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HÀ KHTH\DANH MỤC KỸ THUẬT\DMKT MỚI NĂM 2026 - 30.9.2026\"/>
    </mc:Choice>
  </mc:AlternateContent>
  <bookViews>
    <workbookView xWindow="-96" yWindow="-96" windowWidth="21792" windowHeight="13872" tabRatio="690"/>
  </bookViews>
  <sheets>
    <sheet name="PL 01A_GIÁ KHÁM BỆNH_BVĐKHD" sheetId="25" r:id="rId1"/>
    <sheet name="PL 01B_GIÁ KHÁM BỆNH_TTBVSKCB" sheetId="26" r:id="rId2"/>
    <sheet name="PL 02A_GIÁ NGÀY GIƯỜNG" sheetId="27" r:id="rId3"/>
    <sheet name="PL3_ GIÁ DV kỹ thuật, XN" sheetId="11" r:id="rId4"/>
    <sheet name="PL4_PT gây tê " sheetId="10" r:id="rId5"/>
    <sheet name="PL 05A_GIÁ CĐHA PACS_BVĐKHD " sheetId="28" r:id="rId6"/>
    <sheet name="PL 05B_GIÁ CĐHA PASC_TTBVSKCB" sheetId="29" r:id="rId7"/>
    <sheet name="CPQL 2021-2025" sheetId="24" state="hidden" r:id="rId8"/>
    <sheet name="Bảng tính chi phí PACs" sheetId="15" state="hidden" r:id="rId9"/>
    <sheet name="CP THUE PAC" sheetId="16" state="hidden" r:id="rId10"/>
    <sheet name="HTTT PAC" sheetId="17" state="hidden" r:id="rId11"/>
    <sheet name="HTDC PAC" sheetId="18" state="hidden" r:id="rId12"/>
    <sheet name="NHAN LUC PAC" sheetId="19" state="hidden" r:id="rId13"/>
    <sheet name="GIÁ PHIM" sheetId="21" state="hidden" r:id="rId14"/>
  </sheets>
  <externalReferences>
    <externalReference r:id="rId15"/>
    <externalReference r:id="rId16"/>
    <externalReference r:id="rId17"/>
    <externalReference r:id="rId18"/>
  </externalReferences>
  <definedNames>
    <definedName name="_xlnm._FilterDatabase" localSheetId="1" hidden="1">'PL 01B_GIÁ KHÁM BỆNH_TTBVSKCB'!$A$10:$D$18</definedName>
    <definedName name="_xlnm._FilterDatabase" localSheetId="5" hidden="1">'PL 05A_GIÁ CĐHA PACS_BVĐKHD '!$B$6:$I$656</definedName>
    <definedName name="_xlnm._FilterDatabase" localSheetId="6" hidden="1">'PL 05B_GIÁ CĐHA PASC_TTBVSKCB'!$B$6:$I$60</definedName>
    <definedName name="_xlnm._FilterDatabase" localSheetId="3" hidden="1">'PL3_ GIÁ DV kỹ thuật, XN'!$A$10:$Q$6513</definedName>
    <definedName name="_xlnm._FilterDatabase" localSheetId="4" hidden="1">'PL4_PT gây tê '!$A$10:$K$568</definedName>
    <definedName name="_xlnm.Print_Area" localSheetId="2">'PL 02A_GIÁ NGÀY GIƯỜNG'!$A$1:$D$23</definedName>
    <definedName name="_xlnm.Print_Area" localSheetId="5">'PL 05A_GIÁ CĐHA PACS_BVĐKHD '!$B$1:$H$658</definedName>
    <definedName name="_xlnm.Print_Area" localSheetId="6">'PL 05B_GIÁ CĐHA PASC_TTBVSKCB'!$B$1:$G$62</definedName>
    <definedName name="_xlnm.Print_Titles" localSheetId="1">'PL 01B_GIÁ KHÁM BỆNH_TTBVSKCB'!$10:$10</definedName>
    <definedName name="_xlnm.Print_Titles" localSheetId="5">'PL 05A_GIÁ CĐHA PACS_BVĐKHD '!$5:$7</definedName>
    <definedName name="_xlnm.Print_Titles" localSheetId="6">'PL 05B_GIÁ CĐHA PASC_TTBVSKCB'!$5:$7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27" l="1"/>
  <c r="C25" i="27"/>
  <c r="D20" i="26"/>
  <c r="M12" i="11" l="1"/>
  <c r="M13" i="11"/>
  <c r="M14" i="11"/>
  <c r="M15" i="11"/>
  <c r="M16"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74" i="11"/>
  <c r="M75" i="11"/>
  <c r="M76" i="11"/>
  <c r="M77" i="11"/>
  <c r="M78" i="11"/>
  <c r="M79" i="11"/>
  <c r="M80" i="11"/>
  <c r="M81" i="11"/>
  <c r="M82" i="11"/>
  <c r="M83" i="11"/>
  <c r="M84" i="11"/>
  <c r="M85" i="11"/>
  <c r="M86" i="11"/>
  <c r="M87" i="11"/>
  <c r="M88" i="11"/>
  <c r="M89" i="11"/>
  <c r="M90" i="11"/>
  <c r="M91" i="11"/>
  <c r="M92" i="11"/>
  <c r="M93" i="11"/>
  <c r="M94" i="11"/>
  <c r="M95" i="11"/>
  <c r="M96" i="11"/>
  <c r="M97" i="11"/>
  <c r="M98" i="11"/>
  <c r="M99" i="11"/>
  <c r="M100" i="11"/>
  <c r="M101" i="11"/>
  <c r="M102" i="11"/>
  <c r="M103" i="11"/>
  <c r="M104" i="11"/>
  <c r="M105" i="11"/>
  <c r="M106" i="11"/>
  <c r="M107" i="11"/>
  <c r="M108" i="11"/>
  <c r="M109" i="11"/>
  <c r="M110" i="11"/>
  <c r="M111" i="11"/>
  <c r="M112" i="11"/>
  <c r="M113" i="11"/>
  <c r="M114" i="11"/>
  <c r="M115" i="11"/>
  <c r="M116" i="11"/>
  <c r="M117" i="11"/>
  <c r="M118" i="11"/>
  <c r="M119" i="11"/>
  <c r="M120" i="11"/>
  <c r="M121" i="11"/>
  <c r="M122" i="11"/>
  <c r="M123" i="11"/>
  <c r="M124" i="11"/>
  <c r="M125" i="11"/>
  <c r="M126" i="11"/>
  <c r="M127" i="11"/>
  <c r="M128" i="11"/>
  <c r="M129" i="11"/>
  <c r="M130" i="11"/>
  <c r="M131" i="11"/>
  <c r="M132" i="11"/>
  <c r="M133" i="11"/>
  <c r="M134" i="11"/>
  <c r="M135" i="11"/>
  <c r="M136" i="11"/>
  <c r="M137" i="11"/>
  <c r="M138" i="11"/>
  <c r="M139" i="11"/>
  <c r="M140" i="11"/>
  <c r="M141" i="11"/>
  <c r="M142" i="11"/>
  <c r="M143" i="11"/>
  <c r="M144" i="11"/>
  <c r="M145" i="11"/>
  <c r="M146" i="11"/>
  <c r="M147" i="11"/>
  <c r="M148" i="11"/>
  <c r="M149" i="11"/>
  <c r="M150" i="11"/>
  <c r="M151" i="11"/>
  <c r="M152" i="11"/>
  <c r="M153" i="11"/>
  <c r="M154" i="11"/>
  <c r="M155" i="11"/>
  <c r="M156" i="11"/>
  <c r="M157" i="11"/>
  <c r="M158" i="11"/>
  <c r="M159" i="11"/>
  <c r="M160" i="11"/>
  <c r="M161" i="11"/>
  <c r="M162" i="11"/>
  <c r="M163" i="11"/>
  <c r="M164" i="11"/>
  <c r="M165" i="11"/>
  <c r="M166" i="11"/>
  <c r="M167" i="11"/>
  <c r="M168" i="11"/>
  <c r="M169" i="11"/>
  <c r="M170" i="11"/>
  <c r="M171" i="11"/>
  <c r="M172" i="11"/>
  <c r="M173" i="11"/>
  <c r="M174" i="11"/>
  <c r="M175" i="11"/>
  <c r="M176" i="11"/>
  <c r="M177" i="11"/>
  <c r="M178" i="11"/>
  <c r="M179" i="11"/>
  <c r="M180" i="11"/>
  <c r="M181" i="11"/>
  <c r="M182" i="11"/>
  <c r="M183" i="11"/>
  <c r="M184" i="11"/>
  <c r="M185" i="11"/>
  <c r="M186" i="11"/>
  <c r="M187" i="11"/>
  <c r="M188" i="11"/>
  <c r="M189" i="11"/>
  <c r="M190" i="11"/>
  <c r="M191" i="11"/>
  <c r="M192" i="11"/>
  <c r="M193" i="11"/>
  <c r="M194" i="11"/>
  <c r="M195" i="11"/>
  <c r="M196" i="11"/>
  <c r="M197" i="11"/>
  <c r="M198" i="11"/>
  <c r="M199" i="11"/>
  <c r="M200" i="11"/>
  <c r="M201" i="11"/>
  <c r="M202" i="11"/>
  <c r="M203" i="11"/>
  <c r="M204" i="11"/>
  <c r="M205" i="11"/>
  <c r="M206" i="11"/>
  <c r="M207" i="11"/>
  <c r="M208" i="11"/>
  <c r="M209" i="11"/>
  <c r="M210" i="11"/>
  <c r="M211" i="11"/>
  <c r="M212" i="11"/>
  <c r="M213" i="11"/>
  <c r="M214" i="11"/>
  <c r="M215" i="11"/>
  <c r="M216" i="11"/>
  <c r="M217" i="11"/>
  <c r="M218" i="11"/>
  <c r="M219" i="11"/>
  <c r="M220" i="11"/>
  <c r="M221" i="11"/>
  <c r="M222" i="11"/>
  <c r="M223" i="11"/>
  <c r="M224" i="11"/>
  <c r="M225" i="11"/>
  <c r="M226" i="11"/>
  <c r="M227" i="11"/>
  <c r="M228" i="11"/>
  <c r="M229" i="11"/>
  <c r="M230" i="11"/>
  <c r="M231" i="11"/>
  <c r="M232" i="11"/>
  <c r="M233" i="11"/>
  <c r="M234" i="11"/>
  <c r="M235" i="11"/>
  <c r="M236" i="11"/>
  <c r="M237" i="11"/>
  <c r="M238" i="11"/>
  <c r="M239" i="11"/>
  <c r="M240" i="11"/>
  <c r="M241" i="11"/>
  <c r="M242" i="11"/>
  <c r="M243" i="11"/>
  <c r="M244" i="11"/>
  <c r="M245" i="11"/>
  <c r="M246" i="11"/>
  <c r="M247" i="11"/>
  <c r="M248" i="11"/>
  <c r="M249" i="11"/>
  <c r="M250" i="11"/>
  <c r="M251" i="11"/>
  <c r="M252" i="11"/>
  <c r="M253" i="11"/>
  <c r="M254" i="11"/>
  <c r="M255" i="11"/>
  <c r="M256" i="11"/>
  <c r="M257" i="11"/>
  <c r="M258" i="11"/>
  <c r="M259" i="11"/>
  <c r="M260" i="11"/>
  <c r="M261" i="11"/>
  <c r="M262" i="11"/>
  <c r="M263" i="11"/>
  <c r="M264" i="11"/>
  <c r="M265" i="11"/>
  <c r="M266" i="11"/>
  <c r="M267" i="11"/>
  <c r="M268" i="11"/>
  <c r="M269" i="11"/>
  <c r="M270" i="11"/>
  <c r="M271" i="11"/>
  <c r="M272" i="11"/>
  <c r="M273" i="11"/>
  <c r="M274" i="11"/>
  <c r="M275" i="11"/>
  <c r="M276" i="11"/>
  <c r="M277" i="11"/>
  <c r="M278" i="11"/>
  <c r="M279" i="11"/>
  <c r="M280" i="11"/>
  <c r="M281" i="11"/>
  <c r="M282" i="11"/>
  <c r="M283" i="11"/>
  <c r="M284" i="11"/>
  <c r="M285" i="11"/>
  <c r="M286" i="11"/>
  <c r="M287" i="11"/>
  <c r="M288" i="11"/>
  <c r="M289" i="11"/>
  <c r="M290" i="11"/>
  <c r="M291" i="11"/>
  <c r="M292" i="11"/>
  <c r="M293" i="11"/>
  <c r="M294" i="11"/>
  <c r="M295" i="11"/>
  <c r="M296" i="11"/>
  <c r="M297" i="11"/>
  <c r="M298" i="11"/>
  <c r="M299" i="11"/>
  <c r="M300" i="11"/>
  <c r="M301" i="11"/>
  <c r="M302" i="11"/>
  <c r="M303" i="11"/>
  <c r="M304" i="11"/>
  <c r="M305" i="11"/>
  <c r="M306" i="11"/>
  <c r="M307" i="11"/>
  <c r="M308" i="11"/>
  <c r="M309" i="11"/>
  <c r="M310" i="11"/>
  <c r="M311" i="11"/>
  <c r="M312" i="11"/>
  <c r="M313" i="11"/>
  <c r="M314" i="11"/>
  <c r="M315" i="11"/>
  <c r="M316" i="11"/>
  <c r="M317" i="11"/>
  <c r="M318" i="11"/>
  <c r="M319" i="11"/>
  <c r="M320" i="11"/>
  <c r="M321" i="11"/>
  <c r="M322" i="11"/>
  <c r="M323" i="11"/>
  <c r="M324" i="11"/>
  <c r="M325" i="11"/>
  <c r="M326" i="11"/>
  <c r="M327" i="11"/>
  <c r="M328" i="11"/>
  <c r="M329" i="11"/>
  <c r="M330" i="11"/>
  <c r="M331" i="11"/>
  <c r="M332" i="11"/>
  <c r="M333" i="11"/>
  <c r="M334" i="11"/>
  <c r="M335" i="11"/>
  <c r="M336" i="11"/>
  <c r="M337" i="11"/>
  <c r="M338" i="11"/>
  <c r="M339" i="11"/>
  <c r="M340" i="11"/>
  <c r="M341" i="11"/>
  <c r="M342" i="11"/>
  <c r="M343" i="11"/>
  <c r="M344" i="11"/>
  <c r="M345" i="11"/>
  <c r="M346" i="11"/>
  <c r="M347" i="11"/>
  <c r="M348" i="11"/>
  <c r="M349" i="11"/>
  <c r="M350" i="11"/>
  <c r="M351" i="11"/>
  <c r="M352" i="11"/>
  <c r="M353" i="11"/>
  <c r="M354" i="11"/>
  <c r="M355" i="11"/>
  <c r="M356" i="11"/>
  <c r="M357" i="11"/>
  <c r="M358" i="11"/>
  <c r="M359" i="11"/>
  <c r="M360" i="11"/>
  <c r="M361" i="11"/>
  <c r="M362" i="11"/>
  <c r="M363" i="11"/>
  <c r="M364" i="11"/>
  <c r="M365" i="11"/>
  <c r="M366" i="11"/>
  <c r="M367" i="11"/>
  <c r="M368" i="11"/>
  <c r="M369" i="11"/>
  <c r="M370" i="11"/>
  <c r="M371" i="11"/>
  <c r="M372" i="11"/>
  <c r="M373" i="11"/>
  <c r="M374" i="11"/>
  <c r="M375" i="11"/>
  <c r="M376" i="11"/>
  <c r="M377" i="11"/>
  <c r="M378" i="11"/>
  <c r="M379" i="11"/>
  <c r="M380" i="11"/>
  <c r="M381" i="11"/>
  <c r="M382" i="11"/>
  <c r="M383" i="11"/>
  <c r="M384" i="11"/>
  <c r="M385" i="11"/>
  <c r="M386" i="11"/>
  <c r="M387" i="11"/>
  <c r="M388" i="11"/>
  <c r="M389" i="11"/>
  <c r="M390" i="11"/>
  <c r="M391" i="11"/>
  <c r="M392" i="11"/>
  <c r="M393" i="11"/>
  <c r="M394" i="11"/>
  <c r="M395" i="11"/>
  <c r="M396" i="11"/>
  <c r="M397" i="11"/>
  <c r="M398" i="11"/>
  <c r="M399" i="11"/>
  <c r="M400" i="11"/>
  <c r="M401" i="11"/>
  <c r="M402" i="11"/>
  <c r="M403" i="11"/>
  <c r="M404" i="11"/>
  <c r="M405" i="11"/>
  <c r="M406" i="11"/>
  <c r="M407" i="11"/>
  <c r="M408" i="11"/>
  <c r="M409" i="11"/>
  <c r="M410" i="11"/>
  <c r="M411" i="11"/>
  <c r="M412" i="11"/>
  <c r="M413" i="11"/>
  <c r="M414" i="11"/>
  <c r="M415" i="11"/>
  <c r="M416" i="11"/>
  <c r="M417" i="11"/>
  <c r="M418" i="11"/>
  <c r="M419" i="11"/>
  <c r="M420" i="11"/>
  <c r="M421" i="11"/>
  <c r="M422" i="11"/>
  <c r="M423" i="11"/>
  <c r="M424" i="11"/>
  <c r="M425" i="11"/>
  <c r="M426" i="11"/>
  <c r="M427" i="11"/>
  <c r="M428" i="11"/>
  <c r="M429" i="11"/>
  <c r="M430" i="11"/>
  <c r="M431" i="11"/>
  <c r="M432" i="11"/>
  <c r="M433" i="11"/>
  <c r="M434" i="11"/>
  <c r="M435" i="11"/>
  <c r="M436" i="11"/>
  <c r="M437" i="11"/>
  <c r="M438" i="11"/>
  <c r="M439" i="11"/>
  <c r="M440" i="11"/>
  <c r="M441" i="11"/>
  <c r="M442" i="11"/>
  <c r="M443" i="11"/>
  <c r="M444" i="11"/>
  <c r="M445" i="11"/>
  <c r="M446" i="11"/>
  <c r="M447" i="11"/>
  <c r="M448" i="11"/>
  <c r="M449" i="11"/>
  <c r="M450" i="11"/>
  <c r="M451" i="11"/>
  <c r="M452" i="11"/>
  <c r="M453" i="11"/>
  <c r="M454" i="11"/>
  <c r="M455" i="11"/>
  <c r="M456" i="11"/>
  <c r="M457" i="11"/>
  <c r="M458" i="11"/>
  <c r="M459" i="11"/>
  <c r="M460" i="11"/>
  <c r="M461" i="11"/>
  <c r="M462" i="11"/>
  <c r="M463" i="11"/>
  <c r="M464" i="11"/>
  <c r="M465" i="11"/>
  <c r="M466" i="11"/>
  <c r="M467" i="11"/>
  <c r="M468" i="11"/>
  <c r="M469" i="11"/>
  <c r="M470" i="11"/>
  <c r="M471" i="11"/>
  <c r="M472" i="11"/>
  <c r="M473" i="11"/>
  <c r="M474" i="11"/>
  <c r="M475" i="11"/>
  <c r="M476" i="11"/>
  <c r="M477" i="11"/>
  <c r="M478" i="11"/>
  <c r="M479" i="11"/>
  <c r="M480" i="11"/>
  <c r="M481" i="11"/>
  <c r="M482" i="11"/>
  <c r="M483" i="11"/>
  <c r="M484" i="11"/>
  <c r="M485" i="11"/>
  <c r="M486" i="11"/>
  <c r="M487" i="11"/>
  <c r="M488" i="11"/>
  <c r="M489" i="11"/>
  <c r="M490" i="11"/>
  <c r="M491" i="11"/>
  <c r="M492" i="11"/>
  <c r="M493" i="11"/>
  <c r="M494" i="11"/>
  <c r="M495" i="11"/>
  <c r="M496" i="11"/>
  <c r="M497" i="11"/>
  <c r="M498" i="11"/>
  <c r="M499" i="11"/>
  <c r="M500" i="11"/>
  <c r="M501" i="11"/>
  <c r="M502" i="11"/>
  <c r="M503" i="11"/>
  <c r="M504" i="11"/>
  <c r="M505" i="11"/>
  <c r="M506" i="11"/>
  <c r="M507" i="11"/>
  <c r="M508" i="11"/>
  <c r="M509" i="11"/>
  <c r="M510" i="11"/>
  <c r="M511" i="11"/>
  <c r="M512" i="11"/>
  <c r="M513" i="11"/>
  <c r="M514" i="11"/>
  <c r="M515" i="11"/>
  <c r="M516" i="11"/>
  <c r="M517" i="11"/>
  <c r="M518" i="11"/>
  <c r="M519" i="11"/>
  <c r="M520" i="11"/>
  <c r="M521" i="11"/>
  <c r="M522" i="11"/>
  <c r="M523" i="11"/>
  <c r="M524" i="11"/>
  <c r="M525" i="11"/>
  <c r="M526" i="11"/>
  <c r="M527" i="11"/>
  <c r="M528" i="11"/>
  <c r="M529" i="11"/>
  <c r="M530" i="11"/>
  <c r="M531" i="11"/>
  <c r="M532" i="11"/>
  <c r="M533" i="11"/>
  <c r="M534" i="11"/>
  <c r="M535" i="11"/>
  <c r="M536" i="11"/>
  <c r="M537" i="11"/>
  <c r="M538" i="11"/>
  <c r="M539" i="11"/>
  <c r="M540" i="11"/>
  <c r="M541" i="11"/>
  <c r="M542" i="11"/>
  <c r="M543" i="11"/>
  <c r="M544" i="11"/>
  <c r="M545" i="11"/>
  <c r="M546" i="11"/>
  <c r="M547" i="11"/>
  <c r="M548" i="11"/>
  <c r="M549" i="11"/>
  <c r="M550" i="11"/>
  <c r="M551" i="11"/>
  <c r="M552" i="11"/>
  <c r="M553" i="11"/>
  <c r="M554" i="11"/>
  <c r="M555" i="11"/>
  <c r="M556" i="11"/>
  <c r="M557" i="11"/>
  <c r="M558" i="11"/>
  <c r="M559" i="11"/>
  <c r="M560" i="11"/>
  <c r="M561" i="11"/>
  <c r="M562" i="11"/>
  <c r="M563" i="11"/>
  <c r="M564" i="11"/>
  <c r="M565" i="11"/>
  <c r="M566" i="11"/>
  <c r="M567" i="11"/>
  <c r="M568" i="11"/>
  <c r="M569" i="11"/>
  <c r="M570" i="11"/>
  <c r="M571" i="11"/>
  <c r="M572" i="11"/>
  <c r="M573" i="11"/>
  <c r="M574" i="11"/>
  <c r="M575" i="11"/>
  <c r="M576" i="11"/>
  <c r="M577" i="11"/>
  <c r="M578" i="11"/>
  <c r="M579" i="11"/>
  <c r="M580" i="11"/>
  <c r="M581" i="11"/>
  <c r="M582" i="11"/>
  <c r="M583" i="11"/>
  <c r="M584" i="11"/>
  <c r="M585" i="11"/>
  <c r="M586" i="11"/>
  <c r="M587" i="11"/>
  <c r="M588" i="11"/>
  <c r="M589" i="11"/>
  <c r="M590" i="11"/>
  <c r="M591" i="11"/>
  <c r="M592" i="11"/>
  <c r="M593" i="11"/>
  <c r="M594" i="11"/>
  <c r="M595" i="11"/>
  <c r="M596" i="11"/>
  <c r="M597" i="11"/>
  <c r="M598" i="11"/>
  <c r="M599" i="11"/>
  <c r="M600" i="11"/>
  <c r="M601" i="11"/>
  <c r="M602" i="11"/>
  <c r="M603" i="11"/>
  <c r="M604" i="11"/>
  <c r="M605" i="11"/>
  <c r="M606" i="11"/>
  <c r="M607" i="11"/>
  <c r="M608" i="11"/>
  <c r="M609" i="11"/>
  <c r="M610" i="11"/>
  <c r="M611" i="11"/>
  <c r="M612" i="11"/>
  <c r="M613" i="11"/>
  <c r="M614" i="11"/>
  <c r="M615" i="11"/>
  <c r="M616" i="11"/>
  <c r="M617" i="11"/>
  <c r="M618" i="11"/>
  <c r="M619" i="11"/>
  <c r="M620" i="11"/>
  <c r="M621" i="11"/>
  <c r="M622" i="11"/>
  <c r="M623" i="11"/>
  <c r="M624" i="11"/>
  <c r="M625" i="11"/>
  <c r="M626" i="11"/>
  <c r="M627" i="11"/>
  <c r="M628" i="11"/>
  <c r="M629" i="11"/>
  <c r="M630" i="11"/>
  <c r="M631" i="11"/>
  <c r="M632" i="11"/>
  <c r="M633" i="11"/>
  <c r="M634" i="11"/>
  <c r="M635" i="11"/>
  <c r="M636" i="11"/>
  <c r="M637" i="11"/>
  <c r="M638" i="11"/>
  <c r="M639" i="11"/>
  <c r="M640" i="11"/>
  <c r="M641" i="11"/>
  <c r="M642" i="11"/>
  <c r="M643" i="11"/>
  <c r="M644" i="11"/>
  <c r="M645" i="11"/>
  <c r="M646" i="11"/>
  <c r="M647" i="11"/>
  <c r="M648" i="11"/>
  <c r="M649" i="11"/>
  <c r="M650" i="11"/>
  <c r="M651" i="11"/>
  <c r="M652" i="11"/>
  <c r="M653" i="11"/>
  <c r="M654" i="11"/>
  <c r="M655" i="11"/>
  <c r="M656" i="11"/>
  <c r="M657" i="11"/>
  <c r="M658" i="11"/>
  <c r="M659" i="11"/>
  <c r="M660" i="11"/>
  <c r="M661" i="11"/>
  <c r="M662" i="11"/>
  <c r="M663" i="11"/>
  <c r="M664" i="11"/>
  <c r="M665" i="11"/>
  <c r="M666" i="11"/>
  <c r="M667" i="11"/>
  <c r="M668" i="11"/>
  <c r="M669" i="11"/>
  <c r="M670" i="11"/>
  <c r="M671" i="11"/>
  <c r="M672" i="11"/>
  <c r="M673" i="11"/>
  <c r="M674" i="11"/>
  <c r="M675" i="11"/>
  <c r="M676" i="11"/>
  <c r="M677" i="11"/>
  <c r="M678" i="11"/>
  <c r="M679" i="11"/>
  <c r="M680" i="11"/>
  <c r="M681" i="11"/>
  <c r="M682" i="11"/>
  <c r="M683" i="11"/>
  <c r="M684" i="11"/>
  <c r="M685" i="11"/>
  <c r="M686" i="11"/>
  <c r="M687" i="11"/>
  <c r="M688" i="11"/>
  <c r="M689" i="11"/>
  <c r="M690" i="11"/>
  <c r="M691" i="11"/>
  <c r="M692" i="11"/>
  <c r="M693" i="11"/>
  <c r="M694" i="11"/>
  <c r="M695" i="11"/>
  <c r="M696" i="11"/>
  <c r="M697" i="11"/>
  <c r="M698" i="11"/>
  <c r="M699" i="11"/>
  <c r="M700" i="11"/>
  <c r="M701" i="11"/>
  <c r="M702" i="11"/>
  <c r="M703" i="11"/>
  <c r="M704" i="11"/>
  <c r="M705" i="11"/>
  <c r="M706" i="11"/>
  <c r="M707" i="11"/>
  <c r="M708" i="11"/>
  <c r="M709" i="11"/>
  <c r="M710" i="11"/>
  <c r="M711" i="11"/>
  <c r="M712" i="11"/>
  <c r="M713" i="11"/>
  <c r="M714" i="11"/>
  <c r="M715" i="11"/>
  <c r="M716" i="11"/>
  <c r="M717" i="11"/>
  <c r="M718" i="11"/>
  <c r="M719" i="11"/>
  <c r="M720" i="11"/>
  <c r="M721" i="11"/>
  <c r="M722" i="11"/>
  <c r="M723" i="11"/>
  <c r="M724" i="11"/>
  <c r="M725" i="11"/>
  <c r="M726" i="11"/>
  <c r="M727" i="11"/>
  <c r="M728" i="11"/>
  <c r="M729" i="11"/>
  <c r="M730" i="11"/>
  <c r="M731" i="11"/>
  <c r="M732" i="11"/>
  <c r="M733" i="11"/>
  <c r="M734" i="11"/>
  <c r="M735" i="11"/>
  <c r="M736" i="11"/>
  <c r="M737" i="11"/>
  <c r="M738" i="11"/>
  <c r="M739" i="11"/>
  <c r="M740" i="11"/>
  <c r="M741" i="11"/>
  <c r="M742" i="11"/>
  <c r="M743" i="11"/>
  <c r="M744" i="11"/>
  <c r="M745" i="11"/>
  <c r="M746" i="11"/>
  <c r="M747" i="11"/>
  <c r="M748" i="11"/>
  <c r="M749" i="11"/>
  <c r="M750" i="11"/>
  <c r="M751" i="11"/>
  <c r="M752" i="11"/>
  <c r="M753" i="11"/>
  <c r="M754" i="11"/>
  <c r="M755" i="11"/>
  <c r="M756" i="11"/>
  <c r="M757" i="11"/>
  <c r="M758" i="11"/>
  <c r="M759" i="11"/>
  <c r="M760" i="11"/>
  <c r="M761" i="11"/>
  <c r="M762" i="11"/>
  <c r="M763" i="11"/>
  <c r="M764" i="11"/>
  <c r="M765" i="11"/>
  <c r="M766" i="11"/>
  <c r="M767" i="11"/>
  <c r="M768" i="11"/>
  <c r="M769" i="11"/>
  <c r="M770" i="11"/>
  <c r="M771" i="11"/>
  <c r="M772" i="11"/>
  <c r="M773" i="11"/>
  <c r="M774" i="11"/>
  <c r="M775" i="11"/>
  <c r="M776" i="11"/>
  <c r="M777" i="11"/>
  <c r="M778" i="11"/>
  <c r="M779" i="11"/>
  <c r="M780" i="11"/>
  <c r="M781" i="11"/>
  <c r="M782" i="11"/>
  <c r="M783" i="11"/>
  <c r="M784" i="11"/>
  <c r="M785" i="11"/>
  <c r="M786" i="11"/>
  <c r="M787" i="11"/>
  <c r="M788" i="11"/>
  <c r="M789" i="11"/>
  <c r="M790" i="11"/>
  <c r="M791" i="11"/>
  <c r="M792" i="11"/>
  <c r="M793" i="11"/>
  <c r="M794" i="11"/>
  <c r="M795" i="11"/>
  <c r="M796" i="11"/>
  <c r="M797" i="11"/>
  <c r="M798" i="11"/>
  <c r="M799" i="11"/>
  <c r="M800" i="11"/>
  <c r="M801" i="11"/>
  <c r="M802" i="11"/>
  <c r="M803" i="11"/>
  <c r="M804" i="11"/>
  <c r="M805" i="11"/>
  <c r="M806" i="11"/>
  <c r="M807" i="11"/>
  <c r="M808" i="11"/>
  <c r="M809" i="11"/>
  <c r="M810" i="11"/>
  <c r="M811" i="11"/>
  <c r="M812" i="11"/>
  <c r="M813" i="11"/>
  <c r="M814" i="11"/>
  <c r="M815" i="11"/>
  <c r="M816" i="11"/>
  <c r="M817" i="11"/>
  <c r="M818" i="11"/>
  <c r="M819" i="11"/>
  <c r="M820" i="11"/>
  <c r="M821" i="11"/>
  <c r="M822" i="11"/>
  <c r="M823" i="11"/>
  <c r="M824" i="11"/>
  <c r="M825" i="11"/>
  <c r="M826" i="11"/>
  <c r="M827" i="11"/>
  <c r="M828" i="11"/>
  <c r="M829" i="11"/>
  <c r="M830" i="11"/>
  <c r="M831" i="11"/>
  <c r="M832" i="11"/>
  <c r="M833" i="11"/>
  <c r="M834" i="11"/>
  <c r="M835" i="11"/>
  <c r="M836" i="11"/>
  <c r="M837" i="11"/>
  <c r="M838" i="11"/>
  <c r="M839" i="11"/>
  <c r="M840" i="11"/>
  <c r="M841" i="11"/>
  <c r="M842" i="11"/>
  <c r="M843" i="11"/>
  <c r="M844" i="11"/>
  <c r="M845" i="11"/>
  <c r="M846" i="11"/>
  <c r="M847" i="11"/>
  <c r="M848" i="11"/>
  <c r="M849" i="11"/>
  <c r="M850" i="11"/>
  <c r="M851" i="11"/>
  <c r="M852" i="11"/>
  <c r="M853" i="11"/>
  <c r="M854" i="11"/>
  <c r="M855" i="11"/>
  <c r="M856" i="11"/>
  <c r="M857" i="11"/>
  <c r="M858" i="11"/>
  <c r="M859" i="11"/>
  <c r="M860" i="11"/>
  <c r="M861" i="11"/>
  <c r="M862" i="11"/>
  <c r="M863" i="11"/>
  <c r="M864" i="11"/>
  <c r="M865" i="11"/>
  <c r="M866" i="11"/>
  <c r="M867" i="11"/>
  <c r="M868" i="11"/>
  <c r="M869" i="11"/>
  <c r="M870" i="11"/>
  <c r="M871" i="11"/>
  <c r="M872" i="11"/>
  <c r="M873" i="11"/>
  <c r="M874" i="11"/>
  <c r="M875" i="11"/>
  <c r="M876" i="11"/>
  <c r="M877" i="11"/>
  <c r="M878" i="11"/>
  <c r="M879" i="11"/>
  <c r="M880" i="11"/>
  <c r="M881" i="11"/>
  <c r="M882" i="11"/>
  <c r="M883" i="11"/>
  <c r="M884" i="11"/>
  <c r="M885" i="11"/>
  <c r="M886" i="11"/>
  <c r="M887" i="11"/>
  <c r="M888" i="11"/>
  <c r="M889" i="11"/>
  <c r="M890" i="11"/>
  <c r="M891" i="11"/>
  <c r="M892" i="11"/>
  <c r="M893" i="11"/>
  <c r="M894" i="11"/>
  <c r="M895" i="11"/>
  <c r="M896" i="11"/>
  <c r="M897" i="11"/>
  <c r="M898" i="11"/>
  <c r="M899" i="11"/>
  <c r="M900" i="11"/>
  <c r="M901" i="11"/>
  <c r="M902" i="11"/>
  <c r="M903" i="11"/>
  <c r="M904" i="11"/>
  <c r="M905" i="11"/>
  <c r="M906" i="11"/>
  <c r="M907" i="11"/>
  <c r="M908" i="11"/>
  <c r="M909" i="11"/>
  <c r="M910" i="11"/>
  <c r="M911" i="11"/>
  <c r="M912" i="11"/>
  <c r="M913" i="11"/>
  <c r="M914" i="11"/>
  <c r="M915" i="11"/>
  <c r="M916" i="11"/>
  <c r="M917" i="11"/>
  <c r="M918" i="11"/>
  <c r="M919" i="11"/>
  <c r="M920" i="11"/>
  <c r="M921" i="11"/>
  <c r="M922" i="11"/>
  <c r="M923" i="11"/>
  <c r="M924" i="11"/>
  <c r="M925" i="11"/>
  <c r="M926" i="11"/>
  <c r="M927" i="11"/>
  <c r="M928" i="11"/>
  <c r="M929" i="11"/>
  <c r="M930" i="11"/>
  <c r="M931" i="11"/>
  <c r="M932" i="11"/>
  <c r="M933" i="11"/>
  <c r="M934" i="11"/>
  <c r="M935" i="11"/>
  <c r="M936" i="11"/>
  <c r="M937" i="11"/>
  <c r="M938" i="11"/>
  <c r="M939" i="11"/>
  <c r="M940" i="11"/>
  <c r="M941" i="11"/>
  <c r="M942" i="11"/>
  <c r="M943" i="11"/>
  <c r="M944" i="11"/>
  <c r="M945" i="11"/>
  <c r="M946" i="11"/>
  <c r="M947" i="11"/>
  <c r="M948" i="11"/>
  <c r="M949" i="11"/>
  <c r="M950" i="11"/>
  <c r="M951" i="11"/>
  <c r="M952" i="11"/>
  <c r="M953" i="11"/>
  <c r="M954" i="11"/>
  <c r="M955" i="11"/>
  <c r="M956" i="11"/>
  <c r="M957" i="11"/>
  <c r="M958" i="11"/>
  <c r="M959" i="11"/>
  <c r="M960" i="11"/>
  <c r="M961" i="11"/>
  <c r="M962" i="11"/>
  <c r="M963" i="11"/>
  <c r="M964" i="11"/>
  <c r="M965" i="11"/>
  <c r="M966" i="11"/>
  <c r="M967" i="11"/>
  <c r="M968" i="11"/>
  <c r="M969" i="11"/>
  <c r="M970" i="11"/>
  <c r="M971" i="11"/>
  <c r="M972" i="11"/>
  <c r="M973" i="11"/>
  <c r="M974" i="11"/>
  <c r="M975" i="11"/>
  <c r="M976" i="11"/>
  <c r="M977" i="11"/>
  <c r="M978" i="11"/>
  <c r="M979" i="11"/>
  <c r="M980" i="11"/>
  <c r="M981" i="11"/>
  <c r="M982" i="11"/>
  <c r="M983" i="11"/>
  <c r="M984" i="11"/>
  <c r="M985" i="11"/>
  <c r="M986" i="11"/>
  <c r="M987" i="11"/>
  <c r="M988" i="11"/>
  <c r="M989" i="11"/>
  <c r="M990" i="11"/>
  <c r="M991" i="11"/>
  <c r="M992" i="11"/>
  <c r="M993" i="11"/>
  <c r="M994" i="11"/>
  <c r="M995" i="11"/>
  <c r="M996" i="11"/>
  <c r="M997" i="11"/>
  <c r="M998" i="11"/>
  <c r="M999" i="11"/>
  <c r="M1000" i="11"/>
  <c r="M1001" i="11"/>
  <c r="M1002" i="11"/>
  <c r="M1003" i="11"/>
  <c r="M1004" i="11"/>
  <c r="M1005" i="11"/>
  <c r="M1006" i="11"/>
  <c r="M1007" i="11"/>
  <c r="M1008" i="11"/>
  <c r="M1009" i="11"/>
  <c r="M1010" i="11"/>
  <c r="M1011" i="11"/>
  <c r="M1012" i="11"/>
  <c r="M1013" i="11"/>
  <c r="M1014" i="11"/>
  <c r="M1015" i="11"/>
  <c r="M1016" i="11"/>
  <c r="M1017" i="11"/>
  <c r="M1018" i="11"/>
  <c r="M1019" i="11"/>
  <c r="M1020" i="11"/>
  <c r="M1021" i="11"/>
  <c r="M1022" i="11"/>
  <c r="M1023" i="11"/>
  <c r="M1024" i="11"/>
  <c r="M1025" i="11"/>
  <c r="M1026" i="11"/>
  <c r="M1027" i="11"/>
  <c r="M1028" i="11"/>
  <c r="M1029" i="11"/>
  <c r="M1030" i="11"/>
  <c r="M1031" i="11"/>
  <c r="M1032" i="11"/>
  <c r="M1033" i="11"/>
  <c r="M1034" i="11"/>
  <c r="M1035" i="11"/>
  <c r="M1036" i="11"/>
  <c r="M1037" i="11"/>
  <c r="M1038" i="11"/>
  <c r="M1039" i="11"/>
  <c r="M1040" i="11"/>
  <c r="M1041" i="11"/>
  <c r="M1042" i="11"/>
  <c r="M1043" i="11"/>
  <c r="M1044" i="11"/>
  <c r="M1045" i="11"/>
  <c r="M1046" i="11"/>
  <c r="M1047" i="11"/>
  <c r="M1048" i="11"/>
  <c r="M1049" i="11"/>
  <c r="M1050" i="11"/>
  <c r="M1051" i="11"/>
  <c r="M1052" i="11"/>
  <c r="M1053" i="11"/>
  <c r="M1054" i="11"/>
  <c r="M1055" i="11"/>
  <c r="M1056" i="11"/>
  <c r="M1057" i="11"/>
  <c r="M1058" i="11"/>
  <c r="M1059" i="11"/>
  <c r="M1060" i="11"/>
  <c r="M1061" i="11"/>
  <c r="M1062" i="11"/>
  <c r="M1063" i="11"/>
  <c r="M1064" i="11"/>
  <c r="M1065" i="11"/>
  <c r="M1066" i="11"/>
  <c r="M1067" i="11"/>
  <c r="M1068" i="11"/>
  <c r="M1069" i="11"/>
  <c r="M1070" i="11"/>
  <c r="M1071" i="11"/>
  <c r="M1072" i="11"/>
  <c r="M1073" i="11"/>
  <c r="M1074" i="11"/>
  <c r="M1075" i="11"/>
  <c r="M1076" i="11"/>
  <c r="M1077" i="11"/>
  <c r="M1078" i="11"/>
  <c r="M1079" i="11"/>
  <c r="M1080" i="11"/>
  <c r="M1081" i="11"/>
  <c r="M1082" i="11"/>
  <c r="M1083" i="11"/>
  <c r="M1084" i="11"/>
  <c r="M1085" i="11"/>
  <c r="M1086" i="11"/>
  <c r="M1087" i="11"/>
  <c r="M1088" i="11"/>
  <c r="M1089" i="11"/>
  <c r="M1090" i="11"/>
  <c r="M1091" i="11"/>
  <c r="M1092" i="11"/>
  <c r="M1093" i="11"/>
  <c r="M1094" i="11"/>
  <c r="M1095" i="11"/>
  <c r="M1096" i="11"/>
  <c r="M1097" i="11"/>
  <c r="M1098" i="11"/>
  <c r="M1099" i="11"/>
  <c r="M1100" i="11"/>
  <c r="M1101" i="11"/>
  <c r="M1102" i="11"/>
  <c r="M1103" i="11"/>
  <c r="M1104" i="11"/>
  <c r="M1105" i="11"/>
  <c r="M1106" i="11"/>
  <c r="M1107" i="11"/>
  <c r="M1108" i="11"/>
  <c r="M1109" i="11"/>
  <c r="M1110" i="11"/>
  <c r="M1111" i="11"/>
  <c r="M1112" i="11"/>
  <c r="M1113" i="11"/>
  <c r="M1114" i="11"/>
  <c r="M1115" i="11"/>
  <c r="M1116" i="11"/>
  <c r="M1117" i="11"/>
  <c r="M1118" i="11"/>
  <c r="M1119" i="11"/>
  <c r="M1120" i="11"/>
  <c r="M1121" i="11"/>
  <c r="M1122" i="11"/>
  <c r="M1123" i="11"/>
  <c r="M1124" i="11"/>
  <c r="M1125" i="11"/>
  <c r="M1126" i="11"/>
  <c r="M1127" i="11"/>
  <c r="M1128" i="11"/>
  <c r="M1129" i="11"/>
  <c r="M1130" i="11"/>
  <c r="M1131" i="11"/>
  <c r="M1132" i="11"/>
  <c r="M1133" i="11"/>
  <c r="M1134" i="11"/>
  <c r="M1135" i="11"/>
  <c r="M1136" i="11"/>
  <c r="M1137" i="11"/>
  <c r="M1138" i="11"/>
  <c r="M1139" i="11"/>
  <c r="M1140" i="11"/>
  <c r="M1141" i="11"/>
  <c r="M1142" i="11"/>
  <c r="M1143" i="11"/>
  <c r="M1144" i="11"/>
  <c r="M1145" i="11"/>
  <c r="M1146" i="11"/>
  <c r="M1147" i="11"/>
  <c r="M1148" i="11"/>
  <c r="M1149" i="11"/>
  <c r="M1150" i="11"/>
  <c r="M1151" i="11"/>
  <c r="M1152" i="11"/>
  <c r="M1153" i="11"/>
  <c r="M1154" i="11"/>
  <c r="M1155" i="11"/>
  <c r="M1156" i="11"/>
  <c r="M1157" i="11"/>
  <c r="M1158" i="11"/>
  <c r="M1159" i="11"/>
  <c r="M1160" i="11"/>
  <c r="M1161" i="11"/>
  <c r="M1162" i="11"/>
  <c r="M1163" i="11"/>
  <c r="M1164" i="11"/>
  <c r="M1165" i="11"/>
  <c r="M1166" i="11"/>
  <c r="M1167" i="11"/>
  <c r="M1168" i="11"/>
  <c r="M1169" i="11"/>
  <c r="M1170" i="11"/>
  <c r="M1171" i="11"/>
  <c r="M1172" i="11"/>
  <c r="M1173" i="11"/>
  <c r="M1174" i="11"/>
  <c r="M1175" i="11"/>
  <c r="M1176" i="11"/>
  <c r="M1177" i="11"/>
  <c r="M1178" i="11"/>
  <c r="M1179" i="11"/>
  <c r="M1180" i="11"/>
  <c r="M1181" i="11"/>
  <c r="M1182" i="11"/>
  <c r="M1183" i="11"/>
  <c r="M1184" i="11"/>
  <c r="M1185" i="11"/>
  <c r="M1186" i="11"/>
  <c r="M1187" i="11"/>
  <c r="M1188" i="11"/>
  <c r="M1189" i="11"/>
  <c r="M1190" i="11"/>
  <c r="M1191" i="11"/>
  <c r="M1192" i="11"/>
  <c r="M1193" i="11"/>
  <c r="M1194" i="11"/>
  <c r="M1195" i="11"/>
  <c r="M1196" i="11"/>
  <c r="M1197" i="11"/>
  <c r="M1198" i="11"/>
  <c r="M1199" i="11"/>
  <c r="M1200" i="11"/>
  <c r="M1201" i="11"/>
  <c r="M1202" i="11"/>
  <c r="M1203" i="11"/>
  <c r="M1204" i="11"/>
  <c r="M1205" i="11"/>
  <c r="M1206" i="11"/>
  <c r="M1207" i="11"/>
  <c r="M1208" i="11"/>
  <c r="M1209" i="11"/>
  <c r="M1210" i="11"/>
  <c r="M1211" i="11"/>
  <c r="M1212" i="11"/>
  <c r="M1213" i="11"/>
  <c r="M1214" i="11"/>
  <c r="M1215" i="11"/>
  <c r="M1216" i="11"/>
  <c r="M1217" i="11"/>
  <c r="M1218" i="11"/>
  <c r="M1219" i="11"/>
  <c r="M1220" i="11"/>
  <c r="M1221" i="11"/>
  <c r="M1222" i="11"/>
  <c r="M1223" i="11"/>
  <c r="M1224" i="11"/>
  <c r="M1225" i="11"/>
  <c r="M1226" i="11"/>
  <c r="M1227" i="11"/>
  <c r="M1228" i="11"/>
  <c r="M1229" i="11"/>
  <c r="M1230" i="11"/>
  <c r="M1231" i="11"/>
  <c r="M1232" i="11"/>
  <c r="M1233" i="11"/>
  <c r="M1234" i="11"/>
  <c r="M1235" i="11"/>
  <c r="M1236" i="11"/>
  <c r="M1237" i="11"/>
  <c r="M1238" i="11"/>
  <c r="M1239" i="11"/>
  <c r="M1240" i="11"/>
  <c r="M1241" i="11"/>
  <c r="M1242" i="11"/>
  <c r="M1243" i="11"/>
  <c r="M1244" i="11"/>
  <c r="M1245" i="11"/>
  <c r="M1246" i="11"/>
  <c r="M1247" i="11"/>
  <c r="M1248" i="11"/>
  <c r="M1249" i="11"/>
  <c r="M1250" i="11"/>
  <c r="M1251" i="11"/>
  <c r="M1252" i="11"/>
  <c r="M1253" i="11"/>
  <c r="M1254" i="11"/>
  <c r="M1255" i="11"/>
  <c r="M1256" i="11"/>
  <c r="M1257" i="11"/>
  <c r="M1258" i="11"/>
  <c r="M1259" i="11"/>
  <c r="M1260" i="11"/>
  <c r="M1261" i="11"/>
  <c r="M1262" i="11"/>
  <c r="M1263" i="11"/>
  <c r="M1264" i="11"/>
  <c r="M1265" i="11"/>
  <c r="M1266" i="11"/>
  <c r="M1267" i="11"/>
  <c r="M1268" i="11"/>
  <c r="M1269" i="11"/>
  <c r="M1270" i="11"/>
  <c r="M1271" i="11"/>
  <c r="M1272" i="11"/>
  <c r="M1273" i="11"/>
  <c r="M1274" i="11"/>
  <c r="M1275" i="11"/>
  <c r="M1276" i="11"/>
  <c r="M1277" i="11"/>
  <c r="M1278" i="11"/>
  <c r="M1279" i="11"/>
  <c r="M1280" i="11"/>
  <c r="M1281" i="11"/>
  <c r="M1282" i="11"/>
  <c r="M1283" i="11"/>
  <c r="M1284" i="11"/>
  <c r="M1285" i="11"/>
  <c r="M1286" i="11"/>
  <c r="M1287" i="11"/>
  <c r="M1288" i="11"/>
  <c r="M1289" i="11"/>
  <c r="M1290" i="11"/>
  <c r="M1291" i="11"/>
  <c r="M1292" i="11"/>
  <c r="M1293" i="11"/>
  <c r="M1294" i="11"/>
  <c r="M1295" i="11"/>
  <c r="M1296" i="11"/>
  <c r="M1297" i="11"/>
  <c r="M1298" i="11"/>
  <c r="M1299" i="11"/>
  <c r="M1300" i="11"/>
  <c r="M1301" i="11"/>
  <c r="M1302" i="11"/>
  <c r="M1303" i="11"/>
  <c r="M1304" i="11"/>
  <c r="M1305" i="11"/>
  <c r="M1306" i="11"/>
  <c r="M1307" i="11"/>
  <c r="M1308" i="11"/>
  <c r="M1309" i="11"/>
  <c r="M1310" i="11"/>
  <c r="M1311" i="11"/>
  <c r="M1312" i="11"/>
  <c r="M1313" i="11"/>
  <c r="M1314" i="11"/>
  <c r="M1315" i="11"/>
  <c r="M1316" i="11"/>
  <c r="M1317" i="11"/>
  <c r="M1318" i="11"/>
  <c r="M1319" i="11"/>
  <c r="M1320" i="11"/>
  <c r="M1321" i="11"/>
  <c r="M1322" i="11"/>
  <c r="M1323" i="11"/>
  <c r="M1324" i="11"/>
  <c r="M1325" i="11"/>
  <c r="M1326" i="11"/>
  <c r="M1327" i="11"/>
  <c r="M1328" i="11"/>
  <c r="M1329" i="11"/>
  <c r="M1330" i="11"/>
  <c r="M1331" i="11"/>
  <c r="M1332" i="11"/>
  <c r="M1333" i="11"/>
  <c r="M1334" i="11"/>
  <c r="M1335" i="11"/>
  <c r="M1336" i="11"/>
  <c r="M1337" i="11"/>
  <c r="M1338" i="11"/>
  <c r="M1339" i="11"/>
  <c r="M1340" i="11"/>
  <c r="M1341" i="11"/>
  <c r="M1342" i="11"/>
  <c r="M1343" i="11"/>
  <c r="M1344" i="11"/>
  <c r="M1345" i="11"/>
  <c r="M1346" i="11"/>
  <c r="M1347" i="11"/>
  <c r="M1348" i="11"/>
  <c r="M1349" i="11"/>
  <c r="M1350" i="11"/>
  <c r="M1351" i="11"/>
  <c r="M1352" i="11"/>
  <c r="M1353" i="11"/>
  <c r="M1354" i="11"/>
  <c r="M1355" i="11"/>
  <c r="M1356" i="11"/>
  <c r="M1357" i="11"/>
  <c r="M1358" i="11"/>
  <c r="M1359" i="11"/>
  <c r="M1360" i="11"/>
  <c r="M1361" i="11"/>
  <c r="M1362" i="11"/>
  <c r="M1363" i="11"/>
  <c r="M1364" i="11"/>
  <c r="M1365" i="11"/>
  <c r="M1366" i="11"/>
  <c r="M1367" i="11"/>
  <c r="M1368" i="11"/>
  <c r="M1369" i="11"/>
  <c r="M1370" i="11"/>
  <c r="M1371" i="11"/>
  <c r="M1372" i="11"/>
  <c r="M1373" i="11"/>
  <c r="M1374" i="11"/>
  <c r="M1375" i="11"/>
  <c r="M1376" i="11"/>
  <c r="M1377" i="11"/>
  <c r="M1378" i="11"/>
  <c r="M1379" i="11"/>
  <c r="M1380" i="11"/>
  <c r="M1381" i="11"/>
  <c r="M1382" i="11"/>
  <c r="M1383" i="11"/>
  <c r="M1384" i="11"/>
  <c r="M1385" i="11"/>
  <c r="M1386" i="11"/>
  <c r="M1387" i="11"/>
  <c r="M1388" i="11"/>
  <c r="M1389" i="11"/>
  <c r="M1390" i="11"/>
  <c r="M1391" i="11"/>
  <c r="M1392" i="11"/>
  <c r="M1393" i="11"/>
  <c r="M1394" i="11"/>
  <c r="M1395" i="11"/>
  <c r="M1396" i="11"/>
  <c r="M1397" i="11"/>
  <c r="M1398" i="11"/>
  <c r="M1399" i="11"/>
  <c r="M1400" i="11"/>
  <c r="M1401" i="11"/>
  <c r="M1402" i="11"/>
  <c r="M1403" i="11"/>
  <c r="M1404" i="11"/>
  <c r="M1405" i="11"/>
  <c r="M1406" i="11"/>
  <c r="M1407" i="11"/>
  <c r="M1408" i="11"/>
  <c r="M1409" i="11"/>
  <c r="M1410" i="11"/>
  <c r="M1411" i="11"/>
  <c r="M1412" i="11"/>
  <c r="M1413" i="11"/>
  <c r="M1414" i="11"/>
  <c r="M1415" i="11"/>
  <c r="M1416" i="11"/>
  <c r="M1417" i="11"/>
  <c r="M1418" i="11"/>
  <c r="M1419" i="11"/>
  <c r="M1420" i="11"/>
  <c r="M1421" i="11"/>
  <c r="M1422" i="11"/>
  <c r="M1423" i="11"/>
  <c r="M1424" i="11"/>
  <c r="M1425" i="11"/>
  <c r="M1426" i="11"/>
  <c r="M1427" i="11"/>
  <c r="M1428" i="11"/>
  <c r="M1429" i="11"/>
  <c r="M1430" i="11"/>
  <c r="M1431" i="11"/>
  <c r="M1432" i="11"/>
  <c r="M1433" i="11"/>
  <c r="M1434" i="11"/>
  <c r="M1435" i="11"/>
  <c r="M1436" i="11"/>
  <c r="M1437" i="11"/>
  <c r="M1438" i="11"/>
  <c r="M1439" i="11"/>
  <c r="M1440" i="11"/>
  <c r="M1441" i="11"/>
  <c r="M1442" i="11"/>
  <c r="M1443" i="11"/>
  <c r="M1444" i="11"/>
  <c r="M1445" i="11"/>
  <c r="M1446" i="11"/>
  <c r="M1447" i="11"/>
  <c r="M1448" i="11"/>
  <c r="M1449" i="11"/>
  <c r="M1450" i="11"/>
  <c r="M1451" i="11"/>
  <c r="M1452" i="11"/>
  <c r="M1453" i="11"/>
  <c r="M1454" i="11"/>
  <c r="M1455" i="11"/>
  <c r="M1456" i="11"/>
  <c r="M1457" i="11"/>
  <c r="M1458" i="11"/>
  <c r="M1459" i="11"/>
  <c r="M1460" i="11"/>
  <c r="M1461" i="11"/>
  <c r="M1462" i="11"/>
  <c r="M1463" i="11"/>
  <c r="M1464" i="11"/>
  <c r="M1465" i="11"/>
  <c r="M1466" i="11"/>
  <c r="M1467" i="11"/>
  <c r="M1468" i="11"/>
  <c r="M1469" i="11"/>
  <c r="M1470" i="11"/>
  <c r="M1471" i="11"/>
  <c r="M1472" i="11"/>
  <c r="M1473" i="11"/>
  <c r="M1474" i="11"/>
  <c r="M1475" i="11"/>
  <c r="M1476" i="11"/>
  <c r="M1477" i="11"/>
  <c r="M1478" i="11"/>
  <c r="M1479" i="11"/>
  <c r="M1480" i="11"/>
  <c r="M1481" i="11"/>
  <c r="M1482" i="11"/>
  <c r="M1483" i="11"/>
  <c r="M1484" i="11"/>
  <c r="M1485" i="11"/>
  <c r="M1486" i="11"/>
  <c r="M1487" i="11"/>
  <c r="M1488" i="11"/>
  <c r="M1489" i="11"/>
  <c r="M1490" i="11"/>
  <c r="M1491" i="11"/>
  <c r="M1492" i="11"/>
  <c r="M1493" i="11"/>
  <c r="M1494" i="11"/>
  <c r="M1495" i="11"/>
  <c r="M1496" i="11"/>
  <c r="M1497" i="11"/>
  <c r="M1498" i="11"/>
  <c r="M1499" i="11"/>
  <c r="M1500" i="11"/>
  <c r="M1501" i="11"/>
  <c r="M1502" i="11"/>
  <c r="M1503" i="11"/>
  <c r="M1504" i="11"/>
  <c r="M1505" i="11"/>
  <c r="M1506" i="11"/>
  <c r="M1507" i="11"/>
  <c r="M1508" i="11"/>
  <c r="M1509" i="11"/>
  <c r="M1510" i="11"/>
  <c r="M1511" i="11"/>
  <c r="M1512" i="11"/>
  <c r="M1513" i="11"/>
  <c r="M1514" i="11"/>
  <c r="M1515" i="11"/>
  <c r="M1516" i="11"/>
  <c r="M1517" i="11"/>
  <c r="M1518" i="11"/>
  <c r="M1519" i="11"/>
  <c r="M1520" i="11"/>
  <c r="M1521" i="11"/>
  <c r="M1522" i="11"/>
  <c r="M1523" i="11"/>
  <c r="M1524" i="11"/>
  <c r="M1525" i="11"/>
  <c r="M1526" i="11"/>
  <c r="M1527" i="11"/>
  <c r="M1528" i="11"/>
  <c r="M1529" i="11"/>
  <c r="M1530" i="11"/>
  <c r="M1531" i="11"/>
  <c r="M1532" i="11"/>
  <c r="M1533" i="11"/>
  <c r="M1534" i="11"/>
  <c r="M1535" i="11"/>
  <c r="M1536" i="11"/>
  <c r="M1537" i="11"/>
  <c r="M1538" i="11"/>
  <c r="M1539" i="11"/>
  <c r="M1540" i="11"/>
  <c r="M1541" i="11"/>
  <c r="M1542" i="11"/>
  <c r="M1543" i="11"/>
  <c r="M1544" i="11"/>
  <c r="M1545" i="11"/>
  <c r="M1546" i="11"/>
  <c r="M1547" i="11"/>
  <c r="M1548" i="11"/>
  <c r="M1549" i="11"/>
  <c r="M1550" i="11"/>
  <c r="M1551" i="11"/>
  <c r="M1552" i="11"/>
  <c r="M1553" i="11"/>
  <c r="M1554" i="11"/>
  <c r="M1555" i="11"/>
  <c r="M1556" i="11"/>
  <c r="M1557" i="11"/>
  <c r="M1558" i="11"/>
  <c r="M1559" i="11"/>
  <c r="M1560" i="11"/>
  <c r="M1561" i="11"/>
  <c r="M1562" i="11"/>
  <c r="M1563" i="11"/>
  <c r="M1564" i="11"/>
  <c r="M1565" i="11"/>
  <c r="M1566" i="11"/>
  <c r="M1567" i="11"/>
  <c r="M1568" i="11"/>
  <c r="M1569" i="11"/>
  <c r="M1570" i="11"/>
  <c r="M1571" i="11"/>
  <c r="M1572" i="11"/>
  <c r="M1573" i="11"/>
  <c r="M1574" i="11"/>
  <c r="M1575" i="11"/>
  <c r="M1576" i="11"/>
  <c r="M1577" i="11"/>
  <c r="M1578" i="11"/>
  <c r="M1579" i="11"/>
  <c r="M1580" i="11"/>
  <c r="M1581" i="11"/>
  <c r="M1582" i="11"/>
  <c r="M1583" i="11"/>
  <c r="M1584" i="11"/>
  <c r="M1585" i="11"/>
  <c r="M1586" i="11"/>
  <c r="M1587" i="11"/>
  <c r="M1588" i="11"/>
  <c r="M1589" i="11"/>
  <c r="M1590" i="11"/>
  <c r="M1591" i="11"/>
  <c r="M1592" i="11"/>
  <c r="M1593" i="11"/>
  <c r="M1594" i="11"/>
  <c r="M1595" i="11"/>
  <c r="M1596" i="11"/>
  <c r="M1597" i="11"/>
  <c r="M1598" i="11"/>
  <c r="M1599" i="11"/>
  <c r="M1600" i="11"/>
  <c r="M1601" i="11"/>
  <c r="M1602" i="11"/>
  <c r="M1603" i="11"/>
  <c r="M1604" i="11"/>
  <c r="M1605" i="11"/>
  <c r="M1606" i="11"/>
  <c r="M1607" i="11"/>
  <c r="M1608" i="11"/>
  <c r="M1609" i="11"/>
  <c r="M1610" i="11"/>
  <c r="M1611" i="11"/>
  <c r="M1612" i="11"/>
  <c r="M1613" i="11"/>
  <c r="M1614" i="11"/>
  <c r="M1615" i="11"/>
  <c r="M1616" i="11"/>
  <c r="M1617" i="11"/>
  <c r="M1618" i="11"/>
  <c r="M1619" i="11"/>
  <c r="M1620" i="11"/>
  <c r="M1621" i="11"/>
  <c r="M1622" i="11"/>
  <c r="M1623" i="11"/>
  <c r="M1624" i="11"/>
  <c r="M1625" i="11"/>
  <c r="M1626" i="11"/>
  <c r="M1627" i="11"/>
  <c r="M1628" i="11"/>
  <c r="M1629" i="11"/>
  <c r="M1630" i="11"/>
  <c r="M1631" i="11"/>
  <c r="M1632" i="11"/>
  <c r="M1633" i="11"/>
  <c r="M1634" i="11"/>
  <c r="M1635" i="11"/>
  <c r="M1636" i="11"/>
  <c r="M1637" i="11"/>
  <c r="M1638" i="11"/>
  <c r="M1639" i="11"/>
  <c r="M1640" i="11"/>
  <c r="M1641" i="11"/>
  <c r="M1642" i="11"/>
  <c r="M1643" i="11"/>
  <c r="M1644" i="11"/>
  <c r="M1645" i="11"/>
  <c r="M1646" i="11"/>
  <c r="M1647" i="11"/>
  <c r="M1648" i="11"/>
  <c r="M1649" i="11"/>
  <c r="M1650" i="11"/>
  <c r="M1651" i="11"/>
  <c r="M1652" i="11"/>
  <c r="M1653" i="11"/>
  <c r="M1654" i="11"/>
  <c r="M1655" i="11"/>
  <c r="M1656" i="11"/>
  <c r="M1657" i="11"/>
  <c r="M1658" i="11"/>
  <c r="M1659" i="11"/>
  <c r="M1660" i="11"/>
  <c r="M1661" i="11"/>
  <c r="M1662" i="11"/>
  <c r="M1663" i="11"/>
  <c r="M1664" i="11"/>
  <c r="M1665" i="11"/>
  <c r="M1666" i="11"/>
  <c r="M1667" i="11"/>
  <c r="M1668" i="11"/>
  <c r="M1669" i="11"/>
  <c r="M1670" i="11"/>
  <c r="M1671" i="11"/>
  <c r="M1672" i="11"/>
  <c r="M1673" i="11"/>
  <c r="M1674" i="11"/>
  <c r="M1675" i="11"/>
  <c r="M1676" i="11"/>
  <c r="M1677" i="11"/>
  <c r="M1678" i="11"/>
  <c r="M1679" i="11"/>
  <c r="M1680" i="11"/>
  <c r="M1681" i="11"/>
  <c r="M1682" i="11"/>
  <c r="M1683" i="11"/>
  <c r="M1684" i="11"/>
  <c r="M1685" i="11"/>
  <c r="M1686" i="11"/>
  <c r="M1687" i="11"/>
  <c r="M1688" i="11"/>
  <c r="M1689" i="11"/>
  <c r="M1690" i="11"/>
  <c r="M1691" i="11"/>
  <c r="M1692" i="11"/>
  <c r="M1693" i="11"/>
  <c r="M1694" i="11"/>
  <c r="M1695" i="11"/>
  <c r="M1696" i="11"/>
  <c r="M1697" i="11"/>
  <c r="M1698" i="11"/>
  <c r="M1699" i="11"/>
  <c r="M1700" i="11"/>
  <c r="M1701" i="11"/>
  <c r="M1702" i="11"/>
  <c r="M1703" i="11"/>
  <c r="M1704" i="11"/>
  <c r="M1705" i="11"/>
  <c r="M1706" i="11"/>
  <c r="M1707" i="11"/>
  <c r="M1708" i="11"/>
  <c r="M1709" i="11"/>
  <c r="M1710" i="11"/>
  <c r="M1711" i="11"/>
  <c r="M1712" i="11"/>
  <c r="M1713" i="11"/>
  <c r="M1714" i="11"/>
  <c r="M1715" i="11"/>
  <c r="M1716" i="11"/>
  <c r="M1717" i="11"/>
  <c r="M1718" i="11"/>
  <c r="M1719" i="11"/>
  <c r="M1720" i="11"/>
  <c r="M1721" i="11"/>
  <c r="M1722" i="11"/>
  <c r="M1723" i="11"/>
  <c r="M1724" i="11"/>
  <c r="M1725" i="11"/>
  <c r="M1726" i="11"/>
  <c r="M1727" i="11"/>
  <c r="M1728" i="11"/>
  <c r="M1729" i="11"/>
  <c r="M1730" i="11"/>
  <c r="M1731" i="11"/>
  <c r="M1732" i="11"/>
  <c r="M1733" i="11"/>
  <c r="M1734" i="11"/>
  <c r="M1735" i="11"/>
  <c r="M1736" i="11"/>
  <c r="M1737" i="11"/>
  <c r="M1738" i="11"/>
  <c r="M1739" i="11"/>
  <c r="M1740" i="11"/>
  <c r="M1741" i="11"/>
  <c r="M1742" i="11"/>
  <c r="M1743" i="11"/>
  <c r="M1744" i="11"/>
  <c r="M1745" i="11"/>
  <c r="M1746" i="11"/>
  <c r="M1747" i="11"/>
  <c r="M1748" i="11"/>
  <c r="M1749" i="11"/>
  <c r="M1750" i="11"/>
  <c r="M1751" i="11"/>
  <c r="M1752" i="11"/>
  <c r="M1753" i="11"/>
  <c r="M1754" i="11"/>
  <c r="M1755" i="11"/>
  <c r="M1756" i="11"/>
  <c r="M1757" i="11"/>
  <c r="M1758" i="11"/>
  <c r="M1759" i="11"/>
  <c r="M1760" i="11"/>
  <c r="M1761" i="11"/>
  <c r="M1762" i="11"/>
  <c r="M1763" i="11"/>
  <c r="M1764" i="11"/>
  <c r="M1765" i="11"/>
  <c r="M1766" i="11"/>
  <c r="M1767" i="11"/>
  <c r="M1768" i="11"/>
  <c r="M1769" i="11"/>
  <c r="M1770" i="11"/>
  <c r="M1771" i="11"/>
  <c r="M1772" i="11"/>
  <c r="M1773" i="11"/>
  <c r="M1774" i="11"/>
  <c r="M1775" i="11"/>
  <c r="M1776" i="11"/>
  <c r="M1777" i="11"/>
  <c r="M1778" i="11"/>
  <c r="M1779" i="11"/>
  <c r="M1780" i="11"/>
  <c r="M1781" i="11"/>
  <c r="M1782" i="11"/>
  <c r="M1783" i="11"/>
  <c r="M1784" i="11"/>
  <c r="M1785" i="11"/>
  <c r="M1786" i="11"/>
  <c r="M1787" i="11"/>
  <c r="M1788" i="11"/>
  <c r="M1789" i="11"/>
  <c r="M1790" i="11"/>
  <c r="M1791" i="11"/>
  <c r="M1792" i="11"/>
  <c r="M1793" i="11"/>
  <c r="M1794" i="11"/>
  <c r="M1795" i="11"/>
  <c r="M1796" i="11"/>
  <c r="M1797" i="11"/>
  <c r="M1798" i="11"/>
  <c r="M1799" i="11"/>
  <c r="M1800" i="11"/>
  <c r="M1801" i="11"/>
  <c r="M1802" i="11"/>
  <c r="M1803" i="11"/>
  <c r="M1804" i="11"/>
  <c r="M1805" i="11"/>
  <c r="M1806" i="11"/>
  <c r="M1807" i="11"/>
  <c r="M1808" i="11"/>
  <c r="M1809" i="11"/>
  <c r="M1810" i="11"/>
  <c r="M1811" i="11"/>
  <c r="M1812" i="11"/>
  <c r="M1813" i="11"/>
  <c r="M1814" i="11"/>
  <c r="M1815" i="11"/>
  <c r="M1816" i="11"/>
  <c r="M1817" i="11"/>
  <c r="M1818" i="11"/>
  <c r="M1819" i="11"/>
  <c r="M1820" i="11"/>
  <c r="M1821" i="11"/>
  <c r="M1822" i="11"/>
  <c r="M1823" i="11"/>
  <c r="M1824" i="11"/>
  <c r="M1825" i="11"/>
  <c r="M1826" i="11"/>
  <c r="M1827" i="11"/>
  <c r="M1828" i="11"/>
  <c r="M1829" i="11"/>
  <c r="M1830" i="11"/>
  <c r="M1831" i="11"/>
  <c r="M1832" i="11"/>
  <c r="M1833" i="11"/>
  <c r="M1834" i="11"/>
  <c r="M1835" i="11"/>
  <c r="M1836" i="11"/>
  <c r="M1837" i="11"/>
  <c r="M1838" i="11"/>
  <c r="M1839" i="11"/>
  <c r="M1840" i="11"/>
  <c r="M1841" i="11"/>
  <c r="M1842" i="11"/>
  <c r="M1843" i="11"/>
  <c r="M1844" i="11"/>
  <c r="M1845" i="11"/>
  <c r="M1846" i="11"/>
  <c r="M1847" i="11"/>
  <c r="M1848" i="11"/>
  <c r="M1849" i="11"/>
  <c r="M1850" i="11"/>
  <c r="M1851" i="11"/>
  <c r="M1852" i="11"/>
  <c r="M1853" i="11"/>
  <c r="M1854" i="11"/>
  <c r="M1855" i="11"/>
  <c r="M1856" i="11"/>
  <c r="M1857" i="11"/>
  <c r="M1858" i="11"/>
  <c r="M1859" i="11"/>
  <c r="M1860" i="11"/>
  <c r="M1861" i="11"/>
  <c r="M1862" i="11"/>
  <c r="M1863" i="11"/>
  <c r="M1864" i="11"/>
  <c r="M1865" i="11"/>
  <c r="M1866" i="11"/>
  <c r="M1867" i="11"/>
  <c r="M1868" i="11"/>
  <c r="M1869" i="11"/>
  <c r="M1870" i="11"/>
  <c r="M1871" i="11"/>
  <c r="M1872" i="11"/>
  <c r="M1873" i="11"/>
  <c r="M1874" i="11"/>
  <c r="M1875" i="11"/>
  <c r="M1876" i="11"/>
  <c r="M1877" i="11"/>
  <c r="M1878" i="11"/>
  <c r="M1879" i="11"/>
  <c r="M1880" i="11"/>
  <c r="M1881" i="11"/>
  <c r="M1882" i="11"/>
  <c r="M1883" i="11"/>
  <c r="M1884" i="11"/>
  <c r="M1885" i="11"/>
  <c r="M1886" i="11"/>
  <c r="M1887" i="11"/>
  <c r="M1888" i="11"/>
  <c r="M1889" i="11"/>
  <c r="M1890" i="11"/>
  <c r="M1891" i="11"/>
  <c r="M1892" i="11"/>
  <c r="M1893" i="11"/>
  <c r="M1894" i="11"/>
  <c r="M1895" i="11"/>
  <c r="M1896" i="11"/>
  <c r="M1897" i="11"/>
  <c r="M1898" i="11"/>
  <c r="M1899" i="11"/>
  <c r="M1900" i="11"/>
  <c r="M1901" i="11"/>
  <c r="M1902" i="11"/>
  <c r="M1903" i="11"/>
  <c r="M1904" i="11"/>
  <c r="M1905" i="11"/>
  <c r="M1906" i="11"/>
  <c r="M1907" i="11"/>
  <c r="M1908" i="11"/>
  <c r="M1909" i="11"/>
  <c r="M1910" i="11"/>
  <c r="M1911" i="11"/>
  <c r="M1912" i="11"/>
  <c r="M1913" i="11"/>
  <c r="M1914" i="11"/>
  <c r="M1915" i="11"/>
  <c r="M1916" i="11"/>
  <c r="M1917" i="11"/>
  <c r="M1918" i="11"/>
  <c r="M1919" i="11"/>
  <c r="M1920" i="11"/>
  <c r="M1921" i="11"/>
  <c r="M1922" i="11"/>
  <c r="M1923" i="11"/>
  <c r="M1924" i="11"/>
  <c r="M1925" i="11"/>
  <c r="M1926" i="11"/>
  <c r="M1927" i="11"/>
  <c r="M1928" i="11"/>
  <c r="M1929" i="11"/>
  <c r="M1930" i="11"/>
  <c r="M1931" i="11"/>
  <c r="M1932" i="11"/>
  <c r="M1933" i="11"/>
  <c r="M1934" i="11"/>
  <c r="M1935" i="11"/>
  <c r="M1936" i="11"/>
  <c r="M1937" i="11"/>
  <c r="M1938" i="11"/>
  <c r="M1939" i="11"/>
  <c r="M1940" i="11"/>
  <c r="M1941" i="11"/>
  <c r="M1942" i="11"/>
  <c r="M1943" i="11"/>
  <c r="M1944" i="11"/>
  <c r="M1945" i="11"/>
  <c r="M1946" i="11"/>
  <c r="M1947" i="11"/>
  <c r="M1948" i="11"/>
  <c r="M1949" i="11"/>
  <c r="M1950" i="11"/>
  <c r="M1951" i="11"/>
  <c r="M1952" i="11"/>
  <c r="M1953" i="11"/>
  <c r="M1954" i="11"/>
  <c r="M1955" i="11"/>
  <c r="M1956" i="11"/>
  <c r="M1957" i="11"/>
  <c r="M1958" i="11"/>
  <c r="M1959" i="11"/>
  <c r="M1960" i="11"/>
  <c r="M1961" i="11"/>
  <c r="M1962" i="11"/>
  <c r="M1963" i="11"/>
  <c r="M1964" i="11"/>
  <c r="M1965" i="11"/>
  <c r="M1966" i="11"/>
  <c r="M1967" i="11"/>
  <c r="M1968" i="11"/>
  <c r="M1969" i="11"/>
  <c r="M1970" i="11"/>
  <c r="M1971" i="11"/>
  <c r="M1972" i="11"/>
  <c r="M1973" i="11"/>
  <c r="M1974" i="11"/>
  <c r="M1975" i="11"/>
  <c r="M1976" i="11"/>
  <c r="M1977" i="11"/>
  <c r="M1978" i="11"/>
  <c r="M1979" i="11"/>
  <c r="M1980" i="11"/>
  <c r="M1981" i="11"/>
  <c r="M1982" i="11"/>
  <c r="M1983" i="11"/>
  <c r="M1984" i="11"/>
  <c r="M1985" i="11"/>
  <c r="M1986" i="11"/>
  <c r="M1987" i="11"/>
  <c r="M1988" i="11"/>
  <c r="M1989" i="11"/>
  <c r="M1990" i="11"/>
  <c r="M1991" i="11"/>
  <c r="M1992" i="11"/>
  <c r="M1993" i="11"/>
  <c r="M1994" i="11"/>
  <c r="M1995" i="11"/>
  <c r="M1996" i="11"/>
  <c r="M1997" i="11"/>
  <c r="M1998" i="11"/>
  <c r="M1999" i="11"/>
  <c r="M2000" i="11"/>
  <c r="M2001" i="11"/>
  <c r="M2002" i="11"/>
  <c r="M2003" i="11"/>
  <c r="M2004" i="11"/>
  <c r="M2005" i="11"/>
  <c r="M2006" i="11"/>
  <c r="M2007" i="11"/>
  <c r="M2008" i="11"/>
  <c r="M2009" i="11"/>
  <c r="M2010" i="11"/>
  <c r="M2011" i="11"/>
  <c r="M2012" i="11"/>
  <c r="M2013" i="11"/>
  <c r="M2014" i="11"/>
  <c r="M2015" i="11"/>
  <c r="M2016" i="11"/>
  <c r="M2017" i="11"/>
  <c r="M2018" i="11"/>
  <c r="M2019" i="11"/>
  <c r="M2020" i="11"/>
  <c r="M2021" i="11"/>
  <c r="M2022" i="11"/>
  <c r="M2023" i="11"/>
  <c r="M2024" i="11"/>
  <c r="M2025" i="11"/>
  <c r="M2026" i="11"/>
  <c r="M2027" i="11"/>
  <c r="M2028" i="11"/>
  <c r="M2029" i="11"/>
  <c r="M2030" i="11"/>
  <c r="M2031" i="11"/>
  <c r="M2032" i="11"/>
  <c r="M2033" i="11"/>
  <c r="M2034" i="11"/>
  <c r="M2035" i="11"/>
  <c r="M2036" i="11"/>
  <c r="M2037" i="11"/>
  <c r="M2038" i="11"/>
  <c r="M2039" i="11"/>
  <c r="M2040" i="11"/>
  <c r="M2041" i="11"/>
  <c r="M2042" i="11"/>
  <c r="M2043" i="11"/>
  <c r="M2044" i="11"/>
  <c r="M2045" i="11"/>
  <c r="M2046" i="11"/>
  <c r="M2047" i="11"/>
  <c r="M2048" i="11"/>
  <c r="M2049" i="11"/>
  <c r="M2050" i="11"/>
  <c r="M2051" i="11"/>
  <c r="M2052" i="11"/>
  <c r="M2053" i="11"/>
  <c r="M2054" i="11"/>
  <c r="M2055" i="11"/>
  <c r="M2056" i="11"/>
  <c r="M2057" i="11"/>
  <c r="M2058" i="11"/>
  <c r="M2059" i="11"/>
  <c r="M2060" i="11"/>
  <c r="M2061" i="11"/>
  <c r="M2062" i="11"/>
  <c r="M2063" i="11"/>
  <c r="M2064" i="11"/>
  <c r="M2065" i="11"/>
  <c r="M2066" i="11"/>
  <c r="M2067" i="11"/>
  <c r="M2068" i="11"/>
  <c r="M2069" i="11"/>
  <c r="M2070" i="11"/>
  <c r="M2071" i="11"/>
  <c r="M2072" i="11"/>
  <c r="M2073" i="11"/>
  <c r="M2074" i="11"/>
  <c r="M2075" i="11"/>
  <c r="M2076" i="11"/>
  <c r="M2077" i="11"/>
  <c r="M2078" i="11"/>
  <c r="M2079" i="11"/>
  <c r="M2080" i="11"/>
  <c r="M2081" i="11"/>
  <c r="M2082" i="11"/>
  <c r="M2083" i="11"/>
  <c r="M2084" i="11"/>
  <c r="M2085" i="11"/>
  <c r="M2086" i="11"/>
  <c r="M2087" i="11"/>
  <c r="M2088" i="11"/>
  <c r="M2089" i="11"/>
  <c r="M2090" i="11"/>
  <c r="M2091" i="11"/>
  <c r="M2092" i="11"/>
  <c r="M2093" i="11"/>
  <c r="M2094" i="11"/>
  <c r="M2095" i="11"/>
  <c r="M2096" i="11"/>
  <c r="M2097" i="11"/>
  <c r="M2098" i="11"/>
  <c r="M2099" i="11"/>
  <c r="M2100" i="11"/>
  <c r="M2101" i="11"/>
  <c r="M2102" i="11"/>
  <c r="M2103" i="11"/>
  <c r="M2104" i="11"/>
  <c r="M2105" i="11"/>
  <c r="M2106" i="11"/>
  <c r="M2107" i="11"/>
  <c r="M2108" i="11"/>
  <c r="M2109" i="11"/>
  <c r="M2110" i="11"/>
  <c r="M2111" i="11"/>
  <c r="M2112" i="11"/>
  <c r="M2113" i="11"/>
  <c r="M2114" i="11"/>
  <c r="M2115" i="11"/>
  <c r="M2116" i="11"/>
  <c r="M2117" i="11"/>
  <c r="M2118" i="11"/>
  <c r="M2119" i="11"/>
  <c r="M2120" i="11"/>
  <c r="M2121" i="11"/>
  <c r="M2122" i="11"/>
  <c r="M2123" i="11"/>
  <c r="M2124" i="11"/>
  <c r="M2125" i="11"/>
  <c r="M2126" i="11"/>
  <c r="M2127" i="11"/>
  <c r="M2128" i="11"/>
  <c r="M2129" i="11"/>
  <c r="M2130" i="11"/>
  <c r="M2131" i="11"/>
  <c r="M2132" i="11"/>
  <c r="M2133" i="11"/>
  <c r="M2134" i="11"/>
  <c r="M2135" i="11"/>
  <c r="M2136" i="11"/>
  <c r="M2137" i="11"/>
  <c r="M2138" i="11"/>
  <c r="M2139" i="11"/>
  <c r="M2140" i="11"/>
  <c r="M2141" i="11"/>
  <c r="M2142" i="11"/>
  <c r="M2143" i="11"/>
  <c r="M2144" i="11"/>
  <c r="M2145" i="11"/>
  <c r="M2146" i="11"/>
  <c r="M2147" i="11"/>
  <c r="M2148" i="11"/>
  <c r="M2149" i="11"/>
  <c r="M2150" i="11"/>
  <c r="M2151" i="11"/>
  <c r="M2152" i="11"/>
  <c r="M2153" i="11"/>
  <c r="M2154" i="11"/>
  <c r="M2155" i="11"/>
  <c r="M2156" i="11"/>
  <c r="M2157" i="11"/>
  <c r="M2158" i="11"/>
  <c r="M2159" i="11"/>
  <c r="M2160" i="11"/>
  <c r="M2161" i="11"/>
  <c r="M2162" i="11"/>
  <c r="M2163" i="11"/>
  <c r="M2164" i="11"/>
  <c r="M2165" i="11"/>
  <c r="M2166" i="11"/>
  <c r="M2167" i="11"/>
  <c r="M2168" i="11"/>
  <c r="M2169" i="11"/>
  <c r="M2170" i="11"/>
  <c r="M2171" i="11"/>
  <c r="M2172" i="11"/>
  <c r="M2173" i="11"/>
  <c r="M2174" i="11"/>
  <c r="M2175" i="11"/>
  <c r="M2176" i="11"/>
  <c r="M2177" i="11"/>
  <c r="M2178" i="11"/>
  <c r="M2179" i="11"/>
  <c r="M2180" i="11"/>
  <c r="M2181" i="11"/>
  <c r="M2182" i="11"/>
  <c r="M2183" i="11"/>
  <c r="M2184" i="11"/>
  <c r="M2185" i="11"/>
  <c r="M2186" i="11"/>
  <c r="M2187" i="11"/>
  <c r="M2188" i="11"/>
  <c r="M2189" i="11"/>
  <c r="M2190" i="11"/>
  <c r="M2191" i="11"/>
  <c r="M2192" i="11"/>
  <c r="M2193" i="11"/>
  <c r="M2194" i="11"/>
  <c r="M2195" i="11"/>
  <c r="M2196" i="11"/>
  <c r="M2197" i="11"/>
  <c r="M2198" i="11"/>
  <c r="M2199" i="11"/>
  <c r="M2200" i="11"/>
  <c r="M2201" i="11"/>
  <c r="M2202" i="11"/>
  <c r="M2203" i="11"/>
  <c r="M2204" i="11"/>
  <c r="M2205" i="11"/>
  <c r="M2206" i="11"/>
  <c r="M2207" i="11"/>
  <c r="M2208" i="11"/>
  <c r="M2209" i="11"/>
  <c r="M2210" i="11"/>
  <c r="M2211" i="11"/>
  <c r="M2212" i="11"/>
  <c r="M2213" i="11"/>
  <c r="M2214" i="11"/>
  <c r="M2215" i="11"/>
  <c r="M2216" i="11"/>
  <c r="M2217" i="11"/>
  <c r="M2218" i="11"/>
  <c r="M2219" i="11"/>
  <c r="M2220" i="11"/>
  <c r="M2221" i="11"/>
  <c r="M2222" i="11"/>
  <c r="M2223" i="11"/>
  <c r="M2224" i="11"/>
  <c r="M2225" i="11"/>
  <c r="M2226" i="11"/>
  <c r="M2227" i="11"/>
  <c r="M2228" i="11"/>
  <c r="M2229" i="11"/>
  <c r="M2230" i="11"/>
  <c r="M2231" i="11"/>
  <c r="M2232" i="11"/>
  <c r="M2233" i="11"/>
  <c r="M2234" i="11"/>
  <c r="M2235" i="11"/>
  <c r="M2236" i="11"/>
  <c r="M2237" i="11"/>
  <c r="M2238" i="11"/>
  <c r="M2239" i="11"/>
  <c r="M2240" i="11"/>
  <c r="M2241" i="11"/>
  <c r="M2242" i="11"/>
  <c r="M2243" i="11"/>
  <c r="M2244" i="11"/>
  <c r="M2245" i="11"/>
  <c r="M2246" i="11"/>
  <c r="M2247" i="11"/>
  <c r="M2248" i="11"/>
  <c r="M2249" i="11"/>
  <c r="M2250" i="11"/>
  <c r="M2251" i="11"/>
  <c r="M2252" i="11"/>
  <c r="M2253" i="11"/>
  <c r="M2254" i="11"/>
  <c r="M2255" i="11"/>
  <c r="M2256" i="11"/>
  <c r="M2257" i="11"/>
  <c r="M2258" i="11"/>
  <c r="M2259" i="11"/>
  <c r="M2260" i="11"/>
  <c r="M2261" i="11"/>
  <c r="M2262" i="11"/>
  <c r="M2263" i="11"/>
  <c r="M2264" i="11"/>
  <c r="M2265" i="11"/>
  <c r="M2266" i="11"/>
  <c r="M2267" i="11"/>
  <c r="M2268" i="11"/>
  <c r="M2269" i="11"/>
  <c r="M2270" i="11"/>
  <c r="M2271" i="11"/>
  <c r="M2272" i="11"/>
  <c r="M2273" i="11"/>
  <c r="M2274" i="11"/>
  <c r="M2275" i="11"/>
  <c r="M2276" i="11"/>
  <c r="M2277" i="11"/>
  <c r="M2278" i="11"/>
  <c r="M2279" i="11"/>
  <c r="M2280" i="11"/>
  <c r="M2281" i="11"/>
  <c r="M2282" i="11"/>
  <c r="M2283" i="11"/>
  <c r="M2284" i="11"/>
  <c r="M2285" i="11"/>
  <c r="M2286" i="11"/>
  <c r="M2287" i="11"/>
  <c r="M2288" i="11"/>
  <c r="M2289" i="11"/>
  <c r="M2290" i="11"/>
  <c r="M2291" i="11"/>
  <c r="M2292" i="11"/>
  <c r="M2293" i="11"/>
  <c r="M2294" i="11"/>
  <c r="M2295" i="11"/>
  <c r="M2296" i="11"/>
  <c r="M2297" i="11"/>
  <c r="M2298" i="11"/>
  <c r="M2299" i="11"/>
  <c r="M2300" i="11"/>
  <c r="M2301" i="11"/>
  <c r="M2302" i="11"/>
  <c r="M2303" i="11"/>
  <c r="M2304" i="11"/>
  <c r="M2305" i="11"/>
  <c r="M2306" i="11"/>
  <c r="M2307" i="11"/>
  <c r="M2308" i="11"/>
  <c r="M2309" i="11"/>
  <c r="M2310" i="11"/>
  <c r="M2311" i="11"/>
  <c r="M2312" i="11"/>
  <c r="M2313" i="11"/>
  <c r="M2314" i="11"/>
  <c r="M2315" i="11"/>
  <c r="M2316" i="11"/>
  <c r="M2317" i="11"/>
  <c r="M2318" i="11"/>
  <c r="M2319" i="11"/>
  <c r="M2320" i="11"/>
  <c r="M2321" i="11"/>
  <c r="M2322" i="11"/>
  <c r="M2323" i="11"/>
  <c r="M2324" i="11"/>
  <c r="M2325" i="11"/>
  <c r="M2326" i="11"/>
  <c r="M2327" i="11"/>
  <c r="M2328" i="11"/>
  <c r="M2329" i="11"/>
  <c r="M2330" i="11"/>
  <c r="M2331" i="11"/>
  <c r="M2332" i="11"/>
  <c r="M2333" i="11"/>
  <c r="M2334" i="11"/>
  <c r="M2335" i="11"/>
  <c r="M2336" i="11"/>
  <c r="M2337" i="11"/>
  <c r="M2338" i="11"/>
  <c r="M2339" i="11"/>
  <c r="M2340" i="11"/>
  <c r="M2341" i="11"/>
  <c r="M2342" i="11"/>
  <c r="M2343" i="11"/>
  <c r="M2344" i="11"/>
  <c r="M2345" i="11"/>
  <c r="M2346" i="11"/>
  <c r="M2347" i="11"/>
  <c r="M2348" i="11"/>
  <c r="M2349" i="11"/>
  <c r="M2350" i="11"/>
  <c r="M2351" i="11"/>
  <c r="M2352" i="11"/>
  <c r="M2353" i="11"/>
  <c r="M2354" i="11"/>
  <c r="M2355" i="11"/>
  <c r="M2356" i="11"/>
  <c r="M2357" i="11"/>
  <c r="M2358" i="11"/>
  <c r="M2359" i="11"/>
  <c r="M2360" i="11"/>
  <c r="M2361" i="11"/>
  <c r="M2362" i="11"/>
  <c r="M2363" i="11"/>
  <c r="M2364" i="11"/>
  <c r="M2365" i="11"/>
  <c r="M2366" i="11"/>
  <c r="M2367" i="11"/>
  <c r="M2368" i="11"/>
  <c r="M2369" i="11"/>
  <c r="M2370" i="11"/>
  <c r="M2371" i="11"/>
  <c r="M2372" i="11"/>
  <c r="M2373" i="11"/>
  <c r="M2374" i="11"/>
  <c r="M2375" i="11"/>
  <c r="M2376" i="11"/>
  <c r="M2377" i="11"/>
  <c r="M2378" i="11"/>
  <c r="M2379" i="11"/>
  <c r="M2380" i="11"/>
  <c r="M2381" i="11"/>
  <c r="M2382" i="11"/>
  <c r="M2383" i="11"/>
  <c r="M2384" i="11"/>
  <c r="M2385" i="11"/>
  <c r="M2386" i="11"/>
  <c r="M2387" i="11"/>
  <c r="M2388" i="11"/>
  <c r="M2389" i="11"/>
  <c r="M2390" i="11"/>
  <c r="M2391" i="11"/>
  <c r="M2392" i="11"/>
  <c r="M2393" i="11"/>
  <c r="M2394" i="11"/>
  <c r="M2395" i="11"/>
  <c r="M2396" i="11"/>
  <c r="M2397" i="11"/>
  <c r="M2398" i="11"/>
  <c r="M2399" i="11"/>
  <c r="M2400" i="11"/>
  <c r="M2401" i="11"/>
  <c r="M2402" i="11"/>
  <c r="M2403" i="11"/>
  <c r="M2404" i="11"/>
  <c r="M2405" i="11"/>
  <c r="M2406" i="11"/>
  <c r="M2407" i="11"/>
  <c r="M2408" i="11"/>
  <c r="M2409" i="11"/>
  <c r="M2410" i="11"/>
  <c r="M2411" i="11"/>
  <c r="M2412" i="11"/>
  <c r="M2413" i="11"/>
  <c r="M2414" i="11"/>
  <c r="M2415" i="11"/>
  <c r="M2416" i="11"/>
  <c r="M2417" i="11"/>
  <c r="M2418" i="11"/>
  <c r="M2419" i="11"/>
  <c r="M2420" i="11"/>
  <c r="M2421" i="11"/>
  <c r="M2422" i="11"/>
  <c r="M2423" i="11"/>
  <c r="M2424" i="11"/>
  <c r="M2425" i="11"/>
  <c r="M2426" i="11"/>
  <c r="M2427" i="11"/>
  <c r="M2428" i="11"/>
  <c r="M2429" i="11"/>
  <c r="M2430" i="11"/>
  <c r="M2431" i="11"/>
  <c r="M2432" i="11"/>
  <c r="M2433" i="11"/>
  <c r="M2434" i="11"/>
  <c r="M2435" i="11"/>
  <c r="M2436" i="11"/>
  <c r="M2437" i="11"/>
  <c r="M2438" i="11"/>
  <c r="M2439" i="11"/>
  <c r="M2440" i="11"/>
  <c r="M2441" i="11"/>
  <c r="M2442" i="11"/>
  <c r="M2443" i="11"/>
  <c r="M2444" i="11"/>
  <c r="M2445" i="11"/>
  <c r="M2446" i="11"/>
  <c r="M2447" i="11"/>
  <c r="M2448" i="11"/>
  <c r="M2449" i="11"/>
  <c r="M2450" i="11"/>
  <c r="M2451" i="11"/>
  <c r="M2452" i="11"/>
  <c r="M2453" i="11"/>
  <c r="M2454" i="11"/>
  <c r="M2455" i="11"/>
  <c r="M2456" i="11"/>
  <c r="M2457" i="11"/>
  <c r="M2458" i="11"/>
  <c r="M2459" i="11"/>
  <c r="M2460" i="11"/>
  <c r="M2461" i="11"/>
  <c r="M2462" i="11"/>
  <c r="M2463" i="11"/>
  <c r="M2464" i="11"/>
  <c r="M2465" i="11"/>
  <c r="M2466" i="11"/>
  <c r="M2467" i="11"/>
  <c r="M2468" i="11"/>
  <c r="M2469" i="11"/>
  <c r="M2470" i="11"/>
  <c r="M2471" i="11"/>
  <c r="M2472" i="11"/>
  <c r="M2473" i="11"/>
  <c r="M2474" i="11"/>
  <c r="M2475" i="11"/>
  <c r="M2476" i="11"/>
  <c r="M2477" i="11"/>
  <c r="M2478" i="11"/>
  <c r="M2479" i="11"/>
  <c r="M2480" i="11"/>
  <c r="M2481" i="11"/>
  <c r="M2482" i="11"/>
  <c r="M2483" i="11"/>
  <c r="M2484" i="11"/>
  <c r="M2485" i="11"/>
  <c r="M2486" i="11"/>
  <c r="M2487" i="11"/>
  <c r="M2488" i="11"/>
  <c r="M2489" i="11"/>
  <c r="M2490" i="11"/>
  <c r="M2491" i="11"/>
  <c r="M2492" i="11"/>
  <c r="M2493" i="11"/>
  <c r="M2494" i="11"/>
  <c r="M2495" i="11"/>
  <c r="M2496" i="11"/>
  <c r="M2497" i="11"/>
  <c r="M2498" i="11"/>
  <c r="M2499" i="11"/>
  <c r="M2500" i="11"/>
  <c r="M2501" i="11"/>
  <c r="M2502" i="11"/>
  <c r="M2503" i="11"/>
  <c r="M2504" i="11"/>
  <c r="M2505" i="11"/>
  <c r="M2506" i="11"/>
  <c r="M2507" i="11"/>
  <c r="M2508" i="11"/>
  <c r="M2509" i="11"/>
  <c r="M2510" i="11"/>
  <c r="M2511" i="11"/>
  <c r="M2512" i="11"/>
  <c r="M2513" i="11"/>
  <c r="M2514" i="11"/>
  <c r="M2515" i="11"/>
  <c r="M2516" i="11"/>
  <c r="M2517" i="11"/>
  <c r="M2518" i="11"/>
  <c r="M2519" i="11"/>
  <c r="M2520" i="11"/>
  <c r="M2521" i="11"/>
  <c r="M2522" i="11"/>
  <c r="M2523" i="11"/>
  <c r="M2524" i="11"/>
  <c r="M2525" i="11"/>
  <c r="M2526" i="11"/>
  <c r="M2527" i="11"/>
  <c r="M2528" i="11"/>
  <c r="M2529" i="11"/>
  <c r="M2530" i="11"/>
  <c r="M2531" i="11"/>
  <c r="M2532" i="11"/>
  <c r="M2533" i="11"/>
  <c r="M2534" i="11"/>
  <c r="M2535" i="11"/>
  <c r="M2536" i="11"/>
  <c r="M2537" i="11"/>
  <c r="M2538" i="11"/>
  <c r="M2539" i="11"/>
  <c r="M2540" i="11"/>
  <c r="M2541" i="11"/>
  <c r="M2542" i="11"/>
  <c r="M2543" i="11"/>
  <c r="M2544" i="11"/>
  <c r="M2545" i="11"/>
  <c r="M2546" i="11"/>
  <c r="M2547" i="11"/>
  <c r="M2548" i="11"/>
  <c r="M2549" i="11"/>
  <c r="M2550" i="11"/>
  <c r="M2551" i="11"/>
  <c r="M2552" i="11"/>
  <c r="M2553" i="11"/>
  <c r="M2554" i="11"/>
  <c r="M2555" i="11"/>
  <c r="M2556" i="11"/>
  <c r="M2557" i="11"/>
  <c r="M2558" i="11"/>
  <c r="M2559" i="11"/>
  <c r="M2560" i="11"/>
  <c r="M2561" i="11"/>
  <c r="M2562" i="11"/>
  <c r="M2563" i="11"/>
  <c r="M2564" i="11"/>
  <c r="M2565" i="11"/>
  <c r="M2566" i="11"/>
  <c r="M2567" i="11"/>
  <c r="M2568" i="11"/>
  <c r="M2569" i="11"/>
  <c r="M2570" i="11"/>
  <c r="M2571" i="11"/>
  <c r="M2572" i="11"/>
  <c r="M2573" i="11"/>
  <c r="M2574" i="11"/>
  <c r="M2575" i="11"/>
  <c r="M2576" i="11"/>
  <c r="M2577" i="11"/>
  <c r="M2578" i="11"/>
  <c r="M2579" i="11"/>
  <c r="M2580" i="11"/>
  <c r="M2581" i="11"/>
  <c r="M2582" i="11"/>
  <c r="M2583" i="11"/>
  <c r="M2584" i="11"/>
  <c r="M2585" i="11"/>
  <c r="M2586" i="11"/>
  <c r="M2587" i="11"/>
  <c r="M2588" i="11"/>
  <c r="M2589" i="11"/>
  <c r="M2590" i="11"/>
  <c r="M2591" i="11"/>
  <c r="M2592" i="11"/>
  <c r="M2593" i="11"/>
  <c r="M2594" i="11"/>
  <c r="M2595" i="11"/>
  <c r="M2596" i="11"/>
  <c r="M2597" i="11"/>
  <c r="M2598" i="11"/>
  <c r="M2599" i="11"/>
  <c r="M2600" i="11"/>
  <c r="M2601" i="11"/>
  <c r="M2602" i="11"/>
  <c r="M2603" i="11"/>
  <c r="M2604" i="11"/>
  <c r="M2605" i="11"/>
  <c r="M2606" i="11"/>
  <c r="M2607" i="11"/>
  <c r="M2608" i="11"/>
  <c r="M2609" i="11"/>
  <c r="M2610" i="11"/>
  <c r="M2611" i="11"/>
  <c r="M2612" i="11"/>
  <c r="M2613" i="11"/>
  <c r="M2614" i="11"/>
  <c r="M2615" i="11"/>
  <c r="M2616" i="11"/>
  <c r="M2617" i="11"/>
  <c r="M2618" i="11"/>
  <c r="M2619" i="11"/>
  <c r="M2620" i="11"/>
  <c r="M2621" i="11"/>
  <c r="M2622" i="11"/>
  <c r="M2623" i="11"/>
  <c r="M2624" i="11"/>
  <c r="M2625" i="11"/>
  <c r="M2626" i="11"/>
  <c r="M2627" i="11"/>
  <c r="M2628" i="11"/>
  <c r="M2629" i="11"/>
  <c r="M2630" i="11"/>
  <c r="M2631" i="11"/>
  <c r="M2632" i="11"/>
  <c r="M2633" i="11"/>
  <c r="M2634" i="11"/>
  <c r="M2635" i="11"/>
  <c r="M2636" i="11"/>
  <c r="M2637" i="11"/>
  <c r="M2638" i="11"/>
  <c r="M2639" i="11"/>
  <c r="M2640" i="11"/>
  <c r="M2641" i="11"/>
  <c r="M2642" i="11"/>
  <c r="M2643" i="11"/>
  <c r="M2644" i="11"/>
  <c r="M2645" i="11"/>
  <c r="M2646" i="11"/>
  <c r="M2647" i="11"/>
  <c r="M2648" i="11"/>
  <c r="M2649" i="11"/>
  <c r="M2650" i="11"/>
  <c r="M2651" i="11"/>
  <c r="M2652" i="11"/>
  <c r="M2653" i="11"/>
  <c r="M2654" i="11"/>
  <c r="M2655" i="11"/>
  <c r="M2656" i="11"/>
  <c r="M2657" i="11"/>
  <c r="M2658" i="11"/>
  <c r="M2659" i="11"/>
  <c r="M2660" i="11"/>
  <c r="M2661" i="11"/>
  <c r="M2662" i="11"/>
  <c r="M2663" i="11"/>
  <c r="M2664" i="11"/>
  <c r="M2665" i="11"/>
  <c r="M2666" i="11"/>
  <c r="M2667" i="11"/>
  <c r="M2668" i="11"/>
  <c r="M2669" i="11"/>
  <c r="M2670" i="11"/>
  <c r="M2671" i="11"/>
  <c r="M2672" i="11"/>
  <c r="M2673" i="11"/>
  <c r="M2674" i="11"/>
  <c r="M2675" i="11"/>
  <c r="M2676" i="11"/>
  <c r="M2677" i="11"/>
  <c r="M2678" i="11"/>
  <c r="M2679" i="11"/>
  <c r="M2680" i="11"/>
  <c r="M2681" i="11"/>
  <c r="M2682" i="11"/>
  <c r="M2683" i="11"/>
  <c r="M2684" i="11"/>
  <c r="M2685" i="11"/>
  <c r="M2686" i="11"/>
  <c r="M2687" i="11"/>
  <c r="M2688" i="11"/>
  <c r="M2689" i="11"/>
  <c r="M2690" i="11"/>
  <c r="M2691" i="11"/>
  <c r="M2692" i="11"/>
  <c r="M2693" i="11"/>
  <c r="M2694" i="11"/>
  <c r="M2695" i="11"/>
  <c r="M2696" i="11"/>
  <c r="M2697" i="11"/>
  <c r="M2698" i="11"/>
  <c r="M2699" i="11"/>
  <c r="M2700" i="11"/>
  <c r="M2701" i="11"/>
  <c r="M2702" i="11"/>
  <c r="M2703" i="11"/>
  <c r="M2704" i="11"/>
  <c r="M2705" i="11"/>
  <c r="M2706" i="11"/>
  <c r="M2707" i="11"/>
  <c r="M2708" i="11"/>
  <c r="M2709" i="11"/>
  <c r="M2710" i="11"/>
  <c r="M2711" i="11"/>
  <c r="M2712" i="11"/>
  <c r="M2713" i="11"/>
  <c r="M2714" i="11"/>
  <c r="M2715" i="11"/>
  <c r="M2716" i="11"/>
  <c r="M2717" i="11"/>
  <c r="M2718" i="11"/>
  <c r="M2719" i="11"/>
  <c r="M2720" i="11"/>
  <c r="M2721" i="11"/>
  <c r="M2722" i="11"/>
  <c r="M2723" i="11"/>
  <c r="M2724" i="11"/>
  <c r="M2725" i="11"/>
  <c r="M2726" i="11"/>
  <c r="M2727" i="11"/>
  <c r="M2728" i="11"/>
  <c r="M2729" i="11"/>
  <c r="M2730" i="11"/>
  <c r="M2731" i="11"/>
  <c r="M2732" i="11"/>
  <c r="M2733" i="11"/>
  <c r="M2734" i="11"/>
  <c r="M2735" i="11"/>
  <c r="M2736" i="11"/>
  <c r="M2737" i="11"/>
  <c r="M2738" i="11"/>
  <c r="M2739" i="11"/>
  <c r="M2740" i="11"/>
  <c r="M2741" i="11"/>
  <c r="M2742" i="11"/>
  <c r="M2743" i="11"/>
  <c r="M2744" i="11"/>
  <c r="M2745" i="11"/>
  <c r="M2746" i="11"/>
  <c r="M2747" i="11"/>
  <c r="M2748" i="11"/>
  <c r="M2749" i="11"/>
  <c r="M2750" i="11"/>
  <c r="M2751" i="11"/>
  <c r="M2752" i="11"/>
  <c r="M2753" i="11"/>
  <c r="M2754" i="11"/>
  <c r="M2755" i="11"/>
  <c r="M2756" i="11"/>
  <c r="M2757" i="11"/>
  <c r="M2758" i="11"/>
  <c r="M2759" i="11"/>
  <c r="M2760" i="11"/>
  <c r="M2761" i="11"/>
  <c r="M2762" i="11"/>
  <c r="M2763" i="11"/>
  <c r="M2764" i="11"/>
  <c r="M2765" i="11"/>
  <c r="M2766" i="11"/>
  <c r="M2767" i="11"/>
  <c r="M2768" i="11"/>
  <c r="M2769" i="11"/>
  <c r="M2770" i="11"/>
  <c r="M2771" i="11"/>
  <c r="M2772" i="11"/>
  <c r="M2773" i="11"/>
  <c r="M2774" i="11"/>
  <c r="M2775" i="11"/>
  <c r="M2776" i="11"/>
  <c r="M2777" i="11"/>
  <c r="M2778" i="11"/>
  <c r="M2779" i="11"/>
  <c r="M2780" i="11"/>
  <c r="M2781" i="11"/>
  <c r="M2782" i="11"/>
  <c r="M2783" i="11"/>
  <c r="M2784" i="11"/>
  <c r="M2785" i="11"/>
  <c r="M2786" i="11"/>
  <c r="M2787" i="11"/>
  <c r="M2788" i="11"/>
  <c r="M2789" i="11"/>
  <c r="M2790" i="11"/>
  <c r="M2791" i="11"/>
  <c r="M2792" i="11"/>
  <c r="M2793" i="11"/>
  <c r="M2794" i="11"/>
  <c r="M2795" i="11"/>
  <c r="M2796" i="11"/>
  <c r="M2797" i="11"/>
  <c r="M2798" i="11"/>
  <c r="M2799" i="11"/>
  <c r="M2800" i="11"/>
  <c r="M2801" i="11"/>
  <c r="M2802" i="11"/>
  <c r="M2803" i="11"/>
  <c r="M2804" i="11"/>
  <c r="M2805" i="11"/>
  <c r="M2806" i="11"/>
  <c r="M2807" i="11"/>
  <c r="M2808" i="11"/>
  <c r="M2809" i="11"/>
  <c r="M2810" i="11"/>
  <c r="M2811" i="11"/>
  <c r="M2812" i="11"/>
  <c r="M2813" i="11"/>
  <c r="M2814" i="11"/>
  <c r="M2815" i="11"/>
  <c r="M2816" i="11"/>
  <c r="M2817" i="11"/>
  <c r="M2818" i="11"/>
  <c r="M2819" i="11"/>
  <c r="M2820" i="11"/>
  <c r="M2821" i="11"/>
  <c r="M2822" i="11"/>
  <c r="M2823" i="11"/>
  <c r="M2824" i="11"/>
  <c r="M2825" i="11"/>
  <c r="M2826" i="11"/>
  <c r="M2827" i="11"/>
  <c r="M2828" i="11"/>
  <c r="M2829" i="11"/>
  <c r="M2830" i="11"/>
  <c r="M2831" i="11"/>
  <c r="M2832" i="11"/>
  <c r="M2833" i="11"/>
  <c r="M2834" i="11"/>
  <c r="M2835" i="11"/>
  <c r="M2836" i="11"/>
  <c r="M2837" i="11"/>
  <c r="M2838" i="11"/>
  <c r="M2839" i="11"/>
  <c r="M2840" i="11"/>
  <c r="M2841" i="11"/>
  <c r="M2842" i="11"/>
  <c r="M2843" i="11"/>
  <c r="M2844" i="11"/>
  <c r="M2845" i="11"/>
  <c r="M2846" i="11"/>
  <c r="M2847" i="11"/>
  <c r="M2848" i="11"/>
  <c r="M2849" i="11"/>
  <c r="M2850" i="11"/>
  <c r="M2851" i="11"/>
  <c r="M2852" i="11"/>
  <c r="M2853" i="11"/>
  <c r="M2854" i="11"/>
  <c r="M2855" i="11"/>
  <c r="M2856" i="11"/>
  <c r="M2857" i="11"/>
  <c r="M2858" i="11"/>
  <c r="M2859" i="11"/>
  <c r="M2860" i="11"/>
  <c r="M2861" i="11"/>
  <c r="M2862" i="11"/>
  <c r="M2863" i="11"/>
  <c r="M2864" i="11"/>
  <c r="M2865" i="11"/>
  <c r="M2866" i="11"/>
  <c r="M2867" i="11"/>
  <c r="M2868" i="11"/>
  <c r="M2869" i="11"/>
  <c r="M2870" i="11"/>
  <c r="M2871" i="11"/>
  <c r="M2872" i="11"/>
  <c r="M2873" i="11"/>
  <c r="M2874" i="11"/>
  <c r="M2875" i="11"/>
  <c r="M2876" i="11"/>
  <c r="M2877" i="11"/>
  <c r="M2878" i="11"/>
  <c r="M2879" i="11"/>
  <c r="M2880" i="11"/>
  <c r="M2881" i="11"/>
  <c r="M2882" i="11"/>
  <c r="M2883" i="11"/>
  <c r="M2884" i="11"/>
  <c r="M2885" i="11"/>
  <c r="M2886" i="11"/>
  <c r="M2887" i="11"/>
  <c r="M2888" i="11"/>
  <c r="M2889" i="11"/>
  <c r="M2890" i="11"/>
  <c r="M2891" i="11"/>
  <c r="M2892" i="11"/>
  <c r="M2893" i="11"/>
  <c r="M2894" i="11"/>
  <c r="M2895" i="11"/>
  <c r="M2896" i="11"/>
  <c r="M2897" i="11"/>
  <c r="M2898" i="11"/>
  <c r="M2899" i="11"/>
  <c r="M2900" i="11"/>
  <c r="M2901" i="11"/>
  <c r="M2902" i="11"/>
  <c r="M2903" i="11"/>
  <c r="M2904" i="11"/>
  <c r="M2905" i="11"/>
  <c r="M2906" i="11"/>
  <c r="M2907" i="11"/>
  <c r="M2908" i="11"/>
  <c r="M2909" i="11"/>
  <c r="M2910" i="11"/>
  <c r="M2911" i="11"/>
  <c r="M2912" i="11"/>
  <c r="M2913" i="11"/>
  <c r="M2914" i="11"/>
  <c r="M2915" i="11"/>
  <c r="M2916" i="11"/>
  <c r="M2917" i="11"/>
  <c r="M2918" i="11"/>
  <c r="M2919" i="11"/>
  <c r="M2920" i="11"/>
  <c r="M2921" i="11"/>
  <c r="M2922" i="11"/>
  <c r="M2923" i="11"/>
  <c r="M2924" i="11"/>
  <c r="M2925" i="11"/>
  <c r="M2926" i="11"/>
  <c r="M2927" i="11"/>
  <c r="M2928" i="11"/>
  <c r="M2929" i="11"/>
  <c r="M2930" i="11"/>
  <c r="M2931" i="11"/>
  <c r="M2932" i="11"/>
  <c r="M2933" i="11"/>
  <c r="M2934" i="11"/>
  <c r="M2935" i="11"/>
  <c r="M2936" i="11"/>
  <c r="M2937" i="11"/>
  <c r="M2938" i="11"/>
  <c r="M2939" i="11"/>
  <c r="M2940" i="11"/>
  <c r="M2941" i="11"/>
  <c r="M2942" i="11"/>
  <c r="M2943" i="11"/>
  <c r="M2944" i="11"/>
  <c r="M2945" i="11"/>
  <c r="M2946" i="11"/>
  <c r="M2947" i="11"/>
  <c r="M2948" i="11"/>
  <c r="M2949" i="11"/>
  <c r="M2950" i="11"/>
  <c r="M2951" i="11"/>
  <c r="M2952" i="11"/>
  <c r="M2953" i="11"/>
  <c r="M2954" i="11"/>
  <c r="M2955" i="11"/>
  <c r="M2956" i="11"/>
  <c r="M2957" i="11"/>
  <c r="M2958" i="11"/>
  <c r="M2959" i="11"/>
  <c r="M2960" i="11"/>
  <c r="M2961" i="11"/>
  <c r="M2962" i="11"/>
  <c r="M2963" i="11"/>
  <c r="M2964" i="11"/>
  <c r="M2965" i="11"/>
  <c r="M2966" i="11"/>
  <c r="M2967" i="11"/>
  <c r="M2968" i="11"/>
  <c r="M2969" i="11"/>
  <c r="M2970" i="11"/>
  <c r="M2971" i="11"/>
  <c r="M2972" i="11"/>
  <c r="M2973" i="11"/>
  <c r="M2974" i="11"/>
  <c r="M2975" i="11"/>
  <c r="M2976" i="11"/>
  <c r="M2977" i="11"/>
  <c r="M2978" i="11"/>
  <c r="M2979" i="11"/>
  <c r="M2980" i="11"/>
  <c r="M2981" i="11"/>
  <c r="M2982" i="11"/>
  <c r="M2983" i="11"/>
  <c r="M2984" i="11"/>
  <c r="M2985" i="11"/>
  <c r="M2986" i="11"/>
  <c r="M2987" i="11"/>
  <c r="M2988" i="11"/>
  <c r="M2989" i="11"/>
  <c r="M2990" i="11"/>
  <c r="M2991" i="11"/>
  <c r="M2992" i="11"/>
  <c r="M2993" i="11"/>
  <c r="M2994" i="11"/>
  <c r="M2995" i="11"/>
  <c r="M2996" i="11"/>
  <c r="M2997" i="11"/>
  <c r="M2998" i="11"/>
  <c r="M2999" i="11"/>
  <c r="M3000" i="11"/>
  <c r="M3001" i="11"/>
  <c r="M3002" i="11"/>
  <c r="M3003" i="11"/>
  <c r="M3004" i="11"/>
  <c r="M3005" i="11"/>
  <c r="M3006" i="11"/>
  <c r="M3007" i="11"/>
  <c r="M3008" i="11"/>
  <c r="M3009" i="11"/>
  <c r="M3010" i="11"/>
  <c r="M3011" i="11"/>
  <c r="M3012" i="11"/>
  <c r="M3013" i="11"/>
  <c r="M3014" i="11"/>
  <c r="M3015" i="11"/>
  <c r="M3016" i="11"/>
  <c r="M3017" i="11"/>
  <c r="M3018" i="11"/>
  <c r="M3019" i="11"/>
  <c r="M3020" i="11"/>
  <c r="M3021" i="11"/>
  <c r="M3022" i="11"/>
  <c r="M3023" i="11"/>
  <c r="M3024" i="11"/>
  <c r="M3025" i="11"/>
  <c r="M3026" i="11"/>
  <c r="M3027" i="11"/>
  <c r="M3028" i="11"/>
  <c r="M3029" i="11"/>
  <c r="M3030" i="11"/>
  <c r="M3031" i="11"/>
  <c r="M3032" i="11"/>
  <c r="M3033" i="11"/>
  <c r="M3034" i="11"/>
  <c r="M3035" i="11"/>
  <c r="M3036" i="11"/>
  <c r="M3037" i="11"/>
  <c r="M3038" i="11"/>
  <c r="M3039" i="11"/>
  <c r="M3040" i="11"/>
  <c r="M3041" i="11"/>
  <c r="M3042" i="11"/>
  <c r="M3043" i="11"/>
  <c r="M3044" i="11"/>
  <c r="M3045" i="11"/>
  <c r="M3046" i="11"/>
  <c r="M3047" i="11"/>
  <c r="M3048" i="11"/>
  <c r="M3049" i="11"/>
  <c r="M3050" i="11"/>
  <c r="M3051" i="11"/>
  <c r="M3052" i="11"/>
  <c r="M3053" i="11"/>
  <c r="M3054" i="11"/>
  <c r="M3055" i="11"/>
  <c r="M3056" i="11"/>
  <c r="M3057" i="11"/>
  <c r="M3058" i="11"/>
  <c r="M3059" i="11"/>
  <c r="M3060" i="11"/>
  <c r="M3061" i="11"/>
  <c r="M3062" i="11"/>
  <c r="M3063" i="11"/>
  <c r="M3064" i="11"/>
  <c r="M3065" i="11"/>
  <c r="M3066" i="11"/>
  <c r="M3067" i="11"/>
  <c r="M3068" i="11"/>
  <c r="M3069" i="11"/>
  <c r="M3070" i="11"/>
  <c r="M3071" i="11"/>
  <c r="M3072" i="11"/>
  <c r="M3073" i="11"/>
  <c r="M3074" i="11"/>
  <c r="M3075" i="11"/>
  <c r="M3076" i="11"/>
  <c r="M3077" i="11"/>
  <c r="M3078" i="11"/>
  <c r="M3079" i="11"/>
  <c r="M3080" i="11"/>
  <c r="M3081" i="11"/>
  <c r="M3082" i="11"/>
  <c r="M3083" i="11"/>
  <c r="M3084" i="11"/>
  <c r="M3085" i="11"/>
  <c r="M3086" i="11"/>
  <c r="M3087" i="11"/>
  <c r="M3088" i="11"/>
  <c r="M3089" i="11"/>
  <c r="M3090" i="11"/>
  <c r="M3091" i="11"/>
  <c r="M3092" i="11"/>
  <c r="M3093" i="11"/>
  <c r="M3094" i="11"/>
  <c r="M3095" i="11"/>
  <c r="M3096" i="11"/>
  <c r="M3097" i="11"/>
  <c r="M3098" i="11"/>
  <c r="M3099" i="11"/>
  <c r="M3100" i="11"/>
  <c r="M3101" i="11"/>
  <c r="M3102" i="11"/>
  <c r="M3103" i="11"/>
  <c r="M3104" i="11"/>
  <c r="M3105" i="11"/>
  <c r="M3106" i="11"/>
  <c r="M3107" i="11"/>
  <c r="M3108" i="11"/>
  <c r="M3109" i="11"/>
  <c r="M3110" i="11"/>
  <c r="M3111" i="11"/>
  <c r="M3112" i="11"/>
  <c r="M3113" i="11"/>
  <c r="M3114" i="11"/>
  <c r="M3115" i="11"/>
  <c r="M3116" i="11"/>
  <c r="M3117" i="11"/>
  <c r="M3118" i="11"/>
  <c r="M3119" i="11"/>
  <c r="M3120" i="11"/>
  <c r="M3121" i="11"/>
  <c r="M3122" i="11"/>
  <c r="M3123" i="11"/>
  <c r="M3124" i="11"/>
  <c r="M3125" i="11"/>
  <c r="M3126" i="11"/>
  <c r="M3127" i="11"/>
  <c r="M3128" i="11"/>
  <c r="M3129" i="11"/>
  <c r="M3130" i="11"/>
  <c r="M3131" i="11"/>
  <c r="M3132" i="11"/>
  <c r="M3133" i="11"/>
  <c r="M3134" i="11"/>
  <c r="M3135" i="11"/>
  <c r="M3136" i="11"/>
  <c r="M3137" i="11"/>
  <c r="M3138" i="11"/>
  <c r="M3139" i="11"/>
  <c r="M3140" i="11"/>
  <c r="M3141" i="11"/>
  <c r="M3142" i="11"/>
  <c r="M3143" i="11"/>
  <c r="M3144" i="11"/>
  <c r="M3145" i="11"/>
  <c r="M3146" i="11"/>
  <c r="M3147" i="11"/>
  <c r="M3148" i="11"/>
  <c r="M3149" i="11"/>
  <c r="M3150" i="11"/>
  <c r="M3151" i="11"/>
  <c r="M3152" i="11"/>
  <c r="M3153" i="11"/>
  <c r="M3154" i="11"/>
  <c r="M3155" i="11"/>
  <c r="M3156" i="11"/>
  <c r="M3157" i="11"/>
  <c r="M3158" i="11"/>
  <c r="M3159" i="11"/>
  <c r="M3160" i="11"/>
  <c r="M3161" i="11"/>
  <c r="M3162" i="11"/>
  <c r="M3163" i="11"/>
  <c r="M3164" i="11"/>
  <c r="M3165" i="11"/>
  <c r="M3166" i="11"/>
  <c r="M3167" i="11"/>
  <c r="M3168" i="11"/>
  <c r="M3169" i="11"/>
  <c r="M3170" i="11"/>
  <c r="M3171" i="11"/>
  <c r="M3172" i="11"/>
  <c r="M3173" i="11"/>
  <c r="M3174" i="11"/>
  <c r="M3175" i="11"/>
  <c r="M3176" i="11"/>
  <c r="M3177" i="11"/>
  <c r="M3178" i="11"/>
  <c r="M3179" i="11"/>
  <c r="M3180" i="11"/>
  <c r="M3181" i="11"/>
  <c r="M3182" i="11"/>
  <c r="M3183" i="11"/>
  <c r="M3184" i="11"/>
  <c r="M3185" i="11"/>
  <c r="M3186" i="11"/>
  <c r="M3187" i="11"/>
  <c r="M3188" i="11"/>
  <c r="M3189" i="11"/>
  <c r="M3190" i="11"/>
  <c r="M3191" i="11"/>
  <c r="M3192" i="11"/>
  <c r="M3193" i="11"/>
  <c r="M3194" i="11"/>
  <c r="M3195" i="11"/>
  <c r="M3196" i="11"/>
  <c r="M3197" i="11"/>
  <c r="M3198" i="11"/>
  <c r="M3199" i="11"/>
  <c r="M3200" i="11"/>
  <c r="M3201" i="11"/>
  <c r="M3202" i="11"/>
  <c r="M3203" i="11"/>
  <c r="M3204" i="11"/>
  <c r="M3205" i="11"/>
  <c r="M3206" i="11"/>
  <c r="M3207" i="11"/>
  <c r="M3208" i="11"/>
  <c r="M3209" i="11"/>
  <c r="M3210" i="11"/>
  <c r="M3211" i="11"/>
  <c r="M3212" i="11"/>
  <c r="M3213" i="11"/>
  <c r="M3214" i="11"/>
  <c r="M3215" i="11"/>
  <c r="M3216" i="11"/>
  <c r="M3217" i="11"/>
  <c r="M3218" i="11"/>
  <c r="M3219" i="11"/>
  <c r="M3220" i="11"/>
  <c r="M3221" i="11"/>
  <c r="M3222" i="11"/>
  <c r="M3223" i="11"/>
  <c r="M3224" i="11"/>
  <c r="M3225" i="11"/>
  <c r="M3226" i="11"/>
  <c r="M3227" i="11"/>
  <c r="M3228" i="11"/>
  <c r="M3229" i="11"/>
  <c r="M3230" i="11"/>
  <c r="M3231" i="11"/>
  <c r="M3232" i="11"/>
  <c r="M3233" i="11"/>
  <c r="M3234" i="11"/>
  <c r="M3235" i="11"/>
  <c r="M3236" i="11"/>
  <c r="M3237" i="11"/>
  <c r="M3238" i="11"/>
  <c r="M3239" i="11"/>
  <c r="M3240" i="11"/>
  <c r="M3241" i="11"/>
  <c r="M3242" i="11"/>
  <c r="M3243" i="11"/>
  <c r="M3244" i="11"/>
  <c r="M3245" i="11"/>
  <c r="M3246" i="11"/>
  <c r="M3247" i="11"/>
  <c r="M3248" i="11"/>
  <c r="M3249" i="11"/>
  <c r="M3250" i="11"/>
  <c r="M3251" i="11"/>
  <c r="M3252" i="11"/>
  <c r="M3253" i="11"/>
  <c r="M3254" i="11"/>
  <c r="M3255" i="11"/>
  <c r="M3256" i="11"/>
  <c r="M3257" i="11"/>
  <c r="M3258" i="11"/>
  <c r="M3259" i="11"/>
  <c r="M3260" i="11"/>
  <c r="M3261" i="11"/>
  <c r="M3262" i="11"/>
  <c r="M3263" i="11"/>
  <c r="M3264" i="11"/>
  <c r="M3265" i="11"/>
  <c r="M3266" i="11"/>
  <c r="M3267" i="11"/>
  <c r="M3268" i="11"/>
  <c r="M3269" i="11"/>
  <c r="M3270" i="11"/>
  <c r="M3271" i="11"/>
  <c r="M3272" i="11"/>
  <c r="M3273" i="11"/>
  <c r="M3274" i="11"/>
  <c r="M3275" i="11"/>
  <c r="M3276" i="11"/>
  <c r="M3277" i="11"/>
  <c r="M3278" i="11"/>
  <c r="M3279" i="11"/>
  <c r="M3280" i="11"/>
  <c r="M3281" i="11"/>
  <c r="M3282" i="11"/>
  <c r="M3283" i="11"/>
  <c r="M3284" i="11"/>
  <c r="M3285" i="11"/>
  <c r="M3286" i="11"/>
  <c r="M3287" i="11"/>
  <c r="M3288" i="11"/>
  <c r="M3289" i="11"/>
  <c r="M3290" i="11"/>
  <c r="M3291" i="11"/>
  <c r="M3292" i="11"/>
  <c r="M3293" i="11"/>
  <c r="M3294" i="11"/>
  <c r="M3295" i="11"/>
  <c r="M3296" i="11"/>
  <c r="M3297" i="11"/>
  <c r="M3298" i="11"/>
  <c r="M3299" i="11"/>
  <c r="M3300" i="11"/>
  <c r="M3301" i="11"/>
  <c r="M3302" i="11"/>
  <c r="M3303" i="11"/>
  <c r="M3304" i="11"/>
  <c r="M3305" i="11"/>
  <c r="M3306" i="11"/>
  <c r="M3307" i="11"/>
  <c r="M3308" i="11"/>
  <c r="M3309" i="11"/>
  <c r="M3310" i="11"/>
  <c r="M3311" i="11"/>
  <c r="M3312" i="11"/>
  <c r="M3313" i="11"/>
  <c r="M3314" i="11"/>
  <c r="M3315" i="11"/>
  <c r="M3316" i="11"/>
  <c r="M3317" i="11"/>
  <c r="M3318" i="11"/>
  <c r="M3319" i="11"/>
  <c r="M3320" i="11"/>
  <c r="M3321" i="11"/>
  <c r="M3322" i="11"/>
  <c r="M3323" i="11"/>
  <c r="M3324" i="11"/>
  <c r="M3325" i="11"/>
  <c r="M3326" i="11"/>
  <c r="M3327" i="11"/>
  <c r="M3328" i="11"/>
  <c r="M3329" i="11"/>
  <c r="M3330" i="11"/>
  <c r="M3331" i="11"/>
  <c r="M3332" i="11"/>
  <c r="M3333" i="11"/>
  <c r="M3334" i="11"/>
  <c r="M3335" i="11"/>
  <c r="M3336" i="11"/>
  <c r="M3337" i="11"/>
  <c r="M3338" i="11"/>
  <c r="M3339" i="11"/>
  <c r="M3340" i="11"/>
  <c r="M3341" i="11"/>
  <c r="M3342" i="11"/>
  <c r="M3343" i="11"/>
  <c r="M3344" i="11"/>
  <c r="M3345" i="11"/>
  <c r="M3346" i="11"/>
  <c r="M3347" i="11"/>
  <c r="M3348" i="11"/>
  <c r="M3349" i="11"/>
  <c r="M3350" i="11"/>
  <c r="M3351" i="11"/>
  <c r="M3352" i="11"/>
  <c r="M3353" i="11"/>
  <c r="M3354" i="11"/>
  <c r="M3355" i="11"/>
  <c r="M3356" i="11"/>
  <c r="M3357" i="11"/>
  <c r="M3358" i="11"/>
  <c r="M3359" i="11"/>
  <c r="M3360" i="11"/>
  <c r="M3361" i="11"/>
  <c r="M3362" i="11"/>
  <c r="M3363" i="11"/>
  <c r="M3364" i="11"/>
  <c r="M3365" i="11"/>
  <c r="M3366" i="11"/>
  <c r="M3367" i="11"/>
  <c r="M3368" i="11"/>
  <c r="M3369" i="11"/>
  <c r="M3370" i="11"/>
  <c r="M3371" i="11"/>
  <c r="M3372" i="11"/>
  <c r="M3373" i="11"/>
  <c r="M3374" i="11"/>
  <c r="M3375" i="11"/>
  <c r="M3376" i="11"/>
  <c r="M3377" i="11"/>
  <c r="M3378" i="11"/>
  <c r="M3379" i="11"/>
  <c r="M3380" i="11"/>
  <c r="M3381" i="11"/>
  <c r="M3382" i="11"/>
  <c r="M3383" i="11"/>
  <c r="M3384" i="11"/>
  <c r="M3385" i="11"/>
  <c r="M3386" i="11"/>
  <c r="M3387" i="11"/>
  <c r="M3388" i="11"/>
  <c r="M3389" i="11"/>
  <c r="M3390" i="11"/>
  <c r="M3391" i="11"/>
  <c r="M3392" i="11"/>
  <c r="M3393" i="11"/>
  <c r="M3394" i="11"/>
  <c r="M3395" i="11"/>
  <c r="M3396" i="11"/>
  <c r="M3397" i="11"/>
  <c r="M3398" i="11"/>
  <c r="M3399" i="11"/>
  <c r="M3400" i="11"/>
  <c r="M3401" i="11"/>
  <c r="M3402" i="11"/>
  <c r="M3403" i="11"/>
  <c r="M3404" i="11"/>
  <c r="M3405" i="11"/>
  <c r="M3406" i="11"/>
  <c r="M3407" i="11"/>
  <c r="M3408" i="11"/>
  <c r="M3409" i="11"/>
  <c r="M3410" i="11"/>
  <c r="M3411" i="11"/>
  <c r="M3412" i="11"/>
  <c r="M3413" i="11"/>
  <c r="M3414" i="11"/>
  <c r="M3415" i="11"/>
  <c r="M3416" i="11"/>
  <c r="M3417" i="11"/>
  <c r="M3418" i="11"/>
  <c r="M3419" i="11"/>
  <c r="M3420" i="11"/>
  <c r="M3421" i="11"/>
  <c r="M3422" i="11"/>
  <c r="M3423" i="11"/>
  <c r="M3424" i="11"/>
  <c r="M3425" i="11"/>
  <c r="M3426" i="11"/>
  <c r="M3427" i="11"/>
  <c r="M3428" i="11"/>
  <c r="M3429" i="11"/>
  <c r="M3430" i="11"/>
  <c r="M3431" i="11"/>
  <c r="M3432" i="11"/>
  <c r="M3433" i="11"/>
  <c r="M3434" i="11"/>
  <c r="M3435" i="11"/>
  <c r="M3436" i="11"/>
  <c r="M3437" i="11"/>
  <c r="M3438" i="11"/>
  <c r="M3439" i="11"/>
  <c r="M3440" i="11"/>
  <c r="M3441" i="11"/>
  <c r="M3442" i="11"/>
  <c r="M3443" i="11"/>
  <c r="M3444" i="11"/>
  <c r="M3445" i="11"/>
  <c r="M3446" i="11"/>
  <c r="M3447" i="11"/>
  <c r="M3448" i="11"/>
  <c r="M3449" i="11"/>
  <c r="M3450" i="11"/>
  <c r="M3451" i="11"/>
  <c r="M3452" i="11"/>
  <c r="M3453" i="11"/>
  <c r="M3454" i="11"/>
  <c r="M3455" i="11"/>
  <c r="M3456" i="11"/>
  <c r="M3457" i="11"/>
  <c r="M3458" i="11"/>
  <c r="M3459" i="11"/>
  <c r="M3460" i="11"/>
  <c r="M3461" i="11"/>
  <c r="M3462" i="11"/>
  <c r="M3463" i="11"/>
  <c r="M3464" i="11"/>
  <c r="M3465" i="11"/>
  <c r="M3466" i="11"/>
  <c r="M3467" i="11"/>
  <c r="M3468" i="11"/>
  <c r="M3469" i="11"/>
  <c r="M3470" i="11"/>
  <c r="M3471" i="11"/>
  <c r="M3472" i="11"/>
  <c r="M3473" i="11"/>
  <c r="M3474" i="11"/>
  <c r="M3475" i="11"/>
  <c r="M3476" i="11"/>
  <c r="M3477" i="11"/>
  <c r="M3478" i="11"/>
  <c r="M3479" i="11"/>
  <c r="M3480" i="11"/>
  <c r="M3481" i="11"/>
  <c r="M3482" i="11"/>
  <c r="M3483" i="11"/>
  <c r="M3484" i="11"/>
  <c r="M3485" i="11"/>
  <c r="M3486" i="11"/>
  <c r="M3487" i="11"/>
  <c r="M3488" i="11"/>
  <c r="M3489" i="11"/>
  <c r="M3490" i="11"/>
  <c r="M3491" i="11"/>
  <c r="M3492" i="11"/>
  <c r="M3493" i="11"/>
  <c r="M3494" i="11"/>
  <c r="M3495" i="11"/>
  <c r="M3496" i="11"/>
  <c r="M3497" i="11"/>
  <c r="M3498" i="11"/>
  <c r="M3499" i="11"/>
  <c r="M3500" i="11"/>
  <c r="M3501" i="11"/>
  <c r="M3502" i="11"/>
  <c r="M3503" i="11"/>
  <c r="M3504" i="11"/>
  <c r="M3505" i="11"/>
  <c r="M3506" i="11"/>
  <c r="M3507" i="11"/>
  <c r="M3508" i="11"/>
  <c r="M3509" i="11"/>
  <c r="M3510" i="11"/>
  <c r="M3511" i="11"/>
  <c r="M3512" i="11"/>
  <c r="M3513" i="11"/>
  <c r="M3514" i="11"/>
  <c r="M3515" i="11"/>
  <c r="M3516" i="11"/>
  <c r="M3517" i="11"/>
  <c r="M3518" i="11"/>
  <c r="M3519" i="11"/>
  <c r="M3520" i="11"/>
  <c r="M3521" i="11"/>
  <c r="M3522" i="11"/>
  <c r="M3523" i="11"/>
  <c r="M3524" i="11"/>
  <c r="M3525" i="11"/>
  <c r="M3526" i="11"/>
  <c r="M3527" i="11"/>
  <c r="M3528" i="11"/>
  <c r="M3529" i="11"/>
  <c r="M3530" i="11"/>
  <c r="M3531" i="11"/>
  <c r="M3532" i="11"/>
  <c r="M3533" i="11"/>
  <c r="M3534" i="11"/>
  <c r="M3535" i="11"/>
  <c r="M3536" i="11"/>
  <c r="M3537" i="11"/>
  <c r="M3538" i="11"/>
  <c r="M3539" i="11"/>
  <c r="M3540" i="11"/>
  <c r="M3541" i="11"/>
  <c r="M3542" i="11"/>
  <c r="M3543" i="11"/>
  <c r="M3544" i="11"/>
  <c r="M3545" i="11"/>
  <c r="M3546" i="11"/>
  <c r="M3547" i="11"/>
  <c r="M3548" i="11"/>
  <c r="M3549" i="11"/>
  <c r="M3550" i="11"/>
  <c r="M3551" i="11"/>
  <c r="M3552" i="11"/>
  <c r="M3553" i="11"/>
  <c r="M3554" i="11"/>
  <c r="M3555" i="11"/>
  <c r="M3556" i="11"/>
  <c r="M3557" i="11"/>
  <c r="M3558" i="11"/>
  <c r="M3559" i="11"/>
  <c r="M3560" i="11"/>
  <c r="M3561" i="11"/>
  <c r="M3562" i="11"/>
  <c r="M3563" i="11"/>
  <c r="M3564" i="11"/>
  <c r="M3565" i="11"/>
  <c r="M3566" i="11"/>
  <c r="M3567" i="11"/>
  <c r="M3568" i="11"/>
  <c r="M3569" i="11"/>
  <c r="M3570" i="11"/>
  <c r="M3571" i="11"/>
  <c r="M3572" i="11"/>
  <c r="M3573" i="11"/>
  <c r="M3574" i="11"/>
  <c r="M3575" i="11"/>
  <c r="M3576" i="11"/>
  <c r="M3577" i="11"/>
  <c r="M3578" i="11"/>
  <c r="M3579" i="11"/>
  <c r="M3580" i="11"/>
  <c r="M3581" i="11"/>
  <c r="M3582" i="11"/>
  <c r="M3583" i="11"/>
  <c r="M3584" i="11"/>
  <c r="M3585" i="11"/>
  <c r="M3586" i="11"/>
  <c r="M3587" i="11"/>
  <c r="M3588" i="11"/>
  <c r="M3589" i="11"/>
  <c r="M3590" i="11"/>
  <c r="M3591" i="11"/>
  <c r="M3592" i="11"/>
  <c r="M3593" i="11"/>
  <c r="M3594" i="11"/>
  <c r="M3595" i="11"/>
  <c r="M3596" i="11"/>
  <c r="M3597" i="11"/>
  <c r="M3598" i="11"/>
  <c r="M3599" i="11"/>
  <c r="M3600" i="11"/>
  <c r="M3601" i="11"/>
  <c r="M3602" i="11"/>
  <c r="M3603" i="11"/>
  <c r="M3604" i="11"/>
  <c r="M3605" i="11"/>
  <c r="M3606" i="11"/>
  <c r="M3607" i="11"/>
  <c r="M3608" i="11"/>
  <c r="M3609" i="11"/>
  <c r="M3610" i="11"/>
  <c r="M3611" i="11"/>
  <c r="M3612" i="11"/>
  <c r="M3613" i="11"/>
  <c r="M3614" i="11"/>
  <c r="M3615" i="11"/>
  <c r="M3616" i="11"/>
  <c r="M3617" i="11"/>
  <c r="M3618" i="11"/>
  <c r="M3619" i="11"/>
  <c r="M3620" i="11"/>
  <c r="M3621" i="11"/>
  <c r="M3622" i="11"/>
  <c r="M3623" i="11"/>
  <c r="M3624" i="11"/>
  <c r="M3625" i="11"/>
  <c r="M3626" i="11"/>
  <c r="M3627" i="11"/>
  <c r="M3628" i="11"/>
  <c r="M3629" i="11"/>
  <c r="M3630" i="11"/>
  <c r="M3631" i="11"/>
  <c r="M3632" i="11"/>
  <c r="M3633" i="11"/>
  <c r="M3634" i="11"/>
  <c r="M3635" i="11"/>
  <c r="M3636" i="11"/>
  <c r="M3637" i="11"/>
  <c r="M3638" i="11"/>
  <c r="M3639" i="11"/>
  <c r="M3640" i="11"/>
  <c r="M3641" i="11"/>
  <c r="M3642" i="11"/>
  <c r="M3643" i="11"/>
  <c r="M3644" i="11"/>
  <c r="M3645" i="11"/>
  <c r="M3646" i="11"/>
  <c r="M3647" i="11"/>
  <c r="M3648" i="11"/>
  <c r="M3649" i="11"/>
  <c r="M3650" i="11"/>
  <c r="M3651" i="11"/>
  <c r="M3652" i="11"/>
  <c r="M3653" i="11"/>
  <c r="M3654" i="11"/>
  <c r="M3655" i="11"/>
  <c r="M3656" i="11"/>
  <c r="M3657" i="11"/>
  <c r="M3658" i="11"/>
  <c r="M3659" i="11"/>
  <c r="M3660" i="11"/>
  <c r="M3661" i="11"/>
  <c r="M3662" i="11"/>
  <c r="M3663" i="11"/>
  <c r="M3664" i="11"/>
  <c r="M3665" i="11"/>
  <c r="M3666" i="11"/>
  <c r="M3667" i="11"/>
  <c r="M3668" i="11"/>
  <c r="M3669" i="11"/>
  <c r="M3670" i="11"/>
  <c r="M3671" i="11"/>
  <c r="M3672" i="11"/>
  <c r="M3673" i="11"/>
  <c r="M3674" i="11"/>
  <c r="M3675" i="11"/>
  <c r="M3676" i="11"/>
  <c r="M3677" i="11"/>
  <c r="M3678" i="11"/>
  <c r="M3679" i="11"/>
  <c r="M3680" i="11"/>
  <c r="M3681" i="11"/>
  <c r="M3682" i="11"/>
  <c r="M3683" i="11"/>
  <c r="M3684" i="11"/>
  <c r="M3685" i="11"/>
  <c r="M3686" i="11"/>
  <c r="M3687" i="11"/>
  <c r="M3688" i="11"/>
  <c r="M3689" i="11"/>
  <c r="M3690" i="11"/>
  <c r="M3691" i="11"/>
  <c r="M3692" i="11"/>
  <c r="M3693" i="11"/>
  <c r="M3694" i="11"/>
  <c r="M3695" i="11"/>
  <c r="M3696" i="11"/>
  <c r="M3697" i="11"/>
  <c r="M3698" i="11"/>
  <c r="M3699" i="11"/>
  <c r="M3700" i="11"/>
  <c r="M3701" i="11"/>
  <c r="M3702" i="11"/>
  <c r="M3703" i="11"/>
  <c r="M3704" i="11"/>
  <c r="M3705" i="11"/>
  <c r="M3706" i="11"/>
  <c r="M3707" i="11"/>
  <c r="M3708" i="11"/>
  <c r="M3709" i="11"/>
  <c r="M3710" i="11"/>
  <c r="M3711" i="11"/>
  <c r="M3712" i="11"/>
  <c r="M3713" i="11"/>
  <c r="M3714" i="11"/>
  <c r="M3715" i="11"/>
  <c r="M3716" i="11"/>
  <c r="M3717" i="11"/>
  <c r="M3718" i="11"/>
  <c r="M3719" i="11"/>
  <c r="M3720" i="11"/>
  <c r="M3721" i="11"/>
  <c r="M3722" i="11"/>
  <c r="M3723" i="11"/>
  <c r="M3724" i="11"/>
  <c r="M3725" i="11"/>
  <c r="M3726" i="11"/>
  <c r="M3727" i="11"/>
  <c r="M3728" i="11"/>
  <c r="M3729" i="11"/>
  <c r="M3730" i="11"/>
  <c r="M3731" i="11"/>
  <c r="M3732" i="11"/>
  <c r="M3733" i="11"/>
  <c r="M3734" i="11"/>
  <c r="M3735" i="11"/>
  <c r="M3736" i="11"/>
  <c r="M3737" i="11"/>
  <c r="M3738" i="11"/>
  <c r="M3739" i="11"/>
  <c r="M3740" i="11"/>
  <c r="M3741" i="11"/>
  <c r="M3742" i="11"/>
  <c r="M3743" i="11"/>
  <c r="M3744" i="11"/>
  <c r="M3745" i="11"/>
  <c r="M3746" i="11"/>
  <c r="M3747" i="11"/>
  <c r="M3748" i="11"/>
  <c r="M3749" i="11"/>
  <c r="M3750" i="11"/>
  <c r="M3751" i="11"/>
  <c r="M3752" i="11"/>
  <c r="M3753" i="11"/>
  <c r="M3754" i="11"/>
  <c r="M3755" i="11"/>
  <c r="M3756" i="11"/>
  <c r="M3757" i="11"/>
  <c r="M3758" i="11"/>
  <c r="M3759" i="11"/>
  <c r="M3760" i="11"/>
  <c r="M3761" i="11"/>
  <c r="M3762" i="11"/>
  <c r="M3763" i="11"/>
  <c r="M3764" i="11"/>
  <c r="M3765" i="11"/>
  <c r="M3766" i="11"/>
  <c r="M3767" i="11"/>
  <c r="M3768" i="11"/>
  <c r="M3769" i="11"/>
  <c r="M3770" i="11"/>
  <c r="M3771" i="11"/>
  <c r="M3772" i="11"/>
  <c r="M3773" i="11"/>
  <c r="M3774" i="11"/>
  <c r="M3775" i="11"/>
  <c r="M3776" i="11"/>
  <c r="M3777" i="11"/>
  <c r="M3778" i="11"/>
  <c r="M3779" i="11"/>
  <c r="M3780" i="11"/>
  <c r="M3781" i="11"/>
  <c r="M3782" i="11"/>
  <c r="M3783" i="11"/>
  <c r="M3784" i="11"/>
  <c r="M3785" i="11"/>
  <c r="M3786" i="11"/>
  <c r="M3787" i="11"/>
  <c r="M3788" i="11"/>
  <c r="M3789" i="11"/>
  <c r="M3790" i="11"/>
  <c r="M3791" i="11"/>
  <c r="M3792" i="11"/>
  <c r="M3793" i="11"/>
  <c r="M3794" i="11"/>
  <c r="M3795" i="11"/>
  <c r="M3796" i="11"/>
  <c r="M3797" i="11"/>
  <c r="M3798" i="11"/>
  <c r="M3799" i="11"/>
  <c r="M3800" i="11"/>
  <c r="M3801" i="11"/>
  <c r="M3802" i="11"/>
  <c r="M3803" i="11"/>
  <c r="M3804" i="11"/>
  <c r="M3805" i="11"/>
  <c r="M3806" i="11"/>
  <c r="M3807" i="11"/>
  <c r="M3808" i="11"/>
  <c r="M3809" i="11"/>
  <c r="M3810" i="11"/>
  <c r="M3811" i="11"/>
  <c r="M3812" i="11"/>
  <c r="M3813" i="11"/>
  <c r="M3814" i="11"/>
  <c r="M3815" i="11"/>
  <c r="M3816" i="11"/>
  <c r="M3817" i="11"/>
  <c r="M3818" i="11"/>
  <c r="M3819" i="11"/>
  <c r="M3820" i="11"/>
  <c r="M3821" i="11"/>
  <c r="M3822" i="11"/>
  <c r="M3823" i="11"/>
  <c r="M3824" i="11"/>
  <c r="M3825" i="11"/>
  <c r="M3826" i="11"/>
  <c r="M3827" i="11"/>
  <c r="M3828" i="11"/>
  <c r="M3829" i="11"/>
  <c r="M3830" i="11"/>
  <c r="M3831" i="11"/>
  <c r="M3832" i="11"/>
  <c r="M3833" i="11"/>
  <c r="M3834" i="11"/>
  <c r="M3835" i="11"/>
  <c r="M3836" i="11"/>
  <c r="M3837" i="11"/>
  <c r="M3838" i="11"/>
  <c r="M3839" i="11"/>
  <c r="M3840" i="11"/>
  <c r="M3841" i="11"/>
  <c r="M3842" i="11"/>
  <c r="M3843" i="11"/>
  <c r="M3844" i="11"/>
  <c r="M3845" i="11"/>
  <c r="M3846" i="11"/>
  <c r="M3847" i="11"/>
  <c r="M3848" i="11"/>
  <c r="M3849" i="11"/>
  <c r="M3850" i="11"/>
  <c r="M3851" i="11"/>
  <c r="M3852" i="11"/>
  <c r="M3853" i="11"/>
  <c r="M3854" i="11"/>
  <c r="M3855" i="11"/>
  <c r="M3856" i="11"/>
  <c r="M3857" i="11"/>
  <c r="M3858" i="11"/>
  <c r="M3859" i="11"/>
  <c r="M3860" i="11"/>
  <c r="M3861" i="11"/>
  <c r="M3862" i="11"/>
  <c r="M3863" i="11"/>
  <c r="M3864" i="11"/>
  <c r="M3865" i="11"/>
  <c r="M3866" i="11"/>
  <c r="M3867" i="11"/>
  <c r="M3868" i="11"/>
  <c r="M3869" i="11"/>
  <c r="M3870" i="11"/>
  <c r="M3871" i="11"/>
  <c r="M3872" i="11"/>
  <c r="M3873" i="11"/>
  <c r="M3874" i="11"/>
  <c r="M3875" i="11"/>
  <c r="M3876" i="11"/>
  <c r="M3877" i="11"/>
  <c r="M3878" i="11"/>
  <c r="M3879" i="11"/>
  <c r="M3880" i="11"/>
  <c r="M3881" i="11"/>
  <c r="M3882" i="11"/>
  <c r="M3883" i="11"/>
  <c r="M3884" i="11"/>
  <c r="M3885" i="11"/>
  <c r="M3886" i="11"/>
  <c r="M3887" i="11"/>
  <c r="M3888" i="11"/>
  <c r="M3889" i="11"/>
  <c r="M3890" i="11"/>
  <c r="M3891" i="11"/>
  <c r="M3892" i="11"/>
  <c r="M3893" i="11"/>
  <c r="M3894" i="11"/>
  <c r="M3895" i="11"/>
  <c r="M3896" i="11"/>
  <c r="M3897" i="11"/>
  <c r="M3898" i="11"/>
  <c r="M3899" i="11"/>
  <c r="M3900" i="11"/>
  <c r="M3901" i="11"/>
  <c r="M3902" i="11"/>
  <c r="M3903" i="11"/>
  <c r="M3904" i="11"/>
  <c r="M3905" i="11"/>
  <c r="M3906" i="11"/>
  <c r="M3907" i="11"/>
  <c r="M3908" i="11"/>
  <c r="M3909" i="11"/>
  <c r="M3910" i="11"/>
  <c r="M3911" i="11"/>
  <c r="M3912" i="11"/>
  <c r="M3913" i="11"/>
  <c r="M3914" i="11"/>
  <c r="M3915" i="11"/>
  <c r="M3916" i="11"/>
  <c r="M3917" i="11"/>
  <c r="M3918" i="11"/>
  <c r="M3919" i="11"/>
  <c r="M3920" i="11"/>
  <c r="M3921" i="11"/>
  <c r="M3922" i="11"/>
  <c r="M3923" i="11"/>
  <c r="M3924" i="11"/>
  <c r="M3925" i="11"/>
  <c r="M3926" i="11"/>
  <c r="M3927" i="11"/>
  <c r="M3928" i="11"/>
  <c r="M3929" i="11"/>
  <c r="M3930" i="11"/>
  <c r="M3931" i="11"/>
  <c r="M3932" i="11"/>
  <c r="M3933" i="11"/>
  <c r="M3934" i="11"/>
  <c r="M3935" i="11"/>
  <c r="M3936" i="11"/>
  <c r="M3937" i="11"/>
  <c r="M3938" i="11"/>
  <c r="M3939" i="11"/>
  <c r="M3940" i="11"/>
  <c r="M3941" i="11"/>
  <c r="M3942" i="11"/>
  <c r="M3943" i="11"/>
  <c r="M3944" i="11"/>
  <c r="M3945" i="11"/>
  <c r="M3946" i="11"/>
  <c r="M3947" i="11"/>
  <c r="M3948" i="11"/>
  <c r="M3949" i="11"/>
  <c r="M3950" i="11"/>
  <c r="M3951" i="11"/>
  <c r="M3952" i="11"/>
  <c r="M3953" i="11"/>
  <c r="M3954" i="11"/>
  <c r="M3955" i="11"/>
  <c r="M3956" i="11"/>
  <c r="M3957" i="11"/>
  <c r="M3958" i="11"/>
  <c r="M3959" i="11"/>
  <c r="M3960" i="11"/>
  <c r="M3961" i="11"/>
  <c r="M3962" i="11"/>
  <c r="M3963" i="11"/>
  <c r="M3964" i="11"/>
  <c r="M3965" i="11"/>
  <c r="M3966" i="11"/>
  <c r="M3967" i="11"/>
  <c r="M3968" i="11"/>
  <c r="M3969" i="11"/>
  <c r="M3970" i="11"/>
  <c r="M3971" i="11"/>
  <c r="M3972" i="11"/>
  <c r="M3973" i="11"/>
  <c r="M3974" i="11"/>
  <c r="M3975" i="11"/>
  <c r="M3976" i="11"/>
  <c r="M3977" i="11"/>
  <c r="M3978" i="11"/>
  <c r="M3979" i="11"/>
  <c r="M3980" i="11"/>
  <c r="M3981" i="11"/>
  <c r="M3982" i="11"/>
  <c r="M3983" i="11"/>
  <c r="M3984" i="11"/>
  <c r="M3985" i="11"/>
  <c r="M3986" i="11"/>
  <c r="M3987" i="11"/>
  <c r="M3988" i="11"/>
  <c r="M3989" i="11"/>
  <c r="M3990" i="11"/>
  <c r="M3991" i="11"/>
  <c r="M3992" i="11"/>
  <c r="M3993" i="11"/>
  <c r="M3994" i="11"/>
  <c r="M3995" i="11"/>
  <c r="M3996" i="11"/>
  <c r="M3997" i="11"/>
  <c r="M3998" i="11"/>
  <c r="M3999" i="11"/>
  <c r="M4000" i="11"/>
  <c r="M4001" i="11"/>
  <c r="M4002" i="11"/>
  <c r="M4003" i="11"/>
  <c r="M4004" i="11"/>
  <c r="M4005" i="11"/>
  <c r="M4006" i="11"/>
  <c r="M4007" i="11"/>
  <c r="M4008" i="11"/>
  <c r="M4009" i="11"/>
  <c r="M4010" i="11"/>
  <c r="M4011" i="11"/>
  <c r="M4012" i="11"/>
  <c r="M4013" i="11"/>
  <c r="M4014" i="11"/>
  <c r="M4015" i="11"/>
  <c r="M4016" i="11"/>
  <c r="M4017" i="11"/>
  <c r="M4018" i="11"/>
  <c r="M4019" i="11"/>
  <c r="M4020" i="11"/>
  <c r="M4021" i="11"/>
  <c r="M4022" i="11"/>
  <c r="M4023" i="11"/>
  <c r="M4024" i="11"/>
  <c r="M4025" i="11"/>
  <c r="M4026" i="11"/>
  <c r="M4027" i="11"/>
  <c r="M4028" i="11"/>
  <c r="M4029" i="11"/>
  <c r="M4030" i="11"/>
  <c r="M4031" i="11"/>
  <c r="M4032" i="11"/>
  <c r="M4033" i="11"/>
  <c r="M4034" i="11"/>
  <c r="M4035" i="11"/>
  <c r="M4036" i="11"/>
  <c r="M4037" i="11"/>
  <c r="M4038" i="11"/>
  <c r="M4039" i="11"/>
  <c r="M4040" i="11"/>
  <c r="M4041" i="11"/>
  <c r="M4042" i="11"/>
  <c r="M4043" i="11"/>
  <c r="M4044" i="11"/>
  <c r="M4045" i="11"/>
  <c r="M4046" i="11"/>
  <c r="M4047" i="11"/>
  <c r="M4048" i="11"/>
  <c r="M4049" i="11"/>
  <c r="M4050" i="11"/>
  <c r="M4051" i="11"/>
  <c r="M4052" i="11"/>
  <c r="M4053" i="11"/>
  <c r="M4054" i="11"/>
  <c r="M4055" i="11"/>
  <c r="M4056" i="11"/>
  <c r="M4057" i="11"/>
  <c r="M4058" i="11"/>
  <c r="M4059" i="11"/>
  <c r="M4060" i="11"/>
  <c r="M4061" i="11"/>
  <c r="M4062" i="11"/>
  <c r="M4063" i="11"/>
  <c r="M4064" i="11"/>
  <c r="M4065" i="11"/>
  <c r="M4066" i="11"/>
  <c r="M4067" i="11"/>
  <c r="M4068" i="11"/>
  <c r="M4069" i="11"/>
  <c r="M4070" i="11"/>
  <c r="M4071" i="11"/>
  <c r="M4072" i="11"/>
  <c r="M4073" i="11"/>
  <c r="M4074" i="11"/>
  <c r="M4075" i="11"/>
  <c r="M4076" i="11"/>
  <c r="M4077" i="11"/>
  <c r="M4078" i="11"/>
  <c r="M4079" i="11"/>
  <c r="M4080" i="11"/>
  <c r="M4081" i="11"/>
  <c r="M4082" i="11"/>
  <c r="M4083" i="11"/>
  <c r="M4084" i="11"/>
  <c r="M4085" i="11"/>
  <c r="M4086" i="11"/>
  <c r="M4087" i="11"/>
  <c r="M4088" i="11"/>
  <c r="M4089" i="11"/>
  <c r="M4090" i="11"/>
  <c r="M4091" i="11"/>
  <c r="M4092" i="11"/>
  <c r="M4093" i="11"/>
  <c r="M4094" i="11"/>
  <c r="M4095" i="11"/>
  <c r="M4096" i="11"/>
  <c r="M4097" i="11"/>
  <c r="M4098" i="11"/>
  <c r="M4099" i="11"/>
  <c r="M4100" i="11"/>
  <c r="M4101" i="11"/>
  <c r="M4102" i="11"/>
  <c r="M4103" i="11"/>
  <c r="M4104" i="11"/>
  <c r="M4105" i="11"/>
  <c r="M4106" i="11"/>
  <c r="M4107" i="11"/>
  <c r="M4108" i="11"/>
  <c r="M4109" i="11"/>
  <c r="M4110" i="11"/>
  <c r="M4111" i="11"/>
  <c r="M4112" i="11"/>
  <c r="M4113" i="11"/>
  <c r="M4114" i="11"/>
  <c r="M4115" i="11"/>
  <c r="M4116" i="11"/>
  <c r="M4117" i="11"/>
  <c r="M4118" i="11"/>
  <c r="M4119" i="11"/>
  <c r="M4120" i="11"/>
  <c r="M4121" i="11"/>
  <c r="M4122" i="11"/>
  <c r="M4123" i="11"/>
  <c r="M4124" i="11"/>
  <c r="M4125" i="11"/>
  <c r="M4126" i="11"/>
  <c r="M4127" i="11"/>
  <c r="M4128" i="11"/>
  <c r="M4129" i="11"/>
  <c r="M4130" i="11"/>
  <c r="M4131" i="11"/>
  <c r="M4132" i="11"/>
  <c r="M4133" i="11"/>
  <c r="M4134" i="11"/>
  <c r="M4135" i="11"/>
  <c r="M4136" i="11"/>
  <c r="M4137" i="11"/>
  <c r="M4138" i="11"/>
  <c r="M4139" i="11"/>
  <c r="M4140" i="11"/>
  <c r="M4141" i="11"/>
  <c r="M4142" i="11"/>
  <c r="M4143" i="11"/>
  <c r="M4144" i="11"/>
  <c r="M4145" i="11"/>
  <c r="M4146" i="11"/>
  <c r="M4147" i="11"/>
  <c r="M4148" i="11"/>
  <c r="M4149" i="11"/>
  <c r="M4150" i="11"/>
  <c r="M4151" i="11"/>
  <c r="M4152" i="11"/>
  <c r="M4153" i="11"/>
  <c r="M4154" i="11"/>
  <c r="M4155" i="11"/>
  <c r="M4156" i="11"/>
  <c r="M4157" i="11"/>
  <c r="M4158" i="11"/>
  <c r="M4159" i="11"/>
  <c r="M4160" i="11"/>
  <c r="M4161" i="11"/>
  <c r="M4162" i="11"/>
  <c r="M4163" i="11"/>
  <c r="M4164" i="11"/>
  <c r="M4165" i="11"/>
  <c r="M4166" i="11"/>
  <c r="M4167" i="11"/>
  <c r="M4168" i="11"/>
  <c r="M4169" i="11"/>
  <c r="M4170" i="11"/>
  <c r="M4171" i="11"/>
  <c r="M4172" i="11"/>
  <c r="M4173" i="11"/>
  <c r="M4174" i="11"/>
  <c r="M4175" i="11"/>
  <c r="M4176" i="11"/>
  <c r="M4177" i="11"/>
  <c r="M4178" i="11"/>
  <c r="M4179" i="11"/>
  <c r="M4180" i="11"/>
  <c r="M4181" i="11"/>
  <c r="M4182" i="11"/>
  <c r="M4183" i="11"/>
  <c r="M4184" i="11"/>
  <c r="M4185" i="11"/>
  <c r="M4186" i="11"/>
  <c r="M4187" i="11"/>
  <c r="M4188" i="11"/>
  <c r="M4189" i="11"/>
  <c r="M4190" i="11"/>
  <c r="M4191" i="11"/>
  <c r="M4192" i="11"/>
  <c r="M4193" i="11"/>
  <c r="M4194" i="11"/>
  <c r="M4195" i="11"/>
  <c r="M4196" i="11"/>
  <c r="M4197" i="11"/>
  <c r="M4198" i="11"/>
  <c r="M4199" i="11"/>
  <c r="M4200" i="11"/>
  <c r="M4201" i="11"/>
  <c r="M4202" i="11"/>
  <c r="M4203" i="11"/>
  <c r="M4204" i="11"/>
  <c r="M4205" i="11"/>
  <c r="M4206" i="11"/>
  <c r="M4207" i="11"/>
  <c r="M4208" i="11"/>
  <c r="M4209" i="11"/>
  <c r="M4210" i="11"/>
  <c r="M4211" i="11"/>
  <c r="M4212" i="11"/>
  <c r="M4213" i="11"/>
  <c r="M4214" i="11"/>
  <c r="M4215" i="11"/>
  <c r="M4216" i="11"/>
  <c r="M4217" i="11"/>
  <c r="M4218" i="11"/>
  <c r="M4219" i="11"/>
  <c r="M4220" i="11"/>
  <c r="M4221" i="11"/>
  <c r="M4222" i="11"/>
  <c r="M4223" i="11"/>
  <c r="M4224" i="11"/>
  <c r="M4225" i="11"/>
  <c r="M4226" i="11"/>
  <c r="M4227" i="11"/>
  <c r="M4228" i="11"/>
  <c r="M4229" i="11"/>
  <c r="M4230" i="11"/>
  <c r="M4231" i="11"/>
  <c r="M4232" i="11"/>
  <c r="M4233" i="11"/>
  <c r="M4234" i="11"/>
  <c r="M4235" i="11"/>
  <c r="M4236" i="11"/>
  <c r="M4237" i="11"/>
  <c r="M4238" i="11"/>
  <c r="M4239" i="11"/>
  <c r="M4240" i="11"/>
  <c r="M4241" i="11"/>
  <c r="M4242" i="11"/>
  <c r="M4243" i="11"/>
  <c r="M4244" i="11"/>
  <c r="M4245" i="11"/>
  <c r="M4246" i="11"/>
  <c r="M4247" i="11"/>
  <c r="M4248" i="11"/>
  <c r="M4249" i="11"/>
  <c r="M4250" i="11"/>
  <c r="M4251" i="11"/>
  <c r="M4252" i="11"/>
  <c r="M4253" i="11"/>
  <c r="M4254" i="11"/>
  <c r="M4255" i="11"/>
  <c r="M4256" i="11"/>
  <c r="M4257" i="11"/>
  <c r="M4258" i="11"/>
  <c r="M4259" i="11"/>
  <c r="M4260" i="11"/>
  <c r="M4261" i="11"/>
  <c r="M4262" i="11"/>
  <c r="M4263" i="11"/>
  <c r="M4264" i="11"/>
  <c r="M4265" i="11"/>
  <c r="M4266" i="11"/>
  <c r="M4267" i="11"/>
  <c r="M4268" i="11"/>
  <c r="M4269" i="11"/>
  <c r="M4270" i="11"/>
  <c r="M4271" i="11"/>
  <c r="M4272" i="11"/>
  <c r="M4273" i="11"/>
  <c r="M4274" i="11"/>
  <c r="M4275" i="11"/>
  <c r="M4276" i="11"/>
  <c r="M4277" i="11"/>
  <c r="M4278" i="11"/>
  <c r="M4279" i="11"/>
  <c r="M4280" i="11"/>
  <c r="M4281" i="11"/>
  <c r="M4282" i="11"/>
  <c r="M4283" i="11"/>
  <c r="M4284" i="11"/>
  <c r="M4285" i="11"/>
  <c r="M4286" i="11"/>
  <c r="M4287" i="11"/>
  <c r="M4288" i="11"/>
  <c r="M4289" i="11"/>
  <c r="M4290" i="11"/>
  <c r="M4291" i="11"/>
  <c r="M4292" i="11"/>
  <c r="M4293" i="11"/>
  <c r="M4294" i="11"/>
  <c r="M4295" i="11"/>
  <c r="M4296" i="11"/>
  <c r="M4297" i="11"/>
  <c r="M4298" i="11"/>
  <c r="M4299" i="11"/>
  <c r="M4300" i="11"/>
  <c r="M4301" i="11"/>
  <c r="M4302" i="11"/>
  <c r="M4303" i="11"/>
  <c r="M4304" i="11"/>
  <c r="M4305" i="11"/>
  <c r="M4306" i="11"/>
  <c r="M4307" i="11"/>
  <c r="M4308" i="11"/>
  <c r="M4309" i="11"/>
  <c r="M4310" i="11"/>
  <c r="M4311" i="11"/>
  <c r="M4312" i="11"/>
  <c r="M4313" i="11"/>
  <c r="M4314" i="11"/>
  <c r="M4315" i="11"/>
  <c r="M4316" i="11"/>
  <c r="M4317" i="11"/>
  <c r="M4318" i="11"/>
  <c r="M4319" i="11"/>
  <c r="M4320" i="11"/>
  <c r="M4321" i="11"/>
  <c r="M4322" i="11"/>
  <c r="M4323" i="11"/>
  <c r="M4324" i="11"/>
  <c r="M4325" i="11"/>
  <c r="M4326" i="11"/>
  <c r="M4327" i="11"/>
  <c r="M4328" i="11"/>
  <c r="M4329" i="11"/>
  <c r="M4330" i="11"/>
  <c r="M4331" i="11"/>
  <c r="M4332" i="11"/>
  <c r="M4333" i="11"/>
  <c r="M4334" i="11"/>
  <c r="M4335" i="11"/>
  <c r="M4336" i="11"/>
  <c r="M4337" i="11"/>
  <c r="M4338" i="11"/>
  <c r="M4339" i="11"/>
  <c r="M4340" i="11"/>
  <c r="M4341" i="11"/>
  <c r="M4342" i="11"/>
  <c r="M4343" i="11"/>
  <c r="M4344" i="11"/>
  <c r="M4345" i="11"/>
  <c r="M4346" i="11"/>
  <c r="M4347" i="11"/>
  <c r="M4348" i="11"/>
  <c r="M4349" i="11"/>
  <c r="M4350" i="11"/>
  <c r="M4351" i="11"/>
  <c r="M4352" i="11"/>
  <c r="M4353" i="11"/>
  <c r="M4354" i="11"/>
  <c r="M4355" i="11"/>
  <c r="M4356" i="11"/>
  <c r="M4357" i="11"/>
  <c r="M4358" i="11"/>
  <c r="M4359" i="11"/>
  <c r="M4360" i="11"/>
  <c r="M4361" i="11"/>
  <c r="M4362" i="11"/>
  <c r="M4363" i="11"/>
  <c r="M4364" i="11"/>
  <c r="M4365" i="11"/>
  <c r="M4366" i="11"/>
  <c r="M4367" i="11"/>
  <c r="M4368" i="11"/>
  <c r="M4369" i="11"/>
  <c r="M4370" i="11"/>
  <c r="M4371" i="11"/>
  <c r="M4372" i="11"/>
  <c r="M4373" i="11"/>
  <c r="M4374" i="11"/>
  <c r="M4375" i="11"/>
  <c r="M4376" i="11"/>
  <c r="M4377" i="11"/>
  <c r="M4378" i="11"/>
  <c r="M4379" i="11"/>
  <c r="M4380" i="11"/>
  <c r="M4381" i="11"/>
  <c r="M4382" i="11"/>
  <c r="M4383" i="11"/>
  <c r="M4384" i="11"/>
  <c r="M4385" i="11"/>
  <c r="M4386" i="11"/>
  <c r="M4387" i="11"/>
  <c r="M4388" i="11"/>
  <c r="M4389" i="11"/>
  <c r="M4390" i="11"/>
  <c r="M4391" i="11"/>
  <c r="M4392" i="11"/>
  <c r="M4393" i="11"/>
  <c r="M4394" i="11"/>
  <c r="M4395" i="11"/>
  <c r="M4396" i="11"/>
  <c r="M4397" i="11"/>
  <c r="M4398" i="11"/>
  <c r="M4399" i="11"/>
  <c r="M4400" i="11"/>
  <c r="M4401" i="11"/>
  <c r="M4402" i="11"/>
  <c r="M4403" i="11"/>
  <c r="M4404" i="11"/>
  <c r="M4405" i="11"/>
  <c r="M4406" i="11"/>
  <c r="M4407" i="11"/>
  <c r="M4408" i="11"/>
  <c r="M4409" i="11"/>
  <c r="M4410" i="11"/>
  <c r="M4411" i="11"/>
  <c r="M4412" i="11"/>
  <c r="M4413" i="11"/>
  <c r="M4414" i="11"/>
  <c r="M4415" i="11"/>
  <c r="M4416" i="11"/>
  <c r="M4417" i="11"/>
  <c r="M4418" i="11"/>
  <c r="M4419" i="11"/>
  <c r="M4420" i="11"/>
  <c r="M4421" i="11"/>
  <c r="M4422" i="11"/>
  <c r="M4423" i="11"/>
  <c r="M4424" i="11"/>
  <c r="M4425" i="11"/>
  <c r="M4426" i="11"/>
  <c r="M4427" i="11"/>
  <c r="M4428" i="11"/>
  <c r="M4429" i="11"/>
  <c r="M4430" i="11"/>
  <c r="M4431" i="11"/>
  <c r="M4432" i="11"/>
  <c r="M4433" i="11"/>
  <c r="M4434" i="11"/>
  <c r="M4435" i="11"/>
  <c r="M4436" i="11"/>
  <c r="M4437" i="11"/>
  <c r="M4438" i="11"/>
  <c r="M4439" i="11"/>
  <c r="M4440" i="11"/>
  <c r="M4441" i="11"/>
  <c r="M4442" i="11"/>
  <c r="M4443" i="11"/>
  <c r="M4444" i="11"/>
  <c r="M4445" i="11"/>
  <c r="M4446" i="11"/>
  <c r="M4447" i="11"/>
  <c r="M4448" i="11"/>
  <c r="M4449" i="11"/>
  <c r="M4450" i="11"/>
  <c r="M4451" i="11"/>
  <c r="M4452" i="11"/>
  <c r="M4453" i="11"/>
  <c r="M4454" i="11"/>
  <c r="M4455" i="11"/>
  <c r="M4456" i="11"/>
  <c r="M4457" i="11"/>
  <c r="M4458" i="11"/>
  <c r="M4459" i="11"/>
  <c r="M4460" i="11"/>
  <c r="M4461" i="11"/>
  <c r="M4462" i="11"/>
  <c r="M4463" i="11"/>
  <c r="M4464" i="11"/>
  <c r="M4465" i="11"/>
  <c r="M4466" i="11"/>
  <c r="M4467" i="11"/>
  <c r="M4468" i="11"/>
  <c r="M4469" i="11"/>
  <c r="M4470" i="11"/>
  <c r="M4471" i="11"/>
  <c r="M4472" i="11"/>
  <c r="M4473" i="11"/>
  <c r="M4474" i="11"/>
  <c r="M4475" i="11"/>
  <c r="M4476" i="11"/>
  <c r="M4477" i="11"/>
  <c r="M4478" i="11"/>
  <c r="M4479" i="11"/>
  <c r="M4480" i="11"/>
  <c r="M4481" i="11"/>
  <c r="M4482" i="11"/>
  <c r="M4483" i="11"/>
  <c r="M4484" i="11"/>
  <c r="M4485" i="11"/>
  <c r="M4486" i="11"/>
  <c r="M4487" i="11"/>
  <c r="M4488" i="11"/>
  <c r="M4489" i="11"/>
  <c r="M4490" i="11"/>
  <c r="M4491" i="11"/>
  <c r="M4492" i="11"/>
  <c r="M4493" i="11"/>
  <c r="M4494" i="11"/>
  <c r="M4495" i="11"/>
  <c r="M4496" i="11"/>
  <c r="M4497" i="11"/>
  <c r="M4498" i="11"/>
  <c r="M4499" i="11"/>
  <c r="M4500" i="11"/>
  <c r="M4501" i="11"/>
  <c r="M4502" i="11"/>
  <c r="M4503" i="11"/>
  <c r="M4504" i="11"/>
  <c r="M4505" i="11"/>
  <c r="M4506" i="11"/>
  <c r="M4507" i="11"/>
  <c r="M4508" i="11"/>
  <c r="M4509" i="11"/>
  <c r="M4510" i="11"/>
  <c r="M4511" i="11"/>
  <c r="M4512" i="11"/>
  <c r="M4513" i="11"/>
  <c r="M4514" i="11"/>
  <c r="M4515" i="11"/>
  <c r="M4516" i="11"/>
  <c r="M4517" i="11"/>
  <c r="M4518" i="11"/>
  <c r="M4519" i="11"/>
  <c r="M4520" i="11"/>
  <c r="M4521" i="11"/>
  <c r="M4522" i="11"/>
  <c r="M4523" i="11"/>
  <c r="M4524" i="11"/>
  <c r="M4525" i="11"/>
  <c r="M4526" i="11"/>
  <c r="M4527" i="11"/>
  <c r="M4528" i="11"/>
  <c r="M4529" i="11"/>
  <c r="M4530" i="11"/>
  <c r="M4531" i="11"/>
  <c r="M4532" i="11"/>
  <c r="M4533" i="11"/>
  <c r="M4534" i="11"/>
  <c r="M4535" i="11"/>
  <c r="M4536" i="11"/>
  <c r="M4537" i="11"/>
  <c r="M4538" i="11"/>
  <c r="M4539" i="11"/>
  <c r="M4540" i="11"/>
  <c r="M4541" i="11"/>
  <c r="M4542" i="11"/>
  <c r="M4543" i="11"/>
  <c r="M4544" i="11"/>
  <c r="M4545" i="11"/>
  <c r="M4546" i="11"/>
  <c r="M4547" i="11"/>
  <c r="M4548" i="11"/>
  <c r="M4549" i="11"/>
  <c r="M4550" i="11"/>
  <c r="M4551" i="11"/>
  <c r="M4552" i="11"/>
  <c r="M4553" i="11"/>
  <c r="M4554" i="11"/>
  <c r="M4555" i="11"/>
  <c r="M4556" i="11"/>
  <c r="M4557" i="11"/>
  <c r="M4558" i="11"/>
  <c r="M4559" i="11"/>
  <c r="M4560" i="11"/>
  <c r="M4561" i="11"/>
  <c r="M4562" i="11"/>
  <c r="M4563" i="11"/>
  <c r="M4564" i="11"/>
  <c r="M4565" i="11"/>
  <c r="M4566" i="11"/>
  <c r="M4567" i="11"/>
  <c r="M4568" i="11"/>
  <c r="M4569" i="11"/>
  <c r="M4570" i="11"/>
  <c r="M4571" i="11"/>
  <c r="M4572" i="11"/>
  <c r="M4573" i="11"/>
  <c r="M4574" i="11"/>
  <c r="M4575" i="11"/>
  <c r="M4576" i="11"/>
  <c r="M4577" i="11"/>
  <c r="M4578" i="11"/>
  <c r="M4579" i="11"/>
  <c r="M4580" i="11"/>
  <c r="M4581" i="11"/>
  <c r="M4582" i="11"/>
  <c r="M4583" i="11"/>
  <c r="M4584" i="11"/>
  <c r="M4585" i="11"/>
  <c r="M4586" i="11"/>
  <c r="M4587" i="11"/>
  <c r="M4588" i="11"/>
  <c r="M4589" i="11"/>
  <c r="M4590" i="11"/>
  <c r="M4591" i="11"/>
  <c r="M4592" i="11"/>
  <c r="M4593" i="11"/>
  <c r="M4594" i="11"/>
  <c r="M4595" i="11"/>
  <c r="M4596" i="11"/>
  <c r="M4597" i="11"/>
  <c r="M4598" i="11"/>
  <c r="M4599" i="11"/>
  <c r="M4600" i="11"/>
  <c r="M4601" i="11"/>
  <c r="M4602" i="11"/>
  <c r="M4603" i="11"/>
  <c r="M4604" i="11"/>
  <c r="M4605" i="11"/>
  <c r="M4606" i="11"/>
  <c r="M4607" i="11"/>
  <c r="M4608" i="11"/>
  <c r="M4609" i="11"/>
  <c r="M4610" i="11"/>
  <c r="M4611" i="11"/>
  <c r="M4612" i="11"/>
  <c r="M4613" i="11"/>
  <c r="M4614" i="11"/>
  <c r="M4615" i="11"/>
  <c r="M4616" i="11"/>
  <c r="M4617" i="11"/>
  <c r="M4618" i="11"/>
  <c r="M4619" i="11"/>
  <c r="M4620" i="11"/>
  <c r="M4621" i="11"/>
  <c r="M4622" i="11"/>
  <c r="M4623" i="11"/>
  <c r="M4624" i="11"/>
  <c r="M4625" i="11"/>
  <c r="M4626" i="11"/>
  <c r="M4627" i="11"/>
  <c r="M4628" i="11"/>
  <c r="M4629" i="11"/>
  <c r="M4630" i="11"/>
  <c r="M4631" i="11"/>
  <c r="M4632" i="11"/>
  <c r="M4633" i="11"/>
  <c r="M4634" i="11"/>
  <c r="M4635" i="11"/>
  <c r="M4636" i="11"/>
  <c r="M4637" i="11"/>
  <c r="M4638" i="11"/>
  <c r="M4639" i="11"/>
  <c r="M4640" i="11"/>
  <c r="M4641" i="11"/>
  <c r="M4642" i="11"/>
  <c r="M4643" i="11"/>
  <c r="M4644" i="11"/>
  <c r="M4645" i="11"/>
  <c r="M4646" i="11"/>
  <c r="M4647" i="11"/>
  <c r="M4648" i="11"/>
  <c r="M4649" i="11"/>
  <c r="M4650" i="11"/>
  <c r="M4651" i="11"/>
  <c r="M4652" i="11"/>
  <c r="M4653" i="11"/>
  <c r="M4654" i="11"/>
  <c r="M4655" i="11"/>
  <c r="M4656" i="11"/>
  <c r="M4657" i="11"/>
  <c r="M4658" i="11"/>
  <c r="M4659" i="11"/>
  <c r="M4660" i="11"/>
  <c r="M4661" i="11"/>
  <c r="M4662" i="11"/>
  <c r="M4663" i="11"/>
  <c r="M4664" i="11"/>
  <c r="M4665" i="11"/>
  <c r="M4666" i="11"/>
  <c r="M4667" i="11"/>
  <c r="M4668" i="11"/>
  <c r="M4669" i="11"/>
  <c r="M4670" i="11"/>
  <c r="M4671" i="11"/>
  <c r="M4672" i="11"/>
  <c r="M4673" i="11"/>
  <c r="M4674" i="11"/>
  <c r="M4675" i="11"/>
  <c r="M4676" i="11"/>
  <c r="M4677" i="11"/>
  <c r="M4678" i="11"/>
  <c r="M4679" i="11"/>
  <c r="M4680" i="11"/>
  <c r="M4681" i="11"/>
  <c r="M4682" i="11"/>
  <c r="M4683" i="11"/>
  <c r="M4684" i="11"/>
  <c r="M4685" i="11"/>
  <c r="M4686" i="11"/>
  <c r="M4687" i="11"/>
  <c r="M4688" i="11"/>
  <c r="M4689" i="11"/>
  <c r="M4690" i="11"/>
  <c r="M4691" i="11"/>
  <c r="M4692" i="11"/>
  <c r="M4693" i="11"/>
  <c r="M4694" i="11"/>
  <c r="M4695" i="11"/>
  <c r="M4696" i="11"/>
  <c r="M4697" i="11"/>
  <c r="M4698" i="11"/>
  <c r="M4699" i="11"/>
  <c r="M4700" i="11"/>
  <c r="M4701" i="11"/>
  <c r="M4702" i="11"/>
  <c r="M4703" i="11"/>
  <c r="M4704" i="11"/>
  <c r="M4705" i="11"/>
  <c r="M4706" i="11"/>
  <c r="M4707" i="11"/>
  <c r="M4708" i="11"/>
  <c r="M4709" i="11"/>
  <c r="M4710" i="11"/>
  <c r="M4711" i="11"/>
  <c r="M4712" i="11"/>
  <c r="M4713" i="11"/>
  <c r="M4714" i="11"/>
  <c r="M4715" i="11"/>
  <c r="M4716" i="11"/>
  <c r="M4717" i="11"/>
  <c r="M4718" i="11"/>
  <c r="M4719" i="11"/>
  <c r="M4720" i="11"/>
  <c r="M4721" i="11"/>
  <c r="M4722" i="11"/>
  <c r="M4723" i="11"/>
  <c r="M4724" i="11"/>
  <c r="M4725" i="11"/>
  <c r="M4726" i="11"/>
  <c r="M4727" i="11"/>
  <c r="M4728" i="11"/>
  <c r="M4729" i="11"/>
  <c r="M4730" i="11"/>
  <c r="M4731" i="11"/>
  <c r="M4732" i="11"/>
  <c r="M4733" i="11"/>
  <c r="M4734" i="11"/>
  <c r="M4735" i="11"/>
  <c r="M4736" i="11"/>
  <c r="M4737" i="11"/>
  <c r="M4738" i="11"/>
  <c r="M4739" i="11"/>
  <c r="M4740" i="11"/>
  <c r="M4741" i="11"/>
  <c r="M4742" i="11"/>
  <c r="M4743" i="11"/>
  <c r="M4744" i="11"/>
  <c r="M4745" i="11"/>
  <c r="M4746" i="11"/>
  <c r="M4747" i="11"/>
  <c r="M4748" i="11"/>
  <c r="M4749" i="11"/>
  <c r="M4750" i="11"/>
  <c r="M4751" i="11"/>
  <c r="M4752" i="11"/>
  <c r="M4753" i="11"/>
  <c r="M4754" i="11"/>
  <c r="M4755" i="11"/>
  <c r="M4756" i="11"/>
  <c r="M4757" i="11"/>
  <c r="M4758" i="11"/>
  <c r="M4759" i="11"/>
  <c r="M4760" i="11"/>
  <c r="M4761" i="11"/>
  <c r="M4762" i="11"/>
  <c r="M4763" i="11"/>
  <c r="M4764" i="11"/>
  <c r="M4765" i="11"/>
  <c r="M4766" i="11"/>
  <c r="M4767" i="11"/>
  <c r="M4768" i="11"/>
  <c r="M4769" i="11"/>
  <c r="M4770" i="11"/>
  <c r="M4771" i="11"/>
  <c r="M4772" i="11"/>
  <c r="M4773" i="11"/>
  <c r="M4774" i="11"/>
  <c r="M4775" i="11"/>
  <c r="M4776" i="11"/>
  <c r="M4777" i="11"/>
  <c r="M4778" i="11"/>
  <c r="M4779" i="11"/>
  <c r="M4780" i="11"/>
  <c r="M4781" i="11"/>
  <c r="M4782" i="11"/>
  <c r="M4783" i="11"/>
  <c r="M4784" i="11"/>
  <c r="M4785" i="11"/>
  <c r="M4786" i="11"/>
  <c r="M4787" i="11"/>
  <c r="M4788" i="11"/>
  <c r="M4789" i="11"/>
  <c r="M4790" i="11"/>
  <c r="M4791" i="11"/>
  <c r="M4792" i="11"/>
  <c r="M4793" i="11"/>
  <c r="M4794" i="11"/>
  <c r="M4795" i="11"/>
  <c r="M4796" i="11"/>
  <c r="M4797" i="11"/>
  <c r="M4798" i="11"/>
  <c r="M4799" i="11"/>
  <c r="M4800" i="11"/>
  <c r="M4801" i="11"/>
  <c r="M4802" i="11"/>
  <c r="M4803" i="11"/>
  <c r="M4804" i="11"/>
  <c r="M4805" i="11"/>
  <c r="M4806" i="11"/>
  <c r="M4807" i="11"/>
  <c r="M4808" i="11"/>
  <c r="M4809" i="11"/>
  <c r="M4810" i="11"/>
  <c r="M4811" i="11"/>
  <c r="M4812" i="11"/>
  <c r="M4813" i="11"/>
  <c r="M4814" i="11"/>
  <c r="M4815" i="11"/>
  <c r="M4816" i="11"/>
  <c r="M4817" i="11"/>
  <c r="M4818" i="11"/>
  <c r="M4819" i="11"/>
  <c r="M4820" i="11"/>
  <c r="M4821" i="11"/>
  <c r="M4822" i="11"/>
  <c r="M4823" i="11"/>
  <c r="M4824" i="11"/>
  <c r="M4825" i="11"/>
  <c r="M4826" i="11"/>
  <c r="M4827" i="11"/>
  <c r="M4828" i="11"/>
  <c r="M4829" i="11"/>
  <c r="M4830" i="11"/>
  <c r="M4831" i="11"/>
  <c r="M4832" i="11"/>
  <c r="M4833" i="11"/>
  <c r="M4834" i="11"/>
  <c r="M4835" i="11"/>
  <c r="M4836" i="11"/>
  <c r="M4837" i="11"/>
  <c r="M4838" i="11"/>
  <c r="M4839" i="11"/>
  <c r="M4840" i="11"/>
  <c r="M4841" i="11"/>
  <c r="M4842" i="11"/>
  <c r="M4843" i="11"/>
  <c r="M4844" i="11"/>
  <c r="M4845" i="11"/>
  <c r="M4846" i="11"/>
  <c r="M4847" i="11"/>
  <c r="M4848" i="11"/>
  <c r="M4849" i="11"/>
  <c r="M4850" i="11"/>
  <c r="M4851" i="11"/>
  <c r="M4852" i="11"/>
  <c r="M4853" i="11"/>
  <c r="M4854" i="11"/>
  <c r="M4855" i="11"/>
  <c r="M4856" i="11"/>
  <c r="M4857" i="11"/>
  <c r="M4858" i="11"/>
  <c r="M4859" i="11"/>
  <c r="M4860" i="11"/>
  <c r="M4861" i="11"/>
  <c r="M4862" i="11"/>
  <c r="M4863" i="11"/>
  <c r="M4864" i="11"/>
  <c r="M4865" i="11"/>
  <c r="M4866" i="11"/>
  <c r="M4867" i="11"/>
  <c r="M4868" i="11"/>
  <c r="M4869" i="11"/>
  <c r="M4870" i="11"/>
  <c r="M4871" i="11"/>
  <c r="M4872" i="11"/>
  <c r="M4873" i="11"/>
  <c r="M4874" i="11"/>
  <c r="M4875" i="11"/>
  <c r="M4876" i="11"/>
  <c r="M4877" i="11"/>
  <c r="M4878" i="11"/>
  <c r="M4879" i="11"/>
  <c r="M4880" i="11"/>
  <c r="M4881" i="11"/>
  <c r="M4882" i="11"/>
  <c r="M4883" i="11"/>
  <c r="M4884" i="11"/>
  <c r="M4885" i="11"/>
  <c r="M4886" i="11"/>
  <c r="M4887" i="11"/>
  <c r="M4888" i="11"/>
  <c r="M4889" i="11"/>
  <c r="M4890" i="11"/>
  <c r="M4891" i="11"/>
  <c r="M4892" i="11"/>
  <c r="M4893" i="11"/>
  <c r="M4894" i="11"/>
  <c r="M4895" i="11"/>
  <c r="M4896" i="11"/>
  <c r="M4897" i="11"/>
  <c r="M4898" i="11"/>
  <c r="M4899" i="11"/>
  <c r="M4900" i="11"/>
  <c r="M4901" i="11"/>
  <c r="M4902" i="11"/>
  <c r="M4903" i="11"/>
  <c r="M4904" i="11"/>
  <c r="M4905" i="11"/>
  <c r="M4906" i="11"/>
  <c r="M4907" i="11"/>
  <c r="M4908" i="11"/>
  <c r="M4909" i="11"/>
  <c r="M4910" i="11"/>
  <c r="M4911" i="11"/>
  <c r="M4912" i="11"/>
  <c r="M4913" i="11"/>
  <c r="M4914" i="11"/>
  <c r="M4915" i="11"/>
  <c r="M4916" i="11"/>
  <c r="M4917" i="11"/>
  <c r="M4918" i="11"/>
  <c r="M4919" i="11"/>
  <c r="M4920" i="11"/>
  <c r="M4921" i="11"/>
  <c r="M4922" i="11"/>
  <c r="M4923" i="11"/>
  <c r="M4924" i="11"/>
  <c r="M4925" i="11"/>
  <c r="M4926" i="11"/>
  <c r="M4927" i="11"/>
  <c r="M4928" i="11"/>
  <c r="M4929" i="11"/>
  <c r="M4930" i="11"/>
  <c r="M4931" i="11"/>
  <c r="M4932" i="11"/>
  <c r="M4933" i="11"/>
  <c r="M4934" i="11"/>
  <c r="M4935" i="11"/>
  <c r="M4936" i="11"/>
  <c r="M4937" i="11"/>
  <c r="M4938" i="11"/>
  <c r="M4939" i="11"/>
  <c r="M4940" i="11"/>
  <c r="M4941" i="11"/>
  <c r="M4942" i="11"/>
  <c r="M4943" i="11"/>
  <c r="M4944" i="11"/>
  <c r="M4945" i="11"/>
  <c r="M4946" i="11"/>
  <c r="M4947" i="11"/>
  <c r="M4948" i="11"/>
  <c r="M4949" i="11"/>
  <c r="M4950" i="11"/>
  <c r="M4951" i="11"/>
  <c r="M4952" i="11"/>
  <c r="M4953" i="11"/>
  <c r="M4954" i="11"/>
  <c r="M4955" i="11"/>
  <c r="M4956" i="11"/>
  <c r="M4957" i="11"/>
  <c r="M4958" i="11"/>
  <c r="M4959" i="11"/>
  <c r="M4960" i="11"/>
  <c r="M4961" i="11"/>
  <c r="M4962" i="11"/>
  <c r="M4963" i="11"/>
  <c r="M4964" i="11"/>
  <c r="M4965" i="11"/>
  <c r="M4966" i="11"/>
  <c r="M4967" i="11"/>
  <c r="M4968" i="11"/>
  <c r="M4969" i="11"/>
  <c r="M4970" i="11"/>
  <c r="M4971" i="11"/>
  <c r="M4972" i="11"/>
  <c r="M4973" i="11"/>
  <c r="M4974" i="11"/>
  <c r="M4975" i="11"/>
  <c r="M4976" i="11"/>
  <c r="M4977" i="11"/>
  <c r="M4978" i="11"/>
  <c r="M4979" i="11"/>
  <c r="M4980" i="11"/>
  <c r="M4981" i="11"/>
  <c r="M4982" i="11"/>
  <c r="M4983" i="11"/>
  <c r="M4984" i="11"/>
  <c r="M4985" i="11"/>
  <c r="M4986" i="11"/>
  <c r="M4987" i="11"/>
  <c r="M4988" i="11"/>
  <c r="M4989" i="11"/>
  <c r="M4990" i="11"/>
  <c r="M4991" i="11"/>
  <c r="M4992" i="11"/>
  <c r="M4993" i="11"/>
  <c r="M4994" i="11"/>
  <c r="M4995" i="11"/>
  <c r="M4996" i="11"/>
  <c r="M4997" i="11"/>
  <c r="M4998" i="11"/>
  <c r="M4999" i="11"/>
  <c r="M5000" i="11"/>
  <c r="M5001" i="11"/>
  <c r="M5002" i="11"/>
  <c r="M5003" i="11"/>
  <c r="M5004" i="11"/>
  <c r="M5005" i="11"/>
  <c r="M5006" i="11"/>
  <c r="M5007" i="11"/>
  <c r="M5008" i="11"/>
  <c r="M5009" i="11"/>
  <c r="M5010" i="11"/>
  <c r="M5011" i="11"/>
  <c r="M5012" i="11"/>
  <c r="M5013" i="11"/>
  <c r="M5014" i="11"/>
  <c r="M5015" i="11"/>
  <c r="M5016" i="11"/>
  <c r="M5017" i="11"/>
  <c r="M5018" i="11"/>
  <c r="M5019" i="11"/>
  <c r="M5020" i="11"/>
  <c r="M5021" i="11"/>
  <c r="M5022" i="11"/>
  <c r="M5023" i="11"/>
  <c r="M5024" i="11"/>
  <c r="M5025" i="11"/>
  <c r="M5026" i="11"/>
  <c r="M5027" i="11"/>
  <c r="M5028" i="11"/>
  <c r="M5029" i="11"/>
  <c r="M5030" i="11"/>
  <c r="M5031" i="11"/>
  <c r="M5032" i="11"/>
  <c r="M5033" i="11"/>
  <c r="M5034" i="11"/>
  <c r="M5035" i="11"/>
  <c r="M5036" i="11"/>
  <c r="M5037" i="11"/>
  <c r="M5038" i="11"/>
  <c r="M5039" i="11"/>
  <c r="M5040" i="11"/>
  <c r="M5041" i="11"/>
  <c r="M5042" i="11"/>
  <c r="M5043" i="11"/>
  <c r="M5044" i="11"/>
  <c r="M5045" i="11"/>
  <c r="M5046" i="11"/>
  <c r="M5047" i="11"/>
  <c r="M5048" i="11"/>
  <c r="M5049" i="11"/>
  <c r="M5050" i="11"/>
  <c r="M5051" i="11"/>
  <c r="M5052" i="11"/>
  <c r="M5053" i="11"/>
  <c r="M5054" i="11"/>
  <c r="M5055" i="11"/>
  <c r="M5056" i="11"/>
  <c r="M5057" i="11"/>
  <c r="M5058" i="11"/>
  <c r="M5059" i="11"/>
  <c r="M5060" i="11"/>
  <c r="M5061" i="11"/>
  <c r="M5062" i="11"/>
  <c r="M5063" i="11"/>
  <c r="M5064" i="11"/>
  <c r="M5065" i="11"/>
  <c r="M5066" i="11"/>
  <c r="M5067" i="11"/>
  <c r="M5068" i="11"/>
  <c r="M5069" i="11"/>
  <c r="M5070" i="11"/>
  <c r="M5071" i="11"/>
  <c r="M5072" i="11"/>
  <c r="M5073" i="11"/>
  <c r="M5074" i="11"/>
  <c r="M5075" i="11"/>
  <c r="M5076" i="11"/>
  <c r="M5077" i="11"/>
  <c r="M5078" i="11"/>
  <c r="M5079" i="11"/>
  <c r="M5080" i="11"/>
  <c r="M5081" i="11"/>
  <c r="M5082" i="11"/>
  <c r="M5083" i="11"/>
  <c r="M5084" i="11"/>
  <c r="M5085" i="11"/>
  <c r="M5086" i="11"/>
  <c r="M5087" i="11"/>
  <c r="M5088" i="11"/>
  <c r="M5089" i="11"/>
  <c r="M5090" i="11"/>
  <c r="M5091" i="11"/>
  <c r="M5092" i="11"/>
  <c r="M5093" i="11"/>
  <c r="M5094" i="11"/>
  <c r="M5095" i="11"/>
  <c r="M5096" i="11"/>
  <c r="M5097" i="11"/>
  <c r="M5098" i="11"/>
  <c r="M5099" i="11"/>
  <c r="M5100" i="11"/>
  <c r="M5101" i="11"/>
  <c r="M5102" i="11"/>
  <c r="M5103" i="11"/>
  <c r="M5104" i="11"/>
  <c r="M5105" i="11"/>
  <c r="M5106" i="11"/>
  <c r="M5107" i="11"/>
  <c r="M5108" i="11"/>
  <c r="M5109" i="11"/>
  <c r="M5110" i="11"/>
  <c r="M5111" i="11"/>
  <c r="M5112" i="11"/>
  <c r="M5113" i="11"/>
  <c r="M5114" i="11"/>
  <c r="M5115" i="11"/>
  <c r="M5116" i="11"/>
  <c r="M5117" i="11"/>
  <c r="M5118" i="11"/>
  <c r="M5119" i="11"/>
  <c r="M5120" i="11"/>
  <c r="M5121" i="11"/>
  <c r="M5122" i="11"/>
  <c r="M5123" i="11"/>
  <c r="M5124" i="11"/>
  <c r="M5125" i="11"/>
  <c r="M5126" i="11"/>
  <c r="M5127" i="11"/>
  <c r="M5128" i="11"/>
  <c r="M5129" i="11"/>
  <c r="M5130" i="11"/>
  <c r="M5131" i="11"/>
  <c r="M5132" i="11"/>
  <c r="M5133" i="11"/>
  <c r="M5134" i="11"/>
  <c r="M5135" i="11"/>
  <c r="M5136" i="11"/>
  <c r="M5137" i="11"/>
  <c r="M5138" i="11"/>
  <c r="M5139" i="11"/>
  <c r="M5140" i="11"/>
  <c r="M5141" i="11"/>
  <c r="M5142" i="11"/>
  <c r="M5143" i="11"/>
  <c r="M5144" i="11"/>
  <c r="M5145" i="11"/>
  <c r="M5146" i="11"/>
  <c r="M5147" i="11"/>
  <c r="M5148" i="11"/>
  <c r="M5149" i="11"/>
  <c r="M5150" i="11"/>
  <c r="M5151" i="11"/>
  <c r="M5152" i="11"/>
  <c r="M5153" i="11"/>
  <c r="M5154" i="11"/>
  <c r="M5155" i="11"/>
  <c r="M5156" i="11"/>
  <c r="M5157" i="11"/>
  <c r="M5158" i="11"/>
  <c r="M5159" i="11"/>
  <c r="M5160" i="11"/>
  <c r="M5161" i="11"/>
  <c r="M5162" i="11"/>
  <c r="M5163" i="11"/>
  <c r="M5164" i="11"/>
  <c r="M5165" i="11"/>
  <c r="M5166" i="11"/>
  <c r="M5167" i="11"/>
  <c r="M5168" i="11"/>
  <c r="M5169" i="11"/>
  <c r="M5170" i="11"/>
  <c r="M5171" i="11"/>
  <c r="M5172" i="11"/>
  <c r="M5173" i="11"/>
  <c r="M5174" i="11"/>
  <c r="M5175" i="11"/>
  <c r="M5176" i="11"/>
  <c r="M5177" i="11"/>
  <c r="M5178" i="11"/>
  <c r="M5179" i="11"/>
  <c r="M5180" i="11"/>
  <c r="M5181" i="11"/>
  <c r="M5182" i="11"/>
  <c r="M5183" i="11"/>
  <c r="M5184" i="11"/>
  <c r="M5185" i="11"/>
  <c r="M5186" i="11"/>
  <c r="M5187" i="11"/>
  <c r="M5188" i="11"/>
  <c r="M5189" i="11"/>
  <c r="M5190" i="11"/>
  <c r="M5191" i="11"/>
  <c r="M5192" i="11"/>
  <c r="M5193" i="11"/>
  <c r="M5194" i="11"/>
  <c r="M5195" i="11"/>
  <c r="M5196" i="11"/>
  <c r="M5197" i="11"/>
  <c r="M5198" i="11"/>
  <c r="M5199" i="11"/>
  <c r="M5200" i="11"/>
  <c r="M5201" i="11"/>
  <c r="M5202" i="11"/>
  <c r="M5203" i="11"/>
  <c r="M5204" i="11"/>
  <c r="M5205" i="11"/>
  <c r="M5206" i="11"/>
  <c r="M5207" i="11"/>
  <c r="M5208" i="11"/>
  <c r="M5209" i="11"/>
  <c r="M5210" i="11"/>
  <c r="M5211" i="11"/>
  <c r="M5212" i="11"/>
  <c r="M5213" i="11"/>
  <c r="M5214" i="11"/>
  <c r="M5215" i="11"/>
  <c r="M5216" i="11"/>
  <c r="M5217" i="11"/>
  <c r="M5218" i="11"/>
  <c r="M5219" i="11"/>
  <c r="M5220" i="11"/>
  <c r="M5221" i="11"/>
  <c r="M5222" i="11"/>
  <c r="M5223" i="11"/>
  <c r="M5224" i="11"/>
  <c r="M5225" i="11"/>
  <c r="M5226" i="11"/>
  <c r="M5227" i="11"/>
  <c r="M5228" i="11"/>
  <c r="M5229" i="11"/>
  <c r="M5230" i="11"/>
  <c r="M5231" i="11"/>
  <c r="M5232" i="11"/>
  <c r="M5233" i="11"/>
  <c r="M5234" i="11"/>
  <c r="M5235" i="11"/>
  <c r="M5236" i="11"/>
  <c r="M5237" i="11"/>
  <c r="M5238" i="11"/>
  <c r="M5239" i="11"/>
  <c r="M5240" i="11"/>
  <c r="M5241" i="11"/>
  <c r="M5242" i="11"/>
  <c r="M5243" i="11"/>
  <c r="M5244" i="11"/>
  <c r="M5245" i="11"/>
  <c r="M5246" i="11"/>
  <c r="M5247" i="11"/>
  <c r="M5248" i="11"/>
  <c r="M5249" i="11"/>
  <c r="M5250" i="11"/>
  <c r="M5251" i="11"/>
  <c r="M5252" i="11"/>
  <c r="M5253" i="11"/>
  <c r="M5254" i="11"/>
  <c r="M5255" i="11"/>
  <c r="M5256" i="11"/>
  <c r="M5257" i="11"/>
  <c r="M5258" i="11"/>
  <c r="M5259" i="11"/>
  <c r="M5260" i="11"/>
  <c r="M5261" i="11"/>
  <c r="M5262" i="11"/>
  <c r="M5263" i="11"/>
  <c r="M5264" i="11"/>
  <c r="M5265" i="11"/>
  <c r="M5266" i="11"/>
  <c r="M5267" i="11"/>
  <c r="M5268" i="11"/>
  <c r="M5269" i="11"/>
  <c r="M5270" i="11"/>
  <c r="M5271" i="11"/>
  <c r="M5272" i="11"/>
  <c r="M5273" i="11"/>
  <c r="M5274" i="11"/>
  <c r="M5275" i="11"/>
  <c r="M5276" i="11"/>
  <c r="M5277" i="11"/>
  <c r="M5278" i="11"/>
  <c r="M5279" i="11"/>
  <c r="M5280" i="11"/>
  <c r="M5281" i="11"/>
  <c r="M5282" i="11"/>
  <c r="M5283" i="11"/>
  <c r="M5284" i="11"/>
  <c r="M5285" i="11"/>
  <c r="M5286" i="11"/>
  <c r="M5287" i="11"/>
  <c r="M5288" i="11"/>
  <c r="M5289" i="11"/>
  <c r="M5290" i="11"/>
  <c r="M5291" i="11"/>
  <c r="M5292" i="11"/>
  <c r="M5293" i="11"/>
  <c r="M5294" i="11"/>
  <c r="M5295" i="11"/>
  <c r="M5296" i="11"/>
  <c r="M5297" i="11"/>
  <c r="M5298" i="11"/>
  <c r="M5299" i="11"/>
  <c r="M5300" i="11"/>
  <c r="M5301" i="11"/>
  <c r="M5302" i="11"/>
  <c r="M5303" i="11"/>
  <c r="M5304" i="11"/>
  <c r="M5305" i="11"/>
  <c r="M5306" i="11"/>
  <c r="M5307" i="11"/>
  <c r="M5308" i="11"/>
  <c r="M5309" i="11"/>
  <c r="M5310" i="11"/>
  <c r="M5311" i="11"/>
  <c r="M5312" i="11"/>
  <c r="M5313" i="11"/>
  <c r="M5314" i="11"/>
  <c r="M5315" i="11"/>
  <c r="M5316" i="11"/>
  <c r="M5317" i="11"/>
  <c r="M5318" i="11"/>
  <c r="M5319" i="11"/>
  <c r="M5320" i="11"/>
  <c r="M5321" i="11"/>
  <c r="M5322" i="11"/>
  <c r="M5323" i="11"/>
  <c r="M5324" i="11"/>
  <c r="M5325" i="11"/>
  <c r="M5326" i="11"/>
  <c r="M5327" i="11"/>
  <c r="M5328" i="11"/>
  <c r="M5329" i="11"/>
  <c r="M5330" i="11"/>
  <c r="M5331" i="11"/>
  <c r="M5332" i="11"/>
  <c r="M5333" i="11"/>
  <c r="M5334" i="11"/>
  <c r="M5335" i="11"/>
  <c r="M5336" i="11"/>
  <c r="M5337" i="11"/>
  <c r="M5338" i="11"/>
  <c r="M5339" i="11"/>
  <c r="M5340" i="11"/>
  <c r="M5341" i="11"/>
  <c r="M5342" i="11"/>
  <c r="M5343" i="11"/>
  <c r="M5344" i="11"/>
  <c r="M5345" i="11"/>
  <c r="M5346" i="11"/>
  <c r="M5347" i="11"/>
  <c r="M5348" i="11"/>
  <c r="M5349" i="11"/>
  <c r="M5350" i="11"/>
  <c r="M5351" i="11"/>
  <c r="M5352" i="11"/>
  <c r="M5353" i="11"/>
  <c r="M5354" i="11"/>
  <c r="M5355" i="11"/>
  <c r="M5356" i="11"/>
  <c r="M5357" i="11"/>
  <c r="M5358" i="11"/>
  <c r="M5359" i="11"/>
  <c r="M5360" i="11"/>
  <c r="M5361" i="11"/>
  <c r="M5362" i="11"/>
  <c r="M5363" i="11"/>
  <c r="M5364" i="11"/>
  <c r="M5365" i="11"/>
  <c r="M5366" i="11"/>
  <c r="M5367" i="11"/>
  <c r="M5368" i="11"/>
  <c r="M5369" i="11"/>
  <c r="M5370" i="11"/>
  <c r="M5371" i="11"/>
  <c r="M5372" i="11"/>
  <c r="M5373" i="11"/>
  <c r="M5374" i="11"/>
  <c r="M5375" i="11"/>
  <c r="M5376" i="11"/>
  <c r="M5377" i="11"/>
  <c r="M5378" i="11"/>
  <c r="M5379" i="11"/>
  <c r="M5380" i="11"/>
  <c r="M5381" i="11"/>
  <c r="M5382" i="11"/>
  <c r="M5383" i="11"/>
  <c r="M5384" i="11"/>
  <c r="M5385" i="11"/>
  <c r="M5386" i="11"/>
  <c r="M5387" i="11"/>
  <c r="M5388" i="11"/>
  <c r="M5389" i="11"/>
  <c r="M5390" i="11"/>
  <c r="M5391" i="11"/>
  <c r="M5392" i="11"/>
  <c r="M5393" i="11"/>
  <c r="M5394" i="11"/>
  <c r="M5395" i="11"/>
  <c r="M5396" i="11"/>
  <c r="M5397" i="11"/>
  <c r="M5398" i="11"/>
  <c r="M5399" i="11"/>
  <c r="M5400" i="11"/>
  <c r="M5401" i="11"/>
  <c r="M5402" i="11"/>
  <c r="M5403" i="11"/>
  <c r="M5404" i="11"/>
  <c r="M5405" i="11"/>
  <c r="M5406" i="11"/>
  <c r="M5407" i="11"/>
  <c r="M5408" i="11"/>
  <c r="M5409" i="11"/>
  <c r="M5410" i="11"/>
  <c r="M5411" i="11"/>
  <c r="M5412" i="11"/>
  <c r="M5413" i="11"/>
  <c r="M5414" i="11"/>
  <c r="M5415" i="11"/>
  <c r="M5416" i="11"/>
  <c r="M5417" i="11"/>
  <c r="M5418" i="11"/>
  <c r="M5419" i="11"/>
  <c r="M5420" i="11"/>
  <c r="M5421" i="11"/>
  <c r="M5422" i="11"/>
  <c r="M5423" i="11"/>
  <c r="M5424" i="11"/>
  <c r="M5425" i="11"/>
  <c r="M5426" i="11"/>
  <c r="M5427" i="11"/>
  <c r="M5428" i="11"/>
  <c r="M5429" i="11"/>
  <c r="M5430" i="11"/>
  <c r="M5431" i="11"/>
  <c r="M5432" i="11"/>
  <c r="M5433" i="11"/>
  <c r="M5434" i="11"/>
  <c r="M5435" i="11"/>
  <c r="M5436" i="11"/>
  <c r="M5437" i="11"/>
  <c r="M5438" i="11"/>
  <c r="M5439" i="11"/>
  <c r="M5440" i="11"/>
  <c r="M5441" i="11"/>
  <c r="M5442" i="11"/>
  <c r="M5443" i="11"/>
  <c r="M5444" i="11"/>
  <c r="M5445" i="11"/>
  <c r="M5446" i="11"/>
  <c r="M5447" i="11"/>
  <c r="M5448" i="11"/>
  <c r="M5449" i="11"/>
  <c r="M5450" i="11"/>
  <c r="M5451" i="11"/>
  <c r="M5452" i="11"/>
  <c r="M5453" i="11"/>
  <c r="M5454" i="11"/>
  <c r="M5455" i="11"/>
  <c r="M5456" i="11"/>
  <c r="M5457" i="11"/>
  <c r="M5458" i="11"/>
  <c r="M5459" i="11"/>
  <c r="M5460" i="11"/>
  <c r="M5461" i="11"/>
  <c r="M5462" i="11"/>
  <c r="M5463" i="11"/>
  <c r="M5464" i="11"/>
  <c r="M5465" i="11"/>
  <c r="M5466" i="11"/>
  <c r="M5467" i="11"/>
  <c r="M5468" i="11"/>
  <c r="M5469" i="11"/>
  <c r="M5470" i="11"/>
  <c r="M5471" i="11"/>
  <c r="M5472" i="11"/>
  <c r="M5473" i="11"/>
  <c r="M5474" i="11"/>
  <c r="M5475" i="11"/>
  <c r="M5476" i="11"/>
  <c r="M5477" i="11"/>
  <c r="M5478" i="11"/>
  <c r="M5479" i="11"/>
  <c r="M5480" i="11"/>
  <c r="M5481" i="11"/>
  <c r="M5482" i="11"/>
  <c r="M5483" i="11"/>
  <c r="M5484" i="11"/>
  <c r="M5485" i="11"/>
  <c r="M5486" i="11"/>
  <c r="M5487" i="11"/>
  <c r="M5488" i="11"/>
  <c r="M5489" i="11"/>
  <c r="M5490" i="11"/>
  <c r="M5491" i="11"/>
  <c r="M5492" i="11"/>
  <c r="M5493" i="11"/>
  <c r="M5494" i="11"/>
  <c r="M5495" i="11"/>
  <c r="M5496" i="11"/>
  <c r="M5497" i="11"/>
  <c r="M5498" i="11"/>
  <c r="M5499" i="11"/>
  <c r="M5500" i="11"/>
  <c r="M5501" i="11"/>
  <c r="M5502" i="11"/>
  <c r="M5503" i="11"/>
  <c r="M5504" i="11"/>
  <c r="M5505" i="11"/>
  <c r="M5506" i="11"/>
  <c r="M5507" i="11"/>
  <c r="M5508" i="11"/>
  <c r="M5509" i="11"/>
  <c r="M5510" i="11"/>
  <c r="M5511" i="11"/>
  <c r="M5512" i="11"/>
  <c r="M5513" i="11"/>
  <c r="M5514" i="11"/>
  <c r="M5515" i="11"/>
  <c r="M5516" i="11"/>
  <c r="M5517" i="11"/>
  <c r="M5518" i="11"/>
  <c r="M5519" i="11"/>
  <c r="M5520" i="11"/>
  <c r="M5521" i="11"/>
  <c r="M5522" i="11"/>
  <c r="M5523" i="11"/>
  <c r="M5524" i="11"/>
  <c r="M5525" i="11"/>
  <c r="M5526" i="11"/>
  <c r="M5527" i="11"/>
  <c r="M5528" i="11"/>
  <c r="M5529" i="11"/>
  <c r="M5530" i="11"/>
  <c r="M5531" i="11"/>
  <c r="M5532" i="11"/>
  <c r="M5533" i="11"/>
  <c r="M5534" i="11"/>
  <c r="M5535" i="11"/>
  <c r="M5536" i="11"/>
  <c r="M5537" i="11"/>
  <c r="M5538" i="11"/>
  <c r="M5539" i="11"/>
  <c r="M5540" i="11"/>
  <c r="M5541" i="11"/>
  <c r="M5542" i="11"/>
  <c r="M5543" i="11"/>
  <c r="M5544" i="11"/>
  <c r="M5545" i="11"/>
  <c r="M5546" i="11"/>
  <c r="M5547" i="11"/>
  <c r="M5548" i="11"/>
  <c r="M5549" i="11"/>
  <c r="M5550" i="11"/>
  <c r="M5551" i="11"/>
  <c r="M5552" i="11"/>
  <c r="M5553" i="11"/>
  <c r="M5554" i="11"/>
  <c r="M5555" i="11"/>
  <c r="M5556" i="11"/>
  <c r="M5557" i="11"/>
  <c r="M5558" i="11"/>
  <c r="M5559" i="11"/>
  <c r="M5560" i="11"/>
  <c r="M5561" i="11"/>
  <c r="M5562" i="11"/>
  <c r="M5563" i="11"/>
  <c r="M5564" i="11"/>
  <c r="M5565" i="11"/>
  <c r="M5566" i="11"/>
  <c r="M5567" i="11"/>
  <c r="M5568" i="11"/>
  <c r="M5569" i="11"/>
  <c r="M5570" i="11"/>
  <c r="M5571" i="11"/>
  <c r="M5572" i="11"/>
  <c r="M5573" i="11"/>
  <c r="M5574" i="11"/>
  <c r="M5575" i="11"/>
  <c r="M5576" i="11"/>
  <c r="M5577" i="11"/>
  <c r="M5578" i="11"/>
  <c r="M5579" i="11"/>
  <c r="M5580" i="11"/>
  <c r="M5581" i="11"/>
  <c r="M5582" i="11"/>
  <c r="M5583" i="11"/>
  <c r="M5584" i="11"/>
  <c r="M5585" i="11"/>
  <c r="M5586" i="11"/>
  <c r="M5587" i="11"/>
  <c r="M5588" i="11"/>
  <c r="M5589" i="11"/>
  <c r="M5590" i="11"/>
  <c r="M5591" i="11"/>
  <c r="M5592" i="11"/>
  <c r="M5593" i="11"/>
  <c r="M5594" i="11"/>
  <c r="M5595" i="11"/>
  <c r="M5596" i="11"/>
  <c r="M5597" i="11"/>
  <c r="M5598" i="11"/>
  <c r="M5599" i="11"/>
  <c r="M5600" i="11"/>
  <c r="M5601" i="11"/>
  <c r="M5602" i="11"/>
  <c r="M5603" i="11"/>
  <c r="M5604" i="11"/>
  <c r="M5605" i="11"/>
  <c r="M5606" i="11"/>
  <c r="M5607" i="11"/>
  <c r="M5608" i="11"/>
  <c r="M5609" i="11"/>
  <c r="M5610" i="11"/>
  <c r="M5611" i="11"/>
  <c r="M5612" i="11"/>
  <c r="M5613" i="11"/>
  <c r="M5614" i="11"/>
  <c r="M5615" i="11"/>
  <c r="M5616" i="11"/>
  <c r="M5617" i="11"/>
  <c r="M5618" i="11"/>
  <c r="M5619" i="11"/>
  <c r="M5620" i="11"/>
  <c r="M5621" i="11"/>
  <c r="M5622" i="11"/>
  <c r="M5623" i="11"/>
  <c r="M5624" i="11"/>
  <c r="M5625" i="11"/>
  <c r="M5626" i="11"/>
  <c r="M5627" i="11"/>
  <c r="M5628" i="11"/>
  <c r="M5629" i="11"/>
  <c r="M5630" i="11"/>
  <c r="M5631" i="11"/>
  <c r="M5632" i="11"/>
  <c r="M5633" i="11"/>
  <c r="M5634" i="11"/>
  <c r="M5635" i="11"/>
  <c r="M5636" i="11"/>
  <c r="M5637" i="11"/>
  <c r="M5638" i="11"/>
  <c r="M5639" i="11"/>
  <c r="M5640" i="11"/>
  <c r="M5641" i="11"/>
  <c r="M5642" i="11"/>
  <c r="M5643" i="11"/>
  <c r="M5644" i="11"/>
  <c r="M5645" i="11"/>
  <c r="M5646" i="11"/>
  <c r="M5647" i="11"/>
  <c r="M5648" i="11"/>
  <c r="M5649" i="11"/>
  <c r="M5650" i="11"/>
  <c r="M5651" i="11"/>
  <c r="M5652" i="11"/>
  <c r="M5653" i="11"/>
  <c r="M5654" i="11"/>
  <c r="M5655" i="11"/>
  <c r="M5656" i="11"/>
  <c r="M5657" i="11"/>
  <c r="M5658" i="11"/>
  <c r="M5659" i="11"/>
  <c r="M5660" i="11"/>
  <c r="M5661" i="11"/>
  <c r="M5662" i="11"/>
  <c r="M5663" i="11"/>
  <c r="M5664" i="11"/>
  <c r="M5665" i="11"/>
  <c r="M5666" i="11"/>
  <c r="M5667" i="11"/>
  <c r="M5668" i="11"/>
  <c r="M5669" i="11"/>
  <c r="M5670" i="11"/>
  <c r="M5671" i="11"/>
  <c r="M5672" i="11"/>
  <c r="M5673" i="11"/>
  <c r="M5674" i="11"/>
  <c r="M5675" i="11"/>
  <c r="M5676" i="11"/>
  <c r="M5677" i="11"/>
  <c r="M5678" i="11"/>
  <c r="M5679" i="11"/>
  <c r="M5680" i="11"/>
  <c r="M5681" i="11"/>
  <c r="M5682" i="11"/>
  <c r="M5683" i="11"/>
  <c r="M5684" i="11"/>
  <c r="M5685" i="11"/>
  <c r="M5686" i="11"/>
  <c r="M5687" i="11"/>
  <c r="M5688" i="11"/>
  <c r="M5689" i="11"/>
  <c r="M5690" i="11"/>
  <c r="M5691" i="11"/>
  <c r="M5692" i="11"/>
  <c r="M5693" i="11"/>
  <c r="M5694" i="11"/>
  <c r="M5695" i="11"/>
  <c r="M5696" i="11"/>
  <c r="M5697" i="11"/>
  <c r="M5698" i="11"/>
  <c r="M5699" i="11"/>
  <c r="M5700" i="11"/>
  <c r="M5701" i="11"/>
  <c r="M5702" i="11"/>
  <c r="M5703" i="11"/>
  <c r="M5704" i="11"/>
  <c r="M5705" i="11"/>
  <c r="M5706" i="11"/>
  <c r="M5707" i="11"/>
  <c r="M5708" i="11"/>
  <c r="M5709" i="11"/>
  <c r="M5710" i="11"/>
  <c r="M5711" i="11"/>
  <c r="M5712" i="11"/>
  <c r="M5713" i="11"/>
  <c r="M5714" i="11"/>
  <c r="M5715" i="11"/>
  <c r="M5716" i="11"/>
  <c r="M5717" i="11"/>
  <c r="M5718" i="11"/>
  <c r="M5719" i="11"/>
  <c r="M5720" i="11"/>
  <c r="M5721" i="11"/>
  <c r="M5722" i="11"/>
  <c r="M5723" i="11"/>
  <c r="M5724" i="11"/>
  <c r="M5725" i="11"/>
  <c r="M5726" i="11"/>
  <c r="M5727" i="11"/>
  <c r="M5728" i="11"/>
  <c r="M5729" i="11"/>
  <c r="M5730" i="11"/>
  <c r="M5731" i="11"/>
  <c r="M5732" i="11"/>
  <c r="M5733" i="11"/>
  <c r="M5734" i="11"/>
  <c r="M5735" i="11"/>
  <c r="M5736" i="11"/>
  <c r="M5737" i="11"/>
  <c r="M5738" i="11"/>
  <c r="M5739" i="11"/>
  <c r="M5740" i="11"/>
  <c r="M5741" i="11"/>
  <c r="M5742" i="11"/>
  <c r="M5743" i="11"/>
  <c r="M5744" i="11"/>
  <c r="M5745" i="11"/>
  <c r="M5746" i="11"/>
  <c r="M5747" i="11"/>
  <c r="M5748" i="11"/>
  <c r="M5749" i="11"/>
  <c r="M5750" i="11"/>
  <c r="M5751" i="11"/>
  <c r="M5752" i="11"/>
  <c r="M5753" i="11"/>
  <c r="M5754" i="11"/>
  <c r="M5755" i="11"/>
  <c r="M5756" i="11"/>
  <c r="M5757" i="11"/>
  <c r="M5758" i="11"/>
  <c r="M5759" i="11"/>
  <c r="M5760" i="11"/>
  <c r="M5761" i="11"/>
  <c r="M5762" i="11"/>
  <c r="M5763" i="11"/>
  <c r="M5764" i="11"/>
  <c r="M5765" i="11"/>
  <c r="M5766" i="11"/>
  <c r="M5767" i="11"/>
  <c r="M5768" i="11"/>
  <c r="M5769" i="11"/>
  <c r="M5770" i="11"/>
  <c r="M5771" i="11"/>
  <c r="M5772" i="11"/>
  <c r="M5773" i="11"/>
  <c r="M5774" i="11"/>
  <c r="M5775" i="11"/>
  <c r="M5776" i="11"/>
  <c r="M5777" i="11"/>
  <c r="M5778" i="11"/>
  <c r="M5779" i="11"/>
  <c r="M5780" i="11"/>
  <c r="M5781" i="11"/>
  <c r="M5782" i="11"/>
  <c r="M5783" i="11"/>
  <c r="M5784" i="11"/>
  <c r="M5785" i="11"/>
  <c r="M5786" i="11"/>
  <c r="M5787" i="11"/>
  <c r="M5788" i="11"/>
  <c r="M5789" i="11"/>
  <c r="M5790" i="11"/>
  <c r="M5791" i="11"/>
  <c r="M5792" i="11"/>
  <c r="M5793" i="11"/>
  <c r="M5794" i="11"/>
  <c r="M5795" i="11"/>
  <c r="M5796" i="11"/>
  <c r="M5797" i="11"/>
  <c r="M5798" i="11"/>
  <c r="M5799" i="11"/>
  <c r="M5800" i="11"/>
  <c r="M5801" i="11"/>
  <c r="M5802" i="11"/>
  <c r="M5803" i="11"/>
  <c r="M5804" i="11"/>
  <c r="M5805" i="11"/>
  <c r="M5806" i="11"/>
  <c r="M5807" i="11"/>
  <c r="M5808" i="11"/>
  <c r="M5809" i="11"/>
  <c r="M5810" i="11"/>
  <c r="M5811" i="11"/>
  <c r="M5812" i="11"/>
  <c r="M5813" i="11"/>
  <c r="M5814" i="11"/>
  <c r="M5815" i="11"/>
  <c r="M5816" i="11"/>
  <c r="M5817" i="11"/>
  <c r="M5818" i="11"/>
  <c r="M5819" i="11"/>
  <c r="M5820" i="11"/>
  <c r="M5821" i="11"/>
  <c r="M5822" i="11"/>
  <c r="M5823" i="11"/>
  <c r="M5824" i="11"/>
  <c r="M5825" i="11"/>
  <c r="M5826" i="11"/>
  <c r="M5827" i="11"/>
  <c r="M5828" i="11"/>
  <c r="M5829" i="11"/>
  <c r="M5830" i="11"/>
  <c r="M5831" i="11"/>
  <c r="M5832" i="11"/>
  <c r="M5833" i="11"/>
  <c r="M5834" i="11"/>
  <c r="M5835" i="11"/>
  <c r="M5836" i="11"/>
  <c r="M5837" i="11"/>
  <c r="M5838" i="11"/>
  <c r="M5839" i="11"/>
  <c r="M5840" i="11"/>
  <c r="M5841" i="11"/>
  <c r="M5842" i="11"/>
  <c r="M5843" i="11"/>
  <c r="M5844" i="11"/>
  <c r="M5845" i="11"/>
  <c r="M5846" i="11"/>
  <c r="M5847" i="11"/>
  <c r="M5848" i="11"/>
  <c r="M5849" i="11"/>
  <c r="M5850" i="11"/>
  <c r="M5851" i="11"/>
  <c r="M5852" i="11"/>
  <c r="M5853" i="11"/>
  <c r="M5854" i="11"/>
  <c r="M5855" i="11"/>
  <c r="M5856" i="11"/>
  <c r="M5857" i="11"/>
  <c r="M5858" i="11"/>
  <c r="M5859" i="11"/>
  <c r="M5860" i="11"/>
  <c r="M5861" i="11"/>
  <c r="M5862" i="11"/>
  <c r="M5863" i="11"/>
  <c r="M5864" i="11"/>
  <c r="M5865" i="11"/>
  <c r="M5866" i="11"/>
  <c r="M5867" i="11"/>
  <c r="M5868" i="11"/>
  <c r="M5869" i="11"/>
  <c r="M5870" i="11"/>
  <c r="M5871" i="11"/>
  <c r="M5872" i="11"/>
  <c r="M5873" i="11"/>
  <c r="M5874" i="11"/>
  <c r="M5875" i="11"/>
  <c r="M5876" i="11"/>
  <c r="M5877" i="11"/>
  <c r="M5878" i="11"/>
  <c r="M5879" i="11"/>
  <c r="M5880" i="11"/>
  <c r="M5881" i="11"/>
  <c r="M5882" i="11"/>
  <c r="M5883" i="11"/>
  <c r="M5884" i="11"/>
  <c r="M5885" i="11"/>
  <c r="M5886" i="11"/>
  <c r="M5887" i="11"/>
  <c r="M5888" i="11"/>
  <c r="M5889" i="11"/>
  <c r="M5890" i="11"/>
  <c r="M5891" i="11"/>
  <c r="M5892" i="11"/>
  <c r="M5893" i="11"/>
  <c r="M5894" i="11"/>
  <c r="M5895" i="11"/>
  <c r="M5896" i="11"/>
  <c r="M5897" i="11"/>
  <c r="M5898" i="11"/>
  <c r="M5899" i="11"/>
  <c r="M5900" i="11"/>
  <c r="M5901" i="11"/>
  <c r="M5902" i="11"/>
  <c r="M5903" i="11"/>
  <c r="M5904" i="11"/>
  <c r="M5905" i="11"/>
  <c r="M5906" i="11"/>
  <c r="M5907" i="11"/>
  <c r="M5908" i="11"/>
  <c r="M5909" i="11"/>
  <c r="M5910" i="11"/>
  <c r="M5911" i="11"/>
  <c r="M5912" i="11"/>
  <c r="M5913" i="11"/>
  <c r="M5914" i="11"/>
  <c r="M5915" i="11"/>
  <c r="M5916" i="11"/>
  <c r="M5917" i="11"/>
  <c r="M5918" i="11"/>
  <c r="M5919" i="11"/>
  <c r="M5920" i="11"/>
  <c r="M5921" i="11"/>
  <c r="M5922" i="11"/>
  <c r="M5923" i="11"/>
  <c r="M5924" i="11"/>
  <c r="M5925" i="11"/>
  <c r="M5926" i="11"/>
  <c r="M5927" i="11"/>
  <c r="M5928" i="11"/>
  <c r="M5929" i="11"/>
  <c r="M5930" i="11"/>
  <c r="M5931" i="11"/>
  <c r="M5932" i="11"/>
  <c r="M5933" i="11"/>
  <c r="M5934" i="11"/>
  <c r="M5935" i="11"/>
  <c r="M5936" i="11"/>
  <c r="M5937" i="11"/>
  <c r="M5938" i="11"/>
  <c r="M5939" i="11"/>
  <c r="M5940" i="11"/>
  <c r="M5941" i="11"/>
  <c r="M5942" i="11"/>
  <c r="M5943" i="11"/>
  <c r="M5944" i="11"/>
  <c r="M5945" i="11"/>
  <c r="M5946" i="11"/>
  <c r="M5947" i="11"/>
  <c r="M5948" i="11"/>
  <c r="M5949" i="11"/>
  <c r="M5950" i="11"/>
  <c r="M5951" i="11"/>
  <c r="M5952" i="11"/>
  <c r="M5953" i="11"/>
  <c r="M5954" i="11"/>
  <c r="M5955" i="11"/>
  <c r="M5956" i="11"/>
  <c r="M5957" i="11"/>
  <c r="M5958" i="11"/>
  <c r="M5959" i="11"/>
  <c r="M5960" i="11"/>
  <c r="M5961" i="11"/>
  <c r="M5962" i="11"/>
  <c r="M5963" i="11"/>
  <c r="M5964" i="11"/>
  <c r="M5965" i="11"/>
  <c r="M5966" i="11"/>
  <c r="M5967" i="11"/>
  <c r="M5968" i="11"/>
  <c r="M5969" i="11"/>
  <c r="M5970" i="11"/>
  <c r="M5971" i="11"/>
  <c r="M5972" i="11"/>
  <c r="M5973" i="11"/>
  <c r="M5974" i="11"/>
  <c r="M5975" i="11"/>
  <c r="M5976" i="11"/>
  <c r="M5977" i="11"/>
  <c r="M5978" i="11"/>
  <c r="M5979" i="11"/>
  <c r="M5980" i="11"/>
  <c r="M5981" i="11"/>
  <c r="M5982" i="11"/>
  <c r="M5983" i="11"/>
  <c r="M5984" i="11"/>
  <c r="M5985" i="11"/>
  <c r="M5986" i="11"/>
  <c r="M5987" i="11"/>
  <c r="M5988" i="11"/>
  <c r="M5989" i="11"/>
  <c r="M5990" i="11"/>
  <c r="M5991" i="11"/>
  <c r="M5992" i="11"/>
  <c r="M5993" i="11"/>
  <c r="M5994" i="11"/>
  <c r="M5995" i="11"/>
  <c r="M5996" i="11"/>
  <c r="M5997" i="11"/>
  <c r="M5998" i="11"/>
  <c r="M5999" i="11"/>
  <c r="M6000" i="11"/>
  <c r="M6001" i="11"/>
  <c r="M6002" i="11"/>
  <c r="M6003" i="11"/>
  <c r="M6004" i="11"/>
  <c r="M6005" i="11"/>
  <c r="M6006" i="11"/>
  <c r="M6007" i="11"/>
  <c r="M6008" i="11"/>
  <c r="M6009" i="11"/>
  <c r="M6010" i="11"/>
  <c r="M6011" i="11"/>
  <c r="M6012" i="11"/>
  <c r="M6013" i="11"/>
  <c r="M6014" i="11"/>
  <c r="M6015" i="11"/>
  <c r="M6016" i="11"/>
  <c r="M6017" i="11"/>
  <c r="M6018" i="11"/>
  <c r="M6019" i="11"/>
  <c r="M6020" i="11"/>
  <c r="M6021" i="11"/>
  <c r="M6022" i="11"/>
  <c r="M6023" i="11"/>
  <c r="M6024" i="11"/>
  <c r="M6025" i="11"/>
  <c r="M6026" i="11"/>
  <c r="M6027" i="11"/>
  <c r="M6028" i="11"/>
  <c r="M6029" i="11"/>
  <c r="M6030" i="11"/>
  <c r="M6031" i="11"/>
  <c r="M6032" i="11"/>
  <c r="M6033" i="11"/>
  <c r="M6034" i="11"/>
  <c r="M6035" i="11"/>
  <c r="M6036" i="11"/>
  <c r="M6037" i="11"/>
  <c r="M6038" i="11"/>
  <c r="M6039" i="11"/>
  <c r="M6040" i="11"/>
  <c r="M6041" i="11"/>
  <c r="M6042" i="11"/>
  <c r="M6043" i="11"/>
  <c r="M6044" i="11"/>
  <c r="M6045" i="11"/>
  <c r="M6046" i="11"/>
  <c r="M6047" i="11"/>
  <c r="M6048" i="11"/>
  <c r="M6049" i="11"/>
  <c r="M6050" i="11"/>
  <c r="M6051" i="11"/>
  <c r="M6052" i="11"/>
  <c r="M6053" i="11"/>
  <c r="M6054" i="11"/>
  <c r="M6055" i="11"/>
  <c r="M6056" i="11"/>
  <c r="M6057" i="11"/>
  <c r="M6058" i="11"/>
  <c r="M6059" i="11"/>
  <c r="M6060" i="11"/>
  <c r="M6061" i="11"/>
  <c r="M6062" i="11"/>
  <c r="M6063" i="11"/>
  <c r="M6064" i="11"/>
  <c r="M6065" i="11"/>
  <c r="M6066" i="11"/>
  <c r="M6067" i="11"/>
  <c r="M6068" i="11"/>
  <c r="M6069" i="11"/>
  <c r="M6070" i="11"/>
  <c r="M6071" i="11"/>
  <c r="M6072" i="11"/>
  <c r="M6073" i="11"/>
  <c r="M6074" i="11"/>
  <c r="M6075" i="11"/>
  <c r="M6076" i="11"/>
  <c r="M6077" i="11"/>
  <c r="M6078" i="11"/>
  <c r="M6079" i="11"/>
  <c r="M6080" i="11"/>
  <c r="M6081" i="11"/>
  <c r="M6082" i="11"/>
  <c r="M6083" i="11"/>
  <c r="M6084" i="11"/>
  <c r="M6085" i="11"/>
  <c r="M6086" i="11"/>
  <c r="M6087" i="11"/>
  <c r="M6088" i="11"/>
  <c r="M6089" i="11"/>
  <c r="M6090" i="11"/>
  <c r="M6091" i="11"/>
  <c r="M6092" i="11"/>
  <c r="M6093" i="11"/>
  <c r="M6094" i="11"/>
  <c r="M6095" i="11"/>
  <c r="M6096" i="11"/>
  <c r="M6097" i="11"/>
  <c r="M6098" i="11"/>
  <c r="M6099" i="11"/>
  <c r="M6100" i="11"/>
  <c r="M6101" i="11"/>
  <c r="M6102" i="11"/>
  <c r="M6103" i="11"/>
  <c r="M6104" i="11"/>
  <c r="M6105" i="11"/>
  <c r="M6106" i="11"/>
  <c r="M6107" i="11"/>
  <c r="M6108" i="11"/>
  <c r="M6109" i="11"/>
  <c r="M6110" i="11"/>
  <c r="M6111" i="11"/>
  <c r="M6112" i="11"/>
  <c r="M6113" i="11"/>
  <c r="M6114" i="11"/>
  <c r="M6115" i="11"/>
  <c r="M6116" i="11"/>
  <c r="M6117" i="11"/>
  <c r="M6118" i="11"/>
  <c r="M6119" i="11"/>
  <c r="M6120" i="11"/>
  <c r="M6121" i="11"/>
  <c r="M6122" i="11"/>
  <c r="M6123" i="11"/>
  <c r="M6124" i="11"/>
  <c r="M6125" i="11"/>
  <c r="M6126" i="11"/>
  <c r="M6127" i="11"/>
  <c r="M6128" i="11"/>
  <c r="M6129" i="11"/>
  <c r="M6130" i="11"/>
  <c r="M6131" i="11"/>
  <c r="M6132" i="11"/>
  <c r="M6133" i="11"/>
  <c r="M6134" i="11"/>
  <c r="M6135" i="11"/>
  <c r="M6136" i="11"/>
  <c r="M6137" i="11"/>
  <c r="M6138" i="11"/>
  <c r="M6139" i="11"/>
  <c r="M6140" i="11"/>
  <c r="M6141" i="11"/>
  <c r="M6142" i="11"/>
  <c r="M6143" i="11"/>
  <c r="M6144" i="11"/>
  <c r="M6145" i="11"/>
  <c r="M6146" i="11"/>
  <c r="M6147" i="11"/>
  <c r="M6148" i="11"/>
  <c r="M6149" i="11"/>
  <c r="M6150" i="11"/>
  <c r="M6151" i="11"/>
  <c r="M6152" i="11"/>
  <c r="M6153" i="11"/>
  <c r="M6154" i="11"/>
  <c r="M6155" i="11"/>
  <c r="M6156" i="11"/>
  <c r="M6157" i="11"/>
  <c r="M6158" i="11"/>
  <c r="M6159" i="11"/>
  <c r="M6160" i="11"/>
  <c r="M6161" i="11"/>
  <c r="M6162" i="11"/>
  <c r="M6163" i="11"/>
  <c r="M6164" i="11"/>
  <c r="M6165" i="11"/>
  <c r="M6166" i="11"/>
  <c r="M6167" i="11"/>
  <c r="M6168" i="11"/>
  <c r="M6169" i="11"/>
  <c r="M6170" i="11"/>
  <c r="M6171" i="11"/>
  <c r="M6172" i="11"/>
  <c r="M6173" i="11"/>
  <c r="M6174" i="11"/>
  <c r="M6175" i="11"/>
  <c r="M6176" i="11"/>
  <c r="M6177" i="11"/>
  <c r="M6178" i="11"/>
  <c r="M6179" i="11"/>
  <c r="M6180" i="11"/>
  <c r="M6181" i="11"/>
  <c r="M6182" i="11"/>
  <c r="M6183" i="11"/>
  <c r="M6184" i="11"/>
  <c r="M6185" i="11"/>
  <c r="M6186" i="11"/>
  <c r="M6187" i="11"/>
  <c r="M6188" i="11"/>
  <c r="M6189" i="11"/>
  <c r="M6190" i="11"/>
  <c r="M6191" i="11"/>
  <c r="M6192" i="11"/>
  <c r="M6193" i="11"/>
  <c r="M6194" i="11"/>
  <c r="M6195" i="11"/>
  <c r="M6196" i="11"/>
  <c r="M6197" i="11"/>
  <c r="M6198" i="11"/>
  <c r="M6199" i="11"/>
  <c r="M6200" i="11"/>
  <c r="M6201" i="11"/>
  <c r="M6202" i="11"/>
  <c r="M6203" i="11"/>
  <c r="M6204" i="11"/>
  <c r="M6205" i="11"/>
  <c r="M6206" i="11"/>
  <c r="M6207" i="11"/>
  <c r="M6208" i="11"/>
  <c r="M6209" i="11"/>
  <c r="M6210" i="11"/>
  <c r="M6211" i="11"/>
  <c r="M6212" i="11"/>
  <c r="M6213" i="11"/>
  <c r="M6214" i="11"/>
  <c r="M6215" i="11"/>
  <c r="M6216" i="11"/>
  <c r="M6217" i="11"/>
  <c r="M6218" i="11"/>
  <c r="M6219" i="11"/>
  <c r="M6220" i="11"/>
  <c r="M6221" i="11"/>
  <c r="M6222" i="11"/>
  <c r="M6223" i="11"/>
  <c r="M6224" i="11"/>
  <c r="M6225" i="11"/>
  <c r="M6226" i="11"/>
  <c r="M6227" i="11"/>
  <c r="M6228" i="11"/>
  <c r="M6229" i="11"/>
  <c r="M6230" i="11"/>
  <c r="M6231" i="11"/>
  <c r="M6232" i="11"/>
  <c r="M6233" i="11"/>
  <c r="M6234" i="11"/>
  <c r="M6235" i="11"/>
  <c r="M6236" i="11"/>
  <c r="M6237" i="11"/>
  <c r="M6238" i="11"/>
  <c r="M6239" i="11"/>
  <c r="M6240" i="11"/>
  <c r="M6241" i="11"/>
  <c r="M6242" i="11"/>
  <c r="M6243" i="11"/>
  <c r="M6244" i="11"/>
  <c r="M6245" i="11"/>
  <c r="M6246" i="11"/>
  <c r="M6247" i="11"/>
  <c r="M6248" i="11"/>
  <c r="M6249" i="11"/>
  <c r="M6250" i="11"/>
  <c r="M6251" i="11"/>
  <c r="M6252" i="11"/>
  <c r="M6253" i="11"/>
  <c r="M6254" i="11"/>
  <c r="M6255" i="11"/>
  <c r="M6256" i="11"/>
  <c r="M6257" i="11"/>
  <c r="M6258" i="11"/>
  <c r="M6259" i="11"/>
  <c r="M6260" i="11"/>
  <c r="M6261" i="11"/>
  <c r="M6262" i="11"/>
  <c r="M6263" i="11"/>
  <c r="M6264" i="11"/>
  <c r="M6265" i="11"/>
  <c r="M6266" i="11"/>
  <c r="M6267" i="11"/>
  <c r="M6268" i="11"/>
  <c r="M6269" i="11"/>
  <c r="M6270" i="11"/>
  <c r="M6271" i="11"/>
  <c r="M6272" i="11"/>
  <c r="M6273" i="11"/>
  <c r="M6274" i="11"/>
  <c r="M6275" i="11"/>
  <c r="M6276" i="11"/>
  <c r="M6277" i="11"/>
  <c r="M6278" i="11"/>
  <c r="M6279" i="11"/>
  <c r="M6280" i="11"/>
  <c r="M6281" i="11"/>
  <c r="M6282" i="11"/>
  <c r="M6283" i="11"/>
  <c r="M6284" i="11"/>
  <c r="M6285" i="11"/>
  <c r="M6286" i="11"/>
  <c r="M6287" i="11"/>
  <c r="M6288" i="11"/>
  <c r="M6289" i="11"/>
  <c r="M6290" i="11"/>
  <c r="M6291" i="11"/>
  <c r="M6292" i="11"/>
  <c r="M6293" i="11"/>
  <c r="M6294" i="11"/>
  <c r="M6295" i="11"/>
  <c r="M6296" i="11"/>
  <c r="M6297" i="11"/>
  <c r="M6298" i="11"/>
  <c r="M6299" i="11"/>
  <c r="M6300" i="11"/>
  <c r="M6301" i="11"/>
  <c r="M6302" i="11"/>
  <c r="M6303" i="11"/>
  <c r="M6304" i="11"/>
  <c r="M6305" i="11"/>
  <c r="M6306" i="11"/>
  <c r="M6307" i="11"/>
  <c r="M6308" i="11"/>
  <c r="M6309" i="11"/>
  <c r="M6310" i="11"/>
  <c r="M6311" i="11"/>
  <c r="M6312" i="11"/>
  <c r="M6313" i="11"/>
  <c r="M6314" i="11"/>
  <c r="M6315" i="11"/>
  <c r="M6316" i="11"/>
  <c r="M6317" i="11"/>
  <c r="M6318" i="11"/>
  <c r="M6319" i="11"/>
  <c r="M6320" i="11"/>
  <c r="M6321" i="11"/>
  <c r="M6322" i="11"/>
  <c r="M6323" i="11"/>
  <c r="M6324" i="11"/>
  <c r="M6325" i="11"/>
  <c r="M6326" i="11"/>
  <c r="M6327" i="11"/>
  <c r="M6328" i="11"/>
  <c r="M6329" i="11"/>
  <c r="M6330" i="11"/>
  <c r="M6331" i="11"/>
  <c r="M6332" i="11"/>
  <c r="M6333" i="11"/>
  <c r="M6334" i="11"/>
  <c r="M6335" i="11"/>
  <c r="M6336" i="11"/>
  <c r="M6337" i="11"/>
  <c r="M6338" i="11"/>
  <c r="M6339" i="11"/>
  <c r="M6340" i="11"/>
  <c r="M6341" i="11"/>
  <c r="M6342" i="11"/>
  <c r="M6343" i="11"/>
  <c r="M6344" i="11"/>
  <c r="M6345" i="11"/>
  <c r="M6346" i="11"/>
  <c r="M6347" i="11"/>
  <c r="M6348" i="11"/>
  <c r="M6349" i="11"/>
  <c r="M6350" i="11"/>
  <c r="M6351" i="11"/>
  <c r="M6352" i="11"/>
  <c r="M6353" i="11"/>
  <c r="M6354" i="11"/>
  <c r="M6355" i="11"/>
  <c r="M6356" i="11"/>
  <c r="M6357" i="11"/>
  <c r="M6358" i="11"/>
  <c r="M6359" i="11"/>
  <c r="M6360" i="11"/>
  <c r="M6361" i="11"/>
  <c r="M6362" i="11"/>
  <c r="M6363" i="11"/>
  <c r="M6364" i="11"/>
  <c r="M6365" i="11"/>
  <c r="M6366" i="11"/>
  <c r="M6367" i="11"/>
  <c r="M6368" i="11"/>
  <c r="M6369" i="11"/>
  <c r="M6370" i="11"/>
  <c r="M6371" i="11"/>
  <c r="M6372" i="11"/>
  <c r="M6373" i="11"/>
  <c r="M6374" i="11"/>
  <c r="M6375" i="11"/>
  <c r="M6376" i="11"/>
  <c r="M6377" i="11"/>
  <c r="M6378" i="11"/>
  <c r="M6379" i="11"/>
  <c r="M6380" i="11"/>
  <c r="M6381" i="11"/>
  <c r="M6382" i="11"/>
  <c r="M6383" i="11"/>
  <c r="M6384" i="11"/>
  <c r="M6385" i="11"/>
  <c r="M6386" i="11"/>
  <c r="M6387" i="11"/>
  <c r="M6388" i="11"/>
  <c r="M6389" i="11"/>
  <c r="M6390" i="11"/>
  <c r="M6391" i="11"/>
  <c r="M6392" i="11"/>
  <c r="M6393" i="11"/>
  <c r="M6394" i="11"/>
  <c r="M6395" i="11"/>
  <c r="M6396" i="11"/>
  <c r="M6397" i="11"/>
  <c r="M6398" i="11"/>
  <c r="M6399" i="11"/>
  <c r="M6400" i="11"/>
  <c r="M6401" i="11"/>
  <c r="M6402" i="11"/>
  <c r="M6403" i="11"/>
  <c r="M6404" i="11"/>
  <c r="M6405" i="11"/>
  <c r="M6406" i="11"/>
  <c r="M6407" i="11"/>
  <c r="M6408" i="11"/>
  <c r="M6409" i="11"/>
  <c r="M6410" i="11"/>
  <c r="M6411" i="11"/>
  <c r="M6412" i="11"/>
  <c r="M6413" i="11"/>
  <c r="M6414" i="11"/>
  <c r="M6415" i="11"/>
  <c r="M6416" i="11"/>
  <c r="M6417" i="11"/>
  <c r="M6418" i="11"/>
  <c r="M6419" i="11"/>
  <c r="M6420" i="11"/>
  <c r="M6421" i="11"/>
  <c r="M6422" i="11"/>
  <c r="M6423" i="11"/>
  <c r="M6424" i="11"/>
  <c r="M6425" i="11"/>
  <c r="M6426" i="11"/>
  <c r="M6427" i="11"/>
  <c r="M6428" i="11"/>
  <c r="M6429" i="11"/>
  <c r="M6430" i="11"/>
  <c r="M6431" i="11"/>
  <c r="M6432" i="11"/>
  <c r="M6433" i="11"/>
  <c r="M6434" i="11"/>
  <c r="M6435" i="11"/>
  <c r="M6436" i="11"/>
  <c r="M6437" i="11"/>
  <c r="M6438" i="11"/>
  <c r="M6439" i="11"/>
  <c r="M6440" i="11"/>
  <c r="M6441" i="11"/>
  <c r="M6442" i="11"/>
  <c r="M6443" i="11"/>
  <c r="M6444" i="11"/>
  <c r="M6445" i="11"/>
  <c r="M6446" i="11"/>
  <c r="M6447" i="11"/>
  <c r="M6448" i="11"/>
  <c r="M6449" i="11"/>
  <c r="M6450" i="11"/>
  <c r="M6451" i="11"/>
  <c r="M6452" i="11"/>
  <c r="M6453" i="11"/>
  <c r="M6454" i="11"/>
  <c r="M6455" i="11"/>
  <c r="M6456" i="11"/>
  <c r="M6457" i="11"/>
  <c r="M6458" i="11"/>
  <c r="M6459" i="11"/>
  <c r="M6460" i="11"/>
  <c r="M6461" i="11"/>
  <c r="M6462" i="11"/>
  <c r="M6463" i="11"/>
  <c r="M6464" i="11"/>
  <c r="M6465" i="11"/>
  <c r="M6466" i="11"/>
  <c r="M6467" i="11"/>
  <c r="M6468" i="11"/>
  <c r="M6469" i="11"/>
  <c r="M6470" i="11"/>
  <c r="M6471" i="11"/>
  <c r="M6472" i="11"/>
  <c r="M6473" i="11"/>
  <c r="M6474" i="11"/>
  <c r="M6475" i="11"/>
  <c r="M6476" i="11"/>
  <c r="M6477" i="11"/>
  <c r="M6478" i="11"/>
  <c r="M6479" i="11"/>
  <c r="M6480" i="11"/>
  <c r="M6481" i="11"/>
  <c r="M6482" i="11"/>
  <c r="M6483" i="11"/>
  <c r="M6484" i="11"/>
  <c r="M6485" i="11"/>
  <c r="M6486" i="11"/>
  <c r="M6487" i="11"/>
  <c r="M6488" i="11"/>
  <c r="M6489" i="11"/>
  <c r="M6490" i="11"/>
  <c r="M6491" i="11"/>
  <c r="M6492" i="11"/>
  <c r="M6493" i="11"/>
  <c r="M6494" i="11"/>
  <c r="M6495" i="11"/>
  <c r="M6496" i="11"/>
  <c r="M6497" i="11"/>
  <c r="M6498" i="11"/>
  <c r="M6499" i="11"/>
  <c r="M6500" i="11"/>
  <c r="M6501" i="11"/>
  <c r="M6502" i="11"/>
  <c r="M6503" i="11"/>
  <c r="M6504" i="11"/>
  <c r="M6505" i="11"/>
  <c r="M6506" i="11"/>
  <c r="M6507" i="11"/>
  <c r="M6508" i="11"/>
  <c r="M6509" i="11"/>
  <c r="M6510" i="11"/>
  <c r="M6511" i="11"/>
  <c r="M6512" i="11"/>
  <c r="M6513" i="11"/>
  <c r="M11" i="11"/>
  <c r="J568" i="10" l="1"/>
  <c r="J567" i="10"/>
  <c r="J566" i="10"/>
  <c r="J565" i="10"/>
  <c r="J564" i="10"/>
  <c r="J563" i="10"/>
  <c r="J562" i="10"/>
  <c r="J561" i="10"/>
  <c r="J560" i="10"/>
  <c r="J559" i="10"/>
  <c r="J558" i="10"/>
  <c r="J557" i="10"/>
  <c r="J556" i="10"/>
  <c r="J555" i="10"/>
  <c r="J554" i="10"/>
  <c r="J553" i="10"/>
  <c r="J552" i="10"/>
  <c r="J551" i="10"/>
  <c r="J550" i="10"/>
  <c r="J549" i="10"/>
  <c r="J548" i="10"/>
  <c r="J547" i="10"/>
  <c r="J546" i="10"/>
  <c r="J545" i="10"/>
  <c r="J544" i="10"/>
  <c r="J543" i="10"/>
  <c r="J542" i="10"/>
  <c r="J541" i="10"/>
  <c r="J540" i="10"/>
  <c r="J539" i="10"/>
  <c r="J538" i="10"/>
  <c r="J537" i="10"/>
  <c r="J536" i="10"/>
  <c r="J535" i="10"/>
  <c r="J534" i="10"/>
  <c r="J533" i="10"/>
  <c r="J532" i="10"/>
  <c r="J531" i="10"/>
  <c r="J530" i="10"/>
  <c r="J529" i="10"/>
  <c r="J528" i="10"/>
  <c r="J527" i="10"/>
  <c r="J526" i="10"/>
  <c r="J525" i="10"/>
  <c r="J524" i="10"/>
  <c r="J523" i="10"/>
  <c r="J522" i="10"/>
  <c r="J521" i="10"/>
  <c r="J520" i="10"/>
  <c r="J519" i="10"/>
  <c r="J518" i="10"/>
  <c r="J517" i="10"/>
  <c r="J516" i="10"/>
  <c r="J515" i="10"/>
  <c r="J514" i="10"/>
  <c r="J513" i="10"/>
  <c r="J512" i="10"/>
  <c r="J511" i="10"/>
  <c r="J510" i="10"/>
  <c r="J509" i="10"/>
  <c r="J508" i="10"/>
  <c r="J507" i="10"/>
  <c r="J506" i="10"/>
  <c r="J505" i="10"/>
  <c r="J504" i="10"/>
  <c r="J503" i="10"/>
  <c r="J502" i="10"/>
  <c r="J501" i="10"/>
  <c r="J500" i="10"/>
  <c r="J499" i="10"/>
  <c r="J498" i="10"/>
  <c r="J497" i="10"/>
  <c r="J496" i="10"/>
  <c r="J495" i="10"/>
  <c r="J494" i="10"/>
  <c r="J493" i="10"/>
  <c r="J492" i="10"/>
  <c r="J491" i="10"/>
  <c r="J490" i="10"/>
  <c r="J489" i="10"/>
  <c r="J488" i="10"/>
  <c r="J487" i="10"/>
  <c r="J486" i="10"/>
  <c r="J485" i="10"/>
  <c r="J484" i="10"/>
  <c r="J483" i="10"/>
  <c r="J482" i="10"/>
  <c r="J481" i="10"/>
  <c r="J480" i="10"/>
  <c r="J479" i="10"/>
  <c r="J478" i="10"/>
  <c r="J477" i="10"/>
  <c r="J476" i="10"/>
  <c r="J475" i="10"/>
  <c r="J474" i="10"/>
  <c r="J473" i="10"/>
  <c r="J472" i="10"/>
  <c r="J471" i="10"/>
  <c r="J470" i="10"/>
  <c r="J469" i="10"/>
  <c r="J468" i="10"/>
  <c r="J467" i="10"/>
  <c r="J466" i="10"/>
  <c r="J465" i="10"/>
  <c r="J464" i="10"/>
  <c r="J463" i="10"/>
  <c r="J462" i="10"/>
  <c r="J461" i="10"/>
  <c r="J460" i="10"/>
  <c r="J459" i="10"/>
  <c r="J458" i="10"/>
  <c r="J457" i="10"/>
  <c r="J456" i="10"/>
  <c r="J455" i="10"/>
  <c r="J454" i="10"/>
  <c r="J453" i="10"/>
  <c r="J452" i="10"/>
  <c r="J451" i="10"/>
  <c r="J450" i="10"/>
  <c r="J449" i="10"/>
  <c r="J448" i="10"/>
  <c r="J447" i="10"/>
  <c r="J446" i="10"/>
  <c r="J445" i="10"/>
  <c r="J444" i="10"/>
  <c r="J443" i="10"/>
  <c r="J442" i="10"/>
  <c r="J441" i="10"/>
  <c r="J440" i="10"/>
  <c r="J439" i="10"/>
  <c r="J438" i="10"/>
  <c r="J437" i="10"/>
  <c r="J436" i="10"/>
  <c r="J435" i="10"/>
  <c r="J434" i="10"/>
  <c r="J433" i="10"/>
  <c r="J432" i="10"/>
  <c r="J431" i="10"/>
  <c r="J430" i="10"/>
  <c r="J429" i="10"/>
  <c r="J428" i="10"/>
  <c r="J427" i="10"/>
  <c r="J426" i="10"/>
  <c r="J425" i="10"/>
  <c r="J424" i="10"/>
  <c r="J423" i="10"/>
  <c r="J422" i="10"/>
  <c r="J421" i="10"/>
  <c r="J420" i="10"/>
  <c r="J419" i="10"/>
  <c r="J418" i="10"/>
  <c r="J417" i="10"/>
  <c r="J416" i="10"/>
  <c r="J415" i="10"/>
  <c r="J414" i="10"/>
  <c r="J413" i="10"/>
  <c r="J412" i="10"/>
  <c r="J411" i="10"/>
  <c r="J410" i="10"/>
  <c r="J409" i="10"/>
  <c r="J408" i="10"/>
  <c r="J407" i="10"/>
  <c r="J406" i="10"/>
  <c r="J405" i="10"/>
  <c r="J404" i="10"/>
  <c r="J403" i="10"/>
  <c r="J402" i="10"/>
  <c r="J401" i="10"/>
  <c r="J400" i="10"/>
  <c r="J399" i="10"/>
  <c r="J398" i="10"/>
  <c r="J397" i="10"/>
  <c r="J396" i="10"/>
  <c r="J395" i="10"/>
  <c r="J394" i="10"/>
  <c r="J393" i="10"/>
  <c r="J392" i="10"/>
  <c r="J391" i="10"/>
  <c r="J390" i="10"/>
  <c r="J389" i="10"/>
  <c r="J388" i="10"/>
  <c r="J387" i="10"/>
  <c r="J386" i="10"/>
  <c r="J385" i="10"/>
  <c r="J384" i="10"/>
  <c r="J383" i="10"/>
  <c r="J382" i="10"/>
  <c r="J381" i="10"/>
  <c r="J380" i="10"/>
  <c r="J379" i="10"/>
  <c r="J378" i="10"/>
  <c r="J377" i="10"/>
  <c r="J376" i="10"/>
  <c r="J375" i="10"/>
  <c r="J374" i="10"/>
  <c r="J373" i="10"/>
  <c r="J372" i="10"/>
  <c r="J371" i="10"/>
  <c r="J370" i="10"/>
  <c r="J369" i="10"/>
  <c r="J368" i="10"/>
  <c r="J367" i="10"/>
  <c r="J366" i="10"/>
  <c r="J365" i="10"/>
  <c r="J364" i="10"/>
  <c r="J363" i="10"/>
  <c r="J362" i="10"/>
  <c r="J361" i="10"/>
  <c r="J360" i="10"/>
  <c r="J359" i="10"/>
  <c r="J358" i="10"/>
  <c r="J357" i="10"/>
  <c r="J356" i="10"/>
  <c r="J355" i="10"/>
  <c r="J354" i="10"/>
  <c r="J353" i="10"/>
  <c r="J352" i="10"/>
  <c r="J351" i="10"/>
  <c r="J350" i="10"/>
  <c r="J349" i="10"/>
  <c r="J348" i="10"/>
  <c r="J347" i="10"/>
  <c r="J346" i="10"/>
  <c r="J345" i="10"/>
  <c r="J344" i="10"/>
  <c r="J343" i="10"/>
  <c r="J342" i="10"/>
  <c r="J341" i="10"/>
  <c r="J340" i="10"/>
  <c r="J339" i="10"/>
  <c r="J338" i="10"/>
  <c r="J337" i="10"/>
  <c r="J336" i="10"/>
  <c r="J335" i="10"/>
  <c r="J334" i="10"/>
  <c r="J333" i="10"/>
  <c r="J332" i="10"/>
  <c r="J331" i="10"/>
  <c r="J330" i="10"/>
  <c r="J329" i="10"/>
  <c r="J328" i="10"/>
  <c r="J327" i="10"/>
  <c r="J326" i="10"/>
  <c r="J325" i="10"/>
  <c r="J324" i="10"/>
  <c r="J323" i="10"/>
  <c r="J322" i="10"/>
  <c r="J321" i="10"/>
  <c r="J320" i="10"/>
  <c r="J319" i="10"/>
  <c r="J318" i="10"/>
  <c r="J317" i="10"/>
  <c r="J316" i="10"/>
  <c r="J315" i="10"/>
  <c r="J314" i="10"/>
  <c r="J313" i="10"/>
  <c r="J312" i="10"/>
  <c r="J311" i="10"/>
  <c r="J310" i="10"/>
  <c r="J309" i="10"/>
  <c r="J308" i="10"/>
  <c r="J307" i="10"/>
  <c r="J306" i="10"/>
  <c r="J305" i="10"/>
  <c r="J304" i="10"/>
  <c r="J303" i="10"/>
  <c r="J302" i="10"/>
  <c r="J301" i="10"/>
  <c r="J300" i="10"/>
  <c r="J299" i="10"/>
  <c r="J298" i="10"/>
  <c r="J297" i="10"/>
  <c r="J296" i="10"/>
  <c r="J295" i="10"/>
  <c r="J294" i="10"/>
  <c r="J293" i="10"/>
  <c r="J292" i="10"/>
  <c r="J291" i="10"/>
  <c r="J290" i="10"/>
  <c r="J289" i="10"/>
  <c r="J288" i="10"/>
  <c r="J287" i="10"/>
  <c r="J286" i="10"/>
  <c r="J285" i="10"/>
  <c r="J284" i="10"/>
  <c r="J283" i="10"/>
  <c r="J282" i="10"/>
  <c r="J281" i="10"/>
  <c r="J280" i="10"/>
  <c r="J279" i="10"/>
  <c r="J278" i="10"/>
  <c r="J277" i="10"/>
  <c r="J276" i="10"/>
  <c r="J275" i="10"/>
  <c r="J274" i="10"/>
  <c r="J273" i="10"/>
  <c r="J272" i="10"/>
  <c r="J271" i="10"/>
  <c r="J270" i="10"/>
  <c r="J269" i="10"/>
  <c r="J268" i="10"/>
  <c r="J267" i="10"/>
  <c r="J266" i="10"/>
  <c r="J265" i="10"/>
  <c r="J264" i="10"/>
  <c r="J263" i="10"/>
  <c r="J262" i="10"/>
  <c r="J261" i="10"/>
  <c r="J260" i="10"/>
  <c r="J259" i="10"/>
  <c r="J258" i="10"/>
  <c r="J257" i="10"/>
  <c r="J256" i="10"/>
  <c r="J255" i="10"/>
  <c r="J254" i="10"/>
  <c r="J253" i="10"/>
  <c r="J252" i="10"/>
  <c r="J251" i="10"/>
  <c r="J250" i="10"/>
  <c r="J249" i="10"/>
  <c r="J248" i="10"/>
  <c r="J247" i="10"/>
  <c r="J246" i="10"/>
  <c r="J245" i="10"/>
  <c r="J244" i="10"/>
  <c r="J243" i="10"/>
  <c r="J242" i="10"/>
  <c r="J241" i="10"/>
  <c r="J240" i="10"/>
  <c r="J239" i="10"/>
  <c r="J238" i="10"/>
  <c r="J237" i="10"/>
  <c r="J236" i="10"/>
  <c r="J235" i="10"/>
  <c r="J234" i="10"/>
  <c r="J233" i="10"/>
  <c r="J232" i="10"/>
  <c r="J231" i="10"/>
  <c r="J230" i="10"/>
  <c r="J229" i="10"/>
  <c r="J228" i="10"/>
  <c r="J227" i="10"/>
  <c r="J226" i="10"/>
  <c r="J225" i="10"/>
  <c r="J224" i="10"/>
  <c r="J223" i="10"/>
  <c r="J222" i="10"/>
  <c r="J221" i="10"/>
  <c r="J220" i="10"/>
  <c r="J219" i="10"/>
  <c r="J218" i="10"/>
  <c r="J217" i="10"/>
  <c r="J216" i="10"/>
  <c r="J215" i="10"/>
  <c r="J214" i="10"/>
  <c r="J213" i="10"/>
  <c r="J212" i="10"/>
  <c r="J211" i="10"/>
  <c r="J210" i="10"/>
  <c r="J209" i="10"/>
  <c r="J208" i="10"/>
  <c r="J207" i="10"/>
  <c r="J206" i="10"/>
  <c r="J205" i="10"/>
  <c r="J204" i="10"/>
  <c r="J203" i="10"/>
  <c r="J202" i="10"/>
  <c r="J201" i="10"/>
  <c r="J200" i="10"/>
  <c r="J199" i="10"/>
  <c r="J198" i="10"/>
  <c r="J197" i="10"/>
  <c r="J196" i="10"/>
  <c r="J195" i="10"/>
  <c r="J194" i="10"/>
  <c r="J193" i="10"/>
  <c r="J192" i="10"/>
  <c r="J191" i="10"/>
  <c r="J190" i="10"/>
  <c r="J189" i="10"/>
  <c r="J188" i="10"/>
  <c r="J187" i="10"/>
  <c r="J186" i="10"/>
  <c r="J185" i="10"/>
  <c r="J184" i="10"/>
  <c r="J183" i="10"/>
  <c r="J182" i="10"/>
  <c r="J181" i="10"/>
  <c r="J180" i="10"/>
  <c r="J179" i="10"/>
  <c r="J178" i="10"/>
  <c r="J177" i="10"/>
  <c r="J176" i="10"/>
  <c r="J175" i="10"/>
  <c r="J174" i="10"/>
  <c r="J173" i="10"/>
  <c r="J172" i="10"/>
  <c r="J171" i="10"/>
  <c r="J170" i="10"/>
  <c r="J169" i="10"/>
  <c r="J168" i="10"/>
  <c r="J167" i="10"/>
  <c r="J166" i="10"/>
  <c r="J165" i="10"/>
  <c r="J164" i="10"/>
  <c r="J163" i="10"/>
  <c r="J162" i="10"/>
  <c r="J161" i="10"/>
  <c r="J160" i="10"/>
  <c r="J159" i="10"/>
  <c r="J158" i="10"/>
  <c r="J157" i="10"/>
  <c r="J156" i="10"/>
  <c r="J155" i="10"/>
  <c r="J154" i="10"/>
  <c r="J153" i="10"/>
  <c r="J152" i="10"/>
  <c r="J151" i="10"/>
  <c r="J150" i="10"/>
  <c r="J149" i="10"/>
  <c r="J148" i="10"/>
  <c r="J147" i="10"/>
  <c r="J146" i="10"/>
  <c r="J145" i="10"/>
  <c r="J144" i="10"/>
  <c r="J143" i="10"/>
  <c r="J142" i="10"/>
  <c r="J141" i="10"/>
  <c r="J140" i="10"/>
  <c r="J139" i="10"/>
  <c r="J138" i="10"/>
  <c r="J137" i="10"/>
  <c r="J136" i="10"/>
  <c r="J135" i="10"/>
  <c r="J134" i="10"/>
  <c r="J133" i="10"/>
  <c r="J132" i="10"/>
  <c r="J131" i="10"/>
  <c r="J130" i="10"/>
  <c r="J129" i="10"/>
  <c r="J128" i="10"/>
  <c r="J127" i="10"/>
  <c r="J126" i="10"/>
  <c r="J125" i="10"/>
  <c r="J124" i="10"/>
  <c r="J123" i="10"/>
  <c r="J122" i="10"/>
  <c r="J121" i="10"/>
  <c r="J120" i="10"/>
  <c r="J119" i="10"/>
  <c r="J118" i="10"/>
  <c r="J117" i="10"/>
  <c r="J116" i="10"/>
  <c r="J115" i="10"/>
  <c r="J114" i="10"/>
  <c r="J113" i="10"/>
  <c r="J112" i="10"/>
  <c r="J111" i="10"/>
  <c r="J110" i="10"/>
  <c r="J109" i="10"/>
  <c r="J108" i="10"/>
  <c r="J107" i="10"/>
  <c r="J106" i="10"/>
  <c r="J105" i="10"/>
  <c r="J104" i="10"/>
  <c r="J103" i="10"/>
  <c r="J102" i="10"/>
  <c r="J101" i="10"/>
  <c r="J100" i="10"/>
  <c r="J99" i="10"/>
  <c r="J98" i="10"/>
  <c r="J97" i="10"/>
  <c r="J96" i="10"/>
  <c r="J95" i="10"/>
  <c r="J94" i="10"/>
  <c r="J93" i="10"/>
  <c r="J92" i="10"/>
  <c r="J91" i="10"/>
  <c r="J90" i="10"/>
  <c r="J89" i="10"/>
  <c r="J88" i="10"/>
  <c r="J87" i="10"/>
  <c r="J86" i="10"/>
  <c r="J85" i="10"/>
  <c r="J84" i="10"/>
  <c r="J83" i="10"/>
  <c r="J82" i="10"/>
  <c r="J81" i="10"/>
  <c r="J80" i="10"/>
  <c r="J79" i="10"/>
  <c r="J78" i="10"/>
  <c r="J77" i="10"/>
  <c r="J76" i="10"/>
  <c r="J75" i="10"/>
  <c r="J74" i="10"/>
  <c r="J73" i="10"/>
  <c r="J72" i="10"/>
  <c r="J71" i="10"/>
  <c r="J70" i="10"/>
  <c r="J69" i="10"/>
  <c r="J68" i="10"/>
  <c r="J67" i="10"/>
  <c r="J66" i="10"/>
  <c r="J65" i="10"/>
  <c r="J64" i="10"/>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W97" i="24"/>
  <c r="V97" i="24"/>
  <c r="U97" i="24"/>
  <c r="T97" i="24"/>
  <c r="S97" i="24"/>
  <c r="R97" i="24"/>
  <c r="Q97" i="24"/>
  <c r="P97" i="24"/>
  <c r="O97" i="24"/>
  <c r="N97" i="24"/>
  <c r="M97" i="24"/>
  <c r="L97" i="24"/>
  <c r="C97" i="24"/>
  <c r="W96" i="24"/>
  <c r="V96" i="24"/>
  <c r="U96" i="24"/>
  <c r="T96" i="24"/>
  <c r="S96" i="24"/>
  <c r="R96" i="24"/>
  <c r="Q96" i="24"/>
  <c r="P96" i="24"/>
  <c r="O96" i="24"/>
  <c r="N96" i="24"/>
  <c r="M96" i="24"/>
  <c r="L96" i="24"/>
  <c r="K96" i="24"/>
  <c r="J96" i="24"/>
  <c r="I96" i="24"/>
  <c r="H96" i="24"/>
  <c r="G96" i="24"/>
  <c r="F96" i="24"/>
  <c r="E96" i="24"/>
  <c r="D96" i="24"/>
  <c r="C96" i="24"/>
  <c r="W95" i="24"/>
  <c r="V95" i="24"/>
  <c r="U95" i="24"/>
  <c r="T95" i="24"/>
  <c r="S95" i="24"/>
  <c r="R95" i="24"/>
  <c r="Q95" i="24"/>
  <c r="P95" i="24"/>
  <c r="O95" i="24"/>
  <c r="N95" i="24"/>
  <c r="M95" i="24"/>
  <c r="L95" i="24"/>
  <c r="K95" i="24"/>
  <c r="J95" i="24"/>
  <c r="I95" i="24"/>
  <c r="H95" i="24"/>
  <c r="G95" i="24"/>
  <c r="F95" i="24"/>
  <c r="E95" i="24"/>
  <c r="D95" i="24"/>
  <c r="C95" i="24"/>
  <c r="W94" i="24"/>
  <c r="V94" i="24"/>
  <c r="U94" i="24"/>
  <c r="T94" i="24"/>
  <c r="S94" i="24"/>
  <c r="R94" i="24"/>
  <c r="Q94" i="24"/>
  <c r="P94" i="24"/>
  <c r="O94" i="24"/>
  <c r="N94" i="24"/>
  <c r="M94" i="24"/>
  <c r="L94" i="24"/>
  <c r="K94" i="24"/>
  <c r="J94" i="24"/>
  <c r="I94" i="24"/>
  <c r="H94" i="24"/>
  <c r="G94" i="24"/>
  <c r="F94" i="24"/>
  <c r="E94" i="24"/>
  <c r="D94" i="24"/>
  <c r="C94" i="24"/>
  <c r="S93" i="24"/>
  <c r="R93" i="24"/>
  <c r="Q93" i="24"/>
  <c r="P93" i="24"/>
  <c r="O93" i="24"/>
  <c r="N93" i="24"/>
  <c r="M93" i="24"/>
  <c r="L93" i="24"/>
  <c r="K93" i="24"/>
  <c r="J93" i="24"/>
  <c r="I93" i="24"/>
  <c r="H93" i="24"/>
  <c r="G93" i="24"/>
  <c r="F93" i="24"/>
  <c r="E93" i="24"/>
  <c r="D93" i="24"/>
  <c r="C93" i="24"/>
  <c r="W92" i="24"/>
  <c r="T92" i="24"/>
  <c r="S92" i="24"/>
  <c r="P92" i="24"/>
  <c r="O92" i="24"/>
  <c r="L92" i="24"/>
  <c r="K92" i="24"/>
  <c r="H92" i="24"/>
  <c r="G92" i="24"/>
  <c r="D92" i="24"/>
  <c r="W91" i="24"/>
  <c r="V91" i="24"/>
  <c r="U91" i="24"/>
  <c r="T91" i="24"/>
  <c r="K91" i="24"/>
  <c r="J91" i="24"/>
  <c r="I91" i="24"/>
  <c r="H91" i="24"/>
  <c r="C91" i="24"/>
  <c r="W90" i="24"/>
  <c r="T90" i="24"/>
  <c r="K90" i="24"/>
  <c r="H90" i="24"/>
  <c r="W89" i="24"/>
  <c r="V89" i="24"/>
  <c r="U89" i="24"/>
  <c r="T89" i="24"/>
  <c r="C89" i="24"/>
  <c r="K88" i="24"/>
  <c r="J88" i="24"/>
  <c r="I88" i="24"/>
  <c r="H88" i="24"/>
  <c r="C88" i="24"/>
  <c r="W87" i="24"/>
  <c r="V87" i="24"/>
  <c r="U87" i="24"/>
  <c r="T87" i="24"/>
  <c r="S87" i="24"/>
  <c r="R87" i="24"/>
  <c r="Q87" i="24"/>
  <c r="P87" i="24"/>
  <c r="O87" i="24"/>
  <c r="N87" i="24"/>
  <c r="M87" i="24"/>
  <c r="L87" i="24"/>
  <c r="K87" i="24"/>
  <c r="J87" i="24"/>
  <c r="I87" i="24"/>
  <c r="H87" i="24"/>
  <c r="G87" i="24"/>
  <c r="F87" i="24"/>
  <c r="E87" i="24"/>
  <c r="D87" i="24"/>
  <c r="C87" i="24"/>
  <c r="W86" i="24"/>
  <c r="V86" i="24"/>
  <c r="U86" i="24"/>
  <c r="T86" i="24"/>
  <c r="S86" i="24"/>
  <c r="R86" i="24"/>
  <c r="Q86" i="24"/>
  <c r="P86" i="24"/>
  <c r="O86" i="24"/>
  <c r="N86" i="24"/>
  <c r="M86" i="24"/>
  <c r="L86" i="24"/>
  <c r="K86" i="24"/>
  <c r="J86" i="24"/>
  <c r="I86" i="24"/>
  <c r="H86" i="24"/>
  <c r="G86" i="24"/>
  <c r="F86" i="24"/>
  <c r="E86" i="24"/>
  <c r="D86" i="24"/>
  <c r="C86" i="24"/>
  <c r="W85" i="24"/>
  <c r="V85" i="24"/>
  <c r="U85" i="24"/>
  <c r="T85" i="24"/>
  <c r="S85" i="24"/>
  <c r="R85" i="24"/>
  <c r="Q85" i="24"/>
  <c r="P85" i="24"/>
  <c r="O85" i="24"/>
  <c r="N85" i="24"/>
  <c r="M85" i="24"/>
  <c r="L85" i="24"/>
  <c r="K85" i="24"/>
  <c r="J85" i="24"/>
  <c r="I85" i="24"/>
  <c r="H85" i="24"/>
  <c r="G85" i="24"/>
  <c r="F85" i="24"/>
  <c r="E85" i="24"/>
  <c r="D85" i="24"/>
  <c r="C85" i="24"/>
  <c r="W84" i="24"/>
  <c r="V84" i="24"/>
  <c r="U84" i="24"/>
  <c r="T84" i="24"/>
  <c r="S84" i="24"/>
  <c r="R84" i="24"/>
  <c r="Q84" i="24"/>
  <c r="P84" i="24"/>
  <c r="O84" i="24"/>
  <c r="N84" i="24"/>
  <c r="M84" i="24"/>
  <c r="L84" i="24"/>
  <c r="K84" i="24"/>
  <c r="J84" i="24"/>
  <c r="I84" i="24"/>
  <c r="H84" i="24"/>
  <c r="G84" i="24"/>
  <c r="F84" i="24"/>
  <c r="E84" i="24"/>
  <c r="D84" i="24"/>
  <c r="C84" i="24"/>
  <c r="W83" i="24"/>
  <c r="T83" i="24"/>
  <c r="S83" i="24"/>
  <c r="P83" i="24"/>
  <c r="O83" i="24"/>
  <c r="L83" i="24"/>
  <c r="K83" i="24"/>
  <c r="H83" i="24"/>
  <c r="G83" i="24"/>
  <c r="D83" i="24"/>
  <c r="W82" i="24"/>
  <c r="V82" i="24"/>
  <c r="U82" i="24"/>
  <c r="T82" i="24"/>
  <c r="C82" i="24"/>
  <c r="W81" i="24"/>
  <c r="V81" i="24"/>
  <c r="U81" i="24"/>
  <c r="T81" i="24"/>
  <c r="C81" i="24"/>
  <c r="W80" i="24"/>
  <c r="V80" i="24"/>
  <c r="U80" i="24"/>
  <c r="T80" i="24"/>
  <c r="O80" i="24"/>
  <c r="N80" i="24"/>
  <c r="M80" i="24"/>
  <c r="L80" i="24"/>
  <c r="C80" i="24"/>
  <c r="K79" i="24"/>
  <c r="J79" i="24"/>
  <c r="I79" i="24"/>
  <c r="H79" i="24"/>
  <c r="C79" i="24"/>
  <c r="O78" i="24"/>
  <c r="N78" i="24"/>
  <c r="M78" i="24"/>
  <c r="L78" i="24"/>
  <c r="K78" i="24"/>
  <c r="J78" i="24"/>
  <c r="I78" i="24"/>
  <c r="H78" i="24"/>
  <c r="C78" i="24"/>
  <c r="W77" i="24"/>
  <c r="T77" i="24"/>
  <c r="O77" i="24"/>
  <c r="L77" i="24"/>
  <c r="K77" i="24"/>
  <c r="H77" i="24"/>
  <c r="W76" i="24"/>
  <c r="V76" i="24"/>
  <c r="U76" i="24"/>
  <c r="T76" i="24"/>
  <c r="S76" i="24"/>
  <c r="R76" i="24"/>
  <c r="Q76" i="24"/>
  <c r="P76" i="24"/>
  <c r="O76" i="24"/>
  <c r="N76" i="24"/>
  <c r="M76" i="24"/>
  <c r="L76" i="24"/>
  <c r="K76" i="24"/>
  <c r="J76" i="24"/>
  <c r="I76" i="24"/>
  <c r="H76" i="24"/>
  <c r="G76" i="24"/>
  <c r="F76" i="24"/>
  <c r="E76" i="24"/>
  <c r="D76" i="24"/>
  <c r="C76" i="24"/>
  <c r="W75" i="24"/>
  <c r="V75" i="24"/>
  <c r="U75" i="24"/>
  <c r="T75" i="24"/>
  <c r="S75" i="24"/>
  <c r="R75" i="24"/>
  <c r="Q75" i="24"/>
  <c r="P75" i="24"/>
  <c r="O75" i="24"/>
  <c r="N75" i="24"/>
  <c r="M75" i="24"/>
  <c r="L75" i="24"/>
  <c r="K75" i="24"/>
  <c r="J75" i="24"/>
  <c r="I75" i="24"/>
  <c r="H75" i="24"/>
  <c r="G75" i="24"/>
  <c r="F75" i="24"/>
  <c r="E75" i="24"/>
  <c r="D75" i="24"/>
  <c r="C75" i="24"/>
  <c r="W74" i="24"/>
  <c r="V74" i="24"/>
  <c r="U74" i="24"/>
  <c r="T74" i="24"/>
  <c r="S74" i="24"/>
  <c r="R74" i="24"/>
  <c r="Q74" i="24"/>
  <c r="P74" i="24"/>
  <c r="O74" i="24"/>
  <c r="N74" i="24"/>
  <c r="M74" i="24"/>
  <c r="L74" i="24"/>
  <c r="K74" i="24"/>
  <c r="J74" i="24"/>
  <c r="I74" i="24"/>
  <c r="H74" i="24"/>
  <c r="G74" i="24"/>
  <c r="F74" i="24"/>
  <c r="E74" i="24"/>
  <c r="D74" i="24"/>
  <c r="C74" i="24"/>
  <c r="W73" i="24"/>
  <c r="V73" i="24"/>
  <c r="U73" i="24"/>
  <c r="T73" i="24"/>
  <c r="S73" i="24"/>
  <c r="R73" i="24"/>
  <c r="Q73" i="24"/>
  <c r="P73" i="24"/>
  <c r="O73" i="24"/>
  <c r="N73" i="24"/>
  <c r="M73" i="24"/>
  <c r="L73" i="24"/>
  <c r="K73" i="24"/>
  <c r="J73" i="24"/>
  <c r="I73" i="24"/>
  <c r="H73" i="24"/>
  <c r="G73" i="24"/>
  <c r="F73" i="24"/>
  <c r="E73" i="24"/>
  <c r="D73" i="24"/>
  <c r="C73" i="24"/>
  <c r="W72" i="24"/>
  <c r="V72" i="24"/>
  <c r="U72" i="24"/>
  <c r="T72" i="24"/>
  <c r="S72" i="24"/>
  <c r="R72" i="24"/>
  <c r="Q72" i="24"/>
  <c r="P72" i="24"/>
  <c r="O72" i="24"/>
  <c r="N72" i="24"/>
  <c r="M72" i="24"/>
  <c r="L72" i="24"/>
  <c r="K72" i="24"/>
  <c r="J72" i="24"/>
  <c r="I72" i="24"/>
  <c r="H72" i="24"/>
  <c r="G72" i="24"/>
  <c r="F72" i="24"/>
  <c r="E72" i="24"/>
  <c r="D72" i="24"/>
  <c r="C72" i="24"/>
  <c r="W71" i="24"/>
  <c r="V71" i="24"/>
  <c r="U71" i="24"/>
  <c r="T71" i="24"/>
  <c r="S71" i="24"/>
  <c r="R71" i="24"/>
  <c r="Q71" i="24"/>
  <c r="P71" i="24"/>
  <c r="O71" i="24"/>
  <c r="N71" i="24"/>
  <c r="M71" i="24"/>
  <c r="L71" i="24"/>
  <c r="K71" i="24"/>
  <c r="J71" i="24"/>
  <c r="I71" i="24"/>
  <c r="H71" i="24"/>
  <c r="G71" i="24"/>
  <c r="F71" i="24"/>
  <c r="E71" i="24"/>
  <c r="D71" i="24"/>
  <c r="C71" i="24"/>
  <c r="W70" i="24"/>
  <c r="V70" i="24"/>
  <c r="U70" i="24"/>
  <c r="T70" i="24"/>
  <c r="G70" i="24"/>
  <c r="F70" i="24"/>
  <c r="E70" i="24"/>
  <c r="D70" i="24"/>
  <c r="C70" i="24"/>
  <c r="W69" i="24"/>
  <c r="T69" i="24"/>
  <c r="S69" i="24"/>
  <c r="P69" i="24"/>
  <c r="O69" i="24"/>
  <c r="L69" i="24"/>
  <c r="K69" i="24"/>
  <c r="H69" i="24"/>
  <c r="G69" i="24"/>
  <c r="D69" i="24"/>
  <c r="W68" i="24"/>
  <c r="V68" i="24"/>
  <c r="U68" i="24"/>
  <c r="T68" i="24"/>
  <c r="C68" i="24"/>
  <c r="W67" i="24"/>
  <c r="V67" i="24"/>
  <c r="U67" i="24"/>
  <c r="T67" i="24"/>
  <c r="S67" i="24"/>
  <c r="R67" i="24"/>
  <c r="Q67" i="24"/>
  <c r="P67" i="24"/>
  <c r="O67" i="24"/>
  <c r="N67" i="24"/>
  <c r="M67" i="24"/>
  <c r="L67" i="24"/>
  <c r="K67" i="24"/>
  <c r="J67" i="24"/>
  <c r="I67" i="24"/>
  <c r="H67" i="24"/>
  <c r="G67" i="24"/>
  <c r="F67" i="24"/>
  <c r="E67" i="24"/>
  <c r="D67" i="24"/>
  <c r="C67" i="24"/>
  <c r="W66" i="24"/>
  <c r="V66" i="24"/>
  <c r="U66" i="24"/>
  <c r="T66" i="24"/>
  <c r="S66" i="24"/>
  <c r="R66" i="24"/>
  <c r="Q66" i="24"/>
  <c r="P66" i="24"/>
  <c r="O66" i="24"/>
  <c r="N66" i="24"/>
  <c r="M66" i="24"/>
  <c r="L66" i="24"/>
  <c r="K66" i="24"/>
  <c r="J66" i="24"/>
  <c r="I66" i="24"/>
  <c r="H66" i="24"/>
  <c r="G66" i="24"/>
  <c r="F66" i="24"/>
  <c r="E66" i="24"/>
  <c r="D66" i="24"/>
  <c r="C66" i="24"/>
  <c r="W65" i="24"/>
  <c r="V65" i="24"/>
  <c r="U65" i="24"/>
  <c r="T65" i="24"/>
  <c r="S65" i="24"/>
  <c r="R65" i="24"/>
  <c r="Q65" i="24"/>
  <c r="P65" i="24"/>
  <c r="O65" i="24"/>
  <c r="N65" i="24"/>
  <c r="M65" i="24"/>
  <c r="L65" i="24"/>
  <c r="K65" i="24"/>
  <c r="J65" i="24"/>
  <c r="I65" i="24"/>
  <c r="H65" i="24"/>
  <c r="G65" i="24"/>
  <c r="F65" i="24"/>
  <c r="E65" i="24"/>
  <c r="D65" i="24"/>
  <c r="C65" i="24"/>
  <c r="W64" i="24"/>
  <c r="T64" i="24"/>
  <c r="S64" i="24"/>
  <c r="P64" i="24"/>
  <c r="O64" i="24"/>
  <c r="L64" i="24"/>
  <c r="K64" i="24"/>
  <c r="H64" i="24"/>
  <c r="G64" i="24"/>
  <c r="D64" i="24"/>
  <c r="O63" i="24"/>
  <c r="N63" i="24"/>
  <c r="M63" i="24"/>
  <c r="L63" i="24"/>
  <c r="C63" i="24"/>
  <c r="W62" i="24"/>
  <c r="V62" i="24"/>
  <c r="U62" i="24"/>
  <c r="T62" i="24"/>
  <c r="S62" i="24"/>
  <c r="R62" i="24"/>
  <c r="Q62" i="24"/>
  <c r="P62" i="24"/>
  <c r="O62" i="24"/>
  <c r="N62" i="24"/>
  <c r="M62" i="24"/>
  <c r="L62" i="24"/>
  <c r="K62" i="24"/>
  <c r="J62" i="24"/>
  <c r="I62" i="24"/>
  <c r="H62" i="24"/>
  <c r="G62" i="24"/>
  <c r="F62" i="24"/>
  <c r="E62" i="24"/>
  <c r="D62" i="24"/>
  <c r="C62" i="24"/>
  <c r="W61" i="24"/>
  <c r="V61" i="24"/>
  <c r="U61" i="24"/>
  <c r="T61" i="24"/>
  <c r="S61" i="24"/>
  <c r="R61" i="24"/>
  <c r="Q61" i="24"/>
  <c r="P61" i="24"/>
  <c r="O61" i="24"/>
  <c r="N61" i="24"/>
  <c r="M61" i="24"/>
  <c r="L61" i="24"/>
  <c r="K61" i="24"/>
  <c r="J61" i="24"/>
  <c r="I61" i="24"/>
  <c r="H61" i="24"/>
  <c r="G61" i="24"/>
  <c r="F61" i="24"/>
  <c r="E61" i="24"/>
  <c r="D61" i="24"/>
  <c r="C61" i="24"/>
  <c r="W60" i="24"/>
  <c r="V60" i="24"/>
  <c r="U60" i="24"/>
  <c r="T60" i="24"/>
  <c r="S60" i="24"/>
  <c r="R60" i="24"/>
  <c r="Q60" i="24"/>
  <c r="P60" i="24"/>
  <c r="O60" i="24"/>
  <c r="N60" i="24"/>
  <c r="M60" i="24"/>
  <c r="L60" i="24"/>
  <c r="K60" i="24"/>
  <c r="J60" i="24"/>
  <c r="I60" i="24"/>
  <c r="H60" i="24"/>
  <c r="G60" i="24"/>
  <c r="F60" i="24"/>
  <c r="E60" i="24"/>
  <c r="D60" i="24"/>
  <c r="C60" i="24"/>
  <c r="W59" i="24"/>
  <c r="V59" i="24"/>
  <c r="U59" i="24"/>
  <c r="T59" i="24"/>
  <c r="S59" i="24"/>
  <c r="R59" i="24"/>
  <c r="Q59" i="24"/>
  <c r="P59" i="24"/>
  <c r="O59" i="24"/>
  <c r="N59" i="24"/>
  <c r="M59" i="24"/>
  <c r="L59" i="24"/>
  <c r="K59" i="24"/>
  <c r="J59" i="24"/>
  <c r="I59" i="24"/>
  <c r="H59" i="24"/>
  <c r="G59" i="24"/>
  <c r="F59" i="24"/>
  <c r="E59" i="24"/>
  <c r="D59" i="24"/>
  <c r="C59" i="24"/>
  <c r="W58" i="24"/>
  <c r="T58" i="24"/>
  <c r="S58" i="24"/>
  <c r="P58" i="24"/>
  <c r="O58" i="24"/>
  <c r="L58" i="24"/>
  <c r="K58" i="24"/>
  <c r="H58" i="24"/>
  <c r="G58" i="24"/>
  <c r="D58" i="24"/>
  <c r="S57" i="24"/>
  <c r="R57" i="24"/>
  <c r="Q57" i="24"/>
  <c r="P57" i="24"/>
  <c r="C57" i="24"/>
  <c r="S56" i="24"/>
  <c r="R56" i="24"/>
  <c r="Q56" i="24"/>
  <c r="P56" i="24"/>
  <c r="C56" i="24"/>
  <c r="W55" i="24"/>
  <c r="V55" i="24"/>
  <c r="U55" i="24"/>
  <c r="T55" i="24"/>
  <c r="S55" i="24"/>
  <c r="R55" i="24"/>
  <c r="Q55" i="24"/>
  <c r="P55" i="24"/>
  <c r="C55" i="24"/>
  <c r="W54" i="24"/>
  <c r="V54" i="24"/>
  <c r="U54" i="24"/>
  <c r="T54" i="24"/>
  <c r="S54" i="24"/>
  <c r="R54" i="24"/>
  <c r="Q54" i="24"/>
  <c r="P54" i="24"/>
  <c r="O54" i="24"/>
  <c r="N54" i="24"/>
  <c r="M54" i="24"/>
  <c r="L54" i="24"/>
  <c r="K54" i="24"/>
  <c r="J54" i="24"/>
  <c r="I54" i="24"/>
  <c r="H54" i="24"/>
  <c r="C54" i="24"/>
  <c r="W53" i="24"/>
  <c r="V53" i="24"/>
  <c r="U53" i="24"/>
  <c r="T53" i="24"/>
  <c r="O53" i="24"/>
  <c r="N53" i="24"/>
  <c r="M53" i="24"/>
  <c r="L53" i="24"/>
  <c r="G53" i="24"/>
  <c r="F53" i="24"/>
  <c r="E53" i="24"/>
  <c r="D53" i="24"/>
  <c r="C53" i="24"/>
  <c r="W52" i="24"/>
  <c r="T52" i="24"/>
  <c r="S52" i="24"/>
  <c r="P52" i="24"/>
  <c r="O52" i="24"/>
  <c r="L52" i="24"/>
  <c r="K52" i="24"/>
  <c r="H52" i="24"/>
  <c r="G52" i="24"/>
  <c r="D52" i="24"/>
  <c r="W51" i="24"/>
  <c r="V51" i="24"/>
  <c r="U51" i="24"/>
  <c r="T51" i="24"/>
  <c r="C51" i="24"/>
  <c r="W50" i="24"/>
  <c r="V50" i="24"/>
  <c r="U50" i="24"/>
  <c r="T50" i="24"/>
  <c r="S50" i="24"/>
  <c r="R50" i="24"/>
  <c r="Q50" i="24"/>
  <c r="P50" i="24"/>
  <c r="O50" i="24"/>
  <c r="N50" i="24"/>
  <c r="M50" i="24"/>
  <c r="L50" i="24"/>
  <c r="K50" i="24"/>
  <c r="J50" i="24"/>
  <c r="I50" i="24"/>
  <c r="H50" i="24"/>
  <c r="G50" i="24"/>
  <c r="F50" i="24"/>
  <c r="E50" i="24"/>
  <c r="D50" i="24"/>
  <c r="C50" i="24"/>
  <c r="W49" i="24"/>
  <c r="V49" i="24"/>
  <c r="U49" i="24"/>
  <c r="T49" i="24"/>
  <c r="S49" i="24"/>
  <c r="R49" i="24"/>
  <c r="Q49" i="24"/>
  <c r="P49" i="24"/>
  <c r="O49" i="24"/>
  <c r="N49" i="24"/>
  <c r="M49" i="24"/>
  <c r="L49" i="24"/>
  <c r="K49" i="24"/>
  <c r="J49" i="24"/>
  <c r="I49" i="24"/>
  <c r="H49" i="24"/>
  <c r="G49" i="24"/>
  <c r="F49" i="24"/>
  <c r="E49" i="24"/>
  <c r="D49" i="24"/>
  <c r="C49" i="24"/>
  <c r="W48" i="24"/>
  <c r="V48" i="24"/>
  <c r="U48" i="24"/>
  <c r="T48" i="24"/>
  <c r="S48" i="24"/>
  <c r="R48" i="24"/>
  <c r="Q48" i="24"/>
  <c r="P48" i="24"/>
  <c r="O48" i="24"/>
  <c r="N48" i="24"/>
  <c r="M48" i="24"/>
  <c r="L48" i="24"/>
  <c r="K48" i="24"/>
  <c r="J48" i="24"/>
  <c r="I48" i="24"/>
  <c r="H48" i="24"/>
  <c r="G48" i="24"/>
  <c r="F48" i="24"/>
  <c r="E48" i="24"/>
  <c r="D48" i="24"/>
  <c r="C48" i="24"/>
  <c r="W47" i="24"/>
  <c r="V47" i="24"/>
  <c r="U47" i="24"/>
  <c r="T47" i="24"/>
  <c r="S47" i="24"/>
  <c r="R47" i="24"/>
  <c r="Q47" i="24"/>
  <c r="P47" i="24"/>
  <c r="K47" i="24"/>
  <c r="J47" i="24"/>
  <c r="I47" i="24"/>
  <c r="H47" i="24"/>
  <c r="G47" i="24"/>
  <c r="F47" i="24"/>
  <c r="E47" i="24"/>
  <c r="D47" i="24"/>
  <c r="C47" i="24"/>
  <c r="W46" i="24"/>
  <c r="V46" i="24"/>
  <c r="U46" i="24"/>
  <c r="T46" i="24"/>
  <c r="S46" i="24"/>
  <c r="R46" i="24"/>
  <c r="Q46" i="24"/>
  <c r="P46" i="24"/>
  <c r="O46" i="24"/>
  <c r="N46" i="24"/>
  <c r="M46" i="24"/>
  <c r="L46" i="24"/>
  <c r="K46" i="24"/>
  <c r="J46" i="24"/>
  <c r="I46" i="24"/>
  <c r="H46" i="24"/>
  <c r="G46" i="24"/>
  <c r="F46" i="24"/>
  <c r="E46" i="24"/>
  <c r="D46" i="24"/>
  <c r="C46" i="24"/>
  <c r="W45" i="24"/>
  <c r="T45" i="24"/>
  <c r="S45" i="24"/>
  <c r="P45" i="24"/>
  <c r="O45" i="24"/>
  <c r="L45" i="24"/>
  <c r="K45" i="24"/>
  <c r="H45" i="24"/>
  <c r="G45" i="24"/>
  <c r="D45" i="24"/>
  <c r="S44" i="24"/>
  <c r="R44" i="24"/>
  <c r="Q44" i="24"/>
  <c r="P44" i="24"/>
  <c r="C44" i="24"/>
  <c r="W43" i="24"/>
  <c r="V43" i="24"/>
  <c r="U43" i="24"/>
  <c r="T43" i="24"/>
  <c r="S43" i="24"/>
  <c r="R43" i="24"/>
  <c r="Q43" i="24"/>
  <c r="P43" i="24"/>
  <c r="O43" i="24"/>
  <c r="N43" i="24"/>
  <c r="M43" i="24"/>
  <c r="L43" i="24"/>
  <c r="K43" i="24"/>
  <c r="J43" i="24"/>
  <c r="I43" i="24"/>
  <c r="H43" i="24"/>
  <c r="G43" i="24"/>
  <c r="F43" i="24"/>
  <c r="E43" i="24"/>
  <c r="D43" i="24"/>
  <c r="C43" i="24"/>
  <c r="W42" i="24"/>
  <c r="V42" i="24"/>
  <c r="U42" i="24"/>
  <c r="T42" i="24"/>
  <c r="S42" i="24"/>
  <c r="R42" i="24"/>
  <c r="Q42" i="24"/>
  <c r="P42" i="24"/>
  <c r="O42" i="24"/>
  <c r="N42" i="24"/>
  <c r="M42" i="24"/>
  <c r="L42" i="24"/>
  <c r="K42" i="24"/>
  <c r="J42" i="24"/>
  <c r="I42" i="24"/>
  <c r="H42" i="24"/>
  <c r="G42" i="24"/>
  <c r="F42" i="24"/>
  <c r="E42" i="24"/>
  <c r="D42" i="24"/>
  <c r="C42" i="24"/>
  <c r="W41" i="24"/>
  <c r="V41" i="24"/>
  <c r="U41" i="24"/>
  <c r="T41" i="24"/>
  <c r="S41" i="24"/>
  <c r="R41" i="24"/>
  <c r="Q41" i="24"/>
  <c r="P41" i="24"/>
  <c r="O41" i="24"/>
  <c r="N41" i="24"/>
  <c r="M41" i="24"/>
  <c r="L41" i="24"/>
  <c r="K41" i="24"/>
  <c r="J41" i="24"/>
  <c r="I41" i="24"/>
  <c r="H41" i="24"/>
  <c r="G41" i="24"/>
  <c r="F41" i="24"/>
  <c r="E41" i="24"/>
  <c r="D41" i="24"/>
  <c r="C41" i="24"/>
  <c r="W40" i="24"/>
  <c r="T40" i="24"/>
  <c r="S40" i="24"/>
  <c r="P40" i="24"/>
  <c r="O40" i="24"/>
  <c r="L40" i="24"/>
  <c r="K40" i="24"/>
  <c r="H40" i="24"/>
  <c r="G40" i="24"/>
  <c r="D40" i="24"/>
  <c r="W39" i="24"/>
  <c r="V39" i="24"/>
  <c r="U39" i="24"/>
  <c r="T39" i="24"/>
  <c r="C39" i="24"/>
  <c r="W38" i="24"/>
  <c r="V38" i="24"/>
  <c r="U38" i="24"/>
  <c r="T38" i="24"/>
  <c r="S38" i="24"/>
  <c r="R38" i="24"/>
  <c r="Q38" i="24"/>
  <c r="P38" i="24"/>
  <c r="O38" i="24"/>
  <c r="N38" i="24"/>
  <c r="M38" i="24"/>
  <c r="L38" i="24"/>
  <c r="K38" i="24"/>
  <c r="J38" i="24"/>
  <c r="I38" i="24"/>
  <c r="H38" i="24"/>
  <c r="G38" i="24"/>
  <c r="F38" i="24"/>
  <c r="E38" i="24"/>
  <c r="D38" i="24"/>
  <c r="C38" i="24"/>
  <c r="W37" i="24"/>
  <c r="V37" i="24"/>
  <c r="U37" i="24"/>
  <c r="T37" i="24"/>
  <c r="S37" i="24"/>
  <c r="R37" i="24"/>
  <c r="Q37" i="24"/>
  <c r="P37" i="24"/>
  <c r="O37" i="24"/>
  <c r="N37" i="24"/>
  <c r="M37" i="24"/>
  <c r="L37" i="24"/>
  <c r="K37" i="24"/>
  <c r="J37" i="24"/>
  <c r="I37" i="24"/>
  <c r="H37" i="24"/>
  <c r="G37" i="24"/>
  <c r="F37" i="24"/>
  <c r="E37" i="24"/>
  <c r="D37" i="24"/>
  <c r="C37" i="24"/>
  <c r="W36" i="24"/>
  <c r="V36" i="24"/>
  <c r="U36" i="24"/>
  <c r="T36" i="24"/>
  <c r="S36" i="24"/>
  <c r="R36" i="24"/>
  <c r="Q36" i="24"/>
  <c r="P36" i="24"/>
  <c r="O36" i="24"/>
  <c r="N36" i="24"/>
  <c r="M36" i="24"/>
  <c r="L36" i="24"/>
  <c r="K36" i="24"/>
  <c r="J36" i="24"/>
  <c r="I36" i="24"/>
  <c r="H36" i="24"/>
  <c r="G36" i="24"/>
  <c r="F36" i="24"/>
  <c r="E36" i="24"/>
  <c r="D36" i="24"/>
  <c r="C36" i="24"/>
  <c r="W35" i="24"/>
  <c r="V35" i="24"/>
  <c r="U35" i="24"/>
  <c r="T35" i="24"/>
  <c r="S35" i="24"/>
  <c r="R35" i="24"/>
  <c r="Q35" i="24"/>
  <c r="P35" i="24"/>
  <c r="O35" i="24"/>
  <c r="N35" i="24"/>
  <c r="M35" i="24"/>
  <c r="L35" i="24"/>
  <c r="K35" i="24"/>
  <c r="J35" i="24"/>
  <c r="I35" i="24"/>
  <c r="H35" i="24"/>
  <c r="G35" i="24"/>
  <c r="F35" i="24"/>
  <c r="E35" i="24"/>
  <c r="D35" i="24"/>
  <c r="C35" i="24"/>
  <c r="W34" i="24"/>
  <c r="T34" i="24"/>
  <c r="S34" i="24"/>
  <c r="P34" i="24"/>
  <c r="O34" i="24"/>
  <c r="L34" i="24"/>
  <c r="K34" i="24"/>
  <c r="H34" i="24"/>
  <c r="G34" i="24"/>
  <c r="D34" i="24"/>
  <c r="W33" i="24"/>
  <c r="V33" i="24"/>
  <c r="U33" i="24"/>
  <c r="T33" i="24"/>
  <c r="S33" i="24"/>
  <c r="R33" i="24"/>
  <c r="Q33" i="24"/>
  <c r="P33" i="24"/>
  <c r="O33" i="24"/>
  <c r="N33" i="24"/>
  <c r="M33" i="24"/>
  <c r="L33" i="24"/>
  <c r="K33" i="24"/>
  <c r="J33" i="24"/>
  <c r="I33" i="24"/>
  <c r="H33" i="24"/>
  <c r="G33" i="24"/>
  <c r="F33" i="24"/>
  <c r="E33" i="24"/>
  <c r="D33" i="24"/>
  <c r="C33" i="24"/>
  <c r="G32" i="24"/>
  <c r="F32" i="24"/>
  <c r="E32" i="24"/>
  <c r="D32" i="24"/>
  <c r="C32" i="24"/>
  <c r="W31" i="24"/>
  <c r="T31" i="24"/>
  <c r="S31" i="24"/>
  <c r="P31" i="24"/>
  <c r="O31" i="24"/>
  <c r="L31" i="24"/>
  <c r="K31" i="24"/>
  <c r="H31" i="24"/>
  <c r="G31" i="24"/>
  <c r="D31" i="24"/>
  <c r="W30" i="24"/>
  <c r="V30" i="24"/>
  <c r="U30" i="24"/>
  <c r="T30" i="24"/>
  <c r="S30" i="24"/>
  <c r="R30" i="24"/>
  <c r="Q30" i="24"/>
  <c r="P30" i="24"/>
  <c r="O30" i="24"/>
  <c r="N30" i="24"/>
  <c r="M30" i="24"/>
  <c r="L30" i="24"/>
  <c r="K30" i="24"/>
  <c r="J30" i="24"/>
  <c r="I30" i="24"/>
  <c r="H30" i="24"/>
  <c r="G30" i="24"/>
  <c r="F30" i="24"/>
  <c r="E30" i="24"/>
  <c r="D30" i="24"/>
  <c r="C30" i="24"/>
  <c r="W29" i="24"/>
  <c r="V29" i="24"/>
  <c r="U29" i="24"/>
  <c r="T29" i="24"/>
  <c r="S29" i="24"/>
  <c r="R29" i="24"/>
  <c r="Q29" i="24"/>
  <c r="P29" i="24"/>
  <c r="O29" i="24"/>
  <c r="N29" i="24"/>
  <c r="M29" i="24"/>
  <c r="L29" i="24"/>
  <c r="K29" i="24"/>
  <c r="J29" i="24"/>
  <c r="I29" i="24"/>
  <c r="H29" i="24"/>
  <c r="G29" i="24"/>
  <c r="F29" i="24"/>
  <c r="E29" i="24"/>
  <c r="D29" i="24"/>
  <c r="C29" i="24"/>
  <c r="W28" i="24"/>
  <c r="V28" i="24"/>
  <c r="U28" i="24"/>
  <c r="T28" i="24"/>
  <c r="S28" i="24"/>
  <c r="R28" i="24"/>
  <c r="Q28" i="24"/>
  <c r="P28" i="24"/>
  <c r="O28" i="24"/>
  <c r="N28" i="24"/>
  <c r="M28" i="24"/>
  <c r="L28" i="24"/>
  <c r="K28" i="24"/>
  <c r="J28" i="24"/>
  <c r="I28" i="24"/>
  <c r="H28" i="24"/>
  <c r="G28" i="24"/>
  <c r="F28" i="24"/>
  <c r="E28" i="24"/>
  <c r="D28" i="24"/>
  <c r="C28" i="24"/>
  <c r="W27" i="24"/>
  <c r="V27" i="24"/>
  <c r="U27" i="24"/>
  <c r="T27" i="24"/>
  <c r="S27" i="24"/>
  <c r="R27" i="24"/>
  <c r="Q27" i="24"/>
  <c r="P27" i="24"/>
  <c r="O27" i="24"/>
  <c r="N27" i="24"/>
  <c r="M27" i="24"/>
  <c r="L27" i="24"/>
  <c r="K27" i="24"/>
  <c r="J27" i="24"/>
  <c r="I27" i="24"/>
  <c r="H27" i="24"/>
  <c r="G27" i="24"/>
  <c r="F27" i="24"/>
  <c r="E27" i="24"/>
  <c r="D27" i="24"/>
  <c r="C27" i="24"/>
  <c r="W26" i="24"/>
  <c r="T26" i="24"/>
  <c r="S26" i="24"/>
  <c r="P26" i="24"/>
  <c r="O26" i="24"/>
  <c r="L26" i="24"/>
  <c r="K26" i="24"/>
  <c r="H26" i="24"/>
  <c r="G26" i="24"/>
  <c r="D26" i="24"/>
  <c r="W25" i="24"/>
  <c r="V25" i="24"/>
  <c r="U25" i="24"/>
  <c r="T25" i="24"/>
  <c r="O25" i="24"/>
  <c r="N25" i="24"/>
  <c r="M25" i="24"/>
  <c r="L25" i="24"/>
  <c r="K25" i="24"/>
  <c r="J25" i="24"/>
  <c r="I25" i="24"/>
  <c r="H25" i="24"/>
  <c r="G25" i="24"/>
  <c r="F25" i="24"/>
  <c r="E25" i="24"/>
  <c r="D25" i="24"/>
  <c r="C25" i="24"/>
  <c r="G24" i="24"/>
  <c r="F24" i="24"/>
  <c r="E24" i="24"/>
  <c r="D24" i="24"/>
  <c r="C24" i="24"/>
  <c r="W23" i="24"/>
  <c r="V23" i="24"/>
  <c r="U23" i="24"/>
  <c r="T23" i="24"/>
  <c r="S23" i="24"/>
  <c r="R23" i="24"/>
  <c r="Q23" i="24"/>
  <c r="P23" i="24"/>
  <c r="K23" i="24"/>
  <c r="J23" i="24"/>
  <c r="I23" i="24"/>
  <c r="H23" i="24"/>
  <c r="G23" i="24"/>
  <c r="F23" i="24"/>
  <c r="E23" i="24"/>
  <c r="D23" i="24"/>
  <c r="C23" i="24"/>
  <c r="W22" i="24"/>
  <c r="T22" i="24"/>
  <c r="S22" i="24"/>
  <c r="P22" i="24"/>
  <c r="O22" i="24"/>
  <c r="L22" i="24"/>
  <c r="K22" i="24"/>
  <c r="H22" i="24"/>
  <c r="G22" i="24"/>
  <c r="D22" i="24"/>
  <c r="W21" i="24"/>
  <c r="V21" i="24"/>
  <c r="U21" i="24"/>
  <c r="T21"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G20" i="24"/>
  <c r="F20" i="24"/>
  <c r="E20" i="24"/>
  <c r="D20" i="24"/>
  <c r="C20" i="24"/>
  <c r="W19" i="24"/>
  <c r="V19" i="24"/>
  <c r="U19" i="24"/>
  <c r="T19" i="24"/>
  <c r="S19" i="24"/>
  <c r="R19" i="24"/>
  <c r="Q19" i="24"/>
  <c r="P19" i="24"/>
  <c r="O19" i="24"/>
  <c r="N19" i="24"/>
  <c r="M19" i="24"/>
  <c r="L19" i="24"/>
  <c r="K19" i="24"/>
  <c r="J19" i="24"/>
  <c r="I19" i="24"/>
  <c r="H19" i="24"/>
  <c r="G19" i="24"/>
  <c r="F19" i="24"/>
  <c r="E19" i="24"/>
  <c r="D19" i="24"/>
  <c r="C19" i="24"/>
  <c r="W18" i="24"/>
  <c r="V18" i="24"/>
  <c r="U18" i="24"/>
  <c r="T18" i="24"/>
  <c r="S18" i="24"/>
  <c r="R18" i="24"/>
  <c r="Q18" i="24"/>
  <c r="P18" i="24"/>
  <c r="O18" i="24"/>
  <c r="N18" i="24"/>
  <c r="M18" i="24"/>
  <c r="L18" i="24"/>
  <c r="K18" i="24"/>
  <c r="J18" i="24"/>
  <c r="I18" i="24"/>
  <c r="H18" i="24"/>
  <c r="G18" i="24"/>
  <c r="F18" i="24"/>
  <c r="E18" i="24"/>
  <c r="D18" i="24"/>
  <c r="C18" i="24"/>
  <c r="W17" i="24"/>
  <c r="V17" i="24"/>
  <c r="U17" i="24"/>
  <c r="T17" i="24"/>
  <c r="S17" i="24"/>
  <c r="R17" i="24"/>
  <c r="Q17" i="24"/>
  <c r="P17" i="24"/>
  <c r="O17" i="24"/>
  <c r="N17" i="24"/>
  <c r="M17" i="24"/>
  <c r="L17" i="24"/>
  <c r="K17" i="24"/>
  <c r="J17" i="24"/>
  <c r="I17" i="24"/>
  <c r="H17" i="24"/>
  <c r="G17" i="24"/>
  <c r="F17" i="24"/>
  <c r="E17" i="24"/>
  <c r="D17" i="24"/>
  <c r="C17" i="24"/>
  <c r="W16" i="24"/>
  <c r="V16" i="24"/>
  <c r="U16" i="24"/>
  <c r="T16" i="24"/>
  <c r="S16" i="24"/>
  <c r="R16" i="24"/>
  <c r="Q16" i="24"/>
  <c r="P16" i="24"/>
  <c r="O16" i="24"/>
  <c r="N16" i="24"/>
  <c r="M16" i="24"/>
  <c r="L16" i="24"/>
  <c r="K16" i="24"/>
  <c r="J16" i="24"/>
  <c r="I16" i="24"/>
  <c r="H16" i="24"/>
  <c r="G16" i="24"/>
  <c r="F16" i="24"/>
  <c r="E16" i="24"/>
  <c r="D16" i="24"/>
  <c r="C16" i="24"/>
  <c r="W15" i="24"/>
  <c r="V15" i="24"/>
  <c r="U15" i="24"/>
  <c r="T15" i="24"/>
  <c r="S15" i="24"/>
  <c r="R15" i="24"/>
  <c r="Q15" i="24"/>
  <c r="P15" i="24"/>
  <c r="O15" i="24"/>
  <c r="N15" i="24"/>
  <c r="M15" i="24"/>
  <c r="L15" i="24"/>
  <c r="K15" i="24"/>
  <c r="J15" i="24"/>
  <c r="I15" i="24"/>
  <c r="H15" i="24"/>
  <c r="G15" i="24"/>
  <c r="F15" i="24"/>
  <c r="E15" i="24"/>
  <c r="D15" i="24"/>
  <c r="C15" i="24"/>
  <c r="W14" i="24"/>
  <c r="V14" i="24"/>
  <c r="U14" i="24"/>
  <c r="T14" i="24"/>
  <c r="S14" i="24"/>
  <c r="R14" i="24"/>
  <c r="Q14" i="24"/>
  <c r="P14" i="24"/>
  <c r="O14" i="24"/>
  <c r="N14" i="24"/>
  <c r="M14" i="24"/>
  <c r="L14" i="24"/>
  <c r="K14" i="24"/>
  <c r="J14" i="24"/>
  <c r="I14" i="24"/>
  <c r="H14" i="24"/>
  <c r="G14" i="24"/>
  <c r="F14" i="24"/>
  <c r="E14" i="24"/>
  <c r="D14" i="24"/>
  <c r="C14" i="24"/>
  <c r="W13" i="24"/>
  <c r="V13" i="24"/>
  <c r="U13" i="24"/>
  <c r="T13" i="24"/>
  <c r="S13" i="24"/>
  <c r="R13" i="24"/>
  <c r="Q13" i="24"/>
  <c r="P13" i="24"/>
  <c r="O13" i="24"/>
  <c r="N13" i="24"/>
  <c r="M13" i="24"/>
  <c r="L13" i="24"/>
  <c r="K13" i="24"/>
  <c r="J13" i="24"/>
  <c r="I13" i="24"/>
  <c r="H13" i="24"/>
  <c r="G13" i="24"/>
  <c r="F13" i="24"/>
  <c r="E13" i="24"/>
  <c r="D13" i="24"/>
  <c r="C13" i="24"/>
  <c r="W12" i="24"/>
  <c r="T12" i="24"/>
  <c r="S12" i="24"/>
  <c r="P12" i="24"/>
  <c r="O12" i="24"/>
  <c r="L12" i="24"/>
  <c r="K12" i="24"/>
  <c r="H12" i="24"/>
  <c r="G12" i="24"/>
  <c r="D12" i="24"/>
  <c r="W11" i="24"/>
  <c r="V11" i="24"/>
  <c r="U11" i="24"/>
  <c r="T11" i="24"/>
  <c r="S11" i="24"/>
  <c r="R11" i="24"/>
  <c r="Q11" i="24"/>
  <c r="P11" i="24"/>
  <c r="O11" i="24"/>
  <c r="N11" i="24"/>
  <c r="M11" i="24"/>
  <c r="L11" i="24"/>
  <c r="K11" i="24"/>
  <c r="J11" i="24"/>
  <c r="I11" i="24"/>
  <c r="H11" i="24"/>
  <c r="G11" i="24"/>
  <c r="F11" i="24"/>
  <c r="E11" i="24"/>
  <c r="D11" i="24"/>
  <c r="C11" i="24"/>
  <c r="W10" i="24"/>
  <c r="T10" i="24"/>
  <c r="S10" i="24"/>
  <c r="P10" i="24"/>
  <c r="O10" i="24"/>
  <c r="L10" i="24"/>
  <c r="K10" i="24"/>
  <c r="H10" i="24"/>
  <c r="G10" i="24"/>
  <c r="D10" i="24"/>
  <c r="W9" i="24"/>
  <c r="V9" i="24"/>
  <c r="U9" i="24"/>
  <c r="T9" i="24"/>
  <c r="C9" i="24"/>
  <c r="S8" i="24"/>
  <c r="R8" i="24"/>
  <c r="Q8" i="24"/>
  <c r="P8" i="24"/>
  <c r="C8" i="24"/>
  <c r="W7" i="24"/>
  <c r="V7" i="24"/>
  <c r="U7" i="24"/>
  <c r="T7" i="24"/>
  <c r="S7" i="24"/>
  <c r="R7" i="24"/>
  <c r="Q7" i="24"/>
  <c r="P7" i="24"/>
  <c r="O7" i="24"/>
  <c r="N7" i="24"/>
  <c r="M7" i="24"/>
  <c r="L7" i="24"/>
  <c r="K7" i="24"/>
  <c r="J7" i="24"/>
  <c r="I7" i="24"/>
  <c r="H7" i="24"/>
  <c r="G7" i="24"/>
  <c r="F7" i="24"/>
  <c r="E7" i="24"/>
  <c r="D7" i="24"/>
  <c r="C7" i="24"/>
  <c r="W6" i="24"/>
  <c r="T6" i="24"/>
  <c r="S6" i="24"/>
  <c r="P6" i="24"/>
  <c r="O6" i="24"/>
  <c r="L6" i="24"/>
  <c r="K6" i="24"/>
  <c r="H6" i="24"/>
  <c r="G6" i="24"/>
  <c r="D6" i="24"/>
  <c r="W5" i="24"/>
  <c r="T5" i="24"/>
  <c r="T98" i="24" s="1"/>
  <c r="S5" i="24"/>
  <c r="P5" i="24"/>
  <c r="P98" i="24" s="1"/>
  <c r="O5" i="24"/>
  <c r="L5" i="24"/>
  <c r="L98" i="24" s="1"/>
  <c r="K5" i="24"/>
  <c r="H5" i="24"/>
  <c r="H98" i="24" s="1"/>
  <c r="G5" i="24"/>
  <c r="D5" i="24"/>
  <c r="D98" i="24" s="1"/>
  <c r="G99" i="24" l="1"/>
  <c r="G100" i="24" s="1"/>
  <c r="O99" i="24"/>
  <c r="O100" i="24" s="1"/>
  <c r="X100" i="24" s="1"/>
  <c r="K99" i="24"/>
  <c r="S99" i="24"/>
  <c r="S100" i="24" s="1"/>
  <c r="W99" i="24"/>
  <c r="W100" i="24" s="1"/>
  <c r="K100" i="24"/>
  <c r="AO11" i="21" l="1"/>
  <c r="G11" i="21"/>
  <c r="AQ11" i="21" s="1"/>
  <c r="AO10" i="21"/>
  <c r="G10" i="21"/>
  <c r="AQ10" i="21" s="1"/>
  <c r="AO9" i="21"/>
  <c r="AO14" i="21" s="1"/>
  <c r="G9" i="21"/>
  <c r="AQ9" i="21" s="1"/>
  <c r="AO8" i="21"/>
  <c r="G8" i="21"/>
  <c r="AQ8" i="21" s="1"/>
  <c r="AQ7" i="21"/>
  <c r="AO7" i="21"/>
  <c r="AO6" i="21"/>
  <c r="AO12" i="21" s="1"/>
  <c r="G6" i="21"/>
  <c r="AQ6" i="21" s="1"/>
  <c r="AO5" i="21"/>
  <c r="G5" i="21"/>
  <c r="AQ5" i="21" s="1"/>
  <c r="AO4" i="21"/>
  <c r="G4" i="21"/>
  <c r="AQ4" i="21" s="1"/>
  <c r="AO3" i="21"/>
  <c r="G3" i="21"/>
  <c r="AQ3" i="21" s="1"/>
  <c r="F17" i="19"/>
  <c r="F16" i="19"/>
  <c r="F15" i="19"/>
  <c r="F14" i="19"/>
  <c r="F13" i="19"/>
  <c r="F12" i="19"/>
  <c r="F11" i="19"/>
  <c r="F10" i="19"/>
  <c r="F9" i="19"/>
  <c r="F8" i="19"/>
  <c r="F7" i="19"/>
  <c r="D19" i="18"/>
  <c r="D18" i="18"/>
  <c r="D17" i="18"/>
  <c r="D16" i="18"/>
  <c r="D15" i="18"/>
  <c r="D14" i="18"/>
  <c r="D13" i="18"/>
  <c r="D12" i="18"/>
  <c r="A4" i="18"/>
  <c r="F4" i="18" s="1"/>
  <c r="B4" i="18" s="1"/>
  <c r="C11" i="17"/>
  <c r="E10" i="17"/>
  <c r="F10" i="17" s="1"/>
  <c r="F9" i="17"/>
  <c r="E9" i="17"/>
  <c r="E8" i="17"/>
  <c r="F8" i="17" s="1"/>
  <c r="E7" i="17"/>
  <c r="F7" i="17" s="1"/>
  <c r="D8" i="16"/>
  <c r="J44" i="15" s="1"/>
  <c r="A4" i="16"/>
  <c r="I41" i="15"/>
  <c r="J41" i="15" s="1"/>
  <c r="I40" i="15"/>
  <c r="J40" i="15" s="1"/>
  <c r="I39" i="15"/>
  <c r="J39" i="15" s="1"/>
  <c r="I38" i="15"/>
  <c r="J38" i="15" s="1"/>
  <c r="I37" i="15"/>
  <c r="J37" i="15" s="1"/>
  <c r="I36" i="15"/>
  <c r="J36" i="15" s="1"/>
  <c r="I35" i="15"/>
  <c r="J35" i="15" s="1"/>
  <c r="I34" i="15"/>
  <c r="J34" i="15" s="1"/>
  <c r="I33" i="15"/>
  <c r="J33" i="15" s="1"/>
  <c r="G33" i="15"/>
  <c r="I32" i="15"/>
  <c r="J32" i="15" s="1"/>
  <c r="I31" i="15"/>
  <c r="J31" i="15" s="1"/>
  <c r="I30" i="15"/>
  <c r="J30" i="15" s="1"/>
  <c r="I29" i="15"/>
  <c r="J29" i="15" s="1"/>
  <c r="G29" i="15"/>
  <c r="I28" i="15"/>
  <c r="J28" i="15" s="1"/>
  <c r="I27" i="15"/>
  <c r="J27" i="15" s="1"/>
  <c r="I26" i="15"/>
  <c r="J26" i="15" s="1"/>
  <c r="I25" i="15"/>
  <c r="J25" i="15" s="1"/>
  <c r="I24" i="15"/>
  <c r="J24" i="15" s="1"/>
  <c r="G24" i="15"/>
  <c r="I23" i="15"/>
  <c r="J23" i="15" s="1"/>
  <c r="I22" i="15"/>
  <c r="J22" i="15" s="1"/>
  <c r="I21" i="15"/>
  <c r="J21" i="15" s="1"/>
  <c r="I20" i="15"/>
  <c r="J20" i="15" s="1"/>
  <c r="I19" i="15"/>
  <c r="J19" i="15" s="1"/>
  <c r="G19" i="15"/>
  <c r="I18" i="15"/>
  <c r="J18" i="15" s="1"/>
  <c r="I17" i="15"/>
  <c r="J17" i="15" s="1"/>
  <c r="I16" i="15"/>
  <c r="J16" i="15" s="1"/>
  <c r="G16" i="15"/>
  <c r="I15" i="15"/>
  <c r="J15" i="15" s="1"/>
  <c r="I14" i="15"/>
  <c r="J14" i="15" s="1"/>
  <c r="I13" i="15"/>
  <c r="J13" i="15" s="1"/>
  <c r="G13" i="15"/>
  <c r="I12" i="15"/>
  <c r="J12" i="15" s="1"/>
  <c r="I11" i="15"/>
  <c r="J11" i="15" s="1"/>
  <c r="K11" i="15" s="1"/>
  <c r="G11" i="15"/>
  <c r="I10" i="15"/>
  <c r="J10" i="15" s="1"/>
  <c r="I9" i="15"/>
  <c r="J9" i="15" s="1"/>
  <c r="I8" i="15"/>
  <c r="J8" i="15" s="1"/>
  <c r="G8" i="15"/>
  <c r="I7" i="15"/>
  <c r="J7" i="15" s="1"/>
  <c r="I6" i="15"/>
  <c r="J6" i="15" s="1"/>
  <c r="I5" i="15"/>
  <c r="J5" i="15" s="1"/>
  <c r="I4" i="15"/>
  <c r="J4" i="15" s="1"/>
  <c r="G4" i="15"/>
  <c r="K33" i="15" l="1"/>
  <c r="K19" i="15"/>
  <c r="E8" i="18"/>
  <c r="D11" i="18"/>
  <c r="A8" i="18" s="1"/>
  <c r="K16" i="15"/>
  <c r="F18" i="19"/>
  <c r="K4" i="15"/>
  <c r="K8" i="15"/>
  <c r="K29" i="15"/>
  <c r="K13" i="15"/>
  <c r="K24" i="15"/>
  <c r="F11" i="17"/>
  <c r="A4" i="17" s="1"/>
  <c r="AR6" i="21"/>
  <c r="AQ12" i="21"/>
  <c r="AQ14" i="21"/>
  <c r="AR9" i="21"/>
  <c r="E11" i="17"/>
  <c r="C4" i="17"/>
  <c r="C4" i="19"/>
  <c r="D4" i="19" s="1"/>
  <c r="C4" i="18"/>
  <c r="B8" i="18" s="1"/>
  <c r="C8" i="18" s="1"/>
  <c r="F8" i="18" s="1"/>
  <c r="D4" i="17" l="1"/>
  <c r="J42" i="15"/>
  <c r="J43" i="15" l="1"/>
  <c r="J45" i="15" s="1"/>
  <c r="B4" i="16"/>
  <c r="D4" i="16" s="1"/>
  <c r="L27" i="15" l="1"/>
  <c r="L25" i="15"/>
  <c r="L15" i="15"/>
  <c r="L13" i="15"/>
  <c r="L7" i="15"/>
  <c r="L5" i="15"/>
  <c r="L41" i="15"/>
  <c r="L37" i="15"/>
  <c r="L33" i="15"/>
  <c r="L23" i="15"/>
  <c r="L11" i="15"/>
  <c r="L28" i="15"/>
  <c r="L24" i="15"/>
  <c r="L31" i="15"/>
  <c r="L9" i="15"/>
  <c r="L32" i="15"/>
  <c r="L30" i="15"/>
  <c r="L18" i="15"/>
  <c r="L16" i="15"/>
  <c r="L10" i="15"/>
  <c r="L8" i="15"/>
  <c r="L19" i="15"/>
  <c r="L29" i="15"/>
  <c r="L40" i="15"/>
  <c r="L38" i="15"/>
  <c r="L36" i="15"/>
  <c r="L34" i="15"/>
  <c r="L22" i="15"/>
  <c r="L20" i="15"/>
  <c r="L12" i="15"/>
  <c r="L39" i="15"/>
  <c r="L35" i="15"/>
  <c r="L21" i="15"/>
  <c r="L26" i="15"/>
  <c r="L14" i="15"/>
  <c r="L6" i="15"/>
  <c r="L4" i="15"/>
  <c r="L17" i="15"/>
  <c r="K22" i="10" l="1"/>
  <c r="K229" i="10"/>
  <c r="K248" i="10"/>
  <c r="K340" i="10"/>
  <c r="K465" i="10"/>
  <c r="K479" i="10"/>
  <c r="N1043" i="11"/>
  <c r="N1047" i="11"/>
  <c r="N1063" i="11"/>
  <c r="N1127" i="11"/>
  <c r="N1149" i="11"/>
  <c r="N1253" i="11"/>
  <c r="N1319" i="11"/>
  <c r="N1323" i="11"/>
  <c r="N1331" i="11"/>
  <c r="N1343" i="11"/>
  <c r="N1353" i="11"/>
  <c r="N1381" i="11"/>
  <c r="N1383" i="11"/>
  <c r="N1390" i="11"/>
  <c r="N1392" i="11"/>
  <c r="N1405" i="11"/>
  <c r="N1416" i="11"/>
  <c r="N1456" i="11"/>
  <c r="N1464" i="11"/>
  <c r="N1465" i="11"/>
  <c r="N1478" i="11"/>
  <c r="N1485" i="11"/>
  <c r="N1488" i="11"/>
  <c r="N1491" i="11"/>
  <c r="N1510" i="11"/>
  <c r="N1526" i="11"/>
  <c r="N1662" i="11"/>
  <c r="N1665" i="11"/>
  <c r="N1675" i="11"/>
  <c r="N1699" i="11"/>
  <c r="N1720" i="11"/>
  <c r="N1723" i="11"/>
  <c r="N1726" i="11"/>
  <c r="N1750" i="11"/>
  <c r="N1755" i="11"/>
  <c r="N1756" i="11"/>
  <c r="N1760" i="11"/>
  <c r="N1766" i="11"/>
  <c r="N1795" i="11"/>
  <c r="N1828" i="11"/>
  <c r="N1829" i="11"/>
  <c r="N1850" i="11"/>
  <c r="N1870" i="11"/>
  <c r="N1876" i="11"/>
  <c r="N1887" i="11"/>
  <c r="N1889" i="11"/>
  <c r="N1911" i="11"/>
  <c r="N1921" i="11"/>
  <c r="N1922" i="11"/>
  <c r="N1931" i="11"/>
  <c r="N2241" i="11"/>
  <c r="N2409" i="11"/>
  <c r="N2429" i="11"/>
  <c r="N2459" i="11"/>
  <c r="N2470" i="11"/>
  <c r="N2494" i="11"/>
  <c r="N2524" i="11"/>
  <c r="N2529" i="11"/>
  <c r="N2558" i="11"/>
  <c r="N2572" i="11"/>
  <c r="N2624" i="11"/>
  <c r="N2639" i="11"/>
  <c r="N2654" i="11"/>
  <c r="N2761" i="11"/>
  <c r="N2773" i="11"/>
  <c r="N2783" i="11"/>
  <c r="N2825" i="11"/>
  <c r="N2850" i="11"/>
  <c r="N2903" i="11"/>
  <c r="N2907" i="11"/>
  <c r="N2910" i="11"/>
  <c r="N2913" i="11"/>
  <c r="N2924" i="11"/>
  <c r="N2932" i="11"/>
  <c r="N2958" i="11"/>
  <c r="N2981" i="11"/>
  <c r="N2985" i="11"/>
  <c r="N2995" i="11"/>
  <c r="N3004" i="11"/>
  <c r="N3017" i="11"/>
  <c r="N3036" i="11"/>
  <c r="N3062" i="11"/>
  <c r="N3065" i="11"/>
  <c r="N3072" i="11"/>
  <c r="N3073" i="11"/>
  <c r="N3083" i="11"/>
  <c r="N3084" i="11"/>
  <c r="N3096" i="11"/>
  <c r="N3120" i="11"/>
  <c r="N3132" i="11"/>
  <c r="N3133" i="11"/>
  <c r="N3152" i="11"/>
  <c r="N3165" i="11"/>
  <c r="N3166" i="11"/>
  <c r="N3168" i="11"/>
  <c r="N3173" i="11"/>
  <c r="N3204" i="11"/>
  <c r="N3216" i="11"/>
  <c r="N3224" i="11"/>
  <c r="N3225" i="11"/>
  <c r="N3228" i="11"/>
  <c r="N3251" i="11"/>
  <c r="N3272" i="11"/>
  <c r="N3278" i="11"/>
  <c r="N3283" i="11"/>
  <c r="N3285" i="11"/>
  <c r="N3290" i="11"/>
  <c r="N3293" i="11"/>
  <c r="N3297" i="11"/>
  <c r="N3313" i="11"/>
  <c r="N3355" i="11"/>
  <c r="N3377" i="11"/>
  <c r="N3418" i="11"/>
  <c r="N3462" i="11"/>
  <c r="N3463" i="11"/>
  <c r="N3536" i="11"/>
  <c r="N3584" i="11"/>
  <c r="N3586" i="11"/>
  <c r="N3604" i="11"/>
  <c r="N3628" i="11"/>
  <c r="N3630" i="11"/>
  <c r="N3639" i="11"/>
  <c r="N3647" i="11"/>
  <c r="N3657" i="11"/>
  <c r="N3690" i="11"/>
  <c r="N3691" i="11"/>
  <c r="N3693" i="11"/>
  <c r="N3707" i="11"/>
  <c r="N3762" i="11"/>
  <c r="N3765" i="11"/>
  <c r="N3766" i="11"/>
  <c r="N3768" i="11"/>
  <c r="N3776" i="11"/>
  <c r="N3803" i="11"/>
  <c r="N3808" i="11"/>
  <c r="N3820" i="11"/>
  <c r="N3827" i="11"/>
  <c r="N3881" i="11"/>
  <c r="N3893" i="11"/>
  <c r="N3898" i="11"/>
  <c r="N3946" i="11"/>
  <c r="N3958" i="11"/>
  <c r="N4117" i="11"/>
  <c r="N4135" i="11"/>
  <c r="N4153" i="11"/>
  <c r="N4179" i="11"/>
  <c r="N4189" i="11"/>
  <c r="N4207" i="11"/>
  <c r="N4275" i="11"/>
  <c r="N4287" i="11"/>
  <c r="N4305" i="11"/>
  <c r="N4333" i="11"/>
  <c r="N4341" i="11"/>
  <c r="N4353" i="11"/>
  <c r="N4377" i="11"/>
  <c r="N4435" i="11"/>
  <c r="N4503" i="11"/>
  <c r="N4507" i="11"/>
  <c r="N4518" i="11"/>
  <c r="N4534" i="11"/>
  <c r="N4567" i="11"/>
  <c r="N4583" i="11"/>
  <c r="N4590" i="11"/>
  <c r="N4614" i="11"/>
  <c r="N4630" i="11"/>
  <c r="N4643" i="11"/>
  <c r="N4662" i="11"/>
  <c r="N4678" i="11"/>
  <c r="N4686" i="11"/>
  <c r="N4702" i="11"/>
  <c r="N4710" i="11"/>
  <c r="N4726" i="11"/>
  <c r="N4773" i="11"/>
  <c r="N4778" i="11"/>
  <c r="N4833" i="11"/>
  <c r="N4874" i="11"/>
  <c r="N4893" i="11"/>
  <c r="N4914" i="11"/>
  <c r="N4938" i="11"/>
  <c r="N4951" i="11"/>
  <c r="N5122" i="11"/>
  <c r="N5164" i="11"/>
  <c r="N5200" i="11"/>
  <c r="N5230" i="11"/>
  <c r="N5236" i="11"/>
  <c r="N5245" i="11"/>
  <c r="N5383" i="11"/>
  <c r="N5391" i="11"/>
  <c r="N5427" i="11"/>
  <c r="N5467" i="11"/>
  <c r="N5493" i="11"/>
  <c r="N5497" i="11"/>
  <c r="N5517" i="11"/>
  <c r="N5549" i="11"/>
  <c r="N5553" i="11"/>
  <c r="N5579" i="11"/>
  <c r="N5589" i="11"/>
  <c r="N5601" i="11"/>
  <c r="N5609" i="11"/>
  <c r="N5702" i="11"/>
  <c r="N5843" i="11"/>
  <c r="N5858" i="11"/>
  <c r="N5882" i="11"/>
  <c r="N5992" i="11"/>
  <c r="N6000" i="11"/>
  <c r="N6008" i="11"/>
  <c r="N6024" i="11"/>
  <c r="N6032" i="11"/>
  <c r="N6056" i="11"/>
  <c r="N6074" i="11"/>
  <c r="N6120" i="11"/>
  <c r="N6128" i="11"/>
  <c r="N6150" i="11"/>
  <c r="N6152" i="11"/>
  <c r="N6162" i="11"/>
  <c r="N6170" i="11"/>
  <c r="N6174" i="11"/>
  <c r="N6190" i="11"/>
  <c r="N6200" i="11"/>
  <c r="N6216" i="11"/>
  <c r="N6254" i="11"/>
  <c r="N6282" i="11"/>
  <c r="N6290" i="11"/>
  <c r="N6298" i="11"/>
  <c r="N6345" i="11"/>
  <c r="N6349" i="11"/>
  <c r="N6350" i="11"/>
  <c r="N6351" i="11"/>
  <c r="N6352" i="11"/>
  <c r="N6359" i="11"/>
  <c r="N6365" i="11"/>
  <c r="N6374" i="11"/>
  <c r="N6398" i="11"/>
  <c r="N6399" i="11"/>
  <c r="N6414" i="11"/>
  <c r="N6417" i="11"/>
  <c r="N6420" i="11"/>
  <c r="N6427" i="11"/>
  <c r="N6444" i="11"/>
  <c r="N6446" i="11"/>
  <c r="N6451" i="11"/>
  <c r="N6455" i="11"/>
  <c r="N6460" i="11"/>
  <c r="N6471" i="11"/>
  <c r="N6472" i="11"/>
  <c r="N6479" i="11"/>
  <c r="N6485" i="11"/>
  <c r="N6488" i="11"/>
  <c r="N24" i="11"/>
  <c r="N34" i="11"/>
  <c r="N38" i="11"/>
  <c r="N62" i="11"/>
  <c r="N64" i="11"/>
  <c r="N66" i="11"/>
  <c r="N84" i="11"/>
  <c r="N94" i="11"/>
  <c r="N100" i="11"/>
  <c r="N102" i="11"/>
  <c r="N117" i="11"/>
  <c r="N137" i="11"/>
  <c r="N145" i="11"/>
  <c r="N152" i="11"/>
  <c r="N160" i="11"/>
  <c r="N168" i="11"/>
  <c r="N176" i="11"/>
  <c r="N182" i="11"/>
  <c r="N224" i="11"/>
  <c r="N241" i="11"/>
  <c r="N260" i="11"/>
  <c r="N270" i="11"/>
  <c r="N275" i="11"/>
  <c r="N285" i="11"/>
  <c r="N287" i="11"/>
  <c r="N296" i="11"/>
  <c r="N330" i="11"/>
  <c r="N381" i="11"/>
  <c r="N400" i="11"/>
  <c r="N412" i="11"/>
  <c r="N425" i="11"/>
  <c r="N526" i="11"/>
  <c r="N545" i="11"/>
  <c r="N548" i="11"/>
  <c r="N554" i="11"/>
  <c r="N561" i="11"/>
  <c r="N573" i="11"/>
  <c r="N581" i="11"/>
  <c r="N582" i="11"/>
  <c r="N585" i="11"/>
  <c r="N586" i="11"/>
  <c r="N603" i="11"/>
  <c r="N619" i="11"/>
  <c r="N623" i="11"/>
  <c r="N633" i="11"/>
  <c r="N650" i="11"/>
  <c r="N666" i="11"/>
  <c r="N683" i="11"/>
  <c r="N692" i="11"/>
  <c r="N702" i="11"/>
  <c r="N703" i="11"/>
  <c r="N707" i="11"/>
  <c r="N712" i="11"/>
  <c r="N724" i="11"/>
  <c r="N744" i="11"/>
  <c r="N747" i="11"/>
  <c r="N756" i="11"/>
  <c r="N759" i="11"/>
  <c r="N761" i="11"/>
  <c r="N780" i="11"/>
  <c r="N799" i="11"/>
  <c r="N809" i="11"/>
  <c r="N849" i="11"/>
  <c r="N909" i="11"/>
  <c r="N944" i="11"/>
  <c r="N950" i="11"/>
  <c r="N2911" i="11" l="1"/>
  <c r="K459" i="10"/>
  <c r="K488" i="10"/>
  <c r="K467" i="10"/>
  <c r="K466" i="10"/>
  <c r="K344" i="10"/>
  <c r="K457" i="10"/>
  <c r="K278" i="10"/>
  <c r="N1914" i="11"/>
  <c r="N3773" i="11"/>
  <c r="N3401" i="11"/>
  <c r="N4892" i="11"/>
  <c r="N93" i="11"/>
  <c r="K559" i="10"/>
  <c r="K551" i="10"/>
  <c r="K480" i="10"/>
  <c r="K361" i="10"/>
  <c r="K417" i="10"/>
  <c r="K355" i="10"/>
  <c r="K286" i="10"/>
  <c r="K403" i="10"/>
  <c r="K294" i="10"/>
  <c r="K509" i="10"/>
  <c r="K506" i="10"/>
  <c r="K478" i="10"/>
  <c r="K430" i="10"/>
  <c r="K462" i="10"/>
  <c r="K423" i="10"/>
  <c r="K550" i="10"/>
  <c r="K446" i="10"/>
  <c r="K425" i="10"/>
  <c r="K476" i="10"/>
  <c r="K402" i="10"/>
  <c r="K221" i="10"/>
  <c r="K172" i="10"/>
  <c r="K48" i="10"/>
  <c r="K35" i="10"/>
  <c r="K15" i="10"/>
  <c r="K546" i="10"/>
  <c r="K435" i="10"/>
  <c r="K94" i="10"/>
  <c r="K50" i="10"/>
  <c r="K418" i="10"/>
  <c r="K236" i="10"/>
  <c r="K148" i="10"/>
  <c r="K533" i="10"/>
  <c r="K526" i="10"/>
  <c r="K206" i="10"/>
  <c r="K96" i="10"/>
  <c r="K80" i="10"/>
  <c r="K58" i="10"/>
  <c r="K20" i="10"/>
  <c r="K510" i="10"/>
  <c r="K489" i="10"/>
  <c r="K439" i="10"/>
  <c r="K320" i="10"/>
  <c r="N715" i="11"/>
  <c r="N6285" i="11"/>
  <c r="N70" i="11"/>
  <c r="N39" i="11"/>
  <c r="N4842" i="11"/>
  <c r="N788" i="11"/>
  <c r="N547" i="11"/>
  <c r="N5930" i="11"/>
  <c r="N3681" i="11"/>
  <c r="N962" i="11"/>
  <c r="N550" i="11"/>
  <c r="N575" i="11"/>
  <c r="N439" i="11"/>
  <c r="N398" i="11"/>
  <c r="N246" i="11"/>
  <c r="N4632" i="11"/>
  <c r="N4574" i="11"/>
  <c r="N2057" i="11"/>
  <c r="N6121" i="11"/>
  <c r="N6116" i="11"/>
  <c r="N2495" i="11"/>
  <c r="N1573" i="11"/>
  <c r="N4890" i="11"/>
  <c r="N3466" i="11"/>
  <c r="N532" i="11"/>
  <c r="N4550" i="11"/>
  <c r="N667" i="11"/>
  <c r="N657" i="11"/>
  <c r="N498" i="11"/>
  <c r="N6348" i="11"/>
  <c r="N5593" i="11"/>
  <c r="N934" i="11"/>
  <c r="N812" i="11"/>
  <c r="N722" i="11"/>
  <c r="N4998" i="11"/>
  <c r="N3438" i="11"/>
  <c r="N1639" i="11"/>
  <c r="N488" i="11"/>
  <c r="N3556" i="11"/>
  <c r="N119" i="11"/>
  <c r="N4868" i="11"/>
  <c r="N4637" i="11"/>
  <c r="N2945" i="11"/>
  <c r="N942" i="11"/>
  <c r="N754" i="11"/>
  <c r="N751" i="11"/>
  <c r="N678" i="11"/>
  <c r="N674" i="11"/>
  <c r="N626" i="11"/>
  <c r="N3284" i="11"/>
  <c r="N2870" i="11"/>
  <c r="N1900" i="11"/>
  <c r="N1615" i="11"/>
  <c r="N1463" i="11"/>
  <c r="N765" i="11"/>
  <c r="N700" i="11"/>
  <c r="N690" i="11"/>
  <c r="N531" i="11"/>
  <c r="N388" i="11"/>
  <c r="N4591" i="11"/>
  <c r="N4586" i="11"/>
  <c r="N4558" i="11"/>
  <c r="N3591" i="11"/>
  <c r="N2289" i="11"/>
  <c r="N1576" i="11"/>
  <c r="N1000" i="11"/>
  <c r="N782" i="11"/>
  <c r="N655" i="11"/>
  <c r="N6271" i="11"/>
  <c r="N4582" i="11"/>
  <c r="N3815" i="11"/>
  <c r="N2899" i="11"/>
  <c r="N2852" i="11"/>
  <c r="N2807" i="11"/>
  <c r="N2683" i="11"/>
  <c r="N2611" i="11"/>
  <c r="N755" i="11"/>
  <c r="N634" i="11"/>
  <c r="N5064" i="11"/>
  <c r="N4642" i="11"/>
  <c r="N2686" i="11"/>
  <c r="N2137" i="11"/>
  <c r="N2133" i="11"/>
  <c r="N1483" i="11"/>
  <c r="N1271" i="11"/>
  <c r="N612" i="11"/>
  <c r="N300" i="11"/>
  <c r="N214" i="11"/>
  <c r="N181" i="11"/>
  <c r="N6421" i="11"/>
  <c r="N3878" i="11"/>
  <c r="N3769" i="11"/>
  <c r="N3339" i="11"/>
  <c r="N2917" i="11"/>
  <c r="N2199" i="11"/>
  <c r="N1732" i="11"/>
  <c r="N910" i="11"/>
  <c r="N889" i="11"/>
  <c r="N643" i="11"/>
  <c r="N630" i="11"/>
  <c r="N364" i="11"/>
  <c r="N6505" i="11"/>
  <c r="N6369" i="11"/>
  <c r="N3578" i="11"/>
  <c r="N2893" i="11"/>
  <c r="N2507" i="11"/>
  <c r="N1056" i="11"/>
  <c r="K412" i="10"/>
  <c r="K341" i="10"/>
  <c r="K374" i="10"/>
  <c r="K563" i="10"/>
  <c r="K532" i="10"/>
  <c r="K376" i="10"/>
  <c r="K199" i="10"/>
  <c r="K128" i="10"/>
  <c r="K107" i="10"/>
  <c r="K174" i="10"/>
  <c r="K30" i="10"/>
  <c r="K159" i="10"/>
  <c r="K558" i="10"/>
  <c r="K124" i="10"/>
  <c r="K436" i="10"/>
  <c r="K429" i="10"/>
  <c r="K389" i="10"/>
  <c r="K95" i="10"/>
  <c r="K36" i="10"/>
  <c r="K487" i="10"/>
  <c r="K484" i="10"/>
  <c r="K472" i="10"/>
  <c r="K443" i="10"/>
  <c r="K280" i="10"/>
  <c r="K130" i="10"/>
  <c r="K38" i="10"/>
  <c r="K508" i="10"/>
  <c r="K277" i="10"/>
  <c r="K262" i="10"/>
  <c r="K42" i="10"/>
  <c r="N844" i="11"/>
  <c r="N120" i="11"/>
  <c r="N2615" i="11"/>
  <c r="N583" i="11"/>
  <c r="N560" i="11"/>
  <c r="N189" i="11"/>
  <c r="N6393" i="11"/>
  <c r="N5321" i="11"/>
  <c r="N4918" i="11"/>
  <c r="N4565" i="11"/>
  <c r="N14" i="11"/>
  <c r="N6230" i="11"/>
  <c r="N5855" i="11"/>
  <c r="N5422" i="11"/>
  <c r="N2729" i="11"/>
  <c r="N1736" i="11"/>
  <c r="N1591" i="11"/>
  <c r="N1014" i="11"/>
  <c r="N928" i="11"/>
  <c r="N923" i="11"/>
  <c r="N907" i="11"/>
  <c r="N646" i="11"/>
  <c r="N352" i="11"/>
  <c r="N294" i="11"/>
  <c r="N282" i="11"/>
  <c r="N69" i="11"/>
  <c r="N50" i="11"/>
  <c r="N6297" i="11"/>
  <c r="N6186" i="11"/>
  <c r="N5861" i="11"/>
  <c r="N395" i="11"/>
  <c r="N1990" i="11"/>
  <c r="N893" i="11"/>
  <c r="N718" i="11"/>
  <c r="N572" i="11"/>
  <c r="N5906" i="11"/>
  <c r="N3238" i="11"/>
  <c r="N6495" i="11"/>
  <c r="N6224" i="11"/>
  <c r="N6188" i="11"/>
  <c r="N6181" i="11"/>
  <c r="N5947" i="11"/>
  <c r="N5919" i="11"/>
  <c r="N5870" i="11"/>
  <c r="N1174" i="11"/>
  <c r="N742" i="11"/>
  <c r="N595" i="11"/>
  <c r="N530" i="11"/>
  <c r="N269" i="11"/>
  <c r="N5541" i="11"/>
  <c r="N5124" i="11"/>
  <c r="N4604" i="11"/>
  <c r="N2849" i="11"/>
  <c r="N274" i="11"/>
  <c r="N141" i="11"/>
  <c r="N6401" i="11"/>
  <c r="N5996" i="11"/>
  <c r="N5820" i="11"/>
  <c r="N2876" i="11"/>
  <c r="N4297" i="11"/>
  <c r="N3070" i="11"/>
  <c r="N587" i="11"/>
  <c r="N155" i="11"/>
  <c r="N45" i="11"/>
  <c r="N1863" i="11"/>
  <c r="N1227" i="11"/>
  <c r="N1088" i="11"/>
  <c r="N435" i="11"/>
  <c r="N645" i="11"/>
  <c r="N635" i="11"/>
  <c r="N510" i="11"/>
  <c r="N308" i="11"/>
  <c r="N298" i="11"/>
  <c r="N218" i="11"/>
  <c r="N164" i="11"/>
  <c r="N6468" i="11"/>
  <c r="N6234" i="11"/>
  <c r="N5894" i="11"/>
  <c r="N4765" i="11"/>
  <c r="N4538" i="11"/>
  <c r="N3956" i="11"/>
  <c r="N3263" i="11"/>
  <c r="N1947" i="11"/>
  <c r="N6163" i="11"/>
  <c r="N5942" i="11"/>
  <c r="N4792" i="11"/>
  <c r="N4709" i="11"/>
  <c r="N3618" i="11"/>
  <c r="N2285" i="11"/>
  <c r="N2227" i="11"/>
  <c r="N2183" i="11"/>
  <c r="N4450" i="11"/>
  <c r="N3258" i="11"/>
  <c r="N1788" i="11"/>
  <c r="N4627" i="11"/>
  <c r="N4347" i="11"/>
  <c r="N4276" i="11"/>
  <c r="N3875" i="11"/>
  <c r="N4433" i="11"/>
  <c r="N3185" i="11"/>
  <c r="N2781" i="11"/>
  <c r="N2775" i="11"/>
  <c r="N1913" i="11"/>
  <c r="N4666" i="11"/>
  <c r="N4639" i="11"/>
  <c r="N4171" i="11"/>
  <c r="N4050" i="11"/>
  <c r="N3716" i="11"/>
  <c r="N3613" i="11"/>
  <c r="N3414" i="11"/>
  <c r="N3368" i="11"/>
  <c r="N3192" i="11"/>
  <c r="N2768" i="11"/>
  <c r="N2567" i="11"/>
  <c r="N1607" i="11"/>
  <c r="N1800" i="11"/>
  <c r="N1716" i="11"/>
  <c r="N4692" i="11"/>
  <c r="N3855" i="11"/>
  <c r="N2702" i="11"/>
  <c r="N1754" i="11"/>
  <c r="N1695" i="11"/>
  <c r="N5331" i="11"/>
  <c r="N2837" i="11"/>
  <c r="N1059" i="11"/>
  <c r="N3741" i="11"/>
  <c r="N2315" i="11"/>
  <c r="N1636" i="11"/>
  <c r="N1446" i="11"/>
  <c r="N1091" i="11"/>
  <c r="N3545" i="11"/>
  <c r="N2059" i="11"/>
  <c r="N1910" i="11"/>
  <c r="N1866" i="11"/>
  <c r="N2481" i="11"/>
  <c r="N71" i="11"/>
  <c r="N2944" i="11"/>
  <c r="N2373" i="11"/>
  <c r="N1761" i="11"/>
  <c r="N159" i="11"/>
  <c r="N5745" i="11"/>
  <c r="N3777" i="11"/>
  <c r="N3317" i="11"/>
  <c r="N2371" i="11"/>
  <c r="N5803" i="11"/>
  <c r="N6487" i="11"/>
  <c r="N5984" i="11"/>
  <c r="N4746" i="11"/>
  <c r="N3253" i="11"/>
  <c r="N1934" i="11"/>
  <c r="N1817" i="11"/>
  <c r="N1735" i="11"/>
  <c r="N1653" i="11"/>
  <c r="N1115" i="11"/>
  <c r="N779" i="11"/>
  <c r="N6136" i="11"/>
  <c r="N5876" i="11"/>
  <c r="N4752" i="11"/>
  <c r="N3672" i="11"/>
  <c r="N3483" i="11"/>
  <c r="N3211" i="11"/>
  <c r="N3110" i="11"/>
  <c r="N2908" i="11"/>
  <c r="N1391" i="11"/>
  <c r="N3352" i="11"/>
  <c r="N3027" i="11"/>
  <c r="N2235" i="11"/>
  <c r="N5709" i="11"/>
  <c r="N998" i="11"/>
  <c r="N873" i="11"/>
  <c r="N851" i="11"/>
  <c r="N731" i="11"/>
  <c r="N686" i="11"/>
  <c r="N664" i="11"/>
  <c r="N659" i="11"/>
  <c r="N610" i="11"/>
  <c r="N570" i="11"/>
  <c r="N440" i="11"/>
  <c r="N414" i="11"/>
  <c r="N404" i="11"/>
  <c r="N350" i="11"/>
  <c r="N318" i="11"/>
  <c r="N236" i="11"/>
  <c r="N90" i="11"/>
  <c r="N73" i="11"/>
  <c r="N36" i="11"/>
  <c r="N6098" i="11"/>
  <c r="N6083" i="11"/>
  <c r="N5377" i="11"/>
  <c r="N5155" i="11"/>
  <c r="N4332" i="11"/>
  <c r="N4325" i="11"/>
  <c r="N4226" i="11"/>
  <c r="N3448" i="11"/>
  <c r="N3417" i="11"/>
  <c r="N1868" i="11"/>
  <c r="N6242" i="11"/>
  <c r="N4947" i="11"/>
  <c r="N1989" i="11"/>
  <c r="N3709" i="11"/>
  <c r="N6050" i="11"/>
  <c r="N3475" i="11"/>
  <c r="N3081" i="11"/>
  <c r="N1030" i="11"/>
  <c r="N1024" i="11"/>
  <c r="N932" i="11"/>
  <c r="N841" i="11"/>
  <c r="N566" i="11"/>
  <c r="N552" i="11"/>
  <c r="N528" i="11"/>
  <c r="N432" i="11"/>
  <c r="N358" i="11"/>
  <c r="N354" i="11"/>
  <c r="N202" i="11"/>
  <c r="N47" i="11"/>
  <c r="N17" i="11"/>
  <c r="N6339" i="11"/>
  <c r="N6334" i="11"/>
  <c r="N6157" i="11"/>
  <c r="N6138" i="11"/>
  <c r="N5457" i="11"/>
  <c r="N5436" i="11"/>
  <c r="N5263" i="11"/>
  <c r="N4870" i="11"/>
  <c r="N3429" i="11"/>
  <c r="N3153" i="11"/>
  <c r="N2953" i="11"/>
  <c r="N2921" i="11"/>
  <c r="N2733" i="11"/>
  <c r="N2633" i="11"/>
  <c r="N1818" i="11"/>
  <c r="N3093" i="11"/>
  <c r="N2927" i="11"/>
  <c r="N2794" i="11"/>
  <c r="N2417" i="11"/>
  <c r="N2375" i="11"/>
  <c r="N2253" i="11"/>
  <c r="N2196" i="11"/>
  <c r="N165" i="11"/>
  <c r="N121" i="11"/>
  <c r="N92" i="11"/>
  <c r="N5945" i="11"/>
  <c r="N2980" i="11"/>
  <c r="N2973" i="11"/>
  <c r="N2857" i="11"/>
  <c r="N3063" i="11"/>
  <c r="N1245" i="11"/>
  <c r="N1880" i="11"/>
  <c r="N1289" i="11"/>
  <c r="N1981" i="11"/>
  <c r="N1219" i="11"/>
  <c r="N2153" i="11"/>
  <c r="N1471" i="11"/>
  <c r="N538" i="11"/>
  <c r="N444" i="11"/>
  <c r="N286" i="11"/>
  <c r="N4596" i="11"/>
  <c r="N2635" i="11"/>
  <c r="N2246" i="11"/>
  <c r="N559" i="11"/>
  <c r="N5465" i="11"/>
  <c r="N6204" i="11"/>
  <c r="N5731" i="11"/>
  <c r="N5720" i="11"/>
  <c r="N5355" i="11"/>
  <c r="N5196" i="11"/>
  <c r="N5073" i="11"/>
  <c r="N5062" i="11"/>
  <c r="N4714" i="11"/>
  <c r="N4554" i="11"/>
  <c r="N4548" i="11"/>
  <c r="N4119" i="11"/>
  <c r="N4035" i="11"/>
  <c r="N3719" i="11"/>
  <c r="N3677" i="11"/>
  <c r="N3616" i="11"/>
  <c r="N2923" i="11"/>
  <c r="N2909" i="11"/>
  <c r="N2822" i="11"/>
  <c r="N2630" i="11"/>
  <c r="N2614" i="11"/>
  <c r="N2291" i="11"/>
  <c r="N2201" i="11"/>
  <c r="N2073" i="11"/>
  <c r="N1229" i="11"/>
  <c r="N450" i="11"/>
  <c r="N6477" i="11"/>
  <c r="N6447" i="11"/>
  <c r="N5142" i="11"/>
  <c r="N2751" i="11"/>
  <c r="N1789" i="11"/>
  <c r="N220" i="11"/>
  <c r="N6130" i="11"/>
  <c r="N5768" i="11"/>
  <c r="N3880" i="11"/>
  <c r="N3215" i="11"/>
  <c r="N3129" i="11"/>
  <c r="N2740" i="11"/>
  <c r="N1637" i="11"/>
  <c r="N1073" i="11"/>
  <c r="N726" i="11"/>
  <c r="N563" i="11"/>
  <c r="N459" i="11"/>
  <c r="N376" i="11"/>
  <c r="N6381" i="11"/>
  <c r="N6240" i="11"/>
  <c r="N6175" i="11"/>
  <c r="N5779" i="11"/>
  <c r="N5333" i="11"/>
  <c r="N3534" i="11"/>
  <c r="N3254" i="11"/>
  <c r="N3193" i="11"/>
  <c r="N2987" i="11"/>
  <c r="N1896" i="11"/>
  <c r="N1806" i="11"/>
  <c r="N988" i="11"/>
  <c r="N922" i="11"/>
  <c r="N694" i="11"/>
  <c r="N6403" i="11"/>
  <c r="N6179" i="11"/>
  <c r="N6042" i="11"/>
  <c r="N5389" i="11"/>
  <c r="N4785" i="11"/>
  <c r="N4606" i="11"/>
  <c r="N3573" i="11"/>
  <c r="N2799" i="11"/>
  <c r="N1774" i="11"/>
  <c r="N863" i="11"/>
  <c r="N730" i="11"/>
  <c r="N368" i="11"/>
  <c r="N140" i="11"/>
  <c r="N72" i="11"/>
  <c r="N30" i="11"/>
  <c r="N6250" i="11"/>
  <c r="N3654" i="11"/>
  <c r="N3196" i="11"/>
  <c r="N2986" i="11"/>
  <c r="N2798" i="11"/>
  <c r="N2673" i="11"/>
  <c r="N2573" i="11"/>
  <c r="N2554" i="11"/>
  <c r="N1225" i="11"/>
  <c r="N648" i="11"/>
  <c r="N348" i="11"/>
  <c r="N243" i="11"/>
  <c r="N6195" i="11"/>
  <c r="N4944" i="11"/>
  <c r="N4802" i="11"/>
  <c r="N3775" i="11"/>
  <c r="N3606" i="11"/>
  <c r="N3107" i="11"/>
  <c r="N2816" i="11"/>
  <c r="N734" i="11"/>
  <c r="N576" i="11"/>
  <c r="N534" i="11"/>
  <c r="N516" i="11"/>
  <c r="N466" i="11"/>
  <c r="N342" i="11"/>
  <c r="N242" i="11"/>
  <c r="N6492" i="11"/>
  <c r="N1010" i="11"/>
  <c r="N1006" i="11"/>
  <c r="N954" i="11"/>
  <c r="N776" i="11"/>
  <c r="N758" i="11"/>
  <c r="N580" i="11"/>
  <c r="N470" i="11"/>
  <c r="N384" i="11"/>
  <c r="N322" i="11"/>
  <c r="N256" i="11"/>
  <c r="N250" i="11"/>
  <c r="N88" i="11"/>
  <c r="N28" i="11"/>
  <c r="N23" i="11"/>
  <c r="N6389" i="11"/>
  <c r="N6364" i="11"/>
  <c r="N6306" i="11"/>
  <c r="N6141" i="11"/>
  <c r="N6005" i="11"/>
  <c r="N5936" i="11"/>
  <c r="N5922" i="11"/>
  <c r="N5429" i="11"/>
  <c r="N4978" i="11"/>
  <c r="N4928" i="11"/>
  <c r="N4560" i="11"/>
  <c r="N4512" i="11"/>
  <c r="N4431" i="11"/>
  <c r="N3658" i="11"/>
  <c r="N3569" i="11"/>
  <c r="N3523" i="11"/>
  <c r="N3383" i="11"/>
  <c r="N3378" i="11"/>
  <c r="N3177" i="11"/>
  <c r="N3119" i="11"/>
  <c r="N2967" i="11"/>
  <c r="N2833" i="11"/>
  <c r="N2181" i="11"/>
  <c r="N1738" i="11"/>
  <c r="N3393" i="11"/>
  <c r="N3235" i="11"/>
  <c r="N2824" i="11"/>
  <c r="N2760" i="11"/>
  <c r="N1892" i="11"/>
  <c r="N955" i="11"/>
  <c r="N766" i="11"/>
  <c r="N434" i="11"/>
  <c r="N430" i="11"/>
  <c r="N178" i="11"/>
  <c r="N6107" i="11"/>
  <c r="N5654" i="11"/>
  <c r="N2972" i="11"/>
  <c r="N2631" i="11"/>
  <c r="N2065" i="11"/>
  <c r="N1940" i="11"/>
  <c r="N3291" i="11"/>
  <c r="N3205" i="11"/>
  <c r="N2774" i="11"/>
  <c r="N1796" i="11"/>
  <c r="N1785" i="11"/>
  <c r="N1365" i="11"/>
  <c r="N3953" i="11"/>
  <c r="N3941" i="11"/>
  <c r="N3617" i="11"/>
  <c r="N3531" i="11"/>
  <c r="N3103" i="11"/>
  <c r="N3091" i="11"/>
  <c r="N2897" i="11"/>
  <c r="N2618" i="11"/>
  <c r="N2538" i="11"/>
  <c r="N2473" i="11"/>
  <c r="N2111" i="11"/>
  <c r="N2068" i="11"/>
  <c r="N1593" i="11"/>
  <c r="N1249" i="11"/>
  <c r="N2485" i="11"/>
  <c r="N1443" i="11"/>
  <c r="N1155" i="11"/>
  <c r="N1894" i="11"/>
  <c r="N1480" i="11"/>
  <c r="N2026" i="11"/>
  <c r="N1923" i="11"/>
  <c r="N1899" i="11"/>
  <c r="N1835" i="11"/>
  <c r="N1742" i="11"/>
  <c r="N1620" i="11"/>
  <c r="N1128" i="11"/>
  <c r="N1955" i="11"/>
  <c r="N1082" i="11"/>
  <c r="N1991" i="11"/>
  <c r="N1909" i="11"/>
  <c r="N5403" i="11"/>
  <c r="N3643" i="11"/>
  <c r="N3349" i="11"/>
  <c r="N2033" i="11"/>
  <c r="N1422" i="11"/>
  <c r="N668" i="11"/>
  <c r="N4007" i="11"/>
  <c r="N3158" i="11"/>
  <c r="N2080" i="11"/>
  <c r="N1724" i="11"/>
  <c r="N507" i="11"/>
  <c r="N5766" i="11"/>
  <c r="N3405" i="11"/>
  <c r="N1247" i="11"/>
  <c r="N4856" i="11"/>
  <c r="N4668" i="11"/>
  <c r="N4655" i="11"/>
  <c r="N4566" i="11"/>
  <c r="N3849" i="11"/>
  <c r="N3751" i="11"/>
  <c r="N3255" i="11"/>
  <c r="N1553" i="11"/>
  <c r="N571" i="11"/>
  <c r="N5248" i="11"/>
  <c r="N4749" i="11"/>
  <c r="N4690" i="11"/>
  <c r="N3200" i="11"/>
  <c r="N3159" i="11"/>
  <c r="N1706" i="11"/>
  <c r="N6218" i="11"/>
  <c r="N704" i="11"/>
  <c r="N669" i="11"/>
  <c r="N515" i="11"/>
  <c r="N138" i="11"/>
  <c r="N31" i="11"/>
  <c r="N21" i="11"/>
  <c r="N6425" i="11"/>
  <c r="N6249" i="11"/>
  <c r="N6183" i="11"/>
  <c r="N6178" i="11"/>
  <c r="N6081" i="11"/>
  <c r="N5780" i="11"/>
  <c r="N5777" i="11"/>
  <c r="N5453" i="11"/>
  <c r="N4832" i="11"/>
  <c r="N4679" i="11"/>
  <c r="N4654" i="11"/>
  <c r="N4549" i="11"/>
  <c r="N4304" i="11"/>
  <c r="N4277" i="11"/>
  <c r="N3479" i="11"/>
  <c r="N3458" i="11"/>
  <c r="N3281" i="11"/>
  <c r="N3131" i="11"/>
  <c r="N2476" i="11"/>
  <c r="N2302" i="11"/>
  <c r="N2077" i="11"/>
  <c r="N1347" i="11"/>
  <c r="N68" i="11"/>
  <c r="N2983" i="11"/>
  <c r="N1749" i="11"/>
  <c r="N382" i="11"/>
  <c r="N6355" i="11"/>
  <c r="N4499" i="11"/>
  <c r="N3437" i="11"/>
  <c r="N1721" i="11"/>
  <c r="N1052" i="11"/>
  <c r="N328" i="11"/>
  <c r="N6448" i="11"/>
  <c r="N6168" i="11"/>
  <c r="N5507" i="11"/>
  <c r="N5090" i="11"/>
  <c r="N4557" i="11"/>
  <c r="N4269" i="11"/>
  <c r="N2405" i="11"/>
  <c r="N5293" i="11"/>
  <c r="N5266" i="11"/>
  <c r="N3060" i="11"/>
  <c r="N1084" i="11"/>
  <c r="N6383" i="11"/>
  <c r="N884" i="11"/>
  <c r="N562" i="11"/>
  <c r="N130" i="11"/>
  <c r="N122" i="11"/>
  <c r="N112" i="11"/>
  <c r="N104" i="11"/>
  <c r="N46" i="11"/>
  <c r="N6377" i="11"/>
  <c r="N6232" i="11"/>
  <c r="N5959" i="11"/>
  <c r="N5909" i="11"/>
  <c r="N5696" i="11"/>
  <c r="N5144" i="11"/>
  <c r="N4821" i="11"/>
  <c r="N4801" i="11"/>
  <c r="N4730" i="11"/>
  <c r="N4723" i="11"/>
  <c r="N3969" i="11"/>
  <c r="N3301" i="11"/>
  <c r="N3039" i="11"/>
  <c r="N2843" i="11"/>
  <c r="N6486" i="11"/>
  <c r="N6048" i="11"/>
  <c r="N5904" i="11"/>
  <c r="N4039" i="11"/>
  <c r="N3995" i="11"/>
  <c r="N3358" i="11"/>
  <c r="N2856" i="11"/>
  <c r="N2145" i="11"/>
  <c r="N150" i="11"/>
  <c r="N6210" i="11"/>
  <c r="N5939" i="11"/>
  <c r="N5585" i="11"/>
  <c r="N5058" i="11"/>
  <c r="N4881" i="11"/>
  <c r="N3931" i="11"/>
  <c r="N2219" i="11"/>
  <c r="N208" i="11"/>
  <c r="N4776" i="11"/>
  <c r="N3557" i="11"/>
  <c r="N3396" i="11"/>
  <c r="N1820" i="11"/>
  <c r="N1440" i="11"/>
  <c r="N1370" i="11"/>
  <c r="N1066" i="11"/>
  <c r="N442" i="11"/>
  <c r="N118" i="11"/>
  <c r="N6314" i="11"/>
  <c r="N6072" i="11"/>
  <c r="N5503" i="11"/>
  <c r="N5173" i="11"/>
  <c r="N4237" i="11"/>
  <c r="N3476" i="11"/>
  <c r="N3047" i="11"/>
  <c r="N2493" i="11"/>
  <c r="N261" i="11"/>
  <c r="N222" i="11"/>
  <c r="N6439" i="11"/>
  <c r="N1036" i="11"/>
  <c r="N1004" i="11"/>
  <c r="N980" i="11"/>
  <c r="N978" i="11"/>
  <c r="N746" i="11"/>
  <c r="N739" i="11"/>
  <c r="N736" i="11"/>
  <c r="N658" i="11"/>
  <c r="N652" i="11"/>
  <c r="N609" i="11"/>
  <c r="N604" i="11"/>
  <c r="N596" i="11"/>
  <c r="N564" i="11"/>
  <c r="N508" i="11"/>
  <c r="N464" i="11"/>
  <c r="N458" i="11"/>
  <c r="N356" i="11"/>
  <c r="N272" i="11"/>
  <c r="N230" i="11"/>
  <c r="N228" i="11"/>
  <c r="N982" i="11"/>
  <c r="N894" i="11"/>
  <c r="N860" i="11"/>
  <c r="N752" i="11"/>
  <c r="N628" i="11"/>
  <c r="N590" i="11"/>
  <c r="N578" i="11"/>
  <c r="N506" i="11"/>
  <c r="N419" i="11"/>
  <c r="N402" i="11"/>
  <c r="N166" i="11"/>
  <c r="N82" i="11"/>
  <c r="N20" i="11"/>
  <c r="N12" i="11"/>
  <c r="N6469" i="11"/>
  <c r="N6387" i="11"/>
  <c r="N6140" i="11"/>
  <c r="N6091" i="11"/>
  <c r="N6030" i="11"/>
  <c r="N6015" i="11"/>
  <c r="N5700" i="11"/>
  <c r="N5637" i="11"/>
  <c r="N5621" i="11"/>
  <c r="N5148" i="11"/>
  <c r="N5048" i="11"/>
  <c r="N4882" i="11"/>
  <c r="N4861" i="11"/>
  <c r="N4761" i="11"/>
  <c r="N4703" i="11"/>
  <c r="N4515" i="11"/>
  <c r="N4389" i="11"/>
  <c r="N3359" i="11"/>
  <c r="N3294" i="11"/>
  <c r="N3267" i="11"/>
  <c r="N2966" i="11"/>
  <c r="N2511" i="11"/>
  <c r="N1712" i="11"/>
  <c r="N1708" i="11"/>
  <c r="N1394" i="11"/>
  <c r="N1295" i="11"/>
  <c r="N3551" i="11"/>
  <c r="N3544" i="11"/>
  <c r="N3484" i="11"/>
  <c r="N3427" i="11"/>
  <c r="N3399" i="11"/>
  <c r="N3362" i="11"/>
  <c r="N3330" i="11"/>
  <c r="N3113" i="11"/>
  <c r="N2989" i="11"/>
  <c r="N2846" i="11"/>
  <c r="N2809" i="11"/>
  <c r="N2460" i="11"/>
  <c r="N2229" i="11"/>
  <c r="N2223" i="11"/>
  <c r="N2139" i="11"/>
  <c r="N2043" i="11"/>
  <c r="N1918" i="11"/>
  <c r="N1775" i="11"/>
  <c r="N1676" i="11"/>
  <c r="N6076" i="11"/>
  <c r="N5925" i="11"/>
  <c r="N5455" i="11"/>
  <c r="N5369" i="11"/>
  <c r="N5250" i="11"/>
  <c r="N5246" i="11"/>
  <c r="N5198" i="11"/>
  <c r="N5154" i="11"/>
  <c r="N5136" i="11"/>
  <c r="N5130" i="11"/>
  <c r="N5054" i="11"/>
  <c r="N5036" i="11"/>
  <c r="N5031" i="11"/>
  <c r="N4962" i="11"/>
  <c r="N4798" i="11"/>
  <c r="N4794" i="11"/>
  <c r="N4706" i="11"/>
  <c r="N4481" i="11"/>
  <c r="N4023" i="11"/>
  <c r="N3824" i="11"/>
  <c r="N3786" i="11"/>
  <c r="N3583" i="11"/>
  <c r="N3315" i="11"/>
  <c r="N3011" i="11"/>
  <c r="N2962" i="11"/>
  <c r="N2829" i="11"/>
  <c r="N2770" i="11"/>
  <c r="N2239" i="11"/>
  <c r="N2053" i="11"/>
  <c r="N1903" i="11"/>
  <c r="N1741" i="11"/>
  <c r="N1693" i="11"/>
  <c r="N1672" i="11"/>
  <c r="N5476" i="11"/>
  <c r="N4896" i="11"/>
  <c r="N4846" i="11"/>
  <c r="N4820" i="11"/>
  <c r="N4687" i="11"/>
  <c r="N4364" i="11"/>
  <c r="N3886" i="11"/>
  <c r="N3725" i="11"/>
  <c r="N3682" i="11"/>
  <c r="N3641" i="11"/>
  <c r="N3601" i="11"/>
  <c r="N3560" i="11"/>
  <c r="N3445" i="11"/>
  <c r="N3410" i="11"/>
  <c r="N3210" i="11"/>
  <c r="N3112" i="11"/>
  <c r="N3014" i="11"/>
  <c r="N2845" i="11"/>
  <c r="N2828" i="11"/>
  <c r="N2463" i="11"/>
  <c r="N2217" i="11"/>
  <c r="N2095" i="11"/>
  <c r="N2085" i="11"/>
  <c r="N1965" i="11"/>
  <c r="N1941" i="11"/>
  <c r="N1363" i="11"/>
  <c r="N1269" i="11"/>
  <c r="N4638" i="11"/>
  <c r="N4537" i="11"/>
  <c r="N4264" i="11"/>
  <c r="N3549" i="11"/>
  <c r="N3308" i="11"/>
  <c r="N3287" i="11"/>
  <c r="N3248" i="11"/>
  <c r="N3186" i="11"/>
  <c r="N3162" i="11"/>
  <c r="N3118" i="11"/>
  <c r="N3019" i="11"/>
  <c r="N3003" i="11"/>
  <c r="N2941" i="11"/>
  <c r="N2937" i="11"/>
  <c r="N2931" i="11"/>
  <c r="N2818" i="11"/>
  <c r="N2719" i="11"/>
  <c r="N2512" i="11"/>
  <c r="N2309" i="11"/>
  <c r="N1826" i="11"/>
  <c r="N1544" i="11"/>
  <c r="N1374" i="11"/>
  <c r="N4061" i="11"/>
  <c r="N3844" i="11"/>
  <c r="N3514" i="11"/>
  <c r="N3446" i="11"/>
  <c r="N3406" i="11"/>
  <c r="N3375" i="11"/>
  <c r="N3347" i="11"/>
  <c r="N3111" i="11"/>
  <c r="N3094" i="11"/>
  <c r="N3038" i="11"/>
  <c r="N2723" i="11"/>
  <c r="N2660" i="11"/>
  <c r="N2259" i="11"/>
  <c r="N2071" i="11"/>
  <c r="N1902" i="11"/>
  <c r="N1867" i="11"/>
  <c r="N1857" i="11"/>
  <c r="N1663" i="11"/>
  <c r="N1618" i="11"/>
  <c r="N1602" i="11"/>
  <c r="N1482" i="11"/>
  <c r="N1414" i="11"/>
  <c r="N1384" i="11"/>
  <c r="N1368" i="11"/>
  <c r="N1125" i="11"/>
  <c r="N4598" i="11"/>
  <c r="N3667" i="11"/>
  <c r="N3577" i="11"/>
  <c r="N3553" i="11"/>
  <c r="N3510" i="11"/>
  <c r="N3411" i="11"/>
  <c r="N3391" i="11"/>
  <c r="N3302" i="11"/>
  <c r="N3049" i="11"/>
  <c r="N3007" i="11"/>
  <c r="N2949" i="11"/>
  <c r="N2557" i="11"/>
  <c r="N2343" i="11"/>
  <c r="N2236" i="11"/>
  <c r="N1804" i="11"/>
  <c r="N1230" i="11"/>
  <c r="N1185" i="11"/>
  <c r="N1111" i="11"/>
  <c r="N4826" i="11"/>
  <c r="N3983" i="11"/>
  <c r="N3695" i="11"/>
  <c r="N3516" i="11"/>
  <c r="N3363" i="11"/>
  <c r="N3245" i="11"/>
  <c r="N3230" i="11"/>
  <c r="N2694" i="11"/>
  <c r="N2589" i="11"/>
  <c r="N2395" i="11"/>
  <c r="N2197" i="11"/>
  <c r="N1854" i="11"/>
  <c r="N1713" i="11"/>
  <c r="N1651" i="11"/>
  <c r="N1571" i="11"/>
  <c r="N1469" i="11"/>
  <c r="N1403" i="11"/>
  <c r="N1397" i="11"/>
  <c r="N1285" i="11"/>
  <c r="N2841" i="11"/>
  <c r="N2763" i="11"/>
  <c r="N2640" i="11"/>
  <c r="N2101" i="11"/>
  <c r="N1873" i="11"/>
  <c r="N1762" i="11"/>
  <c r="N1600" i="11"/>
  <c r="N3385" i="11"/>
  <c r="N3156" i="11"/>
  <c r="N2933" i="11"/>
  <c r="N2901" i="11"/>
  <c r="N2801" i="11"/>
  <c r="N2655" i="11"/>
  <c r="N2608" i="11"/>
  <c r="N2543" i="11"/>
  <c r="N2441" i="11"/>
  <c r="N2261" i="11"/>
  <c r="N2035" i="11"/>
  <c r="N1858" i="11"/>
  <c r="N1705" i="11"/>
  <c r="N1371" i="11"/>
  <c r="N1223" i="11"/>
  <c r="N1135" i="11"/>
  <c r="N4644" i="11"/>
  <c r="N3269" i="11"/>
  <c r="N2982" i="11"/>
  <c r="N2942" i="11"/>
  <c r="N2806" i="11"/>
  <c r="N2697" i="11"/>
  <c r="N2666" i="11"/>
  <c r="N2464" i="11"/>
  <c r="N1856" i="11"/>
  <c r="N1852" i="11"/>
  <c r="N1812" i="11"/>
  <c r="N1782" i="11"/>
  <c r="N1715" i="11"/>
  <c r="N1453" i="11"/>
  <c r="N1198" i="11"/>
  <c r="N1068" i="11"/>
  <c r="N4827" i="11"/>
  <c r="N4020" i="11"/>
  <c r="N3357" i="11"/>
  <c r="N3086" i="11"/>
  <c r="N1953" i="11"/>
  <c r="N1949" i="11"/>
  <c r="N1883" i="11"/>
  <c r="N1865" i="11"/>
  <c r="N1833" i="11"/>
  <c r="N1805" i="11"/>
  <c r="N1777" i="11"/>
  <c r="N1740" i="11"/>
  <c r="N1589" i="11"/>
  <c r="N1511" i="11"/>
  <c r="N1398" i="11"/>
  <c r="N1393" i="11"/>
  <c r="N1142" i="11"/>
  <c r="N1104" i="11"/>
  <c r="N1951" i="11"/>
  <c r="N1938" i="11"/>
  <c r="N1885" i="11"/>
  <c r="N1744" i="11"/>
  <c r="N1670" i="11"/>
  <c r="N1641" i="11"/>
  <c r="N1555" i="11"/>
  <c r="N1438" i="11"/>
  <c r="N1163" i="11"/>
  <c r="N3321" i="11"/>
  <c r="N3265" i="11"/>
  <c r="N3231" i="11"/>
  <c r="N3181" i="11"/>
  <c r="N1714" i="11"/>
  <c r="N1283" i="11"/>
  <c r="N1935" i="11"/>
  <c r="N1385" i="11"/>
  <c r="N1351" i="11"/>
  <c r="N1131" i="11"/>
  <c r="N605" i="11"/>
  <c r="N500" i="11"/>
  <c r="N474" i="11"/>
  <c r="N424" i="11"/>
  <c r="N310" i="11"/>
  <c r="N244" i="11"/>
  <c r="N169" i="11"/>
  <c r="N157" i="11"/>
  <c r="N1038" i="11"/>
  <c r="N931" i="11"/>
  <c r="N872" i="11"/>
  <c r="N801" i="11"/>
  <c r="N760" i="11"/>
  <c r="N624" i="11"/>
  <c r="N480" i="11"/>
  <c r="N380" i="11"/>
  <c r="N215" i="11"/>
  <c r="N172" i="11"/>
  <c r="N958" i="11"/>
  <c r="N772" i="11"/>
  <c r="N743" i="11"/>
  <c r="N695" i="11"/>
  <c r="N502" i="11"/>
  <c r="N227" i="11"/>
  <c r="N135" i="11"/>
  <c r="N6415" i="11"/>
  <c r="N86" i="11"/>
  <c r="N616" i="11"/>
  <c r="N588" i="11"/>
  <c r="N406" i="11"/>
  <c r="N11" i="11"/>
  <c r="N986" i="11"/>
  <c r="N629" i="11"/>
  <c r="N591" i="11"/>
  <c r="N484" i="11"/>
  <c r="N478" i="11"/>
  <c r="N462" i="11"/>
  <c r="N278" i="11"/>
  <c r="N710" i="11"/>
  <c r="N492" i="11"/>
  <c r="N426" i="11"/>
  <c r="N362" i="11"/>
  <c r="N326" i="11"/>
  <c r="N132" i="11"/>
  <c r="N114" i="11"/>
  <c r="N976" i="11"/>
  <c r="N837" i="11"/>
  <c r="N784" i="11"/>
  <c r="N706" i="11"/>
  <c r="N555" i="11"/>
  <c r="N490" i="11"/>
  <c r="N394" i="11"/>
  <c r="N360" i="11"/>
  <c r="N297" i="11"/>
  <c r="N266" i="11"/>
  <c r="N254" i="11"/>
  <c r="N167" i="11"/>
  <c r="N482" i="11"/>
  <c r="N49" i="11"/>
  <c r="N557" i="11"/>
  <c r="N529" i="11"/>
  <c r="N78" i="11"/>
  <c r="N1042" i="11"/>
  <c r="N823" i="11"/>
  <c r="N738" i="11"/>
  <c r="N638" i="11"/>
  <c r="N631" i="11"/>
  <c r="N598" i="11"/>
  <c r="N593" i="11"/>
  <c r="N454" i="11"/>
  <c r="N420" i="11"/>
  <c r="N316" i="11"/>
  <c r="N264" i="11"/>
  <c r="N234" i="11"/>
  <c r="N6266" i="11"/>
  <c r="N6153" i="11"/>
  <c r="N6143" i="11"/>
  <c r="N6031" i="11"/>
  <c r="N5903" i="11"/>
  <c r="N5818" i="11"/>
  <c r="N5676" i="11"/>
  <c r="N5645" i="11"/>
  <c r="N5603" i="11"/>
  <c r="N5405" i="11"/>
  <c r="N3862" i="11"/>
  <c r="N3852" i="11"/>
  <c r="N2695" i="11"/>
  <c r="N2169" i="11"/>
  <c r="N903" i="11"/>
  <c r="N622" i="11"/>
  <c r="N599" i="11"/>
  <c r="N597" i="11"/>
  <c r="N494" i="11"/>
  <c r="N418" i="11"/>
  <c r="N340" i="11"/>
  <c r="N332" i="11"/>
  <c r="N312" i="11"/>
  <c r="N304" i="11"/>
  <c r="N268" i="11"/>
  <c r="N248" i="11"/>
  <c r="N204" i="11"/>
  <c r="N195" i="11"/>
  <c r="N174" i="11"/>
  <c r="N148" i="11"/>
  <c r="N116" i="11"/>
  <c r="N95" i="11"/>
  <c r="N67" i="11"/>
  <c r="N6429" i="11"/>
  <c r="N6409" i="11"/>
  <c r="N6375" i="11"/>
  <c r="N6347" i="11"/>
  <c r="N6327" i="11"/>
  <c r="N6258" i="11"/>
  <c r="N6146" i="11"/>
  <c r="N5863" i="11"/>
  <c r="N5851" i="11"/>
  <c r="N5595" i="11"/>
  <c r="N5571" i="11"/>
  <c r="N5535" i="11"/>
  <c r="N5501" i="11"/>
  <c r="N5220" i="11"/>
  <c r="N5208" i="11"/>
  <c r="N3521" i="11"/>
  <c r="N834" i="11"/>
  <c r="N679" i="11"/>
  <c r="N456" i="11"/>
  <c r="N154" i="11"/>
  <c r="N143" i="11"/>
  <c r="N113" i="11"/>
  <c r="N105" i="11"/>
  <c r="N6496" i="11"/>
  <c r="N6473" i="11"/>
  <c r="N6463" i="11"/>
  <c r="N6441" i="11"/>
  <c r="N6064" i="11"/>
  <c r="N6034" i="11"/>
  <c r="N5697" i="11"/>
  <c r="N5648" i="11"/>
  <c r="N5641" i="11"/>
  <c r="N5635" i="11"/>
  <c r="N5399" i="11"/>
  <c r="N4929" i="11"/>
  <c r="N4318" i="11"/>
  <c r="N621" i="11"/>
  <c r="N467" i="11"/>
  <c r="N280" i="11"/>
  <c r="N6248" i="11"/>
  <c r="N5815" i="11"/>
  <c r="N5796" i="11"/>
  <c r="N5783" i="11"/>
  <c r="N5750" i="11"/>
  <c r="N5733" i="11"/>
  <c r="N5543" i="11"/>
  <c r="N5489" i="11"/>
  <c r="N5437" i="11"/>
  <c r="N5371" i="11"/>
  <c r="N5279" i="11"/>
  <c r="N5233" i="11"/>
  <c r="N4425" i="11"/>
  <c r="N3718" i="11"/>
  <c r="N671" i="11"/>
  <c r="N855" i="11"/>
  <c r="N6040" i="11"/>
  <c r="N5891" i="11"/>
  <c r="N5630" i="11"/>
  <c r="N5625" i="11"/>
  <c r="N5460" i="11"/>
  <c r="N5214" i="11"/>
  <c r="N5210" i="11"/>
  <c r="N4988" i="11"/>
  <c r="N4942" i="11"/>
  <c r="N4879" i="11"/>
  <c r="N4471" i="11"/>
  <c r="N6160" i="11"/>
  <c r="N5827" i="11"/>
  <c r="N5742" i="11"/>
  <c r="N5623" i="11"/>
  <c r="N5525" i="11"/>
  <c r="N5448" i="11"/>
  <c r="N5212" i="11"/>
  <c r="N4912" i="11"/>
  <c r="N4695" i="11"/>
  <c r="N4292" i="11"/>
  <c r="N2658" i="11"/>
  <c r="N1557" i="11"/>
  <c r="N778" i="11"/>
  <c r="N768" i="11"/>
  <c r="N479" i="11"/>
  <c r="N452" i="11"/>
  <c r="N449" i="11"/>
  <c r="N422" i="11"/>
  <c r="N417" i="11"/>
  <c r="N258" i="11"/>
  <c r="N201" i="11"/>
  <c r="N6405" i="11"/>
  <c r="N974" i="11"/>
  <c r="N833" i="11"/>
  <c r="N719" i="11"/>
  <c r="N641" i="11"/>
  <c r="N558" i="11"/>
  <c r="N539" i="11"/>
  <c r="N513" i="11"/>
  <c r="N496" i="11"/>
  <c r="N477" i="11"/>
  <c r="N383" i="11"/>
  <c r="N370" i="11"/>
  <c r="N239" i="11"/>
  <c r="N158" i="11"/>
  <c r="N25" i="11"/>
  <c r="N6513" i="11"/>
  <c r="N6511" i="11"/>
  <c r="N6501" i="11"/>
  <c r="N6464" i="11"/>
  <c r="N6449" i="11"/>
  <c r="N6437" i="11"/>
  <c r="N6411" i="11"/>
  <c r="N6373" i="11"/>
  <c r="N6367" i="11"/>
  <c r="N6274" i="11"/>
  <c r="N6209" i="11"/>
  <c r="N6202" i="11"/>
  <c r="N6194" i="11"/>
  <c r="N6073" i="11"/>
  <c r="N6052" i="11"/>
  <c r="N5971" i="11"/>
  <c r="N5523" i="11"/>
  <c r="N5511" i="11"/>
  <c r="N5487" i="11"/>
  <c r="N5351" i="11"/>
  <c r="N793" i="11"/>
  <c r="N763" i="11"/>
  <c r="N1012" i="11"/>
  <c r="N770" i="11"/>
  <c r="N656" i="11"/>
  <c r="N636" i="11"/>
  <c r="N512" i="11"/>
  <c r="N443" i="11"/>
  <c r="N396" i="11"/>
  <c r="N238" i="11"/>
  <c r="N229" i="11"/>
  <c r="N109" i="11"/>
  <c r="N57" i="11"/>
  <c r="N40" i="11"/>
  <c r="N16" i="11"/>
  <c r="N6376" i="11"/>
  <c r="N6340" i="11"/>
  <c r="N6317" i="11"/>
  <c r="N6302" i="11"/>
  <c r="N6286" i="11"/>
  <c r="N6154" i="11"/>
  <c r="N6144" i="11"/>
  <c r="N6090" i="11"/>
  <c r="N6080" i="11"/>
  <c r="N6066" i="11"/>
  <c r="N5994" i="11"/>
  <c r="N5800" i="11"/>
  <c r="N5639" i="11"/>
  <c r="N5452" i="11"/>
  <c r="N5421" i="11"/>
  <c r="N5291" i="11"/>
  <c r="N4853" i="11"/>
  <c r="N4770" i="11"/>
  <c r="N4505" i="11"/>
  <c r="N4283" i="11"/>
  <c r="N6026" i="11"/>
  <c r="N6023" i="11"/>
  <c r="N5895" i="11"/>
  <c r="N5802" i="11"/>
  <c r="N5743" i="11"/>
  <c r="N5724" i="11"/>
  <c r="N5694" i="11"/>
  <c r="N5640" i="11"/>
  <c r="N5636" i="11"/>
  <c r="N5627" i="11"/>
  <c r="N5587" i="11"/>
  <c r="N5515" i="11"/>
  <c r="N5491" i="11"/>
  <c r="N5401" i="11"/>
  <c r="N5240" i="11"/>
  <c r="N5202" i="11"/>
  <c r="N4894" i="11"/>
  <c r="N4829" i="11"/>
  <c r="N4699" i="11"/>
  <c r="N4166" i="11"/>
  <c r="N3721" i="11"/>
  <c r="N5975" i="11"/>
  <c r="N5972" i="11"/>
  <c r="N5832" i="11"/>
  <c r="N5824" i="11"/>
  <c r="N5735" i="11"/>
  <c r="N5732" i="11"/>
  <c r="N5718" i="11"/>
  <c r="N5714" i="11"/>
  <c r="N5708" i="11"/>
  <c r="N5706" i="11"/>
  <c r="N5690" i="11"/>
  <c r="N5670" i="11"/>
  <c r="N5287" i="11"/>
  <c r="N5218" i="11"/>
  <c r="N4972" i="11"/>
  <c r="N4946" i="11"/>
  <c r="N4933" i="11"/>
  <c r="N4903" i="11"/>
  <c r="N4774" i="11"/>
  <c r="N4475" i="11"/>
  <c r="N4261" i="11"/>
  <c r="N3731" i="11"/>
  <c r="N5997" i="11"/>
  <c r="N5983" i="11"/>
  <c r="N5916" i="11"/>
  <c r="N5852" i="11"/>
  <c r="N5778" i="11"/>
  <c r="N5730" i="11"/>
  <c r="N5672" i="11"/>
  <c r="N5649" i="11"/>
  <c r="N5631" i="11"/>
  <c r="N5531" i="11"/>
  <c r="N5509" i="11"/>
  <c r="N5485" i="11"/>
  <c r="N5469" i="11"/>
  <c r="N5461" i="11"/>
  <c r="N5451" i="11"/>
  <c r="N5411" i="11"/>
  <c r="N5375" i="11"/>
  <c r="N5261" i="11"/>
  <c r="N5203" i="11"/>
  <c r="N5128" i="11"/>
  <c r="N3884" i="11"/>
  <c r="N5613" i="11"/>
  <c r="N5475" i="11"/>
  <c r="N5446" i="11"/>
  <c r="N5365" i="11"/>
  <c r="N5213" i="11"/>
  <c r="N5193" i="11"/>
  <c r="N5063" i="11"/>
  <c r="N4915" i="11"/>
  <c r="N4737" i="11"/>
  <c r="N4610" i="11"/>
  <c r="N3683" i="11"/>
  <c r="N3288" i="11"/>
  <c r="N2811" i="11"/>
  <c r="N5791" i="11"/>
  <c r="N5738" i="11"/>
  <c r="N5197" i="11"/>
  <c r="N5145" i="11"/>
  <c r="N4850" i="11"/>
  <c r="N4453" i="11"/>
  <c r="N4267" i="11"/>
  <c r="N5217" i="11"/>
  <c r="N4711" i="11"/>
  <c r="N4441" i="11"/>
  <c r="N3649" i="11"/>
  <c r="N3136" i="11"/>
  <c r="N5078" i="11"/>
  <c r="N4905" i="11"/>
  <c r="N4866" i="11"/>
  <c r="N4818" i="11"/>
  <c r="N4809" i="11"/>
  <c r="N4718" i="11"/>
  <c r="N4715" i="11"/>
  <c r="N4694" i="11"/>
  <c r="N4691" i="11"/>
  <c r="N4667" i="11"/>
  <c r="N4618" i="11"/>
  <c r="N4465" i="11"/>
  <c r="N4375" i="11"/>
  <c r="N4256" i="11"/>
  <c r="N4246" i="11"/>
  <c r="N4099" i="11"/>
  <c r="N3977" i="11"/>
  <c r="N4845" i="11"/>
  <c r="N4762" i="11"/>
  <c r="N4670" i="11"/>
  <c r="N4613" i="11"/>
  <c r="N4608" i="11"/>
  <c r="N4524" i="11"/>
  <c r="N4335" i="11"/>
  <c r="N4215" i="11"/>
  <c r="N4087" i="11"/>
  <c r="N3737" i="11"/>
  <c r="N3416" i="11"/>
  <c r="N2477" i="11"/>
  <c r="N4772" i="11"/>
  <c r="N4748" i="11"/>
  <c r="N4744" i="11"/>
  <c r="N3555" i="11"/>
  <c r="N2978" i="11"/>
  <c r="N5006" i="11"/>
  <c r="N4963" i="11"/>
  <c r="N4855" i="11"/>
  <c r="N4768" i="11"/>
  <c r="N4680" i="11"/>
  <c r="N4656" i="11"/>
  <c r="N4631" i="11"/>
  <c r="N4589" i="11"/>
  <c r="N4584" i="11"/>
  <c r="N4562" i="11"/>
  <c r="N4559" i="11"/>
  <c r="N4539" i="11"/>
  <c r="N4526" i="11"/>
  <c r="N4174" i="11"/>
  <c r="N4129" i="11"/>
  <c r="N3970" i="11"/>
  <c r="N3899" i="11"/>
  <c r="N3784" i="11"/>
  <c r="N2842" i="11"/>
  <c r="N5199" i="11"/>
  <c r="N5189" i="11"/>
  <c r="N5055" i="11"/>
  <c r="N4844" i="11"/>
  <c r="N4623" i="11"/>
  <c r="N4603" i="11"/>
  <c r="N4485" i="11"/>
  <c r="N4401" i="11"/>
  <c r="N4393" i="11"/>
  <c r="N4380" i="11"/>
  <c r="N4234" i="11"/>
  <c r="N3575" i="11"/>
  <c r="N2920" i="11"/>
  <c r="N4747" i="11"/>
  <c r="N3546" i="11"/>
  <c r="N4803" i="11"/>
  <c r="N4131" i="11"/>
  <c r="N4059" i="11"/>
  <c r="N4051" i="11"/>
  <c r="N4017" i="11"/>
  <c r="N3986" i="11"/>
  <c r="N3982" i="11"/>
  <c r="N3763" i="11"/>
  <c r="N3761" i="11"/>
  <c r="N3692" i="11"/>
  <c r="N3622" i="11"/>
  <c r="N3561" i="11"/>
  <c r="N3554" i="11"/>
  <c r="N3492" i="11"/>
  <c r="N3266" i="11"/>
  <c r="N3139" i="11"/>
  <c r="N3012" i="11"/>
  <c r="N2855" i="11"/>
  <c r="N4066" i="11"/>
  <c r="N4038" i="11"/>
  <c r="N3905" i="11"/>
  <c r="N3889" i="11"/>
  <c r="N3883" i="11"/>
  <c r="N3857" i="11"/>
  <c r="N3794" i="11"/>
  <c r="N3760" i="11"/>
  <c r="N3722" i="11"/>
  <c r="N3635" i="11"/>
  <c r="N3197" i="11"/>
  <c r="N3035" i="11"/>
  <c r="N3031" i="11"/>
  <c r="N2866" i="11"/>
  <c r="N2083" i="11"/>
  <c r="N4143" i="11"/>
  <c r="N3853" i="11"/>
  <c r="N3797" i="11"/>
  <c r="N3705" i="11"/>
  <c r="N3699" i="11"/>
  <c r="N3668" i="11"/>
  <c r="N3650" i="11"/>
  <c r="N3582" i="11"/>
  <c r="N3580" i="11"/>
  <c r="N3474" i="11"/>
  <c r="N3367" i="11"/>
  <c r="N3232" i="11"/>
  <c r="N3085" i="11"/>
  <c r="N2853" i="11"/>
  <c r="N2769" i="11"/>
  <c r="N4097" i="11"/>
  <c r="N4077" i="11"/>
  <c r="N4016" i="11"/>
  <c r="N4001" i="11"/>
  <c r="N3892" i="11"/>
  <c r="N3757" i="11"/>
  <c r="N3653" i="11"/>
  <c r="N3533" i="11"/>
  <c r="N3447" i="11"/>
  <c r="N3331" i="11"/>
  <c r="N3327" i="11"/>
  <c r="N3203" i="11"/>
  <c r="N3064" i="11"/>
  <c r="N2996" i="11"/>
  <c r="N2990" i="11"/>
  <c r="N2887" i="11"/>
  <c r="N2106" i="11"/>
  <c r="N4103" i="11"/>
  <c r="N3971" i="11"/>
  <c r="N3729" i="11"/>
  <c r="N3673" i="11"/>
  <c r="N3640" i="11"/>
  <c r="N3455" i="11"/>
  <c r="N3241" i="11"/>
  <c r="N3187" i="11"/>
  <c r="N3087" i="11"/>
  <c r="N3057" i="11"/>
  <c r="N2956" i="11"/>
  <c r="N2831" i="11"/>
  <c r="N2119" i="11"/>
  <c r="N3541" i="11"/>
  <c r="N3535" i="11"/>
  <c r="N3529" i="11"/>
  <c r="N3505" i="11"/>
  <c r="N3502" i="11"/>
  <c r="N3351" i="11"/>
  <c r="N3295" i="11"/>
  <c r="N3261" i="11"/>
  <c r="N3234" i="11"/>
  <c r="N3208" i="11"/>
  <c r="N3161" i="11"/>
  <c r="N3125" i="11"/>
  <c r="N3033" i="11"/>
  <c r="N2875" i="11"/>
  <c r="N2649" i="11"/>
  <c r="N2550" i="11"/>
  <c r="N2465" i="11"/>
  <c r="N2355" i="11"/>
  <c r="N2335" i="11"/>
  <c r="N3256" i="11"/>
  <c r="N3160" i="11"/>
  <c r="N3051" i="11"/>
  <c r="N3001" i="11"/>
  <c r="N2970" i="11"/>
  <c r="N2947" i="11"/>
  <c r="N2881" i="11"/>
  <c r="N2874" i="11"/>
  <c r="N2788" i="11"/>
  <c r="N2743" i="11"/>
  <c r="N2739" i="11"/>
  <c r="N2687" i="11"/>
  <c r="N2593" i="11"/>
  <c r="N2585" i="11"/>
  <c r="N2506" i="11"/>
  <c r="N2263" i="11"/>
  <c r="N3046" i="11"/>
  <c r="N2872" i="11"/>
  <c r="N2867" i="11"/>
  <c r="N2854" i="11"/>
  <c r="N2803" i="11"/>
  <c r="N2757" i="11"/>
  <c r="N2755" i="11"/>
  <c r="N2747" i="11"/>
  <c r="N2727" i="11"/>
  <c r="N2656" i="11"/>
  <c r="N2571" i="11"/>
  <c r="N2257" i="11"/>
  <c r="N1963" i="11"/>
  <c r="N3184" i="11"/>
  <c r="N3117" i="11"/>
  <c r="N3105" i="11"/>
  <c r="N2930" i="11"/>
  <c r="N2878" i="11"/>
  <c r="N2766" i="11"/>
  <c r="N2629" i="11"/>
  <c r="N2602" i="11"/>
  <c r="N2597" i="11"/>
  <c r="N2583" i="11"/>
  <c r="N2517" i="11"/>
  <c r="N2484" i="11"/>
  <c r="N2273" i="11"/>
  <c r="N1967" i="11"/>
  <c r="N3142" i="11"/>
  <c r="N3088" i="11"/>
  <c r="N3061" i="11"/>
  <c r="N3041" i="11"/>
  <c r="N3006" i="11"/>
  <c r="N2992" i="11"/>
  <c r="N2940" i="11"/>
  <c r="N2880" i="11"/>
  <c r="N2742" i="11"/>
  <c r="N2582" i="11"/>
  <c r="N2566" i="11"/>
  <c r="N2031" i="11"/>
  <c r="N2017" i="11"/>
  <c r="N2013" i="11"/>
  <c r="N3246" i="11"/>
  <c r="N3221" i="11"/>
  <c r="N3209" i="11"/>
  <c r="N3174" i="11"/>
  <c r="N3169" i="11"/>
  <c r="N3155" i="11"/>
  <c r="N3090" i="11"/>
  <c r="N3008" i="11"/>
  <c r="N2754" i="11"/>
  <c r="N2680" i="11"/>
  <c r="N2675" i="11"/>
  <c r="N2561" i="11"/>
  <c r="N2537" i="11"/>
  <c r="N3708" i="11"/>
  <c r="N3223" i="11"/>
  <c r="N3157" i="11"/>
  <c r="N3141" i="11"/>
  <c r="N3102" i="11"/>
  <c r="N3078" i="11"/>
  <c r="N2835" i="11"/>
  <c r="N2796" i="11"/>
  <c r="N2731" i="11"/>
  <c r="N2627" i="11"/>
  <c r="N2514" i="11"/>
  <c r="N2305" i="11"/>
  <c r="N3198" i="11"/>
  <c r="N3126" i="11"/>
  <c r="N3030" i="11"/>
  <c r="N2596" i="11"/>
  <c r="N2555" i="11"/>
  <c r="N2547" i="11"/>
  <c r="N2505" i="11"/>
  <c r="N2461" i="11"/>
  <c r="N2433" i="11"/>
  <c r="N2177" i="11"/>
  <c r="N2163" i="11"/>
  <c r="N2131" i="11"/>
  <c r="N2099" i="11"/>
  <c r="N2093" i="11"/>
  <c r="N1780" i="11"/>
  <c r="N1731" i="11"/>
  <c r="N2664" i="11"/>
  <c r="N2584" i="11"/>
  <c r="N2523" i="11"/>
  <c r="N2518" i="11"/>
  <c r="N2478" i="11"/>
  <c r="N2295" i="11"/>
  <c r="N1689" i="11"/>
  <c r="N2709" i="11"/>
  <c r="N2698" i="11"/>
  <c r="N2657" i="11"/>
  <c r="N2628" i="11"/>
  <c r="N2626" i="11"/>
  <c r="N2619" i="11"/>
  <c r="N2549" i="11"/>
  <c r="N2339" i="11"/>
  <c r="N2113" i="11"/>
  <c r="N2091" i="11"/>
  <c r="N2063" i="11"/>
  <c r="N1897" i="11"/>
  <c r="N1799" i="11"/>
  <c r="N2271" i="11"/>
  <c r="N2147" i="11"/>
  <c r="N1917" i="11"/>
  <c r="N2545" i="11"/>
  <c r="N2503" i="11"/>
  <c r="N2480" i="11"/>
  <c r="N2431" i="11"/>
  <c r="N2393" i="11"/>
  <c r="N2161" i="11"/>
  <c r="N1855" i="11"/>
  <c r="N1638" i="11"/>
  <c r="N1625" i="11"/>
  <c r="N3222" i="11"/>
  <c r="N3128" i="11"/>
  <c r="N2724" i="11"/>
  <c r="N2457" i="11"/>
  <c r="N2411" i="11"/>
  <c r="N2321" i="11"/>
  <c r="N2269" i="11"/>
  <c r="N2220" i="11"/>
  <c r="N2206" i="11"/>
  <c r="N2097" i="11"/>
  <c r="N1993" i="11"/>
  <c r="N2329" i="11"/>
  <c r="N2211" i="11"/>
  <c r="N2105" i="11"/>
  <c r="N1983" i="11"/>
  <c r="N1893" i="11"/>
  <c r="N1877" i="11"/>
  <c r="N1737" i="11"/>
  <c r="N1709" i="11"/>
  <c r="N2213" i="11"/>
  <c r="N1882" i="11"/>
  <c r="N1874" i="11"/>
  <c r="N1862" i="11"/>
  <c r="N1759" i="11"/>
  <c r="N1751" i="11"/>
  <c r="N1547" i="11"/>
  <c r="N2445" i="11"/>
  <c r="N2337" i="11"/>
  <c r="N2265" i="11"/>
  <c r="N2231" i="11"/>
  <c r="N2205" i="11"/>
  <c r="N2187" i="11"/>
  <c r="N1977" i="11"/>
  <c r="N1973" i="11"/>
  <c r="N1937" i="11"/>
  <c r="N1904" i="11"/>
  <c r="N1879" i="11"/>
  <c r="N1869" i="11"/>
  <c r="N1745" i="11"/>
  <c r="N1684" i="11"/>
  <c r="N1579" i="11"/>
  <c r="N2151" i="11"/>
  <c r="N2149" i="11"/>
  <c r="N2038" i="11"/>
  <c r="N1928" i="11"/>
  <c r="N1851" i="11"/>
  <c r="N1727" i="11"/>
  <c r="N1619" i="11"/>
  <c r="N1254" i="11"/>
  <c r="N2437" i="11"/>
  <c r="N2015" i="11"/>
  <c r="N1999" i="11"/>
  <c r="N1995" i="11"/>
  <c r="N1985" i="11"/>
  <c r="N1957" i="11"/>
  <c r="N1933" i="11"/>
  <c r="N1924" i="11"/>
  <c r="N1895" i="11"/>
  <c r="N1790" i="11"/>
  <c r="N1778" i="11"/>
  <c r="N1497" i="11"/>
  <c r="N2325" i="11"/>
  <c r="N2237" i="11"/>
  <c r="N2222" i="11"/>
  <c r="N2135" i="11"/>
  <c r="N2061" i="11"/>
  <c r="N1939" i="11"/>
  <c r="N1906" i="11"/>
  <c r="N1891" i="11"/>
  <c r="N1803" i="11"/>
  <c r="N1927" i="11"/>
  <c r="N1925" i="11"/>
  <c r="N1905" i="11"/>
  <c r="N1844" i="11"/>
  <c r="N1827" i="11"/>
  <c r="N1798" i="11"/>
  <c r="N1783" i="11"/>
  <c r="N1747" i="11"/>
  <c r="N1739" i="11"/>
  <c r="N1711" i="11"/>
  <c r="N1704" i="11"/>
  <c r="N1659" i="11"/>
  <c r="N1624" i="11"/>
  <c r="N1587" i="11"/>
  <c r="N1581" i="11"/>
  <c r="N1569" i="11"/>
  <c r="N1551" i="11"/>
  <c r="N1490" i="11"/>
  <c r="N1449" i="11"/>
  <c r="N1395" i="11"/>
  <c r="N1337" i="11"/>
  <c r="N1529" i="11"/>
  <c r="N1303" i="11"/>
  <c r="N1655" i="11"/>
  <c r="N1559" i="11"/>
  <c r="N1277" i="11"/>
  <c r="N1261" i="11"/>
  <c r="N1781" i="11"/>
  <c r="N1669" i="11"/>
  <c r="N1565" i="11"/>
  <c r="N1451" i="11"/>
  <c r="N1628" i="11"/>
  <c r="N1617" i="11"/>
  <c r="N1431" i="11"/>
  <c r="N1361" i="11"/>
  <c r="N1623" i="11"/>
  <c r="N1603" i="11"/>
  <c r="N1575" i="11"/>
  <c r="N1462" i="11"/>
  <c r="N1458" i="11"/>
  <c r="N1367" i="11"/>
  <c r="N1183" i="11"/>
  <c r="N1175" i="11"/>
  <c r="N1129" i="11"/>
  <c r="N1081" i="11"/>
  <c r="K565" i="10"/>
  <c r="N1329" i="11"/>
  <c r="N1315" i="11"/>
  <c r="N1207" i="11"/>
  <c r="N1138" i="11"/>
  <c r="N1075" i="11"/>
  <c r="N1050" i="11"/>
  <c r="N1479" i="11"/>
  <c r="N1447" i="11"/>
  <c r="N1387" i="11"/>
  <c r="N1099" i="11"/>
  <c r="K396" i="10"/>
  <c r="N1313" i="11"/>
  <c r="N1293" i="11"/>
  <c r="N1256" i="11"/>
  <c r="N1457" i="11"/>
  <c r="N1434" i="11"/>
  <c r="N1375" i="11"/>
  <c r="N1369" i="11"/>
  <c r="N1349" i="11"/>
  <c r="N1327" i="11"/>
  <c r="N1305" i="11"/>
  <c r="N1193" i="11"/>
  <c r="N1161" i="11"/>
  <c r="N1136" i="11"/>
  <c r="N1085" i="11"/>
  <c r="N1045" i="11"/>
  <c r="N1621" i="11"/>
  <c r="N1279" i="11"/>
  <c r="N1173" i="11"/>
  <c r="N1093" i="11"/>
  <c r="N1333" i="11"/>
  <c r="N1232" i="11"/>
  <c r="N1206" i="11"/>
  <c r="N1203" i="11"/>
  <c r="N1147" i="11"/>
  <c r="K561" i="10"/>
  <c r="K545" i="10"/>
  <c r="K410" i="10"/>
  <c r="N1241" i="11"/>
  <c r="N1215" i="11"/>
  <c r="N1213" i="11"/>
  <c r="N1195" i="11"/>
  <c r="N1092" i="11"/>
  <c r="N1053" i="11"/>
  <c r="K464" i="10"/>
  <c r="N1243" i="11"/>
  <c r="N1179" i="11"/>
  <c r="N1101" i="11"/>
  <c r="N1078" i="11"/>
  <c r="K364" i="10"/>
  <c r="N1162" i="11"/>
  <c r="N1114" i="11"/>
  <c r="N1049" i="11"/>
  <c r="N1046" i="11"/>
  <c r="K564" i="10"/>
  <c r="K553" i="10"/>
  <c r="N1159" i="11"/>
  <c r="N1153" i="11"/>
  <c r="N1065" i="11"/>
  <c r="N1087" i="11"/>
  <c r="N1071" i="11"/>
  <c r="N1055" i="11"/>
  <c r="K537" i="10"/>
  <c r="K521" i="10"/>
  <c r="K461" i="10"/>
  <c r="K455" i="10"/>
  <c r="K557" i="10"/>
  <c r="K549" i="10"/>
  <c r="K473" i="10"/>
  <c r="K516" i="10"/>
  <c r="K422" i="10"/>
  <c r="K513" i="10"/>
  <c r="K426" i="10"/>
  <c r="K354" i="10"/>
  <c r="K372" i="10"/>
  <c r="N1105" i="11"/>
  <c r="K568" i="10"/>
  <c r="K560" i="10"/>
  <c r="K552" i="10"/>
  <c r="K524" i="10"/>
  <c r="K419" i="10"/>
  <c r="K368" i="10"/>
  <c r="K501" i="10"/>
  <c r="K498" i="10"/>
  <c r="K493" i="10"/>
  <c r="K490" i="10"/>
  <c r="K453" i="10"/>
  <c r="K448" i="10"/>
  <c r="K434" i="10"/>
  <c r="K432" i="10"/>
  <c r="K420" i="10"/>
  <c r="K404" i="10"/>
  <c r="K362" i="10"/>
  <c r="K298" i="10"/>
  <c r="K290" i="10"/>
  <c r="K205" i="10"/>
  <c r="K481" i="10"/>
  <c r="K460" i="10"/>
  <c r="K445" i="10"/>
  <c r="K274" i="10"/>
  <c r="K264" i="10"/>
  <c r="K256" i="10"/>
  <c r="K427" i="10"/>
  <c r="K386" i="10"/>
  <c r="K384" i="10"/>
  <c r="K328" i="10"/>
  <c r="K318" i="10"/>
  <c r="K293" i="10"/>
  <c r="K270" i="10"/>
  <c r="K370" i="10"/>
  <c r="K352" i="10"/>
  <c r="K266" i="10"/>
  <c r="K170" i="10"/>
  <c r="K539" i="10"/>
  <c r="K523" i="10"/>
  <c r="K518" i="10"/>
  <c r="K507" i="10"/>
  <c r="K451" i="10"/>
  <c r="K414" i="10"/>
  <c r="K258" i="10"/>
  <c r="K307" i="10"/>
  <c r="K292" i="10"/>
  <c r="K288" i="10"/>
  <c r="K282" i="10"/>
  <c r="K190" i="10"/>
  <c r="K186" i="10"/>
  <c r="K182" i="10"/>
  <c r="K90" i="10"/>
  <c r="K240" i="10"/>
  <c r="K232" i="10"/>
  <c r="K230" i="10"/>
  <c r="K212" i="10"/>
  <c r="K194" i="10"/>
  <c r="K154" i="10"/>
  <c r="K145" i="10"/>
  <c r="K137" i="10"/>
  <c r="K121" i="10"/>
  <c r="K84" i="10"/>
  <c r="K76" i="10"/>
  <c r="K72" i="10"/>
  <c r="K70" i="10"/>
  <c r="K66" i="10"/>
  <c r="K23" i="10"/>
  <c r="K273" i="10"/>
  <c r="K169" i="10"/>
  <c r="K131" i="10"/>
  <c r="K126" i="10"/>
  <c r="K222" i="10"/>
  <c r="K144" i="10"/>
  <c r="K64" i="10"/>
  <c r="K112" i="10"/>
  <c r="K68" i="10"/>
  <c r="K28" i="10"/>
  <c r="K74" i="10"/>
  <c r="K25" i="10"/>
  <c r="K59" i="10"/>
  <c r="K41" i="10"/>
  <c r="K26" i="10"/>
  <c r="K47" i="10"/>
  <c r="K106" i="10"/>
  <c r="K100" i="10"/>
  <c r="K18" i="10"/>
  <c r="K339" i="10"/>
  <c r="K245" i="10"/>
  <c r="K225" i="10"/>
  <c r="K351" i="10"/>
  <c r="K303" i="10"/>
  <c r="K383" i="10"/>
  <c r="K335" i="10"/>
  <c r="K217" i="10"/>
  <c r="K377" i="10"/>
  <c r="K359" i="10"/>
  <c r="K329" i="10"/>
  <c r="K311" i="10"/>
  <c r="K241" i="10"/>
  <c r="K379" i="10"/>
  <c r="K363" i="10"/>
  <c r="K331" i="10"/>
  <c r="K315" i="10"/>
  <c r="K219" i="10"/>
  <c r="K179" i="10"/>
  <c r="K173" i="10"/>
  <c r="K265" i="10"/>
  <c r="K247" i="10"/>
  <c r="K227" i="10"/>
  <c r="K125" i="10"/>
  <c r="K243" i="10"/>
  <c r="K271" i="10"/>
  <c r="K251" i="10"/>
  <c r="K39" i="10"/>
  <c r="K407" i="10"/>
  <c r="K405" i="10"/>
  <c r="K391" i="10"/>
  <c r="K381" i="10"/>
  <c r="K333" i="10"/>
  <c r="K267" i="10"/>
  <c r="K253" i="10"/>
  <c r="K399" i="10"/>
  <c r="K157" i="10"/>
  <c r="K57" i="10"/>
  <c r="K375" i="10"/>
  <c r="K327" i="10"/>
  <c r="K155" i="10"/>
  <c r="K149" i="10"/>
  <c r="K111" i="10"/>
  <c r="K165" i="10"/>
  <c r="N6422" i="11"/>
  <c r="N6388" i="11"/>
  <c r="N6313" i="11"/>
  <c r="N5752" i="11"/>
  <c r="N5432" i="11"/>
  <c r="N5347" i="11"/>
  <c r="N6504" i="11"/>
  <c r="N6494" i="11"/>
  <c r="N6466" i="11"/>
  <c r="N6458" i="11"/>
  <c r="N6419" i="11"/>
  <c r="N6378" i="11"/>
  <c r="N6325" i="11"/>
  <c r="N6304" i="11"/>
  <c r="N6291" i="11"/>
  <c r="N6264" i="11"/>
  <c r="N6158" i="11"/>
  <c r="N6118" i="11"/>
  <c r="N6094" i="11"/>
  <c r="N6070" i="11"/>
  <c r="N6049" i="11"/>
  <c r="N5841" i="11"/>
  <c r="N5837" i="11"/>
  <c r="N6491" i="11"/>
  <c r="N6370" i="11"/>
  <c r="N6362" i="11"/>
  <c r="N6245" i="11"/>
  <c r="N6239" i="11"/>
  <c r="N6236" i="11"/>
  <c r="N6221" i="11"/>
  <c r="N6164" i="11"/>
  <c r="N6117" i="11"/>
  <c r="N6093" i="11"/>
  <c r="N6069" i="11"/>
  <c r="N5973" i="11"/>
  <c r="N5961" i="11"/>
  <c r="N5949" i="11"/>
  <c r="N5937" i="11"/>
  <c r="N5913" i="11"/>
  <c r="N5901" i="11"/>
  <c r="N5853" i="11"/>
  <c r="N4302" i="11"/>
  <c r="N6476" i="11"/>
  <c r="N6450" i="11"/>
  <c r="N6385" i="11"/>
  <c r="N6343" i="11"/>
  <c r="N6337" i="11"/>
  <c r="N6309" i="11"/>
  <c r="N6288" i="11"/>
  <c r="N6275" i="11"/>
  <c r="N6257" i="11"/>
  <c r="N6161" i="11"/>
  <c r="N5477" i="11"/>
  <c r="N5086" i="11"/>
  <c r="N6406" i="11"/>
  <c r="N6354" i="11"/>
  <c r="N6315" i="11"/>
  <c r="N6287" i="11"/>
  <c r="N6205" i="11"/>
  <c r="N6041" i="11"/>
  <c r="N6508" i="11"/>
  <c r="N6470" i="11"/>
  <c r="N6457" i="11"/>
  <c r="N6442" i="11"/>
  <c r="N6434" i="11"/>
  <c r="N6408" i="11"/>
  <c r="N6392" i="11"/>
  <c r="N6382" i="11"/>
  <c r="N6346" i="11"/>
  <c r="N6324" i="11"/>
  <c r="N6321" i="11"/>
  <c r="N6293" i="11"/>
  <c r="N6177" i="11"/>
  <c r="N6134" i="11"/>
  <c r="N6110" i="11"/>
  <c r="N6086" i="11"/>
  <c r="N6062" i="11"/>
  <c r="N5441" i="11"/>
  <c r="N5092" i="11"/>
  <c r="N6312" i="11"/>
  <c r="N6299" i="11"/>
  <c r="N6259" i="11"/>
  <c r="N6253" i="11"/>
  <c r="N6235" i="11"/>
  <c r="N6229" i="11"/>
  <c r="N6217" i="11"/>
  <c r="N6189" i="11"/>
  <c r="N6173" i="11"/>
  <c r="N6137" i="11"/>
  <c r="N6133" i="11"/>
  <c r="N6113" i="11"/>
  <c r="N6109" i="11"/>
  <c r="N6089" i="11"/>
  <c r="N6085" i="11"/>
  <c r="N6065" i="11"/>
  <c r="N6033" i="11"/>
  <c r="N6356" i="11"/>
  <c r="N5797" i="11"/>
  <c r="N5655" i="11"/>
  <c r="N6418" i="11"/>
  <c r="N6410" i="11"/>
  <c r="N6384" i="11"/>
  <c r="N6368" i="11"/>
  <c r="N6166" i="11"/>
  <c r="N6025" i="11"/>
  <c r="N5967" i="11"/>
  <c r="N5955" i="11"/>
  <c r="N5943" i="11"/>
  <c r="N5871" i="11"/>
  <c r="N5859" i="11"/>
  <c r="N5788" i="11"/>
  <c r="N5646" i="11"/>
  <c r="N5616" i="11"/>
  <c r="N6490" i="11"/>
  <c r="N6454" i="11"/>
  <c r="N6336" i="11"/>
  <c r="N6323" i="11"/>
  <c r="N6308" i="11"/>
  <c r="N6295" i="11"/>
  <c r="N6219" i="11"/>
  <c r="N6213" i="11"/>
  <c r="N6156" i="11"/>
  <c r="N6149" i="11"/>
  <c r="N6126" i="11"/>
  <c r="N6102" i="11"/>
  <c r="N6078" i="11"/>
  <c r="N6054" i="11"/>
  <c r="N5833" i="11"/>
  <c r="N5691" i="11"/>
  <c r="N5394" i="11"/>
  <c r="N6498" i="11"/>
  <c r="N6426" i="11"/>
  <c r="N6311" i="11"/>
  <c r="N6277" i="11"/>
  <c r="N6241" i="11"/>
  <c r="N6500" i="11"/>
  <c r="N6428" i="11"/>
  <c r="N6329" i="11"/>
  <c r="N6267" i="11"/>
  <c r="N6255" i="11"/>
  <c r="N6252" i="11"/>
  <c r="N6243" i="11"/>
  <c r="N6231" i="11"/>
  <c r="N6129" i="11"/>
  <c r="N6057" i="11"/>
  <c r="N6017" i="11"/>
  <c r="N5801" i="11"/>
  <c r="N5716" i="11"/>
  <c r="N5450" i="11"/>
  <c r="N6402" i="11"/>
  <c r="N6440" i="11"/>
  <c r="N6430" i="11"/>
  <c r="N6394" i="11"/>
  <c r="N6344" i="11"/>
  <c r="N6320" i="11"/>
  <c r="N6279" i="11"/>
  <c r="N6273" i="11"/>
  <c r="N6203" i="11"/>
  <c r="N6197" i="11"/>
  <c r="N6165" i="11"/>
  <c r="N6142" i="11"/>
  <c r="N5576" i="11"/>
  <c r="N5524" i="11"/>
  <c r="N4740" i="11"/>
  <c r="N6038" i="11"/>
  <c r="N5816" i="11"/>
  <c r="N5774" i="11"/>
  <c r="N5755" i="11"/>
  <c r="N5729" i="11"/>
  <c r="N5674" i="11"/>
  <c r="N5602" i="11"/>
  <c r="N5490" i="11"/>
  <c r="N5404" i="11"/>
  <c r="N6171" i="11"/>
  <c r="N6155" i="11"/>
  <c r="N6147" i="11"/>
  <c r="N6139" i="11"/>
  <c r="N6131" i="11"/>
  <c r="N6099" i="11"/>
  <c r="N6067" i="11"/>
  <c r="N6043" i="11"/>
  <c r="N6035" i="11"/>
  <c r="N6019" i="11"/>
  <c r="N6003" i="11"/>
  <c r="N5963" i="11"/>
  <c r="N5951" i="11"/>
  <c r="N5921" i="11"/>
  <c r="N5915" i="11"/>
  <c r="N5885" i="11"/>
  <c r="N5879" i="11"/>
  <c r="N5867" i="11"/>
  <c r="N5792" i="11"/>
  <c r="N5590" i="11"/>
  <c r="N5542" i="11"/>
  <c r="N5382" i="11"/>
  <c r="N4993" i="11"/>
  <c r="N5809" i="11"/>
  <c r="N5710" i="11"/>
  <c r="N5667" i="11"/>
  <c r="N5604" i="11"/>
  <c r="N5554" i="11"/>
  <c r="N5514" i="11"/>
  <c r="N5341" i="11"/>
  <c r="N5269" i="11"/>
  <c r="N5823" i="11"/>
  <c r="N5770" i="11"/>
  <c r="N5727" i="11"/>
  <c r="N5642" i="11"/>
  <c r="N5578" i="11"/>
  <c r="N5566" i="11"/>
  <c r="N5456" i="11"/>
  <c r="N4943" i="11"/>
  <c r="N4924" i="11"/>
  <c r="N6045" i="11"/>
  <c r="N6037" i="11"/>
  <c r="N6029" i="11"/>
  <c r="N6021" i="11"/>
  <c r="N5848" i="11"/>
  <c r="N5828" i="11"/>
  <c r="N5786" i="11"/>
  <c r="N5741" i="11"/>
  <c r="N5686" i="11"/>
  <c r="N5592" i="11"/>
  <c r="N5532" i="11"/>
  <c r="N5462" i="11"/>
  <c r="N5353" i="11"/>
  <c r="N5216" i="11"/>
  <c r="N5052" i="11"/>
  <c r="N5047" i="11"/>
  <c r="N4473" i="11"/>
  <c r="N5986" i="11"/>
  <c r="N5977" i="11"/>
  <c r="N5974" i="11"/>
  <c r="N5968" i="11"/>
  <c r="N5965" i="11"/>
  <c r="N5962" i="11"/>
  <c r="N5953" i="11"/>
  <c r="N5950" i="11"/>
  <c r="N5944" i="11"/>
  <c r="N5941" i="11"/>
  <c r="N5935" i="11"/>
  <c r="N5926" i="11"/>
  <c r="N5923" i="11"/>
  <c r="N5920" i="11"/>
  <c r="N5911" i="11"/>
  <c r="N5905" i="11"/>
  <c r="N5902" i="11"/>
  <c r="N5896" i="11"/>
  <c r="N5893" i="11"/>
  <c r="N5890" i="11"/>
  <c r="N5887" i="11"/>
  <c r="N5884" i="11"/>
  <c r="N5878" i="11"/>
  <c r="N5875" i="11"/>
  <c r="N5872" i="11"/>
  <c r="N5866" i="11"/>
  <c r="N5857" i="11"/>
  <c r="N5854" i="11"/>
  <c r="N5799" i="11"/>
  <c r="N5736" i="11"/>
  <c r="N5703" i="11"/>
  <c r="N5683" i="11"/>
  <c r="N5544" i="11"/>
  <c r="N5423" i="11"/>
  <c r="N5420" i="11"/>
  <c r="N5804" i="11"/>
  <c r="N5717" i="11"/>
  <c r="N5600" i="11"/>
  <c r="N5580" i="11"/>
  <c r="N5468" i="11"/>
  <c r="N6215" i="11"/>
  <c r="N6199" i="11"/>
  <c r="N6191" i="11"/>
  <c r="N6167" i="11"/>
  <c r="N6159" i="11"/>
  <c r="N6135" i="11"/>
  <c r="N6119" i="11"/>
  <c r="N6111" i="11"/>
  <c r="N6087" i="11"/>
  <c r="N6079" i="11"/>
  <c r="N6071" i="11"/>
  <c r="N6063" i="11"/>
  <c r="N6007" i="11"/>
  <c r="N5999" i="11"/>
  <c r="N5821" i="11"/>
  <c r="N5776" i="11"/>
  <c r="N5722" i="11"/>
  <c r="N5679" i="11"/>
  <c r="N5522" i="11"/>
  <c r="N5445" i="11"/>
  <c r="N4645" i="11"/>
  <c r="N6124" i="11"/>
  <c r="N6100" i="11"/>
  <c r="N6092" i="11"/>
  <c r="N6084" i="11"/>
  <c r="N6068" i="11"/>
  <c r="N6060" i="11"/>
  <c r="N6044" i="11"/>
  <c r="N6020" i="11"/>
  <c r="N5988" i="11"/>
  <c r="N5982" i="11"/>
  <c r="N5976" i="11"/>
  <c r="N5970" i="11"/>
  <c r="N5940" i="11"/>
  <c r="N5934" i="11"/>
  <c r="N5928" i="11"/>
  <c r="N5910" i="11"/>
  <c r="N5892" i="11"/>
  <c r="N5880" i="11"/>
  <c r="N5874" i="11"/>
  <c r="N5868" i="11"/>
  <c r="N5862" i="11"/>
  <c r="N5856" i="11"/>
  <c r="N5781" i="11"/>
  <c r="N5693" i="11"/>
  <c r="N5644" i="11"/>
  <c r="N5588" i="11"/>
  <c r="N5305" i="11"/>
  <c r="N5137" i="11"/>
  <c r="N5512" i="11"/>
  <c r="N5488" i="11"/>
  <c r="N5442" i="11"/>
  <c r="N5408" i="11"/>
  <c r="N5376" i="11"/>
  <c r="N5358" i="11"/>
  <c r="N5323" i="11"/>
  <c r="N5299" i="11"/>
  <c r="N5143" i="11"/>
  <c r="N5082" i="11"/>
  <c r="N4985" i="11"/>
  <c r="N4587" i="11"/>
  <c r="N5444" i="11"/>
  <c r="N5364" i="11"/>
  <c r="N5346" i="11"/>
  <c r="N5334" i="11"/>
  <c r="N5322" i="11"/>
  <c r="N5310" i="11"/>
  <c r="N5298" i="11"/>
  <c r="N5286" i="11"/>
  <c r="N5274" i="11"/>
  <c r="N5262" i="11"/>
  <c r="N5102" i="11"/>
  <c r="N4815" i="11"/>
  <c r="N4722" i="11"/>
  <c r="N5838" i="11"/>
  <c r="N5829" i="11"/>
  <c r="N5817" i="11"/>
  <c r="N5771" i="11"/>
  <c r="N5747" i="11"/>
  <c r="N5723" i="11"/>
  <c r="N5711" i="11"/>
  <c r="N5699" i="11"/>
  <c r="N5687" i="11"/>
  <c r="N5675" i="11"/>
  <c r="N5663" i="11"/>
  <c r="N5651" i="11"/>
  <c r="N5634" i="11"/>
  <c r="N5594" i="11"/>
  <c r="N5582" i="11"/>
  <c r="N5570" i="11"/>
  <c r="N5558" i="11"/>
  <c r="N5546" i="11"/>
  <c r="N5534" i="11"/>
  <c r="N5176" i="11"/>
  <c r="N5110" i="11"/>
  <c r="N4693" i="11"/>
  <c r="N5842" i="11"/>
  <c r="N5831" i="11"/>
  <c r="N5807" i="11"/>
  <c r="N5795" i="11"/>
  <c r="N5784" i="11"/>
  <c r="N5773" i="11"/>
  <c r="N5761" i="11"/>
  <c r="N5749" i="11"/>
  <c r="N5725" i="11"/>
  <c r="N5713" i="11"/>
  <c r="N5677" i="11"/>
  <c r="N5665" i="11"/>
  <c r="N5653" i="11"/>
  <c r="N5638" i="11"/>
  <c r="N5620" i="11"/>
  <c r="N5596" i="11"/>
  <c r="N5584" i="11"/>
  <c r="N5572" i="11"/>
  <c r="N5560" i="11"/>
  <c r="N5536" i="11"/>
  <c r="N5359" i="11"/>
  <c r="N5231" i="11"/>
  <c r="N5084" i="11"/>
  <c r="N5050" i="11"/>
  <c r="N4911" i="11"/>
  <c r="N4887" i="11"/>
  <c r="N4448" i="11"/>
  <c r="N4414" i="11"/>
  <c r="N5478" i="11"/>
  <c r="N5406" i="11"/>
  <c r="N5393" i="11"/>
  <c r="N5370" i="11"/>
  <c r="N5352" i="11"/>
  <c r="N5249" i="11"/>
  <c r="N5174" i="11"/>
  <c r="N5149" i="11"/>
  <c r="N5622" i="11"/>
  <c r="N5550" i="11"/>
  <c r="N5538" i="11"/>
  <c r="N5494" i="11"/>
  <c r="N5486" i="11"/>
  <c r="N5222" i="11"/>
  <c r="N4897" i="11"/>
  <c r="N4720" i="11"/>
  <c r="N5466" i="11"/>
  <c r="N5433" i="11"/>
  <c r="N5340" i="11"/>
  <c r="N5328" i="11"/>
  <c r="N5316" i="11"/>
  <c r="N5304" i="11"/>
  <c r="N5292" i="11"/>
  <c r="N5280" i="11"/>
  <c r="N5268" i="11"/>
  <c r="N5256" i="11"/>
  <c r="N5015" i="11"/>
  <c r="N4995" i="11"/>
  <c r="N4960" i="11"/>
  <c r="N4350" i="11"/>
  <c r="N5228" i="11"/>
  <c r="N5153" i="11"/>
  <c r="N5059" i="11"/>
  <c r="N5017" i="11"/>
  <c r="N4974" i="11"/>
  <c r="N4957" i="11"/>
  <c r="N4917" i="11"/>
  <c r="N4837" i="11"/>
  <c r="N4807" i="11"/>
  <c r="N4532" i="11"/>
  <c r="N4464" i="11"/>
  <c r="N4384" i="11"/>
  <c r="N5357" i="11"/>
  <c r="N5327" i="11"/>
  <c r="N5315" i="11"/>
  <c r="N5309" i="11"/>
  <c r="N5285" i="11"/>
  <c r="N5187" i="11"/>
  <c r="N5111" i="11"/>
  <c r="N5012" i="11"/>
  <c r="N4753" i="11"/>
  <c r="N5089" i="11"/>
  <c r="N5046" i="11"/>
  <c r="N5024" i="11"/>
  <c r="N4858" i="11"/>
  <c r="N4825" i="11"/>
  <c r="N4052" i="11"/>
  <c r="N5378" i="11"/>
  <c r="N5372" i="11"/>
  <c r="N5366" i="11"/>
  <c r="N5360" i="11"/>
  <c r="N5354" i="11"/>
  <c r="N5348" i="11"/>
  <c r="N5342" i="11"/>
  <c r="N5336" i="11"/>
  <c r="N5330" i="11"/>
  <c r="N5324" i="11"/>
  <c r="N5318" i="11"/>
  <c r="N5312" i="11"/>
  <c r="N5306" i="11"/>
  <c r="N5300" i="11"/>
  <c r="N5294" i="11"/>
  <c r="N5288" i="11"/>
  <c r="N5282" i="11"/>
  <c r="N5276" i="11"/>
  <c r="N5270" i="11"/>
  <c r="N5264" i="11"/>
  <c r="N5258" i="11"/>
  <c r="N5252" i="11"/>
  <c r="N5181" i="11"/>
  <c r="N5141" i="11"/>
  <c r="N5138" i="11"/>
  <c r="N5117" i="11"/>
  <c r="N5020" i="11"/>
  <c r="N4884" i="11"/>
  <c r="N4317" i="11"/>
  <c r="N5380" i="11"/>
  <c r="N5151" i="11"/>
  <c r="N4980" i="11"/>
  <c r="N4959" i="11"/>
  <c r="N4941" i="11"/>
  <c r="N4910" i="11"/>
  <c r="N4849" i="11"/>
  <c r="N4840" i="11"/>
  <c r="N5374" i="11"/>
  <c r="N5362" i="11"/>
  <c r="N5356" i="11"/>
  <c r="N5350" i="11"/>
  <c r="N5338" i="11"/>
  <c r="N5332" i="11"/>
  <c r="N5326" i="11"/>
  <c r="N5320" i="11"/>
  <c r="N5314" i="11"/>
  <c r="N5308" i="11"/>
  <c r="N5296" i="11"/>
  <c r="N5290" i="11"/>
  <c r="N5284" i="11"/>
  <c r="N5278" i="11"/>
  <c r="N5272" i="11"/>
  <c r="N5260" i="11"/>
  <c r="N5254" i="11"/>
  <c r="N5239" i="11"/>
  <c r="N5014" i="11"/>
  <c r="N4992" i="11"/>
  <c r="N4906" i="11"/>
  <c r="N4834" i="11"/>
  <c r="N4648" i="11"/>
  <c r="N4455" i="11"/>
  <c r="N4311" i="11"/>
  <c r="N5150" i="11"/>
  <c r="N5147" i="11"/>
  <c r="N5044" i="11"/>
  <c r="N4945" i="11"/>
  <c r="N4936" i="11"/>
  <c r="N4799" i="11"/>
  <c r="N4791" i="11"/>
  <c r="N4717" i="11"/>
  <c r="N5373" i="11"/>
  <c r="N5367" i="11"/>
  <c r="N5349" i="11"/>
  <c r="N5337" i="11"/>
  <c r="N5325" i="11"/>
  <c r="N5319" i="11"/>
  <c r="N5307" i="11"/>
  <c r="N5301" i="11"/>
  <c r="N5295" i="11"/>
  <c r="N5289" i="11"/>
  <c r="N5283" i="11"/>
  <c r="N5265" i="11"/>
  <c r="N5259" i="11"/>
  <c r="N5253" i="11"/>
  <c r="N5070" i="11"/>
  <c r="N5056" i="11"/>
  <c r="N4983" i="11"/>
  <c r="N4888" i="11"/>
  <c r="N4813" i="11"/>
  <c r="N4617" i="11"/>
  <c r="N4385" i="11"/>
  <c r="N4324" i="11"/>
  <c r="N4109" i="11"/>
  <c r="N5105" i="11"/>
  <c r="N5041" i="11"/>
  <c r="N5009" i="11"/>
  <c r="N4977" i="11"/>
  <c r="N4742" i="11"/>
  <c r="N5035" i="11"/>
  <c r="N5026" i="11"/>
  <c r="N5023" i="11"/>
  <c r="N4991" i="11"/>
  <c r="N4921" i="11"/>
  <c r="N4819" i="11"/>
  <c r="N4786" i="11"/>
  <c r="N4779" i="11"/>
  <c r="N4713" i="11"/>
  <c r="N4689" i="11"/>
  <c r="N4665" i="11"/>
  <c r="N4641" i="11"/>
  <c r="N4636" i="11"/>
  <c r="N4602" i="11"/>
  <c r="N4561" i="11"/>
  <c r="N4410" i="11"/>
  <c r="N3202" i="11"/>
  <c r="N5159" i="11"/>
  <c r="N5095" i="11"/>
  <c r="N5066" i="11"/>
  <c r="N5043" i="11"/>
  <c r="N5011" i="11"/>
  <c r="N5002" i="11"/>
  <c r="N4999" i="11"/>
  <c r="N4979" i="11"/>
  <c r="N4970" i="11"/>
  <c r="N4766" i="11"/>
  <c r="N4756" i="11"/>
  <c r="N4738" i="11"/>
  <c r="N4731" i="11"/>
  <c r="N4545" i="11"/>
  <c r="N4362" i="11"/>
  <c r="N4249" i="11"/>
  <c r="N4609" i="11"/>
  <c r="N4568" i="11"/>
  <c r="N4394" i="11"/>
  <c r="N3861" i="11"/>
  <c r="N5133" i="11"/>
  <c r="N5106" i="11"/>
  <c r="N5103" i="11"/>
  <c r="N5074" i="11"/>
  <c r="N5071" i="11"/>
  <c r="N5051" i="11"/>
  <c r="N5019" i="11"/>
  <c r="N5010" i="11"/>
  <c r="N4987" i="11"/>
  <c r="N4975" i="11"/>
  <c r="N4937" i="11"/>
  <c r="N4875" i="11"/>
  <c r="N4838" i="11"/>
  <c r="N4788" i="11"/>
  <c r="N4588" i="11"/>
  <c r="N4593" i="11"/>
  <c r="N4497" i="11"/>
  <c r="N4491" i="11"/>
  <c r="N5135" i="11"/>
  <c r="N4969" i="11"/>
  <c r="N4958" i="11"/>
  <c r="N4681" i="11"/>
  <c r="N4657" i="11"/>
  <c r="N4592" i="11"/>
  <c r="N4501" i="11"/>
  <c r="N4885" i="11"/>
  <c r="N4745" i="11"/>
  <c r="N4506" i="11"/>
  <c r="N4482" i="11"/>
  <c r="N3985" i="11"/>
  <c r="N3825" i="11"/>
  <c r="N3206" i="11"/>
  <c r="N3042" i="11"/>
  <c r="N4225" i="11"/>
  <c r="N4203" i="11"/>
  <c r="N3748" i="11"/>
  <c r="N4677" i="11"/>
  <c r="N4411" i="11"/>
  <c r="N4329" i="11"/>
  <c r="N4303" i="11"/>
  <c r="N3845" i="11"/>
  <c r="N4628" i="11"/>
  <c r="N4580" i="11"/>
  <c r="N4576" i="11"/>
  <c r="N4521" i="11"/>
  <c r="N4477" i="11"/>
  <c r="N4438" i="11"/>
  <c r="N4336" i="11"/>
  <c r="N4227" i="11"/>
  <c r="N4495" i="11"/>
  <c r="N4293" i="11"/>
  <c r="N4172" i="11"/>
  <c r="N4935" i="11"/>
  <c r="N4804" i="11"/>
  <c r="N4790" i="11"/>
  <c r="N4771" i="11"/>
  <c r="N4533" i="11"/>
  <c r="N4376" i="11"/>
  <c r="N4216" i="11"/>
  <c r="N4197" i="11"/>
  <c r="N5077" i="11"/>
  <c r="N5061" i="11"/>
  <c r="N5053" i="11"/>
  <c r="N5037" i="11"/>
  <c r="N5029" i="11"/>
  <c r="N4997" i="11"/>
  <c r="N4989" i="11"/>
  <c r="N4869" i="11"/>
  <c r="N4520" i="11"/>
  <c r="N4486" i="11"/>
  <c r="N4366" i="11"/>
  <c r="N4357" i="11"/>
  <c r="N4314" i="11"/>
  <c r="N4208" i="11"/>
  <c r="N4191" i="11"/>
  <c r="N4139" i="11"/>
  <c r="N4111" i="11"/>
  <c r="N4063" i="11"/>
  <c r="N4037" i="11"/>
  <c r="N4122" i="11"/>
  <c r="N4041" i="11"/>
  <c r="N4022" i="11"/>
  <c r="N3858" i="11"/>
  <c r="N4244" i="11"/>
  <c r="N4175" i="11"/>
  <c r="N4170" i="11"/>
  <c r="N4147" i="11"/>
  <c r="N4071" i="11"/>
  <c r="N4053" i="11"/>
  <c r="N3839" i="11"/>
  <c r="N3686" i="11"/>
  <c r="N3343" i="11"/>
  <c r="N4968" i="11"/>
  <c r="N4920" i="11"/>
  <c r="N4883" i="11"/>
  <c r="N4787" i="11"/>
  <c r="N4763" i="11"/>
  <c r="N4390" i="11"/>
  <c r="N4383" i="11"/>
  <c r="N4381" i="11"/>
  <c r="N4348" i="11"/>
  <c r="N4334" i="11"/>
  <c r="N4327" i="11"/>
  <c r="N4298" i="11"/>
  <c r="N4268" i="11"/>
  <c r="N4231" i="11"/>
  <c r="N4108" i="11"/>
  <c r="N4089" i="11"/>
  <c r="N3947" i="11"/>
  <c r="N3882" i="11"/>
  <c r="N4490" i="11"/>
  <c r="N4434" i="11"/>
  <c r="N4418" i="11"/>
  <c r="N4247" i="11"/>
  <c r="N4169" i="11"/>
  <c r="N4075" i="11"/>
  <c r="N4504" i="11"/>
  <c r="N4496" i="11"/>
  <c r="N4472" i="11"/>
  <c r="N4312" i="11"/>
  <c r="N4290" i="11"/>
  <c r="N4278" i="11"/>
  <c r="N4144" i="11"/>
  <c r="N4125" i="11"/>
  <c r="N4096" i="11"/>
  <c r="N4070" i="11"/>
  <c r="N4006" i="11"/>
  <c r="N3868" i="11"/>
  <c r="N3812" i="11"/>
  <c r="N4462" i="11"/>
  <c r="N4386" i="11"/>
  <c r="N4370" i="11"/>
  <c r="N4167" i="11"/>
  <c r="N4112" i="11"/>
  <c r="N3922" i="11"/>
  <c r="N3704" i="11"/>
  <c r="N3688" i="11"/>
  <c r="N4952" i="11"/>
  <c r="N4904" i="11"/>
  <c r="N4880" i="11"/>
  <c r="N4784" i="11"/>
  <c r="N4760" i="11"/>
  <c r="N4736" i="11"/>
  <c r="N4424" i="11"/>
  <c r="N4209" i="11"/>
  <c r="N4180" i="11"/>
  <c r="N4161" i="11"/>
  <c r="N4064" i="11"/>
  <c r="N4060" i="11"/>
  <c r="N4436" i="11"/>
  <c r="N4412" i="11"/>
  <c r="N4388" i="11"/>
  <c r="N4260" i="11"/>
  <c r="N4250" i="11"/>
  <c r="N4236" i="11"/>
  <c r="N4214" i="11"/>
  <c r="N4178" i="11"/>
  <c r="N4164" i="11"/>
  <c r="N4142" i="11"/>
  <c r="N4100" i="11"/>
  <c r="N4082" i="11"/>
  <c r="N4056" i="11"/>
  <c r="N3806" i="11"/>
  <c r="N3602" i="11"/>
  <c r="N4238" i="11"/>
  <c r="N4232" i="11"/>
  <c r="N4224" i="11"/>
  <c r="N4196" i="11"/>
  <c r="N4160" i="11"/>
  <c r="N4146" i="11"/>
  <c r="N4130" i="11"/>
  <c r="N4088" i="11"/>
  <c r="N4073" i="11"/>
  <c r="N4036" i="11"/>
  <c r="N3911" i="11"/>
  <c r="N3841" i="11"/>
  <c r="N3811" i="11"/>
  <c r="N3791" i="11"/>
  <c r="N3774" i="11"/>
  <c r="N4494" i="11"/>
  <c r="N4446" i="11"/>
  <c r="N4398" i="11"/>
  <c r="N4374" i="11"/>
  <c r="N4352" i="11"/>
  <c r="N4328" i="11"/>
  <c r="N4289" i="11"/>
  <c r="N4235" i="11"/>
  <c r="N4163" i="11"/>
  <c r="N4121" i="11"/>
  <c r="N4084" i="11"/>
  <c r="N3996" i="11"/>
  <c r="N3974" i="11"/>
  <c r="N3940" i="11"/>
  <c r="N3867" i="11"/>
  <c r="N3787" i="11"/>
  <c r="N3696" i="11"/>
  <c r="N3684" i="11"/>
  <c r="N3576" i="11"/>
  <c r="N3550" i="11"/>
  <c r="N4284" i="11"/>
  <c r="N4240" i="11"/>
  <c r="N4204" i="11"/>
  <c r="N4168" i="11"/>
  <c r="N4132" i="11"/>
  <c r="N4069" i="11"/>
  <c r="N4058" i="11"/>
  <c r="N3872" i="11"/>
  <c r="N3779" i="11"/>
  <c r="N3736" i="11"/>
  <c r="N3500" i="11"/>
  <c r="N4498" i="11"/>
  <c r="N4474" i="11"/>
  <c r="N4402" i="11"/>
  <c r="N4378" i="11"/>
  <c r="N4342" i="11"/>
  <c r="N4306" i="11"/>
  <c r="N4083" i="11"/>
  <c r="N4076" i="11"/>
  <c r="N3992" i="11"/>
  <c r="N3944" i="11"/>
  <c r="N3876" i="11"/>
  <c r="N3856" i="11"/>
  <c r="N3829" i="11"/>
  <c r="N3566" i="11"/>
  <c r="N3517" i="11"/>
  <c r="N4404" i="11"/>
  <c r="N4266" i="11"/>
  <c r="N4248" i="11"/>
  <c r="N4176" i="11"/>
  <c r="N4154" i="11"/>
  <c r="N4101" i="11"/>
  <c r="N4072" i="11"/>
  <c r="N4065" i="11"/>
  <c r="N4031" i="11"/>
  <c r="N3919" i="11"/>
  <c r="N3879" i="11"/>
  <c r="N3866" i="11"/>
  <c r="N3818" i="11"/>
  <c r="N3698" i="11"/>
  <c r="N4502" i="11"/>
  <c r="N4478" i="11"/>
  <c r="N4454" i="11"/>
  <c r="N4406" i="11"/>
  <c r="N4382" i="11"/>
  <c r="N4358" i="11"/>
  <c r="N4308" i="11"/>
  <c r="N4296" i="11"/>
  <c r="N4286" i="11"/>
  <c r="N4151" i="11"/>
  <c r="N4115" i="11"/>
  <c r="N4094" i="11"/>
  <c r="N4068" i="11"/>
  <c r="N4046" i="11"/>
  <c r="N4027" i="11"/>
  <c r="N3991" i="11"/>
  <c r="N3871" i="11"/>
  <c r="N4074" i="11"/>
  <c r="N4062" i="11"/>
  <c r="N4004" i="11"/>
  <c r="N3909" i="11"/>
  <c r="N3781" i="11"/>
  <c r="N3244" i="11"/>
  <c r="N3897" i="11"/>
  <c r="N3859" i="11"/>
  <c r="N3756" i="11"/>
  <c r="N3728" i="11"/>
  <c r="N3467" i="11"/>
  <c r="N4282" i="11"/>
  <c r="N4270" i="11"/>
  <c r="N4258" i="11"/>
  <c r="N4222" i="11"/>
  <c r="N4210" i="11"/>
  <c r="N4198" i="11"/>
  <c r="N4186" i="11"/>
  <c r="N4150" i="11"/>
  <c r="N4138" i="11"/>
  <c r="N4114" i="11"/>
  <c r="N4102" i="11"/>
  <c r="N4054" i="11"/>
  <c r="N4030" i="11"/>
  <c r="N3814" i="11"/>
  <c r="N3783" i="11"/>
  <c r="N3730" i="11"/>
  <c r="N3804" i="11"/>
  <c r="N4034" i="11"/>
  <c r="N3962" i="11"/>
  <c r="N3945" i="11"/>
  <c r="N3746" i="11"/>
  <c r="N3644" i="11"/>
  <c r="N3614" i="11"/>
  <c r="N3740" i="11"/>
  <c r="N3700" i="11"/>
  <c r="N3413" i="11"/>
  <c r="N3404" i="11"/>
  <c r="N3114" i="11"/>
  <c r="N3636" i="11"/>
  <c r="N3596" i="11"/>
  <c r="N3564" i="11"/>
  <c r="N3552" i="11"/>
  <c r="N3264" i="11"/>
  <c r="N3513" i="11"/>
  <c r="N3392" i="11"/>
  <c r="N3816" i="11"/>
  <c r="N3805" i="11"/>
  <c r="N3590" i="11"/>
  <c r="N3512" i="11"/>
  <c r="N3676" i="11"/>
  <c r="N3572" i="11"/>
  <c r="N3540" i="11"/>
  <c r="N3519" i="11"/>
  <c r="N3938" i="11"/>
  <c r="N3890" i="11"/>
  <c r="N3837" i="11"/>
  <c r="N3758" i="11"/>
  <c r="N3608" i="11"/>
  <c r="N3451" i="11"/>
  <c r="N3434" i="11"/>
  <c r="N3018" i="11"/>
  <c r="N3522" i="11"/>
  <c r="N3509" i="11"/>
  <c r="N3490" i="11"/>
  <c r="N3182" i="11"/>
  <c r="N3465" i="11"/>
  <c r="N3524" i="11"/>
  <c r="N3494" i="11"/>
  <c r="N3394" i="11"/>
  <c r="N3480" i="11"/>
  <c r="N3436" i="11"/>
  <c r="N3390" i="11"/>
  <c r="N2984" i="11"/>
  <c r="N3634" i="11"/>
  <c r="N3610" i="11"/>
  <c r="N3568" i="11"/>
  <c r="N3250" i="11"/>
  <c r="N2646" i="11"/>
  <c r="N2542" i="11"/>
  <c r="N2964" i="11"/>
  <c r="N2706" i="11"/>
  <c r="N2668" i="11"/>
  <c r="N2298" i="11"/>
  <c r="N1840" i="11"/>
  <c r="N3154" i="11"/>
  <c r="N3000" i="11"/>
  <c r="N2936" i="11"/>
  <c r="N2902" i="11"/>
  <c r="N2896" i="11"/>
  <c r="N2890" i="11"/>
  <c r="N2462" i="11"/>
  <c r="N2020" i="11"/>
  <c r="N3482" i="11"/>
  <c r="N3340" i="11"/>
  <c r="N3314" i="11"/>
  <c r="N2954" i="11"/>
  <c r="N2146" i="11"/>
  <c r="N2500" i="11"/>
  <c r="N2240" i="11"/>
  <c r="N2950" i="11"/>
  <c r="N2708" i="11"/>
  <c r="N2632" i="11"/>
  <c r="N2490" i="11"/>
  <c r="N3424" i="11"/>
  <c r="N3382" i="11"/>
  <c r="N3326" i="11"/>
  <c r="N3316" i="11"/>
  <c r="N2976" i="11"/>
  <c r="N2898" i="11"/>
  <c r="N2892" i="11"/>
  <c r="N2716" i="11"/>
  <c r="N2516" i="11"/>
  <c r="N2116" i="11"/>
  <c r="N3360" i="11"/>
  <c r="N3002" i="11"/>
  <c r="N3318" i="11"/>
  <c r="N2988" i="11"/>
  <c r="N2380" i="11"/>
  <c r="N2288" i="11"/>
  <c r="N1942" i="11"/>
  <c r="N3328" i="11"/>
  <c r="N2808" i="11"/>
  <c r="N2688" i="11"/>
  <c r="N2536" i="11"/>
  <c r="N2210" i="11"/>
  <c r="N2170" i="11"/>
  <c r="N3344" i="11"/>
  <c r="N3303" i="11"/>
  <c r="N3286" i="11"/>
  <c r="N3218" i="11"/>
  <c r="N3172" i="11"/>
  <c r="N3100" i="11"/>
  <c r="N3076" i="11"/>
  <c r="N3028" i="11"/>
  <c r="N2960" i="11"/>
  <c r="N3511" i="11"/>
  <c r="N3456" i="11"/>
  <c r="N3420" i="11"/>
  <c r="N2552" i="11"/>
  <c r="N2238" i="11"/>
  <c r="N2580" i="11"/>
  <c r="N2568" i="11"/>
  <c r="N2348" i="11"/>
  <c r="N1722" i="11"/>
  <c r="N2448" i="11"/>
  <c r="N2526" i="11"/>
  <c r="N2392" i="11"/>
  <c r="N3320" i="11"/>
  <c r="N2834" i="11"/>
  <c r="N2730" i="11"/>
  <c r="N3450" i="11"/>
  <c r="N3442" i="11"/>
  <c r="N3342" i="11"/>
  <c r="N3322" i="11"/>
  <c r="N2488" i="11"/>
  <c r="N2412" i="11"/>
  <c r="N2066" i="11"/>
  <c r="N2472" i="11"/>
  <c r="N2416" i="11"/>
  <c r="N2384" i="11"/>
  <c r="N2352" i="11"/>
  <c r="N2002" i="11"/>
  <c r="N1646" i="11"/>
  <c r="N1598" i="11"/>
  <c r="N2498" i="11"/>
  <c r="N1972" i="11"/>
  <c r="N1668" i="11"/>
  <c r="N2592" i="11"/>
  <c r="N2192" i="11"/>
  <c r="N2076" i="11"/>
  <c r="N1984" i="11"/>
  <c r="N2148" i="11"/>
  <c r="N2044" i="11"/>
  <c r="N1948" i="11"/>
  <c r="N1848" i="11"/>
  <c r="N1830" i="11"/>
  <c r="N2594" i="11"/>
  <c r="N2218" i="11"/>
  <c r="N2188" i="11"/>
  <c r="N2138" i="11"/>
  <c r="N2040" i="11"/>
  <c r="N2072" i="11"/>
  <c r="N2570" i="11"/>
  <c r="N2144" i="11"/>
  <c r="N2030" i="11"/>
  <c r="N2024" i="11"/>
  <c r="N1842" i="11"/>
  <c r="N1424" i="11"/>
  <c r="N2284" i="11"/>
  <c r="N2260" i="11"/>
  <c r="N2244" i="11"/>
  <c r="N1994" i="11"/>
  <c r="N1558" i="11"/>
  <c r="N2546" i="11"/>
  <c r="N2212" i="11"/>
  <c r="N1794" i="11"/>
  <c r="N1572" i="11"/>
  <c r="N3336" i="11"/>
  <c r="N3324" i="11"/>
  <c r="N2548" i="11"/>
  <c r="N2496" i="11"/>
  <c r="N2098" i="11"/>
  <c r="N2166" i="11"/>
  <c r="N2094" i="11"/>
  <c r="N2088" i="11"/>
  <c r="N1992" i="11"/>
  <c r="N1860" i="11"/>
  <c r="N1692" i="11"/>
  <c r="N1612" i="11"/>
  <c r="N1592" i="11"/>
  <c r="N1436" i="11"/>
  <c r="N1460" i="11"/>
  <c r="N2224" i="11"/>
  <c r="N2022" i="11"/>
  <c r="N2010" i="11"/>
  <c r="N1872" i="11"/>
  <c r="N1302" i="11"/>
  <c r="N1218" i="11"/>
  <c r="N2290" i="11"/>
  <c r="N2248" i="11"/>
  <c r="N2162" i="11"/>
  <c r="N2100" i="11"/>
  <c r="N1770" i="11"/>
  <c r="N1698" i="11"/>
  <c r="N1614" i="11"/>
  <c r="N1996" i="11"/>
  <c r="N1964" i="11"/>
  <c r="N2194" i="11"/>
  <c r="N2012" i="11"/>
  <c r="N1836" i="11"/>
  <c r="N1752" i="11"/>
  <c r="N1652" i="11"/>
  <c r="N2442" i="11"/>
  <c r="N2434" i="11"/>
  <c r="N2418" i="11"/>
  <c r="N2394" i="11"/>
  <c r="N2378" i="11"/>
  <c r="N2370" i="11"/>
  <c r="N2362" i="11"/>
  <c r="N2296" i="11"/>
  <c r="N2216" i="11"/>
  <c r="N2186" i="11"/>
  <c r="N2052" i="11"/>
  <c r="N2042" i="11"/>
  <c r="N1580" i="11"/>
  <c r="N1548" i="11"/>
  <c r="N1538" i="11"/>
  <c r="N1686" i="11"/>
  <c r="N1552" i="11"/>
  <c r="N2150" i="11"/>
  <c r="N1810" i="11"/>
  <c r="N1582" i="11"/>
  <c r="N1328" i="11"/>
  <c r="N2176" i="11"/>
  <c r="N2152" i="11"/>
  <c r="N2128" i="11"/>
  <c r="N2104" i="11"/>
  <c r="N2056" i="11"/>
  <c r="N2016" i="11"/>
  <c r="N1958" i="11"/>
  <c r="N1674" i="11"/>
  <c r="N1660" i="11"/>
  <c r="N2202" i="11"/>
  <c r="N2178" i="11"/>
  <c r="N2082" i="11"/>
  <c r="N1966" i="11"/>
  <c r="N1944" i="11"/>
  <c r="N1834" i="11"/>
  <c r="N1640" i="11"/>
  <c r="N1588" i="11"/>
  <c r="N1566" i="11"/>
  <c r="N2300" i="11"/>
  <c r="N2276" i="11"/>
  <c r="N2252" i="11"/>
  <c r="N2228" i="11"/>
  <c r="N2156" i="11"/>
  <c r="N2108" i="11"/>
  <c r="N1974" i="11"/>
  <c r="N1690" i="11"/>
  <c r="N1408" i="11"/>
  <c r="N2254" i="11"/>
  <c r="N2230" i="11"/>
  <c r="N2110" i="11"/>
  <c r="N2000" i="11"/>
  <c r="N1982" i="11"/>
  <c r="N1960" i="11"/>
  <c r="N1758" i="11"/>
  <c r="N1746" i="11"/>
  <c r="N1568" i="11"/>
  <c r="N1524" i="11"/>
  <c r="N1656" i="11"/>
  <c r="N1534" i="11"/>
  <c r="N1584" i="11"/>
  <c r="N1360" i="11"/>
  <c r="N1298" i="11"/>
  <c r="N1658" i="11"/>
  <c r="N1560" i="11"/>
  <c r="N1484" i="11"/>
  <c r="N1634" i="11"/>
  <c r="N1610" i="11"/>
  <c r="N1630" i="11"/>
  <c r="N1312" i="11"/>
  <c r="N1126" i="11"/>
  <c r="N1116" i="11"/>
  <c r="N1562" i="11"/>
  <c r="N1406" i="11"/>
  <c r="N1382" i="11"/>
  <c r="N1334" i="11"/>
  <c r="N1364" i="11"/>
  <c r="N1528" i="11"/>
  <c r="N1310" i="11"/>
  <c r="N1412" i="11"/>
  <c r="N1300" i="11"/>
  <c r="N1486" i="11"/>
  <c r="N1352" i="11"/>
  <c r="N1316" i="11"/>
  <c r="N1522" i="11"/>
  <c r="N1426" i="11"/>
  <c r="N1404" i="11"/>
  <c r="N1358" i="11"/>
  <c r="N1502" i="11"/>
  <c r="N1496" i="11"/>
  <c r="N1444" i="11"/>
  <c r="N1212" i="11"/>
  <c r="N1164" i="11"/>
  <c r="N1228" i="11"/>
  <c r="N1192" i="11"/>
  <c r="N1520" i="11"/>
  <c r="N1270" i="11"/>
  <c r="N1264" i="11"/>
  <c r="N1472" i="11"/>
  <c r="N1188" i="11"/>
  <c r="N1280" i="11"/>
  <c r="N1220" i="11"/>
  <c r="N1240" i="11"/>
  <c r="N1178" i="11"/>
  <c r="N1100" i="11"/>
  <c r="N1396" i="11"/>
  <c r="N1354" i="11"/>
  <c r="N1342" i="11"/>
  <c r="N1318" i="11"/>
  <c r="N1306" i="11"/>
  <c r="N1294" i="11"/>
  <c r="N1282" i="11"/>
  <c r="N1266" i="11"/>
  <c r="N1150" i="11"/>
  <c r="N1102" i="11"/>
  <c r="N1356" i="11"/>
  <c r="N1344" i="11"/>
  <c r="N1320" i="11"/>
  <c r="N1296" i="11"/>
  <c r="N1284" i="11"/>
  <c r="N1216" i="11"/>
  <c r="N1122" i="11"/>
  <c r="N1276" i="11"/>
  <c r="N1262" i="11"/>
  <c r="N1190" i="11"/>
  <c r="N1166" i="11"/>
  <c r="N437" i="11"/>
  <c r="N257" i="11"/>
  <c r="N1029" i="11"/>
  <c r="N881" i="11"/>
  <c r="N271" i="11"/>
  <c r="N914" i="11"/>
  <c r="N847" i="11"/>
  <c r="N1031" i="11"/>
  <c r="N1007" i="11"/>
  <c r="N999" i="11"/>
  <c r="N972" i="11"/>
  <c r="N933" i="11"/>
  <c r="N917" i="11"/>
  <c r="N868" i="11"/>
  <c r="N757" i="11"/>
  <c r="N339" i="11"/>
  <c r="N663" i="11"/>
  <c r="N303" i="11"/>
  <c r="N221" i="11"/>
  <c r="N1034" i="11"/>
  <c r="N959" i="11"/>
  <c r="N800" i="11"/>
  <c r="N475" i="11"/>
  <c r="N824" i="11"/>
  <c r="N993" i="11"/>
  <c r="N969" i="11"/>
  <c r="N451" i="11"/>
  <c r="N1015" i="11"/>
  <c r="N984" i="11"/>
  <c r="N1023" i="11"/>
  <c r="N1020" i="11"/>
  <c r="N981" i="11"/>
  <c r="N899" i="11"/>
  <c r="N821" i="11"/>
  <c r="N537" i="11"/>
  <c r="N1002" i="11"/>
  <c r="N1037" i="11"/>
  <c r="N1001" i="11"/>
  <c r="N990" i="11"/>
  <c r="N937" i="11"/>
  <c r="N567" i="11"/>
  <c r="N313" i="11"/>
  <c r="N107" i="11"/>
  <c r="N827" i="11"/>
  <c r="N811" i="11"/>
  <c r="N717" i="11"/>
  <c r="N711" i="11"/>
  <c r="N699" i="11"/>
  <c r="N13" i="11"/>
  <c r="N1033" i="11"/>
  <c r="N983" i="11"/>
  <c r="N859" i="11"/>
  <c r="N826" i="11"/>
  <c r="N807" i="11"/>
  <c r="N802" i="11"/>
  <c r="N795" i="11"/>
  <c r="N569" i="11"/>
  <c r="N519" i="11"/>
  <c r="N773" i="11"/>
  <c r="N1009" i="11"/>
  <c r="N995" i="11"/>
  <c r="N815" i="11"/>
  <c r="N796" i="11"/>
  <c r="N767" i="11"/>
  <c r="N685" i="11"/>
  <c r="N497" i="11"/>
  <c r="N457" i="11"/>
  <c r="N1025" i="11"/>
  <c r="N949" i="11"/>
  <c r="N1019" i="11"/>
  <c r="N919" i="11"/>
  <c r="N879" i="11"/>
  <c r="N870" i="11"/>
  <c r="N845" i="11"/>
  <c r="N319" i="11"/>
  <c r="N301" i="11"/>
  <c r="N91" i="11"/>
  <c r="N1011" i="11"/>
  <c r="N1003" i="11"/>
  <c r="N887" i="11"/>
  <c r="N852" i="11"/>
  <c r="N129" i="11"/>
  <c r="N961" i="11"/>
  <c r="N918" i="11"/>
  <c r="N908" i="11"/>
  <c r="N905" i="11"/>
  <c r="N1027" i="11"/>
  <c r="N997" i="11"/>
  <c r="N967" i="11"/>
  <c r="N925" i="11"/>
  <c r="N865" i="11"/>
  <c r="N818" i="11"/>
  <c r="N806" i="11"/>
  <c r="N785" i="11"/>
  <c r="N687" i="11"/>
  <c r="N661" i="11"/>
  <c r="N535" i="11"/>
  <c r="N401" i="11"/>
  <c r="N345" i="11"/>
  <c r="N971" i="11"/>
  <c r="N1041" i="11"/>
  <c r="N1008" i="11"/>
  <c r="N259" i="11"/>
  <c r="N1013" i="11"/>
  <c r="N960" i="11"/>
  <c r="N957" i="11"/>
  <c r="N904" i="11"/>
  <c r="N878" i="11"/>
  <c r="N771" i="11"/>
  <c r="N741" i="11"/>
  <c r="N543" i="11"/>
  <c r="N429" i="11"/>
  <c r="N737" i="11"/>
  <c r="N677" i="11"/>
  <c r="N1039" i="11"/>
  <c r="N867" i="11"/>
  <c r="N831" i="11"/>
  <c r="N989" i="11"/>
  <c r="N945" i="11"/>
  <c r="N1021" i="11"/>
  <c r="N996" i="11"/>
  <c r="N979" i="11"/>
  <c r="N895" i="11"/>
  <c r="N875" i="11"/>
  <c r="N615" i="11"/>
  <c r="N501" i="11"/>
  <c r="N489" i="11"/>
  <c r="N455" i="11"/>
  <c r="N423" i="11"/>
  <c r="N850" i="11"/>
  <c r="N813" i="11"/>
  <c r="N693" i="11"/>
  <c r="N565" i="11"/>
  <c r="N511" i="11"/>
  <c r="N926" i="11"/>
  <c r="N906" i="11"/>
  <c r="N883" i="11"/>
  <c r="N877" i="11"/>
  <c r="N869" i="11"/>
  <c r="N843" i="11"/>
  <c r="N697" i="11"/>
  <c r="N553" i="11"/>
  <c r="N521" i="11"/>
  <c r="N487" i="11"/>
  <c r="N255" i="11"/>
  <c r="N975" i="11"/>
  <c r="N924" i="11"/>
  <c r="N735" i="11"/>
  <c r="N499" i="11"/>
  <c r="N335" i="11"/>
  <c r="N331" i="11"/>
  <c r="N249" i="11"/>
  <c r="N987" i="11"/>
  <c r="N911" i="11"/>
  <c r="N848" i="11"/>
  <c r="N781" i="11"/>
  <c r="N753" i="11"/>
  <c r="N705" i="11"/>
  <c r="N447" i="11"/>
  <c r="N411" i="11"/>
  <c r="N365" i="11"/>
  <c r="N874" i="11"/>
  <c r="N775" i="11"/>
  <c r="N709" i="11"/>
  <c r="N409" i="11"/>
  <c r="N377" i="11"/>
  <c r="N177" i="11"/>
  <c r="N853" i="11"/>
  <c r="N721" i="11"/>
  <c r="N681" i="11"/>
  <c r="N431" i="11"/>
  <c r="N299" i="11"/>
  <c r="N890" i="11"/>
  <c r="N733" i="11"/>
  <c r="N673" i="11"/>
  <c r="N533" i="11"/>
  <c r="N509" i="11"/>
  <c r="N351" i="11"/>
  <c r="N305" i="11"/>
  <c r="N133" i="11"/>
  <c r="N481" i="11"/>
  <c r="N385" i="11"/>
  <c r="N295" i="11"/>
  <c r="N185" i="11"/>
  <c r="N179" i="11"/>
  <c r="N139" i="11"/>
  <c r="N471" i="11"/>
  <c r="N343" i="11"/>
  <c r="N337" i="11"/>
  <c r="N203" i="11"/>
  <c r="N19" i="11"/>
  <c r="N81" i="11"/>
  <c r="N55" i="11"/>
  <c r="N495" i="11"/>
  <c r="N61" i="11"/>
  <c r="N463" i="11"/>
  <c r="N415" i="11"/>
  <c r="N187" i="11"/>
  <c r="N349" i="11"/>
  <c r="N341" i="11"/>
  <c r="N333" i="11"/>
  <c r="N317" i="11"/>
  <c r="N309" i="11"/>
  <c r="N233" i="11"/>
  <c r="N211" i="11"/>
  <c r="N175" i="11"/>
  <c r="N103" i="11"/>
  <c r="N147" i="11"/>
  <c r="N173" i="11"/>
  <c r="N87" i="11"/>
  <c r="N125" i="11"/>
  <c r="N151" i="11"/>
  <c r="N51" i="11"/>
  <c r="K255" i="10" l="1"/>
  <c r="K408" i="10"/>
  <c r="K117" i="10"/>
  <c r="K468" i="10"/>
  <c r="K168" i="10"/>
  <c r="K497" i="10"/>
  <c r="K201" i="10"/>
  <c r="K164" i="10"/>
  <c r="K469" i="10"/>
  <c r="K321" i="10"/>
  <c r="K56" i="10"/>
  <c r="K548" i="10"/>
  <c r="K319" i="10"/>
  <c r="K482" i="10"/>
  <c r="K415" i="10"/>
  <c r="K322" i="10"/>
  <c r="K118" i="10"/>
  <c r="K296" i="10"/>
  <c r="K441" i="10"/>
  <c r="K208" i="10"/>
  <c r="K406" i="10"/>
  <c r="K316" i="10"/>
  <c r="K346" i="10"/>
  <c r="K202" i="10"/>
  <c r="K53" i="10"/>
  <c r="K101" i="10"/>
  <c r="N2006" i="11"/>
  <c r="K515" i="10"/>
  <c r="K238" i="10"/>
  <c r="N63" i="11"/>
  <c r="N951" i="11"/>
  <c r="N2102" i="11"/>
  <c r="N4811" i="11"/>
  <c r="N5123" i="11"/>
  <c r="N5163" i="11"/>
  <c r="N5952" i="11"/>
  <c r="N6292" i="11"/>
  <c r="K197" i="10"/>
  <c r="K474" i="10"/>
  <c r="N1413" i="11"/>
  <c r="N2678" i="11"/>
  <c r="N1016" i="11"/>
  <c r="K483" i="10"/>
  <c r="N2092" i="11"/>
  <c r="N4460" i="11"/>
  <c r="N5302" i="11"/>
  <c r="N1765" i="11"/>
  <c r="N2836" i="11"/>
  <c r="N1685" i="11"/>
  <c r="N2916" i="11"/>
  <c r="K378" i="10"/>
  <c r="N2025" i="11"/>
  <c r="N2168" i="11"/>
  <c r="N4193" i="11"/>
  <c r="N5060" i="11"/>
  <c r="N2226" i="11"/>
  <c r="N4872" i="11"/>
  <c r="N2961" i="11"/>
  <c r="N3669" i="11"/>
  <c r="N3329" i="11"/>
  <c r="N3486" i="11"/>
  <c r="N5182" i="11"/>
  <c r="N4301" i="11"/>
  <c r="N476" i="11"/>
  <c r="K392" i="10"/>
  <c r="N1791" i="11"/>
  <c r="N5989" i="11"/>
  <c r="N5335" i="11"/>
  <c r="N1837" i="11"/>
  <c r="N2363" i="11"/>
  <c r="N6506" i="11"/>
  <c r="K554" i="10"/>
  <c r="N939" i="11"/>
  <c r="N991" i="11"/>
  <c r="K192" i="10"/>
  <c r="N391" i="11"/>
  <c r="N854" i="11"/>
  <c r="N913" i="11"/>
  <c r="N1962" i="11"/>
  <c r="N5927" i="11"/>
  <c r="N2028" i="11"/>
  <c r="N2004" i="11"/>
  <c r="N1734" i="11"/>
  <c r="N2810" i="11"/>
  <c r="N3951" i="11"/>
  <c r="N5368" i="11"/>
  <c r="N6481" i="11"/>
  <c r="N3373" i="11"/>
  <c r="N5215" i="11"/>
  <c r="N2758" i="11"/>
  <c r="K150" i="10"/>
  <c r="N774" i="11"/>
  <c r="N5806" i="11"/>
  <c r="K211" i="10"/>
  <c r="N1500" i="11"/>
  <c r="N3350" i="11"/>
  <c r="N2182" i="11"/>
  <c r="N1694" i="11"/>
  <c r="N4110" i="11"/>
  <c r="N4047" i="11"/>
  <c r="N5877" i="11"/>
  <c r="N2039" i="11"/>
  <c r="N568" i="11"/>
  <c r="K167" i="10"/>
  <c r="K33" i="10"/>
  <c r="K187" i="10"/>
  <c r="K337" i="10"/>
  <c r="K547" i="10"/>
  <c r="K444" i="10"/>
  <c r="K440" i="10"/>
  <c r="K71" i="10"/>
  <c r="K140" i="10"/>
  <c r="K517" i="10"/>
  <c r="K210" i="10"/>
  <c r="K348" i="10"/>
  <c r="K108" i="10"/>
  <c r="K46" i="10"/>
  <c r="K166" i="10"/>
  <c r="K357" i="10"/>
  <c r="N2873" i="11"/>
  <c r="N1409" i="11"/>
  <c r="N2127" i="11"/>
  <c r="N3477" i="11"/>
  <c r="N1773" i="11"/>
  <c r="N2979" i="11"/>
  <c r="N2684" i="11"/>
  <c r="N2467" i="11"/>
  <c r="N2563" i="11"/>
  <c r="N4863" i="11"/>
  <c r="N4009" i="11"/>
  <c r="N1057" i="11"/>
  <c r="N6330" i="11"/>
  <c r="K494" i="10"/>
  <c r="K390" i="10"/>
  <c r="K514" i="10"/>
  <c r="K198" i="10"/>
  <c r="K525" i="10"/>
  <c r="K385" i="10"/>
  <c r="K477" i="10"/>
  <c r="K450" i="10"/>
  <c r="K332" i="10"/>
  <c r="K471" i="10"/>
  <c r="K369" i="10"/>
  <c r="K141" i="10"/>
  <c r="K295" i="10"/>
  <c r="K401" i="10"/>
  <c r="K276" i="10"/>
  <c r="K162" i="10"/>
  <c r="K542" i="10"/>
  <c r="K345" i="10"/>
  <c r="K562" i="10"/>
  <c r="K291" i="10"/>
  <c r="K356" i="10"/>
  <c r="K360" i="10"/>
  <c r="K218" i="10"/>
  <c r="K246" i="10"/>
  <c r="K16" i="10"/>
  <c r="K242" i="10"/>
  <c r="K326" i="10"/>
  <c r="K544" i="10"/>
  <c r="K366" i="10"/>
  <c r="K184" i="10"/>
  <c r="K226" i="10"/>
  <c r="K86" i="10"/>
  <c r="K566" i="10"/>
  <c r="K27" i="10"/>
  <c r="K191" i="10"/>
  <c r="K91" i="10"/>
  <c r="K312" i="10"/>
  <c r="K138" i="10"/>
  <c r="K433" i="10"/>
  <c r="K114" i="10"/>
  <c r="K200" i="10"/>
  <c r="K400" i="10"/>
  <c r="K97" i="10"/>
  <c r="K29" i="10"/>
  <c r="K195" i="10"/>
  <c r="K87" i="10"/>
  <c r="K237" i="10"/>
  <c r="K171" i="10"/>
  <c r="K239" i="10"/>
  <c r="K136" i="10"/>
  <c r="K78" i="10"/>
  <c r="K503" i="10"/>
  <c r="K388" i="10"/>
  <c r="K505" i="10"/>
  <c r="K538" i="10"/>
  <c r="K40" i="10"/>
  <c r="K73" i="10"/>
  <c r="K304" i="10"/>
  <c r="K302" i="10"/>
  <c r="K234" i="10"/>
  <c r="K470" i="10"/>
  <c r="K504" i="10"/>
  <c r="K428" i="10"/>
  <c r="K272" i="10"/>
  <c r="K424" i="10"/>
  <c r="K456" i="10"/>
  <c r="K438" i="10"/>
  <c r="N357" i="11"/>
  <c r="N2797" i="11"/>
  <c r="N3379" i="11"/>
  <c r="N4417" i="11"/>
  <c r="N1550" i="11"/>
  <c r="N2422" i="11"/>
  <c r="N2721" i="11"/>
  <c r="N3865" i="11"/>
  <c r="N4535" i="11"/>
  <c r="N3127" i="11"/>
  <c r="N5678" i="11"/>
  <c r="N2143" i="11"/>
  <c r="N2946" i="11"/>
  <c r="N3191" i="11"/>
  <c r="N3289" i="11"/>
  <c r="N4245" i="11"/>
  <c r="N4956" i="11"/>
  <c r="N5650" i="11"/>
  <c r="N1679" i="11"/>
  <c r="N2107" i="11"/>
  <c r="N3687" i="11"/>
  <c r="N2129" i="11"/>
  <c r="N2997" i="11"/>
  <c r="N4514" i="11"/>
  <c r="N136" i="11"/>
  <c r="N170" i="11"/>
  <c r="N493" i="11"/>
  <c r="N5175" i="11"/>
  <c r="N4841" i="11"/>
  <c r="N1239" i="11"/>
  <c r="N1543" i="11"/>
  <c r="N1475" i="11"/>
  <c r="N2641" i="11"/>
  <c r="N3720" i="11"/>
  <c r="N2527" i="11"/>
  <c r="N3227" i="11"/>
  <c r="N2165" i="11"/>
  <c r="N124" i="11"/>
  <c r="N183" i="11"/>
  <c r="N1077" i="11"/>
  <c r="N1061" i="11"/>
  <c r="N1703" i="11"/>
  <c r="N5194" i="11"/>
  <c r="N3470" i="11"/>
  <c r="N421" i="11"/>
  <c r="N577" i="11"/>
  <c r="N4597" i="11"/>
  <c r="N4839" i="11"/>
  <c r="N5223" i="11"/>
  <c r="N1265" i="11"/>
  <c r="N1217" i="11"/>
  <c r="N6512" i="11"/>
  <c r="N2021" i="11"/>
  <c r="N74" i="11"/>
  <c r="N2541" i="11"/>
  <c r="N3372" i="11"/>
  <c r="N3895" i="11"/>
  <c r="N205" i="11"/>
  <c r="N625" i="11"/>
  <c r="N1586" i="11"/>
  <c r="N5225" i="11"/>
  <c r="N916" i="11"/>
  <c r="N613" i="11"/>
  <c r="N3780" i="11"/>
  <c r="N1281" i="11"/>
  <c r="N1919" i="11"/>
  <c r="N3395" i="11"/>
  <c r="N320" i="11"/>
  <c r="N2795" i="11"/>
  <c r="N4651" i="11"/>
  <c r="N5864" i="11"/>
  <c r="N3079" i="11"/>
  <c r="N1158" i="11"/>
  <c r="N1154" i="11"/>
  <c r="N4605" i="11"/>
  <c r="N1861" i="11"/>
  <c r="N3069" i="11"/>
  <c r="N3694" i="11"/>
  <c r="N4026" i="11"/>
  <c r="N4854" i="11"/>
  <c r="N2019" i="11"/>
  <c r="N1533" i="11"/>
  <c r="N1975" i="11"/>
  <c r="N2682" i="11"/>
  <c r="N3563" i="11"/>
  <c r="N4547" i="11"/>
  <c r="N2885" i="11"/>
  <c r="N3567" i="11"/>
  <c r="N682" i="11"/>
  <c r="N1969" i="11"/>
  <c r="N1807" i="11"/>
  <c r="N2621" i="11"/>
  <c r="N3217" i="11"/>
  <c r="N5162" i="11"/>
  <c r="K529" i="10"/>
  <c r="K411" i="10"/>
  <c r="K11" i="10"/>
  <c r="K519" i="10"/>
  <c r="K491" i="10"/>
  <c r="K252" i="10"/>
  <c r="K122" i="10"/>
  <c r="K398" i="10"/>
  <c r="K183" i="10"/>
  <c r="K499" i="10"/>
  <c r="K268" i="10"/>
  <c r="K51" i="10"/>
  <c r="K349" i="10"/>
  <c r="K75" i="10"/>
  <c r="K37" i="10"/>
  <c r="K189" i="10"/>
  <c r="K110" i="10"/>
  <c r="K152" i="10"/>
  <c r="K160" i="10"/>
  <c r="K535" i="10"/>
  <c r="K447" i="10"/>
  <c r="K300" i="10"/>
  <c r="K178" i="10"/>
  <c r="K555" i="10"/>
  <c r="K60" i="10"/>
  <c r="K452" i="10"/>
  <c r="K528" i="10"/>
  <c r="K254" i="10"/>
  <c r="K113" i="10"/>
  <c r="K21" i="10"/>
  <c r="K394" i="10"/>
  <c r="K88" i="10"/>
  <c r="K313" i="10"/>
  <c r="K235" i="10"/>
  <c r="K77" i="10"/>
  <c r="K134" i="10"/>
  <c r="K495" i="10"/>
  <c r="K556" i="10"/>
  <c r="K330" i="10"/>
  <c r="K431" i="10"/>
  <c r="K180" i="10"/>
  <c r="K261" i="10"/>
  <c r="K185" i="10"/>
  <c r="K317" i="10"/>
  <c r="K279" i="10"/>
  <c r="K193" i="10"/>
  <c r="K297" i="10"/>
  <c r="K283" i="10"/>
  <c r="K442" i="10"/>
  <c r="K92" i="10"/>
  <c r="K486" i="10"/>
  <c r="N2055" i="11"/>
  <c r="N4735" i="11"/>
  <c r="N6396" i="11"/>
  <c r="N6268" i="11"/>
  <c r="N3249" i="11"/>
  <c r="N1317" i="11"/>
  <c r="N2883" i="11"/>
  <c r="N1184" i="11"/>
  <c r="N3361" i="11"/>
  <c r="N3605" i="11"/>
  <c r="N3487" i="11"/>
  <c r="N3860" i="11"/>
  <c r="N3488" i="11"/>
  <c r="N2677" i="11"/>
  <c r="N2726" i="11"/>
  <c r="N1421" i="11"/>
  <c r="N1959" i="11"/>
  <c r="N6497" i="11"/>
  <c r="N871" i="11"/>
  <c r="N5407" i="11"/>
  <c r="N6281" i="11"/>
  <c r="N6009" i="11"/>
  <c r="N2415" i="11"/>
  <c r="N524" i="11"/>
  <c r="N4509" i="11"/>
  <c r="N4313" i="11"/>
  <c r="N96" i="11"/>
  <c r="N4107" i="11"/>
  <c r="N4923" i="11"/>
  <c r="N5611" i="11"/>
  <c r="N4291" i="11"/>
  <c r="N2623" i="11"/>
  <c r="N3167" i="11"/>
  <c r="N611" i="11"/>
  <c r="N5313" i="11"/>
  <c r="N1386" i="11"/>
  <c r="N6185" i="11"/>
  <c r="N3619" i="11"/>
  <c r="N3599" i="11"/>
  <c r="N2311" i="11"/>
  <c r="N4415" i="11"/>
  <c r="N4953" i="11"/>
  <c r="N3928" i="11"/>
  <c r="N3247" i="11"/>
  <c r="N1095" i="11"/>
  <c r="N5003" i="11"/>
  <c r="N2041" i="11"/>
  <c r="N2830" i="11"/>
  <c r="N5311" i="11"/>
  <c r="N3137" i="11"/>
  <c r="N5001" i="11"/>
  <c r="N6225" i="11"/>
  <c r="N6305" i="11"/>
  <c r="N6265" i="11"/>
  <c r="N5591" i="11"/>
  <c r="N3679" i="11"/>
  <c r="N5224" i="11"/>
  <c r="N2180" i="11"/>
  <c r="N3271" i="11"/>
  <c r="N3579" i="11"/>
  <c r="N6413" i="11"/>
  <c r="N1648" i="11"/>
  <c r="N3282" i="11"/>
  <c r="N2734" i="11"/>
  <c r="N5759" i="11"/>
  <c r="N6028" i="11"/>
  <c r="N5835" i="11"/>
  <c r="N6051" i="11"/>
  <c r="N2659" i="11"/>
  <c r="N3054" i="11"/>
  <c r="N2934" i="11"/>
  <c r="N2519" i="11"/>
  <c r="N5116" i="11"/>
  <c r="N4572" i="11"/>
  <c r="N777" i="11"/>
  <c r="N6039" i="11"/>
  <c r="N644" i="11"/>
  <c r="N6088" i="11"/>
  <c r="N727" i="11"/>
  <c r="N6106" i="11"/>
  <c r="N65" i="11"/>
  <c r="N915" i="11"/>
  <c r="N1235" i="11"/>
  <c r="N1979" i="11"/>
  <c r="N5409" i="11"/>
  <c r="N3495" i="11"/>
  <c r="N6058" i="11"/>
  <c r="N4118" i="11"/>
  <c r="N4675" i="11"/>
  <c r="N2539" i="11"/>
  <c r="N3240" i="11"/>
  <c r="N2381" i="11"/>
  <c r="N4814" i="11"/>
  <c r="N5107" i="11"/>
  <c r="N5964" i="11"/>
  <c r="N2200" i="11"/>
  <c r="N3099" i="11"/>
  <c r="N4202" i="11"/>
  <c r="N748" i="11"/>
  <c r="N943" i="11"/>
  <c r="N1373" i="11"/>
  <c r="N4851" i="11"/>
  <c r="N2756" i="11"/>
  <c r="N2693" i="11"/>
  <c r="N2868" i="11"/>
  <c r="N5108" i="11"/>
  <c r="N5439" i="11"/>
  <c r="N186" i="11"/>
  <c r="N3022" i="11"/>
  <c r="N2955" i="11"/>
  <c r="N2443" i="11"/>
  <c r="N6211" i="11"/>
  <c r="N4105" i="11"/>
  <c r="N5087" i="11"/>
  <c r="N6125" i="11"/>
  <c r="N5118" i="11"/>
  <c r="N2086" i="11"/>
  <c r="N6509" i="11"/>
  <c r="N4488" i="11"/>
  <c r="N1028" i="11"/>
  <c r="N3274" i="11"/>
  <c r="N2891" i="11"/>
  <c r="N3532" i="11"/>
  <c r="N5607" i="11"/>
  <c r="N6123" i="11"/>
  <c r="N5505" i="11"/>
  <c r="N1234" i="11"/>
  <c r="N2281" i="11"/>
  <c r="N5931" i="11"/>
  <c r="N1564" i="11"/>
  <c r="N3916" i="11"/>
  <c r="N4331" i="11"/>
  <c r="N4734" i="11"/>
  <c r="N4950" i="11"/>
  <c r="N1231" i="11"/>
  <c r="N5529" i="11"/>
  <c r="N6027" i="11"/>
  <c r="N2191" i="11"/>
  <c r="N1171" i="11"/>
  <c r="N2449" i="11"/>
  <c r="N1507" i="11"/>
  <c r="N3409" i="11"/>
  <c r="N640" i="11"/>
  <c r="N1022" i="11"/>
  <c r="N44" i="11"/>
  <c r="N1629" i="11"/>
  <c r="N3607" i="11"/>
  <c r="N2521" i="11"/>
  <c r="N1986" i="11"/>
  <c r="N4484" i="11"/>
  <c r="N5097" i="11"/>
  <c r="N4757" i="11"/>
  <c r="N4229" i="11"/>
  <c r="N5671" i="11"/>
  <c r="N6214" i="11"/>
  <c r="N2504" i="11"/>
  <c r="N4891" i="11"/>
  <c r="N4349" i="11"/>
  <c r="N306" i="11"/>
  <c r="N546" i="11"/>
  <c r="N237" i="11"/>
  <c r="N3664" i="11"/>
  <c r="N3341" i="11"/>
  <c r="N6018" i="11"/>
  <c r="N5167" i="11"/>
  <c r="N3749" i="11"/>
  <c r="N2419" i="11"/>
  <c r="N209" i="11"/>
  <c r="N725" i="11"/>
  <c r="N5109" i="11"/>
  <c r="N4123" i="11"/>
  <c r="N4219" i="11"/>
  <c r="N4700" i="11"/>
  <c r="N6132" i="11"/>
  <c r="N1650" i="11"/>
  <c r="N2427" i="11"/>
  <c r="N77" i="11"/>
  <c r="N207" i="11"/>
  <c r="N617" i="11"/>
  <c r="N798" i="11"/>
  <c r="N2060" i="11"/>
  <c r="N1822" i="11"/>
  <c r="N2456" i="11"/>
  <c r="N2268" i="11"/>
  <c r="N2328" i="11"/>
  <c r="N1816" i="11"/>
  <c r="N2136" i="11"/>
  <c r="N2912" i="11"/>
  <c r="N4316" i="11"/>
  <c r="N4010" i="11"/>
  <c r="N4848" i="11"/>
  <c r="N4971" i="11"/>
  <c r="N5819" i="11"/>
  <c r="N5793" i="11"/>
  <c r="N6095" i="11"/>
  <c r="N5917" i="11"/>
  <c r="N6342" i="11"/>
  <c r="N5712" i="11"/>
  <c r="N1109" i="11"/>
  <c r="N1182" i="11"/>
  <c r="N1554" i="11"/>
  <c r="N2286" i="11"/>
  <c r="N2385" i="11"/>
  <c r="N3778" i="11"/>
  <c r="N3353" i="11"/>
  <c r="N4795" i="11"/>
  <c r="N5188" i="11"/>
  <c r="N5170" i="11"/>
  <c r="N921" i="11"/>
  <c r="N4541" i="11"/>
  <c r="N6208" i="11"/>
  <c r="N5900" i="11"/>
  <c r="N5387" i="11"/>
  <c r="N2696" i="11"/>
  <c r="N4403" i="11"/>
  <c r="N1908" i="11"/>
  <c r="N1259" i="11"/>
  <c r="N4658" i="11"/>
  <c r="N1597" i="11"/>
  <c r="N3144" i="11"/>
  <c r="N3332" i="11"/>
  <c r="N346" i="11"/>
  <c r="N3207" i="11"/>
  <c r="N5226" i="11"/>
  <c r="N6322" i="11"/>
  <c r="N2466" i="11"/>
  <c r="N1932" i="11"/>
  <c r="N2685" i="11"/>
  <c r="N2173" i="11"/>
  <c r="N1980" i="11"/>
  <c r="N4420" i="11"/>
  <c r="N2651" i="11"/>
  <c r="N5042" i="11"/>
  <c r="N2848" i="11"/>
  <c r="N5597" i="11"/>
  <c r="N6226" i="11"/>
  <c r="N5267" i="11"/>
  <c r="N1079" i="11"/>
  <c r="N6077" i="11"/>
  <c r="N3645" i="11"/>
  <c r="N3498" i="11"/>
  <c r="N6059" i="11"/>
  <c r="N110" i="11"/>
  <c r="N6187" i="11"/>
  <c r="N5662" i="11"/>
  <c r="N1611" i="11"/>
  <c r="N3570" i="11"/>
  <c r="N3638" i="11"/>
  <c r="N4823" i="11"/>
  <c r="N6278" i="11"/>
  <c r="N4279" i="11"/>
  <c r="N6207" i="11"/>
  <c r="N251" i="11"/>
  <c r="N1988" i="11"/>
  <c r="N4556" i="11"/>
  <c r="N1238" i="11"/>
  <c r="N2590" i="11"/>
  <c r="N2425" i="11"/>
  <c r="N5067" i="11"/>
  <c r="N6510" i="11"/>
  <c r="N1849" i="11"/>
  <c r="N2532" i="11"/>
  <c r="N338" i="11"/>
  <c r="N4457" i="11"/>
  <c r="N48" i="11"/>
  <c r="N1537" i="11"/>
  <c r="N3095" i="11"/>
  <c r="N1823" i="11"/>
  <c r="N6289" i="11"/>
  <c r="N6006" i="11"/>
  <c r="N2634" i="11"/>
  <c r="N465" i="11"/>
  <c r="N2255" i="11"/>
  <c r="N3220" i="11"/>
  <c r="N3016" i="11"/>
  <c r="N4805" i="11"/>
  <c r="N6201" i="11"/>
  <c r="N2383" i="11"/>
  <c r="N1035" i="11"/>
  <c r="N3842" i="11"/>
  <c r="N3626" i="11"/>
  <c r="N4862" i="11"/>
  <c r="N3189" i="11"/>
  <c r="N2861" i="11"/>
  <c r="N3423" i="11"/>
  <c r="N3739" i="11"/>
  <c r="N5131" i="11"/>
  <c r="N4646" i="11"/>
  <c r="N5251" i="11"/>
  <c r="N5619" i="11"/>
  <c r="N1678" i="11"/>
  <c r="N4927" i="11"/>
  <c r="N6318" i="11"/>
  <c r="N973" i="11"/>
  <c r="N1204" i="11"/>
  <c r="N2084" i="11"/>
  <c r="N1998" i="11"/>
  <c r="N4106" i="11"/>
  <c r="N4859" i="11"/>
  <c r="N4241" i="11"/>
  <c r="N4964" i="11"/>
  <c r="N5363" i="11"/>
  <c r="N5418" i="11"/>
  <c r="N5763" i="11"/>
  <c r="N5881" i="11"/>
  <c r="N6237" i="11"/>
  <c r="N6326" i="11"/>
  <c r="N6193" i="11"/>
  <c r="N2475" i="11"/>
  <c r="N2786" i="11"/>
  <c r="N2804" i="11"/>
  <c r="N4673" i="11"/>
  <c r="N4721" i="11"/>
  <c r="N4615" i="11"/>
  <c r="N4519" i="11"/>
  <c r="N4750" i="11"/>
  <c r="N6014" i="11"/>
  <c r="N5998" i="11"/>
  <c r="N5954" i="11"/>
  <c r="N263" i="11"/>
  <c r="N6261" i="11"/>
  <c r="N314" i="11"/>
  <c r="N1793" i="11"/>
  <c r="N3615" i="11"/>
  <c r="N1886" i="11"/>
  <c r="N2749" i="11"/>
  <c r="N3961" i="11"/>
  <c r="N4877" i="11"/>
  <c r="N5479" i="11"/>
  <c r="N6115" i="11"/>
  <c r="N5156" i="11"/>
  <c r="N1069" i="11"/>
  <c r="N3219" i="11"/>
  <c r="N5664" i="11"/>
  <c r="N4949" i="11"/>
  <c r="N6372" i="11"/>
  <c r="N2303" i="11"/>
  <c r="N5065" i="11"/>
  <c r="N2745" i="11"/>
  <c r="N5417" i="11"/>
  <c r="N1813" i="11"/>
  <c r="N4489" i="11"/>
  <c r="N4439" i="11"/>
  <c r="N6127" i="11"/>
  <c r="N6379" i="11"/>
  <c r="N32" i="11"/>
  <c r="N4577" i="11"/>
  <c r="N2551" i="11"/>
  <c r="N3491" i="11"/>
  <c r="N3609" i="11"/>
  <c r="N5094" i="11"/>
  <c r="N262" i="11"/>
  <c r="N2245" i="11"/>
  <c r="N2075" i="11"/>
  <c r="N3077" i="11"/>
  <c r="N607" i="11"/>
  <c r="N15" i="11"/>
  <c r="N6459" i="11"/>
  <c r="N1681" i="11"/>
  <c r="N5184" i="11"/>
  <c r="N6371" i="11"/>
  <c r="N4732" i="11"/>
  <c r="N1401" i="11"/>
  <c r="N2736" i="11"/>
  <c r="N2603" i="11"/>
  <c r="N1929" i="11"/>
  <c r="N3433" i="11"/>
  <c r="N1767" i="11"/>
  <c r="N1076" i="11"/>
  <c r="N789" i="11"/>
  <c r="N4315" i="11"/>
  <c r="N3925" i="11"/>
  <c r="N2001" i="11"/>
  <c r="N3045" i="11"/>
  <c r="N3799" i="11"/>
  <c r="N5033" i="11"/>
  <c r="N5458" i="11"/>
  <c r="N4476" i="11"/>
  <c r="N6114" i="11"/>
  <c r="N188" i="11"/>
  <c r="N1062" i="11"/>
  <c r="N4190" i="11"/>
  <c r="N6503" i="11"/>
  <c r="N3965" i="11"/>
  <c r="N5633" i="11"/>
  <c r="N5826" i="11"/>
  <c r="N22" i="11"/>
  <c r="N810" i="11"/>
  <c r="N3346" i="11"/>
  <c r="N4954" i="11"/>
  <c r="N2121" i="11"/>
  <c r="N5005" i="11"/>
  <c r="N5924" i="11"/>
  <c r="N196" i="11"/>
  <c r="N1072" i="11"/>
  <c r="N1644" i="11"/>
  <c r="N2096" i="11"/>
  <c r="N3507" i="11"/>
  <c r="N2865" i="11"/>
  <c r="N4800" i="11"/>
  <c r="N6103" i="11"/>
  <c r="N5125" i="11"/>
  <c r="N1771" i="11"/>
  <c r="N1355" i="11"/>
  <c r="N5933" i="11"/>
  <c r="N3444" i="11"/>
  <c r="N5873" i="11"/>
  <c r="N131" i="11"/>
  <c r="N3407" i="11"/>
  <c r="N4055" i="11"/>
  <c r="N460" i="11"/>
  <c r="N1808" i="11"/>
  <c r="N3066" i="11"/>
  <c r="N5344" i="11"/>
  <c r="N2486" i="11"/>
  <c r="N2710" i="11"/>
  <c r="N4789" i="11"/>
  <c r="N4015" i="11"/>
  <c r="N4982" i="11"/>
  <c r="N4079" i="11"/>
  <c r="N6180" i="11"/>
  <c r="N947" i="11"/>
  <c r="N3932" i="11"/>
  <c r="N5830" i="11"/>
  <c r="N1493" i="11"/>
  <c r="N4423" i="11"/>
  <c r="N1535" i="11"/>
  <c r="N3712" i="11"/>
  <c r="N6036" i="11"/>
  <c r="N344" i="11"/>
  <c r="N4309" i="11"/>
  <c r="N1470" i="11"/>
  <c r="N5438" i="11"/>
  <c r="N1177" i="11"/>
  <c r="N1495" i="11"/>
  <c r="N3817" i="11"/>
  <c r="N4607" i="11"/>
  <c r="N3400" i="11"/>
  <c r="N4295" i="11"/>
  <c r="N4652" i="11"/>
  <c r="N405" i="11"/>
  <c r="N6269" i="11"/>
  <c r="N651" i="11"/>
  <c r="N1366" i="11"/>
  <c r="N3147" i="11"/>
  <c r="N6011" i="11"/>
  <c r="N5960" i="11"/>
  <c r="N6301" i="11"/>
  <c r="N2499" i="11"/>
  <c r="N98" i="11"/>
  <c r="N3485" i="11"/>
  <c r="N5958" i="11"/>
  <c r="N1853" i="11"/>
  <c r="N4522" i="11"/>
  <c r="N4741" i="11"/>
  <c r="N3717" i="11"/>
  <c r="N5425" i="11"/>
  <c r="N2058" i="11"/>
  <c r="N1260" i="11"/>
  <c r="N1616" i="11"/>
  <c r="N2214" i="11"/>
  <c r="N3106" i="11"/>
  <c r="N3530" i="11"/>
  <c r="N4085" i="11"/>
  <c r="N5273" i="11"/>
  <c r="N5227" i="11"/>
  <c r="N4451" i="11"/>
  <c r="N5692" i="11"/>
  <c r="N5865" i="11"/>
  <c r="N1237" i="11"/>
  <c r="N1515" i="11"/>
  <c r="N2407" i="11"/>
  <c r="N2667" i="11"/>
  <c r="N3711" i="11"/>
  <c r="N4127" i="11"/>
  <c r="N2939" i="11"/>
  <c r="N3323" i="11"/>
  <c r="N4513" i="11"/>
  <c r="N128" i="11"/>
  <c r="N2491" i="11"/>
  <c r="N2889" i="11"/>
  <c r="N3037" i="11"/>
  <c r="N3298" i="11"/>
  <c r="N3908" i="11"/>
  <c r="N6262" i="11"/>
  <c r="N3024" i="11"/>
  <c r="N5481" i="11"/>
  <c r="N2915" i="11"/>
  <c r="N1825" i="11"/>
  <c r="N2327" i="11"/>
  <c r="N2171" i="11"/>
  <c r="N2689" i="11"/>
  <c r="N3180" i="11"/>
  <c r="N6436" i="11"/>
  <c r="N4273" i="11"/>
  <c r="N5464" i="11"/>
  <c r="N1107" i="11"/>
  <c r="N2251" i="11"/>
  <c r="N6004" i="11"/>
  <c r="N3646" i="11"/>
  <c r="N4447" i="11"/>
  <c r="N3821" i="11"/>
  <c r="N486" i="11"/>
  <c r="N5483" i="11"/>
  <c r="N6108" i="11"/>
  <c r="N3733" i="11"/>
  <c r="N1139" i="11"/>
  <c r="N2351" i="11"/>
  <c r="N6462" i="11"/>
  <c r="N6061" i="11"/>
  <c r="N6233" i="11"/>
  <c r="N1763" i="11"/>
  <c r="N1461" i="11"/>
  <c r="N54" i="11"/>
  <c r="N1170" i="11"/>
  <c r="N1326" i="11"/>
  <c r="N2054" i="11"/>
  <c r="N1968" i="11"/>
  <c r="N2510" i="11"/>
  <c r="N3520" i="11"/>
  <c r="N4399" i="11"/>
  <c r="N6012" i="11"/>
  <c r="N5938" i="11"/>
  <c r="N5474" i="11"/>
  <c r="N2359" i="11"/>
  <c r="N2413" i="11"/>
  <c r="N2501" i="11"/>
  <c r="N3848" i="11"/>
  <c r="N2817" i="11"/>
  <c r="N4326" i="11"/>
  <c r="N5435" i="11"/>
  <c r="N5898" i="11"/>
  <c r="N4365" i="11"/>
  <c r="N5255" i="11"/>
  <c r="N6082" i="11"/>
  <c r="N1627" i="11"/>
  <c r="N2423" i="11"/>
  <c r="N4243" i="11"/>
  <c r="N4595" i="11"/>
  <c r="N5275" i="11"/>
  <c r="N5397" i="11"/>
  <c r="N5886" i="11"/>
  <c r="N523" i="11"/>
  <c r="N1427" i="11"/>
  <c r="N3981" i="11"/>
  <c r="N3397" i="11"/>
  <c r="N5987" i="11"/>
  <c r="N6467" i="11"/>
  <c r="N584" i="11"/>
  <c r="N6391" i="11"/>
  <c r="N85" i="11"/>
  <c r="N2645" i="11"/>
  <c r="N1888" i="11"/>
  <c r="N2225" i="11"/>
  <c r="N1912" i="11"/>
  <c r="N3685" i="11"/>
  <c r="N5339" i="11"/>
  <c r="N2172" i="11"/>
  <c r="N3903" i="11"/>
  <c r="N4430" i="11"/>
  <c r="N5091" i="11"/>
  <c r="N6358" i="11"/>
  <c r="N1048" i="11"/>
  <c r="N4078" i="11"/>
  <c r="N5812" i="11"/>
  <c r="N3559" i="11"/>
  <c r="N662" i="11"/>
  <c r="N2975" i="11"/>
  <c r="N3430" i="11"/>
  <c r="N3625" i="11"/>
  <c r="N5021" i="11"/>
  <c r="N2792" i="11"/>
  <c r="N5185" i="11"/>
  <c r="N288" i="11"/>
  <c r="N608" i="11"/>
  <c r="N290" i="11"/>
  <c r="N1642" i="11"/>
  <c r="N2293" i="11"/>
  <c r="N2134" i="11"/>
  <c r="N3506" i="11"/>
  <c r="N2598" i="11"/>
  <c r="N5088" i="11"/>
  <c r="N5277" i="11"/>
  <c r="N5499" i="11"/>
  <c r="N966" i="11"/>
  <c r="N2292" i="11"/>
  <c r="N127" i="11"/>
  <c r="N713" i="11"/>
  <c r="N808" i="11"/>
  <c r="N4162" i="11"/>
  <c r="N3830" i="11"/>
  <c r="N4095" i="11"/>
  <c r="N5115" i="11"/>
  <c r="N1523" i="11"/>
  <c r="N1753" i="11"/>
  <c r="N1643" i="11"/>
  <c r="N2559" i="11"/>
  <c r="N2455" i="11"/>
  <c r="N3067" i="11"/>
  <c r="N3381" i="11"/>
  <c r="N1725" i="11"/>
  <c r="N4090" i="11"/>
  <c r="N5440" i="11"/>
  <c r="N6022" i="11"/>
  <c r="N5112" i="11"/>
  <c r="N5345" i="11"/>
  <c r="N5072" i="11"/>
  <c r="N4379" i="11"/>
  <c r="N929" i="11"/>
  <c r="N1152" i="11"/>
  <c r="N1297" i="11"/>
  <c r="N1677" i="11"/>
  <c r="N1631" i="11"/>
  <c r="N2741" i="11"/>
  <c r="N2839" i="11"/>
  <c r="N3366" i="11"/>
  <c r="N4634" i="11"/>
  <c r="N4367" i="11"/>
  <c r="N4739" i="11"/>
  <c r="N5190" i="11"/>
  <c r="N6390" i="11"/>
  <c r="N5004" i="11"/>
  <c r="N2262" i="11"/>
  <c r="N3398" i="11"/>
  <c r="N4086" i="11"/>
  <c r="N3032" i="11"/>
  <c r="N3674" i="11"/>
  <c r="N684" i="11"/>
  <c r="N4907" i="11"/>
  <c r="N1683" i="11"/>
  <c r="N6316" i="11"/>
  <c r="N3292" i="11"/>
  <c r="N4024" i="11"/>
  <c r="N4409" i="11"/>
  <c r="N5813" i="11"/>
  <c r="N6256" i="11"/>
  <c r="N3239" i="11"/>
  <c r="N2764" i="11"/>
  <c r="N1222" i="11"/>
  <c r="N2671" i="11"/>
  <c r="N1273" i="11"/>
  <c r="N4344" i="11"/>
  <c r="N5410" i="11"/>
  <c r="N4067" i="11"/>
  <c r="N5660" i="11"/>
  <c r="N6283" i="11"/>
  <c r="N1542" i="11"/>
  <c r="N6307" i="11"/>
  <c r="N6489" i="11"/>
  <c r="N5018" i="11"/>
  <c r="N5883" i="11"/>
  <c r="N6238" i="11"/>
  <c r="N1112" i="11"/>
  <c r="N2471" i="11"/>
  <c r="N6105" i="11"/>
  <c r="N2644" i="11"/>
  <c r="N4422" i="11"/>
  <c r="N5022" i="11"/>
  <c r="N1248" i="11"/>
  <c r="N1843" i="11"/>
  <c r="N2347" i="11"/>
  <c r="N3802" i="11"/>
  <c r="N3834" i="11"/>
  <c r="N3959" i="11"/>
  <c r="N4994" i="11"/>
  <c r="N4754" i="11"/>
  <c r="N5948" i="11"/>
  <c r="N5661" i="11"/>
  <c r="N2793" i="11"/>
  <c r="N2637" i="11"/>
  <c r="N4013" i="11"/>
  <c r="N386" i="11"/>
  <c r="N4199" i="11"/>
  <c r="N5121" i="11"/>
  <c r="N5385" i="11"/>
  <c r="N5888" i="11"/>
  <c r="N592" i="11"/>
  <c r="N4796" i="11"/>
  <c r="N5179" i="11"/>
  <c r="N2879" i="11"/>
  <c r="N3833" i="11"/>
  <c r="N1267" i="11"/>
  <c r="N2971" i="11"/>
  <c r="N1680" i="11"/>
  <c r="N4973" i="11"/>
  <c r="N2712" i="11"/>
  <c r="N3043" i="11"/>
  <c r="N6445" i="11"/>
  <c r="N618" i="11"/>
  <c r="N606" i="11"/>
  <c r="N6431" i="11"/>
  <c r="N2403" i="11"/>
  <c r="N232" i="11"/>
  <c r="N206" i="11"/>
  <c r="N1717" i="11"/>
  <c r="N1613" i="11"/>
  <c r="N3304" i="11"/>
  <c r="N3443" i="11"/>
  <c r="N184" i="11"/>
  <c r="N276" i="11"/>
  <c r="N1258" i="11"/>
  <c r="N1094" i="11"/>
  <c r="N3493" i="11"/>
  <c r="N1585" i="11"/>
  <c r="N1211" i="11"/>
  <c r="N2117" i="11"/>
  <c r="N2489" i="11"/>
  <c r="N4452" i="11"/>
  <c r="N4663" i="11"/>
  <c r="N1189" i="11"/>
  <c r="N6151" i="11"/>
  <c r="N5329" i="11"/>
  <c r="N1541" i="11"/>
  <c r="N1930" i="11"/>
  <c r="N5134" i="11"/>
  <c r="N5398" i="11"/>
  <c r="N58" i="11"/>
  <c r="N6435" i="11"/>
  <c r="N436" i="11"/>
  <c r="N3135" i="11"/>
  <c r="N3874" i="11"/>
  <c r="N4867" i="11"/>
  <c r="N2638" i="11"/>
  <c r="N2081" i="11"/>
  <c r="N2918" i="11"/>
  <c r="N3826" i="11"/>
  <c r="N5201" i="11"/>
  <c r="N5271" i="11"/>
  <c r="N5416" i="11"/>
  <c r="N6192" i="11"/>
  <c r="N5957" i="11"/>
  <c r="N468" i="11"/>
  <c r="N1209" i="11"/>
  <c r="N2859" i="11"/>
  <c r="N1429" i="11"/>
  <c r="N2647" i="11"/>
  <c r="N3441" i="11"/>
  <c r="N5459" i="11"/>
  <c r="N1425" i="11"/>
  <c r="N1489" i="11"/>
  <c r="N3713" i="11"/>
  <c r="N1768" i="11"/>
  <c r="N2435" i="11"/>
  <c r="N1764" i="11"/>
  <c r="N3703" i="11"/>
  <c r="N5993" i="11"/>
  <c r="N6172" i="11"/>
  <c r="N3151" i="11"/>
  <c r="N1936" i="11"/>
  <c r="N3195" i="11"/>
  <c r="N5180" i="11"/>
  <c r="N6169" i="11"/>
  <c r="N1645" i="11"/>
  <c r="N2007" i="11"/>
  <c r="N1527" i="11"/>
  <c r="N3901" i="11"/>
  <c r="N2622" i="11"/>
  <c r="N2720" i="11"/>
  <c r="N2665" i="11"/>
  <c r="N3489" i="11"/>
  <c r="N3633" i="11"/>
  <c r="N3453" i="11"/>
  <c r="N4049" i="11"/>
  <c r="N5519" i="11"/>
  <c r="N728" i="11"/>
  <c r="N2179" i="11"/>
  <c r="N5016" i="11"/>
  <c r="N1345" i="11"/>
  <c r="N654" i="11"/>
  <c r="N212" i="11"/>
  <c r="N108" i="11"/>
  <c r="N4990" i="11"/>
  <c r="N632" i="11"/>
  <c r="N3179" i="11"/>
  <c r="N2275" i="11"/>
  <c r="N2331" i="11"/>
  <c r="N3589" i="11"/>
  <c r="N1201" i="11"/>
  <c r="N1330" i="11"/>
  <c r="N3402" i="11"/>
  <c r="N4220" i="11"/>
  <c r="N6380" i="11"/>
  <c r="N6206" i="11"/>
  <c r="N1214" i="11"/>
  <c r="N1466" i="11"/>
  <c r="N6047" i="11"/>
  <c r="N180" i="11"/>
  <c r="N2141" i="11"/>
  <c r="N3300" i="11"/>
  <c r="N1322" i="11"/>
  <c r="N2256" i="11"/>
  <c r="N4581" i="11"/>
  <c r="N4371" i="11"/>
  <c r="N4873" i="11"/>
  <c r="N1117" i="11"/>
  <c r="N1103" i="11"/>
  <c r="N2681" i="11"/>
  <c r="N2591" i="11"/>
  <c r="N2607" i="11"/>
  <c r="N2759" i="11"/>
  <c r="N3558" i="11"/>
  <c r="N4523" i="11"/>
  <c r="N5814" i="11"/>
  <c r="N4847" i="11"/>
  <c r="N410" i="11"/>
  <c r="N6104" i="11"/>
  <c r="N6184" i="11"/>
  <c r="N1757" i="11"/>
  <c r="N2957" i="11"/>
  <c r="N5899" i="11"/>
  <c r="N1583" i="11"/>
  <c r="N5907" i="11"/>
  <c r="N3735" i="11"/>
  <c r="N4444" i="11"/>
  <c r="N653" i="11"/>
  <c r="N1200" i="11"/>
  <c r="N2365" i="11"/>
  <c r="N5757" i="11"/>
  <c r="N985" i="11"/>
  <c r="N453" i="11"/>
  <c r="N2600" i="11"/>
  <c r="N4182" i="11"/>
  <c r="N3967" i="11"/>
  <c r="N5027" i="11"/>
  <c r="N5496" i="11"/>
  <c r="N4782" i="11"/>
  <c r="N1134" i="11"/>
  <c r="N1518" i="11"/>
  <c r="N1325" i="11"/>
  <c r="N2530" i="11"/>
  <c r="N2158" i="11"/>
  <c r="N2609" i="11"/>
  <c r="N3345" i="11"/>
  <c r="N4822" i="11"/>
  <c r="N5381" i="11"/>
  <c r="N2397" i="11"/>
  <c r="N3059" i="11"/>
  <c r="N4682" i="11"/>
  <c r="N1688" i="11"/>
  <c r="N6101" i="11"/>
  <c r="N2977" i="11"/>
  <c r="N4361" i="11"/>
  <c r="N6010" i="11"/>
  <c r="N2453" i="11"/>
  <c r="N1710" i="11"/>
  <c r="N2906" i="11"/>
  <c r="N3365" i="11"/>
  <c r="N6075" i="11"/>
  <c r="N3585" i="11"/>
  <c r="N2379" i="11"/>
  <c r="N2993" i="11"/>
  <c r="N3115" i="11"/>
  <c r="N5428" i="11"/>
  <c r="N6331" i="11"/>
  <c r="N265" i="11"/>
  <c r="N832" i="11"/>
  <c r="N665" i="11"/>
  <c r="N1357" i="11"/>
  <c r="N4145" i="11"/>
  <c r="N6223" i="11"/>
  <c r="N1275" i="11"/>
  <c r="N1428" i="11"/>
  <c r="N2513" i="11"/>
  <c r="N2565" i="11"/>
  <c r="N2862" i="11"/>
  <c r="N3335" i="11"/>
  <c r="N3183" i="11"/>
  <c r="N4263" i="11"/>
  <c r="N4239" i="11"/>
  <c r="N2469" i="11"/>
  <c r="N4824" i="11"/>
  <c r="N4835" i="11"/>
  <c r="N5101" i="11"/>
  <c r="N5897" i="11"/>
  <c r="N846" i="11"/>
  <c r="N680" i="11"/>
  <c r="N2650" i="11"/>
  <c r="N4531" i="11"/>
  <c r="N2341" i="11"/>
  <c r="N2581" i="11"/>
  <c r="N2207" i="11"/>
  <c r="N1570" i="11"/>
  <c r="N1802" i="11"/>
  <c r="N1772" i="11"/>
  <c r="N3101" i="11"/>
  <c r="N4426" i="11"/>
  <c r="N5069" i="11"/>
  <c r="N6303" i="11"/>
  <c r="N3461" i="11"/>
  <c r="N5599" i="11"/>
  <c r="N3364" i="11"/>
  <c r="N4843" i="11"/>
  <c r="N5981" i="11"/>
  <c r="N6055" i="11"/>
  <c r="N5844" i="11"/>
  <c r="N6002" i="11"/>
  <c r="N292" i="11"/>
  <c r="N252" i="11"/>
  <c r="N1898" i="11"/>
  <c r="N857" i="11"/>
  <c r="N829" i="11"/>
  <c r="N2884" i="11"/>
  <c r="N5127" i="11"/>
  <c r="N5798" i="11"/>
  <c r="N5715" i="11"/>
  <c r="N5537" i="11"/>
  <c r="N891" i="11"/>
  <c r="N4351" i="11"/>
  <c r="N4165" i="11"/>
  <c r="N1831" i="11"/>
  <c r="N5794" i="11"/>
  <c r="N5039" i="11"/>
  <c r="N5098" i="11"/>
  <c r="N5395" i="11"/>
  <c r="N390" i="11"/>
  <c r="N284" i="11"/>
  <c r="N2919" i="11"/>
  <c r="N3305" i="11"/>
  <c r="N2242" i="11"/>
  <c r="N3565" i="11"/>
  <c r="N2963" i="11"/>
  <c r="N4727" i="11"/>
  <c r="N2023" i="11"/>
  <c r="N2155" i="11"/>
  <c r="N1181" i="11"/>
  <c r="N5557" i="11"/>
  <c r="N6319" i="11"/>
  <c r="N375" i="11"/>
  <c r="N896" i="11"/>
  <c r="N2184" i="11"/>
  <c r="N2034" i="11"/>
  <c r="N3242" i="11"/>
  <c r="N5869" i="11"/>
  <c r="N5628" i="11"/>
  <c r="N1044" i="11"/>
  <c r="N2439" i="11"/>
  <c r="N1786" i="11"/>
  <c r="N2715" i="11"/>
  <c r="N838" i="11"/>
  <c r="N3592" i="11"/>
  <c r="N527" i="11"/>
  <c r="N649" i="11"/>
  <c r="N2132" i="11"/>
  <c r="N3124" i="11"/>
  <c r="N4330" i="11"/>
  <c r="N4033" i="11"/>
  <c r="N4865" i="11"/>
  <c r="N5303" i="11"/>
  <c r="N6335" i="11"/>
  <c r="N6198" i="11"/>
  <c r="N6310" i="11"/>
  <c r="N1430" i="11"/>
  <c r="N1415" i="11"/>
  <c r="N1563" i="11"/>
  <c r="N1730" i="11"/>
  <c r="N1915" i="11"/>
  <c r="N2215" i="11"/>
  <c r="N2802" i="11"/>
  <c r="N3134" i="11"/>
  <c r="N4042" i="11"/>
  <c r="N3885" i="11"/>
  <c r="N4000" i="11"/>
  <c r="N3767" i="11"/>
  <c r="N4527" i="11"/>
  <c r="N4500" i="11"/>
  <c r="N5038" i="11"/>
  <c r="N5195" i="11"/>
  <c r="N5689" i="11"/>
  <c r="N6097" i="11"/>
  <c r="N6112" i="11"/>
  <c r="N647" i="11"/>
  <c r="N1901" i="11"/>
  <c r="N2864" i="11"/>
  <c r="N1792" i="11"/>
  <c r="N1907" i="11"/>
  <c r="N1418" i="11"/>
  <c r="N2277" i="11"/>
  <c r="N1532" i="11"/>
  <c r="N5447" i="11"/>
  <c r="N3813" i="11"/>
  <c r="N938" i="11"/>
  <c r="N642" i="11"/>
  <c r="N660" i="11"/>
  <c r="N2297" i="11"/>
  <c r="N3562" i="11"/>
  <c r="N4098" i="11"/>
  <c r="N445" i="11"/>
  <c r="N3369" i="11"/>
  <c r="N3980" i="11"/>
  <c r="N5076" i="11"/>
  <c r="N1110" i="11"/>
  <c r="N514" i="11"/>
  <c r="N614" i="11"/>
  <c r="N4413" i="11"/>
  <c r="N3386" i="11"/>
  <c r="N1246" i="11"/>
  <c r="N3819" i="11"/>
  <c r="N6247" i="11"/>
  <c r="N551" i="11"/>
  <c r="N708" i="11"/>
  <c r="N691" i="11"/>
  <c r="N2574" i="11"/>
  <c r="N2959" i="11"/>
  <c r="N4517" i="11"/>
  <c r="N504" i="11"/>
  <c r="N397" i="11"/>
  <c r="N965" i="11"/>
  <c r="N4021" i="11"/>
  <c r="N4653" i="11"/>
  <c r="N1539" i="11"/>
  <c r="N2361" i="11"/>
  <c r="N1622" i="11"/>
  <c r="N3048" i="11"/>
  <c r="N4571" i="11"/>
  <c r="N5839" i="11"/>
  <c r="N1335" i="11"/>
  <c r="N2018" i="11"/>
  <c r="N2737" i="11"/>
  <c r="N3071" i="11"/>
  <c r="N6361" i="11"/>
  <c r="N3229" i="11"/>
  <c r="N1978" i="11"/>
  <c r="N4733" i="11"/>
  <c r="N3334" i="11"/>
  <c r="N5498" i="11"/>
  <c r="N5995" i="11"/>
  <c r="N5889" i="11"/>
  <c r="N2616" i="11"/>
  <c r="N448" i="11"/>
  <c r="N1205" i="11"/>
  <c r="N2294" i="11"/>
  <c r="N3503" i="11"/>
  <c r="N3053" i="11"/>
  <c r="N1445" i="11"/>
  <c r="N1859" i="11"/>
  <c r="N1666" i="11"/>
  <c r="N2525" i="11"/>
  <c r="N3013" i="11"/>
  <c r="N1487" i="11"/>
  <c r="N2575" i="11"/>
  <c r="N3432" i="11"/>
  <c r="N3964" i="11"/>
  <c r="N226" i="11"/>
  <c r="N5790" i="11"/>
  <c r="N2283" i="11"/>
  <c r="N4091" i="11"/>
  <c r="N5559" i="11"/>
  <c r="N1146" i="11"/>
  <c r="N53" i="11"/>
  <c r="N1272" i="11"/>
  <c r="N2032" i="11"/>
  <c r="N2374" i="11"/>
  <c r="N2578" i="11"/>
  <c r="N3904" i="11"/>
  <c r="N3138" i="11"/>
  <c r="N3921" i="11"/>
  <c r="N3999" i="11"/>
  <c r="N3850" i="11"/>
  <c r="N4725" i="11"/>
  <c r="N4889" i="11"/>
  <c r="N4612" i="11"/>
  <c r="N5492" i="11"/>
  <c r="N5484" i="11"/>
  <c r="N1141" i="11"/>
  <c r="N1341" i="11"/>
  <c r="N4251" i="11"/>
  <c r="N3828" i="11"/>
  <c r="N3623" i="11"/>
  <c r="N4510" i="11"/>
  <c r="N4808" i="11"/>
  <c r="N4320" i="11"/>
  <c r="N549" i="11"/>
  <c r="N5443" i="11"/>
  <c r="N6053" i="11"/>
  <c r="N6176" i="11"/>
  <c r="N6284" i="11"/>
  <c r="N6480" i="11"/>
  <c r="N289" i="11"/>
  <c r="N144" i="11"/>
  <c r="N6433" i="11"/>
  <c r="N3296" i="11"/>
  <c r="N2662" i="11"/>
  <c r="N3603" i="11"/>
  <c r="N1549" i="11"/>
  <c r="N2157" i="11"/>
  <c r="N5573" i="11"/>
  <c r="N6438" i="11"/>
  <c r="N216" i="11"/>
  <c r="N963" i="11"/>
  <c r="N6357" i="11"/>
  <c r="N3481" i="11"/>
  <c r="N5471" i="11"/>
  <c r="N6453" i="11"/>
  <c r="N3190" i="11"/>
  <c r="N688" i="11"/>
  <c r="N3419" i="11"/>
  <c r="N1779" i="11"/>
  <c r="N6395" i="11"/>
  <c r="N676" i="11"/>
  <c r="N5204" i="11"/>
  <c r="N1090" i="11"/>
  <c r="N2785" i="11"/>
  <c r="N4257" i="11"/>
  <c r="N277" i="11"/>
  <c r="N1407" i="11"/>
  <c r="N4625" i="11"/>
  <c r="N2447" i="11"/>
  <c r="N3597" i="11"/>
  <c r="N199" i="11"/>
  <c r="N324" i="11"/>
  <c r="N5160" i="11"/>
  <c r="N1208" i="11"/>
  <c r="N428" i="11"/>
  <c r="N5569" i="11"/>
  <c r="N4925" i="11"/>
  <c r="N5726" i="11"/>
  <c r="N101" i="11"/>
  <c r="N75" i="11"/>
  <c r="N1290" i="11"/>
  <c r="N1098" i="11"/>
  <c r="N1536" i="11"/>
  <c r="N2048" i="11"/>
  <c r="N1508" i="11"/>
  <c r="N1140" i="11"/>
  <c r="N2998" i="11"/>
  <c r="N2838" i="11"/>
  <c r="N2670" i="11"/>
  <c r="N3624" i="11"/>
  <c r="N3724" i="11"/>
  <c r="N3924" i="11"/>
  <c r="N4810" i="11"/>
  <c r="N5034" i="11"/>
  <c r="N4211" i="11"/>
  <c r="N5396" i="11"/>
  <c r="N1707" i="11"/>
  <c r="N2195" i="11"/>
  <c r="N3537" i="11"/>
  <c r="N192" i="11"/>
  <c r="N520" i="11"/>
  <c r="N1841" i="11"/>
  <c r="N3421" i="11"/>
  <c r="N2497" i="11"/>
  <c r="N253" i="11"/>
  <c r="N3771" i="11"/>
  <c r="N2744" i="11"/>
  <c r="N6507" i="11"/>
  <c r="N3380" i="11"/>
  <c r="N472" i="11"/>
  <c r="N3793" i="11"/>
  <c r="N4299" i="11"/>
  <c r="N156" i="11"/>
  <c r="N2333" i="11"/>
  <c r="N1890" i="11"/>
  <c r="N2353" i="11"/>
  <c r="N3319" i="11"/>
  <c r="N786" i="11"/>
  <c r="N2399" i="11"/>
  <c r="N2717" i="11"/>
  <c r="N273" i="11"/>
  <c r="N1242" i="11"/>
  <c r="N1400" i="11"/>
  <c r="N2120" i="11"/>
  <c r="N2280" i="11"/>
  <c r="N1454" i="11"/>
  <c r="N3472" i="11"/>
  <c r="N3620" i="11"/>
  <c r="N3943" i="11"/>
  <c r="N3764" i="11"/>
  <c r="N4230" i="11"/>
  <c r="N4339" i="11"/>
  <c r="N4252" i="11"/>
  <c r="N4864" i="11"/>
  <c r="N5079" i="11"/>
  <c r="N4930" i="11"/>
  <c r="N6404" i="11"/>
  <c r="N5985" i="11"/>
  <c r="N2189" i="11"/>
  <c r="N1233" i="11"/>
  <c r="N2011" i="11"/>
  <c r="N2613" i="11"/>
  <c r="N2610" i="11"/>
  <c r="N3594" i="11"/>
  <c r="N3743" i="11"/>
  <c r="N2800" i="11"/>
  <c r="N3655" i="11"/>
  <c r="N3910" i="11"/>
  <c r="N5605" i="11"/>
  <c r="N5583" i="11"/>
  <c r="N670" i="11"/>
  <c r="N1411" i="11"/>
  <c r="N2051" i="11"/>
  <c r="N5575" i="11"/>
  <c r="N720" i="11"/>
  <c r="N3089" i="11"/>
  <c r="N1787" i="11"/>
  <c r="N3460" i="11"/>
  <c r="N6353" i="11"/>
  <c r="N2367" i="11"/>
  <c r="N5126" i="11"/>
  <c r="N190" i="11"/>
  <c r="N5701" i="11"/>
  <c r="N446" i="11"/>
  <c r="N2130" i="11"/>
  <c r="N5099" i="11"/>
  <c r="N5243" i="11"/>
  <c r="N2705" i="11"/>
  <c r="N3469" i="11"/>
  <c r="N5242" i="11"/>
  <c r="N5186" i="11"/>
  <c r="N1018" i="11"/>
  <c r="N5533" i="11"/>
  <c r="N698" i="11"/>
  <c r="N1455" i="11"/>
  <c r="N2642" i="11"/>
  <c r="N3431" i="11"/>
  <c r="N1811" i="11"/>
  <c r="N764" i="11"/>
  <c r="N3753" i="11"/>
  <c r="N5379" i="11"/>
  <c r="N1839" i="11"/>
  <c r="N2771" i="11"/>
  <c r="N3435" i="11"/>
  <c r="N5521" i="11"/>
  <c r="N5171" i="11"/>
  <c r="N4984" i="11"/>
  <c r="N42" i="11"/>
  <c r="N992" i="11"/>
  <c r="N162" i="11"/>
  <c r="N714" i="11"/>
  <c r="N3029" i="11"/>
  <c r="N2722" i="11"/>
  <c r="N3539" i="11"/>
  <c r="N542" i="11"/>
  <c r="N3415" i="11"/>
  <c r="N4775" i="11"/>
  <c r="N1871" i="11"/>
  <c r="N2009" i="11"/>
  <c r="N2243" i="11"/>
  <c r="N2389" i="11"/>
  <c r="N363" i="11"/>
  <c r="N219" i="11"/>
  <c r="N579" i="11"/>
  <c r="N1286" i="11"/>
  <c r="N2074" i="11"/>
  <c r="N3968" i="11"/>
  <c r="N3548" i="11"/>
  <c r="N3955" i="11"/>
  <c r="N4729" i="11"/>
  <c r="N4544" i="11"/>
  <c r="N5161" i="11"/>
  <c r="N4569" i="11"/>
  <c r="N5772" i="11"/>
  <c r="N4967" i="11"/>
  <c r="N1506" i="11"/>
  <c r="N1151" i="11"/>
  <c r="N2164" i="11"/>
  <c r="N2250" i="11"/>
  <c r="N3863" i="11"/>
  <c r="N4599" i="11"/>
  <c r="N5666" i="11"/>
  <c r="N5652" i="11"/>
  <c r="N3439" i="11"/>
  <c r="N4340" i="11"/>
  <c r="N2067" i="11"/>
  <c r="N3547" i="11"/>
  <c r="N191" i="11"/>
  <c r="N1108" i="11"/>
  <c r="N1172" i="11"/>
  <c r="N4764" i="11"/>
  <c r="N1058" i="11"/>
  <c r="N1682" i="11"/>
  <c r="N2140" i="11"/>
  <c r="N1784" i="11"/>
  <c r="N2109" i="11"/>
  <c r="N2079" i="11"/>
  <c r="N3789" i="11"/>
  <c r="N3913" i="11"/>
  <c r="N3468" i="11"/>
  <c r="N4428" i="11"/>
  <c r="N4579" i="11"/>
  <c r="N5007" i="11"/>
  <c r="N4356" i="11"/>
  <c r="N5969" i="11"/>
  <c r="N5978" i="11"/>
  <c r="N5991" i="11"/>
  <c r="N6338" i="11"/>
  <c r="N4676" i="11"/>
  <c r="N5244" i="11"/>
  <c r="N2174" i="11"/>
  <c r="N6400" i="11"/>
  <c r="N37" i="11"/>
  <c r="N1145" i="11"/>
  <c r="N1881" i="11"/>
  <c r="N2167" i="11"/>
  <c r="N2776" i="11"/>
  <c r="N1389" i="11"/>
  <c r="N1838" i="11"/>
  <c r="N1459" i="11"/>
  <c r="N3403" i="11"/>
  <c r="N1599" i="11"/>
  <c r="N3801" i="11"/>
  <c r="N5083" i="11"/>
  <c r="N1379" i="11"/>
  <c r="N347" i="11"/>
  <c r="N927" i="11"/>
  <c r="N729" i="11"/>
  <c r="N940" i="11"/>
  <c r="N1180" i="11"/>
  <c r="N1450" i="11"/>
  <c r="N4540" i="11"/>
  <c r="N5480" i="11"/>
  <c r="N5568" i="11"/>
  <c r="N5657" i="11"/>
  <c r="N5914" i="11"/>
  <c r="N1210" i="11"/>
  <c r="N2003" i="11"/>
  <c r="N2827" i="11"/>
  <c r="N2569" i="11"/>
  <c r="N3259" i="11"/>
  <c r="N4940" i="11"/>
  <c r="N4986" i="11"/>
  <c r="N5918" i="11"/>
  <c r="N1187" i="11"/>
  <c r="N1605" i="11"/>
  <c r="N1743" i="11"/>
  <c r="N3449" i="11"/>
  <c r="N3311" i="11"/>
  <c r="N3642" i="11"/>
  <c r="N1263" i="11"/>
  <c r="N5168" i="11"/>
  <c r="N5834" i="11"/>
  <c r="N1442" i="11"/>
  <c r="N111" i="11"/>
  <c r="N291" i="11"/>
  <c r="N461" i="11"/>
  <c r="N329" i="11"/>
  <c r="N791" i="11"/>
  <c r="N953" i="11"/>
  <c r="N1202" i="11"/>
  <c r="N1976" i="11"/>
  <c r="N2840" i="11"/>
  <c r="N3148" i="11"/>
  <c r="N3612" i="11"/>
  <c r="N3939" i="11"/>
  <c r="N3891" i="11"/>
  <c r="N4081" i="11"/>
  <c r="N4405" i="11"/>
  <c r="N4445" i="11"/>
  <c r="N1339" i="11"/>
  <c r="N1971" i="11"/>
  <c r="N2847" i="11"/>
  <c r="N3671" i="11"/>
  <c r="N3015" i="11"/>
  <c r="N3571" i="11"/>
  <c r="N3809" i="11"/>
  <c r="N3933" i="11"/>
  <c r="N4649" i="11"/>
  <c r="N4728" i="11"/>
  <c r="N4916" i="11"/>
  <c r="N5386" i="11"/>
  <c r="N876" i="11"/>
  <c r="N6424" i="11"/>
  <c r="N4966" i="11"/>
  <c r="N106" i="11"/>
  <c r="N52" i="11"/>
  <c r="N1419" i="11"/>
  <c r="N3473" i="11"/>
  <c r="N3937" i="11"/>
  <c r="N2713" i="11"/>
  <c r="N56" i="11"/>
  <c r="N1197" i="11"/>
  <c r="N866" i="11"/>
  <c r="N856" i="11"/>
  <c r="N2888" i="11"/>
  <c r="N3374" i="11"/>
  <c r="N3338" i="11"/>
  <c r="N3732" i="11"/>
  <c r="N4899" i="11"/>
  <c r="N4836" i="11"/>
  <c r="N5229" i="11"/>
  <c r="N5668" i="11"/>
  <c r="N6484" i="11"/>
  <c r="N1118" i="11"/>
  <c r="N2047" i="11"/>
  <c r="N2198" i="11"/>
  <c r="N2576" i="11"/>
  <c r="N2826" i="11"/>
  <c r="N3299" i="11"/>
  <c r="N2929" i="11"/>
  <c r="N3869" i="11"/>
  <c r="N4551" i="11"/>
  <c r="N5431" i="11"/>
  <c r="N6227" i="11"/>
  <c r="N5707" i="11"/>
  <c r="N6432" i="11"/>
  <c r="N6423" i="11"/>
  <c r="N716" i="11"/>
  <c r="N5527" i="11"/>
  <c r="N5805" i="11"/>
  <c r="N6145" i="11"/>
  <c r="N1577" i="11"/>
  <c r="N97" i="11"/>
  <c r="N240" i="11"/>
  <c r="N491" i="11"/>
  <c r="N594" i="11"/>
  <c r="N293" i="11"/>
  <c r="N2869" i="11"/>
  <c r="N4793" i="11"/>
  <c r="N4345" i="11"/>
  <c r="N1130" i="11"/>
  <c r="N2904" i="11"/>
  <c r="N3907" i="11"/>
  <c r="N4669" i="11"/>
  <c r="N1074" i="11"/>
  <c r="N2617" i="11"/>
  <c r="N2703" i="11"/>
  <c r="N3754" i="11"/>
  <c r="N794" i="11"/>
  <c r="N898" i="11"/>
  <c r="N805" i="11"/>
  <c r="N792" i="11"/>
  <c r="N469" i="11"/>
  <c r="N825" i="11"/>
  <c r="N842" i="11"/>
  <c r="N1304" i="11"/>
  <c r="N4228" i="11"/>
  <c r="N2648" i="11"/>
  <c r="N3150" i="11"/>
  <c r="N3279" i="11"/>
  <c r="N3176" i="11"/>
  <c r="N4661" i="11"/>
  <c r="N4525" i="11"/>
  <c r="N2070" i="11"/>
  <c r="N2234" i="11"/>
  <c r="N2900" i="11"/>
  <c r="N3387" i="11"/>
  <c r="N2208" i="11"/>
  <c r="N3178" i="11"/>
  <c r="N4294" i="11"/>
  <c r="N4124" i="11"/>
  <c r="N4218" i="11"/>
  <c r="N4274" i="11"/>
  <c r="N3772" i="11"/>
  <c r="N4192" i="11"/>
  <c r="N3831" i="11"/>
  <c r="N4650" i="11"/>
  <c r="N3929" i="11"/>
  <c r="N5562" i="11"/>
  <c r="N5946" i="11"/>
  <c r="N5426" i="11"/>
  <c r="N5681" i="11"/>
  <c r="N6456" i="11"/>
  <c r="N1113" i="11"/>
  <c r="N2323" i="11"/>
  <c r="N2270" i="11"/>
  <c r="N2287" i="11"/>
  <c r="N2319" i="11"/>
  <c r="N2732" i="11"/>
  <c r="N3108" i="11"/>
  <c r="N3309" i="11"/>
  <c r="N3501" i="11"/>
  <c r="N3637" i="11"/>
  <c r="N3843" i="11"/>
  <c r="N4255" i="11"/>
  <c r="N4955" i="11"/>
  <c r="N4126" i="11"/>
  <c r="N4976" i="11"/>
  <c r="N3896" i="11"/>
  <c r="N4005" i="11"/>
  <c r="N4391" i="11"/>
  <c r="N5032" i="11"/>
  <c r="N5281" i="11"/>
  <c r="N5470" i="11"/>
  <c r="N1815" i="11"/>
  <c r="N2159" i="11"/>
  <c r="N4619" i="11"/>
  <c r="N5317" i="11"/>
  <c r="N5415" i="11"/>
  <c r="N5929" i="11"/>
  <c r="N1673" i="11"/>
  <c r="N5463" i="11"/>
  <c r="N6341" i="11"/>
  <c r="N6465" i="11"/>
  <c r="N41" i="11"/>
  <c r="N378" i="11"/>
  <c r="N334" i="11"/>
  <c r="N2877" i="11"/>
  <c r="N4898" i="11"/>
  <c r="N245" i="11"/>
  <c r="N2027" i="11"/>
  <c r="N5825" i="11"/>
  <c r="N6407" i="11"/>
  <c r="N4857" i="11"/>
  <c r="N5760" i="11"/>
  <c r="N6013" i="11"/>
  <c r="N5361" i="11"/>
  <c r="N769" i="11"/>
  <c r="N83" i="11"/>
  <c r="N3226" i="11"/>
  <c r="N4044" i="11"/>
  <c r="N4397" i="11"/>
  <c r="N4272" i="11"/>
  <c r="N2313" i="11"/>
  <c r="N2748" i="11"/>
  <c r="N33" i="11"/>
  <c r="N936" i="11"/>
  <c r="N902" i="11"/>
  <c r="N689" i="11"/>
  <c r="N2520" i="11"/>
  <c r="N2258" i="11"/>
  <c r="N3388" i="11"/>
  <c r="N4542" i="11"/>
  <c r="N5979" i="11"/>
  <c r="N2345" i="11"/>
  <c r="N2154" i="11"/>
  <c r="N327" i="11"/>
  <c r="N115" i="11"/>
  <c r="N1032" i="11"/>
  <c r="N783" i="11"/>
  <c r="N1196" i="11"/>
  <c r="N1244" i="11"/>
  <c r="N1348" i="11"/>
  <c r="N1288" i="11"/>
  <c r="N2142" i="11"/>
  <c r="N901" i="11"/>
  <c r="N163" i="11"/>
  <c r="N433" i="11"/>
  <c r="N977" i="11"/>
  <c r="N723" i="11"/>
  <c r="N1372" i="11"/>
  <c r="N1378" i="11"/>
  <c r="N1474" i="11"/>
  <c r="N2160" i="11"/>
  <c r="N3422" i="11"/>
  <c r="N3742" i="11"/>
  <c r="N4254" i="11"/>
  <c r="N4421" i="11"/>
  <c r="N3744" i="11"/>
  <c r="N3975" i="11"/>
  <c r="N5093" i="11"/>
  <c r="N4996" i="11"/>
  <c r="N5152" i="11"/>
  <c r="N5518" i="11"/>
  <c r="N5659" i="11"/>
  <c r="N5758" i="11"/>
  <c r="N6263" i="11"/>
  <c r="N1064" i="11"/>
  <c r="N1452" i="11"/>
  <c r="N1729" i="11"/>
  <c r="N2813" i="11"/>
  <c r="N4141" i="11"/>
  <c r="N3934" i="11"/>
  <c r="N3651" i="11"/>
  <c r="N3663" i="11"/>
  <c r="N5392" i="11"/>
  <c r="N4187" i="11"/>
  <c r="N4783" i="11"/>
  <c r="N5756" i="11"/>
  <c r="N4546" i="11"/>
  <c r="N544" i="11"/>
  <c r="N198" i="11"/>
  <c r="N672" i="11"/>
  <c r="N6461" i="11"/>
  <c r="N2062" i="11"/>
  <c r="N3426" i="11"/>
  <c r="N3499" i="11"/>
  <c r="N3587" i="11"/>
  <c r="N5343" i="11"/>
  <c r="N5990" i="11"/>
  <c r="N6148" i="11"/>
  <c r="N1165" i="11"/>
  <c r="N1661" i="11"/>
  <c r="N2078" i="11"/>
  <c r="N1797" i="11"/>
  <c r="N2948" i="11"/>
  <c r="N3052" i="11"/>
  <c r="N3257" i="11"/>
  <c r="N3497" i="11"/>
  <c r="N2895" i="11"/>
  <c r="N2779" i="11"/>
  <c r="N4355" i="11"/>
  <c r="N5013" i="11"/>
  <c r="N3075" i="11"/>
  <c r="N3471" i="11"/>
  <c r="N6363" i="11"/>
  <c r="N5615" i="11"/>
  <c r="N6251" i="11"/>
  <c r="N835" i="11"/>
  <c r="N912" i="11"/>
  <c r="N408" i="11"/>
  <c r="N3710" i="11"/>
  <c r="N3214" i="11"/>
  <c r="N2674" i="11"/>
  <c r="N2943" i="11"/>
  <c r="N2307" i="11"/>
  <c r="N518" i="11"/>
  <c r="N994" i="11"/>
  <c r="N4337" i="11"/>
  <c r="N4620" i="11"/>
  <c r="N193" i="11"/>
  <c r="N1308" i="11"/>
  <c r="N1324" i="11"/>
  <c r="N1516" i="11"/>
  <c r="N2264" i="11"/>
  <c r="N4040" i="11"/>
  <c r="N4159" i="11"/>
  <c r="N4416" i="11"/>
  <c r="N4363" i="11"/>
  <c r="N5165" i="11"/>
  <c r="N5606" i="11"/>
  <c r="N5626" i="11"/>
  <c r="N6196" i="11"/>
  <c r="N5734" i="11"/>
  <c r="N1137" i="11"/>
  <c r="N2458" i="11"/>
  <c r="N1926" i="11"/>
  <c r="N3268" i="11"/>
  <c r="N3109" i="11"/>
  <c r="N3097" i="11"/>
  <c r="N3631" i="11"/>
  <c r="N4470" i="11"/>
  <c r="N4575" i="11"/>
  <c r="N4931" i="11"/>
  <c r="N4981" i="11"/>
  <c r="N5966" i="11"/>
  <c r="N5912" i="11"/>
  <c r="N6366" i="11"/>
  <c r="N5172" i="11"/>
  <c r="N5688" i="11"/>
  <c r="N5257" i="11"/>
  <c r="N1005" i="11"/>
  <c r="N3440" i="11"/>
  <c r="N3023" i="11"/>
  <c r="N3145" i="11"/>
  <c r="N4511" i="11"/>
  <c r="N4901" i="11"/>
  <c r="N5206" i="11"/>
  <c r="N3680" i="11"/>
  <c r="N740" i="11"/>
  <c r="N2299" i="11"/>
  <c r="N4553" i="11"/>
  <c r="N5419" i="11"/>
  <c r="N5682" i="11"/>
  <c r="N1301" i="11"/>
  <c r="N387" i="11"/>
  <c r="N325" i="11"/>
  <c r="N267" i="11"/>
  <c r="N311" i="11"/>
  <c r="N1336" i="11"/>
  <c r="N1292" i="11"/>
  <c r="N1632" i="11"/>
  <c r="N1590" i="11"/>
  <c r="N2112" i="11"/>
  <c r="N2424" i="11"/>
  <c r="N3464" i="11"/>
  <c r="N3726" i="11"/>
  <c r="N3598" i="11"/>
  <c r="N3542" i="11"/>
  <c r="N3752" i="11"/>
  <c r="N4242" i="11"/>
  <c r="N4493" i="11"/>
  <c r="N4137" i="11"/>
  <c r="N4767" i="11"/>
  <c r="N4817" i="11"/>
  <c r="N4698" i="11"/>
  <c r="N5574" i="11"/>
  <c r="N4886" i="11"/>
  <c r="N5608" i="11"/>
  <c r="N5520" i="11"/>
  <c r="N5698" i="11"/>
  <c r="N6244" i="11"/>
  <c r="N1123" i="11"/>
  <c r="N1287" i="11"/>
  <c r="N1224" i="11"/>
  <c r="N1410" i="11"/>
  <c r="N1494" i="11"/>
  <c r="N1399" i="11"/>
  <c r="N2701" i="11"/>
  <c r="N3040" i="11"/>
  <c r="N2772" i="11"/>
  <c r="N3706" i="11"/>
  <c r="N4529" i="11"/>
  <c r="N4716" i="11"/>
  <c r="N4622" i="11"/>
  <c r="N5495" i="11"/>
  <c r="N5577" i="11"/>
  <c r="N5762" i="11"/>
  <c r="N5840" i="11"/>
  <c r="N5782" i="11"/>
  <c r="N6016" i="11"/>
  <c r="N6122" i="11"/>
  <c r="N5400" i="11"/>
  <c r="N2204" i="11"/>
  <c r="N6478" i="11"/>
  <c r="N146" i="11"/>
  <c r="N600" i="11"/>
  <c r="N2969" i="11"/>
  <c r="N1561" i="11"/>
  <c r="N3252" i="11"/>
  <c r="N1417" i="11"/>
  <c r="N4369" i="11"/>
  <c r="N1307" i="11"/>
  <c r="N1423" i="11"/>
  <c r="N6001" i="11"/>
  <c r="N6475" i="11"/>
  <c r="N403" i="11"/>
  <c r="N556" i="11"/>
  <c r="N1824" i="11"/>
  <c r="N1946" i="11"/>
  <c r="N3034" i="11"/>
  <c r="N3518" i="11"/>
  <c r="N3666" i="11"/>
  <c r="N3574" i="11"/>
  <c r="N3935" i="11"/>
  <c r="N4758" i="11"/>
  <c r="N4307" i="11"/>
  <c r="N4018" i="11"/>
  <c r="N5502" i="11"/>
  <c r="N5586" i="11"/>
  <c r="N5238" i="11"/>
  <c r="N5556" i="11"/>
  <c r="N5719" i="11"/>
  <c r="N1574" i="11"/>
  <c r="N1517" i="11"/>
  <c r="N1687" i="11"/>
  <c r="N1997" i="11"/>
  <c r="N2193" i="11"/>
  <c r="N2714" i="11"/>
  <c r="N3515" i="11"/>
  <c r="N3538" i="11"/>
  <c r="N3723" i="11"/>
  <c r="N3950" i="11"/>
  <c r="N4536" i="11"/>
  <c r="N2951" i="11"/>
  <c r="N5434" i="11"/>
  <c r="N964" i="11"/>
  <c r="N2700" i="11"/>
  <c r="N2586" i="11"/>
  <c r="N2679" i="11"/>
  <c r="N3163" i="11"/>
  <c r="N897" i="11"/>
  <c r="N1017" i="11"/>
  <c r="N1769" i="11"/>
  <c r="N3143" i="11"/>
  <c r="N1467" i="11"/>
  <c r="N6333" i="11"/>
  <c r="N6499" i="11"/>
  <c r="N1359" i="11"/>
  <c r="N2812" i="11"/>
  <c r="N2863" i="11"/>
  <c r="N5096" i="11"/>
  <c r="N1626" i="11"/>
  <c r="N2301" i="11"/>
  <c r="N483" i="11"/>
  <c r="N4157" i="11"/>
  <c r="N5555" i="11"/>
  <c r="N4755" i="11"/>
  <c r="N5545" i="11"/>
  <c r="N194" i="11"/>
  <c r="N525" i="11"/>
  <c r="N1654" i="11"/>
  <c r="N1388" i="11"/>
  <c r="N2438" i="11"/>
  <c r="N3194" i="11"/>
  <c r="N5085" i="11"/>
  <c r="N4479" i="11"/>
  <c r="N4860" i="11"/>
  <c r="N5113" i="11"/>
  <c r="N5510" i="11"/>
  <c r="N5618" i="11"/>
  <c r="N5849" i="11"/>
  <c r="N5956" i="11"/>
  <c r="N1133" i="11"/>
  <c r="N4704" i="11"/>
  <c r="N4354" i="11"/>
  <c r="N3652" i="11"/>
  <c r="N4570" i="11"/>
  <c r="N6397" i="11"/>
  <c r="N210" i="11"/>
  <c r="N1160" i="11"/>
  <c r="N1251" i="11"/>
  <c r="N2221" i="11"/>
  <c r="N2935" i="11"/>
  <c r="N3175" i="11"/>
  <c r="N2387" i="11"/>
  <c r="N3307" i="11"/>
  <c r="N2814" i="11"/>
  <c r="N2704" i="11"/>
  <c r="N2832" i="11"/>
  <c r="N2871" i="11"/>
  <c r="N3056" i="11"/>
  <c r="N2725" i="11"/>
  <c r="N2008" i="11"/>
  <c r="N5643" i="11"/>
  <c r="N6483" i="11"/>
  <c r="N5114" i="11"/>
  <c r="N6096" i="11"/>
  <c r="N2791" i="11"/>
  <c r="N2965" i="11"/>
  <c r="N4922" i="11"/>
  <c r="N1920" i="11"/>
  <c r="N602" i="11"/>
  <c r="N574" i="11"/>
  <c r="N620" i="11"/>
  <c r="N1377" i="11"/>
  <c r="N1604" i="11"/>
  <c r="N1191" i="11"/>
  <c r="N2349" i="11"/>
  <c r="N2925" i="11"/>
  <c r="N1821" i="11"/>
  <c r="N3525" i="11"/>
  <c r="N2233" i="11"/>
  <c r="N1878" i="11"/>
  <c r="N2421" i="11"/>
  <c r="N2652" i="11"/>
  <c r="N3310" i="11"/>
  <c r="N956" i="11"/>
  <c r="N3621" i="11"/>
  <c r="N5617" i="11"/>
  <c r="N126" i="11"/>
  <c r="N3233" i="11"/>
  <c r="N5209" i="11"/>
  <c r="N1864" i="11"/>
  <c r="N3727" i="11"/>
  <c r="N5140" i="11"/>
  <c r="N1846" i="11"/>
  <c r="N2735" i="11"/>
  <c r="N2451" i="11"/>
  <c r="N3976" i="11"/>
  <c r="N3025" i="11"/>
  <c r="N968" i="11"/>
  <c r="N2126" i="11"/>
  <c r="N6493" i="11"/>
  <c r="N1060" i="11"/>
  <c r="N2753" i="11"/>
  <c r="N1700" i="11"/>
  <c r="N828" i="11"/>
  <c r="N1340" i="11"/>
  <c r="N3376" i="11"/>
  <c r="N4780" i="11"/>
  <c r="N4816" i="11"/>
  <c r="N5548" i="11"/>
  <c r="N5506" i="11"/>
  <c r="N6260" i="11"/>
  <c r="N1291" i="11"/>
  <c r="N1169" i="11"/>
  <c r="N1540" i="11"/>
  <c r="N2483" i="11"/>
  <c r="N1601" i="11"/>
  <c r="N2790" i="11"/>
  <c r="N3276" i="11"/>
  <c r="N2819" i="11"/>
  <c r="N4008" i="11"/>
  <c r="N3785" i="11"/>
  <c r="N5567" i="11"/>
  <c r="N6416" i="11"/>
  <c r="N1567" i="11"/>
  <c r="N5045" i="11"/>
  <c r="N142" i="11"/>
  <c r="N1040" i="11"/>
  <c r="N392" i="11"/>
  <c r="N1578" i="11"/>
  <c r="N1176" i="11"/>
  <c r="N1504" i="11"/>
  <c r="N2124" i="11"/>
  <c r="N2823" i="11"/>
  <c r="N4594" i="11"/>
  <c r="N2728" i="11"/>
  <c r="N5673" i="11"/>
  <c r="N5449" i="11"/>
  <c r="N1433" i="11"/>
  <c r="N26" i="11"/>
  <c r="N4601" i="11"/>
  <c r="N1635" i="11"/>
  <c r="N3121" i="11"/>
  <c r="N3593" i="11"/>
  <c r="N1814" i="11"/>
  <c r="N5473" i="11"/>
  <c r="N441" i="11"/>
  <c r="N696" i="11"/>
  <c r="N2122" i="11"/>
  <c r="N3662" i="11"/>
  <c r="N5075" i="11"/>
  <c r="N5612" i="11"/>
  <c r="N1321" i="11"/>
  <c r="N1943" i="11"/>
  <c r="N2089" i="11"/>
  <c r="N2005" i="11"/>
  <c r="N2691" i="11"/>
  <c r="N2087" i="11"/>
  <c r="N2778" i="11"/>
  <c r="N2999" i="11"/>
  <c r="N3273" i="11"/>
  <c r="N3104" i="11"/>
  <c r="N3201" i="11"/>
  <c r="N3543" i="11"/>
  <c r="N3055" i="11"/>
  <c r="N3788" i="11"/>
  <c r="N4697" i="11"/>
  <c r="N5721" i="11"/>
  <c r="N1089" i="11"/>
  <c r="N1916" i="11"/>
  <c r="N1311" i="11"/>
  <c r="N3389" i="11"/>
  <c r="N4271" i="11"/>
  <c r="N302" i="11"/>
  <c r="N76" i="11"/>
  <c r="N336" i="11"/>
  <c r="N3665" i="11"/>
  <c r="N6443" i="11"/>
  <c r="N536" i="11"/>
  <c r="N1157" i="11"/>
  <c r="N1545" i="11"/>
  <c r="N1748" i="11"/>
  <c r="N3306" i="11"/>
  <c r="N2718" i="11"/>
  <c r="N2938" i="11"/>
  <c r="N2069" i="11"/>
  <c r="N2991" i="11"/>
  <c r="N1875" i="11"/>
  <c r="N2765" i="11"/>
  <c r="N2317" i="11"/>
  <c r="N2577" i="11"/>
  <c r="N750" i="11"/>
  <c r="N5658" i="11"/>
  <c r="N1514" i="11"/>
  <c r="N4487" i="11"/>
  <c r="N2579" i="11"/>
  <c r="N3425" i="11"/>
  <c r="N2914" i="11"/>
  <c r="N2037" i="11"/>
  <c r="N366" i="11"/>
  <c r="K82" i="10"/>
  <c r="K132" i="10"/>
  <c r="N1435" i="11"/>
  <c r="N2738" i="11"/>
  <c r="N1718" i="11"/>
  <c r="N1525" i="11"/>
  <c r="N2604" i="11"/>
  <c r="N3243" i="11"/>
  <c r="N2821" i="11"/>
  <c r="N3237" i="11"/>
  <c r="N4909" i="11"/>
  <c r="N4116" i="11"/>
  <c r="N4288" i="11"/>
  <c r="N4338" i="11"/>
  <c r="N4640" i="11"/>
  <c r="K69" i="10"/>
  <c r="K314" i="10"/>
  <c r="K500" i="10"/>
  <c r="K511" i="10"/>
  <c r="N1513" i="11"/>
  <c r="N1691" i="11"/>
  <c r="N1437" i="11"/>
  <c r="N1477" i="11"/>
  <c r="N1809" i="11"/>
  <c r="N2377" i="11"/>
  <c r="N1845" i="11"/>
  <c r="N2357" i="11"/>
  <c r="N2562" i="11"/>
  <c r="N2487" i="11"/>
  <c r="N2782" i="11"/>
  <c r="N2820" i="11"/>
  <c r="N2805" i="11"/>
  <c r="N3213" i="11"/>
  <c r="N3581" i="11"/>
  <c r="N4323" i="11"/>
  <c r="N5100" i="11"/>
  <c r="N5744" i="11"/>
  <c r="N5647" i="11"/>
  <c r="N281" i="11"/>
  <c r="N171" i="11"/>
  <c r="N283" i="11"/>
  <c r="N371" i="11"/>
  <c r="N399" i="11"/>
  <c r="N935" i="11"/>
  <c r="N1420" i="11"/>
  <c r="N1338" i="11"/>
  <c r="N1350" i="11"/>
  <c r="N1096" i="11"/>
  <c r="N2368" i="11"/>
  <c r="N2860" i="11"/>
  <c r="N3020" i="11"/>
  <c r="N3164" i="11"/>
  <c r="N3632" i="11"/>
  <c r="N3957" i="11"/>
  <c r="N3914" i="11"/>
  <c r="N4028" i="11"/>
  <c r="N3836" i="11"/>
  <c r="N3478" i="11"/>
  <c r="N3894" i="11"/>
  <c r="N4212" i="11"/>
  <c r="N4032" i="11"/>
  <c r="N4217" i="11"/>
  <c r="N4395" i="11"/>
  <c r="N4029" i="11"/>
  <c r="N3989" i="11"/>
  <c r="N4148" i="11"/>
  <c r="N4552" i="11"/>
  <c r="N4373" i="11"/>
  <c r="N4400" i="11"/>
  <c r="N4528" i="11"/>
  <c r="N4564" i="11"/>
  <c r="N4724" i="11"/>
  <c r="N4852" i="11"/>
  <c r="N4712" i="11"/>
  <c r="N4664" i="11"/>
  <c r="N5297" i="11"/>
  <c r="N5540" i="11"/>
  <c r="N5219" i="11"/>
  <c r="N5680" i="11"/>
  <c r="N5746" i="11"/>
  <c r="N6360" i="11"/>
  <c r="N5614" i="11"/>
  <c r="N6474" i="11"/>
  <c r="K45" i="10"/>
  <c r="K249" i="10"/>
  <c r="K123" i="10"/>
  <c r="K263" i="10"/>
  <c r="K161" i="10"/>
  <c r="K52" i="10"/>
  <c r="K116" i="10"/>
  <c r="K12" i="10"/>
  <c r="K176" i="10"/>
  <c r="K284" i="10"/>
  <c r="K220" i="10"/>
  <c r="K224" i="10"/>
  <c r="K342" i="10"/>
  <c r="K413" i="10"/>
  <c r="K158" i="10"/>
  <c r="K502" i="10"/>
  <c r="K104" i="10"/>
  <c r="N1051" i="11"/>
  <c r="N1083" i="11"/>
  <c r="N1199" i="11"/>
  <c r="K416" i="10"/>
  <c r="K534" i="10"/>
  <c r="N1167" i="11"/>
  <c r="K358" i="10"/>
  <c r="N1299" i="11"/>
  <c r="K531" i="10"/>
  <c r="N1070" i="11"/>
  <c r="N1519" i="11"/>
  <c r="N1505" i="11"/>
  <c r="N1439" i="11"/>
  <c r="N1671" i="11"/>
  <c r="N1595" i="11"/>
  <c r="N1847" i="11"/>
  <c r="N2209" i="11"/>
  <c r="N2175" i="11"/>
  <c r="N1633" i="11"/>
  <c r="N1667" i="11"/>
  <c r="N2247" i="11"/>
  <c r="N1776" i="11"/>
  <c r="N2203" i="11"/>
  <c r="N2369" i="11"/>
  <c r="N2711" i="11"/>
  <c r="N2653" i="11"/>
  <c r="N2479" i="11"/>
  <c r="N2531" i="11"/>
  <c r="N2746" i="11"/>
  <c r="N3080" i="11"/>
  <c r="N4019" i="11"/>
  <c r="N2815" i="11"/>
  <c r="N3149" i="11"/>
  <c r="N2787" i="11"/>
  <c r="N3123" i="11"/>
  <c r="N3277" i="11"/>
  <c r="N2851" i="11"/>
  <c r="N3661" i="11"/>
  <c r="N5000" i="11"/>
  <c r="N3807" i="11"/>
  <c r="N5080" i="11"/>
  <c r="N4919" i="11"/>
  <c r="N5008" i="11"/>
  <c r="N5685" i="11"/>
  <c r="N840" i="11"/>
  <c r="N99" i="11"/>
  <c r="N35" i="11"/>
  <c r="N930" i="11"/>
  <c r="N2544" i="11"/>
  <c r="N2232" i="11"/>
  <c r="N3026" i="11"/>
  <c r="N3656" i="11"/>
  <c r="N3588" i="11"/>
  <c r="N3877" i="11"/>
  <c r="N4419" i="11"/>
  <c r="N4908" i="11"/>
  <c r="N5247" i="11"/>
  <c r="N5728" i="11"/>
  <c r="N5530" i="11"/>
  <c r="N6046" i="11"/>
  <c r="K373" i="10"/>
  <c r="K62" i="10"/>
  <c r="K65" i="10"/>
  <c r="K24" i="10"/>
  <c r="K143" i="10"/>
  <c r="K188" i="10"/>
  <c r="K196" i="10"/>
  <c r="K306" i="10"/>
  <c r="K98" i="10"/>
  <c r="K367" i="10"/>
  <c r="K485" i="10"/>
  <c r="N1119" i="11"/>
  <c r="K393" i="10"/>
  <c r="N1086" i="11"/>
  <c r="N1186" i="11"/>
  <c r="K567" i="10"/>
  <c r="N1441" i="11"/>
  <c r="N1649" i="11"/>
  <c r="N1499" i="11"/>
  <c r="N1473" i="11"/>
  <c r="N1733" i="11"/>
  <c r="N2029" i="11"/>
  <c r="N2509" i="11"/>
  <c r="N2643" i="11"/>
  <c r="N2515" i="11"/>
  <c r="N2601" i="11"/>
  <c r="N2533" i="11"/>
  <c r="N2784" i="11"/>
  <c r="N2553" i="11"/>
  <c r="N3171" i="11"/>
  <c r="N3459" i="11"/>
  <c r="N3900" i="11"/>
  <c r="N2968" i="11"/>
  <c r="N3412" i="11"/>
  <c r="N2752" i="11"/>
  <c r="N3408" i="11"/>
  <c r="N3457" i="11"/>
  <c r="N3659" i="11"/>
  <c r="N3701" i="11"/>
  <c r="N3988" i="11"/>
  <c r="N3670" i="11"/>
  <c r="N3810" i="11"/>
  <c r="N4177" i="11"/>
  <c r="N5561" i="11"/>
  <c r="N5581" i="11"/>
  <c r="N1468" i="11"/>
  <c r="N2114" i="11"/>
  <c r="N1606" i="11"/>
  <c r="N2414" i="11"/>
  <c r="N2482" i="11"/>
  <c r="N2342" i="11"/>
  <c r="N3702" i="11"/>
  <c r="N3887" i="11"/>
  <c r="N4221" i="11"/>
  <c r="N3997" i="11"/>
  <c r="N4440" i="11"/>
  <c r="N3998" i="11"/>
  <c r="N3738" i="11"/>
  <c r="N4392" i="11"/>
  <c r="N4939" i="11"/>
  <c r="N4442" i="11"/>
  <c r="N4563" i="11"/>
  <c r="N4900" i="11"/>
  <c r="N4611" i="11"/>
  <c r="N4708" i="11"/>
  <c r="N4902" i="11"/>
  <c r="N4828" i="11"/>
  <c r="N5516" i="11"/>
  <c r="N5764" i="11"/>
  <c r="N5235" i="11"/>
  <c r="K19" i="10"/>
  <c r="K17" i="10"/>
  <c r="K102" i="10"/>
  <c r="K275" i="10"/>
  <c r="K89" i="10"/>
  <c r="K119" i="10"/>
  <c r="K338" i="10"/>
  <c r="K156" i="10"/>
  <c r="K204" i="10"/>
  <c r="K308" i="10"/>
  <c r="K449" i="10"/>
  <c r="K520" i="10"/>
  <c r="K309" i="10"/>
  <c r="K475" i="10"/>
  <c r="K44" i="10"/>
  <c r="K512" i="10"/>
  <c r="K543" i="10"/>
  <c r="K324" i="10"/>
  <c r="K421" i="10"/>
  <c r="N1054" i="11"/>
  <c r="N1309" i="11"/>
  <c r="N1594" i="11"/>
  <c r="N1657" i="11"/>
  <c r="N1503" i="11"/>
  <c r="N1697" i="11"/>
  <c r="N1819" i="11"/>
  <c r="N1801" i="11"/>
  <c r="N2103" i="11"/>
  <c r="N2508" i="11"/>
  <c r="N2707" i="11"/>
  <c r="N2595" i="11"/>
  <c r="N2620" i="11"/>
  <c r="N3611" i="11"/>
  <c r="N4155" i="11"/>
  <c r="N2905" i="11"/>
  <c r="N3371" i="11"/>
  <c r="N3800" i="11"/>
  <c r="N3005" i="11"/>
  <c r="N3747" i="11"/>
  <c r="N3337" i="11"/>
  <c r="N3795" i="11"/>
  <c r="N3838" i="11"/>
  <c r="N4759" i="11"/>
  <c r="N3333" i="11"/>
  <c r="N4685" i="11"/>
  <c r="N4647" i="11"/>
  <c r="N5132" i="11"/>
  <c r="N5767" i="11"/>
  <c r="N5205" i="11"/>
  <c r="N2050" i="11"/>
  <c r="N2190" i="11"/>
  <c r="N3068" i="11"/>
  <c r="N3832" i="11"/>
  <c r="N4463" i="11"/>
  <c r="N4185" i="11"/>
  <c r="N4181" i="11"/>
  <c r="N4396" i="11"/>
  <c r="N4194" i="11"/>
  <c r="N4158" i="11"/>
  <c r="N4508" i="11"/>
  <c r="N4573" i="11"/>
  <c r="N4621" i="11"/>
  <c r="N4684" i="11"/>
  <c r="N4616" i="11"/>
  <c r="N4578" i="11"/>
  <c r="N4696" i="11"/>
  <c r="N4876" i="11"/>
  <c r="N4965" i="11"/>
  <c r="N5526" i="11"/>
  <c r="N4688" i="11"/>
  <c r="N6386" i="11"/>
  <c r="N5552" i="11"/>
  <c r="K127" i="10"/>
  <c r="K231" i="10"/>
  <c r="K213" i="10"/>
  <c r="K287" i="10"/>
  <c r="K120" i="10"/>
  <c r="K244" i="10"/>
  <c r="K259" i="10"/>
  <c r="K289" i="10"/>
  <c r="K260" i="10"/>
  <c r="K492" i="10"/>
  <c r="K216" i="10"/>
  <c r="K437" i="10"/>
  <c r="K496" i="10"/>
  <c r="K54" i="10"/>
  <c r="K540" i="10"/>
  <c r="N1080" i="11"/>
  <c r="K458" i="10"/>
  <c r="N1255" i="11"/>
  <c r="N1481" i="11"/>
  <c r="N1647" i="11"/>
  <c r="N1509" i="11"/>
  <c r="N1701" i="11"/>
  <c r="N1719" i="11"/>
  <c r="N1546" i="11"/>
  <c r="N1702" i="11"/>
  <c r="N1609" i="11"/>
  <c r="N1884" i="11"/>
  <c r="N2587" i="11"/>
  <c r="N2535" i="11"/>
  <c r="N2676" i="11"/>
  <c r="N2994" i="11"/>
  <c r="N2699" i="11"/>
  <c r="N2777" i="11"/>
  <c r="N2780" i="11"/>
  <c r="N2692" i="11"/>
  <c r="N3009" i="11"/>
  <c r="N4213" i="11"/>
  <c r="N3627" i="11"/>
  <c r="N2661" i="11"/>
  <c r="N2767" i="11"/>
  <c r="N4043" i="11"/>
  <c r="N3759" i="11"/>
  <c r="N3823" i="11"/>
  <c r="N880" i="11"/>
  <c r="N4128" i="11"/>
  <c r="N4200" i="11"/>
  <c r="N4372" i="11"/>
  <c r="N3854" i="11"/>
  <c r="N4300" i="11"/>
  <c r="N4466" i="11"/>
  <c r="N4932" i="11"/>
  <c r="N5025" i="11"/>
  <c r="N5241" i="11"/>
  <c r="N4934" i="11"/>
  <c r="N5810" i="11"/>
  <c r="N5508" i="11"/>
  <c r="K14" i="10"/>
  <c r="K34" i="10"/>
  <c r="K250" i="10"/>
  <c r="K350" i="10"/>
  <c r="N1097" i="11"/>
  <c r="K454" i="10"/>
  <c r="N1067" i="11"/>
  <c r="K522" i="10"/>
  <c r="K527" i="10"/>
  <c r="N1257" i="11"/>
  <c r="K336" i="10"/>
  <c r="N1728" i="11"/>
  <c r="N2267" i="11"/>
  <c r="N2279" i="11"/>
  <c r="N2663" i="11"/>
  <c r="N2672" i="11"/>
  <c r="N2599" i="11"/>
  <c r="N2750" i="11"/>
  <c r="N2690" i="11"/>
  <c r="N3629" i="11"/>
  <c r="N3689" i="11"/>
  <c r="N3275" i="11"/>
  <c r="N3527" i="11"/>
  <c r="N3595" i="11"/>
  <c r="N3312" i="11"/>
  <c r="N3325" i="11"/>
  <c r="N4671" i="11"/>
  <c r="N4555" i="11"/>
  <c r="N4719" i="11"/>
  <c r="N3199" i="11"/>
  <c r="N5120" i="11"/>
  <c r="N5808" i="11"/>
  <c r="N5413" i="11"/>
  <c r="N1696" i="11"/>
  <c r="N2249" i="11"/>
  <c r="N1832" i="11"/>
  <c r="N2185" i="11"/>
  <c r="N3021" i="11"/>
  <c r="N3675" i="11"/>
  <c r="N3715" i="11"/>
  <c r="N2789" i="11"/>
  <c r="N5237" i="11"/>
  <c r="N18" i="11"/>
  <c r="N830" i="11"/>
  <c r="N2474" i="11"/>
  <c r="N4280" i="11"/>
  <c r="K32" i="10"/>
  <c r="K93" i="10"/>
  <c r="N1143" i="11"/>
  <c r="N2125" i="11"/>
  <c r="N235" i="11"/>
  <c r="N307" i="11"/>
  <c r="N941" i="11"/>
  <c r="N882" i="11"/>
  <c r="N473" i="11"/>
  <c r="N885" i="11"/>
  <c r="N1026" i="11"/>
  <c r="N1476" i="11"/>
  <c r="N1362" i="11"/>
  <c r="N2274" i="11"/>
  <c r="N2014" i="11"/>
  <c r="N213" i="11"/>
  <c r="N948" i="11"/>
  <c r="N627" i="11"/>
  <c r="N413" i="11"/>
  <c r="N1278" i="11"/>
  <c r="N2278" i="11"/>
  <c r="N1952" i="11"/>
  <c r="N1950" i="11"/>
  <c r="N2320" i="11"/>
  <c r="N2382" i="11"/>
  <c r="N2336" i="11"/>
  <c r="N2398" i="11"/>
  <c r="N3280" i="11"/>
  <c r="N4223" i="11"/>
  <c r="N3847" i="11"/>
  <c r="N4322" i="11"/>
  <c r="N4002" i="11"/>
  <c r="N4408" i="11"/>
  <c r="N4184" i="11"/>
  <c r="N4480" i="11"/>
  <c r="N4769" i="11"/>
  <c r="N5129" i="11"/>
  <c r="N4429" i="11"/>
  <c r="N5169" i="11"/>
  <c r="N5057" i="11"/>
  <c r="N4585" i="11"/>
  <c r="N5737" i="11"/>
  <c r="N5500" i="11"/>
  <c r="N4913" i="11"/>
  <c r="K79" i="10"/>
  <c r="K343" i="10"/>
  <c r="K81" i="10"/>
  <c r="K365" i="10"/>
  <c r="K109" i="10"/>
  <c r="K353" i="10"/>
  <c r="K299" i="10"/>
  <c r="K43" i="10"/>
  <c r="K49" i="10"/>
  <c r="K83" i="10"/>
  <c r="K310" i="10"/>
  <c r="K142" i="10"/>
  <c r="K146" i="10"/>
  <c r="K382" i="10"/>
  <c r="K214" i="10"/>
  <c r="K334" i="10"/>
  <c r="K228" i="10"/>
  <c r="K541" i="10"/>
  <c r="K463" i="10"/>
  <c r="N1121" i="11"/>
  <c r="K380" i="10"/>
  <c r="K530" i="10"/>
  <c r="N1221" i="11"/>
  <c r="N1501" i="11"/>
  <c r="N1531" i="11"/>
  <c r="N1521" i="11"/>
  <c r="N1556" i="11"/>
  <c r="N1664" i="11"/>
  <c r="N2123" i="11"/>
  <c r="N1961" i="11"/>
  <c r="N1945" i="11"/>
  <c r="N2115" i="11"/>
  <c r="N2605" i="11"/>
  <c r="N1987" i="11"/>
  <c r="N2636" i="11"/>
  <c r="N1530" i="11"/>
  <c r="N2401" i="11"/>
  <c r="N2625" i="11"/>
  <c r="N2049" i="11"/>
  <c r="N2391" i="11"/>
  <c r="N2669" i="11"/>
  <c r="N3994" i="11"/>
  <c r="N3948" i="11"/>
  <c r="N2922" i="11"/>
  <c r="N3923" i="11"/>
  <c r="N3927" i="11"/>
  <c r="N3745" i="11"/>
  <c r="N5166" i="11"/>
  <c r="N5388" i="11"/>
  <c r="N5472" i="11"/>
  <c r="N5769" i="11"/>
  <c r="N5629" i="11"/>
  <c r="N5754" i="11"/>
  <c r="N225" i="11"/>
  <c r="N4321" i="11"/>
  <c r="N4461" i="11"/>
  <c r="N5539" i="11"/>
  <c r="N5845" i="11"/>
  <c r="K207" i="10"/>
  <c r="N5424" i="11"/>
  <c r="N379" i="11"/>
  <c r="N5192" i="11"/>
  <c r="N839" i="11"/>
  <c r="N5146" i="11"/>
  <c r="N5207" i="11"/>
  <c r="N5191" i="11"/>
  <c r="N5232" i="11"/>
  <c r="N5547" i="11"/>
  <c r="N393" i="11"/>
  <c r="N5563" i="11"/>
  <c r="N5513" i="11"/>
  <c r="N5412" i="11"/>
  <c r="N522" i="11"/>
  <c r="N200" i="11"/>
  <c r="K536" i="10"/>
  <c r="N5684" i="11"/>
  <c r="N5551" i="11"/>
  <c r="N438" i="11"/>
  <c r="N3873" i="11"/>
  <c r="N217" i="11"/>
  <c r="N60" i="11"/>
  <c r="N416" i="11"/>
  <c r="N3926" i="11"/>
  <c r="N5040" i="11"/>
  <c r="N5028" i="11"/>
  <c r="N5785" i="11"/>
  <c r="N134" i="11"/>
  <c r="N197" i="11"/>
  <c r="N540" i="11"/>
  <c r="N732" i="11"/>
  <c r="N407" i="11"/>
  <c r="N4012" i="11"/>
  <c r="N5178" i="11"/>
  <c r="N5211" i="11"/>
  <c r="N5565" i="11"/>
  <c r="N946" i="11"/>
  <c r="N372" i="11"/>
  <c r="N505" i="11"/>
  <c r="N3697" i="11"/>
  <c r="N5030" i="11"/>
  <c r="N4781" i="11"/>
  <c r="N5158" i="11"/>
  <c r="N4543" i="11"/>
  <c r="N5068" i="11"/>
  <c r="N819" i="11"/>
  <c r="N5789" i="11"/>
  <c r="N5234" i="11"/>
  <c r="N762" i="11"/>
  <c r="N2045" i="11"/>
  <c r="N2762" i="11"/>
  <c r="N3755" i="11"/>
  <c r="N4459" i="11"/>
  <c r="N4201" i="11"/>
  <c r="N4437" i="11"/>
  <c r="N5104" i="11"/>
  <c r="N952" i="11"/>
  <c r="N427" i="11"/>
  <c r="N4831" i="11"/>
  <c r="N80" i="11"/>
  <c r="N970" i="11"/>
  <c r="K181" i="10"/>
  <c r="N374" i="11"/>
  <c r="N797" i="11"/>
  <c r="N836" i="11"/>
  <c r="K61" i="10"/>
  <c r="K209" i="10"/>
  <c r="K115" i="10"/>
  <c r="K397" i="10"/>
  <c r="K99" i="10"/>
  <c r="K325" i="10"/>
  <c r="K269" i="10"/>
  <c r="K347" i="10"/>
  <c r="K147" i="10"/>
  <c r="K63" i="10"/>
  <c r="K395" i="10"/>
  <c r="K85" i="10"/>
  <c r="K281" i="10"/>
  <c r="K103" i="10"/>
  <c r="K387" i="10"/>
  <c r="K153" i="10"/>
  <c r="K323" i="10"/>
  <c r="K163" i="10"/>
  <c r="K135" i="10"/>
  <c r="K177" i="10"/>
  <c r="K151" i="10"/>
  <c r="K67" i="10"/>
  <c r="K233" i="10"/>
  <c r="K305" i="10"/>
  <c r="K257" i="10"/>
  <c r="K203" i="10"/>
  <c r="K133" i="10"/>
  <c r="K105" i="10"/>
  <c r="K175" i="10"/>
  <c r="K31" i="10"/>
  <c r="K223" i="10"/>
  <c r="K371" i="10"/>
  <c r="K129" i="10"/>
  <c r="K409" i="10"/>
  <c r="K139" i="10"/>
  <c r="K55" i="10"/>
  <c r="K215" i="10"/>
  <c r="K301" i="10"/>
  <c r="K285" i="10"/>
  <c r="K13" i="10"/>
  <c r="N4468" i="11"/>
  <c r="N5384" i="11"/>
  <c r="N2432" i="11"/>
  <c r="N3918" i="11"/>
  <c r="N3864" i="11"/>
  <c r="N1314" i="11"/>
  <c r="N2036" i="11"/>
  <c r="N1492" i="11"/>
  <c r="N1970" i="11"/>
  <c r="N2090" i="11"/>
  <c r="N2588" i="11"/>
  <c r="N2564" i="11"/>
  <c r="N3348" i="11"/>
  <c r="N2928" i="11"/>
  <c r="N3660" i="11"/>
  <c r="N3954" i="11"/>
  <c r="N3973" i="11"/>
  <c r="N4188" i="11"/>
  <c r="N4205" i="11"/>
  <c r="N4092" i="11"/>
  <c r="N4456" i="11"/>
  <c r="N4624" i="11"/>
  <c r="N6300" i="11"/>
  <c r="N3140" i="11"/>
  <c r="N5846" i="11"/>
  <c r="N3798" i="11"/>
  <c r="N4173" i="11"/>
  <c r="N4285" i="11"/>
  <c r="N1346" i="11"/>
  <c r="N2306" i="11"/>
  <c r="N2354" i="11"/>
  <c r="N2402" i="11"/>
  <c r="N2390" i="11"/>
  <c r="N2468" i="11"/>
  <c r="N2304" i="11"/>
  <c r="N2372" i="11"/>
  <c r="N2886" i="11"/>
  <c r="N2606" i="11"/>
  <c r="N2844" i="11"/>
  <c r="N3428" i="11"/>
  <c r="N3270" i="11"/>
  <c r="N3792" i="11"/>
  <c r="N4120" i="11"/>
  <c r="N4206" i="11"/>
  <c r="N4948" i="11"/>
  <c r="N3917" i="11"/>
  <c r="N4346" i="11"/>
  <c r="N4633" i="11"/>
  <c r="N4871" i="11"/>
  <c r="N4458" i="11"/>
  <c r="N5119" i="11"/>
  <c r="N4530" i="11"/>
  <c r="N5787" i="11"/>
  <c r="N3496" i="11"/>
  <c r="N4104" i="11"/>
  <c r="N1156" i="11"/>
  <c r="N2332" i="11"/>
  <c r="N3212" i="11"/>
  <c r="N3508" i="11"/>
  <c r="N3504" i="11"/>
  <c r="N3528" i="11"/>
  <c r="N3966" i="11"/>
  <c r="N3714" i="11"/>
  <c r="N3888" i="11"/>
  <c r="N4469" i="11"/>
  <c r="N4183" i="11"/>
  <c r="N4432" i="11"/>
  <c r="N5081" i="11"/>
  <c r="N5860" i="11"/>
  <c r="N5908" i="11"/>
  <c r="N5932" i="11"/>
  <c r="N5980" i="11"/>
  <c r="N5765" i="11"/>
  <c r="N6296" i="11"/>
  <c r="N4262" i="11"/>
  <c r="N2440" i="11"/>
  <c r="N5656" i="11"/>
  <c r="N5482" i="11"/>
  <c r="N5430" i="11"/>
  <c r="N6452" i="11"/>
  <c r="N1194" i="11"/>
  <c r="N1124" i="11"/>
  <c r="N2314" i="11"/>
  <c r="N2410" i="11"/>
  <c r="N2452" i="11"/>
  <c r="N2894" i="11"/>
  <c r="N3050" i="11"/>
  <c r="N3262" i="11"/>
  <c r="N3146" i="11"/>
  <c r="N3082" i="11"/>
  <c r="N3915" i="11"/>
  <c r="N3972" i="11"/>
  <c r="N4057" i="11"/>
  <c r="N4140" i="11"/>
  <c r="N4149" i="11"/>
  <c r="N4003" i="11"/>
  <c r="N3952" i="11"/>
  <c r="N4961" i="11"/>
  <c r="N4253" i="11"/>
  <c r="N6280" i="11"/>
  <c r="N2388" i="11"/>
  <c r="N3648" i="11"/>
  <c r="N4093" i="11"/>
  <c r="N2366" i="11"/>
  <c r="N3454" i="11"/>
  <c r="N4048" i="11"/>
  <c r="N1148" i="11"/>
  <c r="N2396" i="11"/>
  <c r="N2118" i="11"/>
  <c r="N2344" i="11"/>
  <c r="N2540" i="11"/>
  <c r="N2316" i="11"/>
  <c r="N2882" i="11"/>
  <c r="N3170" i="11"/>
  <c r="N2858" i="11"/>
  <c r="N2318" i="11"/>
  <c r="N2974" i="11"/>
  <c r="N3354" i="11"/>
  <c r="N3770" i="11"/>
  <c r="N3942" i="11"/>
  <c r="N3920" i="11"/>
  <c r="N4152" i="11"/>
  <c r="N4701" i="11"/>
  <c r="N4878" i="11"/>
  <c r="N4449" i="11"/>
  <c r="N5049" i="11"/>
  <c r="N5390" i="11"/>
  <c r="N3074" i="11"/>
  <c r="N3384" i="11"/>
  <c r="N5740" i="11"/>
  <c r="N6246" i="11"/>
  <c r="N1332" i="11"/>
  <c r="N2330" i="11"/>
  <c r="N2426" i="11"/>
  <c r="N2560" i="11"/>
  <c r="N2926" i="11"/>
  <c r="N1954" i="11"/>
  <c r="N3010" i="11"/>
  <c r="N3452" i="11"/>
  <c r="N3978" i="11"/>
  <c r="N4080" i="11"/>
  <c r="N3979" i="11"/>
  <c r="N4136" i="11"/>
  <c r="N4629" i="11"/>
  <c r="N4195" i="11"/>
  <c r="N4926" i="11"/>
  <c r="N5775" i="11"/>
  <c r="N5669" i="11"/>
  <c r="N6272" i="11"/>
  <c r="N3734" i="11"/>
  <c r="N2266" i="11"/>
  <c r="N2404" i="11"/>
  <c r="N4707" i="11"/>
  <c r="N1120" i="11"/>
  <c r="N1608" i="11"/>
  <c r="N1402" i="11"/>
  <c r="N1380" i="11"/>
  <c r="N1956" i="11"/>
  <c r="N2358" i="11"/>
  <c r="N2408" i="11"/>
  <c r="N2312" i="11"/>
  <c r="N2556" i="11"/>
  <c r="N2334" i="11"/>
  <c r="N2406" i="11"/>
  <c r="N2952" i="11"/>
  <c r="N2522" i="11"/>
  <c r="N3949" i="11"/>
  <c r="N4156" i="11"/>
  <c r="N4360" i="11"/>
  <c r="N6482" i="11"/>
  <c r="N1274" i="11"/>
  <c r="N2282" i="11"/>
  <c r="N3963" i="11"/>
  <c r="N4387" i="11"/>
  <c r="N4134" i="11"/>
  <c r="N4319" i="11"/>
  <c r="N4672" i="11"/>
  <c r="N1144" i="11"/>
  <c r="N1106" i="11"/>
  <c r="N1168" i="11"/>
  <c r="N1236" i="11"/>
  <c r="N1498" i="11"/>
  <c r="N2064" i="11"/>
  <c r="N3098" i="11"/>
  <c r="N3044" i="11"/>
  <c r="N3188" i="11"/>
  <c r="N3130" i="11"/>
  <c r="N3370" i="11"/>
  <c r="N4113" i="11"/>
  <c r="N3835" i="11"/>
  <c r="N4233" i="11"/>
  <c r="N4705" i="11"/>
  <c r="N5157" i="11"/>
  <c r="N5504" i="11"/>
  <c r="N3930" i="11"/>
  <c r="N1226" i="11"/>
  <c r="N2502" i="11"/>
  <c r="N2310" i="11"/>
  <c r="N2444" i="11"/>
  <c r="N4310" i="11"/>
  <c r="N4281" i="11"/>
  <c r="N5624" i="11"/>
  <c r="N1268" i="11"/>
  <c r="N1376" i="11"/>
  <c r="N2046" i="11"/>
  <c r="N2326" i="11"/>
  <c r="N2612" i="11"/>
  <c r="N2350" i="11"/>
  <c r="N2420" i="11"/>
  <c r="N2436" i="11"/>
  <c r="N2360" i="11"/>
  <c r="N3750" i="11"/>
  <c r="N3678" i="11"/>
  <c r="N3906" i="11"/>
  <c r="N3600" i="11"/>
  <c r="N3936" i="11"/>
  <c r="N3782" i="11"/>
  <c r="N4045" i="11"/>
  <c r="N3987" i="11"/>
  <c r="N4467" i="11"/>
  <c r="N4025" i="11"/>
  <c r="N4743" i="11"/>
  <c r="N4343" i="11"/>
  <c r="N4427" i="11"/>
  <c r="N5221" i="11"/>
  <c r="N5610" i="11"/>
  <c r="N5739" i="11"/>
  <c r="N5632" i="11"/>
  <c r="N5751" i="11"/>
  <c r="N3990" i="11"/>
  <c r="N4011" i="11"/>
  <c r="N4483" i="11"/>
  <c r="N4492" i="11"/>
  <c r="N4683" i="11"/>
  <c r="N5183" i="11"/>
  <c r="N5528" i="11"/>
  <c r="N5704" i="11"/>
  <c r="N4751" i="11"/>
  <c r="N5748" i="11"/>
  <c r="N5753" i="11"/>
  <c r="N5811" i="11"/>
  <c r="N6220" i="11"/>
  <c r="N6328" i="11"/>
  <c r="N5402" i="11"/>
  <c r="N6222" i="11"/>
  <c r="N5850" i="11"/>
  <c r="N6294" i="11"/>
  <c r="N6228" i="11"/>
  <c r="N4407" i="11"/>
  <c r="N4516" i="11"/>
  <c r="N6332" i="11"/>
  <c r="N2322" i="11"/>
  <c r="N2454" i="11"/>
  <c r="N2528" i="11"/>
  <c r="N3822" i="11"/>
  <c r="N6502" i="11"/>
  <c r="N4626" i="11"/>
  <c r="N4797" i="11"/>
  <c r="N4674" i="11"/>
  <c r="N6270" i="11"/>
  <c r="N1250" i="11"/>
  <c r="N1512" i="11"/>
  <c r="N2356" i="11"/>
  <c r="N2446" i="11"/>
  <c r="N2324" i="11"/>
  <c r="N2492" i="11"/>
  <c r="N3840" i="11"/>
  <c r="N3960" i="11"/>
  <c r="N3851" i="11"/>
  <c r="N4259" i="11"/>
  <c r="N4133" i="11"/>
  <c r="N4895" i="11"/>
  <c r="N5177" i="11"/>
  <c r="N6412" i="11"/>
  <c r="N5705" i="11"/>
  <c r="N1252" i="11"/>
  <c r="N1132" i="11"/>
  <c r="N1448" i="11"/>
  <c r="N1432" i="11"/>
  <c r="N2338" i="11"/>
  <c r="N2386" i="11"/>
  <c r="N2364" i="11"/>
  <c r="N2428" i="11"/>
  <c r="N2376" i="11"/>
  <c r="N2450" i="11"/>
  <c r="N2340" i="11"/>
  <c r="N2430" i="11"/>
  <c r="N3092" i="11"/>
  <c r="N3236" i="11"/>
  <c r="N3058" i="11"/>
  <c r="N3870" i="11"/>
  <c r="N3790" i="11"/>
  <c r="N3984" i="11"/>
  <c r="N4443" i="11"/>
  <c r="N3526" i="11"/>
  <c r="N3902" i="11"/>
  <c r="N4600" i="11"/>
  <c r="N4830" i="11"/>
  <c r="N4812" i="11"/>
  <c r="N4635" i="11"/>
  <c r="N4660" i="11"/>
  <c r="N4806" i="11"/>
  <c r="N4359" i="11"/>
  <c r="N5598" i="11"/>
  <c r="N5822" i="11"/>
  <c r="N5564" i="11"/>
  <c r="N6276" i="11"/>
  <c r="N3796" i="11"/>
  <c r="N1596" i="11"/>
  <c r="N2272" i="11"/>
  <c r="N3846" i="11"/>
  <c r="N4265" i="11"/>
  <c r="N3356" i="11"/>
  <c r="N5139" i="11"/>
  <c r="N4014" i="11"/>
  <c r="N5454" i="11"/>
  <c r="N6182" i="11"/>
  <c r="N6212" i="11"/>
  <c r="N2346" i="11"/>
  <c r="N2308" i="11"/>
  <c r="N2534" i="11"/>
  <c r="N2400" i="11"/>
  <c r="N3122" i="11"/>
  <c r="N3116" i="11"/>
  <c r="N3260" i="11"/>
  <c r="N3912" i="11"/>
  <c r="N3993" i="11"/>
  <c r="N4368" i="11"/>
  <c r="N4777" i="11"/>
  <c r="N4659" i="11"/>
  <c r="N5414" i="11"/>
  <c r="N5847" i="11"/>
  <c r="N5836" i="11"/>
  <c r="N5695" i="11"/>
  <c r="N367" i="11"/>
  <c r="N790" i="11"/>
  <c r="N858" i="11"/>
  <c r="N787" i="11"/>
  <c r="N79" i="11"/>
  <c r="N279" i="11"/>
  <c r="N864" i="11"/>
  <c r="N817" i="11"/>
  <c r="N861" i="11"/>
  <c r="N149" i="11"/>
  <c r="N389" i="11"/>
  <c r="N541" i="11"/>
  <c r="N517" i="11"/>
  <c r="N888" i="11"/>
  <c r="N601" i="11"/>
  <c r="N637" i="11"/>
  <c r="N803" i="11"/>
  <c r="N804" i="11"/>
  <c r="N820" i="11"/>
  <c r="N321" i="11"/>
  <c r="N27" i="11"/>
  <c r="N123" i="11"/>
  <c r="N89" i="11"/>
  <c r="N886" i="11"/>
  <c r="N675" i="11"/>
  <c r="N589" i="11"/>
  <c r="N745" i="11"/>
  <c r="N816" i="11"/>
  <c r="N361" i="11"/>
  <c r="N59" i="11"/>
  <c r="N161" i="11"/>
  <c r="N43" i="11"/>
  <c r="N29" i="11"/>
  <c r="N503" i="11"/>
  <c r="N701" i="11"/>
  <c r="N373" i="11"/>
  <c r="N485" i="11"/>
  <c r="N355" i="11"/>
  <c r="N153" i="11"/>
  <c r="N223" i="11"/>
  <c r="N749" i="11"/>
  <c r="N639" i="11"/>
  <c r="N247" i="11"/>
  <c r="N315" i="11"/>
  <c r="N814" i="11"/>
  <c r="N359" i="11"/>
  <c r="N323" i="11"/>
  <c r="N353" i="11"/>
  <c r="N862" i="11"/>
  <c r="N900" i="11"/>
  <c r="N920" i="11"/>
  <c r="N822" i="11"/>
  <c r="N369" i="11"/>
  <c r="N892" i="11"/>
  <c r="N231" i="11"/>
</calcChain>
</file>

<file path=xl/sharedStrings.xml><?xml version="1.0" encoding="utf-8"?>
<sst xmlns="http://schemas.openxmlformats.org/spreadsheetml/2006/main" count="47601" uniqueCount="20383">
  <si>
    <t>STT</t>
  </si>
  <si>
    <t>I</t>
  </si>
  <si>
    <t>Hội chẩn để xác định ca bệnh khó (chuyên gia/ca; Chỉ áp dụng đối với trường hợp mời chuyên gia đơn vị khác đến hội chẩn tại cơ sở khám, chữa bệnh).</t>
  </si>
  <si>
    <t>II</t>
  </si>
  <si>
    <t>Khám cấp giấy chứng thương, giám định y khoa (không kể xét nghiệm, X-quang)</t>
  </si>
  <si>
    <t>Khám sức khỏe toàn diện lao động, lái xe, khám sức khỏe định kỳ (không kể xét nghiệm, X-quang)</t>
  </si>
  <si>
    <t>Khám sức khỏe toàn diện cho người đi xuất khẩu lao động (không kể xét nghiệm, X-quang)</t>
  </si>
  <si>
    <t>Ngày điều trị Hồi sức tích cực (ICU)/ghép tạng/ghép tủy /ghép tế bào gốc</t>
  </si>
  <si>
    <t>Ngày giường bệnh Hồi sức cấp cứu</t>
  </si>
  <si>
    <t>3.1</t>
  </si>
  <si>
    <t>3.2</t>
  </si>
  <si>
    <t>3.3</t>
  </si>
  <si>
    <t>4.1</t>
  </si>
  <si>
    <t>4.2</t>
  </si>
  <si>
    <t>4.3</t>
  </si>
  <si>
    <t>4.4</t>
  </si>
  <si>
    <t>Mã tương đương</t>
  </si>
  <si>
    <t>Phân Loại PTTT</t>
  </si>
  <si>
    <t>P2</t>
  </si>
  <si>
    <t>Chưa bao gồm thuốc và oxy</t>
  </si>
  <si>
    <t>P3</t>
  </si>
  <si>
    <t>12.0254.0592</t>
  </si>
  <si>
    <t>12.254</t>
  </si>
  <si>
    <t>Cắt âm vật, vét hạch bẹn 2 bên do ung thư</t>
  </si>
  <si>
    <t>P1</t>
  </si>
  <si>
    <t>Cắt âm hộ + vét hạch bẹn hai bên</t>
  </si>
  <si>
    <t>12.0304.0592</t>
  </si>
  <si>
    <t>12.304</t>
  </si>
  <si>
    <t>Cắt âm hộ ung thư, vét hạch bẹn hai bên</t>
  </si>
  <si>
    <t>13.0176.0592</t>
  </si>
  <si>
    <t>13.176</t>
  </si>
  <si>
    <t>12.0305.0593</t>
  </si>
  <si>
    <t>12.305</t>
  </si>
  <si>
    <t>Cắt bỏ âm hộ đơn thuần</t>
  </si>
  <si>
    <t>13.0177.0593</t>
  </si>
  <si>
    <t>13.177</t>
  </si>
  <si>
    <t>13.0117.0595</t>
  </si>
  <si>
    <t>13.117</t>
  </si>
  <si>
    <t>11.0104.1113</t>
  </si>
  <si>
    <t>11.104</t>
  </si>
  <si>
    <t>Cắt sẹo ghép da mảnh trung bình</t>
  </si>
  <si>
    <t>Cắt sẹo khâu kín</t>
  </si>
  <si>
    <t>11.0103.1114</t>
  </si>
  <si>
    <t>11.103</t>
  </si>
  <si>
    <t>03.2733.0597</t>
  </si>
  <si>
    <t>3.2733</t>
  </si>
  <si>
    <t>Cắt u thành âm đạo</t>
  </si>
  <si>
    <t>12.0306.0597</t>
  </si>
  <si>
    <t>12.306</t>
  </si>
  <si>
    <t>13.0147.0597</t>
  </si>
  <si>
    <t>13.147</t>
  </si>
  <si>
    <t>03.2721.0598</t>
  </si>
  <si>
    <t>3.2721</t>
  </si>
  <si>
    <t>Cắt u tiểu khung thuộc tử cung, buồng trứng to, dính, cắm sâu trong tiểu khung</t>
  </si>
  <si>
    <t>PDB</t>
  </si>
  <si>
    <t>12.0255.0598</t>
  </si>
  <si>
    <t>12.255</t>
  </si>
  <si>
    <t>Phẫu thuật lấy dây chằng rộng, u đáy chậu, u tiểu khung</t>
  </si>
  <si>
    <t>12.0295.0598</t>
  </si>
  <si>
    <t>12.295</t>
  </si>
  <si>
    <t>13.0061.0598</t>
  </si>
  <si>
    <t>13.61</t>
  </si>
  <si>
    <t>Đặt buồng tiêm truyền dưới da</t>
  </si>
  <si>
    <t>Chưa bao gồm buồng tiêm truyền, thuốc và oxy</t>
  </si>
  <si>
    <t>12.0448.1187</t>
  </si>
  <si>
    <t>12.448</t>
  </si>
  <si>
    <t>03.2255.0616</t>
  </si>
  <si>
    <t>3.2255</t>
  </si>
  <si>
    <t>Đóng rò trực tràng - âm đạo hoặc rò tiết niệu- sinh dục</t>
  </si>
  <si>
    <t>Đóng rò trực tràng - âm đạo hoặc rò tiết niệu - sinh dục</t>
  </si>
  <si>
    <t>13.0120.0616</t>
  </si>
  <si>
    <t>13.120</t>
  </si>
  <si>
    <t>11.0056.1119</t>
  </si>
  <si>
    <t>11.56</t>
  </si>
  <si>
    <t>Ghép da đồng loại dưới 10% diện tích cơ thể</t>
  </si>
  <si>
    <t>03.2263.0624</t>
  </si>
  <si>
    <t>3.2263</t>
  </si>
  <si>
    <t>Khâu rách cùng đồ âm đạo</t>
  </si>
  <si>
    <t>10.0569.0624</t>
  </si>
  <si>
    <t>10.569</t>
  </si>
  <si>
    <t>Phẫu thuật điều trị đứt cơ thắt hậu môn</t>
  </si>
  <si>
    <t>13.0149.0624</t>
  </si>
  <si>
    <t>13.149</t>
  </si>
  <si>
    <t>13.0018.0625</t>
  </si>
  <si>
    <t>13.18</t>
  </si>
  <si>
    <t>Khâu tử cung do nạo thủng</t>
  </si>
  <si>
    <t>13.0140.0627</t>
  </si>
  <si>
    <t>13.140</t>
  </si>
  <si>
    <t>Khoét chóp cổ tử cung</t>
  </si>
  <si>
    <t>28.0021.1135</t>
  </si>
  <si>
    <t>28.21</t>
  </si>
  <si>
    <t>28.0023.1135</t>
  </si>
  <si>
    <t>28.23</t>
  </si>
  <si>
    <t>28.0024.1135</t>
  </si>
  <si>
    <t>28.24</t>
  </si>
  <si>
    <t>T2</t>
  </si>
  <si>
    <t>10.0698.0628</t>
  </si>
  <si>
    <t>10.698</t>
  </si>
  <si>
    <t>Phẫu thuật khâu phục hồi thành bụng do toác vết mổ</t>
  </si>
  <si>
    <t>Làm lại vết mổ thành bụng (bục, tụ máu, nhiễm khuẩn...) sau phẫu thuật sản phụ khoa</t>
  </si>
  <si>
    <t>13.0136.0628</t>
  </si>
  <si>
    <t>13.136</t>
  </si>
  <si>
    <t>13.0222.0631</t>
  </si>
  <si>
    <t>13.222</t>
  </si>
  <si>
    <t>Lấy dụng cụ tử cung trong ổ bụng qua đường rạch nhỏ</t>
  </si>
  <si>
    <t>03.3400.0632</t>
  </si>
  <si>
    <t>3.3400</t>
  </si>
  <si>
    <t>Lấy máu tụ tầng sinh môn</t>
  </si>
  <si>
    <t>10.0571.0632</t>
  </si>
  <si>
    <t>10.571</t>
  </si>
  <si>
    <t>Phẫu thuật cắt lọc, xử lý vết thương tầng sinh môn đơn giản</t>
  </si>
  <si>
    <t>12.0303.0633</t>
  </si>
  <si>
    <t>12.303</t>
  </si>
  <si>
    <t>Mở bụng bóc nhân ung thư nguyên bào nuôi bảo tồn tử cung</t>
  </si>
  <si>
    <t>13.0113.0633</t>
  </si>
  <si>
    <t>13.113</t>
  </si>
  <si>
    <t>12.93</t>
  </si>
  <si>
    <t>Vét hạch cổ bảo tồn</t>
  </si>
  <si>
    <t>12.155</t>
  </si>
  <si>
    <t>Lấy hạch cổ chọn lọc hoặc vét hạch cổ bảo tồn 1 bên</t>
  </si>
  <si>
    <t>12.156</t>
  </si>
  <si>
    <t>13.0013.0649</t>
  </si>
  <si>
    <t>13.13</t>
  </si>
  <si>
    <t>Phẫu thuật bảo tồn tử cung do vỡ tử cung</t>
  </si>
  <si>
    <t>13.0115.0650</t>
  </si>
  <si>
    <t>13.115</t>
  </si>
  <si>
    <t>Phẫu thuật bóc khối lạc nội mạc tử cung ở tầng sinh môn, thành bụng</t>
  </si>
  <si>
    <t>10.0375.0432</t>
  </si>
  <si>
    <t>10.375</t>
  </si>
  <si>
    <t>Bóc u tiền liệt tuyến qua đường sau xương mu</t>
  </si>
  <si>
    <t>10.0376.0432</t>
  </si>
  <si>
    <t>10.376</t>
  </si>
  <si>
    <t>Bóc u tiền liệt tuyến qua đường bàng quang</t>
  </si>
  <si>
    <t>03.2709.0424</t>
  </si>
  <si>
    <t>3.2709</t>
  </si>
  <si>
    <t>Cắt một phần bàng quang</t>
  </si>
  <si>
    <t>Cắt bàng quang, đưa niệu quản ra ngoài da</t>
  </si>
  <si>
    <t>10.0345.0424</t>
  </si>
  <si>
    <t>10.345</t>
  </si>
  <si>
    <t>Cắt toàn bộ bàng quang, cắm niệu quản vào ruột</t>
  </si>
  <si>
    <t>10.0347.0424</t>
  </si>
  <si>
    <t>10.347</t>
  </si>
  <si>
    <t>10.0349.0424</t>
  </si>
  <si>
    <t>10.349</t>
  </si>
  <si>
    <t>Cắt cổ bàng quang</t>
  </si>
  <si>
    <t>03.2744.0534</t>
  </si>
  <si>
    <t>3.2744</t>
  </si>
  <si>
    <t>Cắt cụt cánh tay do ung thư</t>
  </si>
  <si>
    <t>03.2745.0534</t>
  </si>
  <si>
    <t>3.2745</t>
  </si>
  <si>
    <t>Tháo khớp khuỷu tay do ung thư</t>
  </si>
  <si>
    <t>03.2746.0534</t>
  </si>
  <si>
    <t>3.2746</t>
  </si>
  <si>
    <t>Tháo khớp cổ tay do ung thư</t>
  </si>
  <si>
    <t>03.2747.0534</t>
  </si>
  <si>
    <t>3.2747</t>
  </si>
  <si>
    <t>Tháo khớp háng do ung thư chi dưới</t>
  </si>
  <si>
    <t>03.2748.0534</t>
  </si>
  <si>
    <t>3.2748</t>
  </si>
  <si>
    <t>Căt cụt cẳng chân do ung thư</t>
  </si>
  <si>
    <t>03.2749.0534</t>
  </si>
  <si>
    <t>3.2749</t>
  </si>
  <si>
    <t>Cắt cụt đùi do ung thư chi dưới</t>
  </si>
  <si>
    <t>03.2750.0534</t>
  </si>
  <si>
    <t>3.2750</t>
  </si>
  <si>
    <t>Tháo khớp gối do ung thư</t>
  </si>
  <si>
    <t>03.2759.0534</t>
  </si>
  <si>
    <t>3.2759</t>
  </si>
  <si>
    <t>Cắt chi và vét hạch do ung thư</t>
  </si>
  <si>
    <t>03.3648.0534</t>
  </si>
  <si>
    <t>3.3648</t>
  </si>
  <si>
    <t>Tháo khớp vai</t>
  </si>
  <si>
    <t>03.3668.0534</t>
  </si>
  <si>
    <t>3.3668</t>
  </si>
  <si>
    <t>Cắt đoạn khớp khuỷu</t>
  </si>
  <si>
    <t>03.3680.0534</t>
  </si>
  <si>
    <t>3.3680</t>
  </si>
  <si>
    <t>Cắt cụt cánh tay</t>
  </si>
  <si>
    <t>03.3681.0534</t>
  </si>
  <si>
    <t>3.3681</t>
  </si>
  <si>
    <t>Tháo khớp khuỷu</t>
  </si>
  <si>
    <t>03.3682.0534</t>
  </si>
  <si>
    <t>3.3682</t>
  </si>
  <si>
    <t>Cắt cụt cẳng tay</t>
  </si>
  <si>
    <t>03.3683.0534</t>
  </si>
  <si>
    <t>3.3683</t>
  </si>
  <si>
    <t>Tháo khớp cổ tay</t>
  </si>
  <si>
    <t>03.3723.0534</t>
  </si>
  <si>
    <t>3.3723</t>
  </si>
  <si>
    <t>Tháo khớp háng</t>
  </si>
  <si>
    <t>03.3726.0534</t>
  </si>
  <si>
    <t>3.3726</t>
  </si>
  <si>
    <t>Phẫu thuật cắt cụt đùi</t>
  </si>
  <si>
    <t>03.3740.0534</t>
  </si>
  <si>
    <t>3.3740</t>
  </si>
  <si>
    <t>Cắt cụt dưới mấu chuyển xương đùi</t>
  </si>
  <si>
    <t>03.3755.0534</t>
  </si>
  <si>
    <t>3.3755</t>
  </si>
  <si>
    <t>Tháo khớp gối</t>
  </si>
  <si>
    <t>03.3775.0534</t>
  </si>
  <si>
    <t>3.3775</t>
  </si>
  <si>
    <t>Cắt cụt cẳng chân</t>
  </si>
  <si>
    <t>03.3792.0534</t>
  </si>
  <si>
    <t>3.3792</t>
  </si>
  <si>
    <t>Tháo một nửa bàn chân trước</t>
  </si>
  <si>
    <t>03.3795.0534</t>
  </si>
  <si>
    <t>3.3795</t>
  </si>
  <si>
    <t>Tháo khớp cổ chân</t>
  </si>
  <si>
    <t>03.3796.0534</t>
  </si>
  <si>
    <t>3.3796</t>
  </si>
  <si>
    <t>Tháo khớp kiểu Pirogoff</t>
  </si>
  <si>
    <t>10.0863.0534</t>
  </si>
  <si>
    <t>10.863</t>
  </si>
  <si>
    <t>Phẫu thuật cắt cụt cẳng tay, cánh tay</t>
  </si>
  <si>
    <t>10.0942.0534</t>
  </si>
  <si>
    <t>10.942</t>
  </si>
  <si>
    <t>Phẫu thuật cắt cụt chi</t>
  </si>
  <si>
    <t>10.0943.0534</t>
  </si>
  <si>
    <t>10.943</t>
  </si>
  <si>
    <t>Phẫu thuật tháo khớp chi</t>
  </si>
  <si>
    <t>11.0072.0534</t>
  </si>
  <si>
    <t>11.72</t>
  </si>
  <si>
    <t>Cắt cụt cấp cứu chi thể bỏng không còn khả năng bảo tồn điều trị bỏng sâu</t>
  </si>
  <si>
    <t>11.0073.0534</t>
  </si>
  <si>
    <t>11.73</t>
  </si>
  <si>
    <t>Cắt cụt chi thể bỏng không còn khả năng bảo tồn điều trị bỏng sâu</t>
  </si>
  <si>
    <t>11.0074.0534</t>
  </si>
  <si>
    <t>11.74</t>
  </si>
  <si>
    <t>Tháo khớp chi thể bỏng không còn khả năng bảo tồn điều trị bỏng sâu</t>
  </si>
  <si>
    <t>12.0326.0534</t>
  </si>
  <si>
    <t>12.326</t>
  </si>
  <si>
    <t>12.0327.0534</t>
  </si>
  <si>
    <t>12.327</t>
  </si>
  <si>
    <t>12.0328.0534</t>
  </si>
  <si>
    <t>12.328</t>
  </si>
  <si>
    <t>12.0329.0534</t>
  </si>
  <si>
    <t>12.329</t>
  </si>
  <si>
    <t>12.0334.0534</t>
  </si>
  <si>
    <t>12.334</t>
  </si>
  <si>
    <t>Tháo khớp háng do ung thư</t>
  </si>
  <si>
    <t>12.0335.0534</t>
  </si>
  <si>
    <t>12.335</t>
  </si>
  <si>
    <t>Cắt cụt cẳng chân do ung thư</t>
  </si>
  <si>
    <t>12.0336.0534</t>
  </si>
  <si>
    <t>12.336</t>
  </si>
  <si>
    <t>Cắt cụt đùi do ung thư</t>
  </si>
  <si>
    <t>03.3685.0571</t>
  </si>
  <si>
    <t>3.3685</t>
  </si>
  <si>
    <t>Phẫu thuật viêm xương cánh tay: đục, mổ, nạo, lấy xương chết, dẫn lưu</t>
  </si>
  <si>
    <t>03.3686.0571</t>
  </si>
  <si>
    <t>3.3686</t>
  </si>
  <si>
    <t>Phẫu thuật gãy mỏm trên ròng rọc xương cánh tay</t>
  </si>
  <si>
    <t>03.3687.0571</t>
  </si>
  <si>
    <t>3.3687</t>
  </si>
  <si>
    <t>Phẫu thuật viêm xương cẳng tay đục, mổ, nạo, dẫn lưu</t>
  </si>
  <si>
    <t>03.3695.0571</t>
  </si>
  <si>
    <t>3.3695</t>
  </si>
  <si>
    <t>Phẫu thuật chuyển cơ giang ngắn ngón 1 điều trị tách ngón 1 bẩm sinh</t>
  </si>
  <si>
    <t>03.3710.0571</t>
  </si>
  <si>
    <t>3.3710</t>
  </si>
  <si>
    <t>Phẫu thuật cắt bỏ ngón tay thừa</t>
  </si>
  <si>
    <t>03.3711.0571</t>
  </si>
  <si>
    <t>3.3711</t>
  </si>
  <si>
    <t>Tháo bỏ các ngón tay, đốt ngón tay</t>
  </si>
  <si>
    <t>03.3729.0571</t>
  </si>
  <si>
    <t>3.3729</t>
  </si>
  <si>
    <t>Phẫu thuật viêm xương khớp háng</t>
  </si>
  <si>
    <t>03.3741.0571</t>
  </si>
  <si>
    <t>3.3741</t>
  </si>
  <si>
    <t>Phẫu thuật viêm xương đùi đục, mổ, nạo, lấy xương chết, dẫn lưu</t>
  </si>
  <si>
    <t>03.3776.0571</t>
  </si>
  <si>
    <t>3.3776</t>
  </si>
  <si>
    <t>Phẫu thuật viêm xương cẳng chân: đục, mổ, nạo, lấy xương chết, dẫn lưu</t>
  </si>
  <si>
    <t>03.3797.0571</t>
  </si>
  <si>
    <t>3.3797</t>
  </si>
  <si>
    <t>Tháo bỏ các ngón chân</t>
  </si>
  <si>
    <t>03.3798.0571</t>
  </si>
  <si>
    <t>3.3798</t>
  </si>
  <si>
    <t>Tháo đốt bàn</t>
  </si>
  <si>
    <t>03.3811.0571</t>
  </si>
  <si>
    <t>3.3811</t>
  </si>
  <si>
    <t>Cắt lọc da, cơ, cân trên 3% diện tích cơ thể</t>
  </si>
  <si>
    <t>03.3816.0571</t>
  </si>
  <si>
    <t>3.3816</t>
  </si>
  <si>
    <t>Phẫu thuật vết thương bàn tay, cắt lọc đơn thuần</t>
  </si>
  <si>
    <t>04.0038.0571</t>
  </si>
  <si>
    <t>4.38</t>
  </si>
  <si>
    <t>Phẫu thuật nạo viêm lao thành ngực</t>
  </si>
  <si>
    <t>04.0039.0571</t>
  </si>
  <si>
    <t>4.39</t>
  </si>
  <si>
    <t>Phẫu thuật nạo dò hạch lao vùng cổ</t>
  </si>
  <si>
    <t>04.0040.0571</t>
  </si>
  <si>
    <t>4.40</t>
  </si>
  <si>
    <t>Phẫu thuật nạo dò hạch lao vùng nách</t>
  </si>
  <si>
    <t>04.0041.0571</t>
  </si>
  <si>
    <t>4.41</t>
  </si>
  <si>
    <t>Phẫu thuật nạo dò hạch lao vùng bẹn</t>
  </si>
  <si>
    <t>04.0057.0571</t>
  </si>
  <si>
    <t>4.57</t>
  </si>
  <si>
    <t>Phẫu thuật nạo viêm lao xương sọ</t>
  </si>
  <si>
    <t>04.0058.0571</t>
  </si>
  <si>
    <t>4.58</t>
  </si>
  <si>
    <t>Phẫu thuật nạo viêm lao xương ức</t>
  </si>
  <si>
    <t>07.0218.0571</t>
  </si>
  <si>
    <t>7.218</t>
  </si>
  <si>
    <t>Cắt đoạn xương bàn chân trên người bệnh đái tháo đường</t>
  </si>
  <si>
    <t>10.0037.0571</t>
  </si>
  <si>
    <t>10.37</t>
  </si>
  <si>
    <t>Phẫu thuật điều trị viêm xương đốt sống</t>
  </si>
  <si>
    <t>10.0851.0571</t>
  </si>
  <si>
    <t>10.851</t>
  </si>
  <si>
    <t>Phẫu thuật tạo hình điều trị tật thừa ngón tay</t>
  </si>
  <si>
    <t>10.0859.0571</t>
  </si>
  <si>
    <t>10.859</t>
  </si>
  <si>
    <t>Phẫu thuật bệnh lý nhiễm trùng bàn tay</t>
  </si>
  <si>
    <t>10.0862.0571</t>
  </si>
  <si>
    <t>10.862</t>
  </si>
  <si>
    <t>Phẫu thuật làm mỏm cụt ngón và đốt bàn ngón</t>
  </si>
  <si>
    <t>10.0874.0571</t>
  </si>
  <si>
    <t>10.874</t>
  </si>
  <si>
    <t>Cụt chấn thương cổ và bàn chân</t>
  </si>
  <si>
    <t>10.0947.0571</t>
  </si>
  <si>
    <t>10.947</t>
  </si>
  <si>
    <t>Phẫu thuật lấy xương chết, nạo viêm</t>
  </si>
  <si>
    <t>10.0952.0571</t>
  </si>
  <si>
    <t>10.952</t>
  </si>
  <si>
    <t>Phẫu thuật sửa mỏm cụt chi</t>
  </si>
  <si>
    <t>10.0953.0571</t>
  </si>
  <si>
    <t>10.953</t>
  </si>
  <si>
    <t>Phẫu thuật sửa mỏm cụt ngón tay/ngón chân (1 ngón)</t>
  </si>
  <si>
    <t>10.0979.0571</t>
  </si>
  <si>
    <t>10.979</t>
  </si>
  <si>
    <t>Phẫu thuật viêm xương</t>
  </si>
  <si>
    <t>10.0980.0571</t>
  </si>
  <si>
    <t>10.980</t>
  </si>
  <si>
    <t>Phẫu thuật nạo viêm + lấy xương chết</t>
  </si>
  <si>
    <t>28.0280.0571</t>
  </si>
  <si>
    <t>28.280</t>
  </si>
  <si>
    <t>Phẫu thuật cắt bỏ tổ chức hoại tử trong ổ loét tì đè</t>
  </si>
  <si>
    <t>03.2735.0653</t>
  </si>
  <si>
    <t>3.2735</t>
  </si>
  <si>
    <t>Cắt u vú lành tính</t>
  </si>
  <si>
    <t>12.0267.0653</t>
  </si>
  <si>
    <t>12.267</t>
  </si>
  <si>
    <t>12.0269.0653</t>
  </si>
  <si>
    <t>12.269</t>
  </si>
  <si>
    <t>Phẫu thuật cắt một phần tuyến vú</t>
  </si>
  <si>
    <t>12.0323.0653</t>
  </si>
  <si>
    <t>12.323</t>
  </si>
  <si>
    <t>Phẫu thuật phì đại tuyến vú nam</t>
  </si>
  <si>
    <t>13.0170.0653</t>
  </si>
  <si>
    <t>13.170</t>
  </si>
  <si>
    <t>Cắt ung thư vú tiết kiệm da - tạo hình ngay</t>
  </si>
  <si>
    <t>13.0172.0653</t>
  </si>
  <si>
    <t>13.172</t>
  </si>
  <si>
    <t>13.0174.0653</t>
  </si>
  <si>
    <t>13.174</t>
  </si>
  <si>
    <t>28.0264.0653</t>
  </si>
  <si>
    <t>28.264</t>
  </si>
  <si>
    <t>Phẫu thuật cắt bỏ u xơ vú</t>
  </si>
  <si>
    <t>28.0265.0653</t>
  </si>
  <si>
    <t>28.265</t>
  </si>
  <si>
    <t>Phẫu thuật cắt bỏ tuyến vú phụ</t>
  </si>
  <si>
    <t>28.0266.0653</t>
  </si>
  <si>
    <t>28.266</t>
  </si>
  <si>
    <t>Phẫu thuật cắt bỏ vú thừa</t>
  </si>
  <si>
    <t>28.0267.0653</t>
  </si>
  <si>
    <t>28.267</t>
  </si>
  <si>
    <t>Phẫu thuật cắt bỏ u tuyến vú lành tính philoid</t>
  </si>
  <si>
    <t>12.0289.0654</t>
  </si>
  <si>
    <t>12.289</t>
  </si>
  <si>
    <t>13.0123.0654</t>
  </si>
  <si>
    <t>13.123</t>
  </si>
  <si>
    <t>12.0278.0655</t>
  </si>
  <si>
    <t>12.278</t>
  </si>
  <si>
    <t>Cắt polyp cổ tử cung</t>
  </si>
  <si>
    <t>13.0143.0655</t>
  </si>
  <si>
    <t>13.143</t>
  </si>
  <si>
    <t>03.3327.0459</t>
  </si>
  <si>
    <t>3.3327</t>
  </si>
  <si>
    <t>Phẫu thuật viêm ruột thừa</t>
  </si>
  <si>
    <t>10.0473.0459</t>
  </si>
  <si>
    <t>10.473</t>
  </si>
  <si>
    <t>Cắt u tá tràng</t>
  </si>
  <si>
    <t>10.0475.0459</t>
  </si>
  <si>
    <t>10.475</t>
  </si>
  <si>
    <t>Khâu vùi túi thừa tá tràng</t>
  </si>
  <si>
    <t>10.0476.0459</t>
  </si>
  <si>
    <t>10.476</t>
  </si>
  <si>
    <t>Cắt túi thừa tá tràng</t>
  </si>
  <si>
    <t>10.0506.0459</t>
  </si>
  <si>
    <t>10.506</t>
  </si>
  <si>
    <t>Cắt ruột thừa đơn thuần</t>
  </si>
  <si>
    <t>10.0507.0459</t>
  </si>
  <si>
    <t>10.507</t>
  </si>
  <si>
    <t>Cắt ruột thừa, lau rửa ổ bụng</t>
  </si>
  <si>
    <t>10.0508.0459</t>
  </si>
  <si>
    <t>10.508</t>
  </si>
  <si>
    <t>10.0510.0459</t>
  </si>
  <si>
    <t>10.510</t>
  </si>
  <si>
    <t>Các phẫu thuật ruột thừa khác</t>
  </si>
  <si>
    <t>27.0175.0459</t>
  </si>
  <si>
    <t>27.175</t>
  </si>
  <si>
    <t>Phẫu thuật nội soi khâu vết thương ruột non + đưa ruột non ra da trên dòng</t>
  </si>
  <si>
    <t>27.0206.0459</t>
  </si>
  <si>
    <t>27.206</t>
  </si>
  <si>
    <t>Phẫu thuật nội soi cắt túi thừa đại tràng</t>
  </si>
  <si>
    <t>27.0207.0459</t>
  </si>
  <si>
    <t>27.207</t>
  </si>
  <si>
    <t>Phẫu thuật nội soi khâu thủng đại tràng</t>
  </si>
  <si>
    <t>27.0227.0459</t>
  </si>
  <si>
    <t>27.227</t>
  </si>
  <si>
    <t>Phẫu thuật nội soi khâu thủng trực tràng</t>
  </si>
  <si>
    <t>27.0229.0459</t>
  </si>
  <si>
    <t>27.229</t>
  </si>
  <si>
    <t>Phẫu thuật nội soi khâu vết thương trực tràng</t>
  </si>
  <si>
    <t>03.2708.0416</t>
  </si>
  <si>
    <t>3.2708</t>
  </si>
  <si>
    <t>Cắt thận và niệu quản do u niệu quản, u đường bài xuất</t>
  </si>
  <si>
    <t>Chưa bao gồm dao siêu âm hoặc dao hàn mô hoặc dao hàn mạch, thuốc và oxy</t>
  </si>
  <si>
    <t>03.2713.0416</t>
  </si>
  <si>
    <t>3.2713</t>
  </si>
  <si>
    <t>Cắt ung thư thận</t>
  </si>
  <si>
    <t>03.2714.0416</t>
  </si>
  <si>
    <t>3.2714</t>
  </si>
  <si>
    <t>Cắt u thận kèm lấy huyết khối tĩnh mạch chủ dưới</t>
  </si>
  <si>
    <t>03.2715.0416</t>
  </si>
  <si>
    <t>3.2715</t>
  </si>
  <si>
    <t>Cắt toàn bộ thận và niệu quản</t>
  </si>
  <si>
    <t>03.3470.0416</t>
  </si>
  <si>
    <t>3.3470</t>
  </si>
  <si>
    <t>03.3471.0416</t>
  </si>
  <si>
    <t>3.3471</t>
  </si>
  <si>
    <t>Cắt thận đơn thuần</t>
  </si>
  <si>
    <t>03.3472.0416</t>
  </si>
  <si>
    <t>3.3472</t>
  </si>
  <si>
    <t>Cắt một nửa thận</t>
  </si>
  <si>
    <t>10.0301.0416</t>
  </si>
  <si>
    <t>10.301</t>
  </si>
  <si>
    <t>Cắt thận thận phụ (thận dư số) với niệu quản lạc chỗ</t>
  </si>
  <si>
    <t>10.0302.0416</t>
  </si>
  <si>
    <t>10.302</t>
  </si>
  <si>
    <t>10.0303.0416</t>
  </si>
  <si>
    <t>10.303</t>
  </si>
  <si>
    <t>10.0304.0416</t>
  </si>
  <si>
    <t>10.304</t>
  </si>
  <si>
    <t>Cắt một nửa thận (cắt thận bán phần)</t>
  </si>
  <si>
    <t>10.0322.0416</t>
  </si>
  <si>
    <t>10.322</t>
  </si>
  <si>
    <t>Cắt thận rộng rãi + nạo vét hạch</t>
  </si>
  <si>
    <t>12.0257.0416</t>
  </si>
  <si>
    <t>12.257</t>
  </si>
  <si>
    <t>Cắt thận và niệu quản do u niệu quản, u đường tiết niệu</t>
  </si>
  <si>
    <t>12.0259.0416</t>
  </si>
  <si>
    <t>12.259</t>
  </si>
  <si>
    <t>Cắt ung thư thận có hoặc không vét hạch hệ thống</t>
  </si>
  <si>
    <t>12.0260.0416</t>
  </si>
  <si>
    <t>12.260</t>
  </si>
  <si>
    <t>03.3348.0494</t>
  </si>
  <si>
    <t>3.3348</t>
  </si>
  <si>
    <t>Phẫu thuật điều trị rò cạnh hậu môn</t>
  </si>
  <si>
    <t>Chưa bao gồm máy cắt nối tự động và ghim khâu máy cắt nối, khóa kẹp mạch máu, vật liệu cầm máu, thuốc và oxy</t>
  </si>
  <si>
    <t>03.3349.0494</t>
  </si>
  <si>
    <t>3.3349</t>
  </si>
  <si>
    <t>Phẫu thuật rò hậu môn phức tạp hay phẫu thuật lại</t>
  </si>
  <si>
    <t>03.3350.0494</t>
  </si>
  <si>
    <t>3.3350</t>
  </si>
  <si>
    <t>Phẫu thuật áp xe hậu môn, có mở lỗ rò</t>
  </si>
  <si>
    <t>03.3365.0494</t>
  </si>
  <si>
    <t>3.3365</t>
  </si>
  <si>
    <t>Cắt trĩ từ 2 búi trở lên</t>
  </si>
  <si>
    <t>03.3366.0494</t>
  </si>
  <si>
    <t>3.3366</t>
  </si>
  <si>
    <t>Phẫu thuật trĩ độ 3</t>
  </si>
  <si>
    <t>03.3367.0494</t>
  </si>
  <si>
    <t>3.3367</t>
  </si>
  <si>
    <t>03.3368.0494</t>
  </si>
  <si>
    <t>3.3368</t>
  </si>
  <si>
    <t>03.3369.0494</t>
  </si>
  <si>
    <t>3.3369</t>
  </si>
  <si>
    <t>Cắt bỏ trĩ vòng</t>
  </si>
  <si>
    <t>03.3370.0494</t>
  </si>
  <si>
    <t>3.3370</t>
  </si>
  <si>
    <t>Phẫu thuật lại trĩ chảy máu</t>
  </si>
  <si>
    <t>03.3371.0494</t>
  </si>
  <si>
    <t>3.3371</t>
  </si>
  <si>
    <t>Phẫu thuật trĩ nhồi máu phức tạp</t>
  </si>
  <si>
    <t>03.3377.0494</t>
  </si>
  <si>
    <t>3.3377</t>
  </si>
  <si>
    <t>Phẫu thuật rò hậu môn thể đơn giản</t>
  </si>
  <si>
    <t>03.3378.0494</t>
  </si>
  <si>
    <t>3.3378</t>
  </si>
  <si>
    <t>Thắt trĩ có kèm bóc tách, cắt một bó trĩ</t>
  </si>
  <si>
    <t>03.3379.0494</t>
  </si>
  <si>
    <t>3.3379</t>
  </si>
  <si>
    <t>Phẫu thuật trĩ nhồi máu nhỏ</t>
  </si>
  <si>
    <t>10.0533.0494</t>
  </si>
  <si>
    <t>10.533</t>
  </si>
  <si>
    <t>Cắt u, polyp trực tràng đường hậu môn</t>
  </si>
  <si>
    <t>10.0539.0494</t>
  </si>
  <si>
    <t>10.539</t>
  </si>
  <si>
    <t>10.0547.0494</t>
  </si>
  <si>
    <t>10.547</t>
  </si>
  <si>
    <t>Phẫu thuật cắt 1 búi trĩ</t>
  </si>
  <si>
    <t>10.0548.0494</t>
  </si>
  <si>
    <t>10.548</t>
  </si>
  <si>
    <t>Phẫu thuật lấy trĩ tắc mạch</t>
  </si>
  <si>
    <t>10.0549.0494</t>
  </si>
  <si>
    <t>10.549</t>
  </si>
  <si>
    <t>10.0551.0494</t>
  </si>
  <si>
    <t>10.551</t>
  </si>
  <si>
    <t>Phẫu thuật lấy toàn bộ trĩ vòng</t>
  </si>
  <si>
    <t>10.0554.0494</t>
  </si>
  <si>
    <t>10.554</t>
  </si>
  <si>
    <t>Phẫu thuật khâu treo và triệt mạch trĩ (THD)</t>
  </si>
  <si>
    <t>10.0555.0494</t>
  </si>
  <si>
    <t>10.555</t>
  </si>
  <si>
    <t>Phẫu thuật chích, dẫn lưu áp xe cạnh hậu môn đơn giản</t>
  </si>
  <si>
    <t>10.0556.0494</t>
  </si>
  <si>
    <t>10.556</t>
  </si>
  <si>
    <t>Phẫu thuật điều trị áp xe hậu môn phức tạp</t>
  </si>
  <si>
    <t>10.0557.0494</t>
  </si>
  <si>
    <t>10.557</t>
  </si>
  <si>
    <t>Phẫu thuật điều trị rò hậu môn đơn giản</t>
  </si>
  <si>
    <t>10.0558.0494</t>
  </si>
  <si>
    <t>10.558</t>
  </si>
  <si>
    <t>Phẫu thuật điều trị rò hậu môn phức tạp</t>
  </si>
  <si>
    <t>10.0559.0494</t>
  </si>
  <si>
    <t>10.559</t>
  </si>
  <si>
    <t>Phẫu thuật điều trị rò hậu môn cắt cơ thắt trên chỉ chờ</t>
  </si>
  <si>
    <t>10.0561.0494</t>
  </si>
  <si>
    <t>10.561</t>
  </si>
  <si>
    <t>10.0562.0494</t>
  </si>
  <si>
    <t>10.562</t>
  </si>
  <si>
    <t>10.0563.0494</t>
  </si>
  <si>
    <t>10.563</t>
  </si>
  <si>
    <t>Điều trị hẹp hậu môn bằng cắt vòng xơ, tạo hình hậu môn</t>
  </si>
  <si>
    <t>13.0067.0657</t>
  </si>
  <si>
    <t>13.67</t>
  </si>
  <si>
    <t>Phẫu thuật cắt tử cung đường âm đạo</t>
  </si>
  <si>
    <t>03.2716.0425</t>
  </si>
  <si>
    <t>3.2716</t>
  </si>
  <si>
    <t>Cắt u bàng quang đường trên</t>
  </si>
  <si>
    <t>Chưa bao gồm dao siêu âm hoặc dao hàn mô hoặc dao hàn mạch.</t>
  </si>
  <si>
    <t>03.3527.0425</t>
  </si>
  <si>
    <t>3.3527</t>
  </si>
  <si>
    <t>Phẫu thuật cắt túi thừa bàng quang</t>
  </si>
  <si>
    <t>10.0352.0425</t>
  </si>
  <si>
    <t>10.352</t>
  </si>
  <si>
    <t>10.0360.0425</t>
  </si>
  <si>
    <t>10.360</t>
  </si>
  <si>
    <t>Cắt u ống niệu rốn và một phần bàng quang</t>
  </si>
  <si>
    <t>12.0243.0425</t>
  </si>
  <si>
    <t>12.243</t>
  </si>
  <si>
    <t>03.2723.0661</t>
  </si>
  <si>
    <t>3.2723</t>
  </si>
  <si>
    <t>Cắt ung thư­ buồng trứng lan rộng</t>
  </si>
  <si>
    <t>Phẫu thuật cắt ung thư­ buồng trứng + tử cung hoàn toàn + 2 phần phụ + mạc nối lớn</t>
  </si>
  <si>
    <t>03.2728.0661</t>
  </si>
  <si>
    <t>3.2728</t>
  </si>
  <si>
    <t>Cắt ung thư buồng trứng kèm cắt tử cung hoàn toàn + 2 phần phụ + mạc nối lớn</t>
  </si>
  <si>
    <t>12.0297.0661</t>
  </si>
  <si>
    <t>12.297</t>
  </si>
  <si>
    <t>Cắt toàn bộ tử cung, hai phần phụ và mạc nối lớn điều trị ung thư buồng trứng</t>
  </si>
  <si>
    <t>12.0300.0661</t>
  </si>
  <si>
    <t>12.300</t>
  </si>
  <si>
    <t>13.0059.0661</t>
  </si>
  <si>
    <t>13.59</t>
  </si>
  <si>
    <t>03.2257.0663</t>
  </si>
  <si>
    <t>3.2257</t>
  </si>
  <si>
    <t>Phẫu thuật chấn thương tầng sinh môn</t>
  </si>
  <si>
    <t>03.3346.0663</t>
  </si>
  <si>
    <t>3.3346</t>
  </si>
  <si>
    <t>Xử trí vết thương tầng sinh môn phức tạp</t>
  </si>
  <si>
    <t>13.0116.0663</t>
  </si>
  <si>
    <t>13.116</t>
  </si>
  <si>
    <t>03.3282.0493</t>
  </si>
  <si>
    <t>3.3282</t>
  </si>
  <si>
    <t>Dẫn lưu áp xe dưới cơ hoành</t>
  </si>
  <si>
    <t>03.3330.0493</t>
  </si>
  <si>
    <t>3.3330</t>
  </si>
  <si>
    <t>Phẫu thuật áp xe ruột thừa trong ổ bụng</t>
  </si>
  <si>
    <t>03.3332.0493</t>
  </si>
  <si>
    <t>3.3332</t>
  </si>
  <si>
    <t>Dẫn lưu áp xe ruột thừa</t>
  </si>
  <si>
    <t>03.3385.0493</t>
  </si>
  <si>
    <t>3.3385</t>
  </si>
  <si>
    <t>Phẫu thuật điều trị áp xe tồn dư trong ổ bụng</t>
  </si>
  <si>
    <t>03.3416.0493</t>
  </si>
  <si>
    <t>3.3416</t>
  </si>
  <si>
    <t>Phẫu thuật dẫn lưu áp xe gan</t>
  </si>
  <si>
    <t>03.3458.0493</t>
  </si>
  <si>
    <t>3.3458</t>
  </si>
  <si>
    <t>Dẫn lưu áp xe tụy</t>
  </si>
  <si>
    <t>03.3815.0493</t>
  </si>
  <si>
    <t>3.3815</t>
  </si>
  <si>
    <t>Dẫn lưu áp xe cơ đái chậu</t>
  </si>
  <si>
    <t>10.0418.0493</t>
  </si>
  <si>
    <t>10.418</t>
  </si>
  <si>
    <t>Dẫn lưu áp xe thực quản, trung thất</t>
  </si>
  <si>
    <t>10.0492.0493</t>
  </si>
  <si>
    <t>10.492</t>
  </si>
  <si>
    <t>10.0509.0493</t>
  </si>
  <si>
    <t>10.509</t>
  </si>
  <si>
    <t>10.0616.0493</t>
  </si>
  <si>
    <t>10.616</t>
  </si>
  <si>
    <t>Dẫn lưu áp xe gan</t>
  </si>
  <si>
    <t>10.0617.0493</t>
  </si>
  <si>
    <t>10.617</t>
  </si>
  <si>
    <t>Dẫn lưu áp xe tồn dư sau mổ gan</t>
  </si>
  <si>
    <t>10.0152.0410</t>
  </si>
  <si>
    <t>10.152</t>
  </si>
  <si>
    <t>Phẫu thuật dẫn lưu tối thiểu khoang màng phổi</t>
  </si>
  <si>
    <t>10.0284.0410</t>
  </si>
  <si>
    <t>10.284</t>
  </si>
  <si>
    <t>Phẫu thuật mở ngực nhỏ tạo dính màng phổi</t>
  </si>
  <si>
    <t>03.2688.0464</t>
  </si>
  <si>
    <t>3.2688</t>
  </si>
  <si>
    <t>Dẫn lưu đường mật ra da do ung thư</t>
  </si>
  <si>
    <t>Chưa bao gồm kẹp khóa mạch máu, miếng cầm máu, máy cắt nối tự động và ghim khâu máy cắt nối.</t>
  </si>
  <si>
    <t>03.3394.0464</t>
  </si>
  <si>
    <t>3.3394</t>
  </si>
  <si>
    <t>Phẫu thuật dẫn lưu áp xe cơ đái chậu</t>
  </si>
  <si>
    <t>03.3438.0464</t>
  </si>
  <si>
    <t>3.3438</t>
  </si>
  <si>
    <t>Dẫn lưu đường mật ra da</t>
  </si>
  <si>
    <t>03.3443.0464</t>
  </si>
  <si>
    <t>3.3443</t>
  </si>
  <si>
    <t>Dẫn lưu túi mật</t>
  </si>
  <si>
    <t>03.3444.0464</t>
  </si>
  <si>
    <t>3.3444</t>
  </si>
  <si>
    <t>Dẫn lưu nang ống mật chủ</t>
  </si>
  <si>
    <t>03.3454.0464</t>
  </si>
  <si>
    <t>3.3454</t>
  </si>
  <si>
    <t>Nối nang tụy - dạ dày</t>
  </si>
  <si>
    <t>03.3460.0464</t>
  </si>
  <si>
    <t>3.3460</t>
  </si>
  <si>
    <t>Dẫn lưu túi mật và dẫn lưu hậu cung mạc nối kèm lấy tổ chức tụy hoại tử</t>
  </si>
  <si>
    <t>03.3482.0464</t>
  </si>
  <si>
    <t>3.3482</t>
  </si>
  <si>
    <t>Dẫn lưu đài bể thận qua da</t>
  </si>
  <si>
    <t>03.3489.0464</t>
  </si>
  <si>
    <t>3.3489</t>
  </si>
  <si>
    <t>Dẫn lưu viêm tấy quanh thận, áp xe thận</t>
  </si>
  <si>
    <t>03.3498.0464</t>
  </si>
  <si>
    <t>3.3498</t>
  </si>
  <si>
    <t>10.0334.0464</t>
  </si>
  <si>
    <t>10.334</t>
  </si>
  <si>
    <t>Đưa niệu quản ra da đơn thuần ± thắt ĐM chậu trong</t>
  </si>
  <si>
    <t>10.0453.0464</t>
  </si>
  <si>
    <t>10.453</t>
  </si>
  <si>
    <t>Nối vị tràng</t>
  </si>
  <si>
    <t>10.0638.0464</t>
  </si>
  <si>
    <t>10.638</t>
  </si>
  <si>
    <t>Mở đường mật, đặt dẫn lưu đường mật</t>
  </si>
  <si>
    <t>Chưa bao gồm kẹp khóa mạch máu, miếng cầm máu, máy cắt nối tự động và ghim khâu máy cắt nối, thuốc và oxy</t>
  </si>
  <si>
    <t>10.0641.0464</t>
  </si>
  <si>
    <t>10.641</t>
  </si>
  <si>
    <t>Dẫn lưu nang tụy</t>
  </si>
  <si>
    <t>10.0642.0464</t>
  </si>
  <si>
    <t>10.642</t>
  </si>
  <si>
    <t>Nối nang tụy với tá tràng</t>
  </si>
  <si>
    <t>10.0643.0464</t>
  </si>
  <si>
    <t>10.643</t>
  </si>
  <si>
    <t>Nối nang tụy với dạ dày</t>
  </si>
  <si>
    <t>10.0644.0464</t>
  </si>
  <si>
    <t>10.644</t>
  </si>
  <si>
    <t>Nối nang tụy với hỗng tràng</t>
  </si>
  <si>
    <t>10.0669.0464</t>
  </si>
  <si>
    <t>10.669</t>
  </si>
  <si>
    <t>Lấy tổ chức tụy hoại tử, dẫn lưu</t>
  </si>
  <si>
    <t>27.0170.0464</t>
  </si>
  <si>
    <t>27.170</t>
  </si>
  <si>
    <t>Phẫu thuật nội soi cắt túi thừa tá tràng</t>
  </si>
  <si>
    <t>27.0172.0464</t>
  </si>
  <si>
    <t>27.172</t>
  </si>
  <si>
    <t>Phẫu thuật nội soi khâu thủng ruột non</t>
  </si>
  <si>
    <t>10.1113.0398</t>
  </si>
  <si>
    <t>10.1113</t>
  </si>
  <si>
    <t>Phẫu thuật đặt Catheter ổ bụng để lọc màng bụng chu kỳ</t>
  </si>
  <si>
    <t>03.3661.0548</t>
  </si>
  <si>
    <t>3.3661</t>
  </si>
  <si>
    <t>Phẫu thuật điều trị vẹo khuỷu, đục sửa trục</t>
  </si>
  <si>
    <t>Chưa bao gồm kim hoặc đinh, thuốc và oxy</t>
  </si>
  <si>
    <t>03.3664.0548</t>
  </si>
  <si>
    <t>3.3664</t>
  </si>
  <si>
    <t>Cố định Kirschner trong gãy đầu trên xương cánh tay</t>
  </si>
  <si>
    <t>03.3669.0548</t>
  </si>
  <si>
    <t>3.3669</t>
  </si>
  <si>
    <t>Phẫu thuật trật khớp khuỷu</t>
  </si>
  <si>
    <t>03.3728.0548</t>
  </si>
  <si>
    <t>3.3728</t>
  </si>
  <si>
    <t>Kết xương đinh nẹp khối gãy trên lồi cầu, liên lồi cầu</t>
  </si>
  <si>
    <t>10.0734.0548</t>
  </si>
  <si>
    <t>10.734</t>
  </si>
  <si>
    <t>10.0735.0548</t>
  </si>
  <si>
    <t>10.735</t>
  </si>
  <si>
    <t>10.0755.0548</t>
  </si>
  <si>
    <t>10.755</t>
  </si>
  <si>
    <t>10.0772.0548</t>
  </si>
  <si>
    <t>10.772</t>
  </si>
  <si>
    <t>10.0773.0548</t>
  </si>
  <si>
    <t>10.773</t>
  </si>
  <si>
    <t>10.0790.0548</t>
  </si>
  <si>
    <t>10.790</t>
  </si>
  <si>
    <t>10.0791.0548</t>
  </si>
  <si>
    <t>10.791</t>
  </si>
  <si>
    <t>10.0796.0548</t>
  </si>
  <si>
    <t>10.796</t>
  </si>
  <si>
    <t>10.0797.0548</t>
  </si>
  <si>
    <t>10.797</t>
  </si>
  <si>
    <t>10.0804.0548</t>
  </si>
  <si>
    <t>10.804</t>
  </si>
  <si>
    <t>10.0869.0548</t>
  </si>
  <si>
    <t>10.869</t>
  </si>
  <si>
    <t>Phẫu thuật kết hợp xương chấn thương Lisfranc và bàn chân giữa</t>
  </si>
  <si>
    <t>10.0871.0548</t>
  </si>
  <si>
    <t>10.871</t>
  </si>
  <si>
    <t>Phẫu thuật kết hợp xương trật khớp cổ chân</t>
  </si>
  <si>
    <t>10.0872.0548</t>
  </si>
  <si>
    <t>10.872</t>
  </si>
  <si>
    <t>Phẫu thuật kết hợp xương trật khớp dưới sên</t>
  </si>
  <si>
    <t>10.0873.0548</t>
  </si>
  <si>
    <t>10.873</t>
  </si>
  <si>
    <t>Phẫu thuật kết hợp xương gãy trật khớp cổ chân ở trẻ em</t>
  </si>
  <si>
    <t>10.0904.0548</t>
  </si>
  <si>
    <t>10.904</t>
  </si>
  <si>
    <t>Phẫu thuật kết hợp xương gãy bong sụn tiếp đầu dưới xương cánh tay</t>
  </si>
  <si>
    <t>10.0906.0548</t>
  </si>
  <si>
    <t>10.906</t>
  </si>
  <si>
    <t>Phẫu thuật kết hợp xương bằng K.Wire điều trị gãy trên lồi cầu xương cánh tay</t>
  </si>
  <si>
    <t>10.0909.0548</t>
  </si>
  <si>
    <t>10.909</t>
  </si>
  <si>
    <t>Phẫu thuật kết hợp xương gãy lồi cầu ngoài xương cánh tay</t>
  </si>
  <si>
    <t>10.0910.0548</t>
  </si>
  <si>
    <t>10.910</t>
  </si>
  <si>
    <t>Phẫu thuật kết hợp xương gãy ròng rọc xương cánh tay</t>
  </si>
  <si>
    <t>10.0911.0548</t>
  </si>
  <si>
    <t>10.911</t>
  </si>
  <si>
    <t>Phẫu thuật điều trị trật khớp khuỷu</t>
  </si>
  <si>
    <t>10.0948.0548</t>
  </si>
  <si>
    <t>10.948</t>
  </si>
  <si>
    <t>Phẫu thuật đặt lại khớp găm kim cổ xương cánh tay</t>
  </si>
  <si>
    <t>10.0949.0548</t>
  </si>
  <si>
    <t>10.949</t>
  </si>
  <si>
    <t>Phẫu thuật đặt lại khớp, găm kim cố định (buộc vòng chỉ thép)</t>
  </si>
  <si>
    <t>Cắt nối niệu đạo trước</t>
  </si>
  <si>
    <t>03.3545.0434</t>
  </si>
  <si>
    <t>3.3545</t>
  </si>
  <si>
    <t>Cấp cứu nối niệu đạo do vỡ xương chậu</t>
  </si>
  <si>
    <t>10.0350.0434</t>
  </si>
  <si>
    <t>10.350</t>
  </si>
  <si>
    <t>Phẫu thuật cấp cứu vỡ bàng quang</t>
  </si>
  <si>
    <t>10.0367.0434</t>
  </si>
  <si>
    <t>10.367</t>
  </si>
  <si>
    <t>10.0373.0434</t>
  </si>
  <si>
    <t>10.373</t>
  </si>
  <si>
    <t>Phẫu thuật lỗ tiểu lệch thấp, tạo hình một thì</t>
  </si>
  <si>
    <t>12.0252.0434</t>
  </si>
  <si>
    <t>12.252</t>
  </si>
  <si>
    <t>12.0253.0434</t>
  </si>
  <si>
    <t>12.253</t>
  </si>
  <si>
    <t>12.0266.0434</t>
  </si>
  <si>
    <t>12.266</t>
  </si>
  <si>
    <t>Cắt bỏ dương vật ung thư có vét hạch</t>
  </si>
  <si>
    <t>Chưa bao gồm tấm màng nâng hoặc lưới các loại, các cỡ, thuốc và oxy</t>
  </si>
  <si>
    <t>13.0135.0667</t>
  </si>
  <si>
    <t>13.135</t>
  </si>
  <si>
    <t>Chưa bao gồm đinh, nẹp, vít, gân nhân tạo, gân sinh học, khung cố định ngoài, xương nhân tạo hoặc sản phẩm sinh học thay thế xương.</t>
  </si>
  <si>
    <t>03.3666.0550</t>
  </si>
  <si>
    <t>3.3666</t>
  </si>
  <si>
    <t>Phẫu thuật cứng duỗi khớp khuỷu</t>
  </si>
  <si>
    <t>03.3670.0550</t>
  </si>
  <si>
    <t>3.3670</t>
  </si>
  <si>
    <t>Phẫu thuật gấp khớp khuỷu do bại não</t>
  </si>
  <si>
    <t>03.3700.0550</t>
  </si>
  <si>
    <t>3.3700</t>
  </si>
  <si>
    <t>Phẫu thuật tạo gấp cổ tay do bại não</t>
  </si>
  <si>
    <t>03.3701.0550</t>
  </si>
  <si>
    <t>3.3701</t>
  </si>
  <si>
    <t>Phẫu thuật Capsulodesis Zancolli giải quyết biến dạng vuốt trụ</t>
  </si>
  <si>
    <t>03.3742.0550</t>
  </si>
  <si>
    <t>3.3742</t>
  </si>
  <si>
    <t>Phẫu thuật xơ cứng cơ thẳng trước</t>
  </si>
  <si>
    <t>Chưa bao gồm đinh, nẹp, vít, gân nhân tạo, gân sinh học, khung cố định ngoài, xương nhân tạo hoặc sản phẩm sinh học thay thế xương, thuốc và oxy</t>
  </si>
  <si>
    <t>03.3750.0550</t>
  </si>
  <si>
    <t>3.3750</t>
  </si>
  <si>
    <t>Phẫu thuật trật xương bánh chè bẩm sinh</t>
  </si>
  <si>
    <t>03.3752.0550</t>
  </si>
  <si>
    <t>3.3752</t>
  </si>
  <si>
    <t>Phẫu thuật gấp khớp gối do bại não, nối dài gân cơ gấp gối, cắt thần kinh</t>
  </si>
  <si>
    <t>03.3753.0550</t>
  </si>
  <si>
    <t>3.3753</t>
  </si>
  <si>
    <t>Phẫu thuật Egger tạo gấp khớp gối do bại não trong trường hợp nặng</t>
  </si>
  <si>
    <t>10.0843.0550</t>
  </si>
  <si>
    <t>10.843</t>
  </si>
  <si>
    <t>10.0900.0550</t>
  </si>
  <si>
    <t>10.900</t>
  </si>
  <si>
    <t>Phẫu thuật xơ cứng gân cơ tứ đầu đùi</t>
  </si>
  <si>
    <t>10.0901.0550</t>
  </si>
  <si>
    <t>10.901</t>
  </si>
  <si>
    <t>Phẫu thuật xơ cứng gân cơ tam đầu cánh tay</t>
  </si>
  <si>
    <t>10.0902.0550</t>
  </si>
  <si>
    <t>10.902</t>
  </si>
  <si>
    <t>Phẫu thuật xơ cứng cơ ức đòn chũm</t>
  </si>
  <si>
    <t>10.0903.0550</t>
  </si>
  <si>
    <t>10.903</t>
  </si>
  <si>
    <t>Phẫu thuật xơ cứng trật khớp gối</t>
  </si>
  <si>
    <t>10.0928.0550</t>
  </si>
  <si>
    <t>10.928</t>
  </si>
  <si>
    <t>Phẫu thuật tạo hình điều trị cứng gối sau chấn thương</t>
  </si>
  <si>
    <t>10.0944.0550</t>
  </si>
  <si>
    <t>10.944</t>
  </si>
  <si>
    <t>Phẫu thuật xơ cứng đơn giản</t>
  </si>
  <si>
    <t>10.0945.0550</t>
  </si>
  <si>
    <t>10.945</t>
  </si>
  <si>
    <t>Phẫu thuật xơ cứng phức tạp</t>
  </si>
  <si>
    <t>03.3516.0429</t>
  </si>
  <si>
    <t>3.3516</t>
  </si>
  <si>
    <t>03.3530.0429</t>
  </si>
  <si>
    <t>3.3530</t>
  </si>
  <si>
    <t>Cắt đường rò bàng quang rốn, khâu lại bàng quang</t>
  </si>
  <si>
    <t>10.0330.0429</t>
  </si>
  <si>
    <t>10.330</t>
  </si>
  <si>
    <t>Phẫu thuật rò niệu quản - âm đạo</t>
  </si>
  <si>
    <t>03.3609.0553</t>
  </si>
  <si>
    <t>3.3609</t>
  </si>
  <si>
    <t>Ghép xương chấn thương cột sống cổ</t>
  </si>
  <si>
    <t>Chưa bao gồm khung cố định ngoài, nẹp, ốc, vít, lồng, xương nhân tạo hoặc sản phẩm sinh học thay thế xương, thuốc và oxy</t>
  </si>
  <si>
    <t>03.3610.0553</t>
  </si>
  <si>
    <t>3.3610</t>
  </si>
  <si>
    <t>Ghép xương chấn thương cột sống thắt lưng</t>
  </si>
  <si>
    <t>03.3617.0553</t>
  </si>
  <si>
    <t>3.3617</t>
  </si>
  <si>
    <t>Phẫu thuật kết hợp xương, ghép xương sau trượt đốt sống L4-5, L5-Si</t>
  </si>
  <si>
    <t>03.3621.0553</t>
  </si>
  <si>
    <t>3.3621</t>
  </si>
  <si>
    <t>Lấy bỏ thân đốt sống ngực bằng ghép xương</t>
  </si>
  <si>
    <t>03.3650.0553</t>
  </si>
  <si>
    <t>3.3650</t>
  </si>
  <si>
    <t>Lấy u xương, ghép xương tự thân hoặc ghép xương đồng loại điều trị u xương</t>
  </si>
  <si>
    <t>03.3892.0553</t>
  </si>
  <si>
    <t>3.3892</t>
  </si>
  <si>
    <t>Gia cố xương bằng vật liệu nhân tạo</t>
  </si>
  <si>
    <t>04.0002.0553</t>
  </si>
  <si>
    <t>Phẫu thuật chỉnh hình lao cột sống cổ có ghép xương tự thân</t>
  </si>
  <si>
    <t>10.0727.0553</t>
  </si>
  <si>
    <t>10.727</t>
  </si>
  <si>
    <t>10.0968.0553</t>
  </si>
  <si>
    <t>10.968</t>
  </si>
  <si>
    <t>Phẫu thuật ghép xương tự thân</t>
  </si>
  <si>
    <t>10.0969.0553</t>
  </si>
  <si>
    <t>10.969</t>
  </si>
  <si>
    <t>Phẫu thuật ghép xương nhân tạo</t>
  </si>
  <si>
    <t>10.1039.0553</t>
  </si>
  <si>
    <t>10.1039</t>
  </si>
  <si>
    <t>Phẫu thuật ghép xương trong chấn thương cột sống cổ</t>
  </si>
  <si>
    <t>10.1076.0553</t>
  </si>
  <si>
    <t>10.1076</t>
  </si>
  <si>
    <t>Ghép xương trong phẫu thuật chấn thương cột sống thắt lưng</t>
  </si>
  <si>
    <t>26.0034.0553</t>
  </si>
  <si>
    <t>26.34</t>
  </si>
  <si>
    <t>Chuyển vạt xương có nối hoặc ghép mạch vi phẫu</t>
  </si>
  <si>
    <t>28.0205.0553</t>
  </si>
  <si>
    <t>28.205</t>
  </si>
  <si>
    <t>Phẫu thuật ghép xương tự thân tức thì sau cắt đoạn xương hàm trên</t>
  </si>
  <si>
    <t>03.3667.0551</t>
  </si>
  <si>
    <t>3.3667</t>
  </si>
  <si>
    <t>Phẫu thuật dính khớp khuỷu</t>
  </si>
  <si>
    <t>03.3671.0551</t>
  </si>
  <si>
    <t>3.3671</t>
  </si>
  <si>
    <t>03.3672.0551</t>
  </si>
  <si>
    <t>3.3672</t>
  </si>
  <si>
    <t>Phẫu thuật dính khớp quay trụ bẩm sinh</t>
  </si>
  <si>
    <t>03.3813.0551</t>
  </si>
  <si>
    <t>3.3813</t>
  </si>
  <si>
    <t>Phẫu thuật viêm khớp mủ thứ phát có sai khớp</t>
  </si>
  <si>
    <t>04.0012.0551</t>
  </si>
  <si>
    <t>4.12</t>
  </si>
  <si>
    <t>Phẫu thuật nạo viêm lao xương sườn</t>
  </si>
  <si>
    <t>10.0716.0551</t>
  </si>
  <si>
    <t>10.716</t>
  </si>
  <si>
    <t>Phẫu thuật tháo khớp vai</t>
  </si>
  <si>
    <t>10.0847.0551</t>
  </si>
  <si>
    <t>10.847</t>
  </si>
  <si>
    <t>Phẫu thuật điều trị viêm bao hoạt dịch của gân gấp bàn ngón tay</t>
  </si>
  <si>
    <t>10.0907.0551</t>
  </si>
  <si>
    <t>10.907</t>
  </si>
  <si>
    <t>Phẫu thuật cứng gối theo phương pháp JUDET</t>
  </si>
  <si>
    <t>10.0951.0551</t>
  </si>
  <si>
    <t>10.951</t>
  </si>
  <si>
    <t>Phẫu thuật gỡ dính khớp gối</t>
  </si>
  <si>
    <t>10.0956.0551</t>
  </si>
  <si>
    <t>10.956</t>
  </si>
  <si>
    <t>Phẫu thuật làm sạch ổ khớp</t>
  </si>
  <si>
    <t>10.0973.0551</t>
  </si>
  <si>
    <t>10.973</t>
  </si>
  <si>
    <t>Phẫu thuật gỡ dính gân gấp</t>
  </si>
  <si>
    <t>10.0974.0551</t>
  </si>
  <si>
    <t>10.974</t>
  </si>
  <si>
    <t>Phẫu thuật gỡ dính gân duỗi</t>
  </si>
  <si>
    <t>10.0975.0551</t>
  </si>
  <si>
    <t>10.975</t>
  </si>
  <si>
    <t>Phẫu thuật gỡ dính thần kinh</t>
  </si>
  <si>
    <t>10.0982.0551</t>
  </si>
  <si>
    <t>10.982</t>
  </si>
  <si>
    <t>Phẫu thuật viên tấy bao hoạt dịch bàn tay</t>
  </si>
  <si>
    <t>10.0983.0551</t>
  </si>
  <si>
    <t>10.983</t>
  </si>
  <si>
    <t>Phẫu thuật vết thương khớp</t>
  </si>
  <si>
    <t>12.0333.0551</t>
  </si>
  <si>
    <t>12.333</t>
  </si>
  <si>
    <t>03.3586.0435</t>
  </si>
  <si>
    <t>3.3586</t>
  </si>
  <si>
    <t>Cắt bỏ tinh hoàn lạc chỗ</t>
  </si>
  <si>
    <t>03.3587.0435</t>
  </si>
  <si>
    <t>3.3587</t>
  </si>
  <si>
    <t>Phẫu thuật hạ lại tinh hoàn</t>
  </si>
  <si>
    <t>03.3601.0435</t>
  </si>
  <si>
    <t>3.3601</t>
  </si>
  <si>
    <t>Phẫu thuật xoắn, vỡ tinh hoàn</t>
  </si>
  <si>
    <t>03.3607.0435</t>
  </si>
  <si>
    <t>3.3607</t>
  </si>
  <si>
    <t>Cắt bỏ tinh hoàn</t>
  </si>
  <si>
    <t>10.0374.0435</t>
  </si>
  <si>
    <t>10.374</t>
  </si>
  <si>
    <t>10.0386.0435</t>
  </si>
  <si>
    <t>10.386</t>
  </si>
  <si>
    <t>10.0394.0435</t>
  </si>
  <si>
    <t>10.394</t>
  </si>
  <si>
    <t>Hạ tinh hoàn ẩn, tinh hoàn lạc chổ</t>
  </si>
  <si>
    <t>10.0406.0435</t>
  </si>
  <si>
    <t>10.406</t>
  </si>
  <si>
    <t>10.0407.0435</t>
  </si>
  <si>
    <t>10.407</t>
  </si>
  <si>
    <t>13.0075.0668</t>
  </si>
  <si>
    <t>13.75</t>
  </si>
  <si>
    <t>Phẫu thuật khối viêm dính tiểu khung</t>
  </si>
  <si>
    <t>03.3724.0549</t>
  </si>
  <si>
    <t>3.3724</t>
  </si>
  <si>
    <t>Làm cứng khớp ở tư­ thế chức năng</t>
  </si>
  <si>
    <t>Chưa bao gồm đinh, nẹp vít, khung cố định ngoài, thuốc và oxy</t>
  </si>
  <si>
    <t>10.0845.0549</t>
  </si>
  <si>
    <t>10.845</t>
  </si>
  <si>
    <t>Phẫu thuật làm cứng khớp quay Trụ dưới</t>
  </si>
  <si>
    <t>10.0846.0549</t>
  </si>
  <si>
    <t>10.846</t>
  </si>
  <si>
    <t>Phẫu thuật làm cứng khớp cổ tay</t>
  </si>
  <si>
    <t>10.0849.0549</t>
  </si>
  <si>
    <t>10.849</t>
  </si>
  <si>
    <t>Phẫu thuật làm cứng khớp bàn, ngón tay</t>
  </si>
  <si>
    <t>10.0958.0549</t>
  </si>
  <si>
    <t>10.958</t>
  </si>
  <si>
    <t>Phẫu thuật đóng cứng khớp khác</t>
  </si>
  <si>
    <t>03.2256.0669</t>
  </si>
  <si>
    <t>3.2256</t>
  </si>
  <si>
    <t>Phẫu thuật làm lại tầng sinh môn và cơ vòng do rách phức tạp</t>
  </si>
  <si>
    <t>03.2264.0669</t>
  </si>
  <si>
    <t>3.2264</t>
  </si>
  <si>
    <t>Làm lại thành âm đạo, tầng sinh môn</t>
  </si>
  <si>
    <t>13.0112.0669</t>
  </si>
  <si>
    <t>13.112</t>
  </si>
  <si>
    <t>Phẫu thuật lấy bỏ u xương</t>
  </si>
  <si>
    <t>Chưa bao gồm phương tiện cố định, phương tiên kết hợp, xương nhân tạo, xương bảo quản, sản phẩm sinh học thay thế, xi măng sinh học hoặc hóa học, thuốc và oxy</t>
  </si>
  <si>
    <t>03.2758.0558</t>
  </si>
  <si>
    <t>3.2758</t>
  </si>
  <si>
    <t>Cắt u xương, sụn</t>
  </si>
  <si>
    <t>03.3651.0558</t>
  </si>
  <si>
    <t>3.3651</t>
  </si>
  <si>
    <t>Lấy bỏ tổ chức u điều trị u xương</t>
  </si>
  <si>
    <t>10.0967.0558</t>
  </si>
  <si>
    <t>10.967</t>
  </si>
  <si>
    <t>10.0971.0558</t>
  </si>
  <si>
    <t>10.971</t>
  </si>
  <si>
    <t>Lấy u xương (ghép xi măng)</t>
  </si>
  <si>
    <t>12.0324.0558</t>
  </si>
  <si>
    <t>12.324</t>
  </si>
  <si>
    <t>Cắt u xương sụn lành tính</t>
  </si>
  <si>
    <t>12.0325.0558</t>
  </si>
  <si>
    <t>12.325</t>
  </si>
  <si>
    <t>03.2064.1079</t>
  </si>
  <si>
    <t>3.2064</t>
  </si>
  <si>
    <t>Phẫu thuật lấy dị vật vùng hàm mặt</t>
  </si>
  <si>
    <t>16.0294.1079</t>
  </si>
  <si>
    <t>16.294</t>
  </si>
  <si>
    <t>Lấy sỏi thận bệnh lý, thận móng ngựa, thận đa nang</t>
  </si>
  <si>
    <t>03.3475.0421</t>
  </si>
  <si>
    <t>3.3475</t>
  </si>
  <si>
    <t>Lấy sỏi san hô thận</t>
  </si>
  <si>
    <t>03.3476.0421</t>
  </si>
  <si>
    <t>3.3476</t>
  </si>
  <si>
    <t>Lấy sỏi mở bể thận trong xoang</t>
  </si>
  <si>
    <t>03.3477.0421</t>
  </si>
  <si>
    <t>3.3477</t>
  </si>
  <si>
    <t>Lấy sỏi mở bể thận, đài thận có dẫn lưu thận</t>
  </si>
  <si>
    <t>03.3479.0421</t>
  </si>
  <si>
    <t>3.3479</t>
  </si>
  <si>
    <t>Lấy sỏi bể thận ngoài xoang</t>
  </si>
  <si>
    <t>03.3492.0421</t>
  </si>
  <si>
    <t>3.3492</t>
  </si>
  <si>
    <t>Lấy sỏi niệu quản</t>
  </si>
  <si>
    <t>03.3493.0421</t>
  </si>
  <si>
    <t>3.3493</t>
  </si>
  <si>
    <t>Lấy sỏi niệu quản tái phát, phẫu thuật lại</t>
  </si>
  <si>
    <t>03.3494.0421</t>
  </si>
  <si>
    <t>3.3494</t>
  </si>
  <si>
    <t>Lấy sỏi niệu quản đoạn sát bàng quang</t>
  </si>
  <si>
    <t>03.3517.0421</t>
  </si>
  <si>
    <t>3.3517</t>
  </si>
  <si>
    <t>Lấy sỏi bàng quang lần 2, đóng lỗ rò bàng quang</t>
  </si>
  <si>
    <t>03.3531.0421</t>
  </si>
  <si>
    <t>3.3531</t>
  </si>
  <si>
    <t>Mổ lấy sỏi bàng quang</t>
  </si>
  <si>
    <t>10.0299.0421</t>
  </si>
  <si>
    <t>10.299</t>
  </si>
  <si>
    <t>10.0306.0421</t>
  </si>
  <si>
    <t>10.306</t>
  </si>
  <si>
    <t>10.0307.0421</t>
  </si>
  <si>
    <t>10.307</t>
  </si>
  <si>
    <t>10.0308.0421</t>
  </si>
  <si>
    <t>10.308</t>
  </si>
  <si>
    <t>10.0310.0421</t>
  </si>
  <si>
    <t>10.310</t>
  </si>
  <si>
    <t>10.0325.0421</t>
  </si>
  <si>
    <t>10.325</t>
  </si>
  <si>
    <t>Lấy sỏi niệu quản đơn thuần</t>
  </si>
  <si>
    <t>10.0326.0421</t>
  </si>
  <si>
    <t>10.326</t>
  </si>
  <si>
    <t>10.0327.0421</t>
  </si>
  <si>
    <t>10.327</t>
  </si>
  <si>
    <t>10.0355.0421</t>
  </si>
  <si>
    <t>10.355</t>
  </si>
  <si>
    <t>Lấy sỏi bàng quang</t>
  </si>
  <si>
    <t>07.0219.1144</t>
  </si>
  <si>
    <t>7.219</t>
  </si>
  <si>
    <t>Nạo xương viêm trên người bệnh đái tháo đường</t>
  </si>
  <si>
    <t>07.0220.1144</t>
  </si>
  <si>
    <t>7.220</t>
  </si>
  <si>
    <t>Tháo khớp ngón chân trên người bệnh đái tháo đường</t>
  </si>
  <si>
    <t>11.0159.1144</t>
  </si>
  <si>
    <t>11.159</t>
  </si>
  <si>
    <t>Cắt lọc hoại tử ổ loét vết thương mạn tính</t>
  </si>
  <si>
    <t>11.0161.1144</t>
  </si>
  <si>
    <t>11.161</t>
  </si>
  <si>
    <t>Phẫu thuật cắt đáy ổ loét mạn tính, khâu kín</t>
  </si>
  <si>
    <t>13.0071.0679</t>
  </si>
  <si>
    <t>13.71</t>
  </si>
  <si>
    <t>Phẫu thuật mở bụng bóc u xơ tử cung</t>
  </si>
  <si>
    <t>03.2725.0681</t>
  </si>
  <si>
    <t>3.2725</t>
  </si>
  <si>
    <t>Cắt toàn bộ tử cung, đường bụng</t>
  </si>
  <si>
    <t>12.0291.0681</t>
  </si>
  <si>
    <t>12.291</t>
  </si>
  <si>
    <t>13.0069.0681</t>
  </si>
  <si>
    <t>13.69</t>
  </si>
  <si>
    <t>Phẫu thuật mở bụng cắt tử cung hoàn toàn cả khối</t>
  </si>
  <si>
    <t>13.0070.0681</t>
  </si>
  <si>
    <t>13.70</t>
  </si>
  <si>
    <t>Phẫu thuật mở bụng cắt tử cung bán phần</t>
  </si>
  <si>
    <t>12.0292.0682</t>
  </si>
  <si>
    <t>12.292</t>
  </si>
  <si>
    <t>Phẫu thuật mở bụng cắt tử cung hoàn toàn và vét hạch chậu</t>
  </si>
  <si>
    <t>13.0056.0682</t>
  </si>
  <si>
    <t>13.56</t>
  </si>
  <si>
    <t>03.2729.0683</t>
  </si>
  <si>
    <t>3.2729</t>
  </si>
  <si>
    <t>Cắt u nang buồng trứng xoắn</t>
  </si>
  <si>
    <t>Phẫu thuật mở bụng cắt u buồng trứng hoặc cắt phần phụ</t>
  </si>
  <si>
    <t>03.2730.0683</t>
  </si>
  <si>
    <t>3.2730</t>
  </si>
  <si>
    <t>Cắt u nang buồng trứng</t>
  </si>
  <si>
    <t>03.2731.0683</t>
  </si>
  <si>
    <t>3.2731</t>
  </si>
  <si>
    <t>Cắt u nang buồng trứng và phần phụ</t>
  </si>
  <si>
    <t>03.2732.0683</t>
  </si>
  <si>
    <t>3.2732</t>
  </si>
  <si>
    <t>03.3391.0683</t>
  </si>
  <si>
    <t>3.3391</t>
  </si>
  <si>
    <t>12.0276.0683</t>
  </si>
  <si>
    <t>12.276</t>
  </si>
  <si>
    <t>Cắt buồng trứng, hai bên phần phụ trong điều trị ung thư vú</t>
  </si>
  <si>
    <t>12.0280.0683</t>
  </si>
  <si>
    <t>12.280</t>
  </si>
  <si>
    <t>12.0281.0683</t>
  </si>
  <si>
    <t>12.281</t>
  </si>
  <si>
    <t>12.0283.0683</t>
  </si>
  <si>
    <t>12.283</t>
  </si>
  <si>
    <t>12.0284.0683</t>
  </si>
  <si>
    <t>12.284</t>
  </si>
  <si>
    <t>12.0299.0683</t>
  </si>
  <si>
    <t>12.299</t>
  </si>
  <si>
    <t>13.0072.0683</t>
  </si>
  <si>
    <t>13.72</t>
  </si>
  <si>
    <t>13.0092.0683</t>
  </si>
  <si>
    <t>13.92</t>
  </si>
  <si>
    <t>Phẫu thuật chửa ngoài tử cung không có choáng</t>
  </si>
  <si>
    <t>03.2254.0686</t>
  </si>
  <si>
    <t>3.2254</t>
  </si>
  <si>
    <t>Phẫu thuật mở bụng xử trí viêm phúc mạc tiểu khung, viêm phần phụ, ứ mủ vòi trứng</t>
  </si>
  <si>
    <t>03.3328.0686</t>
  </si>
  <si>
    <t>3.3328</t>
  </si>
  <si>
    <t>Phẫu thuật viêm phúc mạc ruột thừa</t>
  </si>
  <si>
    <t>03.3386.0686</t>
  </si>
  <si>
    <t>3.3386</t>
  </si>
  <si>
    <t>Phẫu thuật điều trị viêm phúc mạc tiên phát</t>
  </si>
  <si>
    <t>13.0074.0686</t>
  </si>
  <si>
    <t>13.74</t>
  </si>
  <si>
    <t>Phẫu thuật mở cạnh cổ dẫn lưu áp xe</t>
  </si>
  <si>
    <t>15.0290.0955</t>
  </si>
  <si>
    <t>15.290</t>
  </si>
  <si>
    <t>15.0300.0955</t>
  </si>
  <si>
    <t>15.300</t>
  </si>
  <si>
    <t>Phẫu thuật sinh thiết hạch cổ</t>
  </si>
  <si>
    <t>15.0090.0956</t>
  </si>
  <si>
    <t>15.90</t>
  </si>
  <si>
    <t>Phẫu thuật mở cạnh mũi</t>
  </si>
  <si>
    <t>15.0292.0957</t>
  </si>
  <si>
    <t>15.292</t>
  </si>
  <si>
    <t>Phẫu thuật nang rò giáp lưỡi</t>
  </si>
  <si>
    <t>03.3077.0572</t>
  </si>
  <si>
    <t>3.3077</t>
  </si>
  <si>
    <t>Khâu nối dây thần kinh ngoại biên</t>
  </si>
  <si>
    <t>03.3805.0572</t>
  </si>
  <si>
    <t>3.3805</t>
  </si>
  <si>
    <t>Khâu nối thần kinh</t>
  </si>
  <si>
    <t>03.3806.0572</t>
  </si>
  <si>
    <t>3.3806</t>
  </si>
  <si>
    <t>Gỡ dính thần kinh</t>
  </si>
  <si>
    <t>10.0966.0572</t>
  </si>
  <si>
    <t>10.966</t>
  </si>
  <si>
    <t>Phẫu thuật nối thần kinh (1 dây)</t>
  </si>
  <si>
    <t>03.3763.0559</t>
  </si>
  <si>
    <t>3.3763</t>
  </si>
  <si>
    <t>Phẫu thuật co gân Achille</t>
  </si>
  <si>
    <t>Chưa bao gồm gân nhân tạo, thuốc và oxy</t>
  </si>
  <si>
    <t>03.3803.0559</t>
  </si>
  <si>
    <t>3.3803</t>
  </si>
  <si>
    <t>Nối gân gấp</t>
  </si>
  <si>
    <t>03.3804.0559</t>
  </si>
  <si>
    <t>3.3804</t>
  </si>
  <si>
    <t>Gỡ dính gân</t>
  </si>
  <si>
    <t>03.3819.0559</t>
  </si>
  <si>
    <t>3.3819</t>
  </si>
  <si>
    <t>Nối gân duỗi</t>
  </si>
  <si>
    <t>10.0748.0559</t>
  </si>
  <si>
    <t>10.748</t>
  </si>
  <si>
    <t>10.0749.0559</t>
  </si>
  <si>
    <t>10.749</t>
  </si>
  <si>
    <t>Phẫu thuật tổn thương gân duỗi cẳng và bàn ngón tay</t>
  </si>
  <si>
    <t>10.0750.0559</t>
  </si>
  <si>
    <t>10.750</t>
  </si>
  <si>
    <t>Phẫu thuật tổn thương gân gấp của cổ tay và cẳng tay</t>
  </si>
  <si>
    <t>10.0751.0559</t>
  </si>
  <si>
    <t>10.751</t>
  </si>
  <si>
    <t>10.0752.0559</t>
  </si>
  <si>
    <t>10.752</t>
  </si>
  <si>
    <t>Phẫu thuật tổn thương gân gấp ở vùng cấm (Vùng II)</t>
  </si>
  <si>
    <t>10.0810.0559</t>
  </si>
  <si>
    <t>10.810</t>
  </si>
  <si>
    <t>Phẫu thuật vết thương bàn tay tổn thương gân duỗi</t>
  </si>
  <si>
    <t>10.0811.0559</t>
  </si>
  <si>
    <t>10.811</t>
  </si>
  <si>
    <t>Phẫu thuật vết thương phần mềm tổn thương gân gấp</t>
  </si>
  <si>
    <t>10.0818.0559</t>
  </si>
  <si>
    <t>10.818</t>
  </si>
  <si>
    <t>Phẫu thuật tạo hình tổn thương dây chằng mạn tính của ngón I</t>
  </si>
  <si>
    <t>10.0824.0559</t>
  </si>
  <si>
    <t>10.824</t>
  </si>
  <si>
    <t>Phẫu thuật tái tạo dây chằng xương thuyền</t>
  </si>
  <si>
    <t>10.0825.0559</t>
  </si>
  <si>
    <t>10.825</t>
  </si>
  <si>
    <t>Phẫu thuật Tái tạo tổn thương mạn tính dây chằng xương thuyền</t>
  </si>
  <si>
    <t>10.0826.0559</t>
  </si>
  <si>
    <t>10.826</t>
  </si>
  <si>
    <t>Phẫu thuật tái tạo dây chằng bên của ngón 1 bàn tay</t>
  </si>
  <si>
    <t>10.0839.0559</t>
  </si>
  <si>
    <t>10.839</t>
  </si>
  <si>
    <t>Khâu tổn thương gân gấp vùng I, III, IV, V</t>
  </si>
  <si>
    <t>10.0840.0559</t>
  </si>
  <si>
    <t>10.840</t>
  </si>
  <si>
    <t>Khâu tổn thương gân gấp bàn tay ở vùng II</t>
  </si>
  <si>
    <t>10.0841.0559</t>
  </si>
  <si>
    <t>10.841</t>
  </si>
  <si>
    <t>Tái tạo phục hồi tổn thương gân gấp 2 thì</t>
  </si>
  <si>
    <t>10.0842.0559</t>
  </si>
  <si>
    <t>10.842</t>
  </si>
  <si>
    <t>Khâu phục hồi tổn thương gân duỗi</t>
  </si>
  <si>
    <t>10.0875.0559</t>
  </si>
  <si>
    <t>10.875</t>
  </si>
  <si>
    <t>Phẫu thuật tổn thương gân chày trước</t>
  </si>
  <si>
    <t>10.0876.0559</t>
  </si>
  <si>
    <t>10.876</t>
  </si>
  <si>
    <t>Phẫu thuật tổn thương gân duỗi dài ngón I</t>
  </si>
  <si>
    <t>10.0877.0559</t>
  </si>
  <si>
    <t>10.877</t>
  </si>
  <si>
    <t>Phẫu thuật tổn thương gân Achille</t>
  </si>
  <si>
    <t>10.0878.0559</t>
  </si>
  <si>
    <t>10.878</t>
  </si>
  <si>
    <t>Phẫu thuật tổn thương gân cơ mác bên</t>
  </si>
  <si>
    <t>10.0879.0559</t>
  </si>
  <si>
    <t>10.879</t>
  </si>
  <si>
    <t>Phẫu thuật tổn thương gân gấp dài ngón I</t>
  </si>
  <si>
    <t>10.0880.0559</t>
  </si>
  <si>
    <t>10.880</t>
  </si>
  <si>
    <t>Phẫu thuật tổn thương gân cơ chày sau</t>
  </si>
  <si>
    <t>10.0881.0559</t>
  </si>
  <si>
    <t>10.881</t>
  </si>
  <si>
    <t>Phẫu thuật điều trị tổn thương gân cơ chóp xoay</t>
  </si>
  <si>
    <t>10.0882.0559</t>
  </si>
  <si>
    <t>10.882</t>
  </si>
  <si>
    <t>Phẫu thuật đứt gân cơ nhị đầu</t>
  </si>
  <si>
    <t>10.0883.0559</t>
  </si>
  <si>
    <t>10.883</t>
  </si>
  <si>
    <t>Phẫu thuật điều trị gân bánh chè</t>
  </si>
  <si>
    <t>10.0884.0559</t>
  </si>
  <si>
    <t>10.884</t>
  </si>
  <si>
    <t>Phẫu thuật điều trị đứt gân cơ nhị đầu đùi</t>
  </si>
  <si>
    <t>10.0885.0559</t>
  </si>
  <si>
    <t>10.885</t>
  </si>
  <si>
    <t>Phẫu thuật điều trị đứt gân Achille</t>
  </si>
  <si>
    <t>10.0886.0559</t>
  </si>
  <si>
    <t>10.886</t>
  </si>
  <si>
    <t>Phẫu thuật điều trị đứt gân Achille tới muộn</t>
  </si>
  <si>
    <t>10.0889.0559</t>
  </si>
  <si>
    <t>10.889</t>
  </si>
  <si>
    <t>Chuyển gân điều trị liệt thần kinh mác chung</t>
  </si>
  <si>
    <t>10.0963.0559</t>
  </si>
  <si>
    <t>10.963</t>
  </si>
  <si>
    <t>10.0964.0559</t>
  </si>
  <si>
    <t>10.964</t>
  </si>
  <si>
    <t>28.0337.0559</t>
  </si>
  <si>
    <t>28.337</t>
  </si>
  <si>
    <t>28.0338.0559</t>
  </si>
  <si>
    <t>28.338</t>
  </si>
  <si>
    <t>Phẫu thuật ghép gân gấp không sử dụng vi phẫu thuật</t>
  </si>
  <si>
    <t>28.0340.0559</t>
  </si>
  <si>
    <t>28.340</t>
  </si>
  <si>
    <t>28.0342.0559</t>
  </si>
  <si>
    <t>28.342</t>
  </si>
  <si>
    <t>Khâu nối thần kinh không sử dụng vi phẫu thuật</t>
  </si>
  <si>
    <t>28.0344.0559</t>
  </si>
  <si>
    <t>28.344</t>
  </si>
  <si>
    <t>Chưa bao gồm mũi Hummer và tay cắt, thuốc và oxy</t>
  </si>
  <si>
    <t>15.0097.0960</t>
  </si>
  <si>
    <t>15.97</t>
  </si>
  <si>
    <t>Phẫu thuật nội soi cầm máu mũi</t>
  </si>
  <si>
    <t>27.0383.0426</t>
  </si>
  <si>
    <t>27.383</t>
  </si>
  <si>
    <t>Phẫu thuật nội soi cắt túi thừa bàng quang</t>
  </si>
  <si>
    <t>27.0385.0426</t>
  </si>
  <si>
    <t>27.385</t>
  </si>
  <si>
    <t>Nội soi bàng quang cắt u</t>
  </si>
  <si>
    <t>27.0386.0426</t>
  </si>
  <si>
    <t>27.386</t>
  </si>
  <si>
    <t>03.4064.0462</t>
  </si>
  <si>
    <t>3.4064</t>
  </si>
  <si>
    <t>Phẫu thuật nội soi sa trực tràng</t>
  </si>
  <si>
    <t>Chưa bao gồm tấm nâng trực tràng, dao siêu âm hoặc dao hàn mô hoặc dao hàn mạch, thuốc và oxy</t>
  </si>
  <si>
    <t>03.4065.0462</t>
  </si>
  <si>
    <t>3.4065</t>
  </si>
  <si>
    <t>27.0183.0462</t>
  </si>
  <si>
    <t>27.183</t>
  </si>
  <si>
    <t>Phẫu thuật nội soi tháo lồng ruột và cố định manh tràng</t>
  </si>
  <si>
    <t>27.0225.0462</t>
  </si>
  <si>
    <t>27.225</t>
  </si>
  <si>
    <t>Phẫu thuật nội soi cố định trực tràng</t>
  </si>
  <si>
    <t>27.0226.0462</t>
  </si>
  <si>
    <t>27.226</t>
  </si>
  <si>
    <t>Phẫu thuật nội soi cố định trực tràng + cắt đoạn đại tràng</t>
  </si>
  <si>
    <t>27.0234.0462</t>
  </si>
  <si>
    <t>27.234</t>
  </si>
  <si>
    <t>Phẫu thuật nội soi cố định trực tràng trong điều trị sa trực tràng</t>
  </si>
  <si>
    <t>27.0235.0462</t>
  </si>
  <si>
    <t>27.235</t>
  </si>
  <si>
    <t>Phẫu thuật nội soi cố định trực tràng bằng lưới trong điều trị sa trực tràng</t>
  </si>
  <si>
    <t>15.0035.0971</t>
  </si>
  <si>
    <t>15.35</t>
  </si>
  <si>
    <t>Phẫu thuật vá nhĩ bằng nội soi</t>
  </si>
  <si>
    <t>15.0036.0971</t>
  </si>
  <si>
    <t>15.36</t>
  </si>
  <si>
    <t>Phẫu thuật tạo hình màng nhĩ</t>
  </si>
  <si>
    <t>15.0048.0971</t>
  </si>
  <si>
    <t>15.48</t>
  </si>
  <si>
    <t>Đặt ống thông khí màng nhĩ</t>
  </si>
  <si>
    <t>15.0049.0971</t>
  </si>
  <si>
    <t>15.49</t>
  </si>
  <si>
    <t>Phẫu thuật nội soi đặt ống thông khí màng nhĩ</t>
  </si>
  <si>
    <t>03.4106.0436</t>
  </si>
  <si>
    <t>3.4106</t>
  </si>
  <si>
    <t>Nội soi đặt sonde JJ</t>
  </si>
  <si>
    <t>Chưa bao gồm sonde JJ, thuốc và oxy</t>
  </si>
  <si>
    <t>10.0317.0436</t>
  </si>
  <si>
    <t>10.317</t>
  </si>
  <si>
    <t>Dẫn lưu bể thận tối thiểu</t>
  </si>
  <si>
    <t>10.0319.0436</t>
  </si>
  <si>
    <t>10.319</t>
  </si>
  <si>
    <t>10.0356.0436</t>
  </si>
  <si>
    <t>10.356</t>
  </si>
  <si>
    <t>Dẫn lưu nước tiểu bàng quang</t>
  </si>
  <si>
    <t>10.0357.0436</t>
  </si>
  <si>
    <t>10.357</t>
  </si>
  <si>
    <t>Dẫn lưu áp xe khoang Retzius</t>
  </si>
  <si>
    <t>10.0370.0436</t>
  </si>
  <si>
    <t>10.370</t>
  </si>
  <si>
    <t>Đưa một đầu niệu đạo ra ngoài da</t>
  </si>
  <si>
    <t>10.0372.0436</t>
  </si>
  <si>
    <t>10.372</t>
  </si>
  <si>
    <t>Phẫu thuật áp xe tuyến tiền liệt</t>
  </si>
  <si>
    <t>10.0378.0436</t>
  </si>
  <si>
    <t>10.378</t>
  </si>
  <si>
    <t>Dẫn lưu bàng quang, đặt Tuteur niệu đạo</t>
  </si>
  <si>
    <t>10.0403.0436</t>
  </si>
  <si>
    <t>10.403</t>
  </si>
  <si>
    <t>Phẫu thuật chữa cương cứng dương vật</t>
  </si>
  <si>
    <t>03.2724.0703</t>
  </si>
  <si>
    <t>3.2724</t>
  </si>
  <si>
    <t>Phẫu thuật Second Look trong ung thư buồng trứng</t>
  </si>
  <si>
    <t>12.0301.0703</t>
  </si>
  <si>
    <t>12.301</t>
  </si>
  <si>
    <t>13.0060.0703</t>
  </si>
  <si>
    <t>13.60</t>
  </si>
  <si>
    <t xml:space="preserve">Chưa bao gồm kim chọc, xi măng sinh học hoặc hóa học, hệ thống bơm xi măng, bộ bơm xi măng có bóng hoặc không bóng, thuốc và oxy </t>
  </si>
  <si>
    <t>10.1083.0568</t>
  </si>
  <si>
    <t>10.1083</t>
  </si>
  <si>
    <t>Tạo hình thân đốt sống bằng bơm cement sinh học qua cuống</t>
  </si>
  <si>
    <t>10.1084.0568</t>
  </si>
  <si>
    <t>10.1084</t>
  </si>
  <si>
    <t>Tạo hình thân đốt sống bằng bơm cement sinh học có bóng</t>
  </si>
  <si>
    <t>10.1085.0568</t>
  </si>
  <si>
    <t>10.1085</t>
  </si>
  <si>
    <t>Tạo hình thân đốt sống bằng bơm cement sinh học có lồng titan</t>
  </si>
  <si>
    <t>10.1086.0568</t>
  </si>
  <si>
    <t>10.1086</t>
  </si>
  <si>
    <t>Bơm ciment qua đường ngoài cuống vào thân đốt sống</t>
  </si>
  <si>
    <t xml:space="preserve">Chưa bao gồm mạch máu nhân tạo, động mạch chủ nhân tạo, thuốc và oxy </t>
  </si>
  <si>
    <t>10.0260.0399</t>
  </si>
  <si>
    <t>10.260</t>
  </si>
  <si>
    <t>Mở lồng ngực thăm dò, sinh thiết</t>
  </si>
  <si>
    <t>03.3234.0400</t>
  </si>
  <si>
    <t>3.3234</t>
  </si>
  <si>
    <t>Mở lồng ngực thăm dò</t>
  </si>
  <si>
    <t>03.3919.0400</t>
  </si>
  <si>
    <t>3.3919</t>
  </si>
  <si>
    <t>Phẫu thuật lấy dị vật lồng ngực, ổ bụng</t>
  </si>
  <si>
    <t>10.0238.0400</t>
  </si>
  <si>
    <t>10.238</t>
  </si>
  <si>
    <t>Phẫu thuật dẫn lưu dịch khoang màng tim</t>
  </si>
  <si>
    <t>10.0289.0400</t>
  </si>
  <si>
    <t>10.289</t>
  </si>
  <si>
    <t>Mở ngực thăm dò, sinh thiết</t>
  </si>
  <si>
    <t>10.0414.0400</t>
  </si>
  <si>
    <t>10.414</t>
  </si>
  <si>
    <t>Mở ngực thăm dò</t>
  </si>
  <si>
    <t>10.0415.0400</t>
  </si>
  <si>
    <t>10.415</t>
  </si>
  <si>
    <t>12.0166.0400</t>
  </si>
  <si>
    <t>12.166</t>
  </si>
  <si>
    <t>12.0169.0400</t>
  </si>
  <si>
    <t>12.169</t>
  </si>
  <si>
    <t>Phẫu thuật bóc kén màng phổi</t>
  </si>
  <si>
    <t>12.0171.0400</t>
  </si>
  <si>
    <t>12.171</t>
  </si>
  <si>
    <t>Phẫu thuật cắt kén khí phổi</t>
  </si>
  <si>
    <t>03.2671.0491</t>
  </si>
  <si>
    <t>3.2671</t>
  </si>
  <si>
    <t>Mổ thăm dò ổ bụng, sinh thiết u</t>
  </si>
  <si>
    <t xml:space="preserve">Chưa bao gồm máy cắt nối tự động và ghim khâu máy cắt nối, thuốc và oxy </t>
  </si>
  <si>
    <t>03.2675.0491</t>
  </si>
  <si>
    <t>3.2675</t>
  </si>
  <si>
    <t>Mở thông dạ dày ra da do ung thư</t>
  </si>
  <si>
    <t>03.3289.0491</t>
  </si>
  <si>
    <t>3.3289</t>
  </si>
  <si>
    <t>Phẫu thuật điều trị xoắn dạ dày</t>
  </si>
  <si>
    <t>03.3292.0491</t>
  </si>
  <si>
    <t>3.3292</t>
  </si>
  <si>
    <t>Mở dạ dày lấy bã thức ăn</t>
  </si>
  <si>
    <t>03.3297.0491</t>
  </si>
  <si>
    <t>3.3297</t>
  </si>
  <si>
    <t>Mở thông dạ dày</t>
  </si>
  <si>
    <t>03.3315.0491</t>
  </si>
  <si>
    <t>3.3315</t>
  </si>
  <si>
    <t>Làm hậu môn nhân tạo cấp cứu ở trẻ sơ sinh</t>
  </si>
  <si>
    <t>03.3316.0491</t>
  </si>
  <si>
    <t>3.3316</t>
  </si>
  <si>
    <t>Làm hậu môn nhân tạo trẻ lớn</t>
  </si>
  <si>
    <t>03.3402.0491</t>
  </si>
  <si>
    <t>3.3402</t>
  </si>
  <si>
    <t>Mở bụng thăm dò</t>
  </si>
  <si>
    <t>03.3598.0491</t>
  </si>
  <si>
    <t>3.3598</t>
  </si>
  <si>
    <t>Phẫu thuật thăm dò ổ bụng và ống bẹn cho người bệnh không sờ thấy và siêu âm không thấy tinh hoàn</t>
  </si>
  <si>
    <t>03.3919.0491</t>
  </si>
  <si>
    <t>10.0416.0491</t>
  </si>
  <si>
    <t>10.416</t>
  </si>
  <si>
    <t>10.0417.0491</t>
  </si>
  <si>
    <t>10.417</t>
  </si>
  <si>
    <t>Đưa thực quản ra ngoài</t>
  </si>
  <si>
    <t>10.0451.0491</t>
  </si>
  <si>
    <t>10.451</t>
  </si>
  <si>
    <t>10.0452.0491</t>
  </si>
  <si>
    <t>10.452</t>
  </si>
  <si>
    <t>Mở bụng thăm dò, sinh thiết</t>
  </si>
  <si>
    <t>10.0479.0491</t>
  </si>
  <si>
    <t>10.479</t>
  </si>
  <si>
    <t>Mở thông hỗng tràng hoặc mở thông hồi tràng</t>
  </si>
  <si>
    <t>10.0511.0491</t>
  </si>
  <si>
    <t>10.511</t>
  </si>
  <si>
    <t>Dẫn lưu hoặc mở thông manh tràng</t>
  </si>
  <si>
    <t>10.0524.0491</t>
  </si>
  <si>
    <t>10.524</t>
  </si>
  <si>
    <t>Làm hậu môn nhân tạo</t>
  </si>
  <si>
    <t>10.0525.0491</t>
  </si>
  <si>
    <t>10.525</t>
  </si>
  <si>
    <t>10.0564.0491</t>
  </si>
  <si>
    <t>10.564</t>
  </si>
  <si>
    <t>Phẫu thuật điều trị bệnh Rectocelle</t>
  </si>
  <si>
    <t>10.0574.0491</t>
  </si>
  <si>
    <t>10.574</t>
  </si>
  <si>
    <t>Thăm dò, sinh thiết gan</t>
  </si>
  <si>
    <t>12.0203.0491</t>
  </si>
  <si>
    <t>12.203</t>
  </si>
  <si>
    <t>12.0215.0491</t>
  </si>
  <si>
    <t>12.215</t>
  </si>
  <si>
    <t>16.0348.1089</t>
  </si>
  <si>
    <t>16.348</t>
  </si>
  <si>
    <t>Phẫu thuật tháo nẹp, vít</t>
  </si>
  <si>
    <t>16.0348.1090</t>
  </si>
  <si>
    <t>16.0348.1091</t>
  </si>
  <si>
    <t>28.0352.1091</t>
  </si>
  <si>
    <t>28.352</t>
  </si>
  <si>
    <t>13.0011.0707</t>
  </si>
  <si>
    <t>13.11</t>
  </si>
  <si>
    <t>Phẫu thuật thắt động mạch hạ vị trong cấp cứu sản phụ khoa</t>
  </si>
  <si>
    <t>03.3381.0492</t>
  </si>
  <si>
    <t>3.3381</t>
  </si>
  <si>
    <t>Phẫu thuật thoát vị rốn và khe hở thành bụng</t>
  </si>
  <si>
    <t>Chưa bao gồm tấm màng nâng, khóa kẹp mạch máu, vật liệu cầm máu, thuốc và oxy</t>
  </si>
  <si>
    <t>03.3384.0492</t>
  </si>
  <si>
    <t>3.3384</t>
  </si>
  <si>
    <t>Phẫu thuật thoát vị khó: đùi, bịt</t>
  </si>
  <si>
    <t>03.3395.0492</t>
  </si>
  <si>
    <t>3.3395</t>
  </si>
  <si>
    <t>Phẫu thuật thoát vị bẹn nghẹt</t>
  </si>
  <si>
    <t>03.3396.0492</t>
  </si>
  <si>
    <t>3.3396</t>
  </si>
  <si>
    <t>Phẫu thuật thoát vị rốn nghẹt</t>
  </si>
  <si>
    <t>03.3397.0492</t>
  </si>
  <si>
    <t>3.3397</t>
  </si>
  <si>
    <t>Phẫu thuật thoát vị vết mổ cũ thành bụng</t>
  </si>
  <si>
    <t>03.3401.0492</t>
  </si>
  <si>
    <t>3.3401</t>
  </si>
  <si>
    <t>Phẫu thuật thoát vị bẹn hay thành bụng thường</t>
  </si>
  <si>
    <t>03.3589.0492</t>
  </si>
  <si>
    <t>3.3589</t>
  </si>
  <si>
    <t>Phẫu thuật thoát vị bẹn bẹn nghẹt</t>
  </si>
  <si>
    <t>03.3590.0492</t>
  </si>
  <si>
    <t>3.3590</t>
  </si>
  <si>
    <t>Phẫu thuật thoát vị đùi đùi nghẹt</t>
  </si>
  <si>
    <t>03.3599.0492</t>
  </si>
  <si>
    <t>3.3599</t>
  </si>
  <si>
    <t>10.0679.0492</t>
  </si>
  <si>
    <t>10.679</t>
  </si>
  <si>
    <t>Phẫu thuật điều trị thoát vị bẹn bằng phương pháp Bassini</t>
  </si>
  <si>
    <t>10.0680.0492</t>
  </si>
  <si>
    <t>10.680</t>
  </si>
  <si>
    <t>Phẫu thuật điều trị thoát vị bẹn bằng phương pháp Shouldice</t>
  </si>
  <si>
    <t>10.0681.0492</t>
  </si>
  <si>
    <t>10.681</t>
  </si>
  <si>
    <t>Phẫu thuật điều trị thoát vị bẹn bằng phương pháp kết hợp Bassini và Shouldice</t>
  </si>
  <si>
    <t>10.0682.0492</t>
  </si>
  <si>
    <t>10.682</t>
  </si>
  <si>
    <t>Phẫu thuật điều trị thoát vị bẹn bằng phương pháp Lichtenstein</t>
  </si>
  <si>
    <t>10.0683.0492</t>
  </si>
  <si>
    <t>10.683</t>
  </si>
  <si>
    <t>Phẫu thuật điều trị thoát vị bẹn tái phát</t>
  </si>
  <si>
    <t>10.0684.0492</t>
  </si>
  <si>
    <t>10.684</t>
  </si>
  <si>
    <t>10.0685.0492</t>
  </si>
  <si>
    <t>10.685</t>
  </si>
  <si>
    <t>Phẫu thuật điều trị thoát vị đùi</t>
  </si>
  <si>
    <t>10.0686.0492</t>
  </si>
  <si>
    <t>10.686</t>
  </si>
  <si>
    <t>Phẫu thuật điều trị thoát vị vết mổ thành bụng</t>
  </si>
  <si>
    <t>10.0687.0492</t>
  </si>
  <si>
    <t>10.687</t>
  </si>
  <si>
    <t>Phẫu thuật điều trị thoát vị thành bụng khác</t>
  </si>
  <si>
    <t>10.0695.0492</t>
  </si>
  <si>
    <t>10.695</t>
  </si>
  <si>
    <t>Phẫu thuật cắt u cơ hoành</t>
  </si>
  <si>
    <t>03.2629.0407</t>
  </si>
  <si>
    <t>3.2629</t>
  </si>
  <si>
    <t>03.2640.0407</t>
  </si>
  <si>
    <t>3.2640</t>
  </si>
  <si>
    <t>10.0264.0407</t>
  </si>
  <si>
    <t>10.264</t>
  </si>
  <si>
    <t>Phẫu thuật cắt u máu lớn (đường kính ≥ 10 cm)</t>
  </si>
  <si>
    <t>10.0265.0407</t>
  </si>
  <si>
    <t>10.265</t>
  </si>
  <si>
    <t>Phẫu thuật cắt u máu nhỏ (đường kính &lt; 10 cm)</t>
  </si>
  <si>
    <t>10.0972.0407</t>
  </si>
  <si>
    <t>10.972</t>
  </si>
  <si>
    <t>Phẫu thuật U máu</t>
  </si>
  <si>
    <t>12.0191.0407</t>
  </si>
  <si>
    <t>12.191</t>
  </si>
  <si>
    <t>Cắt u máu, u bạch huyết thành ngực đường kính 5 - 10 cm</t>
  </si>
  <si>
    <t>03.3807.0574</t>
  </si>
  <si>
    <t>3.3807</t>
  </si>
  <si>
    <t>07.0221.0574</t>
  </si>
  <si>
    <t>7.221</t>
  </si>
  <si>
    <t>07.0223.0574</t>
  </si>
  <si>
    <t>7.223</t>
  </si>
  <si>
    <t>Ghép da tự thân bằng mảnh da mắt lưới trên người bệnh đái tháo đường</t>
  </si>
  <si>
    <t>10.0962.0574</t>
  </si>
  <si>
    <t>10.962</t>
  </si>
  <si>
    <t>28.0008.0574</t>
  </si>
  <si>
    <t>28.8</t>
  </si>
  <si>
    <t>Phẫu thuật điều trị da đầu đứt rời không sử dụng kỹ thuật vi phẫu</t>
  </si>
  <si>
    <t>28.0013.0574</t>
  </si>
  <si>
    <t>28.13</t>
  </si>
  <si>
    <t>Tạo hình khuyết da đầu bằng ghép da mỏng</t>
  </si>
  <si>
    <t>28.0014.0574</t>
  </si>
  <si>
    <t>28.14</t>
  </si>
  <si>
    <t>Tạo hình khuyết da đầu bằng ghép da dày</t>
  </si>
  <si>
    <t>28.0373.0574</t>
  </si>
  <si>
    <t>28.373</t>
  </si>
  <si>
    <t>Phẫu thuật sửa sẹo co ngón tay bằng ghép da tự thân</t>
  </si>
  <si>
    <t>28.0385.0574</t>
  </si>
  <si>
    <t>28.385</t>
  </si>
  <si>
    <t>Phẫu thuật tạo hình các khuyết da vùng đùi bằng ghép da tự thân</t>
  </si>
  <si>
    <t>28.0386.0574</t>
  </si>
  <si>
    <t>28.386</t>
  </si>
  <si>
    <t>Phẫu thuật tạo hình các khuyết da vùng khoeo bằng ghép da tự thân</t>
  </si>
  <si>
    <t>28.0387.0574</t>
  </si>
  <si>
    <t>28.387</t>
  </si>
  <si>
    <t>Phẫu thuật tạo hình các khuyết da vùng cẳng bằng ghép da tự thân</t>
  </si>
  <si>
    <t>03.3824.0575</t>
  </si>
  <si>
    <t>3.3824</t>
  </si>
  <si>
    <t>07.0222.0575</t>
  </si>
  <si>
    <t>7.222</t>
  </si>
  <si>
    <t>Ghép da tự thân bằng mảnh da dài mỏng trên người bệnh đái tháo đường</t>
  </si>
  <si>
    <t>10.0850.0575</t>
  </si>
  <si>
    <t>10.850</t>
  </si>
  <si>
    <t>Phẫu thuật tạo hình điều trị tật dính ngón tay</t>
  </si>
  <si>
    <t>10.0961.0575</t>
  </si>
  <si>
    <t>10.961</t>
  </si>
  <si>
    <t>28.0008.0575</t>
  </si>
  <si>
    <t>28.0013.0575</t>
  </si>
  <si>
    <t>28.0014.0575</t>
  </si>
  <si>
    <t>28.0108.0575</t>
  </si>
  <si>
    <t>28.108</t>
  </si>
  <si>
    <t>Phẫu thuật giải phóng sẹo chít hẹp lỗ mũi</t>
  </si>
  <si>
    <t>28.0111.0575</t>
  </si>
  <si>
    <t>28.111</t>
  </si>
  <si>
    <t>Phẫu thuật tái tạo khuyết nhỏ do vết thương môi</t>
  </si>
  <si>
    <t>03.3083.0576</t>
  </si>
  <si>
    <t>3.3083</t>
  </si>
  <si>
    <t>Cắt lọc, khâu vết thương rách da đầu</t>
  </si>
  <si>
    <t>10.0954.0576</t>
  </si>
  <si>
    <t>10.954</t>
  </si>
  <si>
    <t>Phẫu thuật vết thương phần mềm đơn giản/rách da đầu</t>
  </si>
  <si>
    <t>16.0295.0576</t>
  </si>
  <si>
    <t>16.295</t>
  </si>
  <si>
    <t>Phẫu thuật điều trị vết thương phần mềm vùng hàm mặt có thiếu hổng tổ chức</t>
  </si>
  <si>
    <t>28.0161.0576</t>
  </si>
  <si>
    <t>28.161</t>
  </si>
  <si>
    <t>Phẫu thuật khâu đơn giản vết thương vùng mặt cổ</t>
  </si>
  <si>
    <t>28.0162.0576</t>
  </si>
  <si>
    <t>28.162</t>
  </si>
  <si>
    <t>Phẫu thuật vết thương phần mềm vùng hàm mặt không thiếu hổng tổ chức</t>
  </si>
  <si>
    <t>28.0288.0576</t>
  </si>
  <si>
    <t>28.288</t>
  </si>
  <si>
    <t>Phẫu thuật điều trị vết thương dương vật</t>
  </si>
  <si>
    <t>03.3691.0577</t>
  </si>
  <si>
    <t>3.3691</t>
  </si>
  <si>
    <t>Phẫu thuật bàn tay cấp cứu có tổn thương phức tạp</t>
  </si>
  <si>
    <t>Phẫu thuật vết thương phần mềm phức tạp</t>
  </si>
  <si>
    <t>03.3692.0577</t>
  </si>
  <si>
    <t>3.3692</t>
  </si>
  <si>
    <t>Phẫu thuật bàn tay, chỉnh hình phức tạp</t>
  </si>
  <si>
    <t>03.3774.0577</t>
  </si>
  <si>
    <t>3.3774</t>
  </si>
  <si>
    <t>03.3793.0577</t>
  </si>
  <si>
    <t>3.3793</t>
  </si>
  <si>
    <t>03.3800.0577</t>
  </si>
  <si>
    <t>3.3800</t>
  </si>
  <si>
    <t>Phẫu thuật bong lóc da và cơ phức tạp, sâu, rộng sau chấn thương</t>
  </si>
  <si>
    <t>10.0001.0577</t>
  </si>
  <si>
    <t>10.1</t>
  </si>
  <si>
    <t>Phẫu thuật xử lý vết thương da đầu phức tạp</t>
  </si>
  <si>
    <t>10.0572.0577</t>
  </si>
  <si>
    <t>10.572</t>
  </si>
  <si>
    <t>Phẫu thuật cắt lọc, xử lý vết thương tầng sinh môn phức tạp</t>
  </si>
  <si>
    <t>10.0807.0577</t>
  </si>
  <si>
    <t>10.807</t>
  </si>
  <si>
    <t>Phẫu thuật thương tích phần mềm các cơ quan vận động</t>
  </si>
  <si>
    <t>10.0808.0577</t>
  </si>
  <si>
    <t>10.808</t>
  </si>
  <si>
    <t>Phẫu thuật dập nát phần mềm các cơ quan vận động</t>
  </si>
  <si>
    <t>10.0812.0577</t>
  </si>
  <si>
    <t>10.812</t>
  </si>
  <si>
    <t>Phẫu thuật vết thương phần mềm tổn thương thần kinh giữa, thần kinh trụ, thần kinh quay</t>
  </si>
  <si>
    <t>10.0861.0577</t>
  </si>
  <si>
    <t>10.861</t>
  </si>
  <si>
    <t>Thương tích bàn tay phức tạp</t>
  </si>
  <si>
    <t>10.0955.0577</t>
  </si>
  <si>
    <t>10.955</t>
  </si>
  <si>
    <t>12.0293.0711</t>
  </si>
  <si>
    <t>12.293</t>
  </si>
  <si>
    <t>13.0062.0711</t>
  </si>
  <si>
    <t>13.62</t>
  </si>
  <si>
    <t>Phẫu thuật Wertheim (cắt tử cung tận gốc + vét hạch)</t>
  </si>
  <si>
    <t>03.2104.0997</t>
  </si>
  <si>
    <t>3.2104</t>
  </si>
  <si>
    <t>Vá nhĩ đơn thuần</t>
  </si>
  <si>
    <t>15.0032.0997</t>
  </si>
  <si>
    <t>15.32</t>
  </si>
  <si>
    <t>15.0034.0997</t>
  </si>
  <si>
    <t>15.34</t>
  </si>
  <si>
    <t>01.0020.0001</t>
  </si>
  <si>
    <t>1.20</t>
  </si>
  <si>
    <t>Siêu âm dẫn đường đặt catheter tĩnh mạch cấp cứu</t>
  </si>
  <si>
    <t>01.0021.0001</t>
  </si>
  <si>
    <t>1.21</t>
  </si>
  <si>
    <t>Siêu âm dẫn đường đặt catheter động mạch cấp cứu</t>
  </si>
  <si>
    <t>01.0239.0001</t>
  </si>
  <si>
    <t>1.239</t>
  </si>
  <si>
    <t>Siêu âm ổ bụng tại giường cấp cứu</t>
  </si>
  <si>
    <t>01.0303.0001</t>
  </si>
  <si>
    <t>1.303</t>
  </si>
  <si>
    <t>Siêu âm cấp cứu tại giường bệnh</t>
  </si>
  <si>
    <t>01.0092.0001</t>
  </si>
  <si>
    <t>1.92</t>
  </si>
  <si>
    <t>Siêu âm màng phổi cấp cứu</t>
  </si>
  <si>
    <t>T1</t>
  </si>
  <si>
    <t>02.0063.0001</t>
  </si>
  <si>
    <t>2.63</t>
  </si>
  <si>
    <t>02.0314.0001</t>
  </si>
  <si>
    <t>2.314</t>
  </si>
  <si>
    <t>Siêu âm ổ bụng</t>
  </si>
  <si>
    <t>02.0373.0001</t>
  </si>
  <si>
    <t>2.373</t>
  </si>
  <si>
    <t>Siêu âm khớp (một vị trí)</t>
  </si>
  <si>
    <t>02.0374.0001</t>
  </si>
  <si>
    <t>2.374</t>
  </si>
  <si>
    <t>Siêu âm phần mềm (một vị trí)</t>
  </si>
  <si>
    <t>03.0069.0001</t>
  </si>
  <si>
    <t>3.69</t>
  </si>
  <si>
    <t>Siêu âm màng ngoài tim cấp cứu</t>
  </si>
  <si>
    <t>T3</t>
  </si>
  <si>
    <t>03.0070.0001</t>
  </si>
  <si>
    <t>3.70</t>
  </si>
  <si>
    <t>Siêu âm màng phổi</t>
  </si>
  <si>
    <t>18.0002.0001</t>
  </si>
  <si>
    <t>18.2</t>
  </si>
  <si>
    <t>Siêu âm các tuyến nước bọt</t>
  </si>
  <si>
    <t>18.0003.0001</t>
  </si>
  <si>
    <t>18.3</t>
  </si>
  <si>
    <t>Siêu âm cơ phần mềm vùng cổ mặt</t>
  </si>
  <si>
    <t>18.0004.0001</t>
  </si>
  <si>
    <t>18.4</t>
  </si>
  <si>
    <t>Siêu âm hạch vùng cổ</t>
  </si>
  <si>
    <t>18.0006.0001</t>
  </si>
  <si>
    <t>18.6</t>
  </si>
  <si>
    <t>Siêu âm hốc mắt</t>
  </si>
  <si>
    <t>18.0008.0001</t>
  </si>
  <si>
    <t>18.8</t>
  </si>
  <si>
    <t>Siêu âm nhãn cầu</t>
  </si>
  <si>
    <t>18.0011.0001</t>
  </si>
  <si>
    <t>18.11</t>
  </si>
  <si>
    <t>18.0012.0001</t>
  </si>
  <si>
    <t>18.12</t>
  </si>
  <si>
    <t>Siêu âm thành ngực (cơ, phần mềm thành ngực)</t>
  </si>
  <si>
    <t>18.0013.0001</t>
  </si>
  <si>
    <t>18.13</t>
  </si>
  <si>
    <t>Siêu âm các khối u phổi ngoại vi</t>
  </si>
  <si>
    <t>18.0015.0001</t>
  </si>
  <si>
    <t>18.15</t>
  </si>
  <si>
    <t>Siêu âm ổ bụng (gan mật, tụy, lách, thận, bàng quang)</t>
  </si>
  <si>
    <t>18.0016.0001</t>
  </si>
  <si>
    <t>18.16</t>
  </si>
  <si>
    <t>Siêu âm hệ tiết niệu (thận, tuyến thượng thận, bàng quang, tiền liệt tuyến)</t>
  </si>
  <si>
    <t>18.0018.0001</t>
  </si>
  <si>
    <t>18.18</t>
  </si>
  <si>
    <t>Siêu âm tử cung phần phụ</t>
  </si>
  <si>
    <t>18.0019.0001</t>
  </si>
  <si>
    <t>18.19</t>
  </si>
  <si>
    <t>Siêu âm ống tiêu hóa (dạ dày, ruột non, đại tràng)</t>
  </si>
  <si>
    <t>18.0020.0001</t>
  </si>
  <si>
    <t>18.20</t>
  </si>
  <si>
    <t>Siêu âm thai (thai, nhau thai, nước ối)</t>
  </si>
  <si>
    <t>18.0030.0001</t>
  </si>
  <si>
    <t>18.30</t>
  </si>
  <si>
    <t>Siêu âm tử cung buồng trứng qua đường bụng</t>
  </si>
  <si>
    <t>18.0034.0001</t>
  </si>
  <si>
    <t>18.34</t>
  </si>
  <si>
    <t>Siêu âm thai nhi trong 3 tháng đầu</t>
  </si>
  <si>
    <t>18.0035.0001</t>
  </si>
  <si>
    <t>18.35</t>
  </si>
  <si>
    <t>Siêu âm thai nhi trong 3 tháng giữa</t>
  </si>
  <si>
    <t>18.0036.0001</t>
  </si>
  <si>
    <t>18.36</t>
  </si>
  <si>
    <t>Siêu âm thai nhi trong 3 tháng cuối</t>
  </si>
  <si>
    <t>18.0043.0001</t>
  </si>
  <si>
    <t>18.43</t>
  </si>
  <si>
    <t>Siêu âm khớp (gối, háng, khuỷu, cổ tay….)</t>
  </si>
  <si>
    <t>18.0044.0001</t>
  </si>
  <si>
    <t>18.44</t>
  </si>
  <si>
    <t>Siêu âm phần mềm (da, tổ chức dưới da, cơ….)</t>
  </si>
  <si>
    <t>18.0054.0001</t>
  </si>
  <si>
    <t>18.54</t>
  </si>
  <si>
    <t>Siêu âm tuyến vú hai bên</t>
  </si>
  <si>
    <t>18.0057.0001</t>
  </si>
  <si>
    <t>18.57</t>
  </si>
  <si>
    <t>Siêu âm tinh hoàn hai bên</t>
  </si>
  <si>
    <t>18.0059.0001</t>
  </si>
  <si>
    <t>18.59</t>
  </si>
  <si>
    <t>Siêu âm dương vật</t>
  </si>
  <si>
    <t>18.0703.0001</t>
  </si>
  <si>
    <t>18.703</t>
  </si>
  <si>
    <t>Siêu âm tại giường</t>
  </si>
  <si>
    <t>14.0293.0002</t>
  </si>
  <si>
    <t>14.293</t>
  </si>
  <si>
    <t>Siêu âm + đo trục nhãn cầu</t>
  </si>
  <si>
    <t>03.4253.0003</t>
  </si>
  <si>
    <t>3.4253</t>
  </si>
  <si>
    <t>18.0031.0003</t>
  </si>
  <si>
    <t>18.31</t>
  </si>
  <si>
    <t>Siêu âm tử cung buồng trứng qua đường âm đạo</t>
  </si>
  <si>
    <t>01.0018.0004</t>
  </si>
  <si>
    <t>1.18</t>
  </si>
  <si>
    <t>Siêu âm tim cấp cứu tại giường</t>
  </si>
  <si>
    <t>01.0019.0004</t>
  </si>
  <si>
    <t>1.19</t>
  </si>
  <si>
    <t>02.0112.0004</t>
  </si>
  <si>
    <t>2.112</t>
  </si>
  <si>
    <t>02.0113.0004</t>
  </si>
  <si>
    <t>2.113</t>
  </si>
  <si>
    <t>02.0119.0004</t>
  </si>
  <si>
    <t>2.119</t>
  </si>
  <si>
    <t>02.0154.0004</t>
  </si>
  <si>
    <t>2.154</t>
  </si>
  <si>
    <t>02.0315.0004</t>
  </si>
  <si>
    <t>2.315</t>
  </si>
  <si>
    <t>02.0316.0004</t>
  </si>
  <si>
    <t>2.316</t>
  </si>
  <si>
    <t>03.0041.0004</t>
  </si>
  <si>
    <t>3.41</t>
  </si>
  <si>
    <t>03.0043.0004</t>
  </si>
  <si>
    <t>3.43</t>
  </si>
  <si>
    <t>03.2820.0004</t>
  </si>
  <si>
    <t>3.2820</t>
  </si>
  <si>
    <t>Siêu âm tim tại giường</t>
  </si>
  <si>
    <t>03.4248.0004</t>
  </si>
  <si>
    <t>3.4248</t>
  </si>
  <si>
    <t>03.4249.0004</t>
  </si>
  <si>
    <t>3.4249</t>
  </si>
  <si>
    <t>03.4252.0004</t>
  </si>
  <si>
    <t>3.4252</t>
  </si>
  <si>
    <t>09.0151.0004</t>
  </si>
  <si>
    <t>9.151</t>
  </si>
  <si>
    <t>18.0023.0004</t>
  </si>
  <si>
    <t>18.23</t>
  </si>
  <si>
    <t>18.0024.0004</t>
  </si>
  <si>
    <t>18.24</t>
  </si>
  <si>
    <t>18.0029.0004</t>
  </si>
  <si>
    <t>18.29</t>
  </si>
  <si>
    <t>18.0033.0004</t>
  </si>
  <si>
    <t>18.33</t>
  </si>
  <si>
    <t>18.0037.0004</t>
  </si>
  <si>
    <t>18.37</t>
  </si>
  <si>
    <t>18.0045.0004</t>
  </si>
  <si>
    <t>18.45</t>
  </si>
  <si>
    <t>18.0046.0004</t>
  </si>
  <si>
    <t>18.46</t>
  </si>
  <si>
    <t>Siêu âm cầu nối động mạch tĩnh mạch</t>
  </si>
  <si>
    <t>18.0048.0004</t>
  </si>
  <si>
    <t>18.48</t>
  </si>
  <si>
    <t>18.0049.0004</t>
  </si>
  <si>
    <t>18.49</t>
  </si>
  <si>
    <t>Siêu âm tim, màng tim qua thành ngực</t>
  </si>
  <si>
    <t>18.0052.0004</t>
  </si>
  <si>
    <t>18.52</t>
  </si>
  <si>
    <t>02.0114.0006</t>
  </si>
  <si>
    <t>2.114</t>
  </si>
  <si>
    <t>Siêu âm tim gắng sức (thảm chạy, thuốc)</t>
  </si>
  <si>
    <t>02.0457.0006</t>
  </si>
  <si>
    <t>2.457</t>
  </si>
  <si>
    <t>02.0458.0006</t>
  </si>
  <si>
    <t>2.458</t>
  </si>
  <si>
    <t>02.0116.0007</t>
  </si>
  <si>
    <t>2.116</t>
  </si>
  <si>
    <t>Siêu âm tim 4D</t>
  </si>
  <si>
    <t>Chỉ áp dụng trong trường hợp chỉ định để thực hiện các phẫu thuật hoặc can thiệp tim mạch.</t>
  </si>
  <si>
    <t>18.0053.0007</t>
  </si>
  <si>
    <t>18.53</t>
  </si>
  <si>
    <t>Siêu âm 3D/4D tim</t>
  </si>
  <si>
    <t>TDB</t>
  </si>
  <si>
    <t>Áp dụng cho 01 vị trí</t>
  </si>
  <si>
    <t>14.0239.0010</t>
  </si>
  <si>
    <t>14.239</t>
  </si>
  <si>
    <t>Chụp lỗ thị giác</t>
  </si>
  <si>
    <t>18.0067.0010</t>
  </si>
  <si>
    <t>18.67</t>
  </si>
  <si>
    <t>18.0069.0010</t>
  </si>
  <si>
    <t>18.69</t>
  </si>
  <si>
    <t>18.0070.0010</t>
  </si>
  <si>
    <t>18.70</t>
  </si>
  <si>
    <t>18.0072.0010</t>
  </si>
  <si>
    <t>18.72</t>
  </si>
  <si>
    <t>18.0073.0010</t>
  </si>
  <si>
    <t>18.73</t>
  </si>
  <si>
    <t>18.0074.0010</t>
  </si>
  <si>
    <t>18.74</t>
  </si>
  <si>
    <t>18.0075.0010</t>
  </si>
  <si>
    <t>18.75</t>
  </si>
  <si>
    <t>18.0076.0010</t>
  </si>
  <si>
    <t>18.76</t>
  </si>
  <si>
    <t>18.0077.0010</t>
  </si>
  <si>
    <t>18.77</t>
  </si>
  <si>
    <t>18.0078.0010</t>
  </si>
  <si>
    <t>18.78</t>
  </si>
  <si>
    <t>18.0079.0010</t>
  </si>
  <si>
    <t>18.79</t>
  </si>
  <si>
    <t>18.0080.0010</t>
  </si>
  <si>
    <t>18.80</t>
  </si>
  <si>
    <t>18.0085.0010</t>
  </si>
  <si>
    <t>18.85</t>
  </si>
  <si>
    <t>18.0087.0010</t>
  </si>
  <si>
    <t>18.87</t>
  </si>
  <si>
    <t>18.0089.0010</t>
  </si>
  <si>
    <t>18.89</t>
  </si>
  <si>
    <t>18.0095.0010</t>
  </si>
  <si>
    <t>18.95</t>
  </si>
  <si>
    <t>18.0098.0010</t>
  </si>
  <si>
    <t>18.98</t>
  </si>
  <si>
    <t>18.0099.0010</t>
  </si>
  <si>
    <t>18.99</t>
  </si>
  <si>
    <t>18.0100.0010</t>
  </si>
  <si>
    <t>18.100</t>
  </si>
  <si>
    <t>18.0101.0010</t>
  </si>
  <si>
    <t>18.101</t>
  </si>
  <si>
    <t>18.0102.0010</t>
  </si>
  <si>
    <t>18.102</t>
  </si>
  <si>
    <t>18.0105.0010</t>
  </si>
  <si>
    <t>18.105</t>
  </si>
  <si>
    <t>18.0108.0010</t>
  </si>
  <si>
    <t>18.108</t>
  </si>
  <si>
    <t>18.0110.0010</t>
  </si>
  <si>
    <t>18.110</t>
  </si>
  <si>
    <t>18.0119.0010</t>
  </si>
  <si>
    <t>18.119</t>
  </si>
  <si>
    <t>18.0120.0010</t>
  </si>
  <si>
    <t>18.120</t>
  </si>
  <si>
    <t>18.0123.0010</t>
  </si>
  <si>
    <t>18.123</t>
  </si>
  <si>
    <t>14.0239.0011</t>
  </si>
  <si>
    <t>18.0068.0011</t>
  </si>
  <si>
    <t>18.68</t>
  </si>
  <si>
    <t>18.0071.0011</t>
  </si>
  <si>
    <t>18.71</t>
  </si>
  <si>
    <t>18.0090.0011</t>
  </si>
  <si>
    <t>18.90</t>
  </si>
  <si>
    <t>18.0091.0011</t>
  </si>
  <si>
    <t>18.91</t>
  </si>
  <si>
    <t>18.0092.0011</t>
  </si>
  <si>
    <t>18.92</t>
  </si>
  <si>
    <t>18.0093.0011</t>
  </si>
  <si>
    <t>18.93</t>
  </si>
  <si>
    <t>18.0094.0011</t>
  </si>
  <si>
    <t>18.94</t>
  </si>
  <si>
    <t>18.0096.0011</t>
  </si>
  <si>
    <t>18.96</t>
  </si>
  <si>
    <t>18.0103.0011</t>
  </si>
  <si>
    <t>18.103</t>
  </si>
  <si>
    <t>18.0104.0011</t>
  </si>
  <si>
    <t>18.104</t>
  </si>
  <si>
    <t>18.0106.0011</t>
  </si>
  <si>
    <t>18.106</t>
  </si>
  <si>
    <t>18.0107.0011</t>
  </si>
  <si>
    <t>18.107</t>
  </si>
  <si>
    <t>18.0111.0011</t>
  </si>
  <si>
    <t>18.111</t>
  </si>
  <si>
    <t>18.0112.0011</t>
  </si>
  <si>
    <t>18.112</t>
  </si>
  <si>
    <t>18.0113.0011</t>
  </si>
  <si>
    <t>18.113</t>
  </si>
  <si>
    <t>18.0114.0011</t>
  </si>
  <si>
    <t>18.114</t>
  </si>
  <si>
    <t>18.0115.0011</t>
  </si>
  <si>
    <t>18.115</t>
  </si>
  <si>
    <t>18.0116.0011</t>
  </si>
  <si>
    <t>18.116</t>
  </si>
  <si>
    <t>18.0117.0011</t>
  </si>
  <si>
    <t>18.117</t>
  </si>
  <si>
    <t>18.0121.0011</t>
  </si>
  <si>
    <t>18.121</t>
  </si>
  <si>
    <t>18.0122.0011</t>
  </si>
  <si>
    <t>18.122</t>
  </si>
  <si>
    <t>18.0095.0012</t>
  </si>
  <si>
    <t>18.0098.0012</t>
  </si>
  <si>
    <t>18.0099.0012</t>
  </si>
  <si>
    <t>18.0100.0012</t>
  </si>
  <si>
    <t>18.0101.0012</t>
  </si>
  <si>
    <t>18.0105.0012</t>
  </si>
  <si>
    <t>18.0109.0012</t>
  </si>
  <si>
    <t>18.109</t>
  </si>
  <si>
    <t>18.0110.0012</t>
  </si>
  <si>
    <t>18.0119.0012</t>
  </si>
  <si>
    <t>18.0120.0012</t>
  </si>
  <si>
    <t>18.0123.0012</t>
  </si>
  <si>
    <t>18.0125.0012</t>
  </si>
  <si>
    <t>18.125</t>
  </si>
  <si>
    <t>18.0067.0013</t>
  </si>
  <si>
    <t>18.0068.0013</t>
  </si>
  <si>
    <t>18.0086.0013</t>
  </si>
  <si>
    <t>18.86</t>
  </si>
  <si>
    <t>18.0087.0013</t>
  </si>
  <si>
    <t>18.0090.0013</t>
  </si>
  <si>
    <t>18.0091.0013</t>
  </si>
  <si>
    <t>18.0092.0013</t>
  </si>
  <si>
    <t>18.0093.0013</t>
  </si>
  <si>
    <t>18.0094.0013</t>
  </si>
  <si>
    <t>18.0096.0013</t>
  </si>
  <si>
    <t>18.0100.0013</t>
  </si>
  <si>
    <t>18.0102.0013</t>
  </si>
  <si>
    <t>18.0103.0013</t>
  </si>
  <si>
    <t>18.0104.0013</t>
  </si>
  <si>
    <t>18.0106.0013</t>
  </si>
  <si>
    <t>18.0107.0013</t>
  </si>
  <si>
    <t>18.0108.0013</t>
  </si>
  <si>
    <t>18.0111.0013</t>
  </si>
  <si>
    <t>18.0112.0013</t>
  </si>
  <si>
    <t>18.0113.0013</t>
  </si>
  <si>
    <t>18.0114.0013</t>
  </si>
  <si>
    <t>18.0115.0013</t>
  </si>
  <si>
    <t>18.0116.0013</t>
  </si>
  <si>
    <t>18.0118.0013</t>
  </si>
  <si>
    <t>18.118</t>
  </si>
  <si>
    <t>18.0119.0013</t>
  </si>
  <si>
    <t>18.0121.0013</t>
  </si>
  <si>
    <t>18.0122.0013</t>
  </si>
  <si>
    <t>18.0125.0013</t>
  </si>
  <si>
    <t>18.0081.2001</t>
  </si>
  <si>
    <t>18.81</t>
  </si>
  <si>
    <t>18.0083.0014</t>
  </si>
  <si>
    <t>18.83</t>
  </si>
  <si>
    <t>18.0129.0014</t>
  </si>
  <si>
    <t>18.129</t>
  </si>
  <si>
    <t>18.0124.0016</t>
  </si>
  <si>
    <t>18.124</t>
  </si>
  <si>
    <t>18.0130.0017</t>
  </si>
  <si>
    <t>18.130</t>
  </si>
  <si>
    <t>18.0131.0017</t>
  </si>
  <si>
    <t>18.131</t>
  </si>
  <si>
    <t>18.0132.0018</t>
  </si>
  <si>
    <t>18.132</t>
  </si>
  <si>
    <t>18.0133.0019</t>
  </si>
  <si>
    <t>18.133</t>
  </si>
  <si>
    <t>Chưa bao gồm thuốc cản quang.</t>
  </si>
  <si>
    <t>18.0140.0020</t>
  </si>
  <si>
    <t>18.140</t>
  </si>
  <si>
    <t>18.0141.0020</t>
  </si>
  <si>
    <t>18.141</t>
  </si>
  <si>
    <t>18.0142.0021</t>
  </si>
  <si>
    <t>18.142</t>
  </si>
  <si>
    <t>02.0178.0022</t>
  </si>
  <si>
    <t>2.178</t>
  </si>
  <si>
    <t>Chụp bàng quang chẩn đoán trào ngược bàng quang niệu quản</t>
  </si>
  <si>
    <t>18.0144.0022</t>
  </si>
  <si>
    <t>18.144</t>
  </si>
  <si>
    <t>18.0138.0023</t>
  </si>
  <si>
    <t>18.138</t>
  </si>
  <si>
    <t>18.0135.0025</t>
  </si>
  <si>
    <t>18.135</t>
  </si>
  <si>
    <t>18.0126.0026</t>
  </si>
  <si>
    <t>18.126</t>
  </si>
  <si>
    <t>14.0239.0028</t>
  </si>
  <si>
    <t>18.0067.0028</t>
  </si>
  <si>
    <t>18.0068.0028</t>
  </si>
  <si>
    <t>18.0069.0028</t>
  </si>
  <si>
    <t>18.0070.0028</t>
  </si>
  <si>
    <t>18.0071.0028</t>
  </si>
  <si>
    <t>18.0072.0028</t>
  </si>
  <si>
    <t>18.0073.0028</t>
  </si>
  <si>
    <t>18.0074.0028</t>
  </si>
  <si>
    <t>18.0075.0028</t>
  </si>
  <si>
    <t>18.0076.0028</t>
  </si>
  <si>
    <t>18.0077.0028</t>
  </si>
  <si>
    <t>18.0078.0028</t>
  </si>
  <si>
    <t>18.0079.0028</t>
  </si>
  <si>
    <t>18.0080.0028</t>
  </si>
  <si>
    <t>18.0083.0028</t>
  </si>
  <si>
    <t>18.0085.0028</t>
  </si>
  <si>
    <t>18.0086.0028</t>
  </si>
  <si>
    <t>18.0087.0028</t>
  </si>
  <si>
    <t>18.0089.0028</t>
  </si>
  <si>
    <t>18.0090.0028</t>
  </si>
  <si>
    <t>18.0091.0028</t>
  </si>
  <si>
    <t>18.0092.0028</t>
  </si>
  <si>
    <t>18.0093.0028</t>
  </si>
  <si>
    <t>18.0094.0028</t>
  </si>
  <si>
    <t>18.0095.0028</t>
  </si>
  <si>
    <t>18.0096.0028</t>
  </si>
  <si>
    <t>18.0098.0028</t>
  </si>
  <si>
    <t>18.0099.0028</t>
  </si>
  <si>
    <t>18.0100.0028</t>
  </si>
  <si>
    <t>18.0101.0028</t>
  </si>
  <si>
    <t>18.0102.0028</t>
  </si>
  <si>
    <t>18.0103.0028</t>
  </si>
  <si>
    <t>18.0104.0028</t>
  </si>
  <si>
    <t>18.0105.0028</t>
  </si>
  <si>
    <t>18.0106.0028</t>
  </si>
  <si>
    <t>18.0107.0028</t>
  </si>
  <si>
    <t>18.0108.0028</t>
  </si>
  <si>
    <t>18.0109.0028</t>
  </si>
  <si>
    <t>18.0110.0028</t>
  </si>
  <si>
    <t>18.0111.0028</t>
  </si>
  <si>
    <t>18.0112.0028</t>
  </si>
  <si>
    <t>18.0113.0028</t>
  </si>
  <si>
    <t>18.0114.0028</t>
  </si>
  <si>
    <t>18.0115.0028</t>
  </si>
  <si>
    <t>18.0116.0028</t>
  </si>
  <si>
    <t>18.0117.0028</t>
  </si>
  <si>
    <t>18.0119.0028</t>
  </si>
  <si>
    <t>18.0120.0028</t>
  </si>
  <si>
    <t>18.0121.0028</t>
  </si>
  <si>
    <t>18.0122.0028</t>
  </si>
  <si>
    <t>18.0123.0028</t>
  </si>
  <si>
    <t>18.0125.0028</t>
  </si>
  <si>
    <t>18.0127.0028</t>
  </si>
  <si>
    <t>18.127</t>
  </si>
  <si>
    <t>18.0128.0028</t>
  </si>
  <si>
    <t>18.128</t>
  </si>
  <si>
    <t>18.0129.0028</t>
  </si>
  <si>
    <t>14.0239.0029</t>
  </si>
  <si>
    <t>18.0067.0029</t>
  </si>
  <si>
    <t>18.0068.0029</t>
  </si>
  <si>
    <t>18.0071.0029</t>
  </si>
  <si>
    <t>18.0072.0029</t>
  </si>
  <si>
    <t>18.0086.0029</t>
  </si>
  <si>
    <t>18.0087.0029</t>
  </si>
  <si>
    <t>18.0089.0029</t>
  </si>
  <si>
    <t>18.0090.0029</t>
  </si>
  <si>
    <t>18.0091.0029</t>
  </si>
  <si>
    <t>18.0092.0029</t>
  </si>
  <si>
    <t>18.0093.0029</t>
  </si>
  <si>
    <t>18.0094.0029</t>
  </si>
  <si>
    <t>18.0096.0029</t>
  </si>
  <si>
    <t>18.0100.0029</t>
  </si>
  <si>
    <t>18.0102.0029</t>
  </si>
  <si>
    <t>18.0103.0029</t>
  </si>
  <si>
    <t>18.0104.0029</t>
  </si>
  <si>
    <t>18.0106.0029</t>
  </si>
  <si>
    <t>18.0107.0029</t>
  </si>
  <si>
    <t>18.0108.0029</t>
  </si>
  <si>
    <t>18.0111.0029</t>
  </si>
  <si>
    <t>18.0112.0029</t>
  </si>
  <si>
    <t>18.0113.0029</t>
  </si>
  <si>
    <t>18.0114.0029</t>
  </si>
  <si>
    <t>18.0115.0029</t>
  </si>
  <si>
    <t>18.0116.0029</t>
  </si>
  <si>
    <t>18.0117.0029</t>
  </si>
  <si>
    <t>18.0119.0029</t>
  </si>
  <si>
    <t>18.0121.0029</t>
  </si>
  <si>
    <t>18.0122.0029</t>
  </si>
  <si>
    <t>18.0125.0029</t>
  </si>
  <si>
    <t>18.0129.0029</t>
  </si>
  <si>
    <t>18.0088.0030</t>
  </si>
  <si>
    <t>18.88</t>
  </si>
  <si>
    <t>18.0097.0030</t>
  </si>
  <si>
    <t>18.97</t>
  </si>
  <si>
    <t>18.0118.0030</t>
  </si>
  <si>
    <t>18.0081.2002</t>
  </si>
  <si>
    <t>18.0138.0031</t>
  </si>
  <si>
    <t>18.0140.0032</t>
  </si>
  <si>
    <t>18.0141.0032</t>
  </si>
  <si>
    <t>18.0142.0033</t>
  </si>
  <si>
    <t>18.0143.0033</t>
  </si>
  <si>
    <t>18.143</t>
  </si>
  <si>
    <t>18.0124.0034</t>
  </si>
  <si>
    <t>18.0130.0035</t>
  </si>
  <si>
    <t>18.0131.0035</t>
  </si>
  <si>
    <t>18.0132.0036</t>
  </si>
  <si>
    <t>18.0136.0039</t>
  </si>
  <si>
    <t>18.136</t>
  </si>
  <si>
    <t>Chưa bao gồm ống thông, kim chọc chuyên dụng.</t>
  </si>
  <si>
    <t>18.0139.0039</t>
  </si>
  <si>
    <t>18.139</t>
  </si>
  <si>
    <t>18.0149.0040</t>
  </si>
  <si>
    <t>18.149</t>
  </si>
  <si>
    <t>Chụp CLVT sọ não không tiêm thuốc cản quang (từ 1-32 dãy)</t>
  </si>
  <si>
    <t>18.0155.0040</t>
  </si>
  <si>
    <t>18.155</t>
  </si>
  <si>
    <t>18.0157.0040</t>
  </si>
  <si>
    <t>18.157</t>
  </si>
  <si>
    <t>Chụp CLVT hàm mặt có ứng dụng phần mềm nha khoa (từ 1-32 dãy)</t>
  </si>
  <si>
    <t>18.0158.0040</t>
  </si>
  <si>
    <t>18.158</t>
  </si>
  <si>
    <t>18.0160.0040</t>
  </si>
  <si>
    <t>18.160</t>
  </si>
  <si>
    <t>Chụp CLVT hốc mắt (từ 1-32 dãy)</t>
  </si>
  <si>
    <t>18.0161.0040</t>
  </si>
  <si>
    <t>18.161</t>
  </si>
  <si>
    <t>Chụp CLVT hàm mặt có dựng hình 3D (từ 1-32 dãy)</t>
  </si>
  <si>
    <t>18.0191.0040</t>
  </si>
  <si>
    <t>18.191</t>
  </si>
  <si>
    <t>Chụp cắt lớp vi tính lồng ngực không tiêm thuốc cản quang (từ 1- 32 dãy)</t>
  </si>
  <si>
    <t>18.0193.0040</t>
  </si>
  <si>
    <t>18.193</t>
  </si>
  <si>
    <t>Chụp cắt lớp vi tính phổi độ phân giải cao (từ 1- 32 dãy)</t>
  </si>
  <si>
    <t>18.0199.0040</t>
  </si>
  <si>
    <t>18.199</t>
  </si>
  <si>
    <t>Chụp cắt lớp vi tính tính điểm vôi hóa mạch vành (từ 1- 32 dãy)</t>
  </si>
  <si>
    <t>18.0219.0040</t>
  </si>
  <si>
    <t>18.219</t>
  </si>
  <si>
    <t>18.0220.0040</t>
  </si>
  <si>
    <t>18.220</t>
  </si>
  <si>
    <t>18.0221.0040</t>
  </si>
  <si>
    <t>18.221</t>
  </si>
  <si>
    <t>18.0222.0040</t>
  </si>
  <si>
    <t>18.222</t>
  </si>
  <si>
    <t>Chụp cắt lớp vi tính hệ tiết niệu thường quy (từ 1-32 dãy)</t>
  </si>
  <si>
    <t>18.0227.0040</t>
  </si>
  <si>
    <t>18.227</t>
  </si>
  <si>
    <t>Chụp cắt lớp vi tính ruột non (entero-scan) không dùng sonde (từ 1-32 dãy)</t>
  </si>
  <si>
    <t>18.0255.0040</t>
  </si>
  <si>
    <t>18.255</t>
  </si>
  <si>
    <t>Chụp cắt lớp vi tính cột sống cổ không tiêm thuốc cản quang (từ 1- 32 dãy)</t>
  </si>
  <si>
    <t>18.0257.0040</t>
  </si>
  <si>
    <t>18.257</t>
  </si>
  <si>
    <t>Chụp cắt lớp vi tính cột sống ngực không tiêm thuốc cản quang (từ 1- 32 dãy)</t>
  </si>
  <si>
    <t>18.0259.0040</t>
  </si>
  <si>
    <t>18.259</t>
  </si>
  <si>
    <t>Chụp cắt lớp vi tính cột sống thắt lưng không tiêm thuốc cản quang (từ 1- 32 dãy)</t>
  </si>
  <si>
    <t>18.0261.0040</t>
  </si>
  <si>
    <t>18.261</t>
  </si>
  <si>
    <t>Chụp cắt lớp vi tính khớp thường quy không tiêm thuốc cản quang (từ 1- 32 dãy)</t>
  </si>
  <si>
    <t>18.0264.0040</t>
  </si>
  <si>
    <t>18.264</t>
  </si>
  <si>
    <t>Chụp cắt lớp vi tính xương chi không tiêm thuốc cản quang (từ 1- 32 dãy)</t>
  </si>
  <si>
    <t>12.0421.0041</t>
  </si>
  <si>
    <t>12.421</t>
  </si>
  <si>
    <t>Xạ trị sử dụng CT mô phỏng</t>
  </si>
  <si>
    <t>18.0150.0041</t>
  </si>
  <si>
    <t>18.150</t>
  </si>
  <si>
    <t>Chụp CLVT sọ não có tiêm thuốc cản quang (từ 1-32 dãy)</t>
  </si>
  <si>
    <t>18.0151.0041</t>
  </si>
  <si>
    <t>18.151</t>
  </si>
  <si>
    <t>Chụp CLVT hệ động mạch cảnh có tiêm thuốc cản quang (từ 1-32 dãy)</t>
  </si>
  <si>
    <t>18.0152.0041</t>
  </si>
  <si>
    <t>18.152</t>
  </si>
  <si>
    <t>Chụp CLVT tưới máu não (CT perfusion) (từ 1-32 dãy)</t>
  </si>
  <si>
    <t>18.0153.0041</t>
  </si>
  <si>
    <t>18.153</t>
  </si>
  <si>
    <t>Chụp CLVT mạch máu não (từ 1-32 dãy)</t>
  </si>
  <si>
    <t>18.0154.0041</t>
  </si>
  <si>
    <t>18.154</t>
  </si>
  <si>
    <t>Chụp CLVT sọ não có dựng hình 3D (từ 1-32 dãy)</t>
  </si>
  <si>
    <t>18.0156.0041</t>
  </si>
  <si>
    <t>18.156</t>
  </si>
  <si>
    <t>18.0159.0041</t>
  </si>
  <si>
    <t>18.159</t>
  </si>
  <si>
    <t>18.0160.0041</t>
  </si>
  <si>
    <t>18.0192.0041</t>
  </si>
  <si>
    <t>18.192</t>
  </si>
  <si>
    <t>Chụp cắt lớp vi tính lồng ngực có tiêm thuốc cản quang (từ 1- 32 dãy)</t>
  </si>
  <si>
    <t>18.0196.0041</t>
  </si>
  <si>
    <t>18.196</t>
  </si>
  <si>
    <t>Chụp cắt lớp vi tính động mạch phổi (từ 1- 32 dãy)</t>
  </si>
  <si>
    <t>18.0197.0041</t>
  </si>
  <si>
    <t>18.197</t>
  </si>
  <si>
    <t>Chụp cắt lớp vi tính động mạch chủ ngực (từ 1- 32 dãy)</t>
  </si>
  <si>
    <t>18.0198.0041</t>
  </si>
  <si>
    <t>18.198</t>
  </si>
  <si>
    <t>Chụp cắt lớp vi tính động mạch vành, tim (từ 1- 32 dãy)</t>
  </si>
  <si>
    <t>18.0219.0041</t>
  </si>
  <si>
    <t>18.0220.0041</t>
  </si>
  <si>
    <t>18.0221.0041</t>
  </si>
  <si>
    <t>18.0222.0041</t>
  </si>
  <si>
    <t>18.0223.0041</t>
  </si>
  <si>
    <t>18.223</t>
  </si>
  <si>
    <t>Chụp cắt lớp vi tính tầng trên ổ bụng có khảo sát mạch các tạng (bao gồm mạch: gan, tụy, lách và mạch khối u) (từ 1-32 dãy)</t>
  </si>
  <si>
    <t>18.0224.0041</t>
  </si>
  <si>
    <t>18.224</t>
  </si>
  <si>
    <t>Chụp cắt lớp vi tính hệ tiết niệu có khảo sát mạch thận và/hoặc dựng hình đường bài xuất (từ 1-32 dãy)</t>
  </si>
  <si>
    <t>18.0225.0041</t>
  </si>
  <si>
    <t>18.225</t>
  </si>
  <si>
    <t>Chụp cắt lớp vi tính gan có dựng hình đường mật (từ 1-32 dãy)</t>
  </si>
  <si>
    <t>18.0226.0041</t>
  </si>
  <si>
    <t>18.226</t>
  </si>
  <si>
    <t>Chụp cắt lớp vi tính tạng khảo sát huyết động học khối u (CT perfusion) (từ 1-32 dãy)</t>
  </si>
  <si>
    <t>18.0228.0041</t>
  </si>
  <si>
    <t>18.228</t>
  </si>
  <si>
    <t>Chụp cắt lớp vi tính ruột non (entero-scan) có dùng sonde (từ 1-32 dãy)</t>
  </si>
  <si>
    <t>18.0230.0041</t>
  </si>
  <si>
    <t>18.230</t>
  </si>
  <si>
    <t>18.0256.0041</t>
  </si>
  <si>
    <t>18.256</t>
  </si>
  <si>
    <t>Chụp cắt lớp vi tính cột sống cổ có tiêm thuốc cản quang (từ 1- 32 dãy)</t>
  </si>
  <si>
    <t>18.0258.0041</t>
  </si>
  <si>
    <t>18.258</t>
  </si>
  <si>
    <t>Chụp cắt lớp vi tính cột sống ngực có tiêm thuốc cản quang (từ 1- 32 dãy)</t>
  </si>
  <si>
    <t>18.0260.0041</t>
  </si>
  <si>
    <t>18.260</t>
  </si>
  <si>
    <t>Chụp cắt lớp vi tính cột sống thắt lưng có tiêm thuốc cản quang (từ 1- 32 dãy)</t>
  </si>
  <si>
    <t>18.0262.0041</t>
  </si>
  <si>
    <t>18.262</t>
  </si>
  <si>
    <t>Chụp cắt lớp vi tính khớp thường quy có tiêm thuốc cản quang (từ 1- 32 dãy)</t>
  </si>
  <si>
    <t>18.0263.0041</t>
  </si>
  <si>
    <t>18.263</t>
  </si>
  <si>
    <t>Chụp cắt lớp vi tính khớp có tiêm thuốc cản quang vào ổ khớp (từ 1- 32 dãy)</t>
  </si>
  <si>
    <t>18.0265.0041</t>
  </si>
  <si>
    <t>18.265</t>
  </si>
  <si>
    <t>Chụp cắt lớp vi tính xương chi có tiêm thuốc cản quang (từ 1- 32 dãy)</t>
  </si>
  <si>
    <t>18.0266.0041</t>
  </si>
  <si>
    <t>18.266</t>
  </si>
  <si>
    <t>Chụp cắt lớp vi tính mạch máu chi trên (từ 1- 32 dãy)</t>
  </si>
  <si>
    <t>18.0267.0041</t>
  </si>
  <si>
    <t>18.267</t>
  </si>
  <si>
    <t>Chụp cắt lớp vi tính mạch máu chi dưới (từ 1- 32 dãy)</t>
  </si>
  <si>
    <t>18.0166.0042</t>
  </si>
  <si>
    <t>18.166</t>
  </si>
  <si>
    <t>Chụp CLVT sọ não có tiêm thuốc cản quang (từ 64-128 dãy)</t>
  </si>
  <si>
    <t>18.0167.0042</t>
  </si>
  <si>
    <t>18.167</t>
  </si>
  <si>
    <t>Chụp CLVT hệ động mạch cảnh có tiêm thuốc cản quang (từ 64-128 dãy)</t>
  </si>
  <si>
    <t>18.0168.0042</t>
  </si>
  <si>
    <t>18.168</t>
  </si>
  <si>
    <t>Chụp CLVT tưới máu não (CT perfusion) (từ 64-128 dãy)</t>
  </si>
  <si>
    <t>18.0169.0042</t>
  </si>
  <si>
    <t>18.169</t>
  </si>
  <si>
    <t>Chụp CLVT mạch máu não (từ 64-128 dãy)</t>
  </si>
  <si>
    <t>18.0170.0042</t>
  </si>
  <si>
    <t>18.170</t>
  </si>
  <si>
    <t>Chụp CLVT sọ não có dựng hình 3D (từ 64-128 dãy)</t>
  </si>
  <si>
    <t>18.0172.0042</t>
  </si>
  <si>
    <t>18.172</t>
  </si>
  <si>
    <t>18.0175.0042</t>
  </si>
  <si>
    <t>18.175</t>
  </si>
  <si>
    <t>18.0176.0042</t>
  </si>
  <si>
    <t>18.176</t>
  </si>
  <si>
    <t>Chụp CLVT hốc mắt (từ 64-128 dãy)</t>
  </si>
  <si>
    <t>18.0201.0042</t>
  </si>
  <si>
    <t>18.201</t>
  </si>
  <si>
    <t>18.0205.0042</t>
  </si>
  <si>
    <t>18.205</t>
  </si>
  <si>
    <t>18.0206.0042</t>
  </si>
  <si>
    <t>18.206</t>
  </si>
  <si>
    <t>18.0207.0042</t>
  </si>
  <si>
    <t>18.207</t>
  </si>
  <si>
    <t>18.0231.0042</t>
  </si>
  <si>
    <t>18.231</t>
  </si>
  <si>
    <t>18.0232.0042</t>
  </si>
  <si>
    <t>18.232</t>
  </si>
  <si>
    <t>Chụp cắt lớp vi tính bụng-tiểu khung thường quy (từ 64-128 dãy)</t>
  </si>
  <si>
    <t>18.0233.0042</t>
  </si>
  <si>
    <t>18.233</t>
  </si>
  <si>
    <t>18.0234.0042</t>
  </si>
  <si>
    <t>18.234</t>
  </si>
  <si>
    <t>Chụp cắt lớp vi tính hệ tiết niệu thường quy (từ 64-128 dãy)</t>
  </si>
  <si>
    <t>18.0235.0042</t>
  </si>
  <si>
    <t>18.235</t>
  </si>
  <si>
    <t>Chụp cắt lớp vi tính tầng trên ổ bụng có khảo sát mạch các tạng (bao gồm mạch: gan, tụy, lách và mạch khối u) (từ 64-128 dãy)</t>
  </si>
  <si>
    <t>18.0236.0042</t>
  </si>
  <si>
    <t>18.236</t>
  </si>
  <si>
    <t>Chụp cắt lớp vi tính hệ tiết niệu có khảo sát mạch thận và/hoặc dựng hình đường bài xuất (từ 64-128 dãy)</t>
  </si>
  <si>
    <t>18.0237.0042</t>
  </si>
  <si>
    <t>18.237</t>
  </si>
  <si>
    <t>Chụp cắt lớp vi tính gan có dựng hình đường mật (từ 64-128 dãy)</t>
  </si>
  <si>
    <t>18.0238.0042</t>
  </si>
  <si>
    <t>18.238</t>
  </si>
  <si>
    <t>Chụp cắt lớp vi tính tạng khảo sát huyết động học khối u (CT perfusion) (từ 64-128 dãy)</t>
  </si>
  <si>
    <t>18.0242.0042</t>
  </si>
  <si>
    <t>18.242</t>
  </si>
  <si>
    <t>18.0269.0042</t>
  </si>
  <si>
    <t>18.269</t>
  </si>
  <si>
    <t>18.0271.0042</t>
  </si>
  <si>
    <t>18.271</t>
  </si>
  <si>
    <t>18.0273.0042</t>
  </si>
  <si>
    <t>18.273</t>
  </si>
  <si>
    <t>18.0275.0042</t>
  </si>
  <si>
    <t>18.275</t>
  </si>
  <si>
    <t>18.0280.0042</t>
  </si>
  <si>
    <t>18.280</t>
  </si>
  <si>
    <t>18.0281.0042</t>
  </si>
  <si>
    <t>18.281</t>
  </si>
  <si>
    <t>18.0165.0043</t>
  </si>
  <si>
    <t>18.165</t>
  </si>
  <si>
    <t>Chụp CLVT sọ não không tiêm thuốc cản quang (từ 64-128 dãy)</t>
  </si>
  <si>
    <t>18.0171.0043</t>
  </si>
  <si>
    <t>18.171</t>
  </si>
  <si>
    <t>18.0173.0043</t>
  </si>
  <si>
    <t>18.173</t>
  </si>
  <si>
    <t>Chụp CLVT hàm mặt có ứng dụng phần mềm nha khoa (từ 64-128 dãy)</t>
  </si>
  <si>
    <t>18.0174.0043</t>
  </si>
  <si>
    <t>18.174</t>
  </si>
  <si>
    <t>18.0176.0043</t>
  </si>
  <si>
    <t>18.0177.0043</t>
  </si>
  <si>
    <t>18.177</t>
  </si>
  <si>
    <t>Chụp CLVT hàm mặt có dựng hình 3D (từ 64-128 dãy)</t>
  </si>
  <si>
    <t>18.0200.0043</t>
  </si>
  <si>
    <t>18.200</t>
  </si>
  <si>
    <t>18.0202.0043</t>
  </si>
  <si>
    <t>18.202</t>
  </si>
  <si>
    <t>18.0204.0043</t>
  </si>
  <si>
    <t>18.204</t>
  </si>
  <si>
    <t>18.0208.0043</t>
  </si>
  <si>
    <t>18.208</t>
  </si>
  <si>
    <t>18.0231.0043</t>
  </si>
  <si>
    <t>18.0232.0043</t>
  </si>
  <si>
    <t>18.0233.0043</t>
  </si>
  <si>
    <t>18.0234.0043</t>
  </si>
  <si>
    <t>18.0268.0043</t>
  </si>
  <si>
    <t>18.268</t>
  </si>
  <si>
    <t>18.0270.0043</t>
  </si>
  <si>
    <t>18.270</t>
  </si>
  <si>
    <t>18.0272.0043</t>
  </si>
  <si>
    <t>18.272</t>
  </si>
  <si>
    <t>18.0274.0043</t>
  </si>
  <si>
    <t>18.274</t>
  </si>
  <si>
    <t>18.0277.0043</t>
  </si>
  <si>
    <t>18.277</t>
  </si>
  <si>
    <t>18.0279.0044</t>
  </si>
  <si>
    <t>18.279</t>
  </si>
  <si>
    <t>18.0279.0045</t>
  </si>
  <si>
    <t>03.1119.0050</t>
  </si>
  <si>
    <t>3.1119</t>
  </si>
  <si>
    <t>PET/CT</t>
  </si>
  <si>
    <t>Chưa bao gồm thuốc cản quang</t>
  </si>
  <si>
    <t>19.0222.0050</t>
  </si>
  <si>
    <t>19.222</t>
  </si>
  <si>
    <t>18.0501.0052</t>
  </si>
  <si>
    <t>18.501</t>
  </si>
  <si>
    <t>Chụp động mạch não số hóa xóa nền (DSA)</t>
  </si>
  <si>
    <t>18.0502.0052</t>
  </si>
  <si>
    <t>18.502</t>
  </si>
  <si>
    <t>Chụp mạch vùng đầu mặt cổ số hóa xóa nền (DSA)</t>
  </si>
  <si>
    <t>18.0521.0052</t>
  </si>
  <si>
    <t>18.521</t>
  </si>
  <si>
    <t>Chụp và nong cầu nối mạch chi (trên, dưới) số hóa xóa nền</t>
  </si>
  <si>
    <t>Chưa bao gồm bóng nong, bộ bơm áp lực, stent, keo nút mạch, các vật liệu nút mạch, các vi ống thông, vi dây dẫn, các vòng xoắn kim loại, Dụng cụ đóng lòng mạch (angioseal; perclose...), Dụng cụ lấy dị vật (multi-snare) trong tim mạch, bộ dụng cụ lấy huyết khối.</t>
  </si>
  <si>
    <t>18.0524.0052</t>
  </si>
  <si>
    <t>18.524</t>
  </si>
  <si>
    <t>Chụp và điều trị bơm thuốc tiêu sợi huyết tại chỗ mạch chi qua ống thông số hóa xóa nền</t>
  </si>
  <si>
    <t>02.0125.0053</t>
  </si>
  <si>
    <t>2.125</t>
  </si>
  <si>
    <t>02.0126.0053</t>
  </si>
  <si>
    <t>2.126</t>
  </si>
  <si>
    <t>Thông tim và chụp buồng tim cản quang</t>
  </si>
  <si>
    <t>02.0437.0053</t>
  </si>
  <si>
    <t>2.437</t>
  </si>
  <si>
    <t>Chụp động mạch vành</t>
  </si>
  <si>
    <t>18.0657.0053</t>
  </si>
  <si>
    <t>18.657</t>
  </si>
  <si>
    <t>21.0002.0053</t>
  </si>
  <si>
    <t>21.2</t>
  </si>
  <si>
    <t>02.0069.0054</t>
  </si>
  <si>
    <t>2.69</t>
  </si>
  <si>
    <t>Bít lỗ thông liên nhĩ/liên thất/ống động mạch</t>
  </si>
  <si>
    <t>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</si>
  <si>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02.0070.0054</t>
  </si>
  <si>
    <t>2.70</t>
  </si>
  <si>
    <t>02.0078.0054</t>
  </si>
  <si>
    <t>2.78</t>
  </si>
  <si>
    <t>Đặt filter lọc máu tĩnh mạch chủ</t>
  </si>
  <si>
    <t>02.0079.0054</t>
  </si>
  <si>
    <t>2.79</t>
  </si>
  <si>
    <t>Đặt dù lọc máu động mạch trong can thiệp nội mạch máu</t>
  </si>
  <si>
    <t>02.0080.0054</t>
  </si>
  <si>
    <t>2.80</t>
  </si>
  <si>
    <t>Đặt stent ống động mạch</t>
  </si>
  <si>
    <t>02.0084.0054</t>
  </si>
  <si>
    <t>2.84</t>
  </si>
  <si>
    <t>Đặt coil bít ống động mạch</t>
  </si>
  <si>
    <t>02.0092.0054</t>
  </si>
  <si>
    <t>2.92</t>
  </si>
  <si>
    <t>Đóng các lỗ rò động mạch, tĩnh mạch</t>
  </si>
  <si>
    <t>02.0101.0054</t>
  </si>
  <si>
    <t>2.101</t>
  </si>
  <si>
    <t>Nong và đặt stent động mạch vành</t>
  </si>
  <si>
    <t>02.0102.0054</t>
  </si>
  <si>
    <t>2.102</t>
  </si>
  <si>
    <t>Nong và đặt stent các động mạch khác</t>
  </si>
  <si>
    <t>02.0103.0054</t>
  </si>
  <si>
    <t>2.103</t>
  </si>
  <si>
    <t>02.0104.0054</t>
  </si>
  <si>
    <t>2.104</t>
  </si>
  <si>
    <t>Nong van động mạch chủ</t>
  </si>
  <si>
    <t>02.0105.0054</t>
  </si>
  <si>
    <t>2.105</t>
  </si>
  <si>
    <t>Nong hẹp eo động mạch chủ</t>
  </si>
  <si>
    <t>02.0106.0054</t>
  </si>
  <si>
    <t>2.106</t>
  </si>
  <si>
    <t>Nong van động mạch phổi</t>
  </si>
  <si>
    <t>02.0107.0054</t>
  </si>
  <si>
    <t>2.107</t>
  </si>
  <si>
    <t>Nong màng ngoài tim bằng bóng trong điều trị tràn dịch màng ngoài tim mạn tính</t>
  </si>
  <si>
    <t>02.0122.0054</t>
  </si>
  <si>
    <t>2.122</t>
  </si>
  <si>
    <t>Thay van động mạch chủ qua da</t>
  </si>
  <si>
    <t>02.0440.0054</t>
  </si>
  <si>
    <t>2.440</t>
  </si>
  <si>
    <t>Hút huyết khối trong động mạch vành</t>
  </si>
  <si>
    <t>02.0441.0054</t>
  </si>
  <si>
    <t>2.441</t>
  </si>
  <si>
    <t>Sửa van hai lá qua đường ống thông (Mitraclip)</t>
  </si>
  <si>
    <t>02.0465.0054</t>
  </si>
  <si>
    <t>2.465</t>
  </si>
  <si>
    <t>Bít thông liên nhĩ bằng dụng cụ qua da</t>
  </si>
  <si>
    <t>02.0466.0054</t>
  </si>
  <si>
    <t>2.466</t>
  </si>
  <si>
    <t>Bít thông liên thất bằng dụng cụ qua da</t>
  </si>
  <si>
    <t>02.0467.0054</t>
  </si>
  <si>
    <t>2.467</t>
  </si>
  <si>
    <t>Bít ống động mạch bằng dụng cụ qua da</t>
  </si>
  <si>
    <t>03.2270.0054</t>
  </si>
  <si>
    <t>3.2270</t>
  </si>
  <si>
    <t>03.2281.0054</t>
  </si>
  <si>
    <t>3.2281</t>
  </si>
  <si>
    <t>03.2291.0054</t>
  </si>
  <si>
    <t>3.2291</t>
  </si>
  <si>
    <t>03.2296.0054</t>
  </si>
  <si>
    <t>3.2296</t>
  </si>
  <si>
    <t>03.2297.0054</t>
  </si>
  <si>
    <t>3.2297</t>
  </si>
  <si>
    <t>03.2298.0054</t>
  </si>
  <si>
    <t>3.2298</t>
  </si>
  <si>
    <t>03.2303.0054</t>
  </si>
  <si>
    <t>3.2303</t>
  </si>
  <si>
    <t>03.2304.0054</t>
  </si>
  <si>
    <t>3.2304</t>
  </si>
  <si>
    <t>03.2306.0054</t>
  </si>
  <si>
    <t>3.2306</t>
  </si>
  <si>
    <t>Đặt stent phình động mạch chủ</t>
  </si>
  <si>
    <t>03.2311.0054</t>
  </si>
  <si>
    <t>3.2311</t>
  </si>
  <si>
    <t>18.0658.0054</t>
  </si>
  <si>
    <t>18.658</t>
  </si>
  <si>
    <t>Chụp, nong động mạch vành bằng bóng</t>
  </si>
  <si>
    <t>18.0659.0054</t>
  </si>
  <si>
    <t>18.659</t>
  </si>
  <si>
    <t>Chụp, nong và đặt stent động mạch vành</t>
  </si>
  <si>
    <t>18.0663.0054</t>
  </si>
  <si>
    <t>18.663</t>
  </si>
  <si>
    <t>Nong van động mạch chủ [dưới DSA]</t>
  </si>
  <si>
    <t>18.0664.0054</t>
  </si>
  <si>
    <t>18.664</t>
  </si>
  <si>
    <t>Nong van động mạch phổi [dưới DSA]</t>
  </si>
  <si>
    <t>18.0667.0054</t>
  </si>
  <si>
    <t>18.667</t>
  </si>
  <si>
    <t>Bít ống động mạch [dưới DSA]</t>
  </si>
  <si>
    <t>02.0082.0055</t>
  </si>
  <si>
    <t>2.82</t>
  </si>
  <si>
    <t>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t>
  </si>
  <si>
    <t>02.0083.0055</t>
  </si>
  <si>
    <t>2.83</t>
  </si>
  <si>
    <t>Đặt stent hẹp động mạch chủ</t>
  </si>
  <si>
    <t>02.0108.0055</t>
  </si>
  <si>
    <t>2.108</t>
  </si>
  <si>
    <t>Nong hẹp eo động mạch chủ + đặt stent</t>
  </si>
  <si>
    <t>02.0442.0055</t>
  </si>
  <si>
    <t>2.442</t>
  </si>
  <si>
    <t>Nong và đặt stent động mạch thận</t>
  </si>
  <si>
    <t>02.0468.0055</t>
  </si>
  <si>
    <t>2.468</t>
  </si>
  <si>
    <t>03.2307.0055</t>
  </si>
  <si>
    <t>3.2307</t>
  </si>
  <si>
    <t>18.0516.0055</t>
  </si>
  <si>
    <t>18.516</t>
  </si>
  <si>
    <t>Chụp và can thiệp mạch chủ ngực số hóa xóa nền</t>
  </si>
  <si>
    <t>18.0517.0055</t>
  </si>
  <si>
    <t>18.517</t>
  </si>
  <si>
    <t>Chụp và can thiệp mạch chủ bụng số hóa xóa nền</t>
  </si>
  <si>
    <t>18.0518.0055</t>
  </si>
  <si>
    <t>18.518</t>
  </si>
  <si>
    <t>Chụp và nong động mạch chi (trên, dưới) số hóa xóa nền</t>
  </si>
  <si>
    <t>18.0519.0055</t>
  </si>
  <si>
    <t>18.519</t>
  </si>
  <si>
    <t>18.0520.0055</t>
  </si>
  <si>
    <t>18.520</t>
  </si>
  <si>
    <t>Chụp và nút mạch dị dạng mạch chi (trên, dưới) số hóa xóa nền</t>
  </si>
  <si>
    <t>18.0522.0055</t>
  </si>
  <si>
    <t>18.522</t>
  </si>
  <si>
    <t>Chụp và can thiệp tĩnh mạch chi (trên, dưới) số hóa xóa nền</t>
  </si>
  <si>
    <t>18.0525.0055</t>
  </si>
  <si>
    <t>18.525</t>
  </si>
  <si>
    <t>Chụp và điều trị lấy huyết khối qua ống thông điều trị tắc mạch chi số hóa xóa nền</t>
  </si>
  <si>
    <t>18.0527.0055</t>
  </si>
  <si>
    <t>18.527</t>
  </si>
  <si>
    <t>Chụp và đặt lưới lọc tĩnh mạch chủ số hóa xóa nền</t>
  </si>
  <si>
    <t>18.0672.0055</t>
  </si>
  <si>
    <t>18.672</t>
  </si>
  <si>
    <t>Chụp nong động mạch ngoại biên bằng bóng [dưới DSA]</t>
  </si>
  <si>
    <t>18.0673.0055</t>
  </si>
  <si>
    <t>18.673</t>
  </si>
  <si>
    <t>Chụp, nong động mạch và đặt stent [dưới DSA]</t>
  </si>
  <si>
    <t>18.0675.0055</t>
  </si>
  <si>
    <t>18.675</t>
  </si>
  <si>
    <t>Đặt stent động mạch chủ [dưới DSA]</t>
  </si>
  <si>
    <t>18.0449.0056</t>
  </si>
  <si>
    <t>18.449</t>
  </si>
  <si>
    <t>Chưa bao gồm vật tư chuyên dụng dùng để can thiệp: bóng nong, bộ bơm áp lực, stent, các vật liệu nút mạch, các vi ống thông, vi dây dẫn, các vòng xoắn kim loại, dụng cụ lấy dị vật, bộ dụng cụ lấy huyết khối, bóng bơm ngược dòng động mạch chủ, bộ dụng cụ bít (bộ thả dù, dù các loại), dụng cụ đóng lòng mạch (angioseal, perclose…).</t>
  </si>
  <si>
    <t>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</si>
  <si>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18.0553.0057</t>
  </si>
  <si>
    <t>18.553</t>
  </si>
  <si>
    <t>Chụp và nút phình động mạch não số hóa xóa nền</t>
  </si>
  <si>
    <t>18.0554.0057</t>
  </si>
  <si>
    <t>18.554</t>
  </si>
  <si>
    <t>Chụp và điều trị phình động mạch não bằng thay đổi dòng chảy số hóa xóa nền</t>
  </si>
  <si>
    <t>18.0555.0057</t>
  </si>
  <si>
    <t>18.555</t>
  </si>
  <si>
    <t>Chụp và nút dị dạng thông động tĩnh mạch não số hóa xóa nền</t>
  </si>
  <si>
    <t>18.0556.0057</t>
  </si>
  <si>
    <t>18.556</t>
  </si>
  <si>
    <t>Chụp và nút thông động mạch cảnh xoang hang số hóa xóa nền</t>
  </si>
  <si>
    <t>18.0557.0057</t>
  </si>
  <si>
    <t>18.557</t>
  </si>
  <si>
    <t>Chụp và nút dị dạng thông động tĩnh mạch màng cứng số hóa xóa nền</t>
  </si>
  <si>
    <t>18.0558.0057</t>
  </si>
  <si>
    <t>18.558</t>
  </si>
  <si>
    <t>Chụp và test nút động mạch não số hóa xóa nền</t>
  </si>
  <si>
    <t>18.0559.0057</t>
  </si>
  <si>
    <t>18.559</t>
  </si>
  <si>
    <t>Chụp và nút dị dạng mạch tủy số hóa xóa nền</t>
  </si>
  <si>
    <t>18.0560.0057</t>
  </si>
  <si>
    <t>18.560</t>
  </si>
  <si>
    <t>Chụp và nút động mạch đốt sống số hóa xóa nền</t>
  </si>
  <si>
    <t>18.0562.0057</t>
  </si>
  <si>
    <t>18.562</t>
  </si>
  <si>
    <t>Chụp, nong và đặt stent điều trị hẹp động mạch ngoài sọ (mạch cảnh, đốt sống) số hóa xóa nền</t>
  </si>
  <si>
    <t>18.0563.0057</t>
  </si>
  <si>
    <t>18.563</t>
  </si>
  <si>
    <t>Chụp và nong hẹp động mạch nội sọ số hóa xóa nền</t>
  </si>
  <si>
    <t>18.0564.0057</t>
  </si>
  <si>
    <t>18.564</t>
  </si>
  <si>
    <t>18.0565.0057</t>
  </si>
  <si>
    <t>18.565</t>
  </si>
  <si>
    <t>Chụp và bơm thuốc tiêu sợi huyết đường động mạch điều trị tắc động mạch não cấp số hóa xóa nền</t>
  </si>
  <si>
    <t>18.0566.0057</t>
  </si>
  <si>
    <t>18.566</t>
  </si>
  <si>
    <t>Chụp và can thiệp lấy huyết khối động mạch não số hóa xóa nền</t>
  </si>
  <si>
    <t>18.0567.0057</t>
  </si>
  <si>
    <t>18.567</t>
  </si>
  <si>
    <t>Chụp và can thiệp các bệnh lý hệ tĩnh mạch não số hóa xóa nền</t>
  </si>
  <si>
    <t>18.0568.0057</t>
  </si>
  <si>
    <t>18.568</t>
  </si>
  <si>
    <t>Chụp và nút mạch điều trị chảy máu mũi số hóa xóa nền</t>
  </si>
  <si>
    <t>18.0569.0057</t>
  </si>
  <si>
    <t>18.569</t>
  </si>
  <si>
    <t>Chụp và nút mạch điều trị u xơ mũi họng số hóa xóa nền</t>
  </si>
  <si>
    <t>18.0570.0057</t>
  </si>
  <si>
    <t>18.570</t>
  </si>
  <si>
    <t>Chụp và nút mạch điều trị bệnh lý dị dạng mạch vùng đầu mặt cổ và hàm mặt số hóa xóa nền</t>
  </si>
  <si>
    <t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t>
  </si>
  <si>
    <t>13.0042.0058</t>
  </si>
  <si>
    <t>13.42</t>
  </si>
  <si>
    <t>Nút mạch cầm máu trong sản khoa</t>
  </si>
  <si>
    <t>18.0528.0058</t>
  </si>
  <si>
    <t>18.528</t>
  </si>
  <si>
    <t>Chụp và nút mạch điều trị u gan số hóa xóa nền</t>
  </si>
  <si>
    <t>18.0529.0058</t>
  </si>
  <si>
    <t>18.529</t>
  </si>
  <si>
    <t>Chụp và nút động mạch gan số hóa xóa nền</t>
  </si>
  <si>
    <t>18.0530.0058</t>
  </si>
  <si>
    <t>18.530</t>
  </si>
  <si>
    <t>Chụp nút mạch điều trị ung thư gan (TACE)</t>
  </si>
  <si>
    <t>18.0531.0058</t>
  </si>
  <si>
    <t>18.531</t>
  </si>
  <si>
    <t>Chụp và nút hệ tĩnh mạch cửa gan số hóa xóa nền</t>
  </si>
  <si>
    <t>18.0532.0058</t>
  </si>
  <si>
    <t>18.532</t>
  </si>
  <si>
    <t>Chụp và nút động mạch phế quản số hóa xóa nền</t>
  </si>
  <si>
    <t>18.0533.0058</t>
  </si>
  <si>
    <t>18.533</t>
  </si>
  <si>
    <t>Chụp và can thiệp mạch phổi số hóa xóa nền</t>
  </si>
  <si>
    <t>18.0534.0058</t>
  </si>
  <si>
    <t>18.534</t>
  </si>
  <si>
    <t>Chụp và nút mạch mạc treo (tràng trên, tràng dưới) số hóa xóa nền</t>
  </si>
  <si>
    <t>18.0535.0058</t>
  </si>
  <si>
    <t>18.535</t>
  </si>
  <si>
    <t>Chụp và nút mạch điều trị u xơ tử cung số hóa xóa nền</t>
  </si>
  <si>
    <t>18.0536.0058</t>
  </si>
  <si>
    <t>18.536</t>
  </si>
  <si>
    <t>Chụp và nút mạch điều trị lạc nội mạch trong cơ tử cung số hóa xóa nền</t>
  </si>
  <si>
    <t>18.0537.0058</t>
  </si>
  <si>
    <t>18.537</t>
  </si>
  <si>
    <t>Chụp và nút động mạch tử cung số hóa xóa nền</t>
  </si>
  <si>
    <t>18.0538.0058</t>
  </si>
  <si>
    <t>18.538</t>
  </si>
  <si>
    <t>Chụp và nút giãn tĩnh mạch tinh số hóa xóa nền</t>
  </si>
  <si>
    <t>18.0539.0058</t>
  </si>
  <si>
    <t>18.539</t>
  </si>
  <si>
    <t>Chụp và nút giãn tĩnh mạch buồng trứng số hóa xóa nền</t>
  </si>
  <si>
    <t>18.0540.0058</t>
  </si>
  <si>
    <t>18.540</t>
  </si>
  <si>
    <t>Chụp và can thiệp mạch lách số hóa xóa nền</t>
  </si>
  <si>
    <t>18.0541.0058</t>
  </si>
  <si>
    <t>18.541</t>
  </si>
  <si>
    <t>Chụp và can thiệp mạch tá tụy số hóa xóa nền</t>
  </si>
  <si>
    <t>18.0542.0058</t>
  </si>
  <si>
    <t>18.542</t>
  </si>
  <si>
    <t>Chụp, nong và đặt stent động mạch mạc treo (tràng trên, tràng dưới) số hóa xóa nền</t>
  </si>
  <si>
    <t>18.0543.0058</t>
  </si>
  <si>
    <t>18.543</t>
  </si>
  <si>
    <t>18.0544.0058</t>
  </si>
  <si>
    <t>18.544</t>
  </si>
  <si>
    <t>Chụp và nút dị dạng động mạch thận số hóa xóa nền</t>
  </si>
  <si>
    <t>18.0545.0058</t>
  </si>
  <si>
    <t>18.545</t>
  </si>
  <si>
    <t>18.0546.0058</t>
  </si>
  <si>
    <t>18.546</t>
  </si>
  <si>
    <t>Chụp và tạo luồng thông cửa chủ qua da (TIPS) số hóa xóa nền</t>
  </si>
  <si>
    <t>18.0547.0058</t>
  </si>
  <si>
    <t>18.547</t>
  </si>
  <si>
    <t>Chụp và điều trị giãn tĩnh mạch dạ dày số hóa xóa nền</t>
  </si>
  <si>
    <t>18.0548.0058</t>
  </si>
  <si>
    <t>18.548</t>
  </si>
  <si>
    <t>Chụp và điều trị giãn tĩnh mạch thực quản xuyên gan qua da số hóa xóa nền</t>
  </si>
  <si>
    <t>18.0550.0058</t>
  </si>
  <si>
    <t>18.550</t>
  </si>
  <si>
    <t>Chụp và nút động mạch điều trị cầm máu các tạng số hóa xóa nền</t>
  </si>
  <si>
    <t>18.0551.0058</t>
  </si>
  <si>
    <t>18.551</t>
  </si>
  <si>
    <t>Chụp và nút dị dạng mạch các tạng số hóa xóa nền</t>
  </si>
  <si>
    <t>18.0561.0058</t>
  </si>
  <si>
    <t>18.561</t>
  </si>
  <si>
    <t>Chụp và nút mạch tiền phẫu các khối u số hóa xóa nền</t>
  </si>
  <si>
    <t>18.0683.0058</t>
  </si>
  <si>
    <t>18.683</t>
  </si>
  <si>
    <t>18.0684.0058</t>
  </si>
  <si>
    <t>18.684</t>
  </si>
  <si>
    <t>18.0687.0058</t>
  </si>
  <si>
    <t>18.687</t>
  </si>
  <si>
    <t>Chụp và nút mạch điều trị u phổi [dưới DSA]</t>
  </si>
  <si>
    <t>18.0688.0058</t>
  </si>
  <si>
    <t>18.688</t>
  </si>
  <si>
    <t>Chụp và nút mạch điều trị u trung thất [dưới DSA]</t>
  </si>
  <si>
    <t>18.0549.0059</t>
  </si>
  <si>
    <t>18.549</t>
  </si>
  <si>
    <t>Chụp và sinh thiết gan qua tĩnh mạch trên gan số hóa xóa nền</t>
  </si>
  <si>
    <t>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</si>
  <si>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18.0583.0059</t>
  </si>
  <si>
    <t>18.583</t>
  </si>
  <si>
    <t>Đốt sóng cao tần điều trị suy giãn tĩnh mạch số hóa xóa nền</t>
  </si>
  <si>
    <t>18.0585.0059</t>
  </si>
  <si>
    <t>18.585</t>
  </si>
  <si>
    <t>Điều trị bơm tắc mạch trực tiếp qua da số hóa xóa nền</t>
  </si>
  <si>
    <t>18.0592.0059</t>
  </si>
  <si>
    <t>18.592</t>
  </si>
  <si>
    <t>Dẫn lưu áp xe các tạng (gan, lách, thận, ruột thừa..) số hóa xóa nền</t>
  </si>
  <si>
    <t>18.0593.0059</t>
  </si>
  <si>
    <t>18.593</t>
  </si>
  <si>
    <t>Dẫn lưu bể thận số hóa xóa nền</t>
  </si>
  <si>
    <t>Chưa bao gồm ống dẫn lưu các loại; bộ kim chọc, kim đốt, kim định vị, thuốc gây xơ, dây dẫn các loại.</t>
  </si>
  <si>
    <t>18.0652.0060</t>
  </si>
  <si>
    <t>18.652</t>
  </si>
  <si>
    <t>Dẫn lưu các ổ dịch trong ổ bụng dưới hướng dẫn cắt lớp vi tính</t>
  </si>
  <si>
    <t>Chưa bao gồm kim chọc, bóng nong, bộ nong, stent, các sonde dẫn, các dây dẫn, ống thông, rọ lấy dị vật.</t>
  </si>
  <si>
    <t>18.0587.0061</t>
  </si>
  <si>
    <t>18.587</t>
  </si>
  <si>
    <t>Dẫn lưu đường mật số hóa xóa nền</t>
  </si>
  <si>
    <t>18.0297.0065</t>
  </si>
  <si>
    <t>18.297</t>
  </si>
  <si>
    <t>Chụp cộng hưởng từ sọ não có tiêm chất tương phản (0.2-1.5T)</t>
  </si>
  <si>
    <t>18.0299.0065</t>
  </si>
  <si>
    <t>18.299</t>
  </si>
  <si>
    <t>Chụp cộng hưởng từ não- mạch não có tiêm chất tương phản (0.2-1.5T)</t>
  </si>
  <si>
    <t>18.0301.0065</t>
  </si>
  <si>
    <t>18.301</t>
  </si>
  <si>
    <t>Chụp cộng hưởng từ hệ mạch cổ có tiêm chất tương phản (0.2-1.5T)</t>
  </si>
  <si>
    <t>18.0302.0065</t>
  </si>
  <si>
    <t>18.302</t>
  </si>
  <si>
    <t>Chụp cộng hưởng từ tuyến yên có tiêm chất tương phản (khảo sát động học) (0.2-1.5T)</t>
  </si>
  <si>
    <t>18.0304.0065</t>
  </si>
  <si>
    <t>18.304</t>
  </si>
  <si>
    <t>Chụp cộng hưởng từ hốc mắt và thần kinh thị giác có tiêm chất tương phản (0.2-1.5T)</t>
  </si>
  <si>
    <t>18.0305.0065</t>
  </si>
  <si>
    <t>18.305</t>
  </si>
  <si>
    <t>Chụp cộng hưởng từ tưới máu não (perfusion) (0.2-1.5T)</t>
  </si>
  <si>
    <t>18.0309.0065</t>
  </si>
  <si>
    <t>18.309</t>
  </si>
  <si>
    <t>Chụp cộng hưởng từ đáy sọ và xương đá (0.2-1.5T)</t>
  </si>
  <si>
    <t>18.0311.0065</t>
  </si>
  <si>
    <t>18.311</t>
  </si>
  <si>
    <t>18.0314.0065</t>
  </si>
  <si>
    <t>18.314</t>
  </si>
  <si>
    <t>18.0317.0065</t>
  </si>
  <si>
    <t>18.317</t>
  </si>
  <si>
    <t>Chụp cộng hưởng từ tuyến vú động học có tiêm tương phản (0.2-1.5T)</t>
  </si>
  <si>
    <t>18.0320.0065</t>
  </si>
  <si>
    <t>18.320</t>
  </si>
  <si>
    <t>18.0322.0065</t>
  </si>
  <si>
    <t>18.322</t>
  </si>
  <si>
    <t>Chụp cộng hưởng từ vùng chậu dò hậu môn (0.2-1.5T)</t>
  </si>
  <si>
    <t>18.0323.0065</t>
  </si>
  <si>
    <t>18.323</t>
  </si>
  <si>
    <t>18.0325.0065</t>
  </si>
  <si>
    <t>18.325</t>
  </si>
  <si>
    <t>Chụp cộng hưởng từ bìu, dương vật có tiêm chất tương phản (0.2-1.5T)</t>
  </si>
  <si>
    <t>18.0327.0065</t>
  </si>
  <si>
    <t>18.327</t>
  </si>
  <si>
    <t>Chụp cộng hưởng từ ruột non (enteroclysis) (0.2-1.5T)</t>
  </si>
  <si>
    <t>18.0329.0065</t>
  </si>
  <si>
    <t>18.329</t>
  </si>
  <si>
    <t>Chụp cộng hưởng từ tuyến tiền liệt có tiêm tương phản (0.2-1.5T)</t>
  </si>
  <si>
    <t>18.0331.0065</t>
  </si>
  <si>
    <t>18.331</t>
  </si>
  <si>
    <t>Chụp cộng hưởng từ đánh giá bánh nhau (rau) (0.2-1.5T)</t>
  </si>
  <si>
    <t>18.0335.0065</t>
  </si>
  <si>
    <t>18.335</t>
  </si>
  <si>
    <t>Chụp cộng hưởng từ cột sống cổ có tiêm tương phản (0.2-1.5T)</t>
  </si>
  <si>
    <t>18.0337.0065</t>
  </si>
  <si>
    <t>18.337</t>
  </si>
  <si>
    <t>Chụp cộng hưởng từ cột sống ngực có tiêm tương phản (0.2-1.5T)</t>
  </si>
  <si>
    <t>18.0339.0065</t>
  </si>
  <si>
    <t>18.339</t>
  </si>
  <si>
    <t>Chụp cộng hưởng từ cột sống thắt lưng - cùng có tiêm tương phản (0.2-1.5T)</t>
  </si>
  <si>
    <t>18.0341.0065</t>
  </si>
  <si>
    <t>18.341</t>
  </si>
  <si>
    <t>Chụp cộng hưởng từ khớp có tiêm tương phản tĩnh mạch (0.2-1.5T)</t>
  </si>
  <si>
    <t>18.0342.0065</t>
  </si>
  <si>
    <t>18.342</t>
  </si>
  <si>
    <t>Chụp cộng hưởng từ khớp có tiêm tương phản nội khớp (0.2-1.5T)</t>
  </si>
  <si>
    <t>18.0344.0065</t>
  </si>
  <si>
    <t>18.344</t>
  </si>
  <si>
    <t>Chụp cộng hưởng từ xương và tủy xương có tiêm tương phản (0.2-1.5T)</t>
  </si>
  <si>
    <t>18.0346.0065</t>
  </si>
  <si>
    <t>18.346</t>
  </si>
  <si>
    <t>Chụp cộng hưởng từ phần mềm chi có tiêm tương phản (0.2-1.5T)</t>
  </si>
  <si>
    <t>18.0347.0065</t>
  </si>
  <si>
    <t>18.347</t>
  </si>
  <si>
    <t>18.0348.0065</t>
  </si>
  <si>
    <t>18.348</t>
  </si>
  <si>
    <t>18.0349.0065</t>
  </si>
  <si>
    <t>18.349</t>
  </si>
  <si>
    <t>Chụp cộng hưởng từ động mạch vành (1.5T)</t>
  </si>
  <si>
    <t>18.0350.0065</t>
  </si>
  <si>
    <t>18.350</t>
  </si>
  <si>
    <t>Chụp cộng hưởng từ tim (1.5T)</t>
  </si>
  <si>
    <t>18.0351.0065</t>
  </si>
  <si>
    <t>18.351</t>
  </si>
  <si>
    <t>Chụp cộng hưởng từ tầng trên ổ bụng có khảo sát mạch các tạng (bao gồm mạch: gan, tụy, lách và mạch khối u) (1.5T)</t>
  </si>
  <si>
    <t>18.0353.0065</t>
  </si>
  <si>
    <t>18.353</t>
  </si>
  <si>
    <t>Chụp cộng hưởng từ động mạch chi trên có tiêm tương phản (1.5T)</t>
  </si>
  <si>
    <t>18.0355.0065</t>
  </si>
  <si>
    <t>18.355</t>
  </si>
  <si>
    <t>Chụp cộng hưởng từ động mạch chi dưới có tiêm tương phản (1.5T)</t>
  </si>
  <si>
    <t>18.0359.0065</t>
  </si>
  <si>
    <t>18.359</t>
  </si>
  <si>
    <t>Chụp cộng hưởng từ tĩnh mạch có tiêm tương phản (1.5T)</t>
  </si>
  <si>
    <t>18.0360.0065</t>
  </si>
  <si>
    <t>18.360</t>
  </si>
  <si>
    <t>Chụp cộng hưởng từ bạch mạch có tiêm tương phản không đặc hiệu (1.5T)</t>
  </si>
  <si>
    <t>18.0361.0065</t>
  </si>
  <si>
    <t>18.361</t>
  </si>
  <si>
    <t>Chụp cộng hưởng từ bạch mạch có tiêm tương phản đặc hiệu (1.5T)</t>
  </si>
  <si>
    <t>18.0296.0066</t>
  </si>
  <si>
    <t>18.296</t>
  </si>
  <si>
    <t>Chụp cộng hưởng từ sọ não (0.2-1.5T)</t>
  </si>
  <si>
    <t>18.0298.0066</t>
  </si>
  <si>
    <t>18.298</t>
  </si>
  <si>
    <t>Chụp cộng hưởng từ não- mạch não không tiêm chất tương phản (0.2-1.5T)</t>
  </si>
  <si>
    <t>18.0300.0066</t>
  </si>
  <si>
    <t>18.300</t>
  </si>
  <si>
    <t>Chụp cộng hưởng từ hệ mạch cổ không tiêm chất tương phản (0.2-1.5T)</t>
  </si>
  <si>
    <t>18.0303.0066</t>
  </si>
  <si>
    <t>18.303</t>
  </si>
  <si>
    <t>Chụp cộng hưởng từ hốc mắt và thần kinh thị giác (0.2-1.5T)</t>
  </si>
  <si>
    <t>18.0308.0066</t>
  </si>
  <si>
    <t>18.308</t>
  </si>
  <si>
    <t>Chụp cộng hưởng từ khuếch tán (DWI - Diffusion-weighted Imaging) (0.2-1.5T)</t>
  </si>
  <si>
    <t>18.0310.0066</t>
  </si>
  <si>
    <t>18.310</t>
  </si>
  <si>
    <t>18.0313.0066</t>
  </si>
  <si>
    <t>18.313</t>
  </si>
  <si>
    <t>Chụp cộng hưởng từ lồng ngực (0.2-1.5T)</t>
  </si>
  <si>
    <t>18.0316.0066</t>
  </si>
  <si>
    <t>18.316</t>
  </si>
  <si>
    <t>Chụp cộng hưởng từ tuyến vú (0.2-1.5T)</t>
  </si>
  <si>
    <t>18.0319.0066</t>
  </si>
  <si>
    <t>18.319</t>
  </si>
  <si>
    <t>18.0321.0066</t>
  </si>
  <si>
    <t>18.321</t>
  </si>
  <si>
    <t>18.0324.0066</t>
  </si>
  <si>
    <t>18.324</t>
  </si>
  <si>
    <t>Chụp cộng hưởng từ bìu, dương vật (0.2-1.5T)</t>
  </si>
  <si>
    <t>18.0332.0066</t>
  </si>
  <si>
    <t>18.332</t>
  </si>
  <si>
    <t>Chụp cộng hưởng từ thai nhi (0.2-1.5T)</t>
  </si>
  <si>
    <t>18.0334.0066</t>
  </si>
  <si>
    <t>18.334</t>
  </si>
  <si>
    <t>Chụp cộng hưởng từ cột sống cổ (0.2-1.5T)</t>
  </si>
  <si>
    <t>18.0336.0066</t>
  </si>
  <si>
    <t>18.336</t>
  </si>
  <si>
    <t>Chụp cộng hưởng từ cột sống ngực (0.2-1.5T)</t>
  </si>
  <si>
    <t>18.0338.0066</t>
  </si>
  <si>
    <t>18.338</t>
  </si>
  <si>
    <t>Chụp cộng hưởng từ cột sống thắt lưng - cùng (0.2-1.5T)</t>
  </si>
  <si>
    <t>18.0340.0066</t>
  </si>
  <si>
    <t>18.340</t>
  </si>
  <si>
    <t>Chụp cộng hưởng từ khớp (0.2-1.5T)</t>
  </si>
  <si>
    <t>18.0343.0066</t>
  </si>
  <si>
    <t>18.343</t>
  </si>
  <si>
    <t>Chụp cộng hưởng từ xương và tủy xương (0.2-1.5T)</t>
  </si>
  <si>
    <t>18.0345.0066</t>
  </si>
  <si>
    <t>18.345</t>
  </si>
  <si>
    <t>Chụp cộng hưởng từ phần mềm chi (0.2-1.5T)</t>
  </si>
  <si>
    <t>18.0352.0066</t>
  </si>
  <si>
    <t>18.352</t>
  </si>
  <si>
    <t>Chụp cộng hưởng từ động mạch chi trên (1.5T)</t>
  </si>
  <si>
    <t>18.0354.0066</t>
  </si>
  <si>
    <t>18.354</t>
  </si>
  <si>
    <t>Chụp cộng hưởng từ động mạch chi dưới (1.5T)</t>
  </si>
  <si>
    <t>18.0358.0066</t>
  </si>
  <si>
    <t>18.358</t>
  </si>
  <si>
    <t>Chụp cộng hưởng từ tĩnh mạch (1.5T)</t>
  </si>
  <si>
    <t>18.0364.0066</t>
  </si>
  <si>
    <t>18.364</t>
  </si>
  <si>
    <t>Chụp cộng hưởng từ dây thần kinh ngoại biên (neurography MR) (1.5T)</t>
  </si>
  <si>
    <t>18.0306.0068</t>
  </si>
  <si>
    <t>18.306</t>
  </si>
  <si>
    <t>18.0318.0068</t>
  </si>
  <si>
    <t>18.318</t>
  </si>
  <si>
    <t>Chụp cộng hưởng từ phổ tuyến vú (0.2-1.5T)</t>
  </si>
  <si>
    <t>18.0330.0068</t>
  </si>
  <si>
    <t>18.330</t>
  </si>
  <si>
    <t>Chụp cộng hưởng từ phổ tuyến tiền liệt (0.2-1.5T)</t>
  </si>
  <si>
    <t>18.0365.0068</t>
  </si>
  <si>
    <t>18.365</t>
  </si>
  <si>
    <t>Chụp cộng hưởng từ tưới máu các tạng (1.5T)</t>
  </si>
  <si>
    <t>02.0100.0069</t>
  </si>
  <si>
    <t>2.100</t>
  </si>
  <si>
    <t>Lập trình máy tạo nhịp tim</t>
  </si>
  <si>
    <t>Bằng phương pháp DEXA</t>
  </si>
  <si>
    <t>19.0192.0069</t>
  </si>
  <si>
    <t>19.192</t>
  </si>
  <si>
    <t>Đo mật độ xương bằng kỹ thuật DEXA</t>
  </si>
  <si>
    <t>18.0009.0069</t>
  </si>
  <si>
    <t>18.9</t>
  </si>
  <si>
    <t>18.0010.0069</t>
  </si>
  <si>
    <t>18.10</t>
  </si>
  <si>
    <t>18.0021.0069</t>
  </si>
  <si>
    <t>18.21</t>
  </si>
  <si>
    <t>18.0022.0069</t>
  </si>
  <si>
    <t>18.22</t>
  </si>
  <si>
    <t>18.0025.0069</t>
  </si>
  <si>
    <t>18.25</t>
  </si>
  <si>
    <t>18.0026.0069</t>
  </si>
  <si>
    <t>18.26</t>
  </si>
  <si>
    <t>18.0032.0069</t>
  </si>
  <si>
    <t>18.32</t>
  </si>
  <si>
    <t>18.0055.0069</t>
  </si>
  <si>
    <t>18.55</t>
  </si>
  <si>
    <t>18.0058.0069</t>
  </si>
  <si>
    <t>18.58</t>
  </si>
  <si>
    <t>19.0192.0070</t>
  </si>
  <si>
    <t>21.0102.0070</t>
  </si>
  <si>
    <t>21.102</t>
  </si>
  <si>
    <t>Đo mật độ xương bằng phương pháp DEXA [2 vị trí]</t>
  </si>
  <si>
    <t>01.0065.0071</t>
  </si>
  <si>
    <t>1.65</t>
  </si>
  <si>
    <t>Bơm rửa khoang màng phổi</t>
  </si>
  <si>
    <t>01.0091.0071</t>
  </si>
  <si>
    <t>1.91</t>
  </si>
  <si>
    <t>Chọc hút dịch khí phế quản qua màng nhẫn giáp</t>
  </si>
  <si>
    <t>02.0002.0071</t>
  </si>
  <si>
    <t>2.2</t>
  </si>
  <si>
    <t>02.0015.0071</t>
  </si>
  <si>
    <t>2.15</t>
  </si>
  <si>
    <t>Đặt catheter qua màng nhẫn giáp lấy bệnh phẩm</t>
  </si>
  <si>
    <t>03.0081.0071</t>
  </si>
  <si>
    <t>3.81</t>
  </si>
  <si>
    <t>Bơm rửa màng phổi</t>
  </si>
  <si>
    <t>02.0214.0072</t>
  </si>
  <si>
    <t>2.214</t>
  </si>
  <si>
    <t>Nội soi bơm rửa niệu quản sau tán sỏi ngoài cơ thể</t>
  </si>
  <si>
    <t>03.1081.0072</t>
  </si>
  <si>
    <t>3.1081</t>
  </si>
  <si>
    <t>Nội soi bàng quang, đưa catheter lên niệu quản bơm rửa niệu quản sau tán sỏi ngoài cơ thể khi sỏi tắc ở niệu quản</t>
  </si>
  <si>
    <t>20.0089.0072</t>
  </si>
  <si>
    <t>20.89</t>
  </si>
  <si>
    <t>02.0003.0073</t>
  </si>
  <si>
    <t>2.3</t>
  </si>
  <si>
    <t>Bơm streptokinase vào khoang màng phổi</t>
  </si>
  <si>
    <t>01.0158.0074</t>
  </si>
  <si>
    <t>1.158</t>
  </si>
  <si>
    <t>Cấp cứu ngừng tuần hoàn hô hấp cơ bản</t>
  </si>
  <si>
    <t>Bao gồm cả bóng dùng nhiều lần.</t>
  </si>
  <si>
    <t>01.0362.0074</t>
  </si>
  <si>
    <t>1.362</t>
  </si>
  <si>
    <t>03.0113.0074</t>
  </si>
  <si>
    <t>3.113</t>
  </si>
  <si>
    <t>Cấp cứu ngừng tuần hoàn hô hấp</t>
  </si>
  <si>
    <t>13.200</t>
  </si>
  <si>
    <t>01.0053.0075</t>
  </si>
  <si>
    <t>1.53</t>
  </si>
  <si>
    <t>Đặt canuyn mũi hầu, miệng hầu</t>
  </si>
  <si>
    <t>Chỉ áp dụng với người bệnh ngoại trú.</t>
  </si>
  <si>
    <t>03.1681.0075</t>
  </si>
  <si>
    <t>3.1681</t>
  </si>
  <si>
    <t>Cắt chỉ khâu giác mạc</t>
  </si>
  <si>
    <t>03.1690.0075</t>
  </si>
  <si>
    <t>3.1690</t>
  </si>
  <si>
    <t>Cắt chỉ khâu kết mạc</t>
  </si>
  <si>
    <t>03.1703.0075</t>
  </si>
  <si>
    <t>3.1703</t>
  </si>
  <si>
    <t>Cắt chỉ khâu da</t>
  </si>
  <si>
    <t>03.3826.0075</t>
  </si>
  <si>
    <t>3.3826</t>
  </si>
  <si>
    <t>Thay băng, cắt chỉ vết mổ</t>
  </si>
  <si>
    <t>14.0112.0075</t>
  </si>
  <si>
    <t>14.112</t>
  </si>
  <si>
    <t>Cắt chỉ sau phẫu thuật sụp mi</t>
  </si>
  <si>
    <t>14.0116.0075</t>
  </si>
  <si>
    <t>14.116</t>
  </si>
  <si>
    <t>Cắt chỉ sau phẫu thuật lác, sụp mi</t>
  </si>
  <si>
    <t>14.0192.0075</t>
  </si>
  <si>
    <t>14.192</t>
  </si>
  <si>
    <t>14.0203.0075</t>
  </si>
  <si>
    <t>14.203</t>
  </si>
  <si>
    <t>Cắt chỉ khâu da mi đơn giản</t>
  </si>
  <si>
    <t>14.0204.0075</t>
  </si>
  <si>
    <t>14.204</t>
  </si>
  <si>
    <t>15.0302.0075</t>
  </si>
  <si>
    <t>15.302</t>
  </si>
  <si>
    <t>Cắt chỉ sau phẫu thuật</t>
  </si>
  <si>
    <t>03.3007.0076</t>
  </si>
  <si>
    <t>3.3007</t>
  </si>
  <si>
    <t>Chăm sóc người bệnh dị ứng thuốc nặng: Lyell, Stevens-Johnson</t>
  </si>
  <si>
    <t>Áp dụng với người bệnh hội chứng Lyell, Steven Johnson.</t>
  </si>
  <si>
    <t>03.4212.0076</t>
  </si>
  <si>
    <t>3.4212</t>
  </si>
  <si>
    <t>05.0002.0076</t>
  </si>
  <si>
    <t>5.2</t>
  </si>
  <si>
    <t>01.0240.0077</t>
  </si>
  <si>
    <t>1.240</t>
  </si>
  <si>
    <t>Chọc dò ổ bụng cấp cứu</t>
  </si>
  <si>
    <t>02.0009.0077</t>
  </si>
  <si>
    <t>2.9</t>
  </si>
  <si>
    <t>Chọc dò dịch màng phổi</t>
  </si>
  <si>
    <t>02.0242.0077</t>
  </si>
  <si>
    <t>2.242</t>
  </si>
  <si>
    <t>Chọc dò dịch ổ bụng xét nghiệm</t>
  </si>
  <si>
    <t>02.0243.0077</t>
  </si>
  <si>
    <t>2.243</t>
  </si>
  <si>
    <t>Chọc tháo dịch ổ bụng điều trị</t>
  </si>
  <si>
    <t>03.0079.0077</t>
  </si>
  <si>
    <t>3.79</t>
  </si>
  <si>
    <t>Chọc hút/dẫn lưu dịch màng phổi</t>
  </si>
  <si>
    <t>03.0084.0077</t>
  </si>
  <si>
    <t>3.84</t>
  </si>
  <si>
    <t>Chọc thăm dò màng phổi</t>
  </si>
  <si>
    <t>03.0164.0077</t>
  </si>
  <si>
    <t>3.164</t>
  </si>
  <si>
    <t>Dẫn lưu ổ bụng cấp cứu</t>
  </si>
  <si>
    <t>03.0165.0077</t>
  </si>
  <si>
    <t>3.165</t>
  </si>
  <si>
    <t>03.2354.0077</t>
  </si>
  <si>
    <t>3.2354</t>
  </si>
  <si>
    <t>Chọc dịch màng bụng</t>
  </si>
  <si>
    <t>03.2355.0077</t>
  </si>
  <si>
    <t>3.2355</t>
  </si>
  <si>
    <t>Dẫn lưu dịch màng bụng</t>
  </si>
  <si>
    <t>01.0356.0078</t>
  </si>
  <si>
    <t>1.356</t>
  </si>
  <si>
    <t>Chọc hút dẫn lưu dịch ổ bụng dưới hướng dẫn của siêu âm trong điều trị viêm tụy cấp</t>
  </si>
  <si>
    <t>01.0357.0078</t>
  </si>
  <si>
    <t>1.357</t>
  </si>
  <si>
    <t>Chọc tháo dịch ổ bụng dưới hướng dẫn của siêu âm trong khoa hồi sức cấp cứu</t>
  </si>
  <si>
    <t>02.0008.0078</t>
  </si>
  <si>
    <t>2.8</t>
  </si>
  <si>
    <t>Chọc tháo dịch màng phổi dưới hướng dẫn của siêu âm</t>
  </si>
  <si>
    <t>02.0243.0078</t>
  </si>
  <si>
    <t>02.0322.0078</t>
  </si>
  <si>
    <t>2.322</t>
  </si>
  <si>
    <t>02.0333.0078</t>
  </si>
  <si>
    <t>2.333</t>
  </si>
  <si>
    <t>Siêu âm can thiệp - đặt ống thông dẫn lưu dịch màng bụng liên tục</t>
  </si>
  <si>
    <t>02.0432.0078</t>
  </si>
  <si>
    <t>2.432</t>
  </si>
  <si>
    <t>Chọc hút mủ màng phổi, ổ áp xe phổi dưới hướng dẫn của siêu âm</t>
  </si>
  <si>
    <t>03.2332.0078</t>
  </si>
  <si>
    <t>3.2332</t>
  </si>
  <si>
    <t>Chọc dò màng phổi dưới hướng dẫn của siêu âm</t>
  </si>
  <si>
    <t>03.2333.0078</t>
  </si>
  <si>
    <t>3.2333</t>
  </si>
  <si>
    <t>01.0098.0079</t>
  </si>
  <si>
    <t>1.98</t>
  </si>
  <si>
    <t>Chọc hút dịch, khí trung thất</t>
  </si>
  <si>
    <t>Chọc hút khí màng phổi</t>
  </si>
  <si>
    <t>01.0093.0079</t>
  </si>
  <si>
    <t>1.93</t>
  </si>
  <si>
    <t>02.0011.0079</t>
  </si>
  <si>
    <t>2.11</t>
  </si>
  <si>
    <t>03.0080.0079</t>
  </si>
  <si>
    <t>3.80</t>
  </si>
  <si>
    <t>Chọc hút/dẫn lưu khí màng phổi áp lực thấp</t>
  </si>
  <si>
    <t>03.0098.0079</t>
  </si>
  <si>
    <t>3.98</t>
  </si>
  <si>
    <t>13.0191.0079</t>
  </si>
  <si>
    <t>13.191</t>
  </si>
  <si>
    <t>Chọc hút dịch, khí màng phổi sơ sinh</t>
  </si>
  <si>
    <t>01.0040.0081</t>
  </si>
  <si>
    <t>1.40</t>
  </si>
  <si>
    <t>Chọc hút dịch màng ngoài tim dưới siêu âm</t>
  </si>
  <si>
    <t>01.0041.0081</t>
  </si>
  <si>
    <t>1.41</t>
  </si>
  <si>
    <t>Chọc dò màng ngoài tim cấp cứu</t>
  </si>
  <si>
    <t>02.0005.0081</t>
  </si>
  <si>
    <t>2.5</t>
  </si>
  <si>
    <t>Chọc dò trung thất dưới hướng dẫn của siêu âm</t>
  </si>
  <si>
    <t>02.0074.0081</t>
  </si>
  <si>
    <t>2.74</t>
  </si>
  <si>
    <t>Chọc dò và dẫn lưu màng ngoài tim</t>
  </si>
  <si>
    <t>02.0075.0081</t>
  </si>
  <si>
    <t>2.75</t>
  </si>
  <si>
    <t>Chọc dò màng ngoài tim</t>
  </si>
  <si>
    <t>02.0076.0081</t>
  </si>
  <si>
    <t>2.76</t>
  </si>
  <si>
    <t>Dẫn lưu màng ngoài tim</t>
  </si>
  <si>
    <t>03.0018.0081</t>
  </si>
  <si>
    <t>3.18</t>
  </si>
  <si>
    <t>Dẫn lưu dịch màng ngoài tim cấp cứu</t>
  </si>
  <si>
    <t>03.0038.0081</t>
  </si>
  <si>
    <t>3.38</t>
  </si>
  <si>
    <t>03.0039.0081</t>
  </si>
  <si>
    <t>3.39</t>
  </si>
  <si>
    <t>03.0040.0081</t>
  </si>
  <si>
    <t>3.40</t>
  </si>
  <si>
    <t>Dẫn lưu dịch, máu màng ngoài tim</t>
  </si>
  <si>
    <t>18.0628.0081</t>
  </si>
  <si>
    <t>18.628</t>
  </si>
  <si>
    <t>Chọc hút dịch màng tim dưới hướng dẫn siêu âm</t>
  </si>
  <si>
    <t>18.0623.0082</t>
  </si>
  <si>
    <t>18.623</t>
  </si>
  <si>
    <t>Chọc hút nang vú dưới hướng dẫn siêu âm</t>
  </si>
  <si>
    <t>Áp dụng với trường hợp dùng bơm kim thông thường để chọc hút.</t>
  </si>
  <si>
    <t>01.0202.0083</t>
  </si>
  <si>
    <t>1.202</t>
  </si>
  <si>
    <t>Chưa bao gồm kim chọc dò.</t>
  </si>
  <si>
    <t>02.0129.0083</t>
  </si>
  <si>
    <t>2.129</t>
  </si>
  <si>
    <t>03.0146.0083</t>
  </si>
  <si>
    <t>3.146</t>
  </si>
  <si>
    <t>03.0148.0083</t>
  </si>
  <si>
    <t>3.148</t>
  </si>
  <si>
    <t>10.0057.0083</t>
  </si>
  <si>
    <t>10.57</t>
  </si>
  <si>
    <t>Chọc dịch não tủy thắt lưng (thủ thuật)</t>
  </si>
  <si>
    <t>13.0188.0083</t>
  </si>
  <si>
    <t>13.188</t>
  </si>
  <si>
    <t>Chọc dò tủy sống sơ sinh</t>
  </si>
  <si>
    <t>03.2890.0084</t>
  </si>
  <si>
    <t>3.2890</t>
  </si>
  <si>
    <t>Chọc hút dịch và bơm thuốc điều trị nang giáp</t>
  </si>
  <si>
    <t>Chọc hút dịch điều trị u nang giáp</t>
  </si>
  <si>
    <t>07.0242.0084</t>
  </si>
  <si>
    <t>7.242</t>
  </si>
  <si>
    <t>03.2890.0085</t>
  </si>
  <si>
    <t>07.0243.0085</t>
  </si>
  <si>
    <t>7.243</t>
  </si>
  <si>
    <t>Chọc hút dịch điều trị u nang giáp có hướng dẫn của siêu âm</t>
  </si>
  <si>
    <t>18.0622.0085</t>
  </si>
  <si>
    <t>18.622</t>
  </si>
  <si>
    <t>Chọc nang tuyến giáp dưới hướng dẫn siêu âm</t>
  </si>
  <si>
    <t>02.0177.0086</t>
  </si>
  <si>
    <t>2.177</t>
  </si>
  <si>
    <t>Chọc hút nước tiểu trên xương mu</t>
  </si>
  <si>
    <t>02.0340.0086</t>
  </si>
  <si>
    <t>2.340</t>
  </si>
  <si>
    <t>Chọc hút tế bào cơ bằng kim nhỏ</t>
  </si>
  <si>
    <t>02.0341.0086</t>
  </si>
  <si>
    <t>2.341</t>
  </si>
  <si>
    <t>Chọc hút tế bào xương bằng kim nhỏ</t>
  </si>
  <si>
    <t>02.0342.0086</t>
  </si>
  <si>
    <t>2.342</t>
  </si>
  <si>
    <t>Chọc hút tế bào phần mềm bằng kim nhỏ</t>
  </si>
  <si>
    <t>02.0363.0086</t>
  </si>
  <si>
    <t>2.363</t>
  </si>
  <si>
    <t>03.0125.0086</t>
  </si>
  <si>
    <t>3.125</t>
  </si>
  <si>
    <t>02.0343.0087</t>
  </si>
  <si>
    <t>2.343</t>
  </si>
  <si>
    <t>Chọc hút tế bào phần mềm dưới hướng dẫn của siêu âm</t>
  </si>
  <si>
    <t>02.0344.0087</t>
  </si>
  <si>
    <t>2.344</t>
  </si>
  <si>
    <t>Chọc hút tế bào hạch dưới hướng dẫn của siêu âm</t>
  </si>
  <si>
    <t>02.0345.0087</t>
  </si>
  <si>
    <t>2.345</t>
  </si>
  <si>
    <t>Chọc hút tế bào cơ dưới hướng dẫn của siêu âm</t>
  </si>
  <si>
    <t>02.0346.0087</t>
  </si>
  <si>
    <t>2.346</t>
  </si>
  <si>
    <t>Chọc hút tế bào xương dưới hướng dẫn của siêu âm</t>
  </si>
  <si>
    <t>02.0347.0087</t>
  </si>
  <si>
    <t>2.347</t>
  </si>
  <si>
    <t>Chọc hút tế bào khối u dưới hướng dẫn của siêu âm</t>
  </si>
  <si>
    <t>02.0364.0087</t>
  </si>
  <si>
    <t>2.364</t>
  </si>
  <si>
    <t>03.2352.0087</t>
  </si>
  <si>
    <t>3.2352</t>
  </si>
  <si>
    <t>Chọc áp xe gan qua siêu âm</t>
  </si>
  <si>
    <t>10.0312.0087</t>
  </si>
  <si>
    <t>10.312</t>
  </si>
  <si>
    <t>Chọc hút và bơm thuốc vào nang thận</t>
  </si>
  <si>
    <t>18.0620.0087</t>
  </si>
  <si>
    <t>18.620</t>
  </si>
  <si>
    <t>Chọc hút hạch (hoặc u) dưới hướng dẫn siêu âm</t>
  </si>
  <si>
    <t>18.0625.0087</t>
  </si>
  <si>
    <t>18.625</t>
  </si>
  <si>
    <t>Chọc hút dịch ổ khớp dưới hướng dẫn siêu âm</t>
  </si>
  <si>
    <t>18.0630.0087</t>
  </si>
  <si>
    <t>18.630</t>
  </si>
  <si>
    <t>Chọc hút tế bào dưới hướng dẫn của siêu âm</t>
  </si>
  <si>
    <t>02.0006.0088</t>
  </si>
  <si>
    <t>2.6</t>
  </si>
  <si>
    <t>Chọc dò trung thất dưới hướng dẫn của chụp cắt lớp vi tính</t>
  </si>
  <si>
    <t>Chưa bao gồm thuốc cản quang nếu có sử dụng.</t>
  </si>
  <si>
    <t>02.0433.0088</t>
  </si>
  <si>
    <t>2.433</t>
  </si>
  <si>
    <t>Chọc hút khí, mủ màng phổi, ổ áp xe phổi dưới hướng dẫn của chụp cắt lớp vi tính</t>
  </si>
  <si>
    <t>10.0312.0088</t>
  </si>
  <si>
    <t>10.1088.0088</t>
  </si>
  <si>
    <t>10.1088</t>
  </si>
  <si>
    <t>Điều trị thoát vị đĩa đệm qua da dưới hướng dẫn của cắt lớp hoặc cộng hưởng từ</t>
  </si>
  <si>
    <t>18.0650.0088</t>
  </si>
  <si>
    <t>18.650</t>
  </si>
  <si>
    <t>Chọc hút ổ dịch, áp xe dưới hướng dẫn cắt lớp vi tính</t>
  </si>
  <si>
    <t>18.0651.0088</t>
  </si>
  <si>
    <t>18.651</t>
  </si>
  <si>
    <t>Chọc hút hạch hoặc u dưới hướng dẫn cắt lớp vi tính</t>
  </si>
  <si>
    <t>07.0244.0089</t>
  </si>
  <si>
    <t>7.244</t>
  </si>
  <si>
    <t>Chọc hút tế bào tuyến giáp</t>
  </si>
  <si>
    <t>07.0245.0090</t>
  </si>
  <si>
    <t>7.245</t>
  </si>
  <si>
    <t>Chọc hút u giáp có hướng dẫn của siêu âm</t>
  </si>
  <si>
    <t>18.0610.0090</t>
  </si>
  <si>
    <t>18.610</t>
  </si>
  <si>
    <t>Sinh thiết tuyến giáp dưới hướng dẫn siêu âm</t>
  </si>
  <si>
    <t>18.0619.0090</t>
  </si>
  <si>
    <t>18.619</t>
  </si>
  <si>
    <t>Chọc hút tế bào tuyến giáp dưới hướng dẫn siêu âm</t>
  </si>
  <si>
    <t>18.0621.0090</t>
  </si>
  <si>
    <t>18.621</t>
  </si>
  <si>
    <t>03.2809.0091</t>
  </si>
  <si>
    <t>3.2809</t>
  </si>
  <si>
    <t>Chọc hút tủy xương làm tủy đồ</t>
  </si>
  <si>
    <t>Bao gồm cả kim chọc hút tủy dùng nhiều lần.</t>
  </si>
  <si>
    <t>22.0127.0091</t>
  </si>
  <si>
    <t>22.127</t>
  </si>
  <si>
    <t>Thủ thuật chọc hút tủy làm tủy đồ (bao gồm kim chọc tủy nhiều lần)</t>
  </si>
  <si>
    <t>03.2809.0092</t>
  </si>
  <si>
    <t>Chưa bao gồm kim chọc hút tủy. Kim chọc hút tủy tính theo thực tế sử dụng.</t>
  </si>
  <si>
    <t>22.0126.0092</t>
  </si>
  <si>
    <t>22.126</t>
  </si>
  <si>
    <t>Thủ thuật chọc hút tủy làm tủy đồ (chưa bao gồm kim chọc tủy một lần)</t>
  </si>
  <si>
    <t>03.2809.0093</t>
  </si>
  <si>
    <t>22.0128.0093</t>
  </si>
  <si>
    <t>22.128</t>
  </si>
  <si>
    <t>Thủ thuật chọc hút tủy làm tủy đồ (sử dụng máy khoan cầm tay)</t>
  </si>
  <si>
    <t>01.0095.0094</t>
  </si>
  <si>
    <t>1.95</t>
  </si>
  <si>
    <t>Mở màng phổi cấp cứu</t>
  </si>
  <si>
    <t>01.0096.0094</t>
  </si>
  <si>
    <t>1.96</t>
  </si>
  <si>
    <t>Mở màng phổi tối thiểu bằng troca</t>
  </si>
  <si>
    <t>03.0085.0094</t>
  </si>
  <si>
    <t>3.85</t>
  </si>
  <si>
    <t>Mở màng phổi tối thiểu</t>
  </si>
  <si>
    <t>03.3247.0094</t>
  </si>
  <si>
    <t>3.3247</t>
  </si>
  <si>
    <t>Đặt dẫn lưu khí, dịch màng phổi</t>
  </si>
  <si>
    <t>03.3248.0094</t>
  </si>
  <si>
    <t>3.3248</t>
  </si>
  <si>
    <t>Dẫn lưu áp xe phổi</t>
  </si>
  <si>
    <t>13.0195.0094</t>
  </si>
  <si>
    <t>13.195</t>
  </si>
  <si>
    <t>Dẫn lưu màng phổi sơ sinh</t>
  </si>
  <si>
    <t>01.0243.0095</t>
  </si>
  <si>
    <t>1.243</t>
  </si>
  <si>
    <t>Dẫn lưu màng phổi, ổ áp xe phổi dưới hướng dẫn của siêu âm</t>
  </si>
  <si>
    <t>02.0012.0095</t>
  </si>
  <si>
    <t>2.12</t>
  </si>
  <si>
    <t>03.2326.0095</t>
  </si>
  <si>
    <t>3.2326</t>
  </si>
  <si>
    <t>Dẫn lưu ổ áp xe phổi dưới hướng dẫn của siêu âm</t>
  </si>
  <si>
    <t>03.2329.0095</t>
  </si>
  <si>
    <t>3.2329</t>
  </si>
  <si>
    <t>Đặt sonde dẫn lưu khoang màng phổi dưới hướng dẫn của siêu âm</t>
  </si>
  <si>
    <t>03.3248.0095</t>
  </si>
  <si>
    <t>01.0243.0096</t>
  </si>
  <si>
    <t>Dẫn lưu màng phổi, ổ áp xe phổi dưới hướng dẫn của chụp cắt lớp vi tính</t>
  </si>
  <si>
    <t>02.0013.0096</t>
  </si>
  <si>
    <t>2.13</t>
  </si>
  <si>
    <t>03.2327.0096</t>
  </si>
  <si>
    <t>3.2327</t>
  </si>
  <si>
    <t>Dẫn lưu ổ áp xe phổi dưới hướng dẫn của máy chụp cắt lớp vi tính</t>
  </si>
  <si>
    <t>01.0023.0097</t>
  </si>
  <si>
    <t>1.23</t>
  </si>
  <si>
    <t>Thăm dò huyết động theo phương pháp PiCCO</t>
  </si>
  <si>
    <t>Chưa bao gồm bộ theo dõi cung liên tục tim PiCCO (catheter động mạch đùi có đầu nhận cảm biến)</t>
  </si>
  <si>
    <t>01.0322.0097</t>
  </si>
  <si>
    <t>1.322</t>
  </si>
  <si>
    <t>Khai thông động mạch vành bằng sử dụng thuốc tiêu sợi huyết trong điều trị nhồi máu cơ tim cấp</t>
  </si>
  <si>
    <t>Chưa bao gồm thuốc tiêu sợi huyết</t>
  </si>
  <si>
    <t>01.0346.0097</t>
  </si>
  <si>
    <t>1.346</t>
  </si>
  <si>
    <t>Khai thông mạch não bằng điều trị thuốc tiêu sợi huyết trong nhồi máu não cấp</t>
  </si>
  <si>
    <t>03.0033.0097</t>
  </si>
  <si>
    <t>3.33</t>
  </si>
  <si>
    <t>Đặt catheter động mạch</t>
  </si>
  <si>
    <t>01.0009.0098</t>
  </si>
  <si>
    <t>1.9</t>
  </si>
  <si>
    <t>01.0209.0099</t>
  </si>
  <si>
    <t>1.209</t>
  </si>
  <si>
    <t>Chưa bao gồm bộ dẫn lưu não thất và đo áp lực nội sọ. Thanh toán theo số lần thực hiện kỹ thuật đặt dẫn lưu, không thanh toán theo giờ.</t>
  </si>
  <si>
    <t>01.0317.0099</t>
  </si>
  <si>
    <t>1.317</t>
  </si>
  <si>
    <t>Đặt catheter tĩnh mạch trung tâm một nòng dưới hướng dẫn của siêu âm</t>
  </si>
  <si>
    <t>01.0042.0099</t>
  </si>
  <si>
    <t>1.42</t>
  </si>
  <si>
    <t>Đặt dẫn lưu màng ngoài tim cấp cứu bằng catheter qua da</t>
  </si>
  <si>
    <t>01.0007.0099</t>
  </si>
  <si>
    <t>1.7</t>
  </si>
  <si>
    <t>02.0180.0099</t>
  </si>
  <si>
    <t>2.180</t>
  </si>
  <si>
    <t>Dẫn lưu dịch quanh thận dưới siêu âm</t>
  </si>
  <si>
    <t>03.0035.0099</t>
  </si>
  <si>
    <t>3.35</t>
  </si>
  <si>
    <t>Đặt catheter tĩnh mạch trung tâm</t>
  </si>
  <si>
    <t>09.0028.0099</t>
  </si>
  <si>
    <t>9.28</t>
  </si>
  <si>
    <t>Đặt catheter tĩnh mạch cảnh ngoài</t>
  </si>
  <si>
    <t>11.0088.0099</t>
  </si>
  <si>
    <t>11.88</t>
  </si>
  <si>
    <t>Đặt catheter tĩnh mạch trung tâm bù dịch điều trị sốc bỏng</t>
  </si>
  <si>
    <t>13.0183.0099</t>
  </si>
  <si>
    <t>13.183</t>
  </si>
  <si>
    <t>Đặt ống thông tĩnh mạch trung tâm sơ sinh</t>
  </si>
  <si>
    <t>13.0185.0099</t>
  </si>
  <si>
    <t>13.185</t>
  </si>
  <si>
    <t>Đặt ống thông tĩnh mạch rốn sơ sinh</t>
  </si>
  <si>
    <t>01.0318.0100</t>
  </si>
  <si>
    <t>1.318</t>
  </si>
  <si>
    <t>Đặt catheter tĩnh mạch trung tâm hai nòng dưới hướng dẫn của siêu âm</t>
  </si>
  <si>
    <t>Đặt catheter tĩnh mạch trung tâm nhiều nòng</t>
  </si>
  <si>
    <t>01.0319.0100</t>
  </si>
  <si>
    <t>1.319</t>
  </si>
  <si>
    <t>Đặt catheter tĩnh mạch trung tâm ba nòng dưới hướng dẫn của siêu âm</t>
  </si>
  <si>
    <t>01.0008.0100</t>
  </si>
  <si>
    <t>1.8</t>
  </si>
  <si>
    <t>02.0183.0100</t>
  </si>
  <si>
    <t>2.183</t>
  </si>
  <si>
    <t>Đặt catheter tĩnh mạch cảnh để lọc máu cấp cứu</t>
  </si>
  <si>
    <t>03.0035.0100</t>
  </si>
  <si>
    <t>01.0172.0101</t>
  </si>
  <si>
    <t>1.172</t>
  </si>
  <si>
    <t>Đặt catheter lọc máu cấp cứu</t>
  </si>
  <si>
    <t>Chỉ áp dụng với trường hợp lọc máu.</t>
  </si>
  <si>
    <t>02.0185.0101</t>
  </si>
  <si>
    <t>2.185</t>
  </si>
  <si>
    <t>Đặt catheter hai nòng tĩnh mạch cảnh trong để lọc máu</t>
  </si>
  <si>
    <t>02.0186.0101</t>
  </si>
  <si>
    <t>2.186</t>
  </si>
  <si>
    <t>Đặt catheter hai nòng tĩnh mạch dưới đòn để lọc máu</t>
  </si>
  <si>
    <t>02.0498.0101</t>
  </si>
  <si>
    <t>2.498</t>
  </si>
  <si>
    <t>Đặt catheter một nòng hoặc hai nòng tĩnh mạch đùi để lọc máu</t>
  </si>
  <si>
    <t>03.0117.0101</t>
  </si>
  <si>
    <t>3.117</t>
  </si>
  <si>
    <t>02.0184.0102</t>
  </si>
  <si>
    <t>2.184</t>
  </si>
  <si>
    <t>Đặt catheter hai nòng có cuff, tạo đường hầm để lọc máu</t>
  </si>
  <si>
    <t>01.0066.1888</t>
  </si>
  <si>
    <t>1.66</t>
  </si>
  <si>
    <t>Đặt nội khí quản</t>
  </si>
  <si>
    <t>01.0067.1888</t>
  </si>
  <si>
    <t>1.67</t>
  </si>
  <si>
    <t>Đặt nội khí quản 2 nòng</t>
  </si>
  <si>
    <t>Chưa bao gồm ống nội khí quản 2 nòng. Trường hợp sử dụng ống nội khí quản 2 nòng thì trừ 19.500 đồng chi phí ông nội khí quản thông thường.</t>
  </si>
  <si>
    <t>01.0070.1888</t>
  </si>
  <si>
    <t>1.70</t>
  </si>
  <si>
    <t>Chưa bao gồm ống Hi_low EVAC. Trường hợp sử dụng ống Hi_low EVAC thì trừ 19.500 đồng chi phí ông nội khí quản thông thường.</t>
  </si>
  <si>
    <t>01.0077.1888</t>
  </si>
  <si>
    <t>1.77</t>
  </si>
  <si>
    <t>Thay ống nội khí quản</t>
  </si>
  <si>
    <t>02.0017.1888</t>
  </si>
  <si>
    <t>2.17</t>
  </si>
  <si>
    <t>03.0065.1888</t>
  </si>
  <si>
    <t>3.65</t>
  </si>
  <si>
    <t>Bơm rửa phế quản có bàn chải</t>
  </si>
  <si>
    <t>03.0066.1888</t>
  </si>
  <si>
    <t>3.66</t>
  </si>
  <si>
    <t>Bơm rửa phế quản không bàn chải</t>
  </si>
  <si>
    <t>03.0077.1888</t>
  </si>
  <si>
    <t>3.77</t>
  </si>
  <si>
    <t>03.0099.1888</t>
  </si>
  <si>
    <t>3.99</t>
  </si>
  <si>
    <t>15.0219.1888</t>
  </si>
  <si>
    <t>15.219</t>
  </si>
  <si>
    <t>01.0216.0103</t>
  </si>
  <si>
    <t>1.216</t>
  </si>
  <si>
    <t>Đặt ống thông dạ dày</t>
  </si>
  <si>
    <t>02.0244.0103</t>
  </si>
  <si>
    <t>2.244</t>
  </si>
  <si>
    <t>03.0167.0103</t>
  </si>
  <si>
    <t>3.167</t>
  </si>
  <si>
    <t>13.0192.0103</t>
  </si>
  <si>
    <t>13.192</t>
  </si>
  <si>
    <t>Đặt ống thông dạ dày (hút dịch hoặc nuôi dưỡng) sơ sinh</t>
  </si>
  <si>
    <t>02.0190.0104</t>
  </si>
  <si>
    <t>2.190</t>
  </si>
  <si>
    <t>Chưa bao gồm Sonde JJ.</t>
  </si>
  <si>
    <t>02.0484.0104</t>
  </si>
  <si>
    <t>2.484</t>
  </si>
  <si>
    <t>Đặt ống thông niệu quản qua nội soi (sonde JJ) có tiền mê</t>
  </si>
  <si>
    <t>03.1074.0104</t>
  </si>
  <si>
    <t>3.1074</t>
  </si>
  <si>
    <t>Nội soi đặt ống thông niệu quản (sonde JJ)</t>
  </si>
  <si>
    <t>10.0313.0104</t>
  </si>
  <si>
    <t>10.313</t>
  </si>
  <si>
    <t>Chưa bao gồm sonde.</t>
  </si>
  <si>
    <t>10.0318.0104</t>
  </si>
  <si>
    <t>10.318</t>
  </si>
  <si>
    <t>Dẫn lưu thận qua da dưới hướng dẫn của siêu âm</t>
  </si>
  <si>
    <t>10.0335.0104</t>
  </si>
  <si>
    <t>10.335</t>
  </si>
  <si>
    <t>Đặt ống thông JJ trong hẹp niệu quản</t>
  </si>
  <si>
    <t>20.0083.0104</t>
  </si>
  <si>
    <t>20.83</t>
  </si>
  <si>
    <t>27.0378.0104</t>
  </si>
  <si>
    <t>27.378</t>
  </si>
  <si>
    <t>Nội soi nong niệu quản hẹp</t>
  </si>
  <si>
    <t>02.0088.0107</t>
  </si>
  <si>
    <t>2.88</t>
  </si>
  <si>
    <t>Chưa bao gồm bộ dụng cụ mở mạch máu, dây dẫn và ống thông điều trị laser.</t>
  </si>
  <si>
    <t>03.2315.0107</t>
  </si>
  <si>
    <t>3.2315</t>
  </si>
  <si>
    <t>02.0089.0108</t>
  </si>
  <si>
    <t>2.89</t>
  </si>
  <si>
    <t>Điều trị suy tĩnh mạch bằng năng lượng sóng tần số radio</t>
  </si>
  <si>
    <t>Chưa bao gồm bộ dụng cụ mở mạch máu và ống thông điều trị RF.</t>
  </si>
  <si>
    <t>01.0104.0109</t>
  </si>
  <si>
    <t>1.104</t>
  </si>
  <si>
    <t>Chưa bao gồm thuốc hoặc hóa chất gây dính màng phổi.</t>
  </si>
  <si>
    <t>01.0105.0109</t>
  </si>
  <si>
    <t>1.105</t>
  </si>
  <si>
    <t>Gây dính màng phổi bằng tetracyclin bơm qua ống dẫn lưu màng phổi</t>
  </si>
  <si>
    <t>02.0025.0109</t>
  </si>
  <si>
    <t>2.25</t>
  </si>
  <si>
    <t>12.0372.0109</t>
  </si>
  <si>
    <t>12.372</t>
  </si>
  <si>
    <t>01.0099.0111</t>
  </si>
  <si>
    <t>1.99</t>
  </si>
  <si>
    <t>Hút dẫn lưu khoang màng phổi bằng máy hút áp lực âm liên tục</t>
  </si>
  <si>
    <t>01.0094.0111</t>
  </si>
  <si>
    <t>1.94</t>
  </si>
  <si>
    <t>01.0097.0111</t>
  </si>
  <si>
    <t>1.97</t>
  </si>
  <si>
    <t>02.0026.0111</t>
  </si>
  <si>
    <t>2.26</t>
  </si>
  <si>
    <t>11.0100.0111</t>
  </si>
  <si>
    <t>11.100</t>
  </si>
  <si>
    <t>Hút áp lực âm (VAC) liên tục trong 24h điều trị vết thương, vết bỏng</t>
  </si>
  <si>
    <t>11.0117.0111</t>
  </si>
  <si>
    <t>11.117</t>
  </si>
  <si>
    <t>Hút áp lực âm (VAC) liên tục trong 24h điều trị vết thương mạn tính</t>
  </si>
  <si>
    <t>02.0349.0112</t>
  </si>
  <si>
    <t>2.349</t>
  </si>
  <si>
    <t>Hút dịch khớp gối</t>
  </si>
  <si>
    <t>02.0351.0112</t>
  </si>
  <si>
    <t>2.351</t>
  </si>
  <si>
    <t>Hút dịch khớp háng</t>
  </si>
  <si>
    <t>02.0353.0112</t>
  </si>
  <si>
    <t>2.353</t>
  </si>
  <si>
    <t>Hút dịch khớp khuỷu</t>
  </si>
  <si>
    <t>02.0355.0112</t>
  </si>
  <si>
    <t>2.355</t>
  </si>
  <si>
    <t>Hút dịch khớp cổ chân</t>
  </si>
  <si>
    <t>02.0357.0112</t>
  </si>
  <si>
    <t>2.357</t>
  </si>
  <si>
    <t>Hút dịch khớp cổ tay</t>
  </si>
  <si>
    <t>02.0359.0112</t>
  </si>
  <si>
    <t>2.359</t>
  </si>
  <si>
    <t>Hút dịch khớp vai</t>
  </si>
  <si>
    <t>02.0361.0112</t>
  </si>
  <si>
    <t>2.361</t>
  </si>
  <si>
    <t>Hút nang bao hoạt dịch</t>
  </si>
  <si>
    <t>02.0514.0112</t>
  </si>
  <si>
    <t>2.514</t>
  </si>
  <si>
    <t>Lấy xét nghiệm tế bào học dịch khớp</t>
  </si>
  <si>
    <t>02.0515.0112</t>
  </si>
  <si>
    <t>2.515</t>
  </si>
  <si>
    <t>Lấy dịch khớp xác định tinh thể urat</t>
  </si>
  <si>
    <t>03.2367.0112</t>
  </si>
  <si>
    <t>3.2367</t>
  </si>
  <si>
    <t>Chọc dịch khớp</t>
  </si>
  <si>
    <t>02.0350.0113</t>
  </si>
  <si>
    <t>2.350</t>
  </si>
  <si>
    <t>Hút dịch khớp gối dưới hướng dẫn của siêu âm</t>
  </si>
  <si>
    <t>02.0352.0113</t>
  </si>
  <si>
    <t>2.352</t>
  </si>
  <si>
    <t>Hút dịch khớp háng dưới hướng dẫn của siêu âm</t>
  </si>
  <si>
    <t>02.0354.0113</t>
  </si>
  <si>
    <t>2.354</t>
  </si>
  <si>
    <t>Hút dịch khớp khuỷu dưới hướng dẫn của siêu âm</t>
  </si>
  <si>
    <t>02.0356.0113</t>
  </si>
  <si>
    <t>2.356</t>
  </si>
  <si>
    <t>Hút dịch khớp cổ chân dưới hướng dẫn của siêu âm</t>
  </si>
  <si>
    <t>02.0358.0113</t>
  </si>
  <si>
    <t>2.358</t>
  </si>
  <si>
    <t>Hút dịch khớp cổ tay dưới hướng dẫn của siêu âm</t>
  </si>
  <si>
    <t>02.0360.0113</t>
  </si>
  <si>
    <t>2.360</t>
  </si>
  <si>
    <t>Hút dịch khớp vai dưới hướng dẫn của siêu âm</t>
  </si>
  <si>
    <t>02.0362.0113</t>
  </si>
  <si>
    <t>2.362</t>
  </si>
  <si>
    <t>Hút nang bao hoạt dịch dưới hướng dẫn của siêu âm</t>
  </si>
  <si>
    <t>01.0054.0114</t>
  </si>
  <si>
    <t>1.54</t>
  </si>
  <si>
    <t>Hút đờm qua ống nội khí quản/canuyn mở khí quản bằng ống thông một lần ở người bệnh không thở máy (một lần hút)</t>
  </si>
  <si>
    <t>01.0055.0114</t>
  </si>
  <si>
    <t>1.55</t>
  </si>
  <si>
    <t>Hút đờm qua ống nội khí quản/canuyn mở khí quản bằng ống thông một lần ở người bệnh có thở máy (một lần hút)</t>
  </si>
  <si>
    <t>02.0150.0114</t>
  </si>
  <si>
    <t>2.150</t>
  </si>
  <si>
    <t>Hút đờm hầu họng</t>
  </si>
  <si>
    <t>03.0076.0114</t>
  </si>
  <si>
    <t>3.76</t>
  </si>
  <si>
    <t>02.0202.0115</t>
  </si>
  <si>
    <t>2.202</t>
  </si>
  <si>
    <t>Lấy sỏi niệu quản qua nội soi</t>
  </si>
  <si>
    <t>Chưa bao gồm sonde niệu quản và dây dẫn Guide wire.</t>
  </si>
  <si>
    <t>03.1077.0115</t>
  </si>
  <si>
    <t>3.1077</t>
  </si>
  <si>
    <t>Nội soi lấy sỏi niệu quản</t>
  </si>
  <si>
    <t>20.0085.0115</t>
  </si>
  <si>
    <t>20.85</t>
  </si>
  <si>
    <t>01.0188.0116</t>
  </si>
  <si>
    <t>1.188</t>
  </si>
  <si>
    <t>Lọc màng bụng cấp cứu liên tục</t>
  </si>
  <si>
    <t>Lọc màng bụng chu kỳ (CAPD)</t>
  </si>
  <si>
    <t>02.0203.0116</t>
  </si>
  <si>
    <t>2.203</t>
  </si>
  <si>
    <t>02.0204.0116</t>
  </si>
  <si>
    <t>2.204</t>
  </si>
  <si>
    <t>03.0119.0116</t>
  </si>
  <si>
    <t>3.119</t>
  </si>
  <si>
    <t>Lọc màng bụng chu kỳ</t>
  </si>
  <si>
    <t>03.2365.0116</t>
  </si>
  <si>
    <t>3.2365</t>
  </si>
  <si>
    <t>01.0188.0117</t>
  </si>
  <si>
    <t>02.0206.0117</t>
  </si>
  <si>
    <t>2.206</t>
  </si>
  <si>
    <t>03.0118.0117</t>
  </si>
  <si>
    <t>3.118</t>
  </si>
  <si>
    <t>Lọc màng bụng cấp cứu</t>
  </si>
  <si>
    <t>01.0108.0118</t>
  </si>
  <si>
    <t>1.108</t>
  </si>
  <si>
    <t>Nội soi phế quản ống mềm chẩn đoán cấp cứu ở người bệnh có thở máy</t>
  </si>
  <si>
    <t>Chưa bao gồm quả lọc, bộ dây dẫn và dịch lọc.</t>
  </si>
  <si>
    <t>01.0110.0118</t>
  </si>
  <si>
    <t>1.110</t>
  </si>
  <si>
    <t>Nội soi phế quản ống mềm điều trị cấp cứu ở người bệnh có thở máy</t>
  </si>
  <si>
    <t>01.0116.0118</t>
  </si>
  <si>
    <t>1.116</t>
  </si>
  <si>
    <t>Nội soi bơm rửa phế quản cấp cứu lấy bệnh phẩm ở người bệnh thở máy</t>
  </si>
  <si>
    <t>01.0117.0118</t>
  </si>
  <si>
    <t>1.117</t>
  </si>
  <si>
    <t>Nội soi phế quản cấp cứu để cầm máu ở người bệnh thở máy</t>
  </si>
  <si>
    <t>01.0118.0118</t>
  </si>
  <si>
    <t>1.118</t>
  </si>
  <si>
    <t>Nội soi phế quản sinh thiết ở người bệnh thở máy</t>
  </si>
  <si>
    <t>01.0119.0118</t>
  </si>
  <si>
    <t>1.119</t>
  </si>
  <si>
    <t>Nội soi phế quản sinh thiết xuyên thành ở người bệnh thở máy</t>
  </si>
  <si>
    <t>01.0176.0118</t>
  </si>
  <si>
    <t>1.176</t>
  </si>
  <si>
    <t>Lọc máu liên tục cấp cứu (CVVH)</t>
  </si>
  <si>
    <t>01.0177.0118</t>
  </si>
  <si>
    <t>1.177</t>
  </si>
  <si>
    <t>Lọc máu liên tục cấp cứu có thẩm tách (CVVHD)</t>
  </si>
  <si>
    <t>01.0178.0118</t>
  </si>
  <si>
    <t>1.178</t>
  </si>
  <si>
    <t>Lọc máu liên tục cấp cứu (CVVH) cho người bệnh sốc nhiễm khuẩn</t>
  </si>
  <si>
    <t>01.0179.0118</t>
  </si>
  <si>
    <t>1.179</t>
  </si>
  <si>
    <t>Lọc máu liên tục cấp cứu (CVVH) cho người bệnh suy đa tạng</t>
  </si>
  <si>
    <t>01.0180.0118</t>
  </si>
  <si>
    <t>1.180</t>
  </si>
  <si>
    <t>Lọc máu liên tục cấp cứu (CVVH) cho người bệnh viêm tụy cấp</t>
  </si>
  <si>
    <t>01.0181.0118</t>
  </si>
  <si>
    <t>1.181</t>
  </si>
  <si>
    <t>Lọc máu thẩm tách liên tục cấp cứu (CVVHDF)</t>
  </si>
  <si>
    <t>01.0182.0118</t>
  </si>
  <si>
    <t>1.182</t>
  </si>
  <si>
    <t>Lọc máu thẩm tách liên tục cấp cứu (CVVHDF) cho người bệnh sốc nhiễm khuẩn</t>
  </si>
  <si>
    <t>01.0183.0118</t>
  </si>
  <si>
    <t>1.183</t>
  </si>
  <si>
    <t>Lọc máu thẩm tách liên tục cấp cứu (CVVHDF) cho người bệnh suy đa tạng</t>
  </si>
  <si>
    <t>01.0184.0118</t>
  </si>
  <si>
    <t>1.184</t>
  </si>
  <si>
    <t>Lọc máu thẩm tách liên tục cấp cứu (CVVHDF) cho người bệnh viêm tụy cấp</t>
  </si>
  <si>
    <t>01.0185.0118</t>
  </si>
  <si>
    <t>1.185</t>
  </si>
  <si>
    <t>Lọc máu liên tục cấp cứu (CVVH) cho người bệnh ARDS</t>
  </si>
  <si>
    <t>01.0186.0118</t>
  </si>
  <si>
    <t>1.186</t>
  </si>
  <si>
    <t>01.0187.0118</t>
  </si>
  <si>
    <t>1.187</t>
  </si>
  <si>
    <t>Lọc máu liên tục cấp cứu (CVVH) cho người bệnh suy thận cấp do tiêu cơ vân nặng</t>
  </si>
  <si>
    <t>01.0247.0118</t>
  </si>
  <si>
    <t>1.247</t>
  </si>
  <si>
    <t>Hạ thân nhiệt chỉ huy</t>
  </si>
  <si>
    <t>Chưa bao gồm: bộ bẫy khí và hệ thống kết nối (bộ dây truyền dịch ICY hoặc chăn hạ  nhiệt)</t>
  </si>
  <si>
    <t>01.0313.0118</t>
  </si>
  <si>
    <t>1.313</t>
  </si>
  <si>
    <t>Lọc máu liên tục CVVH trong hội chứng suy hô hấp cấp tiến triển (ARDS)</t>
  </si>
  <si>
    <t>01.0330.0118</t>
  </si>
  <si>
    <t>1.330</t>
  </si>
  <si>
    <t>Lọc máu liên tục trong hội chứng tiêu cơ vân cấp</t>
  </si>
  <si>
    <t>01.0331.0118</t>
  </si>
  <si>
    <t>1.331</t>
  </si>
  <si>
    <t>Lọc máu thẩm tách liên tục trong hội chứng tiêu cơ vân cấp</t>
  </si>
  <si>
    <t>01.0332.0118</t>
  </si>
  <si>
    <t>1.332</t>
  </si>
  <si>
    <t>Lọc máu hấp phụ cytokine với quả lọc pmx (polymicin b)</t>
  </si>
  <si>
    <t>02.0051.0118</t>
  </si>
  <si>
    <t>2.51</t>
  </si>
  <si>
    <t>Nội soi phế quản qua ống nội khí quản</t>
  </si>
  <si>
    <t>02.0054.0118</t>
  </si>
  <si>
    <t>2.54</t>
  </si>
  <si>
    <t>Nội soi phế quản ống mềm ở người bệnh có thở máy</t>
  </si>
  <si>
    <t>02.0234.0118</t>
  </si>
  <si>
    <t>2.234</t>
  </si>
  <si>
    <t>Siêu lọc máu chậm liên tục (SCUF)</t>
  </si>
  <si>
    <t>02.0235.0118</t>
  </si>
  <si>
    <t>2.235</t>
  </si>
  <si>
    <t>03.0114.0118</t>
  </si>
  <si>
    <t>3.114</t>
  </si>
  <si>
    <t>Lọc máu liên tục (CRRT)</t>
  </si>
  <si>
    <t>03.0115.0118</t>
  </si>
  <si>
    <t>3.115</t>
  </si>
  <si>
    <t>Lọc máu hấp thụ bằng than hoạt</t>
  </si>
  <si>
    <t>09.0130.0118</t>
  </si>
  <si>
    <t>9.130</t>
  </si>
  <si>
    <t>Lọc máu liên tục</t>
  </si>
  <si>
    <t>22.0507.0118</t>
  </si>
  <si>
    <t>22.507</t>
  </si>
  <si>
    <t>01.0189.0119</t>
  </si>
  <si>
    <t>1.189</t>
  </si>
  <si>
    <t>Lọc và tách huyết tương chọn lọc</t>
  </si>
  <si>
    <t>Chưa bao gồm quả lọc tách huyết tương, quả lọc hấp phụ các loại, các cỡ, bộ dây dẫn và huyết tương đông lạnh hoặc dung dịch albumin.</t>
  </si>
  <si>
    <t>01.0192.0119</t>
  </si>
  <si>
    <t>1.192</t>
  </si>
  <si>
    <t>Thay huyết tương sử dụng huyết tương</t>
  </si>
  <si>
    <t>01.0193.0119</t>
  </si>
  <si>
    <t>1.193</t>
  </si>
  <si>
    <t>Thay huyết tương sử dụng albumin</t>
  </si>
  <si>
    <t>01.0196.0119</t>
  </si>
  <si>
    <t>1.196</t>
  </si>
  <si>
    <t>01.0197.0119</t>
  </si>
  <si>
    <t>1.197</t>
  </si>
  <si>
    <t>Thay huyết tương trong hội chứng xuất huyết giảm tiểu cầu tắc mạch (hội chứng TTP)</t>
  </si>
  <si>
    <t>01.0198.0119</t>
  </si>
  <si>
    <t>1.198</t>
  </si>
  <si>
    <t>Thay huyết tương trong suy gan cấp</t>
  </si>
  <si>
    <t>01.0199.0119</t>
  </si>
  <si>
    <t>1.199</t>
  </si>
  <si>
    <t>Lọc máu hấp phụ với than hoạt trong ngộ độc cấp</t>
  </si>
  <si>
    <t>02.0205.0119</t>
  </si>
  <si>
    <t>2.205</t>
  </si>
  <si>
    <t>Lọc huyết tương (Plasmapheresis)</t>
  </si>
  <si>
    <t>02.0239.0119</t>
  </si>
  <si>
    <t>2.239</t>
  </si>
  <si>
    <t>03.0116.0119</t>
  </si>
  <si>
    <t>3.116</t>
  </si>
  <si>
    <t>Thay huyết tương</t>
  </si>
  <si>
    <t>03.0120.0119</t>
  </si>
  <si>
    <t>3.120</t>
  </si>
  <si>
    <t>09.0132.0119</t>
  </si>
  <si>
    <t>9.132</t>
  </si>
  <si>
    <t>Lọc máu thay huyết tương</t>
  </si>
  <si>
    <t>01.0071.0120</t>
  </si>
  <si>
    <t>1.71</t>
  </si>
  <si>
    <t>Mở khí quản cấp cứu</t>
  </si>
  <si>
    <t>Mở khí quản</t>
  </si>
  <si>
    <t>01.0072.0120</t>
  </si>
  <si>
    <t>1.72</t>
  </si>
  <si>
    <t>Mở khí quản qua màng nhẫn giáp</t>
  </si>
  <si>
    <t>01.0073.0120</t>
  </si>
  <si>
    <t>1.73</t>
  </si>
  <si>
    <t>Mở khí quản thường quy</t>
  </si>
  <si>
    <t>01.0074.0120</t>
  </si>
  <si>
    <t>1.74</t>
  </si>
  <si>
    <t>Mở khí quản qua da một thì cấp cứu ngạt thở</t>
  </si>
  <si>
    <t>03.0078.0120</t>
  </si>
  <si>
    <t>3.78</t>
  </si>
  <si>
    <t>03.0096.0120</t>
  </si>
  <si>
    <t>3.96</t>
  </si>
  <si>
    <t>Mở khí quản qua da cấp cứu</t>
  </si>
  <si>
    <t>11.0087.0120</t>
  </si>
  <si>
    <t>11.87</t>
  </si>
  <si>
    <t>Mở khí quản cấp cứu qua tổn thương bỏng</t>
  </si>
  <si>
    <t>15.0174.0120</t>
  </si>
  <si>
    <t>15.174</t>
  </si>
  <si>
    <t>Phẫu thuật mở khí quản (Gây tê/ gây mê)</t>
  </si>
  <si>
    <t>01.0162.0121</t>
  </si>
  <si>
    <t>1.162</t>
  </si>
  <si>
    <t>Đặt ống thông dẫn lưu bàng quang trên khớp vệ</t>
  </si>
  <si>
    <t>01.0163.0121</t>
  </si>
  <si>
    <t>1.163</t>
  </si>
  <si>
    <t>Mở thông bàng quang trên xương mu</t>
  </si>
  <si>
    <t>02.0174.0121</t>
  </si>
  <si>
    <t>2.174</t>
  </si>
  <si>
    <t>Chọc hút dịch nang thận có tiêm cồn tuyệt đối dưới hướng dẫn của siêu âm</t>
  </si>
  <si>
    <t>02.0175.0121</t>
  </si>
  <si>
    <t>2.175</t>
  </si>
  <si>
    <t>Chọc hút dịch quanh thận dưới hướng dẫn của siêu âm</t>
  </si>
  <si>
    <t>02.0176.0121</t>
  </si>
  <si>
    <t>2.176</t>
  </si>
  <si>
    <t>Chọc hút dịch nang thận dưới hướng dẫn của siêu âm</t>
  </si>
  <si>
    <t>03.0129.0121</t>
  </si>
  <si>
    <t>3.129</t>
  </si>
  <si>
    <t>03.3532.0121</t>
  </si>
  <si>
    <t>3.3532</t>
  </si>
  <si>
    <t>Mở thông bàng quang</t>
  </si>
  <si>
    <t>02.0058.0122</t>
  </si>
  <si>
    <t>2.58</t>
  </si>
  <si>
    <t>Nghiệm pháp hồi phục phế quản với thuốc giãn phế quản</t>
  </si>
  <si>
    <t>02.0039.0124</t>
  </si>
  <si>
    <t>2.39</t>
  </si>
  <si>
    <t>Đã bao gồm thuốc gây mê</t>
  </si>
  <si>
    <t>27.0078.0124</t>
  </si>
  <si>
    <t>27.78</t>
  </si>
  <si>
    <t>Phẫu thuật nội soi gây dính màng phổi</t>
  </si>
  <si>
    <t>27.0087.0124</t>
  </si>
  <si>
    <t>27.87</t>
  </si>
  <si>
    <t>Phẫu thuật nội soi điều trị máu đông màng phổi</t>
  </si>
  <si>
    <t>27.0088.0124</t>
  </si>
  <si>
    <t>27.88</t>
  </si>
  <si>
    <t>Phẫu thuật nội soi điều trị ổ cặn màng phổi</t>
  </si>
  <si>
    <t>27.0089.0124</t>
  </si>
  <si>
    <t>27.89</t>
  </si>
  <si>
    <t>Phẫu thuật nội soi lấy dị vật phổi - màng phổi</t>
  </si>
  <si>
    <t>01.0101.0125</t>
  </si>
  <si>
    <t>1.101</t>
  </si>
  <si>
    <t>Nội soi màng phổi sinh thiết</t>
  </si>
  <si>
    <t>Nội soi màng phổi, sinh thiết màng phổi</t>
  </si>
  <si>
    <t>02.0038.0125</t>
  </si>
  <si>
    <t>2.38</t>
  </si>
  <si>
    <t>03.0074.0125</t>
  </si>
  <si>
    <t>3.74</t>
  </si>
  <si>
    <t>27.0075.0125</t>
  </si>
  <si>
    <t>27.75</t>
  </si>
  <si>
    <t>Phẫu thuật nội soi xử trí tràn máu, tràn khí màng phổi</t>
  </si>
  <si>
    <t>27.0077.0125</t>
  </si>
  <si>
    <t>27.77</t>
  </si>
  <si>
    <t>Phẫu thuật nội soi gỡ dính - hút rửa màng phổi trong bệnh lý mủ màng phổi</t>
  </si>
  <si>
    <t>27.0079.0125</t>
  </si>
  <si>
    <t>27.79</t>
  </si>
  <si>
    <t>27.0082.0125</t>
  </si>
  <si>
    <t>27.82</t>
  </si>
  <si>
    <t>Phẫu thuật nội soi cắt - khâu kén khí phổi</t>
  </si>
  <si>
    <t>Chưa bao gồm: máy cắt nối tự động, ghim khâu máy; hoặc Stapler.</t>
  </si>
  <si>
    <t>27.0090.0125</t>
  </si>
  <si>
    <t>27.90</t>
  </si>
  <si>
    <t>Phẫu thuật nội soi cắt u trung thất nhỏ (&lt; 5 cm)</t>
  </si>
  <si>
    <t>02.0036.0127</t>
  </si>
  <si>
    <t>2.36</t>
  </si>
  <si>
    <t>Nội soi phế quản dưới gây mê</t>
  </si>
  <si>
    <t>02.0043.0127</t>
  </si>
  <si>
    <t>2.43</t>
  </si>
  <si>
    <t>Nội soi phế quản ống mềm sinh thiết niêm mạc phế quản</t>
  </si>
  <si>
    <t>02.0048.0127</t>
  </si>
  <si>
    <t>2.48</t>
  </si>
  <si>
    <t>Nội soi phế quản chải phế quản chẩn đoán</t>
  </si>
  <si>
    <t>03.0053.0127</t>
  </si>
  <si>
    <t>3.53</t>
  </si>
  <si>
    <t>Nội soi khí phế quản bằng ống soi mềm</t>
  </si>
  <si>
    <t>03.1007.0127</t>
  </si>
  <si>
    <t>3.1007</t>
  </si>
  <si>
    <t>03.1012.0127</t>
  </si>
  <si>
    <t>3.1012</t>
  </si>
  <si>
    <t>Nội soi phế quản sinh thiết xuyên vách phế quản</t>
  </si>
  <si>
    <t>15.0254.0127</t>
  </si>
  <si>
    <t>15.254</t>
  </si>
  <si>
    <t>Nội soi phế quản ống cứng sinh thiết u gây tê/gây mê</t>
  </si>
  <si>
    <t>01.0106.0128</t>
  </si>
  <si>
    <t>1.106</t>
  </si>
  <si>
    <t>Nội soi khí phế quản cấp cứu</t>
  </si>
  <si>
    <t>01.0112.0128</t>
  </si>
  <si>
    <t>1.112</t>
  </si>
  <si>
    <t>Bơm rửa phế quản</t>
  </si>
  <si>
    <t>02.0036.0128</t>
  </si>
  <si>
    <t>02.0049.0128</t>
  </si>
  <si>
    <t>2.49</t>
  </si>
  <si>
    <t>Nội soi rửa phế quản phế nang chọn lọc</t>
  </si>
  <si>
    <t>03.0053.0128</t>
  </si>
  <si>
    <t>03.0056.0128</t>
  </si>
  <si>
    <t>3.56</t>
  </si>
  <si>
    <t>Nội soi khí phế quản hút đờm</t>
  </si>
  <si>
    <t>03.0057.0128</t>
  </si>
  <si>
    <t>3.57</t>
  </si>
  <si>
    <t>03.1014.0128</t>
  </si>
  <si>
    <t>3.1014</t>
  </si>
  <si>
    <t>Nội soi phế quản ống mềm</t>
  </si>
  <si>
    <t>03.1018.0128</t>
  </si>
  <si>
    <t>3.1018</t>
  </si>
  <si>
    <t>03.1019.0128</t>
  </si>
  <si>
    <t>3.1019</t>
  </si>
  <si>
    <t>03.1022.0128</t>
  </si>
  <si>
    <t>3.1022</t>
  </si>
  <si>
    <t>15.0250.0128</t>
  </si>
  <si>
    <t>15.250</t>
  </si>
  <si>
    <t>Nội soi phế quản ống cứng chẩn đoán gây tê/gây mê</t>
  </si>
  <si>
    <t>01.0111.0129</t>
  </si>
  <si>
    <t>1.111</t>
  </si>
  <si>
    <t>Nội soi khí phế quản lấy dị vật</t>
  </si>
  <si>
    <t>02.0036.0129</t>
  </si>
  <si>
    <t>02.0046.0129</t>
  </si>
  <si>
    <t>2.46</t>
  </si>
  <si>
    <t>Nội soi phế quản ống cứng</t>
  </si>
  <si>
    <t>02.0050.0129</t>
  </si>
  <si>
    <t>2.50</t>
  </si>
  <si>
    <t>Nội soi phế quản lấy dị vật (ống cứng, ống mềm)</t>
  </si>
  <si>
    <t>03.0073.0129</t>
  </si>
  <si>
    <t>3.73</t>
  </si>
  <si>
    <t>03.1014.0129</t>
  </si>
  <si>
    <t>03.1021.0129</t>
  </si>
  <si>
    <t>3.1021</t>
  </si>
  <si>
    <t>15.0252.0129</t>
  </si>
  <si>
    <t>15.252</t>
  </si>
  <si>
    <t>Nội soi phế quản ống cứng lấy dị vật gây tê/gây mê</t>
  </si>
  <si>
    <t>15.0253.0129</t>
  </si>
  <si>
    <t>15.253</t>
  </si>
  <si>
    <t>Nội soi phế quản ống mềm lấy dị vật gây tê/[gây mê]</t>
  </si>
  <si>
    <t>20.0031.0129</t>
  </si>
  <si>
    <t>20.31</t>
  </si>
  <si>
    <t>Nội soi khí - phế quản ống mềm lấy dị vật</t>
  </si>
  <si>
    <t>02.0045.0130</t>
  </si>
  <si>
    <t>2.45</t>
  </si>
  <si>
    <t>02.0049.0130</t>
  </si>
  <si>
    <t>03.0053.0130</t>
  </si>
  <si>
    <t>03.0056.0130</t>
  </si>
  <si>
    <t>03.1014.0130</t>
  </si>
  <si>
    <t>15.0250.0130</t>
  </si>
  <si>
    <t>15.0251.0130</t>
  </si>
  <si>
    <t>15.251</t>
  </si>
  <si>
    <t>Nội soi phế quản ống mềm chẩn đoán gây tê</t>
  </si>
  <si>
    <t>20.0029.0130</t>
  </si>
  <si>
    <t>20.29</t>
  </si>
  <si>
    <t>Nội soi khí - phế quản ống mềm rửa phế quản phế nang chọn lọc</t>
  </si>
  <si>
    <t>02.0040.0131</t>
  </si>
  <si>
    <t>2.40</t>
  </si>
  <si>
    <t>02.0043.0131</t>
  </si>
  <si>
    <t>02.0045.0131</t>
  </si>
  <si>
    <t>02.0048.0131</t>
  </si>
  <si>
    <t>03.0053.0131</t>
  </si>
  <si>
    <t>03.1007.0131</t>
  </si>
  <si>
    <t>03.1012.0131</t>
  </si>
  <si>
    <t>03.1014.0131</t>
  </si>
  <si>
    <t>15.0254.0131</t>
  </si>
  <si>
    <t>15.0255.0131</t>
  </si>
  <si>
    <t>15.255</t>
  </si>
  <si>
    <t>Nội soi phế quản ống mềm sinh thiết u gây tê</t>
  </si>
  <si>
    <t>02.0045.0132</t>
  </si>
  <si>
    <t>02.0046.0132</t>
  </si>
  <si>
    <t>02.0050.0132</t>
  </si>
  <si>
    <t>03.0073.0132</t>
  </si>
  <si>
    <t>15.0253.0132</t>
  </si>
  <si>
    <t>20.0031.0132</t>
  </si>
  <si>
    <t>02.0304.0134</t>
  </si>
  <si>
    <t>2.304</t>
  </si>
  <si>
    <t>Nội soi thực quản - dạ dày - tá tràng có sinh thiết</t>
  </si>
  <si>
    <t>Đã bao gồm chi phí Test HP</t>
  </si>
  <si>
    <t>03.1061.0134</t>
  </si>
  <si>
    <t>3.1061</t>
  </si>
  <si>
    <t>Nội soi thực quản, dạ dày, tá tràng có thể kết hợp sinh thiết</t>
  </si>
  <si>
    <t>20.0079.0134</t>
  </si>
  <si>
    <t>20.79</t>
  </si>
  <si>
    <t>Nội soi thực quản, dạ dày, tá tràng kết hợp sinh thiết</t>
  </si>
  <si>
    <t>02.0272.2044</t>
  </si>
  <si>
    <t>2.272</t>
  </si>
  <si>
    <t>Nội soi can thiệp - làm Clo test chẩn đoán nhiễm H.Pylori</t>
  </si>
  <si>
    <t>02.0253.0135</t>
  </si>
  <si>
    <t>2.253</t>
  </si>
  <si>
    <t>02.0305.0135</t>
  </si>
  <si>
    <t>2.305</t>
  </si>
  <si>
    <t>Nội soi thực quản - dạ dày - tá tràng không sinh thiết</t>
  </si>
  <si>
    <t>03.1061.0135</t>
  </si>
  <si>
    <t>15.0232.0135</t>
  </si>
  <si>
    <t>15.232</t>
  </si>
  <si>
    <t>Nội soi thực quản ống cứng chẩn đoán gây tê/gây mê</t>
  </si>
  <si>
    <t>15.0233.0135</t>
  </si>
  <si>
    <t>15.233</t>
  </si>
  <si>
    <t>Nội soi thực quản ống mềm chẩn đoán gây tê/gây mê</t>
  </si>
  <si>
    <t>20.0080.0135</t>
  </si>
  <si>
    <t>20.80</t>
  </si>
  <si>
    <t>Nội soi thực quản, dạ dày, tá tràng</t>
  </si>
  <si>
    <t>02.0262.0136</t>
  </si>
  <si>
    <t>2.262</t>
  </si>
  <si>
    <t>Nội soi đại trực tràng toàn bộ ống mềm có sinh thiết</t>
  </si>
  <si>
    <t>02.0307.0136</t>
  </si>
  <si>
    <t>2.307</t>
  </si>
  <si>
    <t>Nội soi đại tràng sigma ổ có sinh thiết</t>
  </si>
  <si>
    <t>03.0161.0136</t>
  </si>
  <si>
    <t>3.161</t>
  </si>
  <si>
    <t>Soi đại tràng sinh thiết</t>
  </si>
  <si>
    <t>03.1066.0136</t>
  </si>
  <si>
    <t>3.1066</t>
  </si>
  <si>
    <t>Nội soi đại, trực tràng có thể sinh thiết</t>
  </si>
  <si>
    <t>20.0073.0136</t>
  </si>
  <si>
    <t>20.73</t>
  </si>
  <si>
    <t>02.0259.0137</t>
  </si>
  <si>
    <t>2.259</t>
  </si>
  <si>
    <t>Nội soi đại trực tràng toàn bộ ống mềm không sinh thiết</t>
  </si>
  <si>
    <t>02.0294.0137</t>
  </si>
  <si>
    <t>2.294</t>
  </si>
  <si>
    <t>Nội soi đại trực tràng toàn bộ can thiệp cấp cứu</t>
  </si>
  <si>
    <t>02.0306.0137</t>
  </si>
  <si>
    <t>2.306</t>
  </si>
  <si>
    <t>Nội soi đại tràng sigma không sinh thiết</t>
  </si>
  <si>
    <t>03.0158.0137</t>
  </si>
  <si>
    <t>3.158</t>
  </si>
  <si>
    <t>Soi đại tràng chẩn đoán bằng ống soi mềm</t>
  </si>
  <si>
    <t>03.1062.0137</t>
  </si>
  <si>
    <t>3.1062</t>
  </si>
  <si>
    <t>Nội soi đại tràng sigma</t>
  </si>
  <si>
    <t>20.0081.0137</t>
  </si>
  <si>
    <t>20.81</t>
  </si>
  <si>
    <t>02.0293.0138</t>
  </si>
  <si>
    <t>2.293</t>
  </si>
  <si>
    <t>Nội soi trực tràng toàn bộ có sinh thiết</t>
  </si>
  <si>
    <t>02.0309.0138</t>
  </si>
  <si>
    <t>2.309</t>
  </si>
  <si>
    <t>Nội soi trực tràng ống mềm có sinh thiết</t>
  </si>
  <si>
    <t>02.0256.0139</t>
  </si>
  <si>
    <t>2.256</t>
  </si>
  <si>
    <t>Nội soi trực tràng ống mềm</t>
  </si>
  <si>
    <t>Nội soi trực tràng ống mềm không sinh thiết</t>
  </si>
  <si>
    <t>02.0257.0139</t>
  </si>
  <si>
    <t>2.257</t>
  </si>
  <si>
    <t>Nội soi trực tràng ống mềm cấp cứu</t>
  </si>
  <si>
    <t>02.0308.0139</t>
  </si>
  <si>
    <t>2.308</t>
  </si>
  <si>
    <t>02.0311.0139</t>
  </si>
  <si>
    <t>2.311</t>
  </si>
  <si>
    <t>Nội soi trực tràng ống cứng có sinh thiết</t>
  </si>
  <si>
    <t>03.0162.0139</t>
  </si>
  <si>
    <t>3.162</t>
  </si>
  <si>
    <t>Nội soi trực tràng cấp cứu</t>
  </si>
  <si>
    <t>03.1071.0139</t>
  </si>
  <si>
    <t>3.1071</t>
  </si>
  <si>
    <t>Soi trực tràng</t>
  </si>
  <si>
    <t>01.0232.0140</t>
  </si>
  <si>
    <t>1.232</t>
  </si>
  <si>
    <t>Nội soi dạ dày thực quản cấp cứu chẩn đoán và cầm máu</t>
  </si>
  <si>
    <t>Chưa bao gồm thuốc cầm máu, dụng cụ cầm máu (clip, bộ thắt tĩnh mạch thực quản...)</t>
  </si>
  <si>
    <t>01.0351.0140</t>
  </si>
  <si>
    <t>1.351</t>
  </si>
  <si>
    <t>01.0352.0140</t>
  </si>
  <si>
    <t>1.352</t>
  </si>
  <si>
    <t>Nội soi tiêu hóa cầm máu cấp cứu bằng vòng cao su tại đơn vị hồi sức tích cực</t>
  </si>
  <si>
    <t>01.0353.0140</t>
  </si>
  <si>
    <t>1.353</t>
  </si>
  <si>
    <t>02.0264.0140</t>
  </si>
  <si>
    <t>2.264</t>
  </si>
  <si>
    <t>Nội soi can thiệp - tiêm xơ búi giãn tĩnh mạch thực quản</t>
  </si>
  <si>
    <t>02.0265.0140</t>
  </si>
  <si>
    <t>2.265</t>
  </si>
  <si>
    <t>Nội soi can thiệp - thắt búi giãn tĩnh mạch thực quản bằng vòng cao su</t>
  </si>
  <si>
    <t>02.0267.0140</t>
  </si>
  <si>
    <t>2.267</t>
  </si>
  <si>
    <t>Nội soi can thiệp - cắt gắp bã thức ăn dạ dày</t>
  </si>
  <si>
    <t>02.0271.0140</t>
  </si>
  <si>
    <t>2.271</t>
  </si>
  <si>
    <t>Nội soi can thiệp - tiêm cầm máu</t>
  </si>
  <si>
    <t>02.0276.0140</t>
  </si>
  <si>
    <t>2.276</t>
  </si>
  <si>
    <t>Nội soi can thiệp - cầm máu ống tiêu hóa bằng laser argon</t>
  </si>
  <si>
    <t>02.0285.0140</t>
  </si>
  <si>
    <t>2.285</t>
  </si>
  <si>
    <t>02.0298.0140</t>
  </si>
  <si>
    <t>2.298</t>
  </si>
  <si>
    <t>03.0155.0140</t>
  </si>
  <si>
    <t>3.155</t>
  </si>
  <si>
    <t>Nội soi dạ dày cầm máu</t>
  </si>
  <si>
    <t>03.0157.0140</t>
  </si>
  <si>
    <t>3.157</t>
  </si>
  <si>
    <t>Cầm máu thực quản qua nội soi</t>
  </si>
  <si>
    <t>03.0159.0140</t>
  </si>
  <si>
    <t>3.159</t>
  </si>
  <si>
    <t>Soi dạ dày thực quản chẩn đoán và cầm máu</t>
  </si>
  <si>
    <t>03.1049.0140</t>
  </si>
  <si>
    <t>3.1049</t>
  </si>
  <si>
    <t>Nội soi cầm máu bằng clip trong chảy máu đường tiêu hóa</t>
  </si>
  <si>
    <t>03.1056.0140</t>
  </si>
  <si>
    <t>3.1056</t>
  </si>
  <si>
    <t>03.1057.0140</t>
  </si>
  <si>
    <t>3.1057</t>
  </si>
  <si>
    <t>03.1070.0140</t>
  </si>
  <si>
    <t>3.1070</t>
  </si>
  <si>
    <t>Nội soi chích (tiêm) keo điều trị giãn tĩnh mạch phình vị</t>
  </si>
  <si>
    <t>20.0059.0140</t>
  </si>
  <si>
    <t>20.59</t>
  </si>
  <si>
    <t>20.0067.0140</t>
  </si>
  <si>
    <t>20.67</t>
  </si>
  <si>
    <t>Chưa bao gồm dụng cụ can thiệp: stent, bộ tán sỏi cơ học, rọ lấy dị vật, dao cắt, bóng kéo, bóng nong.</t>
  </si>
  <si>
    <t>02.0283.0141</t>
  </si>
  <si>
    <t>2.283</t>
  </si>
  <si>
    <t>Nội soi mật tụy ngược dòng - (ERCP)</t>
  </si>
  <si>
    <t>03.1046.0141</t>
  </si>
  <si>
    <t>3.1046</t>
  </si>
  <si>
    <t>03.1048.0141</t>
  </si>
  <si>
    <t>3.1048</t>
  </si>
  <si>
    <t>03.1069.0141</t>
  </si>
  <si>
    <t>3.1069</t>
  </si>
  <si>
    <t>Nội soi đường mật qua tá tràng</t>
  </si>
  <si>
    <t>20.0054.0141</t>
  </si>
  <si>
    <t>20.54</t>
  </si>
  <si>
    <t>20.0056.0141</t>
  </si>
  <si>
    <t>20.56</t>
  </si>
  <si>
    <t>02.0288.0142</t>
  </si>
  <si>
    <t>2.288</t>
  </si>
  <si>
    <t>Nội soi ổ bụng</t>
  </si>
  <si>
    <t>03.1052.0142</t>
  </si>
  <si>
    <t>3.1052</t>
  </si>
  <si>
    <t>Nội soi ổ bụng để thăm dò, chẩn đoán</t>
  </si>
  <si>
    <t>20.0063.0142</t>
  </si>
  <si>
    <t>20.63</t>
  </si>
  <si>
    <t>02.0289.0143</t>
  </si>
  <si>
    <t>2.289</t>
  </si>
  <si>
    <t>Nội soi ổ bụng có sinh thiết</t>
  </si>
  <si>
    <t>03.1055.0143</t>
  </si>
  <si>
    <t>3.1055</t>
  </si>
  <si>
    <t>Nội soi ổ bụng- sinh thiết</t>
  </si>
  <si>
    <t>20.0066.0143</t>
  </si>
  <si>
    <t>20.66</t>
  </si>
  <si>
    <t>02.0291.0145</t>
  </si>
  <si>
    <t>2.291</t>
  </si>
  <si>
    <t>Nội soi siêu âm đường tiêu hóa trên</t>
  </si>
  <si>
    <t>02.0366.0146</t>
  </si>
  <si>
    <t>2.366</t>
  </si>
  <si>
    <t>Nội soi khớp gối điều trị rửa khớp</t>
  </si>
  <si>
    <t>02.0367.0146</t>
  </si>
  <si>
    <t>2.367</t>
  </si>
  <si>
    <t>Nội soi khớp gối điều trị bào khớp</t>
  </si>
  <si>
    <t>02.0368.0146</t>
  </si>
  <si>
    <t>2.368</t>
  </si>
  <si>
    <t>Nội soi khớp gối điều trị nội soi kết hợp mở tối thiểu ổ khớp lấy dị vật</t>
  </si>
  <si>
    <t>02.0370.0146</t>
  </si>
  <si>
    <t>2.370</t>
  </si>
  <si>
    <t>Nội soi khớp vai điều trị rửa khớp</t>
  </si>
  <si>
    <t>02.0372.0146</t>
  </si>
  <si>
    <t>2.372</t>
  </si>
  <si>
    <t>Nội soi khớp vai điều trị lấy dị vật</t>
  </si>
  <si>
    <t>02.0485.0147</t>
  </si>
  <si>
    <t>2.485</t>
  </si>
  <si>
    <t>Nội soi bàng quang chẩn đoán có gây mê (Nội soi bàng quang không sinh thiết)</t>
  </si>
  <si>
    <t>02.0492.0147</t>
  </si>
  <si>
    <t>2.492</t>
  </si>
  <si>
    <t>Nội soi bàng quang có gây mê</t>
  </si>
  <si>
    <t>02.0213.0148</t>
  </si>
  <si>
    <t>2.213</t>
  </si>
  <si>
    <t>Nội soi niệu quản chẩn đoán</t>
  </si>
  <si>
    <t>Chưa bao gồm sonde JJ.</t>
  </si>
  <si>
    <t>03.0124.0148</t>
  </si>
  <si>
    <t>3.124</t>
  </si>
  <si>
    <t>Dẫn lưu bể thận ngược dòng cấp cứu bằng nội soi</t>
  </si>
  <si>
    <t>03.1078.0148</t>
  </si>
  <si>
    <t>3.1078</t>
  </si>
  <si>
    <t>Nội soi bàng quang</t>
  </si>
  <si>
    <t>03.1085.0148</t>
  </si>
  <si>
    <t>3.1085</t>
  </si>
  <si>
    <t>03.4138.0148</t>
  </si>
  <si>
    <t>3.4138</t>
  </si>
  <si>
    <t>Nội soi niệu đạo, bàng quang chẩn đoán</t>
  </si>
  <si>
    <t>02.0215.0149</t>
  </si>
  <si>
    <t>2.215</t>
  </si>
  <si>
    <t>Nội soi bàng quang để sinh thiết bàng quang đa điểm</t>
  </si>
  <si>
    <t>03.1087.0149</t>
  </si>
  <si>
    <t>3.1087</t>
  </si>
  <si>
    <t>Nội soi bàng quang sinh thiết</t>
  </si>
  <si>
    <t>02.0212.0150</t>
  </si>
  <si>
    <t>2.212</t>
  </si>
  <si>
    <t>Nội soi bàng quang chẩn đoán (Nội soi bàng quang không sinh thiết)</t>
  </si>
  <si>
    <t>02.0219.0150</t>
  </si>
  <si>
    <t>2.219</t>
  </si>
  <si>
    <t>Chưa bao gồm hóa chất</t>
  </si>
  <si>
    <t>02.0221.0150</t>
  </si>
  <si>
    <t>2.221</t>
  </si>
  <si>
    <t>03.1080.0151</t>
  </si>
  <si>
    <t>3.1080</t>
  </si>
  <si>
    <t>Nội soi bàng quang tìm xem đái dưỡng chấp, đặt catheter lên thận bơm thuốc để tránh phẫu thuật</t>
  </si>
  <si>
    <t>02.0216.0152</t>
  </si>
  <si>
    <t>2.216</t>
  </si>
  <si>
    <t>Nội soi bàng quang gắp dị vật bàng quang</t>
  </si>
  <si>
    <t>02.0218.0152</t>
  </si>
  <si>
    <t>2.218</t>
  </si>
  <si>
    <t>Nội soi bơm rửa bàng quang, lấy máu cục</t>
  </si>
  <si>
    <t>02.0222.0152</t>
  </si>
  <si>
    <t>2.222</t>
  </si>
  <si>
    <t>Nội soi bàng quang, lấy dị vật, sỏi</t>
  </si>
  <si>
    <t>02.0229.0152</t>
  </si>
  <si>
    <t>2.229</t>
  </si>
  <si>
    <t>02.0230.0152</t>
  </si>
  <si>
    <t>2.230</t>
  </si>
  <si>
    <t>Rút sonde modelage qua đường nội soi bàng quang</t>
  </si>
  <si>
    <t>03.1079.0152</t>
  </si>
  <si>
    <t>3.1079</t>
  </si>
  <si>
    <t>03.1082.0152</t>
  </si>
  <si>
    <t>3.1082</t>
  </si>
  <si>
    <t>Nội soi bàng quang, bơm rửa lấy máu cục tránh phẫu thuật</t>
  </si>
  <si>
    <t>03.4107.0152</t>
  </si>
  <si>
    <t>3.4107</t>
  </si>
  <si>
    <t>Nội soi tháo sonde JJ</t>
  </si>
  <si>
    <t>20.0087.0152</t>
  </si>
  <si>
    <t>20.87</t>
  </si>
  <si>
    <t>Soi bàng quang, lấy dị vật, sỏi</t>
  </si>
  <si>
    <t>02.0224.0153</t>
  </si>
  <si>
    <t>2.224</t>
  </si>
  <si>
    <t>Nối thông động - tĩnh mạch có dịch chuyển mạch</t>
  </si>
  <si>
    <t>02.0225.0154</t>
  </si>
  <si>
    <t>2.225</t>
  </si>
  <si>
    <t>Chưa bao gồm mạch nhân tạo.</t>
  </si>
  <si>
    <t>02.0201.0155</t>
  </si>
  <si>
    <t>2.201</t>
  </si>
  <si>
    <t>02.0223.0155</t>
  </si>
  <si>
    <t>2.223</t>
  </si>
  <si>
    <t>02.0211.0156</t>
  </si>
  <si>
    <t>2.211</t>
  </si>
  <si>
    <t>03.3606.0156</t>
  </si>
  <si>
    <t>3.3606</t>
  </si>
  <si>
    <t>Nong niệu đạo</t>
  </si>
  <si>
    <t>10.0405.0156</t>
  </si>
  <si>
    <t>10.405</t>
  </si>
  <si>
    <t>02.0266.0157</t>
  </si>
  <si>
    <t>2.266</t>
  </si>
  <si>
    <t xml:space="preserve">Chưa bao gồm bóng nong thực quản </t>
  </si>
  <si>
    <t>15.0193.0157</t>
  </si>
  <si>
    <t>15.193</t>
  </si>
  <si>
    <t>Nội soi nong hẹp thực quản</t>
  </si>
  <si>
    <t>01.0165.0158</t>
  </si>
  <si>
    <t>1.165</t>
  </si>
  <si>
    <t>Rửa bàng quang lấy máu cục</t>
  </si>
  <si>
    <t>Rửa bàng quang</t>
  </si>
  <si>
    <t>Chưa bao gồm hóa chất.</t>
  </si>
  <si>
    <t>01.0336.0158</t>
  </si>
  <si>
    <t>1.336</t>
  </si>
  <si>
    <t>02.0232.0158</t>
  </si>
  <si>
    <t>2.232</t>
  </si>
  <si>
    <t>02.0233.0158</t>
  </si>
  <si>
    <t>2.233</t>
  </si>
  <si>
    <t>03.0131.0158</t>
  </si>
  <si>
    <t>3.131</t>
  </si>
  <si>
    <t>10.0353.0158</t>
  </si>
  <si>
    <t>10.353</t>
  </si>
  <si>
    <t>Bơm rửa bàng quang, bơm hóa chất</t>
  </si>
  <si>
    <t>01.0218.0159</t>
  </si>
  <si>
    <t>1.218</t>
  </si>
  <si>
    <t>Rửa dạ dày cấp cứu</t>
  </si>
  <si>
    <t>02.0313.0159</t>
  </si>
  <si>
    <t>2.313</t>
  </si>
  <si>
    <t>03.0168.0159</t>
  </si>
  <si>
    <t>3.168</t>
  </si>
  <si>
    <t>13.0193.0159</t>
  </si>
  <si>
    <t>13.193</t>
  </si>
  <si>
    <t>Rửa dạ dày sơ sinh</t>
  </si>
  <si>
    <t>01.0219.0160</t>
  </si>
  <si>
    <t>1.219</t>
  </si>
  <si>
    <t>Rửa dạ dày loại bỏ chất độc bằng hệ thống kín</t>
  </si>
  <si>
    <t>03.0169.0160</t>
  </si>
  <si>
    <t>3.169</t>
  </si>
  <si>
    <t>02.0062.0161</t>
  </si>
  <si>
    <t>2.62</t>
  </si>
  <si>
    <t>Rửa phổi toàn bộ</t>
  </si>
  <si>
    <t>01.0220.0162</t>
  </si>
  <si>
    <t>1.220</t>
  </si>
  <si>
    <t>03.0153.0162</t>
  </si>
  <si>
    <t>3.153</t>
  </si>
  <si>
    <t>22.0499.0163</t>
  </si>
  <si>
    <t>22.499</t>
  </si>
  <si>
    <t>Rút máu để điều trị</t>
  </si>
  <si>
    <t>02.0061.0164</t>
  </si>
  <si>
    <t>2.61</t>
  </si>
  <si>
    <t>Rút ống dẫn lưu màng phổi, ống dẫn lưu ổ áp xe</t>
  </si>
  <si>
    <t>02.0227.0164</t>
  </si>
  <si>
    <t>2.227</t>
  </si>
  <si>
    <t>Rút sonde dẫn lưu bể thận qua da</t>
  </si>
  <si>
    <t>02.0228.0164</t>
  </si>
  <si>
    <t>2.228</t>
  </si>
  <si>
    <t>02.0231.0164</t>
  </si>
  <si>
    <t>2.231</t>
  </si>
  <si>
    <t>Rút catheter đường hầm</t>
  </si>
  <si>
    <t>02.0483.0164</t>
  </si>
  <si>
    <t>2.483</t>
  </si>
  <si>
    <t>Rút sonde dẫn lưu hố thận ghép qua da</t>
  </si>
  <si>
    <t>03.2331.0164</t>
  </si>
  <si>
    <t>3.2331</t>
  </si>
  <si>
    <t>Rút sonde dẫn lưu màng phổi, sonde dẫn lưu ổ áp xe</t>
  </si>
  <si>
    <t>01.0244.0165</t>
  </si>
  <si>
    <t>1.244</t>
  </si>
  <si>
    <t>Chọc dẫn lưu ổ áp xe dưới siêu âm</t>
  </si>
  <si>
    <t>Chưa bao gồm ống thông.</t>
  </si>
  <si>
    <t>01.0355.0165</t>
  </si>
  <si>
    <t>1.355</t>
  </si>
  <si>
    <t>Chọc hút dẫn lưu nang giả tụy dưới hướng dẫn của siêu âm trong hồi sức cấp cứu</t>
  </si>
  <si>
    <t>02.0181.0165</t>
  </si>
  <si>
    <t>2.181</t>
  </si>
  <si>
    <t>Dẫn lưu nang thận dưới hướng dẫn siêu âm</t>
  </si>
  <si>
    <t>02.0182.0165</t>
  </si>
  <si>
    <t>2.182</t>
  </si>
  <si>
    <t>Dẫn lưu bể thận qua da dưới hướng dẫn của siêu âm</t>
  </si>
  <si>
    <t>02.0317.0165</t>
  </si>
  <si>
    <t>2.317</t>
  </si>
  <si>
    <t>02.0326.0165</t>
  </si>
  <si>
    <t>2.326</t>
  </si>
  <si>
    <t>Siêu âm can thiệp - đặt ống thông dẫn lưu ổ áp xe gan</t>
  </si>
  <si>
    <t>03.2337.0165</t>
  </si>
  <si>
    <t>3.2337</t>
  </si>
  <si>
    <t>Đặt dẫn lưu ổ dịch/áp xe ổ bụng sau mổ dưới siêu âm</t>
  </si>
  <si>
    <t>18.0632.0165</t>
  </si>
  <si>
    <t>18.632</t>
  </si>
  <si>
    <t>Dẫn lưu các ổ dịch trong ổ bụng dưới hướng dẫn siêu âm</t>
  </si>
  <si>
    <t>18.0633.0165</t>
  </si>
  <si>
    <t>18.633</t>
  </si>
  <si>
    <t>Dẫn lưu dịch, áp xe, nang dưới hướng dẫn của siêu âm</t>
  </si>
  <si>
    <t>02.0318.0166</t>
  </si>
  <si>
    <t>2.318</t>
  </si>
  <si>
    <t>Siêu âm can thiệp - chọc hút nang gan</t>
  </si>
  <si>
    <t>02.0319.0166</t>
  </si>
  <si>
    <t>2.319</t>
  </si>
  <si>
    <t>02.0320.0166</t>
  </si>
  <si>
    <t>2.320</t>
  </si>
  <si>
    <t>02.0324.0166</t>
  </si>
  <si>
    <t>2.324</t>
  </si>
  <si>
    <t>Siêu âm can thiệp - tiêm cồn tuyệt đối điều trị ung thư gan</t>
  </si>
  <si>
    <t>02.0325.0166</t>
  </si>
  <si>
    <t>2.325</t>
  </si>
  <si>
    <t>Siêu âm can thiệp - chọc hút mủ ổ áp xe gan</t>
  </si>
  <si>
    <t>02.0329.0166</t>
  </si>
  <si>
    <t>2.329</t>
  </si>
  <si>
    <t>Siêu âm can thiệp - chọc hút nang giả tụy</t>
  </si>
  <si>
    <t>02.0330.0166</t>
  </si>
  <si>
    <t>2.330</t>
  </si>
  <si>
    <t>Siêu âm can thiệp - đặt ống thông dẫn lưu nang giả tụy</t>
  </si>
  <si>
    <t>02.0334.0166</t>
  </si>
  <si>
    <t>2.334</t>
  </si>
  <si>
    <t>Siêu âm can thiệp - chọc hút ổ áp xe trong ổ bụng</t>
  </si>
  <si>
    <t>03.2344.0166</t>
  </si>
  <si>
    <t>3.2344</t>
  </si>
  <si>
    <t>Chọc hút và tiêm thuốc nang gan</t>
  </si>
  <si>
    <t>18.0629.0166</t>
  </si>
  <si>
    <t>18.629</t>
  </si>
  <si>
    <t>Chọc hút ổ dịch, áp xe dưới hướng dẫn của siêu âm</t>
  </si>
  <si>
    <t>02.0375.0168</t>
  </si>
  <si>
    <t>2.375</t>
  </si>
  <si>
    <t>02.0376.0168</t>
  </si>
  <si>
    <t>2.376</t>
  </si>
  <si>
    <t>02.0380.0168</t>
  </si>
  <si>
    <t>2.380</t>
  </si>
  <si>
    <t>Sinh thiết da bằng kim chuyên dụng (biopsy punch)</t>
  </si>
  <si>
    <t>05.0065.0168</t>
  </si>
  <si>
    <t>5.65</t>
  </si>
  <si>
    <t>Sinh thiết niêm mạc</t>
  </si>
  <si>
    <t>15.0135.0168</t>
  </si>
  <si>
    <t>15.135</t>
  </si>
  <si>
    <t>Sinh thiết hốc mũi</t>
  </si>
  <si>
    <t>15.0211.0168</t>
  </si>
  <si>
    <t>15.211</t>
  </si>
  <si>
    <t>Sinh thiết u họng miệng</t>
  </si>
  <si>
    <t>02.0065.0169</t>
  </si>
  <si>
    <t>2.65</t>
  </si>
  <si>
    <t>Sinh thiết u phổi dưới hướng dẫn của siêu âm</t>
  </si>
  <si>
    <t>02.0236.0169</t>
  </si>
  <si>
    <t>2.236</t>
  </si>
  <si>
    <t>Sinh thiết thận dưới hướng dẫn của siêu âm</t>
  </si>
  <si>
    <t>03.2342.0169</t>
  </si>
  <si>
    <t>3.2342</t>
  </si>
  <si>
    <t>03.2363.0169</t>
  </si>
  <si>
    <t>3.2363</t>
  </si>
  <si>
    <t>Sinh thiết thận qua da dưới siêu âm</t>
  </si>
  <si>
    <t>18.0603.0169</t>
  </si>
  <si>
    <t>18.603</t>
  </si>
  <si>
    <t>Sinh thiết gan dưới hướng dẫn siêu âm</t>
  </si>
  <si>
    <t>18.0606.0169</t>
  </si>
  <si>
    <t>18.606</t>
  </si>
  <si>
    <t>Sinh thiết lách dưới hướng dẫn siêu âm</t>
  </si>
  <si>
    <t>18.0607.0169</t>
  </si>
  <si>
    <t>18.607</t>
  </si>
  <si>
    <t>Sinh thiết thận dưới hướng dẫn siêu âm</t>
  </si>
  <si>
    <t>02.0377.0170</t>
  </si>
  <si>
    <t>2.377</t>
  </si>
  <si>
    <t>Sinh thiết phần mềm bằng kim bắn dưới hướng dẫn của siêu âm</t>
  </si>
  <si>
    <t>18.0605.0170</t>
  </si>
  <si>
    <t>18.605</t>
  </si>
  <si>
    <t>Sinh thiết vú dưới hướng dẫn siêu âm</t>
  </si>
  <si>
    <t>18.0609.0170</t>
  </si>
  <si>
    <t>18.609</t>
  </si>
  <si>
    <t>Sinh thiết hạch (hoặc u) dưới hướng dẫn siêu âm</t>
  </si>
  <si>
    <t>18.0611.0170</t>
  </si>
  <si>
    <t>18.611</t>
  </si>
  <si>
    <t>Sinh thiết phần mềm dưới hướng dẫn siêu âm</t>
  </si>
  <si>
    <t>18.0618.0170</t>
  </si>
  <si>
    <t>18.618</t>
  </si>
  <si>
    <t>Sinh thiết phổi/màng phổi dưới hướng dẫn siêu âm</t>
  </si>
  <si>
    <t>02.0066.0171</t>
  </si>
  <si>
    <t>2.66</t>
  </si>
  <si>
    <t>Sinh thiết u phổi dưới hướng dẫn của chụp cắt lớp vi tính</t>
  </si>
  <si>
    <t>02.0434.0171</t>
  </si>
  <si>
    <t>2.434</t>
  </si>
  <si>
    <t>Sinh thiết u trung thất dưới hướng dẫn của chụp cắt lớp vi tính</t>
  </si>
  <si>
    <t>18.0636.0171</t>
  </si>
  <si>
    <t>18.636</t>
  </si>
  <si>
    <t>Sinh thiết phổi/màng phổi dưới cắt lớp vi tính</t>
  </si>
  <si>
    <t>18.0637.0171</t>
  </si>
  <si>
    <t>18.637</t>
  </si>
  <si>
    <t>Sinh thiết trung thất dưới cắt lớp vi tính</t>
  </si>
  <si>
    <t>18.0638.0171</t>
  </si>
  <si>
    <t>18.638</t>
  </si>
  <si>
    <t>Sinh thiết gan dưới cắt lớp vi tính</t>
  </si>
  <si>
    <t>18.0640.0171</t>
  </si>
  <si>
    <t>18.640</t>
  </si>
  <si>
    <t>Sinh thiết lách dưới cắt lớp vi tính</t>
  </si>
  <si>
    <t>18.0641.0171</t>
  </si>
  <si>
    <t>18.641</t>
  </si>
  <si>
    <t>Sinh thiết tụy dưới cắt lớp vi tính</t>
  </si>
  <si>
    <t>18.0639.0172</t>
  </si>
  <si>
    <t>18.639</t>
  </si>
  <si>
    <t>Sinh thiết thận dưới cắt lớp vi tính</t>
  </si>
  <si>
    <t>02.0519.0173</t>
  </si>
  <si>
    <t>2.519</t>
  </si>
  <si>
    <t>Sinh thiết phần mềm bằng phương pháp sinh thiết mở</t>
  </si>
  <si>
    <t>05.0067.0173</t>
  </si>
  <si>
    <t>5.67</t>
  </si>
  <si>
    <t>Sinh thiết hạch, cơ, thần kinh và các u dưới da</t>
  </si>
  <si>
    <t>02.0378.0174</t>
  </si>
  <si>
    <t>2.378</t>
  </si>
  <si>
    <t>Sinh thiết màng hoạt dịch dưới hướng dẫn của siêu âm</t>
  </si>
  <si>
    <t>01.0242.0175</t>
  </si>
  <si>
    <t>1.242</t>
  </si>
  <si>
    <t>Rửa màng bụng cấp cứu</t>
  </si>
  <si>
    <t>02.0064.0175</t>
  </si>
  <si>
    <t>2.64</t>
  </si>
  <si>
    <t>Sinh thiết màng phổi mù</t>
  </si>
  <si>
    <t>18.0624.0175</t>
  </si>
  <si>
    <t>18.624</t>
  </si>
  <si>
    <t>Chọc hút nang, tiêm xơ dưới hướng dẫn siêu âm</t>
  </si>
  <si>
    <t>18.0613.0177</t>
  </si>
  <si>
    <t>18.613</t>
  </si>
  <si>
    <t>Sinh thiết tiền liệt tuyến qua trực tràng dưới hướng dẫn siêu âm</t>
  </si>
  <si>
    <t>Chưa bao gồm kim sinh thiết.</t>
  </si>
  <si>
    <t>22.0130.0178</t>
  </si>
  <si>
    <t>22.130</t>
  </si>
  <si>
    <t>Thủ thuật sinh thiết tủy xương (chưa bao gồm kim sinh thiết một lần)</t>
  </si>
  <si>
    <t>Bao gồm kim sinh thiết dùng nhiều lần.</t>
  </si>
  <si>
    <t>22.0131.0179</t>
  </si>
  <si>
    <t>22.131</t>
  </si>
  <si>
    <t>Thủ thuật sinh thiết tủy xương (bao gồm kim sinh thiết nhiều lần)</t>
  </si>
  <si>
    <t>22.0132.0180</t>
  </si>
  <si>
    <t>22.132</t>
  </si>
  <si>
    <t>Thủ thuật sinh thiết tủy xương (sử dụng máy khoan cầm tay)</t>
  </si>
  <si>
    <t>02.0217.0183</t>
  </si>
  <si>
    <t>2.217</t>
  </si>
  <si>
    <t>Nội soi đặt catherter bàng quang niệu quản để chụp UPR</t>
  </si>
  <si>
    <t>03.0160.0184</t>
  </si>
  <si>
    <t>3.160</t>
  </si>
  <si>
    <t>Soi đại tràng cầm máu</t>
  </si>
  <si>
    <t>Chưa bao gồm dụng cụ kẹp và clip cầm máu.</t>
  </si>
  <si>
    <t>03.1064.0184</t>
  </si>
  <si>
    <t>3.1064</t>
  </si>
  <si>
    <t>Nội soi đại tràng tiêm cầm máu</t>
  </si>
  <si>
    <t>20.0071.0184</t>
  </si>
  <si>
    <t>20.71</t>
  </si>
  <si>
    <t>02.0369.0185</t>
  </si>
  <si>
    <t>2.369</t>
  </si>
  <si>
    <t>Nội soi khớp vai chẩn đoán (có sinh thiết)</t>
  </si>
  <si>
    <t>03.0067.0186</t>
  </si>
  <si>
    <t>3.67</t>
  </si>
  <si>
    <t>Nội soi màng phổi để chẩn đoán</t>
  </si>
  <si>
    <t>02.0045.0187</t>
  </si>
  <si>
    <t>02.0273.0191</t>
  </si>
  <si>
    <t>2.273</t>
  </si>
  <si>
    <t>Nội soi hậu môn ống cứng can thiệp - tiêm xơ búi trĩ</t>
  </si>
  <si>
    <t>02.0292.0191</t>
  </si>
  <si>
    <t>2.292</t>
  </si>
  <si>
    <t>Nội soi hậu môn ống cứng can thiệp - thắt trĩ bằng vòng cao su</t>
  </si>
  <si>
    <t>03.1065.0191</t>
  </si>
  <si>
    <t>3.1065</t>
  </si>
  <si>
    <t>20.0072.0191</t>
  </si>
  <si>
    <t>20.72</t>
  </si>
  <si>
    <t>01.0036.0192</t>
  </si>
  <si>
    <t>1.36</t>
  </si>
  <si>
    <t>Tạo nhịp tim cấp cứu tạm thời với điện cực ngoài lồng ngực</t>
  </si>
  <si>
    <t>02.0120.0192</t>
  </si>
  <si>
    <t>2.120</t>
  </si>
  <si>
    <t>Sốc điện điều trị rung nhĩ</t>
  </si>
  <si>
    <t>03.0023.0192</t>
  </si>
  <si>
    <t>3.23</t>
  </si>
  <si>
    <t>Kích thích tim tạm thời với điện cực ngoài lồng ngực</t>
  </si>
  <si>
    <t>03.0024.0192</t>
  </si>
  <si>
    <t>3.24</t>
  </si>
  <si>
    <t>Sốc điện phá rung nhĩ, cơn tim đập nhanh</t>
  </si>
  <si>
    <t>03.0025.0192</t>
  </si>
  <si>
    <t>3.25</t>
  </si>
  <si>
    <t>Tạo nhịp tim cấp cứu với điện cực ngoài</t>
  </si>
  <si>
    <t>03.0029.0192</t>
  </si>
  <si>
    <t>3.29</t>
  </si>
  <si>
    <t>Sốc điện ngoài lồng ngực cấp cứu</t>
  </si>
  <si>
    <t>02.0209.0194</t>
  </si>
  <si>
    <t>2.209</t>
  </si>
  <si>
    <t>Chưa bao gồm catheter.</t>
  </si>
  <si>
    <t>01.0173.0195</t>
  </si>
  <si>
    <t>1.173</t>
  </si>
  <si>
    <t>Lọc máu cấp cứu (ở người chưa có mở thông động tĩnh mạch)</t>
  </si>
  <si>
    <t>Thận nhân tạo cấp cứu</t>
  </si>
  <si>
    <t>Quả lọc dây máu dùng 1 lần; đã bao gồm catheter 2 nòng được tính bình quân là 0,25 lần cho 1 lần chạy thận.</t>
  </si>
  <si>
    <t>01.0174.0195</t>
  </si>
  <si>
    <t>1.174</t>
  </si>
  <si>
    <t>01.0191.0195</t>
  </si>
  <si>
    <t>1.191</t>
  </si>
  <si>
    <t>Chưa bao gồm quả lọc hấp phụ và dây dẫn</t>
  </si>
  <si>
    <t>01.0337.0195</t>
  </si>
  <si>
    <t>1.337</t>
  </si>
  <si>
    <t>02.0496.0195</t>
  </si>
  <si>
    <t>2.496</t>
  </si>
  <si>
    <t>01.0175.0196</t>
  </si>
  <si>
    <t>1.175</t>
  </si>
  <si>
    <t>Quả lọc dây máu dùng 6 lần.</t>
  </si>
  <si>
    <t>02.0495.0196</t>
  </si>
  <si>
    <t>2.495</t>
  </si>
  <si>
    <t>03.0011.0196</t>
  </si>
  <si>
    <t>3.11</t>
  </si>
  <si>
    <t>Thận nhân tạo (ở người đã có mở thông động tĩnh mạch)</t>
  </si>
  <si>
    <t>02.0226.2038</t>
  </si>
  <si>
    <t>2.226</t>
  </si>
  <si>
    <t xml:space="preserve">Phối hợp thận nhân tạo (HD) và hấp thụ máu (HP) bằng quả hấp phụ máu </t>
  </si>
  <si>
    <t>Đã bao gồm quả lọc hấp phụ và quả lọc dây máu dùng 6 lần.</t>
  </si>
  <si>
    <t>03.4246.0198</t>
  </si>
  <si>
    <t>3.4246</t>
  </si>
  <si>
    <t>Tháo bột các loại</t>
  </si>
  <si>
    <t>07.0226.0199</t>
  </si>
  <si>
    <t>7.226</t>
  </si>
  <si>
    <t>Cắt lọc, lấy bỏ tổ chức hoại tử cho các nhiễm trùng bàn chân vết loét khu trú ở ngón chân trên người bệnh đái tháo đường</t>
  </si>
  <si>
    <t xml:space="preserve">Áp dụng đối với  bệnh Pemphigus hoặc Pemphigoid hoặc ly thượng bì bọng nước bẩm sinh hoặc vết loét bàn chân do đái tháo đường hoặc vết loét, hoại tử ở bệnh nhân phong hoặc vết loét, hoại tử do tỳ đè. </t>
  </si>
  <si>
    <t>07.0230.0199</t>
  </si>
  <si>
    <t>7.230</t>
  </si>
  <si>
    <t>Cắt lọc, lấy bỏ tổ chức hoại tử cho các nhiễm trùng phần mềm trên người bệnh đái tháo đường</t>
  </si>
  <si>
    <t>11.0116.0199</t>
  </si>
  <si>
    <t>11.116</t>
  </si>
  <si>
    <t>Thay băng điều trị vết thương mạn tính</t>
  </si>
  <si>
    <t>01.0076.0200</t>
  </si>
  <si>
    <t>1.76</t>
  </si>
  <si>
    <t>Chăm sóc lỗ mở khí quản (một lần)</t>
  </si>
  <si>
    <t>Chỉ áp dụng với người bệnh ngoại trú. Đối với người bệnh nội trú theo quy định của Bộ Y tế.</t>
  </si>
  <si>
    <t>03.0102.0200</t>
  </si>
  <si>
    <t>3.102</t>
  </si>
  <si>
    <t>Chăm sóc lỗ mở khí quản</t>
  </si>
  <si>
    <t>03.3826.0200</t>
  </si>
  <si>
    <t>03.3911.0200</t>
  </si>
  <si>
    <t>3.3911</t>
  </si>
  <si>
    <t>Thay băng, cắt chỉ</t>
  </si>
  <si>
    <t>07.0225.0200</t>
  </si>
  <si>
    <t>7.225</t>
  </si>
  <si>
    <t>Thay băng trên người bệnh đái tháo đường</t>
  </si>
  <si>
    <t xml:space="preserve">Chưa bao gồm gạc hydrocolloid; gạc xốp, miếng xốp (foam); gạc, gạc lưới có tẩm kháng sinh hoặc chất sát khuẩn. </t>
  </si>
  <si>
    <t>15.0303.0200</t>
  </si>
  <si>
    <t>15.303</t>
  </si>
  <si>
    <t>Thay băng vết mổ</t>
  </si>
  <si>
    <t>03.3911.0201</t>
  </si>
  <si>
    <t>07.0225.0201</t>
  </si>
  <si>
    <t>03.3826.2047</t>
  </si>
  <si>
    <t>15.0303.2047</t>
  </si>
  <si>
    <t>03.3826.0202</t>
  </si>
  <si>
    <t>03.3911.0202</t>
  </si>
  <si>
    <t>07.0225.0202</t>
  </si>
  <si>
    <t>15.0303.0202</t>
  </si>
  <si>
    <t>01.0267.0203</t>
  </si>
  <si>
    <t>1.267</t>
  </si>
  <si>
    <t>Thay băng cho các vết thương hoại tử rộng (một lần)</t>
  </si>
  <si>
    <t>02.0163.0203</t>
  </si>
  <si>
    <t>2.163</t>
  </si>
  <si>
    <t>Thay băng các vết loét hoại tử rộng sau TBMMN</t>
  </si>
  <si>
    <t>03.3826.0203</t>
  </si>
  <si>
    <t>03.3911.0203</t>
  </si>
  <si>
    <t>07.0225.0203</t>
  </si>
  <si>
    <t>01.0267.0204</t>
  </si>
  <si>
    <t>03.3826.0204</t>
  </si>
  <si>
    <t>03.3911.0204</t>
  </si>
  <si>
    <t>07.0225.0204</t>
  </si>
  <si>
    <t>15.0303.0204</t>
  </si>
  <si>
    <t>01.0267.0205</t>
  </si>
  <si>
    <t>03.3826.0205</t>
  </si>
  <si>
    <t>03.3911.0205</t>
  </si>
  <si>
    <t>07.0225.0205</t>
  </si>
  <si>
    <t>15.0303.0205</t>
  </si>
  <si>
    <t>01.0080.0206</t>
  </si>
  <si>
    <t>1.80</t>
  </si>
  <si>
    <t>Thay canuyn mở khí quản</t>
  </si>
  <si>
    <t>01.0089.0206</t>
  </si>
  <si>
    <t>1.89</t>
  </si>
  <si>
    <t>02.0067.0206</t>
  </si>
  <si>
    <t>2.67</t>
  </si>
  <si>
    <t>03.0101.0206</t>
  </si>
  <si>
    <t>3.101</t>
  </si>
  <si>
    <t>15.0220.0206</t>
  </si>
  <si>
    <t>15.220</t>
  </si>
  <si>
    <t>Thay canuyn</t>
  </si>
  <si>
    <t>02.0240.0208</t>
  </si>
  <si>
    <t>2.240</t>
  </si>
  <si>
    <t>01.0128.0209</t>
  </si>
  <si>
    <t>1.128</t>
  </si>
  <si>
    <t>Chưa bao gồm bộ dây máy thở cao tần các loại, các cỡ. Trường hợp sử dụng bộ dây máy thở cao tần thì trừ đi 34.000 đồng chi phí bộ dây máy thở và 5.360 đồng bộ làm ẩm oxy).</t>
  </si>
  <si>
    <t>01.0129.0209</t>
  </si>
  <si>
    <t>1.129</t>
  </si>
  <si>
    <t>01.0130.0209</t>
  </si>
  <si>
    <t>1.130</t>
  </si>
  <si>
    <t>01.0131.0209</t>
  </si>
  <si>
    <t>1.131</t>
  </si>
  <si>
    <t>01.0132.0209</t>
  </si>
  <si>
    <t>1.132</t>
  </si>
  <si>
    <t>01.0133.0209</t>
  </si>
  <si>
    <t>1.133</t>
  </si>
  <si>
    <t>01.0134.0209</t>
  </si>
  <si>
    <t>1.134</t>
  </si>
  <si>
    <t>01.0135.0209</t>
  </si>
  <si>
    <t>1.135</t>
  </si>
  <si>
    <t>01.0136.0209</t>
  </si>
  <si>
    <t>1.136</t>
  </si>
  <si>
    <t>01.0137.0209</t>
  </si>
  <si>
    <t>1.137</t>
  </si>
  <si>
    <t>01.0138.0209</t>
  </si>
  <si>
    <t>1.138</t>
  </si>
  <si>
    <t>01.0139.0209</t>
  </si>
  <si>
    <t>1.139</t>
  </si>
  <si>
    <t>01.0140.0209</t>
  </si>
  <si>
    <t>1.140</t>
  </si>
  <si>
    <t>01.0141.0209</t>
  </si>
  <si>
    <t>1.141</t>
  </si>
  <si>
    <t>01.0142.0209</t>
  </si>
  <si>
    <t>1.142</t>
  </si>
  <si>
    <t>Thông khí nhân tạo kiểu áp lực thể tích với đích thể tích (VCV+ hay MMV+Assure)</t>
  </si>
  <si>
    <t>01.0144.0209</t>
  </si>
  <si>
    <t>1.144</t>
  </si>
  <si>
    <t>Thông khí nhân tạo trong khi vận chuyển</t>
  </si>
  <si>
    <t>03.0058.0209</t>
  </si>
  <si>
    <t>3.58</t>
  </si>
  <si>
    <t>Thở máy bằng xâm nhập</t>
  </si>
  <si>
    <t>03.0082.0209</t>
  </si>
  <si>
    <t>3.82</t>
  </si>
  <si>
    <t>03.0083.0209</t>
  </si>
  <si>
    <t>3.83</t>
  </si>
  <si>
    <t>Hỗ trợ hô hấp xâm nhập qua nội khí quản</t>
  </si>
  <si>
    <t>13.0187.0209</t>
  </si>
  <si>
    <t>13.187</t>
  </si>
  <si>
    <t>Hô hấp áp lực dương liên tục (CPAP) không xâm nhập ở trẻ sơ sinh (thở CPAP qua mũi)</t>
  </si>
  <si>
    <t>01.0160.0210</t>
  </si>
  <si>
    <t>1.160</t>
  </si>
  <si>
    <t>Đặt ống thông dẫn lưu bàng quang</t>
  </si>
  <si>
    <t>01.0164.0210</t>
  </si>
  <si>
    <t>1.164</t>
  </si>
  <si>
    <t>Thông bàng quang</t>
  </si>
  <si>
    <t>02.0188.0210</t>
  </si>
  <si>
    <t>2.188</t>
  </si>
  <si>
    <t>Đặt sonde bàng quang</t>
  </si>
  <si>
    <t>03.0133.0210</t>
  </si>
  <si>
    <t>3.133</t>
  </si>
  <si>
    <t>Thông tiểu</t>
  </si>
  <si>
    <t>01.0221.0211</t>
  </si>
  <si>
    <t>1.221</t>
  </si>
  <si>
    <t>Thụt tháo</t>
  </si>
  <si>
    <t>01.0222.0211</t>
  </si>
  <si>
    <t>1.222</t>
  </si>
  <si>
    <t>Thụt giữ</t>
  </si>
  <si>
    <t>01.0223.0211</t>
  </si>
  <si>
    <t>1.223</t>
  </si>
  <si>
    <t>Đặt ống thông hậu môn</t>
  </si>
  <si>
    <t>02.0247.0211</t>
  </si>
  <si>
    <t>2.247</t>
  </si>
  <si>
    <t>02.0338.0211</t>
  </si>
  <si>
    <t>2.338</t>
  </si>
  <si>
    <t>Thụt tháo chuẩn bị sạch đại tràng</t>
  </si>
  <si>
    <t>02.0339.0211</t>
  </si>
  <si>
    <t>2.339</t>
  </si>
  <si>
    <t>Thụt tháo phân</t>
  </si>
  <si>
    <t>03.0178.0211</t>
  </si>
  <si>
    <t>3.178</t>
  </si>
  <si>
    <t>Đặt sonde hậu môn</t>
  </si>
  <si>
    <t>03.0179.0211</t>
  </si>
  <si>
    <t>3.179</t>
  </si>
  <si>
    <t>03.2357.0211</t>
  </si>
  <si>
    <t>3.2357</t>
  </si>
  <si>
    <t>03.2358.0211</t>
  </si>
  <si>
    <t>3.2358</t>
  </si>
  <si>
    <t>13.0199.0211</t>
  </si>
  <si>
    <t>13.199</t>
  </si>
  <si>
    <t>Đặt sonde hậu môn sơ sinh</t>
  </si>
  <si>
    <t>03.2387.0212</t>
  </si>
  <si>
    <t>3.2387</t>
  </si>
  <si>
    <t>Tiêm trong da</t>
  </si>
  <si>
    <t>Chỉ áp dụng với người bệnh ngoại trú; chưa bao gồm thuốc tiêm.</t>
  </si>
  <si>
    <t>03.2388.0212</t>
  </si>
  <si>
    <t>3.2388</t>
  </si>
  <si>
    <t>Tiêm dưới da</t>
  </si>
  <si>
    <t>03.2389.0212</t>
  </si>
  <si>
    <t>3.2389</t>
  </si>
  <si>
    <t>Tiêm bắp thịt</t>
  </si>
  <si>
    <t>03.2390.0212</t>
  </si>
  <si>
    <t>3.2390</t>
  </si>
  <si>
    <t>Tiêm tĩnh mạch</t>
  </si>
  <si>
    <t>14.0290.0212</t>
  </si>
  <si>
    <t>14.290</t>
  </si>
  <si>
    <t>14.0291.0212</t>
  </si>
  <si>
    <t>14.291</t>
  </si>
  <si>
    <t>Tiêm tĩnh mạch, truyền tĩnh mạch</t>
  </si>
  <si>
    <t>02.0381.0213</t>
  </si>
  <si>
    <t>2.381</t>
  </si>
  <si>
    <t>Tiêm khớp gối</t>
  </si>
  <si>
    <t>Chưa bao gồm thuốc tiêm.</t>
  </si>
  <si>
    <t>02.0382.0213</t>
  </si>
  <si>
    <t>2.382</t>
  </si>
  <si>
    <t>Tiêm khớp háng</t>
  </si>
  <si>
    <t>02.0383.0213</t>
  </si>
  <si>
    <t>2.383</t>
  </si>
  <si>
    <t>Tiêm khớp cổ chân</t>
  </si>
  <si>
    <t>02.0384.0213</t>
  </si>
  <si>
    <t>2.384</t>
  </si>
  <si>
    <t>Tiêm khớp bàn ngón chân</t>
  </si>
  <si>
    <t>02.0385.0213</t>
  </si>
  <si>
    <t>2.385</t>
  </si>
  <si>
    <t>Tiêm khớp cổ tay</t>
  </si>
  <si>
    <t>02.0386.0213</t>
  </si>
  <si>
    <t>2.386</t>
  </si>
  <si>
    <t>Tiêm khớp bàn ngón tay</t>
  </si>
  <si>
    <t>02.0387.0213</t>
  </si>
  <si>
    <t>2.387</t>
  </si>
  <si>
    <t>Tiêm khớp đốt ngón tay</t>
  </si>
  <si>
    <t>02.0388.0213</t>
  </si>
  <si>
    <t>2.388</t>
  </si>
  <si>
    <t>Tiêm khớp khuỷu tay</t>
  </si>
  <si>
    <t>02.0389.0213</t>
  </si>
  <si>
    <t>2.389</t>
  </si>
  <si>
    <t>Tiêm khớp vai</t>
  </si>
  <si>
    <t>02.0390.0213</t>
  </si>
  <si>
    <t>2.390</t>
  </si>
  <si>
    <t>Tiêm khớp ức đòn</t>
  </si>
  <si>
    <t>02.0391.0213</t>
  </si>
  <si>
    <t>2.391</t>
  </si>
  <si>
    <t>Tiêm khớp ức - sườn</t>
  </si>
  <si>
    <t>02.0392.0213</t>
  </si>
  <si>
    <t>2.392</t>
  </si>
  <si>
    <t>02.0393.0213</t>
  </si>
  <si>
    <t>2.393</t>
  </si>
  <si>
    <t>Tiêm khớp thái dương hàm</t>
  </si>
  <si>
    <t>02.0395.0213</t>
  </si>
  <si>
    <t>2.395</t>
  </si>
  <si>
    <t>Tiêm khớp cùng chậu</t>
  </si>
  <si>
    <t>02.0396.0213</t>
  </si>
  <si>
    <t>2.396</t>
  </si>
  <si>
    <t>Tiêm điểm bám gân mỏm trâm quay (mỏm trâm trụ)</t>
  </si>
  <si>
    <t>02.0397.0213</t>
  </si>
  <si>
    <t>2.397</t>
  </si>
  <si>
    <t>Tiêm điểm bám gân lồi cầu trong (lồi cầu ngoài) xương cánh tay</t>
  </si>
  <si>
    <t>02.0398.0213</t>
  </si>
  <si>
    <t>2.398</t>
  </si>
  <si>
    <t>Tiêm điểm bám gân quanh khớp gối</t>
  </si>
  <si>
    <t>02.0399.0213</t>
  </si>
  <si>
    <t>2.399</t>
  </si>
  <si>
    <t>Tiêm hội chứng DeQuervain</t>
  </si>
  <si>
    <t>02.0400.0213</t>
  </si>
  <si>
    <t>2.400</t>
  </si>
  <si>
    <t>Tiêm hội chứng đường hầm cổ tay</t>
  </si>
  <si>
    <t>02.0401.0213</t>
  </si>
  <si>
    <t>2.401</t>
  </si>
  <si>
    <t>Tiêm gân gấp ngón tay</t>
  </si>
  <si>
    <t>02.0402.0213</t>
  </si>
  <si>
    <t>2.402</t>
  </si>
  <si>
    <t>Tiêm gân nhị đầu khớp vai</t>
  </si>
  <si>
    <t>02.0403.0213</t>
  </si>
  <si>
    <t>2.403</t>
  </si>
  <si>
    <t>Tiêm gân trên gai (dưới gai, gân bao xoay khớp vai)</t>
  </si>
  <si>
    <t>02.0404.0213</t>
  </si>
  <si>
    <t>2.404</t>
  </si>
  <si>
    <t>Tiêm điểm bám gân mỏm cùng vai</t>
  </si>
  <si>
    <t>02.0405.0213</t>
  </si>
  <si>
    <t>2.405</t>
  </si>
  <si>
    <t>Tiêm điểm bám gân mỏm trâm quay (trâm trụ)</t>
  </si>
  <si>
    <t>02.0406.0213</t>
  </si>
  <si>
    <t>2.406</t>
  </si>
  <si>
    <t>Tiêm gân gót</t>
  </si>
  <si>
    <t>02.0407.0213</t>
  </si>
  <si>
    <t>2.407</t>
  </si>
  <si>
    <t>Tiêm cân gan chân</t>
  </si>
  <si>
    <t>02.0408.0213</t>
  </si>
  <si>
    <t>2.408</t>
  </si>
  <si>
    <t>Tiêm cạnh cột sống cổ</t>
  </si>
  <si>
    <t>02.0409.0213</t>
  </si>
  <si>
    <t>2.409</t>
  </si>
  <si>
    <t>Tiêm cạnh cột sống thắt lưng</t>
  </si>
  <si>
    <t>02.0410.0213</t>
  </si>
  <si>
    <t>2.410</t>
  </si>
  <si>
    <t>Tiêm cạnh cột sống ngực</t>
  </si>
  <si>
    <t>02.0510.0213</t>
  </si>
  <si>
    <t>2.510</t>
  </si>
  <si>
    <t>03.2371.0213</t>
  </si>
  <si>
    <t>3.2371</t>
  </si>
  <si>
    <t>Tiêm chất nhờn vào khớp</t>
  </si>
  <si>
    <t>03.2372.0213</t>
  </si>
  <si>
    <t>3.2372</t>
  </si>
  <si>
    <t>Tiêm corticoide vào khớp</t>
  </si>
  <si>
    <t>02.0411.0214</t>
  </si>
  <si>
    <t>2.411</t>
  </si>
  <si>
    <t>Tiêm khớp gối dưới hướng dẫn của siêu âm</t>
  </si>
  <si>
    <t>02.0412.0214</t>
  </si>
  <si>
    <t>2.412</t>
  </si>
  <si>
    <t>Tiêm khớp háng dưới hướng dẫn của siêu âm</t>
  </si>
  <si>
    <t>02.0413.0214</t>
  </si>
  <si>
    <t>2.413</t>
  </si>
  <si>
    <t>Tiêm khớp cổ chân dưới hướng dẫn của siêu âm</t>
  </si>
  <si>
    <t>02.0414.0214</t>
  </si>
  <si>
    <t>2.414</t>
  </si>
  <si>
    <t>Tiêm khớp bàn ngón chân dưới hướng dẫn của siêu âm</t>
  </si>
  <si>
    <t>02.0415.0214</t>
  </si>
  <si>
    <t>2.415</t>
  </si>
  <si>
    <t>Tiêm khớp cổ tay dưới hướng dẫn của siêu âm</t>
  </si>
  <si>
    <t>02.0416.0214</t>
  </si>
  <si>
    <t>2.416</t>
  </si>
  <si>
    <t>Tiêm khớp bàn ngón tay dưới hướng dẫn của siêu âm</t>
  </si>
  <si>
    <t>02.0417.0214</t>
  </si>
  <si>
    <t>2.417</t>
  </si>
  <si>
    <t>Tiêm khớp đốt ngón tay dưới hướng dẫn của siêu âm</t>
  </si>
  <si>
    <t>02.0418.0214</t>
  </si>
  <si>
    <t>2.418</t>
  </si>
  <si>
    <t>Tiêm khớp khuỷu tay dưới hướng dẫn của siêu âm</t>
  </si>
  <si>
    <t>02.0419.0214</t>
  </si>
  <si>
    <t>2.419</t>
  </si>
  <si>
    <t>Tiêm khớp vai dưới hướng dẫn của siêu âm</t>
  </si>
  <si>
    <t>02.0420.0214</t>
  </si>
  <si>
    <t>2.420</t>
  </si>
  <si>
    <t>Tiêm khớp ức đòn dưới hướng dẫn của siêu âm</t>
  </si>
  <si>
    <t>02.0421.0214</t>
  </si>
  <si>
    <t>2.421</t>
  </si>
  <si>
    <t>02.0422.0214</t>
  </si>
  <si>
    <t>2.422</t>
  </si>
  <si>
    <t>02.0423.0214</t>
  </si>
  <si>
    <t>2.423</t>
  </si>
  <si>
    <t>Tiêm khớp thái dương hàm dưới hướng dẫn của siêu âm</t>
  </si>
  <si>
    <t>02.0424.0214</t>
  </si>
  <si>
    <t>2.424</t>
  </si>
  <si>
    <t>Tiêm hội chứng DeQuervain dưới hướng dẫn của siêu âm</t>
  </si>
  <si>
    <t>02.0425.0214</t>
  </si>
  <si>
    <t>2.425</t>
  </si>
  <si>
    <t>Tiêm hội chứng đường hầm cổ tay dưới hướng dẫn của siêu âm</t>
  </si>
  <si>
    <t>02.0426.0214</t>
  </si>
  <si>
    <t>2.426</t>
  </si>
  <si>
    <t>Tiêm gân gấp ngón tay dưới hướng dẫn của siêu âm</t>
  </si>
  <si>
    <t>02.0427.0214</t>
  </si>
  <si>
    <t>2.427</t>
  </si>
  <si>
    <t>Tiêm gân nhị đầu khớp vai dưới hướng dẫn của siêu âm</t>
  </si>
  <si>
    <t>02.0428.0214</t>
  </si>
  <si>
    <t>2.428</t>
  </si>
  <si>
    <t>Tiêm gân trên gai (dưới gai, gân bao xoay khớp vai) dưới hướng dẫn của siêu âm</t>
  </si>
  <si>
    <t>02.0429.0214</t>
  </si>
  <si>
    <t>2.429</t>
  </si>
  <si>
    <t>Tiêm điểm bám gân mỏm cùng vai dưới hướng dẫn của siêu âm</t>
  </si>
  <si>
    <t>03.2371.0214</t>
  </si>
  <si>
    <t>03.2372.0214</t>
  </si>
  <si>
    <t>01.0006.0215</t>
  </si>
  <si>
    <t>1.6</t>
  </si>
  <si>
    <t>Đặt catheter tĩnh mạch ngoại biên</t>
  </si>
  <si>
    <t>Truyền tĩnh mạch</t>
  </si>
  <si>
    <t>Chỉ áp dụng với người bệnh ngoại trú; chưa bao gồm thuốc và dịch truyền.</t>
  </si>
  <si>
    <t>03.2391.0215</t>
  </si>
  <si>
    <t>3.2391</t>
  </si>
  <si>
    <t>11.0089.0215</t>
  </si>
  <si>
    <t>11.89</t>
  </si>
  <si>
    <t>03.2245.0216</t>
  </si>
  <si>
    <t>3.2245</t>
  </si>
  <si>
    <t>Khâu vết thương phần mềm vùng đầu cổ</t>
  </si>
  <si>
    <t>03.3821.0216</t>
  </si>
  <si>
    <t>3.3821</t>
  </si>
  <si>
    <t>Cắt lọc tổ chức hoại tử hoặc cắt lọc vết thương đơn giản</t>
  </si>
  <si>
    <t>03.3827.0216</t>
  </si>
  <si>
    <t>3.3827</t>
  </si>
  <si>
    <t>10.9005.0216</t>
  </si>
  <si>
    <t>11.0090.0216</t>
  </si>
  <si>
    <t>11.90</t>
  </si>
  <si>
    <t>15.0051.0216</t>
  </si>
  <si>
    <t>15.51</t>
  </si>
  <si>
    <t>Khâu vết rách vành tai</t>
  </si>
  <si>
    <t>15.0301.0216</t>
  </si>
  <si>
    <t>15.301</t>
  </si>
  <si>
    <t>Khâu vết thương đơn giản vùng đầu, mặt, cổ</t>
  </si>
  <si>
    <t>03.2245.0217</t>
  </si>
  <si>
    <t>03.3825.0217</t>
  </si>
  <si>
    <t>3.3825</t>
  </si>
  <si>
    <t>10.9005.0217</t>
  </si>
  <si>
    <t>15.0301.0217</t>
  </si>
  <si>
    <t>03.2245.0218</t>
  </si>
  <si>
    <t>03.3594.0218</t>
  </si>
  <si>
    <t>3.3594</t>
  </si>
  <si>
    <t>Khâu vết thương âm hộ, âm đạo</t>
  </si>
  <si>
    <t>03.3818.0218</t>
  </si>
  <si>
    <t>3.3818</t>
  </si>
  <si>
    <t>Khâu lại da vết phẫu thuật sau nhiễm khuẩn</t>
  </si>
  <si>
    <t>03.3827.0218</t>
  </si>
  <si>
    <t>10.9005.0218</t>
  </si>
  <si>
    <t>15.0301.0218</t>
  </si>
  <si>
    <t>03.2245.0219</t>
  </si>
  <si>
    <t>03.3825.0219</t>
  </si>
  <si>
    <t>10.9005.0219</t>
  </si>
  <si>
    <t>15.0301.0219</t>
  </si>
  <si>
    <t>17.0026.0220</t>
  </si>
  <si>
    <t>17.26</t>
  </si>
  <si>
    <t>Điều trị bằng máy kéo giãn cột sống</t>
  </si>
  <si>
    <t>17.0018.0221</t>
  </si>
  <si>
    <t>17.18</t>
  </si>
  <si>
    <t>Điều trị bằng Parafin</t>
  </si>
  <si>
    <t>03.0287.0222</t>
  </si>
  <si>
    <t>3.287</t>
  </si>
  <si>
    <t>Bó thuốc</t>
  </si>
  <si>
    <t>08.0026.0222</t>
  </si>
  <si>
    <t>8.26</t>
  </si>
  <si>
    <t>03.0271.2045</t>
  </si>
  <si>
    <t>3.271</t>
  </si>
  <si>
    <t>Từ châm</t>
  </si>
  <si>
    <t>03.0273.2045</t>
  </si>
  <si>
    <t>3.273</t>
  </si>
  <si>
    <t>Mai hoa châm</t>
  </si>
  <si>
    <t>08.0003.2045</t>
  </si>
  <si>
    <t>8.3</t>
  </si>
  <si>
    <t>Mãng châm</t>
  </si>
  <si>
    <t>08.0008.2045</t>
  </si>
  <si>
    <t>8.8</t>
  </si>
  <si>
    <t>Ôn châm</t>
  </si>
  <si>
    <t>03.0289.0224</t>
  </si>
  <si>
    <t>3.289</t>
  </si>
  <si>
    <t>Hào châm</t>
  </si>
  <si>
    <t>03.0290.0224</t>
  </si>
  <si>
    <t>3.290</t>
  </si>
  <si>
    <t>Nhĩ châm</t>
  </si>
  <si>
    <t>03.0291.0224</t>
  </si>
  <si>
    <t>3.291</t>
  </si>
  <si>
    <t>08.0001.0224</t>
  </si>
  <si>
    <t>8.1</t>
  </si>
  <si>
    <t>08.0002.0224</t>
  </si>
  <si>
    <t>8.2</t>
  </si>
  <si>
    <t>08.0004.0224</t>
  </si>
  <si>
    <t>8.4</t>
  </si>
  <si>
    <t>08.0008.0224</t>
  </si>
  <si>
    <t>08.0010.0224</t>
  </si>
  <si>
    <t>8.10</t>
  </si>
  <si>
    <t>Chích lể</t>
  </si>
  <si>
    <t>08.0012.0224</t>
  </si>
  <si>
    <t>8.12</t>
  </si>
  <si>
    <t>03.0715.0226</t>
  </si>
  <si>
    <t>3.715</t>
  </si>
  <si>
    <t>Chẩn đóan điện thần kinh cơ</t>
  </si>
  <si>
    <t>03.0404.0227</t>
  </si>
  <si>
    <t>3.404</t>
  </si>
  <si>
    <t>Cấy chỉ điều trị di chứng bại liệt</t>
  </si>
  <si>
    <t>03.0405.0227</t>
  </si>
  <si>
    <t>3.405</t>
  </si>
  <si>
    <t>Cấy chỉ điều trị liệt chi trên</t>
  </si>
  <si>
    <t>03.0406.0227</t>
  </si>
  <si>
    <t>3.406</t>
  </si>
  <si>
    <t>Cấy chỉ điều trị liệt chi dưới</t>
  </si>
  <si>
    <t>03.0407.0227</t>
  </si>
  <si>
    <t>3.407</t>
  </si>
  <si>
    <t>Cấy chỉ điều trị liệt nửa người</t>
  </si>
  <si>
    <t>03.0408.0227</t>
  </si>
  <si>
    <t>3.408</t>
  </si>
  <si>
    <t>Cấy chỉ điều trị liệt do bệnh của cơ</t>
  </si>
  <si>
    <t>03.0409.0227</t>
  </si>
  <si>
    <t>3.409</t>
  </si>
  <si>
    <t>Cấy chỉ châm điều trị liệt các dây thần kinh</t>
  </si>
  <si>
    <t>03.0410.0227</t>
  </si>
  <si>
    <t>3.410</t>
  </si>
  <si>
    <t>Cấy chỉ điều trị teo cơ</t>
  </si>
  <si>
    <t>03.0411.0227</t>
  </si>
  <si>
    <t>3.411</t>
  </si>
  <si>
    <t>Cấy chỉ điều trị đau thần kinh toạ</t>
  </si>
  <si>
    <t>03.0412.0227</t>
  </si>
  <si>
    <t>3.412</t>
  </si>
  <si>
    <t>Cấy chỉ điều trị bại não</t>
  </si>
  <si>
    <t>03.0413.0227</t>
  </si>
  <si>
    <t>3.413</t>
  </si>
  <si>
    <t>Cấy chỉ điều trị bệnh tự kỷ</t>
  </si>
  <si>
    <t>03.0414.0227</t>
  </si>
  <si>
    <t>3.414</t>
  </si>
  <si>
    <t>Cấy chỉ điều trị chứng ù tai</t>
  </si>
  <si>
    <t>03.0415.0227</t>
  </si>
  <si>
    <t>3.415</t>
  </si>
  <si>
    <t>Cấy chỉ điều trị giảm khứu giác</t>
  </si>
  <si>
    <t>03.0416.0227</t>
  </si>
  <si>
    <t>3.416</t>
  </si>
  <si>
    <t>Cấy chỉ điều trị chứng nói ngọng, nói lắp</t>
  </si>
  <si>
    <t>03.0417.0227</t>
  </si>
  <si>
    <t>3.417</t>
  </si>
  <si>
    <t>Cấy chỉ điều trị khàn tiếng</t>
  </si>
  <si>
    <t>03.0420.0227</t>
  </si>
  <si>
    <t>3.420</t>
  </si>
  <si>
    <t>Cấy chỉ điều trị bệnh tâm căn suy nhược</t>
  </si>
  <si>
    <t>03.0421.0227</t>
  </si>
  <si>
    <t>3.421</t>
  </si>
  <si>
    <t>Cấy chỉ điều trị hội chứng ngoại tháp</t>
  </si>
  <si>
    <t>03.0422.0227</t>
  </si>
  <si>
    <t>3.422</t>
  </si>
  <si>
    <t>Cấy chỉ điều trị động kinh</t>
  </si>
  <si>
    <t>03.0423.0227</t>
  </si>
  <si>
    <t>3.423</t>
  </si>
  <si>
    <t>Cấy chỉ điều trị đau đầu, đau nửa đầu</t>
  </si>
  <si>
    <t>03.0424.0227</t>
  </si>
  <si>
    <t>3.424</t>
  </si>
  <si>
    <t>Cấy chỉ điều trị mất ngủ</t>
  </si>
  <si>
    <t>03.0425.0227</t>
  </si>
  <si>
    <t>3.425</t>
  </si>
  <si>
    <t>Cấy chỉ điều trị thiếu máu não mạn tính</t>
  </si>
  <si>
    <t>03.0426.0227</t>
  </si>
  <si>
    <t>3.426</t>
  </si>
  <si>
    <t>Cấy chỉ điều trị tổn thương dây, rễ và đám rối thần kinh</t>
  </si>
  <si>
    <t>03.0427.0227</t>
  </si>
  <si>
    <t>3.427</t>
  </si>
  <si>
    <t>Cấy chỉ điều trị tổn thương dây thần kinh V</t>
  </si>
  <si>
    <t>03.0428.0227</t>
  </si>
  <si>
    <t>3.428</t>
  </si>
  <si>
    <t>Cấy chỉ điều trị liệt dây thần kinh VII ngoại biên</t>
  </si>
  <si>
    <t>03.0429.0227</t>
  </si>
  <si>
    <t>3.429</t>
  </si>
  <si>
    <t>Cấy chỉ điều trị giảm thị lực do teo gai thị</t>
  </si>
  <si>
    <t>03.0430.0227</t>
  </si>
  <si>
    <t>3.430</t>
  </si>
  <si>
    <t>Cấy chỉ điều trị rối loạn tiền đình</t>
  </si>
  <si>
    <t>03.0431.0227</t>
  </si>
  <si>
    <t>3.431</t>
  </si>
  <si>
    <t>Cấy chỉ điều trị giảm thính lực</t>
  </si>
  <si>
    <t>03.0432.0227</t>
  </si>
  <si>
    <t>3.432</t>
  </si>
  <si>
    <t>Cấy chỉ điều trị thất ngôn</t>
  </si>
  <si>
    <t>03.0433.0227</t>
  </si>
  <si>
    <t>3.433</t>
  </si>
  <si>
    <t>Cấy chỉ điều trị viêm xoang</t>
  </si>
  <si>
    <t>03.0434.0227</t>
  </si>
  <si>
    <t>3.434</t>
  </si>
  <si>
    <t>Cấy chỉ điều trị viêm mũi dị ứng</t>
  </si>
  <si>
    <t>03.0435.0227</t>
  </si>
  <si>
    <t>3.435</t>
  </si>
  <si>
    <t>Cấy chỉ điều trị hen phế quản</t>
  </si>
  <si>
    <t>03.0436.0227</t>
  </si>
  <si>
    <t>3.436</t>
  </si>
  <si>
    <t>Cấy chỉ điều trị huyết áp thấp</t>
  </si>
  <si>
    <t>03.0437.0227</t>
  </si>
  <si>
    <t>3.437</t>
  </si>
  <si>
    <t>Cấy chỉ điều trị đau thần kinh liên sườn</t>
  </si>
  <si>
    <t>03.0438.0227</t>
  </si>
  <si>
    <t>3.438</t>
  </si>
  <si>
    <t>Cấy chỉ điều trị đau ngực, sườn</t>
  </si>
  <si>
    <t>03.0439.0227</t>
  </si>
  <si>
    <t>3.439</t>
  </si>
  <si>
    <t>Cấy chỉ điều trị trĩ</t>
  </si>
  <si>
    <t>03.0440.0227</t>
  </si>
  <si>
    <t>3.440</t>
  </si>
  <si>
    <t>Cấy chỉ điều trị sa dạ dày</t>
  </si>
  <si>
    <t>03.0441.0227</t>
  </si>
  <si>
    <t>3.441</t>
  </si>
  <si>
    <t>Cấy chỉ điều trị đau dạ dày</t>
  </si>
  <si>
    <t>03.0442.0227</t>
  </si>
  <si>
    <t>3.442</t>
  </si>
  <si>
    <t>Cấy chỉ điều trị nôn, nấc</t>
  </si>
  <si>
    <t>03.0443.0227</t>
  </si>
  <si>
    <t>3.443</t>
  </si>
  <si>
    <t>Cấy chỉ điều trị dị ứng</t>
  </si>
  <si>
    <t>03.0444.0227</t>
  </si>
  <si>
    <t>3.444</t>
  </si>
  <si>
    <t>Cấy chỉ điều trị viêm khớp dạng thấp</t>
  </si>
  <si>
    <t>03.0445.0227</t>
  </si>
  <si>
    <t>3.445</t>
  </si>
  <si>
    <t>03.0446.0227</t>
  </si>
  <si>
    <t>3.446</t>
  </si>
  <si>
    <t>Cấy chỉ điều trị đau lưng</t>
  </si>
  <si>
    <t>03.0447.0227</t>
  </si>
  <si>
    <t>3.447</t>
  </si>
  <si>
    <t>Cấy chỉ điều trị đau mỏi cơ</t>
  </si>
  <si>
    <t>03.0448.0227</t>
  </si>
  <si>
    <t>3.448</t>
  </si>
  <si>
    <t>Cấy chỉ điều trị viêm quanh khớp vai</t>
  </si>
  <si>
    <t>03.0449.0227</t>
  </si>
  <si>
    <t>3.449</t>
  </si>
  <si>
    <t>Cấy chỉ điều trị hội chứng vai gáy</t>
  </si>
  <si>
    <t>03.0450.0227</t>
  </si>
  <si>
    <t>3.450</t>
  </si>
  <si>
    <t>Cấy chỉ điều trị viêm co cứng cơ delta</t>
  </si>
  <si>
    <t>03.0451.0227</t>
  </si>
  <si>
    <t>3.451</t>
  </si>
  <si>
    <t>Cấy chỉ điều trị đại, tiểu tiện không tự chủ</t>
  </si>
  <si>
    <t>03.0452.0227</t>
  </si>
  <si>
    <t>3.452</t>
  </si>
  <si>
    <t>Cấy chỉ điều trị táo bón</t>
  </si>
  <si>
    <t>03.0453.0227</t>
  </si>
  <si>
    <t>3.453</t>
  </si>
  <si>
    <t>Cấy chỉ điều trị đái dầm</t>
  </si>
  <si>
    <t>03.0454.0227</t>
  </si>
  <si>
    <t>3.454</t>
  </si>
  <si>
    <t>Cấy chỉ điều trị bí đái</t>
  </si>
  <si>
    <t>03.0455.0227</t>
  </si>
  <si>
    <t>3.455</t>
  </si>
  <si>
    <t>Cấy chỉ điều trị rối loạn thần kinh thực vật</t>
  </si>
  <si>
    <t>03.0456.0227</t>
  </si>
  <si>
    <t>3.456</t>
  </si>
  <si>
    <t>Cấy chỉ điều trị bướu cổ đơn thuần</t>
  </si>
  <si>
    <t>03.0457.0227</t>
  </si>
  <si>
    <t>3.457</t>
  </si>
  <si>
    <t>Cấy chỉ điều trị rối loạn chức năng do chấn thương sọ não</t>
  </si>
  <si>
    <t>03.0458.0227</t>
  </si>
  <si>
    <t>3.458</t>
  </si>
  <si>
    <t>Cấy chỉ điều trị liệt tứ chi do chấn thương cột sống</t>
  </si>
  <si>
    <t>03.0459.0227</t>
  </si>
  <si>
    <t>3.459</t>
  </si>
  <si>
    <t>Cấy chỉ điều trị giảm đau sau phẫu thuật</t>
  </si>
  <si>
    <t>03.0460.0227</t>
  </si>
  <si>
    <t>3.460</t>
  </si>
  <si>
    <t>Cấy chỉ điều trị giảm đau do ung thư</t>
  </si>
  <si>
    <t>03.4181.0227</t>
  </si>
  <si>
    <t>3.4181</t>
  </si>
  <si>
    <t>Cấy chỉ điều trị sa trực tràng</t>
  </si>
  <si>
    <t>08.0007.0227</t>
  </si>
  <si>
    <t>8.7</t>
  </si>
  <si>
    <t>Cấy chỉ</t>
  </si>
  <si>
    <t>08.0228.0227</t>
  </si>
  <si>
    <t>8.228</t>
  </si>
  <si>
    <t>Cấy chỉ điều trị liệt nửa người do tai biến mạch máu não</t>
  </si>
  <si>
    <t>08.0229.0227</t>
  </si>
  <si>
    <t>8.229</t>
  </si>
  <si>
    <t>Cấy chỉ điều trị tâm căn suy nhược</t>
  </si>
  <si>
    <t>08.0230.0227</t>
  </si>
  <si>
    <t>8.230</t>
  </si>
  <si>
    <t>08.0231.0227</t>
  </si>
  <si>
    <t>8.231</t>
  </si>
  <si>
    <t>08.0232.0227</t>
  </si>
  <si>
    <t>8.232</t>
  </si>
  <si>
    <t>08.0233.0227</t>
  </si>
  <si>
    <t>8.233</t>
  </si>
  <si>
    <t>Cấy chỉ điều trị mày đay</t>
  </si>
  <si>
    <t>08.0234.0227</t>
  </si>
  <si>
    <t>8.234</t>
  </si>
  <si>
    <t>Cấy chỉ hỗ trợ điều trị vẩy nến</t>
  </si>
  <si>
    <t>08.0235.0227</t>
  </si>
  <si>
    <t>8.235</t>
  </si>
  <si>
    <t>08.0236.0227</t>
  </si>
  <si>
    <t>8.236</t>
  </si>
  <si>
    <t>Cấy chỉ điều trị giảm thị lực</t>
  </si>
  <si>
    <t>08.0237.0227</t>
  </si>
  <si>
    <t>8.237</t>
  </si>
  <si>
    <t>Cấy chỉ điều trị hội chứng tự kỷ</t>
  </si>
  <si>
    <t>08.0238.0227</t>
  </si>
  <si>
    <t>8.238</t>
  </si>
  <si>
    <t>Cấy chỉ điều trị liệt do tổn thương đám rối cánh tay ở trẻ em</t>
  </si>
  <si>
    <t>08.0239.0227</t>
  </si>
  <si>
    <t>8.239</t>
  </si>
  <si>
    <t>Cấy chỉ điều trị chậm phát triển trí tuệ ở trẻ bại não</t>
  </si>
  <si>
    <t>08.0240.0227</t>
  </si>
  <si>
    <t>8.240</t>
  </si>
  <si>
    <t>Cấy chỉ châm điều trị phục hồi chức năng vận động ở trẻ bại não</t>
  </si>
  <si>
    <t>08.0241.0227</t>
  </si>
  <si>
    <t>8.241</t>
  </si>
  <si>
    <t>08.0242.0227</t>
  </si>
  <si>
    <t>8.242</t>
  </si>
  <si>
    <t>08.0243.0227</t>
  </si>
  <si>
    <t>8.243</t>
  </si>
  <si>
    <t>08.0244.0227</t>
  </si>
  <si>
    <t>8.244</t>
  </si>
  <si>
    <t>Cấy chỉ điều trị nấc</t>
  </si>
  <si>
    <t>08.0245.0227</t>
  </si>
  <si>
    <t>8.245</t>
  </si>
  <si>
    <t>Cấy chỉ điều trị hội chứng tiền đình</t>
  </si>
  <si>
    <t>08.0246.0227</t>
  </si>
  <si>
    <t>8.246</t>
  </si>
  <si>
    <t>08.0247.0227</t>
  </si>
  <si>
    <t>8.247</t>
  </si>
  <si>
    <t>08.0248.0227</t>
  </si>
  <si>
    <t>8.248</t>
  </si>
  <si>
    <t>08.0249.0227</t>
  </si>
  <si>
    <t>8.249</t>
  </si>
  <si>
    <t>08.0250.0227</t>
  </si>
  <si>
    <t>8.250</t>
  </si>
  <si>
    <t>Cấy chỉ điều trị thiểu năng tuần hoàn não mạn tính</t>
  </si>
  <si>
    <t>08.0251.0227</t>
  </si>
  <si>
    <t>8.251</t>
  </si>
  <si>
    <t>08.0252.0227</t>
  </si>
  <si>
    <t>8.252</t>
  </si>
  <si>
    <t>Cấy chỉ điều trị thất vận ngôn</t>
  </si>
  <si>
    <t>08.0253.0227</t>
  </si>
  <si>
    <t>8.253</t>
  </si>
  <si>
    <t>08.0254.0227</t>
  </si>
  <si>
    <t>8.254</t>
  </si>
  <si>
    <t>Cấy chỉ điều trị rối loạn thần kinh chức năng sau chấn thương sọ não</t>
  </si>
  <si>
    <t>08.0255.0227</t>
  </si>
  <si>
    <t>8.255</t>
  </si>
  <si>
    <t>08.0256.0227</t>
  </si>
  <si>
    <t>8.256</t>
  </si>
  <si>
    <t>08.0257.0227</t>
  </si>
  <si>
    <t>8.257</t>
  </si>
  <si>
    <t>08.0258.0227</t>
  </si>
  <si>
    <t>8.258</t>
  </si>
  <si>
    <t>08.0262.0227</t>
  </si>
  <si>
    <t>8.262</t>
  </si>
  <si>
    <t>Cấy chỉ điều trị viêm mũi xoang</t>
  </si>
  <si>
    <t>08.0263.0227</t>
  </si>
  <si>
    <t>8.263</t>
  </si>
  <si>
    <t>Cấy chỉ điều trị rối loạn tiêu hóa</t>
  </si>
  <si>
    <t>08.0264.0227</t>
  </si>
  <si>
    <t>8.264</t>
  </si>
  <si>
    <t>Cấy chỉ điều trị táo bón kéo dài</t>
  </si>
  <si>
    <t>08.0265.0227</t>
  </si>
  <si>
    <t>8.265</t>
  </si>
  <si>
    <t>Cấy chỉ hỗ trợ điều trị viêm khớp dạng thấp</t>
  </si>
  <si>
    <t>08.0266.0227</t>
  </si>
  <si>
    <t>8.266</t>
  </si>
  <si>
    <t>08.0267.0227</t>
  </si>
  <si>
    <t>8.267</t>
  </si>
  <si>
    <t>Cấy chỉ điều trị đau do thoái hóa khớp</t>
  </si>
  <si>
    <t>08.0268.0227</t>
  </si>
  <si>
    <t>8.268</t>
  </si>
  <si>
    <t>08.0269.0227</t>
  </si>
  <si>
    <t>8.269</t>
  </si>
  <si>
    <t>08.0270.0227</t>
  </si>
  <si>
    <t>8.270</t>
  </si>
  <si>
    <t>Cấy chỉ điều trị cơn động kinh cục bộ</t>
  </si>
  <si>
    <t>08.0271.0227</t>
  </si>
  <si>
    <t>8.271</t>
  </si>
  <si>
    <t>Cấy chỉ điều trị rối loạn kinh nguyệt</t>
  </si>
  <si>
    <t>08.0272.0227</t>
  </si>
  <si>
    <t>8.272</t>
  </si>
  <si>
    <t>Cấy chỉ điều trị đau bụng kinh</t>
  </si>
  <si>
    <t>08.0273.0227</t>
  </si>
  <si>
    <t>8.273</t>
  </si>
  <si>
    <t>Cấy chỉ điều trị sa tử cung</t>
  </si>
  <si>
    <t>08.0274.0227</t>
  </si>
  <si>
    <t>8.274</t>
  </si>
  <si>
    <t>Cấy chỉ điều trị hội chứng tiền mãn kinh</t>
  </si>
  <si>
    <t>08.0275.0227</t>
  </si>
  <si>
    <t>8.275</t>
  </si>
  <si>
    <t>Cấy chỉ điều trị di tinh</t>
  </si>
  <si>
    <t>08.0276.0227</t>
  </si>
  <si>
    <t>8.276</t>
  </si>
  <si>
    <t>Cấy chỉ điều trị liệt dương</t>
  </si>
  <si>
    <t>08.0277.0227</t>
  </si>
  <si>
    <t>8.277</t>
  </si>
  <si>
    <t>Cấy chỉ điều trị rối loạn tiểu tiện không tự chủ</t>
  </si>
  <si>
    <t>03.0288.0228</t>
  </si>
  <si>
    <t>3.288</t>
  </si>
  <si>
    <t>Chườm ngải</t>
  </si>
  <si>
    <t>03.0671.0228</t>
  </si>
  <si>
    <t>3.671</t>
  </si>
  <si>
    <t>Cứu điều trị đau lưng thể hàn</t>
  </si>
  <si>
    <t>03.0672.0228</t>
  </si>
  <si>
    <t>3.672</t>
  </si>
  <si>
    <t>Cứu điều trị đau thần kinh toạ thể hàn</t>
  </si>
  <si>
    <t>03.0673.0228</t>
  </si>
  <si>
    <t>3.673</t>
  </si>
  <si>
    <t>Cứu điều trị đau bụng ỉa chảy thể hàn</t>
  </si>
  <si>
    <t>03.0674.0228</t>
  </si>
  <si>
    <t>3.674</t>
  </si>
  <si>
    <t>Cứu điều trị liệt thần kinh VII ngoại biên thể hàn</t>
  </si>
  <si>
    <t>03.0675.0228</t>
  </si>
  <si>
    <t>3.675</t>
  </si>
  <si>
    <t>Cứu điều trị đau vai gáy cấp thể hàn</t>
  </si>
  <si>
    <t>03.0676.0228</t>
  </si>
  <si>
    <t>3.676</t>
  </si>
  <si>
    <t>Cứu điều trị ngoại cảm phong hàn</t>
  </si>
  <si>
    <t>03.0677.0228</t>
  </si>
  <si>
    <t>3.677</t>
  </si>
  <si>
    <t>Cứu điều trị liệt thể hàn</t>
  </si>
  <si>
    <t>03.0678.0228</t>
  </si>
  <si>
    <t>3.678</t>
  </si>
  <si>
    <t>Cứu điều trị liệt chi trên thể hàn</t>
  </si>
  <si>
    <t>03.0679.0228</t>
  </si>
  <si>
    <t>3.679</t>
  </si>
  <si>
    <t>Cứu điều trị liệt chi dưới thể hàn</t>
  </si>
  <si>
    <t>03.0680.0228</t>
  </si>
  <si>
    <t>3.680</t>
  </si>
  <si>
    <t>Cứu điều trị liệt nửa người thể hàn</t>
  </si>
  <si>
    <t>03.0681.0228</t>
  </si>
  <si>
    <t>3.681</t>
  </si>
  <si>
    <t>Cứu điều trị liệt do bệnh của cơ thể hàn</t>
  </si>
  <si>
    <t>03.0682.0228</t>
  </si>
  <si>
    <t>3.682</t>
  </si>
  <si>
    <t>Cứu điều trị bại não thể hàn</t>
  </si>
  <si>
    <t>03.0683.0228</t>
  </si>
  <si>
    <t>3.683</t>
  </si>
  <si>
    <t>Cứu điều trị bệnh tự kỷ thể hàn</t>
  </si>
  <si>
    <t>03.0684.0228</t>
  </si>
  <si>
    <t>3.684</t>
  </si>
  <si>
    <t>Cứu điều trị ù tai thể hàn</t>
  </si>
  <si>
    <t>03.0685.0228</t>
  </si>
  <si>
    <t>3.685</t>
  </si>
  <si>
    <t>Cứu điều trị giảm khứu giác thể hàn</t>
  </si>
  <si>
    <t>03.0686.0228</t>
  </si>
  <si>
    <t>3.686</t>
  </si>
  <si>
    <t>Cứu điều trị khàn tiếng thể hàn</t>
  </si>
  <si>
    <t>03.0688.0228</t>
  </si>
  <si>
    <t>3.688</t>
  </si>
  <si>
    <t>Cứu điều trị đau đầu, đau nửa đầu thể hàn</t>
  </si>
  <si>
    <t>03.0689.0228</t>
  </si>
  <si>
    <t>3.689</t>
  </si>
  <si>
    <t>Cứu điều trị rối loạn cảm giác đầu chi thể hàn</t>
  </si>
  <si>
    <t>03.0690.0228</t>
  </si>
  <si>
    <t>3.690</t>
  </si>
  <si>
    <t>Cứu điều trị nôn nấc thể hàn</t>
  </si>
  <si>
    <t>03.0691.0228</t>
  </si>
  <si>
    <t>3.691</t>
  </si>
  <si>
    <t>Cứu điều trị rối loạn đại tiểu tiện thể hàn</t>
  </si>
  <si>
    <t>03.0692.0228</t>
  </si>
  <si>
    <t>3.692</t>
  </si>
  <si>
    <t>03.0693.0228</t>
  </si>
  <si>
    <t>3.693</t>
  </si>
  <si>
    <t>Cứu điều trị đái dầm thể hàn</t>
  </si>
  <si>
    <t>03.0694.0228</t>
  </si>
  <si>
    <t>3.694</t>
  </si>
  <si>
    <t>Cứu điều trị bí đái thể hàn</t>
  </si>
  <si>
    <t>03.0695.0228</t>
  </si>
  <si>
    <t>3.695</t>
  </si>
  <si>
    <t>Cứu điều trị rối loạn thần kinh thực vật thể hàn</t>
  </si>
  <si>
    <t>03.0696.0228</t>
  </si>
  <si>
    <t>3.696</t>
  </si>
  <si>
    <t>Cứu điều trị cảm cúm thể hàn</t>
  </si>
  <si>
    <t>08.0009.0228</t>
  </si>
  <si>
    <t>8.9</t>
  </si>
  <si>
    <t>Cứu</t>
  </si>
  <si>
    <t>08.0027.0228</t>
  </si>
  <si>
    <t>8.27</t>
  </si>
  <si>
    <t>08.0451.0228</t>
  </si>
  <si>
    <t>8.451</t>
  </si>
  <si>
    <t>Cứu điều trị hội chứng thắt lưng- hông thể phong hàn</t>
  </si>
  <si>
    <t>08.0452.0228</t>
  </si>
  <si>
    <t>8.452</t>
  </si>
  <si>
    <t>08.0453.0228</t>
  </si>
  <si>
    <t>8.453</t>
  </si>
  <si>
    <t>Cứu điều trị nấc thể hàn</t>
  </si>
  <si>
    <t>08.0454.0228</t>
  </si>
  <si>
    <t>8.454</t>
  </si>
  <si>
    <t>08.0455.0228</t>
  </si>
  <si>
    <t>8.455</t>
  </si>
  <si>
    <t>08.0456.0228</t>
  </si>
  <si>
    <t>8.456</t>
  </si>
  <si>
    <t>08.0457.0228</t>
  </si>
  <si>
    <t>8.457</t>
  </si>
  <si>
    <t>08.0458.0228</t>
  </si>
  <si>
    <t>8.458</t>
  </si>
  <si>
    <t>08.0459.0228</t>
  </si>
  <si>
    <t>8.459</t>
  </si>
  <si>
    <t>08.0460.0228</t>
  </si>
  <si>
    <t>8.460</t>
  </si>
  <si>
    <t>Cứu điều trị liệt dây thần kinh số VII ngoại biên thể hàn</t>
  </si>
  <si>
    <t>08.0461.0228</t>
  </si>
  <si>
    <t>8.461</t>
  </si>
  <si>
    <t>08.0462.0228</t>
  </si>
  <si>
    <t>8.462</t>
  </si>
  <si>
    <t>Cứu điều trị giảm thính lực thể hàn</t>
  </si>
  <si>
    <t>08.0463.0228</t>
  </si>
  <si>
    <t>8.463</t>
  </si>
  <si>
    <t>Cứu hỗ trợ điều trị bệnh tự kỷ thể hàn</t>
  </si>
  <si>
    <t>08.0464.0228</t>
  </si>
  <si>
    <t>8.464</t>
  </si>
  <si>
    <t>Cứu điều trị chậm phát triển trí tuệ ở trẻ bại não</t>
  </si>
  <si>
    <t>08.0465.0228</t>
  </si>
  <si>
    <t>8.465</t>
  </si>
  <si>
    <t>Cứu điều trị di tinh thể hàn</t>
  </si>
  <si>
    <t>08.0466.0228</t>
  </si>
  <si>
    <t>8.466</t>
  </si>
  <si>
    <t>Cứu điều trị liệt dương thể hàn</t>
  </si>
  <si>
    <t>08.0467.0228</t>
  </si>
  <si>
    <t>8.467</t>
  </si>
  <si>
    <t>Cứu điều trị rối loạn tiểu tiện thể hàn</t>
  </si>
  <si>
    <t>08.0468.0228</t>
  </si>
  <si>
    <t>8.468</t>
  </si>
  <si>
    <t>08.0469.0228</t>
  </si>
  <si>
    <t>8.469</t>
  </si>
  <si>
    <t>Cứu điều trị sa tử cung thể hàn</t>
  </si>
  <si>
    <t>08.0470.0228</t>
  </si>
  <si>
    <t>8.470</t>
  </si>
  <si>
    <t>Cứu điều trị đau bụng kinh thể hàn</t>
  </si>
  <si>
    <t>08.0471.0228</t>
  </si>
  <si>
    <t>8.471</t>
  </si>
  <si>
    <t>Cứu điều trị rối loạn kinh nguyệt thể hàn</t>
  </si>
  <si>
    <t>08.0472.0228</t>
  </si>
  <si>
    <t>8.472</t>
  </si>
  <si>
    <t>08.0473.0228</t>
  </si>
  <si>
    <t>8.473</t>
  </si>
  <si>
    <t>08.0474.0228</t>
  </si>
  <si>
    <t>8.474</t>
  </si>
  <si>
    <t>08.0475.0228</t>
  </si>
  <si>
    <t>8.475</t>
  </si>
  <si>
    <t>08.0476.0228</t>
  </si>
  <si>
    <t>8.476</t>
  </si>
  <si>
    <t>08.0477.0228</t>
  </si>
  <si>
    <t>8.477</t>
  </si>
  <si>
    <t>Cứu điều trị rối loạn tiêu hóa thể hàn</t>
  </si>
  <si>
    <t>17.0161.0228</t>
  </si>
  <si>
    <t>17.161</t>
  </si>
  <si>
    <t>Điều trị chườm ngải cứu</t>
  </si>
  <si>
    <t>03.0286.0229</t>
  </si>
  <si>
    <t>3.286</t>
  </si>
  <si>
    <t>Đặt thuốc YHCT</t>
  </si>
  <si>
    <t>08.0025.0229</t>
  </si>
  <si>
    <t>8.25</t>
  </si>
  <si>
    <t>03.0294.2046</t>
  </si>
  <si>
    <t>3.294</t>
  </si>
  <si>
    <t>Điện mãng châm điều trị liệt sau giai đoạn cấp</t>
  </si>
  <si>
    <t>03.0295.2046</t>
  </si>
  <si>
    <t>3.295</t>
  </si>
  <si>
    <t>Điện mãng châm điều trị liệt chi trên</t>
  </si>
  <si>
    <t>03.0296.2046</t>
  </si>
  <si>
    <t>3.296</t>
  </si>
  <si>
    <t>Điện mãng châm điều trị liệt chi dưới</t>
  </si>
  <si>
    <t>03.0297.2046</t>
  </si>
  <si>
    <t>3.297</t>
  </si>
  <si>
    <t>Điện mãng châm điều trị liệt nửa người</t>
  </si>
  <si>
    <t>03.0298.2046</t>
  </si>
  <si>
    <t>3.298</t>
  </si>
  <si>
    <t>Điện mãng châm điều trị liệt do bệnh của cơ</t>
  </si>
  <si>
    <t>03.0299.2046</t>
  </si>
  <si>
    <t>3.299</t>
  </si>
  <si>
    <t>Điện mãng châm điều trị bệnh lý các dây thần kinh</t>
  </si>
  <si>
    <t>03.0300.2046</t>
  </si>
  <si>
    <t>3.300</t>
  </si>
  <si>
    <t>Điện mãng châm điều trị teo cơ</t>
  </si>
  <si>
    <t>03.0301.2046</t>
  </si>
  <si>
    <t>3.301</t>
  </si>
  <si>
    <t>Điện mãng châm điều trị đau thần kinh toạ</t>
  </si>
  <si>
    <t>03.0302.2046</t>
  </si>
  <si>
    <t>3.302</t>
  </si>
  <si>
    <t>Điện mãng châm điều trị bại não</t>
  </si>
  <si>
    <t>03.0303.2046</t>
  </si>
  <si>
    <t>3.303</t>
  </si>
  <si>
    <t>Điện mãng châm điều trị chứng nói ngọng, nói lắp</t>
  </si>
  <si>
    <t>03.0304.2046</t>
  </si>
  <si>
    <t>3.304</t>
  </si>
  <si>
    <t>Điện mãng châm điều trị khàn tiếng</t>
  </si>
  <si>
    <t>03.0305.2046</t>
  </si>
  <si>
    <t>3.305</t>
  </si>
  <si>
    <t>Điện mãng châm điều trị động kinh cục bộ</t>
  </si>
  <si>
    <t>03.0306.2046</t>
  </si>
  <si>
    <t>3.306</t>
  </si>
  <si>
    <t>Điện mãng châm điều trị tâm căn suy nhược</t>
  </si>
  <si>
    <t>03.0307.2046</t>
  </si>
  <si>
    <t>3.307</t>
  </si>
  <si>
    <t>Điện mãng châm điều trị đau đầu</t>
  </si>
  <si>
    <t>03.0308.2046</t>
  </si>
  <si>
    <t>3.308</t>
  </si>
  <si>
    <t>Điện mãng châm điều trị đau nửa đầu</t>
  </si>
  <si>
    <t>03.0309.2046</t>
  </si>
  <si>
    <t>3.309</t>
  </si>
  <si>
    <t>Điện mãng châm điều trị stress</t>
  </si>
  <si>
    <t>03.0310.2046</t>
  </si>
  <si>
    <t>3.310</t>
  </si>
  <si>
    <t>Điện mãng châm điều trị tổn thương dây, rễ và đám rối thần kinh</t>
  </si>
  <si>
    <t>03.0311.2046</t>
  </si>
  <si>
    <t>3.311</t>
  </si>
  <si>
    <t>Điện mãng châm điều trị tổn thương dây thần kinh V</t>
  </si>
  <si>
    <t>03.0312.2046</t>
  </si>
  <si>
    <t>3.312</t>
  </si>
  <si>
    <t>Điện mãng châm điều trị liệt VII ngoại biên</t>
  </si>
  <si>
    <t>03.0313.2046</t>
  </si>
  <si>
    <t>3.313</t>
  </si>
  <si>
    <t>Điện mãng châm điều trị bệnh hố mắt</t>
  </si>
  <si>
    <t>03.0314.2046</t>
  </si>
  <si>
    <t>3.314</t>
  </si>
  <si>
    <t>Điện mãng châm điều trị viêm kết mạc</t>
  </si>
  <si>
    <t>03.0315.2046</t>
  </si>
  <si>
    <t>3.315</t>
  </si>
  <si>
    <t>Điện mãng châm điều trị viêm thần kinh thị giác sau giai đoạn cấp</t>
  </si>
  <si>
    <t>03.0316.2046</t>
  </si>
  <si>
    <t>3.316</t>
  </si>
  <si>
    <t>Điện mãng châm điều trị giảm thị lực do teo gai thị</t>
  </si>
  <si>
    <t>03.0317.2046</t>
  </si>
  <si>
    <t>3.317</t>
  </si>
  <si>
    <t>Điện mãng châm điều trị hội chứng tiền đình</t>
  </si>
  <si>
    <t>03.0318.2046</t>
  </si>
  <si>
    <t>3.318</t>
  </si>
  <si>
    <t>Điện mãng châm điều trị giảm thính lực</t>
  </si>
  <si>
    <t>03.0319.2046</t>
  </si>
  <si>
    <t>3.319</t>
  </si>
  <si>
    <t>Điện mãng châm điều trị thất ngôn</t>
  </si>
  <si>
    <t>03.0320.2046</t>
  </si>
  <si>
    <t>3.320</t>
  </si>
  <si>
    <t>Điện mãng châm điều trị hen phế quản</t>
  </si>
  <si>
    <t>03.0321.2046</t>
  </si>
  <si>
    <t>3.321</t>
  </si>
  <si>
    <t>Điện mãng châm điều trị tăng huyết áp</t>
  </si>
  <si>
    <t>03.0322.2046</t>
  </si>
  <si>
    <t>3.322</t>
  </si>
  <si>
    <t>Điện mãng châm điều trị huyết áp thấp</t>
  </si>
  <si>
    <t>03.0323.2046</t>
  </si>
  <si>
    <t>3.323</t>
  </si>
  <si>
    <t>Điện mãng châm điều trị đau thần kinh liên sườn</t>
  </si>
  <si>
    <t>03.0324.2046</t>
  </si>
  <si>
    <t>3.324</t>
  </si>
  <si>
    <t>Điện mãng châm điều trị đau ngực, sườn</t>
  </si>
  <si>
    <t>03.0325.2046</t>
  </si>
  <si>
    <t>3.325</t>
  </si>
  <si>
    <t>Điện mãng châm điều trị trĩ</t>
  </si>
  <si>
    <t>03.0326.2046</t>
  </si>
  <si>
    <t>3.326</t>
  </si>
  <si>
    <t>Điện mãng châm điều trị sa dạ dày</t>
  </si>
  <si>
    <t>03.0327.2046</t>
  </si>
  <si>
    <t>3.327</t>
  </si>
  <si>
    <t>Điện mãng châm điều trị đau dạ dày</t>
  </si>
  <si>
    <t>03.0328.2046</t>
  </si>
  <si>
    <t>3.328</t>
  </si>
  <si>
    <t>Điện mãng châm điều trị viêm da thần kinh</t>
  </si>
  <si>
    <t>03.0329.2046</t>
  </si>
  <si>
    <t>3.329</t>
  </si>
  <si>
    <t>Điện mãng châm điều trị viêm khớp dạng thấp</t>
  </si>
  <si>
    <t>03.0330.2046</t>
  </si>
  <si>
    <t>3.330</t>
  </si>
  <si>
    <t>03.0331.2046</t>
  </si>
  <si>
    <t>3.331</t>
  </si>
  <si>
    <t>Điện mãng châm điều trị đau lưng</t>
  </si>
  <si>
    <t>03.0332.2046</t>
  </si>
  <si>
    <t>3.332</t>
  </si>
  <si>
    <t>Điện mãng châm điều trị đau mỏi cơ</t>
  </si>
  <si>
    <t>03.0333.2046</t>
  </si>
  <si>
    <t>3.333</t>
  </si>
  <si>
    <t>Điện mãng châm điều trị viêm quanh khớp vai</t>
  </si>
  <si>
    <t>03.0334.2046</t>
  </si>
  <si>
    <t>3.334</t>
  </si>
  <si>
    <t>Điện mãng châm điều trị hội chứng vai gáy</t>
  </si>
  <si>
    <t>03.0335.2046</t>
  </si>
  <si>
    <t>3.335</t>
  </si>
  <si>
    <t>Điện mãng châm điều trị chứng tic</t>
  </si>
  <si>
    <t>03.0336.2046</t>
  </si>
  <si>
    <t>3.336</t>
  </si>
  <si>
    <t>Điện mãng châm điều trị viêm co cứng cơ delta</t>
  </si>
  <si>
    <t>03.0337.2046</t>
  </si>
  <si>
    <t>3.337</t>
  </si>
  <si>
    <t>Điện mãng châm điều trị cơn đau quặn thận</t>
  </si>
  <si>
    <t>03.0339.2046</t>
  </si>
  <si>
    <t>3.339</t>
  </si>
  <si>
    <t>Điện mãng châm điều trị rối loạn đại, tiểu tiện</t>
  </si>
  <si>
    <t>03.0340.2046</t>
  </si>
  <si>
    <t>3.340</t>
  </si>
  <si>
    <t>Điện mãng châm điều trị chứng táo bón</t>
  </si>
  <si>
    <t>03.0341.2046</t>
  </si>
  <si>
    <t>3.341</t>
  </si>
  <si>
    <t>03.0342.2046</t>
  </si>
  <si>
    <t>3.342</t>
  </si>
  <si>
    <t>Điện mãng châm điều trị đái dầm</t>
  </si>
  <si>
    <t>03.0343.2046</t>
  </si>
  <si>
    <t>3.343</t>
  </si>
  <si>
    <t>03.0344.2046</t>
  </si>
  <si>
    <t>3.344</t>
  </si>
  <si>
    <t>Điện mãng châm điều trị rối loạn thần kinh thực vật</t>
  </si>
  <si>
    <t>03.0346.2046</t>
  </si>
  <si>
    <t>3.346</t>
  </si>
  <si>
    <t>Điện mãng châm điều trị rối loạn thần kinh chức năng sau chấn thương sọ não</t>
  </si>
  <si>
    <t>03.0347.2046</t>
  </si>
  <si>
    <t>3.347</t>
  </si>
  <si>
    <t>Điện mãng châm điều trị liệt tứ chi do chấn thương cột sống</t>
  </si>
  <si>
    <t>03.0348.2046</t>
  </si>
  <si>
    <t>3.348</t>
  </si>
  <si>
    <t>Điện mãng châm điều trị giảm đau sau phẫu thuật</t>
  </si>
  <si>
    <t>03.0349.2046</t>
  </si>
  <si>
    <t>3.349</t>
  </si>
  <si>
    <t>Điện mãng châm điều trị giảm đau do ung thư</t>
  </si>
  <si>
    <t>03.0350.2046</t>
  </si>
  <si>
    <t>3.350</t>
  </si>
  <si>
    <t>Điện mãng châm điều trị đau răng</t>
  </si>
  <si>
    <t>08.0005.2046</t>
  </si>
  <si>
    <t>8.5</t>
  </si>
  <si>
    <t>Điện châm</t>
  </si>
  <si>
    <t>08.0114.2046</t>
  </si>
  <si>
    <t>8.114</t>
  </si>
  <si>
    <t>Điện mãng châm điều trị hội chứng thắt lưng- hông</t>
  </si>
  <si>
    <t>08.0115.2046</t>
  </si>
  <si>
    <t>8.115</t>
  </si>
  <si>
    <t>Điện mãng châm điều trị béo phì</t>
  </si>
  <si>
    <t>08.0116.2046</t>
  </si>
  <si>
    <t>8.116</t>
  </si>
  <si>
    <t>Điện mãng châm điều trị liệt nửa người do tai biến mạch máu não</t>
  </si>
  <si>
    <t>08.0117.2046</t>
  </si>
  <si>
    <t>8.117</t>
  </si>
  <si>
    <t>Điện mãng châm điều trị hội chứng- dạ dày tá tràng</t>
  </si>
  <si>
    <t>08.0118.2046</t>
  </si>
  <si>
    <t>8.118</t>
  </si>
  <si>
    <t>08.0119.2046</t>
  </si>
  <si>
    <t>8.119</t>
  </si>
  <si>
    <t>08.0120.2046</t>
  </si>
  <si>
    <t>8.120</t>
  </si>
  <si>
    <t>08.0121.2046</t>
  </si>
  <si>
    <t>8.121</t>
  </si>
  <si>
    <t>Điện mãng châm phục hồi chức năng vận động cho trẻ bại liệt</t>
  </si>
  <si>
    <t>08.0122.2046</t>
  </si>
  <si>
    <t>8.122</t>
  </si>
  <si>
    <t>Điện mãng châm điều trị liệt do bệnh cơ ở trẻ em</t>
  </si>
  <si>
    <t>08.0123.2046</t>
  </si>
  <si>
    <t>8.123</t>
  </si>
  <si>
    <t>Điện mãng châm điều trị liệt do tổn thương đám rối thần kinh cánh tay ở trẻ em</t>
  </si>
  <si>
    <t>08.0124.2046</t>
  </si>
  <si>
    <t>8.124</t>
  </si>
  <si>
    <t>Điện mãng châm điều trị sa tử cung</t>
  </si>
  <si>
    <t>08.0125.2046</t>
  </si>
  <si>
    <t>8.125</t>
  </si>
  <si>
    <t>Điện mãng châm điều trị hội chứng tiền mãn kinh</t>
  </si>
  <si>
    <t>08.0126.2046</t>
  </si>
  <si>
    <t>8.126</t>
  </si>
  <si>
    <t>08.0127.2046</t>
  </si>
  <si>
    <t>8.127</t>
  </si>
  <si>
    <t>Điện mãng châm điều trị thống kinh</t>
  </si>
  <si>
    <t>08.0128.2046</t>
  </si>
  <si>
    <t>8.128</t>
  </si>
  <si>
    <t>Điện mãng châm điều trị rối loạn kinh nguyệt</t>
  </si>
  <si>
    <t>08.0129.2046</t>
  </si>
  <si>
    <t>8.129</t>
  </si>
  <si>
    <t>08.0130.2046</t>
  </si>
  <si>
    <t>8.130</t>
  </si>
  <si>
    <t>08.0131.2046</t>
  </si>
  <si>
    <t>8.131</t>
  </si>
  <si>
    <t>08.0132.2046</t>
  </si>
  <si>
    <t>8.132</t>
  </si>
  <si>
    <t>08.0133.2046</t>
  </si>
  <si>
    <t>8.133</t>
  </si>
  <si>
    <t>Điện mãng châm điều trị liệt dây thần kinh VII ngoại biên</t>
  </si>
  <si>
    <t>08.0134.2046</t>
  </si>
  <si>
    <t>8.134</t>
  </si>
  <si>
    <t>Điện mãng châm điều trị tắc tia sữa</t>
  </si>
  <si>
    <t>08.0135.2046</t>
  </si>
  <si>
    <t>8.135</t>
  </si>
  <si>
    <t>Điện mãng châm điều trị đau dây thần kinh liên sườn</t>
  </si>
  <si>
    <t>08.0136.2046</t>
  </si>
  <si>
    <t>8.136</t>
  </si>
  <si>
    <t>Điện mãng châm điều trị thất vận ngôn</t>
  </si>
  <si>
    <t>08.0137.2046</t>
  </si>
  <si>
    <t>8.137</t>
  </si>
  <si>
    <t>Điện mãng châm điều trị đau thần kinh V</t>
  </si>
  <si>
    <t>08.0138.2046</t>
  </si>
  <si>
    <t>8.138</t>
  </si>
  <si>
    <t>08.0139.2046</t>
  </si>
  <si>
    <t>8.139</t>
  </si>
  <si>
    <t>Điện mãng châm điều trị rối loạn thần kinh chức năng do chấn thương sọ não</t>
  </si>
  <si>
    <t>08.0140.2046</t>
  </si>
  <si>
    <t>8.140</t>
  </si>
  <si>
    <t>08.0141.2046</t>
  </si>
  <si>
    <t>8.141</t>
  </si>
  <si>
    <t>08.0142.2046</t>
  </si>
  <si>
    <t>8.142</t>
  </si>
  <si>
    <t>08.0143.2046</t>
  </si>
  <si>
    <t>8.143</t>
  </si>
  <si>
    <t>Điện mãng châm điều trị đau hố mắt</t>
  </si>
  <si>
    <t>08.0144.2046</t>
  </si>
  <si>
    <t>8.144</t>
  </si>
  <si>
    <t>08.0145.2046</t>
  </si>
  <si>
    <t>8.145</t>
  </si>
  <si>
    <t>Điện mãng châm điều trị giảm thị lực</t>
  </si>
  <si>
    <t>08.0146.2046</t>
  </si>
  <si>
    <t>8.146</t>
  </si>
  <si>
    <t>Điện mãng châm điều trị</t>
  </si>
  <si>
    <t>08.0150.2046</t>
  </si>
  <si>
    <t>8.150</t>
  </si>
  <si>
    <t>Điện mãng châm điều trị táo bón kéo dài</t>
  </si>
  <si>
    <t>08.0151.2046</t>
  </si>
  <si>
    <t>8.151</t>
  </si>
  <si>
    <t>Điện mãng châm điều trị viêm mũi xoang</t>
  </si>
  <si>
    <t>08.0152.2046</t>
  </si>
  <si>
    <t>8.152</t>
  </si>
  <si>
    <t>Điện mãng châm điều trị rối loạn tiêu hóa</t>
  </si>
  <si>
    <t>08.0153.2046</t>
  </si>
  <si>
    <t>8.153</t>
  </si>
  <si>
    <t>08.0154.2046</t>
  </si>
  <si>
    <t>8.154</t>
  </si>
  <si>
    <t>Điện mãng châm điều trị viêm đa khớp dạng thấp</t>
  </si>
  <si>
    <t>08.0155.2046</t>
  </si>
  <si>
    <t>8.155</t>
  </si>
  <si>
    <t>08.0156.2046</t>
  </si>
  <si>
    <t>8.156</t>
  </si>
  <si>
    <t>Điện mãng châm điều trị giảm đau do thoái hóa khớp</t>
  </si>
  <si>
    <t>08.0157.2046</t>
  </si>
  <si>
    <t>8.157</t>
  </si>
  <si>
    <t>08.0158.2046</t>
  </si>
  <si>
    <t>8.158</t>
  </si>
  <si>
    <t>Điện mãng châm điều trị di tinh</t>
  </si>
  <si>
    <t>08.0159.2046</t>
  </si>
  <si>
    <t>8.159</t>
  </si>
  <si>
    <t>Điện mãng châm điều trị liệt dương</t>
  </si>
  <si>
    <t>08.0160.2046</t>
  </si>
  <si>
    <t>8.160</t>
  </si>
  <si>
    <t>Điện mãng châm điều trị rối loạn tiểu tiện</t>
  </si>
  <si>
    <t>08.0161.2046</t>
  </si>
  <si>
    <t>8.161</t>
  </si>
  <si>
    <t>Điện mãng châm điều trị bí đái cơ năng</t>
  </si>
  <si>
    <t>03.0294.0230</t>
  </si>
  <si>
    <t>03.0295.0230</t>
  </si>
  <si>
    <t>03.0296.0230</t>
  </si>
  <si>
    <t>03.0297.0230</t>
  </si>
  <si>
    <t>03.0298.0230</t>
  </si>
  <si>
    <t>03.0299.0230</t>
  </si>
  <si>
    <t>03.0300.0230</t>
  </si>
  <si>
    <t>03.0301.0230</t>
  </si>
  <si>
    <t>03.0302.0230</t>
  </si>
  <si>
    <t>03.0303.0230</t>
  </si>
  <si>
    <t>03.0304.0230</t>
  </si>
  <si>
    <t>03.0305.0230</t>
  </si>
  <si>
    <t>03.0306.0230</t>
  </si>
  <si>
    <t>03.0307.0230</t>
  </si>
  <si>
    <t>03.0308.0230</t>
  </si>
  <si>
    <t>03.0309.0230</t>
  </si>
  <si>
    <t>03.0310.0230</t>
  </si>
  <si>
    <t>03.0311.0230</t>
  </si>
  <si>
    <t>03.0312.0230</t>
  </si>
  <si>
    <t>03.0313.0230</t>
  </si>
  <si>
    <t>03.0314.0230</t>
  </si>
  <si>
    <t>03.0315.0230</t>
  </si>
  <si>
    <t>03.0316.0230</t>
  </si>
  <si>
    <t>03.0317.0230</t>
  </si>
  <si>
    <t>03.0318.0230</t>
  </si>
  <si>
    <t>03.0319.0230</t>
  </si>
  <si>
    <t>03.0320.0230</t>
  </si>
  <si>
    <t>03.0321.0230</t>
  </si>
  <si>
    <t>03.0322.0230</t>
  </si>
  <si>
    <t>03.0323.0230</t>
  </si>
  <si>
    <t>03.0324.0230</t>
  </si>
  <si>
    <t>03.0325.0230</t>
  </si>
  <si>
    <t>03.0326.0230</t>
  </si>
  <si>
    <t>03.0327.0230</t>
  </si>
  <si>
    <t>03.0328.0230</t>
  </si>
  <si>
    <t>03.0329.0230</t>
  </si>
  <si>
    <t>03.0330.0230</t>
  </si>
  <si>
    <t>03.0331.0230</t>
  </si>
  <si>
    <t>03.0332.0230</t>
  </si>
  <si>
    <t>03.0333.0230</t>
  </si>
  <si>
    <t>03.0334.0230</t>
  </si>
  <si>
    <t>03.0335.0230</t>
  </si>
  <si>
    <t>03.0336.0230</t>
  </si>
  <si>
    <t>03.0337.0230</t>
  </si>
  <si>
    <t>03.0339.0230</t>
  </si>
  <si>
    <t>03.0340.0230</t>
  </si>
  <si>
    <t>03.0341.0230</t>
  </si>
  <si>
    <t>03.0342.0230</t>
  </si>
  <si>
    <t>03.0343.0230</t>
  </si>
  <si>
    <t>03.0344.0230</t>
  </si>
  <si>
    <t>03.0346.0230</t>
  </si>
  <si>
    <t>03.0347.0230</t>
  </si>
  <si>
    <t>03.0348.0230</t>
  </si>
  <si>
    <t>03.0349.0230</t>
  </si>
  <si>
    <t>03.0350.0230</t>
  </si>
  <si>
    <t>03.0351.0230</t>
  </si>
  <si>
    <t>3.351</t>
  </si>
  <si>
    <t>Điện nhĩ châm điều trị liệt chi trên</t>
  </si>
  <si>
    <t>03.0352.0230</t>
  </si>
  <si>
    <t>3.352</t>
  </si>
  <si>
    <t>Điện nhĩ châm điều trị liệt chi dưới</t>
  </si>
  <si>
    <t>03.0353.0230</t>
  </si>
  <si>
    <t>3.353</t>
  </si>
  <si>
    <t>Điện nhĩ châm điều trị đau thần kinh tọa</t>
  </si>
  <si>
    <t>03.0354.0230</t>
  </si>
  <si>
    <t>3.354</t>
  </si>
  <si>
    <t>Điện nhĩ châm điều trị liệt nửa người</t>
  </si>
  <si>
    <t>03.0355.0230</t>
  </si>
  <si>
    <t>3.355</t>
  </si>
  <si>
    <t>Điện nhĩ châm điều trị bại não</t>
  </si>
  <si>
    <t>03.0356.0230</t>
  </si>
  <si>
    <t>3.356</t>
  </si>
  <si>
    <t>Điện nhĩ châm điều trị liệt do bệnh của cơ</t>
  </si>
  <si>
    <t>03.0357.0230</t>
  </si>
  <si>
    <t>3.357</t>
  </si>
  <si>
    <t>Điện nhĩ châm điều trị bệnh tự kỷ</t>
  </si>
  <si>
    <t>03.0358.0230</t>
  </si>
  <si>
    <t>3.358</t>
  </si>
  <si>
    <t>Điện nhĩ châm điều trị chứng ù tai</t>
  </si>
  <si>
    <t>03.0359.0230</t>
  </si>
  <si>
    <t>3.359</t>
  </si>
  <si>
    <t>Điện nhĩ châm điều trị giảm khứu giác</t>
  </si>
  <si>
    <t>03.0360.0230</t>
  </si>
  <si>
    <t>3.360</t>
  </si>
  <si>
    <t>Điện nhĩ châm điều trị chứng nói ngọng, nói lắp</t>
  </si>
  <si>
    <t>03.0361.0230</t>
  </si>
  <si>
    <t>3.361</t>
  </si>
  <si>
    <t>Điện nhĩ châm điều trị khàn tiếng</t>
  </si>
  <si>
    <t>03.0364.0230</t>
  </si>
  <si>
    <t>3.364</t>
  </si>
  <si>
    <t>Điện nhĩ châm điều trị hội chứng ngoại tháp</t>
  </si>
  <si>
    <t>03.0365.0230</t>
  </si>
  <si>
    <t>3.365</t>
  </si>
  <si>
    <t>Điện nhĩ châm điều trị động kinh</t>
  </si>
  <si>
    <t>03.0366.0230</t>
  </si>
  <si>
    <t>3.366</t>
  </si>
  <si>
    <t>Điện nhĩ châm điều trị đau đầu, đau nửa đầu</t>
  </si>
  <si>
    <t>03.0367.0230</t>
  </si>
  <si>
    <t>3.367</t>
  </si>
  <si>
    <t>Điện nhĩ châm điều trị mất ngủ</t>
  </si>
  <si>
    <t>03.0368.0230</t>
  </si>
  <si>
    <t>3.368</t>
  </si>
  <si>
    <t>Điện nhĩ châm điều trị thiếu máu não mạn tính</t>
  </si>
  <si>
    <t>03.0369.0230</t>
  </si>
  <si>
    <t>3.369</t>
  </si>
  <si>
    <t>Điện nhĩ châm điều trị tổn thương rễ, đám rối và dây thần kinh</t>
  </si>
  <si>
    <t>03.0370.0230</t>
  </si>
  <si>
    <t>3.370</t>
  </si>
  <si>
    <t>Điện nhĩ châm điều trị tổn thương dây thần kinh V</t>
  </si>
  <si>
    <t>03.0371.0230</t>
  </si>
  <si>
    <t>3.371</t>
  </si>
  <si>
    <t>Điện nhĩ châm điều trị liệt dây thần kinh VII ngoại biên</t>
  </si>
  <si>
    <t>03.0372.0230</t>
  </si>
  <si>
    <t>3.372</t>
  </si>
  <si>
    <t>Điện nhĩ châm điều trị chắp lẹo</t>
  </si>
  <si>
    <t>03.0373.0230</t>
  </si>
  <si>
    <t>3.373</t>
  </si>
  <si>
    <t>Điện nhĩ châm điều trị sụp mi</t>
  </si>
  <si>
    <t>03.0374.0230</t>
  </si>
  <si>
    <t>3.374</t>
  </si>
  <si>
    <t>Điện nhĩ châm điều trị bệnh hố mắt</t>
  </si>
  <si>
    <t>03.0375.0230</t>
  </si>
  <si>
    <t>3.375</t>
  </si>
  <si>
    <t>Điện nhĩ châm điều trị viêm kết mạc</t>
  </si>
  <si>
    <t>03.0376.0230</t>
  </si>
  <si>
    <t>3.376</t>
  </si>
  <si>
    <t>Điện nhĩ châm điều trị viêm thần kinh thị giác sau giai đoạn cấp</t>
  </si>
  <si>
    <t>03.0377.0230</t>
  </si>
  <si>
    <t>3.377</t>
  </si>
  <si>
    <t>Điện nhĩ châm điều trị lác</t>
  </si>
  <si>
    <t>03.0378.0230</t>
  </si>
  <si>
    <t>3.378</t>
  </si>
  <si>
    <t>Điện nhĩ châm điều trị giảm thị lực</t>
  </si>
  <si>
    <t>03.0380.0230</t>
  </si>
  <si>
    <t>3.380</t>
  </si>
  <si>
    <t>Điện nhĩ châm điều trị giảm thính lực</t>
  </si>
  <si>
    <t>03.0381.0230</t>
  </si>
  <si>
    <t>3.381</t>
  </si>
  <si>
    <t>Điện nhĩ châm điều trị thất ngôn</t>
  </si>
  <si>
    <t>03.0382.0230</t>
  </si>
  <si>
    <t>3.382</t>
  </si>
  <si>
    <t>Điện nhĩ châm điều trị viêm xoang</t>
  </si>
  <si>
    <t>03.0383.0230</t>
  </si>
  <si>
    <t>3.383</t>
  </si>
  <si>
    <t>Điện nhĩ châm điều trị viêm mũi dị ứng</t>
  </si>
  <si>
    <t>03.0384.0230</t>
  </si>
  <si>
    <t>3.384</t>
  </si>
  <si>
    <t>Điện nhĩ châm điều trị hen phế quản</t>
  </si>
  <si>
    <t>03.0385.0230</t>
  </si>
  <si>
    <t>3.385</t>
  </si>
  <si>
    <t>Điện nhĩ châm điều trị tăng huyết áp</t>
  </si>
  <si>
    <t>03.0386.0230</t>
  </si>
  <si>
    <t>3.386</t>
  </si>
  <si>
    <t>Điện nhĩ châm điều trị huyết áp thấp</t>
  </si>
  <si>
    <t>03.0387.0230</t>
  </si>
  <si>
    <t>3.387</t>
  </si>
  <si>
    <t>Điện nhĩ châm điều trị đau thần kinh liên sườn</t>
  </si>
  <si>
    <t>03.0388.0230</t>
  </si>
  <si>
    <t>3.388</t>
  </si>
  <si>
    <t>Điện nhĩ châm điều trị đau ngực, sườn</t>
  </si>
  <si>
    <t>03.0389.0230</t>
  </si>
  <si>
    <t>3.389</t>
  </si>
  <si>
    <t>Điện nhĩ châm điều trị trĩ</t>
  </si>
  <si>
    <t>03.0390.0230</t>
  </si>
  <si>
    <t>3.390</t>
  </si>
  <si>
    <t>Điện nhĩ châm điều trị sa dạ dày</t>
  </si>
  <si>
    <t>03.0391.0230</t>
  </si>
  <si>
    <t>3.391</t>
  </si>
  <si>
    <t>Điện nhĩ châm điều trị đau dạ dày</t>
  </si>
  <si>
    <t>03.0392.0230</t>
  </si>
  <si>
    <t>3.392</t>
  </si>
  <si>
    <t>Điện nhĩ châm điều trị nôn, nấc</t>
  </si>
  <si>
    <t>03.0393.0230</t>
  </si>
  <si>
    <t>3.393</t>
  </si>
  <si>
    <t>Điện nhĩ châm điều trị đau lưng</t>
  </si>
  <si>
    <t>03.0394.0230</t>
  </si>
  <si>
    <t>3.394</t>
  </si>
  <si>
    <t>Điện nhĩ châm điều trị đau mỏi cơ</t>
  </si>
  <si>
    <t>03.0395.0230</t>
  </si>
  <si>
    <t>3.395</t>
  </si>
  <si>
    <t>Điện nhĩ châm điều trị hội chứng vai gáy</t>
  </si>
  <si>
    <t>03.0396.0230</t>
  </si>
  <si>
    <t>3.396</t>
  </si>
  <si>
    <t>Điện nhĩ châm điều trị đái dầm</t>
  </si>
  <si>
    <t>03.0397.0230</t>
  </si>
  <si>
    <t>3.397</t>
  </si>
  <si>
    <t>Điện nhĩ châm điều trị bí đái</t>
  </si>
  <si>
    <t>03.0398.0230</t>
  </si>
  <si>
    <t>3.398</t>
  </si>
  <si>
    <t>Điện nhĩ châm điều trị rối loạn thần kinh thực vật</t>
  </si>
  <si>
    <t>03.0399.0230</t>
  </si>
  <si>
    <t>3.399</t>
  </si>
  <si>
    <t>Điện nhĩ châm điều trị béo phì</t>
  </si>
  <si>
    <t>03.0400.0230</t>
  </si>
  <si>
    <t>3.400</t>
  </si>
  <si>
    <t>Điện nhĩ châm điều trị bướu cổ đơn thuần</t>
  </si>
  <si>
    <t>03.0401.0230</t>
  </si>
  <si>
    <t>3.401</t>
  </si>
  <si>
    <t>Điện nhĩ châm điều trị giảm đau sau phẫu thuật</t>
  </si>
  <si>
    <t>03.0402.0230</t>
  </si>
  <si>
    <t>3.402</t>
  </si>
  <si>
    <t>Điện nhĩ châm điều trị giảm đau ung thư</t>
  </si>
  <si>
    <t>03.0403.0230</t>
  </si>
  <si>
    <t>3.403</t>
  </si>
  <si>
    <t>Điện nhĩ châm điều trị đau răng</t>
  </si>
  <si>
    <t>03.0461.0230</t>
  </si>
  <si>
    <t>3.461</t>
  </si>
  <si>
    <t>Điện châm điều trị di chứng bại liệt</t>
  </si>
  <si>
    <t>03.0462.0230</t>
  </si>
  <si>
    <t>3.462</t>
  </si>
  <si>
    <t>Điện châm điều trị liệt chi trên</t>
  </si>
  <si>
    <t>03.0463.0230</t>
  </si>
  <si>
    <t>3.463</t>
  </si>
  <si>
    <t>Điện châm điều trị liệt chi dưới</t>
  </si>
  <si>
    <t>03.0464.0230</t>
  </si>
  <si>
    <t>3.464</t>
  </si>
  <si>
    <t>Điện châm điều trị liệt nửa người</t>
  </si>
  <si>
    <t>03.0465.0230</t>
  </si>
  <si>
    <t>3.465</t>
  </si>
  <si>
    <t>Điện châm điều trị liệt do bệnh của cơ</t>
  </si>
  <si>
    <t>03.0466.0230</t>
  </si>
  <si>
    <t>3.466</t>
  </si>
  <si>
    <t>Điện châm điều trị teo cơ</t>
  </si>
  <si>
    <t>03.0467.0230</t>
  </si>
  <si>
    <t>3.467</t>
  </si>
  <si>
    <t>Điện châm điều trị đau thần kinh toạ</t>
  </si>
  <si>
    <t>03.0468.0230</t>
  </si>
  <si>
    <t>3.468</t>
  </si>
  <si>
    <t>Điện châm điều trị bại não</t>
  </si>
  <si>
    <t>03.0469.0230</t>
  </si>
  <si>
    <t>3.469</t>
  </si>
  <si>
    <t>Điện châm điều trị bệnh tự kỷ</t>
  </si>
  <si>
    <t>03.0470.0230</t>
  </si>
  <si>
    <t>3.470</t>
  </si>
  <si>
    <t>Điện châm điều trị chứng ù tai</t>
  </si>
  <si>
    <t>03.0471.0230</t>
  </si>
  <si>
    <t>3.471</t>
  </si>
  <si>
    <t>Điện châm điều trị giảm khứu giác</t>
  </si>
  <si>
    <t>03.0472.0230</t>
  </si>
  <si>
    <t>3.472</t>
  </si>
  <si>
    <t>Điện châm điều trị chứng nói ngọng, nói lắp</t>
  </si>
  <si>
    <t>03.0473.0230</t>
  </si>
  <si>
    <t>3.473</t>
  </si>
  <si>
    <t>Điện châm điều trị khàn tiếng</t>
  </si>
  <si>
    <t>03.0476.0230</t>
  </si>
  <si>
    <t>3.476</t>
  </si>
  <si>
    <t>Điện châm điều trị hội chứng ngoại tháp</t>
  </si>
  <si>
    <t>03.0477.0230</t>
  </si>
  <si>
    <t>3.477</t>
  </si>
  <si>
    <t>Điện châm điều trị động kinh cục bộ</t>
  </si>
  <si>
    <t>03.0478.0230</t>
  </si>
  <si>
    <t>3.478</t>
  </si>
  <si>
    <t>Điện châm điều trị đau đầu, đau nửa đầu</t>
  </si>
  <si>
    <t>03.0479.0230</t>
  </si>
  <si>
    <t>3.479</t>
  </si>
  <si>
    <t>Điện châm điều trị mất ngủ</t>
  </si>
  <si>
    <t>03.0480.0230</t>
  </si>
  <si>
    <t>3.480</t>
  </si>
  <si>
    <t>Điện châm điều trị stress</t>
  </si>
  <si>
    <t>03.0481.0230</t>
  </si>
  <si>
    <t>3.481</t>
  </si>
  <si>
    <t>Điện châm điều trị thiếu máu não mạn tính</t>
  </si>
  <si>
    <t>03.0482.0230</t>
  </si>
  <si>
    <t>3.482</t>
  </si>
  <si>
    <t>Điện châm điều trị tổn thương gây liệt rễ, đám rối và dây thần kinh</t>
  </si>
  <si>
    <t>03.0483.0230</t>
  </si>
  <si>
    <t>3.483</t>
  </si>
  <si>
    <t>Điện châm điều trị tổn thương dây thần kinh V</t>
  </si>
  <si>
    <t>03.0484.0230</t>
  </si>
  <si>
    <t>3.484</t>
  </si>
  <si>
    <t>Điện châm điều trị liệt dây thần kinh VII ngoại biên</t>
  </si>
  <si>
    <t>03.0485.0230</t>
  </si>
  <si>
    <t>3.485</t>
  </si>
  <si>
    <t>Điện châm điều trị chắp lẹo</t>
  </si>
  <si>
    <t>03.0486.0230</t>
  </si>
  <si>
    <t>3.486</t>
  </si>
  <si>
    <t>Điện châm điều trị sụp mi</t>
  </si>
  <si>
    <t>03.0487.0230</t>
  </si>
  <si>
    <t>3.487</t>
  </si>
  <si>
    <t>Điện châm điều trị bệnh hố mắt</t>
  </si>
  <si>
    <t>03.0488.0230</t>
  </si>
  <si>
    <t>3.488</t>
  </si>
  <si>
    <t>Điện châm điều trị viêm kết mạc</t>
  </si>
  <si>
    <t>03.0489.0230</t>
  </si>
  <si>
    <t>3.489</t>
  </si>
  <si>
    <t>Điện châm điều trị viêm thần kinh thị giác sau giai đoạn cấp</t>
  </si>
  <si>
    <t>03.0490.0230</t>
  </si>
  <si>
    <t>3.490</t>
  </si>
  <si>
    <t>Điện châm điều trị lác</t>
  </si>
  <si>
    <t>03.0491.0230</t>
  </si>
  <si>
    <t>3.491</t>
  </si>
  <si>
    <t>Điện châm điều trị giảm thị lực</t>
  </si>
  <si>
    <t>03.0492.0230</t>
  </si>
  <si>
    <t>3.492</t>
  </si>
  <si>
    <t>Điện châm điều trị hội chứng tiền đình</t>
  </si>
  <si>
    <t>03.0493.0230</t>
  </si>
  <si>
    <t>3.493</t>
  </si>
  <si>
    <t>Điện châm điều trị giảm thính lực</t>
  </si>
  <si>
    <t>03.0494.0230</t>
  </si>
  <si>
    <t>3.494</t>
  </si>
  <si>
    <t>Điện châm điều trị thất ngôn</t>
  </si>
  <si>
    <t>03.0495.0230</t>
  </si>
  <si>
    <t>3.495</t>
  </si>
  <si>
    <t>Điện châm điều trị rối loạn cảm giác đầu chi</t>
  </si>
  <si>
    <t>03.0496.0230</t>
  </si>
  <si>
    <t>3.496</t>
  </si>
  <si>
    <t>Điện châm điều trị viêm co cứng cơ delta</t>
  </si>
  <si>
    <t>03.0497.0230</t>
  </si>
  <si>
    <t>3.497</t>
  </si>
  <si>
    <t>Điện châm điều trị nôn nấc</t>
  </si>
  <si>
    <t>03.0498.0230</t>
  </si>
  <si>
    <t>3.498</t>
  </si>
  <si>
    <t>Điện châm điều trị cơn đau quặn thận</t>
  </si>
  <si>
    <t>03.0499.0230</t>
  </si>
  <si>
    <t>3.499</t>
  </si>
  <si>
    <t>Điện châm điều trị viêm bàng quang cấp</t>
  </si>
  <si>
    <t>03.0500.0230</t>
  </si>
  <si>
    <t>3.500</t>
  </si>
  <si>
    <t>Điện châm điều trị viêm phần phụ</t>
  </si>
  <si>
    <t>03.0501.0230</t>
  </si>
  <si>
    <t>3.501</t>
  </si>
  <si>
    <t>Điện châm điều rối loạn trị đại, tiểu tiện</t>
  </si>
  <si>
    <t>03.0502.0230</t>
  </si>
  <si>
    <t>3.502</t>
  </si>
  <si>
    <t>Điện châm điều trị táo bón</t>
  </si>
  <si>
    <t>03.0503.0230</t>
  </si>
  <si>
    <t>3.503</t>
  </si>
  <si>
    <t>03.0504.0230</t>
  </si>
  <si>
    <t>3.504</t>
  </si>
  <si>
    <t>Điện châm điều trị rối loạn cảm giác</t>
  </si>
  <si>
    <t>03.0505.0230</t>
  </si>
  <si>
    <t>3.505</t>
  </si>
  <si>
    <t>Điện châm điều trị đái dầm</t>
  </si>
  <si>
    <t>03.0506.0230</t>
  </si>
  <si>
    <t>3.506</t>
  </si>
  <si>
    <t>Điện châm điều trị bí đái</t>
  </si>
  <si>
    <t>03.0507.0230</t>
  </si>
  <si>
    <t>3.507</t>
  </si>
  <si>
    <t>Điện châm điều trị rối loạn thần kinh thực vật</t>
  </si>
  <si>
    <t>03.0508.0230</t>
  </si>
  <si>
    <t>3.508</t>
  </si>
  <si>
    <t>Điện châm điều trị cảm cúm</t>
  </si>
  <si>
    <t>03.0509.0230</t>
  </si>
  <si>
    <t>3.509</t>
  </si>
  <si>
    <t>Điện châm điều trị viêm Amidan cấp</t>
  </si>
  <si>
    <t>03.0511.0230</t>
  </si>
  <si>
    <t>3.511</t>
  </si>
  <si>
    <t>Điện châm điều trị bướu cổ đơn thuần</t>
  </si>
  <si>
    <t>03.0512.0230</t>
  </si>
  <si>
    <t>3.512</t>
  </si>
  <si>
    <t>Điện châm điều trị rối loạn chức năng do chấn thương sọ não</t>
  </si>
  <si>
    <t>03.0513.0230</t>
  </si>
  <si>
    <t>3.513</t>
  </si>
  <si>
    <t>Điện châm điều trị liệt tứ chi do chấn thương cột sống</t>
  </si>
  <si>
    <t>03.0514.0230</t>
  </si>
  <si>
    <t>3.514</t>
  </si>
  <si>
    <t>Điện châm điều trị giảm đau sau phẫu thuật</t>
  </si>
  <si>
    <t>03.0515.0230</t>
  </si>
  <si>
    <t>3.515</t>
  </si>
  <si>
    <t>Điện châm điều trị giảm đau do ung thư</t>
  </si>
  <si>
    <t>03.0516.0230</t>
  </si>
  <si>
    <t>3.516</t>
  </si>
  <si>
    <t>Điện châm điều trị đau răng</t>
  </si>
  <si>
    <t>03.0517.0230</t>
  </si>
  <si>
    <t>3.517</t>
  </si>
  <si>
    <t>Điện châm điều trị giảm đau do Zona</t>
  </si>
  <si>
    <t>03.0518.0230</t>
  </si>
  <si>
    <t>3.518</t>
  </si>
  <si>
    <t>Điện châm điều trị viêm mũi xoang</t>
  </si>
  <si>
    <t>03.0519.0230</t>
  </si>
  <si>
    <t>3.519</t>
  </si>
  <si>
    <t>Điện châm điều trị hen phế quản</t>
  </si>
  <si>
    <t>03.0520.0230</t>
  </si>
  <si>
    <t>3.520</t>
  </si>
  <si>
    <t>Điện châm điều trị tăng huyết áp</t>
  </si>
  <si>
    <t>03.0521.0230</t>
  </si>
  <si>
    <t>3.521</t>
  </si>
  <si>
    <t>Điện châm điều trị huyết áp thấp</t>
  </si>
  <si>
    <t>03.0522.0230</t>
  </si>
  <si>
    <t>3.522</t>
  </si>
  <si>
    <t>Điện châm điều trị đau dây thần kinh liên sườn</t>
  </si>
  <si>
    <t>03.0523.0230</t>
  </si>
  <si>
    <t>3.523</t>
  </si>
  <si>
    <t>Điện châm điều trị đau ngực sườn</t>
  </si>
  <si>
    <t>03.0524.0230</t>
  </si>
  <si>
    <t>3.524</t>
  </si>
  <si>
    <t>Điện châm điều trị viêm đa dây thần kinh</t>
  </si>
  <si>
    <t>03.0525.0230</t>
  </si>
  <si>
    <t>3.525</t>
  </si>
  <si>
    <t>Điện châm điều trị viêm khớp dạng thấp</t>
  </si>
  <si>
    <t>03.0526.0230</t>
  </si>
  <si>
    <t>3.526</t>
  </si>
  <si>
    <t>03.0527.0230</t>
  </si>
  <si>
    <t>3.527</t>
  </si>
  <si>
    <t>Điện châm điều trị đau lưng</t>
  </si>
  <si>
    <t>03.0528.0230</t>
  </si>
  <si>
    <t>3.528</t>
  </si>
  <si>
    <t>Điện châm điều trị đau mỏi cơ</t>
  </si>
  <si>
    <t>03.0529.0230</t>
  </si>
  <si>
    <t>3.529</t>
  </si>
  <si>
    <t>Điện châm điều trị viêm quanh khớp vai</t>
  </si>
  <si>
    <t>03.0530.0230</t>
  </si>
  <si>
    <t>3.530</t>
  </si>
  <si>
    <t>Điện châm điều trị hội chứng vai gáy</t>
  </si>
  <si>
    <t>03.0531.0230</t>
  </si>
  <si>
    <t>3.531</t>
  </si>
  <si>
    <t>Điện châm điều trị chứng tic</t>
  </si>
  <si>
    <t>03.4178.0230</t>
  </si>
  <si>
    <t>3.4178</t>
  </si>
  <si>
    <t>Điện nhĩ châm điều trị rối loạn đại tiện</t>
  </si>
  <si>
    <t>03.4179.0230</t>
  </si>
  <si>
    <t>3.4179</t>
  </si>
  <si>
    <t>Điện nhĩ châm điều trị sa trực tràng</t>
  </si>
  <si>
    <t>03.4180.0230</t>
  </si>
  <si>
    <t>3.4180</t>
  </si>
  <si>
    <t>Điện nhĩ châm điều trị táo bón</t>
  </si>
  <si>
    <t>03.4182.0230</t>
  </si>
  <si>
    <t>3.4182</t>
  </si>
  <si>
    <t>Điện châm điều trị sa trực tràng</t>
  </si>
  <si>
    <t>08.0005.0230</t>
  </si>
  <si>
    <t>08.0162.0230</t>
  </si>
  <si>
    <t>8.162</t>
  </si>
  <si>
    <t>Điện nhĩ châm điều trị hội chứng tiền đình</t>
  </si>
  <si>
    <t>08.0163.0230</t>
  </si>
  <si>
    <t>8.163</t>
  </si>
  <si>
    <t>08.0164.0230</t>
  </si>
  <si>
    <t>8.164</t>
  </si>
  <si>
    <t>08.0165.0230</t>
  </si>
  <si>
    <t>8.165</t>
  </si>
  <si>
    <t>08.0166.0230</t>
  </si>
  <si>
    <t>8.166</t>
  </si>
  <si>
    <t>Điện nhĩ châm điều trị liệt dây VII ngoại biên</t>
  </si>
  <si>
    <t>08.0167.0230</t>
  </si>
  <si>
    <t>8.167</t>
  </si>
  <si>
    <t>Điện nhĩ châm điều trị tắc tia sữa</t>
  </si>
  <si>
    <t>08.0168.0230</t>
  </si>
  <si>
    <t>8.168</t>
  </si>
  <si>
    <t>Điện nhĩ châm điều trị thiểu năng tuần hoàn não mạn tính</t>
  </si>
  <si>
    <t>08.0169.0230</t>
  </si>
  <si>
    <t>8.169</t>
  </si>
  <si>
    <t>08.0170.0230</t>
  </si>
  <si>
    <t>8.170</t>
  </si>
  <si>
    <t>08.0171.0230</t>
  </si>
  <si>
    <t>8.171</t>
  </si>
  <si>
    <t>Điện nhĩ châm điều trị hội chứng stress</t>
  </si>
  <si>
    <t>08.0172.0230</t>
  </si>
  <si>
    <t>8.172</t>
  </si>
  <si>
    <t>Điện nhĩ châm điều trị nôn</t>
  </si>
  <si>
    <t>08.0173.0230</t>
  </si>
  <si>
    <t>8.173</t>
  </si>
  <si>
    <t>Điện nhĩ châm điều trị nấc</t>
  </si>
  <si>
    <t>08.0174.0230</t>
  </si>
  <si>
    <t>8.174</t>
  </si>
  <si>
    <t>Điện nhĩ châm điều trị cảm mạo</t>
  </si>
  <si>
    <t>08.0177.0230</t>
  </si>
  <si>
    <t>8.177</t>
  </si>
  <si>
    <t>Điện nhĩ châm điều trị liệt nửa người do tai biến mạch máu não</t>
  </si>
  <si>
    <t>08.0178.0230</t>
  </si>
  <si>
    <t>8.178</t>
  </si>
  <si>
    <t>08.0179.0230</t>
  </si>
  <si>
    <t>8.179</t>
  </si>
  <si>
    <t>Điện nhĩ châm phục hồi chức năng cho trẻ bại liệt</t>
  </si>
  <si>
    <t>08.0180.0230</t>
  </si>
  <si>
    <t>8.180</t>
  </si>
  <si>
    <t>08.0181.0230</t>
  </si>
  <si>
    <t>8.181</t>
  </si>
  <si>
    <t>Điện nhĩ châm điều trị hội chứng tự kỷ ở trẻ em</t>
  </si>
  <si>
    <t>08.0182.0230</t>
  </si>
  <si>
    <t>8.182</t>
  </si>
  <si>
    <t>Điện nhĩ châm điều trị chậm phát triển trí tuệ ở trẻ bại não</t>
  </si>
  <si>
    <t>08.0183.0230</t>
  </si>
  <si>
    <t>8.183</t>
  </si>
  <si>
    <t>Điện nhĩ châm điều trị phục hồi chức năng ở trẻ bại não</t>
  </si>
  <si>
    <t>08.0184.0230</t>
  </si>
  <si>
    <t>8.184</t>
  </si>
  <si>
    <t>Điện nhĩ châm điều trị cơn đau quặn thận</t>
  </si>
  <si>
    <t>08.0185.0230</t>
  </si>
  <si>
    <t>8.185</t>
  </si>
  <si>
    <t>Điện nhĩ châm điều trị viêm bàng quang</t>
  </si>
  <si>
    <t>08.0186.0230</t>
  </si>
  <si>
    <t>8.186</t>
  </si>
  <si>
    <t>Điện nhĩ châm điều di tinh</t>
  </si>
  <si>
    <t>08.0187.0230</t>
  </si>
  <si>
    <t>8.187</t>
  </si>
  <si>
    <t>Điện nhĩ châm điều trị liệt dương</t>
  </si>
  <si>
    <t>08.0188.0230</t>
  </si>
  <si>
    <t>8.188</t>
  </si>
  <si>
    <t>Điện nhĩ châm điều trị rối loạn tiểu tiện</t>
  </si>
  <si>
    <t>08.0189.0230</t>
  </si>
  <si>
    <t>8.189</t>
  </si>
  <si>
    <t>Điện nhĩ châm điều trị bí đái cơ năng</t>
  </si>
  <si>
    <t>08.0190.0230</t>
  </si>
  <si>
    <t>8.190</t>
  </si>
  <si>
    <t>Điện nhĩ châm điều trị cơn động kinh cục bộ</t>
  </si>
  <si>
    <t>08.0191.0230</t>
  </si>
  <si>
    <t>8.191</t>
  </si>
  <si>
    <t>Điện nhĩ châm điều trị sa tử cung</t>
  </si>
  <si>
    <t>08.0192.0230</t>
  </si>
  <si>
    <t>8.192</t>
  </si>
  <si>
    <t>Điện nhĩ châm điều trị hội chứng tiền mãn kinh</t>
  </si>
  <si>
    <t>08.0193.0230</t>
  </si>
  <si>
    <t>8.193</t>
  </si>
  <si>
    <t>Điện nhĩ châm điều trị thất vận ngôn</t>
  </si>
  <si>
    <t>08.0194.0230</t>
  </si>
  <si>
    <t>8.194</t>
  </si>
  <si>
    <t>Điện nhĩ châm điều trị đau dây thần kinh V</t>
  </si>
  <si>
    <t>08.0195.0230</t>
  </si>
  <si>
    <t>8.195</t>
  </si>
  <si>
    <t>Điện nhĩ châm điều trị liệt tứ chi do chấn thương cột sống</t>
  </si>
  <si>
    <t>08.0196.0230</t>
  </si>
  <si>
    <t>8.196</t>
  </si>
  <si>
    <t>Điện nhĩ châm điều trị rối loạn thần kinh chức năng sau chấn thương sọ não</t>
  </si>
  <si>
    <t>08.0197.0230</t>
  </si>
  <si>
    <t>8.197</t>
  </si>
  <si>
    <t>08.0198.0230</t>
  </si>
  <si>
    <t>8.198</t>
  </si>
  <si>
    <t>Điện nhĩ châm điều trị rối loạn cảm giác đầu chi</t>
  </si>
  <si>
    <t>08.0199.0230</t>
  </si>
  <si>
    <t>8.199</t>
  </si>
  <si>
    <t>08.0200.0230</t>
  </si>
  <si>
    <t>8.200</t>
  </si>
  <si>
    <t>08.0201.0230</t>
  </si>
  <si>
    <t>8.201</t>
  </si>
  <si>
    <t>Điện nhĩ châm điều trị thống kinh</t>
  </si>
  <si>
    <t>08.0202.0230</t>
  </si>
  <si>
    <t>8.202</t>
  </si>
  <si>
    <t>Điện nhĩ châm điều trị rối loạn kinh nguyệt</t>
  </si>
  <si>
    <t>08.0203.0230</t>
  </si>
  <si>
    <t>8.203</t>
  </si>
  <si>
    <t>Điện nhĩ châm điều trị đau hố mắt</t>
  </si>
  <si>
    <t>08.0204.0230</t>
  </si>
  <si>
    <t>8.204</t>
  </si>
  <si>
    <t>08.0205.0230</t>
  </si>
  <si>
    <t>8.205</t>
  </si>
  <si>
    <t>08.0206.0230</t>
  </si>
  <si>
    <t>8.206</t>
  </si>
  <si>
    <t>08.0208.0230</t>
  </si>
  <si>
    <t>8.208</t>
  </si>
  <si>
    <t>Điện nhĩ châm điều trị táo bón kéo dài</t>
  </si>
  <si>
    <t>08.0209.0230</t>
  </si>
  <si>
    <t>8.209</t>
  </si>
  <si>
    <t>Điện nhĩ châm điều trị viêm mũi xoang</t>
  </si>
  <si>
    <t>08.0211.0230</t>
  </si>
  <si>
    <t>8.211</t>
  </si>
  <si>
    <t>08.0212.0230</t>
  </si>
  <si>
    <t>8.212</t>
  </si>
  <si>
    <t>Điện nhĩ châm điều trị rối loạn tiêu hóa</t>
  </si>
  <si>
    <t>08.0213.0230</t>
  </si>
  <si>
    <t>8.213</t>
  </si>
  <si>
    <t>08.0215.0230</t>
  </si>
  <si>
    <t>8.215</t>
  </si>
  <si>
    <t>Điện nhĩ châm điều trị viêm khớp dạng thấp</t>
  </si>
  <si>
    <t>08.0216.0230</t>
  </si>
  <si>
    <t>8.216</t>
  </si>
  <si>
    <t>Điện nhĩ châm điều trị viêm quanh khớp vai</t>
  </si>
  <si>
    <t>08.0217.0230</t>
  </si>
  <si>
    <t>8.217</t>
  </si>
  <si>
    <t>Điện nhĩ châm điều trị đau do thoái hóa khớp</t>
  </si>
  <si>
    <t>08.0218.0230</t>
  </si>
  <si>
    <t>8.218</t>
  </si>
  <si>
    <t>08.0219.0230</t>
  </si>
  <si>
    <t>8.219</t>
  </si>
  <si>
    <t>Điện nhĩ châm điều trị ù tai</t>
  </si>
  <si>
    <t>08.0220.0230</t>
  </si>
  <si>
    <t>8.220</t>
  </si>
  <si>
    <t>08.0221.0230</t>
  </si>
  <si>
    <t>8.221</t>
  </si>
  <si>
    <t>Điện nhĩ châm điều trị liệt rễ, đám rối dây thần kinh</t>
  </si>
  <si>
    <t>08.0222.0230</t>
  </si>
  <si>
    <t>8.222</t>
  </si>
  <si>
    <t>Điện nhĩ châm điều trị rối loạn cảm giác nông</t>
  </si>
  <si>
    <t>08.0223.0230</t>
  </si>
  <si>
    <t>8.223</t>
  </si>
  <si>
    <t>08.0224.0230</t>
  </si>
  <si>
    <t>8.224</t>
  </si>
  <si>
    <t>Điện nhĩ châm điều trị giảm đau do ung thư</t>
  </si>
  <si>
    <t>08.0225.0230</t>
  </si>
  <si>
    <t>8.225</t>
  </si>
  <si>
    <t>08.0226.0230</t>
  </si>
  <si>
    <t>8.226</t>
  </si>
  <si>
    <t>Điện nhĩ châm điều trị viêm đa rễ, đa dây thần kinh</t>
  </si>
  <si>
    <t>08.0227.0230</t>
  </si>
  <si>
    <t>8.227</t>
  </si>
  <si>
    <t>Điện nhĩ châm điều trị chứng tíc cơ mặt</t>
  </si>
  <si>
    <t>08.0278.0230</t>
  </si>
  <si>
    <t>8.278</t>
  </si>
  <si>
    <t>08.0279.0230</t>
  </si>
  <si>
    <t>8.279</t>
  </si>
  <si>
    <t>08.0280.0230</t>
  </si>
  <si>
    <t>8.280</t>
  </si>
  <si>
    <t>Điện châm điều trị thiểu năng tuần hoàn não mạn tính</t>
  </si>
  <si>
    <t>08.0281.0230</t>
  </si>
  <si>
    <t>8.281</t>
  </si>
  <si>
    <t>Điện châm điều trị hội chứng stress</t>
  </si>
  <si>
    <t>08.0282.0230</t>
  </si>
  <si>
    <t>8.282</t>
  </si>
  <si>
    <t>Điện châm điều trị cảm mạo</t>
  </si>
  <si>
    <t>08.0283.0230</t>
  </si>
  <si>
    <t>8.283</t>
  </si>
  <si>
    <t>08.0284.0230</t>
  </si>
  <si>
    <t>8.284</t>
  </si>
  <si>
    <t>Điện châm điều trị trĩ</t>
  </si>
  <si>
    <t>08.0285.0230</t>
  </si>
  <si>
    <t>8.285</t>
  </si>
  <si>
    <t>Điện châm điều trị phục hồi chức năng cho trẻ bại liệt</t>
  </si>
  <si>
    <t>08.0287.0230</t>
  </si>
  <si>
    <t>8.287</t>
  </si>
  <si>
    <t>Điện châm điều trị liệt tay do tổn thương đám rối cánh tay ở trẻ em</t>
  </si>
  <si>
    <t>08.0288.0230</t>
  </si>
  <si>
    <t>8.288</t>
  </si>
  <si>
    <t>Điện châm điều trị chậm phát triển trí tuệ ở trẻ bại não</t>
  </si>
  <si>
    <t>08.0289.0230</t>
  </si>
  <si>
    <t>8.289</t>
  </si>
  <si>
    <t>Điện châm điều trị phục hồi chức năng vận động ở trẻ bại não</t>
  </si>
  <si>
    <t>08.0290.0230</t>
  </si>
  <si>
    <t>8.290</t>
  </si>
  <si>
    <t>08.0291.0230</t>
  </si>
  <si>
    <t>8.291</t>
  </si>
  <si>
    <t>Điện châm điều trị viêm bàng quang</t>
  </si>
  <si>
    <t>08.0292.0230</t>
  </si>
  <si>
    <t>8.292</t>
  </si>
  <si>
    <t>Điện châm điều trị rối loạn tiểu tiện</t>
  </si>
  <si>
    <t>08.0293.0230</t>
  </si>
  <si>
    <t>8.293</t>
  </si>
  <si>
    <t>Điện châm điều trị bí đái cơ năng</t>
  </si>
  <si>
    <t>08.0294.0230</t>
  </si>
  <si>
    <t>8.294</t>
  </si>
  <si>
    <t>Điện châm điều trị sa tử cung</t>
  </si>
  <si>
    <t>08.0295.0230</t>
  </si>
  <si>
    <t>8.295</t>
  </si>
  <si>
    <t>Điện châm điều trị hội chứng tiền mãn kinh</t>
  </si>
  <si>
    <t>08.0296.0230</t>
  </si>
  <si>
    <t>8.296</t>
  </si>
  <si>
    <t>08.0297.0230</t>
  </si>
  <si>
    <t>8.297</t>
  </si>
  <si>
    <t>Điện châm điều trị rối loạn thần kinh chức năng sau chấn thương sọ não</t>
  </si>
  <si>
    <t>08.0298.0230</t>
  </si>
  <si>
    <t>8.298</t>
  </si>
  <si>
    <t>08.0299.0230</t>
  </si>
  <si>
    <t>8.299</t>
  </si>
  <si>
    <t>08.0300.0230</t>
  </si>
  <si>
    <t>8.300</t>
  </si>
  <si>
    <t>08.0301.0230</t>
  </si>
  <si>
    <t>8.301</t>
  </si>
  <si>
    <t>08.0302.0230</t>
  </si>
  <si>
    <t>8.302</t>
  </si>
  <si>
    <t>08.0303.0230</t>
  </si>
  <si>
    <t>8.303</t>
  </si>
  <si>
    <t>Điện châm điều trị đau hố mắt</t>
  </si>
  <si>
    <t>08.0304.0230</t>
  </si>
  <si>
    <t>8.304</t>
  </si>
  <si>
    <t>08.0305.0230</t>
  </si>
  <si>
    <t>8.305</t>
  </si>
  <si>
    <t>08.0306.0230</t>
  </si>
  <si>
    <t>8.306</t>
  </si>
  <si>
    <t>Điện châm điều trị lác cơ năng</t>
  </si>
  <si>
    <t>08.0307.0230</t>
  </si>
  <si>
    <t>8.307</t>
  </si>
  <si>
    <t>Điện châm điều trị rối loạn cảm giác nông</t>
  </si>
  <si>
    <t>08.0310.0230</t>
  </si>
  <si>
    <t>8.310</t>
  </si>
  <si>
    <t>08.0311.0230</t>
  </si>
  <si>
    <t>8.311</t>
  </si>
  <si>
    <t>Điện châm điều trị rối loạn tiêu hóa</t>
  </si>
  <si>
    <t>08.0312.0230</t>
  </si>
  <si>
    <t>8.312</t>
  </si>
  <si>
    <t>08.0313.0230</t>
  </si>
  <si>
    <t>8.313</t>
  </si>
  <si>
    <t>Điện châm điều trị đau do thoái hóa khớp</t>
  </si>
  <si>
    <t>08.0314.0230</t>
  </si>
  <si>
    <t>8.314</t>
  </si>
  <si>
    <t>Điện châm điều trị ù tai</t>
  </si>
  <si>
    <t>08.0315.0230</t>
  </si>
  <si>
    <t>8.315</t>
  </si>
  <si>
    <t>08.0316.0230</t>
  </si>
  <si>
    <t>8.316</t>
  </si>
  <si>
    <t>Điện châm điều trị liệt do tổn thương đám rối dây thần kinh</t>
  </si>
  <si>
    <t>08.0317.0230</t>
  </si>
  <si>
    <t>8.317</t>
  </si>
  <si>
    <t>08.0318.0230</t>
  </si>
  <si>
    <t>8.318</t>
  </si>
  <si>
    <t>08.0319.0230</t>
  </si>
  <si>
    <t>8.319</t>
  </si>
  <si>
    <t>Điện châm điều trị giảm đau do zona</t>
  </si>
  <si>
    <t>08.0320.0230</t>
  </si>
  <si>
    <t>8.320</t>
  </si>
  <si>
    <t>Điện châm điều trị liệt do viêm đa rễ, đa dây thần kinh</t>
  </si>
  <si>
    <t>08.0321.0230</t>
  </si>
  <si>
    <t>8.321</t>
  </si>
  <si>
    <t>Điện châm điều trị chứng tic cơ mặt</t>
  </si>
  <si>
    <t>03.0772.0231</t>
  </si>
  <si>
    <t>3.772</t>
  </si>
  <si>
    <t>Điều trị bằng điện phân thuốc</t>
  </si>
  <si>
    <t>17.0005.0231</t>
  </si>
  <si>
    <t>17.5</t>
  </si>
  <si>
    <t>Điều trị bằng dòng điện một chiều đều</t>
  </si>
  <si>
    <t>17.0006.0231</t>
  </si>
  <si>
    <t>17.6</t>
  </si>
  <si>
    <t>Điều trị bằng điện phân dẫn thuốc</t>
  </si>
  <si>
    <t>17.0027.0232</t>
  </si>
  <si>
    <t>17.27</t>
  </si>
  <si>
    <t>Điều trị bằng điện trường cao áp</t>
  </si>
  <si>
    <t>17.0028.0232</t>
  </si>
  <si>
    <t>17.28</t>
  </si>
  <si>
    <t>Điều trị bằng ion tĩnh điện</t>
  </si>
  <si>
    <t>17.0030.0232</t>
  </si>
  <si>
    <t>17.30</t>
  </si>
  <si>
    <t>Điều trị bằng tĩnh điện trường</t>
  </si>
  <si>
    <t>17.0158.0233</t>
  </si>
  <si>
    <t>17.158</t>
  </si>
  <si>
    <t>Điều trị bằng điện vi dòng</t>
  </si>
  <si>
    <t>03.0773.0234</t>
  </si>
  <si>
    <t>3.773</t>
  </si>
  <si>
    <t>Điều trị bằng các dòng điện xung</t>
  </si>
  <si>
    <t>17.0007.0234</t>
  </si>
  <si>
    <t>17.7</t>
  </si>
  <si>
    <t>08.0479.0235</t>
  </si>
  <si>
    <t>8.479</t>
  </si>
  <si>
    <t>Giác hơi điều trị ngoại cảm phong hàn</t>
  </si>
  <si>
    <t>Giác hơi</t>
  </si>
  <si>
    <t>08.0480.0235</t>
  </si>
  <si>
    <t>8.480</t>
  </si>
  <si>
    <t>Giác hơi điều trị ngoại cảm phong nhiệt</t>
  </si>
  <si>
    <t>08.0481.0235</t>
  </si>
  <si>
    <t>8.481</t>
  </si>
  <si>
    <t>Giác hơi điều trị các chứng đau</t>
  </si>
  <si>
    <t>08.0482.0235</t>
  </si>
  <si>
    <t>8.482</t>
  </si>
  <si>
    <t>Giác hơi điều trị cảm cúm</t>
  </si>
  <si>
    <t>08.0485.0235</t>
  </si>
  <si>
    <t>8.485</t>
  </si>
  <si>
    <t>17.0010.0236</t>
  </si>
  <si>
    <t>17.10</t>
  </si>
  <si>
    <t>Điều trị bằng dòng giao thoa</t>
  </si>
  <si>
    <t>03.0774.0237</t>
  </si>
  <si>
    <t>3.774</t>
  </si>
  <si>
    <t>Điều trị bằng tia hồng ngoại</t>
  </si>
  <si>
    <t>11.0171.0237</t>
  </si>
  <si>
    <t>11.171</t>
  </si>
  <si>
    <t>Điều trị vết thương mạn tính bằng đèn hồng ngoại</t>
  </si>
  <si>
    <t>17.0011.0237</t>
  </si>
  <si>
    <t>17.11</t>
  </si>
  <si>
    <t>03.0274.0238</t>
  </si>
  <si>
    <t>3.274</t>
  </si>
  <si>
    <t>Kéo nắn cột sống cổ</t>
  </si>
  <si>
    <t>03.0275.0238</t>
  </si>
  <si>
    <t>3.275</t>
  </si>
  <si>
    <t>Kéo nắn cột sống thắt lưng</t>
  </si>
  <si>
    <t>08.0013.0238</t>
  </si>
  <si>
    <t>8.13</t>
  </si>
  <si>
    <t>08.0014.0238</t>
  </si>
  <si>
    <t>8.14</t>
  </si>
  <si>
    <t>08.0486.0238</t>
  </si>
  <si>
    <t>8.486</t>
  </si>
  <si>
    <t>Nắn bó trật khớp bằng phương pháp YHCT</t>
  </si>
  <si>
    <t>17.0078.0238</t>
  </si>
  <si>
    <t>17.78</t>
  </si>
  <si>
    <t>Kỹ thuật kéo nắn trị liệu</t>
  </si>
  <si>
    <t>03.0907.0239</t>
  </si>
  <si>
    <t>3.907</t>
  </si>
  <si>
    <t>Điều trị rối loạn đại tiện, tiểu tiện bằng phản hồi sinh học</t>
  </si>
  <si>
    <t>17.0134.0240</t>
  </si>
  <si>
    <t>17.134</t>
  </si>
  <si>
    <t>Kỹ thuật tập đường ruột cho người bệnh tổn thương tủy sống</t>
  </si>
  <si>
    <t>17.0141.0241</t>
  </si>
  <si>
    <t>17.141</t>
  </si>
  <si>
    <t>Kỹ thuật sử dụng tay giả trên khuỷu</t>
  </si>
  <si>
    <t>17.0142.0241</t>
  </si>
  <si>
    <t>17.142</t>
  </si>
  <si>
    <t>Kỹ thuật sử dụng tay giả dưới khuỷu</t>
  </si>
  <si>
    <t>17.0143.0241</t>
  </si>
  <si>
    <t>17.143</t>
  </si>
  <si>
    <t>Kỹ thuật sử dụng nẹp dạng khớp háng (SWASH)</t>
  </si>
  <si>
    <t>17.0144.0241</t>
  </si>
  <si>
    <t>17.144</t>
  </si>
  <si>
    <t>Kỹ thuật sử dụng chân giả tháo khớp háng</t>
  </si>
  <si>
    <t>17.0145.0241</t>
  </si>
  <si>
    <t>17.145</t>
  </si>
  <si>
    <t>Kỹ thuật sử dụng chân giả trên gối</t>
  </si>
  <si>
    <t>17.0146.0241</t>
  </si>
  <si>
    <t>17.146</t>
  </si>
  <si>
    <t>Kỹ thuật sử dụng chân giả dưới gối</t>
  </si>
  <si>
    <t>17.0147.0241</t>
  </si>
  <si>
    <t>17.147</t>
  </si>
  <si>
    <t>17.0148.0241</t>
  </si>
  <si>
    <t>17.148</t>
  </si>
  <si>
    <t>Kỹ thuật sử dụng áo nẹp chỉnh hình cột sống thắt lưng LSO (điều trị cong vẹo cột sống)</t>
  </si>
  <si>
    <t>17.0149.0241</t>
  </si>
  <si>
    <t>17.149</t>
  </si>
  <si>
    <t>Kỹ thuật sử dụng nẹp cổ bàn tay WHO</t>
  </si>
  <si>
    <t>17.0150.0241</t>
  </si>
  <si>
    <t>17.150</t>
  </si>
  <si>
    <t>Kỹ thuật sử dụng nẹp trên gối có khớp háng HKAFO</t>
  </si>
  <si>
    <t>17.0151.0241</t>
  </si>
  <si>
    <t>17.151</t>
  </si>
  <si>
    <t>Kỹ thuật sử dụng nẹp gối cổ bàn chân KAFO</t>
  </si>
  <si>
    <t>17.0152.0241</t>
  </si>
  <si>
    <t>17.152</t>
  </si>
  <si>
    <t>Kỹ thuật sử dụng nẹp cổ bàn chân AFO</t>
  </si>
  <si>
    <t>17.0153.0241</t>
  </si>
  <si>
    <t>17.153</t>
  </si>
  <si>
    <t>Kỹ thuật sử dụng nẹp bàn chân FO</t>
  </si>
  <si>
    <t>03.0782.0242</t>
  </si>
  <si>
    <t>3.782</t>
  </si>
  <si>
    <t>Kỹ thuật thông tiểu ngắt quãng trong phục hồi chức năng tủy sống</t>
  </si>
  <si>
    <t>17.0133.0242</t>
  </si>
  <si>
    <t>17.133</t>
  </si>
  <si>
    <t>03.0272.0243</t>
  </si>
  <si>
    <t>3.272</t>
  </si>
  <si>
    <t>Laser châm</t>
  </si>
  <si>
    <t>08.0011.0243</t>
  </si>
  <si>
    <t>8.11</t>
  </si>
  <si>
    <t>17.0012.0243</t>
  </si>
  <si>
    <t>17.12</t>
  </si>
  <si>
    <t>03.0281.0249</t>
  </si>
  <si>
    <t>3.281</t>
  </si>
  <si>
    <t>Ngâm thuốc YHCT toàn thân</t>
  </si>
  <si>
    <t>03.0285.0249</t>
  </si>
  <si>
    <t>3.285</t>
  </si>
  <si>
    <t>Ngâm thuốc YHCT bộ phận</t>
  </si>
  <si>
    <t>08.0023.0249</t>
  </si>
  <si>
    <t>8.23</t>
  </si>
  <si>
    <t>08.0024.0249</t>
  </si>
  <si>
    <t>8.24</t>
  </si>
  <si>
    <t>Chưa bao gồm thuốc</t>
  </si>
  <si>
    <t>03.0276.0252</t>
  </si>
  <si>
    <t>3.276</t>
  </si>
  <si>
    <t>Sắc thuốc thang và đóng gói thuốc bằng máy</t>
  </si>
  <si>
    <t>Đã bao gồm chi phí đóng gói thuốc, chưa bao gồm tiền thuốc.</t>
  </si>
  <si>
    <t>03.0284.0252</t>
  </si>
  <si>
    <t>3.284</t>
  </si>
  <si>
    <t>Sắc thuốc thang</t>
  </si>
  <si>
    <t>08.0015.0252</t>
  </si>
  <si>
    <t>8.15</t>
  </si>
  <si>
    <t>08.0022.0252</t>
  </si>
  <si>
    <t>8.22</t>
  </si>
  <si>
    <t>03.0708.0253</t>
  </si>
  <si>
    <t>3.708</t>
  </si>
  <si>
    <t>Siêu âm điều trị</t>
  </si>
  <si>
    <t>11.0124.0253</t>
  </si>
  <si>
    <t>11.124</t>
  </si>
  <si>
    <t>Điều trị sẹo bỏng bằng siêu âm kết hợp với thuốc</t>
  </si>
  <si>
    <t>17.0008.0253</t>
  </si>
  <si>
    <t>17.8</t>
  </si>
  <si>
    <t>Điều trị bằng siêu âm</t>
  </si>
  <si>
    <t>03.0705.0254</t>
  </si>
  <si>
    <t>3.705</t>
  </si>
  <si>
    <t>Điều trị bằng sóng ngắn và sóng cực ngắn</t>
  </si>
  <si>
    <t>05.0107.0254</t>
  </si>
  <si>
    <t>5.107</t>
  </si>
  <si>
    <t>Điều trị mụn trứng cá bằng chiếu đèn LED</t>
  </si>
  <si>
    <t>17.0002.0254</t>
  </si>
  <si>
    <t>17.2</t>
  </si>
  <si>
    <t>Điều trị bằng sóng cực ngắn</t>
  </si>
  <si>
    <t>17.0003.0254</t>
  </si>
  <si>
    <t>17.3</t>
  </si>
  <si>
    <t>Điều trị bằng vi sóng</t>
  </si>
  <si>
    <t>17.0009.0255</t>
  </si>
  <si>
    <t>17.9</t>
  </si>
  <si>
    <t>Điều trị bằng sóng xung kích</t>
  </si>
  <si>
    <t>17.0250.0256</t>
  </si>
  <si>
    <t>17.250</t>
  </si>
  <si>
    <t>Tập do cứng khớp</t>
  </si>
  <si>
    <t>17.0102.0258</t>
  </si>
  <si>
    <t>17.102</t>
  </si>
  <si>
    <t>Tập tri giác và nhận thức</t>
  </si>
  <si>
    <t>08.0028.0259</t>
  </si>
  <si>
    <t>8.28</t>
  </si>
  <si>
    <t>Luyện tập dưỡng sinh</t>
  </si>
  <si>
    <t>17.0108.0260</t>
  </si>
  <si>
    <t>17.108</t>
  </si>
  <si>
    <t>Tập giao tiếp (ngôn ngữ ký hiệu, hình ảnh…)</t>
  </si>
  <si>
    <t>03.0901.0261</t>
  </si>
  <si>
    <t>3.901</t>
  </si>
  <si>
    <t>Tập luyện với ghế tập cơ 4 đầu đùi</t>
  </si>
  <si>
    <t>17.0070.0261</t>
  </si>
  <si>
    <t>17.70</t>
  </si>
  <si>
    <t>03.0130.0262</t>
  </si>
  <si>
    <t>3.130</t>
  </si>
  <si>
    <t>Vận động trị liệu bàng quang</t>
  </si>
  <si>
    <t>17.0091.0262</t>
  </si>
  <si>
    <t>17.91</t>
  </si>
  <si>
    <t>17.0104.0263</t>
  </si>
  <si>
    <t>17.104</t>
  </si>
  <si>
    <t>Tập nuốt</t>
  </si>
  <si>
    <t>02.0479.0264</t>
  </si>
  <si>
    <t>2.479</t>
  </si>
  <si>
    <t>Nghiệm pháp đánh giá rối loạn nuốt tại giường cho người bệnh tai biến mạch máu não</t>
  </si>
  <si>
    <t>17.0104.0264</t>
  </si>
  <si>
    <t>03.0749.0265</t>
  </si>
  <si>
    <t>3.749</t>
  </si>
  <si>
    <t>Sửa lỗi phát âm</t>
  </si>
  <si>
    <t>Tập sửa lỗi phát âm</t>
  </si>
  <si>
    <t>17.0109.0265</t>
  </si>
  <si>
    <t>17.109</t>
  </si>
  <si>
    <t>Tập cho người thất ngôn</t>
  </si>
  <si>
    <t>17.0111.0265</t>
  </si>
  <si>
    <t>17.111</t>
  </si>
  <si>
    <t>03.0892.0266</t>
  </si>
  <si>
    <t>3.892</t>
  </si>
  <si>
    <t>Tập vận động đoạn chi 30 phút</t>
  </si>
  <si>
    <t>17.0033.0266</t>
  </si>
  <si>
    <t>17.33</t>
  </si>
  <si>
    <t>Kỹ thuật tập tay và bàn tay cho người bệnh liệt nửa người</t>
  </si>
  <si>
    <t>03.0894.0267</t>
  </si>
  <si>
    <t>3.894</t>
  </si>
  <si>
    <t>Tập vận động toàn thân 30 phút</t>
  </si>
  <si>
    <t>17.0034.0267</t>
  </si>
  <si>
    <t>17.34</t>
  </si>
  <si>
    <t>Kỹ thuật tập đứng và đi cho người bệnh liệt nửa người</t>
  </si>
  <si>
    <t>17.0037.0267</t>
  </si>
  <si>
    <t>17.37</t>
  </si>
  <si>
    <t>Tập ngồi thăng bằng tĩnh và động</t>
  </si>
  <si>
    <t>17.0039.0267</t>
  </si>
  <si>
    <t>17.39</t>
  </si>
  <si>
    <t>Tập đứng thăng bằng tĩnh và động</t>
  </si>
  <si>
    <t>17.0052.0267</t>
  </si>
  <si>
    <t>17.52</t>
  </si>
  <si>
    <t>Tập vận động thụ động</t>
  </si>
  <si>
    <t>17.0053.0267</t>
  </si>
  <si>
    <t>17.53</t>
  </si>
  <si>
    <t>Tập vận động có trợ giúp</t>
  </si>
  <si>
    <t>17.0056.0267</t>
  </si>
  <si>
    <t>17.56</t>
  </si>
  <si>
    <t>Tập vận động có kháng trở</t>
  </si>
  <si>
    <t>17.0062.0267</t>
  </si>
  <si>
    <t>17.62</t>
  </si>
  <si>
    <t>Tập tạo thuận thần kinh cơ cảm thụ bản thể chức năng</t>
  </si>
  <si>
    <t>17.0090.0267</t>
  </si>
  <si>
    <t>17.90</t>
  </si>
  <si>
    <t>Tập điều hợp vận động</t>
  </si>
  <si>
    <t>17.0041.0268</t>
  </si>
  <si>
    <t>17.41</t>
  </si>
  <si>
    <t>Tập đi với thanh song song</t>
  </si>
  <si>
    <t>Tập vận động với các dụng cụ trợ giúp</t>
  </si>
  <si>
    <t>17.0042.0268</t>
  </si>
  <si>
    <t>17.42</t>
  </si>
  <si>
    <t>Tập đi với khung tập đi</t>
  </si>
  <si>
    <t>17.0043.0268</t>
  </si>
  <si>
    <t>17.43</t>
  </si>
  <si>
    <t>Tập đi với nạng (nạng nách, nạng khuỷu)</t>
  </si>
  <si>
    <t>17.0044.0268</t>
  </si>
  <si>
    <t>17.44</t>
  </si>
  <si>
    <t>Tập đi với gậy</t>
  </si>
  <si>
    <t>17.0045.0268</t>
  </si>
  <si>
    <t>17.45</t>
  </si>
  <si>
    <t>Tập đi với bàn xương cá</t>
  </si>
  <si>
    <t>17.0046.0268</t>
  </si>
  <si>
    <t>17.46</t>
  </si>
  <si>
    <t>Tập đi trên máy thảm lăn (Treadmill)</t>
  </si>
  <si>
    <t>17.0047.0268</t>
  </si>
  <si>
    <t>17.47</t>
  </si>
  <si>
    <t>Tập lên, xuống cầu thang</t>
  </si>
  <si>
    <t>17.0048.0268</t>
  </si>
  <si>
    <t>17.48</t>
  </si>
  <si>
    <t>Tập đi trên các địa hình khác nhau (dốc, sỏi, gồ ghề...)</t>
  </si>
  <si>
    <t>17.0049.0268</t>
  </si>
  <si>
    <t>17.49</t>
  </si>
  <si>
    <t>Tập đi với chân giả trên gối</t>
  </si>
  <si>
    <t>17.0050.0268</t>
  </si>
  <si>
    <t>17.50</t>
  </si>
  <si>
    <t>Tập đi với chân giả dưới gối</t>
  </si>
  <si>
    <t>17.0051.0268</t>
  </si>
  <si>
    <t>17.51</t>
  </si>
  <si>
    <t>Tập đi với khung treo</t>
  </si>
  <si>
    <t>17.0058.0268</t>
  </si>
  <si>
    <t>17.58</t>
  </si>
  <si>
    <t>Tập vận động trên bóng</t>
  </si>
  <si>
    <t>17.0059.0268</t>
  </si>
  <si>
    <t>17.59</t>
  </si>
  <si>
    <t>Tập trong bồn bóng nhỏ</t>
  </si>
  <si>
    <t>17.0063.0268</t>
  </si>
  <si>
    <t>17.63</t>
  </si>
  <si>
    <t>Tập với thang tường</t>
  </si>
  <si>
    <t>17.0064.0268</t>
  </si>
  <si>
    <t>17.64</t>
  </si>
  <si>
    <t>Tập với giàn treo các chi</t>
  </si>
  <si>
    <t>17.0066.0268</t>
  </si>
  <si>
    <t>17.66</t>
  </si>
  <si>
    <t>Tập với dụng cụ quay khớp vai</t>
  </si>
  <si>
    <t>17.0067.0268</t>
  </si>
  <si>
    <t>17.67</t>
  </si>
  <si>
    <t>Tập với dụng cụ chèo thuyền</t>
  </si>
  <si>
    <t>17.0068.0268</t>
  </si>
  <si>
    <t>17.68</t>
  </si>
  <si>
    <t>Tập thăng bằng với bàn bập bênh</t>
  </si>
  <si>
    <t>17.0069.0268</t>
  </si>
  <si>
    <t>17.69</t>
  </si>
  <si>
    <t>Tập với máy tập thăng bằng</t>
  </si>
  <si>
    <t>17.0072.0268</t>
  </si>
  <si>
    <t>17.72</t>
  </si>
  <si>
    <t>Tập với bàn nghiêng</t>
  </si>
  <si>
    <t>17.0092.0268</t>
  </si>
  <si>
    <t>17.92</t>
  </si>
  <si>
    <t>Kỹ thuật tập sử dụng và điều khiển xe lăn</t>
  </si>
  <si>
    <t>17.0251.0268</t>
  </si>
  <si>
    <t>17.251</t>
  </si>
  <si>
    <t>03.0902.0269</t>
  </si>
  <si>
    <t>3.902</t>
  </si>
  <si>
    <t>Tập với hệ thống ròng rọc</t>
  </si>
  <si>
    <t>17.0065.0269</t>
  </si>
  <si>
    <t>17.65</t>
  </si>
  <si>
    <t>Tập với ròng rọc</t>
  </si>
  <si>
    <t>03.0532.0271</t>
  </si>
  <si>
    <t>3.532</t>
  </si>
  <si>
    <t>Thuỷ châm điều trị liệt</t>
  </si>
  <si>
    <t>Chưa bao gồm thuốc.</t>
  </si>
  <si>
    <t>03.0533.0271</t>
  </si>
  <si>
    <t>3.533</t>
  </si>
  <si>
    <t>Thuỷ châm điều trị liệt chi trên</t>
  </si>
  <si>
    <t>03.0534.0271</t>
  </si>
  <si>
    <t>3.534</t>
  </si>
  <si>
    <t>Thuỷ châm điều trị liệt chi dưới</t>
  </si>
  <si>
    <t>03.0535.0271</t>
  </si>
  <si>
    <t>3.535</t>
  </si>
  <si>
    <t>Thuỷ châm điều trị liệt nửa người</t>
  </si>
  <si>
    <t>03.0536.0271</t>
  </si>
  <si>
    <t>3.536</t>
  </si>
  <si>
    <t>Thuỷ châm điều trị liệt do bệnh của cơ</t>
  </si>
  <si>
    <t>03.0537.0271</t>
  </si>
  <si>
    <t>3.537</t>
  </si>
  <si>
    <t>Thuỷ châm điều trị teo cơ</t>
  </si>
  <si>
    <t>03.0538.0271</t>
  </si>
  <si>
    <t>3.538</t>
  </si>
  <si>
    <t>Thuỷ châm điều trị đau thần kinh toạ</t>
  </si>
  <si>
    <t>03.0539.0271</t>
  </si>
  <si>
    <t>3.539</t>
  </si>
  <si>
    <t>Thuỷ châm điều trị bại não</t>
  </si>
  <si>
    <t>03.0540.0271</t>
  </si>
  <si>
    <t>3.540</t>
  </si>
  <si>
    <t>Thuỷ châm điều trị bệnh tự kỷ</t>
  </si>
  <si>
    <t>03.0541.0271</t>
  </si>
  <si>
    <t>3.541</t>
  </si>
  <si>
    <t>Thuỷ châm điều trị chứng ù tai</t>
  </si>
  <si>
    <t>03.0542.0271</t>
  </si>
  <si>
    <t>3.542</t>
  </si>
  <si>
    <t>Thuỷ châm điều trị giảm khứu giác</t>
  </si>
  <si>
    <t>03.0543.0271</t>
  </si>
  <si>
    <t>3.543</t>
  </si>
  <si>
    <t>Thuỷ châm điều trị rối loạn vận ngôn</t>
  </si>
  <si>
    <t>03.0544.0271</t>
  </si>
  <si>
    <t>3.544</t>
  </si>
  <si>
    <t>Thuỷ châm điều trị khàn tiếng</t>
  </si>
  <si>
    <t>03.0547.0271</t>
  </si>
  <si>
    <t>3.547</t>
  </si>
  <si>
    <t>Thuỷ châm điều trị hội chứng ngoại tháp</t>
  </si>
  <si>
    <t>03.0548.0271</t>
  </si>
  <si>
    <t>3.548</t>
  </si>
  <si>
    <t>Thuỷ châm điều trị động kinh</t>
  </si>
  <si>
    <t>03.0549.0271</t>
  </si>
  <si>
    <t>3.549</t>
  </si>
  <si>
    <t>Thuỷ châm điều trị đau đầu, đau nửa đầu</t>
  </si>
  <si>
    <t>03.0550.0271</t>
  </si>
  <si>
    <t>3.550</t>
  </si>
  <si>
    <t>Thuỷ châm điều trị mất ngủ</t>
  </si>
  <si>
    <t>03.0551.0271</t>
  </si>
  <si>
    <t>3.551</t>
  </si>
  <si>
    <t>Thuỷ châm điều trị stress</t>
  </si>
  <si>
    <t>03.0552.0271</t>
  </si>
  <si>
    <t>3.552</t>
  </si>
  <si>
    <t>Thuỷ châm điều trị thiếu máu não mạn tính</t>
  </si>
  <si>
    <t>03.0553.0271</t>
  </si>
  <si>
    <t>3.553</t>
  </si>
  <si>
    <t>Thuỷ châm điều trị tổn thương rễ, đám rối và dây thần kinh</t>
  </si>
  <si>
    <t>03.0554.0271</t>
  </si>
  <si>
    <t>3.554</t>
  </si>
  <si>
    <t>Thuỷ châm điều trị tổn thương dây thần kinh V</t>
  </si>
  <si>
    <t>03.0555.0271</t>
  </si>
  <si>
    <t>3.555</t>
  </si>
  <si>
    <t>Thuỷ châm điều trị liệt dây thần kinh số VII ngoại biên</t>
  </si>
  <si>
    <t>03.0556.0271</t>
  </si>
  <si>
    <t>3.556</t>
  </si>
  <si>
    <t>Thuỷ châm điều trị sụp mi</t>
  </si>
  <si>
    <t>03.0557.0271</t>
  </si>
  <si>
    <t>3.557</t>
  </si>
  <si>
    <t>Thuỷ châm điều trị bệnh hố mắt</t>
  </si>
  <si>
    <t>03.0558.0271</t>
  </si>
  <si>
    <t>3.558</t>
  </si>
  <si>
    <t>Thuỷ châm điều trị viêm thần kinh thị giác sau giai đoạn cấp</t>
  </si>
  <si>
    <t>03.0559.0271</t>
  </si>
  <si>
    <t>3.559</t>
  </si>
  <si>
    <t>Thuỷ châm điều trị lác</t>
  </si>
  <si>
    <t>03.0560.0271</t>
  </si>
  <si>
    <t>3.560</t>
  </si>
  <si>
    <t>Thuỷ châm điều trị giảm thị lực</t>
  </si>
  <si>
    <t>03.0561.0271</t>
  </si>
  <si>
    <t>3.561</t>
  </si>
  <si>
    <t>Thuỷ châm điều trị hội chứng tiền đình</t>
  </si>
  <si>
    <t>03.0562.0271</t>
  </si>
  <si>
    <t>3.562</t>
  </si>
  <si>
    <t>Thuỷ châm điều trị giảm thính lực</t>
  </si>
  <si>
    <t>03.0563.0271</t>
  </si>
  <si>
    <t>3.563</t>
  </si>
  <si>
    <t>Thuỷ châm điều trị thất ngôn</t>
  </si>
  <si>
    <t>03.0564.0271</t>
  </si>
  <si>
    <t>3.564</t>
  </si>
  <si>
    <t>Thuỷ châm điều trị viêm xoang</t>
  </si>
  <si>
    <t>03.0565.0271</t>
  </si>
  <si>
    <t>3.565</t>
  </si>
  <si>
    <t>Thuỷ châm điều trị viêm mũi dị ứng</t>
  </si>
  <si>
    <t>03.0566.0271</t>
  </si>
  <si>
    <t>3.566</t>
  </si>
  <si>
    <t>Thuỷ châm điều trị hen phế quản</t>
  </si>
  <si>
    <t>03.0567.0271</t>
  </si>
  <si>
    <t>3.567</t>
  </si>
  <si>
    <t>Thuỷ châm điều trị tăng huyết áp</t>
  </si>
  <si>
    <t>03.0568.0271</t>
  </si>
  <si>
    <t>3.568</t>
  </si>
  <si>
    <t>Thuỷ châm điều trị huyết áp thấp</t>
  </si>
  <si>
    <t>03.0569.0271</t>
  </si>
  <si>
    <t>3.569</t>
  </si>
  <si>
    <t>Thuỷ châm điều trị đau vùng ngực</t>
  </si>
  <si>
    <t>03.0570.0271</t>
  </si>
  <si>
    <t>3.570</t>
  </si>
  <si>
    <t>Thuỷ châm điều trị đau thần kinh liên sườn</t>
  </si>
  <si>
    <t>03.0571.0271</t>
  </si>
  <si>
    <t>3.571</t>
  </si>
  <si>
    <t>Thuỷ châm điều trị đau ngực, sườn</t>
  </si>
  <si>
    <t>03.0572.0271</t>
  </si>
  <si>
    <t>3.572</t>
  </si>
  <si>
    <t>Thuỷ châm điều trị trĩ</t>
  </si>
  <si>
    <t>03.0573.0271</t>
  </si>
  <si>
    <t>3.573</t>
  </si>
  <si>
    <t>Thuỷ châm điều trị sa dạ dày</t>
  </si>
  <si>
    <t>03.0574.0271</t>
  </si>
  <si>
    <t>3.574</t>
  </si>
  <si>
    <t>Thuỷ châm điều trị đau dạ dày</t>
  </si>
  <si>
    <t>03.0575.0271</t>
  </si>
  <si>
    <t>3.575</t>
  </si>
  <si>
    <t>Thuỷ châm điều trị nôn, nấc</t>
  </si>
  <si>
    <t>03.0576.0271</t>
  </si>
  <si>
    <t>3.576</t>
  </si>
  <si>
    <t>Thuỷ châm điều trị bệnh vẩy nến</t>
  </si>
  <si>
    <t>03.0577.0271</t>
  </si>
  <si>
    <t>3.577</t>
  </si>
  <si>
    <t>Thuỷ châm điều trị dị ứng</t>
  </si>
  <si>
    <t>03.0578.0271</t>
  </si>
  <si>
    <t>3.578</t>
  </si>
  <si>
    <t>Thuỷ châm điều trị viêm khớp dạng thấp</t>
  </si>
  <si>
    <t>03.0579.0271</t>
  </si>
  <si>
    <t>3.579</t>
  </si>
  <si>
    <t>03.0580.0271</t>
  </si>
  <si>
    <t>3.580</t>
  </si>
  <si>
    <t>Thuỷ châm điều trị đau lưng</t>
  </si>
  <si>
    <t>03.0581.0271</t>
  </si>
  <si>
    <t>3.581</t>
  </si>
  <si>
    <t>Thuỷ châm điều trị đau mỏi cơ</t>
  </si>
  <si>
    <t>03.0582.0271</t>
  </si>
  <si>
    <t>3.582</t>
  </si>
  <si>
    <t>Thuỷ châm điều trị viêm quanh khớp vai</t>
  </si>
  <si>
    <t>03.0583.0271</t>
  </si>
  <si>
    <t>3.583</t>
  </si>
  <si>
    <t>Thuỷ châm điều trị hội chứng vai gáy</t>
  </si>
  <si>
    <t>03.0584.0271</t>
  </si>
  <si>
    <t>3.584</t>
  </si>
  <si>
    <t>Thuỷ châm điều trị chứng tic</t>
  </si>
  <si>
    <t>03.0585.0271</t>
  </si>
  <si>
    <t>3.585</t>
  </si>
  <si>
    <t>Thuỷ châm điều trị rối loạn cảm giác đầu chi</t>
  </si>
  <si>
    <t>03.0586.0271</t>
  </si>
  <si>
    <t>3.586</t>
  </si>
  <si>
    <t>Thuỷ châm điều trị viêm co cứng cơ delta</t>
  </si>
  <si>
    <t>03.0587.0271</t>
  </si>
  <si>
    <t>3.587</t>
  </si>
  <si>
    <t>Thuỷ châm điều trị cơn đau quặn thận</t>
  </si>
  <si>
    <t>03.0588.0271</t>
  </si>
  <si>
    <t>3.588</t>
  </si>
  <si>
    <t>Thuỷ châm điều trị rối loạn đại, tiểu tiện</t>
  </si>
  <si>
    <t>03.0589.0271</t>
  </si>
  <si>
    <t>3.589</t>
  </si>
  <si>
    <t>Thuỷ châm điều trị táo bón</t>
  </si>
  <si>
    <t>03.0590.0271</t>
  </si>
  <si>
    <t>3.590</t>
  </si>
  <si>
    <t>03.0591.0271</t>
  </si>
  <si>
    <t>3.591</t>
  </si>
  <si>
    <t>Thuỷ châm điều trị rối loạn cảm giác</t>
  </si>
  <si>
    <t>03.0592.0271</t>
  </si>
  <si>
    <t>3.592</t>
  </si>
  <si>
    <t>Thuỷ châm điều trị đái dầm</t>
  </si>
  <si>
    <t>03.0593.0271</t>
  </si>
  <si>
    <t>3.593</t>
  </si>
  <si>
    <t>Thuỷ châm điều trị bí đái</t>
  </si>
  <si>
    <t>03.0594.0271</t>
  </si>
  <si>
    <t>3.594</t>
  </si>
  <si>
    <t>Thuỷ châm điều trị rối loạn thần kinh thực vật</t>
  </si>
  <si>
    <t>03.0596.0271</t>
  </si>
  <si>
    <t>3.596</t>
  </si>
  <si>
    <t>Thuỷ châm điều trị bướu cổ đơn thuần</t>
  </si>
  <si>
    <t>03.0597.0271</t>
  </si>
  <si>
    <t>3.597</t>
  </si>
  <si>
    <t>Thuỷ châm điều trị rối loạn chức năng do chấn thương sọ não</t>
  </si>
  <si>
    <t>03.0598.0271</t>
  </si>
  <si>
    <t>3.598</t>
  </si>
  <si>
    <t>Thuỷ châm điều trị liệt tứ chi do chấn thương cột sống</t>
  </si>
  <si>
    <t>03.0599.0271</t>
  </si>
  <si>
    <t>3.599</t>
  </si>
  <si>
    <t>Thuỷ châm điều trị giảm đau sau phẫu thuật</t>
  </si>
  <si>
    <t>03.0600.0271</t>
  </si>
  <si>
    <t>3.600</t>
  </si>
  <si>
    <t>Thuỷ châm điều trị giảm đau do ung thư</t>
  </si>
  <si>
    <t>03.0601.0271</t>
  </si>
  <si>
    <t>3.601</t>
  </si>
  <si>
    <t>Thuỷ châm điều trị đau răng</t>
  </si>
  <si>
    <t>03.0602.0271</t>
  </si>
  <si>
    <t>3.602</t>
  </si>
  <si>
    <t>03.4183.0271</t>
  </si>
  <si>
    <t>3.4183</t>
  </si>
  <si>
    <t>Thủy châm điều trị sa trực tràng</t>
  </si>
  <si>
    <t>08.0006.0271</t>
  </si>
  <si>
    <t>8.6</t>
  </si>
  <si>
    <t>Thủy châm</t>
  </si>
  <si>
    <t>08.0322.0271</t>
  </si>
  <si>
    <t>8.322</t>
  </si>
  <si>
    <t>Thuỷ châm điều trị hội chứng thắt lưng- hông</t>
  </si>
  <si>
    <t>08.0323.0271</t>
  </si>
  <si>
    <t>8.323</t>
  </si>
  <si>
    <t>08.0324.0271</t>
  </si>
  <si>
    <t>8.324</t>
  </si>
  <si>
    <t>08.0325.0271</t>
  </si>
  <si>
    <t>8.325</t>
  </si>
  <si>
    <t>Thuỷ châm điều trị hội chứng stress</t>
  </si>
  <si>
    <t>08.0326.0271</t>
  </si>
  <si>
    <t>8.326</t>
  </si>
  <si>
    <t>Thuỷ châm điều trị nấc</t>
  </si>
  <si>
    <t>08.0327.0271</t>
  </si>
  <si>
    <t>8.327</t>
  </si>
  <si>
    <t>Thuỷ châm điều trị cảm mạo, cúm</t>
  </si>
  <si>
    <t>08.0328.0271</t>
  </si>
  <si>
    <t>8.328</t>
  </si>
  <si>
    <t>Thuỷ châm điều trị viêm amydan</t>
  </si>
  <si>
    <t>08.0330.0271</t>
  </si>
  <si>
    <t>8.330</t>
  </si>
  <si>
    <t>Thuỷ châm điều trị liệt nửa người do tai biến mạch máu não</t>
  </si>
  <si>
    <t>08.0331.0271</t>
  </si>
  <si>
    <t>8.331</t>
  </si>
  <si>
    <t>Thuỷ châm điều trị hội chứng dạ dày tá tràng</t>
  </si>
  <si>
    <t>08.0332.0271</t>
  </si>
  <si>
    <t>8.332</t>
  </si>
  <si>
    <t>08.0333.0271</t>
  </si>
  <si>
    <t>8.333</t>
  </si>
  <si>
    <t>08.0334.0271</t>
  </si>
  <si>
    <t>8.334</t>
  </si>
  <si>
    <t>Thuỷ châm hỗ trợ điều trị bệnh vẩy nến</t>
  </si>
  <si>
    <t>08.0335.0271</t>
  </si>
  <si>
    <t>8.335</t>
  </si>
  <si>
    <t>Thuỷ châm điều trị mày đay</t>
  </si>
  <si>
    <t>08.0336.0271</t>
  </si>
  <si>
    <t>8.336</t>
  </si>
  <si>
    <t>Thuỷ châm điều trị bệnh viêm mũi dị ứng</t>
  </si>
  <si>
    <t>08.0337.0271</t>
  </si>
  <si>
    <t>8.337</t>
  </si>
  <si>
    <t>Thuỷ châm điều trị tâm căn suy nhược</t>
  </si>
  <si>
    <t>08.0338.0271</t>
  </si>
  <si>
    <t>8.338</t>
  </si>
  <si>
    <t>Thuỷ châm điều trị bại liệt trẻ em</t>
  </si>
  <si>
    <t>08.0339.0271</t>
  </si>
  <si>
    <t>8.339</t>
  </si>
  <si>
    <t>08.0340.0271</t>
  </si>
  <si>
    <t>8.340</t>
  </si>
  <si>
    <t>Thuỷ châm điều trị liệt trẻ em</t>
  </si>
  <si>
    <t>08.0341.0271</t>
  </si>
  <si>
    <t>8.341</t>
  </si>
  <si>
    <t>Thuỷ châm điều trị bệnh tự kỷ ở trẻ em</t>
  </si>
  <si>
    <t>08.0342.0271</t>
  </si>
  <si>
    <t>8.342</t>
  </si>
  <si>
    <t>Thuỷ châm điều trị liệt do tổn thương đám rối cánh tay ở trẻ em</t>
  </si>
  <si>
    <t>08.0343.0271</t>
  </si>
  <si>
    <t>8.343</t>
  </si>
  <si>
    <t>Thuỷ châm điều trị chậm phát triển trí tuệ ở trẻ bại não</t>
  </si>
  <si>
    <t>08.0344.0271</t>
  </si>
  <si>
    <t>8.344</t>
  </si>
  <si>
    <t>Thuỷ châm điều trị phục hồi chức năng vận động ở trẻ bại não</t>
  </si>
  <si>
    <t>08.0345.0271</t>
  </si>
  <si>
    <t>8.345</t>
  </si>
  <si>
    <t>Thuỷ châm điều trị cơn động kinh cục bộ</t>
  </si>
  <si>
    <t>08.0346.0271</t>
  </si>
  <si>
    <t>8.346</t>
  </si>
  <si>
    <t>Thuỷ châm điều trị sa tử cung</t>
  </si>
  <si>
    <t>08.0347.0271</t>
  </si>
  <si>
    <t>8.347</t>
  </si>
  <si>
    <t>Thuỷ châm điều trị hội chứng tiền mãn kinh</t>
  </si>
  <si>
    <t>08.0348.0271</t>
  </si>
  <si>
    <t>8.348</t>
  </si>
  <si>
    <t>Thuỷ châm điều trị thống kinh</t>
  </si>
  <si>
    <t>08.0349.0271</t>
  </si>
  <si>
    <t>8.349</t>
  </si>
  <si>
    <t>Thuỷ châm điều trị rối loạn kinh nguyệt</t>
  </si>
  <si>
    <t>08.0350.0271</t>
  </si>
  <si>
    <t>8.350</t>
  </si>
  <si>
    <t>08.0351.0271</t>
  </si>
  <si>
    <t>8.351</t>
  </si>
  <si>
    <t>08.0352.0271</t>
  </si>
  <si>
    <t>8.352</t>
  </si>
  <si>
    <t>Thuỷ châm điều trị đau vai gáy</t>
  </si>
  <si>
    <t>08.0353.0271</t>
  </si>
  <si>
    <t>8.353</t>
  </si>
  <si>
    <t>08.0354.0271</t>
  </si>
  <si>
    <t>8.354</t>
  </si>
  <si>
    <t>08.0355.0271</t>
  </si>
  <si>
    <t>8.355</t>
  </si>
  <si>
    <t>Thuỷ châm điều trị thiểu năng tuần hoàn não mạn tính</t>
  </si>
  <si>
    <t>08.0356.0271</t>
  </si>
  <si>
    <t>8.356</t>
  </si>
  <si>
    <t>Thuỷ châm điều trị liệt dây thần kinh VII ngoại biên</t>
  </si>
  <si>
    <t>08.0357.0271</t>
  </si>
  <si>
    <t>8.357</t>
  </si>
  <si>
    <t>Thuỷ châm điều trị đau dây thần kinh liên sườn</t>
  </si>
  <si>
    <t>08.0358.0271</t>
  </si>
  <si>
    <t>8.358</t>
  </si>
  <si>
    <t>Thuỷ châm điều trị thất vận ngôn</t>
  </si>
  <si>
    <t>08.0359.0271</t>
  </si>
  <si>
    <t>8.359</t>
  </si>
  <si>
    <t>Thuỷ châm điều trị đau dây V</t>
  </si>
  <si>
    <t>08.0360.0271</t>
  </si>
  <si>
    <t>8.360</t>
  </si>
  <si>
    <t>Thuỷ châm điều trị đau liệt tứ chi do chấn thương cột sống</t>
  </si>
  <si>
    <t>08.0361.0271</t>
  </si>
  <si>
    <t>8.361</t>
  </si>
  <si>
    <t>Thuỷ châm điều trị loạn chức năng do chấn thương sọ não</t>
  </si>
  <si>
    <t>08.0362.0271</t>
  </si>
  <si>
    <t>8.362</t>
  </si>
  <si>
    <t>08.0363.0271</t>
  </si>
  <si>
    <t>8.363</t>
  </si>
  <si>
    <t>08.0364.0271</t>
  </si>
  <si>
    <t>8.364</t>
  </si>
  <si>
    <t>08.0365.0271</t>
  </si>
  <si>
    <t>8.365</t>
  </si>
  <si>
    <t>08.0366.0271</t>
  </si>
  <si>
    <t>8.366</t>
  </si>
  <si>
    <t>Thuỷ châm điều trị liệt hai chi dưới</t>
  </si>
  <si>
    <t>08.0367.0271</t>
  </si>
  <si>
    <t>8.367</t>
  </si>
  <si>
    <t>08.0371.0271</t>
  </si>
  <si>
    <t>8.371</t>
  </si>
  <si>
    <t>Thuỷ châm điều trị viêm mũi xoang</t>
  </si>
  <si>
    <t>08.0372.0271</t>
  </si>
  <si>
    <t>8.372</t>
  </si>
  <si>
    <t>Thuỷ châm điều trị rối loạn tiêu hóa</t>
  </si>
  <si>
    <t>08.0373.0271</t>
  </si>
  <si>
    <t>8.373</t>
  </si>
  <si>
    <t>08.0374.0271</t>
  </si>
  <si>
    <t>8.374</t>
  </si>
  <si>
    <t>Thuỷ châm điều trị táo bón kéo dài</t>
  </si>
  <si>
    <t>08.0375.0271</t>
  </si>
  <si>
    <t>8.375</t>
  </si>
  <si>
    <t>Thuỷ châm hỗ trợ điều trị viêm khớp dạng thấp</t>
  </si>
  <si>
    <t>08.0376.0271</t>
  </si>
  <si>
    <t>8.376</t>
  </si>
  <si>
    <t>Thuỷ châm điều trị đau do thoái hóa khớp</t>
  </si>
  <si>
    <t>08.0377.0271</t>
  </si>
  <si>
    <t>8.377</t>
  </si>
  <si>
    <t>08.0378.0271</t>
  </si>
  <si>
    <t>8.378</t>
  </si>
  <si>
    <t>08.0379.0271</t>
  </si>
  <si>
    <t>8.379</t>
  </si>
  <si>
    <t>08.0380.0271</t>
  </si>
  <si>
    <t>8.380</t>
  </si>
  <si>
    <t>Thuỷ châm điều trị đau hố mắt</t>
  </si>
  <si>
    <t>08.0381.0271</t>
  </si>
  <si>
    <t>8.381</t>
  </si>
  <si>
    <t>08.0382.0271</t>
  </si>
  <si>
    <t>8.382</t>
  </si>
  <si>
    <t>Thuỷ châm điều trị lác cơ năng</t>
  </si>
  <si>
    <t>08.0383.0271</t>
  </si>
  <si>
    <t>8.383</t>
  </si>
  <si>
    <t>08.0384.0271</t>
  </si>
  <si>
    <t>8.384</t>
  </si>
  <si>
    <t>Thuỷ châm điều trị viêm bàng quang</t>
  </si>
  <si>
    <t>08.0385.0271</t>
  </si>
  <si>
    <t>8.385</t>
  </si>
  <si>
    <t>Thuỷ châm điều trị di tinh</t>
  </si>
  <si>
    <t>08.0386.0271</t>
  </si>
  <si>
    <t>8.386</t>
  </si>
  <si>
    <t>Thuỷ châm điều trị liệt dương</t>
  </si>
  <si>
    <t>08.0387.0271</t>
  </si>
  <si>
    <t>8.387</t>
  </si>
  <si>
    <t>Thuỷ châm điều trị rối loạn tiểu tiện</t>
  </si>
  <si>
    <t>08.0388.0271</t>
  </si>
  <si>
    <t>8.388</t>
  </si>
  <si>
    <t>Thuỷ châm điều trị bí đái cơ năng</t>
  </si>
  <si>
    <t>03.0767.0272</t>
  </si>
  <si>
    <t>3.767</t>
  </si>
  <si>
    <t>Thuỷ trị liệu</t>
  </si>
  <si>
    <t>03.0768.0272</t>
  </si>
  <si>
    <t>3.768</t>
  </si>
  <si>
    <t>Thuỷ trị liệu có thuốc</t>
  </si>
  <si>
    <t>17.0019.0272</t>
  </si>
  <si>
    <t>17.19</t>
  </si>
  <si>
    <t>Điều trị bằng bồn xoáy hoặc bể sục</t>
  </si>
  <si>
    <t>17.0022.0272</t>
  </si>
  <si>
    <t>17.22</t>
  </si>
  <si>
    <t>Thủy trị liệu toàn thân (bể bơi, bồn ngâm)</t>
  </si>
  <si>
    <t>17.0023.0272</t>
  </si>
  <si>
    <t>17.23</t>
  </si>
  <si>
    <t>Điều trị bằng bùn</t>
  </si>
  <si>
    <t>17.0024.0272</t>
  </si>
  <si>
    <t>17.24</t>
  </si>
  <si>
    <t>17.0162.0272</t>
  </si>
  <si>
    <t>17.162</t>
  </si>
  <si>
    <t>Thủy trị liệu có thuốc</t>
  </si>
  <si>
    <t>02.0132.0274</t>
  </si>
  <si>
    <t>2.132</t>
  </si>
  <si>
    <t>02.0133.0274</t>
  </si>
  <si>
    <t>2.133</t>
  </si>
  <si>
    <t>02.0139.0274</t>
  </si>
  <si>
    <t>2.139</t>
  </si>
  <si>
    <t>03.0776.0275</t>
  </si>
  <si>
    <t>3.776</t>
  </si>
  <si>
    <t>Điều trị bằng tia tử ngoại tại chỗ</t>
  </si>
  <si>
    <t>03.0777.0275</t>
  </si>
  <si>
    <t>3.777</t>
  </si>
  <si>
    <t>Điều trị bằng tia tử ngoại toàn thân</t>
  </si>
  <si>
    <t>17.0013.0275</t>
  </si>
  <si>
    <t>17.13</t>
  </si>
  <si>
    <t>Đo liều sinh học trong điều trị tia tử ngoại</t>
  </si>
  <si>
    <t>17.0014.0275</t>
  </si>
  <si>
    <t>17.14</t>
  </si>
  <si>
    <t>17.0015.0275</t>
  </si>
  <si>
    <t>17.15</t>
  </si>
  <si>
    <t>01.0085.0277</t>
  </si>
  <si>
    <t>1.85</t>
  </si>
  <si>
    <t>Vận động trị liệu hô hấp</t>
  </si>
  <si>
    <t>02.0068.0277</t>
  </si>
  <si>
    <t>2.68</t>
  </si>
  <si>
    <t>17.0073.0277</t>
  </si>
  <si>
    <t>17.73</t>
  </si>
  <si>
    <t>Tập các kiểu thở</t>
  </si>
  <si>
    <t>17.0075.0277</t>
  </si>
  <si>
    <t>17.75</t>
  </si>
  <si>
    <t>Tập ho có trợ giúp</t>
  </si>
  <si>
    <t>17.0252.0279</t>
  </si>
  <si>
    <t>17.252</t>
  </si>
  <si>
    <t>Xoa bóp áp lực hơi</t>
  </si>
  <si>
    <t>03.0603.0280</t>
  </si>
  <si>
    <t>3.603</t>
  </si>
  <si>
    <t>Xoa bóp bấm huyệt điều trị liệt</t>
  </si>
  <si>
    <t>03.0604.0280</t>
  </si>
  <si>
    <t>3.604</t>
  </si>
  <si>
    <t>Xoa bóp bấm huyệt điều trị liệt chi trên</t>
  </si>
  <si>
    <t>03.0605.0280</t>
  </si>
  <si>
    <t>3.605</t>
  </si>
  <si>
    <t>Xoa bóp bấm huyệt điều trị liệt chi dưới</t>
  </si>
  <si>
    <t>03.0606.0280</t>
  </si>
  <si>
    <t>3.606</t>
  </si>
  <si>
    <t>Xoa bóp bấm huyệt điều trị liệt nửa người</t>
  </si>
  <si>
    <t>03.0607.0280</t>
  </si>
  <si>
    <t>3.607</t>
  </si>
  <si>
    <t>Xoa bóp bấm huyệt điều trị đau thần kinh toạ</t>
  </si>
  <si>
    <t>03.0608.0280</t>
  </si>
  <si>
    <t>3.608</t>
  </si>
  <si>
    <t>Xoa bóp bấm huyệt điều trị liệt do viêm não</t>
  </si>
  <si>
    <t>03.0609.0280</t>
  </si>
  <si>
    <t>3.609</t>
  </si>
  <si>
    <t>Xoa bóp bấm huyệt điều trị bại não trẻ em</t>
  </si>
  <si>
    <t>03.0610.0280</t>
  </si>
  <si>
    <t>3.610</t>
  </si>
  <si>
    <t>Xoa bóp bấm huyệt điều trị cứng khớp chi trên</t>
  </si>
  <si>
    <t>03.0611.0280</t>
  </si>
  <si>
    <t>3.611</t>
  </si>
  <si>
    <t>Xoa bóp bấm huyệt điều trị cứng khớp chi dưới</t>
  </si>
  <si>
    <t>03.0612.0280</t>
  </si>
  <si>
    <t>3.612</t>
  </si>
  <si>
    <t>Xoa bóp bấm huyệt điều trị choáng ngất</t>
  </si>
  <si>
    <t>03.0613.0280</t>
  </si>
  <si>
    <t>3.613</t>
  </si>
  <si>
    <t>03.0614.0280</t>
  </si>
  <si>
    <t>3.614</t>
  </si>
  <si>
    <t>Xoa bóp bấm huyệt điều trị chứng ù tai</t>
  </si>
  <si>
    <t>03.0615.0280</t>
  </si>
  <si>
    <t>3.615</t>
  </si>
  <si>
    <t>Xoa bóp bấm huyệt điều trị giảm khứu giác</t>
  </si>
  <si>
    <t>03.0616.0280</t>
  </si>
  <si>
    <t>3.616</t>
  </si>
  <si>
    <t>Xoa bóp bấm huyệt điều trị liệt do bệnh của cơ</t>
  </si>
  <si>
    <t>03.0617.0280</t>
  </si>
  <si>
    <t>3.617</t>
  </si>
  <si>
    <t>Xoa bóp bấm huyệt điều trị liệt các dây thần kinh</t>
  </si>
  <si>
    <t>03.0618.0280</t>
  </si>
  <si>
    <t>3.618</t>
  </si>
  <si>
    <t>Xoa bóp bấm huyệt điều trị teo cơ</t>
  </si>
  <si>
    <t>03.0621.0280</t>
  </si>
  <si>
    <t>3.621</t>
  </si>
  <si>
    <t>Xoa bóp bấm huyệt điều trị tâm căn suy nhược</t>
  </si>
  <si>
    <t>03.0622.0280</t>
  </si>
  <si>
    <t>3.622</t>
  </si>
  <si>
    <t>03.0623.0280</t>
  </si>
  <si>
    <t>3.623</t>
  </si>
  <si>
    <t>Xoa bóp bấm huyệt điều trị động kinh</t>
  </si>
  <si>
    <t>03.0624.0280</t>
  </si>
  <si>
    <t>3.624</t>
  </si>
  <si>
    <t>Xoa bóp bấm huyệt điều trị đau đầu, đau nửa đầu</t>
  </si>
  <si>
    <t>03.0625.0280</t>
  </si>
  <si>
    <t>3.625</t>
  </si>
  <si>
    <t>Xoa bóp bấm huyệt điều trị mất ngủ</t>
  </si>
  <si>
    <t>03.0626.0280</t>
  </si>
  <si>
    <t>3.626</t>
  </si>
  <si>
    <t>Xoa bóp bấm huyệt điều trị stress</t>
  </si>
  <si>
    <t>03.0627.0280</t>
  </si>
  <si>
    <t>3.627</t>
  </si>
  <si>
    <t>Xoa bóp bấm huyệt điều trị thiếu máu não mạn tính</t>
  </si>
  <si>
    <t>03.0628.0280</t>
  </si>
  <si>
    <t>3.628</t>
  </si>
  <si>
    <t>Xoa bóp bấm huyệt điều trị tổn thương rễ, đám rối và dây thần kinh</t>
  </si>
  <si>
    <t>03.0629.0280</t>
  </si>
  <si>
    <t>3.629</t>
  </si>
  <si>
    <t>Xoa bóp bấm huyệt điều trị tổn thương dây thần kinh V</t>
  </si>
  <si>
    <t>03.0630.0280</t>
  </si>
  <si>
    <t>3.630</t>
  </si>
  <si>
    <t>Xoa bóp bấm huyệt điều trị liệt dây thần kinh số VII ngoại biên</t>
  </si>
  <si>
    <t>03.0631.0280</t>
  </si>
  <si>
    <t>3.631</t>
  </si>
  <si>
    <t>Xoa bóp bấm huyệt điều trị sụp mi</t>
  </si>
  <si>
    <t>03.0632.0280</t>
  </si>
  <si>
    <t>3.632</t>
  </si>
  <si>
    <t>Xoa bóp bấm huyệt điều trị viêm thần kinh thị giác sau giai đoạn cấp</t>
  </si>
  <si>
    <t>03.0633.0280</t>
  </si>
  <si>
    <t>3.633</t>
  </si>
  <si>
    <t>Xoa bóp bấm huyệt điều trị lác</t>
  </si>
  <si>
    <t>03.0634.0280</t>
  </si>
  <si>
    <t>3.634</t>
  </si>
  <si>
    <t>Xoa bóp bấm huyệt điều trị giảm thị lực do teo gai thị</t>
  </si>
  <si>
    <t>03.0635.0280</t>
  </si>
  <si>
    <t>3.635</t>
  </si>
  <si>
    <t>Xoa bóp bấm huyệt điều trị hội chứng tiền đình</t>
  </si>
  <si>
    <t>03.0636.0280</t>
  </si>
  <si>
    <t>3.636</t>
  </si>
  <si>
    <t>Xoa bóp bấm huyệt điều trị giảm thính lực</t>
  </si>
  <si>
    <t>03.0637.0280</t>
  </si>
  <si>
    <t>3.637</t>
  </si>
  <si>
    <t>Xoa bóp bấm huyệt điều trị viêm mũi xoang</t>
  </si>
  <si>
    <t>03.0638.0280</t>
  </si>
  <si>
    <t>3.638</t>
  </si>
  <si>
    <t>Xoa bóp bấm huyệt điều trị hen phế quản</t>
  </si>
  <si>
    <t>03.0639.0280</t>
  </si>
  <si>
    <t>3.639</t>
  </si>
  <si>
    <t>Xoa bóp bấm huyệt điều trị tăng huyết áp</t>
  </si>
  <si>
    <t>03.0640.0280</t>
  </si>
  <si>
    <t>3.640</t>
  </si>
  <si>
    <t>03.0641.0280</t>
  </si>
  <si>
    <t>3.641</t>
  </si>
  <si>
    <t>Xoa bóp bấm huyệt điều trị đau vùng ngực</t>
  </si>
  <si>
    <t>03.0642.0280</t>
  </si>
  <si>
    <t>3.642</t>
  </si>
  <si>
    <t>Xoa bóp bấm huyệt điều trị đau thần kinh liên sườn</t>
  </si>
  <si>
    <t>03.0643.0280</t>
  </si>
  <si>
    <t>3.643</t>
  </si>
  <si>
    <t>Xoa bóp bấm huyệt điều trị đau ngực, sườn</t>
  </si>
  <si>
    <t>03.0644.0280</t>
  </si>
  <si>
    <t>3.644</t>
  </si>
  <si>
    <t>Xoa bóp bấm huyệt điều trị đau dạ dày</t>
  </si>
  <si>
    <t>03.0645.0280</t>
  </si>
  <si>
    <t>3.645</t>
  </si>
  <si>
    <t>Xoa bóp bấm huyệt điều trị nôn, nấc</t>
  </si>
  <si>
    <t>03.0646.0280</t>
  </si>
  <si>
    <t>3.646</t>
  </si>
  <si>
    <t>Xoa bóp bấm huyệt điều trị viêm khớp dạng thấp</t>
  </si>
  <si>
    <t>03.0647.0280</t>
  </si>
  <si>
    <t>3.647</t>
  </si>
  <si>
    <t>03.0648.0280</t>
  </si>
  <si>
    <t>3.648</t>
  </si>
  <si>
    <t>Xoa bóp bấm huyệt điều trị đau lưng</t>
  </si>
  <si>
    <t>03.0649.0280</t>
  </si>
  <si>
    <t>3.649</t>
  </si>
  <si>
    <t>Xoa bóp bấm huyệt điều trị đau mỏi cơ</t>
  </si>
  <si>
    <t>03.0650.0280</t>
  </si>
  <si>
    <t>3.650</t>
  </si>
  <si>
    <t>03.0651.0280</t>
  </si>
  <si>
    <t>3.651</t>
  </si>
  <si>
    <t>Xoa bóp bấm huyệt điều trị hội chứng vai gáy</t>
  </si>
  <si>
    <t>03.0652.0280</t>
  </si>
  <si>
    <t>3.652</t>
  </si>
  <si>
    <t>Xoa bóp bấm huyệt điều trị chứng tic</t>
  </si>
  <si>
    <t>03.0653.0280</t>
  </si>
  <si>
    <t>3.653</t>
  </si>
  <si>
    <t>03.0654.0280</t>
  </si>
  <si>
    <t>3.654</t>
  </si>
  <si>
    <t>Xoa bóp bấm huyệt điều trị rối loạn cảm giác đầu chi</t>
  </si>
  <si>
    <t>03.0655.0280</t>
  </si>
  <si>
    <t>3.655</t>
  </si>
  <si>
    <t>Xoa bóp bấm huyệt điều trị viêm co cứng cơ delta</t>
  </si>
  <si>
    <t>03.0656.0280</t>
  </si>
  <si>
    <t>3.656</t>
  </si>
  <si>
    <t>Xoa bóp bấm huyệt điều trị rối loạn đại, tiểu tiện</t>
  </si>
  <si>
    <t>03.0657.0280</t>
  </si>
  <si>
    <t>3.657</t>
  </si>
  <si>
    <t>Xoa bóp bấm huyệt điều trị táo bón</t>
  </si>
  <si>
    <t>03.0658.0280</t>
  </si>
  <si>
    <t>3.658</t>
  </si>
  <si>
    <t>03.0659.0280</t>
  </si>
  <si>
    <t>3.659</t>
  </si>
  <si>
    <t>Xoa bóp bấm huyệt điều trị rối loạn cảm giác</t>
  </si>
  <si>
    <t>03.0660.0280</t>
  </si>
  <si>
    <t>3.660</t>
  </si>
  <si>
    <t>Xoa bóp bấm huyệt điều trị bí đái</t>
  </si>
  <si>
    <t>03.0661.0280</t>
  </si>
  <si>
    <t>3.661</t>
  </si>
  <si>
    <t>Xoa bóp bấm huyệt điều trị rối loạn thần kinh thực vật</t>
  </si>
  <si>
    <t>03.0663.0280</t>
  </si>
  <si>
    <t>3.663</t>
  </si>
  <si>
    <t>Xoa bóp bấm huyệt điều trị rối loạn chức năng do chấn thương sọ não</t>
  </si>
  <si>
    <t>03.0664.0280</t>
  </si>
  <si>
    <t>3.664</t>
  </si>
  <si>
    <t>Xoa bóp bấm huyệt điều trị liệt tứ chi do chấn thương cột sống</t>
  </si>
  <si>
    <t>03.0665.0280</t>
  </si>
  <si>
    <t>3.665</t>
  </si>
  <si>
    <t>Xoa bóp bấm huyệt điều trị giảm đau sau phẫu thuật</t>
  </si>
  <si>
    <t>03.0666.0280</t>
  </si>
  <si>
    <t>3.666</t>
  </si>
  <si>
    <t>Xoa bóp bấm huyệt điều trị giảm đau do ung thư</t>
  </si>
  <si>
    <t>03.0667.0280</t>
  </si>
  <si>
    <t>3.667</t>
  </si>
  <si>
    <t>Xoa bóp bấm huyệt điều trị đau răng</t>
  </si>
  <si>
    <t>03.0668.0280</t>
  </si>
  <si>
    <t>3.668</t>
  </si>
  <si>
    <t>Xoa bóp bấm huyệt điều trị đái dầm</t>
  </si>
  <si>
    <t>03.0669.0280</t>
  </si>
  <si>
    <t>3.669</t>
  </si>
  <si>
    <t>Xoa bóp bấm huyệt điều trị sa trực tràng</t>
  </si>
  <si>
    <t>03.0670.0280</t>
  </si>
  <si>
    <t>3.670</t>
  </si>
  <si>
    <t>Xoa bóp bấm huyệt điều trị hysteria</t>
  </si>
  <si>
    <t>08.0389.0280</t>
  </si>
  <si>
    <t>8.389</t>
  </si>
  <si>
    <t>08.0390.0280</t>
  </si>
  <si>
    <t>8.390</t>
  </si>
  <si>
    <t>08.0391.0280</t>
  </si>
  <si>
    <t>8.391</t>
  </si>
  <si>
    <t>Xoa bóp bấm huyệt điều trị liệt nửa người do tai biến mạch máu não</t>
  </si>
  <si>
    <t>08.0392.0280</t>
  </si>
  <si>
    <t>8.392</t>
  </si>
  <si>
    <t>Xoa bóp bấm huyệt điều trị hội chứng thắt lưng- hông</t>
  </si>
  <si>
    <t>08.0393.0280</t>
  </si>
  <si>
    <t>8.393</t>
  </si>
  <si>
    <t>08.0394.0280</t>
  </si>
  <si>
    <t>8.394</t>
  </si>
  <si>
    <t>Xoa bóp bấm huyệt điều trị chậm phát triển trí tuệ ở trẻ bại não</t>
  </si>
  <si>
    <t>08.0395.0280</t>
  </si>
  <si>
    <t>8.395</t>
  </si>
  <si>
    <t>Xoa bóp bấm huyệt phục hồi chức năng vận động ở trẻ bại não</t>
  </si>
  <si>
    <t>08.0396.0280</t>
  </si>
  <si>
    <t>8.396</t>
  </si>
  <si>
    <t>08.0397.0280</t>
  </si>
  <si>
    <t>8.397</t>
  </si>
  <si>
    <t>08.0398.0280</t>
  </si>
  <si>
    <t>8.398</t>
  </si>
  <si>
    <t>Xoa bóp bấm huyệt điều trị choáng, ngất</t>
  </si>
  <si>
    <t>08.0399.0280</t>
  </si>
  <si>
    <t>8.399</t>
  </si>
  <si>
    <t>Xoa bóp bấm huyệt điều trị bệnh tự kỷ ở trẻ em</t>
  </si>
  <si>
    <t>08.0400.0280</t>
  </si>
  <si>
    <t>8.400</t>
  </si>
  <si>
    <t>08.0401.0280</t>
  </si>
  <si>
    <t>8.401</t>
  </si>
  <si>
    <t>08.0402.0280</t>
  </si>
  <si>
    <t>8.402</t>
  </si>
  <si>
    <t>08.0406.0280</t>
  </si>
  <si>
    <t>8.406</t>
  </si>
  <si>
    <t>08.0407.0280</t>
  </si>
  <si>
    <t>8.407</t>
  </si>
  <si>
    <t>Xoa bóp bấm huyệt điều trị hội chứng ngoại tháp</t>
  </si>
  <si>
    <t>08.0408.0280</t>
  </si>
  <si>
    <t>8.408</t>
  </si>
  <si>
    <t>08.0409.0280</t>
  </si>
  <si>
    <t>8.409</t>
  </si>
  <si>
    <t>08.0410.0280</t>
  </si>
  <si>
    <t>8.410</t>
  </si>
  <si>
    <t>Xoa bóp bấm huyệt điều trị hội chứng stress</t>
  </si>
  <si>
    <t>08.0411.0280</t>
  </si>
  <si>
    <t>8.411</t>
  </si>
  <si>
    <t>Xoa bóp bấm huyệt điều trị thiểu năng tuần hoàn não mạn tính</t>
  </si>
  <si>
    <t>08.0412.0280</t>
  </si>
  <si>
    <t>8.412</t>
  </si>
  <si>
    <t>08.0413.0280</t>
  </si>
  <si>
    <t>8.413</t>
  </si>
  <si>
    <t>08.0414.0280</t>
  </si>
  <si>
    <t>8.414</t>
  </si>
  <si>
    <t>08.0415.0280</t>
  </si>
  <si>
    <t>8.415</t>
  </si>
  <si>
    <t>08.0416.0280</t>
  </si>
  <si>
    <t>8.416</t>
  </si>
  <si>
    <t>08.0417.0280</t>
  </si>
  <si>
    <t>8.417</t>
  </si>
  <si>
    <t>Xoa bóp bấm huyệt điều trị lác cơ năng</t>
  </si>
  <si>
    <t>08.0418.0280</t>
  </si>
  <si>
    <t>8.418</t>
  </si>
  <si>
    <t>Xoa bóp bấm huyệt điều trị giảm thị lực</t>
  </si>
  <si>
    <t>08.0419.0280</t>
  </si>
  <si>
    <t>8.419</t>
  </si>
  <si>
    <t>08.0420.0280</t>
  </si>
  <si>
    <t>8.420</t>
  </si>
  <si>
    <t>08.0421.0280</t>
  </si>
  <si>
    <t>8.421</t>
  </si>
  <si>
    <t>08.0422.0280</t>
  </si>
  <si>
    <t>8.422</t>
  </si>
  <si>
    <t>08.0423.0280</t>
  </si>
  <si>
    <t>8.423</t>
  </si>
  <si>
    <t>Xoa bóp bấm huyệt hỗ trợ điều trị tăng huyết áp</t>
  </si>
  <si>
    <t>08.0424.0280</t>
  </si>
  <si>
    <t>8.424</t>
  </si>
  <si>
    <t>Xoa bóp bấm huyệt điều trị huyết áp thấp</t>
  </si>
  <si>
    <t>08.0425.0280</t>
  </si>
  <si>
    <t>8.425</t>
  </si>
  <si>
    <t>08.0426.0280</t>
  </si>
  <si>
    <t>8.426</t>
  </si>
  <si>
    <t>Xoa bóp bấm huyệt điều trị hội chứng dạ dày- tá tràng</t>
  </si>
  <si>
    <t>08.0427.0280</t>
  </si>
  <si>
    <t>8.427</t>
  </si>
  <si>
    <t>08.0428.0280</t>
  </si>
  <si>
    <t>8.428</t>
  </si>
  <si>
    <t>08.0429.0280</t>
  </si>
  <si>
    <t>8.429</t>
  </si>
  <si>
    <t>08.0430.0280</t>
  </si>
  <si>
    <t>8.430</t>
  </si>
  <si>
    <t>08.0431.0280</t>
  </si>
  <si>
    <t>8.431</t>
  </si>
  <si>
    <t>Xoa bóp bấm huyệt điều trị viêm quanh khớp vai</t>
  </si>
  <si>
    <t>08.0432.0280</t>
  </si>
  <si>
    <t>8.432</t>
  </si>
  <si>
    <t>08.0433.0280</t>
  </si>
  <si>
    <t>8.433</t>
  </si>
  <si>
    <t>Xoa bóp bấm huyệt điều trị chứng tic cơ mặt</t>
  </si>
  <si>
    <t>08.0434.0280</t>
  </si>
  <si>
    <t>8.434</t>
  </si>
  <si>
    <t>08.0435.0280</t>
  </si>
  <si>
    <t>8.435</t>
  </si>
  <si>
    <t>Xoa bóp bấm huyệt điều trị tắc tia sữa</t>
  </si>
  <si>
    <t>08.0436.0280</t>
  </si>
  <si>
    <t>8.436</t>
  </si>
  <si>
    <t>Xoa bóp bấm huyệt điều trị rối loạn kinh nguyệt</t>
  </si>
  <si>
    <t>08.0437.0280</t>
  </si>
  <si>
    <t>8.437</t>
  </si>
  <si>
    <t>Xoa bóp bấm huyệt điều trị đau bụng kinh</t>
  </si>
  <si>
    <t>08.0438.0280</t>
  </si>
  <si>
    <t>8.438</t>
  </si>
  <si>
    <t>Xoa bóp bấm huyệt điều trị hội chứng tiền mãn kinh</t>
  </si>
  <si>
    <t>08.0439.0280</t>
  </si>
  <si>
    <t>8.439</t>
  </si>
  <si>
    <t>08.0440.0280</t>
  </si>
  <si>
    <t>8.440</t>
  </si>
  <si>
    <t>08.0441.0280</t>
  </si>
  <si>
    <t>8.441</t>
  </si>
  <si>
    <t>Xoa bóp bấm huyệt điều trị rối loạn cảm giác nông</t>
  </si>
  <si>
    <t>08.0442.0280</t>
  </si>
  <si>
    <t>8.442</t>
  </si>
  <si>
    <t>Xoa bóp bấm huyệt điều trị bí đái cơ năng</t>
  </si>
  <si>
    <t>08.0443.0280</t>
  </si>
  <si>
    <t>8.443</t>
  </si>
  <si>
    <t>08.0444.0280</t>
  </si>
  <si>
    <t>8.444</t>
  </si>
  <si>
    <t>Xoa bóp bấm huyệt điều trị béo phì</t>
  </si>
  <si>
    <t>08.0445.0280</t>
  </si>
  <si>
    <t>8.445</t>
  </si>
  <si>
    <t>Xoa bóp bấm huyệt điều trị rối loạn chức năng vận động do chấn thương sọ não</t>
  </si>
  <si>
    <t>08.0446.0280</t>
  </si>
  <si>
    <t>8.446</t>
  </si>
  <si>
    <t>08.0447.0280</t>
  </si>
  <si>
    <t>8.447</t>
  </si>
  <si>
    <t>08.0448.0280</t>
  </si>
  <si>
    <t>8.448</t>
  </si>
  <si>
    <t>08.0449.0280</t>
  </si>
  <si>
    <t>8.449</t>
  </si>
  <si>
    <t>08.0450.0280</t>
  </si>
  <si>
    <t>8.450</t>
  </si>
  <si>
    <t>Xoa bóp bấm huyệt điều trị hội chứng phân ly</t>
  </si>
  <si>
    <t>08.0483.0280</t>
  </si>
  <si>
    <t>8.483</t>
  </si>
  <si>
    <t>Xoa bóp bấm huyệt bằng tay</t>
  </si>
  <si>
    <t>03.0743.0281</t>
  </si>
  <si>
    <t>3.743</t>
  </si>
  <si>
    <t>Xoa bóp bằng máy</t>
  </si>
  <si>
    <t>08.0484.0281</t>
  </si>
  <si>
    <t>8.484</t>
  </si>
  <si>
    <t>Xoa bóp bấm huyệt bằng máy</t>
  </si>
  <si>
    <t>17.0168.0281</t>
  </si>
  <si>
    <t>17.168</t>
  </si>
  <si>
    <t>Kỹ thuật xoa bóp bằng máy</t>
  </si>
  <si>
    <t>03.0807.0282</t>
  </si>
  <si>
    <t>3.807</t>
  </si>
  <si>
    <t>17.0085.0282</t>
  </si>
  <si>
    <t>17.85</t>
  </si>
  <si>
    <t>Kỹ thuật xoa bóp vùng</t>
  </si>
  <si>
    <t>02.0166.0283</t>
  </si>
  <si>
    <t>2.166</t>
  </si>
  <si>
    <t>Xoa bóp phòng chống loét trong các bệnh thần kinh (một ngày)</t>
  </si>
  <si>
    <t>03.0808.0283</t>
  </si>
  <si>
    <t>3.808</t>
  </si>
  <si>
    <t>17.0086.0283</t>
  </si>
  <si>
    <t>17.86</t>
  </si>
  <si>
    <t>Kỹ thuật xoa bóp toàn thân</t>
  </si>
  <si>
    <t>03.0282.0284</t>
  </si>
  <si>
    <t>3.282</t>
  </si>
  <si>
    <t>Xông hơi thuốc</t>
  </si>
  <si>
    <t>08.0020.0284</t>
  </si>
  <si>
    <t>8.20</t>
  </si>
  <si>
    <t>03.0283.0285</t>
  </si>
  <si>
    <t>3.283</t>
  </si>
  <si>
    <t>Xông khói thuốc</t>
  </si>
  <si>
    <t>08.0021.0285</t>
  </si>
  <si>
    <t>8.21</t>
  </si>
  <si>
    <t>03.0280.0286</t>
  </si>
  <si>
    <t>3.280</t>
  </si>
  <si>
    <t>Xông thuốc bằng máy</t>
  </si>
  <si>
    <t>08.0019.0286</t>
  </si>
  <si>
    <t>8.19</t>
  </si>
  <si>
    <t>01.0048.0290</t>
  </si>
  <si>
    <t>1.48</t>
  </si>
  <si>
    <t>Chưa bao gồm bộ tim phổi, dây dẫn và canuyn chạy ECMO.</t>
  </si>
  <si>
    <t>01.0049.0290</t>
  </si>
  <si>
    <t>1.49</t>
  </si>
  <si>
    <t>10.0206.0290</t>
  </si>
  <si>
    <t>10.206</t>
  </si>
  <si>
    <t>10.0242.0290</t>
  </si>
  <si>
    <t>10.242</t>
  </si>
  <si>
    <t>01.0048.0291</t>
  </si>
  <si>
    <t>01.0049.0291</t>
  </si>
  <si>
    <t>10.0206.0291</t>
  </si>
  <si>
    <t>10.0242.0291</t>
  </si>
  <si>
    <t>01.0048.0292</t>
  </si>
  <si>
    <t>Áp dụng thanh toán cho mỗi 8 giờ thực hiện.</t>
  </si>
  <si>
    <t>01.0049.0292</t>
  </si>
  <si>
    <t>03.4175.0292</t>
  </si>
  <si>
    <t>3.4175</t>
  </si>
  <si>
    <t>03.4176.0292</t>
  </si>
  <si>
    <t>3.4176</t>
  </si>
  <si>
    <t>03.4177.0292</t>
  </si>
  <si>
    <t>3.4177</t>
  </si>
  <si>
    <t>10.0206.0292</t>
  </si>
  <si>
    <t>10.0242.0292</t>
  </si>
  <si>
    <t>01.0048.0293</t>
  </si>
  <si>
    <t>01.0049.0293</t>
  </si>
  <si>
    <t>10.0206.0293</t>
  </si>
  <si>
    <t>10.0242.0293</t>
  </si>
  <si>
    <t>01.0153.0297</t>
  </si>
  <si>
    <t>1.153</t>
  </si>
  <si>
    <t>03.0054.0297</t>
  </si>
  <si>
    <t>3.54</t>
  </si>
  <si>
    <t>Thở máy với tần số cao (HFO)</t>
  </si>
  <si>
    <t>03.0061.0297</t>
  </si>
  <si>
    <t>3.61</t>
  </si>
  <si>
    <t>01.0231.0298</t>
  </si>
  <si>
    <t>1.231</t>
  </si>
  <si>
    <t>Đặt ống thông Blakemore vào thực quản cầm máu</t>
  </si>
  <si>
    <t>Chưa bao gồm bộ ống thông  Blakemore</t>
  </si>
  <si>
    <t>01.0068.0298</t>
  </si>
  <si>
    <t>1.68</t>
  </si>
  <si>
    <t>Đặt nội khí quản cấp cứu bằng Combitube</t>
  </si>
  <si>
    <t>01.0069.0298</t>
  </si>
  <si>
    <t>1.69</t>
  </si>
  <si>
    <t>Đặt mặt nạ thanh quản cấp cứu</t>
  </si>
  <si>
    <t>01.0238.0299</t>
  </si>
  <si>
    <t>1.238</t>
  </si>
  <si>
    <t>Đo áp lực ổ bụng</t>
  </si>
  <si>
    <t>01.0032.0299</t>
  </si>
  <si>
    <t>1.32</t>
  </si>
  <si>
    <t>01.0034.0299</t>
  </si>
  <si>
    <t>1.34</t>
  </si>
  <si>
    <t>Hồi phục nhịp xoang cho người bệnh loạn nhịp bằng máy sốc điện</t>
  </si>
  <si>
    <t>03.0092.0299</t>
  </si>
  <si>
    <t>3.92</t>
  </si>
  <si>
    <t>Hút đờm qua ống nội khí quản bằng catheter kín</t>
  </si>
  <si>
    <t>01.0056.0300</t>
  </si>
  <si>
    <t>1.56</t>
  </si>
  <si>
    <t>Hút đờm qua ống nội khí quản/canuyn mở khí quản bằng ống thông kín (có thở máy) (một lần hút)</t>
  </si>
  <si>
    <t>03.0091.0300</t>
  </si>
  <si>
    <t>3.91</t>
  </si>
  <si>
    <t>Hút đờm qua ống nội khí quản bằng catheter một lần</t>
  </si>
  <si>
    <t>03.2384.0307</t>
  </si>
  <si>
    <t>3.2384</t>
  </si>
  <si>
    <t>Test áp (Patch test) với các loại thuốc</t>
  </si>
  <si>
    <t>21.0018.0308</t>
  </si>
  <si>
    <t>21.18</t>
  </si>
  <si>
    <t>Test giãn phế quản (broncho modilator test)</t>
  </si>
  <si>
    <t>03.2379.0312</t>
  </si>
  <si>
    <t>3.2379</t>
  </si>
  <si>
    <t>Test lẩy da với các dị nguyên</t>
  </si>
  <si>
    <t>03.2379.0313</t>
  </si>
  <si>
    <t>03.2382.0313</t>
  </si>
  <si>
    <t>3.2382</t>
  </si>
  <si>
    <t>Test lẩy da (Prick test) với các loại thuốc</t>
  </si>
  <si>
    <t>03.2383.0314</t>
  </si>
  <si>
    <t>3.2383</t>
  </si>
  <si>
    <t>Test nội bì</t>
  </si>
  <si>
    <t>03.2383.0315</t>
  </si>
  <si>
    <t>02.0093.0319</t>
  </si>
  <si>
    <t>2.93</t>
  </si>
  <si>
    <t>02.0255.0319</t>
  </si>
  <si>
    <t>2.255</t>
  </si>
  <si>
    <t>02.0261.0319</t>
  </si>
  <si>
    <t>2.261</t>
  </si>
  <si>
    <t>Nội soi đại trực tràng toàn bộ ống mềm có dùng thuốc gây mê</t>
  </si>
  <si>
    <t>02.0323.0319</t>
  </si>
  <si>
    <t>2.323</t>
  </si>
  <si>
    <t>02.0121.0320</t>
  </si>
  <si>
    <t>2.121</t>
  </si>
  <si>
    <t>Sốc điện điều trị các rối loạn nhịp nhanh</t>
  </si>
  <si>
    <t>02.0394.0320</t>
  </si>
  <si>
    <t>2.394</t>
  </si>
  <si>
    <t>Tiêm ngoài màng cứng</t>
  </si>
  <si>
    <t>01.0004.0321</t>
  </si>
  <si>
    <t>1.4</t>
  </si>
  <si>
    <t>Ghi điện tim qua chuyển đạo thực quản</t>
  </si>
  <si>
    <t>02.0094.0321</t>
  </si>
  <si>
    <t>2.94</t>
  </si>
  <si>
    <t>05.0089.0322</t>
  </si>
  <si>
    <t>5.89</t>
  </si>
  <si>
    <t>Chụp và phân tích da bằng máy phân tích da</t>
  </si>
  <si>
    <t>Đắp mặt nạ điều trị một số bệnh da</t>
  </si>
  <si>
    <t>05.0071.0323</t>
  </si>
  <si>
    <t>5.71</t>
  </si>
  <si>
    <t>05.0019.0324</t>
  </si>
  <si>
    <t>5.19</t>
  </si>
  <si>
    <t>Điều trị hạt cơm bằng Nitơ lỏng</t>
  </si>
  <si>
    <t>05.0020.0324</t>
  </si>
  <si>
    <t>5.20</t>
  </si>
  <si>
    <t>Điều trị sẩn cục bằng Nitơ lỏng</t>
  </si>
  <si>
    <t>05.0021.0324</t>
  </si>
  <si>
    <t>5.21</t>
  </si>
  <si>
    <t>Điều trị sẹo lồi bằng Nitơ lỏng</t>
  </si>
  <si>
    <t>05.0022.0324</t>
  </si>
  <si>
    <t>5.22</t>
  </si>
  <si>
    <t>Điều trị bớt sùi bằng Nitơ lỏng</t>
  </si>
  <si>
    <t>05.0051.0324</t>
  </si>
  <si>
    <t>5.51</t>
  </si>
  <si>
    <t>Điều trị u mềm lây bằng nạo thương tổn</t>
  </si>
  <si>
    <t>28.0022.0324</t>
  </si>
  <si>
    <t>28.22</t>
  </si>
  <si>
    <t>05.0013.0326</t>
  </si>
  <si>
    <t>5.13</t>
  </si>
  <si>
    <t>Điều trị hạt cơm bằng Plasma</t>
  </si>
  <si>
    <t>05.0093.0327</t>
  </si>
  <si>
    <t>5.93</t>
  </si>
  <si>
    <t>05.0097.0327</t>
  </si>
  <si>
    <t>5.97</t>
  </si>
  <si>
    <t>Điều trị rám má bằng laser Fractional</t>
  </si>
  <si>
    <t>05.0033.0328</t>
  </si>
  <si>
    <t>5.33</t>
  </si>
  <si>
    <t>Điều trị giãn mạch máu bằng IPL</t>
  </si>
  <si>
    <t>05.0034.0328</t>
  </si>
  <si>
    <t>5.34</t>
  </si>
  <si>
    <t>Điều chứng tăng sắc tố bằng IPL</t>
  </si>
  <si>
    <t>05.0035.0328</t>
  </si>
  <si>
    <t>5.35</t>
  </si>
  <si>
    <t>Điều trị chứng rậm lông bằng IPL</t>
  </si>
  <si>
    <t>05.0037.0328</t>
  </si>
  <si>
    <t>5.37</t>
  </si>
  <si>
    <t>Điều trị trứng cá bằng IPL</t>
  </si>
  <si>
    <t>03.3035.0329</t>
  </si>
  <si>
    <t>3.3035</t>
  </si>
  <si>
    <t>Điều trị hạt cơm bằng đốt điện, plasma, laser, nitơ lỏng</t>
  </si>
  <si>
    <t>03.3036.0329</t>
  </si>
  <si>
    <t>3.3036</t>
  </si>
  <si>
    <t>Điều trị hạt cơm phẳng bằng đốt điện, plasma, laser, nitơ lỏng</t>
  </si>
  <si>
    <t>03.3037.0329</t>
  </si>
  <si>
    <t>3.3037</t>
  </si>
  <si>
    <t>Điều trị chứng dày sừng bằng đốt điện, plasma, laser, nitơ lỏng, gọt cắt bỏ</t>
  </si>
  <si>
    <t>03.3038.0329</t>
  </si>
  <si>
    <t>3.3038</t>
  </si>
  <si>
    <t>Điều trị dày sừng da dầu, ánh sáng bằng đốt điện, plasma, laser, nitơ lỏng</t>
  </si>
  <si>
    <t>03.3039.0329</t>
  </si>
  <si>
    <t>3.3039</t>
  </si>
  <si>
    <t>Điều trị u mềm lây bằng đốt điện, plasma, laser, nitơ lỏng</t>
  </si>
  <si>
    <t>03.3040.0329</t>
  </si>
  <si>
    <t>3.3040</t>
  </si>
  <si>
    <t>Điều trị u nhú, u mềm treo bằng đốt điện, plasma, laser, nitơ lỏng</t>
  </si>
  <si>
    <t>03.3041.0329</t>
  </si>
  <si>
    <t>3.3041</t>
  </si>
  <si>
    <t>Điều trị các thương tổn có sùi bằng đốt điện, plasma, laser, nitơ lỏng</t>
  </si>
  <si>
    <t>03.3042.0329</t>
  </si>
  <si>
    <t>3.3042</t>
  </si>
  <si>
    <t>Điều trị sùi mào gà ở phụ nữ bằng đốt điện, plasma, laser, nitơ lỏng</t>
  </si>
  <si>
    <t>03.3043.0329</t>
  </si>
  <si>
    <t>3.3043</t>
  </si>
  <si>
    <t>Điều trị sùi mào gà ở nam giới bằng đốt điện, plasma, laser, nitơ lỏng</t>
  </si>
  <si>
    <t>03.3044.0329</t>
  </si>
  <si>
    <t>3.3044</t>
  </si>
  <si>
    <t>Điều trị u ống tuyến mồ hôi bằng đốt điện, plasma, laser, nitơ lỏng</t>
  </si>
  <si>
    <t>03.3045.0329</t>
  </si>
  <si>
    <t>3.3045</t>
  </si>
  <si>
    <t>Điều trị mắt cá chân bằng đốt điện, plasma, laser, nitơ lỏng</t>
  </si>
  <si>
    <t>03.3046.0329</t>
  </si>
  <si>
    <t>3.3046</t>
  </si>
  <si>
    <t>Điều trị chai chân bằng đốt điện, plasma, laser, nitơ lỏng</t>
  </si>
  <si>
    <t>03.3047.0329</t>
  </si>
  <si>
    <t>3.3047</t>
  </si>
  <si>
    <t>Điều trị sẩn cục bằng đốt điện, plasma, laser, nitơ lỏng</t>
  </si>
  <si>
    <t>05.0005.0329</t>
  </si>
  <si>
    <t>5.5</t>
  </si>
  <si>
    <t>05.0006.0329</t>
  </si>
  <si>
    <t>5.6</t>
  </si>
  <si>
    <t>05.0007.0329</t>
  </si>
  <si>
    <t>5.7</t>
  </si>
  <si>
    <t>05.0008.0329</t>
  </si>
  <si>
    <t>5.8</t>
  </si>
  <si>
    <t>05.0009.0329</t>
  </si>
  <si>
    <t>5.9</t>
  </si>
  <si>
    <t>05.0010.0329</t>
  </si>
  <si>
    <t>5.10</t>
  </si>
  <si>
    <t>05.0011.0329</t>
  </si>
  <si>
    <t>5.11</t>
  </si>
  <si>
    <t>05.0012.0329</t>
  </si>
  <si>
    <t>5.12</t>
  </si>
  <si>
    <t>Điều trị sùi mào gà bằng Plasma</t>
  </si>
  <si>
    <t>05.0014.0329</t>
  </si>
  <si>
    <t>5.14</t>
  </si>
  <si>
    <t>Điều trị u mềm treo bằng Plasma</t>
  </si>
  <si>
    <t>05.0015.0329</t>
  </si>
  <si>
    <t>5.15</t>
  </si>
  <si>
    <t>Điều trị dày sừng da dầu bằng Plasma</t>
  </si>
  <si>
    <t>05.0016.0329</t>
  </si>
  <si>
    <t>5.16</t>
  </si>
  <si>
    <t>Điều trị dày sừng ánh nắng bằng Plasma</t>
  </si>
  <si>
    <t>05.0017.0329</t>
  </si>
  <si>
    <t>5.17</t>
  </si>
  <si>
    <t>Điều trị sẩn cục bằng Plasma</t>
  </si>
  <si>
    <t>05.0018.0329</t>
  </si>
  <si>
    <t>5.18</t>
  </si>
  <si>
    <t>Điều trị bớt sùi bằng Plasma</t>
  </si>
  <si>
    <t>05.0044.0329</t>
  </si>
  <si>
    <t>5.44</t>
  </si>
  <si>
    <t>Điều trị sùi mào gà bằng đốt điện</t>
  </si>
  <si>
    <t>05.0045.0329</t>
  </si>
  <si>
    <t>5.45</t>
  </si>
  <si>
    <t>Điều trị hạt cơm bằng đốt điện</t>
  </si>
  <si>
    <t>05.0046.0329</t>
  </si>
  <si>
    <t>5.46</t>
  </si>
  <si>
    <t>Điều trị u mềm treo bằng đốt điện</t>
  </si>
  <si>
    <t>05.0047.0329</t>
  </si>
  <si>
    <t>5.47</t>
  </si>
  <si>
    <t>Điều trị dày sừng da dầu bằng đốt điện</t>
  </si>
  <si>
    <t>05.0048.0329</t>
  </si>
  <si>
    <t>5.48</t>
  </si>
  <si>
    <t>Điều trị dày sừng ánh nắng bằng đốt điện</t>
  </si>
  <si>
    <t>05.0049.0329</t>
  </si>
  <si>
    <t>5.49</t>
  </si>
  <si>
    <t>Điều trị sẩn cục bằng đốt điện</t>
  </si>
  <si>
    <t>05.0050.0329</t>
  </si>
  <si>
    <t>5.50</t>
  </si>
  <si>
    <t>Điều trị bớt sùi bằng đốt điện</t>
  </si>
  <si>
    <t>03.3011.0331</t>
  </si>
  <si>
    <t>3.3011</t>
  </si>
  <si>
    <t>Điều trị u máu, giãn mạch, chứng đỏ da bằng laser: YAG-KTP, Argon...</t>
  </si>
  <si>
    <t>03.3012.0331</t>
  </si>
  <si>
    <t>3.3012</t>
  </si>
  <si>
    <t>Điều trị bớt sắc tố, chứng tăng sắc tố bằng laser: YAG-KTP, Rubi, 1PL...</t>
  </si>
  <si>
    <t>03.3008.0333</t>
  </si>
  <si>
    <t>3.3008</t>
  </si>
  <si>
    <t>03.3009.0333</t>
  </si>
  <si>
    <t>3.3009</t>
  </si>
  <si>
    <t>Điều trị sẹo lõm bằng tiêm Acid hyaluronic</t>
  </si>
  <si>
    <t>03.3010.0333</t>
  </si>
  <si>
    <t>3.3010</t>
  </si>
  <si>
    <t>Chấm TCA điều trị sẹo lõm</t>
  </si>
  <si>
    <t>05.0024.0333</t>
  </si>
  <si>
    <t>5.24</t>
  </si>
  <si>
    <t>Điều trị sẹo lồi bằng tiêm Triamcinolon trong thương tổn</t>
  </si>
  <si>
    <t>03.3019.0334</t>
  </si>
  <si>
    <t>3.3019</t>
  </si>
  <si>
    <t>Điều trị sùi mào gà (gây tê tủy sống) bằng đốt điện, plasma, laser, nitơ lỏng</t>
  </si>
  <si>
    <t>03.3020.0334</t>
  </si>
  <si>
    <t>3.3020</t>
  </si>
  <si>
    <t>Điều trị sùi mào gà (gây mê) bằng đốt điện, plasma, laser, nitơ lỏng</t>
  </si>
  <si>
    <t>05.0004.0334</t>
  </si>
  <si>
    <t>5.4</t>
  </si>
  <si>
    <t>13.0155.0334</t>
  </si>
  <si>
    <t>13.155</t>
  </si>
  <si>
    <t>05.0032.0335</t>
  </si>
  <si>
    <t>5.32</t>
  </si>
  <si>
    <t>Điều trị u mạch máu bằng IPL (Intense Pulsed Light)</t>
  </si>
  <si>
    <t>05.0070.0340</t>
  </si>
  <si>
    <t>5.70</t>
  </si>
  <si>
    <t>Phẫu thuật điều trị lỗ đáo không viêm xương cho người bệnh phong</t>
  </si>
  <si>
    <t>05.0068.0343</t>
  </si>
  <si>
    <t>5.68</t>
  </si>
  <si>
    <t>Phẫu thuật điều trị móng chọc thịt</t>
  </si>
  <si>
    <t>05.0069.0343</t>
  </si>
  <si>
    <t>5.69</t>
  </si>
  <si>
    <t>Phẫu thuật điều trị móng cuộn, móng quặp</t>
  </si>
  <si>
    <t>03.3896.0344</t>
  </si>
  <si>
    <t>3.3896</t>
  </si>
  <si>
    <t>Phẫu thuật giải áp thần kinh ngoại biên</t>
  </si>
  <si>
    <t>10.0150.0344</t>
  </si>
  <si>
    <t>10.150</t>
  </si>
  <si>
    <t>Phẫu thuật nối thần kinh ngoại biên và ghép TK ngoại biên</t>
  </si>
  <si>
    <t>10.0832.0344</t>
  </si>
  <si>
    <t>10.832</t>
  </si>
  <si>
    <t>Phẫu thuật điều trị hội chứng ống cổ tay</t>
  </si>
  <si>
    <t>10.0833.0344</t>
  </si>
  <si>
    <t>10.833</t>
  </si>
  <si>
    <t>Phẫu thuật điều trị hội chứng chền ép thần kinh trụ</t>
  </si>
  <si>
    <t>10.0834.0344</t>
  </si>
  <si>
    <t>10.834</t>
  </si>
  <si>
    <t>Phẫu thuật điều trị hội chứng chền ép thần kinh quay</t>
  </si>
  <si>
    <t>10.0965.0344</t>
  </si>
  <si>
    <t>10.965</t>
  </si>
  <si>
    <t>Phẫu thuật giải ép thần kinh (ống cổ tay, Khuỷu…)</t>
  </si>
  <si>
    <t>10.0976.0344</t>
  </si>
  <si>
    <t>10.976</t>
  </si>
  <si>
    <t>Phẫu thuật chuyển giường thần kinh trụ</t>
  </si>
  <si>
    <t>03.3021.0348</t>
  </si>
  <si>
    <t>3.3021</t>
  </si>
  <si>
    <t>Phẫu thuật cắt bỏ các u nhỏ dưới móng</t>
  </si>
  <si>
    <t>07.0003.0354</t>
  </si>
  <si>
    <t>7.3</t>
  </si>
  <si>
    <t>Dẫn lưu áp xe tuyến giáp</t>
  </si>
  <si>
    <t>Chưa bao gồm bộ kim chọc, sonde dẫn lưu</t>
  </si>
  <si>
    <t>07.0233.0355</t>
  </si>
  <si>
    <t>7.233</t>
  </si>
  <si>
    <t>Gọt chai chân (gọt nốt chai) trên người bệnh đái tháo đường</t>
  </si>
  <si>
    <t>07.0038.0356</t>
  </si>
  <si>
    <t>7.38</t>
  </si>
  <si>
    <t>07.0042.0356</t>
  </si>
  <si>
    <t>7.42</t>
  </si>
  <si>
    <t>07.0043.0356</t>
  </si>
  <si>
    <t>7.43</t>
  </si>
  <si>
    <t>07.0044.0356</t>
  </si>
  <si>
    <t>7.44</t>
  </si>
  <si>
    <t>Cắt toàn bộ tuyến giáp trong bướu giáp đa nhân bằng dao siêu âm</t>
  </si>
  <si>
    <t>07.0046.0356</t>
  </si>
  <si>
    <t>7.46</t>
  </si>
  <si>
    <t>Cắt toàn bộ tuyến giáp trong bướu giáp đa nhân độc bằng dao siêu âm</t>
  </si>
  <si>
    <t>07.0047.0356</t>
  </si>
  <si>
    <t>7.47</t>
  </si>
  <si>
    <t>07.0048.0356</t>
  </si>
  <si>
    <t>7.48</t>
  </si>
  <si>
    <t>07.0049.0356</t>
  </si>
  <si>
    <t>7.49</t>
  </si>
  <si>
    <t>07.0052.0356</t>
  </si>
  <si>
    <t>7.52</t>
  </si>
  <si>
    <t>07.0056.0356</t>
  </si>
  <si>
    <t>7.56</t>
  </si>
  <si>
    <t>07.0057.0356</t>
  </si>
  <si>
    <t>7.57</t>
  </si>
  <si>
    <t>07.0059.0356</t>
  </si>
  <si>
    <t>7.59</t>
  </si>
  <si>
    <t>07.0060.0356</t>
  </si>
  <si>
    <t>7.60</t>
  </si>
  <si>
    <t>07.0062.0356</t>
  </si>
  <si>
    <t>7.62</t>
  </si>
  <si>
    <t>Cắt tuyến cận giáp trong cường tuyến cận giáp nguyên phát do quá sản tuyến hoặc u tuyến hoặc ung thư tuyến cận giáp bằng dao siêu âm</t>
  </si>
  <si>
    <t>07.0064.0356</t>
  </si>
  <si>
    <t>7.64</t>
  </si>
  <si>
    <t>Cắt tuyến ức trong quá sản hoặc u tuyến ức bằng dao siêu âm</t>
  </si>
  <si>
    <t>07.0065.0356</t>
  </si>
  <si>
    <t>7.65</t>
  </si>
  <si>
    <t>Cắt bỏ tuyến thượng thận 1 bên bằng dao siêu âm</t>
  </si>
  <si>
    <t>07.0067.0356</t>
  </si>
  <si>
    <t>7.67</t>
  </si>
  <si>
    <t>Cắt u tuyến thượng thận 1 bên bằng dao siêu âm</t>
  </si>
  <si>
    <t>12.0015.0356</t>
  </si>
  <si>
    <t>12.15</t>
  </si>
  <si>
    <t>Cắt các u ác tuyến giáp</t>
  </si>
  <si>
    <t>Chưa bao gồm dao hàn mạch, hàn mô</t>
  </si>
  <si>
    <t>07.0006.0357</t>
  </si>
  <si>
    <t>7.6</t>
  </si>
  <si>
    <t>07.0010.0357</t>
  </si>
  <si>
    <t>7.10</t>
  </si>
  <si>
    <t>07.0011.0357</t>
  </si>
  <si>
    <t>7.11</t>
  </si>
  <si>
    <t>07.0012.0357</t>
  </si>
  <si>
    <t>7.12</t>
  </si>
  <si>
    <t>Cắt toàn bộ tuyến giáp trong bướu giáp đa nhân</t>
  </si>
  <si>
    <t>07.0014.0357</t>
  </si>
  <si>
    <t>7.14</t>
  </si>
  <si>
    <t>Cắt toàn bộ tuyến giáp trong bướu giáp đa nhân độc</t>
  </si>
  <si>
    <t>07.0015.0357</t>
  </si>
  <si>
    <t>7.15</t>
  </si>
  <si>
    <t>07.0016.0357</t>
  </si>
  <si>
    <t>7.16</t>
  </si>
  <si>
    <t>07.0017.0357</t>
  </si>
  <si>
    <t>7.17</t>
  </si>
  <si>
    <t>07.0019.0357</t>
  </si>
  <si>
    <t>7.19</t>
  </si>
  <si>
    <t>Cắt toàn bộ tuyến giáp trong ung thư tuyến giáp</t>
  </si>
  <si>
    <t>07.0020.0357</t>
  </si>
  <si>
    <t>7.20</t>
  </si>
  <si>
    <t>07.0027.0357</t>
  </si>
  <si>
    <t>7.27</t>
  </si>
  <si>
    <t>07.0028.0357</t>
  </si>
  <si>
    <t>7.28</t>
  </si>
  <si>
    <t>07.0031.0357</t>
  </si>
  <si>
    <t>7.31</t>
  </si>
  <si>
    <t>Cắt tuyến cận giáp trong cường tuyến cận giáp nguyên phát do quá sản tuyến hoặc u tuyến hoặc ung thư tuyến cận giáp</t>
  </si>
  <si>
    <t>07.0033.0357</t>
  </si>
  <si>
    <t>7.33</t>
  </si>
  <si>
    <t>Cắt tuyến ức trong quá sản hoặc u tuyến ức</t>
  </si>
  <si>
    <t>12.0015.0357</t>
  </si>
  <si>
    <t>15.0285.0357</t>
  </si>
  <si>
    <t>15.285</t>
  </si>
  <si>
    <t>Phẫu thuật cắt tuyến giáp toàn phần</t>
  </si>
  <si>
    <t>15.0286.0357</t>
  </si>
  <si>
    <t>15.286</t>
  </si>
  <si>
    <t>Phẫu thuật cắt tuyến giáp gần toàn phần</t>
  </si>
  <si>
    <t>15.0287.0357</t>
  </si>
  <si>
    <t>15.287</t>
  </si>
  <si>
    <t>27.0042.0357</t>
  </si>
  <si>
    <t>27.42</t>
  </si>
  <si>
    <t>Phẫu thuật nội soi cắt 1 thùy tuyến giáp</t>
  </si>
  <si>
    <t>27.0043.0357</t>
  </si>
  <si>
    <t>27.43</t>
  </si>
  <si>
    <t>Phẫu thuật nội soi cắt 1 thùy tuyến giáp + eo giáp</t>
  </si>
  <si>
    <t>27.0044.0357</t>
  </si>
  <si>
    <t>27.44</t>
  </si>
  <si>
    <t>Phẫu thuật nội soi cắt bán phần 1 thùy tuyến giáp</t>
  </si>
  <si>
    <t>27.0045.0357</t>
  </si>
  <si>
    <t>27.45</t>
  </si>
  <si>
    <t>Phẫu thuật nội soi cắt bán phần 2 thùy tuyến giáp</t>
  </si>
  <si>
    <t>27.0046.0357</t>
  </si>
  <si>
    <t>27.46</t>
  </si>
  <si>
    <t>Phẫu thuật nội soi cắt toàn bộ tuyến giáp</t>
  </si>
  <si>
    <t>27.0047.0357</t>
  </si>
  <si>
    <t>27.47</t>
  </si>
  <si>
    <t>Phẫu thuật nội soi cắt tuyến cận giáp</t>
  </si>
  <si>
    <t>27.0057.0357</t>
  </si>
  <si>
    <t>27.57</t>
  </si>
  <si>
    <t>27.0059.0357</t>
  </si>
  <si>
    <t>27.59</t>
  </si>
  <si>
    <t>Phẫu thuật nội soi cắt toàn bộ tuyến giáp + nạo hạch cổ 2 bên trong ung thư</t>
  </si>
  <si>
    <t>15.0382.0358</t>
  </si>
  <si>
    <t>15.382</t>
  </si>
  <si>
    <t>Phẫu thuật nội soi cắt tuyến giáp sử dụng dao siêu âm</t>
  </si>
  <si>
    <t>27.0042.0358</t>
  </si>
  <si>
    <t>27.0043.0358</t>
  </si>
  <si>
    <t>27.0044.0358</t>
  </si>
  <si>
    <t>27.0045.0358</t>
  </si>
  <si>
    <t>27.0046.0358</t>
  </si>
  <si>
    <t>27.0047.0358</t>
  </si>
  <si>
    <t>07.0040.0359</t>
  </si>
  <si>
    <t>7.40</t>
  </si>
  <si>
    <t>07.0041.0359</t>
  </si>
  <si>
    <t>7.41</t>
  </si>
  <si>
    <t>07.0045.0359</t>
  </si>
  <si>
    <t>7.45</t>
  </si>
  <si>
    <t>07.0050.0359</t>
  </si>
  <si>
    <t>7.50</t>
  </si>
  <si>
    <t>07.0008.0360</t>
  </si>
  <si>
    <t>7.8</t>
  </si>
  <si>
    <t>Chưa bao gồm dao  hàn mạch, hàn mô</t>
  </si>
  <si>
    <t>07.0009.0360</t>
  </si>
  <si>
    <t>7.9</t>
  </si>
  <si>
    <t>07.0013.0360</t>
  </si>
  <si>
    <t>7.13</t>
  </si>
  <si>
    <t>07.0018.0360</t>
  </si>
  <si>
    <t>7.18</t>
  </si>
  <si>
    <t>07.0030.0360</t>
  </si>
  <si>
    <t>7.30</t>
  </si>
  <si>
    <t>Phẫu thuật cầm máu lại sau mổ tuyến giáp</t>
  </si>
  <si>
    <t>07.0039.0361</t>
  </si>
  <si>
    <t>7.39</t>
  </si>
  <si>
    <t>07.0007.0362</t>
  </si>
  <si>
    <t>7.7</t>
  </si>
  <si>
    <t>07.0021.0363</t>
  </si>
  <si>
    <t>7.21</t>
  </si>
  <si>
    <t>Cắt toàn bộ tuyến giáp kèm nạo vét hạch 1 bên trong ung thư tuyến giáp</t>
  </si>
  <si>
    <t>07.0022.0363</t>
  </si>
  <si>
    <t>7.22</t>
  </si>
  <si>
    <t>Cắt toàn bộ tuyến giáp kèm nạo vét hạch 2 bên trong ung thư tuyến giáp</t>
  </si>
  <si>
    <t>07.0029.0363</t>
  </si>
  <si>
    <t>7.29</t>
  </si>
  <si>
    <t>Cắt toàn bộ tuyến giáp trong bướu giáp khổng lồ</t>
  </si>
  <si>
    <t>07.0053.0364</t>
  </si>
  <si>
    <t>7.53</t>
  </si>
  <si>
    <t>Cắt toàn bộ tuyến giáp kèm nạo vét hạch 1 bên trong ung thư tuyến giáp bằng dao siêu âm</t>
  </si>
  <si>
    <t>07.0054.0364</t>
  </si>
  <si>
    <t>7.54</t>
  </si>
  <si>
    <t>Cắt toàn bộ tuyến giáp kèm nạo vét hạch 2 bên trong ung thư tuyến giáp bằng dao siêu âm</t>
  </si>
  <si>
    <t>07.0058.0364</t>
  </si>
  <si>
    <t>7.58</t>
  </si>
  <si>
    <t>Cắt toàn bộ tuyến giáp trong bướu giáp thòng bằng dao siêu âm</t>
  </si>
  <si>
    <t>07.0061.0364</t>
  </si>
  <si>
    <t>7.61</t>
  </si>
  <si>
    <t>Cắt toàn bộ tuyến giáp trong bướu giáp khổng lồ bằng dao siêu âm</t>
  </si>
  <si>
    <t>27.0057.0365</t>
  </si>
  <si>
    <t>27.0059.0365</t>
  </si>
  <si>
    <t>27.0060.0365</t>
  </si>
  <si>
    <t>27.60</t>
  </si>
  <si>
    <t>Phẫu thuật nội soi cắt toàn bộ tuyến giáp + nạo hạch cổi bên trong ung thư</t>
  </si>
  <si>
    <t>07.0228.0366</t>
  </si>
  <si>
    <t>7.228</t>
  </si>
  <si>
    <t>Cắt lọc, lấy bỏ tổ chức hoại tử cho các nhiễm trùng bàn chân vết loét rộng &lt; ½ bàn chân trên người bệnh đái tháo đường</t>
  </si>
  <si>
    <t>07.0229.0366</t>
  </si>
  <si>
    <t>7.229</t>
  </si>
  <si>
    <t>Cắt lọc, lấy bỏ tổ chức hoại tử cho các nhiễm trùng bàn chân vết loét rộng lan tỏa cả bàn chân trên người bệnh đái tháo đường</t>
  </si>
  <si>
    <t>07.0227.0367</t>
  </si>
  <si>
    <t>7.227</t>
  </si>
  <si>
    <t>Cắt lọc, lấy bỏ tổ chức hoại tử cho các nhiễm trùng bàn chân vết loét rộng &lt; ¼ bàn chân trên người bệnh đái tháo đường</t>
  </si>
  <si>
    <t>07.0232.0367</t>
  </si>
  <si>
    <t>7.232</t>
  </si>
  <si>
    <t>Tháo móng quặp trên người bệnh đái tháo đường</t>
  </si>
  <si>
    <t>03.3059.0369</t>
  </si>
  <si>
    <t>3.3059</t>
  </si>
  <si>
    <t>Khoan sọ thăm dò</t>
  </si>
  <si>
    <t>03.3073.0369</t>
  </si>
  <si>
    <t>3.3073</t>
  </si>
  <si>
    <t>Phẫu thuật giải phóng chèn ép tủy</t>
  </si>
  <si>
    <t>03.3633.0369</t>
  </si>
  <si>
    <t>3.3633</t>
  </si>
  <si>
    <t>Mở cung sau và cắt bỏ mỏm khớp dưới</t>
  </si>
  <si>
    <t>03.3634.0369</t>
  </si>
  <si>
    <t>3.3634</t>
  </si>
  <si>
    <t>Giải phóng chèn ép chấn thương cột sống thắt lư­ng</t>
  </si>
  <si>
    <t>03.3635.0369</t>
  </si>
  <si>
    <t>3.3635</t>
  </si>
  <si>
    <t>Cắt bỏ dây chằng vàng</t>
  </si>
  <si>
    <t>03.3636.0369</t>
  </si>
  <si>
    <t>3.3636</t>
  </si>
  <si>
    <t>Mở cung sau cột sống ngực</t>
  </si>
  <si>
    <t>04.0001.0369</t>
  </si>
  <si>
    <t>04.0009.0369</t>
  </si>
  <si>
    <t>4.9</t>
  </si>
  <si>
    <t>04.0010.0369</t>
  </si>
  <si>
    <t>4.10</t>
  </si>
  <si>
    <t>10.0036.0369</t>
  </si>
  <si>
    <t>10.36</t>
  </si>
  <si>
    <t>Phẫu thuật áp xe dưới màng tủy</t>
  </si>
  <si>
    <t>10.0045.0369</t>
  </si>
  <si>
    <t>10.45</t>
  </si>
  <si>
    <t>10.0054.0369</t>
  </si>
  <si>
    <t>10.54</t>
  </si>
  <si>
    <t>Phẫu thuật mở cung sau đốt sống đơn thuần kết hợp với tạo hình màng cứng tủy</t>
  </si>
  <si>
    <t>10.0063.0369</t>
  </si>
  <si>
    <t>10.63</t>
  </si>
  <si>
    <t>Phẫu thuật mở thông não thất, mở thông nang dưới nhện qua mở nắp sọ</t>
  </si>
  <si>
    <t>10.0072.0369</t>
  </si>
  <si>
    <t>10.72</t>
  </si>
  <si>
    <t>Phẫu thuật mở nắp sọ sinh thiết tổn thương nội sọ</t>
  </si>
  <si>
    <t>10.0073.0369</t>
  </si>
  <si>
    <t>10.73</t>
  </si>
  <si>
    <t>Phẫu thuật sinh thiết tổn thương nội sọ có định vị dẫn đường</t>
  </si>
  <si>
    <t>10.0074.0369</t>
  </si>
  <si>
    <t>10.74</t>
  </si>
  <si>
    <t>Phẫu thuật sinh thiết tổn thương ở nền sọ qua đường miệng hoặc mũi</t>
  </si>
  <si>
    <t>10.0127.0369</t>
  </si>
  <si>
    <t>10.127</t>
  </si>
  <si>
    <t>Phẫu thuật giải phóng chèn ép thần kinh tam thoa (dây V) trong đau nửa mặt, bằng đường mở nắp sọ</t>
  </si>
  <si>
    <t>10.0128.0369</t>
  </si>
  <si>
    <t>10.128</t>
  </si>
  <si>
    <t>Phẫu thuật giải phóng chèn ép thần kinh mặt (dây VII) trong co giật nửa mặt (facial tics), bằng đường mở nắp sọ</t>
  </si>
  <si>
    <t>10.1041.0369</t>
  </si>
  <si>
    <t>10.1041</t>
  </si>
  <si>
    <t>Cắt một phần bản sống trong hẹp ống sống cổ</t>
  </si>
  <si>
    <t>10.1047.0369</t>
  </si>
  <si>
    <t>10.1047</t>
  </si>
  <si>
    <t>Phẫu thuật cắt chéo thân đốt sống cổ đường trước</t>
  </si>
  <si>
    <t>10.1048.0369</t>
  </si>
  <si>
    <t>10.1048</t>
  </si>
  <si>
    <t>Phẫu thuật giải ép lỗ liên hợp cột sống cổ đường trước</t>
  </si>
  <si>
    <t>10.1051.0369</t>
  </si>
  <si>
    <t>10.1051</t>
  </si>
  <si>
    <t>Phẫu thuật nang Tarlov</t>
  </si>
  <si>
    <t>10.1053.0369</t>
  </si>
  <si>
    <t>10.1053</t>
  </si>
  <si>
    <t>Phẫu thuật mở cung sau cột sống ngực</t>
  </si>
  <si>
    <t>10.1054.0369</t>
  </si>
  <si>
    <t>10.1054</t>
  </si>
  <si>
    <t>Lấy đĩa đệm đường sau qua đường cắt xương sườn</t>
  </si>
  <si>
    <t>10.1060.0369</t>
  </si>
  <si>
    <t>10.1060</t>
  </si>
  <si>
    <t>Phẫu thuật lấy đĩa đệm cột sống đường trước</t>
  </si>
  <si>
    <t>10.1077.0369</t>
  </si>
  <si>
    <t>10.1077</t>
  </si>
  <si>
    <t>Giải phóng chèn ép chấn thương cột sống thắt lưng</t>
  </si>
  <si>
    <t>10.1078.0369</t>
  </si>
  <si>
    <t>10.1078</t>
  </si>
  <si>
    <t>Phẫu thuật lấy thoát vị đĩa đệm cột sống thắt lung</t>
  </si>
  <si>
    <t>10.1100.0369</t>
  </si>
  <si>
    <t>10.1100</t>
  </si>
  <si>
    <t>Phẫu thuật giải ép cắt bỏ dây chằng vàng</t>
  </si>
  <si>
    <t>10.1101.0369</t>
  </si>
  <si>
    <t>10.1101</t>
  </si>
  <si>
    <t>10.1102.0369</t>
  </si>
  <si>
    <t>10.1102</t>
  </si>
  <si>
    <t>Mở rộng lỗ liên hợp để giải phóng chèn ép rễ</t>
  </si>
  <si>
    <t>10.1107.0369</t>
  </si>
  <si>
    <t>10.1107</t>
  </si>
  <si>
    <t>Phẫu thuật giải phóng thần kinh ngoại biên</t>
  </si>
  <si>
    <t>10.1109.0369</t>
  </si>
  <si>
    <t>10.1109</t>
  </si>
  <si>
    <t>Phẫu thuật cắt hoặc tạo hình cung sau trong điều trị hẹp ống sống</t>
  </si>
  <si>
    <t>10.1110.0369</t>
  </si>
  <si>
    <t>10.1110</t>
  </si>
  <si>
    <t>Phẫu thuật nang màng nhện tủy</t>
  </si>
  <si>
    <t>03.3068.0370</t>
  </si>
  <si>
    <t>3.3068</t>
  </si>
  <si>
    <t>Lấy máu tụ trong sọ, ngoài màng cứng, dưới màng cứng, trong não</t>
  </si>
  <si>
    <t>Chưa bao gồm nẹp, ghim, vít, ốc, miếng vá khuyết sọ.</t>
  </si>
  <si>
    <t>03.3071.0370</t>
  </si>
  <si>
    <t>3.3071</t>
  </si>
  <si>
    <t>Mổ lấy khối máu tụ nội sọ do chấn thương sọ não phức tạp</t>
  </si>
  <si>
    <t>03.3072.0370</t>
  </si>
  <si>
    <t>3.3072</t>
  </si>
  <si>
    <t>Phẫu thuật mở nắp sọ giải áp, lấy máu tụ và chùng màng cứng</t>
  </si>
  <si>
    <t>10.0005.0370</t>
  </si>
  <si>
    <t>10.5</t>
  </si>
  <si>
    <t>Phẫu thuật lấy máu tụ ngoài màng cứng trên lều tiểu não</t>
  </si>
  <si>
    <t>10.0006.0370</t>
  </si>
  <si>
    <t>10.6</t>
  </si>
  <si>
    <t>10.0007.0370</t>
  </si>
  <si>
    <t>10.7</t>
  </si>
  <si>
    <t>Phẫu thuật lấy máu tụ ngoài màng cứng nhiều vị trí trên lều và/hoặc dưới lều tiểu não</t>
  </si>
  <si>
    <t>10.0008.0370</t>
  </si>
  <si>
    <t>10.8</t>
  </si>
  <si>
    <t>Phẫu thuật lấy máu tụ dưới màng cứng cấp tính</t>
  </si>
  <si>
    <t>10.0009.0370</t>
  </si>
  <si>
    <t>10.9</t>
  </si>
  <si>
    <t>Phẫu thuật lấy màu tụ dưới màng cứng mạn tính một bên</t>
  </si>
  <si>
    <t>10.0010.0370</t>
  </si>
  <si>
    <t>10.10</t>
  </si>
  <si>
    <t>Phẫu thuật lấy máu tụ dưới màng cứng mạn tính hai bên</t>
  </si>
  <si>
    <t>10.0011.0370</t>
  </si>
  <si>
    <t>10.11</t>
  </si>
  <si>
    <t>Phẫu thuật dẫn lưu máu tụ trong não thất</t>
  </si>
  <si>
    <t>10.0012.0370</t>
  </si>
  <si>
    <t>10.12</t>
  </si>
  <si>
    <t>Phẫu thuật lấy máu tụ trong não thất</t>
  </si>
  <si>
    <t>10.0015.0370</t>
  </si>
  <si>
    <t>10.15</t>
  </si>
  <si>
    <t>Phẫu thuật mở nắp sọ giải ép trong tăng áp lực nội sọ (do máu tụ, thiếu máu não, phù não)</t>
  </si>
  <si>
    <t>10.0023.0370</t>
  </si>
  <si>
    <t>10.23</t>
  </si>
  <si>
    <t>Phẫu thuật lấy máu tụ quanh ổ mắt sau CTSN</t>
  </si>
  <si>
    <t>10.0024.0370</t>
  </si>
  <si>
    <t>10.24</t>
  </si>
  <si>
    <t>Phẫu thuật giải chèn ép thần kinh thị giác do vỡ ống thị giác</t>
  </si>
  <si>
    <t>10.1096.0370</t>
  </si>
  <si>
    <t>10.1096</t>
  </si>
  <si>
    <t>10.1097.0370</t>
  </si>
  <si>
    <t>10.1097</t>
  </si>
  <si>
    <t>Phẫu thuật máu tụ dưới màng cứng tủy sống</t>
  </si>
  <si>
    <t>Chưa bao gồm nẹp, ghim, ốc, vít, miếng vá khuyết sọ</t>
  </si>
  <si>
    <t>10.0147.0371</t>
  </si>
  <si>
    <t>10.147</t>
  </si>
  <si>
    <t>Phẫu thuật u đỉnh hốc mắt</t>
  </si>
  <si>
    <t>03.3064.0372</t>
  </si>
  <si>
    <t>3.3064</t>
  </si>
  <si>
    <t>Phẫu thuật áp xe não</t>
  </si>
  <si>
    <t>Chưa bao gồm bộ dẫn lưu kín, miếng vá khuyết sọ, nẹp, vít, miếng vá nhân tạo, vật liệu tạo hình hộp sọ</t>
  </si>
  <si>
    <t>10.0025.0372</t>
  </si>
  <si>
    <t>10.25</t>
  </si>
  <si>
    <t>Phẫu thuật chọc hút áp xe não, bán cầu đại não</t>
  </si>
  <si>
    <t>10.0026.0372</t>
  </si>
  <si>
    <t>10.26</t>
  </si>
  <si>
    <t>Phẫu thuật chọc hút áp xe não, tiểu não</t>
  </si>
  <si>
    <t>10.0027.0372</t>
  </si>
  <si>
    <t>10.27</t>
  </si>
  <si>
    <t>Phẫu thuật lấy bao áp xe não, đại não, bằng đường mở nắp sọ</t>
  </si>
  <si>
    <t>10.0028.0372</t>
  </si>
  <si>
    <t>10.28</t>
  </si>
  <si>
    <t>Phẫu thuật lấy bao áp xe não, tiểu não, bằng đường mở nắp sọ</t>
  </si>
  <si>
    <t>10.0030.0372</t>
  </si>
  <si>
    <t>10.30</t>
  </si>
  <si>
    <t>Phẫu thuật áp xe não bằng đường qua xương đá</t>
  </si>
  <si>
    <t>10.0031.0372</t>
  </si>
  <si>
    <t>10.31</t>
  </si>
  <si>
    <t>Phẫu thuật áp xe não bằng đường qua mê nhĩ</t>
  </si>
  <si>
    <t>10.0033.0372</t>
  </si>
  <si>
    <t>10.33</t>
  </si>
  <si>
    <t>Phẫu thuật tụ mủ dưới màng cứng</t>
  </si>
  <si>
    <t>10.0034.0372</t>
  </si>
  <si>
    <t>10.34</t>
  </si>
  <si>
    <t>Phẫu thuật tụ mủ ngoài màng cứng</t>
  </si>
  <si>
    <t>27.0024.0372</t>
  </si>
  <si>
    <t>27.24</t>
  </si>
  <si>
    <t>Phẫu thuật bóc bao áp xe não</t>
  </si>
  <si>
    <t>03.3062.0373</t>
  </si>
  <si>
    <t>3.3062</t>
  </si>
  <si>
    <t>Dẫn lưu não thất</t>
  </si>
  <si>
    <t>Chưa bao gồm van dẫn lưu nhân tạo.</t>
  </si>
  <si>
    <t>03.3063.0373</t>
  </si>
  <si>
    <t>3.3063</t>
  </si>
  <si>
    <t>Phẫu thuật dẫn lưu não thất - màng bụng</t>
  </si>
  <si>
    <t>10.0016.0373</t>
  </si>
  <si>
    <t>10.16</t>
  </si>
  <si>
    <t>Phẫu thuật dẫn lưu não thất ra ngoài trong chấn thương sọ não (CTSN)</t>
  </si>
  <si>
    <t>10.0018.0373</t>
  </si>
  <si>
    <t>10.18</t>
  </si>
  <si>
    <t>Phẫu thuật đặt catheter vào não thất đo áp lực nội sọ</t>
  </si>
  <si>
    <t>10.0019.0373</t>
  </si>
  <si>
    <t>10.19</t>
  </si>
  <si>
    <t>Phẫu thuật đặt catheter vào nhu mô đo áp lực nội sọ</t>
  </si>
  <si>
    <t>10.0020.0373</t>
  </si>
  <si>
    <t>10.20</t>
  </si>
  <si>
    <t>10.0035.0373</t>
  </si>
  <si>
    <t>10.35</t>
  </si>
  <si>
    <t>Phẫu thuật áp xe ngoài màng tủy</t>
  </si>
  <si>
    <t>10.0058.0373</t>
  </si>
  <si>
    <t>10.58</t>
  </si>
  <si>
    <t>Phẫu thuật dẫn lưu não thất ổ bụng trong dãn não thất</t>
  </si>
  <si>
    <t>10.0059.0373</t>
  </si>
  <si>
    <t>10.59</t>
  </si>
  <si>
    <t>Phẫu thuật dẫn lưu não thất-tâm nhĩ trong dãn não thất</t>
  </si>
  <si>
    <t>10.0060.0373</t>
  </si>
  <si>
    <t>10.60</t>
  </si>
  <si>
    <t>Phẫu thật dẫn lưu dịch não tủy thắt lưng-ổ bụng</t>
  </si>
  <si>
    <t>10.0061.0373</t>
  </si>
  <si>
    <t>10.61</t>
  </si>
  <si>
    <t>Phẫu thuật dẫn lưu nang dưới nhện nội sọ-ổ bụng</t>
  </si>
  <si>
    <t>10.0062.0373</t>
  </si>
  <si>
    <t>10.62</t>
  </si>
  <si>
    <t>Phẫu thuật dẫn lưu nang dưới nhện nội sọ-tâm nhĩ</t>
  </si>
  <si>
    <t>10.0064.0373</t>
  </si>
  <si>
    <t>10.64</t>
  </si>
  <si>
    <t>Phẫu thuật lấy bỏ dẫn lưu não thất (ổ bụng, tâm nhĩ) hoặc dẫn lưu nang dịch não tủy (ổ bụng, não thất)</t>
  </si>
  <si>
    <t>15.0014.0373</t>
  </si>
  <si>
    <t>15.14</t>
  </si>
  <si>
    <t>Phẫu thuật dẫn lưu não thất</t>
  </si>
  <si>
    <t>03.0989.0374</t>
  </si>
  <si>
    <t>3.989</t>
  </si>
  <si>
    <t>Nội soi mở thông não thất bể đáy</t>
  </si>
  <si>
    <t>Chưa bao gồm miếng vá khuyết sọ, dao siêu âm (trong phẫu thuật u não), nẹp, vít, miếng vá nhân tạo, vật liệu tạo hình hộp sọ.</t>
  </si>
  <si>
    <t>10.0046.0374</t>
  </si>
  <si>
    <t>10.46</t>
  </si>
  <si>
    <t>Phẫu thuật lấy bỏ nang màng tủy (meningeal cysts) trong ống sống bằng đường vào phía sau</t>
  </si>
  <si>
    <t>10.0048.0374</t>
  </si>
  <si>
    <t>10.48</t>
  </si>
  <si>
    <t>10.0049.0374</t>
  </si>
  <si>
    <t>10.49</t>
  </si>
  <si>
    <t>Phẫu thuật u dưới màng tủy, ngoài tủy kèm theo tái tạo đốt sống, bằng đường vào phía trước hoặc trước ngoài</t>
  </si>
  <si>
    <t>10.0050.0374</t>
  </si>
  <si>
    <t>10.50</t>
  </si>
  <si>
    <t>Phẫu thuật u ngoài màng cứng tủy sống-rễ thần kinh, bằng đường vào phía sau</t>
  </si>
  <si>
    <t>10.0051.0374</t>
  </si>
  <si>
    <t>10.51</t>
  </si>
  <si>
    <t>Phẫu thuật u rễ thần kinh ngoài màng tủy kèm tái tạo đốt sống, bằng đường vào phía sau</t>
  </si>
  <si>
    <t>Chưa bao gồm xương nhân tạo hoặc sản phẩm sinh học thay thế xương, đốt sống nhân tạo.</t>
  </si>
  <si>
    <t>10.0052.0374</t>
  </si>
  <si>
    <t>10.52</t>
  </si>
  <si>
    <t>Phẫu thuật u trong và ngoài ống sống, không tái tạo đốt sống, bằng đường vào phía sau hoặc sau-ngoài</t>
  </si>
  <si>
    <t>10.0053.0374</t>
  </si>
  <si>
    <t>10.53</t>
  </si>
  <si>
    <t>Phẫu thuật u trong và ngoài ống sống, kèm tái tạo đốt sống, bằng đường vào trước hoặc trước-ngoài</t>
  </si>
  <si>
    <t>10.1094.0374</t>
  </si>
  <si>
    <t>10.1094</t>
  </si>
  <si>
    <t>Phẫu thuật vết thương tủy sống</t>
  </si>
  <si>
    <t>27.0036.0374</t>
  </si>
  <si>
    <t>27.36</t>
  </si>
  <si>
    <t>Phẫu thuật nội soi sinh thiết u não thất</t>
  </si>
  <si>
    <t>27.0064.0374</t>
  </si>
  <si>
    <t>27.64</t>
  </si>
  <si>
    <t>Phẫu thuật nội soi lấy nhân đệm cột sống thắt lưng qua đường liên bản sống</t>
  </si>
  <si>
    <t>03.3935.0375</t>
  </si>
  <si>
    <t>3.3935</t>
  </si>
  <si>
    <t>Phẫu thuật nội soi tuyến yên qua đường xương bướm</t>
  </si>
  <si>
    <t>Chưa bao gồm miếng vá khuyết sọ, dao siêu âm, nẹp, vít, miếng vá nhân tạo, vật liệu tạo hình hộp sọ.</t>
  </si>
  <si>
    <t>10.0113.0375</t>
  </si>
  <si>
    <t>10.113</t>
  </si>
  <si>
    <t>Phẫu thuật u tuyến yên bằng đường qua xoang bướm</t>
  </si>
  <si>
    <t>10.0115.0375</t>
  </si>
  <si>
    <t>10.115</t>
  </si>
  <si>
    <t>Phẫu thuật u sọ hầu bằng đường qua xoang bướm</t>
  </si>
  <si>
    <t>27.0034.0375</t>
  </si>
  <si>
    <t>27.34</t>
  </si>
  <si>
    <t>10.0021.0376</t>
  </si>
  <si>
    <t>10.21</t>
  </si>
  <si>
    <t>Chưa bao gồm màng não nhân tạo, miếng vá khuyết sọ, bộ van dẫn lưu, nẹp, vít, miếng vá nhân tạo, vật liệu tạo hình hộp sọ.</t>
  </si>
  <si>
    <t>10.0022.0376</t>
  </si>
  <si>
    <t>10.22</t>
  </si>
  <si>
    <t>10.1099.0376</t>
  </si>
  <si>
    <t>10.1099</t>
  </si>
  <si>
    <t>Phẫu thuật vá màng cứng hoặc tạo hình màng cứng</t>
  </si>
  <si>
    <t>03.3065.0377</t>
  </si>
  <si>
    <t>3.3065</t>
  </si>
  <si>
    <t>Phẫu thuật thoát vị não và màng não</t>
  </si>
  <si>
    <t>03.3080.0377</t>
  </si>
  <si>
    <t>3.3080</t>
  </si>
  <si>
    <t>03.3081.0377</t>
  </si>
  <si>
    <t>3.3081</t>
  </si>
  <si>
    <t>10.0042.0377</t>
  </si>
  <si>
    <t>10.42</t>
  </si>
  <si>
    <t>10.0043.0377</t>
  </si>
  <si>
    <t>10.43</t>
  </si>
  <si>
    <t>10.0044.0377</t>
  </si>
  <si>
    <t>10.44</t>
  </si>
  <si>
    <t>Giải phóng dị tật tủy sống chẻ đôi, bằng đường vào phía sau</t>
  </si>
  <si>
    <t>10.0047.0377</t>
  </si>
  <si>
    <t>10.47</t>
  </si>
  <si>
    <t>10.0065.0377</t>
  </si>
  <si>
    <t>10.65</t>
  </si>
  <si>
    <t>10.0068.0377</t>
  </si>
  <si>
    <t>10.68</t>
  </si>
  <si>
    <t>10.0069.0377</t>
  </si>
  <si>
    <t>10.69</t>
  </si>
  <si>
    <t>10.0071.0377</t>
  </si>
  <si>
    <t>10.71</t>
  </si>
  <si>
    <t>10.0077.0377</t>
  </si>
  <si>
    <t>10.77</t>
  </si>
  <si>
    <t>Phẫu thuật thoát vị não màng não vòm sọ</t>
  </si>
  <si>
    <t>10.0078.0377</t>
  </si>
  <si>
    <t>10.78</t>
  </si>
  <si>
    <t>Phẫu thuật thoát vị não màng não nền sọ</t>
  </si>
  <si>
    <t>10.0079.0377</t>
  </si>
  <si>
    <t>10.79</t>
  </si>
  <si>
    <t>Phẫu thuật thoát vị tủy-màng tủy</t>
  </si>
  <si>
    <t>Chưa bao gồm mạch nhân tạo, kẹp mạch máu, ghim, ốc, vít, nẹp, kinh vi phẫu.</t>
  </si>
  <si>
    <t>10.0041.0378</t>
  </si>
  <si>
    <t>10.41</t>
  </si>
  <si>
    <t>Chưa bao gồm miếng vá nhân tạo, ghim, ốc, vít, nẹp, thiết bị cấy ghép, keo sinh học, miếng vá nhân tạo, vật liệu tạo hình hộp sọ.</t>
  </si>
  <si>
    <t>10.0103.0379</t>
  </si>
  <si>
    <t>10.103</t>
  </si>
  <si>
    <t>Phẫu thuật u nội sọ, vòm đại não, xâm lấn xoang tĩnh mạch, bằng đường mở nắp sọ</t>
  </si>
  <si>
    <t>10.0105.0379</t>
  </si>
  <si>
    <t>10.105</t>
  </si>
  <si>
    <t>Phẫu thuật u hố sau xâm lấn xoang tĩnh mạch, bằng đường mở nắp sọ</t>
  </si>
  <si>
    <t>10.0126.0379</t>
  </si>
  <si>
    <t>10.126</t>
  </si>
  <si>
    <t>Phẫu thuật đặt điện cực sâu điều trị bệnh Parkinson</t>
  </si>
  <si>
    <t>Chưa bao gồm hệ thống điện cực kích thích não sâu và các phụ kiện kèm theo</t>
  </si>
  <si>
    <t>Chưa bao gồm đinh, nẹp, vít, vật liệu cầm máu sinh học, màng não nhân tạo, dao siêu âm, keo sinh học.</t>
  </si>
  <si>
    <t>10.0088.0380</t>
  </si>
  <si>
    <t>10.88</t>
  </si>
  <si>
    <t>Phẫu thuật u tầng trước nền sọ bằng mở nắp sọ trán một bên</t>
  </si>
  <si>
    <t>10.0089.0380</t>
  </si>
  <si>
    <t>10.89</t>
  </si>
  <si>
    <t>Phẫu thuật u tầng trước nền sọ bằng mở nắp sọ trán 2 bên</t>
  </si>
  <si>
    <t>10.0090.0380</t>
  </si>
  <si>
    <t>10.90</t>
  </si>
  <si>
    <t>Phẫu thuật u tầng trước nền sọ bằng đường mở nắp sọ trán và đường qua xoang sàng</t>
  </si>
  <si>
    <t>10.0091.0380</t>
  </si>
  <si>
    <t>10.91</t>
  </si>
  <si>
    <t>Phẫu thuật u vùng giao thoa thị giác và/hoặc vùng dưới đồi bằng đường mở nắp sọ</t>
  </si>
  <si>
    <t>10.0093.0380</t>
  </si>
  <si>
    <t>10.93</t>
  </si>
  <si>
    <t>Phẫu thuật u 1/3 trong cánh nhỏ xương bướm bằng đường mở nắp sọ</t>
  </si>
  <si>
    <t>10.0094.0380</t>
  </si>
  <si>
    <t>10.94</t>
  </si>
  <si>
    <t>Phẫu thuật u đỉnh xương đá bằng đường qua xương đá</t>
  </si>
  <si>
    <t>10.0095.0380</t>
  </si>
  <si>
    <t>10.95</t>
  </si>
  <si>
    <t>Phẫu thuật u vùng rãnh trượt (petroclivan) bằng đường qua xương đá</t>
  </si>
  <si>
    <t>10.0096.0380</t>
  </si>
  <si>
    <t>10.96</t>
  </si>
  <si>
    <t>Phẫu thuật u rãnh trượt, bằng đường mở nắp sọ</t>
  </si>
  <si>
    <t>10.0097.0380</t>
  </si>
  <si>
    <t>10.97</t>
  </si>
  <si>
    <t>Phẫu thuật u vùng rãnh trượt bằng đường qua miệng hoặc qua xương bướm</t>
  </si>
  <si>
    <t>10.0101.0380</t>
  </si>
  <si>
    <t>10.101</t>
  </si>
  <si>
    <t>Phẫu thuật u lỗ chẩn bằng đường mở nắp sọ</t>
  </si>
  <si>
    <t>10.0083.0381</t>
  </si>
  <si>
    <t>10.83</t>
  </si>
  <si>
    <t>Phẫu thuật u máu thể hang (cavernoma) đại não</t>
  </si>
  <si>
    <t>Chưa bao gồm dụng cụ dẫn đường, ghim, ốc, vít, nẹp, dao siêu âm, bộ dẫn lưu não thất, miếng vá khuyết sọ, vật liệu cầm máu, keo sinh học, miếng vá nhân tạo, vật liệu tạo hình hộp sọ.</t>
  </si>
  <si>
    <t>10.0084.0381</t>
  </si>
  <si>
    <t>10.84</t>
  </si>
  <si>
    <t>Phẫu thuật u máu thể hang tiểu não</t>
  </si>
  <si>
    <t>10.0085.0381</t>
  </si>
  <si>
    <t>10.85</t>
  </si>
  <si>
    <t>Phẫu thuật u máu thể hang thân não</t>
  </si>
  <si>
    <t>10.0106.0381</t>
  </si>
  <si>
    <t>10.106</t>
  </si>
  <si>
    <t>Phẫu thuật u liềm não, bằng đường mở nắp sọ</t>
  </si>
  <si>
    <t>10.0109.0381</t>
  </si>
  <si>
    <t>10.109</t>
  </si>
  <si>
    <t>Phẫu thuật u não thất bên bằng đường mở nắp sọ</t>
  </si>
  <si>
    <t>10.0117.0381</t>
  </si>
  <si>
    <t>10.117</t>
  </si>
  <si>
    <t>Phẫu thuật lấy bỏ vùng gây động kinh, bằng đường mở nắp sọ</t>
  </si>
  <si>
    <t>10.0119.0381</t>
  </si>
  <si>
    <t>10.119</t>
  </si>
  <si>
    <t>Phẫu thuật u đại não bằng đường mở nắp sọ</t>
  </si>
  <si>
    <t>10.0107.0382</t>
  </si>
  <si>
    <t>10.107</t>
  </si>
  <si>
    <t>Phẫu thuật u lều tiểu não, bằng đường vào dưới lều tiểu não</t>
  </si>
  <si>
    <t>Chưa bao gồm mạch nhân tạo, miếng vá khuyết sọ, kẹp mạch máu, ghim, ốc, vít, dao siêu âm.</t>
  </si>
  <si>
    <t>03.3067.0383</t>
  </si>
  <si>
    <t>3.3067</t>
  </si>
  <si>
    <t>Phẫu thuật viêm xương sọ</t>
  </si>
  <si>
    <t>Chưa bao gồm nẹp, ghim, ốc, vít.</t>
  </si>
  <si>
    <t>10.0029.0383</t>
  </si>
  <si>
    <t>10.29</t>
  </si>
  <si>
    <t>Chưa bao gồm xương nhân tạo, vật liệu tạo hình hộp sọ, miếng vá khuyết sọ, miếng vá nhân tạo, vật liệu tạo hình hộp sọ, đinh, nẹp, vít, lưới tital, ghim, ốc, màng não nhân tạo, vật liệu cầm máu sinh học.</t>
  </si>
  <si>
    <t>03.3060.0384</t>
  </si>
  <si>
    <t>3.3060</t>
  </si>
  <si>
    <t>Ghép khuyết xương sọ</t>
  </si>
  <si>
    <t>10.0017.0384</t>
  </si>
  <si>
    <t>10.17</t>
  </si>
  <si>
    <t>Phẫu thuật vá khuyết sọ sau chấn thương sọ não</t>
  </si>
  <si>
    <t>28.0026.0384</t>
  </si>
  <si>
    <t>28.26</t>
  </si>
  <si>
    <t>Phẫu thuật độn khuyết xương sọ bằng sụn tự thân</t>
  </si>
  <si>
    <t>28.0027.0384</t>
  </si>
  <si>
    <t>28.27</t>
  </si>
  <si>
    <t>Phẫu thuật độn khuyết xương sọ bằng xương tự thân</t>
  </si>
  <si>
    <t>28.0028.0384</t>
  </si>
  <si>
    <t>28.28</t>
  </si>
  <si>
    <t>Phẫu thuật độn khuyết xương sọ bằng xương đồng loại</t>
  </si>
  <si>
    <t>28.0029.0384</t>
  </si>
  <si>
    <t>28.29</t>
  </si>
  <si>
    <t>Phẫu thuật độn khuyết xương sọ bằng chất liệu nhân tạo</t>
  </si>
  <si>
    <t>10.0122.0385</t>
  </si>
  <si>
    <t>10.122</t>
  </si>
  <si>
    <t>Phẫu thuật u xương sọ vòm sọ</t>
  </si>
  <si>
    <t>Chưa bao gồm đinh, ghim, nẹp, vít, ốc, vật liệu tạo hình hộp sọ, màng não nhân tạo, miếng vá khuyết sọ, miếng vá nhân tạo, vật liệu tạo hình hộp sọ.</t>
  </si>
  <si>
    <t>10.0144.0385</t>
  </si>
  <si>
    <t>10.144</t>
  </si>
  <si>
    <t>Phẫu thuật u xơ cơ ổ mắt</t>
  </si>
  <si>
    <t>10.0146.0385</t>
  </si>
  <si>
    <t>10.146</t>
  </si>
  <si>
    <t>Phẫu thuật u xương hốc mắt</t>
  </si>
  <si>
    <t>03.3070.0386</t>
  </si>
  <si>
    <t>3.3070</t>
  </si>
  <si>
    <t>Phẫu thuật vết thương sọ não hở</t>
  </si>
  <si>
    <t>Chưa bao gồm đinh, ghim, nẹp, vít, ốc, màng não nhân tạo, vật liệu tạo hình hộp sọ, miếng vá khuyết sọ, miếng vá nhân tạo, vật liệu tạo hình hộp sọ.</t>
  </si>
  <si>
    <t>10.0002.0386</t>
  </si>
  <si>
    <t>10.2</t>
  </si>
  <si>
    <t>Phẫu thuật vỡ lún xương sọ hở</t>
  </si>
  <si>
    <t>10.0003.0386</t>
  </si>
  <si>
    <t>10.3</t>
  </si>
  <si>
    <t>Phẫu thuật vết thương sọ não (có rách màng não)</t>
  </si>
  <si>
    <t>10.0004.0386</t>
  </si>
  <si>
    <t>10.4</t>
  </si>
  <si>
    <t>Phẫu thuật xử lý lún sọ không có vết thương</t>
  </si>
  <si>
    <t>10.0013.0386</t>
  </si>
  <si>
    <t>10.13</t>
  </si>
  <si>
    <t>Phẫu thuật xử lý vết thương xoang hơi trán</t>
  </si>
  <si>
    <t>10.0014.0386</t>
  </si>
  <si>
    <t>10.14</t>
  </si>
  <si>
    <t>Phẫu thuật xử lý vết thương xoang tĩnh mạch sọ</t>
  </si>
  <si>
    <t>03.3052.0387</t>
  </si>
  <si>
    <t>3.3052</t>
  </si>
  <si>
    <t>Phẫu thuật phình động mạch não, dị dạng mạch não</t>
  </si>
  <si>
    <t>Phẫu thuật vi phẫu dị dạng mạch não</t>
  </si>
  <si>
    <t>Chưa bao gồm kẹp mạch máu, miếng vá khuyết sọ, van dẫn lưu, ghim, ốc, vít, nẹp.</t>
  </si>
  <si>
    <t>03.4236.0387</t>
  </si>
  <si>
    <t>3.4236</t>
  </si>
  <si>
    <t>Phẫu thuật vi phẫu túi phình động mạch não</t>
  </si>
  <si>
    <t>10.0080.0387</t>
  </si>
  <si>
    <t>10.80</t>
  </si>
  <si>
    <t>Phẫu thuật kẹp cổ túi phình mạch não phần trước đa giác Willis</t>
  </si>
  <si>
    <t>10.0081.0387</t>
  </si>
  <si>
    <t>10.81</t>
  </si>
  <si>
    <t>Phẫu thuật kẹp cổ túi phình mạch não phần sau đa giác Willis</t>
  </si>
  <si>
    <t>10.0082.0387</t>
  </si>
  <si>
    <t>10.82</t>
  </si>
  <si>
    <t>Phẫu thuật dị dạng động-tĩnh mạch não</t>
  </si>
  <si>
    <t>10.0087.0387</t>
  </si>
  <si>
    <t>10.87</t>
  </si>
  <si>
    <t>Phẫu thuật dị dạng động-tĩnh mạch màng cứng (fistula durale)</t>
  </si>
  <si>
    <t>26.0004.0387</t>
  </si>
  <si>
    <t>26.4</t>
  </si>
  <si>
    <t>01.0033.0391</t>
  </si>
  <si>
    <t>1.33</t>
  </si>
  <si>
    <t>Đặt máy khử rung tự động</t>
  </si>
  <si>
    <t>Chưa bao gồm máy tạo nhịp, máy phá rung.</t>
  </si>
  <si>
    <t>02.0071.0391</t>
  </si>
  <si>
    <t>2.71</t>
  </si>
  <si>
    <t>Cấy máy tạo nhịp vĩnh viễn điều trị các rối loạn nhịp chậm</t>
  </si>
  <si>
    <t>02.0077.0391</t>
  </si>
  <si>
    <t>2.77</t>
  </si>
  <si>
    <t>Đặt máy tạo nhịp tạm thời với điện cực trong buồng tim</t>
  </si>
  <si>
    <t>02.0098.0391</t>
  </si>
  <si>
    <t>2.98</t>
  </si>
  <si>
    <t>Kích thích tim vượt tần số điều trị loạn nhịp</t>
  </si>
  <si>
    <t>02.0459.0391</t>
  </si>
  <si>
    <t>2.459</t>
  </si>
  <si>
    <t>Tạo nhịp tim cấp cứu với điện cực trong buồng tim tại giường</t>
  </si>
  <si>
    <t>03.2312.0391</t>
  </si>
  <si>
    <t>3.2312</t>
  </si>
  <si>
    <t>Chưa bao gồm bộ tim phổi nhân tạo và dây chạy máy, động mạch chủ nhân tạo, mạch máu nhân tạo, keo sinh học, stent, quả lọc tách huyết tương và bộ dây dẫn, dung dịch bảo vệ tạng, dây truyền dung dịch bảo vệ tạng.</t>
  </si>
  <si>
    <t>10.0168.0393</t>
  </si>
  <si>
    <t>10.168</t>
  </si>
  <si>
    <t>Phẫu thuật điều trị vết thương - chấn thương mạch cảnh</t>
  </si>
  <si>
    <t>10.0174.0393</t>
  </si>
  <si>
    <t>10.174</t>
  </si>
  <si>
    <t>10.0254.0393</t>
  </si>
  <si>
    <t>10.254</t>
  </si>
  <si>
    <t>Phẫu thuật điều trị hẹp khít động mạch cảnh do xơ vữa</t>
  </si>
  <si>
    <t>10.0255.0393</t>
  </si>
  <si>
    <t>10.255</t>
  </si>
  <si>
    <t>Phẫu thuật điều trị phồng động mạch cảnh</t>
  </si>
  <si>
    <t>10.0236.0394</t>
  </si>
  <si>
    <t>10.236</t>
  </si>
  <si>
    <t>Phẫu thuật cắt màng tim điều trị viêm màng ngoài tim co thắt</t>
  </si>
  <si>
    <t>10.0237.0394</t>
  </si>
  <si>
    <t>10.237</t>
  </si>
  <si>
    <t>Phẫu thuật điều trị viêm mủ màng tim</t>
  </si>
  <si>
    <t>Chưa bao gồm mạch máu nhân tạo, động mạch chủ nhân tạo, keo sinh học.</t>
  </si>
  <si>
    <t>Chưa bao gồm mạch máu nhân tạo, động mạch chủ nhân tạo.</t>
  </si>
  <si>
    <t>10.0169.0401</t>
  </si>
  <si>
    <t>10.169</t>
  </si>
  <si>
    <t>Phẫu thuật điều trị vết thương - chấn thương mạch chậu</t>
  </si>
  <si>
    <t>10.0170.0401</t>
  </si>
  <si>
    <t>10.170</t>
  </si>
  <si>
    <t>Phẫu thuật điều trị vết thương - chấn thương mạch dưới đòn</t>
  </si>
  <si>
    <t>10.0246.0401</t>
  </si>
  <si>
    <t>10.246</t>
  </si>
  <si>
    <t>Phẫu thuật thay đoạn động mạch chủ bụng dưới thận, động mạch chậu</t>
  </si>
  <si>
    <t>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t>
  </si>
  <si>
    <t>10.0230.0402</t>
  </si>
  <si>
    <t>10.230</t>
  </si>
  <si>
    <t>Phẫu thuật thay đoạn động mạch chủ lên</t>
  </si>
  <si>
    <t>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t>
  </si>
  <si>
    <t>10.0184.0403</t>
  </si>
  <si>
    <t>10.184</t>
  </si>
  <si>
    <t>Phẫu thuật đóng thông liên nhĩ</t>
  </si>
  <si>
    <t>10.0185.0403</t>
  </si>
  <si>
    <t>10.185</t>
  </si>
  <si>
    <t>Phẫu thuật vá thông liên thất</t>
  </si>
  <si>
    <t>10.0218.0403</t>
  </si>
  <si>
    <t>10.218</t>
  </si>
  <si>
    <t>Phẫu thuật tạo hình van hai lá bị hẹp do thấp</t>
  </si>
  <si>
    <t>10.0219.0403</t>
  </si>
  <si>
    <t>10.219</t>
  </si>
  <si>
    <t>Phẫu thuật tạo hình van hai lá ở bệnh van hai lá không do thấp</t>
  </si>
  <si>
    <t>10.0220.0403</t>
  </si>
  <si>
    <t>10.220</t>
  </si>
  <si>
    <t>Phẫu thuật thay van hai lá</t>
  </si>
  <si>
    <t>10.0221.0403</t>
  </si>
  <si>
    <t>10.221</t>
  </si>
  <si>
    <t>Phẫu thuật thay van động mạch chủ</t>
  </si>
  <si>
    <t>10.0222.0403</t>
  </si>
  <si>
    <t>10.222</t>
  </si>
  <si>
    <t>Phẫu thuật thay van động mạch chủ và động mạch chủ lên</t>
  </si>
  <si>
    <t>10.0223.0403</t>
  </si>
  <si>
    <t>10.223</t>
  </si>
  <si>
    <t>Phẫu thuật tạo hình van động mạch chủ</t>
  </si>
  <si>
    <t>10.0224.0403</t>
  </si>
  <si>
    <t>10.224</t>
  </si>
  <si>
    <t>Phẫu thuật thay hoặc tạo hình van hai lá kết hợp thay hoặc tạo hình van động mạch chủ</t>
  </si>
  <si>
    <t>10.0225.0403</t>
  </si>
  <si>
    <t>10.225</t>
  </si>
  <si>
    <t>Phẫu thuật tạo hình hoặc thay van ba lá đơn thuần</t>
  </si>
  <si>
    <t>10.0226.0403</t>
  </si>
  <si>
    <t>10.226</t>
  </si>
  <si>
    <t>Phẫu thuật tạo hình hoặc thay van ba lá kết hợp can thiệp khác trên tim (thay, tạo hình … các van tim khác)</t>
  </si>
  <si>
    <t>27.0101.0403</t>
  </si>
  <si>
    <t>27.101</t>
  </si>
  <si>
    <t>Phẫu thuật nội soi sửa van hai lá</t>
  </si>
  <si>
    <t>Chưa bao gồm bộ tim phổi nhân tạo và dây chạy máy, vòng van và van tim nhân tạo, mạch máu nhân tạo, động mạch chủ nhân tạo,  keo sinh học, quả lọc tách huyết tương và bộ dây dẫn, miếng vá, dung dịch bảo vệ tạng, dây truyền dung dịch bảo vệ tạng.</t>
  </si>
  <si>
    <t>27.0102.0403</t>
  </si>
  <si>
    <t>27.102</t>
  </si>
  <si>
    <t>Phẫu thuật nội soi thay van hai lá</t>
  </si>
  <si>
    <t>27.0103.0403</t>
  </si>
  <si>
    <t>27.103</t>
  </si>
  <si>
    <t>Phẫu thuật nội soi đóng lỗ thông liên nhĩ</t>
  </si>
  <si>
    <t xml:space="preserve">Chưa bao gồm bộ tim phổi nhân tạo và dây chạy máy, vòng van và van tim nhân tạo, mạch máu nhân tạo, động mạch chủ nhân tạo,  keo sinh học, quả lọc tách huyết tương và bộ dây dẫn, miếng vá, dung dịch bảo vệ tạng, dây truyền dung dịch bảo vệ tạng; </t>
  </si>
  <si>
    <t>03.3136.0404</t>
  </si>
  <si>
    <t>3.3136</t>
  </si>
  <si>
    <t>Phẫu thuật vỡ tim do chấn thương ngực kín</t>
  </si>
  <si>
    <t>Chưa bao gồm động mạch chủ nhân tạo, van động mạch chủ nhân tạo, mạch máu nhân tạo, keo sinh học</t>
  </si>
  <si>
    <t>10.0155.0404</t>
  </si>
  <si>
    <t>10.155</t>
  </si>
  <si>
    <t>Phẫu thuật điều trị vết thương tim</t>
  </si>
  <si>
    <t>10.0156.0404</t>
  </si>
  <si>
    <t>10.156</t>
  </si>
  <si>
    <t>Phẫu thuật điều trị vỡ tim do chấn thương</t>
  </si>
  <si>
    <t>10.0216.0404</t>
  </si>
  <si>
    <t>10.216</t>
  </si>
  <si>
    <t>Phẫu thuật tách hẹp van hai lá tim kín lần đầu</t>
  </si>
  <si>
    <t>Chưa bao gồm bộ tim phổi nhân tạo và dây chạy máy, mạch máu nhân tạo, động mạch chủ nhân tạo, keo sinh học, quả lọc tách huyết tương và bộ dây dẫn, dung dịch bảo vệ tạng, bộ dây truyền dung dịch liệt tim, đầu đốt.</t>
  </si>
  <si>
    <t>10.0233.0406</t>
  </si>
  <si>
    <t>10.233</t>
  </si>
  <si>
    <t>Phẫu thuật cắt u nhày nhĩ trái</t>
  </si>
  <si>
    <t>10.0240.0406</t>
  </si>
  <si>
    <t>10.240</t>
  </si>
  <si>
    <t>Phẫu thuật bệnh tim mắc phải có dùng máy tim phổi nhân tạo</t>
  </si>
  <si>
    <t>Chưa bao gồm máy cắt nối tự động, ghim khâu máy hoặc stapler; dao siêu âm hoặc dao hàn mô hoặc dao hàn mạch.</t>
  </si>
  <si>
    <t>03.3229.0408</t>
  </si>
  <si>
    <t>3.3229</t>
  </si>
  <si>
    <t>03.3230.0408</t>
  </si>
  <si>
    <t>3.3230</t>
  </si>
  <si>
    <t>10.0272.0408</t>
  </si>
  <si>
    <t>10.272</t>
  </si>
  <si>
    <t>10.0274.0408</t>
  </si>
  <si>
    <t>10.274</t>
  </si>
  <si>
    <t>Phẫu thuật cắt phổi do ung thư kèm nạo vét hạch</t>
  </si>
  <si>
    <t>12.0184.0408</t>
  </si>
  <si>
    <t>12.184</t>
  </si>
  <si>
    <t>Phẫu thuật cắt u trung thất</t>
  </si>
  <si>
    <t>10.0275.0409</t>
  </si>
  <si>
    <t>10.275</t>
  </si>
  <si>
    <t>Chưa bao gồm các loại đinh nẹp vít, các loại khung, thanh nâng ngực và đai nẹp ngoài, dụng cụ khâu cắt tự động, keo sinh học, dao hàn mạch, hàn mô.</t>
  </si>
  <si>
    <t>03.3233.0411</t>
  </si>
  <si>
    <t>3.3233</t>
  </si>
  <si>
    <t>Mở ngực nhỏ tạo dính màng phổi trong tràn khí màng phổi tái phát</t>
  </si>
  <si>
    <t>03.3240.0411</t>
  </si>
  <si>
    <t>3.3240</t>
  </si>
  <si>
    <t>Phẫu thuật dị dạng xương ức lồi, lõm</t>
  </si>
  <si>
    <t>03.3246.0411</t>
  </si>
  <si>
    <t>3.3246</t>
  </si>
  <si>
    <t>Khâu vết thương nhu mô phổi</t>
  </si>
  <si>
    <t>03.3250.0411</t>
  </si>
  <si>
    <t>3.3250</t>
  </si>
  <si>
    <t>Mở lồng ngực lấy dị vật trong phổi</t>
  </si>
  <si>
    <t>03.3251.0411</t>
  </si>
  <si>
    <t>3.3251</t>
  </si>
  <si>
    <t>Bóc màng phổi trong dày dính màng phổi</t>
  </si>
  <si>
    <t>03.3264.0411</t>
  </si>
  <si>
    <t>3.3264</t>
  </si>
  <si>
    <t>Phẫu thuật cố định mảng sườn di động bằng nẹp</t>
  </si>
  <si>
    <t>10.0159.0411</t>
  </si>
  <si>
    <t>10.159</t>
  </si>
  <si>
    <t>Phẫu thuật khâu vết thương nhu mô phổi</t>
  </si>
  <si>
    <t>10.0160.0411</t>
  </si>
  <si>
    <t>10.160</t>
  </si>
  <si>
    <t>10.0163.0411</t>
  </si>
  <si>
    <t>10.163</t>
  </si>
  <si>
    <t>Phẫu thuật điều trị mảng sườn di động</t>
  </si>
  <si>
    <t>10.0271.0411</t>
  </si>
  <si>
    <t>10.271</t>
  </si>
  <si>
    <t>Phẫu thuật cắt một phân thùy phổi, cắt phổi không điển hình do bệnh lý</t>
  </si>
  <si>
    <t>10.0281.0411</t>
  </si>
  <si>
    <t>10.281</t>
  </si>
  <si>
    <t>Phẫu thuật bóc màng phổi điều trị ổ cặn, dầy dính màng phổi</t>
  </si>
  <si>
    <t>10.0283.0411</t>
  </si>
  <si>
    <t>10.283</t>
  </si>
  <si>
    <t>10.0285.0411</t>
  </si>
  <si>
    <t>10.285</t>
  </si>
  <si>
    <t>Phẫu thuật cắt xương sườn do u xương sườn</t>
  </si>
  <si>
    <t>10.0286.0411</t>
  </si>
  <si>
    <t>10.286</t>
  </si>
  <si>
    <t>Phẫu thuật cắt xương sườn do viêm xương</t>
  </si>
  <si>
    <t>10.0287.0411</t>
  </si>
  <si>
    <t>10.287</t>
  </si>
  <si>
    <t>Phẫu thuật đánh xẹp ngực điều trị ổ cặn màng phổi</t>
  </si>
  <si>
    <t>10.0290.0411</t>
  </si>
  <si>
    <t>10.290</t>
  </si>
  <si>
    <t>10.0291.0411</t>
  </si>
  <si>
    <t>10.291</t>
  </si>
  <si>
    <t>Phẫu thuật điều trị máu đông màng phổi</t>
  </si>
  <si>
    <t>10.0292.0411</t>
  </si>
  <si>
    <t>10.292</t>
  </si>
  <si>
    <t>10.0293.0411</t>
  </si>
  <si>
    <t>10.293</t>
  </si>
  <si>
    <t>Phẫu thuật điều trị bệnh lý mủ màng phổi</t>
  </si>
  <si>
    <t>Chưa bao gồm máy cắt nối tự động, ghim khâu máy hoặc stapler, dao siêu âm hoặc dao hàn mô hoặc dao hàn mạch.</t>
  </si>
  <si>
    <t>27.0091.0412</t>
  </si>
  <si>
    <t>27.91</t>
  </si>
  <si>
    <t>Phẫu thuật nội soi cắt u trung thất lớn (&gt; 5 cm)</t>
  </si>
  <si>
    <t>03.3970.0413</t>
  </si>
  <si>
    <t>3.3970</t>
  </si>
  <si>
    <t>Phẫu thuật nội soi cắt kén, nang phổi</t>
  </si>
  <si>
    <t>27.0094.0413</t>
  </si>
  <si>
    <t>27.94</t>
  </si>
  <si>
    <t>Phẫu thuật nội soi cắt một phần thùy phổi, kén - nang phổi</t>
  </si>
  <si>
    <t>27.0096.0413</t>
  </si>
  <si>
    <t>27.96</t>
  </si>
  <si>
    <t>27.0097.0413</t>
  </si>
  <si>
    <t>27.97</t>
  </si>
  <si>
    <t>Phẫu thuật nội soi cắt một phổi</t>
  </si>
  <si>
    <t>27.0098.0413</t>
  </si>
  <si>
    <t>27.98</t>
  </si>
  <si>
    <t>Phẫu thuật nội soi cắt một phổi kèm nạo vét hạch</t>
  </si>
  <si>
    <t>27.0099.0413</t>
  </si>
  <si>
    <t>27.99</t>
  </si>
  <si>
    <t>Phẫu thuật nội soi cắt - nối phế quản</t>
  </si>
  <si>
    <t>03.3260.0414</t>
  </si>
  <si>
    <t>3.3260</t>
  </si>
  <si>
    <t>Khâu cơ hoành bị rách hay thủng do chấn thương qua đường ngực</t>
  </si>
  <si>
    <t>Chưa bao gồm các loại đinh, nẹp, vít, các loại khung, thanh nâng ngực và đai nẹp ngoài.</t>
  </si>
  <si>
    <t>10.0153.0414</t>
  </si>
  <si>
    <t>10.153</t>
  </si>
  <si>
    <t>Phẫu thuật điều trị vết thương ngực hở đơn thuần</t>
  </si>
  <si>
    <t>10.0154.0414</t>
  </si>
  <si>
    <t>10.154</t>
  </si>
  <si>
    <t>Phẫu thuật điều trị vết thương ngực hở nặng có chỉ định mở ngực cấp cứu</t>
  </si>
  <si>
    <t>27.0081.0414</t>
  </si>
  <si>
    <t>27.81</t>
  </si>
  <si>
    <t>Phẫu thuật Nuss kết hợp nội soi điều trị lõm ngực bẩm sinh (VATS)</t>
  </si>
  <si>
    <t>27.0086.0415</t>
  </si>
  <si>
    <t>27.86</t>
  </si>
  <si>
    <t>Phẫu thuật nội soi bóc vỏ màng phổi</t>
  </si>
  <si>
    <t>03.2669.0417</t>
  </si>
  <si>
    <t>3.2669</t>
  </si>
  <si>
    <t>Cắt u thượng thận</t>
  </si>
  <si>
    <t>10.0321.0417</t>
  </si>
  <si>
    <t>10.321</t>
  </si>
  <si>
    <t>Cắt u tuyến thượng thận (mổ mở)</t>
  </si>
  <si>
    <t>03.4098.0418</t>
  </si>
  <si>
    <t>3.4098</t>
  </si>
  <si>
    <t>Phẫu thuật nội soi lấy sỏi niệu quản đoạn trên qua nội soi sau phúc mạc</t>
  </si>
  <si>
    <t>03.4116.0418</t>
  </si>
  <si>
    <t>3.4116</t>
  </si>
  <si>
    <t>Nội soi lấy sỏi bàng quang</t>
  </si>
  <si>
    <t>27.0356.0418</t>
  </si>
  <si>
    <t>27.356</t>
  </si>
  <si>
    <t>Phẫu thuật nội soi ổ bụng lấy sỏi bể thận</t>
  </si>
  <si>
    <t>27.0357.0418</t>
  </si>
  <si>
    <t>27.357</t>
  </si>
  <si>
    <t>Phẫu thuật nội soi sau phúc mạc lấy sỏi bể thận</t>
  </si>
  <si>
    <t>27.0365.0418</t>
  </si>
  <si>
    <t>27.365</t>
  </si>
  <si>
    <t>Phẫu thuật nội soi lấy sỏi niệu quản</t>
  </si>
  <si>
    <t>27.0371.0418</t>
  </si>
  <si>
    <t>27.371</t>
  </si>
  <si>
    <t>Phẫu thuật nội soi sau phúc mạc lấy sỏi niệu quản</t>
  </si>
  <si>
    <t>27.0380.0418</t>
  </si>
  <si>
    <t>27.380</t>
  </si>
  <si>
    <t>Nội soi niệu quản 2 bên 1 thì gắp sỏi niệu quản</t>
  </si>
  <si>
    <t>03.4083.0419</t>
  </si>
  <si>
    <t>3.4083</t>
  </si>
  <si>
    <t>Phẫu thuật nội soi cắt thận</t>
  </si>
  <si>
    <t>03.4085.0419</t>
  </si>
  <si>
    <t>3.4085</t>
  </si>
  <si>
    <t>Phẫu thuật nội soi cắt đơn vị thận không chức năng với niệu quản lạc chỗ trong thận niệu quản đôi</t>
  </si>
  <si>
    <t>03.4087.0419</t>
  </si>
  <si>
    <t>3.4087</t>
  </si>
  <si>
    <t>Cắt thận bệnh lý lành tính nội soi sau phúc mạc</t>
  </si>
  <si>
    <t>27.0341.0419</t>
  </si>
  <si>
    <t>27.341</t>
  </si>
  <si>
    <t>Phẫu thuật nội soi cắt u thận</t>
  </si>
  <si>
    <t>27.0344.0419</t>
  </si>
  <si>
    <t>27.344</t>
  </si>
  <si>
    <t>Phẫu thuật nội soi cắt thận đơn giản</t>
  </si>
  <si>
    <t>27.0321.0420</t>
  </si>
  <si>
    <t>27.321</t>
  </si>
  <si>
    <t>Phẫu thuật nội soi cắt bỏ toàn bộ tuyến thượng thận 1 bên</t>
  </si>
  <si>
    <t>27.0347.0420</t>
  </si>
  <si>
    <t>27.347</t>
  </si>
  <si>
    <t>Phẫu thuật nội soi cắt chỏm nang thận qua phúc mạc</t>
  </si>
  <si>
    <t>27.0348.0420</t>
  </si>
  <si>
    <t>27.348</t>
  </si>
  <si>
    <t>Phẫu thuật nội soi cắt nang thận qua phúc mạc</t>
  </si>
  <si>
    <t>27.0349.0420</t>
  </si>
  <si>
    <t>27.349</t>
  </si>
  <si>
    <t>Phẫu thuật nội soi cắt chỏm nang thận sau phúc mạc</t>
  </si>
  <si>
    <t>27.0350.0420</t>
  </si>
  <si>
    <t>27.350</t>
  </si>
  <si>
    <t>Phẫu thuật nội soi cắt nang thận sau phúc mạc</t>
  </si>
  <si>
    <t>03.3474.0422</t>
  </si>
  <si>
    <t>3.3474</t>
  </si>
  <si>
    <t>03.3491.0422</t>
  </si>
  <si>
    <t>3.3491</t>
  </si>
  <si>
    <t>Cắt nối niệu quản</t>
  </si>
  <si>
    <t>03.3501.0422</t>
  </si>
  <si>
    <t>3.3501</t>
  </si>
  <si>
    <t>Nối niệu quản - niệu quản trong thận niệu quản đôi còn chức năng</t>
  </si>
  <si>
    <t>03.4120.0423</t>
  </si>
  <si>
    <t>3.4120</t>
  </si>
  <si>
    <t>Phẫu thuật nội soi điều trị túi sa niệu quản trong bàng quang</t>
  </si>
  <si>
    <t>10.0320.0423</t>
  </si>
  <si>
    <t>10.320</t>
  </si>
  <si>
    <t>10.0324.0423</t>
  </si>
  <si>
    <t>10.324</t>
  </si>
  <si>
    <t>10.0331.0423</t>
  </si>
  <si>
    <t>10.331</t>
  </si>
  <si>
    <t>Tạo hình niệu quản do phình to niệu quản</t>
  </si>
  <si>
    <t>27.0363.0423</t>
  </si>
  <si>
    <t>27.363</t>
  </si>
  <si>
    <t>Phẫu thuật nội soi tạo hình khúc nối niệu quản - bể thận</t>
  </si>
  <si>
    <t>27.0398.0423</t>
  </si>
  <si>
    <t>27.398</t>
  </si>
  <si>
    <t>Nội soi bóc u tiền liệt tuyến lành tính</t>
  </si>
  <si>
    <t>02.0192.0430</t>
  </si>
  <si>
    <t>2.192</t>
  </si>
  <si>
    <t>Điều trị phì đại tuyến tiền liệt bằng kỹ thuật laser phóng bên</t>
  </si>
  <si>
    <t>Điều trị u xơ tiền liệt tuyến bằng laser</t>
  </si>
  <si>
    <t>Chưa bao gồm dây cáp quang.</t>
  </si>
  <si>
    <t>27.0399.0430</t>
  </si>
  <si>
    <t>27.399</t>
  </si>
  <si>
    <t>Phẫu thuật nội soi cắt toàn bộ tuyến tiền liệt</t>
  </si>
  <si>
    <t>27.0395.0433</t>
  </si>
  <si>
    <t>27.395</t>
  </si>
  <si>
    <t>27.0396.0433</t>
  </si>
  <si>
    <t>27.396</t>
  </si>
  <si>
    <t>02.0238.0439</t>
  </si>
  <si>
    <t>2.238</t>
  </si>
  <si>
    <t>03.3480.0439</t>
  </si>
  <si>
    <t>3.3480</t>
  </si>
  <si>
    <t>Tán sỏi ngoài cơ thể</t>
  </si>
  <si>
    <t>10.0311.0439</t>
  </si>
  <si>
    <t>10.311</t>
  </si>
  <si>
    <t>02.0220.0440</t>
  </si>
  <si>
    <t>2.220</t>
  </si>
  <si>
    <t>Chưa bao gồm sonde JJ, rọ lấy sỏi.</t>
  </si>
  <si>
    <t>03.1076.0440</t>
  </si>
  <si>
    <t>3.1076</t>
  </si>
  <si>
    <t>03.4108.0440</t>
  </si>
  <si>
    <t>3.4108</t>
  </si>
  <si>
    <t>Tán sỏi niệu quản đoạn giữa và dưới qua nội soi niệu quản ngược dòng bằng ống cứng và máy tán hơi</t>
  </si>
  <si>
    <t>03.4109.0440</t>
  </si>
  <si>
    <t>3.4109</t>
  </si>
  <si>
    <t>Tán sỏi niệu quản qua nội soi</t>
  </si>
  <si>
    <t>03.4119.0440</t>
  </si>
  <si>
    <t>3.4119</t>
  </si>
  <si>
    <t>Bóp sỏi bàng quang qua nội soi (bóp sỏi cơ học)</t>
  </si>
  <si>
    <t>20.0084.0440</t>
  </si>
  <si>
    <t>20.84</t>
  </si>
  <si>
    <t>Nội soi tán sỏi niệu quản (búa khí nén, siêu âm, laser)</t>
  </si>
  <si>
    <t>27.0379.0440</t>
  </si>
  <si>
    <t>27.379</t>
  </si>
  <si>
    <t>Nội soi niệu quản 2 bên 1 thì tán sỏi niệu quản</t>
  </si>
  <si>
    <t>27.0391.0440</t>
  </si>
  <si>
    <t>27.391</t>
  </si>
  <si>
    <t>Nội soi bàng quang tán sỏi</t>
  </si>
  <si>
    <t>Chưa bao gồm kẹp khóa mạch máu, máy cắt nối tự động và ghim khâu máy, dao siêu âm hoặc dao hàn mô hoặc dao hàn mạch, Stent.</t>
  </si>
  <si>
    <t>10.0442.0441</t>
  </si>
  <si>
    <t>10.442</t>
  </si>
  <si>
    <t>Phẫu thuật điều trị thực quản đôi</t>
  </si>
  <si>
    <t>03.3266.0442</t>
  </si>
  <si>
    <t>3.3266</t>
  </si>
  <si>
    <t>03.3267.0442</t>
  </si>
  <si>
    <t>3.3267</t>
  </si>
  <si>
    <t>Cắt túi thừa thực quản ngực</t>
  </si>
  <si>
    <t>10.0426.0442</t>
  </si>
  <si>
    <t>10.426</t>
  </si>
  <si>
    <t>10.0431.0442</t>
  </si>
  <si>
    <t>10.431</t>
  </si>
  <si>
    <t>Cắt thực quản, tạo hình thực quản bằng dạ dày không mở ngực</t>
  </si>
  <si>
    <t>10.0662.0445</t>
  </si>
  <si>
    <t>10.662</t>
  </si>
  <si>
    <t>27.0133.0445</t>
  </si>
  <si>
    <t>27.133</t>
  </si>
  <si>
    <t>Phẫu thuật Heller qua nội soi bụng</t>
  </si>
  <si>
    <t>27.0134.0445</t>
  </si>
  <si>
    <t>27.134</t>
  </si>
  <si>
    <t>Phẫu thuật Heller kết hợp tạo van chống trào ngược qua nội soi bụng</t>
  </si>
  <si>
    <t>27.0136.0445</t>
  </si>
  <si>
    <t>27.136</t>
  </si>
  <si>
    <t>12.0198.0446</t>
  </si>
  <si>
    <t>12.198</t>
  </si>
  <si>
    <t>Cắt bỏ thực quản ngực, tạo hình thực quản bàng ống dạ dày (Phẫu thuật Lewis-Santy hoặc phẫu thuật Akiyama)</t>
  </si>
  <si>
    <t>03.2650.0448</t>
  </si>
  <si>
    <t>3.2650</t>
  </si>
  <si>
    <t>Cắt 3/4 dạ dày do u do ung thư</t>
  </si>
  <si>
    <t>Chưa bao gồm máy cắt nối tự động và ghim khâu máy, kẹp khóa mạch máu, dao siêu âm hoặc dao hàn mô hoặc dao hàn mạch.</t>
  </si>
  <si>
    <t>03.2660.0448</t>
  </si>
  <si>
    <t>3.2660</t>
  </si>
  <si>
    <t>Cắt 2/3 dạ dày do ung thư</t>
  </si>
  <si>
    <t>03.2661.0448</t>
  </si>
  <si>
    <t>3.2661</t>
  </si>
  <si>
    <t>Cắt bán phần dạ dày cực dưới do ung thư kèm vét hạch hệ thống</t>
  </si>
  <si>
    <t>03.3284.0448</t>
  </si>
  <si>
    <t>3.3284</t>
  </si>
  <si>
    <t>Cắt 2/3 dạ dày do loét, viêm, u lành</t>
  </si>
  <si>
    <t>03.3285.0448</t>
  </si>
  <si>
    <t>3.3285</t>
  </si>
  <si>
    <t>Phẫu thuật cắt 3/4 dạ dày</t>
  </si>
  <si>
    <t>03.3294.0448</t>
  </si>
  <si>
    <t>3.3294</t>
  </si>
  <si>
    <t>Phẫu thuật điều trị dạ dày đôi</t>
  </si>
  <si>
    <t>12.0200.0448</t>
  </si>
  <si>
    <t>12.200</t>
  </si>
  <si>
    <t>Cắt bán phần hoặc gần toàn bộ dạ dày cực dưới do ung thư kèm vét hạch hệ thống Di hoặc D2</t>
  </si>
  <si>
    <t>03.2651.0449</t>
  </si>
  <si>
    <t>3.2651</t>
  </si>
  <si>
    <t>Cắt toàn bộ dạ dày do ung thư</t>
  </si>
  <si>
    <t>03.2652.0449</t>
  </si>
  <si>
    <t>3.2652</t>
  </si>
  <si>
    <t>Cắt lại dạ dày do ung thư</t>
  </si>
  <si>
    <t>03.2653.0449</t>
  </si>
  <si>
    <t>3.2653</t>
  </si>
  <si>
    <t>Cắt toàn bộ dạ dày do ung thư tạo hình bằng đoạn ruột non</t>
  </si>
  <si>
    <t>03.3286.0449</t>
  </si>
  <si>
    <t>3.3286</t>
  </si>
  <si>
    <t>Phẫu thuật cắt lại dạ dày do bệnh lành tính</t>
  </si>
  <si>
    <t>10.0455.0449</t>
  </si>
  <si>
    <t>10.455</t>
  </si>
  <si>
    <t>Cắt đoạn dạ dày</t>
  </si>
  <si>
    <t>10.0456.0449</t>
  </si>
  <si>
    <t>10.456</t>
  </si>
  <si>
    <t>Cắt đoạn dạ dày và mạc nối lớn</t>
  </si>
  <si>
    <t>10.0457.0449</t>
  </si>
  <si>
    <t>10.457</t>
  </si>
  <si>
    <t>Cắt toàn bộ dạ dày</t>
  </si>
  <si>
    <t>10.0458.0449</t>
  </si>
  <si>
    <t>10.458</t>
  </si>
  <si>
    <t>Cắt lại dạ dày</t>
  </si>
  <si>
    <t>12.0199.0449</t>
  </si>
  <si>
    <t>12.199</t>
  </si>
  <si>
    <t>Cắt dạ dày do ung thư</t>
  </si>
  <si>
    <t>12.0201.0449</t>
  </si>
  <si>
    <t>12.201</t>
  </si>
  <si>
    <t>Cắt toàn bộ dạ dày do ung thư và vét hạch hệ thống</t>
  </si>
  <si>
    <t>12.0202.0449</t>
  </si>
  <si>
    <t>12.202</t>
  </si>
  <si>
    <t>Chưa bao gồm máy cắt nối tự động và ghim khâu máy, dao siêu âm hoặc dao hàn mô hoặc dao hàn mạch, kẹp khóa mạch máu.</t>
  </si>
  <si>
    <t>Phẫu thuật nội soi cắt toàn bộ dạ dày</t>
  </si>
  <si>
    <t>Phẫu thuật nội soi cắt 2/3 dạ dày</t>
  </si>
  <si>
    <t>Phẫu thuật nội soi cắt 3/4 dạ dày</t>
  </si>
  <si>
    <t>27.0155.0450</t>
  </si>
  <si>
    <t>27.155</t>
  </si>
  <si>
    <t>27.0156.0450</t>
  </si>
  <si>
    <t>27.156</t>
  </si>
  <si>
    <t>27.0157.0450</t>
  </si>
  <si>
    <t>27.157</t>
  </si>
  <si>
    <t>27.0159.0450</t>
  </si>
  <si>
    <t>27.159</t>
  </si>
  <si>
    <t>27.0160.0450</t>
  </si>
  <si>
    <t>27.160</t>
  </si>
  <si>
    <t>27.0161.0450</t>
  </si>
  <si>
    <t>27.161</t>
  </si>
  <si>
    <t>27.0162.0450</t>
  </si>
  <si>
    <t>27.162</t>
  </si>
  <si>
    <t>Phẫu thuật nội soi cắt bán phần dưới dạ dày + nạo hạch D2</t>
  </si>
  <si>
    <t>27.0163.0450</t>
  </si>
  <si>
    <t>27.163</t>
  </si>
  <si>
    <t>Phẫu thuật nội soi cắt bán phần dưới dạ dày + nạo hạch D3</t>
  </si>
  <si>
    <t>27.0164.0450</t>
  </si>
  <si>
    <t>27.164</t>
  </si>
  <si>
    <t>Phẫu thuật nội soi cắt toàn bộ dạ dày + nạo hạch D2</t>
  </si>
  <si>
    <t>27.0165.0450</t>
  </si>
  <si>
    <t>27.165</t>
  </si>
  <si>
    <t>Phẫu thuật nội soi cắt toàn bộ dạ dày + cắt lách + nạo hạch D2</t>
  </si>
  <si>
    <t>03.4068.0451</t>
  </si>
  <si>
    <t>3.4068</t>
  </si>
  <si>
    <t>Phẫu thuật nội soi khâu thủng dạ dày</t>
  </si>
  <si>
    <t>03.4076.0451</t>
  </si>
  <si>
    <t>3.4076</t>
  </si>
  <si>
    <t>Phẫu thuật nội soi điều trị thủng tạng rỗng (trong chấn thương bụng)</t>
  </si>
  <si>
    <t>03.4078.0451</t>
  </si>
  <si>
    <t>3.4078</t>
  </si>
  <si>
    <t>Phẫu thuật nội soi viêm phúc mạc ruột thừa</t>
  </si>
  <si>
    <t>27.0142.0451</t>
  </si>
  <si>
    <t>27.142</t>
  </si>
  <si>
    <t>27.0144.0451</t>
  </si>
  <si>
    <t>27.144</t>
  </si>
  <si>
    <t>Phẫu thuật nội soi khâu vết thương dạ dày</t>
  </si>
  <si>
    <t>27.0191.0451</t>
  </si>
  <si>
    <t>27.191</t>
  </si>
  <si>
    <t>Phẫu thuật nội soi viêm phúc mạc do viêm ruột thừa</t>
  </si>
  <si>
    <t>Chưa bao gồm dao siêu âm.</t>
  </si>
  <si>
    <t>27.0083.0452</t>
  </si>
  <si>
    <t>27.83</t>
  </si>
  <si>
    <t>Phẫu thuật nội soi cắt - đốt hạch giao cảm ngực</t>
  </si>
  <si>
    <t>27.0084.0452</t>
  </si>
  <si>
    <t>27.84</t>
  </si>
  <si>
    <t>Phẫu thuật nội soi cắt - đốt hạch giao cảm cổ</t>
  </si>
  <si>
    <t>27.0085.0452</t>
  </si>
  <si>
    <t>27.85</t>
  </si>
  <si>
    <t>Phẫu thuật nội soi cắt - đốt hạch giao cảm thắt lưng</t>
  </si>
  <si>
    <t>27.0137.0452</t>
  </si>
  <si>
    <t>27.137</t>
  </si>
  <si>
    <t>Phẫu thuật nội soi điều trị thoát vị khe hoành</t>
  </si>
  <si>
    <t>27.0148.0452</t>
  </si>
  <si>
    <t>27.148</t>
  </si>
  <si>
    <t>Phẫu thuật nội soi cắt thân thần kinh X</t>
  </si>
  <si>
    <t>27.0149.0452</t>
  </si>
  <si>
    <t>27.149</t>
  </si>
  <si>
    <t>Phẫu thuật nội soi cắt thần kinh X chọn lọc</t>
  </si>
  <si>
    <t>27.0208.0452</t>
  </si>
  <si>
    <t>27.208</t>
  </si>
  <si>
    <t>Phẫu thuật nội soi khâu thủng đại tràng + hậu môn nhân tạo trên dòng</t>
  </si>
  <si>
    <t>27.0209.0452</t>
  </si>
  <si>
    <t>27.209</t>
  </si>
  <si>
    <t>Phẫu thuật nội soi khâu vết thương đại tràng + hậu môn nhân tạo</t>
  </si>
  <si>
    <t>27.0228.0452</t>
  </si>
  <si>
    <t>27.228</t>
  </si>
  <si>
    <t>Phẫu thuật nội soi khâu thủng trực tràng + hậu môn nhân tạo</t>
  </si>
  <si>
    <t>27.0230.0452</t>
  </si>
  <si>
    <t>27.230</t>
  </si>
  <si>
    <t>Phẫu thuật nội soi khâu vết thương trực tràng + hậu môn nhân tạo trên dòng</t>
  </si>
  <si>
    <t>27.0317.0452</t>
  </si>
  <si>
    <t>27.317</t>
  </si>
  <si>
    <t>Phẫu thuật nội soi khâu hẹp lỗ thực quản + tạo hình tâm vị kiểu Lortat - Jacob</t>
  </si>
  <si>
    <t>27.0318.0452</t>
  </si>
  <si>
    <t>27.318</t>
  </si>
  <si>
    <t>Phẫu thuật nội soi khâu hẹp lỗ thực quản + tạo hình tâm vị kiểu Dor</t>
  </si>
  <si>
    <t>27.0319.0452</t>
  </si>
  <si>
    <t>27.319</t>
  </si>
  <si>
    <t>Phẫu thuật nội soi khâu hẹp lỗ thực quản + tạo hình tâm vị kiểu Toupet</t>
  </si>
  <si>
    <t>27.0320.0452</t>
  </si>
  <si>
    <t>27.320</t>
  </si>
  <si>
    <t>Phẫu thuật nội soi khâu hẹp lỗ thực quản + tạo hình tâm vị kiểu Nissen</t>
  </si>
  <si>
    <t>03.3323.0453</t>
  </si>
  <si>
    <t>3.3323</t>
  </si>
  <si>
    <t>Phẫu thuật điều trị bệnh phình đại tràng bẩm sinh 1 thì</t>
  </si>
  <si>
    <t>Chưa bao gồm máy cắt nối tự động và ghim khâu máy cắt nối; dao siêu âm hoặc dao hàn mô hoặc dao hàn mạch.</t>
  </si>
  <si>
    <t>03.2654.0454</t>
  </si>
  <si>
    <t>3.2654</t>
  </si>
  <si>
    <t>Cắt toàn bộ đại tràng do ung thư</t>
  </si>
  <si>
    <t>03.2655.0454</t>
  </si>
  <si>
    <t>3.2655</t>
  </si>
  <si>
    <t>Cắt lại đại tràng do ung thư</t>
  </si>
  <si>
    <t>03.2664.0454</t>
  </si>
  <si>
    <t>3.2664</t>
  </si>
  <si>
    <t>Cắt một nửa đại tràng phải, trái</t>
  </si>
  <si>
    <t>03.3319.0454</t>
  </si>
  <si>
    <t>3.3319</t>
  </si>
  <si>
    <t>Cắt lại đại tràng</t>
  </si>
  <si>
    <t>03.3320.0454</t>
  </si>
  <si>
    <t>3.3320</t>
  </si>
  <si>
    <t>Cắt đoạn đại tràng</t>
  </si>
  <si>
    <t>03.3322.0454</t>
  </si>
  <si>
    <t>3.3322</t>
  </si>
  <si>
    <t>Phẫu thuật cắt nửa đại tràng trái/phải</t>
  </si>
  <si>
    <t>10.0514.0454</t>
  </si>
  <si>
    <t>10.514</t>
  </si>
  <si>
    <t>Cắt đoạn đại tràng nối ngay</t>
  </si>
  <si>
    <t>10.0515.0454</t>
  </si>
  <si>
    <t>10.515</t>
  </si>
  <si>
    <t>Cắt đoạn đại tràng, đưa 2 đầu đại tràng ra ngoài</t>
  </si>
  <si>
    <t>10.0516.0454</t>
  </si>
  <si>
    <t>10.516</t>
  </si>
  <si>
    <t>Cắt đoạn đại tràng, đóng đầu dưới, đưa đầu trên ra ngoài ổ bụng kiểu Hartmann</t>
  </si>
  <si>
    <t>10.0517.0454</t>
  </si>
  <si>
    <t>10.517</t>
  </si>
  <si>
    <t>Cắt manh tràng và đoạn cuối hồi tràng</t>
  </si>
  <si>
    <t>10.0518.0454</t>
  </si>
  <si>
    <t>10.518</t>
  </si>
  <si>
    <t>Cắt đại tràng phải hoặc đại tràng trái nối ngay</t>
  </si>
  <si>
    <t>10.0519.0454</t>
  </si>
  <si>
    <t>10.519</t>
  </si>
  <si>
    <t>Cắt đại tràng phải hoặc đại tràng trái, đưa 2 đầu ruột ra ngoài</t>
  </si>
  <si>
    <t>10.0520.0454</t>
  </si>
  <si>
    <t>10.520</t>
  </si>
  <si>
    <t>Cắt đại tràng phải hoặc đại tràng trái, đóng đầu dưới, đưa đầu trên ra ngoài kiểu Hartmann</t>
  </si>
  <si>
    <t>10.0521.0454</t>
  </si>
  <si>
    <t>10.521</t>
  </si>
  <si>
    <t>10.0522.0454</t>
  </si>
  <si>
    <t>10.522</t>
  </si>
  <si>
    <t>Cắt toàn bộ đại trực tràng, nối ngay ruột non - ống hậu môn</t>
  </si>
  <si>
    <t>10.0523.0454</t>
  </si>
  <si>
    <t>10.523</t>
  </si>
  <si>
    <t>Cắt toàn bộ đại trực tràng, đưa hồi tràng ra làm hậu môn nhân tạo</t>
  </si>
  <si>
    <t>10.0527.0454</t>
  </si>
  <si>
    <t>10.527</t>
  </si>
  <si>
    <t>Cắt đoạn trực tràng nối ngay</t>
  </si>
  <si>
    <t>10.0528.0454</t>
  </si>
  <si>
    <t>10.528</t>
  </si>
  <si>
    <t>Cắt đoạn trực tràng, đóng đầu dưới đưa đầu trên ra ngoài kiểu Hartmann</t>
  </si>
  <si>
    <t>10.0529.0454</t>
  </si>
  <si>
    <t>10.529</t>
  </si>
  <si>
    <t>Cắt đoạn trực tràng, miệng nối đại trực tràng thấp</t>
  </si>
  <si>
    <t>10.0530.0454</t>
  </si>
  <si>
    <t>10.530</t>
  </si>
  <si>
    <t>Cắt đoạn trực tràng, miệng nối đại tràng - ống hậu môn</t>
  </si>
  <si>
    <t>10.0531.0454</t>
  </si>
  <si>
    <t>10.531</t>
  </si>
  <si>
    <t>Cắt đoạn trực tràng, cơ thắt trong bảo tồn cơ thắt ngoài đường tầng sinh môn</t>
  </si>
  <si>
    <t>12.0206.0454</t>
  </si>
  <si>
    <t>12.206</t>
  </si>
  <si>
    <t>03.3304.0455</t>
  </si>
  <si>
    <t>3.3304</t>
  </si>
  <si>
    <t>Phẫu thuật điều trị xoắn trung tràng</t>
  </si>
  <si>
    <t>03.3311.0455</t>
  </si>
  <si>
    <t>3.3311</t>
  </si>
  <si>
    <t>Phẫu thuật điều trị xoắn ruột</t>
  </si>
  <si>
    <t>03.3313.0455</t>
  </si>
  <si>
    <t>3.3313</t>
  </si>
  <si>
    <t>Phẫu thuật điều trị tắc ruột do dính/dây chằng không cắt nối ruột</t>
  </si>
  <si>
    <t>10.0466.0455</t>
  </si>
  <si>
    <t>10.466</t>
  </si>
  <si>
    <t>Cắt thần kinh X toàn bộ</t>
  </si>
  <si>
    <t>10.0467.0455</t>
  </si>
  <si>
    <t>10.467</t>
  </si>
  <si>
    <t>Cắt thần kinh X chọn lọc</t>
  </si>
  <si>
    <t>10.0468.0455</t>
  </si>
  <si>
    <t>10.468</t>
  </si>
  <si>
    <t>Cắt thần kinh X siêu chọn lọc</t>
  </si>
  <si>
    <t>10.0478.0455</t>
  </si>
  <si>
    <t>10.478</t>
  </si>
  <si>
    <t>Cắt màng ngăn tá tràng</t>
  </si>
  <si>
    <t>10.0481.0455</t>
  </si>
  <si>
    <t>10.481</t>
  </si>
  <si>
    <t>Cắt dây chằng, gỡ dính ruột</t>
  </si>
  <si>
    <t>10.0482.0455</t>
  </si>
  <si>
    <t>10.482</t>
  </si>
  <si>
    <t>Tháo xoắn ruột non</t>
  </si>
  <si>
    <t>10.0483.0455</t>
  </si>
  <si>
    <t>10.483</t>
  </si>
  <si>
    <t>Tháo lồng ruột non</t>
  </si>
  <si>
    <t>10.0491.0455</t>
  </si>
  <si>
    <t>10.491</t>
  </si>
  <si>
    <t>Gỡ dính sau mổ lại</t>
  </si>
  <si>
    <t>10.0535.0455</t>
  </si>
  <si>
    <t>10.535</t>
  </si>
  <si>
    <t>Phẫu thuật điều trị sa trực tràng đường bụng</t>
  </si>
  <si>
    <t>10.0537.0455</t>
  </si>
  <si>
    <t>10.537</t>
  </si>
  <si>
    <t>Cắt toàn bộ mạc treo trực tràng</t>
  </si>
  <si>
    <t>27.0177.0455</t>
  </si>
  <si>
    <t>27.177</t>
  </si>
  <si>
    <t>Phẫu thuật nội soi gỡ dính ruột</t>
  </si>
  <si>
    <t>27.0178.0455</t>
  </si>
  <si>
    <t>27.178</t>
  </si>
  <si>
    <t>Phẫu thuật nội soi cắt dây dính hay dây chằng</t>
  </si>
  <si>
    <t>03.3290.0456</t>
  </si>
  <si>
    <t>3.3290</t>
  </si>
  <si>
    <t>03.3293.0456</t>
  </si>
  <si>
    <t>3.3293</t>
  </si>
  <si>
    <t>03.3305.0456</t>
  </si>
  <si>
    <t>3.3305</t>
  </si>
  <si>
    <t>Phẫu thuật điều trị còn ống rốn tràng, túi thừa Meckel không biến chứng</t>
  </si>
  <si>
    <t>03.3306.0456</t>
  </si>
  <si>
    <t>3.3306</t>
  </si>
  <si>
    <t>Phẫu thuật điều trị viêm/chảy máu túi thừa Meckel</t>
  </si>
  <si>
    <t>03.3307.0456</t>
  </si>
  <si>
    <t>3.3307</t>
  </si>
  <si>
    <t>Phẫu thuật điều trị tắc ruột phân su</t>
  </si>
  <si>
    <t>03.3308.0456</t>
  </si>
  <si>
    <t>3.3308</t>
  </si>
  <si>
    <t>Phẫu thuật điều trị tắc ruột do viêm phúc mạc thai nhi</t>
  </si>
  <si>
    <t>03.3314.0456</t>
  </si>
  <si>
    <t>3.3314</t>
  </si>
  <si>
    <t>Phẫu thuật điều trị tắc ruột do dính/dây chằng có cắt nối ruột</t>
  </si>
  <si>
    <t>03.3321.0456</t>
  </si>
  <si>
    <t>3.3321</t>
  </si>
  <si>
    <t>Đóng hậu môn nhân tạo</t>
  </si>
  <si>
    <t>03.3389.0456</t>
  </si>
  <si>
    <t>3.3389</t>
  </si>
  <si>
    <t>Phẫu thuật cắt u nang mạc treo ruột có cắt nối ruột</t>
  </si>
  <si>
    <t>10.0494.0456</t>
  </si>
  <si>
    <t>10.494</t>
  </si>
  <si>
    <t>Nối tắt ruột non - đại tràng hoặc trực tràng</t>
  </si>
  <si>
    <t>10.0495.0456</t>
  </si>
  <si>
    <t>10.495</t>
  </si>
  <si>
    <t>Nối tắt ruột non - ruột non</t>
  </si>
  <si>
    <t>03.4009.0457</t>
  </si>
  <si>
    <t>3.4009</t>
  </si>
  <si>
    <t>Phẫu thuật nội soi điều trị lồng ruột</t>
  </si>
  <si>
    <t>Phẫu thuật nội soi cắt đoạn đại tràng</t>
  </si>
  <si>
    <t>03.4074.0457</t>
  </si>
  <si>
    <t>3.4074</t>
  </si>
  <si>
    <t>Phẫu thuật nội soi vỡ ruột trong chấn thương bụng kín</t>
  </si>
  <si>
    <t>03.4075.0457</t>
  </si>
  <si>
    <t>3.4075</t>
  </si>
  <si>
    <t>Phẫu thuật nội soi lỗ thủng ruột do bệnh lý hoặc vết thương bụng</t>
  </si>
  <si>
    <t>03.4077.0457</t>
  </si>
  <si>
    <t>3.4077</t>
  </si>
  <si>
    <t>Phẫu thuật nội soi tắc ruột do dây chằng</t>
  </si>
  <si>
    <t>03.4079.0457</t>
  </si>
  <si>
    <t>3.4079</t>
  </si>
  <si>
    <t>Phẫu thuật nội soi cắt túi thừa Meckel</t>
  </si>
  <si>
    <t>03.4080.0457</t>
  </si>
  <si>
    <t>3.4080</t>
  </si>
  <si>
    <t>Phẫu thuật nội soi cắt ruột non</t>
  </si>
  <si>
    <t>27.0143.0457</t>
  </si>
  <si>
    <t>27.143</t>
  </si>
  <si>
    <t>27.0145.0457</t>
  </si>
  <si>
    <t>27.145</t>
  </si>
  <si>
    <t>27.0168.0457</t>
  </si>
  <si>
    <t>27.168</t>
  </si>
  <si>
    <t>27.0169.0457</t>
  </si>
  <si>
    <t>27.169</t>
  </si>
  <si>
    <t>27.0174.0457</t>
  </si>
  <si>
    <t>27.174</t>
  </si>
  <si>
    <t>Phẫu thuật nội soi khâu thủng ruột non + đưa ruột non ra da trên dòng</t>
  </si>
  <si>
    <t>27.0176.0457</t>
  </si>
  <si>
    <t>27.176</t>
  </si>
  <si>
    <t>Phẫu thuật nội soi nối tắt ruột non - ruột non</t>
  </si>
  <si>
    <t>27.0184.0457</t>
  </si>
  <si>
    <t>27.184</t>
  </si>
  <si>
    <t>27.0185.0457</t>
  </si>
  <si>
    <t>27.185</t>
  </si>
  <si>
    <t>Phẫu thuật nội soi cắt đoạn ruột non</t>
  </si>
  <si>
    <t>27.0192.0457</t>
  </si>
  <si>
    <t>27.192</t>
  </si>
  <si>
    <t>Phẫu thuật nội soi cắt manh tràng</t>
  </si>
  <si>
    <t>27.0193.0457</t>
  </si>
  <si>
    <t>27.193</t>
  </si>
  <si>
    <t>Phẫu thuật nội soi cắt đại tràng phải</t>
  </si>
  <si>
    <t>27.0195.0457</t>
  </si>
  <si>
    <t>27.195</t>
  </si>
  <si>
    <t>Phẫu thuật nội soi cắt đại tràng phải mở rộng</t>
  </si>
  <si>
    <t>27.0197.0457</t>
  </si>
  <si>
    <t>27.197</t>
  </si>
  <si>
    <t>Phẫu thuật nội soi cắt đại tràng ngang</t>
  </si>
  <si>
    <t>27.0199.0457</t>
  </si>
  <si>
    <t>27.199</t>
  </si>
  <si>
    <t>Phẫu thuật nội soi cắt đại tràng trái</t>
  </si>
  <si>
    <t>27.0201.0457</t>
  </si>
  <si>
    <t>27.201</t>
  </si>
  <si>
    <t>Phẫu thuật nội soi cắt đại tràng chậu hông</t>
  </si>
  <si>
    <t>27.0205.0457</t>
  </si>
  <si>
    <t>27.205</t>
  </si>
  <si>
    <t>27.0210.0457</t>
  </si>
  <si>
    <t>27.210</t>
  </si>
  <si>
    <t>Phẫu thuật nội soi nối tắt hồi tràng - đại tràng ngang</t>
  </si>
  <si>
    <t>27.0211.0457</t>
  </si>
  <si>
    <t>27.211</t>
  </si>
  <si>
    <t>Phẫu thuật nội soi nối tắt đại tràng - đại tràng</t>
  </si>
  <si>
    <t>27.0215.0457</t>
  </si>
  <si>
    <t>27.215</t>
  </si>
  <si>
    <t>Phẫu thuật nội soi cắt đoạn đại trực tràng</t>
  </si>
  <si>
    <t>27.0217.0457</t>
  </si>
  <si>
    <t>27.217</t>
  </si>
  <si>
    <t>Phẫu thuật nội soi cắt trực tràng thấp</t>
  </si>
  <si>
    <t>27.0219.0457</t>
  </si>
  <si>
    <t>27.219</t>
  </si>
  <si>
    <t>Phẫu thuật nội soi cắt trực tràng, nối đại tràng - ống hậu môn</t>
  </si>
  <si>
    <t>27.0221.0457</t>
  </si>
  <si>
    <t>27.221</t>
  </si>
  <si>
    <t>Phẫu thuật nội soi cắt trực tràng, ống hậu môn ngả bụng và tầng sinh môn</t>
  </si>
  <si>
    <t>27.0233.0457</t>
  </si>
  <si>
    <t>27.233</t>
  </si>
  <si>
    <t>Phẫu thuật nội soi cắt đoạn trực tràng trong điều trị sa trực tràng</t>
  </si>
  <si>
    <t>27.0305.0457</t>
  </si>
  <si>
    <t>27.305</t>
  </si>
  <si>
    <t>Phẫu thuật nội soi cắt u mạc treo ruột + cắt đoạn ruột non</t>
  </si>
  <si>
    <t>03.2670.0458</t>
  </si>
  <si>
    <t>3.2670</t>
  </si>
  <si>
    <t>Cắt đoạn ruột non do u</t>
  </si>
  <si>
    <t>Chưa bao gồm máy cắt nối tự động và ghim khâu máy cắt nối.</t>
  </si>
  <si>
    <t>03.3304.0458</t>
  </si>
  <si>
    <t>03.3311.0458</t>
  </si>
  <si>
    <t>03.3312.0458</t>
  </si>
  <si>
    <t>3.3312</t>
  </si>
  <si>
    <t>Phẫu thuật điều trị viêm phúc mạc do viêm ruột hoại tử biến chứng</t>
  </si>
  <si>
    <t>03.3318.0458</t>
  </si>
  <si>
    <t>3.3318</t>
  </si>
  <si>
    <t>Phẫu thuật tháo lông có cắt ruột, nối ngay hoặc dẫn lưu 2 đầu ruột</t>
  </si>
  <si>
    <t>03.3331.0458</t>
  </si>
  <si>
    <t>3.3331</t>
  </si>
  <si>
    <t>Cắt đoạn ruột non</t>
  </si>
  <si>
    <t>10.0474.0458</t>
  </si>
  <si>
    <t>10.474</t>
  </si>
  <si>
    <t>Cắt tá tràng bảo tồn đầu tụy</t>
  </si>
  <si>
    <t>10.0487.0458</t>
  </si>
  <si>
    <t>10.487</t>
  </si>
  <si>
    <t>Cắt đoạn ruột non, lập lại lưu thông</t>
  </si>
  <si>
    <t>10.0488.0458</t>
  </si>
  <si>
    <t>10.488</t>
  </si>
  <si>
    <t>Cắt đoạn ruột non, đưa hai đầu ruột ra ngoài</t>
  </si>
  <si>
    <t>10.0489.0458</t>
  </si>
  <si>
    <t>10.489</t>
  </si>
  <si>
    <t>Cắt đoạn ruột non, nối tận bên, đưa 1 đầu ra ngoài (Quénue)</t>
  </si>
  <si>
    <t>10.0490.0458</t>
  </si>
  <si>
    <t>10.490</t>
  </si>
  <si>
    <t>Cắt nhiều đoạn ruột non</t>
  </si>
  <si>
    <t>03.4071.2039</t>
  </si>
  <si>
    <t>3.4071</t>
  </si>
  <si>
    <t>Phẫu thuật nội soi cắt ruột thừa</t>
  </si>
  <si>
    <t>27.0187.2039</t>
  </si>
  <si>
    <t>27.187</t>
  </si>
  <si>
    <t>27.0188.2039</t>
  </si>
  <si>
    <t>27.188</t>
  </si>
  <si>
    <t>Phẫu thuật nội soi cắt ruột thừa + rửa bụng</t>
  </si>
  <si>
    <t>27.0189.2039</t>
  </si>
  <si>
    <t>27.189</t>
  </si>
  <si>
    <t>Phẫu thuật nội soi cắt lại mỏm ruột thừa</t>
  </si>
  <si>
    <t>27.0190.2039</t>
  </si>
  <si>
    <t>27.190</t>
  </si>
  <si>
    <t>Phẫu thuật nội soi điều trị áp xe ruột thừa trong ổ bụng</t>
  </si>
  <si>
    <t>03.2656.0460</t>
  </si>
  <si>
    <t>3.2656</t>
  </si>
  <si>
    <t>Cắt đoạn trực tràng do ung thư</t>
  </si>
  <si>
    <t>Chưa bao gồm khóa kẹp mạch máu, miếng cầm máu, máy cắt nối tự động và ghim khâu máy cắt nối; dao siêu âm hoặc dao hàn mô hoặc dao hàn mạch.</t>
  </si>
  <si>
    <t>10.0532.0460</t>
  </si>
  <si>
    <t>10.532</t>
  </si>
  <si>
    <t>Cắt cụt trực tràng đường bụng, tầng sinh môn</t>
  </si>
  <si>
    <t>Chưa bao gồm tấm nâng trực tràng, dao siêu âm hoặc dao hàn mô hoặc dao hàn mạch.</t>
  </si>
  <si>
    <t>27.0194.0463</t>
  </si>
  <si>
    <t>27.194</t>
  </si>
  <si>
    <t>Phẫu thuật nội soi cắt đại tràng phải + nạo vét hạch</t>
  </si>
  <si>
    <t>27.0198.0463</t>
  </si>
  <si>
    <t>27.198</t>
  </si>
  <si>
    <t>Phẫu thuật nội soi cắt đại tràng ngang + nạo vét hạch</t>
  </si>
  <si>
    <t>27.0200.0463</t>
  </si>
  <si>
    <t>27.200</t>
  </si>
  <si>
    <t>Phẫu thuật nội soi cắt đại tràng trái+ nạo vét hạch</t>
  </si>
  <si>
    <t>27.0202.0463</t>
  </si>
  <si>
    <t>27.202</t>
  </si>
  <si>
    <t>Phẫu thuật nội soi cắt đại tràng chậu hông+ nạo vét hạch</t>
  </si>
  <si>
    <t>27.0216.0463</t>
  </si>
  <si>
    <t>27.216</t>
  </si>
  <si>
    <t>Phẫu thuật nội soi cắt đoạn đại trực tràng+ nạo vét hạch</t>
  </si>
  <si>
    <t>27.0218.0463</t>
  </si>
  <si>
    <t>27.218</t>
  </si>
  <si>
    <t>Phẫu thuật nội soi cắt trực tràng thấp+ nạo vét hạch</t>
  </si>
  <si>
    <t>27.0220.0463</t>
  </si>
  <si>
    <t>27.220</t>
  </si>
  <si>
    <t>Phẫu thuật nội soi cắt trực tràng, nối đại tràng - ống hậu môn+ nạo vét hạch+ nạo vét hạch</t>
  </si>
  <si>
    <t>27.0222.0463</t>
  </si>
  <si>
    <t>27.222</t>
  </si>
  <si>
    <t>Phẫu thuật nội soi cắt trực tràng, ống hậu môn ngả bụng và tầng sinh môn + nạo vét hạch</t>
  </si>
  <si>
    <t>03.3298.0465</t>
  </si>
  <si>
    <t>3.3298</t>
  </si>
  <si>
    <t>Khâu lỗ thủng dạ dày, tá tràng đơn thuần</t>
  </si>
  <si>
    <t>03.3303.0465</t>
  </si>
  <si>
    <t>3.3303</t>
  </si>
  <si>
    <t>Phẫu thuật điều trị viêm phúc mạc do thủng ruột: dẫn lưu ổ bụng, làm hậu môn nhân tạo</t>
  </si>
  <si>
    <t>03.3309.0465</t>
  </si>
  <si>
    <t>3.3309</t>
  </si>
  <si>
    <t>Phẫu thuật điều trị tắc ruột do bã thức ăn</t>
  </si>
  <si>
    <t>03.3310.0465</t>
  </si>
  <si>
    <t>3.3310</t>
  </si>
  <si>
    <t>Phẫu thuật tắc ruột do giun</t>
  </si>
  <si>
    <t>03.3398.0465</t>
  </si>
  <si>
    <t>3.3398</t>
  </si>
  <si>
    <t>10.0419.0465</t>
  </si>
  <si>
    <t>10.419</t>
  </si>
  <si>
    <t>Khâu lỗ thủng hoặc vết thương thực quản</t>
  </si>
  <si>
    <t>10.0454.0465</t>
  </si>
  <si>
    <t>10.454</t>
  </si>
  <si>
    <t>Cắt dạ dày hình chêm</t>
  </si>
  <si>
    <t>10.0463.0465</t>
  </si>
  <si>
    <t>10.463</t>
  </si>
  <si>
    <t>Khâu lỗ thủng dạ dày tá tràng</t>
  </si>
  <si>
    <t>10.0465.0465</t>
  </si>
  <si>
    <t>10.465</t>
  </si>
  <si>
    <t>Khâu cầm máu ổ loét dạ dày</t>
  </si>
  <si>
    <t>10.0471.0465</t>
  </si>
  <si>
    <t>10.471</t>
  </si>
  <si>
    <t>Mở dạ dày xử lý tổn thương</t>
  </si>
  <si>
    <t>10.0480.0465</t>
  </si>
  <si>
    <t>10.480</t>
  </si>
  <si>
    <t>Khâu lỗ thủng hoặc khâu vết thương ruột non</t>
  </si>
  <si>
    <t>10.0484.0465</t>
  </si>
  <si>
    <t>10.484</t>
  </si>
  <si>
    <t>Đẩy bã thức ăn xuống đại tràng</t>
  </si>
  <si>
    <t>10.0485.0465</t>
  </si>
  <si>
    <t>10.485</t>
  </si>
  <si>
    <t>Mở ruột non lấy dị vật (bã thức ăn, giun, mảnh kim loại,…)</t>
  </si>
  <si>
    <t>10.0486.0465</t>
  </si>
  <si>
    <t>10.486</t>
  </si>
  <si>
    <t>Cắt ruột non hình chêm</t>
  </si>
  <si>
    <t>10.0493.0465</t>
  </si>
  <si>
    <t>10.493</t>
  </si>
  <si>
    <t>Đóng mở thông ruột non</t>
  </si>
  <si>
    <t>10.0499.0465</t>
  </si>
  <si>
    <t>10.499</t>
  </si>
  <si>
    <t>Khâu vết thương tĩnh mạch mạc treo tràng trên</t>
  </si>
  <si>
    <t>10.0500.0465</t>
  </si>
  <si>
    <t>10.500</t>
  </si>
  <si>
    <t>Khâu vết thương động mạch mạc treo tràng trên</t>
  </si>
  <si>
    <t>10.0502.0465</t>
  </si>
  <si>
    <t>10.502</t>
  </si>
  <si>
    <t>Cắt đoạn động mạch mạc treo tràng trên, nối động mạch trực tiếp</t>
  </si>
  <si>
    <t>10.0512.0465</t>
  </si>
  <si>
    <t>10.512</t>
  </si>
  <si>
    <t>Khâu lỗ thủng đại tràng</t>
  </si>
  <si>
    <t>10.0513.0465</t>
  </si>
  <si>
    <t>10.513</t>
  </si>
  <si>
    <t>Cắt túi thừa đại tràng</t>
  </si>
  <si>
    <t>10.0526.0465</t>
  </si>
  <si>
    <t>10.526</t>
  </si>
  <si>
    <t>Lấy dị vật trực tràng</t>
  </si>
  <si>
    <t>10.0534.0465</t>
  </si>
  <si>
    <t>10.534</t>
  </si>
  <si>
    <t>Khâu lỗ thủng, vết thương trực tràng</t>
  </si>
  <si>
    <t>10.0536.0465</t>
  </si>
  <si>
    <t>10.536</t>
  </si>
  <si>
    <t>Phẫu thuật điều trị sa trực tràng qua đường hậu môn</t>
  </si>
  <si>
    <t>10.0540.0465</t>
  </si>
  <si>
    <t>10.540</t>
  </si>
  <si>
    <t>10.0541.0465</t>
  </si>
  <si>
    <t>10.541</t>
  </si>
  <si>
    <t>10.0603.0465</t>
  </si>
  <si>
    <t>10.603</t>
  </si>
  <si>
    <t>Lấy huyết khối tĩnh mạch cửa</t>
  </si>
  <si>
    <t>Chưa bao gồm đoạn mạch nhân tạo.</t>
  </si>
  <si>
    <t>10.0604.0465</t>
  </si>
  <si>
    <t>10.604</t>
  </si>
  <si>
    <t>Các loại phẫu thuật phân lưu cửa chủ</t>
  </si>
  <si>
    <t>Chưa bao gồm keo sinh học, đầu dao cắt gan siêu âm, dao cắt hàn mạch, hàn mô.</t>
  </si>
  <si>
    <t>03.3411.0466</t>
  </si>
  <si>
    <t>3.3411</t>
  </si>
  <si>
    <t>Cắt gan không điển hình do vỡ gan, cắt gan lớn</t>
  </si>
  <si>
    <t>03.3412.0466</t>
  </si>
  <si>
    <t>3.3412</t>
  </si>
  <si>
    <t>Cắt hạ phân thùy gan</t>
  </si>
  <si>
    <t>03.3413.0466</t>
  </si>
  <si>
    <t>3.3413</t>
  </si>
  <si>
    <t>Cắt gan không điển hình do vỡ gan, cắt gan nhỏ</t>
  </si>
  <si>
    <t>03.3433.0466</t>
  </si>
  <si>
    <t>3.3433</t>
  </si>
  <si>
    <t>Lấy sỏi ống mật chủ kèm cắt phân thùy gan</t>
  </si>
  <si>
    <t>10.0576.0466</t>
  </si>
  <si>
    <t>10.576</t>
  </si>
  <si>
    <t>Cắt gan phải</t>
  </si>
  <si>
    <t>10.0577.0466</t>
  </si>
  <si>
    <t>10.577</t>
  </si>
  <si>
    <t>Cắt gan trái</t>
  </si>
  <si>
    <t>10.0578.0466</t>
  </si>
  <si>
    <t>10.578</t>
  </si>
  <si>
    <t>10.0579.0466</t>
  </si>
  <si>
    <t>10.579</t>
  </si>
  <si>
    <t>10.0580.0466</t>
  </si>
  <si>
    <t>10.580</t>
  </si>
  <si>
    <t>10.0581.0466</t>
  </si>
  <si>
    <t>10.581</t>
  </si>
  <si>
    <t>10.0582.0466</t>
  </si>
  <si>
    <t>10.582</t>
  </si>
  <si>
    <t>10.0583.0466</t>
  </si>
  <si>
    <t>10.583</t>
  </si>
  <si>
    <t>10.0584.0466</t>
  </si>
  <si>
    <t>10.584</t>
  </si>
  <si>
    <t>10.0585.0466</t>
  </si>
  <si>
    <t>10.585</t>
  </si>
  <si>
    <t>10.0586.0466</t>
  </si>
  <si>
    <t>10.586</t>
  </si>
  <si>
    <t>10.0587.0466</t>
  </si>
  <si>
    <t>10.587</t>
  </si>
  <si>
    <t>10.0588.0466</t>
  </si>
  <si>
    <t>10.588</t>
  </si>
  <si>
    <t>10.0589.0466</t>
  </si>
  <si>
    <t>10.589</t>
  </si>
  <si>
    <t>10.0590.0466</t>
  </si>
  <si>
    <t>10.590</t>
  </si>
  <si>
    <t>Cắt gan phải mở rộng</t>
  </si>
  <si>
    <t>10.0591.0466</t>
  </si>
  <si>
    <t>10.591</t>
  </si>
  <si>
    <t>Cắt gan trái mở rộng</t>
  </si>
  <si>
    <t>10.0593.0466</t>
  </si>
  <si>
    <t>10.593</t>
  </si>
  <si>
    <t>Cắt gan nhỏ</t>
  </si>
  <si>
    <t>10.0594.0466</t>
  </si>
  <si>
    <t>10.594</t>
  </si>
  <si>
    <t>Cắt gan lớn</t>
  </si>
  <si>
    <t>10.0595.0466</t>
  </si>
  <si>
    <t>10.595</t>
  </si>
  <si>
    <t>10.0598.0466</t>
  </si>
  <si>
    <t>10.598</t>
  </si>
  <si>
    <t>Các phẫu thuật cắt gan khác</t>
  </si>
  <si>
    <t>10.0606.0466</t>
  </si>
  <si>
    <t>10.606</t>
  </si>
  <si>
    <t>Lấy bỏ u gan</t>
  </si>
  <si>
    <t>10.0607.0466</t>
  </si>
  <si>
    <t>10.607</t>
  </si>
  <si>
    <t>Cắt lọc nhu mô gan</t>
  </si>
  <si>
    <t>Chưa bao gồm đầu dao cắt gan siêu âm, keo sinh học, dao cắt hàn mạch, hàn mô.</t>
  </si>
  <si>
    <t>10.0597.0468</t>
  </si>
  <si>
    <t>10.597</t>
  </si>
  <si>
    <t>03.3423.0469</t>
  </si>
  <si>
    <t>3.3423</t>
  </si>
  <si>
    <t>Phẫu thuật sỏi trong gan</t>
  </si>
  <si>
    <t>Chưa bao gồm keo sinh học, đầu dao cắt gan siêu âm, dao cắt hàn mạch, hàn mô, Stent, chi phí DSA.</t>
  </si>
  <si>
    <t>03.3424.0469</t>
  </si>
  <si>
    <t>3.3424</t>
  </si>
  <si>
    <t>Phẫu thuật điều trị chảy máu đường mật: thắt động mạch gan</t>
  </si>
  <si>
    <t>03.3430.0469</t>
  </si>
  <si>
    <t>3.3430</t>
  </si>
  <si>
    <t>Phẫu thuật điều trị thủng đường mật ngoài gan</t>
  </si>
  <si>
    <t>10.0639.0469</t>
  </si>
  <si>
    <t>10.639</t>
  </si>
  <si>
    <t>Các phẫu thuật đường mật khác</t>
  </si>
  <si>
    <t>03.4013.0470</t>
  </si>
  <si>
    <t>3.4013</t>
  </si>
  <si>
    <t>27.0259.0470</t>
  </si>
  <si>
    <t>27.259</t>
  </si>
  <si>
    <t>Phẫu thuật nội soi khâu cầm máu vỡ gan</t>
  </si>
  <si>
    <t>27.0280.0470</t>
  </si>
  <si>
    <t>27.280</t>
  </si>
  <si>
    <t>03.2692.0471</t>
  </si>
  <si>
    <t>3.2692</t>
  </si>
  <si>
    <t>Khâu cầm máu gan và dẫn lưu ổ bụng do ung thư gan vỡ</t>
  </si>
  <si>
    <t>Chưa bao gồm vật liệu cầm máu.</t>
  </si>
  <si>
    <t>03.3415.0471</t>
  </si>
  <si>
    <t>3.3415</t>
  </si>
  <si>
    <t>Khâu vỡ gan do chấn thương, vết thương gan</t>
  </si>
  <si>
    <t>10.0608.0471</t>
  </si>
  <si>
    <t>10.608</t>
  </si>
  <si>
    <t>Cầm máu nhu mô gan</t>
  </si>
  <si>
    <t>10.0609.0471</t>
  </si>
  <si>
    <t>10.609</t>
  </si>
  <si>
    <t>Chèn gạc nhu mô gan cầm máu</t>
  </si>
  <si>
    <t>10.0610.0471</t>
  </si>
  <si>
    <t>10.610</t>
  </si>
  <si>
    <t>Lấy máu tụ bao gan</t>
  </si>
  <si>
    <t>12.0234.0471</t>
  </si>
  <si>
    <t>12.234</t>
  </si>
  <si>
    <t>03.3427.0472</t>
  </si>
  <si>
    <t>3.3427</t>
  </si>
  <si>
    <t>Cắt túi mật</t>
  </si>
  <si>
    <t>10.0621.0472</t>
  </si>
  <si>
    <t>10.621</t>
  </si>
  <si>
    <t>Phẫu thuật nội soi cắt túi mật</t>
  </si>
  <si>
    <t>27.0265.0473</t>
  </si>
  <si>
    <t>27.265</t>
  </si>
  <si>
    <t>Phẫu thuật nội soi mở ống mật chủ lấy sỏi</t>
  </si>
  <si>
    <t>27.0272.0473</t>
  </si>
  <si>
    <t>27.272</t>
  </si>
  <si>
    <t>Phẫu thuật nội soi cắt túi mật, mở OMC lấy sỏi, dẫn lưu Kehr</t>
  </si>
  <si>
    <t>27.0273.0473</t>
  </si>
  <si>
    <t>27.273</t>
  </si>
  <si>
    <t>27.0275.0473</t>
  </si>
  <si>
    <t>27.275</t>
  </si>
  <si>
    <t>Phẫu thuật nội soi nối túi mật - hỗng tràng</t>
  </si>
  <si>
    <t>Chưa bao gồm đầu tán sỏi và điện cực tán sỏi.</t>
  </si>
  <si>
    <t>03.3428.0474</t>
  </si>
  <si>
    <t>3.3428</t>
  </si>
  <si>
    <t>Cắt túi mật, mở ống mật chủ lấy sỏi, dẫn lưu Kehr</t>
  </si>
  <si>
    <t>03.3429.0474</t>
  </si>
  <si>
    <t>3.3429</t>
  </si>
  <si>
    <t>Phẫu thuật điều trị áp xe gan do giun, mở ống mật chủ lấy giun</t>
  </si>
  <si>
    <t>10.0622.0474</t>
  </si>
  <si>
    <t>10.622</t>
  </si>
  <si>
    <t>Mở ống mật chủ lấy sỏi đường mật, không dẫn lưu đường mật</t>
  </si>
  <si>
    <t>10.0623.0474</t>
  </si>
  <si>
    <t>10.623</t>
  </si>
  <si>
    <t>Mở ống mật chủ lấy sỏi đường mật, dẫn lưu đường mật</t>
  </si>
  <si>
    <t>10.0625.0474</t>
  </si>
  <si>
    <t>10.625</t>
  </si>
  <si>
    <t>Mở ống mật chủ lấy sỏi đường mật, nội soi tán sỏi đường mật</t>
  </si>
  <si>
    <t>03.3434.0475</t>
  </si>
  <si>
    <t>3.3434</t>
  </si>
  <si>
    <t>Lấy sỏi ống mật chủ, dẫn lưu ống Kehr, phẫu thuật lại</t>
  </si>
  <si>
    <t>10.0630.0475</t>
  </si>
  <si>
    <t>10.630</t>
  </si>
  <si>
    <t>Mở miệng nối mật ruột lấy sỏi dẫn lưu Kehr hoặc làm lại miệng nối mật ruột</t>
  </si>
  <si>
    <t>03.4022.0476</t>
  </si>
  <si>
    <t>3.4022</t>
  </si>
  <si>
    <t>Phẫu thuật nội soi cắt túi mật, mở ống mật chủ lấy sỏi, đặt dẫn lưu Kehr</t>
  </si>
  <si>
    <t>27.0266.0476</t>
  </si>
  <si>
    <t>27.266</t>
  </si>
  <si>
    <t>Phẫu thuật nội soi mở ống mật chủ lấy sỏi + cắt túi mật</t>
  </si>
  <si>
    <t>27.0270.0476</t>
  </si>
  <si>
    <t>27.270</t>
  </si>
  <si>
    <t>Phẫu thuật nội soi lấy sỏi đường mật trong và ngoài gan có dẫn lưu Kehr</t>
  </si>
  <si>
    <t>03.4020.0477</t>
  </si>
  <si>
    <t>3.4020</t>
  </si>
  <si>
    <t>Phẫu thuật nội soi cắt nang ống mật chủ, nối ống gan chung-ruột</t>
  </si>
  <si>
    <t>03.4023.0478</t>
  </si>
  <si>
    <t>3.4023</t>
  </si>
  <si>
    <t>Phẫu thuật nội soi dẫn lưu túi mật/đường mật ngoài gan</t>
  </si>
  <si>
    <t>27.0267.0478</t>
  </si>
  <si>
    <t>27.267</t>
  </si>
  <si>
    <t>Phẫu thuật nội soi lấy sỏi OMC có dẫn lưu Kehr</t>
  </si>
  <si>
    <t>10.0626.0479</t>
  </si>
  <si>
    <t>10.626</t>
  </si>
  <si>
    <t>Tán sỏi qua đường hầm Kehr hoặc qua da</t>
  </si>
  <si>
    <t>03.2687.0481</t>
  </si>
  <si>
    <t>3.2687</t>
  </si>
  <si>
    <t>Nối mật-Hỗng tràng do ung thư</t>
  </si>
  <si>
    <t>03.3417.0481</t>
  </si>
  <si>
    <t>3.3417</t>
  </si>
  <si>
    <t>Cắt đoạn ống mật chủ, nối rốn gan - hỗng tràng</t>
  </si>
  <si>
    <t>03.3421.0481</t>
  </si>
  <si>
    <t>3.3421</t>
  </si>
  <si>
    <t>Nối ống mật chủ - tá tràng</t>
  </si>
  <si>
    <t>03.3436.0481</t>
  </si>
  <si>
    <t>3.3436</t>
  </si>
  <si>
    <t>Cắt bỏ nang ống mật chủ và nối mật ruột</t>
  </si>
  <si>
    <t>03.3437.0481</t>
  </si>
  <si>
    <t>3.3437</t>
  </si>
  <si>
    <t>Nối ống mật chủ - hỗng tràng</t>
  </si>
  <si>
    <t>03.3442.0481</t>
  </si>
  <si>
    <t>3.3442</t>
  </si>
  <si>
    <t>Nối túi mật - hỗng tràng</t>
  </si>
  <si>
    <t>03.3449.0481</t>
  </si>
  <si>
    <t>3.3449</t>
  </si>
  <si>
    <t>Lấy sỏi ống Wirsung, nối Wirsung - hỗng tràng</t>
  </si>
  <si>
    <t>03.3450.0481</t>
  </si>
  <si>
    <t>3.3450</t>
  </si>
  <si>
    <t>03.3455.0481</t>
  </si>
  <si>
    <t>3.3455</t>
  </si>
  <si>
    <t>Nối nang tụy - hỗng tràng</t>
  </si>
  <si>
    <t>10.0632.0481</t>
  </si>
  <si>
    <t>10.632</t>
  </si>
  <si>
    <t>Nối mật ruột bên - bên</t>
  </si>
  <si>
    <t>10.0633.0481</t>
  </si>
  <si>
    <t>10.633</t>
  </si>
  <si>
    <t>Nối mật ruột tận - bên</t>
  </si>
  <si>
    <t>10.0634.0481</t>
  </si>
  <si>
    <t>10.634</t>
  </si>
  <si>
    <t>Nối ngã ba đường mật hoặc ống gan phải hoặc ống gan trái với hỗng tràng</t>
  </si>
  <si>
    <t>10.0635.0481</t>
  </si>
  <si>
    <t>10.635</t>
  </si>
  <si>
    <t>Cắt đường mật ngoài gan</t>
  </si>
  <si>
    <t>10.0636.0481</t>
  </si>
  <si>
    <t>10.636</t>
  </si>
  <si>
    <t>Cắt ngã ba đường mật hoặc ống gan phải ống gan trái</t>
  </si>
  <si>
    <t>10.0659.0481</t>
  </si>
  <si>
    <t>10.659</t>
  </si>
  <si>
    <t>Nối tụy ruột</t>
  </si>
  <si>
    <t>10.0661.0481</t>
  </si>
  <si>
    <t>10.661</t>
  </si>
  <si>
    <t>Nối diện cắt thân tụy với dạ dày</t>
  </si>
  <si>
    <t>10.0665.0481</t>
  </si>
  <si>
    <t>10.665</t>
  </si>
  <si>
    <t>10.0666.0481</t>
  </si>
  <si>
    <t>10.666</t>
  </si>
  <si>
    <t>Phẫu thuật Frey điều trị sỏi tụy, viêm tụy mạn</t>
  </si>
  <si>
    <t>12.0236.0481</t>
  </si>
  <si>
    <t>12.236</t>
  </si>
  <si>
    <t>03.2697.0482</t>
  </si>
  <si>
    <t>3.2697</t>
  </si>
  <si>
    <t>Chưa bao gồm máy cắt nối tự động, ghim khâu máy cắt nối, khóa kẹp mạch máu, dao siêu âm hoặc dao hàn mô hoặc dao hàn mạch và đoạn mạch nhân tạo.</t>
  </si>
  <si>
    <t>03.3447.0482</t>
  </si>
  <si>
    <t>3.3447</t>
  </si>
  <si>
    <t>10.0477.0482</t>
  </si>
  <si>
    <t>10.477</t>
  </si>
  <si>
    <t>Cắt bóng Vater và tạo hình ống mật chủ, ống Wirsung qua đường mở D2 tá tràng</t>
  </si>
  <si>
    <t>10.0648.0482</t>
  </si>
  <si>
    <t>10.648</t>
  </si>
  <si>
    <t>Cắt khối tá tụy</t>
  </si>
  <si>
    <t>10.0649.0482</t>
  </si>
  <si>
    <t>10.649</t>
  </si>
  <si>
    <t>Cắt khối tá tụy bảo tồn môn vị</t>
  </si>
  <si>
    <t>10.0650.0482</t>
  </si>
  <si>
    <t>10.650</t>
  </si>
  <si>
    <t>Cắt khối tá tụy + tạo hình tĩnh mạch cửa tự thân</t>
  </si>
  <si>
    <t>10.0651.0482</t>
  </si>
  <si>
    <t>10.651</t>
  </si>
  <si>
    <t>Cắt khối tá tụy + tạo hình tĩnh mạch cửa bằng mạch nhân tạo</t>
  </si>
  <si>
    <t>10.0652.0482</t>
  </si>
  <si>
    <t>10.652</t>
  </si>
  <si>
    <t>Cắt khối tá tụy + tạo hình động mạch mạc treo tràng trên bằng đoạn mạch nhân tạo</t>
  </si>
  <si>
    <t>10.0656.0482</t>
  </si>
  <si>
    <t>10.656</t>
  </si>
  <si>
    <t>Cắt toàn bộ tụy</t>
  </si>
  <si>
    <t>12.0240.0482</t>
  </si>
  <si>
    <t>12.240</t>
  </si>
  <si>
    <t>03.2699.0484</t>
  </si>
  <si>
    <t>3.2699</t>
  </si>
  <si>
    <t>Cắt lách do u, ung thư,</t>
  </si>
  <si>
    <t>Chưa bao gồm khóa kẹp mạch máu, dao siêu âm hoặc dao hàn mô hoặc dao hàn mạch.</t>
  </si>
  <si>
    <t>03.3453.0484</t>
  </si>
  <si>
    <t>3.3453</t>
  </si>
  <si>
    <t>03.3461.0484</t>
  </si>
  <si>
    <t>3.3461</t>
  </si>
  <si>
    <t>Cắt lách bán phần do chấn thương</t>
  </si>
  <si>
    <t>03.3463.0484</t>
  </si>
  <si>
    <t>3.3463</t>
  </si>
  <si>
    <t>Cắt lách toàn bộ do chấn thương</t>
  </si>
  <si>
    <t>10.0673.0484</t>
  </si>
  <si>
    <t>10.673</t>
  </si>
  <si>
    <t>Cắt lách do chấn thương</t>
  </si>
  <si>
    <t>10.0674.0484</t>
  </si>
  <si>
    <t>10.674</t>
  </si>
  <si>
    <t>Cắt lách bệnh lý</t>
  </si>
  <si>
    <t>10.0675.0484</t>
  </si>
  <si>
    <t>10.675</t>
  </si>
  <si>
    <t>Cắt lách bán phần</t>
  </si>
  <si>
    <t>12.0242.0484</t>
  </si>
  <si>
    <t>12.242</t>
  </si>
  <si>
    <t>Cắt lách bệnh lý, ung thư, áp xe, xơ lách</t>
  </si>
  <si>
    <t>27.0303.0485</t>
  </si>
  <si>
    <t>27.303</t>
  </si>
  <si>
    <t>Phẫu thuật nội soi cắt bán phần lách trong chấn thương</t>
  </si>
  <si>
    <t>03.2696.0486</t>
  </si>
  <si>
    <t>3.2696</t>
  </si>
  <si>
    <t>Chưa bao gồm máy cắt nối tự động và ghim khâu máy cắt nối, khóa kẹp mạch máu, dao siêu âm hoặc dao hàn mô hoặc dao hàn mạch.</t>
  </si>
  <si>
    <t>03.2698.0486</t>
  </si>
  <si>
    <t>3.2698</t>
  </si>
  <si>
    <t>03.3448.0486</t>
  </si>
  <si>
    <t>3.3448</t>
  </si>
  <si>
    <t>Phẫu thuật Fray</t>
  </si>
  <si>
    <t>03.3451.0486</t>
  </si>
  <si>
    <t>3.3451</t>
  </si>
  <si>
    <t>03.3456.0486</t>
  </si>
  <si>
    <t>3.3456</t>
  </si>
  <si>
    <t>03.3457.0486</t>
  </si>
  <si>
    <t>3.3457</t>
  </si>
  <si>
    <t>10.0640.0486</t>
  </si>
  <si>
    <t>10.640</t>
  </si>
  <si>
    <t>Khâu vết thương tụy và dẫn lưu</t>
  </si>
  <si>
    <t>10.0645.0486</t>
  </si>
  <si>
    <t>10.645</t>
  </si>
  <si>
    <t>Cắt bỏ nang tụy</t>
  </si>
  <si>
    <t>10.0646.0486</t>
  </si>
  <si>
    <t>10.646</t>
  </si>
  <si>
    <t>Lấy nhân ở tụy (di căn tụy, u tụy)</t>
  </si>
  <si>
    <t>10.0653.0486</t>
  </si>
  <si>
    <t>10.653</t>
  </si>
  <si>
    <t>Cắt tụy trung tâm</t>
  </si>
  <si>
    <t>10.0654.0486</t>
  </si>
  <si>
    <t>10.654</t>
  </si>
  <si>
    <t>Cắt thân đuôi tụy kèm cắt lách</t>
  </si>
  <si>
    <t>10.0655.0486</t>
  </si>
  <si>
    <t>10.655</t>
  </si>
  <si>
    <t>Cắt đuôi tụy bảo tồn lách</t>
  </si>
  <si>
    <t>10.0657.0486</t>
  </si>
  <si>
    <t>10.657</t>
  </si>
  <si>
    <t>10.0658.0486</t>
  </si>
  <si>
    <t>10.658</t>
  </si>
  <si>
    <t>10.0660.0486</t>
  </si>
  <si>
    <t>10.660</t>
  </si>
  <si>
    <t>Nối diện cắt đầu tụy và thân tụy với ruột non trên quai Y</t>
  </si>
  <si>
    <t>10.0667.0486</t>
  </si>
  <si>
    <t>10.667</t>
  </si>
  <si>
    <t>10.0668.0486</t>
  </si>
  <si>
    <t>10.668</t>
  </si>
  <si>
    <t>Phẫu thuật Puestow - Gillesby</t>
  </si>
  <si>
    <t>12.0239.0486</t>
  </si>
  <si>
    <t>12.239</t>
  </si>
  <si>
    <t>12.0241.0486</t>
  </si>
  <si>
    <t>12.241</t>
  </si>
  <si>
    <t>03.2666.0487</t>
  </si>
  <si>
    <t>3.2666</t>
  </si>
  <si>
    <t>Cắt u sau phúc mạc</t>
  </si>
  <si>
    <t>Chưa bao gồm máy cắt nối tự động và ghim khâu máy cắt nối, vật liệu cầm máu, dao siêu âm hoặc dao hàn mô hoặc dao hàn mạch.</t>
  </si>
  <si>
    <t>03.3390.0487</t>
  </si>
  <si>
    <t>3.3390</t>
  </si>
  <si>
    <t>Phẫu thuật cắt u sau phúc mạc</t>
  </si>
  <si>
    <t>10.0713.0487</t>
  </si>
  <si>
    <t>10.713</t>
  </si>
  <si>
    <t>12.0216.0487</t>
  </si>
  <si>
    <t>12.216</t>
  </si>
  <si>
    <t>03.2504.0488</t>
  </si>
  <si>
    <t>3.2504</t>
  </si>
  <si>
    <t>03.2581.0488</t>
  </si>
  <si>
    <t>3.2581</t>
  </si>
  <si>
    <t>Cắt, nạo vét hạch cổ tiệt căn</t>
  </si>
  <si>
    <t>03.2583.0488</t>
  </si>
  <si>
    <t>3.2583</t>
  </si>
  <si>
    <t>Nạo vét hạch cổ chọn lọc hoặc chức năng 1 bên</t>
  </si>
  <si>
    <t>03.2584.0488</t>
  </si>
  <si>
    <t>3.2584</t>
  </si>
  <si>
    <t>Nạo vét hạch cổ chọn lọc hoặc chức năng 2 bên</t>
  </si>
  <si>
    <t>04.0032.0488</t>
  </si>
  <si>
    <t>4.32</t>
  </si>
  <si>
    <t>Phẫu thuật bóc tách, cắt bỏ hạch lao to vùng cổ</t>
  </si>
  <si>
    <t>04.0033.0488</t>
  </si>
  <si>
    <t>4.33</t>
  </si>
  <si>
    <t>Phẫu thuật bóc tách, cắt bỏ hạch lao to vùng nách</t>
  </si>
  <si>
    <t>04.0034.0488</t>
  </si>
  <si>
    <t>4.34</t>
  </si>
  <si>
    <t>Phẫu thuật bóc tách, cắt bỏ hạch lao to vùng bẹn</t>
  </si>
  <si>
    <t>07.0023.0488</t>
  </si>
  <si>
    <t>7.23</t>
  </si>
  <si>
    <t>Nạo vét hạch cổ trong ung thư tuyến giáp đã phẫu thuật</t>
  </si>
  <si>
    <t>07.0055.0488</t>
  </si>
  <si>
    <t>7.55</t>
  </si>
  <si>
    <t>Nạo vét hạch cổ trong ung thư tuyến giáp đã phẫu thuật bằng dao siêu âm</t>
  </si>
  <si>
    <t>10.0459.0488</t>
  </si>
  <si>
    <t>10.459</t>
  </si>
  <si>
    <t>Nạo vét hạch D1</t>
  </si>
  <si>
    <t>10.0460.0488</t>
  </si>
  <si>
    <t>10.460</t>
  </si>
  <si>
    <t>Nạo vét hạch D2</t>
  </si>
  <si>
    <t>10.0461.0488</t>
  </si>
  <si>
    <t>10.461</t>
  </si>
  <si>
    <t>Nạo vét hạch D3</t>
  </si>
  <si>
    <t>10.0615.0488</t>
  </si>
  <si>
    <t>10.615</t>
  </si>
  <si>
    <t>Lấy hạch cuống gan</t>
  </si>
  <si>
    <t>12.0154.0488</t>
  </si>
  <si>
    <t>12.154</t>
  </si>
  <si>
    <t>03.3387.0489</t>
  </si>
  <si>
    <t>3.3387</t>
  </si>
  <si>
    <t>Phẫu thuật cắt u nang mạc nối lớn</t>
  </si>
  <si>
    <t>03.3388.0489</t>
  </si>
  <si>
    <t>3.3388</t>
  </si>
  <si>
    <t>Phẫu thuật cắt u nang mạc treo ruột không cắt ruột</t>
  </si>
  <si>
    <t>10.0496.0489</t>
  </si>
  <si>
    <t>10.496</t>
  </si>
  <si>
    <t>Cắt mạc nối lớn</t>
  </si>
  <si>
    <t>10.0497.0489</t>
  </si>
  <si>
    <t>10.497</t>
  </si>
  <si>
    <t>Cắt bỏ u mạc nối lớn</t>
  </si>
  <si>
    <t>10.0498.0489</t>
  </si>
  <si>
    <t>10.498</t>
  </si>
  <si>
    <t>Cắt u mạc treo ruột</t>
  </si>
  <si>
    <t>10.0538.0489</t>
  </si>
  <si>
    <t>10.538</t>
  </si>
  <si>
    <t>10.0702.0489</t>
  </si>
  <si>
    <t>10.702</t>
  </si>
  <si>
    <t>10.0703.0489</t>
  </si>
  <si>
    <t>10.703</t>
  </si>
  <si>
    <t>10.0704.0489</t>
  </si>
  <si>
    <t>10.704</t>
  </si>
  <si>
    <t>10.0705.0489</t>
  </si>
  <si>
    <t>10.705</t>
  </si>
  <si>
    <t>10.0706.0489</t>
  </si>
  <si>
    <t>10.706</t>
  </si>
  <si>
    <t>10.0707.0489</t>
  </si>
  <si>
    <t>10.707</t>
  </si>
  <si>
    <t>10.0712.0489</t>
  </si>
  <si>
    <t>10.712</t>
  </si>
  <si>
    <t>Lấy u phúc mạc</t>
  </si>
  <si>
    <t>27.0076.0490</t>
  </si>
  <si>
    <t>27.76</t>
  </si>
  <si>
    <t>Phẫu thuật nội soi cắt u thành ngực</t>
  </si>
  <si>
    <t>27.0304.0490</t>
  </si>
  <si>
    <t>27.304</t>
  </si>
  <si>
    <t>Phẫu thuật nội soi cắt u mạc treo ruột, không cắt ruột</t>
  </si>
  <si>
    <t>27.0306.0490</t>
  </si>
  <si>
    <t>27.306</t>
  </si>
  <si>
    <t>Phẫu thuật nội soi cắt nang mạc treo ruột</t>
  </si>
  <si>
    <t>Chưa bao gồm tấm màng nâng, khóa kẹp mạch máu, vật liệu cầm máu.</t>
  </si>
  <si>
    <t xml:space="preserve">Phẫu thuật thoát vị bẹn thường 1 bên </t>
  </si>
  <si>
    <t>Chưa bao gồm máy cắt nối tự động và ghim khâu máy cắt nối, khóa kẹp mạch máu, vật liệu cầm máu.</t>
  </si>
  <si>
    <t>03.3341.0495</t>
  </si>
  <si>
    <t>3.3341</t>
  </si>
  <si>
    <t>Phẫu thuật Longo</t>
  </si>
  <si>
    <t>Chưa bao gồm máy cắt nối tự động và ghim khâu trong máy.</t>
  </si>
  <si>
    <t>10.0552.0495</t>
  </si>
  <si>
    <t>10.552</t>
  </si>
  <si>
    <t>10.0553.0495</t>
  </si>
  <si>
    <t>10.553</t>
  </si>
  <si>
    <t>Phẫu thuật Longo kết hợp với khâu treo trĩ</t>
  </si>
  <si>
    <t>Chưa bao gồm dao cắt, thuốc cản quang, catheter.</t>
  </si>
  <si>
    <t>03.1047.0496</t>
  </si>
  <si>
    <t>3.1047</t>
  </si>
  <si>
    <t>20.0055.0496</t>
  </si>
  <si>
    <t>20.55</t>
  </si>
  <si>
    <t>02.0286.0497</t>
  </si>
  <si>
    <t>2.286</t>
  </si>
  <si>
    <t>Nội soi can thiệp - cắt hớt niêm mạc ống tiêu hóa điều trị ung thư sớm</t>
  </si>
  <si>
    <t>Chưa bao gồm dao cắt niêm mạc, kìm kẹp cầm máu.</t>
  </si>
  <si>
    <t>02.0295.0498</t>
  </si>
  <si>
    <t>2.295</t>
  </si>
  <si>
    <t>03.1067.0498</t>
  </si>
  <si>
    <t>3.1067</t>
  </si>
  <si>
    <t>03.3380.0498</t>
  </si>
  <si>
    <t>3.3380</t>
  </si>
  <si>
    <t>02.0248.0499</t>
  </si>
  <si>
    <t>2.248</t>
  </si>
  <si>
    <t>Đặt dẫn lưu đường mật, đặt stent đường mật qua da dưới hướng dẫn của siêu âm C- ARM</t>
  </si>
  <si>
    <t>Chưa bao gồm stent, dao cắt, catheter, guidewire.</t>
  </si>
  <si>
    <t>02.0290.0500</t>
  </si>
  <si>
    <t>2.290</t>
  </si>
  <si>
    <t>Nội soi can thiệp - gắp giun, dị vật ống tiêu hóa</t>
  </si>
  <si>
    <t>02.0296.0500</t>
  </si>
  <si>
    <t>2.296</t>
  </si>
  <si>
    <t>03.1059.0500</t>
  </si>
  <si>
    <t>3.1059</t>
  </si>
  <si>
    <t>03.1063.0500</t>
  </si>
  <si>
    <t>3.1063</t>
  </si>
  <si>
    <t>20.0070.0500</t>
  </si>
  <si>
    <t>20.70</t>
  </si>
  <si>
    <t>01.0217.0502</t>
  </si>
  <si>
    <t>1.217</t>
  </si>
  <si>
    <t>Mở thông dạ dày bằng nội soi</t>
  </si>
  <si>
    <t>02.0252.0502</t>
  </si>
  <si>
    <t>2.252</t>
  </si>
  <si>
    <t>02.0277.0502</t>
  </si>
  <si>
    <t>2.277</t>
  </si>
  <si>
    <t>Nội soi can thiệp - mở thông dạ dày</t>
  </si>
  <si>
    <t>Chưa bao gồm bộ mở thông dạ dày qua da</t>
  </si>
  <si>
    <t>03.0154.0502</t>
  </si>
  <si>
    <t>3.154</t>
  </si>
  <si>
    <t>03.1041.0502</t>
  </si>
  <si>
    <t>3.1041</t>
  </si>
  <si>
    <t>Nội soi mở thông dạ dày</t>
  </si>
  <si>
    <t>27.0179.0502</t>
  </si>
  <si>
    <t>27.179</t>
  </si>
  <si>
    <t>Phẫu thuật nội soi mở hỗng tràng ra da</t>
  </si>
  <si>
    <t>27.0180.0502</t>
  </si>
  <si>
    <t>27.180</t>
  </si>
  <si>
    <t>Phẫu thuật nội soi mở hồi tràng ra da</t>
  </si>
  <si>
    <t>27.0181.0502</t>
  </si>
  <si>
    <t>27.181</t>
  </si>
  <si>
    <t>Phẫu thuật nội soi mở ruột lấy dị vật</t>
  </si>
  <si>
    <t>03.1650.0505</t>
  </si>
  <si>
    <t>3.1650</t>
  </si>
  <si>
    <t>Rạch áp xe túi lệ</t>
  </si>
  <si>
    <t>03.2119.0505</t>
  </si>
  <si>
    <t>3.2119</t>
  </si>
  <si>
    <t>03.2356.0505</t>
  </si>
  <si>
    <t>3.2356</t>
  </si>
  <si>
    <t>Chọc hút áp xe thành bụng</t>
  </si>
  <si>
    <t>03.3608.0505</t>
  </si>
  <si>
    <t>3.3608</t>
  </si>
  <si>
    <t>Dẫn lưu áp xe bìu/tinh hoàn</t>
  </si>
  <si>
    <t>03.3817.0505</t>
  </si>
  <si>
    <t>3.3817</t>
  </si>
  <si>
    <t>03.3909.0505</t>
  </si>
  <si>
    <t>3.3909</t>
  </si>
  <si>
    <t>03.3910.0505</t>
  </si>
  <si>
    <t>3.3910</t>
  </si>
  <si>
    <t>07.0231.0505</t>
  </si>
  <si>
    <t>7.231</t>
  </si>
  <si>
    <t>14.0215.0505</t>
  </si>
  <si>
    <t>14.215</t>
  </si>
  <si>
    <t>Rạch áp xe mi</t>
  </si>
  <si>
    <t>14.0216.0505</t>
  </si>
  <si>
    <t>14.216</t>
  </si>
  <si>
    <t>15.0304.0505</t>
  </si>
  <si>
    <t>15.304</t>
  </si>
  <si>
    <t>02.0297.0506</t>
  </si>
  <si>
    <t>2.297</t>
  </si>
  <si>
    <t>Nội soi hậu môn ống cứng</t>
  </si>
  <si>
    <t>02.0310.0506</t>
  </si>
  <si>
    <t>2.310</t>
  </si>
  <si>
    <t>Nội soi trực tràng ống cứng không sinh thiết</t>
  </si>
  <si>
    <t>03.3326.0506</t>
  </si>
  <si>
    <t>3.3326</t>
  </si>
  <si>
    <t>Tháo lồng bằng bơm khí/nước</t>
  </si>
  <si>
    <t>01.0157.0508</t>
  </si>
  <si>
    <t>1.157</t>
  </si>
  <si>
    <t>Cố định lồng ngực do chấn thương gãy xương sườn</t>
  </si>
  <si>
    <t>03.0112.0508</t>
  </si>
  <si>
    <t>3.112</t>
  </si>
  <si>
    <t>03.3855.0511</t>
  </si>
  <si>
    <t>3.3855</t>
  </si>
  <si>
    <t>Nắn, bó bột trật khớp háng</t>
  </si>
  <si>
    <t>03.3860.0511</t>
  </si>
  <si>
    <t>3.3860</t>
  </si>
  <si>
    <t>Nắn, cố định trật khớp háng không có chỉ định phẫu thuật</t>
  </si>
  <si>
    <t>10.1015.0511</t>
  </si>
  <si>
    <t>10.1015</t>
  </si>
  <si>
    <t>Nắn, cố định trật khớp háng không chỉ định phẫu thuật</t>
  </si>
  <si>
    <t>03.3855.0512</t>
  </si>
  <si>
    <t>03.3860.0512</t>
  </si>
  <si>
    <t>10.1015.0512</t>
  </si>
  <si>
    <t>03.3856.0513</t>
  </si>
  <si>
    <t>3.3856</t>
  </si>
  <si>
    <t>Nắn, bó bột trong bong sụn tiếp khớp gối, khớp háng</t>
  </si>
  <si>
    <t>03.3863.0513</t>
  </si>
  <si>
    <t>3.3863</t>
  </si>
  <si>
    <t>Nắn, bó bột trật khớp gối</t>
  </si>
  <si>
    <t>03.3875.0513</t>
  </si>
  <si>
    <t>3.3875</t>
  </si>
  <si>
    <t>Nắn, bó bột trật khớp cổ chân</t>
  </si>
  <si>
    <t>10.1011.0513</t>
  </si>
  <si>
    <t>10.1011</t>
  </si>
  <si>
    <t>10.1018.0513</t>
  </si>
  <si>
    <t>10.1018</t>
  </si>
  <si>
    <t>10.1031.0513</t>
  </si>
  <si>
    <t>10.1031</t>
  </si>
  <si>
    <t>03.3856.0514</t>
  </si>
  <si>
    <t>03.3863.0514</t>
  </si>
  <si>
    <t>03.3875.0514</t>
  </si>
  <si>
    <t>10.1011.0514</t>
  </si>
  <si>
    <t>10.1018.0514</t>
  </si>
  <si>
    <t>10.1031.0514</t>
  </si>
  <si>
    <t>03.3844.0515</t>
  </si>
  <si>
    <t>3.3844</t>
  </si>
  <si>
    <t>Nắn, bó bột trật khớp khuỷu</t>
  </si>
  <si>
    <t>03.3845.0515</t>
  </si>
  <si>
    <t>3.3845</t>
  </si>
  <si>
    <t>Nắn bó bột gãy và trật khớp khuỷu</t>
  </si>
  <si>
    <t>03.3846.0515</t>
  </si>
  <si>
    <t>3.3846</t>
  </si>
  <si>
    <t>Nắn, bó bột bong sụn tiếp khớp khuỷu, khớp cổ tay</t>
  </si>
  <si>
    <t>03.3873.0515</t>
  </si>
  <si>
    <t>3.3873</t>
  </si>
  <si>
    <t>Nắn, bó bột trật khớp xương đòn</t>
  </si>
  <si>
    <t>03.3874.0515</t>
  </si>
  <si>
    <t>3.3874</t>
  </si>
  <si>
    <t>Nắn, cố định trật khớp hàm</t>
  </si>
  <si>
    <t>10.0993.0515</t>
  </si>
  <si>
    <t>10.993</t>
  </si>
  <si>
    <t>Nắn, bó bột gãy xương hàm</t>
  </si>
  <si>
    <t>10.0996.0515</t>
  </si>
  <si>
    <t>10.996</t>
  </si>
  <si>
    <t>Nắn, bó bột gãy xương đòn</t>
  </si>
  <si>
    <t>10.1000.0515</t>
  </si>
  <si>
    <t>10.1000</t>
  </si>
  <si>
    <t>10.1001.0515</t>
  </si>
  <si>
    <t>10.1001</t>
  </si>
  <si>
    <t>10.1029.0515</t>
  </si>
  <si>
    <t>10.1029</t>
  </si>
  <si>
    <t>03.3844.0516</t>
  </si>
  <si>
    <t>03.3845.0516</t>
  </si>
  <si>
    <t>03.3846.0516</t>
  </si>
  <si>
    <t>03.3873.0516</t>
  </si>
  <si>
    <t>03.3874.0516</t>
  </si>
  <si>
    <t>10.0993.0516</t>
  </si>
  <si>
    <t>10.0996.0516</t>
  </si>
  <si>
    <t>10.1000.0516</t>
  </si>
  <si>
    <t>10.1001.0516</t>
  </si>
  <si>
    <t>10.1029.0516</t>
  </si>
  <si>
    <t>03.3839.0517</t>
  </si>
  <si>
    <t>3.3839</t>
  </si>
  <si>
    <t>Nắn, bó bột trật khớp vai</t>
  </si>
  <si>
    <t>10.0995.0517</t>
  </si>
  <si>
    <t>10.995</t>
  </si>
  <si>
    <t>10.1025.0517</t>
  </si>
  <si>
    <t>10.1025</t>
  </si>
  <si>
    <t>Nắn, bó bột trật khớp cùng đòn</t>
  </si>
  <si>
    <t>03.3839.0518</t>
  </si>
  <si>
    <t>10.0995.0518</t>
  </si>
  <si>
    <t>10.1025.0518</t>
  </si>
  <si>
    <t>03.3854.0519</t>
  </si>
  <si>
    <t>3.3854</t>
  </si>
  <si>
    <t>Nắn, bó bột gãy xương bàn, ngón tay</t>
  </si>
  <si>
    <t>03.3870.0519</t>
  </si>
  <si>
    <t>3.3870</t>
  </si>
  <si>
    <t>Nắn, bó bột gãy xương bàn chân</t>
  </si>
  <si>
    <t>03.3872.0519</t>
  </si>
  <si>
    <t>3.3872</t>
  </si>
  <si>
    <t>Nắn, bó bột gãy xương ngón chân</t>
  </si>
  <si>
    <t>10.0985.0519</t>
  </si>
  <si>
    <t>10.985</t>
  </si>
  <si>
    <t>Nắn, bó bột giai đoạn trong hội chứng Volkmann</t>
  </si>
  <si>
    <t>10.1009.0519</t>
  </si>
  <si>
    <t>10.1009</t>
  </si>
  <si>
    <t>10.1022.0519</t>
  </si>
  <si>
    <t>10.1022</t>
  </si>
  <si>
    <t>Nắn, bó bột gãy xương chày</t>
  </si>
  <si>
    <t>10.1024.0519</t>
  </si>
  <si>
    <t>10.1024</t>
  </si>
  <si>
    <t>10.1028.0519</t>
  </si>
  <si>
    <t>10.1028</t>
  </si>
  <si>
    <t>17.0136.0519</t>
  </si>
  <si>
    <t>17.136</t>
  </si>
  <si>
    <t>Kỹ thuật điều trị bàn chân khoèo bẩm sinh theo phương pháp Ponsetti</t>
  </si>
  <si>
    <t>03.3854.0520</t>
  </si>
  <si>
    <t>03.3870.0520</t>
  </si>
  <si>
    <t>03.3872.0520</t>
  </si>
  <si>
    <t>10.0985.0520</t>
  </si>
  <si>
    <t>10.1009.0520</t>
  </si>
  <si>
    <t>10.1022.0520</t>
  </si>
  <si>
    <t>10.1024.0520</t>
  </si>
  <si>
    <t>10.1028.0520</t>
  </si>
  <si>
    <t>17.0136.0520</t>
  </si>
  <si>
    <t>03.3849.0521</t>
  </si>
  <si>
    <t>3.3849</t>
  </si>
  <si>
    <t>Nắn, bó bột gãy 1/3 trên hai xương cẳng tay</t>
  </si>
  <si>
    <t>03.3850.0521</t>
  </si>
  <si>
    <t>3.3850</t>
  </si>
  <si>
    <t>Nắn, bó bột gãy 1/3 giữa hai xương cẳng tay</t>
  </si>
  <si>
    <t>03.3851.0521</t>
  </si>
  <si>
    <t>3.3851</t>
  </si>
  <si>
    <t>Nắn, bó bột gãy 1/3 dưới hai xương cẳng tay</t>
  </si>
  <si>
    <t>03.3852.0521</t>
  </si>
  <si>
    <t>3.3852</t>
  </si>
  <si>
    <t>Nắn, bó bột gãy một xương cẳng tay</t>
  </si>
  <si>
    <t>03.3853.0521</t>
  </si>
  <si>
    <t>3.3853</t>
  </si>
  <si>
    <t>Nắn, bó bột gãy Pouteau-Colles</t>
  </si>
  <si>
    <t>03.3869.0521</t>
  </si>
  <si>
    <t>3.3869</t>
  </si>
  <si>
    <t>Nắn, bó bột gãy Monteggia</t>
  </si>
  <si>
    <t>10.1007.0521</t>
  </si>
  <si>
    <t>10.1007</t>
  </si>
  <si>
    <t>10.1008.0521</t>
  </si>
  <si>
    <t>10.1008</t>
  </si>
  <si>
    <t>Nắn, bó bột gãy Pouteau - Colles</t>
  </si>
  <si>
    <t>10.1027.0521</t>
  </si>
  <si>
    <t>10.1027</t>
  </si>
  <si>
    <t>03.3849.0522</t>
  </si>
  <si>
    <t>03.3850.0522</t>
  </si>
  <si>
    <t>03.3851.0522</t>
  </si>
  <si>
    <t>03.3852.0522</t>
  </si>
  <si>
    <t>03.3853.0522</t>
  </si>
  <si>
    <t>03.3869.0522</t>
  </si>
  <si>
    <t>10.1007.0522</t>
  </si>
  <si>
    <t>10.1008.0522</t>
  </si>
  <si>
    <t>10.1027.0522</t>
  </si>
  <si>
    <t>03.3836.0523</t>
  </si>
  <si>
    <t>3.3836</t>
  </si>
  <si>
    <t>Nắn, bó bột trật khớp háng bẩm sinh</t>
  </si>
  <si>
    <t>10.0991.0523</t>
  </si>
  <si>
    <t>10.991</t>
  </si>
  <si>
    <t>10.1010.0523</t>
  </si>
  <si>
    <t>10.1010</t>
  </si>
  <si>
    <t>03.3836.0524</t>
  </si>
  <si>
    <t>10.0991.0524</t>
  </si>
  <si>
    <t>10.1010.0524</t>
  </si>
  <si>
    <t>03.3831.0525</t>
  </si>
  <si>
    <t>3.3831</t>
  </si>
  <si>
    <t>Nắn, bó bột chỉnh hình chân chữ O</t>
  </si>
  <si>
    <t>03.3832.0525</t>
  </si>
  <si>
    <t>3.3832</t>
  </si>
  <si>
    <t>Nắn, bó bột chỉnh hình chân chữ X</t>
  </si>
  <si>
    <t>03.3857.0525</t>
  </si>
  <si>
    <t>3.3857</t>
  </si>
  <si>
    <t>Nắn, bó bột gãy mâm chày</t>
  </si>
  <si>
    <t>03.3864.0525</t>
  </si>
  <si>
    <t>3.3864</t>
  </si>
  <si>
    <t>Nắn, bó bột gãy 1/3 trên hai xương cẳng chân</t>
  </si>
  <si>
    <t>03.3865.0525</t>
  </si>
  <si>
    <t>3.3865</t>
  </si>
  <si>
    <t>Nắn, bó bột gãy 1/3 giữa hai xương cẳng chân</t>
  </si>
  <si>
    <t>03.3866.0525</t>
  </si>
  <si>
    <t>3.3866</t>
  </si>
  <si>
    <t>Nắn, bó bột gãy 1/3 dưới hai xương cẳng chân</t>
  </si>
  <si>
    <t>03.3867.0525</t>
  </si>
  <si>
    <t>3.3867</t>
  </si>
  <si>
    <t>03.3868.0525</t>
  </si>
  <si>
    <t>3.3868</t>
  </si>
  <si>
    <t>Nắn, bó bột gãy Dupuytren</t>
  </si>
  <si>
    <t>10.0987.0525</t>
  </si>
  <si>
    <t>10.987</t>
  </si>
  <si>
    <t>Nắn, bó bột chỉnh hình chân chữ 0</t>
  </si>
  <si>
    <t>10.0988.0525</t>
  </si>
  <si>
    <t>10.988</t>
  </si>
  <si>
    <t>10.1012.0525</t>
  </si>
  <si>
    <t>10.1012</t>
  </si>
  <si>
    <t>10.1019.0525</t>
  </si>
  <si>
    <t>10.1019</t>
  </si>
  <si>
    <t>10.1020.0525</t>
  </si>
  <si>
    <t>10.1020</t>
  </si>
  <si>
    <t>10.1021.0525</t>
  </si>
  <si>
    <t>10.1021</t>
  </si>
  <si>
    <t>10.1026.0525</t>
  </si>
  <si>
    <t>10.1026</t>
  </si>
  <si>
    <t>Nắn, bó bột gãy Dupuptren</t>
  </si>
  <si>
    <t>03.3831.0526</t>
  </si>
  <si>
    <t>03.3832.0526</t>
  </si>
  <si>
    <t>03.3857.0526</t>
  </si>
  <si>
    <t>03.3864.0526</t>
  </si>
  <si>
    <t>03.3865.0526</t>
  </si>
  <si>
    <t>03.3866.0526</t>
  </si>
  <si>
    <t>03.3867.0526</t>
  </si>
  <si>
    <t>03.3868.0526</t>
  </si>
  <si>
    <t>10.0987.0526</t>
  </si>
  <si>
    <t>10.0988.0526</t>
  </si>
  <si>
    <t>10.1012.0526</t>
  </si>
  <si>
    <t>10.1019.0526</t>
  </si>
  <si>
    <t>10.1020.0526</t>
  </si>
  <si>
    <t>10.1021.0526</t>
  </si>
  <si>
    <t>10.1026.0526</t>
  </si>
  <si>
    <t>03.3841.0527</t>
  </si>
  <si>
    <t>3.3841</t>
  </si>
  <si>
    <t>03.3842.0527</t>
  </si>
  <si>
    <t>3.3842</t>
  </si>
  <si>
    <t>03.3843.0527</t>
  </si>
  <si>
    <t>3.3843</t>
  </si>
  <si>
    <t>03.3847.0527</t>
  </si>
  <si>
    <t>3.3847</t>
  </si>
  <si>
    <t>Nắn, bó bột gãy cổ xương cánh tay</t>
  </si>
  <si>
    <t>03.3848.0527</t>
  </si>
  <si>
    <t>3.3848</t>
  </si>
  <si>
    <t>Nắn, bó bột gãy trên lồi cầu xương cánh tay trẻ em độ 3 và độ 1V</t>
  </si>
  <si>
    <t>10.0997.0527</t>
  </si>
  <si>
    <t>10.997</t>
  </si>
  <si>
    <t>Nắn, bó bột gãy 1/3 trên thân xương cánh tay</t>
  </si>
  <si>
    <t>10.0998.0527</t>
  </si>
  <si>
    <t>10.998</t>
  </si>
  <si>
    <t>Nắn, bó bột gãy 1/3 giữa thân xương cánh tay</t>
  </si>
  <si>
    <t>10.0999.0527</t>
  </si>
  <si>
    <t>10.999</t>
  </si>
  <si>
    <t>Nắn, bó bột gãy 1/3 dưới thân xương cánh tay</t>
  </si>
  <si>
    <t>10.1002.0527</t>
  </si>
  <si>
    <t>10.1002</t>
  </si>
  <si>
    <t>10.1003.0527</t>
  </si>
  <si>
    <t>10.1003</t>
  </si>
  <si>
    <t>Nắn, bó bột gãy trên lồi cầu xương cánh tay trẻ em độ III và độ IV</t>
  </si>
  <si>
    <t>10.1004.0527</t>
  </si>
  <si>
    <t>10.1004</t>
  </si>
  <si>
    <t>10.1005.0527</t>
  </si>
  <si>
    <t>10.1005</t>
  </si>
  <si>
    <t>10.1006.0527</t>
  </si>
  <si>
    <t>10.1006</t>
  </si>
  <si>
    <t>03.3841.0528</t>
  </si>
  <si>
    <t>03.3842.0528</t>
  </si>
  <si>
    <t>03.3843.0528</t>
  </si>
  <si>
    <t>03.3847.0528</t>
  </si>
  <si>
    <t>03.3848.0528</t>
  </si>
  <si>
    <t>10.0997.0528</t>
  </si>
  <si>
    <t>10.0998.0528</t>
  </si>
  <si>
    <t>10.0999.0528</t>
  </si>
  <si>
    <t>10.1002.0528</t>
  </si>
  <si>
    <t>10.1003.0528</t>
  </si>
  <si>
    <t>10.1004.0528</t>
  </si>
  <si>
    <t>10.1005.0528</t>
  </si>
  <si>
    <t>10.1006.0528</t>
  </si>
  <si>
    <t>03.3830.0529</t>
  </si>
  <si>
    <t>3.3830</t>
  </si>
  <si>
    <t>Nắn, bó bột gãy cổ xương đùi, vỡ ổ cối và trật khớp háng</t>
  </si>
  <si>
    <t>03.3833.0529</t>
  </si>
  <si>
    <t>3.3833</t>
  </si>
  <si>
    <t>Nắn, bó bột gãy 1/3 trên xương đùi</t>
  </si>
  <si>
    <t>03.3834.0529</t>
  </si>
  <si>
    <t>3.3834</t>
  </si>
  <si>
    <t>Nắn, bó bột gãy 1/3 giữa xương đùi</t>
  </si>
  <si>
    <t>Nắn, bó bột gãy 1/3 dưới xương đùi</t>
  </si>
  <si>
    <t>03.3838.0529</t>
  </si>
  <si>
    <t>3.3838</t>
  </si>
  <si>
    <t>Nắn, bó bột cột sống</t>
  </si>
  <si>
    <t>03.3858.0529</t>
  </si>
  <si>
    <t>3.3858</t>
  </si>
  <si>
    <t>Nắn, bó bột gãy xương chậu</t>
  </si>
  <si>
    <t>03.3859.0529</t>
  </si>
  <si>
    <t>3.3859</t>
  </si>
  <si>
    <t>Nắn, bó bột gãy cổ xương đùi</t>
  </si>
  <si>
    <t>03.3861.0529</t>
  </si>
  <si>
    <t>3.3861</t>
  </si>
  <si>
    <t>Nắn, bó bột gãy lồi cầu xương đùi</t>
  </si>
  <si>
    <t>10.0986.0529</t>
  </si>
  <si>
    <t>10.986</t>
  </si>
  <si>
    <t>10.0989.0529</t>
  </si>
  <si>
    <t>10.989</t>
  </si>
  <si>
    <t>10.0990.0529</t>
  </si>
  <si>
    <t>10.990</t>
  </si>
  <si>
    <t>10.0992.0529</t>
  </si>
  <si>
    <t>10.992</t>
  </si>
  <si>
    <t>Bột Corset Minerve,Cravate</t>
  </si>
  <si>
    <t>10.0994.0529</t>
  </si>
  <si>
    <t>10.994</t>
  </si>
  <si>
    <t>10.1013.0529</t>
  </si>
  <si>
    <t>10.1013</t>
  </si>
  <si>
    <t>10.1014.0529</t>
  </si>
  <si>
    <t>10.1014</t>
  </si>
  <si>
    <t>Nắn, bó bột gãy Cổ xương đùi</t>
  </si>
  <si>
    <t>10.1016.0529</t>
  </si>
  <si>
    <t>10.1016</t>
  </si>
  <si>
    <t>03.3830.0530</t>
  </si>
  <si>
    <t>03.3833.0530</t>
  </si>
  <si>
    <t>03.3834.0530</t>
  </si>
  <si>
    <t>03.3838.0530</t>
  </si>
  <si>
    <t>03.3858.0530</t>
  </si>
  <si>
    <t>03.3859.0530</t>
  </si>
  <si>
    <t>03.3861.0530</t>
  </si>
  <si>
    <t>10.0986.0530</t>
  </si>
  <si>
    <t>10.0989.0530</t>
  </si>
  <si>
    <t>10.0990.0530</t>
  </si>
  <si>
    <t>10.0992.0530</t>
  </si>
  <si>
    <t>10.0994.0530</t>
  </si>
  <si>
    <t>10.1013.0530</t>
  </si>
  <si>
    <t>10.1014.0530</t>
  </si>
  <si>
    <t>10.1016.0530</t>
  </si>
  <si>
    <t>03.3871.0532</t>
  </si>
  <si>
    <t>3.3871</t>
  </si>
  <si>
    <t>10.1023.0532</t>
  </si>
  <si>
    <t>10.1023</t>
  </si>
  <si>
    <t>Nắn, bó bột gãy xương gót</t>
  </si>
  <si>
    <t>03.3862.0533</t>
  </si>
  <si>
    <t>3.3862</t>
  </si>
  <si>
    <t>Bó bột ống trong gãy xương bánh chè</t>
  </si>
  <si>
    <t>10.1017.0533</t>
  </si>
  <si>
    <t>10.1017</t>
  </si>
  <si>
    <t>03.3698.0535</t>
  </si>
  <si>
    <t>3.3698</t>
  </si>
  <si>
    <t>Phẫu thuật chuyển gân điều trị cò ngón tay do liệt vận động</t>
  </si>
  <si>
    <t>10.0835.0535</t>
  </si>
  <si>
    <t>10.835</t>
  </si>
  <si>
    <t>Phẫu thuật chuyển gân điều trị liệt thần kinh giữa</t>
  </si>
  <si>
    <t>10.0836.0535</t>
  </si>
  <si>
    <t>10.836</t>
  </si>
  <si>
    <t>Phẫu thuật chuyển gân điều trị liệt thần kinh trụ</t>
  </si>
  <si>
    <t>10.0837.0535</t>
  </si>
  <si>
    <t>10.837</t>
  </si>
  <si>
    <t>Phẫu thuật chuyển gân điều trị liệt thần kinh quay</t>
  </si>
  <si>
    <t>10.0838.0535</t>
  </si>
  <si>
    <t>10.838</t>
  </si>
  <si>
    <t>Phẫu thuật điều trị liệt thần kinh giữa và thần kinh trụ</t>
  </si>
  <si>
    <t>10.0854.0535</t>
  </si>
  <si>
    <t>10.854</t>
  </si>
  <si>
    <t>Phẫu thuật làm đối chiếu ngón 1 (thiểu dưỡng ô mô cái)</t>
  </si>
  <si>
    <t>10.0858.0535</t>
  </si>
  <si>
    <t>10.858</t>
  </si>
  <si>
    <t>Phẫu thuật và điều trị bệnh Dupuytren</t>
  </si>
  <si>
    <t>Chưa bao gồm khớp nhân tạo, xi măng sinh học hoặc hóa học.</t>
  </si>
  <si>
    <t>10.0714.0536</t>
  </si>
  <si>
    <t>10.714</t>
  </si>
  <si>
    <t>Phẫu thuật thay khớp vai nhân tạo</t>
  </si>
  <si>
    <t>03.3780.0537</t>
  </si>
  <si>
    <t>3.3780</t>
  </si>
  <si>
    <t>Phẫu thuật điều trị bàn chân khoèo do bại não</t>
  </si>
  <si>
    <t>Chưa bao gồm phương tiện cố định: khung cố định, đinh, kim, nẹp, vít, ốc, xương nhân tạo hoặc sản phẩm sinh học thay thế xương.</t>
  </si>
  <si>
    <t>03.3790.0537</t>
  </si>
  <si>
    <t>3.3790</t>
  </si>
  <si>
    <t>Phẫu thuật chỉnh hình điều trị bàn chân khoèo</t>
  </si>
  <si>
    <t>03.3791.0537</t>
  </si>
  <si>
    <t>3.3791</t>
  </si>
  <si>
    <t>Phẫu thuật bàn chân duỗi đổ</t>
  </si>
  <si>
    <t>10.0805.0537</t>
  </si>
  <si>
    <t>10.805</t>
  </si>
  <si>
    <t>Cố đinh ngoại vi trong điều trị gãy hở chi trên</t>
  </si>
  <si>
    <t>10.0806.0537</t>
  </si>
  <si>
    <t>10.806</t>
  </si>
  <si>
    <t>Cố đinh ngoại vi trong điều trị gãy hở chi dưới</t>
  </si>
  <si>
    <t>10.0892.0537</t>
  </si>
  <si>
    <t>10.892</t>
  </si>
  <si>
    <t>Phẫu thuật chỉnh hình bàn chân khoèo theo phương pháp PONESETI</t>
  </si>
  <si>
    <t>10.0898.0537</t>
  </si>
  <si>
    <t>10.898</t>
  </si>
  <si>
    <t>Phẫu thuật trật báng chè bẩm sinh</t>
  </si>
  <si>
    <t>10.0899.0537</t>
  </si>
  <si>
    <t>10.899</t>
  </si>
  <si>
    <t>Phẫu thuật trật bánh chè mắc phải</t>
  </si>
  <si>
    <t>10.0937.0537</t>
  </si>
  <si>
    <t>10.937</t>
  </si>
  <si>
    <t>Phẫu thuật chỉnh bàn chân khèo</t>
  </si>
  <si>
    <t>03.3768.0538</t>
  </si>
  <si>
    <t>3.3768</t>
  </si>
  <si>
    <t>Chuyển cân liệt thần kinh mác nông</t>
  </si>
  <si>
    <t>03.3769.0538</t>
  </si>
  <si>
    <t>3.3769</t>
  </si>
  <si>
    <t>Phẫu thuật chuyển gân điều trị bàn chân rủ do liệt vận động</t>
  </si>
  <si>
    <t>10.0890.0538</t>
  </si>
  <si>
    <t>10.890</t>
  </si>
  <si>
    <t>Phẫu thuật chỉnh hình cổ bàn chân sau bại liệt</t>
  </si>
  <si>
    <t>10.0891.0538</t>
  </si>
  <si>
    <t>10.891</t>
  </si>
  <si>
    <t>Phẫu thuật chỉnh hình cổ bàn chân sau bại não</t>
  </si>
  <si>
    <t>10.0946.0538</t>
  </si>
  <si>
    <t>10.946</t>
  </si>
  <si>
    <t>Phẫu thuật chuyển gân chi (Chuyển gân chày sau, chày trước, cơ mác bên dài)</t>
  </si>
  <si>
    <t>Phẫu thuật đóng cứng khớp cổ chân</t>
  </si>
  <si>
    <t>10.0939.0539</t>
  </si>
  <si>
    <t>10.939</t>
  </si>
  <si>
    <t>03.3751.0540</t>
  </si>
  <si>
    <t>3.3751</t>
  </si>
  <si>
    <t>Phẫu thuật thay lại dây chằng chéo trước khớp gối</t>
  </si>
  <si>
    <t>10.0938.0540</t>
  </si>
  <si>
    <t>10.938</t>
  </si>
  <si>
    <t>Phẫu thuật làm vận động khớp gối</t>
  </si>
  <si>
    <t>Chưa bao gồm lưỡi bào, lưỡi cắt, bộ dây bơm nước, đầu đốt, tay dao đốt điện, nẹp, ốc, vít.</t>
  </si>
  <si>
    <t>Phẫu thuật nội soi điều trị cứng khớp cổ chân</t>
  </si>
  <si>
    <t>03.4156.0541</t>
  </si>
  <si>
    <t>3.4156</t>
  </si>
  <si>
    <t>Phẫu thuật nội soi cắt lọc khâu rách chóp xoay qua nội soi khớp vai</t>
  </si>
  <si>
    <t>27.0063.0541</t>
  </si>
  <si>
    <t>27.63</t>
  </si>
  <si>
    <t>Phẫu thuật nội soi giải phóng lỗ liên hợp cột sống cổ</t>
  </si>
  <si>
    <t>27.0065.0541</t>
  </si>
  <si>
    <t>27.65</t>
  </si>
  <si>
    <t>Phẫu thuật nội soi lấy nhân đệm cột sống thắt lưng qua lỗ liên hợp</t>
  </si>
  <si>
    <t>Chưa bao gồm bộ kít dùng trong điều trị thoát vị đĩa đệm cột sống, mũi khoan (mài), dây bơm nước, tấm phủ, đầu đốt RF.</t>
  </si>
  <si>
    <t>27.0066.0541</t>
  </si>
  <si>
    <t>27.66</t>
  </si>
  <si>
    <t>Phẫu thuật nội soi cắt bản sống giải ép trong hẹp ống sống thắt lưng</t>
  </si>
  <si>
    <t>Chưa bao gồm bộ kít dùng trong điều trị thoát vị đĩa đệm cột sống, mũi khoan (mài), miếng ghép đĩa đệm, nẹp, vít.</t>
  </si>
  <si>
    <t>Chưa bao gồm hệ thống bộ kít dùng trong điều trị thoát vị đĩa đệm cột sống, mũi khoan (mài), miếng ghép đĩa đệm, nẹp, vít, xương nhân tạo hoặc sản phẩm thay thế xương.</t>
  </si>
  <si>
    <t>27.0069.0541</t>
  </si>
  <si>
    <t>27.69</t>
  </si>
  <si>
    <t>Phẫu thuật nội soi chỉnh vẹo cột sống ngực</t>
  </si>
  <si>
    <t>27.0070.0541</t>
  </si>
  <si>
    <t>27.70</t>
  </si>
  <si>
    <t>Phẫu thuật nội soi lấy thoát vị đĩa đệm cột sống cổ đường sau</t>
  </si>
  <si>
    <t>Chưa bao gồm mũi khoan (mài).</t>
  </si>
  <si>
    <t>27.0074.0541</t>
  </si>
  <si>
    <t>27.74</t>
  </si>
  <si>
    <t>Phẫu thuật nội soi lấy đĩa đệm cột sống ngực</t>
  </si>
  <si>
    <t>Chưa bao gồm mũi khoan (mài), miếng ghép đĩa đệm, nẹp</t>
  </si>
  <si>
    <t>27.0438.0541</t>
  </si>
  <si>
    <t>27.438</t>
  </si>
  <si>
    <t>Phẫu thuật nội soi tạo hình mỏm cùng vai</t>
  </si>
  <si>
    <t>27.0439.0541</t>
  </si>
  <si>
    <t>27.439</t>
  </si>
  <si>
    <t>Phẫu thuật nội soi điều trị mất vững khớp vai theo phương pháp Latarjet</t>
  </si>
  <si>
    <t>27.0441.0541</t>
  </si>
  <si>
    <t>27.441</t>
  </si>
  <si>
    <t>Phẫu thuật nội soi khâu khoảng gian chóp xoay</t>
  </si>
  <si>
    <t>27.0442.0541</t>
  </si>
  <si>
    <t>27.442</t>
  </si>
  <si>
    <t>Phẫu thuật nội soi điều trị rách sụn viền trên từ trước ra sau</t>
  </si>
  <si>
    <t>27.0444.0541</t>
  </si>
  <si>
    <t>27.444</t>
  </si>
  <si>
    <t>27.0446.0541</t>
  </si>
  <si>
    <t>27.446</t>
  </si>
  <si>
    <t>Phẫu thuật nội soi cắt đầu dài gân nhị đầu</t>
  </si>
  <si>
    <t>27.0447.0541</t>
  </si>
  <si>
    <t>27.447</t>
  </si>
  <si>
    <t>Phẫu thuật nội soi điều trị viêm co rút khớp vai</t>
  </si>
  <si>
    <t>27.0448.0541</t>
  </si>
  <si>
    <t>27.448</t>
  </si>
  <si>
    <t>Phẫu thuật nội soi khâu chóp xoay</t>
  </si>
  <si>
    <t>Chưa bao gồm lưỡi bào (mài), bộ dây bơm nước, đầu đốt điện, tay dao đốt điện, ốc, vít.</t>
  </si>
  <si>
    <t>27.0449.0541</t>
  </si>
  <si>
    <t>27.449</t>
  </si>
  <si>
    <t>Phẫu thuật nội soi điều trị viêm khớp vai</t>
  </si>
  <si>
    <t>27.0452.0541</t>
  </si>
  <si>
    <t>27.452</t>
  </si>
  <si>
    <t>Phẫu thuật nội soi điều trị cứng khớp khuỷu</t>
  </si>
  <si>
    <t>27.0453.0541</t>
  </si>
  <si>
    <t>27.453</t>
  </si>
  <si>
    <t>Phẫu thuật nội soi điều trị gãy xương vùng khuỷu</t>
  </si>
  <si>
    <t>27.0458.0541</t>
  </si>
  <si>
    <t>27.458</t>
  </si>
  <si>
    <t>Phẫu thuật nội soi cắt hoạt mạc viêm khớp hang</t>
  </si>
  <si>
    <t>27.0459.0541</t>
  </si>
  <si>
    <t>27.459</t>
  </si>
  <si>
    <t>Phẫu thuật nội soi điều trị rách sụn viền ổ cối</t>
  </si>
  <si>
    <t>27.0460.0541</t>
  </si>
  <si>
    <t>27.460</t>
  </si>
  <si>
    <t>Phẫu thuật nội soi cắt hoạt mạc viêm khớp gối</t>
  </si>
  <si>
    <t>27.0461.0541</t>
  </si>
  <si>
    <t>27.461</t>
  </si>
  <si>
    <t>Phẫu thuật nội soi cắt sụn chêm</t>
  </si>
  <si>
    <t>27.0462.0541</t>
  </si>
  <si>
    <t>27.462</t>
  </si>
  <si>
    <t>Phẫu thuật nội soi khâu sụn chêm</t>
  </si>
  <si>
    <t>27.0463.0541</t>
  </si>
  <si>
    <t>27.463</t>
  </si>
  <si>
    <t>Phẫu thuật nội soi cắt lọc sụn khớp gối</t>
  </si>
  <si>
    <t>27.0464.0541</t>
  </si>
  <si>
    <t>27.464</t>
  </si>
  <si>
    <t>Phẫu thuật nội soi khoan kích thích tủy</t>
  </si>
  <si>
    <t>27.0465.0541</t>
  </si>
  <si>
    <t>27.465</t>
  </si>
  <si>
    <t>Phẫu thuật nội soi ghép sụn xương tự thân</t>
  </si>
  <si>
    <t>27.0480.0541</t>
  </si>
  <si>
    <t>27.480</t>
  </si>
  <si>
    <t>Phẫu thuật nội soi điều trị vỡ xương bánh chè</t>
  </si>
  <si>
    <t>27.0481.0541</t>
  </si>
  <si>
    <t>27.481</t>
  </si>
  <si>
    <t>Phẫu thuật nội soi gỡ dính khớp gối</t>
  </si>
  <si>
    <t>27.0482.0541</t>
  </si>
  <si>
    <t>27.482</t>
  </si>
  <si>
    <t>Phẫu thuật nội soi hàn khớp cổ chân</t>
  </si>
  <si>
    <t>27.0483.0541</t>
  </si>
  <si>
    <t>27.483</t>
  </si>
  <si>
    <t>Phẫu thuật nội soi hàn khớp dưới sên</t>
  </si>
  <si>
    <t>27.0484.0541</t>
  </si>
  <si>
    <t>27.484</t>
  </si>
  <si>
    <t>Phẫu thuật nội soi điều trị hội chứng chèn ép trước cổ chân</t>
  </si>
  <si>
    <t>27.0486.0541</t>
  </si>
  <si>
    <t>27.486</t>
  </si>
  <si>
    <t>27.0503.0541</t>
  </si>
  <si>
    <t>27.503</t>
  </si>
  <si>
    <t>Phẫu thuật nội soi khớp cổ chân cắt hoạt mạc viêm</t>
  </si>
  <si>
    <t>27.0504.0541</t>
  </si>
  <si>
    <t>27.504</t>
  </si>
  <si>
    <t>Phẫu thuật nội soi khớp cổ chân cắt lọc sụn khớp cổ chân</t>
  </si>
  <si>
    <t>Chưa bao gồm nẹp vít, ốc, dao cắt sụn và lưỡi bào, bộ dây bơm nước, đầu đốt, tay dao điện, gân sinh học, gân đồng loại.</t>
  </si>
  <si>
    <t>27.0443.0542</t>
  </si>
  <si>
    <t>27.443</t>
  </si>
  <si>
    <t>Phẫu thuật nội soi tái tạo dây chằng quạ đòn</t>
  </si>
  <si>
    <t>27.0445.0542</t>
  </si>
  <si>
    <t>27.445</t>
  </si>
  <si>
    <t>Phẫu thuật nội soi đính lại điểm bám gân nhị đầu</t>
  </si>
  <si>
    <t>27.0466.0542</t>
  </si>
  <si>
    <t>27.466</t>
  </si>
  <si>
    <t>Phẫu thuật nội soi tái tạo dây chằng chéo trước bằng gân bánh chè tự thân</t>
  </si>
  <si>
    <t>27.0467.0542</t>
  </si>
  <si>
    <t>27.467</t>
  </si>
  <si>
    <t>Phẫu thuật nội soi tái tạo dây chằng chéo trước bằng gân chân ngỗng</t>
  </si>
  <si>
    <t>27.0468.0542</t>
  </si>
  <si>
    <t>27.468</t>
  </si>
  <si>
    <t>Phẫu thuật nội soi tái tạo dây chằng chéo trước bằng gân tứ đầu</t>
  </si>
  <si>
    <t>27.0469.0542</t>
  </si>
  <si>
    <t>27.469</t>
  </si>
  <si>
    <t>Phẫu thuật nội soi tái tạo lại dây chằng chéo trước</t>
  </si>
  <si>
    <t>27.0470.0542</t>
  </si>
  <si>
    <t>27.470</t>
  </si>
  <si>
    <t>Phẫu thuật nội soi tái tạo dây chằng chéo sau</t>
  </si>
  <si>
    <t>27.0471.0542</t>
  </si>
  <si>
    <t>27.471</t>
  </si>
  <si>
    <t>Phẫu thuật nội soi tái tạo dây chằng chéo trước bằng kỹ thuật hai bó</t>
  </si>
  <si>
    <t>27.0472.0542</t>
  </si>
  <si>
    <t>27.472</t>
  </si>
  <si>
    <t>Phẫu thuật nội soi điều trị mất vững bánh chè</t>
  </si>
  <si>
    <t>27.0474.0542</t>
  </si>
  <si>
    <t>27.474</t>
  </si>
  <si>
    <t>Phẫu thuật nội soi tái tạo dây chằng chéo trước bằng gân xương bánh chè đồng loại 1 bó</t>
  </si>
  <si>
    <t>27.0475.0542</t>
  </si>
  <si>
    <t>27.475</t>
  </si>
  <si>
    <t>Phẫu thuật nội soi tái tạo dây chằng chéo trước bằng gân xương bánh chè đồng loại 2 bó</t>
  </si>
  <si>
    <t>27.0476.0542</t>
  </si>
  <si>
    <t>27.476</t>
  </si>
  <si>
    <t>Phẫu thuật nội soi tái tạo dây chằng chéo trước bằng gân achille đồng loại 1 bó</t>
  </si>
  <si>
    <t>27.0477.0542</t>
  </si>
  <si>
    <t>27.477</t>
  </si>
  <si>
    <t>Phẫu thuật nội soi tái tạo dây chằng chéo trước bằng gân achille đồng loại 2 bó</t>
  </si>
  <si>
    <t>27.0478.0542</t>
  </si>
  <si>
    <t>27.478</t>
  </si>
  <si>
    <t>Phẫu thuật nội soi tái tạo đồng thời nhiều dây chằng (chéo trước, chéo sau) bằng gân đồng loại</t>
  </si>
  <si>
    <t>27.0479.0542</t>
  </si>
  <si>
    <t>27.479</t>
  </si>
  <si>
    <t>Chưa bao gồm đinh, nẹp, vít, ốc, khóa.</t>
  </si>
  <si>
    <t>03.3730.0543</t>
  </si>
  <si>
    <t>3.3730</t>
  </si>
  <si>
    <t>Phẫu thuật trật khớp háng</t>
  </si>
  <si>
    <t>10.0715.0543</t>
  </si>
  <si>
    <t>10.715</t>
  </si>
  <si>
    <t>Phẫu thuật tạo hình bệnh xương bả vai lên cao</t>
  </si>
  <si>
    <t>10.0916.0543</t>
  </si>
  <si>
    <t>10.916</t>
  </si>
  <si>
    <t>Phẫu thuật trật khớp háng sau chấn thương</t>
  </si>
  <si>
    <t>10.0930.0543</t>
  </si>
  <si>
    <t>10.930</t>
  </si>
  <si>
    <t>Phẫu thuật thay khớp háng bán phần</t>
  </si>
  <si>
    <t>10.0927.0544</t>
  </si>
  <si>
    <t>10.927</t>
  </si>
  <si>
    <t>Phẫu thuật thay khớp gối bán phần</t>
  </si>
  <si>
    <t>Chưa bao gồm khớp nhân tạo.</t>
  </si>
  <si>
    <t>10.0930.0545</t>
  </si>
  <si>
    <t>10.0929.0547</t>
  </si>
  <si>
    <t>10.929</t>
  </si>
  <si>
    <t>Phẫu thuật thay toàn bộ khớp háng</t>
  </si>
  <si>
    <t>Chưa bao gồm kim hoặc đinh.</t>
  </si>
  <si>
    <t>Chưa bao gồm đinh, nẹp vít, khung cố định ngoài.</t>
  </si>
  <si>
    <t>03.3708.0552</t>
  </si>
  <si>
    <t>3.3708</t>
  </si>
  <si>
    <t>Phẫu thuật chuyển ngón thay thế ngón cái</t>
  </si>
  <si>
    <t>Chưa bao gồm xương nhân tạo hoặc sản phẩm sinh học thay thế xương, đinh, nẹp, vít, mạch máu nhân tạo.</t>
  </si>
  <si>
    <t>10.0853.0552</t>
  </si>
  <si>
    <t>10.853</t>
  </si>
  <si>
    <t>Phẫu thuật chuyển ngón tay</t>
  </si>
  <si>
    <t>26.0039.0552</t>
  </si>
  <si>
    <t>26.39</t>
  </si>
  <si>
    <t>Phẫu thuật vi phẫu nối các mạch máu, thần kinh trong nối lại cánh tay/cẳng tay bị cắt rời</t>
  </si>
  <si>
    <t>26.0040.0552</t>
  </si>
  <si>
    <t>26.40</t>
  </si>
  <si>
    <t>Phẫu thuật vi phẫu nối các mạch máu, thần kinh trong nối lại chi dưới bị cắt rời</t>
  </si>
  <si>
    <t>26.0041.0552</t>
  </si>
  <si>
    <t>26.41</t>
  </si>
  <si>
    <t>Phẫu thuật vi phẫu nối các mạch máu, thần kinh trong nối lại 4 ngón tay bị cắt rời</t>
  </si>
  <si>
    <t>26.0042.0552</t>
  </si>
  <si>
    <t>26.42</t>
  </si>
  <si>
    <t>Phẫu thuật vi phẫu nối các mạch máu, thần kinh trong nối lại 3 ngón tay bị cắt rời</t>
  </si>
  <si>
    <t>26.0043.0552</t>
  </si>
  <si>
    <t>26.43</t>
  </si>
  <si>
    <t>Phẫu thuật vi phẫu nối các mạch máu, thần kinh trong nối lại 2 ngón tay bị cắt rời</t>
  </si>
  <si>
    <t>26.0044.0552</t>
  </si>
  <si>
    <t>26.44</t>
  </si>
  <si>
    <t>Phẫu thuật vi phẫu nối các mạch máu, thần kinh trong nối lại 1 ngón tay bị cắt rời</t>
  </si>
  <si>
    <t>26.0045.0552</t>
  </si>
  <si>
    <t>26.45</t>
  </si>
  <si>
    <t>Phẫu thuật vi phẫu nối các mạch máu, thần kinh trong nối lại bàn và các ngón tay bị cắt rời</t>
  </si>
  <si>
    <t>26.0048.0552</t>
  </si>
  <si>
    <t>26.48</t>
  </si>
  <si>
    <t>phẫu thuật vi phẫu nối các mạch máu, thần kinh trong nối lại 5 ngón tay bị cắt rời</t>
  </si>
  <si>
    <t>26.0049.0552</t>
  </si>
  <si>
    <t>26.49</t>
  </si>
  <si>
    <t>phẫu thuật vi phẫu nối các mạch máu, thần kinh trong nối lại 6 ngón tay bị cắt rời</t>
  </si>
  <si>
    <t>26.0050.0552</t>
  </si>
  <si>
    <t>26.50</t>
  </si>
  <si>
    <t>phẫu thuật vi phẫu nối các mạch máu, thần kinh trong nối lại 7 ngón tay bị cắt rời</t>
  </si>
  <si>
    <t>26.0051.0552</t>
  </si>
  <si>
    <t>26.51</t>
  </si>
  <si>
    <t>phẫu thuật vi phẫu nối các mạch máu, thần kinh trong nối lại 8 ngón tay bị cắt rời</t>
  </si>
  <si>
    <t>26.0052.0552</t>
  </si>
  <si>
    <t>26.52</t>
  </si>
  <si>
    <t>phẫu thuật vi phẫu nối các mạch máu, thần kinh trong nối lại 9 ngón tay bị cắt rời</t>
  </si>
  <si>
    <t>26.0053.0552</t>
  </si>
  <si>
    <t>26.53</t>
  </si>
  <si>
    <t>phẫu thuật vi phẫu nối các mạch máu, thần kinh trong nối lại 10 ngón tay bị cắt rời</t>
  </si>
  <si>
    <t>26.0056.0552</t>
  </si>
  <si>
    <t>26.56</t>
  </si>
  <si>
    <t>Tái tạo ngón tay bằng ngón chân có sử dụng vi phẫu</t>
  </si>
  <si>
    <t>28.0347.0552</t>
  </si>
  <si>
    <t>28.347</t>
  </si>
  <si>
    <t>Phẫu thuật tái tạo ngón cái bằng kỹ thuật vi phẫu</t>
  </si>
  <si>
    <t>28.0350.0552</t>
  </si>
  <si>
    <t>28.350</t>
  </si>
  <si>
    <t>Chuyển ngón có cuống mạch nuôi</t>
  </si>
  <si>
    <t>Chưa bao gồm khung cố định ngoài, nẹp, ốc, vít, lồng, xương nhân tạo hoặc sản phẩm sinh học thay thế xương.</t>
  </si>
  <si>
    <t>10.0931.0554</t>
  </si>
  <si>
    <t>10.931</t>
  </si>
  <si>
    <t>Phẫu thuật thay đoạn xương ghép bảo quản bằng kỹ thuật cao</t>
  </si>
  <si>
    <t>Chưa bao gồm đinh, nẹp, vít, xương nhân tạo và sản phẩm sinh học thay thế xương.</t>
  </si>
  <si>
    <t>Chưa bao gồm khung cố định ngoài, đinh, nẹp, vít, ốc, xương nhân tạo hoặc sản phẩm sinh học thay thế xương.</t>
  </si>
  <si>
    <t>03.3699.0555</t>
  </si>
  <si>
    <t>3.3699</t>
  </si>
  <si>
    <t>Kéo dài ngón tay bằng khung cố định ngoài</t>
  </si>
  <si>
    <t>03.3764.0555</t>
  </si>
  <si>
    <t>3.3764</t>
  </si>
  <si>
    <t>Kéo dài cẳng chân bằng phương pháp 1lizarov</t>
  </si>
  <si>
    <t>03.3646.0556</t>
  </si>
  <si>
    <t>3.3646</t>
  </si>
  <si>
    <t>Cố định nẹp vít gãy trật khớp vai</t>
  </si>
  <si>
    <t>Chưa bao gồm xương nhân tạo hoặc sản phẩm sinh học thay thế xương, xi măng, đinh, nẹp, vít.</t>
  </si>
  <si>
    <t>03.3647.0556</t>
  </si>
  <si>
    <t>3.3647</t>
  </si>
  <si>
    <t>Phẫu thuật trật khớp cùng đòn</t>
  </si>
  <si>
    <t>03.3649.0556</t>
  </si>
  <si>
    <t>3.3649</t>
  </si>
  <si>
    <t>Phẫu thuật kết hợp xương điều trị gãy xương đòn</t>
  </si>
  <si>
    <t>03.3662.0556</t>
  </si>
  <si>
    <t>3.3662</t>
  </si>
  <si>
    <t>Cố định nẹp vít gãy liên lồi cầu cánh tay</t>
  </si>
  <si>
    <t>03.3663.0556</t>
  </si>
  <si>
    <t>3.3663</t>
  </si>
  <si>
    <t>Phẫu thuật gãy xương cánh tay kèm tổn thương thần kinh hoặc mạch máu</t>
  </si>
  <si>
    <t>03.3665.0556</t>
  </si>
  <si>
    <t>3.3665</t>
  </si>
  <si>
    <t>Cố định nẹp vít gãy thân xương cánh tay</t>
  </si>
  <si>
    <t>03.3673.0556</t>
  </si>
  <si>
    <t>3.3673</t>
  </si>
  <si>
    <t>Phẫu thuật can lệnh đầu dưới xương quay</t>
  </si>
  <si>
    <t>03.3675.0556</t>
  </si>
  <si>
    <t>3.3675</t>
  </si>
  <si>
    <t>Phẫu thuật gãy đầu dưới xương quay và trật khớp quay trụ dưới</t>
  </si>
  <si>
    <t>03.3676.0556</t>
  </si>
  <si>
    <t>3.3676</t>
  </si>
  <si>
    <t>Nắn găm Kirschner trong gãy Pouteau-Colles</t>
  </si>
  <si>
    <t>03.3679.0556</t>
  </si>
  <si>
    <t>3.3679</t>
  </si>
  <si>
    <t>Phẫu thuật gãy Monteggia</t>
  </si>
  <si>
    <t>03.3684.0556</t>
  </si>
  <si>
    <t>3.3684</t>
  </si>
  <si>
    <t>Phẫu thuật gãy lồi cầu ngoài xương cánh tay</t>
  </si>
  <si>
    <t>03.3688.0556</t>
  </si>
  <si>
    <t>3.3688</t>
  </si>
  <si>
    <t>Phẫu thuật cố định nẹp vít gãy hai xương cẳng tay</t>
  </si>
  <si>
    <t>03.3689.0556</t>
  </si>
  <si>
    <t>3.3689</t>
  </si>
  <si>
    <t>Phẫu thuật đóng đinh nội tủy gãy 2 xương cẳng tay</t>
  </si>
  <si>
    <t>03.3690.0556</t>
  </si>
  <si>
    <t>3.3690</t>
  </si>
  <si>
    <t>Phẫu thuật đóng đinh nội tủy gãy 1 xương cẳng tay</t>
  </si>
  <si>
    <t>03.3694.0556</t>
  </si>
  <si>
    <t>3.3694</t>
  </si>
  <si>
    <t>Đặt vít gãy trật xương thuyền</t>
  </si>
  <si>
    <t>03.3703.0556</t>
  </si>
  <si>
    <t>3.3703</t>
  </si>
  <si>
    <t>Găm đinh Kirschner gãy đốt bàn nhiều đốt bàn</t>
  </si>
  <si>
    <t>03.3712.0556</t>
  </si>
  <si>
    <t>3.3712</t>
  </si>
  <si>
    <t>Phẫu thuật gãy đốt bàn ngón tay kết hợp xương với Kirschner hoặc nẹp vít</t>
  </si>
  <si>
    <t>03.3717.0556</t>
  </si>
  <si>
    <t>3.3717</t>
  </si>
  <si>
    <t>Phẫu thuật kết hợp xương điều trị gãy ổ cối phức tạp</t>
  </si>
  <si>
    <t>03.3718.0556</t>
  </si>
  <si>
    <t>3.3718</t>
  </si>
  <si>
    <t>Phẫu thuật kết hợp xương điều trị gãy khung chậu</t>
  </si>
  <si>
    <t>03.3725.0556</t>
  </si>
  <si>
    <t>3.3725</t>
  </si>
  <si>
    <t>Đóng đinh xương đùi mở, ngược dòng</t>
  </si>
  <si>
    <t>03.3727.0556</t>
  </si>
  <si>
    <t>3.3727</t>
  </si>
  <si>
    <t>Kết xương đinh nẹp một khối gãy liền mấu chuyển hoặc dưới mấu chuyển</t>
  </si>
  <si>
    <t>03.3731.0556</t>
  </si>
  <si>
    <t>3.3731</t>
  </si>
  <si>
    <t>Phẫu thuật vỡ trần ổ khớp háng</t>
  </si>
  <si>
    <t>03.3732.0556</t>
  </si>
  <si>
    <t>3.3732</t>
  </si>
  <si>
    <t>Đặt đinh nẹp gãy xương đùi (xuôi dòng)</t>
  </si>
  <si>
    <t>03.3738.0556</t>
  </si>
  <si>
    <t>3.3738</t>
  </si>
  <si>
    <t>Đặt nẹp vít điều trị gãy mâm chày và đầu trên xương chày</t>
  </si>
  <si>
    <t>03.3743.0556</t>
  </si>
  <si>
    <t>3.3743</t>
  </si>
  <si>
    <t>Cố định ngoài điều trị gãy khung chậu</t>
  </si>
  <si>
    <t>03.3744.0556</t>
  </si>
  <si>
    <t>3.3744</t>
  </si>
  <si>
    <t>Cố định ngoài điều trị gãy xương đùi</t>
  </si>
  <si>
    <t>03.3754.0556</t>
  </si>
  <si>
    <t>3.3754</t>
  </si>
  <si>
    <t>Néo ép hoặc buộc vòng chỉ thép gãy xương bánh chè</t>
  </si>
  <si>
    <t>03.3758.0556</t>
  </si>
  <si>
    <t>3.3758</t>
  </si>
  <si>
    <t>Đóng đinh xương chày mở</t>
  </si>
  <si>
    <t>03.3759.0556</t>
  </si>
  <si>
    <t>3.3759</t>
  </si>
  <si>
    <t>Đặt nẹp vít gãy thân xương chày</t>
  </si>
  <si>
    <t>03.3760.0556</t>
  </si>
  <si>
    <t>3.3760</t>
  </si>
  <si>
    <t>Đặt nẹp vít gãy đầu dưới xương chày</t>
  </si>
  <si>
    <t>03.3761.0556</t>
  </si>
  <si>
    <t>3.3761</t>
  </si>
  <si>
    <t>Phẫu thuật chân chữ O</t>
  </si>
  <si>
    <t>03.3762.0556</t>
  </si>
  <si>
    <t>3.3762</t>
  </si>
  <si>
    <t>Phẫu thuật chân chữ X</t>
  </si>
  <si>
    <t>03.3765.0556</t>
  </si>
  <si>
    <t>3.3765</t>
  </si>
  <si>
    <t>03.3766.0556</t>
  </si>
  <si>
    <t>3.3766</t>
  </si>
  <si>
    <t>03.3773.0556</t>
  </si>
  <si>
    <t>3.3773</t>
  </si>
  <si>
    <t>Cố định ngoài điều trị gãy xương cẳng chân</t>
  </si>
  <si>
    <t>03.3778.0556</t>
  </si>
  <si>
    <t>3.3778</t>
  </si>
  <si>
    <t>Găm Kirschner trong gãy mắt cá</t>
  </si>
  <si>
    <t>03.3779.0556</t>
  </si>
  <si>
    <t>3.3779</t>
  </si>
  <si>
    <t>Kết hợp xương trong trong gãy xương mác</t>
  </si>
  <si>
    <t>03.3781.0556</t>
  </si>
  <si>
    <t>3.3781</t>
  </si>
  <si>
    <t>Phẫu thuật chỉnh hình điều trị bàn chân bẹt bẩm sinh</t>
  </si>
  <si>
    <t>03.3782.0556</t>
  </si>
  <si>
    <t>3.3782</t>
  </si>
  <si>
    <t>Phẫu thuật điều trị bàn chân bẹt do bại não</t>
  </si>
  <si>
    <t>03.3785.0556</t>
  </si>
  <si>
    <t>3.3785</t>
  </si>
  <si>
    <t>Kết hợp xương điều trị gãy xương bàn, xương ngón chân</t>
  </si>
  <si>
    <t>03.3786.0556</t>
  </si>
  <si>
    <t>3.3786</t>
  </si>
  <si>
    <t>Đặt vít gãy thân xương sên</t>
  </si>
  <si>
    <t>03.3787.0556</t>
  </si>
  <si>
    <t>3.3787</t>
  </si>
  <si>
    <t>Đặt nẹp vít trong gãy trật xương chêm</t>
  </si>
  <si>
    <t>03.3788.0556</t>
  </si>
  <si>
    <t>3.3788</t>
  </si>
  <si>
    <t>Phẫu thuật Kirschner gãy thân xương sên</t>
  </si>
  <si>
    <t>03.3789.0556</t>
  </si>
  <si>
    <t>3.3789</t>
  </si>
  <si>
    <t>Đặt nẹp vít gãy mắt cá trong, ngoài hoặc Dupuytren</t>
  </si>
  <si>
    <t>03.3794.0556</t>
  </si>
  <si>
    <t>3.3794</t>
  </si>
  <si>
    <t>Đặt nẹp điều trị vít gãy mắt cá trong, ngoài hoặc Dupuytren</t>
  </si>
  <si>
    <t>03.3887.0556</t>
  </si>
  <si>
    <t>3.3887</t>
  </si>
  <si>
    <t>Phẫu thuật điều trị can lệch, có kết hợp xương</t>
  </si>
  <si>
    <t>03.3889.0556</t>
  </si>
  <si>
    <t>3.3889</t>
  </si>
  <si>
    <t>Kết hợp xương bằng đinh Sign không mở ổ gãy</t>
  </si>
  <si>
    <t>10.0717.0556</t>
  </si>
  <si>
    <t>10.717</t>
  </si>
  <si>
    <t>10.0718.0556</t>
  </si>
  <si>
    <t>10.718</t>
  </si>
  <si>
    <t>10.0719.0556</t>
  </si>
  <si>
    <t>10.719</t>
  </si>
  <si>
    <t>10.0720.0556</t>
  </si>
  <si>
    <t>10.720</t>
  </si>
  <si>
    <t>10.0721.0556</t>
  </si>
  <si>
    <t>10.721</t>
  </si>
  <si>
    <t>10.0722.0556</t>
  </si>
  <si>
    <t>10.722</t>
  </si>
  <si>
    <t>10.0723.0556</t>
  </si>
  <si>
    <t>10.723</t>
  </si>
  <si>
    <t>10.0724.0556</t>
  </si>
  <si>
    <t>10.724</t>
  </si>
  <si>
    <t>10.0725.0556</t>
  </si>
  <si>
    <t>10.725</t>
  </si>
  <si>
    <t>10.0726.0556</t>
  </si>
  <si>
    <t>10.726</t>
  </si>
  <si>
    <t>10.0729.0556</t>
  </si>
  <si>
    <t>10.729</t>
  </si>
  <si>
    <t>10.0730.0556</t>
  </si>
  <si>
    <t>10.730</t>
  </si>
  <si>
    <t>10.0731.0556</t>
  </si>
  <si>
    <t>10.731</t>
  </si>
  <si>
    <t>10.0732.0556</t>
  </si>
  <si>
    <t>10.732</t>
  </si>
  <si>
    <t>10.0733.0556</t>
  </si>
  <si>
    <t>10.733</t>
  </si>
  <si>
    <t>10.0736.0556</t>
  </si>
  <si>
    <t>10.736</t>
  </si>
  <si>
    <t>10.0737.0556</t>
  </si>
  <si>
    <t>10.737</t>
  </si>
  <si>
    <t>10.0738.0556</t>
  </si>
  <si>
    <t>10.738</t>
  </si>
  <si>
    <t>10.0739.0556</t>
  </si>
  <si>
    <t>10.739</t>
  </si>
  <si>
    <t>10.0740.0556</t>
  </si>
  <si>
    <t>10.740</t>
  </si>
  <si>
    <t>10.0741.0556</t>
  </si>
  <si>
    <t>10.741</t>
  </si>
  <si>
    <t>10.0743.0556</t>
  </si>
  <si>
    <t>10.743</t>
  </si>
  <si>
    <t>10.0745.0556</t>
  </si>
  <si>
    <t>10.745</t>
  </si>
  <si>
    <t>10.0746.0556</t>
  </si>
  <si>
    <t>10.746</t>
  </si>
  <si>
    <t>10.0747.0556</t>
  </si>
  <si>
    <t>10.747</t>
  </si>
  <si>
    <t>10.0753.0556</t>
  </si>
  <si>
    <t>10.753</t>
  </si>
  <si>
    <t>10.0756.0556</t>
  </si>
  <si>
    <t>10.756</t>
  </si>
  <si>
    <t>10.0757.0556</t>
  </si>
  <si>
    <t>10.757</t>
  </si>
  <si>
    <t>10.0758.0556</t>
  </si>
  <si>
    <t>10.758</t>
  </si>
  <si>
    <t>10.0759.0556</t>
  </si>
  <si>
    <t>10.759</t>
  </si>
  <si>
    <t>10.0760.0556</t>
  </si>
  <si>
    <t>10.760</t>
  </si>
  <si>
    <t>10.0761.0556</t>
  </si>
  <si>
    <t>10.761</t>
  </si>
  <si>
    <t>10.0762.0556</t>
  </si>
  <si>
    <t>10.762</t>
  </si>
  <si>
    <t>10.0763.0556</t>
  </si>
  <si>
    <t>10.763</t>
  </si>
  <si>
    <t>10.0764.0556</t>
  </si>
  <si>
    <t>10.764</t>
  </si>
  <si>
    <t>10.0765.0556</t>
  </si>
  <si>
    <t>10.765</t>
  </si>
  <si>
    <t>10.0766.0556</t>
  </si>
  <si>
    <t>10.766</t>
  </si>
  <si>
    <t>10.0767.0556</t>
  </si>
  <si>
    <t>10.767</t>
  </si>
  <si>
    <t>10.0768.0556</t>
  </si>
  <si>
    <t>10.768</t>
  </si>
  <si>
    <t>10.0769.0556</t>
  </si>
  <si>
    <t>10.769</t>
  </si>
  <si>
    <t>10.0770.0556</t>
  </si>
  <si>
    <t>10.770</t>
  </si>
  <si>
    <t>10.0771.0556</t>
  </si>
  <si>
    <t>10.771</t>
  </si>
  <si>
    <t>10.0775.0556</t>
  </si>
  <si>
    <t>10.775</t>
  </si>
  <si>
    <t>10.0776.0556</t>
  </si>
  <si>
    <t>10.776</t>
  </si>
  <si>
    <t>10.0777.0556</t>
  </si>
  <si>
    <t>10.777</t>
  </si>
  <si>
    <t>10.0778.0556</t>
  </si>
  <si>
    <t>10.778</t>
  </si>
  <si>
    <t>10.0779.0556</t>
  </si>
  <si>
    <t>10.779</t>
  </si>
  <si>
    <t>10.0780.0556</t>
  </si>
  <si>
    <t>10.780</t>
  </si>
  <si>
    <t>10.0781.0556</t>
  </si>
  <si>
    <t>10.781</t>
  </si>
  <si>
    <t>10.0782.0556</t>
  </si>
  <si>
    <t>10.782</t>
  </si>
  <si>
    <t>10.0783.0556</t>
  </si>
  <si>
    <t>10.783</t>
  </si>
  <si>
    <t>10.0784.0556</t>
  </si>
  <si>
    <t>10.784</t>
  </si>
  <si>
    <t>10.0785.0556</t>
  </si>
  <si>
    <t>10.785</t>
  </si>
  <si>
    <t>10.0786.0556</t>
  </si>
  <si>
    <t>10.786</t>
  </si>
  <si>
    <t>10.0787.0556</t>
  </si>
  <si>
    <t>10.787</t>
  </si>
  <si>
    <t>10.0788.0556</t>
  </si>
  <si>
    <t>10.788</t>
  </si>
  <si>
    <t>10.0789.0556</t>
  </si>
  <si>
    <t>10.789</t>
  </si>
  <si>
    <t>10.0792.0556</t>
  </si>
  <si>
    <t>10.792</t>
  </si>
  <si>
    <t>10.0793.0556</t>
  </si>
  <si>
    <t>10.793</t>
  </si>
  <si>
    <t>10.0794.0556</t>
  </si>
  <si>
    <t>10.794</t>
  </si>
  <si>
    <t>10.0795.0556</t>
  </si>
  <si>
    <t>10.795</t>
  </si>
  <si>
    <t>10.0798.0556</t>
  </si>
  <si>
    <t>10.798</t>
  </si>
  <si>
    <t>10.0799.0556</t>
  </si>
  <si>
    <t>10.799</t>
  </si>
  <si>
    <t>10.0800.0556</t>
  </si>
  <si>
    <t>10.800</t>
  </si>
  <si>
    <t>10.0801.0556</t>
  </si>
  <si>
    <t>10.801</t>
  </si>
  <si>
    <t>10.0802.0556</t>
  </si>
  <si>
    <t>10.802</t>
  </si>
  <si>
    <t>10.0803.0556</t>
  </si>
  <si>
    <t>10.803</t>
  </si>
  <si>
    <t>10.0815.0556</t>
  </si>
  <si>
    <t>10.815</t>
  </si>
  <si>
    <t>10.0816.0556</t>
  </si>
  <si>
    <t>10.816</t>
  </si>
  <si>
    <t>10.0817.0556</t>
  </si>
  <si>
    <t>10.817</t>
  </si>
  <si>
    <t>10.0819.0556</t>
  </si>
  <si>
    <t>10.819</t>
  </si>
  <si>
    <t>Phẫu thuật gãy xương đốt bàn ngón tay</t>
  </si>
  <si>
    <t>10.0820.0556</t>
  </si>
  <si>
    <t>10.820</t>
  </si>
  <si>
    <t>10.0821.0556</t>
  </si>
  <si>
    <t>10.821</t>
  </si>
  <si>
    <t>10.0822.0556</t>
  </si>
  <si>
    <t>10.822</t>
  </si>
  <si>
    <t>Phẫu thuật sửa trục điều trị lệch trục sau gãy đầu dưới xương quay</t>
  </si>
  <si>
    <t>10.0828.0556</t>
  </si>
  <si>
    <t>10.828</t>
  </si>
  <si>
    <t>Phẫu thuật chỉnh trục Cal lệch đầu dưới xương quay</t>
  </si>
  <si>
    <t>10.0830.0556</t>
  </si>
  <si>
    <t>10.830</t>
  </si>
  <si>
    <t>Phẫu thuật gãy xương thuyền bằng Vis Herbert</t>
  </si>
  <si>
    <t>10.0831.0556</t>
  </si>
  <si>
    <t>10.831</t>
  </si>
  <si>
    <t>Phẫu thuật điều trị khớp giả xương thuyền bằng mảnh ghép xương cuống mạch liền</t>
  </si>
  <si>
    <t>10.0865.0556</t>
  </si>
  <si>
    <t>10.865</t>
  </si>
  <si>
    <t>Phẫu thuật kết hợp xương gãy cổ chân</t>
  </si>
  <si>
    <t>10.0866.0556</t>
  </si>
  <si>
    <t>10.866</t>
  </si>
  <si>
    <t>Phẫu thuật kết hợp xương gãy Pilon</t>
  </si>
  <si>
    <t>10.0867.0556</t>
  </si>
  <si>
    <t>10.867</t>
  </si>
  <si>
    <t>Phẫu thuật kết hợp xương gãy xương sên và trật khớp</t>
  </si>
  <si>
    <t>10.0868.0556</t>
  </si>
  <si>
    <t>10.868</t>
  </si>
  <si>
    <t>Phẫu thuật kết hợp xương gãy xương gót</t>
  </si>
  <si>
    <t>10.0870.0556</t>
  </si>
  <si>
    <t>10.870</t>
  </si>
  <si>
    <t>Phẫu thuật kết hợp xương gãy xương đốt bàn và đốt ngón chân</t>
  </si>
  <si>
    <t>10.0896.0556</t>
  </si>
  <si>
    <t>10.896</t>
  </si>
  <si>
    <t>Chỉnh sửa lệch trục chi (chân chữ X, O)</t>
  </si>
  <si>
    <t>10.0905.0556</t>
  </si>
  <si>
    <t>10.905</t>
  </si>
  <si>
    <t>Gãy thân xương cánh tay phẫu thuật phương pháp METAIZEUM</t>
  </si>
  <si>
    <t>10.0908.0556</t>
  </si>
  <si>
    <t>10.908</t>
  </si>
  <si>
    <t>Phẫu thuật kết hợp xương gãy trên lồi cầu xương cánh tay có tổn thương mạch và thần kinh</t>
  </si>
  <si>
    <t>10.0912.0556</t>
  </si>
  <si>
    <t>10.912</t>
  </si>
  <si>
    <t>Phẫu thuật kết hợp xương gãy phức tạp vùng khuỷu</t>
  </si>
  <si>
    <t>10.0913.0556</t>
  </si>
  <si>
    <t>10.913</t>
  </si>
  <si>
    <t>Phẫu thuật kết hợp xương gãy Monteggia</t>
  </si>
  <si>
    <t>10.0914.0556</t>
  </si>
  <si>
    <t>10.914</t>
  </si>
  <si>
    <t>Phẫu thuật kết hợp xương gãy đài quay (Gãy cổ xương quay)</t>
  </si>
  <si>
    <t>10.0915.0556</t>
  </si>
  <si>
    <t>10.915</t>
  </si>
  <si>
    <t>Phẫu thuật kết hợp xương gãy 2 xương cẳng tay</t>
  </si>
  <si>
    <t>10.0917.0556</t>
  </si>
  <si>
    <t>10.917</t>
  </si>
  <si>
    <t>Phẫu thuật kết hợp xương gãy thân xương đùi</t>
  </si>
  <si>
    <t>10.0918.0556</t>
  </si>
  <si>
    <t>10.918</t>
  </si>
  <si>
    <t>Phẫu thuật kết hợp xương gãy đầu dưới xương đùi</t>
  </si>
  <si>
    <t>10.0919.0556</t>
  </si>
  <si>
    <t>10.919</t>
  </si>
  <si>
    <t>Phẫu thuật kết hợp xương gãy bong sụn tiếp vùng khớp gối</t>
  </si>
  <si>
    <t>10.0920.0556</t>
  </si>
  <si>
    <t>10.920</t>
  </si>
  <si>
    <t>Phẫu thuật kết hợp xương gãy thân xương cẳng chân</t>
  </si>
  <si>
    <t>10.0921.0556</t>
  </si>
  <si>
    <t>10.921</t>
  </si>
  <si>
    <t>Phẫu thuật kết hợp xương gãy bong sụn tiếp đầu dưới xương chày</t>
  </si>
  <si>
    <t>10.0922.0556</t>
  </si>
  <si>
    <t>10.922</t>
  </si>
  <si>
    <t>Phẫu thuật sữa chữa di chứng gãy, bong sụn tiếp vùng cổ chân</t>
  </si>
  <si>
    <t>10.0923.0556</t>
  </si>
  <si>
    <t>10.923</t>
  </si>
  <si>
    <t>Phẫu thuật kết hợp xương gãy bong sụn vùng cổ xương đùi</t>
  </si>
  <si>
    <t>10.0924.0556</t>
  </si>
  <si>
    <t>10.924</t>
  </si>
  <si>
    <t>Phẫu thuật kết hợp xương gãy sụn tăng trưởng ở đầu xương</t>
  </si>
  <si>
    <t>10.0925.0556</t>
  </si>
  <si>
    <t>10.925</t>
  </si>
  <si>
    <t>Phẫu thuật kết hợp xương gãy xương bệnh lý</t>
  </si>
  <si>
    <t>10.0926.0556</t>
  </si>
  <si>
    <t>10.926</t>
  </si>
  <si>
    <t>Phẫu thuật chỉnh sửa sau gãy xương Cal lệch xương</t>
  </si>
  <si>
    <t>10.0941.0556</t>
  </si>
  <si>
    <t>10.941</t>
  </si>
  <si>
    <t>Phẫu thuật sửa trục chi (kết hợp xương bằng nẹp vis, Champon, Kim K.Wire)</t>
  </si>
  <si>
    <t>10.1037.0556</t>
  </si>
  <si>
    <t>10.1037</t>
  </si>
  <si>
    <t>Phẫu thuật tạo hình cung sau cột sống cổ trong bệnh lý hẹp ống sống cổ đa tầng</t>
  </si>
  <si>
    <t>28.0335.0556</t>
  </si>
  <si>
    <t>28.335</t>
  </si>
  <si>
    <t>03.3656.0557</t>
  </si>
  <si>
    <t>3.3656</t>
  </si>
  <si>
    <t>Phẫu thuật kết hợp xương không mở ổ gãy dưới C Arm</t>
  </si>
  <si>
    <t>03.3737.0557</t>
  </si>
  <si>
    <t>3.3737</t>
  </si>
  <si>
    <t>Phẫu thuật đóng đinh xương đùi dưới C Arm</t>
  </si>
  <si>
    <t>10.0827.0557</t>
  </si>
  <si>
    <t>10.827</t>
  </si>
  <si>
    <t>10.0932.0557</t>
  </si>
  <si>
    <t>10.932</t>
  </si>
  <si>
    <t>Phẫu thuật kết hợp xương trên màn hình tăng sáng</t>
  </si>
  <si>
    <t>10.1037.0557</t>
  </si>
  <si>
    <t>Chưa bao gồm phương tiện cố định, phương tiên kết hợp, xương nhân tạo, xương bảo quản, sản phẩm sinh học thay thế, xi măng sinh học hoặc hóa học.</t>
  </si>
  <si>
    <t>Chưa bao gồm gân nhân tạo.</t>
  </si>
  <si>
    <t>Chưa bao gồm nẹp, vít thay thế.</t>
  </si>
  <si>
    <t>03.3049.0561</t>
  </si>
  <si>
    <t>3.3049</t>
  </si>
  <si>
    <t>Tạo hình hộp sọ</t>
  </si>
  <si>
    <t>03.2445.0562</t>
  </si>
  <si>
    <t>3.2445</t>
  </si>
  <si>
    <t>Phẫu thuật ung thư biểu mô tế bào đáy vùng mặt, tạo hình vạt da, đóng khuyết da bằng phẫu thuật tạo hình thẩm mỹ đường kính 1-5 cm</t>
  </si>
  <si>
    <t>03.2764.0562</t>
  </si>
  <si>
    <t>3.2764</t>
  </si>
  <si>
    <t>12.0104.0562</t>
  </si>
  <si>
    <t>12.104</t>
  </si>
  <si>
    <t>Cắt ung thư da vùng mi mắt trên và tạo hình</t>
  </si>
  <si>
    <t>12.0105.0562</t>
  </si>
  <si>
    <t>12.105</t>
  </si>
  <si>
    <t>Cắt ung thư da vùng mi mắt dưới và tạo hình</t>
  </si>
  <si>
    <t>03.3900.0563</t>
  </si>
  <si>
    <t>3.3900</t>
  </si>
  <si>
    <t>Rút nẹp vít và các dụng cụ khác sau phẫu thuật</t>
  </si>
  <si>
    <t>03.3901.0563</t>
  </si>
  <si>
    <t>3.3901</t>
  </si>
  <si>
    <t>Rút đinh các loại</t>
  </si>
  <si>
    <t>03.3905.0563</t>
  </si>
  <si>
    <t>3.3905</t>
  </si>
  <si>
    <t>Rút chỉ thép xương ức</t>
  </si>
  <si>
    <t>04.0051.0563</t>
  </si>
  <si>
    <t>4.51</t>
  </si>
  <si>
    <t>Phẫu thuật tháo bỏ dụng cụ kết hợp xương do lao cột sống</t>
  </si>
  <si>
    <t>10.0934.0563</t>
  </si>
  <si>
    <t>10.934</t>
  </si>
  <si>
    <t>Rút đinh/tháo phương tiện kết hợp xương</t>
  </si>
  <si>
    <t>10.0984.0563</t>
  </si>
  <si>
    <t>10.984</t>
  </si>
  <si>
    <t>Phẫu thuật rút nẹp, dụng cụ kết hợp xương</t>
  </si>
  <si>
    <t>10.1081.0564</t>
  </si>
  <si>
    <t>10.1081</t>
  </si>
  <si>
    <t>03.3618.0565</t>
  </si>
  <si>
    <t>3.3618</t>
  </si>
  <si>
    <t>Tạo hình lồng ngực (cắt các xương sườn ở mặt lồi trong vẹo cột sống để chỉnh hình lồng ngực)</t>
  </si>
  <si>
    <t>Chưa bao gồm xương bảo quản, đốt sống nhân tạo, sản phẩm sinh học thay thế xương, miếng ghép cột sống, đĩa đệm, nẹp, vít, ốc, khóa.</t>
  </si>
  <si>
    <t>03.3619.0565</t>
  </si>
  <si>
    <t>3.3619</t>
  </si>
  <si>
    <t>Phẫu thuật chỉnh vẹo cột sống ngực qua đường sau</t>
  </si>
  <si>
    <t>03.3620.0565</t>
  </si>
  <si>
    <t>3.3620</t>
  </si>
  <si>
    <t>Phẫu thuật chỉnh gù cột sống ngực qua đường sau</t>
  </si>
  <si>
    <t>03.3622.0565</t>
  </si>
  <si>
    <t>3.3622</t>
  </si>
  <si>
    <t>Phẫu thuật chỉnh vẹo cột sống đường trước và hàn khớp</t>
  </si>
  <si>
    <t>03.3623.0565</t>
  </si>
  <si>
    <t>3.3623</t>
  </si>
  <si>
    <t>Phẫu thuật chỉnh vẹo gù sống đường trước và hàn khớp</t>
  </si>
  <si>
    <t>03.3624.0565</t>
  </si>
  <si>
    <t>3.3624</t>
  </si>
  <si>
    <t>Phẫu thuật chỉnh gù cột sống phía trước + cố định cột sống và ghép xương</t>
  </si>
  <si>
    <t>03.3625.0565</t>
  </si>
  <si>
    <t>3.3625</t>
  </si>
  <si>
    <t>Phẫu thuật chỉnh vẹo cột sống</t>
  </si>
  <si>
    <t>04.0050.0565</t>
  </si>
  <si>
    <t>4.50</t>
  </si>
  <si>
    <t>Phẫu thuật chỉnh hình gù, vẹo do di chứng lao cột sống</t>
  </si>
  <si>
    <t>10.1055.0565</t>
  </si>
  <si>
    <t>10.1055</t>
  </si>
  <si>
    <t>10.1056.0565</t>
  </si>
  <si>
    <t>10.1056</t>
  </si>
  <si>
    <t>Phẫu thuật chỉnh vẹo cột sống qua đường sau</t>
  </si>
  <si>
    <t>10.1057.0565</t>
  </si>
  <si>
    <t>10.1057</t>
  </si>
  <si>
    <t>Phẫu thuật chỉnh gù cột sống qua đường sau</t>
  </si>
  <si>
    <t>10.1058.0565</t>
  </si>
  <si>
    <t>10.1058</t>
  </si>
  <si>
    <t>10.1059.0565</t>
  </si>
  <si>
    <t>10.1059</t>
  </si>
  <si>
    <t>03.3054.0566</t>
  </si>
  <si>
    <t>3.3054</t>
  </si>
  <si>
    <t>Chưa bao gồm đinh, nẹp, vít, xương bảo quản, đốt sống nhân tạo,  sản phẩm sinh học thay thế xương, miếng ghép cột sống, đĩa đệm nhân tạo, ốc, khóa.</t>
  </si>
  <si>
    <t>03.3612.0566</t>
  </si>
  <si>
    <t>3.3612</t>
  </si>
  <si>
    <t>Kết hợp xương cột sống cổ lối trước</t>
  </si>
  <si>
    <t>03.3613.0566</t>
  </si>
  <si>
    <t>3.3613</t>
  </si>
  <si>
    <t>Kết hợp xương cột sống cổ lối sau</t>
  </si>
  <si>
    <t>04.0003.0566</t>
  </si>
  <si>
    <t>Phẫu thuật chỉnh hình lao cột sống cổ có ghép xương và nẹp vít phía trước</t>
  </si>
  <si>
    <t>10.0056.0566</t>
  </si>
  <si>
    <t>10.56</t>
  </si>
  <si>
    <t>Phẫu thuật cố định cột sống, lấy u có ghép xương hoặc lồng titan</t>
  </si>
  <si>
    <t>10.1033.0566</t>
  </si>
  <si>
    <t>10.1033</t>
  </si>
  <si>
    <t>Phẫu thuật cố định C1-C2 điều trị mất vững C1-C2</t>
  </si>
  <si>
    <t>10.1034.0566</t>
  </si>
  <si>
    <t>10.1034</t>
  </si>
  <si>
    <t>Phẫu thuật cố định chẩm cổ, ghép xương với mất vững cột sống cổ cao do các nguyên nhân (gãy chân cung, gãy mõm nha, vỡ C1 …)</t>
  </si>
  <si>
    <t>10.1035.0566</t>
  </si>
  <si>
    <t>10.1035</t>
  </si>
  <si>
    <t>Phẫu thuật vít trực tiếp mỏm nha trong điều trị gãy mỏm nha</t>
  </si>
  <si>
    <t>10.1036.0566</t>
  </si>
  <si>
    <t>10.1036</t>
  </si>
  <si>
    <t>Buộc vòng cố định C1-C2 lối sau</t>
  </si>
  <si>
    <t>10.1038.0566</t>
  </si>
  <si>
    <t>10.1038</t>
  </si>
  <si>
    <t>Kết hợp xương nẹp vít cột sống cổ lối sau</t>
  </si>
  <si>
    <t>10.1046.0566</t>
  </si>
  <si>
    <t>10.1046</t>
  </si>
  <si>
    <t>10.1049.0566</t>
  </si>
  <si>
    <t>10.1049</t>
  </si>
  <si>
    <t>Phẫu thuật trượt bản lề cổ chẩm</t>
  </si>
  <si>
    <t>10.1093.0566</t>
  </si>
  <si>
    <t>10.1093</t>
  </si>
  <si>
    <t>Phẫu thuật bắt vít qua cuống cột sống thắt lưng qua da + ghép xương liên thân đốt qua lỗ liên hợp sử dụng hệ thống ống nong</t>
  </si>
  <si>
    <t>03.3615.0567</t>
  </si>
  <si>
    <t>3.3615</t>
  </si>
  <si>
    <t>Cố định cột sống ngực bằng hệ thống móc</t>
  </si>
  <si>
    <t>03.3616.0567</t>
  </si>
  <si>
    <t>3.3616</t>
  </si>
  <si>
    <t>Cố định cột sống bằng vít qua cuống</t>
  </si>
  <si>
    <t>03.3627.0567</t>
  </si>
  <si>
    <t>3.3627</t>
  </si>
  <si>
    <t>Nắn trượt và cố định cột sống trong trượt đốt sống</t>
  </si>
  <si>
    <t>03.3631.0567</t>
  </si>
  <si>
    <t>3.3631</t>
  </si>
  <si>
    <t>Cố định cột sống và hàn khớp qua liên thân đường sau (PLiP)</t>
  </si>
  <si>
    <t>03.3632.0567</t>
  </si>
  <si>
    <t>3.3632</t>
  </si>
  <si>
    <t>Cố định cột sống và hàn khớp liên thân đốt phía sau qua lỗ liên hợp (TLiP)</t>
  </si>
  <si>
    <t>03.3641.0567</t>
  </si>
  <si>
    <t>3.3641</t>
  </si>
  <si>
    <t>Phẫu thuật kết hợp xương cột sống ngực</t>
  </si>
  <si>
    <t>03.3642.0567</t>
  </si>
  <si>
    <t>3.3642</t>
  </si>
  <si>
    <t>Phẫu thuật kết hợp xương cột sống thắt lưng</t>
  </si>
  <si>
    <t>04.0045.0567</t>
  </si>
  <si>
    <t>4.45</t>
  </si>
  <si>
    <t>Phẫu thuật giải ép tủy lối trước có ghép xương tự thân và cố định cột sống lối sau do lao cột sống ngực, thắt lưng</t>
  </si>
  <si>
    <t>04.0046.0567</t>
  </si>
  <si>
    <t>4.46</t>
  </si>
  <si>
    <t>Phẫu thuật giải ép tủy lối sau, đặt dụng cụ liên thân đốt (cage) và nẹp vít cố định cột sống ngực, thắt lưng do lao</t>
  </si>
  <si>
    <t>04.0048.0567</t>
  </si>
  <si>
    <t>4.48</t>
  </si>
  <si>
    <t>Phẫu thuật giải ép tủy, thay thế thân đốt sống nhân tạo và nẹp vít cố định lối sau do lao cột sống ngực, thắt lưng</t>
  </si>
  <si>
    <t>10.0056.0567</t>
  </si>
  <si>
    <t>10.1052.0567</t>
  </si>
  <si>
    <t>10.1052</t>
  </si>
  <si>
    <t>10.1062.0567</t>
  </si>
  <si>
    <t>10.1062</t>
  </si>
  <si>
    <t>Lấy bỏ thân đốt sống ngực và đặt lồng titanium</t>
  </si>
  <si>
    <t>10.1063.0567</t>
  </si>
  <si>
    <t>10.1063</t>
  </si>
  <si>
    <t>Phẫu thuật cố định cột sống ngực bằng nẹp vít qua cuống lối sau</t>
  </si>
  <si>
    <t>10.1064.0567</t>
  </si>
  <si>
    <t>10.1064</t>
  </si>
  <si>
    <t>Phẫu thuật cố định cột sống ngực bằng cố định lối bên</t>
  </si>
  <si>
    <t>10.1065.0567</t>
  </si>
  <si>
    <t>10.1065</t>
  </si>
  <si>
    <t>Đặt nẹp cố định cột sống phía trước và ghép xương (nẹp Kaneda, chữ Z)</t>
  </si>
  <si>
    <t>10.1067.0567</t>
  </si>
  <si>
    <t>10.1067</t>
  </si>
  <si>
    <t>Cố định cột sống và cánh chậu</t>
  </si>
  <si>
    <t>10.1068.0567</t>
  </si>
  <si>
    <t>10.1068</t>
  </si>
  <si>
    <t>Phẫu thuật cố định cột sống bằng vít qua cuống</t>
  </si>
  <si>
    <t>10.1069.0567</t>
  </si>
  <si>
    <t>10.1069</t>
  </si>
  <si>
    <t>Phẫu thuật cố định cột sống sử dụng vít loãng xương</t>
  </si>
  <si>
    <t>10.1070.0567</t>
  </si>
  <si>
    <t>10.1070</t>
  </si>
  <si>
    <t>Phẫu thuật cố định cột sống sử dụng hệ thống định vị (Navigation)</t>
  </si>
  <si>
    <t>10.1072.0567</t>
  </si>
  <si>
    <t>10.1072</t>
  </si>
  <si>
    <t>Phẫu thuật cố định cột sống thắt lưng sử dụng hệ thống nẹp bán động</t>
  </si>
  <si>
    <t>10.1073.0567</t>
  </si>
  <si>
    <t>10.1073</t>
  </si>
  <si>
    <t>10.1074.0567</t>
  </si>
  <si>
    <t>10.1074</t>
  </si>
  <si>
    <t>10.1075.0567</t>
  </si>
  <si>
    <t>10.1075</t>
  </si>
  <si>
    <t>10.1082.0567</t>
  </si>
  <si>
    <t>10.1082</t>
  </si>
  <si>
    <t>Phẫu thuật thay đĩa đệm nhân tạo cột sống thắt lưng - cùng</t>
  </si>
  <si>
    <t>10.1092.0567</t>
  </si>
  <si>
    <t>10.1092</t>
  </si>
  <si>
    <t>Phẫu thuật bắt vít qua cuống cột sống thắt lưng qua da</t>
  </si>
  <si>
    <t>10.1095.0567</t>
  </si>
  <si>
    <t>10.1095</t>
  </si>
  <si>
    <t>Phẫu thuật vết thương tủy sống kết hợp cố định cột sống</t>
  </si>
  <si>
    <t>Chưa bao gồm kim chọc, xi măng sinh học hoặc hóa học, hệ thống bơm xi măng, bộ bơm xi măng có bóng hoặc không bóng.</t>
  </si>
  <si>
    <t>04.0044.0569</t>
  </si>
  <si>
    <t>4.44</t>
  </si>
  <si>
    <t>Phẫu thuật giải ép tủy, thay thế thân đốt sống nhân tạo và cố định lối trước do lao cột sống cổ</t>
  </si>
  <si>
    <t>Chưa bao gồm đinh, nẹp, vít, ốc, khóa, xương bảo quản, sản phẩm sinh học thay thế xương, đốt sống nhân tạo, đĩa đệm nhân tạo.</t>
  </si>
  <si>
    <t>04.0047.0569</t>
  </si>
  <si>
    <t>4.47</t>
  </si>
  <si>
    <t>Phẫu thuật giải ép tủy, thay thế thân đốt sống nhân tạo và nẹp vít cố định lối trước do lao cột sống ngực, thắt lưng</t>
  </si>
  <si>
    <t>04.0048.0569</t>
  </si>
  <si>
    <t>10.1045.0569</t>
  </si>
  <si>
    <t>10.1045</t>
  </si>
  <si>
    <t>10.1061.0569</t>
  </si>
  <si>
    <t>10.1061</t>
  </si>
  <si>
    <t>Lấy bỏ thân đốt sống ngực và ghép xương</t>
  </si>
  <si>
    <t>03.3079.0570</t>
  </si>
  <si>
    <t>3.3079</t>
  </si>
  <si>
    <t>Phẫu thuật thoát vị đĩa đệm</t>
  </si>
  <si>
    <t>Chưa bao gồm đĩa đệm nhân tạo.</t>
  </si>
  <si>
    <t>10.1079.0570</t>
  </si>
  <si>
    <t>10.1079</t>
  </si>
  <si>
    <t>Phẫu thuật lấy thoát vị đĩa đệm cột sống thắt lưng vi phẫu</t>
  </si>
  <si>
    <t>10.1080.0570</t>
  </si>
  <si>
    <t>10.1080</t>
  </si>
  <si>
    <t>Phẫu thuật lấy thoát vị đĩa đệm cột sống thắt lưng đa tầng</t>
  </si>
  <si>
    <t>10.1091.0570</t>
  </si>
  <si>
    <t>10.1091</t>
  </si>
  <si>
    <t>Phẫu thuật lấy đĩa đệm cột sống thắt lưng qua da</t>
  </si>
  <si>
    <t>03.3801.0573</t>
  </si>
  <si>
    <t>3.3801</t>
  </si>
  <si>
    <t>Chuyển vạt da có cuống mạch</t>
  </si>
  <si>
    <t>Phẫu thuật tạo hình bằng các vạt da có cuống mạch liền</t>
  </si>
  <si>
    <t>03.3802.0573</t>
  </si>
  <si>
    <t>3.3802</t>
  </si>
  <si>
    <t>Tạo hình các vạt da che phủ, vạt trượt</t>
  </si>
  <si>
    <t>03.3808.0573</t>
  </si>
  <si>
    <t>3.3808</t>
  </si>
  <si>
    <t>Phẫu thuật màng da cổ (Pterygium Colli)</t>
  </si>
  <si>
    <t>03.3820.0573</t>
  </si>
  <si>
    <t>3.3820</t>
  </si>
  <si>
    <t>Tạo hình bằng các vạt tại chỗ đơn giản</t>
  </si>
  <si>
    <t>03.3884.0573</t>
  </si>
  <si>
    <t>3.3884</t>
  </si>
  <si>
    <t>Đục nạo xương viêm và chuyển vạt che phủ</t>
  </si>
  <si>
    <t>03.3894.0573</t>
  </si>
  <si>
    <t>3.3894</t>
  </si>
  <si>
    <t>Chuyển xoay vạt da, cơ ghép có cuống mạch liền không nối</t>
  </si>
  <si>
    <t>03.3907.0573</t>
  </si>
  <si>
    <t>3.3907</t>
  </si>
  <si>
    <t>Chuyển xoay vạt da ghép có cuống mạch liền không nối</t>
  </si>
  <si>
    <t>03.3908.0573</t>
  </si>
  <si>
    <t>3.3908</t>
  </si>
  <si>
    <t>Tạo hình bằng các vạt tự do đa dạng đơn giản</t>
  </si>
  <si>
    <t>10.0813.0573</t>
  </si>
  <si>
    <t>10.813</t>
  </si>
  <si>
    <t>Phẫu thuật chuyển vạt che phủ phần mềm cuống mạch liền</t>
  </si>
  <si>
    <t>10.0893.0573</t>
  </si>
  <si>
    <t>10.893</t>
  </si>
  <si>
    <t>Chuyễn vạt da cân - cơ cuống mạch liền</t>
  </si>
  <si>
    <t>10.0895.0573</t>
  </si>
  <si>
    <t>10.895</t>
  </si>
  <si>
    <t>Chuyển vạt cân cơ cánh tay trước</t>
  </si>
  <si>
    <t>10.0936.0573</t>
  </si>
  <si>
    <t>10.936</t>
  </si>
  <si>
    <t>10.0959.0573</t>
  </si>
  <si>
    <t>10.959</t>
  </si>
  <si>
    <t>Phẫu thuật chuyển da, cơ che phủ</t>
  </si>
  <si>
    <t>12.0275.0573</t>
  </si>
  <si>
    <t>12.275</t>
  </si>
  <si>
    <t>Tái tạo tuyến vú sau cắt ung thư vú</t>
  </si>
  <si>
    <t>12.0307.0573</t>
  </si>
  <si>
    <t>12.307</t>
  </si>
  <si>
    <t>Phẫu thuật tái tạo vú bằng các vạt tự thân</t>
  </si>
  <si>
    <t>26.0036.0573</t>
  </si>
  <si>
    <t>26.36</t>
  </si>
  <si>
    <t>Phẫu thuật tái tạo các tổn khuyết bằng vạt vi phẫu</t>
  </si>
  <si>
    <t>28.0003.0573</t>
  </si>
  <si>
    <t>28.3</t>
  </si>
  <si>
    <t>Phẫu thuật che phủ vết thương khuyết da đầu mang tóc bằng vạt tại chỗ</t>
  </si>
  <si>
    <t>28.0004.0573</t>
  </si>
  <si>
    <t>28.4</t>
  </si>
  <si>
    <t>Phẫu thuật che phủ vết thương khuyết da đầu mang tóc bằng vạt lân cận</t>
  </si>
  <si>
    <t>28.0019.0573</t>
  </si>
  <si>
    <t>28.19</t>
  </si>
  <si>
    <t>Phẫu thuật tạo hình che phủ khuyết phức hợp vùng đầu bằng vạt da cân xương có cuống nuôi</t>
  </si>
  <si>
    <t>28.0107.0573</t>
  </si>
  <si>
    <t>28.107</t>
  </si>
  <si>
    <t>Phẫu thuật tạo lỗ mũi</t>
  </si>
  <si>
    <t>28.0108.0573</t>
  </si>
  <si>
    <t>28.0253.0573</t>
  </si>
  <si>
    <t>28.253</t>
  </si>
  <si>
    <t>Phẫu thuật thu nhỏ vú phì đại</t>
  </si>
  <si>
    <t>28.0278.0573</t>
  </si>
  <si>
    <t>28.278</t>
  </si>
  <si>
    <t>Phẫu thuật Tạo hình khuyết phần cơ thành bụng bằng vạt cân cơ lân cận</t>
  </si>
  <si>
    <t>28.0317.0573</t>
  </si>
  <si>
    <t>28.317</t>
  </si>
  <si>
    <t>Phẫu thuật tạo hình các khuyết phần mềm phức tạp cánh tay bằng vạt tại chỗ</t>
  </si>
  <si>
    <t>28.0318.0573</t>
  </si>
  <si>
    <t>28.318</t>
  </si>
  <si>
    <t>Phẫu thuật tạo hình các khuyết phần mềm phức tạp cẳng tay bằng vạt tại chỗ</t>
  </si>
  <si>
    <t>28.0319.0573</t>
  </si>
  <si>
    <t>28.319</t>
  </si>
  <si>
    <t>Phẫu thuật tạo hình các khuyết phần mềm phức tạp cánh tay bằng vạt lân cận</t>
  </si>
  <si>
    <t>28.0320.0573</t>
  </si>
  <si>
    <t>28.320</t>
  </si>
  <si>
    <t>Phẫu thuật tạo hình các khuyết phần mềm phức tạp cẳng tay bằng vạt lân cận</t>
  </si>
  <si>
    <t>28.0324.0573</t>
  </si>
  <si>
    <t>28.324</t>
  </si>
  <si>
    <t>Phẫu thuật điều trị vết thương bàn tay bằng các vạt da tại chỗ</t>
  </si>
  <si>
    <t>28.0329.0573</t>
  </si>
  <si>
    <t>28.329</t>
  </si>
  <si>
    <t>Phẫu thuật điều trị vết thương ngón tay bằng các vạt da tại chỗ</t>
  </si>
  <si>
    <t>28.0330.0573</t>
  </si>
  <si>
    <t>28.330</t>
  </si>
  <si>
    <t>Phẫu thuật điều trị vết thương ngón tay bằng các vạt da lân cận</t>
  </si>
  <si>
    <t>28.0331.0573</t>
  </si>
  <si>
    <t>28.331</t>
  </si>
  <si>
    <t>Phẫu thuật điều trị vết thương ngón tay bằng các vạt da từ xa</t>
  </si>
  <si>
    <t>28.0390.0573</t>
  </si>
  <si>
    <t>28.390</t>
  </si>
  <si>
    <t>Phẫu thuật tạo hình các khuyết da vùng đùi bằng vạt da tại chỗ</t>
  </si>
  <si>
    <t>28.0391.0573</t>
  </si>
  <si>
    <t>28.391</t>
  </si>
  <si>
    <t>Phẫu thuật tạo hình các khuyết da vùng khoeo bằng vạt da tại chỗ</t>
  </si>
  <si>
    <t>28.0392.0573</t>
  </si>
  <si>
    <t>28.392</t>
  </si>
  <si>
    <t>Phẫu thuật tạo hình các khuyết da vùng cẳng chân bằng vạt da tại chỗ</t>
  </si>
  <si>
    <t>28.0393.0573</t>
  </si>
  <si>
    <t>28.393</t>
  </si>
  <si>
    <t>Phẫu thuật tạo hình các khuyết da vùng bàn chân bằng vạt da tại chỗ</t>
  </si>
  <si>
    <t>28.0394.0573</t>
  </si>
  <si>
    <t>28.394</t>
  </si>
  <si>
    <t>Phẫu thuật tạo hình các khuyết da vùng đùi bằng vạt da lân cận</t>
  </si>
  <si>
    <t>28.0395.0573</t>
  </si>
  <si>
    <t>28.395</t>
  </si>
  <si>
    <t>Phẫu thuật tạo hình các khuyết da vùng khoeo bằng vạt da lân cận</t>
  </si>
  <si>
    <t>28.0396.0573</t>
  </si>
  <si>
    <t>28.396</t>
  </si>
  <si>
    <t>Phẫu thuật tạo hình các khuyết da vùng cẳng chân bằng vạt da lân cận</t>
  </si>
  <si>
    <t>28.0397.0573</t>
  </si>
  <si>
    <t>28.397</t>
  </si>
  <si>
    <t>Phẫu thuật tạo hình các khuyết da vùng bàn chân bằng ghép da lân cận</t>
  </si>
  <si>
    <t>03.3709.0578</t>
  </si>
  <si>
    <t>3.3709</t>
  </si>
  <si>
    <t>10.0814.0578</t>
  </si>
  <si>
    <t>10.814</t>
  </si>
  <si>
    <t>Phẫu thuật chuyển vạt che phủ phần mềm cuống mạch rời</t>
  </si>
  <si>
    <t>10.0894.0578</t>
  </si>
  <si>
    <t>10.894</t>
  </si>
  <si>
    <t>Ghép xương có cuống mạch nuôi</t>
  </si>
  <si>
    <t>26.0028.0578</t>
  </si>
  <si>
    <t>26.28</t>
  </si>
  <si>
    <t>Tạo hình vú bằng vi phẫu thuật sử dụng vạt tự do</t>
  </si>
  <si>
    <t>26.0030.0578</t>
  </si>
  <si>
    <t>26.30</t>
  </si>
  <si>
    <t>Tạo hình âm đạo hoặc tầng sinh môn bằng vi phẫu thuật sử dụng vạt tự do</t>
  </si>
  <si>
    <t>26.0032.0578</t>
  </si>
  <si>
    <t>26.32</t>
  </si>
  <si>
    <t>Phủ khuyết rộng trên cơ thể bằng ghép vi phẫu mạc nối, kết hợp với ghép da kinh điển</t>
  </si>
  <si>
    <t>26.0033.0578</t>
  </si>
  <si>
    <t>26.33</t>
  </si>
  <si>
    <t>Chuyển vạt da có nối hoặc ghép mạch vi phẫu</t>
  </si>
  <si>
    <t>26.0035.0578</t>
  </si>
  <si>
    <t>26.35</t>
  </si>
  <si>
    <t>Chuyển vạt cơ có nối hoặc ghép mạch vi phẫu</t>
  </si>
  <si>
    <t>26.0054.0578</t>
  </si>
  <si>
    <t>26.54</t>
  </si>
  <si>
    <t>Phẫu thuật chuyển vạt cơ chức năng có nối hoặc ghép mạch máu, thần kinh vi phẫu</t>
  </si>
  <si>
    <t>26.0055.0578</t>
  </si>
  <si>
    <t>26.55</t>
  </si>
  <si>
    <t>Phẫu thuật chuyển vạt da phục hồi cảm giác có nối hoặc ghép mạch máu, thần kinh vi phẫu</t>
  </si>
  <si>
    <t>26.0058.0578</t>
  </si>
  <si>
    <t>26.58</t>
  </si>
  <si>
    <t>Chuyển hoặc ghép thần kinh bằng vi phẫu thuật</t>
  </si>
  <si>
    <t>26.0059.0578</t>
  </si>
  <si>
    <t>26.59</t>
  </si>
  <si>
    <t>26.0060.0578</t>
  </si>
  <si>
    <t>26.60</t>
  </si>
  <si>
    <t>28.0005.0578</t>
  </si>
  <si>
    <t>28.5</t>
  </si>
  <si>
    <t>Phẫu thuật che phủ vết thương khuyết da đầu mang tóc bằng vạt tự do</t>
  </si>
  <si>
    <t>10.0157.0580</t>
  </si>
  <si>
    <t>10.157</t>
  </si>
  <si>
    <t>Chưa bao gồm Stent, bộ tim phổi nhân tạo trong phẫu thuật tim (ở người bệnh hẹp khí - phế quản bẩm sinh).</t>
  </si>
  <si>
    <t>10.0158.0580</t>
  </si>
  <si>
    <t>10.158</t>
  </si>
  <si>
    <t>Phẫu thuật điều trị vỡ phế quản do chấn thương ngực</t>
  </si>
  <si>
    <t>10.0282.0580</t>
  </si>
  <si>
    <t>10.282</t>
  </si>
  <si>
    <t>Phẫu thuật điều trị sẹo hẹp khí quản cổ - ngực cao</t>
  </si>
  <si>
    <t>10.0171.0581</t>
  </si>
  <si>
    <t>10.171</t>
  </si>
  <si>
    <t>Phẫu thuật điều trị vết thương mạch đốt sống</t>
  </si>
  <si>
    <t>10.0173.0581</t>
  </si>
  <si>
    <t>10.173</t>
  </si>
  <si>
    <t>10.0267.0581</t>
  </si>
  <si>
    <t>10.267</t>
  </si>
  <si>
    <t>10.0297.0581</t>
  </si>
  <si>
    <t>10.297</t>
  </si>
  <si>
    <t>10.0298.0581</t>
  </si>
  <si>
    <t>10.298</t>
  </si>
  <si>
    <t>10.0629.0581</t>
  </si>
  <si>
    <t>10.629</t>
  </si>
  <si>
    <t>Mở nhu mô gan lấy sỏi</t>
  </si>
  <si>
    <t>10.1040.0581</t>
  </si>
  <si>
    <t>10.1040</t>
  </si>
  <si>
    <t>Phẫu thuật giải ép, lấy TVĐĐ cột sống cổ đường sau vi phẫu</t>
  </si>
  <si>
    <t>10.1042.0581</t>
  </si>
  <si>
    <t>10.1042</t>
  </si>
  <si>
    <t>Phẫu thuật giải ép, ghép xương liên thân đốt và cố định cột sống cổ đường trước</t>
  </si>
  <si>
    <t>10.1044.0581</t>
  </si>
  <si>
    <t>10.1044</t>
  </si>
  <si>
    <t>Phẫu thuật thay đĩa đệm nhân tạo cột sống cổ</t>
  </si>
  <si>
    <t>10.1071.0581</t>
  </si>
  <si>
    <t>10.1071</t>
  </si>
  <si>
    <t>Phẫu thuật cố định bắt vít qua cuống sống sử dụng hệ thống rô-bốt</t>
  </si>
  <si>
    <t>10.1087.0581</t>
  </si>
  <si>
    <t>10.1087</t>
  </si>
  <si>
    <t>Phẫu thuật lấy nhân thoát vị đĩa đệm ít xâm lấn sử dụng hệ thống ống nong</t>
  </si>
  <si>
    <t>10.0167.0582</t>
  </si>
  <si>
    <t>10.167</t>
  </si>
  <si>
    <t>Phẫu thuật điều trị vết thương - chấn thương mạch máu chi</t>
  </si>
  <si>
    <t>10.0172.0582</t>
  </si>
  <si>
    <t>10.172</t>
  </si>
  <si>
    <t>Phẫu thuật thắt các mạch máu lớn ngoại vi</t>
  </si>
  <si>
    <t>10.0249.0582</t>
  </si>
  <si>
    <t>10.249</t>
  </si>
  <si>
    <t>Phẫu thuật bắc cầu điều trị thiếu máu mạn tính chi</t>
  </si>
  <si>
    <t>10.0250.0582</t>
  </si>
  <si>
    <t>10.250</t>
  </si>
  <si>
    <t>Phẫu thuật điều trị tắc động mạch chi cấp tính do huyết khối, mảnh sùi, dị vật</t>
  </si>
  <si>
    <t>10.0251.0582</t>
  </si>
  <si>
    <t>10.251</t>
  </si>
  <si>
    <t>Phẫu thuật điều trị tắc động mạch chi bán cấp tính</t>
  </si>
  <si>
    <t>10.0258.0582</t>
  </si>
  <si>
    <t>10.258</t>
  </si>
  <si>
    <t>10.0259.0582</t>
  </si>
  <si>
    <t>10.259</t>
  </si>
  <si>
    <t>10.0261.0582</t>
  </si>
  <si>
    <t>10.261</t>
  </si>
  <si>
    <t>10.0262.0582</t>
  </si>
  <si>
    <t>10.262</t>
  </si>
  <si>
    <t>Phẫu thuật điều trị phồng, giả phồng động mạch chi</t>
  </si>
  <si>
    <t>10.0263.0582</t>
  </si>
  <si>
    <t>10.263</t>
  </si>
  <si>
    <t>Phẫu thuật điều trị giả phồng động mạch do tiêm chích ma túy</t>
  </si>
  <si>
    <t>10.0266.0582</t>
  </si>
  <si>
    <t>10.266</t>
  </si>
  <si>
    <t>10.0279.0582</t>
  </si>
  <si>
    <t>10.279</t>
  </si>
  <si>
    <t>Phẫu thuật điều trị lõm ngực bẩm sinh</t>
  </si>
  <si>
    <t>10.0280.0582</t>
  </si>
  <si>
    <t>10.280</t>
  </si>
  <si>
    <t>Phẫu thuật điều trị lồi xương ức (ức gà)</t>
  </si>
  <si>
    <t>10.0315.0582</t>
  </si>
  <si>
    <t>10.315</t>
  </si>
  <si>
    <t>Phẫu thuật khâu bảo tồn hoặc cắt thận bán phần trong chấn thương thận</t>
  </si>
  <si>
    <t>10.0342.0582</t>
  </si>
  <si>
    <t>10.342</t>
  </si>
  <si>
    <t>10.0348.0582</t>
  </si>
  <si>
    <t>10.348</t>
  </si>
  <si>
    <t>Cắm niệu quản bàng quang</t>
  </si>
  <si>
    <t>10.0447.0582</t>
  </si>
  <si>
    <t>10.447</t>
  </si>
  <si>
    <t>Phẫu thuật Heller</t>
  </si>
  <si>
    <t>10.0605.0582</t>
  </si>
  <si>
    <t>10.605</t>
  </si>
  <si>
    <t>Thắt động mạch gan (riêng, phải, trái)</t>
  </si>
  <si>
    <t>10.0611.0582</t>
  </si>
  <si>
    <t>10.611</t>
  </si>
  <si>
    <t>Cắt chỏm nang gan</t>
  </si>
  <si>
    <t>10.0676.0582</t>
  </si>
  <si>
    <t>10.676</t>
  </si>
  <si>
    <t>Khâu vết thương lách</t>
  </si>
  <si>
    <t>10.0677.0582</t>
  </si>
  <si>
    <t>10.677</t>
  </si>
  <si>
    <t>Bảo tồn lách vỡ bằng lưới sinh học</t>
  </si>
  <si>
    <t>10.0689.0582</t>
  </si>
  <si>
    <t>10.689</t>
  </si>
  <si>
    <t>Phẫu thuật khâu lỗ thủng cơ hoành do vết thương</t>
  </si>
  <si>
    <t>10.0690.0582</t>
  </si>
  <si>
    <t>10.690</t>
  </si>
  <si>
    <t>Phẫu thuật khâu vỡ cơ hoành</t>
  </si>
  <si>
    <t>10.0691.0582</t>
  </si>
  <si>
    <t>10.691</t>
  </si>
  <si>
    <t>Phẫu thuật điều trị thoát vị cơ hoành</t>
  </si>
  <si>
    <t>10.0692.0582</t>
  </si>
  <si>
    <t>10.692</t>
  </si>
  <si>
    <t>Phẫu thuật điều trị thoát vị khe hoành</t>
  </si>
  <si>
    <t>10.0693.0582</t>
  </si>
  <si>
    <t>10.693</t>
  </si>
  <si>
    <t>Phẫu thuật điều trị thoát vị hoành bẩm sinh (Bochdalek)</t>
  </si>
  <si>
    <t>10.0695.0582</t>
  </si>
  <si>
    <t>10.0823.0582</t>
  </si>
  <si>
    <t>10.823</t>
  </si>
  <si>
    <t>Phẫu thuật và điều trị trật khớp quay trụ dưới</t>
  </si>
  <si>
    <t>Chưa bao gồm kim găm, nẹp vít.</t>
  </si>
  <si>
    <t>10.1066.0582</t>
  </si>
  <si>
    <t>10.1066</t>
  </si>
  <si>
    <t>Cố định cột sống bằng buộc luồn chỉ thép dưới cung sau đốt sống (phương pháp Luqué)</t>
  </si>
  <si>
    <t>10.1106.0582</t>
  </si>
  <si>
    <t>10.1106</t>
  </si>
  <si>
    <t>Phẫu thuật tạo hình xương ức</t>
  </si>
  <si>
    <t>12.0256.0582</t>
  </si>
  <si>
    <t>12.256</t>
  </si>
  <si>
    <t>Cắt u thận lành</t>
  </si>
  <si>
    <t>28.0012.0582</t>
  </si>
  <si>
    <t>28.12</t>
  </si>
  <si>
    <t>03.3259.0583</t>
  </si>
  <si>
    <t>3.3259</t>
  </si>
  <si>
    <t>Khâu lại vết phẫu thuật lồng ngực bị nhiễm khuẩn</t>
  </si>
  <si>
    <t>03.3317.0583</t>
  </si>
  <si>
    <t>3.3317</t>
  </si>
  <si>
    <t>Phẫu thuật tháo lồng không cắt ruột</t>
  </si>
  <si>
    <t>10.0278.0583</t>
  </si>
  <si>
    <t>10.278</t>
  </si>
  <si>
    <t>Phẫu thuật cắt u thành ngực</t>
  </si>
  <si>
    <t>10.0288.0583</t>
  </si>
  <si>
    <t>10.288</t>
  </si>
  <si>
    <t>Phẫu thuật điều trị nhiễm trùng vết mổ ngực</t>
  </si>
  <si>
    <t>10.0401.0583</t>
  </si>
  <si>
    <t>10.401</t>
  </si>
  <si>
    <t>Cắt dương vật không vét hạch, cắt một nửa dương vật</t>
  </si>
  <si>
    <t>10.0560.0583</t>
  </si>
  <si>
    <t>10.560</t>
  </si>
  <si>
    <t>Phẫu thuật điều trị bệnh Verneuil</t>
  </si>
  <si>
    <t>10.0620.0583</t>
  </si>
  <si>
    <t>10.620</t>
  </si>
  <si>
    <t>Mở thông túi mật</t>
  </si>
  <si>
    <t>10.0688.0583</t>
  </si>
  <si>
    <t>10.688</t>
  </si>
  <si>
    <t>Phẫu thuật rò, nang ống rốn tràng, niệu rốn</t>
  </si>
  <si>
    <t>10.0697.0583</t>
  </si>
  <si>
    <t>10.697</t>
  </si>
  <si>
    <t>Phẫu thuật cắt u thành bụng</t>
  </si>
  <si>
    <t>10.0699.0583</t>
  </si>
  <si>
    <t>10.699</t>
  </si>
  <si>
    <t>Khâu vết thương thành bụng</t>
  </si>
  <si>
    <t>10.0809.0583</t>
  </si>
  <si>
    <t>10.809</t>
  </si>
  <si>
    <t>Phẫu thuật vết thương bàn tay</t>
  </si>
  <si>
    <t>10.0864.0583</t>
  </si>
  <si>
    <t>10.864</t>
  </si>
  <si>
    <t>Phẫu thuật tháo khớp cổ tay</t>
  </si>
  <si>
    <t>12.0172.0583</t>
  </si>
  <si>
    <t>12.172</t>
  </si>
  <si>
    <t>Phẫu thuật bóc u thành ngực</t>
  </si>
  <si>
    <t>12.0190.0583</t>
  </si>
  <si>
    <t>12.190</t>
  </si>
  <si>
    <t>Cắt u máu, u bạch huyết thành ngực đường kính dưới 5 cm</t>
  </si>
  <si>
    <t>12.0265.0583</t>
  </si>
  <si>
    <t>12.265</t>
  </si>
  <si>
    <t>Cắt u lành dương vật</t>
  </si>
  <si>
    <t>28.0032.0583</t>
  </si>
  <si>
    <t>28.32</t>
  </si>
  <si>
    <t>28.0084.0583</t>
  </si>
  <si>
    <t>28.84</t>
  </si>
  <si>
    <t>Phẫu thuật ghép bộ phận mũi đứt rời không sử dụng vi phẫu</t>
  </si>
  <si>
    <t>28.0138.0583</t>
  </si>
  <si>
    <t>28.138</t>
  </si>
  <si>
    <t>Phẫu thuật ghép mảnh nhỏ vành tai đứt rời</t>
  </si>
  <si>
    <t>03.3383.0584</t>
  </si>
  <si>
    <t>3.3383</t>
  </si>
  <si>
    <t>Cắt nang/polyp rốn</t>
  </si>
  <si>
    <t>10.0359.0584</t>
  </si>
  <si>
    <t>10.359</t>
  </si>
  <si>
    <t>Dẫn lưu bàng quang đơn thuần</t>
  </si>
  <si>
    <t>10.0398.0584</t>
  </si>
  <si>
    <t>10.398</t>
  </si>
  <si>
    <t>Phẫu thuật tái tạo miệng sáo do hẹp miệng sáo</t>
  </si>
  <si>
    <t>10.0400.0584</t>
  </si>
  <si>
    <t>10.400</t>
  </si>
  <si>
    <t>Thắt tĩnh mạch tinh trên bụng</t>
  </si>
  <si>
    <t>10.0402.0584</t>
  </si>
  <si>
    <t>10.402</t>
  </si>
  <si>
    <t>10.0408.0584</t>
  </si>
  <si>
    <t>10.408</t>
  </si>
  <si>
    <t>Phẫu thuật tràn dịch màng tinh hoàn</t>
  </si>
  <si>
    <t>10.0410.0584</t>
  </si>
  <si>
    <t>10.410</t>
  </si>
  <si>
    <t>Cắt bỏ bao da qui đầu do dính hoặc dài</t>
  </si>
  <si>
    <t>10.0411.0584</t>
  </si>
  <si>
    <t>10.411</t>
  </si>
  <si>
    <t>Cắt hẹp bao quy đầu</t>
  </si>
  <si>
    <t>10.0412.0584</t>
  </si>
  <si>
    <t>10.412</t>
  </si>
  <si>
    <t>Mở rộng lỗ sáo</t>
  </si>
  <si>
    <t>10.0566.0584</t>
  </si>
  <si>
    <t>10.566</t>
  </si>
  <si>
    <t>Phẫu thuật cắt u nhú ống hậu môn (condylome)</t>
  </si>
  <si>
    <t>10.0567.0584</t>
  </si>
  <si>
    <t>10.567</t>
  </si>
  <si>
    <t>Cắt u lành tính ống hậu môn (u cơ, polyp…)</t>
  </si>
  <si>
    <t>28.0110.0584</t>
  </si>
  <si>
    <t>28.110</t>
  </si>
  <si>
    <t>Khâu vết thương vùng môi</t>
  </si>
  <si>
    <t>10.0344.0585</t>
  </si>
  <si>
    <t>10.344</t>
  </si>
  <si>
    <t>Dẫn lưu bàng quang bằng chọc trôca</t>
  </si>
  <si>
    <t>03.2734.0589</t>
  </si>
  <si>
    <t>3.2734</t>
  </si>
  <si>
    <t>Bóc nang tuyến Bartholin</t>
  </si>
  <si>
    <t>12.0309.0589</t>
  </si>
  <si>
    <t>12.309</t>
  </si>
  <si>
    <t>13.0152.0589</t>
  </si>
  <si>
    <t>13.152</t>
  </si>
  <si>
    <t>03.2736.0591</t>
  </si>
  <si>
    <t>3.2736</t>
  </si>
  <si>
    <t>Mổ bóc nhân xơ vú</t>
  </si>
  <si>
    <t>Bóc nhân xơ vú</t>
  </si>
  <si>
    <t>12.0268.0591</t>
  </si>
  <si>
    <t>12.268</t>
  </si>
  <si>
    <t>13.0175.0591</t>
  </si>
  <si>
    <t>13.175</t>
  </si>
  <si>
    <t>12.0290.0596</t>
  </si>
  <si>
    <t>12.290</t>
  </si>
  <si>
    <t>12.0270.0599</t>
  </si>
  <si>
    <t>12.270</t>
  </si>
  <si>
    <t>Phẫu thuật cắt khối u vú ác tính + vét hạch nách</t>
  </si>
  <si>
    <t>12.0271.0599</t>
  </si>
  <si>
    <t>12.271</t>
  </si>
  <si>
    <t>Cắt vú theo phương pháp Patey + Cắt buồng trứng hai bên</t>
  </si>
  <si>
    <t>12.0272.0599</t>
  </si>
  <si>
    <t>12.272</t>
  </si>
  <si>
    <t>Phẫu thuật cắt bỏ tuyến vú cải biên (Patey) do ung thư vú</t>
  </si>
  <si>
    <t>12.0273.0599</t>
  </si>
  <si>
    <t>12.273</t>
  </si>
  <si>
    <t>12.0274.0599</t>
  </si>
  <si>
    <t>12.274</t>
  </si>
  <si>
    <t>13.0168.0599</t>
  </si>
  <si>
    <t>13.168</t>
  </si>
  <si>
    <t>Cắt vú theo phương pháp Patey + vét hạch nách</t>
  </si>
  <si>
    <t>13.0169.0599</t>
  </si>
  <si>
    <t>13.169</t>
  </si>
  <si>
    <t>03.3399.0600</t>
  </si>
  <si>
    <t>3.3399</t>
  </si>
  <si>
    <t>Dẫn lưu áp xe hậu môn đơn giản</t>
  </si>
  <si>
    <t>03.3406.0600</t>
  </si>
  <si>
    <t>3.3406</t>
  </si>
  <si>
    <t>13.0054.0600</t>
  </si>
  <si>
    <t>13.54</t>
  </si>
  <si>
    <t>03.2258.0601</t>
  </si>
  <si>
    <t>3.2258</t>
  </si>
  <si>
    <t>13.0151.0601</t>
  </si>
  <si>
    <t>13.151</t>
  </si>
  <si>
    <t>13.0163.0602</t>
  </si>
  <si>
    <t>13.163</t>
  </si>
  <si>
    <t>13.0162.0604</t>
  </si>
  <si>
    <t>13.162</t>
  </si>
  <si>
    <t>Chọc dẫn lưu dịch cổ chướng trong ung thư buồng trứng</t>
  </si>
  <si>
    <t>13.0184.0605</t>
  </si>
  <si>
    <t>13.184</t>
  </si>
  <si>
    <t>Chọc dò màng bụng sơ sinh</t>
  </si>
  <si>
    <t>03.2260.0606</t>
  </si>
  <si>
    <t>3.2260</t>
  </si>
  <si>
    <t>Chọc dò túi cùng Douglas</t>
  </si>
  <si>
    <t>03.3405.0606</t>
  </si>
  <si>
    <t>3.3405</t>
  </si>
  <si>
    <t>13.0160.0606</t>
  </si>
  <si>
    <t>13.160</t>
  </si>
  <si>
    <t>03.2259.0609</t>
  </si>
  <si>
    <t>3.2259</t>
  </si>
  <si>
    <t>Dẫn lưu cùng đồ Douglas</t>
  </si>
  <si>
    <t>13.0159.0609</t>
  </si>
  <si>
    <t>13.159</t>
  </si>
  <si>
    <t>13.0145.0611</t>
  </si>
  <si>
    <t>13.145</t>
  </si>
  <si>
    <t>Điều trị tổn thương cổ tử cung bằng đốt điện, đốt nhiệt, đốt laser, áp lạnh...</t>
  </si>
  <si>
    <t>13.0146.0612</t>
  </si>
  <si>
    <t>13.146</t>
  </si>
  <si>
    <t>Điều trị viêm dính tiểu khung bằng hồng ngoại, sóng ngắn</t>
  </si>
  <si>
    <t>03.2265.0618</t>
  </si>
  <si>
    <t>3.2265</t>
  </si>
  <si>
    <t>Phong bế ngoài màng cứng</t>
  </si>
  <si>
    <t>13.0157.0619</t>
  </si>
  <si>
    <t>13.157</t>
  </si>
  <si>
    <t>Hút buồng tử cung do rong kinh, rong huyết</t>
  </si>
  <si>
    <t>03.2262.0630</t>
  </si>
  <si>
    <t>3.2262</t>
  </si>
  <si>
    <t>Lấy dị vật âm đạo</t>
  </si>
  <si>
    <t>13.0148.0630</t>
  </si>
  <si>
    <t>13.148</t>
  </si>
  <si>
    <t>13.0158.0634</t>
  </si>
  <si>
    <t>13.158</t>
  </si>
  <si>
    <t>Nạo hút thai trứng</t>
  </si>
  <si>
    <t>13.0156.0639</t>
  </si>
  <si>
    <t>13.156</t>
  </si>
  <si>
    <t>Nong buồng tử cung đặt dụng cụ chống dính</t>
  </si>
  <si>
    <t>13.0229.0643</t>
  </si>
  <si>
    <t>13.229</t>
  </si>
  <si>
    <t>Phá thai bằng thuốc cho tuổi thai đến hết 9 tuần</t>
  </si>
  <si>
    <t>13.0231.0643</t>
  </si>
  <si>
    <t>13.231</t>
  </si>
  <si>
    <t>Phá thai bằng thuốc cho tuổi thai đến hết 8 tuần</t>
  </si>
  <si>
    <t>13.0241.0644</t>
  </si>
  <si>
    <t>13.241</t>
  </si>
  <si>
    <t>Phá thai đến hết 7 tuần bằng phương pháp hút chân không</t>
  </si>
  <si>
    <t>13.0239.0645</t>
  </si>
  <si>
    <t>13.239</t>
  </si>
  <si>
    <t>Phá thai bằng thuốc cho tuổi thai đến hết 7 tuần</t>
  </si>
  <si>
    <t>13.0238.0648</t>
  </si>
  <si>
    <t>13.238</t>
  </si>
  <si>
    <t>Phá thai từ tuần thứ 6 đến hết 12 tuần bằng phương pháp hút chân không</t>
  </si>
  <si>
    <t>13.0009.0659</t>
  </si>
  <si>
    <t>13.9</t>
  </si>
  <si>
    <t>Phẫu thuật cắt tử cung tình trạng người bệnh nặng, viêm phúc mạc nặng, kèm vỡ tạng trong tiểu khung, vỡ tử cung phức tạp</t>
  </si>
  <si>
    <t>13.0010.0660</t>
  </si>
  <si>
    <t>13.10</t>
  </si>
  <si>
    <t>Phẫu thuật cắt tử cung và thắt động mạch hạ vị do chảy máu thứ phát sau phẫu thuật sản khoa</t>
  </si>
  <si>
    <t>13.0093.0664</t>
  </si>
  <si>
    <t>13.93</t>
  </si>
  <si>
    <t>Phẫu thuật chửa ngoài tử cung thể huyết tụ thành nang</t>
  </si>
  <si>
    <t>13.0091.0665</t>
  </si>
  <si>
    <t>13.91</t>
  </si>
  <si>
    <t>Phẫu thuật chửa ngoài tử cung vỡ có choáng</t>
  </si>
  <si>
    <t>13.0065.0687</t>
  </si>
  <si>
    <t>13.65</t>
  </si>
  <si>
    <t>Phẫu thuật nội soi bóc u xơ tử cung</t>
  </si>
  <si>
    <t>27.0421.0687</t>
  </si>
  <si>
    <t>27.421</t>
  </si>
  <si>
    <t>Phẫu thuật nội soi cắt phần phụ</t>
  </si>
  <si>
    <t>03.4137.0689</t>
  </si>
  <si>
    <t>3.4137</t>
  </si>
  <si>
    <t>03.4139.0689</t>
  </si>
  <si>
    <t>3.4139</t>
  </si>
  <si>
    <t>Phẫu thuật nội soi điều trị buồng trứng bị xoắn</t>
  </si>
  <si>
    <t>03.4140.0689</t>
  </si>
  <si>
    <t>3.4140</t>
  </si>
  <si>
    <t>Phẫu thuật nội soi cắt u nang buồng trứng</t>
  </si>
  <si>
    <t>03.4141.0689</t>
  </si>
  <si>
    <t>3.4141</t>
  </si>
  <si>
    <t>Phẫu thuật nội soi cắt u buồng trứng và phần phụ</t>
  </si>
  <si>
    <t>13.0076.0689</t>
  </si>
  <si>
    <t>13.76</t>
  </si>
  <si>
    <t>13.0079.0689</t>
  </si>
  <si>
    <t>13.79</t>
  </si>
  <si>
    <t>13.0080.0689</t>
  </si>
  <si>
    <t>13.80</t>
  </si>
  <si>
    <t>Phẫu thuật nội soi cắt u nang buồng trứng xoắn</t>
  </si>
  <si>
    <t>13.0081.0689</t>
  </si>
  <si>
    <t>13.81</t>
  </si>
  <si>
    <t>Phẫu thuật nội soi cắt u nang buồng trứng, nang cạnh vòi tử cung</t>
  </si>
  <si>
    <t>13.0083.0689</t>
  </si>
  <si>
    <t>13.83</t>
  </si>
  <si>
    <t>13.0088.0689</t>
  </si>
  <si>
    <t>13.88</t>
  </si>
  <si>
    <t>Phẫu thuật nội soi thai ngoài tử cung vỡ</t>
  </si>
  <si>
    <t>13.0090.0689</t>
  </si>
  <si>
    <t>13.90</t>
  </si>
  <si>
    <t>Phẫu thuật nội soi thai ngoài tử cung chưa vỡ</t>
  </si>
  <si>
    <t>13.0063.0690</t>
  </si>
  <si>
    <t>13.63</t>
  </si>
  <si>
    <t>Phẫu thuật nội soi cắt tử cung hoàn toàn</t>
  </si>
  <si>
    <t>13.0055.0691</t>
  </si>
  <si>
    <t>13.55</t>
  </si>
  <si>
    <t>Phẫu thuật nội soi cắt tử cung hoàn toàn và vét hạch chậu</t>
  </si>
  <si>
    <t>03.2727.0692</t>
  </si>
  <si>
    <t>3.2727</t>
  </si>
  <si>
    <t>Cắt ung thư buồng trứng kèm cắt toàn bộ tử cung và mạc nối lớn</t>
  </si>
  <si>
    <t>13.0221.0695</t>
  </si>
  <si>
    <t>13.221</t>
  </si>
  <si>
    <t>Phẫu thuật nội soi lấy dụng cụ tử cung trong ổ bụng</t>
  </si>
  <si>
    <t>13.0099.0698</t>
  </si>
  <si>
    <t>13.99</t>
  </si>
  <si>
    <t>Phẫu thuật nội soi sa sinh dục nữ</t>
  </si>
  <si>
    <t>03.4133.0702</t>
  </si>
  <si>
    <t>3.4133</t>
  </si>
  <si>
    <t>Phẫu thuật nội soi xử trí viêm phúc mạc tiểu khung, viêm phần phụ, ứ mủ vòi trứng</t>
  </si>
  <si>
    <t>13.0073.0702</t>
  </si>
  <si>
    <t>13.73</t>
  </si>
  <si>
    <t>13.0154.0712</t>
  </si>
  <si>
    <t>13.154</t>
  </si>
  <si>
    <t>Sinh thiết cổ tử cung, âm hộ, âm đạo</t>
  </si>
  <si>
    <t>12.0277.0714</t>
  </si>
  <si>
    <t>12.277</t>
  </si>
  <si>
    <t>Sinh thiết hạch gác cửa trong ung thư vú</t>
  </si>
  <si>
    <t>Sinh thiết hạch gác (cửa) trong ung thư vú</t>
  </si>
  <si>
    <t>13.0173.0714</t>
  </si>
  <si>
    <t>13.173</t>
  </si>
  <si>
    <t>13.0166.0715</t>
  </si>
  <si>
    <t>13.166</t>
  </si>
  <si>
    <t>Soi cổ tử cung</t>
  </si>
  <si>
    <t>13.0142.0717</t>
  </si>
  <si>
    <t>13.142</t>
  </si>
  <si>
    <t>Thủ thuật LEEP (cắt cổ tử cung bằng vòng nhiệt điện)</t>
  </si>
  <si>
    <t>13.0144.0721</t>
  </si>
  <si>
    <t>13.144</t>
  </si>
  <si>
    <t>13.0150.0724</t>
  </si>
  <si>
    <t>13.150</t>
  </si>
  <si>
    <t>03.1692.0730</t>
  </si>
  <si>
    <t>3.1692</t>
  </si>
  <si>
    <t>Bơm rửa lệ đạo</t>
  </si>
  <si>
    <t>14.0206.0730</t>
  </si>
  <si>
    <t>14.206</t>
  </si>
  <si>
    <t>03.1656.0732</t>
  </si>
  <si>
    <t>3.1656</t>
  </si>
  <si>
    <t>Cắt bỏ túi lệ</t>
  </si>
  <si>
    <t>14.0164.0732</t>
  </si>
  <si>
    <t>14.164</t>
  </si>
  <si>
    <t>14.0052.0735</t>
  </si>
  <si>
    <t>14.52</t>
  </si>
  <si>
    <t>Cắt chỉ bằng laser</t>
  </si>
  <si>
    <t>14.0088.0736</t>
  </si>
  <si>
    <t>14.88</t>
  </si>
  <si>
    <t>Cắt u kết mạc có hoặc không u giác mạc không ghép</t>
  </si>
  <si>
    <t>03.1659.0738</t>
  </si>
  <si>
    <t>3.1659</t>
  </si>
  <si>
    <t>Cắt bỏ chắp có bọc</t>
  </si>
  <si>
    <t>03.1693.0738</t>
  </si>
  <si>
    <t>3.1693</t>
  </si>
  <si>
    <t>14.0167.0738</t>
  </si>
  <si>
    <t>14.167</t>
  </si>
  <si>
    <t>14.0169.0738</t>
  </si>
  <si>
    <t>14.169</t>
  </si>
  <si>
    <t>14.0207.0738</t>
  </si>
  <si>
    <t>14.207</t>
  </si>
  <si>
    <t>03.1591.0739</t>
  </si>
  <si>
    <t>3.1591</t>
  </si>
  <si>
    <t>14.0098.0739</t>
  </si>
  <si>
    <t>14.98</t>
  </si>
  <si>
    <t>03.1673.0740</t>
  </si>
  <si>
    <t>3.1673</t>
  </si>
  <si>
    <t>Bơm hơi tiền phòng</t>
  </si>
  <si>
    <t>03.1687.0745</t>
  </si>
  <si>
    <t>3.1687</t>
  </si>
  <si>
    <t>Điện di điều trị</t>
  </si>
  <si>
    <t>14.0199.0745</t>
  </si>
  <si>
    <t>14.199</t>
  </si>
  <si>
    <t>03.1672.0746</t>
  </si>
  <si>
    <t>3.1672</t>
  </si>
  <si>
    <t>Điện đông thể mi</t>
  </si>
  <si>
    <t>14.0182.0746</t>
  </si>
  <si>
    <t>14.182</t>
  </si>
  <si>
    <t>03.1654.0748</t>
  </si>
  <si>
    <t>3.1654</t>
  </si>
  <si>
    <t>Tập nhược thị</t>
  </si>
  <si>
    <t>14.0161.0748</t>
  </si>
  <si>
    <t>14.161</t>
  </si>
  <si>
    <t>14.0267.0750</t>
  </si>
  <si>
    <t>14.267</t>
  </si>
  <si>
    <t>Đo độ dày giác mạc</t>
  </si>
  <si>
    <t>21.0071.0750</t>
  </si>
  <si>
    <t>21.71</t>
  </si>
  <si>
    <t>21.0073.0750</t>
  </si>
  <si>
    <t>21.73</t>
  </si>
  <si>
    <t>Đo bản đồ giác mạc</t>
  </si>
  <si>
    <t>14.0262.0751</t>
  </si>
  <si>
    <t>14.262</t>
  </si>
  <si>
    <t>Đo độ lác</t>
  </si>
  <si>
    <t>14.0263.0751</t>
  </si>
  <si>
    <t>14.263</t>
  </si>
  <si>
    <t>Xác định sơ đồ song thị</t>
  </si>
  <si>
    <t>14.0264.0751</t>
  </si>
  <si>
    <t>14.264</t>
  </si>
  <si>
    <t>Đo biên độ điều tiết</t>
  </si>
  <si>
    <t>14.0265.0751</t>
  </si>
  <si>
    <t>14.265</t>
  </si>
  <si>
    <t>Đo thị giác 2 mắt</t>
  </si>
  <si>
    <t>21.0075.0751</t>
  </si>
  <si>
    <t>21.75</t>
  </si>
  <si>
    <t>21.0087.0751</t>
  </si>
  <si>
    <t>21.87</t>
  </si>
  <si>
    <t>21.0088.0751</t>
  </si>
  <si>
    <t>21.88</t>
  </si>
  <si>
    <t>14.0276.0752</t>
  </si>
  <si>
    <t>14.276</t>
  </si>
  <si>
    <t>Đo độ lồi</t>
  </si>
  <si>
    <t>21.0076.0752</t>
  </si>
  <si>
    <t>21.76</t>
  </si>
  <si>
    <t>Đo độ lồi mắt bằng thước đo Hertel</t>
  </si>
  <si>
    <t>14.0259.0753</t>
  </si>
  <si>
    <t>14.259</t>
  </si>
  <si>
    <t>Đo khúc xạ giác mạc Javal</t>
  </si>
  <si>
    <t>21.0085.0753</t>
  </si>
  <si>
    <t>21.85</t>
  </si>
  <si>
    <t>Đo khúc xạ máy</t>
  </si>
  <si>
    <t>14.0258.0754</t>
  </si>
  <si>
    <t>14.258</t>
  </si>
  <si>
    <t>21.0084.0754</t>
  </si>
  <si>
    <t>21.84</t>
  </si>
  <si>
    <t>14.0255.0755</t>
  </si>
  <si>
    <t>14.255</t>
  </si>
  <si>
    <t xml:space="preserve">Đo nhãn áp </t>
  </si>
  <si>
    <t>21.0092.0755</t>
  </si>
  <si>
    <t>21.92</t>
  </si>
  <si>
    <t>14.0253.0757</t>
  </si>
  <si>
    <t>14.253</t>
  </si>
  <si>
    <t>21.0080.0757</t>
  </si>
  <si>
    <t>21.80</t>
  </si>
  <si>
    <t>Đo thị trường trung tâm, tìm ám điểm</t>
  </si>
  <si>
    <t>14.0275.0758</t>
  </si>
  <si>
    <t>14.275</t>
  </si>
  <si>
    <t>Đo công suất thể thuỷ tinh nhân tạo bằng siêu âm</t>
  </si>
  <si>
    <t>21.0091.0758</t>
  </si>
  <si>
    <t>21.91</t>
  </si>
  <si>
    <t>Đo công suất thể thuỷ tinh nhân tạo tự động bằng siêu âm</t>
  </si>
  <si>
    <t>03.1691.0759</t>
  </si>
  <si>
    <t>3.1691</t>
  </si>
  <si>
    <t>Đốt lông xiêu</t>
  </si>
  <si>
    <t>14.0205.0759</t>
  </si>
  <si>
    <t>14.205</t>
  </si>
  <si>
    <t>Chưa bao gồm chi phí màng ối.</t>
  </si>
  <si>
    <t>03.1660.0764</t>
  </si>
  <si>
    <t>3.1660</t>
  </si>
  <si>
    <t>Khâu cò mi, tháo cò</t>
  </si>
  <si>
    <t>14.0168.0764</t>
  </si>
  <si>
    <t>14.168</t>
  </si>
  <si>
    <t>14.0177.0765</t>
  </si>
  <si>
    <t>14.177</t>
  </si>
  <si>
    <t>Khâu củng mạc</t>
  </si>
  <si>
    <t>03.1668.0766</t>
  </si>
  <si>
    <t>3.1668</t>
  </si>
  <si>
    <t>03.1669.0767</t>
  </si>
  <si>
    <t>3.1669</t>
  </si>
  <si>
    <t>Thăm dò, khâu vết thương củng mạc</t>
  </si>
  <si>
    <t>14.0177.0767</t>
  </si>
  <si>
    <t>14.0178.0767</t>
  </si>
  <si>
    <t>14.178</t>
  </si>
  <si>
    <t>03.1663.0768</t>
  </si>
  <si>
    <t>3.1663</t>
  </si>
  <si>
    <t>Khâu da mi</t>
  </si>
  <si>
    <t>03.1688.0768</t>
  </si>
  <si>
    <t>3.1688</t>
  </si>
  <si>
    <t>Khâu kết mạc</t>
  </si>
  <si>
    <t>03.1663.0769</t>
  </si>
  <si>
    <t>03.1688.0769</t>
  </si>
  <si>
    <t>14.0171.0769</t>
  </si>
  <si>
    <t>14.171</t>
  </si>
  <si>
    <t>Khâu da mi đơn giản</t>
  </si>
  <si>
    <t>14.0201.0769</t>
  </si>
  <si>
    <t>14.201</t>
  </si>
  <si>
    <t>03.1667.0770</t>
  </si>
  <si>
    <t>3.1667</t>
  </si>
  <si>
    <t>Khâu giác mạc</t>
  </si>
  <si>
    <t>03.1670.0770</t>
  </si>
  <si>
    <t>3.1670</t>
  </si>
  <si>
    <t>Khâu lại mép mổ giác mạc, củng mạc</t>
  </si>
  <si>
    <t>14.0176.0770</t>
  </si>
  <si>
    <t>14.176</t>
  </si>
  <si>
    <t>14.0179.0770</t>
  </si>
  <si>
    <t>14.179</t>
  </si>
  <si>
    <t>03.1667.0771</t>
  </si>
  <si>
    <t>14.0176.0771</t>
  </si>
  <si>
    <t>03.1664.0772</t>
  </si>
  <si>
    <t>3.1664</t>
  </si>
  <si>
    <t>Khâu phục hồi bờ mi</t>
  </si>
  <si>
    <t>14.0172.0772</t>
  </si>
  <si>
    <t>14.172</t>
  </si>
  <si>
    <t>28.0035.0772</t>
  </si>
  <si>
    <t>28.35</t>
  </si>
  <si>
    <t>03.1665.0773</t>
  </si>
  <si>
    <t>3.1665</t>
  </si>
  <si>
    <t>Xử lý vết thương phần mềm, tổn thương nông vùng mắt</t>
  </si>
  <si>
    <t>14.0174.0773</t>
  </si>
  <si>
    <t>14.174</t>
  </si>
  <si>
    <t>28.0033.0773</t>
  </si>
  <si>
    <t>28.33</t>
  </si>
  <si>
    <t>Xử lý vết thương phần mềm nông vùng mi mắt</t>
  </si>
  <si>
    <t>03.1674.0774</t>
  </si>
  <si>
    <t>3.1674</t>
  </si>
  <si>
    <t>Cắt bỏ nhãn cầu ± cắt thị thần kinh dài</t>
  </si>
  <si>
    <t>03.1676.0774</t>
  </si>
  <si>
    <t>3.1676</t>
  </si>
  <si>
    <t>Cắt thị thần kinh</t>
  </si>
  <si>
    <t>14.0184.0774</t>
  </si>
  <si>
    <t>14.184</t>
  </si>
  <si>
    <t>Cắt bỏ nhãn cầu có hoặc không cắt thị thần kinh dài</t>
  </si>
  <si>
    <t>14.0186.0774</t>
  </si>
  <si>
    <t>14.186</t>
  </si>
  <si>
    <t>03.1671.0775</t>
  </si>
  <si>
    <t>3.1671</t>
  </si>
  <si>
    <t>Lạnh đông thể mi</t>
  </si>
  <si>
    <t>14.0181.0775</t>
  </si>
  <si>
    <t>14.181</t>
  </si>
  <si>
    <t>03.1658.0777</t>
  </si>
  <si>
    <t>3.1658</t>
  </si>
  <si>
    <t>Lấy dị vật giác mạc</t>
  </si>
  <si>
    <t>14.0166.0777</t>
  </si>
  <si>
    <t>14.166</t>
  </si>
  <si>
    <t>Lấy dị vật giác mạc sâu</t>
  </si>
  <si>
    <t>03.1658.0778</t>
  </si>
  <si>
    <t>14.0166.0778</t>
  </si>
  <si>
    <t>14.0213.0778</t>
  </si>
  <si>
    <t>14.213</t>
  </si>
  <si>
    <t>14.0214.0778</t>
  </si>
  <si>
    <t>14.214</t>
  </si>
  <si>
    <t>Bóc giả mạc</t>
  </si>
  <si>
    <t>03.1658.0779</t>
  </si>
  <si>
    <t>03.1658.0780</t>
  </si>
  <si>
    <t>14.0166.0780</t>
  </si>
  <si>
    <t>03.1581.0781</t>
  </si>
  <si>
    <t>3.1581</t>
  </si>
  <si>
    <t>Lấy dị vật hốc mắt</t>
  </si>
  <si>
    <t>03.1582.0781</t>
  </si>
  <si>
    <t>3.1582</t>
  </si>
  <si>
    <t>Lấy dị vật trong củng mạc</t>
  </si>
  <si>
    <t>14.0071.0781</t>
  </si>
  <si>
    <t>14.71</t>
  </si>
  <si>
    <t>14.0072.0781</t>
  </si>
  <si>
    <t>14.72</t>
  </si>
  <si>
    <t>03.1706.0782</t>
  </si>
  <si>
    <t>3.1706</t>
  </si>
  <si>
    <t>Lấy dị vật kết mạc</t>
  </si>
  <si>
    <t>14.0200.0782</t>
  </si>
  <si>
    <t>14.200</t>
  </si>
  <si>
    <t>03.1583.0783</t>
  </si>
  <si>
    <t>3.1583</t>
  </si>
  <si>
    <t>Lấy dị vật tiền phòng</t>
  </si>
  <si>
    <t>14.0073.0783</t>
  </si>
  <si>
    <t>14.73</t>
  </si>
  <si>
    <t>03.1686.0784</t>
  </si>
  <si>
    <t>3.1686</t>
  </si>
  <si>
    <t>Lấy máu làm huyết thanh</t>
  </si>
  <si>
    <t>14.0198.0784</t>
  </si>
  <si>
    <t>14.198</t>
  </si>
  <si>
    <t>03.1689.0785</t>
  </si>
  <si>
    <t>3.1689</t>
  </si>
  <si>
    <t>Lấy calci đông dưới kết mạc</t>
  </si>
  <si>
    <t>14.0202.0785</t>
  </si>
  <si>
    <t>14.202</t>
  </si>
  <si>
    <t>Lấy calci kết mạc</t>
  </si>
  <si>
    <t>03.1677.0788</t>
  </si>
  <si>
    <t>3.1677</t>
  </si>
  <si>
    <t>Phẫu thuật quặm (Panas, Cuenod, Nataf, Trabut)</t>
  </si>
  <si>
    <t>03.1680.0788</t>
  </si>
  <si>
    <t>3.1680</t>
  </si>
  <si>
    <t>Mổ quặm bẩm sinh</t>
  </si>
  <si>
    <t>14.0187.0788</t>
  </si>
  <si>
    <t>14.187</t>
  </si>
  <si>
    <t>Phẫu thuật quặm</t>
  </si>
  <si>
    <t>14.0188.0788</t>
  </si>
  <si>
    <t>14.188</t>
  </si>
  <si>
    <t>Phẫu thuật quặm tái phát</t>
  </si>
  <si>
    <t>03.1677.0789</t>
  </si>
  <si>
    <t>03.1680.0789</t>
  </si>
  <si>
    <t>14.0187.0789</t>
  </si>
  <si>
    <t>14.0188.0789</t>
  </si>
  <si>
    <t>Phẫu thuật quặm bằng ghép niêm mạc môi (Sapejko)</t>
  </si>
  <si>
    <t>14.0191.0789</t>
  </si>
  <si>
    <t>14.191</t>
  </si>
  <si>
    <t>03.1677.0790</t>
  </si>
  <si>
    <t>03.1680.0790</t>
  </si>
  <si>
    <t>14.0187.0790</t>
  </si>
  <si>
    <t>14.0188.0790</t>
  </si>
  <si>
    <t>03.1677.0791</t>
  </si>
  <si>
    <t>03.1680.0791</t>
  </si>
  <si>
    <t>14.0187.0791</t>
  </si>
  <si>
    <t>14.0188.0791</t>
  </si>
  <si>
    <t>03.1677.0792</t>
  </si>
  <si>
    <t>03.1680.0792</t>
  </si>
  <si>
    <t>14.0187.0792</t>
  </si>
  <si>
    <t>14.0188.0792</t>
  </si>
  <si>
    <t>03.1677.0793</t>
  </si>
  <si>
    <t>03.1680.0793</t>
  </si>
  <si>
    <t>14.0187.0793</t>
  </si>
  <si>
    <t>14.0188.0793</t>
  </si>
  <si>
    <t>03.1677.0794</t>
  </si>
  <si>
    <t>03.1678.0794</t>
  </si>
  <si>
    <t>3.1678</t>
  </si>
  <si>
    <t>03.1680.0794</t>
  </si>
  <si>
    <t>14.0187.0794</t>
  </si>
  <si>
    <t>14.0188.0794</t>
  </si>
  <si>
    <t>03.1677.0795</t>
  </si>
  <si>
    <t>03.1678.0795</t>
  </si>
  <si>
    <t>03.1680.0795</t>
  </si>
  <si>
    <t>14.0187.0795</t>
  </si>
  <si>
    <t>14.0188.0795</t>
  </si>
  <si>
    <t>03.1655.0796</t>
  </si>
  <si>
    <t>3.1655</t>
  </si>
  <si>
    <t>Rửa tiền phòng (máu, xuất tiết, mủ, hóa chất...)</t>
  </si>
  <si>
    <t>14.0162.0796</t>
  </si>
  <si>
    <t>14.162</t>
  </si>
  <si>
    <t>14.0163.0796</t>
  </si>
  <si>
    <t>14.163</t>
  </si>
  <si>
    <t>Rửa chất nhân tiền phòng</t>
  </si>
  <si>
    <t>14.0183.0796</t>
  </si>
  <si>
    <t>14.183</t>
  </si>
  <si>
    <t>03.1675.0798</t>
  </si>
  <si>
    <t>3.1675</t>
  </si>
  <si>
    <t>Múc nội nhãn</t>
  </si>
  <si>
    <t>Chưa bao gồm vật liệu độn.</t>
  </si>
  <si>
    <t>14.0185.0798</t>
  </si>
  <si>
    <t>14.185</t>
  </si>
  <si>
    <t>03.1694.0799</t>
  </si>
  <si>
    <t>3.1694</t>
  </si>
  <si>
    <t>Nặn tuyến bờ mi, đánh bờ mi</t>
  </si>
  <si>
    <t>14.0210.0799</t>
  </si>
  <si>
    <t>14.210</t>
  </si>
  <si>
    <t>14.0222.0801</t>
  </si>
  <si>
    <t>14.222</t>
  </si>
  <si>
    <t>Theo dõi nhãn áp 3 ngày</t>
  </si>
  <si>
    <t>14.0252.0801</t>
  </si>
  <si>
    <t>14.252</t>
  </si>
  <si>
    <t>Nghiệm pháp phát hiện glôcôm</t>
  </si>
  <si>
    <t>21.0079.0801</t>
  </si>
  <si>
    <t>21.79</t>
  </si>
  <si>
    <t>Nghiệm pháp phát hiện glocom</t>
  </si>
  <si>
    <t>Chưa bao gồm ống Silicon.</t>
  </si>
  <si>
    <t>14.0061.0802</t>
  </si>
  <si>
    <t>14.61</t>
  </si>
  <si>
    <t>Cắt bè củng giác mạc (Trabeculectomy)</t>
  </si>
  <si>
    <t>14.0150.0805</t>
  </si>
  <si>
    <t>14.150</t>
  </si>
  <si>
    <t>Mở bè có hoặc không cắt bè</t>
  </si>
  <si>
    <t>14.0180.0805</t>
  </si>
  <si>
    <t>14.180</t>
  </si>
  <si>
    <t>Chưa bao gồm đầu cắt.</t>
  </si>
  <si>
    <t>14.0075.0807</t>
  </si>
  <si>
    <t>14.75</t>
  </si>
  <si>
    <t>Cắt mống mắt quang học có hoặc không tách dính phức tạp</t>
  </si>
  <si>
    <t>14.0065.0808</t>
  </si>
  <si>
    <t>14.65</t>
  </si>
  <si>
    <t>14.0066.0808</t>
  </si>
  <si>
    <t>14.66</t>
  </si>
  <si>
    <t>Phẫu thuật mộng có ghép (kết mạc tự thân, màng ối...) có hoặc không sử dụng keo dán sinh học</t>
  </si>
  <si>
    <t>14.0065.0809</t>
  </si>
  <si>
    <t>14.0066.0809</t>
  </si>
  <si>
    <t>14.0145.0810</t>
  </si>
  <si>
    <t>14.145</t>
  </si>
  <si>
    <t>Phẫu thuật cắt mống mắt chu biên</t>
  </si>
  <si>
    <t xml:space="preserve">Chưa bao gồm thể thủy tinh nhân tạo. </t>
  </si>
  <si>
    <t>14.0046.0812</t>
  </si>
  <si>
    <t>14.46</t>
  </si>
  <si>
    <t>Phẫu thuật đặt thể thủy tinh nhân tạo (IOL) thì 2 (không cắt dịch kính)</t>
  </si>
  <si>
    <t>Chưa bao gồm ống silicon.</t>
  </si>
  <si>
    <t>03.1526.0815</t>
  </si>
  <si>
    <t>3.1526</t>
  </si>
  <si>
    <t>Chưa bao gồm thuỷ tinh thể nhân tạo; đã bao gồm casset dùng nhiều lần, dịch nhầy.</t>
  </si>
  <si>
    <t>03.1527.0815</t>
  </si>
  <si>
    <t>3.1527</t>
  </si>
  <si>
    <t>14.0005.0815</t>
  </si>
  <si>
    <t>14.5</t>
  </si>
  <si>
    <t>03.1623.0816</t>
  </si>
  <si>
    <t>3.1623</t>
  </si>
  <si>
    <t>Phẫu thuật Epicanthus</t>
  </si>
  <si>
    <t>14.0135.0816</t>
  </si>
  <si>
    <t>14.135</t>
  </si>
  <si>
    <t>03.1621.0817</t>
  </si>
  <si>
    <t>3.1621</t>
  </si>
  <si>
    <t>Phẫu thuật mở rộng khe mi</t>
  </si>
  <si>
    <t>Phẫu thuật hẹp khe mi</t>
  </si>
  <si>
    <t>03.1622.0817</t>
  </si>
  <si>
    <t>3.1622</t>
  </si>
  <si>
    <t>14.0136.0817</t>
  </si>
  <si>
    <t>14.136</t>
  </si>
  <si>
    <t>14.0137.0817</t>
  </si>
  <si>
    <t>14.137</t>
  </si>
  <si>
    <t>28.0053.0817</t>
  </si>
  <si>
    <t>28.53</t>
  </si>
  <si>
    <t>Chưa bao gồm thuỷ tinh thể nhân tạo.</t>
  </si>
  <si>
    <t>03.1657.0823</t>
  </si>
  <si>
    <t>3.1657</t>
  </si>
  <si>
    <t>Phẫu thuật mộng đơn thuần</t>
  </si>
  <si>
    <t>14.0165.0823</t>
  </si>
  <si>
    <t>14.165</t>
  </si>
  <si>
    <t>14.0065.0824</t>
  </si>
  <si>
    <t>14.0066.0824</t>
  </si>
  <si>
    <t>03.1608.0826</t>
  </si>
  <si>
    <t>3.1608</t>
  </si>
  <si>
    <t>Phẫu thuật rút ngắn cơ nâng mi trên điều trị sụp mi</t>
  </si>
  <si>
    <t>14.0118.0826</t>
  </si>
  <si>
    <t>14.118</t>
  </si>
  <si>
    <t>14.0120.0826</t>
  </si>
  <si>
    <t>14.120</t>
  </si>
  <si>
    <t>14.0122.0826</t>
  </si>
  <si>
    <t>14.122</t>
  </si>
  <si>
    <t>Cắt cơ Muller</t>
  </si>
  <si>
    <t>14.0128.0826</t>
  </si>
  <si>
    <t>14.128</t>
  </si>
  <si>
    <t>Kéo dài cân cơ nâng mi</t>
  </si>
  <si>
    <t>28.0046.0826</t>
  </si>
  <si>
    <t>28.46</t>
  </si>
  <si>
    <t>03.1589.0827</t>
  </si>
  <si>
    <t>3.1589</t>
  </si>
  <si>
    <t>Tái tạo lệ quản kết hợp khâu mi</t>
  </si>
  <si>
    <t>14.0079.0827</t>
  </si>
  <si>
    <t>14.79</t>
  </si>
  <si>
    <t>Cố định màng xương tạo cùng đồ</t>
  </si>
  <si>
    <t>Phẫu thuật tạo cùng đồ để lắp mắt giả</t>
  </si>
  <si>
    <t>14.0077.0828</t>
  </si>
  <si>
    <t>14.77</t>
  </si>
  <si>
    <t>14.0235.0828</t>
  </si>
  <si>
    <t>14.235</t>
  </si>
  <si>
    <t>14.0125.0829</t>
  </si>
  <si>
    <t>14.125</t>
  </si>
  <si>
    <t>Phẫu thuật tạo hình nếp mi</t>
  </si>
  <si>
    <t>14.0126.0829</t>
  </si>
  <si>
    <t>14.126</t>
  </si>
  <si>
    <t>Phẫu thuật tạo hình hạ thấp hay nâng nếp mi</t>
  </si>
  <si>
    <t>14.0125.0830</t>
  </si>
  <si>
    <t>14.0126.0830</t>
  </si>
  <si>
    <t>14.0045.0832</t>
  </si>
  <si>
    <t>14.45</t>
  </si>
  <si>
    <t>Phẫu thuật thể thủy tinh bằng phaco và femtosecond có hoặc không đặt IOL</t>
  </si>
  <si>
    <t>Chưa bao gồm thủy tinh thể nhân tạo, thiết bị cố định mắt (Pateient interface).</t>
  </si>
  <si>
    <t>14.0044.0833</t>
  </si>
  <si>
    <t>14.44</t>
  </si>
  <si>
    <t>Phẫu thuật lấy thể thủy tinh ngoài bao có hoặc không đặt IOL</t>
  </si>
  <si>
    <t>03.2449.0834</t>
  </si>
  <si>
    <t>3.2449</t>
  </si>
  <si>
    <t>12.0004.0834</t>
  </si>
  <si>
    <t>12.4</t>
  </si>
  <si>
    <t>Cắt các loại u vùng da đầu, cổ có đường kính trên 10 cm</t>
  </si>
  <si>
    <t>12.0008.0834</t>
  </si>
  <si>
    <t>12.8</t>
  </si>
  <si>
    <t>Cắt các loại u vùng mặt có đường kính trên 10 cm</t>
  </si>
  <si>
    <t>12.0013.0834</t>
  </si>
  <si>
    <t>12.13</t>
  </si>
  <si>
    <t>Cắt các u nang mang</t>
  </si>
  <si>
    <t>12.0062.0834</t>
  </si>
  <si>
    <t>12.62</t>
  </si>
  <si>
    <t>Cắt u sắc tố vùng hàm mặt</t>
  </si>
  <si>
    <t>12.0068.0834</t>
  </si>
  <si>
    <t>12.68</t>
  </si>
  <si>
    <t>Cắt u xơ vùng hàm mặt đường kính dưới 3 cm</t>
  </si>
  <si>
    <t>12.0069.0834</t>
  </si>
  <si>
    <t>12.69</t>
  </si>
  <si>
    <t>Cắt u xơ vùng hàm mặt đường kính trên 3 cm</t>
  </si>
  <si>
    <t>12.0077.0834</t>
  </si>
  <si>
    <t>12.77</t>
  </si>
  <si>
    <t>Cắt u môi lành tính có tạo hình</t>
  </si>
  <si>
    <t>12.0078.0834</t>
  </si>
  <si>
    <t>12.78</t>
  </si>
  <si>
    <t>Cắt ung thư môi có tạo hình đường kính dưới 5 cm</t>
  </si>
  <si>
    <t>12.0079.0834</t>
  </si>
  <si>
    <t>12.79</t>
  </si>
  <si>
    <t>Cắt ung thư môi có tạo hình đường kính trên 5 cm</t>
  </si>
  <si>
    <t>14.0227.0834</t>
  </si>
  <si>
    <t>14.227</t>
  </si>
  <si>
    <t>28.0096.0834</t>
  </si>
  <si>
    <t>28.96</t>
  </si>
  <si>
    <t>14.0083.0836</t>
  </si>
  <si>
    <t>14.83</t>
  </si>
  <si>
    <t>Cắt u da mi không ghép</t>
  </si>
  <si>
    <t>14.0084.0836</t>
  </si>
  <si>
    <t>14.84</t>
  </si>
  <si>
    <t>Cắt u mi cả bề dày không ghép</t>
  </si>
  <si>
    <t>28.0095.0836</t>
  </si>
  <si>
    <t>28.95</t>
  </si>
  <si>
    <t>03.1590.0837</t>
  </si>
  <si>
    <t>3.1590</t>
  </si>
  <si>
    <t>Nạo vét tổ chức hốc mắt</t>
  </si>
  <si>
    <t>12.0112.0837</t>
  </si>
  <si>
    <t>12.112</t>
  </si>
  <si>
    <t>14.0097.0837</t>
  </si>
  <si>
    <t>14.97</t>
  </si>
  <si>
    <t>14.0230.0838</t>
  </si>
  <si>
    <t>14.230</t>
  </si>
  <si>
    <t>Phẫu thuật phục hồi trễ mi dưới</t>
  </si>
  <si>
    <t>03.1666.0839</t>
  </si>
  <si>
    <t>3.1666</t>
  </si>
  <si>
    <t>Khâu phủ kết mạc</t>
  </si>
  <si>
    <t>14.0175.0839</t>
  </si>
  <si>
    <t>14.175</t>
  </si>
  <si>
    <t>14.0149.0841</t>
  </si>
  <si>
    <t>14.149</t>
  </si>
  <si>
    <t>Mở góc tiền phòng</t>
  </si>
  <si>
    <t>03.1695.0842</t>
  </si>
  <si>
    <t>3.1695</t>
  </si>
  <si>
    <t>Rửa cùng đồ</t>
  </si>
  <si>
    <t xml:space="preserve"> Áp dụng cho 1 mắt hoặc 2 mắt</t>
  </si>
  <si>
    <t>14.0211.0842</t>
  </si>
  <si>
    <t>14.211</t>
  </si>
  <si>
    <t>14.0256.0843</t>
  </si>
  <si>
    <t>14.256</t>
  </si>
  <si>
    <t>Đo sắc giác</t>
  </si>
  <si>
    <t>21.0082.0843</t>
  </si>
  <si>
    <t>21.82</t>
  </si>
  <si>
    <t>14.0249.0844</t>
  </si>
  <si>
    <t>14.249</t>
  </si>
  <si>
    <t>14.0240.0845</t>
  </si>
  <si>
    <t>14.240</t>
  </si>
  <si>
    <t>14.0080.0847</t>
  </si>
  <si>
    <t>14.80</t>
  </si>
  <si>
    <t>Sinh thiết tổ chức mi</t>
  </si>
  <si>
    <t>14.0081.0847</t>
  </si>
  <si>
    <t>14.81</t>
  </si>
  <si>
    <t>Sinh thiết tổ chức hốc mắt</t>
  </si>
  <si>
    <t>14.0082.0847</t>
  </si>
  <si>
    <t>14.82</t>
  </si>
  <si>
    <t>Sinh thiết tổ chức kết mạc</t>
  </si>
  <si>
    <t>14.0257.0848</t>
  </si>
  <si>
    <t>14.257</t>
  </si>
  <si>
    <t>Đo khúc xạ khách quan (soi bóng đồng tử - Skiascope)</t>
  </si>
  <si>
    <t>21.0083.0848</t>
  </si>
  <si>
    <t>21.83</t>
  </si>
  <si>
    <t>01.0201.0849</t>
  </si>
  <si>
    <t>1.201</t>
  </si>
  <si>
    <t>Soi đáy mắt cấp cứu</t>
  </si>
  <si>
    <t>02.0156.0849</t>
  </si>
  <si>
    <t>2.156</t>
  </si>
  <si>
    <t>Soi đáy mắt cấp cứu tại giường</t>
  </si>
  <si>
    <t>03.0152.0849</t>
  </si>
  <si>
    <t>3.152</t>
  </si>
  <si>
    <t>03.1699.0849</t>
  </si>
  <si>
    <t>3.1699</t>
  </si>
  <si>
    <t>Soi đáy mắt trực tiếp</t>
  </si>
  <si>
    <t>03.1700.0849</t>
  </si>
  <si>
    <t>3.1700</t>
  </si>
  <si>
    <t>Soi đáy mắt bằng kính 3 mặt gương</t>
  </si>
  <si>
    <t>03.1702.0849</t>
  </si>
  <si>
    <t>3.1702</t>
  </si>
  <si>
    <t>Soi góc tiền phòng</t>
  </si>
  <si>
    <t>14.0218.0849</t>
  </si>
  <si>
    <t>14.218</t>
  </si>
  <si>
    <t>14.0219.0849</t>
  </si>
  <si>
    <t>14.219</t>
  </si>
  <si>
    <t>14.0220.0849</t>
  </si>
  <si>
    <t>14.220</t>
  </si>
  <si>
    <t>Soi đáy mắt bằng Schepens</t>
  </si>
  <si>
    <t>14.0221.0849</t>
  </si>
  <si>
    <t>14.221</t>
  </si>
  <si>
    <t>Chưa bao gồm chi phí màng.</t>
  </si>
  <si>
    <t>14.0070.0850</t>
  </si>
  <si>
    <t>14.70</t>
  </si>
  <si>
    <t>Tách dính mi cầu, ghép kết mạc rời hoặc màng ối</t>
  </si>
  <si>
    <t>14.0158.0851</t>
  </si>
  <si>
    <t>14.158</t>
  </si>
  <si>
    <t>14.0250.0852</t>
  </si>
  <si>
    <t>14.250</t>
  </si>
  <si>
    <t>Test thử cảm giác giác mạc</t>
  </si>
  <si>
    <t>14.0251.0852</t>
  </si>
  <si>
    <t>14.251</t>
  </si>
  <si>
    <t>Test phát hiện khô mắt</t>
  </si>
  <si>
    <t>21.0077.0852</t>
  </si>
  <si>
    <t>21.77</t>
  </si>
  <si>
    <t>03.1685.0854</t>
  </si>
  <si>
    <t>3.1685</t>
  </si>
  <si>
    <t>Bơm thông lệ đạo</t>
  </si>
  <si>
    <t>14.0197.0854</t>
  </si>
  <si>
    <t>14.197</t>
  </si>
  <si>
    <t>14.0197.0855</t>
  </si>
  <si>
    <t>03.1682.0856</t>
  </si>
  <si>
    <t>3.1682</t>
  </si>
  <si>
    <t>Tiêm dưới kết mạc</t>
  </si>
  <si>
    <t>14.0193.0856</t>
  </si>
  <si>
    <t>14.193</t>
  </si>
  <si>
    <t>03.1683.0857</t>
  </si>
  <si>
    <t>3.1683</t>
  </si>
  <si>
    <t>Tiêm cạnh nhãn cầu</t>
  </si>
  <si>
    <t>03.1684.0857</t>
  </si>
  <si>
    <t>3.1684</t>
  </si>
  <si>
    <t>Tiêm hậu nhãn cầu</t>
  </si>
  <si>
    <t>14.0194.0857</t>
  </si>
  <si>
    <t>14.194</t>
  </si>
  <si>
    <t>14.0195.0857</t>
  </si>
  <si>
    <t>14.195</t>
  </si>
  <si>
    <t>14.0047.0860</t>
  </si>
  <si>
    <t>14.47</t>
  </si>
  <si>
    <t>Phẫu thuật chỉnh, xoay, lấy IOL có hoặc không cắt DK</t>
  </si>
  <si>
    <t>14.0123.0861</t>
  </si>
  <si>
    <t>14.123</t>
  </si>
  <si>
    <t>Lùi cơ nâng mi</t>
  </si>
  <si>
    <t>14.0063.0862</t>
  </si>
  <si>
    <t>14.63</t>
  </si>
  <si>
    <t>Phẫu thuật mở rộng điểm lệ</t>
  </si>
  <si>
    <t>14.0157.0863</t>
  </si>
  <si>
    <t>14.157</t>
  </si>
  <si>
    <t>Chọc hút dịch kính, tiền phòng lấy bệnh phẩm</t>
  </si>
  <si>
    <t>14.0212.0864</t>
  </si>
  <si>
    <t>14.212</t>
  </si>
  <si>
    <t>Cấp cứu bỏng mắt ban đầu</t>
  </si>
  <si>
    <t>14.0266.0865</t>
  </si>
  <si>
    <t>14.266</t>
  </si>
  <si>
    <t>Đo độ sâu tiền phòng</t>
  </si>
  <si>
    <t>14.0277.0865</t>
  </si>
  <si>
    <t>14.277</t>
  </si>
  <si>
    <t>Test thử nhược cơ</t>
  </si>
  <si>
    <t>03.2152.0867</t>
  </si>
  <si>
    <t>3.2152</t>
  </si>
  <si>
    <t>Bẻ cuốn dưới</t>
  </si>
  <si>
    <t>15.0132.0867</t>
  </si>
  <si>
    <t>15.132</t>
  </si>
  <si>
    <t>Bẻ cuốn mũi</t>
  </si>
  <si>
    <t>15.0133.0867</t>
  </si>
  <si>
    <t>15.133</t>
  </si>
  <si>
    <t>Nội soi bẻ cuốn mũi dưới</t>
  </si>
  <si>
    <t>03.0992.0868</t>
  </si>
  <si>
    <t>3.992</t>
  </si>
  <si>
    <t>15.0142.0868</t>
  </si>
  <si>
    <t>15.142</t>
  </si>
  <si>
    <t>03.0993.0869</t>
  </si>
  <si>
    <t>3.993</t>
  </si>
  <si>
    <t>03.2155.0869</t>
  </si>
  <si>
    <t>3.2155</t>
  </si>
  <si>
    <t>Cầm máu mũi bằng Meroxeo (2 bên)</t>
  </si>
  <si>
    <t>15.0142.0869</t>
  </si>
  <si>
    <t>03.2179.0870</t>
  </si>
  <si>
    <t>3.2179</t>
  </si>
  <si>
    <t>Phẫu thuật cắt Amidan gây tê hoặc gây mê</t>
  </si>
  <si>
    <t>03.2587.0870</t>
  </si>
  <si>
    <t>3.2587</t>
  </si>
  <si>
    <t>15.0149.0870</t>
  </si>
  <si>
    <t>15.149</t>
  </si>
  <si>
    <t>03.2241.0871</t>
  </si>
  <si>
    <t>3.2241</t>
  </si>
  <si>
    <t>Bao gồm cả Coblator.</t>
  </si>
  <si>
    <t>03.2587.0871</t>
  </si>
  <si>
    <t>15.0150.0871</t>
  </si>
  <si>
    <t>15.150</t>
  </si>
  <si>
    <t>15.0046.0872</t>
  </si>
  <si>
    <t>15.46</t>
  </si>
  <si>
    <t>Phẫu thuật lấy đường rò luân nhĩ</t>
  </si>
  <si>
    <t>03.2613.0874</t>
  </si>
  <si>
    <t>3.2613</t>
  </si>
  <si>
    <t>Cắt polyp ống tai</t>
  </si>
  <si>
    <t>12.0161.0874</t>
  </si>
  <si>
    <t>12.161</t>
  </si>
  <si>
    <t>15.0043.0874</t>
  </si>
  <si>
    <t>15.43</t>
  </si>
  <si>
    <t>Phẫu thuật cắt bỏ u ống tai ngoài</t>
  </si>
  <si>
    <t>03.2613.0875</t>
  </si>
  <si>
    <t>12.0161.0875</t>
  </si>
  <si>
    <t>15.0043.0875</t>
  </si>
  <si>
    <t>03.2602.0877</t>
  </si>
  <si>
    <t>3.2602</t>
  </si>
  <si>
    <t>Cắt u cuộn cảnh</t>
  </si>
  <si>
    <t>12.0151.0877</t>
  </si>
  <si>
    <t>12.151</t>
  </si>
  <si>
    <t>15.0395.0877</t>
  </si>
  <si>
    <t>15.395</t>
  </si>
  <si>
    <t>03.2181.0878</t>
  </si>
  <si>
    <t>3.2181</t>
  </si>
  <si>
    <t>15.0207.0878</t>
  </si>
  <si>
    <t>15.207</t>
  </si>
  <si>
    <t>03.2175.0879</t>
  </si>
  <si>
    <t>3.2175</t>
  </si>
  <si>
    <t>15.0206.0879</t>
  </si>
  <si>
    <t>15.206</t>
  </si>
  <si>
    <t>15.0223.0879</t>
  </si>
  <si>
    <t>15.223</t>
  </si>
  <si>
    <t>Chích áp xe thành sau họng gây tê/gây mê</t>
  </si>
  <si>
    <t>15.0031.0881</t>
  </si>
  <si>
    <t>15.31</t>
  </si>
  <si>
    <t>Chỉnh hình tai giữa có tái tạo chuỗi xương con</t>
  </si>
  <si>
    <t>03.2118.0882</t>
  </si>
  <si>
    <t>3.2118</t>
  </si>
  <si>
    <t>Chọc hút dịch tụ huyết vành tai</t>
  </si>
  <si>
    <t>Chọc hút dịch vành tai</t>
  </si>
  <si>
    <t>15.0056.0882</t>
  </si>
  <si>
    <t>15.56</t>
  </si>
  <si>
    <t>21.0060.0890</t>
  </si>
  <si>
    <t>21.60</t>
  </si>
  <si>
    <t>Đo thính lực đơn âm</t>
  </si>
  <si>
    <t>03.2176.0892</t>
  </si>
  <si>
    <t>3.2176</t>
  </si>
  <si>
    <t>Áp lạnh Amidan</t>
  </si>
  <si>
    <t>15.0217.0892</t>
  </si>
  <si>
    <t>15.217</t>
  </si>
  <si>
    <t>Áp lạnh Amidan (Nitơ, CO2 lỏng)</t>
  </si>
  <si>
    <t>03.2183.0893</t>
  </si>
  <si>
    <t>3.2183</t>
  </si>
  <si>
    <t>Đốt lạnh họng hạt</t>
  </si>
  <si>
    <t>03.2239.0893</t>
  </si>
  <si>
    <t>3.2239</t>
  </si>
  <si>
    <t>Đốt họng bằng khí CO­2 (bằng áp lạnh)</t>
  </si>
  <si>
    <t>15.0216.0893</t>
  </si>
  <si>
    <t>15.216</t>
  </si>
  <si>
    <t>Áp lạnh họng hạt (Nitơ, CO2 lỏng)</t>
  </si>
  <si>
    <t>03.2238.0894</t>
  </si>
  <si>
    <t>3.2238</t>
  </si>
  <si>
    <t>Đốt họng bằng khí nitơ lỏng</t>
  </si>
  <si>
    <t>15.0216.0894</t>
  </si>
  <si>
    <t>03.2182.0895</t>
  </si>
  <si>
    <t>3.2182</t>
  </si>
  <si>
    <t>Đốt nhiệt họng hạt</t>
  </si>
  <si>
    <t>15.0215.0895</t>
  </si>
  <si>
    <t>15.215</t>
  </si>
  <si>
    <t>Đốt họng hạt bằng nhiệt</t>
  </si>
  <si>
    <t>03.2154.0897</t>
  </si>
  <si>
    <t>3.2154</t>
  </si>
  <si>
    <t>Làm Proetz</t>
  </si>
  <si>
    <t>15.0139.0897</t>
  </si>
  <si>
    <t>15.139</t>
  </si>
  <si>
    <t>Phương pháp Proetz</t>
  </si>
  <si>
    <t>01.0086.0898</t>
  </si>
  <si>
    <t>1.86</t>
  </si>
  <si>
    <t>Khí dung thuốc cấp cứu (một lần)</t>
  </si>
  <si>
    <t>Chưa bao gồm thuốc khí dung.</t>
  </si>
  <si>
    <t>01.0087.0898</t>
  </si>
  <si>
    <t>1.87</t>
  </si>
  <si>
    <t>Khí dung thuốc qua thở máy (một lần)</t>
  </si>
  <si>
    <t>02.0032.0898</t>
  </si>
  <si>
    <t>2.32</t>
  </si>
  <si>
    <t>Khí dung thuốc giãn phế quản</t>
  </si>
  <si>
    <t>03.0089.0898</t>
  </si>
  <si>
    <t>3.89</t>
  </si>
  <si>
    <t>Khí dung thuốc cấp cứu</t>
  </si>
  <si>
    <t>03.0090.0898</t>
  </si>
  <si>
    <t>3.90</t>
  </si>
  <si>
    <t>Khí dung thuốc thở máy</t>
  </si>
  <si>
    <t>03.2191.0898</t>
  </si>
  <si>
    <t>3.2191</t>
  </si>
  <si>
    <t>Khí dung mũi họng</t>
  </si>
  <si>
    <t>09.0123.0898</t>
  </si>
  <si>
    <t>9.123</t>
  </si>
  <si>
    <t>15.0222.0898</t>
  </si>
  <si>
    <t>15.222</t>
  </si>
  <si>
    <t>03.2120.0899</t>
  </si>
  <si>
    <t>3.2120</t>
  </si>
  <si>
    <t>Làm thuốc tai</t>
  </si>
  <si>
    <t>03.2184.0899</t>
  </si>
  <si>
    <t>3.2184</t>
  </si>
  <si>
    <t>Làm thuốc tai, mũi, thanh quản</t>
  </si>
  <si>
    <t>15.0058.0899</t>
  </si>
  <si>
    <t>15.58</t>
  </si>
  <si>
    <t>15.0218.0899</t>
  </si>
  <si>
    <t>15.218</t>
  </si>
  <si>
    <t>Bơm thuốc thanh quản</t>
  </si>
  <si>
    <t>03.2178.0900</t>
  </si>
  <si>
    <t>3.2178</t>
  </si>
  <si>
    <t>Lấy dị vật hạ họng</t>
  </si>
  <si>
    <t>15.0212.0900</t>
  </si>
  <si>
    <t>15.212</t>
  </si>
  <si>
    <t>Lấy dị vật họng miệng</t>
  </si>
  <si>
    <t>15.0213.0900</t>
  </si>
  <si>
    <t>15.213</t>
  </si>
  <si>
    <t>03.2117.0901</t>
  </si>
  <si>
    <t>3.2117</t>
  </si>
  <si>
    <t>Lấy dị vật tai</t>
  </si>
  <si>
    <t>03.2117.0902</t>
  </si>
  <si>
    <t>15.0054.0902</t>
  </si>
  <si>
    <t>15.54</t>
  </si>
  <si>
    <t>15.0055.0902</t>
  </si>
  <si>
    <t>15.55</t>
  </si>
  <si>
    <t>03.2117.0903</t>
  </si>
  <si>
    <t>15.0054.0903</t>
  </si>
  <si>
    <t>15.0055.0903</t>
  </si>
  <si>
    <t>15.0240.0904</t>
  </si>
  <si>
    <t>15.240</t>
  </si>
  <si>
    <t>Nội soi thanh quản ống cứng lấy dị vật gây tê/gây mê</t>
  </si>
  <si>
    <t>15.0240.0905</t>
  </si>
  <si>
    <t>15.0143.0906</t>
  </si>
  <si>
    <t>15.143</t>
  </si>
  <si>
    <t>15.0144.0906</t>
  </si>
  <si>
    <t>15.144</t>
  </si>
  <si>
    <t>15.0143.0907</t>
  </si>
  <si>
    <t>15.0144.0907</t>
  </si>
  <si>
    <t>15.0059.0908</t>
  </si>
  <si>
    <t>15.59</t>
  </si>
  <si>
    <t>Lấy nút biểu bì ống tai ngoài</t>
  </si>
  <si>
    <t>12.0092.0909</t>
  </si>
  <si>
    <t>12.92</t>
  </si>
  <si>
    <t>Cắt u mỡ, u bã đậu vùng hàm mặt đường kính dưới 5 cm</t>
  </si>
  <si>
    <t>15.0045.0909</t>
  </si>
  <si>
    <t>15.45</t>
  </si>
  <si>
    <t>28.0158.0909</t>
  </si>
  <si>
    <t>28.158</t>
  </si>
  <si>
    <t>Phẫu thuật cắt bỏ u sụn vành tai</t>
  </si>
  <si>
    <t>12.0092.0910</t>
  </si>
  <si>
    <t>15.0045.0910</t>
  </si>
  <si>
    <t>28.0158.0910</t>
  </si>
  <si>
    <t>03.2103.0911</t>
  </si>
  <si>
    <t>3.2103</t>
  </si>
  <si>
    <t>Phẫu thuật sào bào thượng nhĩ, vá nhĩ</t>
  </si>
  <si>
    <t>Đã bao gồm chi phí mũi khoan</t>
  </si>
  <si>
    <t>15.0020.0911</t>
  </si>
  <si>
    <t>15.20</t>
  </si>
  <si>
    <t>Phẫu thuật xương chũm đơn thuần</t>
  </si>
  <si>
    <t>15.0026.0911</t>
  </si>
  <si>
    <t>15.26</t>
  </si>
  <si>
    <t>Phẫu thuật chỉnh hình hốc mổ tiệt căn xương chũm</t>
  </si>
  <si>
    <t>15.0027.0911</t>
  </si>
  <si>
    <t>15.27</t>
  </si>
  <si>
    <t>Mở sào bào</t>
  </si>
  <si>
    <t>15.0028.0911</t>
  </si>
  <si>
    <t>15.28</t>
  </si>
  <si>
    <t>15.0029.0911</t>
  </si>
  <si>
    <t>15.29</t>
  </si>
  <si>
    <t>15.0042.0911</t>
  </si>
  <si>
    <t>15.42</t>
  </si>
  <si>
    <t>Phẫu thuật tạo hình chít hẹp ống tai ngoài</t>
  </si>
  <si>
    <t>03.2148.0912</t>
  </si>
  <si>
    <t>3.2148</t>
  </si>
  <si>
    <t>Nắn sống mũi sau chấn thương</t>
  </si>
  <si>
    <t>15.0123.0912</t>
  </si>
  <si>
    <t>15.123</t>
  </si>
  <si>
    <t>Phẫu thuật chỉnh hình sống mũi sau chấn thương</t>
  </si>
  <si>
    <t>15.0134.0912</t>
  </si>
  <si>
    <t>15.134</t>
  </si>
  <si>
    <t>Nâng xương chính mũi sau chấn thương</t>
  </si>
  <si>
    <t>15.0321.0912</t>
  </si>
  <si>
    <t>15.321</t>
  </si>
  <si>
    <t>Nắn chỉnh hình tháp mũi sau chấn thương</t>
  </si>
  <si>
    <t>15.0134.0913</t>
  </si>
  <si>
    <t>03.2240.0914</t>
  </si>
  <si>
    <t>3.2240</t>
  </si>
  <si>
    <t>Phẫu thuật nạo VA gây mê</t>
  </si>
  <si>
    <t>15.0154.0914</t>
  </si>
  <si>
    <t>15.154</t>
  </si>
  <si>
    <t>Phẫu thuật nạo VA gây mê nội khí quản</t>
  </si>
  <si>
    <t>03.2149.0916</t>
  </si>
  <si>
    <t>3.2149</t>
  </si>
  <si>
    <t>Nhét bấc mũi sau</t>
  </si>
  <si>
    <t>03.2150.0916</t>
  </si>
  <si>
    <t>3.2150</t>
  </si>
  <si>
    <t>Nhét bấc mũi trước</t>
  </si>
  <si>
    <t>15.0140.0916</t>
  </si>
  <si>
    <t>15.140</t>
  </si>
  <si>
    <t>15.0141.0916</t>
  </si>
  <si>
    <t>15.141</t>
  </si>
  <si>
    <t>15.0208.0916</t>
  </si>
  <si>
    <t>15.208</t>
  </si>
  <si>
    <t>03.3959.0918</t>
  </si>
  <si>
    <t>3.3959</t>
  </si>
  <si>
    <t>12.0162.0918</t>
  </si>
  <si>
    <t>12.162</t>
  </si>
  <si>
    <t>Cắt polyp mũi</t>
  </si>
  <si>
    <t>15.0081.0918</t>
  </si>
  <si>
    <t>15.81</t>
  </si>
  <si>
    <t>Phẫu thuật nội soi cắt polyp mũi</t>
  </si>
  <si>
    <t>15.0081.0919</t>
  </si>
  <si>
    <t>15.0138.0920</t>
  </si>
  <si>
    <t>15.138</t>
  </si>
  <si>
    <t>Chọc rửa xoang hàm</t>
  </si>
  <si>
    <t>15.0129.0921</t>
  </si>
  <si>
    <t>15.129</t>
  </si>
  <si>
    <t>03.1000.0922</t>
  </si>
  <si>
    <t>3.1000</t>
  </si>
  <si>
    <t>Nội soi mũi họng cắt đốt bằng điện cao tần</t>
  </si>
  <si>
    <t>15.0130.0922</t>
  </si>
  <si>
    <t>15.130</t>
  </si>
  <si>
    <t>Đốt điện cuốn mũi dưới</t>
  </si>
  <si>
    <t>15.0131.0922</t>
  </si>
  <si>
    <t>15.131</t>
  </si>
  <si>
    <t>Nội soi đốt điện cuốn mũi dưới</t>
  </si>
  <si>
    <t>03.1000.0923</t>
  </si>
  <si>
    <t>15.0130.0923</t>
  </si>
  <si>
    <t>15.0131.0923</t>
  </si>
  <si>
    <t>15.0234.0925</t>
  </si>
  <si>
    <t>15.234</t>
  </si>
  <si>
    <t>Nội soi thực quản ống cứng lấy dị vật gây tê/gây mê</t>
  </si>
  <si>
    <t>15.0236.0925</t>
  </si>
  <si>
    <t>15.236</t>
  </si>
  <si>
    <t>Nội soi thực quản ống cứng sinh thiết u gây tê/gây mê</t>
  </si>
  <si>
    <t>15.0235.0926</t>
  </si>
  <si>
    <t>15.235</t>
  </si>
  <si>
    <t>Nội soi thực quản ống mềm lấy dị vật gây tê/gây mê</t>
  </si>
  <si>
    <t>15.0237.0926</t>
  </si>
  <si>
    <t>15.237</t>
  </si>
  <si>
    <t>Nội soi thực quản ống mềm sinh thiết u gây tê/gây mê</t>
  </si>
  <si>
    <t>15.0234.0927</t>
  </si>
  <si>
    <t>15.0236.0927</t>
  </si>
  <si>
    <t>15.0235.0928</t>
  </si>
  <si>
    <t>15.0237.0928</t>
  </si>
  <si>
    <t>15.0098.0929</t>
  </si>
  <si>
    <t>15.98</t>
  </si>
  <si>
    <t>Phẫu thuật nội soi cầm máu sau phẫu thuật nội soi mũi xoang</t>
  </si>
  <si>
    <t>Đã bao gồm cả dao Hummer.</t>
  </si>
  <si>
    <t>15.0156.0929</t>
  </si>
  <si>
    <t>15.156</t>
  </si>
  <si>
    <t>15.0157.0929</t>
  </si>
  <si>
    <t>15.157</t>
  </si>
  <si>
    <t>15.0252.0930</t>
  </si>
  <si>
    <t>03.0997.0931</t>
  </si>
  <si>
    <t>3.997</t>
  </si>
  <si>
    <t>Nội soi mũi, họng có sinh thiết</t>
  </si>
  <si>
    <t>15.0137.0931</t>
  </si>
  <si>
    <t>15.137</t>
  </si>
  <si>
    <t>03.0997.0932</t>
  </si>
  <si>
    <t>15.0137.0932</t>
  </si>
  <si>
    <t>15.0228.0932</t>
  </si>
  <si>
    <t>15.228</t>
  </si>
  <si>
    <t>Nội soi hạ họng ống cứng lấy dị vật gây tê/gây mê</t>
  </si>
  <si>
    <t>15.0229.0932</t>
  </si>
  <si>
    <t>15.229</t>
  </si>
  <si>
    <t>Nội soi hạ họng ống mềm lấy dị vật gây tê</t>
  </si>
  <si>
    <t>15.0230.0932</t>
  </si>
  <si>
    <t>15.230</t>
  </si>
  <si>
    <t>Nội soi hạ họng ống cứng sinh thiết u gây tê/gây mê</t>
  </si>
  <si>
    <t>15.0231.0932</t>
  </si>
  <si>
    <t>15.231</t>
  </si>
  <si>
    <t>Nội soi hạ họng ống mềm sinh thiết u gây tê</t>
  </si>
  <si>
    <t>15.0243.0932</t>
  </si>
  <si>
    <t>15.243</t>
  </si>
  <si>
    <t>Nội soi thanh quản ống mềm sinh thiết u gây tê</t>
  </si>
  <si>
    <t>20.0008.0932</t>
  </si>
  <si>
    <t>20.8</t>
  </si>
  <si>
    <t>Nội soi mũi hoặc vòm hoặc họng có sinh thiết</t>
  </si>
  <si>
    <t>03.1001.2048</t>
  </si>
  <si>
    <t>3.1001</t>
  </si>
  <si>
    <t>Nội soi tai</t>
  </si>
  <si>
    <t>Trường hợp chỉ nội soi Tai hoặc Mũi hoặc Họng thì thanh toán 40.000 đồng/ca.</t>
  </si>
  <si>
    <t>03.1002.2048</t>
  </si>
  <si>
    <t>3.1002</t>
  </si>
  <si>
    <t>Nội soi mũi</t>
  </si>
  <si>
    <t>03.1003.2048</t>
  </si>
  <si>
    <t>3.1003</t>
  </si>
  <si>
    <t>Nội soi họng</t>
  </si>
  <si>
    <t>15.0225.0933</t>
  </si>
  <si>
    <t>15.225</t>
  </si>
  <si>
    <t>Nội soi hoạt nghiệm thanh quản</t>
  </si>
  <si>
    <t>15.9001.2048</t>
  </si>
  <si>
    <t>20.0013.0933</t>
  </si>
  <si>
    <t>20.13</t>
  </si>
  <si>
    <t>Nội soi tai mũi họng</t>
  </si>
  <si>
    <t>20.0013.2048</t>
  </si>
  <si>
    <t>03.2107.0934</t>
  </si>
  <si>
    <t>3.2107</t>
  </si>
  <si>
    <t>Thủ thuật nong vòi nhĩ</t>
  </si>
  <si>
    <t>03.2107.0935</t>
  </si>
  <si>
    <t>03.2113.0936</t>
  </si>
  <si>
    <t>3.2113</t>
  </si>
  <si>
    <t>Phẫu thuật áp xe não do tai</t>
  </si>
  <si>
    <t>03.4232.0936</t>
  </si>
  <si>
    <t>3.4232</t>
  </si>
  <si>
    <t>15.0015.0936</t>
  </si>
  <si>
    <t>15.15</t>
  </si>
  <si>
    <t>Phẫu thuật dẫn lưu áp xe não do tai</t>
  </si>
  <si>
    <t>03.2179.0937</t>
  </si>
  <si>
    <t>03.2587.0937</t>
  </si>
  <si>
    <t>15.0149.0937</t>
  </si>
  <si>
    <t>15.0151.0937</t>
  </si>
  <si>
    <t>15.151</t>
  </si>
  <si>
    <t>Phẫu thuật cắt u Amidan</t>
  </si>
  <si>
    <t>Đã bao gồm dao cắt.</t>
  </si>
  <si>
    <t>15.0149.2036</t>
  </si>
  <si>
    <t>15.0151.2036</t>
  </si>
  <si>
    <t>15.0197.2036</t>
  </si>
  <si>
    <t>15.197</t>
  </si>
  <si>
    <t>Phẫu thuật cắt một phần đáy lưỡi</t>
  </si>
  <si>
    <t>15.0288.2036</t>
  </si>
  <si>
    <t>15.288</t>
  </si>
  <si>
    <t>Phẫu thuật cắt mỏm trâm theo đường miệng</t>
  </si>
  <si>
    <t>03.2596.0940</t>
  </si>
  <si>
    <t>3.2596</t>
  </si>
  <si>
    <t>12.0148.0940</t>
  </si>
  <si>
    <t>12.148</t>
  </si>
  <si>
    <t>Cắt bỏ ung thư Amydan và nạo vét hạch cổ</t>
  </si>
  <si>
    <t>15.0289.0940</t>
  </si>
  <si>
    <t>15.289</t>
  </si>
  <si>
    <t>Phẫu thuật khối u khoảng bên họng</t>
  </si>
  <si>
    <t>03.2559.0941</t>
  </si>
  <si>
    <t>3.2559</t>
  </si>
  <si>
    <t>Cắt bán phần lưỡi có tạo hình bằng vạt cân cơ</t>
  </si>
  <si>
    <t>03.2579.0941</t>
  </si>
  <si>
    <t>3.2579</t>
  </si>
  <si>
    <t>Cắt ung thư lưỡi và tạo hình tại chỗ</t>
  </si>
  <si>
    <t>12.0136.0941</t>
  </si>
  <si>
    <t>12.136</t>
  </si>
  <si>
    <t>12.0138.0941</t>
  </si>
  <si>
    <t>12.138</t>
  </si>
  <si>
    <t>15.0092.0941</t>
  </si>
  <si>
    <t>15.92</t>
  </si>
  <si>
    <t>Phẫu thuật cắt u xơ mạch vòm họng theo đường ngoài</t>
  </si>
  <si>
    <t>15.0103.0942</t>
  </si>
  <si>
    <t>15.103</t>
  </si>
  <si>
    <t>15.0104.0942</t>
  </si>
  <si>
    <t>15.104</t>
  </si>
  <si>
    <t>Phẫu thuật nội soi chỉnh hình cuốn mũi giữa</t>
  </si>
  <si>
    <t>15.0173.0943</t>
  </si>
  <si>
    <t>15.173</t>
  </si>
  <si>
    <t>Phẫu thuật nội soi cắt dây thanh bằng laser</t>
  </si>
  <si>
    <t>03.2523.0944</t>
  </si>
  <si>
    <t>3.2523</t>
  </si>
  <si>
    <t>Cắt nang vùng sàn miệng và tuyến nước bọt dưới hàm</t>
  </si>
  <si>
    <t>Phẫu thuật cắt tuyến dưới hàm</t>
  </si>
  <si>
    <t>03.2594.0944</t>
  </si>
  <si>
    <t>3.2594</t>
  </si>
  <si>
    <t>Cắt tuyến nước bọt dưới hàm</t>
  </si>
  <si>
    <t>12.0016.0944</t>
  </si>
  <si>
    <t>12.16</t>
  </si>
  <si>
    <t>Cắt các u ác tuyến dưới hàm</t>
  </si>
  <si>
    <t>12.0065.0944</t>
  </si>
  <si>
    <t>12.65</t>
  </si>
  <si>
    <t>12.0086.0944</t>
  </si>
  <si>
    <t>12.86</t>
  </si>
  <si>
    <t>Cắt u tuyến nước bọt dưới hàm</t>
  </si>
  <si>
    <t>12.0087.0944</t>
  </si>
  <si>
    <t>12.87</t>
  </si>
  <si>
    <t>Cắt u tuyến nước bọt dưới lưỡi</t>
  </si>
  <si>
    <t>12.0088.0944</t>
  </si>
  <si>
    <t>12.88</t>
  </si>
  <si>
    <t>Cắt u tuyến nước bọt phụ</t>
  </si>
  <si>
    <t>12.0137.0944</t>
  </si>
  <si>
    <t>12.137</t>
  </si>
  <si>
    <t>Cắt một nửa lưỡi + vét hạch cổ</t>
  </si>
  <si>
    <t>15.0284.0944</t>
  </si>
  <si>
    <t>15.284</t>
  </si>
  <si>
    <t>15.0295.0944</t>
  </si>
  <si>
    <t>15.295</t>
  </si>
  <si>
    <t>Phẫu thuật lấy nang rò khe mang II</t>
  </si>
  <si>
    <t>03.2228.0945</t>
  </si>
  <si>
    <t>3.2228</t>
  </si>
  <si>
    <t>Phẫu thuật cắt thùy nông tuyến mang tai-bảo tồn dây VII</t>
  </si>
  <si>
    <t>Phẫu thuật cắt tuyến mang tai có hoặc không bảo tồn dây VII</t>
  </si>
  <si>
    <t>03.2229.0945</t>
  </si>
  <si>
    <t>3.2229</t>
  </si>
  <si>
    <t>Phẫu thuật cắt toàn bộ tuyến mang tai có hoặc không bảo tồn dây VII</t>
  </si>
  <si>
    <t>03.2450.0945</t>
  </si>
  <si>
    <t>3.2450</t>
  </si>
  <si>
    <t>Cắt u vùng tuyến mang tai</t>
  </si>
  <si>
    <t>03.2498.0945</t>
  </si>
  <si>
    <t>3.2498</t>
  </si>
  <si>
    <t>Cắt toàn bộ tuyến mang tai bảo tồn dây thần kinh VII</t>
  </si>
  <si>
    <t>03.2521.0945</t>
  </si>
  <si>
    <t>3.2521</t>
  </si>
  <si>
    <t>Cắt u tuyến nước bọt mang tai</t>
  </si>
  <si>
    <t>03.2578.0945</t>
  </si>
  <si>
    <t>3.2578</t>
  </si>
  <si>
    <t>Cắt u tuyến mang tai bảo tồn dây thần kinh VII</t>
  </si>
  <si>
    <t>12.0014.0945</t>
  </si>
  <si>
    <t>12.14</t>
  </si>
  <si>
    <t>Cắt các u ác tuyến mang tai</t>
  </si>
  <si>
    <t>12.0082.0945</t>
  </si>
  <si>
    <t>12.82</t>
  </si>
  <si>
    <t>12.0089.0945</t>
  </si>
  <si>
    <t>12.89</t>
  </si>
  <si>
    <t>12.0153.0945</t>
  </si>
  <si>
    <t>12.153</t>
  </si>
  <si>
    <t>15.0282.0945</t>
  </si>
  <si>
    <t>15.282</t>
  </si>
  <si>
    <t>15.0283.0945</t>
  </si>
  <si>
    <t>15.283</t>
  </si>
  <si>
    <t>15.0293.0945</t>
  </si>
  <si>
    <t>15.293</t>
  </si>
  <si>
    <t>Phẫu thuật rò khe mang I</t>
  </si>
  <si>
    <t>15.0294.0945</t>
  </si>
  <si>
    <t>15.294</t>
  </si>
  <si>
    <t>Phẫu thuật rò khe mang I có bộc lộ dây VII</t>
  </si>
  <si>
    <t>Phẫu thuật chấn thương khối mũi sàng</t>
  </si>
  <si>
    <t>15.0122.0946</t>
  </si>
  <si>
    <t>15.122</t>
  </si>
  <si>
    <t>15.0116.0947</t>
  </si>
  <si>
    <t>15.116</t>
  </si>
  <si>
    <t>Phẫu thuật vỡ xoang hàm</t>
  </si>
  <si>
    <t>15.0118.0947</t>
  </si>
  <si>
    <t>15.118</t>
  </si>
  <si>
    <t>Phẫu thuật chấn thương xoang sàng- hàm</t>
  </si>
  <si>
    <t>03.4239.0951</t>
  </si>
  <si>
    <t>3.4239</t>
  </si>
  <si>
    <t>Tạo hình hộp sọ sau chấn thương</t>
  </si>
  <si>
    <t>Phẫu thuật kết hợp xương trong chấn thương sọ mặt</t>
  </si>
  <si>
    <t>15.0124.0951</t>
  </si>
  <si>
    <t>15.124</t>
  </si>
  <si>
    <t>Chưa bao gồm ống nội khí quản.</t>
  </si>
  <si>
    <t>15.0202.0953</t>
  </si>
  <si>
    <t>15.202</t>
  </si>
  <si>
    <t>03.2180.0954</t>
  </si>
  <si>
    <t>3.2180</t>
  </si>
  <si>
    <t>15.0046.0954</t>
  </si>
  <si>
    <t>03.3961.0958</t>
  </si>
  <si>
    <t>3.3961</t>
  </si>
  <si>
    <t>Phẫu thuật nội soi nạo V.A</t>
  </si>
  <si>
    <t>15.0094.0958</t>
  </si>
  <si>
    <t>15.94</t>
  </si>
  <si>
    <t>15.0155.0958</t>
  </si>
  <si>
    <t>15.155</t>
  </si>
  <si>
    <t>Chưa bao gồm hoá chất.</t>
  </si>
  <si>
    <t>Chưa bao gồm mũi Hummer và tay cắt.</t>
  </si>
  <si>
    <t>Chưa bao gồm keo sinh học.</t>
  </si>
  <si>
    <t>15.0091.0961</t>
  </si>
  <si>
    <t>15.91</t>
  </si>
  <si>
    <t>Phẫu thuật nội soi cắt u mũi xoang</t>
  </si>
  <si>
    <t>15.0093.0963</t>
  </si>
  <si>
    <t>15.93</t>
  </si>
  <si>
    <t>Phẫu thuật nội soi cắt u xơ mạch vòm mũi họng</t>
  </si>
  <si>
    <t>15.0172.0964</t>
  </si>
  <si>
    <t>15.172</t>
  </si>
  <si>
    <t>Phẫu thuật nội soi cắt dây thanh</t>
  </si>
  <si>
    <t>03.2177.0965</t>
  </si>
  <si>
    <t>3.2177</t>
  </si>
  <si>
    <t>15.0159.0965</t>
  </si>
  <si>
    <t>15.159</t>
  </si>
  <si>
    <t>15.0176.0965</t>
  </si>
  <si>
    <t>15.176</t>
  </si>
  <si>
    <t>15.0177.0965</t>
  </si>
  <si>
    <t>15.177</t>
  </si>
  <si>
    <t>15.0168.0966</t>
  </si>
  <si>
    <t>15.168</t>
  </si>
  <si>
    <t>15.0169.0966</t>
  </si>
  <si>
    <t>15.169</t>
  </si>
  <si>
    <t>15.0170.0966</t>
  </si>
  <si>
    <t>15.170</t>
  </si>
  <si>
    <t>15.0087.0968</t>
  </si>
  <si>
    <t>15.87</t>
  </si>
  <si>
    <t>Phẫu thuật ung thư sàng hàm</t>
  </si>
  <si>
    <t>03.3956.0969</t>
  </si>
  <si>
    <t>3.3956</t>
  </si>
  <si>
    <t>Phẫu thuật nội soi chỉnh hình cuốn dưới</t>
  </si>
  <si>
    <t>03.3958.0969</t>
  </si>
  <si>
    <t>3.3958</t>
  </si>
  <si>
    <t>Phẫu thuật nội soi cuốn giữa và cuốn dưới</t>
  </si>
  <si>
    <t>15.0075.0969</t>
  </si>
  <si>
    <t>15.75</t>
  </si>
  <si>
    <t>Phẫu thuật nội soi mở xoang trán</t>
  </si>
  <si>
    <t>15.0079.0969</t>
  </si>
  <si>
    <t>15.79</t>
  </si>
  <si>
    <t>Phẫu thuật nội soi mở xoang bướm</t>
  </si>
  <si>
    <t>15.0105.0969</t>
  </si>
  <si>
    <t>15.105</t>
  </si>
  <si>
    <t>Phẫu thuật chỉnh hình cuốn mũi dưới</t>
  </si>
  <si>
    <t>15.0106.0969</t>
  </si>
  <si>
    <t>15.106</t>
  </si>
  <si>
    <t>Phẫu thuật nội soi chỉnh hình cuốn mũi dưới</t>
  </si>
  <si>
    <t>15.0107.0969</t>
  </si>
  <si>
    <t>15.107</t>
  </si>
  <si>
    <t>15.0108.0969</t>
  </si>
  <si>
    <t>15.108</t>
  </si>
  <si>
    <t>Phẫu thuật chỉnh hình cuốn mũi dưới bằng laser</t>
  </si>
  <si>
    <t>15.0109.0969</t>
  </si>
  <si>
    <t>15.109</t>
  </si>
  <si>
    <t>Phẫu thuật nội soi cắt cuốn dưới</t>
  </si>
  <si>
    <t>27.0007.0969</t>
  </si>
  <si>
    <t>27.7</t>
  </si>
  <si>
    <t>Phẫu thuật nội soi cắt cuốn mũi dưới</t>
  </si>
  <si>
    <t>03.3955.0970</t>
  </si>
  <si>
    <t>3.3955</t>
  </si>
  <si>
    <t>Phẫu thuật nội soi chỉnh hình vách ngăn mũi</t>
  </si>
  <si>
    <t>03.3960.0970</t>
  </si>
  <si>
    <t>3.3960</t>
  </si>
  <si>
    <t>Phẫu thuật nội soi chỉnh hình vách ngăn</t>
  </si>
  <si>
    <t>15.0102.0970</t>
  </si>
  <si>
    <t>15.102</t>
  </si>
  <si>
    <t>Phẫu thuật nội soi cắt vách mũi xoang</t>
  </si>
  <si>
    <t>15.0110.0970</t>
  </si>
  <si>
    <t>15.110</t>
  </si>
  <si>
    <t>Phẫu thuật thủng vách ngăn mũi</t>
  </si>
  <si>
    <t>15.0111.0970</t>
  </si>
  <si>
    <t>15.111</t>
  </si>
  <si>
    <t>Phẫu thuật nội soi bịt lỗ thủng vách ngăn mũi</t>
  </si>
  <si>
    <t>15.0112.0970</t>
  </si>
  <si>
    <t>15.112</t>
  </si>
  <si>
    <t>Phẫu thuật chỉnh hình vách ngăn</t>
  </si>
  <si>
    <t>15.0113.0970</t>
  </si>
  <si>
    <t>15.113</t>
  </si>
  <si>
    <t>27.0010.0970</t>
  </si>
  <si>
    <t>27.10</t>
  </si>
  <si>
    <t>03.3927.0973</t>
  </si>
  <si>
    <t>3.3927</t>
  </si>
  <si>
    <t>Phẫu thuật nội soi lấy u nền sọ</t>
  </si>
  <si>
    <t>03.3928.0973</t>
  </si>
  <si>
    <t>3.3928</t>
  </si>
  <si>
    <t>27.0021.0973</t>
  </si>
  <si>
    <t>27.21</t>
  </si>
  <si>
    <t>27.0033.0973</t>
  </si>
  <si>
    <t>27.33</t>
  </si>
  <si>
    <t>27.0072.0973</t>
  </si>
  <si>
    <t>27.72</t>
  </si>
  <si>
    <t>Phẫu thuật nội soi lấy u</t>
  </si>
  <si>
    <t>15.0084.0974</t>
  </si>
  <si>
    <t>15.84</t>
  </si>
  <si>
    <t>Phẫu thuật nội soi mở các xoang sàng, hàm, trán, bướm</t>
  </si>
  <si>
    <t>27.0003.0974</t>
  </si>
  <si>
    <t>27.3</t>
  </si>
  <si>
    <t>Phẫu thuật nội soi hàm sàng trán bướm</t>
  </si>
  <si>
    <t>27.0012.0974</t>
  </si>
  <si>
    <t>27.12</t>
  </si>
  <si>
    <t>03.3957.0975</t>
  </si>
  <si>
    <t>3.3957</t>
  </si>
  <si>
    <t>Phẫu thuật nội soi mũi xoang dẫn lưu u nhầy</t>
  </si>
  <si>
    <t>15.0085.0975</t>
  </si>
  <si>
    <t>15.85</t>
  </si>
  <si>
    <t>Phẫu thuật nội soi mở dẫn lưu/cắt bỏ u nhày xoang</t>
  </si>
  <si>
    <t>15.0077.0978</t>
  </si>
  <si>
    <t>15.77</t>
  </si>
  <si>
    <t>Phẫu thuật nội soi mở xoang sàng</t>
  </si>
  <si>
    <t>15.0078.0978</t>
  </si>
  <si>
    <t>15.78</t>
  </si>
  <si>
    <t>Phẫu thuật nội soi mở xoang hàm</t>
  </si>
  <si>
    <t>15.0161.0978</t>
  </si>
  <si>
    <t>15.161</t>
  </si>
  <si>
    <t>15.0162.0978</t>
  </si>
  <si>
    <t>15.162</t>
  </si>
  <si>
    <t>15.0166.0978</t>
  </si>
  <si>
    <t>15.166</t>
  </si>
  <si>
    <t>15.0167.0978</t>
  </si>
  <si>
    <t>15.167</t>
  </si>
  <si>
    <t>26.0026.0978</t>
  </si>
  <si>
    <t>26.26</t>
  </si>
  <si>
    <t>Phẫu thuật vi phẫu thanh quản</t>
  </si>
  <si>
    <t>Phẫu thuật rò xoang lê</t>
  </si>
  <si>
    <t>03.3917.0980</t>
  </si>
  <si>
    <t>3.3917</t>
  </si>
  <si>
    <t>Cắt rò xoang lê</t>
  </si>
  <si>
    <t>15.0296.0980</t>
  </si>
  <si>
    <t>15.296</t>
  </si>
  <si>
    <t>10.0098.0983</t>
  </si>
  <si>
    <t>10.98</t>
  </si>
  <si>
    <t>Phẫu thuật u góc cầu tiểu não và/hoặc lỗ tai trong bằng đường sau mê nhĩ-trước xoang sigma</t>
  </si>
  <si>
    <t>10.0099.0983</t>
  </si>
  <si>
    <t>10.99</t>
  </si>
  <si>
    <t>Phẫu thuật u góc cầu tiểu não và/hoặc lỗ tai trong bằng đường dưới chẩm-sau xoang sigma</t>
  </si>
  <si>
    <t>10.0100.0983</t>
  </si>
  <si>
    <t>10.100</t>
  </si>
  <si>
    <t>03.2112.0984</t>
  </si>
  <si>
    <t>3.2112</t>
  </si>
  <si>
    <t>Chỉnh hình tai giữa</t>
  </si>
  <si>
    <t>15.0030.0984</t>
  </si>
  <si>
    <t>15.30</t>
  </si>
  <si>
    <t>Phẫu thuật tạo hình tai giữa</t>
  </si>
  <si>
    <t>15.0037.0984</t>
  </si>
  <si>
    <t>15.37</t>
  </si>
  <si>
    <t>Phẫu thuật chỉnh hình tai giữa type I, II, III, IV</t>
  </si>
  <si>
    <t>15.0291.0985</t>
  </si>
  <si>
    <t>15.291</t>
  </si>
  <si>
    <t>Phẫu thuật rò sống mũi</t>
  </si>
  <si>
    <t>15.0322.0985</t>
  </si>
  <si>
    <t>15.322</t>
  </si>
  <si>
    <t>Phẫu thuật tạo hình chít hẹp cửa mũi trước</t>
  </si>
  <si>
    <t>Phẫu thuật thay thế xương bàn đạp</t>
  </si>
  <si>
    <t>15.0019.0986</t>
  </si>
  <si>
    <t>15.19</t>
  </si>
  <si>
    <t>Phẫu thuật tiệt căn xương chũm</t>
  </si>
  <si>
    <t>03.2102.0987</t>
  </si>
  <si>
    <t>3.2102</t>
  </si>
  <si>
    <t>15.0021.0987</t>
  </si>
  <si>
    <t>15.21</t>
  </si>
  <si>
    <t>15.0023.0987</t>
  </si>
  <si>
    <t>15.23</t>
  </si>
  <si>
    <t>Phẫu thuật tiệt căn xương chũm cải biên</t>
  </si>
  <si>
    <t>15.0152.0988</t>
  </si>
  <si>
    <t>15.152</t>
  </si>
  <si>
    <t>Phẫu thuật xử trí chảy máu sau cắt Amidan (gây mê)</t>
  </si>
  <si>
    <t>15.0203.0988</t>
  </si>
  <si>
    <t>15.203</t>
  </si>
  <si>
    <t>Nội soi cầm máu sau phẫu thuật vùng hạ họng, thanh quản</t>
  </si>
  <si>
    <t>15.0299.0988</t>
  </si>
  <si>
    <t>15.299</t>
  </si>
  <si>
    <t>Phẫu thuật mở lại hốc mổ cầm máu sau phẫu thuật vùng đầu cổ</t>
  </si>
  <si>
    <t>12.0165.0989</t>
  </si>
  <si>
    <t>12.165</t>
  </si>
  <si>
    <t>Súc rửa vòm họng trong xạ trị</t>
  </si>
  <si>
    <t>03.0998.0990</t>
  </si>
  <si>
    <t>3.998</t>
  </si>
  <si>
    <t>Nội soi thanh quản ống mềm không sinh thiết</t>
  </si>
  <si>
    <t>20.0010.0990</t>
  </si>
  <si>
    <t>20.10</t>
  </si>
  <si>
    <t>Nội soi thanh quản ống mềm chẩn đoán</t>
  </si>
  <si>
    <t>03.2116.0992</t>
  </si>
  <si>
    <t>3.2116</t>
  </si>
  <si>
    <t>Thông vòi nhĩ</t>
  </si>
  <si>
    <t>15.0052.0993</t>
  </si>
  <si>
    <t>15.52</t>
  </si>
  <si>
    <t>Bơm hơi vòi nhĩ</t>
  </si>
  <si>
    <t>03.2121.0994</t>
  </si>
  <si>
    <t>3.2121</t>
  </si>
  <si>
    <t>15.0050.0994</t>
  </si>
  <si>
    <t>15.50</t>
  </si>
  <si>
    <t>03.2181.0995</t>
  </si>
  <si>
    <t>15.0207.0995</t>
  </si>
  <si>
    <t>03.2175.0996</t>
  </si>
  <si>
    <t>15.0206.0996</t>
  </si>
  <si>
    <t>15.0209.0996</t>
  </si>
  <si>
    <t>15.209</t>
  </si>
  <si>
    <t>Cắt phanh lưỡi</t>
  </si>
  <si>
    <t>15.0223.0996</t>
  </si>
  <si>
    <t>15.0082.0998</t>
  </si>
  <si>
    <t>15.82</t>
  </si>
  <si>
    <t>15.0259.0999</t>
  </si>
  <si>
    <t>15.259</t>
  </si>
  <si>
    <t>Phẫu thuật chấn thương mạch máu vùng cổ</t>
  </si>
  <si>
    <t>15.0160.1000</t>
  </si>
  <si>
    <t>15.160</t>
  </si>
  <si>
    <t>Phẫu thuật dính mép trước dây thanh</t>
  </si>
  <si>
    <t>15.0163.1000</t>
  </si>
  <si>
    <t>15.163</t>
  </si>
  <si>
    <t>Phẫu thuật chỉnh hình thanh quản điều trị liệt dây thanh</t>
  </si>
  <si>
    <t>15.0164.1000</t>
  </si>
  <si>
    <t>15.164</t>
  </si>
  <si>
    <t>Phẫu thuật điều trị liệt cơ mở thanh quản hai bên</t>
  </si>
  <si>
    <t>15.0175.1000</t>
  </si>
  <si>
    <t>15.175</t>
  </si>
  <si>
    <t>15.0176.1000</t>
  </si>
  <si>
    <t>15.0033.1001</t>
  </si>
  <si>
    <t>15.33</t>
  </si>
  <si>
    <t>15.0086.1001</t>
  </si>
  <si>
    <t>15.86</t>
  </si>
  <si>
    <t>15.0099.1001</t>
  </si>
  <si>
    <t>15.99</t>
  </si>
  <si>
    <t>Phẫu thuật nội soi tách dính niêm mạc hốc mũi</t>
  </si>
  <si>
    <t>15.0100.1001</t>
  </si>
  <si>
    <t>15.100</t>
  </si>
  <si>
    <t>15.0117.1001</t>
  </si>
  <si>
    <t>15.117</t>
  </si>
  <si>
    <t>Phẫu thuật mở xoang hàm</t>
  </si>
  <si>
    <t>15.0125.1001</t>
  </si>
  <si>
    <t>15.125</t>
  </si>
  <si>
    <t>Phẫu thuật xoang hàm Caldwell-Luc</t>
  </si>
  <si>
    <t>15.0126.1001</t>
  </si>
  <si>
    <t>15.126</t>
  </si>
  <si>
    <t>15.0177.1001</t>
  </si>
  <si>
    <t>15.0194.1001</t>
  </si>
  <si>
    <t>15.194</t>
  </si>
  <si>
    <t>Phẫu thuật cắt u sàn miệng</t>
  </si>
  <si>
    <t>15.0355.1001</t>
  </si>
  <si>
    <t>15.355</t>
  </si>
  <si>
    <t>Phẫu thuật chỉnh hình thu nhỏ vành tai</t>
  </si>
  <si>
    <t>15.0053.1002</t>
  </si>
  <si>
    <t>15.53</t>
  </si>
  <si>
    <t>Phẫu thuật nạo vét sụn vành tai</t>
  </si>
  <si>
    <t>15.0127.1002</t>
  </si>
  <si>
    <t>15.127</t>
  </si>
  <si>
    <t>Phẫu thuật mở lỗ thông mũi xoang qua khe dưới</t>
  </si>
  <si>
    <t>15.0128.1002</t>
  </si>
  <si>
    <t>15.128</t>
  </si>
  <si>
    <t>15.145</t>
  </si>
  <si>
    <t>15.0158.1002</t>
  </si>
  <si>
    <t>15.158</t>
  </si>
  <si>
    <t>Phẫu thuật nội soi cầm máu sau nạo VA (gây mê)</t>
  </si>
  <si>
    <t>15.0195.1002</t>
  </si>
  <si>
    <t>15.195</t>
  </si>
  <si>
    <t>Phẫu thuật cắt u vùng niêm mạc má</t>
  </si>
  <si>
    <t>15.0214.1002</t>
  </si>
  <si>
    <t>15.214</t>
  </si>
  <si>
    <t>Khâu phục hồi tổn thương đơn giản miệng, họng</t>
  </si>
  <si>
    <t>15.0224.1002</t>
  </si>
  <si>
    <t>15.224</t>
  </si>
  <si>
    <t>Phẫu thuật chỉnh hình lỗ mở khí quản</t>
  </si>
  <si>
    <t>15.0241.1003</t>
  </si>
  <si>
    <t>15.241</t>
  </si>
  <si>
    <t>Nội soi thanh quản ống mềm lấy dị vật gây tê</t>
  </si>
  <si>
    <t>15.0244.1003</t>
  </si>
  <si>
    <t>15.244</t>
  </si>
  <si>
    <t>Nội soi khí quản ống cứng chẩn đoán gây tê/gây mê</t>
  </si>
  <si>
    <t>15.0245.1003</t>
  </si>
  <si>
    <t>15.245</t>
  </si>
  <si>
    <t>Nội soi khí quản ống mềm chẩn đoán gây tê</t>
  </si>
  <si>
    <t>15.0246.1003</t>
  </si>
  <si>
    <t>15.246</t>
  </si>
  <si>
    <t>Nội soi khí quản ống cứng lấy dị vật gây tê/gây mê</t>
  </si>
  <si>
    <t>15.0247.1003</t>
  </si>
  <si>
    <t>15.247</t>
  </si>
  <si>
    <t>Nội soi khí quản ống mềm lấy dị vật gây tê</t>
  </si>
  <si>
    <t>15.0248.1003</t>
  </si>
  <si>
    <t>15.248</t>
  </si>
  <si>
    <t>Nội soi khí quản ống cứng sinh thiết u gây tê/gây mê</t>
  </si>
  <si>
    <t>15.0249.1003</t>
  </si>
  <si>
    <t>15.249</t>
  </si>
  <si>
    <t>Nội soi khí quản ống mềm sinh thiết u gây tê</t>
  </si>
  <si>
    <t>15.0238.1004</t>
  </si>
  <si>
    <t>15.238</t>
  </si>
  <si>
    <t>Nội soi thanh quản ống cứng chẩn đoán gây tê</t>
  </si>
  <si>
    <t>15.0239.1004</t>
  </si>
  <si>
    <t>15.239</t>
  </si>
  <si>
    <t>Nội soi thanh quản ống mềm chẩn đoán gây tê</t>
  </si>
  <si>
    <t>15.0242.1004</t>
  </si>
  <si>
    <t>15.242</t>
  </si>
  <si>
    <t>Nội soi thanh quản ống cứng sinh thiết u gây tê/gây mê</t>
  </si>
  <si>
    <t>03.0995.1005</t>
  </si>
  <si>
    <t>3.995</t>
  </si>
  <si>
    <t>Nội soi thanh quản treo cắt hạt xơ</t>
  </si>
  <si>
    <t>15.0136.1005</t>
  </si>
  <si>
    <t>15.136</t>
  </si>
  <si>
    <t>Nội soi sinh thiết u hốc mũi</t>
  </si>
  <si>
    <t>15.0226.1005</t>
  </si>
  <si>
    <t>15.226</t>
  </si>
  <si>
    <t>Nội soi hạ họng ống cứng chẩn đoán gây tê</t>
  </si>
  <si>
    <t>15.0227.1005</t>
  </si>
  <si>
    <t>15.227</t>
  </si>
  <si>
    <t>Nội soi hạ họng ống mềm chẩn đoán gây tê</t>
  </si>
  <si>
    <t>15.0147.1006</t>
  </si>
  <si>
    <t>15.147</t>
  </si>
  <si>
    <t>Hút rửa mũi, xoang sau mổ</t>
  </si>
  <si>
    <t>03.1918.1007</t>
  </si>
  <si>
    <t>3.1918</t>
  </si>
  <si>
    <t>Cắt lợi trùm răng khôn hàm dưới</t>
  </si>
  <si>
    <t>16.0214.1007</t>
  </si>
  <si>
    <t>16.214</t>
  </si>
  <si>
    <t>03.2072.1009</t>
  </si>
  <si>
    <t>3.2072</t>
  </si>
  <si>
    <t>Cố định tạm thời sơ cứu gãy xương hàm</t>
  </si>
  <si>
    <t>16.0298.1009</t>
  </si>
  <si>
    <t>16.298</t>
  </si>
  <si>
    <t>03.1942.1010</t>
  </si>
  <si>
    <t>3.1942</t>
  </si>
  <si>
    <t>16.0230.1010</t>
  </si>
  <si>
    <t>16.230</t>
  </si>
  <si>
    <t>03.1853.1011</t>
  </si>
  <si>
    <t>3.1853</t>
  </si>
  <si>
    <t>Điều trị tủy lại</t>
  </si>
  <si>
    <t>16.0061.1011</t>
  </si>
  <si>
    <t>16.61</t>
  </si>
  <si>
    <t>03.1726.1012</t>
  </si>
  <si>
    <t>3.1726</t>
  </si>
  <si>
    <t>03.1727.1012</t>
  </si>
  <si>
    <t>3.1727</t>
  </si>
  <si>
    <t>Điều trị tủy răng có sử dụng siêu âm và hàn kín hệ thống ống tủy bằng Gutta percha nóng chảy</t>
  </si>
  <si>
    <t>03.1728.1012</t>
  </si>
  <si>
    <t>3.1728</t>
  </si>
  <si>
    <t>03.1729.1012</t>
  </si>
  <si>
    <t>3.1729</t>
  </si>
  <si>
    <t>03.1730.1012</t>
  </si>
  <si>
    <t>3.1730</t>
  </si>
  <si>
    <t>03.1846.1012</t>
  </si>
  <si>
    <t>3.1846</t>
  </si>
  <si>
    <t>Điều trị tủy răng và hàn kín hệ thống ống tủy bằng Gutta percha nóng chảy</t>
  </si>
  <si>
    <t>03.1848.1012</t>
  </si>
  <si>
    <t>3.1848</t>
  </si>
  <si>
    <t>03.1849.1012</t>
  </si>
  <si>
    <t>3.1849</t>
  </si>
  <si>
    <t>03.1850.1012</t>
  </si>
  <si>
    <t>3.1850</t>
  </si>
  <si>
    <t>Điều trị tủy răng và hàn kín hệ thống ống tủy bằng Gutta percha nóng chảy có sử dụng trâm xoay máy</t>
  </si>
  <si>
    <t>03.1858.1012</t>
  </si>
  <si>
    <t>3.1858</t>
  </si>
  <si>
    <t>Điều trị tủy răng và hàn kín hệ thống ống tủy bằng Gutta percha nguội</t>
  </si>
  <si>
    <t>03.1859.1012</t>
  </si>
  <si>
    <t>3.1859</t>
  </si>
  <si>
    <t>16.0044.1012</t>
  </si>
  <si>
    <t>16.44</t>
  </si>
  <si>
    <t>16.0045.1012</t>
  </si>
  <si>
    <t>16.45</t>
  </si>
  <si>
    <t>16.0046.1012</t>
  </si>
  <si>
    <t>16.46</t>
  </si>
  <si>
    <t>16.0047.1012</t>
  </si>
  <si>
    <t>16.47</t>
  </si>
  <si>
    <t>16.0048.1012</t>
  </si>
  <si>
    <t>16.48</t>
  </si>
  <si>
    <t>16.0050.1012</t>
  </si>
  <si>
    <t>16.50</t>
  </si>
  <si>
    <t>16.0051.1012</t>
  </si>
  <si>
    <t>16.51</t>
  </si>
  <si>
    <t>16.0052.1012</t>
  </si>
  <si>
    <t>16.52</t>
  </si>
  <si>
    <t>16.0053.1012</t>
  </si>
  <si>
    <t>16.53</t>
  </si>
  <si>
    <t>16.0054.1012</t>
  </si>
  <si>
    <t>16.54</t>
  </si>
  <si>
    <t>16.0055.1012</t>
  </si>
  <si>
    <t>16.55</t>
  </si>
  <si>
    <t>03.1726.1013</t>
  </si>
  <si>
    <t>03.1727.1013</t>
  </si>
  <si>
    <t>03.1728.1013</t>
  </si>
  <si>
    <t>03.1729.1013</t>
  </si>
  <si>
    <t>03.1730.1013</t>
  </si>
  <si>
    <t>03.1846.1013</t>
  </si>
  <si>
    <t>03.1848.1013</t>
  </si>
  <si>
    <t>03.1849.1013</t>
  </si>
  <si>
    <t>03.1850.1013</t>
  </si>
  <si>
    <t>03.1858.1013</t>
  </si>
  <si>
    <t>03.1859.1013</t>
  </si>
  <si>
    <t>16.0044.1013</t>
  </si>
  <si>
    <t>16.0045.1013</t>
  </si>
  <si>
    <t>16.0046.1013</t>
  </si>
  <si>
    <t>16.0047.1013</t>
  </si>
  <si>
    <t>16.0048.1013</t>
  </si>
  <si>
    <t>16.0050.1013</t>
  </si>
  <si>
    <t>16.0051.1013</t>
  </si>
  <si>
    <t>16.0052.1013</t>
  </si>
  <si>
    <t>16.0053.1013</t>
  </si>
  <si>
    <t>16.0054.1013</t>
  </si>
  <si>
    <t>16.0055.1013</t>
  </si>
  <si>
    <t>03.1726.1014</t>
  </si>
  <si>
    <t>03.1727.1014</t>
  </si>
  <si>
    <t>03.1728.1014</t>
  </si>
  <si>
    <t>03.1729.1014</t>
  </si>
  <si>
    <t>03.1730.1014</t>
  </si>
  <si>
    <t>03.1846.1014</t>
  </si>
  <si>
    <t>03.1848.1014</t>
  </si>
  <si>
    <t>03.1849.1014</t>
  </si>
  <si>
    <t>03.1850.1014</t>
  </si>
  <si>
    <t>03.1858.1014</t>
  </si>
  <si>
    <t>03.1859.1014</t>
  </si>
  <si>
    <t>16.0044.1014</t>
  </si>
  <si>
    <t>16.0045.1014</t>
  </si>
  <si>
    <t>16.0046.1014</t>
  </si>
  <si>
    <t>16.0047.1014</t>
  </si>
  <si>
    <t>16.0048.1014</t>
  </si>
  <si>
    <t>16.0050.1014</t>
  </si>
  <si>
    <t>16.0051.1014</t>
  </si>
  <si>
    <t>16.0052.1014</t>
  </si>
  <si>
    <t>16.0053.1014</t>
  </si>
  <si>
    <t>16.0054.1014</t>
  </si>
  <si>
    <t>16.0055.1014</t>
  </si>
  <si>
    <t>03.1726.1015</t>
  </si>
  <si>
    <t>03.1727.1015</t>
  </si>
  <si>
    <t>03.1728.1015</t>
  </si>
  <si>
    <t>03.1729.1015</t>
  </si>
  <si>
    <t>03.1730.1015</t>
  </si>
  <si>
    <t>03.1846.1015</t>
  </si>
  <si>
    <t>03.1848.1015</t>
  </si>
  <si>
    <t>03.1849.1015</t>
  </si>
  <si>
    <t>03.1850.1015</t>
  </si>
  <si>
    <t>03.1858.1015</t>
  </si>
  <si>
    <t>03.1859.1015</t>
  </si>
  <si>
    <t>16.0044.1015</t>
  </si>
  <si>
    <t>16.0045.1015</t>
  </si>
  <si>
    <t>16.0046.1015</t>
  </si>
  <si>
    <t>16.0047.1015</t>
  </si>
  <si>
    <t>16.0048.1015</t>
  </si>
  <si>
    <t>16.0050.1015</t>
  </si>
  <si>
    <t>16.0051.1015</t>
  </si>
  <si>
    <t>16.0052.1015</t>
  </si>
  <si>
    <t>16.0053.1015</t>
  </si>
  <si>
    <t>16.0054.1015</t>
  </si>
  <si>
    <t>16.0055.1015</t>
  </si>
  <si>
    <t>03.1944.1016</t>
  </si>
  <si>
    <t>3.1944</t>
  </si>
  <si>
    <t>16.0232.1016</t>
  </si>
  <si>
    <t>16.232</t>
  </si>
  <si>
    <t>03.1944.1017</t>
  </si>
  <si>
    <t>16.0232.1017</t>
  </si>
  <si>
    <t>03.1840.1018</t>
  </si>
  <si>
    <t>3.1840</t>
  </si>
  <si>
    <t>03.1841.1018</t>
  </si>
  <si>
    <t>3.1841</t>
  </si>
  <si>
    <t>03.1930.1018</t>
  </si>
  <si>
    <t>3.1930</t>
  </si>
  <si>
    <t>Phục hồi cổ răng bằng Glassionomer Cement (GiC)</t>
  </si>
  <si>
    <t>03.1931.1018</t>
  </si>
  <si>
    <t>3.1931</t>
  </si>
  <si>
    <t>Phục hồi cổ răng bằng Composite</t>
  </si>
  <si>
    <t>16.0071.1018</t>
  </si>
  <si>
    <t>16.71</t>
  </si>
  <si>
    <t>Phục hồi cổ răng bằng GlassIonomer Cement</t>
  </si>
  <si>
    <t>16.0072.1018</t>
  </si>
  <si>
    <t>16.72</t>
  </si>
  <si>
    <t>16.0074.1018</t>
  </si>
  <si>
    <t>16.74</t>
  </si>
  <si>
    <t>16.0075.1018</t>
  </si>
  <si>
    <t>16.75</t>
  </si>
  <si>
    <t>03.1954.1019</t>
  </si>
  <si>
    <t>3.1954</t>
  </si>
  <si>
    <t>Điều trị răng sữa sâu ngà phục hồi bằng Glassionomer Cement (GiC)</t>
  </si>
  <si>
    <t>16.0236.1019</t>
  </si>
  <si>
    <t>16.236</t>
  </si>
  <si>
    <t>Điều trị răng sữa sâu ngà phục hồi bằng GlassIonomer Cement</t>
  </si>
  <si>
    <t>16.0043.1020</t>
  </si>
  <si>
    <t>16.43</t>
  </si>
  <si>
    <t>Lấy cao răng</t>
  </si>
  <si>
    <t>16.0043.1021</t>
  </si>
  <si>
    <t>03.2069.1022</t>
  </si>
  <si>
    <t>3.2069</t>
  </si>
  <si>
    <t>Nắn sai khớp thái dương hàm</t>
  </si>
  <si>
    <t>16.0335.1022</t>
  </si>
  <si>
    <t>16.335</t>
  </si>
  <si>
    <t>16.0035.1023</t>
  </si>
  <si>
    <t>16.35</t>
  </si>
  <si>
    <t>Phẫu thuật nạo túi lợi</t>
  </si>
  <si>
    <t>03.1915.1024</t>
  </si>
  <si>
    <t>3.1915</t>
  </si>
  <si>
    <t>Nhổ chân răng vĩnh viễn</t>
  </si>
  <si>
    <t>16.0205.1024</t>
  </si>
  <si>
    <t>16.205</t>
  </si>
  <si>
    <t>03.1914.1025</t>
  </si>
  <si>
    <t>3.1914</t>
  </si>
  <si>
    <t>Nhổ răng vĩnh viễn lung lay</t>
  </si>
  <si>
    <t>16.0204.1025</t>
  </si>
  <si>
    <t>16.204</t>
  </si>
  <si>
    <t>16.0198.1026</t>
  </si>
  <si>
    <t>16.198</t>
  </si>
  <si>
    <t>Phẫu thuật nhổ răng ngầm</t>
  </si>
  <si>
    <t>16.0203.1026</t>
  </si>
  <si>
    <t>16.203</t>
  </si>
  <si>
    <t>Nhổ răng vĩnh viễn</t>
  </si>
  <si>
    <t>16.0206.1026</t>
  </si>
  <si>
    <t>16.206</t>
  </si>
  <si>
    <t>Nhổ răng thừa</t>
  </si>
  <si>
    <t>16.0199.1028</t>
  </si>
  <si>
    <t>16.199</t>
  </si>
  <si>
    <t>Phẫu thuật nhổ răng khôn mọc lệch hàm trên</t>
  </si>
  <si>
    <t>16.0200.1028</t>
  </si>
  <si>
    <t>16.200</t>
  </si>
  <si>
    <t>Phẫu thuật nhổ răng khôn mọc lệch hàm dưới</t>
  </si>
  <si>
    <t>16.0201.1028</t>
  </si>
  <si>
    <t>16.201</t>
  </si>
  <si>
    <t>Phẫu thuật nhổ răng khôn mọc lệch có cắt thân</t>
  </si>
  <si>
    <t>16.0202.1028</t>
  </si>
  <si>
    <t>16.202</t>
  </si>
  <si>
    <t>Phẫu thuật nhổ răng khôn mọc lệch có cắt thân chia chân răng</t>
  </si>
  <si>
    <t>03.1955.1029</t>
  </si>
  <si>
    <t>3.1955</t>
  </si>
  <si>
    <t>Nhổ răng sữa</t>
  </si>
  <si>
    <t>03.1956.1029</t>
  </si>
  <si>
    <t>3.1956</t>
  </si>
  <si>
    <t>Nhổ chân răng sữa</t>
  </si>
  <si>
    <t>16.0238.1029</t>
  </si>
  <si>
    <t>16.238</t>
  </si>
  <si>
    <t>16.0239.1029</t>
  </si>
  <si>
    <t>16.239</t>
  </si>
  <si>
    <t>03.1836.1031</t>
  </si>
  <si>
    <t>3.1836</t>
  </si>
  <si>
    <t>Điều trị sâu ngà răng phục hồi bằng Glassionomer Cement (GiC) kết hợp Composite</t>
  </si>
  <si>
    <t>03.1837.1031</t>
  </si>
  <si>
    <t>3.1837</t>
  </si>
  <si>
    <t>Điều trị sâu ngà răng phục hồi bằng Compomer</t>
  </si>
  <si>
    <t>03.1838.1031</t>
  </si>
  <si>
    <t>3.1838</t>
  </si>
  <si>
    <t>03.1839.1031</t>
  </si>
  <si>
    <t>3.1839</t>
  </si>
  <si>
    <t>03.1929.1031</t>
  </si>
  <si>
    <t>3.1929</t>
  </si>
  <si>
    <t>Điều trị sâu ngà răng phục hồi bằng Composite</t>
  </si>
  <si>
    <t>03.1970.1031</t>
  </si>
  <si>
    <t>3.1970</t>
  </si>
  <si>
    <t>Điều trị sâu ngà răng phục hồi bằng Eugenate</t>
  </si>
  <si>
    <t>03.1972.1031</t>
  </si>
  <si>
    <t>3.1972</t>
  </si>
  <si>
    <t>Điều trị sâu ngà răng phục hồi bằng Glassionomer Cement (GiC)</t>
  </si>
  <si>
    <t>16.0065.1031</t>
  </si>
  <si>
    <t>16.65</t>
  </si>
  <si>
    <t>16.0066.1031</t>
  </si>
  <si>
    <t>16.66</t>
  </si>
  <si>
    <t>16.0067.1031</t>
  </si>
  <si>
    <t>16.67</t>
  </si>
  <si>
    <t>Điều trị sâu ngà răng phục hồi bằng GlassIonomer Cement (GIC) kết hợp Composite</t>
  </si>
  <si>
    <t>16.0068.1031</t>
  </si>
  <si>
    <t>16.68</t>
  </si>
  <si>
    <t>16.0070.1031</t>
  </si>
  <si>
    <t>16.70</t>
  </si>
  <si>
    <t>Điều trị sâu ngà răng phục hồi bằng GlassIonomer Cement</t>
  </si>
  <si>
    <t>16.0056.1032</t>
  </si>
  <si>
    <t>16.56</t>
  </si>
  <si>
    <t>16.0057.1032</t>
  </si>
  <si>
    <t>16.57</t>
  </si>
  <si>
    <t>03.1957.1033</t>
  </si>
  <si>
    <t>3.1957</t>
  </si>
  <si>
    <t>Điều trị viêm loét niêm mạc miệng trẻ em</t>
  </si>
  <si>
    <t>03.1938.1035</t>
  </si>
  <si>
    <t>3.1938</t>
  </si>
  <si>
    <t>Trám bít hố rãnh với Glassionomer Cement (GiC) quang trùng hợp</t>
  </si>
  <si>
    <t>03.1939.1035</t>
  </si>
  <si>
    <t>3.1939</t>
  </si>
  <si>
    <t>03.1940.1035</t>
  </si>
  <si>
    <t>3.1940</t>
  </si>
  <si>
    <t>Trám bít hố rãnh với Composite quang trùng hợp</t>
  </si>
  <si>
    <t>03.1949.1035</t>
  </si>
  <si>
    <t>3.1949</t>
  </si>
  <si>
    <t>Trám bít hố rãnh bằng nhựa Sealant</t>
  </si>
  <si>
    <t>03.1953.1035</t>
  </si>
  <si>
    <t>3.1953</t>
  </si>
  <si>
    <t>Trám bít hố rãnh bằng Glassionomer Cement (GiC)</t>
  </si>
  <si>
    <t>16.0222.1035</t>
  </si>
  <si>
    <t>16.222</t>
  </si>
  <si>
    <t>Trám bít hố rãnh với GlassIonomer Cement quang trùng hợp</t>
  </si>
  <si>
    <t>16.0223.1035</t>
  </si>
  <si>
    <t>16.223</t>
  </si>
  <si>
    <t>16.0224.1035</t>
  </si>
  <si>
    <t>16.224</t>
  </si>
  <si>
    <t>16.0225.1035</t>
  </si>
  <si>
    <t>16.225</t>
  </si>
  <si>
    <t>16.0226.1035</t>
  </si>
  <si>
    <t>16.226</t>
  </si>
  <si>
    <t>Trám bít hố rãnh bằng GlassIonomer Cement</t>
  </si>
  <si>
    <t>03.1800.1036</t>
  </si>
  <si>
    <t>3.1800</t>
  </si>
  <si>
    <t>Phẫu thuật nhổ răng lạc chỗ</t>
  </si>
  <si>
    <t>16.0197.1036</t>
  </si>
  <si>
    <t>16.197</t>
  </si>
  <si>
    <t>12.0071.1038</t>
  </si>
  <si>
    <t>12.71</t>
  </si>
  <si>
    <t>Cắt bỏ nang xương hàm dưới 2 cm</t>
  </si>
  <si>
    <t>16.0034.1038</t>
  </si>
  <si>
    <t>16.34</t>
  </si>
  <si>
    <t>Phẫu thuật vạt điều trị túi quanh răng</t>
  </si>
  <si>
    <t>12.0070.1039</t>
  </si>
  <si>
    <t>12.70</t>
  </si>
  <si>
    <t>Cắt nang răng đường kính dưới 2 cm</t>
  </si>
  <si>
    <t>12.0084.1039</t>
  </si>
  <si>
    <t>12.84</t>
  </si>
  <si>
    <t>Cắt u lợi đường kính 2 cm trở lên</t>
  </si>
  <si>
    <t>12.0085.1039</t>
  </si>
  <si>
    <t>12.85</t>
  </si>
  <si>
    <t>Cắt toàn bộ u lợi 1 hàm</t>
  </si>
  <si>
    <t>12.0083.1040</t>
  </si>
  <si>
    <t>12.83</t>
  </si>
  <si>
    <t>03.1815.1041</t>
  </si>
  <si>
    <t>3.1815</t>
  </si>
  <si>
    <t>Phẫu thuật cắt phanh lưỡi</t>
  </si>
  <si>
    <t>03.1816.1041</t>
  </si>
  <si>
    <t>3.1816</t>
  </si>
  <si>
    <t>Phẫu thuật cắt phanh môi</t>
  </si>
  <si>
    <t>03.1817.1041</t>
  </si>
  <si>
    <t>3.1817</t>
  </si>
  <si>
    <t>Phẫu thuật cắt phanh má</t>
  </si>
  <si>
    <t>15.0209.1041</t>
  </si>
  <si>
    <t>16.0216.1041</t>
  </si>
  <si>
    <t>16.216</t>
  </si>
  <si>
    <t>16.0217.1041</t>
  </si>
  <si>
    <t>16.217</t>
  </si>
  <si>
    <t>16.0218.1041</t>
  </si>
  <si>
    <t>16.218</t>
  </si>
  <si>
    <t>03.1809.1042</t>
  </si>
  <si>
    <t>3.1809</t>
  </si>
  <si>
    <t>Cấy lại răng bị bật khỏi ổ răng</t>
  </si>
  <si>
    <t>16.0220.1042</t>
  </si>
  <si>
    <t>16.220</t>
  </si>
  <si>
    <t>03.2067.1043</t>
  </si>
  <si>
    <t>3.2067</t>
  </si>
  <si>
    <t>Phẫu thuật lấy sỏi ống Wharton tuyến dưới hàm</t>
  </si>
  <si>
    <t>15.0204.1043</t>
  </si>
  <si>
    <t>15.204</t>
  </si>
  <si>
    <t>Lấy sỏi ống tuyến Stenon đường miệng</t>
  </si>
  <si>
    <t>15.0205.1043</t>
  </si>
  <si>
    <t>15.205</t>
  </si>
  <si>
    <t>Lấy sỏi ống tuyến Wharton đường miệng</t>
  </si>
  <si>
    <t>16.0306.1043</t>
  </si>
  <si>
    <t>16.306</t>
  </si>
  <si>
    <t>03.2456.1044</t>
  </si>
  <si>
    <t>3.2456</t>
  </si>
  <si>
    <t>Cắt u da đầu lành, đường kính dưới 5 cm</t>
  </si>
  <si>
    <t>03.2457.1044</t>
  </si>
  <si>
    <t>3.2457</t>
  </si>
  <si>
    <t>Bóc, cắt u bã đậu, u mỡ dưới da đầu đường kính dưới 10 cm</t>
  </si>
  <si>
    <t>03.2458.1044</t>
  </si>
  <si>
    <t>3.2458</t>
  </si>
  <si>
    <t>Cắt u máu dưới da đầu có đường kính dưới 5 cm</t>
  </si>
  <si>
    <t>10.0151.1044</t>
  </si>
  <si>
    <t>10.151</t>
  </si>
  <si>
    <t>Phẫu thuật u thần kinh trên da</t>
  </si>
  <si>
    <t>12.0002.1044</t>
  </si>
  <si>
    <t>12.2</t>
  </si>
  <si>
    <t>Cắt các loại u vùng da đầu, cổ có đường kính dưới 5 cm</t>
  </si>
  <si>
    <t>12.0006.1044</t>
  </si>
  <si>
    <t>12.6</t>
  </si>
  <si>
    <t>Cắt các loại u vùng mặt có đường kính dưới 5 cm</t>
  </si>
  <si>
    <t>28.0009.1044</t>
  </si>
  <si>
    <t>28.9</t>
  </si>
  <si>
    <t>28.0010.1044</t>
  </si>
  <si>
    <t>28.10</t>
  </si>
  <si>
    <t>28.0159.1044</t>
  </si>
  <si>
    <t>28.159</t>
  </si>
  <si>
    <t>Phẫu thuật cắt bỏ u da lành tính vành tai</t>
  </si>
  <si>
    <t>03.2442.1045</t>
  </si>
  <si>
    <t>3.2442</t>
  </si>
  <si>
    <t>Cắt u máu dưới da đầu có đường kính trên 10 cm</t>
  </si>
  <si>
    <t>Cắt u da đầu lành, đường kính từ 5 cm trở lên</t>
  </si>
  <si>
    <t>03.2443.1045</t>
  </si>
  <si>
    <t>3.2443</t>
  </si>
  <si>
    <t>Cắt u máu dưới da đầu có đường kính 5 đến 10 cm</t>
  </si>
  <si>
    <t>03.2444.1045</t>
  </si>
  <si>
    <t>3.2444</t>
  </si>
  <si>
    <t>Bóc, cắt u bã đậu, u mỡ dưới da đầu đường kính trên 10 cm</t>
  </si>
  <si>
    <t>03.2455.1045</t>
  </si>
  <si>
    <t>3.2455</t>
  </si>
  <si>
    <t>10.0151.1045</t>
  </si>
  <si>
    <t>12.0003.1045</t>
  </si>
  <si>
    <t>12.3</t>
  </si>
  <si>
    <t>Cắt các loại u vùng da đầu, cổ có đường kính 5 đến 10 cm</t>
  </si>
  <si>
    <t>12.0007.1045</t>
  </si>
  <si>
    <t>12.7</t>
  </si>
  <si>
    <t>Cắt các loại u vùng mặt có đường kính 5 đến 10 cm</t>
  </si>
  <si>
    <t>03.2522.1046</t>
  </si>
  <si>
    <t>3.2522</t>
  </si>
  <si>
    <t>Cắt nang vùng sàn miệng</t>
  </si>
  <si>
    <t>12.0064.1046</t>
  </si>
  <si>
    <t>12.64</t>
  </si>
  <si>
    <t>03.2515.1047</t>
  </si>
  <si>
    <t>3.2515</t>
  </si>
  <si>
    <t>Cắt bỏ nang xương hàm từ 2-5 cm</t>
  </si>
  <si>
    <t>03.2534.1047</t>
  </si>
  <si>
    <t>3.2534</t>
  </si>
  <si>
    <t>03.2537.1047</t>
  </si>
  <si>
    <t>3.2537</t>
  </si>
  <si>
    <t>12.0072.1047</t>
  </si>
  <si>
    <t>12.72</t>
  </si>
  <si>
    <t>12.0073.1047</t>
  </si>
  <si>
    <t>12.73</t>
  </si>
  <si>
    <t>Cắt nang xương hàm khó</t>
  </si>
  <si>
    <t>03.2454.1048</t>
  </si>
  <si>
    <t>3.2454</t>
  </si>
  <si>
    <t>Cắt nang giáp móng</t>
  </si>
  <si>
    <t>03.3913.1048</t>
  </si>
  <si>
    <t>3.3913</t>
  </si>
  <si>
    <t>12.0012.1048</t>
  </si>
  <si>
    <t>12.12</t>
  </si>
  <si>
    <t>Cắt các u nang giáp móng</t>
  </si>
  <si>
    <t>15.0196.1048</t>
  </si>
  <si>
    <t>15.196</t>
  </si>
  <si>
    <t>03.2451.1049</t>
  </si>
  <si>
    <t>3.2451</t>
  </si>
  <si>
    <t>Cắt u phần mềm vùng cổ</t>
  </si>
  <si>
    <t>03.2508.1049</t>
  </si>
  <si>
    <t>3.2508</t>
  </si>
  <si>
    <t>Cắt u vùng hàm mặt đơn giản</t>
  </si>
  <si>
    <t>03.2512.1049</t>
  </si>
  <si>
    <t>3.2512</t>
  </si>
  <si>
    <t>Cắt u cơ vùng hàm mặt</t>
  </si>
  <si>
    <t>03.2533.1049</t>
  </si>
  <si>
    <t>3.2533</t>
  </si>
  <si>
    <t>03.2535.1049</t>
  </si>
  <si>
    <t>3.2535</t>
  </si>
  <si>
    <t>03.2536.1049</t>
  </si>
  <si>
    <t>3.2536</t>
  </si>
  <si>
    <t>12.0010.1049</t>
  </si>
  <si>
    <t>12.10</t>
  </si>
  <si>
    <t>Cắt các u lành vùng cổ</t>
  </si>
  <si>
    <t>12.0045.1049</t>
  </si>
  <si>
    <t>12.45</t>
  </si>
  <si>
    <t>16.0233.1050</t>
  </si>
  <si>
    <t>16.233</t>
  </si>
  <si>
    <t>Điều trị đóng cuống răng bằng Canxi Hydroxit</t>
  </si>
  <si>
    <t>16.0234.1050</t>
  </si>
  <si>
    <t>16.234</t>
  </si>
  <si>
    <t>Điều trị đóng cuống răng bằng MTA</t>
  </si>
  <si>
    <t>03.3809.1052</t>
  </si>
  <si>
    <t>3.3809</t>
  </si>
  <si>
    <t>03.2055.1053</t>
  </si>
  <si>
    <t>3.2055</t>
  </si>
  <si>
    <t>Nắn sai khớp thái dương hàm dưới gây mê</t>
  </si>
  <si>
    <t>03.2056.1053</t>
  </si>
  <si>
    <t>3.2056</t>
  </si>
  <si>
    <t>Nắn sai khớp thái dương hàm đến muộn có gây tê</t>
  </si>
  <si>
    <t>16.0336.1053</t>
  </si>
  <si>
    <t>16.336</t>
  </si>
  <si>
    <t>16.0337.1053</t>
  </si>
  <si>
    <t>16.337</t>
  </si>
  <si>
    <t>03.2006.1054</t>
  </si>
  <si>
    <t>3.2006</t>
  </si>
  <si>
    <t>Phẫu thuật cắt dây thần kinh V nhánh ổ mắt</t>
  </si>
  <si>
    <t>03.2007.1054</t>
  </si>
  <si>
    <t>3.2007</t>
  </si>
  <si>
    <t>Phẫu thuật cắt dây thần kinh V nhánh dưới hàm</t>
  </si>
  <si>
    <t>03.2008.1054</t>
  </si>
  <si>
    <t>3.2008</t>
  </si>
  <si>
    <t>Phẫu thuật cắt dây thần kinh V nhánh thái dương</t>
  </si>
  <si>
    <t>16.0316.1054</t>
  </si>
  <si>
    <t>16.316</t>
  </si>
  <si>
    <t>Phẫu thuật cắt nhánh ổ mắt của dây thần kinh V</t>
  </si>
  <si>
    <t>16.0317.1054</t>
  </si>
  <si>
    <t>16.317</t>
  </si>
  <si>
    <t>Phẫu thuật cắt nhánh dưới hàm của dây thần kinh V</t>
  </si>
  <si>
    <t>03.2005.1055</t>
  </si>
  <si>
    <t>3.2005</t>
  </si>
  <si>
    <t>Phẫu thuật ghép xương với khung nẹp hợp kim tức thì sau cắt đoạn xương hàm dưới</t>
  </si>
  <si>
    <t>16.0314.1055</t>
  </si>
  <si>
    <t>16.314</t>
  </si>
  <si>
    <t>03.2003.1056</t>
  </si>
  <si>
    <t>3.2003</t>
  </si>
  <si>
    <t>Phẫu thuật ghép xương tự thân tức thì sau cắt đoạn xương hàm dưới</t>
  </si>
  <si>
    <t>03.2002.1057</t>
  </si>
  <si>
    <t>3.2002</t>
  </si>
  <si>
    <t>Phẫu thuật ghép xương bằng vật liệu thay thế tức thì sau cắt đoạn xương hàm trên</t>
  </si>
  <si>
    <t>16.0311.1057</t>
  </si>
  <si>
    <t>16.311</t>
  </si>
  <si>
    <t>03.2014.1058</t>
  </si>
  <si>
    <t>3.2014</t>
  </si>
  <si>
    <t>Phẫu thuật cắt bỏ tuyến nước bọt mang tai bảo tồn thần kinh VII</t>
  </si>
  <si>
    <t>Chưa bao gồm máy dò thần kinh.</t>
  </si>
  <si>
    <t>16.0319.1058</t>
  </si>
  <si>
    <t>16.319</t>
  </si>
  <si>
    <t>03.2441.1059</t>
  </si>
  <si>
    <t>3.2441</t>
  </si>
  <si>
    <t>Cắt u máu, u bạch mạch vùng đầu phức tạp, khó</t>
  </si>
  <si>
    <t>03.2510.1059</t>
  </si>
  <si>
    <t>3.2510</t>
  </si>
  <si>
    <t>Cắt u máu - bạch mạch vùng hàm mặt</t>
  </si>
  <si>
    <t>03.2762.1059</t>
  </si>
  <si>
    <t>3.2762</t>
  </si>
  <si>
    <t>12.0055.1059</t>
  </si>
  <si>
    <t>12.55</t>
  </si>
  <si>
    <t>12.0080.1059</t>
  </si>
  <si>
    <t>12.80</t>
  </si>
  <si>
    <t>Cắt u thần kinh vùng hàm mặt</t>
  </si>
  <si>
    <t>12.0316.1059</t>
  </si>
  <si>
    <t>12.316</t>
  </si>
  <si>
    <t>28.0217.1059</t>
  </si>
  <si>
    <t>28.217</t>
  </si>
  <si>
    <t>Cắt u máu vùng đầu mặt cổ</t>
  </si>
  <si>
    <t>28.0218.1059</t>
  </si>
  <si>
    <t>28.218</t>
  </si>
  <si>
    <t>Cắt dị dạng bạch mạch đầu mặt cổ</t>
  </si>
  <si>
    <t>03.2518.1060</t>
  </si>
  <si>
    <t>3.2518</t>
  </si>
  <si>
    <t>03.2531.1060</t>
  </si>
  <si>
    <t>3.2531</t>
  </si>
  <si>
    <t>Cắt bỏ u lành tính vùng tuyến nước bọt mang tai hoặc dưới hàm trên 5 cm</t>
  </si>
  <si>
    <t>03.2538.1060</t>
  </si>
  <si>
    <t>3.2538</t>
  </si>
  <si>
    <t>Cắt bỏ u lành tính vùng tuyến nước bọt mang tai hoặc dưới hàm từ 2-5 cm</t>
  </si>
  <si>
    <t>12.0086.1060</t>
  </si>
  <si>
    <t>12.0087.1060</t>
  </si>
  <si>
    <t>12.0088.1060</t>
  </si>
  <si>
    <t>12.0090.1060</t>
  </si>
  <si>
    <t>12.90</t>
  </si>
  <si>
    <t>12.0047.1061</t>
  </si>
  <si>
    <t>12.47</t>
  </si>
  <si>
    <t>Cắt u vùng hàm mặt phức tạp</t>
  </si>
  <si>
    <t>12.0144.1063</t>
  </si>
  <si>
    <t>12.144</t>
  </si>
  <si>
    <t>03.1997.1064</t>
  </si>
  <si>
    <t>3.1997</t>
  </si>
  <si>
    <t>Phẫu thuật mở xương 2 hàm</t>
  </si>
  <si>
    <t>03.2061.1065</t>
  </si>
  <si>
    <t>3.2061</t>
  </si>
  <si>
    <t>Phẫu thuật điều trị đa chấn thương vùng hàm mặt</t>
  </si>
  <si>
    <t>Chưa bao gồm nẹp, vít.</t>
  </si>
  <si>
    <t>16.0291.1065</t>
  </si>
  <si>
    <t>16.291</t>
  </si>
  <si>
    <t>03.2028.1066</t>
  </si>
  <si>
    <t>3.2028</t>
  </si>
  <si>
    <t>Phẫu thuật kết hợp xương điều trị gãy xương gò má - cung tiếp bằng chỉ thép</t>
  </si>
  <si>
    <t>03.2029.1066</t>
  </si>
  <si>
    <t>3.2029</t>
  </si>
  <si>
    <t>Phẫu thuật kết hợp xương điều trị gãy xương gò má - cung tiếp bằng nẹp vít hợp kim</t>
  </si>
  <si>
    <t>03.2030.1066</t>
  </si>
  <si>
    <t>3.2030</t>
  </si>
  <si>
    <t>Phẫu thuật kết hợp xương điều trị gãy xương gò má - cung tiếp bằng nẹp vít tự tiêu</t>
  </si>
  <si>
    <t>03.2031.1066</t>
  </si>
  <si>
    <t>3.2031</t>
  </si>
  <si>
    <t>Điều trị gãy xương gò má - cung tiếp bằng nắn chỉnh (có gây mê hoặc gây tê)</t>
  </si>
  <si>
    <t>16.0277.1066</t>
  </si>
  <si>
    <t>16.277</t>
  </si>
  <si>
    <t>Phẫu thuật điều trị gãy xương gò má - cung tiếp bằng chỉ thép</t>
  </si>
  <si>
    <t>16.0278.1066</t>
  </si>
  <si>
    <t>16.278</t>
  </si>
  <si>
    <t>Phẫu thuật điều trị gãy xương gò má - cung tiếp bằng nẹp vít hợp kim</t>
  </si>
  <si>
    <t>16.0279.1066</t>
  </si>
  <si>
    <t>16.279</t>
  </si>
  <si>
    <t>Phẫu thuật điều trị gãy xương gò má - cung tiếp bằng nẹp vít tự tiêu</t>
  </si>
  <si>
    <t>16.0280.1066</t>
  </si>
  <si>
    <t>16.280</t>
  </si>
  <si>
    <t>03.1976.1067</t>
  </si>
  <si>
    <t>3.1976</t>
  </si>
  <si>
    <t>Phẫu thuật kết hợp xương điều trị gãy lồi cầu xương hàm dưới bằng chỉ thép</t>
  </si>
  <si>
    <t>03.1977.1067</t>
  </si>
  <si>
    <t>3.1977</t>
  </si>
  <si>
    <t>Phẫu thuật kết hợp xương điều trị gãy lồi cầu xương hàm dưới bằng nẹp vít hợp kim</t>
  </si>
  <si>
    <t>03.1978.1067</t>
  </si>
  <si>
    <t>3.1978</t>
  </si>
  <si>
    <t>Phẫu thuật kết hợp xương điều trị gãy lồi cầu xương hàm dưới bằng nẹp vít tự tiêu</t>
  </si>
  <si>
    <t>03.1979.1067</t>
  </si>
  <si>
    <t>3.1979</t>
  </si>
  <si>
    <t>Phẫu thuật kết hợp xương điều trị gãy lồi cầu xương hàm dưới bằng vật liệu thay thế</t>
  </si>
  <si>
    <t>03.1980.1067</t>
  </si>
  <si>
    <t>3.1980</t>
  </si>
  <si>
    <t>Phẫu thuật kết hợp xương điều trị gãy lồi cầu xương hàm dưới bằng ghép xương, sụn tự thân</t>
  </si>
  <si>
    <t>16.0242.1067</t>
  </si>
  <si>
    <t>16.242</t>
  </si>
  <si>
    <t>Phẫu thuật điều trị gãy lồi cầu xương hàm dưới bằng chỉ thép</t>
  </si>
  <si>
    <t>16.0243.1067</t>
  </si>
  <si>
    <t>16.243</t>
  </si>
  <si>
    <t>Phẫu thuật điều trị gãy lồi cầu xương hàm dưới bằng nẹp vít hợp kim</t>
  </si>
  <si>
    <t>16.0244.1067</t>
  </si>
  <si>
    <t>16.244</t>
  </si>
  <si>
    <t>Phẫu thuật điều trị gãy lồi cầu xương hàm dưới bằng nẹp vít tự tiêu</t>
  </si>
  <si>
    <t>16.0245.1067</t>
  </si>
  <si>
    <t>16.245</t>
  </si>
  <si>
    <t>Phẫu thuật điều trị gãy lồi cầu xương hàm dưới bằng vật liệu thay thế</t>
  </si>
  <si>
    <t>03.2018.1068</t>
  </si>
  <si>
    <t>3.2018</t>
  </si>
  <si>
    <t>Cố định điều trị gãy xương hàm dưới bằng vít</t>
  </si>
  <si>
    <t>03.2019.1068</t>
  </si>
  <si>
    <t>3.2019</t>
  </si>
  <si>
    <t>Phẫu thuật kết hợp xương điều trị gãy xương hàm dưới bằng chỉ thép</t>
  </si>
  <si>
    <t>03.2020.1068</t>
  </si>
  <si>
    <t>3.2020</t>
  </si>
  <si>
    <t>Phẫu thuật kết hợp xương điều trị gãy xương hàm dưới bằng nẹp vít hợp kim</t>
  </si>
  <si>
    <t>03.2021.1068</t>
  </si>
  <si>
    <t>3.2021</t>
  </si>
  <si>
    <t>Phẫu thuật kết hợp xương điều trị gãy xương hàm dưới bằng nẹp vít tự tiêu</t>
  </si>
  <si>
    <t>03.2058.1068</t>
  </si>
  <si>
    <t>3.2058</t>
  </si>
  <si>
    <t>Điều trị gãy xương hàm dưới bằng cung cố định 2 hàm</t>
  </si>
  <si>
    <t>03.2059.1068</t>
  </si>
  <si>
    <t>3.2059</t>
  </si>
  <si>
    <t>16.0268.1068</t>
  </si>
  <si>
    <t>16.268</t>
  </si>
  <si>
    <t>Phẫu thuật điều trị gãy xương hàm dưới bằng chỉ thép</t>
  </si>
  <si>
    <t>16.0269.1068</t>
  </si>
  <si>
    <t>16.269</t>
  </si>
  <si>
    <t>Phẫu thuật điều trị gãy xương hàm dưới bằng nẹp vít hợp kim</t>
  </si>
  <si>
    <t>16.0270.1068</t>
  </si>
  <si>
    <t>16.270</t>
  </si>
  <si>
    <t>Phẫu thuật điều trị gãy xương hàm dưới bằng nẹp vít tự tiêu</t>
  </si>
  <si>
    <t>16.0286.1068</t>
  </si>
  <si>
    <t>16.286</t>
  </si>
  <si>
    <t>16.0287.1068</t>
  </si>
  <si>
    <t>16.287</t>
  </si>
  <si>
    <t>Điều trị gãy xương hàm dưới bằng buộc nút Ivy cố định 2 hàm</t>
  </si>
  <si>
    <t>16.0288.1068</t>
  </si>
  <si>
    <t>16.288</t>
  </si>
  <si>
    <t>Điều trị gãy xương hàm dưới bằng vít neo chặn cố định 2 hàm</t>
  </si>
  <si>
    <t>03.1981.1069</t>
  </si>
  <si>
    <t>3.1981</t>
  </si>
  <si>
    <t>Phẫu thuật điều trị gãy xương hàm trên Lefort 2 bằng chỉ thép</t>
  </si>
  <si>
    <t>03.1982.1069</t>
  </si>
  <si>
    <t>3.1982</t>
  </si>
  <si>
    <t>Phẫu thuật điều trị gãy xương hàm trên Lefort 2 bằng nẹp vít hợp kim</t>
  </si>
  <si>
    <t>03.1983.1069</t>
  </si>
  <si>
    <t>3.1983</t>
  </si>
  <si>
    <t>Phẫu thuật điều trị gãy xương hàm trên Lefort 2 bằng nẹp vít tự tiêu</t>
  </si>
  <si>
    <t>03.1984.1069</t>
  </si>
  <si>
    <t>3.1984</t>
  </si>
  <si>
    <t>Phẫu thuật điều trị gãy xương hàm trên Lefort 3 bằng chỉ thép</t>
  </si>
  <si>
    <t>03.1985.1069</t>
  </si>
  <si>
    <t>3.1985</t>
  </si>
  <si>
    <t>Phẫu thuật điều trị gãy xương hàm trên Lefort 3 bằng nẹp vít hợp kim</t>
  </si>
  <si>
    <t>03.1986.1069</t>
  </si>
  <si>
    <t>3.1986</t>
  </si>
  <si>
    <t>Phẫu thuật điều trị gãy xương hàm trên Lefort 3 bằng nẹp vít tự tiêu</t>
  </si>
  <si>
    <t>03.2032.1069</t>
  </si>
  <si>
    <t>3.2032</t>
  </si>
  <si>
    <t>Phẫu thuật điều trị gãy xương hàm trên Lefort 1 bằng chỉ thép</t>
  </si>
  <si>
    <t>03.2033.1069</t>
  </si>
  <si>
    <t>3.2033</t>
  </si>
  <si>
    <t>Phẫu thuật điều trị gãy xương hàm trên Lefort 1 bằng nẹp vít hợp kim</t>
  </si>
  <si>
    <t>03.2034.1069</t>
  </si>
  <si>
    <t>3.2034</t>
  </si>
  <si>
    <t>Phẫu thuật điều trị gãy xương hàm trên Lefort 1 bằng nẹp vít tự tiêu</t>
  </si>
  <si>
    <t>16.0247.1069</t>
  </si>
  <si>
    <t>16.247</t>
  </si>
  <si>
    <t>Phẫu thuật điều trị gãy Lefort I bằng chỉ thép</t>
  </si>
  <si>
    <t>16.0248.1069</t>
  </si>
  <si>
    <t>16.248</t>
  </si>
  <si>
    <t>Phẫu thuật điều trị gãy Lefort I bằng nẹp vít hợp kim</t>
  </si>
  <si>
    <t>16.0249.1069</t>
  </si>
  <si>
    <t>16.249</t>
  </si>
  <si>
    <t>Phẫu thuật điều trị gãy Lefort I bằng nẹp vít tự tiêu</t>
  </si>
  <si>
    <t>16.0250.1069</t>
  </si>
  <si>
    <t>16.250</t>
  </si>
  <si>
    <t>Phẫu thuật điều trị gãy Lefort II bằng chỉ thép</t>
  </si>
  <si>
    <t>16.0251.1069</t>
  </si>
  <si>
    <t>16.251</t>
  </si>
  <si>
    <t>Phẫu thuật điều trị gãy Lefort II bằng nẹp vít hợp kim</t>
  </si>
  <si>
    <t>16.0252.1069</t>
  </si>
  <si>
    <t>16.252</t>
  </si>
  <si>
    <t>Phẫu thuật điểu trị gãy Lefort II bằng nẹp vít tự tiêu</t>
  </si>
  <si>
    <t>16.0253.1069</t>
  </si>
  <si>
    <t>16.253</t>
  </si>
  <si>
    <t>Phẫu thuật điều trị gãy Lefort III bằng chỉ thép</t>
  </si>
  <si>
    <t>16.0254.1069</t>
  </si>
  <si>
    <t>16.254</t>
  </si>
  <si>
    <t>Phẫu thuật điều trị gãy Lefort III bằng nẹp vít hợp kim</t>
  </si>
  <si>
    <t>16.0255.1069</t>
  </si>
  <si>
    <t>16.255</t>
  </si>
  <si>
    <t>Phẫu thuật điều trị gãy Lefort III bằng nẹp vít tự tiêu</t>
  </si>
  <si>
    <t>03.2043.1070</t>
  </si>
  <si>
    <t>3.2043</t>
  </si>
  <si>
    <t>Phẫu thuật rạch dẫn lưu viêm tấy lan toả vùng hàm mặt</t>
  </si>
  <si>
    <t>16.0333.1070</t>
  </si>
  <si>
    <t>16.333</t>
  </si>
  <si>
    <t>28.0176.1076</t>
  </si>
  <si>
    <t>28.176</t>
  </si>
  <si>
    <t>Phẫu thuật tạo hình các khuyết hổng lớn vùng hàm mặt bằng vạt da cơ</t>
  </si>
  <si>
    <t>16.0318.1077</t>
  </si>
  <si>
    <t>16.318</t>
  </si>
  <si>
    <t>03.2044.1081</t>
  </si>
  <si>
    <t>3.2044</t>
  </si>
  <si>
    <t>Phẫu thuật mở xoang hàm để lấy chóp răng hoặc răng ngầm</t>
  </si>
  <si>
    <t>15.0074.1081</t>
  </si>
  <si>
    <t>15.74</t>
  </si>
  <si>
    <t>Phẫu thuật xoang trán đường ngoài (phẫu thuật Jacques)</t>
  </si>
  <si>
    <t>16.0323.1081</t>
  </si>
  <si>
    <t>16.323</t>
  </si>
  <si>
    <t>16.0343.1083</t>
  </si>
  <si>
    <t>16.343</t>
  </si>
  <si>
    <t>Phẫu thuật điều trị khe hở chéo mặt một bên</t>
  </si>
  <si>
    <t>16.0344.1083</t>
  </si>
  <si>
    <t>16.344</t>
  </si>
  <si>
    <t>Phẫu thuật điều trị khe hở chéo mặt hai bên</t>
  </si>
  <si>
    <t>03.2016.1084</t>
  </si>
  <si>
    <t>3.2016</t>
  </si>
  <si>
    <t>Phẫu thuật điều trị khe hở vòm</t>
  </si>
  <si>
    <t>16.0345.1084</t>
  </si>
  <si>
    <t>16.345</t>
  </si>
  <si>
    <t>Phẫu thuật điều trị khe hở vòm miệng không toàn bộ</t>
  </si>
  <si>
    <t>16.0346.1084</t>
  </si>
  <si>
    <t>16.346</t>
  </si>
  <si>
    <t>Phẫu thuật điều trị khe hở vòm miệng toàn bộ</t>
  </si>
  <si>
    <t>16.0342.1086</t>
  </si>
  <si>
    <t>16.342</t>
  </si>
  <si>
    <t>Phẫu thuật điều trị khe hở môi hai bên</t>
  </si>
  <si>
    <t>16.0341.1087</t>
  </si>
  <si>
    <t>16.341</t>
  </si>
  <si>
    <t>Phẫu thuật điều trị khe hở môi một bên</t>
  </si>
  <si>
    <t>03.2453.1093</t>
  </si>
  <si>
    <t>3.2453</t>
  </si>
  <si>
    <t>Tiêm thuốc điều trị u bạch huyết</t>
  </si>
  <si>
    <t>12.0058.1093</t>
  </si>
  <si>
    <t>12.58</t>
  </si>
  <si>
    <t>Tiêm xơ điều trị u máu vùng hàm mặt</t>
  </si>
  <si>
    <t>12.0059.1093</t>
  </si>
  <si>
    <t>12.59</t>
  </si>
  <si>
    <t>Tiêm xơ điều trị u bạch mạch vùng hàm mặt</t>
  </si>
  <si>
    <t>12.0060.1093</t>
  </si>
  <si>
    <t>12.60</t>
  </si>
  <si>
    <t>Tiêm xơ chữa u máu trong xương hàm</t>
  </si>
  <si>
    <t>12.0061.1093</t>
  </si>
  <si>
    <t>12.61</t>
  </si>
  <si>
    <t>Tiêm xơ chữa u máu, bạch mạch lưỡi, sàn miệng dưới hàm, cạnh cổ...</t>
  </si>
  <si>
    <t>16.0271.1095</t>
  </si>
  <si>
    <t>16.271</t>
  </si>
  <si>
    <t>Phẫu thuật điều trị gãy xương gò má bằng chỉ thép</t>
  </si>
  <si>
    <t>16.0272.1095</t>
  </si>
  <si>
    <t>16.272</t>
  </si>
  <si>
    <t>Phẫu thuật điều trị gãy xương gò má bằng nẹp vít hợp kim</t>
  </si>
  <si>
    <t>16.0273.1095</t>
  </si>
  <si>
    <t>16.273</t>
  </si>
  <si>
    <t>Phẫu thuật điều trị gãy xương gò má bằng nẹp vít tự tiêu</t>
  </si>
  <si>
    <t>16.0274.1095</t>
  </si>
  <si>
    <t>16.274</t>
  </si>
  <si>
    <t>Phẫu thuật điểu trị gãy cung tiếp bằng chỉ thép</t>
  </si>
  <si>
    <t>16.0275.1095</t>
  </si>
  <si>
    <t>16.275</t>
  </si>
  <si>
    <t>Phẫu thuật điều trị gãy cung tiếp bằng nẹp vít hợp kim</t>
  </si>
  <si>
    <t>16.0276.1095</t>
  </si>
  <si>
    <t>16.276</t>
  </si>
  <si>
    <t>Phẫu thuật điều trị gãy cung tiếp bằng nẹp vít tự tiêu</t>
  </si>
  <si>
    <t>11.0019.1102</t>
  </si>
  <si>
    <t>11.19</t>
  </si>
  <si>
    <t>Cắt bỏ hoại tử tiếp tuyến bỏng sâu dưới 5% diện tích cơ thể ở người lớn</t>
  </si>
  <si>
    <t>11.0022.1102</t>
  </si>
  <si>
    <t>11.22</t>
  </si>
  <si>
    <t>Cắt bỏ hoại tử tiếp tuyến bỏng sâu dưới 3% diện tích cơ thể ở trẻ em</t>
  </si>
  <si>
    <t>11.0021.1104</t>
  </si>
  <si>
    <t>11.21</t>
  </si>
  <si>
    <t>Cắt bỏ hoại tử tiếp tuyến bỏng sâu từ 3% - 5% diện tích cơ thể ở trẻ em</t>
  </si>
  <si>
    <t>11.0025.1106</t>
  </si>
  <si>
    <t>11.25</t>
  </si>
  <si>
    <t>Cắt bỏ hoại tử toàn lớp bỏng sâu dưới 3% diện tích cơ thể ở người lớn</t>
  </si>
  <si>
    <t>11.0028.1106</t>
  </si>
  <si>
    <t>11.28</t>
  </si>
  <si>
    <t>Cắt bỏ hoại tử toàn lớp bỏng sâu dưới 1% diện tích cơ thể ở trẻ em</t>
  </si>
  <si>
    <t>11.0027.1108</t>
  </si>
  <si>
    <t>11.27</t>
  </si>
  <si>
    <t>Cắt bỏ hoại tử toàn lớp bỏng sâu từ 1% - 3% diện tích cơ thể ở trẻ em</t>
  </si>
  <si>
    <t>11.0024.1109</t>
  </si>
  <si>
    <t>11.24</t>
  </si>
  <si>
    <t>Cắt bỏ hoại tử toàn lớp bỏng sâu từ 3% - 5% diện tích cơ thể ở người lớn</t>
  </si>
  <si>
    <t>11.0064.1110</t>
  </si>
  <si>
    <t>11.64</t>
  </si>
  <si>
    <t>11.0066.1110</t>
  </si>
  <si>
    <t>11.66</t>
  </si>
  <si>
    <t>11.0065.1111</t>
  </si>
  <si>
    <t>11.65</t>
  </si>
  <si>
    <t>11.0067.1111</t>
  </si>
  <si>
    <t>11.67</t>
  </si>
  <si>
    <t>11.0031.1120</t>
  </si>
  <si>
    <t>11.31</t>
  </si>
  <si>
    <t>Ghép da tự thân mảnh lớn dưới 5% diện tích cơ thể ở người lớn</t>
  </si>
  <si>
    <t>11.0034.1120</t>
  </si>
  <si>
    <t>11.34</t>
  </si>
  <si>
    <t>Ghép da tự thân mảnh lớn dưới 3% diện tích cơ thể ở trẻ em</t>
  </si>
  <si>
    <t>11.0162.1120</t>
  </si>
  <si>
    <t>11.162</t>
  </si>
  <si>
    <t>Phẫu thuật ghép da mảnh điều trị vết thương mạn tính</t>
  </si>
  <si>
    <t>11.0033.1122</t>
  </si>
  <si>
    <t>11.33</t>
  </si>
  <si>
    <t>Ghép da tự thân mảnh lớn từ 3% - 5% diện tích cơ thể ở trẻ em</t>
  </si>
  <si>
    <t>11.0030.1123</t>
  </si>
  <si>
    <t>11.30</t>
  </si>
  <si>
    <t>Ghép da tự thân mảnh lớn từ 5% - 10% diện tích cơ thể ở người lớn</t>
  </si>
  <si>
    <t>11.0036.1126</t>
  </si>
  <si>
    <t>11.36</t>
  </si>
  <si>
    <t>Ghép da tự thân mắt lưới (mesh graft) dưới 10% diện tích cơ thể ở người lớn</t>
  </si>
  <si>
    <t>11.0038.1126</t>
  </si>
  <si>
    <t>11.38</t>
  </si>
  <si>
    <t>Ghép da tự thân mắt lưới (mesh graft) dưới 5% diện tích cơ thể ở trẻ em</t>
  </si>
  <si>
    <t>28.0281.1126</t>
  </si>
  <si>
    <t>28.281</t>
  </si>
  <si>
    <t>Phẫu thuật loét tì đè cùng cụt bằng ghép da tự thân</t>
  </si>
  <si>
    <t>28.0315.1126</t>
  </si>
  <si>
    <t>28.315</t>
  </si>
  <si>
    <t>Phẫu thuật ghép da tự thân các khuyết phần mềm cánh tay</t>
  </si>
  <si>
    <t>28.0316.1126</t>
  </si>
  <si>
    <t>28.316</t>
  </si>
  <si>
    <t>Phẫu thuật ghép da tự thân các khuyết phần mềm cẳng tay</t>
  </si>
  <si>
    <t>28.0323.1126</t>
  </si>
  <si>
    <t>28.323</t>
  </si>
  <si>
    <t>Phẫu thuật điều trị vết thương bàn tay bằng ghép da tự thân</t>
  </si>
  <si>
    <t>11.0040.1129</t>
  </si>
  <si>
    <t>11.40</t>
  </si>
  <si>
    <t>Ghép da tự thân tem thư (post stam graft) dưới 10% diện tích cơ thể ở người lớn</t>
  </si>
  <si>
    <t>11.0042.1130</t>
  </si>
  <si>
    <t>11.42</t>
  </si>
  <si>
    <t>Ghép da tự thân tem thư (post stam graft) dưới 5% diện tích cơ thể ở trẻ em</t>
  </si>
  <si>
    <t>03.2952.1136</t>
  </si>
  <si>
    <t>3.2952</t>
  </si>
  <si>
    <t>Phẫu thuật tái tạo tổn khuyết da bằng vạt có cuống</t>
  </si>
  <si>
    <t>11.0164.1136</t>
  </si>
  <si>
    <t>11.164</t>
  </si>
  <si>
    <t>Kỹ thuật sử dụng vạt da nhánh xuyên có cuống mạch liền điều trị vết thương mạn tính</t>
  </si>
  <si>
    <t>11.0165.1136</t>
  </si>
  <si>
    <t>11.165</t>
  </si>
  <si>
    <t>Kỹ thuật sử dụng vạt da nhánh xuyên động mạch mông trên điều trị loét cùng cụt</t>
  </si>
  <si>
    <t>11.0166.1136</t>
  </si>
  <si>
    <t>11.166</t>
  </si>
  <si>
    <t>Kỹ thuật tạo vạt da có cuống mạch liền điều trị vết thương mạn tính</t>
  </si>
  <si>
    <t>28.0016.1136</t>
  </si>
  <si>
    <t>28.16</t>
  </si>
  <si>
    <t>Tạo hình khuyết da đầu bằng vạt da tại chỗ</t>
  </si>
  <si>
    <t>28.0017.1136</t>
  </si>
  <si>
    <t>28.17</t>
  </si>
  <si>
    <t>Phẫu thuật tạo vạt da lân cận che phủ các khuyết da đầu</t>
  </si>
  <si>
    <t>28.0143.1136</t>
  </si>
  <si>
    <t>28.143</t>
  </si>
  <si>
    <t>Phẫu thuật tạo hình khuyết ¼ vành tai bằng vạt tại chỗ</t>
  </si>
  <si>
    <t>28.0241.1136</t>
  </si>
  <si>
    <t>28.241</t>
  </si>
  <si>
    <t>Phẫu thuật tái tạo vú sau ung thư bằng vạt da cơ có cuống mạch</t>
  </si>
  <si>
    <t>28.0248.1136</t>
  </si>
  <si>
    <t>28.248</t>
  </si>
  <si>
    <t>Phẫu thuật điều trị loét sạ trị vùng ngưc bằng vạt da mạch xuyên vùng kế cận</t>
  </si>
  <si>
    <t>28.0261.1136</t>
  </si>
  <si>
    <t>28.261</t>
  </si>
  <si>
    <t>Phẫu thuật điều trị ung thư da vú bằng vạt da tại chỗ</t>
  </si>
  <si>
    <t>28.0262.1136</t>
  </si>
  <si>
    <t>28.262</t>
  </si>
  <si>
    <t>Phẫu thuật điều trị ung thư da vú bằng vạt da cơ có cuống mạch nuôi</t>
  </si>
  <si>
    <t>28.0282.1136</t>
  </si>
  <si>
    <t>28.282</t>
  </si>
  <si>
    <t>Phẫu thuật loét tì đè cùng cụt bằng vạt da cơ có cuống mạch</t>
  </si>
  <si>
    <t>28.0283.1136</t>
  </si>
  <si>
    <t>28.283</t>
  </si>
  <si>
    <t>Phẫu thuật loét tì đè ụ ngồi bằng vạt da cơ có cuống mạch</t>
  </si>
  <si>
    <t>28.0284.1136</t>
  </si>
  <si>
    <t>28.284</t>
  </si>
  <si>
    <t>Phẫu thuật loét tì đè mấu chuyển bằng vạt da cơ có cuống mạch</t>
  </si>
  <si>
    <t>03.2953.1137</t>
  </si>
  <si>
    <t>3.2953</t>
  </si>
  <si>
    <t>Phẫu thuật tái tạo tổn khuyết da bằng vạt tại chỗ</t>
  </si>
  <si>
    <t>11.0160.1137</t>
  </si>
  <si>
    <t>11.160</t>
  </si>
  <si>
    <t>Phẫu thuật chuyển vạt da tại chỗ điều trị vết thương mạn tính</t>
  </si>
  <si>
    <t>11.0152.1139</t>
  </si>
  <si>
    <t>11.152</t>
  </si>
  <si>
    <t>11.0071.1140</t>
  </si>
  <si>
    <t>11.71</t>
  </si>
  <si>
    <t>Lấy bỏ sụn viêm hoại tử trong bỏng vành tai</t>
  </si>
  <si>
    <t>11.0070.1141</t>
  </si>
  <si>
    <t>11.70</t>
  </si>
  <si>
    <t>Phẫu thuật chuyển vạt da phức tạp có nối mạch vi phẫu điều trị bỏng sâu</t>
  </si>
  <si>
    <t>11.0153.1141</t>
  </si>
  <si>
    <t>11.153</t>
  </si>
  <si>
    <t>Kỹ thuật tạo vạt da có nối mạch dưới kính hiển vi phẫu thuật điều trị sẹo</t>
  </si>
  <si>
    <t>11.0061.1142</t>
  </si>
  <si>
    <t>11.61</t>
  </si>
  <si>
    <t>Phẫu thuật ghép da dày tự thân kiểu wolf- krause dưới 3% diện tích cơ thể ở người lớn điều trị bỏng sâu</t>
  </si>
  <si>
    <t>11.0063.1142</t>
  </si>
  <si>
    <t>11.63</t>
  </si>
  <si>
    <t>11.0105.1142</t>
  </si>
  <si>
    <t>11.105</t>
  </si>
  <si>
    <t>Cắt sẹo ghép da dày toàn lớp kiểu wolf- krause</t>
  </si>
  <si>
    <t>11.0005.2043</t>
  </si>
  <si>
    <t>11.5</t>
  </si>
  <si>
    <t>Thay băng điều trị vết bỏng dưới 10% diện tích cơ thể ở người lớn</t>
  </si>
  <si>
    <t>11.0010.2043</t>
  </si>
  <si>
    <t>11.10</t>
  </si>
  <si>
    <t>Thay băng điều trị vết bỏng dưới 10% diện tích cơ thể ở trẻ em</t>
  </si>
  <si>
    <t>11.0005.1148</t>
  </si>
  <si>
    <t>11.0010.1148</t>
  </si>
  <si>
    <t>03.3025.1149</t>
  </si>
  <si>
    <t>3.3025</t>
  </si>
  <si>
    <t>Cắt lọc, loại bỏ dị vật vảy da, vảy tiết dưới 20% diện tích cơ thể</t>
  </si>
  <si>
    <t>11.0004.1149</t>
  </si>
  <si>
    <t>11.4</t>
  </si>
  <si>
    <t>Thay băng điều trị vết bỏng từ 10% - 19% diện tích cơ thể ở người lớn</t>
  </si>
  <si>
    <t>11.0009.1149</t>
  </si>
  <si>
    <t>11.9</t>
  </si>
  <si>
    <t>Thay băng điều trị vết bỏng từ 10% - 19% diện tích cơ thể ở trẻ em</t>
  </si>
  <si>
    <t>03.3026.1150</t>
  </si>
  <si>
    <t>3.3026</t>
  </si>
  <si>
    <t>Cắt lọc, loại bỏ dị vật vảy da, vảy tiết trên 20% diện tích cơ thể</t>
  </si>
  <si>
    <t>11.0003.1150</t>
  </si>
  <si>
    <t>11.3</t>
  </si>
  <si>
    <t>Thay băng điều trị vết bỏng từ 20% - 39% diện tích cơ thể ở người lớn</t>
  </si>
  <si>
    <t>11.0008.1150</t>
  </si>
  <si>
    <t>11.8</t>
  </si>
  <si>
    <t>Thay băng điều trị vết bỏng từ 20% - 39% diện tích cơ thể ở trẻ em</t>
  </si>
  <si>
    <t>11.0015.1158</t>
  </si>
  <si>
    <t>11.15</t>
  </si>
  <si>
    <t>Rạch hoại tử bỏng giải thoát chèn ép</t>
  </si>
  <si>
    <t>11.0057.1159</t>
  </si>
  <si>
    <t>11.57</t>
  </si>
  <si>
    <t>Ghép da dị loại điều trị vết thương bỏng</t>
  </si>
  <si>
    <t>Chưa bao gồm thuốc vô cảm, vật liệu thay thế da, chế phẩm sinh học, tấm lót hút VAC (gồm miếng xốp, đầu nối, dây dẫn dịch, băng dán cố định), dung dịch và thuốc rửa liên tục vết thương.</t>
  </si>
  <si>
    <t>11.0101.1159</t>
  </si>
  <si>
    <t>11.101</t>
  </si>
  <si>
    <t>Hút áp lực âm (VAC) liên tục trong 48h điều trị vết thương, vết bỏng</t>
  </si>
  <si>
    <t>11.0118.1159</t>
  </si>
  <si>
    <t>11.118</t>
  </si>
  <si>
    <t>Hút áp lực âm (VAC) trong 48h điều trị vết thương mạn tính</t>
  </si>
  <si>
    <t>11.0016.1160</t>
  </si>
  <si>
    <t>11.16</t>
  </si>
  <si>
    <t>Khâu cầm máu, thắt mạch máu để cấp cứu chảy máu trong bỏng sâu</t>
  </si>
  <si>
    <t>Đổ khuôn chì trong xạ trị</t>
  </si>
  <si>
    <t>12.0378.1164</t>
  </si>
  <si>
    <t>12.378</t>
  </si>
  <si>
    <t>12.0366.1165</t>
  </si>
  <si>
    <t>12.366</t>
  </si>
  <si>
    <t>03.2822.1166</t>
  </si>
  <si>
    <t>3.2822</t>
  </si>
  <si>
    <t>Làm mặt nạ cố định đầu người bệnh</t>
  </si>
  <si>
    <t>03.2825.1167</t>
  </si>
  <si>
    <t>3.2825</t>
  </si>
  <si>
    <t>Mô phỏng cho điều trị xạ trị</t>
  </si>
  <si>
    <t>Mô phỏng và lập kế hoạch cho xạ trị áp sát</t>
  </si>
  <si>
    <t>12.0383.1167</t>
  </si>
  <si>
    <t>12.383</t>
  </si>
  <si>
    <t>Mô phỏng và lập kế hoạch cho xạ trị ngoài</t>
  </si>
  <si>
    <t>12.0384.1167</t>
  </si>
  <si>
    <t>12.384</t>
  </si>
  <si>
    <t>Mô phỏng và lập kế hoạch cho xạ trị trong</t>
  </si>
  <si>
    <t>12.0444.1167</t>
  </si>
  <si>
    <t>12.444</t>
  </si>
  <si>
    <t>01.0364.1169</t>
  </si>
  <si>
    <t>1.364</t>
  </si>
  <si>
    <t>Điều trị thải độc bằng phương pháp tăng cường bài niệu</t>
  </si>
  <si>
    <t>Truyền hóa chất tĩnh mạch [ngoại trú]</t>
  </si>
  <si>
    <t>Chưa bao gồm hoá chất. Áp dụng với bệnh nhân ngoại trú</t>
  </si>
  <si>
    <t>03.2793.1169</t>
  </si>
  <si>
    <t>3.2793</t>
  </si>
  <si>
    <t>12.0368.1169</t>
  </si>
  <si>
    <t>12.368</t>
  </si>
  <si>
    <t>03.2793.2040</t>
  </si>
  <si>
    <t>Truyền hóa chất tĩnh mạch [nội trú]</t>
  </si>
  <si>
    <t>Chưa bao gồm hoá chất. Áp dụng với bệnh nhân nội trú</t>
  </si>
  <si>
    <t>12.0368.2040</t>
  </si>
  <si>
    <t>03.2792.1170</t>
  </si>
  <si>
    <t>3.2792</t>
  </si>
  <si>
    <t>12.0345.1176</t>
  </si>
  <si>
    <t>12.345</t>
  </si>
  <si>
    <t>Xạ trị bằng máy gia tốc có điều biến liều</t>
  </si>
  <si>
    <t>03.2772.1177</t>
  </si>
  <si>
    <t>3.2772</t>
  </si>
  <si>
    <t>Xạ trị bằng máy gia tốc</t>
  </si>
  <si>
    <t>12.0344.1177</t>
  </si>
  <si>
    <t>12.344</t>
  </si>
  <si>
    <t>12.0438.1177</t>
  </si>
  <si>
    <t>12.438</t>
  </si>
  <si>
    <t>Xạ trị gia tốc toàn não</t>
  </si>
  <si>
    <t>12.0439.1177</t>
  </si>
  <si>
    <t>12.439</t>
  </si>
  <si>
    <t>Xạ trị gia tốc toàn não - tủy</t>
  </si>
  <si>
    <t>03.2777.1178</t>
  </si>
  <si>
    <t>3.2777</t>
  </si>
  <si>
    <t>Điều trị ung thư bằng nguồn áp sát</t>
  </si>
  <si>
    <t>Chưa bao gồm bộ dụng cụ dùng trong xạ trị áp sát.</t>
  </si>
  <si>
    <t>12.0349.1178</t>
  </si>
  <si>
    <t>12.349</t>
  </si>
  <si>
    <t>Xạ trị áp sát xuất liều cao</t>
  </si>
  <si>
    <t>12.0350.1178</t>
  </si>
  <si>
    <t>12.350</t>
  </si>
  <si>
    <t>Xạ trị bằng nguồn áp sát</t>
  </si>
  <si>
    <t>03.2777.1179</t>
  </si>
  <si>
    <t>03.2782.1179</t>
  </si>
  <si>
    <t>3.2782</t>
  </si>
  <si>
    <t>Xạ trị áp sát liều cao</t>
  </si>
  <si>
    <t>12.0349.1179</t>
  </si>
  <si>
    <t>12.0350.1179</t>
  </si>
  <si>
    <t>03.2777.1180</t>
  </si>
  <si>
    <t>03.2781.1180</t>
  </si>
  <si>
    <t>3.2781</t>
  </si>
  <si>
    <t>Xạ trị áp sát liều thấp</t>
  </si>
  <si>
    <t>12.0348.1180</t>
  </si>
  <si>
    <t>12.348</t>
  </si>
  <si>
    <t>Xạ trị áp sát xuất liều thấp</t>
  </si>
  <si>
    <t>12.0350.1180</t>
  </si>
  <si>
    <t>03.2447.1181</t>
  </si>
  <si>
    <t>3.2447</t>
  </si>
  <si>
    <t>03.2448.1181</t>
  </si>
  <si>
    <t>3.2448</t>
  </si>
  <si>
    <t>03.2524.1181</t>
  </si>
  <si>
    <t>3.2524</t>
  </si>
  <si>
    <t>Cắt ung thư da vùng hàm mặt và tạo hình bằng vạt tại chỗ</t>
  </si>
  <si>
    <t>03.2527.1181</t>
  </si>
  <si>
    <t>3.2527</t>
  </si>
  <si>
    <t>Cắt ung thư vùng hàm mặt có nạo vét hạch dưới hàm, hạch cổ và tạo hình bằng vạt tại chỗ</t>
  </si>
  <si>
    <t>03.2528.1181</t>
  </si>
  <si>
    <t>3.2528</t>
  </si>
  <si>
    <t>Cắt ung thư vùng hàm mặt có nạo vét hạch dưới hàm, hạch cổ và tạo hình bằng vạt từ xa</t>
  </si>
  <si>
    <t>03.2529.1181</t>
  </si>
  <si>
    <t>3.2529</t>
  </si>
  <si>
    <t>Cắt ung thư vùng hàm mặt có nạo vét hạch dưới hàm và hạch cổ</t>
  </si>
  <si>
    <t>12.0048.1181</t>
  </si>
  <si>
    <t>12.48</t>
  </si>
  <si>
    <t>12.0049.1181</t>
  </si>
  <si>
    <t>12.49</t>
  </si>
  <si>
    <t>12.0050.1181</t>
  </si>
  <si>
    <t>12.50</t>
  </si>
  <si>
    <t>12.0063.1181</t>
  </si>
  <si>
    <t>12.63</t>
  </si>
  <si>
    <t>03.2659.1184</t>
  </si>
  <si>
    <t>3.2659</t>
  </si>
  <si>
    <t>12.0214.1184</t>
  </si>
  <si>
    <t>12.214</t>
  </si>
  <si>
    <t>12.0298.1184</t>
  </si>
  <si>
    <t>12.298</t>
  </si>
  <si>
    <t>Cắt bỏ tạng trong tiểu khung, từ 2 tạng trở lên</t>
  </si>
  <si>
    <t>03.2743.1185</t>
  </si>
  <si>
    <t>3.2743</t>
  </si>
  <si>
    <t>Tháo khớp vai do ung thư chi trên</t>
  </si>
  <si>
    <t>12.0330.1185</t>
  </si>
  <si>
    <t>12.330</t>
  </si>
  <si>
    <t>Tháo khớp vai do ung thư đầu trên xương cánh tay</t>
  </si>
  <si>
    <t>Chưa bao gồm buồng tiêm truyền.</t>
  </si>
  <si>
    <t>12.0053.1189</t>
  </si>
  <si>
    <t>12.53</t>
  </si>
  <si>
    <t>Cắt ung thư niêm mạc miệng và tạo hình bằng vạt tại chỗ</t>
  </si>
  <si>
    <t>12.0054.1189</t>
  </si>
  <si>
    <t>12.54</t>
  </si>
  <si>
    <t>Cắt ung thư niêm mạc miệng và tạo hình bằng ghép da hoặc niêm mạc</t>
  </si>
  <si>
    <t>12.0135.1189</t>
  </si>
  <si>
    <t>12.135</t>
  </si>
  <si>
    <t>Cắt u lưỡi lành tính</t>
  </si>
  <si>
    <t>12.0141.1189</t>
  </si>
  <si>
    <t>12.141</t>
  </si>
  <si>
    <t>Cắt khối u khẩu cái</t>
  </si>
  <si>
    <t>12.0142.1189</t>
  </si>
  <si>
    <t>12.142</t>
  </si>
  <si>
    <t>Cắt bỏ khối u màn hầu</t>
  </si>
  <si>
    <t>12.0194.1189</t>
  </si>
  <si>
    <t>12.194</t>
  </si>
  <si>
    <t>Phẫu thuật vét hạch nách</t>
  </si>
  <si>
    <t>12.0264.1189</t>
  </si>
  <si>
    <t>12.264</t>
  </si>
  <si>
    <t>Cắt nang thừng tinh hai bên</t>
  </si>
  <si>
    <t>12.0314.1189</t>
  </si>
  <si>
    <t>12.314</t>
  </si>
  <si>
    <t>12.0318.1189</t>
  </si>
  <si>
    <t>12.318</t>
  </si>
  <si>
    <t>12.0331.1189</t>
  </si>
  <si>
    <t>12.331</t>
  </si>
  <si>
    <t>Tháo nửa bàn chân trước do ung thư</t>
  </si>
  <si>
    <t>12.0332.1189</t>
  </si>
  <si>
    <t>12.332</t>
  </si>
  <si>
    <t>Tháo khớp cổ chân do ung thư</t>
  </si>
  <si>
    <t>12.0011.1190</t>
  </si>
  <si>
    <t>12.11</t>
  </si>
  <si>
    <t>Cắt các u lành tuyến giáp</t>
  </si>
  <si>
    <t>12.0263.1190</t>
  </si>
  <si>
    <t>12.263</t>
  </si>
  <si>
    <t>Cắt nang thừng tinh một bên</t>
  </si>
  <si>
    <t>12.0313.1190</t>
  </si>
  <si>
    <t>12.313</t>
  </si>
  <si>
    <t>Cắt u máu khu trú, đường kính dưới 5 cm</t>
  </si>
  <si>
    <t>12.0317.1190</t>
  </si>
  <si>
    <t>12.317</t>
  </si>
  <si>
    <t>12.0319.1190</t>
  </si>
  <si>
    <t>12.319</t>
  </si>
  <si>
    <t>12.0320.1190</t>
  </si>
  <si>
    <t>12.320</t>
  </si>
  <si>
    <t>12.0321.1190</t>
  </si>
  <si>
    <t>12.321</t>
  </si>
  <si>
    <t>Cắt u bao gân</t>
  </si>
  <si>
    <t>12.0261.1191</t>
  </si>
  <si>
    <t>12.261</t>
  </si>
  <si>
    <t>Cắt u sùi đầu miệng sáo</t>
  </si>
  <si>
    <t>12.0322.1191</t>
  </si>
  <si>
    <t>12.322</t>
  </si>
  <si>
    <t>Cắt u nang bao hoạt dịch (cổ tay, khoeo chân, cổ chân)</t>
  </si>
  <si>
    <t>12.0377.1192</t>
  </si>
  <si>
    <t>12.377</t>
  </si>
  <si>
    <t>Điều trị đích trong ung thư</t>
  </si>
  <si>
    <t>27.0092.1196</t>
  </si>
  <si>
    <t>27.92</t>
  </si>
  <si>
    <t>Phẫu thuật nội soi bóc, sinh thiết hạch trung thất</t>
  </si>
  <si>
    <t>27.0093.1196</t>
  </si>
  <si>
    <t>27.93</t>
  </si>
  <si>
    <t>Phẫu thuật nội soi sinh thiết u chẩn đoán</t>
  </si>
  <si>
    <t>27.0140.1196</t>
  </si>
  <si>
    <t>27.140</t>
  </si>
  <si>
    <t>Phẫu thuật nội soi cố định dạ dày</t>
  </si>
  <si>
    <t>27.0166.1196</t>
  </si>
  <si>
    <t>27.166</t>
  </si>
  <si>
    <t>Phẫu thuật nội soi khâu thủng tá tràng</t>
  </si>
  <si>
    <t>27.0167.1196</t>
  </si>
  <si>
    <t>27.167</t>
  </si>
  <si>
    <t>Phẫu thuật nội soi khâu vết thương tá tràng</t>
  </si>
  <si>
    <t>27.0173.1196</t>
  </si>
  <si>
    <t>27.173</t>
  </si>
  <si>
    <t>Phẫu thuật nội soi khâu vết thương ruột non</t>
  </si>
  <si>
    <t>27.0212.1196</t>
  </si>
  <si>
    <t>27.212</t>
  </si>
  <si>
    <t>Phẫu thuật nội soi làm hậu môn nhân tạo</t>
  </si>
  <si>
    <t>27.0260.1196</t>
  </si>
  <si>
    <t>27.260</t>
  </si>
  <si>
    <t>Phẫu thuật nội soi cắt chỏm nang gan</t>
  </si>
  <si>
    <t>27.0261.1196</t>
  </si>
  <si>
    <t>27.261</t>
  </si>
  <si>
    <t>Phẫu thuật nội soi cắt nang gan</t>
  </si>
  <si>
    <t>27.0263.1196</t>
  </si>
  <si>
    <t>27.263</t>
  </si>
  <si>
    <t>Phẫu thuật nội soi dẫn lưu áp - xe gan</t>
  </si>
  <si>
    <t>27.0274.1196</t>
  </si>
  <si>
    <t>27.274</t>
  </si>
  <si>
    <t>Phẫu thuật nội soi mở túi mật ra da</t>
  </si>
  <si>
    <t>27.0297.1196</t>
  </si>
  <si>
    <t>27.297</t>
  </si>
  <si>
    <t>Phẫu thuật nội soi dẫn lưu nang tụy</t>
  </si>
  <si>
    <t>27.0307.1196</t>
  </si>
  <si>
    <t>27.307</t>
  </si>
  <si>
    <t>Phẫu thuật nội soi khâu mạc treo</t>
  </si>
  <si>
    <t>27.0313.1196</t>
  </si>
  <si>
    <t>27.313</t>
  </si>
  <si>
    <t>Phẫu thuật nội soi đặt tấm lưới nhân tạo đường vào hoàn toàn trước phúc mạc (TEP)</t>
  </si>
  <si>
    <t>Chưa bao gồm tấm lưới nhân tạo.</t>
  </si>
  <si>
    <t>27.0314.1196</t>
  </si>
  <si>
    <t>27.314</t>
  </si>
  <si>
    <t>Phẫu thuật nội soi đặt tấm lưới nhân tạo trước phúc mạc đường vào qua ổ bụng (TAPP)</t>
  </si>
  <si>
    <t>27.0315.1196</t>
  </si>
  <si>
    <t>27.315</t>
  </si>
  <si>
    <t>Phẫu thuật nội soi đặt lưới nhân tạo trong ổ bụng</t>
  </si>
  <si>
    <t>27.0316.1196</t>
  </si>
  <si>
    <t>27.316</t>
  </si>
  <si>
    <t>Phẫu thuật nội soi khâu cơ hoành</t>
  </si>
  <si>
    <t>27.0328.1196</t>
  </si>
  <si>
    <t>27.328</t>
  </si>
  <si>
    <t>Phẫu thuật nội soi khâu thủng cơ hoành</t>
  </si>
  <si>
    <t>27.0330.1196</t>
  </si>
  <si>
    <t>27.330</t>
  </si>
  <si>
    <t>Phẫu thuật nội soi cầm máu sau mổ</t>
  </si>
  <si>
    <t>27.0331.1196</t>
  </si>
  <si>
    <t>27.331</t>
  </si>
  <si>
    <t>Phẫu thuật nội soi dẫn lưu áp xe tồn dư</t>
  </si>
  <si>
    <t>27.0332.1196</t>
  </si>
  <si>
    <t>27.332</t>
  </si>
  <si>
    <t>Phẫu thuật nội soi rửa bụng, dẫn lưu</t>
  </si>
  <si>
    <t>27.0355.1196</t>
  </si>
  <si>
    <t>27.355</t>
  </si>
  <si>
    <t>Nội soi niệu quản ngược dòng bằng ống soi mềm tán sỏi thận bằng laser</t>
  </si>
  <si>
    <t>Chưa bao gồm sonde JJ và rọ lấy sỏi.</t>
  </si>
  <si>
    <t>27.0372.1196</t>
  </si>
  <si>
    <t>27.372</t>
  </si>
  <si>
    <t>Nội soi xẻ lỗ niệu quản lấy sỏi</t>
  </si>
  <si>
    <t>27.0389.1196</t>
  </si>
  <si>
    <t>27.389</t>
  </si>
  <si>
    <t>Nội soi xẻ cổ bàng quang điều trị xơ cứng cổ bàng quang</t>
  </si>
  <si>
    <t>27.0404.1196</t>
  </si>
  <si>
    <t>27.404</t>
  </si>
  <si>
    <t>Phẫu thuật nội soi hạ tinh hoàn ẩn</t>
  </si>
  <si>
    <t>27.0451.1196</t>
  </si>
  <si>
    <t>27.451</t>
  </si>
  <si>
    <t>Phẫu thuật nội soi cắt hoạt mạc viêm khớp khuỷu</t>
  </si>
  <si>
    <t>27.0454.1196</t>
  </si>
  <si>
    <t>27.454</t>
  </si>
  <si>
    <t>Phẫu thuật nội soi điều trị viêm mỏm trên lồi cầu ngoài</t>
  </si>
  <si>
    <t>27.0455.1196</t>
  </si>
  <si>
    <t>27.455</t>
  </si>
  <si>
    <t>Phẫu thuật nội soi giải phóng ống cổ tay</t>
  </si>
  <si>
    <t>27.0456.1196</t>
  </si>
  <si>
    <t>27.456</t>
  </si>
  <si>
    <t>Phẫu thuật nội soi cắt u họat dịch cổ tay</t>
  </si>
  <si>
    <t>27.0329.1197</t>
  </si>
  <si>
    <t>27.329</t>
  </si>
  <si>
    <t>Phẫu thuật nội soi sinh thiết hạch ổ bụng</t>
  </si>
  <si>
    <t>27.0333.1197</t>
  </si>
  <si>
    <t>27.333</t>
  </si>
  <si>
    <t>Nội soi ổ bụng chẩn đoán</t>
  </si>
  <si>
    <t>27.0335.1197</t>
  </si>
  <si>
    <t>27.335</t>
  </si>
  <si>
    <t>Phẫu thuật nội soi sinh thiết u trong ổ bụng</t>
  </si>
  <si>
    <t>27.0377.1197</t>
  </si>
  <si>
    <t>27.377</t>
  </si>
  <si>
    <t>Nội soi xẻ sa lồi lỗ niệu quản</t>
  </si>
  <si>
    <t>27.0384.1197</t>
  </si>
  <si>
    <t>27.384</t>
  </si>
  <si>
    <t>Nội soi cắt polyp cổ bàng quang</t>
  </si>
  <si>
    <t>27.0392.1197</t>
  </si>
  <si>
    <t>27.392</t>
  </si>
  <si>
    <t>Nội soi khâu lỗ thủng bàng quang qua ổ bụng</t>
  </si>
  <si>
    <t>27.0405.1197</t>
  </si>
  <si>
    <t>27.405</t>
  </si>
  <si>
    <t>Phẫu thuật nội soi cắt tinh hoàn trong ổ bụng</t>
  </si>
  <si>
    <t>27.0406.1197</t>
  </si>
  <si>
    <t>27.406</t>
  </si>
  <si>
    <t>Phẫu thuật nội soi thắt tĩnh mạch tinh</t>
  </si>
  <si>
    <t>27.0408.1197</t>
  </si>
  <si>
    <t>27.408</t>
  </si>
  <si>
    <t>Nội soi tán sỏi niệu đạo</t>
  </si>
  <si>
    <t>27.0409.1197</t>
  </si>
  <si>
    <t>27.409</t>
  </si>
  <si>
    <t>Nội soi cắt u niệu đạo, van niệu đạo</t>
  </si>
  <si>
    <t>26.0057.1203</t>
  </si>
  <si>
    <t>26.57</t>
  </si>
  <si>
    <t>Ghép thần kinh có mạch nuôi bằng vi phẫu</t>
  </si>
  <si>
    <t>27.0080.1209</t>
  </si>
  <si>
    <t>27.80</t>
  </si>
  <si>
    <t>Phẫu thuật nội soi hỗ trợ (VATS) điều trị bệnh lý phổi, trung thất</t>
  </si>
  <si>
    <t>27.0106.1209</t>
  </si>
  <si>
    <t>27.106</t>
  </si>
  <si>
    <t>Phẫu thuật nội soi khâu gấp nếp cơ hoành (điều trị liệt thần kinh hoành)</t>
  </si>
  <si>
    <t>27.0107.1209</t>
  </si>
  <si>
    <t>27.107</t>
  </si>
  <si>
    <t>Phẫu thuật nội soi điều trị rung nhĩ</t>
  </si>
  <si>
    <t>27.0108.1209</t>
  </si>
  <si>
    <t>27.108</t>
  </si>
  <si>
    <t>Phẫu thuật nội soi hỗ trợ (VATS) điều trị bệnh lý tim</t>
  </si>
  <si>
    <t>27.0110.1209</t>
  </si>
  <si>
    <t>27.110</t>
  </si>
  <si>
    <t>Phẫu thuật nội soi thắt tuần hoàn bàng hệ chủ - phổi</t>
  </si>
  <si>
    <t>27.0111.1209</t>
  </si>
  <si>
    <t>27.111</t>
  </si>
  <si>
    <t>Phẫu thuật nội soi điều trị phồng, hẹp, tắc động mạch chủ bụng dưới thận</t>
  </si>
  <si>
    <t>27.0115.1209</t>
  </si>
  <si>
    <t>27.115</t>
  </si>
  <si>
    <t>Phẫu thuật nội soi cắt xương sườn 1 điều trị hội chứng đường thoát lồng ngực</t>
  </si>
  <si>
    <t>27.0117.1209</t>
  </si>
  <si>
    <t>27.117</t>
  </si>
  <si>
    <t>Phẫu thuật nội soi hỗ trợ (VATS) điều trị bệnh lý mạch máu</t>
  </si>
  <si>
    <t>27.0358.1209</t>
  </si>
  <si>
    <t>27.358</t>
  </si>
  <si>
    <t>Nội soi thận ống mềm tán sỏi thận</t>
  </si>
  <si>
    <t>27.0359.1209</t>
  </si>
  <si>
    <t>27.359</t>
  </si>
  <si>
    <t>Nội soi thận ống mềm gắp sỏi thận</t>
  </si>
  <si>
    <t>27.0411.1209</t>
  </si>
  <si>
    <t>27.411</t>
  </si>
  <si>
    <t>Phẫu thuật nội soi nạo hạch bẹn 2 bên (trong ung thư dương vật)</t>
  </si>
  <si>
    <t>27.0457.1209</t>
  </si>
  <si>
    <t>27.457</t>
  </si>
  <si>
    <t>Phẫu thuật nội soi điều trị tổn thương phức hợp sụn sợi tam giác</t>
  </si>
  <si>
    <t>27.0473.1209</t>
  </si>
  <si>
    <t>27.473</t>
  </si>
  <si>
    <t>Phẫu thuật nội soi hổ trợ điều trị gãy xương phạm khớp vùng gối</t>
  </si>
  <si>
    <t>27.0100.1210</t>
  </si>
  <si>
    <t>27.100</t>
  </si>
  <si>
    <t>Phẫu thuật nội soi đặt điện cực tạo nhịp thượng tâm mạc</t>
  </si>
  <si>
    <t>27.0104.1210</t>
  </si>
  <si>
    <t>27.104</t>
  </si>
  <si>
    <t>Phẫu thuật nội soi dẫn lưu khoang màng tim</t>
  </si>
  <si>
    <t>27.0105.1210</t>
  </si>
  <si>
    <t>27.105</t>
  </si>
  <si>
    <t>Phẫu thuật nội soi cắt màng ngoài tim</t>
  </si>
  <si>
    <t>27.0109.1210</t>
  </si>
  <si>
    <t>27.109</t>
  </si>
  <si>
    <t>Phẫu thuật nội soi kẹp ống động mạch</t>
  </si>
  <si>
    <t>27.0116.1210</t>
  </si>
  <si>
    <t>27.116</t>
  </si>
  <si>
    <t>27.0336.1210</t>
  </si>
  <si>
    <t>27.336</t>
  </si>
  <si>
    <t>Phẫu thuật nội soi hỗ trợ trong mổ mở</t>
  </si>
  <si>
    <t>27.0400.1210</t>
  </si>
  <si>
    <t>27.400</t>
  </si>
  <si>
    <t>Nội soi tuyến tiền liệt bằng laser đông vón</t>
  </si>
  <si>
    <t>27.0401.1210</t>
  </si>
  <si>
    <t>27.401</t>
  </si>
  <si>
    <t>Nội soi tuyến tiền liệt bằng sóng Radio cao tần</t>
  </si>
  <si>
    <t>27.0402.1210</t>
  </si>
  <si>
    <t>27.402</t>
  </si>
  <si>
    <t>Nội soi tuyến tiền liệt bằng phương pháp nhiệt</t>
  </si>
  <si>
    <t>22.0021.1219</t>
  </si>
  <si>
    <t>22.21</t>
  </si>
  <si>
    <t>22.0352.1227</t>
  </si>
  <si>
    <t>22.352</t>
  </si>
  <si>
    <t>Điện di huyết sắc tố</t>
  </si>
  <si>
    <t>22.0351.1228</t>
  </si>
  <si>
    <t>22.351</t>
  </si>
  <si>
    <t>Điện di miễn dịch huyết thanh</t>
  </si>
  <si>
    <t>22.0077.1233</t>
  </si>
  <si>
    <t>22.77</t>
  </si>
  <si>
    <t>Định lượng PIVKA (Proteins Induced by Vitamin K Antagonism or Absence)</t>
  </si>
  <si>
    <t>22.0025.1235</t>
  </si>
  <si>
    <t>22.25</t>
  </si>
  <si>
    <t>22.0023.1239</t>
  </si>
  <si>
    <t>22.23</t>
  </si>
  <si>
    <t>Định lượng D-Dimer</t>
  </si>
  <si>
    <t>23.0054.1239</t>
  </si>
  <si>
    <t>23.54</t>
  </si>
  <si>
    <t>Định lượng D-Dimer [Máu]</t>
  </si>
  <si>
    <t>22.0043.1241</t>
  </si>
  <si>
    <t>22.43</t>
  </si>
  <si>
    <t>Định lượng FDP</t>
  </si>
  <si>
    <t>22.0013.1242</t>
  </si>
  <si>
    <t>22.13</t>
  </si>
  <si>
    <t>22.0014.1242</t>
  </si>
  <si>
    <t>22.14</t>
  </si>
  <si>
    <t>22.0103.1244</t>
  </si>
  <si>
    <t>22.103</t>
  </si>
  <si>
    <t>Định lượng G6PD</t>
  </si>
  <si>
    <t>23.0072.1244</t>
  </si>
  <si>
    <t>23.72</t>
  </si>
  <si>
    <t>Đo hoạt độ G6PD (Glucose -6 phosphat dehydrogenase) [Máu]</t>
  </si>
  <si>
    <t>23.0136.1248</t>
  </si>
  <si>
    <t>23.136</t>
  </si>
  <si>
    <t>Định lượng Protein S100 [Máu]</t>
  </si>
  <si>
    <t>22.0011.1254</t>
  </si>
  <si>
    <t>22.11</t>
  </si>
  <si>
    <t>22.0012.1254</t>
  </si>
  <si>
    <t>22.12</t>
  </si>
  <si>
    <t>22.0030.1255</t>
  </si>
  <si>
    <t>22.30</t>
  </si>
  <si>
    <t>Định lượng yếu tố đông máu ngoại sinh II, V,VII, X</t>
  </si>
  <si>
    <t>Giá cho mỗi yếu tố.</t>
  </si>
  <si>
    <t>22.0051.1256</t>
  </si>
  <si>
    <t>22.51</t>
  </si>
  <si>
    <t>Định lượng Anti Xa</t>
  </si>
  <si>
    <t>22.0030.1258</t>
  </si>
  <si>
    <t>22.0029.1259</t>
  </si>
  <si>
    <t>22.29</t>
  </si>
  <si>
    <t>Định lượng yếu tố đông máu nội sinh VIIIc, IX, XI</t>
  </si>
  <si>
    <t>22.0029.1260</t>
  </si>
  <si>
    <t>22.0285.1267</t>
  </si>
  <si>
    <t>22.285</t>
  </si>
  <si>
    <t>22.0502.1267</t>
  </si>
  <si>
    <t>22.502</t>
  </si>
  <si>
    <t>Định nhóm máu tại giường bệnh trước truyền máu</t>
  </si>
  <si>
    <t>22.0286.1268</t>
  </si>
  <si>
    <t>22.286</t>
  </si>
  <si>
    <t>22.0502.1268</t>
  </si>
  <si>
    <t>01.0284.1269</t>
  </si>
  <si>
    <t>1.284</t>
  </si>
  <si>
    <t>Định nhóm máu tại giường</t>
  </si>
  <si>
    <t>22.0279.1269</t>
  </si>
  <si>
    <t>22.279</t>
  </si>
  <si>
    <t>22.0280.1269</t>
  </si>
  <si>
    <t>22.280</t>
  </si>
  <si>
    <t>22.0283.1269</t>
  </si>
  <si>
    <t>22.283</t>
  </si>
  <si>
    <t>22.0284.1270</t>
  </si>
  <si>
    <t>22.284</t>
  </si>
  <si>
    <t>22.0288.1271</t>
  </si>
  <si>
    <t>22.288</t>
  </si>
  <si>
    <t>22.0287.1272</t>
  </si>
  <si>
    <t>22.287</t>
  </si>
  <si>
    <t>22.0289.1275</t>
  </si>
  <si>
    <t>22.289</t>
  </si>
  <si>
    <t>22.0290.1275</t>
  </si>
  <si>
    <t>22.290</t>
  </si>
  <si>
    <t>22.0291.1280</t>
  </si>
  <si>
    <t>22.291</t>
  </si>
  <si>
    <t>22.0292.1280</t>
  </si>
  <si>
    <t>22.292</t>
  </si>
  <si>
    <t>22.0281.1281</t>
  </si>
  <si>
    <t>22.281</t>
  </si>
  <si>
    <t>02.0348.1289</t>
  </si>
  <si>
    <t>2.348</t>
  </si>
  <si>
    <t>Đo độ nhớt dịch khớp</t>
  </si>
  <si>
    <t>02.0431.1289</t>
  </si>
  <si>
    <t>2.431</t>
  </si>
  <si>
    <t>Xét nghiệm Mucin test</t>
  </si>
  <si>
    <t>22.0161.1292</t>
  </si>
  <si>
    <t>22.161</t>
  </si>
  <si>
    <t>Định lượng huyết sắc tố (hemoglobin) bằng quang kế</t>
  </si>
  <si>
    <t>22.0264.1293</t>
  </si>
  <si>
    <t>22.264</t>
  </si>
  <si>
    <t>22.0267.1294</t>
  </si>
  <si>
    <t>22.267</t>
  </si>
  <si>
    <t>22.0147.1295</t>
  </si>
  <si>
    <t>22.147</t>
  </si>
  <si>
    <t>22.0134.1296</t>
  </si>
  <si>
    <t>22.134</t>
  </si>
  <si>
    <t>Xét nghiệm hồng cầu lưới (bằng phương pháp thủ công)</t>
  </si>
  <si>
    <t>22.0123.1297</t>
  </si>
  <si>
    <t>22.123</t>
  </si>
  <si>
    <t>Huyết đồ (bằng phương pháp thủ công)</t>
  </si>
  <si>
    <t>22.0124.1298</t>
  </si>
  <si>
    <t>22.124</t>
  </si>
  <si>
    <t>Huyết đồ (bằng máy đếm tổng trở)</t>
  </si>
  <si>
    <t>22.0125.1298</t>
  </si>
  <si>
    <t>22.125</t>
  </si>
  <si>
    <t>Huyết đồ (bằng máy đếm laser)</t>
  </si>
  <si>
    <t>22.0155.1300</t>
  </si>
  <si>
    <t>22.155</t>
  </si>
  <si>
    <t>Xét nghiệm tế bào học lách (lách đồ)</t>
  </si>
  <si>
    <t>22.0170.1300</t>
  </si>
  <si>
    <t>22.170</t>
  </si>
  <si>
    <t>22.0143.1303</t>
  </si>
  <si>
    <t>22.143</t>
  </si>
  <si>
    <t>Máu lắng (bằng máy tự động)</t>
  </si>
  <si>
    <t>22.0142.1304</t>
  </si>
  <si>
    <t>22.142</t>
  </si>
  <si>
    <t>Máu lắng (bằng phương pháp thủ công)</t>
  </si>
  <si>
    <t>22.0303.1306</t>
  </si>
  <si>
    <t>22.303</t>
  </si>
  <si>
    <t>22.0304.1306</t>
  </si>
  <si>
    <t>22.304</t>
  </si>
  <si>
    <t>22.0307.1306</t>
  </si>
  <si>
    <t>22.307</t>
  </si>
  <si>
    <t>22.0308.1306</t>
  </si>
  <si>
    <t>22.308</t>
  </si>
  <si>
    <t>21.0011.1308</t>
  </si>
  <si>
    <t>21.11</t>
  </si>
  <si>
    <t>Nghiệm pháp rượu (nghiệm pháp Ethanol)</t>
  </si>
  <si>
    <t>22.0015.1308</t>
  </si>
  <si>
    <t>22.15</t>
  </si>
  <si>
    <t>Nghiệm pháp rượu (Ethanol test)</t>
  </si>
  <si>
    <t>21.0010.1310</t>
  </si>
  <si>
    <t>21.10</t>
  </si>
  <si>
    <t>Nghiệm pháp Von-Kaulla (thời gian tiêu thụ euglobulin)</t>
  </si>
  <si>
    <t>22.0017.1310</t>
  </si>
  <si>
    <t>22.17</t>
  </si>
  <si>
    <t>Nghiệm pháp Von-Kaulla</t>
  </si>
  <si>
    <t>22.0611.1311</t>
  </si>
  <si>
    <t>22.611</t>
  </si>
  <si>
    <t>Xét nghiệm và chẩn đoán tế bào học bằng phương pháp nhuộm Esterase không đặc hiệu</t>
  </si>
  <si>
    <t>22.0135.1313</t>
  </si>
  <si>
    <t>22.135</t>
  </si>
  <si>
    <t>Xét nghiệm hồng cầu lưới (bằng máy đếm laser)</t>
  </si>
  <si>
    <t>22.0607.1314</t>
  </si>
  <si>
    <t>22.607</t>
  </si>
  <si>
    <t>Xét nghiệm và chẩn đoán tế bào học bằng phương pháp nhuộm hồng cầu sắt (Nhuộm Perls)</t>
  </si>
  <si>
    <t>22.0610.1315</t>
  </si>
  <si>
    <t>22.610</t>
  </si>
  <si>
    <t>Xét nghiệm và chẩn đoán tế bào học bằng phương pháp nhuộm Periodic Acide Schiff (PAS)</t>
  </si>
  <si>
    <t>22.0608.1316</t>
  </si>
  <si>
    <t>22.608</t>
  </si>
  <si>
    <t>Xét nghiệm và chẩn đoán tế bào học bằng phương pháp nhuộm Peroxydase (MPO: Myeloperoxydase)</t>
  </si>
  <si>
    <t>22.0613.1317</t>
  </si>
  <si>
    <t>22.613</t>
  </si>
  <si>
    <t>Xét nghiệm và chẩn đoán tế bào học bằng phương pháp nhuộm Phosphatase acid</t>
  </si>
  <si>
    <t>22.0614.1318</t>
  </si>
  <si>
    <t>22.614</t>
  </si>
  <si>
    <t>Xét nghiệm và chẩn đoán tế bào học bằng phương pháp nhuộm Phosphatase kiềm bạch cầu</t>
  </si>
  <si>
    <t>22.0146.1319</t>
  </si>
  <si>
    <t>22.146</t>
  </si>
  <si>
    <t>22.0145.1320</t>
  </si>
  <si>
    <t>22.145</t>
  </si>
  <si>
    <t>22.0609.1321</t>
  </si>
  <si>
    <t>22.609</t>
  </si>
  <si>
    <t>Xét nghiệm và chẩn đoán tế bào học bằng phương pháp nhuộm Sudan đen</t>
  </si>
  <si>
    <t>22.0274.1326</t>
  </si>
  <si>
    <t>22.274</t>
  </si>
  <si>
    <t>22.0275.1327</t>
  </si>
  <si>
    <t>22.275</t>
  </si>
  <si>
    <t>22.0276.1327</t>
  </si>
  <si>
    <t>22.276</t>
  </si>
  <si>
    <t>22.0269.1329</t>
  </si>
  <si>
    <t>22.269</t>
  </si>
  <si>
    <t>22.0270.1329</t>
  </si>
  <si>
    <t>22.270</t>
  </si>
  <si>
    <t>22.0268.1330</t>
  </si>
  <si>
    <t>22.268</t>
  </si>
  <si>
    <t>22.0028.1335</t>
  </si>
  <si>
    <t>22.28</t>
  </si>
  <si>
    <t>Phát hiện kháng đông đường chung</t>
  </si>
  <si>
    <t>22.0487.1338</t>
  </si>
  <si>
    <t>22.487</t>
  </si>
  <si>
    <t>22.0259.1339</t>
  </si>
  <si>
    <t>22.259</t>
  </si>
  <si>
    <t>Sàng lọc kháng thể bất thường (kỹ thuật ống nghiệm)</t>
  </si>
  <si>
    <t>22.0261.1340</t>
  </si>
  <si>
    <t>22.261</t>
  </si>
  <si>
    <t>22.0102.1341</t>
  </si>
  <si>
    <t>22.102</t>
  </si>
  <si>
    <t>Sức bền thẩm thấu hồng cầu</t>
  </si>
  <si>
    <t>22.0503.1342</t>
  </si>
  <si>
    <t>22.503</t>
  </si>
  <si>
    <t>Gạn bạch cầu điều trị</t>
  </si>
  <si>
    <t>Chưa bao gồm kít tách tế bào máu</t>
  </si>
  <si>
    <t>22.0504.1342</t>
  </si>
  <si>
    <t>22.504</t>
  </si>
  <si>
    <t>Gạn tiểu cầu điều trị</t>
  </si>
  <si>
    <t>22.0505.1342</t>
  </si>
  <si>
    <t>22.505</t>
  </si>
  <si>
    <t>Gạn hồng cầu điều trị</t>
  </si>
  <si>
    <t>22.0506.1342</t>
  </si>
  <si>
    <t>22.506</t>
  </si>
  <si>
    <t>Trao đổi huyết tương điều trị</t>
  </si>
  <si>
    <t>22.0676.1342</t>
  </si>
  <si>
    <t>22.676</t>
  </si>
  <si>
    <t>Gạn tách huyết tương điều trị</t>
  </si>
  <si>
    <t>22.0141.1343</t>
  </si>
  <si>
    <t>22.141</t>
  </si>
  <si>
    <t>Tập trung bạch cầu</t>
  </si>
  <si>
    <t>22.0160.1345</t>
  </si>
  <si>
    <t>22.160</t>
  </si>
  <si>
    <t>Thể tích khối hồng cầu (hematocrit) bằng máy ly tâm</t>
  </si>
  <si>
    <t>22.0020.1347</t>
  </si>
  <si>
    <t>22.20</t>
  </si>
  <si>
    <t>Thời gian máu chảy phương pháp Ivy</t>
  </si>
  <si>
    <t>22.0019.1348</t>
  </si>
  <si>
    <t>22.19</t>
  </si>
  <si>
    <t>Thời gian máu chảy phương pháp Duke</t>
  </si>
  <si>
    <t>01.0285.1349</t>
  </si>
  <si>
    <t>1.285</t>
  </si>
  <si>
    <t>Xét nghiệm đông máu nhanh tại giường</t>
  </si>
  <si>
    <t>22.0003.1351</t>
  </si>
  <si>
    <t>22.3</t>
  </si>
  <si>
    <t>22.0002.1352</t>
  </si>
  <si>
    <t>22.2</t>
  </si>
  <si>
    <t>22.0008.1353</t>
  </si>
  <si>
    <t>22.8</t>
  </si>
  <si>
    <t>Thời gian thrombin (TT: Thrombin Time) bằng máy tự động</t>
  </si>
  <si>
    <t>22.0009.1353</t>
  </si>
  <si>
    <t>22.9</t>
  </si>
  <si>
    <t>Thời gian thrombin (TT: Thrombin Time) bằng máy bán tự động</t>
  </si>
  <si>
    <t>22.0005.1354</t>
  </si>
  <si>
    <t>22.5</t>
  </si>
  <si>
    <t>22.0006.1354</t>
  </si>
  <si>
    <t>22.6</t>
  </si>
  <si>
    <t>22.0520.1357</t>
  </si>
  <si>
    <t>22.520</t>
  </si>
  <si>
    <t>Gạn tách tế bào gốc từ máu ngoại vi bằng máy tự động</t>
  </si>
  <si>
    <t>22.0140.1360</t>
  </si>
  <si>
    <t>22.140</t>
  </si>
  <si>
    <t>Tìm giun chỉ trong máu</t>
  </si>
  <si>
    <t>22.0137.1361</t>
  </si>
  <si>
    <t>22.137</t>
  </si>
  <si>
    <t>Tìm hồng cầu có chấm ưa bazơ</t>
  </si>
  <si>
    <t>22.0138.1362</t>
  </si>
  <si>
    <t>22.138</t>
  </si>
  <si>
    <t>Tìm ký sinh trùng sốt rét trong máu (bằng phương pháp thủ công)</t>
  </si>
  <si>
    <t>22.0139.1362</t>
  </si>
  <si>
    <t>22.139</t>
  </si>
  <si>
    <t>Tìm ký sinh trùng sốt rét trong máu (bằng phương pháp tập trung hồng cầu nhiễm)</t>
  </si>
  <si>
    <t>22.0136.1363</t>
  </si>
  <si>
    <t>22.136</t>
  </si>
  <si>
    <t>Tìm mảnh vỡ hồng cầu</t>
  </si>
  <si>
    <t>02.0622.1364</t>
  </si>
  <si>
    <t>2.622</t>
  </si>
  <si>
    <t>Tìm tế bào Hargraves</t>
  </si>
  <si>
    <t>22.0144.1364</t>
  </si>
  <si>
    <t>22.144</t>
  </si>
  <si>
    <t>22.0027.1365</t>
  </si>
  <si>
    <t>22.27</t>
  </si>
  <si>
    <t>Phát hiện kháng đông ngoại sinh</t>
  </si>
  <si>
    <t>22.0122.1367</t>
  </si>
  <si>
    <t>22.122</t>
  </si>
  <si>
    <t>Tổng phân tích tế bào máu ngoại vi bằng hệ thống tự động hoàn toàn (có nhuộm tiêu bản tự động)</t>
  </si>
  <si>
    <t>Cho tất cả các thông số. Áp dụng trong trường hợp thực hiện xét nghiệm bằng hệ thống 2 máy gồm máy đếm tự động được kết nối với máy kéo lam kính tự động.</t>
  </si>
  <si>
    <t>22.0119.1368</t>
  </si>
  <si>
    <t>22.119</t>
  </si>
  <si>
    <t>Phân tích tế bào máu ngoại vi (bằng phương pháp thủ công)</t>
  </si>
  <si>
    <t>22.0121.1369</t>
  </si>
  <si>
    <t>22.121</t>
  </si>
  <si>
    <t>Tổng phân tích tế bào máu ngoại vi (bằng máy đếm laser)</t>
  </si>
  <si>
    <t>22.0120.1370</t>
  </si>
  <si>
    <t>22.120</t>
  </si>
  <si>
    <t>Tổng phân tích tế bào máu ngoại vi (bằng máy đếm tổng trở)</t>
  </si>
  <si>
    <t>22.0133.1409</t>
  </si>
  <si>
    <t>22.133</t>
  </si>
  <si>
    <t>Xét nghiệm mô bệnh học tủy xương (không bao gồm thủ thuật sinh thiết tủy xương)</t>
  </si>
  <si>
    <t>22.0163.1412</t>
  </si>
  <si>
    <t>22.163</t>
  </si>
  <si>
    <t>Xét nghiệm số lượng và độ tập trung tiểu cầu (bằng phương pháp thủ công)</t>
  </si>
  <si>
    <t>22.0166.1414</t>
  </si>
  <si>
    <t>22.166</t>
  </si>
  <si>
    <t>Xét nghiệm tế bào hạch (hạch đồ)</t>
  </si>
  <si>
    <t>22.0129.1415</t>
  </si>
  <si>
    <t>22.129</t>
  </si>
  <si>
    <t>Xét nghiệm tế bào học tủy xương (không bao gồm thủ thuật chọc hút tủy)</t>
  </si>
  <si>
    <t>22.0615.1417</t>
  </si>
  <si>
    <t>22.615</t>
  </si>
  <si>
    <t>Xét nghiệm và chẩn đoán hóa mô miễn dịch tủy xương cho một dấu ấn (Marker) trên máy nhuộm tự động</t>
  </si>
  <si>
    <t>22.0616.1418</t>
  </si>
  <si>
    <t>22.616</t>
  </si>
  <si>
    <t>Xét nghiệm và chẩn đoán mô bệnh học tủy xương trên máy nhuộm tự động</t>
  </si>
  <si>
    <t>02.0529.1422</t>
  </si>
  <si>
    <t>2.529</t>
  </si>
  <si>
    <t>Định lượng ERYTHROPOIETIN (EPO)</t>
  </si>
  <si>
    <t>22.0091.1422</t>
  </si>
  <si>
    <t>22.91</t>
  </si>
  <si>
    <t>Định lượng EPO (Erythropoietin)</t>
  </si>
  <si>
    <t>23.0092.1424</t>
  </si>
  <si>
    <t>23.92</t>
  </si>
  <si>
    <t>Định lượng IgE Cat Specific (E1) [Máu]</t>
  </si>
  <si>
    <t>23.0089.1425</t>
  </si>
  <si>
    <t>23.89</t>
  </si>
  <si>
    <t>Định lượng IL-6 (Interleukin 6) [Máu]</t>
  </si>
  <si>
    <t>02.0520.1437</t>
  </si>
  <si>
    <t>2.520</t>
  </si>
  <si>
    <t>Định lượng kháng thể kháng nhân và kháng thể kháng chuỗi kép (ANA &amp; DsDNA)</t>
  </si>
  <si>
    <t>22.0325.1438</t>
  </si>
  <si>
    <t>22.325</t>
  </si>
  <si>
    <t>Kháng thể kháng dsDNA (anti-dsDNA) bằng kỹ thuật ELISA</t>
  </si>
  <si>
    <t>22.0347.1439</t>
  </si>
  <si>
    <t>22.347</t>
  </si>
  <si>
    <t>Xét nghiệm kháng thể kháng dsDNA (ngưng kết latex)</t>
  </si>
  <si>
    <t>22.0326.1440</t>
  </si>
  <si>
    <t>22.326</t>
  </si>
  <si>
    <t>Kháng thể kháng nhân (anti-ANA) bằng kỹ thuật ELISA</t>
  </si>
  <si>
    <t>02.0521.1442</t>
  </si>
  <si>
    <t>2.521</t>
  </si>
  <si>
    <t>Định lượng kháng thể kháng Phospholipid IgG/IgM</t>
  </si>
  <si>
    <t>02.0522.1442</t>
  </si>
  <si>
    <t>2.522</t>
  </si>
  <si>
    <t>Định lượng kháng thể kháng Cardiolipin IgG/IgM</t>
  </si>
  <si>
    <t>02.0523.1442</t>
  </si>
  <si>
    <t>2.523</t>
  </si>
  <si>
    <t>Định lượng kháng thể kháng Beta2- Glycoprotein IgG/IgM</t>
  </si>
  <si>
    <t>22.0375.1442</t>
  </si>
  <si>
    <t>22.375</t>
  </si>
  <si>
    <t>Anti phospholipid IgG và IgM (sàng lọc các kháng thể kháng phospholipid lớp IgG và IgM bằng kỹ thuật ELISA</t>
  </si>
  <si>
    <t>23.0116.1452</t>
  </si>
  <si>
    <t>23.116</t>
  </si>
  <si>
    <t>23.0002.1454</t>
  </si>
  <si>
    <t>23.2</t>
  </si>
  <si>
    <t>Định lượng ACTH (Adrenocorticotropic hormone) [Máu]</t>
  </si>
  <si>
    <t>23.0004.1455</t>
  </si>
  <si>
    <t>23.4</t>
  </si>
  <si>
    <t>Định lượng ADH (Anti Diuretic Hormone) [Máu]</t>
  </si>
  <si>
    <t>23.0018.1457</t>
  </si>
  <si>
    <t>23.18</t>
  </si>
  <si>
    <t>Định lượng AFP (Alpha Fetoproteine) [Máu]</t>
  </si>
  <si>
    <t>23.0011.1459</t>
  </si>
  <si>
    <t>23.11</t>
  </si>
  <si>
    <t>Định lượng Amoniac (NH3) [Máu]</t>
  </si>
  <si>
    <t>23.0014.1460</t>
  </si>
  <si>
    <t>23.14</t>
  </si>
  <si>
    <t>Định lượng Anti-Tg (Antibody- Thyroglobulin) [Máu]</t>
  </si>
  <si>
    <t>23.0015.1461</t>
  </si>
  <si>
    <t>23.15</t>
  </si>
  <si>
    <t>Định lượng Anti - TPO (Anti- thyroid Peroxidase antibodies) [Máu]</t>
  </si>
  <si>
    <t>23.0178.1463</t>
  </si>
  <si>
    <t>23.178</t>
  </si>
  <si>
    <t>Định lượng Benzodiazepin [niệu]</t>
  </si>
  <si>
    <t>23.0024.1464</t>
  </si>
  <si>
    <t>23.24</t>
  </si>
  <si>
    <t>Định lượng bhCG (Beta human Chorionic Gonadotropins) [Máu]</t>
  </si>
  <si>
    <t>22.0080.1465</t>
  </si>
  <si>
    <t>22.80</t>
  </si>
  <si>
    <t>Định lượng Beta 2 Microglobulin</t>
  </si>
  <si>
    <t>23.0022.1465</t>
  </si>
  <si>
    <t>23.22</t>
  </si>
  <si>
    <t>Định lượng β2 microglobulin [Máu]</t>
  </si>
  <si>
    <t>23.0028.1466</t>
  </si>
  <si>
    <t>23.28</t>
  </si>
  <si>
    <t>Định lượng BNP (B- Type Natriuretic Peptide) [Máu]</t>
  </si>
  <si>
    <t>23.0124.1466</t>
  </si>
  <si>
    <t>23.124</t>
  </si>
  <si>
    <t>Định lượng Pepsinogen I [Máu]</t>
  </si>
  <si>
    <t>23.0125.1466</t>
  </si>
  <si>
    <t>23.125</t>
  </si>
  <si>
    <t>Định lượng Pepsinogen II [Máu]</t>
  </si>
  <si>
    <t>23.0032.1468</t>
  </si>
  <si>
    <t>23.32</t>
  </si>
  <si>
    <t>23.0034.1469</t>
  </si>
  <si>
    <t>23.34</t>
  </si>
  <si>
    <t>23.0033.1470</t>
  </si>
  <si>
    <t>23.33</t>
  </si>
  <si>
    <t>23.0035.1471</t>
  </si>
  <si>
    <t>23.35</t>
  </si>
  <si>
    <t>23.0030.1472</t>
  </si>
  <si>
    <t>23.30</t>
  </si>
  <si>
    <t>Chỉ thanh toán khi định lượng trực tiếp.</t>
  </si>
  <si>
    <t>23.0029.1473</t>
  </si>
  <si>
    <t>23.29</t>
  </si>
  <si>
    <t>23.0031.1473</t>
  </si>
  <si>
    <t>23.31</t>
  </si>
  <si>
    <t>23.0039.1476</t>
  </si>
  <si>
    <t>23.39</t>
  </si>
  <si>
    <t>Định lượng CEA (Carcino Embryonic Antigen) [Máu]</t>
  </si>
  <si>
    <t>23.0043.1478</t>
  </si>
  <si>
    <t>23.43</t>
  </si>
  <si>
    <t>23.0048.1479</t>
  </si>
  <si>
    <t>23.48</t>
  </si>
  <si>
    <t>Định lượng bổ thể C3 [Máu]</t>
  </si>
  <si>
    <t>23.0049.1479</t>
  </si>
  <si>
    <t>23.49</t>
  </si>
  <si>
    <t>Định lượng bổ thể C4 [Máu]</t>
  </si>
  <si>
    <t>23.0046.1480</t>
  </si>
  <si>
    <t>23.46</t>
  </si>
  <si>
    <t>Định lượng Cortisol (máu)</t>
  </si>
  <si>
    <t>23.0064.1480</t>
  </si>
  <si>
    <t>23.64</t>
  </si>
  <si>
    <t>Định lượng Fructosamin [Máu]</t>
  </si>
  <si>
    <t>23.0183.1480</t>
  </si>
  <si>
    <t>23.183</t>
  </si>
  <si>
    <t>Định lượng Cortisol (niệu)</t>
  </si>
  <si>
    <t>23.0045.1481</t>
  </si>
  <si>
    <t>23.45</t>
  </si>
  <si>
    <t>Định lượng C-Peptid [Máu]</t>
  </si>
  <si>
    <t>23.0042.1482</t>
  </si>
  <si>
    <t>23.42</t>
  </si>
  <si>
    <t>Đo hoạt độ CK (Creatine kinase) [Máu]</t>
  </si>
  <si>
    <t>23.0228.1483</t>
  </si>
  <si>
    <t>23.228</t>
  </si>
  <si>
    <t>23.0050.1484</t>
  </si>
  <si>
    <t>23.50</t>
  </si>
  <si>
    <t>Định lượng CRP hs (C-Reactive Protein high sesitivity) [Máu]</t>
  </si>
  <si>
    <t>23.0053.1485</t>
  </si>
  <si>
    <t>23.53</t>
  </si>
  <si>
    <t>23.0052.1486</t>
  </si>
  <si>
    <t>23.52</t>
  </si>
  <si>
    <t>23.0058.1487</t>
  </si>
  <si>
    <t>23.58</t>
  </si>
  <si>
    <t>Điện giải đồ (Na, K, Cl) [Máu]</t>
  </si>
  <si>
    <t xml:space="preserve">Áp dụng cho cả trường hợp cho kết quả nhiều hơn 3 chỉ số </t>
  </si>
  <si>
    <t>23.0056.1488</t>
  </si>
  <si>
    <t>23.56</t>
  </si>
  <si>
    <t>Định lượng Digoxin [Máu]</t>
  </si>
  <si>
    <t>23.0055.1489</t>
  </si>
  <si>
    <t>23.55</t>
  </si>
  <si>
    <t>Định lượng 25OH Vitamin D (D3) [Máu]</t>
  </si>
  <si>
    <t>23.0013.1491</t>
  </si>
  <si>
    <t>23.13</t>
  </si>
  <si>
    <t>23.0009.1493</t>
  </si>
  <si>
    <t>23.9</t>
  </si>
  <si>
    <t>Đo hoạt độ ALP (Alkalin Phosphatase) [Máu]</t>
  </si>
  <si>
    <t>Không thanh toán đối với các  xét nghiệm Bilirubin gián tiếp; Tỷ lệ A/G là những xét nghiệm có thể ngoại suy được.</t>
  </si>
  <si>
    <t>23.0019.1493</t>
  </si>
  <si>
    <t>23.19</t>
  </si>
  <si>
    <t>Đo hoạt độ ALT (GPT) [Máu]</t>
  </si>
  <si>
    <t>23.0020.1493</t>
  </si>
  <si>
    <t>23.20</t>
  </si>
  <si>
    <t>Đo hoạt độ AST (GOT) [Máu]</t>
  </si>
  <si>
    <t>23.0025.1493</t>
  </si>
  <si>
    <t>23.25</t>
  </si>
  <si>
    <t>Định lượng Bilirubin trực tiếp [Máu]</t>
  </si>
  <si>
    <t>23.0026.1493</t>
  </si>
  <si>
    <t>23.26</t>
  </si>
  <si>
    <t>Định lượng Bilirubin gián tiếp [Máu]</t>
  </si>
  <si>
    <t>23.0027.1493</t>
  </si>
  <si>
    <t>23.27</t>
  </si>
  <si>
    <t>Định lượng Bilirubin toàn phần [Máu]</t>
  </si>
  <si>
    <t>23.0214.1493</t>
  </si>
  <si>
    <t>23.214</t>
  </si>
  <si>
    <t>Định lượng Bilirubin toàn phần [dịch]</t>
  </si>
  <si>
    <t>23.0003.1494</t>
  </si>
  <si>
    <t>23.3</t>
  </si>
  <si>
    <t>Định lượng Acid Uric [Máu]</t>
  </si>
  <si>
    <t>Mỗi chất</t>
  </si>
  <si>
    <t>23.0007.1494</t>
  </si>
  <si>
    <t>23.7</t>
  </si>
  <si>
    <t>Định lượng Albumin [Máu]</t>
  </si>
  <si>
    <t>23.0010.1494</t>
  </si>
  <si>
    <t>23.10</t>
  </si>
  <si>
    <t>Đo hoạt độ Amylase [Máu]</t>
  </si>
  <si>
    <t>23.0051.1494</t>
  </si>
  <si>
    <t>23.51</t>
  </si>
  <si>
    <t>Định lượng Creatinin (máu)</t>
  </si>
  <si>
    <t>23.0075.1494</t>
  </si>
  <si>
    <t>23.75</t>
  </si>
  <si>
    <t>Định lượng Glucose [Máu]</t>
  </si>
  <si>
    <t>23.0076.1494</t>
  </si>
  <si>
    <t>23.76</t>
  </si>
  <si>
    <t>Định lượng Globulin [Máu]</t>
  </si>
  <si>
    <t>23.0128.1494</t>
  </si>
  <si>
    <t>23.128</t>
  </si>
  <si>
    <t>Định lượng Phospho (máu)</t>
  </si>
  <si>
    <t>23.0133.1494</t>
  </si>
  <si>
    <t>23.133</t>
  </si>
  <si>
    <t>Định lượng Protein toàn phần [Máu]</t>
  </si>
  <si>
    <t>23.0166.1494</t>
  </si>
  <si>
    <t>23.166</t>
  </si>
  <si>
    <t>Định lượng Urê máu [Máu]</t>
  </si>
  <si>
    <t>23.0211.1494</t>
  </si>
  <si>
    <t>23.211</t>
  </si>
  <si>
    <t>23.0212.1494</t>
  </si>
  <si>
    <t>23.212</t>
  </si>
  <si>
    <t>23.0213.1494</t>
  </si>
  <si>
    <t>23.213</t>
  </si>
  <si>
    <t>23.0216.1494</t>
  </si>
  <si>
    <t>23.216</t>
  </si>
  <si>
    <t>23.0219.1494</t>
  </si>
  <si>
    <t>23.219</t>
  </si>
  <si>
    <t>23.0223.1494</t>
  </si>
  <si>
    <t>23.223</t>
  </si>
  <si>
    <t>23.0047.1495</t>
  </si>
  <si>
    <t>23.47</t>
  </si>
  <si>
    <t>Định lượng Cystatine C [Máu]</t>
  </si>
  <si>
    <t>23.0060.1496</t>
  </si>
  <si>
    <t>23.60</t>
  </si>
  <si>
    <t>Định lượng Ethanol (cồn) [Máu]</t>
  </si>
  <si>
    <t>23.0006.1497</t>
  </si>
  <si>
    <t>23.6</t>
  </si>
  <si>
    <t>Định lượng Aldosteron [Máu]</t>
  </si>
  <si>
    <t>23.0168.1498</t>
  </si>
  <si>
    <t>23.168</t>
  </si>
  <si>
    <t>Định lượng Vancomycin [Máu]</t>
  </si>
  <si>
    <t>22.0117.1503</t>
  </si>
  <si>
    <t>22.117</t>
  </si>
  <si>
    <t>Định lượng sắt huyết thanh</t>
  </si>
  <si>
    <t>23.0118.1503</t>
  </si>
  <si>
    <t>23.118</t>
  </si>
  <si>
    <t>Định lượng Mg [Máu]</t>
  </si>
  <si>
    <t>23.0143.1503</t>
  </si>
  <si>
    <t>23.143</t>
  </si>
  <si>
    <t>Định lượng Sắt [Máu]</t>
  </si>
  <si>
    <t>23.0041.1506</t>
  </si>
  <si>
    <t>23.41</t>
  </si>
  <si>
    <t>Định lượng Cholesterol toàn phần (máu)</t>
  </si>
  <si>
    <t>23.0084.1506</t>
  </si>
  <si>
    <t>23.84</t>
  </si>
  <si>
    <t>Định lượng HDL-C (High density lipoprotein Cholesterol) [Máu]</t>
  </si>
  <si>
    <t>23.0112.1506</t>
  </si>
  <si>
    <t>23.112</t>
  </si>
  <si>
    <t>23.0158.1506</t>
  </si>
  <si>
    <t>23.158</t>
  </si>
  <si>
    <t>Định lượng Triglycerid (máu) [Máu]</t>
  </si>
  <si>
    <t>23.0185.1506</t>
  </si>
  <si>
    <t>23.185</t>
  </si>
  <si>
    <t>Định lượng Dưỡng chấp [niệu]</t>
  </si>
  <si>
    <t>23.0215.1506</t>
  </si>
  <si>
    <t>23.215</t>
  </si>
  <si>
    <t>23.0221.1506</t>
  </si>
  <si>
    <t>23.221</t>
  </si>
  <si>
    <t>23.0040.1507</t>
  </si>
  <si>
    <t>23.40</t>
  </si>
  <si>
    <t>Đo hoạt độ Cholinesterase (ChE) [Máu]</t>
  </si>
  <si>
    <t>23.0122.1508</t>
  </si>
  <si>
    <t>23.122</t>
  </si>
  <si>
    <t>Đo hoạt độ P-Amylase [Máu]</t>
  </si>
  <si>
    <t>01.0281.1510</t>
  </si>
  <si>
    <t>1.281</t>
  </si>
  <si>
    <t>Xét nghiệm đường máu mao mạch tại giường (một lần)</t>
  </si>
  <si>
    <t>Đường máu mao mạch</t>
  </si>
  <si>
    <t>03.0191.1510</t>
  </si>
  <si>
    <t>3.191</t>
  </si>
  <si>
    <t>Xét nghiệm đường máu mao mạch tại giường</t>
  </si>
  <si>
    <t>23.0234.1510</t>
  </si>
  <si>
    <t>23.234</t>
  </si>
  <si>
    <t>23.0062.1511</t>
  </si>
  <si>
    <t>23.62</t>
  </si>
  <si>
    <t>Định lượng E3 không liên hợp (Unconjugated Estriol) [Máu]</t>
  </si>
  <si>
    <t>23.0061.1513</t>
  </si>
  <si>
    <t>23.61</t>
  </si>
  <si>
    <t>Định lượng Estradiol [Máu]</t>
  </si>
  <si>
    <t>22.0116.1514</t>
  </si>
  <si>
    <t>22.116</t>
  </si>
  <si>
    <t>Định lượng Ferritin</t>
  </si>
  <si>
    <t>23.0063.1514</t>
  </si>
  <si>
    <t>23.63</t>
  </si>
  <si>
    <t>Định lượng Ferritin [Máu]</t>
  </si>
  <si>
    <t>22.0079.1515</t>
  </si>
  <si>
    <t>22.79</t>
  </si>
  <si>
    <t>Định lượng Acid Folic</t>
  </si>
  <si>
    <t>23.0067.1515</t>
  </si>
  <si>
    <t>23.67</t>
  </si>
  <si>
    <t>Định lượng Folate [Máu]</t>
  </si>
  <si>
    <t>23.0066.1516</t>
  </si>
  <si>
    <t>23.66</t>
  </si>
  <si>
    <t>Định lượng free bHCG (Free Beta Human Chorionic Gonadotropin) [Máu]</t>
  </si>
  <si>
    <t>23.0065.1517</t>
  </si>
  <si>
    <t>23.65</t>
  </si>
  <si>
    <t>Định lượng FSH (Follicular Stimulating Hormone) [Máu]</t>
  </si>
  <si>
    <t>23.0077.1518</t>
  </si>
  <si>
    <t>23.77</t>
  </si>
  <si>
    <t>Đo hoạt độ GGT (Gama Glutamyl Transferase) [Máu]</t>
  </si>
  <si>
    <t>23.0073.1519</t>
  </si>
  <si>
    <t>23.73</t>
  </si>
  <si>
    <t>Định lượng GH (Growth Hormone) [Máu]</t>
  </si>
  <si>
    <t>23.0074.1520</t>
  </si>
  <si>
    <t>23.74</t>
  </si>
  <si>
    <t>Đo hoạt độ GLDH (Glutamat dehydrogenase) [Máu]</t>
  </si>
  <si>
    <t>23.0083.1523</t>
  </si>
  <si>
    <t>23.83</t>
  </si>
  <si>
    <t>Định lượng HbA1c [Máu]</t>
  </si>
  <si>
    <t>23.0085.1525</t>
  </si>
  <si>
    <t>23.85</t>
  </si>
  <si>
    <t>22.0112.1527</t>
  </si>
  <si>
    <t>22.112</t>
  </si>
  <si>
    <t>Định lượng IgG</t>
  </si>
  <si>
    <t>22.0113.1527</t>
  </si>
  <si>
    <t>22.113</t>
  </si>
  <si>
    <t>Định lượng IgA</t>
  </si>
  <si>
    <t>22.0114.1527</t>
  </si>
  <si>
    <t>22.114</t>
  </si>
  <si>
    <t>Định lượng IgM</t>
  </si>
  <si>
    <t>22.0115.1527</t>
  </si>
  <si>
    <t>22.115</t>
  </si>
  <si>
    <t>Định lượng IgE</t>
  </si>
  <si>
    <t>23.0093.1527</t>
  </si>
  <si>
    <t>23.93</t>
  </si>
  <si>
    <t>Định lượng IgE (Immunoglobuline E) [Máu]</t>
  </si>
  <si>
    <t>23.0094.1527</t>
  </si>
  <si>
    <t>23.94</t>
  </si>
  <si>
    <t>Định lượng IgA (Immunoglobuline A) [Máu]</t>
  </si>
  <si>
    <t>23.0095.1527</t>
  </si>
  <si>
    <t>23.95</t>
  </si>
  <si>
    <t>Định lượng IgG (Immunoglobuline G) [Máu]</t>
  </si>
  <si>
    <t>23.0096.1527</t>
  </si>
  <si>
    <t>23.96</t>
  </si>
  <si>
    <t>Định lượng IgM (Immunoglobuline M) [Máu]</t>
  </si>
  <si>
    <t>23.0098.1529</t>
  </si>
  <si>
    <t>23.98</t>
  </si>
  <si>
    <t>Định lượng Insulin [Máu]</t>
  </si>
  <si>
    <t>01.0286.1531</t>
  </si>
  <si>
    <t>1.286</t>
  </si>
  <si>
    <t>Đo các chất khí trong máu</t>
  </si>
  <si>
    <t>23.0103.1531</t>
  </si>
  <si>
    <t>23.103</t>
  </si>
  <si>
    <t>Xét nghiệm Khí máu [Máu]</t>
  </si>
  <si>
    <t>01.0287.1532</t>
  </si>
  <si>
    <t>1.287</t>
  </si>
  <si>
    <t>Đo lactat trong máu</t>
  </si>
  <si>
    <t>03.0216.1532</t>
  </si>
  <si>
    <t>3.216</t>
  </si>
  <si>
    <t>23.0104.1532</t>
  </si>
  <si>
    <t>23.104</t>
  </si>
  <si>
    <t>Định lượng Lactat (Acid Lactic) [Máu]</t>
  </si>
  <si>
    <t>23.0111.1534</t>
  </si>
  <si>
    <t>23.111</t>
  </si>
  <si>
    <t>Đo hoạt độ LDH (Lactat dehydrogenase) [Máu]</t>
  </si>
  <si>
    <t>23.0218.1534</t>
  </si>
  <si>
    <t>23.218</t>
  </si>
  <si>
    <t>23.0110.1535</t>
  </si>
  <si>
    <t>23.110</t>
  </si>
  <si>
    <t>Định lượng LH (Luteinizing Hormone) [Máu]</t>
  </si>
  <si>
    <t>23.0109.1536</t>
  </si>
  <si>
    <t>23.109</t>
  </si>
  <si>
    <t>Đo hoạt độ Lipase [Máu]</t>
  </si>
  <si>
    <t>23.0120.1541</t>
  </si>
  <si>
    <t>23.120</t>
  </si>
  <si>
    <t>Định lượng NSE (Neuron Specific Enolase) [Máu]</t>
  </si>
  <si>
    <t>23.0244.1544</t>
  </si>
  <si>
    <t>23.244</t>
  </si>
  <si>
    <t>Phản ứng CRP</t>
  </si>
  <si>
    <t>23.0121.1548</t>
  </si>
  <si>
    <t>23.121</t>
  </si>
  <si>
    <t>Định lượng proBNP (NT-proBNP) [Máu]</t>
  </si>
  <si>
    <t>23.0130.1549</t>
  </si>
  <si>
    <t>23.130</t>
  </si>
  <si>
    <t>Định lượng Pro-calcitonin [Máu]</t>
  </si>
  <si>
    <t>23.0134.1550</t>
  </si>
  <si>
    <t>23.134</t>
  </si>
  <si>
    <t>Định lượng Progesteron [Máu]</t>
  </si>
  <si>
    <t>23.0131.1552</t>
  </si>
  <si>
    <t>23.131</t>
  </si>
  <si>
    <t>Định lượng Prolactin [Máu]</t>
  </si>
  <si>
    <t>23.0139.1553</t>
  </si>
  <si>
    <t>23.139</t>
  </si>
  <si>
    <t>Định lượng PSA toàn phần (Total prostate-Specific Antigen) [Máu]</t>
  </si>
  <si>
    <t>23.0138.1554</t>
  </si>
  <si>
    <t>23.138</t>
  </si>
  <si>
    <t>Định lượng PSA tự do (Free prostate-Specific Antigen) [Máu]</t>
  </si>
  <si>
    <t>23.0140.1555</t>
  </si>
  <si>
    <t>23.140</t>
  </si>
  <si>
    <t>Định lượng PTH (Parathyroid Hormon) [Máu]</t>
  </si>
  <si>
    <t>23.0142.1557</t>
  </si>
  <si>
    <t>23.142</t>
  </si>
  <si>
    <t>23.0144.1559</t>
  </si>
  <si>
    <t>23.144</t>
  </si>
  <si>
    <t>Định lượng SCC (Squamous cell carcinoma antigen) [Máu]</t>
  </si>
  <si>
    <t>23.0068.1561</t>
  </si>
  <si>
    <t>23.68</t>
  </si>
  <si>
    <t>Định lượng FT3 (Free Triiodothyronine) [Máu]</t>
  </si>
  <si>
    <t>23.0069.1561</t>
  </si>
  <si>
    <t>23.69</t>
  </si>
  <si>
    <t>Định lượng FT4 (Free Thyroxine) [Máu]</t>
  </si>
  <si>
    <t>23.0147.1561</t>
  </si>
  <si>
    <t>23.147</t>
  </si>
  <si>
    <t>Định lượng T3 (Tri iodothyronine) [Máu]</t>
  </si>
  <si>
    <t>23.0148.1561</t>
  </si>
  <si>
    <t>23.148</t>
  </si>
  <si>
    <t>Định lượng T4 (Thyroxine) [Máu]</t>
  </si>
  <si>
    <t>23.0151.1563</t>
  </si>
  <si>
    <t>23.151</t>
  </si>
  <si>
    <t>Định lượng Testosterol [Máu]</t>
  </si>
  <si>
    <t>23.0154.1565</t>
  </si>
  <si>
    <t>23.154</t>
  </si>
  <si>
    <t>Định lượng Tg (Thyroglobulin) [Máu]</t>
  </si>
  <si>
    <t>23.0156.1566</t>
  </si>
  <si>
    <t>23.156</t>
  </si>
  <si>
    <t>Định lượng TRAb (TSH Receptor Antibodies) [Máu]</t>
  </si>
  <si>
    <t>23.0157.1567</t>
  </si>
  <si>
    <t>23.157</t>
  </si>
  <si>
    <t>23.0159.1569</t>
  </si>
  <si>
    <t>23.159</t>
  </si>
  <si>
    <t>Định lượng Troponin T [Máu]</t>
  </si>
  <si>
    <t>23.0160.1569</t>
  </si>
  <si>
    <t>23.160</t>
  </si>
  <si>
    <t>23.0162.1570</t>
  </si>
  <si>
    <t>23.162</t>
  </si>
  <si>
    <t>Định lượng TSH (Thyroid Stimulating hormone) [Máu]</t>
  </si>
  <si>
    <t>22.0088.1571</t>
  </si>
  <si>
    <t>22.88</t>
  </si>
  <si>
    <t>Định lượng vitamin B12</t>
  </si>
  <si>
    <t>23.0169.1571</t>
  </si>
  <si>
    <t>23.169</t>
  </si>
  <si>
    <t>Định lượng Vitamin B12 [Máu]</t>
  </si>
  <si>
    <t>23.0248.1572</t>
  </si>
  <si>
    <t>23.248</t>
  </si>
  <si>
    <t>Xác định Bacturate trong máu</t>
  </si>
  <si>
    <t>23.0250.1574</t>
  </si>
  <si>
    <t>23.250</t>
  </si>
  <si>
    <t>Xác định các yếu tố vi lượng Fe (sắt)</t>
  </si>
  <si>
    <t>23.0173.1575</t>
  </si>
  <si>
    <t>23.173</t>
  </si>
  <si>
    <t>23.0175.1576</t>
  </si>
  <si>
    <t>23.175</t>
  </si>
  <si>
    <t>23.0180.1577</t>
  </si>
  <si>
    <t>23.180</t>
  </si>
  <si>
    <t>Định lượng Canxi (niệu)</t>
  </si>
  <si>
    <t>23.0172.1580</t>
  </si>
  <si>
    <t>23.172</t>
  </si>
  <si>
    <t>Áp dụng cho cả trường hợp cho kết quả nhiều hơn 3 chỉ số.</t>
  </si>
  <si>
    <t>23.0186.1582</t>
  </si>
  <si>
    <t>23.186</t>
  </si>
  <si>
    <t>Định tính Dưỡng chấp [niệu]</t>
  </si>
  <si>
    <t>23.0254.1585</t>
  </si>
  <si>
    <t>23.254</t>
  </si>
  <si>
    <t>Hydrocorticosteroid định lượng</t>
  </si>
  <si>
    <t>23.0188.1586</t>
  </si>
  <si>
    <t>23.188</t>
  </si>
  <si>
    <t>Định tính Marijuana (THC) (test nhanh) [niệu]</t>
  </si>
  <si>
    <t>23.0189.1587</t>
  </si>
  <si>
    <t>23.189</t>
  </si>
  <si>
    <t>06.0073.1589</t>
  </si>
  <si>
    <t>6.73</t>
  </si>
  <si>
    <t>23.0193.1589</t>
  </si>
  <si>
    <t>23.193</t>
  </si>
  <si>
    <t>Định tính Opiate (test nhanh) [niệu]</t>
  </si>
  <si>
    <t>23.0194.1589</t>
  </si>
  <si>
    <t>23.194</t>
  </si>
  <si>
    <t>Định tính Morphin (test nhanh) [niệu]</t>
  </si>
  <si>
    <t>23.0195.1589</t>
  </si>
  <si>
    <t>23.195</t>
  </si>
  <si>
    <t>Định tính Codein (test nhanh) [niệu]</t>
  </si>
  <si>
    <t>23.0197.1590</t>
  </si>
  <si>
    <t>23.197</t>
  </si>
  <si>
    <t>23.0202.1592</t>
  </si>
  <si>
    <t>23.202</t>
  </si>
  <si>
    <t>23.0187.1593</t>
  </si>
  <si>
    <t>23.187</t>
  </si>
  <si>
    <t>Định lượng Glucose (niệu)</t>
  </si>
  <si>
    <t>23.0201.1593</t>
  </si>
  <si>
    <t>23.201</t>
  </si>
  <si>
    <t>Định lượng Protein (niệu)</t>
  </si>
  <si>
    <t>22.0149.1594</t>
  </si>
  <si>
    <t>22.149</t>
  </si>
  <si>
    <t>Xét nghiệm tế bào cặn nước tiểu (bằng phương pháp thủ công)</t>
  </si>
  <si>
    <t>22.0150.1594</t>
  </si>
  <si>
    <t>22.150</t>
  </si>
  <si>
    <t>Xét nghiệm tế bào trong nước tiểu (bằng máy tự động)</t>
  </si>
  <si>
    <t>22.0151.1594</t>
  </si>
  <si>
    <t>22.151</t>
  </si>
  <si>
    <t>Cặn Addis</t>
  </si>
  <si>
    <t>23.0206.1596</t>
  </si>
  <si>
    <t>23.206</t>
  </si>
  <si>
    <t>Tổng phân tích nước tiểu (Bằng máy tự động)</t>
  </si>
  <si>
    <t>23.222</t>
  </si>
  <si>
    <t>Đo tỷ trọng dịch chọc dò</t>
  </si>
  <si>
    <t>23.0222.1597</t>
  </si>
  <si>
    <t>23.0176.1598</t>
  </si>
  <si>
    <t>23.176</t>
  </si>
  <si>
    <t>23.0184.1598</t>
  </si>
  <si>
    <t>23.184</t>
  </si>
  <si>
    <t>Định lượng Creatinin (niệu)</t>
  </si>
  <si>
    <t>23.0205.1598</t>
  </si>
  <si>
    <t>23.205</t>
  </si>
  <si>
    <t>Định lượng Urê (niệu)</t>
  </si>
  <si>
    <t>23.0256.1599</t>
  </si>
  <si>
    <t>23.256</t>
  </si>
  <si>
    <t>23.0257.1600</t>
  </si>
  <si>
    <t>23.257</t>
  </si>
  <si>
    <t>23.0258.1601</t>
  </si>
  <si>
    <t>23.258</t>
  </si>
  <si>
    <t>Bilirubin định tính</t>
  </si>
  <si>
    <t>23.0198.1602</t>
  </si>
  <si>
    <t>23.198</t>
  </si>
  <si>
    <t>Định tính Phospho hữu cơ [niệu]</t>
  </si>
  <si>
    <t>23.0259.1602</t>
  </si>
  <si>
    <t>23.259</t>
  </si>
  <si>
    <t>Canxi, Phospho định tính</t>
  </si>
  <si>
    <t>23.0260.1603</t>
  </si>
  <si>
    <t>23.260</t>
  </si>
  <si>
    <t>Urobilin, Urobilinogen: Định tính</t>
  </si>
  <si>
    <t>23.0207.1604</t>
  </si>
  <si>
    <t>23.207</t>
  </si>
  <si>
    <t>23.0208.1605</t>
  </si>
  <si>
    <t>23.208</t>
  </si>
  <si>
    <t>23.0217.1605</t>
  </si>
  <si>
    <t>23.217</t>
  </si>
  <si>
    <t>23.0209.1606</t>
  </si>
  <si>
    <t>23.209</t>
  </si>
  <si>
    <t>Phản ứng Pandy [dịch]</t>
  </si>
  <si>
    <t>23.0210.1607</t>
  </si>
  <si>
    <t>23.210</t>
  </si>
  <si>
    <t>23.0220.1608</t>
  </si>
  <si>
    <t>23.220</t>
  </si>
  <si>
    <t>Phản ứng Rivalta [dịch]</t>
  </si>
  <si>
    <t>22.0152.1609</t>
  </si>
  <si>
    <t>22.152</t>
  </si>
  <si>
    <t>Xét nghiệm tế bào trong nước dịch chẩn đoán tế bào học (não tủy, màng tim, màng phổi, màng bụng, dịch khớp, rửa phế quản…) bằng phương pháp thủ công</t>
  </si>
  <si>
    <t>22.0153.1610</t>
  </si>
  <si>
    <t>22.153</t>
  </si>
  <si>
    <t>24.0018.1611</t>
  </si>
  <si>
    <t>24.18</t>
  </si>
  <si>
    <t>AFB trực tiếp nhuộm huỳnh quang</t>
  </si>
  <si>
    <t>24.0157.1612</t>
  </si>
  <si>
    <t>24.157</t>
  </si>
  <si>
    <t>HAV IgM miễn dịch tự động</t>
  </si>
  <si>
    <t>24.0159.1613</t>
  </si>
  <si>
    <t>24.159</t>
  </si>
  <si>
    <t>HAV total miễn dịch tự động</t>
  </si>
  <si>
    <t>24.0125.1614</t>
  </si>
  <si>
    <t>24.125</t>
  </si>
  <si>
    <t>HBc IgM miễn dịch bán tự động</t>
  </si>
  <si>
    <t>24.0126.1614</t>
  </si>
  <si>
    <t>24.126</t>
  </si>
  <si>
    <t>HBc IgM miễn dịch tự động</t>
  </si>
  <si>
    <t>24.0134.1615</t>
  </si>
  <si>
    <t>24.134</t>
  </si>
  <si>
    <t>HBeAb miễn dịch bán tự động</t>
  </si>
  <si>
    <t>24.0135.1615</t>
  </si>
  <si>
    <t>24.135</t>
  </si>
  <si>
    <t>HBeAb miễn dịch tự động</t>
  </si>
  <si>
    <t>24.0169.1616</t>
  </si>
  <si>
    <t>24.169</t>
  </si>
  <si>
    <t>HIV Ab test nhanh</t>
  </si>
  <si>
    <t>24.0171.1617</t>
  </si>
  <si>
    <t>24.171</t>
  </si>
  <si>
    <t>HIV Ab miễn dịch bán tự động</t>
  </si>
  <si>
    <t>24.0172.1617</t>
  </si>
  <si>
    <t>24.172</t>
  </si>
  <si>
    <t>HIV Ab miễn dịch tự động</t>
  </si>
  <si>
    <t>24.0128.1618</t>
  </si>
  <si>
    <t>24.128</t>
  </si>
  <si>
    <t>HBc total miễn dịch bán tự động</t>
  </si>
  <si>
    <t>24.0129.1618</t>
  </si>
  <si>
    <t>24.129</t>
  </si>
  <si>
    <t>HBc total miễn dịch tự động</t>
  </si>
  <si>
    <t>24.0124.1619</t>
  </si>
  <si>
    <t>24.124</t>
  </si>
  <si>
    <t>HBsAb định lượng</t>
  </si>
  <si>
    <t>24.0123.1620</t>
  </si>
  <si>
    <t>24.123</t>
  </si>
  <si>
    <t>HBsAb miễn dịch bán tự động</t>
  </si>
  <si>
    <t>24.0144.1621</t>
  </si>
  <si>
    <t>24.144</t>
  </si>
  <si>
    <t>HCV Ab test nhanh</t>
  </si>
  <si>
    <t>24.0145.1622</t>
  </si>
  <si>
    <t>24.145</t>
  </si>
  <si>
    <t>HCV Ab miễn dịch bán tự động</t>
  </si>
  <si>
    <t>24.0146.1622</t>
  </si>
  <si>
    <t>24.146</t>
  </si>
  <si>
    <t>HCV Ab miễn dịch tự động</t>
  </si>
  <si>
    <t>24.0094.1623</t>
  </si>
  <si>
    <t>24.94</t>
  </si>
  <si>
    <t>Streptococcus pyogenes ASO</t>
  </si>
  <si>
    <t>24.0233.1625</t>
  </si>
  <si>
    <t>24.233</t>
  </si>
  <si>
    <t>BK/JC virus Real-time PCR</t>
  </si>
  <si>
    <t>24.0062.1626</t>
  </si>
  <si>
    <t>24.62</t>
  </si>
  <si>
    <t>Chlamydia Ab miễn dịch bán tự động</t>
  </si>
  <si>
    <t>24.0063.1626</t>
  </si>
  <si>
    <t>24.63</t>
  </si>
  <si>
    <t>Chlamydia Ab miễn dịch tự động</t>
  </si>
  <si>
    <t>24.0060.1627</t>
  </si>
  <si>
    <t>24.60</t>
  </si>
  <si>
    <t>Chlamydia test nhanh</t>
  </si>
  <si>
    <t>Clostridium difficile miễn dịch tự động</t>
  </si>
  <si>
    <t>24.0070.1628</t>
  </si>
  <si>
    <t>24.70</t>
  </si>
  <si>
    <t>24.0199.1630</t>
  </si>
  <si>
    <t>24.199</t>
  </si>
  <si>
    <t>CMV đo tải lượng hệ thống tự động</t>
  </si>
  <si>
    <t>24.0196.1631</t>
  </si>
  <si>
    <t>24.196</t>
  </si>
  <si>
    <t>CMV IgG miễn dịch tự động</t>
  </si>
  <si>
    <t>24.0194.1632</t>
  </si>
  <si>
    <t>24.194</t>
  </si>
  <si>
    <t>CMV IgM miễn dịch tự động</t>
  </si>
  <si>
    <t>24.0198.1633</t>
  </si>
  <si>
    <t>24.198</t>
  </si>
  <si>
    <t>CMV Real-time PCR</t>
  </si>
  <si>
    <t>24.0338.1634</t>
  </si>
  <si>
    <t>24.338</t>
  </si>
  <si>
    <t>Cryptococcus test nhanh</t>
  </si>
  <si>
    <t>24.0186.1635</t>
  </si>
  <si>
    <t>24.186</t>
  </si>
  <si>
    <t>Dengue virus NS1Ag miễn dịch bán tự động</t>
  </si>
  <si>
    <t>24.0189.1635</t>
  </si>
  <si>
    <t>24.189</t>
  </si>
  <si>
    <t>Dengue virus IgG miễn dịch bán tự động</t>
  </si>
  <si>
    <t>24.0188.1636</t>
  </si>
  <si>
    <t>24.188</t>
  </si>
  <si>
    <t>Dengue virus IgM miễn dịch bán tự động</t>
  </si>
  <si>
    <t>24.0183.1637</t>
  </si>
  <si>
    <t>24.183</t>
  </si>
  <si>
    <t>Dengue virus NS1Ag test nhanh</t>
  </si>
  <si>
    <t>24.0184.1637</t>
  </si>
  <si>
    <t>24.184</t>
  </si>
  <si>
    <t>Dengue virus NS1Ag/IgM - IgG test nhanh</t>
  </si>
  <si>
    <t>24.0187.1637</t>
  </si>
  <si>
    <t>24.187</t>
  </si>
  <si>
    <t>Dengue virus IgM/IgG test nhanh</t>
  </si>
  <si>
    <t>24.0219.1640</t>
  </si>
  <si>
    <t>24.219</t>
  </si>
  <si>
    <t>EBV IgG miễn dịch tự động</t>
  </si>
  <si>
    <t>24.0217.1641</t>
  </si>
  <si>
    <t>24.217</t>
  </si>
  <si>
    <t>EBV IgM miễn dịch tự động</t>
  </si>
  <si>
    <t>24.0225.2041</t>
  </si>
  <si>
    <t>24.225</t>
  </si>
  <si>
    <t>EV71 IgM/IgG test nhanh</t>
  </si>
  <si>
    <t>24.0122.1643</t>
  </si>
  <si>
    <t>24.122</t>
  </si>
  <si>
    <t>HBsAb test nhanh</t>
  </si>
  <si>
    <t>HBeAb test nhanh</t>
  </si>
  <si>
    <t>24.0127.1643</t>
  </si>
  <si>
    <t>24.127</t>
  </si>
  <si>
    <t>HBcAb test nhanh</t>
  </si>
  <si>
    <t>24.0133.1643</t>
  </si>
  <si>
    <t>24.133</t>
  </si>
  <si>
    <t>24.0131.1644</t>
  </si>
  <si>
    <t>24.131</t>
  </si>
  <si>
    <t>HBeAg miễn dịch bán tự động</t>
  </si>
  <si>
    <t>24.0132.1644</t>
  </si>
  <si>
    <t>24.132</t>
  </si>
  <si>
    <t>HBeAg miễn dịch tự động</t>
  </si>
  <si>
    <t>24.0130.1645</t>
  </si>
  <si>
    <t>24.130</t>
  </si>
  <si>
    <t>HBeAg test nhanh</t>
  </si>
  <si>
    <t>24.0117.1646</t>
  </si>
  <si>
    <t>24.117</t>
  </si>
  <si>
    <t>HBsAg test nhanh</t>
  </si>
  <si>
    <t>24.0121.1647</t>
  </si>
  <si>
    <t>24.121</t>
  </si>
  <si>
    <t>HBsAg định lượng</t>
  </si>
  <si>
    <t>24.0120.1648</t>
  </si>
  <si>
    <t>24.120</t>
  </si>
  <si>
    <t>HBsAg khẳng định</t>
  </si>
  <si>
    <t>24.0118.1649</t>
  </si>
  <si>
    <t>24.118</t>
  </si>
  <si>
    <t>HBsAg miễn dịch bán tự động</t>
  </si>
  <si>
    <t>24.0119.1649</t>
  </si>
  <si>
    <t>24.119</t>
  </si>
  <si>
    <t>HBsAg miễn dịch tự động</t>
  </si>
  <si>
    <t>24.0137.1650</t>
  </si>
  <si>
    <t>24.137</t>
  </si>
  <si>
    <t>HBV đo tải lượng hệ thống tự động</t>
  </si>
  <si>
    <t>24.0038.1651</t>
  </si>
  <si>
    <t>24.38</t>
  </si>
  <si>
    <t>NTM (Non tuberculosis mycobacteria) định danh Real-time PCR</t>
  </si>
  <si>
    <t>HBV đo tải lượng Real-time PCR</t>
  </si>
  <si>
    <t>24.0136.1651</t>
  </si>
  <si>
    <t>24.136</t>
  </si>
  <si>
    <t>24.0152.1653</t>
  </si>
  <si>
    <t>24.152</t>
  </si>
  <si>
    <t>HCV đo tải lượng hệ thống tự động</t>
  </si>
  <si>
    <t>24.0151.1654</t>
  </si>
  <si>
    <t>24.151</t>
  </si>
  <si>
    <t>HCV đo tải lượng Real-time PCR</t>
  </si>
  <si>
    <t>24.0160.1655</t>
  </si>
  <si>
    <t>24.160</t>
  </si>
  <si>
    <t>HDV Ag miễn dịch bán tự động</t>
  </si>
  <si>
    <t>24.0162.1656</t>
  </si>
  <si>
    <t>24.162</t>
  </si>
  <si>
    <t>HDV Ab miễn dịch bán tự động</t>
  </si>
  <si>
    <t>24.0202.1656</t>
  </si>
  <si>
    <t>24.202</t>
  </si>
  <si>
    <t>HSV 1 IgM miễn dịch tự động</t>
  </si>
  <si>
    <t>24.0204.1656</t>
  </si>
  <si>
    <t>24.204</t>
  </si>
  <si>
    <t>HSV 1 IgG miễn dịch tự động</t>
  </si>
  <si>
    <t>24.0206.1656</t>
  </si>
  <si>
    <t>24.206</t>
  </si>
  <si>
    <t>HSV 2 IgM miễn dịch tự động</t>
  </si>
  <si>
    <t>24.0208.1656</t>
  </si>
  <si>
    <t>24.208</t>
  </si>
  <si>
    <t>HSV 2 IgG miễn dịch tự động</t>
  </si>
  <si>
    <t>24.0161.1657</t>
  </si>
  <si>
    <t>24.161</t>
  </si>
  <si>
    <t>HDV IgM miễn dịch bán tự động</t>
  </si>
  <si>
    <t>24.0168.1659</t>
  </si>
  <si>
    <t>24.168</t>
  </si>
  <si>
    <t>HEV IgG miễn dịch tự động</t>
  </si>
  <si>
    <t>24.0166.1660</t>
  </si>
  <si>
    <t>24.166</t>
  </si>
  <si>
    <t>HEV IgM miễn dịch tự động</t>
  </si>
  <si>
    <t>24.0170.2042</t>
  </si>
  <si>
    <t>24.170</t>
  </si>
  <si>
    <t>HIV Ag/Ab test nhanh</t>
  </si>
  <si>
    <t>Xét nghiệm cho kết quả đồng thời Ab và Ag</t>
  </si>
  <si>
    <t>24.0180.1662</t>
  </si>
  <si>
    <t>24.180</t>
  </si>
  <si>
    <t>HIV đo tải lượng hệ thống tự động</t>
  </si>
  <si>
    <t>02.0336.1664</t>
  </si>
  <si>
    <t>2.336</t>
  </si>
  <si>
    <t>Test nhanh tìm hồng cầu ẩn trong phân</t>
  </si>
  <si>
    <t>Hồng cầu trong phân test nhanh</t>
  </si>
  <si>
    <t>24.0264.1664</t>
  </si>
  <si>
    <t>24.264</t>
  </si>
  <si>
    <t>24.0263.1665</t>
  </si>
  <si>
    <t>24.263</t>
  </si>
  <si>
    <t>Hồng cầu, bạch cầu trong phân soi tươi</t>
  </si>
  <si>
    <t>24.0241.1666</t>
  </si>
  <si>
    <t>24.241</t>
  </si>
  <si>
    <t>HPV genotype PCR hệ thống tự động</t>
  </si>
  <si>
    <t>24.0239.1667</t>
  </si>
  <si>
    <t>24.239</t>
  </si>
  <si>
    <t>HPV Real-time PCR</t>
  </si>
  <si>
    <t>24.0212.1668</t>
  </si>
  <si>
    <t>24.212</t>
  </si>
  <si>
    <t>HSV 1+2 IgG miễn dịch tự động</t>
  </si>
  <si>
    <t>24.0210.1669</t>
  </si>
  <si>
    <t>24.210</t>
  </si>
  <si>
    <t>HSV 1+2 IgM miễn dịch tự động</t>
  </si>
  <si>
    <t>24.0244.1670</t>
  </si>
  <si>
    <t>24.244</t>
  </si>
  <si>
    <t>Influenza virus A, B Real-time PCR (*)</t>
  </si>
  <si>
    <t>24.0243.1671</t>
  </si>
  <si>
    <t>24.243</t>
  </si>
  <si>
    <t>Influenza virus A, B test nhanh</t>
  </si>
  <si>
    <t>24.0246.1673</t>
  </si>
  <si>
    <t>24.246</t>
  </si>
  <si>
    <t>JEV IgM miễn dịch bán tự động</t>
  </si>
  <si>
    <t>24.0265.1674</t>
  </si>
  <si>
    <t>24.265</t>
  </si>
  <si>
    <t>Đơn bào đường ruột soi tươi</t>
  </si>
  <si>
    <t>24.0266.1674</t>
  </si>
  <si>
    <t>24.266</t>
  </si>
  <si>
    <t>Đơn bào đường ruột nhuộm soi</t>
  </si>
  <si>
    <t>24.0267.1674</t>
  </si>
  <si>
    <t>24.267</t>
  </si>
  <si>
    <t>Trứng giun, sán soi tươi</t>
  </si>
  <si>
    <t>24.0268.1674</t>
  </si>
  <si>
    <t>24.268</t>
  </si>
  <si>
    <t>Trứng giun soi tập trung</t>
  </si>
  <si>
    <t>24.0269.1674</t>
  </si>
  <si>
    <t>24.269</t>
  </si>
  <si>
    <t>Strongyloides stercoralis (Giun lươn) ấu trùng soi tươi</t>
  </si>
  <si>
    <t>24.0284.1674</t>
  </si>
  <si>
    <t>24.284</t>
  </si>
  <si>
    <t>Filaria (Giun chỉ) ấu trùng trong máu nhuộm soi</t>
  </si>
  <si>
    <t>24.0305.1674</t>
  </si>
  <si>
    <t>24.305</t>
  </si>
  <si>
    <t>Demodex soi tươi</t>
  </si>
  <si>
    <t>24.0306.1674</t>
  </si>
  <si>
    <t>24.306</t>
  </si>
  <si>
    <t>Demodex nhuộm soi</t>
  </si>
  <si>
    <t>24.0307.1674</t>
  </si>
  <si>
    <t>24.307</t>
  </si>
  <si>
    <t>Phthirus pubis (Rận mu) soi tươi</t>
  </si>
  <si>
    <t>24.0308.1674</t>
  </si>
  <si>
    <t>24.308</t>
  </si>
  <si>
    <t>Phthirus pubis (Rận mu) nhuộm soi</t>
  </si>
  <si>
    <t>24.0309.1674</t>
  </si>
  <si>
    <t>24.309</t>
  </si>
  <si>
    <t>Sarcoptes scabies hominis (Ghẻ) soi tươi</t>
  </si>
  <si>
    <t>24.0310.1674</t>
  </si>
  <si>
    <t>24.310</t>
  </si>
  <si>
    <t>Sarcoptes scabies hominis (Ghẻ) nhuộm soi</t>
  </si>
  <si>
    <t>24.0314.1674</t>
  </si>
  <si>
    <t>24.314</t>
  </si>
  <si>
    <t>Taenia (Sán dây) soi tươi định danh</t>
  </si>
  <si>
    <t>24.0317.1674</t>
  </si>
  <si>
    <t>24.317</t>
  </si>
  <si>
    <t>Trichomonas vaginalis soi tươi</t>
  </si>
  <si>
    <t>24.0318.1674</t>
  </si>
  <si>
    <t>24.318</t>
  </si>
  <si>
    <t>Trichomonas vaginalis nhuộm soi</t>
  </si>
  <si>
    <t>24.0319.1674</t>
  </si>
  <si>
    <t>24.319</t>
  </si>
  <si>
    <t>Vi nấm soi tươi</t>
  </si>
  <si>
    <t>24.0321.1674</t>
  </si>
  <si>
    <t>24.321</t>
  </si>
  <si>
    <t>Vi nấm nhuộm soi</t>
  </si>
  <si>
    <t>24.0080.1675</t>
  </si>
  <si>
    <t>24.80</t>
  </si>
  <si>
    <t>Leptospira test nhanh</t>
  </si>
  <si>
    <t>24.0247.1676</t>
  </si>
  <si>
    <t>24.247</t>
  </si>
  <si>
    <t>Measles virus Ab miễn dịch bán tự động</t>
  </si>
  <si>
    <t>24.0248.1676</t>
  </si>
  <si>
    <t>24.248</t>
  </si>
  <si>
    <t>Measles virus Ab miễn dịch tự động</t>
  </si>
  <si>
    <t>24.0247.1677</t>
  </si>
  <si>
    <t>24.0248.1677</t>
  </si>
  <si>
    <t>24.0028.1682</t>
  </si>
  <si>
    <t>24.28</t>
  </si>
  <si>
    <t>Mycobacterium tuberculosis định danh và kháng RMP Xpert</t>
  </si>
  <si>
    <t>24.0020.1684</t>
  </si>
  <si>
    <t>24.20</t>
  </si>
  <si>
    <t>Mycobacterium tuberculosis nuôi cấy môi trường đặc</t>
  </si>
  <si>
    <t>24.0031.1686</t>
  </si>
  <si>
    <t>24.31</t>
  </si>
  <si>
    <t>Mycobacterium tuberculosis PCR hệ thống tự động</t>
  </si>
  <si>
    <t>24.0058.1686</t>
  </si>
  <si>
    <t>24.58</t>
  </si>
  <si>
    <t>Neisseria meningitidis PCR</t>
  </si>
  <si>
    <t>24.0032.1687</t>
  </si>
  <si>
    <t>24.32</t>
  </si>
  <si>
    <t>Mycobacterium tuberculosis Real-time PCR</t>
  </si>
  <si>
    <t>24.0083.1689</t>
  </si>
  <si>
    <t>24.83</t>
  </si>
  <si>
    <t>Mycoplasma pneumoniae Ab miễn dịch tự động</t>
  </si>
  <si>
    <t>24.0083.1690</t>
  </si>
  <si>
    <t>24.0010.1692</t>
  </si>
  <si>
    <t>24.10</t>
  </si>
  <si>
    <t>Vi khuẩn kỵ khí nuôi cấy và định danh</t>
  </si>
  <si>
    <t>24.0068.1692</t>
  </si>
  <si>
    <t>24.68</t>
  </si>
  <si>
    <t>Clostridium nuôi cấy, định danh</t>
  </si>
  <si>
    <t>24.0075.1692</t>
  </si>
  <si>
    <t>24.75</t>
  </si>
  <si>
    <t>Helicobacter pylori nuôi cấy, định danh và kháng thuốc</t>
  </si>
  <si>
    <t>24.0021.1693</t>
  </si>
  <si>
    <t>24.21</t>
  </si>
  <si>
    <t>Mycobacterium tuberculosis Mantoux</t>
  </si>
  <si>
    <t>24.0289.1694</t>
  </si>
  <si>
    <t>24.289</t>
  </si>
  <si>
    <t>Plasmodium (Ký sinh trùng sốt rét) nhuộm soi định tính</t>
  </si>
  <si>
    <t>24.0290.1694</t>
  </si>
  <si>
    <t>24.290</t>
  </si>
  <si>
    <t>Plasmodium (Ký sinh trùng sốt rét) nhuộm soi định lượng</t>
  </si>
  <si>
    <t>24.0091.1696</t>
  </si>
  <si>
    <t>24.91</t>
  </si>
  <si>
    <t>Rickettsia Ab miễn dịch tự động</t>
  </si>
  <si>
    <t>24.0249.1697</t>
  </si>
  <si>
    <t>24.249</t>
  </si>
  <si>
    <t>Rotavirus test nhanh</t>
  </si>
  <si>
    <t>24.0252.1698</t>
  </si>
  <si>
    <t>24.252</t>
  </si>
  <si>
    <t>RSV Ab miễn dịch bán tự động</t>
  </si>
  <si>
    <t>24.0257.1699</t>
  </si>
  <si>
    <t>24.257</t>
  </si>
  <si>
    <t>Rubella virus IgG miễn dịch bán tự động</t>
  </si>
  <si>
    <t>24.0258.1699</t>
  </si>
  <si>
    <t>24.258</t>
  </si>
  <si>
    <t>Rubella virus IgG miễn dịch tự động</t>
  </si>
  <si>
    <t>24.0255.1700</t>
  </si>
  <si>
    <t>24.255</t>
  </si>
  <si>
    <t>Rubella virus IgM miễn dịch bán tự động</t>
  </si>
  <si>
    <t>24.0256.1700</t>
  </si>
  <si>
    <t>24.256</t>
  </si>
  <si>
    <t>Rubella virus IgM miễn dịch tự động</t>
  </si>
  <si>
    <t>24.0254.1701</t>
  </si>
  <si>
    <t>24.254</t>
  </si>
  <si>
    <t>Rubella virus Ab test nhanh</t>
  </si>
  <si>
    <t>24.0093.1703</t>
  </si>
  <si>
    <t>24.93</t>
  </si>
  <si>
    <t>Salmonella Widal</t>
  </si>
  <si>
    <t>24.0281.1703</t>
  </si>
  <si>
    <t>24.281</t>
  </si>
  <si>
    <t>Entamoeba histolytica(Amip) Ab miễn dịch tự động</t>
  </si>
  <si>
    <t>24.0282.1703</t>
  </si>
  <si>
    <t>24.282</t>
  </si>
  <si>
    <t>Fasciola (Sán lá gan lớn) Ab miễn dịch bán tự động</t>
  </si>
  <si>
    <t>24.0283.1703</t>
  </si>
  <si>
    <t>24.283</t>
  </si>
  <si>
    <t>Fasciola (Sán lá gan lớn) Ab miễn dịch tự động</t>
  </si>
  <si>
    <t>24.0300.1705</t>
  </si>
  <si>
    <t>24.300</t>
  </si>
  <si>
    <t>Toxoplasma IgG miễn dịch bán tự động</t>
  </si>
  <si>
    <t>24.0301.1705</t>
  </si>
  <si>
    <t>24.301</t>
  </si>
  <si>
    <t>Toxoplasma IgG miễn dịch tự động</t>
  </si>
  <si>
    <t>24.0298.1706</t>
  </si>
  <si>
    <t>24.298</t>
  </si>
  <si>
    <t>Toxoplasma IgM miễn dịch bán tự động</t>
  </si>
  <si>
    <t>24.0299.1706</t>
  </si>
  <si>
    <t>24.299</t>
  </si>
  <si>
    <t>Toxoplasma IgM miễn dịch tự động</t>
  </si>
  <si>
    <t>24.0099.1707</t>
  </si>
  <si>
    <t>24.99</t>
  </si>
  <si>
    <t>Treponema pallidum RPR định tính và định lượng</t>
  </si>
  <si>
    <t>24.0099.1708</t>
  </si>
  <si>
    <t>24.0100.1709</t>
  </si>
  <si>
    <t>24.100</t>
  </si>
  <si>
    <t>Treponema pallidum TPHA định tính và định lượng</t>
  </si>
  <si>
    <t>24.0100.1710</t>
  </si>
  <si>
    <t>24.0016.1712</t>
  </si>
  <si>
    <t>24.16</t>
  </si>
  <si>
    <t>Vi hệ đường ruột</t>
  </si>
  <si>
    <t>24.0011.1713</t>
  </si>
  <si>
    <t>24.11</t>
  </si>
  <si>
    <t>Vi khuẩn khẳng định</t>
  </si>
  <si>
    <t>24.0051.1713</t>
  </si>
  <si>
    <t>24.51</t>
  </si>
  <si>
    <t>Neisseria gonorrhoeae PCR</t>
  </si>
  <si>
    <t>24.0064.1713</t>
  </si>
  <si>
    <t>24.64</t>
  </si>
  <si>
    <t>Chlamydia PCR</t>
  </si>
  <si>
    <t>24.0017.1714</t>
  </si>
  <si>
    <t>24.17</t>
  </si>
  <si>
    <t>AFB trực tiếp nhuộm Ziehl-Neelsen</t>
  </si>
  <si>
    <t>24.0039.1714</t>
  </si>
  <si>
    <t>24.39</t>
  </si>
  <si>
    <t>Mycobacterium leprae nhuộm soi</t>
  </si>
  <si>
    <t>24.0042.1714</t>
  </si>
  <si>
    <t>24.42</t>
  </si>
  <si>
    <t>Vibrio cholerae soi tươi</t>
  </si>
  <si>
    <t>24.0043.1714</t>
  </si>
  <si>
    <t>24.43</t>
  </si>
  <si>
    <t>Vibrio cholerae nhuộm soi</t>
  </si>
  <si>
    <t>24.0049.1714</t>
  </si>
  <si>
    <t>24.49</t>
  </si>
  <si>
    <t>Neisseria gonorrhoeae nhuộm soi</t>
  </si>
  <si>
    <t>24.0056.1714</t>
  </si>
  <si>
    <t>24.56</t>
  </si>
  <si>
    <t>Neisseria meningitidis nhuộm soi</t>
  </si>
  <si>
    <t>24.0072.1714</t>
  </si>
  <si>
    <t>24.72</t>
  </si>
  <si>
    <t>Helicobacter pylori nhuộm soi</t>
  </si>
  <si>
    <t>24.0095.1714</t>
  </si>
  <si>
    <t>24.95</t>
  </si>
  <si>
    <t>Treponema pallidum soi tươi</t>
  </si>
  <si>
    <t>24.0096.1714</t>
  </si>
  <si>
    <t>24.96</t>
  </si>
  <si>
    <t>Treponema pallidum nhuộm soi</t>
  </si>
  <si>
    <t>24.0003.1715</t>
  </si>
  <si>
    <t>24.3</t>
  </si>
  <si>
    <t>Vi khuẩn nuôi cấy và định danh phương pháp thông thường</t>
  </si>
  <si>
    <t>24.0004.1716</t>
  </si>
  <si>
    <t>24.4</t>
  </si>
  <si>
    <t>Vi khuẩn nuôi cấy và định danh hệ thống tự động</t>
  </si>
  <si>
    <t>24.0005.1716</t>
  </si>
  <si>
    <t>24.5</t>
  </si>
  <si>
    <t>Vi khuẩn nuôi cấy, định danh và kháng thuốc hệ thống tự động</t>
  </si>
  <si>
    <t>24.0045.1716</t>
  </si>
  <si>
    <t>24.45</t>
  </si>
  <si>
    <t>Vibrio cholerae nuôi cấy, định danh và kháng thuốc</t>
  </si>
  <si>
    <t>24.0050.1716</t>
  </si>
  <si>
    <t>24.50</t>
  </si>
  <si>
    <t>Neisseria gonorrhoeae nuôi cấy, định danh và kháng thuốc</t>
  </si>
  <si>
    <t>24.0057.1716</t>
  </si>
  <si>
    <t>24.57</t>
  </si>
  <si>
    <t>Neisseria meningitidis nuôi cấy, định danh và kháng thuốc</t>
  </si>
  <si>
    <t>24.0087.1716</t>
  </si>
  <si>
    <t>24.87</t>
  </si>
  <si>
    <t>Mycoplasma hominis nuôi cấy, định danh và kháng thuốc</t>
  </si>
  <si>
    <t>24.0105.1716</t>
  </si>
  <si>
    <t>24.105</t>
  </si>
  <si>
    <t>Ureaplasma urealyticum nuôi cấy, định danh và kháng thuốc</t>
  </si>
  <si>
    <t>24.0323.1716</t>
  </si>
  <si>
    <t>24.323</t>
  </si>
  <si>
    <t>Vi nấm nuôi cấy và định danh hệ thống tự động</t>
  </si>
  <si>
    <t>24.0109.1717</t>
  </si>
  <si>
    <t>24.109</t>
  </si>
  <si>
    <t>Virus Ag miễn dịch bán tự động</t>
  </si>
  <si>
    <t>24.0110.1717</t>
  </si>
  <si>
    <t>24.110</t>
  </si>
  <si>
    <t>Virus Ag miễn dịch tự động</t>
  </si>
  <si>
    <t>24.0111.1717</t>
  </si>
  <si>
    <t>24.111</t>
  </si>
  <si>
    <t>Virus Ab miễn dịch bán tự động</t>
  </si>
  <si>
    <t>24.0112.1717</t>
  </si>
  <si>
    <t>24.112</t>
  </si>
  <si>
    <t>Virus Ab miễn dịch tự động</t>
  </si>
  <si>
    <t>24.0272.1717</t>
  </si>
  <si>
    <t>24.272</t>
  </si>
  <si>
    <t>Angiostrogylus cantonensis (Giun tròn chuột) Ab miễn dịch bán tự động</t>
  </si>
  <si>
    <t>24.0273.1717</t>
  </si>
  <si>
    <t>24.273</t>
  </si>
  <si>
    <t>Angiostrogylus cantonensis (Giun tròn chuột) Ab miễn dịch tự động</t>
  </si>
  <si>
    <t>24.0274.1717</t>
  </si>
  <si>
    <t>24.274</t>
  </si>
  <si>
    <t>Clonorchis/Opisthorchis (Sán lá gan nhỏ) Ab miễn dịch bán tự động</t>
  </si>
  <si>
    <t>24.0275.1717</t>
  </si>
  <si>
    <t>24.275</t>
  </si>
  <si>
    <t>Clonorchis/Opisthorchis (Sán lá gan nhỏ) Ab miễn dịch tự động</t>
  </si>
  <si>
    <t>24.0276.1717</t>
  </si>
  <si>
    <t>24.276</t>
  </si>
  <si>
    <t>Cysticercus cellulosae (Sán lợn) Ab miễn dịch bán tự động</t>
  </si>
  <si>
    <t>24.0277.1717</t>
  </si>
  <si>
    <t>24.277</t>
  </si>
  <si>
    <t>Cysticercus cellulosae (Sán lợn) Ab miễn dịch tự động</t>
  </si>
  <si>
    <t>24.0278.1717</t>
  </si>
  <si>
    <t>24.278</t>
  </si>
  <si>
    <t>Echinococcus granulosus (Sán dây chó) Ab miễn dịch bán tự động</t>
  </si>
  <si>
    <t>24.0279.1717</t>
  </si>
  <si>
    <t>24.279</t>
  </si>
  <si>
    <t>Echinococcus granulosus (Sán dây chó) Ab miễn dịch tự động</t>
  </si>
  <si>
    <t>24.0280.1717</t>
  </si>
  <si>
    <t>24.280</t>
  </si>
  <si>
    <t>Entamoeba histolytica (Amip) Ab miễn dịch bán tự động</t>
  </si>
  <si>
    <t>24.0285.1717</t>
  </si>
  <si>
    <t>24.285</t>
  </si>
  <si>
    <t>Gnathostoma (Giun đầu gai) Ab miễn dịch bán tự động</t>
  </si>
  <si>
    <t>24.0286.1717</t>
  </si>
  <si>
    <t>24.286</t>
  </si>
  <si>
    <t>Gnathostoma (Giun đầu gai) Ab miễn dịch tự động</t>
  </si>
  <si>
    <t>24.0287.1717</t>
  </si>
  <si>
    <t>24.287</t>
  </si>
  <si>
    <t>Paragonimus (Sán lá phổi) Ab miễn dịch bán tự động</t>
  </si>
  <si>
    <t>24.0288.1717</t>
  </si>
  <si>
    <t>24.288</t>
  </si>
  <si>
    <t>Paragonimus (Sán lá phổi) Ab miễn dịch tự động</t>
  </si>
  <si>
    <t>24.0292.1717</t>
  </si>
  <si>
    <t>24.292</t>
  </si>
  <si>
    <t>Schistosoma (Sán máng) Ab miễn dịch bán tự động</t>
  </si>
  <si>
    <t>24.0293.1717</t>
  </si>
  <si>
    <t>24.293</t>
  </si>
  <si>
    <t>Schistosoma (Sán máng) Ab miễn dịch tự động</t>
  </si>
  <si>
    <t>24.0294.1717</t>
  </si>
  <si>
    <t>24.294</t>
  </si>
  <si>
    <t>Strongyloides stercoralis (Giun lươn) Ab miễn dịch bán tự động</t>
  </si>
  <si>
    <t>24.0295.1717</t>
  </si>
  <si>
    <t>24.295</t>
  </si>
  <si>
    <t>Strongyloides stercoralis (Giun lươn) Ab miễn dịch tự động</t>
  </si>
  <si>
    <t>24.0296.1717</t>
  </si>
  <si>
    <t>24.296</t>
  </si>
  <si>
    <t>Toxocara (Giun đũa chó, mèo) Ab miễn dịch bán tự động</t>
  </si>
  <si>
    <t>24.0297.1717</t>
  </si>
  <si>
    <t>24.297</t>
  </si>
  <si>
    <t>Toxocara (Giun đũa chó, mèo) Ab miễn dịch tự động</t>
  </si>
  <si>
    <t>24.0303.1717</t>
  </si>
  <si>
    <t>24.303</t>
  </si>
  <si>
    <t>Trichinella spiralis (Giun xoắn) Ab miễn dịch bán tự động</t>
  </si>
  <si>
    <t>24.0304.1717</t>
  </si>
  <si>
    <t>24.304</t>
  </si>
  <si>
    <t>Trichinella spiralis (Giun xoắn) Ab miễn dịch tự động</t>
  </si>
  <si>
    <t>24.0140.1718</t>
  </si>
  <si>
    <t>24.140</t>
  </si>
  <si>
    <t>HBV genotype Real-time PCR</t>
  </si>
  <si>
    <t>24.0153.1718</t>
  </si>
  <si>
    <t>24.153</t>
  </si>
  <si>
    <t>HCV genotype Real-time PCR</t>
  </si>
  <si>
    <t>24.0240.1718</t>
  </si>
  <si>
    <t>24.240</t>
  </si>
  <si>
    <t>HPV genotype Real-time PCR</t>
  </si>
  <si>
    <t>24.0012.1719</t>
  </si>
  <si>
    <t>24.12</t>
  </si>
  <si>
    <t>Vi khuẩn định danh PCR</t>
  </si>
  <si>
    <t>24.0014.1719</t>
  </si>
  <si>
    <t>24.14</t>
  </si>
  <si>
    <t>Vi khuẩn kháng thuốc PCR</t>
  </si>
  <si>
    <t>24.0047.1719</t>
  </si>
  <si>
    <t>24.47</t>
  </si>
  <si>
    <t>Vibrio cholerae Real-time PCR</t>
  </si>
  <si>
    <t>24.0052.1719</t>
  </si>
  <si>
    <t>24.52</t>
  </si>
  <si>
    <t>Neisseria gonorrhoeae Real-time PCR</t>
  </si>
  <si>
    <t>24.0053.1719</t>
  </si>
  <si>
    <t>24.53</t>
  </si>
  <si>
    <t>Neisseria gonorrhoeae Real-time PCR hệ thống tự động</t>
  </si>
  <si>
    <t>24.0059.1719</t>
  </si>
  <si>
    <t>24.59</t>
  </si>
  <si>
    <t>Neisseria meningitidis Real-time PCR</t>
  </si>
  <si>
    <t>24.0065.1719</t>
  </si>
  <si>
    <t>24.65</t>
  </si>
  <si>
    <t>Chlamydia Real-time PCR</t>
  </si>
  <si>
    <t>24.0066.1719</t>
  </si>
  <si>
    <t>24.66</t>
  </si>
  <si>
    <t>Chlamydia Real-time PCR hệ thống tự động</t>
  </si>
  <si>
    <t>24.0071.1719</t>
  </si>
  <si>
    <t>24.71</t>
  </si>
  <si>
    <t>Clostridium difficile PCR</t>
  </si>
  <si>
    <t>24.0078.1719</t>
  </si>
  <si>
    <t>24.78</t>
  </si>
  <si>
    <t>Helicobacter pylori Real-time PCR</t>
  </si>
  <si>
    <t>24.0081.1719</t>
  </si>
  <si>
    <t>24.81</t>
  </si>
  <si>
    <t>Leptospira PCR</t>
  </si>
  <si>
    <t>24.0084.1719</t>
  </si>
  <si>
    <t>24.84</t>
  </si>
  <si>
    <t>Mycoplasma pneumoniae Real-time PCR</t>
  </si>
  <si>
    <t>24.0089.1719</t>
  </si>
  <si>
    <t>24.89</t>
  </si>
  <si>
    <t>Mycoplasma hominis Real-time PCR</t>
  </si>
  <si>
    <t>24.0092.1719</t>
  </si>
  <si>
    <t>24.92</t>
  </si>
  <si>
    <t>Rickettsia PCR</t>
  </si>
  <si>
    <t>24.0102.1719</t>
  </si>
  <si>
    <t>24.102</t>
  </si>
  <si>
    <t>Treponema pallidum Real-time PCR</t>
  </si>
  <si>
    <t>24.0114.1719</t>
  </si>
  <si>
    <t>24.114</t>
  </si>
  <si>
    <t>Virus PCR</t>
  </si>
  <si>
    <t>24.0115.1719</t>
  </si>
  <si>
    <t>24.115</t>
  </si>
  <si>
    <t>Virus Real-time PCR</t>
  </si>
  <si>
    <t>24.0178.1719</t>
  </si>
  <si>
    <t>24.178</t>
  </si>
  <si>
    <t>HIV DNA Real-time PCR</t>
  </si>
  <si>
    <t>24.0179.1719</t>
  </si>
  <si>
    <t>24.179</t>
  </si>
  <si>
    <t>HIV đo tải lượng Real-time PCR</t>
  </si>
  <si>
    <t>24.0191.1719</t>
  </si>
  <si>
    <t>24.191</t>
  </si>
  <si>
    <t>Dengue virus Real-time PCR</t>
  </si>
  <si>
    <t>24.0213.1719</t>
  </si>
  <si>
    <t>24.213</t>
  </si>
  <si>
    <t>HSV Real-time PCR</t>
  </si>
  <si>
    <t>24.0223.1719</t>
  </si>
  <si>
    <t>24.223</t>
  </si>
  <si>
    <t>EBV Real-time PCR</t>
  </si>
  <si>
    <t>24.0227.1719</t>
  </si>
  <si>
    <t>24.227</t>
  </si>
  <si>
    <t>EV71 Real-time PCR</t>
  </si>
  <si>
    <t>24.0230.1719</t>
  </si>
  <si>
    <t>24.230</t>
  </si>
  <si>
    <t>Enterovirus Real-time PCR</t>
  </si>
  <si>
    <t>24.0232.1719</t>
  </si>
  <si>
    <t>24.232</t>
  </si>
  <si>
    <t>Adenovirus Real-time PCR</t>
  </si>
  <si>
    <t>24.0235.1719</t>
  </si>
  <si>
    <t>24.235</t>
  </si>
  <si>
    <t>Coronavirus Real-time PCR</t>
  </si>
  <si>
    <t>24.0251.1719</t>
  </si>
  <si>
    <t>24.251</t>
  </si>
  <si>
    <t>Rotavirus PCR</t>
  </si>
  <si>
    <t>24.0253.1719</t>
  </si>
  <si>
    <t>24.253</t>
  </si>
  <si>
    <t>RSV Real-time PCR</t>
  </si>
  <si>
    <t>24.0261.1719</t>
  </si>
  <si>
    <t>24.261</t>
  </si>
  <si>
    <t>Rubella virus Real-time PCR</t>
  </si>
  <si>
    <t>24.0327.1719</t>
  </si>
  <si>
    <t>24.327</t>
  </si>
  <si>
    <t>Vi nấm PCR</t>
  </si>
  <si>
    <t>24.0353.1719</t>
  </si>
  <si>
    <t>24.353</t>
  </si>
  <si>
    <t>Vi khuẩn Real-time PCR</t>
  </si>
  <si>
    <t>24.0354.1719</t>
  </si>
  <si>
    <t>24.354</t>
  </si>
  <si>
    <t>Vi nấm Real-time PCR</t>
  </si>
  <si>
    <t>24.0002.1720</t>
  </si>
  <si>
    <t>24.2</t>
  </si>
  <si>
    <t>Vi khuẩn test nhanh</t>
  </si>
  <si>
    <t>24.0085.1720</t>
  </si>
  <si>
    <t>24.85</t>
  </si>
  <si>
    <t>Mycoplasma hominis test nhanh</t>
  </si>
  <si>
    <t>24.0098.1720</t>
  </si>
  <si>
    <t>24.98</t>
  </si>
  <si>
    <t>Treponema pallidum test nhanh</t>
  </si>
  <si>
    <t>24.0103.1720</t>
  </si>
  <si>
    <t>24.103</t>
  </si>
  <si>
    <t>Ureaplasma urealyticum test nhanh</t>
  </si>
  <si>
    <t>24.0108.1720</t>
  </si>
  <si>
    <t>24.108</t>
  </si>
  <si>
    <t>Virus test nhanh</t>
  </si>
  <si>
    <t>24.0185.1720</t>
  </si>
  <si>
    <t>24.185</t>
  </si>
  <si>
    <t>Dengue virus IgA test nhanh</t>
  </si>
  <si>
    <t>24.0270.1720</t>
  </si>
  <si>
    <t>24.270</t>
  </si>
  <si>
    <t>Cryptosporidium test nhanh</t>
  </si>
  <si>
    <t>24.0291.1720</t>
  </si>
  <si>
    <t>24.291</t>
  </si>
  <si>
    <t>Plasmodium (Ký sinh trùng sốt rét) Ag test nhanh</t>
  </si>
  <si>
    <t>24.0320.1720</t>
  </si>
  <si>
    <t>24.320</t>
  </si>
  <si>
    <t>Vi nấm test nhanh</t>
  </si>
  <si>
    <t>24.0013.1721</t>
  </si>
  <si>
    <t>24.13</t>
  </si>
  <si>
    <t>Vi khuẩn định danh giải trình tự gene</t>
  </si>
  <si>
    <t>24.0015.1721</t>
  </si>
  <si>
    <t>24.15</t>
  </si>
  <si>
    <t>Vi khuẩn kháng thuốc giải trình tự gene</t>
  </si>
  <si>
    <t>24.0008.1722</t>
  </si>
  <si>
    <t>24.8</t>
  </si>
  <si>
    <t>Vi khuẩn kháng thuốc định lượng (MIC) (cho 1 loại kháng sinh)</t>
  </si>
  <si>
    <t>24.0326.1722</t>
  </si>
  <si>
    <t>24.326</t>
  </si>
  <si>
    <t>Vi nấm kháng thuốc định lượng (MIC) (cho 1 loại kháng sinh)</t>
  </si>
  <si>
    <t>24.0006.1723</t>
  </si>
  <si>
    <t>24.6</t>
  </si>
  <si>
    <t>Vi khuẩn kháng thuốc định tính</t>
  </si>
  <si>
    <t>24.0007.1723</t>
  </si>
  <si>
    <t>24.7</t>
  </si>
  <si>
    <t>Vi khuẩn kháng thuốc hệ thống tự động</t>
  </si>
  <si>
    <t>25.0060.1723</t>
  </si>
  <si>
    <t>25.60</t>
  </si>
  <si>
    <t>Nhuộm HE trên phiến đồ tế bào học</t>
  </si>
  <si>
    <t>24.0322.1724</t>
  </si>
  <si>
    <t>24.322</t>
  </si>
  <si>
    <t>Vi nấm nuôi cấy và định danh phương pháp thông thường</t>
  </si>
  <si>
    <t>24.0142.1726</t>
  </si>
  <si>
    <t>24.142</t>
  </si>
  <si>
    <t>HBV kháng thuốc Real-time PCR (cho 1 loại thuốc)</t>
  </si>
  <si>
    <t>03.4254.1727</t>
  </si>
  <si>
    <t>3.4254</t>
  </si>
  <si>
    <t>Xét nghiệm cặn dư phân</t>
  </si>
  <si>
    <t>24.0360.1727</t>
  </si>
  <si>
    <t>24.360</t>
  </si>
  <si>
    <t>25.0016.1730</t>
  </si>
  <si>
    <t>25.16</t>
  </si>
  <si>
    <t>Chọc hút kim nhỏ mào tinh, tinh hoàn không dưới hướng dẫn của siêu âm</t>
  </si>
  <si>
    <t>22.0154.1735</t>
  </si>
  <si>
    <t>22.154</t>
  </si>
  <si>
    <t>Xét nghiệm các loại dịch, nhuộm và chẩn đoán tế bào học</t>
  </si>
  <si>
    <t>25.0020.1735</t>
  </si>
  <si>
    <t>25.20</t>
  </si>
  <si>
    <t>Tế bào học dịch màng bụng, màng tim</t>
  </si>
  <si>
    <t>25.0021.1735</t>
  </si>
  <si>
    <t>25.21</t>
  </si>
  <si>
    <t>Tế bào học dịch màng khớp</t>
  </si>
  <si>
    <t>25.0022.1735</t>
  </si>
  <si>
    <t>25.22</t>
  </si>
  <si>
    <t>Tế bào học nước tiểu</t>
  </si>
  <si>
    <t>25.0023.1735</t>
  </si>
  <si>
    <t>25.23</t>
  </si>
  <si>
    <t>Tế bào học đờm</t>
  </si>
  <si>
    <t>25.0024.1735</t>
  </si>
  <si>
    <t>25.24</t>
  </si>
  <si>
    <t>Tế bào học dịch chải phế quản</t>
  </si>
  <si>
    <t>25.0025.1735</t>
  </si>
  <si>
    <t>25.25</t>
  </si>
  <si>
    <t>Tế bào học dịch rửa phế quản</t>
  </si>
  <si>
    <t>25.0026.1735</t>
  </si>
  <si>
    <t>25.26</t>
  </si>
  <si>
    <t>Tế bào học dịch các tổn thương dạng nang</t>
  </si>
  <si>
    <t>25.0027.1735</t>
  </si>
  <si>
    <t>25.27</t>
  </si>
  <si>
    <t>Tế bào học dịch rửa ổ bụng</t>
  </si>
  <si>
    <t>25.0075.1735</t>
  </si>
  <si>
    <t>25.75</t>
  </si>
  <si>
    <t>25.0077.1735</t>
  </si>
  <si>
    <t>25.77</t>
  </si>
  <si>
    <t>25.0089.1735</t>
  </si>
  <si>
    <t>25.89</t>
  </si>
  <si>
    <t>Xét nghiệm tế bào học áp nhuộm thường quy</t>
  </si>
  <si>
    <t>25.0074.1736</t>
  </si>
  <si>
    <t>25.74</t>
  </si>
  <si>
    <t>Nhuộm phiến đồ tế bào theo Papanicolaou</t>
  </si>
  <si>
    <t>25.0079.1744</t>
  </si>
  <si>
    <t>25.79</t>
  </si>
  <si>
    <t>Cell bloc (khối tế bào)</t>
  </si>
  <si>
    <t>25.0061.1746</t>
  </si>
  <si>
    <t>25.61</t>
  </si>
  <si>
    <t>Nhuộm hóa mô miễn dịch cho mỗi một dấu ấn</t>
  </si>
  <si>
    <t xml:space="preserve"> Chưa bao gồm kháng thể 2 và hóa chất bộc lộ kháng nguyên.</t>
  </si>
  <si>
    <t>25.0059.1749</t>
  </si>
  <si>
    <t>25.59</t>
  </si>
  <si>
    <t>Nhuộm Giemsa trên mảnh cắt mô phát hiện HP</t>
  </si>
  <si>
    <t>25.0029.1751</t>
  </si>
  <si>
    <t>25.29</t>
  </si>
  <si>
    <t>Xét nghiệm mô bệnh học thường quy cố định, chuyển, đúc, cắt, nhuộm… các bệnh phẩm tử thiết</t>
  </si>
  <si>
    <t>25.0030.1751</t>
  </si>
  <si>
    <t>25.30</t>
  </si>
  <si>
    <t>Xét nghiệm mô bệnh học thường quy cố định, chuyển, đúc, cắt, nhuộm…các bệnh phẩm sinh thiết</t>
  </si>
  <si>
    <t>25.0037.1751</t>
  </si>
  <si>
    <t>25.37</t>
  </si>
  <si>
    <t>Nhuộm hai màu Hematoxyline- Eosin</t>
  </si>
  <si>
    <t>25.0035.1753</t>
  </si>
  <si>
    <t>25.35</t>
  </si>
  <si>
    <t>Nhuộm PAS Periodic Acid Schiff</t>
  </si>
  <si>
    <t>25.0090.1757</t>
  </si>
  <si>
    <t>25.90</t>
  </si>
  <si>
    <t>Xét nghiệm sinh thiết tức thì bằng cắt lạnh</t>
  </si>
  <si>
    <t>25.0007.1758</t>
  </si>
  <si>
    <t>25.7</t>
  </si>
  <si>
    <t>Chọc hút kim nhỏ tuyến giáp</t>
  </si>
  <si>
    <t>25.0013.1758</t>
  </si>
  <si>
    <t>25.13</t>
  </si>
  <si>
    <t>Chọc hút kim nhỏ các khối sưng, khối u dưới da</t>
  </si>
  <si>
    <t>25.0014.1758</t>
  </si>
  <si>
    <t>25.14</t>
  </si>
  <si>
    <t>Chọc hút kim nhỏ tuyến nước bọt</t>
  </si>
  <si>
    <t>25.0015.1758</t>
  </si>
  <si>
    <t>25.15</t>
  </si>
  <si>
    <t>Chọc hút kim nhỏ các hạch</t>
  </si>
  <si>
    <t>25.0019.1758</t>
  </si>
  <si>
    <t>25.19</t>
  </si>
  <si>
    <t>Chọc hút kim nhỏ mô mềm</t>
  </si>
  <si>
    <t>23.0199.1763</t>
  </si>
  <si>
    <t>23.199</t>
  </si>
  <si>
    <t>Định tính Porphyrin [niệu]</t>
  </si>
  <si>
    <t>01.0288.1764</t>
  </si>
  <si>
    <t>1.288</t>
  </si>
  <si>
    <t>01.0293.1769</t>
  </si>
  <si>
    <t>1.293</t>
  </si>
  <si>
    <t>01.0292.1771</t>
  </si>
  <si>
    <t>1.292</t>
  </si>
  <si>
    <t>01.0294.1771</t>
  </si>
  <si>
    <t>1.294</t>
  </si>
  <si>
    <t>01.0289.1772</t>
  </si>
  <si>
    <t>1.289</t>
  </si>
  <si>
    <t>01.0368.1889</t>
  </si>
  <si>
    <t>1.368</t>
  </si>
  <si>
    <t>Xử lý mẫu xét nghiệm độc chất</t>
  </si>
  <si>
    <t>01.0014.1774</t>
  </si>
  <si>
    <t>1.14</t>
  </si>
  <si>
    <t>Đặt catheter động mạch phổi</t>
  </si>
  <si>
    <t>Bao gồm cả catheter Swan granz, bộ phận nhận cảm áp lực.</t>
  </si>
  <si>
    <t>03.0017.1774</t>
  </si>
  <si>
    <t>3.17</t>
  </si>
  <si>
    <t>01.0203.1775</t>
  </si>
  <si>
    <t>1.203</t>
  </si>
  <si>
    <t>Ghi điện cơ cấp cứu</t>
  </si>
  <si>
    <t>02.0142.1775</t>
  </si>
  <si>
    <t>2.142</t>
  </si>
  <si>
    <t>Đo tốc độ phản xạ Hoffmann và sóng F của thần kinh ngoại vi bằng điện cơ</t>
  </si>
  <si>
    <t>02.0143.1775</t>
  </si>
  <si>
    <t>2.143</t>
  </si>
  <si>
    <t>Đo điện thế kích thích bằng điện cơ</t>
  </si>
  <si>
    <t>02.0144.1775</t>
  </si>
  <si>
    <t>2.144</t>
  </si>
  <si>
    <t>02.0148.1775</t>
  </si>
  <si>
    <t>2.148</t>
  </si>
  <si>
    <t>Ghi điện cơ bằng điện cực kim</t>
  </si>
  <si>
    <t>02.0159.1775</t>
  </si>
  <si>
    <t>2.159</t>
  </si>
  <si>
    <t>Test chẩn đoán nhược cơ bằng điện sinh lý</t>
  </si>
  <si>
    <t>21.0029.1775</t>
  </si>
  <si>
    <t>21.29</t>
  </si>
  <si>
    <t>Ghi điện cơ</t>
  </si>
  <si>
    <t>01.0207.1777</t>
  </si>
  <si>
    <t>1.207</t>
  </si>
  <si>
    <t>Ghi điện não đồ cấp cứu</t>
  </si>
  <si>
    <t>02.0145.1777</t>
  </si>
  <si>
    <t>2.145</t>
  </si>
  <si>
    <t>Ghi điện não thường quy</t>
  </si>
  <si>
    <t>03.0138.1777</t>
  </si>
  <si>
    <t>3.138</t>
  </si>
  <si>
    <t>Điện não đồ thường quy</t>
  </si>
  <si>
    <t>21.0037.1777</t>
  </si>
  <si>
    <t>21.37</t>
  </si>
  <si>
    <t>Ghi điện não đồ vi tính</t>
  </si>
  <si>
    <t>21.0040.1777</t>
  </si>
  <si>
    <t>21.40</t>
  </si>
  <si>
    <t>Ghi điện não đồ thông thường</t>
  </si>
  <si>
    <t>01.0002.1778</t>
  </si>
  <si>
    <t>1.2</t>
  </si>
  <si>
    <t>Ghi điện tim cấp cứu tại giường</t>
  </si>
  <si>
    <t>02.0085.1778</t>
  </si>
  <si>
    <t>2.85</t>
  </si>
  <si>
    <t>Điện tim thường</t>
  </si>
  <si>
    <t>03.0044.1778</t>
  </si>
  <si>
    <t>3.44</t>
  </si>
  <si>
    <t>21.0014.1778</t>
  </si>
  <si>
    <t>21.14</t>
  </si>
  <si>
    <t>02.0109.1779</t>
  </si>
  <si>
    <t>2.109</t>
  </si>
  <si>
    <t>Nghiệm pháp gắng sức điện tâm đồ</t>
  </si>
  <si>
    <t>21.0008.1779</t>
  </si>
  <si>
    <t>21.8</t>
  </si>
  <si>
    <t>02.0200.1782</t>
  </si>
  <si>
    <t>2.200</t>
  </si>
  <si>
    <t>Đo áp lực thẩm thấu niệu</t>
  </si>
  <si>
    <t>21.0048.1782</t>
  </si>
  <si>
    <t>21.48</t>
  </si>
  <si>
    <t>03.0716.1783</t>
  </si>
  <si>
    <t>3.716</t>
  </si>
  <si>
    <t>21.0004.1790</t>
  </si>
  <si>
    <t>21.4</t>
  </si>
  <si>
    <t>Đo chỉ số ABI (chỉ số cổ chân/cánh tay)</t>
  </si>
  <si>
    <t>02.0024.1791</t>
  </si>
  <si>
    <t>2.24</t>
  </si>
  <si>
    <t>Đo chức năng hô hấp</t>
  </si>
  <si>
    <t>03.0088.1791</t>
  </si>
  <si>
    <t>3.88</t>
  </si>
  <si>
    <t>Thăm dò chức năng hô hấp</t>
  </si>
  <si>
    <t>02.0095.1798</t>
  </si>
  <si>
    <t>2.95</t>
  </si>
  <si>
    <t>Holter điện tâm đồ</t>
  </si>
  <si>
    <t>02.0096.1798</t>
  </si>
  <si>
    <t>2.96</t>
  </si>
  <si>
    <t>Holter huyết áp</t>
  </si>
  <si>
    <t>02.0111.1798</t>
  </si>
  <si>
    <t>2.111</t>
  </si>
  <si>
    <t>03.0019.1798</t>
  </si>
  <si>
    <t>3.19</t>
  </si>
  <si>
    <t>21.0007.1798</t>
  </si>
  <si>
    <t>21.7</t>
  </si>
  <si>
    <t>21.0012.1798</t>
  </si>
  <si>
    <t>21.12</t>
  </si>
  <si>
    <t>21.0106.1800</t>
  </si>
  <si>
    <t>21.106</t>
  </si>
  <si>
    <t>21.0122.1800</t>
  </si>
  <si>
    <t>21.122</t>
  </si>
  <si>
    <t>Nghiệm pháp dung nạp glucose đường uống 2 mẫu không định lượng Insulin</t>
  </si>
  <si>
    <t>21.0119.1801</t>
  </si>
  <si>
    <t>21.119</t>
  </si>
  <si>
    <t>21.0120.1801</t>
  </si>
  <si>
    <t>21.120</t>
  </si>
  <si>
    <t>21.0121.1801</t>
  </si>
  <si>
    <t>21.121</t>
  </si>
  <si>
    <t>21.0109.1802</t>
  </si>
  <si>
    <t>21.109</t>
  </si>
  <si>
    <t>Nghiệm pháp kích thích Synacthen nhanh</t>
  </si>
  <si>
    <t>21.0110.1802</t>
  </si>
  <si>
    <t>21.110</t>
  </si>
  <si>
    <t>Nghiệm pháp kích thích Synacthen chậm</t>
  </si>
  <si>
    <t>21.0115.1803</t>
  </si>
  <si>
    <t>21.115</t>
  </si>
  <si>
    <t>Nghiệm pháp nhịn uống</t>
  </si>
  <si>
    <t>21.0113.1804</t>
  </si>
  <si>
    <t>21.113</t>
  </si>
  <si>
    <t>Nghiệm pháp ức chế bằng Dexamethason liều cao qua đêm</t>
  </si>
  <si>
    <t>21.0114.1804</t>
  </si>
  <si>
    <t>21.114</t>
  </si>
  <si>
    <t>Nghiệm pháp ức chế bằng Dexamethason liều cao trong 2 ngày</t>
  </si>
  <si>
    <t>21.0111.1805</t>
  </si>
  <si>
    <t>21.111</t>
  </si>
  <si>
    <t>Nghiệm pháp ức chế bằng Dexamethason liều thấp qua đêm</t>
  </si>
  <si>
    <t>21.0112.1805</t>
  </si>
  <si>
    <t>21.112</t>
  </si>
  <si>
    <t>Nghiệm pháp ức chế bằng Dexamethason liều thấp trong 2 ngày</t>
  </si>
  <si>
    <t>21.0125.1806</t>
  </si>
  <si>
    <t>21.125</t>
  </si>
  <si>
    <t>02.0020.1816</t>
  </si>
  <si>
    <t>2.20</t>
  </si>
  <si>
    <t>Đo đa ký hô hấp</t>
  </si>
  <si>
    <t>03.1153.1828</t>
  </si>
  <si>
    <t>3.1153</t>
  </si>
  <si>
    <t>Độ tập trung I¹³¹ tuyến giáp</t>
  </si>
  <si>
    <t>19.0114.1828</t>
  </si>
  <si>
    <t>19.114</t>
  </si>
  <si>
    <t>03.1117.1829</t>
  </si>
  <si>
    <t>3.1117</t>
  </si>
  <si>
    <t>SPECT/CT</t>
  </si>
  <si>
    <t>19.0062.1829</t>
  </si>
  <si>
    <t>19.62</t>
  </si>
  <si>
    <t>19.0063.1829</t>
  </si>
  <si>
    <t>19.63</t>
  </si>
  <si>
    <t>SPECT/CT não với ⁹⁹ᵐTc Pertechnetate</t>
  </si>
  <si>
    <t>19.0064.1829</t>
  </si>
  <si>
    <t>19.64</t>
  </si>
  <si>
    <t>19.0065.1829</t>
  </si>
  <si>
    <t>19.65</t>
  </si>
  <si>
    <t>19.0066.1829</t>
  </si>
  <si>
    <t>19.66</t>
  </si>
  <si>
    <t>19.0067.1829</t>
  </si>
  <si>
    <t>19.67</t>
  </si>
  <si>
    <t>SPECT/CT tuyến cận giáp với đồng vị phóng xạ kép</t>
  </si>
  <si>
    <t>19.0068.1829</t>
  </si>
  <si>
    <t>19.68</t>
  </si>
  <si>
    <t>19.0069.1829</t>
  </si>
  <si>
    <t>19.69</t>
  </si>
  <si>
    <t>SPECT/CT tưới máu cơ tim gắng sức với Tetrofosmin</t>
  </si>
  <si>
    <t>19.0070.1829</t>
  </si>
  <si>
    <t>19.70</t>
  </si>
  <si>
    <t>19.0071.1829</t>
  </si>
  <si>
    <t>19.71</t>
  </si>
  <si>
    <t>SPECT/CT tưới máu cơ tim không gắng sức với Tetrofosmin</t>
  </si>
  <si>
    <t>19.0072.1829</t>
  </si>
  <si>
    <t>19.72</t>
  </si>
  <si>
    <t>SPECT/CT tưới máu cơ tim gắng sức với ²⁰¹Tl</t>
  </si>
  <si>
    <t>19.0073.1829</t>
  </si>
  <si>
    <t>19.73</t>
  </si>
  <si>
    <t>SPECT/CT tưới máu cơ tim không gắng sức với ²⁰¹Tl</t>
  </si>
  <si>
    <t>19.0074.1829</t>
  </si>
  <si>
    <t>19.74</t>
  </si>
  <si>
    <t>SPECT/CT chức năng tim pha sớm</t>
  </si>
  <si>
    <t>19.0075.1829</t>
  </si>
  <si>
    <t>19.75</t>
  </si>
  <si>
    <t>SPECT/CT đánh giá chức năng tim bằng hồng cầu đánh dấu ⁹⁹ᵐTc</t>
  </si>
  <si>
    <t>19.0076.1829</t>
  </si>
  <si>
    <t>19.76</t>
  </si>
  <si>
    <t>19.0077.1829</t>
  </si>
  <si>
    <t>19.77</t>
  </si>
  <si>
    <t>SPECT/CT gan</t>
  </si>
  <si>
    <t>19.0078.1829</t>
  </si>
  <si>
    <t>19.78</t>
  </si>
  <si>
    <t>SPECT/CT thận</t>
  </si>
  <si>
    <t>19.0079.1829</t>
  </si>
  <si>
    <t>19.79</t>
  </si>
  <si>
    <t>SPECT/CT tuyến tiền liệt</t>
  </si>
  <si>
    <t>19.0080.1829</t>
  </si>
  <si>
    <t>19.80</t>
  </si>
  <si>
    <t>19.0081.1829</t>
  </si>
  <si>
    <t>19.81</t>
  </si>
  <si>
    <t>19.0082.1829</t>
  </si>
  <si>
    <t>19.82</t>
  </si>
  <si>
    <t>19.0083.1829</t>
  </si>
  <si>
    <t>19.83</t>
  </si>
  <si>
    <t>SPECT/CT xương, khớp</t>
  </si>
  <si>
    <t>19.0084.1829</t>
  </si>
  <si>
    <t>19.84</t>
  </si>
  <si>
    <t>SPECT/CT chẩn đoán khối u</t>
  </si>
  <si>
    <t>19.0085.1829</t>
  </si>
  <si>
    <t>19.85</t>
  </si>
  <si>
    <t>19.0086.1829</t>
  </si>
  <si>
    <t>19.86</t>
  </si>
  <si>
    <t>SPECT/CT T chẩn đoán khối u với ⁶⁷Ga</t>
  </si>
  <si>
    <t>19.0087.1829</t>
  </si>
  <si>
    <t>19.87</t>
  </si>
  <si>
    <t>SPECT/CT chẩn đoán khối u với ²⁰¹Tl</t>
  </si>
  <si>
    <t>19.0088.1829</t>
  </si>
  <si>
    <t>19.88</t>
  </si>
  <si>
    <t>19.0089.1829</t>
  </si>
  <si>
    <t>19.89</t>
  </si>
  <si>
    <t>SPECT/CT chẩn đoán u phổi</t>
  </si>
  <si>
    <t>19.0090.1829</t>
  </si>
  <si>
    <t>19.90</t>
  </si>
  <si>
    <t>SPECT/CT chẩn đoán u vú</t>
  </si>
  <si>
    <t>19.0091.1829</t>
  </si>
  <si>
    <t>19.91</t>
  </si>
  <si>
    <t>19.0092.1829</t>
  </si>
  <si>
    <t>19.92</t>
  </si>
  <si>
    <t>19.0093.1829</t>
  </si>
  <si>
    <t>19.93</t>
  </si>
  <si>
    <t>SPECT/CT phóng xạ miễn dịch</t>
  </si>
  <si>
    <t>19.0094.1829</t>
  </si>
  <si>
    <t>19.94</t>
  </si>
  <si>
    <t>SPECT/CT thụ thể Peptid phóng xạ</t>
  </si>
  <si>
    <t>19.0095.1829</t>
  </si>
  <si>
    <t>19.95</t>
  </si>
  <si>
    <t>SPECT/CT thụ thể Peptid phóng xạ với ¹⁷⁷Lu-DOTATOC</t>
  </si>
  <si>
    <t>19.0096.1829</t>
  </si>
  <si>
    <t>19.96</t>
  </si>
  <si>
    <t>SPECT/CT thụ thể Peptid phóng xạ với ¹¹¹In-DOTATOC</t>
  </si>
  <si>
    <t>19.0097.1829</t>
  </si>
  <si>
    <t>19.97</t>
  </si>
  <si>
    <t>SPECT/CT thụ thể Peptid phóng xạ với ¹¹¹In-DTPA-octreotide</t>
  </si>
  <si>
    <t>19.0098.1829</t>
  </si>
  <si>
    <t>19.98</t>
  </si>
  <si>
    <t>SPECT/CT thụ thể Peptid phóng xạ với ¹⁷⁷Lu-DOTATATE</t>
  </si>
  <si>
    <t>19.0099.1829</t>
  </si>
  <si>
    <t>19.99</t>
  </si>
  <si>
    <t>19.0100.1829</t>
  </si>
  <si>
    <t>19.100</t>
  </si>
  <si>
    <t>19.0101.1829</t>
  </si>
  <si>
    <t>19.101</t>
  </si>
  <si>
    <t>SPECT/CT bạch cầu đánh dấu ¹¹¹In</t>
  </si>
  <si>
    <t>19.0102.1829</t>
  </si>
  <si>
    <t>19.102</t>
  </si>
  <si>
    <t>SPECT/CT bạch cầu đánh dấu ⁶⁷Ga</t>
  </si>
  <si>
    <t>19.0103.1829</t>
  </si>
  <si>
    <t>19.103</t>
  </si>
  <si>
    <t>SPECT/CT mô phỏng xạ trị 3D</t>
  </si>
  <si>
    <t>19.0104.1829</t>
  </si>
  <si>
    <t>19.104</t>
  </si>
  <si>
    <t>SPECT/CT mô phỏng xạ trị điều biến liều (IMRT)</t>
  </si>
  <si>
    <t>03.1090.1830</t>
  </si>
  <si>
    <t>3.1090</t>
  </si>
  <si>
    <t>SPECT não với ⁹⁹ᵐTc Pertechnetate</t>
  </si>
  <si>
    <t>03.1091.1830</t>
  </si>
  <si>
    <t>3.1091</t>
  </si>
  <si>
    <t>03.1092.1830</t>
  </si>
  <si>
    <t>3.1092</t>
  </si>
  <si>
    <t>03.1093.1830</t>
  </si>
  <si>
    <t>3.1093</t>
  </si>
  <si>
    <t>19.0001.1830</t>
  </si>
  <si>
    <t>19.1</t>
  </si>
  <si>
    <t>19.0002.1830</t>
  </si>
  <si>
    <t>19.2</t>
  </si>
  <si>
    <t>SPECT não với ⁹⁹ᵐTc - ECD</t>
  </si>
  <si>
    <t>19.0003.1830</t>
  </si>
  <si>
    <t>19.3</t>
  </si>
  <si>
    <t>SPECT não với ⁹⁹ᵐTc - DTPA</t>
  </si>
  <si>
    <t>19.0004.1830</t>
  </si>
  <si>
    <t>19.4</t>
  </si>
  <si>
    <t>SPECT não với ⁹⁹ᵐTc - HMPAO</t>
  </si>
  <si>
    <t>19.0005.1830</t>
  </si>
  <si>
    <t>19.5</t>
  </si>
  <si>
    <t>SPECT não với ¹¹¹In - octreotide</t>
  </si>
  <si>
    <t>19.0034.1830</t>
  </si>
  <si>
    <t>19.34</t>
  </si>
  <si>
    <t>SPECT gan</t>
  </si>
  <si>
    <t>19.0035.1830</t>
  </si>
  <si>
    <t>19.35</t>
  </si>
  <si>
    <t>SPECT thận</t>
  </si>
  <si>
    <t>19.0058.1830</t>
  </si>
  <si>
    <t>19.58</t>
  </si>
  <si>
    <t>SPECT hạch Lympho</t>
  </si>
  <si>
    <t>19.0417.1830</t>
  </si>
  <si>
    <t>19.417</t>
  </si>
  <si>
    <t>SPECT đánh giá luồng thông mạch máu (shunt) gan phổi</t>
  </si>
  <si>
    <t>03.1110.1831</t>
  </si>
  <si>
    <t>3.1110</t>
  </si>
  <si>
    <t>SPECT phóng xạ miễn dịch</t>
  </si>
  <si>
    <t>19.0052.1831</t>
  </si>
  <si>
    <t>19.52</t>
  </si>
  <si>
    <t>03.1094.1832</t>
  </si>
  <si>
    <t>3.1094</t>
  </si>
  <si>
    <t>03.1095.1832</t>
  </si>
  <si>
    <t>3.1095</t>
  </si>
  <si>
    <t>03.1096.1832</t>
  </si>
  <si>
    <t>3.1096</t>
  </si>
  <si>
    <t>SPECT tưới máu cơ tim gắng sức với ²⁰¹Tl</t>
  </si>
  <si>
    <t>03.1097.1832</t>
  </si>
  <si>
    <t>3.1097</t>
  </si>
  <si>
    <t>SPECT tưới máu cơ tim không gắng sức với ²⁰¹Tl</t>
  </si>
  <si>
    <t>19.0007.1832</t>
  </si>
  <si>
    <t>19.7</t>
  </si>
  <si>
    <t>19.0008.1832</t>
  </si>
  <si>
    <t>19.8</t>
  </si>
  <si>
    <t>19.0009.1832</t>
  </si>
  <si>
    <t>19.9</t>
  </si>
  <si>
    <t>19.0010.1832</t>
  </si>
  <si>
    <t>19.10</t>
  </si>
  <si>
    <t>19.0011.1832</t>
  </si>
  <si>
    <t>19.11</t>
  </si>
  <si>
    <t>19.0012.1832</t>
  </si>
  <si>
    <t>19.12</t>
  </si>
  <si>
    <t>SPECT tưới máu cơ tim gắng sức với ⁹⁹ᵐTcN-NOEt</t>
  </si>
  <si>
    <t>19.0013.1832</t>
  </si>
  <si>
    <t>19.13</t>
  </si>
  <si>
    <t>19.0014.1832</t>
  </si>
  <si>
    <t>19.14</t>
  </si>
  <si>
    <t>19.0015.1832</t>
  </si>
  <si>
    <t>19.15</t>
  </si>
  <si>
    <t>19.0016.1832</t>
  </si>
  <si>
    <t>19.16</t>
  </si>
  <si>
    <t>19.0017.1832</t>
  </si>
  <si>
    <t>19.17</t>
  </si>
  <si>
    <t>19.0018.1832</t>
  </si>
  <si>
    <t>19.18</t>
  </si>
  <si>
    <t>19.0019.1832</t>
  </si>
  <si>
    <t>19.19</t>
  </si>
  <si>
    <t>19.0020.1832</t>
  </si>
  <si>
    <t>19.20</t>
  </si>
  <si>
    <t>SPECT tưới máu cơ tim không gắng sức với ⁹⁹ᵐTcN-NOEt</t>
  </si>
  <si>
    <t>19.0021.1832</t>
  </si>
  <si>
    <t>19.21</t>
  </si>
  <si>
    <t>19.0022.1832</t>
  </si>
  <si>
    <t>19.22</t>
  </si>
  <si>
    <t>19.0023.1832</t>
  </si>
  <si>
    <t>19.23</t>
  </si>
  <si>
    <t>19.0024.1832</t>
  </si>
  <si>
    <t>19.24</t>
  </si>
  <si>
    <t>19.0025.1832</t>
  </si>
  <si>
    <t>19.25</t>
  </si>
  <si>
    <t>SPECT chức năng tim pha sớm</t>
  </si>
  <si>
    <t>19.0026.1832</t>
  </si>
  <si>
    <t>19.26</t>
  </si>
  <si>
    <t>19.0027.1832</t>
  </si>
  <si>
    <t>19.27</t>
  </si>
  <si>
    <t>19.0028.1832</t>
  </si>
  <si>
    <t>19.28</t>
  </si>
  <si>
    <t>19.0029.1832</t>
  </si>
  <si>
    <t>19.29</t>
  </si>
  <si>
    <t>SPECT đánh giá chức năng tim bằng hồng cầu đánh dấu ⁹⁹ᵐTc</t>
  </si>
  <si>
    <t>19.0030.1832</t>
  </si>
  <si>
    <t>19.30</t>
  </si>
  <si>
    <t>19.0031.1832</t>
  </si>
  <si>
    <t>19.31</t>
  </si>
  <si>
    <t>19.0032.1832</t>
  </si>
  <si>
    <t>19.32</t>
  </si>
  <si>
    <t>19.0033.1832</t>
  </si>
  <si>
    <t>19.33</t>
  </si>
  <si>
    <t>19.0036.1832</t>
  </si>
  <si>
    <t>19.36</t>
  </si>
  <si>
    <t>19.0037.1832</t>
  </si>
  <si>
    <t>19.37</t>
  </si>
  <si>
    <t>19.0038.1832</t>
  </si>
  <si>
    <t>19.38</t>
  </si>
  <si>
    <t>19.0042.1832</t>
  </si>
  <si>
    <t>19.42</t>
  </si>
  <si>
    <t>SPECT xương, khớp</t>
  </si>
  <si>
    <t>19.0043.1832</t>
  </si>
  <si>
    <t>19.43</t>
  </si>
  <si>
    <t>SPECT chẩn đoán khối u</t>
  </si>
  <si>
    <t>19.0044.1832</t>
  </si>
  <si>
    <t>19.44</t>
  </si>
  <si>
    <t>19.0045.1832</t>
  </si>
  <si>
    <t>19.45</t>
  </si>
  <si>
    <t>SPECT chẩn đoán khối u với ⁶⁷Ga</t>
  </si>
  <si>
    <t>19.0046.1832</t>
  </si>
  <si>
    <t>19.46</t>
  </si>
  <si>
    <t>SPECT chẩn đoán khối u với ²⁰¹Tl</t>
  </si>
  <si>
    <t>19.0047.1832</t>
  </si>
  <si>
    <t>19.47</t>
  </si>
  <si>
    <t>19.0048.1832</t>
  </si>
  <si>
    <t>19.48</t>
  </si>
  <si>
    <t>SPECT chẩn đoán u phổi</t>
  </si>
  <si>
    <t>19.0049.1832</t>
  </si>
  <si>
    <t>19.49</t>
  </si>
  <si>
    <t>SPECT chẩn đoán u vú</t>
  </si>
  <si>
    <t>19.0050.1832</t>
  </si>
  <si>
    <t>19.50</t>
  </si>
  <si>
    <t>19.0051.1832</t>
  </si>
  <si>
    <t>19.51</t>
  </si>
  <si>
    <t>19.0059.1832</t>
  </si>
  <si>
    <t>19.59</t>
  </si>
  <si>
    <t>03.1111.1833</t>
  </si>
  <si>
    <t>3.1111</t>
  </si>
  <si>
    <t>SPECT tuyến cận giáp với đồng vị phóng xạ kép</t>
  </si>
  <si>
    <t>19.0006.1833</t>
  </si>
  <si>
    <t>19.6</t>
  </si>
  <si>
    <t>03.1143.1834</t>
  </si>
  <si>
    <t>3.1143</t>
  </si>
  <si>
    <t>19.0160.1834</t>
  </si>
  <si>
    <t>19.160</t>
  </si>
  <si>
    <t>03.1173.1835</t>
  </si>
  <si>
    <t>3.1173</t>
  </si>
  <si>
    <t>19.0187.1835</t>
  </si>
  <si>
    <t>19.187</t>
  </si>
  <si>
    <t>03.1180.1836</t>
  </si>
  <si>
    <t>3.1180</t>
  </si>
  <si>
    <t>Xạ hình chẩn đoán chức năng co bóp dạ dày với ⁹⁹ᵐTc - Sulfur Colloid</t>
  </si>
  <si>
    <t>19.0148.1836</t>
  </si>
  <si>
    <t>19.148</t>
  </si>
  <si>
    <t>03.1179.1837</t>
  </si>
  <si>
    <t>3.1179</t>
  </si>
  <si>
    <t>19.0147.1837</t>
  </si>
  <si>
    <t>19.147</t>
  </si>
  <si>
    <t>03.1134.1838</t>
  </si>
  <si>
    <t>3.1134</t>
  </si>
  <si>
    <t>03.1135.1838</t>
  </si>
  <si>
    <t>3.1135</t>
  </si>
  <si>
    <t>Xạ hình chẩn đoán khối u với ⁶⁷Ga</t>
  </si>
  <si>
    <t>03.1136.1838</t>
  </si>
  <si>
    <t>3.1136</t>
  </si>
  <si>
    <t>Xạ hình chẩn đoán khối u với ²⁰¹Tl</t>
  </si>
  <si>
    <t>03.1137.1838</t>
  </si>
  <si>
    <t>3.1137</t>
  </si>
  <si>
    <t>03.1170.1838</t>
  </si>
  <si>
    <t>3.1170</t>
  </si>
  <si>
    <t>03.1171.1838</t>
  </si>
  <si>
    <t>3.1171</t>
  </si>
  <si>
    <t>19.0177.1838</t>
  </si>
  <si>
    <t>19.177</t>
  </si>
  <si>
    <t>19.0178.1838</t>
  </si>
  <si>
    <t>19.178</t>
  </si>
  <si>
    <t>19.0179.1838</t>
  </si>
  <si>
    <t>19.179</t>
  </si>
  <si>
    <t>19.0180.1838</t>
  </si>
  <si>
    <t>19.180</t>
  </si>
  <si>
    <t>19.0181.1838</t>
  </si>
  <si>
    <t>19.181</t>
  </si>
  <si>
    <t>19.0182.1838</t>
  </si>
  <si>
    <t>19.182</t>
  </si>
  <si>
    <t>03.1133.1839</t>
  </si>
  <si>
    <t>3.1133</t>
  </si>
  <si>
    <t>Xạ hình chẩn đoán nhồi máu cơ tim với</t>
  </si>
  <si>
    <t>03.1182.1840</t>
  </si>
  <si>
    <t>3.1182</t>
  </si>
  <si>
    <t>Xạ hình chẩn đoán túi thừa Meckel với ⁹⁹ᵐTc Pertechnetate</t>
  </si>
  <si>
    <t>19.0150.1840</t>
  </si>
  <si>
    <t>19.150</t>
  </si>
  <si>
    <t>03.1141.1841</t>
  </si>
  <si>
    <t>3.1141</t>
  </si>
  <si>
    <t>Xạ hình chẩn đoán u máu trong gan với hồng cầu đánh dấu ⁹⁹ᵐTc</t>
  </si>
  <si>
    <t>19.0158.1841</t>
  </si>
  <si>
    <t>19.158</t>
  </si>
  <si>
    <t>Xạ hình u máu trong gan với hồng cầu đánh dấu ⁹⁹ᵐTc</t>
  </si>
  <si>
    <t>03.1181.1842</t>
  </si>
  <si>
    <t>3.1181</t>
  </si>
  <si>
    <t>19.0149.1842</t>
  </si>
  <si>
    <t>19.149</t>
  </si>
  <si>
    <t>03.1144.1843</t>
  </si>
  <si>
    <t>3.1144</t>
  </si>
  <si>
    <t>03.1146.1843</t>
  </si>
  <si>
    <t>3.1146</t>
  </si>
  <si>
    <t>03.1147.1843</t>
  </si>
  <si>
    <t>3.1147</t>
  </si>
  <si>
    <t>03.1148.1843</t>
  </si>
  <si>
    <t>3.1148</t>
  </si>
  <si>
    <t>19.0161.1843</t>
  </si>
  <si>
    <t>19.161</t>
  </si>
  <si>
    <t>19.0163.1843</t>
  </si>
  <si>
    <t>19.163</t>
  </si>
  <si>
    <t>19.0166.1843</t>
  </si>
  <si>
    <t>19.166</t>
  </si>
  <si>
    <t>03.1128.1845</t>
  </si>
  <si>
    <t>3.1128</t>
  </si>
  <si>
    <t>03.1129.1845</t>
  </si>
  <si>
    <t>3.1129</t>
  </si>
  <si>
    <t>03.1130.1845</t>
  </si>
  <si>
    <t>3.1130</t>
  </si>
  <si>
    <t>Xạ hình tưới máu cơ tim gắng sức với ²⁰¹Tl</t>
  </si>
  <si>
    <t>03.1131.1845</t>
  </si>
  <si>
    <t>3.1131</t>
  </si>
  <si>
    <t>Xạ hình tưới máu cơ tim không gắng sức với ²⁰¹Tl</t>
  </si>
  <si>
    <t>03.1132.1845</t>
  </si>
  <si>
    <t>3.1132</t>
  </si>
  <si>
    <t>Xạ hình chức năng tim với ⁹⁹ᵐTc đánh dấu</t>
  </si>
  <si>
    <t>19.0129.1845</t>
  </si>
  <si>
    <t>19.129</t>
  </si>
  <si>
    <t>19.0130.1845</t>
  </si>
  <si>
    <t>19.130</t>
  </si>
  <si>
    <t>19.0132.1845</t>
  </si>
  <si>
    <t>19.132</t>
  </si>
  <si>
    <t>19.0134.1845</t>
  </si>
  <si>
    <t>19.134</t>
  </si>
  <si>
    <t>19.0136.1845</t>
  </si>
  <si>
    <t>19.136</t>
  </si>
  <si>
    <t>19.0137.1845</t>
  </si>
  <si>
    <t>19.137</t>
  </si>
  <si>
    <t>Xạ hình chức năng tim pha sớm</t>
  </si>
  <si>
    <t>19.0138.1845</t>
  </si>
  <si>
    <t>19.138</t>
  </si>
  <si>
    <t>03.1139.1846</t>
  </si>
  <si>
    <t>3.1139</t>
  </si>
  <si>
    <t>03.1140.1846</t>
  </si>
  <si>
    <t>3.1140</t>
  </si>
  <si>
    <t>19.0156.1846</t>
  </si>
  <si>
    <t>19.156</t>
  </si>
  <si>
    <t>19.0157.1846</t>
  </si>
  <si>
    <t>19.157</t>
  </si>
  <si>
    <t>03.1138.1847</t>
  </si>
  <si>
    <t>3.1138</t>
  </si>
  <si>
    <t>Xạ hình gan với ⁹⁹ᵐTc Sulfur Colloid</t>
  </si>
  <si>
    <t>03.1142.1847</t>
  </si>
  <si>
    <t>3.1142</t>
  </si>
  <si>
    <t>19.0155.1847</t>
  </si>
  <si>
    <t>19.155</t>
  </si>
  <si>
    <t>03.1174.1848</t>
  </si>
  <si>
    <t>3.1174</t>
  </si>
  <si>
    <t>Xạ hình hạch Lympho</t>
  </si>
  <si>
    <t>19.0188.1848</t>
  </si>
  <si>
    <t>19.188</t>
  </si>
  <si>
    <t>03.1162.1849</t>
  </si>
  <si>
    <t>3.1162</t>
  </si>
  <si>
    <t>03.1163.1849</t>
  </si>
  <si>
    <t>3.1163</t>
  </si>
  <si>
    <t>Xạ hình lách với hồng cầu đánh dấu ⁵¹Cr</t>
  </si>
  <si>
    <t>03.1164.1849</t>
  </si>
  <si>
    <t>3.1164</t>
  </si>
  <si>
    <t>Xạ hình lách với ⁹⁹ᵐTc Sulfur Colloid</t>
  </si>
  <si>
    <t>19.0152.1849</t>
  </si>
  <si>
    <t>19.152</t>
  </si>
  <si>
    <t>19.0153.1849</t>
  </si>
  <si>
    <t>19.153</t>
  </si>
  <si>
    <t>19.0154.1849</t>
  </si>
  <si>
    <t>19.154</t>
  </si>
  <si>
    <t>03.1125.1850</t>
  </si>
  <si>
    <t>3.1125</t>
  </si>
  <si>
    <t>03.1126.1850</t>
  </si>
  <si>
    <t>3.1126</t>
  </si>
  <si>
    <t>03.1127.1850</t>
  </si>
  <si>
    <t>3.1127</t>
  </si>
  <si>
    <t>19.0111.1850</t>
  </si>
  <si>
    <t>19.111</t>
  </si>
  <si>
    <t>19.0112.1850</t>
  </si>
  <si>
    <t>19.112</t>
  </si>
  <si>
    <t>03.1121.1851</t>
  </si>
  <si>
    <t>3.1121</t>
  </si>
  <si>
    <t>Xạ hình não với ⁹⁹ᵐTc Pertechnetate</t>
  </si>
  <si>
    <t>03.1122.1851</t>
  </si>
  <si>
    <t>3.1122</t>
  </si>
  <si>
    <t>03.1123.1851</t>
  </si>
  <si>
    <t>3.1123</t>
  </si>
  <si>
    <t>03.1124.1851</t>
  </si>
  <si>
    <t>3.1124</t>
  </si>
  <si>
    <t>19.0106.1851</t>
  </si>
  <si>
    <t>19.106</t>
  </si>
  <si>
    <t>19.0107.1851</t>
  </si>
  <si>
    <t>19.107</t>
  </si>
  <si>
    <t>Xạ hình não với ⁹⁹ᵐTc - ECD</t>
  </si>
  <si>
    <t>19.0108.1851</t>
  </si>
  <si>
    <t>19.108</t>
  </si>
  <si>
    <t>19.0109.1851</t>
  </si>
  <si>
    <t>19.109</t>
  </si>
  <si>
    <t>19.0110.1851</t>
  </si>
  <si>
    <t>19.110</t>
  </si>
  <si>
    <t>03.1120.1852</t>
  </si>
  <si>
    <t>3.1120</t>
  </si>
  <si>
    <t>Xạ hình phóng xạ miễn dịch</t>
  </si>
  <si>
    <t>19.0105.1852</t>
  </si>
  <si>
    <t>19.105</t>
  </si>
  <si>
    <t>03.1145.1853</t>
  </si>
  <si>
    <t>3.1145</t>
  </si>
  <si>
    <t>19.0162.1853</t>
  </si>
  <si>
    <t>19.162</t>
  </si>
  <si>
    <t>03.1166.1854</t>
  </si>
  <si>
    <t>3.1166</t>
  </si>
  <si>
    <t>Xạ hình thông khí phổi</t>
  </si>
  <si>
    <t>19.0144.1854</t>
  </si>
  <si>
    <t>19.144</t>
  </si>
  <si>
    <t>19.0146.1854</t>
  </si>
  <si>
    <t>19.146</t>
  </si>
  <si>
    <t>Xạ hình thông khí phổi với ⁹⁹ᵐTc-DTPA</t>
  </si>
  <si>
    <t>03.1175.1855</t>
  </si>
  <si>
    <t>3.1175</t>
  </si>
  <si>
    <t>03.1176.1855</t>
  </si>
  <si>
    <t>3.1176</t>
  </si>
  <si>
    <t>19.0183.1855</t>
  </si>
  <si>
    <t>19.183</t>
  </si>
  <si>
    <t>19.0184.1855</t>
  </si>
  <si>
    <t>19.184</t>
  </si>
  <si>
    <t>03.1152.1856</t>
  </si>
  <si>
    <t>3.1152</t>
  </si>
  <si>
    <t>19.0115.1856</t>
  </si>
  <si>
    <t>19.115</t>
  </si>
  <si>
    <t>19.0116.1856</t>
  </si>
  <si>
    <t>19.116</t>
  </si>
  <si>
    <t>Xạ hình toàn thân sau nhận liều điều trị giảm đau di căn ung thư xương</t>
  </si>
  <si>
    <t>19.0121.1856</t>
  </si>
  <si>
    <t>19.121</t>
  </si>
  <si>
    <t>19.0122.1856</t>
  </si>
  <si>
    <t>19.122</t>
  </si>
  <si>
    <t>Xạ hình tuyến giáp và đo độ tập trung tuyến giáp với ⁹⁹ᵐTc Pertechnetate</t>
  </si>
  <si>
    <t>03.1165.1857</t>
  </si>
  <si>
    <t>3.1165</t>
  </si>
  <si>
    <t>Xạ hình tưới máu phổi</t>
  </si>
  <si>
    <t>19.0142.1857</t>
  </si>
  <si>
    <t>19.142</t>
  </si>
  <si>
    <t>03.1172.1858</t>
  </si>
  <si>
    <t>3.1172</t>
  </si>
  <si>
    <t>Xạ hình tinh hoàn với ⁹⁹ᵐTc Pertechnetate</t>
  </si>
  <si>
    <t>19.0173.1858</t>
  </si>
  <si>
    <t>19.173</t>
  </si>
  <si>
    <t>03.1151.1860</t>
  </si>
  <si>
    <t>3.1151</t>
  </si>
  <si>
    <t>19.0176.1860</t>
  </si>
  <si>
    <t>19.176</t>
  </si>
  <si>
    <t>03.1156.1861</t>
  </si>
  <si>
    <t>3.1156</t>
  </si>
  <si>
    <t>03.1158.1861</t>
  </si>
  <si>
    <t>3.1158</t>
  </si>
  <si>
    <t>Xạ hình tuyến cận giáp với đồng vị phóng xạ kép</t>
  </si>
  <si>
    <t>19.0123.1861</t>
  </si>
  <si>
    <t>19.123</t>
  </si>
  <si>
    <t>19.0124.1861</t>
  </si>
  <si>
    <t>19.124</t>
  </si>
  <si>
    <t>Xạ hình tuyến cận giáp với ⁹⁹ᵐTc- MIBI</t>
  </si>
  <si>
    <t>19.0125.1861</t>
  </si>
  <si>
    <t>19.125</t>
  </si>
  <si>
    <t>03.1154.1862</t>
  </si>
  <si>
    <t>3.1154</t>
  </si>
  <si>
    <t>03.1155.1862</t>
  </si>
  <si>
    <t>3.1155</t>
  </si>
  <si>
    <t>03.1157.1862</t>
  </si>
  <si>
    <t>3.1157</t>
  </si>
  <si>
    <t>Xạ hình tuyến giáp với ⁹⁹ᵐTc Pertechnetate</t>
  </si>
  <si>
    <t>19.0118.1862</t>
  </si>
  <si>
    <t>19.118</t>
  </si>
  <si>
    <t>19.0119.1862</t>
  </si>
  <si>
    <t>19.119</t>
  </si>
  <si>
    <t>19.0120.1862</t>
  </si>
  <si>
    <t>19.120</t>
  </si>
  <si>
    <t>19.0126.1862</t>
  </si>
  <si>
    <t>19.126</t>
  </si>
  <si>
    <t>03.1159.1863</t>
  </si>
  <si>
    <t>3.1159</t>
  </si>
  <si>
    <t>Xạ hình tuyến nước bọt với ⁹⁹ᵐTc Pertechnetate</t>
  </si>
  <si>
    <t>19.0128.1863</t>
  </si>
  <si>
    <t>19.128</t>
  </si>
  <si>
    <t>03.1167.1864</t>
  </si>
  <si>
    <t>3.1167</t>
  </si>
  <si>
    <t>03.1168.1864</t>
  </si>
  <si>
    <t>3.1168</t>
  </si>
  <si>
    <t>03.1169.1864</t>
  </si>
  <si>
    <t>3.1169</t>
  </si>
  <si>
    <t>19.0169.1864</t>
  </si>
  <si>
    <t>19.169</t>
  </si>
  <si>
    <t>19.0170.1864</t>
  </si>
  <si>
    <t>19.170</t>
  </si>
  <si>
    <t>19.0171.1864</t>
  </si>
  <si>
    <t>19.171</t>
  </si>
  <si>
    <t>03.1161.1865</t>
  </si>
  <si>
    <t>3.1161</t>
  </si>
  <si>
    <t>Xạ hình tuyến vú</t>
  </si>
  <si>
    <t>19.0141.1865</t>
  </si>
  <si>
    <t>19.141</t>
  </si>
  <si>
    <t>03.1149.1866</t>
  </si>
  <si>
    <t>3.1149</t>
  </si>
  <si>
    <t>19.0174.1866</t>
  </si>
  <si>
    <t>19.174</t>
  </si>
  <si>
    <t>03.1150.1867</t>
  </si>
  <si>
    <t>3.1150</t>
  </si>
  <si>
    <t>Xạ hình xương 3 pha</t>
  </si>
  <si>
    <t>19.0175.1867</t>
  </si>
  <si>
    <t>19.175</t>
  </si>
  <si>
    <t>03.1216.1870</t>
  </si>
  <si>
    <t>3.1216</t>
  </si>
  <si>
    <t>03.1217.1870</t>
  </si>
  <si>
    <t>3.1217</t>
  </si>
  <si>
    <t>03.1218.1870</t>
  </si>
  <si>
    <t>3.1218</t>
  </si>
  <si>
    <t>03.2785.1870</t>
  </si>
  <si>
    <t>3.2785</t>
  </si>
  <si>
    <t>03.2802.1870</t>
  </si>
  <si>
    <t>3.2802</t>
  </si>
  <si>
    <t>03.2803.1870</t>
  </si>
  <si>
    <t>3.2803</t>
  </si>
  <si>
    <t>12.0360.1870</t>
  </si>
  <si>
    <t>12.360</t>
  </si>
  <si>
    <t>12.0361.1870</t>
  </si>
  <si>
    <t>12.361</t>
  </si>
  <si>
    <t>12.0362.1870</t>
  </si>
  <si>
    <t>12.362</t>
  </si>
  <si>
    <t>19.0341.1870</t>
  </si>
  <si>
    <t>19.341</t>
  </si>
  <si>
    <t>19.0342.1870</t>
  </si>
  <si>
    <t>19.342</t>
  </si>
  <si>
    <t>19.0343.1870</t>
  </si>
  <si>
    <t>19.343</t>
  </si>
  <si>
    <t>03.1215.1871</t>
  </si>
  <si>
    <t>3.1215</t>
  </si>
  <si>
    <t>Điều trị ung thư tuyến giáp bằng I¹³¹</t>
  </si>
  <si>
    <t>03.2804.1871</t>
  </si>
  <si>
    <t>3.2804</t>
  </si>
  <si>
    <t>12.0363.1871</t>
  </si>
  <si>
    <t>12.363</t>
  </si>
  <si>
    <t>19.0340.1871</t>
  </si>
  <si>
    <t>19.340</t>
  </si>
  <si>
    <t>09.9001.2049</t>
  </si>
  <si>
    <t>Gây mê trong phẫu thuật mắt</t>
  </si>
  <si>
    <t>09.9002.2050</t>
  </si>
  <si>
    <t>Gây mê trong thủ thuật mắt</t>
  </si>
  <si>
    <t>Siêu âm tim thai qua đường âm đạo</t>
  </si>
  <si>
    <t>Siêu âm doppler mạch cấp cứu tại giường</t>
  </si>
  <si>
    <t>Siêu âm doppler mạch máu</t>
  </si>
  <si>
    <t>Siêu âm doppler tim</t>
  </si>
  <si>
    <t>Siêu âm doppler xuyên sọ cấp cứu tại giường</t>
  </si>
  <si>
    <t>Siêu âm doppler mạch máu khối u gan</t>
  </si>
  <si>
    <t>Siêu âm doppler mạch máu hệ tĩnh mạch cửa hoặc mạch máu ổ bụng</t>
  </si>
  <si>
    <t>Siêu âm doppler mạch máu cấp cứu</t>
  </si>
  <si>
    <t>Siêu âm tim doppler</t>
  </si>
  <si>
    <t>Siêu âm tim doppler tại giường</t>
  </si>
  <si>
    <t>Siêu âm tim thai qua thành bụng</t>
  </si>
  <si>
    <t>Siêu âm doppler mạch máu ổ bụng (động mạch chủ, mạc treo tràng trên, thân tạng…)</t>
  </si>
  <si>
    <t>Siêu âm doppler động mạch thận</t>
  </si>
  <si>
    <t>Siêu âm doppler tĩnh mạch chậu, chủ dưới</t>
  </si>
  <si>
    <t>Siêu âm doppler tử cung, buồng trứng qua đường âm đạo</t>
  </si>
  <si>
    <t>Siêu âm doppler động mạch tử cung</t>
  </si>
  <si>
    <t>Siêu âm doppler động mạch, tĩnh mạch chi dưới</t>
  </si>
  <si>
    <t>doppler động mạch cảnh, doppler xuyên sọ</t>
  </si>
  <si>
    <t>Siêu âm doppler tim, van tim</t>
  </si>
  <si>
    <t>Siêu âm doppler màu tim gắng sức với Dobutamine</t>
  </si>
  <si>
    <t>Siêu âm doppler màu tim gắng sức với xe đạp lực kế</t>
  </si>
  <si>
    <t>Chụp X-quang răng cận chóp (Periapical)</t>
  </si>
  <si>
    <t>Chụp X-quang răng toàn cảnh</t>
  </si>
  <si>
    <t>Chụp X-quang đường mật qua Kehr</t>
  </si>
  <si>
    <t>Chụp X-quang bàng quang trên xương mu</t>
  </si>
  <si>
    <t>Chụp X-quang đường rò</t>
  </si>
  <si>
    <t>Chụp X-quang tuyến vú</t>
  </si>
  <si>
    <t>Chụp X-quang tại giường</t>
  </si>
  <si>
    <t>Chụp X-quang tại phòng mổ</t>
  </si>
  <si>
    <t>Chụp X-quang niệu đạo bàng quang ngược dòng</t>
  </si>
  <si>
    <t>Chụp X-quang tuyến nước bọt</t>
  </si>
  <si>
    <t>Chụp X-quang ống tuyến sữa</t>
  </si>
  <si>
    <t>Chụp CLVT hàm - mặt không tiêm thuốc cản quang (từ 1-32 dãy)</t>
  </si>
  <si>
    <t>Chụp CLVT tai - xương đá không tiêm thuốc (từ 1-32 dãy)</t>
  </si>
  <si>
    <t>Chụp CLVT hàm - mặt có tiêm thuốc cản quang (từ 1-32 dãy)</t>
  </si>
  <si>
    <t>Chụp CLVT tai - xương đá có tiêm thuốc cản quang (từ 1-32 dãy)</t>
  </si>
  <si>
    <t>Chụp cắt lớp vi tính động mạch chủ - chậu (từ 1-32 dãy)</t>
  </si>
  <si>
    <t>Chụp CLVT hàm - mặt có tiêm thuốc cản quang (từ 64-128 dãy)</t>
  </si>
  <si>
    <t>Chụp CLVT tai - xương đá có tiêm thuốc cản quang (từ 64-128 dãy)</t>
  </si>
  <si>
    <t>Chụp cắt lớp vi tính lồng ngực có tiêm thuốc cản quang (từ 64-128 dãy)</t>
  </si>
  <si>
    <t>Chụp cắt lớp vi tính động mạch phổi (từ 64-128 dãy)</t>
  </si>
  <si>
    <t>Chụp cắt lớp vi tính động mạch chủ ngực (từ 64-128 dãy)</t>
  </si>
  <si>
    <t>Chụp cắt lớp vi tính động mạch vành, tim (từ 64-128 dãy)</t>
  </si>
  <si>
    <t>Chụp cắt lớp vi tính động mạch chủ - chậu (từ 64-128 dãy)</t>
  </si>
  <si>
    <t>Chụp cắt lớp vi tính cột sống cổ có tiêm thuốc cản quang (từ 64-128 dãy)</t>
  </si>
  <si>
    <t>Chụp cắt lớp vi tính cột sống ngực có tiêm thuốc cản quang (từ 64-128 dãy)</t>
  </si>
  <si>
    <t>Chụp cắt lớp vi tính cột sống thắt lưng có tiêm thuốc cản quang (từ 64-128 dãy)</t>
  </si>
  <si>
    <t>Chụp cắt lớp vi tính khớp thường quy có tiêm thuốc cản quang (từ 64-128 dãy)</t>
  </si>
  <si>
    <t>Chụp cắt lớp vi tính mạch máu chi trên (từ 64-128 dãy)</t>
  </si>
  <si>
    <t>Chụp cắt lớp vi tính mạch máu chi dưới (từ 64-128 dãy)</t>
  </si>
  <si>
    <t>Chụp CLVT hàm - mặt không tiêm thuốc cản quang (từ 64-128 dãy)</t>
  </si>
  <si>
    <t>Chụp CLVT tai - xương đá không tiêm thuốc (từ 64-128 dãy)</t>
  </si>
  <si>
    <t>Chụp cắt lớp vi tính lồng ngực không tiêm thuốc cản quang (từ 64-128 dãy)</t>
  </si>
  <si>
    <t>Chụp cắt lớp vi tính cột sống cổ không tiêm thuốc cản quang (từ 64-128 dãy)</t>
  </si>
  <si>
    <t>Chụp cắt lớp vi tính cột sống ngực không tiêm thuốc cản quang (từ 64-128 dãy)</t>
  </si>
  <si>
    <t>Chụp cắt lớp vi tính cột sống thắt lưng không tiêm thuốc cản quang (từ 64-128 dãy)</t>
  </si>
  <si>
    <t>Chụp cắt lớp vi tính khớp thường quy không tiêm thuốc cản quang (từ 64-128 dãy)</t>
  </si>
  <si>
    <t>Chụp cắt lớp vi tính xương chi không tiêm thuốc cản quang (từ 64-128 dãy)</t>
  </si>
  <si>
    <t>Thông tim chẩn đoán (dưới DSA)</t>
  </si>
  <si>
    <t>Bít tiểu nhĩ trái bằng dụng cụ nhằm ngăn ngừa biến cố tắc mạch ở người bệnh rung nhĩ</t>
  </si>
  <si>
    <t>Nong hẹp van 2 lá bằng bóng Inoue</t>
  </si>
  <si>
    <t>Đặt stent graft điều trị bệnh lý động mạch chủ</t>
  </si>
  <si>
    <t>Chụp, nong và đặt stent động mạch chi (trên, dưới) số hóa xóa nền</t>
  </si>
  <si>
    <t>Chụp và can thiệp động mạch chủ ngực dưới X-quang tăng sáng</t>
  </si>
  <si>
    <t>Chụp, nong và đặt stent điều trị hẹp động mạch nội sọ số hóa xóa nền</t>
  </si>
  <si>
    <t>Chụp, nong và đặt stent động mạch thận số hóa xóa nền</t>
  </si>
  <si>
    <t>Chụp và nút mạch bằng hạt gắn hóa chất điều trị u gan số hóa xóa nền</t>
  </si>
  <si>
    <t>Nút động mạch trong điều trị chảy máu do ung thư tuyến tiền liệt</t>
  </si>
  <si>
    <t>Nút động mạch trong điều trị chảy máu do các khối u ác tính vùng tiểu khung (ung thư cổ tử cung, ung thư bàng quang không có chỉ định phẫu thuật, …)</t>
  </si>
  <si>
    <t>Chụp cộng hưởng từ vùng mặt - cổ có tiêm tương phản (0.2-1.5T)</t>
  </si>
  <si>
    <t>Chụp cộng hưởng từ lồng ngực có tiêm chất tương phản  (0.2-1.5T)</t>
  </si>
  <si>
    <t>Chụp cộng hưởng từ tầng bụng có tiêm chất tương phản (gồm: chụp cộng hưởng từ gan - mật, tụy, lách, thận, dạ dày - tá tràng...) (0.2-1.5T)</t>
  </si>
  <si>
    <t>Chụp cộng hưởng từ vùng chậu có tiêm chất tương phản (gồm: chụp cộng hưởng từ tử cung - phần phụ, tiền liệt tuyến, đại tràng chậu hông, trực tràng, các khối u vùng chậu…) (0.2-1.5T)</t>
  </si>
  <si>
    <t>Chụp cộng hưởng từ tầng bụng không tiêm chất tương phản (gồm: chụp cộng hưởng từ gan - mật, tụy, lách, thận, dạ dày - tá tràng...) (0.2-1.5T)</t>
  </si>
  <si>
    <t>Chụp cộng hưởng từ phổ não (spectrography) (0.2-1.5T)</t>
  </si>
  <si>
    <t>Siêu âm doppler hốc mắt</t>
  </si>
  <si>
    <t>Siêu âm doppler u tuyến, hạch vùng cổ</t>
  </si>
  <si>
    <t>Siêu âm doppler các khối u trong ổ bụng</t>
  </si>
  <si>
    <t>Siêu âm doppler gan lách</t>
  </si>
  <si>
    <t>Siêu âm doppler tử cung phần phụ</t>
  </si>
  <si>
    <t>Siêu âm doppler thai nhi (thai, nhau thai, dây rốn, động mạch tử cung)</t>
  </si>
  <si>
    <t>Siêu âm doppler tử cung, buồng trứng qua đường bụng</t>
  </si>
  <si>
    <t>Siêu âm doppler tuyến vú</t>
  </si>
  <si>
    <t>Siêu âm doppler tinh hoàn, mào tinh hoàn hai bên</t>
  </si>
  <si>
    <t>Bóp bóng ambu qua mặt nạ</t>
  </si>
  <si>
    <t>Cấp cứu ngừng tuần hoàn cho người bệnh ngộ độc</t>
  </si>
  <si>
    <t>Bóp bóng ambu, thổi ngạt sơ sinh</t>
  </si>
  <si>
    <t>Chăm sóc da cho người bệnh Steven-Jonhson</t>
  </si>
  <si>
    <t>Chăm sóc người bệnh dị ứng thuốc nặng</t>
  </si>
  <si>
    <t>Siêu âm can thiệp - chọc dịch ổ bụng xét nghiệm</t>
  </si>
  <si>
    <t>Chọc hút dịch - khí màng phổi bằng kim hay catheter</t>
  </si>
  <si>
    <t>Chọc dịch tủy sống</t>
  </si>
  <si>
    <t>Chọc dò dịch não tủy</t>
  </si>
  <si>
    <t>Chọc dò tủy sống trẻ sơ sinh</t>
  </si>
  <si>
    <t>Hút ổ viêm/áp xe phần mềm</t>
  </si>
  <si>
    <t>Hút ổ viêm/áp xe phần mềm dưới hướng dẫn của siêu âm</t>
  </si>
  <si>
    <t xml:space="preserve">Dẫn lưu não thất cấp cứu </t>
  </si>
  <si>
    <t>Đặt catheter tĩnh mạch trung tâm 1 nòng</t>
  </si>
  <si>
    <t>Đặt nội khí quản có cửa hút trên bóng chèn (Hi-low EVAC)</t>
  </si>
  <si>
    <t>Đặt ống thông niệu quản qua nội soi (sonde JJ)</t>
  </si>
  <si>
    <t>Điều trị suy tĩnh mạch bằng laser nội mạch</t>
  </si>
  <si>
    <t>Gây dính màng phổi bằng povidone iodine bơm qua ống dẫn lưu màng phổi</t>
  </si>
  <si>
    <t>Gây dính màng phổi bằng thuốc/hóa chất qua ống dẫn lưu màng phổi</t>
  </si>
  <si>
    <t>Gây dính màng phổi bằng bơm hóa chất màng phổi</t>
  </si>
  <si>
    <t xml:space="preserve">Dẫn lưu trung thất liên tục </t>
  </si>
  <si>
    <t xml:space="preserve">Dẫn lưu khí màng phổi áp lực thấp </t>
  </si>
  <si>
    <t xml:space="preserve">Dẫn lưu màng phổi liên tục </t>
  </si>
  <si>
    <t>Hút đờm khí phế quản ở người bệnh sau đặt nội khí quản, mở khí quản, thở máy</t>
  </si>
  <si>
    <t xml:space="preserve">Lọc màng bụng cấp cứu liên tục </t>
  </si>
  <si>
    <t>Lọc màng bụng liên tục bằng máy</t>
  </si>
  <si>
    <t>Lọc máu liên tục cấp cứu (SCUF) cho người bệnh quá tải thể tích</t>
  </si>
  <si>
    <t>Siêu lọc máu liên tục cấp cứu (SCUF) cho người bệnh quá tải thể tích</t>
  </si>
  <si>
    <t>Thay huyết tương trong Lupus ban đỏ rải rác</t>
  </si>
  <si>
    <t>Nội soi màng phổi, gây dính bằng thuốc/hóa chất</t>
  </si>
  <si>
    <t>Phẫu thuật nội soi khâu rò ống ngực</t>
  </si>
  <si>
    <t>Nội soi thực quản - dạ dày - tá tràng cấp cứu</t>
  </si>
  <si>
    <t>Nội soi dạ dày - tá tràng điều trị chảy máu do ổ loét bằng tiêm xơ tại đơn vị hồi sức tích cực</t>
  </si>
  <si>
    <t>Nội soi thực quản - dạ dày - tá tràng cầm máu bằng kẹp clip đơn vị hồi sức cấp cứu và chống độc</t>
  </si>
  <si>
    <t>Nội soi can thiệp - kẹp clip cầm máu</t>
  </si>
  <si>
    <t>Nội soi can thiệp - tiêm chất keo búi giãn tĩnh mạch phình vị</t>
  </si>
  <si>
    <t>Nội soi dạ dày thực quản cấp cứu chảy máu tiêu hóa cao để chẩn đoán và điều trị</t>
  </si>
  <si>
    <t>Nội soi thực quản - dạ dày, tiêm cầm máu</t>
  </si>
  <si>
    <t>Nội soi mật tụy ngược dòng để chẩn đoán bệnh lý đường mật tụy</t>
  </si>
  <si>
    <t>Nội soi mật tụy ngược dòng để đặt stent đường mật tụy</t>
  </si>
  <si>
    <t>Nội soi mật tụy ngược dòng để đặt Stent đường mật tụy</t>
  </si>
  <si>
    <t>Nội soi ổ bụng - sinh thiết</t>
  </si>
  <si>
    <t>Nội soi bơm rửa bàng quang, bơm hóa chất</t>
  </si>
  <si>
    <t>Rút sonde JJ qua đường nội soi bàng quang</t>
  </si>
  <si>
    <t>Nối thông động - tĩnh mạch sử dụng mạch nhân tạo</t>
  </si>
  <si>
    <t>Kỹ thuật tạo đường hầm trên cầu nối (AVF) để sử dụng kim đầu tù trong lọc máu (kỹ thuật Button hole)</t>
  </si>
  <si>
    <t>Nối thông động - tĩnh mạch</t>
  </si>
  <si>
    <t>Nong niệu đạo và đặt sonde tiểu</t>
  </si>
  <si>
    <t>Nội soi can thiệp - nong thực quản bằng bóng</t>
  </si>
  <si>
    <t>Rửa bàng quang ở người bệnh hồi sức cấp cứu và chống độc</t>
  </si>
  <si>
    <t>Rửa toàn bộ hệ thống tiêu hóa (dạ dày, tiểu tràng, đại tràng)</t>
  </si>
  <si>
    <t>Rút sonde dẫn lưu tụ dịch - máu quanh thận</t>
  </si>
  <si>
    <t>Siêu âm can thiệp - đặt ống thông dẫn lưu ổ áp xe</t>
  </si>
  <si>
    <t>Siêu âm can thiệp - chọc hút tế bào khối u gan, tụy, khối u ổ bụng bằng kim nhỏ</t>
  </si>
  <si>
    <t>Siêu âm can thiệp - chọc hút và tiêm thuốc điều trị nang gan</t>
  </si>
  <si>
    <t>Sinh thiết tuyến nước bọt</t>
  </si>
  <si>
    <t>Sinh thiết phần mềm bằng súng  dưới hướng dẫn của siêu âm</t>
  </si>
  <si>
    <t>Sinh thiết gan bằng kim/dụng cụ sinh thiết dưới siêu âm</t>
  </si>
  <si>
    <t>Nội soi trực tràng - hậu môn thắt trĩ</t>
  </si>
  <si>
    <t>Lọc máu bằng kỹ thuật thẩm tách siêu lọc dịch bù trực tiếp từ dịch lọc (Hemodiafiltration Online: HDF-Online) (hoặc: Thẩm tách siêu lọc máu (HDF-Online))</t>
  </si>
  <si>
    <t xml:space="preserve">Lọc máu hấp phụ bằng quả lọc </t>
  </si>
  <si>
    <t>Lọc máu cấp cứu ở người bệnh có mở thông động tĩnh mạch (FAV)</t>
  </si>
  <si>
    <t>Thận nhân tạo cấp cứu (quả lọc, dây máu 1 lần)</t>
  </si>
  <si>
    <t>Thận nhân tạo thường quy</t>
  </si>
  <si>
    <t>Thận nhân tạo chu kỳ (quả lọc, dây máu 6 lần)</t>
  </si>
  <si>
    <t>Đặt canuyn mở khí quản 2 nòng</t>
  </si>
  <si>
    <t>Thay transfer set ở người bệnh lọc màng bụng liên tục ngoại trú</t>
  </si>
  <si>
    <t xml:space="preserve">Thông khí nhân tạo không xâm nhập </t>
  </si>
  <si>
    <t xml:space="preserve">Thông khí nhân tạo CPAP qua van Boussignac </t>
  </si>
  <si>
    <t xml:space="preserve">Thông khí nhân tạo không xâm nhập phương thức CPAP </t>
  </si>
  <si>
    <t xml:space="preserve">Thông khí nhân tạo không xâm nhập phương thức BiPAP </t>
  </si>
  <si>
    <t xml:space="preserve">Thông khí nhân tạo xâm nhập </t>
  </si>
  <si>
    <t xml:space="preserve">Thông khí nhân tạo xâm nhập phương thức VCV </t>
  </si>
  <si>
    <t xml:space="preserve">Thông khí nhân tạo xâm nhập phương thức PCV </t>
  </si>
  <si>
    <t>Thông khí nhân tạo xâm nhập phương thức A/C (VCV)</t>
  </si>
  <si>
    <t>Thông khí nhân tạo xâm nhập phương thức SIMV</t>
  </si>
  <si>
    <t xml:space="preserve">Thông khí nhân tạo xâm nhập phương thức PSV </t>
  </si>
  <si>
    <t xml:space="preserve">Thông khí nhân tạo xâm nhập phương thức CPAP </t>
  </si>
  <si>
    <t xml:space="preserve">Thông khí nhân tạo xâm nhập phương thức APRV </t>
  </si>
  <si>
    <t xml:space="preserve">Thông khí nhân tạo xâm nhập phương thức NAVA </t>
  </si>
  <si>
    <t xml:space="preserve">Thông khí nhân tạo xâm nhập phương thức HFO </t>
  </si>
  <si>
    <t>Thở máy không xâm nhập (thở CPAP, thở BiPAP)</t>
  </si>
  <si>
    <t>Tiêm trong da; tiêm dưới da; tiêm bắp thịt</t>
  </si>
  <si>
    <t>Tiêm khớp đòn - cùng vai</t>
  </si>
  <si>
    <t>Tiêm nội khớp: acid hyaluronic</t>
  </si>
  <si>
    <t>Tiêm khớp ức - sườn dưới hướng dẫn của siêu âm</t>
  </si>
  <si>
    <t>Tiêm khớp đòn - cùng vai dưới hướng dẫn của siêu âm</t>
  </si>
  <si>
    <t>Đặt dây truyền dịch ngoại vi điều trị người bệnh bỏng</t>
  </si>
  <si>
    <t>Bộc lộ tĩnh mạch ngoại vi để truyền dịch điều trị người bệnh bỏng</t>
  </si>
  <si>
    <t>Cấy chỉ điều trị thoái hóa khớp</t>
  </si>
  <si>
    <t>Cấy chỉ châm điều trị hội chứng dạ dày - tá tràng</t>
  </si>
  <si>
    <t>Cấy chỉ điều trị hội chứng thắt lưng hông</t>
  </si>
  <si>
    <t>Điện châm điều trị thoái hóa khớp</t>
  </si>
  <si>
    <t>Điện nhĩ châm điều trị hội chứng dạ dày - tá tràng</t>
  </si>
  <si>
    <t>Điện nhĩ châm điều trị giảm đau do zona</t>
  </si>
  <si>
    <t>Điện châm điều trị viêm Amidan</t>
  </si>
  <si>
    <t>Kỹ thuật sử dụng áo nẹp chỉnh hình cột sống ngực - thắt lưng TLSO (điều trị cong vẹo cột sống)</t>
  </si>
  <si>
    <t>Thông tiểu ngắt quãng trong PHCN tổn thương tủy sống</t>
  </si>
  <si>
    <t>laser châm</t>
  </si>
  <si>
    <t>Điều trị bằng laser công suất thấp</t>
  </si>
  <si>
    <t>Tập với ghế tập mạnh cơ tứ đầu đùi</t>
  </si>
  <si>
    <t>Tập mạnh cơ đáy chậu (cơ sàn chậu, pelvis floor)</t>
  </si>
  <si>
    <t>Thuỷ châm điều trị thoái hóa khớp</t>
  </si>
  <si>
    <t>Điều trị bằng nước khóang</t>
  </si>
  <si>
    <t xml:space="preserve">Điều trị chứng vẹo cổ bằng tiêm Botulinum Toxin A </t>
  </si>
  <si>
    <t>Điều trị chứng co thắt nửa mặt bằng tiêm Botulinum Toxin A</t>
  </si>
  <si>
    <t>Điều trị chứng giật cơ mi mắt bằng tiêm Botulinum Toxin A</t>
  </si>
  <si>
    <t>Xoa bóp bấm huyệt điều trị bệnh tự kỷ</t>
  </si>
  <si>
    <t>Xoa bóp bấm huyệt điều trị thoái hóa khớp</t>
  </si>
  <si>
    <t>Xoa bóp bấm huyệt điều trị rối loạn tiêu hóa</t>
  </si>
  <si>
    <t>Xoa bóp bấm huyệt điều trị nấc</t>
  </si>
  <si>
    <t>Xoa bóp bấm huyệt điều trị đau do thoái hóa khớp</t>
  </si>
  <si>
    <t xml:space="preserve">Xoa bóp cục bộ bằng tay </t>
  </si>
  <si>
    <t xml:space="preserve">Xoa bóp toàn thân bằng tay </t>
  </si>
  <si>
    <t xml:space="preserve">Tim phổi nhân tạo (ECMO) cấp cứu tại giường trong hỗ trợ suy hô hấp cấp </t>
  </si>
  <si>
    <t xml:space="preserve">Tim phổi nhân tạo (ECMO) cấp cứu tại giường trong hỗ trợ suy tuần hoàn cấp </t>
  </si>
  <si>
    <t>Chạy máy E cmO mỗi 12h/lần</t>
  </si>
  <si>
    <t>Hỗ trợ hô hấp bằng màng trao đổi oxy ngoài cơ thể (E cmO)</t>
  </si>
  <si>
    <t>Hỗ trợ hô hấp- tuần hoàn bằng màng trao đổi oxy ngoài cơ thể (E cmO)</t>
  </si>
  <si>
    <t xml:space="preserve">Thở máy xâm nhập hai phổi độc lập </t>
  </si>
  <si>
    <t>Gây xơ tĩnh mạch điều trị suy, giãn tĩnh mạch mạn tính</t>
  </si>
  <si>
    <t>Nội soi thực quản - dạ dày - tá tràng qua đường mũi</t>
  </si>
  <si>
    <t>Siêu âm can thiệp - đặt ống thông đường mật qua da để chụp đường mật có phối hợp dưới C-ARM</t>
  </si>
  <si>
    <t>Bơm túi giãn da vùng da đầu</t>
  </si>
  <si>
    <t>Điều trị sẹo lõm bằng laser Fractional, radiofrequency</t>
  </si>
  <si>
    <t>Điều trị hạt cơm bằng laser CO2</t>
  </si>
  <si>
    <t>Điều trị u ống tuyến mồ hôi bằng laser CO2</t>
  </si>
  <si>
    <t>Điều trị u mềm treo bằng laser CO2</t>
  </si>
  <si>
    <t>Điều trị dày sừng da dầu bằng laser CO2</t>
  </si>
  <si>
    <t>Điều trị dày sừng ánh nắng bằng laser CO2</t>
  </si>
  <si>
    <t>Điều trị sẩn cục bằng laser CO2</t>
  </si>
  <si>
    <t>Điều trị bớt sùi bằng laser CO2</t>
  </si>
  <si>
    <t>Điều trị sẹo xấu bằng hóa chất</t>
  </si>
  <si>
    <t>Điều trị sùi mào gà bằng laser CO2</t>
  </si>
  <si>
    <t>Cắt, đốt sùi mào gà âm hộ; âm đạo; tầng sinh môn</t>
  </si>
  <si>
    <t>Cắt bán phần 2 thùy tuyến giáp trong bướu giáp đơn thuần không có nhân bằng dao siêu âm</t>
  </si>
  <si>
    <t>Cắt 1 thùy tuyến giáp và lấy nhân thùy còn lại trong bướu giáp nhân bằng dao siêu âm</t>
  </si>
  <si>
    <t>Cắt bán phần 2 thùy tuyến giáp trong bướu giáp đa nhân bằng dao siêu âm</t>
  </si>
  <si>
    <t>Cắt gần toàn bộ tuyến giáp trong basedow bằng dao siêu âm</t>
  </si>
  <si>
    <t>Cắt 1 thùy tuyến giáp và cắt bán phần thùy còn lại trong basedow bằng dao siêu âm</t>
  </si>
  <si>
    <t>Cắt toàn bộ tuyến giáp trong basedow bằng dao siêu âm</t>
  </si>
  <si>
    <t>Cắt 1 thùy tuyến giáp kèm nạo vét hạch 1 bên trong ung thư tuyến giáp bằng dao siêu âm</t>
  </si>
  <si>
    <t>Cắt 1 thùy tuyến giáp lấy bướu thòng trong bướu giáp thòng bằng dao siêu âm</t>
  </si>
  <si>
    <t>Cắt 1 thùy tuyến giáp lấy bướu thòng và cắt bán phần thùy còn lại trong bướu giáp thòng bằng dao siêu âm</t>
  </si>
  <si>
    <t>Cắt 1 thùy tuyến giáp trong bướu giáp khồng lồ bằng dao siêu âm</t>
  </si>
  <si>
    <t>Cắt 1 thùy tuyến giáp và cắt bán phần thùy còn lại trong bướu giáp khổng lồ bằng dao siêu âm</t>
  </si>
  <si>
    <t>Cắt bán phần 2 thùy tuyến giáp trong bướu giáp đơn thuần không có nhân</t>
  </si>
  <si>
    <t>Cắt 1 thùy tuyến giáp và lấy nhân thùy còn lại trong bướu giáp nhân</t>
  </si>
  <si>
    <t>Cắt bán phần 2 thùy tuyến giáp trong bướu giáp đa nhân</t>
  </si>
  <si>
    <t>Cắt gần toàn bộ tuyến giáp trong basedow</t>
  </si>
  <si>
    <t>Cắt 1 thùy tuyến giáp và cắt bán phần thùy còn lại trong basedow</t>
  </si>
  <si>
    <t>Cắt toàn bộ tuyến giáp trong basedow</t>
  </si>
  <si>
    <t>Cắt 1 thùy tuyến giáp kèm nạo vét hạch 1 bên trong ung thư tuyến giáp</t>
  </si>
  <si>
    <t>Cắt 1 thùy tuyến giáp trong bướu giáp khồng lồ</t>
  </si>
  <si>
    <t>Cắt 1 thùy tuyến giáp và cắt bán phần thùy còn lại trong bướu giáp khổng lồ</t>
  </si>
  <si>
    <t>Phẫu thuật cắt thùy giáp</t>
  </si>
  <si>
    <t>Phẫu thuật nội soi cắt toàn bộ tuyến giáp trong bệnh basedow</t>
  </si>
  <si>
    <t>Cắt 1 thùy tuyến giáp trong bướu giáp nhân bằng dao siêu âm</t>
  </si>
  <si>
    <t>Cắt bán phần 1 thùy tuyến giáp và lấy nhân thùy còn lại trong bướu giáp nhân bằng dao siêu âm</t>
  </si>
  <si>
    <t>Cắt 1 thùy tuyến giáp trong bướu giáp nhân độc bằng dao siêu âm</t>
  </si>
  <si>
    <t>Cắt 1 thùy tuyến giáp trong ung thư tuyến giáp bằng dao siêu âm</t>
  </si>
  <si>
    <t>Cắt 1 thùy tuyến giáp trong bướu giáp nhân</t>
  </si>
  <si>
    <t>Cắt bán phần 1 thùy tuyến giáp và lấy nhân thùy còn lại trong bướu giáp nhân</t>
  </si>
  <si>
    <t>Cắt 1 thùy tuyến giáp trong bướu giáp nhân độc</t>
  </si>
  <si>
    <t>Cắt 1 thùy tuyến giáp trong ung thư tuyến giáp</t>
  </si>
  <si>
    <t>Cắt bán phần 1 thùy tuyến giáp trong bướu giáp nhân bằng dao siêu âm</t>
  </si>
  <si>
    <t>Cắt bán phần 1 thùy tuyến giáp trong bướu giáp nhân</t>
  </si>
  <si>
    <t>Phẫu thuật giải ép tủy trong lao cột sống cổ</t>
  </si>
  <si>
    <t>Phẫu thuật giải ép tủy trong lao cột sống ngực</t>
  </si>
  <si>
    <t>Phẫu thuật giải ép tủy trong lao cột sống lưng-thắt lưng</t>
  </si>
  <si>
    <t>Phẫu thuật cắt bỏ đường rò dưới da - dưới màng tủy</t>
  </si>
  <si>
    <t>Phẫu thuật lấy máu tụ ngoài màng cứng dưới lều tiểu não (hố sau)</t>
  </si>
  <si>
    <t>Phẫu thuật máu tụ ngoài màng cứng tủy sống</t>
  </si>
  <si>
    <t>Phẫu thuật đặt catheter vào ống sống thắt lưng đo áp lực dịch não tủy</t>
  </si>
  <si>
    <t>Phãu thuật u dưới trong màng tủy, ngoài tủy, bằng đường vào phía sau hoặc sau -ngoài</t>
  </si>
  <si>
    <t>Phẫu thuật vá đường rò dịch não tủy ở vòm sọ sau CTSN</t>
  </si>
  <si>
    <t>Phẫu thuật vá đường rò dịch não tủy nền sọ sau CTSN</t>
  </si>
  <si>
    <t>Phẫu thuật thoát vị màng não tủy vùng lưng/cùng cụt chưa vỡ</t>
  </si>
  <si>
    <t>Phẫu thuật thoát vị màng não tủy vùng lưng/cùng cụt đã vỡ, nhiễm trùng</t>
  </si>
  <si>
    <t>Phẫu thuật đóng dị tật nứt đốt sống (spina bifida) kèm theo thoát vị màng tủy, bằng đường vào phía sau</t>
  </si>
  <si>
    <t>Phẫu thuật đóng dị tật nứt đốt sống (spina bifida) kèm theo thoát vị tủy-màng tủy, bằng đường vào phía sau</t>
  </si>
  <si>
    <t>Phẫu thuật đóng đường rò dịch não tủy hoặc một thoát vị màng tủy sau mổ tủy sống</t>
  </si>
  <si>
    <t>Phẫu thuật đóng đường rò dịch não tủy hoặc thoát vị màng não ở tầng trước nền sọ qua đường mở nắp sọ</t>
  </si>
  <si>
    <t>Phẫu thuật đóng đường rò dịch não tủy qua xoang trán</t>
  </si>
  <si>
    <t>Phẫu thuật đóng đường rò dịch não tủy tầng giữa nền sọ qua mở nắp sọ</t>
  </si>
  <si>
    <t>Phẫu thuật đóng đường rò dịch não tủy sau mổ các thương tổn nền sọ</t>
  </si>
  <si>
    <t>Phẫu thuật lấy bỏ u mỡ (lipoma) ở vùng đuôi ngựa + đóng thoát vị màng tủy hoặc thoát vị tủy-màng tủy, bằng đường vào phía sau</t>
  </si>
  <si>
    <t>Phẫu thuật điều trị vết thương - chấn thương động - tĩnh mạch chủ, mạch tạng, mạch thận</t>
  </si>
  <si>
    <t>Phẫu thuật tạo thông động - tĩnh mạch để chạy thận nhân tạo</t>
  </si>
  <si>
    <t>Cắt u máu, u bạch huyết đường kính trên 10 cm</t>
  </si>
  <si>
    <t>Cắt u máu, u bạch huyết đường kính 5 - 10 cm</t>
  </si>
  <si>
    <t>Cắt 1 thùy kèm cắt 1 phân thùy phổi điển hình</t>
  </si>
  <si>
    <t>Cắt 1 thùy hay 1 phân thùy phổi</t>
  </si>
  <si>
    <t>Phẫu thuật cắt 1 thùy phổi bệnh lý</t>
  </si>
  <si>
    <t>Cắt thùy phổi hoặc cắt một bên phổi kèm vét hạch trung thất</t>
  </si>
  <si>
    <t>Phẫu thuật lấy dị vật trong phổi - màng phổi</t>
  </si>
  <si>
    <t>Phẫu thuật điều trị lỗ rò phế quản</t>
  </si>
  <si>
    <t>Phẫu thuật cắt - khâu kén khí phổi</t>
  </si>
  <si>
    <t>Phẫu thuật lấy dị vật phổi - màng phổi</t>
  </si>
  <si>
    <t>Phẫu thuật nội soi cắt 1 thùy phổi kèm nạo vét hạch</t>
  </si>
  <si>
    <t>Tạo hình phần nối bể thận - niệu quản</t>
  </si>
  <si>
    <t>Tạo hình khúc nối bể thận - niệu quản (Phương pháp Foley, Anderson - Hynes</t>
  </si>
  <si>
    <t>Cắt u bàng quang tái phát qua nội soi</t>
  </si>
  <si>
    <t>Cắt đường rò bàng quang - rốn, khâu lại bàng quang</t>
  </si>
  <si>
    <t>Cắt u phì đại lành tính tuyến tiền liệt qua nội soi</t>
  </si>
  <si>
    <t>Cắt cụt toàn bộ bộ phận sinh dục ngoài do ung thư</t>
  </si>
  <si>
    <t>Cắt cụt toàn bộ bộ phận sinh dục ngoài do ung thư + nạo vét hạch bẹn hai bên</t>
  </si>
  <si>
    <t>Phẫu thuật lỗ tiểu lệch thấp, tạo hình thì 2</t>
  </si>
  <si>
    <t>Tán sỏi ngoài cơ thể định vị bằng X-quang hoặc siêu âm</t>
  </si>
  <si>
    <t>Nối Wirsung ruột non + nối ống mật chủ - ruột non + nối dạ dày - ruột non trên ba quai ruột biệt lập</t>
  </si>
  <si>
    <t>Phẫu thuật tạo van chống trào ngược dạ dày - thực quản qua nội soi</t>
  </si>
  <si>
    <t>Phẫu thuật nội soi cắt bán phần dưới dạ dày + nạo hạch D1</t>
  </si>
  <si>
    <t>Phẫu thuật nội soi cắt bán phần dưới dạ dày + nạo hạch D1α</t>
  </si>
  <si>
    <t>Phẫu thuật nội soi cắt bán phần dưới dạ dày + nạo hạch D1β</t>
  </si>
  <si>
    <t>Cắt toàn bộ đại tràng, nối ngay ruột non - trực tràng</t>
  </si>
  <si>
    <t>Nối dạ dày - ruột (omega hay Roux-en-Y)</t>
  </si>
  <si>
    <t>Phẫu thuật nội soi khâu thủng dạ dày + nối dạ dày - hỗng tràng</t>
  </si>
  <si>
    <t>Phẫu thuật nội soi khâu vết thương dạ dày + nối dạ dày - hỗng tràng</t>
  </si>
  <si>
    <t>Phẫu thuật nội soi khâu thủng tá tràng + nối dạ dày - hỗng tràng</t>
  </si>
  <si>
    <t>Phẫu thuật nội soi khâu vết thương tá tràng + nối dạ dày - hỗng tràng</t>
  </si>
  <si>
    <t>Cắt ruột thừa, dẫn lưu ổ áp xe</t>
  </si>
  <si>
    <t>Phẫu thuật nội soi khâu treo trực tràng điều trị sa trực tràng</t>
  </si>
  <si>
    <t>Dẫn lưu niệu quản ra thành bụng 1 bên/2 bên</t>
  </si>
  <si>
    <t>Phẫu thuật lại chữa rò ống tiêu hóa sau mổ</t>
  </si>
  <si>
    <t>Đóng rò trực tràng - âm đạo</t>
  </si>
  <si>
    <t>Đóng rò trực tràng - bàng quang</t>
  </si>
  <si>
    <t>Cắt gan phân thùy sau</t>
  </si>
  <si>
    <t>Cắt gan phân thùy trước</t>
  </si>
  <si>
    <t>Cắt thùy gan trái</t>
  </si>
  <si>
    <t>Cắt hạ phân thùy 1</t>
  </si>
  <si>
    <t>Cắt hạ phân thùy 2</t>
  </si>
  <si>
    <t>Cắt hạ phân thùy 3</t>
  </si>
  <si>
    <t>Cắt hạ phân thùy 4</t>
  </si>
  <si>
    <t>Cắt hạ phân thùy 5</t>
  </si>
  <si>
    <t>Cắt hạ phân thùy 6</t>
  </si>
  <si>
    <t>Cắt hạ phân thùy 7</t>
  </si>
  <si>
    <t>Cắt hạ phân thùy 8</t>
  </si>
  <si>
    <t>Cắt hạ phân thùy 9</t>
  </si>
  <si>
    <t>Cắt nhiều hạ phân thùy</t>
  </si>
  <si>
    <t>Cắt gan có sử dụng kỹ thuật cao (dao siêu âm, sóng cao tần…)</t>
  </si>
  <si>
    <t>Phẫu thuật nội soi điều trị áp xe gan</t>
  </si>
  <si>
    <t>phẫu thuật nội soi cắt nang đường mật</t>
  </si>
  <si>
    <t>Nối ống tụy - hỗng tràng</t>
  </si>
  <si>
    <t>Phẫu thuật Patington - Rochelle điều trị sỏi tụy, viêm tụy mạn</t>
  </si>
  <si>
    <t>Nối mật - hỗng tràng do ung thư</t>
  </si>
  <si>
    <t>Cắt bỏ khối u tá tụy</t>
  </si>
  <si>
    <t>Cắt khối tá - tụy</t>
  </si>
  <si>
    <t>Cắt lách bệnh lý do ung thư, áp xe, xơ lách, huyết tán…</t>
  </si>
  <si>
    <t>Cắt đuôi tụy và cắt lách</t>
  </si>
  <si>
    <t>Cắt thân và đuôi tụy</t>
  </si>
  <si>
    <t>Phẫu thuật cắt bỏ đuôi tụy - nối mỏm tụy còn lại với quai hỗng tràng</t>
  </si>
  <si>
    <t>Cắt đuôi tụy</t>
  </si>
  <si>
    <t>Cắt thân + đuôi tụy</t>
  </si>
  <si>
    <t>Cắt một phần tụy</t>
  </si>
  <si>
    <t>Các phẫu thuật cắt tụy khác</t>
  </si>
  <si>
    <t>Phẫu thuật Frey - Beger điều trị sỏi tụy, viêm tụy mạn</t>
  </si>
  <si>
    <t>Lấy u sau phúc mạc</t>
  </si>
  <si>
    <t>Bóc u xơ, cơ… trực tràng đường bụng</t>
  </si>
  <si>
    <t>Bóc phúc mạc douglas</t>
  </si>
  <si>
    <t>Lấy mạc nối lớn và mạc nối nhỏ</t>
  </si>
  <si>
    <t>Bóc phúc mạc bên trái</t>
  </si>
  <si>
    <t>Bóc phúc mạc bên phải</t>
  </si>
  <si>
    <t>Bóc phúc mạc phủ tạng</t>
  </si>
  <si>
    <t>Bóc phúc mạc kèm cắt các tạng khác</t>
  </si>
  <si>
    <t xml:space="preserve">Phẫu thuật điều trị thoát vị bẹn </t>
  </si>
  <si>
    <t>Phẫu thuật điều trị áp xe tồn dư, dẫn lưu ổ bụng</t>
  </si>
  <si>
    <t>Phẫu thuật trĩ độ 1</t>
  </si>
  <si>
    <t>Bóc u xơ, cơ... trực tràng đường tầng sinh môn</t>
  </si>
  <si>
    <t>Phẫu thuật cắt trĩ kinh điển (phương pháp Milligan - Morgan hoặc Ferguson)</t>
  </si>
  <si>
    <t>Điều trị nứt kẽ hậu môn bằng cắt cơ tròn trong (vị trí 3h và 9h)</t>
  </si>
  <si>
    <t>Điều trị nứt kẽ hậu môn bằng cắt cơ tròn trong vị trí 6h, tạo hình hậu môn</t>
  </si>
  <si>
    <t>Nội soi mật tụy ngược dòng để cắt cơ vòng oddi dẫn lưu mật hoặc lấy sỏi đường mật tụy</t>
  </si>
  <si>
    <t>Nội soi can thiệp - cắt 1 polyp ống tiêu hóa &lt; 1 cm</t>
  </si>
  <si>
    <t>Nội soi cắt polyp ông tiêu hóa (thực quản, dạ dày, tá tràng, đại trực tràng)</t>
  </si>
  <si>
    <t>Cắt polyp trực tràng</t>
  </si>
  <si>
    <t>Nội soi can thiệp - cắt polyp ống tiêu hóa &gt; 1 cm hoặc nhiều polyp</t>
  </si>
  <si>
    <t>Nội soi thực quản - dạ dày, lấy dị vật</t>
  </si>
  <si>
    <t>Nội soi đại tràng - lấy dị vật</t>
  </si>
  <si>
    <t>Trích nhọt ống tai ngoài</t>
  </si>
  <si>
    <t>Trích áp xe phần mềm lớn</t>
  </si>
  <si>
    <t>Trích rạch áp xe nhỏ</t>
  </si>
  <si>
    <t>Trích hạch viêm mủ</t>
  </si>
  <si>
    <t>Trích rạch, dẫn lưu ổ áp xe trên người bệnh đái tháo đường</t>
  </si>
  <si>
    <t>Trích áp xe nhỏ vùng đầu cổ</t>
  </si>
  <si>
    <t>Phẫu thuật nội soi điều trị thoái hóa khớp cùng đòn</t>
  </si>
  <si>
    <t>Phẫu thuật nội soi điều trị khớp gối bằng gân đồng loại (nội soi tái tạo dây chằng chéo trước, chéo sau, mổ mở tái tạo dây chằng bên chày, bên mác)</t>
  </si>
  <si>
    <t>Phẫu thuật kết hợp xương gãy mỏm khuỷu</t>
  </si>
  <si>
    <t>Phẫu thuật kết hợp xương gãy mỏm khuỷu phức tạp</t>
  </si>
  <si>
    <t>Phẫu thuật kết hợp xương toác khớp mu (trật khớp)</t>
  </si>
  <si>
    <t>Phẫu thuật kết hợp xương gãy bánh chè</t>
  </si>
  <si>
    <t>Phẫu thuật kết hợp xương gãy xương bánh chè phức tạp</t>
  </si>
  <si>
    <t>Phẫu thuật kết hợp xương trật khớp Lisfranc</t>
  </si>
  <si>
    <t>Phẫu thuật kết hợp xương gãy trật đốt bàn ngón chân</t>
  </si>
  <si>
    <t>Phẫu thuật kết hợp xương gãy hở độ II trên và liên lồi cầu xương đùi</t>
  </si>
  <si>
    <t>Phẫu thuật kết hợp xương gãy hở độ III trên và liên lồi cầu xương đùi</t>
  </si>
  <si>
    <t>Phẫu thuật kết hợp xương gãy hở liên lồi cầu xương cánh tay</t>
  </si>
  <si>
    <t>Phẫu thuật điều trị bệnh DE QUER VAIN và ngón tay cò súng</t>
  </si>
  <si>
    <t>Phẫu thuật kết hợp xương khớp giả xương cánh tay</t>
  </si>
  <si>
    <t>Phẫu thuật khớp giả xương chày bẩm sinh có ghép xương</t>
  </si>
  <si>
    <t>Phẫu thuật khớp giả xương chày</t>
  </si>
  <si>
    <t>Phẫu thuật kết hợp xương (kết hợp xương) gãy xương bả vai</t>
  </si>
  <si>
    <t>Phẫu thuật kết hợp xương gãy cổ xương bả vai</t>
  </si>
  <si>
    <t>Phẫu thuật kết hợp xương gãy xương đòn</t>
  </si>
  <si>
    <t>Phẫu thuật kết hợp xương trật khớp cùng đòn</t>
  </si>
  <si>
    <t>Phẫu thuật kết hợp xương khớp giả xương đòn</t>
  </si>
  <si>
    <t>Phẫu thuật kết hợp xương trật khớp ức đòn</t>
  </si>
  <si>
    <t>Phẫu thuật kết hợp xương gãy cổ giải phẫu và phẫu thuật xương cánh tay</t>
  </si>
  <si>
    <t>Phẫu thuật kết hợp xương gãy trật cổ xương cánh tay</t>
  </si>
  <si>
    <t>Phẫu thuật kết hợp xương gãy thân xương cánh tay</t>
  </si>
  <si>
    <t>Phẫu thuật kết hợp xương gãy thân xương cánh tay cánh tay có liệt TK quay</t>
  </si>
  <si>
    <t>Phẫu thuật kết hợp xương gãy thân xương cánh tay phức tạp</t>
  </si>
  <si>
    <t>Phẫu thuật kết hợp xương gãy trên lồi cầu xương cánh tay</t>
  </si>
  <si>
    <t>Phẫu thuật kết hợp xương gãy liên lồi cầu xương cánh tay</t>
  </si>
  <si>
    <t>Phẫu thuật kết hợp xương gãy đài quay</t>
  </si>
  <si>
    <t>Phẫu thuật kết hợp xương gãy đài quay phức tạp</t>
  </si>
  <si>
    <t>Phẫu thuật kết hợp xương gãy thân 2 xương cẳng tay</t>
  </si>
  <si>
    <t>Phẫu thuật kết hợp xương gãy xương quay kèm trật khớp quay trụ dưới</t>
  </si>
  <si>
    <t>Phẫu thuật kết hợp xương gãy phức tạp khớp khuỷu</t>
  </si>
  <si>
    <t>Phẫu thuật kết hợp xương gãy đầu dưới qương quay</t>
  </si>
  <si>
    <t>Phẫu thuật kết hợp xương gãy chỏm đốt bàn và ngón tay</t>
  </si>
  <si>
    <t>Phẫu thuật kết hợp xương gãy thân đốt bàn và ngón tay</t>
  </si>
  <si>
    <t>Phẫu thuật kết hợp xương gãy lồi cầu xương bàn và ngón tay</t>
  </si>
  <si>
    <t>Phẫu thuật kết hợp xương gãy cánh chậu</t>
  </si>
  <si>
    <t>Phẫu thuật kết hợp xương gãy khung chậu - trật khớp mu</t>
  </si>
  <si>
    <t>Phẫu thuật kết hợp xương gãy ổ cối đơn thuần</t>
  </si>
  <si>
    <t>Phẫu thuật kết hợp xương gãy ổ cối phức tạp</t>
  </si>
  <si>
    <t>Phẫu thuật kết hợp xương gãy bán phần chỏm xương đùi</t>
  </si>
  <si>
    <t>Phẫu thuật kết hợp xương gãy phức tạp chỏm xương đùi - trật háng</t>
  </si>
  <si>
    <t>Phẫu thuật kết hợp xương gãy cổ xương đùi</t>
  </si>
  <si>
    <t>Phẫu thuật kết hợp xương gãy cổ mấu chuyển xương đùi</t>
  </si>
  <si>
    <t>Phẫu thuật kết hợp xương gãy liên mấu chuyển xương đùi</t>
  </si>
  <si>
    <t>Phẫu thuật kết hợp xương gãy trật cổ xương đùi</t>
  </si>
  <si>
    <t>Phẫu thuật kết hợp xương gãy trên lồi cầu xương đùi</t>
  </si>
  <si>
    <t>Phẫu thuật kết hợp xương gãy lồi cầu ngoài xương đùi</t>
  </si>
  <si>
    <t>Phẫu thuật kết hợp xương gãy lồi cầu trong xương đùi</t>
  </si>
  <si>
    <t>Phẫu thuật kết hợp xương gãy trên và liên lồi cầu xương đùi</t>
  </si>
  <si>
    <t>Phẫu thuật kết hợp xương gãy thân xương đùi phức tạp</t>
  </si>
  <si>
    <t>Phẫu thuật kết hợp xương gãy Hoffa đàu dưới xương đùi</t>
  </si>
  <si>
    <t>Phẫu thuật kết hợp xương gãy mâm chày trong</t>
  </si>
  <si>
    <t>Phẫu thuật kết hợp xương gãy mâm chày ngoài</t>
  </si>
  <si>
    <t>Phẫu thuật kết hợp xương gãy hai mâm chày</t>
  </si>
  <si>
    <t>Phẫu thuật kết hợp xương gãy mâm chày + thân xương chày</t>
  </si>
  <si>
    <t>Phẫu thuật kết hợp xương gãy thân xương chày</t>
  </si>
  <si>
    <t>Phẫu thuật kết hợp xương gãy thân 2 xương cẳng chân</t>
  </si>
  <si>
    <t>Phẫu thuật kết hợp xương gãy xương mác đơn thuần</t>
  </si>
  <si>
    <t>Phẫu thuật kết hợp xương gãy đầu dưới xương chày (Pilon)</t>
  </si>
  <si>
    <t>Phẫu thuật kết hợp xương gãy 2 mắt cá cổ chân</t>
  </si>
  <si>
    <t>Phẫu thuật kết hợp xương gãy mắt cá trong</t>
  </si>
  <si>
    <t>Phẫu thuật kết hợp xương gãy mắt cá ngoài</t>
  </si>
  <si>
    <t>Phẫu thuật kết hợp xương gãy mắt cá kèm trật khớp cổ chân</t>
  </si>
  <si>
    <t>Phẫu thuật kết hợp xương gãy trật xương sên</t>
  </si>
  <si>
    <t>Phẫu thuật kết hợp xương gãy trật xương gót</t>
  </si>
  <si>
    <t>Phẫu thuật kết hợp xương gãy nèn đốt bàn ngón 5 (bàn chân)</t>
  </si>
  <si>
    <t>Phẫu thuật kết hợp xương gãy hở độ I hai xương cẳng chân</t>
  </si>
  <si>
    <t>Phẫu thuật kết hợp xương gãy hở độ II hai xương cẳng chân</t>
  </si>
  <si>
    <t>Phẫu thuật kết hợp xương gãy hở độ III hai xương cẳng chân</t>
  </si>
  <si>
    <t>Phẫu thuật kết hợp xương gãy hở I thân hai xương cẳng tay</t>
  </si>
  <si>
    <t>Phẫu thuật kết hợp xương gãy hở II thân hai xương cẳng tay</t>
  </si>
  <si>
    <t>Phẫu thuật kết hợp xương gãy hở III thân hai xương cẳng tay</t>
  </si>
  <si>
    <t>Phẫu thuật kết hợp xương gãy hở độ I thân xương cánh tay</t>
  </si>
  <si>
    <t>Phẫu thuật kết hợp xương gãy hở độ II thân xương cánh tay</t>
  </si>
  <si>
    <t>Phẫu thuật kết hợp xương gãy hở độ III thân xương cánh tay</t>
  </si>
  <si>
    <t>Phẫu thuật kết hợp xương gãy xương đốt bàn ngón tay</t>
  </si>
  <si>
    <t>Phẫu thuật kết hợp xương gãy nội khớp xương khớp ngón tay</t>
  </si>
  <si>
    <t>Phẫu thuật kết hợp xương gãy lồi cầu xương khớp ngón tay</t>
  </si>
  <si>
    <t>Phẫu thuật kết hợp xương gãy đầu dưới xương quay</t>
  </si>
  <si>
    <t>Phẫu thuật kết hợp xương gãy nội khớp đầu dưới xương quay</t>
  </si>
  <si>
    <t>Phẫu thuật kết hợp xương gãy thân xương đùi</t>
  </si>
  <si>
    <t>kết hợp xương qua da bằng K.Wire gãy đầu dưới xương quay</t>
  </si>
  <si>
    <t>Phẫu thuật tổn thương dây chằng của đốt bàn - ngón tay</t>
  </si>
  <si>
    <t>Phẫu thuật tổn thương gân gấp bàn - cổ tay</t>
  </si>
  <si>
    <t>Phẫu thuật nối gân duỗi/kéo dài gân(1 gân)</t>
  </si>
  <si>
    <t>Phẫu thuật nối gân gấp/kéo dài gân (1 gân)</t>
  </si>
  <si>
    <t>Phẫu thuật ung thư biểu mô tế bào đáy/gai vùng mặt, đóng khuyết da</t>
  </si>
  <si>
    <t>Phẫu thuật lấy thoát vị đĩa đệm cột sống thắt lưng sử dụng nẹp cố định liên gai sau (DIAM, Silicon, Coflex, Gelfix...)</t>
  </si>
  <si>
    <t>Phẫu thuật chỉnh gù cột sống đường trước và hàn khớp</t>
  </si>
  <si>
    <t>Phẫu thuật gãy trật đốt sống cổ, mỏm nha</t>
  </si>
  <si>
    <t>Phẫu thuật lấy đĩa đệm, ghép xương và cố định cột sống cổ (ACDF)</t>
  </si>
  <si>
    <t>Lấy đĩa đệm đốt sống, cố định cột sống và ghép xương liên thân đốt đường trước (xương tự thân có hoặc không có lồng titanium) (ALIF)</t>
  </si>
  <si>
    <t>Cố định cột sống và hàn khớp qua liên thân đốt cột sống thắt lưng - cùng đường sau (PLIF)</t>
  </si>
  <si>
    <t>Cố định cột sống và hàn khớp liên thân đốt cột sống thắt lưng - cùng đường sau qua lỗ liên hợp (TLIF)</t>
  </si>
  <si>
    <t>Phẫu thuật cắt thân đốt sống, ghép xương và cố định cột sống cổ (ACCF)</t>
  </si>
  <si>
    <t>Vá da dày toàn bộ, diện tích bằng và trên 10 cm²</t>
  </si>
  <si>
    <t>Ghép da tự thân bằng mảnh da tròn nhỏ</t>
  </si>
  <si>
    <t>Phẫu thuật vá da diện tích &gt;10 cm²</t>
  </si>
  <si>
    <t>Vá da dày toàn bộ, diện tích dưới 10 cm²</t>
  </si>
  <si>
    <t>Phẫu thuật vá da diện tích từ 5-10 cm²</t>
  </si>
  <si>
    <t>Cắt lọc vết thương gãy xương hở, nắn chỉnh cố định tạm thời</t>
  </si>
  <si>
    <t>Phẫu thuật điều trị vết thương - chấn thương khí quản cổ</t>
  </si>
  <si>
    <t>Phẫu thuật điều trị chấn thương - vết thương mạch máu ngoại vi ở trẻ em</t>
  </si>
  <si>
    <t>Phẫu thuật bắc cầu tĩnh mạch cửa - tĩnh mạch chủ dưới điều trị tăng áp lực tĩnh mạch cửa</t>
  </si>
  <si>
    <t>Tán sỏi thận qua da bằng máy tán hơi + siêu âm/có C.Arm</t>
  </si>
  <si>
    <t>Tán sỏi thận qua da có C.Arm + siêu âm/laser</t>
  </si>
  <si>
    <t>Phẫu thuật bắc cầu động mạch nách - động mạch đùi</t>
  </si>
  <si>
    <t>Phẫu thuật điều trị bệnh suy - giãn tĩnh mạch chi dưới</t>
  </si>
  <si>
    <t>Phẫu thuật cắt đường thông động - tĩnh mạch chạy thận nhân tạo do biến chứng hoặc sau ghép thận</t>
  </si>
  <si>
    <t>Phẫu thuật điều trị thông động - tĩnh mạch chi</t>
  </si>
  <si>
    <t>Phẫu thuật cắt bỏ ung thư da vùng da đầu từ 2 cm trở lên</t>
  </si>
  <si>
    <t>Phẫu thuật lấy mảnh xương sọ hoại tử</t>
  </si>
  <si>
    <t>Phẫu thuật vỡ vật hang do gãy dương vật</t>
  </si>
  <si>
    <t>Cắt cổ tử cung trên người bệnh đã mổ cắt tử cung bán phần đường bụng</t>
  </si>
  <si>
    <t>Cắt cổ tử cung trên người bệnh đã mổ cắt tử cung bán phần (đường bụng, đường âm đạo)</t>
  </si>
  <si>
    <t>Phẫu thuật bảo tồn, vét hạch nách trong ung thư tuyến vú</t>
  </si>
  <si>
    <t>Trích áp xe tầng sinh môn</t>
  </si>
  <si>
    <t>Trích áp xe tuyến Bartholin</t>
  </si>
  <si>
    <t>Trích áp xe vú</t>
  </si>
  <si>
    <t>Phẫu thuật cắt polyp buồng tử cung</t>
  </si>
  <si>
    <t>Phẫu thuật cắt polyp buồng tử cung (đường bụng, đường âm đạo)</t>
  </si>
  <si>
    <t>Phẫu thuật cắt polyp cổ tử cung</t>
  </si>
  <si>
    <t>Cắt ung thư buồng trứng lan rộng</t>
  </si>
  <si>
    <t>Phẫu thuật TVT điều trị són tiểu</t>
  </si>
  <si>
    <t xml:space="preserve">Cắt tử cung hoàn toàn + 2 phần phụ + vét hạch chậu </t>
  </si>
  <si>
    <t>Phẫu thuật mở bụng cắt u nang hoặc cắt buồng trứng trên người bệnh có thai</t>
  </si>
  <si>
    <t>Phẫu thuật nội soi cắt u nang hoặc cắt buồng trứng trên người bệnh có thai</t>
  </si>
  <si>
    <t>Phẫu thuật second-look trong ung thư buồng trứng</t>
  </si>
  <si>
    <t>Phẫu thuật Wertheim-Meig điều trị ung thư ­ cổ tử cung</t>
  </si>
  <si>
    <t>Thủ thuật xoắn polyp cổ tử cung, âm đạo</t>
  </si>
  <si>
    <t>Trích chắp, lẹo, trích áp xe mi, kết mạc</t>
  </si>
  <si>
    <t>Trích dẫn lưu túi lệ</t>
  </si>
  <si>
    <t>Trích chắp, lẹo, nang lông mi; trích áp xe mi, kết mạc</t>
  </si>
  <si>
    <t>Trích mủ mắt</t>
  </si>
  <si>
    <t xml:space="preserve">Đo khúc xạ giác mạc </t>
  </si>
  <si>
    <t>Đo thị trường trung tâm, thị trường ám điểm</t>
  </si>
  <si>
    <t>Đốt lông xiêu, nhổ lông siêu</t>
  </si>
  <si>
    <t xml:space="preserve">Bóc sợi giác mạc </t>
  </si>
  <si>
    <t>Bơm hơi /khí tiền phòng</t>
  </si>
  <si>
    <t>Nối thông lệ mũi có hoặc không đặt ống silicon có hoặc không áp thuốc chống chuyển hóa</t>
  </si>
  <si>
    <t>Phẫu thuật mộng có ghép (kết mạc rời tự thân, màng ối...) có hoặc không áp thuốc chống chuyển hóa</t>
  </si>
  <si>
    <t>Phẫu thuật lấy thể thủy tinh (trong bao, ngoài bao, phaco) đặt IOL trên mắt độc nhất, gần mù</t>
  </si>
  <si>
    <t>Phẫu thuật tán nhuyễn thể thủy tinh bằng siêu âm (phaco) ± IOL</t>
  </si>
  <si>
    <t>Phẫu thuật tán nhuyễn thể thủy tinh bằng siêu âm (phaco) có hoặc không đặt IOL</t>
  </si>
  <si>
    <t>Phẫu thuật treo mi - cơ trán (bằng silicon, cân cơ đùi…) điều trị sụp mi</t>
  </si>
  <si>
    <t>Cắt u da vùng mặt, tạo hình</t>
  </si>
  <si>
    <t>Phẫu thuật cắt bỏ u lành tính vùng mũi (trên 2 cm)</t>
  </si>
  <si>
    <t>Phẫu thuật cắt bỏ u lành tính vùng mũi (dưới 2 cm)</t>
  </si>
  <si>
    <t>Siêu âm bán phần trước</t>
  </si>
  <si>
    <t xml:space="preserve">Siêu âm mắt </t>
  </si>
  <si>
    <t xml:space="preserve">Tiêm nội nhãn </t>
  </si>
  <si>
    <t>Nội soi cầm máu mũi không sử dụng Meroxeo (1bên)</t>
  </si>
  <si>
    <t>Nội soi cầm máu mũi có sử dụng Meroxeo (2 bên)</t>
  </si>
  <si>
    <t>Phẫu thuật cắt Amidan</t>
  </si>
  <si>
    <t>Cắt Amidan bằng máy</t>
  </si>
  <si>
    <t xml:space="preserve">Phẫu thuật cắt Amidan bằng sóng cao tần </t>
  </si>
  <si>
    <t>Trích áp xe quanh Amidan</t>
  </si>
  <si>
    <t>Trích áp xe thành sau họng</t>
  </si>
  <si>
    <t>Trích áp xe sàn miệng</t>
  </si>
  <si>
    <t>Khí dung đường thở ở người bệnh nặng</t>
  </si>
  <si>
    <t>Nội soi lấy dị vật tai gây mê/[gây tê]</t>
  </si>
  <si>
    <t>Mở sào bào, thượng nhĩ</t>
  </si>
  <si>
    <t>Mở sào bào thượng nhĩ, vá nhĩ</t>
  </si>
  <si>
    <t xml:space="preserve">Lấy hạch cổ chọn lọc hoặc vét hạch cổ bảo tồn </t>
  </si>
  <si>
    <t>Cầm máu đơn giản sau phẫu thuật cắt Amidan, nạo VA</t>
  </si>
  <si>
    <t>Phẫu thuật nội soi mở sàng - hàm, cắt polyp mũi</t>
  </si>
  <si>
    <t>Nội soi chọc thông xoang trán/xoang bướm</t>
  </si>
  <si>
    <t>Phẫu thuật nội soi nạo VA bằng máy (gây mê)</t>
  </si>
  <si>
    <t>Phẫu thuật nội soi nạo VA bằng dụng cụ cắt hút</t>
  </si>
  <si>
    <t>Cắt ung thư Amidan/thanh quản và nạo vét hạch cổ</t>
  </si>
  <si>
    <t>Phẫu thuật cắt xoang hơi cuốn mũi giữa</t>
  </si>
  <si>
    <t>Phẫu thuật cắt thùy nông tuyến mang tai, bảo tồn dây VII</t>
  </si>
  <si>
    <t>Phẫu thuật laser cắt u nang lành tính đáy lưỡi, hạ họng, màn hầu, Amidan</t>
  </si>
  <si>
    <t>Phẫu thuật nội soi cắt u vùng vòm mũi họng</t>
  </si>
  <si>
    <t>Phẫu thuật nạo VA nội soi</t>
  </si>
  <si>
    <t>Cắt u nang hạ họng - thanh quản qua nội soi</t>
  </si>
  <si>
    <t>Phẫu thuật nội soi cắt u nang hạ họng/hố lưỡi thanh thiệt</t>
  </si>
  <si>
    <t>Phẫu thuật nội soi cắt u khí quản ống cứng gây tê/gây mê</t>
  </si>
  <si>
    <t>Phẫu thuật nội soi cắt u khí quản ống mềm gây tê/gây mê</t>
  </si>
  <si>
    <t>Phẫu thuật nội soi cắt u lành tính thanh quản (papiloma, kén hơi thanh quản,…) (gây tê/gây mê)</t>
  </si>
  <si>
    <t>Phẫu thuật nội soi cắt u lành tính thanh quản bằng dụng cụ cắt hút</t>
  </si>
  <si>
    <t>Phẫu thuật nội soi cắt u lành tính thanh quản bằng laser</t>
  </si>
  <si>
    <t>Phẫu thuật cuốn mũi dưới bằng sóng cao tần</t>
  </si>
  <si>
    <t>Phẫu thuật nội soi điều trị rò dịch não tủy nền sọ</t>
  </si>
  <si>
    <t>Phẫu thuật nội soi sào bào thượng nhĩ (kín /hở)</t>
  </si>
  <si>
    <t>Phẫu thuật nội soi tách dính dây thanh</t>
  </si>
  <si>
    <t xml:space="preserve">Phẫu thuật nội soi bơm chất làm đầy dây thanh </t>
  </si>
  <si>
    <t>Phẫu thuật nội soi vi phẫu thanh quản cắt u nang/ polyp/ hạt xơ/u hạt dây thanh (gây tê/gây mê)</t>
  </si>
  <si>
    <t>Phẫu thuật nội soi vi phẫu thanh quản cắt u nang/polyp/hạt xơ/u hạt dây thanh bằng ống soi mềm gây tê</t>
  </si>
  <si>
    <t>Phẫu thuật u góc cầu tiểu não và/hoặc lỗ tai trong kết hợp hai đường vào phẫu thuật</t>
  </si>
  <si>
    <t>Trích rạch màng nhĩ</t>
  </si>
  <si>
    <t>Chỉnh hình tai giữa không tái tạo chuỗi xương con</t>
  </si>
  <si>
    <t>Phẫu thuật cắt polyp mũi bằng laser</t>
  </si>
  <si>
    <t>Phẫu thuật mở khí quản thể khó (trẻ sơ sinh, sau xạ trị, u vùng cổ, K tuyến giáp,…)</t>
  </si>
  <si>
    <t>Phẫu thuật mở hòm nhĩ kiểm tra/lấy tổn thương, lấy dị vật</t>
  </si>
  <si>
    <t>Phẫu thuật cắt u nang răng sinh, u nang sàn mũi</t>
  </si>
  <si>
    <t>Phẫu thuật nội soi tách dính niêm mạc hốc mũi bằng laser</t>
  </si>
  <si>
    <t>Phẫu thuật nội soi dẫn lưu túi lệ</t>
  </si>
  <si>
    <t>Phẫu thuật nội soi mở lỗ thông mũi xoang qua khe dưới</t>
  </si>
  <si>
    <t>Cầm máu điểm mạch mũi bằng hóa chất (bạc nitrat)</t>
  </si>
  <si>
    <t>Điều trị răng sữa viêm tủy có hồi phục</t>
  </si>
  <si>
    <t>Phục hồi cổ răng bằng Glassionomer Cement (GiC) có sử dụng laser</t>
  </si>
  <si>
    <t>Phục hồi cổ răng bằng Composite có sử dụng laser</t>
  </si>
  <si>
    <t>Phục hồi cổ răng bằng GlassIonomer Cement (GIC) có sử dụng laser</t>
  </si>
  <si>
    <t>Điều trị sâu ngà răng phục hồi bằng Composite có sử dụng laser</t>
  </si>
  <si>
    <t>Điều trị sâu ngà răng phục hồi bằng Glassionomer Cement (GiC) có sử dụng laser</t>
  </si>
  <si>
    <t>Điều trị sâu ngà răng phục hồi bằng GlassIonomer Cement (GIC) có sử dụng laser</t>
  </si>
  <si>
    <t>Chụp tủy bằng MTA</t>
  </si>
  <si>
    <t>Chụp tủy bằng Hydroxit canxi</t>
  </si>
  <si>
    <t>Trám bít hố rãnh với Composite hóa trùng hợp</t>
  </si>
  <si>
    <t>Cắt u lợi đường kính dưới hoặc bằng 2 cm</t>
  </si>
  <si>
    <t>Phẫu thuật cắt bỏ u da lành tính vùng da đầu dưới 2 cm</t>
  </si>
  <si>
    <t>Phẫu thuật cắt bỏ u da lành tính vùng da đầu từ 2 cm trở lên</t>
  </si>
  <si>
    <t>Phẫu thuật cắt u lưỡi phần lưỡi di động</t>
  </si>
  <si>
    <t>Ghép da rời rộng mỗi chiều trên 5 cm</t>
  </si>
  <si>
    <t>Cắt u bạch mạch, đường kính bằng và trên 10 cm</t>
  </si>
  <si>
    <t>Cắt u máu/u bạch mạch lan toả, đường kính bằng và trên 10 cm</t>
  </si>
  <si>
    <t>Cắt ung thư sàng hàm</t>
  </si>
  <si>
    <t>Cố định điều trị gãy xương hàm dưới bằng các nút Ivy</t>
  </si>
  <si>
    <t>Cắt hoại tử toàn lớp - khâu kín ≥ 3% diện tích cơ thể ở người lớn</t>
  </si>
  <si>
    <t>Cắt hoại tử toàn lớp - khâu kín ≥ 1% diện tích cơ thể ở trẻ em</t>
  </si>
  <si>
    <t>Cắt hoại tử toàn lớp - khâu kín dưới 3% diện tích cơ thể ở người lớn</t>
  </si>
  <si>
    <t>Cắt hoại tử toàn lớp - khâu kín dưới 1% diện tích cơ thể ở trẻ em</t>
  </si>
  <si>
    <t>Phẫu thuật đặt túi giãn da vùng da đầu</t>
  </si>
  <si>
    <t>Phẫu thuật tạo vạt giãn da vùng da đầu</t>
  </si>
  <si>
    <t>Phẫu thuật giãn da cấp tính vùng da đầu</t>
  </si>
  <si>
    <t>Kỹ thuật vi phẫu nối bạch mạch - tĩnh mạch điều trị phù do tắc bạch mạch</t>
  </si>
  <si>
    <t>Phẫu thuật ghép da dày tự thân kiểu wolf- krause dưới 1% diện tích cơ thể ở trẻ em điều trị bỏng sâu</t>
  </si>
  <si>
    <t>Hóa trị liên tục bằng máy</t>
  </si>
  <si>
    <t>Truyền hóa chất tĩnh mạch</t>
  </si>
  <si>
    <t>Truyền hóa động mạch</t>
  </si>
  <si>
    <t>Cắt ung thư da có vá da rộng đường kính dưới 5 cm</t>
  </si>
  <si>
    <t>Cắt ung thư da có vá da rộng đường kính trên 5 cm</t>
  </si>
  <si>
    <t>Cắt từ 3 tạng trở lên trong điều trị ung thư tiêu hóa</t>
  </si>
  <si>
    <t>Cắt u máu/u bạch mạch dưới da đường kính từ 5 - 10 cm</t>
  </si>
  <si>
    <t>Cắt ung thư phần mềm chi trên hoặc chi dưới đường kính bằng và trên 5 cm</t>
  </si>
  <si>
    <t>Cắt ung thư phần mềm chi trên hoặc chi dưới đường kính dưới 5 cm</t>
  </si>
  <si>
    <t>Cắt u lành phần mềm đường kính trên 10 cm</t>
  </si>
  <si>
    <t>Cắt u lành phần mềm đường kính dưới 10 cm</t>
  </si>
  <si>
    <t>Phẫu thuật nội soi chuyển vị tĩnh mạch trong phẫu thuật tạo thông động - tĩnh mạch để chạy thận nhân tạo</t>
  </si>
  <si>
    <t>Co cục máu đông (tên khác: Co cục máu)</t>
  </si>
  <si>
    <t>Định lượng AT/AT III (Anti thrombin/Anti thrombinIII)</t>
  </si>
  <si>
    <t>Định lượng Fibrinogen (tên khác: Định lượng yếu tố I), phương pháp Clauss- phương pháp trực tiếp, bằng máy tự động</t>
  </si>
  <si>
    <t>Định lượng Fibrinogen (tên khác: Định lượng yếu tố I), phương pháp Clauss- phương pháp trực tiếp, bằng máy bán tự động</t>
  </si>
  <si>
    <t>Định lượng Fibrinogen (tên khác: Định lượng yếu tố I), phương pháp gián tiếp, bằng máy tự động</t>
  </si>
  <si>
    <t>Định lượng Fibrinogen (tên khác: Định lượng yếu tố I), phương pháp gián tiếp, bằng máy bán tự động</t>
  </si>
  <si>
    <t>Định nhóm máu hệ ABO bằng giấy định nhóm máu để truyền máu toàn phần, khối hồng cầu, khối bạch cầu</t>
  </si>
  <si>
    <t>Định nhóm máu hệ ABO bằng giấy định nhóm máu để truyền chế phẩm tiểu cầu hoặc huyết tương</t>
  </si>
  <si>
    <t>Định nhóm máu hệ ABO (kỹ thuật ống nghiệm)</t>
  </si>
  <si>
    <t>Định nhóm máu hệ ABO (kỹ thuật phiến đá)</t>
  </si>
  <si>
    <t>Định nhóm máu hệ ABO (kỹ thuật trên giấy)</t>
  </si>
  <si>
    <t>Định nhóm máu hệ ABO (kỹ thuật trên thẻ)</t>
  </si>
  <si>
    <t>Định nhóm máu hệ ABO trên thẻ định nhóm máu (đã có sẵn huyết thanh mẫu) để truyền chế phẩm tiểu cầu hoặc huyết tương</t>
  </si>
  <si>
    <t>Định nhóm máu hệ ABO trên thẻ định nhóm máu (đã có sẵn huyết thanh mẫu) để truyền máu toàn phần, khối hồng cầu, khối bạch cầu</t>
  </si>
  <si>
    <t>Định nhóm máu hệ ABO, Rh(D) (kỹ thuật Scangel/Gelcard trên máy tự động)</t>
  </si>
  <si>
    <t>Định nhóm máu hệ ABO, Rh(D) (kỹ thuật Scangel/Gelcard trên máy bán tự động)</t>
  </si>
  <si>
    <t>Định nhóm máu hệ Rh(D) (kỹ thuật ống nghiệm)</t>
  </si>
  <si>
    <t>Định nhóm máu hệ Rh(D) (kỹ thuật phiến đá)</t>
  </si>
  <si>
    <t>Định nhóm máu khó hệ ABO (kỹ thuật ống nghiệm)</t>
  </si>
  <si>
    <t>Hiệu giá kháng thể miễn dịch (kỹ thuật Scangel/Gelcard trên máy bán tự động)</t>
  </si>
  <si>
    <t>Hiệu giá kháng thể tự nhiên chống A, B (kỹ thuật ống nghiệm)</t>
  </si>
  <si>
    <t>Nhuộm hóa mô miễn dịch tủy xương</t>
  </si>
  <si>
    <t>Nghiệm pháp Coombs trực tiếp (kỹ thuật Scangel/Gelcard trên máy tự động)</t>
  </si>
  <si>
    <t>Nghiệm pháp Coombs trực tiếp (kỹ thuật ống nghiệm)</t>
  </si>
  <si>
    <t>Nghiệm pháp Coombs gián tiếp (kỹ thuật Scangel/Gelcard trên máy tự động)</t>
  </si>
  <si>
    <t>Nghiệm pháp Coombs gián tiếp (kỹ thuật ống nghiệm)</t>
  </si>
  <si>
    <t>Nhuộm sợi liên võng trong mô tủy xương</t>
  </si>
  <si>
    <t>Nhuộm sợi xơ trong mô tủy xương</t>
  </si>
  <si>
    <t>Phản ứng hoà hợp có sử dụng kháng globulin người (kỹ thuật ống nghiệm)</t>
  </si>
  <si>
    <t>Phản ứng hoà hợp có sử dụng kháng globulin người (kỹ thuật Scangel/Gelcard trên máy bán tự động)</t>
  </si>
  <si>
    <t>Phản ứng hoà hợp có sử dụng kháng globulin người (kỹ thuật Scangel/Gelcard trên máy tự động)</t>
  </si>
  <si>
    <t>Phản ứng hòa hợp trong môi trường nước muối ở 22ºC (kỹ thuật Scangel/Gelcard trên máy bán tự động)</t>
  </si>
  <si>
    <t>Phản ứng hòa hợp trong môi trường nước muối ở 22ºC (kỹ thuật Scangel/Gelcard trên máy tự động)</t>
  </si>
  <si>
    <t>Phản ứng hòa hợp trong môi trường nước muối ở 22ºC (kỹ thuật ống nghiệm)</t>
  </si>
  <si>
    <t>Rửa hồng cầu/tiểu cầu bằng máy ly tâm lạnh</t>
  </si>
  <si>
    <t>Sàng lọc kháng thể bất thường (kỹ thuật Scangel/Gelcard trên máy tự động)</t>
  </si>
  <si>
    <t>Thời gian prothrombin (PT: Prothrombin Time), (Các tên khác: TQ; Tỷ lệ Prothrombin) phương pháp thủ công</t>
  </si>
  <si>
    <t>Thời gian prothrombin (PT: Prothrombin Time), (Các tên khác: TQ; Tỷ lệ Prothrombin) bằng máy bán tự động</t>
  </si>
  <si>
    <t>Thời gian thromboplastin một phần hoạt hóa (APTT: Activated Partial Thromboplastin Time), (tên khác: TCK) bằng máy tự động</t>
  </si>
  <si>
    <t>Thời gian thromboplastin một phần hoạt hóa (APTT: Activated Partial Thromboplastin Time) (tên khác: TCK) bằng máy bán tự động</t>
  </si>
  <si>
    <t>Đo hoạt độ MPO (myeloperoxydase) [Máu]</t>
  </si>
  <si>
    <t>Định lượng CA 125 (cancer antigen 125) [Máu]</t>
  </si>
  <si>
    <t>Định lượng CA 15-3 (Cancer Antigen 15-3) [Máu]</t>
  </si>
  <si>
    <t>Định lượng CA 19-9 (Carbohydrate Antigen 19-9) [Máu]</t>
  </si>
  <si>
    <t>Định lượng CA 72-4 (Cancer Antigen 72-4) [Máu]</t>
  </si>
  <si>
    <t>Định lượng Canxi ion hóa [Máu]</t>
  </si>
  <si>
    <t>Định lượng Canxi toàn phần [Máu]</t>
  </si>
  <si>
    <t>Định lượng Canxi ion hóa bằng điện cực chọn lọc [Máu]</t>
  </si>
  <si>
    <t>Đo hoạt độ CK-MB ((Isozym MB of Creatine kinase) [Máu]</t>
  </si>
  <si>
    <t>Định lượng CRP (C-Reactive Protein)</t>
  </si>
  <si>
    <t>Định lượng Cyclosporin [Máu]</t>
  </si>
  <si>
    <t>Định lượng Cyfra 21-1 [Máu]</t>
  </si>
  <si>
    <t>Định lượng Anti CCP (anti-cyclic citrullinated peptide antibodies) [Máu]</t>
  </si>
  <si>
    <t>Định lượng Albumin [thuỷ dịch]</t>
  </si>
  <si>
    <t>Định lượng Globulin [thuỷ dịch]</t>
  </si>
  <si>
    <t>Định lượng Amylase [dịch]</t>
  </si>
  <si>
    <t>Định lượng Creatinin [dịch]</t>
  </si>
  <si>
    <t>Định lượng Protein [dịch chọc dò]</t>
  </si>
  <si>
    <t>Định lượng Urê [dịch]</t>
  </si>
  <si>
    <t>Định lượng LDL-C (Low density lipoprotein Cholesterol) [Máu]</t>
  </si>
  <si>
    <t>Định lượng Cholesterol toàn phần [dịch chọc dò]</t>
  </si>
  <si>
    <t>Định lượng Triglycerid [dịch chọc dò]</t>
  </si>
  <si>
    <t>Định lượng HE4 (human epydidymal protein 4) [Máu]</t>
  </si>
  <si>
    <t>Đo hoạt độ LDH (Lactat dehydrogenase) [dịch chọc dò]</t>
  </si>
  <si>
    <t>Định lượng RF (Rheumatoid Factor) [Máu]</t>
  </si>
  <si>
    <t>Định lượng Transferrin [Máu]</t>
  </si>
  <si>
    <t>Định lượng Troponin T hs [Máu]</t>
  </si>
  <si>
    <t>Định tính Amphetamine (test nhanh) [niệu]</t>
  </si>
  <si>
    <t>Định lượng Amylase [niệu]</t>
  </si>
  <si>
    <t>Điện giải (Na, K, Cl) [niệu]</t>
  </si>
  <si>
    <t>Định lượng MAU (Micro Albumin Urine) [niệu]</t>
  </si>
  <si>
    <t>Test nhanh phát hiện chất opiat trong nước tiểu</t>
  </si>
  <si>
    <t>Định lượng Phospho [niệu]</t>
  </si>
  <si>
    <t>Định tính Protein Bence-Jones [niệu]</t>
  </si>
  <si>
    <t>Định lượng Axit Uric [niệu]</t>
  </si>
  <si>
    <t>Xentonic/sắc tố mật/muối mật/urobilinogen</t>
  </si>
  <si>
    <t>Amilase/Trypsin/Mucinase định tính</t>
  </si>
  <si>
    <t>Định lượng Clo [dịch não tủy]</t>
  </si>
  <si>
    <t>Định lượng Glucose [dịch não tủy]</t>
  </si>
  <si>
    <t>Định lượng Glucose [dịch chọc dò]</t>
  </si>
  <si>
    <t>Định lượng Protein [dịch não tủy]</t>
  </si>
  <si>
    <t>Xét nghiệm tế bào trong nước dịch chẩn đoán tế bào học (não tủy, màng tim, màng phổi, màng bụng, dịch khớp, rửa phế quản…) bằng máy phân tích huyết học tự động</t>
  </si>
  <si>
    <t>Nhuộm Diff - Quick</t>
  </si>
  <si>
    <t>Nhuộm May Grunwald - Giemsa</t>
  </si>
  <si>
    <t>Định tính chất độc bằng test nhanh (một lần)</t>
  </si>
  <si>
    <t>Định tính chất độc bằng sắc ký khí (một lần)</t>
  </si>
  <si>
    <t>Định lượng chất độc bằng HPLC (một lần)</t>
  </si>
  <si>
    <t>Định lượng chất độc bằng sắc ký khí (một lần)</t>
  </si>
  <si>
    <t>Định tính độc chất bằng sắc ký lớp mỏng (một lần)</t>
  </si>
  <si>
    <t>Đo áp lực bàng quang người bệnh tổn thương tủy sống bằng cột thước nước</t>
  </si>
  <si>
    <t>Nghiệm pháp atropin</t>
  </si>
  <si>
    <t xml:space="preserve">Theo dõi điện tim cấp cứu tại giường liên tục </t>
  </si>
  <si>
    <t>Nghiệm pháp dung nạp glucose đường uống 2 mẫu có định lượng insulin kèm theo</t>
  </si>
  <si>
    <t>Nghiệm pháp dung nạp glucose đường uống (50g glucose) 2 mẫu cho người bệnh thai nghén</t>
  </si>
  <si>
    <t>Nghiệm pháp dung nạp glucose đường uống (75g glucose) 3 mẫu cho người bệnh thai nghén</t>
  </si>
  <si>
    <t>Nghiệm pháp dung nạp glucose đường uống (100g glucose) 4 mẫu cho người bệnh thai nghén</t>
  </si>
  <si>
    <t>Test dung nạp glucagon</t>
  </si>
  <si>
    <t>Độ tập trung ¹³¹I tuyến giáp</t>
  </si>
  <si>
    <t>SPECT/CT não với ⁹⁹ᵐTc - ECD</t>
  </si>
  <si>
    <t>SPECT/CT não với ⁹⁹ᵐTc - DTPA</t>
  </si>
  <si>
    <t>SPECT/CT não với ⁹⁹ᵐTc - HMPAO</t>
  </si>
  <si>
    <t>SPECT/CT tưới máu cơ tim gắng sức với ⁹⁹ᵐTc - MIBI</t>
  </si>
  <si>
    <t>SPECT/CT tưới máu cơ tim không gắng sức với ⁹⁹ᵐTc - MIBI</t>
  </si>
  <si>
    <t>SPECT/CT nhồi máu cơ tim với ¹¹¹In - kháng thể kháng cơ tim</t>
  </si>
  <si>
    <t>SPECT/CT T chẩn đoán khối u với ⁹⁹ᵐTc - MIBI</t>
  </si>
  <si>
    <t>SPECT/CT chẩn đoán khối u với ¹¹¹In - Pentetreotide</t>
  </si>
  <si>
    <t>SPECT/CT hạch lympho</t>
  </si>
  <si>
    <t>SPECT/CT bạch cầu đánh dấu ⁹⁹ᵐTc -HMPAO</t>
  </si>
  <si>
    <t>SPECT tưới máu cơ tim gắng sức với ⁹⁹ᵐTc - MiBi</t>
  </si>
  <si>
    <t>SPECT tưới máu cơ tim không gắng sức với ⁹⁹ᵐTc - MiBi</t>
  </si>
  <si>
    <t>SPECT tưới máu cơ tim gắng sức với ⁹⁹ᵐTc - MIBI</t>
  </si>
  <si>
    <t>SPECT tưới máu cơ tim gắng sức với ⁹⁹ᵐTc -Tetrofosmin</t>
  </si>
  <si>
    <t>SPECT tưới máu cơ tim gắng sức với ⁹⁹ᵐTc - Sestamibi</t>
  </si>
  <si>
    <t>SPECT tưới máu cơ tim gắng sức với ⁹⁹ᵐTc - Teboroxime (Cardiotec)</t>
  </si>
  <si>
    <t>SPECT tưới máu cơ tim gắng sức với ⁹⁹ᵐTc - Furifosmin</t>
  </si>
  <si>
    <t>SPECT tưới máu cơ tim không gắng sức với ⁹⁹ᵐTc - MIBI</t>
  </si>
  <si>
    <t>SPECT tưới máu cơ tim không gắng sức với ⁹⁹ᵐTc -Tetrofosmin</t>
  </si>
  <si>
    <t>SPECT tưới máu cơ tim không gắng sức với ⁹⁹ᵐTc - Sestamibi</t>
  </si>
  <si>
    <t>SPECT tưới máu cơ tim không gắng sức với ⁹⁹ᵐTc - Teboroxime (Cardiotec)</t>
  </si>
  <si>
    <t>SPECT tưới máu cơ tim không gắng sức với ⁹⁹ᵐTc - Furifosmin</t>
  </si>
  <si>
    <t>SPECT chức năng tim pha sớm với ⁹⁹ᵐTc - Pertechnetate</t>
  </si>
  <si>
    <t>SPECT chức năng tim pha sớm với ⁹⁹ᵐTc - Sestamibi</t>
  </si>
  <si>
    <t>SPECT chức năng tim pha sớm với ⁹⁹ᵐTc - Tetrofosmin</t>
  </si>
  <si>
    <t>SPECT đánh giá chức năng tim bằng hồng cầu đánh dấu ⁹⁹ᵐTc; pha nghỉ</t>
  </si>
  <si>
    <t>SPECT đánh giá chức năng tim bằng hồng cầu đánh dấu ⁹⁹ᵐTc; pha gắng sức</t>
  </si>
  <si>
    <t>SPECT nhồi máu cơ tim với ¹¹¹In - kháng thể kháng cơ tim</t>
  </si>
  <si>
    <t>SPECT nhồi máu cơ tim với ⁹⁹ᵐTc - Stannous pyrophosphate (PYP)</t>
  </si>
  <si>
    <t>SPECT tuyến thượng thận với ¹³¹I-MIBG</t>
  </si>
  <si>
    <t>SPECT tuyến thượng thận với ¹²³I-MIBG</t>
  </si>
  <si>
    <t>SPECT tuyến thượng thận với ¹³¹I- Cholesterol</t>
  </si>
  <si>
    <t>SPECT chẩn đoán khối u với ⁹⁹ᵐTc - MIBI</t>
  </si>
  <si>
    <t>SPECT chẩn đoán khối u với ¹¹¹In - Pentetreotide</t>
  </si>
  <si>
    <t>SPECT bạch cầu đánh dấu ⁹⁹ᵐTc - HMPAO</t>
  </si>
  <si>
    <t>Thận đồ đồng vị với ¹³¹I-Hippuran</t>
  </si>
  <si>
    <t>Xạ hình bạch mạch với ⁹⁹ᵐTc -HMPAO hoặc ⁹⁹ᵐTc -Sulfur Colloid</t>
  </si>
  <si>
    <t>Xạ hình bạch mạch với ⁹⁹ᵐTc -HMPAO hoặc ⁹⁹ᵐTc-Sulfur Colloid</t>
  </si>
  <si>
    <t>Xạ hình chẩn đoán chức năng thực quản và trào ngược dạ dày - thực quản với ⁹⁹ᵐTc - Sulfur Colloid</t>
  </si>
  <si>
    <t>Xạ hình chẩn đoán khối u với ⁹⁹ᵐTc - MiBi</t>
  </si>
  <si>
    <t>Xạ hình chẩn đoán khối u với ¹¹¹In - Pentetreotide</t>
  </si>
  <si>
    <t>Xạ hình chẩn đoán u nguyên bào thần kinh với ¹³¹I-MIBG</t>
  </si>
  <si>
    <t>Xạ hình chẩn đoán u nguyên bào thần kinh với ¹²³I-MIBG</t>
  </si>
  <si>
    <t>Xạ hình chẩn đoán khối u với ⁹⁹ᵐTc - MIBI</t>
  </si>
  <si>
    <t>Xạ hình chẩn đoán xuất huyết đường tiêu hóa với hồng cầu đánh dấu ⁹⁹ᵐTc</t>
  </si>
  <si>
    <t>Xạ hình chức năng thận với ¹³¹I-Hippuran</t>
  </si>
  <si>
    <t>Xạ hình chức năng thận với ⁹⁹ᵐTc -DTPA</t>
  </si>
  <si>
    <t>Xạ hình chức năng thận với ⁹⁹ᵐTc - MAG3</t>
  </si>
  <si>
    <t>Xạ hình chức năng thận - tiết niệu sau ghép thận bằng</t>
  </si>
  <si>
    <t>Xạ hình chức năng thận với ⁹⁹ᵐTc-DTPA</t>
  </si>
  <si>
    <t>Xạ hình tưới máu cơ tim gắng sức với ⁹⁹ᵐTc - MiBi</t>
  </si>
  <si>
    <t>Xạ hình tưới máu cơ tim không gắng sức với ⁹⁹ᵐTc - MiBi</t>
  </si>
  <si>
    <t>Xạ hình tưới máu cơ tim gắng sức với ⁹⁹ᵐTc - MIBI</t>
  </si>
  <si>
    <t>Xạ hình tưới máu cơ tim không gắng sức với ⁹⁹ᵐTc - MIBI</t>
  </si>
  <si>
    <t>Xạ hình chức năng tâm thất với ⁹⁹ᵐTc - Pertechnetate</t>
  </si>
  <si>
    <t>Xạ hình gan - mật với ⁹⁹ᵐTc - HiDA</t>
  </si>
  <si>
    <t>Xạ hình gan - mật với ¹³¹I-Rose Bengan</t>
  </si>
  <si>
    <t>Xạ hình gan - mật với ⁹⁹ᵐTc - HIDA</t>
  </si>
  <si>
    <t>Xạ hình chức năng gan - mật sau ghép gan với ⁹⁹ᵐTc - 1DA</t>
  </si>
  <si>
    <t>Xạ hình hạch lympho</t>
  </si>
  <si>
    <t>Xạ hình lách với Methionin - ⁹⁹ᵐTc</t>
  </si>
  <si>
    <t>Xạ hình lưu thông dịch não tủy với ⁹⁹ᵐTc - DTPA</t>
  </si>
  <si>
    <t>Xạ hình lưu thông dịch não tủy với ¹¹¹In - DTPA</t>
  </si>
  <si>
    <t>Xạ hình lưu thông dịch não tủy với ¹³¹I-RiSA</t>
  </si>
  <si>
    <t>Xạ hình não với ⁹⁹ᵐTc - DTPA</t>
  </si>
  <si>
    <t>Xạ hình não với ⁹⁹ᵐTc - HMPAO</t>
  </si>
  <si>
    <t>Xạ hình u màng não với ⁹⁹ᵐTc - chelate</t>
  </si>
  <si>
    <t>Xạ hình thận với ⁹⁹ᵐTc - DMSA</t>
  </si>
  <si>
    <t>Xạ hình thận với ⁹⁹ᵐTc-DMSA</t>
  </si>
  <si>
    <t>Xạ hình tĩnh mạch với ⁹⁹ᵐTc - MAA</t>
  </si>
  <si>
    <t>Xạ hình tĩnh mạch với ⁹⁹ᵐTc - DTPA</t>
  </si>
  <si>
    <t>Xạ hình toàn thân với ¹³¹I</t>
  </si>
  <si>
    <t>Xạ hình tuyến giáp và đo độ tập trung tuyến giáp với ¹³¹I</t>
  </si>
  <si>
    <t>Xạ hình tủy xương với ⁹⁹ᵐTc - Sulfur Colloid hoặc BMHP</t>
  </si>
  <si>
    <t>Xạ hình tuyến cận giáp với ⁹⁹ᵐTc - V - DMSA</t>
  </si>
  <si>
    <t>Xạ hình tuyến giáp với ¹³¹I</t>
  </si>
  <si>
    <t>Xạ hình tuyến giáp sau phẫu thuật với ¹³¹I</t>
  </si>
  <si>
    <t>Xạ hình tuyến giáp với ¹²³I</t>
  </si>
  <si>
    <t>Xạ hình tuyến thượng thận với ¹³¹I-MIBG</t>
  </si>
  <si>
    <t>Xạ hình tuyến thượng thận với ¹²³I-MIBG</t>
  </si>
  <si>
    <t>Xạ hình tuyến thượng thận với ¹³¹I-Cholesterol</t>
  </si>
  <si>
    <t>Xạ hình xương với ⁹⁹ᵐTc - MDP</t>
  </si>
  <si>
    <t>Điều trị basedow bằng ¹³¹I</t>
  </si>
  <si>
    <t>Điều trị bướu tuyến giáp đơn thuần bằng ¹³¹I</t>
  </si>
  <si>
    <t>Điều trị bướu nhân độc tuyến giáp bằng ¹³¹I</t>
  </si>
  <si>
    <t>Điều trị bướu giáp đơn nhân độc bằng ¹³¹I</t>
  </si>
  <si>
    <t>Điều trị bệnh basedow bằng ¹³¹I</t>
  </si>
  <si>
    <t>Điều trị bướu cổ dơn thuần bằng ¹³¹I</t>
  </si>
  <si>
    <t>Điều trị bướu cổ đơn thuần bằng ¹³¹I</t>
  </si>
  <si>
    <t>Điều trị K giáp biệt hóa sau phẫu thuật bằng I¹³¹</t>
  </si>
  <si>
    <t>Điều trị ung thư tuyến giáp biệt hóa bằng ¹³¹I</t>
  </si>
  <si>
    <t>Nội soi mũi xoang</t>
  </si>
  <si>
    <t>Bột Corset Minerve,Cravate [bột liền]</t>
  </si>
  <si>
    <t>Bột Corset Minerve,Cravate [bột tự cán]</t>
  </si>
  <si>
    <t>Cầm máu mũi bằng vật liệu cầm máu [1 bên]</t>
  </si>
  <si>
    <t>Cầm máu mũi bằng vật liệu cầm máu [2 bên]</t>
  </si>
  <si>
    <t>Cắt polyp ống tai [gây mê]</t>
  </si>
  <si>
    <t>Cắt polyp ống tai [gây tê]</t>
  </si>
  <si>
    <t>Cắt phanh lưỡi [gây mê]</t>
  </si>
  <si>
    <t>Cắt phanh lưỡi [không gây mê]</t>
  </si>
  <si>
    <t>Cắt u Amidan qua đường miệng [gây mê]</t>
  </si>
  <si>
    <t>Cắt u mỡ, u bã đậu vùng hàm mặt đường kính dưới 5 cm [gây mê]</t>
  </si>
  <si>
    <t>Cắt u mỡ, u bã đậu vùng hàm mặt đường kính dưới 5 cm [gây tê]</t>
  </si>
  <si>
    <t xml:space="preserve">Cắt u xơ vùng hàm mặt đường kính dưới 3 cm </t>
  </si>
  <si>
    <t xml:space="preserve">Cắt u xơ vùng hàm mặt đường kính trên 3 cm </t>
  </si>
  <si>
    <t xml:space="preserve">Chọc hút dịch và bơm thuốc điều trị nang giáp </t>
  </si>
  <si>
    <t>Chụp cắt lớp vi tính bụng - tiểu khung thường quy (từ 1-32 dãy) [có thuốc cản quang]</t>
  </si>
  <si>
    <t>Chụp cắt lớp vi tính bụng-tiểu khung thường quy (từ 64-128 dãy) [có thuốc cản quang]</t>
  </si>
  <si>
    <t>Chụp cắt lớp vi tính bụng-tiểu khung thường quy (từ 64-128 dãy) [không có thuốc cản quang]</t>
  </si>
  <si>
    <t>Chụp cắt lớp vi tính bụng - tiểu khung thường quy (từ 1-32 dãy) [không có thuốc cản quang]</t>
  </si>
  <si>
    <t>Chụp cắt lớp vi tính hệ tiết niệu thường quy (từ 1-32 dãy) [có thuốc cản quang]</t>
  </si>
  <si>
    <t>Chụp cắt lớp vi tính hệ tiết niệu thường quy (từ 1-32 dãy) [không có thuốc cản quang]</t>
  </si>
  <si>
    <t>Chụp cắt lớp vi tính hệ tiết niệu thường quy (từ 64-128 dãy) [có thuốc cản quang]</t>
  </si>
  <si>
    <t>Chụp cắt lớp vi tính hệ tiết niệu thường quy (từ 64-128 dãy) [không có thuốc cản quang]</t>
  </si>
  <si>
    <t>Chụp cắt lớp vi tính tầm soát toàn thân (từ 64-128 dãy) [có thuốc cản quang]</t>
  </si>
  <si>
    <t>Chụp cắt lớp vi tính tầng trên ổ bụng thường quy (gồm: chụp cắt lớp vi tính gan - mật, tụy, lách, dạ dày - tá tràng.v.v.) (từ 1-32 dãy) [không có thuốc cản quang]</t>
  </si>
  <si>
    <t>Chụp cắt lớp vi tính tầng trên ổ bụng thường quy (gồm: chụp cắt lớp vi tính gan - mật, tụy, lách, dạ dày - tá tràng.v.v.) (từ 1-32 dãy) [có thuốc cản quang]</t>
  </si>
  <si>
    <t>Chụp cắt lớp vi tính tầng trên ổ bụng thường quy (gồm: chụp cắt lớp vi tính gan - mật, tụy, lách, dạ dày - tá tràng.v.v.) (từ 64-128 dãy) [không có thuốc cản quang]</t>
  </si>
  <si>
    <t>Chụp cắt lớp vi tính tầng trên ổ bụng thường quy (gồm: chụp cắt lớp vi tính gan - mật, tụy, lách, dạ dày - tá tràng.v.v.) (từ 64-128 dãy) [có thuốc cản quang]</t>
  </si>
  <si>
    <t>Chụp cắt lớp vi tính tiểu khung thường quy (gồm: chụp cắt lớp vi tính tử cung - buồng trứng, tiền liệt tuyến, các khối u vùng tiểu khung.v.v.) (từ 1-32  dãy) [không có thuốc cản quang]</t>
  </si>
  <si>
    <t>Chụp cắt lớp vi tính tiểu khung thường quy (gồm: chụp cắt lớp vi tính tử cung - buồng trứng, tiền liệt tuyến, các khối u vùng tiểu khung.v.v.) (từ 1-32 dãy) [có thuốc cản quang]</t>
  </si>
  <si>
    <t>Chụp cắt lớp vi tính tiểu khung thường quy (gồm: chụp cắt lớp vi tính tử cung - buồng trứng, tiền liệt tuyến, các khối u vùng tiểu khung.v.v.) (từ 64-128 dãy) [có thuốc cản quang]</t>
  </si>
  <si>
    <t>Chụp cắt lớp vi tính tiểu khung thường quy (gồm: chụp cắt lớp vi tính tử cung - buồng trứng, tiền liệt tuyến, các khối u vùng tiểu khung.v.v.) (từ 64-128 dãy) [không có thuốc cản quang]</t>
  </si>
  <si>
    <t>Chụp CLVT hốc mắt (từ 1-32 dãy) [không có thuốc cản quang]</t>
  </si>
  <si>
    <t>Chụp CLVT hốc mắt (từ 64-128 dãy) [có thuốc cản quang]</t>
  </si>
  <si>
    <t>Chụp CLVT hốc mắt (từ 64-128 dãy) [không có thuốc cản quang]</t>
  </si>
  <si>
    <t>Chụp lỗ thị giác [số hóa 1 phim]</t>
  </si>
  <si>
    <t>Chụp lỗ thị giác [số hóa 2 phim]</t>
  </si>
  <si>
    <t>Chụp X-quang bụng không chuẩn bị thẳng hoặc nghiêng [số hóa 1 phim]</t>
  </si>
  <si>
    <t>Chụp X-quang bụng không chuẩn bị thẳng hoặc nghiêng [số hóa 2 phim]</t>
  </si>
  <si>
    <t>Chụp X-quang Chausse III [số hóa 1 phim]</t>
  </si>
  <si>
    <t>Chụp X-quang Blondeau [số hóa 1 phim]</t>
  </si>
  <si>
    <t>Chụp X-quang Blondeau [số hóa 2 phim]</t>
  </si>
  <si>
    <t>Chụp X-quang cột sống cổ thẳng nghiêng [số hóa 1 phim]</t>
  </si>
  <si>
    <t>Chụp X-quang cột sống cổ thẳng nghiêng [số hóa 2 phim]</t>
  </si>
  <si>
    <t>Chụp X-quang cột sống cùng cụt thẳng nghiêng [số hóa 1 phim]</t>
  </si>
  <si>
    <t>Chụp X-quang cột sống cùng cụt thẳng nghiêng [≤ 24x30 cm, 2 tư thế]</t>
  </si>
  <si>
    <t>Chụp X-quang cột sống cùng cụt thẳng nghiêng [&gt; 24x30 cm, 2 tư thế]</t>
  </si>
  <si>
    <t>Chụp X-quang cột sống cổ chếch hai bên [số hóa 1 phim]</t>
  </si>
  <si>
    <t>Chụp X-quang cột sống cổ chếch hai bên [số hóa 2 phim]</t>
  </si>
  <si>
    <t>Chụp X-quang cột sống cùng cụt thẳng nghiêng [số hóa 2 phim]</t>
  </si>
  <si>
    <t>Chụp X-quang cột sống ngực thẳng nghiêng hoặc chếch [≤ 24x30 cm, 2 tư thế]</t>
  </si>
  <si>
    <t>Chụp X-quang cột sống ngực thẳng nghiêng hoặc chếch [&gt; 24x30 cm, 2 tư thế]</t>
  </si>
  <si>
    <t>Chụp X-quang cột sống cổ thẳng nghiêng [&gt; 24x30 cm, 2 tư thế]</t>
  </si>
  <si>
    <t>Chụp X-quang cột sống ngực thẳng nghiêng hoặc chếch [số hóa 1 phim]</t>
  </si>
  <si>
    <t>Chụp X-quang cột sống ngực thẳng nghiêng hoặc chếch [số hóa 2 phim]</t>
  </si>
  <si>
    <t>Chụp X-quang cột sống thắt lưng chếch hai bên [≤ 24x30 cm, 2 tư thế]</t>
  </si>
  <si>
    <t>Chụp X-quang cột sống thắt lưng chếch hai bên [&gt; 24x30 cm, 2 tư thế]</t>
  </si>
  <si>
    <t>Chụp X-quang cột sống thắt lưng chếch hai bên [số hóa 1 phim]</t>
  </si>
  <si>
    <t>Chụp X-quang cột sống thắt lưng chếch hai bên [số hóa 2 phim]</t>
  </si>
  <si>
    <t>Chụp X-quang cột sống cổ chếch hai bên [≤ 24x30 cm, 1 tư thế]</t>
  </si>
  <si>
    <t>Chụp X-quang cột sống cổ chếch hai bên [&gt; 24x30 cm, 2 tư thế]</t>
  </si>
  <si>
    <t>Chụp X-quang cột sống thắt lưng De Sèze [≤ 24x30 cm, 1 tư thế]</t>
  </si>
  <si>
    <t>Chụp X-quang cột sống thắt lưng De Sèze [ &gt; 24x30 cm, 1 tư thế]</t>
  </si>
  <si>
    <t>Chụp X-quang cột sống thắt lưng De Sèze [số hóa 1 phim]</t>
  </si>
  <si>
    <t>Chụp X-quang cột sống thắt lưng động, gập ưỡn [≤ 24x30 cm, 2 tư thế]</t>
  </si>
  <si>
    <t>Chụp X-quang cột sống thắt lưng động, gập ưỡn [ &gt; 24x30 cm, 2 tư thế]</t>
  </si>
  <si>
    <t>Chụp X-quang cột sống thắt lưng động, gập ưỡn [số hóa 1 phim]</t>
  </si>
  <si>
    <t>Chụp X-quang cột sống thắt lưng động, gập ưỡn [số hóa 2 phim]</t>
  </si>
  <si>
    <t>Chụp X-quang cột sống thắt lưng L5-S1 thẳng nghiêng [≤ 24x30 cm, 2 tư thế]</t>
  </si>
  <si>
    <t>Chụp X-quang cột sống thắt lưng L5-S1 thẳng nghiêng [&gt; 24x30 cm, 2 tư thế]</t>
  </si>
  <si>
    <t>Chụp X-quang cột sống thắt lưng L5-S1 thẳng nghiêng [số hóa 1 phim]</t>
  </si>
  <si>
    <t>Chụp X-quang cột sống thắt lưng L5-S1 thẳng nghiêng [số hóa 2 phim]</t>
  </si>
  <si>
    <t>Chụp X-quang cột sống thắt lưng thẳng nghiêng [≤ 24x30 cm, 2 tư thế]</t>
  </si>
  <si>
    <t>Chụp X-quang cột sống thắt lưng thẳng nghiêng [ &gt; 24x30 cm, 2 tư thế]</t>
  </si>
  <si>
    <t>Chụp X-quang cột sống thắt lưng thẳng nghiêng [số hóa 1 phim]</t>
  </si>
  <si>
    <t>Chụp X-quang cột sống thắt lưng thẳng nghiêng [số hóa 2 phim]</t>
  </si>
  <si>
    <t>Chụp X-quang đại tràng [có thuốc cản quang]</t>
  </si>
  <si>
    <t>Chụp X-quang đại tràng [có thuốc cản quang, số hóa]</t>
  </si>
  <si>
    <t>Chụp X-quang đỉnh phổi ưỡn [≤ 24x30 cm, 1 tư thế]</t>
  </si>
  <si>
    <t>Chụp X-quang đỉnh phổi ưỡn [ &gt; 24x30 cm, 1 tư thế]</t>
  </si>
  <si>
    <t>Chụp X-quang đỉnh phổi ưỡn [số hóa 1 phim]</t>
  </si>
  <si>
    <t>Chụp X-quang hàm chếch một bên [≤ 24x30 cm, 1 tư thế]</t>
  </si>
  <si>
    <t>Chụp X-quang hàm chếch một bên [số hóa 1 phim]</t>
  </si>
  <si>
    <t>Chụp X-quang Hirtz [≤ 24x30 cm, 1 tư thế]</t>
  </si>
  <si>
    <t>Chụp X-quang Hirtz [số hóa 1 phim]</t>
  </si>
  <si>
    <t>Chụp X-quang hố yên thẳng hoặc nghiêng [≤ 24x30 cm, 1 tư thế]</t>
  </si>
  <si>
    <t>Chụp X-quang hốc mắt thẳng nghiêng [≤ 24x30 cm, 2 tư thế]</t>
  </si>
  <si>
    <t>Chụp X-quang hố yên thẳng hoặc nghiêng  [số hóa 1 phim]</t>
  </si>
  <si>
    <t>Chụp X-quang hốc mắt thẳng nghiêng  [số hóa 1 phim]</t>
  </si>
  <si>
    <t>Chụp X-quang hốc mắt thẳng nghiêng  [số hóa 2 phim]</t>
  </si>
  <si>
    <t>Chụp X-quang khớp gối thẳng, nghiêng hoặc chếch [≤ 24x30 cm, 2 tư thế]</t>
  </si>
  <si>
    <t>Chụp X-quang khớp gối thẳng, nghiêng hoặc chếch [ &gt;24x30 cm, 2 tư thế]</t>
  </si>
  <si>
    <t>Chụp X-quang khớp gối thẳng, nghiêng hoặc chếch [số hóa 1 phim]</t>
  </si>
  <si>
    <t>Chụp X-quang khớp gối thẳng, nghiêng hoặc chếch [số hóa 2 phim]</t>
  </si>
  <si>
    <t>Chụp X-quang khớp háng nghiêng [≤ 24x30 cm, 1 tư thế]</t>
  </si>
  <si>
    <t>Chụp X-quang khớp háng nghiêng [&gt; 24x30 cm, 1 tư thế]</t>
  </si>
  <si>
    <t>Chụp X-quang khớp háng nghiêng [số hóa 1 phim]</t>
  </si>
  <si>
    <t>Chụp X-quang khớp háng thẳng hai bên [&gt; 24x30 cm, 1 tư thế]</t>
  </si>
  <si>
    <t>Chụp X-quang khớp háng thẳng hai bên [số hóa 1 phim]</t>
  </si>
  <si>
    <t>Chụp X-quang khớp khuỷu gập (Jones hoặc Coyle) [≤ 24x30 cm, 1 tư thế]</t>
  </si>
  <si>
    <t>Chụp X-quang khớp khuỷu gập (Jones hoặc Coyle) [&gt; 24x30 cm, 1 tư thế]</t>
  </si>
  <si>
    <t>Chụp X-quang khớp khuỷu gập (Jones hoặc Coyle) [số hóa 1 phim]</t>
  </si>
  <si>
    <t>Chụp X-quang khớp khuỷu thẳng, nghiêng hoặc chếch [số hóa 1 phim]</t>
  </si>
  <si>
    <t>Chụp X-quang khớp khuỷu thẳng, nghiêng hoặc chếch [số hóa 2 phim]</t>
  </si>
  <si>
    <t>Chụp X-quang khớp thái dương hàm [≤ 24x30 cm, 1 tư thế]</t>
  </si>
  <si>
    <t>Chụp X-quang khớp thái dương hàm [số hóa 1 phim]</t>
  </si>
  <si>
    <t>Chụp X-quang khớp ức đòn thẳng chếch [≤ 24x30 cm, 2 tư thế]</t>
  </si>
  <si>
    <t>Chụp X-quang khớp ức đòn thẳng chếch [&gt; 24x30 cm, 2 tư thế]</t>
  </si>
  <si>
    <t>Chụp X-quang khớp ức đòn thẳng chếch [số hóa 1 phim]</t>
  </si>
  <si>
    <t>Chụp X-quang khớp ức đòn thẳng chếch [số hóa 2 phim]</t>
  </si>
  <si>
    <t>Chụp X-quang khớp vai nghiêng hoặc chếch  [≤ 24x30 cm, 1 tư thế]</t>
  </si>
  <si>
    <t>Chụp X-quang khớp vai nghiêng hoặc chếch  [&gt; 24x30 cm, 1 tư thế]</t>
  </si>
  <si>
    <t>Chụp X-quang khớp vai nghiêng hoặc chếch [số hóa 1 phim]</t>
  </si>
  <si>
    <t>Chụp X-quang khớp vai thẳng [≤ 24x30 cm, 1 tư thế]</t>
  </si>
  <si>
    <t>Chụp X-quang khớp vai thẳng [ &gt; 24x30 cm, 1 tư thế]</t>
  </si>
  <si>
    <t>Chụp X-quang khớp vai thẳng [ &gt; 24x30 cm, 2 tư thế]</t>
  </si>
  <si>
    <t>Chụp X-quang khớp vai thẳng [số hóa 1 phim]</t>
  </si>
  <si>
    <t>Chụp X-quang khớp vai thẳng [số hóa 2 phim]</t>
  </si>
  <si>
    <t>Chụp X-quang khung chậu thẳng [ &gt; 24x30 cm, 1 tư thế]</t>
  </si>
  <si>
    <t>Chụp X-quang khung chậu thẳng [≤ 24x30 cm, 1 tư thế]</t>
  </si>
  <si>
    <t>Chụp X-quang khung chậu thẳng [số hóa 1 phim]</t>
  </si>
  <si>
    <t>Chụp X-quang mặt thẳng nghiêng [≤ 24x30 cm, 2 tư thế]</t>
  </si>
  <si>
    <t>Chụp X-quang mặt thẳng nghiêng [&gt; 24x30 cm, 2 tư thế]</t>
  </si>
  <si>
    <t>Chụp X-quang mặt thẳng nghiêng [số hóa 1 phim]</t>
  </si>
  <si>
    <t>Chụp X-quang mặt thẳng nghiêng [số hóa 2 phim]</t>
  </si>
  <si>
    <t>Chụp X-quang mặt thấp hoặc mặt cao  [≤ 24x30 cm, 1 tư thế]</t>
  </si>
  <si>
    <t>Chụp X-quang mặt thấp hoặc mặt cao [số hóa 1 phim]</t>
  </si>
  <si>
    <t>Chụp X-quang mỏm trâm [số hóa 1 phim]</t>
  </si>
  <si>
    <t>Chụp X-quang mỏm trâm [≤ 24x30 cm, 1 tư thế]</t>
  </si>
  <si>
    <t>Chụp X-quang ngực nghiêng hoặc chếch mỗi bên [≤ 24x30 cm, 1 tư thế]</t>
  </si>
  <si>
    <t>Chụp X-quang ngực nghiêng hoặc chếch mỗi bên [ &gt; 24x30 cm, 1 tư thế]</t>
  </si>
  <si>
    <t>Chụp X-quang ngực nghiêng hoặc chếch mỗi bên [số hóa 1 phim]</t>
  </si>
  <si>
    <t>Chụp X-quang ngực thẳng [≤ 24x30 cm, 1 tư thế]</t>
  </si>
  <si>
    <t>Chụp X-quang ngực thẳng [ &gt; 24x30 cm, 1 tư thế]</t>
  </si>
  <si>
    <t>Chụp X-quang ngực thẳng [ &gt; 24x30 cm, 2 tư thế]</t>
  </si>
  <si>
    <t>Chụp X-quang ngực thẳng [số hóa 1 phim]</t>
  </si>
  <si>
    <t>Chụp X-quang ngực thẳng [số hóa 2 phim]</t>
  </si>
  <si>
    <t>Chụp X-quang niệu quản - bể thận ngược dòng [số hóa]</t>
  </si>
  <si>
    <t>Chụp X-quang phim đo sọ thẳng, nghiêng (Cephalometric) [số hóa 1 phim]</t>
  </si>
  <si>
    <t>Chụp X-quang phim đo sọ thẳng, nghiêng (Cephalometric) [số hóa 2 phim]</t>
  </si>
  <si>
    <t>Chụp X-quang răng cận chóp (Periapical) [số hóa]</t>
  </si>
  <si>
    <t>Chụp X-quang răng toàn cảnh [số hóa 1 phim]</t>
  </si>
  <si>
    <t>Chụp X-quang Schuller [≤ 24x30 cm, 1 tư thế]</t>
  </si>
  <si>
    <t>Chụp X-quang Schuller [số hóa 1 phim]</t>
  </si>
  <si>
    <t>Chụp X-quang sọ thẳng/nghiêng [số hóa 1 phim]</t>
  </si>
  <si>
    <t>Chụp X-quang sọ thẳng/nghiêng [số hóa 2 phim]</t>
  </si>
  <si>
    <t>Chụp X-quang sọ tiếp tuyến [số hóa 1 phim]</t>
  </si>
  <si>
    <t>Chụp X-quang Stenvers [số hóa 1 phim]</t>
  </si>
  <si>
    <t>Chụp X-quang toàn bộ chi dưới thẳng [số hóa 3 phim]</t>
  </si>
  <si>
    <t>Chụp X-quang tử cung vòi trứng [bao gồm cả thuốc]</t>
  </si>
  <si>
    <t>Chụp X-quang tử cung vòi trứng [số hóa]</t>
  </si>
  <si>
    <t>Chụp X-quang xương bả vai thẳng nghiêng [số hóa 1 phim]</t>
  </si>
  <si>
    <t>Chụp X-quang xương bả vai thẳng nghiêng [số hóa 2 phim]</t>
  </si>
  <si>
    <t>Chụp X-quang xương bả vai thẳng nghiêng  [≤ 24x30 cm, 1 tư thế]</t>
  </si>
  <si>
    <t>Chụp X-quang xương bả vai thẳng nghiêng [&gt; 24x30 cm, 2 tư thế]</t>
  </si>
  <si>
    <t>Chụp X-quang sọ thẳng/nghiêng [&gt; 24x30 cm, 2 tư thế]</t>
  </si>
  <si>
    <t>Chụp X-quang sọ thẳng/nghiêng [≤ 24x30 cm, 1 tư thế]</t>
  </si>
  <si>
    <t>Chụp X-quang sọ tiếp tuyến [≤ 24x30 cm, 1 tư thế]</t>
  </si>
  <si>
    <t>Chụp X-quang Stenvers [≤ 24x30 cm, 1 tư thế]</t>
  </si>
  <si>
    <t>Chụp X-quang toàn bộ chi dưới thẳng [&gt; 24x30 cm, 2 tư thế]</t>
  </si>
  <si>
    <t>Chụp X-quang xương bàn ngón tay thẳng, nghiêng hoặc chếch [&gt; 24x30 cm, 2 tư thế]</t>
  </si>
  <si>
    <t>Chụp X-quang xương bàn ngón tay thẳng, nghiêng hoặc chếch [số hóa 1 phim]</t>
  </si>
  <si>
    <t>Chụp X-quang xương bàn ngón tay thẳng, nghiêng hoặc chếch [số hóa 2 phim]</t>
  </si>
  <si>
    <t>Chụp X-quang xương bàn ngón tay thẳng, nghiêng hoặc chếch [≤ 24x30 cm, 1 tư thế]</t>
  </si>
  <si>
    <t>Chụp X-quang xương bàn, ngón chân thẳng, nghiêng hoặc chếch  [≤ 24x30 cm, 2 tư thế]</t>
  </si>
  <si>
    <t>Chụp X-quang xương bàn, ngón chân thẳng, nghiêng hoặc chếch  [&gt; 24x30 cm, 2 tư thế]</t>
  </si>
  <si>
    <t>Chụp X-quang xương bàn, ngón chân thẳng, nghiêng hoặc chếch [số hóa 1 phim]</t>
  </si>
  <si>
    <t>Chụp X-quang xương bàn, ngón chân thẳng, nghiêng hoặc chếch [số hóa 2 phim]</t>
  </si>
  <si>
    <t>Chụp X-quang xương bánh chè và khớp đùi bánh chè  [≤ 24x30 cm, 2 tư thế]</t>
  </si>
  <si>
    <t>Chụp X-quang xương bánh chè và khớp đùi bánh chè  [&gt; 24x30 cm, 2 tư thế]</t>
  </si>
  <si>
    <t>Chụp X-quang xương bánh chè và khớp đùi bánh chè [số hóa 1 phim]</t>
  </si>
  <si>
    <t>Chụp X-quang xương bánh chè và khớp đùi bánh chè [số hóa 2 phim]</t>
  </si>
  <si>
    <t>Chụp X-quang xương cẳng chân thẳng nghiêng  [≤ 24x30 cm, 2 tư thế]</t>
  </si>
  <si>
    <t>Chụp X-quang xương cẳng chân thẳng nghiêng  [&gt; 24x30 cm, 2 tư thế]</t>
  </si>
  <si>
    <t>Chụp X-quang xương cẳng chân thẳng nghiêng [số hóa 1 phim]</t>
  </si>
  <si>
    <t>Chụp X-quang xương cẳng chân thẳng nghiêng [số hóa 2 phim]</t>
  </si>
  <si>
    <t>Chụp X-quang xương cẳng tay thẳng nghiêng [≤ 24x30 cm, 2 tư thế]</t>
  </si>
  <si>
    <t>Chụp X-quang xương cẳng tay thẳng nghiêng [&gt; 24x30 cm, 2 tư thế]</t>
  </si>
  <si>
    <t>Chụp X-quang xương cẳng tay thẳng nghiêng [số hóa 1 phim]</t>
  </si>
  <si>
    <t>Chụp X-quang xương cẳng tay thẳng nghiêng [số hóa 2 phim]</t>
  </si>
  <si>
    <t>Chụp X-quang xương cánh tay thẳng nghiêng [≤ 24x30 cm, 2 tư thế]</t>
  </si>
  <si>
    <t>Chụp X-quang xương cánh tay thẳng nghiêng [&gt; 24x30 cm, 2 tư thế]</t>
  </si>
  <si>
    <t>Chụp X-quang xương cánh tay thẳng nghiêng [số hóa 1 phim]</t>
  </si>
  <si>
    <t>Chụp X-quang xương cánh tay thẳng nghiêng [số hóa 2 phim]</t>
  </si>
  <si>
    <t>Chụp X-quang xương chính mũi nghiêng hoặc tiếp tuyến [≤ 24x30 cm, 1 tư thế]</t>
  </si>
  <si>
    <t>Chụp X-quang xương chính mũi nghiêng hoặc tiếp tuyến [số hóa 1 phim]</t>
  </si>
  <si>
    <t>Chụp X-quang xương cổ chân thẳng, nghiêng hoặc chếch [≤ 24x30 cm, 2 tư thế]</t>
  </si>
  <si>
    <t>Chụp X-quang xương cổ chân thẳng, nghiêng hoặc chếch [&gt; 24x30 cm, 2 tư thế]</t>
  </si>
  <si>
    <t>Chụp X-quang xương cổ chân thẳng, nghiêng hoặc chếch [số hóa 1 phim]</t>
  </si>
  <si>
    <t>Chụp X-quang xương cổ chân thẳng, nghiêng hoặc chếch [số hóa 2 phim]</t>
  </si>
  <si>
    <t>Chụp X-quang xương cổ tay thẳng, nghiêng hoặc chếch [≤ 24x30 cm, 2 tư thế]</t>
  </si>
  <si>
    <t>Chụp X-quang xương cổ tay thẳng, nghiêng hoặc chếch [&gt; 24x30 cm, 2 tư thế]</t>
  </si>
  <si>
    <t>Chụp X-quang xương cổ tay thẳng, nghiêng hoặc chếch [số hóa 1 phim]</t>
  </si>
  <si>
    <t>Chụp X-quang xương cổ tay thẳng, nghiêng hoặc chếch [số hóa 2 phim]</t>
  </si>
  <si>
    <t>Chụp X-quang xương đòn thẳng hoặc chếch [≤ 24x30 cm, 1 tư thế]</t>
  </si>
  <si>
    <t>Chụp X-quang xương đòn thẳng hoặc chếch [&gt; 24x30 cm, 1 tư thế]</t>
  </si>
  <si>
    <t>Chụp X-quang xương đòn thẳng hoặc chếch [số hóa 1 phim]</t>
  </si>
  <si>
    <t>Chụp X-quang xương đùi thẳng nghiêng [≤ 24x30 cm, 2 tư thế]</t>
  </si>
  <si>
    <t>Chụp X-quang xương đùi thẳng nghiêng [&gt; 24x30 cm, 2 tư thế]</t>
  </si>
  <si>
    <t>Chụp X-quang xương đùi thẳng nghiêng [số hóa 1 phim]</t>
  </si>
  <si>
    <t>Chụp X-quang xương đùi thẳng nghiêng [số hóa 2 phim]</t>
  </si>
  <si>
    <t>Chụp X-quang xương gót thẳng nghiêng [≤ 24x30 cm, 2 tư thế]</t>
  </si>
  <si>
    <t>Chụp X-quang xương gót thẳng nghiêng [số hóa 1 phim]</t>
  </si>
  <si>
    <t>Chụp X-quang xương gót thẳng nghiêng [số hóa 2 phim]</t>
  </si>
  <si>
    <t>Chụp X-quang xương ức thẳng, nghiêng [≤ 24x30 cm, 2 tư thế]</t>
  </si>
  <si>
    <t>Chụp X-quang xương ức thẳng, nghiêng [&gt; 24x30 cm, 2 tư thế]</t>
  </si>
  <si>
    <t>Chụp X-quang xương ức thẳng, nghiêng [số hóa 1 phim]</t>
  </si>
  <si>
    <t>Chụp X-quang xương ức thẳng, nghiêng [số hóa 2 phim]</t>
  </si>
  <si>
    <t xml:space="preserve">Chuyển ngón có cuống mạch nuôi </t>
  </si>
  <si>
    <t>Đặt catheter tĩnh mạch trung tâm [nhiều nòng]</t>
  </si>
  <si>
    <t>Đốt điện cuốn mũi dưới [gây mê]</t>
  </si>
  <si>
    <t>Đốt điện cuốn mũi dưới [gây tê]</t>
  </si>
  <si>
    <t>Khâu giác mạc [đơn thuần]</t>
  </si>
  <si>
    <t>Khâu giác mạc [phức tạp]</t>
  </si>
  <si>
    <t>Khâu da mi [gây mê]</t>
  </si>
  <si>
    <t>Khâu da mi  [gây tê]</t>
  </si>
  <si>
    <t>Khâu kết mạc [gây mê]</t>
  </si>
  <si>
    <t>Khâu kết mạc [gây tê]</t>
  </si>
  <si>
    <t>Kỹ thuật điều trị bàn chân khoèo bẩm sinh theo phương pháp Ponsetti [bột liền]</t>
  </si>
  <si>
    <t>Kỹ thuật điều trị bàn chân khoèo bẩm sinh theo phương pháp Ponsetti [bột tự cán]</t>
  </si>
  <si>
    <t>Lấy dị vật mũi [gây mê]</t>
  </si>
  <si>
    <t>Mổ quặm bẩm sinh [1 mi  - gây mê]</t>
  </si>
  <si>
    <t>Mổ quặm bẩm sinh [1 mi  - gây tê]</t>
  </si>
  <si>
    <t>Mổ quặm bẩm sinh [2 mi  - gây mê]</t>
  </si>
  <si>
    <t>Mổ quặm bẩm sinh [2 mi  - gây tê]</t>
  </si>
  <si>
    <t>Mổ quặm bẩm sinh [3 mi  - gây tê]</t>
  </si>
  <si>
    <t>Mổ quặm bẩm sinh [3 mi  - gây mê]</t>
  </si>
  <si>
    <t>Mổ quặm bẩm sinh [4 mi  - gây mê]</t>
  </si>
  <si>
    <t>Mổ quặm bẩm sinh [4 mi  - gây tê]</t>
  </si>
  <si>
    <t>Nội soi đốt điện cuốn mũi dưới [gây tê]</t>
  </si>
  <si>
    <t>Nội soi đốt điện cuốn mũi dưới [gây mê]</t>
  </si>
  <si>
    <t>Nội soi khí - phế quản ống mềm lấy dị vật [gây tê]</t>
  </si>
  <si>
    <t>Nội soi khí - phế quản ống mềm lấy dị vật [gây mê]</t>
  </si>
  <si>
    <t>Nắn, bó bột bong sụn tiếp khớp khuỷu, khớp cổ tay [bột liền]</t>
  </si>
  <si>
    <t>Nắn, bó bột chỉnh hình chân chữ 0  [bột liền]</t>
  </si>
  <si>
    <t>Nắn, bó bột chỉnh hình chân chữ O  [bột liền]</t>
  </si>
  <si>
    <t>Nắn, bó bột chỉnh hình chân chữ X  [bột liền]</t>
  </si>
  <si>
    <t>Nắn, bó bột cột sống  [bột liền]</t>
  </si>
  <si>
    <t>Nắn, bó bột gãy 1/3 dưới hai xương cẳng chân  [bột liền]</t>
  </si>
  <si>
    <t>Nắn, bó bột gãy 1/3 dưới hai xương cẳng tay  [bột liền]</t>
  </si>
  <si>
    <t>Nắn, bó bột gãy 1/3 dưới thân xương cánh tay  [bột liền]</t>
  </si>
  <si>
    <t>Nắn, bó bột gãy 1/3 dưới xương đùi  [bột liền]</t>
  </si>
  <si>
    <t>Nắn, bó bột gãy 1/3 giữa hai xương cẳng chân  [bột liền]</t>
  </si>
  <si>
    <t>Nắn, bó bột gãy 1/3 giữa hai xương cẳng tay  [bột liền]</t>
  </si>
  <si>
    <t>Nắn, bó bột gãy 1/3 giữa thân xương cánh tay  [bột liền]</t>
  </si>
  <si>
    <t>Nắn, bó bột gãy 1/3 giữa xương đùi  [bột liền]</t>
  </si>
  <si>
    <t>Nắn, bó bột gãy 1/3 trên hai xương cẳng chân  [bột liền]</t>
  </si>
  <si>
    <t>Nắn, bó bột gãy 1/3 trên hai xương cẳng tay  [bột liền]</t>
  </si>
  <si>
    <t>Nắn, bó bột gãy 1/3 trên thân xương cánh tay  [bột liền]</t>
  </si>
  <si>
    <t>Nắn, bó bột gãy 1/3 trên xương đùi  [bột liền]</t>
  </si>
  <si>
    <t>Nắn, bó bột gãy cổ xương cánh tay  [bột liền]</t>
  </si>
  <si>
    <t>Nắn, bó bột gãy cổ xương đùi  [bột liền]</t>
  </si>
  <si>
    <t>Nắn, bó bột gãy cổ xương đùi, vỡ ổ cối và trật khớp háng  [bột liền]</t>
  </si>
  <si>
    <t>Nắn, bó bột gãy Dupuptren  [bột liền]</t>
  </si>
  <si>
    <t>Nắn, bó bột gãy Dupuytren  [bột liền]</t>
  </si>
  <si>
    <t>Nắn, bó bột gãy lồi cầu xương đùi  [bột liền]</t>
  </si>
  <si>
    <t>Nắn, bó bột gãy mâm chày  [bột liền]</t>
  </si>
  <si>
    <t>Nắn, bó bột gãy Monteggia  [bột liền]</t>
  </si>
  <si>
    <t>Nắn, bó bột gãy một xương cẳng tay  [bột liền]</t>
  </si>
  <si>
    <t>Nắn, bó bột gãy Pouteau - Colles  [bột liền]</t>
  </si>
  <si>
    <t>Nắn, bó bột gãy Pouteau-Colles  [bột liền]</t>
  </si>
  <si>
    <t>Nắn, bó bột gãy trên lồi cầu xương cánh tay trẻ em độ 3 và độ 1V  [bột liền]</t>
  </si>
  <si>
    <t>Nắn, bó bột gãy xương bàn chân  [bột liền]</t>
  </si>
  <si>
    <t>Nắn, bó bột gãy trên lồi cầu xương cánh tay trẻ em độ III và độ IV [bột liền]</t>
  </si>
  <si>
    <t>Nắn, bó bột gãy xương bàn, ngón tay [bột liền]</t>
  </si>
  <si>
    <t>Nắn, bó bột gãy xương chậu [bột liền]</t>
  </si>
  <si>
    <t>Nắn, bó bột gãy xương chày [bột liền]</t>
  </si>
  <si>
    <t>Nắn, bó bột bong sụn tiếp khớp khuỷu, khớp cổ tay [bột tự cán]</t>
  </si>
  <si>
    <t>Nắn, bó bột chỉnh hình chân chữ 0 [bột tự cán]</t>
  </si>
  <si>
    <t>Nắn, bó bột chỉnh hình chân chữ O [bột tự cán]</t>
  </si>
  <si>
    <t>Nắn, bó bột chỉnh hình chân chữ X [bột tự cán]</t>
  </si>
  <si>
    <t>Nắn, bó bột cột sống [bột tự cán]</t>
  </si>
  <si>
    <t>Nắn, bó bột gãy 1/3 dưới hai xương cẳng chân [bột tự cán]</t>
  </si>
  <si>
    <t>Nắn, bó bột gãy 1/3 dưới hai xương cẳng tay [bột tự cán]</t>
  </si>
  <si>
    <t>Nắn, bó bột gãy 1/3 dưới thân xương cánh tay [bột tự cán]</t>
  </si>
  <si>
    <t>Nắn, bó bột gãy 1/3 dưới xương đùi [bột tự cán]</t>
  </si>
  <si>
    <t>Nắn, bó bột gãy 1/3 giữa hai xương cẳng chân [bột tự cán]</t>
  </si>
  <si>
    <t>Nắn, bó bột gãy 1/3 giữa hai xương cẳng tay [bột tự cán]</t>
  </si>
  <si>
    <t>Nắn, bó bột gãy 1/3 giữa thân xương cánh tay [bột tự cán]</t>
  </si>
  <si>
    <t>Nắn, bó bột gãy 1/3 giữa xương đùi [bột tự cán]</t>
  </si>
  <si>
    <t>Nắn, bó bột gãy 1/3 trên hai xương cẳng chân [bột tự cán]</t>
  </si>
  <si>
    <t>Nắn, bó bột gãy 1/3 trên hai xương cẳng tay [bột tự cán]</t>
  </si>
  <si>
    <t>Nắn, bó bột gãy 1/3 trên thân xương cánh tay [bột tự cán]</t>
  </si>
  <si>
    <t>Nắn, bó bột gãy 1/3 trên xương đùi [bột tự cán]</t>
  </si>
  <si>
    <t>Nắn, bó bột gãy cổ xương cánh tay [bột tự cán]</t>
  </si>
  <si>
    <t>Nắn, bó bột gãy cổ xương đùi [bột tự cán]</t>
  </si>
  <si>
    <t>Nắn, bó bột gãy Cổ xương đùi [bột tự cán]</t>
  </si>
  <si>
    <t>Nắn, bó bột gãy cổ xương đùi, vỡ ổ cối và trật khớp háng  [bột tự cán]</t>
  </si>
  <si>
    <t>Nắn, bó bột gãy cổ xương đùi, vỡ ổ cối và trật khớp háng [bột tự cán]</t>
  </si>
  <si>
    <t>Nắn, bó bột gãy Dupuptren [bột tự cán]</t>
  </si>
  <si>
    <t>Nắn, bó bột gãy Dupuytren [bột tự cán]</t>
  </si>
  <si>
    <t>Nắn, bó bột gãy lồi cầu xương đùi [bột tự cán]</t>
  </si>
  <si>
    <t>Nắn, bó bột gãy mâm chày [bột tự cán]</t>
  </si>
  <si>
    <t>Nắn, bó bột gãy Monteggia [bột tự cán]</t>
  </si>
  <si>
    <t>Nắn, bó bột gãy một xương cẳng tay [bột tự cán]</t>
  </si>
  <si>
    <t>Nắn, bó bột gãy Pouteau - Colles [bột tự cán]</t>
  </si>
  <si>
    <t>Nắn, bó bột gãy Pouteau-Colles [bột tự cán]</t>
  </si>
  <si>
    <t>Nắn, bó bột gãy trên lồi cầu xương cánh tay trẻ em độ 3 và độ 1V  [bột tự cán]</t>
  </si>
  <si>
    <t>Nắn, bó bột gãy trên lồi cầu xương cánh tay trẻ em độ III và độ IV [bột tự cán]</t>
  </si>
  <si>
    <t>Nắn, bó bột gãy xương bàn chân [bột tự cán]</t>
  </si>
  <si>
    <t>Nắn, bó bột gãy xương bàn, ngón tay [bột tự cán]</t>
  </si>
  <si>
    <t>Nắn, bó bột gãy xương chậu [bột tự cán]</t>
  </si>
  <si>
    <t>Nắn, bó bột gãy xương chày [bột tự cán]</t>
  </si>
  <si>
    <t>Nắn, bó bột gãy xương đòn [bột tự cán]</t>
  </si>
  <si>
    <t>Nắn, bó bột gãy xương hàm [bột tự cán]</t>
  </si>
  <si>
    <t>Nắn, bó bột gãy xương ngón chân [bột tự cán]</t>
  </si>
  <si>
    <t>Nắn, bó bột giai đoạn trong hội chứng Volkmann [bột tự cán]</t>
  </si>
  <si>
    <t>Nắn, bó bột trật khớp cổ chân [bột tự cán]</t>
  </si>
  <si>
    <t>Nắn, bó bột trật khớp cùng đòn [bột tự cán]</t>
  </si>
  <si>
    <t>Nắn, bó bột trật khớp gối [bột tự cán]</t>
  </si>
  <si>
    <t>Nắn, bó bột trật khớp háng [bột tự cán]</t>
  </si>
  <si>
    <t>Nắn, bó bột trật khớp háng bẩm sinh [bột tự cán]</t>
  </si>
  <si>
    <t>Nắn, bó bột trật khớp khuỷu [bột tự cán]</t>
  </si>
  <si>
    <t>Nắn, bó bột trật khớp vai [bột tự cán]</t>
  </si>
  <si>
    <t>Nắn, bó bột trật khớp xương đòn [bột tự cán]</t>
  </si>
  <si>
    <t>Nắn, bó bột trong bong sụn tiếp khớp gối, khớp háng [bột tự cán]</t>
  </si>
  <si>
    <t>Nắn, cố định trật khớp hàm [bột tự cán]</t>
  </si>
  <si>
    <t>Nắn, cố định trật khớp háng không chỉ định phẫu thuật [bột tự cán]</t>
  </si>
  <si>
    <t>Nắn, cố định trật khớp háng không có chỉ định phẫu thuật [bột tự cán]</t>
  </si>
  <si>
    <t>Nắn, bó bột gãy xương đòn [bột liền]</t>
  </si>
  <si>
    <t>Nắn, bó bột gãy xương hàm [bột liền]</t>
  </si>
  <si>
    <t>Nắn, bó bột gãy xương ngón chân [bột liền]</t>
  </si>
  <si>
    <t>Nắn, bó bột giai đoạn trong hội chứng Volkmann [bột liền]</t>
  </si>
  <si>
    <t>Nắn, bó bột trật khớp cổ chân [bột liền]</t>
  </si>
  <si>
    <t>Nắn, bó bột trật khớp cùng đòn [bột liền]</t>
  </si>
  <si>
    <t>Nắn, bó bột trật khớp gối [bột liền]</t>
  </si>
  <si>
    <t>Nắn, bó bột trật khớp háng [bột liền]</t>
  </si>
  <si>
    <t>Nắn, bó bột trật khớp háng bẩm sinh [bột liền]</t>
  </si>
  <si>
    <t>Nắn, bó bột trật khớp khuỷu [bột liền]</t>
  </si>
  <si>
    <t>Nắn, bó bột trật khớp vai [bột liền]</t>
  </si>
  <si>
    <t>Nắn, bó bột trật khớp xương đòn [bột liền]</t>
  </si>
  <si>
    <t>Nắn, bó bột trong bong sụn tiếp khớp gối, khớp háng [bột liền]</t>
  </si>
  <si>
    <t>Nắn, cố định trật khớp hàm [bột liền]</t>
  </si>
  <si>
    <t>Nắn, cố định trật khớp háng không chỉ định phẫu thuật [bột liền]</t>
  </si>
  <si>
    <t>Nắn, cố định trật khớp háng không có chỉ định phẫu thuật [bột liền]</t>
  </si>
  <si>
    <t>Nâng xương chính mũi sau chấn thương [gây mê]</t>
  </si>
  <si>
    <t>Nâng xương chính mũi sau chấn thương [gây tê]</t>
  </si>
  <si>
    <t>Nội soi khí phế quản bằng ống soi mềm [gây tê]</t>
  </si>
  <si>
    <t>Nội soi khí phế quản lấy dị vật [gây mê]</t>
  </si>
  <si>
    <t>Nội soi khí phế quản lấy dị vật [gây tê]</t>
  </si>
  <si>
    <t>Nội soi lấy dị vật mũi gây tê/gây mê [gây mê]</t>
  </si>
  <si>
    <t>Nội soi lấy dị vật mũi gây tê/gây mê [không gây mê]</t>
  </si>
  <si>
    <t>Nội soi lấy dị vật tai gây mê/[gây mê]</t>
  </si>
  <si>
    <t>Nội soi mũi họng cắt đốt bằng điện cao tần [gây tê]</t>
  </si>
  <si>
    <t>Nội soi mũi, họng có sinh thiết [gây tê]</t>
  </si>
  <si>
    <t>Nội soi mũi họng cắt đốt bằng điện cao tần [gây mê]</t>
  </si>
  <si>
    <t>Nội soi mũi, họng có sinh thiết [gây mê]</t>
  </si>
  <si>
    <t xml:space="preserve">Cắt túi thừa tá tràng </t>
  </si>
  <si>
    <t>Điều trị tủy răng có sử dụng kính hiển vi và hàn kín hệ thống ống tủy bằng Gutta percha nguội [răng số  4, 5]</t>
  </si>
  <si>
    <t>Điều trị tủy răng có sử dụng kính hiển vi và hàn kín hệ thống ống tủy bằng Gutta percha nguội [răng số  6,7 hàm dưới]</t>
  </si>
  <si>
    <t>Điều trị tủy răng có sử dụng kính hiển vi và hàn kín hệ thống ống tủy bằng Gutta percha nguội  [răng số  6,7 hàm dưới]</t>
  </si>
  <si>
    <t>Điều trị tủy răng có sử dụng kính hiển vi và hàn kín hệ thống ống tủy bằng Gutta percha nguội răng số 1, 2, 3]</t>
  </si>
  <si>
    <t>Điều trị tủy răng có sử dụng kính hiển vi và hàn kín hệ thống ống tủy bằng Gutta percha nguội [răng số 1, 2, 3]</t>
  </si>
  <si>
    <t>Điều trị tủy răng có sử dụng kính hiển vi và hàn kín hệ thống ống tủy bằng Gutta percha nguội [răng số 6,7 hàm trên]</t>
  </si>
  <si>
    <t>Điều trị tủy răng có sử dụng laser và hàn kín hệ thống ống tủy bằng Gutta percha nguội [răng số  4, 5]</t>
  </si>
  <si>
    <t>Điều trị tủy răng có sử dụng laser và hàn kín hệ thống ống tủy bằng Gutta percha nguội [răng số  6, 7 hàm dưới]</t>
  </si>
  <si>
    <t>Điều trị tủy răng có sử dụng laser và hàn kín hệ thống ống tủy bằng Gutta percha nguội [răng số 1, 2, 3]</t>
  </si>
  <si>
    <t>Điều trị tủy răng có sử dụng laser và hàn kín hệ thống ống tủy bằng Gutta percha nguội [răng số 6,7 hàm trên]</t>
  </si>
  <si>
    <t>Điều trị tủy răng có sử dụng laser và hàn kín hệ thống ống tủy bằng Gutta percha nóng chảy [răng số  4, 5]</t>
  </si>
  <si>
    <t>Điều trị tủy răng có sử dụng laser và hàn kín hệ thống ống tủy bằng Gutta percha nóng chảy [số  6, 7 hàm dưới]</t>
  </si>
  <si>
    <t>Điều trị tủy răng có sử dụng laser và hàn kín hệ thống ống tủy bằng Gutta percha nóng chảy [răng số  6, 7 hàm dưới]</t>
  </si>
  <si>
    <t>Điều trị tủy răng có sử dụng laser và hàn kín hệ thống ống tủy bằng Gutta percha nóng chảy [răng số 1, 2, 3]</t>
  </si>
  <si>
    <t>Điều trị tủy răng có sử dụng laser và hàn kín hệ thống ống tủy bằng Gutta percha nóng chảy [răng số 6,7 hàm trên]</t>
  </si>
  <si>
    <t>Điều trị tủy răng có sử dụng siêu âm và hàn kín hệ thống ống tủy bằng Gutta percha nguội [răng số  4, 5]</t>
  </si>
  <si>
    <t>Điều trị tủy răng có sử dụng siêu âm và hàn kín hệ thống ống tủy bằng Gutta percha nguội [răng số  6, 7 hàm dưới]</t>
  </si>
  <si>
    <t>Điều trị tủy răng có sử dụng siêu âm và hàn kín hệ thống ống tủy bằng Gutta percha nguội [răng số 1, 2, 3]</t>
  </si>
  <si>
    <t>Điều trị tủy răng có sử dụng siêu âm và hàn kín hệ thống ống tủy bằng Gutta percha nguội [răng số 6,7 hàm trên]</t>
  </si>
  <si>
    <t>Điều trị tủy răng có sử dụng siêu âm và hàn kín hệ thống ống tủy bằng Gutta percha nóng chảy  [răng số  4, 5]</t>
  </si>
  <si>
    <t>Điều trị tủy răng có sử dụng siêu âm và hàn kín hệ thống ống tủy bằng Gutta percha nóng chảy [răng số  6, 7 hàm dưới]</t>
  </si>
  <si>
    <t>Điều trị tủy răng sữa [một chân]</t>
  </si>
  <si>
    <t>Điều trị tủy răng sữa [nhiều chân]</t>
  </si>
  <si>
    <t>Điều trị tủy răng có sử dụng siêu âm và hàn kín hệ thống ống tủy bằng Gutta percha nóng chảy [răng số 1, 2, 3]</t>
  </si>
  <si>
    <t>Điều trị tủy răng có sử dụng siêu âm và hàn kín hệ thống ống tủy bằng Gutta percha nóng chảy [răng số 6,7 hàm trên]</t>
  </si>
  <si>
    <t>Điều trị tủy răng và hàn kín hệ thống ống tủy bằng Gutta percha có sử dụng trâm xoay máy [ răng số  4, 5]</t>
  </si>
  <si>
    <t>Điều trị tủy răng và hàn kín hệ thống ống tủy bằng Gutta percha có sử dụng trâm xoay máy [răng số  6,7 hàm dưới]</t>
  </si>
  <si>
    <t>Điều trị tủy răng và hàn kín hệ thống ống tủy bằng Gutta percha có sử dụng trâm xoay máy [răng số 1, 2, 3]</t>
  </si>
  <si>
    <t>Điều trị tủy răng và hàn kín hệ thống ống tủy bằng Gutta percha có sử dụng trâm xoay máy [răng số 6,7 hàm trên]</t>
  </si>
  <si>
    <t>Điều trị tủy răng và hàn kín hệ thống ống tủy bằng Gutta percha nguội [răng số 6,7 hàm trên]</t>
  </si>
  <si>
    <t>Điều trị tủy răng và hàn kín hệ thống ống tủy bằng Gutta percha nguội [răng số  4, 5]</t>
  </si>
  <si>
    <t>Điều trị tủy răng và hàn kín hệ thống ống tủy bằng Gutta percha nguội [răng số  6,7 hàm dưới]</t>
  </si>
  <si>
    <t>Điều trị tủy răng và hàn kín hệ thống ống tủy bằng Gutta percha nguội [răng số 1, 2, 3]</t>
  </si>
  <si>
    <t>Điều trị tủy răng và hàn kín hệ thống ống tủy bằng Gutta percha nguội có sử dụng châm xoay cầm tay [răng số  4, 5]</t>
  </si>
  <si>
    <t>Điều trị tủy răng và hàn kín hệ thống ống tủy bằng Gutta percha nguội có sử dụng châm xoay cầm tay [răng số  6,7 hàm dưới]</t>
  </si>
  <si>
    <t>Điều trị tủy răng và hàn kín hệ thống ống tủy bằng Gutta percha nguội có sử dụng châm xoay cầm tay  [răng số 1, 2, 3]</t>
  </si>
  <si>
    <t>Điều trị tủy răng và hàn kín hệ thống ống tủy bằng Gutta percha nguội có sử dụng châm xoay cầm tay [răng số 6,7 hàm trên]</t>
  </si>
  <si>
    <t>Điều trị tủy răng và hàn kín hệ thống ống tủy bằng Gutta percha nguội có sử dụng trâm xoay cầm tay [răng số 4,5]</t>
  </si>
  <si>
    <t>Điều trị tủy răng và hàn kín hệ thống ống tủy bằng Gutta percha nguội có sử dụng trâm xoay cầm tay [răng số  6,7 hàm dưới]</t>
  </si>
  <si>
    <t>Điều trị tủy răng và hàn kín hệ thống ống tủy bằng Gutta percha nguội có sử dụng trâm xoay cầm tay [răng số 1, 2, 3]</t>
  </si>
  <si>
    <t>Điều trị tủy răng và hàn kín hệ thống ống tủy bằng Gutta percha nguội có sử dụng trâm xoay cầm tay [răng số 6,7 hàm trên]</t>
  </si>
  <si>
    <t>Điều trị tủy răng và hàn kín hệ thống ống tủy bằng Gutta percha nguội có sử dụng trâm xoay máy [răng số  4, 5]</t>
  </si>
  <si>
    <t>Điều trị tủy răng và hàn kín hệ thống ống tủy bằng Gutta percha nguội có sử dụng trâm xoay máy [răng số  6,7 hàm dưới]</t>
  </si>
  <si>
    <t>Điều trị tủy răng và hàn kín hệ thống ống tủy bằng Gutta percha nguội có sử dụng trâm xoay máy [răng số 1, 2, 3]</t>
  </si>
  <si>
    <t>Điều trị tủy răng và hàn kín hệ thống ống tủy bằng Gutta percha nguội có sử dụng trâm xoay máy [răng số 6,7 hàm trên]</t>
  </si>
  <si>
    <t>Điều trị tủy răng và hàn kín hệ thống ống tủy bằng Gutta percha nóng chảy [răng số  4, 5]</t>
  </si>
  <si>
    <t>Điều trị tủy răng và hàn kín hệ thống ống tủy bằng Gutta percha nóng chảy [răng số  6,7 hàm dưới]</t>
  </si>
  <si>
    <t>Điều trị tủy răng và hàn kín hệ thống ống tủy bằng Gutta percha nóng chảy [răng số 1, 2, 3]</t>
  </si>
  <si>
    <t>Điều trị tủy răng và hàn kín hệ thống ống tủy bằng Gutta percha nóng chảy [răng số 6,7 hàm trên]</t>
  </si>
  <si>
    <t>Điều trị tủy răng và hàn kín hệ thống ống tủy bằng Gutta percha nóng chảy có sử dụng trâm xoay cầm tay [răng số  4, 5]</t>
  </si>
  <si>
    <t>Điều trị tủy răng và hàn kín hệ thống ống tủy bằng Gutta percha nóng chảy có sử dụng trâm xoay cầm tay [răng số  6,7 hàm dưới]</t>
  </si>
  <si>
    <t>Điều trị tủy răng và hàn kín hệ thống ống tủy bằng Gutta percha nóng chảy có sử dụng trâm xoay cầm tay [răng số 1, 2, 3]</t>
  </si>
  <si>
    <t>Điều trị tủy răng và hàn kín hệ thống ống tủy bằng Gutta percha nóng chảy có sử dụng trâm xoay cầm tay [răng số 6,7 hàm trên]</t>
  </si>
  <si>
    <t>Điều trị tủy răng và hàn kín hệ thống ống tủy bằng Gutta percha nóng chảy có sử dụng trâm xoay máy [răng số  4, 5]</t>
  </si>
  <si>
    <t>Điều trị tủy răng và hàn kín hệ thống ống tủy bằng Gutta percha nóng chảy có sử dụng trâm xoay máy [răng số  6,7 hàm dưới]</t>
  </si>
  <si>
    <t>Điều trị tủy răng và hàn kín hệ thống ống tủy bằng Gutta percha nóng chảy có sử dụng trâm xoay máy [răng số 1, 2, 3]</t>
  </si>
  <si>
    <t>Điều trị tủy răng và hàn kín hệ thống ống tủy bằng Gutta percha nóng chảy có sử dụng trâm xoay máy [răng số 6,7 hàm trên]</t>
  </si>
  <si>
    <t>Lấy dị vật tai [đơn giản]</t>
  </si>
  <si>
    <t>Lấy dị vật tai [kính hiển vi, gây mê]</t>
  </si>
  <si>
    <t>Nắn bó bột gãy và trật khớp khuỷu  [bột liền]</t>
  </si>
  <si>
    <t>Nắn bó bột gãy và trật khớp khuỷu [bột tự cán]</t>
  </si>
  <si>
    <t>Nội soi phế quản lấy dị vật (ống cứng, ống mềm) [gây tê]</t>
  </si>
  <si>
    <t>Nội soi phế quản lấy dị vật (ống cứng, ống mềm) [gây mê]</t>
  </si>
  <si>
    <t>Nội soi phế quản ống cứng  [gây tê]</t>
  </si>
  <si>
    <t>Nội soi phế quản ống cứng [gây mê]</t>
  </si>
  <si>
    <t>Nội soi phế quản ống cứng chẩn đoán gây tê/gây mê [gây tê]</t>
  </si>
  <si>
    <t>Nội soi phế quản ống cứng lấy dị vật gây tê/gây mê [gây mê]</t>
  </si>
  <si>
    <t>Nội soi phế quản ống cứng lấy dị vật gây tê/gây mê [gây tê]</t>
  </si>
  <si>
    <t>Nội soi phế quản ống mềm [gây tê]</t>
  </si>
  <si>
    <t>Nội soi phế quản chải phế quản chẩn đoán [gây mê]</t>
  </si>
  <si>
    <t>Nội soi phế quản ống cứng chẩn đoán gây tê/gây mê [gây mê]</t>
  </si>
  <si>
    <t>Nội soi phế quản ống cứng sinh thiết u gây tê/gây mê [gây mê]</t>
  </si>
  <si>
    <t>Nội soi phế quản ống mềm [gây mê]</t>
  </si>
  <si>
    <t>Nội soi phế quản ống cứng sinh thiết u gây tê/gây mê [gây tê]</t>
  </si>
  <si>
    <t>Nội soi khí phế quản hút đờm [gây mê]</t>
  </si>
  <si>
    <t>Nội soi khí phế quản bằng ống soi mềm [gây mê]</t>
  </si>
  <si>
    <t>Nội soi phế quản ống mềm lấy dị vật gây tê/[gây tê]</t>
  </si>
  <si>
    <t>Nội soi phế quản ống mềm sinh thiết niêm mạc phế quản [gây mê]</t>
  </si>
  <si>
    <t>Nội soi phế quản ống mềm sinh thiết niêm mạc phế quản [gây tê]</t>
  </si>
  <si>
    <t>Nội soi phế quản sinh thiết xuyên vách phế quản [gây mê]</t>
  </si>
  <si>
    <t>Nội soi rửa phế quản phế nang chọn lọc [gây mê]</t>
  </si>
  <si>
    <t>Nội soi phế quản sinh thiết xuyên vách phế quản [gây tê]</t>
  </si>
  <si>
    <t>Nội soi sinh thiết u vòm [gây mê]</t>
  </si>
  <si>
    <t>Nội soi sinh thiết u vòm [gây tê]</t>
  </si>
  <si>
    <t>Nội soi thanh quản ống cứng lấy dị vật gây tê/gây mê  [gây mê]</t>
  </si>
  <si>
    <t>Nội soi thanh quản ống cứng lấy dị vật gây tê/gây mê [gây tê]</t>
  </si>
  <si>
    <t>Nội soi thực quản ống cứng lấy dị vật gây tê/gây mê [gây mê]</t>
  </si>
  <si>
    <t>Nội soi thực quản ống cứng sinh thiết u gây tê/gây mê [gây mê]</t>
  </si>
  <si>
    <t>Nội soi thực quản ống mềm lấy dị vật gây tê/gây mê [gây mê]</t>
  </si>
  <si>
    <t>Nội soi thực quản ống mềm sinh thiết u gây tê/gây mê [gây mê]</t>
  </si>
  <si>
    <t>Nội soi thực quản ống cứng lấy dị vật gây tê/gây mê [gây tê]</t>
  </si>
  <si>
    <t>Nội soi thực quản ống cứng sinh thiết u gây tê/gây mê [gây tê]</t>
  </si>
  <si>
    <t>Nội soi thực quản ống mềm lấy dị vật gây tê/gây mê [gây tê]</t>
  </si>
  <si>
    <t>Nội soi thực quản ống mềm sinh thiết u gây tê/gây mê [gây tê]</t>
  </si>
  <si>
    <t>Phẫu thuật cắt Amidan gây tê hoặc gây mê [gây mê]</t>
  </si>
  <si>
    <t>Phẫu thuật cắt bỏ u nang vành tai, u bã đậu dái tai [gây mê]</t>
  </si>
  <si>
    <t>Phẫu thuật cắt bỏ u ống tai ngoài [gây mê]</t>
  </si>
  <si>
    <t>Phẫu thuật cắt bỏ u sụn vành tai [gây mê]</t>
  </si>
  <si>
    <t>Phẫu thuật cắt bỏ u nang vành tai, u bã đậu dái tai [gây tê]</t>
  </si>
  <si>
    <t>Phẫu thuật cắt bỏ u ống tai ngoài [gây tê]</t>
  </si>
  <si>
    <t>Phẫu thuật cắt bỏ u sụn vành tai [gây tê]</t>
  </si>
  <si>
    <t>Phẫu thuật mộng có ghép (kết mạc rời tự thân, màng ối...) có hoặc không áp thuốc chống chuyển hóa [gây mê]</t>
  </si>
  <si>
    <t>Phẫu thuật mộng có ghép (kết mạc tự thân, màng ối...) có hoặc không sử dụng keo dán sinh học [gây mê]</t>
  </si>
  <si>
    <t>Phẫu thuật mộng có ghép (kết mạc tự thân, màng ối...) có hoặc không sử dụng keo dán sinh học [gây tê]</t>
  </si>
  <si>
    <t>Phẫu thuật mộng có ghép (kết mạc rời tự thân, màng ối...) có hoặc không áp thuốc chống chuyển hóa [gây tê]</t>
  </si>
  <si>
    <t xml:space="preserve">Phẫu thuật nội soi cắt 1 thùy tuyến giáp + eo giáp </t>
  </si>
  <si>
    <t xml:space="preserve">Phẫu thuật nội soi cắt bán phần 1 thùy tuyến giáp </t>
  </si>
  <si>
    <t xml:space="preserve">Phẫu thuật nội soi cắt 1 thùy tuyến giáp </t>
  </si>
  <si>
    <t xml:space="preserve">Phẫu thuật nội soi cắt bán phần 2 thùy tuyến giáp </t>
  </si>
  <si>
    <t>Phẫu thuật nội soi cắt polyp mũi [gây mê]</t>
  </si>
  <si>
    <t>Phẫu thuật nội soi cắt polyp mũi [gây tê]</t>
  </si>
  <si>
    <t>Phẫu thuật quặm bằng ghép niêm mạc môi (Sapejko) [gây tê]</t>
  </si>
  <si>
    <t xml:space="preserve">Measles virus Ab miễn dịch tự động </t>
  </si>
  <si>
    <t>Lọc màng bụng cấp cứu liên tụcPD]</t>
  </si>
  <si>
    <t>Lấy dị vật giác mạc sâu [gây mê]</t>
  </si>
  <si>
    <t>Lấy dị vật giác mạc sâu [gây tê]</t>
  </si>
  <si>
    <t>Lấy dị vật giác mạc sâu  [gây tê]</t>
  </si>
  <si>
    <t xml:space="preserve">Khâu củng mạc </t>
  </si>
  <si>
    <t xml:space="preserve">Đo tỷ trọng dịch chọc dò </t>
  </si>
  <si>
    <t xml:space="preserve">Đo mật độ xương bằng kỹ thuật DEXA </t>
  </si>
  <si>
    <t xml:space="preserve">Đặt catheter tĩnh mạch trung tâm </t>
  </si>
  <si>
    <t xml:space="preserve">Dẫn lưu áp xe phổi </t>
  </si>
  <si>
    <t xml:space="preserve">Chọc tháo dịch ổ bụng điều trị </t>
  </si>
  <si>
    <t xml:space="preserve">Cắt u tuyến nước bọt phụ </t>
  </si>
  <si>
    <t xml:space="preserve">Cắt u tuyến nước bọt dưới lưỡi </t>
  </si>
  <si>
    <t xml:space="preserve">Cắt các u ác tuyến giáp </t>
  </si>
  <si>
    <t xml:space="preserve">Cắt u Amidan qua đường miệng </t>
  </si>
  <si>
    <t xml:space="preserve">Áp lạnh họng hạt (Nitơ, CO2 lỏng) </t>
  </si>
  <si>
    <t xml:space="preserve">Chọc hút và bơm thuốc vào nang thận </t>
  </si>
  <si>
    <t>Chụp lỗ thị giác [≤ 24x30 cm, 1 tư thế]</t>
  </si>
  <si>
    <t>Chụp X-quang Blondeau [≤ 24x30 cm, 1 tư thế]</t>
  </si>
  <si>
    <t xml:space="preserve">Chụp X-quang Chausse III [≤ 24x30 cm, 1 tư thế] </t>
  </si>
  <si>
    <t>Chụp X-quang cột sống cổ C1-C2 [≤ 24x30 cm, 1 tư thế]</t>
  </si>
  <si>
    <t>Chụp lỗ thị giác [≤ 24x30 cm, 2 tư thế]</t>
  </si>
  <si>
    <t>Chụp X-quang khớp khuỷu thẳng, nghiêng hoặc chếch [≤ 24x30 cm, 2 tư thế]</t>
  </si>
  <si>
    <t>Chụp X-quang bụng không chuẩn bị thẳng hoặc nghiêng  [&gt; 24x30 cm, 1 tư thế]</t>
  </si>
  <si>
    <t>Chụp X-quang bụng không chuẩn bị thẳng hoặc nghiêng  [&gt; 24x30 cm, 2 tư thế]</t>
  </si>
  <si>
    <t>Chụp X-quang khớp khuỷu thẳng, nghiêng hoặc chếch [&gt; 24x30 cm, 2 tư thế]</t>
  </si>
  <si>
    <t xml:space="preserve">Chụp X-quang phim đo sọ thẳng, nghiêng (Cephalometric) </t>
  </si>
  <si>
    <t>Chụp X-quang bể thận - niệu quản xuôi dòng [có thuốc cản quang]</t>
  </si>
  <si>
    <t>Chụp X-quang niệu đồ tĩnh mạch (UIV) [có thuốc cản quang]</t>
  </si>
  <si>
    <t>Chụp X-quang thực quản cổ nghiêng [có thuốc cản quang]</t>
  </si>
  <si>
    <t>Chụp X-quang ruột non [có thuốc cản quang]</t>
  </si>
  <si>
    <t>Chụp X-quang thực quản dạ dày [có thuốc cản quang]</t>
  </si>
  <si>
    <t>Chụp X-quang niệu quản - bể thận ngược dòng [có thuốc cản quang]</t>
  </si>
  <si>
    <t>Chụp X-quang cột sống cổ C1-C2  [số hóa 1 phim]</t>
  </si>
  <si>
    <t>Chụp X-quang cột sống cổ C1-C2  [số hóa 2 phim]</t>
  </si>
  <si>
    <t>Chụp X-quang cột sống cổ động, nghiêng 3 tư thế [số hóa 3 phim]</t>
  </si>
  <si>
    <t>Chụp X-quang khớp cùng chậu thẳng chếch hai bên [số hóa 3 phim]</t>
  </si>
  <si>
    <t>Chụp X-quang bể thận - niệu quản xuôi dòng [có thuốc cản quang, số hóa]</t>
  </si>
  <si>
    <t>Chụp X-quang niệu đồ tĩnh mạch (UIV) [có thuốc cản quang UVI, số hóa]</t>
  </si>
  <si>
    <t>Chụp X-quang thực quản cổ nghiêng [có thuốc cản quang, số hóa]</t>
  </si>
  <si>
    <t>Chụp X-quang ruột non [có thuốc cản quang, số hóa]</t>
  </si>
  <si>
    <t>Chụp X-quang thực quản dạ dày [có thuốc cản quang, số hóa]</t>
  </si>
  <si>
    <t>Chụp cắt lớp vi tính phổi độ phân giải cao (từ 1- 32 dãy) [không có thuốc cản quang]</t>
  </si>
  <si>
    <t>Chụp cắt lớp vi tính ruột non (entero-scan) không dùng sonde (từ 1-32 dãy) [không có thuốc cản quang]</t>
  </si>
  <si>
    <t>Chụp cắt lớp vi tính tính điểm vôi hóa mạch vành (từ 1- 32 dãy) [không có thuốc cản quang]</t>
  </si>
  <si>
    <t xml:space="preserve">Chụp cắt lớp vi tính xương chi không tiêm thuốc cản quang (từ 1- 32 dãy) </t>
  </si>
  <si>
    <t>Chụp CLVT hàm mặt có dựng hình 3D (từ 1-32 dãy) [không có thuốc cản quang]</t>
  </si>
  <si>
    <t>Chụp CLVT hàm mặt có ứng dụng phần mềm nha khoa (từ 1-32 dãy) [không có thuốc cản quang]</t>
  </si>
  <si>
    <t>Chụp cắt lớp vi tính gan có dựng hình đường mật (từ 1-32 dãy [có thuốc cản quang]</t>
  </si>
  <si>
    <t>Chụp cắt lớp vi tính hệ tiết niệu có khảo sát mạch thận và/hoặc dựng hình đường bài xuất (từ 1-32 dãy) [có thuốc cản quang]</t>
  </si>
  <si>
    <t>Chụp cắt lớp vi tính ruột non (entero-scan) có dùng sonde (từ 1-32 dãy) [có thuốc cản quang]</t>
  </si>
  <si>
    <t>Chụp cắt lớp vi tính tạng khảo sát huyết động học khối u (CT perfusion) (từ 1-32 dãy) [có thuốc cản quang]</t>
  </si>
  <si>
    <t>Chụp cắt lớp vi tính tầng trên ổ bụng có khảo sát mạch các tạng (bao gồm mạch: gan, tụy, lách và mạch khối u) (từ 1-32 dãy) [có thuốc cản quang]</t>
  </si>
  <si>
    <t xml:space="preserve">Chụp cắt lớp vi tính xương chi có tiêm thuốc cản quang (từ 1- 32 dãy) </t>
  </si>
  <si>
    <t>Chụp CLVT hốc mắt (từ 1-32 dãy) [có thuốc cản quang]</t>
  </si>
  <si>
    <t>Chụp CLVT sọ não có dựng hình 3D (từ 1-32 dãy) [có thuốc cản quang]</t>
  </si>
  <si>
    <t>Chụp cắt lớp vi tính gan có dựng hình đường mật (từ 64-128 dãy) [có thuốc cản quang]</t>
  </si>
  <si>
    <t>Chụp cắt lớp vi tính hệ tiết niệu có khảo sát mạch thận và/hoặc dựng hình đường bài xuất (từ 64-128 dãy) [có thuốc cản quang]</t>
  </si>
  <si>
    <t>Chụp CLVT sọ não có dựng hình 3D (từ 64-128 dãy) [có thuốc cản quang]</t>
  </si>
  <si>
    <t>Chụp cắt lớp vi tính nội soi ảo cây phế quản (từ 64-128 dãy) [không có thuốc cản quang]</t>
  </si>
  <si>
    <t>Chụp cắt lớp vi tính phổi độ phân giải cao (từ 64-128 dãy) [không có thuốc cản quang]</t>
  </si>
  <si>
    <t>Chụp cắt lớp vi tính tính điểm vôi hóa mạch vành (từ 64-128 dãy) [không có thuốc cản quang]</t>
  </si>
  <si>
    <t>Chụp CLVT hàm mặt có dựng hình 3D (từ 64-128 dãy) [không có thuốc cản quang]</t>
  </si>
  <si>
    <t>Chụp CLVT hàm mặt có ứng dụng phần mềm nha khoa (từ 64-128 dãy) [không có thuốc cản quang]</t>
  </si>
  <si>
    <t>Chụp cắt lớp vi tính tầm soát toàn thân (từ 64-128 dãy) [không có thuốc cản quang]</t>
  </si>
  <si>
    <t>Chụp cộng hưởng từ đánh giá bánh nhau (rau) (0.2-1.5T) [có chất tương phản]</t>
  </si>
  <si>
    <t>Chụp cộng hưởng từ đáy sọ và xương đá (0.2-1.5T) [có chất tương phản]</t>
  </si>
  <si>
    <t>Chụp cộng hưởng từ động mạch chủ - chậu (1.5T) [có chất tương phản]</t>
  </si>
  <si>
    <t>Chụp cộng hưởng từ động mạch chủ - ngực (1.5T) [có chất tương phản]</t>
  </si>
  <si>
    <t>Chụp cộng hưởng từ động mạch vành (1.5T) [có chất tương phản]</t>
  </si>
  <si>
    <t>Chụp cộng hưởng từ ruột non (enteroclysis) (0.2-1.5T) [có chất tương phản]</t>
  </si>
  <si>
    <t>Chụp cộng hưởng từ tầng trên ổ bụng có khảo sát mạch các tạng (bao gồm mạch: gan, tụy, lách và mạch khối u) (1.5T) [có chất tương phản]</t>
  </si>
  <si>
    <t>Chụp cộng hưởng từ tim (1.5T) [có chất tương phản]</t>
  </si>
  <si>
    <t>Chụp cộng hưởng từ tưới máu não (perfusion) (0.2-1.5T) [có chất tương phản]</t>
  </si>
  <si>
    <t>Chụp cộng hưởng từ vùng chậu dò hậu môn (0.2-1.5T) [có chất tương phản]</t>
  </si>
  <si>
    <t>Chụp cộng hưởng từ bìu, dương vật (0.2-1.5T) [không có chất tương phản]</t>
  </si>
  <si>
    <t>Chụp cộng hưởng từ cột sống cổ (0.2-1.5T) [không có chất tương phản]</t>
  </si>
  <si>
    <t>Chụp cộng hưởng từ cột sống ngực (0.2-1.5T) [không có chất tương phản]</t>
  </si>
  <si>
    <t>Chụp cộng hưởng từ cột sống thắt lưng - cùng (0.2-1.5T) [không có chất tương phản]</t>
  </si>
  <si>
    <t>Chụp cộng hưởng từ dây thần kinh ngoại biên (neurography MR) (1.5T) [không có chất tương phản]</t>
  </si>
  <si>
    <t>Chụp cộng hưởng từ động mạch chi dưới (1.5T) [không có chất tương phản]</t>
  </si>
  <si>
    <t>Chụp cộng hưởng từ động mạch chi trên (1.5T) [không có chất tương phản]</t>
  </si>
  <si>
    <t>Chụp cộng hưởng từ hốc mắt và thần kinh thị giác (0.2-1.5T) [không có chất tương phản]</t>
  </si>
  <si>
    <t>Chụp cộng hưởng từ khớp (0.2-1.5T) [không có chất tương phản]</t>
  </si>
  <si>
    <t>Chụp cộng hưởng từ khuếch tán (DWI - Diffusion-weighted Imaging) (0.2-1.5T) [không có chất tương phản]</t>
  </si>
  <si>
    <t>Chụp cộng hưởng từ lồng ngực (0.2-1.5T) [không có chất tương phản]</t>
  </si>
  <si>
    <t>Chụp cộng hưởng từ phần mềm chi (0.2-1.5T) [không có chất tương phản]</t>
  </si>
  <si>
    <t>Chụp cộng hưởng từ sọ não (0.2-1.5T) [không có chất tương phản]</t>
  </si>
  <si>
    <t>Chụp cộng hưởng từ thai nhi (0.2-1.5T) [không có chất tương phản]</t>
  </si>
  <si>
    <t>Chụp cộng hưởng từ tĩnh mạch (1.5T) [không có chất tương phản]</t>
  </si>
  <si>
    <t>Chụp cộng hưởng từ tuyến vú (0.2-1.5T) [không có chất tương phản]</t>
  </si>
  <si>
    <t>Chụp cộng hưởng từ vùng chậu (gồm: chụp cộng hưởng từ tử cung - phần phụ, tiền liệt tuyến, đại tràng chậu hông, trực tràng, các khối u vùng chậu…) (0.2-1.5T) [không có chất tương phản]</t>
  </si>
  <si>
    <t>Chụp cộng hưởng từ vùng mặt - cổ (0.2-1.5T) [không có chất tương phản]</t>
  </si>
  <si>
    <t>Chụp cộng hưởng từ xương và tủy xương (0.2-1.5T) [không có chất tương phản]</t>
  </si>
  <si>
    <t>Chọc hút dịch và bơm thuốc điều trị nang giáp [có hướng dẫn của siêu âm]</t>
  </si>
  <si>
    <t>Nội soi khí phế quản hút đờm [gây tê]</t>
  </si>
  <si>
    <t>Nội soi bàng quang [nhi]</t>
  </si>
  <si>
    <t>Thay băng trên người bệnh đái tháo đường [chiều dài  ≤ 15cm]</t>
  </si>
  <si>
    <t>Thay băng vết mổ [chiều dài  ≤ 15cm]</t>
  </si>
  <si>
    <t>Thay băng, cắt chỉ [chiều dài  ≤ 15cm]</t>
  </si>
  <si>
    <t>Thay băng, cắt chỉ vết mổ [chiều dài  ≤ 15cm]</t>
  </si>
  <si>
    <t>Thay băng trên người bệnh đái tháo đường [chiều dài trên 15cm đến 30 cm]</t>
  </si>
  <si>
    <t>Thay băng, cắt chỉ [chiều dài trên 15cm đến 30 cm]</t>
  </si>
  <si>
    <t>Thay băng vết mổ [chiều dài trên 15cm đến 30 cm]</t>
  </si>
  <si>
    <t>Thay băng, cắt chỉ vết mổ [chiều dài trên 15cm đến 30 cm]</t>
  </si>
  <si>
    <t>Thay băng trên người bệnh đái tháo đường [chiều dài từ trên 30 cm đến 50 cm]</t>
  </si>
  <si>
    <t>Thay băng vết mổ [chiều dài từ trên 30 cm đến 50 cm]</t>
  </si>
  <si>
    <t>Thay băng, cắt chỉ [chiều dài từ trên 30 cm đến 50 cm]</t>
  </si>
  <si>
    <t>Thay băng, cắt chỉ vết mổ [chiều dài từ trên 30 cm đến 50 cm]</t>
  </si>
  <si>
    <t>Thay băng trên người bệnh đái tháo đường [chiều dài từ trên 15 cm đến 30 cm nhiễm trùng]</t>
  </si>
  <si>
    <t>Thay băng, cắt chỉ [chiều dài từ trên 15 cm đến 30 cm nhiễm trùng]</t>
  </si>
  <si>
    <t>Thay băng, cắt chỉ vết mổ [chiều dài từ trên 15 cm đến 30 cm nhiễm trùng]</t>
  </si>
  <si>
    <t>Thay băng trên người bệnh đái tháo đường [chiều dài từ 30 cm đến 50 cm nhiễm trùng]</t>
  </si>
  <si>
    <t>Thay băng vết mổ [chiều dài từ 30 cm đến 50 cm nhiễm trùng]</t>
  </si>
  <si>
    <t>Thay băng, cắt chỉ [chiều dài từ 30 cm đến 50 cm nhiễm trùng]</t>
  </si>
  <si>
    <t>Thay băng, cắt chỉ vết mổ [chiều dài từ 30 cm đến 50 cm nhiễm trùng]</t>
  </si>
  <si>
    <t xml:space="preserve">Thay băng cho các vết thương hoại tử rộng (một lần) </t>
  </si>
  <si>
    <t>Thay băng trên người bệnh đái tháo đường [chiều dài &gt; 50cm nhiễm trùng]</t>
  </si>
  <si>
    <t>Thay băng vết mổ [chiều dài &gt; 50cm nhiễm trùng]</t>
  </si>
  <si>
    <t>Thay băng, cắt chỉ [chiều dài &gt; 50cm nhiễm trùng]</t>
  </si>
  <si>
    <t>Thay băng, cắt chỉ vết mổ [chiều dài &gt; 50cm nhiễm trùng]</t>
  </si>
  <si>
    <t>Khâu vết thương đơn giản vùng đầu, mặt, cổ [tổn thương nông chiều dài &lt; l0 cm]</t>
  </si>
  <si>
    <t>Khâu vết thương đơn giản vùng đầu, mặt, cổ [tổn thương nông chiều dài ≥ l0 cm]</t>
  </si>
  <si>
    <t>Khâu vết thương đơn giản vùng đầu, mặt, cổ [ tổn thương sâu chiều dài &lt; l0 cm]</t>
  </si>
  <si>
    <t>Khâu vết thương đơn giản vùng đầu, mặt, cổ [tổn thương sâu chiều dài ≥ l0 cm]</t>
  </si>
  <si>
    <t>Chọc hút tủy xương làm tủy đồ [sử dụng máy khoan cầm tay]</t>
  </si>
  <si>
    <t>Chụp cắt lớp vi tính tạng khảo sát huyết động học khối u (CT perfusion) (từ 64-128 dãy)  [có thuốc cản quang]</t>
  </si>
  <si>
    <t>Dẫn lưu áp xe phổi [dưới hướng dẫn siêu âm]</t>
  </si>
  <si>
    <t>Dẫn lưu đài bể thận qua da [nhi]</t>
  </si>
  <si>
    <t>Dẫn lưu ổ bụng trong viêm tụy cấp [dưới hướng dẫn của chụp CLVT]</t>
  </si>
  <si>
    <t>Dẫn lưu ổ bụng trong viêm tụy cấp [dưới hướng dẫn của siêu âm]</t>
  </si>
  <si>
    <t>Đặt catheter động mạch [nhi]</t>
  </si>
  <si>
    <t>Điện châm [kim ngắn]</t>
  </si>
  <si>
    <t>Điện châm [kim dài]</t>
  </si>
  <si>
    <t>Điện mãng châm điều trị bại não [kim dài]</t>
  </si>
  <si>
    <t>Điện mãng châm điều trị bại não [kim ngắn]</t>
  </si>
  <si>
    <t>Điện mãng châm điều trị bệnh hố mắt [kim dài]</t>
  </si>
  <si>
    <t>Điện mãng châm điều trị bệnh hố mắt [kim ngắn]</t>
  </si>
  <si>
    <t>Điện mãng châm điều trị bệnh lý các dây thần kinh [kim ngắn]</t>
  </si>
  <si>
    <t>Điện mãng châm điều trị bệnh lý các dây thần kinh [kim dài]</t>
  </si>
  <si>
    <t>Điện mãng châm điều trị chứng nói ngọng, nói lắp [kim dài]</t>
  </si>
  <si>
    <t>Điện mãng châm điều trị chứng nói ngọng, nói lắp [kim ngắn]</t>
  </si>
  <si>
    <t>Điện mãng châm điều trị chứng táo bón [kim dài]</t>
  </si>
  <si>
    <t>Điện mãng châm điều trị chứng táo bón [kim ngắn]</t>
  </si>
  <si>
    <t>Điện mãng châm điều trị chứng tic [kim dài]</t>
  </si>
  <si>
    <t>Điện mãng châm điều trị chứng tic [kim ngắn]</t>
  </si>
  <si>
    <t>Điện mãng châm điều trị cơn đau quặn thận [kim dài]</t>
  </si>
  <si>
    <t>Điện mãng châm điều trị cơn đau quặn thận [kim ngắn]</t>
  </si>
  <si>
    <t>Điện mãng châm điều trị đái dầm [kim dài]</t>
  </si>
  <si>
    <t>Điện mãng châm điều trị đái dầm [kim ngắn]</t>
  </si>
  <si>
    <t>Điện mãng châm điều trị đau dạ dày [kim dài]</t>
  </si>
  <si>
    <t>Điện mãng châm điều trị đau đầu [kim dài]</t>
  </si>
  <si>
    <t>Điện mãng châm điều trị đau dạ dày [kim ngắn]</t>
  </si>
  <si>
    <t>Điện mãng châm điều trị đau đầu [kim ngắn]</t>
  </si>
  <si>
    <t>Điện mãng châm điều trị đau lưng [kim ngắn]</t>
  </si>
  <si>
    <t>Điện mãng châm điều trị đau lưng [kim dài]</t>
  </si>
  <si>
    <t>Điện mãng châm điều trị đau mỏi cơ [kim dài]</t>
  </si>
  <si>
    <t>Điện mãng châm điều trị đau mỏi cơ  [kim ngắn]</t>
  </si>
  <si>
    <t>Điện mãng châm điều trị đau ngực, sườn [kim ngắn]</t>
  </si>
  <si>
    <t>Điện mãng châm điều trị đau ngực, sườn [kim dài]</t>
  </si>
  <si>
    <t>Điện mãng châm điều trị đau nửa đầu [kim ngắn]</t>
  </si>
  <si>
    <t>Điện mãng châm điều trị đau nửa đầu [kim dài]</t>
  </si>
  <si>
    <t>Điện mãng châm điều trị đau răng [kim ngắn]</t>
  </si>
  <si>
    <t>Điện mãng châm điều trị đau răng [kim dài]</t>
  </si>
  <si>
    <t>Điện mãng châm điều trị đau thần kinh liên sườn [kim ngắn]</t>
  </si>
  <si>
    <t>Điện mãng châm điều trị đau thần kinh liên sườn [kim dài]</t>
  </si>
  <si>
    <t>Điện mãng châm điều trị đau thần kinh toạ [kim dài]</t>
  </si>
  <si>
    <t>Điện mãng châm điều trị đau thần kinh toạ [kim ngắn]</t>
  </si>
  <si>
    <t>Điện mãng châm điều trị động kinh cục bộ [kim ngắn]</t>
  </si>
  <si>
    <t>Điện mãng châm điều trị động kinh cục bộ [kim dài]</t>
  </si>
  <si>
    <t>Điện mãng châm điều trị giảm đau do ung thư [kim ngắn]</t>
  </si>
  <si>
    <t>Điện mãng châm điều trị giảm đau do ung thư [kim dài]</t>
  </si>
  <si>
    <t>Điện mãng châm điều trị giảm đau sau phẫu thuật [kim ngắn]</t>
  </si>
  <si>
    <t>Điện mãng châm điều trị giảm đau sau phẫu thuật [kim dài]</t>
  </si>
  <si>
    <t>Điện mãng châm điều trị giảm thị lực do teo gai thị [kim ngắn]</t>
  </si>
  <si>
    <t>Điện mãng châm điều trị giảm thị lực do teo gai thị [kim dài]</t>
  </si>
  <si>
    <t>Điện mãng châm điều trị giảm thính lực [kim ngắn]</t>
  </si>
  <si>
    <t>Điện mãng châm điều trị giảm thính lực [kim dài]</t>
  </si>
  <si>
    <t>Điện mãng châm điều trị hen phế quản [kim dài]</t>
  </si>
  <si>
    <t>Điện mãng châm điều trị hen phế quản [kim ngắn]</t>
  </si>
  <si>
    <t>Điện mãng châm điều trị hội chứng- dạ dày tá tràng [kim dài]</t>
  </si>
  <si>
    <t>Điện mãng châm điều trị hội chứng thắt lưng- hông [kim dài]</t>
  </si>
  <si>
    <t>Điện mãng châm điều trị hội chứng tiền đình [kim dài]</t>
  </si>
  <si>
    <t>Điện mãng châm điều trị hội chứng tiền mãn kinh [kim dài]</t>
  </si>
  <si>
    <t>Điện mãng châm điều trị hội chứng vai gáy [kim dài]</t>
  </si>
  <si>
    <t>Điện mãng châm điều trị huyết áp thấp [kim dài]</t>
  </si>
  <si>
    <t>Điện mãng châm điều trị khàn tiếng [kim dài]</t>
  </si>
  <si>
    <t>Điện mãng châm điều trị hội chứng vai gáy [kim ngắn]</t>
  </si>
  <si>
    <t>Điện mãng châm điều trị huyết áp thấp [kim ngắn]</t>
  </si>
  <si>
    <t>Điện mãng châm điều trị khàn tiếng [kim ngắn]</t>
  </si>
  <si>
    <t>Điện mãng châm điều trị liệt chi dưới [kim ngắn]</t>
  </si>
  <si>
    <t>Điện mãng châm điều trị liệt chi dưới [kim dài]</t>
  </si>
  <si>
    <t>Điện mãng châm điều trị liệt chi trên [kim dài]</t>
  </si>
  <si>
    <t>Điện mãng châm điều trị liệt chi trên [kim ngắn]</t>
  </si>
  <si>
    <t>Điện mãng châm điều trị liệt do bệnh của cơ [kim dài]</t>
  </si>
  <si>
    <t>Điện mãng châm điều trị liệt do bệnh của cơ [kim ngắn]</t>
  </si>
  <si>
    <t>Điện mãng châm điều trị liệt nửa người [kim dài]</t>
  </si>
  <si>
    <t>Điện mãng châm điều trị liệt nửa người [kim ngắn]</t>
  </si>
  <si>
    <t>Điện mãng châm điều trị liệt sau giai đoạn cấp [kim dài]</t>
  </si>
  <si>
    <t>Điện mãng châm điều trị liệt sau giai đoạn cấp [kim ngắn]</t>
  </si>
  <si>
    <t>Điện mãng châm điều trị liệt tứ chi do chấn thương cột sống [kim dài]</t>
  </si>
  <si>
    <t>Điện mãng châm điều trị liệt tứ chi do chấn thương cột sống [kim ngắn]</t>
  </si>
  <si>
    <t>Điện mãng châm điều trị liệt VII ngoại biên [kim dài]</t>
  </si>
  <si>
    <t>Điện mãng châm điều trị liệt VII ngoại biên [kim ngắn]</t>
  </si>
  <si>
    <t>Điện mãng châm điều trị rối loạn đại, tiểu tiện [kim dài]</t>
  </si>
  <si>
    <t>Điện mãng châm điều trị rối loạn đại, tiểu tiện [kim ngắn]</t>
  </si>
  <si>
    <t>Điện mãng châm điều trị rối loạn thần kinh chức năng sau chấn thương sọ não [kim dài]</t>
  </si>
  <si>
    <t>Điện mãng châm điều trị rối loạn thần kinh chức năng do chấn thương sọ não [kim dài]</t>
  </si>
  <si>
    <t>Điện mãng châm điều trị rối loạn thần kinh chức năng sau chấn thương sọ não [kim ngắn]</t>
  </si>
  <si>
    <t>Điện mãng châm điều trị rối loạn thần kinh thực vật [kim dài]</t>
  </si>
  <si>
    <t>Điện mãng châm điều trị rối loạn thần kinh thực vật [kim ngắn]</t>
  </si>
  <si>
    <t>Điện mãng châm điều trị rối loạn tiêu hóa [kim dài]</t>
  </si>
  <si>
    <t>Điện mãng châm điều trị rối loạn tiêu hóa [kim ngắn]</t>
  </si>
  <si>
    <t>Điện mãng châm điều trị sa dạ dày [kim dài]</t>
  </si>
  <si>
    <t>Điện mãng châm điều trị sa dạ dày [kim ngắn]</t>
  </si>
  <si>
    <t>Điện mãng châm điều trị stress [kim dài]</t>
  </si>
  <si>
    <t>Điện mãng châm điều trị stress [kim ngắn]</t>
  </si>
  <si>
    <t>Điện mãng châm điều trị tâm căn suy nhược [kim dài]</t>
  </si>
  <si>
    <t>Điện mãng châm điều trị tâm căn suy nhược [kim ngắn]</t>
  </si>
  <si>
    <t>Điện mãng châm điều trị teo cơ [kim dài]</t>
  </si>
  <si>
    <t>Điện mãng châm điều trị teo cơ [kim ngắn]</t>
  </si>
  <si>
    <t>Điện mãng châm điều trị thất ngôn [kim dài]</t>
  </si>
  <si>
    <t>Điện mãng châm điều trị thất ngôn [kim ngắn]</t>
  </si>
  <si>
    <t>Điện mãng châm điều trị thất vận ngôn [kim dài]</t>
  </si>
  <si>
    <t>Điện mãng châm điều trị thoái hóa khớp [kim dài]</t>
  </si>
  <si>
    <t>Điện mãng châm điều trị thoái hóa khớp [kim ngắn]</t>
  </si>
  <si>
    <t>Điện mãng châm điều trị tổn thương dây thần kinh V [kim dài]</t>
  </si>
  <si>
    <t>Điện mãng châm điều trị tổn thương dây thần kinh V [kim ngắn]</t>
  </si>
  <si>
    <t>Điện mãng châm điều trị tổn thương dây, rễ và đám rối thần kinh [kim dài]</t>
  </si>
  <si>
    <t>Điện mãng châm điều trị tổn thương dây, rễ và đám rối thần kinh [kim ngắn]</t>
  </si>
  <si>
    <t>Điện mãng châm điều trị trĩ [kim dài]</t>
  </si>
  <si>
    <t>Điện mãng châm điều trị trĩ [kim ngắn]</t>
  </si>
  <si>
    <t>Điện mãng châm điều trị viêm co cứng cơ delta [kim dài]</t>
  </si>
  <si>
    <t>Điện mãng châm điều trị viêm co cứng cơ delta [kim ngắn]</t>
  </si>
  <si>
    <t>Điện mãng châm điều trị viêm da thần kinh [kim dài]</t>
  </si>
  <si>
    <t>Điện mãng châm điều trị viêm da thần kinh [kim ngắn]</t>
  </si>
  <si>
    <t>Điện mãng châm điều trị viêm kết mạc [kim dài]</t>
  </si>
  <si>
    <t>Điện mãng châm điều trị viêm kết mạc [kim ngắn]</t>
  </si>
  <si>
    <t>Điện mãng châm điều trị viêm khớp dạng thấp [kim dài]</t>
  </si>
  <si>
    <t>Điện mãng châm điều trị viêm khớp dạng thấp [kim ngắn]</t>
  </si>
  <si>
    <t>Điện mãng châm điều trị viêm quanh khớp vai [kim dài]</t>
  </si>
  <si>
    <t>Điện mãng châm điều trị viêm quanh khớp vai [kim ngắn]</t>
  </si>
  <si>
    <t>Điện mãng châm điều trị viêm thần kinh thị giác sau giai đoạn cấp [kim dài]</t>
  </si>
  <si>
    <t>Điện mãng châm điều trị viêm thần kinh thị giác sau giai đoạn cấp [kim ngắn]</t>
  </si>
  <si>
    <t>Điện móng châm điều trị bí đái [kim dài]</t>
  </si>
  <si>
    <t>Điện móng châm điều trị bí đái [kim ngắn]</t>
  </si>
  <si>
    <t>Điều trị ung thư bằng nguồn áp sát [vòm mũi họng, xoang mặt, khoang miệng, thực quản, khí phế quản]</t>
  </si>
  <si>
    <t>Điều trị ung thư bằng nguồn áp sát [tại các vị trí khác]</t>
  </si>
  <si>
    <t>Định lượng yếu tố đông máu ngoại sinh II, V,VII, X [yếu tố II hoặc XII]</t>
  </si>
  <si>
    <t>Định lượng yếu tố đông máu ngoại sinh II, V,VII, X [yếu tố V hoặc yếu tố VII hoặc yếu tố X]</t>
  </si>
  <si>
    <t>Định lượng yếu tố đông máu nội sinh VIIIc, IX, XI [yếu tố VIIIc hoặc yếu tố XI]</t>
  </si>
  <si>
    <t>Định lượng yếu tố đông máu nội sinh VIIIc, IX, XI [yếu tố IX]</t>
  </si>
  <si>
    <t>Định nhóm máu tại giường bệnh trước truyền máu [khối hồng cầu, khối bạch cầu]</t>
  </si>
  <si>
    <t>Định nhóm máu tại giường bệnh trước truyền máu [chế phẩm tiểu cầu hoặc huyết tương]</t>
  </si>
  <si>
    <t xml:space="preserve">Ghép da tự thân bằng mảnh da dài mỏng trên người bệnh đái tháo đường </t>
  </si>
  <si>
    <t>Khâu vết thương phần mềm dài dưới 10 cm [tổn thương nông]</t>
  </si>
  <si>
    <t>Khâu vết thương phần mềm dài dưới 10 cm [tổn thương sâu]</t>
  </si>
  <si>
    <t>Khâu vết thương phần mềm dài trên 10 cm [tổn thương sâu]</t>
  </si>
  <si>
    <t>Khâu vết thương phần mềm dài trên 10 cm [tổn thương nông]</t>
  </si>
  <si>
    <t>Khâu vết thương phần mềm dài trên 10 cm  [tổn thương nông]</t>
  </si>
  <si>
    <t>Khâu vết thương phần mềm vùng đầu cổ [tổn thương nông chiều dài ≥ l0 cm]</t>
  </si>
  <si>
    <t>Khâu vết thương phần mềm vùng đầu cổ [ tổn thương nông chiều dài &lt; l0 cm]</t>
  </si>
  <si>
    <t>Khâu vết thương phần mềm vùng đầu cổ [tổn thương sâu chiều dài &lt; l0 cm]</t>
  </si>
  <si>
    <t>Khâu vết thương phần mềm vùng đầu cổ [tổn thương sâu chiều dài ≥ l0 cm ]</t>
  </si>
  <si>
    <t>Kỹ thuật chạy máy hỗ trợ tim phổi (E cmO) ở người lớn [đặt]</t>
  </si>
  <si>
    <t>Kỹ thuật chạy máy hỗ trợ tim phổi (E cmO) ở người lớn [thay]</t>
  </si>
  <si>
    <t>Kỹ thuật chạy máy hỗ trợ tim phổi (E cmO) ở người lớn [theo dõi]</t>
  </si>
  <si>
    <t>Kỹ thuật chạy máy hỗ trợ tim phổi (E cmO) ở người lớn [kết thúc]</t>
  </si>
  <si>
    <t>Kỹ thuật chạy máy hỗ trợ tim phổi (E cmO) ở trẻ em [theo dõi]</t>
  </si>
  <si>
    <t>Kỹ thuật chạy máy hỗ trợ tim phổi (E cmO) ở trẻ em [kết thúc]</t>
  </si>
  <si>
    <t>Kỹ thuật chạy máy hỗ trợ tim phổi (E cmO) ở trẻ em [thay dây]</t>
  </si>
  <si>
    <t>Kỹ thuật chạy máy hỗ trợ tim phổi (E cmO) ở trẻ em [đặt]</t>
  </si>
  <si>
    <t>Lấy dị vật giác mạc  [giác mạc sâu, một mắt, gây mê]</t>
  </si>
  <si>
    <t>Lấy dị vật giác mạc [giác mạc nông, một mắt, gây mê]</t>
  </si>
  <si>
    <t>Lấy dị vật giác mạc [giác mạc nông, một mắt, gây tê]</t>
  </si>
  <si>
    <t>Lấy dị vật giác mạc [giác mạc sâu, một mắt, gây tê]</t>
  </si>
  <si>
    <t>Lấy dị vật mũi [không gây mê]</t>
  </si>
  <si>
    <t>Lấy dị vật tai [kính hiển vi, gây tê]</t>
  </si>
  <si>
    <t>Nội soi phế quản chải phế quản chẩn đoán [gây tê]</t>
  </si>
  <si>
    <t>Nội soi phế quản dưới gây mê [lấy dị vật]</t>
  </si>
  <si>
    <t>Nội soi phế quản ống mềm [gây mê, lấy dị vật]</t>
  </si>
  <si>
    <t>Nội soi phế quản dưới gây mê [sinh thiết]</t>
  </si>
  <si>
    <t>Nội soi phế quản dưới gây mê [không sinh thiết]</t>
  </si>
  <si>
    <t>Nội soi phế quản ống mềm [gây tê, có sinh thiết]</t>
  </si>
  <si>
    <t>Nội soi phế quản ống mềm [gây tê, lấy dị vật]</t>
  </si>
  <si>
    <t>Nội soi rửa phế quản phế nang chọn lọc [gây tê]</t>
  </si>
  <si>
    <t>Nội soi thực quản, dạ dày, tá tràng có thể kết hợp sinh thiết [có sinh thiết]</t>
  </si>
  <si>
    <t>Nội soi thực quản, dạ dày, tá tràng có thể kết hợp sinh thiết [không sinh thiết]</t>
  </si>
  <si>
    <t>Phẫu thuật cắt Amidan [dao điện]</t>
  </si>
  <si>
    <t>Phẫu thuật cắt Amidan [dao plasma hoặc dao laser hoặc dao siêu âm]</t>
  </si>
  <si>
    <t>Phẫu thuật cắt Amidan gây tê hoặc gây mê [gây tê]</t>
  </si>
  <si>
    <t>Phẫu thuật cắt u Amidan [dao điện]</t>
  </si>
  <si>
    <t>Phẫu thuật cắt u Amidan [dao plasma hoặc dao laser hoặc dao siêu âm]</t>
  </si>
  <si>
    <t>Phẫu thuật điều trị da đầu đứt rời không sử dụng kỹ thuật vi phẫu [diện tích ≥10 cm2]</t>
  </si>
  <si>
    <t>Phẫu thuật điều trị da đầu đứt rời không sử dụng kỹ thuật vi phẫu [diện tích &lt; 10 cm2]</t>
  </si>
  <si>
    <t>Phẫu thuật điều trị xoắn ruột [cắt ruột]</t>
  </si>
  <si>
    <t>Phẫu thuật điều trị xoắn trung tràng [cắt ruột]</t>
  </si>
  <si>
    <t>Phẫu thuật lấy dị vật lồng ngực, ổ bụng [ổ bụng]</t>
  </si>
  <si>
    <t>Phẫu thuật lấy dị vật lồng ngực, ổ bụng [lồng ngực]</t>
  </si>
  <si>
    <t>Phẫu thuật lấy đường rò luân nhĩ [gây tê]</t>
  </si>
  <si>
    <t>Phẫu thuật lấy đường rò luân nhĩ [gây mê]</t>
  </si>
  <si>
    <t>Phẫu thuật nội soi cắt bán phần 2 thùy tuyến giáp [có dùng dao siêu âm]</t>
  </si>
  <si>
    <t>Phẫu thuật nội soi cắt bán phần 1 thùy tuyến giáp [có dùng dao siêu âm]</t>
  </si>
  <si>
    <t>Phẫu thuật nội soi cắt 1 thùy tuyến giáp + eo giáp [có dùng dao siêu âm]</t>
  </si>
  <si>
    <t>Phẫu thuật nội soi cắt 1 thùy tuyến giáp [có dùng dao siêu âm]</t>
  </si>
  <si>
    <t>Phẫu thuật nội soi cắt toàn bộ tuyến giáp [có dùng dao siêu âm]</t>
  </si>
  <si>
    <t>Phẫu thuật nội soi cắt toàn bộ tuyến giáp + nạo hạch cổ 2 bên trong ung thư [có dùng dao siêu âm]</t>
  </si>
  <si>
    <t>Phẫu thuật nội soi cắt toàn bộ tuyến giáp + nạo hạch cổi bên trong ung thư [có dùng dao siêu âm]</t>
  </si>
  <si>
    <t>Phẫu thuật nội soi cắt toàn bộ tuyến giáp trong bệnh basedow [có dùng dao siêu âm]</t>
  </si>
  <si>
    <t>Phẫu thuật nội soi cắt tuyến cận giáp [có dùng dao siêu âm]</t>
  </si>
  <si>
    <t>Phẫu thuật quặm  [1 mi  - gây tê ]</t>
  </si>
  <si>
    <t xml:space="preserve">Phẫu thuật quặm (Panas, Cuenod, Nataf, Trabut) [1 mi  - gây tê] </t>
  </si>
  <si>
    <t xml:space="preserve">Phẫu thuật quặm (Panas, Cuenod, Nataf, Trabut) [4 mi  - gây tê] </t>
  </si>
  <si>
    <t>Phẫu thuật quặm (Panas, Cuenod, Nataf, Trabut) [1 mi  - gây mê]</t>
  </si>
  <si>
    <t>Phẫu thuật quặm (Panas, Cuenod, Nataf, Trabut) [2 mi  - gây mê]</t>
  </si>
  <si>
    <t>Phẫu thuật quặm (Panas, Cuenod, Nataf, Trabut) [2 mi  - gây tê]</t>
  </si>
  <si>
    <t>Phẫu thuật quặm (Panas, Cuenod, Nataf, Trabut)  [3 mi - gây mê]</t>
  </si>
  <si>
    <t>Phẫu thuật quặm (Panas, Cuenod, Nataf, Trabut) [4 mi  - gây mê]</t>
  </si>
  <si>
    <t>Phẫu thuật quặm (Panas, Cuenod, Nataf, Trabut) [3 mi  - gây tê]</t>
  </si>
  <si>
    <t>Phẫu thuật quặm [1 mi  - gây mê]</t>
  </si>
  <si>
    <t>Phẫu thuật quặm [2 mi  - gây mê]</t>
  </si>
  <si>
    <t>Phẫu thuật quặm [3 mi - gây mê]</t>
  </si>
  <si>
    <t>Phẫu thuật quặm [4 mi  - gây mê]</t>
  </si>
  <si>
    <t>Phẫu thuật quặm [2 mi  - gây tê]</t>
  </si>
  <si>
    <t>Phẫu thuật quặm [3 mi  - gây tê]</t>
  </si>
  <si>
    <t>Phẫu thuật quặm [4 mi  - gây tê ]</t>
  </si>
  <si>
    <t>Phẫu thuật quặm tái phát [1 mi  - gây mê]</t>
  </si>
  <si>
    <t>Phẫu thuật quặm tái phát [2 mi  - gây mê]</t>
  </si>
  <si>
    <t>Phẫu thuật quặm tái phát [3 mi - gây mê]</t>
  </si>
  <si>
    <t>Phẫu thuật quặm tái phát [4 mi  - gây mê]</t>
  </si>
  <si>
    <t>Phẫu thuật quặm tái phát [1 mi  - gây tê]</t>
  </si>
  <si>
    <t>Phẫu thuật quặm tái phát [2 mi  - gây tê ]</t>
  </si>
  <si>
    <t>Phẫu thuật quặm tái phát [3 mi  - gây tê]</t>
  </si>
  <si>
    <t>Phẫu thuật quặm tái phát [4 mi  - gây tê ]</t>
  </si>
  <si>
    <t>Phẫu thuật tháo nẹp, vít [ hai bên]</t>
  </si>
  <si>
    <t>Phẫu thuật tháo nẹp, vít [ một bên]</t>
  </si>
  <si>
    <t>Phẫu thuật tháo nẹp, vít [xương lồi cầu]</t>
  </si>
  <si>
    <t>Cầm máu mũi bằng vật liệu cầm máu</t>
  </si>
  <si>
    <t>Cắt u Amidan qua đường miệng</t>
  </si>
  <si>
    <t>Chụp cắt lớp vi tính bụng - tiểu khung thường quy (từ 1-32 dãy)</t>
  </si>
  <si>
    <t>Chụp cắt lớp vi tính nội soi ảo cây phế quản (từ 64-128 dãy)</t>
  </si>
  <si>
    <t>Chụp cắt lớp vi tính phổi độ phân giải cao (từ 64-128 dãy)</t>
  </si>
  <si>
    <t>Chụp cắt lớp vi tính tầm soát toàn thân (từ 64-128 dãy)</t>
  </si>
  <si>
    <t>Chụp cắt lớp vi tính tầng trên ổ bụng thường quy (gồm: chụp cắt lớp vi tính gan - mật, tụy, lách, dạ dày - tá tràng.v.v.) (từ 1-32 dãy)</t>
  </si>
  <si>
    <t>Chụp cắt lớp vi tính tầng trên ổ bụng thường quy (gồm: chụp cắt lớp vi tính gan - mật, tụy, lách, dạ dày - tá tràng.v.v.) (từ 64-128 dãy)</t>
  </si>
  <si>
    <t>Chụp cắt lớp vi tính tiểu khung thường quy (gồm: chụp cắt lớp vi tính tử cung - buồng trứng, tiền liệt tuyến, các khối u vùng tiểu khung.v.v.) (từ 1-32 dãy)</t>
  </si>
  <si>
    <t>Chụp cắt lớp vi tính tiểu khung thường quy (gồm: chụp cắt lớp vi tính tử cung - buồng trứng, tiền liệt tuyến, các khối u vùng tiểu khung.v.v.) (từ 64-128 dãy)</t>
  </si>
  <si>
    <t>Chụp cắt lớp vi tính tính điểm vôi hóa mạch vành (từ 64-128 dãy)</t>
  </si>
  <si>
    <t>Chụp cộng hưởng từ động mạch chủ - chậu (1.5T)</t>
  </si>
  <si>
    <t>Chụp cộng hưởng từ động mạch chủ - ngực (1.5T)</t>
  </si>
  <si>
    <t>Chụp cộng hưởng từ vùng chậu (gồm: chụp cộng hưởng từ tử cung - phần phụ, tiền liệt tuyến, đại tràng chậu hông, trực tràng, các khối u vùng chậu…) (0.2-1.5T)</t>
  </si>
  <si>
    <t>Chụp cộng hưởng từ vùng mặt - cổ (0.2-1.5T)</t>
  </si>
  <si>
    <t>Chụp X-quang bể thận - niệu quản xuôi dòng</t>
  </si>
  <si>
    <t>Chụp X-quang Blondeau</t>
  </si>
  <si>
    <t>Chụp X-quang bụng không chuẩn bị thẳng hoặc nghiêng</t>
  </si>
  <si>
    <t>Chụp X-quang Chausse III</t>
  </si>
  <si>
    <t>Chụp X-quang cột sống cổ C1-C2</t>
  </si>
  <si>
    <t>Chụp X-quang cột sống cổ chếch hai bên</t>
  </si>
  <si>
    <t>Chụp X-quang cột sống cổ động, nghiêng 3 tư thế</t>
  </si>
  <si>
    <t>Chụp X-quang cột sống cổ thẳng nghiêng</t>
  </si>
  <si>
    <t>Chụp X-quang cột sống cùng cụt thẳng nghiêng</t>
  </si>
  <si>
    <t>Chụp X-quang cột sống ngực thẳng nghiêng hoặc chếch</t>
  </si>
  <si>
    <t>Chụp X-quang cột sống thắt lưng chếch hai bên</t>
  </si>
  <si>
    <t>Chụp X-quang cột sống thắt lưng De Sèze</t>
  </si>
  <si>
    <t>Chụp X-quang cột sống thắt lưng động, gập ưỡn</t>
  </si>
  <si>
    <t>Chụp X-quang cột sống thắt lưng L5-S1 thẳng nghiêng</t>
  </si>
  <si>
    <t>Chụp X-quang cột sống thắt lưng thẳng nghiêng</t>
  </si>
  <si>
    <t>Chụp X-quang đại tràng</t>
  </si>
  <si>
    <t>Chụp X-quang đỉnh phổi ưỡn</t>
  </si>
  <si>
    <t>Chụp X-quang hàm chếch một bên</t>
  </si>
  <si>
    <t>Chụp X-quang Hirtz</t>
  </si>
  <si>
    <t>Chụp X-quang hố yên thẳng hoặc nghiêng</t>
  </si>
  <si>
    <t>Chụp X-quang hốc mắt thẳng nghiêng</t>
  </si>
  <si>
    <t>Chụp X-quang khớp cùng chậu thẳng chếch hai bên</t>
  </si>
  <si>
    <t>Chụp X-quang khớp gối thẳng, nghiêng hoặc chếch</t>
  </si>
  <si>
    <t>Chụp X-quang khớp háng nghiêng</t>
  </si>
  <si>
    <t>Chụp X-quang khớp háng thẳng hai bên</t>
  </si>
  <si>
    <t>Chụp X-quang khớp khuỷu gập (Jones hoặc Coyle)</t>
  </si>
  <si>
    <t>Chụp X-quang khớp khuỷu thẳng, nghiêng hoặc chếch</t>
  </si>
  <si>
    <t>Chụp X-quang khớp thái dương hàm</t>
  </si>
  <si>
    <t>Chụp X-quang khớp ức đòn thẳng chếch</t>
  </si>
  <si>
    <t>Chụp X-quang khớp vai nghiêng hoặc chếch</t>
  </si>
  <si>
    <t>Chụp X-quang khớp vai thẳng</t>
  </si>
  <si>
    <t>Chụp X-quang khung chậu thẳng</t>
  </si>
  <si>
    <t>Chụp X-quang mặt thẳng nghiêng</t>
  </si>
  <si>
    <t>Chụp X-quang mặt thấp hoặc mặt cao</t>
  </si>
  <si>
    <t>Chụp X-quang mỏm trâm</t>
  </si>
  <si>
    <t>Chụp X-quang ngực nghiêng hoặc chếch mỗi bên</t>
  </si>
  <si>
    <t>Chụp X-quang ngực thẳng</t>
  </si>
  <si>
    <t>Chụp X-quang niệu đồ tĩnh mạch (UIV)</t>
  </si>
  <si>
    <t>Chụp X-quang niệu quản - bể thận ngược dòng</t>
  </si>
  <si>
    <t>Chụp X-quang phim đo sọ thẳng, nghiêng (Cephalometric)</t>
  </si>
  <si>
    <t>Chụp X-quang ruột non</t>
  </si>
  <si>
    <t>Chụp X-quang Schuller</t>
  </si>
  <si>
    <t>Chụp X-quang sọ thẳng/nghiêng</t>
  </si>
  <si>
    <t>Chụp X-quang sọ tiếp tuyến</t>
  </si>
  <si>
    <t>Chụp X-quang Stenvers</t>
  </si>
  <si>
    <t>Chụp X-quang thực quản cổ nghiêng</t>
  </si>
  <si>
    <t>Chụp X-quang thực quản dạ dày</t>
  </si>
  <si>
    <t>Chụp X-quang toàn bộ chi dưới thẳng</t>
  </si>
  <si>
    <t>Chụp X-quang tử cung vòi trứng</t>
  </si>
  <si>
    <t>Chụp X-quang xương bả vai thẳng nghiêng</t>
  </si>
  <si>
    <t>Chụp X-quang xương bàn ngón tay thẳng, nghiêng hoặc chếch</t>
  </si>
  <si>
    <t>Chụp X-quang xương bàn, ngón chân thẳng, nghiêng hoặc chếch</t>
  </si>
  <si>
    <t>Chụp X-quang xương bánh chè và khớp đùi bánh chè</t>
  </si>
  <si>
    <t>Chụp X-quang xương cẳng chân thẳng nghiêng</t>
  </si>
  <si>
    <t>Chụp X-quang xương cẳng tay thẳng nghiêng</t>
  </si>
  <si>
    <t>Chụp X-quang xương cánh tay thẳng nghiêng</t>
  </si>
  <si>
    <t>Chụp X-quang xương chính mũi nghiêng hoặc tiếp tuyến</t>
  </si>
  <si>
    <t>Chụp X-quang xương cổ chân thẳng, nghiêng hoặc chếch</t>
  </si>
  <si>
    <t>Chụp X-quang xương cổ tay thẳng, nghiêng hoặc chếch</t>
  </si>
  <si>
    <t>Chụp X-quang xương đòn thẳng hoặc chếch</t>
  </si>
  <si>
    <t>Chụp X-quang xương đùi thẳng nghiêng</t>
  </si>
  <si>
    <t>Chụp X-quang xương gót thẳng nghiêng</t>
  </si>
  <si>
    <t>Chụp X-quang xương ức thẳng, nghiêng</t>
  </si>
  <si>
    <t xml:space="preserve">Dẫn lưu ổ bụng trong viêm tụy cấp </t>
  </si>
  <si>
    <t>Điện mãng châm điều trị thoái hóa khớp</t>
  </si>
  <si>
    <t>Điện móng châm điều trị bí đái</t>
  </si>
  <si>
    <t>Điều trị tủy răng có sử dụng kính hiển vi và hàn kín hệ thống ống tủy bằng Gutta percha nguội</t>
  </si>
  <si>
    <t>Điều trị tủy răng có sử dụng laser và hàn kín hệ thống ống tủy bằng Gutta percha nguội</t>
  </si>
  <si>
    <t>Điều trị tủy răng có sử dụng laser và hàn kín hệ thống ống tủy bằng Gutta percha nóng chảy</t>
  </si>
  <si>
    <t>Điều trị tủy răng có sử dụng siêu âm và hàn kín hệ thống ống tủy bằng Gutta percha nguội</t>
  </si>
  <si>
    <t>Điều trị tủy răng sữa</t>
  </si>
  <si>
    <t>Điều trị tủy răng và hàn kín hệ thống ống tủy bằng Gutta percha có sử dụng trâm xoay máy</t>
  </si>
  <si>
    <t>Điều trị tủy răng và hàn kín hệ thống ống tủy bằng Gutta percha nguội có sử dụng châm xoay cầm tay</t>
  </si>
  <si>
    <t>Điều trị tủy răng và hàn kín hệ thống ống tủy bằng Gutta percha nguội có sử dụng trâm xoay cầm tay</t>
  </si>
  <si>
    <t>Điều trị tủy răng và hàn kín hệ thống ống tủy bằng Gutta percha nguội có sử dụng trâm xoay máy</t>
  </si>
  <si>
    <t>Điều trị tủy răng và hàn kín hệ thống ống tủy bằng Gutta percha nóng chảy có sử dụng trâm xoay cầm tay</t>
  </si>
  <si>
    <t>Điều trị ung thư tuyến giáp bằng ¹³¹I</t>
  </si>
  <si>
    <t>Khâu vết thương phần mềm dài dưới 10 cm</t>
  </si>
  <si>
    <t>Khâu vết thương phần mềm dài trên 10 cm</t>
  </si>
  <si>
    <t>Kỹ thuật chạy máy hỗ trợ tim phổi (E cmO) ở người lớn</t>
  </si>
  <si>
    <t>Kỹ thuật chạy máy hỗ trợ tim phổi (E cmO) ở trẻ em</t>
  </si>
  <si>
    <t>Lấy dị vật mũi</t>
  </si>
  <si>
    <t>Nội soi lấy dị vật mũi gây tê/gây mê</t>
  </si>
  <si>
    <t>Nội soi sinh thiết u vòm</t>
  </si>
  <si>
    <t>Phẫu thuật cắt bỏ u nang vành tai, u bã đậu dái tai</t>
  </si>
  <si>
    <t>SPECT chẩn đoán u nguyên bào thần kinh với ¹²³I - MIBG</t>
  </si>
  <si>
    <t>SPECT chẩn đoán u nguyên bào thần kinh với ¹³¹I - MIBG</t>
  </si>
  <si>
    <t>SPECT tưới máu cơ tim gắng sức với ¹²³I-BMIPP</t>
  </si>
  <si>
    <t>SPECT tưới máu cơ tim gắng sức với ¹²³I-IPPA</t>
  </si>
  <si>
    <t>SPECT tưới máu cơ tim không gắng sức với ¹²³I-BMIPP</t>
  </si>
  <si>
    <t>SPECT tưới máu cơ tim không gắng sức với ¹²³I-IPPA</t>
  </si>
  <si>
    <t>SPECT/CT chẩn đoán u nguyên bào thần kinh với ¹²³I-MIBG</t>
  </si>
  <si>
    <t>SPECT/CT chẩn đoán u nguyên bào thần kinh với ¹³¹I-MIBG</t>
  </si>
  <si>
    <t>SPECT/CT tuyến thượng thận với ¹²³I - MIBG</t>
  </si>
  <si>
    <t>SPECT/CT tuyến thượng thận với ¹³¹I - Cholesterol</t>
  </si>
  <si>
    <t>SPECT/CT tuyến thượng thận với ¹³¹I - MIBG</t>
  </si>
  <si>
    <t>Xạ hình chức năng thận với ¹³¹I- Hippuran</t>
  </si>
  <si>
    <t>Xạ hình tuyến thượng thận với ¹³¹I- Cholesterol</t>
  </si>
  <si>
    <t>Phẫu thuật thay khớp háng bán phần [tạo hình]</t>
  </si>
  <si>
    <t>Phẫu thuật thay khớp háng bán phần [thay khớp]</t>
  </si>
  <si>
    <t>Phẫu thuật u thần kinh trên da [đường kính dưới 5 cm]</t>
  </si>
  <si>
    <t>Phẫu thuật u thần kinh trên da [đường kính từ 5 cm trở lên]</t>
  </si>
  <si>
    <t>Tạo hình khuyết da đầu bằng ghép da dày [diện tích ≥10 cm2]</t>
  </si>
  <si>
    <t>Tạo hình khuyết da đầu bằng ghép da mỏng [diện tích ≥10 cm2]</t>
  </si>
  <si>
    <t>Tạo hình khuyết da đầu bằng ghép da dày [diện tích &lt; 10 cm2]</t>
  </si>
  <si>
    <t>Tạo hình khuyết da đầu bằng ghép da mỏng [diện tích &lt; 10 cm2]</t>
  </si>
  <si>
    <t>Truyền hóa động mạch [1 ngày]</t>
  </si>
  <si>
    <t>Từ châm [nhi]</t>
  </si>
  <si>
    <t>Hô hấp áp lực dương liên tục (CPAP) không xâm nhập ở trẻ sơ sinh (thở CPAP qua mũi) [theo giờ thực tế]</t>
  </si>
  <si>
    <t>Hỗ trợ hô hấp xâm nhập qua nội khí quản [theo giờ thực tế]</t>
  </si>
  <si>
    <t>Thở máy bằng xâm nhập [theo giờ thực tế]</t>
  </si>
  <si>
    <t>Thở máy không xâm nhập (thở CPAP, thở BiPAP) [theo giờ thực tế]</t>
  </si>
  <si>
    <t>Thông khí nhân tạo CPAP qua van Boussignac [theo giờ thực tế]</t>
  </si>
  <si>
    <t>Thông khí nhân tạo không xâm nhập [theo giờ thực tế]</t>
  </si>
  <si>
    <t>Thông khí nhân tạo không xâm nhập phương thức BiPAP [theo giờ thực tế]</t>
  </si>
  <si>
    <t>Thông khí nhân tạo không xâm nhập phương thức CPAP [theo giờ thực tế]</t>
  </si>
  <si>
    <t>Thông khí nhân tạo kiểu áp lực thể tích với đích thể tích (VCV+ hay MMV+Assure) [theo giờ thực tế]</t>
  </si>
  <si>
    <t>Thông khí nhân tạo trong khi vận chuyển [theo giờ thực tế]</t>
  </si>
  <si>
    <t>Thông khí nhân tạo xâm nhập [theo giờ thực tế]</t>
  </si>
  <si>
    <t>Thông khí nhân tạo xâm nhập phương thức A/C (VCV) [theo giờ thực tế]</t>
  </si>
  <si>
    <t>Thông khí nhân tạo xâm nhập phương thức APRV [theo giờ thực tế]</t>
  </si>
  <si>
    <t>Thông khí nhân tạo xâm nhập phương thức CPAP [theo giờ thực tế]</t>
  </si>
  <si>
    <t>Thông khí nhân tạo xâm nhập phương thức HFO [theo giờ thực tế]</t>
  </si>
  <si>
    <t>Thông khí nhân tạo xâm nhập phương thức NAVA [theo giờ thực tế]</t>
  </si>
  <si>
    <t>Thông khí nhân tạo xâm nhập phương thức PCV [theo giờ thực tế]</t>
  </si>
  <si>
    <t>Thông khí nhân tạo xâm nhập phương thức PSV [theo giờ thực tế]</t>
  </si>
  <si>
    <t>Thông khí nhân tạo xâm nhập phương thức SIMV [theo giờ thực tế]</t>
  </si>
  <si>
    <t>Thông khí nhân tạo xâm nhập phương thức VCV [theo giờ thực tế]</t>
  </si>
  <si>
    <t>Khâu nối thần kinh không sử dụng vi phẫu thuật [tính 1 gân]</t>
  </si>
  <si>
    <t xml:space="preserve">Khâu vết thương phần mềm dài trên 10 cm </t>
  </si>
  <si>
    <t>BS_9.4780</t>
  </si>
  <si>
    <t>BS_9.4781</t>
  </si>
  <si>
    <t>BS_10.1276</t>
  </si>
  <si>
    <t>3.999</t>
  </si>
  <si>
    <t>Phẫu thuật nội soi cắt u khí quản ống cứng gây tê/gây mê [gây tê]</t>
  </si>
  <si>
    <t>Phẫu thuật nội soi cắt u khí quản ống cứng gây tê/gây mê [gây mê]</t>
  </si>
  <si>
    <t>Phẫu thuật nội soi cắt u khí quản ống mềm gây tê/gây mê [gây mê]</t>
  </si>
  <si>
    <t>Phẫu thuật nội soi cắt u khí quản ống mềm gây tê/gây mê [gây tê]</t>
  </si>
  <si>
    <t>Tên chương theo TT 23/2024</t>
  </si>
  <si>
    <t>23. HÓA SINH</t>
  </si>
  <si>
    <t>5. DA LIỄU</t>
  </si>
  <si>
    <t>28. PHẪU THUẬT TẠO HÌNH THẨM MỸ</t>
  </si>
  <si>
    <t>13. PHỤ SẢN</t>
  </si>
  <si>
    <t>14. MẮT</t>
  </si>
  <si>
    <t>8. Y HỌC CỔ TRUYỀN</t>
  </si>
  <si>
    <t>04. LAO (NGOẠI LAO)</t>
  </si>
  <si>
    <t>10. NGOẠI KHOA</t>
  </si>
  <si>
    <t>6. TÂM THẦN</t>
  </si>
  <si>
    <t>7. NỘI TIẾT</t>
  </si>
  <si>
    <t>19. Y HỌC HẠT NHÂN</t>
  </si>
  <si>
    <t>9. GÂY MÊ HỒI SỨC</t>
  </si>
  <si>
    <t>11. BỎNG</t>
  </si>
  <si>
    <t>12. UNG BƯỚU</t>
  </si>
  <si>
    <t>15. TAI MŨI HỌNG</t>
  </si>
  <si>
    <t>16. RĂNG HÀM MẶT</t>
  </si>
  <si>
    <t>17. PHỤC HỒI CHỨC NĂNG</t>
  </si>
  <si>
    <t>18. ĐIỆN QUANG</t>
  </si>
  <si>
    <t>27. PHẪU THUẬT NỘI SOI</t>
  </si>
  <si>
    <t>20. NỘI SOI CHẨN ĐOÁN CAN THIỆP</t>
  </si>
  <si>
    <t>21. THĂM DÒ CHỨC NĂNG</t>
  </si>
  <si>
    <t>22. HUYẾT HỌC TRUYỀN MÁU</t>
  </si>
  <si>
    <t>25. GIẢI PHẪU BỆNH</t>
  </si>
  <si>
    <t>24. VI SINH</t>
  </si>
  <si>
    <t>26. VI PHẪU</t>
  </si>
  <si>
    <t>Mã kỹ thuật theo TT23/2024</t>
  </si>
  <si>
    <t>Cắt Amidan bằng máy [Coblator]</t>
  </si>
  <si>
    <t>Cắt u Amidan qua đường miệng [Coblator]</t>
  </si>
  <si>
    <t>Phẫu thuật cắt Amidan bằng sóng cao tần   [Coblator]</t>
  </si>
  <si>
    <t>Phẫu thuật nội soi nạo VA bằng dụng cụ cắt hút [Hummer]</t>
  </si>
  <si>
    <t>Phẫu thuật nội soi nạo VA bằng máy (gây mê)[Coblator]</t>
  </si>
  <si>
    <t>01. HỒI SỨC CẤP CỨU VÀ CHỐNG ĐỘC</t>
  </si>
  <si>
    <t>02. NỘI KHOA</t>
  </si>
  <si>
    <t>03. NHI KHOA</t>
  </si>
  <si>
    <t>Tim phổi nhân tạo (ECMO) cấp cứu tại giường trong hỗ trợ suy hô hấp cấp [đặt]</t>
  </si>
  <si>
    <t>Tim phổi nhân tạo (ECMO) cấp cứu tại giường trong hỗ trợ suy hô hấp cấp [thay dây]</t>
  </si>
  <si>
    <t>Tim phổi nhân tạo (ECMO) cấp cứu tại giường trong hỗ trợ suy hô hấp cấp [theo dõi]</t>
  </si>
  <si>
    <t>Tim phổi nhân tạo (ECMO) cấp cứu tại giường trong hỗ trợ suy hô hấp cấp [kết thúc]</t>
  </si>
  <si>
    <t>Tim phổi nhân tạo (ECMO) cấp cứu tại giường trong hỗ trợ suy tuần hoàn cấp [đặt]</t>
  </si>
  <si>
    <t>Tim phổi nhân tạo (ECMO) cấp cứu tại giường trong hỗ trợ suy tuần hoàn cấp [thay dây]</t>
  </si>
  <si>
    <t>Tim phổi nhân tạo (ECMO) cấp cứu tại giường trong hỗ trợ suy tuần hoàn cấp [theo dõi]</t>
  </si>
  <si>
    <t>Tim phổi nhân tạo (ECMO) cấp cứu tại giường trong hỗ trợ suy tuần hoàn cấp [kết thúc]</t>
  </si>
  <si>
    <t>Phẫu thuật cố định cột sống, lấy u có ghép xương hoặc lồng titan [cột sống cổ]</t>
  </si>
  <si>
    <t>Phẫu thuật cố định cột sống, lấy u có ghép xương hoặc lồng titan [cột sống thắt lưng]</t>
  </si>
  <si>
    <t>Thay băng điều trị vết bỏng dưới 10% diện tích cơ thể ở trẻ em [dưới 5% diện tích cơ thể]</t>
  </si>
  <si>
    <t>Thay băng điều trị vết bỏng dưới 10% diện tích cơ thể ở trẻ em [dưới 10% diện tích cơ thể</t>
  </si>
  <si>
    <t>Thay băng điều trị vết bỏng dưới 10% diện tích cơ thể ở người lớn [dưới 5% diện tích cơ thể]</t>
  </si>
  <si>
    <t>Thay băng điều trị vết bỏng dưới 10% diện tích cơ thể ở người lớn [dưới 10% diện tích cơ thể]</t>
  </si>
  <si>
    <t>Lấy cao răng [hai hàm]</t>
  </si>
  <si>
    <t>Lấy cao răng [một vùng hoặc một hàm]</t>
  </si>
  <si>
    <t>Mycoplasma pneumoniae Ab miễn dịch tự động [Mycoplasma pneumoniae IgG]</t>
  </si>
  <si>
    <t>Mycoplasma pneumoniae Ab miễn dịch tự động [Mycoplasma pneumoniae IgM]</t>
  </si>
  <si>
    <t>Treponema pallidum RPR định tính và định lượng [định lượng]</t>
  </si>
  <si>
    <t>Treponema pallidum RPR định tính và định lượng [định tính]</t>
  </si>
  <si>
    <t>Phẫu thuật giải ép tủy, thay thế thân đốt sống nhân tạo và nẹp vít cố định lối sau do lao cột sống ngực, thắt lưng [nẹp vít cột sống]</t>
  </si>
  <si>
    <t>Phẫu thuật giải ép tủy, thay thế thân đốt sống nhân tạo và nẹp vít cố định lối sau do lao cột sống ngực, thắt lưng [thay đốt sống ]</t>
  </si>
  <si>
    <t>Ôn châm [kim dài]</t>
  </si>
  <si>
    <t>Ôn châm [kim ngắn]</t>
  </si>
  <si>
    <t>Chưa bao gồm hoá chất</t>
  </si>
  <si>
    <t>Chưa bao gồm dụng cụ khâu cắt tự động, keo sinh học, dao hàn mạch, hàn mô.</t>
  </si>
  <si>
    <t>Bao gồm cả catheter, bộ phận nhận cảm áp lực.</t>
  </si>
  <si>
    <t>Chưa bao gồm nẹp, vít, miếng vá nhân tạo.</t>
  </si>
  <si>
    <t>Chưa bao gồm  bộ van dẫn lưu, nẹp, vít, miếng vá nhân tạo.</t>
  </si>
  <si>
    <t>Chưa bao gồm keo sinh học, đầu dao cắt gan siêu âm, dao cắt hàn mạch, hàn mô, Stent.</t>
  </si>
  <si>
    <t>Chưa bao gồm tấm lót hút VAC (gồm miếng xốp, đầu nối, dây dẫn dịch, băng dán cố định), dung dịch và thuốc rửa liên tục vết thương.</t>
  </si>
  <si>
    <t xml:space="preserve">Đã bao gồm test xét nghiệm.  </t>
  </si>
  <si>
    <t>12.0156.0488</t>
  </si>
  <si>
    <t>12.0155.0488</t>
  </si>
  <si>
    <t>12.0093.0488</t>
  </si>
  <si>
    <t>15.0145.1006</t>
  </si>
  <si>
    <t>13.0200.0071</t>
  </si>
  <si>
    <t>Ngày giường điều trị ban ngày</t>
  </si>
  <si>
    <t>Bằng 0,3 lần giá ngày giường của các khoa tương ứng</t>
  </si>
  <si>
    <t xml:space="preserve">Tên dịch vụ kỹ thuật theo Thông tư 23/2024/TT-BYT
</t>
  </si>
  <si>
    <t>Ghi chú</t>
  </si>
  <si>
    <t>Chưa bao gồm  dược chất phóng xạ, hợp chất đánh dấu, vật tư phóng xạ và các thuốc bổ trợ khác, nếu có sử dụng</t>
  </si>
  <si>
    <t>Chưa bao gồm kít tách tế bào máu. Cơ quan BHYT thanh toán khi gạn tách tế bào gốc tự thân cho người bệnh</t>
  </si>
  <si>
    <t>Phẫu thuật tháo nẹp, vít [ xương lồi cầu]</t>
  </si>
  <si>
    <t>Ngày giường bệnh Nội khoa:</t>
  </si>
  <si>
    <t xml:space="preserve">Ngày giường bệnh ngoại khoa, bỏng; </t>
  </si>
  <si>
    <t>Đơn vị tính: Đồng</t>
  </si>
  <si>
    <t>GIÁ CÁC DỊCH VỤ KỸ THUẬT THỰC HIỆN BẰNG PHƯƠNG PHÁP VÔ CẢM GÂY TÊ CHƯA BAO GỒM THUỐC VÀ OXY SỬ DỤNG TRONG DỊCH VỤ ĐỀ XUẤT ĐIỀU CHỈNH</t>
  </si>
  <si>
    <t>Danh mục dịch vụ</t>
  </si>
  <si>
    <t>Chưa bao gồm dược chất, vật tư phóng xạ và Invivo kit</t>
  </si>
  <si>
    <t>Đã bao gồm chi phí mũi khoan. Chưa bao gồm thuốc và oxy</t>
  </si>
  <si>
    <t xml:space="preserve">Tên dịch vụ dịch vụ giá (Tên KT theo TT 23/2024)
</t>
  </si>
  <si>
    <t>Phụ lục 3</t>
  </si>
  <si>
    <t>Phụ lục 4</t>
  </si>
  <si>
    <t>V. Tích lũy hoặc lợi nhuận/ Nghĩa vụ tài chính (nếu có)</t>
  </si>
  <si>
    <t xml:space="preserve">Đề xuất mức giá </t>
  </si>
  <si>
    <t>Tổng giá thành (I+II+III+IV)</t>
  </si>
  <si>
    <t>BỆNH VIỆN ĐA KHOA HẢI DƯƠNG</t>
  </si>
  <si>
    <t>09.9000.1894</t>
  </si>
  <si>
    <t>18.0005.0069</t>
  </si>
  <si>
    <t>18.0056.0069</t>
  </si>
  <si>
    <t>18.0065.0069</t>
  </si>
  <si>
    <t>22.0001.1352</t>
  </si>
  <si>
    <t>18.0001.0001</t>
  </si>
  <si>
    <t>12.0091.0909</t>
  </si>
  <si>
    <t>12.0091.0910</t>
  </si>
  <si>
    <t>01.0025.0004</t>
  </si>
  <si>
    <t>01.0208.0004</t>
  </si>
  <si>
    <t>01.0349.0195</t>
  </si>
  <si>
    <t>01.0380.1169</t>
  </si>
  <si>
    <t>01.0386.0097</t>
  </si>
  <si>
    <t>02.0321.0499</t>
  </si>
  <si>
    <t>02.0447.0004</t>
  </si>
  <si>
    <t>02.0449.0007</t>
  </si>
  <si>
    <t>02.0452.0391</t>
  </si>
  <si>
    <t>02.0453.0391</t>
  </si>
  <si>
    <t>02.0454.0391</t>
  </si>
  <si>
    <t>02.0486.0072</t>
  </si>
  <si>
    <t>02.0500.0140</t>
  </si>
  <si>
    <t>02.0504.0499</t>
  </si>
  <si>
    <t>02.0505.0499</t>
  </si>
  <si>
    <t>02.0506.0499</t>
  </si>
  <si>
    <t>03.0143.0004</t>
  </si>
  <si>
    <t>03.1040.0497</t>
  </si>
  <si>
    <t>03.1587.0828</t>
  </si>
  <si>
    <t>03.1609.0826</t>
  </si>
  <si>
    <t>03.1610.0826</t>
  </si>
  <si>
    <t>03.1649.0805</t>
  </si>
  <si>
    <t>03.2917.0828</t>
  </si>
  <si>
    <t>03.3422.0474</t>
  </si>
  <si>
    <t>03.3835.0529</t>
  </si>
  <si>
    <t>03.4021.0473</t>
  </si>
  <si>
    <t>03.4040.0457</t>
  </si>
  <si>
    <t>05.0030.0330</t>
  </si>
  <si>
    <t>05.0040.0325</t>
  </si>
  <si>
    <t>10.0148.0344</t>
  </si>
  <si>
    <t>10.0149.0344</t>
  </si>
  <si>
    <t>10.0462.0488</t>
  </si>
  <si>
    <t>10.0542.0465</t>
  </si>
  <si>
    <t>10.0544.0465</t>
  </si>
  <si>
    <t>10.0545.0465</t>
  </si>
  <si>
    <t>10.0550.0494</t>
  </si>
  <si>
    <t>10.0596.0466</t>
  </si>
  <si>
    <t>10.0701.0491</t>
  </si>
  <si>
    <t>10.0744.0548</t>
  </si>
  <si>
    <t>10.0774.0559</t>
  </si>
  <si>
    <t>10.1030.0515</t>
  </si>
  <si>
    <t>10.9002.0504</t>
  </si>
  <si>
    <t>11.0133.1891</t>
  </si>
  <si>
    <t>11.0134.1892</t>
  </si>
  <si>
    <t>13.0012.0708</t>
  </si>
  <si>
    <t>14.0027.0735</t>
  </si>
  <si>
    <t>14.0076.0828</t>
  </si>
  <si>
    <t>14.0099.0861</t>
  </si>
  <si>
    <t>14.0111.0075</t>
  </si>
  <si>
    <t>14.0119.0826</t>
  </si>
  <si>
    <t>14.0131.0826</t>
  </si>
  <si>
    <t>14.0146.0860</t>
  </si>
  <si>
    <t>14.0147.0731</t>
  </si>
  <si>
    <t>14.0156.0778</t>
  </si>
  <si>
    <t>18.0060.0069</t>
  </si>
  <si>
    <t>18.0307.0068</t>
  </si>
  <si>
    <t>18.0312.0068</t>
  </si>
  <si>
    <t>18.0328.0065</t>
  </si>
  <si>
    <t>18.0333.0067</t>
  </si>
  <si>
    <t>18.0503.0052</t>
  </si>
  <si>
    <t>18.0504.0052</t>
  </si>
  <si>
    <t>18.0505.0052</t>
  </si>
  <si>
    <t>18.0506.0052</t>
  </si>
  <si>
    <t>18.0507.0052</t>
  </si>
  <si>
    <t>18.0509.0052</t>
  </si>
  <si>
    <t>18.0511.0052</t>
  </si>
  <si>
    <t>18.0514.0052</t>
  </si>
  <si>
    <t>18.0648.0172</t>
  </si>
  <si>
    <t>20.0048.0502</t>
  </si>
  <si>
    <t>22.0045.1247</t>
  </si>
  <si>
    <t>22.0046.1248</t>
  </si>
  <si>
    <t>22.0047.1247</t>
  </si>
  <si>
    <t>22.0084.1502</t>
  </si>
  <si>
    <t>22.0085.1505</t>
  </si>
  <si>
    <t>22.0087.1567</t>
  </si>
  <si>
    <t>22.0262.1408</t>
  </si>
  <si>
    <t>22.0327.1438</t>
  </si>
  <si>
    <t>22.0328.1440</t>
  </si>
  <si>
    <t>23.0090.1425</t>
  </si>
  <si>
    <t>23.0117.1538</t>
  </si>
  <si>
    <t>23.0161.1569</t>
  </si>
  <si>
    <t>24.0001.1714</t>
  </si>
  <si>
    <t>27.0196.0463</t>
  </si>
  <si>
    <t>27.208b.0459</t>
  </si>
  <si>
    <t>27.0223.0457</t>
  </si>
  <si>
    <t>27.0224.0463</t>
  </si>
  <si>
    <t>27.0268.0467</t>
  </si>
  <si>
    <t>27.0269.0476</t>
  </si>
  <si>
    <t>27.0276.0477</t>
  </si>
  <si>
    <t>27.0279.0478</t>
  </si>
  <si>
    <t>27.0281.0477</t>
  </si>
  <si>
    <t>27.0282.0477</t>
  </si>
  <si>
    <t>27.0295.1196</t>
  </si>
  <si>
    <t>27.0300.1196</t>
  </si>
  <si>
    <t>27.0310.0457</t>
  </si>
  <si>
    <t>27.0325.0420</t>
  </si>
  <si>
    <t>27.0326.0420</t>
  </si>
  <si>
    <t>27.0353.1196</t>
  </si>
  <si>
    <t>27.0370.1210</t>
  </si>
  <si>
    <t>27.0388.1210</t>
  </si>
  <si>
    <t>27.0412.0702</t>
  </si>
  <si>
    <t>27.0414.1196</t>
  </si>
  <si>
    <t>27.0415.0490</t>
  </si>
  <si>
    <t>27.0418.1196</t>
  </si>
  <si>
    <t>27.0419.0702</t>
  </si>
  <si>
    <t>27.0426.0690</t>
  </si>
  <si>
    <t>27.0429.0690</t>
  </si>
  <si>
    <t>27.0430.0698</t>
  </si>
  <si>
    <t>27.0433.0689</t>
  </si>
  <si>
    <t>27.0520.0560</t>
  </si>
  <si>
    <t>28.0043.0826</t>
  </si>
  <si>
    <t>28.0044.0826</t>
  </si>
  <si>
    <t>28.0064.0562</t>
  </si>
  <si>
    <t>28.0160.0562</t>
  </si>
  <si>
    <t>28.0325.0573</t>
  </si>
  <si>
    <t>28.0348.0552</t>
  </si>
  <si>
    <t>20.0060.0497</t>
  </si>
  <si>
    <t>05.0025.0331</t>
  </si>
  <si>
    <t>05.0026.0331</t>
  </si>
  <si>
    <t>05.0028.0331</t>
  </si>
  <si>
    <t>05.0029.0330</t>
  </si>
  <si>
    <t>05.0031.0330</t>
  </si>
  <si>
    <t>05.0036.0328</t>
  </si>
  <si>
    <t>05.0042.0275</t>
  </si>
  <si>
    <t>05.0043.0333</t>
  </si>
  <si>
    <t>07.0051.0356</t>
  </si>
  <si>
    <t>10.0124.0385</t>
  </si>
  <si>
    <t>12.0178.0411</t>
  </si>
  <si>
    <t>12.0380.1166</t>
  </si>
  <si>
    <t>20.0044.0503</t>
  </si>
  <si>
    <t>27.0294.1196</t>
  </si>
  <si>
    <t>27.0299.0485</t>
  </si>
  <si>
    <t>27.0323.0420</t>
  </si>
  <si>
    <t>27.0324.0420</t>
  </si>
  <si>
    <t>27.0146.1210</t>
  </si>
  <si>
    <t>27.0152.0457</t>
  </si>
  <si>
    <t>01.0348.0119</t>
  </si>
  <si>
    <t>01.0359.0119</t>
  </si>
  <si>
    <t>01.0373.1762</t>
  </si>
  <si>
    <t>02.0464.0391</t>
  </si>
  <si>
    <t>05.0095.0331</t>
  </si>
  <si>
    <t>11.0135.1893</t>
  </si>
  <si>
    <t>11.0163.1141</t>
  </si>
  <si>
    <t>18.0510.0052</t>
  </si>
  <si>
    <t>18.0695.0065</t>
  </si>
  <si>
    <t>22.0582.1248</t>
  </si>
  <si>
    <t>22.0583.1248</t>
  </si>
  <si>
    <t>23.0091.1425</t>
  </si>
  <si>
    <t>23.0137.1551</t>
  </si>
  <si>
    <t>23.0235.1422</t>
  </si>
  <si>
    <t>27.0153.0457</t>
  </si>
  <si>
    <t>27.205b.0463</t>
  </si>
  <si>
    <t>27.0214.0457</t>
  </si>
  <si>
    <t>27.0236.1210</t>
  </si>
  <si>
    <t>27.0245.0467</t>
  </si>
  <si>
    <t>27.0246.0467</t>
  </si>
  <si>
    <t>27.0277.0473</t>
  </si>
  <si>
    <t>27.0278.0473</t>
  </si>
  <si>
    <t>27.0283.0473</t>
  </si>
  <si>
    <t>27.0292.1196</t>
  </si>
  <si>
    <t>27.0293.1196</t>
  </si>
  <si>
    <t>27.0519.0431</t>
  </si>
  <si>
    <t>28.0074.0337</t>
  </si>
  <si>
    <t>28.0192.0535</t>
  </si>
  <si>
    <t>05. DA LIỄU</t>
  </si>
  <si>
    <t>BS_9.4779</t>
  </si>
  <si>
    <t>18.5</t>
  </si>
  <si>
    <t>18.56</t>
  </si>
  <si>
    <t>18.65</t>
  </si>
  <si>
    <t>22.1</t>
  </si>
  <si>
    <t>18.1</t>
  </si>
  <si>
    <t>12.91</t>
  </si>
  <si>
    <t>1.25</t>
  </si>
  <si>
    <t>1.208</t>
  </si>
  <si>
    <t>1.349</t>
  </si>
  <si>
    <t>1.380</t>
  </si>
  <si>
    <t>1.386</t>
  </si>
  <si>
    <t>2.321</t>
  </si>
  <si>
    <t>2.447</t>
  </si>
  <si>
    <t>2.449</t>
  </si>
  <si>
    <t>2.452</t>
  </si>
  <si>
    <t>2.453</t>
  </si>
  <si>
    <t>2.454</t>
  </si>
  <si>
    <t>2.486</t>
  </si>
  <si>
    <t>2.500</t>
  </si>
  <si>
    <t>2.504</t>
  </si>
  <si>
    <t>2.505</t>
  </si>
  <si>
    <t>2.506</t>
  </si>
  <si>
    <t>3.143</t>
  </si>
  <si>
    <t>3.1040</t>
  </si>
  <si>
    <t>3.1587</t>
  </si>
  <si>
    <t>3.1609</t>
  </si>
  <si>
    <t>3.1610</t>
  </si>
  <si>
    <t>3.1649</t>
  </si>
  <si>
    <t>3.2917</t>
  </si>
  <si>
    <t>3.3422</t>
  </si>
  <si>
    <t>3.3835</t>
  </si>
  <si>
    <t>3.4021</t>
  </si>
  <si>
    <t>3.4040</t>
  </si>
  <si>
    <t>5.30</t>
  </si>
  <si>
    <t>5.40</t>
  </si>
  <si>
    <t>10.148</t>
  </si>
  <si>
    <t>10.149</t>
  </si>
  <si>
    <t>10.462</t>
  </si>
  <si>
    <t>10.542</t>
  </si>
  <si>
    <t>10.544</t>
  </si>
  <si>
    <t>10.545</t>
  </si>
  <si>
    <t>10.550</t>
  </si>
  <si>
    <t>10.596</t>
  </si>
  <si>
    <t>10.701</t>
  </si>
  <si>
    <t>10.744</t>
  </si>
  <si>
    <t>10.774</t>
  </si>
  <si>
    <t>BS_10.1273</t>
  </si>
  <si>
    <t>11.133</t>
  </si>
  <si>
    <t>11.134</t>
  </si>
  <si>
    <t>13.12</t>
  </si>
  <si>
    <t>14.27</t>
  </si>
  <si>
    <t>14.76</t>
  </si>
  <si>
    <t>14.99</t>
  </si>
  <si>
    <t>14.111</t>
  </si>
  <si>
    <t>14.119</t>
  </si>
  <si>
    <t>14.131</t>
  </si>
  <si>
    <t>14.146</t>
  </si>
  <si>
    <t>14.147</t>
  </si>
  <si>
    <t>14.156</t>
  </si>
  <si>
    <t>18.60</t>
  </si>
  <si>
    <t>18.307</t>
  </si>
  <si>
    <t>18.312</t>
  </si>
  <si>
    <t>18.328</t>
  </si>
  <si>
    <t>18.333</t>
  </si>
  <si>
    <t>18.503</t>
  </si>
  <si>
    <t>18.504</t>
  </si>
  <si>
    <t>18.505</t>
  </si>
  <si>
    <t>18.506</t>
  </si>
  <si>
    <t>18.507</t>
  </si>
  <si>
    <t>18.509</t>
  </si>
  <si>
    <t>18.511</t>
  </si>
  <si>
    <t>18.514</t>
  </si>
  <si>
    <t>18.648</t>
  </si>
  <si>
    <t>20.48</t>
  </si>
  <si>
    <t>22.45</t>
  </si>
  <si>
    <t>22.46</t>
  </si>
  <si>
    <t>22.47</t>
  </si>
  <si>
    <t>22.84</t>
  </si>
  <si>
    <t>22.85</t>
  </si>
  <si>
    <t>22.87</t>
  </si>
  <si>
    <t>22.262</t>
  </si>
  <si>
    <t>22.327</t>
  </si>
  <si>
    <t>22.328</t>
  </si>
  <si>
    <t>23.90</t>
  </si>
  <si>
    <t>23.117</t>
  </si>
  <si>
    <t>23.161</t>
  </si>
  <si>
    <t>24.1</t>
  </si>
  <si>
    <t>27.196</t>
  </si>
  <si>
    <t>27.208b</t>
  </si>
  <si>
    <t>27.223</t>
  </si>
  <si>
    <t>27.224</t>
  </si>
  <si>
    <t>27.268</t>
  </si>
  <si>
    <t>27.269</t>
  </si>
  <si>
    <t>27.276</t>
  </si>
  <si>
    <t>27.279</t>
  </si>
  <si>
    <t>27.281</t>
  </si>
  <si>
    <t>27.282</t>
  </si>
  <si>
    <t>27.295</t>
  </si>
  <si>
    <t>27.300</t>
  </si>
  <si>
    <t>27.310</t>
  </si>
  <si>
    <t>27.325</t>
  </si>
  <si>
    <t>27.326</t>
  </si>
  <si>
    <t>27.353</t>
  </si>
  <si>
    <t>27.370</t>
  </si>
  <si>
    <t>27.388</t>
  </si>
  <si>
    <t>27.412</t>
  </si>
  <si>
    <t>27.414</t>
  </si>
  <si>
    <t>27.415</t>
  </si>
  <si>
    <t>27.418</t>
  </si>
  <si>
    <t>27.419</t>
  </si>
  <si>
    <t>27.426</t>
  </si>
  <si>
    <t>27.429</t>
  </si>
  <si>
    <t>27.430</t>
  </si>
  <si>
    <t>27.433</t>
  </si>
  <si>
    <t>27.520</t>
  </si>
  <si>
    <t>28.43</t>
  </si>
  <si>
    <t>28.44</t>
  </si>
  <si>
    <t>28.64</t>
  </si>
  <si>
    <t>28.160</t>
  </si>
  <si>
    <t>28.325</t>
  </si>
  <si>
    <t>28.348</t>
  </si>
  <si>
    <t>20.60</t>
  </si>
  <si>
    <t>5.25</t>
  </si>
  <si>
    <t>5.26</t>
  </si>
  <si>
    <t>5.28</t>
  </si>
  <si>
    <t>5.29</t>
  </si>
  <si>
    <t>5.31</t>
  </si>
  <si>
    <t>5.36</t>
  </si>
  <si>
    <t>5.42</t>
  </si>
  <si>
    <t>5.43</t>
  </si>
  <si>
    <t>7.51</t>
  </si>
  <si>
    <t>10.124</t>
  </si>
  <si>
    <t>12.178</t>
  </si>
  <si>
    <t>12.380</t>
  </si>
  <si>
    <t>20.44</t>
  </si>
  <si>
    <t>27.294</t>
  </si>
  <si>
    <t>27.299</t>
  </si>
  <si>
    <t>27.323</t>
  </si>
  <si>
    <t>27.324</t>
  </si>
  <si>
    <t>27.146</t>
  </si>
  <si>
    <t>27.152</t>
  </si>
  <si>
    <t>1.348</t>
  </si>
  <si>
    <t>1.359</t>
  </si>
  <si>
    <t>1.373</t>
  </si>
  <si>
    <t>2.464</t>
  </si>
  <si>
    <t>5.95</t>
  </si>
  <si>
    <t>11.135</t>
  </si>
  <si>
    <t>11.163</t>
  </si>
  <si>
    <t>18.510</t>
  </si>
  <si>
    <t>18.695</t>
  </si>
  <si>
    <t>22.582</t>
  </si>
  <si>
    <t>22.583</t>
  </si>
  <si>
    <t>23.91</t>
  </si>
  <si>
    <t>23.137</t>
  </si>
  <si>
    <t>23.235</t>
  </si>
  <si>
    <t>27.153</t>
  </si>
  <si>
    <t>27.205b</t>
  </si>
  <si>
    <t>27.214</t>
  </si>
  <si>
    <t>27.236</t>
  </si>
  <si>
    <t>27.245</t>
  </si>
  <si>
    <t>27.246</t>
  </si>
  <si>
    <t>27.277</t>
  </si>
  <si>
    <t>27.278</t>
  </si>
  <si>
    <t>27.283</t>
  </si>
  <si>
    <t>27.292</t>
  </si>
  <si>
    <t>27.293</t>
  </si>
  <si>
    <t>27.519</t>
  </si>
  <si>
    <t>28.74</t>
  </si>
  <si>
    <t>28.192</t>
  </si>
  <si>
    <t>Gây mê khác</t>
  </si>
  <si>
    <t>Siêu âm đàn hồi nhu mô tuyến giáp</t>
  </si>
  <si>
    <t>Siêu âm đàn hồi mô vú</t>
  </si>
  <si>
    <t>Siêu âm đàn hồi mô (gan, tuyến vú…)</t>
  </si>
  <si>
    <t>Thời gian prothrombin (PT: Prothrombin Time), (Các tên khác: TQ; Tỷ lệ Prothrombin) bằng máy tự động</t>
  </si>
  <si>
    <t>Siêu âm tuyến giáp</t>
  </si>
  <si>
    <t>Cắt u mỡ, u bã đậu vùng hàm mặt đường kính trên 5 cm</t>
  </si>
  <si>
    <t>Kỹ thuật đánh giá huyết động cấp cứu không xâm nhập bằng USCOM</t>
  </si>
  <si>
    <t>Siêu âm doppler xuyên sọ</t>
  </si>
  <si>
    <t>Lọc máu hấp phụ bilirubin trong điều trị suy gan cấp</t>
  </si>
  <si>
    <t>Sử dụng thuốc giải độc trong ngộ độc cấp (chưa kể tiền thuốc)</t>
  </si>
  <si>
    <t>Khai thông động mạch phổi bằng sử dụng thuốc tiêu sợi huyết trong điều trị tắc mạch phổi cấp</t>
  </si>
  <si>
    <t>Siêu âm can thiệp - đặt dẫn lưu đường mật, đặt stent đường mật qua da</t>
  </si>
  <si>
    <t>Siêu âm doppler màu tim qua thành ngực trong tim mạch can thiệp</t>
  </si>
  <si>
    <t>Siêu âm doppler màu tim 3D/4D qua thành ngực trong tim mạch can thiệp</t>
  </si>
  <si>
    <t>Cấy máy tạo nhịp vĩnh viễn loại 1 buồng</t>
  </si>
  <si>
    <t>Cấy máy tạo nhịp vĩnh viễn loại 2 buồng</t>
  </si>
  <si>
    <t>Cấy máy tạo nhịp vĩnh viễn loại 3 buồng</t>
  </si>
  <si>
    <t>Nội soi bơm rửa niệu quản sau tán sỏi ngoài cơ thể có gây mê</t>
  </si>
  <si>
    <t>Nội soi can thiệp - cắt tách dưới niêm mạc ống tiêu hóa điều trị ung thư sớm</t>
  </si>
  <si>
    <t>Siêu âm can thiệp - đặt dẫn lưu đường mật qua da</t>
  </si>
  <si>
    <t>Siêu âm can thiệp - đặt stent đường mật qua da</t>
  </si>
  <si>
    <t>Đặt dẫn lưu đường mật qua da dưới hướng dẫn của siêu âm C-ARM</t>
  </si>
  <si>
    <t>Nội soi cắt dưới niêm mạc điều trị ung thư sớm dạ dày</t>
  </si>
  <si>
    <t>Phẫu thuật gấp cân cơ nâng mi trên điều trị sụp mi</t>
  </si>
  <si>
    <t>Lấy sỏi ống mật chủ, dẫn lưu ống Kehr kèm tạo hình cơ thắt Oddi</t>
  </si>
  <si>
    <t>Điều trị giãn mạch máu bằng laser màu</t>
  </si>
  <si>
    <t>Điều trị các bệnh lý của da bằng PUVA tại chỗ</t>
  </si>
  <si>
    <t>Phẫu thuật u thần kinh ngoại biên</t>
  </si>
  <si>
    <t>Phẫu thuật giải phóng chèn ép TK ngoại biên</t>
  </si>
  <si>
    <t>Nạo vét hạch D4</t>
  </si>
  <si>
    <t>Phẫu thuật điều trị rò trực tràng - niệu quản</t>
  </si>
  <si>
    <t>Phẫu thuật điều trị rò trực tràng - tầng sinh môn</t>
  </si>
  <si>
    <t>Phẫu thuật điều trị rò trực tràng - tiểu khung</t>
  </si>
  <si>
    <t>Phẫu thuật cắt trĩ kinh điển có sử dụng dụng cụ hỗ trợ</t>
  </si>
  <si>
    <t>Cắt gan hình chêm, nối gan ruột</t>
  </si>
  <si>
    <t>Mở bụng thăm dò, lau rửa ổ bụng, đặt dẫn lưu</t>
  </si>
  <si>
    <t>Phẫu thuật kết hợp xương gãy trật khớp cổ tay</t>
  </si>
  <si>
    <t>Phẫu thuật lấy toàn bộ xương bánh chè</t>
  </si>
  <si>
    <t>Nắm, cố định trật khớp hàm</t>
  </si>
  <si>
    <t xml:space="preserve">Cắt phymosis </t>
  </si>
  <si>
    <t>Gây mê thay băng người bệnh có diện tích bỏng từ 40 - 60% diện tích cơ thể</t>
  </si>
  <si>
    <t>Gây mê thay băng người bệnh có diện tích bỏng từ 10 - 39% diện tích cơ thể</t>
  </si>
  <si>
    <t>Phẫu thuật thắt động mạch tử cung trong cấp cứu sản phụ khoa</t>
  </si>
  <si>
    <t>Điều trị glôcôm bằng tạo hình vùng bè (Trabeculoplasty)</t>
  </si>
  <si>
    <t>Vá da, niêm mạc tạo cùng đồ có hoặc không tách dính mi cầu</t>
  </si>
  <si>
    <t>Ghép mỡ điều trị lõm mắt</t>
  </si>
  <si>
    <t>Cắt chỉ sau phẫu thuật lác</t>
  </si>
  <si>
    <t>Phẫu thuật cắt cơ Muller có hoặc không cắt cân cơ nâng mi điều trị hở mi</t>
  </si>
  <si>
    <t>Tạo hình mống mắt (khâu mống mắt, chân mống mắt...)</t>
  </si>
  <si>
    <t>Cắt bè sử dụng thuốc chống chuyển hóa hoặc chất antiVEGF</t>
  </si>
  <si>
    <t xml:space="preserve">Sửa sẹo bọng bằng kim </t>
  </si>
  <si>
    <t>Siêu âm doppler dương vật</t>
  </si>
  <si>
    <t>Chụp cộng hưởng từ các bó sợi thần kinh (tractography) hay chụp cộng hưởng từ khuếch tán sức căng (DTI - Diffusion Tensor Imaging) (0.2-1.5T)</t>
  </si>
  <si>
    <t>Chụp cộng hưởng từ sọ não chức năng (0.2-1.5T)</t>
  </si>
  <si>
    <t>Chụp cộng hưởng từ nội soi ảo khung đại tràng (virtual colonoscopy) (0.2-1.5T)</t>
  </si>
  <si>
    <t>Chụp cộng hưởng từ gan với chất tương phản đặc hiệu mô (0.2-1.5T)</t>
  </si>
  <si>
    <t>Chụp động mạch chủ số hóa xóa nền (DSA)</t>
  </si>
  <si>
    <t>Chụp động mạch chậu số hóa xóa nền (DSA)</t>
  </si>
  <si>
    <t>Chụp động mạch chi (trên, dưới) số hóa xóa nền (DSA)</t>
  </si>
  <si>
    <t>Chụp động mạch phổi số hóa xóa nền (DSA)</t>
  </si>
  <si>
    <t>Chụp động mạch phế quản số hóa xóa nền (DSA)</t>
  </si>
  <si>
    <t>Chụp động mạch tạng (gan, lách, thận, tử cung, sinh dục..) số hóa xóa nền (DSA)</t>
  </si>
  <si>
    <t>Chụp tĩnh mạch số hóa xóa nền (DSA)</t>
  </si>
  <si>
    <t>Chụp tĩnh mạch chi số hóa xóa nền (DSA)</t>
  </si>
  <si>
    <t>Sinh thiết tạng hay khối ổ bụng dưới cắt lớp vi tính</t>
  </si>
  <si>
    <t>Mở thông dạ dày qua nội soi</t>
  </si>
  <si>
    <t>Định lượng Protein C toàn phần (Protein C Antigen)</t>
  </si>
  <si>
    <t>Định lượng Protein S toàn phần</t>
  </si>
  <si>
    <t>Định lượng hoạt tính Protein C (Protein Activity)</t>
  </si>
  <si>
    <t>Định lượng sắt chưa bão hòa huyết thanh (UIBC)</t>
  </si>
  <si>
    <t>Định lượng Transferin receptor hòa tan (TFR)</t>
  </si>
  <si>
    <t>Độ bão hòa Transferin</t>
  </si>
  <si>
    <t>Xét nghiệm lựa chọn đơn vị máu phù hợp (10 đơn vị máu trong 3 điều kiện 22ºC, 37ºC, kháng globulin người) bằng phương pháp Scangel/Gelcard</t>
  </si>
  <si>
    <t>Kháng thể kháng dsDNA (anti-dsDNA) bằng kỹ thuật huỳnh quang</t>
  </si>
  <si>
    <t>Kháng thể kháng nhân (anti-ANA) bằng kỹ thuật huỳnh quang</t>
  </si>
  <si>
    <t>Định lượng IL-8 (Interleukin 8) [Máu]</t>
  </si>
  <si>
    <t>Định lượng Myoglobin [Máu]</t>
  </si>
  <si>
    <t>Định lượng Troponin I [Máu]</t>
  </si>
  <si>
    <t>Vi khuẩn nhuộm soi</t>
  </si>
  <si>
    <t>Phẫu thuật nội soi cắt đại tràng phải mở + nạo vét hạch rộng</t>
  </si>
  <si>
    <t>Phẫu thuật nội soi khâu vết thương đại tràng</t>
  </si>
  <si>
    <t>Phẫu thuật nội soi cắt trực tràng, đóng mỏm cụt trực tràng, mở hậu môn nhân tạo</t>
  </si>
  <si>
    <t>Phẫu thuật nội soi cắt trực tràng, đóng mỏm cụt trực tràng, mở hậu môn nhân tạo+ nạo vét hạch</t>
  </si>
  <si>
    <t>Phẫu thuật nội soi mở ống mật chủ lấy sỏi + cắt gan thùy trái</t>
  </si>
  <si>
    <t>Phẫu thuật nội soi mở ống mật chủ lấy sỏi + nối ống mật chủ - hỗng tràng</t>
  </si>
  <si>
    <t>Phẫu thuật nội soi cắt nang ống mật chủ, nối ống gan chung - hỗng tràng</t>
  </si>
  <si>
    <t>Phẫu thuật nội soi lấy dị vật trong đường mật</t>
  </si>
  <si>
    <t>Phẫu thuật nội soi điều trị chảy máu đường mật</t>
  </si>
  <si>
    <t>Phẫu thuật nội soi cắt u OMC</t>
  </si>
  <si>
    <t>Phẫu thuật nội soi dẫn lưu áp xe tụy</t>
  </si>
  <si>
    <t>Phẫu thuật nội soi khâu cầm máu lách</t>
  </si>
  <si>
    <t>Phẫu thuật nội soi nối tắt dạ dày - hỗng tràng</t>
  </si>
  <si>
    <t>Nội soi cắt nang tuyến thượng thận</t>
  </si>
  <si>
    <t>Nội soi cắt chỏm nang tuyến thượng thận</t>
  </si>
  <si>
    <t>Phẫu thuật nội soi treo thận để điều trị sa thận</t>
  </si>
  <si>
    <t>Phẫu thuật nội soi cắm lại niệu quản vào bàng quang</t>
  </si>
  <si>
    <t>Phẫu thuật nội soi treo cổ bàng quang điều trị tiểu không kiểm soát</t>
  </si>
  <si>
    <t>Phẫu thuật nội soi xử lý viêm phúc mạc tiểu khung</t>
  </si>
  <si>
    <t>Phẫu thuật nội soi cắt khối chửa ngoài tử cung</t>
  </si>
  <si>
    <t>Phẫu thuật nội soi mở vòi trứng lấy khối chửa ngoài tử cung + tạo hình vòi trứng</t>
  </si>
  <si>
    <t>Phẫu thuật nội soi GEU thể huyết tụ thành nang</t>
  </si>
  <si>
    <t>Phẫu thuật nội soi viêm phần phụ</t>
  </si>
  <si>
    <t>Phẫu thuật nội soi cắt tử cung vét hạch tiểu khung</t>
  </si>
  <si>
    <t>Phẫu thuật nội soi cắt góc tử cung ở người bệnh GEU</t>
  </si>
  <si>
    <t>Phẫu thuật nội soi điều trị sa sinh dục</t>
  </si>
  <si>
    <t>Cắt u buồng trứng qua nội soi</t>
  </si>
  <si>
    <t>Phẫu thuật nội soi tái tạo gân</t>
  </si>
  <si>
    <t>Phẫu thuật rút ngắn, gấp cơ nâng mi trên điều trị sụp mi</t>
  </si>
  <si>
    <t>Phẫu thuật treo mi lên cơ trán điều trị sụp mi</t>
  </si>
  <si>
    <t>Phẫu thuật cắt bỏ khối u da ác tính mi mắt</t>
  </si>
  <si>
    <t>Phẫu thuật cắt bỏ u da ác tính vành tai</t>
  </si>
  <si>
    <t>Phẫu thuật điều trị vết thương bàn tay bằng các vạt da lân cận</t>
  </si>
  <si>
    <t>Phẫu thuật tái tạo ngón trỏ bằng kỹ thuật vi phẫu</t>
  </si>
  <si>
    <t>Điều trị u mạch máu bằng YAG-KTP</t>
  </si>
  <si>
    <t>Điều trị bớt tăng sắc tố bằng YAG-KTP</t>
  </si>
  <si>
    <t>Điều trị sẹo lồi bằng YAG-KTP</t>
  </si>
  <si>
    <t>Điều trị u mạch máu bằng laser màu (Pulsed Dye laser)</t>
  </si>
  <si>
    <t>Điều trị sẹo lồi bằng laser màu</t>
  </si>
  <si>
    <t>Điều trị sẹo lồi bằng IPL</t>
  </si>
  <si>
    <t>Điều trị các bệnh lý của da bằng UVB tại chỗ</t>
  </si>
  <si>
    <t>Điều trị sẹo lõm bằng TCA (trichloacetic acid)</t>
  </si>
  <si>
    <t>Cắt toàn bộ tuyến giáp trong ung thư tuyến giáp bằng dao siêu âm</t>
  </si>
  <si>
    <t>Phẫu thuật u da đầu thâm nhiễm xương-màng cứng sọ</t>
  </si>
  <si>
    <t>Cắt u nang phổi hoặc u nang phế quản</t>
  </si>
  <si>
    <t>Làm mặt nạ cố định đầu</t>
  </si>
  <si>
    <t>Nong đường mật, Oddi qua nội soi</t>
  </si>
  <si>
    <t>Phẫu thuật nội soi cắt lọc tụy hoại tử</t>
  </si>
  <si>
    <t>Phẫu thuật nội soi cắt lách bán phần</t>
  </si>
  <si>
    <t>Phẫu thuật nội soi cắt bán phần tuyến thượng thận 1 bên</t>
  </si>
  <si>
    <t>Phẫu thuật nội soi cắt bán phần tuyến thượng thận 2 bên</t>
  </si>
  <si>
    <t>Phẫu thuật nội soi qua dạ dày cắt polyp dạ dày (Intraluminal Lap Surgery)</t>
  </si>
  <si>
    <t>Phẫu thuật nội soi nối dạ dày - hỗng tràng</t>
  </si>
  <si>
    <t>Thay huyết tương tươi bằng huyết tương tươi đông lạnh trong điều trị suy gan cấp</t>
  </si>
  <si>
    <t>Thay huyết tương trong điều trị viêm tụy cấp do tăng triglyceride</t>
  </si>
  <si>
    <t>Xét nghiệm định lượng cấp NH3 trong máu</t>
  </si>
  <si>
    <t>Thay máy tạo nhịp tim, cập nhật máy tạo nhịp tim</t>
  </si>
  <si>
    <t>Điều trị các bớt sắc tố bằng laser Ruby</t>
  </si>
  <si>
    <t>Gây mê thay băng người bệnh có diện tích bỏng &lt; 10% diện tích cơ thể</t>
  </si>
  <si>
    <t>Kỹ thuật tạo vạt da có nối mạch dưới kính hiển vi phẫu thuật điều trị vết thương mạn tính</t>
  </si>
  <si>
    <t>Chụp động mạch mạc treo số hóa xóa nền (DSA)</t>
  </si>
  <si>
    <t>Chụp cộng hưởng từ bệnh lý cơ tim có tiêm thuốc tương phản</t>
  </si>
  <si>
    <t>Định lượng hoạt tính Protein S (PS activity)</t>
  </si>
  <si>
    <t>Định lượng kháng nguyên Protein S (PS antigen)</t>
  </si>
  <si>
    <t>Định lượng IL-10 (Interleukin 10) [Máu]</t>
  </si>
  <si>
    <t>Định lượng Pro-GRP (Pro- Gastrin-Releasing Peptide) [Máu]</t>
  </si>
  <si>
    <t>Định lượng Erythropoietin</t>
  </si>
  <si>
    <t>Phẫu thuật nội soi nối dạ dày - hỗng tràng, nối túi mật - hỗng tràng</t>
  </si>
  <si>
    <t>Phẫu thuật nội soi cắt đoạn đại tràng+ nạo vét hạch</t>
  </si>
  <si>
    <t>Phẫu thuật nội soi đóng hậu môn nhân tạo</t>
  </si>
  <si>
    <t>Phẫu thuật nội soi điều trị rò hậu môn</t>
  </si>
  <si>
    <t>Phẫu thuật nội soi cắt gan hạ phân thùy II</t>
  </si>
  <si>
    <t>Phẫu thuật nội soi cắt gan hạ phân thùy III</t>
  </si>
  <si>
    <t>Phẫu thuật nội soi nối ống gan chung-hỗng tràng</t>
  </si>
  <si>
    <t>Phẫu thuật nội soi nối ống mật chủ - hỗng tràng</t>
  </si>
  <si>
    <t>Phẫu thuật nội soi nối OMC - tá tràng</t>
  </si>
  <si>
    <t>Phẫu thuật nội soi nối nang tụy - hỗng tràng</t>
  </si>
  <si>
    <t>Phẫu thuật nội soi nối nang tụy - dạ dày</t>
  </si>
  <si>
    <t>Nội soi cắt đốt u lành tuyến tiền liệt qua đường niệu đạo (TURP)</t>
  </si>
  <si>
    <t>Phẫu thuật làm hẹp khe mi, rút ngắn dây chằng mi ngoài, mi trong điều trị hở mi do liệt dây VII</t>
  </si>
  <si>
    <t>Phẫu thuật tạo hình liệt mặt do dây VII bằng kỹ thuật treo</t>
  </si>
  <si>
    <t>Cắt u mỡ, u bã đậu vùng hàm mặt đường kính trên 5 cm [gây mê]</t>
  </si>
  <si>
    <t>Cắt u mỡ, u bã đậu vùng hàm mặt đường kính trên 5 cm [gây tê]</t>
  </si>
  <si>
    <t>Nắm, cố định trật khớp hàm [bột liền]</t>
  </si>
  <si>
    <t>Cắt phymosis [thủ thuật]</t>
  </si>
  <si>
    <t>Chụp cộng hưởng từ nội soi ảo khung đại tràng (virtual colonoscopy) (0.2-1.5T) [có chất tương phản]</t>
  </si>
  <si>
    <t>Quả lọc dây máu dùng 1 lần; đã bao gồm catheter 2 nòng được tính bình quân là 0,25 lần cho 1 lần chạy thận.</t>
  </si>
  <si>
    <t>Chưa bao gồm stent, dao cắt, catheter, guidewire, bộ dẫn lưu đường mật</t>
  </si>
  <si>
    <t>Chưa bao gồm thuốc MMC; 5FU.</t>
  </si>
  <si>
    <t>Chưa bao gồm gân nhân tạo, vít, ốc, đầu đốt, bộ dây bơm nước, tay dao điện, dao cắt sụn, lưỡi bào, gân sinh học, gân đồng loại.</t>
  </si>
  <si>
    <t>Chưa bao gồm bóng nong.</t>
  </si>
  <si>
    <t>02.0501.0141</t>
  </si>
  <si>
    <t>2.501</t>
  </si>
  <si>
    <t>Nội soi mật tụy ngược dòng - cắt papilla điều trị u bóng Vater</t>
  </si>
  <si>
    <t>02.0284.0141</t>
  </si>
  <si>
    <t>2.284</t>
  </si>
  <si>
    <t>Nội soi mật tụy ngược dòng can thiệp - cắt cơ oddi</t>
  </si>
  <si>
    <t>02.0263.0141</t>
  </si>
  <si>
    <t>2.263</t>
  </si>
  <si>
    <t>Nội soi mật tụy ngược dòng can thiệp - Đặt stent đường mật - tụy</t>
  </si>
  <si>
    <t>02.0275.0141</t>
  </si>
  <si>
    <t>2.275</t>
  </si>
  <si>
    <t>Nội soi mật tụy ngược dòng can thiệp - lấy sỏi đường, giun đường mật</t>
  </si>
  <si>
    <t>02.0274.0141</t>
  </si>
  <si>
    <t>2.274</t>
  </si>
  <si>
    <t>Nội soi mật tụy ngược dòng can thiệp - nong đường mật bằng bóng</t>
  </si>
  <si>
    <t>14.0244.0015</t>
  </si>
  <si>
    <t>14.244</t>
  </si>
  <si>
    <t>Chụp đáy mắt không huỳnh quang</t>
  </si>
  <si>
    <t>14.0243.0015</t>
  </si>
  <si>
    <t>14.243</t>
  </si>
  <si>
    <t>Chụp OCT bán phần sau nhãn cầu</t>
  </si>
  <si>
    <t>14.0242.0015</t>
  </si>
  <si>
    <t>14.242</t>
  </si>
  <si>
    <t>Chụp OCT bán phần trước nhãn cầu</t>
  </si>
  <si>
    <t>14.0248.0864</t>
  </si>
  <si>
    <t>14.248</t>
  </si>
  <si>
    <t>Chụp đĩa thị 3D</t>
  </si>
  <si>
    <t>18.0244.0046</t>
  </si>
  <si>
    <t>18.244</t>
  </si>
  <si>
    <t>Chụp cắt lớp vi tính bụng - tiểu khung thường quy (từ ≥ 256 dãy)</t>
  </si>
  <si>
    <t>Chụp cắt lớp vi tính bụng - tiểu khung thường quy (từ ≥ 256 dãy) [có thuốc cản quang]</t>
  </si>
  <si>
    <t>18.0283.0046</t>
  </si>
  <si>
    <t>18.283</t>
  </si>
  <si>
    <t>Chụp cắt lớp vi tính cột sống cổ có tiêm thuốc cản quang (từ ≥256 dãy)</t>
  </si>
  <si>
    <t>18.0285.0046</t>
  </si>
  <si>
    <t>18.285</t>
  </si>
  <si>
    <t>Chụp cắt lớp vi tính cột sống ngực có tiêm thuốc cản quang (từ ≥256 dãy)</t>
  </si>
  <si>
    <t>18.0287.0046</t>
  </si>
  <si>
    <t>18.287</t>
  </si>
  <si>
    <t>Chụp cắt lớp vi tính cột sống thắt lưng có tiêm thuốc cản quang (từ ≥256 dãy)</t>
  </si>
  <si>
    <t>18.0253.0046</t>
  </si>
  <si>
    <t>18.253</t>
  </si>
  <si>
    <t>Chụp cắt lớp vi tính đại tràng (colo-scan) dùng dịch hoặc hơi có nội soi ảo (từ ≥ 256 dãy)</t>
  </si>
  <si>
    <t>Chụp cắt lớp vi tính đại tràng (colo-scan) dùng dịch hoặc hơi có nội soi ảo (từ ≥ 256 dãy) [có thuốc cản quang]</t>
  </si>
  <si>
    <t>18.0215.0046</t>
  </si>
  <si>
    <t>18.215</t>
  </si>
  <si>
    <t>Chụp cắt lớp vi tính động mạch chủ ngực (từ ≥ 256 dãy)</t>
  </si>
  <si>
    <t>18.0254.0046</t>
  </si>
  <si>
    <t>18.254</t>
  </si>
  <si>
    <t>Chụp cắt lớp vi tính động mạch chủ-chậu (từ ≥ 256 dãy)</t>
  </si>
  <si>
    <t>18.0214.0046</t>
  </si>
  <si>
    <t>18.214</t>
  </si>
  <si>
    <t>Chụp cắt lớp vi tính động mạch phổi (từ ≥ 256 dãy)</t>
  </si>
  <si>
    <t>18.0216.0046</t>
  </si>
  <si>
    <t>18.216</t>
  </si>
  <si>
    <t>Chụp cắt lớp vi tính động mạch vành, tim có dùng thuốc beta block (từ ≥ 256 dãy)</t>
  </si>
  <si>
    <t>18.0217.0046</t>
  </si>
  <si>
    <t>18.217</t>
  </si>
  <si>
    <t>Chụp cắt lớp vi tính động mạch vành, tim không dùng thuốc beta block (từ ≥ 256 dãy)</t>
  </si>
  <si>
    <t>18.0249.0046</t>
  </si>
  <si>
    <t>18.249</t>
  </si>
  <si>
    <t>Chụp cắt lớp vi tính gan có dựng hình đường mật (từ ≥ 256 dãy)</t>
  </si>
  <si>
    <t>Chụp cắt lớp vi tính gan có dựng hình đường mật (từ ≥ 256 dãy) [có thuốc cản quang]</t>
  </si>
  <si>
    <t>18.0248.0046</t>
  </si>
  <si>
    <t>18.248</t>
  </si>
  <si>
    <t>Chụp cắt lớp vi tính hệ tiết niệu có khảo sát mạch thận và/hoặc dựng hình đường bài xuất (từ ≥ 256 dãy)</t>
  </si>
  <si>
    <t>18.0246.0046</t>
  </si>
  <si>
    <t>18.246</t>
  </si>
  <si>
    <t>Chụp cắt lớp vi tính hệ tiết niệu thường quy (từ ≥ 256 dãy)</t>
  </si>
  <si>
    <t>Chụp cắt lớp vi tính hệ tiết niệu thường quy (từ ≥ 256 dãy) [có thuốc cản quang]</t>
  </si>
  <si>
    <t>18.0290.0046</t>
  </si>
  <si>
    <t>18.290</t>
  </si>
  <si>
    <t>Chụp cắt lớp vi tính khớp có tiêm thuốc cản quang vào ổ khớp (từ ≥256 dãy)</t>
  </si>
  <si>
    <t>18.0289.0046</t>
  </si>
  <si>
    <t>18.289</t>
  </si>
  <si>
    <t>Chụp cắt lớp vi tính khớp thường quy có tiêm thuốc cản quang (từ ≥256 dãy)</t>
  </si>
  <si>
    <t>18.0210.0046</t>
  </si>
  <si>
    <t>18.210</t>
  </si>
  <si>
    <t>Chụp cắt lớp vi tính lồng ngực có tiêm thuốc cản quang (từ ≥ 256 dãy)</t>
  </si>
  <si>
    <t>18.0295.0046</t>
  </si>
  <si>
    <t>18.295</t>
  </si>
  <si>
    <t>Chụp cắt lớp vi tính mạch máu chi dưới (từ ≥256 dãy)</t>
  </si>
  <si>
    <t>18.0294.0046</t>
  </si>
  <si>
    <t>18.294</t>
  </si>
  <si>
    <t>Chụp cắt lớp vi tính mạch máu chi trên (từ ≥256 dãy)</t>
  </si>
  <si>
    <t>18.0252.0046</t>
  </si>
  <si>
    <t>18.252</t>
  </si>
  <si>
    <t>Chụp cắt lớp vi tính ruột non (entero-scan) có dùng sonde (từ ≥ 256 dãy)</t>
  </si>
  <si>
    <t>Chụp cắt lớp vi tính ruột non (entero-scan) có dùng sonde (từ ≥ 256 dãy) [có thuốc cản quang]</t>
  </si>
  <si>
    <t>18.0250.0046</t>
  </si>
  <si>
    <t>18.250</t>
  </si>
  <si>
    <t>Chụp cắt lớp vi tính tạng khảo sát huyết động học khối u (CT perfusion) (từ ≥ 256 dãy)</t>
  </si>
  <si>
    <t>Chụp cắt lớp vi tính tạng khảo sát huyết động học khối u (CT perfusion) (từ ≥ 256 dãy) [có thuốc cản quang]</t>
  </si>
  <si>
    <t>18.0247.0046</t>
  </si>
  <si>
    <t>18.247</t>
  </si>
  <si>
    <t>Chụp cắt lớp vi tính tầng trên ổ bụng có khảo sát mạch các tạng (bao gồm mạch: gan, tụy, lách và mạch khối u) (từ ≥ 256 dãy)</t>
  </si>
  <si>
    <t>18.0243.0046</t>
  </si>
  <si>
    <t>18.243</t>
  </si>
  <si>
    <t>Chụp cắt lớp vi tính tầng trên ổ bụng thường quy (gồm: chụp cắt lớp vi tính gan - mật, tụy, lách, dạ dày - tá tràng.v.v.) (từ ≥ 256 dãy)</t>
  </si>
  <si>
    <t>Chụp cắt lớp vi tính tầng trên ổ bụng thường quy (gồm: chụp cắt lớp vi tính gan - mật, tụy, lách, dạ dày - tá tràng.v.v.) (từ ≥ 256 dãy) [có thuốc cản quang]</t>
  </si>
  <si>
    <t>18.0245.0046</t>
  </si>
  <si>
    <t>18.245</t>
  </si>
  <si>
    <t>Chụp cắt lớp vi tính tiểu khung thường quy (gồm: chụp cắt lớp vi tính tử cung-buồng trứng, tiền liệt tuyến, các khối u vùng tiểu khung.v.v.)</t>
  </si>
  <si>
    <t>Chụp cắt lớp vi tính tiểu khung thường quy (gồm: chụp cắt lớp vi tính tử cung-buồng trứng, tiền liệt tuyến, các khối u vùng tiểu khung.v.v.) [có thuốc cản quang]</t>
  </si>
  <si>
    <t>18.0292.0046</t>
  </si>
  <si>
    <t>18.292</t>
  </si>
  <si>
    <t>Chụp cắt lớp vi tính xương chi có tiêm thuốc cản quang (từ ≥256 dãy)</t>
  </si>
  <si>
    <t>18.0185.0046</t>
  </si>
  <si>
    <t>18.185</t>
  </si>
  <si>
    <t>Chụp CLVT hàm - mặt có tiêm thuốc cản quang (từ ≥ 256 dãy)</t>
  </si>
  <si>
    <t>18.0180.0046</t>
  </si>
  <si>
    <t>18.180</t>
  </si>
  <si>
    <t>Chụp CLVT hệ động mạch cảnh có tiêm thuốc cản quang (từ ≥ 256 dãy)</t>
  </si>
  <si>
    <t>18.0182.0046</t>
  </si>
  <si>
    <t>18.182</t>
  </si>
  <si>
    <t>Chụp CLVT mạch máu não (từ ≥ 256 dãy)</t>
  </si>
  <si>
    <t>18.0179.0046</t>
  </si>
  <si>
    <t>18.179</t>
  </si>
  <si>
    <t>Chụp CLVT sọ não có tiêm thuốc cản quang (từ ≥ 256 dãy)</t>
  </si>
  <si>
    <t>18.0188.0046</t>
  </si>
  <si>
    <t>18.188</t>
  </si>
  <si>
    <t>Chụp CLVT tai - xương đá có tiêm thuốc cản quang (từ ≥ 256 dãy)</t>
  </si>
  <si>
    <t>18.0181.0046</t>
  </si>
  <si>
    <t>18.181</t>
  </si>
  <si>
    <t>Chụp CLVT tưới máu não (CT perfusion) (từ ≥ 256 dãy)</t>
  </si>
  <si>
    <t>18.0244.0047</t>
  </si>
  <si>
    <t>Chụp cắt lớp vi tính bụng - tiểu khung thường quy (từ ≥ 256 dãy) [không có thuốc cản quang]</t>
  </si>
  <si>
    <t>18.0282.0047</t>
  </si>
  <si>
    <t>18.282</t>
  </si>
  <si>
    <t>Chụp cắt lớp vi tính cột sống cổ không tiêm thuốc cản quang (từ ≥256 dãy)</t>
  </si>
  <si>
    <t>18.0284.0047</t>
  </si>
  <si>
    <t>18.284</t>
  </si>
  <si>
    <t>Chụp cắt lớp vi tính cột sống ngực không tiêm thuốc cản quang (từ ≥256 dãy)</t>
  </si>
  <si>
    <t>18.0286.0047</t>
  </si>
  <si>
    <t>18.286</t>
  </si>
  <si>
    <t>Chụp cắt lớp vi tính cột sống thắt lưng không tiêm thuốc cản quang (từ ≥256 dãy)</t>
  </si>
  <si>
    <t>18.0246.0047</t>
  </si>
  <si>
    <t>Chụp cắt lớp vi tính hệ tiết niệu thường quy (từ ≥ 256 dãy) [không có thuốc cản quang]</t>
  </si>
  <si>
    <t>18.0288.0047</t>
  </si>
  <si>
    <t>18.288</t>
  </si>
  <si>
    <t>Chụp cắt lớp vi tính khớp thường quy không tiêm thuốc cản quang (từ ≥256 dãy)</t>
  </si>
  <si>
    <t>18.0209.0047</t>
  </si>
  <si>
    <t>18.209</t>
  </si>
  <si>
    <t>Chụp cắt lớp vi tính lồng ngực không tiêm thuốc cản quang (từ ≥ 256 dãy)</t>
  </si>
  <si>
    <t>18.0213.0047</t>
  </si>
  <si>
    <t>18.213</t>
  </si>
  <si>
    <t>Chụp cắt lớp vi tính nội soi ảo cây phế quản (từ ≥ 256 dãy)</t>
  </si>
  <si>
    <t>Chụp cắt lớp vi tính nội soi ảo cây phế quản (từ ≥ 256 dãy) [không có thuốc cản quang]</t>
  </si>
  <si>
    <t>18.0211.0047</t>
  </si>
  <si>
    <t>18.211</t>
  </si>
  <si>
    <t>Chụp cắt lớp vi tính phổi độ phân giải cao (từ ≥ 256 dãy)</t>
  </si>
  <si>
    <t>Chụp cắt lớp vi tính phổi độ phân giải cao (từ ≥ 256 dãy) [không có thuốc cản quang]</t>
  </si>
  <si>
    <t>18.0212.0047</t>
  </si>
  <si>
    <t>18.212</t>
  </si>
  <si>
    <t>Chụp cắt lớp vi tính phổi liều thấp tầm soát u (từ ≥ 256 dãy)</t>
  </si>
  <si>
    <t>Chụp cắt lớp vi tính phổi liều thấp tầm soát u (từ ≥ 256 dãy) [không có thuốc cản quang]</t>
  </si>
  <si>
    <t>18.0251.0047</t>
  </si>
  <si>
    <t>18.251</t>
  </si>
  <si>
    <t>Chụp cắt lớp vi tính ruột non (entero-scan) không dùng sonde (từ ≥ 256 dãy)</t>
  </si>
  <si>
    <t>Chụp cắt lớp vi tính ruột non (entero-scan) không dùng sonde (từ ≥ 256 dãy) [không có thuốc cản quang]</t>
  </si>
  <si>
    <t>18.0243.0047</t>
  </si>
  <si>
    <t>Chụp cắt lớp vi tính tầng trên ổ bụng thường quy (gồm: chụp cắt lớp vi tính gan - mật, tụy, lách, dạ dày - tá tràng.v.v.) (từ ≥ 256 dãy) [không có thuốc cản quang]</t>
  </si>
  <si>
    <t>18.0245.0047</t>
  </si>
  <si>
    <t>Chụp cắt lớp vi tính tiểu khung thường quy (gồm: chụp cắt lớp vi tính tử cung-buồng trứng, tiền liệt tuyến, các khối u vùng tiểu khung.v.v.) [không có thuốc cản quang]</t>
  </si>
  <si>
    <t>18.0218.0047</t>
  </si>
  <si>
    <t>18.218</t>
  </si>
  <si>
    <t>Chụp cắt lớp vi tính tính điểm vôi hóa mạch vành (từ ≥ 256 dãy)</t>
  </si>
  <si>
    <t>Chụp cắt lớp vi tính tính điểm vôi hóa mạch vành (từ ≥ 256 dãy) [không có thuốc cản quang]</t>
  </si>
  <si>
    <t>18.0291.0047</t>
  </si>
  <si>
    <t>18.291</t>
  </si>
  <si>
    <t>Chụp cắt lớp vi tính xương chi không tiêm thuốc cản quang (từ ≥256 dãy)</t>
  </si>
  <si>
    <t>18.0184.0047</t>
  </si>
  <si>
    <t>18.184</t>
  </si>
  <si>
    <t>Chụp CLVT hàm - mặt không tiêm thuốc cản quang (từ ≥ 256 dãy)</t>
  </si>
  <si>
    <t>18.0190.0047</t>
  </si>
  <si>
    <t>18.190</t>
  </si>
  <si>
    <t>Chụp CLVT hàm mặt có dựng hình 3D (từ ≥ 256 dãy)</t>
  </si>
  <si>
    <t>Chụp CLVT hàm mặt có dựng hình 3D (từ ≥ 256 dãy) [không có thuốc cản quang]</t>
  </si>
  <si>
    <t>18.0186.0047</t>
  </si>
  <si>
    <t>18.186</t>
  </si>
  <si>
    <t>Chụp CLVT hàm mặt có ứng dụng phần mềm nha khoa (từ ≥ 256 dãy)</t>
  </si>
  <si>
    <t>Chụp CLVT hàm mặt có ứng dụng phần mềm nha khoa (từ ≥ 256 dãy) [không có thuốc cản quang]</t>
  </si>
  <si>
    <t>18.0189.0047</t>
  </si>
  <si>
    <t>18.189</t>
  </si>
  <si>
    <t>Chụp CLVT hốc mắt (từ ≥ 256 dãy)</t>
  </si>
  <si>
    <t>Chụp CLVT hốc mắt (từ ≥ 256 dãy) [không có thuốc cản quang]</t>
  </si>
  <si>
    <t>18.0183.0047</t>
  </si>
  <si>
    <t>18.183</t>
  </si>
  <si>
    <t>Chụp CLVT sọ não có dựng hình 3D (từ ≥ 256 dãy)</t>
  </si>
  <si>
    <t>Chụp CLVT sọ não có dựng hình 3D (từ ≥ 256 dãy) [không có thuốc cản quang]</t>
  </si>
  <si>
    <t>18.0178.0047</t>
  </si>
  <si>
    <t>18.178</t>
  </si>
  <si>
    <t>Chụp CLVT sọ não không tiêm thuốc cản quang (từ ≥ 256 dãy)</t>
  </si>
  <si>
    <t>18.0187.0047</t>
  </si>
  <si>
    <t>18.187</t>
  </si>
  <si>
    <t>Chụp CLVT tai - xương đá không tiêm thuốc (từ ≥ 256 dãy)</t>
  </si>
  <si>
    <t>18.0293.0048</t>
  </si>
  <si>
    <t>18.293</t>
  </si>
  <si>
    <t>Chụp cắt lớp vi tính tầm soát toàn thân (từ ≥256 dãy)</t>
  </si>
  <si>
    <t>Chụp cắt lớp vi tính tầm soát toàn thân (từ ≥256 dãy) [có thuốc cản quang]</t>
  </si>
  <si>
    <t>18.0293.0049</t>
  </si>
  <si>
    <t>Chụp cắt lớp vi tính tầm soát toàn thân (từ ≥256 dãy) [ không có thuốc cản quang]</t>
  </si>
  <si>
    <t xml:space="preserve">   SỞ Y TẾ THÀNH PHỐ HẢI PHÒNG</t>
  </si>
  <si>
    <t xml:space="preserve"> </t>
  </si>
  <si>
    <t>XQ</t>
  </si>
  <si>
    <t>Xquang 2 phim</t>
  </si>
  <si>
    <t>Xquang 1 phim</t>
  </si>
  <si>
    <t>Xquang răng cận chóp</t>
  </si>
  <si>
    <t>18.0084.0028</t>
  </si>
  <si>
    <t>Chụp X-quang phim cắn (Occlusal)</t>
  </si>
  <si>
    <t>Xquang 3 phim</t>
  </si>
  <si>
    <t>Xquang có thuốc cản quang</t>
  </si>
  <si>
    <t>18.0148.0027</t>
  </si>
  <si>
    <t>Chụp X-quang bao rễ thần kinh</t>
  </si>
  <si>
    <t>CT</t>
  </si>
  <si>
    <t>CLVT 32 dãy không tiêm thuốc</t>
  </si>
  <si>
    <t>CLVT 32 dãy có tiêm thuốc</t>
  </si>
  <si>
    <t>18.0162.0040</t>
  </si>
  <si>
    <t>Chụp cắt lớp vi tính hàm mặt chùm tia hình nón hàm trên (Cone-Beam CT)</t>
  </si>
  <si>
    <t>18.0163.0040</t>
  </si>
  <si>
    <t>Chụp cắt lớp vi tính hàm mặt chùm tia hình nón hàm dưới (Cone-Beam CT)</t>
  </si>
  <si>
    <t>18.0164.0040</t>
  </si>
  <si>
    <t>Chụp cắt lớp vi tính hàm mặt chùm tia hình nón hàm trên hàm dưới (Cone-Beam CT)</t>
  </si>
  <si>
    <t>CLVT 64-128 dãy không tiêm</t>
  </si>
  <si>
    <t>CLVT 64-128 dãy có tiêm</t>
  </si>
  <si>
    <t>CLVT 256 dãy không tiêm thuốc</t>
  </si>
  <si>
    <t>CLVT 256 dãy có tiêm thuốc</t>
  </si>
  <si>
    <t>18.0195.0040</t>
  </si>
  <si>
    <t>Chụp cắt lớp vi tính nội soi ảo cây phế quản (từ 1- 32 dãy)</t>
  </si>
  <si>
    <t>18.0229.0041</t>
  </si>
  <si>
    <t>Chụp cắt lớp vi tính đại tràng (colo-scan) dùng dịch hoặc hơi có nội soi ảo (từ 1-32 dãy)</t>
  </si>
  <si>
    <t>18.0239.0043</t>
  </si>
  <si>
    <t>Chụp cắt lớp vi tính ruột non (entero-scan) không dùng sonde (từ 64-128 dãy)</t>
  </si>
  <si>
    <t>18.0240.0042</t>
  </si>
  <si>
    <t>Chụp cắt lớp vi tính ruột non (entero-scan) có dùng sonde (từ 64-128 dãy)</t>
  </si>
  <si>
    <t>18.0241.0042</t>
  </si>
  <si>
    <t>Chụp cắt lớp vi tính đại tràng (colo-scan) dùng dịch hoặc hơi có nội soi ảo (từ 64-128 dãy)</t>
  </si>
  <si>
    <t>18.0245.0040</t>
  </si>
  <si>
    <t>18.0245.0041</t>
  </si>
  <si>
    <t>18.0245.0042</t>
  </si>
  <si>
    <t>18.0245.0043</t>
  </si>
  <si>
    <t>18.0276.0042</t>
  </si>
  <si>
    <t>Chụp cắt lớp vi tính khớp có tiêm thuốc cản quang vào ổ khớp (từ 64-128 dãy)</t>
  </si>
  <si>
    <t>18.0278.0042</t>
  </si>
  <si>
    <t>Chụp cắt lớp vi tính xương chi có tiêm thuốc cản quang (từ 64-128 dãy)</t>
  </si>
  <si>
    <t>Chụp CT Scanner toàn thân 64-128 dãy có thuốc</t>
  </si>
  <si>
    <t>Chụp CT Scanner toàn thân 64-128 dãy không thuốc</t>
  </si>
  <si>
    <t>Chụp CT Scanner toàn thân từ 256 dãy có thuốc</t>
  </si>
  <si>
    <t>Chụp CT Scanner toàn thân từ 256 dãy không thuốc</t>
  </si>
  <si>
    <t>MRI</t>
  </si>
  <si>
    <t>MRI không tiêm thuốc</t>
  </si>
  <si>
    <t>MRI có tiêm thuốc</t>
  </si>
  <si>
    <t>Chụp CHT tưới máu - phổ - chức năng</t>
  </si>
  <si>
    <t>18.0315.0065</t>
  </si>
  <si>
    <t>Chụp cộng hưởng từ thông khí phổi (Heli) (0.2-1.5T)</t>
  </si>
  <si>
    <t>18.0326.0066</t>
  </si>
  <si>
    <t>Chụp cộng hưởng từ động học sàn chậu, tống phân (defecography-MR) (0.2-1.5T)</t>
  </si>
  <si>
    <t>DSA</t>
  </si>
  <si>
    <t>Chụp can thiệp động mạch vành và các động mạch khác dưới DSA</t>
  </si>
  <si>
    <t>18.0508.0052</t>
  </si>
  <si>
    <t>Chụp các động mạch tủy [dưới DSA]</t>
  </si>
  <si>
    <t>18.0512.0052</t>
  </si>
  <si>
    <t>Chụp tĩnh mạch lách - cửa số hóa xóa nền (DSA)</t>
  </si>
  <si>
    <t>18.0513.0052</t>
  </si>
  <si>
    <t>Chụp tĩnh mạch lách - cửa đo áp lực số hóa xóa nền (DSA)</t>
  </si>
  <si>
    <t>18.0515.0052</t>
  </si>
  <si>
    <t>Chụp động mạch các loại chọc kim trực tiếp số hóa xóa nền (DSA)</t>
  </si>
  <si>
    <t>Chụp và can thiệp mạch chủ bụng hoặc ngực và mạch chi dưới DSA</t>
  </si>
  <si>
    <t>Can thiệp đường mạch máu cho các tạng dưới DSA</t>
  </si>
  <si>
    <t>Dẫn lưu, nong đặt Stend, lấy dị vật đường mật hoặc đặt sonde JJ qua da dưới DSA</t>
  </si>
  <si>
    <t>Chụp nút dị dạng và can thiệp các bệnh lý mạch thần kinh dưới DSA</t>
  </si>
  <si>
    <t>18.0552.0058</t>
  </si>
  <si>
    <t>Chụp và bơm dược chất phóng xạ, hạt phóng xạ điều trị khối u số hóa xóa nền</t>
  </si>
  <si>
    <t>Can thiệp vào lòng mạch trực tiếp qua da hoặc mở thông dạ dày qua da, dẫn lưu các ổ áp xe và tạng ổ bụng dưới DSA</t>
  </si>
  <si>
    <t>18.0572.0064</t>
  </si>
  <si>
    <t>Đổ xi măng cột sống số hóa xóa nền</t>
  </si>
  <si>
    <t>Chưa bao gồm vật tư tiêu hao: kim chọc, xi măng, các vật liệu bơm, chất gây tắc, bơm áp lực đẩy xi măng</t>
  </si>
  <si>
    <t>Điều trị các tổn thương xương khớp, cột sống và các tạng dưới DSA</t>
  </si>
  <si>
    <t>18.0573.0064</t>
  </si>
  <si>
    <t>Tạo hình và đổ xi măng cột sống (kyphoplasty)</t>
  </si>
  <si>
    <t>18.0574.0064</t>
  </si>
  <si>
    <t>Tiêm phá đông khớp vai số hóa xóa nền</t>
  </si>
  <si>
    <t>18.0577.0064</t>
  </si>
  <si>
    <t>Điều trị u xương dạng xương số hóa xóa nền</t>
  </si>
  <si>
    <t>18.0578.0064</t>
  </si>
  <si>
    <t>Điều trị các tổn thương xương số hóa xóa nền</t>
  </si>
  <si>
    <t>18.0579.0064</t>
  </si>
  <si>
    <t>Điều trị các khối u tạng (thận, lách, tụy...) số hóa xóa nền</t>
  </si>
  <si>
    <t>18.0580.0064</t>
  </si>
  <si>
    <t>Đốt sóng cao tần điều trị các khối u số hóa xóa nền</t>
  </si>
  <si>
    <t>18.0581.0059</t>
  </si>
  <si>
    <t>Đặt cổng truyền hóa chất dưới da số hóa xóa nền</t>
  </si>
  <si>
    <t>18.0582.0059</t>
  </si>
  <si>
    <t>Mở thông dạ dày qua da số hóa xóa nền</t>
  </si>
  <si>
    <t>18.0584.0059</t>
  </si>
  <si>
    <t>Điều trị tiêm xơ trực tiếp qua da số hóa xóa nền</t>
  </si>
  <si>
    <t>18.0586.0064</t>
  </si>
  <si>
    <t>Điều trị thoát vị đĩa đệm qua da số hóa xóa nền</t>
  </si>
  <si>
    <t>18.0588.0061</t>
  </si>
  <si>
    <t>Nong đặt stent đường mật số hóa xóa nền</t>
  </si>
  <si>
    <t>18.0589.0059</t>
  </si>
  <si>
    <t>18.0590.0059</t>
  </si>
  <si>
    <t>Dẫn lưu áp xe ngực/bụng số hóa xóa nền</t>
  </si>
  <si>
    <t>18.0591.0059</t>
  </si>
  <si>
    <t>Dẫn lưu các ổ dịch ngực/bụng số hóa xóa nền</t>
  </si>
  <si>
    <t>18.0594.0061</t>
  </si>
  <si>
    <t>Đặt sonde JJ số hóa xóa nền</t>
  </si>
  <si>
    <t>18.0595.0059</t>
  </si>
  <si>
    <t>Nong và đặt stent điều trị hẹp tắc vị tràng số hóa xóa nền</t>
  </si>
  <si>
    <t>18.0597.0059</t>
  </si>
  <si>
    <t>Can thiệp điều trị hẹp đại tràng trước và sau phẫu thuật số hóa xóa nền</t>
  </si>
  <si>
    <t>18.0598.0059</t>
  </si>
  <si>
    <t>Nong đặt stent thực quản, dạ dày số hóa xóa nền</t>
  </si>
  <si>
    <t>18.0599.0061</t>
  </si>
  <si>
    <t>Sinh thiết trong lòng đường mật qua da số hóa xóa nền</t>
  </si>
  <si>
    <t>18.0600.0064</t>
  </si>
  <si>
    <t>Diệt hạch điều trị đau dây V số hóa xóa nền</t>
  </si>
  <si>
    <t>18.0634.0062</t>
  </si>
  <si>
    <t>Đốt sóng cao tần điều trị u gan dưới hướng dẫn cắt lớp vi tính</t>
  </si>
  <si>
    <t>Chưa bao gồm đốt sóng cao tần và dây dẫn tín hiệu.</t>
  </si>
  <si>
    <t>Can thiệp dưới CLVT</t>
  </si>
  <si>
    <t>18.0635.0062</t>
  </si>
  <si>
    <t>Đốt sóng cao tần điều trị các u tạng dưới hướng dẫn cắt lớp vi tính</t>
  </si>
  <si>
    <t>18.0642.0171</t>
  </si>
  <si>
    <t>Sinh thiết gan ghép dưới cắt lớp vi tính</t>
  </si>
  <si>
    <t>18.0643.0172</t>
  </si>
  <si>
    <t>Sinh thiết thận ghép dưới cắt lớp vi tính</t>
  </si>
  <si>
    <t>18.0644.0171</t>
  </si>
  <si>
    <t>Sinh thiết xương dưới cắt lớp vi tính</t>
  </si>
  <si>
    <t>18.0645.0171</t>
  </si>
  <si>
    <t>Sinh thiết cột sống dưới cắt lớp vi tính</t>
  </si>
  <si>
    <t>18.0646.0171</t>
  </si>
  <si>
    <t>Sinh thiết não dưới cắt lớp vi tính</t>
  </si>
  <si>
    <t>18.0649.0060</t>
  </si>
  <si>
    <t>Chọc hút ổ dịch/áp xe não dưới cắt lớp vi tính</t>
  </si>
  <si>
    <t>18.0653.0060</t>
  </si>
  <si>
    <t>Dẫn lưu dịch, áp xe, nang dưới hướng dẫn cắt lớp vi tính</t>
  </si>
  <si>
    <t>18.0654.0171</t>
  </si>
  <si>
    <t>Sinh thiết các tạng dưới cộng hưởng từ</t>
  </si>
  <si>
    <t>18.0681.0058</t>
  </si>
  <si>
    <t>Chụp và nút mạch điều trị phì đại lành tính tuyến tiền liệt</t>
  </si>
  <si>
    <t>18.0689.0064</t>
  </si>
  <si>
    <t>Tạo hình đặt Stent và bơm xi măng điều trị xẹp đốt sống [dưới DSA]</t>
  </si>
  <si>
    <t>18.0690.0182</t>
  </si>
  <si>
    <t>Chọc sinh thiết vú dưới định vị nổi (Stereotaxic)</t>
  </si>
  <si>
    <t>Xquang can thiệp</t>
  </si>
  <si>
    <t>18.0694.0068</t>
  </si>
  <si>
    <t>Chụp cộng hưởng từ tim sử dụng chất gắng sức đánh giá tưới máu cơ tim có tiêm thuốc tương phản</t>
  </si>
  <si>
    <t>18.0697.0065</t>
  </si>
  <si>
    <t>Chụp cộng hưởng từ tim đánh giá các khối u tim có tiêm thuốc tương phản</t>
  </si>
  <si>
    <t>18.0698.0065</t>
  </si>
  <si>
    <t>Chụp cộng hưởng từ tim đánh giá các bệnh lý tim bẩm sinh có tiêm thuốc tương phản</t>
  </si>
  <si>
    <t>18.0699.0065</t>
  </si>
  <si>
    <t>Chụp cộng hưởng từ tim đánh giá các bệnh lý tim bẩm sinh</t>
  </si>
  <si>
    <t>18.0700.0066</t>
  </si>
  <si>
    <t>Chụp cộng hưởng từ tim đánh giá quá tải sắt</t>
  </si>
  <si>
    <t>18.0701.0065</t>
  </si>
  <si>
    <t>Chụp cộng hưởng từ tim đánh giá khuếch tán sức căng (DTI - Diffusion Tensor Imaging)</t>
  </si>
  <si>
    <t>18.0702.0068</t>
  </si>
  <si>
    <t>Cộng hưởng từ phổ tim</t>
  </si>
  <si>
    <t>18.0704.0038</t>
  </si>
  <si>
    <t>Chụp X-quang số hóa cắt lớp tuyến vú 1 bên (tomosynthesis)</t>
  </si>
  <si>
    <t>Xquang vú 3D (1 bên)</t>
  </si>
  <si>
    <t>SPECT</t>
  </si>
  <si>
    <t>19.0117.1856</t>
  </si>
  <si>
    <t>Xạ hình toàn thân sau nhận liều điều trị miễn dịch phóng xạ</t>
  </si>
  <si>
    <t>19.0127.1863</t>
  </si>
  <si>
    <t>Xạ hình tuyến lệ với ⁹⁹ᵐTc Pertechnetate</t>
  </si>
  <si>
    <t>19.0131.1845</t>
  </si>
  <si>
    <t>Xạ hình tưới máu cơ tim không gắng sức với Tetrofosmin</t>
  </si>
  <si>
    <t>19.0133.1845</t>
  </si>
  <si>
    <t>Xạ hình tưới máu cơ tim gắng sức với Tetrofosmin</t>
  </si>
  <si>
    <t>19.0139.1839</t>
  </si>
  <si>
    <t>Xạ hình nhồi máu cơ tim với ⁹⁹ᵐTc - Pyrophosphate</t>
  </si>
  <si>
    <t>19.0140.1845</t>
  </si>
  <si>
    <t>Xạ hình hoại tử cơ tim với ⁹⁹ᵐTc - Pyrophotphate</t>
  </si>
  <si>
    <t>19.0143.1857</t>
  </si>
  <si>
    <t>Xạ hình tưới máu phổi với ⁹⁹ᵐTc - macroaggregated</t>
  </si>
  <si>
    <t>19.0159.1846</t>
  </si>
  <si>
    <t>Xạ hình chức năng gan - mật sau ghép gan với ⁹⁹ᵐTc - IDA</t>
  </si>
  <si>
    <t>19.0164.1843</t>
  </si>
  <si>
    <t>Xạ hình chức năng thận với ¹²³I gắn OIH</t>
  </si>
  <si>
    <t>19.0165.1843</t>
  </si>
  <si>
    <t>Xạ hình chức năng thận với ¹³¹I gắn OIH</t>
  </si>
  <si>
    <t>19.0167.1844</t>
  </si>
  <si>
    <t>Xạ hình chức năng thận - tiết niệu sau ghép thận bằng ⁹⁹ᵐTc - MAG3</t>
  </si>
  <si>
    <t>19.0189.1848</t>
  </si>
  <si>
    <t>Xạ hình bạch cầu đánh dấu ⁹⁹ᵐTc -HMPAO</t>
  </si>
  <si>
    <t>19.0405.1831</t>
  </si>
  <si>
    <t>SPECT chẩn đoán khối u bằng kỹ thuật miễn dịch phóng xạ</t>
  </si>
  <si>
    <t>19.0408.1866</t>
  </si>
  <si>
    <t>Xạ hình xương bằng NaF</t>
  </si>
  <si>
    <t>19.0413.1847</t>
  </si>
  <si>
    <t>Xạ hình gan bằng bức xạ hãm ở người bệnh ung thư gan, ung thư đường mật trong gan, ung thư di căn gan sau điều trị bằng hạt vi cầu phóng xạ ⁹⁰Y</t>
  </si>
  <si>
    <t>19.0414.1830</t>
  </si>
  <si>
    <t>SPECT gan bằng bức xạ hãm ở người bệnh ung thư gan, ung thư đường mật trong gan, ung thư di căn gan sau điều trị bằng hạt vi cầu phóng xạ ⁹⁰Y</t>
  </si>
  <si>
    <t>19.0416.1847</t>
  </si>
  <si>
    <t>Xạ hình đánh giá luồng thông mạch máu (shunt) gan phổi</t>
  </si>
  <si>
    <t>19.0420.1859</t>
  </si>
  <si>
    <t>Xạ hình tụy</t>
  </si>
  <si>
    <t>BỘ CÔNG CỤ TÍNH GIÁ PACS</t>
  </si>
  <si>
    <t>Loại máy</t>
  </si>
  <si>
    <t>SL máy</t>
  </si>
  <si>
    <t>Tên nhóm dịch vụ</t>
  </si>
  <si>
    <t>Số ảnh</t>
  </si>
  <si>
    <t>Số ca trung bình</t>
  </si>
  <si>
    <t>Số ca TB theo máy/ngày</t>
  </si>
  <si>
    <t>Dung lượng/1 ảnh (MB)</t>
  </si>
  <si>
    <t>Dung lượng/1 ca
(MB)</t>
  </si>
  <si>
    <t>Dung lượng/ 1 máy (MB)</t>
  </si>
  <si>
    <t>Dung lượng TB theo nhóm/ngày
(MB)</t>
  </si>
  <si>
    <t>CP dung lượng phân bổ (đồng)</t>
  </si>
  <si>
    <t>Xquang chẩn đoán</t>
  </si>
  <si>
    <t>Xquang vú</t>
  </si>
  <si>
    <t>Xquang vú 2D (1 bên)</t>
  </si>
  <si>
    <t>Xquang răng</t>
  </si>
  <si>
    <t>Xquang răng toàn cảnh</t>
  </si>
  <si>
    <t>UB</t>
  </si>
  <si>
    <t>CLVT 32 dãy</t>
  </si>
  <si>
    <t>CLVT 64-128 dãy</t>
  </si>
  <si>
    <t>CLVT 256 dãy</t>
  </si>
  <si>
    <t>Chụp CHT với chất tương phản đặc hiệu</t>
  </si>
  <si>
    <t>Chụp và can thiệp tim cấu trúc và tim bẩm sinh dưới DSA</t>
  </si>
  <si>
    <t>Chụp DSA</t>
  </si>
  <si>
    <t>DL lưu trữ trung bình 1 ngày:</t>
  </si>
  <si>
    <t>(MB)</t>
  </si>
  <si>
    <t xml:space="preserve">Tổng DL lưu trữ/năm (264 ngày): </t>
  </si>
  <si>
    <t>CP thuê PACS 1 năm:</t>
  </si>
  <si>
    <t>(đồng)</t>
  </si>
  <si>
    <t>CP lưu trữ/1đv MB:</t>
  </si>
  <si>
    <t>CHI PHÍ THUÊ PHẦN MỀM PACS (Bước 3, Bước 4)</t>
  </si>
  <si>
    <t>Bước 3: CP thuê phần mềm PACS/Mb = CP thuê PM PACS 01 năm / (Tổng dung lượng lưu trữ 01 ngày toàn viện x Số ngày làm việc/năm)</t>
  </si>
  <si>
    <t>CP thuê phần mềm
PACS 01 năm (VNĐ) (*)</t>
  </si>
  <si>
    <t>Tổng dung lượng lưu trữ
01 ngày toàn viện (MB)
(tự động - Sheet 1)</t>
  </si>
  <si>
    <t>Số ngày làm
việc/năm (*)</t>
  </si>
  <si>
    <t>CP thuê phần mềm
PACS/Mb (VNĐ/MB)</t>
  </si>
  <si>
    <t>Phần mềm PACS</t>
  </si>
  <si>
    <t>Giá trị</t>
  </si>
  <si>
    <t>Đơn vị</t>
  </si>
  <si>
    <t>Chi phí thuê/năm</t>
  </si>
  <si>
    <t>Chứng từ</t>
  </si>
  <si>
    <t>Dịch vụ phần mềm Hệ thống phần mềm CĐHA (PACS)</t>
  </si>
  <si>
    <t>đ/ 2,25 năm</t>
  </si>
  <si>
    <t>Chứng thư thẩm định giá số : 212/2026/64/CTTĐ ngày 25/03/2026 của công ty cổ phần thẩm định giá Bảo Việt</t>
  </si>
  <si>
    <t>CHI PHÍ ĐẦU TƯ HẠ TẦNG TRỰC TIẾP CHO PACS (CP_HT)</t>
  </si>
  <si>
    <t>Công thức: CP hạ tầng trực tiếp/ca = CP đầu tư hạ tầng trực tiếp PACS/năm / (Số ngày làm việc/năm x Tổng số máy sinh ảnh toàn viện x Định mức số ca/máy/ngày của từng dịch vụ). Gồm máy trạm, màn hình chuyên dụng đọc ảnh...</t>
  </si>
  <si>
    <t>CP đầu tư hạ tầng trực tiếp
cho PACS/năm (VNĐ) (*)</t>
  </si>
  <si>
    <t>Số ngày làm việc/năm
(*) (mặc định 264)</t>
  </si>
  <si>
    <t>Tổng số máy sinh ảnh
toàn viện (tự động) *số ca thực hiện DVKT trong 01 ngày</t>
  </si>
  <si>
    <t>Chi phí hạ tầng trực tiếp/ca (VND)</t>
  </si>
  <si>
    <t>KHOA</t>
  </si>
  <si>
    <t>LOAI</t>
  </si>
  <si>
    <t>SL</t>
  </si>
  <si>
    <t>DONGIA</t>
  </si>
  <si>
    <t>THÀNH TIỀN</t>
  </si>
  <si>
    <t>Chi phí 1 năm (2%)</t>
  </si>
  <si>
    <t>CDHA</t>
  </si>
  <si>
    <t>Máy tính</t>
  </si>
  <si>
    <t>Chứng thư thẩm định giá số : 278/2026/217 của công ty cổ phần tư vấn thẩm định giá Duyên Hải</t>
  </si>
  <si>
    <t>Màn hình chuyên dụng</t>
  </si>
  <si>
    <t>CHI PHÍ ĐẦU TƯ HẠ TẦNG DÙNG CHUNG PHÂN BỔ CHO PACS (CP_DC)</t>
  </si>
  <si>
    <t>Bước 1: Tỉ lệ phân bổ = Tổng Mb lưu trữ PACS/tháng / Tổng Mb lưu trữ các hệ thống dùng chung CNTT/tháng</t>
  </si>
  <si>
    <t>Tổng Mb lưu trữ PACS
/tháng (tự động, x30 ngày)</t>
  </si>
  <si>
    <t>Tổng Mb lưu trữ hệ thống
dùng chung CNTT/tháng (*)</t>
  </si>
  <si>
    <t>Tỉ lệ phân bổ (%)</t>
  </si>
  <si>
    <t>MB lưu trữ HIS,EMR../tháng</t>
  </si>
  <si>
    <t>Tổng MB dùng chung CNTT/tháng</t>
  </si>
  <si>
    <t>Bước 2: Chi phí đầu tư hạ tầng CNTT cho PACS/năm = Tổng CP đầu tư hạ tầng dùng chung/năm x Tỉ lệ phân bổ</t>
  </si>
  <si>
    <t>Tổng CP đầu tư hạ tầng
dùng chung/năm (VNĐ) (*)</t>
  </si>
  <si>
    <t>Tỉ lệ phân bổ
(lấy từ Bước 1)</t>
  </si>
  <si>
    <t>CP đầu tư hạ tầng CNTT
cho PACS/năm (VNĐ)</t>
  </si>
  <si>
    <t>Tổng số máy sinh ảnh
toàn viện (tự động)*số ca thực hiện DVKT trong 01 ngày</t>
  </si>
  <si>
    <t>Chi phí hạ tầng dùng chung/ca (VND)</t>
  </si>
  <si>
    <t>Hạ tầng dùng chung</t>
  </si>
  <si>
    <t>Chi phí</t>
  </si>
  <si>
    <t>ĐVT</t>
  </si>
  <si>
    <t>Tổng chi phí thuê phần mềm chuyển đổi số (trừ thuê PACS)</t>
  </si>
  <si>
    <t>đ / 2,25 năm</t>
  </si>
  <si>
    <t>Thuê hạ tầng máy chủ lưu trữ PACS</t>
  </si>
  <si>
    <t>đ/ 5 năm</t>
  </si>
  <si>
    <t>Chứng thư thẩm định giá số : 099/2026/805/10-CTTĐ ngày 09/07/2026 của công ty cổ phần định giá và đầu tư Việt - Chi nhánh VIV Hà Nội</t>
  </si>
  <si>
    <t>Hạ tầng cloud cài đặt HIS-LIS-EMR-PACS</t>
  </si>
  <si>
    <t>Máy chủ bệnh viện</t>
  </si>
  <si>
    <t>Số: 1037/2025/HĐ/BVĐKHD-NQC</t>
  </si>
  <si>
    <t>Thiết bị lưu trữ</t>
  </si>
  <si>
    <t>Hợp đồng số :1176/2025/HĐ/BVDKHD-HT</t>
  </si>
  <si>
    <t>Hệ thống Wifi nội bộ phục vụ bệnh án điện tử</t>
  </si>
  <si>
    <t>Hợp đồng số :1457/2025/HĐ/BVĐKHD-IDS</t>
  </si>
  <si>
    <t>Hệ thống Wifi cho bệnh nhân thanh toán Qrcode</t>
  </si>
  <si>
    <t>Hợp đồng số: 0506/HĐ/BVĐKHD-VTHD</t>
  </si>
  <si>
    <t>Thiết bị máy tính, máy in triển khai bệnh án điện tử và các hoạt động chuyên môn bệnh viện</t>
  </si>
  <si>
    <t xml:space="preserve">Các hợp đồng số : 1267/2024/HĐ/BVĐK-HA,2290/2024/HĐ/BVĐK-DNC,1511/2024/BVĐK-VTHD,497/2025/HĐ/BVĐK-THT,1540/2025/HĐ/BVĐKHD-STARTECHSOLUTIONS  </t>
  </si>
  <si>
    <t>CHI PHÍ NHÂN CÔNG CNTT (CP_NCCNTT)</t>
  </si>
  <si>
    <t>Công thức: CP nhân công CNTT/ca = Tổng CP nhân công CNTT/năm / (Số ngày làm việc/năm x Tổng số máy sinh ảnh toàn viện x Định mức số ca/máy/ngày của từng dịch vụ).</t>
  </si>
  <si>
    <t>Tổng CP nhân công
CNTT/năm (VNĐ) (*)</t>
  </si>
  <si>
    <t>Chi phí nhân công CNTT/ca (VND)</t>
  </si>
  <si>
    <t>TEN</t>
  </si>
  <si>
    <t>TONG_LUONG</t>
  </si>
  <si>
    <t>NAM</t>
  </si>
  <si>
    <t>%PACS</t>
  </si>
  <si>
    <t>NHAN_CONG</t>
  </si>
  <si>
    <t>CP NHÂN CÔNG</t>
  </si>
  <si>
    <t>Nguyễn Quốc Dũng</t>
  </si>
  <si>
    <t>CP Nhân công CNTT cho PACS/năm = Tổng Lương CNTT/ Năm * (Số lượng DVKT có dùng PACS / Tổng số lượng DVKT toàn viện)</t>
  </si>
  <si>
    <t>Nguyễn Thị Hương</t>
  </si>
  <si>
    <t>Đỗ Hoàng Anh</t>
  </si>
  <si>
    <t>Tổng tiền DVKT có dùng PACS / Tổng  tiền DVKT toàn viện = khoảng 4%</t>
  </si>
  <si>
    <t>Nguyễn Thành Đông</t>
  </si>
  <si>
    <t>Nguyễn Đức Hùng</t>
  </si>
  <si>
    <t>Nguyễn Duy Giáp</t>
  </si>
  <si>
    <t>Đoàn Thái Sơn</t>
  </si>
  <si>
    <t>Nguyễn Thị Mai</t>
  </si>
  <si>
    <t>Nguyễn Thị Thu Hà</t>
  </si>
  <si>
    <t>Trịnh Trung Hiếu</t>
  </si>
  <si>
    <t>Nguyễn Kiên Cường</t>
  </si>
  <si>
    <t>T1.2026</t>
  </si>
  <si>
    <t>T2.2026</t>
  </si>
  <si>
    <t>T3.2026</t>
  </si>
  <si>
    <t>T4.2026</t>
  </si>
  <si>
    <t>T5.2026</t>
  </si>
  <si>
    <t>T6</t>
  </si>
  <si>
    <t>T7</t>
  </si>
  <si>
    <t>T8</t>
  </si>
  <si>
    <t>T9</t>
  </si>
  <si>
    <t>T10</t>
  </si>
  <si>
    <t>T11</t>
  </si>
  <si>
    <t>T12</t>
  </si>
  <si>
    <t>TỔNG</t>
  </si>
  <si>
    <t>TÊN MÁY</t>
  </si>
  <si>
    <t>LOẠI PHIM</t>
  </si>
  <si>
    <t>SỐ LƯỢNG</t>
  </si>
  <si>
    <t xml:space="preserve"> ĐƠN GIÁ (Đ) </t>
  </si>
  <si>
    <t>THÀNH TIỀN (Đ)</t>
  </si>
  <si>
    <t>Máy chụp cộng hưởng từ</t>
  </si>
  <si>
    <t>DI-HT 35x43cm</t>
  </si>
  <si>
    <t>Tờ</t>
  </si>
  <si>
    <t>Máy chụp CT 16 dãy</t>
  </si>
  <si>
    <t>DI-HL 35x43cm</t>
  </si>
  <si>
    <t>Máy chụp CT khu xạ trị</t>
  </si>
  <si>
    <t>Máy chụp CT 128 dãy</t>
  </si>
  <si>
    <t>Máy chụp CT 128 dãy (Nhà B)</t>
  </si>
  <si>
    <t>125SH 35x43cm</t>
  </si>
  <si>
    <t xml:space="preserve">Máy chụp XQ (Phòng CHT) </t>
  </si>
  <si>
    <t>DI-HL 20x25cm</t>
  </si>
  <si>
    <t xml:space="preserve">Máy chụp XQ (Nhà A) </t>
  </si>
  <si>
    <t xml:space="preserve">Máy chụp XQ (Tầng 2 Nhà B) </t>
  </si>
  <si>
    <t>125SH 20x25cm</t>
  </si>
  <si>
    <t>ĐVT: Đồng</t>
  </si>
  <si>
    <t>GIÁ PHIM</t>
  </si>
  <si>
    <t>GIÁ TÚI PHIM</t>
  </si>
  <si>
    <t>Công ty cổ phần dược - TBYT Hà Dương; Hợp đồng số 07/2026/HĐ/BVĐKHD-HADUONG, ngày 03/7/2026</t>
  </si>
  <si>
    <t>Công ty cổ phần dược - TBYT Hà Dương; Hợp đồng số 1051/2025/HĐ/BVĐK- HD , ngày 05/11/2025</t>
  </si>
  <si>
    <t>Bệnh viện Đa khoa Hải Dương | Mã ĐVQHNS: 1019976 | Mã chương: 423 | Đơn vị tính: đồng</t>
  </si>
  <si>
    <t>Thanh toán dịch vụ công cộng (điện, nước, nhiên liệu,…): 50%
Chi phí văn phòng phẩm, công cụ dụng cụ, sửa chữa công nghệ thông tin: 50%
Chi phí vệ sinh công nghiệp: 15%
Chi sửa chữa nhỏ các khoa phòng: 50%
Năm 2023-2025: Chi học phí cán bộ (thuê đào tạo cán bộ) số chi lấy từ quỹ PTHĐSN
Chi thường xuyên không bao gồm chi cho hoạt động cho thuê địa điểm (gồm thuế TNDN và chi tiền bồi dưỡng cho bộ phận quản lý hoạt động dịch vụ)</t>
  </si>
  <si>
    <t>Khoản</t>
  </si>
  <si>
    <t>Tiểu mục</t>
  </si>
  <si>
    <t>Nội dung chi</t>
  </si>
  <si>
    <t>Tổng số 2021</t>
  </si>
  <si>
    <t>Phân loại 2021</t>
  </si>
  <si>
    <t>Tỷ lệ 2021</t>
  </si>
  <si>
    <t>CP QL 2021</t>
  </si>
  <si>
    <t>Tổng số 2022</t>
  </si>
  <si>
    <t>Phân loại 2022</t>
  </si>
  <si>
    <t>Tỷ lệ 2022</t>
  </si>
  <si>
    <t>CP QL 2022</t>
  </si>
  <si>
    <t>Tổng số 2023</t>
  </si>
  <si>
    <t>Phân loại 2023</t>
  </si>
  <si>
    <t>Tỷ lệ 2023</t>
  </si>
  <si>
    <t>CP QL 2023</t>
  </si>
  <si>
    <t>Tổng số 2024</t>
  </si>
  <si>
    <t>Phân loại 2024</t>
  </si>
  <si>
    <t>Tỷ lệ 2024</t>
  </si>
  <si>
    <t>CP QL 2024</t>
  </si>
  <si>
    <t>Tổng số 2025</t>
  </si>
  <si>
    <t>Phân loại 2025</t>
  </si>
  <si>
    <t>Tỷ lệ 2025</t>
  </si>
  <si>
    <t>CP QL 2025</t>
  </si>
  <si>
    <t>Kinh phí thường xuyên/tự chủ</t>
  </si>
  <si>
    <t>6000</t>
  </si>
  <si>
    <t>Tiền lương</t>
  </si>
  <si>
    <t>6001</t>
  </si>
  <si>
    <t>6049</t>
  </si>
  <si>
    <t>6003</t>
  </si>
  <si>
    <t>6050</t>
  </si>
  <si>
    <t>Tiền công trả cho vị trí lao động thường xuyên theo HĐ</t>
  </si>
  <si>
    <t>6051</t>
  </si>
  <si>
    <t>6100</t>
  </si>
  <si>
    <t>Phụ cấp lương</t>
  </si>
  <si>
    <t>6101</t>
  </si>
  <si>
    <t>6105</t>
  </si>
  <si>
    <t>6107</t>
  </si>
  <si>
    <t>6113</t>
  </si>
  <si>
    <t>6114</t>
  </si>
  <si>
    <t>6115</t>
  </si>
  <si>
    <t>6116</t>
  </si>
  <si>
    <t>6123</t>
  </si>
  <si>
    <t>6149</t>
  </si>
  <si>
    <t>6200</t>
  </si>
  <si>
    <t>Tiền thưởng</t>
  </si>
  <si>
    <t>6201</t>
  </si>
  <si>
    <t>6202</t>
  </si>
  <si>
    <t>6249</t>
  </si>
  <si>
    <t>6300</t>
  </si>
  <si>
    <t>Các khoản đóng góp</t>
  </si>
  <si>
    <t>6301</t>
  </si>
  <si>
    <t>6302</t>
  </si>
  <si>
    <t>6303</t>
  </si>
  <si>
    <t>6304</t>
  </si>
  <si>
    <t>6400</t>
  </si>
  <si>
    <t>Các khoản thanh toán khác cho cá nhân</t>
  </si>
  <si>
    <t>6401</t>
  </si>
  <si>
    <t>6449</t>
  </si>
  <si>
    <t>6500</t>
  </si>
  <si>
    <t>Thanh toán dịch vụ công cộng</t>
  </si>
  <si>
    <t>6501</t>
  </si>
  <si>
    <t>6502</t>
  </si>
  <si>
    <t>6503</t>
  </si>
  <si>
    <t>6504</t>
  </si>
  <si>
    <t>6549</t>
  </si>
  <si>
    <t>6550</t>
  </si>
  <si>
    <t>Vật tư văn phòng</t>
  </si>
  <si>
    <t>6551</t>
  </si>
  <si>
    <t>6552</t>
  </si>
  <si>
    <t>6599</t>
  </si>
  <si>
    <t>6553</t>
  </si>
  <si>
    <t>6600</t>
  </si>
  <si>
    <t>Thông tin, tuyên truyền, liên lạc</t>
  </si>
  <si>
    <t>6601</t>
  </si>
  <si>
    <t>6603</t>
  </si>
  <si>
    <t>6605</t>
  </si>
  <si>
    <t>6606</t>
  </si>
  <si>
    <t>6608</t>
  </si>
  <si>
    <t>6649</t>
  </si>
  <si>
    <t>6650</t>
  </si>
  <si>
    <t>Hội nghị</t>
  </si>
  <si>
    <t>6657</t>
  </si>
  <si>
    <t>6699</t>
  </si>
  <si>
    <t>6651</t>
  </si>
  <si>
    <t>6652</t>
  </si>
  <si>
    <t>6654</t>
  </si>
  <si>
    <t>6700</t>
  </si>
  <si>
    <t>Công tác phí</t>
  </si>
  <si>
    <t>6701</t>
  </si>
  <si>
    <t>6702</t>
  </si>
  <si>
    <t>6703</t>
  </si>
  <si>
    <t>6704</t>
  </si>
  <si>
    <t>6749</t>
  </si>
  <si>
    <t>6750</t>
  </si>
  <si>
    <t>Chi phí thuê mướn</t>
  </si>
  <si>
    <t>6751</t>
  </si>
  <si>
    <t>6758</t>
  </si>
  <si>
    <t>6799</t>
  </si>
  <si>
    <t>6754</t>
  </si>
  <si>
    <t>6900</t>
  </si>
  <si>
    <t>Sửa chữa, duy tu tài sản phục vụ công tác chuyên môn và các công trình cơ sở hạ tầng</t>
  </si>
  <si>
    <t>6901</t>
  </si>
  <si>
    <t>6903</t>
  </si>
  <si>
    <t>6905</t>
  </si>
  <si>
    <t>6912</t>
  </si>
  <si>
    <t>6913</t>
  </si>
  <si>
    <t>6921</t>
  </si>
  <si>
    <t>6949</t>
  </si>
  <si>
    <t>6950</t>
  </si>
  <si>
    <t>Mua sắm tài sản phục vụ công tác chuyên môn</t>
  </si>
  <si>
    <t>6953</t>
  </si>
  <si>
    <t>6999</t>
  </si>
  <si>
    <t>6954</t>
  </si>
  <si>
    <t>6955</t>
  </si>
  <si>
    <t>6956</t>
  </si>
  <si>
    <t>7000</t>
  </si>
  <si>
    <t>Chi phí nghiệp vụ chuyên môn của từng ngành</t>
  </si>
  <si>
    <t>7001</t>
  </si>
  <si>
    <t>7004</t>
  </si>
  <si>
    <t>7012</t>
  </si>
  <si>
    <t>7049</t>
  </si>
  <si>
    <t>7017</t>
  </si>
  <si>
    <t>7011</t>
  </si>
  <si>
    <t>7700</t>
  </si>
  <si>
    <t>Chi hoàn trả giữa các cấp ngân sách</t>
  </si>
  <si>
    <t>7701</t>
  </si>
  <si>
    <t>7750</t>
  </si>
  <si>
    <t>Chi khác</t>
  </si>
  <si>
    <t>7753</t>
  </si>
  <si>
    <t>7756</t>
  </si>
  <si>
    <t>7757</t>
  </si>
  <si>
    <t>7761</t>
  </si>
  <si>
    <t>7799</t>
  </si>
  <si>
    <t>TỔNG CỘNG (theo Tổng số chi NSNN/tự chủ)</t>
  </si>
  <si>
    <t>TỔNG CHI PHÍ QUẢN LÝ (cộng cột CP QL toàn bộ tiểu mục)</t>
  </si>
  <si>
    <t>TRUNG BÌNH</t>
  </si>
  <si>
    <t>Tỷ trọng chi phí quản lý / Tổng chi</t>
  </si>
  <si>
    <t>BẢNG PHÂN LOẠI CHI PHÍ QUẢN LÝ - NĂM 2021 ĐẾN 2025</t>
  </si>
  <si>
    <t>BYT ko có</t>
  </si>
  <si>
    <t>BYT ko có mã tương đương</t>
  </si>
  <si>
    <t>GIÁ DỊCH VỤ KHÁM BỆNH, HỘI CHẨN</t>
  </si>
  <si>
    <t>PHỤ LỤC 01A</t>
  </si>
  <si>
    <t>(Kèm theo Nghị quyết số 43/NQ-HĐND ngày 25 tháng 9 năm 2026 của Hội đồng nhân dân thành phố Hải Phòng)</t>
  </si>
  <si>
    <t>Áp dụng tại :</t>
  </si>
  <si>
    <t>- Bệnh viện đa khoa Hải Dương; Bệnh viện Kiến An; Bệnh viện Mắt Hải Phòng; Bệnh viện Phổi Hải Dương; Bệnh viện Sức khỏe tâm thần Hải Phòng.</t>
  </si>
  <si>
    <t>Đơn vị tính: đồng</t>
  </si>
  <si>
    <t>NQ17</t>
  </si>
  <si>
    <t>Mức giá</t>
  </si>
  <si>
    <t>A</t>
  </si>
  <si>
    <t>B</t>
  </si>
  <si>
    <t>1</t>
  </si>
  <si>
    <t>2</t>
  </si>
  <si>
    <t>Danh mục do quỹ BHYT thanh toán</t>
  </si>
  <si>
    <t>Khám bệnh</t>
  </si>
  <si>
    <t>Danh mục không thuộc quỹ BHYT thanh toán nhưng không phải là dịch vụ theo yêu cầu</t>
  </si>
  <si>
    <t>Tổng số: 05 danh mục</t>
  </si>
  <si>
    <t>PHỤ LỤC 01B</t>
  </si>
  <si>
    <t xml:space="preserve">- Bệnh viện Mắt và Da liễu Hải Dương; Bệnh viện Nhi Hải Dương; Bệnh viện Bệnh nhiệt đới Hải Dương; Bệnh viện Phổi Hải Phòng; Bệnh viện Phụ sản Hải Dương; Bệnh viện Phục hồi chức năng Hải Dương; Bệnh viện Sức khỏe Tâm thần Hải Dương; Bệnh viện Y học cổ truyền Hải Dương; Bệnh viện Y học cổ truyền Hải Phòng; Trung tâm Da liễu. </t>
  </si>
  <si>
    <t>- Trung tâm y tế An Lão; Trung tâm y tế Chí Linh; Trung tâm y tế Gia Lộc; Trung tâm y tế Kinh Môn; Trung tâm y tế Ngô Quyền; Trung tâm y tế Ninh Giang; Trung tâm y tế Thủy Nguyên; Trung tâm y tế Tứ Kỳ; Trung tâm y tế Vĩnh Bảo.</t>
  </si>
  <si>
    <t>- Cơ sở điều trị II thuộc Trung tâm y tế An Lão; Cơ sở điều trị 2 Nam Am thuộc Bệnh viện đa khoa huyện Vĩnh Bảo nay là Trung tâm y tế Vĩnh Bảo; Cơ sở 2 Nhị Chiểu trực thuộc Trung tâm y tế Kinh Môn.</t>
  </si>
  <si>
    <t>- Trung tâm Bảo vệ sức khỏe cán bộ thuộc Bệnh viện đa khoa Hải Dương.</t>
  </si>
  <si>
    <t>PHỤ LỤC 02A</t>
  </si>
  <si>
    <t xml:space="preserve">GIÁ DỊCH VỤ NGÀY GIƯỜNG BỆNH </t>
  </si>
  <si>
    <t>- Bệnh viện đa khoa Hải Dương; Bệnh viện Kiến An; Bệnh viện Mắt Hải Phòng; Bệnh viện Phổi Hải Dương; Bệnh viện Sức khỏe tâm thần Hải Phòng</t>
  </si>
  <si>
    <t>Các loại dịch vụ</t>
  </si>
  <si>
    <t>Loại 1: Các khoa: Truyền nhiễm, Hô hấp, Huyết học, Ung thư, Tim mạch, Tâm thần, Thần kinh, Lão, Nhi, Tiêu hoá, Thận học; Nội tiết; Dị ứng (đối với bệnh nhân dị ứng thuốc nặng: Stevens Johnson/ Lyell)</t>
  </si>
  <si>
    <t>Loại 2: Các Khoa: Cơ-Xương-Khớp, Da liễu, Dị ứng, Tai-Mũi-Họng, Mắt, Răng Hàm Mặt, Ngoại, Phụ -Sản không mổ; YHDT/ PHCN cho nhóm người bệnh tổn thương tủy sống, tai biến mạch máu não, chấn thương sọ não.</t>
  </si>
  <si>
    <t>Loại 3: Các khoa:  YHDT, Phục hồi chức năng</t>
  </si>
  <si>
    <t>Loại 1 : Sau các phẫu thuật loại đặc biệt; Bỏng độ 3-4 trên 70% diện tích cơ thể</t>
  </si>
  <si>
    <t>Loại 2 : Sau các phẫu thuật loại 1; Bỏng độ 3-4 từ 25 -70% diện tích cơ thể</t>
  </si>
  <si>
    <t>Loại 3 : Sau các phẫu thuật loại 2; Bỏng độ 2 trên 30% diện tích cơ thể, Bỏng độ 3-4 dưới 25% diện tích cơ thể</t>
  </si>
  <si>
    <t>Loại 4 : Sau các phẫu thuật loại 3; Bỏng độ 1, độ 2 dưới 30% diện tích cơ thể</t>
  </si>
  <si>
    <r>
      <rPr>
        <b/>
        <i/>
        <sz val="14"/>
        <rFont val="Times New Roman"/>
        <family val="1"/>
      </rPr>
      <t>Ghi chú:</t>
    </r>
    <r>
      <rPr>
        <i/>
        <sz val="14"/>
        <rFont val="Times New Roman"/>
        <family val="1"/>
      </rPr>
      <t xml:space="preserve"> Giá ngày giường điều trị nội trú chưa bao gồm chi phí máy thở và khí y tế.</t>
    </r>
  </si>
  <si>
    <t xml:space="preserve">   Tổng số: 10 danh mục</t>
  </si>
  <si>
    <t xml:space="preserve">GIÁ DỊCH VỤ KỸ THUẬT VÀ XÉT NGHIỆM </t>
  </si>
  <si>
    <t>PHỤ LỤC 05A</t>
  </si>
  <si>
    <t>GIÁ DỊCH VỤ KỸ THUẬT CHẨN ĐOÁN HÌNH ẢNH SỬ DỤNG HỆ THỐNG LƯU TRỮ VÀ TRUYỀN TẢI HÌNH ẢNH (PACS)</t>
  </si>
  <si>
    <t>Tên dịch vụ kỹ thuật theo Thông tư số 23/2024/TT-BYT</t>
  </si>
  <si>
    <t>Tên dịch vụ phê duyệt giá</t>
  </si>
  <si>
    <t>Phân loại PTTT</t>
  </si>
  <si>
    <t>Bệnh viện đa khoa Hải Dương</t>
  </si>
  <si>
    <t>C</t>
  </si>
  <si>
    <t>D</t>
  </si>
  <si>
    <t>6</t>
  </si>
  <si>
    <t/>
  </si>
  <si>
    <t>1800670028</t>
  </si>
  <si>
    <t>1800680028</t>
  </si>
  <si>
    <t>1800690028</t>
  </si>
  <si>
    <t>1800700028</t>
  </si>
  <si>
    <t>1800710028</t>
  </si>
  <si>
    <t>Chụp X-quang Blondeau [Blondeau + Hirtz]</t>
  </si>
  <si>
    <t>1800720028</t>
  </si>
  <si>
    <t>1800730028</t>
  </si>
  <si>
    <t>1800740028</t>
  </si>
  <si>
    <t>1800750028</t>
  </si>
  <si>
    <t>1800760028</t>
  </si>
  <si>
    <t>1800770028</t>
  </si>
  <si>
    <t>1800780028</t>
  </si>
  <si>
    <t>1800790028</t>
  </si>
  <si>
    <t>1800800028</t>
  </si>
  <si>
    <t>1800850028</t>
  </si>
  <si>
    <t>1800860028</t>
  </si>
  <si>
    <t>1800870028</t>
  </si>
  <si>
    <t>1800890028</t>
  </si>
  <si>
    <t>1800900028</t>
  </si>
  <si>
    <t>1800910028</t>
  </si>
  <si>
    <t>1800920028</t>
  </si>
  <si>
    <t>1800930028</t>
  </si>
  <si>
    <t>1800940028</t>
  </si>
  <si>
    <t>1800950028</t>
  </si>
  <si>
    <t>1800960028</t>
  </si>
  <si>
    <t>1800980028</t>
  </si>
  <si>
    <t>1800990028</t>
  </si>
  <si>
    <t>1801000028</t>
  </si>
  <si>
    <t>1801010028</t>
  </si>
  <si>
    <t>1801020028</t>
  </si>
  <si>
    <t>1801030028</t>
  </si>
  <si>
    <t>1801040028</t>
  </si>
  <si>
    <t>1801050028</t>
  </si>
  <si>
    <t>1801060028</t>
  </si>
  <si>
    <t>1801070028</t>
  </si>
  <si>
    <t>1801080028</t>
  </si>
  <si>
    <t>1801090028</t>
  </si>
  <si>
    <t>1801100028</t>
  </si>
  <si>
    <t>1801110028</t>
  </si>
  <si>
    <t>1801120028</t>
  </si>
  <si>
    <t>1801130028</t>
  </si>
  <si>
    <t>1801140028</t>
  </si>
  <si>
    <t>1801150028</t>
  </si>
  <si>
    <t>1801160028</t>
  </si>
  <si>
    <t>1801170028</t>
  </si>
  <si>
    <t>1801190028</t>
  </si>
  <si>
    <t>1801200028</t>
  </si>
  <si>
    <t>1801210028</t>
  </si>
  <si>
    <t>1801220028</t>
  </si>
  <si>
    <t>1801230028</t>
  </si>
  <si>
    <t>1801250028</t>
  </si>
  <si>
    <t>1801270028</t>
  </si>
  <si>
    <t>1801280028</t>
  </si>
  <si>
    <t>1801290028</t>
  </si>
  <si>
    <t>1800840028</t>
  </si>
  <si>
    <t>1800670029</t>
  </si>
  <si>
    <t>1800680029</t>
  </si>
  <si>
    <t>1800710029</t>
  </si>
  <si>
    <t>1800720029</t>
  </si>
  <si>
    <t>1800860029</t>
  </si>
  <si>
    <t>1800870029</t>
  </si>
  <si>
    <t>1800890029</t>
  </si>
  <si>
    <t>1800900029</t>
  </si>
  <si>
    <t>1800910029</t>
  </si>
  <si>
    <t>1800920029</t>
  </si>
  <si>
    <t>1800930029</t>
  </si>
  <si>
    <t>1800940029</t>
  </si>
  <si>
    <t>1800960029</t>
  </si>
  <si>
    <t>Chụp X-quang khớp vai thẳng [thẳng và nghiêng]</t>
  </si>
  <si>
    <t>1801000029</t>
  </si>
  <si>
    <t>1801020029</t>
  </si>
  <si>
    <t>1801030029</t>
  </si>
  <si>
    <t>1801040029</t>
  </si>
  <si>
    <t>1801060029</t>
  </si>
  <si>
    <t>1801070029</t>
  </si>
  <si>
    <t>1801080029</t>
  </si>
  <si>
    <t>1801110029</t>
  </si>
  <si>
    <t>1801120029</t>
  </si>
  <si>
    <t>1801130029</t>
  </si>
  <si>
    <t>1801140029</t>
  </si>
  <si>
    <t>1801150029</t>
  </si>
  <si>
    <t>1801160029</t>
  </si>
  <si>
    <t>1801170029</t>
  </si>
  <si>
    <t>Chụp X-quang ngực thẳng [thẳng và nghiêng]</t>
  </si>
  <si>
    <t>1801190029</t>
  </si>
  <si>
    <t>1801210029</t>
  </si>
  <si>
    <t>1801220029</t>
  </si>
  <si>
    <t>Chụp X-quang bụng không chuẩn bị thẳng hoặc nghiêng [thẳng và nghiêng]</t>
  </si>
  <si>
    <t>1801250029</t>
  </si>
  <si>
    <t>1801290029</t>
  </si>
  <si>
    <t>1800880030</t>
  </si>
  <si>
    <t>1800970030</t>
  </si>
  <si>
    <t>1801180030</t>
  </si>
  <si>
    <t>1801240034</t>
  </si>
  <si>
    <t>1801300035</t>
  </si>
  <si>
    <t>1801310035</t>
  </si>
  <si>
    <t>1801320036</t>
  </si>
  <si>
    <t>1801330019</t>
  </si>
  <si>
    <t>1801350025</t>
  </si>
  <si>
    <t>1801360039</t>
  </si>
  <si>
    <t>1801390039</t>
  </si>
  <si>
    <t>1801420033</t>
  </si>
  <si>
    <t>1801430033</t>
  </si>
  <si>
    <t>1801400032</t>
  </si>
  <si>
    <t>1801410032</t>
  </si>
  <si>
    <t>1801440022</t>
  </si>
  <si>
    <t>1801380031</t>
  </si>
  <si>
    <t>1801480027</t>
  </si>
  <si>
    <t>1801260026</t>
  </si>
  <si>
    <t>1807040038</t>
  </si>
  <si>
    <t>1806900182</t>
  </si>
  <si>
    <t>1801490040</t>
  </si>
  <si>
    <t>1801550040</t>
  </si>
  <si>
    <t>1801570040</t>
  </si>
  <si>
    <t>1801580040</t>
  </si>
  <si>
    <t>1801600040</t>
  </si>
  <si>
    <t>1801610040</t>
  </si>
  <si>
    <t>1801620040</t>
  </si>
  <si>
    <t>1801630040</t>
  </si>
  <si>
    <t>1801640040</t>
  </si>
  <si>
    <t>1801910040</t>
  </si>
  <si>
    <t>1801930040</t>
  </si>
  <si>
    <t>1801950040</t>
  </si>
  <si>
    <t>1801990040</t>
  </si>
  <si>
    <t>Chụp cắt lớp vi tính tầng trên ổ bụng thường quy (gồm: chụp Cắt lớp vi tính gan - mật, tụy, lách, dạ dày - tá tràng.v.v.) (từ 1-32 dãy)</t>
  </si>
  <si>
    <t>1802190040</t>
  </si>
  <si>
    <t>1802200040</t>
  </si>
  <si>
    <t>1802210040</t>
  </si>
  <si>
    <t>1802220040</t>
  </si>
  <si>
    <t>1802270040</t>
  </si>
  <si>
    <t>1802450040</t>
  </si>
  <si>
    <t>1802550040</t>
  </si>
  <si>
    <t>1802570040</t>
  </si>
  <si>
    <t>1802590040</t>
  </si>
  <si>
    <t>1802610040</t>
  </si>
  <si>
    <t>1802640040</t>
  </si>
  <si>
    <t>1801500041</t>
  </si>
  <si>
    <t>1801510041</t>
  </si>
  <si>
    <t>1801520041</t>
  </si>
  <si>
    <t>1801530041</t>
  </si>
  <si>
    <t>1801540041</t>
  </si>
  <si>
    <t>1801560041</t>
  </si>
  <si>
    <t>1801590041</t>
  </si>
  <si>
    <t>1801600041</t>
  </si>
  <si>
    <t>1801920041</t>
  </si>
  <si>
    <t>1801960041</t>
  </si>
  <si>
    <t>1801970041</t>
  </si>
  <si>
    <t>1801980041</t>
  </si>
  <si>
    <t>1802190041</t>
  </si>
  <si>
    <t>Chụp cắt lớp vi tính bụng-tiểu khung thường quy (từ 1-32 dãy)</t>
  </si>
  <si>
    <t>1802200041</t>
  </si>
  <si>
    <t>Chụp cắt lớp vi tính tiểu khung thường quy (gồm: chụp cắt lớp vi tính tử cung-buồng trứng, tiền liệt tuyến, các khối u vùng tiểu khung.v.v.) (từ 1-32 dãy)</t>
  </si>
  <si>
    <t>1802210041</t>
  </si>
  <si>
    <t>1802220041</t>
  </si>
  <si>
    <t>1802230041</t>
  </si>
  <si>
    <t>1802240041</t>
  </si>
  <si>
    <t>1802250041</t>
  </si>
  <si>
    <t>1802260041</t>
  </si>
  <si>
    <t>1802280041</t>
  </si>
  <si>
    <t>1802290041</t>
  </si>
  <si>
    <t>Chụp cắt lớp vi tính động mạch chủ-chậu (từ 1-32 dãy)</t>
  </si>
  <si>
    <t>1802300041</t>
  </si>
  <si>
    <t>1802450041</t>
  </si>
  <si>
    <t>1802560041</t>
  </si>
  <si>
    <t>1802580041</t>
  </si>
  <si>
    <t>1802600041</t>
  </si>
  <si>
    <t>1802620041</t>
  </si>
  <si>
    <t>1802630041</t>
  </si>
  <si>
    <t>1802650041</t>
  </si>
  <si>
    <t>1802660041</t>
  </si>
  <si>
    <t>1802670041</t>
  </si>
  <si>
    <t>1801650043</t>
  </si>
  <si>
    <t>Chụp CLVT hàm-mặt không tiêm thuốc cản quang (từ 64-128 dãy)</t>
  </si>
  <si>
    <t>1801710043</t>
  </si>
  <si>
    <t>1801730043</t>
  </si>
  <si>
    <t>Chụp CLVT tai-xương đá không tiêm thuốc (từ 64-128 dãy)</t>
  </si>
  <si>
    <t>1801740043</t>
  </si>
  <si>
    <t>1801760043</t>
  </si>
  <si>
    <t>1801770043</t>
  </si>
  <si>
    <t>Chụp cắt lớp vi tính lồng ngực không tiêm thuốc cản quang (từ 64- 128 dãy)</t>
  </si>
  <si>
    <t>1802000043</t>
  </si>
  <si>
    <t>Chụp cắt lớp vi tính phổi độ phân giải cao (từ 64- 128 dãy)</t>
  </si>
  <si>
    <t>1802020043</t>
  </si>
  <si>
    <t>Chụp cắt lớp vi tính nội soi ảo cây phế quản (từ 64- 128 dãy)</t>
  </si>
  <si>
    <t>1802040043</t>
  </si>
  <si>
    <t>Chụp cắt lớp vi tính tính điểm vôi hóa mạch vành (từ 64- 128 dãy)</t>
  </si>
  <si>
    <t>1802080043</t>
  </si>
  <si>
    <t>Chụp cắt lớp vi tính tầng trên ổ bụng thường quy (gồm: chụp Cắt lớp vi tính gan-mật, tụy, lách, dạ dày-tá tràng.v.v.) (từ 64-128 dãy)</t>
  </si>
  <si>
    <t>1802310043</t>
  </si>
  <si>
    <t>1802320043</t>
  </si>
  <si>
    <t>Chụp cắt lớp vi tính tiểu khung thường quy (gồm: chụp cắt lớp vi tính tử cung-buồng trứng, tiền liệt tuyến, các khối u vùng tiểu khung.v.v.) (từ 64-128 dãy)</t>
  </si>
  <si>
    <t>1802330043</t>
  </si>
  <si>
    <t>1802340043</t>
  </si>
  <si>
    <t>1802390043</t>
  </si>
  <si>
    <t>1802450043</t>
  </si>
  <si>
    <t>Chụp cắt lớp vi tính cột sống cổ không tiêm thuốc cản quang (từ 64- 128 dãy)</t>
  </si>
  <si>
    <t>1802680043</t>
  </si>
  <si>
    <t>Chụp cắt lớp vi tính cột sống ngực không tiêm thuốc cản quang (từ 64- 128 dãy)</t>
  </si>
  <si>
    <t>1802700043</t>
  </si>
  <si>
    <t>Chụp cắt lớp vi tính cột sống thắt lưng không tiêm thuốc cản quang (từ 64- 128 dãy)</t>
  </si>
  <si>
    <t>1802720043</t>
  </si>
  <si>
    <t>Chụp cắt lớp vi tính khớp thường quy không tiêm thuốc cản quang (từ 64- 128 dãy)</t>
  </si>
  <si>
    <t>1802740043</t>
  </si>
  <si>
    <t>Chụp cắt lớp vi tính xương chi không tiêm thuốc cản quang (từ 64- 128 dãy)</t>
  </si>
  <si>
    <t>1802770043</t>
  </si>
  <si>
    <t>1801660042</t>
  </si>
  <si>
    <t>1801670042</t>
  </si>
  <si>
    <t>1801680042</t>
  </si>
  <si>
    <t>1801690042</t>
  </si>
  <si>
    <t>1801700042</t>
  </si>
  <si>
    <t>Chụp CLVT hàm-mặt có tiêm thuốc cản quang (từ 64-128 dãy)</t>
  </si>
  <si>
    <t>1801720042</t>
  </si>
  <si>
    <t>Chụp CLVT tai-xương đá có tiêm thuốc cản quang (từ 64-128 dãy)</t>
  </si>
  <si>
    <t>1801750042</t>
  </si>
  <si>
    <t>1801760042</t>
  </si>
  <si>
    <t>Chụp cắt lớp vi tính lồng ngực có tiêm thuốc cản quang (từ 64- 128 dãy)</t>
  </si>
  <si>
    <t>1802010042</t>
  </si>
  <si>
    <t>Chụp cắt lớp vi tính động mạch phổi (từ 64- 128 dãy)</t>
  </si>
  <si>
    <t>1802050042</t>
  </si>
  <si>
    <t>Chụp cắt lớp vi tính động mạch chủ ngực (từ 64- 128 dãy)</t>
  </si>
  <si>
    <t>1802060042</t>
  </si>
  <si>
    <t>Chụp cắt lớp vi tính động mạch vành, tim (từ 64- 128 dãy)</t>
  </si>
  <si>
    <t>1802070042</t>
  </si>
  <si>
    <t>Chụp cắt lớp vi tính tầng trên ổ bụng thường quy có tiêm thuốc cản quang (gồm: chụp Cắt lớp vi tính gan-mật, tụy, lách, dạ dày-tá tràng.v.v.) (từ 64-128 dãy)</t>
  </si>
  <si>
    <t>1802310042</t>
  </si>
  <si>
    <t>Chụp cắt lớp vi tính bụng-tiểu khung thường quy có tiêm thuốc cản quang (từ 64-128 dãy)</t>
  </si>
  <si>
    <t>1802320042</t>
  </si>
  <si>
    <t>Chụp cắt lớp vi tính tiểu khung thường quy có tiêm thuốc cản quang (gồm: chụp cắt lớp vi tính tử cung-buồng trứng, tiền liệt tuyến, các khối u vùng tiểu khung.v.v.) (từ 64-128 dãy)</t>
  </si>
  <si>
    <t>1802330042</t>
  </si>
  <si>
    <t>1802340042</t>
  </si>
  <si>
    <t>1802350042</t>
  </si>
  <si>
    <t>1802360042</t>
  </si>
  <si>
    <t>Chụp cắt lớp vi tính gan có dựng hình đường mật có tiêm thuốc cản quang (từ 64-128 dãy)</t>
  </si>
  <si>
    <t>1802370042</t>
  </si>
  <si>
    <t>1802380042</t>
  </si>
  <si>
    <t>1802400042</t>
  </si>
  <si>
    <t>1802410042</t>
  </si>
  <si>
    <t>Chụp cắt lớp vi tính động mạch chủ-chậu (từ 64-128 dãy)</t>
  </si>
  <si>
    <t>1802420042</t>
  </si>
  <si>
    <t>Chụp cắt lớp vi tính tiểu khung thường quy có tiêm thuốc cản quang (gồm: chụp cắt lớp vi tính tử cung-buồng trứng, tiền liệt tuyến, các khối u vùng tiểu khung.v.v.)</t>
  </si>
  <si>
    <t>1802450042</t>
  </si>
  <si>
    <t>Chụp cắt lớp vi tính cột sống cổ có tiêm thuốc cản quang (từ 64- 128 dãy)</t>
  </si>
  <si>
    <t>1802690042</t>
  </si>
  <si>
    <t>Chụp cắt lớp vi tính cột sống ngực có tiêm thuốc cản quang (từ 64- 128 dãy)</t>
  </si>
  <si>
    <t>1802710042</t>
  </si>
  <si>
    <t>Chụp cắt lớp vi tính cột sống thắt lưng có tiêm thuốc cản quang (từ 64- 128 dãy)</t>
  </si>
  <si>
    <t>1802730042</t>
  </si>
  <si>
    <t>Chụp cắt lớp vi tính khớp thường quy có tiêm thuốc cản quang (từ 64- 128 dãy)</t>
  </si>
  <si>
    <t>1802750042</t>
  </si>
  <si>
    <t>Chụp cắt lớp vi tính khớp có tiêm thuốc cản quang vào ổ khớp (từ 64- 128 dãy)</t>
  </si>
  <si>
    <t>1802760042</t>
  </si>
  <si>
    <t>Chụp cắt lớp vi tính xương chi có tiêm thuốc cản quang (từ 64- 128 dãy)</t>
  </si>
  <si>
    <t>1802780042</t>
  </si>
  <si>
    <t>Chụp cắt lớp vi tính mạch máu chi trên (từ 64- 128 dãy)</t>
  </si>
  <si>
    <t>1802800042</t>
  </si>
  <si>
    <t>Chụp cắt lớp vi tính mạch máu chi dưới (từ 64- 128 dãy)</t>
  </si>
  <si>
    <t>1802810042</t>
  </si>
  <si>
    <t>Chụp cắt lớp vi tính tầm soát toàn thân không tiêm thuốc cản quang (từ 64- 128 dãy)</t>
  </si>
  <si>
    <t>1802790045</t>
  </si>
  <si>
    <t>Chụp cắt lớp vi tính tầm soát toàn thân có tiêm (từ 64- 128 dãy)</t>
  </si>
  <si>
    <t>1802790044</t>
  </si>
  <si>
    <t>1801780047</t>
  </si>
  <si>
    <t>1801830047</t>
  </si>
  <si>
    <t>Chụp CLVT hàm-mặt không tiêm thuốc cản quang (từ ≥ 256 dãy)</t>
  </si>
  <si>
    <t>1801840047</t>
  </si>
  <si>
    <t>1801860047</t>
  </si>
  <si>
    <t>Chụp CLVT tai-xương đá không tiêm thuốc (từ ≥ 256 dãy)</t>
  </si>
  <si>
    <t>1801870047</t>
  </si>
  <si>
    <t>1801890047</t>
  </si>
  <si>
    <t>1801900047</t>
  </si>
  <si>
    <t>1802090047</t>
  </si>
  <si>
    <t>1802110047</t>
  </si>
  <si>
    <t>1802120047</t>
  </si>
  <si>
    <t>1802130047</t>
  </si>
  <si>
    <t>1802180047</t>
  </si>
  <si>
    <t>Chụp cắt lớp vi tính tầng trên ổ bụng thường quy (gồm: chụp Cắt lớp vi tính gan-mật, tụy, lách, dạ dày-tá tràng.v.v.) (từ ≥ 256 dãy)</t>
  </si>
  <si>
    <t>1802430047</t>
  </si>
  <si>
    <t>Chụp cắt lớp vi tính bụng-tiểu khung thường quy (từ ≥ 256 dãy)</t>
  </si>
  <si>
    <t>1802440047</t>
  </si>
  <si>
    <t>1802450047</t>
  </si>
  <si>
    <t>1802460047</t>
  </si>
  <si>
    <t>1802510047</t>
  </si>
  <si>
    <t>1802820047</t>
  </si>
  <si>
    <t>1802840047</t>
  </si>
  <si>
    <t>1802860047</t>
  </si>
  <si>
    <t>1802880047</t>
  </si>
  <si>
    <t>1802910047</t>
  </si>
  <si>
    <t>Chụp cắt lớp vi tính tầm soát toàn thân không tiêm thuốc cản quang (từ ≥256 dãy)</t>
  </si>
  <si>
    <t>1802930049</t>
  </si>
  <si>
    <t>1802160046</t>
  </si>
  <si>
    <t>1802170046</t>
  </si>
  <si>
    <t>1801790046</t>
  </si>
  <si>
    <t>1801800046</t>
  </si>
  <si>
    <t>1801810046</t>
  </si>
  <si>
    <t>1801820046</t>
  </si>
  <si>
    <t>Chụp CLVT hàm-mặt có tiêm thuốc cản quang (từ ≥ 256 dãy)</t>
  </si>
  <si>
    <t>1801850046</t>
  </si>
  <si>
    <t>Chụp CLVT tai-xương đá có tiêm thuốc cản quang (từ ≥ 256 dãy)</t>
  </si>
  <si>
    <t>1801880046</t>
  </si>
  <si>
    <t>1802100046</t>
  </si>
  <si>
    <t>1802140046</t>
  </si>
  <si>
    <t>1802150046</t>
  </si>
  <si>
    <t>1802430046</t>
  </si>
  <si>
    <t>1802440046</t>
  </si>
  <si>
    <t>1802450046</t>
  </si>
  <si>
    <t>1802460046</t>
  </si>
  <si>
    <t>1802470046</t>
  </si>
  <si>
    <t>1802480046</t>
  </si>
  <si>
    <t>1802490046</t>
  </si>
  <si>
    <t>1802500046</t>
  </si>
  <si>
    <t>1802520046</t>
  </si>
  <si>
    <t>1802530046</t>
  </si>
  <si>
    <t>1802540046</t>
  </si>
  <si>
    <t>1802830046</t>
  </si>
  <si>
    <t>1802850046</t>
  </si>
  <si>
    <t>1802870046</t>
  </si>
  <si>
    <t>1802890046</t>
  </si>
  <si>
    <t>1802900046</t>
  </si>
  <si>
    <t>1802920046</t>
  </si>
  <si>
    <t>1802940046</t>
  </si>
  <si>
    <t>1802950046</t>
  </si>
  <si>
    <t>Chụp cắt lớp vi tính tầm soát toàn thân có tiêm (từ ≥256 dãy)</t>
  </si>
  <si>
    <t>1802930048</t>
  </si>
  <si>
    <t>1802960066</t>
  </si>
  <si>
    <t>1802980066</t>
  </si>
  <si>
    <t>1803000066</t>
  </si>
  <si>
    <t>1803030066</t>
  </si>
  <si>
    <t>1803080066</t>
  </si>
  <si>
    <t>Chụp cộng hưởng từ vùng mặt – cổ (0.2-1.5T)</t>
  </si>
  <si>
    <t>1803100066</t>
  </si>
  <si>
    <t>1803130066</t>
  </si>
  <si>
    <t>1803160066</t>
  </si>
  <si>
    <t>Chụp cộng hưởng từ tầng bụng không tiêm chất tương phản (gồm: chụp cộng hưởng từ gan-mật, tụy, lách, thận, dạ dày-tá tràng...) (0.2-1.5T)</t>
  </si>
  <si>
    <t>1803190066</t>
  </si>
  <si>
    <t>Chụp cộng hưởng từ vùng chậu (gồm: chụp cộng hưởng từ tử cung-phần phụ, tiền liệt tuyến, đại tràng chậu hông, trực tràng, các khối u vùng chậu…) (0.2-1.5T)</t>
  </si>
  <si>
    <t>1803210066</t>
  </si>
  <si>
    <t>1803240066</t>
  </si>
  <si>
    <t>1803260066</t>
  </si>
  <si>
    <t>1803320066</t>
  </si>
  <si>
    <t>1803340066</t>
  </si>
  <si>
    <t>1803360066</t>
  </si>
  <si>
    <t>1803380066</t>
  </si>
  <si>
    <t>1803400066</t>
  </si>
  <si>
    <t>1803430066</t>
  </si>
  <si>
    <t>1803450066</t>
  </si>
  <si>
    <t>1803520066</t>
  </si>
  <si>
    <t>1803540066</t>
  </si>
  <si>
    <t>1803580066</t>
  </si>
  <si>
    <t>1803640066</t>
  </si>
  <si>
    <t>1807000066</t>
  </si>
  <si>
    <t>1806990065</t>
  </si>
  <si>
    <t>1802970065</t>
  </si>
  <si>
    <t>1802990065</t>
  </si>
  <si>
    <t>1803010065</t>
  </si>
  <si>
    <t>1803020065</t>
  </si>
  <si>
    <t>1803040065</t>
  </si>
  <si>
    <t>1803090065</t>
  </si>
  <si>
    <t>Chụp cộng hưởng từ vùng mặt – cổ có tiêm tương phản (0.2-1.5T)</t>
  </si>
  <si>
    <t>1803110065</t>
  </si>
  <si>
    <t>Chụp cộng hưởng từ lồng ngực có tiêm thuốc cản quang (0.2-1.5T)</t>
  </si>
  <si>
    <t>1803140065</t>
  </si>
  <si>
    <t>1803150065</t>
  </si>
  <si>
    <t>1803170065</t>
  </si>
  <si>
    <t>Chụp cộng hưởng từ tầng bụng có tiêm chất tương phản (gồm: chụp cộng hưởng từ gan-mật, tụy, lách, thận, dạ dày-tá tràng...) (0.2-1.5T)</t>
  </si>
  <si>
    <t>1803200065</t>
  </si>
  <si>
    <t>1803220065</t>
  </si>
  <si>
    <t>Chụp cộng hưởng từ vùng chậu có tiêm chất tương phản (gồm: chụp cộng hưởng từ tử cung-phần phụ, tiền liệt tuyến, đại tràng chậu hông, trực tràng, các khối u vùng chậu…) (0.2-1.5T)</t>
  </si>
  <si>
    <t>1803230065</t>
  </si>
  <si>
    <t>1803250065</t>
  </si>
  <si>
    <t>1803270065</t>
  </si>
  <si>
    <t>1803280065</t>
  </si>
  <si>
    <t>1803290065</t>
  </si>
  <si>
    <t>1803310065</t>
  </si>
  <si>
    <t>1803350065</t>
  </si>
  <si>
    <t>1803370065</t>
  </si>
  <si>
    <t>1803390065</t>
  </si>
  <si>
    <t>1803410065</t>
  </si>
  <si>
    <t>1803420065</t>
  </si>
  <si>
    <t>1803440065</t>
  </si>
  <si>
    <t>1803460065</t>
  </si>
  <si>
    <t>Chụp cộng hưởng từ động mạch chủ-chậu (1.5T)</t>
  </si>
  <si>
    <t>1803470065</t>
  </si>
  <si>
    <t>Chụp cộng hưởng từ động mạch chủ-ngực (1.5T)</t>
  </si>
  <si>
    <t>1803480065</t>
  </si>
  <si>
    <t>1803490065</t>
  </si>
  <si>
    <t>1803500065</t>
  </si>
  <si>
    <t>1803510065</t>
  </si>
  <si>
    <t>1803530065</t>
  </si>
  <si>
    <t>1803550065</t>
  </si>
  <si>
    <t>1803590065</t>
  </si>
  <si>
    <t>1803600065</t>
  </si>
  <si>
    <t>Chụp cộng hưởng từ bệnh lý cơ tim có tiêm thuốc tương phản</t>
  </si>
  <si>
    <t>1806950065</t>
  </si>
  <si>
    <t>1806970065</t>
  </si>
  <si>
    <t>1806980065</t>
  </si>
  <si>
    <t>1807010065</t>
  </si>
  <si>
    <t>Chụp cộng hưởng từ các bó sợi thần kinh (tractography) hay Chụp Cộng hưởng từ khuếch tán sức căng (DTI - Diffusion Tensor Imaging) (0.2-1.5T)</t>
  </si>
  <si>
    <t>1803070068</t>
  </si>
  <si>
    <t>1803610065</t>
  </si>
  <si>
    <t>1803330067</t>
  </si>
  <si>
    <t>1803050065</t>
  </si>
  <si>
    <t>Chụp cộng hưởng từ phổ não (spect tính rography) (0.2-1.5T)</t>
  </si>
  <si>
    <t>1803060068</t>
  </si>
  <si>
    <t>1803120068</t>
  </si>
  <si>
    <t>1803180068</t>
  </si>
  <si>
    <t>1803300068</t>
  </si>
  <si>
    <t>1803650068</t>
  </si>
  <si>
    <t>1806940068</t>
  </si>
  <si>
    <t>Cộng hưởng từ phổ tim</t>
  </si>
  <si>
    <t>1807020068</t>
  </si>
  <si>
    <t>Đốt sóng cao tần điều trị u gan dưới hướng dẫn CLVT</t>
  </si>
  <si>
    <t>1806340062</t>
  </si>
  <si>
    <t>Đốt sóng cao tần điều trị các u tạng dưới hướng dẫn CLVT</t>
  </si>
  <si>
    <t>1806350062</t>
  </si>
  <si>
    <t>1806360171</t>
  </si>
  <si>
    <t>1806370171</t>
  </si>
  <si>
    <t>1806380171</t>
  </si>
  <si>
    <t>1806400171</t>
  </si>
  <si>
    <t>1806410171</t>
  </si>
  <si>
    <t>1806420171</t>
  </si>
  <si>
    <t>1806440171</t>
  </si>
  <si>
    <t>1806450171</t>
  </si>
  <si>
    <t>1806460171</t>
  </si>
  <si>
    <t>1806540171</t>
  </si>
  <si>
    <t>1806390172</t>
  </si>
  <si>
    <t>1806430172</t>
  </si>
  <si>
    <t>Sinh thiết tạng hay khối ổ bụng dưới CLVT</t>
  </si>
  <si>
    <t>1806480172</t>
  </si>
  <si>
    <t>1806490060</t>
  </si>
  <si>
    <t>Dẫn lưu các ổ dịch trong ổ bụng dưới hướng dẫn CLVT</t>
  </si>
  <si>
    <t>1806520060</t>
  </si>
  <si>
    <t>1806530060</t>
  </si>
  <si>
    <t>1806500088</t>
  </si>
  <si>
    <t>1806510088</t>
  </si>
  <si>
    <t>1805010052</t>
  </si>
  <si>
    <t>1805020052</t>
  </si>
  <si>
    <t>1805030052</t>
  </si>
  <si>
    <t>1805040052</t>
  </si>
  <si>
    <t>1805050052</t>
  </si>
  <si>
    <t>1805060052</t>
  </si>
  <si>
    <t>1805070052</t>
  </si>
  <si>
    <t>1805080052</t>
  </si>
  <si>
    <t>1805090052</t>
  </si>
  <si>
    <t>1805100052</t>
  </si>
  <si>
    <t>1805110052</t>
  </si>
  <si>
    <t>1805120052</t>
  </si>
  <si>
    <t>1805130052</t>
  </si>
  <si>
    <t>1805140052</t>
  </si>
  <si>
    <t>1805150052</t>
  </si>
  <si>
    <t>1805160055</t>
  </si>
  <si>
    <t>1805170055</t>
  </si>
  <si>
    <t>1805180055</t>
  </si>
  <si>
    <t>Chụp, nong và đặt Stent động mạch chi (trên, dưới) số hóa xóa nền</t>
  </si>
  <si>
    <t>1805190055</t>
  </si>
  <si>
    <t>1805200055</t>
  </si>
  <si>
    <t>1805220055</t>
  </si>
  <si>
    <t>1805250055</t>
  </si>
  <si>
    <t>1805270055</t>
  </si>
  <si>
    <t>1805210052</t>
  </si>
  <si>
    <t>1805240052</t>
  </si>
  <si>
    <t>1805530057</t>
  </si>
  <si>
    <t>1805540057</t>
  </si>
  <si>
    <t>1805550057</t>
  </si>
  <si>
    <t>1805560057</t>
  </si>
  <si>
    <t>1805570057</t>
  </si>
  <si>
    <t>1805580057</t>
  </si>
  <si>
    <t>1805590057</t>
  </si>
  <si>
    <t>1805600057</t>
  </si>
  <si>
    <t>1805620057</t>
  </si>
  <si>
    <t>1805630057</t>
  </si>
  <si>
    <t>Chụp, nong và đặt Stent điều trị hẹp động mạch nội sọ số hóa xóa nền</t>
  </si>
  <si>
    <t>1805640057</t>
  </si>
  <si>
    <t>1805650057</t>
  </si>
  <si>
    <t>1805660057</t>
  </si>
  <si>
    <t>1805670057</t>
  </si>
  <si>
    <t>1805680057</t>
  </si>
  <si>
    <t>1805690057</t>
  </si>
  <si>
    <t>1805700057</t>
  </si>
  <si>
    <t>1805280058</t>
  </si>
  <si>
    <t>1805290058</t>
  </si>
  <si>
    <t>1805300058</t>
  </si>
  <si>
    <t>1805310058</t>
  </si>
  <si>
    <t>1805320058</t>
  </si>
  <si>
    <t>1805330058</t>
  </si>
  <si>
    <t>1805340058</t>
  </si>
  <si>
    <t>1805350058</t>
  </si>
  <si>
    <t>1805360058</t>
  </si>
  <si>
    <t>1805370058</t>
  </si>
  <si>
    <t>1805380058</t>
  </si>
  <si>
    <t>1805390058</t>
  </si>
  <si>
    <t>1805400058</t>
  </si>
  <si>
    <t>1805410058</t>
  </si>
  <si>
    <t>1805420058</t>
  </si>
  <si>
    <t>Chụp, nong và đặt Stent động mạch thận số hóa xóa nền</t>
  </si>
  <si>
    <t>1805430058</t>
  </si>
  <si>
    <t>1805440058</t>
  </si>
  <si>
    <t>Chụp và nút mạch bằng hạt DC Bead gắn hóa chất điều trị u gan số hóa xóa nền</t>
  </si>
  <si>
    <t>1805450058</t>
  </si>
  <si>
    <t>1805460058</t>
  </si>
  <si>
    <t>1805470058</t>
  </si>
  <si>
    <t>1805480058</t>
  </si>
  <si>
    <t>1805500058</t>
  </si>
  <si>
    <t>1805510058</t>
  </si>
  <si>
    <t>1805520058</t>
  </si>
  <si>
    <t>1805610058</t>
  </si>
  <si>
    <t>Chụp và nút mạch điều trị phì đại lành tính tuyến tiền liệt</t>
  </si>
  <si>
    <t>1806810058</t>
  </si>
  <si>
    <t>Nút động mạch trong điều trị chảy máu do ung thư tuyến tiền liệt</t>
  </si>
  <si>
    <t>1806830058</t>
  </si>
  <si>
    <t>Nút động mạch trong điều trị chảy máu do các khối u ác tính vùng tiểu khung (ung thư cổ tử cung, ung thư bàng quang không có chỉ định phẫu thuật, …)</t>
  </si>
  <si>
    <t>1806840058</t>
  </si>
  <si>
    <t>1806870058</t>
  </si>
  <si>
    <t>1806880058</t>
  </si>
  <si>
    <t>1805490059</t>
  </si>
  <si>
    <t xml:space="preserve">Đặt cổng truyền hóa chất dưới da số hóa xóa nền </t>
  </si>
  <si>
    <t>1805810059</t>
  </si>
  <si>
    <t xml:space="preserve">Mở thông dạ dày qua da số hóa xóa nền </t>
  </si>
  <si>
    <t>1805820059</t>
  </si>
  <si>
    <t xml:space="preserve">Đốt sóng cao tần điều trị suy giãn tĩnh mạch số hóa xóa nền </t>
  </si>
  <si>
    <t>1805830059</t>
  </si>
  <si>
    <t xml:space="preserve">Điều trị tiêm xơ trực tiếp qua da số hóa xóa nền </t>
  </si>
  <si>
    <t>1805840059</t>
  </si>
  <si>
    <t xml:space="preserve">Điều trị bơm tắc mạch trực tiếp qua da số hóa xóa nền </t>
  </si>
  <si>
    <t>1805850059</t>
  </si>
  <si>
    <t>1805890059</t>
  </si>
  <si>
    <t xml:space="preserve">Dẫn lưu áp xe ngực/bụng số hóa xóa nền </t>
  </si>
  <si>
    <t>1805900059</t>
  </si>
  <si>
    <t xml:space="preserve">Dẫn lưu các ổ dịch ngực/bụng số hóa xóa nền </t>
  </si>
  <si>
    <t>1805910059</t>
  </si>
  <si>
    <t xml:space="preserve">Dẫn lưu áp xe các tạng (gan, lách, thận, ruột thừa..) số hóa xóa nền </t>
  </si>
  <si>
    <t>1805920059</t>
  </si>
  <si>
    <t xml:space="preserve">Dẫn lưu bể thận số hóa xóa nền </t>
  </si>
  <si>
    <t>1805930059</t>
  </si>
  <si>
    <t xml:space="preserve">Nong và đặt Stent điều trị hẹp tắc vị tràng số hóa xóa nền </t>
  </si>
  <si>
    <t>1805950059</t>
  </si>
  <si>
    <t xml:space="preserve">Can thiệp điều trị hẹp đại tràng trước và sau phẫu thuật số hóa xóa nền </t>
  </si>
  <si>
    <t>1805970059</t>
  </si>
  <si>
    <t xml:space="preserve">Nong đặt Stent thực quản, dạ dày số hóa xóa nền </t>
  </si>
  <si>
    <t>1805980059</t>
  </si>
  <si>
    <t xml:space="preserve">Nong đặt Stent đường mật số hóa xóa nền </t>
  </si>
  <si>
    <t>1805880061</t>
  </si>
  <si>
    <t xml:space="preserve">Đặt sonde JJ số hóa xóa nền </t>
  </si>
  <si>
    <t>1805940061</t>
  </si>
  <si>
    <t xml:space="preserve">Dẫn lưu đường mật số hóa xóa nền </t>
  </si>
  <si>
    <t>1805870061</t>
  </si>
  <si>
    <t xml:space="preserve">Sinh thiết trong lòng đường mật qua da số hóa xóa nền </t>
  </si>
  <si>
    <t>1805990061</t>
  </si>
  <si>
    <t xml:space="preserve">Đổ xi măng cột sống số hóa xóa nền </t>
  </si>
  <si>
    <t>1805720064</t>
  </si>
  <si>
    <t>1805730064</t>
  </si>
  <si>
    <t xml:space="preserve">Tiêm phá đông khớp vai số hóa xóa nền </t>
  </si>
  <si>
    <t>1805740064</t>
  </si>
  <si>
    <t xml:space="preserve">Điều trị u xương dạng xương số hóa xóa nền </t>
  </si>
  <si>
    <t>1805770064</t>
  </si>
  <si>
    <t xml:space="preserve">Điều trị các tổn thương xương số hóa xóa nền </t>
  </si>
  <si>
    <t>1805780064</t>
  </si>
  <si>
    <t xml:space="preserve">Điều trị các khối u tạng (thận, lách, tụy...) số hóa xóa nền </t>
  </si>
  <si>
    <t>1805790064</t>
  </si>
  <si>
    <t xml:space="preserve">Đốt sóng cao tần điều trị các khối u số hóa xóa nền </t>
  </si>
  <si>
    <t xml:space="preserve"> Chưa bao gồm bộ kim đốt và dây dẫn tín hiệu.</t>
  </si>
  <si>
    <t>1805800064</t>
  </si>
  <si>
    <t xml:space="preserve">Điều trị thoát vị đĩa đệm qua da số hóa xóa nền </t>
  </si>
  <si>
    <t>1805860064</t>
  </si>
  <si>
    <t xml:space="preserve">Diệt hạch điều trị đau dây V số hóa xóa nền </t>
  </si>
  <si>
    <t>1806000064</t>
  </si>
  <si>
    <t>Tạo hình đặt Stent và bơm xi măng điều trị xẹp đốt sống</t>
  </si>
  <si>
    <t>1806890064</t>
  </si>
  <si>
    <t>SPECT não với 99mTc Pertechnetate</t>
  </si>
  <si>
    <t>1900011830</t>
  </si>
  <si>
    <t>SPECT não với 99mTc - ECD</t>
  </si>
  <si>
    <t>1900021830</t>
  </si>
  <si>
    <t>SPECT não với 99mTc - DTPA</t>
  </si>
  <si>
    <t>1900031830</t>
  </si>
  <si>
    <t>SPECT não với 99mTc - HMPAO</t>
  </si>
  <si>
    <t>1900041830</t>
  </si>
  <si>
    <t>SPECT não với 111In - octreotide</t>
  </si>
  <si>
    <t>1900051830</t>
  </si>
  <si>
    <t>1900061833</t>
  </si>
  <si>
    <t>SPECT tưới máu cơ tim gắng sức với 99mTc - MIBI</t>
  </si>
  <si>
    <t>1900071832</t>
  </si>
  <si>
    <t>SPECT tưới máu cơ tim gắng sức với 201Tl</t>
  </si>
  <si>
    <t>1900081832</t>
  </si>
  <si>
    <t>SPECT tưới máu cơ tim gắng sức với  99mTc -Tetrofosmin</t>
  </si>
  <si>
    <t>1900091832</t>
  </si>
  <si>
    <t>SPECT tưới máu cơ tim gắng sức với 99mTc - Sestamibi</t>
  </si>
  <si>
    <t>1900101832</t>
  </si>
  <si>
    <t>SPECT tưới máu cơ tim gắng sức với 99mTc - Teboroxime (Cardiotec)</t>
  </si>
  <si>
    <t>1900111832</t>
  </si>
  <si>
    <t>SPECT tưới máu cơ tim gắng sức với 99mTcN - NOEt</t>
  </si>
  <si>
    <t>1900121832</t>
  </si>
  <si>
    <t>SPECT tưới máu cơ tim gắng sức với 99mTc - Furifosmin</t>
  </si>
  <si>
    <t>1900131832</t>
  </si>
  <si>
    <t>SPECT tưới máu cơ tim gắng sức với 123I - IPPA</t>
  </si>
  <si>
    <t>1900141832</t>
  </si>
  <si>
    <t>SPECT tưới máu cơ tim gắng sức với 123I - BMIPP</t>
  </si>
  <si>
    <t>1900151832</t>
  </si>
  <si>
    <t>SPECT tưới máu cơ tim không gắng sức với 99mTc - MIBI</t>
  </si>
  <si>
    <t>1900161832</t>
  </si>
  <si>
    <t>SPECT tưới máu cơ tim không gắng sức với 99mTc -Tetrofosmin</t>
  </si>
  <si>
    <t>1900171832</t>
  </si>
  <si>
    <t>SPECT tưới máu cơ tim không gắng sức với 99mTc - Sestamibi</t>
  </si>
  <si>
    <t>1900181832</t>
  </si>
  <si>
    <t>SPECT tưới máu cơ tim không gắng sức với 99mTc - Teboroxime (Cardiotec)</t>
  </si>
  <si>
    <t>1900191832</t>
  </si>
  <si>
    <t>SPECT tưới máu cơ tim không gắng sức với 99mTcN - NOEt</t>
  </si>
  <si>
    <t>1900201832</t>
  </si>
  <si>
    <t>SPECT tưới máu cơ tim không gắng sức với 99mTc - Furifosmin</t>
  </si>
  <si>
    <t>1900211832</t>
  </si>
  <si>
    <t>SPECT tưới máu cơ tim không gắng sức với 123I - IPPA</t>
  </si>
  <si>
    <t>1900221832</t>
  </si>
  <si>
    <t>SPECT tưới máu cơ tim không gắng sức với 123I - BMIPP</t>
  </si>
  <si>
    <t>1900231832</t>
  </si>
  <si>
    <t>SPECT tưới máu cơ tim không gắng sức với 201Tl</t>
  </si>
  <si>
    <t>1900241832</t>
  </si>
  <si>
    <t xml:space="preserve">SPECT chức năng tim pha sớm </t>
  </si>
  <si>
    <t>1900251832</t>
  </si>
  <si>
    <t>SPECT chức năng tim pha sớm với 99mTc - Pertechnetate</t>
  </si>
  <si>
    <t>1900261832</t>
  </si>
  <si>
    <t>SPECT chức năng tim pha sớm với 99mTc - Sestamibi</t>
  </si>
  <si>
    <t>1900271832</t>
  </si>
  <si>
    <t>SPECT chức năng tim pha sớm với 99mTc - Tetrofosmin</t>
  </si>
  <si>
    <t>1900281832</t>
  </si>
  <si>
    <t>SPECT đánh giá chức năng tim bằng hồng cầu đánh dấu 99mTc</t>
  </si>
  <si>
    <t>1900291832</t>
  </si>
  <si>
    <t>SPECT đánh giá chức năng tim bằng hồng cầu đánh dấu 99mTc; pha nghỉ</t>
  </si>
  <si>
    <t>1900301832</t>
  </si>
  <si>
    <t>SPECT đánh giá chức năng tim bằng hồng cầu đánh dấu 99mTc; pha gắng sức</t>
  </si>
  <si>
    <t>1900311832</t>
  </si>
  <si>
    <t>SPECT nhồi máu cơ tim với 111In - kháng thể kháng cơ tim</t>
  </si>
  <si>
    <t>1900321832</t>
  </si>
  <si>
    <t>SPECT nhồi máu cơ tim với 99mTc - Stannous pyrophosphate (PYP)</t>
  </si>
  <si>
    <t>1900331832</t>
  </si>
  <si>
    <t>1900341830</t>
  </si>
  <si>
    <t>1900351830</t>
  </si>
  <si>
    <t>SPECT tuyến thượng thận với 131I - MIBG</t>
  </si>
  <si>
    <t>1900361832</t>
  </si>
  <si>
    <t>SPECT tuyến thượng thận với 123I - MIBG</t>
  </si>
  <si>
    <t>1900371832</t>
  </si>
  <si>
    <t>SPECT tuyến thượng thận với 131I - Cholesterol</t>
  </si>
  <si>
    <t>1900381832</t>
  </si>
  <si>
    <t>1900421832</t>
  </si>
  <si>
    <t xml:space="preserve">SPECT chẩn đoán khối u </t>
  </si>
  <si>
    <t>1900431832</t>
  </si>
  <si>
    <t>SPECT chẩn đoán khối u với 99mTc - MIBI</t>
  </si>
  <si>
    <t>1900441832</t>
  </si>
  <si>
    <t>SPECT chẩn đoán khối u với 67Ga</t>
  </si>
  <si>
    <t>1900451832</t>
  </si>
  <si>
    <t>SPECT chẩn đoán khối u với 201Tl</t>
  </si>
  <si>
    <t>1900461832</t>
  </si>
  <si>
    <t xml:space="preserve">SPECT chẩn đoán khối u với 111In - Pentetreotide </t>
  </si>
  <si>
    <t>1900471832</t>
  </si>
  <si>
    <t>1900481832</t>
  </si>
  <si>
    <t>1900491832</t>
  </si>
  <si>
    <t>SPECT chẩn đoán u nguyên bào thần kinh với 131I - MIBG</t>
  </si>
  <si>
    <t>1900501832</t>
  </si>
  <si>
    <t>SPECT chẩn đoán u nguyên bào thần kinh với 123I - MIBG</t>
  </si>
  <si>
    <t>1900511832</t>
  </si>
  <si>
    <t xml:space="preserve">SPECT phóng xạ miễn dịch </t>
  </si>
  <si>
    <t>1900521831</t>
  </si>
  <si>
    <t>1900581830</t>
  </si>
  <si>
    <t>SPECT bạch cầu đánh dấu 99mTc - HMPAO</t>
  </si>
  <si>
    <t>1900591832</t>
  </si>
  <si>
    <t>1901051852</t>
  </si>
  <si>
    <t>Xạ hình não với 99mTc Pertechnetate</t>
  </si>
  <si>
    <t>1901061851</t>
  </si>
  <si>
    <t>Xạ hình não với 99mTc - ECD</t>
  </si>
  <si>
    <t>1901071851</t>
  </si>
  <si>
    <t>Xạ hình não với 99mTc - DTPA</t>
  </si>
  <si>
    <t>1901081851</t>
  </si>
  <si>
    <t>Xạ hình não với 99mTc - HMPAO</t>
  </si>
  <si>
    <t>1901091851</t>
  </si>
  <si>
    <t xml:space="preserve">Xạ hình u màng não với 99mTc - chelate </t>
  </si>
  <si>
    <t>1901101851</t>
  </si>
  <si>
    <t>Xạ hình lưu thông dịch não tuỷ với 99mTc - DTPA</t>
  </si>
  <si>
    <t>1901111850</t>
  </si>
  <si>
    <t>Xạ hình lưu thông dịch não tuỷ với 111In - DTPA</t>
  </si>
  <si>
    <t>1901121850</t>
  </si>
  <si>
    <t>Xạ hình toàn thân với 131I</t>
  </si>
  <si>
    <t>1901151856</t>
  </si>
  <si>
    <t>1901161856</t>
  </si>
  <si>
    <t>1901171856</t>
  </si>
  <si>
    <t>Xạ hình tuyến giáp với 131I</t>
  </si>
  <si>
    <t>1901181862</t>
  </si>
  <si>
    <t>Xạ hình tuyến giáp với 123I</t>
  </si>
  <si>
    <t>1901191862</t>
  </si>
  <si>
    <t>Xạ hình tuyến giáp sau phẫu thuật với 131I</t>
  </si>
  <si>
    <t>1901201862</t>
  </si>
  <si>
    <t>Xạ hình tuyến giáp và đo độ tập trung tuyến giáp với 131I</t>
  </si>
  <si>
    <t>1901211856</t>
  </si>
  <si>
    <t>Xạ hình tuyến giáp và đo độ tập trung tuyến giáp với 99mTc Pertechnetate</t>
  </si>
  <si>
    <t>1901221856</t>
  </si>
  <si>
    <t>Xạ hình tuyến cận giáp với 99mTc - V - DMSA</t>
  </si>
  <si>
    <t>1901231861</t>
  </si>
  <si>
    <t>Xạ hình tuyến cận giáp với 99mTc - MIBI</t>
  </si>
  <si>
    <t>1901241861</t>
  </si>
  <si>
    <t>1901251861</t>
  </si>
  <si>
    <t>Xạ hình tuyến giáp với 99mTc Pertechnetate</t>
  </si>
  <si>
    <t>1901261862</t>
  </si>
  <si>
    <t>Xạ hình tuyến lệ với 99mTc Pertechnetate</t>
  </si>
  <si>
    <t>1901271863</t>
  </si>
  <si>
    <t>Xạ hình tuyến nước bọt với 99mTc Pertechnetate</t>
  </si>
  <si>
    <t>1901281863</t>
  </si>
  <si>
    <t>Xạ hình tưới máu cơ tim gắng sức với 99mTc - MIBI</t>
  </si>
  <si>
    <t>1901291845</t>
  </si>
  <si>
    <t>Xạ hình tưới máu cơ tim không gắng sức với 99mTc - MIBI</t>
  </si>
  <si>
    <t>1901301845</t>
  </si>
  <si>
    <t>1901311845</t>
  </si>
  <si>
    <t>Xạ hình tưới máu cơ tim gắng sức với 201Tl</t>
  </si>
  <si>
    <t>1901321845</t>
  </si>
  <si>
    <t>1901331845</t>
  </si>
  <si>
    <t>Xạ hình tưới máu cơ tim không gắng sức với 201Tl</t>
  </si>
  <si>
    <t>1901341845</t>
  </si>
  <si>
    <t>Xạ hình chức năng tim với 99mTc đánh dấu</t>
  </si>
  <si>
    <t>1901361845</t>
  </si>
  <si>
    <t>1901371845</t>
  </si>
  <si>
    <t>Xạ hình chức năng tâm thất với 99mTc - Pertechnetate</t>
  </si>
  <si>
    <t>1901381845</t>
  </si>
  <si>
    <t>Xạ hình nhồi máu cơ tim với 99mTc - Pyrophosphate</t>
  </si>
  <si>
    <t>1901391839</t>
  </si>
  <si>
    <t>Xạ hình hoại tử cơ tim với 99mTc - Pyrophotphate</t>
  </si>
  <si>
    <t>1901401845</t>
  </si>
  <si>
    <t xml:space="preserve">Xạ hình tuyến vú </t>
  </si>
  <si>
    <t>1901411865</t>
  </si>
  <si>
    <t xml:space="preserve">Xạ hình tưới máu phổi </t>
  </si>
  <si>
    <t>1901421857</t>
  </si>
  <si>
    <t xml:space="preserve">Xạ hình tưới máu phổi với 99mTc - macroaggregated </t>
  </si>
  <si>
    <t>1901431857</t>
  </si>
  <si>
    <t>1901441854</t>
  </si>
  <si>
    <t>Xạ hình thông khí phổi với 99mTc - DTPA</t>
  </si>
  <si>
    <t>1901461854</t>
  </si>
  <si>
    <t>Xạ hình chẩn đoán chức năng thực quản và trào ngược dạ dày - thực quản với 99mTc - Sulfur Colloid</t>
  </si>
  <si>
    <t>1901471837</t>
  </si>
  <si>
    <t>Xạ hình chẩn đoán chức năng co bóp dạ dày với 99mTc - Sulfur Colloid</t>
  </si>
  <si>
    <t>1901481836</t>
  </si>
  <si>
    <t>Xạ hình chẩn đoán xuất huyết đường tiêu hoá với hồng cầu đánh dấu  99mTc</t>
  </si>
  <si>
    <t>1901491842</t>
  </si>
  <si>
    <t>Xạ hình chẩn đoán túi thừa Meckel với 99mTc Pertechnetate</t>
  </si>
  <si>
    <t>1901501840</t>
  </si>
  <si>
    <t>Xạ hình lách với Methionin - 99mTc</t>
  </si>
  <si>
    <t>1901521849</t>
  </si>
  <si>
    <t>Xạ hình lách với hồng cầu đánh dấu 51Cr</t>
  </si>
  <si>
    <t>1901531849</t>
  </si>
  <si>
    <t>Xạ hình lách với 99mTc Sulfur Colloid</t>
  </si>
  <si>
    <t>1901541849</t>
  </si>
  <si>
    <t>Xạ hình gan với 99mTc Sulfur Colloid</t>
  </si>
  <si>
    <t>1901551847</t>
  </si>
  <si>
    <t>Xạ hình gan - mật với 99mTc - HIDA</t>
  </si>
  <si>
    <t>1901561846</t>
  </si>
  <si>
    <t>Xạ hình u máu trong gan với hồng cầu đánh dấu 99mTc</t>
  </si>
  <si>
    <t>1901581841</t>
  </si>
  <si>
    <t>Xạ hình chức năng gan - mật sau ghép gan với 99mTc - IDA</t>
  </si>
  <si>
    <t>1901591846</t>
  </si>
  <si>
    <t>Xạ hình thận với 99mTc - DMSA</t>
  </si>
  <si>
    <t>1901621853</t>
  </si>
  <si>
    <t>Xạ hình chức năng thận với 99mTc - DTPA</t>
  </si>
  <si>
    <t>1901631843</t>
  </si>
  <si>
    <t>Xạ hình chức năng thận với 123I gắn OIH</t>
  </si>
  <si>
    <t>1901641843</t>
  </si>
  <si>
    <t>Xạ hình chức năng thận với 131I gắn OIH</t>
  </si>
  <si>
    <t>1901651843</t>
  </si>
  <si>
    <t>Xạ hình chức năng thận với 99mTc - MAG3</t>
  </si>
  <si>
    <t>1901661843</t>
  </si>
  <si>
    <t>Xạ hình chức năng thận - tiết niệu sau ghép thận bằng 99mTc - MAG3</t>
  </si>
  <si>
    <t>1901671844</t>
  </si>
  <si>
    <t>Xạ hình tuyến thượng thận với 131I - MIBG</t>
  </si>
  <si>
    <t>1901691864</t>
  </si>
  <si>
    <t>Xạ hình tuyến thượng thận với 123I - MIBG</t>
  </si>
  <si>
    <t>1901701864</t>
  </si>
  <si>
    <t>Xạ hình tuyến thượng thận với 131I - Cholesterol</t>
  </si>
  <si>
    <t>1901711864</t>
  </si>
  <si>
    <t>Xạ hình tinh hoàn với 99mTc Pertechnetate</t>
  </si>
  <si>
    <t>1901731858</t>
  </si>
  <si>
    <t>Xạ hình xương với 99mTc - MDP</t>
  </si>
  <si>
    <t>1901741866</t>
  </si>
  <si>
    <t>1901751867</t>
  </si>
  <si>
    <t>Xạ hình tuỷ xương với 99mTc -  Sulfur Colloid hoặc BMHP</t>
  </si>
  <si>
    <t>1901761860</t>
  </si>
  <si>
    <t>Xạ hình chẩn đoán khối u với 99mTc - MIBI</t>
  </si>
  <si>
    <t>1901771838</t>
  </si>
  <si>
    <t>Xạ hình chẩn đoán khối u với 67Ga</t>
  </si>
  <si>
    <t>1901781838</t>
  </si>
  <si>
    <t>Xạ hình chẩn đoán khối u với 201Tl</t>
  </si>
  <si>
    <t>1901791838</t>
  </si>
  <si>
    <t xml:space="preserve">Xạ hình chẩn đoán khối u với 111In - Pentetreotide </t>
  </si>
  <si>
    <t>1901801838</t>
  </si>
  <si>
    <t>Xạ hình chẩn đoán u nguyên bào thần kinh với 131I - MIBG</t>
  </si>
  <si>
    <t>1901811838</t>
  </si>
  <si>
    <t>Xạ hình chẩn đoán u nguyên bào thần kinh với 123I - MIBG</t>
  </si>
  <si>
    <t>1901821838</t>
  </si>
  <si>
    <t>Xạ hình tĩnh mạch với 99mTc - MAA</t>
  </si>
  <si>
    <t>1901831855</t>
  </si>
  <si>
    <t>Xạ hình tĩnh mạch với 99mTc - DTPA</t>
  </si>
  <si>
    <t>1901841855</t>
  </si>
  <si>
    <t>Xạ hình bạch mạch với 99mTc - HMPAO hoặc 99mTc - Sulfur Colloid</t>
  </si>
  <si>
    <t>1901871835</t>
  </si>
  <si>
    <t>1901881848</t>
  </si>
  <si>
    <t>Xạ hình bạch cầu đánh dấu 99m Tc - HMPAO</t>
  </si>
  <si>
    <t>1901891848</t>
  </si>
  <si>
    <t>1904051831</t>
  </si>
  <si>
    <t>1904081866</t>
  </si>
  <si>
    <t>Xạ hình gan bằng bức xạ hãm ở bệnh nhân ung thư gan, ung thư đường mật trong gan, ung thư di căn gan sau điều trị bằng hạt vi cầu phóng xạ 90Y</t>
  </si>
  <si>
    <t>1904131847</t>
  </si>
  <si>
    <t>SPECT gan bằng bức xạ hãm ở bệnh nhân ung thư gan, ung thư đường mật trong gan, ung thư di căn gan sau điều trị bằng hạt vi cầu phóng xạ 90Y</t>
  </si>
  <si>
    <t>1904141830</t>
  </si>
  <si>
    <t xml:space="preserve">Xạ hình đánh giá luồng thông mạch máu (shunt) gan phổi </t>
  </si>
  <si>
    <t>1904161847</t>
  </si>
  <si>
    <t xml:space="preserve">SPECT đánh giá luồng thông mạch máu (shunt) gan phổi </t>
  </si>
  <si>
    <t>1904171830</t>
  </si>
  <si>
    <t>1904201859</t>
  </si>
  <si>
    <t>1900621829</t>
  </si>
  <si>
    <t>SPECT/CT não với 99mTc Pertechnetate</t>
  </si>
  <si>
    <t>1900631829</t>
  </si>
  <si>
    <t>SPECT/CT não với 99mTc - ECD</t>
  </si>
  <si>
    <t>1900641829</t>
  </si>
  <si>
    <t>SPECT/CT não với 99mTc - DTPA</t>
  </si>
  <si>
    <t>1900651829</t>
  </si>
  <si>
    <t>SPECT/CT não với 99mTc - HMPAO</t>
  </si>
  <si>
    <t>1900661829</t>
  </si>
  <si>
    <t>1900671829</t>
  </si>
  <si>
    <t>SPECT/CT tưới máu cơ tim gắng sức với 99mTc - MIBI</t>
  </si>
  <si>
    <t>1900681829</t>
  </si>
  <si>
    <t>1900691829</t>
  </si>
  <si>
    <t>SPECT/CT tưới máu cơ tim không gắng sức với 99mTc - MIBI</t>
  </si>
  <si>
    <t>1900701829</t>
  </si>
  <si>
    <t>1900711829</t>
  </si>
  <si>
    <t>SPECT/CT tưới máu cơ tim gắng sức với 201Tl</t>
  </si>
  <si>
    <t>1900721829</t>
  </si>
  <si>
    <t>SPECT/CT tưới máu cơ tim không gắng sức với 201Tl</t>
  </si>
  <si>
    <t>1900731829</t>
  </si>
  <si>
    <t xml:space="preserve">SPECT/CT chức năng tim pha sớm </t>
  </si>
  <si>
    <t>1900741829</t>
  </si>
  <si>
    <t>SPECT/CT đánh giá chức năng tim bằng hồng cầu đánh dấu 99mTc</t>
  </si>
  <si>
    <t>1900751829</t>
  </si>
  <si>
    <t>SPECT/CT nhồi máu cơ tim với 111In - kháng thể kháng cơ tim</t>
  </si>
  <si>
    <t>1900761829</t>
  </si>
  <si>
    <t>1900771829</t>
  </si>
  <si>
    <t>1900781829</t>
  </si>
  <si>
    <t xml:space="preserve">SPECT/CT tuyến tiền liệt </t>
  </si>
  <si>
    <t>1900791829</t>
  </si>
  <si>
    <t>SPECT/CT tuyến thượng thận với 131I - MIBG</t>
  </si>
  <si>
    <t>1900801829</t>
  </si>
  <si>
    <t>SPECT/CT tuyến thượng thận với 123I - MIBG</t>
  </si>
  <si>
    <t>1900811829</t>
  </si>
  <si>
    <t>SPECT/CT tuyến thượng thận với 131I - Cholesterol</t>
  </si>
  <si>
    <t>1900821829</t>
  </si>
  <si>
    <t>1900831829</t>
  </si>
  <si>
    <t xml:space="preserve">SPECT/CT chẩn đoán khối u </t>
  </si>
  <si>
    <t>1900841829</t>
  </si>
  <si>
    <t>SPECT/CT T chẩn đoán khối u với 99mTc - MIBI</t>
  </si>
  <si>
    <t>1900851829</t>
  </si>
  <si>
    <t>SPECT/CT T chẩn đoán khối u với 67Ga</t>
  </si>
  <si>
    <t>1900861829</t>
  </si>
  <si>
    <t>SPECT/CT chẩn đoán khối u với 201Tl</t>
  </si>
  <si>
    <t>1900871829</t>
  </si>
  <si>
    <t xml:space="preserve">SPECT/CT chẩn đoán khối u với 111In - Pentetreotide </t>
  </si>
  <si>
    <t>1900881829</t>
  </si>
  <si>
    <t>1900891829</t>
  </si>
  <si>
    <t>1900901829</t>
  </si>
  <si>
    <t>SPECT/CT chẩn đoán u nguyên bào thần kinh với 131I - MIBG</t>
  </si>
  <si>
    <t>1900911829</t>
  </si>
  <si>
    <t>SPECT/CT chẩn đoán u nguyên bào thần kinh với 123I - MIBG</t>
  </si>
  <si>
    <t>1900921829</t>
  </si>
  <si>
    <t xml:space="preserve">SPECT/CT phóng xạ miễn dịch </t>
  </si>
  <si>
    <t>1900931829</t>
  </si>
  <si>
    <t>1900941829</t>
  </si>
  <si>
    <t>SPECT/CT thụ thể Peptid phóng xạ với 177Lu - DOTATOC</t>
  </si>
  <si>
    <t>1900951829</t>
  </si>
  <si>
    <t>SPECT/CT thụ thể Peptid phóng xạ với 111In - DOTATOC</t>
  </si>
  <si>
    <t>1900961829</t>
  </si>
  <si>
    <t>SPECT/CT thụ thể Peptid phóng xạ với 111In - DTPA - octreotide</t>
  </si>
  <si>
    <t>1900971829</t>
  </si>
  <si>
    <t>SPECT/CT thụ thể Peptid phóng xạ với 177Lu - DOTATATE</t>
  </si>
  <si>
    <t>1900981829</t>
  </si>
  <si>
    <t>SPECT/CT hạch Lympho</t>
  </si>
  <si>
    <t>1900991829</t>
  </si>
  <si>
    <t>SPECT/CT bạch cầu đánh dấu 99m Tc - HMPAO</t>
  </si>
  <si>
    <t>1901001829</t>
  </si>
  <si>
    <t>SPECT/CT bạch cầu đánh dấu 111In</t>
  </si>
  <si>
    <t>1901011829</t>
  </si>
  <si>
    <t>SPECT/CT bạch cầu đánh dấu 67 Ga</t>
  </si>
  <si>
    <t>1901021829</t>
  </si>
  <si>
    <t>1901031829</t>
  </si>
  <si>
    <t>1901041829</t>
  </si>
  <si>
    <t>Chụp nong động mạch ngoại biên bằng bóng</t>
  </si>
  <si>
    <t>1806720055</t>
  </si>
  <si>
    <t>Chụp, nong động mạch và đặt stent</t>
  </si>
  <si>
    <t>1806730055</t>
  </si>
  <si>
    <t>0200820055</t>
  </si>
  <si>
    <t>0200830055</t>
  </si>
  <si>
    <t xml:space="preserve">Đặt stent động mạch chủ </t>
  </si>
  <si>
    <t>1806750055</t>
  </si>
  <si>
    <t>0201080055</t>
  </si>
  <si>
    <t>Chụp Xquang răng toàn cảnh</t>
  </si>
  <si>
    <t>1800830028</t>
  </si>
  <si>
    <t>1800812002</t>
  </si>
  <si>
    <t>Tổng số: 649 danh mục</t>
  </si>
  <si>
    <t>STT (NQ43)</t>
  </si>
  <si>
    <t>PHỤ LỤC 05B</t>
  </si>
  <si>
    <t>DỊCH VỤ KỸ THUẬT CHẨN ĐOÁN HÌNH ẢNH SỬ DỤNG HỆ THỐNG LƯU TRỮ VÀ TRUYỀN TẢI HÌNH ẢNH (PACS)</t>
  </si>
  <si>
    <t>Trung tâm Bảo vệ sức khỏe cán bộ thuộc Bệnh viện đa khoa Hải Dương</t>
  </si>
  <si>
    <t>7</t>
  </si>
  <si>
    <t>8</t>
  </si>
  <si>
    <t>Tổng số: 53 danh mục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</si>
</sst>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_(* \(#,##0.00\);_(* &quot;-&quot;??_);_(@_)"/>
    <numFmt numFmtId="165" formatCode="#,##0;[Red]#,##0"/>
    <numFmt numFmtId="166" formatCode="_(* #,##0_);_(* \(#,##0\);_(* &quot;-&quot;??_);_(@_)"/>
    <numFmt numFmtId="167" formatCode="_(* #,##0.0_);_(* \(#,##0.0\);_(* &quot;-&quot;??_);_(@_)"/>
    <numFmt numFmtId="168" formatCode="_ * #,##0.00_ ;_ * \-#,##0.00_ ;_ * &quot;-&quot;??_ ;_ @_ "/>
    <numFmt numFmtId="169" formatCode="_ * #,##0.0_ ;_ * \-#,##0.0_ ;_ * &quot;-&quot;??_ ;_ @_ "/>
    <numFmt numFmtId="170" formatCode="_ * #,##0_ ;_ * \-#,##0_ ;_ * &quot;-&quot;??_ ;_ @_ "/>
    <numFmt numFmtId="171" formatCode="#,##0.0"/>
    <numFmt numFmtId="172" formatCode="#,##0;\(#,##0\);\-"/>
    <numFmt numFmtId="173" formatCode="0.0%"/>
    <numFmt numFmtId="174" formatCode="_(* #,##0_);_(* \(#,##0\);_(* &quot;-&quot;_);_(@_)"/>
  </numFmts>
  <fonts count="72" x14ac:knownFonts="1">
    <font>
      <sz val="12"/>
      <color rgb="FF000000"/>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Times New Roman"/>
      <family val="1"/>
    </font>
    <font>
      <sz val="10"/>
      <color theme="1"/>
      <name val="Arial"/>
      <family val="2"/>
    </font>
    <font>
      <sz val="10"/>
      <color theme="1"/>
      <name val="Arial"/>
      <family val="2"/>
    </font>
    <font>
      <b/>
      <sz val="13"/>
      <color rgb="FF000000"/>
      <name val="Times New Roman"/>
      <family val="1"/>
    </font>
    <font>
      <b/>
      <sz val="12"/>
      <name val="Times New Roman"/>
      <family val="1"/>
    </font>
    <font>
      <sz val="12"/>
      <name val="Times New Roman"/>
      <family val="1"/>
    </font>
    <font>
      <sz val="12"/>
      <color rgb="FF000000"/>
      <name val="Calibri"/>
      <family val="2"/>
      <scheme val="minor"/>
    </font>
    <font>
      <i/>
      <sz val="12"/>
      <color theme="1"/>
      <name val="Times New Roman"/>
      <family val="1"/>
    </font>
    <font>
      <b/>
      <sz val="12"/>
      <color theme="1"/>
      <name val="Times New Roman"/>
      <family val="1"/>
    </font>
    <font>
      <sz val="10"/>
      <color theme="1"/>
      <name val="Times New Roman"/>
      <family val="1"/>
    </font>
    <font>
      <sz val="14"/>
      <color theme="1"/>
      <name val="Times New Roman"/>
      <family val="1"/>
    </font>
    <font>
      <sz val="12"/>
      <color rgb="FF000000"/>
      <name val="Calibri"/>
      <family val="2"/>
    </font>
    <font>
      <b/>
      <sz val="14"/>
      <color theme="1"/>
      <name val="Times New Roman"/>
      <family val="1"/>
    </font>
    <font>
      <sz val="12"/>
      <color rgb="FF000000"/>
      <name val="Times New Roman"/>
      <family val="1"/>
    </font>
    <font>
      <b/>
      <sz val="12"/>
      <color rgb="FF000000"/>
      <name val="Times New Roman"/>
      <family val="1"/>
    </font>
    <font>
      <b/>
      <sz val="14"/>
      <name val="Times New Roman"/>
      <family val="1"/>
    </font>
    <font>
      <sz val="14"/>
      <name val="Times New Roman"/>
      <family val="1"/>
    </font>
    <font>
      <sz val="13"/>
      <name val="Times New Roman"/>
      <family val="1"/>
    </font>
    <font>
      <sz val="12"/>
      <color rgb="FF000000"/>
      <name val="Calibri"/>
      <family val="2"/>
      <charset val="163"/>
      <scheme val="minor"/>
    </font>
    <font>
      <i/>
      <sz val="13"/>
      <color rgb="FFFF0000"/>
      <name val="Times New Roman"/>
      <family val="1"/>
    </font>
    <font>
      <sz val="14"/>
      <color theme="1"/>
      <name val="Times New Roman"/>
      <family val="1"/>
      <charset val="163"/>
    </font>
    <font>
      <sz val="11"/>
      <color theme="1"/>
      <name val="Times New Roman"/>
      <family val="1"/>
    </font>
    <font>
      <sz val="13"/>
      <color theme="1"/>
      <name val="Times New Roman"/>
      <family val="1"/>
      <charset val="163"/>
    </font>
    <font>
      <sz val="12"/>
      <color rgb="FF000000"/>
      <name val="Calibri"/>
      <family val="2"/>
      <scheme val="minor"/>
    </font>
    <font>
      <sz val="10"/>
      <color indexed="8"/>
      <name val="Arial"/>
      <family val="2"/>
    </font>
    <font>
      <sz val="12"/>
      <color theme="1"/>
      <name val="Times New Roman"/>
      <family val="1"/>
      <charset val="163"/>
    </font>
    <font>
      <b/>
      <sz val="14"/>
      <color theme="1"/>
      <name val="Times New Roman"/>
      <family val="1"/>
      <charset val="163"/>
    </font>
    <font>
      <sz val="14"/>
      <color rgb="FFFF0000"/>
      <name val="Times New Roman"/>
      <family val="1"/>
      <charset val="163"/>
    </font>
    <font>
      <sz val="11"/>
      <color theme="1"/>
      <name val="Times New Roman"/>
      <family val="1"/>
      <charset val="163"/>
    </font>
    <font>
      <b/>
      <sz val="12"/>
      <color theme="1"/>
      <name val="Times New Roman"/>
      <family val="1"/>
      <charset val="163"/>
    </font>
    <font>
      <sz val="12"/>
      <color theme="1"/>
      <name val="Times New Roman"/>
      <family val="1"/>
    </font>
    <font>
      <sz val="13"/>
      <color indexed="8"/>
      <name val="Times New Roman"/>
      <family val="1"/>
      <charset val="163"/>
    </font>
    <font>
      <b/>
      <sz val="13"/>
      <color theme="1"/>
      <name val="Times New Roman"/>
      <family val="1"/>
      <charset val="163"/>
    </font>
    <font>
      <sz val="11"/>
      <color theme="1"/>
      <name val="Calibri"/>
      <family val="2"/>
      <charset val="1"/>
    </font>
    <font>
      <b/>
      <sz val="11"/>
      <name val="Times New Roman"/>
      <family val="1"/>
    </font>
    <font>
      <sz val="11"/>
      <name val="Times New Roman"/>
      <family val="1"/>
    </font>
    <font>
      <b/>
      <sz val="11"/>
      <color theme="1"/>
      <name val="Times New Roman"/>
      <family val="1"/>
    </font>
    <font>
      <sz val="11"/>
      <color rgb="FF000000"/>
      <name val="Times New Roman"/>
      <family val="1"/>
    </font>
    <font>
      <sz val="10"/>
      <name val="Arial"/>
      <family val="2"/>
    </font>
    <font>
      <i/>
      <sz val="11"/>
      <name val="Times New Roman"/>
      <family val="1"/>
    </font>
    <font>
      <b/>
      <sz val="11"/>
      <color theme="1"/>
      <name val="Calibri"/>
      <family val="2"/>
    </font>
    <font>
      <b/>
      <sz val="10"/>
      <name val="Arial"/>
      <family val="2"/>
    </font>
    <font>
      <sz val="12"/>
      <color theme="1"/>
      <name val="Calibri"/>
      <family val="2"/>
      <scheme val="minor"/>
    </font>
    <font>
      <sz val="13"/>
      <color theme="1"/>
      <name val="Times New Roman"/>
      <family val="2"/>
    </font>
    <font>
      <b/>
      <sz val="11"/>
      <name val="Arial"/>
      <family val="2"/>
    </font>
    <font>
      <b/>
      <sz val="11"/>
      <color theme="1"/>
      <name val="Calibri"/>
      <family val="2"/>
      <charset val="1"/>
    </font>
    <font>
      <sz val="14"/>
      <color rgb="FF000000"/>
      <name val="Times New Roman"/>
      <family val="1"/>
    </font>
    <font>
      <sz val="14"/>
      <color rgb="FF000000"/>
      <name val="Calibri"/>
      <family val="2"/>
      <scheme val="minor"/>
    </font>
    <font>
      <i/>
      <sz val="14"/>
      <color theme="1"/>
      <name val="Times New Roman"/>
      <family val="1"/>
    </font>
    <font>
      <b/>
      <sz val="13"/>
      <name val="Arial"/>
      <family val="2"/>
    </font>
    <font>
      <i/>
      <sz val="10"/>
      <name val="Arial"/>
      <family val="2"/>
    </font>
    <font>
      <i/>
      <sz val="11"/>
      <color rgb="FFFF0000"/>
      <name val="Calibri"/>
      <family val="2"/>
    </font>
    <font>
      <b/>
      <sz val="11"/>
      <color rgb="FFFFFFFF"/>
      <name val="Arial"/>
      <family val="2"/>
    </font>
    <font>
      <i/>
      <sz val="11"/>
      <name val="Arial"/>
      <family val="2"/>
    </font>
    <font>
      <b/>
      <i/>
      <sz val="11"/>
      <name val="Arial"/>
      <family val="2"/>
    </font>
    <font>
      <sz val="12"/>
      <color rgb="FFFF0000"/>
      <name val="Times New Roman"/>
      <family val="1"/>
    </font>
    <font>
      <sz val="14"/>
      <color rgb="FFFF0000"/>
      <name val="Times New Roman"/>
      <family val="1"/>
    </font>
    <font>
      <i/>
      <sz val="13"/>
      <name val="Times New Roman"/>
      <family val="1"/>
    </font>
    <font>
      <i/>
      <sz val="14"/>
      <name val="Times New Roman"/>
      <family val="1"/>
    </font>
    <font>
      <i/>
      <sz val="10"/>
      <name val="Times New Roman"/>
      <family val="1"/>
    </font>
    <font>
      <sz val="14"/>
      <color theme="0"/>
      <name val="Times New Roman"/>
      <family val="1"/>
    </font>
    <font>
      <sz val="14"/>
      <name val="Calibri"/>
      <family val="2"/>
      <scheme val="minor"/>
    </font>
    <font>
      <b/>
      <sz val="14"/>
      <name val="Calibri"/>
      <family val="2"/>
      <scheme val="minor"/>
    </font>
    <font>
      <b/>
      <i/>
      <sz val="14"/>
      <name val="Times New Roman"/>
      <family val="1"/>
    </font>
    <font>
      <sz val="14"/>
      <color theme="0"/>
      <name val="Calibri"/>
      <family val="2"/>
      <scheme val="minor"/>
    </font>
    <font>
      <sz val="10"/>
      <color rgb="FF000000"/>
      <name val="Times New Roman"/>
      <family val="1"/>
    </font>
    <font>
      <sz val="10"/>
      <name val="Times New Roman"/>
      <family val="1"/>
    </font>
    <font>
      <i/>
      <sz val="10"/>
      <color rgb="FF00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1F4E78"/>
        <bgColor rgb="FF003366"/>
      </patternFill>
    </fill>
    <fill>
      <patternFill patternType="solid">
        <fgColor rgb="FFD9E1F2"/>
        <bgColor rgb="FFD9D9D9"/>
      </patternFill>
    </fill>
    <fill>
      <patternFill patternType="solid">
        <fgColor rgb="FF2E7D32"/>
        <bgColor rgb="FF008000"/>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bottom style="hair">
        <color auto="1"/>
      </bottom>
      <diagonal/>
    </border>
    <border>
      <left/>
      <right style="thin">
        <color auto="1"/>
      </right>
      <top style="thin">
        <color indexed="64"/>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indexed="64"/>
      </bottom>
      <diagonal/>
    </border>
    <border>
      <left/>
      <right/>
      <top/>
      <bottom style="thin">
        <color rgb="FFB7B7B7"/>
      </bottom>
      <diagonal/>
    </border>
    <border>
      <left style="thin">
        <color rgb="FFB7B7B7"/>
      </left>
      <right style="thin">
        <color rgb="FFB7B7B7"/>
      </right>
      <top style="thin">
        <color rgb="FFB7B7B7"/>
      </top>
      <bottom style="thin">
        <color rgb="FFB7B7B7"/>
      </bottom>
      <diagonal/>
    </border>
    <border>
      <left style="thin">
        <color rgb="FFB7B7B7"/>
      </left>
      <right style="thin">
        <color rgb="FFB7B7B7"/>
      </right>
      <top style="thin">
        <color rgb="FFB7B7B7"/>
      </top>
      <bottom/>
      <diagonal/>
    </border>
  </borders>
  <cellStyleXfs count="30">
    <xf numFmtId="0" fontId="0" fillId="0" borderId="0"/>
    <xf numFmtId="0" fontId="3" fillId="0" borderId="1"/>
    <xf numFmtId="0" fontId="6" fillId="0" borderId="1"/>
    <xf numFmtId="0" fontId="5" fillId="0" borderId="1"/>
    <xf numFmtId="0" fontId="5" fillId="0" borderId="1"/>
    <xf numFmtId="164" fontId="27" fillId="0" borderId="0" applyFont="0" applyFill="0" applyBorder="0" applyAlignment="0" applyProtection="0"/>
    <xf numFmtId="0" fontId="22" fillId="0" borderId="1"/>
    <xf numFmtId="9" fontId="28" fillId="0" borderId="1" applyFont="0" applyFill="0" applyBorder="0" applyAlignment="0" applyProtection="0"/>
    <xf numFmtId="0" fontId="2" fillId="0" borderId="1"/>
    <xf numFmtId="164" fontId="2" fillId="0" borderId="1" applyFont="0" applyFill="0" applyBorder="0" applyAlignment="0" applyProtection="0"/>
    <xf numFmtId="168" fontId="34" fillId="0" borderId="1" applyFont="0" applyFill="0" applyBorder="0" applyAlignment="0" applyProtection="0">
      <alignment vertical="center"/>
    </xf>
    <xf numFmtId="0" fontId="37" fillId="0" borderId="1"/>
    <xf numFmtId="164" fontId="42" fillId="0" borderId="1" applyBorder="0" applyAlignment="0" applyProtection="0"/>
    <xf numFmtId="0" fontId="2" fillId="0" borderId="1"/>
    <xf numFmtId="0" fontId="46" fillId="0" borderId="1"/>
    <xf numFmtId="0" fontId="2" fillId="0" borderId="1"/>
    <xf numFmtId="0" fontId="46" fillId="0" borderId="1"/>
    <xf numFmtId="0" fontId="42" fillId="0" borderId="1">
      <alignment vertical="top"/>
    </xf>
    <xf numFmtId="0" fontId="2" fillId="0" borderId="1"/>
    <xf numFmtId="0" fontId="47" fillId="0" borderId="1"/>
    <xf numFmtId="164" fontId="47" fillId="0" borderId="1" applyFont="0" applyFill="0" applyBorder="0" applyAlignment="0" applyProtection="0"/>
    <xf numFmtId="0" fontId="10" fillId="0" borderId="1"/>
    <xf numFmtId="164" fontId="10" fillId="0" borderId="1" applyFont="0" applyFill="0" applyBorder="0" applyAlignment="0" applyProtection="0"/>
    <xf numFmtId="0" fontId="10" fillId="0" borderId="1"/>
    <xf numFmtId="164" fontId="1" fillId="0" borderId="1" applyFont="0" applyFill="0" applyBorder="0" applyAlignment="0" applyProtection="0"/>
    <xf numFmtId="0" fontId="5" fillId="0" borderId="1"/>
    <xf numFmtId="0" fontId="1" fillId="0" borderId="1"/>
    <xf numFmtId="0" fontId="10" fillId="0" borderId="1"/>
    <xf numFmtId="0" fontId="1" fillId="0" borderId="1"/>
    <xf numFmtId="0" fontId="1" fillId="0" borderId="1"/>
  </cellStyleXfs>
  <cellXfs count="393">
    <xf numFmtId="0" fontId="0" fillId="0" borderId="0" xfId="0"/>
    <xf numFmtId="0" fontId="17" fillId="0" borderId="2" xfId="0" applyFont="1" applyBorder="1" applyAlignment="1">
      <alignment horizontal="left" vertical="center" wrapText="1"/>
    </xf>
    <xf numFmtId="0" fontId="13" fillId="0" borderId="1" xfId="0" applyFont="1" applyBorder="1"/>
    <xf numFmtId="0" fontId="16" fillId="0" borderId="1" xfId="0" applyFont="1" applyBorder="1" applyAlignment="1">
      <alignment horizontal="center" wrapText="1"/>
    </xf>
    <xf numFmtId="0" fontId="13" fillId="0" borderId="0" xfId="0" applyFont="1"/>
    <xf numFmtId="0" fontId="11" fillId="0" borderId="1" xfId="0" applyFont="1" applyBorder="1" applyAlignment="1">
      <alignment horizontal="center" wrapText="1"/>
    </xf>
    <xf numFmtId="0" fontId="11" fillId="0" borderId="1" xfId="0" applyFont="1" applyBorder="1"/>
    <xf numFmtId="0" fontId="11" fillId="0" borderId="0" xfId="0" applyFont="1"/>
    <xf numFmtId="0" fontId="11" fillId="0" borderId="1" xfId="0" applyFont="1" applyBorder="1" applyAlignment="1">
      <alignment horizontal="center"/>
    </xf>
    <xf numFmtId="0" fontId="10" fillId="0" borderId="0" xfId="0" applyFont="1"/>
    <xf numFmtId="0" fontId="15" fillId="0" borderId="1" xfId="0" applyFont="1" applyBorder="1"/>
    <xf numFmtId="0" fontId="19" fillId="0" borderId="1" xfId="0" applyFont="1" applyBorder="1" applyAlignment="1">
      <alignment horizontal="right"/>
    </xf>
    <xf numFmtId="49" fontId="21" fillId="0" borderId="2" xfId="0" applyNumberFormat="1" applyFont="1" applyBorder="1" applyAlignment="1">
      <alignment horizontal="center" vertical="center" wrapText="1"/>
    </xf>
    <xf numFmtId="0" fontId="21" fillId="0" borderId="2" xfId="0" applyFont="1" applyBorder="1" applyAlignment="1">
      <alignment horizontal="justify" vertical="center" wrapText="1"/>
    </xf>
    <xf numFmtId="0" fontId="7" fillId="0" borderId="1" xfId="0" applyFont="1" applyBorder="1" applyAlignment="1">
      <alignment horizontal="center"/>
    </xf>
    <xf numFmtId="0" fontId="0" fillId="0" borderId="1" xfId="0" applyBorder="1"/>
    <xf numFmtId="3" fontId="16" fillId="0" borderId="2" xfId="0" applyNumberFormat="1" applyFont="1" applyBorder="1" applyAlignment="1">
      <alignment horizontal="center" vertical="center"/>
    </xf>
    <xf numFmtId="3" fontId="14" fillId="0" borderId="2" xfId="0" applyNumberFormat="1" applyFont="1" applyBorder="1" applyAlignment="1">
      <alignment horizontal="center" vertical="center" wrapText="1"/>
    </xf>
    <xf numFmtId="3" fontId="14" fillId="0" borderId="2" xfId="0" applyNumberFormat="1" applyFont="1" applyBorder="1" applyAlignment="1">
      <alignment horizontal="left" vertical="center" wrapText="1"/>
    </xf>
    <xf numFmtId="3" fontId="14" fillId="0" borderId="2" xfId="0" applyNumberFormat="1" applyFont="1" applyBorder="1" applyAlignment="1">
      <alignment horizontal="right" vertical="center" wrapText="1"/>
    </xf>
    <xf numFmtId="3" fontId="14" fillId="0" borderId="2" xfId="0" applyNumberFormat="1" applyFont="1" applyBorder="1" applyAlignment="1">
      <alignment vertical="center"/>
    </xf>
    <xf numFmtId="3" fontId="20" fillId="0" borderId="2" xfId="0" applyNumberFormat="1" applyFont="1" applyBorder="1" applyAlignment="1">
      <alignment vertical="center"/>
    </xf>
    <xf numFmtId="0" fontId="11" fillId="0" borderId="3" xfId="0" applyFont="1" applyBorder="1"/>
    <xf numFmtId="0" fontId="11" fillId="0" borderId="1" xfId="0" applyFont="1" applyBorder="1" applyAlignment="1">
      <alignment horizontal="right"/>
    </xf>
    <xf numFmtId="0" fontId="19" fillId="0" borderId="1" xfId="3" applyFont="1"/>
    <xf numFmtId="0" fontId="0" fillId="0" borderId="0" xfId="0" applyAlignment="1">
      <alignment horizontal="left"/>
    </xf>
    <xf numFmtId="0" fontId="13" fillId="0" borderId="1" xfId="0" applyFont="1" applyBorder="1" applyAlignment="1">
      <alignment horizontal="left"/>
    </xf>
    <xf numFmtId="0" fontId="11" fillId="0" borderId="1" xfId="0" applyFont="1" applyBorder="1" applyAlignment="1">
      <alignment horizontal="left" wrapText="1"/>
    </xf>
    <xf numFmtId="0" fontId="11" fillId="0" borderId="1" xfId="0" applyFont="1" applyBorder="1" applyAlignment="1">
      <alignment horizontal="left"/>
    </xf>
    <xf numFmtId="0" fontId="0" fillId="0" borderId="0" xfId="0" applyAlignment="1">
      <alignment horizontal="center"/>
    </xf>
    <xf numFmtId="0" fontId="19" fillId="0" borderId="1" xfId="0" applyFont="1" applyBorder="1" applyAlignment="1">
      <alignment horizontal="center"/>
    </xf>
    <xf numFmtId="3" fontId="17" fillId="0" borderId="2" xfId="0" applyNumberFormat="1" applyFont="1" applyBorder="1" applyAlignment="1">
      <alignment horizontal="left" vertical="center" wrapText="1"/>
    </xf>
    <xf numFmtId="0" fontId="22" fillId="0" borderId="0" xfId="0" applyFont="1" applyAlignment="1">
      <alignment horizontal="left"/>
    </xf>
    <xf numFmtId="3" fontId="12" fillId="0" borderId="2" xfId="0" applyNumberFormat="1" applyFont="1" applyBorder="1" applyAlignment="1">
      <alignment horizontal="left" vertical="center"/>
    </xf>
    <xf numFmtId="0" fontId="9" fillId="0" borderId="2" xfId="0" applyFont="1" applyBorder="1" applyAlignment="1">
      <alignment horizontal="left" vertical="center" wrapText="1"/>
    </xf>
    <xf numFmtId="3" fontId="26" fillId="0" borderId="2" xfId="0" applyNumberFormat="1" applyFont="1" applyBorder="1" applyAlignment="1">
      <alignment horizontal="center" vertical="center"/>
    </xf>
    <xf numFmtId="0" fontId="13" fillId="0" borderId="1" xfId="0" applyFont="1" applyBorder="1" applyAlignment="1">
      <alignment horizontal="left" wrapText="1"/>
    </xf>
    <xf numFmtId="0" fontId="0" fillId="0" borderId="0" xfId="0" applyAlignment="1">
      <alignment horizontal="left" wrapText="1"/>
    </xf>
    <xf numFmtId="0" fontId="0" fillId="2" borderId="0" xfId="0" applyFill="1"/>
    <xf numFmtId="1" fontId="0" fillId="0" borderId="0" xfId="0" applyNumberFormat="1"/>
    <xf numFmtId="1" fontId="13" fillId="0" borderId="1" xfId="0" applyNumberFormat="1" applyFont="1" applyBorder="1"/>
    <xf numFmtId="1" fontId="11" fillId="0" borderId="1" xfId="0" applyNumberFormat="1" applyFont="1" applyBorder="1" applyAlignment="1">
      <alignment horizontal="center" wrapText="1"/>
    </xf>
    <xf numFmtId="1" fontId="11" fillId="0" borderId="1" xfId="0" applyNumberFormat="1" applyFont="1" applyBorder="1" applyAlignment="1">
      <alignment horizontal="center"/>
    </xf>
    <xf numFmtId="1" fontId="14" fillId="0" borderId="2" xfId="0" applyNumberFormat="1" applyFont="1" applyBorder="1" applyAlignment="1">
      <alignment horizontal="center" vertical="center" wrapText="1"/>
    </xf>
    <xf numFmtId="3" fontId="0" fillId="0" borderId="0" xfId="0" applyNumberFormat="1"/>
    <xf numFmtId="0" fontId="23" fillId="0" borderId="1" xfId="0" applyFont="1" applyBorder="1" applyAlignment="1">
      <alignment horizontal="center" wrapText="1"/>
    </xf>
    <xf numFmtId="0" fontId="17" fillId="0" borderId="0" xfId="0" applyFont="1" applyAlignment="1">
      <alignment horizontal="left"/>
    </xf>
    <xf numFmtId="0" fontId="18" fillId="0" borderId="0" xfId="0" applyFont="1" applyAlignment="1">
      <alignment horizontal="left"/>
    </xf>
    <xf numFmtId="0" fontId="30" fillId="0" borderId="1" xfId="8" applyFont="1"/>
    <xf numFmtId="166" fontId="24" fillId="0" borderId="2" xfId="9" applyNumberFormat="1" applyFont="1" applyFill="1" applyBorder="1" applyAlignment="1">
      <alignment horizontal="center"/>
    </xf>
    <xf numFmtId="166" fontId="24" fillId="0" borderId="2" xfId="9" applyNumberFormat="1" applyFont="1" applyFill="1" applyBorder="1"/>
    <xf numFmtId="166" fontId="0" fillId="0" borderId="0" xfId="5" applyNumberFormat="1" applyFont="1"/>
    <xf numFmtId="166" fontId="0" fillId="0" borderId="0" xfId="0" applyNumberFormat="1"/>
    <xf numFmtId="0" fontId="26" fillId="0" borderId="1" xfId="8" applyFont="1"/>
    <xf numFmtId="0" fontId="26" fillId="0" borderId="1" xfId="8" applyFont="1" applyAlignment="1">
      <alignment wrapText="1"/>
    </xf>
    <xf numFmtId="169" fontId="26" fillId="0" borderId="1" xfId="10" applyNumberFormat="1" applyFont="1" applyFill="1" applyAlignment="1"/>
    <xf numFmtId="170" fontId="26" fillId="0" borderId="1" xfId="10" applyNumberFormat="1" applyFont="1" applyFill="1" applyAlignment="1"/>
    <xf numFmtId="0" fontId="33" fillId="0" borderId="2" xfId="8" applyFont="1" applyBorder="1" applyAlignment="1">
      <alignment horizontal="center" vertical="center" wrapText="1"/>
    </xf>
    <xf numFmtId="170" fontId="33" fillId="0" borderId="2" xfId="10" applyNumberFormat="1" applyFont="1" applyFill="1" applyBorder="1" applyAlignment="1">
      <alignment horizontal="center" vertical="center" wrapText="1"/>
    </xf>
    <xf numFmtId="169" fontId="33" fillId="0" borderId="2" xfId="10" applyNumberFormat="1" applyFont="1" applyFill="1" applyBorder="1" applyAlignment="1">
      <alignment horizontal="center" vertical="center" wrapText="1"/>
    </xf>
    <xf numFmtId="0" fontId="33" fillId="0" borderId="1" xfId="8" applyFont="1" applyAlignment="1">
      <alignment horizontal="center" vertical="center" wrapText="1"/>
    </xf>
    <xf numFmtId="0" fontId="26" fillId="0" borderId="9" xfId="8" applyFont="1" applyBorder="1" applyAlignment="1">
      <alignment horizontal="center"/>
    </xf>
    <xf numFmtId="0" fontId="35" fillId="0" borderId="9" xfId="8" applyFont="1" applyBorder="1"/>
    <xf numFmtId="0" fontId="26" fillId="0" borderId="10" xfId="8" applyFont="1" applyBorder="1" applyAlignment="1">
      <alignment wrapText="1"/>
    </xf>
    <xf numFmtId="0" fontId="26" fillId="0" borderId="10" xfId="8" applyFont="1" applyBorder="1"/>
    <xf numFmtId="1" fontId="26" fillId="0" borderId="10" xfId="8" applyNumberFormat="1" applyFont="1" applyBorder="1"/>
    <xf numFmtId="169" fontId="26" fillId="0" borderId="10" xfId="10" applyNumberFormat="1" applyFont="1" applyFill="1" applyBorder="1" applyAlignment="1"/>
    <xf numFmtId="170" fontId="26" fillId="0" borderId="10" xfId="10" applyNumberFormat="1" applyFont="1" applyFill="1" applyBorder="1" applyAlignment="1"/>
    <xf numFmtId="170" fontId="26" fillId="0" borderId="1" xfId="8" applyNumberFormat="1" applyFont="1"/>
    <xf numFmtId="0" fontId="26" fillId="0" borderId="11" xfId="8" applyFont="1" applyBorder="1" applyAlignment="1">
      <alignment horizontal="center"/>
    </xf>
    <xf numFmtId="0" fontId="35" fillId="0" borderId="11" xfId="8" applyFont="1" applyBorder="1"/>
    <xf numFmtId="0" fontId="26" fillId="0" borderId="11" xfId="8" applyFont="1" applyBorder="1" applyAlignment="1">
      <alignment wrapText="1"/>
    </xf>
    <xf numFmtId="0" fontId="26" fillId="0" borderId="11" xfId="8" applyFont="1" applyBorder="1"/>
    <xf numFmtId="1" fontId="26" fillId="0" borderId="11" xfId="8" applyNumberFormat="1" applyFont="1" applyBorder="1"/>
    <xf numFmtId="169" fontId="26" fillId="0" borderId="11" xfId="10" applyNumberFormat="1" applyFont="1" applyFill="1" applyBorder="1" applyAlignment="1"/>
    <xf numFmtId="170" fontId="26" fillId="0" borderId="11" xfId="10" applyNumberFormat="1" applyFont="1" applyFill="1" applyBorder="1" applyAlignment="1"/>
    <xf numFmtId="0" fontId="35" fillId="0" borderId="12" xfId="8" applyFont="1" applyBorder="1"/>
    <xf numFmtId="0" fontId="26" fillId="0" borderId="12" xfId="8" applyFont="1" applyBorder="1" applyAlignment="1">
      <alignment wrapText="1"/>
    </xf>
    <xf numFmtId="0" fontId="26" fillId="0" borderId="12" xfId="8" applyFont="1" applyBorder="1"/>
    <xf numFmtId="1" fontId="26" fillId="0" borderId="12" xfId="8" applyNumberFormat="1" applyFont="1" applyBorder="1"/>
    <xf numFmtId="169" fontId="26" fillId="0" borderId="12" xfId="10" applyNumberFormat="1" applyFont="1" applyFill="1" applyBorder="1" applyAlignment="1"/>
    <xf numFmtId="170" fontId="26" fillId="0" borderId="12" xfId="10" applyNumberFormat="1" applyFont="1" applyFill="1" applyBorder="1" applyAlignment="1"/>
    <xf numFmtId="168" fontId="26" fillId="0" borderId="10" xfId="10" applyFont="1" applyFill="1" applyBorder="1" applyAlignment="1"/>
    <xf numFmtId="0" fontId="35" fillId="0" borderId="13" xfId="8" applyFont="1" applyBorder="1"/>
    <xf numFmtId="0" fontId="26" fillId="0" borderId="14" xfId="8" applyFont="1" applyBorder="1" applyAlignment="1">
      <alignment wrapText="1"/>
    </xf>
    <xf numFmtId="0" fontId="35" fillId="0" borderId="15" xfId="8" applyFont="1" applyBorder="1"/>
    <xf numFmtId="0" fontId="26" fillId="0" borderId="16" xfId="8" applyFont="1" applyBorder="1" applyAlignment="1">
      <alignment wrapText="1"/>
    </xf>
    <xf numFmtId="0" fontId="26" fillId="0" borderId="17" xfId="8" applyFont="1" applyBorder="1" applyAlignment="1">
      <alignment wrapText="1"/>
    </xf>
    <xf numFmtId="0" fontId="26" fillId="0" borderId="9" xfId="8" applyFont="1" applyBorder="1"/>
    <xf numFmtId="0" fontId="26" fillId="0" borderId="9" xfId="8" applyFont="1" applyBorder="1" applyAlignment="1">
      <alignment wrapText="1"/>
    </xf>
    <xf numFmtId="1" fontId="26" fillId="0" borderId="9" xfId="8" applyNumberFormat="1" applyFont="1" applyBorder="1"/>
    <xf numFmtId="170" fontId="26" fillId="0" borderId="9" xfId="10" applyNumberFormat="1" applyFont="1" applyFill="1" applyBorder="1" applyAlignment="1"/>
    <xf numFmtId="0" fontId="26" fillId="0" borderId="12" xfId="8" applyFont="1" applyBorder="1" applyAlignment="1">
      <alignment horizontal="center"/>
    </xf>
    <xf numFmtId="170" fontId="26" fillId="0" borderId="2" xfId="10" applyNumberFormat="1" applyFont="1" applyFill="1" applyBorder="1" applyAlignment="1">
      <alignment horizontal="center"/>
    </xf>
    <xf numFmtId="0" fontId="37" fillId="0" borderId="1" xfId="11"/>
    <xf numFmtId="0" fontId="38" fillId="0" borderId="2" xfId="11" applyFont="1" applyBorder="1" applyAlignment="1">
      <alignment horizontal="center" vertical="center" wrapText="1"/>
    </xf>
    <xf numFmtId="3" fontId="39" fillId="0" borderId="2" xfId="11" applyNumberFormat="1" applyFont="1" applyBorder="1"/>
    <xf numFmtId="1" fontId="39" fillId="0" borderId="2" xfId="11" applyNumberFormat="1" applyFont="1" applyBorder="1"/>
    <xf numFmtId="171" fontId="39" fillId="0" borderId="2" xfId="11" applyNumberFormat="1" applyFont="1" applyBorder="1"/>
    <xf numFmtId="0" fontId="40" fillId="0" borderId="2" xfId="11" applyFont="1" applyBorder="1"/>
    <xf numFmtId="0" fontId="40" fillId="0" borderId="2" xfId="8" applyFont="1" applyBorder="1"/>
    <xf numFmtId="0" fontId="41" fillId="0" borderId="2" xfId="11" applyFont="1" applyBorder="1" applyAlignment="1">
      <alignment vertical="center" wrapText="1"/>
    </xf>
    <xf numFmtId="164" fontId="42" fillId="0" borderId="2" xfId="12" applyBorder="1"/>
    <xf numFmtId="0" fontId="25" fillId="0" borderId="2" xfId="11" applyFont="1" applyBorder="1"/>
    <xf numFmtId="166" fontId="25" fillId="0" borderId="2" xfId="9" applyNumberFormat="1" applyFont="1" applyBorder="1"/>
    <xf numFmtId="0" fontId="25" fillId="0" borderId="2" xfId="8" applyFont="1" applyBorder="1" applyAlignment="1">
      <alignment wrapText="1"/>
    </xf>
    <xf numFmtId="0" fontId="38" fillId="0" borderId="2" xfId="8" applyFont="1" applyBorder="1" applyAlignment="1">
      <alignment horizontal="center" vertical="center" wrapText="1"/>
    </xf>
    <xf numFmtId="166" fontId="39" fillId="0" borderId="2" xfId="12" applyNumberFormat="1" applyFont="1" applyBorder="1"/>
    <xf numFmtId="166" fontId="37" fillId="0" borderId="2" xfId="11" applyNumberFormat="1" applyBorder="1"/>
    <xf numFmtId="166" fontId="42" fillId="0" borderId="2" xfId="12" applyNumberFormat="1" applyBorder="1"/>
    <xf numFmtId="166" fontId="44" fillId="0" borderId="2" xfId="11" applyNumberFormat="1" applyFont="1" applyBorder="1"/>
    <xf numFmtId="0" fontId="25" fillId="0" borderId="1" xfId="11" applyFont="1"/>
    <xf numFmtId="164" fontId="39" fillId="0" borderId="2" xfId="12" applyFont="1" applyBorder="1"/>
    <xf numFmtId="10" fontId="39" fillId="0" borderId="2" xfId="11" applyNumberFormat="1" applyFont="1" applyBorder="1"/>
    <xf numFmtId="3" fontId="40" fillId="0" borderId="2" xfId="11" applyNumberFormat="1" applyFont="1" applyBorder="1"/>
    <xf numFmtId="166" fontId="40" fillId="0" borderId="2" xfId="11" applyNumberFormat="1" applyFont="1" applyBorder="1"/>
    <xf numFmtId="164" fontId="38" fillId="0" borderId="2" xfId="12" applyFont="1" applyBorder="1"/>
    <xf numFmtId="0" fontId="25" fillId="0" borderId="2" xfId="8" applyFont="1" applyBorder="1" applyAlignment="1">
      <alignment horizontal="left" vertical="top" wrapText="1"/>
    </xf>
    <xf numFmtId="164" fontId="37" fillId="0" borderId="2" xfId="11" applyNumberFormat="1" applyBorder="1"/>
    <xf numFmtId="9" fontId="25" fillId="0" borderId="2" xfId="11" applyNumberFormat="1" applyFont="1" applyBorder="1"/>
    <xf numFmtId="0" fontId="25" fillId="0" borderId="2" xfId="8" applyFont="1" applyBorder="1"/>
    <xf numFmtId="9" fontId="25" fillId="0" borderId="2" xfId="8" applyNumberFormat="1" applyFont="1" applyBorder="1"/>
    <xf numFmtId="164" fontId="2" fillId="0" borderId="2" xfId="8" applyNumberFormat="1" applyBorder="1"/>
    <xf numFmtId="166" fontId="0" fillId="0" borderId="1" xfId="12" applyNumberFormat="1" applyFont="1"/>
    <xf numFmtId="0" fontId="37" fillId="0" borderId="2" xfId="11" applyBorder="1" applyAlignment="1">
      <alignment wrapText="1"/>
    </xf>
    <xf numFmtId="0" fontId="40" fillId="0" borderId="1" xfId="11" applyFont="1"/>
    <xf numFmtId="164" fontId="37" fillId="0" borderId="1" xfId="11" applyNumberFormat="1"/>
    <xf numFmtId="166" fontId="25" fillId="0" borderId="7" xfId="11" applyNumberFormat="1" applyFont="1" applyBorder="1"/>
    <xf numFmtId="164" fontId="25" fillId="0" borderId="1" xfId="11" applyNumberFormat="1" applyFont="1"/>
    <xf numFmtId="0" fontId="25" fillId="0" borderId="2" xfId="11" applyFont="1" applyBorder="1" applyAlignment="1">
      <alignment wrapText="1"/>
    </xf>
    <xf numFmtId="164" fontId="45" fillId="0" borderId="2" xfId="12" applyFont="1" applyBorder="1"/>
    <xf numFmtId="164" fontId="42" fillId="0" borderId="1" xfId="12"/>
    <xf numFmtId="166" fontId="24" fillId="0" borderId="1" xfId="9" applyNumberFormat="1" applyFont="1"/>
    <xf numFmtId="166" fontId="30" fillId="0" borderId="2" xfId="9" applyNumberFormat="1" applyFont="1" applyBorder="1" applyAlignment="1">
      <alignment horizontal="center" vertical="center"/>
    </xf>
    <xf numFmtId="166" fontId="30" fillId="0" borderId="2" xfId="9" applyNumberFormat="1" applyFont="1" applyBorder="1" applyAlignment="1">
      <alignment horizontal="center" vertical="center" wrapText="1"/>
    </xf>
    <xf numFmtId="0" fontId="30" fillId="0" borderId="2" xfId="19" applyFont="1" applyBorder="1" applyAlignment="1">
      <alignment horizontal="center" vertical="center"/>
    </xf>
    <xf numFmtId="0" fontId="30" fillId="0" borderId="2" xfId="19" applyFont="1" applyBorder="1" applyAlignment="1">
      <alignment horizontal="center" vertical="center" wrapText="1"/>
    </xf>
    <xf numFmtId="166" fontId="24" fillId="0" borderId="2" xfId="9" applyNumberFormat="1" applyFont="1" applyBorder="1" applyAlignment="1">
      <alignment horizontal="center" vertical="center"/>
    </xf>
    <xf numFmtId="166" fontId="24" fillId="0" borderId="2" xfId="9" applyNumberFormat="1" applyFont="1" applyBorder="1" applyAlignment="1">
      <alignment vertical="center"/>
    </xf>
    <xf numFmtId="166" fontId="31" fillId="2" borderId="2" xfId="9" applyNumberFormat="1" applyFont="1" applyFill="1" applyBorder="1" applyAlignment="1">
      <alignment vertical="center"/>
    </xf>
    <xf numFmtId="166" fontId="24" fillId="0" borderId="2" xfId="9" applyNumberFormat="1" applyFont="1" applyBorder="1" applyAlignment="1">
      <alignment horizontal="right" vertical="center"/>
    </xf>
    <xf numFmtId="166" fontId="31" fillId="0" borderId="2" xfId="9" applyNumberFormat="1" applyFont="1" applyBorder="1" applyAlignment="1">
      <alignment vertical="center"/>
    </xf>
    <xf numFmtId="0" fontId="24" fillId="0" borderId="2" xfId="19" applyFont="1" applyBorder="1" applyAlignment="1">
      <alignment vertical="center"/>
    </xf>
    <xf numFmtId="166" fontId="24" fillId="0" borderId="2" xfId="20" applyNumberFormat="1" applyFont="1" applyBorder="1" applyAlignment="1">
      <alignment vertical="center"/>
    </xf>
    <xf numFmtId="166" fontId="24" fillId="0" borderId="2" xfId="20" applyNumberFormat="1" applyFont="1" applyBorder="1" applyAlignment="1">
      <alignment horizontal="right" vertical="center"/>
    </xf>
    <xf numFmtId="0" fontId="31" fillId="0" borderId="2" xfId="19" applyFont="1" applyBorder="1" applyAlignment="1">
      <alignment vertical="center"/>
    </xf>
    <xf numFmtId="0" fontId="24" fillId="0" borderId="2" xfId="19" applyFont="1" applyBorder="1" applyAlignment="1">
      <alignment horizontal="center" vertical="center"/>
    </xf>
    <xf numFmtId="166" fontId="33" fillId="0" borderId="2" xfId="9" applyNumberFormat="1" applyFont="1" applyFill="1" applyBorder="1" applyAlignment="1">
      <alignment horizontal="center" vertical="center"/>
    </xf>
    <xf numFmtId="166" fontId="29" fillId="0" borderId="1" xfId="9" applyNumberFormat="1" applyFont="1"/>
    <xf numFmtId="166" fontId="24" fillId="0" borderId="2" xfId="9" applyNumberFormat="1" applyFont="1" applyFill="1" applyBorder="1" applyAlignment="1">
      <alignment horizontal="center" vertical="center"/>
    </xf>
    <xf numFmtId="166" fontId="24" fillId="0" borderId="2" xfId="9" applyNumberFormat="1" applyFont="1" applyFill="1" applyBorder="1" applyAlignment="1">
      <alignment vertical="center"/>
    </xf>
    <xf numFmtId="166" fontId="24" fillId="0" borderId="2" xfId="9" applyNumberFormat="1" applyFont="1" applyBorder="1"/>
    <xf numFmtId="166" fontId="32" fillId="0" borderId="2" xfId="9" applyNumberFormat="1" applyFont="1" applyBorder="1" applyAlignment="1">
      <alignment wrapText="1"/>
    </xf>
    <xf numFmtId="0" fontId="40" fillId="0" borderId="2" xfId="8" applyFont="1" applyBorder="1" applyAlignment="1">
      <alignment horizontal="center" wrapText="1"/>
    </xf>
    <xf numFmtId="164" fontId="48" fillId="0" borderId="2" xfId="12" applyFont="1" applyBorder="1"/>
    <xf numFmtId="10" fontId="38" fillId="0" borderId="2" xfId="11" applyNumberFormat="1" applyFont="1" applyBorder="1"/>
    <xf numFmtId="3" fontId="38" fillId="0" borderId="2" xfId="11" applyNumberFormat="1" applyFont="1" applyBorder="1"/>
    <xf numFmtId="1" fontId="38" fillId="0" borderId="2" xfId="11" applyNumberFormat="1" applyFont="1" applyBorder="1"/>
    <xf numFmtId="166" fontId="45" fillId="0" borderId="2" xfId="12" applyNumberFormat="1" applyFont="1" applyBorder="1"/>
    <xf numFmtId="0" fontId="49" fillId="0" borderId="1" xfId="11" applyFont="1"/>
    <xf numFmtId="0" fontId="56" fillId="4" borderId="19" xfId="11" applyFont="1" applyFill="1" applyBorder="1" applyAlignment="1">
      <alignment horizontal="center" vertical="center" wrapText="1"/>
    </xf>
    <xf numFmtId="0" fontId="48" fillId="5" borderId="19" xfId="11" applyFont="1" applyFill="1" applyBorder="1"/>
    <xf numFmtId="172" fontId="48" fillId="5" borderId="19" xfId="11" applyNumberFormat="1" applyFont="1" applyFill="1" applyBorder="1"/>
    <xf numFmtId="0" fontId="37" fillId="0" borderId="19" xfId="11" applyBorder="1"/>
    <xf numFmtId="0" fontId="37" fillId="0" borderId="19" xfId="11" applyBorder="1" applyAlignment="1">
      <alignment vertical="top" wrapText="1"/>
    </xf>
    <xf numFmtId="172" fontId="37" fillId="0" borderId="19" xfId="11" applyNumberFormat="1" applyBorder="1"/>
    <xf numFmtId="9" fontId="37" fillId="0" borderId="19" xfId="11" applyNumberFormat="1" applyBorder="1"/>
    <xf numFmtId="0" fontId="37" fillId="0" borderId="20" xfId="11" applyBorder="1"/>
    <xf numFmtId="0" fontId="37" fillId="0" borderId="20" xfId="11" applyBorder="1" applyAlignment="1">
      <alignment vertical="top" wrapText="1"/>
    </xf>
    <xf numFmtId="172" fontId="37" fillId="0" borderId="20" xfId="11" applyNumberFormat="1" applyBorder="1"/>
    <xf numFmtId="9" fontId="37" fillId="0" borderId="20" xfId="11" applyNumberFormat="1" applyBorder="1"/>
    <xf numFmtId="0" fontId="37" fillId="0" borderId="2" xfId="11" applyBorder="1"/>
    <xf numFmtId="0" fontId="56" fillId="4" borderId="2" xfId="11" applyFont="1" applyFill="1" applyBorder="1"/>
    <xf numFmtId="172" fontId="56" fillId="4" borderId="2" xfId="11" applyNumberFormat="1" applyFont="1" applyFill="1" applyBorder="1"/>
    <xf numFmtId="0" fontId="56" fillId="6" borderId="2" xfId="11" applyFont="1" applyFill="1" applyBorder="1"/>
    <xf numFmtId="172" fontId="56" fillId="6" borderId="2" xfId="11" applyNumberFormat="1" applyFont="1" applyFill="1" applyBorder="1"/>
    <xf numFmtId="172" fontId="56" fillId="6" borderId="2" xfId="11" applyNumberFormat="1" applyFont="1" applyFill="1" applyBorder="1" applyAlignment="1">
      <alignment horizontal="center"/>
    </xf>
    <xf numFmtId="173" fontId="57" fillId="0" borderId="2" xfId="11" applyNumberFormat="1" applyFont="1" applyBorder="1"/>
    <xf numFmtId="173" fontId="58" fillId="0" borderId="2" xfId="11" applyNumberFormat="1" applyFont="1" applyBorder="1" applyAlignment="1">
      <alignment horizontal="center"/>
    </xf>
    <xf numFmtId="0" fontId="19" fillId="0" borderId="1" xfId="3" applyFont="1" applyAlignment="1">
      <alignment horizontal="center"/>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9" fontId="12"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3" fontId="14" fillId="0" borderId="1" xfId="0" applyNumberFormat="1" applyFont="1" applyBorder="1" applyAlignment="1">
      <alignment horizontal="left" vertical="center" wrapText="1"/>
    </xf>
    <xf numFmtId="3" fontId="17" fillId="0" borderId="1" xfId="0" applyNumberFormat="1" applyFont="1" applyBorder="1" applyAlignment="1">
      <alignment horizontal="left" vertical="center" wrapText="1"/>
    </xf>
    <xf numFmtId="0" fontId="59" fillId="0" borderId="1" xfId="0" applyFont="1" applyBorder="1" applyAlignment="1">
      <alignment horizontal="left" vertical="center" wrapText="1"/>
    </xf>
    <xf numFmtId="3" fontId="60" fillId="0" borderId="2" xfId="0" applyNumberFormat="1" applyFont="1" applyBorder="1" applyAlignment="1">
      <alignment horizontal="center" vertical="center" wrapText="1"/>
    </xf>
    <xf numFmtId="3" fontId="60" fillId="0" borderId="2" xfId="0" applyNumberFormat="1" applyFont="1" applyBorder="1" applyAlignment="1">
      <alignment horizontal="left" vertical="center" wrapText="1"/>
    </xf>
    <xf numFmtId="0" fontId="34" fillId="0" borderId="2" xfId="0" applyFont="1" applyBorder="1" applyAlignment="1">
      <alignment horizontal="left" vertical="center" wrapText="1"/>
    </xf>
    <xf numFmtId="0" fontId="34" fillId="0" borderId="1" xfId="0" applyFont="1" applyBorder="1" applyAlignment="1">
      <alignment horizontal="left" vertical="center" wrapText="1"/>
    </xf>
    <xf numFmtId="3" fontId="46" fillId="0" borderId="0" xfId="0" applyNumberFormat="1" applyFont="1"/>
    <xf numFmtId="0" fontId="46" fillId="0" borderId="0" xfId="0" applyFont="1"/>
    <xf numFmtId="0" fontId="19" fillId="0" borderId="1" xfId="4" applyFont="1" applyAlignment="1">
      <alignment horizontal="center" vertical="center"/>
    </xf>
    <xf numFmtId="0" fontId="50" fillId="0" borderId="1" xfId="21" applyFont="1" applyAlignment="1">
      <alignment vertical="center" wrapText="1"/>
    </xf>
    <xf numFmtId="0" fontId="4" fillId="0" borderId="1" xfId="21" applyFont="1" applyAlignment="1">
      <alignment vertical="center" wrapText="1"/>
    </xf>
    <xf numFmtId="0" fontId="50" fillId="0" borderId="1" xfId="21" applyFont="1"/>
    <xf numFmtId="0" fontId="19" fillId="0" borderId="1" xfId="4" applyFont="1"/>
    <xf numFmtId="0" fontId="62" fillId="0" borderId="1" xfId="4" applyFont="1" applyAlignment="1">
      <alignment vertical="center" wrapText="1"/>
    </xf>
    <xf numFmtId="0" fontId="62" fillId="0" borderId="1" xfId="4" applyFont="1" applyAlignment="1">
      <alignment horizontal="center" vertical="center" wrapText="1"/>
    </xf>
    <xf numFmtId="0" fontId="20" fillId="3" borderId="1" xfId="4" applyFont="1" applyFill="1" applyAlignment="1">
      <alignment horizontal="left" vertical="center"/>
    </xf>
    <xf numFmtId="0" fontId="20" fillId="3" borderId="1" xfId="4" quotePrefix="1" applyFont="1" applyFill="1" applyAlignment="1">
      <alignment horizontal="left" vertical="center" wrapText="1"/>
    </xf>
    <xf numFmtId="0" fontId="52" fillId="0" borderId="1" xfId="21" applyFont="1" applyAlignment="1">
      <alignment horizontal="center" vertical="center"/>
    </xf>
    <xf numFmtId="0" fontId="62" fillId="0" borderId="3" xfId="21" applyFont="1" applyBorder="1" applyAlignment="1">
      <alignment horizontal="right" vertical="center"/>
    </xf>
    <xf numFmtId="0" fontId="50" fillId="0" borderId="1" xfId="21" applyFont="1" applyAlignment="1">
      <alignment horizontal="center" vertical="center"/>
    </xf>
    <xf numFmtId="9" fontId="4" fillId="0" borderId="5" xfId="21" applyNumberFormat="1" applyFont="1" applyBorder="1" applyAlignment="1">
      <alignment horizontal="center" vertical="center" wrapText="1"/>
    </xf>
    <xf numFmtId="3" fontId="63" fillId="0" borderId="2" xfId="21" applyNumberFormat="1" applyFont="1" applyBorder="1" applyAlignment="1">
      <alignment horizontal="center" vertical="center" wrapText="1"/>
    </xf>
    <xf numFmtId="0" fontId="63" fillId="0" borderId="2" xfId="21" applyFont="1" applyBorder="1" applyAlignment="1">
      <alignment horizontal="center" vertical="center" wrapText="1"/>
    </xf>
    <xf numFmtId="49" fontId="63" fillId="3" borderId="2" xfId="21" applyNumberFormat="1" applyFont="1" applyFill="1" applyBorder="1" applyAlignment="1">
      <alignment horizontal="center" vertical="center" wrapText="1"/>
    </xf>
    <xf numFmtId="3" fontId="4" fillId="0" borderId="2" xfId="21" applyNumberFormat="1" applyFont="1" applyBorder="1" applyAlignment="1">
      <alignment horizontal="center" vertical="center"/>
    </xf>
    <xf numFmtId="3" fontId="4" fillId="0" borderId="2" xfId="21" applyNumberFormat="1" applyFont="1" applyBorder="1" applyAlignment="1">
      <alignment horizontal="left" vertical="center"/>
    </xf>
    <xf numFmtId="3" fontId="4" fillId="3" borderId="2" xfId="21" applyNumberFormat="1" applyFont="1" applyFill="1" applyBorder="1" applyAlignment="1">
      <alignment horizontal="center" vertical="center"/>
    </xf>
    <xf numFmtId="3" fontId="14" fillId="0" borderId="2" xfId="21" applyNumberFormat="1" applyFont="1" applyBorder="1" applyAlignment="1">
      <alignment horizontal="center" vertical="center" wrapText="1"/>
    </xf>
    <xf numFmtId="3" fontId="14" fillId="0" borderId="2" xfId="21" applyNumberFormat="1" applyFont="1" applyBorder="1" applyAlignment="1">
      <alignment horizontal="left" vertical="center" wrapText="1"/>
    </xf>
    <xf numFmtId="3" fontId="14" fillId="3" borderId="2" xfId="21" applyNumberFormat="1" applyFont="1" applyFill="1" applyBorder="1" applyAlignment="1">
      <alignment vertical="center"/>
    </xf>
    <xf numFmtId="166" fontId="50" fillId="0" borderId="1" xfId="22" applyNumberFormat="1" applyFont="1"/>
    <xf numFmtId="3" fontId="14" fillId="0" borderId="2" xfId="21" applyNumberFormat="1" applyFont="1" applyBorder="1" applyAlignment="1">
      <alignment horizontal="justify" vertical="center" wrapText="1"/>
    </xf>
    <xf numFmtId="3" fontId="4" fillId="0" borderId="2" xfId="21" applyNumberFormat="1" applyFont="1" applyBorder="1" applyAlignment="1">
      <alignment horizontal="left" vertical="center" wrapText="1"/>
    </xf>
    <xf numFmtId="0" fontId="14" fillId="0" borderId="1" xfId="21" applyFont="1" applyAlignment="1">
      <alignment vertical="center"/>
    </xf>
    <xf numFmtId="0" fontId="20" fillId="0" borderId="1" xfId="21" applyFont="1" applyAlignment="1">
      <alignment vertical="center"/>
    </xf>
    <xf numFmtId="0" fontId="52" fillId="0" borderId="1" xfId="21" applyFont="1" applyAlignment="1">
      <alignment vertical="center"/>
    </xf>
    <xf numFmtId="0" fontId="50" fillId="0" borderId="1" xfId="21" applyFont="1" applyAlignment="1">
      <alignment vertical="center"/>
    </xf>
    <xf numFmtId="165" fontId="50" fillId="0" borderId="1" xfId="21" applyNumberFormat="1" applyFont="1"/>
    <xf numFmtId="165" fontId="62" fillId="0" borderId="1" xfId="4" applyNumberFormat="1" applyFont="1" applyAlignment="1">
      <alignment horizontal="center" vertical="center" wrapText="1"/>
    </xf>
    <xf numFmtId="165" fontId="52" fillId="0" borderId="1" xfId="21" applyNumberFormat="1" applyFont="1" applyAlignment="1">
      <alignment horizontal="center" vertical="center"/>
    </xf>
    <xf numFmtId="165" fontId="62" fillId="0" borderId="3" xfId="21" applyNumberFormat="1" applyFont="1" applyBorder="1" applyAlignment="1">
      <alignment vertical="center"/>
    </xf>
    <xf numFmtId="165" fontId="4" fillId="0" borderId="5" xfId="21" applyNumberFormat="1" applyFont="1" applyBorder="1" applyAlignment="1">
      <alignment horizontal="center" vertical="center" wrapText="1"/>
    </xf>
    <xf numFmtId="165" fontId="50" fillId="0" borderId="1" xfId="21" applyNumberFormat="1" applyFont="1" applyAlignment="1">
      <alignment horizontal="center" vertical="center"/>
    </xf>
    <xf numFmtId="165" fontId="4" fillId="0" borderId="2" xfId="21" applyNumberFormat="1" applyFont="1" applyBorder="1" applyAlignment="1">
      <alignment horizontal="center" vertical="center" wrapText="1"/>
    </xf>
    <xf numFmtId="165" fontId="4" fillId="0" borderId="2" xfId="21" applyNumberFormat="1" applyFont="1" applyBorder="1" applyAlignment="1">
      <alignment horizontal="left" vertical="center"/>
    </xf>
    <xf numFmtId="165" fontId="50" fillId="0" borderId="2" xfId="21" applyNumberFormat="1" applyFont="1" applyBorder="1" applyAlignment="1">
      <alignment vertical="center" wrapText="1"/>
    </xf>
    <xf numFmtId="165" fontId="14" fillId="0" borderId="2" xfId="21" applyNumberFormat="1" applyFont="1" applyBorder="1" applyAlignment="1">
      <alignment horizontal="center" vertical="center" wrapText="1"/>
    </xf>
    <xf numFmtId="165" fontId="14" fillId="0" borderId="2" xfId="21" applyNumberFormat="1" applyFont="1" applyBorder="1" applyAlignment="1">
      <alignment horizontal="left" vertical="center" wrapText="1"/>
    </xf>
    <xf numFmtId="165" fontId="14" fillId="0" borderId="2" xfId="21" applyNumberFormat="1" applyFont="1" applyBorder="1" applyAlignment="1">
      <alignment horizontal="justify" vertical="center" wrapText="1"/>
    </xf>
    <xf numFmtId="165" fontId="14" fillId="0" borderId="1" xfId="21" applyNumberFormat="1" applyFont="1" applyAlignment="1">
      <alignment vertical="center"/>
    </xf>
    <xf numFmtId="165" fontId="50" fillId="0" borderId="1" xfId="21" applyNumberFormat="1" applyFont="1" applyAlignment="1">
      <alignment vertical="center" wrapText="1"/>
    </xf>
    <xf numFmtId="165" fontId="64" fillId="0" borderId="1" xfId="21" applyNumberFormat="1" applyFont="1" applyAlignment="1">
      <alignment vertical="center"/>
    </xf>
    <xf numFmtId="0" fontId="64" fillId="0" borderId="1" xfId="21" applyFont="1" applyAlignment="1">
      <alignment horizontal="right"/>
    </xf>
    <xf numFmtId="165" fontId="64" fillId="0" borderId="1" xfId="21" applyNumberFormat="1" applyFont="1"/>
    <xf numFmtId="165" fontId="50" fillId="0" borderId="1" xfId="21" applyNumberFormat="1" applyFont="1" applyAlignment="1">
      <alignment vertical="center"/>
    </xf>
    <xf numFmtId="0" fontId="51" fillId="0" borderId="1" xfId="21" applyFont="1" applyAlignment="1">
      <alignment vertical="center" wrapText="1"/>
    </xf>
    <xf numFmtId="0" fontId="51" fillId="0" borderId="1" xfId="21" applyFont="1"/>
    <xf numFmtId="0" fontId="20" fillId="3" borderId="1" xfId="4" quotePrefix="1" applyFont="1" applyFill="1" applyAlignment="1">
      <alignment vertical="center"/>
    </xf>
    <xf numFmtId="0" fontId="65" fillId="0" borderId="1" xfId="23" applyFont="1"/>
    <xf numFmtId="0" fontId="62" fillId="0" borderId="1" xfId="23" applyFont="1" applyAlignment="1">
      <alignment wrapText="1"/>
    </xf>
    <xf numFmtId="0" fontId="19" fillId="0" borderId="2" xfId="23" applyFont="1" applyBorder="1" applyAlignment="1">
      <alignment horizontal="center" vertical="center" wrapText="1"/>
    </xf>
    <xf numFmtId="9" fontId="19" fillId="0" borderId="2" xfId="23" applyNumberFormat="1" applyFont="1" applyBorder="1" applyAlignment="1">
      <alignment horizontal="center" vertical="center" wrapText="1"/>
    </xf>
    <xf numFmtId="9" fontId="19" fillId="0" borderId="2" xfId="21" applyNumberFormat="1" applyFont="1" applyBorder="1" applyAlignment="1">
      <alignment horizontal="center" vertical="center" wrapText="1"/>
    </xf>
    <xf numFmtId="9" fontId="19" fillId="0" borderId="1" xfId="21" applyNumberFormat="1" applyFont="1" applyAlignment="1">
      <alignment horizontal="center" vertical="center" wrapText="1"/>
    </xf>
    <xf numFmtId="0" fontId="66" fillId="0" borderId="1" xfId="23" applyFont="1"/>
    <xf numFmtId="3" fontId="63" fillId="0" borderId="4" xfId="21" applyNumberFormat="1" applyFont="1" applyBorder="1" applyAlignment="1">
      <alignment horizontal="center" vertical="center" wrapText="1"/>
    </xf>
    <xf numFmtId="0" fontId="63" fillId="0" borderId="4" xfId="21" applyFont="1" applyBorder="1" applyAlignment="1">
      <alignment horizontal="center" vertical="center" wrapText="1"/>
    </xf>
    <xf numFmtId="49" fontId="63" fillId="3" borderId="4" xfId="21" applyNumberFormat="1" applyFont="1" applyFill="1" applyBorder="1" applyAlignment="1">
      <alignment horizontal="center" vertical="center" wrapText="1"/>
    </xf>
    <xf numFmtId="0" fontId="20" fillId="0" borderId="2" xfId="23" applyFont="1" applyBorder="1" applyAlignment="1">
      <alignment horizontal="center" vertical="center" wrapText="1"/>
    </xf>
    <xf numFmtId="0" fontId="20" fillId="0" borderId="2" xfId="23" applyFont="1" applyBorder="1" applyAlignment="1">
      <alignment horizontal="justify" vertical="center" wrapText="1"/>
    </xf>
    <xf numFmtId="166" fontId="20" fillId="0" borderId="2" xfId="24" applyNumberFormat="1" applyFont="1" applyBorder="1" applyAlignment="1">
      <alignment horizontal="right" vertical="center" wrapText="1"/>
    </xf>
    <xf numFmtId="0" fontId="20" fillId="0" borderId="2" xfId="23" applyFont="1" applyBorder="1" applyAlignment="1">
      <alignment horizontal="right" vertical="center" wrapText="1"/>
    </xf>
    <xf numFmtId="166" fontId="65" fillId="0" borderId="1" xfId="24" applyNumberFormat="1" applyFont="1"/>
    <xf numFmtId="3" fontId="20" fillId="0" borderId="2" xfId="21" applyNumberFormat="1" applyFont="1" applyBorder="1" applyAlignment="1">
      <alignment horizontal="right" vertical="center" wrapText="1"/>
    </xf>
    <xf numFmtId="16" fontId="20" fillId="0" borderId="2" xfId="23" quotePrefix="1" applyNumberFormat="1" applyFont="1" applyBorder="1" applyAlignment="1">
      <alignment horizontal="center" vertical="center" wrapText="1"/>
    </xf>
    <xf numFmtId="0" fontId="20" fillId="0" borderId="2" xfId="23" quotePrefix="1" applyFont="1" applyBorder="1" applyAlignment="1">
      <alignment horizontal="center" vertical="center" wrapText="1"/>
    </xf>
    <xf numFmtId="0" fontId="20" fillId="0" borderId="2" xfId="23" applyFont="1" applyBorder="1" applyAlignment="1">
      <alignment horizontal="right" wrapText="1"/>
    </xf>
    <xf numFmtId="0" fontId="20" fillId="0" borderId="2" xfId="23" applyFont="1" applyBorder="1" applyAlignment="1">
      <alignment horizontal="left" vertical="center" wrapText="1"/>
    </xf>
    <xf numFmtId="166" fontId="20" fillId="0" borderId="2" xfId="24" applyNumberFormat="1" applyFont="1" applyFill="1" applyBorder="1" applyAlignment="1">
      <alignment horizontal="center" vertical="center" wrapText="1"/>
    </xf>
    <xf numFmtId="0" fontId="20" fillId="0" borderId="1" xfId="23" applyFont="1"/>
    <xf numFmtId="0" fontId="62" fillId="0" borderId="1" xfId="4" applyFont="1"/>
    <xf numFmtId="0" fontId="62" fillId="0" borderId="1" xfId="23" applyFont="1"/>
    <xf numFmtId="0" fontId="64" fillId="0" borderId="1" xfId="23" applyFont="1"/>
    <xf numFmtId="0" fontId="68" fillId="0" borderId="1" xfId="23" applyFont="1"/>
    <xf numFmtId="0" fontId="17" fillId="3" borderId="1" xfId="21" applyFont="1" applyFill="1"/>
    <xf numFmtId="0" fontId="19" fillId="3" borderId="1" xfId="4" applyFont="1" applyFill="1"/>
    <xf numFmtId="0" fontId="61" fillId="3" borderId="1" xfId="4" applyFont="1" applyFill="1" applyAlignment="1">
      <alignment vertical="center" wrapText="1"/>
    </xf>
    <xf numFmtId="0" fontId="11" fillId="3" borderId="1" xfId="21" applyFont="1" applyFill="1" applyAlignment="1">
      <alignment horizontal="center" vertical="center"/>
    </xf>
    <xf numFmtId="174" fontId="17" fillId="3" borderId="1" xfId="21" applyNumberFormat="1" applyFont="1" applyFill="1"/>
    <xf numFmtId="0" fontId="61" fillId="3" borderId="3" xfId="21" applyFont="1" applyFill="1" applyBorder="1" applyAlignment="1">
      <alignment horizontal="right" vertical="center" wrapText="1"/>
    </xf>
    <xf numFmtId="49" fontId="8" fillId="3" borderId="5" xfId="21" applyNumberFormat="1" applyFont="1" applyFill="1" applyBorder="1" applyAlignment="1">
      <alignment horizontal="center" vertical="center" wrapText="1"/>
    </xf>
    <xf numFmtId="0" fontId="69" fillId="3" borderId="1" xfId="21" applyFont="1" applyFill="1"/>
    <xf numFmtId="3" fontId="9" fillId="3" borderId="2" xfId="21" applyNumberFormat="1" applyFont="1" applyFill="1" applyBorder="1" applyAlignment="1">
      <alignment horizontal="center" vertical="center" shrinkToFit="1"/>
    </xf>
    <xf numFmtId="49" fontId="9" fillId="3" borderId="2" xfId="25" applyNumberFormat="1" applyFont="1" applyFill="1" applyBorder="1" applyAlignment="1">
      <alignment horizontal="center" vertical="center" wrapText="1"/>
    </xf>
    <xf numFmtId="0" fontId="9" fillId="3" borderId="2" xfId="26" applyFont="1" applyFill="1" applyBorder="1" applyAlignment="1">
      <alignment horizontal="justify" vertical="center" wrapText="1"/>
    </xf>
    <xf numFmtId="49" fontId="9" fillId="3" borderId="2" xfId="25" applyNumberFormat="1" applyFont="1" applyFill="1" applyBorder="1" applyAlignment="1">
      <alignment horizontal="justify" vertical="center" wrapText="1"/>
    </xf>
    <xf numFmtId="49" fontId="9" fillId="3" borderId="2" xfId="21" applyNumberFormat="1" applyFont="1" applyFill="1" applyBorder="1" applyAlignment="1">
      <alignment horizontal="center" vertical="center" shrinkToFit="1"/>
    </xf>
    <xf numFmtId="166" fontId="17" fillId="3" borderId="2" xfId="22" applyNumberFormat="1" applyFont="1" applyFill="1" applyBorder="1" applyAlignment="1">
      <alignment vertical="center" wrapText="1"/>
    </xf>
    <xf numFmtId="0" fontId="9" fillId="3" borderId="2" xfId="10" applyNumberFormat="1" applyFont="1" applyFill="1" applyBorder="1" applyAlignment="1" applyProtection="1">
      <alignment horizontal="justify" vertical="center" wrapText="1"/>
    </xf>
    <xf numFmtId="0" fontId="69" fillId="3" borderId="2" xfId="27" applyFont="1" applyFill="1" applyBorder="1" applyAlignment="1">
      <alignment vertical="center"/>
    </xf>
    <xf numFmtId="166" fontId="17" fillId="3" borderId="1" xfId="21" applyNumberFormat="1" applyFont="1" applyFill="1"/>
    <xf numFmtId="0" fontId="9" fillId="3" borderId="2" xfId="21" applyFont="1" applyFill="1" applyBorder="1" applyAlignment="1">
      <alignment vertical="center"/>
    </xf>
    <xf numFmtId="49" fontId="9" fillId="3" borderId="2" xfId="25" applyNumberFormat="1" applyFont="1" applyFill="1" applyBorder="1" applyAlignment="1">
      <alignment horizontal="center" vertical="center"/>
    </xf>
    <xf numFmtId="0" fontId="9" fillId="3" borderId="2" xfId="25" applyFont="1" applyFill="1" applyBorder="1" applyAlignment="1">
      <alignment horizontal="justify" vertical="center" wrapText="1"/>
    </xf>
    <xf numFmtId="49" fontId="9" fillId="3" borderId="2" xfId="16" applyNumberFormat="1" applyFont="1" applyFill="1" applyBorder="1" applyAlignment="1">
      <alignment horizontal="center" vertical="center" wrapText="1"/>
    </xf>
    <xf numFmtId="49" fontId="9" fillId="3" borderId="2" xfId="16" applyNumberFormat="1" applyFont="1" applyFill="1" applyBorder="1" applyAlignment="1">
      <alignment horizontal="justify" vertical="center" wrapText="1"/>
    </xf>
    <xf numFmtId="0" fontId="9" fillId="3" borderId="2" xfId="17" applyFont="1" applyFill="1" applyBorder="1" applyAlignment="1">
      <alignment horizontal="justify" vertical="center" wrapText="1"/>
    </xf>
    <xf numFmtId="49" fontId="9" fillId="3" borderId="2" xfId="21" applyNumberFormat="1" applyFont="1" applyFill="1" applyBorder="1" applyAlignment="1">
      <alignment horizontal="center" vertical="center" wrapText="1"/>
    </xf>
    <xf numFmtId="49" fontId="9" fillId="3" borderId="2" xfId="28" applyNumberFormat="1" applyFont="1" applyFill="1" applyBorder="1" applyAlignment="1">
      <alignment horizontal="justify" vertical="center" wrapText="1"/>
    </xf>
    <xf numFmtId="49" fontId="9" fillId="3" borderId="2" xfId="28" applyNumberFormat="1" applyFont="1" applyFill="1" applyBorder="1" applyAlignment="1">
      <alignment horizontal="center" vertical="center" wrapText="1"/>
    </xf>
    <xf numFmtId="49" fontId="9" fillId="3" borderId="2" xfId="29" applyNumberFormat="1" applyFont="1" applyFill="1" applyBorder="1" applyAlignment="1">
      <alignment horizontal="center" vertical="center" wrapText="1"/>
    </xf>
    <xf numFmtId="0" fontId="9" fillId="3" borderId="2" xfId="21" applyFont="1" applyFill="1" applyBorder="1" applyAlignment="1">
      <alignment horizontal="justify" vertical="center" wrapText="1"/>
    </xf>
    <xf numFmtId="0" fontId="9" fillId="3" borderId="2" xfId="16" applyFont="1" applyFill="1" applyBorder="1" applyAlignment="1">
      <alignment horizontal="center" vertical="center" wrapText="1"/>
    </xf>
    <xf numFmtId="49" fontId="9" fillId="3" borderId="2" xfId="26" applyNumberFormat="1" applyFont="1" applyFill="1" applyBorder="1" applyAlignment="1">
      <alignment horizontal="justify" vertical="center" wrapText="1"/>
    </xf>
    <xf numFmtId="0" fontId="9" fillId="3" borderId="2" xfId="21" applyFont="1" applyFill="1" applyBorder="1" applyAlignment="1">
      <alignment vertical="center" wrapText="1"/>
    </xf>
    <xf numFmtId="166" fontId="9" fillId="3" borderId="2" xfId="22" applyNumberFormat="1" applyFont="1" applyFill="1" applyBorder="1" applyAlignment="1">
      <alignment vertical="center"/>
    </xf>
    <xf numFmtId="0" fontId="17" fillId="3" borderId="2" xfId="21" applyFont="1" applyFill="1" applyBorder="1" applyAlignment="1">
      <alignment wrapText="1"/>
    </xf>
    <xf numFmtId="0" fontId="10" fillId="3" borderId="2" xfId="21" applyFill="1" applyBorder="1"/>
    <xf numFmtId="0" fontId="13" fillId="3" borderId="1" xfId="21" applyFont="1" applyFill="1" applyAlignment="1">
      <alignment vertical="center"/>
    </xf>
    <xf numFmtId="0" fontId="70" fillId="3" borderId="1" xfId="21" applyFont="1" applyFill="1" applyAlignment="1">
      <alignment vertical="center"/>
    </xf>
    <xf numFmtId="0" fontId="13" fillId="3" borderId="1" xfId="21" applyFont="1" applyFill="1" applyAlignment="1">
      <alignment vertical="center" wrapText="1"/>
    </xf>
    <xf numFmtId="0" fontId="11" fillId="3" borderId="1" xfId="21" applyFont="1" applyFill="1" applyAlignment="1">
      <alignment vertical="center"/>
    </xf>
    <xf numFmtId="0" fontId="17" fillId="3" borderId="1" xfId="21" applyFont="1" applyFill="1" applyAlignment="1">
      <alignment vertical="center"/>
    </xf>
    <xf numFmtId="0" fontId="9" fillId="3" borderId="1" xfId="21" applyFont="1" applyFill="1" applyAlignment="1">
      <alignment vertical="center"/>
    </xf>
    <xf numFmtId="0" fontId="17" fillId="3" borderId="1" xfId="21" applyFont="1" applyFill="1" applyAlignment="1">
      <alignment vertical="center" wrapText="1"/>
    </xf>
    <xf numFmtId="49" fontId="8" fillId="3" borderId="6" xfId="21" applyNumberFormat="1" applyFont="1" applyFill="1" applyBorder="1" applyAlignment="1">
      <alignment horizontal="center" vertical="center" wrapText="1"/>
    </xf>
    <xf numFmtId="0" fontId="69" fillId="3" borderId="2" xfId="21" applyFont="1" applyFill="1" applyBorder="1"/>
    <xf numFmtId="0" fontId="17" fillId="3" borderId="2" xfId="21" applyFont="1" applyFill="1" applyBorder="1" applyAlignment="1">
      <alignment horizontal="center" vertical="center"/>
    </xf>
    <xf numFmtId="165" fontId="10" fillId="0" borderId="1" xfId="21" applyNumberFormat="1" applyAlignment="1">
      <alignment vertical="center"/>
    </xf>
    <xf numFmtId="0" fontId="19" fillId="0" borderId="1" xfId="4" applyFont="1" applyAlignment="1">
      <alignment vertical="center"/>
    </xf>
    <xf numFmtId="165" fontId="10" fillId="0" borderId="1" xfId="21" applyNumberFormat="1" applyAlignment="1">
      <alignment vertical="center" wrapText="1"/>
    </xf>
    <xf numFmtId="165" fontId="10" fillId="0" borderId="1" xfId="21" applyNumberFormat="1"/>
    <xf numFmtId="165" fontId="61" fillId="0" borderId="3" xfId="21" applyNumberFormat="1" applyFont="1" applyBorder="1" applyAlignment="1">
      <alignment vertical="center"/>
    </xf>
    <xf numFmtId="165" fontId="61" fillId="0" borderId="1" xfId="21" applyNumberFormat="1" applyFont="1" applyAlignment="1">
      <alignment vertical="center"/>
    </xf>
    <xf numFmtId="0" fontId="61" fillId="0" borderId="3" xfId="21" applyFont="1" applyBorder="1" applyAlignment="1">
      <alignment horizontal="right" vertical="center"/>
    </xf>
    <xf numFmtId="49" fontId="8" fillId="0" borderId="7" xfId="21" applyNumberFormat="1" applyFont="1" applyBorder="1" applyAlignment="1">
      <alignment vertical="center" wrapText="1"/>
    </xf>
    <xf numFmtId="0" fontId="10" fillId="0" borderId="1" xfId="21"/>
    <xf numFmtId="49" fontId="8" fillId="0" borderId="4" xfId="21" applyNumberFormat="1" applyFont="1" applyBorder="1" applyAlignment="1">
      <alignment horizontal="center" vertical="center" wrapText="1"/>
    </xf>
    <xf numFmtId="49" fontId="63" fillId="0" borderId="2" xfId="21" applyNumberFormat="1" applyFont="1" applyBorder="1" applyAlignment="1">
      <alignment horizontal="center" vertical="center" wrapText="1"/>
    </xf>
    <xf numFmtId="0" fontId="71" fillId="0" borderId="1" xfId="21" applyFont="1"/>
    <xf numFmtId="0" fontId="9" fillId="3" borderId="2" xfId="21" applyFont="1" applyFill="1" applyBorder="1" applyAlignment="1">
      <alignment horizontal="left" vertical="center" wrapText="1" shrinkToFit="1"/>
    </xf>
    <xf numFmtId="166" fontId="9" fillId="3" borderId="2" xfId="22" applyNumberFormat="1" applyFont="1" applyFill="1" applyBorder="1" applyAlignment="1">
      <alignment vertical="center" shrinkToFit="1"/>
    </xf>
    <xf numFmtId="166" fontId="9" fillId="3" borderId="2" xfId="22" applyNumberFormat="1" applyFont="1" applyFill="1" applyBorder="1" applyAlignment="1">
      <alignment horizontal="left" vertical="center" wrapText="1" shrinkToFit="1"/>
    </xf>
    <xf numFmtId="0" fontId="17" fillId="0" borderId="2" xfId="27" applyFont="1" applyBorder="1" applyAlignment="1">
      <alignment vertical="center"/>
    </xf>
    <xf numFmtId="166" fontId="17" fillId="0" borderId="1" xfId="21" applyNumberFormat="1" applyFont="1"/>
    <xf numFmtId="0" fontId="17" fillId="0" borderId="1" xfId="21" applyFont="1"/>
    <xf numFmtId="165" fontId="34" fillId="3" borderId="2" xfId="21" applyNumberFormat="1" applyFont="1" applyFill="1" applyBorder="1" applyAlignment="1">
      <alignment horizontal="center" vertical="center"/>
    </xf>
    <xf numFmtId="165" fontId="17" fillId="3" borderId="2" xfId="21" applyNumberFormat="1" applyFont="1" applyFill="1" applyBorder="1" applyAlignment="1">
      <alignment vertical="center" wrapText="1"/>
    </xf>
    <xf numFmtId="166" fontId="34" fillId="3" borderId="2" xfId="22" applyNumberFormat="1" applyFont="1" applyFill="1" applyBorder="1" applyAlignment="1">
      <alignment vertical="center"/>
    </xf>
    <xf numFmtId="165" fontId="17" fillId="0" borderId="1" xfId="21" applyNumberFormat="1" applyFont="1"/>
    <xf numFmtId="165" fontId="34" fillId="0" borderId="1" xfId="21" applyNumberFormat="1" applyFont="1" applyAlignment="1">
      <alignment vertical="center"/>
    </xf>
    <xf numFmtId="165" fontId="17" fillId="0" borderId="1" xfId="21" applyNumberFormat="1" applyFont="1" applyAlignment="1">
      <alignment vertical="center" wrapText="1"/>
    </xf>
    <xf numFmtId="0" fontId="71" fillId="0" borderId="2" xfId="21" applyFont="1" applyBorder="1"/>
    <xf numFmtId="0" fontId="17" fillId="0" borderId="2" xfId="21" applyFont="1" applyBorder="1" applyAlignment="1">
      <alignment horizontal="center"/>
    </xf>
    <xf numFmtId="0" fontId="19" fillId="0" borderId="1" xfId="4" applyFont="1" applyAlignment="1">
      <alignment horizontal="center" vertical="center"/>
    </xf>
    <xf numFmtId="0" fontId="62" fillId="0" borderId="1" xfId="4" applyFont="1" applyAlignment="1">
      <alignment horizontal="center" vertical="center" wrapText="1"/>
    </xf>
    <xf numFmtId="0" fontId="20" fillId="3" borderId="1" xfId="4" quotePrefix="1" applyFont="1" applyFill="1" applyAlignment="1">
      <alignment horizontal="left" vertical="center" wrapText="1"/>
    </xf>
    <xf numFmtId="0" fontId="20" fillId="3" borderId="1" xfId="4" quotePrefix="1" applyFont="1" applyFill="1" applyAlignment="1">
      <alignment horizontal="justify" vertical="center" wrapText="1"/>
    </xf>
    <xf numFmtId="0" fontId="19" fillId="0" borderId="1" xfId="4" applyFont="1" applyAlignment="1">
      <alignment horizontal="center"/>
    </xf>
    <xf numFmtId="0" fontId="20" fillId="0" borderId="1" xfId="4" quotePrefix="1" applyFont="1" applyAlignment="1">
      <alignment horizontal="left" vertical="center"/>
    </xf>
    <xf numFmtId="0" fontId="19" fillId="0" borderId="1" xfId="3" applyFont="1" applyAlignment="1">
      <alignment horizontal="center"/>
    </xf>
    <xf numFmtId="9" fontId="12" fillId="0" borderId="5" xfId="0" applyNumberFormat="1" applyFont="1" applyBorder="1" applyAlignment="1">
      <alignment horizontal="center" vertical="center" wrapText="1"/>
    </xf>
    <xf numFmtId="9" fontId="12" fillId="0" borderId="4" xfId="0" applyNumberFormat="1" applyFont="1" applyBorder="1" applyAlignment="1">
      <alignment horizontal="center" vertical="center" wrapText="1"/>
    </xf>
    <xf numFmtId="0" fontId="23" fillId="0" borderId="1" xfId="0" applyFont="1" applyBorder="1" applyAlignment="1">
      <alignment horizontal="center" wrapText="1"/>
    </xf>
    <xf numFmtId="1" fontId="12" fillId="0" borderId="5" xfId="0" applyNumberFormat="1" applyFont="1" applyBorder="1" applyAlignment="1">
      <alignment horizontal="center" vertical="center" wrapText="1"/>
    </xf>
    <xf numFmtId="1" fontId="12" fillId="0" borderId="4" xfId="0" applyNumberFormat="1" applyFont="1" applyBorder="1" applyAlignment="1">
      <alignment horizontal="center" vertical="center" wrapText="1"/>
    </xf>
    <xf numFmtId="0" fontId="19" fillId="0" borderId="0" xfId="0" applyFont="1" applyAlignment="1">
      <alignment horizontal="center" vertical="center" wrapText="1"/>
    </xf>
    <xf numFmtId="0" fontId="61" fillId="0" borderId="1" xfId="0" applyFont="1" applyBorder="1" applyAlignment="1">
      <alignment horizontal="center" wrapText="1"/>
    </xf>
    <xf numFmtId="0" fontId="18" fillId="3" borderId="2" xfId="21" applyFont="1" applyFill="1" applyBorder="1" applyAlignment="1">
      <alignment horizontal="center" vertical="center"/>
    </xf>
    <xf numFmtId="0" fontId="19" fillId="3" borderId="1" xfId="4" applyFont="1" applyFill="1" applyAlignment="1">
      <alignment horizontal="center" vertical="center"/>
    </xf>
    <xf numFmtId="0" fontId="61" fillId="3" borderId="1" xfId="4" applyFont="1" applyFill="1" applyAlignment="1">
      <alignment horizontal="center" vertical="center" wrapText="1"/>
    </xf>
    <xf numFmtId="3" fontId="8" fillId="3" borderId="5" xfId="21" applyNumberFormat="1" applyFont="1" applyFill="1" applyBorder="1" applyAlignment="1">
      <alignment horizontal="center" vertical="center" wrapText="1"/>
    </xf>
    <xf numFmtId="3" fontId="8" fillId="3" borderId="4" xfId="21" applyNumberFormat="1" applyFont="1" applyFill="1" applyBorder="1" applyAlignment="1">
      <alignment horizontal="center" vertical="center" wrapText="1"/>
    </xf>
    <xf numFmtId="0" fontId="8" fillId="3" borderId="5" xfId="21" applyFont="1" applyFill="1" applyBorder="1" applyAlignment="1">
      <alignment horizontal="center" vertical="center" wrapText="1"/>
    </xf>
    <xf numFmtId="0" fontId="8" fillId="3" borderId="4" xfId="21" applyFont="1" applyFill="1" applyBorder="1" applyAlignment="1">
      <alignment horizontal="center" vertical="center" wrapText="1"/>
    </xf>
    <xf numFmtId="49" fontId="8" fillId="3" borderId="5" xfId="21" applyNumberFormat="1" applyFont="1" applyFill="1" applyBorder="1" applyAlignment="1">
      <alignment horizontal="center" vertical="center" wrapText="1"/>
    </xf>
    <xf numFmtId="49" fontId="8" fillId="3" borderId="4" xfId="21" applyNumberFormat="1" applyFont="1" applyFill="1" applyBorder="1" applyAlignment="1">
      <alignment horizontal="center" vertical="center" wrapText="1"/>
    </xf>
    <xf numFmtId="0" fontId="61" fillId="0" borderId="1" xfId="4" applyFont="1" applyAlignment="1">
      <alignment horizontal="center" vertical="center"/>
    </xf>
    <xf numFmtId="3" fontId="8" fillId="0" borderId="5" xfId="21" applyNumberFormat="1" applyFont="1" applyBorder="1" applyAlignment="1">
      <alignment horizontal="center" vertical="center" wrapText="1"/>
    </xf>
    <xf numFmtId="3" fontId="8" fillId="0" borderId="4" xfId="21" applyNumberFormat="1" applyFont="1" applyBorder="1" applyAlignment="1">
      <alignment horizontal="center" vertical="center" wrapText="1"/>
    </xf>
    <xf numFmtId="0" fontId="8" fillId="0" borderId="5" xfId="21" applyFont="1" applyBorder="1" applyAlignment="1">
      <alignment horizontal="center" vertical="center" wrapText="1"/>
    </xf>
    <xf numFmtId="0" fontId="8" fillId="0" borderId="4" xfId="21" applyFont="1" applyBorder="1" applyAlignment="1">
      <alignment horizontal="center" vertical="center" wrapText="1"/>
    </xf>
    <xf numFmtId="49" fontId="8" fillId="0" borderId="7" xfId="21" applyNumberFormat="1" applyFont="1" applyBorder="1" applyAlignment="1">
      <alignment horizontal="center" vertical="center" wrapText="1"/>
    </xf>
    <xf numFmtId="49" fontId="8" fillId="0" borderId="2" xfId="21" applyNumberFormat="1" applyFont="1" applyBorder="1" applyAlignment="1">
      <alignment horizontal="center" vertical="center" wrapText="1"/>
    </xf>
    <xf numFmtId="0" fontId="18" fillId="0" borderId="2" xfId="21" applyFont="1" applyBorder="1" applyAlignment="1">
      <alignment horizontal="center" vertical="center"/>
    </xf>
    <xf numFmtId="0" fontId="53" fillId="0" borderId="1" xfId="11" applyFont="1"/>
    <xf numFmtId="0" fontId="54" fillId="0" borderId="1" xfId="11" applyFont="1"/>
    <xf numFmtId="0" fontId="55" fillId="0" borderId="18" xfId="11" applyFont="1" applyBorder="1" applyAlignment="1">
      <alignment horizontal="left" wrapText="1"/>
    </xf>
    <xf numFmtId="0" fontId="26" fillId="0" borderId="5" xfId="8" applyFont="1" applyBorder="1" applyAlignment="1">
      <alignment horizontal="center" vertical="center"/>
    </xf>
    <xf numFmtId="0" fontId="26" fillId="0" borderId="8" xfId="8" applyFont="1" applyBorder="1" applyAlignment="1">
      <alignment horizontal="center" vertical="center"/>
    </xf>
    <xf numFmtId="0" fontId="26" fillId="0" borderId="4" xfId="8" applyFont="1" applyBorder="1" applyAlignment="1">
      <alignment horizontal="center" vertical="center"/>
    </xf>
    <xf numFmtId="170" fontId="26" fillId="0" borderId="5" xfId="10" applyNumberFormat="1" applyFont="1" applyFill="1" applyBorder="1" applyAlignment="1">
      <alignment horizontal="center" vertical="center"/>
    </xf>
    <xf numFmtId="170" fontId="26" fillId="0" borderId="8" xfId="10" applyNumberFormat="1" applyFont="1" applyFill="1" applyBorder="1" applyAlignment="1">
      <alignment horizontal="center" vertical="center"/>
    </xf>
    <xf numFmtId="170" fontId="26" fillId="0" borderId="4" xfId="10" applyNumberFormat="1" applyFont="1" applyFill="1" applyBorder="1" applyAlignment="1">
      <alignment horizontal="center" vertical="center"/>
    </xf>
    <xf numFmtId="170" fontId="26" fillId="0" borderId="5" xfId="10" applyNumberFormat="1" applyFont="1" applyFill="1" applyBorder="1" applyAlignment="1">
      <alignment vertical="center"/>
    </xf>
    <xf numFmtId="170" fontId="26" fillId="0" borderId="8" xfId="10" applyNumberFormat="1" applyFont="1" applyFill="1" applyBorder="1" applyAlignment="1">
      <alignment vertical="center"/>
    </xf>
    <xf numFmtId="170" fontId="26" fillId="0" borderId="4" xfId="10" applyNumberFormat="1" applyFont="1" applyFill="1" applyBorder="1" applyAlignment="1">
      <alignment vertical="center"/>
    </xf>
    <xf numFmtId="0" fontId="36" fillId="0" borderId="2" xfId="8" applyFont="1" applyBorder="1" applyAlignment="1">
      <alignment horizontal="left"/>
    </xf>
    <xf numFmtId="170" fontId="36" fillId="0" borderId="6" xfId="10" applyNumberFormat="1" applyFont="1" applyFill="1" applyBorder="1" applyAlignment="1">
      <alignment horizontal="center"/>
    </xf>
    <xf numFmtId="170" fontId="36" fillId="0" borderId="7" xfId="10" applyNumberFormat="1" applyFont="1" applyFill="1" applyBorder="1" applyAlignment="1">
      <alignment horizontal="center"/>
    </xf>
    <xf numFmtId="167" fontId="36" fillId="0" borderId="6" xfId="10" applyNumberFormat="1" applyFont="1" applyFill="1" applyBorder="1" applyAlignment="1">
      <alignment horizontal="center"/>
    </xf>
    <xf numFmtId="167" fontId="36" fillId="0" borderId="7" xfId="10" applyNumberFormat="1" applyFont="1" applyFill="1" applyBorder="1" applyAlignment="1">
      <alignment horizontal="center"/>
    </xf>
    <xf numFmtId="0" fontId="38" fillId="0" borderId="1" xfId="11" applyFont="1" applyAlignment="1">
      <alignment horizontal="center" vertical="center" wrapText="1"/>
    </xf>
    <xf numFmtId="0" fontId="38" fillId="0" borderId="1" xfId="11" applyFont="1" applyAlignment="1">
      <alignment horizontal="left" vertical="center" wrapText="1"/>
    </xf>
    <xf numFmtId="0" fontId="43" fillId="0" borderId="1" xfId="11" applyFont="1" applyAlignment="1">
      <alignment horizontal="left" vertical="center" wrapText="1"/>
    </xf>
    <xf numFmtId="0" fontId="25" fillId="0" borderId="2" xfId="8" applyFont="1" applyBorder="1" applyAlignment="1">
      <alignment horizontal="left" vertical="top" wrapText="1"/>
    </xf>
    <xf numFmtId="166" fontId="30" fillId="0" borderId="3" xfId="9" applyNumberFormat="1" applyFont="1" applyFill="1" applyBorder="1" applyAlignment="1">
      <alignment horizontal="center"/>
    </xf>
    <xf numFmtId="166" fontId="30" fillId="2" borderId="3" xfId="9" applyNumberFormat="1" applyFont="1" applyFill="1" applyBorder="1" applyAlignment="1">
      <alignment horizontal="center"/>
    </xf>
  </cellXfs>
  <cellStyles count="30">
    <cellStyle name="Comma" xfId="5" builtinId="3"/>
    <cellStyle name="Comma 2" xfId="9"/>
    <cellStyle name="Comma 2 2" xfId="10"/>
    <cellStyle name="Comma 3" xfId="22"/>
    <cellStyle name="Comma 4" xfId="12"/>
    <cellStyle name="Comma 5" xfId="24"/>
    <cellStyle name="Comma 7" xfId="20"/>
    <cellStyle name="Normal" xfId="0" builtinId="0"/>
    <cellStyle name="Normal 12" xfId="17"/>
    <cellStyle name="Normal 2" xfId="6"/>
    <cellStyle name="Normal 2 12" xfId="4"/>
    <cellStyle name="Normal 2 2" xfId="2"/>
    <cellStyle name="Normal 2 2 2" xfId="13"/>
    <cellStyle name="Normal 2 2 2 2" xfId="25"/>
    <cellStyle name="Normal 2 3" xfId="21"/>
    <cellStyle name="Normal 2 6" xfId="3"/>
    <cellStyle name="Normal 26 2 2" xfId="15"/>
    <cellStyle name="Normal 26 2 2 2" xfId="26"/>
    <cellStyle name="Normal 3" xfId="8"/>
    <cellStyle name="Normal 3 2" xfId="23"/>
    <cellStyle name="Normal 3 2 2" xfId="29"/>
    <cellStyle name="Normal 4" xfId="19"/>
    <cellStyle name="Normal 4 2" xfId="18"/>
    <cellStyle name="Normal 4 2 2" xfId="28"/>
    <cellStyle name="Normal 5" xfId="11"/>
    <cellStyle name="Normal 5 2" xfId="16"/>
    <cellStyle name="Normal 5 3" xfId="27"/>
    <cellStyle name="Normal 6" xfId="14"/>
    <cellStyle name="Normal 7" xfId="1"/>
    <cellStyle name="Percent 2 3" xfId="7"/>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0</xdr:colOff>
      <xdr:row>7</xdr:row>
      <xdr:rowOff>0</xdr:rowOff>
    </xdr:from>
    <xdr:ext cx="38100" cy="0"/>
    <xdr:grpSp>
      <xdr:nvGrpSpPr>
        <xdr:cNvPr id="2" name="Shape 2">
          <a:extLst>
            <a:ext uri="{FF2B5EF4-FFF2-40B4-BE49-F238E27FC236}">
              <a16:creationId xmlns:a16="http://schemas.microsoft.com/office/drawing/2014/main" id="{35AA1026-0B6A-426A-819F-5A30C6497801}"/>
            </a:ext>
          </a:extLst>
        </xdr:cNvPr>
        <xdr:cNvGrpSpPr/>
      </xdr:nvGrpSpPr>
      <xdr:grpSpPr>
        <a:xfrm>
          <a:off x="447524" y="1814286"/>
          <a:ext cx="38100" cy="0"/>
          <a:chOff x="668655" y="198120"/>
          <a:chExt cx="38100" cy="0"/>
        </a:xfrm>
      </xdr:grpSpPr>
      <xdr:cxnSp macro="">
        <xdr:nvCxnSpPr>
          <xdr:cNvPr id="3" name="Shape 3">
            <a:extLst>
              <a:ext uri="{FF2B5EF4-FFF2-40B4-BE49-F238E27FC236}">
                <a16:creationId xmlns:a16="http://schemas.microsoft.com/office/drawing/2014/main" id="{2FC08776-C077-0760-41C3-C5D14A859578}"/>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1</xdr:col>
      <xdr:colOff>2609850</xdr:colOff>
      <xdr:row>7</xdr:row>
      <xdr:rowOff>0</xdr:rowOff>
    </xdr:from>
    <xdr:ext cx="38100" cy="0"/>
    <xdr:grpSp>
      <xdr:nvGrpSpPr>
        <xdr:cNvPr id="4" name="Shape 2">
          <a:extLst>
            <a:ext uri="{FF2B5EF4-FFF2-40B4-BE49-F238E27FC236}">
              <a16:creationId xmlns:a16="http://schemas.microsoft.com/office/drawing/2014/main" id="{F11CEC16-5560-49E4-BED3-8CE48FC59151}"/>
            </a:ext>
          </a:extLst>
        </xdr:cNvPr>
        <xdr:cNvGrpSpPr/>
      </xdr:nvGrpSpPr>
      <xdr:grpSpPr>
        <a:xfrm>
          <a:off x="3057374" y="1814286"/>
          <a:ext cx="38100" cy="0"/>
          <a:chOff x="3272790" y="807720"/>
          <a:chExt cx="38100" cy="0"/>
        </a:xfrm>
      </xdr:grpSpPr>
      <xdr:cxnSp macro="">
        <xdr:nvCxnSpPr>
          <xdr:cNvPr id="5" name="Shape 5">
            <a:extLst>
              <a:ext uri="{FF2B5EF4-FFF2-40B4-BE49-F238E27FC236}">
                <a16:creationId xmlns:a16="http://schemas.microsoft.com/office/drawing/2014/main" id="{CEB1F9D4-E241-26A8-264F-491C28019EDA}"/>
              </a:ext>
            </a:extLst>
          </xdr:cNvPr>
          <xdr:cNvCxnSpPr/>
        </xdr:nvCxnSpPr>
        <xdr:spPr>
          <a:xfrm>
            <a:off x="5346000" y="3780000"/>
            <a:ext cx="0" cy="0"/>
          </a:xfrm>
          <a:prstGeom prst="straightConnector1">
            <a:avLst/>
          </a:prstGeom>
          <a:noFill/>
          <a:ln w="9525" cap="flat" cmpd="sng">
            <a:solidFill>
              <a:srgbClr val="000000"/>
            </a:solidFill>
            <a:prstDash val="solid"/>
            <a:miter lim="8000"/>
            <a:headEnd type="none" w="sm" len="sm"/>
            <a:tailEnd type="none" w="sm" len="sm"/>
          </a:ln>
        </xdr:spPr>
      </xdr:cxnSp>
    </xdr:grpSp>
    <xdr:clientData fLocksWithSheet="0"/>
  </xdr:oneCellAnchor>
  <xdr:oneCellAnchor>
    <xdr:from>
      <xdr:col>1</xdr:col>
      <xdr:colOff>0</xdr:colOff>
      <xdr:row>1</xdr:row>
      <xdr:rowOff>0</xdr:rowOff>
    </xdr:from>
    <xdr:ext cx="38100" cy="0"/>
    <xdr:grpSp>
      <xdr:nvGrpSpPr>
        <xdr:cNvPr id="6" name="Shape 2">
          <a:extLst>
            <a:ext uri="{FF2B5EF4-FFF2-40B4-BE49-F238E27FC236}">
              <a16:creationId xmlns:a16="http://schemas.microsoft.com/office/drawing/2014/main" id="{804620CD-2DE1-430E-93BB-5F44F9D2491F}"/>
            </a:ext>
          </a:extLst>
        </xdr:cNvPr>
        <xdr:cNvGrpSpPr/>
      </xdr:nvGrpSpPr>
      <xdr:grpSpPr>
        <a:xfrm>
          <a:off x="447524" y="229810"/>
          <a:ext cx="38100" cy="0"/>
          <a:chOff x="668655" y="198120"/>
          <a:chExt cx="38100" cy="0"/>
        </a:xfrm>
      </xdr:grpSpPr>
      <xdr:cxnSp macro="">
        <xdr:nvCxnSpPr>
          <xdr:cNvPr id="7" name="Shape 3">
            <a:extLst>
              <a:ext uri="{FF2B5EF4-FFF2-40B4-BE49-F238E27FC236}">
                <a16:creationId xmlns:a16="http://schemas.microsoft.com/office/drawing/2014/main" id="{8E7F0D76-E1B0-E887-349D-AC1A756713B0}"/>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1</xdr:col>
      <xdr:colOff>0</xdr:colOff>
      <xdr:row>1</xdr:row>
      <xdr:rowOff>0</xdr:rowOff>
    </xdr:from>
    <xdr:ext cx="38100" cy="0"/>
    <xdr:grpSp>
      <xdr:nvGrpSpPr>
        <xdr:cNvPr id="8" name="Shape 2">
          <a:extLst>
            <a:ext uri="{FF2B5EF4-FFF2-40B4-BE49-F238E27FC236}">
              <a16:creationId xmlns:a16="http://schemas.microsoft.com/office/drawing/2014/main" id="{E57C002B-97B7-4F36-BC2E-E174E887C672}"/>
            </a:ext>
          </a:extLst>
        </xdr:cNvPr>
        <xdr:cNvGrpSpPr/>
      </xdr:nvGrpSpPr>
      <xdr:grpSpPr>
        <a:xfrm>
          <a:off x="447524" y="229810"/>
          <a:ext cx="38100" cy="0"/>
          <a:chOff x="668655" y="198120"/>
          <a:chExt cx="38100" cy="0"/>
        </a:xfrm>
      </xdr:grpSpPr>
      <xdr:cxnSp macro="">
        <xdr:nvCxnSpPr>
          <xdr:cNvPr id="9" name="Shape 3">
            <a:extLst>
              <a:ext uri="{FF2B5EF4-FFF2-40B4-BE49-F238E27FC236}">
                <a16:creationId xmlns:a16="http://schemas.microsoft.com/office/drawing/2014/main" id="{8F23A756-38EF-B731-5FAD-B5AA86C473F9}"/>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8</xdr:row>
      <xdr:rowOff>0</xdr:rowOff>
    </xdr:from>
    <xdr:ext cx="38100" cy="0"/>
    <xdr:grpSp>
      <xdr:nvGrpSpPr>
        <xdr:cNvPr id="2" name="Shape 2">
          <a:extLst>
            <a:ext uri="{FF2B5EF4-FFF2-40B4-BE49-F238E27FC236}">
              <a16:creationId xmlns:a16="http://schemas.microsoft.com/office/drawing/2014/main" id="{B908D8EF-6D0E-4AB3-B688-998C815EC674}"/>
            </a:ext>
          </a:extLst>
        </xdr:cNvPr>
        <xdr:cNvGrpSpPr/>
      </xdr:nvGrpSpPr>
      <xdr:grpSpPr>
        <a:xfrm>
          <a:off x="474453" y="2904226"/>
          <a:ext cx="38100" cy="0"/>
          <a:chOff x="668655" y="198120"/>
          <a:chExt cx="38100" cy="0"/>
        </a:xfrm>
      </xdr:grpSpPr>
      <xdr:cxnSp macro="">
        <xdr:nvCxnSpPr>
          <xdr:cNvPr id="3" name="Shape 3">
            <a:extLst>
              <a:ext uri="{FF2B5EF4-FFF2-40B4-BE49-F238E27FC236}">
                <a16:creationId xmlns:a16="http://schemas.microsoft.com/office/drawing/2014/main" id="{EC6BE4AC-FBA7-76A7-D1DF-B6FB6BB74459}"/>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1</xdr:col>
      <xdr:colOff>2609850</xdr:colOff>
      <xdr:row>8</xdr:row>
      <xdr:rowOff>0</xdr:rowOff>
    </xdr:from>
    <xdr:ext cx="38100" cy="0"/>
    <xdr:grpSp>
      <xdr:nvGrpSpPr>
        <xdr:cNvPr id="4" name="Shape 2">
          <a:extLst>
            <a:ext uri="{FF2B5EF4-FFF2-40B4-BE49-F238E27FC236}">
              <a16:creationId xmlns:a16="http://schemas.microsoft.com/office/drawing/2014/main" id="{CD55EF15-E48C-464D-AC12-6A0A5F1DEDDB}"/>
            </a:ext>
          </a:extLst>
        </xdr:cNvPr>
        <xdr:cNvGrpSpPr/>
      </xdr:nvGrpSpPr>
      <xdr:grpSpPr>
        <a:xfrm>
          <a:off x="3084303" y="2904226"/>
          <a:ext cx="38100" cy="0"/>
          <a:chOff x="3272790" y="807720"/>
          <a:chExt cx="38100" cy="0"/>
        </a:xfrm>
      </xdr:grpSpPr>
      <xdr:cxnSp macro="">
        <xdr:nvCxnSpPr>
          <xdr:cNvPr id="5" name="Shape 5">
            <a:extLst>
              <a:ext uri="{FF2B5EF4-FFF2-40B4-BE49-F238E27FC236}">
                <a16:creationId xmlns:a16="http://schemas.microsoft.com/office/drawing/2014/main" id="{E584A734-D04A-F339-8AA9-107E6A6E3376}"/>
              </a:ext>
            </a:extLst>
          </xdr:cNvPr>
          <xdr:cNvCxnSpPr/>
        </xdr:nvCxnSpPr>
        <xdr:spPr>
          <a:xfrm>
            <a:off x="5346000" y="3780000"/>
            <a:ext cx="0" cy="0"/>
          </a:xfrm>
          <a:prstGeom prst="straightConnector1">
            <a:avLst/>
          </a:prstGeom>
          <a:noFill/>
          <a:ln w="9525" cap="flat" cmpd="sng">
            <a:solidFill>
              <a:srgbClr val="000000"/>
            </a:solidFill>
            <a:prstDash val="solid"/>
            <a:miter lim="8000"/>
            <a:headEnd type="none" w="sm" len="sm"/>
            <a:tailEnd type="none" w="sm" len="sm"/>
          </a:ln>
        </xdr:spPr>
      </xdr:cxnSp>
    </xdr:grpSp>
    <xdr:clientData fLocksWithSheet="0"/>
  </xdr:oneCellAnchor>
  <xdr:oneCellAnchor>
    <xdr:from>
      <xdr:col>1</xdr:col>
      <xdr:colOff>0</xdr:colOff>
      <xdr:row>1</xdr:row>
      <xdr:rowOff>0</xdr:rowOff>
    </xdr:from>
    <xdr:ext cx="38100" cy="0"/>
    <xdr:grpSp>
      <xdr:nvGrpSpPr>
        <xdr:cNvPr id="6" name="Shape 2">
          <a:extLst>
            <a:ext uri="{FF2B5EF4-FFF2-40B4-BE49-F238E27FC236}">
              <a16:creationId xmlns:a16="http://schemas.microsoft.com/office/drawing/2014/main" id="{12D95583-BFBE-4EDA-885C-FBA01EDA6C65}"/>
            </a:ext>
          </a:extLst>
        </xdr:cNvPr>
        <xdr:cNvGrpSpPr/>
      </xdr:nvGrpSpPr>
      <xdr:grpSpPr>
        <a:xfrm>
          <a:off x="474453" y="230038"/>
          <a:ext cx="38100" cy="0"/>
          <a:chOff x="668655" y="198120"/>
          <a:chExt cx="38100" cy="0"/>
        </a:xfrm>
      </xdr:grpSpPr>
      <xdr:cxnSp macro="">
        <xdr:nvCxnSpPr>
          <xdr:cNvPr id="7" name="Shape 3">
            <a:extLst>
              <a:ext uri="{FF2B5EF4-FFF2-40B4-BE49-F238E27FC236}">
                <a16:creationId xmlns:a16="http://schemas.microsoft.com/office/drawing/2014/main" id="{A06455B6-3FCD-5288-13F4-4B40370671D8}"/>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1</xdr:col>
      <xdr:colOff>0</xdr:colOff>
      <xdr:row>1</xdr:row>
      <xdr:rowOff>0</xdr:rowOff>
    </xdr:from>
    <xdr:ext cx="38100" cy="0"/>
    <xdr:grpSp>
      <xdr:nvGrpSpPr>
        <xdr:cNvPr id="8" name="Shape 2">
          <a:extLst>
            <a:ext uri="{FF2B5EF4-FFF2-40B4-BE49-F238E27FC236}">
              <a16:creationId xmlns:a16="http://schemas.microsoft.com/office/drawing/2014/main" id="{A62871F9-A6A3-410C-B41B-62121C0E8EB9}"/>
            </a:ext>
          </a:extLst>
        </xdr:cNvPr>
        <xdr:cNvGrpSpPr/>
      </xdr:nvGrpSpPr>
      <xdr:grpSpPr>
        <a:xfrm>
          <a:off x="474453" y="230038"/>
          <a:ext cx="38100" cy="0"/>
          <a:chOff x="668655" y="198120"/>
          <a:chExt cx="38100" cy="0"/>
        </a:xfrm>
      </xdr:grpSpPr>
      <xdr:cxnSp macro="">
        <xdr:nvCxnSpPr>
          <xdr:cNvPr id="9" name="Shape 3">
            <a:extLst>
              <a:ext uri="{FF2B5EF4-FFF2-40B4-BE49-F238E27FC236}">
                <a16:creationId xmlns:a16="http://schemas.microsoft.com/office/drawing/2014/main" id="{1554BC53-65A9-99FF-F505-9DB11B5771DC}"/>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38100" cy="0"/>
    <xdr:grpSp>
      <xdr:nvGrpSpPr>
        <xdr:cNvPr id="2" name="Shape 2">
          <a:extLst>
            <a:ext uri="{FF2B5EF4-FFF2-40B4-BE49-F238E27FC236}">
              <a16:creationId xmlns:a16="http://schemas.microsoft.com/office/drawing/2014/main" id="{0C5A6E2C-6B65-45D6-B70C-B719E677E6E6}"/>
            </a:ext>
          </a:extLst>
        </xdr:cNvPr>
        <xdr:cNvGrpSpPr/>
      </xdr:nvGrpSpPr>
      <xdr:grpSpPr>
        <a:xfrm>
          <a:off x="571500" y="228600"/>
          <a:ext cx="38100" cy="0"/>
          <a:chOff x="668655" y="198120"/>
          <a:chExt cx="38100" cy="0"/>
        </a:xfrm>
      </xdr:grpSpPr>
      <xdr:cxnSp macro="">
        <xdr:nvCxnSpPr>
          <xdr:cNvPr id="3" name="Shape 3">
            <a:extLst>
              <a:ext uri="{FF2B5EF4-FFF2-40B4-BE49-F238E27FC236}">
                <a16:creationId xmlns:a16="http://schemas.microsoft.com/office/drawing/2014/main" id="{2B95C913-3C6E-14EA-79A3-8727E3E31D89}"/>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361950</xdr:colOff>
      <xdr:row>2</xdr:row>
      <xdr:rowOff>38100</xdr:rowOff>
    </xdr:from>
    <xdr:ext cx="38100" cy="0"/>
    <xdr:grpSp>
      <xdr:nvGrpSpPr>
        <xdr:cNvPr id="2" name="Shape 2">
          <a:extLst>
            <a:ext uri="{FF2B5EF4-FFF2-40B4-BE49-F238E27FC236}">
              <a16:creationId xmlns:a16="http://schemas.microsoft.com/office/drawing/2014/main" id="{00000000-0008-0000-0000-000002000000}"/>
            </a:ext>
          </a:extLst>
        </xdr:cNvPr>
        <xdr:cNvGrpSpPr/>
      </xdr:nvGrpSpPr>
      <xdr:grpSpPr>
        <a:xfrm>
          <a:off x="361950" y="432547"/>
          <a:ext cx="38100" cy="0"/>
          <a:chOff x="668655" y="198120"/>
          <a:chExt cx="38100" cy="0"/>
        </a:xfrm>
      </xdr:grpSpPr>
      <xdr:cxnSp macro="">
        <xdr:nvCxnSpPr>
          <xdr:cNvPr id="3" name="Shape 3">
            <a:extLst>
              <a:ext uri="{FF2B5EF4-FFF2-40B4-BE49-F238E27FC236}">
                <a16:creationId xmlns:a16="http://schemas.microsoft.com/office/drawing/2014/main" id="{00000000-0008-0000-0000-000003000000}"/>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6</xdr:col>
      <xdr:colOff>2609850</xdr:colOff>
      <xdr:row>6</xdr:row>
      <xdr:rowOff>114300</xdr:rowOff>
    </xdr:from>
    <xdr:ext cx="38100" cy="0"/>
    <xdr:grpSp>
      <xdr:nvGrpSpPr>
        <xdr:cNvPr id="4" name="Shape 2">
          <a:extLst>
            <a:ext uri="{FF2B5EF4-FFF2-40B4-BE49-F238E27FC236}">
              <a16:creationId xmlns:a16="http://schemas.microsoft.com/office/drawing/2014/main" id="{00000000-0008-0000-0000-000006000000}"/>
            </a:ext>
          </a:extLst>
        </xdr:cNvPr>
        <xdr:cNvGrpSpPr/>
      </xdr:nvGrpSpPr>
      <xdr:grpSpPr>
        <a:xfrm>
          <a:off x="10999470" y="1396253"/>
          <a:ext cx="38100" cy="0"/>
          <a:chOff x="3272790" y="807720"/>
          <a:chExt cx="38100" cy="0"/>
        </a:xfrm>
      </xdr:grpSpPr>
      <xdr:cxnSp macro="">
        <xdr:nvCxnSpPr>
          <xdr:cNvPr id="5" name="Shape 5">
            <a:extLst>
              <a:ext uri="{FF2B5EF4-FFF2-40B4-BE49-F238E27FC236}">
                <a16:creationId xmlns:a16="http://schemas.microsoft.com/office/drawing/2014/main" id="{00000000-0008-0000-0000-000007000000}"/>
              </a:ext>
            </a:extLst>
          </xdr:cNvPr>
          <xdr:cNvCxnSpPr/>
        </xdr:nvCxnSpPr>
        <xdr:spPr>
          <a:xfrm>
            <a:off x="5346000" y="3780000"/>
            <a:ext cx="0" cy="0"/>
          </a:xfrm>
          <a:prstGeom prst="straightConnector1">
            <a:avLst/>
          </a:prstGeom>
          <a:noFill/>
          <a:ln w="9525" cap="flat" cmpd="sng">
            <a:solidFill>
              <a:srgbClr val="000000"/>
            </a:solidFill>
            <a:prstDash val="solid"/>
            <a:miter lim="8000"/>
            <a:headEnd type="none" w="sm" len="sm"/>
            <a:tailEnd type="none" w="sm" len="sm"/>
          </a:ln>
        </xdr:spPr>
      </xdr:cxnSp>
    </xdr:grpSp>
    <xdr:clientData fLocksWithSheet="0"/>
  </xdr:oneCellAnchor>
  <xdr:oneCellAnchor>
    <xdr:from>
      <xdr:col>4</xdr:col>
      <xdr:colOff>0</xdr:colOff>
      <xdr:row>2</xdr:row>
      <xdr:rowOff>38100</xdr:rowOff>
    </xdr:from>
    <xdr:ext cx="38100" cy="0"/>
    <xdr:grpSp>
      <xdr:nvGrpSpPr>
        <xdr:cNvPr id="6" name="Shape 2">
          <a:extLst>
            <a:ext uri="{FF2B5EF4-FFF2-40B4-BE49-F238E27FC236}">
              <a16:creationId xmlns:a16="http://schemas.microsoft.com/office/drawing/2014/main" id="{F7DA60F1-1B68-4094-A6AC-07A3872E34B2}"/>
            </a:ext>
          </a:extLst>
        </xdr:cNvPr>
        <xdr:cNvGrpSpPr/>
      </xdr:nvGrpSpPr>
      <xdr:grpSpPr>
        <a:xfrm>
          <a:off x="4876800" y="432547"/>
          <a:ext cx="38100" cy="0"/>
          <a:chOff x="5326950" y="3780000"/>
          <a:chExt cx="4677345" cy="3581880"/>
        </a:xfrm>
      </xdr:grpSpPr>
      <xdr:grpSp>
        <xdr:nvGrpSpPr>
          <xdr:cNvPr id="7" name="Shape 3">
            <a:extLst>
              <a:ext uri="{FF2B5EF4-FFF2-40B4-BE49-F238E27FC236}">
                <a16:creationId xmlns:a16="http://schemas.microsoft.com/office/drawing/2014/main" id="{CEDB6D71-EBD8-2E3B-5F75-2F5CFC5AB29B}"/>
              </a:ext>
            </a:extLst>
          </xdr:cNvPr>
          <xdr:cNvGrpSpPr/>
        </xdr:nvGrpSpPr>
        <xdr:grpSpPr>
          <a:xfrm>
            <a:off x="5326950" y="3780000"/>
            <a:ext cx="4677345" cy="3581880"/>
            <a:chOff x="668655" y="198120"/>
            <a:chExt cx="4677345" cy="3581880"/>
          </a:xfrm>
        </xdr:grpSpPr>
        <xdr:sp macro="" textlink="">
          <xdr:nvSpPr>
            <xdr:cNvPr id="8" name="Shape 4">
              <a:extLst>
                <a:ext uri="{FF2B5EF4-FFF2-40B4-BE49-F238E27FC236}">
                  <a16:creationId xmlns:a16="http://schemas.microsoft.com/office/drawing/2014/main" id="{6C4EDB7E-A316-4198-7139-AFEB23B6AE37}"/>
                </a:ext>
              </a:extLst>
            </xdr:cNvPr>
            <xdr:cNvSpPr/>
          </xdr:nvSpPr>
          <xdr:spPr>
            <a:xfrm>
              <a:off x="668655" y="198120"/>
              <a:ext cx="3810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9" name="Shape 5">
              <a:extLst>
                <a:ext uri="{FF2B5EF4-FFF2-40B4-BE49-F238E27FC236}">
                  <a16:creationId xmlns:a16="http://schemas.microsoft.com/office/drawing/2014/main" id="{326D794F-918A-FFB2-1F03-6C2804C1140D}"/>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grpSp>
    <xdr:clientData fLocksWithSheet="0"/>
  </xdr:oneCellAnchor>
  <xdr:oneCellAnchor>
    <xdr:from>
      <xdr:col>6</xdr:col>
      <xdr:colOff>2609850</xdr:colOff>
      <xdr:row>6</xdr:row>
      <xdr:rowOff>114300</xdr:rowOff>
    </xdr:from>
    <xdr:ext cx="38100" cy="0"/>
    <xdr:grpSp>
      <xdr:nvGrpSpPr>
        <xdr:cNvPr id="10" name="Shape 2">
          <a:extLst>
            <a:ext uri="{FF2B5EF4-FFF2-40B4-BE49-F238E27FC236}">
              <a16:creationId xmlns:a16="http://schemas.microsoft.com/office/drawing/2014/main" id="{4BE03D9F-7337-46C5-AB1E-19B53154F926}"/>
            </a:ext>
          </a:extLst>
        </xdr:cNvPr>
        <xdr:cNvGrpSpPr/>
      </xdr:nvGrpSpPr>
      <xdr:grpSpPr>
        <a:xfrm>
          <a:off x="10999470" y="1396253"/>
          <a:ext cx="38100" cy="0"/>
          <a:chOff x="5326950" y="3780000"/>
          <a:chExt cx="2073210" cy="2972280"/>
        </a:xfrm>
      </xdr:grpSpPr>
      <xdr:grpSp>
        <xdr:nvGrpSpPr>
          <xdr:cNvPr id="11" name="Shape 6">
            <a:extLst>
              <a:ext uri="{FF2B5EF4-FFF2-40B4-BE49-F238E27FC236}">
                <a16:creationId xmlns:a16="http://schemas.microsoft.com/office/drawing/2014/main" id="{7EF9014D-CED7-276E-FA86-629401DCD33E}"/>
              </a:ext>
            </a:extLst>
          </xdr:cNvPr>
          <xdr:cNvGrpSpPr/>
        </xdr:nvGrpSpPr>
        <xdr:grpSpPr>
          <a:xfrm>
            <a:off x="5326950" y="3780000"/>
            <a:ext cx="2073210" cy="2972280"/>
            <a:chOff x="3272790" y="807720"/>
            <a:chExt cx="2073210" cy="2972280"/>
          </a:xfrm>
        </xdr:grpSpPr>
        <xdr:sp macro="" textlink="">
          <xdr:nvSpPr>
            <xdr:cNvPr id="12" name="Shape 4">
              <a:extLst>
                <a:ext uri="{FF2B5EF4-FFF2-40B4-BE49-F238E27FC236}">
                  <a16:creationId xmlns:a16="http://schemas.microsoft.com/office/drawing/2014/main" id="{EA3E8CBC-EC40-C00A-1DF3-44178FB149D2}"/>
                </a:ext>
              </a:extLst>
            </xdr:cNvPr>
            <xdr:cNvSpPr/>
          </xdr:nvSpPr>
          <xdr:spPr>
            <a:xfrm>
              <a:off x="3272790" y="807720"/>
              <a:ext cx="3810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3" name="Shape 7">
              <a:extLst>
                <a:ext uri="{FF2B5EF4-FFF2-40B4-BE49-F238E27FC236}">
                  <a16:creationId xmlns:a16="http://schemas.microsoft.com/office/drawing/2014/main" id="{42ABBFA3-793B-D356-E3CC-B730FBBC70B2}"/>
                </a:ext>
              </a:extLst>
            </xdr:cNvPr>
            <xdr:cNvCxnSpPr/>
          </xdr:nvCxnSpPr>
          <xdr:spPr>
            <a:xfrm>
              <a:off x="5346000" y="3780000"/>
              <a:ext cx="0" cy="0"/>
            </a:xfrm>
            <a:prstGeom prst="straightConnector1">
              <a:avLst/>
            </a:prstGeom>
            <a:noFill/>
            <a:ln w="9525" cap="flat" cmpd="sng">
              <a:solidFill>
                <a:srgbClr val="000000"/>
              </a:solidFill>
              <a:prstDash val="solid"/>
              <a:miter lim="8000"/>
              <a:headEnd type="none" w="sm" len="sm"/>
              <a:tailEnd type="none" w="sm" len="sm"/>
            </a:ln>
          </xdr:spPr>
        </xdr:cxnSp>
      </xdr:grpSp>
    </xdr:grp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361950</xdr:colOff>
      <xdr:row>2</xdr:row>
      <xdr:rowOff>38100</xdr:rowOff>
    </xdr:from>
    <xdr:ext cx="38100" cy="0"/>
    <xdr:grpSp>
      <xdr:nvGrpSpPr>
        <xdr:cNvPr id="2" name="Shape 2">
          <a:extLst>
            <a:ext uri="{FF2B5EF4-FFF2-40B4-BE49-F238E27FC236}">
              <a16:creationId xmlns:a16="http://schemas.microsoft.com/office/drawing/2014/main" id="{00000000-0008-0000-0000-000002000000}"/>
            </a:ext>
          </a:extLst>
        </xdr:cNvPr>
        <xdr:cNvGrpSpPr/>
      </xdr:nvGrpSpPr>
      <xdr:grpSpPr>
        <a:xfrm>
          <a:off x="361950" y="469900"/>
          <a:ext cx="38100" cy="0"/>
          <a:chOff x="668655" y="198120"/>
          <a:chExt cx="38100" cy="0"/>
        </a:xfrm>
      </xdr:grpSpPr>
      <xdr:cxnSp macro="">
        <xdr:nvCxnSpPr>
          <xdr:cNvPr id="3" name="Shape 3">
            <a:extLst>
              <a:ext uri="{FF2B5EF4-FFF2-40B4-BE49-F238E27FC236}">
                <a16:creationId xmlns:a16="http://schemas.microsoft.com/office/drawing/2014/main" id="{00000000-0008-0000-0000-000003000000}"/>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1</xdr:col>
      <xdr:colOff>2609850</xdr:colOff>
      <xdr:row>6</xdr:row>
      <xdr:rowOff>114300</xdr:rowOff>
    </xdr:from>
    <xdr:ext cx="38100" cy="0"/>
    <xdr:grpSp>
      <xdr:nvGrpSpPr>
        <xdr:cNvPr id="4" name="Shape 2">
          <a:extLst>
            <a:ext uri="{FF2B5EF4-FFF2-40B4-BE49-F238E27FC236}">
              <a16:creationId xmlns:a16="http://schemas.microsoft.com/office/drawing/2014/main" id="{00000000-0008-0000-0000-000006000000}"/>
            </a:ext>
          </a:extLst>
        </xdr:cNvPr>
        <xdr:cNvGrpSpPr/>
      </xdr:nvGrpSpPr>
      <xdr:grpSpPr>
        <a:xfrm>
          <a:off x="1553210" y="1663700"/>
          <a:ext cx="38100" cy="0"/>
          <a:chOff x="3272790" y="807720"/>
          <a:chExt cx="38100" cy="0"/>
        </a:xfrm>
      </xdr:grpSpPr>
      <xdr:cxnSp macro="">
        <xdr:nvCxnSpPr>
          <xdr:cNvPr id="5" name="Shape 5">
            <a:extLst>
              <a:ext uri="{FF2B5EF4-FFF2-40B4-BE49-F238E27FC236}">
                <a16:creationId xmlns:a16="http://schemas.microsoft.com/office/drawing/2014/main" id="{00000000-0008-0000-0000-000007000000}"/>
              </a:ext>
            </a:extLst>
          </xdr:cNvPr>
          <xdr:cNvCxnSpPr/>
        </xdr:nvCxnSpPr>
        <xdr:spPr>
          <a:xfrm>
            <a:off x="5346000" y="3780000"/>
            <a:ext cx="0" cy="0"/>
          </a:xfrm>
          <a:prstGeom prst="straightConnector1">
            <a:avLst/>
          </a:prstGeom>
          <a:noFill/>
          <a:ln w="9525" cap="flat" cmpd="sng">
            <a:solidFill>
              <a:srgbClr val="000000"/>
            </a:solidFill>
            <a:prstDash val="solid"/>
            <a:miter lim="8000"/>
            <a:headEnd type="none" w="sm" len="sm"/>
            <a:tailEnd type="none" w="sm" len="sm"/>
          </a:ln>
        </xdr:spPr>
      </xdr:cxnSp>
    </xdr:grpSp>
    <xdr:clientData fLocksWithSheet="0"/>
  </xdr:oneCellAnchor>
  <xdr:oneCellAnchor>
    <xdr:from>
      <xdr:col>1</xdr:col>
      <xdr:colOff>0</xdr:colOff>
      <xdr:row>2</xdr:row>
      <xdr:rowOff>38100</xdr:rowOff>
    </xdr:from>
    <xdr:ext cx="38100" cy="0"/>
    <xdr:grpSp>
      <xdr:nvGrpSpPr>
        <xdr:cNvPr id="6" name="Shape 2">
          <a:extLst>
            <a:ext uri="{FF2B5EF4-FFF2-40B4-BE49-F238E27FC236}">
              <a16:creationId xmlns:a16="http://schemas.microsoft.com/office/drawing/2014/main" id="{F7DA60F1-1B68-4094-A6AC-07A3872E34B2}"/>
            </a:ext>
          </a:extLst>
        </xdr:cNvPr>
        <xdr:cNvGrpSpPr/>
      </xdr:nvGrpSpPr>
      <xdr:grpSpPr>
        <a:xfrm>
          <a:off x="444500" y="469900"/>
          <a:ext cx="38100" cy="0"/>
          <a:chOff x="5326950" y="3780000"/>
          <a:chExt cx="4677345" cy="3581880"/>
        </a:xfrm>
      </xdr:grpSpPr>
      <xdr:grpSp>
        <xdr:nvGrpSpPr>
          <xdr:cNvPr id="7" name="Shape 3">
            <a:extLst>
              <a:ext uri="{FF2B5EF4-FFF2-40B4-BE49-F238E27FC236}">
                <a16:creationId xmlns:a16="http://schemas.microsoft.com/office/drawing/2014/main" id="{CEDB6D71-EBD8-2E3B-5F75-2F5CFC5AB29B}"/>
              </a:ext>
            </a:extLst>
          </xdr:cNvPr>
          <xdr:cNvGrpSpPr/>
        </xdr:nvGrpSpPr>
        <xdr:grpSpPr>
          <a:xfrm>
            <a:off x="5326950" y="3780000"/>
            <a:ext cx="4677345" cy="3581880"/>
            <a:chOff x="668655" y="198120"/>
            <a:chExt cx="4677345" cy="3581880"/>
          </a:xfrm>
        </xdr:grpSpPr>
        <xdr:sp macro="" textlink="">
          <xdr:nvSpPr>
            <xdr:cNvPr id="8" name="Shape 4">
              <a:extLst>
                <a:ext uri="{FF2B5EF4-FFF2-40B4-BE49-F238E27FC236}">
                  <a16:creationId xmlns:a16="http://schemas.microsoft.com/office/drawing/2014/main" id="{6C4EDB7E-A316-4198-7139-AFEB23B6AE37}"/>
                </a:ext>
              </a:extLst>
            </xdr:cNvPr>
            <xdr:cNvSpPr/>
          </xdr:nvSpPr>
          <xdr:spPr>
            <a:xfrm>
              <a:off x="668655" y="198120"/>
              <a:ext cx="3810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9" name="Shape 5">
              <a:extLst>
                <a:ext uri="{FF2B5EF4-FFF2-40B4-BE49-F238E27FC236}">
                  <a16:creationId xmlns:a16="http://schemas.microsoft.com/office/drawing/2014/main" id="{326D794F-918A-FFB2-1F03-6C2804C1140D}"/>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grpSp>
    <xdr:clientData fLocksWithSheet="0"/>
  </xdr:oneCellAnchor>
  <xdr:oneCellAnchor>
    <xdr:from>
      <xdr:col>1</xdr:col>
      <xdr:colOff>2609850</xdr:colOff>
      <xdr:row>6</xdr:row>
      <xdr:rowOff>114300</xdr:rowOff>
    </xdr:from>
    <xdr:ext cx="38100" cy="0"/>
    <xdr:grpSp>
      <xdr:nvGrpSpPr>
        <xdr:cNvPr id="10" name="Shape 2">
          <a:extLst>
            <a:ext uri="{FF2B5EF4-FFF2-40B4-BE49-F238E27FC236}">
              <a16:creationId xmlns:a16="http://schemas.microsoft.com/office/drawing/2014/main" id="{4BE03D9F-7337-46C5-AB1E-19B53154F926}"/>
            </a:ext>
          </a:extLst>
        </xdr:cNvPr>
        <xdr:cNvGrpSpPr/>
      </xdr:nvGrpSpPr>
      <xdr:grpSpPr>
        <a:xfrm>
          <a:off x="1553210" y="1663700"/>
          <a:ext cx="38100" cy="0"/>
          <a:chOff x="5326950" y="3780000"/>
          <a:chExt cx="2073210" cy="2972280"/>
        </a:xfrm>
      </xdr:grpSpPr>
      <xdr:grpSp>
        <xdr:nvGrpSpPr>
          <xdr:cNvPr id="11" name="Shape 6">
            <a:extLst>
              <a:ext uri="{FF2B5EF4-FFF2-40B4-BE49-F238E27FC236}">
                <a16:creationId xmlns:a16="http://schemas.microsoft.com/office/drawing/2014/main" id="{7EF9014D-CED7-276E-FA86-629401DCD33E}"/>
              </a:ext>
            </a:extLst>
          </xdr:cNvPr>
          <xdr:cNvGrpSpPr/>
        </xdr:nvGrpSpPr>
        <xdr:grpSpPr>
          <a:xfrm>
            <a:off x="5326950" y="3780000"/>
            <a:ext cx="2073210" cy="2972280"/>
            <a:chOff x="3272790" y="807720"/>
            <a:chExt cx="2073210" cy="2972280"/>
          </a:xfrm>
        </xdr:grpSpPr>
        <xdr:sp macro="" textlink="">
          <xdr:nvSpPr>
            <xdr:cNvPr id="12" name="Shape 4">
              <a:extLst>
                <a:ext uri="{FF2B5EF4-FFF2-40B4-BE49-F238E27FC236}">
                  <a16:creationId xmlns:a16="http://schemas.microsoft.com/office/drawing/2014/main" id="{EA3E8CBC-EC40-C00A-1DF3-44178FB149D2}"/>
                </a:ext>
              </a:extLst>
            </xdr:cNvPr>
            <xdr:cNvSpPr/>
          </xdr:nvSpPr>
          <xdr:spPr>
            <a:xfrm>
              <a:off x="3272790" y="807720"/>
              <a:ext cx="3810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3" name="Shape 7">
              <a:extLst>
                <a:ext uri="{FF2B5EF4-FFF2-40B4-BE49-F238E27FC236}">
                  <a16:creationId xmlns:a16="http://schemas.microsoft.com/office/drawing/2014/main" id="{42ABBFA3-793B-D356-E3CC-B730FBBC70B2}"/>
                </a:ext>
              </a:extLst>
            </xdr:cNvPr>
            <xdr:cNvCxnSpPr/>
          </xdr:nvCxnSpPr>
          <xdr:spPr>
            <a:xfrm>
              <a:off x="5346000" y="3780000"/>
              <a:ext cx="0" cy="0"/>
            </a:xfrm>
            <a:prstGeom prst="straightConnector1">
              <a:avLst/>
            </a:prstGeom>
            <a:noFill/>
            <a:ln w="9525" cap="flat" cmpd="sng">
              <a:solidFill>
                <a:srgbClr val="000000"/>
              </a:solidFill>
              <a:prstDash val="solid"/>
              <a:miter lim="8000"/>
              <a:headEnd type="none" w="sm" len="sm"/>
              <a:tailEnd type="none" w="sm" len="sm"/>
            </a:ln>
          </xdr:spPr>
        </xdr:cxnSp>
      </xdr:grpSp>
    </xdr:grp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3</xdr:row>
      <xdr:rowOff>0</xdr:rowOff>
    </xdr:from>
    <xdr:ext cx="38100" cy="0"/>
    <xdr:grpSp>
      <xdr:nvGrpSpPr>
        <xdr:cNvPr id="2" name="Shape 2">
          <a:extLst>
            <a:ext uri="{FF2B5EF4-FFF2-40B4-BE49-F238E27FC236}">
              <a16:creationId xmlns:a16="http://schemas.microsoft.com/office/drawing/2014/main" id="{14298138-F839-4155-8DBF-0FFDF3D66835}"/>
            </a:ext>
          </a:extLst>
        </xdr:cNvPr>
        <xdr:cNvGrpSpPr/>
      </xdr:nvGrpSpPr>
      <xdr:grpSpPr>
        <a:xfrm>
          <a:off x="773206" y="661147"/>
          <a:ext cx="38100" cy="0"/>
          <a:chOff x="668655" y="198120"/>
          <a:chExt cx="38100" cy="0"/>
        </a:xfrm>
      </xdr:grpSpPr>
      <xdr:cxnSp macro="">
        <xdr:nvCxnSpPr>
          <xdr:cNvPr id="3" name="Shape 3">
            <a:extLst>
              <a:ext uri="{FF2B5EF4-FFF2-40B4-BE49-F238E27FC236}">
                <a16:creationId xmlns:a16="http://schemas.microsoft.com/office/drawing/2014/main" id="{D1DCFE5E-CD66-ACA1-758F-A6FA4109B72C}"/>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3</xdr:col>
      <xdr:colOff>0</xdr:colOff>
      <xdr:row>3</xdr:row>
      <xdr:rowOff>0</xdr:rowOff>
    </xdr:from>
    <xdr:ext cx="38100" cy="0"/>
    <xdr:grpSp>
      <xdr:nvGrpSpPr>
        <xdr:cNvPr id="4" name="Shape 2">
          <a:extLst>
            <a:ext uri="{FF2B5EF4-FFF2-40B4-BE49-F238E27FC236}">
              <a16:creationId xmlns:a16="http://schemas.microsoft.com/office/drawing/2014/main" id="{6E30E6B1-4D88-473D-AB41-6CA0C4D434F9}"/>
            </a:ext>
          </a:extLst>
        </xdr:cNvPr>
        <xdr:cNvGrpSpPr/>
      </xdr:nvGrpSpPr>
      <xdr:grpSpPr>
        <a:xfrm>
          <a:off x="1781735" y="661147"/>
          <a:ext cx="38100" cy="0"/>
          <a:chOff x="3272790" y="807720"/>
          <a:chExt cx="38100" cy="0"/>
        </a:xfrm>
      </xdr:grpSpPr>
      <xdr:cxnSp macro="">
        <xdr:nvCxnSpPr>
          <xdr:cNvPr id="5" name="Shape 5">
            <a:extLst>
              <a:ext uri="{FF2B5EF4-FFF2-40B4-BE49-F238E27FC236}">
                <a16:creationId xmlns:a16="http://schemas.microsoft.com/office/drawing/2014/main" id="{A80CB905-B991-D187-5A91-A0716356B289}"/>
              </a:ext>
            </a:extLst>
          </xdr:cNvPr>
          <xdr:cNvCxnSpPr/>
        </xdr:nvCxnSpPr>
        <xdr:spPr>
          <a:xfrm>
            <a:off x="5346000" y="3780000"/>
            <a:ext cx="0" cy="0"/>
          </a:xfrm>
          <a:prstGeom prst="straightConnector1">
            <a:avLst/>
          </a:prstGeom>
          <a:noFill/>
          <a:ln w="9525" cap="flat" cmpd="sng">
            <a:solidFill>
              <a:srgbClr val="000000"/>
            </a:solidFill>
            <a:prstDash val="solid"/>
            <a:miter lim="8000"/>
            <a:headEnd type="none" w="sm" len="sm"/>
            <a:tailEnd type="none" w="sm" len="sm"/>
          </a:ln>
        </xdr:spPr>
      </xdr:cxnSp>
    </xdr:grpSp>
    <xdr:clientData fLocksWithSheet="0"/>
  </xdr:oneCellAnchor>
  <xdr:oneCellAnchor>
    <xdr:from>
      <xdr:col>2</xdr:col>
      <xdr:colOff>0</xdr:colOff>
      <xdr:row>1</xdr:row>
      <xdr:rowOff>0</xdr:rowOff>
    </xdr:from>
    <xdr:ext cx="38100" cy="0"/>
    <xdr:grpSp>
      <xdr:nvGrpSpPr>
        <xdr:cNvPr id="6" name="Shape 2">
          <a:extLst>
            <a:ext uri="{FF2B5EF4-FFF2-40B4-BE49-F238E27FC236}">
              <a16:creationId xmlns:a16="http://schemas.microsoft.com/office/drawing/2014/main" id="{6E4A85D6-68EF-4B79-B1B4-3959B656E631}"/>
            </a:ext>
          </a:extLst>
        </xdr:cNvPr>
        <xdr:cNvGrpSpPr/>
      </xdr:nvGrpSpPr>
      <xdr:grpSpPr>
        <a:xfrm>
          <a:off x="773206" y="224118"/>
          <a:ext cx="38100" cy="0"/>
          <a:chOff x="668655" y="198120"/>
          <a:chExt cx="38100" cy="0"/>
        </a:xfrm>
      </xdr:grpSpPr>
      <xdr:cxnSp macro="">
        <xdr:nvCxnSpPr>
          <xdr:cNvPr id="7" name="Shape 3">
            <a:extLst>
              <a:ext uri="{FF2B5EF4-FFF2-40B4-BE49-F238E27FC236}">
                <a16:creationId xmlns:a16="http://schemas.microsoft.com/office/drawing/2014/main" id="{D678D6DC-29FB-EA4A-BBD1-0C3C4EC0FF67}"/>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2</xdr:col>
      <xdr:colOff>0</xdr:colOff>
      <xdr:row>1</xdr:row>
      <xdr:rowOff>0</xdr:rowOff>
    </xdr:from>
    <xdr:ext cx="38100" cy="0"/>
    <xdr:grpSp>
      <xdr:nvGrpSpPr>
        <xdr:cNvPr id="8" name="Shape 2">
          <a:extLst>
            <a:ext uri="{FF2B5EF4-FFF2-40B4-BE49-F238E27FC236}">
              <a16:creationId xmlns:a16="http://schemas.microsoft.com/office/drawing/2014/main" id="{5095AFDA-4E48-4C7D-9A37-25B55CA09947}"/>
            </a:ext>
          </a:extLst>
        </xdr:cNvPr>
        <xdr:cNvGrpSpPr/>
      </xdr:nvGrpSpPr>
      <xdr:grpSpPr>
        <a:xfrm>
          <a:off x="773206" y="224118"/>
          <a:ext cx="38100" cy="0"/>
          <a:chOff x="668655" y="198120"/>
          <a:chExt cx="38100" cy="0"/>
        </a:xfrm>
      </xdr:grpSpPr>
      <xdr:cxnSp macro="">
        <xdr:nvCxnSpPr>
          <xdr:cNvPr id="9" name="Shape 3">
            <a:extLst>
              <a:ext uri="{FF2B5EF4-FFF2-40B4-BE49-F238E27FC236}">
                <a16:creationId xmlns:a16="http://schemas.microsoft.com/office/drawing/2014/main" id="{D67050BF-A166-B9B4-3959-7CE311DC0DB1}"/>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3</xdr:row>
      <xdr:rowOff>0</xdr:rowOff>
    </xdr:from>
    <xdr:ext cx="38100" cy="0"/>
    <xdr:grpSp>
      <xdr:nvGrpSpPr>
        <xdr:cNvPr id="2" name="Shape 2">
          <a:extLst>
            <a:ext uri="{FF2B5EF4-FFF2-40B4-BE49-F238E27FC236}">
              <a16:creationId xmlns:a16="http://schemas.microsoft.com/office/drawing/2014/main" id="{3DFCB72F-28CA-4F33-A8CD-4DAEBDB99CB9}"/>
            </a:ext>
          </a:extLst>
        </xdr:cNvPr>
        <xdr:cNvGrpSpPr/>
      </xdr:nvGrpSpPr>
      <xdr:grpSpPr>
        <a:xfrm>
          <a:off x="940594" y="666750"/>
          <a:ext cx="38100" cy="0"/>
          <a:chOff x="668655" y="198120"/>
          <a:chExt cx="38100" cy="0"/>
        </a:xfrm>
      </xdr:grpSpPr>
      <xdr:cxnSp macro="">
        <xdr:nvCxnSpPr>
          <xdr:cNvPr id="3" name="Shape 3">
            <a:extLst>
              <a:ext uri="{FF2B5EF4-FFF2-40B4-BE49-F238E27FC236}">
                <a16:creationId xmlns:a16="http://schemas.microsoft.com/office/drawing/2014/main" id="{6653B5ED-D0C8-5F1A-62DE-962757D4D7A6}"/>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3</xdr:col>
      <xdr:colOff>0</xdr:colOff>
      <xdr:row>3</xdr:row>
      <xdr:rowOff>0</xdr:rowOff>
    </xdr:from>
    <xdr:ext cx="38100" cy="0"/>
    <xdr:grpSp>
      <xdr:nvGrpSpPr>
        <xdr:cNvPr id="4" name="Shape 2">
          <a:extLst>
            <a:ext uri="{FF2B5EF4-FFF2-40B4-BE49-F238E27FC236}">
              <a16:creationId xmlns:a16="http://schemas.microsoft.com/office/drawing/2014/main" id="{B6B43E2F-B2E2-4743-B944-A9B9556CF604}"/>
            </a:ext>
          </a:extLst>
        </xdr:cNvPr>
        <xdr:cNvGrpSpPr/>
      </xdr:nvGrpSpPr>
      <xdr:grpSpPr>
        <a:xfrm>
          <a:off x="1964531" y="666750"/>
          <a:ext cx="38100" cy="0"/>
          <a:chOff x="3272790" y="807720"/>
          <a:chExt cx="38100" cy="0"/>
        </a:xfrm>
      </xdr:grpSpPr>
      <xdr:cxnSp macro="">
        <xdr:nvCxnSpPr>
          <xdr:cNvPr id="5" name="Shape 5">
            <a:extLst>
              <a:ext uri="{FF2B5EF4-FFF2-40B4-BE49-F238E27FC236}">
                <a16:creationId xmlns:a16="http://schemas.microsoft.com/office/drawing/2014/main" id="{F78A7F82-0748-047C-CC63-10FC3972F032}"/>
              </a:ext>
            </a:extLst>
          </xdr:cNvPr>
          <xdr:cNvCxnSpPr/>
        </xdr:nvCxnSpPr>
        <xdr:spPr>
          <a:xfrm>
            <a:off x="5346000" y="3780000"/>
            <a:ext cx="0" cy="0"/>
          </a:xfrm>
          <a:prstGeom prst="straightConnector1">
            <a:avLst/>
          </a:prstGeom>
          <a:noFill/>
          <a:ln w="9525" cap="flat" cmpd="sng">
            <a:solidFill>
              <a:srgbClr val="000000"/>
            </a:solidFill>
            <a:prstDash val="solid"/>
            <a:miter lim="8000"/>
            <a:headEnd type="none" w="sm" len="sm"/>
            <a:tailEnd type="none" w="sm" len="sm"/>
          </a:ln>
        </xdr:spPr>
      </xdr:cxnSp>
    </xdr:grpSp>
    <xdr:clientData fLocksWithSheet="0"/>
  </xdr:oneCellAnchor>
  <xdr:oneCellAnchor>
    <xdr:from>
      <xdr:col>2</xdr:col>
      <xdr:colOff>0</xdr:colOff>
      <xdr:row>1</xdr:row>
      <xdr:rowOff>0</xdr:rowOff>
    </xdr:from>
    <xdr:ext cx="38100" cy="0"/>
    <xdr:grpSp>
      <xdr:nvGrpSpPr>
        <xdr:cNvPr id="6" name="Shape 2">
          <a:extLst>
            <a:ext uri="{FF2B5EF4-FFF2-40B4-BE49-F238E27FC236}">
              <a16:creationId xmlns:a16="http://schemas.microsoft.com/office/drawing/2014/main" id="{732B6059-FDE3-445B-A3C7-83496EC68418}"/>
            </a:ext>
          </a:extLst>
        </xdr:cNvPr>
        <xdr:cNvGrpSpPr/>
      </xdr:nvGrpSpPr>
      <xdr:grpSpPr>
        <a:xfrm>
          <a:off x="940594" y="226219"/>
          <a:ext cx="38100" cy="0"/>
          <a:chOff x="668655" y="198120"/>
          <a:chExt cx="38100" cy="0"/>
        </a:xfrm>
      </xdr:grpSpPr>
      <xdr:cxnSp macro="">
        <xdr:nvCxnSpPr>
          <xdr:cNvPr id="7" name="Shape 3">
            <a:extLst>
              <a:ext uri="{FF2B5EF4-FFF2-40B4-BE49-F238E27FC236}">
                <a16:creationId xmlns:a16="http://schemas.microsoft.com/office/drawing/2014/main" id="{632B33C5-4B4F-C134-1560-7A8F0C4DD229}"/>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2</xdr:col>
      <xdr:colOff>0</xdr:colOff>
      <xdr:row>1</xdr:row>
      <xdr:rowOff>0</xdr:rowOff>
    </xdr:from>
    <xdr:ext cx="38100" cy="0"/>
    <xdr:grpSp>
      <xdr:nvGrpSpPr>
        <xdr:cNvPr id="8" name="Shape 2">
          <a:extLst>
            <a:ext uri="{FF2B5EF4-FFF2-40B4-BE49-F238E27FC236}">
              <a16:creationId xmlns:a16="http://schemas.microsoft.com/office/drawing/2014/main" id="{024A5E0E-AE55-4066-8916-DDBD73A5BDB8}"/>
            </a:ext>
          </a:extLst>
        </xdr:cNvPr>
        <xdr:cNvGrpSpPr/>
      </xdr:nvGrpSpPr>
      <xdr:grpSpPr>
        <a:xfrm>
          <a:off x="940594" y="226219"/>
          <a:ext cx="38100" cy="0"/>
          <a:chOff x="668655" y="198120"/>
          <a:chExt cx="38100" cy="0"/>
        </a:xfrm>
      </xdr:grpSpPr>
      <xdr:cxnSp macro="">
        <xdr:nvCxnSpPr>
          <xdr:cNvPr id="9" name="Shape 3">
            <a:extLst>
              <a:ext uri="{FF2B5EF4-FFF2-40B4-BE49-F238E27FC236}">
                <a16:creationId xmlns:a16="http://schemas.microsoft.com/office/drawing/2014/main" id="{6822919E-18F4-DE52-93C2-4E6B1FCAE7BC}"/>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192;M%20GI&#193;/GI&#193;%20VP%20C&#211;%20CPQL/(04.8.2026)%20Mau%20Phe%20duyet%20CPQL%204%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192;M%20GI&#193;/GI&#193;%20VP%20C&#211;%20CPQL/T&#7893;ng%20h&#7907;p%20CP%20qu&#7843;n%20l&#253;%202021-2025/(04.8.2026)%20Mau%20Phe%20duyet%20CPQL%204%25_Chinh%20trang%20i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192;M%20GI&#193;/GI&#193;%20VP%20C&#211;%20CPQL/T&#7893;ng%20h&#7907;p%20CP%20qu&#7843;n%20l&#253;%202021-2025/CP%20Ql%202021-2025_190820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dmin\Downloads\PACS_XayDungGia%20-%20DMT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I- GKB-BHYT"/>
      <sheetName val="PL2.ngay giuong"/>
      <sheetName val="PL3 Danh muc đầy đủ"/>
      <sheetName val="PL4.PT gây tê"/>
      <sheetName val="PL5.CDHA.PACS ko in phim"/>
    </sheetNames>
    <sheetDataSet>
      <sheetData sheetId="0"/>
      <sheetData sheetId="1"/>
      <sheetData sheetId="2">
        <row r="9">
          <cell r="E9" t="str">
            <v>37.2A01.0001</v>
          </cell>
          <cell r="F9" t="str">
            <v>01. HỒI SỨC CẤP CỨU VÀ CHỐNG ĐỘC</v>
          </cell>
          <cell r="G9" t="str">
            <v>1.303</v>
          </cell>
          <cell r="H9" t="str">
            <v>Siêu âm cấp cứu tại giường bệnh</v>
          </cell>
          <cell r="I9" t="str">
            <v>Siêu âm cấp cứu tại giường bệnh</v>
          </cell>
          <cell r="J9" t="str">
            <v>Siêu âm cấp cứu tại giường bệnh</v>
          </cell>
          <cell r="K9" t="str">
            <v>C</v>
          </cell>
          <cell r="L9" t="str">
            <v>T2</v>
          </cell>
          <cell r="M9">
            <v>1</v>
          </cell>
          <cell r="N9">
            <v>1</v>
          </cell>
          <cell r="P9" t="str">
            <v>Siêu âm</v>
          </cell>
          <cell r="Q9">
            <v>18001</v>
          </cell>
          <cell r="R9">
            <v>31302.782608695699</v>
          </cell>
          <cell r="S9">
            <v>49300</v>
          </cell>
          <cell r="T9">
            <v>40693.617391304404</v>
          </cell>
          <cell r="U9">
            <v>58694.617391304404</v>
          </cell>
          <cell r="V9">
            <v>58600</v>
          </cell>
          <cell r="W9">
            <v>2347.7846956521762</v>
          </cell>
          <cell r="X9">
            <v>61042.402086956579</v>
          </cell>
        </row>
        <row r="10">
          <cell r="E10" t="str">
            <v>37.2A01.0001</v>
          </cell>
          <cell r="F10" t="str">
            <v>01. HỒI SỨC CẤP CỨU VÀ CHỐNG ĐỘC</v>
          </cell>
          <cell r="G10" t="str">
            <v>1.21</v>
          </cell>
          <cell r="H10" t="str">
            <v>Siêu âm dẫn đường đặt catheter động mạch cấp cứu</v>
          </cell>
          <cell r="I10" t="str">
            <v>Siêu âm dẫn đường đặt catheter động mạch cấp cứu</v>
          </cell>
          <cell r="J10" t="str">
            <v>Siêu âm dẫn đường đặt catheter động mạch cấp cứu</v>
          </cell>
          <cell r="K10" t="str">
            <v>C</v>
          </cell>
          <cell r="L10" t="str">
            <v>T2</v>
          </cell>
          <cell r="M10">
            <v>1</v>
          </cell>
          <cell r="N10">
            <v>1</v>
          </cell>
          <cell r="P10" t="str">
            <v>Siêu âm</v>
          </cell>
          <cell r="Q10">
            <v>18001</v>
          </cell>
          <cell r="R10">
            <v>31302.782608695699</v>
          </cell>
          <cell r="S10">
            <v>49300</v>
          </cell>
          <cell r="T10">
            <v>40693.617391304404</v>
          </cell>
          <cell r="U10">
            <v>58694.617391304404</v>
          </cell>
          <cell r="V10">
            <v>58600</v>
          </cell>
          <cell r="W10">
            <v>2347.7846956521762</v>
          </cell>
          <cell r="X10">
            <v>61042.402086956579</v>
          </cell>
        </row>
        <row r="11">
          <cell r="E11" t="str">
            <v>37.2A01.0001</v>
          </cell>
          <cell r="F11" t="str">
            <v>01. HỒI SỨC CẤP CỨU VÀ CHỐNG ĐỘC</v>
          </cell>
          <cell r="G11" t="str">
            <v>1.20</v>
          </cell>
          <cell r="H11" t="str">
            <v>Siêu âm dẫn đường đặt catheter tĩnh mạch cấp cứu</v>
          </cell>
          <cell r="I11" t="str">
            <v>Siêu âm dẫn đường đặt catheter tĩnh mạch cấp cứu</v>
          </cell>
          <cell r="J11" t="str">
            <v>Siêu âm dẫn đường đặt catheter tĩnh mạch cấp cứu</v>
          </cell>
          <cell r="K11" t="str">
            <v>C</v>
          </cell>
          <cell r="L11" t="str">
            <v>T2</v>
          </cell>
          <cell r="M11">
            <v>1</v>
          </cell>
          <cell r="N11">
            <v>1</v>
          </cell>
          <cell r="P11" t="str">
            <v>Siêu âm</v>
          </cell>
          <cell r="Q11">
            <v>18001</v>
          </cell>
          <cell r="R11">
            <v>31302.782608695699</v>
          </cell>
          <cell r="S11">
            <v>49300</v>
          </cell>
          <cell r="T11">
            <v>40693.617391304404</v>
          </cell>
          <cell r="U11">
            <v>58694.617391304404</v>
          </cell>
          <cell r="V11">
            <v>58600</v>
          </cell>
          <cell r="W11">
            <v>2347.7846956521762</v>
          </cell>
          <cell r="X11">
            <v>61042.402086956579</v>
          </cell>
        </row>
        <row r="12">
          <cell r="E12" t="str">
            <v>37.8D08.0893</v>
          </cell>
          <cell r="F12" t="str">
            <v>15. TAI MŨI HỌNG</v>
          </cell>
          <cell r="G12" t="str">
            <v>15.216</v>
          </cell>
          <cell r="H12" t="str">
            <v>Áp lạnh họng hạt (Nitơ, CO2 lỏng)</v>
          </cell>
          <cell r="I12" t="str">
            <v xml:space="preserve">Áp lạnh họng hạt (Nitơ, CO2 lỏng) [bằng áp lạnh] </v>
          </cell>
          <cell r="J12" t="str">
            <v>Áp lạnh họng hạt (Nitơ, CO2 lỏng)</v>
          </cell>
          <cell r="K12" t="str">
            <v>D</v>
          </cell>
          <cell r="L12" t="str">
            <v>T2</v>
          </cell>
          <cell r="M12">
            <v>903</v>
          </cell>
          <cell r="N12">
            <v>903</v>
          </cell>
          <cell r="P12" t="str">
            <v>Đốt họng bằng khí CO2 (Bằng áp lạnh)</v>
          </cell>
          <cell r="Q12">
            <v>111000</v>
          </cell>
          <cell r="R12">
            <v>23478.260869565202</v>
          </cell>
          <cell r="S12">
            <v>134000</v>
          </cell>
          <cell r="T12">
            <v>30521.739130434762</v>
          </cell>
          <cell r="U12">
            <v>141521.73913043475</v>
          </cell>
          <cell r="V12">
            <v>141500</v>
          </cell>
          <cell r="W12">
            <v>5660.8695652173901</v>
          </cell>
          <cell r="X12">
            <v>147182.60869565213</v>
          </cell>
        </row>
        <row r="13">
          <cell r="E13" t="str">
            <v>37.2A01.0001</v>
          </cell>
          <cell r="F13" t="str">
            <v>01. HỒI SỨC CẤP CỨU VÀ CHỐNG ĐỘC</v>
          </cell>
          <cell r="G13" t="str">
            <v>1.239</v>
          </cell>
          <cell r="H13" t="str">
            <v>Siêu âm ổ bụng tại giường cấp cứu</v>
          </cell>
          <cell r="I13" t="str">
            <v>Siêu âm ổ bụng tại giường cấp cứu</v>
          </cell>
          <cell r="J13" t="str">
            <v>Siêu âm ổ bụng tại giường cấp cứu</v>
          </cell>
          <cell r="K13" t="str">
            <v>C</v>
          </cell>
          <cell r="L13" t="str">
            <v>T2</v>
          </cell>
          <cell r="M13">
            <v>1</v>
          </cell>
          <cell r="N13">
            <v>1</v>
          </cell>
          <cell r="P13" t="str">
            <v>Siêu âm</v>
          </cell>
          <cell r="Q13">
            <v>18001</v>
          </cell>
          <cell r="R13">
            <v>31302.782608695699</v>
          </cell>
          <cell r="S13">
            <v>49300</v>
          </cell>
          <cell r="T13">
            <v>40693.617391304404</v>
          </cell>
          <cell r="U13">
            <v>58694.617391304404</v>
          </cell>
          <cell r="V13">
            <v>58600</v>
          </cell>
          <cell r="W13">
            <v>2347.7846956521762</v>
          </cell>
          <cell r="X13">
            <v>61042.402086956579</v>
          </cell>
        </row>
        <row r="14">
          <cell r="E14" t="str">
            <v>37.2A01.0001</v>
          </cell>
          <cell r="F14" t="str">
            <v>02. NỘI KHOA</v>
          </cell>
          <cell r="G14" t="str">
            <v>2.373</v>
          </cell>
          <cell r="H14" t="str">
            <v>Siêu âm khớp (một vị trí)</v>
          </cell>
          <cell r="I14" t="str">
            <v>Siêu âm khớp (một vị trí)</v>
          </cell>
          <cell r="J14" t="str">
            <v>Siêu âm khớp (một vị trí)</v>
          </cell>
          <cell r="K14" t="str">
            <v>B</v>
          </cell>
          <cell r="M14">
            <v>1</v>
          </cell>
          <cell r="N14">
            <v>1</v>
          </cell>
          <cell r="P14" t="str">
            <v>Siêu âm</v>
          </cell>
          <cell r="Q14">
            <v>18001</v>
          </cell>
          <cell r="R14">
            <v>31302.782608695699</v>
          </cell>
          <cell r="S14">
            <v>49300</v>
          </cell>
          <cell r="T14">
            <v>40693.617391304404</v>
          </cell>
          <cell r="U14">
            <v>58694.617391304404</v>
          </cell>
          <cell r="V14">
            <v>58600</v>
          </cell>
          <cell r="W14">
            <v>2347.7846956521762</v>
          </cell>
          <cell r="X14">
            <v>61042.402086956579</v>
          </cell>
        </row>
        <row r="15">
          <cell r="E15" t="str">
            <v>37.8D08.0894</v>
          </cell>
          <cell r="F15" t="str">
            <v>15. TAI MŨI HỌNG</v>
          </cell>
          <cell r="G15" t="str">
            <v>15.216</v>
          </cell>
          <cell r="H15" t="str">
            <v>Áp lạnh họng hạt (Nitơ, CO2 lỏng)</v>
          </cell>
          <cell r="I15" t="str">
            <v xml:space="preserve">Áp lạnh họng hạt (Nitơ, CO2 lỏng) [bằng khí Nitơ lỏng] </v>
          </cell>
          <cell r="J15" t="str">
            <v>Áp lạnh họng hạt (Nitơ, CO2 lỏng)</v>
          </cell>
          <cell r="K15" t="str">
            <v>D</v>
          </cell>
          <cell r="L15" t="str">
            <v>T2</v>
          </cell>
          <cell r="M15">
            <v>904</v>
          </cell>
          <cell r="N15">
            <v>904</v>
          </cell>
          <cell r="P15" t="str">
            <v>Đốt họng bằng khí Nitơ lỏng</v>
          </cell>
          <cell r="Q15">
            <v>136000</v>
          </cell>
          <cell r="R15">
            <v>15652.1739130435</v>
          </cell>
          <cell r="S15">
            <v>151000</v>
          </cell>
          <cell r="T15">
            <v>20347.826086956549</v>
          </cell>
          <cell r="U15">
            <v>156347.82608695654</v>
          </cell>
          <cell r="V15">
            <v>156300</v>
          </cell>
          <cell r="W15">
            <v>6253.9130434782619</v>
          </cell>
          <cell r="X15">
            <v>162601.73913043481</v>
          </cell>
        </row>
        <row r="16">
          <cell r="E16" t="str">
            <v>37.2A01.0001</v>
          </cell>
          <cell r="F16" t="str">
            <v>02. NỘI KHOA</v>
          </cell>
          <cell r="G16" t="str">
            <v>2.314</v>
          </cell>
          <cell r="H16" t="str">
            <v>Siêu âm ổ bụng</v>
          </cell>
          <cell r="I16" t="str">
            <v>Siêu âm ổ bụng</v>
          </cell>
          <cell r="J16" t="str">
            <v>Siêu âm ổ bụng</v>
          </cell>
          <cell r="K16" t="str">
            <v>D</v>
          </cell>
          <cell r="M16">
            <v>1</v>
          </cell>
          <cell r="N16">
            <v>1</v>
          </cell>
          <cell r="P16" t="str">
            <v>Siêu âm</v>
          </cell>
          <cell r="Q16">
            <v>18001</v>
          </cell>
          <cell r="R16">
            <v>31302.782608695699</v>
          </cell>
          <cell r="S16">
            <v>49300</v>
          </cell>
          <cell r="T16">
            <v>40693.617391304404</v>
          </cell>
          <cell r="U16">
            <v>58694.617391304404</v>
          </cell>
          <cell r="V16">
            <v>58600</v>
          </cell>
          <cell r="W16">
            <v>2347.7846956521762</v>
          </cell>
          <cell r="X16">
            <v>61042.402086956579</v>
          </cell>
        </row>
        <row r="17">
          <cell r="E17" t="str">
            <v>37.2A01.0001</v>
          </cell>
          <cell r="F17" t="str">
            <v>02. NỘI KHOA</v>
          </cell>
          <cell r="G17" t="str">
            <v>2.374</v>
          </cell>
          <cell r="H17" t="str">
            <v>Siêu âm phần mềm (một vị trí)</v>
          </cell>
          <cell r="I17" t="str">
            <v>Siêu âm phần mềm (một vị trí)</v>
          </cell>
          <cell r="J17" t="str">
            <v>Siêu âm phần mềm (một vị trí)</v>
          </cell>
          <cell r="K17" t="str">
            <v>B</v>
          </cell>
          <cell r="M17">
            <v>1</v>
          </cell>
          <cell r="N17">
            <v>1</v>
          </cell>
          <cell r="P17" t="str">
            <v>Siêu âm</v>
          </cell>
          <cell r="Q17">
            <v>18001</v>
          </cell>
          <cell r="R17">
            <v>31302.782608695699</v>
          </cell>
          <cell r="S17">
            <v>49300</v>
          </cell>
          <cell r="T17">
            <v>40693.617391304404</v>
          </cell>
          <cell r="U17">
            <v>58694.617391304404</v>
          </cell>
          <cell r="V17">
            <v>58600</v>
          </cell>
          <cell r="W17">
            <v>2347.7846956521762</v>
          </cell>
          <cell r="X17">
            <v>61042.402086956579</v>
          </cell>
        </row>
        <row r="18">
          <cell r="E18" t="str">
            <v>37.2A01.0001</v>
          </cell>
          <cell r="F18" t="str">
            <v>03. NHI KHOA</v>
          </cell>
          <cell r="G18" t="str">
            <v>3.69</v>
          </cell>
          <cell r="H18" t="str">
            <v>Siêu âm màng ngoài tim cấp cứu</v>
          </cell>
          <cell r="I18" t="str">
            <v>Siêu âm màng ngoài tim cấp cứu</v>
          </cell>
          <cell r="J18" t="str">
            <v>Siêu âm màng ngoài tim cấp cứu</v>
          </cell>
          <cell r="K18" t="str">
            <v>B</v>
          </cell>
          <cell r="L18" t="str">
            <v>T3</v>
          </cell>
          <cell r="M18">
            <v>1</v>
          </cell>
          <cell r="N18">
            <v>1</v>
          </cell>
          <cell r="P18" t="str">
            <v>Siêu âm</v>
          </cell>
          <cell r="Q18">
            <v>18001</v>
          </cell>
          <cell r="R18">
            <v>31302.782608695699</v>
          </cell>
          <cell r="S18">
            <v>49300</v>
          </cell>
          <cell r="T18">
            <v>40693.617391304404</v>
          </cell>
          <cell r="U18">
            <v>58694.617391304404</v>
          </cell>
          <cell r="V18">
            <v>58600</v>
          </cell>
          <cell r="W18">
            <v>2347.7846956521762</v>
          </cell>
          <cell r="X18">
            <v>61042.402086956579</v>
          </cell>
        </row>
        <row r="19">
          <cell r="E19" t="str">
            <v>37.8D07.0786</v>
          </cell>
          <cell r="F19" t="str">
            <v>03. NHI KHOA</v>
          </cell>
          <cell r="G19" t="str">
            <v>3.1642</v>
          </cell>
          <cell r="H19" t="str">
            <v>Áp tia beta điều trị các bệnh lý kết mạc</v>
          </cell>
          <cell r="I19" t="str">
            <v>Áp tia beta điều trị các bệnh lý kết mạc</v>
          </cell>
          <cell r="J19" t="str">
            <v>Áp tia beta điều trị các bệnh lý kết mạc</v>
          </cell>
          <cell r="K19" t="str">
            <v>B</v>
          </cell>
          <cell r="L19" t="str">
            <v>T2</v>
          </cell>
          <cell r="M19">
            <v>796</v>
          </cell>
          <cell r="N19">
            <v>796</v>
          </cell>
          <cell r="P19" t="str">
            <v>Liệu pháp điều trị viêm kết mạc mùa xuân (áp tia β)</v>
          </cell>
          <cell r="Q19">
            <v>41000</v>
          </cell>
          <cell r="R19">
            <v>19878.260869565202</v>
          </cell>
          <cell r="S19">
            <v>60800</v>
          </cell>
          <cell r="T19">
            <v>25841.739130434762</v>
          </cell>
          <cell r="U19">
            <v>66841.739130434755</v>
          </cell>
          <cell r="V19">
            <v>66800</v>
          </cell>
          <cell r="W19">
            <v>2673.6695652173903</v>
          </cell>
          <cell r="X19">
            <v>69515.40869565215</v>
          </cell>
        </row>
        <row r="20">
          <cell r="E20" t="str">
            <v>37.2A01.0001</v>
          </cell>
          <cell r="F20" t="str">
            <v>18. ĐIỆN QUANG</v>
          </cell>
          <cell r="G20" t="str">
            <v>18.13</v>
          </cell>
          <cell r="H20" t="str">
            <v>Siêu âm các khối u phổi ngoại vi</v>
          </cell>
          <cell r="I20" t="str">
            <v>Siêu âm các khối u phổi ngoại vi</v>
          </cell>
          <cell r="J20" t="str">
            <v>Siêu âm các khối u phổi ngoại vi</v>
          </cell>
          <cell r="K20" t="str">
            <v>B</v>
          </cell>
          <cell r="M20">
            <v>1</v>
          </cell>
          <cell r="N20">
            <v>1</v>
          </cell>
          <cell r="P20" t="str">
            <v>Siêu âm</v>
          </cell>
          <cell r="Q20">
            <v>18001</v>
          </cell>
          <cell r="R20">
            <v>31302.782608695699</v>
          </cell>
          <cell r="S20">
            <v>49300</v>
          </cell>
          <cell r="T20">
            <v>40693.617391304404</v>
          </cell>
          <cell r="U20">
            <v>58694.617391304404</v>
          </cell>
          <cell r="V20">
            <v>58600</v>
          </cell>
          <cell r="W20">
            <v>2347.7846956521762</v>
          </cell>
          <cell r="X20">
            <v>61042.402086956579</v>
          </cell>
        </row>
        <row r="21">
          <cell r="E21" t="str">
            <v>37.2A01.0001</v>
          </cell>
          <cell r="F21" t="str">
            <v>18. ĐIỆN QUANG</v>
          </cell>
          <cell r="G21" t="str">
            <v>18.2</v>
          </cell>
          <cell r="H21" t="str">
            <v>Siêu âm các tuyến nước bọt</v>
          </cell>
          <cell r="I21" t="str">
            <v>Siêu âm các tuyến nước bọt</v>
          </cell>
          <cell r="J21" t="str">
            <v>Siêu âm các tuyến nước bọt</v>
          </cell>
          <cell r="K21" t="str">
            <v>C</v>
          </cell>
          <cell r="M21">
            <v>1</v>
          </cell>
          <cell r="N21">
            <v>1</v>
          </cell>
          <cell r="P21" t="str">
            <v>Siêu âm</v>
          </cell>
          <cell r="Q21">
            <v>18001</v>
          </cell>
          <cell r="R21">
            <v>31302.782608695699</v>
          </cell>
          <cell r="S21">
            <v>49300</v>
          </cell>
          <cell r="T21">
            <v>40693.617391304404</v>
          </cell>
          <cell r="U21">
            <v>58694.617391304404</v>
          </cell>
          <cell r="V21">
            <v>58600</v>
          </cell>
          <cell r="W21">
            <v>2347.7846956521762</v>
          </cell>
          <cell r="X21">
            <v>61042.402086956579</v>
          </cell>
        </row>
        <row r="22">
          <cell r="E22" t="str">
            <v>37.2A01.0001</v>
          </cell>
          <cell r="F22" t="str">
            <v>18. ĐIỆN QUANG</v>
          </cell>
          <cell r="G22" t="str">
            <v>18.3</v>
          </cell>
          <cell r="H22" t="str">
            <v>Siêu âm cơ phần mềm vùng cổ mặt</v>
          </cell>
          <cell r="I22" t="str">
            <v>Siêu âm cơ phần mềm vùng cổ mặt</v>
          </cell>
          <cell r="J22" t="str">
            <v>Siêu âm cơ phần mềm vùng cổ mặt</v>
          </cell>
          <cell r="K22" t="str">
            <v>B</v>
          </cell>
          <cell r="M22">
            <v>1</v>
          </cell>
          <cell r="N22">
            <v>1</v>
          </cell>
          <cell r="P22" t="str">
            <v>Siêu âm</v>
          </cell>
          <cell r="Q22">
            <v>18001</v>
          </cell>
          <cell r="R22">
            <v>31302.782608695699</v>
          </cell>
          <cell r="S22">
            <v>49300</v>
          </cell>
          <cell r="T22">
            <v>40693.617391304404</v>
          </cell>
          <cell r="U22">
            <v>58694.617391304404</v>
          </cell>
          <cell r="V22">
            <v>58600</v>
          </cell>
          <cell r="W22">
            <v>2347.7846956521762</v>
          </cell>
          <cell r="X22">
            <v>61042.402086956579</v>
          </cell>
        </row>
        <row r="23">
          <cell r="E23" t="str">
            <v>37.2A01.0001</v>
          </cell>
          <cell r="F23" t="str">
            <v>18. ĐIỆN QUANG</v>
          </cell>
          <cell r="G23" t="str">
            <v>18.59</v>
          </cell>
          <cell r="H23" t="str">
            <v>Siêu âm dương vật</v>
          </cell>
          <cell r="I23" t="str">
            <v>Siêu âm dương vật</v>
          </cell>
          <cell r="J23" t="str">
            <v>Siêu âm dương vật</v>
          </cell>
          <cell r="K23" t="str">
            <v>B</v>
          </cell>
          <cell r="M23">
            <v>1</v>
          </cell>
          <cell r="N23">
            <v>1</v>
          </cell>
          <cell r="P23" t="str">
            <v>Siêu âm</v>
          </cell>
          <cell r="Q23">
            <v>18001</v>
          </cell>
          <cell r="R23">
            <v>31302.782608695699</v>
          </cell>
          <cell r="S23">
            <v>49300</v>
          </cell>
          <cell r="T23">
            <v>40693.617391304404</v>
          </cell>
          <cell r="U23">
            <v>58694.617391304404</v>
          </cell>
          <cell r="V23">
            <v>58600</v>
          </cell>
          <cell r="W23">
            <v>2347.7846956521762</v>
          </cell>
          <cell r="X23">
            <v>61042.402086956579</v>
          </cell>
        </row>
        <row r="24">
          <cell r="E24" t="str">
            <v>37.2A01.0001</v>
          </cell>
          <cell r="F24" t="str">
            <v>18. ĐIỆN QUANG</v>
          </cell>
          <cell r="G24" t="str">
            <v>18.4</v>
          </cell>
          <cell r="H24" t="str">
            <v>Siêu âm hạch vùng cổ</v>
          </cell>
          <cell r="I24" t="str">
            <v>Siêu âm hạch vùng cổ</v>
          </cell>
          <cell r="J24" t="str">
            <v>Siêu âm hạch vùng cổ</v>
          </cell>
          <cell r="K24" t="str">
            <v>B</v>
          </cell>
          <cell r="M24">
            <v>1</v>
          </cell>
          <cell r="N24">
            <v>1</v>
          </cell>
          <cell r="P24" t="str">
            <v>Siêu âm</v>
          </cell>
          <cell r="Q24">
            <v>18001</v>
          </cell>
          <cell r="R24">
            <v>31302.782608695699</v>
          </cell>
          <cell r="S24">
            <v>49300</v>
          </cell>
          <cell r="T24">
            <v>40693.617391304404</v>
          </cell>
          <cell r="U24">
            <v>58694.617391304404</v>
          </cell>
          <cell r="V24">
            <v>58600</v>
          </cell>
          <cell r="W24">
            <v>2347.7846956521762</v>
          </cell>
          <cell r="X24">
            <v>61042.402086956579</v>
          </cell>
        </row>
        <row r="25">
          <cell r="E25" t="str">
            <v>37.2A01.0001</v>
          </cell>
          <cell r="F25" t="str">
            <v>18. ĐIỆN QUANG</v>
          </cell>
          <cell r="G25" t="str">
            <v>18.16</v>
          </cell>
          <cell r="H25" t="str">
            <v>Siêu âm hệ tiết niệu (thận, tuyến thượng thận, bàng quang, tiền liệt tuyến)</v>
          </cell>
          <cell r="I25" t="str">
            <v>Siêu âm hệ tiết niệu (thận, tuyến thượng thận, bàng quang, tiền liệt tuyến)</v>
          </cell>
          <cell r="J25" t="str">
            <v>Siêu âm hệ tiết niệu (thận, tuyến thượng thận, bàng quang, tiền liệt tuyến)</v>
          </cell>
          <cell r="K25" t="str">
            <v>C</v>
          </cell>
          <cell r="M25">
            <v>1</v>
          </cell>
          <cell r="N25">
            <v>1</v>
          </cell>
          <cell r="P25" t="str">
            <v>Siêu âm</v>
          </cell>
          <cell r="Q25">
            <v>18001</v>
          </cell>
          <cell r="R25">
            <v>31302.782608695699</v>
          </cell>
          <cell r="S25">
            <v>49300</v>
          </cell>
          <cell r="T25">
            <v>40693.617391304404</v>
          </cell>
          <cell r="U25">
            <v>58694.617391304404</v>
          </cell>
          <cell r="V25">
            <v>58600</v>
          </cell>
          <cell r="W25">
            <v>2347.7846956521762</v>
          </cell>
          <cell r="X25">
            <v>61042.402086956579</v>
          </cell>
        </row>
        <row r="26">
          <cell r="E26" t="str">
            <v>37.2A01.0001</v>
          </cell>
          <cell r="F26" t="str">
            <v>18. ĐIỆN QUANG</v>
          </cell>
          <cell r="G26" t="str">
            <v>18.6</v>
          </cell>
          <cell r="H26" t="str">
            <v>Siêu âm hốc mắt</v>
          </cell>
          <cell r="I26" t="str">
            <v>Siêu âm hốc mắt</v>
          </cell>
          <cell r="J26" t="str">
            <v>Siêu âm hốc mắt</v>
          </cell>
          <cell r="K26" t="str">
            <v>B</v>
          </cell>
          <cell r="M26">
            <v>1</v>
          </cell>
          <cell r="N26">
            <v>1</v>
          </cell>
          <cell r="P26" t="str">
            <v>Siêu âm</v>
          </cell>
          <cell r="Q26">
            <v>18001</v>
          </cell>
          <cell r="R26">
            <v>31302.782608695699</v>
          </cell>
          <cell r="S26">
            <v>49300</v>
          </cell>
          <cell r="T26">
            <v>40693.617391304404</v>
          </cell>
          <cell r="U26">
            <v>58694.617391304404</v>
          </cell>
          <cell r="V26">
            <v>58600</v>
          </cell>
          <cell r="W26">
            <v>2347.7846956521762</v>
          </cell>
          <cell r="X26">
            <v>61042.402086956579</v>
          </cell>
        </row>
        <row r="27">
          <cell r="E27" t="str">
            <v>37.2A01.0001</v>
          </cell>
          <cell r="F27" t="str">
            <v>18. ĐIỆN QUANG</v>
          </cell>
          <cell r="G27" t="str">
            <v>18.43</v>
          </cell>
          <cell r="H27" t="str">
            <v>Siêu âm khớp (gối, háng, khuỷu, cổ tay….)</v>
          </cell>
          <cell r="I27" t="str">
            <v>Siêu âm khớp (gối, háng, khuỷu, cổ tay….)</v>
          </cell>
          <cell r="J27" t="str">
            <v>Siêu âm khớp (gối, háng, khuỷu, cổ tay….)</v>
          </cell>
          <cell r="K27" t="str">
            <v>B</v>
          </cell>
          <cell r="M27">
            <v>1</v>
          </cell>
          <cell r="N27">
            <v>1</v>
          </cell>
          <cell r="P27" t="str">
            <v>Siêu âm</v>
          </cell>
          <cell r="Q27">
            <v>18001</v>
          </cell>
          <cell r="R27">
            <v>31302.782608695699</v>
          </cell>
          <cell r="S27">
            <v>49300</v>
          </cell>
          <cell r="T27">
            <v>40693.617391304404</v>
          </cell>
          <cell r="U27">
            <v>58694.617391304404</v>
          </cell>
          <cell r="V27">
            <v>58600</v>
          </cell>
          <cell r="W27">
            <v>2347.7846956521762</v>
          </cell>
          <cell r="X27">
            <v>61042.402086956579</v>
          </cell>
        </row>
        <row r="28">
          <cell r="E28" t="str">
            <v>37.8D07.0786</v>
          </cell>
          <cell r="F28" t="str">
            <v>14. MẮT</v>
          </cell>
          <cell r="G28" t="str">
            <v>14.160</v>
          </cell>
          <cell r="H28" t="str">
            <v>Áp tia beta điều trị các bệnh lý kết mạc</v>
          </cell>
          <cell r="I28" t="str">
            <v>Áp tia beta điều trị các bệnh lý kết mạc</v>
          </cell>
          <cell r="J28" t="str">
            <v>áp tia bêta điều trị các bệnh lý kết mạc</v>
          </cell>
          <cell r="K28" t="str">
            <v>B</v>
          </cell>
          <cell r="L28" t="str">
            <v>T2</v>
          </cell>
          <cell r="M28">
            <v>796</v>
          </cell>
          <cell r="N28">
            <v>796</v>
          </cell>
          <cell r="P28" t="str">
            <v>Liệu pháp điều trị viêm kết mạc mùa xuân (áp tia β)</v>
          </cell>
          <cell r="Q28">
            <v>41000</v>
          </cell>
          <cell r="R28">
            <v>19878.260869565202</v>
          </cell>
          <cell r="S28">
            <v>60800</v>
          </cell>
          <cell r="T28">
            <v>25841.739130434762</v>
          </cell>
          <cell r="U28">
            <v>66841.739130434755</v>
          </cell>
          <cell r="V28">
            <v>66800</v>
          </cell>
          <cell r="W28">
            <v>2673.6695652173903</v>
          </cell>
          <cell r="X28">
            <v>69515.40869565215</v>
          </cell>
        </row>
        <row r="29">
          <cell r="E29" t="str">
            <v>37.2A01.0001</v>
          </cell>
          <cell r="F29" t="str">
            <v>18. ĐIỆN QUANG</v>
          </cell>
          <cell r="G29" t="str">
            <v>18.8</v>
          </cell>
          <cell r="H29" t="str">
            <v>Siêu âm nhãn cầu</v>
          </cell>
          <cell r="I29" t="str">
            <v>Siêu âm nhãn cầu</v>
          </cell>
          <cell r="J29" t="str">
            <v>Siêu âm nhãn cầu</v>
          </cell>
          <cell r="K29" t="str">
            <v>B</v>
          </cell>
          <cell r="M29">
            <v>1</v>
          </cell>
          <cell r="N29">
            <v>1</v>
          </cell>
          <cell r="P29" t="str">
            <v>Siêu âm</v>
          </cell>
          <cell r="Q29">
            <v>18001</v>
          </cell>
          <cell r="R29">
            <v>31302.782608695699</v>
          </cell>
          <cell r="S29">
            <v>49300</v>
          </cell>
          <cell r="T29">
            <v>40693.617391304404</v>
          </cell>
          <cell r="U29">
            <v>58694.617391304404</v>
          </cell>
          <cell r="V29">
            <v>58600</v>
          </cell>
          <cell r="W29">
            <v>2347.7846956521762</v>
          </cell>
          <cell r="X29">
            <v>61042.402086956579</v>
          </cell>
        </row>
        <row r="30">
          <cell r="E30" t="str">
            <v>37.2A01.0001</v>
          </cell>
          <cell r="F30" t="str">
            <v>18. ĐIỆN QUANG</v>
          </cell>
          <cell r="G30" t="str">
            <v>18.15</v>
          </cell>
          <cell r="H30" t="str">
            <v>Siêu âm ổ bụng (gan mật, tụy, lách, thận, bàng quang)</v>
          </cell>
          <cell r="I30" t="str">
            <v>Siêu âm ổ bụng (gan mật, tụy, lách, thận, bàng quang)</v>
          </cell>
          <cell r="J30" t="str">
            <v>Siêu âm ổ bụng (gan mật, tụy, lách, thận, bàng quang)</v>
          </cell>
          <cell r="K30" t="str">
            <v>C</v>
          </cell>
          <cell r="M30">
            <v>1</v>
          </cell>
          <cell r="N30">
            <v>1</v>
          </cell>
          <cell r="P30" t="str">
            <v>Siêu âm</v>
          </cell>
          <cell r="Q30">
            <v>18001</v>
          </cell>
          <cell r="R30">
            <v>31302.782608695699</v>
          </cell>
          <cell r="S30">
            <v>49300</v>
          </cell>
          <cell r="T30">
            <v>40693.617391304404</v>
          </cell>
          <cell r="U30">
            <v>58694.617391304404</v>
          </cell>
          <cell r="V30">
            <v>58600</v>
          </cell>
          <cell r="W30">
            <v>2347.7846956521762</v>
          </cell>
          <cell r="X30">
            <v>61042.402086956579</v>
          </cell>
        </row>
        <row r="31">
          <cell r="E31" t="str">
            <v>37.2A01.0001</v>
          </cell>
          <cell r="F31" t="str">
            <v>18. ĐIỆN QUANG</v>
          </cell>
          <cell r="G31" t="str">
            <v>18.19</v>
          </cell>
          <cell r="H31" t="str">
            <v>Siêu âm ống tiêu hóa (dạ dày, ruột non, đại tràng)</v>
          </cell>
          <cell r="I31" t="str">
            <v>Siêu âm ống tiêu hóa (dạ dày, ruột non, đại tràng)</v>
          </cell>
          <cell r="J31" t="str">
            <v>Siêu âm ống tiêu hóa (dạ dày, ruột non, đại tràng)</v>
          </cell>
          <cell r="K31" t="str">
            <v>B</v>
          </cell>
          <cell r="M31">
            <v>1</v>
          </cell>
          <cell r="N31">
            <v>1</v>
          </cell>
          <cell r="P31" t="str">
            <v>Siêu âm</v>
          </cell>
          <cell r="Q31">
            <v>18001</v>
          </cell>
          <cell r="R31">
            <v>31302.782608695699</v>
          </cell>
          <cell r="S31">
            <v>49300</v>
          </cell>
          <cell r="T31">
            <v>40693.617391304404</v>
          </cell>
          <cell r="U31">
            <v>58694.617391304404</v>
          </cell>
          <cell r="V31">
            <v>58600</v>
          </cell>
          <cell r="W31">
            <v>2347.7846956521762</v>
          </cell>
          <cell r="X31">
            <v>61042.402086956579</v>
          </cell>
        </row>
        <row r="32">
          <cell r="E32" t="str">
            <v>37.2A01.0001</v>
          </cell>
          <cell r="F32" t="str">
            <v>18. ĐIỆN QUANG</v>
          </cell>
          <cell r="G32" t="str">
            <v>18.44</v>
          </cell>
          <cell r="H32" t="str">
            <v>Siêu âm phần mềm (da, tổ chức dưới da, cơ….)</v>
          </cell>
          <cell r="I32" t="str">
            <v>Siêu âm phần mềm (da, tổ chức dưới da, cơ….)</v>
          </cell>
          <cell r="J32" t="str">
            <v>Siêu âm phần mềm (da, tổ chức dưới da, cơ….)</v>
          </cell>
          <cell r="K32" t="str">
            <v>B</v>
          </cell>
          <cell r="M32">
            <v>1</v>
          </cell>
          <cell r="N32">
            <v>1</v>
          </cell>
          <cell r="P32" t="str">
            <v>Siêu âm</v>
          </cell>
          <cell r="Q32">
            <v>18001</v>
          </cell>
          <cell r="R32">
            <v>31302.782608695699</v>
          </cell>
          <cell r="S32">
            <v>49300</v>
          </cell>
          <cell r="T32">
            <v>40693.617391304404</v>
          </cell>
          <cell r="U32">
            <v>58694.617391304404</v>
          </cell>
          <cell r="V32">
            <v>58600</v>
          </cell>
          <cell r="W32">
            <v>2347.7846956521762</v>
          </cell>
          <cell r="X32">
            <v>61042.402086956579</v>
          </cell>
        </row>
        <row r="33">
          <cell r="E33" t="str">
            <v>37.2A01.0001</v>
          </cell>
          <cell r="F33" t="str">
            <v>18. ĐIỆN QUANG</v>
          </cell>
          <cell r="G33" t="str">
            <v>18.7</v>
          </cell>
          <cell r="H33" t="str">
            <v>Siêu âm qua thóp</v>
          </cell>
          <cell r="I33" t="str">
            <v>Siêu âm qua thóp</v>
          </cell>
          <cell r="J33" t="str">
            <v>Siêu âm qua thóp</v>
          </cell>
          <cell r="K33" t="str">
            <v>B</v>
          </cell>
          <cell r="M33">
            <v>1</v>
          </cell>
          <cell r="N33">
            <v>1</v>
          </cell>
          <cell r="P33" t="str">
            <v>Siêu âm</v>
          </cell>
          <cell r="Q33">
            <v>18001</v>
          </cell>
          <cell r="R33">
            <v>31302.782608695699</v>
          </cell>
          <cell r="S33">
            <v>49300</v>
          </cell>
          <cell r="T33">
            <v>40693.617391304404</v>
          </cell>
          <cell r="U33">
            <v>58694.617391304404</v>
          </cell>
          <cell r="V33">
            <v>58600</v>
          </cell>
          <cell r="W33">
            <v>2347.7846956521762</v>
          </cell>
          <cell r="X33">
            <v>61042.402086956579</v>
          </cell>
        </row>
        <row r="34">
          <cell r="E34" t="str">
            <v>37.2A01.0001</v>
          </cell>
          <cell r="F34" t="str">
            <v>18. ĐIỆN QUANG</v>
          </cell>
          <cell r="G34" t="str">
            <v>18.703</v>
          </cell>
          <cell r="H34" t="str">
            <v>Siêu âm tại giường</v>
          </cell>
          <cell r="I34" t="str">
            <v>Siêu âm tại giường</v>
          </cell>
          <cell r="J34" t="str">
            <v>Siêu âm tại giường</v>
          </cell>
          <cell r="K34" t="str">
            <v>D</v>
          </cell>
          <cell r="M34">
            <v>1</v>
          </cell>
          <cell r="N34">
            <v>1</v>
          </cell>
          <cell r="P34" t="str">
            <v>Siêu âm</v>
          </cell>
          <cell r="Q34">
            <v>18001</v>
          </cell>
          <cell r="R34">
            <v>31302.782608695699</v>
          </cell>
          <cell r="S34">
            <v>49300</v>
          </cell>
          <cell r="T34">
            <v>40693.617391304404</v>
          </cell>
          <cell r="U34">
            <v>58694.617391304404</v>
          </cell>
          <cell r="V34">
            <v>58600</v>
          </cell>
          <cell r="W34">
            <v>2347.7846956521762</v>
          </cell>
          <cell r="X34">
            <v>61042.402086956579</v>
          </cell>
        </row>
        <row r="35">
          <cell r="E35" t="str">
            <v>37.2A01.0001</v>
          </cell>
          <cell r="F35" t="str">
            <v>18. ĐIỆN QUANG</v>
          </cell>
          <cell r="G35" t="str">
            <v>18.20</v>
          </cell>
          <cell r="H35" t="str">
            <v>Siêu âm thai (thai, nhau thai, nước ối)</v>
          </cell>
          <cell r="I35" t="str">
            <v>Siêu âm thai (thai, nhau thai, nước ối)</v>
          </cell>
          <cell r="J35" t="str">
            <v>Siêu âm thai (thai, nhau thai, nước ối)</v>
          </cell>
          <cell r="K35" t="str">
            <v>C</v>
          </cell>
          <cell r="M35">
            <v>1</v>
          </cell>
          <cell r="N35">
            <v>1</v>
          </cell>
          <cell r="P35" t="str">
            <v>Siêu âm</v>
          </cell>
          <cell r="Q35">
            <v>18001</v>
          </cell>
          <cell r="R35">
            <v>31302.782608695699</v>
          </cell>
          <cell r="S35">
            <v>49300</v>
          </cell>
          <cell r="T35">
            <v>40693.617391304404</v>
          </cell>
          <cell r="U35">
            <v>58694.617391304404</v>
          </cell>
          <cell r="V35">
            <v>58600</v>
          </cell>
          <cell r="W35">
            <v>2347.7846956521762</v>
          </cell>
          <cell r="X35">
            <v>61042.402086956579</v>
          </cell>
        </row>
        <row r="36">
          <cell r="E36" t="str">
            <v>37.2A01.0001</v>
          </cell>
          <cell r="F36" t="str">
            <v>18. ĐIỆN QUANG</v>
          </cell>
          <cell r="G36" t="str">
            <v>18.36</v>
          </cell>
          <cell r="H36" t="str">
            <v>Siêu âm thai nhi trong 3 tháng cuối</v>
          </cell>
          <cell r="I36" t="str">
            <v>Siêu âm thai nhi trong 3 tháng cuối</v>
          </cell>
          <cell r="J36" t="str">
            <v>Siêu âm thai nhi trong 3 tháng cuối</v>
          </cell>
          <cell r="K36" t="str">
            <v>C</v>
          </cell>
          <cell r="M36">
            <v>1</v>
          </cell>
          <cell r="N36">
            <v>1</v>
          </cell>
          <cell r="P36" t="str">
            <v>Siêu âm</v>
          </cell>
          <cell r="Q36">
            <v>18001</v>
          </cell>
          <cell r="R36">
            <v>31302.782608695699</v>
          </cell>
          <cell r="S36">
            <v>49300</v>
          </cell>
          <cell r="T36">
            <v>40693.617391304404</v>
          </cell>
          <cell r="U36">
            <v>58694.617391304404</v>
          </cell>
          <cell r="V36">
            <v>58600</v>
          </cell>
          <cell r="W36">
            <v>2347.7846956521762</v>
          </cell>
          <cell r="X36">
            <v>61042.402086956579</v>
          </cell>
        </row>
        <row r="37">
          <cell r="E37" t="str">
            <v>37.2A01.0001</v>
          </cell>
          <cell r="F37" t="str">
            <v>18. ĐIỆN QUANG</v>
          </cell>
          <cell r="G37" t="str">
            <v>18.34</v>
          </cell>
          <cell r="H37" t="str">
            <v>Siêu âm thai nhi trong 3 tháng đầu</v>
          </cell>
          <cell r="I37" t="str">
            <v>Siêu âm thai nhi trong 3 tháng đầu</v>
          </cell>
          <cell r="J37" t="str">
            <v>Siêu âm thai nhi trong 3 tháng đầu</v>
          </cell>
          <cell r="K37" t="str">
            <v>C</v>
          </cell>
          <cell r="M37">
            <v>1</v>
          </cell>
          <cell r="N37">
            <v>1</v>
          </cell>
          <cell r="P37" t="str">
            <v>Siêu âm</v>
          </cell>
          <cell r="Q37">
            <v>18001</v>
          </cell>
          <cell r="R37">
            <v>31302.782608695699</v>
          </cell>
          <cell r="S37">
            <v>49300</v>
          </cell>
          <cell r="T37">
            <v>40693.617391304404</v>
          </cell>
          <cell r="U37">
            <v>58694.617391304404</v>
          </cell>
          <cell r="V37">
            <v>58600</v>
          </cell>
          <cell r="W37">
            <v>2347.7846956521762</v>
          </cell>
          <cell r="X37">
            <v>61042.402086956579</v>
          </cell>
        </row>
        <row r="38">
          <cell r="E38" t="str">
            <v>37.2A01.0001</v>
          </cell>
          <cell r="F38" t="str">
            <v>18. ĐIỆN QUANG</v>
          </cell>
          <cell r="G38" t="str">
            <v>18.35</v>
          </cell>
          <cell r="H38" t="str">
            <v>Siêu âm thai nhi trong 3 tháng giữa</v>
          </cell>
          <cell r="I38" t="str">
            <v>Siêu âm thai nhi trong 3 tháng giữa</v>
          </cell>
          <cell r="J38" t="str">
            <v>Siêu âm thai nhi trong 3 tháng giữa</v>
          </cell>
          <cell r="K38" t="str">
            <v>C</v>
          </cell>
          <cell r="M38">
            <v>1</v>
          </cell>
          <cell r="N38">
            <v>1</v>
          </cell>
          <cell r="P38" t="str">
            <v>Siêu âm</v>
          </cell>
          <cell r="Q38">
            <v>18001</v>
          </cell>
          <cell r="R38">
            <v>31302.782608695699</v>
          </cell>
          <cell r="S38">
            <v>49300</v>
          </cell>
          <cell r="T38">
            <v>40693.617391304404</v>
          </cell>
          <cell r="U38">
            <v>58694.617391304404</v>
          </cell>
          <cell r="V38">
            <v>58600</v>
          </cell>
          <cell r="W38">
            <v>2347.7846956521762</v>
          </cell>
          <cell r="X38">
            <v>61042.402086956579</v>
          </cell>
        </row>
        <row r="39">
          <cell r="E39" t="str">
            <v>37.2A01.0001</v>
          </cell>
          <cell r="F39" t="str">
            <v>18. ĐIỆN QUANG</v>
          </cell>
          <cell r="G39" t="str">
            <v>18.12</v>
          </cell>
          <cell r="H39" t="str">
            <v>Siêu âm thành ngực (cơ, phần mềm thành ngực)</v>
          </cell>
          <cell r="I39" t="str">
            <v>Siêu âm thành ngực (cơ, phần mềm thành ngực)</v>
          </cell>
          <cell r="J39" t="str">
            <v>Siêu âm thành ngực (cơ, phần mềm thành ngực)</v>
          </cell>
          <cell r="K39" t="str">
            <v>B</v>
          </cell>
          <cell r="M39">
            <v>1</v>
          </cell>
          <cell r="N39">
            <v>1</v>
          </cell>
          <cell r="P39" t="str">
            <v>Siêu âm</v>
          </cell>
          <cell r="Q39">
            <v>18001</v>
          </cell>
          <cell r="R39">
            <v>31302.782608695699</v>
          </cell>
          <cell r="S39">
            <v>49300</v>
          </cell>
          <cell r="T39">
            <v>40693.617391304404</v>
          </cell>
          <cell r="U39">
            <v>58694.617391304404</v>
          </cell>
          <cell r="V39">
            <v>58600</v>
          </cell>
          <cell r="W39">
            <v>2347.7846956521762</v>
          </cell>
          <cell r="X39">
            <v>61042.402086956579</v>
          </cell>
        </row>
        <row r="40">
          <cell r="E40" t="str">
            <v>37.2A01.0001</v>
          </cell>
          <cell r="F40" t="str">
            <v>18. ĐIỆN QUANG</v>
          </cell>
          <cell r="G40" t="str">
            <v>18.57</v>
          </cell>
          <cell r="H40" t="str">
            <v>Siêu âm tinh hoàn hai bên</v>
          </cell>
          <cell r="I40" t="str">
            <v>Siêu âm tinh hoàn hai bên</v>
          </cell>
          <cell r="J40" t="str">
            <v>Siêu âm tinh hoàn hai bên</v>
          </cell>
          <cell r="K40" t="str">
            <v>B</v>
          </cell>
          <cell r="M40">
            <v>1</v>
          </cell>
          <cell r="N40">
            <v>1</v>
          </cell>
          <cell r="P40" t="str">
            <v>Siêu âm</v>
          </cell>
          <cell r="Q40">
            <v>18001</v>
          </cell>
          <cell r="R40">
            <v>31302.782608695699</v>
          </cell>
          <cell r="S40">
            <v>49300</v>
          </cell>
          <cell r="T40">
            <v>40693.617391304404</v>
          </cell>
          <cell r="U40">
            <v>58694.617391304404</v>
          </cell>
          <cell r="V40">
            <v>58600</v>
          </cell>
          <cell r="W40">
            <v>2347.7846956521762</v>
          </cell>
          <cell r="X40">
            <v>61042.402086956579</v>
          </cell>
        </row>
        <row r="41">
          <cell r="E41" t="str">
            <v>37.2A01.0001</v>
          </cell>
          <cell r="F41" t="str">
            <v>18. ĐIỆN QUANG</v>
          </cell>
          <cell r="G41" t="str">
            <v>18.30</v>
          </cell>
          <cell r="H41" t="str">
            <v>Siêu âm tử cung buồng trứng qua đường bụng</v>
          </cell>
          <cell r="I41" t="str">
            <v>Siêu âm tử cung buồng trứng qua đường bụng</v>
          </cell>
          <cell r="J41" t="str">
            <v>Siêu âm tử cung buồng trứng qua đường bụng</v>
          </cell>
          <cell r="K41" t="str">
            <v>C</v>
          </cell>
          <cell r="M41">
            <v>1</v>
          </cell>
          <cell r="N41">
            <v>1</v>
          </cell>
          <cell r="P41" t="str">
            <v>Siêu âm</v>
          </cell>
          <cell r="Q41">
            <v>18001</v>
          </cell>
          <cell r="R41">
            <v>31302.782608695699</v>
          </cell>
          <cell r="S41">
            <v>49300</v>
          </cell>
          <cell r="T41">
            <v>40693.617391304404</v>
          </cell>
          <cell r="U41">
            <v>58694.617391304404</v>
          </cell>
          <cell r="V41">
            <v>58600</v>
          </cell>
          <cell r="W41">
            <v>2347.7846956521762</v>
          </cell>
          <cell r="X41">
            <v>61042.402086956579</v>
          </cell>
        </row>
        <row r="42">
          <cell r="E42" t="str">
            <v>37.2A01.0001</v>
          </cell>
          <cell r="F42" t="str">
            <v>18. ĐIỆN QUANG</v>
          </cell>
          <cell r="G42" t="str">
            <v>18.18</v>
          </cell>
          <cell r="H42" t="str">
            <v>Siêu âm tử cung phần phụ</v>
          </cell>
          <cell r="I42" t="str">
            <v>Siêu âm tử cung phần phụ</v>
          </cell>
          <cell r="J42" t="str">
            <v>Siêu âm tử cung phần phụ</v>
          </cell>
          <cell r="K42" t="str">
            <v>C</v>
          </cell>
          <cell r="M42">
            <v>1</v>
          </cell>
          <cell r="N42">
            <v>1</v>
          </cell>
          <cell r="P42" t="str">
            <v>Siêu âm</v>
          </cell>
          <cell r="Q42">
            <v>18001</v>
          </cell>
          <cell r="R42">
            <v>31302.782608695699</v>
          </cell>
          <cell r="S42">
            <v>49300</v>
          </cell>
          <cell r="T42">
            <v>40693.617391304404</v>
          </cell>
          <cell r="U42">
            <v>58694.617391304404</v>
          </cell>
          <cell r="V42">
            <v>58600</v>
          </cell>
          <cell r="W42">
            <v>2347.7846956521762</v>
          </cell>
          <cell r="X42">
            <v>61042.402086956579</v>
          </cell>
        </row>
        <row r="43">
          <cell r="E43" t="str">
            <v>37.2A01.0001</v>
          </cell>
          <cell r="F43" t="str">
            <v>18. ĐIỆN QUANG</v>
          </cell>
          <cell r="G43" t="str">
            <v>18.1</v>
          </cell>
          <cell r="H43" t="str">
            <v>Siêu âm tuyến giáp</v>
          </cell>
          <cell r="I43" t="str">
            <v>Siêu âm tuyến giáp</v>
          </cell>
          <cell r="J43" t="str">
            <v>Siêu âm tuyến giáp</v>
          </cell>
          <cell r="K43" t="str">
            <v>C</v>
          </cell>
          <cell r="M43">
            <v>1</v>
          </cell>
          <cell r="N43">
            <v>1</v>
          </cell>
          <cell r="P43" t="str">
            <v>Siêu âm</v>
          </cell>
          <cell r="Q43">
            <v>18001</v>
          </cell>
          <cell r="R43">
            <v>31302.782608695699</v>
          </cell>
          <cell r="S43">
            <v>49300</v>
          </cell>
          <cell r="T43">
            <v>40693.617391304404</v>
          </cell>
          <cell r="U43">
            <v>58694.617391304404</v>
          </cell>
          <cell r="V43">
            <v>58600</v>
          </cell>
          <cell r="W43">
            <v>2347.7846956521762</v>
          </cell>
          <cell r="X43">
            <v>61042.402086956579</v>
          </cell>
        </row>
        <row r="44">
          <cell r="E44" t="str">
            <v>37.2A01.0001</v>
          </cell>
          <cell r="F44" t="str">
            <v>18. ĐIỆN QUANG</v>
          </cell>
          <cell r="G44" t="str">
            <v>18.54</v>
          </cell>
          <cell r="H44" t="str">
            <v>Siêu âm tuyến vú hai bên</v>
          </cell>
          <cell r="I44" t="str">
            <v>Siêu âm tuyến vú hai bên</v>
          </cell>
          <cell r="J44" t="str">
            <v>Siêu âm tuyến vú hai bên</v>
          </cell>
          <cell r="K44" t="str">
            <v>B</v>
          </cell>
          <cell r="M44">
            <v>1</v>
          </cell>
          <cell r="N44">
            <v>1</v>
          </cell>
          <cell r="P44" t="str">
            <v>Siêu âm</v>
          </cell>
          <cell r="Q44">
            <v>18001</v>
          </cell>
          <cell r="R44">
            <v>31302.782608695699</v>
          </cell>
          <cell r="S44">
            <v>49300</v>
          </cell>
          <cell r="T44">
            <v>40693.617391304404</v>
          </cell>
          <cell r="U44">
            <v>58694.617391304404</v>
          </cell>
          <cell r="V44">
            <v>58600</v>
          </cell>
          <cell r="W44">
            <v>2347.7846956521762</v>
          </cell>
          <cell r="X44">
            <v>61042.402086956579</v>
          </cell>
        </row>
        <row r="45">
          <cell r="E45" t="str">
            <v>37.2A01.0002</v>
          </cell>
          <cell r="F45" t="str">
            <v>14. MẮT</v>
          </cell>
          <cell r="G45" t="str">
            <v>14.293</v>
          </cell>
          <cell r="H45" t="str">
            <v>Siêu âm + đo trục nhãn cầu</v>
          </cell>
          <cell r="I45" t="str">
            <v>Siêu âm + đo trục nhãn cầu</v>
          </cell>
          <cell r="J45" t="str">
            <v>Siêu âm + đo trục nhãn cầu</v>
          </cell>
          <cell r="K45" t="str">
            <v>C</v>
          </cell>
          <cell r="M45">
            <v>2</v>
          </cell>
          <cell r="N45">
            <v>2</v>
          </cell>
          <cell r="P45" t="str">
            <v>Siêu âm + đo trục nhãn cầu</v>
          </cell>
          <cell r="Q45">
            <v>51500</v>
          </cell>
          <cell r="R45">
            <v>29895.652173913</v>
          </cell>
          <cell r="S45">
            <v>81300</v>
          </cell>
          <cell r="T45">
            <v>38864.347826086894</v>
          </cell>
          <cell r="U45">
            <v>90364.347826086887</v>
          </cell>
          <cell r="V45">
            <v>90300</v>
          </cell>
          <cell r="W45">
            <v>3614.5739130434754</v>
          </cell>
          <cell r="X45">
            <v>93978.921739130368</v>
          </cell>
        </row>
        <row r="46">
          <cell r="E46" t="str">
            <v>37.2A01.0003</v>
          </cell>
          <cell r="F46" t="str">
            <v>03. NHI KHOA</v>
          </cell>
          <cell r="G46" t="str">
            <v>3.4253</v>
          </cell>
          <cell r="H46" t="str">
            <v>Siêu âm tim thai qua đường âm đạo</v>
          </cell>
          <cell r="I46" t="str">
            <v>Siêu âm tim thai qua đường âm đạo</v>
          </cell>
          <cell r="J46" t="str">
            <v>Siêu âm tim thai qua đường âm đạo</v>
          </cell>
          <cell r="K46" t="str">
            <v>B</v>
          </cell>
          <cell r="L46" t="str">
            <v>T2</v>
          </cell>
          <cell r="M46">
            <v>3</v>
          </cell>
          <cell r="N46">
            <v>3</v>
          </cell>
          <cell r="P46" t="str">
            <v>Siêu âm đầu dò âm đạo, trực tràng</v>
          </cell>
          <cell r="Q46">
            <v>157000</v>
          </cell>
          <cell r="R46">
            <v>29739.130434782601</v>
          </cell>
          <cell r="S46">
            <v>186000</v>
          </cell>
          <cell r="T46">
            <v>38660.869565217377</v>
          </cell>
          <cell r="U46">
            <v>195660.86956521738</v>
          </cell>
          <cell r="V46">
            <v>195600</v>
          </cell>
          <cell r="W46">
            <v>7826.4347826086951</v>
          </cell>
          <cell r="X46">
            <v>203487.30434782608</v>
          </cell>
        </row>
        <row r="47">
          <cell r="E47" t="str">
            <v>37.2A01.0003</v>
          </cell>
          <cell r="F47" t="str">
            <v>18. ĐIỆN QUANG</v>
          </cell>
          <cell r="G47" t="str">
            <v>18.66</v>
          </cell>
          <cell r="H47" t="str">
            <v>Siêu âm 3D/4D trực tràng</v>
          </cell>
          <cell r="I47" t="str">
            <v>Siêu âm 3D/4D trực tràng</v>
          </cell>
          <cell r="J47" t="str">
            <v>Siêu âm 3D/4D trực tràng</v>
          </cell>
          <cell r="K47" t="str">
            <v>A</v>
          </cell>
          <cell r="L47" t="str">
            <v>T2</v>
          </cell>
          <cell r="M47">
            <v>3</v>
          </cell>
          <cell r="N47">
            <v>3</v>
          </cell>
          <cell r="P47" t="str">
            <v>Siêu âm đầu dò âm đạo, trực tràng</v>
          </cell>
          <cell r="Q47">
            <v>157000</v>
          </cell>
          <cell r="R47">
            <v>29739.130434782601</v>
          </cell>
          <cell r="S47">
            <v>186000</v>
          </cell>
          <cell r="T47">
            <v>38660.869565217377</v>
          </cell>
          <cell r="U47">
            <v>195660.86956521738</v>
          </cell>
          <cell r="V47">
            <v>195600</v>
          </cell>
          <cell r="W47">
            <v>7826.4347826086951</v>
          </cell>
          <cell r="X47">
            <v>203487.30434782608</v>
          </cell>
        </row>
        <row r="48">
          <cell r="E48" t="str">
            <v>37.2A01.0003</v>
          </cell>
          <cell r="F48" t="str">
            <v>18. ĐIỆN QUANG</v>
          </cell>
          <cell r="G48" t="str">
            <v>18.17</v>
          </cell>
          <cell r="H48" t="str">
            <v>Siêu âm tiền liệt tuyến qua trực tràng</v>
          </cell>
          <cell r="I48" t="str">
            <v>Siêu âm tiền liệt tuyến qua trực tràng</v>
          </cell>
          <cell r="J48" t="str">
            <v>Siêu âm tiền liệt tuyến qua trực tràng</v>
          </cell>
          <cell r="K48" t="str">
            <v>B</v>
          </cell>
          <cell r="L48" t="str">
            <v>T2</v>
          </cell>
          <cell r="M48">
            <v>3</v>
          </cell>
          <cell r="N48">
            <v>3</v>
          </cell>
          <cell r="P48" t="str">
            <v>Siêu âm đầu dò âm đạo, trực tràng</v>
          </cell>
          <cell r="Q48">
            <v>157000</v>
          </cell>
          <cell r="R48">
            <v>29739.130434782601</v>
          </cell>
          <cell r="S48">
            <v>186000</v>
          </cell>
          <cell r="T48">
            <v>38660.869565217377</v>
          </cell>
          <cell r="U48">
            <v>195660.86956521738</v>
          </cell>
          <cell r="V48">
            <v>195600</v>
          </cell>
          <cell r="W48">
            <v>7826.4347826086951</v>
          </cell>
          <cell r="X48">
            <v>203487.30434782608</v>
          </cell>
        </row>
        <row r="49">
          <cell r="E49" t="str">
            <v>37.2A01.0003</v>
          </cell>
          <cell r="F49" t="str">
            <v>18. ĐIỆN QUANG</v>
          </cell>
          <cell r="G49" t="str">
            <v>18.31</v>
          </cell>
          <cell r="H49" t="str">
            <v>Siêu âm tử cung buồng trứng qua đường âm đạo</v>
          </cell>
          <cell r="I49" t="str">
            <v>Siêu âm tử cung buồng trứng qua đường âm đạo</v>
          </cell>
          <cell r="J49" t="str">
            <v>Siêu âm tử cung buồng trứng qua đường âm đạo</v>
          </cell>
          <cell r="K49" t="str">
            <v>C</v>
          </cell>
          <cell r="L49" t="str">
            <v>T2</v>
          </cell>
          <cell r="M49">
            <v>3</v>
          </cell>
          <cell r="N49">
            <v>3</v>
          </cell>
          <cell r="P49" t="str">
            <v>Siêu âm đầu dò âm đạo, trực tràng</v>
          </cell>
          <cell r="Q49">
            <v>157000</v>
          </cell>
          <cell r="R49">
            <v>29739.130434782601</v>
          </cell>
          <cell r="S49">
            <v>186000</v>
          </cell>
          <cell r="T49">
            <v>38660.869565217377</v>
          </cell>
          <cell r="U49">
            <v>195660.86956521738</v>
          </cell>
          <cell r="V49">
            <v>195600</v>
          </cell>
          <cell r="W49">
            <v>7826.4347826086951</v>
          </cell>
          <cell r="X49">
            <v>203487.30434782608</v>
          </cell>
        </row>
        <row r="50">
          <cell r="E50" t="str">
            <v>37.2A01.0004</v>
          </cell>
          <cell r="F50" t="str">
            <v>01. HỒI SỨC CẤP CỨU VÀ CHỐNG ĐỘC</v>
          </cell>
          <cell r="G50" t="str">
            <v>1.25</v>
          </cell>
          <cell r="H50" t="str">
            <v>Kỹ thuật đánh giá huyết động cấp cứu không xâm nhập bằng USCOM</v>
          </cell>
          <cell r="I50" t="str">
            <v>Kỹ thuật đánh giá huyết động cấp cứu không xâm nhập bằng USCOM</v>
          </cell>
          <cell r="J50" t="str">
            <v>Kỹ thuật đánh giá huyết động cấp cứu không xâm nhập bằng USCOM</v>
          </cell>
          <cell r="K50" t="str">
            <v>B</v>
          </cell>
          <cell r="L50" t="str">
            <v>T1</v>
          </cell>
          <cell r="M50">
            <v>4</v>
          </cell>
          <cell r="N50">
            <v>4</v>
          </cell>
          <cell r="P50" t="str">
            <v>Siêu âm Doppler màu tim hoặc mạch máu</v>
          </cell>
          <cell r="Q50">
            <v>171000</v>
          </cell>
          <cell r="R50">
            <v>62608.695652173898</v>
          </cell>
          <cell r="S50">
            <v>233000</v>
          </cell>
          <cell r="T50">
            <v>81391.304347826066</v>
          </cell>
          <cell r="U50">
            <v>252391.30434782605</v>
          </cell>
          <cell r="V50">
            <v>252300</v>
          </cell>
          <cell r="W50">
            <v>10095.652173913042</v>
          </cell>
          <cell r="X50">
            <v>262486.95652173908</v>
          </cell>
        </row>
        <row r="51">
          <cell r="E51" t="str">
            <v>37.2A01.0004</v>
          </cell>
          <cell r="F51" t="str">
            <v>01. HỒI SỨC CẤP CỨU VÀ CHỐNG ĐỘC</v>
          </cell>
          <cell r="G51" t="str">
            <v>1.19</v>
          </cell>
          <cell r="H51" t="str">
            <v>Siêu âm doppler mạch cấp cứu tại giường</v>
          </cell>
          <cell r="I51" t="str">
            <v>Siêu âm doppler mạch cấp cứu tại giường</v>
          </cell>
          <cell r="J51" t="str">
            <v>Siêu âm Doppler mạch cấp cứu tại giường</v>
          </cell>
          <cell r="K51" t="str">
            <v>C</v>
          </cell>
          <cell r="L51" t="str">
            <v>T1</v>
          </cell>
          <cell r="M51">
            <v>4</v>
          </cell>
          <cell r="N51">
            <v>4</v>
          </cell>
          <cell r="P51" t="str">
            <v>Siêu âm Doppler màu tim hoặc mạch máu</v>
          </cell>
          <cell r="Q51">
            <v>171000</v>
          </cell>
          <cell r="R51">
            <v>62608.695652173898</v>
          </cell>
          <cell r="S51">
            <v>233000</v>
          </cell>
          <cell r="T51">
            <v>81391.304347826066</v>
          </cell>
          <cell r="U51">
            <v>252391.30434782605</v>
          </cell>
          <cell r="V51">
            <v>252300</v>
          </cell>
          <cell r="W51">
            <v>10095.652173913042</v>
          </cell>
          <cell r="X51">
            <v>262486.95652173908</v>
          </cell>
        </row>
        <row r="52">
          <cell r="E52" t="str">
            <v>37.2A04.0054</v>
          </cell>
          <cell r="F52" t="str">
            <v>02. NỘI KHOA</v>
          </cell>
          <cell r="G52" t="str">
            <v>2.69</v>
          </cell>
          <cell r="H52" t="str">
            <v>Bít lỗ thông liên nhĩ/liên thất/ống động mạch</v>
          </cell>
          <cell r="I52" t="str">
            <v>Bít lỗ thông liên nhĩ/liên thất/ống động mạch</v>
          </cell>
          <cell r="J52" t="str">
            <v>Bít lỗ thông liên nhĩ/liên thất/ống động mạch</v>
          </cell>
          <cell r="K52" t="str">
            <v>B</v>
          </cell>
          <cell r="L52" t="str">
            <v>TDB</v>
          </cell>
          <cell r="M52">
            <v>56</v>
          </cell>
          <cell r="N52">
            <v>56</v>
          </cell>
          <cell r="O52"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2" t="str">
            <v xml:space="preserve">Chụp và can thiệp tim mạch (van tim, tim bẩm sinh, động mạch vành) dưới  DSA </v>
          </cell>
          <cell r="Q52">
            <v>6288000</v>
          </cell>
          <cell r="R52">
            <v>638608.69565217395</v>
          </cell>
          <cell r="S52">
            <v>6926000</v>
          </cell>
          <cell r="T52">
            <v>830191.30434782617</v>
          </cell>
          <cell r="U52">
            <v>7118191.3043478262</v>
          </cell>
          <cell r="V52">
            <v>7118100</v>
          </cell>
          <cell r="W52">
            <v>284727.65217391303</v>
          </cell>
          <cell r="X52">
            <v>7402918.9565217393</v>
          </cell>
        </row>
        <row r="53">
          <cell r="E53" t="str">
            <v>37.2A04.0054</v>
          </cell>
          <cell r="F53" t="str">
            <v>03. NHI KHOA</v>
          </cell>
          <cell r="G53" t="str">
            <v>3.2270</v>
          </cell>
          <cell r="H53" t="str">
            <v>Bít lỗ thông liên nhĩ/liên thất/ống động mạch</v>
          </cell>
          <cell r="I53" t="str">
            <v>Bít lỗ thông liên nhĩ/liên thất/ống động mạch</v>
          </cell>
          <cell r="J53" t="str">
            <v>Bít lỗ thông liên nhĩ/liên thất/ống động mạch</v>
          </cell>
          <cell r="K53" t="str">
            <v>A</v>
          </cell>
          <cell r="L53" t="str">
            <v>TDB</v>
          </cell>
          <cell r="M53">
            <v>56</v>
          </cell>
          <cell r="N53">
            <v>56</v>
          </cell>
          <cell r="O53"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3" t="str">
            <v xml:space="preserve">Chụp và can thiệp tim mạch (van tim, tim bẩm sinh, động mạch vành) dưới  DSA </v>
          </cell>
          <cell r="Q53">
            <v>6288000</v>
          </cell>
          <cell r="R53">
            <v>638608.69565217395</v>
          </cell>
          <cell r="S53">
            <v>6926000</v>
          </cell>
          <cell r="T53">
            <v>830191.30434782617</v>
          </cell>
          <cell r="U53">
            <v>7118191.3043478262</v>
          </cell>
          <cell r="V53">
            <v>7118100</v>
          </cell>
          <cell r="W53">
            <v>284727.65217391303</v>
          </cell>
          <cell r="X53">
            <v>7402918.9565217393</v>
          </cell>
        </row>
        <row r="54">
          <cell r="E54" t="str">
            <v>37.2A01.0004</v>
          </cell>
          <cell r="F54" t="str">
            <v>02. NỘI KHOA</v>
          </cell>
          <cell r="G54" t="str">
            <v>2.112</v>
          </cell>
          <cell r="H54" t="str">
            <v>Siêu âm doppler mạch máu</v>
          </cell>
          <cell r="I54" t="str">
            <v>Siêu âm doppler mạch máu</v>
          </cell>
          <cell r="J54" t="str">
            <v>Siêu âm Doppler mạch máu</v>
          </cell>
          <cell r="K54" t="str">
            <v>C</v>
          </cell>
          <cell r="L54" t="str">
            <v>T3</v>
          </cell>
          <cell r="M54">
            <v>4</v>
          </cell>
          <cell r="N54">
            <v>4</v>
          </cell>
          <cell r="P54" t="str">
            <v>Siêu âm Doppler màu tim hoặc mạch máu</v>
          </cell>
          <cell r="Q54">
            <v>171000</v>
          </cell>
          <cell r="R54">
            <v>62608.695652173898</v>
          </cell>
          <cell r="S54">
            <v>233000</v>
          </cell>
          <cell r="T54">
            <v>81391.304347826066</v>
          </cell>
          <cell r="U54">
            <v>252391.30434782605</v>
          </cell>
          <cell r="V54">
            <v>252300</v>
          </cell>
          <cell r="W54">
            <v>10095.652173913042</v>
          </cell>
          <cell r="X54">
            <v>262486.95652173908</v>
          </cell>
        </row>
        <row r="55">
          <cell r="E55" t="str">
            <v>37.2A01.0004</v>
          </cell>
          <cell r="F55" t="str">
            <v>02. NỘI KHOA</v>
          </cell>
          <cell r="G55" t="str">
            <v>2.316</v>
          </cell>
          <cell r="H55" t="str">
            <v>Siêu âm doppler mạch máu hệ tĩnh mạch cửa hoặc mạch máu ổ bụng</v>
          </cell>
          <cell r="I55" t="str">
            <v>Siêu âm doppler mạch máu hệ tĩnh mạch cửa hoặc mạch máu ổ bụng</v>
          </cell>
          <cell r="J55" t="str">
            <v>Siêu âm Doppler mạch máu hệ tĩnh mạch cửa hoặc mạch máu ổ bụng</v>
          </cell>
          <cell r="K55" t="str">
            <v>B</v>
          </cell>
          <cell r="M55">
            <v>4</v>
          </cell>
          <cell r="N55">
            <v>4</v>
          </cell>
          <cell r="P55" t="str">
            <v>Siêu âm Doppler màu tim hoặc mạch máu</v>
          </cell>
          <cell r="Q55">
            <v>171000</v>
          </cell>
          <cell r="R55">
            <v>62608.695652173898</v>
          </cell>
          <cell r="S55">
            <v>233000</v>
          </cell>
          <cell r="T55">
            <v>81391.304347826066</v>
          </cell>
          <cell r="U55">
            <v>252391.30434782605</v>
          </cell>
          <cell r="V55">
            <v>252300</v>
          </cell>
          <cell r="W55">
            <v>10095.652173913042</v>
          </cell>
          <cell r="X55">
            <v>262486.95652173908</v>
          </cell>
        </row>
        <row r="56">
          <cell r="E56" t="str">
            <v>37.2A01.0004</v>
          </cell>
          <cell r="F56" t="str">
            <v>02. NỘI KHOA</v>
          </cell>
          <cell r="G56" t="str">
            <v>2.315</v>
          </cell>
          <cell r="H56" t="str">
            <v>Siêu âm doppler mạch máu khối u gan</v>
          </cell>
          <cell r="I56" t="str">
            <v>Siêu âm doppler mạch máu khối u gan</v>
          </cell>
          <cell r="J56" t="str">
            <v>Siêu âm Doppler mạch máu khối u gan</v>
          </cell>
          <cell r="K56" t="str">
            <v>B</v>
          </cell>
          <cell r="M56">
            <v>4</v>
          </cell>
          <cell r="N56">
            <v>4</v>
          </cell>
          <cell r="P56" t="str">
            <v>Siêu âm Doppler màu tim hoặc mạch máu</v>
          </cell>
          <cell r="Q56">
            <v>171000</v>
          </cell>
          <cell r="R56">
            <v>62608.695652173898</v>
          </cell>
          <cell r="S56">
            <v>233000</v>
          </cell>
          <cell r="T56">
            <v>81391.304347826066</v>
          </cell>
          <cell r="U56">
            <v>252391.30434782605</v>
          </cell>
          <cell r="V56">
            <v>252300</v>
          </cell>
          <cell r="W56">
            <v>10095.652173913042</v>
          </cell>
          <cell r="X56">
            <v>262486.95652173908</v>
          </cell>
        </row>
        <row r="57">
          <cell r="E57" t="str">
            <v>37.2A01.0004</v>
          </cell>
          <cell r="F57" t="str">
            <v>02. NỘI KHOA</v>
          </cell>
          <cell r="G57" t="str">
            <v>2.447</v>
          </cell>
          <cell r="H57" t="str">
            <v>Siêu âm doppler màu tim qua thành ngực trong tim mạch can thiệp</v>
          </cell>
          <cell r="I57" t="str">
            <v>Siêu âm doppler màu tim qua thành ngực trong tim mạch can thiệp</v>
          </cell>
          <cell r="J57" t="str">
            <v>Siêu âm Doppler màu tim qua thành ngực trong tim mạch can thiệp</v>
          </cell>
          <cell r="K57" t="str">
            <v>B</v>
          </cell>
          <cell r="L57" t="str">
            <v>T1</v>
          </cell>
          <cell r="M57">
            <v>4</v>
          </cell>
          <cell r="N57">
            <v>4</v>
          </cell>
          <cell r="P57" t="str">
            <v>Siêu âm Doppler màu tim hoặc mạch máu</v>
          </cell>
          <cell r="Q57">
            <v>171000</v>
          </cell>
          <cell r="R57">
            <v>62608.695652173898</v>
          </cell>
          <cell r="S57">
            <v>233000</v>
          </cell>
          <cell r="T57">
            <v>81391.304347826066</v>
          </cell>
          <cell r="U57">
            <v>252391.30434782605</v>
          </cell>
          <cell r="V57">
            <v>252300</v>
          </cell>
          <cell r="W57">
            <v>10095.652173913042</v>
          </cell>
          <cell r="X57">
            <v>262486.95652173908</v>
          </cell>
        </row>
        <row r="58">
          <cell r="E58" t="str">
            <v>37.2A01.0004</v>
          </cell>
          <cell r="F58" t="str">
            <v>02. NỘI KHOA</v>
          </cell>
          <cell r="G58" t="str">
            <v>2.113</v>
          </cell>
          <cell r="H58" t="str">
            <v>Siêu âm doppler tim</v>
          </cell>
          <cell r="I58" t="str">
            <v>Siêu âm doppler tim</v>
          </cell>
          <cell r="J58" t="str">
            <v>Siêu âm Doppler tim</v>
          </cell>
          <cell r="K58" t="str">
            <v>C</v>
          </cell>
          <cell r="L58" t="str">
            <v>T3</v>
          </cell>
          <cell r="M58">
            <v>4</v>
          </cell>
          <cell r="N58">
            <v>4</v>
          </cell>
          <cell r="P58" t="str">
            <v>Siêu âm Doppler màu tim hoặc mạch máu</v>
          </cell>
          <cell r="Q58">
            <v>171000</v>
          </cell>
          <cell r="R58">
            <v>62608.695652173898</v>
          </cell>
          <cell r="S58">
            <v>233000</v>
          </cell>
          <cell r="T58">
            <v>81391.304347826066</v>
          </cell>
          <cell r="U58">
            <v>252391.30434782605</v>
          </cell>
          <cell r="V58">
            <v>252300</v>
          </cell>
          <cell r="W58">
            <v>10095.652173913042</v>
          </cell>
          <cell r="X58">
            <v>262486.95652173908</v>
          </cell>
        </row>
        <row r="59">
          <cell r="E59" t="str">
            <v>37.8D05.0533</v>
          </cell>
          <cell r="F59" t="str">
            <v>03. NHI KHOA</v>
          </cell>
          <cell r="G59" t="str">
            <v>3.3862</v>
          </cell>
          <cell r="H59" t="str">
            <v>Bó bột ống trong gãy xương bánh chè</v>
          </cell>
          <cell r="I59" t="str">
            <v>Bó bột ống trong gãy xương bánh chè</v>
          </cell>
          <cell r="J59" t="str">
            <v>Bó bột ống trong gãy xương bánh chè</v>
          </cell>
          <cell r="K59" t="str">
            <v>C</v>
          </cell>
          <cell r="L59" t="str">
            <v>T2</v>
          </cell>
          <cell r="M59">
            <v>543</v>
          </cell>
          <cell r="N59">
            <v>543</v>
          </cell>
          <cell r="P59" t="str">
            <v>Nắn, bó vỡ xương bánh chè không có chỉ định mổ</v>
          </cell>
          <cell r="Q59">
            <v>104000</v>
          </cell>
          <cell r="R59">
            <v>48521.739130434798</v>
          </cell>
          <cell r="S59">
            <v>152000</v>
          </cell>
          <cell r="T59">
            <v>63078.260869565238</v>
          </cell>
          <cell r="U59">
            <v>167078.26086956525</v>
          </cell>
          <cell r="V59">
            <v>167000</v>
          </cell>
          <cell r="W59">
            <v>6683.1304347826099</v>
          </cell>
          <cell r="X59">
            <v>173761.39130434787</v>
          </cell>
        </row>
        <row r="60">
          <cell r="E60" t="str">
            <v>37.2A01.0004</v>
          </cell>
          <cell r="F60" t="str">
            <v>02. NỘI KHOA</v>
          </cell>
          <cell r="G60" t="str">
            <v>2.154</v>
          </cell>
          <cell r="H60" t="str">
            <v>Siêu âm doppler xuyên sọ cấp cứu tại giường</v>
          </cell>
          <cell r="I60" t="str">
            <v>Siêu âm doppler xuyên sọ cấp cứu tại giường</v>
          </cell>
          <cell r="J60" t="str">
            <v>Siêu âm Doppler xuyên sọ cấp cứu tại giường</v>
          </cell>
          <cell r="K60" t="str">
            <v>B</v>
          </cell>
          <cell r="M60">
            <v>4</v>
          </cell>
          <cell r="N60">
            <v>4</v>
          </cell>
          <cell r="P60" t="str">
            <v>Siêu âm Doppler màu tim hoặc mạch máu</v>
          </cell>
          <cell r="Q60">
            <v>171000</v>
          </cell>
          <cell r="R60">
            <v>62608.695652173898</v>
          </cell>
          <cell r="S60">
            <v>233000</v>
          </cell>
          <cell r="T60">
            <v>81391.304347826066</v>
          </cell>
          <cell r="U60">
            <v>252391.30434782605</v>
          </cell>
          <cell r="V60">
            <v>252300</v>
          </cell>
          <cell r="W60">
            <v>10095.652173913042</v>
          </cell>
          <cell r="X60">
            <v>262486.95652173908</v>
          </cell>
        </row>
        <row r="61">
          <cell r="E61" t="str">
            <v>37.2A01.0004</v>
          </cell>
          <cell r="F61" t="str">
            <v>02. NỘI KHOA</v>
          </cell>
          <cell r="G61" t="str">
            <v>2.445</v>
          </cell>
          <cell r="H61" t="str">
            <v>Siêu âm mạch trong điều trị RF mạch máu</v>
          </cell>
          <cell r="I61" t="str">
            <v>Siêu âm mạch trong điều trị RF mạch máu</v>
          </cell>
          <cell r="J61" t="str">
            <v>Siêu âm mạch trong điều trị RF mạch máu</v>
          </cell>
          <cell r="K61" t="str">
            <v>B</v>
          </cell>
          <cell r="L61" t="str">
            <v>T3</v>
          </cell>
          <cell r="M61">
            <v>4</v>
          </cell>
          <cell r="N61">
            <v>4</v>
          </cell>
          <cell r="P61" t="str">
            <v>Siêu âm Doppler màu tim hoặc mạch máu</v>
          </cell>
          <cell r="Q61">
            <v>171000</v>
          </cell>
          <cell r="R61">
            <v>62608.695652173898</v>
          </cell>
          <cell r="S61">
            <v>233000</v>
          </cell>
          <cell r="T61">
            <v>81391.304347826066</v>
          </cell>
          <cell r="U61">
            <v>252391.30434782605</v>
          </cell>
          <cell r="V61">
            <v>252300</v>
          </cell>
          <cell r="W61">
            <v>10095.652173913042</v>
          </cell>
          <cell r="X61">
            <v>262486.95652173908</v>
          </cell>
        </row>
        <row r="62">
          <cell r="E62" t="str">
            <v>37.8D05.0533</v>
          </cell>
          <cell r="F62" t="str">
            <v>10. NGOẠI KHOA</v>
          </cell>
          <cell r="G62" t="str">
            <v>10.1017</v>
          </cell>
          <cell r="H62" t="str">
            <v>Bó bột ống trong gãy xương bánh chè</v>
          </cell>
          <cell r="I62" t="str">
            <v>Bó bột ống trong gãy xương bánh chè</v>
          </cell>
          <cell r="J62" t="str">
            <v>Bó bột ống trong gãy xương bánh chè</v>
          </cell>
          <cell r="K62" t="str">
            <v>B</v>
          </cell>
          <cell r="L62" t="str">
            <v>T2</v>
          </cell>
          <cell r="M62">
            <v>543</v>
          </cell>
          <cell r="N62">
            <v>543</v>
          </cell>
          <cell r="P62" t="str">
            <v>Nắn, bó vỡ xương bánh chè không có chỉ định mổ</v>
          </cell>
          <cell r="Q62">
            <v>104000</v>
          </cell>
          <cell r="R62">
            <v>48521.739130434798</v>
          </cell>
          <cell r="S62">
            <v>152000</v>
          </cell>
          <cell r="T62">
            <v>63078.260869565238</v>
          </cell>
          <cell r="U62">
            <v>167078.26086956525</v>
          </cell>
          <cell r="V62">
            <v>167000</v>
          </cell>
          <cell r="W62">
            <v>6683.1304347826099</v>
          </cell>
          <cell r="X62">
            <v>173761.39130434787</v>
          </cell>
        </row>
        <row r="63">
          <cell r="E63" t="str">
            <v>37.2A01.0004</v>
          </cell>
          <cell r="F63" t="str">
            <v>03. NHI KHOA</v>
          </cell>
          <cell r="G63" t="str">
            <v>3.43</v>
          </cell>
          <cell r="H63" t="str">
            <v>Siêu âm doppler mạch máu cấp cứu</v>
          </cell>
          <cell r="I63" t="str">
            <v>Siêu âm doppler mạch máu cấp cứu</v>
          </cell>
          <cell r="J63" t="str">
            <v>Siêu âm Doppler mạch máu cấp cứu</v>
          </cell>
          <cell r="K63" t="str">
            <v>C</v>
          </cell>
          <cell r="L63" t="str">
            <v>T1</v>
          </cell>
          <cell r="M63">
            <v>4</v>
          </cell>
          <cell r="N63">
            <v>4</v>
          </cell>
          <cell r="P63" t="str">
            <v>Siêu âm Doppler màu tim hoặc mạch máu</v>
          </cell>
          <cell r="Q63">
            <v>171000</v>
          </cell>
          <cell r="R63">
            <v>62608.695652173898</v>
          </cell>
          <cell r="S63">
            <v>233000</v>
          </cell>
          <cell r="T63">
            <v>81391.304347826066</v>
          </cell>
          <cell r="U63">
            <v>252391.30434782605</v>
          </cell>
          <cell r="V63">
            <v>252300</v>
          </cell>
          <cell r="W63">
            <v>10095.652173913042</v>
          </cell>
          <cell r="X63">
            <v>262486.95652173908</v>
          </cell>
        </row>
        <row r="64">
          <cell r="E64" t="str">
            <v>37.8C00.0222</v>
          </cell>
          <cell r="F64" t="str">
            <v>03. NHI KHOA</v>
          </cell>
          <cell r="G64" t="str">
            <v>3.287</v>
          </cell>
          <cell r="H64" t="str">
            <v>Bó thuốc</v>
          </cell>
          <cell r="I64" t="str">
            <v>Bó thuốc</v>
          </cell>
          <cell r="J64" t="str">
            <v>Bó thuốc</v>
          </cell>
          <cell r="K64" t="str">
            <v>D</v>
          </cell>
          <cell r="L64" t="str">
            <v>T3</v>
          </cell>
          <cell r="M64">
            <v>229</v>
          </cell>
          <cell r="N64">
            <v>229</v>
          </cell>
          <cell r="P64" t="str">
            <v>Bó thuốc</v>
          </cell>
          <cell r="Q64">
            <v>38100</v>
          </cell>
          <cell r="R64">
            <v>15026.0869565217</v>
          </cell>
          <cell r="S64">
            <v>53100</v>
          </cell>
          <cell r="T64">
            <v>19533.913043478209</v>
          </cell>
          <cell r="U64">
            <v>57633.913043478213</v>
          </cell>
          <cell r="V64">
            <v>57600</v>
          </cell>
          <cell r="W64">
            <v>2305.3565217391288</v>
          </cell>
          <cell r="X64">
            <v>59939.269565217342</v>
          </cell>
        </row>
        <row r="65">
          <cell r="E65" t="str">
            <v>37.8C00.0222</v>
          </cell>
          <cell r="F65" t="str">
            <v>8. Y HỌC CỔ TRUYỀN</v>
          </cell>
          <cell r="G65" t="str">
            <v>8.26</v>
          </cell>
          <cell r="H65" t="str">
            <v>Bó thuốc</v>
          </cell>
          <cell r="I65" t="str">
            <v>Bó thuốc</v>
          </cell>
          <cell r="J65" t="str">
            <v>Bó thuốc</v>
          </cell>
          <cell r="K65" t="str">
            <v>D</v>
          </cell>
          <cell r="L65" t="str">
            <v>T3</v>
          </cell>
          <cell r="M65">
            <v>229</v>
          </cell>
          <cell r="N65">
            <v>229</v>
          </cell>
          <cell r="P65" t="str">
            <v>Bó thuốc</v>
          </cell>
          <cell r="Q65">
            <v>38100</v>
          </cell>
          <cell r="R65">
            <v>15026.0869565217</v>
          </cell>
          <cell r="S65">
            <v>53100</v>
          </cell>
          <cell r="T65">
            <v>19533.913043478209</v>
          </cell>
          <cell r="U65">
            <v>57633.913043478213</v>
          </cell>
          <cell r="V65">
            <v>57600</v>
          </cell>
          <cell r="W65">
            <v>2305.3565217391288</v>
          </cell>
          <cell r="X65">
            <v>59939.269565217342</v>
          </cell>
        </row>
        <row r="66">
          <cell r="E66" t="str">
            <v>37.2A01.0004</v>
          </cell>
          <cell r="F66" t="str">
            <v>03. NHI KHOA</v>
          </cell>
          <cell r="G66" t="str">
            <v>3.4248</v>
          </cell>
          <cell r="H66" t="str">
            <v>Siêu âm tim doppler</v>
          </cell>
          <cell r="I66" t="str">
            <v>Siêu âm tim doppler</v>
          </cell>
          <cell r="J66" t="str">
            <v>Siêu âm tim Doppler</v>
          </cell>
          <cell r="K66" t="str">
            <v>B</v>
          </cell>
          <cell r="L66" t="str">
            <v>T3</v>
          </cell>
          <cell r="M66">
            <v>4</v>
          </cell>
          <cell r="N66">
            <v>4</v>
          </cell>
          <cell r="P66" t="str">
            <v>Siêu âm Doppler màu tim hoặc mạch máu</v>
          </cell>
          <cell r="Q66">
            <v>171000</v>
          </cell>
          <cell r="R66">
            <v>62608.695652173898</v>
          </cell>
          <cell r="S66">
            <v>233000</v>
          </cell>
          <cell r="T66">
            <v>81391.304347826066</v>
          </cell>
          <cell r="U66">
            <v>252391.30434782605</v>
          </cell>
          <cell r="V66">
            <v>252300</v>
          </cell>
          <cell r="W66">
            <v>10095.652173913042</v>
          </cell>
          <cell r="X66">
            <v>262486.95652173908</v>
          </cell>
        </row>
        <row r="67">
          <cell r="E67" t="str">
            <v>37.2A01.0004</v>
          </cell>
          <cell r="F67" t="str">
            <v>03. NHI KHOA</v>
          </cell>
          <cell r="G67" t="str">
            <v>3.4249</v>
          </cell>
          <cell r="H67" t="str">
            <v>Siêu âm tim doppler tại giường</v>
          </cell>
          <cell r="I67" t="str">
            <v>Siêu âm tim doppler tại giường</v>
          </cell>
          <cell r="J67" t="str">
            <v>Siêu âm tim Doppler tại giường</v>
          </cell>
          <cell r="K67" t="str">
            <v>B</v>
          </cell>
          <cell r="L67" t="str">
            <v>T3</v>
          </cell>
          <cell r="M67">
            <v>4</v>
          </cell>
          <cell r="N67">
            <v>4</v>
          </cell>
          <cell r="P67" t="str">
            <v>Siêu âm Doppler màu tim hoặc mạch máu</v>
          </cell>
          <cell r="Q67">
            <v>171000</v>
          </cell>
          <cell r="R67">
            <v>62608.695652173898</v>
          </cell>
          <cell r="S67">
            <v>233000</v>
          </cell>
          <cell r="T67">
            <v>81391.304347826066</v>
          </cell>
          <cell r="U67">
            <v>252391.30434782605</v>
          </cell>
          <cell r="V67">
            <v>252300</v>
          </cell>
          <cell r="W67">
            <v>10095.652173913042</v>
          </cell>
          <cell r="X67">
            <v>262486.95652173908</v>
          </cell>
        </row>
        <row r="68">
          <cell r="E68" t="str">
            <v>37.2A01.0004</v>
          </cell>
          <cell r="F68" t="str">
            <v>03. NHI KHOA</v>
          </cell>
          <cell r="G68" t="str">
            <v>3.2820</v>
          </cell>
          <cell r="H68" t="str">
            <v>Siêu âm tim tại giường</v>
          </cell>
          <cell r="I68" t="str">
            <v>Siêu âm tim tại giường</v>
          </cell>
          <cell r="J68" t="str">
            <v>Siêu âm tim tại giường</v>
          </cell>
          <cell r="K68" t="str">
            <v>A</v>
          </cell>
          <cell r="L68" t="str">
            <v>T1</v>
          </cell>
          <cell r="M68">
            <v>4</v>
          </cell>
          <cell r="N68">
            <v>4</v>
          </cell>
          <cell r="P68" t="str">
            <v>Siêu âm Doppler màu tim hoặc mạch máu</v>
          </cell>
          <cell r="Q68">
            <v>171000</v>
          </cell>
          <cell r="R68">
            <v>62608.695652173898</v>
          </cell>
          <cell r="S68">
            <v>233000</v>
          </cell>
          <cell r="T68">
            <v>81391.304347826066</v>
          </cell>
          <cell r="U68">
            <v>252391.30434782605</v>
          </cell>
          <cell r="V68">
            <v>252300</v>
          </cell>
          <cell r="W68">
            <v>10095.652173913042</v>
          </cell>
          <cell r="X68">
            <v>262486.95652173908</v>
          </cell>
        </row>
        <row r="69">
          <cell r="E69" t="str">
            <v>37.2A01.0004</v>
          </cell>
          <cell r="F69" t="str">
            <v>03. NHI KHOA</v>
          </cell>
          <cell r="G69" t="str">
            <v>3.4252</v>
          </cell>
          <cell r="H69" t="str">
            <v>Siêu âm tim thai qua thành bụng</v>
          </cell>
          <cell r="I69" t="str">
            <v>Siêu âm tim thai qua thành bụng</v>
          </cell>
          <cell r="J69" t="str">
            <v>Siêu âm tim thai qua thành bụng</v>
          </cell>
          <cell r="K69" t="str">
            <v>C</v>
          </cell>
          <cell r="L69" t="str">
            <v>T3</v>
          </cell>
          <cell r="M69">
            <v>4</v>
          </cell>
          <cell r="N69">
            <v>4</v>
          </cell>
          <cell r="P69" t="str">
            <v>Siêu âm Doppler màu tim hoặc mạch máu</v>
          </cell>
          <cell r="Q69">
            <v>171000</v>
          </cell>
          <cell r="R69">
            <v>62608.695652173898</v>
          </cell>
          <cell r="S69">
            <v>233000</v>
          </cell>
          <cell r="T69">
            <v>81391.304347826066</v>
          </cell>
          <cell r="U69">
            <v>252391.30434782605</v>
          </cell>
          <cell r="V69">
            <v>252300</v>
          </cell>
          <cell r="W69">
            <v>10095.652173913042</v>
          </cell>
          <cell r="X69">
            <v>262486.95652173908</v>
          </cell>
        </row>
        <row r="70">
          <cell r="E70" t="str">
            <v>37.2A01.0004</v>
          </cell>
          <cell r="F70" t="str">
            <v>18. ĐIỆN QUANG</v>
          </cell>
          <cell r="G70" t="str">
            <v>18.48</v>
          </cell>
          <cell r="H70" t="str">
            <v>doppler động mạch cảnh, doppler xuyên sọ</v>
          </cell>
          <cell r="I70" t="str">
            <v>doppler động mạch cảnh, doppler xuyên sọ</v>
          </cell>
          <cell r="J70" t="str">
            <v>Doppler động mạch cảnh, Doppler xuyên sọ</v>
          </cell>
          <cell r="K70" t="str">
            <v>B</v>
          </cell>
          <cell r="L70" t="str">
            <v>T3</v>
          </cell>
          <cell r="M70">
            <v>4</v>
          </cell>
          <cell r="N70">
            <v>4</v>
          </cell>
          <cell r="P70" t="str">
            <v>Siêu âm Doppler màu tim hoặc mạch máu</v>
          </cell>
          <cell r="Q70">
            <v>171000</v>
          </cell>
          <cell r="R70">
            <v>62608.695652173898</v>
          </cell>
          <cell r="S70">
            <v>233000</v>
          </cell>
          <cell r="T70">
            <v>81391.304347826066</v>
          </cell>
          <cell r="U70">
            <v>252391.30434782605</v>
          </cell>
          <cell r="V70">
            <v>252300</v>
          </cell>
          <cell r="W70">
            <v>10095.652173913042</v>
          </cell>
          <cell r="X70">
            <v>262486.95652173908</v>
          </cell>
        </row>
        <row r="71">
          <cell r="E71" t="str">
            <v>37.2A01.0004</v>
          </cell>
          <cell r="F71" t="str">
            <v>18. ĐIỆN QUANG</v>
          </cell>
          <cell r="G71" t="str">
            <v>18.46</v>
          </cell>
          <cell r="H71" t="str">
            <v>Siêu âm cầu nối động mạch tĩnh mạch</v>
          </cell>
          <cell r="I71" t="str">
            <v>Siêu âm cầu nối động mạch tĩnh mạch</v>
          </cell>
          <cell r="J71" t="str">
            <v>Siêu âm cầu nối động mạch tĩnh mạch</v>
          </cell>
          <cell r="K71" t="str">
            <v>A</v>
          </cell>
          <cell r="L71" t="str">
            <v>T3</v>
          </cell>
          <cell r="M71">
            <v>4</v>
          </cell>
          <cell r="N71">
            <v>4</v>
          </cell>
          <cell r="P71" t="str">
            <v>Siêu âm Doppler màu tim hoặc mạch máu</v>
          </cell>
          <cell r="Q71">
            <v>171000</v>
          </cell>
          <cell r="R71">
            <v>62608.695652173898</v>
          </cell>
          <cell r="S71">
            <v>233000</v>
          </cell>
          <cell r="T71">
            <v>81391.304347826066</v>
          </cell>
          <cell r="U71">
            <v>252391.30434782605</v>
          </cell>
          <cell r="V71">
            <v>252300</v>
          </cell>
          <cell r="W71">
            <v>10095.652173913042</v>
          </cell>
          <cell r="X71">
            <v>262486.95652173908</v>
          </cell>
        </row>
        <row r="72">
          <cell r="E72" t="str">
            <v>37.2A01.0004</v>
          </cell>
          <cell r="F72" t="str">
            <v>18. ĐIỆN QUANG</v>
          </cell>
          <cell r="G72" t="str">
            <v>18.24</v>
          </cell>
          <cell r="H72" t="str">
            <v>Siêu âm doppler động mạch thận</v>
          </cell>
          <cell r="I72" t="str">
            <v>Siêu âm doppler động mạch thận</v>
          </cell>
          <cell r="J72" t="str">
            <v>Siêu âm Doppler động mạch thận</v>
          </cell>
          <cell r="K72" t="str">
            <v>B</v>
          </cell>
          <cell r="L72" t="str">
            <v>T3</v>
          </cell>
          <cell r="M72">
            <v>4</v>
          </cell>
          <cell r="N72">
            <v>4</v>
          </cell>
          <cell r="P72" t="str">
            <v>Siêu âm Doppler màu tim hoặc mạch máu</v>
          </cell>
          <cell r="Q72">
            <v>171000</v>
          </cell>
          <cell r="R72">
            <v>62608.695652173898</v>
          </cell>
          <cell r="S72">
            <v>233000</v>
          </cell>
          <cell r="T72">
            <v>81391.304347826066</v>
          </cell>
          <cell r="U72">
            <v>252391.30434782605</v>
          </cell>
          <cell r="V72">
            <v>252300</v>
          </cell>
          <cell r="W72">
            <v>10095.652173913042</v>
          </cell>
          <cell r="X72">
            <v>262486.95652173908</v>
          </cell>
        </row>
        <row r="73">
          <cell r="E73" t="str">
            <v>37.2A01.0004</v>
          </cell>
          <cell r="F73" t="str">
            <v>18. ĐIỆN QUANG</v>
          </cell>
          <cell r="G73" t="str">
            <v>18.37</v>
          </cell>
          <cell r="H73" t="str">
            <v>Siêu âm doppler động mạch tử cung</v>
          </cell>
          <cell r="I73" t="str">
            <v>Siêu âm doppler động mạch tử cung</v>
          </cell>
          <cell r="J73" t="str">
            <v>Siêu âm Doppler động mạch tử cung</v>
          </cell>
          <cell r="K73" t="str">
            <v>B</v>
          </cell>
          <cell r="L73" t="str">
            <v>T3</v>
          </cell>
          <cell r="M73">
            <v>4</v>
          </cell>
          <cell r="N73">
            <v>4</v>
          </cell>
          <cell r="P73" t="str">
            <v>Siêu âm Doppler màu tim hoặc mạch máu</v>
          </cell>
          <cell r="Q73">
            <v>171000</v>
          </cell>
          <cell r="R73">
            <v>62608.695652173898</v>
          </cell>
          <cell r="S73">
            <v>233000</v>
          </cell>
          <cell r="T73">
            <v>81391.304347826066</v>
          </cell>
          <cell r="U73">
            <v>252391.30434782605</v>
          </cell>
          <cell r="V73">
            <v>252300</v>
          </cell>
          <cell r="W73">
            <v>10095.652173913042</v>
          </cell>
          <cell r="X73">
            <v>262486.95652173908</v>
          </cell>
        </row>
        <row r="74">
          <cell r="E74" t="str">
            <v>37.2A01.0004</v>
          </cell>
          <cell r="F74" t="str">
            <v>18. ĐIỆN QUANG</v>
          </cell>
          <cell r="G74" t="str">
            <v>18.45</v>
          </cell>
          <cell r="H74" t="str">
            <v>Siêu âm doppler động mạch, tĩnh mạch chi dưới</v>
          </cell>
          <cell r="I74" t="str">
            <v>Siêu âm doppler động mạch, tĩnh mạch chi dưới</v>
          </cell>
          <cell r="J74" t="str">
            <v>Siêu âm Doppler động mạch, tĩnh mạch chi dưới</v>
          </cell>
          <cell r="K74" t="str">
            <v>B</v>
          </cell>
          <cell r="L74" t="str">
            <v>T3</v>
          </cell>
          <cell r="M74">
            <v>4</v>
          </cell>
          <cell r="N74">
            <v>4</v>
          </cell>
          <cell r="P74" t="str">
            <v>Siêu âm Doppler màu tim hoặc mạch máu</v>
          </cell>
          <cell r="Q74">
            <v>171000</v>
          </cell>
          <cell r="R74">
            <v>62608.695652173898</v>
          </cell>
          <cell r="S74">
            <v>233000</v>
          </cell>
          <cell r="T74">
            <v>81391.304347826066</v>
          </cell>
          <cell r="U74">
            <v>252391.30434782605</v>
          </cell>
          <cell r="V74">
            <v>252300</v>
          </cell>
          <cell r="W74">
            <v>10095.652173913042</v>
          </cell>
          <cell r="X74">
            <v>262486.95652173908</v>
          </cell>
        </row>
        <row r="75">
          <cell r="E75" t="str">
            <v>37.2A01.0004</v>
          </cell>
          <cell r="F75" t="str">
            <v>18. ĐIỆN QUANG</v>
          </cell>
          <cell r="G75" t="str">
            <v>18.23</v>
          </cell>
          <cell r="H75" t="str">
            <v>Siêu âm doppler mạch máu ổ bụng (động mạch chủ, mạc treo tràng trên, thân tạng…)</v>
          </cell>
          <cell r="I75" t="str">
            <v>Siêu âm doppler mạch máu ổ bụng (động mạch chủ, mạc treo tràng trên, thân tạng…)</v>
          </cell>
          <cell r="J75" t="str">
            <v>Siêu âm Doppler mạch máu ổ bụng (động mạch chủ, mạc treo tràng trên, thân tạng…)</v>
          </cell>
          <cell r="K75" t="str">
            <v>B</v>
          </cell>
          <cell r="L75" t="str">
            <v>T3</v>
          </cell>
          <cell r="M75">
            <v>4</v>
          </cell>
          <cell r="N75">
            <v>4</v>
          </cell>
          <cell r="P75" t="str">
            <v>Siêu âm Doppler màu tim hoặc mạch máu</v>
          </cell>
          <cell r="Q75">
            <v>171000</v>
          </cell>
          <cell r="R75">
            <v>62608.695652173898</v>
          </cell>
          <cell r="S75">
            <v>233000</v>
          </cell>
          <cell r="T75">
            <v>81391.304347826066</v>
          </cell>
          <cell r="U75">
            <v>252391.30434782605</v>
          </cell>
          <cell r="V75">
            <v>252300</v>
          </cell>
          <cell r="W75">
            <v>10095.652173913042</v>
          </cell>
          <cell r="X75">
            <v>262486.95652173908</v>
          </cell>
        </row>
        <row r="76">
          <cell r="E76" t="str">
            <v>37.2A01.0004</v>
          </cell>
          <cell r="F76" t="str">
            <v>18. ĐIỆN QUANG</v>
          </cell>
          <cell r="G76" t="str">
            <v>18.52</v>
          </cell>
          <cell r="H76" t="str">
            <v>Siêu âm doppler tim, van tim</v>
          </cell>
          <cell r="I76" t="str">
            <v>Siêu âm doppler tim, van tim</v>
          </cell>
          <cell r="J76" t="str">
            <v>Siêu âm Doppler tim, van tim</v>
          </cell>
          <cell r="K76" t="str">
            <v>B</v>
          </cell>
          <cell r="L76" t="str">
            <v>T3</v>
          </cell>
          <cell r="M76">
            <v>4</v>
          </cell>
          <cell r="N76">
            <v>4</v>
          </cell>
          <cell r="P76" t="str">
            <v>Siêu âm Doppler màu tim hoặc mạch máu</v>
          </cell>
          <cell r="Q76">
            <v>171000</v>
          </cell>
          <cell r="R76">
            <v>62608.695652173898</v>
          </cell>
          <cell r="S76">
            <v>233000</v>
          </cell>
          <cell r="T76">
            <v>81391.304347826066</v>
          </cell>
          <cell r="U76">
            <v>252391.30434782605</v>
          </cell>
          <cell r="V76">
            <v>252300</v>
          </cell>
          <cell r="W76">
            <v>10095.652173913042</v>
          </cell>
          <cell r="X76">
            <v>262486.95652173908</v>
          </cell>
        </row>
        <row r="77">
          <cell r="E77" t="str">
            <v>37.2A01.0004</v>
          </cell>
          <cell r="F77" t="str">
            <v>18. ĐIỆN QUANG</v>
          </cell>
          <cell r="G77" t="str">
            <v>18.29</v>
          </cell>
          <cell r="H77" t="str">
            <v>Siêu âm doppler tĩnh mạch chậu, chủ dưới</v>
          </cell>
          <cell r="I77" t="str">
            <v>Siêu âm doppler tĩnh mạch chậu, chủ dưới</v>
          </cell>
          <cell r="J77" t="str">
            <v>Siêu âm Doppler tĩnh mạch chậu, chủ dưới</v>
          </cell>
          <cell r="K77" t="str">
            <v>B</v>
          </cell>
          <cell r="L77" t="str">
            <v>T3</v>
          </cell>
          <cell r="M77">
            <v>4</v>
          </cell>
          <cell r="N77">
            <v>4</v>
          </cell>
          <cell r="P77" t="str">
            <v>Siêu âm Doppler màu tim hoặc mạch máu</v>
          </cell>
          <cell r="Q77">
            <v>171000</v>
          </cell>
          <cell r="R77">
            <v>62608.695652173898</v>
          </cell>
          <cell r="S77">
            <v>233000</v>
          </cell>
          <cell r="T77">
            <v>81391.304347826066</v>
          </cell>
          <cell r="U77">
            <v>252391.30434782605</v>
          </cell>
          <cell r="V77">
            <v>252300</v>
          </cell>
          <cell r="W77">
            <v>10095.652173913042</v>
          </cell>
          <cell r="X77">
            <v>262486.95652173908</v>
          </cell>
        </row>
        <row r="78">
          <cell r="E78" t="str">
            <v>37.2A01.0004</v>
          </cell>
          <cell r="F78" t="str">
            <v>18. ĐIỆN QUANG</v>
          </cell>
          <cell r="G78" t="str">
            <v>18.33</v>
          </cell>
          <cell r="H78" t="str">
            <v>Siêu âm doppler tử cung, buồng trứng qua đường âm đạo</v>
          </cell>
          <cell r="I78" t="str">
            <v>Siêu âm doppler tử cung, buồng trứng qua đường âm đạo</v>
          </cell>
          <cell r="J78" t="str">
            <v>Siêu âm Doppler tử cung, buồng trứng qua đường âm đạo</v>
          </cell>
          <cell r="K78" t="str">
            <v>B</v>
          </cell>
          <cell r="L78" t="str">
            <v>T2</v>
          </cell>
          <cell r="M78">
            <v>4</v>
          </cell>
          <cell r="N78">
            <v>4</v>
          </cell>
          <cell r="P78" t="str">
            <v>Siêu âm Doppler màu tim hoặc mạch máu</v>
          </cell>
          <cell r="Q78">
            <v>171000</v>
          </cell>
          <cell r="R78">
            <v>62608.695652173898</v>
          </cell>
          <cell r="S78">
            <v>233000</v>
          </cell>
          <cell r="T78">
            <v>81391.304347826066</v>
          </cell>
          <cell r="U78">
            <v>252391.30434782605</v>
          </cell>
          <cell r="V78">
            <v>252300</v>
          </cell>
          <cell r="W78">
            <v>10095.652173913042</v>
          </cell>
          <cell r="X78">
            <v>262486.95652173908</v>
          </cell>
        </row>
        <row r="79">
          <cell r="E79" t="str">
            <v>37.2A01.0004</v>
          </cell>
          <cell r="F79" t="str">
            <v>18. ĐIỆN QUANG</v>
          </cell>
          <cell r="G79" t="str">
            <v>18.49</v>
          </cell>
          <cell r="H79" t="str">
            <v>Siêu âm tim, màng tim qua thành ngực</v>
          </cell>
          <cell r="I79" t="str">
            <v>Siêu âm tim, màng tim qua thành ngực</v>
          </cell>
          <cell r="J79" t="str">
            <v>Siêu âm tim, màng tim qua thành ngực</v>
          </cell>
          <cell r="K79" t="str">
            <v>B</v>
          </cell>
          <cell r="M79">
            <v>4</v>
          </cell>
          <cell r="N79">
            <v>4</v>
          </cell>
          <cell r="P79" t="str">
            <v>Siêu âm Doppler màu tim hoặc mạch máu</v>
          </cell>
          <cell r="Q79">
            <v>171000</v>
          </cell>
          <cell r="R79">
            <v>62608.695652173898</v>
          </cell>
          <cell r="S79">
            <v>233000</v>
          </cell>
          <cell r="T79">
            <v>81391.304347826066</v>
          </cell>
          <cell r="U79">
            <v>252391.30434782605</v>
          </cell>
          <cell r="V79">
            <v>252300</v>
          </cell>
          <cell r="W79">
            <v>10095.652173913042</v>
          </cell>
          <cell r="X79">
            <v>262486.95652173908</v>
          </cell>
        </row>
        <row r="80">
          <cell r="E80" t="str">
            <v>37.8D06.0589</v>
          </cell>
          <cell r="F80" t="str">
            <v>03. NHI KHOA</v>
          </cell>
          <cell r="G80" t="str">
            <v>3.2734</v>
          </cell>
          <cell r="H80" t="str">
            <v>Bóc nang tuyến Bartholin</v>
          </cell>
          <cell r="I80" t="str">
            <v>Bóc nang tuyến Bartholin</v>
          </cell>
          <cell r="J80" t="str">
            <v>Bóc nang tuyến Bartholin</v>
          </cell>
          <cell r="K80" t="str">
            <v>C</v>
          </cell>
          <cell r="L80" t="str">
            <v>P2</v>
          </cell>
          <cell r="M80">
            <v>599</v>
          </cell>
          <cell r="N80">
            <v>599</v>
          </cell>
          <cell r="P80" t="str">
            <v>Bóc nang tuyến Bartholin</v>
          </cell>
          <cell r="Q80">
            <v>1109000</v>
          </cell>
          <cell r="R80">
            <v>200347.82608695599</v>
          </cell>
          <cell r="S80">
            <v>1309000</v>
          </cell>
          <cell r="T80">
            <v>260452.17391304276</v>
          </cell>
          <cell r="U80">
            <v>1369452.1739130428</v>
          </cell>
          <cell r="V80">
            <v>1369400</v>
          </cell>
          <cell r="W80">
            <v>54778.086956521714</v>
          </cell>
          <cell r="X80">
            <v>1424230.2608695645</v>
          </cell>
        </row>
        <row r="81">
          <cell r="E81" t="str">
            <v>37.8D06.0589</v>
          </cell>
          <cell r="F81" t="str">
            <v>12. UNG BƯỚU</v>
          </cell>
          <cell r="G81" t="str">
            <v>12.309</v>
          </cell>
          <cell r="H81" t="str">
            <v>Bóc nang tuyến Bartholin</v>
          </cell>
          <cell r="I81" t="str">
            <v>Bóc nang tuyến Bartholin</v>
          </cell>
          <cell r="J81" t="str">
            <v>Bóc nang tuyến Bartholin</v>
          </cell>
          <cell r="K81" t="str">
            <v>C</v>
          </cell>
          <cell r="L81" t="str">
            <v>P2</v>
          </cell>
          <cell r="M81">
            <v>599</v>
          </cell>
          <cell r="N81">
            <v>599</v>
          </cell>
          <cell r="P81" t="str">
            <v>Bóc nang tuyến Bartholin</v>
          </cell>
          <cell r="Q81">
            <v>1109000</v>
          </cell>
          <cell r="R81">
            <v>200347.82608695599</v>
          </cell>
          <cell r="S81">
            <v>1309000</v>
          </cell>
          <cell r="T81">
            <v>260452.17391304276</v>
          </cell>
          <cell r="U81">
            <v>1369452.1739130428</v>
          </cell>
          <cell r="V81">
            <v>1369400</v>
          </cell>
          <cell r="W81">
            <v>54778.086956521714</v>
          </cell>
          <cell r="X81">
            <v>1424230.2608695645</v>
          </cell>
        </row>
        <row r="82">
          <cell r="E82" t="str">
            <v>37.2A01.0005</v>
          </cell>
          <cell r="F82" t="str">
            <v>02. NỘI KHOA</v>
          </cell>
          <cell r="G82" t="str">
            <v>2.115</v>
          </cell>
          <cell r="H82" t="str">
            <v>Siêu âm tim cản âm</v>
          </cell>
          <cell r="I82" t="str">
            <v>Siêu âm tim cản âm</v>
          </cell>
          <cell r="J82" t="str">
            <v>Siêu âm tim cản âm</v>
          </cell>
          <cell r="K82" t="str">
            <v>B</v>
          </cell>
          <cell r="L82" t="str">
            <v>T2</v>
          </cell>
          <cell r="M82">
            <v>5</v>
          </cell>
          <cell r="N82">
            <v>5</v>
          </cell>
          <cell r="P82" t="str">
            <v>Siêu âm Doppler màu tim + cản âm</v>
          </cell>
          <cell r="Q82">
            <v>207000</v>
          </cell>
          <cell r="R82">
            <v>61043.478260869597</v>
          </cell>
          <cell r="S82">
            <v>268000</v>
          </cell>
          <cell r="T82">
            <v>79356.521739130476</v>
          </cell>
          <cell r="U82">
            <v>286356.52173913049</v>
          </cell>
          <cell r="V82">
            <v>286300</v>
          </cell>
          <cell r="W82">
            <v>11454.26086956522</v>
          </cell>
          <cell r="X82">
            <v>297810.78260869574</v>
          </cell>
        </row>
        <row r="83">
          <cell r="E83" t="str">
            <v>37.2A01.0005</v>
          </cell>
          <cell r="F83" t="str">
            <v>02. NỘI KHOA</v>
          </cell>
          <cell r="G83" t="str">
            <v>2.444</v>
          </cell>
          <cell r="H83" t="str">
            <v>Siêu âm tim cản âm cấp cứu tại giường</v>
          </cell>
          <cell r="I83" t="str">
            <v>Siêu âm tim cản âm cấp cứu tại giường</v>
          </cell>
          <cell r="J83" t="str">
            <v>Siêu âm tim cản âm cấp cứu tại giường</v>
          </cell>
          <cell r="K83" t="str">
            <v>B</v>
          </cell>
          <cell r="L83" t="str">
            <v>T2</v>
          </cell>
          <cell r="M83">
            <v>5</v>
          </cell>
          <cell r="N83">
            <v>5</v>
          </cell>
          <cell r="P83" t="str">
            <v>Siêu âm Doppler màu tim + cản âm</v>
          </cell>
          <cell r="Q83">
            <v>207000</v>
          </cell>
          <cell r="R83">
            <v>61043.478260869597</v>
          </cell>
          <cell r="S83">
            <v>268000</v>
          </cell>
          <cell r="T83">
            <v>79356.521739130476</v>
          </cell>
          <cell r="U83">
            <v>286356.52173913049</v>
          </cell>
          <cell r="V83">
            <v>286300</v>
          </cell>
          <cell r="W83">
            <v>11454.26086956522</v>
          </cell>
          <cell r="X83">
            <v>297810.78260869574</v>
          </cell>
        </row>
        <row r="84">
          <cell r="E84" t="str">
            <v>37.2A01.0005</v>
          </cell>
          <cell r="F84" t="str">
            <v>18. ĐIỆN QUANG</v>
          </cell>
          <cell r="G84" t="str">
            <v>18.51</v>
          </cell>
          <cell r="H84" t="str">
            <v>Siêu âm tim, mạch máu có cản âm</v>
          </cell>
          <cell r="I84" t="str">
            <v>Siêu âm tim, mạch máu có cản âm</v>
          </cell>
          <cell r="J84" t="str">
            <v>Siêu âm tim, mạch máu có cản âm</v>
          </cell>
          <cell r="K84" t="str">
            <v>A</v>
          </cell>
          <cell r="L84" t="str">
            <v>T2</v>
          </cell>
          <cell r="M84">
            <v>5</v>
          </cell>
          <cell r="N84">
            <v>5</v>
          </cell>
          <cell r="P84" t="str">
            <v>Siêu âm Doppler màu tim + cản âm</v>
          </cell>
          <cell r="Q84">
            <v>207000</v>
          </cell>
          <cell r="R84">
            <v>61043.478260869597</v>
          </cell>
          <cell r="S84">
            <v>268000</v>
          </cell>
          <cell r="T84">
            <v>79356.521739130476</v>
          </cell>
          <cell r="U84">
            <v>286356.52173913049</v>
          </cell>
          <cell r="V84">
            <v>286300</v>
          </cell>
          <cell r="W84">
            <v>11454.26086956522</v>
          </cell>
          <cell r="X84">
            <v>297810.78260869574</v>
          </cell>
        </row>
        <row r="85">
          <cell r="E85" t="str">
            <v>37.2A01.0006</v>
          </cell>
          <cell r="F85" t="str">
            <v>02. NỘI KHOA</v>
          </cell>
          <cell r="G85" t="str">
            <v>2.457</v>
          </cell>
          <cell r="H85" t="str">
            <v>Siêu âm doppler màu tim gắng sức với Dobutamine</v>
          </cell>
          <cell r="I85" t="str">
            <v>Siêu âm doppler màu tim gắng sức với Dobutamine</v>
          </cell>
          <cell r="J85" t="str">
            <v>Siêu âm Doppler màu tim gắng sức với Dobutamine</v>
          </cell>
          <cell r="K85" t="str">
            <v>B</v>
          </cell>
          <cell r="L85" t="str">
            <v>T2</v>
          </cell>
          <cell r="M85">
            <v>6</v>
          </cell>
          <cell r="N85">
            <v>6</v>
          </cell>
          <cell r="P85" t="str">
            <v>Siêu âm tim gắng sức</v>
          </cell>
          <cell r="Q85">
            <v>537000</v>
          </cell>
          <cell r="R85">
            <v>61043.478260869597</v>
          </cell>
          <cell r="S85">
            <v>598000</v>
          </cell>
          <cell r="T85">
            <v>79356.521739130476</v>
          </cell>
          <cell r="U85">
            <v>616356.52173913049</v>
          </cell>
          <cell r="V85">
            <v>616300</v>
          </cell>
          <cell r="W85">
            <v>24654.26086956522</v>
          </cell>
          <cell r="X85">
            <v>641010.78260869568</v>
          </cell>
        </row>
        <row r="86">
          <cell r="E86" t="str">
            <v>37.2A01.0006</v>
          </cell>
          <cell r="F86" t="str">
            <v>02. NỘI KHOA</v>
          </cell>
          <cell r="G86" t="str">
            <v>2.458</v>
          </cell>
          <cell r="H86" t="str">
            <v>Siêu âm doppler màu tim gắng sức với xe đạp lực kế</v>
          </cell>
          <cell r="I86" t="str">
            <v>Siêu âm doppler màu tim gắng sức với xe đạp lực kế</v>
          </cell>
          <cell r="J86" t="str">
            <v>Siêu âm Dopple màu tim gắng sức với xe đạp lực kế</v>
          </cell>
          <cell r="K86" t="str">
            <v>B</v>
          </cell>
          <cell r="L86" t="str">
            <v>T2</v>
          </cell>
          <cell r="M86">
            <v>6</v>
          </cell>
          <cell r="N86">
            <v>6</v>
          </cell>
          <cell r="P86" t="str">
            <v>Siêu âm tim gắng sức</v>
          </cell>
          <cell r="Q86">
            <v>537000</v>
          </cell>
          <cell r="R86">
            <v>61043.478260869597</v>
          </cell>
          <cell r="S86">
            <v>598000</v>
          </cell>
          <cell r="T86">
            <v>79356.521739130476</v>
          </cell>
          <cell r="U86">
            <v>616356.52173913049</v>
          </cell>
          <cell r="V86">
            <v>616300</v>
          </cell>
          <cell r="W86">
            <v>24654.26086956522</v>
          </cell>
          <cell r="X86">
            <v>641010.78260869568</v>
          </cell>
        </row>
        <row r="87">
          <cell r="E87" t="str">
            <v>37.2A01.0006</v>
          </cell>
          <cell r="F87" t="str">
            <v>02. NỘI KHOA</v>
          </cell>
          <cell r="G87" t="str">
            <v>2.114</v>
          </cell>
          <cell r="H87" t="str">
            <v>Siêu âm tim gắng sức (thảm chạy, thuốc)</v>
          </cell>
          <cell r="I87" t="str">
            <v>Siêu âm tim gắng sức (thảm chạy, thuốc)</v>
          </cell>
          <cell r="J87" t="str">
            <v>Siêu âm tim gắng sức (thảm chạy, thuốc)</v>
          </cell>
          <cell r="K87" t="str">
            <v>A</v>
          </cell>
          <cell r="L87" t="str">
            <v>T2</v>
          </cell>
          <cell r="M87">
            <v>6</v>
          </cell>
          <cell r="N87">
            <v>6</v>
          </cell>
          <cell r="P87" t="str">
            <v>Siêu âm tim gắng sức</v>
          </cell>
          <cell r="Q87">
            <v>537000</v>
          </cell>
          <cell r="R87">
            <v>61043.478260869597</v>
          </cell>
          <cell r="S87">
            <v>598000</v>
          </cell>
          <cell r="T87">
            <v>79356.521739130476</v>
          </cell>
          <cell r="U87">
            <v>616356.52173913049</v>
          </cell>
          <cell r="V87">
            <v>616300</v>
          </cell>
          <cell r="W87">
            <v>24654.26086956522</v>
          </cell>
          <cell r="X87">
            <v>641010.78260869568</v>
          </cell>
        </row>
        <row r="88">
          <cell r="E88" t="str">
            <v>37.2A01.0007</v>
          </cell>
          <cell r="F88" t="str">
            <v>02. NỘI KHOA</v>
          </cell>
          <cell r="G88" t="str">
            <v>2.449</v>
          </cell>
          <cell r="H88" t="str">
            <v>Siêu âm doppler màu tim 3D/4D qua thành ngực trong tim mạch can thiệp</v>
          </cell>
          <cell r="I88" t="str">
            <v>Siêu âm doppler màu tim 3D/4D qua thành ngực trong tim mạch can thiệp</v>
          </cell>
          <cell r="J88" t="str">
            <v>Siêu âm Doppler màu tim 3D/4D qua thành ngực trong tim mạch can thiệp</v>
          </cell>
          <cell r="K88" t="str">
            <v>A</v>
          </cell>
          <cell r="L88" t="str">
            <v>T3</v>
          </cell>
          <cell r="M88">
            <v>7</v>
          </cell>
          <cell r="N88">
            <v>7</v>
          </cell>
          <cell r="O88" t="str">
            <v>Chỉ áp dụng trong trường hợp chỉ định để thực hiện các phẫu thuật hoặc can thiệp tim mạch.</v>
          </cell>
          <cell r="P88" t="str">
            <v>Siêu âm Doppler màu tim 4 D (3D REAL TIME)</v>
          </cell>
          <cell r="Q88">
            <v>407000</v>
          </cell>
          <cell r="R88">
            <v>61043.478260869597</v>
          </cell>
          <cell r="S88">
            <v>468000</v>
          </cell>
          <cell r="T88">
            <v>79356.521739130476</v>
          </cell>
          <cell r="U88">
            <v>486356.52173913049</v>
          </cell>
          <cell r="V88">
            <v>486300</v>
          </cell>
          <cell r="W88">
            <v>19454.26086956522</v>
          </cell>
          <cell r="X88">
            <v>505810.78260869574</v>
          </cell>
        </row>
        <row r="89">
          <cell r="E89" t="str">
            <v>37.2A01.0007</v>
          </cell>
          <cell r="F89" t="str">
            <v>02. NỘI KHOA</v>
          </cell>
          <cell r="G89" t="str">
            <v>2.116</v>
          </cell>
          <cell r="H89" t="str">
            <v>Siêu âm tim 4D</v>
          </cell>
          <cell r="I89" t="str">
            <v>Siêu âm tim 4D</v>
          </cell>
          <cell r="J89" t="str">
            <v>Siêu âm tim 4D</v>
          </cell>
          <cell r="K89" t="str">
            <v>B</v>
          </cell>
          <cell r="L89" t="str">
            <v>T3</v>
          </cell>
          <cell r="M89">
            <v>7</v>
          </cell>
          <cell r="N89">
            <v>7</v>
          </cell>
          <cell r="O89" t="str">
            <v>Chỉ áp dụng trong trường hợp chỉ định để thực hiện các phẫu thuật hoặc can thiệp tim mạch.</v>
          </cell>
          <cell r="P89" t="str">
            <v>Siêu âm Doppler màu tim 4 D (3D REAL TIME)</v>
          </cell>
          <cell r="Q89">
            <v>407000</v>
          </cell>
          <cell r="R89">
            <v>61043.478260869597</v>
          </cell>
          <cell r="S89">
            <v>468000</v>
          </cell>
          <cell r="T89">
            <v>79356.521739130476</v>
          </cell>
          <cell r="U89">
            <v>486356.52173913049</v>
          </cell>
          <cell r="V89">
            <v>486300</v>
          </cell>
          <cell r="W89">
            <v>19454.26086956522</v>
          </cell>
          <cell r="X89">
            <v>505810.78260869574</v>
          </cell>
        </row>
        <row r="90">
          <cell r="E90" t="str">
            <v>37.2A01.0007</v>
          </cell>
          <cell r="F90" t="str">
            <v>18. ĐIỆN QUANG</v>
          </cell>
          <cell r="G90" t="str">
            <v>18.53</v>
          </cell>
          <cell r="H90" t="str">
            <v>Siêu âm 3D/4D tim</v>
          </cell>
          <cell r="I90" t="str">
            <v>Siêu âm 3D/4D tim</v>
          </cell>
          <cell r="J90" t="str">
            <v>Siêu âm 3D/4D tim</v>
          </cell>
          <cell r="K90" t="str">
            <v>B</v>
          </cell>
          <cell r="L90" t="str">
            <v>T2</v>
          </cell>
          <cell r="M90">
            <v>7</v>
          </cell>
          <cell r="N90">
            <v>7</v>
          </cell>
          <cell r="O90" t="str">
            <v>Chỉ áp dụng trong trường hợp chỉ định để thực hiện các phẫu thuật hoặc can thiệp tim mạch.</v>
          </cell>
          <cell r="P90" t="str">
            <v>Siêu âm Doppler màu tim 4 D (3D REAL TIME)</v>
          </cell>
          <cell r="Q90">
            <v>407000</v>
          </cell>
          <cell r="R90">
            <v>61043.478260869597</v>
          </cell>
          <cell r="S90">
            <v>468000</v>
          </cell>
          <cell r="T90">
            <v>79356.521739130476</v>
          </cell>
          <cell r="U90">
            <v>486356.52173913049</v>
          </cell>
          <cell r="V90">
            <v>486300</v>
          </cell>
          <cell r="W90">
            <v>19454.26086956522</v>
          </cell>
          <cell r="X90">
            <v>505810.78260869574</v>
          </cell>
        </row>
        <row r="91">
          <cell r="E91" t="str">
            <v>37.2A01.0008</v>
          </cell>
          <cell r="F91" t="str">
            <v>02. NỘI KHOA</v>
          </cell>
          <cell r="G91" t="str">
            <v>2.446</v>
          </cell>
          <cell r="H91" t="str">
            <v>Siêu âm doppler màu tim 3D/4D qua thực quản</v>
          </cell>
          <cell r="I91" t="str">
            <v>Siêu âm doppler màu tim 3D/4D qua thực quản</v>
          </cell>
          <cell r="J91" t="str">
            <v>Siêu âm Doppler màu tim 3D/4D qua thực quản</v>
          </cell>
          <cell r="K91" t="str">
            <v>B</v>
          </cell>
          <cell r="L91" t="str">
            <v>T2</v>
          </cell>
          <cell r="M91">
            <v>8</v>
          </cell>
          <cell r="N91">
            <v>8</v>
          </cell>
          <cell r="P91" t="str">
            <v>Siêu âm Doppler màu tim hoặc mạch máu qua thực quản</v>
          </cell>
          <cell r="Q91">
            <v>755000</v>
          </cell>
          <cell r="R91">
            <v>61043.478260869597</v>
          </cell>
          <cell r="S91">
            <v>816000</v>
          </cell>
          <cell r="T91">
            <v>79356.521739130476</v>
          </cell>
          <cell r="U91">
            <v>834356.52173913049</v>
          </cell>
          <cell r="V91">
            <v>834300</v>
          </cell>
          <cell r="W91">
            <v>33374.260869565223</v>
          </cell>
          <cell r="X91">
            <v>867730.78260869568</v>
          </cell>
        </row>
        <row r="92">
          <cell r="E92" t="str">
            <v>37.2A01.0008</v>
          </cell>
          <cell r="F92" t="str">
            <v>02. NỘI KHOA</v>
          </cell>
          <cell r="G92" t="str">
            <v>2.450</v>
          </cell>
          <cell r="H92" t="str">
            <v>Siêu âm doppler màu tim 3D/4D qua thực quản trong tim mạch can thiệp</v>
          </cell>
          <cell r="I92" t="str">
            <v>Siêu âm doppler màu tim 3D/4D qua thực quản trong tim mạch can thiệp</v>
          </cell>
          <cell r="J92" t="str">
            <v>Siêu âm Doppler màu tim 3D/4D qua thực quản trong tim mạch can thiệp</v>
          </cell>
          <cell r="K92" t="str">
            <v>A</v>
          </cell>
          <cell r="L92" t="str">
            <v>T2</v>
          </cell>
          <cell r="M92">
            <v>8</v>
          </cell>
          <cell r="N92">
            <v>8</v>
          </cell>
          <cell r="P92" t="str">
            <v>Siêu âm Doppler màu tim hoặc mạch máu qua thực quản</v>
          </cell>
          <cell r="Q92">
            <v>755000</v>
          </cell>
          <cell r="R92">
            <v>61043.478260869597</v>
          </cell>
          <cell r="S92">
            <v>816000</v>
          </cell>
          <cell r="T92">
            <v>79356.521739130476</v>
          </cell>
          <cell r="U92">
            <v>834356.52173913049</v>
          </cell>
          <cell r="V92">
            <v>834300</v>
          </cell>
          <cell r="W92">
            <v>33374.260869565223</v>
          </cell>
          <cell r="X92">
            <v>867730.78260869568</v>
          </cell>
        </row>
        <row r="93">
          <cell r="E93" t="str">
            <v>37.2A01.0008</v>
          </cell>
          <cell r="F93" t="str">
            <v>02. NỘI KHOA</v>
          </cell>
          <cell r="G93" t="str">
            <v>2.448</v>
          </cell>
          <cell r="H93" t="str">
            <v>Siêu âm doppler màu tim qua thực quản trong tim mạch can thiệp</v>
          </cell>
          <cell r="I93" t="str">
            <v>Siêu âm doppler màu tim qua thực quản trong tim mạch can thiệp</v>
          </cell>
          <cell r="J93" t="str">
            <v>Siêu âm Doppler màu tim qua thực quản trong tim mạch can thiệp</v>
          </cell>
          <cell r="K93" t="str">
            <v>A</v>
          </cell>
          <cell r="L93" t="str">
            <v>T1</v>
          </cell>
          <cell r="M93">
            <v>8</v>
          </cell>
          <cell r="N93">
            <v>8</v>
          </cell>
          <cell r="P93" t="str">
            <v>Siêu âm Doppler màu tim hoặc mạch máu qua thực quản</v>
          </cell>
          <cell r="Q93">
            <v>755000</v>
          </cell>
          <cell r="R93">
            <v>61043.478260869597</v>
          </cell>
          <cell r="S93">
            <v>816000</v>
          </cell>
          <cell r="T93">
            <v>79356.521739130476</v>
          </cell>
          <cell r="U93">
            <v>834356.52173913049</v>
          </cell>
          <cell r="V93">
            <v>834300</v>
          </cell>
          <cell r="W93">
            <v>33374.260869565223</v>
          </cell>
          <cell r="X93">
            <v>867730.78260869568</v>
          </cell>
        </row>
        <row r="94">
          <cell r="E94" t="str">
            <v>37.2A01.0008</v>
          </cell>
          <cell r="F94" t="str">
            <v>02. NỘI KHOA</v>
          </cell>
          <cell r="G94" t="str">
            <v>2.117</v>
          </cell>
          <cell r="H94" t="str">
            <v>Siêu âm tim qua thực quản</v>
          </cell>
          <cell r="I94" t="str">
            <v>Siêu âm tim qua thực quản</v>
          </cell>
          <cell r="J94" t="str">
            <v>Siêu âm tim qua thực quản</v>
          </cell>
          <cell r="K94" t="str">
            <v>B</v>
          </cell>
          <cell r="L94" t="str">
            <v>T2</v>
          </cell>
          <cell r="M94">
            <v>8</v>
          </cell>
          <cell r="N94">
            <v>8</v>
          </cell>
          <cell r="P94" t="str">
            <v>Siêu âm Doppler màu tim hoặc mạch máu qua thực quản</v>
          </cell>
          <cell r="Q94">
            <v>755000</v>
          </cell>
          <cell r="R94">
            <v>61043.478260869597</v>
          </cell>
          <cell r="S94">
            <v>816000</v>
          </cell>
          <cell r="T94">
            <v>79356.521739130476</v>
          </cell>
          <cell r="U94">
            <v>834356.52173913049</v>
          </cell>
          <cell r="V94">
            <v>834300</v>
          </cell>
          <cell r="W94">
            <v>33374.260869565223</v>
          </cell>
          <cell r="X94">
            <v>867730.78260869568</v>
          </cell>
        </row>
        <row r="95">
          <cell r="E95" t="str">
            <v>37.2A01.0008</v>
          </cell>
          <cell r="F95" t="str">
            <v>02. NỘI KHOA</v>
          </cell>
          <cell r="G95" t="str">
            <v>2.443</v>
          </cell>
          <cell r="H95" t="str">
            <v>Siêu âm tim qua thực quản cấp cứu tại giường</v>
          </cell>
          <cell r="I95" t="str">
            <v>Siêu âm tim qua thực quản cấp cứu tại giường</v>
          </cell>
          <cell r="J95" t="str">
            <v>Siêu âm tim qua thực quản cấp cứu tại giường</v>
          </cell>
          <cell r="K95" t="str">
            <v>A</v>
          </cell>
          <cell r="L95" t="str">
            <v>T1</v>
          </cell>
          <cell r="M95">
            <v>8</v>
          </cell>
          <cell r="N95">
            <v>8</v>
          </cell>
          <cell r="P95" t="str">
            <v>Siêu âm Doppler màu tim hoặc mạch máu qua thực quản</v>
          </cell>
          <cell r="Q95">
            <v>755000</v>
          </cell>
          <cell r="R95">
            <v>61043.478260869597</v>
          </cell>
          <cell r="S95">
            <v>816000</v>
          </cell>
          <cell r="T95">
            <v>79356.521739130476</v>
          </cell>
          <cell r="U95">
            <v>834356.52173913049</v>
          </cell>
          <cell r="V95">
            <v>834300</v>
          </cell>
          <cell r="W95">
            <v>33374.260869565223</v>
          </cell>
          <cell r="X95">
            <v>867730.78260869568</v>
          </cell>
        </row>
        <row r="96">
          <cell r="E96" t="str">
            <v>37.2A01.0008</v>
          </cell>
          <cell r="F96" t="str">
            <v>03. NHI KHOA</v>
          </cell>
          <cell r="G96" t="str">
            <v>3.4250</v>
          </cell>
          <cell r="H96" t="str">
            <v>Siêu âm tim qua đường thực quản</v>
          </cell>
          <cell r="I96" t="str">
            <v>Siêu âm tim qua đường thực quản</v>
          </cell>
          <cell r="J96" t="str">
            <v>Siêu âm tim qua đường thực quản</v>
          </cell>
          <cell r="K96" t="str">
            <v>B</v>
          </cell>
          <cell r="L96" t="str">
            <v>T2</v>
          </cell>
          <cell r="M96">
            <v>8</v>
          </cell>
          <cell r="N96">
            <v>8</v>
          </cell>
          <cell r="P96" t="str">
            <v>Siêu âm Doppler màu tim hoặc mạch máu qua thực quản</v>
          </cell>
          <cell r="Q96">
            <v>755000</v>
          </cell>
          <cell r="R96">
            <v>61043.478260869597</v>
          </cell>
          <cell r="S96">
            <v>816000</v>
          </cell>
          <cell r="T96">
            <v>79356.521739130476</v>
          </cell>
          <cell r="U96">
            <v>834356.52173913049</v>
          </cell>
          <cell r="V96">
            <v>834300</v>
          </cell>
          <cell r="W96">
            <v>33374.260869565223</v>
          </cell>
          <cell r="X96">
            <v>867730.78260869568</v>
          </cell>
        </row>
        <row r="97">
          <cell r="E97" t="str">
            <v>37.2A01.0008</v>
          </cell>
          <cell r="F97" t="str">
            <v>03. NHI KHOA</v>
          </cell>
          <cell r="G97" t="str">
            <v>3.15</v>
          </cell>
          <cell r="H97" t="str">
            <v>Siêu âm tim qua thực quản cấp cứu</v>
          </cell>
          <cell r="I97" t="str">
            <v>Siêu âm tim qua thực quản cấp cứu</v>
          </cell>
          <cell r="J97" t="str">
            <v>Siêu âm tim qua thực quản cấp cứu</v>
          </cell>
          <cell r="K97" t="str">
            <v>B</v>
          </cell>
          <cell r="L97" t="str">
            <v>T1</v>
          </cell>
          <cell r="M97">
            <v>8</v>
          </cell>
          <cell r="N97">
            <v>8</v>
          </cell>
          <cell r="P97" t="str">
            <v>Siêu âm Doppler màu tim hoặc mạch máu qua thực quản</v>
          </cell>
          <cell r="Q97">
            <v>755000</v>
          </cell>
          <cell r="R97">
            <v>61043.478260869597</v>
          </cell>
          <cell r="S97">
            <v>816000</v>
          </cell>
          <cell r="T97">
            <v>79356.521739130476</v>
          </cell>
          <cell r="U97">
            <v>834356.52173913049</v>
          </cell>
          <cell r="V97">
            <v>834300</v>
          </cell>
          <cell r="W97">
            <v>33374.260869565223</v>
          </cell>
          <cell r="X97">
            <v>867730.78260869568</v>
          </cell>
        </row>
        <row r="98">
          <cell r="E98" t="str">
            <v>37.2A01.0008</v>
          </cell>
          <cell r="F98" t="str">
            <v>18. ĐIỆN QUANG</v>
          </cell>
          <cell r="G98" t="str">
            <v>18.50</v>
          </cell>
          <cell r="H98" t="str">
            <v>Siêu âm tim, màng tim qua thực quản</v>
          </cell>
          <cell r="I98" t="str">
            <v>Siêu âm tim, màng tim qua thực quản</v>
          </cell>
          <cell r="J98" t="str">
            <v>Siêu âm tim, màng tim qua thực quản</v>
          </cell>
          <cell r="K98" t="str">
            <v>A</v>
          </cell>
          <cell r="L98" t="str">
            <v>T2</v>
          </cell>
          <cell r="M98">
            <v>8</v>
          </cell>
          <cell r="N98">
            <v>8</v>
          </cell>
          <cell r="P98" t="str">
            <v>Siêu âm Doppler màu tim hoặc mạch máu qua thực quản</v>
          </cell>
          <cell r="Q98">
            <v>755000</v>
          </cell>
          <cell r="R98">
            <v>61043.478260869597</v>
          </cell>
          <cell r="S98">
            <v>816000</v>
          </cell>
          <cell r="T98">
            <v>79356.521739130476</v>
          </cell>
          <cell r="U98">
            <v>834356.52173913049</v>
          </cell>
          <cell r="V98">
            <v>834300</v>
          </cell>
          <cell r="W98">
            <v>33374.260869565223</v>
          </cell>
          <cell r="X98">
            <v>867730.78260869568</v>
          </cell>
        </row>
        <row r="99">
          <cell r="E99" t="str">
            <v>37.2A01.0009</v>
          </cell>
          <cell r="F99" t="str">
            <v>02. NỘI KHOA</v>
          </cell>
          <cell r="G99" t="str">
            <v>2.439</v>
          </cell>
          <cell r="H99" t="str">
            <v>Đo phân suất dự trữ lưu lượng vành (FFR)</v>
          </cell>
          <cell r="I99" t="str">
            <v>Đo phân suất dự trữ lưu lượng vành (FFR)</v>
          </cell>
          <cell r="J99" t="str">
            <v>Đo phân suất dự trữ lưu lượng vành (FFR)</v>
          </cell>
          <cell r="K99" t="str">
            <v>B</v>
          </cell>
          <cell r="L99" t="str">
            <v>T1</v>
          </cell>
          <cell r="M99">
            <v>9</v>
          </cell>
          <cell r="N99">
            <v>9</v>
          </cell>
          <cell r="O99" t="str">
            <v>Chưa bao gồm bộ đầu dò siêu âm, bộ dụng cụ đo dự trữ lưu lượng động mạch vành và các dụng cụ để đưa vào lòng mạch.</v>
          </cell>
          <cell r="P99" t="str">
            <v xml:space="preserve">Siêu âm trong lòng mạch hoặc Đo dự trữ lưu lượng động mạch vành FFR </v>
          </cell>
          <cell r="Q99">
            <v>1875000</v>
          </cell>
          <cell r="R99">
            <v>148695.652173913</v>
          </cell>
          <cell r="S99">
            <v>2023000</v>
          </cell>
          <cell r="T99">
            <v>193304.34782608689</v>
          </cell>
          <cell r="U99">
            <v>2068304.3478260869</v>
          </cell>
          <cell r="V99">
            <v>2068300</v>
          </cell>
          <cell r="W99">
            <v>82732.173913043473</v>
          </cell>
          <cell r="X99">
            <v>2151036.5217391304</v>
          </cell>
        </row>
        <row r="100">
          <cell r="E100" t="str">
            <v>37.2A01.0009</v>
          </cell>
          <cell r="F100" t="str">
            <v>02. NỘI KHOA</v>
          </cell>
          <cell r="G100" t="str">
            <v>2.118</v>
          </cell>
          <cell r="H100" t="str">
            <v>Siêu âm trong lòng mạch vành (IVUS)</v>
          </cell>
          <cell r="I100" t="str">
            <v>Siêu âm trong lòng mạch vành (IVUS)</v>
          </cell>
          <cell r="J100" t="str">
            <v>Siêu âm trong lòng mạch vành (iVUS)</v>
          </cell>
          <cell r="K100" t="str">
            <v>A</v>
          </cell>
          <cell r="L100" t="str">
            <v>TDB</v>
          </cell>
          <cell r="M100">
            <v>9</v>
          </cell>
          <cell r="N100">
            <v>9</v>
          </cell>
          <cell r="O100" t="str">
            <v>Chưa bao gồm bộ đầu dò siêu âm, bộ dụng cụ đo dự trữ lưu lượng động mạch vành và các dụng cụ để đưa vào lòng mạch.</v>
          </cell>
          <cell r="P100" t="str">
            <v xml:space="preserve">Siêu âm trong lòng mạch hoặc Đo dự trữ lưu lượng động mạch vành FFR </v>
          </cell>
          <cell r="Q100">
            <v>1875000</v>
          </cell>
          <cell r="R100">
            <v>148695.652173913</v>
          </cell>
          <cell r="S100">
            <v>2023000</v>
          </cell>
          <cell r="T100">
            <v>193304.34782608689</v>
          </cell>
          <cell r="U100">
            <v>2068304.3478260869</v>
          </cell>
          <cell r="V100">
            <v>2068300</v>
          </cell>
          <cell r="W100">
            <v>82732.173913043473</v>
          </cell>
          <cell r="X100">
            <v>2151036.5217391304</v>
          </cell>
        </row>
        <row r="101">
          <cell r="E101" t="str">
            <v>37.2A01.0009</v>
          </cell>
          <cell r="F101" t="str">
            <v>18. ĐIỆN QUANG</v>
          </cell>
          <cell r="G101" t="str">
            <v>18.47</v>
          </cell>
          <cell r="H101" t="str">
            <v>Siêu âm nội mạch</v>
          </cell>
          <cell r="I101" t="str">
            <v>Siêu âm nội mạch</v>
          </cell>
          <cell r="J101" t="str">
            <v>Siêu âm nội mạch</v>
          </cell>
          <cell r="K101" t="str">
            <v>A</v>
          </cell>
          <cell r="L101" t="str">
            <v>TDB</v>
          </cell>
          <cell r="M101">
            <v>9</v>
          </cell>
          <cell r="N101">
            <v>9</v>
          </cell>
          <cell r="O101" t="str">
            <v>Chưa bao gồm bộ đầu dò siêu âm, bộ dụng cụ đo dự trữ lưu lượng động mạch vành và các dụng cụ để đưa vào lòng mạch.</v>
          </cell>
          <cell r="P101" t="str">
            <v xml:space="preserve">Siêu âm trong lòng mạch hoặc Đo dự trữ lưu lượng động mạch vành FFR </v>
          </cell>
          <cell r="Q101">
            <v>1875000</v>
          </cell>
          <cell r="R101">
            <v>148695.652173913</v>
          </cell>
          <cell r="S101">
            <v>2023000</v>
          </cell>
          <cell r="T101">
            <v>193304.34782608689</v>
          </cell>
          <cell r="U101">
            <v>2068304.3478260869</v>
          </cell>
          <cell r="V101">
            <v>2068300</v>
          </cell>
          <cell r="W101">
            <v>82732.173913043473</v>
          </cell>
          <cell r="X101">
            <v>2151036.5217391304</v>
          </cell>
        </row>
        <row r="102">
          <cell r="E102" t="str">
            <v>37.8D06.0589</v>
          </cell>
          <cell r="F102" t="str">
            <v>13. PHỤ SẢN</v>
          </cell>
          <cell r="G102" t="str">
            <v>13.152</v>
          </cell>
          <cell r="H102" t="str">
            <v>Bóc nang tuyến Bartholin</v>
          </cell>
          <cell r="I102" t="str">
            <v>Bóc nang tuyến Bartholin</v>
          </cell>
          <cell r="J102" t="str">
            <v>Bóc nang tuyến Bartholin</v>
          </cell>
          <cell r="K102" t="str">
            <v>C</v>
          </cell>
          <cell r="L102" t="str">
            <v>T1</v>
          </cell>
          <cell r="M102">
            <v>599</v>
          </cell>
          <cell r="N102">
            <v>599</v>
          </cell>
          <cell r="P102" t="str">
            <v>Bóc nang tuyến Bartholin</v>
          </cell>
          <cell r="Q102">
            <v>1109000</v>
          </cell>
          <cell r="R102">
            <v>200347.82608695599</v>
          </cell>
          <cell r="S102">
            <v>1309000</v>
          </cell>
          <cell r="T102">
            <v>260452.17391304276</v>
          </cell>
          <cell r="U102">
            <v>1369452.1739130428</v>
          </cell>
          <cell r="V102">
            <v>1369400</v>
          </cell>
          <cell r="W102">
            <v>54778.086956521714</v>
          </cell>
          <cell r="X102">
            <v>1424230.2608695645</v>
          </cell>
        </row>
        <row r="103">
          <cell r="E103" t="str">
            <v>37.8D06.0590</v>
          </cell>
          <cell r="F103" t="str">
            <v>12. UNG BƯỚU</v>
          </cell>
          <cell r="G103" t="str">
            <v>12.302</v>
          </cell>
          <cell r="H103" t="str">
            <v>Bóc nhân ung thư nguyên bào nuôi di căn âm đạo</v>
          </cell>
          <cell r="I103" t="str">
            <v>Bóc nhân ung thư nguyên bào nuôi di căn âm đạo</v>
          </cell>
          <cell r="J103" t="str">
            <v>Bóc nhân ung thư nguyên bào nuôi di căn âm đạo</v>
          </cell>
          <cell r="K103" t="str">
            <v>B</v>
          </cell>
          <cell r="L103" t="str">
            <v>P2</v>
          </cell>
          <cell r="M103">
            <v>600</v>
          </cell>
          <cell r="N103">
            <v>600</v>
          </cell>
          <cell r="P103" t="str">
            <v>Bóc nhân ung thư nguyên bào nuôi di căn âm đạo</v>
          </cell>
          <cell r="Q103">
            <v>2128000</v>
          </cell>
          <cell r="R103">
            <v>716869.56521739101</v>
          </cell>
          <cell r="S103">
            <v>2844000</v>
          </cell>
          <cell r="T103">
            <v>931930.4347826083</v>
          </cell>
          <cell r="U103">
            <v>3059930.4347826084</v>
          </cell>
          <cell r="V103">
            <v>3059900</v>
          </cell>
          <cell r="W103">
            <v>122397.21739130434</v>
          </cell>
          <cell r="X103">
            <v>3182327.6521739126</v>
          </cell>
        </row>
        <row r="104">
          <cell r="E104" t="str">
            <v>37.8D06.0590</v>
          </cell>
          <cell r="F104" t="str">
            <v>13. PHỤ SẢN</v>
          </cell>
          <cell r="G104" t="str">
            <v>13.114</v>
          </cell>
          <cell r="H104" t="str">
            <v>Bóc nhân ung thư nguyên bào nuôi di căn âm đạo</v>
          </cell>
          <cell r="I104" t="str">
            <v>Bóc nhân ung thư nguyên bào nuôi di căn âm đạo</v>
          </cell>
          <cell r="J104" t="str">
            <v>Bóc nhân ung thư nguyên bào nuôi di căn âm đạo</v>
          </cell>
          <cell r="K104" t="str">
            <v>B</v>
          </cell>
          <cell r="L104" t="str">
            <v>P3</v>
          </cell>
          <cell r="M104">
            <v>600</v>
          </cell>
          <cell r="N104">
            <v>600</v>
          </cell>
          <cell r="P104" t="str">
            <v>Bóc nhân ung thư nguyên bào nuôi di căn âm đạo</v>
          </cell>
          <cell r="Q104">
            <v>2128000</v>
          </cell>
          <cell r="R104">
            <v>716869.56521739101</v>
          </cell>
          <cell r="S104">
            <v>2844000</v>
          </cell>
          <cell r="T104">
            <v>931930.4347826083</v>
          </cell>
          <cell r="U104">
            <v>3059930.4347826084</v>
          </cell>
          <cell r="V104">
            <v>3059900</v>
          </cell>
          <cell r="W104">
            <v>122397.21739130434</v>
          </cell>
          <cell r="X104">
            <v>3182327.6521739126</v>
          </cell>
        </row>
        <row r="105">
          <cell r="E105" t="str">
            <v>37.8D07.0730</v>
          </cell>
          <cell r="F105" t="str">
            <v>03. NHI KHOA</v>
          </cell>
          <cell r="G105" t="str">
            <v>3.1692</v>
          </cell>
          <cell r="H105" t="str">
            <v>Bơm rửa lệ đạo</v>
          </cell>
          <cell r="I105" t="str">
            <v>Bơm rửa lệ đạo</v>
          </cell>
          <cell r="J105" t="str">
            <v>Bơm rửa lệ đạo</v>
          </cell>
          <cell r="K105" t="str">
            <v>C</v>
          </cell>
          <cell r="L105" t="str">
            <v>T2</v>
          </cell>
          <cell r="M105">
            <v>740</v>
          </cell>
          <cell r="N105">
            <v>740</v>
          </cell>
          <cell r="P105" t="str">
            <v xml:space="preserve">Bơm rửa lệ đạo </v>
          </cell>
          <cell r="Q105">
            <v>29000</v>
          </cell>
          <cell r="R105">
            <v>9391.3043478260897</v>
          </cell>
          <cell r="S105">
            <v>38300</v>
          </cell>
          <cell r="T105">
            <v>12208.695652173916</v>
          </cell>
          <cell r="U105">
            <v>41208.695652173919</v>
          </cell>
          <cell r="V105">
            <v>41200</v>
          </cell>
          <cell r="W105">
            <v>1648.3478260869567</v>
          </cell>
          <cell r="X105">
            <v>42857.043478260879</v>
          </cell>
        </row>
        <row r="106">
          <cell r="E106" t="str">
            <v>37.8D07.0730</v>
          </cell>
          <cell r="F106" t="str">
            <v>14. MẮT</v>
          </cell>
          <cell r="G106" t="str">
            <v>14.206</v>
          </cell>
          <cell r="H106" t="str">
            <v>Bơm rửa lệ đạo</v>
          </cell>
          <cell r="I106" t="str">
            <v>Bơm rửa lệ đạo</v>
          </cell>
          <cell r="J106" t="str">
            <v>Bơm rửa lệ đạo</v>
          </cell>
          <cell r="K106" t="str">
            <v>D</v>
          </cell>
          <cell r="L106" t="str">
            <v>T2</v>
          </cell>
          <cell r="M106">
            <v>740</v>
          </cell>
          <cell r="N106">
            <v>740</v>
          </cell>
          <cell r="P106" t="str">
            <v xml:space="preserve">Bơm rửa lệ đạo </v>
          </cell>
          <cell r="Q106">
            <v>29000</v>
          </cell>
          <cell r="R106">
            <v>9391.3043478260897</v>
          </cell>
          <cell r="S106">
            <v>38300</v>
          </cell>
          <cell r="T106">
            <v>12208.695652173916</v>
          </cell>
          <cell r="U106">
            <v>41208.695652173919</v>
          </cell>
          <cell r="V106">
            <v>41200</v>
          </cell>
          <cell r="W106">
            <v>1648.3478260869567</v>
          </cell>
          <cell r="X106">
            <v>42857.043478260879</v>
          </cell>
        </row>
        <row r="107">
          <cell r="E107" t="str">
            <v>37.8D07.0854</v>
          </cell>
          <cell r="F107" t="str">
            <v>03. NHI KHOA</v>
          </cell>
          <cell r="G107" t="str">
            <v>3.1685</v>
          </cell>
          <cell r="H107" t="str">
            <v>Bơm thông lệ đạo</v>
          </cell>
          <cell r="I107" t="str">
            <v>Bơm thông lệ đạo</v>
          </cell>
          <cell r="J107" t="str">
            <v>Bơm thông lệ đạo</v>
          </cell>
          <cell r="K107" t="str">
            <v>C</v>
          </cell>
          <cell r="L107" t="str">
            <v>T1</v>
          </cell>
          <cell r="M107">
            <v>864</v>
          </cell>
          <cell r="N107">
            <v>864</v>
          </cell>
          <cell r="P107" t="str">
            <v xml:space="preserve">Thông lệ đạo hai mắt </v>
          </cell>
          <cell r="Q107">
            <v>74500</v>
          </cell>
          <cell r="R107">
            <v>24104.347826087</v>
          </cell>
          <cell r="S107">
            <v>98600</v>
          </cell>
          <cell r="T107">
            <v>31335.652173913102</v>
          </cell>
          <cell r="U107">
            <v>105835.6521739131</v>
          </cell>
          <cell r="V107">
            <v>105800</v>
          </cell>
          <cell r="W107">
            <v>4233.4260869565242</v>
          </cell>
          <cell r="X107">
            <v>110069.07826086962</v>
          </cell>
        </row>
        <row r="108">
          <cell r="E108" t="str">
            <v>37.8D07.0855</v>
          </cell>
          <cell r="F108" t="str">
            <v>14. MẮT</v>
          </cell>
          <cell r="G108" t="str">
            <v>14.197</v>
          </cell>
          <cell r="H108" t="str">
            <v>Bơm thông lệ đạo</v>
          </cell>
          <cell r="I108" t="str">
            <v>Bơm thông lệ đạo [1 mắt]</v>
          </cell>
          <cell r="J108" t="str">
            <v>Bơm thông lệ đạo</v>
          </cell>
          <cell r="K108" t="str">
            <v>C</v>
          </cell>
          <cell r="L108" t="str">
            <v>T1</v>
          </cell>
          <cell r="M108">
            <v>865</v>
          </cell>
          <cell r="N108">
            <v>865</v>
          </cell>
          <cell r="P108" t="str">
            <v xml:space="preserve">Thông lệ đạo một mắt </v>
          </cell>
          <cell r="Q108">
            <v>49500</v>
          </cell>
          <cell r="R108">
            <v>12052.1739130435</v>
          </cell>
          <cell r="S108">
            <v>61500</v>
          </cell>
          <cell r="T108">
            <v>15667.826086956551</v>
          </cell>
          <cell r="U108">
            <v>65167.826086956549</v>
          </cell>
          <cell r="V108">
            <v>65100</v>
          </cell>
          <cell r="W108">
            <v>2606.7130434782621</v>
          </cell>
          <cell r="X108">
            <v>67774.539130434816</v>
          </cell>
        </row>
        <row r="109">
          <cell r="E109" t="str">
            <v>37.8D07.0854</v>
          </cell>
          <cell r="F109" t="str">
            <v>14. MẮT</v>
          </cell>
          <cell r="G109" t="str">
            <v>14.197</v>
          </cell>
          <cell r="H109" t="str">
            <v>Bơm thông lệ đạo</v>
          </cell>
          <cell r="I109" t="str">
            <v>Bơm thông lệ đạo [2 mắt]</v>
          </cell>
          <cell r="J109" t="str">
            <v>Bơm thông lệ đạo</v>
          </cell>
          <cell r="K109" t="str">
            <v>C</v>
          </cell>
          <cell r="L109" t="str">
            <v>T1</v>
          </cell>
          <cell r="M109">
            <v>864</v>
          </cell>
          <cell r="N109">
            <v>864</v>
          </cell>
          <cell r="P109" t="str">
            <v xml:space="preserve">Thông lệ đạo hai mắt </v>
          </cell>
          <cell r="Q109">
            <v>74500</v>
          </cell>
          <cell r="R109">
            <v>24104.347826087</v>
          </cell>
          <cell r="S109">
            <v>98600</v>
          </cell>
          <cell r="T109">
            <v>31335.652173913102</v>
          </cell>
          <cell r="U109">
            <v>105835.6521739131</v>
          </cell>
          <cell r="V109">
            <v>105800</v>
          </cell>
          <cell r="W109">
            <v>4233.4260869565242</v>
          </cell>
          <cell r="X109">
            <v>110069.07826086962</v>
          </cell>
        </row>
        <row r="110">
          <cell r="E110" t="str">
            <v>37.8D05.0529</v>
          </cell>
          <cell r="F110" t="str">
            <v>10. NGOẠI KHOA</v>
          </cell>
          <cell r="G110" t="str">
            <v>10.992</v>
          </cell>
          <cell r="H110" t="str">
            <v>Bột Corset Minerve,Cravate</v>
          </cell>
          <cell r="I110" t="str">
            <v>Bột Corset Minerve,Cravate [bột liền]</v>
          </cell>
          <cell r="J110" t="str">
            <v>Bột Corset Minerve,Cravate</v>
          </cell>
          <cell r="K110" t="str">
            <v>B</v>
          </cell>
          <cell r="L110" t="str">
            <v>T1</v>
          </cell>
          <cell r="M110">
            <v>539</v>
          </cell>
          <cell r="N110">
            <v>539</v>
          </cell>
          <cell r="P110" t="str">
            <v>Nắn, bó bột xương đùi hoặc chậu hoặc cột sống (bột liền)</v>
          </cell>
          <cell r="Q110">
            <v>564000</v>
          </cell>
          <cell r="R110">
            <v>73565.217391304395</v>
          </cell>
          <cell r="S110">
            <v>637000</v>
          </cell>
          <cell r="T110">
            <v>95634.782608695707</v>
          </cell>
          <cell r="U110">
            <v>659634.78260869568</v>
          </cell>
          <cell r="V110">
            <v>659600</v>
          </cell>
          <cell r="W110">
            <v>26385.391304347828</v>
          </cell>
          <cell r="X110">
            <v>686020.17391304346</v>
          </cell>
        </row>
        <row r="111">
          <cell r="E111" t="str">
            <v>37.8D05.0530</v>
          </cell>
          <cell r="F111" t="str">
            <v>10. NGOẠI KHOA</v>
          </cell>
          <cell r="G111" t="str">
            <v>10.992</v>
          </cell>
          <cell r="H111" t="str">
            <v>Bột Corset Minerve,Cravate</v>
          </cell>
          <cell r="I111" t="str">
            <v>Bột Corset Minerve,Cravate [bột tự cán]</v>
          </cell>
          <cell r="J111" t="str">
            <v>Bột Corset Minerve,Cravate</v>
          </cell>
          <cell r="K111" t="str">
            <v>B</v>
          </cell>
          <cell r="L111" t="str">
            <v>T1</v>
          </cell>
          <cell r="M111">
            <v>540</v>
          </cell>
          <cell r="N111">
            <v>540</v>
          </cell>
          <cell r="P111" t="str">
            <v>Nắn, bó bột xương đùi hoặc chậu hoặc cột sống (bột tự cán)</v>
          </cell>
          <cell r="Q111">
            <v>284000</v>
          </cell>
          <cell r="R111">
            <v>73565.217391304395</v>
          </cell>
          <cell r="S111">
            <v>357000</v>
          </cell>
          <cell r="T111">
            <v>95634.782608695707</v>
          </cell>
          <cell r="U111">
            <v>379634.78260869568</v>
          </cell>
          <cell r="V111">
            <v>379600</v>
          </cell>
          <cell r="W111">
            <v>15185.391304347828</v>
          </cell>
          <cell r="X111">
            <v>394820.17391304352</v>
          </cell>
        </row>
        <row r="112">
          <cell r="E112" t="str">
            <v>37.8D08.0868</v>
          </cell>
          <cell r="F112" t="str">
            <v>15. TAI MŨI HỌNG</v>
          </cell>
          <cell r="G112" t="str">
            <v>15.142</v>
          </cell>
          <cell r="H112" t="str">
            <v>Cầm máu mũi bằng vật liệu cầm máu</v>
          </cell>
          <cell r="I112" t="str">
            <v>Cầm máu mũi bằng vật liệu cầm máu [1 bên]</v>
          </cell>
          <cell r="J112" t="str">
            <v>Cầm máu mũi bằng Merocel</v>
          </cell>
          <cell r="K112" t="str">
            <v>C</v>
          </cell>
          <cell r="L112" t="str">
            <v>T2</v>
          </cell>
          <cell r="M112">
            <v>878</v>
          </cell>
          <cell r="N112">
            <v>878</v>
          </cell>
          <cell r="P112" t="str">
            <v>Cầm máu mũi bằng Merocell (1 bên)</v>
          </cell>
          <cell r="Q112">
            <v>186000</v>
          </cell>
          <cell r="R112">
            <v>23478.260869565202</v>
          </cell>
          <cell r="S112">
            <v>209000</v>
          </cell>
          <cell r="T112">
            <v>30521.739130434762</v>
          </cell>
          <cell r="U112">
            <v>216521.73913043475</v>
          </cell>
          <cell r="V112">
            <v>216500</v>
          </cell>
          <cell r="W112">
            <v>8660.8695652173901</v>
          </cell>
          <cell r="X112">
            <v>225182.60869565213</v>
          </cell>
        </row>
        <row r="113">
          <cell r="E113" t="str">
            <v>37.8D08.0869</v>
          </cell>
          <cell r="F113" t="str">
            <v>15. TAI MŨI HỌNG</v>
          </cell>
          <cell r="G113" t="str">
            <v>15.142</v>
          </cell>
          <cell r="H113" t="str">
            <v>Cầm máu mũi bằng vật liệu cầm máu</v>
          </cell>
          <cell r="I113" t="str">
            <v>Cầm máu mũi bằng vật liệu cầm máu [2 bên]</v>
          </cell>
          <cell r="J113" t="str">
            <v>Cầm máu mũi bằng Merocel</v>
          </cell>
          <cell r="K113" t="str">
            <v>C</v>
          </cell>
          <cell r="L113" t="str">
            <v>T2</v>
          </cell>
          <cell r="M113">
            <v>879</v>
          </cell>
          <cell r="N113">
            <v>879</v>
          </cell>
          <cell r="P113" t="str">
            <v>Cầm máu mũi bằng Merocell (2 bên)</v>
          </cell>
          <cell r="Q113">
            <v>256000</v>
          </cell>
          <cell r="R113">
            <v>23478.260869565202</v>
          </cell>
          <cell r="S113">
            <v>279000</v>
          </cell>
          <cell r="T113">
            <v>30521.739130434762</v>
          </cell>
          <cell r="U113">
            <v>286521.73913043475</v>
          </cell>
          <cell r="V113">
            <v>286500</v>
          </cell>
          <cell r="W113">
            <v>11460.86956521739</v>
          </cell>
          <cell r="X113">
            <v>297982.60869565216</v>
          </cell>
        </row>
        <row r="114">
          <cell r="E114" t="str">
            <v>37.8D05.0434</v>
          </cell>
          <cell r="F114" t="str">
            <v>03. NHI KHOA</v>
          </cell>
          <cell r="G114" t="str">
            <v>3.3545</v>
          </cell>
          <cell r="H114" t="str">
            <v>Cấp cứu nối niệu đạo do vỡ xương chậu</v>
          </cell>
          <cell r="I114" t="str">
            <v>Cấp cứu nối niệu đạo do vỡ xương chậu</v>
          </cell>
          <cell r="J114" t="str">
            <v>Cấp cứu nối niệu đạo do vỡ xương chậu</v>
          </cell>
          <cell r="K114" t="str">
            <v>B</v>
          </cell>
          <cell r="L114" t="str">
            <v>PDB</v>
          </cell>
          <cell r="M114">
            <v>443</v>
          </cell>
          <cell r="N114">
            <v>443</v>
          </cell>
          <cell r="P114" t="str">
            <v>Phẫu thuật điều trị các bệnh lý hoặc chấn thương niệu đạo khác</v>
          </cell>
          <cell r="Q114">
            <v>3327000</v>
          </cell>
          <cell r="R114">
            <v>995478.26086956495</v>
          </cell>
          <cell r="S114">
            <v>4322000</v>
          </cell>
          <cell r="T114">
            <v>1294121.7391304343</v>
          </cell>
          <cell r="U114">
            <v>4621121.7391304346</v>
          </cell>
          <cell r="V114">
            <v>4621100</v>
          </cell>
          <cell r="W114">
            <v>184844.86956521738</v>
          </cell>
          <cell r="X114">
            <v>4805966.6086956523</v>
          </cell>
        </row>
        <row r="115">
          <cell r="E115" t="str">
            <v>37.8D05.0434</v>
          </cell>
          <cell r="F115" t="str">
            <v>10. NGOẠI KHOA</v>
          </cell>
          <cell r="G115" t="str">
            <v>10.369</v>
          </cell>
          <cell r="H115" t="str">
            <v>Cấp cứu nối niệu đạo do vỡ xương chậu</v>
          </cell>
          <cell r="I115" t="str">
            <v>Cấp cứu nối niệu đạo do vỡ xương chậu</v>
          </cell>
          <cell r="J115" t="str">
            <v>Cấp cứu nối niệu đạo do vỡ xương chậu</v>
          </cell>
          <cell r="K115" t="str">
            <v>B</v>
          </cell>
          <cell r="L115" t="str">
            <v>P1</v>
          </cell>
          <cell r="M115">
            <v>443</v>
          </cell>
          <cell r="N115">
            <v>443</v>
          </cell>
          <cell r="P115" t="str">
            <v>Phẫu thuật điều trị các bệnh lý hoặc chấn thương niệu đạo khác</v>
          </cell>
          <cell r="Q115">
            <v>3327000</v>
          </cell>
          <cell r="R115">
            <v>995478.26086956495</v>
          </cell>
          <cell r="S115">
            <v>4322000</v>
          </cell>
          <cell r="T115">
            <v>1294121.7391304343</v>
          </cell>
          <cell r="U115">
            <v>4621121.7391304346</v>
          </cell>
          <cell r="V115">
            <v>4621100</v>
          </cell>
          <cell r="W115">
            <v>184844.86956521738</v>
          </cell>
          <cell r="X115">
            <v>4805966.6086956523</v>
          </cell>
        </row>
        <row r="116">
          <cell r="E116" t="str">
            <v>37.8D05.0408</v>
          </cell>
          <cell r="F116" t="str">
            <v>03. NHI KHOA</v>
          </cell>
          <cell r="G116" t="str">
            <v>3.2620</v>
          </cell>
          <cell r="H116" t="str">
            <v>Cắt 1 thùy kèm cắt một phân thùy điển hình do ung thư</v>
          </cell>
          <cell r="I116" t="str">
            <v>Cắt 1 thùy kèm cắt một phân thùy điển hình do ung thư</v>
          </cell>
          <cell r="J116" t="str">
            <v>Cắt một thuỳ kèm cắt một phân thuỳ điển hình do ung thư</v>
          </cell>
          <cell r="K116" t="str">
            <v>B</v>
          </cell>
          <cell r="L116" t="str">
            <v>P1</v>
          </cell>
          <cell r="M116">
            <v>417</v>
          </cell>
          <cell r="N116">
            <v>417</v>
          </cell>
          <cell r="O116" t="str">
            <v>Chưa bao gồm máy cắt nối tự động, ghim khâu máy hoặc stapler; dao siêu âm hoặc dao hàn mô hoặc dao hàn mạch.</v>
          </cell>
          <cell r="P116" t="str">
            <v>Phẫu thuật cắt phổi</v>
          </cell>
          <cell r="Q116">
            <v>6991000</v>
          </cell>
          <cell r="R116">
            <v>1994086.95652174</v>
          </cell>
          <cell r="S116">
            <v>8985000</v>
          </cell>
          <cell r="T116">
            <v>2592313.0434782617</v>
          </cell>
          <cell r="U116">
            <v>9583313.0434782617</v>
          </cell>
          <cell r="V116">
            <v>9583300</v>
          </cell>
          <cell r="W116">
            <v>383332.52173913049</v>
          </cell>
          <cell r="X116">
            <v>9966645.5652173925</v>
          </cell>
        </row>
        <row r="117">
          <cell r="E117" t="str">
            <v>37.8D05.0408</v>
          </cell>
          <cell r="F117" t="str">
            <v>12. UNG BƯỚU</v>
          </cell>
          <cell r="G117" t="str">
            <v>12.179</v>
          </cell>
          <cell r="H117" t="str">
            <v>Cắt 1 thùy kèm cắt một phân thùy điển hình do ung thư</v>
          </cell>
          <cell r="I117" t="str">
            <v>Cắt 1 thùy kèm cắt một phân thùy điển hình do ung thư</v>
          </cell>
          <cell r="J117" t="str">
            <v>Cắt một thuỳ kèm cắt một phân thuỳ điển hình do ung thư</v>
          </cell>
          <cell r="K117" t="str">
            <v>B</v>
          </cell>
          <cell r="L117" t="str">
            <v>P1</v>
          </cell>
          <cell r="M117">
            <v>417</v>
          </cell>
          <cell r="N117">
            <v>417</v>
          </cell>
          <cell r="O117" t="str">
            <v>Chưa bao gồm máy cắt nối tự động, ghim khâu máy hoặc stapler; dao siêu âm hoặc dao hàn mô hoặc dao hàn mạch.</v>
          </cell>
          <cell r="P117" t="str">
            <v>Phẫu thuật cắt phổi</v>
          </cell>
          <cell r="Q117">
            <v>6991000</v>
          </cell>
          <cell r="R117">
            <v>1994086.95652174</v>
          </cell>
          <cell r="S117">
            <v>8985000</v>
          </cell>
          <cell r="T117">
            <v>2592313.0434782617</v>
          </cell>
          <cell r="U117">
            <v>9583313.0434782617</v>
          </cell>
          <cell r="V117">
            <v>9583300</v>
          </cell>
          <cell r="W117">
            <v>383332.52173913049</v>
          </cell>
          <cell r="X117">
            <v>9966645.5652173925</v>
          </cell>
        </row>
        <row r="118">
          <cell r="E118" t="str">
            <v>37.8D05.0408</v>
          </cell>
          <cell r="F118" t="str">
            <v>03. NHI KHOA</v>
          </cell>
          <cell r="G118" t="str">
            <v>3.2631</v>
          </cell>
          <cell r="H118" t="str">
            <v>Cắt 1 thùy phổi hoặc một phân thùy phổi do ung thư</v>
          </cell>
          <cell r="I118" t="str">
            <v>Cắt 1 thùy phổi hoặc một phân thùy phổi do ung thư</v>
          </cell>
          <cell r="J118" t="str">
            <v>Cắt một thuỳ phổi hoặc một phân thuỳ phổi do ung thư</v>
          </cell>
          <cell r="K118" t="str">
            <v>B</v>
          </cell>
          <cell r="L118" t="str">
            <v>P1</v>
          </cell>
          <cell r="M118">
            <v>417</v>
          </cell>
          <cell r="N118">
            <v>417</v>
          </cell>
          <cell r="O118" t="str">
            <v>Chưa bao gồm máy cắt nối tự động, ghim khâu máy hoặc stapler; dao siêu âm hoặc dao hàn mô hoặc dao hàn mạch.</v>
          </cell>
          <cell r="P118" t="str">
            <v>Phẫu thuật cắt phổi</v>
          </cell>
          <cell r="Q118">
            <v>6991000</v>
          </cell>
          <cell r="R118">
            <v>1994086.95652174</v>
          </cell>
          <cell r="S118">
            <v>8985000</v>
          </cell>
          <cell r="T118">
            <v>2592313.0434782617</v>
          </cell>
          <cell r="U118">
            <v>9583313.0434782617</v>
          </cell>
          <cell r="V118">
            <v>9583300</v>
          </cell>
          <cell r="W118">
            <v>383332.52173913049</v>
          </cell>
          <cell r="X118">
            <v>9966645.5652173925</v>
          </cell>
        </row>
        <row r="119">
          <cell r="E119" t="str">
            <v>37.8D05.0408</v>
          </cell>
          <cell r="F119" t="str">
            <v>12. UNG BƯỚU</v>
          </cell>
          <cell r="G119" t="str">
            <v>12.182</v>
          </cell>
          <cell r="H119" t="str">
            <v>Cắt 1 thùy phổi hoặc một phân thùy phổi do ung thư</v>
          </cell>
          <cell r="I119" t="str">
            <v>Cắt 1 thùy phổi hoặc một phân thùy phổi do ung thư</v>
          </cell>
          <cell r="J119" t="str">
            <v>Cắt một thuỳ phổi hoặc một phân thuỳ phổi do ung thư</v>
          </cell>
          <cell r="K119" t="str">
            <v>B</v>
          </cell>
          <cell r="L119" t="str">
            <v>P1</v>
          </cell>
          <cell r="M119">
            <v>417</v>
          </cell>
          <cell r="N119">
            <v>417</v>
          </cell>
          <cell r="O119" t="str">
            <v>Chưa bao gồm máy cắt nối tự động, ghim khâu máy hoặc stapler; dao siêu âm hoặc dao hàn mô hoặc dao hàn mạch.</v>
          </cell>
          <cell r="P119" t="str">
            <v>Phẫu thuật cắt phổi</v>
          </cell>
          <cell r="Q119">
            <v>6991000</v>
          </cell>
          <cell r="R119">
            <v>1994086.95652174</v>
          </cell>
          <cell r="S119">
            <v>8985000</v>
          </cell>
          <cell r="T119">
            <v>2592313.0434782617</v>
          </cell>
          <cell r="U119">
            <v>9583313.0434782617</v>
          </cell>
          <cell r="V119">
            <v>9583300</v>
          </cell>
          <cell r="W119">
            <v>383332.52173913049</v>
          </cell>
          <cell r="X119">
            <v>9966645.5652173925</v>
          </cell>
        </row>
        <row r="120">
          <cell r="E120" t="str">
            <v>37.8D08.0941</v>
          </cell>
          <cell r="F120" t="str">
            <v>03. NHI KHOA</v>
          </cell>
          <cell r="G120" t="str">
            <v>3.2559</v>
          </cell>
          <cell r="H120" t="str">
            <v>Cắt bán phần lưỡi có tạo hình bằng vạt cân cơ</v>
          </cell>
          <cell r="I120" t="str">
            <v>Cắt bán phần lưỡi có tạo hình bằng vạt cân cơ</v>
          </cell>
          <cell r="J120" t="str">
            <v>Cắt bán phần lưỡi có tạo hình bằng vạt cân cơ</v>
          </cell>
          <cell r="K120" t="str">
            <v>A</v>
          </cell>
          <cell r="L120" t="str">
            <v>P1</v>
          </cell>
          <cell r="M120">
            <v>952</v>
          </cell>
          <cell r="N120">
            <v>952</v>
          </cell>
          <cell r="P120" t="str">
            <v>Phẫu thuật cắt bỏ ung thư lưỡi có tái tạo vạt cơ da</v>
          </cell>
          <cell r="Q120">
            <v>5980000</v>
          </cell>
          <cell r="R120">
            <v>976695.65217391297</v>
          </cell>
          <cell r="S120">
            <v>6956000</v>
          </cell>
          <cell r="T120">
            <v>1269704.3478260867</v>
          </cell>
          <cell r="U120">
            <v>7249704.3478260869</v>
          </cell>
          <cell r="V120">
            <v>7249700</v>
          </cell>
          <cell r="W120">
            <v>289988.17391304346</v>
          </cell>
          <cell r="X120">
            <v>7539692.5217391308</v>
          </cell>
        </row>
        <row r="121">
          <cell r="E121" t="str">
            <v>37.8D08.0941</v>
          </cell>
          <cell r="F121" t="str">
            <v>12. UNG BƯỚU</v>
          </cell>
          <cell r="G121" t="str">
            <v>12.138</v>
          </cell>
          <cell r="H121" t="str">
            <v>Cắt bán phần lưỡi có tạo hình bằng vạt cân cơ</v>
          </cell>
          <cell r="I121" t="str">
            <v>Cắt bán phần lưỡi có tạo hình bằng vạt cân cơ</v>
          </cell>
          <cell r="J121" t="str">
            <v>Cắt bán phần lưỡi có tạo hình bằng vạt cân cơ</v>
          </cell>
          <cell r="K121" t="str">
            <v>B</v>
          </cell>
          <cell r="L121" t="str">
            <v>P1</v>
          </cell>
          <cell r="M121">
            <v>952</v>
          </cell>
          <cell r="N121">
            <v>952</v>
          </cell>
          <cell r="P121" t="str">
            <v>Phẫu thuật cắt bỏ ung thư lưỡi có tái tạo vạt cơ da</v>
          </cell>
          <cell r="Q121">
            <v>5980000</v>
          </cell>
          <cell r="R121">
            <v>976695.65217391297</v>
          </cell>
          <cell r="S121">
            <v>6956000</v>
          </cell>
          <cell r="T121">
            <v>1269704.3478260867</v>
          </cell>
          <cell r="U121">
            <v>7249704.3478260869</v>
          </cell>
          <cell r="V121">
            <v>7249700</v>
          </cell>
          <cell r="W121">
            <v>289988.17391304346</v>
          </cell>
          <cell r="X121">
            <v>7539692.5217391308</v>
          </cell>
        </row>
        <row r="122">
          <cell r="E122" t="str">
            <v>37.8D05.0424</v>
          </cell>
          <cell r="F122" t="str">
            <v>03. NHI KHOA</v>
          </cell>
          <cell r="G122" t="str">
            <v>3.3522</v>
          </cell>
          <cell r="H122" t="str">
            <v>Cắt bàng quang, đưa niệu quản ra ngoài da</v>
          </cell>
          <cell r="I122" t="str">
            <v>Cắt bàng quang, đưa niệu quản ra ngoài da</v>
          </cell>
          <cell r="J122" t="str">
            <v>Cắt bàng quang, đưa niệu quản ra ngoài da</v>
          </cell>
          <cell r="K122" t="str">
            <v>B</v>
          </cell>
          <cell r="L122" t="str">
            <v>P1</v>
          </cell>
          <cell r="M122">
            <v>433</v>
          </cell>
          <cell r="N122">
            <v>433</v>
          </cell>
          <cell r="P122" t="str">
            <v xml:space="preserve">Phẫu thuật cắt bàng quang </v>
          </cell>
          <cell r="Q122">
            <v>4286000</v>
          </cell>
          <cell r="R122">
            <v>1231826.0869565201</v>
          </cell>
          <cell r="S122">
            <v>5517000</v>
          </cell>
          <cell r="T122">
            <v>1601373.9130434762</v>
          </cell>
          <cell r="U122">
            <v>5887373.9130434766</v>
          </cell>
          <cell r="V122">
            <v>5887300</v>
          </cell>
          <cell r="W122">
            <v>235494.95652173908</v>
          </cell>
          <cell r="X122">
            <v>6122868.8695652159</v>
          </cell>
        </row>
        <row r="123">
          <cell r="E123" t="str">
            <v>37.8D05.0424</v>
          </cell>
          <cell r="F123" t="str">
            <v>10. NGOẠI KHOA</v>
          </cell>
          <cell r="G123" t="str">
            <v>10.347</v>
          </cell>
          <cell r="H123" t="str">
            <v>Cắt bàng quang, đưa niệu quản ra ngoài da</v>
          </cell>
          <cell r="I123" t="str">
            <v>Cắt bàng quang, đưa niệu quản ra ngoài da</v>
          </cell>
          <cell r="J123" t="str">
            <v>Cắt bàng quang, đưa niệu quản ra ngoài da</v>
          </cell>
          <cell r="K123" t="str">
            <v>B</v>
          </cell>
          <cell r="L123" t="str">
            <v>P1</v>
          </cell>
          <cell r="M123">
            <v>433</v>
          </cell>
          <cell r="N123">
            <v>433</v>
          </cell>
          <cell r="P123" t="str">
            <v xml:space="preserve">Phẫu thuật cắt bàng quang </v>
          </cell>
          <cell r="Q123">
            <v>4286000</v>
          </cell>
          <cell r="R123">
            <v>1231826.0869565201</v>
          </cell>
          <cell r="S123">
            <v>5517000</v>
          </cell>
          <cell r="T123">
            <v>1601373.9130434762</v>
          </cell>
          <cell r="U123">
            <v>5887373.9130434766</v>
          </cell>
          <cell r="V123">
            <v>5887300</v>
          </cell>
          <cell r="W123">
            <v>235494.95652173908</v>
          </cell>
          <cell r="X123">
            <v>6122868.8695652159</v>
          </cell>
        </row>
        <row r="124">
          <cell r="E124" t="str">
            <v>37.8D07.0805</v>
          </cell>
          <cell r="F124" t="str">
            <v>03. NHI KHOA</v>
          </cell>
          <cell r="G124" t="str">
            <v>3.1649</v>
          </cell>
          <cell r="H124" t="str">
            <v>Cắt bè củng giác mạc (Trabeculectomy)</v>
          </cell>
          <cell r="I124" t="str">
            <v>Cắt bè củng giác mạc (Trabeculectomy)</v>
          </cell>
          <cell r="J124" t="str">
            <v>Cắt bè củng giác mạc (Trabeculectomy)</v>
          </cell>
          <cell r="K124" t="str">
            <v>B</v>
          </cell>
          <cell r="L124" t="str">
            <v>P1</v>
          </cell>
          <cell r="M124">
            <v>815</v>
          </cell>
          <cell r="N124">
            <v>815</v>
          </cell>
          <cell r="P124" t="str">
            <v>Phẫu thuật cắt bè</v>
          </cell>
          <cell r="Q124">
            <v>932000</v>
          </cell>
          <cell r="R124">
            <v>208173.91304347801</v>
          </cell>
          <cell r="S124">
            <v>1140000</v>
          </cell>
          <cell r="T124">
            <v>270626.08695652138</v>
          </cell>
          <cell r="U124">
            <v>1202626.0869565215</v>
          </cell>
          <cell r="V124">
            <v>1202600</v>
          </cell>
          <cell r="W124">
            <v>48105.043478260857</v>
          </cell>
          <cell r="X124">
            <v>1250731.1304347822</v>
          </cell>
        </row>
        <row r="125">
          <cell r="E125" t="str">
            <v>37.8D07.0805</v>
          </cell>
          <cell r="F125" t="str">
            <v>14. MẮT</v>
          </cell>
          <cell r="G125" t="str">
            <v>14.180</v>
          </cell>
          <cell r="H125" t="str">
            <v>Cắt bè củng giác mạc (Trabeculectomy)</v>
          </cell>
          <cell r="I125" t="str">
            <v>Cắt bè củng giác mạc (Trabeculectomy)</v>
          </cell>
          <cell r="J125" t="str">
            <v>Cắt bè củng giác mạc (Trabeculectomy)</v>
          </cell>
          <cell r="K125" t="str">
            <v>C</v>
          </cell>
          <cell r="L125" t="str">
            <v>P1</v>
          </cell>
          <cell r="M125">
            <v>815</v>
          </cell>
          <cell r="N125">
            <v>815</v>
          </cell>
          <cell r="P125" t="str">
            <v>Phẫu thuật cắt bè</v>
          </cell>
          <cell r="Q125">
            <v>932000</v>
          </cell>
          <cell r="R125">
            <v>208173.91304347801</v>
          </cell>
          <cell r="S125">
            <v>1140000</v>
          </cell>
          <cell r="T125">
            <v>270626.08695652138</v>
          </cell>
          <cell r="U125">
            <v>1202626.0869565215</v>
          </cell>
          <cell r="V125">
            <v>1202600</v>
          </cell>
          <cell r="W125">
            <v>48105.043478260857</v>
          </cell>
          <cell r="X125">
            <v>1250731.1304347822</v>
          </cell>
        </row>
        <row r="126">
          <cell r="E126" t="str">
            <v>37.8D06.0593</v>
          </cell>
          <cell r="F126" t="str">
            <v>12. UNG BƯỚU</v>
          </cell>
          <cell r="G126" t="str">
            <v>12.305</v>
          </cell>
          <cell r="H126" t="str">
            <v>Cắt bỏ âm hộ đơn thuần</v>
          </cell>
          <cell r="I126" t="str">
            <v>Cắt bỏ âm hộ đơn thuần</v>
          </cell>
          <cell r="J126" t="str">
            <v>Cắt bỏ âm hộ đơn thuần</v>
          </cell>
          <cell r="K126" t="str">
            <v>C</v>
          </cell>
          <cell r="L126" t="str">
            <v>P1</v>
          </cell>
          <cell r="M126">
            <v>603</v>
          </cell>
          <cell r="N126">
            <v>603</v>
          </cell>
          <cell r="P126" t="str">
            <v>Cắt bỏ âm hộ đơn thuần</v>
          </cell>
          <cell r="Q126">
            <v>2392000</v>
          </cell>
          <cell r="R126">
            <v>446086.95652173902</v>
          </cell>
          <cell r="S126">
            <v>2838000</v>
          </cell>
          <cell r="T126">
            <v>579913.04347826075</v>
          </cell>
          <cell r="U126">
            <v>2971913.0434782607</v>
          </cell>
          <cell r="V126">
            <v>2971900</v>
          </cell>
          <cell r="W126">
            <v>118876.52173913043</v>
          </cell>
          <cell r="X126">
            <v>3090789.5652173911</v>
          </cell>
        </row>
        <row r="127">
          <cell r="E127" t="str">
            <v>37.8D06.0593</v>
          </cell>
          <cell r="F127" t="str">
            <v>13. PHỤ SẢN</v>
          </cell>
          <cell r="G127" t="str">
            <v>13.177</v>
          </cell>
          <cell r="H127" t="str">
            <v>Cắt bỏ âm hộ đơn thuần</v>
          </cell>
          <cell r="I127" t="str">
            <v>Cắt bỏ âm hộ đơn thuần</v>
          </cell>
          <cell r="J127" t="str">
            <v>Cắt bỏ âm hộ đơn thuần</v>
          </cell>
          <cell r="K127" t="str">
            <v>C</v>
          </cell>
          <cell r="L127" t="str">
            <v>P2</v>
          </cell>
          <cell r="M127">
            <v>603</v>
          </cell>
          <cell r="N127">
            <v>603</v>
          </cell>
          <cell r="P127" t="str">
            <v>Cắt bỏ âm hộ đơn thuần</v>
          </cell>
          <cell r="Q127">
            <v>2392000</v>
          </cell>
          <cell r="R127">
            <v>446086.95652173902</v>
          </cell>
          <cell r="S127">
            <v>2838000</v>
          </cell>
          <cell r="T127">
            <v>579913.04347826075</v>
          </cell>
          <cell r="U127">
            <v>2971913.0434782607</v>
          </cell>
          <cell r="V127">
            <v>2971900</v>
          </cell>
          <cell r="W127">
            <v>118876.52173913043</v>
          </cell>
          <cell r="X127">
            <v>3090789.5652173911</v>
          </cell>
        </row>
        <row r="128">
          <cell r="E128" t="str">
            <v>37.8D07.0738</v>
          </cell>
          <cell r="F128" t="str">
            <v>03. NHI KHOA</v>
          </cell>
          <cell r="G128" t="str">
            <v>3.1659</v>
          </cell>
          <cell r="H128" t="str">
            <v>Cắt bỏ chắp có bọc</v>
          </cell>
          <cell r="I128" t="str">
            <v>Cắt bỏ chắp có bọc</v>
          </cell>
          <cell r="J128" t="str">
            <v>Cắt bỏ chắp có bọc</v>
          </cell>
          <cell r="K128" t="str">
            <v>C</v>
          </cell>
          <cell r="L128" t="str">
            <v>T1</v>
          </cell>
          <cell r="M128">
            <v>748</v>
          </cell>
          <cell r="N128">
            <v>748</v>
          </cell>
          <cell r="P128" t="str">
            <v xml:space="preserve">Chích chắp hoặc lẹo </v>
          </cell>
          <cell r="Q128">
            <v>66000</v>
          </cell>
          <cell r="R128">
            <v>15026.0869565217</v>
          </cell>
          <cell r="S128">
            <v>81000</v>
          </cell>
          <cell r="T128">
            <v>19533.913043478209</v>
          </cell>
          <cell r="U128">
            <v>85533.913043478213</v>
          </cell>
          <cell r="V128">
            <v>85500</v>
          </cell>
          <cell r="W128">
            <v>3421.3565217391288</v>
          </cell>
          <cell r="X128">
            <v>88955.269565217342</v>
          </cell>
        </row>
        <row r="129">
          <cell r="E129" t="str">
            <v>37.8D07.0738</v>
          </cell>
          <cell r="F129" t="str">
            <v>14. MẮT</v>
          </cell>
          <cell r="G129" t="str">
            <v>14.167</v>
          </cell>
          <cell r="H129" t="str">
            <v>Cắt bỏ chắp có bọc</v>
          </cell>
          <cell r="I129" t="str">
            <v>Cắt bỏ chắp có bọc</v>
          </cell>
          <cell r="J129" t="str">
            <v>Cắt bỏ chắp có bọc</v>
          </cell>
          <cell r="K129" t="str">
            <v>C</v>
          </cell>
          <cell r="L129" t="str">
            <v>T1</v>
          </cell>
          <cell r="M129">
            <v>748</v>
          </cell>
          <cell r="N129">
            <v>748</v>
          </cell>
          <cell r="P129" t="str">
            <v xml:space="preserve">Chích chắp hoặc lẹo </v>
          </cell>
          <cell r="Q129">
            <v>66000</v>
          </cell>
          <cell r="R129">
            <v>15026.0869565217</v>
          </cell>
          <cell r="S129">
            <v>81000</v>
          </cell>
          <cell r="T129">
            <v>19533.913043478209</v>
          </cell>
          <cell r="U129">
            <v>85533.913043478213</v>
          </cell>
          <cell r="V129">
            <v>85500</v>
          </cell>
          <cell r="W129">
            <v>3421.3565217391288</v>
          </cell>
          <cell r="X129">
            <v>88955.269565217342</v>
          </cell>
        </row>
        <row r="130">
          <cell r="E130" t="str">
            <v>37.8D05.0482</v>
          </cell>
          <cell r="F130" t="str">
            <v>03. NHI KHOA</v>
          </cell>
          <cell r="G130" t="str">
            <v>3.2697</v>
          </cell>
          <cell r="H130" t="str">
            <v>Cắt bỏ khối u tá tụy</v>
          </cell>
          <cell r="I130" t="str">
            <v>Cắt bỏ khối u tá tụy</v>
          </cell>
          <cell r="J130" t="str">
            <v>Cắt bỏ khối u tá tuỵ</v>
          </cell>
          <cell r="K130" t="str">
            <v>B</v>
          </cell>
          <cell r="M130">
            <v>492</v>
          </cell>
          <cell r="N130">
            <v>492</v>
          </cell>
          <cell r="O130" t="str">
            <v>Chưa bao gồm máy cắt nối tự động, ghim khâu máy cắt nối, khóa kẹp mạch máu, dao siêu âm hoặc dao hàn mô hoặc dao hàn mạch và đoạn mạch nhân tạo.</v>
          </cell>
          <cell r="P130" t="str">
            <v>Phẫu thuật cắt khối tá tụy</v>
          </cell>
          <cell r="Q130">
            <v>9093000</v>
          </cell>
          <cell r="R130">
            <v>2083304.3478260899</v>
          </cell>
          <cell r="S130">
            <v>11176000</v>
          </cell>
          <cell r="T130">
            <v>2708295.6521739168</v>
          </cell>
          <cell r="U130">
            <v>11801295.652173918</v>
          </cell>
          <cell r="V130">
            <v>11801200</v>
          </cell>
          <cell r="W130">
            <v>472051.82608695672</v>
          </cell>
          <cell r="X130">
            <v>12273347.478260875</v>
          </cell>
        </row>
        <row r="131">
          <cell r="E131" t="str">
            <v>37.8D05.0482</v>
          </cell>
          <cell r="F131" t="str">
            <v>12. UNG BƯỚU</v>
          </cell>
          <cell r="G131" t="str">
            <v>12.240</v>
          </cell>
          <cell r="H131" t="str">
            <v>Cắt bỏ khối u tá tụy</v>
          </cell>
          <cell r="I131" t="str">
            <v>Cắt bỏ khối u tá tụy</v>
          </cell>
          <cell r="J131" t="str">
            <v>Cắt bỏ khối u tá tuỵ</v>
          </cell>
          <cell r="K131" t="str">
            <v>B</v>
          </cell>
          <cell r="M131">
            <v>492</v>
          </cell>
          <cell r="N131">
            <v>492</v>
          </cell>
          <cell r="O131" t="str">
            <v>Chưa bao gồm máy cắt nối tự động, ghim khâu máy cắt nối, khóa kẹp mạch máu, dao siêu âm hoặc dao hàn mô hoặc dao hàn mạch và đoạn mạch nhân tạo.</v>
          </cell>
          <cell r="P131" t="str">
            <v>Phẫu thuật cắt khối tá tụy</v>
          </cell>
          <cell r="Q131">
            <v>9093000</v>
          </cell>
          <cell r="R131">
            <v>2083304.3478260899</v>
          </cell>
          <cell r="S131">
            <v>11176000</v>
          </cell>
          <cell r="T131">
            <v>2708295.6521739168</v>
          </cell>
          <cell r="U131">
            <v>11801295.652173918</v>
          </cell>
          <cell r="V131">
            <v>11801200</v>
          </cell>
          <cell r="W131">
            <v>472051.82608695672</v>
          </cell>
          <cell r="X131">
            <v>12273347.478260875</v>
          </cell>
        </row>
        <row r="132">
          <cell r="E132" t="str">
            <v>37.8D09.1038</v>
          </cell>
          <cell r="F132" t="str">
            <v>12. UNG BƯỚU</v>
          </cell>
          <cell r="G132" t="str">
            <v>12.71</v>
          </cell>
          <cell r="H132" t="str">
            <v>Cắt bỏ nang xương hàm dưới 2 cm</v>
          </cell>
          <cell r="I132" t="str">
            <v>Cắt bỏ nang xương hàm dưới 2 cm</v>
          </cell>
          <cell r="J132" t="str">
            <v>Cắt bỏ nang xương hàm dưới 2 cm</v>
          </cell>
          <cell r="K132" t="str">
            <v>C</v>
          </cell>
          <cell r="L132" t="str">
            <v>P2</v>
          </cell>
          <cell r="M132">
            <v>1049</v>
          </cell>
          <cell r="N132">
            <v>1049</v>
          </cell>
          <cell r="P132" t="str">
            <v>Phẫu thuật lật vạt, nạo xương ổ răng 1 vùng</v>
          </cell>
          <cell r="Q132">
            <v>590000</v>
          </cell>
          <cell r="R132">
            <v>278608.69565217401</v>
          </cell>
          <cell r="S132">
            <v>868000</v>
          </cell>
          <cell r="T132">
            <v>362191.30434782617</v>
          </cell>
          <cell r="U132">
            <v>952191.30434782617</v>
          </cell>
          <cell r="V132">
            <v>952100</v>
          </cell>
          <cell r="W132">
            <v>38087.652173913048</v>
          </cell>
          <cell r="X132">
            <v>990278.95652173925</v>
          </cell>
        </row>
        <row r="133">
          <cell r="E133" t="str">
            <v>37.8D09.1047</v>
          </cell>
          <cell r="F133" t="str">
            <v>03. NHI KHOA</v>
          </cell>
          <cell r="G133" t="str">
            <v>3.2534</v>
          </cell>
          <cell r="H133" t="str">
            <v>Cắt bỏ nang xương hàm dưới 2 cm</v>
          </cell>
          <cell r="I133" t="str">
            <v>Cắt bỏ nang xương hàm dưới 2 cm</v>
          </cell>
          <cell r="J133" t="str">
            <v>Cắt bỏ nang xương hàm dưới 2cm</v>
          </cell>
          <cell r="K133" t="str">
            <v>C</v>
          </cell>
          <cell r="L133" t="str">
            <v>P2</v>
          </cell>
          <cell r="M133">
            <v>1058</v>
          </cell>
          <cell r="N133">
            <v>1058</v>
          </cell>
          <cell r="P133" t="str">
            <v>Cắt nang xương hàm từ 2-5cm</v>
          </cell>
          <cell r="Q133">
            <v>2400000</v>
          </cell>
          <cell r="R133">
            <v>637043.47826086998</v>
          </cell>
          <cell r="S133">
            <v>3037000</v>
          </cell>
          <cell r="T133">
            <v>828156.52173913096</v>
          </cell>
          <cell r="U133">
            <v>3228156.5217391308</v>
          </cell>
          <cell r="V133">
            <v>3228100</v>
          </cell>
          <cell r="W133">
            <v>129126.26086956523</v>
          </cell>
          <cell r="X133">
            <v>3357282.7826086963</v>
          </cell>
        </row>
        <row r="134">
          <cell r="E134" t="str">
            <v>37.8D09.1047</v>
          </cell>
          <cell r="F134" t="str">
            <v>03. NHI KHOA</v>
          </cell>
          <cell r="G134" t="str">
            <v>3.2515</v>
          </cell>
          <cell r="H134" t="str">
            <v>Cắt bỏ nang xương hàm từ 2-5 cm</v>
          </cell>
          <cell r="I134" t="str">
            <v>Cắt bỏ nang xương hàm từ 2-5 cm</v>
          </cell>
          <cell r="J134" t="str">
            <v>Cắt bỏ nang xương hàm từ 2-5 cm</v>
          </cell>
          <cell r="K134" t="str">
            <v>B</v>
          </cell>
          <cell r="L134" t="str">
            <v>P1</v>
          </cell>
          <cell r="M134">
            <v>1058</v>
          </cell>
          <cell r="N134">
            <v>1058</v>
          </cell>
          <cell r="P134" t="str">
            <v>Cắt nang xương hàm từ 2-5cm</v>
          </cell>
          <cell r="Q134">
            <v>2400000</v>
          </cell>
          <cell r="R134">
            <v>637043.47826086998</v>
          </cell>
          <cell r="S134">
            <v>3037000</v>
          </cell>
          <cell r="T134">
            <v>828156.52173913096</v>
          </cell>
          <cell r="U134">
            <v>3228156.5217391308</v>
          </cell>
          <cell r="V134">
            <v>3228100</v>
          </cell>
          <cell r="W134">
            <v>129126.26086956523</v>
          </cell>
          <cell r="X134">
            <v>3357282.7826086963</v>
          </cell>
        </row>
        <row r="135">
          <cell r="E135" t="str">
            <v>37.8D09.1047</v>
          </cell>
          <cell r="F135" t="str">
            <v>12. UNG BƯỚU</v>
          </cell>
          <cell r="G135" t="str">
            <v>12.72</v>
          </cell>
          <cell r="H135" t="str">
            <v>Cắt bỏ nang xương hàm từ 2-5 cm</v>
          </cell>
          <cell r="I135" t="str">
            <v>Cắt bỏ nang xương hàm từ 2-5 cm</v>
          </cell>
          <cell r="J135" t="str">
            <v>Cắt bỏ nang xương hàm từ 2-5 cm</v>
          </cell>
          <cell r="K135" t="str">
            <v>B</v>
          </cell>
          <cell r="L135" t="str">
            <v>P1</v>
          </cell>
          <cell r="M135">
            <v>1058</v>
          </cell>
          <cell r="N135">
            <v>1058</v>
          </cell>
          <cell r="P135" t="str">
            <v>Cắt nang xương hàm từ 2-5cm</v>
          </cell>
          <cell r="Q135">
            <v>2400000</v>
          </cell>
          <cell r="R135">
            <v>637043.47826086998</v>
          </cell>
          <cell r="S135">
            <v>3037000</v>
          </cell>
          <cell r="T135">
            <v>828156.52173913096</v>
          </cell>
          <cell r="U135">
            <v>3228156.5217391308</v>
          </cell>
          <cell r="V135">
            <v>3228100</v>
          </cell>
          <cell r="W135">
            <v>129126.26086956523</v>
          </cell>
          <cell r="X135">
            <v>3357282.7826086963</v>
          </cell>
        </row>
        <row r="136">
          <cell r="E136" t="str">
            <v>37.8D05.0446</v>
          </cell>
          <cell r="F136" t="str">
            <v>03. NHI KHOA</v>
          </cell>
          <cell r="G136" t="str">
            <v>3.2647</v>
          </cell>
          <cell r="H136" t="str">
            <v>Cắt bỏ thực quản có hay không kèm các tạng khác, tạo hình ngay</v>
          </cell>
          <cell r="I136" t="str">
            <v>Cắt bỏ thực quản có hay không kèm các tạng khác, tạo hình ngay</v>
          </cell>
          <cell r="J136" t="str">
            <v>Cắt bỏ thực quản có hay không kèm các tạng khác, tạo hình ngay</v>
          </cell>
          <cell r="K136" t="str">
            <v>A</v>
          </cell>
          <cell r="M136">
            <v>455</v>
          </cell>
          <cell r="N136">
            <v>455</v>
          </cell>
          <cell r="O136" t="str">
            <v>Chưa bao gồm kẹp khóa mạch máu, máy cắt nối tự động và ghim khâu máy, dao siêu âm hoặc dao hàn mô hoặc dao hàn mạch, Stent.</v>
          </cell>
          <cell r="P136" t="str">
            <v xml:space="preserve">Phẫu thuật tạo hình thực quản </v>
          </cell>
          <cell r="Q136">
            <v>5898000</v>
          </cell>
          <cell r="R136">
            <v>1994086.95652174</v>
          </cell>
          <cell r="S136">
            <v>7892000</v>
          </cell>
          <cell r="T136">
            <v>2592313.0434782617</v>
          </cell>
          <cell r="U136">
            <v>8490313.0434782617</v>
          </cell>
          <cell r="V136">
            <v>8490300</v>
          </cell>
          <cell r="W136">
            <v>339612.52173913049</v>
          </cell>
          <cell r="X136">
            <v>8829925.5652173925</v>
          </cell>
        </row>
        <row r="137">
          <cell r="E137" t="str">
            <v>37.8D05.0446</v>
          </cell>
          <cell r="F137" t="str">
            <v>12. UNG BƯỚU</v>
          </cell>
          <cell r="G137" t="str">
            <v>12.197</v>
          </cell>
          <cell r="H137" t="str">
            <v>Cắt bỏ thực quản có hay không kèm các tạng khác, tạo hình ngay</v>
          </cell>
          <cell r="I137" t="str">
            <v>Cắt bỏ thực quản có hay không kèm các tạng khác, tạo hình ngay</v>
          </cell>
          <cell r="J137" t="str">
            <v>Cắt bỏ thực quản có hay không kèm các tạng khác, tạo hình ngay</v>
          </cell>
          <cell r="K137" t="str">
            <v>B</v>
          </cell>
          <cell r="M137">
            <v>455</v>
          </cell>
          <cell r="N137">
            <v>455</v>
          </cell>
          <cell r="O137" t="str">
            <v>Chưa bao gồm kẹp khóa mạch máu, máy cắt nối tự động và ghim khâu máy, dao siêu âm hoặc dao hàn mô hoặc dao hàn mạch, Stent.</v>
          </cell>
          <cell r="P137" t="str">
            <v xml:space="preserve">Phẫu thuật tạo hình thực quản </v>
          </cell>
          <cell r="Q137">
            <v>5898000</v>
          </cell>
          <cell r="R137">
            <v>1994086.95652174</v>
          </cell>
          <cell r="S137">
            <v>7892000</v>
          </cell>
          <cell r="T137">
            <v>2592313.0434782617</v>
          </cell>
          <cell r="U137">
            <v>8490313.0434782617</v>
          </cell>
          <cell r="V137">
            <v>8490300</v>
          </cell>
          <cell r="W137">
            <v>339612.52173913049</v>
          </cell>
          <cell r="X137">
            <v>8829925.5652173925</v>
          </cell>
        </row>
        <row r="138">
          <cell r="E138" t="str">
            <v>37.8D05.0435</v>
          </cell>
          <cell r="F138" t="str">
            <v>03. NHI KHOA</v>
          </cell>
          <cell r="G138" t="str">
            <v>3.3607</v>
          </cell>
          <cell r="H138" t="str">
            <v>Cắt bỏ tinh hoàn</v>
          </cell>
          <cell r="I138" t="str">
            <v>Cắt bỏ tinh hoàn</v>
          </cell>
          <cell r="J138" t="str">
            <v>Cắt bỏ tinh hoàn</v>
          </cell>
          <cell r="K138" t="str">
            <v>C</v>
          </cell>
          <cell r="L138" t="str">
            <v>P1</v>
          </cell>
          <cell r="M138">
            <v>444</v>
          </cell>
          <cell r="N138">
            <v>444</v>
          </cell>
          <cell r="P138" t="str">
            <v xml:space="preserve">Phẫu thuật hạ tinh hoàn ẩn,  tinh hoàn lạc chỗ hoặc cắt bỏ tinh hoàn </v>
          </cell>
          <cell r="Q138">
            <v>2025000</v>
          </cell>
          <cell r="R138">
            <v>358434.78260869603</v>
          </cell>
          <cell r="S138">
            <v>2383000</v>
          </cell>
          <cell r="T138">
            <v>465965.21739130485</v>
          </cell>
          <cell r="U138">
            <v>2490965.2173913047</v>
          </cell>
          <cell r="V138">
            <v>2490900</v>
          </cell>
          <cell r="W138">
            <v>99638.60869565219</v>
          </cell>
          <cell r="X138">
            <v>2590603.826086957</v>
          </cell>
        </row>
        <row r="139">
          <cell r="E139" t="str">
            <v>37.8D05.0435</v>
          </cell>
          <cell r="F139" t="str">
            <v>10. NGOẠI KHOA</v>
          </cell>
          <cell r="G139" t="str">
            <v>10.406</v>
          </cell>
          <cell r="H139" t="str">
            <v>Cắt bỏ tinh hoàn</v>
          </cell>
          <cell r="I139" t="str">
            <v>Cắt bỏ tinh hoàn</v>
          </cell>
          <cell r="J139" t="str">
            <v>Cắt bỏ tinh hoàn</v>
          </cell>
          <cell r="K139" t="str">
            <v>C</v>
          </cell>
          <cell r="L139" t="str">
            <v>P3</v>
          </cell>
          <cell r="M139">
            <v>444</v>
          </cell>
          <cell r="N139">
            <v>444</v>
          </cell>
          <cell r="P139" t="str">
            <v xml:space="preserve">Phẫu thuật hạ tinh hoàn ẩn,  tinh hoàn lạc chỗ hoặc cắt bỏ tinh hoàn </v>
          </cell>
          <cell r="Q139">
            <v>2025000</v>
          </cell>
          <cell r="R139">
            <v>358434.78260869603</v>
          </cell>
          <cell r="S139">
            <v>2383000</v>
          </cell>
          <cell r="T139">
            <v>465965.21739130485</v>
          </cell>
          <cell r="U139">
            <v>2490965.2173913047</v>
          </cell>
          <cell r="V139">
            <v>2490900</v>
          </cell>
          <cell r="W139">
            <v>99638.60869565219</v>
          </cell>
          <cell r="X139">
            <v>2590603.826086957</v>
          </cell>
        </row>
        <row r="140">
          <cell r="E140" t="str">
            <v>37.8D05.0435</v>
          </cell>
          <cell r="F140" t="str">
            <v>03. NHI KHOA</v>
          </cell>
          <cell r="G140" t="str">
            <v>3.3586</v>
          </cell>
          <cell r="H140" t="str">
            <v>Cắt bỏ tinh hoàn lạc chỗ</v>
          </cell>
          <cell r="I140" t="str">
            <v>Cắt bỏ tinh hoàn lạc chỗ</v>
          </cell>
          <cell r="J140" t="str">
            <v>Cắt bỏ tinh hoàn lạc chỗ</v>
          </cell>
          <cell r="K140" t="str">
            <v>B</v>
          </cell>
          <cell r="L140" t="str">
            <v>P1</v>
          </cell>
          <cell r="M140">
            <v>444</v>
          </cell>
          <cell r="N140">
            <v>444</v>
          </cell>
          <cell r="P140" t="str">
            <v xml:space="preserve">Phẫu thuật hạ tinh hoàn ẩn,  tinh hoàn lạc chỗ hoặc cắt bỏ tinh hoàn </v>
          </cell>
          <cell r="Q140">
            <v>2025000</v>
          </cell>
          <cell r="R140">
            <v>358434.78260869603</v>
          </cell>
          <cell r="S140">
            <v>2383000</v>
          </cell>
          <cell r="T140">
            <v>465965.21739130485</v>
          </cell>
          <cell r="U140">
            <v>2490965.2173913047</v>
          </cell>
          <cell r="V140">
            <v>2490900</v>
          </cell>
          <cell r="W140">
            <v>99638.60869565219</v>
          </cell>
          <cell r="X140">
            <v>2590603.826086957</v>
          </cell>
        </row>
        <row r="141">
          <cell r="E141" t="str">
            <v>37.8D05.0435</v>
          </cell>
          <cell r="F141" t="str">
            <v>10. NGOẠI KHOA</v>
          </cell>
          <cell r="G141" t="str">
            <v>10.386</v>
          </cell>
          <cell r="H141" t="str">
            <v>Cắt bỏ tinh hoàn lạc chỗ</v>
          </cell>
          <cell r="I141" t="str">
            <v>Cắt bỏ tinh hoàn lạc chỗ</v>
          </cell>
          <cell r="J141" t="str">
            <v>Cắt bỏ tinh hoàn lạc chỗ</v>
          </cell>
          <cell r="K141" t="str">
            <v>B</v>
          </cell>
          <cell r="L141" t="str">
            <v>P2</v>
          </cell>
          <cell r="M141">
            <v>444</v>
          </cell>
          <cell r="N141">
            <v>444</v>
          </cell>
          <cell r="P141" t="str">
            <v xml:space="preserve">Phẫu thuật hạ tinh hoàn ẩn,  tinh hoàn lạc chỗ hoặc cắt bỏ tinh hoàn </v>
          </cell>
          <cell r="Q141">
            <v>2025000</v>
          </cell>
          <cell r="R141">
            <v>358434.78260869603</v>
          </cell>
          <cell r="S141">
            <v>2383000</v>
          </cell>
          <cell r="T141">
            <v>465965.21739130485</v>
          </cell>
          <cell r="U141">
            <v>2490965.2173913047</v>
          </cell>
          <cell r="V141">
            <v>2490900</v>
          </cell>
          <cell r="W141">
            <v>99638.60869565219</v>
          </cell>
          <cell r="X141">
            <v>2590603.826086957</v>
          </cell>
        </row>
        <row r="142">
          <cell r="E142" t="str">
            <v>37.8D07.0732</v>
          </cell>
          <cell r="F142" t="str">
            <v>03. NHI KHOA</v>
          </cell>
          <cell r="G142" t="str">
            <v>3.1656</v>
          </cell>
          <cell r="H142" t="str">
            <v>Cắt bỏ túi lệ</v>
          </cell>
          <cell r="I142" t="str">
            <v>Cắt bỏ túi lệ</v>
          </cell>
          <cell r="J142" t="str">
            <v>Cắt bỏ túi lệ</v>
          </cell>
          <cell r="K142" t="str">
            <v>C</v>
          </cell>
          <cell r="L142" t="str">
            <v>P2</v>
          </cell>
          <cell r="M142">
            <v>742</v>
          </cell>
          <cell r="N142">
            <v>742</v>
          </cell>
          <cell r="P142" t="str">
            <v>Cắt bỏ túi lệ</v>
          </cell>
          <cell r="Q142">
            <v>682000</v>
          </cell>
          <cell r="R142">
            <v>190956.52173913</v>
          </cell>
          <cell r="S142">
            <v>872000</v>
          </cell>
          <cell r="T142">
            <v>248243.47826086899</v>
          </cell>
          <cell r="U142">
            <v>930243.47826086893</v>
          </cell>
          <cell r="V142">
            <v>930200</v>
          </cell>
          <cell r="W142">
            <v>37209.739130434755</v>
          </cell>
          <cell r="X142">
            <v>967453.21739130374</v>
          </cell>
        </row>
        <row r="143">
          <cell r="E143" t="str">
            <v>37.8D07.0732</v>
          </cell>
          <cell r="F143" t="str">
            <v>14. MẮT</v>
          </cell>
          <cell r="G143" t="str">
            <v>14.164</v>
          </cell>
          <cell r="H143" t="str">
            <v>Cắt bỏ túi lệ</v>
          </cell>
          <cell r="I143" t="str">
            <v>Cắt bỏ túi lệ</v>
          </cell>
          <cell r="J143" t="str">
            <v>Cắt bỏ túi lệ</v>
          </cell>
          <cell r="K143" t="str">
            <v>C</v>
          </cell>
          <cell r="L143" t="str">
            <v>P2</v>
          </cell>
          <cell r="M143">
            <v>742</v>
          </cell>
          <cell r="N143">
            <v>742</v>
          </cell>
          <cell r="P143" t="str">
            <v>Cắt bỏ túi lệ</v>
          </cell>
          <cell r="Q143">
            <v>682000</v>
          </cell>
          <cell r="R143">
            <v>190956.52173913</v>
          </cell>
          <cell r="S143">
            <v>872000</v>
          </cell>
          <cell r="T143">
            <v>248243.47826086899</v>
          </cell>
          <cell r="U143">
            <v>930243.47826086893</v>
          </cell>
          <cell r="V143">
            <v>930200</v>
          </cell>
          <cell r="W143">
            <v>37209.739130434755</v>
          </cell>
          <cell r="X143">
            <v>967453.21739130374</v>
          </cell>
        </row>
        <row r="144">
          <cell r="E144" t="str">
            <v>37.8D09.1060</v>
          </cell>
          <cell r="F144" t="str">
            <v>03. NHI KHOA</v>
          </cell>
          <cell r="G144" t="str">
            <v>3.2531</v>
          </cell>
          <cell r="H144" t="str">
            <v>Cắt bỏ u lành tính vùng tuyến nước bọt mang tai hoặc dưới hàm trên 5 cm</v>
          </cell>
          <cell r="I144" t="str">
            <v>Cắt bỏ u lành tính vùng tuyến nước bọt mang tai hoặc dưới hàm trên 5 cm</v>
          </cell>
          <cell r="J144" t="str">
            <v>Cắt bỏ u lành tính vùng tuyến nước bọt mang tai hoặc dưới hàm trên 5 cm</v>
          </cell>
          <cell r="K144" t="str">
            <v>B</v>
          </cell>
          <cell r="L144" t="str">
            <v>P1</v>
          </cell>
          <cell r="M144">
            <v>1071</v>
          </cell>
          <cell r="N144">
            <v>1071</v>
          </cell>
          <cell r="O144" t="str">
            <v>Chưa bao gồm máy dò thần kinh.</v>
          </cell>
          <cell r="P144" t="str">
            <v xml:space="preserve">Phẫu thuật cắt u lành tính tuyến dưới hàm </v>
          </cell>
          <cell r="Q144">
            <v>2700000</v>
          </cell>
          <cell r="R144">
            <v>536869.56521739101</v>
          </cell>
          <cell r="S144">
            <v>3236000</v>
          </cell>
          <cell r="T144">
            <v>697930.43478260841</v>
          </cell>
          <cell r="U144">
            <v>3397930.4347826084</v>
          </cell>
          <cell r="V144">
            <v>3397900</v>
          </cell>
          <cell r="W144">
            <v>135917.21739130435</v>
          </cell>
          <cell r="X144">
            <v>3533847.6521739126</v>
          </cell>
        </row>
        <row r="145">
          <cell r="E145" t="str">
            <v>37.8D09.1060</v>
          </cell>
          <cell r="F145" t="str">
            <v>12. UNG BƯỚU</v>
          </cell>
          <cell r="G145" t="str">
            <v>12.90</v>
          </cell>
          <cell r="H145" t="str">
            <v>Cắt bỏ u lành tính vùng tuyến nước bọt mang tai hoặc dưới hàm trên 5 cm</v>
          </cell>
          <cell r="I145" t="str">
            <v>Cắt bỏ u lành tính vùng tuyến nước bọt mang tai hoặc dưới hàm trên 5 cm</v>
          </cell>
          <cell r="J145" t="str">
            <v>Cắt bỏ u lành tính vùng tuyến nước bọt mang tai hoặc dưới hàm trên 5 cm</v>
          </cell>
          <cell r="K145" t="str">
            <v>B</v>
          </cell>
          <cell r="L145" t="str">
            <v>P1</v>
          </cell>
          <cell r="M145">
            <v>1071</v>
          </cell>
          <cell r="N145">
            <v>1071</v>
          </cell>
          <cell r="O145" t="str">
            <v>Chưa bao gồm máy dò thần kinh.</v>
          </cell>
          <cell r="P145" t="str">
            <v xml:space="preserve">Phẫu thuật cắt u lành tính tuyến dưới hàm </v>
          </cell>
          <cell r="Q145">
            <v>2700000</v>
          </cell>
          <cell r="R145">
            <v>536869.56521739101</v>
          </cell>
          <cell r="S145">
            <v>3236000</v>
          </cell>
          <cell r="T145">
            <v>697930.43478260841</v>
          </cell>
          <cell r="U145">
            <v>3397930.4347826084</v>
          </cell>
          <cell r="V145">
            <v>3397900</v>
          </cell>
          <cell r="W145">
            <v>135917.21739130435</v>
          </cell>
          <cell r="X145">
            <v>3533847.6521739126</v>
          </cell>
        </row>
        <row r="146">
          <cell r="E146" t="str">
            <v>37.8D05.0558</v>
          </cell>
          <cell r="F146" t="str">
            <v>03. NHI KHOA</v>
          </cell>
          <cell r="G146" t="str">
            <v>3.2500</v>
          </cell>
          <cell r="H146" t="str">
            <v>Cắt bỏ u xương thái dương</v>
          </cell>
          <cell r="I146" t="str">
            <v>Cắt bỏ u xương thái dương</v>
          </cell>
          <cell r="J146" t="str">
            <v>Cắt bỏ u xương thái dương</v>
          </cell>
          <cell r="K146" t="str">
            <v>A</v>
          </cell>
          <cell r="L146" t="str">
            <v>P1</v>
          </cell>
          <cell r="M146">
            <v>568</v>
          </cell>
          <cell r="N146">
            <v>568</v>
          </cell>
          <cell r="O146" t="str">
            <v>Chưa bao gồm phương tiện cố định, phương tiên kết hợp, xương nhân tạo, xương bảo quản, sản phẩm sinh học thay thế, xi măng sinh học hoặc hóa học.</v>
          </cell>
          <cell r="P146" t="str">
            <v>Phẫu thuật lấy bỏ u xương</v>
          </cell>
          <cell r="Q146">
            <v>3152000</v>
          </cell>
          <cell r="R146">
            <v>718434.78260869603</v>
          </cell>
          <cell r="S146">
            <v>3870000</v>
          </cell>
          <cell r="T146">
            <v>933965.21739130479</v>
          </cell>
          <cell r="U146">
            <v>4085965.2173913047</v>
          </cell>
          <cell r="V146">
            <v>4085900</v>
          </cell>
          <cell r="W146">
            <v>163438.60869565219</v>
          </cell>
          <cell r="X146">
            <v>4249403.826086957</v>
          </cell>
        </row>
        <row r="147">
          <cell r="E147" t="str">
            <v>37.8D09.1063</v>
          </cell>
          <cell r="F147" t="str">
            <v>12. UNG BƯỚU</v>
          </cell>
          <cell r="G147" t="str">
            <v>12.76</v>
          </cell>
          <cell r="H147" t="str">
            <v>Cắt bỏ u xương thái dương</v>
          </cell>
          <cell r="I147" t="str">
            <v>Cắt bỏ u xương thái dương</v>
          </cell>
          <cell r="J147" t="str">
            <v>Cắt bỏ u xương thái dương</v>
          </cell>
          <cell r="K147" t="str">
            <v>B</v>
          </cell>
          <cell r="L147" t="str">
            <v>PDB</v>
          </cell>
          <cell r="M147">
            <v>1074</v>
          </cell>
          <cell r="N147">
            <v>1074</v>
          </cell>
          <cell r="P147" t="str">
            <v>Phẫu thuật cắt ung thư xương hàm trên, nạo vét hạch</v>
          </cell>
          <cell r="Q147">
            <v>2550000</v>
          </cell>
          <cell r="R147">
            <v>837391.30434782605</v>
          </cell>
          <cell r="S147">
            <v>3387000</v>
          </cell>
          <cell r="T147">
            <v>1088608.6956521738</v>
          </cell>
          <cell r="U147">
            <v>3638608.6956521738</v>
          </cell>
          <cell r="V147">
            <v>3638600</v>
          </cell>
          <cell r="W147">
            <v>145544.34782608695</v>
          </cell>
          <cell r="X147">
            <v>3784153.0434782607</v>
          </cell>
        </row>
        <row r="148">
          <cell r="E148" t="str">
            <v>37.8D04.0356</v>
          </cell>
          <cell r="F148" t="str">
            <v>12. UNG BƯỚU</v>
          </cell>
          <cell r="G148" t="str">
            <v>12.15</v>
          </cell>
          <cell r="H148" t="str">
            <v>Cắt các u ác tuyến giáp</v>
          </cell>
          <cell r="I148" t="str">
            <v>Cắt các u ác tuyến giáp [có dùng dao siêu âm]</v>
          </cell>
          <cell r="J148" t="str">
            <v>Cắt các u ác tuyến giáp</v>
          </cell>
          <cell r="K148" t="str">
            <v>B</v>
          </cell>
          <cell r="L148" t="str">
            <v>P1</v>
          </cell>
          <cell r="M148">
            <v>365</v>
          </cell>
          <cell r="N148">
            <v>365</v>
          </cell>
          <cell r="P148" t="str">
            <v>Phẫu thuật loại 1 mổ mở tuyến nội tiết có dùng dao siêu âm</v>
          </cell>
          <cell r="Q148">
            <v>5867000</v>
          </cell>
          <cell r="R148">
            <v>837391.30434782605</v>
          </cell>
          <cell r="S148">
            <v>6704000</v>
          </cell>
          <cell r="T148">
            <v>1088608.6956521738</v>
          </cell>
          <cell r="U148">
            <v>6955608.6956521738</v>
          </cell>
          <cell r="V148">
            <v>6955600</v>
          </cell>
          <cell r="W148">
            <v>278224.34782608697</v>
          </cell>
          <cell r="X148">
            <v>7233833.0434782607</v>
          </cell>
        </row>
        <row r="149">
          <cell r="E149" t="str">
            <v>37.8D04.0357</v>
          </cell>
          <cell r="F149" t="str">
            <v>12. UNG BƯỚU</v>
          </cell>
          <cell r="G149" t="str">
            <v>12.15</v>
          </cell>
          <cell r="H149" t="str">
            <v>Cắt các u ác tuyến giáp</v>
          </cell>
          <cell r="I149" t="str">
            <v>Cắt các u ác tuyến giáp [không dùng dao siêu âm]</v>
          </cell>
          <cell r="J149" t="str">
            <v>Cắt các u ác tuyến giáp</v>
          </cell>
          <cell r="K149" t="str">
            <v>B</v>
          </cell>
          <cell r="L149" t="str">
            <v>P1</v>
          </cell>
          <cell r="M149">
            <v>366</v>
          </cell>
          <cell r="N149">
            <v>366</v>
          </cell>
          <cell r="O149" t="str">
            <v>Chưa bao gồm dao hàn mạch, hàn mô</v>
          </cell>
          <cell r="P149" t="str">
            <v>Phẫu thuật loại 1 mổ mở tuyến nội tiết không dùng dao siêu âm</v>
          </cell>
          <cell r="Q149">
            <v>3473000</v>
          </cell>
          <cell r="R149">
            <v>837391.30434782605</v>
          </cell>
          <cell r="S149">
            <v>4310000</v>
          </cell>
          <cell r="T149">
            <v>1088608.6956521738</v>
          </cell>
          <cell r="U149">
            <v>4561608.6956521738</v>
          </cell>
          <cell r="V149">
            <v>4561600</v>
          </cell>
          <cell r="W149">
            <v>182464.34782608695</v>
          </cell>
          <cell r="X149">
            <v>4744073.0434782607</v>
          </cell>
        </row>
        <row r="150">
          <cell r="E150" t="str">
            <v>37.8B00.0075</v>
          </cell>
          <cell r="F150" t="str">
            <v>03. NHI KHOA</v>
          </cell>
          <cell r="G150" t="str">
            <v>3.1681</v>
          </cell>
          <cell r="H150" t="str">
            <v>Cắt chỉ khâu giác mạc</v>
          </cell>
          <cell r="I150" t="str">
            <v>Cắt chỉ khâu giác mạc</v>
          </cell>
          <cell r="J150" t="str">
            <v>Cắt chỉ khâu giác mạc</v>
          </cell>
          <cell r="K150" t="str">
            <v>C</v>
          </cell>
          <cell r="L150" t="str">
            <v>T2</v>
          </cell>
          <cell r="M150">
            <v>78</v>
          </cell>
          <cell r="N150">
            <v>78</v>
          </cell>
          <cell r="O150" t="str">
            <v>Chỉ áp dụng với người bệnh ngoại trú.</v>
          </cell>
          <cell r="P150" t="str">
            <v>Cắt chỉ</v>
          </cell>
          <cell r="Q150">
            <v>20000</v>
          </cell>
          <cell r="R150">
            <v>15652.1739130435</v>
          </cell>
          <cell r="S150">
            <v>35600</v>
          </cell>
          <cell r="T150">
            <v>20347.826086956549</v>
          </cell>
          <cell r="U150">
            <v>40347.826086956549</v>
          </cell>
          <cell r="V150">
            <v>40300</v>
          </cell>
          <cell r="W150">
            <v>1613.9130434782619</v>
          </cell>
          <cell r="X150">
            <v>41961.739130434813</v>
          </cell>
        </row>
        <row r="151">
          <cell r="E151" t="str">
            <v>37.8B00.0075</v>
          </cell>
          <cell r="F151" t="str">
            <v>14. MẮT</v>
          </cell>
          <cell r="G151" t="str">
            <v>14.192</v>
          </cell>
          <cell r="H151" t="str">
            <v>Cắt chỉ khâu giác mạc</v>
          </cell>
          <cell r="I151" t="str">
            <v>Cắt chỉ khâu giác mạc</v>
          </cell>
          <cell r="J151" t="str">
            <v>Cắt chỉ khâu giác mạc</v>
          </cell>
          <cell r="K151" t="str">
            <v>C</v>
          </cell>
          <cell r="L151" t="str">
            <v>T2</v>
          </cell>
          <cell r="M151">
            <v>78</v>
          </cell>
          <cell r="N151">
            <v>78</v>
          </cell>
          <cell r="O151" t="str">
            <v>Chỉ áp dụng với người bệnh ngoại trú.</v>
          </cell>
          <cell r="P151" t="str">
            <v>Cắt chỉ</v>
          </cell>
          <cell r="Q151">
            <v>20000</v>
          </cell>
          <cell r="R151">
            <v>15652.1739130435</v>
          </cell>
          <cell r="S151">
            <v>35600</v>
          </cell>
          <cell r="T151">
            <v>20347.826086956549</v>
          </cell>
          <cell r="U151">
            <v>40347.826086956549</v>
          </cell>
          <cell r="V151">
            <v>40300</v>
          </cell>
          <cell r="W151">
            <v>1613.9130434782619</v>
          </cell>
          <cell r="X151">
            <v>41961.739130434813</v>
          </cell>
        </row>
        <row r="152">
          <cell r="E152" t="str">
            <v>37.8B00.0075</v>
          </cell>
          <cell r="F152" t="str">
            <v>03. NHI KHOA</v>
          </cell>
          <cell r="G152" t="str">
            <v>3.1690</v>
          </cell>
          <cell r="H152" t="str">
            <v>Cắt chỉ khâu kết mạc</v>
          </cell>
          <cell r="I152" t="str">
            <v>Cắt chỉ khâu kết mạc</v>
          </cell>
          <cell r="J152" t="str">
            <v>Cắt chỉ khâu kết mạc</v>
          </cell>
          <cell r="K152" t="str">
            <v>C</v>
          </cell>
          <cell r="L152" t="str">
            <v>T3</v>
          </cell>
          <cell r="M152">
            <v>78</v>
          </cell>
          <cell r="N152">
            <v>78</v>
          </cell>
          <cell r="O152" t="str">
            <v>Chỉ áp dụng với người bệnh ngoại trú.</v>
          </cell>
          <cell r="P152" t="str">
            <v>Cắt chỉ</v>
          </cell>
          <cell r="Q152">
            <v>20000</v>
          </cell>
          <cell r="R152">
            <v>15652.1739130435</v>
          </cell>
          <cell r="S152">
            <v>35600</v>
          </cell>
          <cell r="T152">
            <v>20347.826086956549</v>
          </cell>
          <cell r="U152">
            <v>40347.826086956549</v>
          </cell>
          <cell r="V152">
            <v>40300</v>
          </cell>
          <cell r="W152">
            <v>1613.9130434782619</v>
          </cell>
          <cell r="X152">
            <v>41961.739130434813</v>
          </cell>
        </row>
        <row r="153">
          <cell r="E153" t="str">
            <v>37.8B00.0075</v>
          </cell>
          <cell r="F153" t="str">
            <v>14. MẮT</v>
          </cell>
          <cell r="G153" t="str">
            <v>14.204</v>
          </cell>
          <cell r="H153" t="str">
            <v>Cắt chỉ khâu kết mạc</v>
          </cell>
          <cell r="I153" t="str">
            <v>Cắt chỉ khâu kết mạc</v>
          </cell>
          <cell r="J153" t="str">
            <v>Cắt chỉ khâu kết mạc</v>
          </cell>
          <cell r="K153" t="str">
            <v>D</v>
          </cell>
          <cell r="L153" t="str">
            <v>T3</v>
          </cell>
          <cell r="M153">
            <v>78</v>
          </cell>
          <cell r="N153">
            <v>78</v>
          </cell>
          <cell r="O153" t="str">
            <v>Chỉ áp dụng với người bệnh ngoại trú.</v>
          </cell>
          <cell r="P153" t="str">
            <v>Cắt chỉ</v>
          </cell>
          <cell r="Q153">
            <v>20000</v>
          </cell>
          <cell r="R153">
            <v>15652.1739130435</v>
          </cell>
          <cell r="S153">
            <v>35600</v>
          </cell>
          <cell r="T153">
            <v>20347.826086956549</v>
          </cell>
          <cell r="U153">
            <v>40347.826086956549</v>
          </cell>
          <cell r="V153">
            <v>40300</v>
          </cell>
          <cell r="W153">
            <v>1613.9130434782619</v>
          </cell>
          <cell r="X153">
            <v>41961.739130434813</v>
          </cell>
        </row>
        <row r="154">
          <cell r="E154" t="str">
            <v>37.8D05.0534</v>
          </cell>
          <cell r="F154" t="str">
            <v>03. NHI KHOA</v>
          </cell>
          <cell r="G154" t="str">
            <v>3.2759</v>
          </cell>
          <cell r="H154" t="str">
            <v>Cắt chi và vét hạch do ung thư</v>
          </cell>
          <cell r="I154" t="str">
            <v>Cắt chi và vét hạch do ung thư</v>
          </cell>
          <cell r="J154" t="str">
            <v>Cắt chi và vét hạch do ung thư</v>
          </cell>
          <cell r="K154" t="str">
            <v>B</v>
          </cell>
          <cell r="L154" t="str">
            <v>P1</v>
          </cell>
          <cell r="M154">
            <v>544</v>
          </cell>
          <cell r="N154">
            <v>544</v>
          </cell>
          <cell r="P154" t="str">
            <v xml:space="preserve">Phẫu thuật cắt cụt chi </v>
          </cell>
          <cell r="Q154">
            <v>3297000</v>
          </cell>
          <cell r="R154">
            <v>536869.56521739101</v>
          </cell>
          <cell r="S154">
            <v>3833000</v>
          </cell>
          <cell r="T154">
            <v>697930.43478260841</v>
          </cell>
          <cell r="U154">
            <v>3994930.4347826084</v>
          </cell>
          <cell r="V154">
            <v>3994900</v>
          </cell>
          <cell r="W154">
            <v>159797.21739130435</v>
          </cell>
          <cell r="X154">
            <v>4154727.6521739126</v>
          </cell>
        </row>
        <row r="155">
          <cell r="E155" t="str">
            <v>37.8D05.0534</v>
          </cell>
          <cell r="F155" t="str">
            <v>12. UNG BƯỚU</v>
          </cell>
          <cell r="G155" t="str">
            <v>12.326</v>
          </cell>
          <cell r="H155" t="str">
            <v>Cắt chi và vét hạch do ung thư</v>
          </cell>
          <cell r="I155" t="str">
            <v>Cắt chi và vét hạch do ung thư</v>
          </cell>
          <cell r="J155" t="str">
            <v>Cắt chi và vét hạch do ung thư</v>
          </cell>
          <cell r="K155" t="str">
            <v>B</v>
          </cell>
          <cell r="L155" t="str">
            <v>P1</v>
          </cell>
          <cell r="M155">
            <v>544</v>
          </cell>
          <cell r="N155">
            <v>544</v>
          </cell>
          <cell r="P155" t="str">
            <v xml:space="preserve">Phẫu thuật cắt cụt chi </v>
          </cell>
          <cell r="Q155">
            <v>3297000</v>
          </cell>
          <cell r="R155">
            <v>536869.56521739101</v>
          </cell>
          <cell r="S155">
            <v>3833000</v>
          </cell>
          <cell r="T155">
            <v>697930.43478260841</v>
          </cell>
          <cell r="U155">
            <v>3994930.4347826084</v>
          </cell>
          <cell r="V155">
            <v>3994900</v>
          </cell>
          <cell r="W155">
            <v>159797.21739130435</v>
          </cell>
          <cell r="X155">
            <v>4154727.6521739126</v>
          </cell>
        </row>
        <row r="156">
          <cell r="E156" t="str">
            <v>37.8D05.0534</v>
          </cell>
          <cell r="F156" t="str">
            <v>03. NHI KHOA</v>
          </cell>
          <cell r="G156" t="str">
            <v>3.2744</v>
          </cell>
          <cell r="H156" t="str">
            <v>Cắt cụt cánh tay do ung thư</v>
          </cell>
          <cell r="I156" t="str">
            <v>Cắt cụt cánh tay do ung thư</v>
          </cell>
          <cell r="J156" t="str">
            <v>Cắt cụt cánh tay do ung thư</v>
          </cell>
          <cell r="K156" t="str">
            <v>B</v>
          </cell>
          <cell r="L156" t="str">
            <v>P1</v>
          </cell>
          <cell r="M156">
            <v>544</v>
          </cell>
          <cell r="N156">
            <v>544</v>
          </cell>
          <cell r="P156" t="str">
            <v xml:space="preserve">Phẫu thuật cắt cụt chi </v>
          </cell>
          <cell r="Q156">
            <v>3297000</v>
          </cell>
          <cell r="R156">
            <v>536869.56521739101</v>
          </cell>
          <cell r="S156">
            <v>3833000</v>
          </cell>
          <cell r="T156">
            <v>697930.43478260841</v>
          </cell>
          <cell r="U156">
            <v>3994930.4347826084</v>
          </cell>
          <cell r="V156">
            <v>3994900</v>
          </cell>
          <cell r="W156">
            <v>159797.21739130435</v>
          </cell>
          <cell r="X156">
            <v>4154727.6521739126</v>
          </cell>
        </row>
        <row r="157">
          <cell r="E157" t="str">
            <v>37.8D05.0534</v>
          </cell>
          <cell r="F157" t="str">
            <v>12. UNG BƯỚU</v>
          </cell>
          <cell r="G157" t="str">
            <v>12.328</v>
          </cell>
          <cell r="H157" t="str">
            <v>Cắt cụt cánh tay do ung thư</v>
          </cell>
          <cell r="I157" t="str">
            <v>Cắt cụt cánh tay do ung thư</v>
          </cell>
          <cell r="J157" t="str">
            <v>Cắt cụt cánh tay do ung thư</v>
          </cell>
          <cell r="K157" t="str">
            <v>B</v>
          </cell>
          <cell r="L157" t="str">
            <v>P1</v>
          </cell>
          <cell r="M157">
            <v>544</v>
          </cell>
          <cell r="N157">
            <v>544</v>
          </cell>
          <cell r="P157" t="str">
            <v xml:space="preserve">Phẫu thuật cắt cụt chi </v>
          </cell>
          <cell r="Q157">
            <v>3297000</v>
          </cell>
          <cell r="R157">
            <v>536869.56521739101</v>
          </cell>
          <cell r="S157">
            <v>3833000</v>
          </cell>
          <cell r="T157">
            <v>697930.43478260841</v>
          </cell>
          <cell r="U157">
            <v>3994930.4347826084</v>
          </cell>
          <cell r="V157">
            <v>3994900</v>
          </cell>
          <cell r="W157">
            <v>159797.21739130435</v>
          </cell>
          <cell r="X157">
            <v>4154727.6521739126</v>
          </cell>
        </row>
        <row r="158">
          <cell r="E158" t="str">
            <v>37.8D06.0627</v>
          </cell>
          <cell r="F158" t="str">
            <v>03. NHI KHOA</v>
          </cell>
          <cell r="G158" t="str">
            <v>3.2247</v>
          </cell>
          <cell r="H158" t="str">
            <v>Cắt cụt cổ tử cung</v>
          </cell>
          <cell r="I158" t="str">
            <v>Cắt cụt cổ tử cung</v>
          </cell>
          <cell r="J158" t="str">
            <v>Cắt cụt cổ tử cung</v>
          </cell>
          <cell r="K158" t="str">
            <v>B</v>
          </cell>
          <cell r="L158" t="str">
            <v>P2</v>
          </cell>
          <cell r="M158">
            <v>637</v>
          </cell>
          <cell r="N158">
            <v>637</v>
          </cell>
          <cell r="P158" t="str">
            <v>Khoét chóp hoặc cắt cụt cổ tử cung</v>
          </cell>
          <cell r="Q158">
            <v>2269000</v>
          </cell>
          <cell r="R158">
            <v>577565.21739130397</v>
          </cell>
          <cell r="S158">
            <v>2846000</v>
          </cell>
          <cell r="T158">
            <v>750834.7826086951</v>
          </cell>
          <cell r="U158">
            <v>3019834.7826086953</v>
          </cell>
          <cell r="V158">
            <v>3019800</v>
          </cell>
          <cell r="W158">
            <v>120793.39130434781</v>
          </cell>
          <cell r="X158">
            <v>3140628.173913043</v>
          </cell>
        </row>
        <row r="159">
          <cell r="E159" t="str">
            <v>37.8D06.0627</v>
          </cell>
          <cell r="F159" t="str">
            <v>03. NHI KHOA</v>
          </cell>
          <cell r="G159" t="str">
            <v>3.2726</v>
          </cell>
          <cell r="H159" t="str">
            <v>Cắt cụt cổ tử cung</v>
          </cell>
          <cell r="I159" t="str">
            <v>Cắt cụt cổ tử cung</v>
          </cell>
          <cell r="J159" t="str">
            <v>Cắt cụt cổ tử cung</v>
          </cell>
          <cell r="K159" t="str">
            <v>B</v>
          </cell>
          <cell r="L159" t="str">
            <v>P1</v>
          </cell>
          <cell r="M159">
            <v>637</v>
          </cell>
          <cell r="N159">
            <v>637</v>
          </cell>
          <cell r="P159" t="str">
            <v>Khoét chóp hoặc cắt cụt cổ tử cung</v>
          </cell>
          <cell r="Q159">
            <v>2269000</v>
          </cell>
          <cell r="R159">
            <v>577565.21739130397</v>
          </cell>
          <cell r="S159">
            <v>2846000</v>
          </cell>
          <cell r="T159">
            <v>750834.7826086951</v>
          </cell>
          <cell r="U159">
            <v>3019834.7826086953</v>
          </cell>
          <cell r="V159">
            <v>3019800</v>
          </cell>
          <cell r="W159">
            <v>120793.39130434781</v>
          </cell>
          <cell r="X159">
            <v>3140628.173913043</v>
          </cell>
        </row>
        <row r="160">
          <cell r="E160" t="str">
            <v>37.8D06.0627</v>
          </cell>
          <cell r="F160" t="str">
            <v>13. PHỤ SẢN</v>
          </cell>
          <cell r="G160" t="str">
            <v>13.141</v>
          </cell>
          <cell r="H160" t="str">
            <v>Cắt cụt cổ tử cung</v>
          </cell>
          <cell r="I160" t="str">
            <v>Cắt cụt cổ tử cung</v>
          </cell>
          <cell r="J160" t="str">
            <v>Cắt cụt cổ tử cung</v>
          </cell>
          <cell r="K160" t="str">
            <v>B</v>
          </cell>
          <cell r="L160" t="str">
            <v>P2</v>
          </cell>
          <cell r="M160">
            <v>637</v>
          </cell>
          <cell r="N160">
            <v>637</v>
          </cell>
          <cell r="P160" t="str">
            <v>Khoét chóp hoặc cắt cụt cổ tử cung</v>
          </cell>
          <cell r="Q160">
            <v>2269000</v>
          </cell>
          <cell r="R160">
            <v>577565.21739130397</v>
          </cell>
          <cell r="S160">
            <v>2846000</v>
          </cell>
          <cell r="T160">
            <v>750834.7826086951</v>
          </cell>
          <cell r="U160">
            <v>3019834.7826086953</v>
          </cell>
          <cell r="V160">
            <v>3019800</v>
          </cell>
          <cell r="W160">
            <v>120793.39130434781</v>
          </cell>
          <cell r="X160">
            <v>3140628.173913043</v>
          </cell>
        </row>
        <row r="161">
          <cell r="E161" t="str">
            <v>37.8D07.0733</v>
          </cell>
          <cell r="F161" t="str">
            <v>03. NHI KHOA</v>
          </cell>
          <cell r="G161" t="str">
            <v>3.1538</v>
          </cell>
          <cell r="H161" t="str">
            <v>Cắt dịch kính + laser nội nhãn + lấy dị vật nội nhãn</v>
          </cell>
          <cell r="I161" t="str">
            <v>Cắt dịch kính + laser nội nhãn + lấy dị vật nội nhãn</v>
          </cell>
          <cell r="J161" t="str">
            <v>Cắt dịch kính + laser nội nhãn + lấy dị vật nội nhãn</v>
          </cell>
          <cell r="K161" t="str">
            <v>B</v>
          </cell>
          <cell r="L161" t="str">
            <v>PDB</v>
          </cell>
          <cell r="M161">
            <v>743</v>
          </cell>
          <cell r="N161">
            <v>743</v>
          </cell>
          <cell r="O161" t="str">
            <v>Chưa bao gồm đầu cắt dịch kính, đầu laser, dây dẫn sáng.</v>
          </cell>
          <cell r="P161" t="str">
            <v>Cắt dịch kính đơn thuần hoặc lấy dị vật nội nhãn</v>
          </cell>
          <cell r="Q161">
            <v>1082000</v>
          </cell>
          <cell r="R161">
            <v>184695.652173913</v>
          </cell>
          <cell r="S161">
            <v>1266000</v>
          </cell>
          <cell r="T161">
            <v>240104.34782608689</v>
          </cell>
          <cell r="U161">
            <v>1322104.3478260869</v>
          </cell>
          <cell r="V161">
            <v>1322100</v>
          </cell>
          <cell r="W161">
            <v>52884.17391304348</v>
          </cell>
          <cell r="X161">
            <v>1374988.5217391304</v>
          </cell>
        </row>
        <row r="162">
          <cell r="E162" t="str">
            <v>37.8D07.0733</v>
          </cell>
          <cell r="F162" t="str">
            <v>14. MẮT</v>
          </cell>
          <cell r="G162" t="str">
            <v>14.17</v>
          </cell>
          <cell r="H162" t="str">
            <v>Cắt dịch kính + laser nội nhãn + lấy dị vật nội nhãn</v>
          </cell>
          <cell r="I162" t="str">
            <v>Cắt dịch kính + laser nội nhãn + lấy dị vật nội nhãn</v>
          </cell>
          <cell r="J162" t="str">
            <v>Cắt dịch kính + laser nội nhãn + lấy dị vật nội nhãn</v>
          </cell>
          <cell r="K162" t="str">
            <v>B</v>
          </cell>
          <cell r="L162" t="str">
            <v>PDB</v>
          </cell>
          <cell r="M162">
            <v>743</v>
          </cell>
          <cell r="N162">
            <v>743</v>
          </cell>
          <cell r="O162" t="str">
            <v>Chưa bao gồm đầu cắt dịch kính, đầu laser, dây dẫn sáng.</v>
          </cell>
          <cell r="P162" t="str">
            <v>Cắt dịch kính đơn thuần hoặc lấy dị vật nội nhãn</v>
          </cell>
          <cell r="Q162">
            <v>1082000</v>
          </cell>
          <cell r="R162">
            <v>184695.652173913</v>
          </cell>
          <cell r="S162">
            <v>1266000</v>
          </cell>
          <cell r="T162">
            <v>240104.34782608689</v>
          </cell>
          <cell r="U162">
            <v>1322104.3478260869</v>
          </cell>
          <cell r="V162">
            <v>1322100</v>
          </cell>
          <cell r="W162">
            <v>52884.17391304348</v>
          </cell>
          <cell r="X162">
            <v>1374988.5217391304</v>
          </cell>
        </row>
        <row r="163">
          <cell r="E163" t="str">
            <v>37.8D07.0733</v>
          </cell>
          <cell r="F163" t="str">
            <v>14. MẮT</v>
          </cell>
          <cell r="G163" t="str">
            <v>14.20</v>
          </cell>
          <cell r="H163" t="str">
            <v>Cắt dịch kính điều trị tổ chức hóa dịch kính</v>
          </cell>
          <cell r="I163" t="str">
            <v>Cắt dịch kính điều trị tổ chức hóa dịch kính</v>
          </cell>
          <cell r="J163" t="str">
            <v>Cắt dịch kính điều trị tổ chức hóa dịch kính</v>
          </cell>
          <cell r="K163" t="str">
            <v>B</v>
          </cell>
          <cell r="L163" t="str">
            <v>P1</v>
          </cell>
          <cell r="M163">
            <v>743</v>
          </cell>
          <cell r="N163">
            <v>743</v>
          </cell>
          <cell r="O163" t="str">
            <v>Chưa bao gồm đầu cắt dịch kính, đầu laser, dây dẫn sáng.</v>
          </cell>
          <cell r="P163" t="str">
            <v>Cắt dịch kính đơn thuần hoặc lấy dị vật nội nhãn</v>
          </cell>
          <cell r="Q163">
            <v>1082000</v>
          </cell>
          <cell r="R163">
            <v>184695.652173913</v>
          </cell>
          <cell r="S163">
            <v>1266000</v>
          </cell>
          <cell r="T163">
            <v>240104.34782608689</v>
          </cell>
          <cell r="U163">
            <v>1322104.3478260869</v>
          </cell>
          <cell r="V163">
            <v>1322100</v>
          </cell>
          <cell r="W163">
            <v>52884.17391304348</v>
          </cell>
          <cell r="X163">
            <v>1374988.5217391304</v>
          </cell>
        </row>
        <row r="164">
          <cell r="E164" t="str">
            <v>37.8D07.0806</v>
          </cell>
          <cell r="F164" t="str">
            <v>03. NHI KHOA</v>
          </cell>
          <cell r="G164" t="str">
            <v>3.1541</v>
          </cell>
          <cell r="H164" t="str">
            <v>Cắt dịch kính điều trị tổ chức hóa dịch kính</v>
          </cell>
          <cell r="I164" t="str">
            <v>Cắt dịch kính điều trị tổ chức hóa dịch kính</v>
          </cell>
          <cell r="J164" t="str">
            <v>Cắt dịch kính điều trị tổ chức hóa dịch kính</v>
          </cell>
          <cell r="K164" t="str">
            <v>B</v>
          </cell>
          <cell r="L164" t="str">
            <v>P1</v>
          </cell>
          <cell r="M164">
            <v>816</v>
          </cell>
          <cell r="N164">
            <v>816</v>
          </cell>
          <cell r="O164" t="str">
            <v>Chưa bao gồm dầu silicon, đai silicon, đầu cắt dịch kính, Laser nội nhãn.</v>
          </cell>
          <cell r="P164" t="str">
            <v>Phẫu thuật cắt dịch kính và điều trị bong võng mạc (01 mắt)</v>
          </cell>
          <cell r="Q164">
            <v>2482000</v>
          </cell>
          <cell r="R164">
            <v>557217.39130434801</v>
          </cell>
          <cell r="S164">
            <v>3039000</v>
          </cell>
          <cell r="T164">
            <v>724382.60869565234</v>
          </cell>
          <cell r="U164">
            <v>3206382.6086956523</v>
          </cell>
          <cell r="V164">
            <v>3206300</v>
          </cell>
          <cell r="W164">
            <v>128255.3043478261</v>
          </cell>
          <cell r="X164">
            <v>3334637.9130434785</v>
          </cell>
        </row>
        <row r="165">
          <cell r="E165" t="str">
            <v>37.8D07.0733</v>
          </cell>
          <cell r="F165" t="str">
            <v>14. MẮT</v>
          </cell>
          <cell r="G165" t="str">
            <v>14.21</v>
          </cell>
          <cell r="H165" t="str">
            <v>Cắt dịch kính điều trị tồn lưu dịch kính nguyên thủy</v>
          </cell>
          <cell r="I165" t="str">
            <v>Cắt dịch kính điều trị tồn lưu dịch kính nguyên thủy</v>
          </cell>
          <cell r="J165" t="str">
            <v>Cắt dịch kính điều trị tồn lưu dịch kính nguyên thủy</v>
          </cell>
          <cell r="K165" t="str">
            <v>A</v>
          </cell>
          <cell r="L165" t="str">
            <v>P1</v>
          </cell>
          <cell r="M165">
            <v>743</v>
          </cell>
          <cell r="N165">
            <v>743</v>
          </cell>
          <cell r="O165" t="str">
            <v>Chưa bao gồm đầu cắt dịch kính, đầu laser, dây dẫn sáng.</v>
          </cell>
          <cell r="P165" t="str">
            <v>Cắt dịch kính đơn thuần hoặc lấy dị vật nội nhãn</v>
          </cell>
          <cell r="Q165">
            <v>1082000</v>
          </cell>
          <cell r="R165">
            <v>184695.652173913</v>
          </cell>
          <cell r="S165">
            <v>1266000</v>
          </cell>
          <cell r="T165">
            <v>240104.34782608689</v>
          </cell>
          <cell r="U165">
            <v>1322104.3478260869</v>
          </cell>
          <cell r="V165">
            <v>1322100</v>
          </cell>
          <cell r="W165">
            <v>52884.17391304348</v>
          </cell>
          <cell r="X165">
            <v>1374988.5217391304</v>
          </cell>
        </row>
        <row r="166">
          <cell r="E166" t="str">
            <v>37.8D07.0806</v>
          </cell>
          <cell r="F166" t="str">
            <v>03. NHI KHOA</v>
          </cell>
          <cell r="G166" t="str">
            <v>3.1542</v>
          </cell>
          <cell r="H166" t="str">
            <v>Cắt dịch kính điều trị tồn lưu dịch kính nguyên thủy</v>
          </cell>
          <cell r="I166" t="str">
            <v>Cắt dịch kính điều trị tồn lưu dịch kính nguyên thủy</v>
          </cell>
          <cell r="J166" t="str">
            <v>Cắt dịch kính điều trị tồn lưu dịch kính nguyên thủy</v>
          </cell>
          <cell r="K166" t="str">
            <v>B</v>
          </cell>
          <cell r="L166" t="str">
            <v>P1</v>
          </cell>
          <cell r="M166">
            <v>816</v>
          </cell>
          <cell r="N166">
            <v>816</v>
          </cell>
          <cell r="O166" t="str">
            <v>Chưa bao gồm dầu silicon, đai silicon, đầu cắt dịch kính, Laser nội nhãn.</v>
          </cell>
          <cell r="P166" t="str">
            <v>Phẫu thuật cắt dịch kính và điều trị bong võng mạc (01 mắt)</v>
          </cell>
          <cell r="Q166">
            <v>2482000</v>
          </cell>
          <cell r="R166">
            <v>557217.39130434801</v>
          </cell>
          <cell r="S166">
            <v>3039000</v>
          </cell>
          <cell r="T166">
            <v>724382.60869565234</v>
          </cell>
          <cell r="U166">
            <v>3206382.6086956523</v>
          </cell>
          <cell r="V166">
            <v>3206300</v>
          </cell>
          <cell r="W166">
            <v>128255.3043478261</v>
          </cell>
          <cell r="X166">
            <v>3334637.9130434785</v>
          </cell>
        </row>
        <row r="167">
          <cell r="E167" t="str">
            <v>37.8D07.0733</v>
          </cell>
          <cell r="F167" t="str">
            <v>14. MẮT</v>
          </cell>
          <cell r="G167" t="str">
            <v>14.19</v>
          </cell>
          <cell r="H167" t="str">
            <v>Cắt dịch kính điều trị viêm mủ nội nhãn</v>
          </cell>
          <cell r="I167" t="str">
            <v>Cắt dịch kính điều trị viêm mủ nội nhãn</v>
          </cell>
          <cell r="J167" t="str">
            <v>Cắt dịch kính điều trị viêm mủ nội nhãn</v>
          </cell>
          <cell r="K167" t="str">
            <v>B</v>
          </cell>
          <cell r="L167" t="str">
            <v>P1</v>
          </cell>
          <cell r="M167">
            <v>743</v>
          </cell>
          <cell r="N167">
            <v>743</v>
          </cell>
          <cell r="O167" t="str">
            <v>Chưa bao gồm đầu cắt dịch kính, đầu laser, dây dẫn sáng.</v>
          </cell>
          <cell r="P167" t="str">
            <v>Cắt dịch kính đơn thuần hoặc lấy dị vật nội nhãn</v>
          </cell>
          <cell r="Q167">
            <v>1082000</v>
          </cell>
          <cell r="R167">
            <v>184695.652173913</v>
          </cell>
          <cell r="S167">
            <v>1266000</v>
          </cell>
          <cell r="T167">
            <v>240104.34782608689</v>
          </cell>
          <cell r="U167">
            <v>1322104.3478260869</v>
          </cell>
          <cell r="V167">
            <v>1322100</v>
          </cell>
          <cell r="W167">
            <v>52884.17391304348</v>
          </cell>
          <cell r="X167">
            <v>1374988.5217391304</v>
          </cell>
        </row>
        <row r="168">
          <cell r="E168" t="str">
            <v>37.8D07.0806</v>
          </cell>
          <cell r="F168" t="str">
            <v>03. NHI KHOA</v>
          </cell>
          <cell r="G168" t="str">
            <v>3.1540</v>
          </cell>
          <cell r="H168" t="str">
            <v>Cắt dịch kính điều trị viêm mủ nội nhãn</v>
          </cell>
          <cell r="I168" t="str">
            <v>Cắt dịch kính điều trị viêm mủ nội nhãn</v>
          </cell>
          <cell r="J168" t="str">
            <v>Cắt dịch kính điều trị viêm mủ nội nhãn</v>
          </cell>
          <cell r="K168" t="str">
            <v>B</v>
          </cell>
          <cell r="L168" t="str">
            <v>P1</v>
          </cell>
          <cell r="M168">
            <v>816</v>
          </cell>
          <cell r="N168">
            <v>816</v>
          </cell>
          <cell r="O168" t="str">
            <v>Chưa bao gồm dầu silicon, đai silicon, đầu cắt dịch kính, Laser nội nhãn.</v>
          </cell>
          <cell r="P168" t="str">
            <v>Phẫu thuật cắt dịch kính và điều trị bong võng mạc (01 mắt)</v>
          </cell>
          <cell r="Q168">
            <v>2482000</v>
          </cell>
          <cell r="R168">
            <v>557217.39130434801</v>
          </cell>
          <cell r="S168">
            <v>3039000</v>
          </cell>
          <cell r="T168">
            <v>724382.60869565234</v>
          </cell>
          <cell r="U168">
            <v>3206382.6086956523</v>
          </cell>
          <cell r="V168">
            <v>3206300</v>
          </cell>
          <cell r="W168">
            <v>128255.3043478261</v>
          </cell>
          <cell r="X168">
            <v>3334637.9130434785</v>
          </cell>
        </row>
        <row r="169">
          <cell r="E169" t="str">
            <v>37.8D07.0806</v>
          </cell>
          <cell r="F169" t="str">
            <v>03. NHI KHOA</v>
          </cell>
          <cell r="G169" t="str">
            <v>3.1536</v>
          </cell>
          <cell r="H169" t="str">
            <v>Cắt dịch kính, bóc màng trước võng mạc</v>
          </cell>
          <cell r="I169" t="str">
            <v>Cắt dịch kính, bóc màng trước võng mạc</v>
          </cell>
          <cell r="J169" t="str">
            <v>Cắt dịch kính, bóc màng trước võng mạc</v>
          </cell>
          <cell r="K169" t="str">
            <v>B</v>
          </cell>
          <cell r="L169" t="str">
            <v>PDB</v>
          </cell>
          <cell r="M169">
            <v>816</v>
          </cell>
          <cell r="N169">
            <v>816</v>
          </cell>
          <cell r="O169" t="str">
            <v>Chưa bao gồm dầu silicon, đai silicon, đầu cắt dịch kính, Laser nội nhãn.</v>
          </cell>
          <cell r="P169" t="str">
            <v>Phẫu thuật cắt dịch kính và điều trị bong võng mạc (01 mắt)</v>
          </cell>
          <cell r="Q169">
            <v>2482000</v>
          </cell>
          <cell r="R169">
            <v>557217.39130434801</v>
          </cell>
          <cell r="S169">
            <v>3039000</v>
          </cell>
          <cell r="T169">
            <v>724382.60869565234</v>
          </cell>
          <cell r="U169">
            <v>3206382.6086956523</v>
          </cell>
          <cell r="V169">
            <v>3206300</v>
          </cell>
          <cell r="W169">
            <v>128255.3043478261</v>
          </cell>
          <cell r="X169">
            <v>3334637.9130434785</v>
          </cell>
        </row>
        <row r="170">
          <cell r="E170" t="str">
            <v>37.8D07.0806</v>
          </cell>
          <cell r="F170" t="str">
            <v>14. MẮT</v>
          </cell>
          <cell r="G170" t="str">
            <v>14.15</v>
          </cell>
          <cell r="H170" t="str">
            <v>Cắt dịch kính, bóc màng trước võng mạc</v>
          </cell>
          <cell r="I170" t="str">
            <v>Cắt dịch kính, bóc màng trước võng mạc</v>
          </cell>
          <cell r="J170" t="str">
            <v>Cắt dịch kính, bóc màng trước võng mạc</v>
          </cell>
          <cell r="K170" t="str">
            <v>A</v>
          </cell>
          <cell r="L170" t="str">
            <v>PDB</v>
          </cell>
          <cell r="M170">
            <v>816</v>
          </cell>
          <cell r="N170">
            <v>816</v>
          </cell>
          <cell r="O170" t="str">
            <v>Chưa bao gồm dầu silicon, đai silicon, đầu cắt dịch kính, Laser nội nhãn.</v>
          </cell>
          <cell r="P170" t="str">
            <v>Phẫu thuật cắt dịch kính và điều trị bong võng mạc (01 mắt)</v>
          </cell>
          <cell r="Q170">
            <v>2482000</v>
          </cell>
          <cell r="R170">
            <v>557217.39130434801</v>
          </cell>
          <cell r="S170">
            <v>3039000</v>
          </cell>
          <cell r="T170">
            <v>724382.60869565234</v>
          </cell>
          <cell r="U170">
            <v>3206382.6086956523</v>
          </cell>
          <cell r="V170">
            <v>3206300</v>
          </cell>
          <cell r="W170">
            <v>128255.3043478261</v>
          </cell>
          <cell r="X170">
            <v>3334637.9130434785</v>
          </cell>
        </row>
        <row r="171">
          <cell r="E171" t="str">
            <v>37.8D07.0806</v>
          </cell>
          <cell r="F171" t="str">
            <v>03. NHI KHOA</v>
          </cell>
          <cell r="G171" t="str">
            <v>3.1537</v>
          </cell>
          <cell r="H171" t="str">
            <v>Cắt dịch kính, khí nội nhãn điều trị lỗ hoàng điểm</v>
          </cell>
          <cell r="I171" t="str">
            <v>Cắt dịch kính, khí nội nhãn điều trị lỗ hoàng điểm</v>
          </cell>
          <cell r="J171" t="str">
            <v>Cắt dịch kính, khí nội nhãn điều trị lỗ hoàng điểm</v>
          </cell>
          <cell r="K171" t="str">
            <v>B</v>
          </cell>
          <cell r="L171" t="str">
            <v>PDB</v>
          </cell>
          <cell r="M171">
            <v>816</v>
          </cell>
          <cell r="N171">
            <v>816</v>
          </cell>
          <cell r="O171" t="str">
            <v>Chưa bao gồm dầu silicon, đai silicon, đầu cắt dịch kính, Laser nội nhãn.</v>
          </cell>
          <cell r="P171" t="str">
            <v>Phẫu thuật cắt dịch kính và điều trị bong võng mạc (01 mắt)</v>
          </cell>
          <cell r="Q171">
            <v>2482000</v>
          </cell>
          <cell r="R171">
            <v>557217.39130434801</v>
          </cell>
          <cell r="S171">
            <v>3039000</v>
          </cell>
          <cell r="T171">
            <v>724382.60869565234</v>
          </cell>
          <cell r="U171">
            <v>3206382.6086956523</v>
          </cell>
          <cell r="V171">
            <v>3206300</v>
          </cell>
          <cell r="W171">
            <v>128255.3043478261</v>
          </cell>
          <cell r="X171">
            <v>3334637.9130434785</v>
          </cell>
        </row>
        <row r="172">
          <cell r="E172" t="str">
            <v>37.8D07.0806</v>
          </cell>
          <cell r="F172" t="str">
            <v>14. MẮT</v>
          </cell>
          <cell r="G172" t="str">
            <v>14.16</v>
          </cell>
          <cell r="H172" t="str">
            <v>Cắt dịch kính, khí nội nhãn điều trị lỗ hoàng điểm</v>
          </cell>
          <cell r="I172" t="str">
            <v>Cắt dịch kính, khí nội nhãn điều trị lỗ hoàng điểm</v>
          </cell>
          <cell r="J172" t="str">
            <v>Cắt dịch kính, khí nội nhãn điều trị lỗ hoàng điểm</v>
          </cell>
          <cell r="K172" t="str">
            <v>A</v>
          </cell>
          <cell r="L172" t="str">
            <v>PDB</v>
          </cell>
          <cell r="M172">
            <v>816</v>
          </cell>
          <cell r="N172">
            <v>816</v>
          </cell>
          <cell r="O172" t="str">
            <v>Chưa bao gồm dầu silicon, đai silicon, đầu cắt dịch kính, Laser nội nhãn.</v>
          </cell>
          <cell r="P172" t="str">
            <v>Phẫu thuật cắt dịch kính và điều trị bong võng mạc (01 mắt)</v>
          </cell>
          <cell r="Q172">
            <v>2482000</v>
          </cell>
          <cell r="R172">
            <v>557217.39130434801</v>
          </cell>
          <cell r="S172">
            <v>3039000</v>
          </cell>
          <cell r="T172">
            <v>724382.60869565234</v>
          </cell>
          <cell r="U172">
            <v>3206382.6086956523</v>
          </cell>
          <cell r="V172">
            <v>3206300</v>
          </cell>
          <cell r="W172">
            <v>128255.3043478261</v>
          </cell>
          <cell r="X172">
            <v>3334637.9130434785</v>
          </cell>
        </row>
        <row r="173">
          <cell r="E173" t="str">
            <v>37.8D05.0486</v>
          </cell>
          <cell r="F173" t="str">
            <v>03. NHI KHOA</v>
          </cell>
          <cell r="G173" t="str">
            <v>3.2696</v>
          </cell>
          <cell r="H173" t="str">
            <v>Cắt đuôi tụy và cắt lách</v>
          </cell>
          <cell r="I173" t="str">
            <v>Cắt đuôi tụy và cắt lách</v>
          </cell>
          <cell r="J173" t="str">
            <v>Cắt đuôi tuỵ và cắt lách</v>
          </cell>
          <cell r="K173" t="str">
            <v>B</v>
          </cell>
          <cell r="M173">
            <v>496</v>
          </cell>
          <cell r="N173">
            <v>496</v>
          </cell>
          <cell r="O173" t="str">
            <v>Chưa bao gồm máy cắt nối tự động và ghim khâu máy cắt nối, khóa kẹp mạch máu, dao siêu âm hoặc dao hàn mô hoặc dao hàn mạch.</v>
          </cell>
          <cell r="P173" t="str">
            <v xml:space="preserve">Phẫu thuật cắt thân tụy hoặc cắt đuôi tụy </v>
          </cell>
          <cell r="Q173">
            <v>3661000</v>
          </cell>
          <cell r="R173">
            <v>995478.26086956495</v>
          </cell>
          <cell r="S173">
            <v>4656000</v>
          </cell>
          <cell r="T173">
            <v>1294121.7391304343</v>
          </cell>
          <cell r="U173">
            <v>4955121.7391304346</v>
          </cell>
          <cell r="V173">
            <v>4955100</v>
          </cell>
          <cell r="W173">
            <v>198204.86956521738</v>
          </cell>
          <cell r="X173">
            <v>5153326.6086956523</v>
          </cell>
        </row>
        <row r="174">
          <cell r="E174" t="str">
            <v>37.8D05.0486</v>
          </cell>
          <cell r="F174" t="str">
            <v>12. UNG BƯỚU</v>
          </cell>
          <cell r="G174" t="str">
            <v>12.239</v>
          </cell>
          <cell r="H174" t="str">
            <v>Cắt đuôi tụy và cắt lách</v>
          </cell>
          <cell r="I174" t="str">
            <v>Cắt đuôi tụy và cắt lách</v>
          </cell>
          <cell r="J174" t="str">
            <v>Cắt đuôi tuỵ và cắt lách</v>
          </cell>
          <cell r="K174" t="str">
            <v>B</v>
          </cell>
          <cell r="M174">
            <v>496</v>
          </cell>
          <cell r="N174">
            <v>496</v>
          </cell>
          <cell r="O174" t="str">
            <v>Chưa bao gồm máy cắt nối tự động và ghim khâu máy cắt nối, khóa kẹp mạch máu, dao siêu âm hoặc dao hàn mô hoặc dao hàn mạch.</v>
          </cell>
          <cell r="P174" t="str">
            <v xml:space="preserve">Phẫu thuật cắt thân tụy hoặc cắt đuôi tụy </v>
          </cell>
          <cell r="Q174">
            <v>3661000</v>
          </cell>
          <cell r="R174">
            <v>995478.26086956495</v>
          </cell>
          <cell r="S174">
            <v>4656000</v>
          </cell>
          <cell r="T174">
            <v>1294121.7391304343</v>
          </cell>
          <cell r="U174">
            <v>4955121.7391304346</v>
          </cell>
          <cell r="V174">
            <v>4955100</v>
          </cell>
          <cell r="W174">
            <v>198204.86956521738</v>
          </cell>
          <cell r="X174">
            <v>5153326.6086956523</v>
          </cell>
        </row>
        <row r="175">
          <cell r="E175" t="str">
            <v>37.8D08.0953</v>
          </cell>
          <cell r="F175" t="str">
            <v>03. NHI KHOA</v>
          </cell>
          <cell r="G175" t="str">
            <v>3.2601</v>
          </cell>
          <cell r="H175" t="str">
            <v>Cắt khối u vùng họng miệng bằng laser</v>
          </cell>
          <cell r="I175" t="str">
            <v>Cắt khối u vùng họng miệng bằng laser</v>
          </cell>
          <cell r="J175" t="str">
            <v>Cắt khối u vùng họng miệng bằng laser</v>
          </cell>
          <cell r="K175" t="str">
            <v>B</v>
          </cell>
          <cell r="L175" t="str">
            <v>P2</v>
          </cell>
          <cell r="M175">
            <v>964</v>
          </cell>
          <cell r="N175">
            <v>964</v>
          </cell>
          <cell r="O175" t="str">
            <v>Chưa bao gồm ống nội khí quản.</v>
          </cell>
          <cell r="P175" t="str">
            <v xml:space="preserve">Phẫu thuật Laser trong khối u vùng họng miệng </v>
          </cell>
          <cell r="Q175">
            <v>6597000</v>
          </cell>
          <cell r="R175">
            <v>679304.34782608703</v>
          </cell>
          <cell r="S175">
            <v>7276000</v>
          </cell>
          <cell r="T175">
            <v>883095.6521739132</v>
          </cell>
          <cell r="U175">
            <v>7480095.6521739131</v>
          </cell>
          <cell r="V175">
            <v>7480000</v>
          </cell>
          <cell r="W175">
            <v>299203.82608695654</v>
          </cell>
          <cell r="X175">
            <v>7779299.4782608692</v>
          </cell>
        </row>
        <row r="176">
          <cell r="E176" t="str">
            <v>37.8D08.0953</v>
          </cell>
          <cell r="F176" t="str">
            <v>12. UNG BƯỚU</v>
          </cell>
          <cell r="G176" t="str">
            <v>12.124</v>
          </cell>
          <cell r="H176" t="str">
            <v>Cắt khối u vùng họng miệng bằng laser</v>
          </cell>
          <cell r="I176" t="str">
            <v>Cắt khối u vùng họng miệng bằng laser</v>
          </cell>
          <cell r="J176" t="str">
            <v>Cắt khối u vùng họng miệng bằng laser</v>
          </cell>
          <cell r="K176" t="str">
            <v>B</v>
          </cell>
          <cell r="L176" t="str">
            <v>P2</v>
          </cell>
          <cell r="M176">
            <v>964</v>
          </cell>
          <cell r="N176">
            <v>964</v>
          </cell>
          <cell r="O176" t="str">
            <v>Chưa bao gồm ống nội khí quản.</v>
          </cell>
          <cell r="P176" t="str">
            <v xml:space="preserve">Phẫu thuật Laser trong khối u vùng họng miệng </v>
          </cell>
          <cell r="Q176">
            <v>6597000</v>
          </cell>
          <cell r="R176">
            <v>679304.34782608703</v>
          </cell>
          <cell r="S176">
            <v>7276000</v>
          </cell>
          <cell r="T176">
            <v>883095.6521739132</v>
          </cell>
          <cell r="U176">
            <v>7480095.6521739131</v>
          </cell>
          <cell r="V176">
            <v>7480000</v>
          </cell>
          <cell r="W176">
            <v>299203.82608695654</v>
          </cell>
          <cell r="X176">
            <v>7779299.4782608692</v>
          </cell>
        </row>
        <row r="177">
          <cell r="E177" t="str">
            <v>37.8D05.0454</v>
          </cell>
          <cell r="F177" t="str">
            <v>03. NHI KHOA</v>
          </cell>
          <cell r="G177" t="str">
            <v>3.2655</v>
          </cell>
          <cell r="H177" t="str">
            <v>Cắt lại đại tràng do ung thư</v>
          </cell>
          <cell r="I177" t="str">
            <v>Cắt lại đại tràng do ung thư</v>
          </cell>
          <cell r="J177" t="str">
            <v>Cắt lại đại tràng do ung thư</v>
          </cell>
          <cell r="K177" t="str">
            <v>A</v>
          </cell>
          <cell r="M177">
            <v>463</v>
          </cell>
          <cell r="N177">
            <v>463</v>
          </cell>
          <cell r="O177" t="str">
            <v>Chưa bao gồm máy cắt nối tự động và ghim khâu máy cắt nối; dao siêu âm hoặc dao hàn mô hoặc dao hàn mạch.</v>
          </cell>
          <cell r="P177" t="str">
            <v>Phẫu thuật cắt đại tràng hoặc phẫu thuật kiểu Harman</v>
          </cell>
          <cell r="Q177">
            <v>3645000</v>
          </cell>
          <cell r="R177">
            <v>997043.47826086998</v>
          </cell>
          <cell r="S177">
            <v>4642000</v>
          </cell>
          <cell r="T177">
            <v>1296156.5217391308</v>
          </cell>
          <cell r="U177">
            <v>4941156.5217391308</v>
          </cell>
          <cell r="V177">
            <v>4941100</v>
          </cell>
          <cell r="W177">
            <v>197646.26086956525</v>
          </cell>
          <cell r="X177">
            <v>5138802.7826086963</v>
          </cell>
        </row>
        <row r="178">
          <cell r="E178" t="str">
            <v>37.8D05.0454</v>
          </cell>
          <cell r="F178" t="str">
            <v>12. UNG BƯỚU</v>
          </cell>
          <cell r="G178" t="str">
            <v>12.206</v>
          </cell>
          <cell r="H178" t="str">
            <v>Cắt lại đại tràng do ung thư</v>
          </cell>
          <cell r="I178" t="str">
            <v>Cắt lại đại tràng do ung thư</v>
          </cell>
          <cell r="J178" t="str">
            <v>Cắt lại đại tràng do ung thư</v>
          </cell>
          <cell r="K178" t="str">
            <v>B</v>
          </cell>
          <cell r="M178">
            <v>463</v>
          </cell>
          <cell r="N178">
            <v>463</v>
          </cell>
          <cell r="O178" t="str">
            <v>Chưa bao gồm máy cắt nối tự động và ghim khâu máy cắt nối; dao siêu âm hoặc dao hàn mô hoặc dao hàn mạch.</v>
          </cell>
          <cell r="P178" t="str">
            <v>Phẫu thuật cắt đại tràng hoặc phẫu thuật kiểu Harman</v>
          </cell>
          <cell r="Q178">
            <v>3645000</v>
          </cell>
          <cell r="R178">
            <v>997043.47826086998</v>
          </cell>
          <cell r="S178">
            <v>4642000</v>
          </cell>
          <cell r="T178">
            <v>1296156.5217391308</v>
          </cell>
          <cell r="U178">
            <v>4941156.5217391308</v>
          </cell>
          <cell r="V178">
            <v>4941100</v>
          </cell>
          <cell r="W178">
            <v>197646.26086956525</v>
          </cell>
          <cell r="X178">
            <v>5138802.7826086963</v>
          </cell>
        </row>
        <row r="179">
          <cell r="E179" t="str">
            <v>37.8D05.0577</v>
          </cell>
          <cell r="F179" t="str">
            <v>03. NHI KHOA</v>
          </cell>
          <cell r="G179" t="str">
            <v>3.3774</v>
          </cell>
          <cell r="H179" t="str">
            <v>Cắt lọc vết thương gãy xương hở, nắn chỉnh cố định tạm thời</v>
          </cell>
          <cell r="I179" t="str">
            <v>Cắt lọc vết thương gãy xương hở, nắn chỉnh cố định tạm thời</v>
          </cell>
          <cell r="J179" t="str">
            <v>Cắt lọc vết thương gẫy xương hở, nắn chỉnh cố định tạm thời</v>
          </cell>
          <cell r="K179" t="str">
            <v>B</v>
          </cell>
          <cell r="L179" t="str">
            <v>P2</v>
          </cell>
          <cell r="M179">
            <v>587</v>
          </cell>
          <cell r="N179">
            <v>587</v>
          </cell>
          <cell r="P179" t="str">
            <v>Phẫu thuật vết thương phần mềm phức tạp</v>
          </cell>
          <cell r="Q179">
            <v>3585000</v>
          </cell>
          <cell r="R179">
            <v>1245913.04347826</v>
          </cell>
          <cell r="S179">
            <v>4830000</v>
          </cell>
          <cell r="T179">
            <v>1619686.9565217379</v>
          </cell>
          <cell r="U179">
            <v>5204686.9565217383</v>
          </cell>
          <cell r="V179">
            <v>5204600</v>
          </cell>
          <cell r="W179">
            <v>208187.47826086954</v>
          </cell>
          <cell r="X179">
            <v>5412874.4347826075</v>
          </cell>
        </row>
        <row r="180">
          <cell r="E180" t="str">
            <v>37.8D05.0577</v>
          </cell>
          <cell r="F180" t="str">
            <v>03. NHI KHOA</v>
          </cell>
          <cell r="G180" t="str">
            <v>3.3793</v>
          </cell>
          <cell r="H180" t="str">
            <v>Cắt lọc vết thương gãy xương hở, nắn chỉnh cố định tạm thời</v>
          </cell>
          <cell r="I180" t="str">
            <v>Cắt lọc vết thương gãy xương hở, nắn chỉnh cố định tạm thời</v>
          </cell>
          <cell r="J180" t="str">
            <v>Cắt lọc vết thương gẫy xương hở, nắn chỉnh cố định tạm thời</v>
          </cell>
          <cell r="K180" t="str">
            <v>B</v>
          </cell>
          <cell r="L180" t="str">
            <v>P3</v>
          </cell>
          <cell r="M180">
            <v>587</v>
          </cell>
          <cell r="N180">
            <v>587</v>
          </cell>
          <cell r="P180" t="str">
            <v>Phẫu thuật vết thương phần mềm phức tạp</v>
          </cell>
          <cell r="Q180">
            <v>3585000</v>
          </cell>
          <cell r="R180">
            <v>1245913.04347826</v>
          </cell>
          <cell r="S180">
            <v>4830000</v>
          </cell>
          <cell r="T180">
            <v>1619686.9565217379</v>
          </cell>
          <cell r="U180">
            <v>5204686.9565217383</v>
          </cell>
          <cell r="V180">
            <v>5204600</v>
          </cell>
          <cell r="W180">
            <v>208187.47826086954</v>
          </cell>
          <cell r="X180">
            <v>5412874.4347826075</v>
          </cell>
        </row>
        <row r="181">
          <cell r="E181" t="str">
            <v>37.8D09.1007</v>
          </cell>
          <cell r="F181" t="str">
            <v>03. NHI KHOA</v>
          </cell>
          <cell r="G181" t="str">
            <v>3.1918</v>
          </cell>
          <cell r="H181" t="str">
            <v>Cắt lợi trùm răng khôn hàm dưới</v>
          </cell>
          <cell r="I181" t="str">
            <v>Cắt lợi trùm răng khôn hàm dưới</v>
          </cell>
          <cell r="J181" t="str">
            <v>Cắt lợi trùm răng khôn hàm dưới</v>
          </cell>
          <cell r="K181" t="str">
            <v>C</v>
          </cell>
          <cell r="L181" t="str">
            <v>T1</v>
          </cell>
          <cell r="M181">
            <v>1018</v>
          </cell>
          <cell r="N181">
            <v>1018</v>
          </cell>
          <cell r="P181" t="str">
            <v xml:space="preserve">Cắt lợi trùm </v>
          </cell>
          <cell r="Q181">
            <v>124000</v>
          </cell>
          <cell r="R181">
            <v>42260.869565217399</v>
          </cell>
          <cell r="S181">
            <v>166000</v>
          </cell>
          <cell r="T181">
            <v>54939.130434782623</v>
          </cell>
          <cell r="U181">
            <v>178939.13043478262</v>
          </cell>
          <cell r="V181">
            <v>178900</v>
          </cell>
          <cell r="W181">
            <v>7157.5652173913049</v>
          </cell>
          <cell r="X181">
            <v>186096.69565217392</v>
          </cell>
        </row>
        <row r="182">
          <cell r="E182" t="str">
            <v>37.8D09.1007</v>
          </cell>
          <cell r="F182" t="str">
            <v>16. RĂNG HÀM MẶT</v>
          </cell>
          <cell r="G182" t="str">
            <v>16.214</v>
          </cell>
          <cell r="H182" t="str">
            <v>Cắt lợi trùm răng khôn hàm dưới</v>
          </cell>
          <cell r="I182" t="str">
            <v>Cắt lợi trùm răng khôn hàm dưới</v>
          </cell>
          <cell r="J182" t="str">
            <v>Cắt lợi trùm răng khôn hàm dưới</v>
          </cell>
          <cell r="K182" t="str">
            <v>C</v>
          </cell>
          <cell r="L182" t="str">
            <v>P3</v>
          </cell>
          <cell r="M182">
            <v>1018</v>
          </cell>
          <cell r="N182">
            <v>1018</v>
          </cell>
          <cell r="P182" t="str">
            <v xml:space="preserve">Cắt lợi trùm </v>
          </cell>
          <cell r="Q182">
            <v>124000</v>
          </cell>
          <cell r="R182">
            <v>42260.869565217399</v>
          </cell>
          <cell r="S182">
            <v>166000</v>
          </cell>
          <cell r="T182">
            <v>54939.130434782623</v>
          </cell>
          <cell r="U182">
            <v>178939.13043478262</v>
          </cell>
          <cell r="V182">
            <v>178900</v>
          </cell>
          <cell r="W182">
            <v>7157.5652173913049</v>
          </cell>
          <cell r="X182">
            <v>186096.69565217392</v>
          </cell>
        </row>
        <row r="183">
          <cell r="E183" t="str">
            <v>37.8D07.0807</v>
          </cell>
          <cell r="F183" t="str">
            <v>03. NHI KHOA</v>
          </cell>
          <cell r="G183" t="str">
            <v>3.1567</v>
          </cell>
          <cell r="H183" t="str">
            <v>Cắt màng xuất tiết diện đồng tử, cắt màng đồng tử</v>
          </cell>
          <cell r="I183" t="str">
            <v>Cắt màng xuất tiết diện đồng tử, cắt màng đồng tử</v>
          </cell>
          <cell r="J183" t="str">
            <v>Cắt màng xuất tiết diện đồng tử, cắt màng đồng tử</v>
          </cell>
          <cell r="K183" t="str">
            <v>B</v>
          </cell>
          <cell r="L183" t="str">
            <v>P2</v>
          </cell>
          <cell r="M183">
            <v>817</v>
          </cell>
          <cell r="N183">
            <v>817</v>
          </cell>
          <cell r="O183" t="str">
            <v>Chưa bao gồm đầu cắt.</v>
          </cell>
          <cell r="P183" t="str">
            <v xml:space="preserve">Phẫu thuật cắt màng đồng tử </v>
          </cell>
          <cell r="Q183">
            <v>762000</v>
          </cell>
          <cell r="R183">
            <v>208173.91304347801</v>
          </cell>
          <cell r="S183">
            <v>970000</v>
          </cell>
          <cell r="T183">
            <v>270626.08695652138</v>
          </cell>
          <cell r="U183">
            <v>1032626.0869565214</v>
          </cell>
          <cell r="V183">
            <v>1032600</v>
          </cell>
          <cell r="W183">
            <v>41305.043478260857</v>
          </cell>
          <cell r="X183">
            <v>1073931.1304347822</v>
          </cell>
        </row>
        <row r="184">
          <cell r="E184" t="str">
            <v>37.8D07.0807</v>
          </cell>
          <cell r="F184" t="str">
            <v>14. MẮT</v>
          </cell>
          <cell r="G184" t="str">
            <v>14.50</v>
          </cell>
          <cell r="H184" t="str">
            <v>Cắt màng xuất tiết diện đồng tử, cắt màng đồng tử</v>
          </cell>
          <cell r="I184" t="str">
            <v>Cắt màng xuất tiết diện đồng tử, cắt màng đồng tử</v>
          </cell>
          <cell r="J184" t="str">
            <v>Cắt màng xuất tiết diện đồng tử, cắt màng đồng tử</v>
          </cell>
          <cell r="K184" t="str">
            <v>B</v>
          </cell>
          <cell r="L184" t="str">
            <v>P2</v>
          </cell>
          <cell r="M184">
            <v>817</v>
          </cell>
          <cell r="N184">
            <v>817</v>
          </cell>
          <cell r="O184" t="str">
            <v>Chưa bao gồm đầu cắt.</v>
          </cell>
          <cell r="P184" t="str">
            <v xml:space="preserve">Phẫu thuật cắt màng đồng tử </v>
          </cell>
          <cell r="Q184">
            <v>762000</v>
          </cell>
          <cell r="R184">
            <v>208173.91304347801</v>
          </cell>
          <cell r="S184">
            <v>970000</v>
          </cell>
          <cell r="T184">
            <v>270626.08695652138</v>
          </cell>
          <cell r="U184">
            <v>1032626.0869565214</v>
          </cell>
          <cell r="V184">
            <v>1032600</v>
          </cell>
          <cell r="W184">
            <v>41305.043478260857</v>
          </cell>
          <cell r="X184">
            <v>1073931.1304347822</v>
          </cell>
        </row>
        <row r="185">
          <cell r="E185" t="str">
            <v>37.8D09.1048</v>
          </cell>
          <cell r="F185" t="str">
            <v>03. NHI KHOA</v>
          </cell>
          <cell r="G185" t="str">
            <v>3.2454</v>
          </cell>
          <cell r="H185" t="str">
            <v>Cắt nang giáp móng</v>
          </cell>
          <cell r="I185" t="str">
            <v>Cắt nang giáp móng</v>
          </cell>
          <cell r="J185" t="str">
            <v>Cắt nang giáp móng</v>
          </cell>
          <cell r="K185" t="str">
            <v>B</v>
          </cell>
          <cell r="L185" t="str">
            <v>P2</v>
          </cell>
          <cell r="M185">
            <v>1059</v>
          </cell>
          <cell r="N185">
            <v>1059</v>
          </cell>
          <cell r="P185" t="str">
            <v>Cắt u nang giáp móng</v>
          </cell>
          <cell r="Q185">
            <v>1860000</v>
          </cell>
          <cell r="R185">
            <v>330260.869565217</v>
          </cell>
          <cell r="S185">
            <v>2190000</v>
          </cell>
          <cell r="T185">
            <v>429339.13043478213</v>
          </cell>
          <cell r="U185">
            <v>2289339.1304347822</v>
          </cell>
          <cell r="V185">
            <v>2289300</v>
          </cell>
          <cell r="W185">
            <v>91573.565217391297</v>
          </cell>
          <cell r="X185">
            <v>2380912.6956521734</v>
          </cell>
        </row>
        <row r="186">
          <cell r="E186" t="str">
            <v>37.8D09.1048</v>
          </cell>
          <cell r="F186" t="str">
            <v>03. NHI KHOA</v>
          </cell>
          <cell r="G186" t="str">
            <v>3.3913</v>
          </cell>
          <cell r="H186" t="str">
            <v>Cắt nang giáp móng</v>
          </cell>
          <cell r="I186" t="str">
            <v>Cắt nang giáp móng</v>
          </cell>
          <cell r="J186" t="str">
            <v>Cắt nang giáp móng</v>
          </cell>
          <cell r="K186" t="str">
            <v>B</v>
          </cell>
          <cell r="L186" t="str">
            <v>P1</v>
          </cell>
          <cell r="M186">
            <v>1059</v>
          </cell>
          <cell r="N186">
            <v>1059</v>
          </cell>
          <cell r="P186" t="str">
            <v>Cắt u nang giáp móng</v>
          </cell>
          <cell r="Q186">
            <v>1860000</v>
          </cell>
          <cell r="R186">
            <v>330260.869565217</v>
          </cell>
          <cell r="S186">
            <v>2190000</v>
          </cell>
          <cell r="T186">
            <v>429339.13043478213</v>
          </cell>
          <cell r="U186">
            <v>2289339.1304347822</v>
          </cell>
          <cell r="V186">
            <v>2289300</v>
          </cell>
          <cell r="W186">
            <v>91573.565217391297</v>
          </cell>
          <cell r="X186">
            <v>2380912.6956521734</v>
          </cell>
        </row>
        <row r="187">
          <cell r="E187" t="str">
            <v>37.8D09.1039</v>
          </cell>
          <cell r="F187" t="str">
            <v>12. UNG BƯỚU</v>
          </cell>
          <cell r="G187" t="str">
            <v>12.70</v>
          </cell>
          <cell r="H187" t="str">
            <v>Cắt nang răng đường kính dưới 2 cm</v>
          </cell>
          <cell r="I187" t="str">
            <v>Cắt nang răng đường kính dưới 2 cm</v>
          </cell>
          <cell r="J187" t="str">
            <v>Cắt nang răng đường kính dưới 2 cm</v>
          </cell>
          <cell r="K187" t="str">
            <v>C</v>
          </cell>
          <cell r="L187" t="str">
            <v>P2</v>
          </cell>
          <cell r="M187">
            <v>1050</v>
          </cell>
          <cell r="N187">
            <v>1050</v>
          </cell>
          <cell r="P187" t="str">
            <v>Cắt u lợi đường kính từ 2cm trở lên</v>
          </cell>
          <cell r="Q187">
            <v>340000</v>
          </cell>
          <cell r="R187">
            <v>139304.347826087</v>
          </cell>
          <cell r="S187">
            <v>479000</v>
          </cell>
          <cell r="T187">
            <v>181095.65217391308</v>
          </cell>
          <cell r="U187">
            <v>521095.65217391308</v>
          </cell>
          <cell r="V187">
            <v>521000</v>
          </cell>
          <cell r="W187">
            <v>20843.826086956524</v>
          </cell>
          <cell r="X187">
            <v>541939.47826086963</v>
          </cell>
        </row>
        <row r="188">
          <cell r="E188" t="str">
            <v>37.8D09.1047</v>
          </cell>
          <cell r="F188" t="str">
            <v>03. NHI KHOA</v>
          </cell>
          <cell r="G188" t="str">
            <v>3.2537</v>
          </cell>
          <cell r="H188" t="str">
            <v>Cắt nang răng đường kính dưới 2 cm</v>
          </cell>
          <cell r="I188" t="str">
            <v>Cắt nang răng đường kính dưới 2 cm</v>
          </cell>
          <cell r="J188" t="str">
            <v>Cắt nang răng đường kính dưới 2 cm</v>
          </cell>
          <cell r="K188" t="str">
            <v>C</v>
          </cell>
          <cell r="L188" t="str">
            <v>P2</v>
          </cell>
          <cell r="M188">
            <v>1058</v>
          </cell>
          <cell r="N188">
            <v>1058</v>
          </cell>
          <cell r="P188" t="str">
            <v>Cắt nang xương hàm từ 2-5cm</v>
          </cell>
          <cell r="Q188">
            <v>2400000</v>
          </cell>
          <cell r="R188">
            <v>637043.47826086998</v>
          </cell>
          <cell r="S188">
            <v>3037000</v>
          </cell>
          <cell r="T188">
            <v>828156.52173913096</v>
          </cell>
          <cell r="U188">
            <v>3228156.5217391308</v>
          </cell>
          <cell r="V188">
            <v>3228100</v>
          </cell>
          <cell r="W188">
            <v>129126.26086956523</v>
          </cell>
          <cell r="X188">
            <v>3357282.7826086963</v>
          </cell>
        </row>
        <row r="189">
          <cell r="E189" t="str">
            <v>37.8D09.1046</v>
          </cell>
          <cell r="F189" t="str">
            <v>03. NHI KHOA</v>
          </cell>
          <cell r="G189" t="str">
            <v>3.2522</v>
          </cell>
          <cell r="H189" t="str">
            <v>Cắt nang vùng sàn miệng</v>
          </cell>
          <cell r="I189" t="str">
            <v>Cắt nang vùng sàn miệng</v>
          </cell>
          <cell r="J189" t="str">
            <v>Cắt nang vùng sàn miệng</v>
          </cell>
          <cell r="K189" t="str">
            <v>B</v>
          </cell>
          <cell r="L189" t="str">
            <v>P1</v>
          </cell>
          <cell r="M189">
            <v>1057</v>
          </cell>
          <cell r="N189">
            <v>1057</v>
          </cell>
          <cell r="P189" t="str">
            <v>Cắt bỏ nang sàn miệng</v>
          </cell>
          <cell r="Q189">
            <v>2250000</v>
          </cell>
          <cell r="R189">
            <v>637043.47826086998</v>
          </cell>
          <cell r="S189">
            <v>2887000</v>
          </cell>
          <cell r="T189">
            <v>828156.52173913096</v>
          </cell>
          <cell r="U189">
            <v>3078156.5217391308</v>
          </cell>
          <cell r="V189">
            <v>3078100</v>
          </cell>
          <cell r="W189">
            <v>123126.26086956523</v>
          </cell>
          <cell r="X189">
            <v>3201282.7826086963</v>
          </cell>
        </row>
        <row r="190">
          <cell r="E190" t="str">
            <v>37.8D09.1046</v>
          </cell>
          <cell r="F190" t="str">
            <v>12. UNG BƯỚU</v>
          </cell>
          <cell r="G190" t="str">
            <v>12.64</v>
          </cell>
          <cell r="H190" t="str">
            <v>Cắt nang vùng sàn miệng</v>
          </cell>
          <cell r="I190" t="str">
            <v>Cắt nang vùng sàn miệng</v>
          </cell>
          <cell r="J190" t="str">
            <v>Cắt nang vùng sàn miệng</v>
          </cell>
          <cell r="K190" t="str">
            <v>B</v>
          </cell>
          <cell r="L190" t="str">
            <v>P1</v>
          </cell>
          <cell r="M190">
            <v>1057</v>
          </cell>
          <cell r="N190">
            <v>1057</v>
          </cell>
          <cell r="P190" t="str">
            <v>Cắt bỏ nang sàn miệng</v>
          </cell>
          <cell r="Q190">
            <v>2250000</v>
          </cell>
          <cell r="R190">
            <v>637043.47826086998</v>
          </cell>
          <cell r="S190">
            <v>2887000</v>
          </cell>
          <cell r="T190">
            <v>828156.52173913096</v>
          </cell>
          <cell r="U190">
            <v>3078156.5217391308</v>
          </cell>
          <cell r="V190">
            <v>3078100</v>
          </cell>
          <cell r="W190">
            <v>123126.26086956523</v>
          </cell>
          <cell r="X190">
            <v>3201282.7826086963</v>
          </cell>
        </row>
        <row r="191">
          <cell r="E191" t="str">
            <v>37.8D08.0944</v>
          </cell>
          <cell r="F191" t="str">
            <v>03. NHI KHOA</v>
          </cell>
          <cell r="G191" t="str">
            <v>3.2523</v>
          </cell>
          <cell r="H191" t="str">
            <v>Cắt nang vùng sàn miệng và tuyến nước bọt dưới hàm</v>
          </cell>
          <cell r="I191" t="str">
            <v>Cắt nang vùng sàn miệng và tuyến nước bọt dưới hàm</v>
          </cell>
          <cell r="J191" t="str">
            <v>Cắt nang vùng sàn miệng và tuyến nước bọt dưới hàm</v>
          </cell>
          <cell r="K191" t="str">
            <v>B</v>
          </cell>
          <cell r="L191" t="str">
            <v>P1</v>
          </cell>
          <cell r="M191">
            <v>955</v>
          </cell>
          <cell r="N191">
            <v>955</v>
          </cell>
          <cell r="O191" t="str">
            <v>Chưa bao gồm dao siêu âm.</v>
          </cell>
          <cell r="P191" t="str">
            <v>Phẫu thuật cắt tuyến dưới hàm</v>
          </cell>
          <cell r="Q191">
            <v>4061000</v>
          </cell>
          <cell r="R191">
            <v>679304.34782608703</v>
          </cell>
          <cell r="S191">
            <v>4740000</v>
          </cell>
          <cell r="T191">
            <v>883095.6521739132</v>
          </cell>
          <cell r="U191">
            <v>4944095.6521739131</v>
          </cell>
          <cell r="V191">
            <v>4944000</v>
          </cell>
          <cell r="W191">
            <v>197763.82608695654</v>
          </cell>
          <cell r="X191">
            <v>5141859.4782608692</v>
          </cell>
        </row>
        <row r="192">
          <cell r="E192" t="str">
            <v>37.8D08.0944</v>
          </cell>
          <cell r="F192" t="str">
            <v>12. UNG BƯỚU</v>
          </cell>
          <cell r="G192" t="str">
            <v>12.65</v>
          </cell>
          <cell r="H192" t="str">
            <v>Cắt nang vùng sàn miệng và tuyến nước bọt dưới hàm</v>
          </cell>
          <cell r="I192" t="str">
            <v>Cắt nang vùng sàn miệng và tuyến nước bọt dưới hàm</v>
          </cell>
          <cell r="J192" t="str">
            <v>Cắt nang vùng sàn miệng và tuyến nước bọt dưới hàm</v>
          </cell>
          <cell r="K192" t="str">
            <v>B</v>
          </cell>
          <cell r="L192" t="str">
            <v>P1</v>
          </cell>
          <cell r="M192">
            <v>955</v>
          </cell>
          <cell r="N192">
            <v>955</v>
          </cell>
          <cell r="O192" t="str">
            <v>Chưa bao gồm dao siêu âm.</v>
          </cell>
          <cell r="P192" t="str">
            <v>Phẫu thuật cắt tuyến dưới hàm</v>
          </cell>
          <cell r="Q192">
            <v>4061000</v>
          </cell>
          <cell r="R192">
            <v>679304.34782608703</v>
          </cell>
          <cell r="S192">
            <v>4740000</v>
          </cell>
          <cell r="T192">
            <v>883095.6521739132</v>
          </cell>
          <cell r="U192">
            <v>4944095.6521739131</v>
          </cell>
          <cell r="V192">
            <v>4944000</v>
          </cell>
          <cell r="W192">
            <v>197763.82608695654</v>
          </cell>
          <cell r="X192">
            <v>5141859.4782608692</v>
          </cell>
        </row>
        <row r="193">
          <cell r="E193" t="str">
            <v>37.8D05.0434</v>
          </cell>
          <cell r="F193" t="str">
            <v>03. NHI KHOA</v>
          </cell>
          <cell r="G193" t="str">
            <v>3.3544</v>
          </cell>
          <cell r="H193" t="str">
            <v>Cắt nối niệu đạo sau</v>
          </cell>
          <cell r="I193" t="str">
            <v>Cắt nối niệu đạo sau</v>
          </cell>
          <cell r="J193" t="str">
            <v>Cắt nối niệu đạo sau</v>
          </cell>
          <cell r="K193" t="str">
            <v>B</v>
          </cell>
          <cell r="L193" t="str">
            <v>P1</v>
          </cell>
          <cell r="M193">
            <v>443</v>
          </cell>
          <cell r="N193">
            <v>443</v>
          </cell>
          <cell r="P193" t="str">
            <v>Phẫu thuật điều trị các bệnh lý hoặc chấn thương niệu đạo khác</v>
          </cell>
          <cell r="Q193">
            <v>3327000</v>
          </cell>
          <cell r="R193">
            <v>995478.26086956495</v>
          </cell>
          <cell r="S193">
            <v>4322000</v>
          </cell>
          <cell r="T193">
            <v>1294121.7391304343</v>
          </cell>
          <cell r="U193">
            <v>4621121.7391304346</v>
          </cell>
          <cell r="V193">
            <v>4621100</v>
          </cell>
          <cell r="W193">
            <v>184844.86956521738</v>
          </cell>
          <cell r="X193">
            <v>4805966.6086956523</v>
          </cell>
        </row>
        <row r="194">
          <cell r="E194" t="str">
            <v>37.8D05.0434</v>
          </cell>
          <cell r="F194" t="str">
            <v>10. NGOẠI KHOA</v>
          </cell>
          <cell r="G194" t="str">
            <v>10.368</v>
          </cell>
          <cell r="H194" t="str">
            <v>Cắt nối niệu đạo sau</v>
          </cell>
          <cell r="I194" t="str">
            <v>Cắt nối niệu đạo sau</v>
          </cell>
          <cell r="J194" t="str">
            <v>Cắt nối niệu đạo sau</v>
          </cell>
          <cell r="K194" t="str">
            <v>B</v>
          </cell>
          <cell r="L194" t="str">
            <v>P1</v>
          </cell>
          <cell r="M194">
            <v>443</v>
          </cell>
          <cell r="N194">
            <v>443</v>
          </cell>
          <cell r="P194" t="str">
            <v>Phẫu thuật điều trị các bệnh lý hoặc chấn thương niệu đạo khác</v>
          </cell>
          <cell r="Q194">
            <v>3327000</v>
          </cell>
          <cell r="R194">
            <v>995478.26086956495</v>
          </cell>
          <cell r="S194">
            <v>4322000</v>
          </cell>
          <cell r="T194">
            <v>1294121.7391304343</v>
          </cell>
          <cell r="U194">
            <v>4621121.7391304346</v>
          </cell>
          <cell r="V194">
            <v>4621100</v>
          </cell>
          <cell r="W194">
            <v>184844.86956521738</v>
          </cell>
          <cell r="X194">
            <v>4805966.6086956523</v>
          </cell>
        </row>
        <row r="195">
          <cell r="E195" t="str">
            <v>37.8D05.0434</v>
          </cell>
          <cell r="F195" t="str">
            <v>03. NHI KHOA</v>
          </cell>
          <cell r="G195" t="str">
            <v>3.3543</v>
          </cell>
          <cell r="H195" t="str">
            <v>Cắt nối niệu đạo trước</v>
          </cell>
          <cell r="I195" t="str">
            <v>Cắt nối niệu đạo trước</v>
          </cell>
          <cell r="J195" t="str">
            <v>Cắt nối niệu đạo trước</v>
          </cell>
          <cell r="K195" t="str">
            <v>B</v>
          </cell>
          <cell r="L195" t="str">
            <v>P1</v>
          </cell>
          <cell r="M195">
            <v>443</v>
          </cell>
          <cell r="N195">
            <v>443</v>
          </cell>
          <cell r="P195" t="str">
            <v>Phẫu thuật điều trị các bệnh lý hoặc chấn thương niệu đạo khác</v>
          </cell>
          <cell r="Q195">
            <v>3327000</v>
          </cell>
          <cell r="R195">
            <v>995478.26086956495</v>
          </cell>
          <cell r="S195">
            <v>4322000</v>
          </cell>
          <cell r="T195">
            <v>1294121.7391304343</v>
          </cell>
          <cell r="U195">
            <v>4621121.7391304346</v>
          </cell>
          <cell r="V195">
            <v>4621100</v>
          </cell>
          <cell r="W195">
            <v>184844.86956521738</v>
          </cell>
          <cell r="X195">
            <v>4805966.6086956523</v>
          </cell>
        </row>
        <row r="196">
          <cell r="E196" t="str">
            <v>37.8D05.0434</v>
          </cell>
          <cell r="F196" t="str">
            <v>10. NGOẠI KHOA</v>
          </cell>
          <cell r="G196" t="str">
            <v>10.367</v>
          </cell>
          <cell r="H196" t="str">
            <v>Cắt nối niệu đạo trước</v>
          </cell>
          <cell r="I196" t="str">
            <v>Cắt nối niệu đạo trước</v>
          </cell>
          <cell r="J196" t="str">
            <v>Cắt nối niệu đạo trước</v>
          </cell>
          <cell r="K196" t="str">
            <v>B</v>
          </cell>
          <cell r="L196" t="str">
            <v>P1</v>
          </cell>
          <cell r="M196">
            <v>443</v>
          </cell>
          <cell r="N196">
            <v>443</v>
          </cell>
          <cell r="P196" t="str">
            <v>Phẫu thuật điều trị các bệnh lý hoặc chấn thương niệu đạo khác</v>
          </cell>
          <cell r="Q196">
            <v>3327000</v>
          </cell>
          <cell r="R196">
            <v>995478.26086956495</v>
          </cell>
          <cell r="S196">
            <v>4322000</v>
          </cell>
          <cell r="T196">
            <v>1294121.7391304343</v>
          </cell>
          <cell r="U196">
            <v>4621121.7391304346</v>
          </cell>
          <cell r="V196">
            <v>4621100</v>
          </cell>
          <cell r="W196">
            <v>184844.86956521738</v>
          </cell>
          <cell r="X196">
            <v>4805966.6086956523</v>
          </cell>
        </row>
        <row r="197">
          <cell r="E197" t="str">
            <v>37.8D05.0422</v>
          </cell>
          <cell r="F197" t="str">
            <v>03. NHI KHOA</v>
          </cell>
          <cell r="G197" t="str">
            <v>3.3491</v>
          </cell>
          <cell r="H197" t="str">
            <v>Cắt nối niệu quản</v>
          </cell>
          <cell r="I197" t="str">
            <v>Cắt nối niệu quản</v>
          </cell>
          <cell r="J197" t="str">
            <v>Cắt nối niệu quản</v>
          </cell>
          <cell r="K197" t="str">
            <v>B</v>
          </cell>
          <cell r="L197" t="str">
            <v>P1</v>
          </cell>
          <cell r="M197">
            <v>431</v>
          </cell>
          <cell r="N197">
            <v>431</v>
          </cell>
          <cell r="P197" t="str">
            <v>Phẫu thuật cắt niệu quản hoặc tạo hình niệu quản hoặc tạo hình bể thận (do bệnh lý hoặc chấn thương)</v>
          </cell>
          <cell r="Q197">
            <v>3666000</v>
          </cell>
          <cell r="R197">
            <v>2083304.3478260899</v>
          </cell>
          <cell r="S197">
            <v>5749000</v>
          </cell>
          <cell r="T197">
            <v>2708295.6521739168</v>
          </cell>
          <cell r="U197">
            <v>6374295.6521739168</v>
          </cell>
          <cell r="V197">
            <v>6374200</v>
          </cell>
          <cell r="W197">
            <v>254971.82608695669</v>
          </cell>
          <cell r="X197">
            <v>6629267.4782608738</v>
          </cell>
        </row>
        <row r="198">
          <cell r="E198" t="str">
            <v>37.2A02.0015</v>
          </cell>
          <cell r="F198" t="str">
            <v>14. MẮT</v>
          </cell>
          <cell r="G198" t="str">
            <v>14.294</v>
          </cell>
          <cell r="H198" t="str">
            <v>Chụp Angiography mắt</v>
          </cell>
          <cell r="I198" t="str">
            <v>Chụp Angiography mắt</v>
          </cell>
          <cell r="J198" t="str">
            <v>Chụp Angiography mắt</v>
          </cell>
          <cell r="K198" t="str">
            <v>C</v>
          </cell>
          <cell r="M198">
            <v>16</v>
          </cell>
          <cell r="N198">
            <v>16</v>
          </cell>
          <cell r="P198" t="str">
            <v>Chụp Angiography mắt</v>
          </cell>
          <cell r="Q198">
            <v>200000</v>
          </cell>
          <cell r="R198">
            <v>17217.391304347799</v>
          </cell>
          <cell r="S198">
            <v>217000</v>
          </cell>
          <cell r="T198">
            <v>22382.608695652136</v>
          </cell>
          <cell r="U198">
            <v>222382.60869565213</v>
          </cell>
          <cell r="V198">
            <v>222300</v>
          </cell>
          <cell r="W198">
            <v>8895.3043478260861</v>
          </cell>
          <cell r="X198">
            <v>231277.91304347821</v>
          </cell>
        </row>
        <row r="199">
          <cell r="E199" t="str">
            <v>37.2A02.0015</v>
          </cell>
          <cell r="F199" t="str">
            <v>14. MẮT</v>
          </cell>
          <cell r="G199" t="str">
            <v>14.244</v>
          </cell>
          <cell r="H199" t="str">
            <v>Chụp đáy mắt không huỳnh quang</v>
          </cell>
          <cell r="I199" t="str">
            <v>Chụp đáy mắt không huỳnh quang</v>
          </cell>
          <cell r="J199" t="str">
            <v>Chụp đáy mắt không huỳnh quang</v>
          </cell>
          <cell r="K199" t="str">
            <v>B</v>
          </cell>
          <cell r="L199" t="str">
            <v>T1</v>
          </cell>
          <cell r="M199">
            <v>16</v>
          </cell>
          <cell r="N199">
            <v>16</v>
          </cell>
          <cell r="P199" t="str">
            <v>Chụp Angiography mắt</v>
          </cell>
          <cell r="Q199">
            <v>200000</v>
          </cell>
          <cell r="R199">
            <v>17217.391304347799</v>
          </cell>
          <cell r="S199">
            <v>217000</v>
          </cell>
          <cell r="T199">
            <v>22382.608695652136</v>
          </cell>
          <cell r="U199">
            <v>222382.60869565213</v>
          </cell>
          <cell r="V199">
            <v>222300</v>
          </cell>
          <cell r="W199">
            <v>8895.3043478260861</v>
          </cell>
          <cell r="X199">
            <v>231277.91304347821</v>
          </cell>
        </row>
        <row r="200">
          <cell r="E200" t="str">
            <v>37.2A02.0015</v>
          </cell>
          <cell r="F200" t="str">
            <v>14. MẮT</v>
          </cell>
          <cell r="G200" t="str">
            <v>14.243</v>
          </cell>
          <cell r="H200" t="str">
            <v>Chụp OCT bán phần sau nhãn cầu</v>
          </cell>
          <cell r="I200" t="str">
            <v>Chụp OCT bán phần sau nhãn cầu</v>
          </cell>
          <cell r="J200" t="str">
            <v>Chụp OCT bán phần sau nhãn cầu</v>
          </cell>
          <cell r="K200" t="str">
            <v>B</v>
          </cell>
          <cell r="L200" t="str">
            <v>T1</v>
          </cell>
          <cell r="M200">
            <v>16</v>
          </cell>
          <cell r="N200">
            <v>16</v>
          </cell>
          <cell r="P200" t="str">
            <v>Chụp Angiography mắt</v>
          </cell>
          <cell r="Q200">
            <v>200000</v>
          </cell>
          <cell r="R200">
            <v>17217.391304347799</v>
          </cell>
          <cell r="S200">
            <v>217000</v>
          </cell>
          <cell r="T200">
            <v>22382.608695652136</v>
          </cell>
          <cell r="U200">
            <v>222382.60869565213</v>
          </cell>
          <cell r="V200">
            <v>222300</v>
          </cell>
          <cell r="W200">
            <v>8895.3043478260861</v>
          </cell>
          <cell r="X200">
            <v>231277.91304347821</v>
          </cell>
        </row>
        <row r="201">
          <cell r="E201" t="str">
            <v>37.2A02.0015</v>
          </cell>
          <cell r="F201" t="str">
            <v>14. MẮT</v>
          </cell>
          <cell r="G201" t="str">
            <v>14.242</v>
          </cell>
          <cell r="H201" t="str">
            <v>Chụp OCT bán phần trước nhãn cầu</v>
          </cell>
          <cell r="I201" t="str">
            <v>Chụp OCT bán phần trước nhãn cầu</v>
          </cell>
          <cell r="J201" t="str">
            <v>Chụp OCT bán phần trước nhãn cầu</v>
          </cell>
          <cell r="K201" t="str">
            <v>B</v>
          </cell>
          <cell r="L201" t="str">
            <v>T1</v>
          </cell>
          <cell r="M201">
            <v>16</v>
          </cell>
          <cell r="N201">
            <v>16</v>
          </cell>
          <cell r="P201" t="str">
            <v>Chụp Angiography mắt</v>
          </cell>
          <cell r="Q201">
            <v>200000</v>
          </cell>
          <cell r="R201">
            <v>17217.391304347799</v>
          </cell>
          <cell r="S201">
            <v>217000</v>
          </cell>
          <cell r="T201">
            <v>22382.608695652136</v>
          </cell>
          <cell r="U201">
            <v>222382.60869565213</v>
          </cell>
          <cell r="V201">
            <v>222300</v>
          </cell>
          <cell r="W201">
            <v>8895.3043478260861</v>
          </cell>
          <cell r="X201">
            <v>231277.91304347821</v>
          </cell>
        </row>
        <row r="202">
          <cell r="E202" t="str">
            <v>37.8D05.0423</v>
          </cell>
          <cell r="F202" t="str">
            <v>10. NGOẠI KHOA</v>
          </cell>
          <cell r="G202" t="str">
            <v>10.324</v>
          </cell>
          <cell r="H202" t="str">
            <v>Cắt nối niệu quản</v>
          </cell>
          <cell r="I202" t="str">
            <v>Cắt nối niệu quản</v>
          </cell>
          <cell r="J202" t="str">
            <v>Cắt nối niệu quản</v>
          </cell>
          <cell r="K202" t="str">
            <v>B</v>
          </cell>
          <cell r="L202" t="str">
            <v>P1</v>
          </cell>
          <cell r="M202">
            <v>432</v>
          </cell>
          <cell r="N202">
            <v>432</v>
          </cell>
          <cell r="P202" t="str">
            <v>Phẫu thuật cắt túi sa niệu quản bằng nội soi</v>
          </cell>
          <cell r="Q202">
            <v>2632000</v>
          </cell>
          <cell r="R202">
            <v>497739.130434783</v>
          </cell>
          <cell r="S202">
            <v>3129000</v>
          </cell>
          <cell r="T202">
            <v>647060.86956521787</v>
          </cell>
          <cell r="U202">
            <v>3279060.8695652178</v>
          </cell>
          <cell r="V202">
            <v>3279000</v>
          </cell>
          <cell r="W202">
            <v>131162.4347826087</v>
          </cell>
          <cell r="X202">
            <v>3410223.3043478266</v>
          </cell>
        </row>
        <row r="203">
          <cell r="E203" t="str">
            <v>37.8D08.0996</v>
          </cell>
          <cell r="F203" t="str">
            <v>15. TAI MŨI HỌNG</v>
          </cell>
          <cell r="G203" t="str">
            <v>15.209</v>
          </cell>
          <cell r="H203" t="str">
            <v>Cắt phanh lưỡi</v>
          </cell>
          <cell r="I203" t="str">
            <v>Cắt phanh lưỡi [gây mê]</v>
          </cell>
          <cell r="J203" t="str">
            <v>Cắt phanh lưỡi</v>
          </cell>
          <cell r="K203" t="str">
            <v>C</v>
          </cell>
          <cell r="L203" t="str">
            <v>T2</v>
          </cell>
          <cell r="M203">
            <v>1007</v>
          </cell>
          <cell r="N203">
            <v>1007</v>
          </cell>
          <cell r="P203" t="str">
            <v>Trích rạch apxe thành sau họng (gây mê)</v>
          </cell>
          <cell r="Q203">
            <v>656000</v>
          </cell>
          <cell r="R203">
            <v>89217.391304347795</v>
          </cell>
          <cell r="S203">
            <v>745000</v>
          </cell>
          <cell r="T203">
            <v>115982.60869565213</v>
          </cell>
          <cell r="U203">
            <v>771982.6086956521</v>
          </cell>
          <cell r="V203">
            <v>771900</v>
          </cell>
          <cell r="W203">
            <v>30879.304347826084</v>
          </cell>
          <cell r="X203">
            <v>802861.91304347815</v>
          </cell>
        </row>
        <row r="204">
          <cell r="E204" t="str">
            <v>37.8D09.1041</v>
          </cell>
          <cell r="F204" t="str">
            <v>15. TAI MŨI HỌNG</v>
          </cell>
          <cell r="G204" t="str">
            <v>15.209</v>
          </cell>
          <cell r="H204" t="str">
            <v>Cắt phanh lưỡi</v>
          </cell>
          <cell r="I204" t="str">
            <v>Cắt phanh lưỡi [không gây mê]</v>
          </cell>
          <cell r="J204" t="str">
            <v>Cắt phanh lưỡi</v>
          </cell>
          <cell r="K204" t="str">
            <v>C</v>
          </cell>
          <cell r="L204" t="str">
            <v>T2</v>
          </cell>
          <cell r="M204">
            <v>1052</v>
          </cell>
          <cell r="N204">
            <v>1052</v>
          </cell>
          <cell r="P204" t="str">
            <v>Cắt, tạo hình phanh môi, phanh má hoặc lưỡi (không gây mê)</v>
          </cell>
          <cell r="Q204">
            <v>210000</v>
          </cell>
          <cell r="R204">
            <v>103304.347826087</v>
          </cell>
          <cell r="S204">
            <v>313000</v>
          </cell>
          <cell r="T204">
            <v>134295.65217391311</v>
          </cell>
          <cell r="U204">
            <v>344295.65217391308</v>
          </cell>
          <cell r="V204">
            <v>344200</v>
          </cell>
          <cell r="W204">
            <v>13771.826086956524</v>
          </cell>
          <cell r="X204">
            <v>358067.47826086963</v>
          </cell>
        </row>
        <row r="205">
          <cell r="E205" t="str">
            <v>37.8D05.0408</v>
          </cell>
          <cell r="F205" t="str">
            <v>03. NHI KHOA</v>
          </cell>
          <cell r="G205" t="str">
            <v>3.2621</v>
          </cell>
          <cell r="H205" t="str">
            <v>Cắt phổi không điển hình do ung thư</v>
          </cell>
          <cell r="I205" t="str">
            <v>Cắt phổi không điển hình do ung thư</v>
          </cell>
          <cell r="J205" t="str">
            <v>Cắt phổi không điển hình do ung thư</v>
          </cell>
          <cell r="K205" t="str">
            <v>B</v>
          </cell>
          <cell r="L205" t="str">
            <v>P1</v>
          </cell>
          <cell r="M205">
            <v>417</v>
          </cell>
          <cell r="N205">
            <v>417</v>
          </cell>
          <cell r="O205" t="str">
            <v>Chưa bao gồm máy cắt nối tự động, ghim khâu máy hoặc stapler; dao siêu âm hoặc dao hàn mô hoặc dao hàn mạch.</v>
          </cell>
          <cell r="P205" t="str">
            <v>Phẫu thuật cắt phổi</v>
          </cell>
          <cell r="Q205">
            <v>6991000</v>
          </cell>
          <cell r="R205">
            <v>1994086.95652174</v>
          </cell>
          <cell r="S205">
            <v>8985000</v>
          </cell>
          <cell r="T205">
            <v>2592313.0434782617</v>
          </cell>
          <cell r="U205">
            <v>9583313.0434782617</v>
          </cell>
          <cell r="V205">
            <v>9583300</v>
          </cell>
          <cell r="W205">
            <v>383332.52173913049</v>
          </cell>
          <cell r="X205">
            <v>9966645.5652173925</v>
          </cell>
        </row>
        <row r="206">
          <cell r="E206" t="str">
            <v>37.2A02.0019</v>
          </cell>
          <cell r="F206" t="str">
            <v>18. ĐIỆN QUANG</v>
          </cell>
          <cell r="G206" t="str">
            <v>18.133</v>
          </cell>
          <cell r="H206" t="str">
            <v>Chụp X-quang đường mật qua Kehr</v>
          </cell>
          <cell r="I206" t="str">
            <v>Chụp X-quang đường mật qua Kehr</v>
          </cell>
          <cell r="J206" t="str">
            <v>Chụp Xquang đường mật qua Kehr</v>
          </cell>
          <cell r="K206" t="str">
            <v>C</v>
          </cell>
          <cell r="L206" t="str">
            <v>T3</v>
          </cell>
          <cell r="M206">
            <v>20</v>
          </cell>
          <cell r="N206">
            <v>20</v>
          </cell>
          <cell r="O206" t="str">
            <v>Chưa bao gồm thuốc cản quang.</v>
          </cell>
          <cell r="P206" t="str">
            <v>Chụp mật qua Kehr</v>
          </cell>
          <cell r="Q206">
            <v>171000</v>
          </cell>
          <cell r="R206">
            <v>84521.739130434798</v>
          </cell>
          <cell r="S206">
            <v>255000</v>
          </cell>
          <cell r="T206">
            <v>109878.26086956525</v>
          </cell>
          <cell r="U206">
            <v>280878.26086956525</v>
          </cell>
          <cell r="V206">
            <v>280800</v>
          </cell>
          <cell r="W206">
            <v>11235.13043478261</v>
          </cell>
          <cell r="X206">
            <v>292113.39130434784</v>
          </cell>
        </row>
        <row r="207">
          <cell r="E207" t="str">
            <v>37.2A02.0019</v>
          </cell>
          <cell r="F207" t="str">
            <v>18. ĐIỆN QUANG</v>
          </cell>
          <cell r="G207" t="str">
            <v>18.134</v>
          </cell>
          <cell r="H207" t="str">
            <v>Chụp X-quang mật tụy ngược dòng qua nội soi</v>
          </cell>
          <cell r="I207" t="str">
            <v>Chụp X-quang mật tụy ngược dòng qua nội soi</v>
          </cell>
          <cell r="J207" t="str">
            <v>Chụp Xquang mật tụy ngược dòng qua nội soi</v>
          </cell>
          <cell r="K207" t="str">
            <v>B</v>
          </cell>
          <cell r="L207" t="str">
            <v>T1</v>
          </cell>
          <cell r="M207">
            <v>20</v>
          </cell>
          <cell r="N207">
            <v>20</v>
          </cell>
          <cell r="O207" t="str">
            <v>Chưa bao gồm thuốc cản quang.</v>
          </cell>
          <cell r="P207" t="str">
            <v>Chụp mật qua Kehr</v>
          </cell>
          <cell r="Q207">
            <v>171000</v>
          </cell>
          <cell r="R207">
            <v>84521.739130434798</v>
          </cell>
          <cell r="S207">
            <v>255000</v>
          </cell>
          <cell r="T207">
            <v>109878.26086956525</v>
          </cell>
          <cell r="U207">
            <v>280878.26086956525</v>
          </cell>
          <cell r="V207">
            <v>280800</v>
          </cell>
          <cell r="W207">
            <v>11235.13043478261</v>
          </cell>
          <cell r="X207">
            <v>292113.39130434784</v>
          </cell>
        </row>
        <row r="208">
          <cell r="E208" t="str">
            <v>37.8D05.0408</v>
          </cell>
          <cell r="F208" t="str">
            <v>12. UNG BƯỚU</v>
          </cell>
          <cell r="G208" t="str">
            <v>12.187</v>
          </cell>
          <cell r="H208" t="str">
            <v>Cắt phổi không điển hình do ung thư</v>
          </cell>
          <cell r="I208" t="str">
            <v>Cắt phổi không điển hình do ung thư</v>
          </cell>
          <cell r="J208" t="str">
            <v>Cắt phổi không điển hình do ung thư</v>
          </cell>
          <cell r="K208" t="str">
            <v>B</v>
          </cell>
          <cell r="L208" t="str">
            <v>P1</v>
          </cell>
          <cell r="M208">
            <v>417</v>
          </cell>
          <cell r="N208">
            <v>417</v>
          </cell>
          <cell r="O208" t="str">
            <v>Chưa bao gồm máy cắt nối tự động, ghim khâu máy hoặc stapler; dao siêu âm hoặc dao hàn mô hoặc dao hàn mạch.</v>
          </cell>
          <cell r="P208" t="str">
            <v>Phẫu thuật cắt phổi</v>
          </cell>
          <cell r="Q208">
            <v>6991000</v>
          </cell>
          <cell r="R208">
            <v>1994086.95652174</v>
          </cell>
          <cell r="S208">
            <v>8985000</v>
          </cell>
          <cell r="T208">
            <v>2592313.0434782617</v>
          </cell>
          <cell r="U208">
            <v>9583313.0434782617</v>
          </cell>
          <cell r="V208">
            <v>9583300</v>
          </cell>
          <cell r="W208">
            <v>383332.52173913049</v>
          </cell>
          <cell r="X208">
            <v>9966645.5652173925</v>
          </cell>
        </row>
        <row r="209">
          <cell r="E209" t="str">
            <v>37.8D08.0874</v>
          </cell>
          <cell r="F209" t="str">
            <v>03. NHI KHOA</v>
          </cell>
          <cell r="G209" t="str">
            <v>3.2613</v>
          </cell>
          <cell r="H209" t="str">
            <v>Cắt polyp ống tai</v>
          </cell>
          <cell r="I209" t="str">
            <v>Cắt polyp ống tai [gây mê]</v>
          </cell>
          <cell r="J209" t="str">
            <v>Cắt polyp ống tai</v>
          </cell>
          <cell r="K209" t="str">
            <v>C</v>
          </cell>
          <cell r="L209" t="str">
            <v>P2</v>
          </cell>
          <cell r="M209">
            <v>884</v>
          </cell>
          <cell r="N209">
            <v>884</v>
          </cell>
          <cell r="P209" t="str">
            <v>Cắt polyp ống tai gây mê</v>
          </cell>
          <cell r="Q209">
            <v>1760000</v>
          </cell>
          <cell r="R209">
            <v>278608.69565217401</v>
          </cell>
          <cell r="S209">
            <v>2038000</v>
          </cell>
          <cell r="T209">
            <v>362191.30434782617</v>
          </cell>
          <cell r="U209">
            <v>2122191.3043478262</v>
          </cell>
          <cell r="V209">
            <v>2122100</v>
          </cell>
          <cell r="W209">
            <v>84887.652173913055</v>
          </cell>
          <cell r="X209">
            <v>2207078.9565217393</v>
          </cell>
        </row>
        <row r="210">
          <cell r="E210" t="str">
            <v>37.8D08.0874</v>
          </cell>
          <cell r="F210" t="str">
            <v>12. UNG BƯỚU</v>
          </cell>
          <cell r="G210" t="str">
            <v>12.161</v>
          </cell>
          <cell r="H210" t="str">
            <v>Cắt polyp ống tai</v>
          </cell>
          <cell r="I210" t="str">
            <v>Cắt polyp ống tai [gây mê]</v>
          </cell>
          <cell r="J210" t="str">
            <v>Cắt polyp ống tai</v>
          </cell>
          <cell r="K210" t="str">
            <v>C</v>
          </cell>
          <cell r="L210" t="str">
            <v>P2</v>
          </cell>
          <cell r="M210">
            <v>884</v>
          </cell>
          <cell r="N210">
            <v>884</v>
          </cell>
          <cell r="P210" t="str">
            <v>Cắt polyp ống tai gây mê</v>
          </cell>
          <cell r="Q210">
            <v>1760000</v>
          </cell>
          <cell r="R210">
            <v>278608.69565217401</v>
          </cell>
          <cell r="S210">
            <v>2038000</v>
          </cell>
          <cell r="T210">
            <v>362191.30434782617</v>
          </cell>
          <cell r="U210">
            <v>2122191.3043478262</v>
          </cell>
          <cell r="V210">
            <v>2122100</v>
          </cell>
          <cell r="W210">
            <v>84887.652173913055</v>
          </cell>
          <cell r="X210">
            <v>2207078.9565217393</v>
          </cell>
        </row>
        <row r="211">
          <cell r="E211" t="str">
            <v>37.2A02.0022</v>
          </cell>
          <cell r="F211" t="str">
            <v>02. NỘI KHOA</v>
          </cell>
          <cell r="G211" t="str">
            <v>2.178</v>
          </cell>
          <cell r="H211" t="str">
            <v>Chụp bàng quang chẩn đoán trào ngược bàng quang niệu quản</v>
          </cell>
          <cell r="I211" t="str">
            <v>Chụp bàng quang chẩn đoán trào ngược bàng quang niệu quản</v>
          </cell>
          <cell r="J211" t="str">
            <v>Chụp bàng quang chẩn đoán trào ngược bàng quang niệu quản</v>
          </cell>
          <cell r="K211" t="str">
            <v>B</v>
          </cell>
          <cell r="M211">
            <v>23</v>
          </cell>
          <cell r="N211">
            <v>23</v>
          </cell>
          <cell r="P211" t="str">
            <v>Chụp bàng quang có bơm thuốc cản quang</v>
          </cell>
          <cell r="Q211">
            <v>137000</v>
          </cell>
          <cell r="R211">
            <v>84521.739130434798</v>
          </cell>
          <cell r="S211">
            <v>221000</v>
          </cell>
          <cell r="T211">
            <v>109878.26086956525</v>
          </cell>
          <cell r="U211">
            <v>246878.26086956525</v>
          </cell>
          <cell r="V211">
            <v>246800</v>
          </cell>
          <cell r="W211">
            <v>9875.1304347826099</v>
          </cell>
          <cell r="X211">
            <v>256753.39130434787</v>
          </cell>
        </row>
        <row r="212">
          <cell r="E212" t="str">
            <v>37.2A02.0022</v>
          </cell>
          <cell r="F212" t="str">
            <v>18. ĐIỆN QUANG</v>
          </cell>
          <cell r="G212" t="str">
            <v>18.144</v>
          </cell>
          <cell r="H212" t="str">
            <v>Chụp X-quang bàng quang trên xương mu</v>
          </cell>
          <cell r="I212" t="str">
            <v>Chụp X-quang bàng quang trên xương mu</v>
          </cell>
          <cell r="J212" t="str">
            <v>Chụp Xquang bàng quang trên xương mu</v>
          </cell>
          <cell r="K212" t="str">
            <v>B</v>
          </cell>
          <cell r="L212" t="str">
            <v>T2</v>
          </cell>
          <cell r="M212">
            <v>23</v>
          </cell>
          <cell r="N212">
            <v>23</v>
          </cell>
          <cell r="P212" t="str">
            <v>Chụp bàng quang có bơm thuốc cản quang</v>
          </cell>
          <cell r="Q212">
            <v>137000</v>
          </cell>
          <cell r="R212">
            <v>84521.739130434798</v>
          </cell>
          <cell r="S212">
            <v>221000</v>
          </cell>
          <cell r="T212">
            <v>109878.26086956525</v>
          </cell>
          <cell r="U212">
            <v>246878.26086956525</v>
          </cell>
          <cell r="V212">
            <v>246800</v>
          </cell>
          <cell r="W212">
            <v>9875.1304347826099</v>
          </cell>
          <cell r="X212">
            <v>256753.39130434787</v>
          </cell>
        </row>
        <row r="213">
          <cell r="E213" t="str">
            <v>37.8D08.0875</v>
          </cell>
          <cell r="F213" t="str">
            <v>03. NHI KHOA</v>
          </cell>
          <cell r="G213" t="str">
            <v>3.2613</v>
          </cell>
          <cell r="H213" t="str">
            <v>Cắt polyp ống tai</v>
          </cell>
          <cell r="I213" t="str">
            <v>Cắt polyp ống tai [gây tê]</v>
          </cell>
          <cell r="J213" t="str">
            <v>Cắt polyp ống tai</v>
          </cell>
          <cell r="K213" t="str">
            <v>C</v>
          </cell>
          <cell r="L213" t="str">
            <v>P2</v>
          </cell>
          <cell r="M213">
            <v>885</v>
          </cell>
          <cell r="N213">
            <v>885</v>
          </cell>
          <cell r="P213" t="str">
            <v>Cắt polyp ống tai gây tê</v>
          </cell>
          <cell r="Q213">
            <v>545000</v>
          </cell>
          <cell r="R213">
            <v>68869.565217391297</v>
          </cell>
          <cell r="S213">
            <v>613000</v>
          </cell>
          <cell r="T213">
            <v>89530.434782608689</v>
          </cell>
          <cell r="U213">
            <v>634530.43478260865</v>
          </cell>
          <cell r="V213">
            <v>634500</v>
          </cell>
          <cell r="W213">
            <v>25381.217391304348</v>
          </cell>
          <cell r="X213">
            <v>659911.65217391297</v>
          </cell>
        </row>
        <row r="214">
          <cell r="E214" t="str">
            <v>37.2A02.0025</v>
          </cell>
          <cell r="F214" t="str">
            <v>18. ĐIỆN QUANG</v>
          </cell>
          <cell r="G214" t="str">
            <v>18.135</v>
          </cell>
          <cell r="H214" t="str">
            <v>Chụp X-quang đường rò</v>
          </cell>
          <cell r="I214" t="str">
            <v>Chụp X-quang đường rò</v>
          </cell>
          <cell r="J214" t="str">
            <v>Chụp Xquang đường dò</v>
          </cell>
          <cell r="K214" t="str">
            <v>B</v>
          </cell>
          <cell r="L214" t="str">
            <v>T2</v>
          </cell>
          <cell r="M214">
            <v>26</v>
          </cell>
          <cell r="N214">
            <v>26</v>
          </cell>
          <cell r="P214" t="str">
            <v>Lỗ dò cản quang</v>
          </cell>
          <cell r="Q214">
            <v>337000</v>
          </cell>
          <cell r="R214">
            <v>84521.739130434798</v>
          </cell>
          <cell r="S214">
            <v>421000</v>
          </cell>
          <cell r="T214">
            <v>109878.26086956525</v>
          </cell>
          <cell r="U214">
            <v>446878.26086956525</v>
          </cell>
          <cell r="V214">
            <v>446800</v>
          </cell>
          <cell r="W214">
            <v>17875.130434782612</v>
          </cell>
          <cell r="X214">
            <v>464753.39130434784</v>
          </cell>
        </row>
        <row r="215">
          <cell r="E215" t="str">
            <v>37.2A02.0026</v>
          </cell>
          <cell r="F215" t="str">
            <v>18. ĐIỆN QUANG</v>
          </cell>
          <cell r="G215" t="str">
            <v>18.126</v>
          </cell>
          <cell r="H215" t="str">
            <v>Chụp X-quang tuyến vú</v>
          </cell>
          <cell r="I215" t="str">
            <v>Chụp X-quang tuyến vú</v>
          </cell>
          <cell r="J215" t="str">
            <v>Chụp Xquang tuyến vú</v>
          </cell>
          <cell r="K215" t="str">
            <v>B</v>
          </cell>
          <cell r="M215">
            <v>27</v>
          </cell>
          <cell r="N215">
            <v>27</v>
          </cell>
          <cell r="P215" t="str">
            <v>Mammography (1 bên)</v>
          </cell>
          <cell r="Q215">
            <v>80000</v>
          </cell>
          <cell r="R215">
            <v>17217.391304347799</v>
          </cell>
          <cell r="S215">
            <v>97200</v>
          </cell>
          <cell r="T215">
            <v>22382.608695652136</v>
          </cell>
          <cell r="U215">
            <v>102382.60869565213</v>
          </cell>
          <cell r="V215">
            <v>102300</v>
          </cell>
          <cell r="W215">
            <v>4095.3043478260852</v>
          </cell>
          <cell r="X215">
            <v>106477.91304347821</v>
          </cell>
        </row>
        <row r="216">
          <cell r="E216" t="str">
            <v>37.2A02.0027</v>
          </cell>
          <cell r="F216" t="str">
            <v>18. ĐIỆN QUANG</v>
          </cell>
          <cell r="G216" t="str">
            <v>18.148</v>
          </cell>
          <cell r="H216" t="str">
            <v>Chụp X-quang bao rễ thần kinh</v>
          </cell>
          <cell r="I216" t="str">
            <v>Chụp X-quang bao rễ thần kinh</v>
          </cell>
          <cell r="J216" t="str">
            <v>Chụp Xquang bao rễ thần kinh</v>
          </cell>
          <cell r="K216" t="str">
            <v>B</v>
          </cell>
          <cell r="L216" t="str">
            <v>T1</v>
          </cell>
          <cell r="M216">
            <v>28</v>
          </cell>
          <cell r="N216">
            <v>28</v>
          </cell>
          <cell r="P216" t="str">
            <v>Chụp tủy sống  có tiêm thuốc</v>
          </cell>
          <cell r="Q216">
            <v>332000</v>
          </cell>
          <cell r="R216">
            <v>84521.739130434798</v>
          </cell>
          <cell r="S216">
            <v>416000</v>
          </cell>
          <cell r="T216">
            <v>109878.26086956525</v>
          </cell>
          <cell r="U216">
            <v>441878.26086956525</v>
          </cell>
          <cell r="V216">
            <v>441800</v>
          </cell>
          <cell r="W216">
            <v>17675.130434782612</v>
          </cell>
          <cell r="X216">
            <v>459553.39130434784</v>
          </cell>
        </row>
        <row r="217">
          <cell r="E217" t="str">
            <v>37.8D08.0875</v>
          </cell>
          <cell r="F217" t="str">
            <v>12. UNG BƯỚU</v>
          </cell>
          <cell r="G217" t="str">
            <v>12.161</v>
          </cell>
          <cell r="H217" t="str">
            <v>Cắt polyp ống tai</v>
          </cell>
          <cell r="I217" t="str">
            <v>Cắt polyp ống tai [gây tê]</v>
          </cell>
          <cell r="J217" t="str">
            <v>Cắt polyp ống tai</v>
          </cell>
          <cell r="K217" t="str">
            <v>C</v>
          </cell>
          <cell r="L217" t="str">
            <v>P2</v>
          </cell>
          <cell r="M217">
            <v>885</v>
          </cell>
          <cell r="N217">
            <v>885</v>
          </cell>
          <cell r="P217" t="str">
            <v>Cắt polyp ống tai gây tê</v>
          </cell>
          <cell r="Q217">
            <v>545000</v>
          </cell>
          <cell r="R217">
            <v>68869.565217391297</v>
          </cell>
          <cell r="S217">
            <v>613000</v>
          </cell>
          <cell r="T217">
            <v>89530.434782608689</v>
          </cell>
          <cell r="U217">
            <v>634530.43478260865</v>
          </cell>
          <cell r="V217">
            <v>634500</v>
          </cell>
          <cell r="W217">
            <v>25381.217391304348</v>
          </cell>
          <cell r="X217">
            <v>659911.65217391297</v>
          </cell>
        </row>
        <row r="218">
          <cell r="E218" t="str">
            <v>37.8D05.0416</v>
          </cell>
          <cell r="F218" t="str">
            <v>03. NHI KHOA</v>
          </cell>
          <cell r="G218" t="str">
            <v>3.3471</v>
          </cell>
          <cell r="H218" t="str">
            <v>Cắt thận đơn thuần</v>
          </cell>
          <cell r="I218" t="str">
            <v>Cắt thận đơn thuần</v>
          </cell>
          <cell r="J218" t="str">
            <v>Cắt thận đơn thuần</v>
          </cell>
          <cell r="K218" t="str">
            <v>B</v>
          </cell>
          <cell r="L218" t="str">
            <v>P1</v>
          </cell>
          <cell r="M218">
            <v>425</v>
          </cell>
          <cell r="N218">
            <v>425</v>
          </cell>
          <cell r="O218" t="str">
            <v>Chưa bao gồm dao siêu âm hoặc dao hàn mô hoặc dao hàn mạch.</v>
          </cell>
          <cell r="P218" t="str">
            <v>Phẫu thuật cắt thận</v>
          </cell>
          <cell r="Q218">
            <v>3407000</v>
          </cell>
          <cell r="R218">
            <v>997043.47826086998</v>
          </cell>
          <cell r="S218">
            <v>4404000</v>
          </cell>
          <cell r="T218">
            <v>1296156.5217391308</v>
          </cell>
          <cell r="U218">
            <v>4703156.5217391308</v>
          </cell>
          <cell r="V218">
            <v>4703100</v>
          </cell>
          <cell r="W218">
            <v>188126.26086956525</v>
          </cell>
          <cell r="X218">
            <v>4891282.7826086963</v>
          </cell>
        </row>
        <row r="219">
          <cell r="E219" t="str">
            <v>37.8D05.0416</v>
          </cell>
          <cell r="F219" t="str">
            <v>10. NGOẠI KHOA</v>
          </cell>
          <cell r="G219" t="str">
            <v>10.303</v>
          </cell>
          <cell r="H219" t="str">
            <v>Cắt thận đơn thuần</v>
          </cell>
          <cell r="I219" t="str">
            <v>Cắt thận đơn thuần</v>
          </cell>
          <cell r="J219" t="str">
            <v>Cắt thận đơn thuần</v>
          </cell>
          <cell r="K219" t="str">
            <v>B</v>
          </cell>
          <cell r="L219" t="str">
            <v>P1</v>
          </cell>
          <cell r="M219">
            <v>425</v>
          </cell>
          <cell r="N219">
            <v>425</v>
          </cell>
          <cell r="O219" t="str">
            <v>Chưa bao gồm dao siêu âm hoặc dao hàn mô hoặc dao hàn mạch.</v>
          </cell>
          <cell r="P219" t="str">
            <v>Phẫu thuật cắt thận</v>
          </cell>
          <cell r="Q219">
            <v>3407000</v>
          </cell>
          <cell r="R219">
            <v>997043.47826086998</v>
          </cell>
          <cell r="S219">
            <v>4404000</v>
          </cell>
          <cell r="T219">
            <v>1296156.5217391308</v>
          </cell>
          <cell r="U219">
            <v>4703156.5217391308</v>
          </cell>
          <cell r="V219">
            <v>4703100</v>
          </cell>
          <cell r="W219">
            <v>188126.26086956525</v>
          </cell>
          <cell r="X219">
            <v>4891282.7826086963</v>
          </cell>
        </row>
        <row r="220">
          <cell r="E220" t="str">
            <v>37.8D05.0486</v>
          </cell>
          <cell r="F220" t="str">
            <v>03. NHI KHOA</v>
          </cell>
          <cell r="G220" t="str">
            <v>3.2698</v>
          </cell>
          <cell r="H220" t="str">
            <v>Cắt thân và đuôi tụy</v>
          </cell>
          <cell r="I220" t="str">
            <v>Cắt thân và đuôi tụy</v>
          </cell>
          <cell r="J220" t="str">
            <v>Cắt thân và đuôi tuỵ</v>
          </cell>
          <cell r="K220" t="str">
            <v>B</v>
          </cell>
          <cell r="M220">
            <v>496</v>
          </cell>
          <cell r="N220">
            <v>496</v>
          </cell>
          <cell r="O220" t="str">
            <v>Chưa bao gồm máy cắt nối tự động và ghim khâu máy cắt nối, khóa kẹp mạch máu, dao siêu âm hoặc dao hàn mô hoặc dao hàn mạch.</v>
          </cell>
          <cell r="P220" t="str">
            <v xml:space="preserve">Phẫu thuật cắt thân tụy hoặc cắt đuôi tụy </v>
          </cell>
          <cell r="Q220">
            <v>3661000</v>
          </cell>
          <cell r="R220">
            <v>995478.26086956495</v>
          </cell>
          <cell r="S220">
            <v>4656000</v>
          </cell>
          <cell r="T220">
            <v>1294121.7391304343</v>
          </cell>
          <cell r="U220">
            <v>4955121.7391304346</v>
          </cell>
          <cell r="V220">
            <v>4955100</v>
          </cell>
          <cell r="W220">
            <v>198204.86956521738</v>
          </cell>
          <cell r="X220">
            <v>5153326.6086956523</v>
          </cell>
        </row>
        <row r="221">
          <cell r="E221" t="str">
            <v>37.8D05.0486</v>
          </cell>
          <cell r="F221" t="str">
            <v>12. UNG BƯỚU</v>
          </cell>
          <cell r="G221" t="str">
            <v>12.241</v>
          </cell>
          <cell r="H221" t="str">
            <v>Cắt thân và đuôi tụy</v>
          </cell>
          <cell r="I221" t="str">
            <v>Cắt thân và đuôi tụy</v>
          </cell>
          <cell r="J221" t="str">
            <v>Cắt thân và đuôi tuỵ</v>
          </cell>
          <cell r="K221" t="str">
            <v>B</v>
          </cell>
          <cell r="M221">
            <v>496</v>
          </cell>
          <cell r="N221">
            <v>496</v>
          </cell>
          <cell r="O221" t="str">
            <v>Chưa bao gồm máy cắt nối tự động và ghim khâu máy cắt nối, khóa kẹp mạch máu, dao siêu âm hoặc dao hàn mô hoặc dao hàn mạch.</v>
          </cell>
          <cell r="P221" t="str">
            <v xml:space="preserve">Phẫu thuật cắt thân tụy hoặc cắt đuôi tụy </v>
          </cell>
          <cell r="Q221">
            <v>3661000</v>
          </cell>
          <cell r="R221">
            <v>995478.26086956495</v>
          </cell>
          <cell r="S221">
            <v>4656000</v>
          </cell>
          <cell r="T221">
            <v>1294121.7391304343</v>
          </cell>
          <cell r="U221">
            <v>4955121.7391304346</v>
          </cell>
          <cell r="V221">
            <v>4955100</v>
          </cell>
          <cell r="W221">
            <v>198204.86956521738</v>
          </cell>
          <cell r="X221">
            <v>5153326.6086956523</v>
          </cell>
        </row>
        <row r="222">
          <cell r="E222" t="str">
            <v>37.8D08.0938</v>
          </cell>
          <cell r="F222" t="str">
            <v>03. NHI KHOA</v>
          </cell>
          <cell r="G222" t="str">
            <v>3.2561</v>
          </cell>
          <cell r="H222" t="str">
            <v>Cắt thanh quản bán phần</v>
          </cell>
          <cell r="I222" t="str">
            <v>Cắt thanh quản bán phần</v>
          </cell>
          <cell r="J222" t="str">
            <v>Cắt thanh quản bán phần</v>
          </cell>
          <cell r="K222" t="str">
            <v>A</v>
          </cell>
          <cell r="L222" t="str">
            <v>P1</v>
          </cell>
          <cell r="M222">
            <v>949</v>
          </cell>
          <cell r="N222">
            <v>949</v>
          </cell>
          <cell r="P222" t="str">
            <v>Phẫu thuật cắt bán phần thanh quản trên nhẫn kiểu CHEP</v>
          </cell>
          <cell r="Q222">
            <v>4467000</v>
          </cell>
          <cell r="R222">
            <v>680869.56521739101</v>
          </cell>
          <cell r="S222">
            <v>5147000</v>
          </cell>
          <cell r="T222">
            <v>885130.4347826083</v>
          </cell>
          <cell r="U222">
            <v>5352130.4347826084</v>
          </cell>
          <cell r="V222">
            <v>5352100</v>
          </cell>
          <cell r="W222">
            <v>214085.21739130435</v>
          </cell>
          <cell r="X222">
            <v>5566215.6521739131</v>
          </cell>
        </row>
        <row r="223">
          <cell r="E223" t="str">
            <v>37.8D08.0938</v>
          </cell>
          <cell r="F223" t="str">
            <v>12. UNG BƯỚU</v>
          </cell>
          <cell r="G223" t="str">
            <v>12.130</v>
          </cell>
          <cell r="H223" t="str">
            <v>Cắt thanh quản bán phần</v>
          </cell>
          <cell r="I223" t="str">
            <v>Cắt thanh quản bán phần</v>
          </cell>
          <cell r="J223" t="str">
            <v>Cắt thanh quản bán phần</v>
          </cell>
          <cell r="K223" t="str">
            <v>B</v>
          </cell>
          <cell r="L223" t="str">
            <v>P1</v>
          </cell>
          <cell r="M223">
            <v>949</v>
          </cell>
          <cell r="N223">
            <v>949</v>
          </cell>
          <cell r="P223" t="str">
            <v>Phẫu thuật cắt bán phần thanh quản trên nhẫn kiểu CHEP</v>
          </cell>
          <cell r="Q223">
            <v>4467000</v>
          </cell>
          <cell r="R223">
            <v>680869.56521739101</v>
          </cell>
          <cell r="S223">
            <v>5147000</v>
          </cell>
          <cell r="T223">
            <v>885130.4347826083</v>
          </cell>
          <cell r="U223">
            <v>5352130.4347826084</v>
          </cell>
          <cell r="V223">
            <v>5352100</v>
          </cell>
          <cell r="W223">
            <v>214085.21739130435</v>
          </cell>
          <cell r="X223">
            <v>5566215.6521739131</v>
          </cell>
        </row>
        <row r="224">
          <cell r="E224" t="str">
            <v>37.8D07.0774</v>
          </cell>
          <cell r="F224" t="str">
            <v>03. NHI KHOA</v>
          </cell>
          <cell r="G224" t="str">
            <v>3.1676</v>
          </cell>
          <cell r="H224" t="str">
            <v>Cắt thị thần kinh</v>
          </cell>
          <cell r="I224" t="str">
            <v>Cắt thị thần kinh</v>
          </cell>
          <cell r="J224" t="str">
            <v>Cắt thị thần kinh</v>
          </cell>
          <cell r="K224" t="str">
            <v>C</v>
          </cell>
          <cell r="L224" t="str">
            <v>P2</v>
          </cell>
          <cell r="M224">
            <v>784</v>
          </cell>
          <cell r="N224">
            <v>784</v>
          </cell>
          <cell r="P224" t="str">
            <v>Khoét bỏ nhãn cầu</v>
          </cell>
          <cell r="Q224">
            <v>582000</v>
          </cell>
          <cell r="R224">
            <v>190956.52173913</v>
          </cell>
          <cell r="S224">
            <v>772000</v>
          </cell>
          <cell r="T224">
            <v>248243.47826086899</v>
          </cell>
          <cell r="U224">
            <v>830243.47826086893</v>
          </cell>
          <cell r="V224">
            <v>830200</v>
          </cell>
          <cell r="W224">
            <v>33209.739130434755</v>
          </cell>
          <cell r="X224">
            <v>863453.21739130374</v>
          </cell>
        </row>
        <row r="225">
          <cell r="E225" t="str">
            <v>37.8D07.0774</v>
          </cell>
          <cell r="F225" t="str">
            <v>14. MẮT</v>
          </cell>
          <cell r="G225" t="str">
            <v>14.186</v>
          </cell>
          <cell r="H225" t="str">
            <v>Cắt thị thần kinh</v>
          </cell>
          <cell r="I225" t="str">
            <v>Cắt thị thần kinh</v>
          </cell>
          <cell r="J225" t="str">
            <v>Cắt thị thần kinh</v>
          </cell>
          <cell r="K225" t="str">
            <v>C</v>
          </cell>
          <cell r="L225" t="str">
            <v>P2</v>
          </cell>
          <cell r="M225">
            <v>784</v>
          </cell>
          <cell r="N225">
            <v>784</v>
          </cell>
          <cell r="P225" t="str">
            <v>Khoét bỏ nhãn cầu</v>
          </cell>
          <cell r="Q225">
            <v>582000</v>
          </cell>
          <cell r="R225">
            <v>190956.52173913</v>
          </cell>
          <cell r="S225">
            <v>772000</v>
          </cell>
          <cell r="T225">
            <v>248243.47826086899</v>
          </cell>
          <cell r="U225">
            <v>830243.47826086893</v>
          </cell>
          <cell r="V225">
            <v>830200</v>
          </cell>
          <cell r="W225">
            <v>33209.739130434755</v>
          </cell>
          <cell r="X225">
            <v>863453.21739130374</v>
          </cell>
        </row>
        <row r="226">
          <cell r="E226" t="str">
            <v>37.8D05.0408</v>
          </cell>
          <cell r="F226" t="str">
            <v>03. NHI KHOA</v>
          </cell>
          <cell r="G226" t="str">
            <v>3.2622</v>
          </cell>
          <cell r="H226" t="str">
            <v>Cắt thùy phổi, phần phổi còn lại</v>
          </cell>
          <cell r="I226" t="str">
            <v>Cắt thùy phổi, phần phổi còn lại</v>
          </cell>
          <cell r="J226" t="str">
            <v>Cắt thuỳ phổi, phần phổi còn lại</v>
          </cell>
          <cell r="K226" t="str">
            <v>B</v>
          </cell>
          <cell r="L226" t="str">
            <v>P1</v>
          </cell>
          <cell r="M226">
            <v>417</v>
          </cell>
          <cell r="N226">
            <v>417</v>
          </cell>
          <cell r="O226" t="str">
            <v>Chưa bao gồm máy cắt nối tự động, ghim khâu máy hoặc stapler; dao siêu âm hoặc dao hàn mô hoặc dao hàn mạch.</v>
          </cell>
          <cell r="P226" t="str">
            <v>Phẫu thuật cắt phổi</v>
          </cell>
          <cell r="Q226">
            <v>6991000</v>
          </cell>
          <cell r="R226">
            <v>1994086.95652174</v>
          </cell>
          <cell r="S226">
            <v>8985000</v>
          </cell>
          <cell r="T226">
            <v>2592313.0434782617</v>
          </cell>
          <cell r="U226">
            <v>9583313.0434782617</v>
          </cell>
          <cell r="V226">
            <v>9583300</v>
          </cell>
          <cell r="W226">
            <v>383332.52173913049</v>
          </cell>
          <cell r="X226">
            <v>9966645.5652173925</v>
          </cell>
        </row>
        <row r="227">
          <cell r="E227" t="str">
            <v>37.8D05.0408</v>
          </cell>
          <cell r="F227" t="str">
            <v>12. UNG BƯỚU</v>
          </cell>
          <cell r="G227" t="str">
            <v>12.180</v>
          </cell>
          <cell r="H227" t="str">
            <v>Cắt thùy phổi, phần phổi còn lại</v>
          </cell>
          <cell r="I227" t="str">
            <v>Cắt thùy phổi, phần phổi còn lại</v>
          </cell>
          <cell r="J227" t="str">
            <v>Cắt thuỳ phổi, phần phổi còn lại</v>
          </cell>
          <cell r="K227" t="str">
            <v>B</v>
          </cell>
          <cell r="L227" t="str">
            <v>P1</v>
          </cell>
          <cell r="M227">
            <v>417</v>
          </cell>
          <cell r="N227">
            <v>417</v>
          </cell>
          <cell r="O227" t="str">
            <v>Chưa bao gồm máy cắt nối tự động, ghim khâu máy hoặc stapler; dao siêu âm hoặc dao hàn mô hoặc dao hàn mạch.</v>
          </cell>
          <cell r="P227" t="str">
            <v>Phẫu thuật cắt phổi</v>
          </cell>
          <cell r="Q227">
            <v>6991000</v>
          </cell>
          <cell r="R227">
            <v>1994086.95652174</v>
          </cell>
          <cell r="S227">
            <v>8985000</v>
          </cell>
          <cell r="T227">
            <v>2592313.0434782617</v>
          </cell>
          <cell r="U227">
            <v>9583313.0434782617</v>
          </cell>
          <cell r="V227">
            <v>9583300</v>
          </cell>
          <cell r="W227">
            <v>383332.52173913049</v>
          </cell>
          <cell r="X227">
            <v>9966645.5652173925</v>
          </cell>
        </row>
        <row r="228">
          <cell r="E228" t="str">
            <v>37.8D05.0449</v>
          </cell>
          <cell r="F228" t="str">
            <v>03. NHI KHOA</v>
          </cell>
          <cell r="G228" t="str">
            <v>3.2653</v>
          </cell>
          <cell r="H228" t="str">
            <v>Cắt toàn bộ dạ dày do ung thư tạo hình bằng đoạn ruột non</v>
          </cell>
          <cell r="I228" t="str">
            <v>Cắt toàn bộ dạ dày do ung thư tạo hình bằng đoạn ruột non</v>
          </cell>
          <cell r="J228" t="str">
            <v>Cắt toàn bộ dạ dày do ung thư tạo hình bằng đoạn ruột non</v>
          </cell>
          <cell r="K228" t="str">
            <v>A</v>
          </cell>
          <cell r="M228">
            <v>458</v>
          </cell>
          <cell r="N228">
            <v>458</v>
          </cell>
          <cell r="O228" t="str">
            <v>Chưa bao gồm máy cắt nối tự động và ghim khâu máy, kẹp khóa mạch máu, dao siêu âm hoặc dao hàn mô hoặc dao hàn mạch.</v>
          </cell>
          <cell r="P228" t="str">
            <v xml:space="preserve">Phẫu thuật cắt dạ dày </v>
          </cell>
          <cell r="Q228">
            <v>5616000</v>
          </cell>
          <cell r="R228">
            <v>1994086.95652174</v>
          </cell>
          <cell r="S228">
            <v>7610000</v>
          </cell>
          <cell r="T228">
            <v>2592313.0434782617</v>
          </cell>
          <cell r="U228">
            <v>8208313.0434782617</v>
          </cell>
          <cell r="V228">
            <v>8208300</v>
          </cell>
          <cell r="W228">
            <v>328332.52173913049</v>
          </cell>
          <cell r="X228">
            <v>8536645.5652173925</v>
          </cell>
        </row>
        <row r="229">
          <cell r="E229" t="str">
            <v>37.8D05.0449</v>
          </cell>
          <cell r="F229" t="str">
            <v>12. UNG BƯỚU</v>
          </cell>
          <cell r="G229" t="str">
            <v>12.202</v>
          </cell>
          <cell r="H229" t="str">
            <v>Cắt toàn bộ dạ dày do ung thư tạo hình bằng đoạn ruột non</v>
          </cell>
          <cell r="I229" t="str">
            <v>Cắt toàn bộ dạ dày do ung thư tạo hình bằng đoạn ruột non</v>
          </cell>
          <cell r="J229" t="str">
            <v>Cắt toàn bộ dạ dày do ung thư tạo hình bằng đoạn ruột non</v>
          </cell>
          <cell r="K229" t="str">
            <v>B</v>
          </cell>
          <cell r="M229">
            <v>458</v>
          </cell>
          <cell r="N229">
            <v>458</v>
          </cell>
          <cell r="O229" t="str">
            <v>Chưa bao gồm máy cắt nối tự động và ghim khâu máy, kẹp khóa mạch máu, dao siêu âm hoặc dao hàn mô hoặc dao hàn mạch.</v>
          </cell>
          <cell r="P229" t="str">
            <v xml:space="preserve">Phẫu thuật cắt dạ dày </v>
          </cell>
          <cell r="Q229">
            <v>5616000</v>
          </cell>
          <cell r="R229">
            <v>1994086.95652174</v>
          </cell>
          <cell r="S229">
            <v>7610000</v>
          </cell>
          <cell r="T229">
            <v>2592313.0434782617</v>
          </cell>
          <cell r="U229">
            <v>8208313.0434782617</v>
          </cell>
          <cell r="V229">
            <v>8208300</v>
          </cell>
          <cell r="W229">
            <v>328332.52173913049</v>
          </cell>
          <cell r="X229">
            <v>8536645.5652173925</v>
          </cell>
        </row>
        <row r="230">
          <cell r="E230" t="str">
            <v>37.8D05.0446</v>
          </cell>
          <cell r="F230" t="str">
            <v>03. NHI KHOA</v>
          </cell>
          <cell r="G230" t="str">
            <v>3.2563</v>
          </cell>
          <cell r="H230" t="str">
            <v>Cắt toàn bộ hạ họng - thực quản, tái tạo ống họng thực quản bằng dạ dày - ruột</v>
          </cell>
          <cell r="I230" t="str">
            <v>Cắt toàn bộ hạ họng - thực quản, tái tạo ống họng thực quản bằng dạ dày - ruột</v>
          </cell>
          <cell r="J230" t="str">
            <v>Cắt toàn bộ hạ họng-thực quản, tái tạo ống họng thực quản bằng dạ dày-ruột</v>
          </cell>
          <cell r="K230" t="str">
            <v>A</v>
          </cell>
          <cell r="L230" t="str">
            <v>PDB</v>
          </cell>
          <cell r="M230">
            <v>455</v>
          </cell>
          <cell r="N230">
            <v>455</v>
          </cell>
          <cell r="O230" t="str">
            <v>Chưa bao gồm kẹp khóa mạch máu, máy cắt nối tự động và ghim khâu máy, dao siêu âm hoặc dao hàn mô hoặc dao hàn mạch, Stent.</v>
          </cell>
          <cell r="P230" t="str">
            <v xml:space="preserve">Phẫu thuật tạo hình thực quản </v>
          </cell>
          <cell r="Q230">
            <v>5898000</v>
          </cell>
          <cell r="R230">
            <v>1994086.95652174</v>
          </cell>
          <cell r="S230">
            <v>7892000</v>
          </cell>
          <cell r="T230">
            <v>2592313.0434782617</v>
          </cell>
          <cell r="U230">
            <v>8490313.0434782617</v>
          </cell>
          <cell r="V230">
            <v>8490300</v>
          </cell>
          <cell r="W230">
            <v>339612.52173913049</v>
          </cell>
          <cell r="X230">
            <v>8829925.5652173925</v>
          </cell>
        </row>
        <row r="231">
          <cell r="E231" t="str">
            <v>37.8D05.0446</v>
          </cell>
          <cell r="F231" t="str">
            <v>12. UNG BƯỚU</v>
          </cell>
          <cell r="G231" t="str">
            <v>12.119</v>
          </cell>
          <cell r="H231" t="str">
            <v>Cắt toàn bộ hạ họng - thực quản, tái tạo ống họng thực quản bằng dạ dày - ruột</v>
          </cell>
          <cell r="I231" t="str">
            <v>Cắt toàn bộ hạ họng - thực quản, tái tạo ống họng thực quản bằng dạ dày - ruột</v>
          </cell>
          <cell r="J231" t="str">
            <v>Cắt toàn bộ hạ họng-thực quản, tái tạo ống họng thực quản bằng dạ dày-ruột</v>
          </cell>
          <cell r="K231" t="str">
            <v>B</v>
          </cell>
          <cell r="L231" t="str">
            <v>PDB</v>
          </cell>
          <cell r="M231">
            <v>455</v>
          </cell>
          <cell r="N231">
            <v>455</v>
          </cell>
          <cell r="O231" t="str">
            <v>Chưa bao gồm kẹp khóa mạch máu, máy cắt nối tự động và ghim khâu máy, dao siêu âm hoặc dao hàn mô hoặc dao hàn mạch, Stent.</v>
          </cell>
          <cell r="P231" t="str">
            <v xml:space="preserve">Phẫu thuật tạo hình thực quản </v>
          </cell>
          <cell r="Q231">
            <v>5898000</v>
          </cell>
          <cell r="R231">
            <v>1994086.95652174</v>
          </cell>
          <cell r="S231">
            <v>7892000</v>
          </cell>
          <cell r="T231">
            <v>2592313.0434782617</v>
          </cell>
          <cell r="U231">
            <v>8490313.0434782617</v>
          </cell>
          <cell r="V231">
            <v>8490300</v>
          </cell>
          <cell r="W231">
            <v>339612.52173913049</v>
          </cell>
          <cell r="X231">
            <v>8829925.5652173925</v>
          </cell>
        </row>
        <row r="232">
          <cell r="E232" t="str">
            <v>37.8D05.0416</v>
          </cell>
          <cell r="F232" t="str">
            <v>03. NHI KHOA</v>
          </cell>
          <cell r="G232" t="str">
            <v>3.2715</v>
          </cell>
          <cell r="H232" t="str">
            <v>Cắt toàn bộ thận và niệu quản</v>
          </cell>
          <cell r="I232" t="str">
            <v>Cắt toàn bộ thận và niệu quản</v>
          </cell>
          <cell r="J232" t="str">
            <v>Cắt toàn bộ thận và niệu quản</v>
          </cell>
          <cell r="K232" t="str">
            <v>B</v>
          </cell>
          <cell r="L232" t="str">
            <v>P1</v>
          </cell>
          <cell r="M232">
            <v>425</v>
          </cell>
          <cell r="N232">
            <v>425</v>
          </cell>
          <cell r="O232" t="str">
            <v>Chưa bao gồm dao siêu âm hoặc dao hàn mô hoặc dao hàn mạch.</v>
          </cell>
          <cell r="P232" t="str">
            <v>Phẫu thuật cắt thận</v>
          </cell>
          <cell r="Q232">
            <v>3407000</v>
          </cell>
          <cell r="R232">
            <v>997043.47826086998</v>
          </cell>
          <cell r="S232">
            <v>4404000</v>
          </cell>
          <cell r="T232">
            <v>1296156.5217391308</v>
          </cell>
          <cell r="U232">
            <v>4703156.5217391308</v>
          </cell>
          <cell r="V232">
            <v>4703100</v>
          </cell>
          <cell r="W232">
            <v>188126.26086956525</v>
          </cell>
          <cell r="X232">
            <v>4891282.7826086963</v>
          </cell>
        </row>
        <row r="233">
          <cell r="E233" t="str">
            <v>37.8D05.0416</v>
          </cell>
          <cell r="F233" t="str">
            <v>03. NHI KHOA</v>
          </cell>
          <cell r="G233" t="str">
            <v>3.3470</v>
          </cell>
          <cell r="H233" t="str">
            <v>Cắt toàn bộ thận và niệu quản</v>
          </cell>
          <cell r="I233" t="str">
            <v>Cắt toàn bộ thận và niệu quản</v>
          </cell>
          <cell r="J233" t="str">
            <v>Cắt toàn bộ thận và niệu quản</v>
          </cell>
          <cell r="K233" t="str">
            <v>B</v>
          </cell>
          <cell r="L233" t="str">
            <v>P1</v>
          </cell>
          <cell r="M233">
            <v>425</v>
          </cell>
          <cell r="N233">
            <v>425</v>
          </cell>
          <cell r="O233" t="str">
            <v>Chưa bao gồm dao siêu âm hoặc dao hàn mô hoặc dao hàn mạch.</v>
          </cell>
          <cell r="P233" t="str">
            <v>Phẫu thuật cắt thận</v>
          </cell>
          <cell r="Q233">
            <v>3407000</v>
          </cell>
          <cell r="R233">
            <v>997043.47826086998</v>
          </cell>
          <cell r="S233">
            <v>4404000</v>
          </cell>
          <cell r="T233">
            <v>1296156.5217391308</v>
          </cell>
          <cell r="U233">
            <v>4703156.5217391308</v>
          </cell>
          <cell r="V233">
            <v>4703100</v>
          </cell>
          <cell r="W233">
            <v>188126.26086956525</v>
          </cell>
          <cell r="X233">
            <v>4891282.7826086963</v>
          </cell>
        </row>
        <row r="234">
          <cell r="E234" t="str">
            <v>37.8D05.0416</v>
          </cell>
          <cell r="F234" t="str">
            <v>10. NGOẠI KHOA</v>
          </cell>
          <cell r="G234" t="str">
            <v>10.302</v>
          </cell>
          <cell r="H234" t="str">
            <v>Cắt toàn bộ thận và niệu quản</v>
          </cell>
          <cell r="I234" t="str">
            <v>Cắt toàn bộ thận và niệu quản</v>
          </cell>
          <cell r="J234" t="str">
            <v>Cắt toàn bộ thận và niệu quản</v>
          </cell>
          <cell r="K234" t="str">
            <v>B</v>
          </cell>
          <cell r="L234" t="str">
            <v>PDB</v>
          </cell>
          <cell r="M234">
            <v>425</v>
          </cell>
          <cell r="N234">
            <v>425</v>
          </cell>
          <cell r="O234" t="str">
            <v>Chưa bao gồm dao siêu âm hoặc dao hàn mô hoặc dao hàn mạch.</v>
          </cell>
          <cell r="P234" t="str">
            <v>Phẫu thuật cắt thận</v>
          </cell>
          <cell r="Q234">
            <v>3407000</v>
          </cell>
          <cell r="R234">
            <v>997043.47826086998</v>
          </cell>
          <cell r="S234">
            <v>4404000</v>
          </cell>
          <cell r="T234">
            <v>1296156.5217391308</v>
          </cell>
          <cell r="U234">
            <v>4703156.5217391308</v>
          </cell>
          <cell r="V234">
            <v>4703100</v>
          </cell>
          <cell r="W234">
            <v>188126.26086956525</v>
          </cell>
          <cell r="X234">
            <v>4891282.7826086963</v>
          </cell>
        </row>
        <row r="235">
          <cell r="E235" t="str">
            <v>37.8D05.0416</v>
          </cell>
          <cell r="F235" t="str">
            <v>12. UNG BƯỚU</v>
          </cell>
          <cell r="G235" t="str">
            <v>12.260</v>
          </cell>
          <cell r="H235" t="str">
            <v>Cắt toàn bộ thận và niệu quản</v>
          </cell>
          <cell r="I235" t="str">
            <v>Cắt toàn bộ thận và niệu quản</v>
          </cell>
          <cell r="J235" t="str">
            <v>Cắt toàn bộ thận và niệu quản</v>
          </cell>
          <cell r="K235" t="str">
            <v>B</v>
          </cell>
          <cell r="L235" t="str">
            <v>P1</v>
          </cell>
          <cell r="M235">
            <v>425</v>
          </cell>
          <cell r="N235">
            <v>425</v>
          </cell>
          <cell r="O235" t="str">
            <v>Chưa bao gồm dao siêu âm hoặc dao hàn mô hoặc dao hàn mạch.</v>
          </cell>
          <cell r="P235" t="str">
            <v>Phẫu thuật cắt thận</v>
          </cell>
          <cell r="Q235">
            <v>3407000</v>
          </cell>
          <cell r="R235">
            <v>997043.47826086998</v>
          </cell>
          <cell r="S235">
            <v>4404000</v>
          </cell>
          <cell r="T235">
            <v>1296156.5217391308</v>
          </cell>
          <cell r="U235">
            <v>4703156.5217391308</v>
          </cell>
          <cell r="V235">
            <v>4703100</v>
          </cell>
          <cell r="W235">
            <v>188126.26086956525</v>
          </cell>
          <cell r="X235">
            <v>4891282.7826086963</v>
          </cell>
        </row>
        <row r="236">
          <cell r="E236" t="str">
            <v>37.8D06.0681</v>
          </cell>
          <cell r="F236" t="str">
            <v>03. NHI KHOA</v>
          </cell>
          <cell r="G236" t="str">
            <v>3.2725</v>
          </cell>
          <cell r="H236" t="str">
            <v>Cắt toàn bộ tử cung, đường bụng</v>
          </cell>
          <cell r="I236" t="str">
            <v>Cắt toàn bộ tử cung, đường bụng</v>
          </cell>
          <cell r="J236" t="str">
            <v>Cắt toàn bộ tử cung, đường bụng</v>
          </cell>
          <cell r="K236" t="str">
            <v>B</v>
          </cell>
          <cell r="L236" t="str">
            <v>P1</v>
          </cell>
          <cell r="M236">
            <v>691</v>
          </cell>
          <cell r="N236">
            <v>691</v>
          </cell>
          <cell r="P236" t="str">
            <v>Phẫu thuật mở bụng cắt tử cung</v>
          </cell>
          <cell r="Q236">
            <v>3120000</v>
          </cell>
          <cell r="R236">
            <v>914086.95652173902</v>
          </cell>
          <cell r="S236">
            <v>4034000</v>
          </cell>
          <cell r="T236">
            <v>1188313.0434782607</v>
          </cell>
          <cell r="U236">
            <v>4308313.0434782607</v>
          </cell>
          <cell r="V236">
            <v>4308300</v>
          </cell>
          <cell r="W236">
            <v>172332.52173913043</v>
          </cell>
          <cell r="X236">
            <v>4480645.5652173916</v>
          </cell>
        </row>
        <row r="237">
          <cell r="E237" t="str">
            <v>37.8D06.0681</v>
          </cell>
          <cell r="F237" t="str">
            <v>12. UNG BƯỚU</v>
          </cell>
          <cell r="G237" t="str">
            <v>12.291</v>
          </cell>
          <cell r="H237" t="str">
            <v>Cắt toàn bộ tử cung, đường bụng</v>
          </cell>
          <cell r="I237" t="str">
            <v>Cắt toàn bộ tử cung, đường bụng</v>
          </cell>
          <cell r="J237" t="str">
            <v>Cắt toàn bộ tử cung, đường bụng</v>
          </cell>
          <cell r="K237" t="str">
            <v>B</v>
          </cell>
          <cell r="L237" t="str">
            <v>P1</v>
          </cell>
          <cell r="M237">
            <v>691</v>
          </cell>
          <cell r="N237">
            <v>691</v>
          </cell>
          <cell r="P237" t="str">
            <v>Phẫu thuật mở bụng cắt tử cung</v>
          </cell>
          <cell r="Q237">
            <v>3120000</v>
          </cell>
          <cell r="R237">
            <v>914086.95652173902</v>
          </cell>
          <cell r="S237">
            <v>4034000</v>
          </cell>
          <cell r="T237">
            <v>1188313.0434782607</v>
          </cell>
          <cell r="U237">
            <v>4308313.0434782607</v>
          </cell>
          <cell r="V237">
            <v>4308300</v>
          </cell>
          <cell r="W237">
            <v>172332.52173913043</v>
          </cell>
          <cell r="X237">
            <v>4480645.5652173916</v>
          </cell>
        </row>
        <row r="238">
          <cell r="E238" t="str">
            <v>37.8D08.0945</v>
          </cell>
          <cell r="F238" t="str">
            <v>03. NHI KHOA</v>
          </cell>
          <cell r="G238" t="str">
            <v>3.2498</v>
          </cell>
          <cell r="H238" t="str">
            <v>Cắt toàn bộ tuyến mang tai bảo tồn dây thần kinh VII</v>
          </cell>
          <cell r="I238" t="str">
            <v>Cắt toàn bộ tuyến mang tai bảo tồn dây thần kinh VII</v>
          </cell>
          <cell r="J238" t="str">
            <v>Cắt toàn bộ tuyến mang tai bảo tồn dây thần kinh VII</v>
          </cell>
          <cell r="K238" t="str">
            <v>A</v>
          </cell>
          <cell r="L238" t="str">
            <v>P1</v>
          </cell>
          <cell r="M238">
            <v>956</v>
          </cell>
          <cell r="N238">
            <v>956</v>
          </cell>
          <cell r="O238" t="str">
            <v>Chưa bao gồm dao siêu âm.</v>
          </cell>
          <cell r="P238" t="str">
            <v>Phẫu thuật cắt tuyến mang tai có hoặc không bảo tồn dây VII</v>
          </cell>
          <cell r="Q238">
            <v>4061000</v>
          </cell>
          <cell r="R238">
            <v>679304.34782608703</v>
          </cell>
          <cell r="S238">
            <v>4740000</v>
          </cell>
          <cell r="T238">
            <v>883095.6521739132</v>
          </cell>
          <cell r="U238">
            <v>4944095.6521739131</v>
          </cell>
          <cell r="V238">
            <v>4944000</v>
          </cell>
          <cell r="W238">
            <v>197763.82608695654</v>
          </cell>
          <cell r="X238">
            <v>5141859.4782608692</v>
          </cell>
        </row>
        <row r="239">
          <cell r="E239" t="str">
            <v>37.8D08.0945</v>
          </cell>
          <cell r="F239" t="str">
            <v>12. UNG BƯỚU</v>
          </cell>
          <cell r="G239" t="str">
            <v>12.82</v>
          </cell>
          <cell r="H239" t="str">
            <v>Cắt toàn bộ tuyến mang tai bảo tồn dây thần kinh VII</v>
          </cell>
          <cell r="I239" t="str">
            <v>Cắt toàn bộ tuyến mang tai bảo tồn dây thần kinh VII</v>
          </cell>
          <cell r="J239" t="str">
            <v>Cắt toàn bộ tuyến mang tai bảo tồn dây thần kinh VII</v>
          </cell>
          <cell r="K239" t="str">
            <v>B</v>
          </cell>
          <cell r="L239" t="str">
            <v>P1</v>
          </cell>
          <cell r="M239">
            <v>956</v>
          </cell>
          <cell r="N239">
            <v>956</v>
          </cell>
          <cell r="O239" t="str">
            <v>Chưa bao gồm dao siêu âm.</v>
          </cell>
          <cell r="P239" t="str">
            <v>Phẫu thuật cắt tuyến mang tai có hoặc không bảo tồn dây VII</v>
          </cell>
          <cell r="Q239">
            <v>4061000</v>
          </cell>
          <cell r="R239">
            <v>679304.34782608703</v>
          </cell>
          <cell r="S239">
            <v>4740000</v>
          </cell>
          <cell r="T239">
            <v>883095.6521739132</v>
          </cell>
          <cell r="U239">
            <v>4944095.6521739131</v>
          </cell>
          <cell r="V239">
            <v>4944000</v>
          </cell>
          <cell r="W239">
            <v>197763.82608695654</v>
          </cell>
          <cell r="X239">
            <v>5141859.4782608692</v>
          </cell>
        </row>
        <row r="240">
          <cell r="E240" t="str">
            <v>37.8D11.1184</v>
          </cell>
          <cell r="F240" t="str">
            <v>03. NHI KHOA</v>
          </cell>
          <cell r="G240" t="str">
            <v>3.2659</v>
          </cell>
          <cell r="H240" t="str">
            <v>Cắt từ 3 tạng trở lên trong điều trị ung thư tiêu hóa</v>
          </cell>
          <cell r="I240" t="str">
            <v>Cắt từ 3 tạng trở lên trong điều trị ung thư tiêu hóa</v>
          </cell>
          <cell r="J240" t="str">
            <v>Cắt từ 3 tạng trở lên trong điều trị ung thư tiêu hoá</v>
          </cell>
          <cell r="K240" t="str">
            <v>A</v>
          </cell>
          <cell r="M240">
            <v>1197</v>
          </cell>
          <cell r="N240">
            <v>1197</v>
          </cell>
          <cell r="P240" t="str">
            <v>Cắt từ 3 tạng trở lên trong điều trị ung thư tiêu hoá</v>
          </cell>
          <cell r="Q240">
            <v>7380000</v>
          </cell>
          <cell r="R240">
            <v>1992521.7391304399</v>
          </cell>
          <cell r="S240">
            <v>9372000</v>
          </cell>
          <cell r="T240">
            <v>2590278.2608695719</v>
          </cell>
          <cell r="U240">
            <v>9970278.2608695719</v>
          </cell>
          <cell r="V240">
            <v>9970200</v>
          </cell>
          <cell r="W240">
            <v>398811.13043478288</v>
          </cell>
          <cell r="X240">
            <v>10369089.391304355</v>
          </cell>
        </row>
        <row r="241">
          <cell r="E241" t="str">
            <v>37.8D11.1184</v>
          </cell>
          <cell r="F241" t="str">
            <v>12. UNG BƯỚU</v>
          </cell>
          <cell r="G241" t="str">
            <v>12.214</v>
          </cell>
          <cell r="H241" t="str">
            <v>Cắt từ 3 tạng trở lên trong điều trị ung thư tiêu hóa</v>
          </cell>
          <cell r="I241" t="str">
            <v>Cắt từ 3 tạng trở lên trong điều trị ung thư tiêu hóa</v>
          </cell>
          <cell r="J241" t="str">
            <v>Cắt từ 3 tạng trở lên trong điều trị ung thư tiêu hoá</v>
          </cell>
          <cell r="K241" t="str">
            <v>B</v>
          </cell>
          <cell r="M241">
            <v>1197</v>
          </cell>
          <cell r="N241">
            <v>1197</v>
          </cell>
          <cell r="P241" t="str">
            <v>Cắt từ 3 tạng trở lên trong điều trị ung thư tiêu hoá</v>
          </cell>
          <cell r="Q241">
            <v>7380000</v>
          </cell>
          <cell r="R241">
            <v>1992521.7391304399</v>
          </cell>
          <cell r="S241">
            <v>9372000</v>
          </cell>
          <cell r="T241">
            <v>2590278.2608695719</v>
          </cell>
          <cell r="U241">
            <v>9970278.2608695719</v>
          </cell>
          <cell r="V241">
            <v>9970200</v>
          </cell>
          <cell r="W241">
            <v>398811.13043478288</v>
          </cell>
          <cell r="X241">
            <v>10369089.391304355</v>
          </cell>
        </row>
        <row r="242">
          <cell r="E242" t="str">
            <v>37.8D05.0472</v>
          </cell>
          <cell r="F242" t="str">
            <v>03. NHI KHOA</v>
          </cell>
          <cell r="G242" t="str">
            <v>3.3427</v>
          </cell>
          <cell r="H242" t="str">
            <v>Cắt túi mật</v>
          </cell>
          <cell r="I242" t="str">
            <v>Cắt túi mật</v>
          </cell>
          <cell r="J242" t="str">
            <v>Cắt túi mật</v>
          </cell>
          <cell r="K242" t="str">
            <v>B</v>
          </cell>
          <cell r="L242" t="str">
            <v>P2</v>
          </cell>
          <cell r="M242">
            <v>482</v>
          </cell>
          <cell r="N242">
            <v>482</v>
          </cell>
          <cell r="P242" t="str">
            <v xml:space="preserve">Phẫu thuật cắt túi mật </v>
          </cell>
          <cell r="Q242">
            <v>3699000</v>
          </cell>
          <cell r="R242">
            <v>995478.26086956495</v>
          </cell>
          <cell r="S242">
            <v>4694000</v>
          </cell>
          <cell r="T242">
            <v>1294121.7391304343</v>
          </cell>
          <cell r="U242">
            <v>4993121.7391304346</v>
          </cell>
          <cell r="V242">
            <v>4993100</v>
          </cell>
          <cell r="W242">
            <v>199724.86956521738</v>
          </cell>
          <cell r="X242">
            <v>5192846.6086956523</v>
          </cell>
        </row>
        <row r="243">
          <cell r="E243" t="str">
            <v>37.8D05.0472</v>
          </cell>
          <cell r="F243" t="str">
            <v>10. NGOẠI KHOA</v>
          </cell>
          <cell r="G243" t="str">
            <v>10.621</v>
          </cell>
          <cell r="H243" t="str">
            <v>Cắt túi mật</v>
          </cell>
          <cell r="I243" t="str">
            <v>Cắt túi mật</v>
          </cell>
          <cell r="J243" t="str">
            <v>Cắt túi mật</v>
          </cell>
          <cell r="K243" t="str">
            <v>C</v>
          </cell>
          <cell r="L243" t="str">
            <v>P1</v>
          </cell>
          <cell r="M243">
            <v>482</v>
          </cell>
          <cell r="N243">
            <v>482</v>
          </cell>
          <cell r="P243" t="str">
            <v xml:space="preserve">Phẫu thuật cắt túi mật </v>
          </cell>
          <cell r="Q243">
            <v>3699000</v>
          </cell>
          <cell r="R243">
            <v>995478.26086956495</v>
          </cell>
          <cell r="S243">
            <v>4694000</v>
          </cell>
          <cell r="T243">
            <v>1294121.7391304343</v>
          </cell>
          <cell r="U243">
            <v>4993121.7391304346</v>
          </cell>
          <cell r="V243">
            <v>4993100</v>
          </cell>
          <cell r="W243">
            <v>199724.86956521738</v>
          </cell>
          <cell r="X243">
            <v>5192846.6086956523</v>
          </cell>
        </row>
        <row r="244">
          <cell r="E244" t="str">
            <v>37.8D05.0456</v>
          </cell>
          <cell r="F244" t="str">
            <v>03. NHI KHOA</v>
          </cell>
          <cell r="G244" t="str">
            <v>3.3290</v>
          </cell>
          <cell r="H244" t="str">
            <v>Cắt túi thừa tá tràng</v>
          </cell>
          <cell r="I244" t="str">
            <v xml:space="preserve">Cắt túi thừa tá tràng </v>
          </cell>
          <cell r="J244" t="str">
            <v>Cắt túi thừa tá tràng</v>
          </cell>
          <cell r="K244" t="str">
            <v>B</v>
          </cell>
          <cell r="L244" t="str">
            <v>P1</v>
          </cell>
          <cell r="M244">
            <v>465</v>
          </cell>
          <cell r="N244">
            <v>465</v>
          </cell>
          <cell r="O244" t="str">
            <v>Chưa bao gồm máy cắt nối tự động và ghim khâu máy cắt nối; dao siêu âm hoặc dao hàn mô hoặc dao hàn mạch.</v>
          </cell>
          <cell r="P244" t="str">
            <v>Phẫu thuật cắt nối ruột</v>
          </cell>
          <cell r="Q244">
            <v>3468000</v>
          </cell>
          <cell r="R244">
            <v>997043.47826086998</v>
          </cell>
          <cell r="S244">
            <v>4465000</v>
          </cell>
          <cell r="T244">
            <v>1296156.5217391308</v>
          </cell>
          <cell r="U244">
            <v>4764156.5217391308</v>
          </cell>
          <cell r="V244">
            <v>4764100</v>
          </cell>
          <cell r="W244">
            <v>190566.26086956525</v>
          </cell>
          <cell r="X244">
            <v>4954722.7826086963</v>
          </cell>
        </row>
        <row r="245">
          <cell r="E245" t="str">
            <v>37.8D05.0459</v>
          </cell>
          <cell r="F245" t="str">
            <v>10. NGOẠI KHOA</v>
          </cell>
          <cell r="G245" t="str">
            <v>10.476</v>
          </cell>
          <cell r="H245" t="str">
            <v>Cắt túi thừa tá tràng</v>
          </cell>
          <cell r="I245" t="str">
            <v xml:space="preserve">Cắt túi thừa tá tràng </v>
          </cell>
          <cell r="J245" t="str">
            <v>Cắt túi thừa tá tràng</v>
          </cell>
          <cell r="K245" t="str">
            <v>B</v>
          </cell>
          <cell r="L245" t="str">
            <v>P1</v>
          </cell>
          <cell r="M245">
            <v>468</v>
          </cell>
          <cell r="N245">
            <v>468</v>
          </cell>
          <cell r="P245" t="str">
            <v xml:space="preserve">Phẫu thuật cắt ruột thừa </v>
          </cell>
          <cell r="Q245">
            <v>2116000</v>
          </cell>
          <cell r="R245">
            <v>538434.78260869603</v>
          </cell>
          <cell r="S245">
            <v>2654000</v>
          </cell>
          <cell r="T245">
            <v>699965.2173913049</v>
          </cell>
          <cell r="U245">
            <v>2815965.2173913047</v>
          </cell>
          <cell r="V245">
            <v>2815900</v>
          </cell>
          <cell r="W245">
            <v>112638.60869565219</v>
          </cell>
          <cell r="X245">
            <v>2928603.826086957</v>
          </cell>
        </row>
        <row r="246">
          <cell r="E246" t="str">
            <v>37.8D05.0442</v>
          </cell>
          <cell r="F246" t="str">
            <v>03. NHI KHOA</v>
          </cell>
          <cell r="G246" t="str">
            <v>3.3276</v>
          </cell>
          <cell r="H246" t="str">
            <v>Cắt túi thừa thực quản cổ</v>
          </cell>
          <cell r="I246" t="str">
            <v>Cắt túi thừa thực quản cổ</v>
          </cell>
          <cell r="J246" t="str">
            <v>Cắt túi thừa thực quản cổ</v>
          </cell>
          <cell r="K246" t="str">
            <v>B</v>
          </cell>
          <cell r="L246" t="str">
            <v>P1</v>
          </cell>
          <cell r="M246">
            <v>451</v>
          </cell>
          <cell r="N246">
            <v>451</v>
          </cell>
          <cell r="O246" t="str">
            <v>Chưa bao gồm kẹp khóa mạch máu, máy cắt nối tự động và ghim khâu máy, dao siêu âm hoặc dao hàn mô hoặc dao hàn mạch, Stent.</v>
          </cell>
          <cell r="P246" t="str">
            <v xml:space="preserve">Phẫu thuật cắt thực quản </v>
          </cell>
          <cell r="Q246">
            <v>5633000</v>
          </cell>
          <cell r="R246">
            <v>1994086.95652174</v>
          </cell>
          <cell r="S246">
            <v>7627000</v>
          </cell>
          <cell r="T246">
            <v>2592313.0434782617</v>
          </cell>
          <cell r="U246">
            <v>8225313.0434782617</v>
          </cell>
          <cell r="V246">
            <v>8225300</v>
          </cell>
          <cell r="W246">
            <v>329012.52173913049</v>
          </cell>
          <cell r="X246">
            <v>8554325.5652173925</v>
          </cell>
        </row>
        <row r="247">
          <cell r="E247" t="str">
            <v>37.8D05.0442</v>
          </cell>
          <cell r="F247" t="str">
            <v>10. NGOẠI KHOA</v>
          </cell>
          <cell r="G247" t="str">
            <v>10.425</v>
          </cell>
          <cell r="H247" t="str">
            <v>Cắt túi thừa thực quản cổ</v>
          </cell>
          <cell r="I247" t="str">
            <v>Cắt túi thừa thực quản cổ</v>
          </cell>
          <cell r="J247" t="str">
            <v>Cắt túi thừa thực quản cổ</v>
          </cell>
          <cell r="K247" t="str">
            <v>A</v>
          </cell>
          <cell r="L247" t="str">
            <v>P1</v>
          </cell>
          <cell r="M247">
            <v>451</v>
          </cell>
          <cell r="N247">
            <v>451</v>
          </cell>
          <cell r="O247" t="str">
            <v>Chưa bao gồm kẹp khóa mạch máu, máy cắt nối tự động và ghim khâu máy, dao siêu âm hoặc dao hàn mô hoặc dao hàn mạch, Stent.</v>
          </cell>
          <cell r="P247" t="str">
            <v xml:space="preserve">Phẫu thuật cắt thực quản </v>
          </cell>
          <cell r="Q247">
            <v>5633000</v>
          </cell>
          <cell r="R247">
            <v>1994086.95652174</v>
          </cell>
          <cell r="S247">
            <v>7627000</v>
          </cell>
          <cell r="T247">
            <v>2592313.0434782617</v>
          </cell>
          <cell r="U247">
            <v>8225313.0434782617</v>
          </cell>
          <cell r="V247">
            <v>8225300</v>
          </cell>
          <cell r="W247">
            <v>329012.52173913049</v>
          </cell>
          <cell r="X247">
            <v>8554325.5652173925</v>
          </cell>
        </row>
        <row r="248">
          <cell r="E248" t="str">
            <v>37.8D05.0442</v>
          </cell>
          <cell r="F248" t="str">
            <v>03. NHI KHOA</v>
          </cell>
          <cell r="G248" t="str">
            <v>3.3267</v>
          </cell>
          <cell r="H248" t="str">
            <v>Cắt túi thừa thực quản ngực</v>
          </cell>
          <cell r="I248" t="str">
            <v>Cắt túi thừa thực quản ngực</v>
          </cell>
          <cell r="J248" t="str">
            <v>Cắt túi thừa thực quản ngực</v>
          </cell>
          <cell r="K248" t="str">
            <v>B</v>
          </cell>
          <cell r="L248" t="str">
            <v>P1</v>
          </cell>
          <cell r="M248">
            <v>451</v>
          </cell>
          <cell r="N248">
            <v>451</v>
          </cell>
          <cell r="O248" t="str">
            <v>Chưa bao gồm kẹp khóa mạch máu, máy cắt nối tự động và ghim khâu máy, dao siêu âm hoặc dao hàn mô hoặc dao hàn mạch, Stent.</v>
          </cell>
          <cell r="P248" t="str">
            <v xml:space="preserve">Phẫu thuật cắt thực quản </v>
          </cell>
          <cell r="Q248">
            <v>5633000</v>
          </cell>
          <cell r="R248">
            <v>1994086.95652174</v>
          </cell>
          <cell r="S248">
            <v>7627000</v>
          </cell>
          <cell r="T248">
            <v>2592313.0434782617</v>
          </cell>
          <cell r="U248">
            <v>8225313.0434782617</v>
          </cell>
          <cell r="V248">
            <v>8225300</v>
          </cell>
          <cell r="W248">
            <v>329012.52173913049</v>
          </cell>
          <cell r="X248">
            <v>8554325.5652173925</v>
          </cell>
        </row>
        <row r="249">
          <cell r="E249" t="str">
            <v>37.8D05.0442</v>
          </cell>
          <cell r="F249" t="str">
            <v>10. NGOẠI KHOA</v>
          </cell>
          <cell r="G249" t="str">
            <v>10.426</v>
          </cell>
          <cell r="H249" t="str">
            <v>Cắt túi thừa thực quản ngực</v>
          </cell>
          <cell r="I249" t="str">
            <v>Cắt túi thừa thực quản ngực</v>
          </cell>
          <cell r="J249" t="str">
            <v>Cắt túi thừa thực quản ngực</v>
          </cell>
          <cell r="K249" t="str">
            <v>A</v>
          </cell>
          <cell r="L249" t="str">
            <v>PDB</v>
          </cell>
          <cell r="M249">
            <v>451</v>
          </cell>
          <cell r="N249">
            <v>451</v>
          </cell>
          <cell r="O249" t="str">
            <v>Chưa bao gồm kẹp khóa mạch máu, máy cắt nối tự động và ghim khâu máy, dao siêu âm hoặc dao hàn mô hoặc dao hàn mạch, Stent.</v>
          </cell>
          <cell r="P249" t="str">
            <v xml:space="preserve">Phẫu thuật cắt thực quản </v>
          </cell>
          <cell r="Q249">
            <v>5633000</v>
          </cell>
          <cell r="R249">
            <v>1994086.95652174</v>
          </cell>
          <cell r="S249">
            <v>7627000</v>
          </cell>
          <cell r="T249">
            <v>2592313.0434782617</v>
          </cell>
          <cell r="U249">
            <v>8225313.0434782617</v>
          </cell>
          <cell r="V249">
            <v>8225300</v>
          </cell>
          <cell r="W249">
            <v>329012.52173913049</v>
          </cell>
          <cell r="X249">
            <v>8554325.5652173925</v>
          </cell>
        </row>
        <row r="250">
          <cell r="E250" t="str">
            <v>37.8D08.0871</v>
          </cell>
          <cell r="F250" t="str">
            <v>03. NHI KHOA</v>
          </cell>
          <cell r="G250" t="str">
            <v>3.2587</v>
          </cell>
          <cell r="H250" t="str">
            <v>Cắt u Amidan qua đường miệng</v>
          </cell>
          <cell r="I250" t="str">
            <v>Cắt u Amidan qua đường miệng [Coblator]</v>
          </cell>
          <cell r="J250" t="str">
            <v>Cắt u amidan qua đường miệng</v>
          </cell>
          <cell r="K250" t="str">
            <v>B</v>
          </cell>
          <cell r="L250" t="str">
            <v>P2</v>
          </cell>
          <cell r="M250">
            <v>881</v>
          </cell>
          <cell r="N250">
            <v>881</v>
          </cell>
          <cell r="O250" t="str">
            <v>Bao gồm cả Coblator.</v>
          </cell>
          <cell r="P250" t="str">
            <v>Cắt Amiđan dùng Coblator (gây mê)</v>
          </cell>
          <cell r="Q250">
            <v>2125000</v>
          </cell>
          <cell r="R250">
            <v>278608.69565217401</v>
          </cell>
          <cell r="S250">
            <v>2403000</v>
          </cell>
          <cell r="T250">
            <v>362191.30434782617</v>
          </cell>
          <cell r="U250">
            <v>2487191.3043478262</v>
          </cell>
          <cell r="V250">
            <v>2487100</v>
          </cell>
          <cell r="W250">
            <v>99487.652173913055</v>
          </cell>
          <cell r="X250">
            <v>2586678.9565217393</v>
          </cell>
        </row>
        <row r="251">
          <cell r="E251" t="str">
            <v>37.8B00.937</v>
          </cell>
          <cell r="F251" t="str">
            <v>03. NHI KHOA</v>
          </cell>
          <cell r="G251" t="str">
            <v>3.2587</v>
          </cell>
          <cell r="H251" t="str">
            <v>Cắt u Amidan qua đường miệng</v>
          </cell>
          <cell r="I251" t="str">
            <v>Cắt u Amidan qua đường miệng [dao điện]</v>
          </cell>
          <cell r="J251" t="str">
            <v>Cắt u amidan qua đường miệng</v>
          </cell>
          <cell r="K251" t="str">
            <v>B</v>
          </cell>
          <cell r="L251" t="str">
            <v>P2</v>
          </cell>
          <cell r="M251">
            <v>947</v>
          </cell>
          <cell r="N251">
            <v>947</v>
          </cell>
          <cell r="P251" t="str">
            <v xml:space="preserve">Phẫu thuật cắt Amidan bằng dao điện </v>
          </cell>
          <cell r="Q251">
            <v>1449849</v>
          </cell>
          <cell r="R251">
            <v>239714.60869565199</v>
          </cell>
          <cell r="S251">
            <v>1689000</v>
          </cell>
          <cell r="T251">
            <v>311628.99130434758</v>
          </cell>
          <cell r="U251">
            <v>1761477.9913043475</v>
          </cell>
          <cell r="V251">
            <v>1761400</v>
          </cell>
          <cell r="W251">
            <v>70459.119652173904</v>
          </cell>
          <cell r="X251">
            <v>1831937.1109565215</v>
          </cell>
        </row>
        <row r="252">
          <cell r="E252" t="str">
            <v>37.2A03.0028</v>
          </cell>
          <cell r="F252" t="str">
            <v>18. ĐIỆN QUANG</v>
          </cell>
          <cell r="G252" t="str">
            <v>18.84</v>
          </cell>
          <cell r="H252" t="str">
            <v>Chụp X-quang phim cắn (Occlusal)</v>
          </cell>
          <cell r="I252" t="str">
            <v>Chụp X-quang phim cắn (Occlusal)</v>
          </cell>
          <cell r="J252" t="str">
            <v>Chụp Xquang phim cắn (Occlusal)</v>
          </cell>
          <cell r="K252" t="str">
            <v>C</v>
          </cell>
          <cell r="M252">
            <v>29</v>
          </cell>
          <cell r="N252">
            <v>29</v>
          </cell>
          <cell r="O252" t="str">
            <v>Áp dụng cho 01 vị trí</v>
          </cell>
          <cell r="P252" t="str">
            <v>Chụp X-quang số hóa 1 phim</v>
          </cell>
          <cell r="Q252">
            <v>51591</v>
          </cell>
          <cell r="R252">
            <v>16752.5217391304</v>
          </cell>
          <cell r="S252">
            <v>68300</v>
          </cell>
          <cell r="T252">
            <v>21778.278260869516</v>
          </cell>
          <cell r="U252">
            <v>73369.278260869512</v>
          </cell>
          <cell r="V252">
            <v>73300</v>
          </cell>
          <cell r="W252">
            <v>2934.7711304347804</v>
          </cell>
          <cell r="X252">
            <v>76304.049391304288</v>
          </cell>
        </row>
        <row r="253">
          <cell r="E253" t="str">
            <v>37.8D08.0870</v>
          </cell>
          <cell r="F253" t="str">
            <v>03. NHI KHOA</v>
          </cell>
          <cell r="G253" t="str">
            <v>3.2587</v>
          </cell>
          <cell r="H253" t="str">
            <v>Cắt u Amidan qua đường miệng</v>
          </cell>
          <cell r="I253" t="str">
            <v>Cắt u Amidan qua đường miệng [gây mê]</v>
          </cell>
          <cell r="J253" t="str">
            <v>Cắt u amidan qua đường miệng</v>
          </cell>
          <cell r="K253" t="str">
            <v>B</v>
          </cell>
          <cell r="L253" t="str">
            <v>P2</v>
          </cell>
          <cell r="M253">
            <v>880</v>
          </cell>
          <cell r="N253">
            <v>880</v>
          </cell>
          <cell r="P253" t="str">
            <v>Cắt Amiđan (gây mê)</v>
          </cell>
          <cell r="Q253">
            <v>855000</v>
          </cell>
          <cell r="R253">
            <v>278608.69565217401</v>
          </cell>
          <cell r="S253">
            <v>1133000</v>
          </cell>
          <cell r="T253">
            <v>362191.30434782617</v>
          </cell>
          <cell r="U253">
            <v>1217191.3043478262</v>
          </cell>
          <cell r="V253">
            <v>1217100</v>
          </cell>
          <cell r="W253">
            <v>48687.652173913048</v>
          </cell>
          <cell r="X253">
            <v>1265878.9565217393</v>
          </cell>
        </row>
        <row r="254">
          <cell r="E254" t="str">
            <v>37.8D05.0425</v>
          </cell>
          <cell r="F254" t="str">
            <v>03. NHI KHOA</v>
          </cell>
          <cell r="G254" t="str">
            <v>3.2716</v>
          </cell>
          <cell r="H254" t="str">
            <v>Cắt u bàng quang đường trên</v>
          </cell>
          <cell r="I254" t="str">
            <v>Cắt u bàng quang đường trên</v>
          </cell>
          <cell r="J254" t="str">
            <v>Cắt u bàng quang đường trên</v>
          </cell>
          <cell r="K254" t="str">
            <v>B</v>
          </cell>
          <cell r="M254">
            <v>434</v>
          </cell>
          <cell r="N254">
            <v>434</v>
          </cell>
          <cell r="O254" t="str">
            <v>Chưa bao gồm dao siêu âm hoặc dao hàn mô hoặc dao hàn mạch.</v>
          </cell>
          <cell r="P254" t="str">
            <v xml:space="preserve">Phẫu thuật cắt u bàng quang </v>
          </cell>
          <cell r="Q254">
            <v>4197000</v>
          </cell>
          <cell r="R254">
            <v>1494782.60869565</v>
          </cell>
          <cell r="S254">
            <v>5691000</v>
          </cell>
          <cell r="T254">
            <v>1943217.3913043449</v>
          </cell>
          <cell r="U254">
            <v>6140217.3913043449</v>
          </cell>
          <cell r="V254">
            <v>6140200</v>
          </cell>
          <cell r="W254">
            <v>245608.6956521738</v>
          </cell>
          <cell r="X254">
            <v>6385826.0869565187</v>
          </cell>
        </row>
        <row r="255">
          <cell r="E255" t="str">
            <v>37.8D05.0425</v>
          </cell>
          <cell r="F255" t="str">
            <v>12. UNG BƯỚU</v>
          </cell>
          <cell r="G255" t="str">
            <v>12.243</v>
          </cell>
          <cell r="H255" t="str">
            <v>Cắt u bàng quang đường trên</v>
          </cell>
          <cell r="I255" t="str">
            <v>Cắt u bàng quang đường trên</v>
          </cell>
          <cell r="J255" t="str">
            <v>Cắt u bàng quang đường trên</v>
          </cell>
          <cell r="K255" t="str">
            <v>B</v>
          </cell>
          <cell r="M255">
            <v>434</v>
          </cell>
          <cell r="N255">
            <v>434</v>
          </cell>
          <cell r="O255" t="str">
            <v>Chưa bao gồm dao siêu âm hoặc dao hàn mô hoặc dao hàn mạch.</v>
          </cell>
          <cell r="P255" t="str">
            <v xml:space="preserve">Phẫu thuật cắt u bàng quang </v>
          </cell>
          <cell r="Q255">
            <v>4197000</v>
          </cell>
          <cell r="R255">
            <v>1494782.60869565</v>
          </cell>
          <cell r="S255">
            <v>5691000</v>
          </cell>
          <cell r="T255">
            <v>1943217.3913043449</v>
          </cell>
          <cell r="U255">
            <v>6140217.3913043449</v>
          </cell>
          <cell r="V255">
            <v>6140200</v>
          </cell>
          <cell r="W255">
            <v>245608.6956521738</v>
          </cell>
          <cell r="X255">
            <v>6385826.0869565187</v>
          </cell>
        </row>
        <row r="256">
          <cell r="E256" t="str">
            <v>37.8D09.1049</v>
          </cell>
          <cell r="F256" t="str">
            <v>03. NHI KHOA</v>
          </cell>
          <cell r="G256" t="str">
            <v>3.2512</v>
          </cell>
          <cell r="H256" t="str">
            <v>Cắt u cơ vùng hàm mặt</v>
          </cell>
          <cell r="I256" t="str">
            <v>Cắt u cơ vùng hàm mặt</v>
          </cell>
          <cell r="J256" t="str">
            <v>Cắt u cơ vùng hàm mặt</v>
          </cell>
          <cell r="K256" t="str">
            <v>B</v>
          </cell>
          <cell r="L256" t="str">
            <v>P1</v>
          </cell>
          <cell r="M256">
            <v>1060</v>
          </cell>
          <cell r="N256">
            <v>1060</v>
          </cell>
          <cell r="P256" t="str">
            <v>Cắt u nhỏ lành tính phần mềm vùng hàm mặt (gây mê nội khí quản)</v>
          </cell>
          <cell r="Q256">
            <v>2100000</v>
          </cell>
          <cell r="R256">
            <v>637043.47826086998</v>
          </cell>
          <cell r="S256">
            <v>2737000</v>
          </cell>
          <cell r="T256">
            <v>828156.52173913096</v>
          </cell>
          <cell r="U256">
            <v>2928156.5217391308</v>
          </cell>
          <cell r="V256">
            <v>2928100</v>
          </cell>
          <cell r="W256">
            <v>117126.26086956523</v>
          </cell>
          <cell r="X256">
            <v>3045282.7826086963</v>
          </cell>
        </row>
        <row r="257">
          <cell r="E257" t="str">
            <v>37.8D09.1049</v>
          </cell>
          <cell r="F257" t="str">
            <v>12. UNG BƯỚU</v>
          </cell>
          <cell r="G257" t="str">
            <v>12.45</v>
          </cell>
          <cell r="H257" t="str">
            <v>Cắt u cơ vùng hàm mặt</v>
          </cell>
          <cell r="I257" t="str">
            <v>Cắt u cơ vùng hàm mặt</v>
          </cell>
          <cell r="J257" t="str">
            <v>Cắt u cơ vùng hàm mặt</v>
          </cell>
          <cell r="K257" t="str">
            <v>B</v>
          </cell>
          <cell r="L257" t="str">
            <v>P1</v>
          </cell>
          <cell r="M257">
            <v>1060</v>
          </cell>
          <cell r="N257">
            <v>1060</v>
          </cell>
          <cell r="P257" t="str">
            <v>Cắt u nhỏ lành tính phần mềm vùng hàm mặt (gây mê nội khí quản)</v>
          </cell>
          <cell r="Q257">
            <v>2100000</v>
          </cell>
          <cell r="R257">
            <v>637043.47826086998</v>
          </cell>
          <cell r="S257">
            <v>2737000</v>
          </cell>
          <cell r="T257">
            <v>828156.52173913096</v>
          </cell>
          <cell r="U257">
            <v>2928156.5217391308</v>
          </cell>
          <cell r="V257">
            <v>2928100</v>
          </cell>
          <cell r="W257">
            <v>117126.26086956523</v>
          </cell>
          <cell r="X257">
            <v>3045282.7826086963</v>
          </cell>
        </row>
        <row r="258">
          <cell r="E258" t="str">
            <v>37.8D08.0877</v>
          </cell>
          <cell r="F258" t="str">
            <v>03. NHI KHOA</v>
          </cell>
          <cell r="G258" t="str">
            <v>3.2602</v>
          </cell>
          <cell r="H258" t="str">
            <v>Cắt u cuộn cảnh</v>
          </cell>
          <cell r="I258" t="str">
            <v>Cắt u cuộn cảnh</v>
          </cell>
          <cell r="J258" t="str">
            <v>Cắt u cuộn cảnh</v>
          </cell>
          <cell r="K258" t="str">
            <v>B</v>
          </cell>
          <cell r="L258" t="str">
            <v>P1</v>
          </cell>
          <cell r="M258">
            <v>887</v>
          </cell>
          <cell r="N258">
            <v>887</v>
          </cell>
          <cell r="P258" t="str">
            <v>Cắt u cuộn cảnh</v>
          </cell>
          <cell r="Q258">
            <v>6500000</v>
          </cell>
          <cell r="R258">
            <v>1255304.3478260899</v>
          </cell>
          <cell r="S258">
            <v>7755000</v>
          </cell>
          <cell r="T258">
            <v>1631895.6521739168</v>
          </cell>
          <cell r="U258">
            <v>8131895.6521739168</v>
          </cell>
          <cell r="V258">
            <v>8131800</v>
          </cell>
          <cell r="W258">
            <v>325275.82608695666</v>
          </cell>
          <cell r="X258">
            <v>8457171.4782608729</v>
          </cell>
        </row>
        <row r="259">
          <cell r="E259" t="str">
            <v>37.8D08.0877</v>
          </cell>
          <cell r="F259" t="str">
            <v>12. UNG BƯỚU</v>
          </cell>
          <cell r="G259" t="str">
            <v>12.151</v>
          </cell>
          <cell r="H259" t="str">
            <v>Cắt u cuộn cảnh</v>
          </cell>
          <cell r="I259" t="str">
            <v>Cắt u cuộn cảnh</v>
          </cell>
          <cell r="J259" t="str">
            <v>Cắt u cuộn cảnh</v>
          </cell>
          <cell r="K259" t="str">
            <v>B</v>
          </cell>
          <cell r="L259" t="str">
            <v>P1</v>
          </cell>
          <cell r="M259">
            <v>887</v>
          </cell>
          <cell r="N259">
            <v>887</v>
          </cell>
          <cell r="P259" t="str">
            <v>Cắt u cuộn cảnh</v>
          </cell>
          <cell r="Q259">
            <v>6500000</v>
          </cell>
          <cell r="R259">
            <v>1255304.3478260899</v>
          </cell>
          <cell r="S259">
            <v>7755000</v>
          </cell>
          <cell r="T259">
            <v>1631895.6521739168</v>
          </cell>
          <cell r="U259">
            <v>8131895.6521739168</v>
          </cell>
          <cell r="V259">
            <v>8131800</v>
          </cell>
          <cell r="W259">
            <v>325275.82608695666</v>
          </cell>
          <cell r="X259">
            <v>8457171.4782608729</v>
          </cell>
        </row>
        <row r="260">
          <cell r="E260" t="str">
            <v>37.2A03.0028</v>
          </cell>
          <cell r="F260" t="str">
            <v>18. ĐIỆN QUANG</v>
          </cell>
          <cell r="G260" t="str">
            <v>18.127</v>
          </cell>
          <cell r="H260" t="str">
            <v>Chụp X-quang tại giường</v>
          </cell>
          <cell r="I260" t="str">
            <v>Chụp X-quang tại giường</v>
          </cell>
          <cell r="J260" t="str">
            <v>Chụp Xquang tại giường</v>
          </cell>
          <cell r="K260" t="str">
            <v>C</v>
          </cell>
          <cell r="L260" t="str">
            <v>T3</v>
          </cell>
          <cell r="M260">
            <v>29</v>
          </cell>
          <cell r="N260">
            <v>29</v>
          </cell>
          <cell r="O260" t="str">
            <v>Áp dụng cho 01 vị trí</v>
          </cell>
          <cell r="P260" t="str">
            <v>Chụp X-quang số hóa 1 phim</v>
          </cell>
          <cell r="Q260">
            <v>51591</v>
          </cell>
          <cell r="R260">
            <v>16752.5217391304</v>
          </cell>
          <cell r="S260">
            <v>68300</v>
          </cell>
          <cell r="T260">
            <v>21778.278260869516</v>
          </cell>
          <cell r="U260">
            <v>73369.278260869512</v>
          </cell>
          <cell r="V260">
            <v>73300</v>
          </cell>
          <cell r="W260">
            <v>2934.7711304347804</v>
          </cell>
          <cell r="X260">
            <v>76304.049391304288</v>
          </cell>
        </row>
        <row r="261">
          <cell r="E261" t="str">
            <v>37.2A03.0028</v>
          </cell>
          <cell r="F261" t="str">
            <v>18. ĐIỆN QUANG</v>
          </cell>
          <cell r="G261" t="str">
            <v>18.128</v>
          </cell>
          <cell r="H261" t="str">
            <v>Chụp X-quang tại phòng mổ</v>
          </cell>
          <cell r="I261" t="str">
            <v>Chụp X-quang tại phòng mổ</v>
          </cell>
          <cell r="J261" t="str">
            <v>Chụp Xquang tại phòng mổ</v>
          </cell>
          <cell r="K261" t="str">
            <v>C</v>
          </cell>
          <cell r="L261" t="str">
            <v>T3</v>
          </cell>
          <cell r="M261">
            <v>29</v>
          </cell>
          <cell r="N261">
            <v>29</v>
          </cell>
          <cell r="O261" t="str">
            <v>Áp dụng cho 01 vị trí</v>
          </cell>
          <cell r="P261" t="str">
            <v>Chụp X-quang số hóa 1 phim</v>
          </cell>
          <cell r="Q261">
            <v>51591</v>
          </cell>
          <cell r="R261">
            <v>16752.5217391304</v>
          </cell>
          <cell r="S261">
            <v>68300</v>
          </cell>
          <cell r="T261">
            <v>21778.278260869516</v>
          </cell>
          <cell r="U261">
            <v>73369.278260869512</v>
          </cell>
          <cell r="V261">
            <v>73300</v>
          </cell>
          <cell r="W261">
            <v>2934.7711304347804</v>
          </cell>
          <cell r="X261">
            <v>76304.049391304288</v>
          </cell>
        </row>
        <row r="262">
          <cell r="E262" t="str">
            <v>37.8D08.0877</v>
          </cell>
          <cell r="F262" t="str">
            <v>15. TAI MŨI HỌNG</v>
          </cell>
          <cell r="G262" t="str">
            <v>15.395</v>
          </cell>
          <cell r="H262" t="str">
            <v>Cắt u cuộn cảnh</v>
          </cell>
          <cell r="I262" t="str">
            <v>Cắt u cuộn cảnh</v>
          </cell>
          <cell r="J262" t="str">
            <v>Cắt u cuộn cảnh</v>
          </cell>
          <cell r="K262" t="str">
            <v>B</v>
          </cell>
          <cell r="M262">
            <v>887</v>
          </cell>
          <cell r="N262">
            <v>887</v>
          </cell>
          <cell r="P262" t="str">
            <v>Cắt u cuộn cảnh</v>
          </cell>
          <cell r="Q262">
            <v>6500000</v>
          </cell>
          <cell r="R262">
            <v>1255304.3478260899</v>
          </cell>
          <cell r="S262">
            <v>7755000</v>
          </cell>
          <cell r="T262">
            <v>1631895.6521739168</v>
          </cell>
          <cell r="U262">
            <v>8131895.6521739168</v>
          </cell>
          <cell r="V262">
            <v>8131800</v>
          </cell>
          <cell r="W262">
            <v>325275.82608695666</v>
          </cell>
          <cell r="X262">
            <v>8457171.4782608729</v>
          </cell>
        </row>
        <row r="263">
          <cell r="E263" t="str">
            <v>37.8D07.0834</v>
          </cell>
          <cell r="F263" t="str">
            <v>12. UNG BƯỚU</v>
          </cell>
          <cell r="G263" t="str">
            <v>12.102</v>
          </cell>
          <cell r="H263" t="str">
            <v>Cắt u da mi có trượt lông mi, vạt da, hay ghép da</v>
          </cell>
          <cell r="I263" t="str">
            <v>Cắt u da mi có trượt lông mi, vạt da, hay ghép da</v>
          </cell>
          <cell r="J263" t="str">
            <v>Cắt u da mi có trượt lông mi, vạt da, hay ghép da</v>
          </cell>
          <cell r="K263" t="str">
            <v>B</v>
          </cell>
          <cell r="L263" t="str">
            <v>P1</v>
          </cell>
          <cell r="M263">
            <v>844</v>
          </cell>
          <cell r="N263">
            <v>844</v>
          </cell>
          <cell r="P263" t="str">
            <v>Phẫu thuật u có vá da tạo hình</v>
          </cell>
          <cell r="Q263">
            <v>1082000</v>
          </cell>
          <cell r="R263">
            <v>184695.652173913</v>
          </cell>
          <cell r="S263">
            <v>1266000</v>
          </cell>
          <cell r="T263">
            <v>240104.34782608689</v>
          </cell>
          <cell r="U263">
            <v>1322104.3478260869</v>
          </cell>
          <cell r="V263">
            <v>1322100</v>
          </cell>
          <cell r="W263">
            <v>52884.17391304348</v>
          </cell>
          <cell r="X263">
            <v>1374988.5217391304</v>
          </cell>
        </row>
        <row r="264">
          <cell r="E264" t="str">
            <v>37.8D07.0834</v>
          </cell>
          <cell r="F264" t="str">
            <v>14. MẮT</v>
          </cell>
          <cell r="G264" t="str">
            <v>14.85</v>
          </cell>
          <cell r="H264" t="str">
            <v>Cắt u da mi có trượt lông mi, vạt da, hay ghép da</v>
          </cell>
          <cell r="I264" t="str">
            <v>Cắt u da mi có trượt lông mi, vạt da, hay ghép da</v>
          </cell>
          <cell r="J264" t="str">
            <v>Cắt u da mi có trượt lông mi, vạt da, hay ghép da</v>
          </cell>
          <cell r="K264" t="str">
            <v>B</v>
          </cell>
          <cell r="L264" t="str">
            <v>P1</v>
          </cell>
          <cell r="M264">
            <v>844</v>
          </cell>
          <cell r="N264">
            <v>844</v>
          </cell>
          <cell r="P264" t="str">
            <v>Phẫu thuật u có vá da tạo hình</v>
          </cell>
          <cell r="Q264">
            <v>1082000</v>
          </cell>
          <cell r="R264">
            <v>184695.652173913</v>
          </cell>
          <cell r="S264">
            <v>1266000</v>
          </cell>
          <cell r="T264">
            <v>240104.34782608689</v>
          </cell>
          <cell r="U264">
            <v>1322104.3478260869</v>
          </cell>
          <cell r="V264">
            <v>1322100</v>
          </cell>
          <cell r="W264">
            <v>52884.17391304348</v>
          </cell>
          <cell r="X264">
            <v>1374988.5217391304</v>
          </cell>
        </row>
        <row r="265">
          <cell r="E265" t="str">
            <v>37.8D08.0983</v>
          </cell>
          <cell r="F265" t="str">
            <v>03. NHI KHOA</v>
          </cell>
          <cell r="G265" t="str">
            <v>3.2497</v>
          </cell>
          <cell r="H265" t="str">
            <v>Cắt u dây thần kinh số VIII</v>
          </cell>
          <cell r="I265" t="str">
            <v>Cắt u dây thần kinh số VIII</v>
          </cell>
          <cell r="J265" t="str">
            <v>Cắt u dây thần kinh số VIII</v>
          </cell>
          <cell r="K265" t="str">
            <v>A</v>
          </cell>
          <cell r="L265" t="str">
            <v>P1</v>
          </cell>
          <cell r="M265">
            <v>994</v>
          </cell>
          <cell r="N265">
            <v>994</v>
          </cell>
          <cell r="P265" t="str">
            <v>Phẫu thuật tai trong hoặc u dây thần kinh VII hoặc u dây thần kinh VIII</v>
          </cell>
          <cell r="Q265">
            <v>5175000</v>
          </cell>
          <cell r="R265">
            <v>1075304.3478260899</v>
          </cell>
          <cell r="S265">
            <v>6250000</v>
          </cell>
          <cell r="T265">
            <v>1397895.6521739168</v>
          </cell>
          <cell r="U265">
            <v>6572895.6521739168</v>
          </cell>
          <cell r="V265">
            <v>6572800</v>
          </cell>
          <cell r="W265">
            <v>262915.82608695666</v>
          </cell>
          <cell r="X265">
            <v>6835811.4782608738</v>
          </cell>
        </row>
        <row r="266">
          <cell r="E266" t="str">
            <v>37.8D08.0983</v>
          </cell>
          <cell r="F266" t="str">
            <v>12. UNG BƯỚU</v>
          </cell>
          <cell r="G266" t="str">
            <v>12.81</v>
          </cell>
          <cell r="H266" t="str">
            <v>Cắt u dây thần kinh số VIII</v>
          </cell>
          <cell r="I266" t="str">
            <v>Cắt u dây thần kinh số VIII</v>
          </cell>
          <cell r="J266" t="str">
            <v>Cắt u dây thần kinh số VIII</v>
          </cell>
          <cell r="K266" t="str">
            <v>B</v>
          </cell>
          <cell r="L266" t="str">
            <v>P1</v>
          </cell>
          <cell r="M266">
            <v>994</v>
          </cell>
          <cell r="N266">
            <v>994</v>
          </cell>
          <cell r="P266" t="str">
            <v>Phẫu thuật tai trong hoặc u dây thần kinh VII hoặc u dây thần kinh VIII</v>
          </cell>
          <cell r="Q266">
            <v>5175000</v>
          </cell>
          <cell r="R266">
            <v>1075304.3478260899</v>
          </cell>
          <cell r="S266">
            <v>6250000</v>
          </cell>
          <cell r="T266">
            <v>1397895.6521739168</v>
          </cell>
          <cell r="U266">
            <v>6572895.6521739168</v>
          </cell>
          <cell r="V266">
            <v>6572800</v>
          </cell>
          <cell r="W266">
            <v>262915.82608695666</v>
          </cell>
          <cell r="X266">
            <v>6835811.4782608738</v>
          </cell>
        </row>
        <row r="267">
          <cell r="E267" t="str">
            <v>37.8D05.0371</v>
          </cell>
          <cell r="F267" t="str">
            <v>12. UNG BƯỚU</v>
          </cell>
          <cell r="G267" t="str">
            <v>12.100</v>
          </cell>
          <cell r="H267" t="str">
            <v>Cắt u hốc mắt bằng đường xuyên sọ</v>
          </cell>
          <cell r="I267" t="str">
            <v>Cắt u hốc mắt bằng đường xuyên sọ</v>
          </cell>
          <cell r="J267" t="str">
            <v>Cắt u hốc mắt bằng đường xuyên sọ</v>
          </cell>
          <cell r="K267" t="str">
            <v>B</v>
          </cell>
          <cell r="L267" t="str">
            <v>P1</v>
          </cell>
          <cell r="M267">
            <v>380</v>
          </cell>
          <cell r="N267">
            <v>380</v>
          </cell>
          <cell r="O267" t="str">
            <v>Chưa bao gồm nẹp, ghim, ốc, vít, miếng vá khuyết sọ</v>
          </cell>
          <cell r="P267" t="str">
            <v xml:space="preserve">Phẫu thuật u hố mắt </v>
          </cell>
          <cell r="Q267">
            <v>4510000</v>
          </cell>
          <cell r="R267">
            <v>1231826.0869565201</v>
          </cell>
          <cell r="S267">
            <v>5741000</v>
          </cell>
          <cell r="T267">
            <v>1601373.9130434762</v>
          </cell>
          <cell r="U267">
            <v>6111373.9130434766</v>
          </cell>
          <cell r="V267">
            <v>6111300</v>
          </cell>
          <cell r="W267">
            <v>244454.95652173908</v>
          </cell>
          <cell r="X267">
            <v>6355828.8695652159</v>
          </cell>
        </row>
        <row r="268">
          <cell r="E268" t="str">
            <v>37.8D05.0371</v>
          </cell>
          <cell r="F268" t="str">
            <v>14. MẮT</v>
          </cell>
          <cell r="G268" t="str">
            <v>14.226</v>
          </cell>
          <cell r="H268" t="str">
            <v>Cắt u hốc mắt bằng đường xuyên sọ</v>
          </cell>
          <cell r="I268" t="str">
            <v>Cắt u hốc mắt bằng đường xuyên sọ</v>
          </cell>
          <cell r="J268" t="str">
            <v>Cắt u hốc mắt bằng đường xuyên sọ</v>
          </cell>
          <cell r="K268" t="str">
            <v>A</v>
          </cell>
          <cell r="L268" t="str">
            <v>PDB</v>
          </cell>
          <cell r="M268">
            <v>380</v>
          </cell>
          <cell r="N268">
            <v>380</v>
          </cell>
          <cell r="O268" t="str">
            <v>Chưa bao gồm nẹp, ghim, ốc, vít, miếng vá khuyết sọ</v>
          </cell>
          <cell r="P268" t="str">
            <v xml:space="preserve">Phẫu thuật u hố mắt </v>
          </cell>
          <cell r="Q268">
            <v>4510000</v>
          </cell>
          <cell r="R268">
            <v>1231826.0869565201</v>
          </cell>
          <cell r="S268">
            <v>5741000</v>
          </cell>
          <cell r="T268">
            <v>1601373.9130434762</v>
          </cell>
          <cell r="U268">
            <v>6111373.9130434766</v>
          </cell>
          <cell r="V268">
            <v>6111300</v>
          </cell>
          <cell r="W268">
            <v>244454.95652173908</v>
          </cell>
          <cell r="X268">
            <v>6355828.8695652159</v>
          </cell>
        </row>
        <row r="269">
          <cell r="E269" t="str">
            <v>37.8D08.0952</v>
          </cell>
          <cell r="F269" t="str">
            <v>03. NHI KHOA</v>
          </cell>
          <cell r="G269" t="str">
            <v>3.2565</v>
          </cell>
          <cell r="H269" t="str">
            <v>Cắt u họng - thanh quản bằng laser</v>
          </cell>
          <cell r="I269" t="str">
            <v>Cắt u họng - thanh quản bằng laser</v>
          </cell>
          <cell r="J269" t="str">
            <v>Cắt u họng - thanh quản bằng laser</v>
          </cell>
          <cell r="K269" t="str">
            <v>A</v>
          </cell>
          <cell r="L269" t="str">
            <v>P1</v>
          </cell>
          <cell r="M269">
            <v>963</v>
          </cell>
          <cell r="N269">
            <v>963</v>
          </cell>
          <cell r="O269" t="str">
            <v>Chưa bao gồm ống nội khí quản.</v>
          </cell>
          <cell r="P269" t="str">
            <v xml:space="preserve">Phẫu thuật laser cắt ung thư thanh quản hạ họng </v>
          </cell>
          <cell r="Q269">
            <v>6260000</v>
          </cell>
          <cell r="R269">
            <v>557217.39130434801</v>
          </cell>
          <cell r="S269">
            <v>6817000</v>
          </cell>
          <cell r="T269">
            <v>724382.60869565234</v>
          </cell>
          <cell r="U269">
            <v>6984382.6086956523</v>
          </cell>
          <cell r="V269">
            <v>6984300</v>
          </cell>
          <cell r="W269">
            <v>279375.30434782611</v>
          </cell>
          <cell r="X269">
            <v>7263757.9130434785</v>
          </cell>
        </row>
        <row r="270">
          <cell r="E270" t="str">
            <v>37.8D08.0952</v>
          </cell>
          <cell r="F270" t="str">
            <v>12. UNG BƯỚU</v>
          </cell>
          <cell r="G270" t="str">
            <v>12.115</v>
          </cell>
          <cell r="H270" t="str">
            <v>Cắt u họng - thanh quản bằng laser</v>
          </cell>
          <cell r="I270" t="str">
            <v>Cắt u họng - thanh quản bằng laser</v>
          </cell>
          <cell r="J270" t="str">
            <v>Cắt u họng - thanh quản bằng laser</v>
          </cell>
          <cell r="K270" t="str">
            <v>B</v>
          </cell>
          <cell r="L270" t="str">
            <v>P1</v>
          </cell>
          <cell r="M270">
            <v>963</v>
          </cell>
          <cell r="N270">
            <v>963</v>
          </cell>
          <cell r="O270" t="str">
            <v>Chưa bao gồm ống nội khí quản.</v>
          </cell>
          <cell r="P270" t="str">
            <v xml:space="preserve">Phẫu thuật laser cắt ung thư thanh quản hạ họng </v>
          </cell>
          <cell r="Q270">
            <v>6260000</v>
          </cell>
          <cell r="R270">
            <v>557217.39130434801</v>
          </cell>
          <cell r="S270">
            <v>6817000</v>
          </cell>
          <cell r="T270">
            <v>724382.60869565234</v>
          </cell>
          <cell r="U270">
            <v>6984382.6086956523</v>
          </cell>
          <cell r="V270">
            <v>6984300</v>
          </cell>
          <cell r="W270">
            <v>279375.30434782611</v>
          </cell>
          <cell r="X270">
            <v>7263757.9130434785</v>
          </cell>
        </row>
        <row r="271">
          <cell r="E271" t="str">
            <v>37.8D07.0737</v>
          </cell>
          <cell r="F271" t="str">
            <v>03. NHI KHOA</v>
          </cell>
          <cell r="G271" t="str">
            <v>3.2549</v>
          </cell>
          <cell r="H271" t="str">
            <v>Cắt u kết mạc không vá</v>
          </cell>
          <cell r="I271" t="str">
            <v>Cắt u kết mạc không vá</v>
          </cell>
          <cell r="J271" t="str">
            <v>Cắt u kết mạc không vá</v>
          </cell>
          <cell r="K271" t="str">
            <v>B</v>
          </cell>
          <cell r="L271" t="str">
            <v>P1</v>
          </cell>
          <cell r="M271">
            <v>747</v>
          </cell>
          <cell r="N271">
            <v>747</v>
          </cell>
          <cell r="P271" t="str">
            <v>Cắt u kết mạc không  vá</v>
          </cell>
          <cell r="Q271">
            <v>732000</v>
          </cell>
          <cell r="R271">
            <v>28173.9130434783</v>
          </cell>
          <cell r="S271">
            <v>760000</v>
          </cell>
          <cell r="T271">
            <v>36626.086956521787</v>
          </cell>
          <cell r="U271">
            <v>768626.08695652173</v>
          </cell>
          <cell r="V271">
            <v>768600</v>
          </cell>
          <cell r="W271">
            <v>30745.043478260868</v>
          </cell>
          <cell r="X271">
            <v>799371.13043478259</v>
          </cell>
        </row>
        <row r="272">
          <cell r="E272" t="str">
            <v>37.8D07.0737</v>
          </cell>
          <cell r="F272" t="str">
            <v>12. UNG BƯỚU</v>
          </cell>
          <cell r="G272" t="str">
            <v>12.107</v>
          </cell>
          <cell r="H272" t="str">
            <v>Cắt u kết mạc không vá</v>
          </cell>
          <cell r="I272" t="str">
            <v>Cắt u kết mạc không vá</v>
          </cell>
          <cell r="J272" t="str">
            <v>Cắt u kết mạc không vá</v>
          </cell>
          <cell r="K272" t="str">
            <v>B</v>
          </cell>
          <cell r="L272" t="str">
            <v>P1</v>
          </cell>
          <cell r="M272">
            <v>747</v>
          </cell>
          <cell r="N272">
            <v>747</v>
          </cell>
          <cell r="P272" t="str">
            <v>Cắt u kết mạc không  vá</v>
          </cell>
          <cell r="Q272">
            <v>732000</v>
          </cell>
          <cell r="R272">
            <v>28173.9130434783</v>
          </cell>
          <cell r="S272">
            <v>760000</v>
          </cell>
          <cell r="T272">
            <v>36626.086956521787</v>
          </cell>
          <cell r="U272">
            <v>768626.08695652173</v>
          </cell>
          <cell r="V272">
            <v>768600</v>
          </cell>
          <cell r="W272">
            <v>30745.043478260868</v>
          </cell>
          <cell r="X272">
            <v>799371.13043478259</v>
          </cell>
        </row>
        <row r="273">
          <cell r="E273" t="str">
            <v>37.8D07.0824</v>
          </cell>
          <cell r="F273" t="str">
            <v>12. UNG BƯỚU</v>
          </cell>
          <cell r="G273" t="str">
            <v>12.108</v>
          </cell>
          <cell r="H273" t="str">
            <v>Cắt u kết mạc, giác mạc có ghép kết mạc, màng ối hoặc giác mạc</v>
          </cell>
          <cell r="I273" t="str">
            <v>Cắt u kết mạc, giác mạc có ghép kết mạc, màng ối hoặc giác mạc</v>
          </cell>
          <cell r="J273" t="str">
            <v>Cắt u kết mạc, giác mạc có ghép kết mạc, màng ối hoặc giác mạc</v>
          </cell>
          <cell r="K273" t="str">
            <v>B</v>
          </cell>
          <cell r="L273" t="str">
            <v>P1</v>
          </cell>
          <cell r="M273">
            <v>834</v>
          </cell>
          <cell r="N273">
            <v>834</v>
          </cell>
          <cell r="P273" t="str">
            <v>Phẫu thuật mộng ghép kết mạc tự thân</v>
          </cell>
          <cell r="Q273">
            <v>682000</v>
          </cell>
          <cell r="R273">
            <v>190956.52173913</v>
          </cell>
          <cell r="S273">
            <v>872000</v>
          </cell>
          <cell r="T273">
            <v>248243.47826086899</v>
          </cell>
          <cell r="U273">
            <v>930243.47826086893</v>
          </cell>
          <cell r="V273">
            <v>930200</v>
          </cell>
          <cell r="W273">
            <v>37209.739130434755</v>
          </cell>
          <cell r="X273">
            <v>967453.21739130374</v>
          </cell>
        </row>
        <row r="274">
          <cell r="E274" t="str">
            <v>37.8D07.0736</v>
          </cell>
          <cell r="F274" t="str">
            <v>14. MẮT</v>
          </cell>
          <cell r="G274" t="str">
            <v>14.89</v>
          </cell>
          <cell r="H274" t="str">
            <v>Cắt u kết mạc, giác mạc có ghép kết mạc, màng ối hoặc giác mạc</v>
          </cell>
          <cell r="I274" t="str">
            <v xml:space="preserve">Cắt u kết mạc, giác mạc có ghép kết mạc, màng ối hoặc giác mạc </v>
          </cell>
          <cell r="J274" t="str">
            <v>Cắt u kết mạc, giác mạc có ghép kết mạc, màng ối hoặc giác mạc</v>
          </cell>
          <cell r="K274" t="str">
            <v>B</v>
          </cell>
          <cell r="L274" t="str">
            <v>P1</v>
          </cell>
          <cell r="M274">
            <v>746</v>
          </cell>
          <cell r="N274">
            <v>746</v>
          </cell>
          <cell r="P274" t="str">
            <v>Cắt u bì kết giác mạc có hoặc không ghép kết mạc</v>
          </cell>
          <cell r="Q274">
            <v>982000</v>
          </cell>
          <cell r="R274">
            <v>208173.91304347801</v>
          </cell>
          <cell r="S274">
            <v>1190000</v>
          </cell>
          <cell r="T274">
            <v>270626.08695652138</v>
          </cell>
          <cell r="U274">
            <v>1252626.0869565215</v>
          </cell>
          <cell r="V274">
            <v>1252600</v>
          </cell>
          <cell r="W274">
            <v>50105.043478260865</v>
          </cell>
          <cell r="X274">
            <v>1302731.1304347822</v>
          </cell>
        </row>
        <row r="275">
          <cell r="E275" t="str">
            <v>37.8D05.0441</v>
          </cell>
          <cell r="F275" t="str">
            <v>03. NHI KHOA</v>
          </cell>
          <cell r="G275" t="str">
            <v>3.2645</v>
          </cell>
          <cell r="H275" t="str">
            <v>Cắt u lành thực quản</v>
          </cell>
          <cell r="I275" t="str">
            <v>Cắt u lành thực quản</v>
          </cell>
          <cell r="J275" t="str">
            <v>Cắt u lành thực quản</v>
          </cell>
          <cell r="K275" t="str">
            <v>A</v>
          </cell>
          <cell r="M275">
            <v>450</v>
          </cell>
          <cell r="N275">
            <v>450</v>
          </cell>
          <cell r="O275" t="str">
            <v>Chưa bao gồm kẹp khóa mạch máu, máy cắt nối tự động và ghim khâu máy, dao siêu âm hoặc dao hàn mô hoặc dao hàn mạch, Stent.</v>
          </cell>
          <cell r="P275" t="str">
            <v>Phẫu thuật cắt các u lành thực quản</v>
          </cell>
          <cell r="Q275">
            <v>4421000</v>
          </cell>
          <cell r="R275">
            <v>1233391.3043478299</v>
          </cell>
          <cell r="S275">
            <v>5654000</v>
          </cell>
          <cell r="T275">
            <v>1603408.6956521787</v>
          </cell>
          <cell r="U275">
            <v>6024408.6956521785</v>
          </cell>
          <cell r="V275">
            <v>6024400</v>
          </cell>
          <cell r="W275">
            <v>240976.34782608715</v>
          </cell>
          <cell r="X275">
            <v>6265385.0434782654</v>
          </cell>
        </row>
        <row r="276">
          <cell r="E276" t="str">
            <v>37.8D05.0441</v>
          </cell>
          <cell r="F276" t="str">
            <v>12. UNG BƯỚU</v>
          </cell>
          <cell r="G276" t="str">
            <v>12.195</v>
          </cell>
          <cell r="H276" t="str">
            <v>Cắt u lành thực quản</v>
          </cell>
          <cell r="I276" t="str">
            <v>Cắt u lành thực quản</v>
          </cell>
          <cell r="J276" t="str">
            <v>Cắt u lành thực quản</v>
          </cell>
          <cell r="K276" t="str">
            <v>B</v>
          </cell>
          <cell r="M276">
            <v>450</v>
          </cell>
          <cell r="N276">
            <v>450</v>
          </cell>
          <cell r="O276" t="str">
            <v>Chưa bao gồm kẹp khóa mạch máu, máy cắt nối tự động và ghim khâu máy, dao siêu âm hoặc dao hàn mô hoặc dao hàn mạch, Stent.</v>
          </cell>
          <cell r="P276" t="str">
            <v>Phẫu thuật cắt các u lành thực quản</v>
          </cell>
          <cell r="Q276">
            <v>4421000</v>
          </cell>
          <cell r="R276">
            <v>1233391.3043478299</v>
          </cell>
          <cell r="S276">
            <v>5654000</v>
          </cell>
          <cell r="T276">
            <v>1603408.6956521787</v>
          </cell>
          <cell r="U276">
            <v>6024408.6956521785</v>
          </cell>
          <cell r="V276">
            <v>6024400</v>
          </cell>
          <cell r="W276">
            <v>240976.34782608715</v>
          </cell>
          <cell r="X276">
            <v>6265385.0434782654</v>
          </cell>
        </row>
        <row r="277">
          <cell r="E277" t="str">
            <v>37.8D09.1061</v>
          </cell>
          <cell r="F277" t="str">
            <v>03. NHI KHOA</v>
          </cell>
          <cell r="G277" t="str">
            <v>3.2493</v>
          </cell>
          <cell r="H277" t="str">
            <v>Cắt u mạch máu lớn trên 10 cm vùng sàn miệng, dưới hàm, cạnh cổ</v>
          </cell>
          <cell r="I277" t="str">
            <v>Cắt u mạch máu lớn trên 10 cm vùng sàn miệng, dưới hàm, cạnh cổ</v>
          </cell>
          <cell r="J277" t="str">
            <v>Cắt u mạch máu lớn trên 10 cm vùng sàn miệng, dưới hàm, cạnh cổ</v>
          </cell>
          <cell r="K277" t="str">
            <v>A</v>
          </cell>
          <cell r="L277" t="str">
            <v>PDB</v>
          </cell>
          <cell r="M277">
            <v>1072</v>
          </cell>
          <cell r="N277">
            <v>1072</v>
          </cell>
          <cell r="P277" t="str">
            <v>Phẫu thuật cắt u máu lớn vùng hàm mặt</v>
          </cell>
          <cell r="Q277">
            <v>2400000</v>
          </cell>
          <cell r="R277">
            <v>716869.56521739101</v>
          </cell>
          <cell r="S277">
            <v>3116000</v>
          </cell>
          <cell r="T277">
            <v>931930.4347826083</v>
          </cell>
          <cell r="U277">
            <v>3331930.4347826084</v>
          </cell>
          <cell r="V277">
            <v>3331900</v>
          </cell>
          <cell r="W277">
            <v>133277.21739130435</v>
          </cell>
          <cell r="X277">
            <v>3465207.6521739126</v>
          </cell>
        </row>
        <row r="278">
          <cell r="E278" t="str">
            <v>37.8D09.1061</v>
          </cell>
          <cell r="F278" t="str">
            <v>12. UNG BƯỚU</v>
          </cell>
          <cell r="G278" t="str">
            <v>12.57</v>
          </cell>
          <cell r="H278" t="str">
            <v>Cắt u mạch máu lớn trên 10 cm vùng sàn miệng, dưới hàm, cạnh cổ</v>
          </cell>
          <cell r="I278" t="str">
            <v>Cắt u mạch máu lớn trên 10 cm vùng sàn miệng, dưới hàm, cạnh cổ</v>
          </cell>
          <cell r="J278" t="str">
            <v>Cắt u mạch máu lớn trên 10 cm vùng sàn miệng, dưới hàm, cạnh cổ</v>
          </cell>
          <cell r="K278" t="str">
            <v>B</v>
          </cell>
          <cell r="L278" t="str">
            <v>PDB</v>
          </cell>
          <cell r="M278">
            <v>1072</v>
          </cell>
          <cell r="N278">
            <v>1072</v>
          </cell>
          <cell r="P278" t="str">
            <v>Phẫu thuật cắt u máu lớn vùng hàm mặt</v>
          </cell>
          <cell r="Q278">
            <v>2400000</v>
          </cell>
          <cell r="R278">
            <v>716869.56521739101</v>
          </cell>
          <cell r="S278">
            <v>3116000</v>
          </cell>
          <cell r="T278">
            <v>931930.4347826083</v>
          </cell>
          <cell r="U278">
            <v>3331930.4347826084</v>
          </cell>
          <cell r="V278">
            <v>3331900</v>
          </cell>
          <cell r="W278">
            <v>133277.21739130435</v>
          </cell>
          <cell r="X278">
            <v>3465207.6521739126</v>
          </cell>
        </row>
        <row r="279">
          <cell r="E279" t="str">
            <v>37.8D09.1059</v>
          </cell>
          <cell r="F279" t="str">
            <v>12. UNG BƯỚU</v>
          </cell>
          <cell r="G279" t="str">
            <v>12.56</v>
          </cell>
          <cell r="H279" t="str">
            <v>Cắt u mạch máu lớn vùng hàm mặt, khi cắt bỏ kèm thắt động mạch cảnh 1 hay 2 bên</v>
          </cell>
          <cell r="I279" t="str">
            <v>Cắt u mạch máu lớn vùng hàm mặt, khi cắt bỏ kèm thắt động mạch cảnh 1 hay 2 bên</v>
          </cell>
          <cell r="J279" t="str">
            <v>Cắt u mạch máu lớn vùng hàm mặt, khi cắt bỏ kèm thắt động mạch cảnh 1 hay 2 bên</v>
          </cell>
          <cell r="K279" t="str">
            <v>B</v>
          </cell>
          <cell r="L279" t="str">
            <v>P1</v>
          </cell>
          <cell r="M279">
            <v>1070</v>
          </cell>
          <cell r="N279">
            <v>1070</v>
          </cell>
          <cell r="P279" t="str">
            <v>Phẫu thuật cắt u bạch mạch lớn vùng hàm mặt</v>
          </cell>
          <cell r="Q279">
            <v>2400000</v>
          </cell>
          <cell r="R279">
            <v>837391.30434782605</v>
          </cell>
          <cell r="S279">
            <v>3237000</v>
          </cell>
          <cell r="T279">
            <v>1088608.6956521738</v>
          </cell>
          <cell r="U279">
            <v>3488608.6956521738</v>
          </cell>
          <cell r="V279">
            <v>3488600</v>
          </cell>
          <cell r="W279">
            <v>139544.34782608695</v>
          </cell>
          <cell r="X279">
            <v>3628153.0434782607</v>
          </cell>
        </row>
        <row r="280">
          <cell r="E280" t="str">
            <v>37.8D09.1061</v>
          </cell>
          <cell r="F280" t="str">
            <v>03. NHI KHOA</v>
          </cell>
          <cell r="G280" t="str">
            <v>3.2492</v>
          </cell>
          <cell r="H280" t="str">
            <v>Cắt u mạch máu lớn vùng hàm mặt, khi cắt bỏ kèm thắt động mạch cảnh 1 hay 2 bên</v>
          </cell>
          <cell r="I280" t="str">
            <v>Cắt u mạch máu lớn vùng hàm mặt, khi cắt bỏ kèm thắt động mạch cảnh 1 hay 2 bên</v>
          </cell>
          <cell r="J280" t="str">
            <v>Cắt u mạch máu lớn vùng hàm mặt, khi cắt bỏ kèm thắt động mạch cảnh 1 hay 2 bên</v>
          </cell>
          <cell r="K280" t="str">
            <v>A</v>
          </cell>
          <cell r="L280" t="str">
            <v>P1</v>
          </cell>
          <cell r="M280">
            <v>1072</v>
          </cell>
          <cell r="N280">
            <v>1072</v>
          </cell>
          <cell r="P280" t="str">
            <v>Phẫu thuật cắt u máu lớn vùng hàm mặt</v>
          </cell>
          <cell r="Q280">
            <v>2400000</v>
          </cell>
          <cell r="R280">
            <v>716869.56521739101</v>
          </cell>
          <cell r="S280">
            <v>3116000</v>
          </cell>
          <cell r="T280">
            <v>931930.4347826083</v>
          </cell>
          <cell r="U280">
            <v>3331930.4347826084</v>
          </cell>
          <cell r="V280">
            <v>3331900</v>
          </cell>
          <cell r="W280">
            <v>133277.21739130435</v>
          </cell>
          <cell r="X280">
            <v>3465207.6521739126</v>
          </cell>
        </row>
        <row r="281">
          <cell r="E281" t="str">
            <v>37.8D09.1059</v>
          </cell>
          <cell r="F281" t="str">
            <v>03. NHI KHOA</v>
          </cell>
          <cell r="G281" t="str">
            <v>3.2510</v>
          </cell>
          <cell r="H281" t="str">
            <v>Cắt u máu - bạch mạch vùng hàm mặt</v>
          </cell>
          <cell r="I281" t="str">
            <v>Cắt u máu - bạch mạch vùng hàm mặt</v>
          </cell>
          <cell r="J281" t="str">
            <v>Cắt u máu - bạch mạch vùng hàm mặt</v>
          </cell>
          <cell r="K281" t="str">
            <v>B</v>
          </cell>
          <cell r="L281" t="str">
            <v>P1</v>
          </cell>
          <cell r="M281">
            <v>1070</v>
          </cell>
          <cell r="N281">
            <v>1070</v>
          </cell>
          <cell r="P281" t="str">
            <v>Phẫu thuật cắt u bạch mạch lớn vùng hàm mặt</v>
          </cell>
          <cell r="Q281">
            <v>2400000</v>
          </cell>
          <cell r="R281">
            <v>837391.30434782605</v>
          </cell>
          <cell r="S281">
            <v>3237000</v>
          </cell>
          <cell r="T281">
            <v>1088608.6956521738</v>
          </cell>
          <cell r="U281">
            <v>3488608.6956521738</v>
          </cell>
          <cell r="V281">
            <v>3488600</v>
          </cell>
          <cell r="W281">
            <v>139544.34782608695</v>
          </cell>
          <cell r="X281">
            <v>3628153.0434782607</v>
          </cell>
        </row>
        <row r="282">
          <cell r="E282" t="str">
            <v>37.8D09.1059</v>
          </cell>
          <cell r="F282" t="str">
            <v>12. UNG BƯỚU</v>
          </cell>
          <cell r="G282" t="str">
            <v>12.55</v>
          </cell>
          <cell r="H282" t="str">
            <v>Cắt u máu - bạch mạch vùng hàm mặt</v>
          </cell>
          <cell r="I282" t="str">
            <v>Cắt u máu - bạch mạch vùng hàm mặt</v>
          </cell>
          <cell r="J282" t="str">
            <v>Cắt u máu – bạch mạch vùng hàm mặt</v>
          </cell>
          <cell r="K282" t="str">
            <v>B</v>
          </cell>
          <cell r="L282" t="str">
            <v>P1</v>
          </cell>
          <cell r="M282">
            <v>1070</v>
          </cell>
          <cell r="N282">
            <v>1070</v>
          </cell>
          <cell r="P282" t="str">
            <v>Phẫu thuật cắt u bạch mạch lớn vùng hàm mặt</v>
          </cell>
          <cell r="Q282">
            <v>2400000</v>
          </cell>
          <cell r="R282">
            <v>837391.30434782605</v>
          </cell>
          <cell r="S282">
            <v>3237000</v>
          </cell>
          <cell r="T282">
            <v>1088608.6956521738</v>
          </cell>
          <cell r="U282">
            <v>3488608.6956521738</v>
          </cell>
          <cell r="V282">
            <v>3488600</v>
          </cell>
          <cell r="W282">
            <v>139544.34782608695</v>
          </cell>
          <cell r="X282">
            <v>3628153.0434782607</v>
          </cell>
        </row>
        <row r="283">
          <cell r="E283" t="str">
            <v>37.8D09.1059</v>
          </cell>
          <cell r="F283" t="str">
            <v>03. NHI KHOA</v>
          </cell>
          <cell r="G283" t="str">
            <v>3.2739</v>
          </cell>
          <cell r="H283" t="str">
            <v>Cắt u máu, u bạch mạch vùng phức tạp, khó</v>
          </cell>
          <cell r="I283" t="str">
            <v>Cắt u máu, u bạch mạch vùng phức tạp, khó</v>
          </cell>
          <cell r="J283" t="str">
            <v>Cắt u máu, u bạch mạch vùng phức tạp, khó</v>
          </cell>
          <cell r="K283" t="str">
            <v>A</v>
          </cell>
          <cell r="L283" t="str">
            <v>P1</v>
          </cell>
          <cell r="M283">
            <v>1070</v>
          </cell>
          <cell r="N283">
            <v>1070</v>
          </cell>
          <cell r="P283" t="str">
            <v>Phẫu thuật cắt u bạch mạch lớn vùng hàm mặt</v>
          </cell>
          <cell r="Q283">
            <v>2400000</v>
          </cell>
          <cell r="R283">
            <v>837391.30434782605</v>
          </cell>
          <cell r="S283">
            <v>3237000</v>
          </cell>
          <cell r="T283">
            <v>1088608.6956521738</v>
          </cell>
          <cell r="U283">
            <v>3488608.6956521738</v>
          </cell>
          <cell r="V283">
            <v>3488600</v>
          </cell>
          <cell r="W283">
            <v>139544.34782608695</v>
          </cell>
          <cell r="X283">
            <v>3628153.0434782607</v>
          </cell>
        </row>
        <row r="284">
          <cell r="E284" t="str">
            <v>37.8D09.1059</v>
          </cell>
          <cell r="F284" t="str">
            <v>12. UNG BƯỚU</v>
          </cell>
          <cell r="G284" t="str">
            <v>12.315</v>
          </cell>
          <cell r="H284" t="str">
            <v>Cắt u máu, u bạch mạch vùng phức tạp, khó</v>
          </cell>
          <cell r="I284" t="str">
            <v>Cắt u máu, u bạch mạch vùng phức tạp, khó</v>
          </cell>
          <cell r="J284" t="str">
            <v>Cắt u máu, u bạch mạch vùng phức tạp, khó</v>
          </cell>
          <cell r="K284" t="str">
            <v>A</v>
          </cell>
          <cell r="L284" t="str">
            <v>P1</v>
          </cell>
          <cell r="M284">
            <v>1070</v>
          </cell>
          <cell r="N284">
            <v>1070</v>
          </cell>
          <cell r="P284" t="str">
            <v>Phẫu thuật cắt u bạch mạch lớn vùng hàm mặt</v>
          </cell>
          <cell r="Q284">
            <v>2400000</v>
          </cell>
          <cell r="R284">
            <v>837391.30434782605</v>
          </cell>
          <cell r="S284">
            <v>3237000</v>
          </cell>
          <cell r="T284">
            <v>1088608.6956521738</v>
          </cell>
          <cell r="U284">
            <v>3488608.6956521738</v>
          </cell>
          <cell r="V284">
            <v>3488600</v>
          </cell>
          <cell r="W284">
            <v>139544.34782608695</v>
          </cell>
          <cell r="X284">
            <v>3628153.0434782607</v>
          </cell>
        </row>
        <row r="285">
          <cell r="E285" t="str">
            <v>37.8D07.0834</v>
          </cell>
          <cell r="F285" t="str">
            <v>12. UNG BƯỚU</v>
          </cell>
          <cell r="G285" t="str">
            <v>12.103</v>
          </cell>
          <cell r="H285" t="str">
            <v>Cắt u mi cả bề dày ghép sụn kết mạc và chuyển vạt da</v>
          </cell>
          <cell r="I285" t="str">
            <v>Cắt u mi cả bề dày ghép sụn kết mạc và chuyển vạt da</v>
          </cell>
          <cell r="J285" t="str">
            <v>Cắt u mi cả bề dày ghép sụn kết mạc và chuyển vạt da</v>
          </cell>
          <cell r="K285" t="str">
            <v>B</v>
          </cell>
          <cell r="L285" t="str">
            <v>P1</v>
          </cell>
          <cell r="M285">
            <v>844</v>
          </cell>
          <cell r="N285">
            <v>844</v>
          </cell>
          <cell r="P285" t="str">
            <v>Phẫu thuật u có vá da tạo hình</v>
          </cell>
          <cell r="Q285">
            <v>1082000</v>
          </cell>
          <cell r="R285">
            <v>184695.652173913</v>
          </cell>
          <cell r="S285">
            <v>1266000</v>
          </cell>
          <cell r="T285">
            <v>240104.34782608689</v>
          </cell>
          <cell r="U285">
            <v>1322104.3478260869</v>
          </cell>
          <cell r="V285">
            <v>1322100</v>
          </cell>
          <cell r="W285">
            <v>52884.17391304348</v>
          </cell>
          <cell r="X285">
            <v>1374988.5217391304</v>
          </cell>
        </row>
        <row r="286">
          <cell r="E286" t="str">
            <v>37.8D07.0834</v>
          </cell>
          <cell r="F286" t="str">
            <v>14. MẮT</v>
          </cell>
          <cell r="G286" t="str">
            <v>14.86</v>
          </cell>
          <cell r="H286" t="str">
            <v>Cắt u mi cả bề dày ghép sụn kết mạc và chuyển vạt da</v>
          </cell>
          <cell r="I286" t="str">
            <v>Cắt u mi cả bề dày ghép sụn kết mạc và chuyển vạt da</v>
          </cell>
          <cell r="J286" t="str">
            <v>Cắt u mi cả bề dày ghép sụn kết mạc và chuyển vạt da</v>
          </cell>
          <cell r="K286" t="str">
            <v>B</v>
          </cell>
          <cell r="L286" t="str">
            <v>P1</v>
          </cell>
          <cell r="M286">
            <v>844</v>
          </cell>
          <cell r="N286">
            <v>844</v>
          </cell>
          <cell r="P286" t="str">
            <v>Phẫu thuật u có vá da tạo hình</v>
          </cell>
          <cell r="Q286">
            <v>1082000</v>
          </cell>
          <cell r="R286">
            <v>184695.652173913</v>
          </cell>
          <cell r="S286">
            <v>1266000</v>
          </cell>
          <cell r="T286">
            <v>240104.34782608689</v>
          </cell>
          <cell r="U286">
            <v>1322104.3478260869</v>
          </cell>
          <cell r="V286">
            <v>1322100</v>
          </cell>
          <cell r="W286">
            <v>52884.17391304348</v>
          </cell>
          <cell r="X286">
            <v>1374988.5217391304</v>
          </cell>
        </row>
        <row r="287">
          <cell r="E287" t="str">
            <v>37.8D07.0836</v>
          </cell>
          <cell r="F287" t="str">
            <v>03. NHI KHOA</v>
          </cell>
          <cell r="G287" t="str">
            <v>3.2543</v>
          </cell>
          <cell r="H287" t="str">
            <v>Cắt u mi cả bề dày không vá</v>
          </cell>
          <cell r="I287" t="str">
            <v>Cắt u mi cả bề dày không vá</v>
          </cell>
          <cell r="J287" t="str">
            <v>Cắt u mi cả bề dày không vá</v>
          </cell>
          <cell r="K287" t="str">
            <v>B</v>
          </cell>
          <cell r="L287" t="str">
            <v>P1</v>
          </cell>
          <cell r="M287">
            <v>846</v>
          </cell>
          <cell r="N287">
            <v>846</v>
          </cell>
          <cell r="P287" t="str">
            <v xml:space="preserve">Phẫu thuật u mi không vá da </v>
          </cell>
          <cell r="Q287">
            <v>570000</v>
          </cell>
          <cell r="R287">
            <v>186260.869565217</v>
          </cell>
          <cell r="S287">
            <v>756000</v>
          </cell>
          <cell r="T287">
            <v>242139.13043478213</v>
          </cell>
          <cell r="U287">
            <v>812139.13043478213</v>
          </cell>
          <cell r="V287">
            <v>812100</v>
          </cell>
          <cell r="W287">
            <v>32485.565217391286</v>
          </cell>
          <cell r="X287">
            <v>844624.69565217337</v>
          </cell>
        </row>
        <row r="288">
          <cell r="E288" t="str">
            <v>37.8D07.0836</v>
          </cell>
          <cell r="F288" t="str">
            <v>12. UNG BƯỚU</v>
          </cell>
          <cell r="G288" t="str">
            <v>12.97</v>
          </cell>
          <cell r="H288" t="str">
            <v>Cắt u mi cả bề dày không vá</v>
          </cell>
          <cell r="I288" t="str">
            <v>Cắt u mi cả bề dày không vá</v>
          </cell>
          <cell r="J288" t="str">
            <v>Cắt u mi cả bề dày không vá</v>
          </cell>
          <cell r="K288" t="str">
            <v>B</v>
          </cell>
          <cell r="L288" t="str">
            <v>P1</v>
          </cell>
          <cell r="M288">
            <v>846</v>
          </cell>
          <cell r="N288">
            <v>846</v>
          </cell>
          <cell r="P288" t="str">
            <v xml:space="preserve">Phẫu thuật u mi không vá da </v>
          </cell>
          <cell r="Q288">
            <v>570000</v>
          </cell>
          <cell r="R288">
            <v>186260.869565217</v>
          </cell>
          <cell r="S288">
            <v>756000</v>
          </cell>
          <cell r="T288">
            <v>242139.13043478213</v>
          </cell>
          <cell r="U288">
            <v>812139.13043478213</v>
          </cell>
          <cell r="V288">
            <v>812100</v>
          </cell>
          <cell r="W288">
            <v>32485.565217391286</v>
          </cell>
          <cell r="X288">
            <v>844624.69565217337</v>
          </cell>
        </row>
        <row r="289">
          <cell r="E289" t="str">
            <v>37.8D09.1049</v>
          </cell>
          <cell r="F289" t="str">
            <v>03. NHI KHOA</v>
          </cell>
          <cell r="G289" t="str">
            <v>3.2535</v>
          </cell>
          <cell r="H289" t="str">
            <v>Cắt u mỡ, u bã đậu vùng hàm mặt đường kính dưới 5 cm</v>
          </cell>
          <cell r="I289" t="str">
            <v>Cắt u mỡ, u bã đậu vùng hàm mặt đường kính dưới 5 cm</v>
          </cell>
          <cell r="J289" t="str">
            <v>Cắt u mỡ, u bã đậu vùng hàm mặt đường kính dưới 5 cm</v>
          </cell>
          <cell r="K289" t="str">
            <v>C</v>
          </cell>
          <cell r="L289" t="str">
            <v>P2</v>
          </cell>
          <cell r="M289">
            <v>1060</v>
          </cell>
          <cell r="N289">
            <v>1060</v>
          </cell>
          <cell r="P289" t="str">
            <v>Cắt u nhỏ lành tính phần mềm vùng hàm mặt (gây mê nội khí quản)</v>
          </cell>
          <cell r="Q289">
            <v>2100000</v>
          </cell>
          <cell r="R289">
            <v>637043.47826086998</v>
          </cell>
          <cell r="S289">
            <v>2737000</v>
          </cell>
          <cell r="T289">
            <v>828156.52173913096</v>
          </cell>
          <cell r="U289">
            <v>2928156.5217391308</v>
          </cell>
          <cell r="V289">
            <v>2928100</v>
          </cell>
          <cell r="W289">
            <v>117126.26086956523</v>
          </cell>
          <cell r="X289">
            <v>3045282.7826086963</v>
          </cell>
        </row>
        <row r="290">
          <cell r="E290" t="str">
            <v>37.8D08.0909</v>
          </cell>
          <cell r="F290" t="str">
            <v>12. UNG BƯỚU</v>
          </cell>
          <cell r="G290" t="str">
            <v>12.92</v>
          </cell>
          <cell r="H290" t="str">
            <v>Cắt u mỡ, u bã đậu vùng hàm mặt đường kính dưới 5 cm</v>
          </cell>
          <cell r="I290" t="str">
            <v>Cắt u mỡ, u bã đậu vùng hàm mặt đường kính dưới 5 cm [gây mê]</v>
          </cell>
          <cell r="J290" t="str">
            <v>Cắt u mỡ, u bã đậu vùng hàm mặt đường kính dưới 5 cm</v>
          </cell>
          <cell r="K290" t="str">
            <v>C</v>
          </cell>
          <cell r="L290" t="str">
            <v>P2</v>
          </cell>
          <cell r="M290">
            <v>919</v>
          </cell>
          <cell r="N290">
            <v>919</v>
          </cell>
          <cell r="P290" t="str">
            <v>Mổ cắt bỏ u bã đậu vùng đầu mặt cổ gây mê</v>
          </cell>
          <cell r="Q290">
            <v>1245000</v>
          </cell>
          <cell r="R290">
            <v>108000</v>
          </cell>
          <cell r="S290">
            <v>1353000</v>
          </cell>
          <cell r="T290">
            <v>140400</v>
          </cell>
          <cell r="U290">
            <v>1385400</v>
          </cell>
          <cell r="V290">
            <v>1385400</v>
          </cell>
          <cell r="W290">
            <v>55416</v>
          </cell>
          <cell r="X290">
            <v>1440816</v>
          </cell>
        </row>
        <row r="291">
          <cell r="E291" t="str">
            <v>37.8D08.0910</v>
          </cell>
          <cell r="F291" t="str">
            <v>12. UNG BƯỚU</v>
          </cell>
          <cell r="G291" t="str">
            <v>12.92</v>
          </cell>
          <cell r="H291" t="str">
            <v>Cắt u mỡ, u bã đậu vùng hàm mặt đường kính dưới 5 cm</v>
          </cell>
          <cell r="I291" t="str">
            <v>Cắt u mỡ, u bã đậu vùng hàm mặt đường kính dưới 5 cm [gây tê]</v>
          </cell>
          <cell r="J291" t="str">
            <v>Cắt u mỡ, u bã đậu vùng hàm mặt đường kính dưới 5 cm</v>
          </cell>
          <cell r="K291" t="str">
            <v>C</v>
          </cell>
          <cell r="L291" t="str">
            <v>P2</v>
          </cell>
          <cell r="M291">
            <v>920</v>
          </cell>
          <cell r="N291">
            <v>920</v>
          </cell>
          <cell r="P291" t="str">
            <v>Mổ cắt bỏ u bã đậu vùng đầu mặt cổ gây tê</v>
          </cell>
          <cell r="Q291">
            <v>765000</v>
          </cell>
          <cell r="R291">
            <v>84521.739130434798</v>
          </cell>
          <cell r="S291">
            <v>849000</v>
          </cell>
          <cell r="T291">
            <v>109878.26086956525</v>
          </cell>
          <cell r="U291">
            <v>874878.26086956519</v>
          </cell>
          <cell r="V291">
            <v>874800</v>
          </cell>
          <cell r="W291">
            <v>34995.130434782608</v>
          </cell>
          <cell r="X291">
            <v>909873.39130434778</v>
          </cell>
        </row>
        <row r="292">
          <cell r="E292" t="str">
            <v>37.8D08.0909</v>
          </cell>
          <cell r="F292" t="str">
            <v>12. UNG BƯỚU</v>
          </cell>
          <cell r="G292" t="str">
            <v>12.91</v>
          </cell>
          <cell r="H292" t="str">
            <v>Cắt u mỡ, u bã đậu vùng hàm mặt đường kính trên 5 cm</v>
          </cell>
          <cell r="I292" t="str">
            <v>Cắt u mỡ, u bã đậu vùng hàm mặt đường kính trên 5 cm [gây mê]</v>
          </cell>
          <cell r="J292" t="str">
            <v>Cắt u mỡ, u bã đậu vùng hàm mặt đường kính trên 5 cm</v>
          </cell>
          <cell r="K292" t="str">
            <v>B</v>
          </cell>
          <cell r="L292" t="str">
            <v>P2</v>
          </cell>
          <cell r="M292">
            <v>919</v>
          </cell>
          <cell r="N292">
            <v>919</v>
          </cell>
          <cell r="P292" t="str">
            <v>Mổ cắt bỏ u bã đậu vùng đầu mặt cổ gây mê</v>
          </cell>
          <cell r="Q292">
            <v>1245000</v>
          </cell>
          <cell r="R292">
            <v>108000</v>
          </cell>
          <cell r="S292">
            <v>1353000</v>
          </cell>
          <cell r="T292">
            <v>140400</v>
          </cell>
          <cell r="U292">
            <v>1385400</v>
          </cell>
          <cell r="V292">
            <v>1385400</v>
          </cell>
          <cell r="W292">
            <v>55416</v>
          </cell>
          <cell r="X292">
            <v>1440816</v>
          </cell>
        </row>
        <row r="293">
          <cell r="E293" t="str">
            <v>37.8D09.1049</v>
          </cell>
          <cell r="F293" t="str">
            <v>03. NHI KHOA</v>
          </cell>
          <cell r="G293" t="str">
            <v>3.2532</v>
          </cell>
          <cell r="H293" t="str">
            <v>Cắt u mỡ, u bã đậu vùng hàm mặt đường kính trên 5 cm</v>
          </cell>
          <cell r="I293" t="str">
            <v>Cắt u mỡ, u bã đậu vùng hàm mặt đường kính trên 5 cm [gây mê]</v>
          </cell>
          <cell r="J293" t="str">
            <v>Cắt u mỡ, u bã đậu vùng hàm mặt đường kính trên 5 cm</v>
          </cell>
          <cell r="K293" t="str">
            <v>B</v>
          </cell>
          <cell r="L293" t="str">
            <v>P1</v>
          </cell>
          <cell r="M293">
            <v>1060</v>
          </cell>
          <cell r="N293">
            <v>1060</v>
          </cell>
          <cell r="P293" t="str">
            <v>Cắt u nhỏ lành tính phần mềm vùng hàm mặt (gây mê nội khí quản)</v>
          </cell>
          <cell r="Q293">
            <v>2100000</v>
          </cell>
          <cell r="R293">
            <v>637043.47826086998</v>
          </cell>
          <cell r="S293">
            <v>2737000</v>
          </cell>
          <cell r="T293">
            <v>828156.52173913096</v>
          </cell>
          <cell r="U293">
            <v>2928156.5217391308</v>
          </cell>
          <cell r="V293">
            <v>2928100</v>
          </cell>
          <cell r="W293">
            <v>117126.26086956523</v>
          </cell>
          <cell r="X293">
            <v>3045282.7826086963</v>
          </cell>
        </row>
        <row r="294">
          <cell r="E294" t="str">
            <v>37.8D08.0910</v>
          </cell>
          <cell r="F294" t="str">
            <v>12. UNG BƯỚU</v>
          </cell>
          <cell r="G294" t="str">
            <v>12.91</v>
          </cell>
          <cell r="H294" t="str">
            <v>Cắt u mỡ, u bã đậu vùng hàm mặt đường kính trên 5 cm</v>
          </cell>
          <cell r="I294" t="str">
            <v>Cắt u mỡ, u bã đậu vùng hàm mặt đường kính trên 5 cm [gây tê]</v>
          </cell>
          <cell r="J294" t="str">
            <v>Cắt u mỡ, u bã đậu vùng hàm mặt đường kính trên 5 cm</v>
          </cell>
          <cell r="K294" t="str">
            <v>B</v>
          </cell>
          <cell r="L294" t="str">
            <v>P2</v>
          </cell>
          <cell r="M294">
            <v>920</v>
          </cell>
          <cell r="N294">
            <v>920</v>
          </cell>
          <cell r="P294" t="str">
            <v>Mổ cắt bỏ u bã đậu vùng đầu mặt cổ gây tê</v>
          </cell>
          <cell r="Q294">
            <v>765000</v>
          </cell>
          <cell r="R294">
            <v>84521.739130434798</v>
          </cell>
          <cell r="S294">
            <v>849000</v>
          </cell>
          <cell r="T294">
            <v>109878.26086956525</v>
          </cell>
          <cell r="U294">
            <v>874878.26086956519</v>
          </cell>
          <cell r="V294">
            <v>874800</v>
          </cell>
          <cell r="W294">
            <v>34995.130434782608</v>
          </cell>
          <cell r="X294">
            <v>909873.39130434778</v>
          </cell>
        </row>
        <row r="295">
          <cell r="E295" t="str">
            <v>37.8D06.0683</v>
          </cell>
          <cell r="F295" t="str">
            <v>03. NHI KHOA</v>
          </cell>
          <cell r="G295" t="str">
            <v>3.2730</v>
          </cell>
          <cell r="H295" t="str">
            <v>Cắt u nang buồng trứng</v>
          </cell>
          <cell r="I295" t="str">
            <v>Cắt u nang buồng trứng</v>
          </cell>
          <cell r="J295" t="str">
            <v>Cắt u nang buồng trứng</v>
          </cell>
          <cell r="K295" t="str">
            <v>C</v>
          </cell>
          <cell r="L295" t="str">
            <v>P2</v>
          </cell>
          <cell r="M295">
            <v>693</v>
          </cell>
          <cell r="N295">
            <v>693</v>
          </cell>
          <cell r="P295" t="str">
            <v>Phẫu thuật mở bụng cắt u buồng trứng hoặc cắt phần phụ</v>
          </cell>
          <cell r="Q295">
            <v>2465000</v>
          </cell>
          <cell r="R295">
            <v>579130.43478260899</v>
          </cell>
          <cell r="S295">
            <v>3044000</v>
          </cell>
          <cell r="T295">
            <v>752869.56521739159</v>
          </cell>
          <cell r="U295">
            <v>3217869.5652173916</v>
          </cell>
          <cell r="V295">
            <v>3217800</v>
          </cell>
          <cell r="W295">
            <v>128714.78260869566</v>
          </cell>
          <cell r="X295">
            <v>3346584.3478260874</v>
          </cell>
        </row>
        <row r="296">
          <cell r="E296" t="str">
            <v>37.8D06.0683</v>
          </cell>
          <cell r="F296" t="str">
            <v>03. NHI KHOA</v>
          </cell>
          <cell r="G296" t="str">
            <v>3.3391</v>
          </cell>
          <cell r="H296" t="str">
            <v>Cắt u nang buồng trứng</v>
          </cell>
          <cell r="I296" t="str">
            <v>Cắt u nang buồng trứng</v>
          </cell>
          <cell r="J296" t="str">
            <v>Cắt u nang buồng trứng</v>
          </cell>
          <cell r="K296" t="str">
            <v>B</v>
          </cell>
          <cell r="L296" t="str">
            <v>P2</v>
          </cell>
          <cell r="M296">
            <v>693</v>
          </cell>
          <cell r="N296">
            <v>693</v>
          </cell>
          <cell r="P296" t="str">
            <v>Phẫu thuật mở bụng cắt u buồng trứng hoặc cắt phần phụ</v>
          </cell>
          <cell r="Q296">
            <v>2465000</v>
          </cell>
          <cell r="R296">
            <v>579130.43478260899</v>
          </cell>
          <cell r="S296">
            <v>3044000</v>
          </cell>
          <cell r="T296">
            <v>752869.56521739159</v>
          </cell>
          <cell r="U296">
            <v>3217869.5652173916</v>
          </cell>
          <cell r="V296">
            <v>3217800</v>
          </cell>
          <cell r="W296">
            <v>128714.78260869566</v>
          </cell>
          <cell r="X296">
            <v>3346584.3478260874</v>
          </cell>
        </row>
        <row r="297">
          <cell r="E297" t="str">
            <v>37.8D06.0683</v>
          </cell>
          <cell r="F297" t="str">
            <v>12. UNG BƯỚU</v>
          </cell>
          <cell r="G297" t="str">
            <v>12.281</v>
          </cell>
          <cell r="H297" t="str">
            <v>Cắt u nang buồng trứng</v>
          </cell>
          <cell r="I297" t="str">
            <v>Cắt u nang buồng trứng</v>
          </cell>
          <cell r="J297" t="str">
            <v>Cắt u nang buồng trứng</v>
          </cell>
          <cell r="K297" t="str">
            <v>C</v>
          </cell>
          <cell r="L297" t="str">
            <v>P2</v>
          </cell>
          <cell r="M297">
            <v>693</v>
          </cell>
          <cell r="N297">
            <v>693</v>
          </cell>
          <cell r="P297" t="str">
            <v>Phẫu thuật mở bụng cắt u buồng trứng hoặc cắt phần phụ</v>
          </cell>
          <cell r="Q297">
            <v>2465000</v>
          </cell>
          <cell r="R297">
            <v>579130.43478260899</v>
          </cell>
          <cell r="S297">
            <v>3044000</v>
          </cell>
          <cell r="T297">
            <v>752869.56521739159</v>
          </cell>
          <cell r="U297">
            <v>3217869.5652173916</v>
          </cell>
          <cell r="V297">
            <v>3217800</v>
          </cell>
          <cell r="W297">
            <v>128714.78260869566</v>
          </cell>
          <cell r="X297">
            <v>3346584.3478260874</v>
          </cell>
        </row>
        <row r="298">
          <cell r="E298" t="str">
            <v>37.8D06.0683</v>
          </cell>
          <cell r="F298" t="str">
            <v>03. NHI KHOA</v>
          </cell>
          <cell r="G298" t="str">
            <v>3.2731</v>
          </cell>
          <cell r="H298" t="str">
            <v>Cắt u nang buồng trứng và phần phụ</v>
          </cell>
          <cell r="I298" t="str">
            <v>Cắt u nang buồng trứng và phần phụ</v>
          </cell>
          <cell r="J298" t="str">
            <v>Cắt u nang buồng trứng và phần phụ</v>
          </cell>
          <cell r="K298" t="str">
            <v>C</v>
          </cell>
          <cell r="L298" t="str">
            <v>P2</v>
          </cell>
          <cell r="M298">
            <v>693</v>
          </cell>
          <cell r="N298">
            <v>693</v>
          </cell>
          <cell r="P298" t="str">
            <v>Phẫu thuật mở bụng cắt u buồng trứng hoặc cắt phần phụ</v>
          </cell>
          <cell r="Q298">
            <v>2465000</v>
          </cell>
          <cell r="R298">
            <v>579130.43478260899</v>
          </cell>
          <cell r="S298">
            <v>3044000</v>
          </cell>
          <cell r="T298">
            <v>752869.56521739159</v>
          </cell>
          <cell r="U298">
            <v>3217869.5652173916</v>
          </cell>
          <cell r="V298">
            <v>3217800</v>
          </cell>
          <cell r="W298">
            <v>128714.78260869566</v>
          </cell>
          <cell r="X298">
            <v>3346584.3478260874</v>
          </cell>
        </row>
        <row r="299">
          <cell r="E299" t="str">
            <v>37.8D06.0683</v>
          </cell>
          <cell r="F299" t="str">
            <v>12. UNG BƯỚU</v>
          </cell>
          <cell r="G299" t="str">
            <v>12.283</v>
          </cell>
          <cell r="H299" t="str">
            <v>Cắt u nang buồng trứng và phần phụ</v>
          </cell>
          <cell r="I299" t="str">
            <v>Cắt u nang buồng trứng và phần phụ</v>
          </cell>
          <cell r="J299" t="str">
            <v>Cắt u nang buồng trứng và phần phụ</v>
          </cell>
          <cell r="K299" t="str">
            <v>C</v>
          </cell>
          <cell r="L299" t="str">
            <v>P2</v>
          </cell>
          <cell r="M299">
            <v>693</v>
          </cell>
          <cell r="N299">
            <v>693</v>
          </cell>
          <cell r="P299" t="str">
            <v>Phẫu thuật mở bụng cắt u buồng trứng hoặc cắt phần phụ</v>
          </cell>
          <cell r="Q299">
            <v>2465000</v>
          </cell>
          <cell r="R299">
            <v>579130.43478260899</v>
          </cell>
          <cell r="S299">
            <v>3044000</v>
          </cell>
          <cell r="T299">
            <v>752869.56521739159</v>
          </cell>
          <cell r="U299">
            <v>3217869.5652173916</v>
          </cell>
          <cell r="V299">
            <v>3217800</v>
          </cell>
          <cell r="W299">
            <v>128714.78260869566</v>
          </cell>
          <cell r="X299">
            <v>3346584.3478260874</v>
          </cell>
        </row>
        <row r="300">
          <cell r="E300" t="str">
            <v>37.8D06.0683</v>
          </cell>
          <cell r="F300" t="str">
            <v>03. NHI KHOA</v>
          </cell>
          <cell r="G300" t="str">
            <v>3.2729</v>
          </cell>
          <cell r="H300" t="str">
            <v>Cắt u nang buồng trứng xoắn</v>
          </cell>
          <cell r="I300" t="str">
            <v>Cắt u nang buồng trứng xoắn</v>
          </cell>
          <cell r="J300" t="str">
            <v>Cắt u nang buồng trứng xoắn</v>
          </cell>
          <cell r="K300" t="str">
            <v>C</v>
          </cell>
          <cell r="L300" t="str">
            <v>P2</v>
          </cell>
          <cell r="M300">
            <v>693</v>
          </cell>
          <cell r="N300">
            <v>693</v>
          </cell>
          <cell r="P300" t="str">
            <v>Phẫu thuật mở bụng cắt u buồng trứng hoặc cắt phần phụ</v>
          </cell>
          <cell r="Q300">
            <v>2465000</v>
          </cell>
          <cell r="R300">
            <v>579130.43478260899</v>
          </cell>
          <cell r="S300">
            <v>3044000</v>
          </cell>
          <cell r="T300">
            <v>752869.56521739159</v>
          </cell>
          <cell r="U300">
            <v>3217869.5652173916</v>
          </cell>
          <cell r="V300">
            <v>3217800</v>
          </cell>
          <cell r="W300">
            <v>128714.78260869566</v>
          </cell>
          <cell r="X300">
            <v>3346584.3478260874</v>
          </cell>
        </row>
        <row r="301">
          <cell r="E301" t="str">
            <v>37.8D06.0683</v>
          </cell>
          <cell r="F301" t="str">
            <v>12. UNG BƯỚU</v>
          </cell>
          <cell r="G301" t="str">
            <v>12.280</v>
          </cell>
          <cell r="H301" t="str">
            <v>Cắt u nang buồng trứng xoắn</v>
          </cell>
          <cell r="I301" t="str">
            <v>Cắt u nang buồng trứng xoắn</v>
          </cell>
          <cell r="J301" t="str">
            <v>Cắt u nang buồng trứng xoắn</v>
          </cell>
          <cell r="K301" t="str">
            <v>C</v>
          </cell>
          <cell r="L301" t="str">
            <v>P2</v>
          </cell>
          <cell r="M301">
            <v>693</v>
          </cell>
          <cell r="N301">
            <v>693</v>
          </cell>
          <cell r="P301" t="str">
            <v>Phẫu thuật mở bụng cắt u buồng trứng hoặc cắt phần phụ</v>
          </cell>
          <cell r="Q301">
            <v>2465000</v>
          </cell>
          <cell r="R301">
            <v>579130.43478260899</v>
          </cell>
          <cell r="S301">
            <v>3044000</v>
          </cell>
          <cell r="T301">
            <v>752869.56521739159</v>
          </cell>
          <cell r="U301">
            <v>3217869.5652173916</v>
          </cell>
          <cell r="V301">
            <v>3217800</v>
          </cell>
          <cell r="W301">
            <v>128714.78260869566</v>
          </cell>
          <cell r="X301">
            <v>3346584.3478260874</v>
          </cell>
        </row>
        <row r="302">
          <cell r="E302" t="str">
            <v>37.8D05.0371</v>
          </cell>
          <cell r="F302" t="str">
            <v>03. NHI KHOA</v>
          </cell>
          <cell r="G302" t="str">
            <v>3.2540</v>
          </cell>
          <cell r="H302" t="str">
            <v>Cắt u nội nhãn</v>
          </cell>
          <cell r="I302" t="str">
            <v>Cắt u nội nhãn</v>
          </cell>
          <cell r="J302" t="str">
            <v>Cắt u nội nhãn</v>
          </cell>
          <cell r="K302" t="str">
            <v>A</v>
          </cell>
          <cell r="L302" t="str">
            <v>P1</v>
          </cell>
          <cell r="M302">
            <v>380</v>
          </cell>
          <cell r="N302">
            <v>380</v>
          </cell>
          <cell r="O302" t="str">
            <v>Chưa bao gồm nẹp, ghim, ốc, vít, miếng vá khuyết sọ</v>
          </cell>
          <cell r="P302" t="str">
            <v xml:space="preserve">Phẫu thuật u hố mắt </v>
          </cell>
          <cell r="Q302">
            <v>4510000</v>
          </cell>
          <cell r="R302">
            <v>1231826.0869565201</v>
          </cell>
          <cell r="S302">
            <v>5741000</v>
          </cell>
          <cell r="T302">
            <v>1601373.9130434762</v>
          </cell>
          <cell r="U302">
            <v>6111373.9130434766</v>
          </cell>
          <cell r="V302">
            <v>6111300</v>
          </cell>
          <cell r="W302">
            <v>244454.95652173908</v>
          </cell>
          <cell r="X302">
            <v>6355828.8695652159</v>
          </cell>
        </row>
        <row r="303">
          <cell r="E303" t="str">
            <v>37.8D05.0371</v>
          </cell>
          <cell r="F303" t="str">
            <v>12. UNG BƯỚU</v>
          </cell>
          <cell r="G303" t="str">
            <v>12.96</v>
          </cell>
          <cell r="H303" t="str">
            <v>Cắt u nội nhãn</v>
          </cell>
          <cell r="I303" t="str">
            <v>Cắt u nội nhãn</v>
          </cell>
          <cell r="J303" t="str">
            <v>Cắt u nội nhãn</v>
          </cell>
          <cell r="K303" t="str">
            <v>B</v>
          </cell>
          <cell r="L303" t="str">
            <v>P1</v>
          </cell>
          <cell r="M303">
            <v>380</v>
          </cell>
          <cell r="N303">
            <v>380</v>
          </cell>
          <cell r="O303" t="str">
            <v>Chưa bao gồm nẹp, ghim, ốc, vít, miếng vá khuyết sọ</v>
          </cell>
          <cell r="P303" t="str">
            <v xml:space="preserve">Phẫu thuật u hố mắt </v>
          </cell>
          <cell r="Q303">
            <v>4510000</v>
          </cell>
          <cell r="R303">
            <v>1231826.0869565201</v>
          </cell>
          <cell r="S303">
            <v>5741000</v>
          </cell>
          <cell r="T303">
            <v>1601373.9130434762</v>
          </cell>
          <cell r="U303">
            <v>6111373.9130434766</v>
          </cell>
          <cell r="V303">
            <v>6111300</v>
          </cell>
          <cell r="W303">
            <v>244454.95652173908</v>
          </cell>
          <cell r="X303">
            <v>6355828.8695652159</v>
          </cell>
        </row>
        <row r="304">
          <cell r="E304" t="str">
            <v>37.8D05.0487</v>
          </cell>
          <cell r="F304" t="str">
            <v>03. NHI KHOA</v>
          </cell>
          <cell r="G304" t="str">
            <v>3.2666</v>
          </cell>
          <cell r="H304" t="str">
            <v>Cắt u sau phúc mạc</v>
          </cell>
          <cell r="I304" t="str">
            <v>Cắt u sau phúc mạc</v>
          </cell>
          <cell r="J304" t="str">
            <v>Cắt u sau phúc mạc</v>
          </cell>
          <cell r="K304" t="str">
            <v>B</v>
          </cell>
          <cell r="M304">
            <v>497</v>
          </cell>
          <cell r="N304">
            <v>497</v>
          </cell>
          <cell r="O304" t="str">
            <v>Chưa bao gồm máy cắt nối tự động và ghim khâu máy cắt nối, vật liệu cầm máu, dao siêu âm hoặc dao hàn mô hoặc dao hàn mạch.</v>
          </cell>
          <cell r="P304" t="str">
            <v>Phẫu thuật cắt u phúc mạc hoặc u sau phúc mạc</v>
          </cell>
          <cell r="Q304">
            <v>4474000</v>
          </cell>
          <cell r="R304">
            <v>1496347.82608696</v>
          </cell>
          <cell r="S304">
            <v>5970000</v>
          </cell>
          <cell r="T304">
            <v>1945252.1739130479</v>
          </cell>
          <cell r="U304">
            <v>6419252.1739130476</v>
          </cell>
          <cell r="V304">
            <v>6419200</v>
          </cell>
          <cell r="W304">
            <v>256770.0869565219</v>
          </cell>
          <cell r="X304">
            <v>6676022.2608695691</v>
          </cell>
        </row>
        <row r="305">
          <cell r="E305" t="str">
            <v>37.8D05.0487</v>
          </cell>
          <cell r="F305" t="str">
            <v>12. UNG BƯỚU</v>
          </cell>
          <cell r="G305" t="str">
            <v>12.216</v>
          </cell>
          <cell r="H305" t="str">
            <v>Cắt u sau phúc mạc</v>
          </cell>
          <cell r="I305" t="str">
            <v>Cắt u sau phúc mạc</v>
          </cell>
          <cell r="J305" t="str">
            <v>Cắt u sau phúc mạc</v>
          </cell>
          <cell r="K305" t="str">
            <v>B</v>
          </cell>
          <cell r="M305">
            <v>497</v>
          </cell>
          <cell r="N305">
            <v>497</v>
          </cell>
          <cell r="O305" t="str">
            <v>Chưa bao gồm máy cắt nối tự động và ghim khâu máy cắt nối, vật liệu cầm máu, dao siêu âm hoặc dao hàn mô hoặc dao hàn mạch.</v>
          </cell>
          <cell r="P305" t="str">
            <v>Phẫu thuật cắt u phúc mạc hoặc u sau phúc mạc</v>
          </cell>
          <cell r="Q305">
            <v>4474000</v>
          </cell>
          <cell r="R305">
            <v>1496347.82608696</v>
          </cell>
          <cell r="S305">
            <v>5970000</v>
          </cell>
          <cell r="T305">
            <v>1945252.1739130479</v>
          </cell>
          <cell r="U305">
            <v>6419252.1739130476</v>
          </cell>
          <cell r="V305">
            <v>6419200</v>
          </cell>
          <cell r="W305">
            <v>256770.0869565219</v>
          </cell>
          <cell r="X305">
            <v>6676022.2608695691</v>
          </cell>
        </row>
        <row r="306">
          <cell r="E306" t="str">
            <v>37.8D06.0597</v>
          </cell>
          <cell r="F306" t="str">
            <v>03. NHI KHOA</v>
          </cell>
          <cell r="G306" t="str">
            <v>3.2733</v>
          </cell>
          <cell r="H306" t="str">
            <v>Cắt u thành âm đạo</v>
          </cell>
          <cell r="I306" t="str">
            <v>Cắt u thành âm đạo</v>
          </cell>
          <cell r="J306" t="str">
            <v>Cắt u thành âm đạo</v>
          </cell>
          <cell r="K306" t="str">
            <v>C</v>
          </cell>
          <cell r="L306" t="str">
            <v>P2</v>
          </cell>
          <cell r="M306">
            <v>607</v>
          </cell>
          <cell r="N306">
            <v>607</v>
          </cell>
          <cell r="P306" t="str">
            <v>Cắt u thành âm đạo</v>
          </cell>
          <cell r="Q306">
            <v>1662000</v>
          </cell>
          <cell r="R306">
            <v>466434.78260869603</v>
          </cell>
          <cell r="S306">
            <v>2128000</v>
          </cell>
          <cell r="T306">
            <v>606365.21739130479</v>
          </cell>
          <cell r="U306">
            <v>2268365.2173913047</v>
          </cell>
          <cell r="V306">
            <v>2268300</v>
          </cell>
          <cell r="W306">
            <v>90734.60869565219</v>
          </cell>
          <cell r="X306">
            <v>2359099.826086957</v>
          </cell>
        </row>
        <row r="307">
          <cell r="E307" t="str">
            <v>37.8D06.0597</v>
          </cell>
          <cell r="F307" t="str">
            <v>12. UNG BƯỚU</v>
          </cell>
          <cell r="G307" t="str">
            <v>12.306</v>
          </cell>
          <cell r="H307" t="str">
            <v>Cắt u thành âm đạo</v>
          </cell>
          <cell r="I307" t="str">
            <v>Cắt u thành âm đạo</v>
          </cell>
          <cell r="J307" t="str">
            <v>Cắt u thành âm đạo</v>
          </cell>
          <cell r="K307" t="str">
            <v>C</v>
          </cell>
          <cell r="L307" t="str">
            <v>P2</v>
          </cell>
          <cell r="M307">
            <v>607</v>
          </cell>
          <cell r="N307">
            <v>607</v>
          </cell>
          <cell r="P307" t="str">
            <v>Cắt u thành âm đạo</v>
          </cell>
          <cell r="Q307">
            <v>1662000</v>
          </cell>
          <cell r="R307">
            <v>466434.78260869603</v>
          </cell>
          <cell r="S307">
            <v>2128000</v>
          </cell>
          <cell r="T307">
            <v>606365.21739130479</v>
          </cell>
          <cell r="U307">
            <v>2268365.2173913047</v>
          </cell>
          <cell r="V307">
            <v>2268300</v>
          </cell>
          <cell r="W307">
            <v>90734.60869565219</v>
          </cell>
          <cell r="X307">
            <v>2359099.826086957</v>
          </cell>
        </row>
        <row r="308">
          <cell r="E308" t="str">
            <v>37.8D06.0597</v>
          </cell>
          <cell r="F308" t="str">
            <v>13. PHỤ SẢN</v>
          </cell>
          <cell r="G308" t="str">
            <v>13.147</v>
          </cell>
          <cell r="H308" t="str">
            <v>Cắt u thành âm đạo</v>
          </cell>
          <cell r="I308" t="str">
            <v>Cắt u thành âm đạo</v>
          </cell>
          <cell r="J308" t="str">
            <v>Cắt u thành âm đạo</v>
          </cell>
          <cell r="K308" t="str">
            <v>C</v>
          </cell>
          <cell r="L308" t="str">
            <v>P3</v>
          </cell>
          <cell r="M308">
            <v>607</v>
          </cell>
          <cell r="N308">
            <v>607</v>
          </cell>
          <cell r="P308" t="str">
            <v>Cắt u thành âm đạo</v>
          </cell>
          <cell r="Q308">
            <v>1662000</v>
          </cell>
          <cell r="R308">
            <v>466434.78260869603</v>
          </cell>
          <cell r="S308">
            <v>2128000</v>
          </cell>
          <cell r="T308">
            <v>606365.21739130479</v>
          </cell>
          <cell r="U308">
            <v>2268365.2173913047</v>
          </cell>
          <cell r="V308">
            <v>2268300</v>
          </cell>
          <cell r="W308">
            <v>90734.60869565219</v>
          </cell>
          <cell r="X308">
            <v>2359099.826086957</v>
          </cell>
        </row>
        <row r="309">
          <cell r="E309" t="str">
            <v>37.8D07.0837</v>
          </cell>
          <cell r="F309" t="str">
            <v>12. UNG BƯỚU</v>
          </cell>
          <cell r="G309" t="str">
            <v>12.109</v>
          </cell>
          <cell r="H309" t="str">
            <v>Cắt u tiền phòng</v>
          </cell>
          <cell r="I309" t="str">
            <v>Cắt u tiền phòng</v>
          </cell>
          <cell r="J309" t="str">
            <v>Cắt u tiền phòng</v>
          </cell>
          <cell r="K309" t="str">
            <v>B</v>
          </cell>
          <cell r="L309" t="str">
            <v>P1</v>
          </cell>
          <cell r="M309">
            <v>847</v>
          </cell>
          <cell r="N309">
            <v>847</v>
          </cell>
          <cell r="P309" t="str">
            <v>Phẫu thuật u tổ chức hốc mắt</v>
          </cell>
          <cell r="Q309">
            <v>1082000</v>
          </cell>
          <cell r="R309">
            <v>184695.652173913</v>
          </cell>
          <cell r="S309">
            <v>1266000</v>
          </cell>
          <cell r="T309">
            <v>240104.34782608689</v>
          </cell>
          <cell r="U309">
            <v>1322104.3478260869</v>
          </cell>
          <cell r="V309">
            <v>1322100</v>
          </cell>
          <cell r="W309">
            <v>52884.17391304348</v>
          </cell>
          <cell r="X309">
            <v>1374988.5217391304</v>
          </cell>
        </row>
        <row r="310">
          <cell r="E310" t="str">
            <v>37.2A03.0030</v>
          </cell>
          <cell r="F310" t="str">
            <v>18. ĐIỆN QUANG</v>
          </cell>
          <cell r="G310" t="str">
            <v>18.88</v>
          </cell>
          <cell r="H310" t="str">
            <v>Chụp X-quang cột sống cổ động, nghiêng 3 tư thế</v>
          </cell>
          <cell r="I310" t="str">
            <v>Chụp X-quang cột sống cổ động, nghiêng 3 tư thế [số hóa 3 phim]</v>
          </cell>
          <cell r="J310" t="str">
            <v>Chụp Xquang cột sống cổ động, nghiêng 3 tư thế</v>
          </cell>
          <cell r="K310" t="str">
            <v>C</v>
          </cell>
          <cell r="M310">
            <v>31</v>
          </cell>
          <cell r="N310">
            <v>31</v>
          </cell>
          <cell r="O310" t="str">
            <v>Áp dụng cho 01 vị trí</v>
          </cell>
          <cell r="P310" t="str">
            <v>Chụp X-quang số hóa 3 phim</v>
          </cell>
          <cell r="Q310">
            <v>108000</v>
          </cell>
          <cell r="R310">
            <v>17217.391304347799</v>
          </cell>
          <cell r="S310">
            <v>125000</v>
          </cell>
          <cell r="T310">
            <v>22382.608695652136</v>
          </cell>
          <cell r="U310">
            <v>130382.60869565213</v>
          </cell>
          <cell r="V310">
            <v>130300</v>
          </cell>
          <cell r="W310">
            <v>5215.3043478260852</v>
          </cell>
          <cell r="X310">
            <v>135597.91304347821</v>
          </cell>
        </row>
        <row r="311">
          <cell r="E311" t="str">
            <v>37.2A03.0030</v>
          </cell>
          <cell r="F311" t="str">
            <v>18. ĐIỆN QUANG</v>
          </cell>
          <cell r="G311" t="str">
            <v>18.97</v>
          </cell>
          <cell r="H311" t="str">
            <v>Chụp X-quang khớp cùng chậu thẳng chếch hai bên</v>
          </cell>
          <cell r="I311" t="str">
            <v>Chụp X-quang khớp cùng chậu thẳng chếch hai bên [số hóa 3 phim]</v>
          </cell>
          <cell r="J311" t="str">
            <v>Chụp Xquang khớp cùng chậu thẳng chếch hai bên</v>
          </cell>
          <cell r="K311" t="str">
            <v>C</v>
          </cell>
          <cell r="M311">
            <v>31</v>
          </cell>
          <cell r="N311">
            <v>31</v>
          </cell>
          <cell r="O311" t="str">
            <v>Áp dụng cho 01 vị trí</v>
          </cell>
          <cell r="P311" t="str">
            <v>Chụp X-quang số hóa 3 phim</v>
          </cell>
          <cell r="Q311">
            <v>108000</v>
          </cell>
          <cell r="R311">
            <v>17217.391304347799</v>
          </cell>
          <cell r="S311">
            <v>125000</v>
          </cell>
          <cell r="T311">
            <v>22382.608695652136</v>
          </cell>
          <cell r="U311">
            <v>130382.60869565213</v>
          </cell>
          <cell r="V311">
            <v>130300</v>
          </cell>
          <cell r="W311">
            <v>5215.3043478260852</v>
          </cell>
          <cell r="X311">
            <v>135597.91304347821</v>
          </cell>
        </row>
        <row r="312">
          <cell r="E312" t="str">
            <v>37.8D07.0860</v>
          </cell>
          <cell r="F312" t="str">
            <v>14. MẮT</v>
          </cell>
          <cell r="G312" t="str">
            <v>14.90</v>
          </cell>
          <cell r="H312" t="str">
            <v>Cắt u tiền phòng</v>
          </cell>
          <cell r="I312" t="str">
            <v>Cắt u tiền phòng</v>
          </cell>
          <cell r="J312" t="str">
            <v>Cắt u tiền phòng</v>
          </cell>
          <cell r="K312" t="str">
            <v>B</v>
          </cell>
          <cell r="L312" t="str">
            <v>P1</v>
          </cell>
          <cell r="M312">
            <v>870</v>
          </cell>
          <cell r="N312">
            <v>870</v>
          </cell>
          <cell r="P312" t="str">
            <v>Phẫu thuật loại I (Nhãn khoa)</v>
          </cell>
          <cell r="Q312">
            <v>1132000</v>
          </cell>
          <cell r="R312">
            <v>98608.695652173905</v>
          </cell>
          <cell r="S312">
            <v>1230000</v>
          </cell>
          <cell r="T312">
            <v>128191.30434782608</v>
          </cell>
          <cell r="U312">
            <v>1260191.3043478262</v>
          </cell>
          <cell r="V312">
            <v>1260100</v>
          </cell>
          <cell r="W312">
            <v>50407.652173913048</v>
          </cell>
          <cell r="X312">
            <v>1310598.9565217393</v>
          </cell>
        </row>
        <row r="313">
          <cell r="E313" t="str">
            <v>37.8D06.0598</v>
          </cell>
          <cell r="F313" t="str">
            <v>03. NHI KHOA</v>
          </cell>
          <cell r="G313" t="str">
            <v>3.2721</v>
          </cell>
          <cell r="H313" t="str">
            <v>Cắt u tiểu khung thuộc tử cung, buồng trứng to, dính, cắm sâu trong tiểu khung</v>
          </cell>
          <cell r="I313" t="str">
            <v>Cắt u tiểu khung thuộc tử cung, buồng trứng to, dính, cắm sâu trong tiểu khung</v>
          </cell>
          <cell r="J313" t="str">
            <v>Cắt u tiểu khung thuộc tử cung, buồng trứng to, dính, cắm sâu trong tiểu khung</v>
          </cell>
          <cell r="K313" t="str">
            <v>A</v>
          </cell>
          <cell r="L313" t="str">
            <v>PDB</v>
          </cell>
          <cell r="M313">
            <v>608</v>
          </cell>
          <cell r="N313">
            <v>608</v>
          </cell>
          <cell r="P313" t="str">
            <v>Cắt u tiểu khung thuộc tử cung, buồng trứng to, dính, cắm sâu trong tiểu khung</v>
          </cell>
          <cell r="Q313">
            <v>4878000</v>
          </cell>
          <cell r="R313">
            <v>1490086.95652174</v>
          </cell>
          <cell r="S313">
            <v>6368000</v>
          </cell>
          <cell r="T313">
            <v>1937113.0434782619</v>
          </cell>
          <cell r="U313">
            <v>6815113.0434782617</v>
          </cell>
          <cell r="V313">
            <v>6815100</v>
          </cell>
          <cell r="W313">
            <v>272604.52173913049</v>
          </cell>
          <cell r="X313">
            <v>7087717.5652173925</v>
          </cell>
        </row>
        <row r="314">
          <cell r="E314" t="str">
            <v>37.8D06.0598</v>
          </cell>
          <cell r="F314" t="str">
            <v>12. UNG BƯỚU</v>
          </cell>
          <cell r="G314" t="str">
            <v>12.295</v>
          </cell>
          <cell r="H314" t="str">
            <v>Cắt u tiểu khung thuộc tử cung, buồng trứng to, dính, cắm sâu trong tiểu khung</v>
          </cell>
          <cell r="I314" t="str">
            <v>Cắt u tiểu khung thuộc tử cung, buồng trứng to, dính, cắm sâu trong tiểu khung</v>
          </cell>
          <cell r="J314" t="str">
            <v>Cắt u tiểu khung thuộc tử cung, buồng trứng to, dính, cắm sâu trong tiểu khung</v>
          </cell>
          <cell r="K314" t="str">
            <v>B</v>
          </cell>
          <cell r="L314" t="str">
            <v>PDB</v>
          </cell>
          <cell r="M314">
            <v>608</v>
          </cell>
          <cell r="N314">
            <v>608</v>
          </cell>
          <cell r="P314" t="str">
            <v>Cắt u tiểu khung thuộc tử cung, buồng trứng to, dính, cắm sâu trong tiểu khung</v>
          </cell>
          <cell r="Q314">
            <v>4878000</v>
          </cell>
          <cell r="R314">
            <v>1490086.95652174</v>
          </cell>
          <cell r="S314">
            <v>6368000</v>
          </cell>
          <cell r="T314">
            <v>1937113.0434782619</v>
          </cell>
          <cell r="U314">
            <v>6815113.0434782617</v>
          </cell>
          <cell r="V314">
            <v>6815100</v>
          </cell>
          <cell r="W314">
            <v>272604.52173913049</v>
          </cell>
          <cell r="X314">
            <v>7087717.5652173925</v>
          </cell>
        </row>
        <row r="315">
          <cell r="E315" t="str">
            <v>37.8D06.0598</v>
          </cell>
          <cell r="F315" t="str">
            <v>13. PHỤ SẢN</v>
          </cell>
          <cell r="G315" t="str">
            <v>13.61</v>
          </cell>
          <cell r="H315" t="str">
            <v>Cắt u tiểu khung thuộc tử cung, buồng trứng to, dính, cắm sâu trong tiểu khung</v>
          </cell>
          <cell r="I315" t="str">
            <v>Cắt u tiểu khung thuộc tử cung, buồng trứng to, dính, cắm sâu trong tiểu khung</v>
          </cell>
          <cell r="J315" t="str">
            <v>Cắt u tiểu khung thuộc tử cung, buồng trứng to, dính, cắm sâu trong tiểu khung</v>
          </cell>
          <cell r="K315" t="str">
            <v>B</v>
          </cell>
          <cell r="L315" t="str">
            <v>PDB</v>
          </cell>
          <cell r="M315">
            <v>608</v>
          </cell>
          <cell r="N315">
            <v>608</v>
          </cell>
          <cell r="P315" t="str">
            <v>Cắt u tiểu khung thuộc tử cung, buồng trứng to, dính, cắm sâu trong tiểu khung</v>
          </cell>
          <cell r="Q315">
            <v>4878000</v>
          </cell>
          <cell r="R315">
            <v>1490086.95652174</v>
          </cell>
          <cell r="S315">
            <v>6368000</v>
          </cell>
          <cell r="T315">
            <v>1937113.0434782619</v>
          </cell>
          <cell r="U315">
            <v>6815113.0434782617</v>
          </cell>
          <cell r="V315">
            <v>6815100</v>
          </cell>
          <cell r="W315">
            <v>272604.52173913049</v>
          </cell>
          <cell r="X315">
            <v>7087717.5652173925</v>
          </cell>
        </row>
        <row r="316">
          <cell r="E316" t="str">
            <v>37.8D05.0460</v>
          </cell>
          <cell r="F316" t="str">
            <v>03. NHI KHOA</v>
          </cell>
          <cell r="G316" t="str">
            <v>3.2665</v>
          </cell>
          <cell r="H316" t="str">
            <v>Cắt u trực tràng ống hậu môn đường dưới</v>
          </cell>
          <cell r="I316" t="str">
            <v>Cắt u trực tràng ống hậu môn đường dưới</v>
          </cell>
          <cell r="J316" t="str">
            <v>Cắt u trực tràng ống hậu môn đường dưới</v>
          </cell>
          <cell r="K316" t="str">
            <v>B</v>
          </cell>
          <cell r="M316">
            <v>470</v>
          </cell>
          <cell r="N316">
            <v>470</v>
          </cell>
          <cell r="O316" t="str">
            <v>Chưa bao gồm khóa kẹp mạch máu, miếng cầm máu, máy cắt nối tự động và ghim khâu máy cắt nối; dao siêu âm hoặc dao hàn mô hoặc dao hàn mạch.</v>
          </cell>
          <cell r="P316" t="str">
            <v>Phẫu thuật cắt trực tràng đường bụng, tầng sinh môn</v>
          </cell>
          <cell r="Q316">
            <v>5696000</v>
          </cell>
          <cell r="R316">
            <v>1494782.60869565</v>
          </cell>
          <cell r="S316">
            <v>7190000</v>
          </cell>
          <cell r="T316">
            <v>1943217.3913043449</v>
          </cell>
          <cell r="U316">
            <v>7639217.3913043449</v>
          </cell>
          <cell r="V316">
            <v>7639200</v>
          </cell>
          <cell r="W316">
            <v>305568.69565217377</v>
          </cell>
          <cell r="X316">
            <v>7944786.0869565187</v>
          </cell>
        </row>
        <row r="317">
          <cell r="E317" t="str">
            <v>37.2A03.0033</v>
          </cell>
          <cell r="F317" t="str">
            <v>18. ĐIỆN QUANG</v>
          </cell>
          <cell r="G317" t="str">
            <v>18.143</v>
          </cell>
          <cell r="H317" t="str">
            <v>Chụp X-quang niệu đạo bàng quang ngược dòng</v>
          </cell>
          <cell r="I317" t="str">
            <v>Chụp X-quang niệu đạo bàng quang ngược dòng</v>
          </cell>
          <cell r="J317" t="str">
            <v>Chụp Xquang niệu đạo bàng quang ngược dòng</v>
          </cell>
          <cell r="K317" t="str">
            <v>B</v>
          </cell>
          <cell r="L317" t="str">
            <v>T2</v>
          </cell>
          <cell r="M317">
            <v>35</v>
          </cell>
          <cell r="N317">
            <v>35</v>
          </cell>
          <cell r="P317" t="str">
            <v>Chụp niệu quản - bể thận ngược dòng (UPR) số hóa</v>
          </cell>
          <cell r="Q317">
            <v>495000</v>
          </cell>
          <cell r="R317">
            <v>84521.739130434798</v>
          </cell>
          <cell r="S317">
            <v>579000</v>
          </cell>
          <cell r="T317">
            <v>109878.26086956525</v>
          </cell>
          <cell r="U317">
            <v>604878.26086956519</v>
          </cell>
          <cell r="V317">
            <v>604800</v>
          </cell>
          <cell r="W317">
            <v>24195.130434782608</v>
          </cell>
          <cell r="X317">
            <v>629073.39130434778</v>
          </cell>
        </row>
        <row r="318">
          <cell r="E318" t="str">
            <v>37.8D05.0460</v>
          </cell>
          <cell r="F318" t="str">
            <v>12. UNG BƯỚU</v>
          </cell>
          <cell r="G318" t="str">
            <v>12.210</v>
          </cell>
          <cell r="H318" t="str">
            <v>Cắt u trực tràng ống hậu môn đường dưới</v>
          </cell>
          <cell r="I318" t="str">
            <v>Cắt u trực tràng ống hậu môn đường dưới</v>
          </cell>
          <cell r="J318" t="str">
            <v>Cắt u trực tràng ống hậu môn đường dưới</v>
          </cell>
          <cell r="K318" t="str">
            <v>B</v>
          </cell>
          <cell r="M318">
            <v>470</v>
          </cell>
          <cell r="N318">
            <v>470</v>
          </cell>
          <cell r="O318" t="str">
            <v>Chưa bao gồm khóa kẹp mạch máu, miếng cầm máu, máy cắt nối tự động và ghim khâu máy cắt nối; dao siêu âm hoặc dao hàn mô hoặc dao hàn mạch.</v>
          </cell>
          <cell r="P318" t="str">
            <v>Phẫu thuật cắt trực tràng đường bụng, tầng sinh môn</v>
          </cell>
          <cell r="Q318">
            <v>5696000</v>
          </cell>
          <cell r="R318">
            <v>1494782.60869565</v>
          </cell>
          <cell r="S318">
            <v>7190000</v>
          </cell>
          <cell r="T318">
            <v>1943217.3913043449</v>
          </cell>
          <cell r="U318">
            <v>7639217.3913043449</v>
          </cell>
          <cell r="V318">
            <v>7639200</v>
          </cell>
          <cell r="W318">
            <v>305568.69565217377</v>
          </cell>
          <cell r="X318">
            <v>7944786.0869565187</v>
          </cell>
        </row>
        <row r="319">
          <cell r="E319" t="str">
            <v>37.8D05.0409</v>
          </cell>
          <cell r="F319" t="str">
            <v>03. NHI KHOA</v>
          </cell>
          <cell r="G319" t="str">
            <v>3.2617</v>
          </cell>
          <cell r="H319" t="str">
            <v>Cắt u trung thất</v>
          </cell>
          <cell r="I319" t="str">
            <v>Cắt u trung thất</v>
          </cell>
          <cell r="J319" t="str">
            <v>Cắt u trung thất</v>
          </cell>
          <cell r="K319" t="str">
            <v>A</v>
          </cell>
          <cell r="L319" t="str">
            <v>PDB</v>
          </cell>
          <cell r="M319">
            <v>418</v>
          </cell>
          <cell r="N319">
            <v>418</v>
          </cell>
          <cell r="P319" t="str">
            <v>Phẫu thuật cắt u trung thất</v>
          </cell>
          <cell r="Q319">
            <v>8587000</v>
          </cell>
          <cell r="R319">
            <v>2083304.3478260899</v>
          </cell>
          <cell r="S319">
            <v>10670000</v>
          </cell>
          <cell r="T319">
            <v>2708295.6521739168</v>
          </cell>
          <cell r="U319">
            <v>11295295.652173918</v>
          </cell>
          <cell r="V319">
            <v>11295200</v>
          </cell>
          <cell r="W319">
            <v>451811.82608695672</v>
          </cell>
          <cell r="X319">
            <v>11747107.478260875</v>
          </cell>
        </row>
        <row r="320">
          <cell r="E320" t="str">
            <v>37.8D05.0409</v>
          </cell>
          <cell r="F320" t="str">
            <v>12. UNG BƯỚU</v>
          </cell>
          <cell r="G320" t="str">
            <v>12.188</v>
          </cell>
          <cell r="H320" t="str">
            <v>Cắt u trung thất</v>
          </cell>
          <cell r="I320" t="str">
            <v>Cắt u trung thất</v>
          </cell>
          <cell r="J320" t="str">
            <v>Cắt u trung thất</v>
          </cell>
          <cell r="K320" t="str">
            <v>B</v>
          </cell>
          <cell r="L320" t="str">
            <v>P1</v>
          </cell>
          <cell r="M320">
            <v>418</v>
          </cell>
          <cell r="N320">
            <v>418</v>
          </cell>
          <cell r="P320" t="str">
            <v>Phẫu thuật cắt u trung thất</v>
          </cell>
          <cell r="Q320">
            <v>8587000</v>
          </cell>
          <cell r="R320">
            <v>2083304.3478260899</v>
          </cell>
          <cell r="S320">
            <v>10670000</v>
          </cell>
          <cell r="T320">
            <v>2708295.6521739168</v>
          </cell>
          <cell r="U320">
            <v>11295295.652173918</v>
          </cell>
          <cell r="V320">
            <v>11295200</v>
          </cell>
          <cell r="W320">
            <v>451811.82608695672</v>
          </cell>
          <cell r="X320">
            <v>11747107.478260875</v>
          </cell>
        </row>
        <row r="321">
          <cell r="E321" t="str">
            <v>37.8D05.0409</v>
          </cell>
          <cell r="F321" t="str">
            <v>03. NHI KHOA</v>
          </cell>
          <cell r="G321" t="str">
            <v>3.2618</v>
          </cell>
          <cell r="H321" t="str">
            <v>Cắt u trung thất vừa và nhỏ lệch 1 bên lồng ngực</v>
          </cell>
          <cell r="I321" t="str">
            <v>Cắt u trung thất vừa và nhỏ lệch 1 bên lồng ngực</v>
          </cell>
          <cell r="J321" t="str">
            <v>Cắt u trung thất vừa và nhỏ lệch 1 bên lồng ngực</v>
          </cell>
          <cell r="K321" t="str">
            <v>A</v>
          </cell>
          <cell r="L321" t="str">
            <v>P1</v>
          </cell>
          <cell r="M321">
            <v>418</v>
          </cell>
          <cell r="N321">
            <v>418</v>
          </cell>
          <cell r="P321" t="str">
            <v>Phẫu thuật cắt u trung thất</v>
          </cell>
          <cell r="Q321">
            <v>8587000</v>
          </cell>
          <cell r="R321">
            <v>2083304.3478260899</v>
          </cell>
          <cell r="S321">
            <v>10670000</v>
          </cell>
          <cell r="T321">
            <v>2708295.6521739168</v>
          </cell>
          <cell r="U321">
            <v>11295295.652173918</v>
          </cell>
          <cell r="V321">
            <v>11295200</v>
          </cell>
          <cell r="W321">
            <v>451811.82608695672</v>
          </cell>
          <cell r="X321">
            <v>11747107.478260875</v>
          </cell>
        </row>
        <row r="322">
          <cell r="E322" t="str">
            <v>37.8D05.0409</v>
          </cell>
          <cell r="F322" t="str">
            <v>12. UNG BƯỚU</v>
          </cell>
          <cell r="G322" t="str">
            <v>12.189</v>
          </cell>
          <cell r="H322" t="str">
            <v>Cắt u trung thất vừa và nhỏ lệch 1 bên lồng ngực</v>
          </cell>
          <cell r="I322" t="str">
            <v>Cắt u trung thất vừa và nhỏ lệch 1 bên lồng ngực</v>
          </cell>
          <cell r="J322" t="str">
            <v>Cắt u trung thất vừa và nhỏ lệch 1 bên lồng ngực</v>
          </cell>
          <cell r="K322" t="str">
            <v>B</v>
          </cell>
          <cell r="L322" t="str">
            <v>PDB</v>
          </cell>
          <cell r="M322">
            <v>418</v>
          </cell>
          <cell r="N322">
            <v>418</v>
          </cell>
          <cell r="P322" t="str">
            <v>Phẫu thuật cắt u trung thất</v>
          </cell>
          <cell r="Q322">
            <v>8587000</v>
          </cell>
          <cell r="R322">
            <v>2083304.3478260899</v>
          </cell>
          <cell r="S322">
            <v>10670000</v>
          </cell>
          <cell r="T322">
            <v>2708295.6521739168</v>
          </cell>
          <cell r="U322">
            <v>11295295.652173918</v>
          </cell>
          <cell r="V322">
            <v>11295200</v>
          </cell>
          <cell r="W322">
            <v>451811.82608695672</v>
          </cell>
          <cell r="X322">
            <v>11747107.478260875</v>
          </cell>
        </row>
        <row r="323">
          <cell r="E323" t="str">
            <v>37.2A03.0038</v>
          </cell>
          <cell r="F323" t="str">
            <v>18. ĐIỆN QUANG</v>
          </cell>
          <cell r="G323" t="str">
            <v>18.704</v>
          </cell>
          <cell r="H323" t="str">
            <v>Chụp X-quang số hóa cắt lớp tuyến vú 1 bên (tomosynthesis)</v>
          </cell>
          <cell r="I323" t="str">
            <v>Chụp X-quang số hóa cắt lớp tuyến vú 1 bên (tomosynthesis)</v>
          </cell>
          <cell r="J323" t="str">
            <v>Chụp XQ số hóa cắt lớp tuyến vú 1 bên (tomosynthesis)</v>
          </cell>
          <cell r="K323" t="str">
            <v>B</v>
          </cell>
          <cell r="M323">
            <v>40</v>
          </cell>
          <cell r="N323">
            <v>40</v>
          </cell>
          <cell r="P323" t="str">
            <v>Chụp X-quang số hóa cắt lớp tuyến vú 1 bên (tomosynthesis)</v>
          </cell>
          <cell r="Q323">
            <v>875000</v>
          </cell>
          <cell r="R323">
            <v>84521.739130434798</v>
          </cell>
          <cell r="S323">
            <v>959000</v>
          </cell>
          <cell r="T323">
            <v>109878.26086956525</v>
          </cell>
          <cell r="U323">
            <v>984878.26086956519</v>
          </cell>
          <cell r="V323">
            <v>984800</v>
          </cell>
          <cell r="W323">
            <v>39395.130434782608</v>
          </cell>
          <cell r="X323">
            <v>1024273.3913043478</v>
          </cell>
        </row>
        <row r="324">
          <cell r="E324" t="str">
            <v>37.2A03.0039</v>
          </cell>
          <cell r="F324" t="str">
            <v>18. ĐIỆN QUANG</v>
          </cell>
          <cell r="G324" t="str">
            <v>18.139</v>
          </cell>
          <cell r="H324" t="str">
            <v>Chụp X-quang ống tuyến sữa</v>
          </cell>
          <cell r="I324" t="str">
            <v>Chụp X-quang ống tuyến sữa</v>
          </cell>
          <cell r="J324" t="str">
            <v>Chụp Xquang ống tuyến sữa</v>
          </cell>
          <cell r="K324" t="str">
            <v>B</v>
          </cell>
          <cell r="L324" t="str">
            <v>T2</v>
          </cell>
          <cell r="M324">
            <v>41</v>
          </cell>
          <cell r="N324">
            <v>41</v>
          </cell>
          <cell r="O324" t="str">
            <v>Chưa bao gồm ống thông, kim chọc chuyên dụng.</v>
          </cell>
          <cell r="P324" t="str">
            <v xml:space="preserve">Chụp X-quang số hóa đường dò, các tuyến có bơm thuốc cản quang trực tiếp </v>
          </cell>
          <cell r="Q324">
            <v>317000</v>
          </cell>
          <cell r="R324">
            <v>84521.739130434798</v>
          </cell>
          <cell r="S324">
            <v>401000</v>
          </cell>
          <cell r="T324">
            <v>109878.26086956525</v>
          </cell>
          <cell r="U324">
            <v>426878.26086956525</v>
          </cell>
          <cell r="V324">
            <v>426800</v>
          </cell>
          <cell r="W324">
            <v>17075.130434782612</v>
          </cell>
          <cell r="X324">
            <v>443953.39130434784</v>
          </cell>
        </row>
        <row r="325">
          <cell r="E325" t="str">
            <v>37.2A03.0039</v>
          </cell>
          <cell r="F325" t="str">
            <v>18. ĐIỆN QUANG</v>
          </cell>
          <cell r="G325" t="str">
            <v>18.136</v>
          </cell>
          <cell r="H325" t="str">
            <v>Chụp X-quang tuyến nước bọt</v>
          </cell>
          <cell r="I325" t="str">
            <v>Chụp X-quang tuyến nước bọt</v>
          </cell>
          <cell r="J325" t="str">
            <v>Chụp Xquang tuyến nước bọt</v>
          </cell>
          <cell r="K325" t="str">
            <v>B</v>
          </cell>
          <cell r="L325" t="str">
            <v>T2</v>
          </cell>
          <cell r="M325">
            <v>41</v>
          </cell>
          <cell r="N325">
            <v>41</v>
          </cell>
          <cell r="O325" t="str">
            <v>Chưa bao gồm ống thông, kim chọc chuyên dụng.</v>
          </cell>
          <cell r="P325" t="str">
            <v xml:space="preserve">Chụp X-quang số hóa đường dò, các tuyến có bơm thuốc cản quang trực tiếp </v>
          </cell>
          <cell r="Q325">
            <v>317000</v>
          </cell>
          <cell r="R325">
            <v>84521.739130434798</v>
          </cell>
          <cell r="S325">
            <v>401000</v>
          </cell>
          <cell r="T325">
            <v>109878.26086956525</v>
          </cell>
          <cell r="U325">
            <v>426878.26086956525</v>
          </cell>
          <cell r="V325">
            <v>426800</v>
          </cell>
          <cell r="W325">
            <v>17075.130434782612</v>
          </cell>
          <cell r="X325">
            <v>443953.39130434784</v>
          </cell>
        </row>
        <row r="326">
          <cell r="E326" t="str">
            <v>37.8D08.0945</v>
          </cell>
          <cell r="F326" t="str">
            <v>03. NHI KHOA</v>
          </cell>
          <cell r="G326" t="str">
            <v>3.2578</v>
          </cell>
          <cell r="H326" t="str">
            <v>Cắt u tuyến mang tai bảo tồn dây thần kinh VII</v>
          </cell>
          <cell r="I326" t="str">
            <v>Cắt u tuyến mang tai bảo tồn dây thần kinh VII</v>
          </cell>
          <cell r="J326" t="str">
            <v>Cắt u tuyến mang tai bảo tồn dây thần kinh VII</v>
          </cell>
          <cell r="K326" t="str">
            <v>B</v>
          </cell>
          <cell r="L326" t="str">
            <v>P1</v>
          </cell>
          <cell r="M326">
            <v>956</v>
          </cell>
          <cell r="N326">
            <v>956</v>
          </cell>
          <cell r="O326" t="str">
            <v>Chưa bao gồm dao siêu âm.</v>
          </cell>
          <cell r="P326" t="str">
            <v>Phẫu thuật cắt tuyến mang tai có hoặc không bảo tồn dây VII</v>
          </cell>
          <cell r="Q326">
            <v>4061000</v>
          </cell>
          <cell r="R326">
            <v>679304.34782608703</v>
          </cell>
          <cell r="S326">
            <v>4740000</v>
          </cell>
          <cell r="T326">
            <v>883095.6521739132</v>
          </cell>
          <cell r="U326">
            <v>4944095.6521739131</v>
          </cell>
          <cell r="V326">
            <v>4944000</v>
          </cell>
          <cell r="W326">
            <v>197763.82608695654</v>
          </cell>
          <cell r="X326">
            <v>5141859.4782608692</v>
          </cell>
        </row>
        <row r="327">
          <cell r="E327" t="str">
            <v>37.2A04.0040</v>
          </cell>
          <cell r="F327" t="str">
            <v>18. ĐIỆN QUANG</v>
          </cell>
          <cell r="G327" t="str">
            <v>18.255</v>
          </cell>
          <cell r="H327" t="str">
            <v>Chụp cắt lớp vi tính cột sống cổ không tiêm thuốc cản quang (từ 1- 32 dãy)</v>
          </cell>
          <cell r="I327" t="str">
            <v>Chụp cắt lớp vi tính cột sống cổ không tiêm thuốc cản quang (từ 1- 32 dãy)</v>
          </cell>
          <cell r="J327" t="str">
            <v>Chụp cắt lớp vi tính cột sống cổ không tiêm thuốc cản quang (từ 1- 32 dãy)</v>
          </cell>
          <cell r="K327" t="str">
            <v>C</v>
          </cell>
          <cell r="M327">
            <v>42</v>
          </cell>
          <cell r="N327">
            <v>42</v>
          </cell>
          <cell r="P327" t="str">
            <v>Chụp CT Scanner đến 32 dãy không có thuốc cản quang</v>
          </cell>
          <cell r="Q327">
            <v>475167</v>
          </cell>
          <cell r="R327">
            <v>57651.652173912997</v>
          </cell>
          <cell r="S327">
            <v>532000</v>
          </cell>
          <cell r="T327">
            <v>74947.14782608689</v>
          </cell>
          <cell r="U327">
            <v>550114.14782608685</v>
          </cell>
          <cell r="V327">
            <v>550100</v>
          </cell>
          <cell r="W327">
            <v>22004.565913043476</v>
          </cell>
          <cell r="X327">
            <v>572118.7137391303</v>
          </cell>
        </row>
        <row r="328">
          <cell r="E328" t="str">
            <v>37.2A04.0040</v>
          </cell>
          <cell r="F328" t="str">
            <v>18. ĐIỆN QUANG</v>
          </cell>
          <cell r="G328" t="str">
            <v>18.257</v>
          </cell>
          <cell r="H328" t="str">
            <v>Chụp cắt lớp vi tính cột sống ngực không tiêm thuốc cản quang (từ 1- 32 dãy)</v>
          </cell>
          <cell r="I328" t="str">
            <v>Chụp cắt lớp vi tính cột sống ngực không tiêm thuốc cản quang (từ 1- 32 dãy)</v>
          </cell>
          <cell r="J328" t="str">
            <v>Chụp cắt lớp vi tính cột sống ngực không tiêm thuốc cản quang (từ 1- 32 dãy)</v>
          </cell>
          <cell r="K328" t="str">
            <v>C</v>
          </cell>
          <cell r="M328">
            <v>42</v>
          </cell>
          <cell r="N328">
            <v>42</v>
          </cell>
          <cell r="P328" t="str">
            <v>Chụp CT Scanner đến 32 dãy không có thuốc cản quang</v>
          </cell>
          <cell r="Q328">
            <v>475167</v>
          </cell>
          <cell r="R328">
            <v>57651.652173912997</v>
          </cell>
          <cell r="S328">
            <v>532000</v>
          </cell>
          <cell r="T328">
            <v>74947.14782608689</v>
          </cell>
          <cell r="U328">
            <v>550114.14782608685</v>
          </cell>
          <cell r="V328">
            <v>550100</v>
          </cell>
          <cell r="W328">
            <v>22004.565913043476</v>
          </cell>
          <cell r="X328">
            <v>572118.7137391303</v>
          </cell>
        </row>
        <row r="329">
          <cell r="E329" t="str">
            <v>37.2A04.0040</v>
          </cell>
          <cell r="F329" t="str">
            <v>18. ĐIỆN QUANG</v>
          </cell>
          <cell r="G329" t="str">
            <v>18.259</v>
          </cell>
          <cell r="H329" t="str">
            <v>Chụp cắt lớp vi tính cột sống thắt lưng không tiêm thuốc cản quang (từ 1- 32 dãy)</v>
          </cell>
          <cell r="I329" t="str">
            <v>Chụp cắt lớp vi tính cột sống thắt lưng không tiêm thuốc cản quang (từ 1- 32 dãy)</v>
          </cell>
          <cell r="J329" t="str">
            <v>Chụp cắt lớp vi tính cột sống thắt lưng không tiêm thuốc cản quang (từ 1- 32 dãy)</v>
          </cell>
          <cell r="K329" t="str">
            <v>C</v>
          </cell>
          <cell r="M329">
            <v>42</v>
          </cell>
          <cell r="N329">
            <v>42</v>
          </cell>
          <cell r="P329" t="str">
            <v>Chụp CT Scanner đến 32 dãy không có thuốc cản quang</v>
          </cell>
          <cell r="Q329">
            <v>475167</v>
          </cell>
          <cell r="R329">
            <v>57651.652173912997</v>
          </cell>
          <cell r="S329">
            <v>532000</v>
          </cell>
          <cell r="T329">
            <v>74947.14782608689</v>
          </cell>
          <cell r="U329">
            <v>550114.14782608685</v>
          </cell>
          <cell r="V329">
            <v>550100</v>
          </cell>
          <cell r="W329">
            <v>22004.565913043476</v>
          </cell>
          <cell r="X329">
            <v>572118.7137391303</v>
          </cell>
        </row>
        <row r="330">
          <cell r="E330" t="str">
            <v>37.2A04.0040</v>
          </cell>
          <cell r="F330" t="str">
            <v>18. ĐIỆN QUANG</v>
          </cell>
          <cell r="G330" t="str">
            <v>18.163</v>
          </cell>
          <cell r="H330" t="str">
            <v>Chụp cắt lớp vi tính hàm mặt chùm tia hình nón hàm dưới (Cone-Beam CT)</v>
          </cell>
          <cell r="I330" t="str">
            <v>Chụp cắt lớp vi tính hàm mặt chùm tia hình nón hàm dưới (Cone-Beam CT) [không có thuốc cản quang]</v>
          </cell>
          <cell r="J330" t="str">
            <v>Chụp cắt lớp vi tính hàm mặt chùm tia hình nón hàm dưới (Cone-Beam CT)</v>
          </cell>
          <cell r="K330" t="str">
            <v>B</v>
          </cell>
          <cell r="M330">
            <v>42</v>
          </cell>
          <cell r="N330">
            <v>42</v>
          </cell>
          <cell r="P330" t="str">
            <v>Chụp CT Scanner đến 32 dãy không có thuốc cản quang</v>
          </cell>
          <cell r="Q330">
            <v>475167</v>
          </cell>
          <cell r="R330">
            <v>57651.652173912997</v>
          </cell>
          <cell r="S330">
            <v>532000</v>
          </cell>
          <cell r="T330">
            <v>74947.14782608689</v>
          </cell>
          <cell r="U330">
            <v>550114.14782608685</v>
          </cell>
          <cell r="V330">
            <v>550100</v>
          </cell>
          <cell r="W330">
            <v>22004.565913043476</v>
          </cell>
          <cell r="X330">
            <v>572118.7137391303</v>
          </cell>
        </row>
        <row r="331">
          <cell r="E331" t="str">
            <v>37.2A04.0040</v>
          </cell>
          <cell r="F331" t="str">
            <v>18. ĐIỆN QUANG</v>
          </cell>
          <cell r="G331" t="str">
            <v>18.162</v>
          </cell>
          <cell r="H331" t="str">
            <v>Chụp cắt lớp vi tính hàm mặt chùm tia hình nón hàm trên (Cone-Beam CT)</v>
          </cell>
          <cell r="I331" t="str">
            <v>Chụp cắt lớp vi tính hàm mặt chùm tia hình nón hàm trên (Cone-Beam CT)  [không có thuốc cản quang]</v>
          </cell>
          <cell r="J331" t="str">
            <v>Chụp cắt lớp vi tính hàm mặt chùm tia hình nón hàm trên (Cone-Beam CT)</v>
          </cell>
          <cell r="K331" t="str">
            <v>B</v>
          </cell>
          <cell r="M331">
            <v>42</v>
          </cell>
          <cell r="N331">
            <v>42</v>
          </cell>
          <cell r="P331" t="str">
            <v>Chụp CT Scanner đến 32 dãy không có thuốc cản quang</v>
          </cell>
          <cell r="Q331">
            <v>475167</v>
          </cell>
          <cell r="R331">
            <v>57651.652173912997</v>
          </cell>
          <cell r="S331">
            <v>532000</v>
          </cell>
          <cell r="T331">
            <v>74947.14782608689</v>
          </cell>
          <cell r="U331">
            <v>550114.14782608685</v>
          </cell>
          <cell r="V331">
            <v>550100</v>
          </cell>
          <cell r="W331">
            <v>22004.565913043476</v>
          </cell>
          <cell r="X331">
            <v>572118.7137391303</v>
          </cell>
        </row>
        <row r="332">
          <cell r="E332" t="str">
            <v>37.2A04.0040</v>
          </cell>
          <cell r="F332" t="str">
            <v>18. ĐIỆN QUANG</v>
          </cell>
          <cell r="G332" t="str">
            <v>18.164</v>
          </cell>
          <cell r="H332" t="str">
            <v>Chụp cắt lớp vi tính hàm mặt chùm tia hình nón hàm trên hàm dưới (Cone-Beam CT)</v>
          </cell>
          <cell r="I332" t="str">
            <v>Chụp cắt lớp vi tính hàm mặt chùm tia hình nón hàm trên hàm dưới (Cone-Beam CT)  [không có thuốc cản quang]</v>
          </cell>
          <cell r="J332" t="str">
            <v>Chụp cắt lớp vi tính hàm mặt chùm tia hình nón hàm trên hàm dưới (Cone-Beam CT)</v>
          </cell>
          <cell r="K332" t="str">
            <v>B</v>
          </cell>
          <cell r="M332">
            <v>42</v>
          </cell>
          <cell r="N332">
            <v>42</v>
          </cell>
          <cell r="P332" t="str">
            <v>Chụp CT Scanner đến 32 dãy không có thuốc cản quang</v>
          </cell>
          <cell r="Q332">
            <v>475167</v>
          </cell>
          <cell r="R332">
            <v>57651.652173912997</v>
          </cell>
          <cell r="S332">
            <v>532000</v>
          </cell>
          <cell r="T332">
            <v>74947.14782608689</v>
          </cell>
          <cell r="U332">
            <v>550114.14782608685</v>
          </cell>
          <cell r="V332">
            <v>550100</v>
          </cell>
          <cell r="W332">
            <v>22004.565913043476</v>
          </cell>
          <cell r="X332">
            <v>572118.7137391303</v>
          </cell>
        </row>
        <row r="333">
          <cell r="E333" t="str">
            <v>37.8D08.0945</v>
          </cell>
          <cell r="F333" t="str">
            <v>12. UNG BƯỚU</v>
          </cell>
          <cell r="G333" t="str">
            <v>12.153</v>
          </cell>
          <cell r="H333" t="str">
            <v>Cắt u tuyến mang tai bảo tồn dây thần kinh VII</v>
          </cell>
          <cell r="I333" t="str">
            <v>Cắt u tuyến mang tai bảo tồn dây thần kinh VII</v>
          </cell>
          <cell r="J333" t="str">
            <v>Cắt u tuyến mang tai bảo tồn dây thần kinh VII</v>
          </cell>
          <cell r="K333" t="str">
            <v>B</v>
          </cell>
          <cell r="L333" t="str">
            <v>P1</v>
          </cell>
          <cell r="M333">
            <v>956</v>
          </cell>
          <cell r="N333">
            <v>956</v>
          </cell>
          <cell r="O333" t="str">
            <v>Chưa bao gồm dao siêu âm.</v>
          </cell>
          <cell r="P333" t="str">
            <v>Phẫu thuật cắt tuyến mang tai có hoặc không bảo tồn dây VII</v>
          </cell>
          <cell r="Q333">
            <v>4061000</v>
          </cell>
          <cell r="R333">
            <v>679304.34782608703</v>
          </cell>
          <cell r="S333">
            <v>4740000</v>
          </cell>
          <cell r="T333">
            <v>883095.6521739132</v>
          </cell>
          <cell r="U333">
            <v>4944095.6521739131</v>
          </cell>
          <cell r="V333">
            <v>4944000</v>
          </cell>
          <cell r="W333">
            <v>197763.82608695654</v>
          </cell>
          <cell r="X333">
            <v>5141859.4782608692</v>
          </cell>
        </row>
        <row r="334">
          <cell r="E334" t="str">
            <v>37.2A04.0040</v>
          </cell>
          <cell r="F334" t="str">
            <v>18. ĐIỆN QUANG</v>
          </cell>
          <cell r="G334" t="str">
            <v>18.261</v>
          </cell>
          <cell r="H334" t="str">
            <v>Chụp cắt lớp vi tính khớp thường quy không tiêm thuốc cản quang (từ 1- 32 dãy)</v>
          </cell>
          <cell r="I334" t="str">
            <v>Chụp cắt lớp vi tính khớp thường quy không tiêm thuốc cản quang (từ 1- 32 dãy)</v>
          </cell>
          <cell r="J334" t="str">
            <v>Chụp cắt lớp vi tính khớp thường quy không tiêm thuốc cản quang (từ 1- 32 dãy)</v>
          </cell>
          <cell r="K334" t="str">
            <v>B</v>
          </cell>
          <cell r="M334">
            <v>42</v>
          </cell>
          <cell r="N334">
            <v>42</v>
          </cell>
          <cell r="P334" t="str">
            <v>Chụp CT Scanner đến 32 dãy không có thuốc cản quang</v>
          </cell>
          <cell r="Q334">
            <v>475167</v>
          </cell>
          <cell r="R334">
            <v>57651.652173912997</v>
          </cell>
          <cell r="S334">
            <v>532000</v>
          </cell>
          <cell r="T334">
            <v>74947.14782608689</v>
          </cell>
          <cell r="U334">
            <v>550114.14782608685</v>
          </cell>
          <cell r="V334">
            <v>550100</v>
          </cell>
          <cell r="W334">
            <v>22004.565913043476</v>
          </cell>
          <cell r="X334">
            <v>572118.7137391303</v>
          </cell>
        </row>
        <row r="335">
          <cell r="E335" t="str">
            <v>37.2A04.0040</v>
          </cell>
          <cell r="F335" t="str">
            <v>18. ĐIỆN QUANG</v>
          </cell>
          <cell r="G335" t="str">
            <v>18.191</v>
          </cell>
          <cell r="H335" t="str">
            <v>Chụp cắt lớp vi tính lồng ngực không tiêm thuốc cản quang (từ 1- 32 dãy)</v>
          </cell>
          <cell r="I335" t="str">
            <v>Chụp cắt lớp vi tính lồng ngực không tiêm thuốc cản quang (từ 1- 32 dãy)</v>
          </cell>
          <cell r="J335" t="str">
            <v>Chụp cắt lớp vi tính lồng ngực không tiêm thuốc cản quang (từ 1- 32 dãy)</v>
          </cell>
          <cell r="K335" t="str">
            <v>C</v>
          </cell>
          <cell r="M335">
            <v>42</v>
          </cell>
          <cell r="N335">
            <v>42</v>
          </cell>
          <cell r="P335" t="str">
            <v>Chụp CT Scanner đến 32 dãy không có thuốc cản quang</v>
          </cell>
          <cell r="Q335">
            <v>475167</v>
          </cell>
          <cell r="R335">
            <v>57651.652173912997</v>
          </cell>
          <cell r="S335">
            <v>532000</v>
          </cell>
          <cell r="T335">
            <v>74947.14782608689</v>
          </cell>
          <cell r="U335">
            <v>550114.14782608685</v>
          </cell>
          <cell r="V335">
            <v>550100</v>
          </cell>
          <cell r="W335">
            <v>22004.565913043476</v>
          </cell>
          <cell r="X335">
            <v>572118.7137391303</v>
          </cell>
        </row>
        <row r="336">
          <cell r="E336" t="str">
            <v>37.2A04.0040</v>
          </cell>
          <cell r="F336" t="str">
            <v>18. ĐIỆN QUANG</v>
          </cell>
          <cell r="G336" t="str">
            <v>18.195</v>
          </cell>
          <cell r="H336" t="str">
            <v>Chụp cắt lớp vi tính nội soi ảo cây phế quản (từ 1- 32 dãy)</v>
          </cell>
          <cell r="I336" t="str">
            <v>Chụp cắt lớp vi tính nội soi ảo cây phế quản (từ 1- 32 dãy) [không có thuốc cản quang]</v>
          </cell>
          <cell r="J336" t="str">
            <v>Chụp cắt lớp vi tính nội soi ảo cây phế quản (từ 1- 32 dãy)</v>
          </cell>
          <cell r="K336" t="str">
            <v>B</v>
          </cell>
          <cell r="M336">
            <v>42</v>
          </cell>
          <cell r="N336">
            <v>42</v>
          </cell>
          <cell r="P336" t="str">
            <v>Chụp CT Scanner đến 32 dãy không có thuốc cản quang</v>
          </cell>
          <cell r="Q336">
            <v>475167</v>
          </cell>
          <cell r="R336">
            <v>57651.652173912997</v>
          </cell>
          <cell r="S336">
            <v>532000</v>
          </cell>
          <cell r="T336">
            <v>74947.14782608689</v>
          </cell>
          <cell r="U336">
            <v>550114.14782608685</v>
          </cell>
          <cell r="V336">
            <v>550100</v>
          </cell>
          <cell r="W336">
            <v>22004.565913043476</v>
          </cell>
          <cell r="X336">
            <v>572118.7137391303</v>
          </cell>
        </row>
        <row r="337">
          <cell r="E337" t="str">
            <v>37.2A04.0040</v>
          </cell>
          <cell r="F337" t="str">
            <v>18. ĐIỆN QUANG</v>
          </cell>
          <cell r="G337" t="str">
            <v>18.193</v>
          </cell>
          <cell r="H337" t="str">
            <v>Chụp cắt lớp vi tính phổi độ phân giải cao (từ 1- 32 dãy)</v>
          </cell>
          <cell r="I337" t="str">
            <v>Chụp cắt lớp vi tính phổi độ phân giải cao (từ 1- 32 dãy) [không có thuốc cản quang]</v>
          </cell>
          <cell r="J337" t="str">
            <v>Chụp cắt lớp vi tính phổi độ phân giải cao (từ 1- 32 dãy)</v>
          </cell>
          <cell r="K337" t="str">
            <v>C</v>
          </cell>
          <cell r="M337">
            <v>42</v>
          </cell>
          <cell r="N337">
            <v>42</v>
          </cell>
          <cell r="P337" t="str">
            <v>Chụp CT Scanner đến 32 dãy không có thuốc cản quang</v>
          </cell>
          <cell r="Q337">
            <v>475167</v>
          </cell>
          <cell r="R337">
            <v>57651.652173912997</v>
          </cell>
          <cell r="S337">
            <v>532000</v>
          </cell>
          <cell r="T337">
            <v>74947.14782608689</v>
          </cell>
          <cell r="U337">
            <v>550114.14782608685</v>
          </cell>
          <cell r="V337">
            <v>550100</v>
          </cell>
          <cell r="W337">
            <v>22004.565913043476</v>
          </cell>
          <cell r="X337">
            <v>572118.7137391303</v>
          </cell>
        </row>
        <row r="338">
          <cell r="E338" t="str">
            <v>37.2A04.0040</v>
          </cell>
          <cell r="F338" t="str">
            <v>18. ĐIỆN QUANG</v>
          </cell>
          <cell r="G338" t="str">
            <v>18.227</v>
          </cell>
          <cell r="H338" t="str">
            <v>Chụp cắt lớp vi tính ruột non (entero-scan) không dùng sonde (từ 1-32 dãy)</v>
          </cell>
          <cell r="I338" t="str">
            <v>Chụp cắt lớp vi tính ruột non (entero-scan) không dùng sonde (từ 1-32 dãy) [không có thuốc cản quang]</v>
          </cell>
          <cell r="J338" t="str">
            <v>Chụp cắt lớp vi tính ruột non (entero-scan) không dùng sonde (từ 1-32 dãy)</v>
          </cell>
          <cell r="K338" t="str">
            <v>B</v>
          </cell>
          <cell r="L338" t="str">
            <v>T2</v>
          </cell>
          <cell r="M338">
            <v>42</v>
          </cell>
          <cell r="N338">
            <v>42</v>
          </cell>
          <cell r="P338" t="str">
            <v>Chụp CT Scanner đến 32 dãy không có thuốc cản quang</v>
          </cell>
          <cell r="Q338">
            <v>475167</v>
          </cell>
          <cell r="R338">
            <v>57651.652173912997</v>
          </cell>
          <cell r="S338">
            <v>532000</v>
          </cell>
          <cell r="T338">
            <v>74947.14782608689</v>
          </cell>
          <cell r="U338">
            <v>550114.14782608685</v>
          </cell>
          <cell r="V338">
            <v>550100</v>
          </cell>
          <cell r="W338">
            <v>22004.565913043476</v>
          </cell>
          <cell r="X338">
            <v>572118.7137391303</v>
          </cell>
        </row>
        <row r="339">
          <cell r="E339" t="str">
            <v>37.8D08.0944</v>
          </cell>
          <cell r="F339" t="str">
            <v>12. UNG BƯỚU</v>
          </cell>
          <cell r="G339" t="str">
            <v>12.86</v>
          </cell>
          <cell r="H339" t="str">
            <v>Cắt u tuyến nước bọt dưới hàm</v>
          </cell>
          <cell r="I339" t="str">
            <v>Cắt u tuyến nước bọt dưới hàm [cắt tuyến]</v>
          </cell>
          <cell r="J339" t="str">
            <v>Cắt u tuyến nước bọt dưới hàm</v>
          </cell>
          <cell r="K339" t="str">
            <v>B</v>
          </cell>
          <cell r="L339" t="str">
            <v>P1</v>
          </cell>
          <cell r="M339">
            <v>955</v>
          </cell>
          <cell r="N339">
            <v>955</v>
          </cell>
          <cell r="O339" t="str">
            <v>Chưa bao gồm dao siêu âm.</v>
          </cell>
          <cell r="P339" t="str">
            <v>Phẫu thuật cắt tuyến dưới hàm</v>
          </cell>
          <cell r="Q339">
            <v>4061000</v>
          </cell>
          <cell r="R339">
            <v>679304.34782608703</v>
          </cell>
          <cell r="S339">
            <v>4740000</v>
          </cell>
          <cell r="T339">
            <v>883095.6521739132</v>
          </cell>
          <cell r="U339">
            <v>4944095.6521739131</v>
          </cell>
          <cell r="V339">
            <v>4944000</v>
          </cell>
          <cell r="W339">
            <v>197763.82608695654</v>
          </cell>
          <cell r="X339">
            <v>5141859.4782608692</v>
          </cell>
        </row>
        <row r="340">
          <cell r="E340" t="str">
            <v>37.8D09.1060</v>
          </cell>
          <cell r="F340" t="str">
            <v>12. UNG BƯỚU</v>
          </cell>
          <cell r="G340" t="str">
            <v>12.86</v>
          </cell>
          <cell r="H340" t="str">
            <v>Cắt u tuyến nước bọt dưới hàm</v>
          </cell>
          <cell r="I340" t="str">
            <v>Cắt u tuyến nước bọt dưới hàm [cắt u lành tính]</v>
          </cell>
          <cell r="J340" t="str">
            <v>Cắt u tuyến nước bọt dưới hàm</v>
          </cell>
          <cell r="K340" t="str">
            <v>B</v>
          </cell>
          <cell r="L340" t="str">
            <v>P1</v>
          </cell>
          <cell r="M340">
            <v>1071</v>
          </cell>
          <cell r="N340">
            <v>1071</v>
          </cell>
          <cell r="O340" t="str">
            <v>Chưa bao gồm máy dò thần kinh.</v>
          </cell>
          <cell r="P340" t="str">
            <v xml:space="preserve">Phẫu thuật cắt u lành tính tuyến dưới hàm </v>
          </cell>
          <cell r="Q340">
            <v>2700000</v>
          </cell>
          <cell r="R340">
            <v>536869.56521739101</v>
          </cell>
          <cell r="S340">
            <v>3236000</v>
          </cell>
          <cell r="T340">
            <v>697930.43478260841</v>
          </cell>
          <cell r="U340">
            <v>3397930.4347826084</v>
          </cell>
          <cell r="V340">
            <v>3397900</v>
          </cell>
          <cell r="W340">
            <v>135917.21739130435</v>
          </cell>
          <cell r="X340">
            <v>3533847.6521739126</v>
          </cell>
        </row>
        <row r="341">
          <cell r="E341" t="str">
            <v>37.8D09.1060</v>
          </cell>
          <cell r="F341" t="str">
            <v>03. NHI KHOA</v>
          </cell>
          <cell r="G341" t="str">
            <v>3.2518</v>
          </cell>
          <cell r="H341" t="str">
            <v>Cắt u tuyến nước bọt dưới hàm</v>
          </cell>
          <cell r="I341" t="str">
            <v>Cắt u tuyến nước bọt dưới hàm [nhi]</v>
          </cell>
          <cell r="J341" t="str">
            <v>Cắt u tuyến nước bọt dưới hàm</v>
          </cell>
          <cell r="K341" t="str">
            <v>B</v>
          </cell>
          <cell r="L341" t="str">
            <v>P1</v>
          </cell>
          <cell r="M341">
            <v>1071</v>
          </cell>
          <cell r="N341">
            <v>1071</v>
          </cell>
          <cell r="O341" t="str">
            <v>Chưa bao gồm máy dò thần kinh.</v>
          </cell>
          <cell r="P341" t="str">
            <v xml:space="preserve">Phẫu thuật cắt u lành tính tuyến dưới hàm </v>
          </cell>
          <cell r="Q341">
            <v>2700000</v>
          </cell>
          <cell r="R341">
            <v>536869.56521739101</v>
          </cell>
          <cell r="S341">
            <v>3236000</v>
          </cell>
          <cell r="T341">
            <v>697930.43478260841</v>
          </cell>
          <cell r="U341">
            <v>3397930.4347826084</v>
          </cell>
          <cell r="V341">
            <v>3397900</v>
          </cell>
          <cell r="W341">
            <v>135917.21739130435</v>
          </cell>
          <cell r="X341">
            <v>3533847.6521739126</v>
          </cell>
        </row>
        <row r="342">
          <cell r="E342" t="str">
            <v>37.2A04.0040</v>
          </cell>
          <cell r="F342" t="str">
            <v>18. ĐIỆN QUANG</v>
          </cell>
          <cell r="G342" t="str">
            <v>18.199</v>
          </cell>
          <cell r="H342" t="str">
            <v>Chụp cắt lớp vi tính tính điểm vôi hóa mạch vành (từ 1- 32 dãy)</v>
          </cell>
          <cell r="I342" t="str">
            <v>Chụp cắt lớp vi tính tính điểm vôi hóa mạch vành (từ 1- 32 dãy) [không có thuốc cản quang]</v>
          </cell>
          <cell r="J342" t="str">
            <v>Chụp cắt lớp vi tính tính điểm vôi hóa mạch vành (từ 1- 32 dãy)</v>
          </cell>
          <cell r="K342" t="str">
            <v>B</v>
          </cell>
          <cell r="M342">
            <v>42</v>
          </cell>
          <cell r="N342">
            <v>42</v>
          </cell>
          <cell r="P342" t="str">
            <v>Chụp CT Scanner đến 32 dãy không có thuốc cản quang</v>
          </cell>
          <cell r="Q342">
            <v>475167</v>
          </cell>
          <cell r="R342">
            <v>57651.652173912997</v>
          </cell>
          <cell r="S342">
            <v>532000</v>
          </cell>
          <cell r="T342">
            <v>74947.14782608689</v>
          </cell>
          <cell r="U342">
            <v>550114.14782608685</v>
          </cell>
          <cell r="V342">
            <v>550100</v>
          </cell>
          <cell r="W342">
            <v>22004.565913043476</v>
          </cell>
          <cell r="X342">
            <v>572118.7137391303</v>
          </cell>
        </row>
        <row r="343">
          <cell r="E343" t="str">
            <v>37.2A04.0040</v>
          </cell>
          <cell r="F343" t="str">
            <v>18. ĐIỆN QUANG</v>
          </cell>
          <cell r="G343" t="str">
            <v>18.264</v>
          </cell>
          <cell r="H343" t="str">
            <v>Chụp cắt lớp vi tính xương chi không tiêm thuốc cản quang (từ 1- 32 dãy)</v>
          </cell>
          <cell r="I343" t="str">
            <v xml:space="preserve">Chụp cắt lớp vi tính xương chi không tiêm thuốc cản quang (từ 1- 32 dãy) </v>
          </cell>
          <cell r="J343" t="str">
            <v>Chụp cắt lớp vi tính xương chi không tiêm thuốc cản quang (từ 1- 32 dãy)</v>
          </cell>
          <cell r="K343" t="str">
            <v>B</v>
          </cell>
          <cell r="M343">
            <v>42</v>
          </cell>
          <cell r="N343">
            <v>42</v>
          </cell>
          <cell r="P343" t="str">
            <v>Chụp CT Scanner đến 32 dãy không có thuốc cản quang</v>
          </cell>
          <cell r="Q343">
            <v>475167</v>
          </cell>
          <cell r="R343">
            <v>57651.652173912997</v>
          </cell>
          <cell r="S343">
            <v>532000</v>
          </cell>
          <cell r="T343">
            <v>74947.14782608689</v>
          </cell>
          <cell r="U343">
            <v>550114.14782608685</v>
          </cell>
          <cell r="V343">
            <v>550100</v>
          </cell>
          <cell r="W343">
            <v>22004.565913043476</v>
          </cell>
          <cell r="X343">
            <v>572118.7137391303</v>
          </cell>
        </row>
        <row r="344">
          <cell r="E344" t="str">
            <v>37.2A04.0040</v>
          </cell>
          <cell r="F344" t="str">
            <v>18. ĐIỆN QUANG</v>
          </cell>
          <cell r="G344" t="str">
            <v>18.155</v>
          </cell>
          <cell r="H344" t="str">
            <v>Chụp CLVT hàm - mặt không tiêm thuốc cản quang (từ 1-32 dãy)</v>
          </cell>
          <cell r="I344" t="str">
            <v>Chụp CLVT hàm - mặt không tiêm thuốc cản quang (từ 1-32 dãy)</v>
          </cell>
          <cell r="J344" t="str">
            <v>Chụp CLVT hàm-mặt không tiêm thuốc cản quang (từ 1-32 dãy)</v>
          </cell>
          <cell r="K344" t="str">
            <v>C</v>
          </cell>
          <cell r="M344">
            <v>42</v>
          </cell>
          <cell r="N344">
            <v>42</v>
          </cell>
          <cell r="P344" t="str">
            <v>Chụp CT Scanner đến 32 dãy không có thuốc cản quang</v>
          </cell>
          <cell r="Q344">
            <v>475167</v>
          </cell>
          <cell r="R344">
            <v>57651.652173912997</v>
          </cell>
          <cell r="S344">
            <v>532000</v>
          </cell>
          <cell r="T344">
            <v>74947.14782608689</v>
          </cell>
          <cell r="U344">
            <v>550114.14782608685</v>
          </cell>
          <cell r="V344">
            <v>550100</v>
          </cell>
          <cell r="W344">
            <v>22004.565913043476</v>
          </cell>
          <cell r="X344">
            <v>572118.7137391303</v>
          </cell>
        </row>
        <row r="345">
          <cell r="E345" t="str">
            <v>37.2A04.0040</v>
          </cell>
          <cell r="F345" t="str">
            <v>18. ĐIỆN QUANG</v>
          </cell>
          <cell r="G345" t="str">
            <v>18.161</v>
          </cell>
          <cell r="H345" t="str">
            <v>Chụp CLVT hàm mặt có dựng hình 3D (từ 1-32 dãy)</v>
          </cell>
          <cell r="I345" t="str">
            <v>Chụp CLVT hàm mặt có dựng hình 3D (từ 1-32 dãy) [không có thuốc cản quang]</v>
          </cell>
          <cell r="J345" t="str">
            <v>Chụp CLVT hàm mặt có dựng hình 3D (từ 1-32 dãy)</v>
          </cell>
          <cell r="K345" t="str">
            <v>B</v>
          </cell>
          <cell r="M345">
            <v>42</v>
          </cell>
          <cell r="N345">
            <v>42</v>
          </cell>
          <cell r="P345" t="str">
            <v>Chụp CT Scanner đến 32 dãy không có thuốc cản quang</v>
          </cell>
          <cell r="Q345">
            <v>475167</v>
          </cell>
          <cell r="R345">
            <v>57651.652173912997</v>
          </cell>
          <cell r="S345">
            <v>532000</v>
          </cell>
          <cell r="T345">
            <v>74947.14782608689</v>
          </cell>
          <cell r="U345">
            <v>550114.14782608685</v>
          </cell>
          <cell r="V345">
            <v>550100</v>
          </cell>
          <cell r="W345">
            <v>22004.565913043476</v>
          </cell>
          <cell r="X345">
            <v>572118.7137391303</v>
          </cell>
        </row>
        <row r="346">
          <cell r="E346" t="str">
            <v>37.2A04.0040</v>
          </cell>
          <cell r="F346" t="str">
            <v>18. ĐIỆN QUANG</v>
          </cell>
          <cell r="G346" t="str">
            <v>18.157</v>
          </cell>
          <cell r="H346" t="str">
            <v>Chụp CLVT hàm mặt có ứng dụng phần mềm nha khoa (từ 1-32 dãy)</v>
          </cell>
          <cell r="I346" t="str">
            <v>Chụp CLVT hàm mặt có ứng dụng phần mềm nha khoa (từ 1-32 dãy) [không có thuốc cản quang]</v>
          </cell>
          <cell r="J346" t="str">
            <v>Chụp CLVT hàm mặt có ứng dụng phần mềm nha khoa (từ 1-32 dãy)</v>
          </cell>
          <cell r="K346" t="str">
            <v>B</v>
          </cell>
          <cell r="M346">
            <v>42</v>
          </cell>
          <cell r="N346">
            <v>42</v>
          </cell>
          <cell r="P346" t="str">
            <v>Chụp CT Scanner đến 32 dãy không có thuốc cản quang</v>
          </cell>
          <cell r="Q346">
            <v>475167</v>
          </cell>
          <cell r="R346">
            <v>57651.652173912997</v>
          </cell>
          <cell r="S346">
            <v>532000</v>
          </cell>
          <cell r="T346">
            <v>74947.14782608689</v>
          </cell>
          <cell r="U346">
            <v>550114.14782608685</v>
          </cell>
          <cell r="V346">
            <v>550100</v>
          </cell>
          <cell r="W346">
            <v>22004.565913043476</v>
          </cell>
          <cell r="X346">
            <v>572118.7137391303</v>
          </cell>
        </row>
        <row r="347">
          <cell r="E347" t="str">
            <v>37.8D08.0944</v>
          </cell>
          <cell r="F347" t="str">
            <v>12. UNG BƯỚU</v>
          </cell>
          <cell r="G347" t="str">
            <v>12.87</v>
          </cell>
          <cell r="H347" t="str">
            <v>Cắt u tuyến nước bọt dưới lưỡi</v>
          </cell>
          <cell r="I347" t="str">
            <v>Cắt u tuyến nước bọt dưới lưỡi [cắt tuyến]</v>
          </cell>
          <cell r="J347" t="str">
            <v>Cắt u tuyến nước bọt dưới lưỡi</v>
          </cell>
          <cell r="K347" t="str">
            <v>B</v>
          </cell>
          <cell r="L347" t="str">
            <v>P1</v>
          </cell>
          <cell r="M347">
            <v>955</v>
          </cell>
          <cell r="N347">
            <v>955</v>
          </cell>
          <cell r="O347" t="str">
            <v>Chưa bao gồm dao siêu âm.</v>
          </cell>
          <cell r="P347" t="str">
            <v>Phẫu thuật cắt tuyến dưới hàm</v>
          </cell>
          <cell r="Q347">
            <v>4061000</v>
          </cell>
          <cell r="R347">
            <v>679304.34782608703</v>
          </cell>
          <cell r="S347">
            <v>4740000</v>
          </cell>
          <cell r="T347">
            <v>883095.6521739132</v>
          </cell>
          <cell r="U347">
            <v>4944095.6521739131</v>
          </cell>
          <cell r="V347">
            <v>4944000</v>
          </cell>
          <cell r="W347">
            <v>197763.82608695654</v>
          </cell>
          <cell r="X347">
            <v>5141859.4782608692</v>
          </cell>
        </row>
        <row r="348">
          <cell r="E348" t="str">
            <v>37.2A04.0040</v>
          </cell>
          <cell r="F348" t="str">
            <v>18. ĐIỆN QUANG</v>
          </cell>
          <cell r="G348" t="str">
            <v>18.149</v>
          </cell>
          <cell r="H348" t="str">
            <v>Chụp CLVT sọ não không tiêm thuốc cản quang (từ 1-32 dãy)</v>
          </cell>
          <cell r="I348" t="str">
            <v>Chụp CLVT sọ não không tiêm thuốc cản quang (từ 1-32 dãy)</v>
          </cell>
          <cell r="J348" t="str">
            <v>Chụp CLVT sọ não không tiêm thuốc cản quang (từ 1-32 dãy)</v>
          </cell>
          <cell r="K348" t="str">
            <v>C</v>
          </cell>
          <cell r="M348">
            <v>42</v>
          </cell>
          <cell r="N348">
            <v>42</v>
          </cell>
          <cell r="P348" t="str">
            <v>Chụp CT Scanner đến 32 dãy không có thuốc cản quang</v>
          </cell>
          <cell r="Q348">
            <v>475167</v>
          </cell>
          <cell r="R348">
            <v>57651.652173912997</v>
          </cell>
          <cell r="S348">
            <v>532000</v>
          </cell>
          <cell r="T348">
            <v>74947.14782608689</v>
          </cell>
          <cell r="U348">
            <v>550114.14782608685</v>
          </cell>
          <cell r="V348">
            <v>550100</v>
          </cell>
          <cell r="W348">
            <v>22004.565913043476</v>
          </cell>
          <cell r="X348">
            <v>572118.7137391303</v>
          </cell>
        </row>
        <row r="349">
          <cell r="E349" t="str">
            <v>37.2A04.0040</v>
          </cell>
          <cell r="F349" t="str">
            <v>18. ĐIỆN QUANG</v>
          </cell>
          <cell r="G349" t="str">
            <v>18.158</v>
          </cell>
          <cell r="H349" t="str">
            <v>Chụp CLVT tai - xương đá không tiêm thuốc (từ 1-32 dãy)</v>
          </cell>
          <cell r="I349" t="str">
            <v>Chụp CLVT tai - xương đá không tiêm thuốc (từ 1-32 dãy)</v>
          </cell>
          <cell r="J349" t="str">
            <v>Chụp CLVT tai-xương đá không tiêm thuốc (từ 1-32 dãy)</v>
          </cell>
          <cell r="K349" t="str">
            <v>B</v>
          </cell>
          <cell r="M349">
            <v>42</v>
          </cell>
          <cell r="N349">
            <v>42</v>
          </cell>
          <cell r="P349" t="str">
            <v>Chụp CT Scanner đến 32 dãy không có thuốc cản quang</v>
          </cell>
          <cell r="Q349">
            <v>475167</v>
          </cell>
          <cell r="R349">
            <v>57651.652173912997</v>
          </cell>
          <cell r="S349">
            <v>532000</v>
          </cell>
          <cell r="T349">
            <v>74947.14782608689</v>
          </cell>
          <cell r="U349">
            <v>550114.14782608685</v>
          </cell>
          <cell r="V349">
            <v>550100</v>
          </cell>
          <cell r="W349">
            <v>22004.565913043476</v>
          </cell>
          <cell r="X349">
            <v>572118.7137391303</v>
          </cell>
        </row>
        <row r="350">
          <cell r="E350" t="str">
            <v>37.2A04.0041</v>
          </cell>
          <cell r="F350" t="str">
            <v>12. UNG BƯỚU</v>
          </cell>
          <cell r="G350" t="str">
            <v>12.421</v>
          </cell>
          <cell r="H350" t="str">
            <v>Xạ trị sử dụng CT mô phỏng</v>
          </cell>
          <cell r="I350" t="str">
            <v>Xạ trị sử dụng CT mô phỏng</v>
          </cell>
          <cell r="J350" t="str">
            <v>Xạ trị sử dụng CT mô phỏng</v>
          </cell>
          <cell r="K350" t="str">
            <v>B</v>
          </cell>
          <cell r="L350" t="str">
            <v>T1</v>
          </cell>
          <cell r="M350">
            <v>43</v>
          </cell>
          <cell r="N350">
            <v>43</v>
          </cell>
          <cell r="O350" t="str">
            <v>Chưa bao gồm thuốc cản quang.</v>
          </cell>
          <cell r="P350" t="str">
            <v>Chụp CT Scanner đến 32 dãy có thuốc cản quang</v>
          </cell>
          <cell r="Q350">
            <v>578036</v>
          </cell>
          <cell r="R350">
            <v>65682.782608695605</v>
          </cell>
          <cell r="S350">
            <v>643000</v>
          </cell>
          <cell r="T350">
            <v>85387.617391304288</v>
          </cell>
          <cell r="U350">
            <v>663423.61739130435</v>
          </cell>
          <cell r="V350">
            <v>663400</v>
          </cell>
          <cell r="W350">
            <v>26536.944695652175</v>
          </cell>
          <cell r="X350">
            <v>689960.56208695658</v>
          </cell>
        </row>
        <row r="351">
          <cell r="E351" t="str">
            <v>37.8D09.1060</v>
          </cell>
          <cell r="F351" t="str">
            <v>12. UNG BƯỚU</v>
          </cell>
          <cell r="G351" t="str">
            <v>12.87</v>
          </cell>
          <cell r="H351" t="str">
            <v>Cắt u tuyến nước bọt dưới lưỡi</v>
          </cell>
          <cell r="I351" t="str">
            <v>Cắt u tuyến nước bọt dưới lưỡi [cắt u lành tính]</v>
          </cell>
          <cell r="J351" t="str">
            <v>Cắt u tuyến nước bọt dưới lưỡi</v>
          </cell>
          <cell r="K351" t="str">
            <v>B</v>
          </cell>
          <cell r="L351" t="str">
            <v>P1</v>
          </cell>
          <cell r="M351">
            <v>1071</v>
          </cell>
          <cell r="N351">
            <v>1071</v>
          </cell>
          <cell r="O351" t="str">
            <v>Chưa bao gồm máy dò thần kinh.</v>
          </cell>
          <cell r="P351" t="str">
            <v xml:space="preserve">Phẫu thuật cắt u lành tính tuyến dưới hàm </v>
          </cell>
          <cell r="Q351">
            <v>2700000</v>
          </cell>
          <cell r="R351">
            <v>536869.56521739101</v>
          </cell>
          <cell r="S351">
            <v>3236000</v>
          </cell>
          <cell r="T351">
            <v>697930.43478260841</v>
          </cell>
          <cell r="U351">
            <v>3397930.4347826084</v>
          </cell>
          <cell r="V351">
            <v>3397900</v>
          </cell>
          <cell r="W351">
            <v>135917.21739130435</v>
          </cell>
          <cell r="X351">
            <v>3533847.6521739126</v>
          </cell>
        </row>
        <row r="352">
          <cell r="E352" t="str">
            <v>37.2A04.0041</v>
          </cell>
          <cell r="F352" t="str">
            <v>18. ĐIỆN QUANG</v>
          </cell>
          <cell r="G352" t="str">
            <v>18.256</v>
          </cell>
          <cell r="H352" t="str">
            <v>Chụp cắt lớp vi tính cột sống cổ có tiêm thuốc cản quang (từ 1- 32 dãy)</v>
          </cell>
          <cell r="I352" t="str">
            <v>Chụp cắt lớp vi tính cột sống cổ có tiêm thuốc cản quang (từ 1- 32 dãy)</v>
          </cell>
          <cell r="J352" t="str">
            <v>Chụp cắt lớp vi tính cột sống cổ có tiêm thuốc cản quang (từ 1- 32 dãy)</v>
          </cell>
          <cell r="K352" t="str">
            <v>C</v>
          </cell>
          <cell r="L352" t="str">
            <v>T2</v>
          </cell>
          <cell r="M352">
            <v>43</v>
          </cell>
          <cell r="N352">
            <v>43</v>
          </cell>
          <cell r="O352" t="str">
            <v>Chưa bao gồm thuốc cản quang.</v>
          </cell>
          <cell r="P352" t="str">
            <v>Chụp CT Scanner đến 32 dãy có thuốc cản quang</v>
          </cell>
          <cell r="Q352">
            <v>578036</v>
          </cell>
          <cell r="R352">
            <v>65682.782608695605</v>
          </cell>
          <cell r="S352">
            <v>643000</v>
          </cell>
          <cell r="T352">
            <v>85387.617391304288</v>
          </cell>
          <cell r="U352">
            <v>663423.61739130435</v>
          </cell>
          <cell r="V352">
            <v>663400</v>
          </cell>
          <cell r="W352">
            <v>26536.944695652175</v>
          </cell>
          <cell r="X352">
            <v>689960.56208695658</v>
          </cell>
        </row>
        <row r="353">
          <cell r="E353" t="str">
            <v>37.2A04.0041</v>
          </cell>
          <cell r="F353" t="str">
            <v>18. ĐIỆN QUANG</v>
          </cell>
          <cell r="G353" t="str">
            <v>18.258</v>
          </cell>
          <cell r="H353" t="str">
            <v>Chụp cắt lớp vi tính cột sống ngực có tiêm thuốc cản quang (từ 1- 32 dãy)</v>
          </cell>
          <cell r="I353" t="str">
            <v>Chụp cắt lớp vi tính cột sống ngực có tiêm thuốc cản quang (từ 1- 32 dãy)</v>
          </cell>
          <cell r="J353" t="str">
            <v>Chụp cắt lớp vi tính cột sống ngực có tiêm thuốc cản quang (từ 1- 32 dãy)</v>
          </cell>
          <cell r="K353" t="str">
            <v>C</v>
          </cell>
          <cell r="L353" t="str">
            <v>T2</v>
          </cell>
          <cell r="M353">
            <v>43</v>
          </cell>
          <cell r="N353">
            <v>43</v>
          </cell>
          <cell r="O353" t="str">
            <v>Chưa bao gồm thuốc cản quang.</v>
          </cell>
          <cell r="P353" t="str">
            <v>Chụp CT Scanner đến 32 dãy có thuốc cản quang</v>
          </cell>
          <cell r="Q353">
            <v>578036</v>
          </cell>
          <cell r="R353">
            <v>65682.782608695605</v>
          </cell>
          <cell r="S353">
            <v>643000</v>
          </cell>
          <cell r="T353">
            <v>85387.617391304288</v>
          </cell>
          <cell r="U353">
            <v>663423.61739130435</v>
          </cell>
          <cell r="V353">
            <v>663400</v>
          </cell>
          <cell r="W353">
            <v>26536.944695652175</v>
          </cell>
          <cell r="X353">
            <v>689960.56208695658</v>
          </cell>
        </row>
        <row r="354">
          <cell r="E354" t="str">
            <v>37.2A04.0041</v>
          </cell>
          <cell r="F354" t="str">
            <v>18. ĐIỆN QUANG</v>
          </cell>
          <cell r="G354" t="str">
            <v>18.260</v>
          </cell>
          <cell r="H354" t="str">
            <v>Chụp cắt lớp vi tính cột sống thắt lưng có tiêm thuốc cản quang (từ 1- 32 dãy)</v>
          </cell>
          <cell r="I354" t="str">
            <v>Chụp cắt lớp vi tính cột sống thắt lưng có tiêm thuốc cản quang (từ 1- 32 dãy)</v>
          </cell>
          <cell r="J354" t="str">
            <v>Chụp cắt lớp vi tính cột sống thắt lưng có tiêm thuốc cản quang (từ 1- 32 dãy)</v>
          </cell>
          <cell r="K354" t="str">
            <v>C</v>
          </cell>
          <cell r="L354" t="str">
            <v>T2</v>
          </cell>
          <cell r="M354">
            <v>43</v>
          </cell>
          <cell r="N354">
            <v>43</v>
          </cell>
          <cell r="O354" t="str">
            <v>Chưa bao gồm thuốc cản quang.</v>
          </cell>
          <cell r="P354" t="str">
            <v>Chụp CT Scanner đến 32 dãy có thuốc cản quang</v>
          </cell>
          <cell r="Q354">
            <v>578036</v>
          </cell>
          <cell r="R354">
            <v>65682.782608695605</v>
          </cell>
          <cell r="S354">
            <v>643000</v>
          </cell>
          <cell r="T354">
            <v>85387.617391304288</v>
          </cell>
          <cell r="U354">
            <v>663423.61739130435</v>
          </cell>
          <cell r="V354">
            <v>663400</v>
          </cell>
          <cell r="W354">
            <v>26536.944695652175</v>
          </cell>
          <cell r="X354">
            <v>689960.56208695658</v>
          </cell>
        </row>
        <row r="355">
          <cell r="E355" t="str">
            <v>37.2A04.0041</v>
          </cell>
          <cell r="F355" t="str">
            <v>18. ĐIỆN QUANG</v>
          </cell>
          <cell r="G355" t="str">
            <v>18.229</v>
          </cell>
          <cell r="H355" t="str">
            <v>Chụp cắt lớp vi tính đại tràng (colo-scan) dùng dịch hoặc hơi có nội soi ảo (từ 1-32 dãy)</v>
          </cell>
          <cell r="I355" t="str">
            <v>Chụp cắt lớp vi tính đại tràng (colo-scan) dùng dịch hoặc hơi có nội soi ảo (từ 1-32 dãy)</v>
          </cell>
          <cell r="J355" t="str">
            <v>Chụp cắt lớp vi tính đại tràng (colo-scan) dùng dịch hoặc hơi có nội soi ảo (từ 1-32 dãy)</v>
          </cell>
          <cell r="K355" t="str">
            <v>B</v>
          </cell>
          <cell r="L355" t="str">
            <v>T2</v>
          </cell>
          <cell r="M355">
            <v>43</v>
          </cell>
          <cell r="N355">
            <v>43</v>
          </cell>
          <cell r="O355" t="str">
            <v>Chưa bao gồm thuốc cản quang.</v>
          </cell>
          <cell r="P355" t="str">
            <v>Chụp CT Scanner đến 32 dãy có thuốc cản quang</v>
          </cell>
          <cell r="Q355">
            <v>578036</v>
          </cell>
          <cell r="R355">
            <v>65682.782608695605</v>
          </cell>
          <cell r="S355">
            <v>643000</v>
          </cell>
          <cell r="T355">
            <v>85387.617391304288</v>
          </cell>
          <cell r="U355">
            <v>663423.61739130435</v>
          </cell>
          <cell r="V355">
            <v>663400</v>
          </cell>
          <cell r="W355">
            <v>26536.944695652175</v>
          </cell>
          <cell r="X355">
            <v>689960.56208695658</v>
          </cell>
        </row>
        <row r="356">
          <cell r="E356" t="str">
            <v>37.2A04.0041</v>
          </cell>
          <cell r="F356" t="str">
            <v>18. ĐIỆN QUANG</v>
          </cell>
          <cell r="G356" t="str">
            <v>18.230</v>
          </cell>
          <cell r="H356" t="str">
            <v>Chụp cắt lớp vi tính động mạch chủ - chậu (từ 1-32 dãy)</v>
          </cell>
          <cell r="I356" t="str">
            <v>Chụp cắt lớp vi tính động mạch chủ - chậu (từ 1-32 dãy)</v>
          </cell>
          <cell r="J356" t="str">
            <v>Chụp cắt lớp vi tính động mạch chủ-chậu (từ 1-32 dãy)</v>
          </cell>
          <cell r="K356" t="str">
            <v>B</v>
          </cell>
          <cell r="L356" t="str">
            <v>T2</v>
          </cell>
          <cell r="M356">
            <v>43</v>
          </cell>
          <cell r="N356">
            <v>43</v>
          </cell>
          <cell r="O356" t="str">
            <v>Chưa bao gồm thuốc cản quang.</v>
          </cell>
          <cell r="P356" t="str">
            <v>Chụp CT Scanner đến 32 dãy có thuốc cản quang</v>
          </cell>
          <cell r="Q356">
            <v>578036</v>
          </cell>
          <cell r="R356">
            <v>65682.782608695605</v>
          </cell>
          <cell r="S356">
            <v>643000</v>
          </cell>
          <cell r="T356">
            <v>85387.617391304288</v>
          </cell>
          <cell r="U356">
            <v>663423.61739130435</v>
          </cell>
          <cell r="V356">
            <v>663400</v>
          </cell>
          <cell r="W356">
            <v>26536.944695652175</v>
          </cell>
          <cell r="X356">
            <v>689960.56208695658</v>
          </cell>
        </row>
        <row r="357">
          <cell r="E357" t="str">
            <v>37.2A04.0041</v>
          </cell>
          <cell r="F357" t="str">
            <v>18. ĐIỆN QUANG</v>
          </cell>
          <cell r="G357" t="str">
            <v>18.197</v>
          </cell>
          <cell r="H357" t="str">
            <v>Chụp cắt lớp vi tính động mạch chủ ngực (từ 1- 32 dãy)</v>
          </cell>
          <cell r="I357" t="str">
            <v>Chụp cắt lớp vi tính động mạch chủ ngực (từ 1- 32 dãy)</v>
          </cell>
          <cell r="J357" t="str">
            <v>Chụp cắt lớp vi tính động mạch chủ ngực (từ 1- 32 dãy)</v>
          </cell>
          <cell r="K357" t="str">
            <v>B</v>
          </cell>
          <cell r="L357" t="str">
            <v>T2</v>
          </cell>
          <cell r="M357">
            <v>43</v>
          </cell>
          <cell r="N357">
            <v>43</v>
          </cell>
          <cell r="O357" t="str">
            <v>Chưa bao gồm thuốc cản quang.</v>
          </cell>
          <cell r="P357" t="str">
            <v>Chụp CT Scanner đến 32 dãy có thuốc cản quang</v>
          </cell>
          <cell r="Q357">
            <v>578036</v>
          </cell>
          <cell r="R357">
            <v>65682.782608695605</v>
          </cell>
          <cell r="S357">
            <v>643000</v>
          </cell>
          <cell r="T357">
            <v>85387.617391304288</v>
          </cell>
          <cell r="U357">
            <v>663423.61739130435</v>
          </cell>
          <cell r="V357">
            <v>663400</v>
          </cell>
          <cell r="W357">
            <v>26536.944695652175</v>
          </cell>
          <cell r="X357">
            <v>689960.56208695658</v>
          </cell>
        </row>
        <row r="358">
          <cell r="E358" t="str">
            <v>37.2A04.0041</v>
          </cell>
          <cell r="F358" t="str">
            <v>18. ĐIỆN QUANG</v>
          </cell>
          <cell r="G358" t="str">
            <v>18.196</v>
          </cell>
          <cell r="H358" t="str">
            <v>Chụp cắt lớp vi tính động mạch phổi (từ 1- 32 dãy)</v>
          </cell>
          <cell r="I358" t="str">
            <v>Chụp cắt lớp vi tính động mạch phổi (từ 1- 32 dãy)</v>
          </cell>
          <cell r="J358" t="str">
            <v>Chụp cắt lớp vi tính động mạch phổi (từ 1- 32 dãy)</v>
          </cell>
          <cell r="K358" t="str">
            <v>B</v>
          </cell>
          <cell r="L358" t="str">
            <v>T2</v>
          </cell>
          <cell r="M358">
            <v>43</v>
          </cell>
          <cell r="N358">
            <v>43</v>
          </cell>
          <cell r="O358" t="str">
            <v>Chưa bao gồm thuốc cản quang.</v>
          </cell>
          <cell r="P358" t="str">
            <v>Chụp CT Scanner đến 32 dãy có thuốc cản quang</v>
          </cell>
          <cell r="Q358">
            <v>578036</v>
          </cell>
          <cell r="R358">
            <v>65682.782608695605</v>
          </cell>
          <cell r="S358">
            <v>643000</v>
          </cell>
          <cell r="T358">
            <v>85387.617391304288</v>
          </cell>
          <cell r="U358">
            <v>663423.61739130435</v>
          </cell>
          <cell r="V358">
            <v>663400</v>
          </cell>
          <cell r="W358">
            <v>26536.944695652175</v>
          </cell>
          <cell r="X358">
            <v>689960.56208695658</v>
          </cell>
        </row>
        <row r="359">
          <cell r="E359" t="str">
            <v>37.2A04.0041</v>
          </cell>
          <cell r="F359" t="str">
            <v>18. ĐIỆN QUANG</v>
          </cell>
          <cell r="G359" t="str">
            <v>18.198</v>
          </cell>
          <cell r="H359" t="str">
            <v>Chụp cắt lớp vi tính động mạch vành, tim (từ 1- 32 dãy)</v>
          </cell>
          <cell r="I359" t="str">
            <v>Chụp cắt lớp vi tính động mạch vành, tim (từ 1- 32 dãy)</v>
          </cell>
          <cell r="J359" t="str">
            <v>Chụp cắt lớp vi tính động mạch vành, tim (từ 1- 32 dãy)</v>
          </cell>
          <cell r="K359" t="str">
            <v>B</v>
          </cell>
          <cell r="L359" t="str">
            <v>T2</v>
          </cell>
          <cell r="M359">
            <v>43</v>
          </cell>
          <cell r="N359">
            <v>43</v>
          </cell>
          <cell r="O359" t="str">
            <v>Chưa bao gồm thuốc cản quang.</v>
          </cell>
          <cell r="P359" t="str">
            <v>Chụp CT Scanner đến 32 dãy có thuốc cản quang</v>
          </cell>
          <cell r="Q359">
            <v>578036</v>
          </cell>
          <cell r="R359">
            <v>65682.782608695605</v>
          </cell>
          <cell r="S359">
            <v>643000</v>
          </cell>
          <cell r="T359">
            <v>85387.617391304288</v>
          </cell>
          <cell r="U359">
            <v>663423.61739130435</v>
          </cell>
          <cell r="V359">
            <v>663400</v>
          </cell>
          <cell r="W359">
            <v>26536.944695652175</v>
          </cell>
          <cell r="X359">
            <v>689960.56208695658</v>
          </cell>
        </row>
        <row r="360">
          <cell r="E360" t="str">
            <v>37.2A04.0041</v>
          </cell>
          <cell r="F360" t="str">
            <v>18. ĐIỆN QUANG</v>
          </cell>
          <cell r="G360" t="str">
            <v>18.225</v>
          </cell>
          <cell r="H360" t="str">
            <v>Chụp cắt lớp vi tính gan có dựng hình đường mật (từ 1-32 dãy)</v>
          </cell>
          <cell r="I360" t="str">
            <v>Chụp cắt lớp vi tính gan có dựng hình đường mật (từ 1-32 dãy [có thuốc cản quang]</v>
          </cell>
          <cell r="J360" t="str">
            <v>Chụp cắt lớp vi tính gan có dựng hình đường mật (từ 1-32 dãy)</v>
          </cell>
          <cell r="K360" t="str">
            <v>B</v>
          </cell>
          <cell r="M360">
            <v>43</v>
          </cell>
          <cell r="N360">
            <v>43</v>
          </cell>
          <cell r="O360" t="str">
            <v>Chưa bao gồm thuốc cản quang.</v>
          </cell>
          <cell r="P360" t="str">
            <v>Chụp CT Scanner đến 32 dãy có thuốc cản quang</v>
          </cell>
          <cell r="Q360">
            <v>578036</v>
          </cell>
          <cell r="R360">
            <v>65682.782608695605</v>
          </cell>
          <cell r="S360">
            <v>643000</v>
          </cell>
          <cell r="T360">
            <v>85387.617391304288</v>
          </cell>
          <cell r="U360">
            <v>663423.61739130435</v>
          </cell>
          <cell r="V360">
            <v>663400</v>
          </cell>
          <cell r="W360">
            <v>26536.944695652175</v>
          </cell>
          <cell r="X360">
            <v>689960.56208695658</v>
          </cell>
        </row>
        <row r="361">
          <cell r="E361" t="str">
            <v>37.2A04.0041</v>
          </cell>
          <cell r="F361" t="str">
            <v>18. ĐIỆN QUANG</v>
          </cell>
          <cell r="G361" t="str">
            <v>18.224</v>
          </cell>
          <cell r="H361" t="str">
            <v>Chụp cắt lớp vi tính hệ tiết niệu có khảo sát mạch thận và/hoặc dựng hình đường bài xuất (từ 1-32 dãy)</v>
          </cell>
          <cell r="I361" t="str">
            <v>Chụp cắt lớp vi tính hệ tiết niệu có khảo sát mạch thận và/hoặc dựng hình đường bài xuất (từ 1-32 dãy) [có thuốc cản quang]</v>
          </cell>
          <cell r="J361" t="str">
            <v>Chụp cắt lớp vi tính hệ tiết niệu có khảo sát mạch thận và/hoặc dựng hình đường bài xuất (từ 1-32 dãy)</v>
          </cell>
          <cell r="K361" t="str">
            <v>B</v>
          </cell>
          <cell r="L361" t="str">
            <v>T2</v>
          </cell>
          <cell r="M361">
            <v>43</v>
          </cell>
          <cell r="N361">
            <v>43</v>
          </cell>
          <cell r="O361" t="str">
            <v>Chưa bao gồm thuốc cản quang.</v>
          </cell>
          <cell r="P361" t="str">
            <v>Chụp CT Scanner đến 32 dãy có thuốc cản quang</v>
          </cell>
          <cell r="Q361">
            <v>578036</v>
          </cell>
          <cell r="R361">
            <v>65682.782608695605</v>
          </cell>
          <cell r="S361">
            <v>643000</v>
          </cell>
          <cell r="T361">
            <v>85387.617391304288</v>
          </cell>
          <cell r="U361">
            <v>663423.61739130435</v>
          </cell>
          <cell r="V361">
            <v>663400</v>
          </cell>
          <cell r="W361">
            <v>26536.944695652175</v>
          </cell>
          <cell r="X361">
            <v>689960.56208695658</v>
          </cell>
        </row>
        <row r="362">
          <cell r="E362" t="str">
            <v>37.8D08.0945</v>
          </cell>
          <cell r="F362" t="str">
            <v>03. NHI KHOA</v>
          </cell>
          <cell r="G362" t="str">
            <v>3.2521</v>
          </cell>
          <cell r="H362" t="str">
            <v>Cắt u tuyến nước bọt mang tai</v>
          </cell>
          <cell r="I362" t="str">
            <v>Cắt u tuyến nước bọt mang tai</v>
          </cell>
          <cell r="J362" t="str">
            <v>Cắt u tuyến nước bọt mang tai</v>
          </cell>
          <cell r="K362" t="str">
            <v>B</v>
          </cell>
          <cell r="L362" t="str">
            <v>P1</v>
          </cell>
          <cell r="M362">
            <v>956</v>
          </cell>
          <cell r="N362">
            <v>956</v>
          </cell>
          <cell r="O362" t="str">
            <v>Chưa bao gồm dao siêu âm.</v>
          </cell>
          <cell r="P362" t="str">
            <v>Phẫu thuật cắt tuyến mang tai có hoặc không bảo tồn dây VII</v>
          </cell>
          <cell r="Q362">
            <v>4061000</v>
          </cell>
          <cell r="R362">
            <v>679304.34782608703</v>
          </cell>
          <cell r="S362">
            <v>4740000</v>
          </cell>
          <cell r="T362">
            <v>883095.6521739132</v>
          </cell>
          <cell r="U362">
            <v>4944095.6521739131</v>
          </cell>
          <cell r="V362">
            <v>4944000</v>
          </cell>
          <cell r="W362">
            <v>197763.82608695654</v>
          </cell>
          <cell r="X362">
            <v>5141859.4782608692</v>
          </cell>
        </row>
        <row r="363">
          <cell r="E363" t="str">
            <v>37.2A04.0041</v>
          </cell>
          <cell r="F363" t="str">
            <v>18. ĐIỆN QUANG</v>
          </cell>
          <cell r="G363" t="str">
            <v>18.263</v>
          </cell>
          <cell r="H363" t="str">
            <v>Chụp cắt lớp vi tính khớp có tiêm thuốc cản quang vào ổ khớp (từ 1- 32 dãy)</v>
          </cell>
          <cell r="I363" t="str">
            <v>Chụp cắt lớp vi tính khớp có tiêm thuốc cản quang vào ổ khớp (từ 1- 32 dãy)</v>
          </cell>
          <cell r="J363" t="str">
            <v>Chụp cắt lớp vi tính khớp có tiêm thuốc cản quang vào ổ khớp (từ 1- 32 dãy)</v>
          </cell>
          <cell r="K363" t="str">
            <v>A</v>
          </cell>
          <cell r="L363" t="str">
            <v>T2</v>
          </cell>
          <cell r="M363">
            <v>43</v>
          </cell>
          <cell r="N363">
            <v>43</v>
          </cell>
          <cell r="O363" t="str">
            <v>Chưa bao gồm thuốc cản quang.</v>
          </cell>
          <cell r="P363" t="str">
            <v>Chụp CT Scanner đến 32 dãy có thuốc cản quang</v>
          </cell>
          <cell r="Q363">
            <v>578036</v>
          </cell>
          <cell r="R363">
            <v>65682.782608695605</v>
          </cell>
          <cell r="S363">
            <v>643000</v>
          </cell>
          <cell r="T363">
            <v>85387.617391304288</v>
          </cell>
          <cell r="U363">
            <v>663423.61739130435</v>
          </cell>
          <cell r="V363">
            <v>663400</v>
          </cell>
          <cell r="W363">
            <v>26536.944695652175</v>
          </cell>
          <cell r="X363">
            <v>689960.56208695658</v>
          </cell>
        </row>
        <row r="364">
          <cell r="E364" t="str">
            <v>37.2A04.0041</v>
          </cell>
          <cell r="F364" t="str">
            <v>18. ĐIỆN QUANG</v>
          </cell>
          <cell r="G364" t="str">
            <v>18.262</v>
          </cell>
          <cell r="H364" t="str">
            <v>Chụp cắt lớp vi tính khớp thường quy có tiêm thuốc cản quang (từ 1- 32 dãy)</v>
          </cell>
          <cell r="I364" t="str">
            <v>Chụp cắt lớp vi tính khớp thường quy có tiêm thuốc cản quang (từ 1- 32 dãy)</v>
          </cell>
          <cell r="J364" t="str">
            <v>Chụp cắt lớp vi tính khớp thường quy có tiêm thuốc cản quang (từ 1- 32 dãy)</v>
          </cell>
          <cell r="K364" t="str">
            <v>B</v>
          </cell>
          <cell r="L364" t="str">
            <v>T2</v>
          </cell>
          <cell r="M364">
            <v>43</v>
          </cell>
          <cell r="N364">
            <v>43</v>
          </cell>
          <cell r="O364" t="str">
            <v>Chưa bao gồm thuốc cản quang.</v>
          </cell>
          <cell r="P364" t="str">
            <v>Chụp CT Scanner đến 32 dãy có thuốc cản quang</v>
          </cell>
          <cell r="Q364">
            <v>578036</v>
          </cell>
          <cell r="R364">
            <v>65682.782608695605</v>
          </cell>
          <cell r="S364">
            <v>643000</v>
          </cell>
          <cell r="T364">
            <v>85387.617391304288</v>
          </cell>
          <cell r="U364">
            <v>663423.61739130435</v>
          </cell>
          <cell r="V364">
            <v>663400</v>
          </cell>
          <cell r="W364">
            <v>26536.944695652175</v>
          </cell>
          <cell r="X364">
            <v>689960.56208695658</v>
          </cell>
        </row>
        <row r="365">
          <cell r="E365" t="str">
            <v>37.2A04.0041</v>
          </cell>
          <cell r="F365" t="str">
            <v>18. ĐIỆN QUANG</v>
          </cell>
          <cell r="G365" t="str">
            <v>18.192</v>
          </cell>
          <cell r="H365" t="str">
            <v>Chụp cắt lớp vi tính lồng ngực có tiêm thuốc cản quang (từ 1- 32 dãy)</v>
          </cell>
          <cell r="I365" t="str">
            <v>Chụp cắt lớp vi tính lồng ngực có tiêm thuốc cản quang (từ 1- 32 dãy)</v>
          </cell>
          <cell r="J365" t="str">
            <v>Chụp cắt lớp vi tính lồng ngực có tiêm thuốc cản quang (từ 1- 32 dãy)</v>
          </cell>
          <cell r="K365" t="str">
            <v>C</v>
          </cell>
          <cell r="L365" t="str">
            <v>T2</v>
          </cell>
          <cell r="M365">
            <v>43</v>
          </cell>
          <cell r="N365">
            <v>43</v>
          </cell>
          <cell r="O365" t="str">
            <v>Chưa bao gồm thuốc cản quang.</v>
          </cell>
          <cell r="P365" t="str">
            <v>Chụp CT Scanner đến 32 dãy có thuốc cản quang</v>
          </cell>
          <cell r="Q365">
            <v>578036</v>
          </cell>
          <cell r="R365">
            <v>65682.782608695605</v>
          </cell>
          <cell r="S365">
            <v>643000</v>
          </cell>
          <cell r="T365">
            <v>85387.617391304288</v>
          </cell>
          <cell r="U365">
            <v>663423.61739130435</v>
          </cell>
          <cell r="V365">
            <v>663400</v>
          </cell>
          <cell r="W365">
            <v>26536.944695652175</v>
          </cell>
          <cell r="X365">
            <v>689960.56208695658</v>
          </cell>
        </row>
        <row r="366">
          <cell r="E366" t="str">
            <v>37.2A04.0041</v>
          </cell>
          <cell r="F366" t="str">
            <v>18. ĐIỆN QUANG</v>
          </cell>
          <cell r="G366" t="str">
            <v>18.267</v>
          </cell>
          <cell r="H366" t="str">
            <v>Chụp cắt lớp vi tính mạch máu chi dưới (từ 1- 32 dãy)</v>
          </cell>
          <cell r="I366" t="str">
            <v>Chụp cắt lớp vi tính mạch máu chi dưới (từ 1- 32 dãy)</v>
          </cell>
          <cell r="J366" t="str">
            <v>Chụp cắt lớp vi tính mạch máu chi dưới (từ 1- 32 dãy)</v>
          </cell>
          <cell r="K366" t="str">
            <v>B</v>
          </cell>
          <cell r="L366" t="str">
            <v>T2</v>
          </cell>
          <cell r="M366">
            <v>43</v>
          </cell>
          <cell r="N366">
            <v>43</v>
          </cell>
          <cell r="O366" t="str">
            <v>Chưa bao gồm thuốc cản quang.</v>
          </cell>
          <cell r="P366" t="str">
            <v>Chụp CT Scanner đến 32 dãy có thuốc cản quang</v>
          </cell>
          <cell r="Q366">
            <v>578036</v>
          </cell>
          <cell r="R366">
            <v>65682.782608695605</v>
          </cell>
          <cell r="S366">
            <v>643000</v>
          </cell>
          <cell r="T366">
            <v>85387.617391304288</v>
          </cell>
          <cell r="U366">
            <v>663423.61739130435</v>
          </cell>
          <cell r="V366">
            <v>663400</v>
          </cell>
          <cell r="W366">
            <v>26536.944695652175</v>
          </cell>
          <cell r="X366">
            <v>689960.56208695658</v>
          </cell>
        </row>
        <row r="367">
          <cell r="E367" t="str">
            <v>37.2A04.0041</v>
          </cell>
          <cell r="F367" t="str">
            <v>18. ĐIỆN QUANG</v>
          </cell>
          <cell r="G367" t="str">
            <v>18.266</v>
          </cell>
          <cell r="H367" t="str">
            <v>Chụp cắt lớp vi tính mạch máu chi trên (từ 1- 32 dãy)</v>
          </cell>
          <cell r="I367" t="str">
            <v>Chụp cắt lớp vi tính mạch máu chi trên (từ 1- 32 dãy)</v>
          </cell>
          <cell r="J367" t="str">
            <v>Chụp cắt lớp vi tính mạch máu chi trên (từ 1- 32 dãy)</v>
          </cell>
          <cell r="K367" t="str">
            <v>B</v>
          </cell>
          <cell r="L367" t="str">
            <v>T2</v>
          </cell>
          <cell r="M367">
            <v>43</v>
          </cell>
          <cell r="N367">
            <v>43</v>
          </cell>
          <cell r="O367" t="str">
            <v>Chưa bao gồm thuốc cản quang.</v>
          </cell>
          <cell r="P367" t="str">
            <v>Chụp CT Scanner đến 32 dãy có thuốc cản quang</v>
          </cell>
          <cell r="Q367">
            <v>578036</v>
          </cell>
          <cell r="R367">
            <v>65682.782608695605</v>
          </cell>
          <cell r="S367">
            <v>643000</v>
          </cell>
          <cell r="T367">
            <v>85387.617391304288</v>
          </cell>
          <cell r="U367">
            <v>663423.61739130435</v>
          </cell>
          <cell r="V367">
            <v>663400</v>
          </cell>
          <cell r="W367">
            <v>26536.944695652175</v>
          </cell>
          <cell r="X367">
            <v>689960.56208695658</v>
          </cell>
        </row>
        <row r="368">
          <cell r="E368" t="str">
            <v>37.2A04.0041</v>
          </cell>
          <cell r="F368" t="str">
            <v>18. ĐIỆN QUANG</v>
          </cell>
          <cell r="G368" t="str">
            <v>18.228</v>
          </cell>
          <cell r="H368" t="str">
            <v>Chụp cắt lớp vi tính ruột non (entero-scan) có dùng sonde (từ 1-32 dãy)</v>
          </cell>
          <cell r="I368" t="str">
            <v>Chụp cắt lớp vi tính ruột non (entero-scan) có dùng sonde (từ 1-32 dãy) [có thuốc cản quang]</v>
          </cell>
          <cell r="J368" t="str">
            <v>Chụp cắt lớp vi tính ruột non (entero-scan) có dùng sonde (từ 1-32 dãy)</v>
          </cell>
          <cell r="K368" t="str">
            <v>B</v>
          </cell>
          <cell r="L368" t="str">
            <v>T2</v>
          </cell>
          <cell r="M368">
            <v>43</v>
          </cell>
          <cell r="N368">
            <v>43</v>
          </cell>
          <cell r="O368" t="str">
            <v>Chưa bao gồm thuốc cản quang.</v>
          </cell>
          <cell r="P368" t="str">
            <v>Chụp CT Scanner đến 32 dãy có thuốc cản quang</v>
          </cell>
          <cell r="Q368">
            <v>578036</v>
          </cell>
          <cell r="R368">
            <v>65682.782608695605</v>
          </cell>
          <cell r="S368">
            <v>643000</v>
          </cell>
          <cell r="T368">
            <v>85387.617391304288</v>
          </cell>
          <cell r="U368">
            <v>663423.61739130435</v>
          </cell>
          <cell r="V368">
            <v>663400</v>
          </cell>
          <cell r="W368">
            <v>26536.944695652175</v>
          </cell>
          <cell r="X368">
            <v>689960.56208695658</v>
          </cell>
        </row>
        <row r="369">
          <cell r="E369" t="str">
            <v>37.2A04.0041</v>
          </cell>
          <cell r="F369" t="str">
            <v>18. ĐIỆN QUANG</v>
          </cell>
          <cell r="G369" t="str">
            <v>18.226</v>
          </cell>
          <cell r="H369" t="str">
            <v>Chụp cắt lớp vi tính tạng khảo sát huyết động học khối u (CT perfusion) (từ 1-32 dãy)</v>
          </cell>
          <cell r="I369" t="str">
            <v>Chụp cắt lớp vi tính tạng khảo sát huyết động học khối u (CT perfusion) (từ 1-32 dãy) [có thuốc cản quang]</v>
          </cell>
          <cell r="J369" t="str">
            <v>Chụp cắt lớp vi tính tạng khảo sát huyết động học khối u (CT perfusion) (từ 1-32 dãy)</v>
          </cell>
          <cell r="K369" t="str">
            <v>B</v>
          </cell>
          <cell r="L369" t="str">
            <v>T2</v>
          </cell>
          <cell r="M369">
            <v>43</v>
          </cell>
          <cell r="N369">
            <v>43</v>
          </cell>
          <cell r="O369" t="str">
            <v>Chưa bao gồm thuốc cản quang.</v>
          </cell>
          <cell r="P369" t="str">
            <v>Chụp CT Scanner đến 32 dãy có thuốc cản quang</v>
          </cell>
          <cell r="Q369">
            <v>578036</v>
          </cell>
          <cell r="R369">
            <v>65682.782608695605</v>
          </cell>
          <cell r="S369">
            <v>643000</v>
          </cell>
          <cell r="T369">
            <v>85387.617391304288</v>
          </cell>
          <cell r="U369">
            <v>663423.61739130435</v>
          </cell>
          <cell r="V369">
            <v>663400</v>
          </cell>
          <cell r="W369">
            <v>26536.944695652175</v>
          </cell>
          <cell r="X369">
            <v>689960.56208695658</v>
          </cell>
        </row>
        <row r="370">
          <cell r="E370" t="str">
            <v>37.2A04.0041</v>
          </cell>
          <cell r="F370" t="str">
            <v>18. ĐIỆN QUANG</v>
          </cell>
          <cell r="G370" t="str">
            <v>18.223</v>
          </cell>
          <cell r="H370" t="str">
            <v>Chụp cắt lớp vi tính tầng trên ổ bụng có khảo sát mạch các tạng (bao gồm mạch: gan, tụy, lách và mạch khối u) (từ 1-32 dãy)</v>
          </cell>
          <cell r="I370" t="str">
            <v>Chụp cắt lớp vi tính tầng trên ổ bụng có khảo sát mạch các tạng (bao gồm mạch: gan, tụy, lách và mạch khối u) (từ 1-32 dãy) [có thuốc cản quang]</v>
          </cell>
          <cell r="J370" t="str">
            <v>Chụp cắt lớp vi tính tầng trên ổ bụng có khảo sát mạch các tạng (bao gồm mạch: gan, tụy, lách và mạch khối u) (từ 1-32 dãy)</v>
          </cell>
          <cell r="K370" t="str">
            <v>B</v>
          </cell>
          <cell r="L370" t="str">
            <v>T2</v>
          </cell>
          <cell r="M370">
            <v>43</v>
          </cell>
          <cell r="N370">
            <v>43</v>
          </cell>
          <cell r="O370" t="str">
            <v>Chưa bao gồm thuốc cản quang.</v>
          </cell>
          <cell r="P370" t="str">
            <v>Chụp CT Scanner đến 32 dãy có thuốc cản quang</v>
          </cell>
          <cell r="Q370">
            <v>578036</v>
          </cell>
          <cell r="R370">
            <v>65682.782608695605</v>
          </cell>
          <cell r="S370">
            <v>643000</v>
          </cell>
          <cell r="T370">
            <v>85387.617391304288</v>
          </cell>
          <cell r="U370">
            <v>663423.61739130435</v>
          </cell>
          <cell r="V370">
            <v>663400</v>
          </cell>
          <cell r="W370">
            <v>26536.944695652175</v>
          </cell>
          <cell r="X370">
            <v>689960.56208695658</v>
          </cell>
        </row>
        <row r="371">
          <cell r="E371" t="str">
            <v>37.8D08.0945</v>
          </cell>
          <cell r="F371" t="str">
            <v>12. UNG BƯỚU</v>
          </cell>
          <cell r="G371" t="str">
            <v>12.89</v>
          </cell>
          <cell r="H371" t="str">
            <v>Cắt u tuyến nước bọt mang tai</v>
          </cell>
          <cell r="I371" t="str">
            <v>Cắt u tuyến nước bọt mang tai</v>
          </cell>
          <cell r="J371" t="str">
            <v>Cắt u tuyến nước bọt mang tai</v>
          </cell>
          <cell r="K371" t="str">
            <v>B</v>
          </cell>
          <cell r="L371" t="str">
            <v>P1</v>
          </cell>
          <cell r="M371">
            <v>956</v>
          </cell>
          <cell r="N371">
            <v>956</v>
          </cell>
          <cell r="O371" t="str">
            <v>Chưa bao gồm dao siêu âm.</v>
          </cell>
          <cell r="P371" t="str">
            <v>Phẫu thuật cắt tuyến mang tai có hoặc không bảo tồn dây VII</v>
          </cell>
          <cell r="Q371">
            <v>4061000</v>
          </cell>
          <cell r="R371">
            <v>679304.34782608703</v>
          </cell>
          <cell r="S371">
            <v>4740000</v>
          </cell>
          <cell r="T371">
            <v>883095.6521739132</v>
          </cell>
          <cell r="U371">
            <v>4944095.6521739131</v>
          </cell>
          <cell r="V371">
            <v>4944000</v>
          </cell>
          <cell r="W371">
            <v>197763.82608695654</v>
          </cell>
          <cell r="X371">
            <v>5141859.4782608692</v>
          </cell>
        </row>
        <row r="372">
          <cell r="E372" t="str">
            <v>37.8D08.0944</v>
          </cell>
          <cell r="F372" t="str">
            <v>12. UNG BƯỚU</v>
          </cell>
          <cell r="G372" t="str">
            <v>12.88</v>
          </cell>
          <cell r="H372" t="str">
            <v>Cắt u tuyến nước bọt phụ</v>
          </cell>
          <cell r="I372" t="str">
            <v>Cắt u tuyến nước bọt phụ [cắt tuyến]</v>
          </cell>
          <cell r="J372" t="str">
            <v>Cắt u tuyến nước bọt phụ</v>
          </cell>
          <cell r="K372" t="str">
            <v>B</v>
          </cell>
          <cell r="L372" t="str">
            <v>P1</v>
          </cell>
          <cell r="M372">
            <v>955</v>
          </cell>
          <cell r="N372">
            <v>955</v>
          </cell>
          <cell r="O372" t="str">
            <v>Chưa bao gồm dao siêu âm.</v>
          </cell>
          <cell r="P372" t="str">
            <v>Phẫu thuật cắt tuyến dưới hàm</v>
          </cell>
          <cell r="Q372">
            <v>4061000</v>
          </cell>
          <cell r="R372">
            <v>679304.34782608703</v>
          </cell>
          <cell r="S372">
            <v>4740000</v>
          </cell>
          <cell r="T372">
            <v>883095.6521739132</v>
          </cell>
          <cell r="U372">
            <v>4944095.6521739131</v>
          </cell>
          <cell r="V372">
            <v>4944000</v>
          </cell>
          <cell r="W372">
            <v>197763.82608695654</v>
          </cell>
          <cell r="X372">
            <v>5141859.4782608692</v>
          </cell>
        </row>
        <row r="373">
          <cell r="E373" t="str">
            <v>37.8D09.1060</v>
          </cell>
          <cell r="F373" t="str">
            <v>12. UNG BƯỚU</v>
          </cell>
          <cell r="G373" t="str">
            <v>12.88</v>
          </cell>
          <cell r="H373" t="str">
            <v>Cắt u tuyến nước bọt phụ</v>
          </cell>
          <cell r="I373" t="str">
            <v>Cắt u tuyến nước bọt phụ [cắt u lành tính]</v>
          </cell>
          <cell r="J373" t="str">
            <v>Cắt u tuyến nước bọt phụ</v>
          </cell>
          <cell r="K373" t="str">
            <v>B</v>
          </cell>
          <cell r="L373" t="str">
            <v>P1</v>
          </cell>
          <cell r="M373">
            <v>1071</v>
          </cell>
          <cell r="N373">
            <v>1071</v>
          </cell>
          <cell r="O373" t="str">
            <v>Chưa bao gồm máy dò thần kinh.</v>
          </cell>
          <cell r="P373" t="str">
            <v xml:space="preserve">Phẫu thuật cắt u lành tính tuyến dưới hàm </v>
          </cell>
          <cell r="Q373">
            <v>2700000</v>
          </cell>
          <cell r="R373">
            <v>536869.56521739101</v>
          </cell>
          <cell r="S373">
            <v>3236000</v>
          </cell>
          <cell r="T373">
            <v>697930.43478260841</v>
          </cell>
          <cell r="U373">
            <v>3397930.4347826084</v>
          </cell>
          <cell r="V373">
            <v>3397900</v>
          </cell>
          <cell r="W373">
            <v>135917.21739130435</v>
          </cell>
          <cell r="X373">
            <v>3533847.6521739126</v>
          </cell>
        </row>
        <row r="374">
          <cell r="E374" t="str">
            <v>37.2A04.0041</v>
          </cell>
          <cell r="F374" t="str">
            <v>18. ĐIỆN QUANG</v>
          </cell>
          <cell r="G374" t="str">
            <v>18.265</v>
          </cell>
          <cell r="H374" t="str">
            <v>Chụp cắt lớp vi tính xương chi có tiêm thuốc cản quang (từ 1- 32 dãy)</v>
          </cell>
          <cell r="I374" t="str">
            <v xml:space="preserve">Chụp cắt lớp vi tính xương chi có tiêm thuốc cản quang (từ 1- 32 dãy) </v>
          </cell>
          <cell r="J374" t="str">
            <v>Chụp cắt lớp vi tính xương chi có tiêm thuốc cản quang (từ 1- 32 dãy)</v>
          </cell>
          <cell r="K374" t="str">
            <v>B</v>
          </cell>
          <cell r="L374" t="str">
            <v>T2</v>
          </cell>
          <cell r="M374">
            <v>43</v>
          </cell>
          <cell r="N374">
            <v>43</v>
          </cell>
          <cell r="O374" t="str">
            <v>Chưa bao gồm thuốc cản quang.</v>
          </cell>
          <cell r="P374" t="str">
            <v>Chụp CT Scanner đến 32 dãy có thuốc cản quang</v>
          </cell>
          <cell r="Q374">
            <v>578036</v>
          </cell>
          <cell r="R374">
            <v>65682.782608695605</v>
          </cell>
          <cell r="S374">
            <v>643000</v>
          </cell>
          <cell r="T374">
            <v>85387.617391304288</v>
          </cell>
          <cell r="U374">
            <v>663423.61739130435</v>
          </cell>
          <cell r="V374">
            <v>663400</v>
          </cell>
          <cell r="W374">
            <v>26536.944695652175</v>
          </cell>
          <cell r="X374">
            <v>689960.56208695658</v>
          </cell>
        </row>
        <row r="375">
          <cell r="E375" t="str">
            <v>37.2A04.0041</v>
          </cell>
          <cell r="F375" t="str">
            <v>18. ĐIỆN QUANG</v>
          </cell>
          <cell r="G375" t="str">
            <v>18.156</v>
          </cell>
          <cell r="H375" t="str">
            <v>Chụp CLVT hàm - mặt có tiêm thuốc cản quang (từ 1-32 dãy)</v>
          </cell>
          <cell r="I375" t="str">
            <v>Chụp CLVT hàm - mặt có tiêm thuốc cản quang (từ 1-32 dãy)</v>
          </cell>
          <cell r="J375" t="str">
            <v>Chụp CLVT hàm-mặt có tiêm thuốc cản quang (từ 1-32 dãy)</v>
          </cell>
          <cell r="K375" t="str">
            <v>C</v>
          </cell>
          <cell r="L375" t="str">
            <v>T2</v>
          </cell>
          <cell r="M375">
            <v>43</v>
          </cell>
          <cell r="N375">
            <v>43</v>
          </cell>
          <cell r="O375" t="str">
            <v>Chưa bao gồm thuốc cản quang.</v>
          </cell>
          <cell r="P375" t="str">
            <v>Chụp CT Scanner đến 32 dãy có thuốc cản quang</v>
          </cell>
          <cell r="Q375">
            <v>578036</v>
          </cell>
          <cell r="R375">
            <v>65682.782608695605</v>
          </cell>
          <cell r="S375">
            <v>643000</v>
          </cell>
          <cell r="T375">
            <v>85387.617391304288</v>
          </cell>
          <cell r="U375">
            <v>663423.61739130435</v>
          </cell>
          <cell r="V375">
            <v>663400</v>
          </cell>
          <cell r="W375">
            <v>26536.944695652175</v>
          </cell>
          <cell r="X375">
            <v>689960.56208695658</v>
          </cell>
        </row>
        <row r="376">
          <cell r="E376" t="str">
            <v>37.2A04.0041</v>
          </cell>
          <cell r="F376" t="str">
            <v>18. ĐIỆN QUANG</v>
          </cell>
          <cell r="G376" t="str">
            <v>18.151</v>
          </cell>
          <cell r="H376" t="str">
            <v>Chụp CLVT hệ động mạch cảnh có tiêm thuốc cản quang (từ 1-32 dãy)</v>
          </cell>
          <cell r="I376" t="str">
            <v>Chụp CLVT hệ động mạch cảnh có tiêm thuốc cản quang (từ 1-32 dãy)</v>
          </cell>
          <cell r="J376" t="str">
            <v>Chụp CLVT hệ động mạch cảnh có tiêm thuốc cản quang (từ 1-32 dãy)</v>
          </cell>
          <cell r="K376" t="str">
            <v>B</v>
          </cell>
          <cell r="L376" t="str">
            <v>T2</v>
          </cell>
          <cell r="M376">
            <v>43</v>
          </cell>
          <cell r="N376">
            <v>43</v>
          </cell>
          <cell r="O376" t="str">
            <v>Chưa bao gồm thuốc cản quang.</v>
          </cell>
          <cell r="P376" t="str">
            <v>Chụp CT Scanner đến 32 dãy có thuốc cản quang</v>
          </cell>
          <cell r="Q376">
            <v>578036</v>
          </cell>
          <cell r="R376">
            <v>65682.782608695605</v>
          </cell>
          <cell r="S376">
            <v>643000</v>
          </cell>
          <cell r="T376">
            <v>85387.617391304288</v>
          </cell>
          <cell r="U376">
            <v>663423.61739130435</v>
          </cell>
          <cell r="V376">
            <v>663400</v>
          </cell>
          <cell r="W376">
            <v>26536.944695652175</v>
          </cell>
          <cell r="X376">
            <v>689960.56208695658</v>
          </cell>
        </row>
        <row r="377">
          <cell r="E377" t="str">
            <v>37.8D06.0653</v>
          </cell>
          <cell r="F377" t="str">
            <v>03. NHI KHOA</v>
          </cell>
          <cell r="G377" t="str">
            <v>3.2735</v>
          </cell>
          <cell r="H377" t="str">
            <v>Cắt u vú lành tính</v>
          </cell>
          <cell r="I377" t="str">
            <v>Cắt u vú lành tính</v>
          </cell>
          <cell r="J377" t="str">
            <v>Cắt u vú lành tính</v>
          </cell>
          <cell r="K377" t="str">
            <v>C</v>
          </cell>
          <cell r="L377" t="str">
            <v>P2</v>
          </cell>
          <cell r="M377">
            <v>663</v>
          </cell>
          <cell r="N377">
            <v>663</v>
          </cell>
          <cell r="P377" t="str">
            <v>Phẫu thuật cắt một phần tuyến vú, cắt u vú lành tính</v>
          </cell>
          <cell r="Q377">
            <v>2383000</v>
          </cell>
          <cell r="R377">
            <v>579130.43478260899</v>
          </cell>
          <cell r="S377">
            <v>2962000</v>
          </cell>
          <cell r="T377">
            <v>752869.56521739159</v>
          </cell>
          <cell r="U377">
            <v>3135869.5652173916</v>
          </cell>
          <cell r="V377">
            <v>3135800</v>
          </cell>
          <cell r="W377">
            <v>125434.78260869566</v>
          </cell>
          <cell r="X377">
            <v>3261304.3478260874</v>
          </cell>
        </row>
        <row r="378">
          <cell r="E378" t="str">
            <v>37.2A04.0041</v>
          </cell>
          <cell r="F378" t="str">
            <v>18. ĐIỆN QUANG</v>
          </cell>
          <cell r="G378" t="str">
            <v>18.153</v>
          </cell>
          <cell r="H378" t="str">
            <v>Chụp CLVT mạch máu não (từ 1-32 dãy)</v>
          </cell>
          <cell r="I378" t="str">
            <v>Chụp CLVT mạch máu não (từ 1-32 dãy)</v>
          </cell>
          <cell r="J378" t="str">
            <v>Chụp CLVT mạch máu não (từ 1-32 dãy)</v>
          </cell>
          <cell r="K378" t="str">
            <v>B</v>
          </cell>
          <cell r="L378" t="str">
            <v>T2</v>
          </cell>
          <cell r="M378">
            <v>43</v>
          </cell>
          <cell r="N378">
            <v>43</v>
          </cell>
          <cell r="O378" t="str">
            <v>Chưa bao gồm thuốc cản quang.</v>
          </cell>
          <cell r="P378" t="str">
            <v>Chụp CT Scanner đến 32 dãy có thuốc cản quang</v>
          </cell>
          <cell r="Q378">
            <v>578036</v>
          </cell>
          <cell r="R378">
            <v>65682.782608695605</v>
          </cell>
          <cell r="S378">
            <v>643000</v>
          </cell>
          <cell r="T378">
            <v>85387.617391304288</v>
          </cell>
          <cell r="U378">
            <v>663423.61739130435</v>
          </cell>
          <cell r="V378">
            <v>663400</v>
          </cell>
          <cell r="W378">
            <v>26536.944695652175</v>
          </cell>
          <cell r="X378">
            <v>689960.56208695658</v>
          </cell>
        </row>
        <row r="379">
          <cell r="E379" t="str">
            <v>37.2A04.0041</v>
          </cell>
          <cell r="F379" t="str">
            <v>18. ĐIỆN QUANG</v>
          </cell>
          <cell r="G379" t="str">
            <v>18.154</v>
          </cell>
          <cell r="H379" t="str">
            <v>Chụp CLVT sọ não có dựng hình 3D (từ 1-32 dãy)</v>
          </cell>
          <cell r="I379" t="str">
            <v>Chụp CLVT sọ não có dựng hình 3D (từ 1-32 dãy) [có thuốc cản quang]</v>
          </cell>
          <cell r="J379" t="str">
            <v>Chụp CLVT sọ não có dựng hình 3D (từ 1-32 dãy)</v>
          </cell>
          <cell r="K379" t="str">
            <v>B</v>
          </cell>
          <cell r="M379">
            <v>43</v>
          </cell>
          <cell r="N379">
            <v>43</v>
          </cell>
          <cell r="O379" t="str">
            <v>Chưa bao gồm thuốc cản quang.</v>
          </cell>
          <cell r="P379" t="str">
            <v>Chụp CT Scanner đến 32 dãy có thuốc cản quang</v>
          </cell>
          <cell r="Q379">
            <v>578036</v>
          </cell>
          <cell r="R379">
            <v>65682.782608695605</v>
          </cell>
          <cell r="S379">
            <v>643000</v>
          </cell>
          <cell r="T379">
            <v>85387.617391304288</v>
          </cell>
          <cell r="U379">
            <v>663423.61739130435</v>
          </cell>
          <cell r="V379">
            <v>663400</v>
          </cell>
          <cell r="W379">
            <v>26536.944695652175</v>
          </cell>
          <cell r="X379">
            <v>689960.56208695658</v>
          </cell>
        </row>
        <row r="380">
          <cell r="E380" t="str">
            <v>37.2A04.0041</v>
          </cell>
          <cell r="F380" t="str">
            <v>18. ĐIỆN QUANG</v>
          </cell>
          <cell r="G380" t="str">
            <v>18.150</v>
          </cell>
          <cell r="H380" t="str">
            <v>Chụp CLVT sọ não có tiêm thuốc cản quang (từ 1-32 dãy)</v>
          </cell>
          <cell r="I380" t="str">
            <v>Chụp CLVT sọ não có tiêm thuốc cản quang (từ 1-32 dãy)</v>
          </cell>
          <cell r="J380" t="str">
            <v>Chụp CLVT sọ não có tiêm thuốc cản quang (từ 1-32 dãy)</v>
          </cell>
          <cell r="K380" t="str">
            <v>C</v>
          </cell>
          <cell r="L380" t="str">
            <v>T2</v>
          </cell>
          <cell r="M380">
            <v>43</v>
          </cell>
          <cell r="N380">
            <v>43</v>
          </cell>
          <cell r="O380" t="str">
            <v>Chưa bao gồm thuốc cản quang.</v>
          </cell>
          <cell r="P380" t="str">
            <v>Chụp CT Scanner đến 32 dãy có thuốc cản quang</v>
          </cell>
          <cell r="Q380">
            <v>578036</v>
          </cell>
          <cell r="R380">
            <v>65682.782608695605</v>
          </cell>
          <cell r="S380">
            <v>643000</v>
          </cell>
          <cell r="T380">
            <v>85387.617391304288</v>
          </cell>
          <cell r="U380">
            <v>663423.61739130435</v>
          </cell>
          <cell r="V380">
            <v>663400</v>
          </cell>
          <cell r="W380">
            <v>26536.944695652175</v>
          </cell>
          <cell r="X380">
            <v>689960.56208695658</v>
          </cell>
        </row>
        <row r="381">
          <cell r="E381" t="str">
            <v>37.2A04.0041</v>
          </cell>
          <cell r="F381" t="str">
            <v>18. ĐIỆN QUANG</v>
          </cell>
          <cell r="G381" t="str">
            <v>18.159</v>
          </cell>
          <cell r="H381" t="str">
            <v>Chụp CLVT tai - xương đá có tiêm thuốc cản quang (từ 1-32 dãy)</v>
          </cell>
          <cell r="I381" t="str">
            <v>Chụp CLVT tai - xương đá có tiêm thuốc cản quang (từ 1-32 dãy)</v>
          </cell>
          <cell r="J381" t="str">
            <v>Chụp CLVT tai-xương đá có tiêm thuốc cản quang (từ 1-32 dãy)</v>
          </cell>
          <cell r="K381" t="str">
            <v>B</v>
          </cell>
          <cell r="L381" t="str">
            <v>T2</v>
          </cell>
          <cell r="M381">
            <v>43</v>
          </cell>
          <cell r="N381">
            <v>43</v>
          </cell>
          <cell r="O381" t="str">
            <v>Chưa bao gồm thuốc cản quang.</v>
          </cell>
          <cell r="P381" t="str">
            <v>Chụp CT Scanner đến 32 dãy có thuốc cản quang</v>
          </cell>
          <cell r="Q381">
            <v>578036</v>
          </cell>
          <cell r="R381">
            <v>65682.782608695605</v>
          </cell>
          <cell r="S381">
            <v>643000</v>
          </cell>
          <cell r="T381">
            <v>85387.617391304288</v>
          </cell>
          <cell r="U381">
            <v>663423.61739130435</v>
          </cell>
          <cell r="V381">
            <v>663400</v>
          </cell>
          <cell r="W381">
            <v>26536.944695652175</v>
          </cell>
          <cell r="X381">
            <v>689960.56208695658</v>
          </cell>
        </row>
        <row r="382">
          <cell r="E382" t="str">
            <v>37.2A04.0041</v>
          </cell>
          <cell r="F382" t="str">
            <v>18. ĐIỆN QUANG</v>
          </cell>
          <cell r="G382" t="str">
            <v>18.152</v>
          </cell>
          <cell r="H382" t="str">
            <v>Chụp CLVT tưới máu não (CT perfusion) (từ 1-32 dãy)</v>
          </cell>
          <cell r="I382" t="str">
            <v>Chụp CLVT tưới máu não (CT perfusion) (từ 1-32 dãy)</v>
          </cell>
          <cell r="J382" t="str">
            <v>Chụp CLVT tưới máu não (CT perfusion) (từ 1-32 dãy)</v>
          </cell>
          <cell r="K382" t="str">
            <v>B</v>
          </cell>
          <cell r="L382" t="str">
            <v>T2</v>
          </cell>
          <cell r="M382">
            <v>43</v>
          </cell>
          <cell r="N382">
            <v>43</v>
          </cell>
          <cell r="O382" t="str">
            <v>Chưa bao gồm thuốc cản quang.</v>
          </cell>
          <cell r="P382" t="str">
            <v>Chụp CT Scanner đến 32 dãy có thuốc cản quang</v>
          </cell>
          <cell r="Q382">
            <v>578036</v>
          </cell>
          <cell r="R382">
            <v>65682.782608695605</v>
          </cell>
          <cell r="S382">
            <v>643000</v>
          </cell>
          <cell r="T382">
            <v>85387.617391304288</v>
          </cell>
          <cell r="U382">
            <v>663423.61739130435</v>
          </cell>
          <cell r="V382">
            <v>663400</v>
          </cell>
          <cell r="W382">
            <v>26536.944695652175</v>
          </cell>
          <cell r="X382">
            <v>689960.56208695658</v>
          </cell>
        </row>
        <row r="383">
          <cell r="E383" t="str">
            <v>37.8D06.0653</v>
          </cell>
          <cell r="F383" t="str">
            <v>12. UNG BƯỚU</v>
          </cell>
          <cell r="G383" t="str">
            <v>12.267</v>
          </cell>
          <cell r="H383" t="str">
            <v>Cắt u vú lành tính</v>
          </cell>
          <cell r="I383" t="str">
            <v>Cắt u vú lành tính</v>
          </cell>
          <cell r="J383" t="str">
            <v>Cắt u vú lành tính</v>
          </cell>
          <cell r="K383" t="str">
            <v>C</v>
          </cell>
          <cell r="L383" t="str">
            <v>P2</v>
          </cell>
          <cell r="M383">
            <v>663</v>
          </cell>
          <cell r="N383">
            <v>663</v>
          </cell>
          <cell r="P383" t="str">
            <v>Phẫu thuật cắt một phần tuyến vú, cắt u vú lành tính</v>
          </cell>
          <cell r="Q383">
            <v>2383000</v>
          </cell>
          <cell r="R383">
            <v>579130.43478260899</v>
          </cell>
          <cell r="S383">
            <v>2962000</v>
          </cell>
          <cell r="T383">
            <v>752869.56521739159</v>
          </cell>
          <cell r="U383">
            <v>3135869.5652173916</v>
          </cell>
          <cell r="V383">
            <v>3135800</v>
          </cell>
          <cell r="W383">
            <v>125434.78260869566</v>
          </cell>
          <cell r="X383">
            <v>3261304.3478260874</v>
          </cell>
        </row>
        <row r="384">
          <cell r="E384" t="str">
            <v>37.2A04.0042</v>
          </cell>
          <cell r="F384" t="str">
            <v>18. ĐIỆN QUANG</v>
          </cell>
          <cell r="G384" t="str">
            <v>18.269</v>
          </cell>
          <cell r="H384" t="str">
            <v>Chụp cắt lớp vi tính cột sống cổ có tiêm thuốc cản quang (từ 64-128 dãy)</v>
          </cell>
          <cell r="I384" t="str">
            <v>Chụp cắt lớp vi tính cột sống cổ có tiêm thuốc cản quang (từ 64-128 dãy)</v>
          </cell>
          <cell r="J384" t="str">
            <v>Chụp cắt lớp vi tính cột sống cổ có tiêm thuốc cản quang (từ 64- 128 dãy)</v>
          </cell>
          <cell r="K384" t="str">
            <v>B</v>
          </cell>
          <cell r="L384" t="str">
            <v>T2</v>
          </cell>
          <cell r="M384">
            <v>44</v>
          </cell>
          <cell r="N384">
            <v>44</v>
          </cell>
          <cell r="O384" t="str">
            <v>Chưa bao gồm thuốc cản quang.</v>
          </cell>
          <cell r="P384" t="str">
            <v>Chụp CT Scanner 64 dãy đến 128 dãy có thuốc cản quang</v>
          </cell>
          <cell r="Q384">
            <v>1647036</v>
          </cell>
          <cell r="R384">
            <v>65682.782608695605</v>
          </cell>
          <cell r="S384">
            <v>1712000</v>
          </cell>
          <cell r="T384">
            <v>85387.617391304288</v>
          </cell>
          <cell r="U384">
            <v>1732423.6173913043</v>
          </cell>
          <cell r="V384">
            <v>1732400</v>
          </cell>
          <cell r="W384">
            <v>69296.944695652172</v>
          </cell>
          <cell r="X384">
            <v>1801720.5620869566</v>
          </cell>
        </row>
        <row r="385">
          <cell r="E385" t="str">
            <v>37.2A04.0042</v>
          </cell>
          <cell r="F385" t="str">
            <v>18. ĐIỆN QUANG</v>
          </cell>
          <cell r="G385" t="str">
            <v>18.271</v>
          </cell>
          <cell r="H385" t="str">
            <v>Chụp cắt lớp vi tính cột sống ngực có tiêm thuốc cản quang (từ 64-128 dãy)</v>
          </cell>
          <cell r="I385" t="str">
            <v>Chụp cắt lớp vi tính cột sống ngực có tiêm thuốc cản quang (từ 64-128 dãy)</v>
          </cell>
          <cell r="J385" t="str">
            <v>Chụp cắt lớp vi tính cột sống ngực có tiêm thuốc cản quang (từ 64- 128 dãy)</v>
          </cell>
          <cell r="K385" t="str">
            <v>B</v>
          </cell>
          <cell r="L385" t="str">
            <v>T2</v>
          </cell>
          <cell r="M385">
            <v>44</v>
          </cell>
          <cell r="N385">
            <v>44</v>
          </cell>
          <cell r="O385" t="str">
            <v>Chưa bao gồm thuốc cản quang.</v>
          </cell>
          <cell r="P385" t="str">
            <v>Chụp CT Scanner 64 dãy đến 128 dãy có thuốc cản quang</v>
          </cell>
          <cell r="Q385">
            <v>1647036</v>
          </cell>
          <cell r="R385">
            <v>65682.782608695605</v>
          </cell>
          <cell r="S385">
            <v>1712000</v>
          </cell>
          <cell r="T385">
            <v>85387.617391304288</v>
          </cell>
          <cell r="U385">
            <v>1732423.6173913043</v>
          </cell>
          <cell r="V385">
            <v>1732400</v>
          </cell>
          <cell r="W385">
            <v>69296.944695652172</v>
          </cell>
          <cell r="X385">
            <v>1801720.5620869566</v>
          </cell>
        </row>
        <row r="386">
          <cell r="E386" t="str">
            <v>37.2A04.0042</v>
          </cell>
          <cell r="F386" t="str">
            <v>18. ĐIỆN QUANG</v>
          </cell>
          <cell r="G386" t="str">
            <v>18.273</v>
          </cell>
          <cell r="H386" t="str">
            <v>Chụp cắt lớp vi tính cột sống thắt lưng có tiêm thuốc cản quang (từ 64-128 dãy)</v>
          </cell>
          <cell r="I386" t="str">
            <v>Chụp cắt lớp vi tính cột sống thắt lưng có tiêm thuốc cản quang (từ 64-128 dãy)</v>
          </cell>
          <cell r="J386" t="str">
            <v>Chụp cắt lớp vi tính cột sống thắt lưng có tiêm thuốc cản quang (từ 64- 128 dãy)</v>
          </cell>
          <cell r="K386" t="str">
            <v>B</v>
          </cell>
          <cell r="L386" t="str">
            <v>T2</v>
          </cell>
          <cell r="M386">
            <v>44</v>
          </cell>
          <cell r="N386">
            <v>44</v>
          </cell>
          <cell r="O386" t="str">
            <v>Chưa bao gồm thuốc cản quang.</v>
          </cell>
          <cell r="P386" t="str">
            <v>Chụp CT Scanner 64 dãy đến 128 dãy có thuốc cản quang</v>
          </cell>
          <cell r="Q386">
            <v>1647036</v>
          </cell>
          <cell r="R386">
            <v>65682.782608695605</v>
          </cell>
          <cell r="S386">
            <v>1712000</v>
          </cell>
          <cell r="T386">
            <v>85387.617391304288</v>
          </cell>
          <cell r="U386">
            <v>1732423.6173913043</v>
          </cell>
          <cell r="V386">
            <v>1732400</v>
          </cell>
          <cell r="W386">
            <v>69296.944695652172</v>
          </cell>
          <cell r="X386">
            <v>1801720.5620869566</v>
          </cell>
        </row>
        <row r="387">
          <cell r="E387" t="str">
            <v>37.2A04.0042</v>
          </cell>
          <cell r="F387" t="str">
            <v>18. ĐIỆN QUANG</v>
          </cell>
          <cell r="G387" t="str">
            <v>18.241</v>
          </cell>
          <cell r="H387" t="str">
            <v>Chụp cắt lớp vi tính đại tràng (colo-scan) dùng dịch hoặc hơi có nội soi ảo (từ 64-128 dãy)</v>
          </cell>
          <cell r="I387" t="str">
            <v>Chụp cắt lớp vi tính đại tràng (colo-scan) dùng dịch hoặc hơi có nội soi ảo (từ 64-128 dãy) [có thuốc cản quang]</v>
          </cell>
          <cell r="J387" t="str">
            <v>Chụp cắt lớp vi tính đại tràng (colo-scan) dùng dịch hoặc hơi có nội soi ảo (từ 64-128 dãy)</v>
          </cell>
          <cell r="K387" t="str">
            <v>B</v>
          </cell>
          <cell r="L387" t="str">
            <v>T2</v>
          </cell>
          <cell r="M387">
            <v>44</v>
          </cell>
          <cell r="N387">
            <v>44</v>
          </cell>
          <cell r="O387" t="str">
            <v>Chưa bao gồm thuốc cản quang.</v>
          </cell>
          <cell r="P387" t="str">
            <v>Chụp CT Scanner 64 dãy đến 128 dãy có thuốc cản quang</v>
          </cell>
          <cell r="Q387">
            <v>1647036</v>
          </cell>
          <cell r="R387">
            <v>65682.782608695605</v>
          </cell>
          <cell r="S387">
            <v>1712000</v>
          </cell>
          <cell r="T387">
            <v>85387.617391304288</v>
          </cell>
          <cell r="U387">
            <v>1732423.6173913043</v>
          </cell>
          <cell r="V387">
            <v>1732400</v>
          </cell>
          <cell r="W387">
            <v>69296.944695652172</v>
          </cell>
          <cell r="X387">
            <v>1801720.5620869566</v>
          </cell>
        </row>
        <row r="388">
          <cell r="E388" t="str">
            <v>37.2A04.0042</v>
          </cell>
          <cell r="F388" t="str">
            <v>18. ĐIỆN QUANG</v>
          </cell>
          <cell r="G388" t="str">
            <v>18.242</v>
          </cell>
          <cell r="H388" t="str">
            <v>Chụp cắt lớp vi tính động mạch chủ - chậu (từ 64-128 dãy)</v>
          </cell>
          <cell r="I388" t="str">
            <v>Chụp cắt lớp vi tính động mạch chủ - chậu (từ 64-128 dãy)</v>
          </cell>
          <cell r="J388" t="str">
            <v>Chụp cắt lớp vi tính động mạch chủ-chậu (từ 64-128 dãy)</v>
          </cell>
          <cell r="K388" t="str">
            <v>B</v>
          </cell>
          <cell r="L388" t="str">
            <v>T2</v>
          </cell>
          <cell r="M388">
            <v>44</v>
          </cell>
          <cell r="N388">
            <v>44</v>
          </cell>
          <cell r="O388" t="str">
            <v>Chưa bao gồm thuốc cản quang.</v>
          </cell>
          <cell r="P388" t="str">
            <v>Chụp CT Scanner 64 dãy đến 128 dãy có thuốc cản quang</v>
          </cell>
          <cell r="Q388">
            <v>1647036</v>
          </cell>
          <cell r="R388">
            <v>65682.782608695605</v>
          </cell>
          <cell r="S388">
            <v>1712000</v>
          </cell>
          <cell r="T388">
            <v>85387.617391304288</v>
          </cell>
          <cell r="U388">
            <v>1732423.6173913043</v>
          </cell>
          <cell r="V388">
            <v>1732400</v>
          </cell>
          <cell r="W388">
            <v>69296.944695652172</v>
          </cell>
          <cell r="X388">
            <v>1801720.5620869566</v>
          </cell>
        </row>
        <row r="389">
          <cell r="E389" t="str">
            <v>37.2A04.0042</v>
          </cell>
          <cell r="F389" t="str">
            <v>18. ĐIỆN QUANG</v>
          </cell>
          <cell r="G389" t="str">
            <v>18.206</v>
          </cell>
          <cell r="H389" t="str">
            <v>Chụp cắt lớp vi tính động mạch chủ ngực (từ 64-128 dãy)</v>
          </cell>
          <cell r="I389" t="str">
            <v>Chụp cắt lớp vi tính động mạch chủ ngực (từ 64-128 dãy)</v>
          </cell>
          <cell r="J389" t="str">
            <v>Chụp cắt lớp vi tính động mạch chủ ngực (từ 64- 128 dãy)</v>
          </cell>
          <cell r="K389" t="str">
            <v>B</v>
          </cell>
          <cell r="L389" t="str">
            <v>T2</v>
          </cell>
          <cell r="M389">
            <v>44</v>
          </cell>
          <cell r="N389">
            <v>44</v>
          </cell>
          <cell r="O389" t="str">
            <v>Chưa bao gồm thuốc cản quang.</v>
          </cell>
          <cell r="P389" t="str">
            <v>Chụp CT Scanner 64 dãy đến 128 dãy có thuốc cản quang</v>
          </cell>
          <cell r="Q389">
            <v>1647036</v>
          </cell>
          <cell r="R389">
            <v>65682.782608695605</v>
          </cell>
          <cell r="S389">
            <v>1712000</v>
          </cell>
          <cell r="T389">
            <v>85387.617391304288</v>
          </cell>
          <cell r="U389">
            <v>1732423.6173913043</v>
          </cell>
          <cell r="V389">
            <v>1732400</v>
          </cell>
          <cell r="W389">
            <v>69296.944695652172</v>
          </cell>
          <cell r="X389">
            <v>1801720.5620869566</v>
          </cell>
        </row>
        <row r="390">
          <cell r="E390" t="str">
            <v>37.2A04.0042</v>
          </cell>
          <cell r="F390" t="str">
            <v>18. ĐIỆN QUANG</v>
          </cell>
          <cell r="G390" t="str">
            <v>18.205</v>
          </cell>
          <cell r="H390" t="str">
            <v>Chụp cắt lớp vi tính động mạch phổi (từ 64-128 dãy)</v>
          </cell>
          <cell r="I390" t="str">
            <v>Chụp cắt lớp vi tính động mạch phổi (từ 64-128 dãy)</v>
          </cell>
          <cell r="J390" t="str">
            <v>Chụp cắt lớp vi tính động mạch phổi (từ 64- 128 dãy)</v>
          </cell>
          <cell r="K390" t="str">
            <v>B</v>
          </cell>
          <cell r="L390" t="str">
            <v>T2</v>
          </cell>
          <cell r="M390">
            <v>44</v>
          </cell>
          <cell r="N390">
            <v>44</v>
          </cell>
          <cell r="O390" t="str">
            <v>Chưa bao gồm thuốc cản quang.</v>
          </cell>
          <cell r="P390" t="str">
            <v>Chụp CT Scanner 64 dãy đến 128 dãy có thuốc cản quang</v>
          </cell>
          <cell r="Q390">
            <v>1647036</v>
          </cell>
          <cell r="R390">
            <v>65682.782608695605</v>
          </cell>
          <cell r="S390">
            <v>1712000</v>
          </cell>
          <cell r="T390">
            <v>85387.617391304288</v>
          </cell>
          <cell r="U390">
            <v>1732423.6173913043</v>
          </cell>
          <cell r="V390">
            <v>1732400</v>
          </cell>
          <cell r="W390">
            <v>69296.944695652172</v>
          </cell>
          <cell r="X390">
            <v>1801720.5620869566</v>
          </cell>
        </row>
        <row r="391">
          <cell r="E391" t="str">
            <v>37.2A04.0042</v>
          </cell>
          <cell r="F391" t="str">
            <v>18. ĐIỆN QUANG</v>
          </cell>
          <cell r="G391" t="str">
            <v>18.207</v>
          </cell>
          <cell r="H391" t="str">
            <v>Chụp cắt lớp vi tính động mạch vành, tim (từ 64-128 dãy)</v>
          </cell>
          <cell r="I391" t="str">
            <v>Chụp cắt lớp vi tính động mạch vành, tim (từ 64-128 dãy)</v>
          </cell>
          <cell r="J391" t="str">
            <v>Chụp cắt lớp vi tính động mạch vành, tim (từ 64- 128 dãy)</v>
          </cell>
          <cell r="K391" t="str">
            <v>B</v>
          </cell>
          <cell r="L391" t="str">
            <v>T2</v>
          </cell>
          <cell r="M391">
            <v>44</v>
          </cell>
          <cell r="N391">
            <v>44</v>
          </cell>
          <cell r="O391" t="str">
            <v>Chưa bao gồm thuốc cản quang.</v>
          </cell>
          <cell r="P391" t="str">
            <v>Chụp CT Scanner 64 dãy đến 128 dãy có thuốc cản quang</v>
          </cell>
          <cell r="Q391">
            <v>1647036</v>
          </cell>
          <cell r="R391">
            <v>65682.782608695605</v>
          </cell>
          <cell r="S391">
            <v>1712000</v>
          </cell>
          <cell r="T391">
            <v>85387.617391304288</v>
          </cell>
          <cell r="U391">
            <v>1732423.6173913043</v>
          </cell>
          <cell r="V391">
            <v>1732400</v>
          </cell>
          <cell r="W391">
            <v>69296.944695652172</v>
          </cell>
          <cell r="X391">
            <v>1801720.5620869566</v>
          </cell>
        </row>
        <row r="392">
          <cell r="E392" t="str">
            <v>37.2A04.0042</v>
          </cell>
          <cell r="F392" t="str">
            <v>18. ĐIỆN QUANG</v>
          </cell>
          <cell r="G392" t="str">
            <v>18.237</v>
          </cell>
          <cell r="H392" t="str">
            <v>Chụp cắt lớp vi tính gan có dựng hình đường mật (từ 64-128 dãy)</v>
          </cell>
          <cell r="I392" t="str">
            <v>Chụp cắt lớp vi tính gan có dựng hình đường mật (từ 64-128 dãy) [có thuốc cản quang]</v>
          </cell>
          <cell r="J392" t="str">
            <v>Chụp cắt lớp vi tính gan có dựng hình đường mật (từ 64-128 dãy)</v>
          </cell>
          <cell r="K392" t="str">
            <v>B</v>
          </cell>
          <cell r="L392" t="str">
            <v>T2</v>
          </cell>
          <cell r="M392">
            <v>44</v>
          </cell>
          <cell r="N392">
            <v>44</v>
          </cell>
          <cell r="O392" t="str">
            <v>Chưa bao gồm thuốc cản quang.</v>
          </cell>
          <cell r="P392" t="str">
            <v>Chụp CT Scanner 64 dãy đến 128 dãy có thuốc cản quang</v>
          </cell>
          <cell r="Q392">
            <v>1647036</v>
          </cell>
          <cell r="R392">
            <v>65682.782608695605</v>
          </cell>
          <cell r="S392">
            <v>1712000</v>
          </cell>
          <cell r="T392">
            <v>85387.617391304288</v>
          </cell>
          <cell r="U392">
            <v>1732423.6173913043</v>
          </cell>
          <cell r="V392">
            <v>1732400</v>
          </cell>
          <cell r="W392">
            <v>69296.944695652172</v>
          </cell>
          <cell r="X392">
            <v>1801720.5620869566</v>
          </cell>
        </row>
        <row r="393">
          <cell r="E393" t="str">
            <v>37.2A04.0042</v>
          </cell>
          <cell r="F393" t="str">
            <v>18. ĐIỆN QUANG</v>
          </cell>
          <cell r="G393" t="str">
            <v>18.236</v>
          </cell>
          <cell r="H393" t="str">
            <v>Chụp cắt lớp vi tính hệ tiết niệu có khảo sát mạch thận và/hoặc dựng hình đường bài xuất (từ 64-128 dãy)</v>
          </cell>
          <cell r="I393" t="str">
            <v>Chụp cắt lớp vi tính hệ tiết niệu có khảo sát mạch thận và/hoặc dựng hình đường bài xuất (từ 64-128 dãy) [có thuốc cản quang]</v>
          </cell>
          <cell r="J393" t="str">
            <v>Chụp cắt lớp vi tính hệ tiết niệu có khảo sát mạch thận và/hoặc dựng hình đường bài xuất (từ 64-128 dãy)</v>
          </cell>
          <cell r="K393" t="str">
            <v>B</v>
          </cell>
          <cell r="L393" t="str">
            <v>T2</v>
          </cell>
          <cell r="M393">
            <v>44</v>
          </cell>
          <cell r="N393">
            <v>44</v>
          </cell>
          <cell r="O393" t="str">
            <v>Chưa bao gồm thuốc cản quang.</v>
          </cell>
          <cell r="P393" t="str">
            <v>Chụp CT Scanner 64 dãy đến 128 dãy có thuốc cản quang</v>
          </cell>
          <cell r="Q393">
            <v>1647036</v>
          </cell>
          <cell r="R393">
            <v>65682.782608695605</v>
          </cell>
          <cell r="S393">
            <v>1712000</v>
          </cell>
          <cell r="T393">
            <v>85387.617391304288</v>
          </cell>
          <cell r="U393">
            <v>1732423.6173913043</v>
          </cell>
          <cell r="V393">
            <v>1732400</v>
          </cell>
          <cell r="W393">
            <v>69296.944695652172</v>
          </cell>
          <cell r="X393">
            <v>1801720.5620869566</v>
          </cell>
        </row>
        <row r="394">
          <cell r="E394" t="str">
            <v>37.8D06.0653</v>
          </cell>
          <cell r="F394" t="str">
            <v>13. PHỤ SẢN</v>
          </cell>
          <cell r="G394" t="str">
            <v>13.174</v>
          </cell>
          <cell r="H394" t="str">
            <v>Cắt u vú lành tính</v>
          </cell>
          <cell r="I394" t="str">
            <v>Cắt u vú lành tính</v>
          </cell>
          <cell r="J394" t="str">
            <v>Cắt u vú lành tính</v>
          </cell>
          <cell r="K394" t="str">
            <v>C</v>
          </cell>
          <cell r="L394" t="str">
            <v>P2</v>
          </cell>
          <cell r="M394">
            <v>663</v>
          </cell>
          <cell r="N394">
            <v>663</v>
          </cell>
          <cell r="P394" t="str">
            <v>Phẫu thuật cắt một phần tuyến vú, cắt u vú lành tính</v>
          </cell>
          <cell r="Q394">
            <v>2383000</v>
          </cell>
          <cell r="R394">
            <v>579130.43478260899</v>
          </cell>
          <cell r="S394">
            <v>2962000</v>
          </cell>
          <cell r="T394">
            <v>752869.56521739159</v>
          </cell>
          <cell r="U394">
            <v>3135869.5652173916</v>
          </cell>
          <cell r="V394">
            <v>3135800</v>
          </cell>
          <cell r="W394">
            <v>125434.78260869566</v>
          </cell>
          <cell r="X394">
            <v>3261304.3478260874</v>
          </cell>
        </row>
        <row r="395">
          <cell r="E395" t="str">
            <v>37.2A04.0042</v>
          </cell>
          <cell r="F395" t="str">
            <v>18. ĐIỆN QUANG</v>
          </cell>
          <cell r="G395" t="str">
            <v>18.276</v>
          </cell>
          <cell r="H395" t="str">
            <v>Chụp cắt lớp vi tính khớp có tiêm thuốc cản quang vào ổ khớp (từ 64-128 dãy)</v>
          </cell>
          <cell r="I395" t="str">
            <v>Chụp cắt lớp vi tính khớp có tiêm thuốc cản quang vào ổ khớp (từ 64-128 dãy)</v>
          </cell>
          <cell r="J395" t="str">
            <v>Chụp cắt lớp vi tính khớp có tiêm thuốc cản quang vào ổ khớp (từ 64- 128 dãy)</v>
          </cell>
          <cell r="K395" t="str">
            <v>A</v>
          </cell>
          <cell r="L395" t="str">
            <v>T2</v>
          </cell>
          <cell r="M395">
            <v>44</v>
          </cell>
          <cell r="N395">
            <v>44</v>
          </cell>
          <cell r="O395" t="str">
            <v>Chưa bao gồm thuốc cản quang.</v>
          </cell>
          <cell r="P395" t="str">
            <v>Chụp CT Scanner 64 dãy đến 128 dãy có thuốc cản quang</v>
          </cell>
          <cell r="Q395">
            <v>1647036</v>
          </cell>
          <cell r="R395">
            <v>65682.782608695605</v>
          </cell>
          <cell r="S395">
            <v>1712000</v>
          </cell>
          <cell r="T395">
            <v>85387.617391304288</v>
          </cell>
          <cell r="U395">
            <v>1732423.6173913043</v>
          </cell>
          <cell r="V395">
            <v>1732400</v>
          </cell>
          <cell r="W395">
            <v>69296.944695652172</v>
          </cell>
          <cell r="X395">
            <v>1801720.5620869566</v>
          </cell>
        </row>
        <row r="396">
          <cell r="E396" t="str">
            <v>37.2A04.0042</v>
          </cell>
          <cell r="F396" t="str">
            <v>18. ĐIỆN QUANG</v>
          </cell>
          <cell r="G396" t="str">
            <v>18.275</v>
          </cell>
          <cell r="H396" t="str">
            <v>Chụp cắt lớp vi tính khớp thường quy có tiêm thuốc cản quang (từ 64-128 dãy)</v>
          </cell>
          <cell r="I396" t="str">
            <v>Chụp cắt lớp vi tính khớp thường quy có tiêm thuốc cản quang (từ 64-128 dãy)</v>
          </cell>
          <cell r="J396" t="str">
            <v>Chụp cắt lớp vi tính khớp thường quy có tiêm thuốc cản quang (từ 64- 128 dãy)</v>
          </cell>
          <cell r="K396" t="str">
            <v>B</v>
          </cell>
          <cell r="L396" t="str">
            <v>T2</v>
          </cell>
          <cell r="M396">
            <v>44</v>
          </cell>
          <cell r="N396">
            <v>44</v>
          </cell>
          <cell r="O396" t="str">
            <v>Chưa bao gồm thuốc cản quang.</v>
          </cell>
          <cell r="P396" t="str">
            <v>Chụp CT Scanner 64 dãy đến 128 dãy có thuốc cản quang</v>
          </cell>
          <cell r="Q396">
            <v>1647036</v>
          </cell>
          <cell r="R396">
            <v>65682.782608695605</v>
          </cell>
          <cell r="S396">
            <v>1712000</v>
          </cell>
          <cell r="T396">
            <v>85387.617391304288</v>
          </cell>
          <cell r="U396">
            <v>1732423.6173913043</v>
          </cell>
          <cell r="V396">
            <v>1732400</v>
          </cell>
          <cell r="W396">
            <v>69296.944695652172</v>
          </cell>
          <cell r="X396">
            <v>1801720.5620869566</v>
          </cell>
        </row>
        <row r="397">
          <cell r="E397" t="str">
            <v>37.2A04.0042</v>
          </cell>
          <cell r="F397" t="str">
            <v>18. ĐIỆN QUANG</v>
          </cell>
          <cell r="G397" t="str">
            <v>18.201</v>
          </cell>
          <cell r="H397" t="str">
            <v>Chụp cắt lớp vi tính lồng ngực có tiêm thuốc cản quang (từ 64-128 dãy)</v>
          </cell>
          <cell r="I397" t="str">
            <v>Chụp cắt lớp vi tính lồng ngực có tiêm thuốc cản quang (từ 64-128 dãy)</v>
          </cell>
          <cell r="J397" t="str">
            <v>Chụp cắt lớp vi tính lồng ngực có tiêm thuốc cản quang (từ 64- 128 dãy)</v>
          </cell>
          <cell r="K397" t="str">
            <v>B</v>
          </cell>
          <cell r="L397" t="str">
            <v>T2</v>
          </cell>
          <cell r="M397">
            <v>44</v>
          </cell>
          <cell r="N397">
            <v>44</v>
          </cell>
          <cell r="O397" t="str">
            <v>Chưa bao gồm thuốc cản quang.</v>
          </cell>
          <cell r="P397" t="str">
            <v>Chụp CT Scanner 64 dãy đến 128 dãy có thuốc cản quang</v>
          </cell>
          <cell r="Q397">
            <v>1647036</v>
          </cell>
          <cell r="R397">
            <v>65682.782608695605</v>
          </cell>
          <cell r="S397">
            <v>1712000</v>
          </cell>
          <cell r="T397">
            <v>85387.617391304288</v>
          </cell>
          <cell r="U397">
            <v>1732423.6173913043</v>
          </cell>
          <cell r="V397">
            <v>1732400</v>
          </cell>
          <cell r="W397">
            <v>69296.944695652172</v>
          </cell>
          <cell r="X397">
            <v>1801720.5620869566</v>
          </cell>
        </row>
        <row r="398">
          <cell r="E398" t="str">
            <v>37.2A04.0042</v>
          </cell>
          <cell r="F398" t="str">
            <v>18. ĐIỆN QUANG</v>
          </cell>
          <cell r="G398" t="str">
            <v>18.281</v>
          </cell>
          <cell r="H398" t="str">
            <v>Chụp cắt lớp vi tính mạch máu chi dưới (từ 64-128 dãy)</v>
          </cell>
          <cell r="I398" t="str">
            <v>Chụp cắt lớp vi tính mạch máu chi dưới (từ 64-128 dãy)</v>
          </cell>
          <cell r="J398" t="str">
            <v>Chụp cắt lớp vi tính mạch máu chi dưới (từ 64- 128 dãy)</v>
          </cell>
          <cell r="K398" t="str">
            <v>B</v>
          </cell>
          <cell r="L398" t="str">
            <v>T2</v>
          </cell>
          <cell r="M398">
            <v>44</v>
          </cell>
          <cell r="N398">
            <v>44</v>
          </cell>
          <cell r="O398" t="str">
            <v>Chưa bao gồm thuốc cản quang.</v>
          </cell>
          <cell r="P398" t="str">
            <v>Chụp CT Scanner 64 dãy đến 128 dãy có thuốc cản quang</v>
          </cell>
          <cell r="Q398">
            <v>1647036</v>
          </cell>
          <cell r="R398">
            <v>65682.782608695605</v>
          </cell>
          <cell r="S398">
            <v>1712000</v>
          </cell>
          <cell r="T398">
            <v>85387.617391304288</v>
          </cell>
          <cell r="U398">
            <v>1732423.6173913043</v>
          </cell>
          <cell r="V398">
            <v>1732400</v>
          </cell>
          <cell r="W398">
            <v>69296.944695652172</v>
          </cell>
          <cell r="X398">
            <v>1801720.5620869566</v>
          </cell>
        </row>
        <row r="399">
          <cell r="E399" t="str">
            <v>37.2A04.0042</v>
          </cell>
          <cell r="F399" t="str">
            <v>18. ĐIỆN QUANG</v>
          </cell>
          <cell r="G399" t="str">
            <v>18.280</v>
          </cell>
          <cell r="H399" t="str">
            <v>Chụp cắt lớp vi tính mạch máu chi trên (từ 64-128 dãy)</v>
          </cell>
          <cell r="I399" t="str">
            <v>Chụp cắt lớp vi tính mạch máu chi trên (từ 64-128 dãy)</v>
          </cell>
          <cell r="J399" t="str">
            <v>Chụp cắt lớp vi tính mạch máu chi trên (từ 64- 128 dãy)</v>
          </cell>
          <cell r="K399" t="str">
            <v>B</v>
          </cell>
          <cell r="L399" t="str">
            <v>T2</v>
          </cell>
          <cell r="M399">
            <v>44</v>
          </cell>
          <cell r="N399">
            <v>44</v>
          </cell>
          <cell r="O399" t="str">
            <v>Chưa bao gồm thuốc cản quang.</v>
          </cell>
          <cell r="P399" t="str">
            <v>Chụp CT Scanner 64 dãy đến 128 dãy có thuốc cản quang</v>
          </cell>
          <cell r="Q399">
            <v>1647036</v>
          </cell>
          <cell r="R399">
            <v>65682.782608695605</v>
          </cell>
          <cell r="S399">
            <v>1712000</v>
          </cell>
          <cell r="T399">
            <v>85387.617391304288</v>
          </cell>
          <cell r="U399">
            <v>1732423.6173913043</v>
          </cell>
          <cell r="V399">
            <v>1732400</v>
          </cell>
          <cell r="W399">
            <v>69296.944695652172</v>
          </cell>
          <cell r="X399">
            <v>1801720.5620869566</v>
          </cell>
        </row>
        <row r="400">
          <cell r="E400" t="str">
            <v>37.2A04.0042</v>
          </cell>
          <cell r="F400" t="str">
            <v>18. ĐIỆN QUANG</v>
          </cell>
          <cell r="G400" t="str">
            <v>18.240</v>
          </cell>
          <cell r="H400" t="str">
            <v>Chụp cắt lớp vi tính ruột non (entero-scan) có dùng sonde (từ 64-128 dãy)</v>
          </cell>
          <cell r="I400" t="str">
            <v>Chụp cắt lớp vi tính ruột non (entero-scan) có dùng sonde (từ 64-128 dãy) [có thuốc cản quang]</v>
          </cell>
          <cell r="J400" t="str">
            <v>Chụp cắt lớp vi tính ruột non (entero-scan) có dùng sonde (từ 64-128 dãy)</v>
          </cell>
          <cell r="K400" t="str">
            <v>B</v>
          </cell>
          <cell r="L400" t="str">
            <v>T2</v>
          </cell>
          <cell r="M400">
            <v>44</v>
          </cell>
          <cell r="N400">
            <v>44</v>
          </cell>
          <cell r="O400" t="str">
            <v>Chưa bao gồm thuốc cản quang.</v>
          </cell>
          <cell r="P400" t="str">
            <v>Chụp CT Scanner 64 dãy đến 128 dãy có thuốc cản quang</v>
          </cell>
          <cell r="Q400">
            <v>1647036</v>
          </cell>
          <cell r="R400">
            <v>65682.782608695605</v>
          </cell>
          <cell r="S400">
            <v>1712000</v>
          </cell>
          <cell r="T400">
            <v>85387.617391304288</v>
          </cell>
          <cell r="U400">
            <v>1732423.6173913043</v>
          </cell>
          <cell r="V400">
            <v>1732400</v>
          </cell>
          <cell r="W400">
            <v>69296.944695652172</v>
          </cell>
          <cell r="X400">
            <v>1801720.5620869566</v>
          </cell>
        </row>
        <row r="401">
          <cell r="E401" t="str">
            <v>37.2A04.0042</v>
          </cell>
          <cell r="F401" t="str">
            <v>18. ĐIỆN QUANG</v>
          </cell>
          <cell r="G401" t="str">
            <v>18.238</v>
          </cell>
          <cell r="H401" t="str">
            <v>Chụp cắt lớp vi tính tạng khảo sát huyết động học khối u (CT perfusion) (từ 64-128 dãy)</v>
          </cell>
          <cell r="I401" t="str">
            <v>Chụp cắt lớp vi tính tạng khảo sát huyết động học khối u (CT perfusion) (từ 64-128 dãy)  [có thuốc cản quang]</v>
          </cell>
          <cell r="J401" t="str">
            <v>Chụp cắt lớp vi tính tạng khảo sát huyết động học khối u (CT perfusion) (từ 64-128 dãy)</v>
          </cell>
          <cell r="K401" t="str">
            <v>B</v>
          </cell>
          <cell r="L401" t="str">
            <v>T2</v>
          </cell>
          <cell r="M401">
            <v>44</v>
          </cell>
          <cell r="N401">
            <v>44</v>
          </cell>
          <cell r="O401" t="str">
            <v>Chưa bao gồm thuốc cản quang.</v>
          </cell>
          <cell r="P401" t="str">
            <v>Chụp CT Scanner 64 dãy đến 128 dãy có thuốc cản quang</v>
          </cell>
          <cell r="Q401">
            <v>1647036</v>
          </cell>
          <cell r="R401">
            <v>65682.782608695605</v>
          </cell>
          <cell r="S401">
            <v>1712000</v>
          </cell>
          <cell r="T401">
            <v>85387.617391304288</v>
          </cell>
          <cell r="U401">
            <v>1732423.6173913043</v>
          </cell>
          <cell r="V401">
            <v>1732400</v>
          </cell>
          <cell r="W401">
            <v>69296.944695652172</v>
          </cell>
          <cell r="X401">
            <v>1801720.5620869566</v>
          </cell>
        </row>
        <row r="402">
          <cell r="E402" t="str">
            <v>37.2A04.0042</v>
          </cell>
          <cell r="F402" t="str">
            <v>18. ĐIỆN QUANG</v>
          </cell>
          <cell r="G402" t="str">
            <v>18.235</v>
          </cell>
          <cell r="H402" t="str">
            <v>Chụp cắt lớp vi tính tầng trên ổ bụng có khảo sát mạch các tạng (bao gồm mạch: gan, tụy, lách và mạch khối u) (từ 64-128 dãy)</v>
          </cell>
          <cell r="I402" t="str">
            <v>Chụp cắt lớp vi tính tầng trên ổ bụng có khảo sát mạch các tạng (bao gồm mạch: gan, tụy, lách và mạch khối u) (từ 64-128 dãy)</v>
          </cell>
          <cell r="J402" t="str">
            <v>Chụp cắt lớp vi tính tầng trên ổ bụng có khảo sát mạch các tạng (bao gồm mạch: gan, tụy, lách và mạch khối u) (từ 64-128 dãy)</v>
          </cell>
          <cell r="K402" t="str">
            <v>B</v>
          </cell>
          <cell r="L402" t="str">
            <v>T2</v>
          </cell>
          <cell r="M402">
            <v>44</v>
          </cell>
          <cell r="N402">
            <v>44</v>
          </cell>
          <cell r="O402" t="str">
            <v>Chưa bao gồm thuốc cản quang.</v>
          </cell>
          <cell r="P402" t="str">
            <v>Chụp CT Scanner 64 dãy đến 128 dãy có thuốc cản quang</v>
          </cell>
          <cell r="Q402">
            <v>1647036</v>
          </cell>
          <cell r="R402">
            <v>65682.782608695605</v>
          </cell>
          <cell r="S402">
            <v>1712000</v>
          </cell>
          <cell r="T402">
            <v>85387.617391304288</v>
          </cell>
          <cell r="U402">
            <v>1732423.6173913043</v>
          </cell>
          <cell r="V402">
            <v>1732400</v>
          </cell>
          <cell r="W402">
            <v>69296.944695652172</v>
          </cell>
          <cell r="X402">
            <v>1801720.5620869566</v>
          </cell>
        </row>
        <row r="403">
          <cell r="E403" t="str">
            <v>37.8D09.1049</v>
          </cell>
          <cell r="F403" t="str">
            <v>03. NHI KHOA</v>
          </cell>
          <cell r="G403" t="str">
            <v>3.2536</v>
          </cell>
          <cell r="H403" t="str">
            <v>Cắt u xơ vùng hàm mặt đường kính dưới 3 cm</v>
          </cell>
          <cell r="I403" t="str">
            <v>Cắt u xơ vùng hàm mặt đường kính dưới 3 cm</v>
          </cell>
          <cell r="J403" t="str">
            <v>Cắt u xơ vùng hàm mặt đường kính dưới 3 cm</v>
          </cell>
          <cell r="K403" t="str">
            <v>C</v>
          </cell>
          <cell r="L403" t="str">
            <v>P1</v>
          </cell>
          <cell r="M403">
            <v>1060</v>
          </cell>
          <cell r="N403">
            <v>1060</v>
          </cell>
          <cell r="P403" t="str">
            <v>Cắt u nhỏ lành tính phần mềm vùng hàm mặt (gây mê nội khí quản)</v>
          </cell>
          <cell r="Q403">
            <v>2100000</v>
          </cell>
          <cell r="R403">
            <v>637043.47826086998</v>
          </cell>
          <cell r="S403">
            <v>2737000</v>
          </cell>
          <cell r="T403">
            <v>828156.52173913096</v>
          </cell>
          <cell r="U403">
            <v>2928156.5217391308</v>
          </cell>
          <cell r="V403">
            <v>2928100</v>
          </cell>
          <cell r="W403">
            <v>117126.26086956523</v>
          </cell>
          <cell r="X403">
            <v>3045282.7826086963</v>
          </cell>
        </row>
        <row r="404">
          <cell r="E404" t="str">
            <v>37.8D07.0834</v>
          </cell>
          <cell r="F404" t="str">
            <v>12. UNG BƯỚU</v>
          </cell>
          <cell r="G404" t="str">
            <v>12.68</v>
          </cell>
          <cell r="H404" t="str">
            <v>Cắt u xơ vùng hàm mặt đường kính dưới 3 cm</v>
          </cell>
          <cell r="I404" t="str">
            <v xml:space="preserve">Cắt u xơ vùng hàm mặt đường kính dưới 3 cm </v>
          </cell>
          <cell r="J404" t="str">
            <v>Cắt u xơ vùng hàm mặt đường kính dưới 3 cm</v>
          </cell>
          <cell r="K404" t="str">
            <v>C</v>
          </cell>
          <cell r="L404" t="str">
            <v>P1</v>
          </cell>
          <cell r="M404">
            <v>844</v>
          </cell>
          <cell r="N404">
            <v>844</v>
          </cell>
          <cell r="P404" t="str">
            <v>Phẫu thuật u có vá da tạo hình</v>
          </cell>
          <cell r="Q404">
            <v>1082000</v>
          </cell>
          <cell r="R404">
            <v>184695.652173913</v>
          </cell>
          <cell r="S404">
            <v>1266000</v>
          </cell>
          <cell r="T404">
            <v>240104.34782608689</v>
          </cell>
          <cell r="U404">
            <v>1322104.3478260869</v>
          </cell>
          <cell r="V404">
            <v>1322100</v>
          </cell>
          <cell r="W404">
            <v>52884.17391304348</v>
          </cell>
          <cell r="X404">
            <v>1374988.5217391304</v>
          </cell>
        </row>
        <row r="405">
          <cell r="E405" t="str">
            <v>37.8D09.1049</v>
          </cell>
          <cell r="F405" t="str">
            <v>03. NHI KHOA</v>
          </cell>
          <cell r="G405" t="str">
            <v>3.2533</v>
          </cell>
          <cell r="H405" t="str">
            <v>Cắt u xơ vùng hàm mặt đường kính trên 3 cm</v>
          </cell>
          <cell r="I405" t="str">
            <v>Cắt u xơ vùng hàm mặt đường kính trên 3 cm</v>
          </cell>
          <cell r="J405" t="str">
            <v>Cắt u xơ vùng hàm mặt đường kính trên 3 cm</v>
          </cell>
          <cell r="K405" t="str">
            <v>B</v>
          </cell>
          <cell r="L405" t="str">
            <v>P1</v>
          </cell>
          <cell r="M405">
            <v>1060</v>
          </cell>
          <cell r="N405">
            <v>1060</v>
          </cell>
          <cell r="P405" t="str">
            <v>Cắt u nhỏ lành tính phần mềm vùng hàm mặt (gây mê nội khí quản)</v>
          </cell>
          <cell r="Q405">
            <v>2100000</v>
          </cell>
          <cell r="R405">
            <v>637043.47826086998</v>
          </cell>
          <cell r="S405">
            <v>2737000</v>
          </cell>
          <cell r="T405">
            <v>828156.52173913096</v>
          </cell>
          <cell r="U405">
            <v>2928156.5217391308</v>
          </cell>
          <cell r="V405">
            <v>2928100</v>
          </cell>
          <cell r="W405">
            <v>117126.26086956523</v>
          </cell>
          <cell r="X405">
            <v>3045282.7826086963</v>
          </cell>
        </row>
        <row r="406">
          <cell r="E406" t="str">
            <v>37.2A04.0042</v>
          </cell>
          <cell r="F406" t="str">
            <v>18. ĐIỆN QUANG</v>
          </cell>
          <cell r="G406" t="str">
            <v>18.278</v>
          </cell>
          <cell r="H406" t="str">
            <v>Chụp cắt lớp vi tính xương chi có tiêm thuốc cản quang (từ 64-128 dãy)</v>
          </cell>
          <cell r="I406" t="str">
            <v>Chụp cắt lớp vi tính xương chi có tiêm thuốc cản quang (từ 64-128 dãy)</v>
          </cell>
          <cell r="J406" t="str">
            <v>Chụp cắt lớp vi tính xương chi có tiêm thuốc cản quang (từ 64- 128 dãy)</v>
          </cell>
          <cell r="K406" t="str">
            <v>B</v>
          </cell>
          <cell r="L406" t="str">
            <v>T2</v>
          </cell>
          <cell r="M406">
            <v>44</v>
          </cell>
          <cell r="N406">
            <v>44</v>
          </cell>
          <cell r="O406" t="str">
            <v>Chưa bao gồm thuốc cản quang.</v>
          </cell>
          <cell r="P406" t="str">
            <v>Chụp CT Scanner 64 dãy đến 128 dãy có thuốc cản quang</v>
          </cell>
          <cell r="Q406">
            <v>1647036</v>
          </cell>
          <cell r="R406">
            <v>65682.782608695605</v>
          </cell>
          <cell r="S406">
            <v>1712000</v>
          </cell>
          <cell r="T406">
            <v>85387.617391304288</v>
          </cell>
          <cell r="U406">
            <v>1732423.6173913043</v>
          </cell>
          <cell r="V406">
            <v>1732400</v>
          </cell>
          <cell r="W406">
            <v>69296.944695652172</v>
          </cell>
          <cell r="X406">
            <v>1801720.5620869566</v>
          </cell>
        </row>
        <row r="407">
          <cell r="E407" t="str">
            <v>37.2A04.0042</v>
          </cell>
          <cell r="F407" t="str">
            <v>18. ĐIỆN QUANG</v>
          </cell>
          <cell r="G407" t="str">
            <v>18.172</v>
          </cell>
          <cell r="H407" t="str">
            <v>Chụp CLVT hàm - mặt có tiêm thuốc cản quang (từ 64-128 dãy)</v>
          </cell>
          <cell r="I407" t="str">
            <v>Chụp CLVT hàm - mặt có tiêm thuốc cản quang (từ 64-128 dãy)</v>
          </cell>
          <cell r="J407" t="str">
            <v>Chụp CLVT hàm-mặt có tiêm thuốc cản quang (từ 64-128 dãy)</v>
          </cell>
          <cell r="K407" t="str">
            <v>B</v>
          </cell>
          <cell r="L407" t="str">
            <v>T2</v>
          </cell>
          <cell r="M407">
            <v>44</v>
          </cell>
          <cell r="N407">
            <v>44</v>
          </cell>
          <cell r="O407" t="str">
            <v>Chưa bao gồm thuốc cản quang.</v>
          </cell>
          <cell r="P407" t="str">
            <v>Chụp CT Scanner 64 dãy đến 128 dãy có thuốc cản quang</v>
          </cell>
          <cell r="Q407">
            <v>1647036</v>
          </cell>
          <cell r="R407">
            <v>65682.782608695605</v>
          </cell>
          <cell r="S407">
            <v>1712000</v>
          </cell>
          <cell r="T407">
            <v>85387.617391304288</v>
          </cell>
          <cell r="U407">
            <v>1732423.6173913043</v>
          </cell>
          <cell r="V407">
            <v>1732400</v>
          </cell>
          <cell r="W407">
            <v>69296.944695652172</v>
          </cell>
          <cell r="X407">
            <v>1801720.5620869566</v>
          </cell>
        </row>
        <row r="408">
          <cell r="E408" t="str">
            <v>37.2A04.0042</v>
          </cell>
          <cell r="F408" t="str">
            <v>18. ĐIỆN QUANG</v>
          </cell>
          <cell r="G408" t="str">
            <v>18.167</v>
          </cell>
          <cell r="H408" t="str">
            <v>Chụp CLVT hệ động mạch cảnh có tiêm thuốc cản quang (từ 64-128 dãy)</v>
          </cell>
          <cell r="I408" t="str">
            <v>Chụp CLVT hệ động mạch cảnh có tiêm thuốc cản quang (từ 64-128 dãy)</v>
          </cell>
          <cell r="J408" t="str">
            <v>Chụp CLVT hệ động mạch cảnh có tiêm thuốc cản quang (từ 64-128 dãy)</v>
          </cell>
          <cell r="K408" t="str">
            <v>B</v>
          </cell>
          <cell r="L408" t="str">
            <v>T2</v>
          </cell>
          <cell r="M408">
            <v>44</v>
          </cell>
          <cell r="N408">
            <v>44</v>
          </cell>
          <cell r="O408" t="str">
            <v>Chưa bao gồm thuốc cản quang.</v>
          </cell>
          <cell r="P408" t="str">
            <v>Chụp CT Scanner 64 dãy đến 128 dãy có thuốc cản quang</v>
          </cell>
          <cell r="Q408">
            <v>1647036</v>
          </cell>
          <cell r="R408">
            <v>65682.782608695605</v>
          </cell>
          <cell r="S408">
            <v>1712000</v>
          </cell>
          <cell r="T408">
            <v>85387.617391304288</v>
          </cell>
          <cell r="U408">
            <v>1732423.6173913043</v>
          </cell>
          <cell r="V408">
            <v>1732400</v>
          </cell>
          <cell r="W408">
            <v>69296.944695652172</v>
          </cell>
          <cell r="X408">
            <v>1801720.5620869566</v>
          </cell>
        </row>
        <row r="409">
          <cell r="E409" t="str">
            <v>37.8D07.0834</v>
          </cell>
          <cell r="F409" t="str">
            <v>12. UNG BƯỚU</v>
          </cell>
          <cell r="G409" t="str">
            <v>12.69</v>
          </cell>
          <cell r="H409" t="str">
            <v>Cắt u xơ vùng hàm mặt đường kính trên 3 cm</v>
          </cell>
          <cell r="I409" t="str">
            <v xml:space="preserve">Cắt u xơ vùng hàm mặt đường kính trên 3 cm </v>
          </cell>
          <cell r="J409" t="str">
            <v>Cắt u xơ vùng hàm mặt đường kính trên 3 cm</v>
          </cell>
          <cell r="K409" t="str">
            <v>B</v>
          </cell>
          <cell r="L409" t="str">
            <v>P1</v>
          </cell>
          <cell r="M409">
            <v>844</v>
          </cell>
          <cell r="N409">
            <v>844</v>
          </cell>
          <cell r="P409" t="str">
            <v>Phẫu thuật u có vá da tạo hình</v>
          </cell>
          <cell r="Q409">
            <v>1082000</v>
          </cell>
          <cell r="R409">
            <v>184695.652173913</v>
          </cell>
          <cell r="S409">
            <v>1266000</v>
          </cell>
          <cell r="T409">
            <v>240104.34782608689</v>
          </cell>
          <cell r="U409">
            <v>1322104.3478260869</v>
          </cell>
          <cell r="V409">
            <v>1322100</v>
          </cell>
          <cell r="W409">
            <v>52884.17391304348</v>
          </cell>
          <cell r="X409">
            <v>1374988.5217391304</v>
          </cell>
        </row>
        <row r="410">
          <cell r="E410" t="str">
            <v>37.2A04.0042</v>
          </cell>
          <cell r="F410" t="str">
            <v>18. ĐIỆN QUANG</v>
          </cell>
          <cell r="G410" t="str">
            <v>18.169</v>
          </cell>
          <cell r="H410" t="str">
            <v>Chụp CLVT mạch máu não (từ 64-128 dãy)</v>
          </cell>
          <cell r="I410" t="str">
            <v>Chụp CLVT mạch máu não (từ 64-128 dãy)</v>
          </cell>
          <cell r="J410" t="str">
            <v>Chụp CLVT mạch máu não (từ 64-128 dãy)</v>
          </cell>
          <cell r="K410" t="str">
            <v>B</v>
          </cell>
          <cell r="L410" t="str">
            <v>T2</v>
          </cell>
          <cell r="M410">
            <v>44</v>
          </cell>
          <cell r="N410">
            <v>44</v>
          </cell>
          <cell r="O410" t="str">
            <v>Chưa bao gồm thuốc cản quang.</v>
          </cell>
          <cell r="P410" t="str">
            <v>Chụp CT Scanner 64 dãy đến 128 dãy có thuốc cản quang</v>
          </cell>
          <cell r="Q410">
            <v>1647036</v>
          </cell>
          <cell r="R410">
            <v>65682.782608695605</v>
          </cell>
          <cell r="S410">
            <v>1712000</v>
          </cell>
          <cell r="T410">
            <v>85387.617391304288</v>
          </cell>
          <cell r="U410">
            <v>1732423.6173913043</v>
          </cell>
          <cell r="V410">
            <v>1732400</v>
          </cell>
          <cell r="W410">
            <v>69296.944695652172</v>
          </cell>
          <cell r="X410">
            <v>1801720.5620869566</v>
          </cell>
        </row>
        <row r="411">
          <cell r="E411" t="str">
            <v>37.2A04.0042</v>
          </cell>
          <cell r="F411" t="str">
            <v>18. ĐIỆN QUANG</v>
          </cell>
          <cell r="G411" t="str">
            <v>18.170</v>
          </cell>
          <cell r="H411" t="str">
            <v>Chụp CLVT sọ não có dựng hình 3D (từ 64-128 dãy)</v>
          </cell>
          <cell r="I411" t="str">
            <v>Chụp CLVT sọ não có dựng hình 3D (từ 64-128 dãy) [có thuốc cản quang]</v>
          </cell>
          <cell r="J411" t="str">
            <v>Chụp CLVT sọ não có dựng hình 3D (từ 64-128 dãy)</v>
          </cell>
          <cell r="K411" t="str">
            <v>B</v>
          </cell>
          <cell r="M411">
            <v>44</v>
          </cell>
          <cell r="N411">
            <v>44</v>
          </cell>
          <cell r="O411" t="str">
            <v>Chưa bao gồm thuốc cản quang.</v>
          </cell>
          <cell r="P411" t="str">
            <v>Chụp CT Scanner 64 dãy đến 128 dãy có thuốc cản quang</v>
          </cell>
          <cell r="Q411">
            <v>1647036</v>
          </cell>
          <cell r="R411">
            <v>65682.782608695605</v>
          </cell>
          <cell r="S411">
            <v>1712000</v>
          </cell>
          <cell r="T411">
            <v>85387.617391304288</v>
          </cell>
          <cell r="U411">
            <v>1732423.6173913043</v>
          </cell>
          <cell r="V411">
            <v>1732400</v>
          </cell>
          <cell r="W411">
            <v>69296.944695652172</v>
          </cell>
          <cell r="X411">
            <v>1801720.5620869566</v>
          </cell>
        </row>
        <row r="412">
          <cell r="E412" t="str">
            <v>37.2A04.0042</v>
          </cell>
          <cell r="F412" t="str">
            <v>18. ĐIỆN QUANG</v>
          </cell>
          <cell r="G412" t="str">
            <v>18.166</v>
          </cell>
          <cell r="H412" t="str">
            <v>Chụp CLVT sọ não có tiêm thuốc cản quang (từ 64-128 dãy)</v>
          </cell>
          <cell r="I412" t="str">
            <v>Chụp CLVT sọ não có tiêm thuốc cản quang (từ 64-128 dãy)</v>
          </cell>
          <cell r="J412" t="str">
            <v>Chụp CLVT sọ não có tiêm thuốc cản quang (từ 64-128 dãy)</v>
          </cell>
          <cell r="K412" t="str">
            <v>B</v>
          </cell>
          <cell r="L412" t="str">
            <v>T2</v>
          </cell>
          <cell r="M412">
            <v>44</v>
          </cell>
          <cell r="N412">
            <v>44</v>
          </cell>
          <cell r="O412" t="str">
            <v>Chưa bao gồm thuốc cản quang.</v>
          </cell>
          <cell r="P412" t="str">
            <v>Chụp CT Scanner 64 dãy đến 128 dãy có thuốc cản quang</v>
          </cell>
          <cell r="Q412">
            <v>1647036</v>
          </cell>
          <cell r="R412">
            <v>65682.782608695605</v>
          </cell>
          <cell r="S412">
            <v>1712000</v>
          </cell>
          <cell r="T412">
            <v>85387.617391304288</v>
          </cell>
          <cell r="U412">
            <v>1732423.6173913043</v>
          </cell>
          <cell r="V412">
            <v>1732400</v>
          </cell>
          <cell r="W412">
            <v>69296.944695652172</v>
          </cell>
          <cell r="X412">
            <v>1801720.5620869566</v>
          </cell>
        </row>
        <row r="413">
          <cell r="E413" t="str">
            <v>37.2A04.0042</v>
          </cell>
          <cell r="F413" t="str">
            <v>18. ĐIỆN QUANG</v>
          </cell>
          <cell r="G413" t="str">
            <v>18.175</v>
          </cell>
          <cell r="H413" t="str">
            <v>Chụp CLVT tai - xương đá có tiêm thuốc cản quang (từ 64-128 dãy)</v>
          </cell>
          <cell r="I413" t="str">
            <v>Chụp CLVT tai - xương đá có tiêm thuốc cản quang (từ 64-128 dãy)</v>
          </cell>
          <cell r="J413" t="str">
            <v>Chụp CLVT tai-xương đá có tiêm thuốc cản quang (từ 64-128 dãy)</v>
          </cell>
          <cell r="K413" t="str">
            <v>B</v>
          </cell>
          <cell r="L413" t="str">
            <v>T2</v>
          </cell>
          <cell r="M413">
            <v>44</v>
          </cell>
          <cell r="N413">
            <v>44</v>
          </cell>
          <cell r="O413" t="str">
            <v>Chưa bao gồm thuốc cản quang.</v>
          </cell>
          <cell r="P413" t="str">
            <v>Chụp CT Scanner 64 dãy đến 128 dãy có thuốc cản quang</v>
          </cell>
          <cell r="Q413">
            <v>1647036</v>
          </cell>
          <cell r="R413">
            <v>65682.782608695605</v>
          </cell>
          <cell r="S413">
            <v>1712000</v>
          </cell>
          <cell r="T413">
            <v>85387.617391304288</v>
          </cell>
          <cell r="U413">
            <v>1732423.6173913043</v>
          </cell>
          <cell r="V413">
            <v>1732400</v>
          </cell>
          <cell r="W413">
            <v>69296.944695652172</v>
          </cell>
          <cell r="X413">
            <v>1801720.5620869566</v>
          </cell>
        </row>
        <row r="414">
          <cell r="E414" t="str">
            <v>37.2A04.0042</v>
          </cell>
          <cell r="F414" t="str">
            <v>18. ĐIỆN QUANG</v>
          </cell>
          <cell r="G414" t="str">
            <v>18.168</v>
          </cell>
          <cell r="H414" t="str">
            <v>Chụp CLVT tưới máu não (CT perfusion) (từ 64-128 dãy)</v>
          </cell>
          <cell r="I414" t="str">
            <v>Chụp CLVT tưới máu não (CT perfusion) (từ 64-128 dãy)</v>
          </cell>
          <cell r="J414" t="str">
            <v>Chụp CLVT tưới máu não (CT perfusion) (từ 64-128 dãy)</v>
          </cell>
          <cell r="K414" t="str">
            <v>B</v>
          </cell>
          <cell r="L414" t="str">
            <v>T2</v>
          </cell>
          <cell r="M414">
            <v>44</v>
          </cell>
          <cell r="N414">
            <v>44</v>
          </cell>
          <cell r="O414" t="str">
            <v>Chưa bao gồm thuốc cản quang.</v>
          </cell>
          <cell r="P414" t="str">
            <v>Chụp CT Scanner 64 dãy đến 128 dãy có thuốc cản quang</v>
          </cell>
          <cell r="Q414">
            <v>1647036</v>
          </cell>
          <cell r="R414">
            <v>65682.782608695605</v>
          </cell>
          <cell r="S414">
            <v>1712000</v>
          </cell>
          <cell r="T414">
            <v>85387.617391304288</v>
          </cell>
          <cell r="U414">
            <v>1732423.6173913043</v>
          </cell>
          <cell r="V414">
            <v>1732400</v>
          </cell>
          <cell r="W414">
            <v>69296.944695652172</v>
          </cell>
          <cell r="X414">
            <v>1801720.5620869566</v>
          </cell>
        </row>
        <row r="415">
          <cell r="E415" t="str">
            <v>37.8D05.0558</v>
          </cell>
          <cell r="F415" t="str">
            <v>03. NHI KHOA</v>
          </cell>
          <cell r="G415" t="str">
            <v>3.2643</v>
          </cell>
          <cell r="H415" t="str">
            <v>Cắt u xương sườn 1 xương</v>
          </cell>
          <cell r="I415" t="str">
            <v>Cắt u xương sườn 1 xương</v>
          </cell>
          <cell r="J415" t="str">
            <v>Cắt u xương sườn 1 xương</v>
          </cell>
          <cell r="K415" t="str">
            <v>B</v>
          </cell>
          <cell r="L415" t="str">
            <v>P2</v>
          </cell>
          <cell r="M415">
            <v>568</v>
          </cell>
          <cell r="N415">
            <v>568</v>
          </cell>
          <cell r="O415" t="str">
            <v>Chưa bao gồm phương tiện cố định, phương tiên kết hợp, xương nhân tạo, xương bảo quản, sản phẩm sinh học thay thế, xi măng sinh học hoặc hóa học.</v>
          </cell>
          <cell r="P415" t="str">
            <v>Phẫu thuật lấy bỏ u xương</v>
          </cell>
          <cell r="Q415">
            <v>3152000</v>
          </cell>
          <cell r="R415">
            <v>718434.78260869603</v>
          </cell>
          <cell r="S415">
            <v>3870000</v>
          </cell>
          <cell r="T415">
            <v>933965.21739130479</v>
          </cell>
          <cell r="U415">
            <v>4085965.2173913047</v>
          </cell>
          <cell r="V415">
            <v>4085900</v>
          </cell>
          <cell r="W415">
            <v>163438.60869565219</v>
          </cell>
          <cell r="X415">
            <v>4249403.826086957</v>
          </cell>
        </row>
        <row r="416">
          <cell r="E416" t="str">
            <v>37.2A04.0043</v>
          </cell>
          <cell r="F416" t="str">
            <v>18. ĐIỆN QUANG</v>
          </cell>
          <cell r="G416" t="str">
            <v>18.268</v>
          </cell>
          <cell r="H416" t="str">
            <v>Chụp cắt lớp vi tính cột sống cổ không tiêm thuốc cản quang (từ 64-128 dãy)</v>
          </cell>
          <cell r="I416" t="str">
            <v>Chụp cắt lớp vi tính cột sống cổ không tiêm thuốc cản quang (từ 64-128 dãy)</v>
          </cell>
          <cell r="J416" t="str">
            <v>Chụp cắt lớp vi tính cột sống cổ không tiêm thuốc cản quang (từ 64- 128 dãy)</v>
          </cell>
          <cell r="K416" t="str">
            <v>B</v>
          </cell>
          <cell r="M416">
            <v>45</v>
          </cell>
          <cell r="N416">
            <v>45</v>
          </cell>
          <cell r="P416" t="str">
            <v>Chụp CT Scanner 64 dãy đến 128 dãy không có thuốc cản quang</v>
          </cell>
          <cell r="Q416">
            <v>1377000</v>
          </cell>
          <cell r="R416">
            <v>84521.739130434798</v>
          </cell>
          <cell r="S416">
            <v>1461000</v>
          </cell>
          <cell r="T416">
            <v>109878.26086956525</v>
          </cell>
          <cell r="U416">
            <v>1486878.2608695652</v>
          </cell>
          <cell r="V416">
            <v>1486800</v>
          </cell>
          <cell r="W416">
            <v>59475.130434782608</v>
          </cell>
          <cell r="X416">
            <v>1546353.3913043479</v>
          </cell>
        </row>
        <row r="417">
          <cell r="E417" t="str">
            <v>37.2A04.0043</v>
          </cell>
          <cell r="F417" t="str">
            <v>18. ĐIỆN QUANG</v>
          </cell>
          <cell r="G417" t="str">
            <v>18.270</v>
          </cell>
          <cell r="H417" t="str">
            <v>Chụp cắt lớp vi tính cột sống ngực không tiêm thuốc cản quang (từ 64-128 dãy)</v>
          </cell>
          <cell r="I417" t="str">
            <v>Chụp cắt lớp vi tính cột sống ngực không tiêm thuốc cản quang (từ 64-128 dãy)</v>
          </cell>
          <cell r="J417" t="str">
            <v>Chụp cắt lớp vi tính cột sống ngực không tiêm thuốc cản quang (từ 64- 128 dãy)</v>
          </cell>
          <cell r="K417" t="str">
            <v>B</v>
          </cell>
          <cell r="M417">
            <v>45</v>
          </cell>
          <cell r="N417">
            <v>45</v>
          </cell>
          <cell r="P417" t="str">
            <v>Chụp CT Scanner 64 dãy đến 128 dãy không có thuốc cản quang</v>
          </cell>
          <cell r="Q417">
            <v>1377000</v>
          </cell>
          <cell r="R417">
            <v>84521.739130434798</v>
          </cell>
          <cell r="S417">
            <v>1461000</v>
          </cell>
          <cell r="T417">
            <v>109878.26086956525</v>
          </cell>
          <cell r="U417">
            <v>1486878.2608695652</v>
          </cell>
          <cell r="V417">
            <v>1486800</v>
          </cell>
          <cell r="W417">
            <v>59475.130434782608</v>
          </cell>
          <cell r="X417">
            <v>1546353.3913043479</v>
          </cell>
        </row>
        <row r="418">
          <cell r="E418" t="str">
            <v>37.2A04.0043</v>
          </cell>
          <cell r="F418" t="str">
            <v>18. ĐIỆN QUANG</v>
          </cell>
          <cell r="G418" t="str">
            <v>18.272</v>
          </cell>
          <cell r="H418" t="str">
            <v>Chụp cắt lớp vi tính cột sống thắt lưng không tiêm thuốc cản quang (từ 64-128 dãy)</v>
          </cell>
          <cell r="I418" t="str">
            <v>Chụp cắt lớp vi tính cột sống thắt lưng không tiêm thuốc cản quang (từ 64-128 dãy)</v>
          </cell>
          <cell r="J418" t="str">
            <v>Chụp cắt lớp vi tính cột sống thắt lưng không tiêm thuốc cản quang (từ 64- 128 dãy)</v>
          </cell>
          <cell r="K418" t="str">
            <v>B</v>
          </cell>
          <cell r="M418">
            <v>45</v>
          </cell>
          <cell r="N418">
            <v>45</v>
          </cell>
          <cell r="P418" t="str">
            <v>Chụp CT Scanner 64 dãy đến 128 dãy không có thuốc cản quang</v>
          </cell>
          <cell r="Q418">
            <v>1377000</v>
          </cell>
          <cell r="R418">
            <v>84521.739130434798</v>
          </cell>
          <cell r="S418">
            <v>1461000</v>
          </cell>
          <cell r="T418">
            <v>109878.26086956525</v>
          </cell>
          <cell r="U418">
            <v>1486878.2608695652</v>
          </cell>
          <cell r="V418">
            <v>1486800</v>
          </cell>
          <cell r="W418">
            <v>59475.130434782608</v>
          </cell>
          <cell r="X418">
            <v>1546353.3913043479</v>
          </cell>
        </row>
        <row r="419">
          <cell r="E419" t="str">
            <v>37.8D05.0558</v>
          </cell>
          <cell r="F419" t="str">
            <v>12. UNG BƯỚU</v>
          </cell>
          <cell r="G419" t="str">
            <v>12.167</v>
          </cell>
          <cell r="H419" t="str">
            <v>Cắt u xương sườn 1 xương</v>
          </cell>
          <cell r="I419" t="str">
            <v>Cắt u xương sườn 1 xương</v>
          </cell>
          <cell r="J419" t="str">
            <v>Cắt u xương sườn 1 xương</v>
          </cell>
          <cell r="K419" t="str">
            <v>B</v>
          </cell>
          <cell r="L419" t="str">
            <v>P2</v>
          </cell>
          <cell r="M419">
            <v>568</v>
          </cell>
          <cell r="N419">
            <v>568</v>
          </cell>
          <cell r="O419" t="str">
            <v>Chưa bao gồm phương tiện cố định, phương tiên kết hợp, xương nhân tạo, xương bảo quản, sản phẩm sinh học thay thế, xi măng sinh học hoặc hóa học.</v>
          </cell>
          <cell r="P419" t="str">
            <v>Phẫu thuật lấy bỏ u xương</v>
          </cell>
          <cell r="Q419">
            <v>3152000</v>
          </cell>
          <cell r="R419">
            <v>718434.78260869603</v>
          </cell>
          <cell r="S419">
            <v>3870000</v>
          </cell>
          <cell r="T419">
            <v>933965.21739130479</v>
          </cell>
          <cell r="U419">
            <v>4085965.2173913047</v>
          </cell>
          <cell r="V419">
            <v>4085900</v>
          </cell>
          <cell r="W419">
            <v>163438.60869565219</v>
          </cell>
          <cell r="X419">
            <v>4249403.826086957</v>
          </cell>
        </row>
        <row r="420">
          <cell r="E420" t="str">
            <v>37.2A04.0043</v>
          </cell>
          <cell r="F420" t="str">
            <v>18. ĐIỆN QUANG</v>
          </cell>
          <cell r="G420" t="str">
            <v>18.274</v>
          </cell>
          <cell r="H420" t="str">
            <v>Chụp cắt lớp vi tính khớp thường quy không tiêm thuốc cản quang (từ 64-128 dãy)</v>
          </cell>
          <cell r="I420" t="str">
            <v>Chụp cắt lớp vi tính khớp thường quy không tiêm thuốc cản quang (từ 64-128 dãy)</v>
          </cell>
          <cell r="J420" t="str">
            <v>Chụp cắt lớp vi tính khớp thường quy không tiêm thuốc cản quang (từ 64- 128 dãy)</v>
          </cell>
          <cell r="K420" t="str">
            <v>B</v>
          </cell>
          <cell r="M420">
            <v>45</v>
          </cell>
          <cell r="N420">
            <v>45</v>
          </cell>
          <cell r="P420" t="str">
            <v>Chụp CT Scanner 64 dãy đến 128 dãy không có thuốc cản quang</v>
          </cell>
          <cell r="Q420">
            <v>1377000</v>
          </cell>
          <cell r="R420">
            <v>84521.739130434798</v>
          </cell>
          <cell r="S420">
            <v>1461000</v>
          </cell>
          <cell r="T420">
            <v>109878.26086956525</v>
          </cell>
          <cell r="U420">
            <v>1486878.2608695652</v>
          </cell>
          <cell r="V420">
            <v>1486800</v>
          </cell>
          <cell r="W420">
            <v>59475.130434782608</v>
          </cell>
          <cell r="X420">
            <v>1546353.3913043479</v>
          </cell>
        </row>
        <row r="421">
          <cell r="E421" t="str">
            <v>37.2A04.0043</v>
          </cell>
          <cell r="F421" t="str">
            <v>18. ĐIỆN QUANG</v>
          </cell>
          <cell r="G421" t="str">
            <v>18.200</v>
          </cell>
          <cell r="H421" t="str">
            <v>Chụp cắt lớp vi tính lồng ngực không tiêm thuốc cản quang (từ 64-128 dãy)</v>
          </cell>
          <cell r="I421" t="str">
            <v>Chụp cắt lớp vi tính lồng ngực không tiêm thuốc cản quang (từ 64-128 dãy)</v>
          </cell>
          <cell r="J421" t="str">
            <v>Chụp cắt lớp vi tính lồng ngực không tiêm thuốc cản quang (từ 64- 128 dãy)</v>
          </cell>
          <cell r="K421" t="str">
            <v>B</v>
          </cell>
          <cell r="M421">
            <v>45</v>
          </cell>
          <cell r="N421">
            <v>45</v>
          </cell>
          <cell r="P421" t="str">
            <v>Chụp CT Scanner 64 dãy đến 128 dãy không có thuốc cản quang</v>
          </cell>
          <cell r="Q421">
            <v>1377000</v>
          </cell>
          <cell r="R421">
            <v>84521.739130434798</v>
          </cell>
          <cell r="S421">
            <v>1461000</v>
          </cell>
          <cell r="T421">
            <v>109878.26086956525</v>
          </cell>
          <cell r="U421">
            <v>1486878.2608695652</v>
          </cell>
          <cell r="V421">
            <v>1486800</v>
          </cell>
          <cell r="W421">
            <v>59475.130434782608</v>
          </cell>
          <cell r="X421">
            <v>1546353.3913043479</v>
          </cell>
        </row>
        <row r="422">
          <cell r="E422" t="str">
            <v>37.2A04.0043</v>
          </cell>
          <cell r="F422" t="str">
            <v>18. ĐIỆN QUANG</v>
          </cell>
          <cell r="G422" t="str">
            <v>18.204</v>
          </cell>
          <cell r="H422" t="str">
            <v>Chụp cắt lớp vi tính nội soi ảo cây phế quản (từ 64-128 dãy)</v>
          </cell>
          <cell r="I422" t="str">
            <v>Chụp cắt lớp vi tính nội soi ảo cây phế quản (từ 64-128 dãy) [không có thuốc cản quang]</v>
          </cell>
          <cell r="J422" t="str">
            <v>Chụp cắt lớp vi tính nội soi ảo cây phế quản (từ 64- 128 dãy)</v>
          </cell>
          <cell r="K422" t="str">
            <v>B</v>
          </cell>
          <cell r="M422">
            <v>45</v>
          </cell>
          <cell r="N422">
            <v>45</v>
          </cell>
          <cell r="P422" t="str">
            <v>Chụp CT Scanner 64 dãy đến 128 dãy không có thuốc cản quang</v>
          </cell>
          <cell r="Q422">
            <v>1377000</v>
          </cell>
          <cell r="R422">
            <v>84521.739130434798</v>
          </cell>
          <cell r="S422">
            <v>1461000</v>
          </cell>
          <cell r="T422">
            <v>109878.26086956525</v>
          </cell>
          <cell r="U422">
            <v>1486878.2608695652</v>
          </cell>
          <cell r="V422">
            <v>1486800</v>
          </cell>
          <cell r="W422">
            <v>59475.130434782608</v>
          </cell>
          <cell r="X422">
            <v>1546353.3913043479</v>
          </cell>
        </row>
        <row r="423">
          <cell r="E423" t="str">
            <v>37.2A04.0043</v>
          </cell>
          <cell r="F423" t="str">
            <v>18. ĐIỆN QUANG</v>
          </cell>
          <cell r="G423" t="str">
            <v>18.202</v>
          </cell>
          <cell r="H423" t="str">
            <v>Chụp cắt lớp vi tính phổi độ phân giải cao (từ 64-128 dãy)</v>
          </cell>
          <cell r="I423" t="str">
            <v>Chụp cắt lớp vi tính phổi độ phân giải cao (từ 64-128 dãy) [không có thuốc cản quang]</v>
          </cell>
          <cell r="J423" t="str">
            <v>Chụp cắt lớp vi tính phổi độ phân giải cao (từ 64- 128 dãy)</v>
          </cell>
          <cell r="K423" t="str">
            <v>B</v>
          </cell>
          <cell r="M423">
            <v>45</v>
          </cell>
          <cell r="N423">
            <v>45</v>
          </cell>
          <cell r="P423" t="str">
            <v>Chụp CT Scanner 64 dãy đến 128 dãy không có thuốc cản quang</v>
          </cell>
          <cell r="Q423">
            <v>1377000</v>
          </cell>
          <cell r="R423">
            <v>84521.739130434798</v>
          </cell>
          <cell r="S423">
            <v>1461000</v>
          </cell>
          <cell r="T423">
            <v>109878.26086956525</v>
          </cell>
          <cell r="U423">
            <v>1486878.2608695652</v>
          </cell>
          <cell r="V423">
            <v>1486800</v>
          </cell>
          <cell r="W423">
            <v>59475.130434782608</v>
          </cell>
          <cell r="X423">
            <v>1546353.3913043479</v>
          </cell>
        </row>
        <row r="424">
          <cell r="E424" t="str">
            <v>37.2A04.0043</v>
          </cell>
          <cell r="F424" t="str">
            <v>18. ĐIỆN QUANG</v>
          </cell>
          <cell r="G424" t="str">
            <v>18.239</v>
          </cell>
          <cell r="H424" t="str">
            <v>Chụp cắt lớp vi tính ruột non (entero-scan) không dùng sonde (từ 64-128 dãy)</v>
          </cell>
          <cell r="I424" t="str">
            <v>Chụp cắt lớp vi tính ruột non (entero-scan) không dùng sonde (từ 64-128 dãy) [không có thuốc cản quang]</v>
          </cell>
          <cell r="J424" t="str">
            <v>Chụp cắt lớp vi tính ruột non (entero-scan) không dùng sonde (từ 64-128 dãy)</v>
          </cell>
          <cell r="K424" t="str">
            <v>B</v>
          </cell>
          <cell r="L424" t="str">
            <v>T2</v>
          </cell>
          <cell r="M424">
            <v>45</v>
          </cell>
          <cell r="N424">
            <v>45</v>
          </cell>
          <cell r="P424" t="str">
            <v>Chụp CT Scanner 64 dãy đến 128 dãy không có thuốc cản quang</v>
          </cell>
          <cell r="Q424">
            <v>1377000</v>
          </cell>
          <cell r="R424">
            <v>84521.739130434798</v>
          </cell>
          <cell r="S424">
            <v>1461000</v>
          </cell>
          <cell r="T424">
            <v>109878.26086956525</v>
          </cell>
          <cell r="U424">
            <v>1486878.2608695652</v>
          </cell>
          <cell r="V424">
            <v>1486800</v>
          </cell>
          <cell r="W424">
            <v>59475.130434782608</v>
          </cell>
          <cell r="X424">
            <v>1546353.3913043479</v>
          </cell>
        </row>
        <row r="425">
          <cell r="E425" t="str">
            <v>37.8D05.0558</v>
          </cell>
          <cell r="F425" t="str">
            <v>03. NHI KHOA</v>
          </cell>
          <cell r="G425" t="str">
            <v>3.2639</v>
          </cell>
          <cell r="H425" t="str">
            <v>Cắt u xương sườn nhiều xương</v>
          </cell>
          <cell r="I425" t="str">
            <v>Cắt u xương sườn nhiều xương</v>
          </cell>
          <cell r="J425" t="str">
            <v>Cắt u xương sườn nhiều xương</v>
          </cell>
          <cell r="K425" t="str">
            <v>B</v>
          </cell>
          <cell r="L425" t="str">
            <v>P1</v>
          </cell>
          <cell r="M425">
            <v>568</v>
          </cell>
          <cell r="N425">
            <v>568</v>
          </cell>
          <cell r="O425" t="str">
            <v>Chưa bao gồm phương tiện cố định, phương tiên kết hợp, xương nhân tạo, xương bảo quản, sản phẩm sinh học thay thế, xi măng sinh học hoặc hóa học.</v>
          </cell>
          <cell r="P425" t="str">
            <v>Phẫu thuật lấy bỏ u xương</v>
          </cell>
          <cell r="Q425">
            <v>3152000</v>
          </cell>
          <cell r="R425">
            <v>718434.78260869603</v>
          </cell>
          <cell r="S425">
            <v>3870000</v>
          </cell>
          <cell r="T425">
            <v>933965.21739130479</v>
          </cell>
          <cell r="U425">
            <v>4085965.2173913047</v>
          </cell>
          <cell r="V425">
            <v>4085900</v>
          </cell>
          <cell r="W425">
            <v>163438.60869565219</v>
          </cell>
          <cell r="X425">
            <v>4249403.826086957</v>
          </cell>
        </row>
        <row r="426">
          <cell r="E426" t="str">
            <v>37.8D05.0558</v>
          </cell>
          <cell r="F426" t="str">
            <v>12. UNG BƯỚU</v>
          </cell>
          <cell r="G426" t="str">
            <v>12.173</v>
          </cell>
          <cell r="H426" t="str">
            <v>Cắt u xương sườn nhiều xương</v>
          </cell>
          <cell r="I426" t="str">
            <v>Cắt u xương sườn nhiều xương</v>
          </cell>
          <cell r="J426" t="str">
            <v>Cắt u xương sườn nhiều xương</v>
          </cell>
          <cell r="K426" t="str">
            <v>B</v>
          </cell>
          <cell r="L426" t="str">
            <v>P1</v>
          </cell>
          <cell r="M426">
            <v>568</v>
          </cell>
          <cell r="N426">
            <v>568</v>
          </cell>
          <cell r="O426" t="str">
            <v>Chưa bao gồm phương tiện cố định, phương tiên kết hợp, xương nhân tạo, xương bảo quản, sản phẩm sinh học thay thế, xi măng sinh học hoặc hóa học.</v>
          </cell>
          <cell r="P426" t="str">
            <v>Phẫu thuật lấy bỏ u xương</v>
          </cell>
          <cell r="Q426">
            <v>3152000</v>
          </cell>
          <cell r="R426">
            <v>718434.78260869603</v>
          </cell>
          <cell r="S426">
            <v>3870000</v>
          </cell>
          <cell r="T426">
            <v>933965.21739130479</v>
          </cell>
          <cell r="U426">
            <v>4085965.2173913047</v>
          </cell>
          <cell r="V426">
            <v>4085900</v>
          </cell>
          <cell r="W426">
            <v>163438.60869565219</v>
          </cell>
          <cell r="X426">
            <v>4249403.826086957</v>
          </cell>
        </row>
        <row r="427">
          <cell r="E427" t="str">
            <v>37.8D05.0558</v>
          </cell>
          <cell r="F427" t="str">
            <v>03. NHI KHOA</v>
          </cell>
          <cell r="G427" t="str">
            <v>3.2758</v>
          </cell>
          <cell r="H427" t="str">
            <v>Cắt u xương, sụn</v>
          </cell>
          <cell r="I427" t="str">
            <v>Cắt u xương, sụn</v>
          </cell>
          <cell r="J427" t="str">
            <v>Cắt u xương, sụn</v>
          </cell>
          <cell r="K427" t="str">
            <v>B</v>
          </cell>
          <cell r="L427" t="str">
            <v>P2</v>
          </cell>
          <cell r="M427">
            <v>568</v>
          </cell>
          <cell r="N427">
            <v>568</v>
          </cell>
          <cell r="O427" t="str">
            <v>Chưa bao gồm phương tiện cố định, phương tiên kết hợp, xương nhân tạo, xương bảo quản, sản phẩm sinh học thay thế, xi măng sinh học hoặc hóa học.</v>
          </cell>
          <cell r="P427" t="str">
            <v>Phẫu thuật lấy bỏ u xương</v>
          </cell>
          <cell r="Q427">
            <v>3152000</v>
          </cell>
          <cell r="R427">
            <v>718434.78260869603</v>
          </cell>
          <cell r="S427">
            <v>3870000</v>
          </cell>
          <cell r="T427">
            <v>933965.21739130479</v>
          </cell>
          <cell r="U427">
            <v>4085965.2173913047</v>
          </cell>
          <cell r="V427">
            <v>4085900</v>
          </cell>
          <cell r="W427">
            <v>163438.60869565219</v>
          </cell>
          <cell r="X427">
            <v>4249403.826086957</v>
          </cell>
        </row>
        <row r="428">
          <cell r="E428" t="str">
            <v>37.2A04.0043</v>
          </cell>
          <cell r="F428" t="str">
            <v>18. ĐIỆN QUANG</v>
          </cell>
          <cell r="G428" t="str">
            <v>18.208</v>
          </cell>
          <cell r="H428" t="str">
            <v>Chụp cắt lớp vi tính tính điểm vôi hóa mạch vành (từ 64-128 dãy)</v>
          </cell>
          <cell r="I428" t="str">
            <v>Chụp cắt lớp vi tính tính điểm vôi hóa mạch vành (từ 64-128 dãy) [không có thuốc cản quang]</v>
          </cell>
          <cell r="J428" t="str">
            <v>Chụp cắt lớp vi tính tính điểm vôi hóa mạch vành (từ 64- 128 dãy)</v>
          </cell>
          <cell r="K428" t="str">
            <v>B</v>
          </cell>
          <cell r="M428">
            <v>45</v>
          </cell>
          <cell r="N428">
            <v>45</v>
          </cell>
          <cell r="P428" t="str">
            <v>Chụp CT Scanner 64 dãy đến 128 dãy không có thuốc cản quang</v>
          </cell>
          <cell r="Q428">
            <v>1377000</v>
          </cell>
          <cell r="R428">
            <v>84521.739130434798</v>
          </cell>
          <cell r="S428">
            <v>1461000</v>
          </cell>
          <cell r="T428">
            <v>109878.26086956525</v>
          </cell>
          <cell r="U428">
            <v>1486878.2608695652</v>
          </cell>
          <cell r="V428">
            <v>1486800</v>
          </cell>
          <cell r="W428">
            <v>59475.130434782608</v>
          </cell>
          <cell r="X428">
            <v>1546353.3913043479</v>
          </cell>
        </row>
        <row r="429">
          <cell r="E429" t="str">
            <v>37.2A04.0043</v>
          </cell>
          <cell r="F429" t="str">
            <v>18. ĐIỆN QUANG</v>
          </cell>
          <cell r="G429" t="str">
            <v>18.277</v>
          </cell>
          <cell r="H429" t="str">
            <v>Chụp cắt lớp vi tính xương chi không tiêm thuốc cản quang (từ 64-128 dãy)</v>
          </cell>
          <cell r="I429" t="str">
            <v>Chụp cắt lớp vi tính xương chi không tiêm thuốc cản quang (từ 64-128 dãy)</v>
          </cell>
          <cell r="J429" t="str">
            <v>Chụp cắt lớp vi tính xương chi không tiêm thuốc cản quang (từ 64- 128 dãy)</v>
          </cell>
          <cell r="K429" t="str">
            <v>B</v>
          </cell>
          <cell r="M429">
            <v>45</v>
          </cell>
          <cell r="N429">
            <v>45</v>
          </cell>
          <cell r="P429" t="str">
            <v>Chụp CT Scanner 64 dãy đến 128 dãy không có thuốc cản quang</v>
          </cell>
          <cell r="Q429">
            <v>1377000</v>
          </cell>
          <cell r="R429">
            <v>84521.739130434798</v>
          </cell>
          <cell r="S429">
            <v>1461000</v>
          </cell>
          <cell r="T429">
            <v>109878.26086956525</v>
          </cell>
          <cell r="U429">
            <v>1486878.2608695652</v>
          </cell>
          <cell r="V429">
            <v>1486800</v>
          </cell>
          <cell r="W429">
            <v>59475.130434782608</v>
          </cell>
          <cell r="X429">
            <v>1546353.3913043479</v>
          </cell>
        </row>
        <row r="430">
          <cell r="E430" t="str">
            <v>37.2A04.0043</v>
          </cell>
          <cell r="F430" t="str">
            <v>18. ĐIỆN QUANG</v>
          </cell>
          <cell r="G430" t="str">
            <v>18.171</v>
          </cell>
          <cell r="H430" t="str">
            <v>Chụp CLVT hàm - mặt không tiêm thuốc cản quang (từ 64-128 dãy)</v>
          </cell>
          <cell r="I430" t="str">
            <v>Chụp CLVT hàm - mặt không tiêm thuốc cản quang (từ 64-128 dãy)</v>
          </cell>
          <cell r="J430" t="str">
            <v>Chụp CLVT hàm-mặt không tiêm thuốc cản quang (từ 64-128 dãy)</v>
          </cell>
          <cell r="K430" t="str">
            <v>B</v>
          </cell>
          <cell r="M430">
            <v>45</v>
          </cell>
          <cell r="N430">
            <v>45</v>
          </cell>
          <cell r="P430" t="str">
            <v>Chụp CT Scanner 64 dãy đến 128 dãy không có thuốc cản quang</v>
          </cell>
          <cell r="Q430">
            <v>1377000</v>
          </cell>
          <cell r="R430">
            <v>84521.739130434798</v>
          </cell>
          <cell r="S430">
            <v>1461000</v>
          </cell>
          <cell r="T430">
            <v>109878.26086956525</v>
          </cell>
          <cell r="U430">
            <v>1486878.2608695652</v>
          </cell>
          <cell r="V430">
            <v>1486800</v>
          </cell>
          <cell r="W430">
            <v>59475.130434782608</v>
          </cell>
          <cell r="X430">
            <v>1546353.3913043479</v>
          </cell>
        </row>
        <row r="431">
          <cell r="E431" t="str">
            <v>37.2A04.0043</v>
          </cell>
          <cell r="F431" t="str">
            <v>18. ĐIỆN QUANG</v>
          </cell>
          <cell r="G431" t="str">
            <v>18.177</v>
          </cell>
          <cell r="H431" t="str">
            <v>Chụp CLVT hàm mặt có dựng hình 3D (từ 64-128 dãy)</v>
          </cell>
          <cell r="I431" t="str">
            <v>Chụp CLVT hàm mặt có dựng hình 3D (từ 64-128 dãy) [không có thuốc cản quang]</v>
          </cell>
          <cell r="J431" t="str">
            <v>Chụp CLVT hàm mặt có dựng hình 3D (từ 64-128 dãy)</v>
          </cell>
          <cell r="K431" t="str">
            <v>B</v>
          </cell>
          <cell r="M431">
            <v>45</v>
          </cell>
          <cell r="N431">
            <v>45</v>
          </cell>
          <cell r="P431" t="str">
            <v>Chụp CT Scanner 64 dãy đến 128 dãy không có thuốc cản quang</v>
          </cell>
          <cell r="Q431">
            <v>1377000</v>
          </cell>
          <cell r="R431">
            <v>84521.739130434798</v>
          </cell>
          <cell r="S431">
            <v>1461000</v>
          </cell>
          <cell r="T431">
            <v>109878.26086956525</v>
          </cell>
          <cell r="U431">
            <v>1486878.2608695652</v>
          </cell>
          <cell r="V431">
            <v>1486800</v>
          </cell>
          <cell r="W431">
            <v>59475.130434782608</v>
          </cell>
          <cell r="X431">
            <v>1546353.3913043479</v>
          </cell>
        </row>
        <row r="432">
          <cell r="E432" t="str">
            <v>37.2A04.0043</v>
          </cell>
          <cell r="F432" t="str">
            <v>18. ĐIỆN QUANG</v>
          </cell>
          <cell r="G432" t="str">
            <v>18.173</v>
          </cell>
          <cell r="H432" t="str">
            <v>Chụp CLVT hàm mặt có ứng dụng phần mềm nha khoa (từ 64-128 dãy)</v>
          </cell>
          <cell r="I432" t="str">
            <v>Chụp CLVT hàm mặt có ứng dụng phần mềm nha khoa (từ 64-128 dãy) [không có thuốc cản quang]</v>
          </cell>
          <cell r="J432" t="str">
            <v>Chụp CLVT hàm mặt có ứng dụng phần mềm nha khoa (từ 64-128 dãy)</v>
          </cell>
          <cell r="K432" t="str">
            <v>B</v>
          </cell>
          <cell r="M432">
            <v>45</v>
          </cell>
          <cell r="N432">
            <v>45</v>
          </cell>
          <cell r="P432" t="str">
            <v>Chụp CT Scanner 64 dãy đến 128 dãy không có thuốc cản quang</v>
          </cell>
          <cell r="Q432">
            <v>1377000</v>
          </cell>
          <cell r="R432">
            <v>84521.739130434798</v>
          </cell>
          <cell r="S432">
            <v>1461000</v>
          </cell>
          <cell r="T432">
            <v>109878.26086956525</v>
          </cell>
          <cell r="U432">
            <v>1486878.2608695652</v>
          </cell>
          <cell r="V432">
            <v>1486800</v>
          </cell>
          <cell r="W432">
            <v>59475.130434782608</v>
          </cell>
          <cell r="X432">
            <v>1546353.3913043479</v>
          </cell>
        </row>
        <row r="433">
          <cell r="E433" t="str">
            <v>37.8D05.0558</v>
          </cell>
          <cell r="F433" t="str">
            <v>12. UNG BƯỚU</v>
          </cell>
          <cell r="G433" t="str">
            <v>12.325</v>
          </cell>
          <cell r="H433" t="str">
            <v>Cắt u xương, sụn</v>
          </cell>
          <cell r="I433" t="str">
            <v>Cắt u xương, sụn</v>
          </cell>
          <cell r="J433" t="str">
            <v>Cắt u xương, sụn</v>
          </cell>
          <cell r="K433" t="str">
            <v>B</v>
          </cell>
          <cell r="L433" t="str">
            <v>P2</v>
          </cell>
          <cell r="M433">
            <v>568</v>
          </cell>
          <cell r="N433">
            <v>568</v>
          </cell>
          <cell r="O433" t="str">
            <v>Chưa bao gồm phương tiện cố định, phương tiên kết hợp, xương nhân tạo, xương bảo quản, sản phẩm sinh học thay thế, xi măng sinh học hoặc hóa học.</v>
          </cell>
          <cell r="P433" t="str">
            <v>Phẫu thuật lấy bỏ u xương</v>
          </cell>
          <cell r="Q433">
            <v>3152000</v>
          </cell>
          <cell r="R433">
            <v>718434.78260869603</v>
          </cell>
          <cell r="S433">
            <v>3870000</v>
          </cell>
          <cell r="T433">
            <v>933965.21739130479</v>
          </cell>
          <cell r="U433">
            <v>4085965.2173913047</v>
          </cell>
          <cell r="V433">
            <v>4085900</v>
          </cell>
          <cell r="W433">
            <v>163438.60869565219</v>
          </cell>
          <cell r="X433">
            <v>4249403.826086957</v>
          </cell>
        </row>
        <row r="434">
          <cell r="E434" t="str">
            <v>37.2A04.0043</v>
          </cell>
          <cell r="F434" t="str">
            <v>18. ĐIỆN QUANG</v>
          </cell>
          <cell r="G434" t="str">
            <v>18.165</v>
          </cell>
          <cell r="H434" t="str">
            <v>Chụp CLVT sọ não không tiêm thuốc cản quang (từ 64-128 dãy)</v>
          </cell>
          <cell r="I434" t="str">
            <v>Chụp CLVT sọ não không tiêm thuốc cản quang (từ 64-128 dãy)</v>
          </cell>
          <cell r="J434" t="str">
            <v>Chụp CLVT sọ não không tiêm thuốc cản quang (từ 64-128 dãy)</v>
          </cell>
          <cell r="K434" t="str">
            <v>B</v>
          </cell>
          <cell r="M434">
            <v>45</v>
          </cell>
          <cell r="N434">
            <v>45</v>
          </cell>
          <cell r="P434" t="str">
            <v>Chụp CT Scanner 64 dãy đến 128 dãy không có thuốc cản quang</v>
          </cell>
          <cell r="Q434">
            <v>1377000</v>
          </cell>
          <cell r="R434">
            <v>84521.739130434798</v>
          </cell>
          <cell r="S434">
            <v>1461000</v>
          </cell>
          <cell r="T434">
            <v>109878.26086956525</v>
          </cell>
          <cell r="U434">
            <v>1486878.2608695652</v>
          </cell>
          <cell r="V434">
            <v>1486800</v>
          </cell>
          <cell r="W434">
            <v>59475.130434782608</v>
          </cell>
          <cell r="X434">
            <v>1546353.3913043479</v>
          </cell>
        </row>
        <row r="435">
          <cell r="E435" t="str">
            <v>37.2A04.0043</v>
          </cell>
          <cell r="F435" t="str">
            <v>18. ĐIỆN QUANG</v>
          </cell>
          <cell r="G435" t="str">
            <v>18.174</v>
          </cell>
          <cell r="H435" t="str">
            <v>Chụp CLVT tai - xương đá không tiêm thuốc (từ 64-128 dãy)</v>
          </cell>
          <cell r="I435" t="str">
            <v>Chụp CLVT tai - xương đá không tiêm thuốc (từ 64-128 dãy)</v>
          </cell>
          <cell r="J435" t="str">
            <v>Chụp CLVT tai-xương đá không tiêm thuốc (từ 64-128 dãy)</v>
          </cell>
          <cell r="K435" t="str">
            <v>B</v>
          </cell>
          <cell r="M435">
            <v>45</v>
          </cell>
          <cell r="N435">
            <v>45</v>
          </cell>
          <cell r="P435" t="str">
            <v>Chụp CT Scanner 64 dãy đến 128 dãy không có thuốc cản quang</v>
          </cell>
          <cell r="Q435">
            <v>1377000</v>
          </cell>
          <cell r="R435">
            <v>84521.739130434798</v>
          </cell>
          <cell r="S435">
            <v>1461000</v>
          </cell>
          <cell r="T435">
            <v>109878.26086956525</v>
          </cell>
          <cell r="U435">
            <v>1486878.2608695652</v>
          </cell>
          <cell r="V435">
            <v>1486800</v>
          </cell>
          <cell r="W435">
            <v>59475.130434782608</v>
          </cell>
          <cell r="X435">
            <v>1546353.3913043479</v>
          </cell>
        </row>
        <row r="436">
          <cell r="E436" t="str">
            <v>37.8D06.0661</v>
          </cell>
          <cell r="F436" t="str">
            <v>03. NHI KHOA</v>
          </cell>
          <cell r="G436" t="str">
            <v>3.2723</v>
          </cell>
          <cell r="H436" t="str">
            <v>Cắt ung thư­ buồng trứng lan rộng</v>
          </cell>
          <cell r="I436" t="str">
            <v>Cắt ung thư­ buồng trứng lan rộng</v>
          </cell>
          <cell r="J436" t="str">
            <v>Cắt ung thư­ buồng trứng lan rộng</v>
          </cell>
          <cell r="K436" t="str">
            <v>A</v>
          </cell>
          <cell r="L436" t="str">
            <v>P1</v>
          </cell>
          <cell r="M436">
            <v>671</v>
          </cell>
          <cell r="N436">
            <v>671</v>
          </cell>
          <cell r="P436" t="str">
            <v>Phẫu thuật cắt ung thư­ buồng trứng + tử cung hoàn toàn + 2 phần phụ + mạc nối lớn</v>
          </cell>
          <cell r="Q436">
            <v>4893000</v>
          </cell>
          <cell r="R436">
            <v>1494782.60869565</v>
          </cell>
          <cell r="S436">
            <v>6387000</v>
          </cell>
          <cell r="T436">
            <v>1943217.3913043449</v>
          </cell>
          <cell r="U436">
            <v>6836217.3913043449</v>
          </cell>
          <cell r="V436">
            <v>6836200</v>
          </cell>
          <cell r="W436">
            <v>273448.69565217377</v>
          </cell>
          <cell r="X436">
            <v>7109666.0869565187</v>
          </cell>
        </row>
        <row r="437">
          <cell r="E437" t="str">
            <v>37.8D06.0661</v>
          </cell>
          <cell r="F437" t="str">
            <v>12. UNG BƯỚU</v>
          </cell>
          <cell r="G437" t="str">
            <v>12.300</v>
          </cell>
          <cell r="H437" t="str">
            <v>Cắt ung thư buồng trứng lan rộng</v>
          </cell>
          <cell r="I437" t="str">
            <v>Cắt ung thư buồng trứng lan rộng</v>
          </cell>
          <cell r="J437" t="str">
            <v>Cắt ung thư­ buồng trứng lan rộng</v>
          </cell>
          <cell r="K437" t="str">
            <v>B</v>
          </cell>
          <cell r="L437" t="str">
            <v>P1</v>
          </cell>
          <cell r="M437">
            <v>671</v>
          </cell>
          <cell r="N437">
            <v>671</v>
          </cell>
          <cell r="P437" t="str">
            <v>Phẫu thuật cắt ung thư­ buồng trứng + tử cung hoàn toàn + 2 phần phụ + mạc nối lớn</v>
          </cell>
          <cell r="Q437">
            <v>4893000</v>
          </cell>
          <cell r="R437">
            <v>1494782.60869565</v>
          </cell>
          <cell r="S437">
            <v>6387000</v>
          </cell>
          <cell r="T437">
            <v>1943217.3913043449</v>
          </cell>
          <cell r="U437">
            <v>6836217.3913043449</v>
          </cell>
          <cell r="V437">
            <v>6836200</v>
          </cell>
          <cell r="W437">
            <v>273448.69565217377</v>
          </cell>
          <cell r="X437">
            <v>7109666.0869565187</v>
          </cell>
        </row>
        <row r="438">
          <cell r="E438" t="str">
            <v>37.8D11.1181</v>
          </cell>
          <cell r="F438" t="str">
            <v>03. NHI KHOA</v>
          </cell>
          <cell r="G438" t="str">
            <v>3.2524</v>
          </cell>
          <cell r="H438" t="str">
            <v>Cắt ung thư da vùng hàm mặt và tạo hình bằng vạt tại chỗ</v>
          </cell>
          <cell r="I438" t="str">
            <v>Cắt ung thư da vùng hàm mặt và tạo hình bằng vạt tại chỗ</v>
          </cell>
          <cell r="J438" t="str">
            <v>Cắt ung thư da vùng hàm mặt và tạo hình bằng vạt tại chỗ</v>
          </cell>
          <cell r="K438" t="str">
            <v>B</v>
          </cell>
          <cell r="L438" t="str">
            <v>P1</v>
          </cell>
          <cell r="M438">
            <v>1194</v>
          </cell>
          <cell r="N438">
            <v>1194</v>
          </cell>
          <cell r="P438" t="str">
            <v>Cắt ung thư vùng hàm mặt có nạo vét hạch dưới hàm, hạch cổ và tạo hình bằng vạt từ xa hoặc tại chỗ</v>
          </cell>
          <cell r="Q438">
            <v>5980000</v>
          </cell>
          <cell r="R438">
            <v>1992521.7391304399</v>
          </cell>
          <cell r="S438">
            <v>7972000</v>
          </cell>
          <cell r="T438">
            <v>2590278.2608695719</v>
          </cell>
          <cell r="U438">
            <v>8570278.2608695719</v>
          </cell>
          <cell r="V438">
            <v>8570200</v>
          </cell>
          <cell r="W438">
            <v>342811.13043478288</v>
          </cell>
          <cell r="X438">
            <v>8913089.3913043551</v>
          </cell>
        </row>
        <row r="439">
          <cell r="E439" t="str">
            <v>37.2A04.0046</v>
          </cell>
          <cell r="F439" t="str">
            <v>18. ĐIỆN QUANG</v>
          </cell>
          <cell r="G439" t="str">
            <v>18.283</v>
          </cell>
          <cell r="H439" t="str">
            <v>Chụp cắt lớp vi tính cột sống cổ có tiêm thuốc cản quang (từ ≥256 dãy)</v>
          </cell>
          <cell r="I439" t="str">
            <v>Chụp cắt lớp vi tính cột sống cổ có tiêm thuốc cản quang (từ ≥256 dãy)</v>
          </cell>
          <cell r="J439" t="str">
            <v>Chụp cắt lớp vi tính cột sống cổ có tiêm thuốc cản quang (từ ≥256 dãy)</v>
          </cell>
          <cell r="K439" t="str">
            <v>B</v>
          </cell>
          <cell r="L439" t="str">
            <v>T2</v>
          </cell>
          <cell r="M439">
            <v>48</v>
          </cell>
          <cell r="N439">
            <v>48</v>
          </cell>
          <cell r="O439" t="str">
            <v>Chưa bao gồm thuốc cản quang.</v>
          </cell>
          <cell r="P439" t="str">
            <v>Chụp CT Scanner từ 256 dãy trở lên có thuốc cản quang</v>
          </cell>
          <cell r="Q439">
            <v>2898710</v>
          </cell>
          <cell r="R439">
            <v>105323.47826087</v>
          </cell>
          <cell r="S439">
            <v>3004000</v>
          </cell>
          <cell r="T439">
            <v>136920.52173913101</v>
          </cell>
          <cell r="U439">
            <v>3035630.5217391308</v>
          </cell>
          <cell r="V439">
            <v>3035600</v>
          </cell>
          <cell r="W439">
            <v>121425.22086956524</v>
          </cell>
          <cell r="X439">
            <v>3157055.7426086962</v>
          </cell>
        </row>
        <row r="440">
          <cell r="E440" t="str">
            <v>37.2A04.0046</v>
          </cell>
          <cell r="F440" t="str">
            <v>18. ĐIỆN QUANG</v>
          </cell>
          <cell r="G440" t="str">
            <v>18.285</v>
          </cell>
          <cell r="H440" t="str">
            <v>Chụp cắt lớp vi tính cột sống ngực có tiêm thuốc cản quang (từ ≥256 dãy)</v>
          </cell>
          <cell r="I440" t="str">
            <v>Chụp cắt lớp vi tính cột sống ngực có tiêm thuốc cản quang (từ ≥256 dãy)</v>
          </cell>
          <cell r="J440" t="str">
            <v>Chụp cắt lớp vi tính cột sống ngực có tiêm thuốc cản quang (từ ≥256 dãy)</v>
          </cell>
          <cell r="K440" t="str">
            <v>B</v>
          </cell>
          <cell r="L440" t="str">
            <v>T2</v>
          </cell>
          <cell r="M440">
            <v>48</v>
          </cell>
          <cell r="N440">
            <v>48</v>
          </cell>
          <cell r="O440" t="str">
            <v>Chưa bao gồm thuốc cản quang.</v>
          </cell>
          <cell r="P440" t="str">
            <v>Chụp CT Scanner từ 256 dãy trở lên có thuốc cản quang</v>
          </cell>
          <cell r="Q440">
            <v>2898710</v>
          </cell>
          <cell r="R440">
            <v>105323.47826087</v>
          </cell>
          <cell r="S440">
            <v>3004000</v>
          </cell>
          <cell r="T440">
            <v>136920.52173913101</v>
          </cell>
          <cell r="U440">
            <v>3035630.5217391308</v>
          </cell>
          <cell r="V440">
            <v>3035600</v>
          </cell>
          <cell r="W440">
            <v>121425.22086956524</v>
          </cell>
          <cell r="X440">
            <v>3157055.7426086962</v>
          </cell>
        </row>
        <row r="441">
          <cell r="E441" t="str">
            <v>37.2A04.0046</v>
          </cell>
          <cell r="F441" t="str">
            <v>18. ĐIỆN QUANG</v>
          </cell>
          <cell r="G441" t="str">
            <v>18.287</v>
          </cell>
          <cell r="H441" t="str">
            <v>Chụp cắt lớp vi tính cột sống thắt lưng có tiêm thuốc cản quang (từ ≥256 dãy)</v>
          </cell>
          <cell r="I441" t="str">
            <v>Chụp cắt lớp vi tính cột sống thắt lưng có tiêm thuốc cản quang (từ ≥256 dãy)</v>
          </cell>
          <cell r="J441" t="str">
            <v>Chụp cắt lớp vi tính cột sống thắt lưng có tiêm thuốc cản quang (từ ≥256 dãy)</v>
          </cell>
          <cell r="K441" t="str">
            <v>B</v>
          </cell>
          <cell r="L441" t="str">
            <v>T2</v>
          </cell>
          <cell r="M441">
            <v>48</v>
          </cell>
          <cell r="N441">
            <v>48</v>
          </cell>
          <cell r="O441" t="str">
            <v>Chưa bao gồm thuốc cản quang.</v>
          </cell>
          <cell r="P441" t="str">
            <v>Chụp CT Scanner từ 256 dãy trở lên có thuốc cản quang</v>
          </cell>
          <cell r="Q441">
            <v>2898710</v>
          </cell>
          <cell r="R441">
            <v>105323.47826087</v>
          </cell>
          <cell r="S441">
            <v>3004000</v>
          </cell>
          <cell r="T441">
            <v>136920.52173913101</v>
          </cell>
          <cell r="U441">
            <v>3035630.5217391308</v>
          </cell>
          <cell r="V441">
            <v>3035600</v>
          </cell>
          <cell r="W441">
            <v>121425.22086956524</v>
          </cell>
          <cell r="X441">
            <v>3157055.7426086962</v>
          </cell>
        </row>
        <row r="442">
          <cell r="E442" t="str">
            <v>37.2A04.0046</v>
          </cell>
          <cell r="F442" t="str">
            <v>18. ĐIỆN QUANG</v>
          </cell>
          <cell r="G442" t="str">
            <v>18.253</v>
          </cell>
          <cell r="H442" t="str">
            <v>Chụp cắt lớp vi tính đại tràng (colo-scan) dùng dịch hoặc hơi có nội soi ảo (từ ≥ 256 dãy)</v>
          </cell>
          <cell r="I442" t="str">
            <v>Chụp cắt lớp vi tính đại tràng (colo-scan) dùng dịch hoặc hơi có nội soi ảo (từ ≥ 256 dãy) [có thuốc cản quang]</v>
          </cell>
          <cell r="J442" t="str">
            <v>Chụp cắt lớp vi tính đại tràng (colo-scan) dùng dịch hoặc hơi có nội soi ảo (từ ≥ 256 dãy)</v>
          </cell>
          <cell r="K442" t="str">
            <v>B</v>
          </cell>
          <cell r="L442" t="str">
            <v>T2</v>
          </cell>
          <cell r="M442">
            <v>48</v>
          </cell>
          <cell r="N442">
            <v>48</v>
          </cell>
          <cell r="O442" t="str">
            <v>Chưa bao gồm thuốc cản quang.</v>
          </cell>
          <cell r="P442" t="str">
            <v>Chụp CT Scanner từ 256 dãy trở lên có thuốc cản quang</v>
          </cell>
          <cell r="Q442">
            <v>2898710</v>
          </cell>
          <cell r="R442">
            <v>105323.47826087</v>
          </cell>
          <cell r="S442">
            <v>3004000</v>
          </cell>
          <cell r="T442">
            <v>136920.52173913101</v>
          </cell>
          <cell r="U442">
            <v>3035630.5217391308</v>
          </cell>
          <cell r="V442">
            <v>3035600</v>
          </cell>
          <cell r="W442">
            <v>121425.22086956524</v>
          </cell>
          <cell r="X442">
            <v>3157055.7426086962</v>
          </cell>
        </row>
        <row r="443">
          <cell r="E443" t="str">
            <v>37.2A04.0046</v>
          </cell>
          <cell r="F443" t="str">
            <v>18. ĐIỆN QUANG</v>
          </cell>
          <cell r="G443" t="str">
            <v>18.215</v>
          </cell>
          <cell r="H443" t="str">
            <v>Chụp cắt lớp vi tính động mạch chủ ngực (từ ≥ 256 dãy)</v>
          </cell>
          <cell r="I443" t="str">
            <v>Chụp cắt lớp vi tính động mạch chủ ngực (từ ≥ 256 dãy)</v>
          </cell>
          <cell r="J443" t="str">
            <v>Chụp cắt lớp vi tính động mạch chủ ngực (từ ≥ 256 dãy)</v>
          </cell>
          <cell r="K443" t="str">
            <v>B</v>
          </cell>
          <cell r="L443" t="str">
            <v>T2</v>
          </cell>
          <cell r="M443">
            <v>48</v>
          </cell>
          <cell r="N443">
            <v>48</v>
          </cell>
          <cell r="O443" t="str">
            <v>Chưa bao gồm thuốc cản quang.</v>
          </cell>
          <cell r="P443" t="str">
            <v>Chụp CT Scanner từ 256 dãy trở lên có thuốc cản quang</v>
          </cell>
          <cell r="Q443">
            <v>2898710</v>
          </cell>
          <cell r="R443">
            <v>105323.47826087</v>
          </cell>
          <cell r="S443">
            <v>3004000</v>
          </cell>
          <cell r="T443">
            <v>136920.52173913101</v>
          </cell>
          <cell r="U443">
            <v>3035630.5217391308</v>
          </cell>
          <cell r="V443">
            <v>3035600</v>
          </cell>
          <cell r="W443">
            <v>121425.22086956524</v>
          </cell>
          <cell r="X443">
            <v>3157055.7426086962</v>
          </cell>
        </row>
        <row r="444">
          <cell r="E444" t="str">
            <v>37.2A04.0046</v>
          </cell>
          <cell r="F444" t="str">
            <v>18. ĐIỆN QUANG</v>
          </cell>
          <cell r="G444" t="str">
            <v>18.254</v>
          </cell>
          <cell r="H444" t="str">
            <v>Chụp cắt lớp vi tính động mạch chủ-chậu (từ ≥ 256 dãy)</v>
          </cell>
          <cell r="I444" t="str">
            <v>Chụp cắt lớp vi tính động mạch chủ-chậu (từ ≥ 256 dãy)</v>
          </cell>
          <cell r="J444" t="str">
            <v>Chụp cắt lớp vi tính động mạch chủ-chậu (từ ≥ 256 dãy)</v>
          </cell>
          <cell r="K444" t="str">
            <v>B</v>
          </cell>
          <cell r="L444" t="str">
            <v>T2</v>
          </cell>
          <cell r="M444">
            <v>48</v>
          </cell>
          <cell r="N444">
            <v>48</v>
          </cell>
          <cell r="O444" t="str">
            <v>Chưa bao gồm thuốc cản quang.</v>
          </cell>
          <cell r="P444" t="str">
            <v>Chụp CT Scanner từ 256 dãy trở lên có thuốc cản quang</v>
          </cell>
          <cell r="Q444">
            <v>2898710</v>
          </cell>
          <cell r="R444">
            <v>105323.47826087</v>
          </cell>
          <cell r="S444">
            <v>3004000</v>
          </cell>
          <cell r="T444">
            <v>136920.52173913101</v>
          </cell>
          <cell r="U444">
            <v>3035630.5217391308</v>
          </cell>
          <cell r="V444">
            <v>3035600</v>
          </cell>
          <cell r="W444">
            <v>121425.22086956524</v>
          </cell>
          <cell r="X444">
            <v>3157055.7426086962</v>
          </cell>
        </row>
        <row r="445">
          <cell r="E445" t="str">
            <v>37.2A04.0046</v>
          </cell>
          <cell r="F445" t="str">
            <v>18. ĐIỆN QUANG</v>
          </cell>
          <cell r="G445" t="str">
            <v>18.214</v>
          </cell>
          <cell r="H445" t="str">
            <v>Chụp cắt lớp vi tính động mạch phổi (từ ≥ 256 dãy)</v>
          </cell>
          <cell r="I445" t="str">
            <v>Chụp cắt lớp vi tính động mạch phổi (từ ≥ 256 dãy)</v>
          </cell>
          <cell r="J445" t="str">
            <v>Chụp cắt lớp vi tính động mạch phổi (từ ≥ 256 dãy)</v>
          </cell>
          <cell r="K445" t="str">
            <v>B</v>
          </cell>
          <cell r="L445" t="str">
            <v>T2</v>
          </cell>
          <cell r="M445">
            <v>48</v>
          </cell>
          <cell r="N445">
            <v>48</v>
          </cell>
          <cell r="O445" t="str">
            <v>Chưa bao gồm thuốc cản quang.</v>
          </cell>
          <cell r="P445" t="str">
            <v>Chụp CT Scanner từ 256 dãy trở lên có thuốc cản quang</v>
          </cell>
          <cell r="Q445">
            <v>2898710</v>
          </cell>
          <cell r="R445">
            <v>105323.47826087</v>
          </cell>
          <cell r="S445">
            <v>3004000</v>
          </cell>
          <cell r="T445">
            <v>136920.52173913101</v>
          </cell>
          <cell r="U445">
            <v>3035630.5217391308</v>
          </cell>
          <cell r="V445">
            <v>3035600</v>
          </cell>
          <cell r="W445">
            <v>121425.22086956524</v>
          </cell>
          <cell r="X445">
            <v>3157055.7426086962</v>
          </cell>
        </row>
        <row r="446">
          <cell r="E446" t="str">
            <v>37.2A04.0046</v>
          </cell>
          <cell r="F446" t="str">
            <v>18. ĐIỆN QUANG</v>
          </cell>
          <cell r="G446" t="str">
            <v>18.216</v>
          </cell>
          <cell r="H446" t="str">
            <v>Chụp cắt lớp vi tính động mạch vành, tim có dùng thuốc beta block (từ ≥ 256 dãy)</v>
          </cell>
          <cell r="I446" t="str">
            <v>Chụp cắt lớp vi tính động mạch vành, tim có dùng thuốc beta block (từ ≥ 256 dãy)</v>
          </cell>
          <cell r="J446" t="str">
            <v>Chụp cắt lớp vi tính động mạch vành, tim có dùng thuốc beta block (từ ≥ 256 dãy)</v>
          </cell>
          <cell r="K446" t="str">
            <v>B</v>
          </cell>
          <cell r="L446" t="str">
            <v>T2</v>
          </cell>
          <cell r="M446">
            <v>48</v>
          </cell>
          <cell r="N446">
            <v>48</v>
          </cell>
          <cell r="O446" t="str">
            <v>Chưa bao gồm thuốc cản quang.</v>
          </cell>
          <cell r="P446" t="str">
            <v>Chụp CT Scanner từ 256 dãy trở lên có thuốc cản quang</v>
          </cell>
          <cell r="Q446">
            <v>2898710</v>
          </cell>
          <cell r="R446">
            <v>105323.47826087</v>
          </cell>
          <cell r="S446">
            <v>3004000</v>
          </cell>
          <cell r="T446">
            <v>136920.52173913101</v>
          </cell>
          <cell r="U446">
            <v>3035630.5217391308</v>
          </cell>
          <cell r="V446">
            <v>3035600</v>
          </cell>
          <cell r="W446">
            <v>121425.22086956524</v>
          </cell>
          <cell r="X446">
            <v>3157055.7426086962</v>
          </cell>
        </row>
        <row r="447">
          <cell r="E447" t="str">
            <v>37.2A04.0046</v>
          </cell>
          <cell r="F447" t="str">
            <v>18. ĐIỆN QUANG</v>
          </cell>
          <cell r="G447" t="str">
            <v>18.217</v>
          </cell>
          <cell r="H447" t="str">
            <v>Chụp cắt lớp vi tính động mạch vành, tim không dùng thuốc beta block (từ ≥ 256 dãy)</v>
          </cell>
          <cell r="I447" t="str">
            <v>Chụp cắt lớp vi tính động mạch vành, tim không dùng thuốc beta block (từ ≥ 256 dãy)</v>
          </cell>
          <cell r="J447" t="str">
            <v>Chụp cắt lớp vi tính động mạch vành, tim không dùng thuốc beta block (từ ≥ 256 dãy)</v>
          </cell>
          <cell r="K447" t="str">
            <v>B</v>
          </cell>
          <cell r="L447" t="str">
            <v>T2</v>
          </cell>
          <cell r="M447">
            <v>48</v>
          </cell>
          <cell r="N447">
            <v>48</v>
          </cell>
          <cell r="O447" t="str">
            <v>Chưa bao gồm thuốc cản quang.</v>
          </cell>
          <cell r="P447" t="str">
            <v>Chụp CT Scanner từ 256 dãy trở lên có thuốc cản quang</v>
          </cell>
          <cell r="Q447">
            <v>2898710</v>
          </cell>
          <cell r="R447">
            <v>105323.47826087</v>
          </cell>
          <cell r="S447">
            <v>3004000</v>
          </cell>
          <cell r="T447">
            <v>136920.52173913101</v>
          </cell>
          <cell r="U447">
            <v>3035630.5217391308</v>
          </cell>
          <cell r="V447">
            <v>3035600</v>
          </cell>
          <cell r="W447">
            <v>121425.22086956524</v>
          </cell>
          <cell r="X447">
            <v>3157055.7426086962</v>
          </cell>
        </row>
        <row r="448">
          <cell r="E448" t="str">
            <v>37.2A04.0046</v>
          </cell>
          <cell r="F448" t="str">
            <v>18. ĐIỆN QUANG</v>
          </cell>
          <cell r="G448" t="str">
            <v>18.249</v>
          </cell>
          <cell r="H448" t="str">
            <v>Chụp cắt lớp vi tính gan có dựng hình đường mật (từ ≥ 256 dãy)</v>
          </cell>
          <cell r="I448" t="str">
            <v>Chụp cắt lớp vi tính gan có dựng hình đường mật (từ ≥ 256 dãy) [có thuốc cản quang]</v>
          </cell>
          <cell r="J448" t="str">
            <v>Chụp cắt lớp vi tính gan có dựng hình đường mật (từ ≥ 256 dãy)</v>
          </cell>
          <cell r="K448" t="str">
            <v>B</v>
          </cell>
          <cell r="M448">
            <v>48</v>
          </cell>
          <cell r="N448">
            <v>48</v>
          </cell>
          <cell r="O448" t="str">
            <v>Chưa bao gồm thuốc cản quang.</v>
          </cell>
          <cell r="P448" t="str">
            <v>Chụp CT Scanner từ 256 dãy trở lên có thuốc cản quang</v>
          </cell>
          <cell r="Q448">
            <v>2898710</v>
          </cell>
          <cell r="R448">
            <v>105323.47826087</v>
          </cell>
          <cell r="S448">
            <v>3004000</v>
          </cell>
          <cell r="T448">
            <v>136920.52173913101</v>
          </cell>
          <cell r="U448">
            <v>3035630.5217391308</v>
          </cell>
          <cell r="V448">
            <v>3035600</v>
          </cell>
          <cell r="W448">
            <v>121425.22086956524</v>
          </cell>
          <cell r="X448">
            <v>3157055.7426086962</v>
          </cell>
        </row>
        <row r="449">
          <cell r="E449" t="str">
            <v>37.2A04.0046</v>
          </cell>
          <cell r="F449" t="str">
            <v>18. ĐIỆN QUANG</v>
          </cell>
          <cell r="G449" t="str">
            <v>18.248</v>
          </cell>
          <cell r="H449" t="str">
            <v>Chụp cắt lớp vi tính hệ tiết niệu có khảo sát mạch thận và/hoặc dựng hình đường bài xuất (từ ≥ 256 dãy)</v>
          </cell>
          <cell r="I449" t="str">
            <v>Chụp cắt lớp vi tính hệ tiết niệu có khảo sát mạch thận và/hoặc dựng hình đường bài xuất (từ ≥ 256 dãy)</v>
          </cell>
          <cell r="J449" t="str">
            <v>Chụp cắt lớp vi tính hệ tiết niệu có khảo sát mạch thận và/hoặc dựng hình đường bài xuất (từ ≥ 256 dãy)</v>
          </cell>
          <cell r="K449" t="str">
            <v>B</v>
          </cell>
          <cell r="L449" t="str">
            <v>T2</v>
          </cell>
          <cell r="M449">
            <v>48</v>
          </cell>
          <cell r="N449">
            <v>48</v>
          </cell>
          <cell r="O449" t="str">
            <v>Chưa bao gồm thuốc cản quang.</v>
          </cell>
          <cell r="P449" t="str">
            <v>Chụp CT Scanner từ 256 dãy trở lên có thuốc cản quang</v>
          </cell>
          <cell r="Q449">
            <v>2898710</v>
          </cell>
          <cell r="R449">
            <v>105323.47826087</v>
          </cell>
          <cell r="S449">
            <v>3004000</v>
          </cell>
          <cell r="T449">
            <v>136920.52173913101</v>
          </cell>
          <cell r="U449">
            <v>3035630.5217391308</v>
          </cell>
          <cell r="V449">
            <v>3035600</v>
          </cell>
          <cell r="W449">
            <v>121425.22086956524</v>
          </cell>
          <cell r="X449">
            <v>3157055.7426086962</v>
          </cell>
        </row>
        <row r="450">
          <cell r="E450" t="str">
            <v>37.8D11.1181</v>
          </cell>
          <cell r="F450" t="str">
            <v>12. UNG BƯỚU</v>
          </cell>
          <cell r="G450" t="str">
            <v>12.63</v>
          </cell>
          <cell r="H450" t="str">
            <v>Cắt ung thư da vùng hàm mặt và tạo hình bằng vạt tại chỗ</v>
          </cell>
          <cell r="I450" t="str">
            <v>Cắt ung thư da vùng hàm mặt và tạo hình bằng vạt tại chỗ</v>
          </cell>
          <cell r="J450" t="str">
            <v>Cắt ung thư da vùng hàm mặt và tạo hình bằng vạt tại chỗ</v>
          </cell>
          <cell r="K450" t="str">
            <v>B</v>
          </cell>
          <cell r="L450" t="str">
            <v>P1</v>
          </cell>
          <cell r="M450">
            <v>1194</v>
          </cell>
          <cell r="N450">
            <v>1194</v>
          </cell>
          <cell r="P450" t="str">
            <v>Cắt ung thư vùng hàm mặt có nạo vét hạch dưới hàm, hạch cổ và tạo hình bằng vạt từ xa hoặc tại chỗ</v>
          </cell>
          <cell r="Q450">
            <v>5980000</v>
          </cell>
          <cell r="R450">
            <v>1992521.7391304399</v>
          </cell>
          <cell r="S450">
            <v>7972000</v>
          </cell>
          <cell r="T450">
            <v>2590278.2608695719</v>
          </cell>
          <cell r="U450">
            <v>8570278.2608695719</v>
          </cell>
          <cell r="V450">
            <v>8570200</v>
          </cell>
          <cell r="W450">
            <v>342811.13043478288</v>
          </cell>
          <cell r="X450">
            <v>8913089.3913043551</v>
          </cell>
        </row>
        <row r="451">
          <cell r="E451" t="str">
            <v>37.2A04.0046</v>
          </cell>
          <cell r="F451" t="str">
            <v>18. ĐIỆN QUANG</v>
          </cell>
          <cell r="G451" t="str">
            <v>18.290</v>
          </cell>
          <cell r="H451" t="str">
            <v>Chụp cắt lớp vi tính khớp có tiêm thuốc cản quang vào ổ khớp (từ ≥256 dãy)</v>
          </cell>
          <cell r="I451" t="str">
            <v>Chụp cắt lớp vi tính khớp có tiêm thuốc cản quang vào ổ khớp (từ ≥256 dãy)</v>
          </cell>
          <cell r="J451" t="str">
            <v>Chụp cắt lớp vi tính khớp có tiêm thuốc cản quang vào ổ khớp (từ ≥256 dãy)</v>
          </cell>
          <cell r="K451" t="str">
            <v>A</v>
          </cell>
          <cell r="L451" t="str">
            <v>T2</v>
          </cell>
          <cell r="M451">
            <v>48</v>
          </cell>
          <cell r="N451">
            <v>48</v>
          </cell>
          <cell r="O451" t="str">
            <v>Chưa bao gồm thuốc cản quang.</v>
          </cell>
          <cell r="P451" t="str">
            <v>Chụp CT Scanner từ 256 dãy trở lên có thuốc cản quang</v>
          </cell>
          <cell r="Q451">
            <v>2898710</v>
          </cell>
          <cell r="R451">
            <v>105323.47826087</v>
          </cell>
          <cell r="S451">
            <v>3004000</v>
          </cell>
          <cell r="T451">
            <v>136920.52173913101</v>
          </cell>
          <cell r="U451">
            <v>3035630.5217391308</v>
          </cell>
          <cell r="V451">
            <v>3035600</v>
          </cell>
          <cell r="W451">
            <v>121425.22086956524</v>
          </cell>
          <cell r="X451">
            <v>3157055.7426086962</v>
          </cell>
        </row>
        <row r="452">
          <cell r="E452" t="str">
            <v>37.2A04.0046</v>
          </cell>
          <cell r="F452" t="str">
            <v>18. ĐIỆN QUANG</v>
          </cell>
          <cell r="G452" t="str">
            <v>18.289</v>
          </cell>
          <cell r="H452" t="str">
            <v>Chụp cắt lớp vi tính khớp thường quy có tiêm thuốc cản quang (từ ≥256 dãy)</v>
          </cell>
          <cell r="I452" t="str">
            <v>Chụp cắt lớp vi tính khớp thường quy có tiêm thuốc cản quang (từ ≥256 dãy)</v>
          </cell>
          <cell r="J452" t="str">
            <v>Chụp cắt lớp vi tính khớp thường quy có tiêm thuốc cản quang (từ ≥256 dãy)</v>
          </cell>
          <cell r="K452" t="str">
            <v>B</v>
          </cell>
          <cell r="L452" t="str">
            <v>T2</v>
          </cell>
          <cell r="M452">
            <v>48</v>
          </cell>
          <cell r="N452">
            <v>48</v>
          </cell>
          <cell r="O452" t="str">
            <v>Chưa bao gồm thuốc cản quang.</v>
          </cell>
          <cell r="P452" t="str">
            <v>Chụp CT Scanner từ 256 dãy trở lên có thuốc cản quang</v>
          </cell>
          <cell r="Q452">
            <v>2898710</v>
          </cell>
          <cell r="R452">
            <v>105323.47826087</v>
          </cell>
          <cell r="S452">
            <v>3004000</v>
          </cell>
          <cell r="T452">
            <v>136920.52173913101</v>
          </cell>
          <cell r="U452">
            <v>3035630.5217391308</v>
          </cell>
          <cell r="V452">
            <v>3035600</v>
          </cell>
          <cell r="W452">
            <v>121425.22086956524</v>
          </cell>
          <cell r="X452">
            <v>3157055.7426086962</v>
          </cell>
        </row>
        <row r="453">
          <cell r="E453" t="str">
            <v>37.2A04.0046</v>
          </cell>
          <cell r="F453" t="str">
            <v>18. ĐIỆN QUANG</v>
          </cell>
          <cell r="G453" t="str">
            <v>18.210</v>
          </cell>
          <cell r="H453" t="str">
            <v>Chụp cắt lớp vi tính lồng ngực có tiêm thuốc cản quang (từ ≥ 256 dãy)</v>
          </cell>
          <cell r="I453" t="str">
            <v>Chụp cắt lớp vi tính lồng ngực có tiêm thuốc cản quang (từ ≥ 256 dãy)</v>
          </cell>
          <cell r="J453" t="str">
            <v>Chụp cắt lớp vi tính lồng ngực có tiêm thuốc cản quang (từ ≥ 256 dãy)</v>
          </cell>
          <cell r="K453" t="str">
            <v>B</v>
          </cell>
          <cell r="L453" t="str">
            <v>T2</v>
          </cell>
          <cell r="M453">
            <v>48</v>
          </cell>
          <cell r="N453">
            <v>48</v>
          </cell>
          <cell r="O453" t="str">
            <v>Chưa bao gồm thuốc cản quang.</v>
          </cell>
          <cell r="P453" t="str">
            <v>Chụp CT Scanner từ 256 dãy trở lên có thuốc cản quang</v>
          </cell>
          <cell r="Q453">
            <v>2898710</v>
          </cell>
          <cell r="R453">
            <v>105323.47826087</v>
          </cell>
          <cell r="S453">
            <v>3004000</v>
          </cell>
          <cell r="T453">
            <v>136920.52173913101</v>
          </cell>
          <cell r="U453">
            <v>3035630.5217391308</v>
          </cell>
          <cell r="V453">
            <v>3035600</v>
          </cell>
          <cell r="W453">
            <v>121425.22086956524</v>
          </cell>
          <cell r="X453">
            <v>3157055.7426086962</v>
          </cell>
        </row>
        <row r="454">
          <cell r="E454" t="str">
            <v>37.2A04.0046</v>
          </cell>
          <cell r="F454" t="str">
            <v>18. ĐIỆN QUANG</v>
          </cell>
          <cell r="G454" t="str">
            <v>18.295</v>
          </cell>
          <cell r="H454" t="str">
            <v>Chụp cắt lớp vi tính mạch máu chi dưới (từ ≥256 dãy)</v>
          </cell>
          <cell r="I454" t="str">
            <v>Chụp cắt lớp vi tính mạch máu chi dưới (từ ≥256 dãy)</v>
          </cell>
          <cell r="J454" t="str">
            <v>Chụp cắt lớp vi tính mạch máu chi dưới (từ ≥256 dãy)</v>
          </cell>
          <cell r="K454" t="str">
            <v>B</v>
          </cell>
          <cell r="L454" t="str">
            <v>T2</v>
          </cell>
          <cell r="M454">
            <v>48</v>
          </cell>
          <cell r="N454">
            <v>48</v>
          </cell>
          <cell r="O454" t="str">
            <v>Chưa bao gồm thuốc cản quang.</v>
          </cell>
          <cell r="P454" t="str">
            <v>Chụp CT Scanner từ 256 dãy trở lên có thuốc cản quang</v>
          </cell>
          <cell r="Q454">
            <v>2898710</v>
          </cell>
          <cell r="R454">
            <v>105323.47826087</v>
          </cell>
          <cell r="S454">
            <v>3004000</v>
          </cell>
          <cell r="T454">
            <v>136920.52173913101</v>
          </cell>
          <cell r="U454">
            <v>3035630.5217391308</v>
          </cell>
          <cell r="V454">
            <v>3035600</v>
          </cell>
          <cell r="W454">
            <v>121425.22086956524</v>
          </cell>
          <cell r="X454">
            <v>3157055.7426086962</v>
          </cell>
        </row>
        <row r="455">
          <cell r="E455" t="str">
            <v>37.2A04.0046</v>
          </cell>
          <cell r="F455" t="str">
            <v>18. ĐIỆN QUANG</v>
          </cell>
          <cell r="G455" t="str">
            <v>18.294</v>
          </cell>
          <cell r="H455" t="str">
            <v>Chụp cắt lớp vi tính mạch máu chi trên (từ ≥256 dãy)</v>
          </cell>
          <cell r="I455" t="str">
            <v>Chụp cắt lớp vi tính mạch máu chi trên (từ ≥256 dãy)</v>
          </cell>
          <cell r="J455" t="str">
            <v>Chụp cắt lớp vi tính mạch máu chi trên (từ ≥256 dãy)</v>
          </cell>
          <cell r="K455" t="str">
            <v>B</v>
          </cell>
          <cell r="L455" t="str">
            <v>T2</v>
          </cell>
          <cell r="M455">
            <v>48</v>
          </cell>
          <cell r="N455">
            <v>48</v>
          </cell>
          <cell r="O455" t="str">
            <v>Chưa bao gồm thuốc cản quang.</v>
          </cell>
          <cell r="P455" t="str">
            <v>Chụp CT Scanner từ 256 dãy trở lên có thuốc cản quang</v>
          </cell>
          <cell r="Q455">
            <v>2898710</v>
          </cell>
          <cell r="R455">
            <v>105323.47826087</v>
          </cell>
          <cell r="S455">
            <v>3004000</v>
          </cell>
          <cell r="T455">
            <v>136920.52173913101</v>
          </cell>
          <cell r="U455">
            <v>3035630.5217391308</v>
          </cell>
          <cell r="V455">
            <v>3035600</v>
          </cell>
          <cell r="W455">
            <v>121425.22086956524</v>
          </cell>
          <cell r="X455">
            <v>3157055.7426086962</v>
          </cell>
        </row>
        <row r="456">
          <cell r="E456" t="str">
            <v>37.2A04.0046</v>
          </cell>
          <cell r="F456" t="str">
            <v>18. ĐIỆN QUANG</v>
          </cell>
          <cell r="G456" t="str">
            <v>18.252</v>
          </cell>
          <cell r="H456" t="str">
            <v>Chụp cắt lớp vi tính ruột non (entero-scan) có dùng sonde (từ ≥ 256 dãy)</v>
          </cell>
          <cell r="I456" t="str">
            <v>Chụp cắt lớp vi tính ruột non (entero-scan) có dùng sonde (từ ≥ 256 dãy) [có thuốc cản quang]</v>
          </cell>
          <cell r="J456" t="str">
            <v>Chụp cắt lớp vi tính ruột non (entero-scan) có dùng sonde (từ ≥ 256 dãy)</v>
          </cell>
          <cell r="K456" t="str">
            <v>B</v>
          </cell>
          <cell r="L456" t="str">
            <v>T2</v>
          </cell>
          <cell r="M456">
            <v>48</v>
          </cell>
          <cell r="N456">
            <v>48</v>
          </cell>
          <cell r="O456" t="str">
            <v>Chưa bao gồm thuốc cản quang.</v>
          </cell>
          <cell r="P456" t="str">
            <v>Chụp CT Scanner từ 256 dãy trở lên có thuốc cản quang</v>
          </cell>
          <cell r="Q456">
            <v>2898710</v>
          </cell>
          <cell r="R456">
            <v>105323.47826087</v>
          </cell>
          <cell r="S456">
            <v>3004000</v>
          </cell>
          <cell r="T456">
            <v>136920.52173913101</v>
          </cell>
          <cell r="U456">
            <v>3035630.5217391308</v>
          </cell>
          <cell r="V456">
            <v>3035600</v>
          </cell>
          <cell r="W456">
            <v>121425.22086956524</v>
          </cell>
          <cell r="X456">
            <v>3157055.7426086962</v>
          </cell>
        </row>
        <row r="457">
          <cell r="E457" t="str">
            <v>37.2A04.0046</v>
          </cell>
          <cell r="F457" t="str">
            <v>18. ĐIỆN QUANG</v>
          </cell>
          <cell r="G457" t="str">
            <v>18.250</v>
          </cell>
          <cell r="H457" t="str">
            <v>Chụp cắt lớp vi tính tạng khảo sát huyết động học khối u (CT perfusion) (từ ≥ 256 dãy)</v>
          </cell>
          <cell r="I457" t="str">
            <v>Chụp cắt lớp vi tính tạng khảo sát huyết động học khối u (CT perfusion) (từ ≥ 256 dãy) [có thuốc cản quang]</v>
          </cell>
          <cell r="J457" t="str">
            <v>Chụp cắt lớp vi tính tạng khảo sát huyết động học khối u (CT perfusion) (từ ≥ 256 dãy)</v>
          </cell>
          <cell r="K457" t="str">
            <v>B</v>
          </cell>
          <cell r="L457" t="str">
            <v>T2</v>
          </cell>
          <cell r="M457">
            <v>48</v>
          </cell>
          <cell r="N457">
            <v>48</v>
          </cell>
          <cell r="O457" t="str">
            <v>Chưa bao gồm thuốc cản quang.</v>
          </cell>
          <cell r="P457" t="str">
            <v>Chụp CT Scanner từ 256 dãy trở lên có thuốc cản quang</v>
          </cell>
          <cell r="Q457">
            <v>2898710</v>
          </cell>
          <cell r="R457">
            <v>105323.47826087</v>
          </cell>
          <cell r="S457">
            <v>3004000</v>
          </cell>
          <cell r="T457">
            <v>136920.52173913101</v>
          </cell>
          <cell r="U457">
            <v>3035630.5217391308</v>
          </cell>
          <cell r="V457">
            <v>3035600</v>
          </cell>
          <cell r="W457">
            <v>121425.22086956524</v>
          </cell>
          <cell r="X457">
            <v>3157055.7426086962</v>
          </cell>
        </row>
        <row r="458">
          <cell r="E458" t="str">
            <v>37.2A04.0046</v>
          </cell>
          <cell r="F458" t="str">
            <v>18. ĐIỆN QUANG</v>
          </cell>
          <cell r="G458" t="str">
            <v>18.247</v>
          </cell>
          <cell r="H458" t="str">
            <v>Chụp cắt lớp vi tính tầng trên ổ bụng có khảo sát mạch các tạng (bao gồm mạch: gan, tụy, lách và mạch khối u) (từ ≥ 256 dãy)</v>
          </cell>
          <cell r="I458" t="str">
            <v>Chụp cắt lớp vi tính tầng trên ổ bụng có khảo sát mạch các tạng (bao gồm mạch: gan, tụy, lách và mạch khối u) (từ ≥ 256 dãy)</v>
          </cell>
          <cell r="J458" t="str">
            <v>Chụp cắt lớp vi tính tầng trên ổ bụng có khảo sát mạch các tạng (bao gồm mạch: gan, tụy, lách và mạch khối u) (từ ≥ 256 dãy)</v>
          </cell>
          <cell r="K458" t="str">
            <v>B</v>
          </cell>
          <cell r="L458" t="str">
            <v>T2</v>
          </cell>
          <cell r="M458">
            <v>48</v>
          </cell>
          <cell r="N458">
            <v>48</v>
          </cell>
          <cell r="O458" t="str">
            <v>Chưa bao gồm thuốc cản quang.</v>
          </cell>
          <cell r="P458" t="str">
            <v>Chụp CT Scanner từ 256 dãy trở lên có thuốc cản quang</v>
          </cell>
          <cell r="Q458">
            <v>2898710</v>
          </cell>
          <cell r="R458">
            <v>105323.47826087</v>
          </cell>
          <cell r="S458">
            <v>3004000</v>
          </cell>
          <cell r="T458">
            <v>136920.52173913101</v>
          </cell>
          <cell r="U458">
            <v>3035630.5217391308</v>
          </cell>
          <cell r="V458">
            <v>3035600</v>
          </cell>
          <cell r="W458">
            <v>121425.22086956524</v>
          </cell>
          <cell r="X458">
            <v>3157055.7426086962</v>
          </cell>
        </row>
        <row r="459">
          <cell r="E459" t="str">
            <v>37.8D05.0562</v>
          </cell>
          <cell r="F459" t="str">
            <v>12. UNG BƯỚU</v>
          </cell>
          <cell r="G459" t="str">
            <v>12.104</v>
          </cell>
          <cell r="H459" t="str">
            <v>Cắt ung thư da vùng mi mắt trên và tạo hình</v>
          </cell>
          <cell r="I459" t="str">
            <v>Cắt ung thư da vùng mi mắt trên và tạo hình</v>
          </cell>
          <cell r="J459" t="str">
            <v>Cắt ung thư da vùng mi mắt trên và tạo hình</v>
          </cell>
          <cell r="K459" t="str">
            <v>B</v>
          </cell>
          <cell r="L459" t="str">
            <v>P1</v>
          </cell>
          <cell r="M459">
            <v>572</v>
          </cell>
          <cell r="N459">
            <v>572</v>
          </cell>
          <cell r="O459" t="str">
            <v>Chưa bao gồm nẹp, vít thay thế.</v>
          </cell>
          <cell r="P459" t="str">
            <v xml:space="preserve">Phẫu thuật ung thư biểu mô tế bào đáy hoặc tế bào gai vùng mặt + tạo hình vạt da, đóng khuyết da bằng phẫu thuật tạo hình </v>
          </cell>
          <cell r="Q459">
            <v>2680000</v>
          </cell>
          <cell r="R459">
            <v>1339826.0869565201</v>
          </cell>
          <cell r="S459">
            <v>4019000</v>
          </cell>
          <cell r="T459">
            <v>1741773.9130434762</v>
          </cell>
          <cell r="U459">
            <v>4421773.9130434766</v>
          </cell>
          <cell r="V459">
            <v>4421700</v>
          </cell>
          <cell r="W459">
            <v>176870.95652173908</v>
          </cell>
          <cell r="X459">
            <v>4598644.8695652159</v>
          </cell>
        </row>
        <row r="460">
          <cell r="E460" t="str">
            <v>37.8D07.0834</v>
          </cell>
          <cell r="F460" t="str">
            <v>14. MẮT</v>
          </cell>
          <cell r="G460" t="str">
            <v>14.227</v>
          </cell>
          <cell r="H460" t="str">
            <v>Cắt ung thư da vùng mi mắt trên và tạo hình</v>
          </cell>
          <cell r="I460" t="str">
            <v>Cắt ung thư da vùng mi mắt trên và tạo hình</v>
          </cell>
          <cell r="J460" t="str">
            <v>Cắt ung thư da vùng mi mắt trên và tạo hình</v>
          </cell>
          <cell r="K460" t="str">
            <v>B</v>
          </cell>
          <cell r="L460" t="str">
            <v>P1</v>
          </cell>
          <cell r="M460">
            <v>844</v>
          </cell>
          <cell r="N460">
            <v>844</v>
          </cell>
          <cell r="P460" t="str">
            <v>Phẫu thuật u có vá da tạo hình</v>
          </cell>
          <cell r="Q460">
            <v>1082000</v>
          </cell>
          <cell r="R460">
            <v>184695.652173913</v>
          </cell>
          <cell r="S460">
            <v>1266000</v>
          </cell>
          <cell r="T460">
            <v>240104.34782608689</v>
          </cell>
          <cell r="U460">
            <v>1322104.3478260869</v>
          </cell>
          <cell r="V460">
            <v>1322100</v>
          </cell>
          <cell r="W460">
            <v>52884.17391304348</v>
          </cell>
          <cell r="X460">
            <v>1374988.5217391304</v>
          </cell>
        </row>
        <row r="461">
          <cell r="E461" t="str">
            <v>37.2A04.0046</v>
          </cell>
          <cell r="F461" t="str">
            <v>18. ĐIỆN QUANG</v>
          </cell>
          <cell r="G461" t="str">
            <v>18.292</v>
          </cell>
          <cell r="H461" t="str">
            <v>Chụp cắt lớp vi tính xương chi có tiêm thuốc cản quang (từ ≥256 dãy)</v>
          </cell>
          <cell r="I461" t="str">
            <v>Chụp cắt lớp vi tính xương chi có tiêm thuốc cản quang (từ ≥256 dãy)</v>
          </cell>
          <cell r="J461" t="str">
            <v>Chụp cắt lớp vi tính xương chi có tiêm thuốc cản quang (từ ≥256 dãy)</v>
          </cell>
          <cell r="K461" t="str">
            <v>B</v>
          </cell>
          <cell r="L461" t="str">
            <v>T2</v>
          </cell>
          <cell r="M461">
            <v>48</v>
          </cell>
          <cell r="N461">
            <v>48</v>
          </cell>
          <cell r="O461" t="str">
            <v>Chưa bao gồm thuốc cản quang.</v>
          </cell>
          <cell r="P461" t="str">
            <v>Chụp CT Scanner từ 256 dãy trở lên có thuốc cản quang</v>
          </cell>
          <cell r="Q461">
            <v>2898710</v>
          </cell>
          <cell r="R461">
            <v>105323.47826087</v>
          </cell>
          <cell r="S461">
            <v>3004000</v>
          </cell>
          <cell r="T461">
            <v>136920.52173913101</v>
          </cell>
          <cell r="U461">
            <v>3035630.5217391308</v>
          </cell>
          <cell r="V461">
            <v>3035600</v>
          </cell>
          <cell r="W461">
            <v>121425.22086956524</v>
          </cell>
          <cell r="X461">
            <v>3157055.7426086962</v>
          </cell>
        </row>
        <row r="462">
          <cell r="E462" t="str">
            <v>37.2A04.0046</v>
          </cell>
          <cell r="F462" t="str">
            <v>18. ĐIỆN QUANG</v>
          </cell>
          <cell r="G462" t="str">
            <v>18.185</v>
          </cell>
          <cell r="H462" t="str">
            <v>Chụp CLVT hàm - mặt có tiêm thuốc cản quang (từ ≥ 256 dãy)</v>
          </cell>
          <cell r="I462" t="str">
            <v>Chụp CLVT hàm - mặt có tiêm thuốc cản quang (từ ≥ 256 dãy)</v>
          </cell>
          <cell r="J462" t="str">
            <v>Chụp CLVT hàm-mặt có tiêm thuốc cản quang (từ ≥ 256 dãy)</v>
          </cell>
          <cell r="K462" t="str">
            <v>B</v>
          </cell>
          <cell r="L462" t="str">
            <v>T2</v>
          </cell>
          <cell r="M462">
            <v>48</v>
          </cell>
          <cell r="N462">
            <v>48</v>
          </cell>
          <cell r="O462" t="str">
            <v>Chưa bao gồm thuốc cản quang.</v>
          </cell>
          <cell r="P462" t="str">
            <v>Chụp CT Scanner từ 256 dãy trở lên có thuốc cản quang</v>
          </cell>
          <cell r="Q462">
            <v>2898710</v>
          </cell>
          <cell r="R462">
            <v>105323.47826087</v>
          </cell>
          <cell r="S462">
            <v>3004000</v>
          </cell>
          <cell r="T462">
            <v>136920.52173913101</v>
          </cell>
          <cell r="U462">
            <v>3035630.5217391308</v>
          </cell>
          <cell r="V462">
            <v>3035600</v>
          </cell>
          <cell r="W462">
            <v>121425.22086956524</v>
          </cell>
          <cell r="X462">
            <v>3157055.7426086962</v>
          </cell>
        </row>
        <row r="463">
          <cell r="E463" t="str">
            <v>37.2A04.0046</v>
          </cell>
          <cell r="F463" t="str">
            <v>18. ĐIỆN QUANG</v>
          </cell>
          <cell r="G463" t="str">
            <v>18.180</v>
          </cell>
          <cell r="H463" t="str">
            <v>Chụp CLVT hệ động mạch cảnh có tiêm thuốc cản quang (từ ≥ 256 dãy)</v>
          </cell>
          <cell r="I463" t="str">
            <v>Chụp CLVT hệ động mạch cảnh có tiêm thuốc cản quang (từ ≥ 256 dãy)</v>
          </cell>
          <cell r="J463" t="str">
            <v>Chụp CLVT hệ động mạch cảnh có tiêm thuốc cản quang (từ ≥ 256 dãy)</v>
          </cell>
          <cell r="K463" t="str">
            <v>B</v>
          </cell>
          <cell r="L463" t="str">
            <v>T2</v>
          </cell>
          <cell r="M463">
            <v>48</v>
          </cell>
          <cell r="N463">
            <v>48</v>
          </cell>
          <cell r="O463" t="str">
            <v>Chưa bao gồm thuốc cản quang.</v>
          </cell>
          <cell r="P463" t="str">
            <v>Chụp CT Scanner từ 256 dãy trở lên có thuốc cản quang</v>
          </cell>
          <cell r="Q463">
            <v>2898710</v>
          </cell>
          <cell r="R463">
            <v>105323.47826087</v>
          </cell>
          <cell r="S463">
            <v>3004000</v>
          </cell>
          <cell r="T463">
            <v>136920.52173913101</v>
          </cell>
          <cell r="U463">
            <v>3035630.5217391308</v>
          </cell>
          <cell r="V463">
            <v>3035600</v>
          </cell>
          <cell r="W463">
            <v>121425.22086956524</v>
          </cell>
          <cell r="X463">
            <v>3157055.7426086962</v>
          </cell>
        </row>
        <row r="464">
          <cell r="E464" t="str">
            <v>37.2A04.0046</v>
          </cell>
          <cell r="F464" t="str">
            <v>18. ĐIỆN QUANG</v>
          </cell>
          <cell r="G464" t="str">
            <v>18.182</v>
          </cell>
          <cell r="H464" t="str">
            <v>Chụp CLVT mạch máu não (từ ≥ 256 dãy)</v>
          </cell>
          <cell r="I464" t="str">
            <v>Chụp CLVT mạch máu não (từ ≥ 256 dãy)</v>
          </cell>
          <cell r="J464" t="str">
            <v>Chụp CLVT mạch máu não (từ ≥ 256 dãy)</v>
          </cell>
          <cell r="K464" t="str">
            <v>B</v>
          </cell>
          <cell r="L464" t="str">
            <v>T2</v>
          </cell>
          <cell r="M464">
            <v>48</v>
          </cell>
          <cell r="N464">
            <v>48</v>
          </cell>
          <cell r="O464" t="str">
            <v>Chưa bao gồm thuốc cản quang.</v>
          </cell>
          <cell r="P464" t="str">
            <v>Chụp CT Scanner từ 256 dãy trở lên có thuốc cản quang</v>
          </cell>
          <cell r="Q464">
            <v>2898710</v>
          </cell>
          <cell r="R464">
            <v>105323.47826087</v>
          </cell>
          <cell r="S464">
            <v>3004000</v>
          </cell>
          <cell r="T464">
            <v>136920.52173913101</v>
          </cell>
          <cell r="U464">
            <v>3035630.5217391308</v>
          </cell>
          <cell r="V464">
            <v>3035600</v>
          </cell>
          <cell r="W464">
            <v>121425.22086956524</v>
          </cell>
          <cell r="X464">
            <v>3157055.7426086962</v>
          </cell>
        </row>
        <row r="465">
          <cell r="E465" t="str">
            <v>37.2A04.0046</v>
          </cell>
          <cell r="F465" t="str">
            <v>18. ĐIỆN QUANG</v>
          </cell>
          <cell r="G465" t="str">
            <v>18.179</v>
          </cell>
          <cell r="H465" t="str">
            <v>Chụp CLVT sọ não có tiêm thuốc cản quang (từ ≥ 256 dãy)</v>
          </cell>
          <cell r="I465" t="str">
            <v>Chụp CLVT sọ não có tiêm thuốc cản quang (từ ≥ 256 dãy)</v>
          </cell>
          <cell r="J465" t="str">
            <v>Chụp CLVT sọ não có tiêm thuốc cản quang (từ ≥ 256 dãy)</v>
          </cell>
          <cell r="K465" t="str">
            <v>B</v>
          </cell>
          <cell r="L465" t="str">
            <v>T2</v>
          </cell>
          <cell r="M465">
            <v>48</v>
          </cell>
          <cell r="N465">
            <v>48</v>
          </cell>
          <cell r="O465" t="str">
            <v>Chưa bao gồm thuốc cản quang.</v>
          </cell>
          <cell r="P465" t="str">
            <v>Chụp CT Scanner từ 256 dãy trở lên có thuốc cản quang</v>
          </cell>
          <cell r="Q465">
            <v>2898710</v>
          </cell>
          <cell r="R465">
            <v>105323.47826087</v>
          </cell>
          <cell r="S465">
            <v>3004000</v>
          </cell>
          <cell r="T465">
            <v>136920.52173913101</v>
          </cell>
          <cell r="U465">
            <v>3035630.5217391308</v>
          </cell>
          <cell r="V465">
            <v>3035600</v>
          </cell>
          <cell r="W465">
            <v>121425.22086956524</v>
          </cell>
          <cell r="X465">
            <v>3157055.7426086962</v>
          </cell>
        </row>
        <row r="466">
          <cell r="E466" t="str">
            <v>37.2A04.0046</v>
          </cell>
          <cell r="F466" t="str">
            <v>18. ĐIỆN QUANG</v>
          </cell>
          <cell r="G466" t="str">
            <v>18.188</v>
          </cell>
          <cell r="H466" t="str">
            <v>Chụp CLVT tai - xương đá có tiêm thuốc cản quang (từ ≥ 256 dãy)</v>
          </cell>
          <cell r="I466" t="str">
            <v>Chụp CLVT tai - xương đá có tiêm thuốc cản quang (từ ≥ 256 dãy)</v>
          </cell>
          <cell r="J466" t="str">
            <v>Chụp CLVT tai-xương đá có tiêm thuốc cản quang (từ ≥ 256 dãy)</v>
          </cell>
          <cell r="K466" t="str">
            <v>B</v>
          </cell>
          <cell r="L466" t="str">
            <v>T2</v>
          </cell>
          <cell r="M466">
            <v>48</v>
          </cell>
          <cell r="N466">
            <v>48</v>
          </cell>
          <cell r="O466" t="str">
            <v>Chưa bao gồm thuốc cản quang.</v>
          </cell>
          <cell r="P466" t="str">
            <v>Chụp CT Scanner từ 256 dãy trở lên có thuốc cản quang</v>
          </cell>
          <cell r="Q466">
            <v>2898710</v>
          </cell>
          <cell r="R466">
            <v>105323.47826087</v>
          </cell>
          <cell r="S466">
            <v>3004000</v>
          </cell>
          <cell r="T466">
            <v>136920.52173913101</v>
          </cell>
          <cell r="U466">
            <v>3035630.5217391308</v>
          </cell>
          <cell r="V466">
            <v>3035600</v>
          </cell>
          <cell r="W466">
            <v>121425.22086956524</v>
          </cell>
          <cell r="X466">
            <v>3157055.7426086962</v>
          </cell>
        </row>
        <row r="467">
          <cell r="E467" t="str">
            <v>37.2A04.0046</v>
          </cell>
          <cell r="F467" t="str">
            <v>18. ĐIỆN QUANG</v>
          </cell>
          <cell r="G467" t="str">
            <v>18.181</v>
          </cell>
          <cell r="H467" t="str">
            <v>Chụp CLVT tưới máu não (CT perfusion) (từ ≥ 256 dãy)</v>
          </cell>
          <cell r="I467" t="str">
            <v>Chụp CLVT tưới máu não (CT perfusion) (từ ≥ 256 dãy)</v>
          </cell>
          <cell r="J467" t="str">
            <v>Chụp CLVT tưới máu não (CT perfusion) (từ ≥ 256 dãy)</v>
          </cell>
          <cell r="K467" t="str">
            <v>B</v>
          </cell>
          <cell r="L467" t="str">
            <v>T2</v>
          </cell>
          <cell r="M467">
            <v>48</v>
          </cell>
          <cell r="N467">
            <v>48</v>
          </cell>
          <cell r="O467" t="str">
            <v>Chưa bao gồm thuốc cản quang.</v>
          </cell>
          <cell r="P467" t="str">
            <v>Chụp CT Scanner từ 256 dãy trở lên có thuốc cản quang</v>
          </cell>
          <cell r="Q467">
            <v>2898710</v>
          </cell>
          <cell r="R467">
            <v>105323.47826087</v>
          </cell>
          <cell r="S467">
            <v>3004000</v>
          </cell>
          <cell r="T467">
            <v>136920.52173913101</v>
          </cell>
          <cell r="U467">
            <v>3035630.5217391308</v>
          </cell>
          <cell r="V467">
            <v>3035600</v>
          </cell>
          <cell r="W467">
            <v>121425.22086956524</v>
          </cell>
          <cell r="X467">
            <v>3157055.7426086962</v>
          </cell>
        </row>
        <row r="468">
          <cell r="E468" t="str">
            <v>37.8D09.1063</v>
          </cell>
          <cell r="F468" t="str">
            <v>03. NHI KHOA</v>
          </cell>
          <cell r="G468" t="str">
            <v>3.2502</v>
          </cell>
          <cell r="H468" t="str">
            <v>Cắt ung thư hàm trên kèm hố mắt và xương gò má</v>
          </cell>
          <cell r="I468" t="str">
            <v>Cắt ung thư hàm trên kèm hố mắt và xương gò má</v>
          </cell>
          <cell r="J468" t="str">
            <v>Cắt ung thư hàm trên kèm hố mắt và xương gò má</v>
          </cell>
          <cell r="K468" t="str">
            <v>A</v>
          </cell>
          <cell r="L468" t="str">
            <v>P1</v>
          </cell>
          <cell r="M468">
            <v>1074</v>
          </cell>
          <cell r="N468">
            <v>1074</v>
          </cell>
          <cell r="P468" t="str">
            <v>Phẫu thuật cắt ung thư xương hàm trên, nạo vét hạch</v>
          </cell>
          <cell r="Q468">
            <v>2550000</v>
          </cell>
          <cell r="R468">
            <v>837391.30434782605</v>
          </cell>
          <cell r="S468">
            <v>3387000</v>
          </cell>
          <cell r="T468">
            <v>1088608.6956521738</v>
          </cell>
          <cell r="U468">
            <v>3638608.6956521738</v>
          </cell>
          <cell r="V468">
            <v>3638600</v>
          </cell>
          <cell r="W468">
            <v>145544.34782608695</v>
          </cell>
          <cell r="X468">
            <v>3784153.0434782607</v>
          </cell>
        </row>
        <row r="469">
          <cell r="E469" t="str">
            <v>37.2A04.0047</v>
          </cell>
          <cell r="F469" t="str">
            <v>18. ĐIỆN QUANG</v>
          </cell>
          <cell r="G469" t="str">
            <v>18.282</v>
          </cell>
          <cell r="H469" t="str">
            <v>Chụp cắt lớp vi tính cột sống cổ không tiêm thuốc cản quang (từ ≥256 dãy)</v>
          </cell>
          <cell r="I469" t="str">
            <v>Chụp cắt lớp vi tính cột sống cổ không tiêm thuốc cản quang (từ ≥256 dãy)</v>
          </cell>
          <cell r="J469" t="str">
            <v>Chụp cắt lớp vi tính cột sống cổ không tiêm thuốc cản quang (từ ≥256 dãy)</v>
          </cell>
          <cell r="K469" t="str">
            <v>B</v>
          </cell>
          <cell r="M469">
            <v>49</v>
          </cell>
          <cell r="N469">
            <v>49</v>
          </cell>
          <cell r="P469" t="str">
            <v>Chụp CT Scanner từ 256 dãy trở lên không có thuốc cản quang</v>
          </cell>
          <cell r="Q469">
            <v>2647000</v>
          </cell>
          <cell r="R469">
            <v>101739.130434783</v>
          </cell>
          <cell r="S469">
            <v>2748000</v>
          </cell>
          <cell r="T469">
            <v>132260.8695652179</v>
          </cell>
          <cell r="U469">
            <v>2779260.8695652178</v>
          </cell>
          <cell r="V469">
            <v>2779200</v>
          </cell>
          <cell r="W469">
            <v>111170.43478260872</v>
          </cell>
          <cell r="X469">
            <v>2890431.3043478266</v>
          </cell>
        </row>
        <row r="470">
          <cell r="E470" t="str">
            <v>37.2A04.0047</v>
          </cell>
          <cell r="F470" t="str">
            <v>18. ĐIỆN QUANG</v>
          </cell>
          <cell r="G470" t="str">
            <v>18.284</v>
          </cell>
          <cell r="H470" t="str">
            <v>Chụp cắt lớp vi tính cột sống ngực không tiêm thuốc cản quang (từ ≥256 dãy)</v>
          </cell>
          <cell r="I470" t="str">
            <v>Chụp cắt lớp vi tính cột sống ngực không tiêm thuốc cản quang (từ ≥256 dãy)</v>
          </cell>
          <cell r="J470" t="str">
            <v>Chụp cắt lớp vi tính cột sống ngực không tiêm thuốc cản quang (từ ≥256 dãy)</v>
          </cell>
          <cell r="K470" t="str">
            <v>B</v>
          </cell>
          <cell r="M470">
            <v>49</v>
          </cell>
          <cell r="N470">
            <v>49</v>
          </cell>
          <cell r="P470" t="str">
            <v>Chụp CT Scanner từ 256 dãy trở lên không có thuốc cản quang</v>
          </cell>
          <cell r="Q470">
            <v>2647000</v>
          </cell>
          <cell r="R470">
            <v>101739.130434783</v>
          </cell>
          <cell r="S470">
            <v>2748000</v>
          </cell>
          <cell r="T470">
            <v>132260.8695652179</v>
          </cell>
          <cell r="U470">
            <v>2779260.8695652178</v>
          </cell>
          <cell r="V470">
            <v>2779200</v>
          </cell>
          <cell r="W470">
            <v>111170.43478260872</v>
          </cell>
          <cell r="X470">
            <v>2890431.3043478266</v>
          </cell>
        </row>
        <row r="471">
          <cell r="E471" t="str">
            <v>37.2A04.0047</v>
          </cell>
          <cell r="F471" t="str">
            <v>18. ĐIỆN QUANG</v>
          </cell>
          <cell r="G471" t="str">
            <v>18.286</v>
          </cell>
          <cell r="H471" t="str">
            <v>Chụp cắt lớp vi tính cột sống thắt lưng không tiêm thuốc cản quang (từ ≥256 dãy)</v>
          </cell>
          <cell r="I471" t="str">
            <v>Chụp cắt lớp vi tính cột sống thắt lưng không tiêm thuốc cản quang (từ ≥256 dãy)</v>
          </cell>
          <cell r="J471" t="str">
            <v>Chụp cắt lớp vi tính cột sống thắt lưng không tiêm thuốc cản quang (từ ≥256 dãy)</v>
          </cell>
          <cell r="K471" t="str">
            <v>B</v>
          </cell>
          <cell r="M471">
            <v>49</v>
          </cell>
          <cell r="N471">
            <v>49</v>
          </cell>
          <cell r="P471" t="str">
            <v>Chụp CT Scanner từ 256 dãy trở lên không có thuốc cản quang</v>
          </cell>
          <cell r="Q471">
            <v>2647000</v>
          </cell>
          <cell r="R471">
            <v>101739.130434783</v>
          </cell>
          <cell r="S471">
            <v>2748000</v>
          </cell>
          <cell r="T471">
            <v>132260.8695652179</v>
          </cell>
          <cell r="U471">
            <v>2779260.8695652178</v>
          </cell>
          <cell r="V471">
            <v>2779200</v>
          </cell>
          <cell r="W471">
            <v>111170.43478260872</v>
          </cell>
          <cell r="X471">
            <v>2890431.3043478266</v>
          </cell>
        </row>
        <row r="472">
          <cell r="E472" t="str">
            <v>37.8D09.1063</v>
          </cell>
          <cell r="F472" t="str">
            <v>12. UNG BƯỚU</v>
          </cell>
          <cell r="G472" t="str">
            <v>12.51</v>
          </cell>
          <cell r="H472" t="str">
            <v>Cắt ung thư hàm trên kèm hố mắt và xương gò má</v>
          </cell>
          <cell r="I472" t="str">
            <v>Cắt ung thư hàm trên kèm hố mắt và xương gò má</v>
          </cell>
          <cell r="J472" t="str">
            <v>Cắt ung thư hàm trên kèm hố mắt và xương gò má</v>
          </cell>
          <cell r="K472" t="str">
            <v>B</v>
          </cell>
          <cell r="L472" t="str">
            <v>P1</v>
          </cell>
          <cell r="M472">
            <v>1074</v>
          </cell>
          <cell r="N472">
            <v>1074</v>
          </cell>
          <cell r="P472" t="str">
            <v>Phẫu thuật cắt ung thư xương hàm trên, nạo vét hạch</v>
          </cell>
          <cell r="Q472">
            <v>2550000</v>
          </cell>
          <cell r="R472">
            <v>837391.30434782605</v>
          </cell>
          <cell r="S472">
            <v>3387000</v>
          </cell>
          <cell r="T472">
            <v>1088608.6956521738</v>
          </cell>
          <cell r="U472">
            <v>3638608.6956521738</v>
          </cell>
          <cell r="V472">
            <v>3638600</v>
          </cell>
          <cell r="W472">
            <v>145544.34782608695</v>
          </cell>
          <cell r="X472">
            <v>3784153.0434782607</v>
          </cell>
        </row>
        <row r="473">
          <cell r="E473" t="str">
            <v>37.2A04.0047</v>
          </cell>
          <cell r="F473" t="str">
            <v>18. ĐIỆN QUANG</v>
          </cell>
          <cell r="G473" t="str">
            <v>18.288</v>
          </cell>
          <cell r="H473" t="str">
            <v>Chụp cắt lớp vi tính khớp thường quy không tiêm thuốc cản quang (từ ≥256 dãy)</v>
          </cell>
          <cell r="I473" t="str">
            <v>Chụp cắt lớp vi tính khớp thường quy không tiêm thuốc cản quang (từ ≥256 dãy)</v>
          </cell>
          <cell r="J473" t="str">
            <v>Chụp cắt lớp vi tính khớp thường quy không tiêm thuốc cản quang (từ ≥256 dãy)</v>
          </cell>
          <cell r="K473" t="str">
            <v>B</v>
          </cell>
          <cell r="M473">
            <v>49</v>
          </cell>
          <cell r="N473">
            <v>49</v>
          </cell>
          <cell r="P473" t="str">
            <v>Chụp CT Scanner từ 256 dãy trở lên không có thuốc cản quang</v>
          </cell>
          <cell r="Q473">
            <v>2647000</v>
          </cell>
          <cell r="R473">
            <v>101739.130434783</v>
          </cell>
          <cell r="S473">
            <v>2748000</v>
          </cell>
          <cell r="T473">
            <v>132260.8695652179</v>
          </cell>
          <cell r="U473">
            <v>2779260.8695652178</v>
          </cell>
          <cell r="V473">
            <v>2779200</v>
          </cell>
          <cell r="W473">
            <v>111170.43478260872</v>
          </cell>
          <cell r="X473">
            <v>2890431.3043478266</v>
          </cell>
        </row>
        <row r="474">
          <cell r="E474" t="str">
            <v>37.2A04.0047</v>
          </cell>
          <cell r="F474" t="str">
            <v>18. ĐIỆN QUANG</v>
          </cell>
          <cell r="G474" t="str">
            <v>18.209</v>
          </cell>
          <cell r="H474" t="str">
            <v>Chụp cắt lớp vi tính lồng ngực không tiêm thuốc cản quang (từ ≥ 256 dãy)</v>
          </cell>
          <cell r="I474" t="str">
            <v>Chụp cắt lớp vi tính lồng ngực không tiêm thuốc cản quang (từ ≥ 256 dãy)</v>
          </cell>
          <cell r="J474" t="str">
            <v>Chụp cắt lớp vi tính lồng ngực không tiêm thuốc cản quang (từ ≥ 256 dãy)</v>
          </cell>
          <cell r="K474" t="str">
            <v>B</v>
          </cell>
          <cell r="M474">
            <v>49</v>
          </cell>
          <cell r="N474">
            <v>49</v>
          </cell>
          <cell r="P474" t="str">
            <v>Chụp CT Scanner từ 256 dãy trở lên không có thuốc cản quang</v>
          </cell>
          <cell r="Q474">
            <v>2647000</v>
          </cell>
          <cell r="R474">
            <v>101739.130434783</v>
          </cell>
          <cell r="S474">
            <v>2748000</v>
          </cell>
          <cell r="T474">
            <v>132260.8695652179</v>
          </cell>
          <cell r="U474">
            <v>2779260.8695652178</v>
          </cell>
          <cell r="V474">
            <v>2779200</v>
          </cell>
          <cell r="W474">
            <v>111170.43478260872</v>
          </cell>
          <cell r="X474">
            <v>2890431.3043478266</v>
          </cell>
        </row>
        <row r="475">
          <cell r="E475" t="str">
            <v>37.2A04.0047</v>
          </cell>
          <cell r="F475" t="str">
            <v>18. ĐIỆN QUANG</v>
          </cell>
          <cell r="G475" t="str">
            <v>18.213</v>
          </cell>
          <cell r="H475" t="str">
            <v>Chụp cắt lớp vi tính nội soi ảo cây phế quản (từ ≥ 256 dãy)</v>
          </cell>
          <cell r="I475" t="str">
            <v>Chụp cắt lớp vi tính nội soi ảo cây phế quản (từ ≥ 256 dãy) [không có thuốc cản quang]</v>
          </cell>
          <cell r="J475" t="str">
            <v>Chụp cắt lớp vi tính nội soi ảo cây phế quản (từ ≥ 256 dãy)</v>
          </cell>
          <cell r="K475" t="str">
            <v>B</v>
          </cell>
          <cell r="M475">
            <v>49</v>
          </cell>
          <cell r="N475">
            <v>49</v>
          </cell>
          <cell r="P475" t="str">
            <v>Chụp CT Scanner từ 256 dãy trở lên không có thuốc cản quang</v>
          </cell>
          <cell r="Q475">
            <v>2647000</v>
          </cell>
          <cell r="R475">
            <v>101739.130434783</v>
          </cell>
          <cell r="S475">
            <v>2748000</v>
          </cell>
          <cell r="T475">
            <v>132260.8695652179</v>
          </cell>
          <cell r="U475">
            <v>2779260.8695652178</v>
          </cell>
          <cell r="V475">
            <v>2779200</v>
          </cell>
          <cell r="W475">
            <v>111170.43478260872</v>
          </cell>
          <cell r="X475">
            <v>2890431.3043478266</v>
          </cell>
        </row>
        <row r="476">
          <cell r="E476" t="str">
            <v>37.2A04.0047</v>
          </cell>
          <cell r="F476" t="str">
            <v>18. ĐIỆN QUANG</v>
          </cell>
          <cell r="G476" t="str">
            <v>18.211</v>
          </cell>
          <cell r="H476" t="str">
            <v>Chụp cắt lớp vi tính phổi độ phân giải cao (từ ≥ 256 dãy)</v>
          </cell>
          <cell r="I476" t="str">
            <v>Chụp cắt lớp vi tính phổi độ phân giải cao (từ ≥ 256 dãy) [không có thuốc cản quang]</v>
          </cell>
          <cell r="J476" t="str">
            <v>Chụp cắt lớp vi tính phổi độ phân giải cao (từ ≥ 256 dãy)</v>
          </cell>
          <cell r="K476" t="str">
            <v>B</v>
          </cell>
          <cell r="M476">
            <v>49</v>
          </cell>
          <cell r="N476">
            <v>49</v>
          </cell>
          <cell r="P476" t="str">
            <v>Chụp CT Scanner từ 256 dãy trở lên không có thuốc cản quang</v>
          </cell>
          <cell r="Q476">
            <v>2647000</v>
          </cell>
          <cell r="R476">
            <v>101739.130434783</v>
          </cell>
          <cell r="S476">
            <v>2748000</v>
          </cell>
          <cell r="T476">
            <v>132260.8695652179</v>
          </cell>
          <cell r="U476">
            <v>2779260.8695652178</v>
          </cell>
          <cell r="V476">
            <v>2779200</v>
          </cell>
          <cell r="W476">
            <v>111170.43478260872</v>
          </cell>
          <cell r="X476">
            <v>2890431.3043478266</v>
          </cell>
        </row>
        <row r="477">
          <cell r="E477" t="str">
            <v>37.2A04.0047</v>
          </cell>
          <cell r="F477" t="str">
            <v>18. ĐIỆN QUANG</v>
          </cell>
          <cell r="G477" t="str">
            <v>18.212</v>
          </cell>
          <cell r="H477" t="str">
            <v>Chụp cắt lớp vi tính phổi liều thấp tầm soát u (từ ≥ 256 dãy)</v>
          </cell>
          <cell r="I477" t="str">
            <v>Chụp cắt lớp vi tính phổi liều thấp tầm soát u (từ ≥ 256 dãy) [không có thuốc cản quang]</v>
          </cell>
          <cell r="J477" t="str">
            <v>Chụp cắt lớp vi tính phổi liều thấp tầm soát u (từ ≥ 256 dãy)</v>
          </cell>
          <cell r="K477" t="str">
            <v>B</v>
          </cell>
          <cell r="M477">
            <v>49</v>
          </cell>
          <cell r="N477">
            <v>49</v>
          </cell>
          <cell r="P477" t="str">
            <v>Chụp CT Scanner từ 256 dãy trở lên không có thuốc cản quang</v>
          </cell>
          <cell r="Q477">
            <v>2647000</v>
          </cell>
          <cell r="R477">
            <v>101739.130434783</v>
          </cell>
          <cell r="S477">
            <v>2748000</v>
          </cell>
          <cell r="T477">
            <v>132260.8695652179</v>
          </cell>
          <cell r="U477">
            <v>2779260.8695652178</v>
          </cell>
          <cell r="V477">
            <v>2779200</v>
          </cell>
          <cell r="W477">
            <v>111170.43478260872</v>
          </cell>
          <cell r="X477">
            <v>2890431.3043478266</v>
          </cell>
        </row>
        <row r="478">
          <cell r="E478" t="str">
            <v>37.2A04.0047</v>
          </cell>
          <cell r="F478" t="str">
            <v>18. ĐIỆN QUANG</v>
          </cell>
          <cell r="G478" t="str">
            <v>18.251</v>
          </cell>
          <cell r="H478" t="str">
            <v>Chụp cắt lớp vi tính ruột non (entero-scan) không dùng sonde (từ ≥ 256 dãy)</v>
          </cell>
          <cell r="I478" t="str">
            <v>Chụp cắt lớp vi tính ruột non (entero-scan) không dùng sonde (từ ≥ 256 dãy) [không có thuốc cản quang]</v>
          </cell>
          <cell r="J478" t="str">
            <v>Chụp cắt lớp vi tính ruột non (entero-scan) không dùng sonde (từ ≥ 256 dãy)</v>
          </cell>
          <cell r="K478" t="str">
            <v>B</v>
          </cell>
          <cell r="L478" t="str">
            <v>T2</v>
          </cell>
          <cell r="M478">
            <v>49</v>
          </cell>
          <cell r="N478">
            <v>49</v>
          </cell>
          <cell r="P478" t="str">
            <v>Chụp CT Scanner từ 256 dãy trở lên không có thuốc cản quang</v>
          </cell>
          <cell r="Q478">
            <v>2647000</v>
          </cell>
          <cell r="R478">
            <v>101739.130434783</v>
          </cell>
          <cell r="S478">
            <v>2748000</v>
          </cell>
          <cell r="T478">
            <v>132260.8695652179</v>
          </cell>
          <cell r="U478">
            <v>2779260.8695652178</v>
          </cell>
          <cell r="V478">
            <v>2779200</v>
          </cell>
          <cell r="W478">
            <v>111170.43478260872</v>
          </cell>
          <cell r="X478">
            <v>2890431.3043478266</v>
          </cell>
        </row>
        <row r="479">
          <cell r="E479" t="str">
            <v>37.8D09.1063</v>
          </cell>
          <cell r="F479" t="str">
            <v>03. NHI KHOA</v>
          </cell>
          <cell r="G479" t="str">
            <v>3.2499</v>
          </cell>
          <cell r="H479" t="str">
            <v>Cắt ung thư hàm trên, hàm dưới kèm vét hạch, tạo hình bằng vạt da, cơ</v>
          </cell>
          <cell r="I479" t="str">
            <v>Cắt ung thư hàm trên, hàm dưới kèm vét hạch, tạo hình bằng vạt da, cơ</v>
          </cell>
          <cell r="J479" t="str">
            <v>Cắt ung thư hàm trên, hàm dưới kèm vét hạch, tạo hình bằng vạt da, cơ</v>
          </cell>
          <cell r="K479" t="str">
            <v>A</v>
          </cell>
          <cell r="L479" t="str">
            <v>PDB</v>
          </cell>
          <cell r="M479">
            <v>1074</v>
          </cell>
          <cell r="N479">
            <v>1074</v>
          </cell>
          <cell r="P479" t="str">
            <v>Phẫu thuật cắt ung thư xương hàm trên, nạo vét hạch</v>
          </cell>
          <cell r="Q479">
            <v>2550000</v>
          </cell>
          <cell r="R479">
            <v>837391.30434782605</v>
          </cell>
          <cell r="S479">
            <v>3387000</v>
          </cell>
          <cell r="T479">
            <v>1088608.6956521738</v>
          </cell>
          <cell r="U479">
            <v>3638608.6956521738</v>
          </cell>
          <cell r="V479">
            <v>3638600</v>
          </cell>
          <cell r="W479">
            <v>145544.34782608695</v>
          </cell>
          <cell r="X479">
            <v>3784153.0434782607</v>
          </cell>
        </row>
        <row r="480">
          <cell r="E480" t="str">
            <v>37.8D09.1063</v>
          </cell>
          <cell r="F480" t="str">
            <v>12. UNG BƯỚU</v>
          </cell>
          <cell r="G480" t="str">
            <v>12.52</v>
          </cell>
          <cell r="H480" t="str">
            <v>Cắt ung thư hàm trên, hàm dưới kèm vét hạch, tạo hình bằng vạt da, cơ</v>
          </cell>
          <cell r="I480" t="str">
            <v>Cắt ung thư hàm trên, hàm dưới kèm vét hạch, tạo hình bằng vạt da, cơ</v>
          </cell>
          <cell r="J480" t="str">
            <v>Cắt ung thư hàm trên, hàm dưới kèm vét hạch, tạo hình bằng vạt da, cơ</v>
          </cell>
          <cell r="K480" t="str">
            <v>B</v>
          </cell>
          <cell r="L480" t="str">
            <v>PDB</v>
          </cell>
          <cell r="M480">
            <v>1074</v>
          </cell>
          <cell r="N480">
            <v>1074</v>
          </cell>
          <cell r="P480" t="str">
            <v>Phẫu thuật cắt ung thư xương hàm trên, nạo vét hạch</v>
          </cell>
          <cell r="Q480">
            <v>2550000</v>
          </cell>
          <cell r="R480">
            <v>837391.30434782605</v>
          </cell>
          <cell r="S480">
            <v>3387000</v>
          </cell>
          <cell r="T480">
            <v>1088608.6956521738</v>
          </cell>
          <cell r="U480">
            <v>3638608.6956521738</v>
          </cell>
          <cell r="V480">
            <v>3638600</v>
          </cell>
          <cell r="W480">
            <v>145544.34782608695</v>
          </cell>
          <cell r="X480">
            <v>3784153.0434782607</v>
          </cell>
        </row>
        <row r="481">
          <cell r="E481" t="str">
            <v>37.2A04.0047</v>
          </cell>
          <cell r="F481" t="str">
            <v>18. ĐIỆN QUANG</v>
          </cell>
          <cell r="G481" t="str">
            <v>18.218</v>
          </cell>
          <cell r="H481" t="str">
            <v>Chụp cắt lớp vi tính tính điểm vôi hóa mạch vành (từ ≥ 256 dãy)</v>
          </cell>
          <cell r="I481" t="str">
            <v>Chụp cắt lớp vi tính tính điểm vôi hóa mạch vành (từ ≥ 256 dãy) [không có thuốc cản quang]</v>
          </cell>
          <cell r="J481" t="str">
            <v>Chụp cắt lớp vi tính tính điểm vôi hóa mạch vành (từ ≥ 256 dãy)</v>
          </cell>
          <cell r="K481" t="str">
            <v>B</v>
          </cell>
          <cell r="M481">
            <v>49</v>
          </cell>
          <cell r="N481">
            <v>49</v>
          </cell>
          <cell r="P481" t="str">
            <v>Chụp CT Scanner từ 256 dãy trở lên không có thuốc cản quang</v>
          </cell>
          <cell r="Q481">
            <v>2647000</v>
          </cell>
          <cell r="R481">
            <v>101739.130434783</v>
          </cell>
          <cell r="S481">
            <v>2748000</v>
          </cell>
          <cell r="T481">
            <v>132260.8695652179</v>
          </cell>
          <cell r="U481">
            <v>2779260.8695652178</v>
          </cell>
          <cell r="V481">
            <v>2779200</v>
          </cell>
          <cell r="W481">
            <v>111170.43478260872</v>
          </cell>
          <cell r="X481">
            <v>2890431.3043478266</v>
          </cell>
        </row>
        <row r="482">
          <cell r="E482" t="str">
            <v>37.2A04.0047</v>
          </cell>
          <cell r="F482" t="str">
            <v>18. ĐIỆN QUANG</v>
          </cell>
          <cell r="G482" t="str">
            <v>18.291</v>
          </cell>
          <cell r="H482" t="str">
            <v>Chụp cắt lớp vi tính xương chi không tiêm thuốc cản quang (từ ≥256 dãy)</v>
          </cell>
          <cell r="I482" t="str">
            <v>Chụp cắt lớp vi tính xương chi không tiêm thuốc cản quang (từ ≥256 dãy)</v>
          </cell>
          <cell r="J482" t="str">
            <v>Chụp cắt lớp vi tính xương chi không tiêm thuốc cản quang (từ ≥256 dãy)</v>
          </cell>
          <cell r="K482" t="str">
            <v>B</v>
          </cell>
          <cell r="M482">
            <v>49</v>
          </cell>
          <cell r="N482">
            <v>49</v>
          </cell>
          <cell r="P482" t="str">
            <v>Chụp CT Scanner từ 256 dãy trở lên không có thuốc cản quang</v>
          </cell>
          <cell r="Q482">
            <v>2647000</v>
          </cell>
          <cell r="R482">
            <v>101739.130434783</v>
          </cell>
          <cell r="S482">
            <v>2748000</v>
          </cell>
          <cell r="T482">
            <v>132260.8695652179</v>
          </cell>
          <cell r="U482">
            <v>2779260.8695652178</v>
          </cell>
          <cell r="V482">
            <v>2779200</v>
          </cell>
          <cell r="W482">
            <v>111170.43478260872</v>
          </cell>
          <cell r="X482">
            <v>2890431.3043478266</v>
          </cell>
        </row>
        <row r="483">
          <cell r="E483" t="str">
            <v>37.2A04.0047</v>
          </cell>
          <cell r="F483" t="str">
            <v>18. ĐIỆN QUANG</v>
          </cell>
          <cell r="G483" t="str">
            <v>18.184</v>
          </cell>
          <cell r="H483" t="str">
            <v>Chụp CLVT hàm - mặt không tiêm thuốc cản quang (từ ≥ 256 dãy)</v>
          </cell>
          <cell r="I483" t="str">
            <v>Chụp CLVT hàm - mặt không tiêm thuốc cản quang (từ ≥ 256 dãy)</v>
          </cell>
          <cell r="J483" t="str">
            <v>Chụp CLVT hàm-mặt không tiêm thuốc cản quang (từ ≥ 256 dãy)</v>
          </cell>
          <cell r="K483" t="str">
            <v>B</v>
          </cell>
          <cell r="M483">
            <v>49</v>
          </cell>
          <cell r="N483">
            <v>49</v>
          </cell>
          <cell r="P483" t="str">
            <v>Chụp CT Scanner từ 256 dãy trở lên không có thuốc cản quang</v>
          </cell>
          <cell r="Q483">
            <v>2647000</v>
          </cell>
          <cell r="R483">
            <v>101739.130434783</v>
          </cell>
          <cell r="S483">
            <v>2748000</v>
          </cell>
          <cell r="T483">
            <v>132260.8695652179</v>
          </cell>
          <cell r="U483">
            <v>2779260.8695652178</v>
          </cell>
          <cell r="V483">
            <v>2779200</v>
          </cell>
          <cell r="W483">
            <v>111170.43478260872</v>
          </cell>
          <cell r="X483">
            <v>2890431.3043478266</v>
          </cell>
        </row>
        <row r="484">
          <cell r="E484" t="str">
            <v>37.2A04.0047</v>
          </cell>
          <cell r="F484" t="str">
            <v>18. ĐIỆN QUANG</v>
          </cell>
          <cell r="G484" t="str">
            <v>18.190</v>
          </cell>
          <cell r="H484" t="str">
            <v>Chụp CLVT hàm mặt có dựng hình 3D (từ ≥ 256 dãy)</v>
          </cell>
          <cell r="I484" t="str">
            <v>Chụp CLVT hàm mặt có dựng hình 3D (từ ≥ 256 dãy) [không có thuốc cản quang]</v>
          </cell>
          <cell r="J484" t="str">
            <v>Chụp CLVT hàm mặt có dựng hình 3D (từ ≥ 256 dãy)</v>
          </cell>
          <cell r="K484" t="str">
            <v>B</v>
          </cell>
          <cell r="M484">
            <v>49</v>
          </cell>
          <cell r="N484">
            <v>49</v>
          </cell>
          <cell r="P484" t="str">
            <v>Chụp CT Scanner từ 256 dãy trở lên không có thuốc cản quang</v>
          </cell>
          <cell r="Q484">
            <v>2647000</v>
          </cell>
          <cell r="R484">
            <v>101739.130434783</v>
          </cell>
          <cell r="S484">
            <v>2748000</v>
          </cell>
          <cell r="T484">
            <v>132260.8695652179</v>
          </cell>
          <cell r="U484">
            <v>2779260.8695652178</v>
          </cell>
          <cell r="V484">
            <v>2779200</v>
          </cell>
          <cell r="W484">
            <v>111170.43478260872</v>
          </cell>
          <cell r="X484">
            <v>2890431.3043478266</v>
          </cell>
        </row>
        <row r="485">
          <cell r="E485" t="str">
            <v>37.2A04.0047</v>
          </cell>
          <cell r="F485" t="str">
            <v>18. ĐIỆN QUANG</v>
          </cell>
          <cell r="G485" t="str">
            <v>18.186</v>
          </cell>
          <cell r="H485" t="str">
            <v>Chụp CLVT hàm mặt có ứng dụng phần mềm nha khoa (từ ≥ 256 dãy)</v>
          </cell>
          <cell r="I485" t="str">
            <v>Chụp CLVT hàm mặt có ứng dụng phần mềm nha khoa (từ ≥ 256 dãy) [không có thuốc cản quang]</v>
          </cell>
          <cell r="J485" t="str">
            <v>Chụp CLVT hàm mặt có ứng dụng phần mềm nha khoa (từ ≥ 256 dãy)</v>
          </cell>
          <cell r="K485" t="str">
            <v>B</v>
          </cell>
          <cell r="M485">
            <v>49</v>
          </cell>
          <cell r="N485">
            <v>49</v>
          </cell>
          <cell r="P485" t="str">
            <v>Chụp CT Scanner từ 256 dãy trở lên không có thuốc cản quang</v>
          </cell>
          <cell r="Q485">
            <v>2647000</v>
          </cell>
          <cell r="R485">
            <v>101739.130434783</v>
          </cell>
          <cell r="S485">
            <v>2748000</v>
          </cell>
          <cell r="T485">
            <v>132260.8695652179</v>
          </cell>
          <cell r="U485">
            <v>2779260.8695652178</v>
          </cell>
          <cell r="V485">
            <v>2779200</v>
          </cell>
          <cell r="W485">
            <v>111170.43478260872</v>
          </cell>
          <cell r="X485">
            <v>2890431.3043478266</v>
          </cell>
        </row>
        <row r="486">
          <cell r="E486" t="str">
            <v>37.2A04.0047</v>
          </cell>
          <cell r="F486" t="str">
            <v>18. ĐIỆN QUANG</v>
          </cell>
          <cell r="G486" t="str">
            <v>18.189</v>
          </cell>
          <cell r="H486" t="str">
            <v>Chụp CLVT hốc mắt (từ ≥ 256 dãy)</v>
          </cell>
          <cell r="I486" t="str">
            <v>Chụp CLVT hốc mắt (từ ≥ 256 dãy) [không có thuốc cản quang]</v>
          </cell>
          <cell r="J486" t="str">
            <v>Chụp CLVT hốc mắt (từ ≥ 256 dãy)</v>
          </cell>
          <cell r="K486" t="str">
            <v>B</v>
          </cell>
          <cell r="M486">
            <v>49</v>
          </cell>
          <cell r="N486">
            <v>49</v>
          </cell>
          <cell r="P486" t="str">
            <v>Chụp CT Scanner từ 256 dãy trở lên không có thuốc cản quang</v>
          </cell>
          <cell r="Q486">
            <v>2647000</v>
          </cell>
          <cell r="R486">
            <v>101739.130434783</v>
          </cell>
          <cell r="S486">
            <v>2748000</v>
          </cell>
          <cell r="T486">
            <v>132260.8695652179</v>
          </cell>
          <cell r="U486">
            <v>2779260.8695652178</v>
          </cell>
          <cell r="V486">
            <v>2779200</v>
          </cell>
          <cell r="W486">
            <v>111170.43478260872</v>
          </cell>
          <cell r="X486">
            <v>2890431.3043478266</v>
          </cell>
        </row>
        <row r="487">
          <cell r="E487" t="str">
            <v>37.2A04.0047</v>
          </cell>
          <cell r="F487" t="str">
            <v>18. ĐIỆN QUANG</v>
          </cell>
          <cell r="G487" t="str">
            <v>18.183</v>
          </cell>
          <cell r="H487" t="str">
            <v>Chụp CLVT sọ não có dựng hình 3D (từ ≥ 256 dãy)</v>
          </cell>
          <cell r="I487" t="str">
            <v>Chụp CLVT sọ não có dựng hình 3D (từ ≥ 256 dãy) [không có thuốc cản quang]</v>
          </cell>
          <cell r="J487" t="str">
            <v>Chụp CLVT sọ não có dựng hình 3D (từ ≥ 256 dãy)</v>
          </cell>
          <cell r="K487" t="str">
            <v>B</v>
          </cell>
          <cell r="M487">
            <v>49</v>
          </cell>
          <cell r="N487">
            <v>49</v>
          </cell>
          <cell r="P487" t="str">
            <v>Chụp CT Scanner từ 256 dãy trở lên không có thuốc cản quang</v>
          </cell>
          <cell r="Q487">
            <v>2647000</v>
          </cell>
          <cell r="R487">
            <v>101739.130434783</v>
          </cell>
          <cell r="S487">
            <v>2748000</v>
          </cell>
          <cell r="T487">
            <v>132260.8695652179</v>
          </cell>
          <cell r="U487">
            <v>2779260.8695652178</v>
          </cell>
          <cell r="V487">
            <v>2779200</v>
          </cell>
          <cell r="W487">
            <v>111170.43478260872</v>
          </cell>
          <cell r="X487">
            <v>2890431.3043478266</v>
          </cell>
        </row>
        <row r="488">
          <cell r="E488" t="str">
            <v>37.2A04.0047</v>
          </cell>
          <cell r="F488" t="str">
            <v>18. ĐIỆN QUANG</v>
          </cell>
          <cell r="G488" t="str">
            <v>18.178</v>
          </cell>
          <cell r="H488" t="str">
            <v>Chụp CLVT sọ não không tiêm thuốc cản quang (từ ≥ 256 dãy)</v>
          </cell>
          <cell r="I488" t="str">
            <v>Chụp CLVT sọ não không tiêm thuốc cản quang (từ ≥ 256 dãy)</v>
          </cell>
          <cell r="J488" t="str">
            <v>Chụp CLVT sọ não không tiêm thuốc cản quang (từ ≥ 256 dãy)</v>
          </cell>
          <cell r="K488" t="str">
            <v>B</v>
          </cell>
          <cell r="M488">
            <v>49</v>
          </cell>
          <cell r="N488">
            <v>49</v>
          </cell>
          <cell r="P488" t="str">
            <v>Chụp CT Scanner từ 256 dãy trở lên không có thuốc cản quang</v>
          </cell>
          <cell r="Q488">
            <v>2647000</v>
          </cell>
          <cell r="R488">
            <v>101739.130434783</v>
          </cell>
          <cell r="S488">
            <v>2748000</v>
          </cell>
          <cell r="T488">
            <v>132260.8695652179</v>
          </cell>
          <cell r="U488">
            <v>2779260.8695652178</v>
          </cell>
          <cell r="V488">
            <v>2779200</v>
          </cell>
          <cell r="W488">
            <v>111170.43478260872</v>
          </cell>
          <cell r="X488">
            <v>2890431.3043478266</v>
          </cell>
        </row>
        <row r="489">
          <cell r="E489" t="str">
            <v>37.2A04.0047</v>
          </cell>
          <cell r="F489" t="str">
            <v>18. ĐIỆN QUANG</v>
          </cell>
          <cell r="G489" t="str">
            <v>18.187</v>
          </cell>
          <cell r="H489" t="str">
            <v>Chụp CLVT tai - xương đá không tiêm thuốc (từ ≥ 256 dãy)</v>
          </cell>
          <cell r="I489" t="str">
            <v>Chụp CLVT tai - xương đá không tiêm thuốc (từ ≥ 256 dãy)</v>
          </cell>
          <cell r="J489" t="str">
            <v>Chụp CLVT tai-xương đá không tiêm thuốc (từ ≥ 256 dãy)</v>
          </cell>
          <cell r="K489" t="str">
            <v>B</v>
          </cell>
          <cell r="M489">
            <v>49</v>
          </cell>
          <cell r="N489">
            <v>49</v>
          </cell>
          <cell r="P489" t="str">
            <v>Chụp CT Scanner từ 256 dãy trở lên không có thuốc cản quang</v>
          </cell>
          <cell r="Q489">
            <v>2647000</v>
          </cell>
          <cell r="R489">
            <v>101739.130434783</v>
          </cell>
          <cell r="S489">
            <v>2748000</v>
          </cell>
          <cell r="T489">
            <v>132260.8695652179</v>
          </cell>
          <cell r="U489">
            <v>2779260.8695652178</v>
          </cell>
          <cell r="V489">
            <v>2779200</v>
          </cell>
          <cell r="W489">
            <v>111170.43478260872</v>
          </cell>
          <cell r="X489">
            <v>2890431.3043478266</v>
          </cell>
        </row>
        <row r="490">
          <cell r="E490" t="str">
            <v>37.8D11.1182</v>
          </cell>
          <cell r="F490" t="str">
            <v>03. NHI KHOA</v>
          </cell>
          <cell r="G490" t="str">
            <v>3.2557</v>
          </cell>
          <cell r="H490" t="str">
            <v>Cắt ung thư lưỡi - sàn miệng, nạo vét hạch và tạo hình bằng vạt từ xa</v>
          </cell>
          <cell r="I490" t="str">
            <v>Cắt ung thư lưỡi - sàn miệng, nạo vét hạch và tạo hình bằng vạt từ xa</v>
          </cell>
          <cell r="J490" t="str">
            <v>Cắt ung thư lưỡi - sàn miệng, nạo vét hạch và tạo hình bằng vạt từ xa</v>
          </cell>
          <cell r="K490" t="str">
            <v>A</v>
          </cell>
          <cell r="L490" t="str">
            <v>PDB</v>
          </cell>
          <cell r="M490">
            <v>1195</v>
          </cell>
          <cell r="N490">
            <v>1195</v>
          </cell>
          <cell r="P490" t="str">
            <v>Cắt  ung thư lưỡi - sàn miệng, nạo vét hạch và tạo hình bằng vạt từ xa</v>
          </cell>
          <cell r="Q490">
            <v>6880000</v>
          </cell>
          <cell r="R490">
            <v>1992521.7391304399</v>
          </cell>
          <cell r="S490">
            <v>8872000</v>
          </cell>
          <cell r="T490">
            <v>2590278.2608695719</v>
          </cell>
          <cell r="U490">
            <v>9470278.2608695719</v>
          </cell>
          <cell r="V490">
            <v>9470200</v>
          </cell>
          <cell r="W490">
            <v>378811.13043478288</v>
          </cell>
          <cell r="X490">
            <v>9849089.3913043551</v>
          </cell>
        </row>
        <row r="491">
          <cell r="E491" t="str">
            <v>37.8D11.1182</v>
          </cell>
          <cell r="F491" t="str">
            <v>12. UNG BƯỚU</v>
          </cell>
          <cell r="G491" t="str">
            <v>12.139</v>
          </cell>
          <cell r="H491" t="str">
            <v>Cắt ung thư lưỡi - sàn miệng, nạo vét hạch và tạo hình bằng vạt từ xa</v>
          </cell>
          <cell r="I491" t="str">
            <v>Cắt ung thư lưỡi - sàn miệng, nạo vét hạch và tạo hình bằng vạt từ xa</v>
          </cell>
          <cell r="J491" t="str">
            <v>Cắt ung thư lưỡi - sàn miệng, nạo vét hạch và tạo hình bằng vạt từ xa</v>
          </cell>
          <cell r="K491" t="str">
            <v>B</v>
          </cell>
          <cell r="L491" t="str">
            <v>PDB</v>
          </cell>
          <cell r="M491">
            <v>1195</v>
          </cell>
          <cell r="N491">
            <v>1195</v>
          </cell>
          <cell r="P491" t="str">
            <v>Cắt  ung thư lưỡi - sàn miệng, nạo vét hạch và tạo hình bằng vạt từ xa</v>
          </cell>
          <cell r="Q491">
            <v>6880000</v>
          </cell>
          <cell r="R491">
            <v>1992521.7391304399</v>
          </cell>
          <cell r="S491">
            <v>8872000</v>
          </cell>
          <cell r="T491">
            <v>2590278.2608695719</v>
          </cell>
          <cell r="U491">
            <v>9470278.2608695719</v>
          </cell>
          <cell r="V491">
            <v>9470200</v>
          </cell>
          <cell r="W491">
            <v>378811.13043478288</v>
          </cell>
          <cell r="X491">
            <v>9849089.3913043551</v>
          </cell>
        </row>
        <row r="492">
          <cell r="E492" t="str">
            <v>37.8D08.0941</v>
          </cell>
          <cell r="F492" t="str">
            <v>03. NHI KHOA</v>
          </cell>
          <cell r="G492" t="str">
            <v>3.2579</v>
          </cell>
          <cell r="H492" t="str">
            <v>Cắt ung thư lưỡi và tạo hình tại chỗ</v>
          </cell>
          <cell r="I492" t="str">
            <v>Cắt ung thư lưỡi và tạo hình tại chỗ</v>
          </cell>
          <cell r="J492" t="str">
            <v>Cắt ung thư lưỡi và tạo hình tại chỗ</v>
          </cell>
          <cell r="K492" t="str">
            <v>B</v>
          </cell>
          <cell r="L492" t="str">
            <v>P1</v>
          </cell>
          <cell r="M492">
            <v>952</v>
          </cell>
          <cell r="N492">
            <v>952</v>
          </cell>
          <cell r="P492" t="str">
            <v>Phẫu thuật cắt bỏ ung thư lưỡi có tái tạo vạt cơ da</v>
          </cell>
          <cell r="Q492">
            <v>5980000</v>
          </cell>
          <cell r="R492">
            <v>976695.65217391297</v>
          </cell>
          <cell r="S492">
            <v>6956000</v>
          </cell>
          <cell r="T492">
            <v>1269704.3478260867</v>
          </cell>
          <cell r="U492">
            <v>7249704.3478260869</v>
          </cell>
          <cell r="V492">
            <v>7249700</v>
          </cell>
          <cell r="W492">
            <v>289988.17391304346</v>
          </cell>
          <cell r="X492">
            <v>7539692.5217391308</v>
          </cell>
        </row>
        <row r="493">
          <cell r="E493" t="str">
            <v>37.8D08.0941</v>
          </cell>
          <cell r="F493" t="str">
            <v>12. UNG BƯỚU</v>
          </cell>
          <cell r="G493" t="str">
            <v>12.136</v>
          </cell>
          <cell r="H493" t="str">
            <v>Cắt ung thư lưỡi và tạo hình tại chỗ</v>
          </cell>
          <cell r="I493" t="str">
            <v>Cắt ung thư lưỡi và tạo hình tại chỗ</v>
          </cell>
          <cell r="J493" t="str">
            <v>Cắt ung thư lưỡi và tạo hình tại chỗ</v>
          </cell>
          <cell r="K493" t="str">
            <v>B</v>
          </cell>
          <cell r="L493" t="str">
            <v>P1</v>
          </cell>
          <cell r="M493">
            <v>952</v>
          </cell>
          <cell r="N493">
            <v>952</v>
          </cell>
          <cell r="P493" t="str">
            <v>Phẫu thuật cắt bỏ ung thư lưỡi có tái tạo vạt cơ da</v>
          </cell>
          <cell r="Q493">
            <v>5980000</v>
          </cell>
          <cell r="R493">
            <v>976695.65217391297</v>
          </cell>
          <cell r="S493">
            <v>6956000</v>
          </cell>
          <cell r="T493">
            <v>1269704.3478260867</v>
          </cell>
          <cell r="U493">
            <v>7249704.3478260869</v>
          </cell>
          <cell r="V493">
            <v>7249700</v>
          </cell>
          <cell r="W493">
            <v>289988.17391304346</v>
          </cell>
          <cell r="X493">
            <v>7539692.5217391308</v>
          </cell>
        </row>
        <row r="494">
          <cell r="E494" t="str">
            <v>37.2A04.0050</v>
          </cell>
          <cell r="F494" t="str">
            <v>19. Y HỌC HẠT NHÂN</v>
          </cell>
          <cell r="G494" t="str">
            <v>19.241</v>
          </cell>
          <cell r="H494" t="str">
            <v>PET/CT chẩn đoán bệnh Alzheimer với ¹⁸FDG</v>
          </cell>
          <cell r="I494" t="str">
            <v>PET/CT chẩn đoán bệnh Alzheimer với ¹⁸FDG</v>
          </cell>
          <cell r="J494" t="str">
            <v>PET/CT chẩn đoán bệnh Alzheimer với ¹⁸FDG</v>
          </cell>
          <cell r="K494" t="str">
            <v>B</v>
          </cell>
          <cell r="L494" t="str">
            <v>TDB</v>
          </cell>
          <cell r="M494">
            <v>52</v>
          </cell>
          <cell r="N494">
            <v>52</v>
          </cell>
          <cell r="O494" t="str">
            <v>Chưa bao gồm thuốc cản quang</v>
          </cell>
          <cell r="P494" t="str">
            <v>Chụp PET/CT</v>
          </cell>
          <cell r="Q494">
            <v>19084962</v>
          </cell>
          <cell r="R494">
            <v>828059.47826086998</v>
          </cell>
          <cell r="S494">
            <v>19913000</v>
          </cell>
          <cell r="T494">
            <v>1076477.3217391309</v>
          </cell>
          <cell r="U494">
            <v>20161439.32173913</v>
          </cell>
          <cell r="V494">
            <v>20161400</v>
          </cell>
          <cell r="W494">
            <v>806457.57286956522</v>
          </cell>
          <cell r="X494">
            <v>20967896.894608695</v>
          </cell>
        </row>
        <row r="495">
          <cell r="E495" t="str">
            <v>37.2A04.0050</v>
          </cell>
          <cell r="F495" t="str">
            <v>19. Y HỌC HẠT NHÂN</v>
          </cell>
          <cell r="G495" t="str">
            <v>19.262</v>
          </cell>
          <cell r="H495" t="str">
            <v>PET/CT chẩn đoán bệnh chuyển hóa glucose cơ tim với ¹⁸FDG</v>
          </cell>
          <cell r="I495" t="str">
            <v>PET/CT chẩn đoán bệnh chuyển hóa glucose cơ tim với ¹⁸FDG</v>
          </cell>
          <cell r="J495" t="str">
            <v>PET/CT chẩn đoán bệnh chuyển hóa glucose cơ tim với ¹⁸FDG</v>
          </cell>
          <cell r="K495" t="str">
            <v>B</v>
          </cell>
          <cell r="L495" t="str">
            <v>TDB</v>
          </cell>
          <cell r="M495">
            <v>52</v>
          </cell>
          <cell r="N495">
            <v>52</v>
          </cell>
          <cell r="O495" t="str">
            <v>Chưa bao gồm thuốc cản quang</v>
          </cell>
          <cell r="P495" t="str">
            <v>Chụp PET/CT</v>
          </cell>
          <cell r="Q495">
            <v>19084962</v>
          </cell>
          <cell r="R495">
            <v>828059.47826086998</v>
          </cell>
          <cell r="S495">
            <v>19913000</v>
          </cell>
          <cell r="T495">
            <v>1076477.3217391309</v>
          </cell>
          <cell r="U495">
            <v>20161439.32173913</v>
          </cell>
          <cell r="V495">
            <v>20161400</v>
          </cell>
          <cell r="W495">
            <v>806457.57286956522</v>
          </cell>
          <cell r="X495">
            <v>20967896.894608695</v>
          </cell>
        </row>
        <row r="496">
          <cell r="E496" t="str">
            <v>37.2A04.0050</v>
          </cell>
          <cell r="F496" t="str">
            <v>19. Y HỌC HẠT NHÂN</v>
          </cell>
          <cell r="G496" t="str">
            <v>19.242</v>
          </cell>
          <cell r="H496" t="str">
            <v>PET/CT chẩn đoán bệnh động kinh với ¹⁸FDG</v>
          </cell>
          <cell r="I496" t="str">
            <v>PET/CT chẩn đoán bệnh động kinh với ¹⁸FDG</v>
          </cell>
          <cell r="J496" t="str">
            <v>PET/CT chẩn đoán bệnh động kinh với ¹⁸FDG</v>
          </cell>
          <cell r="K496" t="str">
            <v>B</v>
          </cell>
          <cell r="L496" t="str">
            <v>TDB</v>
          </cell>
          <cell r="M496">
            <v>52</v>
          </cell>
          <cell r="N496">
            <v>52</v>
          </cell>
          <cell r="O496" t="str">
            <v>Chưa bao gồm thuốc cản quang</v>
          </cell>
          <cell r="P496" t="str">
            <v>Chụp PET/CT</v>
          </cell>
          <cell r="Q496">
            <v>19084962</v>
          </cell>
          <cell r="R496">
            <v>828059.47826086998</v>
          </cell>
          <cell r="S496">
            <v>19913000</v>
          </cell>
          <cell r="T496">
            <v>1076477.3217391309</v>
          </cell>
          <cell r="U496">
            <v>20161439.32173913</v>
          </cell>
          <cell r="V496">
            <v>20161400</v>
          </cell>
          <cell r="W496">
            <v>806457.57286956522</v>
          </cell>
          <cell r="X496">
            <v>20967896.894608695</v>
          </cell>
        </row>
        <row r="497">
          <cell r="E497" t="str">
            <v>37.2A04.0050</v>
          </cell>
          <cell r="F497" t="str">
            <v>19. Y HỌC HẠT NHÂN</v>
          </cell>
          <cell r="G497" t="str">
            <v>19.238</v>
          </cell>
          <cell r="H497" t="str">
            <v>PET/CT chẩn đoán bệnh hệ thần kinh</v>
          </cell>
          <cell r="I497" t="str">
            <v>PET/CT chẩn đoán bệnh hệ thần kinh</v>
          </cell>
          <cell r="J497" t="str">
            <v>PET/CT chẩn đoán bệnh hệ thần kinh</v>
          </cell>
          <cell r="K497" t="str">
            <v>B</v>
          </cell>
          <cell r="L497" t="str">
            <v>TDB</v>
          </cell>
          <cell r="M497">
            <v>52</v>
          </cell>
          <cell r="N497">
            <v>52</v>
          </cell>
          <cell r="O497" t="str">
            <v>Chưa bao gồm thuốc cản quang</v>
          </cell>
          <cell r="P497" t="str">
            <v>Chụp PET/CT</v>
          </cell>
          <cell r="Q497">
            <v>19084962</v>
          </cell>
          <cell r="R497">
            <v>828059.47826086998</v>
          </cell>
          <cell r="S497">
            <v>19913000</v>
          </cell>
          <cell r="T497">
            <v>1076477.3217391309</v>
          </cell>
          <cell r="U497">
            <v>20161439.32173913</v>
          </cell>
          <cell r="V497">
            <v>20161400</v>
          </cell>
          <cell r="W497">
            <v>806457.57286956522</v>
          </cell>
          <cell r="X497">
            <v>20967896.894608695</v>
          </cell>
        </row>
        <row r="498">
          <cell r="E498" t="str">
            <v>37.2A04.0050</v>
          </cell>
          <cell r="F498" t="str">
            <v>19. Y HỌC HẠT NHÂN</v>
          </cell>
          <cell r="G498" t="str">
            <v>19.239</v>
          </cell>
          <cell r="H498" t="str">
            <v>PET/CT chẩn đoán bệnh hệ thần kinh với ¹⁸FDG</v>
          </cell>
          <cell r="I498" t="str">
            <v>PET/CT chẩn đoán bệnh hệ thần kinh với ¹⁸FDG</v>
          </cell>
          <cell r="J498" t="str">
            <v>PET/CT chẩn đoán bệnh hệ thần kinh với ¹⁸FDG</v>
          </cell>
          <cell r="K498" t="str">
            <v>B</v>
          </cell>
          <cell r="L498" t="str">
            <v>TDB</v>
          </cell>
          <cell r="M498">
            <v>52</v>
          </cell>
          <cell r="N498">
            <v>52</v>
          </cell>
          <cell r="O498" t="str">
            <v>Chưa bao gồm thuốc cản quang</v>
          </cell>
          <cell r="P498" t="str">
            <v>Chụp PET/CT</v>
          </cell>
          <cell r="Q498">
            <v>19084962</v>
          </cell>
          <cell r="R498">
            <v>828059.47826086998</v>
          </cell>
          <cell r="S498">
            <v>19913000</v>
          </cell>
          <cell r="T498">
            <v>1076477.3217391309</v>
          </cell>
          <cell r="U498">
            <v>20161439.32173913</v>
          </cell>
          <cell r="V498">
            <v>20161400</v>
          </cell>
          <cell r="W498">
            <v>806457.57286956522</v>
          </cell>
          <cell r="X498">
            <v>20967896.894608695</v>
          </cell>
        </row>
        <row r="499">
          <cell r="E499" t="str">
            <v>37.2A04.0050</v>
          </cell>
          <cell r="F499" t="str">
            <v>19. Y HỌC HẠT NHÂN</v>
          </cell>
          <cell r="G499" t="str">
            <v>19.270</v>
          </cell>
          <cell r="H499" t="str">
            <v>PET/CT chẩn đoán bệnh nhiễm trùng</v>
          </cell>
          <cell r="I499" t="str">
            <v>PET/CT chẩn đoán bệnh nhiễm trùng</v>
          </cell>
          <cell r="J499" t="str">
            <v>PET/CT chẩn đoán bệnh nhiễm trùng</v>
          </cell>
          <cell r="K499" t="str">
            <v>B</v>
          </cell>
          <cell r="L499" t="str">
            <v>TDB</v>
          </cell>
          <cell r="M499">
            <v>52</v>
          </cell>
          <cell r="N499">
            <v>52</v>
          </cell>
          <cell r="O499" t="str">
            <v>Chưa bao gồm thuốc cản quang</v>
          </cell>
          <cell r="P499" t="str">
            <v>Chụp PET/CT</v>
          </cell>
          <cell r="Q499">
            <v>19084962</v>
          </cell>
          <cell r="R499">
            <v>828059.47826086998</v>
          </cell>
          <cell r="S499">
            <v>19913000</v>
          </cell>
          <cell r="T499">
            <v>1076477.3217391309</v>
          </cell>
          <cell r="U499">
            <v>20161439.32173913</v>
          </cell>
          <cell r="V499">
            <v>20161400</v>
          </cell>
          <cell r="W499">
            <v>806457.57286956522</v>
          </cell>
          <cell r="X499">
            <v>20967896.894608695</v>
          </cell>
        </row>
        <row r="500">
          <cell r="E500" t="str">
            <v>37.2A04.0050</v>
          </cell>
          <cell r="F500" t="str">
            <v>19. Y HỌC HẠT NHÂN</v>
          </cell>
          <cell r="G500" t="str">
            <v>19.243</v>
          </cell>
          <cell r="H500" t="str">
            <v>PET/CT chẩn đoán bệnh Parkinson với ¹⁸FDG</v>
          </cell>
          <cell r="I500" t="str">
            <v>PET/CT chẩn đoán bệnh Parkinson với ¹⁸FDG</v>
          </cell>
          <cell r="J500" t="str">
            <v>PET/CT chẩn đoán bệnh Parkinson với ¹⁸FDG</v>
          </cell>
          <cell r="K500" t="str">
            <v>B</v>
          </cell>
          <cell r="L500" t="str">
            <v>TDB</v>
          </cell>
          <cell r="M500">
            <v>52</v>
          </cell>
          <cell r="N500">
            <v>52</v>
          </cell>
          <cell r="O500" t="str">
            <v>Chưa bao gồm thuốc cản quang</v>
          </cell>
          <cell r="P500" t="str">
            <v>Chụp PET/CT</v>
          </cell>
          <cell r="Q500">
            <v>19084962</v>
          </cell>
          <cell r="R500">
            <v>828059.47826086998</v>
          </cell>
          <cell r="S500">
            <v>19913000</v>
          </cell>
          <cell r="T500">
            <v>1076477.3217391309</v>
          </cell>
          <cell r="U500">
            <v>20161439.32173913</v>
          </cell>
          <cell r="V500">
            <v>20161400</v>
          </cell>
          <cell r="W500">
            <v>806457.57286956522</v>
          </cell>
          <cell r="X500">
            <v>20967896.894608695</v>
          </cell>
        </row>
        <row r="501">
          <cell r="E501" t="str">
            <v>37.2A04.0050</v>
          </cell>
          <cell r="F501" t="str">
            <v>19. Y HỌC HẠT NHÂN</v>
          </cell>
          <cell r="G501" t="str">
            <v>19.240</v>
          </cell>
          <cell r="H501" t="str">
            <v>PET/CT chẩn đoán bệnh sa sút trí tuệ với ¹⁸FDG</v>
          </cell>
          <cell r="I501" t="str">
            <v>PET/CT chẩn đoán bệnh sa sút trí tuệ với ¹⁸FDG</v>
          </cell>
          <cell r="J501" t="str">
            <v>PET/CT chẩn đoán bệnh sa sút trí tuệ với ¹⁸FDG</v>
          </cell>
          <cell r="K501" t="str">
            <v>B</v>
          </cell>
          <cell r="L501" t="str">
            <v>TDB</v>
          </cell>
          <cell r="M501">
            <v>52</v>
          </cell>
          <cell r="N501">
            <v>52</v>
          </cell>
          <cell r="O501" t="str">
            <v>Chưa bao gồm thuốc cản quang</v>
          </cell>
          <cell r="P501" t="str">
            <v>Chụp PET/CT</v>
          </cell>
          <cell r="Q501">
            <v>19084962</v>
          </cell>
          <cell r="R501">
            <v>828059.47826086998</v>
          </cell>
          <cell r="S501">
            <v>19913000</v>
          </cell>
          <cell r="T501">
            <v>1076477.3217391309</v>
          </cell>
          <cell r="U501">
            <v>20161439.32173913</v>
          </cell>
          <cell r="V501">
            <v>20161400</v>
          </cell>
          <cell r="W501">
            <v>806457.57286956522</v>
          </cell>
          <cell r="X501">
            <v>20967896.894608695</v>
          </cell>
        </row>
        <row r="502">
          <cell r="E502" t="str">
            <v>37.2A04.0050</v>
          </cell>
          <cell r="F502" t="str">
            <v>19. Y HỌC HẠT NHÂN</v>
          </cell>
          <cell r="G502" t="str">
            <v>19.268</v>
          </cell>
          <cell r="H502" t="str">
            <v>PET/CT chẩn đoán bệnh thiếu máu cơ tim với ¹⁸FDG</v>
          </cell>
          <cell r="I502" t="str">
            <v>PET/CT chẩn đoán bệnh thiếu máu cơ tim với ¹⁸FDG</v>
          </cell>
          <cell r="J502" t="str">
            <v>PET/CT chẩn đoán bệnh thiếu máu cơ tim với ¹⁸FDG</v>
          </cell>
          <cell r="K502" t="str">
            <v>B</v>
          </cell>
          <cell r="L502" t="str">
            <v>TDB</v>
          </cell>
          <cell r="M502">
            <v>52</v>
          </cell>
          <cell r="N502">
            <v>52</v>
          </cell>
          <cell r="O502" t="str">
            <v>Chưa bao gồm thuốc cản quang</v>
          </cell>
          <cell r="P502" t="str">
            <v>Chụp PET/CT</v>
          </cell>
          <cell r="Q502">
            <v>19084962</v>
          </cell>
          <cell r="R502">
            <v>828059.47826086998</v>
          </cell>
          <cell r="S502">
            <v>19913000</v>
          </cell>
          <cell r="T502">
            <v>1076477.3217391309</v>
          </cell>
          <cell r="U502">
            <v>20161439.32173913</v>
          </cell>
          <cell r="V502">
            <v>20161400</v>
          </cell>
          <cell r="W502">
            <v>806457.57286956522</v>
          </cell>
          <cell r="X502">
            <v>20967896.894608695</v>
          </cell>
        </row>
        <row r="503">
          <cell r="E503" t="str">
            <v>37.2A04.0050</v>
          </cell>
          <cell r="F503" t="str">
            <v>19. Y HỌC HẠT NHÂN</v>
          </cell>
          <cell r="G503" t="str">
            <v>19.259</v>
          </cell>
          <cell r="H503" t="str">
            <v>PET/CT chẩn đoán bệnh tim mạch</v>
          </cell>
          <cell r="I503" t="str">
            <v>PET/CT chẩn đoán bệnh tim mạch</v>
          </cell>
          <cell r="J503" t="str">
            <v>PET/CT chẩn đoán bệnh tim mạch</v>
          </cell>
          <cell r="K503" t="str">
            <v>B</v>
          </cell>
          <cell r="L503" t="str">
            <v>TDB</v>
          </cell>
          <cell r="M503">
            <v>52</v>
          </cell>
          <cell r="N503">
            <v>52</v>
          </cell>
          <cell r="O503" t="str">
            <v>Chưa bao gồm thuốc cản quang</v>
          </cell>
          <cell r="P503" t="str">
            <v>Chụp PET/CT</v>
          </cell>
          <cell r="Q503">
            <v>19084962</v>
          </cell>
          <cell r="R503">
            <v>828059.47826086998</v>
          </cell>
          <cell r="S503">
            <v>19913000</v>
          </cell>
          <cell r="T503">
            <v>1076477.3217391309</v>
          </cell>
          <cell r="U503">
            <v>20161439.32173913</v>
          </cell>
          <cell r="V503">
            <v>20161400</v>
          </cell>
          <cell r="W503">
            <v>806457.57286956522</v>
          </cell>
          <cell r="X503">
            <v>20967896.894608695</v>
          </cell>
        </row>
        <row r="504">
          <cell r="E504" t="str">
            <v>37.2A04.0050</v>
          </cell>
          <cell r="F504" t="str">
            <v>19. Y HỌC HẠT NHÂN</v>
          </cell>
          <cell r="G504" t="str">
            <v>19.267</v>
          </cell>
          <cell r="H504" t="str">
            <v>PET/CT chẩn đoán bệnh tim mạch với ¹⁸FDG</v>
          </cell>
          <cell r="I504" t="str">
            <v>PET/CT chẩn đoán bệnh tim mạch với ¹⁸FDG</v>
          </cell>
          <cell r="J504" t="str">
            <v>PET/CT chẩn đoán bệnh tim mạch với ¹⁸FDG</v>
          </cell>
          <cell r="K504" t="str">
            <v>B</v>
          </cell>
          <cell r="L504" t="str">
            <v>TDB</v>
          </cell>
          <cell r="M504">
            <v>52</v>
          </cell>
          <cell r="N504">
            <v>52</v>
          </cell>
          <cell r="O504" t="str">
            <v>Chưa bao gồm thuốc cản quang</v>
          </cell>
          <cell r="P504" t="str">
            <v>Chụp PET/CT</v>
          </cell>
          <cell r="Q504">
            <v>19084962</v>
          </cell>
          <cell r="R504">
            <v>828059.47826086998</v>
          </cell>
          <cell r="S504">
            <v>19913000</v>
          </cell>
          <cell r="T504">
            <v>1076477.3217391309</v>
          </cell>
          <cell r="U504">
            <v>20161439.32173913</v>
          </cell>
          <cell r="V504">
            <v>20161400</v>
          </cell>
          <cell r="W504">
            <v>806457.57286956522</v>
          </cell>
          <cell r="X504">
            <v>20967896.894608695</v>
          </cell>
        </row>
        <row r="505">
          <cell r="E505" t="str">
            <v>37.2A04.0050</v>
          </cell>
          <cell r="F505" t="str">
            <v>19. Y HỌC HẠT NHÂN</v>
          </cell>
          <cell r="G505" t="str">
            <v>19.223</v>
          </cell>
          <cell r="H505" t="str">
            <v>PET/CT chẩn đoán khối u</v>
          </cell>
          <cell r="I505" t="str">
            <v>PET/CT chẩn đoán khối u</v>
          </cell>
          <cell r="J505" t="str">
            <v>PET/CT chẩn đoán khối u</v>
          </cell>
          <cell r="K505" t="str">
            <v>B</v>
          </cell>
          <cell r="L505" t="str">
            <v>TDB</v>
          </cell>
          <cell r="M505">
            <v>52</v>
          </cell>
          <cell r="N505">
            <v>52</v>
          </cell>
          <cell r="O505" t="str">
            <v>Chưa bao gồm thuốc cản quang</v>
          </cell>
          <cell r="P505" t="str">
            <v>Chụp PET/CT</v>
          </cell>
          <cell r="Q505">
            <v>19084962</v>
          </cell>
          <cell r="R505">
            <v>828059.47826086998</v>
          </cell>
          <cell r="S505">
            <v>19913000</v>
          </cell>
          <cell r="T505">
            <v>1076477.3217391309</v>
          </cell>
          <cell r="U505">
            <v>20161439.32173913</v>
          </cell>
          <cell r="V505">
            <v>20161400</v>
          </cell>
          <cell r="W505">
            <v>806457.57286956522</v>
          </cell>
          <cell r="X505">
            <v>20967896.894608695</v>
          </cell>
        </row>
        <row r="506">
          <cell r="E506" t="str">
            <v>37.2A04.0050</v>
          </cell>
          <cell r="F506" t="str">
            <v>19. Y HỌC HẠT NHÂN</v>
          </cell>
          <cell r="G506" t="str">
            <v>19.224</v>
          </cell>
          <cell r="H506" t="str">
            <v>PET/CT chẩn đoán khối u với ¹⁸FDG</v>
          </cell>
          <cell r="I506" t="str">
            <v>PET/CT chẩn đoán khối u với ¹⁸FDG</v>
          </cell>
          <cell r="J506" t="str">
            <v>PET/CT chẩn đoán khối u với ¹⁸FDG</v>
          </cell>
          <cell r="K506" t="str">
            <v>B</v>
          </cell>
          <cell r="L506" t="str">
            <v>TDB</v>
          </cell>
          <cell r="M506">
            <v>52</v>
          </cell>
          <cell r="N506">
            <v>52</v>
          </cell>
          <cell r="O506" t="str">
            <v>Chưa bao gồm thuốc cản quang</v>
          </cell>
          <cell r="P506" t="str">
            <v>Chụp PET/CT</v>
          </cell>
          <cell r="Q506">
            <v>19084962</v>
          </cell>
          <cell r="R506">
            <v>828059.47826086998</v>
          </cell>
          <cell r="S506">
            <v>19913000</v>
          </cell>
          <cell r="T506">
            <v>1076477.3217391309</v>
          </cell>
          <cell r="U506">
            <v>20161439.32173913</v>
          </cell>
          <cell r="V506">
            <v>20161400</v>
          </cell>
          <cell r="W506">
            <v>806457.57286956522</v>
          </cell>
          <cell r="X506">
            <v>20967896.894608695</v>
          </cell>
        </row>
        <row r="507">
          <cell r="E507" t="str">
            <v>37.2A04.0050</v>
          </cell>
          <cell r="F507" t="str">
            <v>19. Y HỌC HẠT NHÂN</v>
          </cell>
          <cell r="G507" t="str">
            <v>19.257</v>
          </cell>
          <cell r="H507" t="str">
            <v>PET/CT chẩn đoán suy giảm trí nhớ (dimentia)</v>
          </cell>
          <cell r="I507" t="str">
            <v>PET/CT chẩn đoán suy giảm trí nhớ (dimentia)</v>
          </cell>
          <cell r="J507" t="str">
            <v>PET/CT chẩn đoán suy giảm trí nhớ (dimentia)</v>
          </cell>
          <cell r="K507" t="str">
            <v>B</v>
          </cell>
          <cell r="L507" t="str">
            <v>TDB</v>
          </cell>
          <cell r="M507">
            <v>52</v>
          </cell>
          <cell r="N507">
            <v>52</v>
          </cell>
          <cell r="O507" t="str">
            <v>Chưa bao gồm thuốc cản quang</v>
          </cell>
          <cell r="P507" t="str">
            <v>Chụp PET/CT</v>
          </cell>
          <cell r="Q507">
            <v>19084962</v>
          </cell>
          <cell r="R507">
            <v>828059.47826086998</v>
          </cell>
          <cell r="S507">
            <v>19913000</v>
          </cell>
          <cell r="T507">
            <v>1076477.3217391309</v>
          </cell>
          <cell r="U507">
            <v>20161439.32173913</v>
          </cell>
          <cell r="V507">
            <v>20161400</v>
          </cell>
          <cell r="W507">
            <v>806457.57286956522</v>
          </cell>
          <cell r="X507">
            <v>20967896.894608695</v>
          </cell>
        </row>
        <row r="508">
          <cell r="E508" t="str">
            <v>37.2A04.0050</v>
          </cell>
          <cell r="F508" t="str">
            <v>19. Y HỌC HẠT NHÂN</v>
          </cell>
          <cell r="G508" t="str">
            <v>19.269</v>
          </cell>
          <cell r="H508" t="str">
            <v>PET/CT đánh giá sự sống còn của cơ tim với ¹⁸FDG</v>
          </cell>
          <cell r="I508" t="str">
            <v>PET/CT đánh giá sự sống còn của cơ tim với ¹⁸FDG</v>
          </cell>
          <cell r="J508" t="str">
            <v>PET/CT đánh giá sự sống còn của cơ tim với ¹⁸FDG</v>
          </cell>
          <cell r="K508" t="str">
            <v>B</v>
          </cell>
          <cell r="L508" t="str">
            <v>TDB</v>
          </cell>
          <cell r="M508">
            <v>52</v>
          </cell>
          <cell r="N508">
            <v>52</v>
          </cell>
          <cell r="O508" t="str">
            <v>Chưa bao gồm thuốc cản quang</v>
          </cell>
          <cell r="P508" t="str">
            <v>Chụp PET/CT</v>
          </cell>
          <cell r="Q508">
            <v>19084962</v>
          </cell>
          <cell r="R508">
            <v>828059.47826086998</v>
          </cell>
          <cell r="S508">
            <v>19913000</v>
          </cell>
          <cell r="T508">
            <v>1076477.3217391309</v>
          </cell>
          <cell r="U508">
            <v>20161439.32173913</v>
          </cell>
          <cell r="V508">
            <v>20161400</v>
          </cell>
          <cell r="W508">
            <v>806457.57286956522</v>
          </cell>
          <cell r="X508">
            <v>20967896.894608695</v>
          </cell>
        </row>
        <row r="509">
          <cell r="E509" t="str">
            <v>37.2A04.0050</v>
          </cell>
          <cell r="F509" t="str">
            <v>19. Y HỌC HẠT NHÂN</v>
          </cell>
          <cell r="G509" t="str">
            <v>19.271</v>
          </cell>
          <cell r="H509" t="str">
            <v>PET/CT trong bệnh viêm nhiễm với ¹⁸FDG</v>
          </cell>
          <cell r="I509" t="str">
            <v>PET/CT trong bệnh viêm nhiễm với ¹⁸FDG</v>
          </cell>
          <cell r="J509" t="str">
            <v>PET/CT trong bệnh viêm nhiễm với ¹⁸FDG</v>
          </cell>
          <cell r="K509" t="str">
            <v>B</v>
          </cell>
          <cell r="L509" t="str">
            <v>TDB</v>
          </cell>
          <cell r="M509">
            <v>52</v>
          </cell>
          <cell r="N509">
            <v>52</v>
          </cell>
          <cell r="O509" t="str">
            <v>Chưa bao gồm thuốc cản quang</v>
          </cell>
          <cell r="P509" t="str">
            <v>Chụp PET/CT</v>
          </cell>
          <cell r="Q509">
            <v>19084962</v>
          </cell>
          <cell r="R509">
            <v>828059.47826086998</v>
          </cell>
          <cell r="S509">
            <v>19913000</v>
          </cell>
          <cell r="T509">
            <v>1076477.3217391309</v>
          </cell>
          <cell r="U509">
            <v>20161439.32173913</v>
          </cell>
          <cell r="V509">
            <v>20161400</v>
          </cell>
          <cell r="W509">
            <v>806457.57286956522</v>
          </cell>
          <cell r="X509">
            <v>20967896.894608695</v>
          </cell>
        </row>
        <row r="510">
          <cell r="E510" t="str">
            <v>37.2A04.0051</v>
          </cell>
          <cell r="F510" t="str">
            <v>19. Y HỌC HẠT NHÂN</v>
          </cell>
          <cell r="G510" t="str">
            <v>19.278</v>
          </cell>
          <cell r="H510" t="str">
            <v>PET/CT mô phỏng xạ trị</v>
          </cell>
          <cell r="I510" t="str">
            <v>PET/CT mô phỏng xạ trị</v>
          </cell>
          <cell r="J510" t="str">
            <v>PET/CT mô phỏng xạ trị</v>
          </cell>
          <cell r="K510" t="str">
            <v>B</v>
          </cell>
          <cell r="L510" t="str">
            <v>TDB</v>
          </cell>
          <cell r="M510">
            <v>53</v>
          </cell>
          <cell r="N510">
            <v>53</v>
          </cell>
          <cell r="O510" t="str">
            <v>Chưa bao gồm thuốc cản quang</v>
          </cell>
          <cell r="P510" t="str">
            <v>Chụp PET/CT mô phỏng xạ trị</v>
          </cell>
          <cell r="Q510">
            <v>19625665</v>
          </cell>
          <cell r="R510">
            <v>1104002.60869565</v>
          </cell>
          <cell r="S510">
            <v>20729000</v>
          </cell>
          <cell r="T510">
            <v>1435203.3913043451</v>
          </cell>
          <cell r="U510">
            <v>21060868.391304344</v>
          </cell>
          <cell r="V510">
            <v>21060800</v>
          </cell>
          <cell r="W510">
            <v>842434.73565217375</v>
          </cell>
          <cell r="X510">
            <v>21903303.126956519</v>
          </cell>
        </row>
        <row r="511">
          <cell r="E511" t="str">
            <v>37.2A04.0052</v>
          </cell>
          <cell r="F511" t="str">
            <v>18. ĐIỆN QUANG</v>
          </cell>
          <cell r="G511" t="str">
            <v>18.508</v>
          </cell>
          <cell r="H511" t="str">
            <v>Chụp các động mạch tủy [dưới DSA]</v>
          </cell>
          <cell r="I511" t="str">
            <v>Chụp các động mạch tủy [dưới DSA]</v>
          </cell>
          <cell r="J511" t="str">
            <v>Chụp các động mạch tủy [dưới DSA]</v>
          </cell>
          <cell r="K511" t="str">
            <v>B</v>
          </cell>
          <cell r="L511" t="str">
            <v>T1</v>
          </cell>
          <cell r="M511">
            <v>54</v>
          </cell>
          <cell r="N511">
            <v>54</v>
          </cell>
          <cell r="P511" t="str">
            <v xml:space="preserve">Chụp mạch máu số hóa xóa nền (DSA) </v>
          </cell>
          <cell r="Q511">
            <v>5175000</v>
          </cell>
          <cell r="R511">
            <v>511826.08695652202</v>
          </cell>
          <cell r="S511">
            <v>5686000</v>
          </cell>
          <cell r="T511">
            <v>665373.91304347862</v>
          </cell>
          <cell r="U511">
            <v>5840373.9130434785</v>
          </cell>
          <cell r="V511">
            <v>5840300</v>
          </cell>
          <cell r="W511">
            <v>233614.95652173914</v>
          </cell>
          <cell r="X511">
            <v>6073988.8695652178</v>
          </cell>
        </row>
        <row r="512">
          <cell r="E512" t="str">
            <v>37.2A04.0052</v>
          </cell>
          <cell r="F512" t="str">
            <v>18. ĐIỆN QUANG</v>
          </cell>
          <cell r="G512" t="str">
            <v>18.515</v>
          </cell>
          <cell r="H512" t="str">
            <v>Chụp động mạch các loại chọc kim trực tiếp số hóa xóa nền (DSA)</v>
          </cell>
          <cell r="I512" t="str">
            <v>Chụp động mạch các loại chọc kim trực tiếp số hóa xóa nền (DSA)</v>
          </cell>
          <cell r="J512" t="str">
            <v>Chụp động mạch các loại chọc kim trực tiếp số hóa xóa nền (DSA)</v>
          </cell>
          <cell r="K512" t="str">
            <v>B</v>
          </cell>
          <cell r="L512" t="str">
            <v>T1</v>
          </cell>
          <cell r="M512">
            <v>54</v>
          </cell>
          <cell r="N512">
            <v>54</v>
          </cell>
          <cell r="P512" t="str">
            <v xml:space="preserve">Chụp mạch máu số hóa xóa nền (DSA) </v>
          </cell>
          <cell r="Q512">
            <v>5175000</v>
          </cell>
          <cell r="R512">
            <v>511826.08695652202</v>
          </cell>
          <cell r="S512">
            <v>5686000</v>
          </cell>
          <cell r="T512">
            <v>665373.91304347862</v>
          </cell>
          <cell r="U512">
            <v>5840373.9130434785</v>
          </cell>
          <cell r="V512">
            <v>5840300</v>
          </cell>
          <cell r="W512">
            <v>233614.95652173914</v>
          </cell>
          <cell r="X512">
            <v>6073988.8695652178</v>
          </cell>
        </row>
        <row r="513">
          <cell r="E513" t="str">
            <v>37.2A04.0052</v>
          </cell>
          <cell r="F513" t="str">
            <v>18. ĐIỆN QUANG</v>
          </cell>
          <cell r="G513" t="str">
            <v>18.504</v>
          </cell>
          <cell r="H513" t="str">
            <v>Chụp động mạch chậu số hóa xóa nền (DSA)</v>
          </cell>
          <cell r="I513" t="str">
            <v>Chụp động mạch chậu số hóa xóa nền (DSA)</v>
          </cell>
          <cell r="J513" t="str">
            <v>Chụp động mạch chậu số hóa xóa nền (DSA)</v>
          </cell>
          <cell r="K513" t="str">
            <v>B</v>
          </cell>
          <cell r="L513" t="str">
            <v>T1</v>
          </cell>
          <cell r="M513">
            <v>54</v>
          </cell>
          <cell r="N513">
            <v>54</v>
          </cell>
          <cell r="P513" t="str">
            <v xml:space="preserve">Chụp mạch máu số hóa xóa nền (DSA) </v>
          </cell>
          <cell r="Q513">
            <v>5175000</v>
          </cell>
          <cell r="R513">
            <v>511826.08695652202</v>
          </cell>
          <cell r="S513">
            <v>5686000</v>
          </cell>
          <cell r="T513">
            <v>665373.91304347862</v>
          </cell>
          <cell r="U513">
            <v>5840373.9130434785</v>
          </cell>
          <cell r="V513">
            <v>5840300</v>
          </cell>
          <cell r="W513">
            <v>233614.95652173914</v>
          </cell>
          <cell r="X513">
            <v>6073988.8695652178</v>
          </cell>
        </row>
        <row r="514">
          <cell r="E514" t="str">
            <v>37.2A04.0052</v>
          </cell>
          <cell r="F514" t="str">
            <v>18. ĐIỆN QUANG</v>
          </cell>
          <cell r="G514" t="str">
            <v>18.505</v>
          </cell>
          <cell r="H514" t="str">
            <v>Chụp động mạch chi (trên, dưới) số hóa xóa nền (DSA)</v>
          </cell>
          <cell r="I514" t="str">
            <v>Chụp động mạch chi (trên, dưới) số hóa xóa nền (DSA)</v>
          </cell>
          <cell r="J514" t="str">
            <v>Chụp động mạch chi (trên, dưới) số hóa xóa nền (DSA)</v>
          </cell>
          <cell r="K514" t="str">
            <v>B</v>
          </cell>
          <cell r="L514" t="str">
            <v>T1</v>
          </cell>
          <cell r="M514">
            <v>54</v>
          </cell>
          <cell r="N514">
            <v>54</v>
          </cell>
          <cell r="P514" t="str">
            <v xml:space="preserve">Chụp mạch máu số hóa xóa nền (DSA) </v>
          </cell>
          <cell r="Q514">
            <v>5175000</v>
          </cell>
          <cell r="R514">
            <v>511826.08695652202</v>
          </cell>
          <cell r="S514">
            <v>5686000</v>
          </cell>
          <cell r="T514">
            <v>665373.91304347862</v>
          </cell>
          <cell r="U514">
            <v>5840373.9130434785</v>
          </cell>
          <cell r="V514">
            <v>5840300</v>
          </cell>
          <cell r="W514">
            <v>233614.95652173914</v>
          </cell>
          <cell r="X514">
            <v>6073988.8695652178</v>
          </cell>
        </row>
        <row r="515">
          <cell r="E515" t="str">
            <v>37.2A04.0052</v>
          </cell>
          <cell r="F515" t="str">
            <v>18. ĐIỆN QUANG</v>
          </cell>
          <cell r="G515" t="str">
            <v>18.503</v>
          </cell>
          <cell r="H515" t="str">
            <v>Chụp động mạch chủ số hóa xóa nền (DSA)</v>
          </cell>
          <cell r="I515" t="str">
            <v>Chụp động mạch chủ số hóa xóa nền (DSA)</v>
          </cell>
          <cell r="J515" t="str">
            <v>Chụp động mạch chủ số hóa xóa nền (DSA)</v>
          </cell>
          <cell r="K515" t="str">
            <v>B</v>
          </cell>
          <cell r="L515" t="str">
            <v>T1</v>
          </cell>
          <cell r="M515">
            <v>54</v>
          </cell>
          <cell r="N515">
            <v>54</v>
          </cell>
          <cell r="P515" t="str">
            <v xml:space="preserve">Chụp mạch máu số hóa xóa nền (DSA) </v>
          </cell>
          <cell r="Q515">
            <v>5175000</v>
          </cell>
          <cell r="R515">
            <v>511826.08695652202</v>
          </cell>
          <cell r="S515">
            <v>5686000</v>
          </cell>
          <cell r="T515">
            <v>665373.91304347862</v>
          </cell>
          <cell r="U515">
            <v>5840373.9130434785</v>
          </cell>
          <cell r="V515">
            <v>5840300</v>
          </cell>
          <cell r="W515">
            <v>233614.95652173914</v>
          </cell>
          <cell r="X515">
            <v>6073988.8695652178</v>
          </cell>
        </row>
        <row r="516">
          <cell r="E516" t="str">
            <v>37.2A04.0052</v>
          </cell>
          <cell r="F516" t="str">
            <v>18. ĐIỆN QUANG</v>
          </cell>
          <cell r="G516" t="str">
            <v>18.510</v>
          </cell>
          <cell r="H516" t="str">
            <v>Chụp động mạch mạc treo số hóa xóa nền (DSA)</v>
          </cell>
          <cell r="I516" t="str">
            <v>Chụp động mạch mạc treo số hóa xóa nền (DSA)</v>
          </cell>
          <cell r="J516" t="str">
            <v>Chụp động mạch mạc treo số hóa xóa nền (DSA)</v>
          </cell>
          <cell r="K516" t="str">
            <v>B</v>
          </cell>
          <cell r="L516" t="str">
            <v>T1</v>
          </cell>
          <cell r="M516">
            <v>54</v>
          </cell>
          <cell r="N516">
            <v>54</v>
          </cell>
          <cell r="P516" t="str">
            <v xml:space="preserve">Chụp mạch máu số hóa xóa nền (DSA) </v>
          </cell>
          <cell r="Q516">
            <v>5175000</v>
          </cell>
          <cell r="R516">
            <v>511826.08695652202</v>
          </cell>
          <cell r="S516">
            <v>5686000</v>
          </cell>
          <cell r="T516">
            <v>665373.91304347862</v>
          </cell>
          <cell r="U516">
            <v>5840373.9130434785</v>
          </cell>
          <cell r="V516">
            <v>5840300</v>
          </cell>
          <cell r="W516">
            <v>233614.95652173914</v>
          </cell>
          <cell r="X516">
            <v>6073988.8695652178</v>
          </cell>
        </row>
        <row r="517">
          <cell r="E517" t="str">
            <v>37.2A04.0052</v>
          </cell>
          <cell r="F517" t="str">
            <v>18. ĐIỆN QUANG</v>
          </cell>
          <cell r="G517" t="str">
            <v>18.501</v>
          </cell>
          <cell r="H517" t="str">
            <v>Chụp động mạch não số hóa xóa nền (DSA)</v>
          </cell>
          <cell r="I517" t="str">
            <v>Chụp động mạch não số hóa xóa nền (DSA)</v>
          </cell>
          <cell r="J517" t="str">
            <v>Chụp động mạch não số hóa xóa nền (DSA)</v>
          </cell>
          <cell r="K517" t="str">
            <v>B</v>
          </cell>
          <cell r="L517" t="str">
            <v>T1</v>
          </cell>
          <cell r="M517">
            <v>54</v>
          </cell>
          <cell r="N517">
            <v>54</v>
          </cell>
          <cell r="P517" t="str">
            <v xml:space="preserve">Chụp mạch máu số hóa xóa nền (DSA) </v>
          </cell>
          <cell r="Q517">
            <v>5175000</v>
          </cell>
          <cell r="R517">
            <v>511826.08695652202</v>
          </cell>
          <cell r="S517">
            <v>5686000</v>
          </cell>
          <cell r="T517">
            <v>665373.91304347862</v>
          </cell>
          <cell r="U517">
            <v>5840373.9130434785</v>
          </cell>
          <cell r="V517">
            <v>5840300</v>
          </cell>
          <cell r="W517">
            <v>233614.95652173914</v>
          </cell>
          <cell r="X517">
            <v>6073988.8695652178</v>
          </cell>
        </row>
        <row r="518">
          <cell r="E518" t="str">
            <v>37.2A04.0052</v>
          </cell>
          <cell r="F518" t="str">
            <v>18. ĐIỆN QUANG</v>
          </cell>
          <cell r="G518" t="str">
            <v>18.507</v>
          </cell>
          <cell r="H518" t="str">
            <v>Chụp động mạch phế quản số hóa xóa nền (DSA)</v>
          </cell>
          <cell r="I518" t="str">
            <v>Chụp động mạch phế quản số hóa xóa nền (DSA)</v>
          </cell>
          <cell r="J518" t="str">
            <v>Chụp động mạch phế quản số hóa xóa nền (DSA)</v>
          </cell>
          <cell r="K518" t="str">
            <v>A</v>
          </cell>
          <cell r="L518" t="str">
            <v>T1</v>
          </cell>
          <cell r="M518">
            <v>54</v>
          </cell>
          <cell r="N518">
            <v>54</v>
          </cell>
          <cell r="P518" t="str">
            <v xml:space="preserve">Chụp mạch máu số hóa xóa nền (DSA) </v>
          </cell>
          <cell r="Q518">
            <v>5175000</v>
          </cell>
          <cell r="R518">
            <v>511826.08695652202</v>
          </cell>
          <cell r="S518">
            <v>5686000</v>
          </cell>
          <cell r="T518">
            <v>665373.91304347862</v>
          </cell>
          <cell r="U518">
            <v>5840373.9130434785</v>
          </cell>
          <cell r="V518">
            <v>5840300</v>
          </cell>
          <cell r="W518">
            <v>233614.95652173914</v>
          </cell>
          <cell r="X518">
            <v>6073988.8695652178</v>
          </cell>
        </row>
        <row r="519">
          <cell r="E519" t="str">
            <v>37.2A04.0052</v>
          </cell>
          <cell r="F519" t="str">
            <v>18. ĐIỆN QUANG</v>
          </cell>
          <cell r="G519" t="str">
            <v>18.506</v>
          </cell>
          <cell r="H519" t="str">
            <v>Chụp động mạch phổi số hóa xóa nền (DSA)</v>
          </cell>
          <cell r="I519" t="str">
            <v>Chụp động mạch phổi số hóa xóa nền (DSA)</v>
          </cell>
          <cell r="J519" t="str">
            <v>Chụp động mạch phổi số hóa xóa nền (DSA)</v>
          </cell>
          <cell r="K519" t="str">
            <v>B</v>
          </cell>
          <cell r="L519" t="str">
            <v>T1</v>
          </cell>
          <cell r="M519">
            <v>54</v>
          </cell>
          <cell r="N519">
            <v>54</v>
          </cell>
          <cell r="P519" t="str">
            <v xml:space="preserve">Chụp mạch máu số hóa xóa nền (DSA) </v>
          </cell>
          <cell r="Q519">
            <v>5175000</v>
          </cell>
          <cell r="R519">
            <v>511826.08695652202</v>
          </cell>
          <cell r="S519">
            <v>5686000</v>
          </cell>
          <cell r="T519">
            <v>665373.91304347862</v>
          </cell>
          <cell r="U519">
            <v>5840373.9130434785</v>
          </cell>
          <cell r="V519">
            <v>5840300</v>
          </cell>
          <cell r="W519">
            <v>233614.95652173914</v>
          </cell>
          <cell r="X519">
            <v>6073988.8695652178</v>
          </cell>
        </row>
        <row r="520">
          <cell r="E520" t="str">
            <v>37.2A04.0052</v>
          </cell>
          <cell r="F520" t="str">
            <v>18. ĐIỆN QUANG</v>
          </cell>
          <cell r="G520" t="str">
            <v>18.509</v>
          </cell>
          <cell r="H520" t="str">
            <v>Chụp động mạch tạng (gan, lách, thận, tử cung, sinh dục..) số hóa xóa nền (DSA)</v>
          </cell>
          <cell r="I520" t="str">
            <v>Chụp động mạch tạng (gan, lách, thận, tử cung, sinh dục..) số hóa xóa nền (DSA)</v>
          </cell>
          <cell r="J520" t="str">
            <v>Chụp động mạch tạng (gan, lách, thận, tử cung, sinh dục..) số hóa xóa nền (DSA)</v>
          </cell>
          <cell r="K520" t="str">
            <v>B</v>
          </cell>
          <cell r="L520" t="str">
            <v>T1</v>
          </cell>
          <cell r="M520">
            <v>54</v>
          </cell>
          <cell r="N520">
            <v>54</v>
          </cell>
          <cell r="P520" t="str">
            <v xml:space="preserve">Chụp mạch máu số hóa xóa nền (DSA) </v>
          </cell>
          <cell r="Q520">
            <v>5175000</v>
          </cell>
          <cell r="R520">
            <v>511826.08695652202</v>
          </cell>
          <cell r="S520">
            <v>5686000</v>
          </cell>
          <cell r="T520">
            <v>665373.91304347862</v>
          </cell>
          <cell r="U520">
            <v>5840373.9130434785</v>
          </cell>
          <cell r="V520">
            <v>5840300</v>
          </cell>
          <cell r="W520">
            <v>233614.95652173914</v>
          </cell>
          <cell r="X520">
            <v>6073988.8695652178</v>
          </cell>
        </row>
        <row r="521">
          <cell r="E521" t="str">
            <v>37.2A04.0052</v>
          </cell>
          <cell r="F521" t="str">
            <v>18. ĐIỆN QUANG</v>
          </cell>
          <cell r="G521" t="str">
            <v>18.502</v>
          </cell>
          <cell r="H521" t="str">
            <v>Chụp mạch vùng đầu mặt cổ số hóa xóa nền (DSA)</v>
          </cell>
          <cell r="I521" t="str">
            <v>Chụp mạch vùng đầu mặt cổ số hóa xóa nền (DSA)</v>
          </cell>
          <cell r="J521" t="str">
            <v>Chụp mạch vùng đầu mặt cổ số hóa xóa nền (DSA)</v>
          </cell>
          <cell r="K521" t="str">
            <v>B</v>
          </cell>
          <cell r="L521" t="str">
            <v>T1</v>
          </cell>
          <cell r="M521">
            <v>54</v>
          </cell>
          <cell r="N521">
            <v>54</v>
          </cell>
          <cell r="P521" t="str">
            <v xml:space="preserve">Chụp mạch máu số hóa xóa nền (DSA) </v>
          </cell>
          <cell r="Q521">
            <v>5175000</v>
          </cell>
          <cell r="R521">
            <v>511826.08695652202</v>
          </cell>
          <cell r="S521">
            <v>5686000</v>
          </cell>
          <cell r="T521">
            <v>665373.91304347862</v>
          </cell>
          <cell r="U521">
            <v>5840373.9130434785</v>
          </cell>
          <cell r="V521">
            <v>5840300</v>
          </cell>
          <cell r="W521">
            <v>233614.95652173914</v>
          </cell>
          <cell r="X521">
            <v>6073988.8695652178</v>
          </cell>
        </row>
        <row r="522">
          <cell r="E522" t="str">
            <v>37.2A04.0052</v>
          </cell>
          <cell r="F522" t="str">
            <v>18. ĐIỆN QUANG</v>
          </cell>
          <cell r="G522" t="str">
            <v>18.514</v>
          </cell>
          <cell r="H522" t="str">
            <v>Chụp tĩnh mạch chi số hóa xóa nền (DSA)</v>
          </cell>
          <cell r="I522" t="str">
            <v>Chụp tĩnh mạch chi số hóa xóa nền (DSA)</v>
          </cell>
          <cell r="J522" t="str">
            <v>Chụp tĩnh mạch chi số hóa xóa nền (DSA)</v>
          </cell>
          <cell r="K522" t="str">
            <v>B</v>
          </cell>
          <cell r="L522" t="str">
            <v>T1</v>
          </cell>
          <cell r="M522">
            <v>54</v>
          </cell>
          <cell r="N522">
            <v>54</v>
          </cell>
          <cell r="P522" t="str">
            <v xml:space="preserve">Chụp mạch máu số hóa xóa nền (DSA) </v>
          </cell>
          <cell r="Q522">
            <v>5175000</v>
          </cell>
          <cell r="R522">
            <v>511826.08695652202</v>
          </cell>
          <cell r="S522">
            <v>5686000</v>
          </cell>
          <cell r="T522">
            <v>665373.91304347862</v>
          </cell>
          <cell r="U522">
            <v>5840373.9130434785</v>
          </cell>
          <cell r="V522">
            <v>5840300</v>
          </cell>
          <cell r="W522">
            <v>233614.95652173914</v>
          </cell>
          <cell r="X522">
            <v>6073988.8695652178</v>
          </cell>
        </row>
        <row r="523">
          <cell r="E523" t="str">
            <v>37.2A04.0052</v>
          </cell>
          <cell r="F523" t="str">
            <v>18. ĐIỆN QUANG</v>
          </cell>
          <cell r="G523" t="str">
            <v>18.513</v>
          </cell>
          <cell r="H523" t="str">
            <v>Chụp tĩnh mạch lách - cửa đo áp lực số hóa xóa nền (DSA)</v>
          </cell>
          <cell r="I523" t="str">
            <v>Chụp tĩnh mạch lách - cửa đo áp lực số hóa xóa nền (DSA)</v>
          </cell>
          <cell r="J523" t="str">
            <v>Chụp tĩnh mạch lách - cửa đo áp lực số hóa xóa nền (DSA)</v>
          </cell>
          <cell r="K523" t="str">
            <v>B</v>
          </cell>
          <cell r="L523" t="str">
            <v>T1</v>
          </cell>
          <cell r="M523">
            <v>54</v>
          </cell>
          <cell r="N523">
            <v>54</v>
          </cell>
          <cell r="P523" t="str">
            <v xml:space="preserve">Chụp mạch máu số hóa xóa nền (DSA) </v>
          </cell>
          <cell r="Q523">
            <v>5175000</v>
          </cell>
          <cell r="R523">
            <v>511826.08695652202</v>
          </cell>
          <cell r="S523">
            <v>5686000</v>
          </cell>
          <cell r="T523">
            <v>665373.91304347862</v>
          </cell>
          <cell r="U523">
            <v>5840373.9130434785</v>
          </cell>
          <cell r="V523">
            <v>5840300</v>
          </cell>
          <cell r="W523">
            <v>233614.95652173914</v>
          </cell>
          <cell r="X523">
            <v>6073988.8695652178</v>
          </cell>
        </row>
        <row r="524">
          <cell r="E524" t="str">
            <v>37.2A04.0052</v>
          </cell>
          <cell r="F524" t="str">
            <v>18. ĐIỆN QUANG</v>
          </cell>
          <cell r="G524" t="str">
            <v>18.512</v>
          </cell>
          <cell r="H524" t="str">
            <v>Chụp tĩnh mạch lách - cửa số hóa xóa nền (DSA)</v>
          </cell>
          <cell r="I524" t="str">
            <v>Chụp tĩnh mạch lách - cửa số hóa xóa nền (DSA)</v>
          </cell>
          <cell r="J524" t="str">
            <v>Chụp tĩnh mạch lách - cửa số hóa xóa nền (DSA)</v>
          </cell>
          <cell r="K524" t="str">
            <v>B</v>
          </cell>
          <cell r="L524" t="str">
            <v>T1</v>
          </cell>
          <cell r="M524">
            <v>54</v>
          </cell>
          <cell r="N524">
            <v>54</v>
          </cell>
          <cell r="P524" t="str">
            <v xml:space="preserve">Chụp mạch máu số hóa xóa nền (DSA) </v>
          </cell>
          <cell r="Q524">
            <v>5175000</v>
          </cell>
          <cell r="R524">
            <v>511826.08695652202</v>
          </cell>
          <cell r="S524">
            <v>5686000</v>
          </cell>
          <cell r="T524">
            <v>665373.91304347862</v>
          </cell>
          <cell r="U524">
            <v>5840373.9130434785</v>
          </cell>
          <cell r="V524">
            <v>5840300</v>
          </cell>
          <cell r="W524">
            <v>233614.95652173914</v>
          </cell>
          <cell r="X524">
            <v>6073988.8695652178</v>
          </cell>
        </row>
        <row r="525">
          <cell r="E525" t="str">
            <v>37.2A04.0052</v>
          </cell>
          <cell r="F525" t="str">
            <v>18. ĐIỆN QUANG</v>
          </cell>
          <cell r="G525" t="str">
            <v>18.511</v>
          </cell>
          <cell r="H525" t="str">
            <v>Chụp tĩnh mạch số hóa xóa nền (DSA)</v>
          </cell>
          <cell r="I525" t="str">
            <v>Chụp tĩnh mạch số hóa xóa nền (DSA)</v>
          </cell>
          <cell r="J525" t="str">
            <v>Chụp tĩnh mạch số hóa xóa nền (DSA)</v>
          </cell>
          <cell r="K525" t="str">
            <v>B</v>
          </cell>
          <cell r="L525" t="str">
            <v>T1</v>
          </cell>
          <cell r="M525">
            <v>54</v>
          </cell>
          <cell r="N525">
            <v>54</v>
          </cell>
          <cell r="P525" t="str">
            <v xml:space="preserve">Chụp mạch máu số hóa xóa nền (DSA) </v>
          </cell>
          <cell r="Q525">
            <v>5175000</v>
          </cell>
          <cell r="R525">
            <v>511826.08695652202</v>
          </cell>
          <cell r="S525">
            <v>5686000</v>
          </cell>
          <cell r="T525">
            <v>665373.91304347862</v>
          </cell>
          <cell r="U525">
            <v>5840373.9130434785</v>
          </cell>
          <cell r="V525">
            <v>5840300</v>
          </cell>
          <cell r="W525">
            <v>233614.95652173914</v>
          </cell>
          <cell r="X525">
            <v>6073988.8695652178</v>
          </cell>
        </row>
        <row r="526">
          <cell r="E526" t="str">
            <v>37.2A04.0052</v>
          </cell>
          <cell r="F526" t="str">
            <v>18. ĐIỆN QUANG</v>
          </cell>
          <cell r="G526" t="str">
            <v>18.524</v>
          </cell>
          <cell r="H526" t="str">
            <v>Chụp và điều trị bơm thuốc tiêu sợi huyết tại chỗ mạch chi qua ống thông số hóa xóa nền</v>
          </cell>
          <cell r="I526" t="str">
            <v>Chụp và điều trị bơm thuốc tiêu sợi huyết tại chỗ mạch chi qua ống thông số hóa xóa nền</v>
          </cell>
          <cell r="J526" t="str">
            <v>Chụp và điều trị bơm thuốc tiêu sợi huyết tại chỗ mạch chi qua ống thông số hóa xóa nền</v>
          </cell>
          <cell r="K526" t="str">
            <v>B</v>
          </cell>
          <cell r="L526" t="str">
            <v>TDB</v>
          </cell>
          <cell r="M526">
            <v>54</v>
          </cell>
          <cell r="N526">
            <v>54</v>
          </cell>
          <cell r="P526" t="str">
            <v xml:space="preserve">Chụp mạch máu số hóa xóa nền (DSA) </v>
          </cell>
          <cell r="Q526">
            <v>5175000</v>
          </cell>
          <cell r="R526">
            <v>511826.08695652202</v>
          </cell>
          <cell r="S526">
            <v>5686000</v>
          </cell>
          <cell r="T526">
            <v>665373.91304347862</v>
          </cell>
          <cell r="U526">
            <v>5840373.9130434785</v>
          </cell>
          <cell r="V526">
            <v>5840300</v>
          </cell>
          <cell r="W526">
            <v>233614.95652173914</v>
          </cell>
          <cell r="X526">
            <v>6073988.8695652178</v>
          </cell>
        </row>
        <row r="527">
          <cell r="E527" t="str">
            <v>37.2A04.0052</v>
          </cell>
          <cell r="F527" t="str">
            <v>18. ĐIỆN QUANG</v>
          </cell>
          <cell r="G527" t="str">
            <v>18.521</v>
          </cell>
          <cell r="H527" t="str">
            <v>Chụp và nong cầu nối mạch chi (trên, dưới) số hóa xóa nền</v>
          </cell>
          <cell r="I527" t="str">
            <v>Chụp và nong cầu nối mạch chi (trên, dưới) số hóa xóa nền</v>
          </cell>
          <cell r="J527" t="str">
            <v>Chụp và nong cầu nối mạch chi (trên, dưới) số hóa xóa nền</v>
          </cell>
          <cell r="K527" t="str">
            <v>B</v>
          </cell>
          <cell r="L527" t="str">
            <v>TDB</v>
          </cell>
          <cell r="M527">
            <v>54</v>
          </cell>
          <cell r="N527">
            <v>54</v>
          </cell>
          <cell r="P527" t="str">
            <v xml:space="preserve">Chụp mạch máu số hóa xóa nền (DSA) </v>
          </cell>
          <cell r="Q527">
            <v>5175000</v>
          </cell>
          <cell r="R527">
            <v>511826.08695652202</v>
          </cell>
          <cell r="S527">
            <v>5686000</v>
          </cell>
          <cell r="T527">
            <v>665373.91304347862</v>
          </cell>
          <cell r="U527">
            <v>5840373.9130434785</v>
          </cell>
          <cell r="V527">
            <v>5840300</v>
          </cell>
          <cell r="W527">
            <v>233614.95652173914</v>
          </cell>
          <cell r="X527">
            <v>6073988.8695652178</v>
          </cell>
        </row>
        <row r="528">
          <cell r="E528" t="str">
            <v>37.8D08.0941</v>
          </cell>
          <cell r="F528" t="str">
            <v>03. NHI KHOA</v>
          </cell>
          <cell r="G528" t="str">
            <v>3.2556</v>
          </cell>
          <cell r="H528" t="str">
            <v>Cắt ung thư lưỡi, nạo vét hạch và tạo hình bằng vạt từ xa</v>
          </cell>
          <cell r="I528" t="str">
            <v>Cắt ung thư lưỡi, nạo vét hạch và tạo hình bằng vạt từ xa</v>
          </cell>
          <cell r="J528" t="str">
            <v>Cắt ung thư lưỡi, nạo vét hạch và tạo hình bằng vạt từ xa</v>
          </cell>
          <cell r="K528" t="str">
            <v>A</v>
          </cell>
          <cell r="L528" t="str">
            <v>PDB</v>
          </cell>
          <cell r="M528">
            <v>952</v>
          </cell>
          <cell r="N528">
            <v>952</v>
          </cell>
          <cell r="P528" t="str">
            <v>Phẫu thuật cắt bỏ ung thư lưỡi có tái tạo vạt cơ da</v>
          </cell>
          <cell r="Q528">
            <v>5980000</v>
          </cell>
          <cell r="R528">
            <v>976695.65217391297</v>
          </cell>
          <cell r="S528">
            <v>6956000</v>
          </cell>
          <cell r="T528">
            <v>1269704.3478260867</v>
          </cell>
          <cell r="U528">
            <v>7249704.3478260869</v>
          </cell>
          <cell r="V528">
            <v>7249700</v>
          </cell>
          <cell r="W528">
            <v>289988.17391304346</v>
          </cell>
          <cell r="X528">
            <v>7539692.5217391308</v>
          </cell>
        </row>
        <row r="529">
          <cell r="E529" t="str">
            <v>37.8D11.1182</v>
          </cell>
          <cell r="F529" t="str">
            <v>12. UNG BƯỚU</v>
          </cell>
          <cell r="G529" t="str">
            <v>12.140</v>
          </cell>
          <cell r="H529" t="str">
            <v>Cắt ung thư lưỡi, nạo vét hạch và tạo hình bằng vạt từ xa</v>
          </cell>
          <cell r="I529" t="str">
            <v>Cắt ung thư lưỡi, nạo vét hạch và tạo hình bằng vạt từ xa</v>
          </cell>
          <cell r="J529" t="str">
            <v>Cắt ung thư lưỡi, nạo vét hạch và tạo hình bằng vạt từ xa</v>
          </cell>
          <cell r="K529" t="str">
            <v>B</v>
          </cell>
          <cell r="L529" t="str">
            <v>PDB</v>
          </cell>
          <cell r="M529">
            <v>1195</v>
          </cell>
          <cell r="N529">
            <v>1195</v>
          </cell>
          <cell r="P529" t="str">
            <v>Cắt  ung thư lưỡi - sàn miệng, nạo vét hạch và tạo hình bằng vạt từ xa</v>
          </cell>
          <cell r="Q529">
            <v>6880000</v>
          </cell>
          <cell r="R529">
            <v>1992521.7391304399</v>
          </cell>
          <cell r="S529">
            <v>8872000</v>
          </cell>
          <cell r="T529">
            <v>2590278.2608695719</v>
          </cell>
          <cell r="U529">
            <v>9470278.2608695719</v>
          </cell>
          <cell r="V529">
            <v>9470200</v>
          </cell>
          <cell r="W529">
            <v>378811.13043478288</v>
          </cell>
          <cell r="X529">
            <v>9849089.3913043551</v>
          </cell>
        </row>
        <row r="530">
          <cell r="E530" t="str">
            <v>37.2A04.0053</v>
          </cell>
          <cell r="F530" t="str">
            <v>02. NỘI KHOA</v>
          </cell>
          <cell r="G530" t="str">
            <v>2.126</v>
          </cell>
          <cell r="H530" t="str">
            <v>Thông tim và chụp buồng tim cản quang</v>
          </cell>
          <cell r="I530" t="str">
            <v>Thông tim và chụp buồng tim cản quang</v>
          </cell>
          <cell r="J530" t="str">
            <v>Thông tim và chụp buồng tim cản quang</v>
          </cell>
          <cell r="K530" t="str">
            <v>B</v>
          </cell>
          <cell r="L530" t="str">
            <v>TDB</v>
          </cell>
          <cell r="M530">
            <v>55</v>
          </cell>
          <cell r="N530">
            <v>55</v>
          </cell>
          <cell r="P530" t="str">
            <v>Chụp động mạch vành hoặc thông tim chụp buồng tim dưới DSA</v>
          </cell>
          <cell r="Q530">
            <v>5388000</v>
          </cell>
          <cell r="R530">
            <v>638608.69565217395</v>
          </cell>
          <cell r="S530">
            <v>6026000</v>
          </cell>
          <cell r="T530">
            <v>830191.30434782617</v>
          </cell>
          <cell r="U530">
            <v>6218191.3043478262</v>
          </cell>
          <cell r="V530">
            <v>6218100</v>
          </cell>
          <cell r="W530">
            <v>248727.65217391305</v>
          </cell>
          <cell r="X530">
            <v>6466918.9565217393</v>
          </cell>
        </row>
        <row r="531">
          <cell r="E531" t="str">
            <v>37.8D08.0952</v>
          </cell>
          <cell r="F531" t="str">
            <v>03. NHI KHOA</v>
          </cell>
          <cell r="G531" t="str">
            <v>3.2575</v>
          </cell>
          <cell r="H531" t="str">
            <v>Cắt ung thư thanh quản, hạ họng bằng laser</v>
          </cell>
          <cell r="I531" t="str">
            <v>Cắt ung thư thanh quản, hạ họng bằng laser</v>
          </cell>
          <cell r="J531" t="str">
            <v>Cắt ung thư thanh quản, hạ họng bằng laser</v>
          </cell>
          <cell r="K531" t="str">
            <v>A</v>
          </cell>
          <cell r="L531" t="str">
            <v>P1</v>
          </cell>
          <cell r="M531">
            <v>963</v>
          </cell>
          <cell r="N531">
            <v>963</v>
          </cell>
          <cell r="O531" t="str">
            <v>Chưa bao gồm ống nội khí quản.</v>
          </cell>
          <cell r="P531" t="str">
            <v xml:space="preserve">Phẫu thuật laser cắt ung thư thanh quản hạ họng </v>
          </cell>
          <cell r="Q531">
            <v>6260000</v>
          </cell>
          <cell r="R531">
            <v>557217.39130434801</v>
          </cell>
          <cell r="S531">
            <v>6817000</v>
          </cell>
          <cell r="T531">
            <v>724382.60869565234</v>
          </cell>
          <cell r="U531">
            <v>6984382.6086956523</v>
          </cell>
          <cell r="V531">
            <v>6984300</v>
          </cell>
          <cell r="W531">
            <v>279375.30434782611</v>
          </cell>
          <cell r="X531">
            <v>7263757.9130434785</v>
          </cell>
        </row>
        <row r="532">
          <cell r="E532" t="str">
            <v>37.2A04.0053</v>
          </cell>
          <cell r="F532" t="str">
            <v>18. ĐIỆN QUANG</v>
          </cell>
          <cell r="G532" t="str">
            <v>18.661</v>
          </cell>
          <cell r="H532" t="str">
            <v>Thông tim ống lớn [dưới DSA]</v>
          </cell>
          <cell r="I532" t="str">
            <v>Thông tim ống lớn [dưới DSA]</v>
          </cell>
          <cell r="J532" t="str">
            <v>Thông tim ống lớn [dưới DSA]</v>
          </cell>
          <cell r="K532" t="str">
            <v>B</v>
          </cell>
          <cell r="L532" t="str">
            <v>TDB</v>
          </cell>
          <cell r="M532">
            <v>55</v>
          </cell>
          <cell r="N532">
            <v>55</v>
          </cell>
          <cell r="P532" t="str">
            <v>Chụp động mạch vành hoặc thông tim chụp buồng tim dưới DSA</v>
          </cell>
          <cell r="Q532">
            <v>5388000</v>
          </cell>
          <cell r="R532">
            <v>638608.69565217395</v>
          </cell>
          <cell r="S532">
            <v>6026000</v>
          </cell>
          <cell r="T532">
            <v>830191.30434782617</v>
          </cell>
          <cell r="U532">
            <v>6218191.3043478262</v>
          </cell>
          <cell r="V532">
            <v>6218100</v>
          </cell>
          <cell r="W532">
            <v>248727.65217391305</v>
          </cell>
          <cell r="X532">
            <v>6466918.9565217393</v>
          </cell>
        </row>
        <row r="533">
          <cell r="E533" t="str">
            <v>37.8D08.0952</v>
          </cell>
          <cell r="F533" t="str">
            <v>12. UNG BƯỚU</v>
          </cell>
          <cell r="G533" t="str">
            <v>12.129</v>
          </cell>
          <cell r="H533" t="str">
            <v>Cắt ung thư thanh quản, hạ họng bằng laser</v>
          </cell>
          <cell r="I533" t="str">
            <v>Cắt ung thư thanh quản, hạ họng bằng laser</v>
          </cell>
          <cell r="J533" t="str">
            <v>Cắt ung thư thanh quản, hạ họng bằng laser</v>
          </cell>
          <cell r="K533" t="str">
            <v>B</v>
          </cell>
          <cell r="L533" t="str">
            <v>P1</v>
          </cell>
          <cell r="M533">
            <v>963</v>
          </cell>
          <cell r="N533">
            <v>963</v>
          </cell>
          <cell r="O533" t="str">
            <v>Chưa bao gồm ống nội khí quản.</v>
          </cell>
          <cell r="P533" t="str">
            <v xml:space="preserve">Phẫu thuật laser cắt ung thư thanh quản hạ họng </v>
          </cell>
          <cell r="Q533">
            <v>6260000</v>
          </cell>
          <cell r="R533">
            <v>557217.39130434801</v>
          </cell>
          <cell r="S533">
            <v>6817000</v>
          </cell>
          <cell r="T533">
            <v>724382.60869565234</v>
          </cell>
          <cell r="U533">
            <v>6984382.6086956523</v>
          </cell>
          <cell r="V533">
            <v>6984300</v>
          </cell>
          <cell r="W533">
            <v>279375.30434782611</v>
          </cell>
          <cell r="X533">
            <v>7263757.9130434785</v>
          </cell>
        </row>
        <row r="534">
          <cell r="E534" t="str">
            <v>37.8D06.0599</v>
          </cell>
          <cell r="F534" t="str">
            <v>12. UNG BƯỚU</v>
          </cell>
          <cell r="G534" t="str">
            <v>12.274</v>
          </cell>
          <cell r="H534" t="str">
            <v>Cắt ung thư vú tiết kiệm da - tạo hình ngay</v>
          </cell>
          <cell r="I534" t="str">
            <v>Cắt ung thư vú tiết kiệm da - tạo hình ngay</v>
          </cell>
          <cell r="J534" t="str">
            <v>Cắt ung thư vú tiết kiệm da - tạo hình ngay</v>
          </cell>
          <cell r="K534" t="str">
            <v>B</v>
          </cell>
          <cell r="L534" t="str">
            <v>PDB</v>
          </cell>
          <cell r="M534">
            <v>609</v>
          </cell>
          <cell r="N534">
            <v>609</v>
          </cell>
          <cell r="P534" t="str">
            <v>Cắt vú theo phương pháp Patey, cắt khối u vú ác tính + vét hạch nách</v>
          </cell>
          <cell r="Q534">
            <v>3570000</v>
          </cell>
          <cell r="R534">
            <v>1490086.95652174</v>
          </cell>
          <cell r="S534">
            <v>5060000</v>
          </cell>
          <cell r="T534">
            <v>1937113.0434782619</v>
          </cell>
          <cell r="U534">
            <v>5507113.0434782617</v>
          </cell>
          <cell r="V534">
            <v>5507100</v>
          </cell>
          <cell r="W534">
            <v>220284.52173913046</v>
          </cell>
          <cell r="X534">
            <v>5727397.5652173925</v>
          </cell>
        </row>
        <row r="535">
          <cell r="E535" t="str">
            <v>37.2A04.0054</v>
          </cell>
          <cell r="F535" t="str">
            <v>02. NỘI KHOA</v>
          </cell>
          <cell r="G535" t="str">
            <v>2.467</v>
          </cell>
          <cell r="H535" t="str">
            <v>Bít ống động mạch bằng dụng cụ qua da</v>
          </cell>
          <cell r="I535" t="str">
            <v>Bít ống động mạch bằng dụng cụ qua da</v>
          </cell>
          <cell r="J535" t="str">
            <v>Bít ống động mạch bằng dụng cụ qua da</v>
          </cell>
          <cell r="K535" t="str">
            <v>B</v>
          </cell>
          <cell r="L535" t="str">
            <v>TDB</v>
          </cell>
          <cell r="M535">
            <v>56</v>
          </cell>
          <cell r="N535">
            <v>56</v>
          </cell>
          <cell r="O535"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35" t="str">
            <v xml:space="preserve">Chụp và can thiệp tim mạch (van tim, tim bẩm sinh, động mạch vành) dưới  DSA </v>
          </cell>
          <cell r="Q535">
            <v>6288000</v>
          </cell>
          <cell r="R535">
            <v>638608.69565217395</v>
          </cell>
          <cell r="S535">
            <v>6926000</v>
          </cell>
          <cell r="T535">
            <v>830191.30434782617</v>
          </cell>
          <cell r="U535">
            <v>7118191.3043478262</v>
          </cell>
          <cell r="V535">
            <v>7118100</v>
          </cell>
          <cell r="W535">
            <v>284727.65217391303</v>
          </cell>
          <cell r="X535">
            <v>7402918.9565217393</v>
          </cell>
        </row>
        <row r="536">
          <cell r="E536" t="str">
            <v>37.2A04.0054</v>
          </cell>
          <cell r="F536" t="str">
            <v>02. NỘI KHOA</v>
          </cell>
          <cell r="G536" t="str">
            <v>2.465</v>
          </cell>
          <cell r="H536" t="str">
            <v>Bít thông liên nhĩ bằng dụng cụ qua da</v>
          </cell>
          <cell r="I536" t="str">
            <v>Bít thông liên nhĩ bằng dụng cụ qua da</v>
          </cell>
          <cell r="J536" t="str">
            <v>Bít thông liên nhĩ bằng dụng cụ qua da</v>
          </cell>
          <cell r="K536" t="str">
            <v>B</v>
          </cell>
          <cell r="L536" t="str">
            <v>TDB</v>
          </cell>
          <cell r="M536">
            <v>56</v>
          </cell>
          <cell r="N536">
            <v>56</v>
          </cell>
          <cell r="O536"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36" t="str">
            <v xml:space="preserve">Chụp và can thiệp tim mạch (van tim, tim bẩm sinh, động mạch vành) dưới  DSA </v>
          </cell>
          <cell r="Q536">
            <v>6288000</v>
          </cell>
          <cell r="R536">
            <v>638608.69565217395</v>
          </cell>
          <cell r="S536">
            <v>6926000</v>
          </cell>
          <cell r="T536">
            <v>830191.30434782617</v>
          </cell>
          <cell r="U536">
            <v>7118191.3043478262</v>
          </cell>
          <cell r="V536">
            <v>7118100</v>
          </cell>
          <cell r="W536">
            <v>284727.65217391303</v>
          </cell>
          <cell r="X536">
            <v>7402918.9565217393</v>
          </cell>
        </row>
        <row r="537">
          <cell r="E537" t="str">
            <v>37.2A04.0054</v>
          </cell>
          <cell r="F537" t="str">
            <v>02. NỘI KHOA</v>
          </cell>
          <cell r="G537" t="str">
            <v>2.466</v>
          </cell>
          <cell r="H537" t="str">
            <v>Bít thông liên thất bằng dụng cụ qua da</v>
          </cell>
          <cell r="I537" t="str">
            <v>Bít thông liên thất bằng dụng cụ qua da</v>
          </cell>
          <cell r="J537" t="str">
            <v>Bít thông liên thất bằng dụng cụ qua da</v>
          </cell>
          <cell r="K537" t="str">
            <v>B</v>
          </cell>
          <cell r="L537" t="str">
            <v>TDB</v>
          </cell>
          <cell r="M537">
            <v>56</v>
          </cell>
          <cell r="N537">
            <v>56</v>
          </cell>
          <cell r="O537"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37" t="str">
            <v xml:space="preserve">Chụp và can thiệp tim mạch (van tim, tim bẩm sinh, động mạch vành) dưới  DSA </v>
          </cell>
          <cell r="Q537">
            <v>6288000</v>
          </cell>
          <cell r="R537">
            <v>638608.69565217395</v>
          </cell>
          <cell r="S537">
            <v>6926000</v>
          </cell>
          <cell r="T537">
            <v>830191.30434782617</v>
          </cell>
          <cell r="U537">
            <v>7118191.3043478262</v>
          </cell>
          <cell r="V537">
            <v>7118100</v>
          </cell>
          <cell r="W537">
            <v>284727.65217391303</v>
          </cell>
          <cell r="X537">
            <v>7402918.9565217393</v>
          </cell>
        </row>
        <row r="538">
          <cell r="E538" t="str">
            <v>37.2A04.0054</v>
          </cell>
          <cell r="F538" t="str">
            <v>02. NỘI KHOA</v>
          </cell>
          <cell r="G538" t="str">
            <v>2.70</v>
          </cell>
          <cell r="H538" t="str">
            <v>Bít tiểu nhĩ trái bằng dụng cụ nhằm ngăn ngừa biến cố tắc mạch ở người bệnh rung nhĩ</v>
          </cell>
          <cell r="I538" t="str">
            <v>Bít tiểu nhĩ trái bằng dụng cụ nhằm ngăn ngừa biến cố tắc mạch ở người bệnh rung nhĩ</v>
          </cell>
          <cell r="J538" t="str">
            <v>Bít tiểu nhĩ trái bằng dụng cụ nhằm ngăn ngừa biến cố tắc mạch ở bệnh nhân rung nhĩ</v>
          </cell>
          <cell r="K538" t="str">
            <v>A</v>
          </cell>
          <cell r="L538" t="str">
            <v>TDB</v>
          </cell>
          <cell r="M538">
            <v>56</v>
          </cell>
          <cell r="N538">
            <v>56</v>
          </cell>
          <cell r="O538"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38" t="str">
            <v xml:space="preserve">Chụp và can thiệp tim mạch (van tim, tim bẩm sinh, động mạch vành) dưới  DSA </v>
          </cell>
          <cell r="Q538">
            <v>6288000</v>
          </cell>
          <cell r="R538">
            <v>638608.69565217395</v>
          </cell>
          <cell r="S538">
            <v>6926000</v>
          </cell>
          <cell r="T538">
            <v>830191.30434782617</v>
          </cell>
          <cell r="U538">
            <v>7118191.3043478262</v>
          </cell>
          <cell r="V538">
            <v>7118100</v>
          </cell>
          <cell r="W538">
            <v>284727.65217391303</v>
          </cell>
          <cell r="X538">
            <v>7402918.9565217393</v>
          </cell>
        </row>
        <row r="539">
          <cell r="E539" t="str">
            <v>37.2A04.0054</v>
          </cell>
          <cell r="F539" t="str">
            <v>02. NỘI KHOA</v>
          </cell>
          <cell r="G539" t="str">
            <v>2.81</v>
          </cell>
          <cell r="H539" t="str">
            <v>Đặt bóng đối xung động mạch chủ</v>
          </cell>
          <cell r="I539" t="str">
            <v>Đặt bóng đối xung động mạch chủ</v>
          </cell>
          <cell r="J539" t="str">
            <v>Đặt bóng đối xung động mạch chủ</v>
          </cell>
          <cell r="K539" t="str">
            <v>A</v>
          </cell>
          <cell r="L539" t="str">
            <v>TDB</v>
          </cell>
          <cell r="M539">
            <v>56</v>
          </cell>
          <cell r="N539">
            <v>56</v>
          </cell>
          <cell r="O539"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39" t="str">
            <v xml:space="preserve">Chụp và can thiệp tim mạch (van tim, tim bẩm sinh, động mạch vành) dưới  DSA </v>
          </cell>
          <cell r="Q539">
            <v>6288000</v>
          </cell>
          <cell r="R539">
            <v>638608.69565217395</v>
          </cell>
          <cell r="S539">
            <v>6926000</v>
          </cell>
          <cell r="T539">
            <v>830191.30434782617</v>
          </cell>
          <cell r="U539">
            <v>7118191.3043478262</v>
          </cell>
          <cell r="V539">
            <v>7118100</v>
          </cell>
          <cell r="W539">
            <v>284727.65217391303</v>
          </cell>
          <cell r="X539">
            <v>7402918.9565217393</v>
          </cell>
        </row>
        <row r="540">
          <cell r="E540" t="str">
            <v>37.8D06.0653</v>
          </cell>
          <cell r="F540" t="str">
            <v>13. PHỤ SẢN</v>
          </cell>
          <cell r="G540" t="str">
            <v>13.170</v>
          </cell>
          <cell r="H540" t="str">
            <v>Cắt ung thư vú tiết kiệm da - tạo hình ngay</v>
          </cell>
          <cell r="I540" t="str">
            <v>Cắt ung thư vú tiết kiệm da - tạo hình ngay</v>
          </cell>
          <cell r="J540" t="str">
            <v>Cắt ung thư vú tiết kiệm da - tạo hình ngay</v>
          </cell>
          <cell r="K540" t="str">
            <v>B</v>
          </cell>
          <cell r="L540" t="str">
            <v>P1</v>
          </cell>
          <cell r="M540">
            <v>663</v>
          </cell>
          <cell r="N540">
            <v>663</v>
          </cell>
          <cell r="P540" t="str">
            <v>Phẫu thuật cắt một phần tuyến vú, cắt u vú lành tính</v>
          </cell>
          <cell r="Q540">
            <v>2383000</v>
          </cell>
          <cell r="R540">
            <v>579130.43478260899</v>
          </cell>
          <cell r="S540">
            <v>2962000</v>
          </cell>
          <cell r="T540">
            <v>752869.56521739159</v>
          </cell>
          <cell r="U540">
            <v>3135869.5652173916</v>
          </cell>
          <cell r="V540">
            <v>3135800</v>
          </cell>
          <cell r="W540">
            <v>125434.78260869566</v>
          </cell>
          <cell r="X540">
            <v>3261304.3478260874</v>
          </cell>
        </row>
        <row r="541">
          <cell r="E541" t="str">
            <v>37.2A04.0054</v>
          </cell>
          <cell r="F541" t="str">
            <v>02. NỘI KHOA</v>
          </cell>
          <cell r="G541" t="str">
            <v>2.79</v>
          </cell>
          <cell r="H541" t="str">
            <v>Đặt dù lọc máu động mạch trong can thiệp nội mạch máu</v>
          </cell>
          <cell r="I541" t="str">
            <v>Đặt dù lọc máu động mạch trong can thiệp nội mạch máu</v>
          </cell>
          <cell r="J541" t="str">
            <v>Đặt dù lọc máu động mạch trong can thiệp nội mạch máu</v>
          </cell>
          <cell r="K541" t="str">
            <v>A</v>
          </cell>
          <cell r="L541" t="str">
            <v>TDB</v>
          </cell>
          <cell r="M541">
            <v>56</v>
          </cell>
          <cell r="N541">
            <v>56</v>
          </cell>
          <cell r="O541"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41" t="str">
            <v xml:space="preserve">Chụp và can thiệp tim mạch (van tim, tim bẩm sinh, động mạch vành) dưới  DSA </v>
          </cell>
          <cell r="Q541">
            <v>6288000</v>
          </cell>
          <cell r="R541">
            <v>638608.69565217395</v>
          </cell>
          <cell r="S541">
            <v>6926000</v>
          </cell>
          <cell r="T541">
            <v>830191.30434782617</v>
          </cell>
          <cell r="U541">
            <v>7118191.3043478262</v>
          </cell>
          <cell r="V541">
            <v>7118100</v>
          </cell>
          <cell r="W541">
            <v>284727.65217391303</v>
          </cell>
          <cell r="X541">
            <v>7402918.9565217393</v>
          </cell>
        </row>
        <row r="542">
          <cell r="E542" t="str">
            <v>37.8D11.1181</v>
          </cell>
          <cell r="F542" t="str">
            <v>03. NHI KHOA</v>
          </cell>
          <cell r="G542" t="str">
            <v>3.2529</v>
          </cell>
          <cell r="H542" t="str">
            <v>Cắt ung thư vùng hàm mặt có nạo vét hạch dưới hàm và hạch cổ</v>
          </cell>
          <cell r="I542" t="str">
            <v>Cắt ung thư vùng hàm mặt có nạo vét hạch dưới hàm và hạch cổ</v>
          </cell>
          <cell r="J542" t="str">
            <v>Cắt ung thư vùng hàm mặt có nạo vét hạch dưới hàm và hạch cổ</v>
          </cell>
          <cell r="K542" t="str">
            <v>B</v>
          </cell>
          <cell r="L542" t="str">
            <v>P1</v>
          </cell>
          <cell r="M542">
            <v>1194</v>
          </cell>
          <cell r="N542">
            <v>1194</v>
          </cell>
          <cell r="P542" t="str">
            <v>Cắt ung thư vùng hàm mặt có nạo vét hạch dưới hàm, hạch cổ và tạo hình bằng vạt từ xa hoặc tại chỗ</v>
          </cell>
          <cell r="Q542">
            <v>5980000</v>
          </cell>
          <cell r="R542">
            <v>1992521.7391304399</v>
          </cell>
          <cell r="S542">
            <v>7972000</v>
          </cell>
          <cell r="T542">
            <v>2590278.2608695719</v>
          </cell>
          <cell r="U542">
            <v>8570278.2608695719</v>
          </cell>
          <cell r="V542">
            <v>8570200</v>
          </cell>
          <cell r="W542">
            <v>342811.13043478288</v>
          </cell>
          <cell r="X542">
            <v>8913089.3913043551</v>
          </cell>
        </row>
        <row r="543">
          <cell r="E543" t="str">
            <v>37.8D11.1181</v>
          </cell>
          <cell r="F543" t="str">
            <v>12. UNG BƯỚU</v>
          </cell>
          <cell r="G543" t="str">
            <v>12.48</v>
          </cell>
          <cell r="H543" t="str">
            <v>Cắt ung thư vùng hàm mặt có nạo vét hạch dưới hàm và hạch cổ</v>
          </cell>
          <cell r="I543" t="str">
            <v>Cắt ung thư vùng hàm mặt có nạo vét hạch dưới hàm và hạch cổ</v>
          </cell>
          <cell r="J543" t="str">
            <v>Cắt ung thư vùng hàm mặt có nạo vét hạch dưới hàm và hạch cổ</v>
          </cell>
          <cell r="K543" t="str">
            <v>B</v>
          </cell>
          <cell r="L543" t="str">
            <v>P1</v>
          </cell>
          <cell r="M543">
            <v>1194</v>
          </cell>
          <cell r="N543">
            <v>1194</v>
          </cell>
          <cell r="P543" t="str">
            <v>Cắt ung thư vùng hàm mặt có nạo vét hạch dưới hàm, hạch cổ và tạo hình bằng vạt từ xa hoặc tại chỗ</v>
          </cell>
          <cell r="Q543">
            <v>5980000</v>
          </cell>
          <cell r="R543">
            <v>1992521.7391304399</v>
          </cell>
          <cell r="S543">
            <v>7972000</v>
          </cell>
          <cell r="T543">
            <v>2590278.2608695719</v>
          </cell>
          <cell r="U543">
            <v>8570278.2608695719</v>
          </cell>
          <cell r="V543">
            <v>8570200</v>
          </cell>
          <cell r="W543">
            <v>342811.13043478288</v>
          </cell>
          <cell r="X543">
            <v>8913089.3913043551</v>
          </cell>
        </row>
        <row r="544">
          <cell r="E544" t="str">
            <v>37.2A04.0054</v>
          </cell>
          <cell r="F544" t="str">
            <v>02. NỘI KHOA</v>
          </cell>
          <cell r="G544" t="str">
            <v>2.90</v>
          </cell>
          <cell r="H544" t="str">
            <v>Điều trị bằng tế bào gốc ở người bệnh sau nhồi máu cơ tim cấp</v>
          </cell>
          <cell r="I544" t="str">
            <v>Điều trị bằng tế bào gốc ở người bệnh sau nhồi máu cơ tim cấp</v>
          </cell>
          <cell r="J544" t="str">
            <v>Điều trị bằng tế bào gốc ở bệnh nhân sau nhồi máu cơ tim cấp</v>
          </cell>
          <cell r="K544" t="str">
            <v>A</v>
          </cell>
          <cell r="L544" t="str">
            <v>TDB</v>
          </cell>
          <cell r="M544">
            <v>56</v>
          </cell>
          <cell r="N544">
            <v>56</v>
          </cell>
          <cell r="O544"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44" t="str">
            <v xml:space="preserve">Chụp và can thiệp tim mạch (van tim, tim bẩm sinh, động mạch vành) dưới  DSA </v>
          </cell>
          <cell r="Q544">
            <v>6288000</v>
          </cell>
          <cell r="R544">
            <v>638608.69565217395</v>
          </cell>
          <cell r="S544">
            <v>6926000</v>
          </cell>
          <cell r="T544">
            <v>830191.30434782617</v>
          </cell>
          <cell r="U544">
            <v>7118191.3043478262</v>
          </cell>
          <cell r="V544">
            <v>7118100</v>
          </cell>
          <cell r="W544">
            <v>284727.65217391303</v>
          </cell>
          <cell r="X544">
            <v>7402918.9565217393</v>
          </cell>
        </row>
        <row r="545">
          <cell r="E545" t="str">
            <v>37.2A04.0054</v>
          </cell>
          <cell r="F545" t="str">
            <v>02. NỘI KHOA</v>
          </cell>
          <cell r="G545" t="str">
            <v>2.92</v>
          </cell>
          <cell r="H545" t="str">
            <v>Đóng các lỗ rò động mạch, tĩnh mạch</v>
          </cell>
          <cell r="I545" t="str">
            <v>Đóng các lỗ rò động mạch, tĩnh mạch</v>
          </cell>
          <cell r="J545" t="str">
            <v>Đóng các lỗ rò động mạch, tĩnh mạch</v>
          </cell>
          <cell r="K545" t="str">
            <v>A</v>
          </cell>
          <cell r="L545" t="str">
            <v>TDB</v>
          </cell>
          <cell r="M545">
            <v>56</v>
          </cell>
          <cell r="N545">
            <v>56</v>
          </cell>
          <cell r="O545"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45" t="str">
            <v xml:space="preserve">Chụp và can thiệp tim mạch (van tim, tim bẩm sinh, động mạch vành) dưới  DSA </v>
          </cell>
          <cell r="Q545">
            <v>6288000</v>
          </cell>
          <cell r="R545">
            <v>638608.69565217395</v>
          </cell>
          <cell r="S545">
            <v>6926000</v>
          </cell>
          <cell r="T545">
            <v>830191.30434782617</v>
          </cell>
          <cell r="U545">
            <v>7118191.3043478262</v>
          </cell>
          <cell r="V545">
            <v>7118100</v>
          </cell>
          <cell r="W545">
            <v>284727.65217391303</v>
          </cell>
          <cell r="X545">
            <v>7402918.9565217393</v>
          </cell>
        </row>
        <row r="546">
          <cell r="E546" t="str">
            <v>37.2A04.0054</v>
          </cell>
          <cell r="F546" t="str">
            <v>02. NỘI KHOA</v>
          </cell>
          <cell r="G546" t="str">
            <v>2.440</v>
          </cell>
          <cell r="H546" t="str">
            <v>Hút huyết khối trong động mạch vành</v>
          </cell>
          <cell r="I546" t="str">
            <v>Hút huyết khối trong động mạch vành</v>
          </cell>
          <cell r="J546" t="str">
            <v>Hút huyết khối trong động mạch vành</v>
          </cell>
          <cell r="K546" t="str">
            <v>B</v>
          </cell>
          <cell r="L546" t="str">
            <v>T1</v>
          </cell>
          <cell r="M546">
            <v>56</v>
          </cell>
          <cell r="N546">
            <v>56</v>
          </cell>
          <cell r="O546"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46" t="str">
            <v xml:space="preserve">Chụp và can thiệp tim mạch (van tim, tim bẩm sinh, động mạch vành) dưới  DSA </v>
          </cell>
          <cell r="Q546">
            <v>6288000</v>
          </cell>
          <cell r="R546">
            <v>638608.69565217395</v>
          </cell>
          <cell r="S546">
            <v>6926000</v>
          </cell>
          <cell r="T546">
            <v>830191.30434782617</v>
          </cell>
          <cell r="U546">
            <v>7118191.3043478262</v>
          </cell>
          <cell r="V546">
            <v>7118100</v>
          </cell>
          <cell r="W546">
            <v>284727.65217391303</v>
          </cell>
          <cell r="X546">
            <v>7402918.9565217393</v>
          </cell>
        </row>
        <row r="547">
          <cell r="E547" t="str">
            <v>37.8D11.1181</v>
          </cell>
          <cell r="F547" t="str">
            <v>03. NHI KHOA</v>
          </cell>
          <cell r="G547" t="str">
            <v>3.2527</v>
          </cell>
          <cell r="H547" t="str">
            <v>Cắt ung thư vùng hàm mặt có nạo vét hạch dưới hàm, hạch cổ và tạo hình bằng vạt tại chỗ</v>
          </cell>
          <cell r="I547" t="str">
            <v>Cắt ung thư vùng hàm mặt có nạo vét hạch dưới hàm, hạch cổ và tạo hình bằng vạt tại chỗ</v>
          </cell>
          <cell r="J547" t="str">
            <v>Cắt ung thư vùng hàm mặt có nạo vét hạch dưới hàm, hạch cổ và tạo hình bằng vạt tại chỗ</v>
          </cell>
          <cell r="K547" t="str">
            <v>B</v>
          </cell>
          <cell r="L547" t="str">
            <v>PDB</v>
          </cell>
          <cell r="M547">
            <v>1194</v>
          </cell>
          <cell r="N547">
            <v>1194</v>
          </cell>
          <cell r="P547" t="str">
            <v>Cắt ung thư vùng hàm mặt có nạo vét hạch dưới hàm, hạch cổ và tạo hình bằng vạt từ xa hoặc tại chỗ</v>
          </cell>
          <cell r="Q547">
            <v>5980000</v>
          </cell>
          <cell r="R547">
            <v>1992521.7391304399</v>
          </cell>
          <cell r="S547">
            <v>7972000</v>
          </cell>
          <cell r="T547">
            <v>2590278.2608695719</v>
          </cell>
          <cell r="U547">
            <v>8570278.2608695719</v>
          </cell>
          <cell r="V547">
            <v>8570200</v>
          </cell>
          <cell r="W547">
            <v>342811.13043478288</v>
          </cell>
          <cell r="X547">
            <v>8913089.3913043551</v>
          </cell>
        </row>
        <row r="548">
          <cell r="E548" t="str">
            <v>37.8D11.1181</v>
          </cell>
          <cell r="F548" t="str">
            <v>12. UNG BƯỚU</v>
          </cell>
          <cell r="G548" t="str">
            <v>12.49</v>
          </cell>
          <cell r="H548" t="str">
            <v>Cắt ung thư vùng hàm mặt có nạo vét hạch dưới hàm, hạch cổ và tạo hình bằng vạt tại chỗ</v>
          </cell>
          <cell r="I548" t="str">
            <v>Cắt ung thư vùng hàm mặt có nạo vét hạch dưới hàm, hạch cổ và tạo hình bằng vạt tại chỗ</v>
          </cell>
          <cell r="J548" t="str">
            <v>Cắt ung thư vùng hàm mặt có nạo vét hạch dưới hàm, hạch cổ và tạo hình bằng vạt tại chỗ</v>
          </cell>
          <cell r="K548" t="str">
            <v>B</v>
          </cell>
          <cell r="L548" t="str">
            <v>PDB</v>
          </cell>
          <cell r="M548">
            <v>1194</v>
          </cell>
          <cell r="N548">
            <v>1194</v>
          </cell>
          <cell r="P548" t="str">
            <v>Cắt ung thư vùng hàm mặt có nạo vét hạch dưới hàm, hạch cổ và tạo hình bằng vạt từ xa hoặc tại chỗ</v>
          </cell>
          <cell r="Q548">
            <v>5980000</v>
          </cell>
          <cell r="R548">
            <v>1992521.7391304399</v>
          </cell>
          <cell r="S548">
            <v>7972000</v>
          </cell>
          <cell r="T548">
            <v>2590278.2608695719</v>
          </cell>
          <cell r="U548">
            <v>8570278.2608695719</v>
          </cell>
          <cell r="V548">
            <v>8570200</v>
          </cell>
          <cell r="W548">
            <v>342811.13043478288</v>
          </cell>
          <cell r="X548">
            <v>8913089.3913043551</v>
          </cell>
        </row>
        <row r="549">
          <cell r="E549" t="str">
            <v>37.8D11.1181</v>
          </cell>
          <cell r="F549" t="str">
            <v>03. NHI KHOA</v>
          </cell>
          <cell r="G549" t="str">
            <v>3.2528</v>
          </cell>
          <cell r="H549" t="str">
            <v>Cắt ung thư vùng hàm mặt có nạo vét hạch dưới hàm, hạch cổ và tạo hình bằng vạt từ xa</v>
          </cell>
          <cell r="I549" t="str">
            <v>Cắt ung thư vùng hàm mặt có nạo vét hạch dưới hàm, hạch cổ và tạo hình bằng vạt từ xa</v>
          </cell>
          <cell r="J549" t="str">
            <v>Cắt ung thư vùng hàm mặt có nạo vét hạch dưới hàm, hạch cổ và tạo hình bằng vạt từ xa</v>
          </cell>
          <cell r="K549" t="str">
            <v>B</v>
          </cell>
          <cell r="L549" t="str">
            <v>PDB</v>
          </cell>
          <cell r="M549">
            <v>1194</v>
          </cell>
          <cell r="N549">
            <v>1194</v>
          </cell>
          <cell r="P549" t="str">
            <v>Cắt ung thư vùng hàm mặt có nạo vét hạch dưới hàm, hạch cổ và tạo hình bằng vạt từ xa hoặc tại chỗ</v>
          </cell>
          <cell r="Q549">
            <v>5980000</v>
          </cell>
          <cell r="R549">
            <v>1992521.7391304399</v>
          </cell>
          <cell r="S549">
            <v>7972000</v>
          </cell>
          <cell r="T549">
            <v>2590278.2608695719</v>
          </cell>
          <cell r="U549">
            <v>8570278.2608695719</v>
          </cell>
          <cell r="V549">
            <v>8570200</v>
          </cell>
          <cell r="W549">
            <v>342811.13043478288</v>
          </cell>
          <cell r="X549">
            <v>8913089.3913043551</v>
          </cell>
        </row>
        <row r="550">
          <cell r="E550" t="str">
            <v>37.2A04.0054</v>
          </cell>
          <cell r="F550" t="str">
            <v>02. NỘI KHOA</v>
          </cell>
          <cell r="G550" t="str">
            <v>2.107</v>
          </cell>
          <cell r="H550" t="str">
            <v>Nong màng ngoài tim bằng bóng trong điều trị tràn dịch màng ngoài tim mạn tính</v>
          </cell>
          <cell r="I550" t="str">
            <v>Nong màng ngoài tim bằng bóng trong điều trị tràn dịch màng ngoài tim mạn tính</v>
          </cell>
          <cell r="J550" t="str">
            <v>Nong màng ngoài tim bằng bóng trong điều trị tràn dịch màng ngoài tim mạn tính</v>
          </cell>
          <cell r="K550" t="str">
            <v>B</v>
          </cell>
          <cell r="L550" t="str">
            <v>TDB</v>
          </cell>
          <cell r="M550">
            <v>56</v>
          </cell>
          <cell r="N550">
            <v>56</v>
          </cell>
          <cell r="O550"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50" t="str">
            <v xml:space="preserve">Chụp và can thiệp tim mạch (van tim, tim bẩm sinh, động mạch vành) dưới  DSA </v>
          </cell>
          <cell r="Q550">
            <v>6288000</v>
          </cell>
          <cell r="R550">
            <v>638608.69565217395</v>
          </cell>
          <cell r="S550">
            <v>6926000</v>
          </cell>
          <cell r="T550">
            <v>830191.30434782617</v>
          </cell>
          <cell r="U550">
            <v>7118191.3043478262</v>
          </cell>
          <cell r="V550">
            <v>7118100</v>
          </cell>
          <cell r="W550">
            <v>284727.65217391303</v>
          </cell>
          <cell r="X550">
            <v>7402918.9565217393</v>
          </cell>
        </row>
        <row r="551">
          <cell r="E551" t="str">
            <v>37.2A04.0054</v>
          </cell>
          <cell r="F551" t="str">
            <v>02. NỘI KHOA</v>
          </cell>
          <cell r="G551" t="str">
            <v>2.102</v>
          </cell>
          <cell r="H551" t="str">
            <v>Nong và đặt stent các động mạch khác</v>
          </cell>
          <cell r="I551" t="str">
            <v>Nong và đặt stent các động mạch khác</v>
          </cell>
          <cell r="J551" t="str">
            <v>Nong và đặt stent các động mạch khác</v>
          </cell>
          <cell r="K551" t="str">
            <v>A</v>
          </cell>
          <cell r="L551" t="str">
            <v>TDB</v>
          </cell>
          <cell r="M551">
            <v>56</v>
          </cell>
          <cell r="N551">
            <v>56</v>
          </cell>
          <cell r="O551"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51" t="str">
            <v xml:space="preserve">Chụp và can thiệp tim mạch (van tim, tim bẩm sinh, động mạch vành) dưới  DSA </v>
          </cell>
          <cell r="Q551">
            <v>6288000</v>
          </cell>
          <cell r="R551">
            <v>638608.69565217395</v>
          </cell>
          <cell r="S551">
            <v>6926000</v>
          </cell>
          <cell r="T551">
            <v>830191.30434782617</v>
          </cell>
          <cell r="U551">
            <v>7118191.3043478262</v>
          </cell>
          <cell r="V551">
            <v>7118100</v>
          </cell>
          <cell r="W551">
            <v>284727.65217391303</v>
          </cell>
          <cell r="X551">
            <v>7402918.9565217393</v>
          </cell>
        </row>
        <row r="552">
          <cell r="E552" t="str">
            <v>37.2A04.0054</v>
          </cell>
          <cell r="F552" t="str">
            <v>02. NỘI KHOA</v>
          </cell>
          <cell r="G552" t="str">
            <v>2.101</v>
          </cell>
          <cell r="H552" t="str">
            <v>Nong và đặt stent động mạch vành</v>
          </cell>
          <cell r="I552" t="str">
            <v>Nong và đặt stent động mạch vành</v>
          </cell>
          <cell r="J552" t="str">
            <v>Nong và đặt stent động mạch vành</v>
          </cell>
          <cell r="K552" t="str">
            <v>B</v>
          </cell>
          <cell r="L552" t="str">
            <v>TDB</v>
          </cell>
          <cell r="M552">
            <v>56</v>
          </cell>
          <cell r="N552">
            <v>56</v>
          </cell>
          <cell r="O552"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52" t="str">
            <v xml:space="preserve">Chụp và can thiệp tim mạch (van tim, tim bẩm sinh, động mạch vành) dưới  DSA </v>
          </cell>
          <cell r="Q552">
            <v>6288000</v>
          </cell>
          <cell r="R552">
            <v>638608.69565217395</v>
          </cell>
          <cell r="S552">
            <v>6926000</v>
          </cell>
          <cell r="T552">
            <v>830191.30434782617</v>
          </cell>
          <cell r="U552">
            <v>7118191.3043478262</v>
          </cell>
          <cell r="V552">
            <v>7118100</v>
          </cell>
          <cell r="W552">
            <v>284727.65217391303</v>
          </cell>
          <cell r="X552">
            <v>7402918.9565217393</v>
          </cell>
        </row>
        <row r="553">
          <cell r="E553" t="str">
            <v>37.8D11.1181</v>
          </cell>
          <cell r="F553" t="str">
            <v>12. UNG BƯỚU</v>
          </cell>
          <cell r="G553" t="str">
            <v>12.50</v>
          </cell>
          <cell r="H553" t="str">
            <v>Cắt ung thư vùng hàm mặt có nạo vét hạch dưới hàm, hạch cổ và tạo hình bằng vạt từ xa</v>
          </cell>
          <cell r="I553" t="str">
            <v>Cắt ung thư vùng hàm mặt có nạo vét hạch dưới hàm, hạch cổ và tạo hình bằng vạt từ xa</v>
          </cell>
          <cell r="J553" t="str">
            <v>Cắt ung thư vùng hàm mặt có nạo vét hạch dưới hàm, hạch cổ và tạo hình bằng vạt từ xa</v>
          </cell>
          <cell r="K553" t="str">
            <v>B</v>
          </cell>
          <cell r="L553" t="str">
            <v>PDB</v>
          </cell>
          <cell r="M553">
            <v>1194</v>
          </cell>
          <cell r="N553">
            <v>1194</v>
          </cell>
          <cell r="P553" t="str">
            <v>Cắt ung thư vùng hàm mặt có nạo vét hạch dưới hàm, hạch cổ và tạo hình bằng vạt từ xa hoặc tại chỗ</v>
          </cell>
          <cell r="Q553">
            <v>5980000</v>
          </cell>
          <cell r="R553">
            <v>1992521.7391304399</v>
          </cell>
          <cell r="S553">
            <v>7972000</v>
          </cell>
          <cell r="T553">
            <v>2590278.2608695719</v>
          </cell>
          <cell r="U553">
            <v>8570278.2608695719</v>
          </cell>
          <cell r="V553">
            <v>8570200</v>
          </cell>
          <cell r="W553">
            <v>342811.13043478288</v>
          </cell>
          <cell r="X553">
            <v>8913089.3913043551</v>
          </cell>
        </row>
        <row r="554">
          <cell r="E554" t="str">
            <v>37.8D05.0488</v>
          </cell>
          <cell r="F554" t="str">
            <v>03. NHI KHOA</v>
          </cell>
          <cell r="G554" t="str">
            <v>3.2581</v>
          </cell>
          <cell r="H554" t="str">
            <v>Cắt, nạo vét hạch cổ tiệt căn</v>
          </cell>
          <cell r="I554" t="str">
            <v>Cắt, nạo vét hạch cổ tiệt căn</v>
          </cell>
          <cell r="J554" t="str">
            <v>Cắt, nạo vét hạch cổ tiệt căn</v>
          </cell>
          <cell r="K554" t="str">
            <v>B</v>
          </cell>
          <cell r="L554" t="str">
            <v>P1</v>
          </cell>
          <cell r="M554">
            <v>498</v>
          </cell>
          <cell r="N554">
            <v>498</v>
          </cell>
          <cell r="O554" t="str">
            <v>Chưa bao gồm dao siêu âm hoặc dao hàn mô hoặc dao hàn mạch.</v>
          </cell>
          <cell r="P554" t="str">
            <v xml:space="preserve">Phẫu thuật nạo vét hạch </v>
          </cell>
          <cell r="Q554">
            <v>2993000</v>
          </cell>
          <cell r="R554">
            <v>995478.26086956495</v>
          </cell>
          <cell r="S554">
            <v>3988000</v>
          </cell>
          <cell r="T554">
            <v>1294121.7391304343</v>
          </cell>
          <cell r="U554">
            <v>4287121.7391304346</v>
          </cell>
          <cell r="V554">
            <v>4287100</v>
          </cell>
          <cell r="W554">
            <v>171484.86956521738</v>
          </cell>
          <cell r="X554">
            <v>4458606.6086956523</v>
          </cell>
        </row>
        <row r="555">
          <cell r="E555" t="str">
            <v>37.2A04.0054</v>
          </cell>
          <cell r="F555" t="str">
            <v>02. NỘI KHOA</v>
          </cell>
          <cell r="G555" t="str">
            <v>2.441</v>
          </cell>
          <cell r="H555" t="str">
            <v>Sửa van hai lá qua đường ống thông (Mitraclip)</v>
          </cell>
          <cell r="I555" t="str">
            <v>Sửa van hai lá qua đường ống thông (Mitraclip)</v>
          </cell>
          <cell r="J555" t="str">
            <v>Sửa van hai lá qua đường ống thông (Mitraclip)</v>
          </cell>
          <cell r="K555" t="str">
            <v>A</v>
          </cell>
          <cell r="L555" t="str">
            <v>TDB</v>
          </cell>
          <cell r="M555">
            <v>56</v>
          </cell>
          <cell r="N555">
            <v>56</v>
          </cell>
          <cell r="O555"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55" t="str">
            <v xml:space="preserve">Chụp và can thiệp tim mạch (van tim, tim bẩm sinh, động mạch vành) dưới  DSA </v>
          </cell>
          <cell r="Q555">
            <v>6288000</v>
          </cell>
          <cell r="R555">
            <v>638608.69565217395</v>
          </cell>
          <cell r="S555">
            <v>6926000</v>
          </cell>
          <cell r="T555">
            <v>830191.30434782617</v>
          </cell>
          <cell r="U555">
            <v>7118191.3043478262</v>
          </cell>
          <cell r="V555">
            <v>7118100</v>
          </cell>
          <cell r="W555">
            <v>284727.65217391303</v>
          </cell>
          <cell r="X555">
            <v>7402918.9565217393</v>
          </cell>
        </row>
        <row r="556">
          <cell r="E556" t="str">
            <v>37.8D05.0488</v>
          </cell>
          <cell r="F556" t="str">
            <v>12. UNG BƯỚU</v>
          </cell>
          <cell r="G556" t="str">
            <v>12.154</v>
          </cell>
          <cell r="H556" t="str">
            <v>Cắt, nạo vét hạch cổ tiệt căn</v>
          </cell>
          <cell r="I556" t="str">
            <v>Cắt, nạo vét hạch cổ tiệt căn</v>
          </cell>
          <cell r="J556" t="str">
            <v>Cắt, nạo vét hạch cổ tiệt căn</v>
          </cell>
          <cell r="K556" t="str">
            <v>A</v>
          </cell>
          <cell r="L556" t="str">
            <v>P1</v>
          </cell>
          <cell r="M556">
            <v>498</v>
          </cell>
          <cell r="N556">
            <v>498</v>
          </cell>
          <cell r="O556" t="str">
            <v>Chưa bao gồm dao siêu âm hoặc dao hàn mô hoặc dao hàn mạch.</v>
          </cell>
          <cell r="P556" t="str">
            <v xml:space="preserve">Phẫu thuật nạo vét hạch </v>
          </cell>
          <cell r="Q556">
            <v>2993000</v>
          </cell>
          <cell r="R556">
            <v>995478.26086956495</v>
          </cell>
          <cell r="S556">
            <v>3988000</v>
          </cell>
          <cell r="T556">
            <v>1294121.7391304343</v>
          </cell>
          <cell r="U556">
            <v>4287121.7391304346</v>
          </cell>
          <cell r="V556">
            <v>4287100</v>
          </cell>
          <cell r="W556">
            <v>171484.86956521738</v>
          </cell>
          <cell r="X556">
            <v>4458606.6086956523</v>
          </cell>
        </row>
        <row r="557">
          <cell r="E557" t="str">
            <v>37.2A04.0054</v>
          </cell>
          <cell r="F557" t="str">
            <v>02. NỘI KHOA</v>
          </cell>
          <cell r="G557" t="str">
            <v>2.127</v>
          </cell>
          <cell r="H557" t="str">
            <v>Triệt đốt thần kinh giao cảm động mạch thận bằng năng lượng sóng tần số radio qua đường ống thông trong điều trị tăng huyết áp kháng trị</v>
          </cell>
          <cell r="I557" t="str">
            <v>Triệt đốt thần kinh giao cảm động mạch thận bằng năng lượng sóng tần số radio qua đường ống thông trong điều trị tăng huyết áp kháng trị</v>
          </cell>
          <cell r="J557" t="str">
            <v>Triệt đốt thần kinh giao cảm động mạch thận bằng năng lượng sóng tần số radio qua đường ống thông trong điều trị tăng huyết áp kháng trị</v>
          </cell>
          <cell r="K557" t="str">
            <v>A</v>
          </cell>
          <cell r="L557" t="str">
            <v>TDB</v>
          </cell>
          <cell r="M557">
            <v>56</v>
          </cell>
          <cell r="N557">
            <v>56</v>
          </cell>
          <cell r="O557"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57" t="str">
            <v xml:space="preserve">Chụp và can thiệp tim mạch (van tim, tim bẩm sinh, động mạch vành) dưới  DSA </v>
          </cell>
          <cell r="Q557">
            <v>6288000</v>
          </cell>
          <cell r="R557">
            <v>638608.69565217395</v>
          </cell>
          <cell r="S557">
            <v>6926000</v>
          </cell>
          <cell r="T557">
            <v>830191.30434782617</v>
          </cell>
          <cell r="U557">
            <v>7118191.3043478262</v>
          </cell>
          <cell r="V557">
            <v>7118100</v>
          </cell>
          <cell r="W557">
            <v>284727.65217391303</v>
          </cell>
          <cell r="X557">
            <v>7402918.9565217393</v>
          </cell>
        </row>
        <row r="558">
          <cell r="E558" t="str">
            <v>37.8C00.0227</v>
          </cell>
          <cell r="F558" t="str">
            <v>03. NHI KHOA</v>
          </cell>
          <cell r="G558" t="str">
            <v>3.453</v>
          </cell>
          <cell r="H558" t="str">
            <v>Cấy chỉ điều trị đái dầm</v>
          </cell>
          <cell r="I558" t="str">
            <v>Cấy chỉ điều trị đái dầm</v>
          </cell>
          <cell r="J558" t="str">
            <v>Cấy chỉ điều trị đái dầm</v>
          </cell>
          <cell r="K558" t="str">
            <v>C</v>
          </cell>
          <cell r="L558" t="str">
            <v>T1</v>
          </cell>
          <cell r="M558">
            <v>235</v>
          </cell>
          <cell r="N558">
            <v>235</v>
          </cell>
          <cell r="P558" t="str">
            <v xml:space="preserve">Chôn chỉ (cấy chỉ) </v>
          </cell>
          <cell r="Q558">
            <v>120151</v>
          </cell>
          <cell r="R558">
            <v>27937.5652173913</v>
          </cell>
          <cell r="S558">
            <v>148000</v>
          </cell>
          <cell r="T558">
            <v>36318.83478260869</v>
          </cell>
          <cell r="U558">
            <v>156469.8347826087</v>
          </cell>
          <cell r="V558">
            <v>156400</v>
          </cell>
          <cell r="W558">
            <v>6258.793391304348</v>
          </cell>
          <cell r="X558">
            <v>162728.62817391305</v>
          </cell>
        </row>
        <row r="559">
          <cell r="E559" t="str">
            <v>37.8C00.0227</v>
          </cell>
          <cell r="F559" t="str">
            <v>8. Y HỌC CỔ TRUYỀN</v>
          </cell>
          <cell r="G559" t="str">
            <v>8.269</v>
          </cell>
          <cell r="H559" t="str">
            <v>Cấy chỉ điều trị đái dầm</v>
          </cell>
          <cell r="I559" t="str">
            <v>Cấy chỉ điều trị đái dầm</v>
          </cell>
          <cell r="J559" t="str">
            <v>Cấy chỉ điều trị đái dầm</v>
          </cell>
          <cell r="K559" t="str">
            <v>C</v>
          </cell>
          <cell r="L559" t="str">
            <v>T1</v>
          </cell>
          <cell r="M559">
            <v>235</v>
          </cell>
          <cell r="N559">
            <v>235</v>
          </cell>
          <cell r="P559" t="str">
            <v xml:space="preserve">Chôn chỉ (cấy chỉ) </v>
          </cell>
          <cell r="Q559">
            <v>120151</v>
          </cell>
          <cell r="R559">
            <v>27937.5652173913</v>
          </cell>
          <cell r="S559">
            <v>148000</v>
          </cell>
          <cell r="T559">
            <v>36318.83478260869</v>
          </cell>
          <cell r="U559">
            <v>156469.8347826087</v>
          </cell>
          <cell r="V559">
            <v>156400</v>
          </cell>
          <cell r="W559">
            <v>6258.793391304348</v>
          </cell>
          <cell r="X559">
            <v>162728.62817391305</v>
          </cell>
        </row>
        <row r="560">
          <cell r="E560" t="str">
            <v>37.2A04.0054</v>
          </cell>
          <cell r="F560" t="str">
            <v>03. NHI KHOA</v>
          </cell>
          <cell r="G560" t="str">
            <v>3.2293</v>
          </cell>
          <cell r="H560" t="str">
            <v>Đặt dù lọc máu động mạch</v>
          </cell>
          <cell r="I560" t="str">
            <v>Đặt dù lọc máu động mạch</v>
          </cell>
          <cell r="J560" t="str">
            <v>Đặt dù lọc máu động mạch</v>
          </cell>
          <cell r="K560" t="str">
            <v>A</v>
          </cell>
          <cell r="L560" t="str">
            <v>TDB</v>
          </cell>
          <cell r="M560">
            <v>56</v>
          </cell>
          <cell r="N560">
            <v>56</v>
          </cell>
          <cell r="O560"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60" t="str">
            <v xml:space="preserve">Chụp và can thiệp tim mạch (van tim, tim bẩm sinh, động mạch vành) dưới  DSA </v>
          </cell>
          <cell r="Q560">
            <v>6288000</v>
          </cell>
          <cell r="R560">
            <v>638608.69565217395</v>
          </cell>
          <cell r="S560">
            <v>6926000</v>
          </cell>
          <cell r="T560">
            <v>830191.30434782617</v>
          </cell>
          <cell r="U560">
            <v>7118191.3043478262</v>
          </cell>
          <cell r="V560">
            <v>7118100</v>
          </cell>
          <cell r="W560">
            <v>284727.65217391303</v>
          </cell>
          <cell r="X560">
            <v>7402918.9565217393</v>
          </cell>
        </row>
        <row r="561">
          <cell r="E561" t="str">
            <v>37.8C00.0227</v>
          </cell>
          <cell r="F561" t="str">
            <v>03. NHI KHOA</v>
          </cell>
          <cell r="G561" t="str">
            <v>3.423</v>
          </cell>
          <cell r="H561" t="str">
            <v>Cấy chỉ điều trị đau đầu, đau nửa đầu</v>
          </cell>
          <cell r="I561" t="str">
            <v>Cấy chỉ điều trị đau đầu, đau nửa đầu</v>
          </cell>
          <cell r="J561" t="str">
            <v>Cấy chỉ điều trị đau đầu, đau nửa đầu</v>
          </cell>
          <cell r="K561" t="str">
            <v>C</v>
          </cell>
          <cell r="L561" t="str">
            <v>T1</v>
          </cell>
          <cell r="M561">
            <v>235</v>
          </cell>
          <cell r="N561">
            <v>235</v>
          </cell>
          <cell r="P561" t="str">
            <v xml:space="preserve">Chôn chỉ (cấy chỉ) </v>
          </cell>
          <cell r="Q561">
            <v>120151</v>
          </cell>
          <cell r="R561">
            <v>27937.5652173913</v>
          </cell>
          <cell r="S561">
            <v>148000</v>
          </cell>
          <cell r="T561">
            <v>36318.83478260869</v>
          </cell>
          <cell r="U561">
            <v>156469.8347826087</v>
          </cell>
          <cell r="V561">
            <v>156400</v>
          </cell>
          <cell r="W561">
            <v>6258.793391304348</v>
          </cell>
          <cell r="X561">
            <v>162728.62817391305</v>
          </cell>
        </row>
        <row r="562">
          <cell r="E562" t="str">
            <v>37.2A04.0054</v>
          </cell>
          <cell r="F562" t="str">
            <v>03. NHI KHOA</v>
          </cell>
          <cell r="G562" t="str">
            <v>3.2300</v>
          </cell>
          <cell r="H562" t="str">
            <v>Đặt stent động mạch cảnh</v>
          </cell>
          <cell r="I562" t="str">
            <v>Đặt stent động mạch cảnh</v>
          </cell>
          <cell r="J562" t="str">
            <v>Đặt stent động mạch cảnh</v>
          </cell>
          <cell r="K562" t="str">
            <v>A</v>
          </cell>
          <cell r="L562" t="str">
            <v>TDB</v>
          </cell>
          <cell r="M562">
            <v>56</v>
          </cell>
          <cell r="N562">
            <v>56</v>
          </cell>
          <cell r="O562"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62" t="str">
            <v xml:space="preserve">Chụp và can thiệp tim mạch (van tim, tim bẩm sinh, động mạch vành) dưới  DSA </v>
          </cell>
          <cell r="Q562">
            <v>6288000</v>
          </cell>
          <cell r="R562">
            <v>638608.69565217395</v>
          </cell>
          <cell r="S562">
            <v>6926000</v>
          </cell>
          <cell r="T562">
            <v>830191.30434782617</v>
          </cell>
          <cell r="U562">
            <v>7118191.3043478262</v>
          </cell>
          <cell r="V562">
            <v>7118100</v>
          </cell>
          <cell r="W562">
            <v>284727.65217391303</v>
          </cell>
          <cell r="X562">
            <v>7402918.9565217393</v>
          </cell>
        </row>
        <row r="563">
          <cell r="E563" t="str">
            <v>37.2A04.0054</v>
          </cell>
          <cell r="F563" t="str">
            <v>03. NHI KHOA</v>
          </cell>
          <cell r="G563" t="str">
            <v>3.2302</v>
          </cell>
          <cell r="H563" t="str">
            <v>Đặt stent động mạch thận</v>
          </cell>
          <cell r="I563" t="str">
            <v>Đặt stent động mạch thận</v>
          </cell>
          <cell r="J563" t="str">
            <v>Đặt stent động mạch thận</v>
          </cell>
          <cell r="K563" t="str">
            <v>A</v>
          </cell>
          <cell r="L563" t="str">
            <v>TDB</v>
          </cell>
          <cell r="M563">
            <v>56</v>
          </cell>
          <cell r="N563">
            <v>56</v>
          </cell>
          <cell r="O563"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63" t="str">
            <v xml:space="preserve">Chụp và can thiệp tim mạch (van tim, tim bẩm sinh, động mạch vành) dưới  DSA </v>
          </cell>
          <cell r="Q563">
            <v>6288000</v>
          </cell>
          <cell r="R563">
            <v>638608.69565217395</v>
          </cell>
          <cell r="S563">
            <v>6926000</v>
          </cell>
          <cell r="T563">
            <v>830191.30434782617</v>
          </cell>
          <cell r="U563">
            <v>7118191.3043478262</v>
          </cell>
          <cell r="V563">
            <v>7118100</v>
          </cell>
          <cell r="W563">
            <v>284727.65217391303</v>
          </cell>
          <cell r="X563">
            <v>7402918.9565217393</v>
          </cell>
        </row>
        <row r="564">
          <cell r="E564" t="str">
            <v>37.2A04.0054</v>
          </cell>
          <cell r="F564" t="str">
            <v>03. NHI KHOA</v>
          </cell>
          <cell r="G564" t="str">
            <v>3.2299</v>
          </cell>
          <cell r="H564" t="str">
            <v>Đặt stent động mạch vành</v>
          </cell>
          <cell r="I564" t="str">
            <v>Đặt stent động mạch vành</v>
          </cell>
          <cell r="J564" t="str">
            <v>Đặt stent động mạch vành</v>
          </cell>
          <cell r="K564" t="str">
            <v>A</v>
          </cell>
          <cell r="L564" t="str">
            <v>TDB</v>
          </cell>
          <cell r="M564">
            <v>56</v>
          </cell>
          <cell r="N564">
            <v>56</v>
          </cell>
          <cell r="O564"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64" t="str">
            <v xml:space="preserve">Chụp và can thiệp tim mạch (van tim, tim bẩm sinh, động mạch vành) dưới  DSA </v>
          </cell>
          <cell r="Q564">
            <v>6288000</v>
          </cell>
          <cell r="R564">
            <v>638608.69565217395</v>
          </cell>
          <cell r="S564">
            <v>6926000</v>
          </cell>
          <cell r="T564">
            <v>830191.30434782617</v>
          </cell>
          <cell r="U564">
            <v>7118191.3043478262</v>
          </cell>
          <cell r="V564">
            <v>7118100</v>
          </cell>
          <cell r="W564">
            <v>284727.65217391303</v>
          </cell>
          <cell r="X564">
            <v>7402918.9565217393</v>
          </cell>
        </row>
        <row r="565">
          <cell r="E565" t="str">
            <v>37.8C00.0227</v>
          </cell>
          <cell r="F565" t="str">
            <v>8. Y HỌC CỔ TRUYỀN</v>
          </cell>
          <cell r="G565" t="str">
            <v>8.242</v>
          </cell>
          <cell r="H565" t="str">
            <v>Cấy chỉ điều trị đau đầu, đau nửa đầu</v>
          </cell>
          <cell r="I565" t="str">
            <v>Cấy chỉ điều trị đau đầu, đau nửa đầu</v>
          </cell>
          <cell r="J565" t="str">
            <v>Cấy chỉ điều trị đau đầu, đau nửa đầu</v>
          </cell>
          <cell r="K565" t="str">
            <v>C</v>
          </cell>
          <cell r="L565" t="str">
            <v>T1</v>
          </cell>
          <cell r="M565">
            <v>235</v>
          </cell>
          <cell r="N565">
            <v>235</v>
          </cell>
          <cell r="P565" t="str">
            <v xml:space="preserve">Chôn chỉ (cấy chỉ) </v>
          </cell>
          <cell r="Q565">
            <v>120151</v>
          </cell>
          <cell r="R565">
            <v>27937.5652173913</v>
          </cell>
          <cell r="S565">
            <v>148000</v>
          </cell>
          <cell r="T565">
            <v>36318.83478260869</v>
          </cell>
          <cell r="U565">
            <v>156469.8347826087</v>
          </cell>
          <cell r="V565">
            <v>156400</v>
          </cell>
          <cell r="W565">
            <v>6258.793391304348</v>
          </cell>
          <cell r="X565">
            <v>162728.62817391305</v>
          </cell>
        </row>
        <row r="566">
          <cell r="E566" t="str">
            <v>37.8C00.0227</v>
          </cell>
          <cell r="F566" t="str">
            <v>03. NHI KHOA</v>
          </cell>
          <cell r="G566" t="str">
            <v>3.446</v>
          </cell>
          <cell r="H566" t="str">
            <v>Cấy chỉ điều trị đau lưng</v>
          </cell>
          <cell r="I566" t="str">
            <v>Cấy chỉ điều trị đau lưng</v>
          </cell>
          <cell r="J566" t="str">
            <v>Cấy chỉ điều trị đau lưng</v>
          </cell>
          <cell r="K566" t="str">
            <v>C</v>
          </cell>
          <cell r="L566" t="str">
            <v>T1</v>
          </cell>
          <cell r="M566">
            <v>235</v>
          </cell>
          <cell r="N566">
            <v>235</v>
          </cell>
          <cell r="P566" t="str">
            <v xml:space="preserve">Chôn chỉ (cấy chỉ) </v>
          </cell>
          <cell r="Q566">
            <v>120151</v>
          </cell>
          <cell r="R566">
            <v>27937.5652173913</v>
          </cell>
          <cell r="S566">
            <v>148000</v>
          </cell>
          <cell r="T566">
            <v>36318.83478260869</v>
          </cell>
          <cell r="U566">
            <v>156469.8347826087</v>
          </cell>
          <cell r="V566">
            <v>156400</v>
          </cell>
          <cell r="W566">
            <v>6258.793391304348</v>
          </cell>
          <cell r="X566">
            <v>162728.62817391305</v>
          </cell>
        </row>
        <row r="567">
          <cell r="E567" t="str">
            <v>37.2A04.0054</v>
          </cell>
          <cell r="F567" t="str">
            <v>03. NHI KHOA</v>
          </cell>
          <cell r="G567" t="str">
            <v>3.2279</v>
          </cell>
          <cell r="H567" t="str">
            <v>Đặt stent tĩnh mạch phổi</v>
          </cell>
          <cell r="I567" t="str">
            <v>Đặt stent tĩnh mạch phổi</v>
          </cell>
          <cell r="J567" t="str">
            <v>Đặt stent tĩnh mạch phổi</v>
          </cell>
          <cell r="K567" t="str">
            <v>A</v>
          </cell>
          <cell r="L567" t="str">
            <v>TDB</v>
          </cell>
          <cell r="M567">
            <v>56</v>
          </cell>
          <cell r="N567">
            <v>56</v>
          </cell>
          <cell r="O567"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67" t="str">
            <v xml:space="preserve">Chụp và can thiệp tim mạch (van tim, tim bẩm sinh, động mạch vành) dưới  DSA </v>
          </cell>
          <cell r="Q567">
            <v>6288000</v>
          </cell>
          <cell r="R567">
            <v>638608.69565217395</v>
          </cell>
          <cell r="S567">
            <v>6926000</v>
          </cell>
          <cell r="T567">
            <v>830191.30434782617</v>
          </cell>
          <cell r="U567">
            <v>7118191.3043478262</v>
          </cell>
          <cell r="V567">
            <v>7118100</v>
          </cell>
          <cell r="W567">
            <v>284727.65217391303</v>
          </cell>
          <cell r="X567">
            <v>7402918.9565217393</v>
          </cell>
        </row>
        <row r="568">
          <cell r="E568" t="str">
            <v>37.2A04.0054</v>
          </cell>
          <cell r="F568" t="str">
            <v>03. NHI KHOA</v>
          </cell>
          <cell r="G568" t="str">
            <v>3.2283</v>
          </cell>
          <cell r="H568" t="str">
            <v>Đóng lỗ rò động mạch vành</v>
          </cell>
          <cell r="I568" t="str">
            <v>Đóng lỗ rò động mạch vành</v>
          </cell>
          <cell r="J568" t="str">
            <v>Đóng lỗ rò động mạch vành</v>
          </cell>
          <cell r="K568" t="str">
            <v>A</v>
          </cell>
          <cell r="L568" t="str">
            <v>PDB</v>
          </cell>
          <cell r="M568">
            <v>56</v>
          </cell>
          <cell r="N568">
            <v>56</v>
          </cell>
          <cell r="O568"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68" t="str">
            <v xml:space="preserve">Chụp và can thiệp tim mạch (van tim, tim bẩm sinh, động mạch vành) dưới  DSA </v>
          </cell>
          <cell r="Q568">
            <v>6288000</v>
          </cell>
          <cell r="R568">
            <v>638608.69565217395</v>
          </cell>
          <cell r="S568">
            <v>6926000</v>
          </cell>
          <cell r="T568">
            <v>830191.30434782617</v>
          </cell>
          <cell r="U568">
            <v>7118191.3043478262</v>
          </cell>
          <cell r="V568">
            <v>7118100</v>
          </cell>
          <cell r="W568">
            <v>284727.65217391303</v>
          </cell>
          <cell r="X568">
            <v>7402918.9565217393</v>
          </cell>
        </row>
        <row r="569">
          <cell r="E569" t="str">
            <v>37.8C00.0227</v>
          </cell>
          <cell r="F569" t="str">
            <v>8. Y HỌC CỔ TRUYỀN</v>
          </cell>
          <cell r="G569" t="str">
            <v>8.268</v>
          </cell>
          <cell r="H569" t="str">
            <v>Cấy chỉ điều trị đau lưng</v>
          </cell>
          <cell r="I569" t="str">
            <v>Cấy chỉ điều trị đau lưng</v>
          </cell>
          <cell r="J569" t="str">
            <v>Cấy chỉ điều trị đau lưng</v>
          </cell>
          <cell r="K569" t="str">
            <v>C</v>
          </cell>
          <cell r="L569" t="str">
            <v>T1</v>
          </cell>
          <cell r="M569">
            <v>235</v>
          </cell>
          <cell r="N569">
            <v>235</v>
          </cell>
          <cell r="P569" t="str">
            <v xml:space="preserve">Chôn chỉ (cấy chỉ) </v>
          </cell>
          <cell r="Q569">
            <v>120151</v>
          </cell>
          <cell r="R569">
            <v>27937.5652173913</v>
          </cell>
          <cell r="S569">
            <v>148000</v>
          </cell>
          <cell r="T569">
            <v>36318.83478260869</v>
          </cell>
          <cell r="U569">
            <v>156469.8347826087</v>
          </cell>
          <cell r="V569">
            <v>156400</v>
          </cell>
          <cell r="W569">
            <v>6258.793391304348</v>
          </cell>
          <cell r="X569">
            <v>162728.62817391305</v>
          </cell>
        </row>
        <row r="570">
          <cell r="E570" t="str">
            <v>37.2A04.0054</v>
          </cell>
          <cell r="F570" t="str">
            <v>03. NHI KHOA</v>
          </cell>
          <cell r="G570" t="str">
            <v>3.2286</v>
          </cell>
          <cell r="H570" t="str">
            <v>Lấy dị vật trong buồng tim</v>
          </cell>
          <cell r="I570" t="str">
            <v>Lấy dị vật trong buồng tim</v>
          </cell>
          <cell r="J570" t="str">
            <v>Lấy dị vật trong buồng tim</v>
          </cell>
          <cell r="K570" t="str">
            <v>A</v>
          </cell>
          <cell r="L570" t="str">
            <v>T1</v>
          </cell>
          <cell r="M570">
            <v>56</v>
          </cell>
          <cell r="N570">
            <v>56</v>
          </cell>
          <cell r="O570"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70" t="str">
            <v xml:space="preserve">Chụp và can thiệp tim mạch (van tim, tim bẩm sinh, động mạch vành) dưới  DSA </v>
          </cell>
          <cell r="Q570">
            <v>6288000</v>
          </cell>
          <cell r="R570">
            <v>638608.69565217395</v>
          </cell>
          <cell r="S570">
            <v>6926000</v>
          </cell>
          <cell r="T570">
            <v>830191.30434782617</v>
          </cell>
          <cell r="U570">
            <v>7118191.3043478262</v>
          </cell>
          <cell r="V570">
            <v>7118100</v>
          </cell>
          <cell r="W570">
            <v>284727.65217391303</v>
          </cell>
          <cell r="X570">
            <v>7402918.9565217393</v>
          </cell>
        </row>
        <row r="571">
          <cell r="E571" t="str">
            <v>37.2A04.0054</v>
          </cell>
          <cell r="F571" t="str">
            <v>03. NHI KHOA</v>
          </cell>
          <cell r="G571" t="str">
            <v>3.2361</v>
          </cell>
          <cell r="H571" t="str">
            <v>Nong động mạch thận</v>
          </cell>
          <cell r="I571" t="str">
            <v>Nong động mạch thận</v>
          </cell>
          <cell r="J571" t="str">
            <v>Nong động mạch thận</v>
          </cell>
          <cell r="K571" t="str">
            <v>A</v>
          </cell>
          <cell r="L571" t="str">
            <v>T1</v>
          </cell>
          <cell r="M571">
            <v>56</v>
          </cell>
          <cell r="N571">
            <v>56</v>
          </cell>
          <cell r="O571"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71" t="str">
            <v xml:space="preserve">Chụp và can thiệp tim mạch (van tim, tim bẩm sinh, động mạch vành) dưới  DSA </v>
          </cell>
          <cell r="Q571">
            <v>6288000</v>
          </cell>
          <cell r="R571">
            <v>638608.69565217395</v>
          </cell>
          <cell r="S571">
            <v>6926000</v>
          </cell>
          <cell r="T571">
            <v>830191.30434782617</v>
          </cell>
          <cell r="U571">
            <v>7118191.3043478262</v>
          </cell>
          <cell r="V571">
            <v>7118100</v>
          </cell>
          <cell r="W571">
            <v>284727.65217391303</v>
          </cell>
          <cell r="X571">
            <v>7402918.9565217393</v>
          </cell>
        </row>
        <row r="572">
          <cell r="E572" t="str">
            <v>37.8C00.0227</v>
          </cell>
          <cell r="F572" t="str">
            <v>03. NHI KHOA</v>
          </cell>
          <cell r="G572" t="str">
            <v>3.437</v>
          </cell>
          <cell r="H572" t="str">
            <v>Cấy chỉ điều trị đau thần kinh liên sườn</v>
          </cell>
          <cell r="I572" t="str">
            <v>Cấy chỉ điều trị đau thần kinh liên sườn</v>
          </cell>
          <cell r="J572" t="str">
            <v>Cấy chỉ điều trị đau thần kinh liên sườn</v>
          </cell>
          <cell r="K572" t="str">
            <v>C</v>
          </cell>
          <cell r="L572" t="str">
            <v>T1</v>
          </cell>
          <cell r="M572">
            <v>235</v>
          </cell>
          <cell r="N572">
            <v>235</v>
          </cell>
          <cell r="P572" t="str">
            <v xml:space="preserve">Chôn chỉ (cấy chỉ) </v>
          </cell>
          <cell r="Q572">
            <v>120151</v>
          </cell>
          <cell r="R572">
            <v>27937.5652173913</v>
          </cell>
          <cell r="S572">
            <v>148000</v>
          </cell>
          <cell r="T572">
            <v>36318.83478260869</v>
          </cell>
          <cell r="U572">
            <v>156469.8347826087</v>
          </cell>
          <cell r="V572">
            <v>156400</v>
          </cell>
          <cell r="W572">
            <v>6258.793391304348</v>
          </cell>
          <cell r="X572">
            <v>162728.62817391305</v>
          </cell>
        </row>
        <row r="573">
          <cell r="E573" t="str">
            <v>37.2A04.0054</v>
          </cell>
          <cell r="F573" t="str">
            <v>03. NHI KHOA</v>
          </cell>
          <cell r="G573" t="str">
            <v>3.2276</v>
          </cell>
          <cell r="H573" t="str">
            <v>Nong hẹp nhánh động mạch phổi</v>
          </cell>
          <cell r="I573" t="str">
            <v>Nong hẹp nhánh động mạch phổi</v>
          </cell>
          <cell r="J573" t="str">
            <v>Nong hẹp nhánh động mạch phổi</v>
          </cell>
          <cell r="K573" t="str">
            <v>A</v>
          </cell>
          <cell r="L573" t="str">
            <v>T1</v>
          </cell>
          <cell r="M573">
            <v>56</v>
          </cell>
          <cell r="N573">
            <v>56</v>
          </cell>
          <cell r="O573"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73" t="str">
            <v xml:space="preserve">Chụp và can thiệp tim mạch (van tim, tim bẩm sinh, động mạch vành) dưới  DSA </v>
          </cell>
          <cell r="Q573">
            <v>6288000</v>
          </cell>
          <cell r="R573">
            <v>638608.69565217395</v>
          </cell>
          <cell r="S573">
            <v>6926000</v>
          </cell>
          <cell r="T573">
            <v>830191.30434782617</v>
          </cell>
          <cell r="U573">
            <v>7118191.3043478262</v>
          </cell>
          <cell r="V573">
            <v>7118100</v>
          </cell>
          <cell r="W573">
            <v>284727.65217391303</v>
          </cell>
          <cell r="X573">
            <v>7402918.9565217393</v>
          </cell>
        </row>
        <row r="574">
          <cell r="E574" t="str">
            <v>37.2A04.0054</v>
          </cell>
          <cell r="F574" t="str">
            <v>03. NHI KHOA</v>
          </cell>
          <cell r="G574" t="str">
            <v>3.2277</v>
          </cell>
          <cell r="H574" t="str">
            <v>Nong hẹp tĩnh mạch phổi</v>
          </cell>
          <cell r="I574" t="str">
            <v>Nong hẹp tĩnh mạch phổi</v>
          </cell>
          <cell r="J574" t="str">
            <v>Nong hẹp tĩnh mạch phổi</v>
          </cell>
          <cell r="K574" t="str">
            <v>A</v>
          </cell>
          <cell r="L574" t="str">
            <v>T1</v>
          </cell>
          <cell r="M574">
            <v>56</v>
          </cell>
          <cell r="N574">
            <v>56</v>
          </cell>
          <cell r="O574"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74" t="str">
            <v xml:space="preserve">Chụp và can thiệp tim mạch (van tim, tim bẩm sinh, động mạch vành) dưới  DSA </v>
          </cell>
          <cell r="Q574">
            <v>6288000</v>
          </cell>
          <cell r="R574">
            <v>638608.69565217395</v>
          </cell>
          <cell r="S574">
            <v>6926000</v>
          </cell>
          <cell r="T574">
            <v>830191.30434782617</v>
          </cell>
          <cell r="U574">
            <v>7118191.3043478262</v>
          </cell>
          <cell r="V574">
            <v>7118100</v>
          </cell>
          <cell r="W574">
            <v>284727.65217391303</v>
          </cell>
          <cell r="X574">
            <v>7402918.9565217393</v>
          </cell>
        </row>
        <row r="575">
          <cell r="E575" t="str">
            <v>37.8C00.0227</v>
          </cell>
          <cell r="F575" t="str">
            <v>8. Y HỌC CỔ TRUYỀN</v>
          </cell>
          <cell r="G575" t="str">
            <v>8.251</v>
          </cell>
          <cell r="H575" t="str">
            <v>Cấy chỉ điều trị đau thần kinh liên sườn</v>
          </cell>
          <cell r="I575" t="str">
            <v>Cấy chỉ điều trị đau thần kinh liên sườn</v>
          </cell>
          <cell r="J575" t="str">
            <v>Cấy chỉ điều trị đau thần kinh liên sườn</v>
          </cell>
          <cell r="K575" t="str">
            <v>C</v>
          </cell>
          <cell r="L575" t="str">
            <v>T1</v>
          </cell>
          <cell r="M575">
            <v>235</v>
          </cell>
          <cell r="N575">
            <v>235</v>
          </cell>
          <cell r="P575" t="str">
            <v xml:space="preserve">Chôn chỉ (cấy chỉ) </v>
          </cell>
          <cell r="Q575">
            <v>120151</v>
          </cell>
          <cell r="R575">
            <v>27937.5652173913</v>
          </cell>
          <cell r="S575">
            <v>148000</v>
          </cell>
          <cell r="T575">
            <v>36318.83478260869</v>
          </cell>
          <cell r="U575">
            <v>156469.8347826087</v>
          </cell>
          <cell r="V575">
            <v>156400</v>
          </cell>
          <cell r="W575">
            <v>6258.793391304348</v>
          </cell>
          <cell r="X575">
            <v>162728.62817391305</v>
          </cell>
        </row>
        <row r="576">
          <cell r="E576" t="str">
            <v>37.2A04.0054</v>
          </cell>
          <cell r="F576" t="str">
            <v>03. NHI KHOA</v>
          </cell>
          <cell r="G576" t="str">
            <v>3.2313</v>
          </cell>
          <cell r="H576" t="str">
            <v>Nong mạch/đặt stent mạch các loại </v>
          </cell>
          <cell r="I576" t="str">
            <v>Nong mạch/đặt stent mạch các loại </v>
          </cell>
          <cell r="J576" t="str">
            <v>Nong mạch/đặt stent mạch các loại </v>
          </cell>
          <cell r="K576" t="str">
            <v>A</v>
          </cell>
          <cell r="L576" t="str">
            <v>TDB</v>
          </cell>
          <cell r="M576">
            <v>56</v>
          </cell>
          <cell r="N576">
            <v>56</v>
          </cell>
          <cell r="O576"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76" t="str">
            <v xml:space="preserve">Chụp và can thiệp tim mạch (van tim, tim bẩm sinh, động mạch vành) dưới  DSA </v>
          </cell>
          <cell r="Q576">
            <v>6288000</v>
          </cell>
          <cell r="R576">
            <v>638608.69565217395</v>
          </cell>
          <cell r="S576">
            <v>6926000</v>
          </cell>
          <cell r="T576">
            <v>830191.30434782617</v>
          </cell>
          <cell r="U576">
            <v>7118191.3043478262</v>
          </cell>
          <cell r="V576">
            <v>7118100</v>
          </cell>
          <cell r="W576">
            <v>284727.65217391303</v>
          </cell>
          <cell r="X576">
            <v>7402918.9565217393</v>
          </cell>
        </row>
        <row r="577">
          <cell r="E577" t="str">
            <v>37.2A04.0054</v>
          </cell>
          <cell r="F577" t="str">
            <v>03. NHI KHOA</v>
          </cell>
          <cell r="G577" t="str">
            <v>3.2308</v>
          </cell>
          <cell r="H577" t="str">
            <v>Nong rộng van tim</v>
          </cell>
          <cell r="I577" t="str">
            <v>Nong rộng van tim</v>
          </cell>
          <cell r="J577" t="str">
            <v>Nong rộng van tim</v>
          </cell>
          <cell r="K577" t="str">
            <v>A</v>
          </cell>
          <cell r="L577" t="str">
            <v>TDB</v>
          </cell>
          <cell r="M577">
            <v>56</v>
          </cell>
          <cell r="N577">
            <v>56</v>
          </cell>
          <cell r="O577"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77" t="str">
            <v xml:space="preserve">Chụp và can thiệp tim mạch (van tim, tim bẩm sinh, động mạch vành) dưới  DSA </v>
          </cell>
          <cell r="Q577">
            <v>6288000</v>
          </cell>
          <cell r="R577">
            <v>638608.69565217395</v>
          </cell>
          <cell r="S577">
            <v>6926000</v>
          </cell>
          <cell r="T577">
            <v>830191.30434782617</v>
          </cell>
          <cell r="U577">
            <v>7118191.3043478262</v>
          </cell>
          <cell r="V577">
            <v>7118100</v>
          </cell>
          <cell r="W577">
            <v>284727.65217391303</v>
          </cell>
          <cell r="X577">
            <v>7402918.9565217393</v>
          </cell>
        </row>
        <row r="578">
          <cell r="E578" t="str">
            <v>37.8C00.0227</v>
          </cell>
          <cell r="F578" t="str">
            <v>03. NHI KHOA</v>
          </cell>
          <cell r="G578" t="str">
            <v>3.431</v>
          </cell>
          <cell r="H578" t="str">
            <v>Cấy chỉ điều trị giảm thính lực</v>
          </cell>
          <cell r="I578" t="str">
            <v>Cấy chỉ điều trị giảm thính lực</v>
          </cell>
          <cell r="J578" t="str">
            <v>Cấy chỉ điều trị giảm thính lực</v>
          </cell>
          <cell r="K578" t="str">
            <v>C</v>
          </cell>
          <cell r="L578" t="str">
            <v>T1</v>
          </cell>
          <cell r="M578">
            <v>235</v>
          </cell>
          <cell r="N578">
            <v>235</v>
          </cell>
          <cell r="P578" t="str">
            <v xml:space="preserve">Chôn chỉ (cấy chỉ) </v>
          </cell>
          <cell r="Q578">
            <v>120151</v>
          </cell>
          <cell r="R578">
            <v>27937.5652173913</v>
          </cell>
          <cell r="S578">
            <v>148000</v>
          </cell>
          <cell r="T578">
            <v>36318.83478260869</v>
          </cell>
          <cell r="U578">
            <v>156469.8347826087</v>
          </cell>
          <cell r="V578">
            <v>156400</v>
          </cell>
          <cell r="W578">
            <v>6258.793391304348</v>
          </cell>
          <cell r="X578">
            <v>162728.62817391305</v>
          </cell>
        </row>
        <row r="579">
          <cell r="E579" t="str">
            <v>37.8C00.0227</v>
          </cell>
          <cell r="F579" t="str">
            <v>8. Y HỌC CỔ TRUYỀN</v>
          </cell>
          <cell r="G579" t="str">
            <v>8.235</v>
          </cell>
          <cell r="H579" t="str">
            <v>Cấy chỉ điều trị giảm thính lực</v>
          </cell>
          <cell r="I579" t="str">
            <v>Cấy chỉ điều trị giảm thính lực</v>
          </cell>
          <cell r="J579" t="str">
            <v>Cấy chỉ điều trị giảm thính lực</v>
          </cell>
          <cell r="K579" t="str">
            <v>C</v>
          </cell>
          <cell r="L579" t="str">
            <v>T1</v>
          </cell>
          <cell r="M579">
            <v>235</v>
          </cell>
          <cell r="N579">
            <v>235</v>
          </cell>
          <cell r="P579" t="str">
            <v xml:space="preserve">Chôn chỉ (cấy chỉ) </v>
          </cell>
          <cell r="Q579">
            <v>120151</v>
          </cell>
          <cell r="R579">
            <v>27937.5652173913</v>
          </cell>
          <cell r="S579">
            <v>148000</v>
          </cell>
          <cell r="T579">
            <v>36318.83478260869</v>
          </cell>
          <cell r="U579">
            <v>156469.8347826087</v>
          </cell>
          <cell r="V579">
            <v>156400</v>
          </cell>
          <cell r="W579">
            <v>6258.793391304348</v>
          </cell>
          <cell r="X579">
            <v>162728.62817391305</v>
          </cell>
        </row>
        <row r="580">
          <cell r="E580" t="str">
            <v>37.2A04.0054</v>
          </cell>
          <cell r="F580" t="str">
            <v>03. NHI KHOA</v>
          </cell>
          <cell r="G580" t="str">
            <v>3.2275</v>
          </cell>
          <cell r="H580" t="str">
            <v>Phá vách liên nhĩ</v>
          </cell>
          <cell r="I580" t="str">
            <v>Phá vách liên nhĩ</v>
          </cell>
          <cell r="J580" t="str">
            <v>Phá vách liên nhĩ</v>
          </cell>
          <cell r="K580" t="str">
            <v>A</v>
          </cell>
          <cell r="L580" t="str">
            <v>TDB</v>
          </cell>
          <cell r="M580">
            <v>56</v>
          </cell>
          <cell r="N580">
            <v>56</v>
          </cell>
          <cell r="O580"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80" t="str">
            <v xml:space="preserve">Chụp và can thiệp tim mạch (van tim, tim bẩm sinh, động mạch vành) dưới  DSA </v>
          </cell>
          <cell r="Q580">
            <v>6288000</v>
          </cell>
          <cell r="R580">
            <v>638608.69565217395</v>
          </cell>
          <cell r="S580">
            <v>6926000</v>
          </cell>
          <cell r="T580">
            <v>830191.30434782617</v>
          </cell>
          <cell r="U580">
            <v>7118191.3043478262</v>
          </cell>
          <cell r="V580">
            <v>7118100</v>
          </cell>
          <cell r="W580">
            <v>284727.65217391303</v>
          </cell>
          <cell r="X580">
            <v>7402918.9565217393</v>
          </cell>
        </row>
        <row r="581">
          <cell r="E581" t="str">
            <v>37.2A04.0054</v>
          </cell>
          <cell r="F581" t="str">
            <v>03. NHI KHOA</v>
          </cell>
          <cell r="G581" t="str">
            <v>3.2282</v>
          </cell>
          <cell r="H581" t="str">
            <v>Thay van 2 lá qua da</v>
          </cell>
          <cell r="I581" t="str">
            <v>Thay van 2 lá qua da</v>
          </cell>
          <cell r="J581" t="str">
            <v>Thay van 2 lá qua da</v>
          </cell>
          <cell r="K581" t="str">
            <v>A</v>
          </cell>
          <cell r="L581" t="str">
            <v>TDB</v>
          </cell>
          <cell r="M581">
            <v>56</v>
          </cell>
          <cell r="N581">
            <v>56</v>
          </cell>
          <cell r="O581"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81" t="str">
            <v xml:space="preserve">Chụp và can thiệp tim mạch (van tim, tim bẩm sinh, động mạch vành) dưới  DSA </v>
          </cell>
          <cell r="Q581">
            <v>6288000</v>
          </cell>
          <cell r="R581">
            <v>638608.69565217395</v>
          </cell>
          <cell r="S581">
            <v>6926000</v>
          </cell>
          <cell r="T581">
            <v>830191.30434782617</v>
          </cell>
          <cell r="U581">
            <v>7118191.3043478262</v>
          </cell>
          <cell r="V581">
            <v>7118100</v>
          </cell>
          <cell r="W581">
            <v>284727.65217391303</v>
          </cell>
          <cell r="X581">
            <v>7402918.9565217393</v>
          </cell>
        </row>
        <row r="582">
          <cell r="E582" t="str">
            <v>37.8C00.0227</v>
          </cell>
          <cell r="F582" t="str">
            <v>03. NHI KHOA</v>
          </cell>
          <cell r="G582" t="str">
            <v>3.435</v>
          </cell>
          <cell r="H582" t="str">
            <v>Cấy chỉ điều trị hen phế quản</v>
          </cell>
          <cell r="I582" t="str">
            <v>Cấy chỉ điều trị hen phế quản</v>
          </cell>
          <cell r="J582" t="str">
            <v>Cấy chỉ điều trị hen phế quản</v>
          </cell>
          <cell r="K582" t="str">
            <v>C</v>
          </cell>
          <cell r="L582" t="str">
            <v>T1</v>
          </cell>
          <cell r="M582">
            <v>235</v>
          </cell>
          <cell r="N582">
            <v>235</v>
          </cell>
          <cell r="P582" t="str">
            <v xml:space="preserve">Chôn chỉ (cấy chỉ) </v>
          </cell>
          <cell r="Q582">
            <v>120151</v>
          </cell>
          <cell r="R582">
            <v>27937.5652173913</v>
          </cell>
          <cell r="S582">
            <v>148000</v>
          </cell>
          <cell r="T582">
            <v>36318.83478260869</v>
          </cell>
          <cell r="U582">
            <v>156469.8347826087</v>
          </cell>
          <cell r="V582">
            <v>156400</v>
          </cell>
          <cell r="W582">
            <v>6258.793391304348</v>
          </cell>
          <cell r="X582">
            <v>162728.62817391305</v>
          </cell>
        </row>
        <row r="583">
          <cell r="E583" t="str">
            <v>37.2A04.0054</v>
          </cell>
          <cell r="F583" t="str">
            <v>03. NHI KHOA</v>
          </cell>
          <cell r="G583" t="str">
            <v>3.2309</v>
          </cell>
          <cell r="H583" t="str">
            <v>Thông tim ống lớn và chụp buồng tim cản quang</v>
          </cell>
          <cell r="I583" t="str">
            <v>Thông tim ống lớn và chụp buồng tim cản quang</v>
          </cell>
          <cell r="J583" t="str">
            <v>Thông tim ống lớn và chụp buồng tim cản quang</v>
          </cell>
          <cell r="K583" t="str">
            <v>A</v>
          </cell>
          <cell r="L583" t="str">
            <v>TDB</v>
          </cell>
          <cell r="M583">
            <v>56</v>
          </cell>
          <cell r="N583">
            <v>56</v>
          </cell>
          <cell r="O583"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83" t="str">
            <v xml:space="preserve">Chụp và can thiệp tim mạch (van tim, tim bẩm sinh, động mạch vành) dưới  DSA </v>
          </cell>
          <cell r="Q583">
            <v>6288000</v>
          </cell>
          <cell r="R583">
            <v>638608.69565217395</v>
          </cell>
          <cell r="S583">
            <v>6926000</v>
          </cell>
          <cell r="T583">
            <v>830191.30434782617</v>
          </cell>
          <cell r="U583">
            <v>7118191.3043478262</v>
          </cell>
          <cell r="V583">
            <v>7118100</v>
          </cell>
          <cell r="W583">
            <v>284727.65217391303</v>
          </cell>
          <cell r="X583">
            <v>7402918.9565217393</v>
          </cell>
        </row>
        <row r="584">
          <cell r="E584" t="str">
            <v>37.2A04.0054</v>
          </cell>
          <cell r="F584" t="str">
            <v>18. ĐIỆN QUANG</v>
          </cell>
          <cell r="G584" t="str">
            <v>18.667</v>
          </cell>
          <cell r="H584" t="str">
            <v>Bít ống động mạch [dưới DSA]</v>
          </cell>
          <cell r="I584" t="str">
            <v>Bít ống động mạch [dưới DSA]</v>
          </cell>
          <cell r="J584" t="str">
            <v>Bít ống động mạch [dưới DSA]</v>
          </cell>
          <cell r="K584" t="str">
            <v>B</v>
          </cell>
          <cell r="L584" t="str">
            <v>TDB</v>
          </cell>
          <cell r="M584">
            <v>56</v>
          </cell>
          <cell r="N584">
            <v>56</v>
          </cell>
          <cell r="O584"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84" t="str">
            <v xml:space="preserve">Chụp và can thiệp tim mạch (van tim, tim bẩm sinh, động mạch vành) dưới  DSA </v>
          </cell>
          <cell r="Q584">
            <v>6288000</v>
          </cell>
          <cell r="R584">
            <v>638608.69565217395</v>
          </cell>
          <cell r="S584">
            <v>6926000</v>
          </cell>
          <cell r="T584">
            <v>830191.30434782617</v>
          </cell>
          <cell r="U584">
            <v>7118191.3043478262</v>
          </cell>
          <cell r="V584">
            <v>7118100</v>
          </cell>
          <cell r="W584">
            <v>284727.65217391303</v>
          </cell>
          <cell r="X584">
            <v>7402918.9565217393</v>
          </cell>
        </row>
        <row r="585">
          <cell r="E585" t="str">
            <v>37.2A04.0054</v>
          </cell>
          <cell r="F585" t="str">
            <v>18. ĐIỆN QUANG</v>
          </cell>
          <cell r="G585" t="str">
            <v>18.665</v>
          </cell>
          <cell r="H585" t="str">
            <v>Bít thông liên nhĩ [dưới DSA]</v>
          </cell>
          <cell r="I585" t="str">
            <v>Bít thông liên nhĩ [dưới DSA]</v>
          </cell>
          <cell r="J585" t="str">
            <v>Bít thông liên nhĩ [dưới DSA]</v>
          </cell>
          <cell r="K585" t="str">
            <v>B</v>
          </cell>
          <cell r="L585" t="str">
            <v>P1</v>
          </cell>
          <cell r="M585">
            <v>56</v>
          </cell>
          <cell r="N585">
            <v>56</v>
          </cell>
          <cell r="O585"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85" t="str">
            <v xml:space="preserve">Chụp và can thiệp tim mạch (van tim, tim bẩm sinh, động mạch vành) dưới  DSA </v>
          </cell>
          <cell r="Q585">
            <v>6288000</v>
          </cell>
          <cell r="R585">
            <v>638608.69565217395</v>
          </cell>
          <cell r="S585">
            <v>6926000</v>
          </cell>
          <cell r="T585">
            <v>830191.30434782617</v>
          </cell>
          <cell r="U585">
            <v>7118191.3043478262</v>
          </cell>
          <cell r="V585">
            <v>7118100</v>
          </cell>
          <cell r="W585">
            <v>284727.65217391303</v>
          </cell>
          <cell r="X585">
            <v>7402918.9565217393</v>
          </cell>
        </row>
        <row r="586">
          <cell r="E586" t="str">
            <v>37.2A04.0054</v>
          </cell>
          <cell r="F586" t="str">
            <v>18. ĐIỆN QUANG</v>
          </cell>
          <cell r="G586" t="str">
            <v>18.666</v>
          </cell>
          <cell r="H586" t="str">
            <v>Bít thông liên thất [dưới DSA]</v>
          </cell>
          <cell r="I586" t="str">
            <v>Bít thông liên thất [dưới DSA]</v>
          </cell>
          <cell r="J586" t="str">
            <v>Bít thông liên thất [dưới DSA]</v>
          </cell>
          <cell r="K586" t="str">
            <v>B</v>
          </cell>
          <cell r="L586" t="str">
            <v>P1</v>
          </cell>
          <cell r="M586">
            <v>56</v>
          </cell>
          <cell r="N586">
            <v>56</v>
          </cell>
          <cell r="O586"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86" t="str">
            <v xml:space="preserve">Chụp và can thiệp tim mạch (van tim, tim bẩm sinh, động mạch vành) dưới  DSA </v>
          </cell>
          <cell r="Q586">
            <v>6288000</v>
          </cell>
          <cell r="R586">
            <v>638608.69565217395</v>
          </cell>
          <cell r="S586">
            <v>6926000</v>
          </cell>
          <cell r="T586">
            <v>830191.30434782617</v>
          </cell>
          <cell r="U586">
            <v>7118191.3043478262</v>
          </cell>
          <cell r="V586">
            <v>7118100</v>
          </cell>
          <cell r="W586">
            <v>284727.65217391303</v>
          </cell>
          <cell r="X586">
            <v>7402918.9565217393</v>
          </cell>
        </row>
        <row r="587">
          <cell r="E587" t="str">
            <v>37.2A04.0054</v>
          </cell>
          <cell r="F587" t="str">
            <v>18. ĐIỆN QUANG</v>
          </cell>
          <cell r="G587" t="str">
            <v>18.658</v>
          </cell>
          <cell r="H587" t="str">
            <v>Chụp, nong động mạch vành bằng bóng</v>
          </cell>
          <cell r="I587" t="str">
            <v>Chụp, nong động mạch vành bằng bóng</v>
          </cell>
          <cell r="J587" t="str">
            <v>Chụp, nong động mạch vành bằng bóng</v>
          </cell>
          <cell r="K587" t="str">
            <v>B</v>
          </cell>
          <cell r="L587" t="str">
            <v>TDB</v>
          </cell>
          <cell r="M587">
            <v>56</v>
          </cell>
          <cell r="N587">
            <v>56</v>
          </cell>
          <cell r="O587"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87" t="str">
            <v xml:space="preserve">Chụp và can thiệp tim mạch (van tim, tim bẩm sinh, động mạch vành) dưới  DSA </v>
          </cell>
          <cell r="Q587">
            <v>6288000</v>
          </cell>
          <cell r="R587">
            <v>638608.69565217395</v>
          </cell>
          <cell r="S587">
            <v>6926000</v>
          </cell>
          <cell r="T587">
            <v>830191.30434782617</v>
          </cell>
          <cell r="U587">
            <v>7118191.3043478262</v>
          </cell>
          <cell r="V587">
            <v>7118100</v>
          </cell>
          <cell r="W587">
            <v>284727.65217391303</v>
          </cell>
          <cell r="X587">
            <v>7402918.9565217393</v>
          </cell>
        </row>
        <row r="588">
          <cell r="E588" t="str">
            <v>37.2A04.0054</v>
          </cell>
          <cell r="F588" t="str">
            <v>18. ĐIỆN QUANG</v>
          </cell>
          <cell r="G588" t="str">
            <v>18.659</v>
          </cell>
          <cell r="H588" t="str">
            <v>Chụp, nong và đặt stent động mạch vành</v>
          </cell>
          <cell r="I588" t="str">
            <v>Chụp, nong và đặt stent động mạch vành</v>
          </cell>
          <cell r="J588" t="str">
            <v>Chụp, nong và đặt stent động mạch vành</v>
          </cell>
          <cell r="K588" t="str">
            <v>B</v>
          </cell>
          <cell r="L588" t="str">
            <v>TDB</v>
          </cell>
          <cell r="M588">
            <v>56</v>
          </cell>
          <cell r="N588">
            <v>56</v>
          </cell>
          <cell r="O588"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88" t="str">
            <v xml:space="preserve">Chụp và can thiệp tim mạch (van tim, tim bẩm sinh, động mạch vành) dưới  DSA </v>
          </cell>
          <cell r="Q588">
            <v>6288000</v>
          </cell>
          <cell r="R588">
            <v>638608.69565217395</v>
          </cell>
          <cell r="S588">
            <v>6926000</v>
          </cell>
          <cell r="T588">
            <v>830191.30434782617</v>
          </cell>
          <cell r="U588">
            <v>7118191.3043478262</v>
          </cell>
          <cell r="V588">
            <v>7118100</v>
          </cell>
          <cell r="W588">
            <v>284727.65217391303</v>
          </cell>
          <cell r="X588">
            <v>7402918.9565217393</v>
          </cell>
        </row>
        <row r="589">
          <cell r="E589" t="str">
            <v>37.2A04.0054</v>
          </cell>
          <cell r="F589" t="str">
            <v>18. ĐIỆN QUANG</v>
          </cell>
          <cell r="G589" t="str">
            <v>18.663</v>
          </cell>
          <cell r="H589" t="str">
            <v>Nong van động mạch chủ [dưới DSA]</v>
          </cell>
          <cell r="I589" t="str">
            <v>Nong van động mạch chủ [dưới DSA]</v>
          </cell>
          <cell r="J589" t="str">
            <v>Nong van động mạch chủ [dưới DSA]</v>
          </cell>
          <cell r="K589" t="str">
            <v>B</v>
          </cell>
          <cell r="L589" t="str">
            <v>TDB</v>
          </cell>
          <cell r="M589">
            <v>56</v>
          </cell>
          <cell r="N589">
            <v>56</v>
          </cell>
          <cell r="O589"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89" t="str">
            <v xml:space="preserve">Chụp và can thiệp tim mạch (van tim, tim bẩm sinh, động mạch vành) dưới  DSA </v>
          </cell>
          <cell r="Q589">
            <v>6288000</v>
          </cell>
          <cell r="R589">
            <v>638608.69565217395</v>
          </cell>
          <cell r="S589">
            <v>6926000</v>
          </cell>
          <cell r="T589">
            <v>830191.30434782617</v>
          </cell>
          <cell r="U589">
            <v>7118191.3043478262</v>
          </cell>
          <cell r="V589">
            <v>7118100</v>
          </cell>
          <cell r="W589">
            <v>284727.65217391303</v>
          </cell>
          <cell r="X589">
            <v>7402918.9565217393</v>
          </cell>
        </row>
        <row r="590">
          <cell r="E590" t="str">
            <v>37.2A04.0054</v>
          </cell>
          <cell r="F590" t="str">
            <v>18. ĐIỆN QUANG</v>
          </cell>
          <cell r="G590" t="str">
            <v>18.664</v>
          </cell>
          <cell r="H590" t="str">
            <v>Nong van động mạch phổi [dưới DSA]</v>
          </cell>
          <cell r="I590" t="str">
            <v>Nong van động mạch phổi [dưới DSA]</v>
          </cell>
          <cell r="J590" t="str">
            <v>Nong van động mạch phổi [dưới DSA]</v>
          </cell>
          <cell r="K590" t="str">
            <v>B</v>
          </cell>
          <cell r="L590" t="str">
            <v>TDB</v>
          </cell>
          <cell r="M590">
            <v>56</v>
          </cell>
          <cell r="N590">
            <v>56</v>
          </cell>
          <cell r="O590"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90" t="str">
            <v xml:space="preserve">Chụp và can thiệp tim mạch (van tim, tim bẩm sinh, động mạch vành) dưới  DSA </v>
          </cell>
          <cell r="Q590">
            <v>6288000</v>
          </cell>
          <cell r="R590">
            <v>638608.69565217395</v>
          </cell>
          <cell r="S590">
            <v>6926000</v>
          </cell>
          <cell r="T590">
            <v>830191.30434782617</v>
          </cell>
          <cell r="U590">
            <v>7118191.3043478262</v>
          </cell>
          <cell r="V590">
            <v>7118100</v>
          </cell>
          <cell r="W590">
            <v>284727.65217391303</v>
          </cell>
          <cell r="X590">
            <v>7402918.9565217393</v>
          </cell>
        </row>
        <row r="591">
          <cell r="E591" t="str">
            <v>37.2A04.0054</v>
          </cell>
          <cell r="F591" t="str">
            <v>18. ĐIỆN QUANG</v>
          </cell>
          <cell r="G591" t="str">
            <v>18.662</v>
          </cell>
          <cell r="H591" t="str">
            <v>Nong van hai lá [dưới DSA]</v>
          </cell>
          <cell r="I591" t="str">
            <v>Nong van hai lá [dưới DSA]</v>
          </cell>
          <cell r="J591" t="str">
            <v>Nong van hai lá [dưới DSA]</v>
          </cell>
          <cell r="K591" t="str">
            <v>B</v>
          </cell>
          <cell r="L591" t="str">
            <v>TDB</v>
          </cell>
          <cell r="M591">
            <v>56</v>
          </cell>
          <cell r="N591">
            <v>56</v>
          </cell>
          <cell r="O591"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591" t="str">
            <v xml:space="preserve">Chụp và can thiệp tim mạch (van tim, tim bẩm sinh, động mạch vành) dưới  DSA </v>
          </cell>
          <cell r="Q591">
            <v>6288000</v>
          </cell>
          <cell r="R591">
            <v>638608.69565217395</v>
          </cell>
          <cell r="S591">
            <v>6926000</v>
          </cell>
          <cell r="T591">
            <v>830191.30434782617</v>
          </cell>
          <cell r="U591">
            <v>7118191.3043478262</v>
          </cell>
          <cell r="V591">
            <v>7118100</v>
          </cell>
          <cell r="W591">
            <v>284727.65217391303</v>
          </cell>
          <cell r="X591">
            <v>7402918.9565217393</v>
          </cell>
        </row>
        <row r="592">
          <cell r="E592" t="str">
            <v>37.2A04.0055</v>
          </cell>
          <cell r="F592" t="str">
            <v>02. NỘI KHOA</v>
          </cell>
          <cell r="G592" t="str">
            <v>2.468</v>
          </cell>
          <cell r="H592" t="str">
            <v>Đặt stent graft điều trị bệnh lý động mạch chủ</v>
          </cell>
          <cell r="I592" t="str">
            <v>Đặt stent graft điều trị bệnh lý động mạch chủ</v>
          </cell>
          <cell r="J592" t="str">
            <v>Đặt stent Graft điều trị bệnh lý động mạch chủ</v>
          </cell>
          <cell r="K592" t="str">
            <v>B</v>
          </cell>
          <cell r="L592" t="str">
            <v>P1</v>
          </cell>
          <cell r="M592">
            <v>57</v>
          </cell>
          <cell r="N592">
            <v>57</v>
          </cell>
          <cell r="O592"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592" t="str">
            <v xml:space="preserve">Chụp và can thiệp mạch chủ bụng hoặc ngực và mạch chi dưới DSA </v>
          </cell>
          <cell r="Q592">
            <v>8538000</v>
          </cell>
          <cell r="R592">
            <v>638608.69565217395</v>
          </cell>
          <cell r="S592">
            <v>9176000</v>
          </cell>
          <cell r="T592">
            <v>830191.30434782617</v>
          </cell>
          <cell r="U592">
            <v>9368191.3043478262</v>
          </cell>
          <cell r="V592">
            <v>9368100</v>
          </cell>
          <cell r="W592">
            <v>374727.65217391303</v>
          </cell>
          <cell r="X592">
            <v>9742918.9565217383</v>
          </cell>
        </row>
        <row r="593">
          <cell r="E593" t="str">
            <v>37.8C00.0227</v>
          </cell>
          <cell r="F593" t="str">
            <v>8. Y HỌC CỔ TRUYỀN</v>
          </cell>
          <cell r="G593" t="str">
            <v>8.247</v>
          </cell>
          <cell r="H593" t="str">
            <v>Cấy chỉ điều trị hen phế quản</v>
          </cell>
          <cell r="I593" t="str">
            <v>Cấy chỉ điều trị hen phế quản</v>
          </cell>
          <cell r="J593" t="str">
            <v>Cấy chỉ điều trị hen phế quản</v>
          </cell>
          <cell r="K593" t="str">
            <v>C</v>
          </cell>
          <cell r="L593" t="str">
            <v>T1</v>
          </cell>
          <cell r="M593">
            <v>235</v>
          </cell>
          <cell r="N593">
            <v>235</v>
          </cell>
          <cell r="P593" t="str">
            <v xml:space="preserve">Chôn chỉ (cấy chỉ) </v>
          </cell>
          <cell r="Q593">
            <v>120151</v>
          </cell>
          <cell r="R593">
            <v>27937.5652173913</v>
          </cell>
          <cell r="S593">
            <v>148000</v>
          </cell>
          <cell r="T593">
            <v>36318.83478260869</v>
          </cell>
          <cell r="U593">
            <v>156469.8347826087</v>
          </cell>
          <cell r="V593">
            <v>156400</v>
          </cell>
          <cell r="W593">
            <v>6258.793391304348</v>
          </cell>
          <cell r="X593">
            <v>162728.62817391305</v>
          </cell>
        </row>
        <row r="594">
          <cell r="E594" t="str">
            <v>37.8C00.0227</v>
          </cell>
          <cell r="F594" t="str">
            <v>03. NHI KHOA</v>
          </cell>
          <cell r="G594" t="str">
            <v>3.421</v>
          </cell>
          <cell r="H594" t="str">
            <v>Cấy chỉ điều trị hội chứng ngoại tháp</v>
          </cell>
          <cell r="I594" t="str">
            <v>Cấy chỉ điều trị hội chứng ngoại tháp</v>
          </cell>
          <cell r="J594" t="str">
            <v>Cấy chỉ điều trị hội chứng ngoại tháp</v>
          </cell>
          <cell r="K594" t="str">
            <v>C</v>
          </cell>
          <cell r="L594" t="str">
            <v>T1</v>
          </cell>
          <cell r="M594">
            <v>235</v>
          </cell>
          <cell r="N594">
            <v>235</v>
          </cell>
          <cell r="P594" t="str">
            <v xml:space="preserve">Chôn chỉ (cấy chỉ) </v>
          </cell>
          <cell r="Q594">
            <v>120151</v>
          </cell>
          <cell r="R594">
            <v>27937.5652173913</v>
          </cell>
          <cell r="S594">
            <v>148000</v>
          </cell>
          <cell r="T594">
            <v>36318.83478260869</v>
          </cell>
          <cell r="U594">
            <v>156469.8347826087</v>
          </cell>
          <cell r="V594">
            <v>156400</v>
          </cell>
          <cell r="W594">
            <v>6258.793391304348</v>
          </cell>
          <cell r="X594">
            <v>162728.62817391305</v>
          </cell>
        </row>
        <row r="595">
          <cell r="E595" t="str">
            <v>37.2A04.0055</v>
          </cell>
          <cell r="F595" t="str">
            <v>02. NỘI KHOA</v>
          </cell>
          <cell r="G595" t="str">
            <v>2.108</v>
          </cell>
          <cell r="H595" t="str">
            <v>Nong hẹp eo động mạch chủ + đặt stent</v>
          </cell>
          <cell r="I595" t="str">
            <v>Nong hẹp eo động mạch chủ + đặt stent</v>
          </cell>
          <cell r="J595" t="str">
            <v>Nong hẹp eo động mạch chủ + đặt stent</v>
          </cell>
          <cell r="K595" t="str">
            <v>A</v>
          </cell>
          <cell r="L595" t="str">
            <v>TDB</v>
          </cell>
          <cell r="M595">
            <v>57</v>
          </cell>
          <cell r="N595">
            <v>57</v>
          </cell>
          <cell r="O595"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595" t="str">
            <v xml:space="preserve">Chụp và can thiệp mạch chủ bụng hoặc ngực và mạch chi dưới DSA </v>
          </cell>
          <cell r="Q595">
            <v>8538000</v>
          </cell>
          <cell r="R595">
            <v>638608.69565217395</v>
          </cell>
          <cell r="S595">
            <v>9176000</v>
          </cell>
          <cell r="T595">
            <v>830191.30434782617</v>
          </cell>
          <cell r="U595">
            <v>9368191.3043478262</v>
          </cell>
          <cell r="V595">
            <v>9368100</v>
          </cell>
          <cell r="W595">
            <v>374727.65217391303</v>
          </cell>
          <cell r="X595">
            <v>9742918.9565217383</v>
          </cell>
        </row>
        <row r="596">
          <cell r="E596" t="str">
            <v>37.2A04.0055</v>
          </cell>
          <cell r="F596" t="str">
            <v>02. NỘI KHOA</v>
          </cell>
          <cell r="G596" t="str">
            <v>2.442</v>
          </cell>
          <cell r="H596" t="str">
            <v>Nong và đặt stent động mạch thận</v>
          </cell>
          <cell r="I596" t="str">
            <v>Nong và đặt stent động mạch thận</v>
          </cell>
          <cell r="J596" t="str">
            <v>Nong và đặt stent động mạch thận</v>
          </cell>
          <cell r="K596" t="str">
            <v>B</v>
          </cell>
          <cell r="L596" t="str">
            <v>T1</v>
          </cell>
          <cell r="M596">
            <v>57</v>
          </cell>
          <cell r="N596">
            <v>57</v>
          </cell>
          <cell r="O596"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596" t="str">
            <v xml:space="preserve">Chụp và can thiệp mạch chủ bụng hoặc ngực và mạch chi dưới DSA </v>
          </cell>
          <cell r="Q596">
            <v>8538000</v>
          </cell>
          <cell r="R596">
            <v>638608.69565217395</v>
          </cell>
          <cell r="S596">
            <v>9176000</v>
          </cell>
          <cell r="T596">
            <v>830191.30434782617</v>
          </cell>
          <cell r="U596">
            <v>9368191.3043478262</v>
          </cell>
          <cell r="V596">
            <v>9368100</v>
          </cell>
          <cell r="W596">
            <v>374727.65217391303</v>
          </cell>
          <cell r="X596">
            <v>9742918.9565217383</v>
          </cell>
        </row>
        <row r="597">
          <cell r="E597" t="str">
            <v>37.2A04.0055</v>
          </cell>
          <cell r="F597" t="str">
            <v>03. NHI KHOA</v>
          </cell>
          <cell r="G597" t="str">
            <v>3.2305</v>
          </cell>
          <cell r="H597" t="str">
            <v>Đặt bóng dội ngược động mạch chủ</v>
          </cell>
          <cell r="I597" t="str">
            <v>Đặt bóng dội ngược động mạch chủ</v>
          </cell>
          <cell r="J597" t="str">
            <v>Đặt bóng dội ngược động mạch chủ</v>
          </cell>
          <cell r="K597" t="str">
            <v>A</v>
          </cell>
          <cell r="L597" t="str">
            <v>TDB</v>
          </cell>
          <cell r="M597">
            <v>57</v>
          </cell>
          <cell r="N597">
            <v>57</v>
          </cell>
          <cell r="O597"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597" t="str">
            <v xml:space="preserve">Chụp và can thiệp mạch chủ bụng hoặc ngực và mạch chi dưới DSA </v>
          </cell>
          <cell r="Q597">
            <v>8538000</v>
          </cell>
          <cell r="R597">
            <v>638608.69565217395</v>
          </cell>
          <cell r="S597">
            <v>9176000</v>
          </cell>
          <cell r="T597">
            <v>830191.30434782617</v>
          </cell>
          <cell r="U597">
            <v>9368191.3043478262</v>
          </cell>
          <cell r="V597">
            <v>9368100</v>
          </cell>
          <cell r="W597">
            <v>374727.65217391303</v>
          </cell>
          <cell r="X597">
            <v>9742918.9565217383</v>
          </cell>
        </row>
        <row r="598">
          <cell r="E598" t="str">
            <v>37.2A04.0055</v>
          </cell>
          <cell r="F598" t="str">
            <v>03. NHI KHOA</v>
          </cell>
          <cell r="G598" t="str">
            <v>3.2301</v>
          </cell>
          <cell r="H598" t="str">
            <v>Đặt stent động mạch ngoại biên</v>
          </cell>
          <cell r="I598" t="str">
            <v>Đặt stent động mạch ngoại biên</v>
          </cell>
          <cell r="J598" t="str">
            <v>Đặt stent động mạch ngoại biên</v>
          </cell>
          <cell r="K598" t="str">
            <v>A</v>
          </cell>
          <cell r="L598" t="str">
            <v>TDB</v>
          </cell>
          <cell r="M598">
            <v>57</v>
          </cell>
          <cell r="N598">
            <v>57</v>
          </cell>
          <cell r="O598"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598" t="str">
            <v xml:space="preserve">Chụp và can thiệp mạch chủ bụng hoặc ngực và mạch chi dưới DSA </v>
          </cell>
          <cell r="Q598">
            <v>8538000</v>
          </cell>
          <cell r="R598">
            <v>638608.69565217395</v>
          </cell>
          <cell r="S598">
            <v>9176000</v>
          </cell>
          <cell r="T598">
            <v>830191.30434782617</v>
          </cell>
          <cell r="U598">
            <v>9368191.3043478262</v>
          </cell>
          <cell r="V598">
            <v>9368100</v>
          </cell>
          <cell r="W598">
            <v>374727.65217391303</v>
          </cell>
          <cell r="X598">
            <v>9742918.9565217383</v>
          </cell>
        </row>
        <row r="599">
          <cell r="E599" t="str">
            <v>37.8C00.0227</v>
          </cell>
          <cell r="F599" t="str">
            <v>8. Y HỌC CỔ TRUYỀN</v>
          </cell>
          <cell r="G599" t="str">
            <v>8.255</v>
          </cell>
          <cell r="H599" t="str">
            <v>Cấy chỉ điều trị hội chứng ngoại tháp</v>
          </cell>
          <cell r="I599" t="str">
            <v>Cấy chỉ điều trị hội chứng ngoại tháp</v>
          </cell>
          <cell r="J599" t="str">
            <v>Cấy chỉ điều trị hội chứng ngoại tháp</v>
          </cell>
          <cell r="K599" t="str">
            <v>C</v>
          </cell>
          <cell r="L599" t="str">
            <v>T1</v>
          </cell>
          <cell r="M599">
            <v>235</v>
          </cell>
          <cell r="N599">
            <v>235</v>
          </cell>
          <cell r="P599" t="str">
            <v xml:space="preserve">Chôn chỉ (cấy chỉ) </v>
          </cell>
          <cell r="Q599">
            <v>120151</v>
          </cell>
          <cell r="R599">
            <v>27937.5652173913</v>
          </cell>
          <cell r="S599">
            <v>148000</v>
          </cell>
          <cell r="T599">
            <v>36318.83478260869</v>
          </cell>
          <cell r="U599">
            <v>156469.8347826087</v>
          </cell>
          <cell r="V599">
            <v>156400</v>
          </cell>
          <cell r="W599">
            <v>6258.793391304348</v>
          </cell>
          <cell r="X599">
            <v>162728.62817391305</v>
          </cell>
        </row>
        <row r="600">
          <cell r="E600" t="str">
            <v>37.2A04.0055</v>
          </cell>
          <cell r="F600" t="str">
            <v>03. NHI KHOA</v>
          </cell>
          <cell r="G600" t="str">
            <v>3.2280</v>
          </cell>
          <cell r="H600" t="str">
            <v>Đặt stent hẹp eo động mạch chủ</v>
          </cell>
          <cell r="I600" t="str">
            <v>Đặt stent hẹp eo động mạch chủ</v>
          </cell>
          <cell r="J600" t="str">
            <v>Đặt stent hẹp eo động mạch chủ</v>
          </cell>
          <cell r="K600" t="str">
            <v>A</v>
          </cell>
          <cell r="L600" t="str">
            <v>TDB</v>
          </cell>
          <cell r="M600">
            <v>57</v>
          </cell>
          <cell r="N600">
            <v>57</v>
          </cell>
          <cell r="O600"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00" t="str">
            <v xml:space="preserve">Chụp và can thiệp mạch chủ bụng hoặc ngực và mạch chi dưới DSA </v>
          </cell>
          <cell r="Q600">
            <v>8538000</v>
          </cell>
          <cell r="R600">
            <v>638608.69565217395</v>
          </cell>
          <cell r="S600">
            <v>9176000</v>
          </cell>
          <cell r="T600">
            <v>830191.30434782617</v>
          </cell>
          <cell r="U600">
            <v>9368191.3043478262</v>
          </cell>
          <cell r="V600">
            <v>9368100</v>
          </cell>
          <cell r="W600">
            <v>374727.65217391303</v>
          </cell>
          <cell r="X600">
            <v>9742918.9565217383</v>
          </cell>
        </row>
        <row r="601">
          <cell r="E601" t="str">
            <v>37.2A04.0055</v>
          </cell>
          <cell r="F601" t="str">
            <v>03. NHI KHOA</v>
          </cell>
          <cell r="G601" t="str">
            <v>3.2294</v>
          </cell>
          <cell r="H601" t="str">
            <v>Nong động mạch cảnh</v>
          </cell>
          <cell r="I601" t="str">
            <v>Nong động mạch cảnh</v>
          </cell>
          <cell r="J601" t="str">
            <v>Nong động mạch cảnh</v>
          </cell>
          <cell r="K601" t="str">
            <v>A</v>
          </cell>
          <cell r="L601" t="str">
            <v>TDB</v>
          </cell>
          <cell r="M601">
            <v>57</v>
          </cell>
          <cell r="N601">
            <v>57</v>
          </cell>
          <cell r="O601"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01" t="str">
            <v xml:space="preserve">Chụp và can thiệp mạch chủ bụng hoặc ngực và mạch chi dưới DSA </v>
          </cell>
          <cell r="Q601">
            <v>8538000</v>
          </cell>
          <cell r="R601">
            <v>638608.69565217395</v>
          </cell>
          <cell r="S601">
            <v>9176000</v>
          </cell>
          <cell r="T601">
            <v>830191.30434782617</v>
          </cell>
          <cell r="U601">
            <v>9368191.3043478262</v>
          </cell>
          <cell r="V601">
            <v>9368100</v>
          </cell>
          <cell r="W601">
            <v>374727.65217391303</v>
          </cell>
          <cell r="X601">
            <v>9742918.9565217383</v>
          </cell>
        </row>
        <row r="602">
          <cell r="E602" t="str">
            <v>37.2A04.0055</v>
          </cell>
          <cell r="F602" t="str">
            <v>03. NHI KHOA</v>
          </cell>
          <cell r="G602" t="str">
            <v>3.2295</v>
          </cell>
          <cell r="H602" t="str">
            <v>Nong động mạch ngoại biên</v>
          </cell>
          <cell r="I602" t="str">
            <v>Nong động mạch ngoại biên</v>
          </cell>
          <cell r="J602" t="str">
            <v>Nong động mạch ngoại biên</v>
          </cell>
          <cell r="K602" t="str">
            <v>A</v>
          </cell>
          <cell r="L602" t="str">
            <v>TDB</v>
          </cell>
          <cell r="M602">
            <v>57</v>
          </cell>
          <cell r="N602">
            <v>57</v>
          </cell>
          <cell r="O602"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02" t="str">
            <v xml:space="preserve">Chụp và can thiệp mạch chủ bụng hoặc ngực và mạch chi dưới DSA </v>
          </cell>
          <cell r="Q602">
            <v>8538000</v>
          </cell>
          <cell r="R602">
            <v>638608.69565217395</v>
          </cell>
          <cell r="S602">
            <v>9176000</v>
          </cell>
          <cell r="T602">
            <v>830191.30434782617</v>
          </cell>
          <cell r="U602">
            <v>9368191.3043478262</v>
          </cell>
          <cell r="V602">
            <v>9368100</v>
          </cell>
          <cell r="W602">
            <v>374727.65217391303</v>
          </cell>
          <cell r="X602">
            <v>9742918.9565217383</v>
          </cell>
        </row>
        <row r="603">
          <cell r="E603" t="str">
            <v>37.2A04.0055</v>
          </cell>
          <cell r="F603" t="str">
            <v>03. NHI KHOA</v>
          </cell>
          <cell r="G603" t="str">
            <v>3.2287</v>
          </cell>
          <cell r="H603" t="str">
            <v>Tách van động mạch phổi trong teo van động mạch phổi bằng sóng cao tần và bóng qua da</v>
          </cell>
          <cell r="I603" t="str">
            <v>Tách van động mạch phổi trong teo van động mạch phổi bằng sóng cao tần và bóng qua da</v>
          </cell>
          <cell r="J603" t="str">
            <v>Tách van động mạch phổi trong teo van động mạch phổi bằng sóng cao tần và bóng qua da</v>
          </cell>
          <cell r="K603" t="str">
            <v>A</v>
          </cell>
          <cell r="L603" t="str">
            <v>TDB</v>
          </cell>
          <cell r="M603">
            <v>57</v>
          </cell>
          <cell r="N603">
            <v>57</v>
          </cell>
          <cell r="O603"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03" t="str">
            <v xml:space="preserve">Chụp và can thiệp mạch chủ bụng hoặc ngực và mạch chi dưới DSA </v>
          </cell>
          <cell r="Q603">
            <v>8538000</v>
          </cell>
          <cell r="R603">
            <v>638608.69565217395</v>
          </cell>
          <cell r="S603">
            <v>9176000</v>
          </cell>
          <cell r="T603">
            <v>830191.30434782617</v>
          </cell>
          <cell r="U603">
            <v>9368191.3043478262</v>
          </cell>
          <cell r="V603">
            <v>9368100</v>
          </cell>
          <cell r="W603">
            <v>374727.65217391303</v>
          </cell>
          <cell r="X603">
            <v>9742918.9565217383</v>
          </cell>
        </row>
        <row r="604">
          <cell r="E604" t="str">
            <v>37.2A04.0055</v>
          </cell>
          <cell r="F604" t="str">
            <v>18. ĐIỆN QUANG</v>
          </cell>
          <cell r="G604" t="str">
            <v>18.672</v>
          </cell>
          <cell r="H604" t="str">
            <v>Chụp nong động mạch ngoại biên bằng bóng [dưới DSA]</v>
          </cell>
          <cell r="I604" t="str">
            <v>Chụp nong động mạch ngoại biên bằng bóng [dưới DSA]</v>
          </cell>
          <cell r="J604" t="str">
            <v>Chụp nong động mạch ngoại biên bằng bóng [dưới DSA]</v>
          </cell>
          <cell r="K604" t="str">
            <v>B</v>
          </cell>
          <cell r="L604" t="str">
            <v>TDB</v>
          </cell>
          <cell r="M604">
            <v>57</v>
          </cell>
          <cell r="N604">
            <v>57</v>
          </cell>
          <cell r="O604"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04" t="str">
            <v xml:space="preserve">Chụp và can thiệp mạch chủ bụng hoặc ngực và mạch chi dưới DSA </v>
          </cell>
          <cell r="Q604">
            <v>8538000</v>
          </cell>
          <cell r="R604">
            <v>638608.69565217395</v>
          </cell>
          <cell r="S604">
            <v>9176000</v>
          </cell>
          <cell r="T604">
            <v>830191.30434782617</v>
          </cell>
          <cell r="U604">
            <v>9368191.3043478262</v>
          </cell>
          <cell r="V604">
            <v>9368100</v>
          </cell>
          <cell r="W604">
            <v>374727.65217391303</v>
          </cell>
          <cell r="X604">
            <v>9742918.9565217383</v>
          </cell>
        </row>
        <row r="605">
          <cell r="E605" t="str">
            <v>37.2A04.0055</v>
          </cell>
          <cell r="F605" t="str">
            <v>18. ĐIỆN QUANG</v>
          </cell>
          <cell r="G605" t="str">
            <v>18.517</v>
          </cell>
          <cell r="H605" t="str">
            <v>Chụp và can thiệp mạch chủ bụng số hóa xóa nền</v>
          </cell>
          <cell r="I605" t="str">
            <v>Chụp và can thiệp mạch chủ bụng số hóa xóa nền</v>
          </cell>
          <cell r="J605" t="str">
            <v>Chụp và can thiệp mạch chủ bụng số hóa xóa nền</v>
          </cell>
          <cell r="K605" t="str">
            <v>B</v>
          </cell>
          <cell r="L605" t="str">
            <v>P1</v>
          </cell>
          <cell r="M605">
            <v>57</v>
          </cell>
          <cell r="N605">
            <v>57</v>
          </cell>
          <cell r="O605"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05" t="str">
            <v xml:space="preserve">Chụp và can thiệp mạch chủ bụng hoặc ngực và mạch chi dưới DSA </v>
          </cell>
          <cell r="Q605">
            <v>8538000</v>
          </cell>
          <cell r="R605">
            <v>638608.69565217395</v>
          </cell>
          <cell r="S605">
            <v>9176000</v>
          </cell>
          <cell r="T605">
            <v>830191.30434782617</v>
          </cell>
          <cell r="U605">
            <v>9368191.3043478262</v>
          </cell>
          <cell r="V605">
            <v>9368100</v>
          </cell>
          <cell r="W605">
            <v>374727.65217391303</v>
          </cell>
          <cell r="X605">
            <v>9742918.9565217383</v>
          </cell>
        </row>
        <row r="606">
          <cell r="E606" t="str">
            <v>37.2A04.0055</v>
          </cell>
          <cell r="F606" t="str">
            <v>18. ĐIỆN QUANG</v>
          </cell>
          <cell r="G606" t="str">
            <v>18.516</v>
          </cell>
          <cell r="H606" t="str">
            <v>Chụp và can thiệp mạch chủ ngực số hóa xóa nền</v>
          </cell>
          <cell r="I606" t="str">
            <v>Chụp và can thiệp mạch chủ ngực số hóa xóa nền</v>
          </cell>
          <cell r="J606" t="str">
            <v>Chụp và can thiệp mạch chủ ngực số hóa xóa nền</v>
          </cell>
          <cell r="K606" t="str">
            <v>B</v>
          </cell>
          <cell r="L606" t="str">
            <v>P1</v>
          </cell>
          <cell r="M606">
            <v>57</v>
          </cell>
          <cell r="N606">
            <v>57</v>
          </cell>
          <cell r="O606"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06" t="str">
            <v xml:space="preserve">Chụp và can thiệp mạch chủ bụng hoặc ngực và mạch chi dưới DSA </v>
          </cell>
          <cell r="Q606">
            <v>8538000</v>
          </cell>
          <cell r="R606">
            <v>638608.69565217395</v>
          </cell>
          <cell r="S606">
            <v>9176000</v>
          </cell>
          <cell r="T606">
            <v>830191.30434782617</v>
          </cell>
          <cell r="U606">
            <v>9368191.3043478262</v>
          </cell>
          <cell r="V606">
            <v>9368100</v>
          </cell>
          <cell r="W606">
            <v>374727.65217391303</v>
          </cell>
          <cell r="X606">
            <v>9742918.9565217383</v>
          </cell>
        </row>
        <row r="607">
          <cell r="E607" t="str">
            <v>37.2A04.0055</v>
          </cell>
          <cell r="F607" t="str">
            <v>18. ĐIỆN QUANG</v>
          </cell>
          <cell r="G607" t="str">
            <v>18.522</v>
          </cell>
          <cell r="H607" t="str">
            <v>Chụp và can thiệp tĩnh mạch chi (trên, dưới) số hóa xóa nền</v>
          </cell>
          <cell r="I607" t="str">
            <v>Chụp và can thiệp tĩnh mạch chi (trên, dưới) số hóa xóa nền</v>
          </cell>
          <cell r="J607" t="str">
            <v>Chụp và can thiệp tĩnh mạch chi (trên, dưới) số hóa xóa nền</v>
          </cell>
          <cell r="K607" t="str">
            <v>B</v>
          </cell>
          <cell r="L607" t="str">
            <v>TDB</v>
          </cell>
          <cell r="M607">
            <v>57</v>
          </cell>
          <cell r="N607">
            <v>57</v>
          </cell>
          <cell r="O607"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07" t="str">
            <v xml:space="preserve">Chụp và can thiệp mạch chủ bụng hoặc ngực và mạch chi dưới DSA </v>
          </cell>
          <cell r="Q607">
            <v>8538000</v>
          </cell>
          <cell r="R607">
            <v>638608.69565217395</v>
          </cell>
          <cell r="S607">
            <v>9176000</v>
          </cell>
          <cell r="T607">
            <v>830191.30434782617</v>
          </cell>
          <cell r="U607">
            <v>9368191.3043478262</v>
          </cell>
          <cell r="V607">
            <v>9368100</v>
          </cell>
          <cell r="W607">
            <v>374727.65217391303</v>
          </cell>
          <cell r="X607">
            <v>9742918.9565217383</v>
          </cell>
        </row>
        <row r="608">
          <cell r="E608" t="str">
            <v>37.2A04.0055</v>
          </cell>
          <cell r="F608" t="str">
            <v>18. ĐIỆN QUANG</v>
          </cell>
          <cell r="G608" t="str">
            <v>18.527</v>
          </cell>
          <cell r="H608" t="str">
            <v>Chụp và đặt lưới lọc tĩnh mạch chủ số hóa xóa nền</v>
          </cell>
          <cell r="I608" t="str">
            <v>Chụp và đặt lưới lọc tĩnh mạch chủ số hóa xóa nền</v>
          </cell>
          <cell r="J608" t="str">
            <v>Chụp và đặt lưới lọc tĩnh mạch chủ số hóa xóa nền</v>
          </cell>
          <cell r="K608" t="str">
            <v>B</v>
          </cell>
          <cell r="L608" t="str">
            <v>TDB</v>
          </cell>
          <cell r="M608">
            <v>57</v>
          </cell>
          <cell r="N608">
            <v>57</v>
          </cell>
          <cell r="O608"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08" t="str">
            <v xml:space="preserve">Chụp và can thiệp mạch chủ bụng hoặc ngực và mạch chi dưới DSA </v>
          </cell>
          <cell r="Q608">
            <v>8538000</v>
          </cell>
          <cell r="R608">
            <v>638608.69565217395</v>
          </cell>
          <cell r="S608">
            <v>9176000</v>
          </cell>
          <cell r="T608">
            <v>830191.30434782617</v>
          </cell>
          <cell r="U608">
            <v>9368191.3043478262</v>
          </cell>
          <cell r="V608">
            <v>9368100</v>
          </cell>
          <cell r="W608">
            <v>374727.65217391303</v>
          </cell>
          <cell r="X608">
            <v>9742918.9565217383</v>
          </cell>
        </row>
        <row r="609">
          <cell r="E609" t="str">
            <v>37.2A04.0055</v>
          </cell>
          <cell r="F609" t="str">
            <v>18. ĐIỆN QUANG</v>
          </cell>
          <cell r="G609" t="str">
            <v>18.525</v>
          </cell>
          <cell r="H609" t="str">
            <v>Chụp và điều trị lấy huyết khối qua ống thông điều trị tắc mạch chi số hóa xóa nền</v>
          </cell>
          <cell r="I609" t="str">
            <v>Chụp và điều trị lấy huyết khối qua ống thông điều trị tắc mạch chi số hóa xóa nền</v>
          </cell>
          <cell r="J609" t="str">
            <v>Chụp và điều trị lấy huyết khối qua ống thông điều trị tắc mạch chi số hóa xóa nền</v>
          </cell>
          <cell r="K609" t="str">
            <v>B</v>
          </cell>
          <cell r="L609" t="str">
            <v>TDB</v>
          </cell>
          <cell r="M609">
            <v>57</v>
          </cell>
          <cell r="N609">
            <v>57</v>
          </cell>
          <cell r="O609"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09" t="str">
            <v xml:space="preserve">Chụp và can thiệp mạch chủ bụng hoặc ngực và mạch chi dưới DSA </v>
          </cell>
          <cell r="Q609">
            <v>8538000</v>
          </cell>
          <cell r="R609">
            <v>638608.69565217395</v>
          </cell>
          <cell r="S609">
            <v>9176000</v>
          </cell>
          <cell r="T609">
            <v>830191.30434782617</v>
          </cell>
          <cell r="U609">
            <v>9368191.3043478262</v>
          </cell>
          <cell r="V609">
            <v>9368100</v>
          </cell>
          <cell r="W609">
            <v>374727.65217391303</v>
          </cell>
          <cell r="X609">
            <v>9742918.9565217383</v>
          </cell>
        </row>
        <row r="610">
          <cell r="E610" t="str">
            <v>37.2A04.0055</v>
          </cell>
          <cell r="F610" t="str">
            <v>18. ĐIỆN QUANG</v>
          </cell>
          <cell r="G610" t="str">
            <v>18.518</v>
          </cell>
          <cell r="H610" t="str">
            <v>Chụp và nong động mạch chi (trên, dưới) số hóa xóa nền</v>
          </cell>
          <cell r="I610" t="str">
            <v>Chụp và nong động mạch chi (trên, dưới) số hóa xóa nền</v>
          </cell>
          <cell r="J610" t="str">
            <v>Chụp và nong động mạch chi (trên, dưới) số hóa xóa nền</v>
          </cell>
          <cell r="K610" t="str">
            <v>B</v>
          </cell>
          <cell r="L610" t="str">
            <v>TDB</v>
          </cell>
          <cell r="M610">
            <v>57</v>
          </cell>
          <cell r="N610">
            <v>57</v>
          </cell>
          <cell r="O610"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10" t="str">
            <v xml:space="preserve">Chụp và can thiệp mạch chủ bụng hoặc ngực và mạch chi dưới DSA </v>
          </cell>
          <cell r="Q610">
            <v>8538000</v>
          </cell>
          <cell r="R610">
            <v>638608.69565217395</v>
          </cell>
          <cell r="S610">
            <v>9176000</v>
          </cell>
          <cell r="T610">
            <v>830191.30434782617</v>
          </cell>
          <cell r="U610">
            <v>9368191.3043478262</v>
          </cell>
          <cell r="V610">
            <v>9368100</v>
          </cell>
          <cell r="W610">
            <v>374727.65217391303</v>
          </cell>
          <cell r="X610">
            <v>9742918.9565217383</v>
          </cell>
        </row>
        <row r="611">
          <cell r="E611" t="str">
            <v>37.2A04.0055</v>
          </cell>
          <cell r="F611" t="str">
            <v>18. ĐIỆN QUANG</v>
          </cell>
          <cell r="G611" t="str">
            <v>18.520</v>
          </cell>
          <cell r="H611" t="str">
            <v>Chụp và nút mạch dị dạng mạch chi (trên, dưới) số hóa xóa nền</v>
          </cell>
          <cell r="I611" t="str">
            <v>Chụp và nút mạch dị dạng mạch chi (trên, dưới) số hóa xóa nền</v>
          </cell>
          <cell r="J611" t="str">
            <v>Chụp và nút mạch dị dạng mạch chi (trên, dưới) số hóa xóa nền</v>
          </cell>
          <cell r="K611" t="str">
            <v>B</v>
          </cell>
          <cell r="L611" t="str">
            <v>TDB</v>
          </cell>
          <cell r="M611">
            <v>57</v>
          </cell>
          <cell r="N611">
            <v>57</v>
          </cell>
          <cell r="O611"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11" t="str">
            <v xml:space="preserve">Chụp và can thiệp mạch chủ bụng hoặc ngực và mạch chi dưới DSA </v>
          </cell>
          <cell r="Q611">
            <v>8538000</v>
          </cell>
          <cell r="R611">
            <v>638608.69565217395</v>
          </cell>
          <cell r="S611">
            <v>9176000</v>
          </cell>
          <cell r="T611">
            <v>830191.30434782617</v>
          </cell>
          <cell r="U611">
            <v>9368191.3043478262</v>
          </cell>
          <cell r="V611">
            <v>9368100</v>
          </cell>
          <cell r="W611">
            <v>374727.65217391303</v>
          </cell>
          <cell r="X611">
            <v>9742918.9565217383</v>
          </cell>
        </row>
        <row r="612">
          <cell r="E612" t="str">
            <v>37.2A04.0055</v>
          </cell>
          <cell r="F612" t="str">
            <v>18. ĐIỆN QUANG</v>
          </cell>
          <cell r="G612" t="str">
            <v>18.673</v>
          </cell>
          <cell r="H612" t="str">
            <v>Chụp, nong động mạch và đặt stent [dưới DSA]</v>
          </cell>
          <cell r="I612" t="str">
            <v>Chụp, nong động mạch và đặt stent [dưới DSA]</v>
          </cell>
          <cell r="J612" t="str">
            <v>Chụp, nong động mạch và đặt stent [dưới DSA]</v>
          </cell>
          <cell r="K612" t="str">
            <v>B</v>
          </cell>
          <cell r="L612" t="str">
            <v>TDB</v>
          </cell>
          <cell r="M612">
            <v>57</v>
          </cell>
          <cell r="N612">
            <v>57</v>
          </cell>
          <cell r="O612"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12" t="str">
            <v xml:space="preserve">Chụp và can thiệp mạch chủ bụng hoặc ngực và mạch chi dưới DSA </v>
          </cell>
          <cell r="Q612">
            <v>8538000</v>
          </cell>
          <cell r="R612">
            <v>638608.69565217395</v>
          </cell>
          <cell r="S612">
            <v>9176000</v>
          </cell>
          <cell r="T612">
            <v>830191.30434782617</v>
          </cell>
          <cell r="U612">
            <v>9368191.3043478262</v>
          </cell>
          <cell r="V612">
            <v>9368100</v>
          </cell>
          <cell r="W612">
            <v>374727.65217391303</v>
          </cell>
          <cell r="X612">
            <v>9742918.9565217383</v>
          </cell>
        </row>
        <row r="613">
          <cell r="E613" t="str">
            <v>37.2A04.0055</v>
          </cell>
          <cell r="F613" t="str">
            <v>18. ĐIỆN QUANG</v>
          </cell>
          <cell r="G613" t="str">
            <v>18.519</v>
          </cell>
          <cell r="H613" t="str">
            <v>Chụp, nong và đặt stent động mạch chi (trên, dưới) số hóa xóa nền</v>
          </cell>
          <cell r="I613" t="str">
            <v>Chụp, nong và đặt stent động mạch chi (trên, dưới) số hóa xóa nền</v>
          </cell>
          <cell r="J613" t="str">
            <v>Chụp, nong và đặt Stent động mạch chi (trên, dưới) số hóa xóa nền</v>
          </cell>
          <cell r="K613" t="str">
            <v>B</v>
          </cell>
          <cell r="L613" t="str">
            <v>TDB</v>
          </cell>
          <cell r="M613">
            <v>57</v>
          </cell>
          <cell r="N613">
            <v>57</v>
          </cell>
          <cell r="O613"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13" t="str">
            <v xml:space="preserve">Chụp và can thiệp mạch chủ bụng hoặc ngực và mạch chi dưới DSA </v>
          </cell>
          <cell r="Q613">
            <v>8538000</v>
          </cell>
          <cell r="R613">
            <v>638608.69565217395</v>
          </cell>
          <cell r="S613">
            <v>9176000</v>
          </cell>
          <cell r="T613">
            <v>830191.30434782617</v>
          </cell>
          <cell r="U613">
            <v>9368191.3043478262</v>
          </cell>
          <cell r="V613">
            <v>9368100</v>
          </cell>
          <cell r="W613">
            <v>374727.65217391303</v>
          </cell>
          <cell r="X613">
            <v>9742918.9565217383</v>
          </cell>
        </row>
        <row r="614">
          <cell r="E614" t="str">
            <v>37.2A04.0055</v>
          </cell>
          <cell r="F614" t="str">
            <v>18. ĐIỆN QUANG</v>
          </cell>
          <cell r="G614" t="str">
            <v>18.675</v>
          </cell>
          <cell r="H614" t="str">
            <v>Đặt stent động mạch chủ [dưới DSA]</v>
          </cell>
          <cell r="I614" t="str">
            <v>Đặt stent động mạch chủ [dưới DSA]</v>
          </cell>
          <cell r="J614" t="str">
            <v>Đặt stent động mạch chủ [dưới DSA]</v>
          </cell>
          <cell r="K614" t="str">
            <v>A</v>
          </cell>
          <cell r="L614" t="str">
            <v>P1</v>
          </cell>
          <cell r="M614">
            <v>57</v>
          </cell>
          <cell r="N614">
            <v>57</v>
          </cell>
          <cell r="O614"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614" t="str">
            <v xml:space="preserve">Chụp và can thiệp mạch chủ bụng hoặc ngực và mạch chi dưới DSA </v>
          </cell>
          <cell r="Q614">
            <v>8538000</v>
          </cell>
          <cell r="R614">
            <v>638608.69565217395</v>
          </cell>
          <cell r="S614">
            <v>9176000</v>
          </cell>
          <cell r="T614">
            <v>830191.30434782617</v>
          </cell>
          <cell r="U614">
            <v>9368191.3043478262</v>
          </cell>
          <cell r="V614">
            <v>9368100</v>
          </cell>
          <cell r="W614">
            <v>374727.65217391303</v>
          </cell>
          <cell r="X614">
            <v>9742918.9565217383</v>
          </cell>
        </row>
        <row r="615">
          <cell r="E615" t="str">
            <v>37.2A04.0056</v>
          </cell>
          <cell r="F615" t="str">
            <v>18. ĐIỆN QUANG</v>
          </cell>
          <cell r="G615" t="str">
            <v>18.449</v>
          </cell>
          <cell r="H615" t="str">
            <v>Chụp và can thiệp động mạch chủ ngực dưới X-quang tăng sáng</v>
          </cell>
          <cell r="I615" t="str">
            <v>Chụp và can thiệp động mạch chủ ngực dưới X-quang tăng sáng</v>
          </cell>
          <cell r="J615" t="str">
            <v>Chụp và can thiệp động mạch chủ ngực dưới Xquang tăng sáng</v>
          </cell>
          <cell r="K615" t="str">
            <v>B</v>
          </cell>
          <cell r="L615" t="str">
            <v>P1</v>
          </cell>
          <cell r="M615">
            <v>58</v>
          </cell>
          <cell r="N615">
            <v>58</v>
          </cell>
          <cell r="O615" t="str">
            <v>Chưa bao gồm vật tư chuyên dụng dùng để can thiệp: bóng nong, bộ bơm áp lực, stent, các vật liệu nút mạch, các vi ống thông, vi dây dẫn, các vòng xoắn kim loại, dụng cụ lấy dị vật, bộ dụng cụ lấy huyết khối, bóng bơm ngược dòng động mạch chủ, bộ dụng cụ bít (bộ thả dù, dù các loại), dụng cụ đóng lòng mạch (angioseal, perclose…).</v>
          </cell>
          <cell r="P615" t="str">
            <v>Chụp và can thiệp mạch chủ bụng hoặc ngực và mạch chi dưới C-Arm</v>
          </cell>
          <cell r="Q615">
            <v>7288000</v>
          </cell>
          <cell r="R615">
            <v>638608.69565217395</v>
          </cell>
          <cell r="S615">
            <v>7926000</v>
          </cell>
          <cell r="T615">
            <v>830191.30434782617</v>
          </cell>
          <cell r="U615">
            <v>8118191.3043478262</v>
          </cell>
          <cell r="V615">
            <v>8118100</v>
          </cell>
          <cell r="W615">
            <v>324727.65217391303</v>
          </cell>
          <cell r="X615">
            <v>8442918.9565217383</v>
          </cell>
        </row>
        <row r="616">
          <cell r="E616" t="str">
            <v>37.2A04.0057</v>
          </cell>
          <cell r="F616" t="str">
            <v>03. NHI KHOA</v>
          </cell>
          <cell r="G616" t="str">
            <v>3.2320</v>
          </cell>
          <cell r="H616" t="str">
            <v>Thông động mạch cảnh trong, xoang hang</v>
          </cell>
          <cell r="I616" t="str">
            <v>Thông động mạch cảnh trong, xoang hang</v>
          </cell>
          <cell r="J616" t="str">
            <v>Thông động mạch cảnh trong, xoang hang</v>
          </cell>
          <cell r="K616" t="str">
            <v>A</v>
          </cell>
          <cell r="L616" t="str">
            <v>TDB</v>
          </cell>
          <cell r="M616">
            <v>59</v>
          </cell>
          <cell r="N616">
            <v>59</v>
          </cell>
          <cell r="O616"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16" t="str">
            <v>Chụp, nút dị dạng và can thiệp các bệnh lý mạch thần kinh dưới DSA</v>
          </cell>
          <cell r="Q616">
            <v>9138000</v>
          </cell>
          <cell r="R616">
            <v>638608.69565217395</v>
          </cell>
          <cell r="S616">
            <v>9776000</v>
          </cell>
          <cell r="T616">
            <v>830191.30434782617</v>
          </cell>
          <cell r="U616">
            <v>9968191.3043478262</v>
          </cell>
          <cell r="V616">
            <v>9968100</v>
          </cell>
          <cell r="W616">
            <v>398727.65217391308</v>
          </cell>
          <cell r="X616">
            <v>10366918.956521738</v>
          </cell>
        </row>
        <row r="617">
          <cell r="E617" t="str">
            <v>37.2A04.0057</v>
          </cell>
          <cell r="F617" t="str">
            <v>18. ĐIỆN QUANG</v>
          </cell>
          <cell r="G617" t="str">
            <v>18.565</v>
          </cell>
          <cell r="H617" t="str">
            <v>Chụp và bơm thuốc tiêu sợi huyết đường động mạch điều trị tắc động mạch não cấp số hóa xóa nền</v>
          </cell>
          <cell r="I617" t="str">
            <v>Chụp và bơm thuốc tiêu sợi huyết đường động mạch điều trị tắc động mạch não cấp số hóa xóa nền</v>
          </cell>
          <cell r="J617" t="str">
            <v>Chụp và bơm thuốc tiêu sợi huyết đường động mạch điều trị tắc động mạch não cấp số hóa xóa nền</v>
          </cell>
          <cell r="K617" t="str">
            <v>B</v>
          </cell>
          <cell r="L617" t="str">
            <v>P1</v>
          </cell>
          <cell r="M617">
            <v>59</v>
          </cell>
          <cell r="N617">
            <v>59</v>
          </cell>
          <cell r="O617"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17" t="str">
            <v>Chụp, nút dị dạng và can thiệp các bệnh lý mạch thần kinh dưới DSA</v>
          </cell>
          <cell r="Q617">
            <v>9138000</v>
          </cell>
          <cell r="R617">
            <v>638608.69565217395</v>
          </cell>
          <cell r="S617">
            <v>9776000</v>
          </cell>
          <cell r="T617">
            <v>830191.30434782617</v>
          </cell>
          <cell r="U617">
            <v>9968191.3043478262</v>
          </cell>
          <cell r="V617">
            <v>9968100</v>
          </cell>
          <cell r="W617">
            <v>398727.65217391308</v>
          </cell>
          <cell r="X617">
            <v>10366918.956521738</v>
          </cell>
        </row>
        <row r="618">
          <cell r="E618" t="str">
            <v>37.2A04.0057</v>
          </cell>
          <cell r="F618" t="str">
            <v>18. ĐIỆN QUANG</v>
          </cell>
          <cell r="G618" t="str">
            <v>18.567</v>
          </cell>
          <cell r="H618" t="str">
            <v>Chụp và can thiệp các bệnh lý hệ tĩnh mạch não số hóa xóa nền</v>
          </cell>
          <cell r="I618" t="str">
            <v>Chụp và can thiệp các bệnh lý hệ tĩnh mạch não số hóa xóa nền</v>
          </cell>
          <cell r="J618" t="str">
            <v>Chụp và can thiệp các bệnh lý hệ tĩnh mạch não số hóa xóa nền</v>
          </cell>
          <cell r="K618" t="str">
            <v>B</v>
          </cell>
          <cell r="L618" t="str">
            <v>P1</v>
          </cell>
          <cell r="M618">
            <v>59</v>
          </cell>
          <cell r="N618">
            <v>59</v>
          </cell>
          <cell r="O618"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18" t="str">
            <v>Chụp, nút dị dạng và can thiệp các bệnh lý mạch thần kinh dưới DSA</v>
          </cell>
          <cell r="Q618">
            <v>9138000</v>
          </cell>
          <cell r="R618">
            <v>638608.69565217395</v>
          </cell>
          <cell r="S618">
            <v>9776000</v>
          </cell>
          <cell r="T618">
            <v>830191.30434782617</v>
          </cell>
          <cell r="U618">
            <v>9968191.3043478262</v>
          </cell>
          <cell r="V618">
            <v>9968100</v>
          </cell>
          <cell r="W618">
            <v>398727.65217391308</v>
          </cell>
          <cell r="X618">
            <v>10366918.956521738</v>
          </cell>
        </row>
        <row r="619">
          <cell r="E619" t="str">
            <v>37.2A04.0057</v>
          </cell>
          <cell r="F619" t="str">
            <v>18. ĐIỆN QUANG</v>
          </cell>
          <cell r="G619" t="str">
            <v>18.566</v>
          </cell>
          <cell r="H619" t="str">
            <v>Chụp và can thiệp lấy huyết khối động mạch não số hóa xóa nền</v>
          </cell>
          <cell r="I619" t="str">
            <v>Chụp và can thiệp lấy huyết khối động mạch não số hóa xóa nền</v>
          </cell>
          <cell r="J619" t="str">
            <v>Chụp và can thiệp lấy huyết khối động mạch não số hóa xóa nền</v>
          </cell>
          <cell r="K619" t="str">
            <v>B</v>
          </cell>
          <cell r="L619" t="str">
            <v>P1</v>
          </cell>
          <cell r="M619">
            <v>59</v>
          </cell>
          <cell r="N619">
            <v>59</v>
          </cell>
          <cell r="O619"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19" t="str">
            <v>Chụp, nút dị dạng và can thiệp các bệnh lý mạch thần kinh dưới DSA</v>
          </cell>
          <cell r="Q619">
            <v>9138000</v>
          </cell>
          <cell r="R619">
            <v>638608.69565217395</v>
          </cell>
          <cell r="S619">
            <v>9776000</v>
          </cell>
          <cell r="T619">
            <v>830191.30434782617</v>
          </cell>
          <cell r="U619">
            <v>9968191.3043478262</v>
          </cell>
          <cell r="V619">
            <v>9968100</v>
          </cell>
          <cell r="W619">
            <v>398727.65217391308</v>
          </cell>
          <cell r="X619">
            <v>10366918.956521738</v>
          </cell>
        </row>
        <row r="620">
          <cell r="E620" t="str">
            <v>37.2A04.0057</v>
          </cell>
          <cell r="F620" t="str">
            <v>18. ĐIỆN QUANG</v>
          </cell>
          <cell r="G620" t="str">
            <v>18.554</v>
          </cell>
          <cell r="H620" t="str">
            <v>Chụp và điều trị phình động mạch não bằng thay đổi dòng chảy số hóa xóa nền</v>
          </cell>
          <cell r="I620" t="str">
            <v>Chụp và điều trị phình động mạch não bằng thay đổi dòng chảy số hóa xóa nền</v>
          </cell>
          <cell r="J620" t="str">
            <v>Chụp và điều trị phình động mạch não bằng thay đổi dòng chảy số hóa xóa nền</v>
          </cell>
          <cell r="K620" t="str">
            <v>B</v>
          </cell>
          <cell r="L620" t="str">
            <v>P1</v>
          </cell>
          <cell r="M620">
            <v>59</v>
          </cell>
          <cell r="N620">
            <v>59</v>
          </cell>
          <cell r="O620"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20" t="str">
            <v>Chụp, nút dị dạng và can thiệp các bệnh lý mạch thần kinh dưới DSA</v>
          </cell>
          <cell r="Q620">
            <v>9138000</v>
          </cell>
          <cell r="R620">
            <v>638608.69565217395</v>
          </cell>
          <cell r="S620">
            <v>9776000</v>
          </cell>
          <cell r="T620">
            <v>830191.30434782617</v>
          </cell>
          <cell r="U620">
            <v>9968191.3043478262</v>
          </cell>
          <cell r="V620">
            <v>9968100</v>
          </cell>
          <cell r="W620">
            <v>398727.65217391308</v>
          </cell>
          <cell r="X620">
            <v>10366918.956521738</v>
          </cell>
        </row>
        <row r="621">
          <cell r="E621" t="str">
            <v>37.2A04.0057</v>
          </cell>
          <cell r="F621" t="str">
            <v>18. ĐIỆN QUANG</v>
          </cell>
          <cell r="G621" t="str">
            <v>18.563</v>
          </cell>
          <cell r="H621" t="str">
            <v>Chụp và nong hẹp động mạch nội sọ số hóa xóa nền</v>
          </cell>
          <cell r="I621" t="str">
            <v>Chụp và nong hẹp động mạch nội sọ số hóa xóa nền</v>
          </cell>
          <cell r="J621" t="str">
            <v>Chụp và nong hẹp động mạch nội sọ số hóa xóa nền</v>
          </cell>
          <cell r="K621" t="str">
            <v>B</v>
          </cell>
          <cell r="L621" t="str">
            <v>P1</v>
          </cell>
          <cell r="M621">
            <v>59</v>
          </cell>
          <cell r="N621">
            <v>59</v>
          </cell>
          <cell r="O621"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21" t="str">
            <v>Chụp, nút dị dạng và can thiệp các bệnh lý mạch thần kinh dưới DSA</v>
          </cell>
          <cell r="Q621">
            <v>9138000</v>
          </cell>
          <cell r="R621">
            <v>638608.69565217395</v>
          </cell>
          <cell r="S621">
            <v>9776000</v>
          </cell>
          <cell r="T621">
            <v>830191.30434782617</v>
          </cell>
          <cell r="U621">
            <v>9968191.3043478262</v>
          </cell>
          <cell r="V621">
            <v>9968100</v>
          </cell>
          <cell r="W621">
            <v>398727.65217391308</v>
          </cell>
          <cell r="X621">
            <v>10366918.956521738</v>
          </cell>
        </row>
        <row r="622">
          <cell r="E622" t="str">
            <v>37.2A04.0057</v>
          </cell>
          <cell r="F622" t="str">
            <v>18. ĐIỆN QUANG</v>
          </cell>
          <cell r="G622" t="str">
            <v>18.559</v>
          </cell>
          <cell r="H622" t="str">
            <v>Chụp và nút dị dạng mạch tủy số hóa xóa nền</v>
          </cell>
          <cell r="I622" t="str">
            <v>Chụp và nút dị dạng mạch tủy số hóa xóa nền</v>
          </cell>
          <cell r="J622" t="str">
            <v>Chụp và nút dị dạng mạch tủy số hóa xóa nền</v>
          </cell>
          <cell r="K622" t="str">
            <v>B</v>
          </cell>
          <cell r="L622" t="str">
            <v>P1</v>
          </cell>
          <cell r="M622">
            <v>59</v>
          </cell>
          <cell r="N622">
            <v>59</v>
          </cell>
          <cell r="O622"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22" t="str">
            <v>Chụp, nút dị dạng và can thiệp các bệnh lý mạch thần kinh dưới DSA</v>
          </cell>
          <cell r="Q622">
            <v>9138000</v>
          </cell>
          <cell r="R622">
            <v>638608.69565217395</v>
          </cell>
          <cell r="S622">
            <v>9776000</v>
          </cell>
          <cell r="T622">
            <v>830191.30434782617</v>
          </cell>
          <cell r="U622">
            <v>9968191.3043478262</v>
          </cell>
          <cell r="V622">
            <v>9968100</v>
          </cell>
          <cell r="W622">
            <v>398727.65217391308</v>
          </cell>
          <cell r="X622">
            <v>10366918.956521738</v>
          </cell>
        </row>
        <row r="623">
          <cell r="E623" t="str">
            <v>37.2A04.0057</v>
          </cell>
          <cell r="F623" t="str">
            <v>18. ĐIỆN QUANG</v>
          </cell>
          <cell r="G623" t="str">
            <v>18.557</v>
          </cell>
          <cell r="H623" t="str">
            <v>Chụp và nút dị dạng thông động tĩnh mạch màng cứng số hóa xóa nền</v>
          </cell>
          <cell r="I623" t="str">
            <v>Chụp và nút dị dạng thông động tĩnh mạch màng cứng số hóa xóa nền</v>
          </cell>
          <cell r="J623" t="str">
            <v>Chụp và nút dị dạng thông động tĩnh mạch màng cứng số hóa xóa nền</v>
          </cell>
          <cell r="K623" t="str">
            <v>B</v>
          </cell>
          <cell r="L623" t="str">
            <v>P1</v>
          </cell>
          <cell r="M623">
            <v>59</v>
          </cell>
          <cell r="N623">
            <v>59</v>
          </cell>
          <cell r="O623"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23" t="str">
            <v>Chụp, nút dị dạng và can thiệp các bệnh lý mạch thần kinh dưới DSA</v>
          </cell>
          <cell r="Q623">
            <v>9138000</v>
          </cell>
          <cell r="R623">
            <v>638608.69565217395</v>
          </cell>
          <cell r="S623">
            <v>9776000</v>
          </cell>
          <cell r="T623">
            <v>830191.30434782617</v>
          </cell>
          <cell r="U623">
            <v>9968191.3043478262</v>
          </cell>
          <cell r="V623">
            <v>9968100</v>
          </cell>
          <cell r="W623">
            <v>398727.65217391308</v>
          </cell>
          <cell r="X623">
            <v>10366918.956521738</v>
          </cell>
        </row>
        <row r="624">
          <cell r="E624" t="str">
            <v>37.2A04.0057</v>
          </cell>
          <cell r="F624" t="str">
            <v>18. ĐIỆN QUANG</v>
          </cell>
          <cell r="G624" t="str">
            <v>18.555</v>
          </cell>
          <cell r="H624" t="str">
            <v>Chụp và nút dị dạng thông động tĩnh mạch não số hóa xóa nền</v>
          </cell>
          <cell r="I624" t="str">
            <v>Chụp và nút dị dạng thông động tĩnh mạch não số hóa xóa nền</v>
          </cell>
          <cell r="J624" t="str">
            <v>Chụp và nút dị dạng thông động tĩnh mạch não số hóa xóa nền</v>
          </cell>
          <cell r="K624" t="str">
            <v>B</v>
          </cell>
          <cell r="L624" t="str">
            <v>P1</v>
          </cell>
          <cell r="M624">
            <v>59</v>
          </cell>
          <cell r="N624">
            <v>59</v>
          </cell>
          <cell r="O624"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24" t="str">
            <v>Chụp, nút dị dạng và can thiệp các bệnh lý mạch thần kinh dưới DSA</v>
          </cell>
          <cell r="Q624">
            <v>9138000</v>
          </cell>
          <cell r="R624">
            <v>638608.69565217395</v>
          </cell>
          <cell r="S624">
            <v>9776000</v>
          </cell>
          <cell r="T624">
            <v>830191.30434782617</v>
          </cell>
          <cell r="U624">
            <v>9968191.3043478262</v>
          </cell>
          <cell r="V624">
            <v>9968100</v>
          </cell>
          <cell r="W624">
            <v>398727.65217391308</v>
          </cell>
          <cell r="X624">
            <v>10366918.956521738</v>
          </cell>
        </row>
        <row r="625">
          <cell r="E625" t="str">
            <v>37.2A04.0057</v>
          </cell>
          <cell r="F625" t="str">
            <v>18. ĐIỆN QUANG</v>
          </cell>
          <cell r="G625" t="str">
            <v>18.560</v>
          </cell>
          <cell r="H625" t="str">
            <v>Chụp và nút động mạch đốt sống số hóa xóa nền</v>
          </cell>
          <cell r="I625" t="str">
            <v>Chụp và nút động mạch đốt sống số hóa xóa nền</v>
          </cell>
          <cell r="J625" t="str">
            <v>Chụp và nút động mạch đốt sống số hóa xóa nền</v>
          </cell>
          <cell r="K625" t="str">
            <v>B</v>
          </cell>
          <cell r="L625" t="str">
            <v>TDB</v>
          </cell>
          <cell r="M625">
            <v>59</v>
          </cell>
          <cell r="N625">
            <v>59</v>
          </cell>
          <cell r="O625"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25" t="str">
            <v>Chụp, nút dị dạng và can thiệp các bệnh lý mạch thần kinh dưới DSA</v>
          </cell>
          <cell r="Q625">
            <v>9138000</v>
          </cell>
          <cell r="R625">
            <v>638608.69565217395</v>
          </cell>
          <cell r="S625">
            <v>9776000</v>
          </cell>
          <cell r="T625">
            <v>830191.30434782617</v>
          </cell>
          <cell r="U625">
            <v>9968191.3043478262</v>
          </cell>
          <cell r="V625">
            <v>9968100</v>
          </cell>
          <cell r="W625">
            <v>398727.65217391308</v>
          </cell>
          <cell r="X625">
            <v>10366918.956521738</v>
          </cell>
        </row>
        <row r="626">
          <cell r="E626" t="str">
            <v>37.2A04.0057</v>
          </cell>
          <cell r="F626" t="str">
            <v>18. ĐIỆN QUANG</v>
          </cell>
          <cell r="G626" t="str">
            <v>18.570</v>
          </cell>
          <cell r="H626" t="str">
            <v>Chụp và nút mạch điều trị bệnh lý dị dạng mạch vùng đầu mặt cổ và hàm mặt số hóa xóa nền</v>
          </cell>
          <cell r="I626" t="str">
            <v>Chụp và nút mạch điều trị bệnh lý dị dạng mạch vùng đầu mặt cổ và hàm mặt số hóa xóa nền</v>
          </cell>
          <cell r="J626" t="str">
            <v>Chụp và nút mạch điều trị bệnh lý dị dạng mạch vùng đầu mặt cổ và hàm mặt số hóa xóa nền</v>
          </cell>
          <cell r="K626" t="str">
            <v>B</v>
          </cell>
          <cell r="L626" t="str">
            <v>TDB</v>
          </cell>
          <cell r="M626">
            <v>59</v>
          </cell>
          <cell r="N626">
            <v>59</v>
          </cell>
          <cell r="O626"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26" t="str">
            <v>Chụp, nút dị dạng và can thiệp các bệnh lý mạch thần kinh dưới DSA</v>
          </cell>
          <cell r="Q626">
            <v>9138000</v>
          </cell>
          <cell r="R626">
            <v>638608.69565217395</v>
          </cell>
          <cell r="S626">
            <v>9776000</v>
          </cell>
          <cell r="T626">
            <v>830191.30434782617</v>
          </cell>
          <cell r="U626">
            <v>9968191.3043478262</v>
          </cell>
          <cell r="V626">
            <v>9968100</v>
          </cell>
          <cell r="W626">
            <v>398727.65217391308</v>
          </cell>
          <cell r="X626">
            <v>10366918.956521738</v>
          </cell>
        </row>
        <row r="627">
          <cell r="E627" t="str">
            <v>37.2A04.0057</v>
          </cell>
          <cell r="F627" t="str">
            <v>18. ĐIỆN QUANG</v>
          </cell>
          <cell r="G627" t="str">
            <v>18.568</v>
          </cell>
          <cell r="H627" t="str">
            <v>Chụp và nút mạch điều trị chảy máu mũi số hóa xóa nền</v>
          </cell>
          <cell r="I627" t="str">
            <v>Chụp và nút mạch điều trị chảy máu mũi số hóa xóa nền</v>
          </cell>
          <cell r="J627" t="str">
            <v>Chụp và nút mạch điều trị chảy máu mũi số hóa xóa nền</v>
          </cell>
          <cell r="K627" t="str">
            <v>B</v>
          </cell>
          <cell r="L627" t="str">
            <v>TDB</v>
          </cell>
          <cell r="M627">
            <v>59</v>
          </cell>
          <cell r="N627">
            <v>59</v>
          </cell>
          <cell r="O627"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27" t="str">
            <v>Chụp, nút dị dạng và can thiệp các bệnh lý mạch thần kinh dưới DSA</v>
          </cell>
          <cell r="Q627">
            <v>9138000</v>
          </cell>
          <cell r="R627">
            <v>638608.69565217395</v>
          </cell>
          <cell r="S627">
            <v>9776000</v>
          </cell>
          <cell r="T627">
            <v>830191.30434782617</v>
          </cell>
          <cell r="U627">
            <v>9968191.3043478262</v>
          </cell>
          <cell r="V627">
            <v>9968100</v>
          </cell>
          <cell r="W627">
            <v>398727.65217391308</v>
          </cell>
          <cell r="X627">
            <v>10366918.956521738</v>
          </cell>
        </row>
        <row r="628">
          <cell r="E628" t="str">
            <v>37.2A04.0057</v>
          </cell>
          <cell r="F628" t="str">
            <v>18. ĐIỆN QUANG</v>
          </cell>
          <cell r="G628" t="str">
            <v>18.569</v>
          </cell>
          <cell r="H628" t="str">
            <v>Chụp và nút mạch điều trị u xơ mũi họng số hóa xóa nền</v>
          </cell>
          <cell r="I628" t="str">
            <v>Chụp và nút mạch điều trị u xơ mũi họng số hóa xóa nền</v>
          </cell>
          <cell r="J628" t="str">
            <v>Chụp và nút mạch điều trị u xơ mũi họng số hóa xóa nền</v>
          </cell>
          <cell r="K628" t="str">
            <v>B</v>
          </cell>
          <cell r="L628" t="str">
            <v>TDB</v>
          </cell>
          <cell r="M628">
            <v>59</v>
          </cell>
          <cell r="N628">
            <v>59</v>
          </cell>
          <cell r="O628"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28" t="str">
            <v>Chụp, nút dị dạng và can thiệp các bệnh lý mạch thần kinh dưới DSA</v>
          </cell>
          <cell r="Q628">
            <v>9138000</v>
          </cell>
          <cell r="R628">
            <v>638608.69565217395</v>
          </cell>
          <cell r="S628">
            <v>9776000</v>
          </cell>
          <cell r="T628">
            <v>830191.30434782617</v>
          </cell>
          <cell r="U628">
            <v>9968191.3043478262</v>
          </cell>
          <cell r="V628">
            <v>9968100</v>
          </cell>
          <cell r="W628">
            <v>398727.65217391308</v>
          </cell>
          <cell r="X628">
            <v>10366918.956521738</v>
          </cell>
        </row>
        <row r="629">
          <cell r="E629" t="str">
            <v>37.2A04.0057</v>
          </cell>
          <cell r="F629" t="str">
            <v>18. ĐIỆN QUANG</v>
          </cell>
          <cell r="G629" t="str">
            <v>18.553</v>
          </cell>
          <cell r="H629" t="str">
            <v>Chụp và nút phình động mạch não số hóa xóa nền</v>
          </cell>
          <cell r="I629" t="str">
            <v>Chụp và nút phình động mạch não số hóa xóa nền</v>
          </cell>
          <cell r="J629" t="str">
            <v>Chụp và nút phình động mạch não số hóa xóa nền</v>
          </cell>
          <cell r="K629" t="str">
            <v>B</v>
          </cell>
          <cell r="L629" t="str">
            <v>P1</v>
          </cell>
          <cell r="M629">
            <v>59</v>
          </cell>
          <cell r="N629">
            <v>59</v>
          </cell>
          <cell r="O629"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29" t="str">
            <v>Chụp, nút dị dạng và can thiệp các bệnh lý mạch thần kinh dưới DSA</v>
          </cell>
          <cell r="Q629">
            <v>9138000</v>
          </cell>
          <cell r="R629">
            <v>638608.69565217395</v>
          </cell>
          <cell r="S629">
            <v>9776000</v>
          </cell>
          <cell r="T629">
            <v>830191.30434782617</v>
          </cell>
          <cell r="U629">
            <v>9968191.3043478262</v>
          </cell>
          <cell r="V629">
            <v>9968100</v>
          </cell>
          <cell r="W629">
            <v>398727.65217391308</v>
          </cell>
          <cell r="X629">
            <v>10366918.956521738</v>
          </cell>
        </row>
        <row r="630">
          <cell r="E630" t="str">
            <v>37.2A04.0057</v>
          </cell>
          <cell r="F630" t="str">
            <v>18. ĐIỆN QUANG</v>
          </cell>
          <cell r="G630" t="str">
            <v>18.556</v>
          </cell>
          <cell r="H630" t="str">
            <v>Chụp và nút thông động mạch cảnh xoang hang số hóa xóa nền</v>
          </cell>
          <cell r="I630" t="str">
            <v>Chụp và nút thông động mạch cảnh xoang hang số hóa xóa nền</v>
          </cell>
          <cell r="J630" t="str">
            <v>Chụp và nút thông động mạch cảnh xoang hang số hóa xóa nền</v>
          </cell>
          <cell r="K630" t="str">
            <v>B</v>
          </cell>
          <cell r="L630" t="str">
            <v>TDB</v>
          </cell>
          <cell r="M630">
            <v>59</v>
          </cell>
          <cell r="N630">
            <v>59</v>
          </cell>
          <cell r="O630"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30" t="str">
            <v>Chụp, nút dị dạng và can thiệp các bệnh lý mạch thần kinh dưới DSA</v>
          </cell>
          <cell r="Q630">
            <v>9138000</v>
          </cell>
          <cell r="R630">
            <v>638608.69565217395</v>
          </cell>
          <cell r="S630">
            <v>9776000</v>
          </cell>
          <cell r="T630">
            <v>830191.30434782617</v>
          </cell>
          <cell r="U630">
            <v>9968191.3043478262</v>
          </cell>
          <cell r="V630">
            <v>9968100</v>
          </cell>
          <cell r="W630">
            <v>398727.65217391308</v>
          </cell>
          <cell r="X630">
            <v>10366918.956521738</v>
          </cell>
        </row>
        <row r="631">
          <cell r="E631" t="str">
            <v>37.2A04.0057</v>
          </cell>
          <cell r="F631" t="str">
            <v>18. ĐIỆN QUANG</v>
          </cell>
          <cell r="G631" t="str">
            <v>18.558</v>
          </cell>
          <cell r="H631" t="str">
            <v>Chụp và test nút động mạch não số hóa xóa nền</v>
          </cell>
          <cell r="I631" t="str">
            <v>Chụp và test nút động mạch não số hóa xóa nền</v>
          </cell>
          <cell r="J631" t="str">
            <v>Chụp và test nút động mạch não số hóa xóa nền</v>
          </cell>
          <cell r="K631" t="str">
            <v>B</v>
          </cell>
          <cell r="L631" t="str">
            <v>TDB</v>
          </cell>
          <cell r="M631">
            <v>59</v>
          </cell>
          <cell r="N631">
            <v>59</v>
          </cell>
          <cell r="O631"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31" t="str">
            <v>Chụp, nút dị dạng và can thiệp các bệnh lý mạch thần kinh dưới DSA</v>
          </cell>
          <cell r="Q631">
            <v>9138000</v>
          </cell>
          <cell r="R631">
            <v>638608.69565217395</v>
          </cell>
          <cell r="S631">
            <v>9776000</v>
          </cell>
          <cell r="T631">
            <v>830191.30434782617</v>
          </cell>
          <cell r="U631">
            <v>9968191.3043478262</v>
          </cell>
          <cell r="V631">
            <v>9968100</v>
          </cell>
          <cell r="W631">
            <v>398727.65217391308</v>
          </cell>
          <cell r="X631">
            <v>10366918.956521738</v>
          </cell>
        </row>
        <row r="632">
          <cell r="E632" t="str">
            <v>37.2A04.0057</v>
          </cell>
          <cell r="F632" t="str">
            <v>18. ĐIỆN QUANG</v>
          </cell>
          <cell r="G632" t="str">
            <v>18.562</v>
          </cell>
          <cell r="H632" t="str">
            <v>Chụp, nong và đặt stent điều trị hẹp động mạch ngoài sọ (mạch cảnh, đốt sống) số hóa xóa nền</v>
          </cell>
          <cell r="I632" t="str">
            <v>Chụp, nong và đặt stent điều trị hẹp động mạch ngoài sọ (mạch cảnh, đốt sống) số hóa xóa nền</v>
          </cell>
          <cell r="J632" t="str">
            <v>Chụp, nong và đặt stent điều trị hẹp động mạch ngoài sọ (mạch cảnh, đốt sống) số hóa xóa nền</v>
          </cell>
          <cell r="K632" t="str">
            <v>B</v>
          </cell>
          <cell r="L632" t="str">
            <v>P1</v>
          </cell>
          <cell r="M632">
            <v>59</v>
          </cell>
          <cell r="N632">
            <v>59</v>
          </cell>
          <cell r="O632"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32" t="str">
            <v>Chụp, nút dị dạng và can thiệp các bệnh lý mạch thần kinh dưới DSA</v>
          </cell>
          <cell r="Q632">
            <v>9138000</v>
          </cell>
          <cell r="R632">
            <v>638608.69565217395</v>
          </cell>
          <cell r="S632">
            <v>9776000</v>
          </cell>
          <cell r="T632">
            <v>830191.30434782617</v>
          </cell>
          <cell r="U632">
            <v>9968191.3043478262</v>
          </cell>
          <cell r="V632">
            <v>9968100</v>
          </cell>
          <cell r="W632">
            <v>398727.65217391308</v>
          </cell>
          <cell r="X632">
            <v>10366918.956521738</v>
          </cell>
        </row>
        <row r="633">
          <cell r="E633" t="str">
            <v>37.2A04.0057</v>
          </cell>
          <cell r="F633" t="str">
            <v>18. ĐIỆN QUANG</v>
          </cell>
          <cell r="G633" t="str">
            <v>18.564</v>
          </cell>
          <cell r="H633" t="str">
            <v>Chụp, nong và đặt stent điều trị hẹp động mạch nội sọ số hóa xóa nền</v>
          </cell>
          <cell r="I633" t="str">
            <v>Chụp, nong và đặt stent điều trị hẹp động mạch nội sọ số hóa xóa nền</v>
          </cell>
          <cell r="J633" t="str">
            <v>Chụp, nong và đặt Stent điều trị hẹp động mạch nội sọ số hóa xóa nền</v>
          </cell>
          <cell r="K633" t="str">
            <v>B</v>
          </cell>
          <cell r="L633" t="str">
            <v>P1</v>
          </cell>
          <cell r="M633">
            <v>59</v>
          </cell>
          <cell r="N633">
            <v>59</v>
          </cell>
          <cell r="O633" t="str">
            <v>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v>
          </cell>
          <cell r="P633" t="str">
            <v>Chụp, nút dị dạng và can thiệp các bệnh lý mạch thần kinh dưới DSA</v>
          </cell>
          <cell r="Q633">
            <v>9138000</v>
          </cell>
          <cell r="R633">
            <v>638608.69565217395</v>
          </cell>
          <cell r="S633">
            <v>9776000</v>
          </cell>
          <cell r="T633">
            <v>830191.30434782617</v>
          </cell>
          <cell r="U633">
            <v>9968191.3043478262</v>
          </cell>
          <cell r="V633">
            <v>9968100</v>
          </cell>
          <cell r="W633">
            <v>398727.65217391308</v>
          </cell>
          <cell r="X633">
            <v>10366918.956521738</v>
          </cell>
        </row>
        <row r="634">
          <cell r="E634" t="str">
            <v>37.2A04.0058</v>
          </cell>
          <cell r="F634" t="str">
            <v>03. NHI KHOA</v>
          </cell>
          <cell r="G634" t="str">
            <v>3.2318</v>
          </cell>
          <cell r="H634" t="str">
            <v>Nút động mạch kết hợp hóa chất điều trị ung thư gan trước phẫu thuật</v>
          </cell>
          <cell r="I634" t="str">
            <v>Nút động mạch kết hợp hóa chất điều trị ung thư gan trước phẫu thuật</v>
          </cell>
          <cell r="J634" t="str">
            <v>Nút động mạch kết hợp hoá chất điều trị ung thư gan trước phẫu thuật</v>
          </cell>
          <cell r="K634" t="str">
            <v>A</v>
          </cell>
          <cell r="L634" t="str">
            <v>TDB</v>
          </cell>
          <cell r="M634">
            <v>60</v>
          </cell>
          <cell r="N634">
            <v>60</v>
          </cell>
          <cell r="O634"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34" t="str">
            <v>Can thiệp đường  mạch máu cho các tạng dưới DSA</v>
          </cell>
          <cell r="Q634">
            <v>8588000</v>
          </cell>
          <cell r="R634">
            <v>638608.69565217395</v>
          </cell>
          <cell r="S634">
            <v>9226000</v>
          </cell>
          <cell r="T634">
            <v>830191.30434782617</v>
          </cell>
          <cell r="U634">
            <v>9418191.3043478262</v>
          </cell>
          <cell r="V634">
            <v>9418100</v>
          </cell>
          <cell r="W634">
            <v>376727.65217391303</v>
          </cell>
          <cell r="X634">
            <v>9794918.9565217383</v>
          </cell>
        </row>
        <row r="635">
          <cell r="E635" t="str">
            <v>37.2A04.0058</v>
          </cell>
          <cell r="F635" t="str">
            <v>03. NHI KHOA</v>
          </cell>
          <cell r="G635" t="str">
            <v>3.2319</v>
          </cell>
          <cell r="H635" t="str">
            <v>Nút động mạch kết hợp hóa chất điều trị ung thư thận trước phẫu thuật</v>
          </cell>
          <cell r="I635" t="str">
            <v>Nút động mạch kết hợp hóa chất điều trị ung thư thận trước phẫu thuật</v>
          </cell>
          <cell r="J635" t="str">
            <v>Nút động mạch kết hợp hoá chất điều trị ung thư thận trước phẫu thuật</v>
          </cell>
          <cell r="K635" t="str">
            <v>A</v>
          </cell>
          <cell r="L635" t="str">
            <v>TDB</v>
          </cell>
          <cell r="M635">
            <v>60</v>
          </cell>
          <cell r="N635">
            <v>60</v>
          </cell>
          <cell r="O635"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35" t="str">
            <v>Can thiệp đường  mạch máu cho các tạng dưới DSA</v>
          </cell>
          <cell r="Q635">
            <v>8588000</v>
          </cell>
          <cell r="R635">
            <v>638608.69565217395</v>
          </cell>
          <cell r="S635">
            <v>9226000</v>
          </cell>
          <cell r="T635">
            <v>830191.30434782617</v>
          </cell>
          <cell r="U635">
            <v>9418191.3043478262</v>
          </cell>
          <cell r="V635">
            <v>9418100</v>
          </cell>
          <cell r="W635">
            <v>376727.65217391303</v>
          </cell>
          <cell r="X635">
            <v>9794918.9565217383</v>
          </cell>
        </row>
        <row r="636">
          <cell r="E636" t="str">
            <v>37.2A04.0058</v>
          </cell>
          <cell r="F636" t="str">
            <v>13. PHỤ SẢN</v>
          </cell>
          <cell r="G636" t="str">
            <v>13.42</v>
          </cell>
          <cell r="H636" t="str">
            <v>Nút mạch cầm máu trong sản khoa</v>
          </cell>
          <cell r="I636" t="str">
            <v>Nút mạch cầm máu trong sản khoa</v>
          </cell>
          <cell r="J636" t="str">
            <v>Nút mạch cầm máu trong sản khoa</v>
          </cell>
          <cell r="K636" t="str">
            <v>A</v>
          </cell>
          <cell r="L636" t="str">
            <v>TDB</v>
          </cell>
          <cell r="M636">
            <v>60</v>
          </cell>
          <cell r="N636">
            <v>60</v>
          </cell>
          <cell r="O636"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36" t="str">
            <v>Can thiệp đường  mạch máu cho các tạng dưới DSA</v>
          </cell>
          <cell r="Q636">
            <v>8588000</v>
          </cell>
          <cell r="R636">
            <v>638608.69565217395</v>
          </cell>
          <cell r="S636">
            <v>9226000</v>
          </cell>
          <cell r="T636">
            <v>830191.30434782617</v>
          </cell>
          <cell r="U636">
            <v>9418191.3043478262</v>
          </cell>
          <cell r="V636">
            <v>9418100</v>
          </cell>
          <cell r="W636">
            <v>376727.65217391303</v>
          </cell>
          <cell r="X636">
            <v>9794918.9565217383</v>
          </cell>
        </row>
        <row r="637">
          <cell r="E637" t="str">
            <v>37.2A04.0058</v>
          </cell>
          <cell r="F637" t="str">
            <v>18. ĐIỆN QUANG</v>
          </cell>
          <cell r="G637" t="str">
            <v>18.530</v>
          </cell>
          <cell r="H637" t="str">
            <v>Chụp nút mạch điều trị ung thư gan (TACE)</v>
          </cell>
          <cell r="I637" t="str">
            <v>Chụp nút mạch điều trị ung thư gan (TACE)</v>
          </cell>
          <cell r="J637" t="str">
            <v>Chụp nút mạch điều trị ung thư gan (TACE)</v>
          </cell>
          <cell r="K637" t="str">
            <v>B</v>
          </cell>
          <cell r="L637" t="str">
            <v>TDB</v>
          </cell>
          <cell r="M637">
            <v>60</v>
          </cell>
          <cell r="N637">
            <v>60</v>
          </cell>
          <cell r="O637"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37" t="str">
            <v>Can thiệp đường  mạch máu cho các tạng dưới DSA</v>
          </cell>
          <cell r="Q637">
            <v>8588000</v>
          </cell>
          <cell r="R637">
            <v>638608.69565217395</v>
          </cell>
          <cell r="S637">
            <v>9226000</v>
          </cell>
          <cell r="T637">
            <v>830191.30434782617</v>
          </cell>
          <cell r="U637">
            <v>9418191.3043478262</v>
          </cell>
          <cell r="V637">
            <v>9418100</v>
          </cell>
          <cell r="W637">
            <v>376727.65217391303</v>
          </cell>
          <cell r="X637">
            <v>9794918.9565217383</v>
          </cell>
        </row>
        <row r="638">
          <cell r="E638" t="str">
            <v>37.2A04.0058</v>
          </cell>
          <cell r="F638" t="str">
            <v>18. ĐIỆN QUANG</v>
          </cell>
          <cell r="G638" t="str">
            <v>18.552</v>
          </cell>
          <cell r="H638" t="str">
            <v>Chụp và bơm dược chất phóng xạ, hạt phóng xạ điều trị khối u số hóa xóa nền</v>
          </cell>
          <cell r="I638" t="str">
            <v>Chụp và bơm dược chất phóng xạ, hạt phóng xạ điều trị khối u số hóa xóa nền</v>
          </cell>
          <cell r="J638" t="str">
            <v>Chụp và bơm dược chất phóng xạ, hạt phóng xạ điều trị khối u số hóa xóa nền</v>
          </cell>
          <cell r="K638" t="str">
            <v>A</v>
          </cell>
          <cell r="L638" t="str">
            <v>P1</v>
          </cell>
          <cell r="M638">
            <v>60</v>
          </cell>
          <cell r="N638">
            <v>60</v>
          </cell>
          <cell r="O638"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38" t="str">
            <v>Can thiệp đường  mạch máu cho các tạng dưới DSA</v>
          </cell>
          <cell r="Q638">
            <v>8588000</v>
          </cell>
          <cell r="R638">
            <v>638608.69565217395</v>
          </cell>
          <cell r="S638">
            <v>9226000</v>
          </cell>
          <cell r="T638">
            <v>830191.30434782617</v>
          </cell>
          <cell r="U638">
            <v>9418191.3043478262</v>
          </cell>
          <cell r="V638">
            <v>9418100</v>
          </cell>
          <cell r="W638">
            <v>376727.65217391303</v>
          </cell>
          <cell r="X638">
            <v>9794918.9565217383</v>
          </cell>
        </row>
        <row r="639">
          <cell r="E639" t="str">
            <v>37.2A04.0058</v>
          </cell>
          <cell r="F639" t="str">
            <v>18. ĐIỆN QUANG</v>
          </cell>
          <cell r="G639" t="str">
            <v>18.540</v>
          </cell>
          <cell r="H639" t="str">
            <v>Chụp và can thiệp mạch lách số hóa xóa nền</v>
          </cell>
          <cell r="I639" t="str">
            <v>Chụp và can thiệp mạch lách số hóa xóa nền</v>
          </cell>
          <cell r="J639" t="str">
            <v>Chụp và can thiệp mạch lách số hóa xóa nền</v>
          </cell>
          <cell r="K639" t="str">
            <v>B</v>
          </cell>
          <cell r="L639" t="str">
            <v>TDB</v>
          </cell>
          <cell r="M639">
            <v>60</v>
          </cell>
          <cell r="N639">
            <v>60</v>
          </cell>
          <cell r="O639"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39" t="str">
            <v>Can thiệp đường  mạch máu cho các tạng dưới DSA</v>
          </cell>
          <cell r="Q639">
            <v>8588000</v>
          </cell>
          <cell r="R639">
            <v>638608.69565217395</v>
          </cell>
          <cell r="S639">
            <v>9226000</v>
          </cell>
          <cell r="T639">
            <v>830191.30434782617</v>
          </cell>
          <cell r="U639">
            <v>9418191.3043478262</v>
          </cell>
          <cell r="V639">
            <v>9418100</v>
          </cell>
          <cell r="W639">
            <v>376727.65217391303</v>
          </cell>
          <cell r="X639">
            <v>9794918.9565217383</v>
          </cell>
        </row>
        <row r="640">
          <cell r="E640" t="str">
            <v>37.2A04.0058</v>
          </cell>
          <cell r="F640" t="str">
            <v>18. ĐIỆN QUANG</v>
          </cell>
          <cell r="G640" t="str">
            <v>18.533</v>
          </cell>
          <cell r="H640" t="str">
            <v>Chụp và can thiệp mạch phổi số hóa xóa nền</v>
          </cell>
          <cell r="I640" t="str">
            <v>Chụp và can thiệp mạch phổi số hóa xóa nền</v>
          </cell>
          <cell r="J640" t="str">
            <v>Chụp và can thiệp mạch phổi số hóa xóa nền</v>
          </cell>
          <cell r="K640" t="str">
            <v>B</v>
          </cell>
          <cell r="L640" t="str">
            <v>TDB</v>
          </cell>
          <cell r="M640">
            <v>60</v>
          </cell>
          <cell r="N640">
            <v>60</v>
          </cell>
          <cell r="O640"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40" t="str">
            <v>Can thiệp đường  mạch máu cho các tạng dưới DSA</v>
          </cell>
          <cell r="Q640">
            <v>8588000</v>
          </cell>
          <cell r="R640">
            <v>638608.69565217395</v>
          </cell>
          <cell r="S640">
            <v>9226000</v>
          </cell>
          <cell r="T640">
            <v>830191.30434782617</v>
          </cell>
          <cell r="U640">
            <v>9418191.3043478262</v>
          </cell>
          <cell r="V640">
            <v>9418100</v>
          </cell>
          <cell r="W640">
            <v>376727.65217391303</v>
          </cell>
          <cell r="X640">
            <v>9794918.9565217383</v>
          </cell>
        </row>
        <row r="641">
          <cell r="E641" t="str">
            <v>37.2A04.0058</v>
          </cell>
          <cell r="F641" t="str">
            <v>18. ĐIỆN QUANG</v>
          </cell>
          <cell r="G641" t="str">
            <v>18.541</v>
          </cell>
          <cell r="H641" t="str">
            <v>Chụp và can thiệp mạch tá tụy số hóa xóa nền</v>
          </cell>
          <cell r="I641" t="str">
            <v>Chụp và can thiệp mạch tá tụy số hóa xóa nền</v>
          </cell>
          <cell r="J641" t="str">
            <v>Chụp và can thiệp mạch tá tụy số hóa xóa nền</v>
          </cell>
          <cell r="K641" t="str">
            <v>B</v>
          </cell>
          <cell r="L641" t="str">
            <v>TDB</v>
          </cell>
          <cell r="M641">
            <v>60</v>
          </cell>
          <cell r="N641">
            <v>60</v>
          </cell>
          <cell r="O641"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41" t="str">
            <v>Can thiệp đường  mạch máu cho các tạng dưới DSA</v>
          </cell>
          <cell r="Q641">
            <v>8588000</v>
          </cell>
          <cell r="R641">
            <v>638608.69565217395</v>
          </cell>
          <cell r="S641">
            <v>9226000</v>
          </cell>
          <cell r="T641">
            <v>830191.30434782617</v>
          </cell>
          <cell r="U641">
            <v>9418191.3043478262</v>
          </cell>
          <cell r="V641">
            <v>9418100</v>
          </cell>
          <cell r="W641">
            <v>376727.65217391303</v>
          </cell>
          <cell r="X641">
            <v>9794918.9565217383</v>
          </cell>
        </row>
        <row r="642">
          <cell r="E642" t="str">
            <v>37.2A04.0058</v>
          </cell>
          <cell r="F642" t="str">
            <v>18. ĐIỆN QUANG</v>
          </cell>
          <cell r="G642" t="str">
            <v>18.547</v>
          </cell>
          <cell r="H642" t="str">
            <v>Chụp và điều trị giãn tĩnh mạch dạ dày số hóa xóa nền</v>
          </cell>
          <cell r="I642" t="str">
            <v>Chụp và điều trị giãn tĩnh mạch dạ dày số hóa xóa nền</v>
          </cell>
          <cell r="J642" t="str">
            <v>Chụp và điều trị giãn tĩnh mạch dạ dày số hóa xóa nền</v>
          </cell>
          <cell r="K642" t="str">
            <v>B</v>
          </cell>
          <cell r="L642" t="str">
            <v>TDB</v>
          </cell>
          <cell r="M642">
            <v>60</v>
          </cell>
          <cell r="N642">
            <v>60</v>
          </cell>
          <cell r="O642"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42" t="str">
            <v>Can thiệp đường  mạch máu cho các tạng dưới DSA</v>
          </cell>
          <cell r="Q642">
            <v>8588000</v>
          </cell>
          <cell r="R642">
            <v>638608.69565217395</v>
          </cell>
          <cell r="S642">
            <v>9226000</v>
          </cell>
          <cell r="T642">
            <v>830191.30434782617</v>
          </cell>
          <cell r="U642">
            <v>9418191.3043478262</v>
          </cell>
          <cell r="V642">
            <v>9418100</v>
          </cell>
          <cell r="W642">
            <v>376727.65217391303</v>
          </cell>
          <cell r="X642">
            <v>9794918.9565217383</v>
          </cell>
        </row>
        <row r="643">
          <cell r="E643" t="str">
            <v>37.2A04.0058</v>
          </cell>
          <cell r="F643" t="str">
            <v>18. ĐIỆN QUANG</v>
          </cell>
          <cell r="G643" t="str">
            <v>18.548</v>
          </cell>
          <cell r="H643" t="str">
            <v>Chụp và điều trị giãn tĩnh mạch thực quản xuyên gan qua da số hóa xóa nền</v>
          </cell>
          <cell r="I643" t="str">
            <v>Chụp và điều trị giãn tĩnh mạch thực quản xuyên gan qua da số hóa xóa nền</v>
          </cell>
          <cell r="J643" t="str">
            <v>Chụp và điều trị giãn tĩnh mạch thực quản xuyên gan qua da số hóa xóa nền</v>
          </cell>
          <cell r="K643" t="str">
            <v>B</v>
          </cell>
          <cell r="L643" t="str">
            <v>TDB</v>
          </cell>
          <cell r="M643">
            <v>60</v>
          </cell>
          <cell r="N643">
            <v>60</v>
          </cell>
          <cell r="O643"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43" t="str">
            <v>Can thiệp đường  mạch máu cho các tạng dưới DSA</v>
          </cell>
          <cell r="Q643">
            <v>8588000</v>
          </cell>
          <cell r="R643">
            <v>638608.69565217395</v>
          </cell>
          <cell r="S643">
            <v>9226000</v>
          </cell>
          <cell r="T643">
            <v>830191.30434782617</v>
          </cell>
          <cell r="U643">
            <v>9418191.3043478262</v>
          </cell>
          <cell r="V643">
            <v>9418100</v>
          </cell>
          <cell r="W643">
            <v>376727.65217391303</v>
          </cell>
          <cell r="X643">
            <v>9794918.9565217383</v>
          </cell>
        </row>
        <row r="644">
          <cell r="E644" t="str">
            <v>37.2A04.0058</v>
          </cell>
          <cell r="F644" t="str">
            <v>18. ĐIỆN QUANG</v>
          </cell>
          <cell r="G644" t="str">
            <v>18.544</v>
          </cell>
          <cell r="H644" t="str">
            <v>Chụp và nút dị dạng động mạch thận số hóa xóa nền</v>
          </cell>
          <cell r="I644" t="str">
            <v>Chụp và nút dị dạng động mạch thận số hóa xóa nền</v>
          </cell>
          <cell r="J644" t="str">
            <v>Chụp và nút dị dạng động mạch thận số hóa xóa nền</v>
          </cell>
          <cell r="K644" t="str">
            <v>B</v>
          </cell>
          <cell r="L644" t="str">
            <v>TDB</v>
          </cell>
          <cell r="M644">
            <v>60</v>
          </cell>
          <cell r="N644">
            <v>60</v>
          </cell>
          <cell r="O644"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44" t="str">
            <v>Can thiệp đường  mạch máu cho các tạng dưới DSA</v>
          </cell>
          <cell r="Q644">
            <v>8588000</v>
          </cell>
          <cell r="R644">
            <v>638608.69565217395</v>
          </cell>
          <cell r="S644">
            <v>9226000</v>
          </cell>
          <cell r="T644">
            <v>830191.30434782617</v>
          </cell>
          <cell r="U644">
            <v>9418191.3043478262</v>
          </cell>
          <cell r="V644">
            <v>9418100</v>
          </cell>
          <cell r="W644">
            <v>376727.65217391303</v>
          </cell>
          <cell r="X644">
            <v>9794918.9565217383</v>
          </cell>
        </row>
        <row r="645">
          <cell r="E645" t="str">
            <v>37.2A04.0058</v>
          </cell>
          <cell r="F645" t="str">
            <v>18. ĐIỆN QUANG</v>
          </cell>
          <cell r="G645" t="str">
            <v>18.551</v>
          </cell>
          <cell r="H645" t="str">
            <v>Chụp và nút dị dạng mạch các tạng số hóa xóa nền</v>
          </cell>
          <cell r="I645" t="str">
            <v>Chụp và nút dị dạng mạch các tạng số hóa xóa nền</v>
          </cell>
          <cell r="J645" t="str">
            <v>Chụp và nút dị dạng mạch các tạng số hóa xóa nền</v>
          </cell>
          <cell r="K645" t="str">
            <v>B</v>
          </cell>
          <cell r="L645" t="str">
            <v>TDB</v>
          </cell>
          <cell r="M645">
            <v>60</v>
          </cell>
          <cell r="N645">
            <v>60</v>
          </cell>
          <cell r="O645"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45" t="str">
            <v>Can thiệp đường  mạch máu cho các tạng dưới DSA</v>
          </cell>
          <cell r="Q645">
            <v>8588000</v>
          </cell>
          <cell r="R645">
            <v>638608.69565217395</v>
          </cell>
          <cell r="S645">
            <v>9226000</v>
          </cell>
          <cell r="T645">
            <v>830191.30434782617</v>
          </cell>
          <cell r="U645">
            <v>9418191.3043478262</v>
          </cell>
          <cell r="V645">
            <v>9418100</v>
          </cell>
          <cell r="W645">
            <v>376727.65217391303</v>
          </cell>
          <cell r="X645">
            <v>9794918.9565217383</v>
          </cell>
        </row>
        <row r="646">
          <cell r="E646" t="str">
            <v>37.2A04.0058</v>
          </cell>
          <cell r="F646" t="str">
            <v>18. ĐIỆN QUANG</v>
          </cell>
          <cell r="G646" t="str">
            <v>18.550</v>
          </cell>
          <cell r="H646" t="str">
            <v>Chụp và nút động mạch điều trị cầm máu các tạng số hóa xóa nền</v>
          </cell>
          <cell r="I646" t="str">
            <v>Chụp và nút động mạch điều trị cầm máu các tạng số hóa xóa nền</v>
          </cell>
          <cell r="J646" t="str">
            <v>Chụp và nút động mạch điều trị cầm máu các tạng số hóa xóa nền</v>
          </cell>
          <cell r="K646" t="str">
            <v>B</v>
          </cell>
          <cell r="L646" t="str">
            <v>TDB</v>
          </cell>
          <cell r="M646">
            <v>60</v>
          </cell>
          <cell r="N646">
            <v>60</v>
          </cell>
          <cell r="O646"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46" t="str">
            <v>Can thiệp đường  mạch máu cho các tạng dưới DSA</v>
          </cell>
          <cell r="Q646">
            <v>8588000</v>
          </cell>
          <cell r="R646">
            <v>638608.69565217395</v>
          </cell>
          <cell r="S646">
            <v>9226000</v>
          </cell>
          <cell r="T646">
            <v>830191.30434782617</v>
          </cell>
          <cell r="U646">
            <v>9418191.3043478262</v>
          </cell>
          <cell r="V646">
            <v>9418100</v>
          </cell>
          <cell r="W646">
            <v>376727.65217391303</v>
          </cell>
          <cell r="X646">
            <v>9794918.9565217383</v>
          </cell>
        </row>
        <row r="647">
          <cell r="E647" t="str">
            <v>37.2A04.0058</v>
          </cell>
          <cell r="F647" t="str">
            <v>18. ĐIỆN QUANG</v>
          </cell>
          <cell r="G647" t="str">
            <v>18.529</v>
          </cell>
          <cell r="H647" t="str">
            <v>Chụp và nút động mạch gan số hóa xóa nền</v>
          </cell>
          <cell r="I647" t="str">
            <v>Chụp và nút động mạch gan số hóa xóa nền</v>
          </cell>
          <cell r="J647" t="str">
            <v>Chụp và nút động mạch gan số hóa xóa nền</v>
          </cell>
          <cell r="K647" t="str">
            <v>B</v>
          </cell>
          <cell r="L647" t="str">
            <v>TDB</v>
          </cell>
          <cell r="M647">
            <v>60</v>
          </cell>
          <cell r="N647">
            <v>60</v>
          </cell>
          <cell r="O647"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47" t="str">
            <v>Can thiệp đường  mạch máu cho các tạng dưới DSA</v>
          </cell>
          <cell r="Q647">
            <v>8588000</v>
          </cell>
          <cell r="R647">
            <v>638608.69565217395</v>
          </cell>
          <cell r="S647">
            <v>9226000</v>
          </cell>
          <cell r="T647">
            <v>830191.30434782617</v>
          </cell>
          <cell r="U647">
            <v>9418191.3043478262</v>
          </cell>
          <cell r="V647">
            <v>9418100</v>
          </cell>
          <cell r="W647">
            <v>376727.65217391303</v>
          </cell>
          <cell r="X647">
            <v>9794918.9565217383</v>
          </cell>
        </row>
        <row r="648">
          <cell r="E648" t="str">
            <v>37.2A04.0058</v>
          </cell>
          <cell r="F648" t="str">
            <v>18. ĐIỆN QUANG</v>
          </cell>
          <cell r="G648" t="str">
            <v>18.532</v>
          </cell>
          <cell r="H648" t="str">
            <v>Chụp và nút động mạch phế quản số hóa xóa nền</v>
          </cell>
          <cell r="I648" t="str">
            <v>Chụp và nút động mạch phế quản số hóa xóa nền</v>
          </cell>
          <cell r="J648" t="str">
            <v>Chụp và nút động mạch phế quản số hóa xóa nền</v>
          </cell>
          <cell r="K648" t="str">
            <v>B</v>
          </cell>
          <cell r="L648" t="str">
            <v>TDB</v>
          </cell>
          <cell r="M648">
            <v>60</v>
          </cell>
          <cell r="N648">
            <v>60</v>
          </cell>
          <cell r="O648"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48" t="str">
            <v>Can thiệp đường  mạch máu cho các tạng dưới DSA</v>
          </cell>
          <cell r="Q648">
            <v>8588000</v>
          </cell>
          <cell r="R648">
            <v>638608.69565217395</v>
          </cell>
          <cell r="S648">
            <v>9226000</v>
          </cell>
          <cell r="T648">
            <v>830191.30434782617</v>
          </cell>
          <cell r="U648">
            <v>9418191.3043478262</v>
          </cell>
          <cell r="V648">
            <v>9418100</v>
          </cell>
          <cell r="W648">
            <v>376727.65217391303</v>
          </cell>
          <cell r="X648">
            <v>9794918.9565217383</v>
          </cell>
        </row>
        <row r="649">
          <cell r="E649" t="str">
            <v>37.2A04.0058</v>
          </cell>
          <cell r="F649" t="str">
            <v>18. ĐIỆN QUANG</v>
          </cell>
          <cell r="G649" t="str">
            <v>18.537</v>
          </cell>
          <cell r="H649" t="str">
            <v>Chụp và nút động mạch tử cung số hóa xóa nền</v>
          </cell>
          <cell r="I649" t="str">
            <v>Chụp và nút động mạch tử cung số hóa xóa nền</v>
          </cell>
          <cell r="J649" t="str">
            <v>Chụp và nút động mạch tử cung số hóa xóa nền</v>
          </cell>
          <cell r="K649" t="str">
            <v>B</v>
          </cell>
          <cell r="L649" t="str">
            <v>TDB</v>
          </cell>
          <cell r="M649">
            <v>60</v>
          </cell>
          <cell r="N649">
            <v>60</v>
          </cell>
          <cell r="O649"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49" t="str">
            <v>Can thiệp đường  mạch máu cho các tạng dưới DSA</v>
          </cell>
          <cell r="Q649">
            <v>8588000</v>
          </cell>
          <cell r="R649">
            <v>638608.69565217395</v>
          </cell>
          <cell r="S649">
            <v>9226000</v>
          </cell>
          <cell r="T649">
            <v>830191.30434782617</v>
          </cell>
          <cell r="U649">
            <v>9418191.3043478262</v>
          </cell>
          <cell r="V649">
            <v>9418100</v>
          </cell>
          <cell r="W649">
            <v>376727.65217391303</v>
          </cell>
          <cell r="X649">
            <v>9794918.9565217383</v>
          </cell>
        </row>
        <row r="650">
          <cell r="E650" t="str">
            <v>37.2A04.0058</v>
          </cell>
          <cell r="F650" t="str">
            <v>18. ĐIỆN QUANG</v>
          </cell>
          <cell r="G650" t="str">
            <v>18.539</v>
          </cell>
          <cell r="H650" t="str">
            <v>Chụp và nút giãn tĩnh mạch buồng trứng số hóa xóa nền</v>
          </cell>
          <cell r="I650" t="str">
            <v>Chụp và nút giãn tĩnh mạch buồng trứng số hóa xóa nền</v>
          </cell>
          <cell r="J650" t="str">
            <v>Chụp và nút giãn tĩnh mạch buồng trứng số hóa xóa nền</v>
          </cell>
          <cell r="K650" t="str">
            <v>B</v>
          </cell>
          <cell r="L650" t="str">
            <v>TDB</v>
          </cell>
          <cell r="M650">
            <v>60</v>
          </cell>
          <cell r="N650">
            <v>60</v>
          </cell>
          <cell r="O650"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50" t="str">
            <v>Can thiệp đường  mạch máu cho các tạng dưới DSA</v>
          </cell>
          <cell r="Q650">
            <v>8588000</v>
          </cell>
          <cell r="R650">
            <v>638608.69565217395</v>
          </cell>
          <cell r="S650">
            <v>9226000</v>
          </cell>
          <cell r="T650">
            <v>830191.30434782617</v>
          </cell>
          <cell r="U650">
            <v>9418191.3043478262</v>
          </cell>
          <cell r="V650">
            <v>9418100</v>
          </cell>
          <cell r="W650">
            <v>376727.65217391303</v>
          </cell>
          <cell r="X650">
            <v>9794918.9565217383</v>
          </cell>
        </row>
        <row r="651">
          <cell r="E651" t="str">
            <v>37.2A04.0058</v>
          </cell>
          <cell r="F651" t="str">
            <v>18. ĐIỆN QUANG</v>
          </cell>
          <cell r="G651" t="str">
            <v>18.538</v>
          </cell>
          <cell r="H651" t="str">
            <v>Chụp và nút giãn tĩnh mạch tinh số hóa xóa nền</v>
          </cell>
          <cell r="I651" t="str">
            <v>Chụp và nút giãn tĩnh mạch tinh số hóa xóa nền</v>
          </cell>
          <cell r="J651" t="str">
            <v>Chụp và nút giãn tĩnh mạch tinh số hóa xóa nền</v>
          </cell>
          <cell r="K651" t="str">
            <v>B</v>
          </cell>
          <cell r="L651" t="str">
            <v>TDB</v>
          </cell>
          <cell r="M651">
            <v>60</v>
          </cell>
          <cell r="N651">
            <v>60</v>
          </cell>
          <cell r="O651"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51" t="str">
            <v>Can thiệp đường  mạch máu cho các tạng dưới DSA</v>
          </cell>
          <cell r="Q651">
            <v>8588000</v>
          </cell>
          <cell r="R651">
            <v>638608.69565217395</v>
          </cell>
          <cell r="S651">
            <v>9226000</v>
          </cell>
          <cell r="T651">
            <v>830191.30434782617</v>
          </cell>
          <cell r="U651">
            <v>9418191.3043478262</v>
          </cell>
          <cell r="V651">
            <v>9418100</v>
          </cell>
          <cell r="W651">
            <v>376727.65217391303</v>
          </cell>
          <cell r="X651">
            <v>9794918.9565217383</v>
          </cell>
        </row>
        <row r="652">
          <cell r="E652" t="str">
            <v>37.2A04.0058</v>
          </cell>
          <cell r="F652" t="str">
            <v>18. ĐIỆN QUANG</v>
          </cell>
          <cell r="G652" t="str">
            <v>18.531</v>
          </cell>
          <cell r="H652" t="str">
            <v>Chụp và nút hệ tĩnh mạch cửa gan số hóa xóa nền</v>
          </cell>
          <cell r="I652" t="str">
            <v>Chụp và nút hệ tĩnh mạch cửa gan số hóa xóa nền</v>
          </cell>
          <cell r="J652" t="str">
            <v>Chụp và nút hệ tĩnh mạch cửa gan số hóa xóa nền</v>
          </cell>
          <cell r="K652" t="str">
            <v>B</v>
          </cell>
          <cell r="L652" t="str">
            <v>TDB</v>
          </cell>
          <cell r="M652">
            <v>60</v>
          </cell>
          <cell r="N652">
            <v>60</v>
          </cell>
          <cell r="O652"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52" t="str">
            <v>Can thiệp đường  mạch máu cho các tạng dưới DSA</v>
          </cell>
          <cell r="Q652">
            <v>8588000</v>
          </cell>
          <cell r="R652">
            <v>638608.69565217395</v>
          </cell>
          <cell r="S652">
            <v>9226000</v>
          </cell>
          <cell r="T652">
            <v>830191.30434782617</v>
          </cell>
          <cell r="U652">
            <v>9418191.3043478262</v>
          </cell>
          <cell r="V652">
            <v>9418100</v>
          </cell>
          <cell r="W652">
            <v>376727.65217391303</v>
          </cell>
          <cell r="X652">
            <v>9794918.9565217383</v>
          </cell>
        </row>
        <row r="653">
          <cell r="E653" t="str">
            <v>37.2A04.0058</v>
          </cell>
          <cell r="F653" t="str">
            <v>18. ĐIỆN QUANG</v>
          </cell>
          <cell r="G653" t="str">
            <v>18.545</v>
          </cell>
          <cell r="H653" t="str">
            <v>Chụp và nút mạch bằng hạt gắn hóa chất điều trị u gan số hóa xóa nền</v>
          </cell>
          <cell r="I653" t="str">
            <v>Chụp và nút mạch bằng hạt gắn hóa chất điều trị u gan số hóa xóa nền</v>
          </cell>
          <cell r="J653" t="str">
            <v>Chụp và nút mạch bằng hạt DC Bead gắn hóa chất điều trị u gan số hóa xóa nền</v>
          </cell>
          <cell r="K653" t="str">
            <v>B</v>
          </cell>
          <cell r="L653" t="str">
            <v>TDB</v>
          </cell>
          <cell r="M653">
            <v>60</v>
          </cell>
          <cell r="N653">
            <v>60</v>
          </cell>
          <cell r="O653"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53" t="str">
            <v>Can thiệp đường  mạch máu cho các tạng dưới DSA</v>
          </cell>
          <cell r="Q653">
            <v>8588000</v>
          </cell>
          <cell r="R653">
            <v>638608.69565217395</v>
          </cell>
          <cell r="S653">
            <v>9226000</v>
          </cell>
          <cell r="T653">
            <v>830191.30434782617</v>
          </cell>
          <cell r="U653">
            <v>9418191.3043478262</v>
          </cell>
          <cell r="V653">
            <v>9418100</v>
          </cell>
          <cell r="W653">
            <v>376727.65217391303</v>
          </cell>
          <cell r="X653">
            <v>9794918.9565217383</v>
          </cell>
        </row>
        <row r="654">
          <cell r="E654" t="str">
            <v>37.2A04.0058</v>
          </cell>
          <cell r="F654" t="str">
            <v>18. ĐIỆN QUANG</v>
          </cell>
          <cell r="G654" t="str">
            <v>18.536</v>
          </cell>
          <cell r="H654" t="str">
            <v>Chụp và nút mạch điều trị lạc nội mạch trong cơ tử cung số hóa xóa nền</v>
          </cell>
          <cell r="I654" t="str">
            <v>Chụp và nút mạch điều trị lạc nội mạch trong cơ tử cung số hóa xóa nền</v>
          </cell>
          <cell r="J654" t="str">
            <v>Chụp và nút mạch điều trị lạc nội mạch trong cơ tử cung số hóa xóa nền</v>
          </cell>
          <cell r="K654" t="str">
            <v>B</v>
          </cell>
          <cell r="L654" t="str">
            <v>TDB</v>
          </cell>
          <cell r="M654">
            <v>60</v>
          </cell>
          <cell r="N654">
            <v>60</v>
          </cell>
          <cell r="O654"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54" t="str">
            <v>Can thiệp đường  mạch máu cho các tạng dưới DSA</v>
          </cell>
          <cell r="Q654">
            <v>8588000</v>
          </cell>
          <cell r="R654">
            <v>638608.69565217395</v>
          </cell>
          <cell r="S654">
            <v>9226000</v>
          </cell>
          <cell r="T654">
            <v>830191.30434782617</v>
          </cell>
          <cell r="U654">
            <v>9418191.3043478262</v>
          </cell>
          <cell r="V654">
            <v>9418100</v>
          </cell>
          <cell r="W654">
            <v>376727.65217391303</v>
          </cell>
          <cell r="X654">
            <v>9794918.9565217383</v>
          </cell>
        </row>
        <row r="655">
          <cell r="E655" t="str">
            <v>37.2A04.0058</v>
          </cell>
          <cell r="F655" t="str">
            <v>18. ĐIỆN QUANG</v>
          </cell>
          <cell r="G655" t="str">
            <v>18.681</v>
          </cell>
          <cell r="H655" t="str">
            <v>Chụp và nút mạch điều trị phì đại lành tính tuyến tiền liệt</v>
          </cell>
          <cell r="I655" t="str">
            <v>Chụp và nút mạch điều trị phì đại lành tính tuyến tiền liệt</v>
          </cell>
          <cell r="J655" t="str">
            <v>Chụp và nút mạch điều trị phì đại lành tính tuyến tiền liệt</v>
          </cell>
          <cell r="K655" t="str">
            <v>B</v>
          </cell>
          <cell r="M655">
            <v>60</v>
          </cell>
          <cell r="N655">
            <v>60</v>
          </cell>
          <cell r="O655"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55" t="str">
            <v>Can thiệp đường  mạch máu cho các tạng dưới DSA</v>
          </cell>
          <cell r="Q655">
            <v>8588000</v>
          </cell>
          <cell r="R655">
            <v>638608.69565217395</v>
          </cell>
          <cell r="S655">
            <v>9226000</v>
          </cell>
          <cell r="T655">
            <v>830191.30434782617</v>
          </cell>
          <cell r="U655">
            <v>9418191.3043478262</v>
          </cell>
          <cell r="V655">
            <v>9418100</v>
          </cell>
          <cell r="W655">
            <v>376727.65217391303</v>
          </cell>
          <cell r="X655">
            <v>9794918.9565217383</v>
          </cell>
        </row>
        <row r="656">
          <cell r="E656" t="str">
            <v>37.2A04.0058</v>
          </cell>
          <cell r="F656" t="str">
            <v>18. ĐIỆN QUANG</v>
          </cell>
          <cell r="G656" t="str">
            <v>18.528</v>
          </cell>
          <cell r="H656" t="str">
            <v>Chụp và nút mạch điều trị u gan số hóa xóa nền</v>
          </cell>
          <cell r="I656" t="str">
            <v>Chụp và nút mạch điều trị u gan số hóa xóa nền</v>
          </cell>
          <cell r="J656" t="str">
            <v>Chụp và nút mạch điều trị u gan số hóa xóa nền</v>
          </cell>
          <cell r="K656" t="str">
            <v>B</v>
          </cell>
          <cell r="L656" t="str">
            <v>TDB</v>
          </cell>
          <cell r="M656">
            <v>60</v>
          </cell>
          <cell r="N656">
            <v>60</v>
          </cell>
          <cell r="O656"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56" t="str">
            <v>Can thiệp đường  mạch máu cho các tạng dưới DSA</v>
          </cell>
          <cell r="Q656">
            <v>8588000</v>
          </cell>
          <cell r="R656">
            <v>638608.69565217395</v>
          </cell>
          <cell r="S656">
            <v>9226000</v>
          </cell>
          <cell r="T656">
            <v>830191.30434782617</v>
          </cell>
          <cell r="U656">
            <v>9418191.3043478262</v>
          </cell>
          <cell r="V656">
            <v>9418100</v>
          </cell>
          <cell r="W656">
            <v>376727.65217391303</v>
          </cell>
          <cell r="X656">
            <v>9794918.9565217383</v>
          </cell>
        </row>
        <row r="657">
          <cell r="E657" t="str">
            <v>37.2A04.0058</v>
          </cell>
          <cell r="F657" t="str">
            <v>18. ĐIỆN QUANG</v>
          </cell>
          <cell r="G657" t="str">
            <v>18.687</v>
          </cell>
          <cell r="H657" t="str">
            <v>Chụp và nút mạch điều trị u phổi [dưới DSA]</v>
          </cell>
          <cell r="I657" t="str">
            <v>Chụp và nút mạch điều trị u phổi [dưới DSA]</v>
          </cell>
          <cell r="J657" t="str">
            <v>Chụp và nút mạch điều trị u phổi [dưới DSA]</v>
          </cell>
          <cell r="K657" t="str">
            <v>B</v>
          </cell>
          <cell r="L657" t="str">
            <v>TDB</v>
          </cell>
          <cell r="M657">
            <v>60</v>
          </cell>
          <cell r="N657">
            <v>60</v>
          </cell>
          <cell r="O657"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57" t="str">
            <v>Can thiệp đường  mạch máu cho các tạng dưới DSA</v>
          </cell>
          <cell r="Q657">
            <v>8588000</v>
          </cell>
          <cell r="R657">
            <v>638608.69565217395</v>
          </cell>
          <cell r="S657">
            <v>9226000</v>
          </cell>
          <cell r="T657">
            <v>830191.30434782617</v>
          </cell>
          <cell r="U657">
            <v>9418191.3043478262</v>
          </cell>
          <cell r="V657">
            <v>9418100</v>
          </cell>
          <cell r="W657">
            <v>376727.65217391303</v>
          </cell>
          <cell r="X657">
            <v>9794918.9565217383</v>
          </cell>
        </row>
        <row r="658">
          <cell r="E658" t="str">
            <v>37.2A04.0058</v>
          </cell>
          <cell r="F658" t="str">
            <v>18. ĐIỆN QUANG</v>
          </cell>
          <cell r="G658" t="str">
            <v>18.688</v>
          </cell>
          <cell r="H658" t="str">
            <v>Chụp và nút mạch điều trị u trung thất [dưới DSA]</v>
          </cell>
          <cell r="I658" t="str">
            <v>Chụp và nút mạch điều trị u trung thất [dưới DSA]</v>
          </cell>
          <cell r="J658" t="str">
            <v>Chụp và nút mạch điều trị u trung thất [dưới DSA]</v>
          </cell>
          <cell r="K658" t="str">
            <v>B</v>
          </cell>
          <cell r="L658" t="str">
            <v>TDB</v>
          </cell>
          <cell r="M658">
            <v>60</v>
          </cell>
          <cell r="N658">
            <v>60</v>
          </cell>
          <cell r="O658"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58" t="str">
            <v>Can thiệp đường  mạch máu cho các tạng dưới DSA</v>
          </cell>
          <cell r="Q658">
            <v>8588000</v>
          </cell>
          <cell r="R658">
            <v>638608.69565217395</v>
          </cell>
          <cell r="S658">
            <v>9226000</v>
          </cell>
          <cell r="T658">
            <v>830191.30434782617</v>
          </cell>
          <cell r="U658">
            <v>9418191.3043478262</v>
          </cell>
          <cell r="V658">
            <v>9418100</v>
          </cell>
          <cell r="W658">
            <v>376727.65217391303</v>
          </cell>
          <cell r="X658">
            <v>9794918.9565217383</v>
          </cell>
        </row>
        <row r="659">
          <cell r="E659" t="str">
            <v>37.2A04.0058</v>
          </cell>
          <cell r="F659" t="str">
            <v>18. ĐIỆN QUANG</v>
          </cell>
          <cell r="G659" t="str">
            <v>18.535</v>
          </cell>
          <cell r="H659" t="str">
            <v>Chụp và nút mạch điều trị u xơ tử cung số hóa xóa nền</v>
          </cell>
          <cell r="I659" t="str">
            <v>Chụp và nút mạch điều trị u xơ tử cung số hóa xóa nền</v>
          </cell>
          <cell r="J659" t="str">
            <v>Chụp và nút mạch điều trị u xơ tử cung số hóa xóa nền</v>
          </cell>
          <cell r="K659" t="str">
            <v>B</v>
          </cell>
          <cell r="L659" t="str">
            <v>TDB</v>
          </cell>
          <cell r="M659">
            <v>60</v>
          </cell>
          <cell r="N659">
            <v>60</v>
          </cell>
          <cell r="O659"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59" t="str">
            <v>Can thiệp đường  mạch máu cho các tạng dưới DSA</v>
          </cell>
          <cell r="Q659">
            <v>8588000</v>
          </cell>
          <cell r="R659">
            <v>638608.69565217395</v>
          </cell>
          <cell r="S659">
            <v>9226000</v>
          </cell>
          <cell r="T659">
            <v>830191.30434782617</v>
          </cell>
          <cell r="U659">
            <v>9418191.3043478262</v>
          </cell>
          <cell r="V659">
            <v>9418100</v>
          </cell>
          <cell r="W659">
            <v>376727.65217391303</v>
          </cell>
          <cell r="X659">
            <v>9794918.9565217383</v>
          </cell>
        </row>
        <row r="660">
          <cell r="E660" t="str">
            <v>37.2A04.0058</v>
          </cell>
          <cell r="F660" t="str">
            <v>18. ĐIỆN QUANG</v>
          </cell>
          <cell r="G660" t="str">
            <v>18.534</v>
          </cell>
          <cell r="H660" t="str">
            <v>Chụp và nút mạch mạc treo (tràng trên, tràng dưới) số hóa xóa nền</v>
          </cell>
          <cell r="I660" t="str">
            <v>Chụp và nút mạch mạc treo (tràng trên, tràng dưới) số hóa xóa nền</v>
          </cell>
          <cell r="J660" t="str">
            <v>Chụp và nút mạch mạc treo (tràng trên, tràng dưới) số hóa xóa nền</v>
          </cell>
          <cell r="K660" t="str">
            <v>B</v>
          </cell>
          <cell r="L660" t="str">
            <v>TDB</v>
          </cell>
          <cell r="M660">
            <v>60</v>
          </cell>
          <cell r="N660">
            <v>60</v>
          </cell>
          <cell r="O660"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60" t="str">
            <v>Can thiệp đường  mạch máu cho các tạng dưới DSA</v>
          </cell>
          <cell r="Q660">
            <v>8588000</v>
          </cell>
          <cell r="R660">
            <v>638608.69565217395</v>
          </cell>
          <cell r="S660">
            <v>9226000</v>
          </cell>
          <cell r="T660">
            <v>830191.30434782617</v>
          </cell>
          <cell r="U660">
            <v>9418191.3043478262</v>
          </cell>
          <cell r="V660">
            <v>9418100</v>
          </cell>
          <cell r="W660">
            <v>376727.65217391303</v>
          </cell>
          <cell r="X660">
            <v>9794918.9565217383</v>
          </cell>
        </row>
        <row r="661">
          <cell r="E661" t="str">
            <v>37.2A04.0058</v>
          </cell>
          <cell r="F661" t="str">
            <v>18. ĐIỆN QUANG</v>
          </cell>
          <cell r="G661" t="str">
            <v>18.561</v>
          </cell>
          <cell r="H661" t="str">
            <v>Chụp và nút mạch tiền phẫu các khối u số hóa xóa nền</v>
          </cell>
          <cell r="I661" t="str">
            <v>Chụp và nút mạch tiền phẫu các khối u số hóa xóa nền</v>
          </cell>
          <cell r="J661" t="str">
            <v>Chụp và nút mạch tiền phẫu các khối u số hóa xóa nền</v>
          </cell>
          <cell r="K661" t="str">
            <v>B</v>
          </cell>
          <cell r="L661" t="str">
            <v>TDB</v>
          </cell>
          <cell r="M661">
            <v>60</v>
          </cell>
          <cell r="N661">
            <v>60</v>
          </cell>
          <cell r="O661"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61" t="str">
            <v>Can thiệp đường  mạch máu cho các tạng dưới DSA</v>
          </cell>
          <cell r="Q661">
            <v>8588000</v>
          </cell>
          <cell r="R661">
            <v>638608.69565217395</v>
          </cell>
          <cell r="S661">
            <v>9226000</v>
          </cell>
          <cell r="T661">
            <v>830191.30434782617</v>
          </cell>
          <cell r="U661">
            <v>9418191.3043478262</v>
          </cell>
          <cell r="V661">
            <v>9418100</v>
          </cell>
          <cell r="W661">
            <v>376727.65217391303</v>
          </cell>
          <cell r="X661">
            <v>9794918.9565217383</v>
          </cell>
        </row>
        <row r="662">
          <cell r="E662" t="str">
            <v>37.2A04.0058</v>
          </cell>
          <cell r="F662" t="str">
            <v>18. ĐIỆN QUANG</v>
          </cell>
          <cell r="G662" t="str">
            <v>18.546</v>
          </cell>
          <cell r="H662" t="str">
            <v>Chụp và tạo luồng thông cửa chủ qua da (TIPS) số hóa xóa nền</v>
          </cell>
          <cell r="I662" t="str">
            <v>Chụp và tạo luồng thông cửa chủ qua da (TIPS) số hóa xóa nền</v>
          </cell>
          <cell r="J662" t="str">
            <v>Chụp và tạo luồng thông cửa chủ qua da (TIPS) số hóa xóa nền</v>
          </cell>
          <cell r="K662" t="str">
            <v>B</v>
          </cell>
          <cell r="L662" t="str">
            <v>P1</v>
          </cell>
          <cell r="M662">
            <v>60</v>
          </cell>
          <cell r="N662">
            <v>60</v>
          </cell>
          <cell r="O662"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62" t="str">
            <v>Can thiệp đường  mạch máu cho các tạng dưới DSA</v>
          </cell>
          <cell r="Q662">
            <v>8588000</v>
          </cell>
          <cell r="R662">
            <v>638608.69565217395</v>
          </cell>
          <cell r="S662">
            <v>9226000</v>
          </cell>
          <cell r="T662">
            <v>830191.30434782617</v>
          </cell>
          <cell r="U662">
            <v>9418191.3043478262</v>
          </cell>
          <cell r="V662">
            <v>9418100</v>
          </cell>
          <cell r="W662">
            <v>376727.65217391303</v>
          </cell>
          <cell r="X662">
            <v>9794918.9565217383</v>
          </cell>
        </row>
        <row r="663">
          <cell r="E663" t="str">
            <v>37.2A04.0058</v>
          </cell>
          <cell r="F663" t="str">
            <v>18. ĐIỆN QUANG</v>
          </cell>
          <cell r="G663" t="str">
            <v>18.542</v>
          </cell>
          <cell r="H663" t="str">
            <v>Chụp, nong và đặt stent động mạch mạc treo (tràng trên, tràng dưới) số hóa xóa nền</v>
          </cell>
          <cell r="I663" t="str">
            <v>Chụp, nong và đặt stent động mạch mạc treo (tràng trên, tràng dưới) số hóa xóa nền</v>
          </cell>
          <cell r="J663" t="str">
            <v>Chụp, nong và đặt stent động mạch mạc treo (tràng trên, tràng dưới) số hóa xóa nền</v>
          </cell>
          <cell r="K663" t="str">
            <v>B</v>
          </cell>
          <cell r="L663" t="str">
            <v>TDB</v>
          </cell>
          <cell r="M663">
            <v>60</v>
          </cell>
          <cell r="N663">
            <v>60</v>
          </cell>
          <cell r="O663"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63" t="str">
            <v>Can thiệp đường  mạch máu cho các tạng dưới DSA</v>
          </cell>
          <cell r="Q663">
            <v>8588000</v>
          </cell>
          <cell r="R663">
            <v>638608.69565217395</v>
          </cell>
          <cell r="S663">
            <v>9226000</v>
          </cell>
          <cell r="T663">
            <v>830191.30434782617</v>
          </cell>
          <cell r="U663">
            <v>9418191.3043478262</v>
          </cell>
          <cell r="V663">
            <v>9418100</v>
          </cell>
          <cell r="W663">
            <v>376727.65217391303</v>
          </cell>
          <cell r="X663">
            <v>9794918.9565217383</v>
          </cell>
        </row>
        <row r="664">
          <cell r="E664" t="str">
            <v>37.2A04.0058</v>
          </cell>
          <cell r="F664" t="str">
            <v>18. ĐIỆN QUANG</v>
          </cell>
          <cell r="G664" t="str">
            <v>18.543</v>
          </cell>
          <cell r="H664" t="str">
            <v>Chụp, nong và đặt stent động mạch thận số hóa xóa nền</v>
          </cell>
          <cell r="I664" t="str">
            <v>Chụp, nong và đặt stent động mạch thận số hóa xóa nền</v>
          </cell>
          <cell r="J664" t="str">
            <v>Chụp, nong và đặt Stent động mạch thận số hóa xóa nền</v>
          </cell>
          <cell r="K664" t="str">
            <v>B</v>
          </cell>
          <cell r="L664" t="str">
            <v>TDB</v>
          </cell>
          <cell r="M664">
            <v>60</v>
          </cell>
          <cell r="N664">
            <v>60</v>
          </cell>
          <cell r="O664"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64" t="str">
            <v>Can thiệp đường  mạch máu cho các tạng dưới DSA</v>
          </cell>
          <cell r="Q664">
            <v>8588000</v>
          </cell>
          <cell r="R664">
            <v>638608.69565217395</v>
          </cell>
          <cell r="S664">
            <v>9226000</v>
          </cell>
          <cell r="T664">
            <v>830191.30434782617</v>
          </cell>
          <cell r="U664">
            <v>9418191.3043478262</v>
          </cell>
          <cell r="V664">
            <v>9418100</v>
          </cell>
          <cell r="W664">
            <v>376727.65217391303</v>
          </cell>
          <cell r="X664">
            <v>9794918.9565217383</v>
          </cell>
        </row>
        <row r="665">
          <cell r="E665" t="str">
            <v>37.2A04.0058</v>
          </cell>
          <cell r="F665" t="str">
            <v>18. ĐIỆN QUANG</v>
          </cell>
          <cell r="G665" t="str">
            <v>18.684</v>
          </cell>
          <cell r="H665" t="str">
            <v>Nút động mạch trong điều trị chảy máu do các khối u ác tính vùng tiểu khung (ung thư cổ tử cung, ung thư bàng quang không có chỉ định phẫu thuật, …)</v>
          </cell>
          <cell r="I665" t="str">
            <v>Nút động mạch trong điều trị chảy máu do các khối u ác tính vùng tiểu khung (ung thư cổ tử cung, ung thư bàng quang không có chỉ định phẫu thuật, …)</v>
          </cell>
          <cell r="J665" t="str">
            <v>Nút động mạch trong điều trị chảy máu do các khối u ác tính vùng tiểu khung (ung thư cổ tử cung, ung thư bàng quang không có chỉ định phẫu thuật, …)</v>
          </cell>
          <cell r="K665" t="str">
            <v>A</v>
          </cell>
          <cell r="M665">
            <v>60</v>
          </cell>
          <cell r="N665">
            <v>60</v>
          </cell>
          <cell r="O665"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65" t="str">
            <v>Can thiệp đường  mạch máu cho các tạng dưới DSA</v>
          </cell>
          <cell r="Q665">
            <v>8588000</v>
          </cell>
          <cell r="R665">
            <v>638608.69565217395</v>
          </cell>
          <cell r="S665">
            <v>9226000</v>
          </cell>
          <cell r="T665">
            <v>830191.30434782617</v>
          </cell>
          <cell r="U665">
            <v>9418191.3043478262</v>
          </cell>
          <cell r="V665">
            <v>9418100</v>
          </cell>
          <cell r="W665">
            <v>376727.65217391303</v>
          </cell>
          <cell r="X665">
            <v>9794918.9565217383</v>
          </cell>
        </row>
        <row r="666">
          <cell r="E666" t="str">
            <v>37.2A04.0058</v>
          </cell>
          <cell r="F666" t="str">
            <v>18. ĐIỆN QUANG</v>
          </cell>
          <cell r="G666" t="str">
            <v>18.683</v>
          </cell>
          <cell r="H666" t="str">
            <v>Nút động mạch trong điều trị chảy máu do ung thư tuyến tiền liệt</v>
          </cell>
          <cell r="I666" t="str">
            <v>Nút động mạch trong điều trị chảy máu do ung thư tuyến tiền liệt</v>
          </cell>
          <cell r="J666" t="str">
            <v>Nút động mạch trong điều trị chảy máu do ung thư tuyến tiền liệt</v>
          </cell>
          <cell r="K666" t="str">
            <v>B</v>
          </cell>
          <cell r="M666">
            <v>60</v>
          </cell>
          <cell r="N666">
            <v>60</v>
          </cell>
          <cell r="O666" t="str">
            <v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v>
          </cell>
          <cell r="P666" t="str">
            <v>Can thiệp đường  mạch máu cho các tạng dưới DSA</v>
          </cell>
          <cell r="Q666">
            <v>8588000</v>
          </cell>
          <cell r="R666">
            <v>638608.69565217395</v>
          </cell>
          <cell r="S666">
            <v>9226000</v>
          </cell>
          <cell r="T666">
            <v>830191.30434782617</v>
          </cell>
          <cell r="U666">
            <v>9418191.3043478262</v>
          </cell>
          <cell r="V666">
            <v>9418100</v>
          </cell>
          <cell r="W666">
            <v>376727.65217391303</v>
          </cell>
          <cell r="X666">
            <v>9794918.9565217383</v>
          </cell>
        </row>
        <row r="667">
          <cell r="E667" t="str">
            <v>37.2A04.0059</v>
          </cell>
          <cell r="F667" t="str">
            <v>18. ĐIỆN QUANG</v>
          </cell>
          <cell r="G667" t="str">
            <v>18.597</v>
          </cell>
          <cell r="H667" t="str">
            <v>Can thiệp điều trị hẹp đại tràng trước và sau phẫu thuật số hóa xóa nền</v>
          </cell>
          <cell r="I667" t="str">
            <v>Can thiệp điều trị hẹp đại tràng trước và sau phẫu thuật số hóa xóa nền</v>
          </cell>
          <cell r="J667" t="str">
            <v>Can thiệp điều trị hẹp đại tràng trước và sau phẫu thuật số hóa xóa nền</v>
          </cell>
          <cell r="K667" t="str">
            <v>B</v>
          </cell>
          <cell r="L667" t="str">
            <v>TDB</v>
          </cell>
          <cell r="M667">
            <v>61</v>
          </cell>
          <cell r="N667">
            <v>61</v>
          </cell>
          <cell r="O667"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67" t="str">
            <v>Can thiệp vào lòng mạch trực tiếp qua da (đặt cổng truyền hóa chất, đốt giãn tĩnh mạch, sinh thiết trong lòng mạch) hoặc mở thông dạ dày qua da, dẫn lưu các ổ áp xe và tạng ổ bụng dưới DSA.</v>
          </cell>
          <cell r="Q667">
            <v>1575000</v>
          </cell>
          <cell r="R667">
            <v>638608.69565217395</v>
          </cell>
          <cell r="S667">
            <v>2213000</v>
          </cell>
          <cell r="T667">
            <v>830191.30434782617</v>
          </cell>
          <cell r="U667">
            <v>2405191.3043478262</v>
          </cell>
          <cell r="V667">
            <v>2405100</v>
          </cell>
          <cell r="W667">
            <v>96207.652173913055</v>
          </cell>
          <cell r="X667">
            <v>2501398.9565217393</v>
          </cell>
        </row>
        <row r="668">
          <cell r="E668" t="str">
            <v>37.2A04.0059</v>
          </cell>
          <cell r="F668" t="str">
            <v>18. ĐIỆN QUANG</v>
          </cell>
          <cell r="G668" t="str">
            <v>18.549</v>
          </cell>
          <cell r="H668" t="str">
            <v>Chụp và sinh thiết gan qua tĩnh mạch trên gan số hóa xóa nền</v>
          </cell>
          <cell r="I668" t="str">
            <v>Chụp và sinh thiết gan qua tĩnh mạch trên gan số hóa xóa nền</v>
          </cell>
          <cell r="J668" t="str">
            <v>Chụp và sinh thiết gan qua tĩnh mạch trên gan số hóa xóa nền</v>
          </cell>
          <cell r="K668" t="str">
            <v>B</v>
          </cell>
          <cell r="L668" t="str">
            <v>TDB</v>
          </cell>
          <cell r="M668">
            <v>61</v>
          </cell>
          <cell r="N668">
            <v>61</v>
          </cell>
          <cell r="O668"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68" t="str">
            <v>Can thiệp vào lòng mạch trực tiếp qua da (đặt cổng truyền hóa chất, đốt giãn tĩnh mạch, sinh thiết trong lòng mạch) hoặc mở thông dạ dày qua da, dẫn lưu các ổ áp xe và tạng ổ bụng dưới DSA.</v>
          </cell>
          <cell r="Q668">
            <v>1575000</v>
          </cell>
          <cell r="R668">
            <v>638608.69565217395</v>
          </cell>
          <cell r="S668">
            <v>2213000</v>
          </cell>
          <cell r="T668">
            <v>830191.30434782617</v>
          </cell>
          <cell r="U668">
            <v>2405191.3043478262</v>
          </cell>
          <cell r="V668">
            <v>2405100</v>
          </cell>
          <cell r="W668">
            <v>96207.652173913055</v>
          </cell>
          <cell r="X668">
            <v>2501398.9565217393</v>
          </cell>
        </row>
        <row r="669">
          <cell r="E669" t="str">
            <v>37.2A04.0059</v>
          </cell>
          <cell r="F669" t="str">
            <v>18. ĐIỆN QUANG</v>
          </cell>
          <cell r="G669" t="str">
            <v>18.592</v>
          </cell>
          <cell r="H669" t="str">
            <v>Dẫn lưu áp xe các tạng (gan, lách, thận, ruột thừa..) số hóa xóa nền</v>
          </cell>
          <cell r="I669" t="str">
            <v>Dẫn lưu áp xe các tạng (gan, lách, thận, ruột thừa..) số hóa xóa nền</v>
          </cell>
          <cell r="J669" t="str">
            <v>Dẫn lưu áp xe các tạng (gan, lách, thận, ruột thừa..) số hóa xóa nền</v>
          </cell>
          <cell r="K669" t="str">
            <v>B</v>
          </cell>
          <cell r="L669" t="str">
            <v>T1</v>
          </cell>
          <cell r="M669">
            <v>61</v>
          </cell>
          <cell r="N669">
            <v>61</v>
          </cell>
          <cell r="O669"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69" t="str">
            <v>Can thiệp vào lòng mạch trực tiếp qua da (đặt cổng truyền hóa chất, đốt giãn tĩnh mạch, sinh thiết trong lòng mạch) hoặc mở thông dạ dày qua da, dẫn lưu các ổ áp xe và tạng ổ bụng dưới DSA.</v>
          </cell>
          <cell r="Q669">
            <v>1575000</v>
          </cell>
          <cell r="R669">
            <v>638608.69565217395</v>
          </cell>
          <cell r="S669">
            <v>2213000</v>
          </cell>
          <cell r="T669">
            <v>830191.30434782617</v>
          </cell>
          <cell r="U669">
            <v>2405191.3043478262</v>
          </cell>
          <cell r="V669">
            <v>2405100</v>
          </cell>
          <cell r="W669">
            <v>96207.652173913055</v>
          </cell>
          <cell r="X669">
            <v>2501398.9565217393</v>
          </cell>
        </row>
        <row r="670">
          <cell r="E670" t="str">
            <v>37.2A04.0059</v>
          </cell>
          <cell r="F670" t="str">
            <v>18. ĐIỆN QUANG</v>
          </cell>
          <cell r="G670" t="str">
            <v>18.590</v>
          </cell>
          <cell r="H670" t="str">
            <v>Dẫn lưu áp xe ngực/bụng số hóa xóa nền</v>
          </cell>
          <cell r="I670" t="str">
            <v>Dẫn lưu áp xe ngực/bụng số hóa xóa nền</v>
          </cell>
          <cell r="J670" t="str">
            <v>Dẫn lưu áp xe ngực/bụng số hóa xóa nền</v>
          </cell>
          <cell r="K670" t="str">
            <v>B</v>
          </cell>
          <cell r="L670" t="str">
            <v>T1</v>
          </cell>
          <cell r="M670">
            <v>61</v>
          </cell>
          <cell r="N670">
            <v>61</v>
          </cell>
          <cell r="O670"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70" t="str">
            <v>Can thiệp vào lòng mạch trực tiếp qua da (đặt cổng truyền hóa chất, đốt giãn tĩnh mạch, sinh thiết trong lòng mạch) hoặc mở thông dạ dày qua da, dẫn lưu các ổ áp xe và tạng ổ bụng dưới DSA.</v>
          </cell>
          <cell r="Q670">
            <v>1575000</v>
          </cell>
          <cell r="R670">
            <v>638608.69565217395</v>
          </cell>
          <cell r="S670">
            <v>2213000</v>
          </cell>
          <cell r="T670">
            <v>830191.30434782617</v>
          </cell>
          <cell r="U670">
            <v>2405191.3043478262</v>
          </cell>
          <cell r="V670">
            <v>2405100</v>
          </cell>
          <cell r="W670">
            <v>96207.652173913055</v>
          </cell>
          <cell r="X670">
            <v>2501398.9565217393</v>
          </cell>
        </row>
        <row r="671">
          <cell r="E671" t="str">
            <v>37.2A04.0059</v>
          </cell>
          <cell r="F671" t="str">
            <v>18. ĐIỆN QUANG</v>
          </cell>
          <cell r="G671" t="str">
            <v>18.593</v>
          </cell>
          <cell r="H671" t="str">
            <v>Dẫn lưu bể thận số hóa xóa nền</v>
          </cell>
          <cell r="I671" t="str">
            <v>Dẫn lưu bể thận số hóa xóa nền</v>
          </cell>
          <cell r="J671" t="str">
            <v>Dẫn lưu bể thận số hóa xóa nền</v>
          </cell>
          <cell r="K671" t="str">
            <v>B</v>
          </cell>
          <cell r="L671" t="str">
            <v>T1</v>
          </cell>
          <cell r="M671">
            <v>61</v>
          </cell>
          <cell r="N671">
            <v>61</v>
          </cell>
          <cell r="O671"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71" t="str">
            <v>Can thiệp vào lòng mạch trực tiếp qua da (đặt cổng truyền hóa chất, đốt giãn tĩnh mạch, sinh thiết trong lòng mạch) hoặc mở thông dạ dày qua da, dẫn lưu các ổ áp xe và tạng ổ bụng dưới DSA.</v>
          </cell>
          <cell r="Q671">
            <v>1575000</v>
          </cell>
          <cell r="R671">
            <v>638608.69565217395</v>
          </cell>
          <cell r="S671">
            <v>2213000</v>
          </cell>
          <cell r="T671">
            <v>830191.30434782617</v>
          </cell>
          <cell r="U671">
            <v>2405191.3043478262</v>
          </cell>
          <cell r="V671">
            <v>2405100</v>
          </cell>
          <cell r="W671">
            <v>96207.652173913055</v>
          </cell>
          <cell r="X671">
            <v>2501398.9565217393</v>
          </cell>
        </row>
        <row r="672">
          <cell r="E672" t="str">
            <v>37.2A04.0059</v>
          </cell>
          <cell r="F672" t="str">
            <v>18. ĐIỆN QUANG</v>
          </cell>
          <cell r="G672" t="str">
            <v>18.591</v>
          </cell>
          <cell r="H672" t="str">
            <v>Dẫn lưu các ổ dịch ngực/bụng số hóa xóa nền</v>
          </cell>
          <cell r="I672" t="str">
            <v>Dẫn lưu các ổ dịch ngực/bụng số hóa xóa nền</v>
          </cell>
          <cell r="J672" t="str">
            <v>Dẫn lưu các ổ dịch ngực/bụng số hóa xóa nền</v>
          </cell>
          <cell r="K672" t="str">
            <v>B</v>
          </cell>
          <cell r="L672" t="str">
            <v>T1</v>
          </cell>
          <cell r="M672">
            <v>61</v>
          </cell>
          <cell r="N672">
            <v>61</v>
          </cell>
          <cell r="O672"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72" t="str">
            <v>Can thiệp vào lòng mạch trực tiếp qua da (đặt cổng truyền hóa chất, đốt giãn tĩnh mạch, sinh thiết trong lòng mạch) hoặc mở thông dạ dày qua da, dẫn lưu các ổ áp xe và tạng ổ bụng dưới DSA.</v>
          </cell>
          <cell r="Q672">
            <v>1575000</v>
          </cell>
          <cell r="R672">
            <v>638608.69565217395</v>
          </cell>
          <cell r="S672">
            <v>2213000</v>
          </cell>
          <cell r="T672">
            <v>830191.30434782617</v>
          </cell>
          <cell r="U672">
            <v>2405191.3043478262</v>
          </cell>
          <cell r="V672">
            <v>2405100</v>
          </cell>
          <cell r="W672">
            <v>96207.652173913055</v>
          </cell>
          <cell r="X672">
            <v>2501398.9565217393</v>
          </cell>
        </row>
        <row r="673">
          <cell r="E673" t="str">
            <v>37.2A04.0059</v>
          </cell>
          <cell r="F673" t="str">
            <v>18. ĐIỆN QUANG</v>
          </cell>
          <cell r="G673" t="str">
            <v>18.581</v>
          </cell>
          <cell r="H673" t="str">
            <v>Đặt cổng truyền hóa chất dưới da số hóa xóa nền</v>
          </cell>
          <cell r="I673" t="str">
            <v>Đặt cổng truyền hóa chất dưới da số hóa xóa nền</v>
          </cell>
          <cell r="J673" t="str">
            <v>Đặt cổng truyền hóa chất dưới da số hóa xóa nền</v>
          </cell>
          <cell r="K673" t="str">
            <v>B</v>
          </cell>
          <cell r="L673" t="str">
            <v>T1</v>
          </cell>
          <cell r="M673">
            <v>61</v>
          </cell>
          <cell r="N673">
            <v>61</v>
          </cell>
          <cell r="O673"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73" t="str">
            <v>Can thiệp vào lòng mạch trực tiếp qua da (đặt cổng truyền hóa chất, đốt giãn tĩnh mạch, sinh thiết trong lòng mạch) hoặc mở thông dạ dày qua da, dẫn lưu các ổ áp xe và tạng ổ bụng dưới DSA.</v>
          </cell>
          <cell r="Q673">
            <v>1575000</v>
          </cell>
          <cell r="R673">
            <v>638608.69565217395</v>
          </cell>
          <cell r="S673">
            <v>2213000</v>
          </cell>
          <cell r="T673">
            <v>830191.30434782617</v>
          </cell>
          <cell r="U673">
            <v>2405191.3043478262</v>
          </cell>
          <cell r="V673">
            <v>2405100</v>
          </cell>
          <cell r="W673">
            <v>96207.652173913055</v>
          </cell>
          <cell r="X673">
            <v>2501398.9565217393</v>
          </cell>
        </row>
        <row r="674">
          <cell r="E674" t="str">
            <v>37.2A04.0059</v>
          </cell>
          <cell r="F674" t="str">
            <v>18. ĐIỆN QUANG</v>
          </cell>
          <cell r="G674" t="str">
            <v>18.585</v>
          </cell>
          <cell r="H674" t="str">
            <v>Điều trị bơm tắc mạch trực tiếp qua da số hóa xóa nền</v>
          </cell>
          <cell r="I674" t="str">
            <v>Điều trị bơm tắc mạch trực tiếp qua da số hóa xóa nền</v>
          </cell>
          <cell r="J674" t="str">
            <v>Điều trị bơm tắc mạch trực tiếp qua da số hóa xóa nền</v>
          </cell>
          <cell r="K674" t="str">
            <v>B</v>
          </cell>
          <cell r="L674" t="str">
            <v>T1</v>
          </cell>
          <cell r="M674">
            <v>61</v>
          </cell>
          <cell r="N674">
            <v>61</v>
          </cell>
          <cell r="O674"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74" t="str">
            <v>Can thiệp vào lòng mạch trực tiếp qua da (đặt cổng truyền hóa chất, đốt giãn tĩnh mạch, sinh thiết trong lòng mạch) hoặc mở thông dạ dày qua da, dẫn lưu các ổ áp xe và tạng ổ bụng dưới DSA.</v>
          </cell>
          <cell r="Q674">
            <v>1575000</v>
          </cell>
          <cell r="R674">
            <v>638608.69565217395</v>
          </cell>
          <cell r="S674">
            <v>2213000</v>
          </cell>
          <cell r="T674">
            <v>830191.30434782617</v>
          </cell>
          <cell r="U674">
            <v>2405191.3043478262</v>
          </cell>
          <cell r="V674">
            <v>2405100</v>
          </cell>
          <cell r="W674">
            <v>96207.652173913055</v>
          </cell>
          <cell r="X674">
            <v>2501398.9565217393</v>
          </cell>
        </row>
        <row r="675">
          <cell r="E675" t="str">
            <v>37.2A04.0059</v>
          </cell>
          <cell r="F675" t="str">
            <v>18. ĐIỆN QUANG</v>
          </cell>
          <cell r="G675" t="str">
            <v>18.584</v>
          </cell>
          <cell r="H675" t="str">
            <v>Điều trị tiêm xơ trực tiếp qua da số hóa xóa nền</v>
          </cell>
          <cell r="I675" t="str">
            <v>Điều trị tiêm xơ trực tiếp qua da số hóa xóa nền</v>
          </cell>
          <cell r="J675" t="str">
            <v>Điều trị tiêm xơ trực tiếp qua da số hóa xóa nền</v>
          </cell>
          <cell r="K675" t="str">
            <v>B</v>
          </cell>
          <cell r="L675" t="str">
            <v>T1</v>
          </cell>
          <cell r="M675">
            <v>61</v>
          </cell>
          <cell r="N675">
            <v>61</v>
          </cell>
          <cell r="O675"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75" t="str">
            <v>Can thiệp vào lòng mạch trực tiếp qua da (đặt cổng truyền hóa chất, đốt giãn tĩnh mạch, sinh thiết trong lòng mạch) hoặc mở thông dạ dày qua da, dẫn lưu các ổ áp xe và tạng ổ bụng dưới DSA.</v>
          </cell>
          <cell r="Q675">
            <v>1575000</v>
          </cell>
          <cell r="R675">
            <v>638608.69565217395</v>
          </cell>
          <cell r="S675">
            <v>2213000</v>
          </cell>
          <cell r="T675">
            <v>830191.30434782617</v>
          </cell>
          <cell r="U675">
            <v>2405191.3043478262</v>
          </cell>
          <cell r="V675">
            <v>2405100</v>
          </cell>
          <cell r="W675">
            <v>96207.652173913055</v>
          </cell>
          <cell r="X675">
            <v>2501398.9565217393</v>
          </cell>
        </row>
        <row r="676">
          <cell r="E676" t="str">
            <v>37.2A04.0059</v>
          </cell>
          <cell r="F676" t="str">
            <v>18. ĐIỆN QUANG</v>
          </cell>
          <cell r="G676" t="str">
            <v>18.583</v>
          </cell>
          <cell r="H676" t="str">
            <v>Đốt sóng cao tần điều trị suy giãn tĩnh mạch số hóa xóa nền</v>
          </cell>
          <cell r="I676" t="str">
            <v>Đốt sóng cao tần điều trị suy giãn tĩnh mạch số hóa xóa nền</v>
          </cell>
          <cell r="J676" t="str">
            <v>Đốt sóng cao tần điều trị suy giãn tĩnh mạch số hóa xóa nền</v>
          </cell>
          <cell r="K676" t="str">
            <v>B</v>
          </cell>
          <cell r="L676" t="str">
            <v>TDB</v>
          </cell>
          <cell r="M676">
            <v>61</v>
          </cell>
          <cell r="N676">
            <v>61</v>
          </cell>
          <cell r="O676"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76" t="str">
            <v>Can thiệp vào lòng mạch trực tiếp qua da (đặt cổng truyền hóa chất, đốt giãn tĩnh mạch, sinh thiết trong lòng mạch) hoặc mở thông dạ dày qua da, dẫn lưu các ổ áp xe và tạng ổ bụng dưới DSA.</v>
          </cell>
          <cell r="Q676">
            <v>1575000</v>
          </cell>
          <cell r="R676">
            <v>638608.69565217395</v>
          </cell>
          <cell r="S676">
            <v>2213000</v>
          </cell>
          <cell r="T676">
            <v>830191.30434782617</v>
          </cell>
          <cell r="U676">
            <v>2405191.3043478262</v>
          </cell>
          <cell r="V676">
            <v>2405100</v>
          </cell>
          <cell r="W676">
            <v>96207.652173913055</v>
          </cell>
          <cell r="X676">
            <v>2501398.9565217393</v>
          </cell>
        </row>
        <row r="677">
          <cell r="E677" t="str">
            <v>37.8C00.0227</v>
          </cell>
          <cell r="F677" t="str">
            <v>03. NHI KHOA</v>
          </cell>
          <cell r="G677" t="str">
            <v>3.449</v>
          </cell>
          <cell r="H677" t="str">
            <v>Cấy chỉ điều trị hội chứng vai gáy</v>
          </cell>
          <cell r="I677" t="str">
            <v>Cấy chỉ điều trị hội chứng vai gáy</v>
          </cell>
          <cell r="J677" t="str">
            <v>Cấy chỉ điều trị hội chứng vai gáy</v>
          </cell>
          <cell r="K677" t="str">
            <v>C</v>
          </cell>
          <cell r="L677" t="str">
            <v>T1</v>
          </cell>
          <cell r="M677">
            <v>235</v>
          </cell>
          <cell r="N677">
            <v>235</v>
          </cell>
          <cell r="P677" t="str">
            <v xml:space="preserve">Chôn chỉ (cấy chỉ) </v>
          </cell>
          <cell r="Q677">
            <v>120151</v>
          </cell>
          <cell r="R677">
            <v>27937.5652173913</v>
          </cell>
          <cell r="S677">
            <v>148000</v>
          </cell>
          <cell r="T677">
            <v>36318.83478260869</v>
          </cell>
          <cell r="U677">
            <v>156469.8347826087</v>
          </cell>
          <cell r="V677">
            <v>156400</v>
          </cell>
          <cell r="W677">
            <v>6258.793391304348</v>
          </cell>
          <cell r="X677">
            <v>162728.62817391305</v>
          </cell>
        </row>
        <row r="678">
          <cell r="E678" t="str">
            <v>37.8C00.0227</v>
          </cell>
          <cell r="F678" t="str">
            <v>8. Y HỌC CỔ TRUYỀN</v>
          </cell>
          <cell r="G678" t="str">
            <v>8.246</v>
          </cell>
          <cell r="H678" t="str">
            <v>Cấy chỉ điều trị hội chứng vai gáy</v>
          </cell>
          <cell r="I678" t="str">
            <v>Cấy chỉ điều trị hội chứng vai gáy</v>
          </cell>
          <cell r="J678" t="str">
            <v>Cấy chỉ điều trị hội chứng vai gáy</v>
          </cell>
          <cell r="K678" t="str">
            <v>C</v>
          </cell>
          <cell r="L678" t="str">
            <v>T1</v>
          </cell>
          <cell r="M678">
            <v>235</v>
          </cell>
          <cell r="N678">
            <v>235</v>
          </cell>
          <cell r="P678" t="str">
            <v xml:space="preserve">Chôn chỉ (cấy chỉ) </v>
          </cell>
          <cell r="Q678">
            <v>120151</v>
          </cell>
          <cell r="R678">
            <v>27937.5652173913</v>
          </cell>
          <cell r="S678">
            <v>148000</v>
          </cell>
          <cell r="T678">
            <v>36318.83478260869</v>
          </cell>
          <cell r="U678">
            <v>156469.8347826087</v>
          </cell>
          <cell r="V678">
            <v>156400</v>
          </cell>
          <cell r="W678">
            <v>6258.793391304348</v>
          </cell>
          <cell r="X678">
            <v>162728.62817391305</v>
          </cell>
        </row>
        <row r="679">
          <cell r="E679" t="str">
            <v>37.2A04.0059</v>
          </cell>
          <cell r="F679" t="str">
            <v>18. ĐIỆN QUANG</v>
          </cell>
          <cell r="G679" t="str">
            <v>18.598</v>
          </cell>
          <cell r="H679" t="str">
            <v>Nong đặt stent thực quản, dạ dày số hóa xóa nền</v>
          </cell>
          <cell r="I679" t="str">
            <v>Nong đặt stent thực quản, dạ dày số hóa xóa nền</v>
          </cell>
          <cell r="J679" t="str">
            <v>Nong đặt Stent thực quản, dạ dày số hóa xóa nền</v>
          </cell>
          <cell r="K679" t="str">
            <v>B</v>
          </cell>
          <cell r="L679" t="str">
            <v>TDB</v>
          </cell>
          <cell r="M679">
            <v>61</v>
          </cell>
          <cell r="N679">
            <v>61</v>
          </cell>
          <cell r="O679"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79" t="str">
            <v>Can thiệp vào lòng mạch trực tiếp qua da (đặt cổng truyền hóa chất, đốt giãn tĩnh mạch, sinh thiết trong lòng mạch) hoặc mở thông dạ dày qua da, dẫn lưu các ổ áp xe và tạng ổ bụng dưới DSA.</v>
          </cell>
          <cell r="Q679">
            <v>1575000</v>
          </cell>
          <cell r="R679">
            <v>638608.69565217395</v>
          </cell>
          <cell r="S679">
            <v>2213000</v>
          </cell>
          <cell r="T679">
            <v>830191.30434782617</v>
          </cell>
          <cell r="U679">
            <v>2405191.3043478262</v>
          </cell>
          <cell r="V679">
            <v>2405100</v>
          </cell>
          <cell r="W679">
            <v>96207.652173913055</v>
          </cell>
          <cell r="X679">
            <v>2501398.9565217393</v>
          </cell>
        </row>
        <row r="680">
          <cell r="E680" t="str">
            <v>37.2A04.0059</v>
          </cell>
          <cell r="F680" t="str">
            <v>18. ĐIỆN QUANG</v>
          </cell>
          <cell r="G680" t="str">
            <v>18.595</v>
          </cell>
          <cell r="H680" t="str">
            <v>Nong và đặt stent điều trị hẹp tắc vị tràng số hóa xóa nền</v>
          </cell>
          <cell r="I680" t="str">
            <v>Nong và đặt stent điều trị hẹp tắc vị tràng số hóa xóa nền</v>
          </cell>
          <cell r="J680" t="str">
            <v>Nong và đặt Stent điều trị hẹp tắc vị tràng số hóa xóa nền</v>
          </cell>
          <cell r="K680" t="str">
            <v>B</v>
          </cell>
          <cell r="L680" t="str">
            <v>TDB</v>
          </cell>
          <cell r="M680">
            <v>61</v>
          </cell>
          <cell r="N680">
            <v>61</v>
          </cell>
          <cell r="O680"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680" t="str">
            <v>Can thiệp vào lòng mạch trực tiếp qua da (đặt cổng truyền hóa chất, đốt giãn tĩnh mạch, sinh thiết trong lòng mạch) hoặc mở thông dạ dày qua da, dẫn lưu các ổ áp xe và tạng ổ bụng dưới DSA.</v>
          </cell>
          <cell r="Q680">
            <v>1575000</v>
          </cell>
          <cell r="R680">
            <v>638608.69565217395</v>
          </cell>
          <cell r="S680">
            <v>2213000</v>
          </cell>
          <cell r="T680">
            <v>830191.30434782617</v>
          </cell>
          <cell r="U680">
            <v>2405191.3043478262</v>
          </cell>
          <cell r="V680">
            <v>2405100</v>
          </cell>
          <cell r="W680">
            <v>96207.652173913055</v>
          </cell>
          <cell r="X680">
            <v>2501398.9565217393</v>
          </cell>
        </row>
        <row r="681">
          <cell r="E681" t="str">
            <v>37.2A04.0060</v>
          </cell>
          <cell r="F681" t="str">
            <v>18. ĐIỆN QUANG</v>
          </cell>
          <cell r="G681" t="str">
            <v>18.649</v>
          </cell>
          <cell r="H681" t="str">
            <v>Chọc hút ổ dịch/áp xe não dưới cắt lớp vi tính</v>
          </cell>
          <cell r="I681" t="str">
            <v>Chọc hút ổ dịch/áp xe não dưới cắt lớp vi tính</v>
          </cell>
          <cell r="J681" t="str">
            <v>Chọc hút ổ dịch/áp xe não dưới cắt lớp vi tính</v>
          </cell>
          <cell r="K681" t="str">
            <v>B</v>
          </cell>
          <cell r="L681" t="str">
            <v>T1</v>
          </cell>
          <cell r="M681">
            <v>62</v>
          </cell>
          <cell r="N681">
            <v>62</v>
          </cell>
          <cell r="O681" t="str">
            <v>Chưa bao gồm ống dẫn lưu các loại; bộ kim chọc, kim đốt, kim định vị, thuốc gây xơ, dây dẫn các loại.</v>
          </cell>
          <cell r="P681" t="str">
            <v xml:space="preserve">Can thiệp khác dưới hướng dẫn của CT Scanner </v>
          </cell>
          <cell r="Q681">
            <v>1075000</v>
          </cell>
          <cell r="R681">
            <v>131478.26086956501</v>
          </cell>
          <cell r="S681">
            <v>1206000</v>
          </cell>
          <cell r="T681">
            <v>170921.73913043449</v>
          </cell>
          <cell r="U681">
            <v>1245921.7391304346</v>
          </cell>
          <cell r="V681">
            <v>1245900</v>
          </cell>
          <cell r="W681">
            <v>49836.869565217385</v>
          </cell>
          <cell r="X681">
            <v>1295758.6086956519</v>
          </cell>
        </row>
        <row r="682">
          <cell r="E682" t="str">
            <v>37.2A04.0060</v>
          </cell>
          <cell r="F682" t="str">
            <v>18. ĐIỆN QUANG</v>
          </cell>
          <cell r="G682" t="str">
            <v>18.652</v>
          </cell>
          <cell r="H682" t="str">
            <v>Dẫn lưu các ổ dịch trong ổ bụng dưới hướng dẫn cắt lớp vi tính</v>
          </cell>
          <cell r="I682" t="str">
            <v>Dẫn lưu các ổ dịch trong ổ bụng dưới hướng dẫn cắt lớp vi tính</v>
          </cell>
          <cell r="J682" t="str">
            <v>Dẫn lưu các ổ dịch trong ổ bụng dưới hướng dẫn cắt lớp vi tính</v>
          </cell>
          <cell r="K682" t="str">
            <v>B</v>
          </cell>
          <cell r="L682" t="str">
            <v>T1</v>
          </cell>
          <cell r="M682">
            <v>62</v>
          </cell>
          <cell r="N682">
            <v>62</v>
          </cell>
          <cell r="O682" t="str">
            <v>Chưa bao gồm ống dẫn lưu các loại; bộ kim chọc, kim đốt, kim định vị, thuốc gây xơ, dây dẫn các loại.</v>
          </cell>
          <cell r="P682" t="str">
            <v xml:space="preserve">Can thiệp khác dưới hướng dẫn của CT Scanner </v>
          </cell>
          <cell r="Q682">
            <v>1075000</v>
          </cell>
          <cell r="R682">
            <v>131478.26086956501</v>
          </cell>
          <cell r="S682">
            <v>1206000</v>
          </cell>
          <cell r="T682">
            <v>170921.73913043449</v>
          </cell>
          <cell r="U682">
            <v>1245921.7391304346</v>
          </cell>
          <cell r="V682">
            <v>1245900</v>
          </cell>
          <cell r="W682">
            <v>49836.869565217385</v>
          </cell>
          <cell r="X682">
            <v>1295758.6086956519</v>
          </cell>
        </row>
        <row r="683">
          <cell r="E683" t="str">
            <v>37.2A04.0060</v>
          </cell>
          <cell r="F683" t="str">
            <v>18. ĐIỆN QUANG</v>
          </cell>
          <cell r="G683" t="str">
            <v>18.653</v>
          </cell>
          <cell r="H683" t="str">
            <v>Dẫn lưu dịch, áp xe, nang dưới hướng dẫn cắt lớp bi tính</v>
          </cell>
          <cell r="I683" t="str">
            <v>Dẫn lưu dịch, áp xe, nang dưới hướng dẫn cắt lớp bi tính</v>
          </cell>
          <cell r="J683" t="str">
            <v>Dẫn lưu dịch, áp xe, nang dưới hướng dẫn cắt lớp bi tính</v>
          </cell>
          <cell r="K683" t="str">
            <v>B</v>
          </cell>
          <cell r="L683" t="str">
            <v>T1</v>
          </cell>
          <cell r="M683">
            <v>62</v>
          </cell>
          <cell r="N683">
            <v>62</v>
          </cell>
          <cell r="O683" t="str">
            <v>Chưa bao gồm ống dẫn lưu các loại; bộ kim chọc, kim đốt, kim định vị, thuốc gây xơ, dây dẫn các loại.</v>
          </cell>
          <cell r="P683" t="str">
            <v xml:space="preserve">Can thiệp khác dưới hướng dẫn của CT Scanner </v>
          </cell>
          <cell r="Q683">
            <v>1075000</v>
          </cell>
          <cell r="R683">
            <v>131478.26086956501</v>
          </cell>
          <cell r="S683">
            <v>1206000</v>
          </cell>
          <cell r="T683">
            <v>170921.73913043449</v>
          </cell>
          <cell r="U683">
            <v>1245921.7391304346</v>
          </cell>
          <cell r="V683">
            <v>1245900</v>
          </cell>
          <cell r="W683">
            <v>49836.869565217385</v>
          </cell>
          <cell r="X683">
            <v>1295758.6086956519</v>
          </cell>
        </row>
        <row r="684">
          <cell r="E684" t="str">
            <v>37.2A04.0061</v>
          </cell>
          <cell r="F684" t="str">
            <v>02. NỘI KHOA</v>
          </cell>
          <cell r="G684" t="str">
            <v>2.34</v>
          </cell>
          <cell r="H684" t="str">
            <v>Nong khí quản, phế quản bằng nội soi ống cứng</v>
          </cell>
          <cell r="I684" t="str">
            <v>Nong khí quản, phế quản bằng nội soi ống cứng</v>
          </cell>
          <cell r="J684" t="str">
            <v>Nong khí quản, phế quản bằng nội soi ống cứng</v>
          </cell>
          <cell r="K684" t="str">
            <v>B</v>
          </cell>
          <cell r="L684" t="str">
            <v>TDB</v>
          </cell>
          <cell r="M684">
            <v>63</v>
          </cell>
          <cell r="N684">
            <v>63</v>
          </cell>
          <cell r="O684" t="str">
            <v>Chưa bao gồm kim chọc, bóng nong, bộ nong, stent, các sonde dẫn, các dây dẫn, ống thông, rọ lấy dị vật.</v>
          </cell>
          <cell r="P684" t="str">
            <v>Dẫn lưu, nong đặt Stent, lấy dị vật đường mật hoặc đặt sonde JJ qua da  dưới DSA</v>
          </cell>
          <cell r="Q684">
            <v>3088000</v>
          </cell>
          <cell r="R684">
            <v>638608.69565217395</v>
          </cell>
          <cell r="S684">
            <v>3726000</v>
          </cell>
          <cell r="T684">
            <v>830191.30434782617</v>
          </cell>
          <cell r="U684">
            <v>3918191.3043478262</v>
          </cell>
          <cell r="V684">
            <v>3918100</v>
          </cell>
          <cell r="W684">
            <v>156727.65217391305</v>
          </cell>
          <cell r="X684">
            <v>4074918.9565217393</v>
          </cell>
        </row>
        <row r="685">
          <cell r="E685" t="str">
            <v>37.2A04.0061</v>
          </cell>
          <cell r="F685" t="str">
            <v>03. NHI KHOA</v>
          </cell>
          <cell r="G685" t="str">
            <v>3.2350</v>
          </cell>
          <cell r="H685" t="str">
            <v>Đặt dẫn lưu đường mật xuống tá tràng theo đường qua da</v>
          </cell>
          <cell r="I685" t="str">
            <v>Đặt dẫn lưu đường mật xuống tá tràng theo đường qua da</v>
          </cell>
          <cell r="J685" t="str">
            <v>Đặt dẫn lưu đường mật xuống tá tràng theo đường qua da</v>
          </cell>
          <cell r="K685" t="str">
            <v>B</v>
          </cell>
          <cell r="L685" t="str">
            <v>T1</v>
          </cell>
          <cell r="M685">
            <v>63</v>
          </cell>
          <cell r="N685">
            <v>63</v>
          </cell>
          <cell r="O685" t="str">
            <v>Chưa bao gồm kim chọc, bóng nong, bộ nong, stent, các sonde dẫn, các dây dẫn, ống thông, rọ lấy dị vật.</v>
          </cell>
          <cell r="P685" t="str">
            <v>Dẫn lưu, nong đặt Stent, lấy dị vật đường mật hoặc đặt sonde JJ qua da  dưới DSA</v>
          </cell>
          <cell r="Q685">
            <v>3088000</v>
          </cell>
          <cell r="R685">
            <v>638608.69565217395</v>
          </cell>
          <cell r="S685">
            <v>3726000</v>
          </cell>
          <cell r="T685">
            <v>830191.30434782617</v>
          </cell>
          <cell r="U685">
            <v>3918191.3043478262</v>
          </cell>
          <cell r="V685">
            <v>3918100</v>
          </cell>
          <cell r="W685">
            <v>156727.65217391305</v>
          </cell>
          <cell r="X685">
            <v>4074918.9565217393</v>
          </cell>
        </row>
        <row r="686">
          <cell r="E686" t="str">
            <v>37.2A04.0061</v>
          </cell>
          <cell r="F686" t="str">
            <v>18. ĐIỆN QUANG</v>
          </cell>
          <cell r="G686" t="str">
            <v>18.587</v>
          </cell>
          <cell r="H686" t="str">
            <v>Dẫn lưu đường mật số hóa xóa nền</v>
          </cell>
          <cell r="I686" t="str">
            <v>Dẫn lưu đường mật số hóa xóa nền</v>
          </cell>
          <cell r="J686" t="str">
            <v>Dẫn lưu đường mật số hóa xóa nền</v>
          </cell>
          <cell r="K686" t="str">
            <v>B</v>
          </cell>
          <cell r="L686" t="str">
            <v>T1</v>
          </cell>
          <cell r="M686">
            <v>63</v>
          </cell>
          <cell r="N686">
            <v>63</v>
          </cell>
          <cell r="O686" t="str">
            <v>Chưa bao gồm kim chọc, bóng nong, bộ nong, stent, các sonde dẫn, các dây dẫn, ống thông, rọ lấy dị vật.</v>
          </cell>
          <cell r="P686" t="str">
            <v>Dẫn lưu, nong đặt Stent, lấy dị vật đường mật hoặc đặt sonde JJ qua da  dưới DSA</v>
          </cell>
          <cell r="Q686">
            <v>3088000</v>
          </cell>
          <cell r="R686">
            <v>638608.69565217395</v>
          </cell>
          <cell r="S686">
            <v>3726000</v>
          </cell>
          <cell r="T686">
            <v>830191.30434782617</v>
          </cell>
          <cell r="U686">
            <v>3918191.3043478262</v>
          </cell>
          <cell r="V686">
            <v>3918100</v>
          </cell>
          <cell r="W686">
            <v>156727.65217391305</v>
          </cell>
          <cell r="X686">
            <v>4074918.9565217393</v>
          </cell>
        </row>
        <row r="687">
          <cell r="E687" t="str">
            <v>37.2A04.0061</v>
          </cell>
          <cell r="F687" t="str">
            <v>18. ĐIỆN QUANG</v>
          </cell>
          <cell r="G687" t="str">
            <v>18.594</v>
          </cell>
          <cell r="H687" t="str">
            <v>Đặt sonde JJ số hóa xóa nền</v>
          </cell>
          <cell r="I687" t="str">
            <v>Đặt sonde JJ số hóa xóa nền</v>
          </cell>
          <cell r="J687" t="str">
            <v>Đặt sonde JJ số hóa xóa nền</v>
          </cell>
          <cell r="K687" t="str">
            <v>B</v>
          </cell>
          <cell r="L687" t="str">
            <v>TDB</v>
          </cell>
          <cell r="M687">
            <v>63</v>
          </cell>
          <cell r="N687">
            <v>63</v>
          </cell>
          <cell r="O687" t="str">
            <v>Chưa bao gồm kim chọc, bóng nong, bộ nong, stent, các sonde dẫn, các dây dẫn, ống thông, rọ lấy dị vật.</v>
          </cell>
          <cell r="P687" t="str">
            <v>Dẫn lưu, nong đặt Stent, lấy dị vật đường mật hoặc đặt sonde JJ qua da  dưới DSA</v>
          </cell>
          <cell r="Q687">
            <v>3088000</v>
          </cell>
          <cell r="R687">
            <v>638608.69565217395</v>
          </cell>
          <cell r="S687">
            <v>3726000</v>
          </cell>
          <cell r="T687">
            <v>830191.30434782617</v>
          </cell>
          <cell r="U687">
            <v>3918191.3043478262</v>
          </cell>
          <cell r="V687">
            <v>3918100</v>
          </cell>
          <cell r="W687">
            <v>156727.65217391305</v>
          </cell>
          <cell r="X687">
            <v>4074918.9565217393</v>
          </cell>
        </row>
        <row r="688">
          <cell r="E688" t="str">
            <v>37.2A04.0061</v>
          </cell>
          <cell r="F688" t="str">
            <v>18. ĐIỆN QUANG</v>
          </cell>
          <cell r="G688" t="str">
            <v>18.588</v>
          </cell>
          <cell r="H688" t="str">
            <v>Nong đặt stent đường mật số hóa xóa nền</v>
          </cell>
          <cell r="I688" t="str">
            <v>Nong đặt stent đường mật số hóa xóa nền</v>
          </cell>
          <cell r="J688" t="str">
            <v>Nong đặt Stent đường mật số hóa xóa nền</v>
          </cell>
          <cell r="K688" t="str">
            <v>B</v>
          </cell>
          <cell r="L688" t="str">
            <v>TDB</v>
          </cell>
          <cell r="M688">
            <v>63</v>
          </cell>
          <cell r="N688">
            <v>63</v>
          </cell>
          <cell r="O688" t="str">
            <v>Chưa bao gồm kim chọc, bóng nong, bộ nong, stent, các sonde dẫn, các dây dẫn, ống thông, rọ lấy dị vật.</v>
          </cell>
          <cell r="P688" t="str">
            <v>Dẫn lưu, nong đặt Stent, lấy dị vật đường mật hoặc đặt sonde JJ qua da  dưới DSA</v>
          </cell>
          <cell r="Q688">
            <v>3088000</v>
          </cell>
          <cell r="R688">
            <v>638608.69565217395</v>
          </cell>
          <cell r="S688">
            <v>3726000</v>
          </cell>
          <cell r="T688">
            <v>830191.30434782617</v>
          </cell>
          <cell r="U688">
            <v>3918191.3043478262</v>
          </cell>
          <cell r="V688">
            <v>3918100</v>
          </cell>
          <cell r="W688">
            <v>156727.65217391305</v>
          </cell>
          <cell r="X688">
            <v>4074918.9565217393</v>
          </cell>
        </row>
        <row r="689">
          <cell r="E689" t="str">
            <v>37.2A04.0061</v>
          </cell>
          <cell r="F689" t="str">
            <v>18. ĐIỆN QUANG</v>
          </cell>
          <cell r="G689" t="str">
            <v>18.599</v>
          </cell>
          <cell r="H689" t="str">
            <v>Sinh thiết trong lòng đường mật qua da số hóa xóa nền</v>
          </cell>
          <cell r="I689" t="str">
            <v>Sinh thiết trong lòng đường mật qua da số hóa xóa nền</v>
          </cell>
          <cell r="J689" t="str">
            <v>Sinh thiết trong lòng đường mật qua da số hóa xóa nền</v>
          </cell>
          <cell r="K689" t="str">
            <v>B</v>
          </cell>
          <cell r="L689" t="str">
            <v>TDB</v>
          </cell>
          <cell r="M689">
            <v>63</v>
          </cell>
          <cell r="N689">
            <v>63</v>
          </cell>
          <cell r="O689" t="str">
            <v>Chưa bao gồm kim chọc, bóng nong, bộ nong, stent, các sonde dẫn, các dây dẫn, ống thông, rọ lấy dị vật.</v>
          </cell>
          <cell r="P689" t="str">
            <v>Dẫn lưu, nong đặt Stent, lấy dị vật đường mật hoặc đặt sonde JJ qua da  dưới DSA</v>
          </cell>
          <cell r="Q689">
            <v>3088000</v>
          </cell>
          <cell r="R689">
            <v>638608.69565217395</v>
          </cell>
          <cell r="S689">
            <v>3726000</v>
          </cell>
          <cell r="T689">
            <v>830191.30434782617</v>
          </cell>
          <cell r="U689">
            <v>3918191.3043478262</v>
          </cell>
          <cell r="V689">
            <v>3918100</v>
          </cell>
          <cell r="W689">
            <v>156727.65217391305</v>
          </cell>
          <cell r="X689">
            <v>4074918.9565217393</v>
          </cell>
        </row>
        <row r="690">
          <cell r="E690" t="str">
            <v>37.2A04.0062</v>
          </cell>
          <cell r="F690" t="str">
            <v>10. NGOẠI KHOA</v>
          </cell>
          <cell r="G690" t="str">
            <v>10.1089</v>
          </cell>
          <cell r="H690" t="str">
            <v>Phẫu thuật tạo hình nhân nhầy đĩa đệm cột sống cổ bằng sóng cao tần</v>
          </cell>
          <cell r="I690" t="str">
            <v>Phẫu thuật tạo hình nhân nhầy đĩa đệm cột sống cổ bằng sóng cao tần</v>
          </cell>
          <cell r="J690" t="str">
            <v>Phẫu thuật tạo hình nhân nhầy đĩa đệm cột sống cổ bằng sóng cao tần</v>
          </cell>
          <cell r="K690" t="str">
            <v>A</v>
          </cell>
          <cell r="L690" t="str">
            <v>P1</v>
          </cell>
          <cell r="M690">
            <v>64</v>
          </cell>
          <cell r="N690">
            <v>64</v>
          </cell>
          <cell r="O690" t="str">
            <v>Chưa bao gồm đốt sóng cao tần và dây dẫn tín hiệu.</v>
          </cell>
          <cell r="P690" t="str">
            <v>Đốt sóng cao tần hoặcvi sóng  điều trị u gan dưới hướng dẫn của CT scanner</v>
          </cell>
          <cell r="Q690">
            <v>1488000</v>
          </cell>
          <cell r="R690">
            <v>298956.52173913002</v>
          </cell>
          <cell r="S690">
            <v>1786000</v>
          </cell>
          <cell r="T690">
            <v>388643.47826086904</v>
          </cell>
          <cell r="U690">
            <v>1876643.4782608692</v>
          </cell>
          <cell r="V690">
            <v>1876600</v>
          </cell>
          <cell r="W690">
            <v>75065.739130434769</v>
          </cell>
          <cell r="X690">
            <v>1951709.217391304</v>
          </cell>
        </row>
        <row r="691">
          <cell r="E691" t="str">
            <v>37.2A04.0062</v>
          </cell>
          <cell r="F691" t="str">
            <v>10. NGOẠI KHOA</v>
          </cell>
          <cell r="G691" t="str">
            <v>10.1090</v>
          </cell>
          <cell r="H691" t="str">
            <v>Phẫu thuật tạo hình nhân nhầy đĩa đệm cột sống thắt lưng bằng sóng cao tần</v>
          </cell>
          <cell r="I691" t="str">
            <v>Phẫu thuật tạo hình nhân nhầy đĩa đệm cột sống thắt lưng bằng sóng cao tần</v>
          </cell>
          <cell r="J691" t="str">
            <v>Phẫu thuật tạo hình nhân nhầy đĩa đệm cột sống thắt lưng bằng sóng cao tần</v>
          </cell>
          <cell r="K691" t="str">
            <v>A</v>
          </cell>
          <cell r="L691" t="str">
            <v>P1</v>
          </cell>
          <cell r="M691">
            <v>64</v>
          </cell>
          <cell r="N691">
            <v>64</v>
          </cell>
          <cell r="O691" t="str">
            <v>Chưa bao gồm đốt sóng cao tần và dây dẫn tín hiệu.</v>
          </cell>
          <cell r="P691" t="str">
            <v>Đốt sóng cao tần hoặcvi sóng  điều trị u gan dưới hướng dẫn của CT scanner</v>
          </cell>
          <cell r="Q691">
            <v>1488000</v>
          </cell>
          <cell r="R691">
            <v>298956.52173913002</v>
          </cell>
          <cell r="S691">
            <v>1786000</v>
          </cell>
          <cell r="T691">
            <v>388643.47826086904</v>
          </cell>
          <cell r="U691">
            <v>1876643.4782608692</v>
          </cell>
          <cell r="V691">
            <v>1876600</v>
          </cell>
          <cell r="W691">
            <v>75065.739130434769</v>
          </cell>
          <cell r="X691">
            <v>1951709.217391304</v>
          </cell>
        </row>
        <row r="692">
          <cell r="E692" t="str">
            <v>37.2A04.0062</v>
          </cell>
          <cell r="F692" t="str">
            <v>12. UNG BƯỚU</v>
          </cell>
          <cell r="G692" t="str">
            <v>12.229</v>
          </cell>
          <cell r="H692" t="str">
            <v>Đốt nhiệt sóng cao tần điều trị ung thư gan</v>
          </cell>
          <cell r="I692" t="str">
            <v>Đốt nhiệt sóng cao tần điều trị ung thư gan</v>
          </cell>
          <cell r="J692" t="str">
            <v>Đốt nhiệt sóng cao tần điều trị ung thư­ gan</v>
          </cell>
          <cell r="K692" t="str">
            <v>B</v>
          </cell>
          <cell r="L692" t="str">
            <v>TDB</v>
          </cell>
          <cell r="M692">
            <v>64</v>
          </cell>
          <cell r="N692">
            <v>64</v>
          </cell>
          <cell r="O692" t="str">
            <v>Chưa bao gồm đốt sóng cao tần và dây dẫn tín hiệu.</v>
          </cell>
          <cell r="P692" t="str">
            <v>Đốt sóng cao tần hoặcvi sóng  điều trị u gan dưới hướng dẫn của CT scanner</v>
          </cell>
          <cell r="Q692">
            <v>1488000</v>
          </cell>
          <cell r="R692">
            <v>298956.52173913002</v>
          </cell>
          <cell r="S692">
            <v>1786000</v>
          </cell>
          <cell r="T692">
            <v>388643.47826086904</v>
          </cell>
          <cell r="U692">
            <v>1876643.4782608692</v>
          </cell>
          <cell r="V692">
            <v>1876600</v>
          </cell>
          <cell r="W692">
            <v>75065.739130434769</v>
          </cell>
          <cell r="X692">
            <v>1951709.217391304</v>
          </cell>
        </row>
        <row r="693">
          <cell r="E693" t="str">
            <v>37.2A04.0062</v>
          </cell>
          <cell r="F693" t="str">
            <v>18. ĐIỆN QUANG</v>
          </cell>
          <cell r="G693" t="str">
            <v>18.635</v>
          </cell>
          <cell r="H693" t="str">
            <v>Đốt sóng cao tần điều trị các u tạng dưới hướng dẫn cắt lớp vi tính</v>
          </cell>
          <cell r="I693" t="str">
            <v>Đốt sóng cao tần điều trị các u tạng dưới hướng dẫn cắt lớp vi tính</v>
          </cell>
          <cell r="J693" t="str">
            <v>Đốt sóng cao tần điều trị các u tạng dưới hướng dẫn cắt lớp vi tính</v>
          </cell>
          <cell r="K693" t="str">
            <v>B</v>
          </cell>
          <cell r="L693" t="str">
            <v>TDB</v>
          </cell>
          <cell r="M693">
            <v>64</v>
          </cell>
          <cell r="N693">
            <v>64</v>
          </cell>
          <cell r="O693" t="str">
            <v>Chưa bao gồm đốt sóng cao tần và dây dẫn tín hiệu.</v>
          </cell>
          <cell r="P693" t="str">
            <v>Đốt sóng cao tần hoặcvi sóng  điều trị u gan dưới hướng dẫn của CT scanner</v>
          </cell>
          <cell r="Q693">
            <v>1488000</v>
          </cell>
          <cell r="R693">
            <v>298956.52173913002</v>
          </cell>
          <cell r="S693">
            <v>1786000</v>
          </cell>
          <cell r="T693">
            <v>388643.47826086904</v>
          </cell>
          <cell r="U693">
            <v>1876643.4782608692</v>
          </cell>
          <cell r="V693">
            <v>1876600</v>
          </cell>
          <cell r="W693">
            <v>75065.739130434769</v>
          </cell>
          <cell r="X693">
            <v>1951709.217391304</v>
          </cell>
        </row>
        <row r="694">
          <cell r="E694" t="str">
            <v>37.2A04.0062</v>
          </cell>
          <cell r="F694" t="str">
            <v>18. ĐIỆN QUANG</v>
          </cell>
          <cell r="G694" t="str">
            <v>18.634</v>
          </cell>
          <cell r="H694" t="str">
            <v>Đốt sóng cao tần điều trị u gan dưới hướng dẫn cắt lớp vi tính</v>
          </cell>
          <cell r="I694" t="str">
            <v>Đốt sóng cao tần điều trị u gan dưới hướng dẫn cắt lớp vi tính</v>
          </cell>
          <cell r="J694" t="str">
            <v>Đốt sóng cao tần điều trị u gan dưới hướng dẫn cắt lớp vi tính</v>
          </cell>
          <cell r="K694" t="str">
            <v>B</v>
          </cell>
          <cell r="L694" t="str">
            <v>TDB</v>
          </cell>
          <cell r="M694">
            <v>64</v>
          </cell>
          <cell r="N694">
            <v>64</v>
          </cell>
          <cell r="O694" t="str">
            <v>Chưa bao gồm đốt sóng cao tần và dây dẫn tín hiệu.</v>
          </cell>
          <cell r="P694" t="str">
            <v>Đốt sóng cao tần hoặcvi sóng  điều trị u gan dưới hướng dẫn của CT scanner</v>
          </cell>
          <cell r="Q694">
            <v>1488000</v>
          </cell>
          <cell r="R694">
            <v>298956.52173913002</v>
          </cell>
          <cell r="S694">
            <v>1786000</v>
          </cell>
          <cell r="T694">
            <v>388643.47826086904</v>
          </cell>
          <cell r="U694">
            <v>1876643.4782608692</v>
          </cell>
          <cell r="V694">
            <v>1876600</v>
          </cell>
          <cell r="W694">
            <v>75065.739130434769</v>
          </cell>
          <cell r="X694">
            <v>1951709.217391304</v>
          </cell>
        </row>
        <row r="695">
          <cell r="E695" t="str">
            <v>37.2A04.0063</v>
          </cell>
          <cell r="F695" t="str">
            <v>02. NỘI KHOA</v>
          </cell>
          <cell r="G695" t="str">
            <v>2.332</v>
          </cell>
          <cell r="H695" t="str">
            <v>Siêu âm can thiệp - điều trị sóng cao tần khối ung thư gan bằng kim đơn cực</v>
          </cell>
          <cell r="I695" t="str">
            <v>Siêu âm can thiệp - điều trị sóng cao tần khối ung thư gan bằng kim đơn cực</v>
          </cell>
          <cell r="J695" t="str">
            <v>Siêu âm can thiệp - điều trị sóng cao tần khối ung thư gan bằng kim đơn cực</v>
          </cell>
          <cell r="K695" t="str">
            <v>A</v>
          </cell>
          <cell r="L695" t="str">
            <v>TDB</v>
          </cell>
          <cell r="M695">
            <v>65</v>
          </cell>
          <cell r="N695">
            <v>65</v>
          </cell>
          <cell r="O695" t="str">
            <v>Chưa bao gồm kim đốt sóng cao tần và dây dẫn tín hiệu.</v>
          </cell>
          <cell r="P695" t="str">
            <v>Đốt sóng cao tần hoặc vi sóng  điều trị u gan dưới hướng dẫn của siêu âm</v>
          </cell>
          <cell r="Q695">
            <v>988000</v>
          </cell>
          <cell r="R695">
            <v>298956.52173913002</v>
          </cell>
          <cell r="S695">
            <v>1286000</v>
          </cell>
          <cell r="T695">
            <v>388643.47826086904</v>
          </cell>
          <cell r="U695">
            <v>1376643.4782608692</v>
          </cell>
          <cell r="V695">
            <v>1376600</v>
          </cell>
          <cell r="W695">
            <v>55065.739130434769</v>
          </cell>
          <cell r="X695">
            <v>1431709.217391304</v>
          </cell>
        </row>
        <row r="696">
          <cell r="E696" t="str">
            <v>37.2A04.0063</v>
          </cell>
          <cell r="F696" t="str">
            <v>02. NỘI KHOA</v>
          </cell>
          <cell r="G696" t="str">
            <v>2.331</v>
          </cell>
          <cell r="H696" t="str">
            <v>Siêu âm can thiệp - điều trị sóng cao tần khối ung thư gan bằng kimm chùm Leveen</v>
          </cell>
          <cell r="I696" t="str">
            <v>Siêu âm can thiệp - điều trị sóng cao tần khối ung thư gan bằng kimm chùm Leveen</v>
          </cell>
          <cell r="J696" t="str">
            <v>Siêu âm can thiệp - điều trị sóng cao tần khối ung thư gan bằng kimm chùm Leveen</v>
          </cell>
          <cell r="K696" t="str">
            <v>A</v>
          </cell>
          <cell r="L696" t="str">
            <v>TDB</v>
          </cell>
          <cell r="M696">
            <v>65</v>
          </cell>
          <cell r="N696">
            <v>65</v>
          </cell>
          <cell r="O696" t="str">
            <v>Chưa bao gồm kim đốt sóng cao tần và dây dẫn tín hiệu.</v>
          </cell>
          <cell r="P696" t="str">
            <v>Đốt sóng cao tần hoặc vi sóng  điều trị u gan dưới hướng dẫn của siêu âm</v>
          </cell>
          <cell r="Q696">
            <v>988000</v>
          </cell>
          <cell r="R696">
            <v>298956.52173913002</v>
          </cell>
          <cell r="S696">
            <v>1286000</v>
          </cell>
          <cell r="T696">
            <v>388643.47826086904</v>
          </cell>
          <cell r="U696">
            <v>1376643.4782608692</v>
          </cell>
          <cell r="V696">
            <v>1376600</v>
          </cell>
          <cell r="W696">
            <v>55065.739130434769</v>
          </cell>
          <cell r="X696">
            <v>1431709.217391304</v>
          </cell>
        </row>
        <row r="697">
          <cell r="E697" t="str">
            <v>37.2A04.0063</v>
          </cell>
          <cell r="F697" t="str">
            <v>12. UNG BƯỚU</v>
          </cell>
          <cell r="G697" t="str">
            <v>12.230</v>
          </cell>
          <cell r="H697" t="str">
            <v>Đốt nhiệt cao tần điều trị ung thư gan qua hướng dẫn của siêu âm, qua phẫu thuật nội soi</v>
          </cell>
          <cell r="I697" t="str">
            <v>Đốt nhiệt cao tần điều trị ung thư gan qua hướng dẫn của siêu âm, qua phẫu thuật nội soi</v>
          </cell>
          <cell r="J697" t="str">
            <v>Đốt nhiệt cao tần điều trị ung thư gan qua hướng dẫn của siêu âm, qua phẫu thuật nội soi</v>
          </cell>
          <cell r="K697" t="str">
            <v>A</v>
          </cell>
          <cell r="M697">
            <v>65</v>
          </cell>
          <cell r="N697">
            <v>65</v>
          </cell>
          <cell r="O697" t="str">
            <v>Chưa bao gồm kim đốt sóng cao tần và dây dẫn tín hiệu.</v>
          </cell>
          <cell r="P697" t="str">
            <v>Đốt sóng cao tần hoặc vi sóng  điều trị u gan dưới hướng dẫn của siêu âm</v>
          </cell>
          <cell r="Q697">
            <v>988000</v>
          </cell>
          <cell r="R697">
            <v>298956.52173913002</v>
          </cell>
          <cell r="S697">
            <v>1286000</v>
          </cell>
          <cell r="T697">
            <v>388643.47826086904</v>
          </cell>
          <cell r="U697">
            <v>1376643.4782608692</v>
          </cell>
          <cell r="V697">
            <v>1376600</v>
          </cell>
          <cell r="W697">
            <v>55065.739130434769</v>
          </cell>
          <cell r="X697">
            <v>1431709.217391304</v>
          </cell>
        </row>
        <row r="698">
          <cell r="E698" t="str">
            <v>37.2A04.0063</v>
          </cell>
          <cell r="F698" t="str">
            <v>18. ĐIỆN QUANG</v>
          </cell>
          <cell r="G698" t="str">
            <v>18.693</v>
          </cell>
          <cell r="H698" t="str">
            <v>Điều trị các khối u bằng vi sóng (Microwave)</v>
          </cell>
          <cell r="I698" t="str">
            <v>Điều trị các khối u bằng vi sóng (Microwave)</v>
          </cell>
          <cell r="J698" t="str">
            <v>Điều trị các khối u bằng vi sóng (Microwave)</v>
          </cell>
          <cell r="K698" t="str">
            <v>B</v>
          </cell>
          <cell r="M698">
            <v>65</v>
          </cell>
          <cell r="N698">
            <v>65</v>
          </cell>
          <cell r="O698" t="str">
            <v>Chưa bao gồm kim đốt sóng cao tần và dây dẫn tín hiệu.</v>
          </cell>
          <cell r="P698" t="str">
            <v>Đốt sóng cao tần hoặc vi sóng  điều trị u gan dưới hướng dẫn của siêu âm</v>
          </cell>
          <cell r="Q698">
            <v>988000</v>
          </cell>
          <cell r="R698">
            <v>298956.52173913002</v>
          </cell>
          <cell r="S698">
            <v>1286000</v>
          </cell>
          <cell r="T698">
            <v>388643.47826086904</v>
          </cell>
          <cell r="U698">
            <v>1376643.4782608692</v>
          </cell>
          <cell r="V698">
            <v>1376600</v>
          </cell>
          <cell r="W698">
            <v>55065.739130434769</v>
          </cell>
          <cell r="X698">
            <v>1431709.217391304</v>
          </cell>
        </row>
        <row r="699">
          <cell r="E699" t="str">
            <v>37.2A04.0063</v>
          </cell>
          <cell r="F699" t="str">
            <v>18. ĐIỆN QUANG</v>
          </cell>
          <cell r="G699" t="str">
            <v>18.602</v>
          </cell>
          <cell r="H699" t="str">
            <v>Đốt sóng cao tần điều trị các u tạng dưới hướng dẫn siêu âm</v>
          </cell>
          <cell r="I699" t="str">
            <v>Đốt sóng cao tần điều trị các u tạng dưới hướng dẫn siêu âm</v>
          </cell>
          <cell r="J699" t="str">
            <v>Đốt sóng cao tần điều trị các u tạng dưới hướng dẫn siêu âm</v>
          </cell>
          <cell r="K699" t="str">
            <v>B</v>
          </cell>
          <cell r="L699" t="str">
            <v>TDB</v>
          </cell>
          <cell r="M699">
            <v>65</v>
          </cell>
          <cell r="N699">
            <v>65</v>
          </cell>
          <cell r="O699" t="str">
            <v>Chưa bao gồm kim đốt sóng cao tần và dây dẫn tín hiệu.</v>
          </cell>
          <cell r="P699" t="str">
            <v>Đốt sóng cao tần hoặc vi sóng  điều trị u gan dưới hướng dẫn của siêu âm</v>
          </cell>
          <cell r="Q699">
            <v>988000</v>
          </cell>
          <cell r="R699">
            <v>298956.52173913002</v>
          </cell>
          <cell r="S699">
            <v>1286000</v>
          </cell>
          <cell r="T699">
            <v>388643.47826086904</v>
          </cell>
          <cell r="U699">
            <v>1376643.4782608692</v>
          </cell>
          <cell r="V699">
            <v>1376600</v>
          </cell>
          <cell r="W699">
            <v>55065.739130434769</v>
          </cell>
          <cell r="X699">
            <v>1431709.217391304</v>
          </cell>
        </row>
        <row r="700">
          <cell r="E700" t="str">
            <v>37.2A04.0063</v>
          </cell>
          <cell r="F700" t="str">
            <v>18. ĐIỆN QUANG</v>
          </cell>
          <cell r="G700" t="str">
            <v>18.601</v>
          </cell>
          <cell r="H700" t="str">
            <v>Đốt sóng cao tần điều trị u gan dưới hướng dẫn siêu âm</v>
          </cell>
          <cell r="I700" t="str">
            <v>Đốt sóng cao tần điều trị u gan dưới hướng dẫn siêu âm</v>
          </cell>
          <cell r="J700" t="str">
            <v>Đốt sóng cao tần điều trị u gan dưới hướng dẫn siêu âm</v>
          </cell>
          <cell r="K700" t="str">
            <v>B</v>
          </cell>
          <cell r="L700" t="str">
            <v>TDB</v>
          </cell>
          <cell r="M700">
            <v>65</v>
          </cell>
          <cell r="N700">
            <v>65</v>
          </cell>
          <cell r="O700" t="str">
            <v>Chưa bao gồm kim đốt sóng cao tần và dây dẫn tín hiệu.</v>
          </cell>
          <cell r="P700" t="str">
            <v>Đốt sóng cao tần hoặc vi sóng  điều trị u gan dưới hướng dẫn của siêu âm</v>
          </cell>
          <cell r="Q700">
            <v>988000</v>
          </cell>
          <cell r="R700">
            <v>298956.52173913002</v>
          </cell>
          <cell r="S700">
            <v>1286000</v>
          </cell>
          <cell r="T700">
            <v>388643.47826086904</v>
          </cell>
          <cell r="U700">
            <v>1376643.4782608692</v>
          </cell>
          <cell r="V700">
            <v>1376600</v>
          </cell>
          <cell r="W700">
            <v>55065.739130434769</v>
          </cell>
          <cell r="X700">
            <v>1431709.217391304</v>
          </cell>
        </row>
        <row r="701">
          <cell r="E701" t="str">
            <v>37.2A04.0063</v>
          </cell>
          <cell r="F701" t="str">
            <v>18. ĐIỆN QUANG</v>
          </cell>
          <cell r="G701" t="str">
            <v>18.614</v>
          </cell>
          <cell r="H701" t="str">
            <v>Đốt sóng cao tần điều trị ung thư gan (RFA) dưới hướng dẫn siêu âm</v>
          </cell>
          <cell r="I701" t="str">
            <v>Đốt sóng cao tần điều trị ung thư gan (RFA) dưới hướng dẫn siêu âm</v>
          </cell>
          <cell r="J701" t="str">
            <v>Đốt sóng cao tần điều trị ung thư gan (RFA) dưới hướng dẫn siêu âm</v>
          </cell>
          <cell r="K701" t="str">
            <v>B</v>
          </cell>
          <cell r="L701" t="str">
            <v>TDB</v>
          </cell>
          <cell r="M701">
            <v>65</v>
          </cell>
          <cell r="N701">
            <v>65</v>
          </cell>
          <cell r="O701" t="str">
            <v>Chưa bao gồm kim đốt sóng cao tần và dây dẫn tín hiệu.</v>
          </cell>
          <cell r="P701" t="str">
            <v>Đốt sóng cao tần hoặc vi sóng  điều trị u gan dưới hướng dẫn của siêu âm</v>
          </cell>
          <cell r="Q701">
            <v>988000</v>
          </cell>
          <cell r="R701">
            <v>298956.52173913002</v>
          </cell>
          <cell r="S701">
            <v>1286000</v>
          </cell>
          <cell r="T701">
            <v>388643.47826086904</v>
          </cell>
          <cell r="U701">
            <v>1376643.4782608692</v>
          </cell>
          <cell r="V701">
            <v>1376600</v>
          </cell>
          <cell r="W701">
            <v>55065.739130434769</v>
          </cell>
          <cell r="X701">
            <v>1431709.217391304</v>
          </cell>
        </row>
        <row r="702">
          <cell r="E702" t="str">
            <v>37.2A04.0064</v>
          </cell>
          <cell r="F702" t="str">
            <v>18. ĐIỆN QUANG</v>
          </cell>
          <cell r="G702" t="str">
            <v>18.600</v>
          </cell>
          <cell r="H702" t="str">
            <v>Diệt hạch điều trị đau dây V số hóa xóa nền</v>
          </cell>
          <cell r="I702" t="str">
            <v>Diệt hạch điều trị đau dây V số hóa xóa nền</v>
          </cell>
          <cell r="J702" t="str">
            <v>Diệt hạch điều trị đau dây V số hóa xóa nền</v>
          </cell>
          <cell r="K702" t="str">
            <v>B</v>
          </cell>
          <cell r="L702" t="str">
            <v>TDB</v>
          </cell>
          <cell r="M702">
            <v>66</v>
          </cell>
          <cell r="N702">
            <v>66</v>
          </cell>
          <cell r="O702" t="str">
            <v>Chưa bao gồm vật tư tiêu hao: kim chọc, xi măng, các vật liệu bơm, chất gây tắc, bơm áp lực đẩy xi măng</v>
          </cell>
          <cell r="P702" t="str">
            <v>Điều trị các tổn thương xương, khớp, cột sống và các tạng dưới DSA (đổ xi măng cột sống, điều trị các khối u tạng và giả u xương...)</v>
          </cell>
          <cell r="Q702">
            <v>2588000</v>
          </cell>
          <cell r="R702">
            <v>638608.69565217395</v>
          </cell>
          <cell r="S702">
            <v>3226000</v>
          </cell>
          <cell r="T702">
            <v>830191.30434782617</v>
          </cell>
          <cell r="U702">
            <v>3418191.3043478262</v>
          </cell>
          <cell r="V702">
            <v>3418100</v>
          </cell>
          <cell r="W702">
            <v>136727.65217391305</v>
          </cell>
          <cell r="X702">
            <v>3554918.9565217393</v>
          </cell>
        </row>
        <row r="703">
          <cell r="E703" t="str">
            <v>37.2A04.0064</v>
          </cell>
          <cell r="F703" t="str">
            <v>18. ĐIỆN QUANG</v>
          </cell>
          <cell r="G703" t="str">
            <v>18.579</v>
          </cell>
          <cell r="H703" t="str">
            <v>Điều trị các khối u tạng (thận, lách, tụy...) số hóa xóa nền</v>
          </cell>
          <cell r="I703" t="str">
            <v>Điều trị các khối u tạng (thận, lách, tụy...) số hóa xóa nền</v>
          </cell>
          <cell r="J703" t="str">
            <v>Điều trị các khối u tạng (thận, lách, tụy...) số hóa xóa nền</v>
          </cell>
          <cell r="K703" t="str">
            <v>B</v>
          </cell>
          <cell r="L703" t="str">
            <v>TDB</v>
          </cell>
          <cell r="M703">
            <v>66</v>
          </cell>
          <cell r="N703">
            <v>66</v>
          </cell>
          <cell r="O703" t="str">
            <v>Chưa bao gồm vật tư tiêu hao: kim chọc, xi măng, các vật liệu bơm, chất gây tắc, bơm áp lực đẩy xi măng</v>
          </cell>
          <cell r="P703" t="str">
            <v>Điều trị các tổn thương xương, khớp, cột sống và các tạng dưới DSA (đổ xi măng cột sống, điều trị các khối u tạng và giả u xương...)</v>
          </cell>
          <cell r="Q703">
            <v>2588000</v>
          </cell>
          <cell r="R703">
            <v>638608.69565217395</v>
          </cell>
          <cell r="S703">
            <v>3226000</v>
          </cell>
          <cell r="T703">
            <v>830191.30434782617</v>
          </cell>
          <cell r="U703">
            <v>3418191.3043478262</v>
          </cell>
          <cell r="V703">
            <v>3418100</v>
          </cell>
          <cell r="W703">
            <v>136727.65217391305</v>
          </cell>
          <cell r="X703">
            <v>3554918.9565217393</v>
          </cell>
        </row>
        <row r="704">
          <cell r="E704" t="str">
            <v>37.2A04.0064</v>
          </cell>
          <cell r="F704" t="str">
            <v>18. ĐIỆN QUANG</v>
          </cell>
          <cell r="G704" t="str">
            <v>18.578</v>
          </cell>
          <cell r="H704" t="str">
            <v>Điều trị các tổn thương xương số hóa xóa nền</v>
          </cell>
          <cell r="I704" t="str">
            <v>Điều trị các tổn thương xương số hóa xóa nền</v>
          </cell>
          <cell r="J704" t="str">
            <v>Điều trị các tổn thương xương số hóa xóa nền</v>
          </cell>
          <cell r="K704" t="str">
            <v>B</v>
          </cell>
          <cell r="L704" t="str">
            <v>T1</v>
          </cell>
          <cell r="M704">
            <v>66</v>
          </cell>
          <cell r="N704">
            <v>66</v>
          </cell>
          <cell r="O704" t="str">
            <v>Chưa bao gồm vật tư tiêu hao: kim chọc, xi măng, các vật liệu bơm, chất gây tắc, bơm áp lực đẩy xi măng</v>
          </cell>
          <cell r="P704" t="str">
            <v>Điều trị các tổn thương xương, khớp, cột sống và các tạng dưới DSA (đổ xi măng cột sống, điều trị các khối u tạng và giả u xương...)</v>
          </cell>
          <cell r="Q704">
            <v>2588000</v>
          </cell>
          <cell r="R704">
            <v>638608.69565217395</v>
          </cell>
          <cell r="S704">
            <v>3226000</v>
          </cell>
          <cell r="T704">
            <v>830191.30434782617</v>
          </cell>
          <cell r="U704">
            <v>3418191.3043478262</v>
          </cell>
          <cell r="V704">
            <v>3418100</v>
          </cell>
          <cell r="W704">
            <v>136727.65217391305</v>
          </cell>
          <cell r="X704">
            <v>3554918.9565217393</v>
          </cell>
        </row>
        <row r="705">
          <cell r="E705" t="str">
            <v>37.2A04.0064</v>
          </cell>
          <cell r="F705" t="str">
            <v>18. ĐIỆN QUANG</v>
          </cell>
          <cell r="G705" t="str">
            <v>18.586</v>
          </cell>
          <cell r="H705" t="str">
            <v>Điều trị thoát vị đĩa đệm qua da số hóa xóa nền</v>
          </cell>
          <cell r="I705" t="str">
            <v>Điều trị thoát vị đĩa đệm qua da số hóa xóa nền</v>
          </cell>
          <cell r="J705" t="str">
            <v>Điều trị thoát vị đĩa đệm qua da số hóa xóa nền</v>
          </cell>
          <cell r="K705" t="str">
            <v>B</v>
          </cell>
          <cell r="L705" t="str">
            <v>T1</v>
          </cell>
          <cell r="M705">
            <v>66</v>
          </cell>
          <cell r="N705">
            <v>66</v>
          </cell>
          <cell r="O705" t="str">
            <v>Chưa bao gồm vật tư tiêu hao: kim chọc, xi măng, các vật liệu bơm, chất gây tắc, bơm áp lực đẩy xi măng</v>
          </cell>
          <cell r="P705" t="str">
            <v>Điều trị các tổn thương xương, khớp, cột sống và các tạng dưới DSA (đổ xi măng cột sống, điều trị các khối u tạng và giả u xương...)</v>
          </cell>
          <cell r="Q705">
            <v>2588000</v>
          </cell>
          <cell r="R705">
            <v>638608.69565217395</v>
          </cell>
          <cell r="S705">
            <v>3226000</v>
          </cell>
          <cell r="T705">
            <v>830191.30434782617</v>
          </cell>
          <cell r="U705">
            <v>3418191.3043478262</v>
          </cell>
          <cell r="V705">
            <v>3418100</v>
          </cell>
          <cell r="W705">
            <v>136727.65217391305</v>
          </cell>
          <cell r="X705">
            <v>3554918.9565217393</v>
          </cell>
        </row>
        <row r="706">
          <cell r="E706" t="str">
            <v>37.2A04.0064</v>
          </cell>
          <cell r="F706" t="str">
            <v>18. ĐIỆN QUANG</v>
          </cell>
          <cell r="G706" t="str">
            <v>18.577</v>
          </cell>
          <cell r="H706" t="str">
            <v>Điều trị u xương dạng xương số hóa xóa nền</v>
          </cell>
          <cell r="I706" t="str">
            <v>Điều trị u xương dạng xương số hóa xóa nền</v>
          </cell>
          <cell r="J706" t="str">
            <v>Điều trị u xương dạng xương số hóa xóa nền</v>
          </cell>
          <cell r="K706" t="str">
            <v>B</v>
          </cell>
          <cell r="L706" t="str">
            <v>T1</v>
          </cell>
          <cell r="M706">
            <v>66</v>
          </cell>
          <cell r="N706">
            <v>66</v>
          </cell>
          <cell r="O706" t="str">
            <v>Chưa bao gồm vật tư tiêu hao: kim chọc, xi măng, các vật liệu bơm, chất gây tắc, bơm áp lực đẩy xi măng</v>
          </cell>
          <cell r="P706" t="str">
            <v>Điều trị các tổn thương xương, khớp, cột sống và các tạng dưới DSA (đổ xi măng cột sống, điều trị các khối u tạng và giả u xương...)</v>
          </cell>
          <cell r="Q706">
            <v>2588000</v>
          </cell>
          <cell r="R706">
            <v>638608.69565217395</v>
          </cell>
          <cell r="S706">
            <v>3226000</v>
          </cell>
          <cell r="T706">
            <v>830191.30434782617</v>
          </cell>
          <cell r="U706">
            <v>3418191.3043478262</v>
          </cell>
          <cell r="V706">
            <v>3418100</v>
          </cell>
          <cell r="W706">
            <v>136727.65217391305</v>
          </cell>
          <cell r="X706">
            <v>3554918.9565217393</v>
          </cell>
        </row>
        <row r="707">
          <cell r="E707" t="str">
            <v>37.2A04.0064</v>
          </cell>
          <cell r="F707" t="str">
            <v>18. ĐIỆN QUANG</v>
          </cell>
          <cell r="G707" t="str">
            <v>18.572</v>
          </cell>
          <cell r="H707" t="str">
            <v>Đổ xi măng cột sống số hóa xóa nền</v>
          </cell>
          <cell r="I707" t="str">
            <v>Đổ xi măng cột sống số hóa xóa nền</v>
          </cell>
          <cell r="J707" t="str">
            <v>Đổ xi măng cột sống số hóa xóa nền</v>
          </cell>
          <cell r="K707" t="str">
            <v>B</v>
          </cell>
          <cell r="L707" t="str">
            <v>TDB</v>
          </cell>
          <cell r="M707">
            <v>66</v>
          </cell>
          <cell r="N707">
            <v>66</v>
          </cell>
          <cell r="O707" t="str">
            <v>Chưa bao gồm vật tư tiêu hao: kim chọc, xi măng, các vật liệu bơm, chất gây tắc, bơm áp lực đẩy xi măng</v>
          </cell>
          <cell r="P707" t="str">
            <v>Điều trị các tổn thương xương, khớp, cột sống và các tạng dưới DSA (đổ xi măng cột sống, điều trị các khối u tạng và giả u xương...)</v>
          </cell>
          <cell r="Q707">
            <v>2588000</v>
          </cell>
          <cell r="R707">
            <v>638608.69565217395</v>
          </cell>
          <cell r="S707">
            <v>3226000</v>
          </cell>
          <cell r="T707">
            <v>830191.30434782617</v>
          </cell>
          <cell r="U707">
            <v>3418191.3043478262</v>
          </cell>
          <cell r="V707">
            <v>3418100</v>
          </cell>
          <cell r="W707">
            <v>136727.65217391305</v>
          </cell>
          <cell r="X707">
            <v>3554918.9565217393</v>
          </cell>
        </row>
        <row r="708">
          <cell r="E708" t="str">
            <v>37.2A04.0064</v>
          </cell>
          <cell r="F708" t="str">
            <v>18. ĐIỆN QUANG</v>
          </cell>
          <cell r="G708" t="str">
            <v>18.580</v>
          </cell>
          <cell r="H708" t="str">
            <v>Đốt sóng cao tần điều trị các khối u số hóa xóa nền</v>
          </cell>
          <cell r="I708" t="str">
            <v>Đốt sóng cao tần điều trị các khối u số hóa xóa nền</v>
          </cell>
          <cell r="J708" t="str">
            <v>Đốt sóng cao tần điều trị các khối u số hóa xóa nền</v>
          </cell>
          <cell r="K708" t="str">
            <v>B</v>
          </cell>
          <cell r="L708" t="str">
            <v>TDB</v>
          </cell>
          <cell r="M708">
            <v>66</v>
          </cell>
          <cell r="N708">
            <v>66</v>
          </cell>
          <cell r="O708" t="str">
            <v>Chưa bao gồm vật tư tiêu hao: kim chọc, xi măng, các vật liệu bơm, chất gây tắc, bơm áp lực đẩy xi măng</v>
          </cell>
          <cell r="P708" t="str">
            <v>Điều trị các tổn thương xương, khớp, cột sống và các tạng dưới DSA (đổ xi măng cột sống, điều trị các khối u tạng và giả u xương...)</v>
          </cell>
          <cell r="Q708">
            <v>2588000</v>
          </cell>
          <cell r="R708">
            <v>638608.69565217395</v>
          </cell>
          <cell r="S708">
            <v>3226000</v>
          </cell>
          <cell r="T708">
            <v>830191.30434782617</v>
          </cell>
          <cell r="U708">
            <v>3418191.3043478262</v>
          </cell>
          <cell r="V708">
            <v>3418100</v>
          </cell>
          <cell r="W708">
            <v>136727.65217391305</v>
          </cell>
          <cell r="X708">
            <v>3554918.9565217393</v>
          </cell>
        </row>
        <row r="709">
          <cell r="E709" t="str">
            <v>37.2A04.0064</v>
          </cell>
          <cell r="F709" t="str">
            <v>18. ĐIỆN QUANG</v>
          </cell>
          <cell r="G709" t="str">
            <v>18.689</v>
          </cell>
          <cell r="H709" t="str">
            <v>Tạo hình đặt Stent và bơm xi măng điều trị xẹp đốt sống [dưới DSA]</v>
          </cell>
          <cell r="I709" t="str">
            <v>Tạo hình đặt Stent và bơm xi măng điều trị xẹp đốt sống [dưới DSA]</v>
          </cell>
          <cell r="J709" t="str">
            <v>Tạo hình đặt Stent và bơm xi măng điều trị xẹp đốt sống [dưới DSA]</v>
          </cell>
          <cell r="K709" t="str">
            <v>B</v>
          </cell>
          <cell r="L709" t="str">
            <v>TDB</v>
          </cell>
          <cell r="M709">
            <v>66</v>
          </cell>
          <cell r="N709">
            <v>66</v>
          </cell>
          <cell r="O709" t="str">
            <v>Chưa bao gồm vật tư tiêu hao: kim chọc, xi măng, các vật liệu bơm, chất gây tắc, bơm áp lực đẩy xi măng</v>
          </cell>
          <cell r="P709" t="str">
            <v>Điều trị các tổn thương xương, khớp, cột sống và các tạng dưới DSA (đổ xi măng cột sống, điều trị các khối u tạng và giả u xương...)</v>
          </cell>
          <cell r="Q709">
            <v>2588000</v>
          </cell>
          <cell r="R709">
            <v>638608.69565217395</v>
          </cell>
          <cell r="S709">
            <v>3226000</v>
          </cell>
          <cell r="T709">
            <v>830191.30434782617</v>
          </cell>
          <cell r="U709">
            <v>3418191.3043478262</v>
          </cell>
          <cell r="V709">
            <v>3418100</v>
          </cell>
          <cell r="W709">
            <v>136727.65217391305</v>
          </cell>
          <cell r="X709">
            <v>3554918.9565217393</v>
          </cell>
        </row>
        <row r="710">
          <cell r="E710" t="str">
            <v>37.2A04.0064</v>
          </cell>
          <cell r="F710" t="str">
            <v>18. ĐIỆN QUANG</v>
          </cell>
          <cell r="G710" t="str">
            <v>18.573</v>
          </cell>
          <cell r="H710" t="str">
            <v>Tạo hình và đổ xi măng cột sống (kyphoplasty)</v>
          </cell>
          <cell r="I710" t="str">
            <v>Tạo hình và đổ xi măng cột sống (kyphoplasty)</v>
          </cell>
          <cell r="J710" t="str">
            <v>Tạo hình và đổ xi măng cột sống (kyphoplasty)</v>
          </cell>
          <cell r="K710" t="str">
            <v>B</v>
          </cell>
          <cell r="L710" t="str">
            <v>TDB</v>
          </cell>
          <cell r="M710">
            <v>66</v>
          </cell>
          <cell r="N710">
            <v>66</v>
          </cell>
          <cell r="O710" t="str">
            <v>Chưa bao gồm vật tư tiêu hao: kim chọc, xi măng, các vật liệu bơm, chất gây tắc, bơm áp lực đẩy xi măng</v>
          </cell>
          <cell r="P710" t="str">
            <v>Điều trị các tổn thương xương, khớp, cột sống và các tạng dưới DSA (đổ xi măng cột sống, điều trị các khối u tạng và giả u xương...)</v>
          </cell>
          <cell r="Q710">
            <v>2588000</v>
          </cell>
          <cell r="R710">
            <v>638608.69565217395</v>
          </cell>
          <cell r="S710">
            <v>3226000</v>
          </cell>
          <cell r="T710">
            <v>830191.30434782617</v>
          </cell>
          <cell r="U710">
            <v>3418191.3043478262</v>
          </cell>
          <cell r="V710">
            <v>3418100</v>
          </cell>
          <cell r="W710">
            <v>136727.65217391305</v>
          </cell>
          <cell r="X710">
            <v>3554918.9565217393</v>
          </cell>
        </row>
        <row r="711">
          <cell r="E711" t="str">
            <v>37.2A04.0064</v>
          </cell>
          <cell r="F711" t="str">
            <v>18. ĐIỆN QUANG</v>
          </cell>
          <cell r="G711" t="str">
            <v>18.574</v>
          </cell>
          <cell r="H711" t="str">
            <v>Tiêm phá đông khớp vai số hóa xóa nền</v>
          </cell>
          <cell r="I711" t="str">
            <v>Tiêm phá đông khớp vai số hóa xóa nền</v>
          </cell>
          <cell r="J711" t="str">
            <v>Tiêm phá đông khớp vai số hóa xóa nền</v>
          </cell>
          <cell r="K711" t="str">
            <v>B</v>
          </cell>
          <cell r="L711" t="str">
            <v>T1</v>
          </cell>
          <cell r="M711">
            <v>66</v>
          </cell>
          <cell r="N711">
            <v>66</v>
          </cell>
          <cell r="O711" t="str">
            <v>Chưa bao gồm vật tư tiêu hao: kim chọc, xi măng, các vật liệu bơm, chất gây tắc, bơm áp lực đẩy xi măng</v>
          </cell>
          <cell r="P711" t="str">
            <v>Điều trị các tổn thương xương, khớp, cột sống và các tạng dưới DSA (đổ xi măng cột sống, điều trị các khối u tạng và giả u xương...)</v>
          </cell>
          <cell r="Q711">
            <v>2588000</v>
          </cell>
          <cell r="R711">
            <v>638608.69565217395</v>
          </cell>
          <cell r="S711">
            <v>3226000</v>
          </cell>
          <cell r="T711">
            <v>830191.30434782617</v>
          </cell>
          <cell r="U711">
            <v>3418191.3043478262</v>
          </cell>
          <cell r="V711">
            <v>3418100</v>
          </cell>
          <cell r="W711">
            <v>136727.65217391305</v>
          </cell>
          <cell r="X711">
            <v>3554918.9565217393</v>
          </cell>
        </row>
        <row r="712">
          <cell r="E712" t="str">
            <v>37.2A04.0065</v>
          </cell>
          <cell r="F712" t="str">
            <v>18. ĐIỆN QUANG</v>
          </cell>
          <cell r="G712" t="str">
            <v>18.361</v>
          </cell>
          <cell r="H712" t="str">
            <v>Chụp cộng hưởng từ bạch mạch có tiêm tương phản đặc hiệu (1.5T)</v>
          </cell>
          <cell r="I712" t="str">
            <v>Chụp cộng hưởng từ bạch mạch có tiêm tương phản đặc hiệu (1.5T)</v>
          </cell>
          <cell r="J712" t="str">
            <v>Chụp cộng hưởng từ bạch mạch có tiêm tương phản đặc hiệu (1.5T)</v>
          </cell>
          <cell r="K712" t="str">
            <v>B</v>
          </cell>
          <cell r="L712" t="str">
            <v>T2</v>
          </cell>
          <cell r="M712">
            <v>67</v>
          </cell>
          <cell r="N712">
            <v>67</v>
          </cell>
          <cell r="P712" t="str">
            <v>Chụp cộng hưởng từ (MRI) có thuốc cản quang</v>
          </cell>
          <cell r="Q712">
            <v>2150892</v>
          </cell>
          <cell r="R712">
            <v>76864.695652173905</v>
          </cell>
          <cell r="S712">
            <v>2227000</v>
          </cell>
          <cell r="T712">
            <v>99924.104347826084</v>
          </cell>
          <cell r="U712">
            <v>2250816.104347826</v>
          </cell>
          <cell r="V712">
            <v>2250800</v>
          </cell>
          <cell r="W712">
            <v>90032.644173913039</v>
          </cell>
          <cell r="X712">
            <v>2340848.7485217392</v>
          </cell>
        </row>
        <row r="713">
          <cell r="E713" t="str">
            <v>37.2A04.0065</v>
          </cell>
          <cell r="F713" t="str">
            <v>18. ĐIỆN QUANG</v>
          </cell>
          <cell r="G713" t="str">
            <v>18.360</v>
          </cell>
          <cell r="H713" t="str">
            <v>Chụp cộng hưởng từ bạch mạch có tiêm tương phản không đặc hiệu (1.5T)</v>
          </cell>
          <cell r="I713" t="str">
            <v>Chụp cộng hưởng từ bạch mạch có tiêm tương phản không đặc hiệu (1.5T)</v>
          </cell>
          <cell r="J713" t="str">
            <v>Chụp cộng hưởng từ bạch mạch có tiêm tương phản không đặc hiệu (1.5T)</v>
          </cell>
          <cell r="K713" t="str">
            <v>B</v>
          </cell>
          <cell r="L713" t="str">
            <v>T2</v>
          </cell>
          <cell r="M713">
            <v>67</v>
          </cell>
          <cell r="N713">
            <v>67</v>
          </cell>
          <cell r="P713" t="str">
            <v>Chụp cộng hưởng từ (MRI) có thuốc cản quang</v>
          </cell>
          <cell r="Q713">
            <v>2150892</v>
          </cell>
          <cell r="R713">
            <v>76864.695652173905</v>
          </cell>
          <cell r="S713">
            <v>2227000</v>
          </cell>
          <cell r="T713">
            <v>99924.104347826084</v>
          </cell>
          <cell r="U713">
            <v>2250816.104347826</v>
          </cell>
          <cell r="V713">
            <v>2250800</v>
          </cell>
          <cell r="W713">
            <v>90032.644173913039</v>
          </cell>
          <cell r="X713">
            <v>2340848.7485217392</v>
          </cell>
        </row>
        <row r="714">
          <cell r="E714" t="str">
            <v>37.2A04.0065</v>
          </cell>
          <cell r="F714" t="str">
            <v>18. ĐIỆN QUANG</v>
          </cell>
          <cell r="G714" t="str">
            <v>18.695</v>
          </cell>
          <cell r="H714" t="str">
            <v>Chụp cộng hưởng từ bệnh lý cơ tim có tiêm thuốc tương phản</v>
          </cell>
          <cell r="I714" t="str">
            <v>Chụp cộng hưởng từ bệnh lý cơ tim có tiêm thuốc tương phản</v>
          </cell>
          <cell r="J714" t="str">
            <v>Chụp cộng hưởng từ bệnh lý cơ tim có tiêm thuốc tương phản</v>
          </cell>
          <cell r="K714" t="str">
            <v>B</v>
          </cell>
          <cell r="M714">
            <v>67</v>
          </cell>
          <cell r="N714">
            <v>67</v>
          </cell>
          <cell r="P714" t="str">
            <v>Chụp cộng hưởng từ (MRI) có thuốc cản quang</v>
          </cell>
          <cell r="Q714">
            <v>2150892</v>
          </cell>
          <cell r="R714">
            <v>76864.695652173905</v>
          </cell>
          <cell r="S714">
            <v>2227000</v>
          </cell>
          <cell r="T714">
            <v>99924.104347826084</v>
          </cell>
          <cell r="U714">
            <v>2250816.104347826</v>
          </cell>
          <cell r="V714">
            <v>2250800</v>
          </cell>
          <cell r="W714">
            <v>90032.644173913039</v>
          </cell>
          <cell r="X714">
            <v>2340848.7485217392</v>
          </cell>
        </row>
        <row r="715">
          <cell r="E715" t="str">
            <v>37.2A04.0065</v>
          </cell>
          <cell r="F715" t="str">
            <v>18. ĐIỆN QUANG</v>
          </cell>
          <cell r="G715" t="str">
            <v>18.325</v>
          </cell>
          <cell r="H715" t="str">
            <v>Chụp cộng hưởng từ bìu, dương vật có tiêm chất tương phản (0.2-1.5T)</v>
          </cell>
          <cell r="I715" t="str">
            <v>Chụp cộng hưởng từ bìu, dương vật có tiêm chất tương phản (0.2-1.5T)</v>
          </cell>
          <cell r="J715" t="str">
            <v>Chụp cộng hưởng từ bìu, dương vật có tiêm chất tương phản (0.2-1.5T)</v>
          </cell>
          <cell r="K715" t="str">
            <v>B</v>
          </cell>
          <cell r="L715" t="str">
            <v>T2</v>
          </cell>
          <cell r="M715">
            <v>67</v>
          </cell>
          <cell r="N715">
            <v>67</v>
          </cell>
          <cell r="P715" t="str">
            <v>Chụp cộng hưởng từ (MRI) có thuốc cản quang</v>
          </cell>
          <cell r="Q715">
            <v>2150892</v>
          </cell>
          <cell r="R715">
            <v>76864.695652173905</v>
          </cell>
          <cell r="S715">
            <v>2227000</v>
          </cell>
          <cell r="T715">
            <v>99924.104347826084</v>
          </cell>
          <cell r="U715">
            <v>2250816.104347826</v>
          </cell>
          <cell r="V715">
            <v>2250800</v>
          </cell>
          <cell r="W715">
            <v>90032.644173913039</v>
          </cell>
          <cell r="X715">
            <v>2340848.7485217392</v>
          </cell>
        </row>
        <row r="716">
          <cell r="E716" t="str">
            <v>37.2A04.0065</v>
          </cell>
          <cell r="F716" t="str">
            <v>18. ĐIỆN QUANG</v>
          </cell>
          <cell r="G716" t="str">
            <v>18.335</v>
          </cell>
          <cell r="H716" t="str">
            <v>Chụp cộng hưởng từ cột sống cổ có tiêm tương phản (0.2-1.5T)</v>
          </cell>
          <cell r="I716" t="str">
            <v>Chụp cộng hưởng từ cột sống cổ có tiêm tương phản (0.2-1.5T)</v>
          </cell>
          <cell r="J716" t="str">
            <v>Chụp cộng hưởng từ cột sống cổ có tiêm tương phản (0.2-1.5T)</v>
          </cell>
          <cell r="K716" t="str">
            <v>B</v>
          </cell>
          <cell r="L716" t="str">
            <v>T2</v>
          </cell>
          <cell r="M716">
            <v>67</v>
          </cell>
          <cell r="N716">
            <v>67</v>
          </cell>
          <cell r="P716" t="str">
            <v>Chụp cộng hưởng từ (MRI) có thuốc cản quang</v>
          </cell>
          <cell r="Q716">
            <v>2150892</v>
          </cell>
          <cell r="R716">
            <v>76864.695652173905</v>
          </cell>
          <cell r="S716">
            <v>2227000</v>
          </cell>
          <cell r="T716">
            <v>99924.104347826084</v>
          </cell>
          <cell r="U716">
            <v>2250816.104347826</v>
          </cell>
          <cell r="V716">
            <v>2250800</v>
          </cell>
          <cell r="W716">
            <v>90032.644173913039</v>
          </cell>
          <cell r="X716">
            <v>2340848.7485217392</v>
          </cell>
        </row>
        <row r="717">
          <cell r="E717" t="str">
            <v>37.2A04.0065</v>
          </cell>
          <cell r="F717" t="str">
            <v>18. ĐIỆN QUANG</v>
          </cell>
          <cell r="G717" t="str">
            <v>18.337</v>
          </cell>
          <cell r="H717" t="str">
            <v>Chụp cộng hưởng từ cột sống ngực có tiêm tương phản (0.2-1.5T)</v>
          </cell>
          <cell r="I717" t="str">
            <v>Chụp cộng hưởng từ cột sống ngực có tiêm tương phản (0.2-1.5T)</v>
          </cell>
          <cell r="J717" t="str">
            <v>Chụp cộng hưởng từ cột sống ngực có tiêm tương phản (0.2-1.5T)</v>
          </cell>
          <cell r="K717" t="str">
            <v>B</v>
          </cell>
          <cell r="L717" t="str">
            <v>T2</v>
          </cell>
          <cell r="M717">
            <v>67</v>
          </cell>
          <cell r="N717">
            <v>67</v>
          </cell>
          <cell r="P717" t="str">
            <v>Chụp cộng hưởng từ (MRI) có thuốc cản quang</v>
          </cell>
          <cell r="Q717">
            <v>2150892</v>
          </cell>
          <cell r="R717">
            <v>76864.695652173905</v>
          </cell>
          <cell r="S717">
            <v>2227000</v>
          </cell>
          <cell r="T717">
            <v>99924.104347826084</v>
          </cell>
          <cell r="U717">
            <v>2250816.104347826</v>
          </cell>
          <cell r="V717">
            <v>2250800</v>
          </cell>
          <cell r="W717">
            <v>90032.644173913039</v>
          </cell>
          <cell r="X717">
            <v>2340848.7485217392</v>
          </cell>
        </row>
        <row r="718">
          <cell r="E718" t="str">
            <v>37.2A04.0065</v>
          </cell>
          <cell r="F718" t="str">
            <v>18. ĐIỆN QUANG</v>
          </cell>
          <cell r="G718" t="str">
            <v>18.339</v>
          </cell>
          <cell r="H718" t="str">
            <v>Chụp cộng hưởng từ cột sống thắt lưng - cùng có tiêm tương phản (0.2-1.5T)</v>
          </cell>
          <cell r="I718" t="str">
            <v>Chụp cộng hưởng từ cột sống thắt lưng - cùng có tiêm tương phản (0.2-1.5T)</v>
          </cell>
          <cell r="J718" t="str">
            <v>Chụp cộng hưởng từ cột sống thắt lưng - cùng có tiêm tương phản (0.2-1.5T)</v>
          </cell>
          <cell r="K718" t="str">
            <v>B</v>
          </cell>
          <cell r="L718" t="str">
            <v>T2</v>
          </cell>
          <cell r="M718">
            <v>67</v>
          </cell>
          <cell r="N718">
            <v>67</v>
          </cell>
          <cell r="P718" t="str">
            <v>Chụp cộng hưởng từ (MRI) có thuốc cản quang</v>
          </cell>
          <cell r="Q718">
            <v>2150892</v>
          </cell>
          <cell r="R718">
            <v>76864.695652173905</v>
          </cell>
          <cell r="S718">
            <v>2227000</v>
          </cell>
          <cell r="T718">
            <v>99924.104347826084</v>
          </cell>
          <cell r="U718">
            <v>2250816.104347826</v>
          </cell>
          <cell r="V718">
            <v>2250800</v>
          </cell>
          <cell r="W718">
            <v>90032.644173913039</v>
          </cell>
          <cell r="X718">
            <v>2340848.7485217392</v>
          </cell>
        </row>
        <row r="719">
          <cell r="E719" t="str">
            <v>37.2A04.0065</v>
          </cell>
          <cell r="F719" t="str">
            <v>18. ĐIỆN QUANG</v>
          </cell>
          <cell r="G719" t="str">
            <v>18.331</v>
          </cell>
          <cell r="H719" t="str">
            <v>Chụp cộng hưởng từ đánh giá bánh nhau (rau) (0.2-1.5T)</v>
          </cell>
          <cell r="I719" t="str">
            <v>Chụp cộng hưởng từ đánh giá bánh nhau (rau) (0.2-1.5T) [có chất tương phản]</v>
          </cell>
          <cell r="J719" t="str">
            <v>Chụp cộng hưởng từ đánh giá bánh nhau (rau) (0.2-1.5T)</v>
          </cell>
          <cell r="K719" t="str">
            <v>B</v>
          </cell>
          <cell r="M719">
            <v>67</v>
          </cell>
          <cell r="N719">
            <v>67</v>
          </cell>
          <cell r="P719" t="str">
            <v>Chụp cộng hưởng từ (MRI) có thuốc cản quang</v>
          </cell>
          <cell r="Q719">
            <v>2150892</v>
          </cell>
          <cell r="R719">
            <v>76864.695652173905</v>
          </cell>
          <cell r="S719">
            <v>2227000</v>
          </cell>
          <cell r="T719">
            <v>99924.104347826084</v>
          </cell>
          <cell r="U719">
            <v>2250816.104347826</v>
          </cell>
          <cell r="V719">
            <v>2250800</v>
          </cell>
          <cell r="W719">
            <v>90032.644173913039</v>
          </cell>
          <cell r="X719">
            <v>2340848.7485217392</v>
          </cell>
        </row>
        <row r="720">
          <cell r="E720" t="str">
            <v>37.2A04.0065</v>
          </cell>
          <cell r="F720" t="str">
            <v>18. ĐIỆN QUANG</v>
          </cell>
          <cell r="G720" t="str">
            <v>18.309</v>
          </cell>
          <cell r="H720" t="str">
            <v>Chụp cộng hưởng từ đáy sọ và xương đá (0.2-1.5T)</v>
          </cell>
          <cell r="I720" t="str">
            <v>Chụp cộng hưởng từ đáy sọ và xương đá (0.2-1.5T) [có chất tương phản]</v>
          </cell>
          <cell r="J720" t="str">
            <v>Chụp cộng hưởng từ đáy sọ và xương đá (0.2-1.5T)</v>
          </cell>
          <cell r="K720" t="str">
            <v>B</v>
          </cell>
          <cell r="L720" t="str">
            <v>T2</v>
          </cell>
          <cell r="M720">
            <v>67</v>
          </cell>
          <cell r="N720">
            <v>67</v>
          </cell>
          <cell r="P720" t="str">
            <v>Chụp cộng hưởng từ (MRI) có thuốc cản quang</v>
          </cell>
          <cell r="Q720">
            <v>2150892</v>
          </cell>
          <cell r="R720">
            <v>76864.695652173905</v>
          </cell>
          <cell r="S720">
            <v>2227000</v>
          </cell>
          <cell r="T720">
            <v>99924.104347826084</v>
          </cell>
          <cell r="U720">
            <v>2250816.104347826</v>
          </cell>
          <cell r="V720">
            <v>2250800</v>
          </cell>
          <cell r="W720">
            <v>90032.644173913039</v>
          </cell>
          <cell r="X720">
            <v>2340848.7485217392</v>
          </cell>
        </row>
        <row r="721">
          <cell r="E721" t="str">
            <v>37.2A04.0065</v>
          </cell>
          <cell r="F721" t="str">
            <v>18. ĐIỆN QUANG</v>
          </cell>
          <cell r="G721" t="str">
            <v>18.355</v>
          </cell>
          <cell r="H721" t="str">
            <v>Chụp cộng hưởng từ động mạch chi dưới có tiêm tương phản (1.5T)</v>
          </cell>
          <cell r="I721" t="str">
            <v>Chụp cộng hưởng từ động mạch chi dưới có tiêm tương phản (1.5T)</v>
          </cell>
          <cell r="J721" t="str">
            <v>Chụp cộng hưởng từ động mạch chi dưới có tiêm tương phản (1.5T)</v>
          </cell>
          <cell r="K721" t="str">
            <v>B</v>
          </cell>
          <cell r="L721" t="str">
            <v>T2</v>
          </cell>
          <cell r="M721">
            <v>67</v>
          </cell>
          <cell r="N721">
            <v>67</v>
          </cell>
          <cell r="P721" t="str">
            <v>Chụp cộng hưởng từ (MRI) có thuốc cản quang</v>
          </cell>
          <cell r="Q721">
            <v>2150892</v>
          </cell>
          <cell r="R721">
            <v>76864.695652173905</v>
          </cell>
          <cell r="S721">
            <v>2227000</v>
          </cell>
          <cell r="T721">
            <v>99924.104347826084</v>
          </cell>
          <cell r="U721">
            <v>2250816.104347826</v>
          </cell>
          <cell r="V721">
            <v>2250800</v>
          </cell>
          <cell r="W721">
            <v>90032.644173913039</v>
          </cell>
          <cell r="X721">
            <v>2340848.7485217392</v>
          </cell>
        </row>
        <row r="722">
          <cell r="E722" t="str">
            <v>37.2A04.0065</v>
          </cell>
          <cell r="F722" t="str">
            <v>18. ĐIỆN QUANG</v>
          </cell>
          <cell r="G722" t="str">
            <v>18.353</v>
          </cell>
          <cell r="H722" t="str">
            <v>Chụp cộng hưởng từ động mạch chi trên có tiêm tương phản (1.5T)</v>
          </cell>
          <cell r="I722" t="str">
            <v>Chụp cộng hưởng từ động mạch chi trên có tiêm tương phản (1.5T)</v>
          </cell>
          <cell r="J722" t="str">
            <v>Chụp cộng hưởng từ động mạch chi trên có tiêm tương phản (1.5T)</v>
          </cell>
          <cell r="K722" t="str">
            <v>B</v>
          </cell>
          <cell r="L722" t="str">
            <v>T2</v>
          </cell>
          <cell r="M722">
            <v>67</v>
          </cell>
          <cell r="N722">
            <v>67</v>
          </cell>
          <cell r="P722" t="str">
            <v>Chụp cộng hưởng từ (MRI) có thuốc cản quang</v>
          </cell>
          <cell r="Q722">
            <v>2150892</v>
          </cell>
          <cell r="R722">
            <v>76864.695652173905</v>
          </cell>
          <cell r="S722">
            <v>2227000</v>
          </cell>
          <cell r="T722">
            <v>99924.104347826084</v>
          </cell>
          <cell r="U722">
            <v>2250816.104347826</v>
          </cell>
          <cell r="V722">
            <v>2250800</v>
          </cell>
          <cell r="W722">
            <v>90032.644173913039</v>
          </cell>
          <cell r="X722">
            <v>2340848.7485217392</v>
          </cell>
        </row>
        <row r="723">
          <cell r="E723" t="str">
            <v>37.2A04.0065</v>
          </cell>
          <cell r="F723" t="str">
            <v>18. ĐIỆN QUANG</v>
          </cell>
          <cell r="G723" t="str">
            <v>18.347</v>
          </cell>
          <cell r="H723" t="str">
            <v>Chụp cộng hưởng từ động mạch chủ - chậu (1.5T)</v>
          </cell>
          <cell r="I723" t="str">
            <v>Chụp cộng hưởng từ động mạch chủ - chậu (1.5T) [có chất tương phản]</v>
          </cell>
          <cell r="J723" t="str">
            <v>Chụp cộng hưởng từ động mạch chủ-chậu (1.5T)</v>
          </cell>
          <cell r="K723" t="str">
            <v>B</v>
          </cell>
          <cell r="L723" t="str">
            <v>T2</v>
          </cell>
          <cell r="M723">
            <v>67</v>
          </cell>
          <cell r="N723">
            <v>67</v>
          </cell>
          <cell r="P723" t="str">
            <v>Chụp cộng hưởng từ (MRI) có thuốc cản quang</v>
          </cell>
          <cell r="Q723">
            <v>2150892</v>
          </cell>
          <cell r="R723">
            <v>76864.695652173905</v>
          </cell>
          <cell r="S723">
            <v>2227000</v>
          </cell>
          <cell r="T723">
            <v>99924.104347826084</v>
          </cell>
          <cell r="U723">
            <v>2250816.104347826</v>
          </cell>
          <cell r="V723">
            <v>2250800</v>
          </cell>
          <cell r="W723">
            <v>90032.644173913039</v>
          </cell>
          <cell r="X723">
            <v>2340848.7485217392</v>
          </cell>
        </row>
        <row r="724">
          <cell r="E724" t="str">
            <v>37.2A04.0065</v>
          </cell>
          <cell r="F724" t="str">
            <v>18. ĐIỆN QUANG</v>
          </cell>
          <cell r="G724" t="str">
            <v>18.348</v>
          </cell>
          <cell r="H724" t="str">
            <v>Chụp cộng hưởng từ động mạch chủ - ngực (1.5T)</v>
          </cell>
          <cell r="I724" t="str">
            <v>Chụp cộng hưởng từ động mạch chủ - ngực (1.5T) [có chất tương phản]</v>
          </cell>
          <cell r="J724" t="str">
            <v>Chụp cộng hưởng từ động mạch chủ-ngực (1.5T)</v>
          </cell>
          <cell r="K724" t="str">
            <v>B</v>
          </cell>
          <cell r="L724" t="str">
            <v>T2</v>
          </cell>
          <cell r="M724">
            <v>67</v>
          </cell>
          <cell r="N724">
            <v>67</v>
          </cell>
          <cell r="P724" t="str">
            <v>Chụp cộng hưởng từ (MRI) có thuốc cản quang</v>
          </cell>
          <cell r="Q724">
            <v>2150892</v>
          </cell>
          <cell r="R724">
            <v>76864.695652173905</v>
          </cell>
          <cell r="S724">
            <v>2227000</v>
          </cell>
          <cell r="T724">
            <v>99924.104347826084</v>
          </cell>
          <cell r="U724">
            <v>2250816.104347826</v>
          </cell>
          <cell r="V724">
            <v>2250800</v>
          </cell>
          <cell r="W724">
            <v>90032.644173913039</v>
          </cell>
          <cell r="X724">
            <v>2340848.7485217392</v>
          </cell>
        </row>
        <row r="725">
          <cell r="E725" t="str">
            <v>37.2A04.0065</v>
          </cell>
          <cell r="F725" t="str">
            <v>18. ĐIỆN QUANG</v>
          </cell>
          <cell r="G725" t="str">
            <v>18.349</v>
          </cell>
          <cell r="H725" t="str">
            <v>Chụp cộng hưởng từ động mạch vành (1.5T)</v>
          </cell>
          <cell r="I725" t="str">
            <v>Chụp cộng hưởng từ động mạch vành (1.5T) [có chất tương phản]</v>
          </cell>
          <cell r="J725" t="str">
            <v>Chụp cộng hưởng từ động mạch vành (1.5T)</v>
          </cell>
          <cell r="K725" t="str">
            <v>B</v>
          </cell>
          <cell r="L725" t="str">
            <v>T2</v>
          </cell>
          <cell r="M725">
            <v>67</v>
          </cell>
          <cell r="N725">
            <v>67</v>
          </cell>
          <cell r="P725" t="str">
            <v>Chụp cộng hưởng từ (MRI) có thuốc cản quang</v>
          </cell>
          <cell r="Q725">
            <v>2150892</v>
          </cell>
          <cell r="R725">
            <v>76864.695652173905</v>
          </cell>
          <cell r="S725">
            <v>2227000</v>
          </cell>
          <cell r="T725">
            <v>99924.104347826084</v>
          </cell>
          <cell r="U725">
            <v>2250816.104347826</v>
          </cell>
          <cell r="V725">
            <v>2250800</v>
          </cell>
          <cell r="W725">
            <v>90032.644173913039</v>
          </cell>
          <cell r="X725">
            <v>2340848.7485217392</v>
          </cell>
        </row>
        <row r="726">
          <cell r="E726" t="str">
            <v>37.2A04.0065</v>
          </cell>
          <cell r="F726" t="str">
            <v>18. ĐIỆN QUANG</v>
          </cell>
          <cell r="G726" t="str">
            <v>18.301</v>
          </cell>
          <cell r="H726" t="str">
            <v>Chụp cộng hưởng từ hệ mạch cổ có tiêm chất tương phản (0.2-1.5T)</v>
          </cell>
          <cell r="I726" t="str">
            <v>Chụp cộng hưởng từ hệ mạch cổ có tiêm chất tương phản (0.2-1.5T)</v>
          </cell>
          <cell r="J726" t="str">
            <v>Chụp cộng hưởng từ hệ mạch cổ có tiêm chất tương phản (0.2-1.5T)</v>
          </cell>
          <cell r="K726" t="str">
            <v>B</v>
          </cell>
          <cell r="L726" t="str">
            <v>T2</v>
          </cell>
          <cell r="M726">
            <v>67</v>
          </cell>
          <cell r="N726">
            <v>67</v>
          </cell>
          <cell r="P726" t="str">
            <v>Chụp cộng hưởng từ (MRI) có thuốc cản quang</v>
          </cell>
          <cell r="Q726">
            <v>2150892</v>
          </cell>
          <cell r="R726">
            <v>76864.695652173905</v>
          </cell>
          <cell r="S726">
            <v>2227000</v>
          </cell>
          <cell r="T726">
            <v>99924.104347826084</v>
          </cell>
          <cell r="U726">
            <v>2250816.104347826</v>
          </cell>
          <cell r="V726">
            <v>2250800</v>
          </cell>
          <cell r="W726">
            <v>90032.644173913039</v>
          </cell>
          <cell r="X726">
            <v>2340848.7485217392</v>
          </cell>
        </row>
        <row r="727">
          <cell r="E727" t="str">
            <v>37.2A04.0065</v>
          </cell>
          <cell r="F727" t="str">
            <v>18. ĐIỆN QUANG</v>
          </cell>
          <cell r="G727" t="str">
            <v>18.304</v>
          </cell>
          <cell r="H727" t="str">
            <v>Chụp cộng hưởng từ hốc mắt và thần kinh thị giác có tiêm chất tương phản (0.2-1.5T)</v>
          </cell>
          <cell r="I727" t="str">
            <v>Chụp cộng hưởng từ hốc mắt và thần kinh thị giác có tiêm chất tương phản (0.2-1.5T)</v>
          </cell>
          <cell r="J727" t="str">
            <v>Chụp cộng hưởng từ hốc mắt và thần kinh thị giác có tiêm chất tương phản (0.2-1.5T)</v>
          </cell>
          <cell r="K727" t="str">
            <v>B</v>
          </cell>
          <cell r="L727" t="str">
            <v>T2</v>
          </cell>
          <cell r="M727">
            <v>67</v>
          </cell>
          <cell r="N727">
            <v>67</v>
          </cell>
          <cell r="P727" t="str">
            <v>Chụp cộng hưởng từ (MRI) có thuốc cản quang</v>
          </cell>
          <cell r="Q727">
            <v>2150892</v>
          </cell>
          <cell r="R727">
            <v>76864.695652173905</v>
          </cell>
          <cell r="S727">
            <v>2227000</v>
          </cell>
          <cell r="T727">
            <v>99924.104347826084</v>
          </cell>
          <cell r="U727">
            <v>2250816.104347826</v>
          </cell>
          <cell r="V727">
            <v>2250800</v>
          </cell>
          <cell r="W727">
            <v>90032.644173913039</v>
          </cell>
          <cell r="X727">
            <v>2340848.7485217392</v>
          </cell>
        </row>
        <row r="728">
          <cell r="E728" t="str">
            <v>37.2A04.0065</v>
          </cell>
          <cell r="F728" t="str">
            <v>18. ĐIỆN QUANG</v>
          </cell>
          <cell r="G728" t="str">
            <v>18.342</v>
          </cell>
          <cell r="H728" t="str">
            <v>Chụp cộng hưởng từ khớp có tiêm tương phản nội khớp (0.2-1.5T)</v>
          </cell>
          <cell r="I728" t="str">
            <v>Chụp cộng hưởng từ khớp có tiêm tương phản nội khớp (0.2-1.5T)</v>
          </cell>
          <cell r="J728" t="str">
            <v>Chụp cộng hưởng từ khớp có tiêm tương phản nội khớp (0.2-1.5T)</v>
          </cell>
          <cell r="K728" t="str">
            <v>B</v>
          </cell>
          <cell r="L728" t="str">
            <v>T2</v>
          </cell>
          <cell r="M728">
            <v>67</v>
          </cell>
          <cell r="N728">
            <v>67</v>
          </cell>
          <cell r="P728" t="str">
            <v>Chụp cộng hưởng từ (MRI) có thuốc cản quang</v>
          </cell>
          <cell r="Q728">
            <v>2150892</v>
          </cell>
          <cell r="R728">
            <v>76864.695652173905</v>
          </cell>
          <cell r="S728">
            <v>2227000</v>
          </cell>
          <cell r="T728">
            <v>99924.104347826084</v>
          </cell>
          <cell r="U728">
            <v>2250816.104347826</v>
          </cell>
          <cell r="V728">
            <v>2250800</v>
          </cell>
          <cell r="W728">
            <v>90032.644173913039</v>
          </cell>
          <cell r="X728">
            <v>2340848.7485217392</v>
          </cell>
        </row>
        <row r="729">
          <cell r="E729" t="str">
            <v>37.2A04.0065</v>
          </cell>
          <cell r="F729" t="str">
            <v>18. ĐIỆN QUANG</v>
          </cell>
          <cell r="G729" t="str">
            <v>18.341</v>
          </cell>
          <cell r="H729" t="str">
            <v>Chụp cộng hưởng từ khớp có tiêm tương phản tĩnh mạch (0.2-1.5T)</v>
          </cell>
          <cell r="I729" t="str">
            <v>Chụp cộng hưởng từ khớp có tiêm tương phản tĩnh mạch (0.2-1.5T)</v>
          </cell>
          <cell r="J729" t="str">
            <v>Chụp cộng hưởng từ khớp có tiêm tương phản tĩnh mạch (0.2-1.5T)</v>
          </cell>
          <cell r="K729" t="str">
            <v>B</v>
          </cell>
          <cell r="L729" t="str">
            <v>T2</v>
          </cell>
          <cell r="M729">
            <v>67</v>
          </cell>
          <cell r="N729">
            <v>67</v>
          </cell>
          <cell r="P729" t="str">
            <v>Chụp cộng hưởng từ (MRI) có thuốc cản quang</v>
          </cell>
          <cell r="Q729">
            <v>2150892</v>
          </cell>
          <cell r="R729">
            <v>76864.695652173905</v>
          </cell>
          <cell r="S729">
            <v>2227000</v>
          </cell>
          <cell r="T729">
            <v>99924.104347826084</v>
          </cell>
          <cell r="U729">
            <v>2250816.104347826</v>
          </cell>
          <cell r="V729">
            <v>2250800</v>
          </cell>
          <cell r="W729">
            <v>90032.644173913039</v>
          </cell>
          <cell r="X729">
            <v>2340848.7485217392</v>
          </cell>
        </row>
        <row r="730">
          <cell r="E730" t="str">
            <v>37.2A04.0065</v>
          </cell>
          <cell r="F730" t="str">
            <v>18. ĐIỆN QUANG</v>
          </cell>
          <cell r="G730" t="str">
            <v>18.314</v>
          </cell>
          <cell r="H730" t="str">
            <v>Chụp cộng hưởng từ lồng ngực có tiêm chất tương phản  (0.2-1.5T)</v>
          </cell>
          <cell r="I730" t="str">
            <v>Chụp cộng hưởng từ lồng ngực có tiêm chất tương phản  (0.2-1.5T)</v>
          </cell>
          <cell r="J730" t="str">
            <v>Chụp cộng hưởng từ lồng ngực có tiêm thuốc cản quang (0.2-1.5T)</v>
          </cell>
          <cell r="K730" t="str">
            <v>B</v>
          </cell>
          <cell r="L730" t="str">
            <v>T2</v>
          </cell>
          <cell r="M730">
            <v>67</v>
          </cell>
          <cell r="N730">
            <v>67</v>
          </cell>
          <cell r="P730" t="str">
            <v>Chụp cộng hưởng từ (MRI) có thuốc cản quang</v>
          </cell>
          <cell r="Q730">
            <v>2150892</v>
          </cell>
          <cell r="R730">
            <v>76864.695652173905</v>
          </cell>
          <cell r="S730">
            <v>2227000</v>
          </cell>
          <cell r="T730">
            <v>99924.104347826084</v>
          </cell>
          <cell r="U730">
            <v>2250816.104347826</v>
          </cell>
          <cell r="V730">
            <v>2250800</v>
          </cell>
          <cell r="W730">
            <v>90032.644173913039</v>
          </cell>
          <cell r="X730">
            <v>2340848.7485217392</v>
          </cell>
        </row>
        <row r="731">
          <cell r="E731" t="str">
            <v>37.2A04.0065</v>
          </cell>
          <cell r="F731" t="str">
            <v>18. ĐIỆN QUANG</v>
          </cell>
          <cell r="G731" t="str">
            <v>18.299</v>
          </cell>
          <cell r="H731" t="str">
            <v>Chụp cộng hưởng từ não- mạch não có tiêm chất tương phản (0.2-1.5T)</v>
          </cell>
          <cell r="I731" t="str">
            <v>Chụp cộng hưởng từ não- mạch não có tiêm chất tương phản (0.2-1.5T)</v>
          </cell>
          <cell r="J731" t="str">
            <v>Chụp cộng hưởng từ não- mạch não có tiêm chất tương phản (0.2-1.5T)</v>
          </cell>
          <cell r="K731" t="str">
            <v>B</v>
          </cell>
          <cell r="L731" t="str">
            <v>T2</v>
          </cell>
          <cell r="M731">
            <v>67</v>
          </cell>
          <cell r="N731">
            <v>67</v>
          </cell>
          <cell r="P731" t="str">
            <v>Chụp cộng hưởng từ (MRI) có thuốc cản quang</v>
          </cell>
          <cell r="Q731">
            <v>2150892</v>
          </cell>
          <cell r="R731">
            <v>76864.695652173905</v>
          </cell>
          <cell r="S731">
            <v>2227000</v>
          </cell>
          <cell r="T731">
            <v>99924.104347826084</v>
          </cell>
          <cell r="U731">
            <v>2250816.104347826</v>
          </cell>
          <cell r="V731">
            <v>2250800</v>
          </cell>
          <cell r="W731">
            <v>90032.644173913039</v>
          </cell>
          <cell r="X731">
            <v>2340848.7485217392</v>
          </cell>
        </row>
        <row r="732">
          <cell r="E732" t="str">
            <v>37.2A04.0065</v>
          </cell>
          <cell r="F732" t="str">
            <v>18. ĐIỆN QUANG</v>
          </cell>
          <cell r="G732" t="str">
            <v>18.328</v>
          </cell>
          <cell r="H732" t="str">
            <v>Chụp cộng hưởng từ nội soi ảo khung đại tràng (virtual colonoscopy) (0.2-1.5T)</v>
          </cell>
          <cell r="I732" t="str">
            <v>Chụp cộng hưởng từ nội soi ảo khung đại tràng (virtual colonoscopy) (0.2-1.5T) [có chất tương phản]</v>
          </cell>
          <cell r="J732" t="str">
            <v>Chụp cộng hưởng từ nội soi ảo khung đại tràng (virtual colonoscopy) (0.2-1.5T)</v>
          </cell>
          <cell r="K732" t="str">
            <v>B</v>
          </cell>
          <cell r="L732" t="str">
            <v>T2</v>
          </cell>
          <cell r="M732">
            <v>67</v>
          </cell>
          <cell r="N732">
            <v>67</v>
          </cell>
          <cell r="P732" t="str">
            <v>Chụp cộng hưởng từ (MRI) có thuốc cản quang</v>
          </cell>
          <cell r="Q732">
            <v>2150892</v>
          </cell>
          <cell r="R732">
            <v>76864.695652173905</v>
          </cell>
          <cell r="S732">
            <v>2227000</v>
          </cell>
          <cell r="T732">
            <v>99924.104347826084</v>
          </cell>
          <cell r="U732">
            <v>2250816.104347826</v>
          </cell>
          <cell r="V732">
            <v>2250800</v>
          </cell>
          <cell r="W732">
            <v>90032.644173913039</v>
          </cell>
          <cell r="X732">
            <v>2340848.7485217392</v>
          </cell>
        </row>
        <row r="733">
          <cell r="E733" t="str">
            <v>37.2A04.0065</v>
          </cell>
          <cell r="F733" t="str">
            <v>18. ĐIỆN QUANG</v>
          </cell>
          <cell r="G733" t="str">
            <v>18.346</v>
          </cell>
          <cell r="H733" t="str">
            <v>Chụp cộng hưởng từ phần mềm chi có tiêm tương phản (0.2-1.5T)</v>
          </cell>
          <cell r="I733" t="str">
            <v>Chụp cộng hưởng từ phần mềm chi có tiêm tương phản (0.2-1.5T)</v>
          </cell>
          <cell r="J733" t="str">
            <v>Chụp cộng hưởng từ phần mềm chi có tiêm tương phản (0.2-1.5T)</v>
          </cell>
          <cell r="K733" t="str">
            <v>B</v>
          </cell>
          <cell r="L733" t="str">
            <v>T2</v>
          </cell>
          <cell r="M733">
            <v>67</v>
          </cell>
          <cell r="N733">
            <v>67</v>
          </cell>
          <cell r="P733" t="str">
            <v>Chụp cộng hưởng từ (MRI) có thuốc cản quang</v>
          </cell>
          <cell r="Q733">
            <v>2150892</v>
          </cell>
          <cell r="R733">
            <v>76864.695652173905</v>
          </cell>
          <cell r="S733">
            <v>2227000</v>
          </cell>
          <cell r="T733">
            <v>99924.104347826084</v>
          </cell>
          <cell r="U733">
            <v>2250816.104347826</v>
          </cell>
          <cell r="V733">
            <v>2250800</v>
          </cell>
          <cell r="W733">
            <v>90032.644173913039</v>
          </cell>
          <cell r="X733">
            <v>2340848.7485217392</v>
          </cell>
        </row>
        <row r="734">
          <cell r="E734" t="str">
            <v>37.2A04.0065</v>
          </cell>
          <cell r="F734" t="str">
            <v>18. ĐIỆN QUANG</v>
          </cell>
          <cell r="G734" t="str">
            <v>18.327</v>
          </cell>
          <cell r="H734" t="str">
            <v>Chụp cộng hưởng từ ruột non (enteroclysis) (0.2-1.5T)</v>
          </cell>
          <cell r="I734" t="str">
            <v>Chụp cộng hưởng từ ruột non (enteroclysis) (0.2-1.5T) [có chất tương phản]</v>
          </cell>
          <cell r="J734" t="str">
            <v>Chụp cộng hưởng từ ruột non (enteroclysis) (0.2-1.5T)</v>
          </cell>
          <cell r="K734" t="str">
            <v>B</v>
          </cell>
          <cell r="L734" t="str">
            <v>T2</v>
          </cell>
          <cell r="M734">
            <v>67</v>
          </cell>
          <cell r="N734">
            <v>67</v>
          </cell>
          <cell r="P734" t="str">
            <v>Chụp cộng hưởng từ (MRI) có thuốc cản quang</v>
          </cell>
          <cell r="Q734">
            <v>2150892</v>
          </cell>
          <cell r="R734">
            <v>76864.695652173905</v>
          </cell>
          <cell r="S734">
            <v>2227000</v>
          </cell>
          <cell r="T734">
            <v>99924.104347826084</v>
          </cell>
          <cell r="U734">
            <v>2250816.104347826</v>
          </cell>
          <cell r="V734">
            <v>2250800</v>
          </cell>
          <cell r="W734">
            <v>90032.644173913039</v>
          </cell>
          <cell r="X734">
            <v>2340848.7485217392</v>
          </cell>
        </row>
        <row r="735">
          <cell r="E735" t="str">
            <v>37.2A04.0065</v>
          </cell>
          <cell r="F735" t="str">
            <v>18. ĐIỆN QUANG</v>
          </cell>
          <cell r="G735" t="str">
            <v>18.297</v>
          </cell>
          <cell r="H735" t="str">
            <v>Chụp cộng hưởng từ sọ não có tiêm chất tương phản (0.2-1.5T)</v>
          </cell>
          <cell r="I735" t="str">
            <v>Chụp cộng hưởng từ sọ não có tiêm chất tương phản (0.2-1.5T)</v>
          </cell>
          <cell r="J735" t="str">
            <v>Chụp cộng hưởng từ sọ não có tiêm chất tương phản (0.2-1.5T)</v>
          </cell>
          <cell r="K735" t="str">
            <v>B</v>
          </cell>
          <cell r="L735" t="str">
            <v>T2</v>
          </cell>
          <cell r="M735">
            <v>67</v>
          </cell>
          <cell r="N735">
            <v>67</v>
          </cell>
          <cell r="P735" t="str">
            <v>Chụp cộng hưởng từ (MRI) có thuốc cản quang</v>
          </cell>
          <cell r="Q735">
            <v>2150892</v>
          </cell>
          <cell r="R735">
            <v>76864.695652173905</v>
          </cell>
          <cell r="S735">
            <v>2227000</v>
          </cell>
          <cell r="T735">
            <v>99924.104347826084</v>
          </cell>
          <cell r="U735">
            <v>2250816.104347826</v>
          </cell>
          <cell r="V735">
            <v>2250800</v>
          </cell>
          <cell r="W735">
            <v>90032.644173913039</v>
          </cell>
          <cell r="X735">
            <v>2340848.7485217392</v>
          </cell>
        </row>
        <row r="736">
          <cell r="E736" t="str">
            <v>37.2A04.0065</v>
          </cell>
          <cell r="F736" t="str">
            <v>18. ĐIỆN QUANG</v>
          </cell>
          <cell r="G736" t="str">
            <v>18.320</v>
          </cell>
          <cell r="H736" t="str">
            <v>Chụp cộng hưởng từ tầng bụng có tiêm chất tương phản (gồm: chụp cộng hưởng từ gan - mật, tụy, lách, thận, dạ dày - tá tràng...) (0.2-1.5T)</v>
          </cell>
          <cell r="I736" t="str">
            <v>Chụp cộng hưởng từ tầng bụng có tiêm chất tương phản (gồm: chụp cộng hưởng từ gan - mật, tụy, lách, thận, dạ dày - tá tràng...) (0.2-1.5T)</v>
          </cell>
          <cell r="J736" t="str">
            <v>Chụp cộng hưởng từ tầng bụng có tiêm chất tương phản (gồm: chụp cộng hưởng từ gan-mật, tụy, lách, thận, dạ dày-tá tràng...) (0.2-1.5T)</v>
          </cell>
          <cell r="K736" t="str">
            <v>B</v>
          </cell>
          <cell r="L736" t="str">
            <v>T2</v>
          </cell>
          <cell r="M736">
            <v>67</v>
          </cell>
          <cell r="N736">
            <v>67</v>
          </cell>
          <cell r="P736" t="str">
            <v>Chụp cộng hưởng từ (MRI) có thuốc cản quang</v>
          </cell>
          <cell r="Q736">
            <v>2150892</v>
          </cell>
          <cell r="R736">
            <v>76864.695652173905</v>
          </cell>
          <cell r="S736">
            <v>2227000</v>
          </cell>
          <cell r="T736">
            <v>99924.104347826084</v>
          </cell>
          <cell r="U736">
            <v>2250816.104347826</v>
          </cell>
          <cell r="V736">
            <v>2250800</v>
          </cell>
          <cell r="W736">
            <v>90032.644173913039</v>
          </cell>
          <cell r="X736">
            <v>2340848.7485217392</v>
          </cell>
        </row>
        <row r="737">
          <cell r="E737" t="str">
            <v>37.2A04.0065</v>
          </cell>
          <cell r="F737" t="str">
            <v>18. ĐIỆN QUANG</v>
          </cell>
          <cell r="G737" t="str">
            <v>18.351</v>
          </cell>
          <cell r="H737" t="str">
            <v>Chụp cộng hưởng từ tầng trên ổ bụng có khảo sát mạch các tạng (bao gồm mạch: gan, tụy, lách và mạch khối u) (1.5T)</v>
          </cell>
          <cell r="I737" t="str">
            <v>Chụp cộng hưởng từ tầng trên ổ bụng có khảo sát mạch các tạng (bao gồm mạch: gan, tụy, lách và mạch khối u) (1.5T) [có chất tương phản]</v>
          </cell>
          <cell r="J737" t="str">
            <v>Chụp cộng hưởng từ tầng trên ổ bụng có khảo sát mạch các tạng (bao gồm mạch: gan, tụy, lách và mạch khối u) (1.5T)</v>
          </cell>
          <cell r="K737" t="str">
            <v>B</v>
          </cell>
          <cell r="L737" t="str">
            <v>T2</v>
          </cell>
          <cell r="M737">
            <v>67</v>
          </cell>
          <cell r="N737">
            <v>67</v>
          </cell>
          <cell r="P737" t="str">
            <v>Chụp cộng hưởng từ (MRI) có thuốc cản quang</v>
          </cell>
          <cell r="Q737">
            <v>2150892</v>
          </cell>
          <cell r="R737">
            <v>76864.695652173905</v>
          </cell>
          <cell r="S737">
            <v>2227000</v>
          </cell>
          <cell r="T737">
            <v>99924.104347826084</v>
          </cell>
          <cell r="U737">
            <v>2250816.104347826</v>
          </cell>
          <cell r="V737">
            <v>2250800</v>
          </cell>
          <cell r="W737">
            <v>90032.644173913039</v>
          </cell>
          <cell r="X737">
            <v>2340848.7485217392</v>
          </cell>
        </row>
        <row r="738">
          <cell r="E738" t="str">
            <v>37.2A04.0065</v>
          </cell>
          <cell r="F738" t="str">
            <v>18. ĐIỆN QUANG</v>
          </cell>
          <cell r="G738" t="str">
            <v>18.315</v>
          </cell>
          <cell r="H738" t="str">
            <v>Chụp cộng hưởng từ thông khí phổi (Heli) (0.2-1.5T)</v>
          </cell>
          <cell r="I738" t="str">
            <v>Chụp cộng hưởng từ thông khí phổi (Heli) (0.2-1.5T) [có chất tương phản]</v>
          </cell>
          <cell r="J738" t="str">
            <v>Chụp cộng hưởng từ thông khí phổi (Heli) (0.2-1.5T)</v>
          </cell>
          <cell r="K738" t="str">
            <v>B</v>
          </cell>
          <cell r="L738" t="str">
            <v>T2</v>
          </cell>
          <cell r="M738">
            <v>67</v>
          </cell>
          <cell r="N738">
            <v>67</v>
          </cell>
          <cell r="P738" t="str">
            <v>Chụp cộng hưởng từ (MRI) có thuốc cản quang</v>
          </cell>
          <cell r="Q738">
            <v>2150892</v>
          </cell>
          <cell r="R738">
            <v>76864.695652173905</v>
          </cell>
          <cell r="S738">
            <v>2227000</v>
          </cell>
          <cell r="T738">
            <v>99924.104347826084</v>
          </cell>
          <cell r="U738">
            <v>2250816.104347826</v>
          </cell>
          <cell r="V738">
            <v>2250800</v>
          </cell>
          <cell r="W738">
            <v>90032.644173913039</v>
          </cell>
          <cell r="X738">
            <v>2340848.7485217392</v>
          </cell>
        </row>
        <row r="739">
          <cell r="E739" t="str">
            <v>37.2A04.0065</v>
          </cell>
          <cell r="F739" t="str">
            <v>18. ĐIỆN QUANG</v>
          </cell>
          <cell r="G739" t="str">
            <v>18.350</v>
          </cell>
          <cell r="H739" t="str">
            <v>Chụp cộng hưởng từ tim (1.5T)</v>
          </cell>
          <cell r="I739" t="str">
            <v>Chụp cộng hưởng từ tim (1.5T) [có chất tương phản]</v>
          </cell>
          <cell r="J739" t="str">
            <v>Chụp cộng hưởng từ tim (1.5T)</v>
          </cell>
          <cell r="K739" t="str">
            <v>B</v>
          </cell>
          <cell r="L739" t="str">
            <v>T2</v>
          </cell>
          <cell r="M739">
            <v>67</v>
          </cell>
          <cell r="N739">
            <v>67</v>
          </cell>
          <cell r="P739" t="str">
            <v>Chụp cộng hưởng từ (MRI) có thuốc cản quang</v>
          </cell>
          <cell r="Q739">
            <v>2150892</v>
          </cell>
          <cell r="R739">
            <v>76864.695652173905</v>
          </cell>
          <cell r="S739">
            <v>2227000</v>
          </cell>
          <cell r="T739">
            <v>99924.104347826084</v>
          </cell>
          <cell r="U739">
            <v>2250816.104347826</v>
          </cell>
          <cell r="V739">
            <v>2250800</v>
          </cell>
          <cell r="W739">
            <v>90032.644173913039</v>
          </cell>
          <cell r="X739">
            <v>2340848.7485217392</v>
          </cell>
        </row>
        <row r="740">
          <cell r="E740" t="str">
            <v>37.2A04.0065</v>
          </cell>
          <cell r="F740" t="str">
            <v>18. ĐIỆN QUANG</v>
          </cell>
          <cell r="G740" t="str">
            <v>18.699</v>
          </cell>
          <cell r="H740" t="str">
            <v>Chụp cộng hưởng từ tim đánh giá các bệnh lý tim bẩm sinh</v>
          </cell>
          <cell r="I740" t="str">
            <v>Chụp cộng hưởng từ tim đánh giá các bệnh lý tim bẩm sinh [có chất tương phản]</v>
          </cell>
          <cell r="J740" t="str">
            <v>Chụp cộng hưởng từ tim đánh giá các bệnh lý tim bẩm sinh</v>
          </cell>
          <cell r="K740" t="str">
            <v>B</v>
          </cell>
          <cell r="M740">
            <v>67</v>
          </cell>
          <cell r="N740">
            <v>67</v>
          </cell>
          <cell r="P740" t="str">
            <v>Chụp cộng hưởng từ (MRI) có thuốc cản quang</v>
          </cell>
          <cell r="Q740">
            <v>2150892</v>
          </cell>
          <cell r="R740">
            <v>76864.695652173905</v>
          </cell>
          <cell r="S740">
            <v>2227000</v>
          </cell>
          <cell r="T740">
            <v>99924.104347826084</v>
          </cell>
          <cell r="U740">
            <v>2250816.104347826</v>
          </cell>
          <cell r="V740">
            <v>2250800</v>
          </cell>
          <cell r="W740">
            <v>90032.644173913039</v>
          </cell>
          <cell r="X740">
            <v>2340848.7485217392</v>
          </cell>
        </row>
        <row r="741">
          <cell r="E741" t="str">
            <v>37.2A04.0065</v>
          </cell>
          <cell r="F741" t="str">
            <v>18. ĐIỆN QUANG</v>
          </cell>
          <cell r="G741" t="str">
            <v>18.698</v>
          </cell>
          <cell r="H741" t="str">
            <v>Chụp cộng hưởng từ tim đánh giá các bệnh lý tim bẩm sinh có tiêm thuốc tương phản</v>
          </cell>
          <cell r="I741" t="str">
            <v>Chụp cộng hưởng từ tim đánh giá các bệnh lý tim bẩm sinh có tiêm thuốc tương phản</v>
          </cell>
          <cell r="J741" t="str">
            <v>Chụp cộng hưởng từ tim đánh giá các bệnh lý tim bẩm sinh có tiêm thuốc tương phản</v>
          </cell>
          <cell r="K741" t="str">
            <v>B</v>
          </cell>
          <cell r="M741">
            <v>67</v>
          </cell>
          <cell r="N741">
            <v>67</v>
          </cell>
          <cell r="P741" t="str">
            <v>Chụp cộng hưởng từ (MRI) có thuốc cản quang</v>
          </cell>
          <cell r="Q741">
            <v>2150892</v>
          </cell>
          <cell r="R741">
            <v>76864.695652173905</v>
          </cell>
          <cell r="S741">
            <v>2227000</v>
          </cell>
          <cell r="T741">
            <v>99924.104347826084</v>
          </cell>
          <cell r="U741">
            <v>2250816.104347826</v>
          </cell>
          <cell r="V741">
            <v>2250800</v>
          </cell>
          <cell r="W741">
            <v>90032.644173913039</v>
          </cell>
          <cell r="X741">
            <v>2340848.7485217392</v>
          </cell>
        </row>
        <row r="742">
          <cell r="E742" t="str">
            <v>37.2A04.0065</v>
          </cell>
          <cell r="F742" t="str">
            <v>18. ĐIỆN QUANG</v>
          </cell>
          <cell r="G742" t="str">
            <v>18.697</v>
          </cell>
          <cell r="H742" t="str">
            <v>Chụp cộng hưởng từ tim đánh giá các khối u tim có tiêm thuốc tương phản</v>
          </cell>
          <cell r="I742" t="str">
            <v>Chụp cộng hưởng từ tim đánh giá các khối u tim có tiêm thuốc tương phản</v>
          </cell>
          <cell r="J742" t="str">
            <v>Chụp cộng hưởng từ tim đánh giá các khối u tim có tiêm thuốc tương phản</v>
          </cell>
          <cell r="K742" t="str">
            <v>B</v>
          </cell>
          <cell r="M742">
            <v>67</v>
          </cell>
          <cell r="N742">
            <v>67</v>
          </cell>
          <cell r="P742" t="str">
            <v>Chụp cộng hưởng từ (MRI) có thuốc cản quang</v>
          </cell>
          <cell r="Q742">
            <v>2150892</v>
          </cell>
          <cell r="R742">
            <v>76864.695652173905</v>
          </cell>
          <cell r="S742">
            <v>2227000</v>
          </cell>
          <cell r="T742">
            <v>99924.104347826084</v>
          </cell>
          <cell r="U742">
            <v>2250816.104347826</v>
          </cell>
          <cell r="V742">
            <v>2250800</v>
          </cell>
          <cell r="W742">
            <v>90032.644173913039</v>
          </cell>
          <cell r="X742">
            <v>2340848.7485217392</v>
          </cell>
        </row>
        <row r="743">
          <cell r="E743" t="str">
            <v>37.2A04.0065</v>
          </cell>
          <cell r="F743" t="str">
            <v>18. ĐIỆN QUANG</v>
          </cell>
          <cell r="G743" t="str">
            <v>18.701</v>
          </cell>
          <cell r="H743" t="str">
            <v>Chụp cộng hưởng từ tim đánh giá khuếch tán sức căng (DTI - Diffusion Tensor Imaging)</v>
          </cell>
          <cell r="I743" t="str">
            <v>Chụp cộng hưởng từ tim đánh giá khuếch tán sức căng (DTI - Diffusion Tensor Imaging) [có chất tương phản]</v>
          </cell>
          <cell r="J743" t="str">
            <v>Chụp cộng hưởng từ tim đánh giá khuếch tán sức căng (DTI - Diffusion Tensor Imaging)</v>
          </cell>
          <cell r="K743" t="str">
            <v>B</v>
          </cell>
          <cell r="M743">
            <v>67</v>
          </cell>
          <cell r="N743">
            <v>67</v>
          </cell>
          <cell r="P743" t="str">
            <v>Chụp cộng hưởng từ (MRI) có thuốc cản quang</v>
          </cell>
          <cell r="Q743">
            <v>2150892</v>
          </cell>
          <cell r="R743">
            <v>76864.695652173905</v>
          </cell>
          <cell r="S743">
            <v>2227000</v>
          </cell>
          <cell r="T743">
            <v>99924.104347826084</v>
          </cell>
          <cell r="U743">
            <v>2250816.104347826</v>
          </cell>
          <cell r="V743">
            <v>2250800</v>
          </cell>
          <cell r="W743">
            <v>90032.644173913039</v>
          </cell>
          <cell r="X743">
            <v>2340848.7485217392</v>
          </cell>
        </row>
        <row r="744">
          <cell r="E744" t="str">
            <v>37.2A04.0065</v>
          </cell>
          <cell r="F744" t="str">
            <v>18. ĐIỆN QUANG</v>
          </cell>
          <cell r="G744" t="str">
            <v>18.359</v>
          </cell>
          <cell r="H744" t="str">
            <v>Chụp cộng hưởng từ tĩnh mạch có tiêm tương phản (1.5T)</v>
          </cell>
          <cell r="I744" t="str">
            <v>Chụp cộng hưởng từ tĩnh mạch có tiêm tương phản (1.5T)</v>
          </cell>
          <cell r="J744" t="str">
            <v>Chụp cộng hưởng từ tĩnh mạch có tiêm tương phản (1.5T)</v>
          </cell>
          <cell r="K744" t="str">
            <v>B</v>
          </cell>
          <cell r="L744" t="str">
            <v>T2</v>
          </cell>
          <cell r="M744">
            <v>67</v>
          </cell>
          <cell r="N744">
            <v>67</v>
          </cell>
          <cell r="P744" t="str">
            <v>Chụp cộng hưởng từ (MRI) có thuốc cản quang</v>
          </cell>
          <cell r="Q744">
            <v>2150892</v>
          </cell>
          <cell r="R744">
            <v>76864.695652173905</v>
          </cell>
          <cell r="S744">
            <v>2227000</v>
          </cell>
          <cell r="T744">
            <v>99924.104347826084</v>
          </cell>
          <cell r="U744">
            <v>2250816.104347826</v>
          </cell>
          <cell r="V744">
            <v>2250800</v>
          </cell>
          <cell r="W744">
            <v>90032.644173913039</v>
          </cell>
          <cell r="X744">
            <v>2340848.7485217392</v>
          </cell>
        </row>
        <row r="745">
          <cell r="E745" t="str">
            <v>37.2A04.0065</v>
          </cell>
          <cell r="F745" t="str">
            <v>18. ĐIỆN QUANG</v>
          </cell>
          <cell r="G745" t="str">
            <v>18.305</v>
          </cell>
          <cell r="H745" t="str">
            <v>Chụp cộng hưởng từ tưới máu não (perfusion) (0.2-1.5T)</v>
          </cell>
          <cell r="I745" t="str">
            <v>Chụp cộng hưởng từ tưới máu não (perfusion) (0.2-1.5T) [có chất tương phản]</v>
          </cell>
          <cell r="J745" t="str">
            <v>Chụp cộng hưởng từ tưới máu não (perfusion) (0.2-1.5T)</v>
          </cell>
          <cell r="K745" t="str">
            <v>B</v>
          </cell>
          <cell r="L745" t="str">
            <v>T2</v>
          </cell>
          <cell r="M745">
            <v>67</v>
          </cell>
          <cell r="N745">
            <v>67</v>
          </cell>
          <cell r="P745" t="str">
            <v>Chụp cộng hưởng từ (MRI) có thuốc cản quang</v>
          </cell>
          <cell r="Q745">
            <v>2150892</v>
          </cell>
          <cell r="R745">
            <v>76864.695652173905</v>
          </cell>
          <cell r="S745">
            <v>2227000</v>
          </cell>
          <cell r="T745">
            <v>99924.104347826084</v>
          </cell>
          <cell r="U745">
            <v>2250816.104347826</v>
          </cell>
          <cell r="V745">
            <v>2250800</v>
          </cell>
          <cell r="W745">
            <v>90032.644173913039</v>
          </cell>
          <cell r="X745">
            <v>2340848.7485217392</v>
          </cell>
        </row>
        <row r="746">
          <cell r="E746" t="str">
            <v>37.2A04.0065</v>
          </cell>
          <cell r="F746" t="str">
            <v>18. ĐIỆN QUANG</v>
          </cell>
          <cell r="G746" t="str">
            <v>18.329</v>
          </cell>
          <cell r="H746" t="str">
            <v>Chụp cộng hưởng từ tuyến tiền liệt có tiêm tương phản (0.2-1.5T)</v>
          </cell>
          <cell r="I746" t="str">
            <v>Chụp cộng hưởng từ tuyến tiền liệt có tiêm tương phản (0.2-1.5T)</v>
          </cell>
          <cell r="J746" t="str">
            <v>Chụp cộng hưởng từ tuyến tiền liệt có tiêm tương phản (0.2-1.5T)</v>
          </cell>
          <cell r="K746" t="str">
            <v>B</v>
          </cell>
          <cell r="L746" t="str">
            <v>T2</v>
          </cell>
          <cell r="M746">
            <v>67</v>
          </cell>
          <cell r="N746">
            <v>67</v>
          </cell>
          <cell r="P746" t="str">
            <v>Chụp cộng hưởng từ (MRI) có thuốc cản quang</v>
          </cell>
          <cell r="Q746">
            <v>2150892</v>
          </cell>
          <cell r="R746">
            <v>76864.695652173905</v>
          </cell>
          <cell r="S746">
            <v>2227000</v>
          </cell>
          <cell r="T746">
            <v>99924.104347826084</v>
          </cell>
          <cell r="U746">
            <v>2250816.104347826</v>
          </cell>
          <cell r="V746">
            <v>2250800</v>
          </cell>
          <cell r="W746">
            <v>90032.644173913039</v>
          </cell>
          <cell r="X746">
            <v>2340848.7485217392</v>
          </cell>
        </row>
        <row r="747">
          <cell r="E747" t="str">
            <v>37.2A04.0065</v>
          </cell>
          <cell r="F747" t="str">
            <v>18. ĐIỆN QUANG</v>
          </cell>
          <cell r="G747" t="str">
            <v>18.317</v>
          </cell>
          <cell r="H747" t="str">
            <v>Chụp cộng hưởng từ tuyến vú động học có tiêm tương phản (0.2-1.5T)</v>
          </cell>
          <cell r="I747" t="str">
            <v>Chụp cộng hưởng từ tuyến vú động học có tiêm tương phản (0.2-1.5T)</v>
          </cell>
          <cell r="J747" t="str">
            <v>Chụp cộng hưởng từ tuyến vú động học có tiêm tương phản (0.2-1.5T)</v>
          </cell>
          <cell r="K747" t="str">
            <v>B</v>
          </cell>
          <cell r="L747" t="str">
            <v>T2</v>
          </cell>
          <cell r="M747">
            <v>67</v>
          </cell>
          <cell r="N747">
            <v>67</v>
          </cell>
          <cell r="P747" t="str">
            <v>Chụp cộng hưởng từ (MRI) có thuốc cản quang</v>
          </cell>
          <cell r="Q747">
            <v>2150892</v>
          </cell>
          <cell r="R747">
            <v>76864.695652173905</v>
          </cell>
          <cell r="S747">
            <v>2227000</v>
          </cell>
          <cell r="T747">
            <v>99924.104347826084</v>
          </cell>
          <cell r="U747">
            <v>2250816.104347826</v>
          </cell>
          <cell r="V747">
            <v>2250800</v>
          </cell>
          <cell r="W747">
            <v>90032.644173913039</v>
          </cell>
          <cell r="X747">
            <v>2340848.7485217392</v>
          </cell>
        </row>
        <row r="748">
          <cell r="E748" t="str">
            <v>37.2A04.0065</v>
          </cell>
          <cell r="F748" t="str">
            <v>18. ĐIỆN QUANG</v>
          </cell>
          <cell r="G748" t="str">
            <v>18.302</v>
          </cell>
          <cell r="H748" t="str">
            <v>Chụp cộng hưởng từ tuyến yên có tiêm chất tương phản (khảo sát động học) (0.2-1.5T)</v>
          </cell>
          <cell r="I748" t="str">
            <v>Chụp cộng hưởng từ tuyến yên có tiêm chất tương phản (khảo sát động học) (0.2-1.5T)</v>
          </cell>
          <cell r="J748" t="str">
            <v>Chụp cộng hưởng từ tuyến yên có tiêm chất tương phản (khảo sát động học) (0.2-1.5T)</v>
          </cell>
          <cell r="K748" t="str">
            <v>B</v>
          </cell>
          <cell r="L748" t="str">
            <v>T2</v>
          </cell>
          <cell r="M748">
            <v>67</v>
          </cell>
          <cell r="N748">
            <v>67</v>
          </cell>
          <cell r="P748" t="str">
            <v>Chụp cộng hưởng từ (MRI) có thuốc cản quang</v>
          </cell>
          <cell r="Q748">
            <v>2150892</v>
          </cell>
          <cell r="R748">
            <v>76864.695652173905</v>
          </cell>
          <cell r="S748">
            <v>2227000</v>
          </cell>
          <cell r="T748">
            <v>99924.104347826084</v>
          </cell>
          <cell r="U748">
            <v>2250816.104347826</v>
          </cell>
          <cell r="V748">
            <v>2250800</v>
          </cell>
          <cell r="W748">
            <v>90032.644173913039</v>
          </cell>
          <cell r="X748">
            <v>2340848.7485217392</v>
          </cell>
        </row>
        <row r="749">
          <cell r="E749" t="str">
            <v>37.8C00.0227</v>
          </cell>
          <cell r="F749" t="str">
            <v>03. NHI KHOA</v>
          </cell>
          <cell r="G749" t="str">
            <v>3.436</v>
          </cell>
          <cell r="H749" t="str">
            <v>Cấy chỉ điều trị huyết áp thấp</v>
          </cell>
          <cell r="I749" t="str">
            <v>Cấy chỉ điều trị huyết áp thấp</v>
          </cell>
          <cell r="J749" t="str">
            <v>Cấy chỉ điều trị huyết áp thấp</v>
          </cell>
          <cell r="K749" t="str">
            <v>C</v>
          </cell>
          <cell r="L749" t="str">
            <v>T1</v>
          </cell>
          <cell r="M749">
            <v>235</v>
          </cell>
          <cell r="N749">
            <v>235</v>
          </cell>
          <cell r="P749" t="str">
            <v xml:space="preserve">Chôn chỉ (cấy chỉ) </v>
          </cell>
          <cell r="Q749">
            <v>120151</v>
          </cell>
          <cell r="R749">
            <v>27937.5652173913</v>
          </cell>
          <cell r="S749">
            <v>148000</v>
          </cell>
          <cell r="T749">
            <v>36318.83478260869</v>
          </cell>
          <cell r="U749">
            <v>156469.8347826087</v>
          </cell>
          <cell r="V749">
            <v>156400</v>
          </cell>
          <cell r="W749">
            <v>6258.793391304348</v>
          </cell>
          <cell r="X749">
            <v>162728.62817391305</v>
          </cell>
        </row>
        <row r="750">
          <cell r="E750" t="str">
            <v>37.2A04.0065</v>
          </cell>
          <cell r="F750" t="str">
            <v>18. ĐIỆN QUANG</v>
          </cell>
          <cell r="G750" t="str">
            <v>18.322</v>
          </cell>
          <cell r="H750" t="str">
            <v>Chụp cộng hưởng từ vùng chậu dò hậu môn (0.2-1.5T)</v>
          </cell>
          <cell r="I750" t="str">
            <v>Chụp cộng hưởng từ vùng chậu dò hậu môn (0.2-1.5T) [có chất tương phản]</v>
          </cell>
          <cell r="J750" t="str">
            <v>Chụp cộng hưởng từ vùng chậu dò hậu môn (0.2-1.5T)</v>
          </cell>
          <cell r="K750" t="str">
            <v>B</v>
          </cell>
          <cell r="L750" t="str">
            <v>T2</v>
          </cell>
          <cell r="M750">
            <v>67</v>
          </cell>
          <cell r="N750">
            <v>67</v>
          </cell>
          <cell r="P750" t="str">
            <v>Chụp cộng hưởng từ (MRI) có thuốc cản quang</v>
          </cell>
          <cell r="Q750">
            <v>2150892</v>
          </cell>
          <cell r="R750">
            <v>76864.695652173905</v>
          </cell>
          <cell r="S750">
            <v>2227000</v>
          </cell>
          <cell r="T750">
            <v>99924.104347826084</v>
          </cell>
          <cell r="U750">
            <v>2250816.104347826</v>
          </cell>
          <cell r="V750">
            <v>2250800</v>
          </cell>
          <cell r="W750">
            <v>90032.644173913039</v>
          </cell>
          <cell r="X750">
            <v>2340848.7485217392</v>
          </cell>
        </row>
        <row r="751">
          <cell r="E751" t="str">
            <v>37.2A04.0065</v>
          </cell>
          <cell r="F751" t="str">
            <v>18. ĐIỆN QUANG</v>
          </cell>
          <cell r="G751" t="str">
            <v>18.311</v>
          </cell>
          <cell r="H751" t="str">
            <v>Chụp cộng hưởng từ vùng mặt - cổ có tiêm tương phản (0.2-1.5T)</v>
          </cell>
          <cell r="I751" t="str">
            <v>Chụp cộng hưởng từ vùng mặt - cổ có tiêm tương phản (0.2-1.5T)</v>
          </cell>
          <cell r="J751" t="str">
            <v>Chụp cộng hưởng từ vùng mặt – cổ có tiêm tương phản (0.2-1.5T)</v>
          </cell>
          <cell r="K751" t="str">
            <v>B</v>
          </cell>
          <cell r="L751" t="str">
            <v>T2</v>
          </cell>
          <cell r="M751">
            <v>67</v>
          </cell>
          <cell r="N751">
            <v>67</v>
          </cell>
          <cell r="P751" t="str">
            <v>Chụp cộng hưởng từ (MRI) có thuốc cản quang</v>
          </cell>
          <cell r="Q751">
            <v>2150892</v>
          </cell>
          <cell r="R751">
            <v>76864.695652173905</v>
          </cell>
          <cell r="S751">
            <v>2227000</v>
          </cell>
          <cell r="T751">
            <v>99924.104347826084</v>
          </cell>
          <cell r="U751">
            <v>2250816.104347826</v>
          </cell>
          <cell r="V751">
            <v>2250800</v>
          </cell>
          <cell r="W751">
            <v>90032.644173913039</v>
          </cell>
          <cell r="X751">
            <v>2340848.7485217392</v>
          </cell>
        </row>
        <row r="752">
          <cell r="E752" t="str">
            <v>37.2A04.0065</v>
          </cell>
          <cell r="F752" t="str">
            <v>18. ĐIỆN QUANG</v>
          </cell>
          <cell r="G752" t="str">
            <v>18.344</v>
          </cell>
          <cell r="H752" t="str">
            <v>Chụp cộng hưởng từ xương và tủy xương có tiêm tương phản (0.2-1.5T)</v>
          </cell>
          <cell r="I752" t="str">
            <v>Chụp cộng hưởng từ xương và tủy xương có tiêm tương phản (0.2-1.5T)</v>
          </cell>
          <cell r="J752" t="str">
            <v>Chụp cộng hưởng từ xương và tủy xương có tiêm tương phản (0.2-1.5T)</v>
          </cell>
          <cell r="K752" t="str">
            <v>B</v>
          </cell>
          <cell r="L752" t="str">
            <v>T2</v>
          </cell>
          <cell r="M752">
            <v>67</v>
          </cell>
          <cell r="N752">
            <v>67</v>
          </cell>
          <cell r="P752" t="str">
            <v>Chụp cộng hưởng từ (MRI) có thuốc cản quang</v>
          </cell>
          <cell r="Q752">
            <v>2150892</v>
          </cell>
          <cell r="R752">
            <v>76864.695652173905</v>
          </cell>
          <cell r="S752">
            <v>2227000</v>
          </cell>
          <cell r="T752">
            <v>99924.104347826084</v>
          </cell>
          <cell r="U752">
            <v>2250816.104347826</v>
          </cell>
          <cell r="V752">
            <v>2250800</v>
          </cell>
          <cell r="W752">
            <v>90032.644173913039</v>
          </cell>
          <cell r="X752">
            <v>2340848.7485217392</v>
          </cell>
        </row>
        <row r="753">
          <cell r="E753" t="str">
            <v>37.2A04.0065</v>
          </cell>
          <cell r="F753" t="str">
            <v>18. ĐIỆN QUANG</v>
          </cell>
          <cell r="G753" t="str">
            <v>18.431</v>
          </cell>
          <cell r="H753" t="str">
            <v>Chụp cộng hưởng từ bạch mạch có tiêm tương phản đặc hiệu (≥ 3T)</v>
          </cell>
          <cell r="I753" t="str">
            <v>Chụp cộng hưởng từ bạch mạch có tiêm tương phản đặc hiệu (≥ 3T)</v>
          </cell>
          <cell r="J753" t="str">
            <v>Chụp cộng hưởng từ bạch mạch có tiêm tương phản đặc hiệu (≥ 3T)</v>
          </cell>
          <cell r="L753" t="str">
            <v>T1</v>
          </cell>
          <cell r="M753">
            <v>67</v>
          </cell>
          <cell r="N753">
            <v>67</v>
          </cell>
          <cell r="P753" t="str">
            <v>Chụp cộng hưởng từ (MRI) có thuốc cản quang</v>
          </cell>
          <cell r="Q753">
            <v>2150892</v>
          </cell>
          <cell r="R753">
            <v>76864.695652173905</v>
          </cell>
          <cell r="S753">
            <v>2227000</v>
          </cell>
          <cell r="T753">
            <v>99924.104347826084</v>
          </cell>
          <cell r="U753">
            <v>2250816.104347826</v>
          </cell>
          <cell r="V753">
            <v>2250800</v>
          </cell>
          <cell r="W753">
            <v>90032.644173913039</v>
          </cell>
          <cell r="X753">
            <v>2340848.7485217392</v>
          </cell>
        </row>
        <row r="754">
          <cell r="E754" t="str">
            <v>37.2A04.0065</v>
          </cell>
          <cell r="F754" t="str">
            <v>18. ĐIỆN QUANG</v>
          </cell>
          <cell r="G754" t="str">
            <v>18.430</v>
          </cell>
          <cell r="H754" t="str">
            <v>Chụp cộng hưởng từ bạch mạch có tiêm tương phản không đặc hiệu (≥ 3T)</v>
          </cell>
          <cell r="I754" t="str">
            <v>Chụp cộng hưởng từ bạch mạch có tiêm tương phản không đặc hiệu (≥ 3T)</v>
          </cell>
          <cell r="J754" t="str">
            <v>Chụp cộng hưởng từ bạch mạch có tiêm tương phản không đặc hiệu (≥ 3T)</v>
          </cell>
          <cell r="L754" t="str">
            <v>T2</v>
          </cell>
          <cell r="M754">
            <v>67</v>
          </cell>
          <cell r="N754">
            <v>67</v>
          </cell>
          <cell r="P754" t="str">
            <v>Chụp cộng hưởng từ (MRI) có thuốc cản quang</v>
          </cell>
          <cell r="Q754">
            <v>2150892</v>
          </cell>
          <cell r="R754">
            <v>76864.695652173905</v>
          </cell>
          <cell r="S754">
            <v>2227000</v>
          </cell>
          <cell r="T754">
            <v>99924.104347826084</v>
          </cell>
          <cell r="U754">
            <v>2250816.104347826</v>
          </cell>
          <cell r="V754">
            <v>2250800</v>
          </cell>
          <cell r="W754">
            <v>90032.644173913039</v>
          </cell>
          <cell r="X754">
            <v>2340848.7485217392</v>
          </cell>
        </row>
        <row r="755">
          <cell r="E755" t="str">
            <v>37.2A04.0065</v>
          </cell>
          <cell r="F755" t="str">
            <v>18. ĐIỆN QUANG</v>
          </cell>
          <cell r="G755" t="str">
            <v>18.395</v>
          </cell>
          <cell r="H755" t="str">
            <v>Chụp cộng hưởng từ bìu, dương vật có tiêm chất tương phản (≥ 3T)</v>
          </cell>
          <cell r="I755" t="str">
            <v>Chụp cộng hưởng từ bìu, dương vật có tiêm chất tương phản (≥ 3T)</v>
          </cell>
          <cell r="J755" t="str">
            <v>Chụp cộng hưởng từ bìu, dương vật có tiêm chất tương phản (≥ 3T)</v>
          </cell>
          <cell r="L755" t="str">
            <v>T2</v>
          </cell>
          <cell r="M755">
            <v>67</v>
          </cell>
          <cell r="N755">
            <v>67</v>
          </cell>
          <cell r="P755" t="str">
            <v>Chụp cộng hưởng từ (MRI) có thuốc cản quang</v>
          </cell>
          <cell r="Q755">
            <v>2150892</v>
          </cell>
          <cell r="R755">
            <v>76864.695652173905</v>
          </cell>
          <cell r="S755">
            <v>2227000</v>
          </cell>
          <cell r="T755">
            <v>99924.104347826084</v>
          </cell>
          <cell r="U755">
            <v>2250816.104347826</v>
          </cell>
          <cell r="V755">
            <v>2250800</v>
          </cell>
          <cell r="W755">
            <v>90032.644173913039</v>
          </cell>
          <cell r="X755">
            <v>2340848.7485217392</v>
          </cell>
        </row>
        <row r="756">
          <cell r="E756" t="str">
            <v>37.2A04.0065</v>
          </cell>
          <cell r="F756" t="str">
            <v>18. ĐIỆN QUANG</v>
          </cell>
          <cell r="G756" t="str">
            <v>18.405</v>
          </cell>
          <cell r="H756" t="str">
            <v>Chụp cộng hưởng từ cột sống cổ có tiêm tương phản (≥ 3T)</v>
          </cell>
          <cell r="I756" t="str">
            <v>Chụp cộng hưởng từ cột sống cổ có tiêm tương phản (≥ 3T)</v>
          </cell>
          <cell r="J756" t="str">
            <v>Chụp cộng hưởng từ cột sống cổ có tiêm tương phản (≥ 3T)</v>
          </cell>
          <cell r="L756" t="str">
            <v>T2</v>
          </cell>
          <cell r="M756">
            <v>67</v>
          </cell>
          <cell r="N756">
            <v>67</v>
          </cell>
          <cell r="P756" t="str">
            <v>Chụp cộng hưởng từ (MRI) có thuốc cản quang</v>
          </cell>
          <cell r="Q756">
            <v>2150892</v>
          </cell>
          <cell r="R756">
            <v>76864.695652173905</v>
          </cell>
          <cell r="S756">
            <v>2227000</v>
          </cell>
          <cell r="T756">
            <v>99924.104347826084</v>
          </cell>
          <cell r="U756">
            <v>2250816.104347826</v>
          </cell>
          <cell r="V756">
            <v>2250800</v>
          </cell>
          <cell r="W756">
            <v>90032.644173913039</v>
          </cell>
          <cell r="X756">
            <v>2340848.7485217392</v>
          </cell>
        </row>
        <row r="757">
          <cell r="E757" t="str">
            <v>37.2A04.0065</v>
          </cell>
          <cell r="F757" t="str">
            <v>18. ĐIỆN QUANG</v>
          </cell>
          <cell r="G757" t="str">
            <v>18.407</v>
          </cell>
          <cell r="H757" t="str">
            <v>Chụp cộng hưởng từ cột sống ngực có tiêm tương phản (≥ 3T)</v>
          </cell>
          <cell r="I757" t="str">
            <v>Chụp cộng hưởng từ cột sống ngực có tiêm tương phản (≥ 3T)</v>
          </cell>
          <cell r="J757" t="str">
            <v>Chụp cộng hưởng từ cột sống ngực có tiêm tương phản (≥ 3T)</v>
          </cell>
          <cell r="L757" t="str">
            <v>T2</v>
          </cell>
          <cell r="M757">
            <v>67</v>
          </cell>
          <cell r="N757">
            <v>67</v>
          </cell>
          <cell r="P757" t="str">
            <v>Chụp cộng hưởng từ (MRI) có thuốc cản quang</v>
          </cell>
          <cell r="Q757">
            <v>2150892</v>
          </cell>
          <cell r="R757">
            <v>76864.695652173905</v>
          </cell>
          <cell r="S757">
            <v>2227000</v>
          </cell>
          <cell r="T757">
            <v>99924.104347826084</v>
          </cell>
          <cell r="U757">
            <v>2250816.104347826</v>
          </cell>
          <cell r="V757">
            <v>2250800</v>
          </cell>
          <cell r="W757">
            <v>90032.644173913039</v>
          </cell>
          <cell r="X757">
            <v>2340848.7485217392</v>
          </cell>
        </row>
        <row r="758">
          <cell r="E758" t="str">
            <v>37.2A04.0065</v>
          </cell>
          <cell r="F758" t="str">
            <v>18. ĐIỆN QUANG</v>
          </cell>
          <cell r="G758" t="str">
            <v>18.409</v>
          </cell>
          <cell r="H758" t="str">
            <v>Chụp cộng hưởng từ cột sống thắt lưng - cùng có tiêm tương phản (≥ 3T)</v>
          </cell>
          <cell r="I758" t="str">
            <v>Chụp cộng hưởng từ cột sống thắt lưng - cùng có tiêm tương phản (≥ 3T)</v>
          </cell>
          <cell r="J758" t="str">
            <v>Chụp cộng hưởng từ cột sống thắt lưng - cùng có tiêm tương phản (≥ 3T)</v>
          </cell>
          <cell r="L758" t="str">
            <v>T2</v>
          </cell>
          <cell r="M758">
            <v>67</v>
          </cell>
          <cell r="N758">
            <v>67</v>
          </cell>
          <cell r="P758" t="str">
            <v>Chụp cộng hưởng từ (MRI) có thuốc cản quang</v>
          </cell>
          <cell r="Q758">
            <v>2150892</v>
          </cell>
          <cell r="R758">
            <v>76864.695652173905</v>
          </cell>
          <cell r="S758">
            <v>2227000</v>
          </cell>
          <cell r="T758">
            <v>99924.104347826084</v>
          </cell>
          <cell r="U758">
            <v>2250816.104347826</v>
          </cell>
          <cell r="V758">
            <v>2250800</v>
          </cell>
          <cell r="W758">
            <v>90032.644173913039</v>
          </cell>
          <cell r="X758">
            <v>2340848.7485217392</v>
          </cell>
        </row>
        <row r="759">
          <cell r="E759" t="str">
            <v>37.2A04.0065</v>
          </cell>
          <cell r="F759" t="str">
            <v>18. ĐIỆN QUANG</v>
          </cell>
          <cell r="G759" t="str">
            <v>18.401</v>
          </cell>
          <cell r="H759" t="str">
            <v>Chụp cộng hưởng từ đánh giá bánh nhau (rau) (≥ 3T)</v>
          </cell>
          <cell r="I759" t="str">
            <v>Chụp cộng hưởng từ đánh giá bánh nhau (rau) (≥ 3T) [có chất tương phản]</v>
          </cell>
          <cell r="J759" t="str">
            <v>Chụp cộng hưởng từ đánh giá bánh nhau (rau) (≥ 3T)</v>
          </cell>
          <cell r="L759" t="str">
            <v/>
          </cell>
          <cell r="M759">
            <v>67</v>
          </cell>
          <cell r="N759">
            <v>67</v>
          </cell>
          <cell r="P759" t="str">
            <v>Chụp cộng hưởng từ (MRI) có thuốc cản quang</v>
          </cell>
          <cell r="Q759">
            <v>2150892</v>
          </cell>
          <cell r="R759">
            <v>76864.695652173905</v>
          </cell>
          <cell r="S759">
            <v>2227000</v>
          </cell>
          <cell r="T759">
            <v>99924.104347826084</v>
          </cell>
          <cell r="U759">
            <v>2250816.104347826</v>
          </cell>
          <cell r="V759">
            <v>2250800</v>
          </cell>
          <cell r="W759">
            <v>90032.644173913039</v>
          </cell>
          <cell r="X759">
            <v>2340848.7485217392</v>
          </cell>
        </row>
        <row r="760">
          <cell r="E760" t="str">
            <v>37.2A04.0065</v>
          </cell>
          <cell r="F760" t="str">
            <v>18. ĐIỆN QUANG</v>
          </cell>
          <cell r="G760" t="str">
            <v>18.379</v>
          </cell>
          <cell r="H760" t="str">
            <v>Chụp cộng hưởng từ đáy sọ và xương đá (≥ 3T)</v>
          </cell>
          <cell r="I760" t="str">
            <v>Chụp cộng hưởng từ đáy sọ và xương đá (≥ 3T) [có chất tương phản]</v>
          </cell>
          <cell r="J760" t="str">
            <v>Chụp cộng hưởng từ đáy sọ và xương đá (≥ 3T)</v>
          </cell>
          <cell r="L760" t="str">
            <v>T2</v>
          </cell>
          <cell r="M760">
            <v>67</v>
          </cell>
          <cell r="N760">
            <v>67</v>
          </cell>
          <cell r="P760" t="str">
            <v>Chụp cộng hưởng từ (MRI) có thuốc cản quang</v>
          </cell>
          <cell r="Q760">
            <v>2150892</v>
          </cell>
          <cell r="R760">
            <v>76864.695652173905</v>
          </cell>
          <cell r="S760">
            <v>2227000</v>
          </cell>
          <cell r="T760">
            <v>99924.104347826084</v>
          </cell>
          <cell r="U760">
            <v>2250816.104347826</v>
          </cell>
          <cell r="V760">
            <v>2250800</v>
          </cell>
          <cell r="W760">
            <v>90032.644173913039</v>
          </cell>
          <cell r="X760">
            <v>2340848.7485217392</v>
          </cell>
        </row>
        <row r="761">
          <cell r="E761" t="str">
            <v>37.2A04.0065</v>
          </cell>
          <cell r="F761" t="str">
            <v>18. ĐIỆN QUANG</v>
          </cell>
          <cell r="G761" t="str">
            <v>18.425</v>
          </cell>
          <cell r="H761" t="str">
            <v>Chụp cộng hưởng từ động mạch chi dưới có tiêm tương phản (≥ 3T)</v>
          </cell>
          <cell r="I761" t="str">
            <v>Chụp cộng hưởng từ động mạch chi dưới có tiêm tương phản (≥ 3T)</v>
          </cell>
          <cell r="J761" t="str">
            <v>Chụp cộng hưởng từ động mạch chi dưới có tiêm tương phản (≥ 3T)</v>
          </cell>
          <cell r="L761" t="str">
            <v>T2</v>
          </cell>
          <cell r="M761">
            <v>67</v>
          </cell>
          <cell r="N761">
            <v>67</v>
          </cell>
          <cell r="P761" t="str">
            <v>Chụp cộng hưởng từ (MRI) có thuốc cản quang</v>
          </cell>
          <cell r="Q761">
            <v>2150892</v>
          </cell>
          <cell r="R761">
            <v>76864.695652173905</v>
          </cell>
          <cell r="S761">
            <v>2227000</v>
          </cell>
          <cell r="T761">
            <v>99924.104347826084</v>
          </cell>
          <cell r="U761">
            <v>2250816.104347826</v>
          </cell>
          <cell r="V761">
            <v>2250800</v>
          </cell>
          <cell r="W761">
            <v>90032.644173913039</v>
          </cell>
          <cell r="X761">
            <v>2340848.7485217392</v>
          </cell>
        </row>
        <row r="762">
          <cell r="E762" t="str">
            <v>37.2A04.0065</v>
          </cell>
          <cell r="F762" t="str">
            <v>18. ĐIỆN QUANG</v>
          </cell>
          <cell r="G762" t="str">
            <v>18.423</v>
          </cell>
          <cell r="H762" t="str">
            <v>Chụp cộng hưởng từ động mạch chi trên có tiêm tương phản (≥ 3T)</v>
          </cell>
          <cell r="I762" t="str">
            <v>Chụp cộng hưởng từ động mạch chi trên có tiêm tương phản (≥ 3T)</v>
          </cell>
          <cell r="J762" t="str">
            <v>Chụp cộng hưởng từ động mạch chi trên có tiêm tương phản (≥ 3T)</v>
          </cell>
          <cell r="L762" t="str">
            <v>T2</v>
          </cell>
          <cell r="M762">
            <v>67</v>
          </cell>
          <cell r="N762">
            <v>67</v>
          </cell>
          <cell r="P762" t="str">
            <v>Chụp cộng hưởng từ (MRI) có thuốc cản quang</v>
          </cell>
          <cell r="Q762">
            <v>2150892</v>
          </cell>
          <cell r="R762">
            <v>76864.695652173905</v>
          </cell>
          <cell r="S762">
            <v>2227000</v>
          </cell>
          <cell r="T762">
            <v>99924.104347826084</v>
          </cell>
          <cell r="U762">
            <v>2250816.104347826</v>
          </cell>
          <cell r="V762">
            <v>2250800</v>
          </cell>
          <cell r="W762">
            <v>90032.644173913039</v>
          </cell>
          <cell r="X762">
            <v>2340848.7485217392</v>
          </cell>
        </row>
        <row r="763">
          <cell r="E763" t="str">
            <v>37.2A04.0065</v>
          </cell>
          <cell r="F763" t="str">
            <v>18. ĐIỆN QUANG</v>
          </cell>
          <cell r="G763" t="str">
            <v>18.417</v>
          </cell>
          <cell r="H763" t="str">
            <v>Chụp cộng hưởng từ động mạch chủ - chậu (≥ 3T)</v>
          </cell>
          <cell r="I763" t="str">
            <v>Chụp cộng hưởng từ động mạch chủ - chậu (≥ 3T) [có chất tương phản]</v>
          </cell>
          <cell r="J763" t="str">
            <v>Chụp cộng hưởng từ động mạch chủ-chậu (≥ 3T)</v>
          </cell>
          <cell r="L763" t="str">
            <v>T2</v>
          </cell>
          <cell r="M763">
            <v>67</v>
          </cell>
          <cell r="N763">
            <v>67</v>
          </cell>
          <cell r="P763" t="str">
            <v>Chụp cộng hưởng từ (MRI) có thuốc cản quang</v>
          </cell>
          <cell r="Q763">
            <v>2150892</v>
          </cell>
          <cell r="R763">
            <v>76864.695652173905</v>
          </cell>
          <cell r="S763">
            <v>2227000</v>
          </cell>
          <cell r="T763">
            <v>99924.104347826084</v>
          </cell>
          <cell r="U763">
            <v>2250816.104347826</v>
          </cell>
          <cell r="V763">
            <v>2250800</v>
          </cell>
          <cell r="W763">
            <v>90032.644173913039</v>
          </cell>
          <cell r="X763">
            <v>2340848.7485217392</v>
          </cell>
        </row>
        <row r="764">
          <cell r="E764" t="str">
            <v>37.2A04.0065</v>
          </cell>
          <cell r="F764" t="str">
            <v>18. ĐIỆN QUANG</v>
          </cell>
          <cell r="G764" t="str">
            <v>18.418</v>
          </cell>
          <cell r="H764" t="str">
            <v>Chụp cộng hưởng từ động mạch chủ-ngực (≥ 3T)</v>
          </cell>
          <cell r="I764" t="str">
            <v>Chụp cộng hưởng từ động mạch chủ-ngực (≥ 3T) [có chất tương phản]</v>
          </cell>
          <cell r="J764" t="str">
            <v>Chụp cộng hưởng từ động mạch chủ-ngực (≥ 3T)</v>
          </cell>
          <cell r="L764" t="str">
            <v>T2</v>
          </cell>
          <cell r="M764">
            <v>67</v>
          </cell>
          <cell r="N764">
            <v>67</v>
          </cell>
          <cell r="P764" t="str">
            <v>Chụp cộng hưởng từ (MRI) có thuốc cản quang</v>
          </cell>
          <cell r="Q764">
            <v>2150892</v>
          </cell>
          <cell r="R764">
            <v>76864.695652173905</v>
          </cell>
          <cell r="S764">
            <v>2227000</v>
          </cell>
          <cell r="T764">
            <v>99924.104347826084</v>
          </cell>
          <cell r="U764">
            <v>2250816.104347826</v>
          </cell>
          <cell r="V764">
            <v>2250800</v>
          </cell>
          <cell r="W764">
            <v>90032.644173913039</v>
          </cell>
          <cell r="X764">
            <v>2340848.7485217392</v>
          </cell>
        </row>
        <row r="765">
          <cell r="E765" t="str">
            <v>37.2A04.0065</v>
          </cell>
          <cell r="F765" t="str">
            <v>18. ĐIỆN QUANG</v>
          </cell>
          <cell r="G765" t="str">
            <v>18.419</v>
          </cell>
          <cell r="H765" t="str">
            <v>Chụp cộng hưởng từ động mạch vành (≥ 3T)</v>
          </cell>
          <cell r="I765" t="str">
            <v>Chụp cộng hưởng từ động mạch vành (≥ 3T) [có chất tương phản]</v>
          </cell>
          <cell r="J765" t="str">
            <v>Chụp cộng hưởng từ động mạch vành (≥ 3T)</v>
          </cell>
          <cell r="L765" t="str">
            <v>T2</v>
          </cell>
          <cell r="M765">
            <v>67</v>
          </cell>
          <cell r="N765">
            <v>67</v>
          </cell>
          <cell r="P765" t="str">
            <v>Chụp cộng hưởng từ (MRI) có thuốc cản quang</v>
          </cell>
          <cell r="Q765">
            <v>2150892</v>
          </cell>
          <cell r="R765">
            <v>76864.695652173905</v>
          </cell>
          <cell r="S765">
            <v>2227000</v>
          </cell>
          <cell r="T765">
            <v>99924.104347826084</v>
          </cell>
          <cell r="U765">
            <v>2250816.104347826</v>
          </cell>
          <cell r="V765">
            <v>2250800</v>
          </cell>
          <cell r="W765">
            <v>90032.644173913039</v>
          </cell>
          <cell r="X765">
            <v>2340848.7485217392</v>
          </cell>
        </row>
        <row r="766">
          <cell r="E766" t="str">
            <v>37.2A04.0065</v>
          </cell>
          <cell r="F766" t="str">
            <v>18. ĐIỆN QUANG</v>
          </cell>
          <cell r="G766" t="str">
            <v>18.371</v>
          </cell>
          <cell r="H766" t="str">
            <v>Chụp cộng hưởng từ hệ mạch cổ có tiêm chất tương phản (≥ 3T)</v>
          </cell>
          <cell r="I766" t="str">
            <v>Chụp cộng hưởng từ hệ mạch cổ có tiêm chất tương phản (≥ 3T)</v>
          </cell>
          <cell r="J766" t="str">
            <v>Chụp cộng hưởng từ hệ mạch cổ có tiêm chất tương phản (≥ 3T)</v>
          </cell>
          <cell r="L766" t="str">
            <v>T2</v>
          </cell>
          <cell r="M766">
            <v>67</v>
          </cell>
          <cell r="N766">
            <v>67</v>
          </cell>
          <cell r="P766" t="str">
            <v>Chụp cộng hưởng từ (MRI) có thuốc cản quang</v>
          </cell>
          <cell r="Q766">
            <v>2150892</v>
          </cell>
          <cell r="R766">
            <v>76864.695652173905</v>
          </cell>
          <cell r="S766">
            <v>2227000</v>
          </cell>
          <cell r="T766">
            <v>99924.104347826084</v>
          </cell>
          <cell r="U766">
            <v>2250816.104347826</v>
          </cell>
          <cell r="V766">
            <v>2250800</v>
          </cell>
          <cell r="W766">
            <v>90032.644173913039</v>
          </cell>
          <cell r="X766">
            <v>2340848.7485217392</v>
          </cell>
        </row>
        <row r="767">
          <cell r="E767" t="str">
            <v>37.2A04.0065</v>
          </cell>
          <cell r="F767" t="str">
            <v>18. ĐIỆN QUANG</v>
          </cell>
          <cell r="G767" t="str">
            <v>18.374</v>
          </cell>
          <cell r="H767" t="str">
            <v>Chụp cộng hưởng từ hốc mắt và thần kinh thị giác có tiêm chất tương phản (≥ 3T)</v>
          </cell>
          <cell r="I767" t="str">
            <v>Chụp cộng hưởng từ hốc mắt và thần kinh thị giác có tiêm chất tương phản (≥ 3T)</v>
          </cell>
          <cell r="J767" t="str">
            <v>Chụp cộng hưởng từ hốc mắt và thần kinh thị giác có tiêm chất tương phản (≥ 3T)</v>
          </cell>
          <cell r="L767" t="str">
            <v>T2</v>
          </cell>
          <cell r="M767">
            <v>67</v>
          </cell>
          <cell r="N767">
            <v>67</v>
          </cell>
          <cell r="P767" t="str">
            <v>Chụp cộng hưởng từ (MRI) có thuốc cản quang</v>
          </cell>
          <cell r="Q767">
            <v>2150892</v>
          </cell>
          <cell r="R767">
            <v>76864.695652173905</v>
          </cell>
          <cell r="S767">
            <v>2227000</v>
          </cell>
          <cell r="T767">
            <v>99924.104347826084</v>
          </cell>
          <cell r="U767">
            <v>2250816.104347826</v>
          </cell>
          <cell r="V767">
            <v>2250800</v>
          </cell>
          <cell r="W767">
            <v>90032.644173913039</v>
          </cell>
          <cell r="X767">
            <v>2340848.7485217392</v>
          </cell>
        </row>
        <row r="768">
          <cell r="E768" t="str">
            <v>37.2A04.0065</v>
          </cell>
          <cell r="F768" t="str">
            <v>18. ĐIỆN QUANG</v>
          </cell>
          <cell r="G768" t="str">
            <v>18.412</v>
          </cell>
          <cell r="H768" t="str">
            <v>Chụp cộng hưởng từ khớp có tiêm tương phản nội khớp (≥ 3T)</v>
          </cell>
          <cell r="I768" t="str">
            <v>Chụp cộng hưởng từ khớp có tiêm tương phản nội khớp (≥ 3T)</v>
          </cell>
          <cell r="J768" t="str">
            <v>Chụp cộng hưởng từ khớp có tiêm tương phản nội khớp (≥ 3T)</v>
          </cell>
          <cell r="L768" t="str">
            <v>T2</v>
          </cell>
          <cell r="M768">
            <v>67</v>
          </cell>
          <cell r="N768">
            <v>67</v>
          </cell>
          <cell r="P768" t="str">
            <v>Chụp cộng hưởng từ (MRI) có thuốc cản quang</v>
          </cell>
          <cell r="Q768">
            <v>2150892</v>
          </cell>
          <cell r="R768">
            <v>76864.695652173905</v>
          </cell>
          <cell r="S768">
            <v>2227000</v>
          </cell>
          <cell r="T768">
            <v>99924.104347826084</v>
          </cell>
          <cell r="U768">
            <v>2250816.104347826</v>
          </cell>
          <cell r="V768">
            <v>2250800</v>
          </cell>
          <cell r="W768">
            <v>90032.644173913039</v>
          </cell>
          <cell r="X768">
            <v>2340848.7485217392</v>
          </cell>
        </row>
        <row r="769">
          <cell r="E769" t="str">
            <v>37.2A04.0065</v>
          </cell>
          <cell r="F769" t="str">
            <v>18. ĐIỆN QUANG</v>
          </cell>
          <cell r="G769" t="str">
            <v>18.411</v>
          </cell>
          <cell r="H769" t="str">
            <v>Chụp cộng hưởng từ khớp có tiêm tương phản tĩnh mạch (≥ 3T)</v>
          </cell>
          <cell r="I769" t="str">
            <v>Chụp cộng hưởng từ khớp có tiêm tương phản tĩnh mạch (≥ 3T)</v>
          </cell>
          <cell r="J769" t="str">
            <v>Chụp cộng hưởng từ khớp có tiêm tương phản tĩnh mạch (≥ 3T)</v>
          </cell>
          <cell r="L769" t="str">
            <v>T2</v>
          </cell>
          <cell r="M769">
            <v>67</v>
          </cell>
          <cell r="N769">
            <v>67</v>
          </cell>
          <cell r="P769" t="str">
            <v>Chụp cộng hưởng từ (MRI) có thuốc cản quang</v>
          </cell>
          <cell r="Q769">
            <v>2150892</v>
          </cell>
          <cell r="R769">
            <v>76864.695652173905</v>
          </cell>
          <cell r="S769">
            <v>2227000</v>
          </cell>
          <cell r="T769">
            <v>99924.104347826084</v>
          </cell>
          <cell r="U769">
            <v>2250816.104347826</v>
          </cell>
          <cell r="V769">
            <v>2250800</v>
          </cell>
          <cell r="W769">
            <v>90032.644173913039</v>
          </cell>
          <cell r="X769">
            <v>2340848.7485217392</v>
          </cell>
        </row>
        <row r="770">
          <cell r="E770" t="str">
            <v>37.2A04.0065</v>
          </cell>
          <cell r="F770" t="str">
            <v>18. ĐIỆN QUANG</v>
          </cell>
          <cell r="G770" t="str">
            <v>18.384</v>
          </cell>
          <cell r="H770" t="str">
            <v>Chụp cộng hưởng từ lồng ngực có tiêm chất tương phản (≥ 3T)</v>
          </cell>
          <cell r="I770" t="str">
            <v>Chụp cộng hưởng từ lồng ngực có tiêm chất tương phản (≥ 3T)</v>
          </cell>
          <cell r="J770" t="str">
            <v>Chụp cộng hưởng từ lồng ngực có tiêm thuốc cản quang(≥ 3T)</v>
          </cell>
          <cell r="L770" t="str">
            <v>T2</v>
          </cell>
          <cell r="M770">
            <v>67</v>
          </cell>
          <cell r="N770">
            <v>67</v>
          </cell>
          <cell r="P770" t="str">
            <v>Chụp cộng hưởng từ (MRI) có thuốc cản quang</v>
          </cell>
          <cell r="Q770">
            <v>2150892</v>
          </cell>
          <cell r="R770">
            <v>76864.695652173905</v>
          </cell>
          <cell r="S770">
            <v>2227000</v>
          </cell>
          <cell r="T770">
            <v>99924.104347826084</v>
          </cell>
          <cell r="U770">
            <v>2250816.104347826</v>
          </cell>
          <cell r="V770">
            <v>2250800</v>
          </cell>
          <cell r="W770">
            <v>90032.644173913039</v>
          </cell>
          <cell r="X770">
            <v>2340848.7485217392</v>
          </cell>
        </row>
        <row r="771">
          <cell r="E771" t="str">
            <v>37.2A04.0065</v>
          </cell>
          <cell r="F771" t="str">
            <v>18. ĐIỆN QUANG</v>
          </cell>
          <cell r="G771" t="str">
            <v>18.369</v>
          </cell>
          <cell r="H771" t="str">
            <v>Chụp cộng hưởng từ não- mạch não có tiêm chất tương phản (≥ 3T)</v>
          </cell>
          <cell r="I771" t="str">
            <v>Chụp cộng hưởng từ não- mạch não có tiêm chất tương phản (≥ 3T)</v>
          </cell>
          <cell r="J771" t="str">
            <v>Chụp cộng hưởng từ não- mạch não có tiêm chất tương phản (≥ 3T)</v>
          </cell>
          <cell r="L771" t="str">
            <v>T2</v>
          </cell>
          <cell r="M771">
            <v>67</v>
          </cell>
          <cell r="N771">
            <v>67</v>
          </cell>
          <cell r="P771" t="str">
            <v>Chụp cộng hưởng từ (MRI) có thuốc cản quang</v>
          </cell>
          <cell r="Q771">
            <v>2150892</v>
          </cell>
          <cell r="R771">
            <v>76864.695652173905</v>
          </cell>
          <cell r="S771">
            <v>2227000</v>
          </cell>
          <cell r="T771">
            <v>99924.104347826084</v>
          </cell>
          <cell r="U771">
            <v>2250816.104347826</v>
          </cell>
          <cell r="V771">
            <v>2250800</v>
          </cell>
          <cell r="W771">
            <v>90032.644173913039</v>
          </cell>
          <cell r="X771">
            <v>2340848.7485217392</v>
          </cell>
        </row>
        <row r="772">
          <cell r="E772" t="str">
            <v>37.2A04.0065</v>
          </cell>
          <cell r="F772" t="str">
            <v>18. ĐIỆN QUANG</v>
          </cell>
          <cell r="G772" t="str">
            <v>18.398</v>
          </cell>
          <cell r="H772" t="str">
            <v>Chụp cộng hưởng từ nội soi ảo khung đại tràng (virtual colonoscopy) (≥ 3T)</v>
          </cell>
          <cell r="I772" t="str">
            <v>Chụp cộng hưởng từ nội soi ảo khung đại tràng (virtual colonoscopy) (≥ 3T) [có chất tương phản]</v>
          </cell>
          <cell r="J772" t="str">
            <v>Chụp cộng hưởng từ nội soi ảo khung đại tràng (virtual colonoscopy) (≥ 3T)</v>
          </cell>
          <cell r="L772" t="str">
            <v/>
          </cell>
          <cell r="M772">
            <v>67</v>
          </cell>
          <cell r="N772">
            <v>67</v>
          </cell>
          <cell r="P772" t="str">
            <v>Chụp cộng hưởng từ (MRI) có thuốc cản quang</v>
          </cell>
          <cell r="Q772">
            <v>2150892</v>
          </cell>
          <cell r="R772">
            <v>76864.695652173905</v>
          </cell>
          <cell r="S772">
            <v>2227000</v>
          </cell>
          <cell r="T772">
            <v>99924.104347826084</v>
          </cell>
          <cell r="U772">
            <v>2250816.104347826</v>
          </cell>
          <cell r="V772">
            <v>2250800</v>
          </cell>
          <cell r="W772">
            <v>90032.644173913039</v>
          </cell>
          <cell r="X772">
            <v>2340848.7485217392</v>
          </cell>
        </row>
        <row r="773">
          <cell r="E773" t="str">
            <v>37.2A04.0065</v>
          </cell>
          <cell r="F773" t="str">
            <v>18. ĐIỆN QUANG</v>
          </cell>
          <cell r="G773" t="str">
            <v>18.416</v>
          </cell>
          <cell r="H773" t="str">
            <v>Chụp cộng hưởng từ phần mềm chi có tiêm tương phản (≥ 3T)</v>
          </cell>
          <cell r="I773" t="str">
            <v>Chụp cộng hưởng từ phần mềm chi có tiêm tương phản (≥ 3T)</v>
          </cell>
          <cell r="J773" t="str">
            <v>Chụp cộng hưởng từ phần mềm chi có tiêm tương phản (≥ 3T)</v>
          </cell>
          <cell r="L773" t="str">
            <v>T2</v>
          </cell>
          <cell r="M773">
            <v>67</v>
          </cell>
          <cell r="N773">
            <v>67</v>
          </cell>
          <cell r="P773" t="str">
            <v>Chụp cộng hưởng từ (MRI) có thuốc cản quang</v>
          </cell>
          <cell r="Q773">
            <v>2150892</v>
          </cell>
          <cell r="R773">
            <v>76864.695652173905</v>
          </cell>
          <cell r="S773">
            <v>2227000</v>
          </cell>
          <cell r="T773">
            <v>99924.104347826084</v>
          </cell>
          <cell r="U773">
            <v>2250816.104347826</v>
          </cell>
          <cell r="V773">
            <v>2250800</v>
          </cell>
          <cell r="W773">
            <v>90032.644173913039</v>
          </cell>
          <cell r="X773">
            <v>2340848.7485217392</v>
          </cell>
        </row>
        <row r="774">
          <cell r="E774" t="str">
            <v>37.2A04.0065</v>
          </cell>
          <cell r="F774" t="str">
            <v>18. ĐIỆN QUANG</v>
          </cell>
          <cell r="G774" t="str">
            <v>18.397</v>
          </cell>
          <cell r="H774" t="str">
            <v>Chụp cộng hưởng từ ruột non (enteroclysis) (≥ 3T)</v>
          </cell>
          <cell r="I774" t="str">
            <v>Chụp cộng hưởng từ ruột non (enteroclysis) (≥ 3T) [có chất tương phản]</v>
          </cell>
          <cell r="J774" t="str">
            <v>Chụp cộng hưởng từ ruột non (enteroclysis) (≥ 3T)</v>
          </cell>
          <cell r="L774" t="str">
            <v>T2</v>
          </cell>
          <cell r="M774">
            <v>67</v>
          </cell>
          <cell r="N774">
            <v>67</v>
          </cell>
          <cell r="P774" t="str">
            <v>Chụp cộng hưởng từ (MRI) có thuốc cản quang</v>
          </cell>
          <cell r="Q774">
            <v>2150892</v>
          </cell>
          <cell r="R774">
            <v>76864.695652173905</v>
          </cell>
          <cell r="S774">
            <v>2227000</v>
          </cell>
          <cell r="T774">
            <v>99924.104347826084</v>
          </cell>
          <cell r="U774">
            <v>2250816.104347826</v>
          </cell>
          <cell r="V774">
            <v>2250800</v>
          </cell>
          <cell r="W774">
            <v>90032.644173913039</v>
          </cell>
          <cell r="X774">
            <v>2340848.7485217392</v>
          </cell>
        </row>
        <row r="775">
          <cell r="E775" t="str">
            <v>37.2A04.0065</v>
          </cell>
          <cell r="F775" t="str">
            <v>18. ĐIỆN QUANG</v>
          </cell>
          <cell r="G775" t="str">
            <v>18.367</v>
          </cell>
          <cell r="H775" t="str">
            <v>Chụp cộng hưởng từ sọ não có tiêm chất tương phản (≥ 3T)</v>
          </cell>
          <cell r="I775" t="str">
            <v>Chụp cộng hưởng từ sọ não có tiêm chất tương phản (≥ 3T)</v>
          </cell>
          <cell r="J775" t="str">
            <v>Chụp cộng hưởng từ sọ não có tiêm chất tương phản (≥ 3T)</v>
          </cell>
          <cell r="L775" t="str">
            <v>T2</v>
          </cell>
          <cell r="M775">
            <v>67</v>
          </cell>
          <cell r="N775">
            <v>67</v>
          </cell>
          <cell r="P775" t="str">
            <v>Chụp cộng hưởng từ (MRI) có thuốc cản quang</v>
          </cell>
          <cell r="Q775">
            <v>2150892</v>
          </cell>
          <cell r="R775">
            <v>76864.695652173905</v>
          </cell>
          <cell r="S775">
            <v>2227000</v>
          </cell>
          <cell r="T775">
            <v>99924.104347826084</v>
          </cell>
          <cell r="U775">
            <v>2250816.104347826</v>
          </cell>
          <cell r="V775">
            <v>2250800</v>
          </cell>
          <cell r="W775">
            <v>90032.644173913039</v>
          </cell>
          <cell r="X775">
            <v>2340848.7485217392</v>
          </cell>
        </row>
        <row r="776">
          <cell r="E776" t="str">
            <v>37.2A04.0065</v>
          </cell>
          <cell r="F776" t="str">
            <v>18. ĐIỆN QUANG</v>
          </cell>
          <cell r="G776" t="str">
            <v>18.390</v>
          </cell>
          <cell r="H776" t="str">
            <v>Chụp cộng hưởng từ tầng bụng có tiêm chất tương phản (gồm: chụp cộng hưởng từ gan - mật, tụy, lách, thận, dạ dày - tá tràng...) (≥ 3T)</v>
          </cell>
          <cell r="I776" t="str">
            <v>Chụp cộng hưởng từ tầng bụng có tiêm chất tương phản (gồm: chụp cộng hưởng từ gan - mật, tụy, lách, thận, dạ dày - tá tràng...) (≥ 3T)</v>
          </cell>
          <cell r="J776" t="str">
            <v>Chụp cộng hưởng từ tầng bụng có tiêm chất tương phản (gồm: chụp cộng hưởng từ gan-mật, tụy, lách, thận, dạ dày-tá tràng...) (≥ 3T)</v>
          </cell>
          <cell r="L776" t="str">
            <v>T2</v>
          </cell>
          <cell r="M776">
            <v>67</v>
          </cell>
          <cell r="N776">
            <v>67</v>
          </cell>
          <cell r="P776" t="str">
            <v>Chụp cộng hưởng từ (MRI) có thuốc cản quang</v>
          </cell>
          <cell r="Q776">
            <v>2150892</v>
          </cell>
          <cell r="R776">
            <v>76864.695652173905</v>
          </cell>
          <cell r="S776">
            <v>2227000</v>
          </cell>
          <cell r="T776">
            <v>99924.104347826084</v>
          </cell>
          <cell r="U776">
            <v>2250816.104347826</v>
          </cell>
          <cell r="V776">
            <v>2250800</v>
          </cell>
          <cell r="W776">
            <v>90032.644173913039</v>
          </cell>
          <cell r="X776">
            <v>2340848.7485217392</v>
          </cell>
        </row>
        <row r="777">
          <cell r="E777" t="str">
            <v>37.2A04.0065</v>
          </cell>
          <cell r="F777" t="str">
            <v>18. ĐIỆN QUANG</v>
          </cell>
          <cell r="G777" t="str">
            <v>18.421</v>
          </cell>
          <cell r="H777" t="str">
            <v>Chụp cộng hưởng từ tầng trên ổ bụng có khảo sát mạch các tạng (bao gồm mạch: gan, tụy, lách và mạch khối u) (≥ 3T)</v>
          </cell>
          <cell r="I777" t="str">
            <v>Chụp cộng hưởng từ tầng trên ổ bụng có khảo sát mạch các tạng (bao gồm mạch: gan, tụy, lách và mạch khối u) (≥ 3T) [có chất tương phản]</v>
          </cell>
          <cell r="J777" t="str">
            <v>Chụp cộng hưởng từ tầng trên ổ bụng có khảo sát mạch các tạng (bao gồm mạch: gan, tụy, lách và mạch khối u) (≥ 3T)</v>
          </cell>
          <cell r="L777" t="str">
            <v>T2</v>
          </cell>
          <cell r="M777">
            <v>67</v>
          </cell>
          <cell r="N777">
            <v>67</v>
          </cell>
          <cell r="P777" t="str">
            <v>Chụp cộng hưởng từ (MRI) có thuốc cản quang</v>
          </cell>
          <cell r="Q777">
            <v>2150892</v>
          </cell>
          <cell r="R777">
            <v>76864.695652173905</v>
          </cell>
          <cell r="S777">
            <v>2227000</v>
          </cell>
          <cell r="T777">
            <v>99924.104347826084</v>
          </cell>
          <cell r="U777">
            <v>2250816.104347826</v>
          </cell>
          <cell r="V777">
            <v>2250800</v>
          </cell>
          <cell r="W777">
            <v>90032.644173913039</v>
          </cell>
          <cell r="X777">
            <v>2340848.7485217392</v>
          </cell>
        </row>
        <row r="778">
          <cell r="E778" t="str">
            <v>37.2A04.0065</v>
          </cell>
          <cell r="F778" t="str">
            <v>18. ĐIỆN QUANG</v>
          </cell>
          <cell r="G778" t="str">
            <v>18.385</v>
          </cell>
          <cell r="H778" t="str">
            <v>Chụp cộng hưởng từ thông khí phổi (Heli) (≥ 3T)</v>
          </cell>
          <cell r="I778" t="str">
            <v>Chụp cộng hưởng từ thông khí phổi (Heli) (≥ 3T) [có chất tương phản]</v>
          </cell>
          <cell r="J778" t="str">
            <v>Chụp cộng hưởng từ thông khí phổi (Heli) (≥ 3T)</v>
          </cell>
          <cell r="L778" t="str">
            <v>T2</v>
          </cell>
          <cell r="M778">
            <v>67</v>
          </cell>
          <cell r="N778">
            <v>67</v>
          </cell>
          <cell r="P778" t="str">
            <v>Chụp cộng hưởng từ (MRI) có thuốc cản quang</v>
          </cell>
          <cell r="Q778">
            <v>2150892</v>
          </cell>
          <cell r="R778">
            <v>76864.695652173905</v>
          </cell>
          <cell r="S778">
            <v>2227000</v>
          </cell>
          <cell r="T778">
            <v>99924.104347826084</v>
          </cell>
          <cell r="U778">
            <v>2250816.104347826</v>
          </cell>
          <cell r="V778">
            <v>2250800</v>
          </cell>
          <cell r="W778">
            <v>90032.644173913039</v>
          </cell>
          <cell r="X778">
            <v>2340848.7485217392</v>
          </cell>
        </row>
        <row r="779">
          <cell r="E779" t="str">
            <v>37.2A04.0065</v>
          </cell>
          <cell r="F779" t="str">
            <v>18. ĐIỆN QUANG</v>
          </cell>
          <cell r="G779" t="str">
            <v>18.420</v>
          </cell>
          <cell r="H779" t="str">
            <v>Chụp cộng hưởng từ tim (≥ 3T)</v>
          </cell>
          <cell r="I779" t="str">
            <v>Chụp cộng hưởng từ tim (≥ 3T) [có chất tương phản]</v>
          </cell>
          <cell r="J779" t="str">
            <v>Chụp cộng hưởng từ tim (≥ 3T)</v>
          </cell>
          <cell r="L779" t="str">
            <v>T2</v>
          </cell>
          <cell r="M779">
            <v>67</v>
          </cell>
          <cell r="N779">
            <v>67</v>
          </cell>
          <cell r="P779" t="str">
            <v>Chụp cộng hưởng từ (MRI) có thuốc cản quang</v>
          </cell>
          <cell r="Q779">
            <v>2150892</v>
          </cell>
          <cell r="R779">
            <v>76864.695652173905</v>
          </cell>
          <cell r="S779">
            <v>2227000</v>
          </cell>
          <cell r="T779">
            <v>99924.104347826084</v>
          </cell>
          <cell r="U779">
            <v>2250816.104347826</v>
          </cell>
          <cell r="V779">
            <v>2250800</v>
          </cell>
          <cell r="W779">
            <v>90032.644173913039</v>
          </cell>
          <cell r="X779">
            <v>2340848.7485217392</v>
          </cell>
        </row>
        <row r="780">
          <cell r="E780" t="str">
            <v>37.2A04.0065</v>
          </cell>
          <cell r="F780" t="str">
            <v>18. ĐIỆN QUANG</v>
          </cell>
          <cell r="G780" t="str">
            <v>18.429</v>
          </cell>
          <cell r="H780" t="str">
            <v>Chụp cộng hưởng từ tĩnh mạch có tiêm tương phản (≥ 3T)</v>
          </cell>
          <cell r="I780" t="str">
            <v>Chụp cộng hưởng từ tĩnh mạch có tiêm tương phản (≥ 3T) [có chất tương phản]</v>
          </cell>
          <cell r="J780" t="str">
            <v>Chụp cộng hưởng từ tĩnh mạch có tiêm tương phản (≥ 3T)</v>
          </cell>
          <cell r="L780" t="str">
            <v>T2</v>
          </cell>
          <cell r="M780">
            <v>67</v>
          </cell>
          <cell r="N780">
            <v>67</v>
          </cell>
          <cell r="P780" t="str">
            <v>Chụp cộng hưởng từ (MRI) có thuốc cản quang</v>
          </cell>
          <cell r="Q780">
            <v>2150892</v>
          </cell>
          <cell r="R780">
            <v>76864.695652173905</v>
          </cell>
          <cell r="S780">
            <v>2227000</v>
          </cell>
          <cell r="T780">
            <v>99924.104347826084</v>
          </cell>
          <cell r="U780">
            <v>2250816.104347826</v>
          </cell>
          <cell r="V780">
            <v>2250800</v>
          </cell>
          <cell r="W780">
            <v>90032.644173913039</v>
          </cell>
          <cell r="X780">
            <v>2340848.7485217392</v>
          </cell>
        </row>
        <row r="781">
          <cell r="E781" t="str">
            <v>37.2A04.0065</v>
          </cell>
          <cell r="F781" t="str">
            <v>18. ĐIỆN QUANG</v>
          </cell>
          <cell r="G781" t="str">
            <v>18.375</v>
          </cell>
          <cell r="H781" t="str">
            <v>Chụp cộng hưởng từ tưới máu não (perfusion) (≥ 3T)</v>
          </cell>
          <cell r="I781" t="str">
            <v>Chụp cộng hưởng từ tưới máu não (perfusion) (≥ 3T) [có chất tương phản]</v>
          </cell>
          <cell r="J781" t="str">
            <v>Chụp cộng hưởng từ tưới máu não (perfusion) (≥ 3T)</v>
          </cell>
          <cell r="L781" t="str">
            <v>T2</v>
          </cell>
          <cell r="M781">
            <v>67</v>
          </cell>
          <cell r="N781">
            <v>67</v>
          </cell>
          <cell r="P781" t="str">
            <v>Chụp cộng hưởng từ (MRI) có thuốc cản quang</v>
          </cell>
          <cell r="Q781">
            <v>2150892</v>
          </cell>
          <cell r="R781">
            <v>76864.695652173905</v>
          </cell>
          <cell r="S781">
            <v>2227000</v>
          </cell>
          <cell r="T781">
            <v>99924.104347826084</v>
          </cell>
          <cell r="U781">
            <v>2250816.104347826</v>
          </cell>
          <cell r="V781">
            <v>2250800</v>
          </cell>
          <cell r="W781">
            <v>90032.644173913039</v>
          </cell>
          <cell r="X781">
            <v>2340848.7485217392</v>
          </cell>
        </row>
        <row r="782">
          <cell r="E782" t="str">
            <v>37.2A04.0065</v>
          </cell>
          <cell r="F782" t="str">
            <v>18. ĐIỆN QUANG</v>
          </cell>
          <cell r="G782" t="str">
            <v>18.399</v>
          </cell>
          <cell r="H782" t="str">
            <v>Chụp cộng hưởng từ tuyến tiền liệt có tiêm tương phản (≥ 3T)</v>
          </cell>
          <cell r="I782" t="str">
            <v>Chụp cộng hưởng từ tuyến tiền liệt có tiêm tương phản (≥ 3T)</v>
          </cell>
          <cell r="J782" t="str">
            <v>Chụp cộng hưởng từ tuyến tiền liệt có tiêm tương phản (≥ 3T)</v>
          </cell>
          <cell r="L782" t="str">
            <v>T2</v>
          </cell>
          <cell r="M782">
            <v>67</v>
          </cell>
          <cell r="N782">
            <v>67</v>
          </cell>
          <cell r="P782" t="str">
            <v>Chụp cộng hưởng từ (MRI) có thuốc cản quang</v>
          </cell>
          <cell r="Q782">
            <v>2150892</v>
          </cell>
          <cell r="R782">
            <v>76864.695652173905</v>
          </cell>
          <cell r="S782">
            <v>2227000</v>
          </cell>
          <cell r="T782">
            <v>99924.104347826084</v>
          </cell>
          <cell r="U782">
            <v>2250816.104347826</v>
          </cell>
          <cell r="V782">
            <v>2250800</v>
          </cell>
          <cell r="W782">
            <v>90032.644173913039</v>
          </cell>
          <cell r="X782">
            <v>2340848.7485217392</v>
          </cell>
        </row>
        <row r="783">
          <cell r="E783" t="str">
            <v>37.2A04.0065</v>
          </cell>
          <cell r="F783" t="str">
            <v>18. ĐIỆN QUANG</v>
          </cell>
          <cell r="G783" t="str">
            <v>18.387</v>
          </cell>
          <cell r="H783" t="str">
            <v>Chụp cộng hưởng từ tuyến vú động học có tiêm tương phản (≥ 3T)</v>
          </cell>
          <cell r="I783" t="str">
            <v>Chụp cộng hưởng từ tuyến vú động học có tiêm tương phản (≥ 3T)</v>
          </cell>
          <cell r="J783" t="str">
            <v>Chụp cộng hưởng từ tuyến vú động học có tiêm tương phản (≥ 3T)</v>
          </cell>
          <cell r="L783" t="str">
            <v>T2</v>
          </cell>
          <cell r="M783">
            <v>67</v>
          </cell>
          <cell r="N783">
            <v>67</v>
          </cell>
          <cell r="P783" t="str">
            <v>Chụp cộng hưởng từ (MRI) có thuốc cản quang</v>
          </cell>
          <cell r="Q783">
            <v>2150892</v>
          </cell>
          <cell r="R783">
            <v>76864.695652173905</v>
          </cell>
          <cell r="S783">
            <v>2227000</v>
          </cell>
          <cell r="T783">
            <v>99924.104347826084</v>
          </cell>
          <cell r="U783">
            <v>2250816.104347826</v>
          </cell>
          <cell r="V783">
            <v>2250800</v>
          </cell>
          <cell r="W783">
            <v>90032.644173913039</v>
          </cell>
          <cell r="X783">
            <v>2340848.7485217392</v>
          </cell>
        </row>
        <row r="784">
          <cell r="E784" t="str">
            <v>37.2A04.0065</v>
          </cell>
          <cell r="F784" t="str">
            <v>18. ĐIỆN QUANG</v>
          </cell>
          <cell r="G784" t="str">
            <v>18.372</v>
          </cell>
          <cell r="H784" t="str">
            <v>Chụp cộng hưởng từ tuyến yên có tiêm chất tương phản (khảo sát động học) (≥ 3T)</v>
          </cell>
          <cell r="I784" t="str">
            <v>Chụp cộng hưởng từ tuyến yên có tiêm chất tương phản (khảo sát động học) (≥ 3T)</v>
          </cell>
          <cell r="J784" t="str">
            <v>Chụp cộng hưởng từ tuyến yên có tiêm chất tương phản (khảo sát động học) (≥ 3T)</v>
          </cell>
          <cell r="L784" t="str">
            <v>T2</v>
          </cell>
          <cell r="M784">
            <v>67</v>
          </cell>
          <cell r="N784">
            <v>67</v>
          </cell>
          <cell r="P784" t="str">
            <v>Chụp cộng hưởng từ (MRI) có thuốc cản quang</v>
          </cell>
          <cell r="Q784">
            <v>2150892</v>
          </cell>
          <cell r="R784">
            <v>76864.695652173905</v>
          </cell>
          <cell r="S784">
            <v>2227000</v>
          </cell>
          <cell r="T784">
            <v>99924.104347826084</v>
          </cell>
          <cell r="U784">
            <v>2250816.104347826</v>
          </cell>
          <cell r="V784">
            <v>2250800</v>
          </cell>
          <cell r="W784">
            <v>90032.644173913039</v>
          </cell>
          <cell r="X784">
            <v>2340848.7485217392</v>
          </cell>
        </row>
        <row r="785">
          <cell r="E785" t="str">
            <v>37.8C00.0227</v>
          </cell>
          <cell r="F785" t="str">
            <v>8. Y HỌC CỔ TRUYỀN</v>
          </cell>
          <cell r="G785" t="str">
            <v>8.248</v>
          </cell>
          <cell r="H785" t="str">
            <v>Cấy chỉ điều trị huyết áp thấp</v>
          </cell>
          <cell r="I785" t="str">
            <v>Cấy chỉ điều trị huyết áp thấp</v>
          </cell>
          <cell r="J785" t="str">
            <v>Cấy chỉ điều trị huyết áp thấp</v>
          </cell>
          <cell r="K785" t="str">
            <v>C</v>
          </cell>
          <cell r="L785" t="str">
            <v>T1</v>
          </cell>
          <cell r="M785">
            <v>235</v>
          </cell>
          <cell r="N785">
            <v>235</v>
          </cell>
          <cell r="P785" t="str">
            <v xml:space="preserve">Chôn chỉ (cấy chỉ) </v>
          </cell>
          <cell r="Q785">
            <v>120151</v>
          </cell>
          <cell r="R785">
            <v>27937.5652173913</v>
          </cell>
          <cell r="S785">
            <v>148000</v>
          </cell>
          <cell r="T785">
            <v>36318.83478260869</v>
          </cell>
          <cell r="U785">
            <v>156469.8347826087</v>
          </cell>
          <cell r="V785">
            <v>156400</v>
          </cell>
          <cell r="W785">
            <v>6258.793391304348</v>
          </cell>
          <cell r="X785">
            <v>162728.62817391305</v>
          </cell>
        </row>
        <row r="786">
          <cell r="E786" t="str">
            <v>37.2A04.0065</v>
          </cell>
          <cell r="F786" t="str">
            <v>18. ĐIỆN QUANG</v>
          </cell>
          <cell r="G786" t="str">
            <v>18.392</v>
          </cell>
          <cell r="H786" t="str">
            <v>Chụp cộng hưởng từ vùng chậu dò hậu môn (≥ 3T)</v>
          </cell>
          <cell r="I786" t="str">
            <v>Chụp cộng hưởng từ vùng chậu dò hậu môn (≥ 3T) [có chất tương phản]</v>
          </cell>
          <cell r="J786" t="str">
            <v>Chụp cộng hưởng từ vùng chậu dò hậu môn (≥ 3T)</v>
          </cell>
          <cell r="L786" t="str">
            <v>T2</v>
          </cell>
          <cell r="M786">
            <v>67</v>
          </cell>
          <cell r="N786">
            <v>67</v>
          </cell>
          <cell r="P786" t="str">
            <v>Chụp cộng hưởng từ (MRI) có thuốc cản quang</v>
          </cell>
          <cell r="Q786">
            <v>2150892</v>
          </cell>
          <cell r="R786">
            <v>76864.695652173905</v>
          </cell>
          <cell r="S786">
            <v>2227000</v>
          </cell>
          <cell r="T786">
            <v>99924.104347826084</v>
          </cell>
          <cell r="U786">
            <v>2250816.104347826</v>
          </cell>
          <cell r="V786">
            <v>2250800</v>
          </cell>
          <cell r="W786">
            <v>90032.644173913039</v>
          </cell>
          <cell r="X786">
            <v>2340848.7485217392</v>
          </cell>
        </row>
        <row r="787">
          <cell r="E787" t="str">
            <v>37.2A04.0065</v>
          </cell>
          <cell r="F787" t="str">
            <v>18. ĐIỆN QUANG</v>
          </cell>
          <cell r="G787" t="str">
            <v>18.381</v>
          </cell>
          <cell r="H787" t="str">
            <v>Chụp cộng hưởng từ vùng mặt - cổ có tiêm tương phản (≥ 3T)</v>
          </cell>
          <cell r="I787" t="str">
            <v>Chụp cộng hưởng từ vùng mặt - cổ có tiêm tương phản (≥ 3T)</v>
          </cell>
          <cell r="J787" t="str">
            <v>Chụp cộng hưởng từ vùng mặt - cổ có tiêm tương phản (≥ 3T)</v>
          </cell>
          <cell r="L787" t="str">
            <v>T2</v>
          </cell>
          <cell r="M787">
            <v>67</v>
          </cell>
          <cell r="N787">
            <v>67</v>
          </cell>
          <cell r="P787" t="str">
            <v>Chụp cộng hưởng từ (MRI) có thuốc cản quang</v>
          </cell>
          <cell r="Q787">
            <v>2150892</v>
          </cell>
          <cell r="R787">
            <v>76864.695652173905</v>
          </cell>
          <cell r="S787">
            <v>2227000</v>
          </cell>
          <cell r="T787">
            <v>99924.104347826084</v>
          </cell>
          <cell r="U787">
            <v>2250816.104347826</v>
          </cell>
          <cell r="V787">
            <v>2250800</v>
          </cell>
          <cell r="W787">
            <v>90032.644173913039</v>
          </cell>
          <cell r="X787">
            <v>2340848.7485217392</v>
          </cell>
        </row>
        <row r="788">
          <cell r="E788" t="str">
            <v>37.2A04.0065</v>
          </cell>
          <cell r="F788" t="str">
            <v>18. ĐIỆN QUANG</v>
          </cell>
          <cell r="G788" t="str">
            <v>18.414</v>
          </cell>
          <cell r="H788" t="str">
            <v>Chụp cộng hưởng từ xương và tủy xương có tiêm tương phản (≥ 3T)</v>
          </cell>
          <cell r="I788" t="str">
            <v>Chụp cộng hưởng từ xương và tủy xương có tiêm tương phản (≥ 3T)</v>
          </cell>
          <cell r="J788" t="str">
            <v>Chụp cộng hưởng từ xương và tủy xương có tiêm tương phản (≥ 3T)</v>
          </cell>
          <cell r="L788" t="str">
            <v>T2</v>
          </cell>
          <cell r="M788">
            <v>67</v>
          </cell>
          <cell r="N788">
            <v>67</v>
          </cell>
          <cell r="P788" t="str">
            <v>Chụp cộng hưởng từ (MRI) có thuốc cản quang</v>
          </cell>
          <cell r="Q788">
            <v>2150892</v>
          </cell>
          <cell r="R788">
            <v>76864.695652173905</v>
          </cell>
          <cell r="S788">
            <v>2227000</v>
          </cell>
          <cell r="T788">
            <v>99924.104347826084</v>
          </cell>
          <cell r="U788">
            <v>2250816.104347826</v>
          </cell>
          <cell r="V788">
            <v>2250800</v>
          </cell>
          <cell r="W788">
            <v>90032.644173913039</v>
          </cell>
          <cell r="X788">
            <v>2340848.7485217392</v>
          </cell>
        </row>
        <row r="789">
          <cell r="E789" t="str">
            <v>37.2A04.0066</v>
          </cell>
          <cell r="F789" t="str">
            <v>18. ĐIỆN QUANG</v>
          </cell>
          <cell r="G789" t="str">
            <v>18.324</v>
          </cell>
          <cell r="H789" t="str">
            <v>Chụp cộng hưởng từ bìu, dương vật (0.2-1.5T)</v>
          </cell>
          <cell r="I789" t="str">
            <v>Chụp cộng hưởng từ bìu, dương vật (0.2-1.5T) [không có chất tương phản]</v>
          </cell>
          <cell r="J789" t="str">
            <v>Chụp cộng hưởng từ bìu, dương vật (0.2-1.5T)</v>
          </cell>
          <cell r="K789" t="str">
            <v>B</v>
          </cell>
          <cell r="M789">
            <v>68</v>
          </cell>
          <cell r="N789">
            <v>68</v>
          </cell>
          <cell r="P789" t="str">
            <v>Chụp cộng hưởng từ (MRI) không có thuốc cản quang</v>
          </cell>
          <cell r="Q789">
            <v>1259810</v>
          </cell>
          <cell r="R789">
            <v>62906.086956521802</v>
          </cell>
          <cell r="S789">
            <v>1322000</v>
          </cell>
          <cell r="T789">
            <v>81777.913043478344</v>
          </cell>
          <cell r="U789">
            <v>1341587.9130434783</v>
          </cell>
          <cell r="V789">
            <v>1341500</v>
          </cell>
          <cell r="W789">
            <v>53663.516521739133</v>
          </cell>
          <cell r="X789">
            <v>1395251.4295652173</v>
          </cell>
        </row>
        <row r="790">
          <cell r="E790" t="str">
            <v>37.2A04.0066</v>
          </cell>
          <cell r="F790" t="str">
            <v>18. ĐIỆN QUANG</v>
          </cell>
          <cell r="G790" t="str">
            <v>18.334</v>
          </cell>
          <cell r="H790" t="str">
            <v>Chụp cộng hưởng từ cột sống cổ (0.2-1.5T)</v>
          </cell>
          <cell r="I790" t="str">
            <v>Chụp cộng hưởng từ cột sống cổ (0.2-1.5T) [không có chất tương phản]</v>
          </cell>
          <cell r="J790" t="str">
            <v>Chụp cộng hưởng từ cột sống cổ (0.2-1.5T)</v>
          </cell>
          <cell r="K790" t="str">
            <v>B</v>
          </cell>
          <cell r="M790">
            <v>68</v>
          </cell>
          <cell r="N790">
            <v>68</v>
          </cell>
          <cell r="P790" t="str">
            <v>Chụp cộng hưởng từ (MRI) không có thuốc cản quang</v>
          </cell>
          <cell r="Q790">
            <v>1259810</v>
          </cell>
          <cell r="R790">
            <v>62906.086956521802</v>
          </cell>
          <cell r="S790">
            <v>1322000</v>
          </cell>
          <cell r="T790">
            <v>81777.913043478344</v>
          </cell>
          <cell r="U790">
            <v>1341587.9130434783</v>
          </cell>
          <cell r="V790">
            <v>1341500</v>
          </cell>
          <cell r="W790">
            <v>53663.516521739133</v>
          </cell>
          <cell r="X790">
            <v>1395251.4295652173</v>
          </cell>
        </row>
        <row r="791">
          <cell r="E791" t="str">
            <v>37.2A04.0066</v>
          </cell>
          <cell r="F791" t="str">
            <v>18. ĐIỆN QUANG</v>
          </cell>
          <cell r="G791" t="str">
            <v>18.336</v>
          </cell>
          <cell r="H791" t="str">
            <v>Chụp cộng hưởng từ cột sống ngực (0.2-1.5T)</v>
          </cell>
          <cell r="I791" t="str">
            <v>Chụp cộng hưởng từ cột sống ngực (0.2-1.5T) [không có chất tương phản]</v>
          </cell>
          <cell r="J791" t="str">
            <v>Chụp cộng hưởng từ cột sống ngực (0.2-1.5T)</v>
          </cell>
          <cell r="K791" t="str">
            <v>B</v>
          </cell>
          <cell r="M791">
            <v>68</v>
          </cell>
          <cell r="N791">
            <v>68</v>
          </cell>
          <cell r="P791" t="str">
            <v>Chụp cộng hưởng từ (MRI) không có thuốc cản quang</v>
          </cell>
          <cell r="Q791">
            <v>1259810</v>
          </cell>
          <cell r="R791">
            <v>62906.086956521802</v>
          </cell>
          <cell r="S791">
            <v>1322000</v>
          </cell>
          <cell r="T791">
            <v>81777.913043478344</v>
          </cell>
          <cell r="U791">
            <v>1341587.9130434783</v>
          </cell>
          <cell r="V791">
            <v>1341500</v>
          </cell>
          <cell r="W791">
            <v>53663.516521739133</v>
          </cell>
          <cell r="X791">
            <v>1395251.4295652173</v>
          </cell>
        </row>
        <row r="792">
          <cell r="E792" t="str">
            <v>37.2A04.0066</v>
          </cell>
          <cell r="F792" t="str">
            <v>18. ĐIỆN QUANG</v>
          </cell>
          <cell r="G792" t="str">
            <v>18.338</v>
          </cell>
          <cell r="H792" t="str">
            <v>Chụp cộng hưởng từ cột sống thắt lưng - cùng (0.2-1.5T)</v>
          </cell>
          <cell r="I792" t="str">
            <v>Chụp cộng hưởng từ cột sống thắt lưng - cùng (0.2-1.5T) [không có chất tương phản]</v>
          </cell>
          <cell r="J792" t="str">
            <v>Chụp cộng hưởng từ cột sống thắt lưng - cùng (0.2-1.5T)</v>
          </cell>
          <cell r="K792" t="str">
            <v>B</v>
          </cell>
          <cell r="M792">
            <v>68</v>
          </cell>
          <cell r="N792">
            <v>68</v>
          </cell>
          <cell r="P792" t="str">
            <v>Chụp cộng hưởng từ (MRI) không có thuốc cản quang</v>
          </cell>
          <cell r="Q792">
            <v>1259810</v>
          </cell>
          <cell r="R792">
            <v>62906.086956521802</v>
          </cell>
          <cell r="S792">
            <v>1322000</v>
          </cell>
          <cell r="T792">
            <v>81777.913043478344</v>
          </cell>
          <cell r="U792">
            <v>1341587.9130434783</v>
          </cell>
          <cell r="V792">
            <v>1341500</v>
          </cell>
          <cell r="W792">
            <v>53663.516521739133</v>
          </cell>
          <cell r="X792">
            <v>1395251.4295652173</v>
          </cell>
        </row>
        <row r="793">
          <cell r="E793" t="str">
            <v>37.2A04.0066</v>
          </cell>
          <cell r="F793" t="str">
            <v>18. ĐIỆN QUANG</v>
          </cell>
          <cell r="G793" t="str">
            <v>18.364</v>
          </cell>
          <cell r="H793" t="str">
            <v>Chụp cộng hưởng từ dây thần kinh ngoại biên (neurography MR) (1.5T)</v>
          </cell>
          <cell r="I793" t="str">
            <v>Chụp cộng hưởng từ dây thần kinh ngoại biên (neurography MR) (1.5T) [không có chất tương phản]</v>
          </cell>
          <cell r="J793" t="str">
            <v>Chụp cộng hưởng từ dây thần kinh ngoại biên (neurography MR) (1.5T)</v>
          </cell>
          <cell r="K793" t="str">
            <v>B</v>
          </cell>
          <cell r="M793">
            <v>68</v>
          </cell>
          <cell r="N793">
            <v>68</v>
          </cell>
          <cell r="P793" t="str">
            <v>Chụp cộng hưởng từ (MRI) không có thuốc cản quang</v>
          </cell>
          <cell r="Q793">
            <v>1259810</v>
          </cell>
          <cell r="R793">
            <v>62906.086956521802</v>
          </cell>
          <cell r="S793">
            <v>1322000</v>
          </cell>
          <cell r="T793">
            <v>81777.913043478344</v>
          </cell>
          <cell r="U793">
            <v>1341587.9130434783</v>
          </cell>
          <cell r="V793">
            <v>1341500</v>
          </cell>
          <cell r="W793">
            <v>53663.516521739133</v>
          </cell>
          <cell r="X793">
            <v>1395251.4295652173</v>
          </cell>
        </row>
        <row r="794">
          <cell r="E794" t="str">
            <v>37.2A04.0066</v>
          </cell>
          <cell r="F794" t="str">
            <v>18. ĐIỆN QUANG</v>
          </cell>
          <cell r="G794" t="str">
            <v>18.326</v>
          </cell>
          <cell r="H794" t="str">
            <v>Chụp cộng hưởng từ động học sàn chậu, tống phân (defecography-MR) (0.2-1.5T)</v>
          </cell>
          <cell r="I794" t="str">
            <v>Chụp cộng hưởng từ động học sàn chậu, tống phân (defecography-MR) (0.2-1.5T) [không có chất tương phản]</v>
          </cell>
          <cell r="J794" t="str">
            <v>Chụp cộng hưởng từ động học sàn chậu, tống phân (defecography-MR) (0.2-1.5T)</v>
          </cell>
          <cell r="K794" t="str">
            <v>B</v>
          </cell>
          <cell r="M794">
            <v>68</v>
          </cell>
          <cell r="N794">
            <v>68</v>
          </cell>
          <cell r="P794" t="str">
            <v>Chụp cộng hưởng từ (MRI) không có thuốc cản quang</v>
          </cell>
          <cell r="Q794">
            <v>1259810</v>
          </cell>
          <cell r="R794">
            <v>62906.086956521802</v>
          </cell>
          <cell r="S794">
            <v>1322000</v>
          </cell>
          <cell r="T794">
            <v>81777.913043478344</v>
          </cell>
          <cell r="U794">
            <v>1341587.9130434783</v>
          </cell>
          <cell r="V794">
            <v>1341500</v>
          </cell>
          <cell r="W794">
            <v>53663.516521739133</v>
          </cell>
          <cell r="X794">
            <v>1395251.4295652173</v>
          </cell>
        </row>
        <row r="795">
          <cell r="E795" t="str">
            <v>37.2A04.0066</v>
          </cell>
          <cell r="F795" t="str">
            <v>18. ĐIỆN QUANG</v>
          </cell>
          <cell r="G795" t="str">
            <v>18.354</v>
          </cell>
          <cell r="H795" t="str">
            <v>Chụp cộng hưởng từ động mạch chi dưới (1.5T)</v>
          </cell>
          <cell r="I795" t="str">
            <v>Chụp cộng hưởng từ động mạch chi dưới (1.5T) [không có chất tương phản]</v>
          </cell>
          <cell r="J795" t="str">
            <v>Chụp cộng hưởng từ động mạch chi dưới (1.5T)</v>
          </cell>
          <cell r="K795" t="str">
            <v>B</v>
          </cell>
          <cell r="M795">
            <v>68</v>
          </cell>
          <cell r="N795">
            <v>68</v>
          </cell>
          <cell r="P795" t="str">
            <v>Chụp cộng hưởng từ (MRI) không có thuốc cản quang</v>
          </cell>
          <cell r="Q795">
            <v>1259810</v>
          </cell>
          <cell r="R795">
            <v>62906.086956521802</v>
          </cell>
          <cell r="S795">
            <v>1322000</v>
          </cell>
          <cell r="T795">
            <v>81777.913043478344</v>
          </cell>
          <cell r="U795">
            <v>1341587.9130434783</v>
          </cell>
          <cell r="V795">
            <v>1341500</v>
          </cell>
          <cell r="W795">
            <v>53663.516521739133</v>
          </cell>
          <cell r="X795">
            <v>1395251.4295652173</v>
          </cell>
        </row>
        <row r="796">
          <cell r="E796" t="str">
            <v>37.2A04.0066</v>
          </cell>
          <cell r="F796" t="str">
            <v>18. ĐIỆN QUANG</v>
          </cell>
          <cell r="G796" t="str">
            <v>18.352</v>
          </cell>
          <cell r="H796" t="str">
            <v>Chụp cộng hưởng từ động mạch chi trên (1.5T)</v>
          </cell>
          <cell r="I796" t="str">
            <v>Chụp cộng hưởng từ động mạch chi trên (1.5T) [không có chất tương phản]</v>
          </cell>
          <cell r="J796" t="str">
            <v>Chụp cộng hưởng từ động mạch chi trên (1.5T)</v>
          </cell>
          <cell r="K796" t="str">
            <v>B</v>
          </cell>
          <cell r="M796">
            <v>68</v>
          </cell>
          <cell r="N796">
            <v>68</v>
          </cell>
          <cell r="P796" t="str">
            <v>Chụp cộng hưởng từ (MRI) không có thuốc cản quang</v>
          </cell>
          <cell r="Q796">
            <v>1259810</v>
          </cell>
          <cell r="R796">
            <v>62906.086956521802</v>
          </cell>
          <cell r="S796">
            <v>1322000</v>
          </cell>
          <cell r="T796">
            <v>81777.913043478344</v>
          </cell>
          <cell r="U796">
            <v>1341587.9130434783</v>
          </cell>
          <cell r="V796">
            <v>1341500</v>
          </cell>
          <cell r="W796">
            <v>53663.516521739133</v>
          </cell>
          <cell r="X796">
            <v>1395251.4295652173</v>
          </cell>
        </row>
        <row r="797">
          <cell r="E797" t="str">
            <v>37.2A04.0066</v>
          </cell>
          <cell r="F797" t="str">
            <v>18. ĐIỆN QUANG</v>
          </cell>
          <cell r="G797" t="str">
            <v>18.300</v>
          </cell>
          <cell r="H797" t="str">
            <v>Chụp cộng hưởng từ hệ mạch cổ không tiêm chất tương phản (0.2-1.5T)</v>
          </cell>
          <cell r="I797" t="str">
            <v>Chụp cộng hưởng từ hệ mạch cổ không tiêm chất tương phản (0.2-1.5T)</v>
          </cell>
          <cell r="J797" t="str">
            <v>Chụp cộng hưởng từ hệ mạch cổ không tiêm chất tương phản (0.2-1.5T)</v>
          </cell>
          <cell r="K797" t="str">
            <v>B</v>
          </cell>
          <cell r="M797">
            <v>68</v>
          </cell>
          <cell r="N797">
            <v>68</v>
          </cell>
          <cell r="P797" t="str">
            <v>Chụp cộng hưởng từ (MRI) không có thuốc cản quang</v>
          </cell>
          <cell r="Q797">
            <v>1259810</v>
          </cell>
          <cell r="R797">
            <v>62906.086956521802</v>
          </cell>
          <cell r="S797">
            <v>1322000</v>
          </cell>
          <cell r="T797">
            <v>81777.913043478344</v>
          </cell>
          <cell r="U797">
            <v>1341587.9130434783</v>
          </cell>
          <cell r="V797">
            <v>1341500</v>
          </cell>
          <cell r="W797">
            <v>53663.516521739133</v>
          </cell>
          <cell r="X797">
            <v>1395251.4295652173</v>
          </cell>
        </row>
        <row r="798">
          <cell r="E798" t="str">
            <v>37.2A04.0066</v>
          </cell>
          <cell r="F798" t="str">
            <v>18. ĐIỆN QUANG</v>
          </cell>
          <cell r="G798" t="str">
            <v>18.303</v>
          </cell>
          <cell r="H798" t="str">
            <v>Chụp cộng hưởng từ hốc mắt và thần kinh thị giác (0.2-1.5T)</v>
          </cell>
          <cell r="I798" t="str">
            <v>Chụp cộng hưởng từ hốc mắt và thần kinh thị giác (0.2-1.5T) [không có chất tương phản]</v>
          </cell>
          <cell r="J798" t="str">
            <v>Chụp cộng hưởng từ hốc mắt và thần kinh thị giác (0.2-1.5T)</v>
          </cell>
          <cell r="K798" t="str">
            <v>B</v>
          </cell>
          <cell r="M798">
            <v>68</v>
          </cell>
          <cell r="N798">
            <v>68</v>
          </cell>
          <cell r="P798" t="str">
            <v>Chụp cộng hưởng từ (MRI) không có thuốc cản quang</v>
          </cell>
          <cell r="Q798">
            <v>1259810</v>
          </cell>
          <cell r="R798">
            <v>62906.086956521802</v>
          </cell>
          <cell r="S798">
            <v>1322000</v>
          </cell>
          <cell r="T798">
            <v>81777.913043478344</v>
          </cell>
          <cell r="U798">
            <v>1341587.9130434783</v>
          </cell>
          <cell r="V798">
            <v>1341500</v>
          </cell>
          <cell r="W798">
            <v>53663.516521739133</v>
          </cell>
          <cell r="X798">
            <v>1395251.4295652173</v>
          </cell>
        </row>
        <row r="799">
          <cell r="E799" t="str">
            <v>37.2A04.0066</v>
          </cell>
          <cell r="F799" t="str">
            <v>18. ĐIỆN QUANG</v>
          </cell>
          <cell r="G799" t="str">
            <v>18.340</v>
          </cell>
          <cell r="H799" t="str">
            <v>Chụp cộng hưởng từ khớp (0.2-1.5T)</v>
          </cell>
          <cell r="I799" t="str">
            <v>Chụp cộng hưởng từ khớp (0.2-1.5T) [không có chất tương phản]</v>
          </cell>
          <cell r="J799" t="str">
            <v>Chụp cộng hưởng từ khớp (0.2-1.5T)</v>
          </cell>
          <cell r="K799" t="str">
            <v>B</v>
          </cell>
          <cell r="M799">
            <v>68</v>
          </cell>
          <cell r="N799">
            <v>68</v>
          </cell>
          <cell r="P799" t="str">
            <v>Chụp cộng hưởng từ (MRI) không có thuốc cản quang</v>
          </cell>
          <cell r="Q799">
            <v>1259810</v>
          </cell>
          <cell r="R799">
            <v>62906.086956521802</v>
          </cell>
          <cell r="S799">
            <v>1322000</v>
          </cell>
          <cell r="T799">
            <v>81777.913043478344</v>
          </cell>
          <cell r="U799">
            <v>1341587.9130434783</v>
          </cell>
          <cell r="V799">
            <v>1341500</v>
          </cell>
          <cell r="W799">
            <v>53663.516521739133</v>
          </cell>
          <cell r="X799">
            <v>1395251.4295652173</v>
          </cell>
        </row>
        <row r="800">
          <cell r="E800" t="str">
            <v>37.2A04.0066</v>
          </cell>
          <cell r="F800" t="str">
            <v>18. ĐIỆN QUANG</v>
          </cell>
          <cell r="G800" t="str">
            <v>18.308</v>
          </cell>
          <cell r="H800" t="str">
            <v>Chụp cộng hưởng từ khuếch tán (DWI - Diffusion-weighted Imaging) (0.2-1.5T)</v>
          </cell>
          <cell r="I800" t="str">
            <v>Chụp cộng hưởng từ khuếch tán (DWI - Diffusion-weighted Imaging) (0.2-1.5T) [không có chất tương phản]</v>
          </cell>
          <cell r="J800" t="str">
            <v>Chụp cộng hưởng từ khuếch tán (DWI - Diffusion-weighted Imaging) (0.2-1.5T)</v>
          </cell>
          <cell r="K800" t="str">
            <v>B</v>
          </cell>
          <cell r="L800" t="str">
            <v>T2</v>
          </cell>
          <cell r="M800">
            <v>68</v>
          </cell>
          <cell r="N800">
            <v>68</v>
          </cell>
          <cell r="P800" t="str">
            <v>Chụp cộng hưởng từ (MRI) không có thuốc cản quang</v>
          </cell>
          <cell r="Q800">
            <v>1259810</v>
          </cell>
          <cell r="R800">
            <v>62906.086956521802</v>
          </cell>
          <cell r="S800">
            <v>1322000</v>
          </cell>
          <cell r="T800">
            <v>81777.913043478344</v>
          </cell>
          <cell r="U800">
            <v>1341587.9130434783</v>
          </cell>
          <cell r="V800">
            <v>1341500</v>
          </cell>
          <cell r="W800">
            <v>53663.516521739133</v>
          </cell>
          <cell r="X800">
            <v>1395251.4295652173</v>
          </cell>
        </row>
        <row r="801">
          <cell r="E801" t="str">
            <v>37.2A04.0066</v>
          </cell>
          <cell r="F801" t="str">
            <v>18. ĐIỆN QUANG</v>
          </cell>
          <cell r="G801" t="str">
            <v>18.313</v>
          </cell>
          <cell r="H801" t="str">
            <v>Chụp cộng hưởng từ lồng ngực (0.2-1.5T)</v>
          </cell>
          <cell r="I801" t="str">
            <v>Chụp cộng hưởng từ lồng ngực (0.2-1.5T) [không có chất tương phản]</v>
          </cell>
          <cell r="J801" t="str">
            <v>Chụp cộng hưởng từ lồng ngực (0.2-1.5T)</v>
          </cell>
          <cell r="K801" t="str">
            <v>B</v>
          </cell>
          <cell r="M801">
            <v>68</v>
          </cell>
          <cell r="N801">
            <v>68</v>
          </cell>
          <cell r="P801" t="str">
            <v>Chụp cộng hưởng từ (MRI) không có thuốc cản quang</v>
          </cell>
          <cell r="Q801">
            <v>1259810</v>
          </cell>
          <cell r="R801">
            <v>62906.086956521802</v>
          </cell>
          <cell r="S801">
            <v>1322000</v>
          </cell>
          <cell r="T801">
            <v>81777.913043478344</v>
          </cell>
          <cell r="U801">
            <v>1341587.9130434783</v>
          </cell>
          <cell r="V801">
            <v>1341500</v>
          </cell>
          <cell r="W801">
            <v>53663.516521739133</v>
          </cell>
          <cell r="X801">
            <v>1395251.4295652173</v>
          </cell>
        </row>
        <row r="802">
          <cell r="E802" t="str">
            <v>37.2A04.0066</v>
          </cell>
          <cell r="F802" t="str">
            <v>18. ĐIỆN QUANG</v>
          </cell>
          <cell r="G802" t="str">
            <v>18.298</v>
          </cell>
          <cell r="H802" t="str">
            <v>Chụp cộng hưởng từ não- mạch não không tiêm chất tương phản (0.2-1.5T)</v>
          </cell>
          <cell r="I802" t="str">
            <v>Chụp cộng hưởng từ não- mạch não không tiêm chất tương phản (0.2-1.5T)</v>
          </cell>
          <cell r="J802" t="str">
            <v>Chụp cộng hưởng từ não- mạch não không tiêm chất tương phản (0.2-1.5T)</v>
          </cell>
          <cell r="K802" t="str">
            <v>B</v>
          </cell>
          <cell r="M802">
            <v>68</v>
          </cell>
          <cell r="N802">
            <v>68</v>
          </cell>
          <cell r="P802" t="str">
            <v>Chụp cộng hưởng từ (MRI) không có thuốc cản quang</v>
          </cell>
          <cell r="Q802">
            <v>1259810</v>
          </cell>
          <cell r="R802">
            <v>62906.086956521802</v>
          </cell>
          <cell r="S802">
            <v>1322000</v>
          </cell>
          <cell r="T802">
            <v>81777.913043478344</v>
          </cell>
          <cell r="U802">
            <v>1341587.9130434783</v>
          </cell>
          <cell r="V802">
            <v>1341500</v>
          </cell>
          <cell r="W802">
            <v>53663.516521739133</v>
          </cell>
          <cell r="X802">
            <v>1395251.4295652173</v>
          </cell>
        </row>
        <row r="803">
          <cell r="E803" t="str">
            <v>37.2A04.0066</v>
          </cell>
          <cell r="F803" t="str">
            <v>18. ĐIỆN QUANG</v>
          </cell>
          <cell r="G803" t="str">
            <v>18.345</v>
          </cell>
          <cell r="H803" t="str">
            <v>Chụp cộng hưởng từ phần mềm chi (0.2-1.5T)</v>
          </cell>
          <cell r="I803" t="str">
            <v>Chụp cộng hưởng từ phần mềm chi (0.2-1.5T) [không có chất tương phản]</v>
          </cell>
          <cell r="J803" t="str">
            <v>Chụp cộng hưởng từ phần mềm chi (0.2-1.5T)</v>
          </cell>
          <cell r="K803" t="str">
            <v>B</v>
          </cell>
          <cell r="M803">
            <v>68</v>
          </cell>
          <cell r="N803">
            <v>68</v>
          </cell>
          <cell r="P803" t="str">
            <v>Chụp cộng hưởng từ (MRI) không có thuốc cản quang</v>
          </cell>
          <cell r="Q803">
            <v>1259810</v>
          </cell>
          <cell r="R803">
            <v>62906.086956521802</v>
          </cell>
          <cell r="S803">
            <v>1322000</v>
          </cell>
          <cell r="T803">
            <v>81777.913043478344</v>
          </cell>
          <cell r="U803">
            <v>1341587.9130434783</v>
          </cell>
          <cell r="V803">
            <v>1341500</v>
          </cell>
          <cell r="W803">
            <v>53663.516521739133</v>
          </cell>
          <cell r="X803">
            <v>1395251.4295652173</v>
          </cell>
        </row>
        <row r="804">
          <cell r="E804" t="str">
            <v>37.2A04.0066</v>
          </cell>
          <cell r="F804" t="str">
            <v>18. ĐIỆN QUANG</v>
          </cell>
          <cell r="G804" t="str">
            <v>18.296</v>
          </cell>
          <cell r="H804" t="str">
            <v>Chụp cộng hưởng từ sọ não (0.2-1.5T)</v>
          </cell>
          <cell r="I804" t="str">
            <v>Chụp cộng hưởng từ sọ não (0.2-1.5T) [không có chất tương phản]</v>
          </cell>
          <cell r="J804" t="str">
            <v>Chụp cộng hưởng từ sọ não (0.2-1.5T)</v>
          </cell>
          <cell r="K804" t="str">
            <v>B</v>
          </cell>
          <cell r="M804">
            <v>68</v>
          </cell>
          <cell r="N804">
            <v>68</v>
          </cell>
          <cell r="P804" t="str">
            <v>Chụp cộng hưởng từ (MRI) không có thuốc cản quang</v>
          </cell>
          <cell r="Q804">
            <v>1259810</v>
          </cell>
          <cell r="R804">
            <v>62906.086956521802</v>
          </cell>
          <cell r="S804">
            <v>1322000</v>
          </cell>
          <cell r="T804">
            <v>81777.913043478344</v>
          </cell>
          <cell r="U804">
            <v>1341587.9130434783</v>
          </cell>
          <cell r="V804">
            <v>1341500</v>
          </cell>
          <cell r="W804">
            <v>53663.516521739133</v>
          </cell>
          <cell r="X804">
            <v>1395251.4295652173</v>
          </cell>
        </row>
        <row r="805">
          <cell r="E805" t="str">
            <v>37.8C00.0227</v>
          </cell>
          <cell r="F805" t="str">
            <v>03. NHI KHOA</v>
          </cell>
          <cell r="G805" t="str">
            <v>3.417</v>
          </cell>
          <cell r="H805" t="str">
            <v>Cấy chỉ điều trị khàn tiếng</v>
          </cell>
          <cell r="I805" t="str">
            <v>Cấy chỉ điều trị khàn tiếng</v>
          </cell>
          <cell r="J805" t="str">
            <v>Cấy chỉ điều trị khàn tiếng</v>
          </cell>
          <cell r="K805" t="str">
            <v>C</v>
          </cell>
          <cell r="L805" t="str">
            <v>T1</v>
          </cell>
          <cell r="M805">
            <v>235</v>
          </cell>
          <cell r="N805">
            <v>235</v>
          </cell>
          <cell r="P805" t="str">
            <v xml:space="preserve">Chôn chỉ (cấy chỉ) </v>
          </cell>
          <cell r="Q805">
            <v>120151</v>
          </cell>
          <cell r="R805">
            <v>27937.5652173913</v>
          </cell>
          <cell r="S805">
            <v>148000</v>
          </cell>
          <cell r="T805">
            <v>36318.83478260869</v>
          </cell>
          <cell r="U805">
            <v>156469.8347826087</v>
          </cell>
          <cell r="V805">
            <v>156400</v>
          </cell>
          <cell r="W805">
            <v>6258.793391304348</v>
          </cell>
          <cell r="X805">
            <v>162728.62817391305</v>
          </cell>
        </row>
        <row r="806">
          <cell r="E806" t="str">
            <v>37.2A04.0066</v>
          </cell>
          <cell r="F806" t="str">
            <v>18. ĐIỆN QUANG</v>
          </cell>
          <cell r="G806" t="str">
            <v>18.332</v>
          </cell>
          <cell r="H806" t="str">
            <v>Chụp cộng hưởng từ thai nhi (0.2-1.5T)</v>
          </cell>
          <cell r="I806" t="str">
            <v>Chụp cộng hưởng từ thai nhi (0.2-1.5T) [không có chất tương phản]</v>
          </cell>
          <cell r="J806" t="str">
            <v>Chụp cộng hưởng từ thai nhi (0.2-1.5T)</v>
          </cell>
          <cell r="K806" t="str">
            <v>B</v>
          </cell>
          <cell r="L806" t="str">
            <v>T2</v>
          </cell>
          <cell r="M806">
            <v>68</v>
          </cell>
          <cell r="N806">
            <v>68</v>
          </cell>
          <cell r="P806" t="str">
            <v>Chụp cộng hưởng từ (MRI) không có thuốc cản quang</v>
          </cell>
          <cell r="Q806">
            <v>1259810</v>
          </cell>
          <cell r="R806">
            <v>62906.086956521802</v>
          </cell>
          <cell r="S806">
            <v>1322000</v>
          </cell>
          <cell r="T806">
            <v>81777.913043478344</v>
          </cell>
          <cell r="U806">
            <v>1341587.9130434783</v>
          </cell>
          <cell r="V806">
            <v>1341500</v>
          </cell>
          <cell r="W806">
            <v>53663.516521739133</v>
          </cell>
          <cell r="X806">
            <v>1395251.4295652173</v>
          </cell>
        </row>
        <row r="807">
          <cell r="E807" t="str">
            <v>37.2A04.0066</v>
          </cell>
          <cell r="F807" t="str">
            <v>18. ĐIỆN QUANG</v>
          </cell>
          <cell r="G807" t="str">
            <v>18.700</v>
          </cell>
          <cell r="H807" t="str">
            <v>Chụp cộng hưởng từ tim đánh giá quá tải sắt</v>
          </cell>
          <cell r="I807" t="str">
            <v>Chụp cộng hưởng từ tim đánh giá quá tải sắt [không có chất tương phản]</v>
          </cell>
          <cell r="J807" t="str">
            <v>Chụp cộng hưởng từ tim đánh giá quá tải sắt</v>
          </cell>
          <cell r="K807" t="str">
            <v>B</v>
          </cell>
          <cell r="M807">
            <v>68</v>
          </cell>
          <cell r="N807">
            <v>68</v>
          </cell>
          <cell r="P807" t="str">
            <v>Chụp cộng hưởng từ (MRI) không có thuốc cản quang</v>
          </cell>
          <cell r="Q807">
            <v>1259810</v>
          </cell>
          <cell r="R807">
            <v>62906.086956521802</v>
          </cell>
          <cell r="S807">
            <v>1322000</v>
          </cell>
          <cell r="T807">
            <v>81777.913043478344</v>
          </cell>
          <cell r="U807">
            <v>1341587.9130434783</v>
          </cell>
          <cell r="V807">
            <v>1341500</v>
          </cell>
          <cell r="W807">
            <v>53663.516521739133</v>
          </cell>
          <cell r="X807">
            <v>1395251.4295652173</v>
          </cell>
        </row>
        <row r="808">
          <cell r="E808" t="str">
            <v>37.2A04.0066</v>
          </cell>
          <cell r="F808" t="str">
            <v>18. ĐIỆN QUANG</v>
          </cell>
          <cell r="G808" t="str">
            <v>18.358</v>
          </cell>
          <cell r="H808" t="str">
            <v>Chụp cộng hưởng từ tĩnh mạch (1.5T)</v>
          </cell>
          <cell r="I808" t="str">
            <v>Chụp cộng hưởng từ tĩnh mạch (1.5T) [không có chất tương phản]</v>
          </cell>
          <cell r="J808" t="str">
            <v>Chụp cộng hưởng từ tĩnh mạch (1.5T)</v>
          </cell>
          <cell r="K808" t="str">
            <v>B</v>
          </cell>
          <cell r="M808">
            <v>68</v>
          </cell>
          <cell r="N808">
            <v>68</v>
          </cell>
          <cell r="P808" t="str">
            <v>Chụp cộng hưởng từ (MRI) không có thuốc cản quang</v>
          </cell>
          <cell r="Q808">
            <v>1259810</v>
          </cell>
          <cell r="R808">
            <v>62906.086956521802</v>
          </cell>
          <cell r="S808">
            <v>1322000</v>
          </cell>
          <cell r="T808">
            <v>81777.913043478344</v>
          </cell>
          <cell r="U808">
            <v>1341587.9130434783</v>
          </cell>
          <cell r="V808">
            <v>1341500</v>
          </cell>
          <cell r="W808">
            <v>53663.516521739133</v>
          </cell>
          <cell r="X808">
            <v>1395251.4295652173</v>
          </cell>
        </row>
        <row r="809">
          <cell r="E809" t="str">
            <v>37.2A04.0066</v>
          </cell>
          <cell r="F809" t="str">
            <v>18. ĐIỆN QUANG</v>
          </cell>
          <cell r="G809" t="str">
            <v>18.316</v>
          </cell>
          <cell r="H809" t="str">
            <v>Chụp cộng hưởng từ tuyến vú (0.2-1.5T)</v>
          </cell>
          <cell r="I809" t="str">
            <v>Chụp cộng hưởng từ tuyến vú (0.2-1.5T) [không có chất tương phản]</v>
          </cell>
          <cell r="J809" t="str">
            <v>Chụp cộng hưởng từ tuyến vú (0.2-1.5T)</v>
          </cell>
          <cell r="K809" t="str">
            <v>B</v>
          </cell>
          <cell r="L809" t="str">
            <v>T2</v>
          </cell>
          <cell r="M809">
            <v>68</v>
          </cell>
          <cell r="N809">
            <v>68</v>
          </cell>
          <cell r="P809" t="str">
            <v>Chụp cộng hưởng từ (MRI) không có thuốc cản quang</v>
          </cell>
          <cell r="Q809">
            <v>1259810</v>
          </cell>
          <cell r="R809">
            <v>62906.086956521802</v>
          </cell>
          <cell r="S809">
            <v>1322000</v>
          </cell>
          <cell r="T809">
            <v>81777.913043478344</v>
          </cell>
          <cell r="U809">
            <v>1341587.9130434783</v>
          </cell>
          <cell r="V809">
            <v>1341500</v>
          </cell>
          <cell r="W809">
            <v>53663.516521739133</v>
          </cell>
          <cell r="X809">
            <v>1395251.4295652173</v>
          </cell>
        </row>
        <row r="810">
          <cell r="E810" t="str">
            <v>37.2A04.0066</v>
          </cell>
          <cell r="F810" t="str">
            <v>18. ĐIỆN QUANG</v>
          </cell>
          <cell r="G810" t="str">
            <v>18.321</v>
          </cell>
          <cell r="H810" t="str">
            <v>Chụp cộng hưởng từ vùng chậu (gồm: chụp cộng hưởng từ tử cung - phần phụ, tiền liệt tuyến, đại tràng chậu hông, trực tràng, các khối u vùng chậu…) (0.2-1.5T)</v>
          </cell>
          <cell r="I810" t="str">
            <v>Chụp cộng hưởng từ vùng chậu (gồm: chụp cộng hưởng từ tử cung - phần phụ, tiền liệt tuyến, đại tràng chậu hông, trực tràng, các khối u vùng chậu…) (0.2-1.5T) [không có chất tương phản]</v>
          </cell>
          <cell r="J810" t="str">
            <v>Chụp cộng hưởng từ vùng chậu (gồm: chụp cộng hưởng từ tử cung-phần phụ, tiền liệt tuyến, đại tràng chậu hông, trực tràng, các khối u vùng chậu…) (0.2-1.5T)</v>
          </cell>
          <cell r="K810" t="str">
            <v>B</v>
          </cell>
          <cell r="M810">
            <v>68</v>
          </cell>
          <cell r="N810">
            <v>68</v>
          </cell>
          <cell r="P810" t="str">
            <v>Chụp cộng hưởng từ (MRI) không có thuốc cản quang</v>
          </cell>
          <cell r="Q810">
            <v>1259810</v>
          </cell>
          <cell r="R810">
            <v>62906.086956521802</v>
          </cell>
          <cell r="S810">
            <v>1322000</v>
          </cell>
          <cell r="T810">
            <v>81777.913043478344</v>
          </cell>
          <cell r="U810">
            <v>1341587.9130434783</v>
          </cell>
          <cell r="V810">
            <v>1341500</v>
          </cell>
          <cell r="W810">
            <v>53663.516521739133</v>
          </cell>
          <cell r="X810">
            <v>1395251.4295652173</v>
          </cell>
        </row>
        <row r="811">
          <cell r="E811" t="str">
            <v>37.2A04.0066</v>
          </cell>
          <cell r="F811" t="str">
            <v>18. ĐIỆN QUANG</v>
          </cell>
          <cell r="G811" t="str">
            <v>18.310</v>
          </cell>
          <cell r="H811" t="str">
            <v>Chụp cộng hưởng từ vùng mặt - cổ (0.2-1.5T)</v>
          </cell>
          <cell r="I811" t="str">
            <v>Chụp cộng hưởng từ vùng mặt - cổ (0.2-1.5T) [không có chất tương phản]</v>
          </cell>
          <cell r="J811" t="str">
            <v>Chụp cộng hưởng từ vùng mặt – cổ (0.2-1.5T)</v>
          </cell>
          <cell r="K811" t="str">
            <v>B</v>
          </cell>
          <cell r="M811">
            <v>68</v>
          </cell>
          <cell r="N811">
            <v>68</v>
          </cell>
          <cell r="P811" t="str">
            <v>Chụp cộng hưởng từ (MRI) không có thuốc cản quang</v>
          </cell>
          <cell r="Q811">
            <v>1259810</v>
          </cell>
          <cell r="R811">
            <v>62906.086956521802</v>
          </cell>
          <cell r="S811">
            <v>1322000</v>
          </cell>
          <cell r="T811">
            <v>81777.913043478344</v>
          </cell>
          <cell r="U811">
            <v>1341587.9130434783</v>
          </cell>
          <cell r="V811">
            <v>1341500</v>
          </cell>
          <cell r="W811">
            <v>53663.516521739133</v>
          </cell>
          <cell r="X811">
            <v>1395251.4295652173</v>
          </cell>
        </row>
        <row r="812">
          <cell r="E812" t="str">
            <v>37.2A04.0066</v>
          </cell>
          <cell r="F812" t="str">
            <v>18. ĐIỆN QUANG</v>
          </cell>
          <cell r="G812" t="str">
            <v>18.343</v>
          </cell>
          <cell r="H812" t="str">
            <v>Chụp cộng hưởng từ xương và tủy xương (0.2-1.5T)</v>
          </cell>
          <cell r="I812" t="str">
            <v>Chụp cộng hưởng từ xương và tủy xương (0.2-1.5T) [không có chất tương phản]</v>
          </cell>
          <cell r="J812" t="str">
            <v>Chụp cộng hưởng từ xương và tủy xương (0.2-1.5T)</v>
          </cell>
          <cell r="K812" t="str">
            <v>B</v>
          </cell>
          <cell r="M812">
            <v>68</v>
          </cell>
          <cell r="N812">
            <v>68</v>
          </cell>
          <cell r="P812" t="str">
            <v>Chụp cộng hưởng từ (MRI) không có thuốc cản quang</v>
          </cell>
          <cell r="Q812">
            <v>1259810</v>
          </cell>
          <cell r="R812">
            <v>62906.086956521802</v>
          </cell>
          <cell r="S812">
            <v>1322000</v>
          </cell>
          <cell r="T812">
            <v>81777.913043478344</v>
          </cell>
          <cell r="U812">
            <v>1341587.9130434783</v>
          </cell>
          <cell r="V812">
            <v>1341500</v>
          </cell>
          <cell r="W812">
            <v>53663.516521739133</v>
          </cell>
          <cell r="X812">
            <v>1395251.4295652173</v>
          </cell>
        </row>
        <row r="813">
          <cell r="E813" t="str">
            <v>37.2A04.0066</v>
          </cell>
          <cell r="F813" t="str">
            <v>18. ĐIỆN QUANG</v>
          </cell>
          <cell r="G813" t="str">
            <v>18.394</v>
          </cell>
          <cell r="H813" t="str">
            <v>Chụp cộng hưởng từ bìu, dương vật (≥ 3T)</v>
          </cell>
          <cell r="I813" t="str">
            <v>Chụp cộng hưởng từ bìu, dương vật (≥ 3T) [không có chất tương phản]</v>
          </cell>
          <cell r="J813" t="str">
            <v>Chụp cộng hưởng từ bìu, dương vật (≥ 3T)</v>
          </cell>
          <cell r="L813" t="str">
            <v/>
          </cell>
          <cell r="M813">
            <v>68</v>
          </cell>
          <cell r="N813">
            <v>68</v>
          </cell>
          <cell r="P813" t="str">
            <v>Chụp cộng hưởng từ (MRI) không có thuốc cản quang</v>
          </cell>
          <cell r="Q813">
            <v>1259810</v>
          </cell>
          <cell r="R813">
            <v>62906.086956521802</v>
          </cell>
          <cell r="S813">
            <v>1322000</v>
          </cell>
          <cell r="T813">
            <v>81777.913043478344</v>
          </cell>
          <cell r="U813">
            <v>1341587.9130434783</v>
          </cell>
          <cell r="V813">
            <v>1341500</v>
          </cell>
          <cell r="W813">
            <v>53663.516521739133</v>
          </cell>
          <cell r="X813">
            <v>1395251.4295652173</v>
          </cell>
        </row>
        <row r="814">
          <cell r="E814" t="str">
            <v>37.2A04.0066</v>
          </cell>
          <cell r="F814" t="str">
            <v>18. ĐIỆN QUANG</v>
          </cell>
          <cell r="G814" t="str">
            <v>18.404</v>
          </cell>
          <cell r="H814" t="str">
            <v>Chụp cộng hưởng từ cột sống cổ (≥ 3T)</v>
          </cell>
          <cell r="I814" t="str">
            <v>Chụp cộng hưởng từ cột sống cổ (≥ 3T) [không có chất tương phản]</v>
          </cell>
          <cell r="J814" t="str">
            <v>Chụp cộng hưởng từ cột sống cổ (≥ 3T)</v>
          </cell>
          <cell r="L814" t="str">
            <v/>
          </cell>
          <cell r="M814">
            <v>68</v>
          </cell>
          <cell r="N814">
            <v>68</v>
          </cell>
          <cell r="P814" t="str">
            <v>Chụp cộng hưởng từ (MRI) không có thuốc cản quang</v>
          </cell>
          <cell r="Q814">
            <v>1259810</v>
          </cell>
          <cell r="R814">
            <v>62906.086956521802</v>
          </cell>
          <cell r="S814">
            <v>1322000</v>
          </cell>
          <cell r="T814">
            <v>81777.913043478344</v>
          </cell>
          <cell r="U814">
            <v>1341587.9130434783</v>
          </cell>
          <cell r="V814">
            <v>1341500</v>
          </cell>
          <cell r="W814">
            <v>53663.516521739133</v>
          </cell>
          <cell r="X814">
            <v>1395251.4295652173</v>
          </cell>
        </row>
        <row r="815">
          <cell r="E815" t="str">
            <v>37.2A04.0066</v>
          </cell>
          <cell r="F815" t="str">
            <v>18. ĐIỆN QUANG</v>
          </cell>
          <cell r="G815" t="str">
            <v>18.406</v>
          </cell>
          <cell r="H815" t="str">
            <v>Chụp cộng hưởng từ cột sống ngực (≥ 3T)</v>
          </cell>
          <cell r="I815" t="str">
            <v>Chụp cộng hưởng từ cột sống ngực (≥ 3T) [không có chất tương phản]</v>
          </cell>
          <cell r="J815" t="str">
            <v>Chụp cộng hưởng từ cột sống ngực (≥ 3T)</v>
          </cell>
          <cell r="L815" t="str">
            <v/>
          </cell>
          <cell r="M815">
            <v>68</v>
          </cell>
          <cell r="N815">
            <v>68</v>
          </cell>
          <cell r="P815" t="str">
            <v>Chụp cộng hưởng từ (MRI) không có thuốc cản quang</v>
          </cell>
          <cell r="Q815">
            <v>1259810</v>
          </cell>
          <cell r="R815">
            <v>62906.086956521802</v>
          </cell>
          <cell r="S815">
            <v>1322000</v>
          </cell>
          <cell r="T815">
            <v>81777.913043478344</v>
          </cell>
          <cell r="U815">
            <v>1341587.9130434783</v>
          </cell>
          <cell r="V815">
            <v>1341500</v>
          </cell>
          <cell r="W815">
            <v>53663.516521739133</v>
          </cell>
          <cell r="X815">
            <v>1395251.4295652173</v>
          </cell>
        </row>
        <row r="816">
          <cell r="E816" t="str">
            <v>37.2A04.0066</v>
          </cell>
          <cell r="F816" t="str">
            <v>18. ĐIỆN QUANG</v>
          </cell>
          <cell r="G816" t="str">
            <v>18.408</v>
          </cell>
          <cell r="H816" t="str">
            <v>Chụp cộng hưởng từ cột sống thắt lưng - cùng (≥ 3T)</v>
          </cell>
          <cell r="I816" t="str">
            <v>Chụp cộng hưởng từ cột sống thắt lưng - cùng (≥ 3T) [không có chất tương phản]</v>
          </cell>
          <cell r="J816" t="str">
            <v>Chụp cộng hưởng từ cột sống thắt lưng - cùng (≥ 3T)</v>
          </cell>
          <cell r="L816" t="str">
            <v/>
          </cell>
          <cell r="M816">
            <v>68</v>
          </cell>
          <cell r="N816">
            <v>68</v>
          </cell>
          <cell r="P816" t="str">
            <v>Chụp cộng hưởng từ (MRI) không có thuốc cản quang</v>
          </cell>
          <cell r="Q816">
            <v>1259810</v>
          </cell>
          <cell r="R816">
            <v>62906.086956521802</v>
          </cell>
          <cell r="S816">
            <v>1322000</v>
          </cell>
          <cell r="T816">
            <v>81777.913043478344</v>
          </cell>
          <cell r="U816">
            <v>1341587.9130434783</v>
          </cell>
          <cell r="V816">
            <v>1341500</v>
          </cell>
          <cell r="W816">
            <v>53663.516521739133</v>
          </cell>
          <cell r="X816">
            <v>1395251.4295652173</v>
          </cell>
        </row>
        <row r="817">
          <cell r="E817" t="str">
            <v>37.2A04.0066</v>
          </cell>
          <cell r="F817" t="str">
            <v>18. ĐIỆN QUANG</v>
          </cell>
          <cell r="G817" t="str">
            <v>18.434</v>
          </cell>
          <cell r="H817" t="str">
            <v>Chụp cộng hưởng từ dây thần kinh ngoại biên (neurography MR) (≥ 3T)</v>
          </cell>
          <cell r="I817" t="str">
            <v>Chụp cộng hưởng từ dây thần kinh ngoại biên (neurography MR) (≥ 3T) [không có chất tương phản]</v>
          </cell>
          <cell r="J817" t="str">
            <v>Chụp cộng hưởng từ dây thần kinh ngoại biên (neurography MR) (≥ 3T)</v>
          </cell>
          <cell r="L817" t="str">
            <v/>
          </cell>
          <cell r="M817">
            <v>68</v>
          </cell>
          <cell r="N817">
            <v>68</v>
          </cell>
          <cell r="P817" t="str">
            <v>Chụp cộng hưởng từ (MRI) không có thuốc cản quang</v>
          </cell>
          <cell r="Q817">
            <v>1259810</v>
          </cell>
          <cell r="R817">
            <v>62906.086956521802</v>
          </cell>
          <cell r="S817">
            <v>1322000</v>
          </cell>
          <cell r="T817">
            <v>81777.913043478344</v>
          </cell>
          <cell r="U817">
            <v>1341587.9130434783</v>
          </cell>
          <cell r="V817">
            <v>1341500</v>
          </cell>
          <cell r="W817">
            <v>53663.516521739133</v>
          </cell>
          <cell r="X817">
            <v>1395251.4295652173</v>
          </cell>
        </row>
        <row r="818">
          <cell r="E818" t="str">
            <v>37.2A04.0066</v>
          </cell>
          <cell r="F818" t="str">
            <v>18. ĐIỆN QUANG</v>
          </cell>
          <cell r="G818" t="str">
            <v>18.396</v>
          </cell>
          <cell r="H818" t="str">
            <v>Chụp cộng hưởng từ động học sàn chậu, tống phân (defecography-MR) (≥ 3T)</v>
          </cell>
          <cell r="I818" t="str">
            <v>Chụp cộng hưởng từ động học sàn chậu, tống phân (defecography-MR) (≥ 3T) [không có chất tương phản]</v>
          </cell>
          <cell r="J818" t="str">
            <v>Chụp cộng hưởng từ động học sàn chậu, tống phân (defecography-MR) (≥ 3T)</v>
          </cell>
          <cell r="L818" t="str">
            <v/>
          </cell>
          <cell r="M818">
            <v>68</v>
          </cell>
          <cell r="N818">
            <v>68</v>
          </cell>
          <cell r="P818" t="str">
            <v>Chụp cộng hưởng từ (MRI) không có thuốc cản quang</v>
          </cell>
          <cell r="Q818">
            <v>1259810</v>
          </cell>
          <cell r="R818">
            <v>62906.086956521802</v>
          </cell>
          <cell r="S818">
            <v>1322000</v>
          </cell>
          <cell r="T818">
            <v>81777.913043478344</v>
          </cell>
          <cell r="U818">
            <v>1341587.9130434783</v>
          </cell>
          <cell r="V818">
            <v>1341500</v>
          </cell>
          <cell r="W818">
            <v>53663.516521739133</v>
          </cell>
          <cell r="X818">
            <v>1395251.4295652173</v>
          </cell>
        </row>
        <row r="819">
          <cell r="E819" t="str">
            <v>37.2A04.0066</v>
          </cell>
          <cell r="F819" t="str">
            <v>18. ĐIỆN QUANG</v>
          </cell>
          <cell r="G819" t="str">
            <v>18.424</v>
          </cell>
          <cell r="H819" t="str">
            <v>Chụp cộng hưởng từ động mạch chi dưới (≥ 3T)</v>
          </cell>
          <cell r="I819" t="str">
            <v>Chụp cộng hưởng từ động mạch chi dưới (≥ 3T) [không có chất tương phản]</v>
          </cell>
          <cell r="J819" t="str">
            <v>Chụp cộng hưởng từ động mạch chi dưới (≥ 3T)</v>
          </cell>
          <cell r="L819" t="str">
            <v/>
          </cell>
          <cell r="M819">
            <v>68</v>
          </cell>
          <cell r="N819">
            <v>68</v>
          </cell>
          <cell r="P819" t="str">
            <v>Chụp cộng hưởng từ (MRI) không có thuốc cản quang</v>
          </cell>
          <cell r="Q819">
            <v>1259810</v>
          </cell>
          <cell r="R819">
            <v>62906.086956521802</v>
          </cell>
          <cell r="S819">
            <v>1322000</v>
          </cell>
          <cell r="T819">
            <v>81777.913043478344</v>
          </cell>
          <cell r="U819">
            <v>1341587.9130434783</v>
          </cell>
          <cell r="V819">
            <v>1341500</v>
          </cell>
          <cell r="W819">
            <v>53663.516521739133</v>
          </cell>
          <cell r="X819">
            <v>1395251.4295652173</v>
          </cell>
        </row>
        <row r="820">
          <cell r="E820" t="str">
            <v>37.2A04.0066</v>
          </cell>
          <cell r="F820" t="str">
            <v>18. ĐIỆN QUANG</v>
          </cell>
          <cell r="G820" t="str">
            <v>18.422</v>
          </cell>
          <cell r="H820" t="str">
            <v>Chụp cộng hưởng từ động mạch chi trên (≥ 3T)</v>
          </cell>
          <cell r="I820" t="str">
            <v>Chụp cộng hưởng từ động mạch chi trên (≥ 3T) [không có chất tương phản]</v>
          </cell>
          <cell r="J820" t="str">
            <v>Chụp cộng hưởng từ động mạch chi trên (≥ 3T)</v>
          </cell>
          <cell r="L820" t="str">
            <v/>
          </cell>
          <cell r="M820">
            <v>68</v>
          </cell>
          <cell r="N820">
            <v>68</v>
          </cell>
          <cell r="P820" t="str">
            <v>Chụp cộng hưởng từ (MRI) không có thuốc cản quang</v>
          </cell>
          <cell r="Q820">
            <v>1259810</v>
          </cell>
          <cell r="R820">
            <v>62906.086956521802</v>
          </cell>
          <cell r="S820">
            <v>1322000</v>
          </cell>
          <cell r="T820">
            <v>81777.913043478344</v>
          </cell>
          <cell r="U820">
            <v>1341587.9130434783</v>
          </cell>
          <cell r="V820">
            <v>1341500</v>
          </cell>
          <cell r="W820">
            <v>53663.516521739133</v>
          </cell>
          <cell r="X820">
            <v>1395251.4295652173</v>
          </cell>
        </row>
        <row r="821">
          <cell r="E821" t="str">
            <v>37.2A04.0066</v>
          </cell>
          <cell r="F821" t="str">
            <v>18. ĐIỆN QUANG</v>
          </cell>
          <cell r="G821" t="str">
            <v>18.370</v>
          </cell>
          <cell r="H821" t="str">
            <v>Chụp cộng hưởng từ hệ mạch cổ không tiêm chất tương phản (≥ 3T)</v>
          </cell>
          <cell r="I821" t="str">
            <v>Chụp cộng hưởng từ hệ mạch cổ không tiêm chất tương phản (≥ 3T)</v>
          </cell>
          <cell r="J821" t="str">
            <v>Chụp cộng hưởng từ hệ mạch cổ không tiêm chất tương phản (≥ 3T)</v>
          </cell>
          <cell r="L821" t="str">
            <v/>
          </cell>
          <cell r="M821">
            <v>68</v>
          </cell>
          <cell r="N821">
            <v>68</v>
          </cell>
          <cell r="P821" t="str">
            <v>Chụp cộng hưởng từ (MRI) không có thuốc cản quang</v>
          </cell>
          <cell r="Q821">
            <v>1259810</v>
          </cell>
          <cell r="R821">
            <v>62906.086956521802</v>
          </cell>
          <cell r="S821">
            <v>1322000</v>
          </cell>
          <cell r="T821">
            <v>81777.913043478344</v>
          </cell>
          <cell r="U821">
            <v>1341587.9130434783</v>
          </cell>
          <cell r="V821">
            <v>1341500</v>
          </cell>
          <cell r="W821">
            <v>53663.516521739133</v>
          </cell>
          <cell r="X821">
            <v>1395251.4295652173</v>
          </cell>
        </row>
        <row r="822">
          <cell r="E822" t="str">
            <v>37.2A04.0066</v>
          </cell>
          <cell r="F822" t="str">
            <v>18. ĐIỆN QUANG</v>
          </cell>
          <cell r="G822" t="str">
            <v>18.373</v>
          </cell>
          <cell r="H822" t="str">
            <v>Chụp cộng hưởng từ hốc mắt và thần kinh thị giác (≥ 3T)</v>
          </cell>
          <cell r="I822" t="str">
            <v>Chụp cộng hưởng từ hốc mắt và thần kinh thị giác (≥ 3T) [không có chất tương phản]</v>
          </cell>
          <cell r="J822" t="str">
            <v>Chụp cộng hưởng từ hốc mắt và thần kinh thị giác (≥ 3T)</v>
          </cell>
          <cell r="L822" t="str">
            <v/>
          </cell>
          <cell r="M822">
            <v>68</v>
          </cell>
          <cell r="N822">
            <v>68</v>
          </cell>
          <cell r="P822" t="str">
            <v>Chụp cộng hưởng từ (MRI) không có thuốc cản quang</v>
          </cell>
          <cell r="Q822">
            <v>1259810</v>
          </cell>
          <cell r="R822">
            <v>62906.086956521802</v>
          </cell>
          <cell r="S822">
            <v>1322000</v>
          </cell>
          <cell r="T822">
            <v>81777.913043478344</v>
          </cell>
          <cell r="U822">
            <v>1341587.9130434783</v>
          </cell>
          <cell r="V822">
            <v>1341500</v>
          </cell>
          <cell r="W822">
            <v>53663.516521739133</v>
          </cell>
          <cell r="X822">
            <v>1395251.4295652173</v>
          </cell>
        </row>
        <row r="823">
          <cell r="E823" t="str">
            <v>37.2A04.0066</v>
          </cell>
          <cell r="F823" t="str">
            <v>18. ĐIỆN QUANG</v>
          </cell>
          <cell r="G823" t="str">
            <v>18.410</v>
          </cell>
          <cell r="H823" t="str">
            <v>Chụp cộng hưởng từ khớp (≥ 3T)</v>
          </cell>
          <cell r="I823" t="str">
            <v>Chụp cộng hưởng từ khớp (≥ 3T) [không có chất tương phản]</v>
          </cell>
          <cell r="J823" t="str">
            <v>Chụp cộng hưởng từ khớp (≥ 3T)</v>
          </cell>
          <cell r="L823" t="str">
            <v/>
          </cell>
          <cell r="M823">
            <v>68</v>
          </cell>
          <cell r="N823">
            <v>68</v>
          </cell>
          <cell r="P823" t="str">
            <v>Chụp cộng hưởng từ (MRI) không có thuốc cản quang</v>
          </cell>
          <cell r="Q823">
            <v>1259810</v>
          </cell>
          <cell r="R823">
            <v>62906.086956521802</v>
          </cell>
          <cell r="S823">
            <v>1322000</v>
          </cell>
          <cell r="T823">
            <v>81777.913043478344</v>
          </cell>
          <cell r="U823">
            <v>1341587.9130434783</v>
          </cell>
          <cell r="V823">
            <v>1341500</v>
          </cell>
          <cell r="W823">
            <v>53663.516521739133</v>
          </cell>
          <cell r="X823">
            <v>1395251.4295652173</v>
          </cell>
        </row>
        <row r="824">
          <cell r="E824" t="str">
            <v>37.2A04.0066</v>
          </cell>
          <cell r="F824" t="str">
            <v>18. ĐIỆN QUANG</v>
          </cell>
          <cell r="G824" t="str">
            <v>18.378</v>
          </cell>
          <cell r="H824" t="str">
            <v>Chụp cộng hưởng từ khuếch tán (DWI - Diffusion-weighted Imaging) (≥ 3T)</v>
          </cell>
          <cell r="I824" t="str">
            <v>Chụp cộng hưởng từ khuếch tán (DWI - Diffusion-weighted Imaging) (≥ 3T) [không có chất tương phản]</v>
          </cell>
          <cell r="J824" t="str">
            <v>Chụp cộng hưởng từ khuếch tán (DWI - Diffusion-weighted Imaging) (≥ 3T)</v>
          </cell>
          <cell r="L824" t="str">
            <v>T2</v>
          </cell>
          <cell r="M824">
            <v>68</v>
          </cell>
          <cell r="N824">
            <v>68</v>
          </cell>
          <cell r="P824" t="str">
            <v>Chụp cộng hưởng từ (MRI) không có thuốc cản quang</v>
          </cell>
          <cell r="Q824">
            <v>1259810</v>
          </cell>
          <cell r="R824">
            <v>62906.086956521802</v>
          </cell>
          <cell r="S824">
            <v>1322000</v>
          </cell>
          <cell r="T824">
            <v>81777.913043478344</v>
          </cell>
          <cell r="U824">
            <v>1341587.9130434783</v>
          </cell>
          <cell r="V824">
            <v>1341500</v>
          </cell>
          <cell r="W824">
            <v>53663.516521739133</v>
          </cell>
          <cell r="X824">
            <v>1395251.4295652173</v>
          </cell>
        </row>
        <row r="825">
          <cell r="E825" t="str">
            <v>37.2A04.0066</v>
          </cell>
          <cell r="F825" t="str">
            <v>18. ĐIỆN QUANG</v>
          </cell>
          <cell r="G825" t="str">
            <v>18.383</v>
          </cell>
          <cell r="H825" t="str">
            <v>Chụp cộng hưởng từ lồng ngực (≥ 3T)</v>
          </cell>
          <cell r="I825" t="str">
            <v>Chụp cộng hưởng từ lồng ngực (≥ 3T) [không có chất tương phản]</v>
          </cell>
          <cell r="J825" t="str">
            <v>Chụp cộng hưởng từ lồng ngực (≥ 3T)</v>
          </cell>
          <cell r="L825" t="str">
            <v/>
          </cell>
          <cell r="M825">
            <v>68</v>
          </cell>
          <cell r="N825">
            <v>68</v>
          </cell>
          <cell r="P825" t="str">
            <v>Chụp cộng hưởng từ (MRI) không có thuốc cản quang</v>
          </cell>
          <cell r="Q825">
            <v>1259810</v>
          </cell>
          <cell r="R825">
            <v>62906.086956521802</v>
          </cell>
          <cell r="S825">
            <v>1322000</v>
          </cell>
          <cell r="T825">
            <v>81777.913043478344</v>
          </cell>
          <cell r="U825">
            <v>1341587.9130434783</v>
          </cell>
          <cell r="V825">
            <v>1341500</v>
          </cell>
          <cell r="W825">
            <v>53663.516521739133</v>
          </cell>
          <cell r="X825">
            <v>1395251.4295652173</v>
          </cell>
        </row>
        <row r="826">
          <cell r="E826" t="str">
            <v>37.2A04.0066</v>
          </cell>
          <cell r="F826" t="str">
            <v>18. ĐIỆN QUANG</v>
          </cell>
          <cell r="G826" t="str">
            <v>18.368</v>
          </cell>
          <cell r="H826" t="str">
            <v>Chụp cộng hưởng từ não - mạch não không tiêm chất tương phản (≥ 3T)</v>
          </cell>
          <cell r="I826" t="str">
            <v>Chụp cộng hưởng từ não - mạch não không tiêm chất tương phản (≥ 3T) [không có chất tương phản]</v>
          </cell>
          <cell r="J826" t="str">
            <v>Chụp cộng hưởng từ não - mạch não không tiêm chất tương phản (≥ 3T)</v>
          </cell>
          <cell r="L826" t="str">
            <v/>
          </cell>
          <cell r="M826">
            <v>68</v>
          </cell>
          <cell r="N826">
            <v>68</v>
          </cell>
          <cell r="P826" t="str">
            <v>Chụp cộng hưởng từ (MRI) không có thuốc cản quang</v>
          </cell>
          <cell r="Q826">
            <v>1259810</v>
          </cell>
          <cell r="R826">
            <v>62906.086956521802</v>
          </cell>
          <cell r="S826">
            <v>1322000</v>
          </cell>
          <cell r="T826">
            <v>81777.913043478344</v>
          </cell>
          <cell r="U826">
            <v>1341587.9130434783</v>
          </cell>
          <cell r="V826">
            <v>1341500</v>
          </cell>
          <cell r="W826">
            <v>53663.516521739133</v>
          </cell>
          <cell r="X826">
            <v>1395251.4295652173</v>
          </cell>
        </row>
        <row r="827">
          <cell r="E827" t="str">
            <v>37.2A04.0066</v>
          </cell>
          <cell r="F827" t="str">
            <v>18. ĐIỆN QUANG</v>
          </cell>
          <cell r="G827" t="str">
            <v>18.415</v>
          </cell>
          <cell r="H827" t="str">
            <v>Chụp cộng hưởng từ phần mềm chi (≥ 3T)</v>
          </cell>
          <cell r="I827" t="str">
            <v>Chụp cộng hưởng từ phần mềm chi (≥ 3T) [không có chất tương phản]</v>
          </cell>
          <cell r="J827" t="str">
            <v>Chụp cộng hưởng từ phần mềm chi (≥ 3T)</v>
          </cell>
          <cell r="L827" t="str">
            <v/>
          </cell>
          <cell r="M827">
            <v>68</v>
          </cell>
          <cell r="N827">
            <v>68</v>
          </cell>
          <cell r="P827" t="str">
            <v>Chụp cộng hưởng từ (MRI) không có thuốc cản quang</v>
          </cell>
          <cell r="Q827">
            <v>1259810</v>
          </cell>
          <cell r="R827">
            <v>62906.086956521802</v>
          </cell>
          <cell r="S827">
            <v>1322000</v>
          </cell>
          <cell r="T827">
            <v>81777.913043478344</v>
          </cell>
          <cell r="U827">
            <v>1341587.9130434783</v>
          </cell>
          <cell r="V827">
            <v>1341500</v>
          </cell>
          <cell r="W827">
            <v>53663.516521739133</v>
          </cell>
          <cell r="X827">
            <v>1395251.4295652173</v>
          </cell>
        </row>
        <row r="828">
          <cell r="E828" t="str">
            <v>37.2A04.0066</v>
          </cell>
          <cell r="F828" t="str">
            <v>18. ĐIỆN QUANG</v>
          </cell>
          <cell r="G828" t="str">
            <v>18.366</v>
          </cell>
          <cell r="H828" t="str">
            <v>Chụp cộng hưởng từ sọ não (≥ 3T)</v>
          </cell>
          <cell r="I828" t="str">
            <v>Chụp cộng hưởng từ sọ não (≥ 3T) [không có chất tương phản]</v>
          </cell>
          <cell r="J828" t="str">
            <v>Chụp cộng hưởng từ sọ não (≥ 3T)</v>
          </cell>
          <cell r="L828" t="str">
            <v/>
          </cell>
          <cell r="M828">
            <v>68</v>
          </cell>
          <cell r="N828">
            <v>68</v>
          </cell>
          <cell r="P828" t="str">
            <v>Chụp cộng hưởng từ (MRI) không có thuốc cản quang</v>
          </cell>
          <cell r="Q828">
            <v>1259810</v>
          </cell>
          <cell r="R828">
            <v>62906.086956521802</v>
          </cell>
          <cell r="S828">
            <v>1322000</v>
          </cell>
          <cell r="T828">
            <v>81777.913043478344</v>
          </cell>
          <cell r="U828">
            <v>1341587.9130434783</v>
          </cell>
          <cell r="V828">
            <v>1341500</v>
          </cell>
          <cell r="W828">
            <v>53663.516521739133</v>
          </cell>
          <cell r="X828">
            <v>1395251.4295652173</v>
          </cell>
        </row>
        <row r="829">
          <cell r="E829" t="str">
            <v>37.8C00.0227</v>
          </cell>
          <cell r="F829" t="str">
            <v>8. Y HỌC CỔ TRUYỀN</v>
          </cell>
          <cell r="G829" t="str">
            <v>8.256</v>
          </cell>
          <cell r="H829" t="str">
            <v>Cấy chỉ điều trị khàn tiếng</v>
          </cell>
          <cell r="I829" t="str">
            <v>Cấy chỉ điều trị khàn tiếng</v>
          </cell>
          <cell r="J829" t="str">
            <v>Cấy chỉ điều trị khàn tiếng</v>
          </cell>
          <cell r="K829" t="str">
            <v>C</v>
          </cell>
          <cell r="L829" t="str">
            <v>T1</v>
          </cell>
          <cell r="M829">
            <v>235</v>
          </cell>
          <cell r="N829">
            <v>235</v>
          </cell>
          <cell r="P829" t="str">
            <v xml:space="preserve">Chôn chỉ (cấy chỉ) </v>
          </cell>
          <cell r="Q829">
            <v>120151</v>
          </cell>
          <cell r="R829">
            <v>27937.5652173913</v>
          </cell>
          <cell r="S829">
            <v>148000</v>
          </cell>
          <cell r="T829">
            <v>36318.83478260869</v>
          </cell>
          <cell r="U829">
            <v>156469.8347826087</v>
          </cell>
          <cell r="V829">
            <v>156400</v>
          </cell>
          <cell r="W829">
            <v>6258.793391304348</v>
          </cell>
          <cell r="X829">
            <v>162728.62817391305</v>
          </cell>
        </row>
        <row r="830">
          <cell r="E830" t="str">
            <v>37.2A04.0066</v>
          </cell>
          <cell r="F830" t="str">
            <v>18. ĐIỆN QUANG</v>
          </cell>
          <cell r="G830" t="str">
            <v>18.402</v>
          </cell>
          <cell r="H830" t="str">
            <v>Chụp cộng hưởng từ thai nhi (≥ 3T)</v>
          </cell>
          <cell r="I830" t="str">
            <v>Chụp cộng hưởng từ thai nhi (≥ 3T) [không có chất tương phản]</v>
          </cell>
          <cell r="J830" t="str">
            <v>Chụp cộng hưởng từ thai nhi (≥ 3T)</v>
          </cell>
          <cell r="L830" t="str">
            <v>T2</v>
          </cell>
          <cell r="M830">
            <v>68</v>
          </cell>
          <cell r="N830">
            <v>68</v>
          </cell>
          <cell r="P830" t="str">
            <v>Chụp cộng hưởng từ (MRI) không có thuốc cản quang</v>
          </cell>
          <cell r="Q830">
            <v>1259810</v>
          </cell>
          <cell r="R830">
            <v>62906.086956521802</v>
          </cell>
          <cell r="S830">
            <v>1322000</v>
          </cell>
          <cell r="T830">
            <v>81777.913043478344</v>
          </cell>
          <cell r="U830">
            <v>1341587.9130434783</v>
          </cell>
          <cell r="V830">
            <v>1341500</v>
          </cell>
          <cell r="W830">
            <v>53663.516521739133</v>
          </cell>
          <cell r="X830">
            <v>1395251.4295652173</v>
          </cell>
        </row>
        <row r="831">
          <cell r="E831" t="str">
            <v>37.2A04.0066</v>
          </cell>
          <cell r="F831" t="str">
            <v>18. ĐIỆN QUANG</v>
          </cell>
          <cell r="G831" t="str">
            <v>18.428</v>
          </cell>
          <cell r="H831" t="str">
            <v>Chụp cộng hưởng từ tĩnh mạch (≥ 3T)</v>
          </cell>
          <cell r="I831" t="str">
            <v>Chụp cộng hưởng từ tĩnh mạch (≥ 3T) [không có chất tương phản]</v>
          </cell>
          <cell r="J831" t="str">
            <v>Chụp cộng hưởng từ tĩnh mạch (≥ 3T)</v>
          </cell>
          <cell r="L831" t="str">
            <v/>
          </cell>
          <cell r="M831">
            <v>68</v>
          </cell>
          <cell r="N831">
            <v>68</v>
          </cell>
          <cell r="P831" t="str">
            <v>Chụp cộng hưởng từ (MRI) không có thuốc cản quang</v>
          </cell>
          <cell r="Q831">
            <v>1259810</v>
          </cell>
          <cell r="R831">
            <v>62906.086956521802</v>
          </cell>
          <cell r="S831">
            <v>1322000</v>
          </cell>
          <cell r="T831">
            <v>81777.913043478344</v>
          </cell>
          <cell r="U831">
            <v>1341587.9130434783</v>
          </cell>
          <cell r="V831">
            <v>1341500</v>
          </cell>
          <cell r="W831">
            <v>53663.516521739133</v>
          </cell>
          <cell r="X831">
            <v>1395251.4295652173</v>
          </cell>
        </row>
        <row r="832">
          <cell r="E832" t="str">
            <v>37.2A04.0066</v>
          </cell>
          <cell r="F832" t="str">
            <v>18. ĐIỆN QUANG</v>
          </cell>
          <cell r="G832" t="str">
            <v>18.386</v>
          </cell>
          <cell r="H832" t="str">
            <v>Chụp cộng hưởng từ tuyến vú (≥ 3T)</v>
          </cell>
          <cell r="I832" t="str">
            <v>Chụp cộng hưởng từ tuyến vú (≥ 3T) [không có chất tương phản]</v>
          </cell>
          <cell r="J832" t="str">
            <v>Chụp cộng hưởng từ tuyến vú (≥ 3T)</v>
          </cell>
          <cell r="L832" t="str">
            <v>T2</v>
          </cell>
          <cell r="M832">
            <v>68</v>
          </cell>
          <cell r="N832">
            <v>68</v>
          </cell>
          <cell r="P832" t="str">
            <v>Chụp cộng hưởng từ (MRI) không có thuốc cản quang</v>
          </cell>
          <cell r="Q832">
            <v>1259810</v>
          </cell>
          <cell r="R832">
            <v>62906.086956521802</v>
          </cell>
          <cell r="S832">
            <v>1322000</v>
          </cell>
          <cell r="T832">
            <v>81777.913043478344</v>
          </cell>
          <cell r="U832">
            <v>1341587.9130434783</v>
          </cell>
          <cell r="V832">
            <v>1341500</v>
          </cell>
          <cell r="W832">
            <v>53663.516521739133</v>
          </cell>
          <cell r="X832">
            <v>1395251.4295652173</v>
          </cell>
        </row>
        <row r="833">
          <cell r="E833" t="str">
            <v>37.2A04.0066</v>
          </cell>
          <cell r="F833" t="str">
            <v>18. ĐIỆN QUANG</v>
          </cell>
          <cell r="G833" t="str">
            <v>18.391</v>
          </cell>
          <cell r="H833" t="str">
            <v>Chụp cộng hưởng từ vùng chậu (gồm: chụp cộng hưởng từ tử cung - phần phụ, tiền liệt tuyến, đại tràng chậu hông, trực tràng, các khối u vùng chậu…) (≥ 3T)</v>
          </cell>
          <cell r="I833" t="str">
            <v>Chụp cộng hưởng từ vùng chậu (gồm: chụp cộng hưởng từ tử cung - phần phụ, tiền liệt tuyến, đại tràng chậu hông, trực tràng, các khối u vùng chậu…) (≥ 3T) [không có chất tương phản]</v>
          </cell>
          <cell r="J833" t="str">
            <v>Chụp cộng hưởng từ vùng chậu (gồm: chụp cộng hưởng từ tử cung-phần phụ, tiền liệt tuyến, đại tràng chậu hông, trực tràng, các khối u vùng chậu…)(≥ 3T)</v>
          </cell>
          <cell r="L833" t="str">
            <v/>
          </cell>
          <cell r="M833">
            <v>68</v>
          </cell>
          <cell r="N833">
            <v>68</v>
          </cell>
          <cell r="P833" t="str">
            <v>Chụp cộng hưởng từ (MRI) không có thuốc cản quang</v>
          </cell>
          <cell r="Q833">
            <v>1259810</v>
          </cell>
          <cell r="R833">
            <v>62906.086956521802</v>
          </cell>
          <cell r="S833">
            <v>1322000</v>
          </cell>
          <cell r="T833">
            <v>81777.913043478344</v>
          </cell>
          <cell r="U833">
            <v>1341587.9130434783</v>
          </cell>
          <cell r="V833">
            <v>1341500</v>
          </cell>
          <cell r="W833">
            <v>53663.516521739133</v>
          </cell>
          <cell r="X833">
            <v>1395251.4295652173</v>
          </cell>
        </row>
        <row r="834">
          <cell r="E834" t="str">
            <v>37.2A04.0066</v>
          </cell>
          <cell r="F834" t="str">
            <v>18. ĐIỆN QUANG</v>
          </cell>
          <cell r="G834" t="str">
            <v>18.380</v>
          </cell>
          <cell r="H834" t="str">
            <v>Chụp cộng hưởng từ vùng mặt - cổ (≥ 3T)</v>
          </cell>
          <cell r="I834" t="str">
            <v>Chụp cộng hưởng từ vùng mặt - cổ (≥ 3T) [không có chất tương phản]</v>
          </cell>
          <cell r="J834" t="str">
            <v>Chụp cộng hưởng từ vùng mặt - cổ (≥ 3T)</v>
          </cell>
          <cell r="L834" t="str">
            <v/>
          </cell>
          <cell r="M834">
            <v>68</v>
          </cell>
          <cell r="N834">
            <v>68</v>
          </cell>
          <cell r="P834" t="str">
            <v>Chụp cộng hưởng từ (MRI) không có thuốc cản quang</v>
          </cell>
          <cell r="Q834">
            <v>1259810</v>
          </cell>
          <cell r="R834">
            <v>62906.086956521802</v>
          </cell>
          <cell r="S834">
            <v>1322000</v>
          </cell>
          <cell r="T834">
            <v>81777.913043478344</v>
          </cell>
          <cell r="U834">
            <v>1341587.9130434783</v>
          </cell>
          <cell r="V834">
            <v>1341500</v>
          </cell>
          <cell r="W834">
            <v>53663.516521739133</v>
          </cell>
          <cell r="X834">
            <v>1395251.4295652173</v>
          </cell>
        </row>
        <row r="835">
          <cell r="E835" t="str">
            <v>37.2A04.0066</v>
          </cell>
          <cell r="F835" t="str">
            <v>18. ĐIỆN QUANG</v>
          </cell>
          <cell r="G835" t="str">
            <v>18.413</v>
          </cell>
          <cell r="H835" t="str">
            <v>Chụp cộng hưởng từ xương và tủy xương (≥ 3T)</v>
          </cell>
          <cell r="I835" t="str">
            <v>Chụp cộng hưởng từ xương và tủy xương (≥ 3T) [không có chất tương phản]</v>
          </cell>
          <cell r="J835" t="str">
            <v>Chụp cộng hưởng từ xương và tủy xương (≥ 3T)</v>
          </cell>
          <cell r="L835" t="str">
            <v/>
          </cell>
          <cell r="M835">
            <v>68</v>
          </cell>
          <cell r="N835">
            <v>68</v>
          </cell>
          <cell r="P835" t="str">
            <v>Chụp cộng hưởng từ (MRI) không có thuốc cản quang</v>
          </cell>
          <cell r="Q835">
            <v>1259810</v>
          </cell>
          <cell r="R835">
            <v>62906.086956521802</v>
          </cell>
          <cell r="S835">
            <v>1322000</v>
          </cell>
          <cell r="T835">
            <v>81777.913043478344</v>
          </cell>
          <cell r="U835">
            <v>1341587.9130434783</v>
          </cell>
          <cell r="V835">
            <v>1341500</v>
          </cell>
          <cell r="W835">
            <v>53663.516521739133</v>
          </cell>
          <cell r="X835">
            <v>1395251.4295652173</v>
          </cell>
        </row>
        <row r="836">
          <cell r="E836" t="str">
            <v>37.8C00.0227</v>
          </cell>
          <cell r="F836" t="str">
            <v>03. NHI KHOA</v>
          </cell>
          <cell r="G836" t="str">
            <v>3.406</v>
          </cell>
          <cell r="H836" t="str">
            <v>Cấy chỉ điều trị liệt chi dưới</v>
          </cell>
          <cell r="I836" t="str">
            <v>Cấy chỉ điều trị liệt chi dưới</v>
          </cell>
          <cell r="J836" t="str">
            <v>Cấy chỉ điều trị liệt chi dưới</v>
          </cell>
          <cell r="K836" t="str">
            <v>C</v>
          </cell>
          <cell r="L836" t="str">
            <v>T1</v>
          </cell>
          <cell r="M836">
            <v>235</v>
          </cell>
          <cell r="N836">
            <v>235</v>
          </cell>
          <cell r="P836" t="str">
            <v xml:space="preserve">Chôn chỉ (cấy chỉ) </v>
          </cell>
          <cell r="Q836">
            <v>120151</v>
          </cell>
          <cell r="R836">
            <v>27937.5652173913</v>
          </cell>
          <cell r="S836">
            <v>148000</v>
          </cell>
          <cell r="T836">
            <v>36318.83478260869</v>
          </cell>
          <cell r="U836">
            <v>156469.8347826087</v>
          </cell>
          <cell r="V836">
            <v>156400</v>
          </cell>
          <cell r="W836">
            <v>6258.793391304348</v>
          </cell>
          <cell r="X836">
            <v>162728.62817391305</v>
          </cell>
        </row>
        <row r="837">
          <cell r="E837" t="str">
            <v>37.2A04.0067</v>
          </cell>
          <cell r="F837" t="str">
            <v>18. ĐIỆN QUANG</v>
          </cell>
          <cell r="G837" t="str">
            <v>18.333</v>
          </cell>
          <cell r="H837" t="str">
            <v>Chụp cộng hưởng từ gan với chất tương phản đặc hiệu mô (0.2-1.5T)</v>
          </cell>
          <cell r="I837" t="str">
            <v>Chụp cộng hưởng từ gan với chất tương phản đặc hiệu mô (0.2-1.5T)</v>
          </cell>
          <cell r="J837" t="str">
            <v>Chụp cộng hưởng từ gan với chất tương phản đặc hiệu mô (0.2-1.5T)</v>
          </cell>
          <cell r="K837" t="str">
            <v>B</v>
          </cell>
          <cell r="L837" t="str">
            <v>T2</v>
          </cell>
          <cell r="M837">
            <v>69</v>
          </cell>
          <cell r="N837">
            <v>69</v>
          </cell>
          <cell r="P837" t="str">
            <v>Chụp cộng hưởng từ gan với chất tương phản đặc hiệu mô</v>
          </cell>
          <cell r="Q837">
            <v>8537000</v>
          </cell>
          <cell r="R837">
            <v>154956.52173913</v>
          </cell>
          <cell r="S837">
            <v>8691000</v>
          </cell>
          <cell r="T837">
            <v>201443.47826086899</v>
          </cell>
          <cell r="U837">
            <v>8738443.4782608692</v>
          </cell>
          <cell r="V837">
            <v>8738400</v>
          </cell>
          <cell r="W837">
            <v>349537.73913043475</v>
          </cell>
          <cell r="X837">
            <v>9087981.2173913047</v>
          </cell>
        </row>
        <row r="838">
          <cell r="E838" t="str">
            <v>37.8C00.0227</v>
          </cell>
          <cell r="F838" t="str">
            <v>8. Y HỌC CỔ TRUYỀN</v>
          </cell>
          <cell r="G838" t="str">
            <v>8.258</v>
          </cell>
          <cell r="H838" t="str">
            <v>Cấy chỉ điều trị liệt chi dưới</v>
          </cell>
          <cell r="I838" t="str">
            <v>Cấy chỉ điều trị liệt chi dưới</v>
          </cell>
          <cell r="J838" t="str">
            <v>Cấy chỉ điều trị liệt chi dưới</v>
          </cell>
          <cell r="K838" t="str">
            <v>C</v>
          </cell>
          <cell r="L838" t="str">
            <v>T1</v>
          </cell>
          <cell r="M838">
            <v>235</v>
          </cell>
          <cell r="N838">
            <v>235</v>
          </cell>
          <cell r="P838" t="str">
            <v xml:space="preserve">Chôn chỉ (cấy chỉ) </v>
          </cell>
          <cell r="Q838">
            <v>120151</v>
          </cell>
          <cell r="R838">
            <v>27937.5652173913</v>
          </cell>
          <cell r="S838">
            <v>148000</v>
          </cell>
          <cell r="T838">
            <v>36318.83478260869</v>
          </cell>
          <cell r="U838">
            <v>156469.8347826087</v>
          </cell>
          <cell r="V838">
            <v>156400</v>
          </cell>
          <cell r="W838">
            <v>6258.793391304348</v>
          </cell>
          <cell r="X838">
            <v>162728.62817391305</v>
          </cell>
        </row>
        <row r="839">
          <cell r="E839" t="str">
            <v>37.2A04.0068</v>
          </cell>
          <cell r="F839" t="str">
            <v>18. ĐIỆN QUANG</v>
          </cell>
          <cell r="G839" t="str">
            <v>18.307</v>
          </cell>
          <cell r="H839" t="str">
            <v>Chụp cộng hưởng từ các bó sợi thần kinh (tractography) hay chụp cộng hưởng từ khuếch tán sức căng (DTI - Diffusion Tensor Imaging) (0.2-1.5T)</v>
          </cell>
          <cell r="I839" t="str">
            <v>Chụp cộng hưởng từ các bó sợi thần kinh (tractography) hay chụp cộng hưởng từ khuếch tán sức căng (DTI - Diffusion Tensor Imaging) (0.2-1.5T)</v>
          </cell>
          <cell r="J839" t="str">
            <v>Chụp cộng hưởng từ các bó sợi thần kinh (tractography) hay Chụp Cộng hưởng từ khuếch tán sức căng (DTI - Diffusion Tensor Imaging) (0.2-1.5T)</v>
          </cell>
          <cell r="K839" t="str">
            <v>B</v>
          </cell>
          <cell r="L839" t="str">
            <v>T2</v>
          </cell>
          <cell r="M839">
            <v>70</v>
          </cell>
          <cell r="N839">
            <v>70</v>
          </cell>
          <cell r="P839" t="str">
            <v>Chụp cộng hưởng từ tưới máu - phổ - chức năng</v>
          </cell>
          <cell r="Q839">
            <v>3037000</v>
          </cell>
          <cell r="R839">
            <v>154956.52173913</v>
          </cell>
          <cell r="S839">
            <v>3191000</v>
          </cell>
          <cell r="T839">
            <v>201443.47826086899</v>
          </cell>
          <cell r="U839">
            <v>3238443.4782608692</v>
          </cell>
          <cell r="V839">
            <v>3238400</v>
          </cell>
          <cell r="W839">
            <v>129537.73913043477</v>
          </cell>
          <cell r="X839">
            <v>3367981.2173913037</v>
          </cell>
        </row>
        <row r="840">
          <cell r="E840" t="str">
            <v>37.2A04.0068</v>
          </cell>
          <cell r="F840" t="str">
            <v>18. ĐIỆN QUANG</v>
          </cell>
          <cell r="G840" t="str">
            <v>18.306</v>
          </cell>
          <cell r="H840" t="str">
            <v>Chụp cộng hưởng từ phổ não (spectrography) (0.2-1.5T)</v>
          </cell>
          <cell r="I840" t="str">
            <v>Chụp cộng hưởng từ phổ não (spectrography) (0.2-1.5T)</v>
          </cell>
          <cell r="J840" t="str">
            <v>Chụp cộng hưởng từ phổ não (spect tính rography) (0.2-1.5T)</v>
          </cell>
          <cell r="K840" t="str">
            <v>B</v>
          </cell>
          <cell r="L840" t="str">
            <v>T2</v>
          </cell>
          <cell r="M840">
            <v>70</v>
          </cell>
          <cell r="N840">
            <v>70</v>
          </cell>
          <cell r="P840" t="str">
            <v>Chụp cộng hưởng từ tưới máu - phổ - chức năng</v>
          </cell>
          <cell r="Q840">
            <v>3037000</v>
          </cell>
          <cell r="R840">
            <v>154956.52173913</v>
          </cell>
          <cell r="S840">
            <v>3191000</v>
          </cell>
          <cell r="T840">
            <v>201443.47826086899</v>
          </cell>
          <cell r="U840">
            <v>3238443.4782608692</v>
          </cell>
          <cell r="V840">
            <v>3238400</v>
          </cell>
          <cell r="W840">
            <v>129537.73913043477</v>
          </cell>
          <cell r="X840">
            <v>3367981.2173913037</v>
          </cell>
        </row>
        <row r="841">
          <cell r="E841" t="str">
            <v>37.2A04.0068</v>
          </cell>
          <cell r="F841" t="str">
            <v>18. ĐIỆN QUANG</v>
          </cell>
          <cell r="G841" t="str">
            <v>18.330</v>
          </cell>
          <cell r="H841" t="str">
            <v>Chụp cộng hưởng từ phổ tuyến tiền liệt (0.2-1.5T)</v>
          </cell>
          <cell r="I841" t="str">
            <v>Chụp cộng hưởng từ phổ tuyến tiền liệt (0.2-1.5T)</v>
          </cell>
          <cell r="J841" t="str">
            <v>Chụp cộng hưởng từ phổ tuyến tiền liệt (0.2-1.5T)</v>
          </cell>
          <cell r="K841" t="str">
            <v>B</v>
          </cell>
          <cell r="L841" t="str">
            <v>T2</v>
          </cell>
          <cell r="M841">
            <v>70</v>
          </cell>
          <cell r="N841">
            <v>70</v>
          </cell>
          <cell r="P841" t="str">
            <v>Chụp cộng hưởng từ tưới máu - phổ - chức năng</v>
          </cell>
          <cell r="Q841">
            <v>3037000</v>
          </cell>
          <cell r="R841">
            <v>154956.52173913</v>
          </cell>
          <cell r="S841">
            <v>3191000</v>
          </cell>
          <cell r="T841">
            <v>201443.47826086899</v>
          </cell>
          <cell r="U841">
            <v>3238443.4782608692</v>
          </cell>
          <cell r="V841">
            <v>3238400</v>
          </cell>
          <cell r="W841">
            <v>129537.73913043477</v>
          </cell>
          <cell r="X841">
            <v>3367981.2173913037</v>
          </cell>
        </row>
        <row r="842">
          <cell r="E842" t="str">
            <v>37.2A04.0068</v>
          </cell>
          <cell r="F842" t="str">
            <v>18. ĐIỆN QUANG</v>
          </cell>
          <cell r="G842" t="str">
            <v>18.318</v>
          </cell>
          <cell r="H842" t="str">
            <v>Chụp cộng hưởng từ phổ tuyến vú (0.2-1.5T)</v>
          </cell>
          <cell r="I842" t="str">
            <v>Chụp cộng hưởng từ phổ tuyến vú (0.2-1.5T)</v>
          </cell>
          <cell r="J842" t="str">
            <v>Chụp cộng hưởng từ phổ tuyến vú (0.2-1.5T)</v>
          </cell>
          <cell r="K842" t="str">
            <v>B</v>
          </cell>
          <cell r="L842" t="str">
            <v>T2</v>
          </cell>
          <cell r="M842">
            <v>70</v>
          </cell>
          <cell r="N842">
            <v>70</v>
          </cell>
          <cell r="P842" t="str">
            <v>Chụp cộng hưởng từ tưới máu - phổ - chức năng</v>
          </cell>
          <cell r="Q842">
            <v>3037000</v>
          </cell>
          <cell r="R842">
            <v>154956.52173913</v>
          </cell>
          <cell r="S842">
            <v>3191000</v>
          </cell>
          <cell r="T842">
            <v>201443.47826086899</v>
          </cell>
          <cell r="U842">
            <v>3238443.4782608692</v>
          </cell>
          <cell r="V842">
            <v>3238400</v>
          </cell>
          <cell r="W842">
            <v>129537.73913043477</v>
          </cell>
          <cell r="X842">
            <v>3367981.2173913037</v>
          </cell>
        </row>
        <row r="843">
          <cell r="E843" t="str">
            <v>37.2A04.0068</v>
          </cell>
          <cell r="F843" t="str">
            <v>18. ĐIỆN QUANG</v>
          </cell>
          <cell r="G843" t="str">
            <v>18.312</v>
          </cell>
          <cell r="H843" t="str">
            <v>Chụp cộng hưởng từ sọ não chức năng (0.2-1.5T)</v>
          </cell>
          <cell r="I843" t="str">
            <v>Chụp cộng hưởng từ sọ não chức năng (0.2-1.5T)</v>
          </cell>
          <cell r="J843" t="str">
            <v>Chụp cộng hưởng từ sọ não chức năng (0.2-1.5T)</v>
          </cell>
          <cell r="K843" t="str">
            <v>A</v>
          </cell>
          <cell r="L843" t="str">
            <v>T2</v>
          </cell>
          <cell r="M843">
            <v>70</v>
          </cell>
          <cell r="N843">
            <v>70</v>
          </cell>
          <cell r="P843" t="str">
            <v>Chụp cộng hưởng từ tưới máu - phổ - chức năng</v>
          </cell>
          <cell r="Q843">
            <v>3037000</v>
          </cell>
          <cell r="R843">
            <v>154956.52173913</v>
          </cell>
          <cell r="S843">
            <v>3191000</v>
          </cell>
          <cell r="T843">
            <v>201443.47826086899</v>
          </cell>
          <cell r="U843">
            <v>3238443.4782608692</v>
          </cell>
          <cell r="V843">
            <v>3238400</v>
          </cell>
          <cell r="W843">
            <v>129537.73913043477</v>
          </cell>
          <cell r="X843">
            <v>3367981.2173913037</v>
          </cell>
        </row>
        <row r="844">
          <cell r="E844" t="str">
            <v>37.2A04.0068</v>
          </cell>
          <cell r="F844" t="str">
            <v>18. ĐIỆN QUANG</v>
          </cell>
          <cell r="G844" t="str">
            <v>18.694</v>
          </cell>
          <cell r="H844" t="str">
            <v>Chụp cộng hưởng từ tim sử dụng chất gắng sức đánh giá tưới máu cơ tim có tiêm thuốc tương phản</v>
          </cell>
          <cell r="I844" t="str">
            <v>Chụp cộng hưởng từ tim sử dụng chất gắng sức đánh giá tưới máu cơ tim có tiêm thuốc tương phản</v>
          </cell>
          <cell r="J844" t="str">
            <v>Chụp cộng hưởng từ tim sử dụng chất gắng sức đánh giá tưới máu cơ tim có tiêm thuốc tương phản</v>
          </cell>
          <cell r="K844" t="str">
            <v>B</v>
          </cell>
          <cell r="M844">
            <v>70</v>
          </cell>
          <cell r="N844">
            <v>70</v>
          </cell>
          <cell r="P844" t="str">
            <v>Chụp cộng hưởng từ tưới máu - phổ - chức năng</v>
          </cell>
          <cell r="Q844">
            <v>3037000</v>
          </cell>
          <cell r="R844">
            <v>154956.52173913</v>
          </cell>
          <cell r="S844">
            <v>3191000</v>
          </cell>
          <cell r="T844">
            <v>201443.47826086899</v>
          </cell>
          <cell r="U844">
            <v>3238443.4782608692</v>
          </cell>
          <cell r="V844">
            <v>3238400</v>
          </cell>
          <cell r="W844">
            <v>129537.73913043477</v>
          </cell>
          <cell r="X844">
            <v>3367981.2173913037</v>
          </cell>
        </row>
        <row r="845">
          <cell r="E845" t="str">
            <v>37.2A04.0068</v>
          </cell>
          <cell r="F845" t="str">
            <v>18. ĐIỆN QUANG</v>
          </cell>
          <cell r="G845" t="str">
            <v>18.365</v>
          </cell>
          <cell r="H845" t="str">
            <v>Chụp cộng hưởng từ tưới máu các tạng (1.5T)</v>
          </cell>
          <cell r="I845" t="str">
            <v>Chụp cộng hưởng từ tưới máu các tạng (1.5T)</v>
          </cell>
          <cell r="J845" t="str">
            <v>Chụp cộng hưởng từ tưới máu các tạng (1.5T)</v>
          </cell>
          <cell r="K845" t="str">
            <v>B</v>
          </cell>
          <cell r="L845" t="str">
            <v>T2</v>
          </cell>
          <cell r="M845">
            <v>70</v>
          </cell>
          <cell r="N845">
            <v>70</v>
          </cell>
          <cell r="P845" t="str">
            <v>Chụp cộng hưởng từ tưới máu - phổ - chức năng</v>
          </cell>
          <cell r="Q845">
            <v>3037000</v>
          </cell>
          <cell r="R845">
            <v>154956.52173913</v>
          </cell>
          <cell r="S845">
            <v>3191000</v>
          </cell>
          <cell r="T845">
            <v>201443.47826086899</v>
          </cell>
          <cell r="U845">
            <v>3238443.4782608692</v>
          </cell>
          <cell r="V845">
            <v>3238400</v>
          </cell>
          <cell r="W845">
            <v>129537.73913043477</v>
          </cell>
          <cell r="X845">
            <v>3367981.2173913037</v>
          </cell>
        </row>
        <row r="846">
          <cell r="E846" t="str">
            <v>37.2A04.0068</v>
          </cell>
          <cell r="F846" t="str">
            <v>18. ĐIỆN QUANG</v>
          </cell>
          <cell r="G846" t="str">
            <v>18.702</v>
          </cell>
          <cell r="H846" t="str">
            <v>Cộng hưởng từ phổ tim</v>
          </cell>
          <cell r="I846" t="str">
            <v>Cộng hưởng từ phổ tim</v>
          </cell>
          <cell r="J846" t="str">
            <v>Cộng hưởng từ phổ tim</v>
          </cell>
          <cell r="K846" t="str">
            <v>B</v>
          </cell>
          <cell r="M846">
            <v>70</v>
          </cell>
          <cell r="N846">
            <v>70</v>
          </cell>
          <cell r="P846" t="str">
            <v>Chụp cộng hưởng từ tưới máu - phổ - chức năng</v>
          </cell>
          <cell r="Q846">
            <v>3037000</v>
          </cell>
          <cell r="R846">
            <v>154956.52173913</v>
          </cell>
          <cell r="S846">
            <v>3191000</v>
          </cell>
          <cell r="T846">
            <v>201443.47826086899</v>
          </cell>
          <cell r="U846">
            <v>3238443.4782608692</v>
          </cell>
          <cell r="V846">
            <v>3238400</v>
          </cell>
          <cell r="W846">
            <v>129537.73913043477</v>
          </cell>
          <cell r="X846">
            <v>3367981.2173913037</v>
          </cell>
        </row>
        <row r="847">
          <cell r="E847" t="str">
            <v>37.2A04.0068</v>
          </cell>
          <cell r="F847" t="str">
            <v>18. ĐIỆN QUANG</v>
          </cell>
          <cell r="G847" t="str">
            <v>18.377</v>
          </cell>
          <cell r="H847" t="str">
            <v>Chụp cộng hưởng từ các bó sợi thần kinh (tractography) hay chụp cộng hưởng từ khuếch tán sức căng (DTI - Diffusion Tensor Imaging) (≥ 3T)</v>
          </cell>
          <cell r="I847" t="str">
            <v>Chụp cộng hưởng từ các bó sợi thần kinh (tractography) hay chụp cộng hưởng từ khuếch tán sức căng (DTI - Diffusion Tensor Imaging) (≥ 3T)</v>
          </cell>
          <cell r="J847" t="str">
            <v>Chụp cộng hưởng từ các bó sợi thần kinh (tractography) hay chụp cộng hưởng từ khuếch tán sức căng (DTI - Diffusion Tensor Imaging) (≥ 3T)</v>
          </cell>
          <cell r="L847" t="str">
            <v/>
          </cell>
          <cell r="M847">
            <v>70</v>
          </cell>
          <cell r="N847">
            <v>70</v>
          </cell>
          <cell r="P847" t="str">
            <v>Chụp cộng hưởng từ tưới máu - phổ - chức năng</v>
          </cell>
          <cell r="Q847">
            <v>3037000</v>
          </cell>
          <cell r="R847">
            <v>154956.52173913</v>
          </cell>
          <cell r="S847">
            <v>3191000</v>
          </cell>
          <cell r="T847">
            <v>201443.47826086899</v>
          </cell>
          <cell r="U847">
            <v>3238443.4782608692</v>
          </cell>
          <cell r="V847">
            <v>3238400</v>
          </cell>
          <cell r="W847">
            <v>129537.73913043477</v>
          </cell>
          <cell r="X847">
            <v>3367981.2173913037</v>
          </cell>
        </row>
        <row r="848">
          <cell r="E848" t="str">
            <v>37.2A04.0068</v>
          </cell>
          <cell r="F848" t="str">
            <v>18. ĐIỆN QUANG</v>
          </cell>
          <cell r="G848" t="str">
            <v>18.376</v>
          </cell>
          <cell r="H848" t="str">
            <v>Chụp cộng hưởng từ phổ não (spectrography) (≥ 3T)</v>
          </cell>
          <cell r="I848" t="str">
            <v>Chụp cộng hưởng từ phổ não (spectrography) (≥ 3T)</v>
          </cell>
          <cell r="J848" t="str">
            <v>Chụp cộng hưởng từ phổ não (spectrography) (≥ 3T)</v>
          </cell>
          <cell r="L848" t="str">
            <v/>
          </cell>
          <cell r="M848">
            <v>70</v>
          </cell>
          <cell r="N848">
            <v>70</v>
          </cell>
          <cell r="P848" t="str">
            <v>Chụp cộng hưởng từ tưới máu - phổ - chức năng</v>
          </cell>
          <cell r="Q848">
            <v>3037000</v>
          </cell>
          <cell r="R848">
            <v>154956.52173913</v>
          </cell>
          <cell r="S848">
            <v>3191000</v>
          </cell>
          <cell r="T848">
            <v>201443.47826086899</v>
          </cell>
          <cell r="U848">
            <v>3238443.4782608692</v>
          </cell>
          <cell r="V848">
            <v>3238400</v>
          </cell>
          <cell r="W848">
            <v>129537.73913043477</v>
          </cell>
          <cell r="X848">
            <v>3367981.2173913037</v>
          </cell>
        </row>
        <row r="849">
          <cell r="E849" t="str">
            <v>37.2A04.0068</v>
          </cell>
          <cell r="F849" t="str">
            <v>18. ĐIỆN QUANG</v>
          </cell>
          <cell r="G849" t="str">
            <v>18.400</v>
          </cell>
          <cell r="H849" t="str">
            <v>Chụp cộng hưởng từ phổ tuyến tiền liệt (≥ 3T)</v>
          </cell>
          <cell r="I849" t="str">
            <v>Chụp cộng hưởng từ phổ tuyến tiền liệt (≥ 3T)</v>
          </cell>
          <cell r="J849" t="str">
            <v>Chụp cộng hưởng từ phổ tuyến tiền liệt (≥ 3T)</v>
          </cell>
          <cell r="L849" t="str">
            <v>T2</v>
          </cell>
          <cell r="M849">
            <v>70</v>
          </cell>
          <cell r="N849">
            <v>70</v>
          </cell>
          <cell r="P849" t="str">
            <v>Chụp cộng hưởng từ tưới máu - phổ - chức năng</v>
          </cell>
          <cell r="Q849">
            <v>3037000</v>
          </cell>
          <cell r="R849">
            <v>154956.52173913</v>
          </cell>
          <cell r="S849">
            <v>3191000</v>
          </cell>
          <cell r="T849">
            <v>201443.47826086899</v>
          </cell>
          <cell r="U849">
            <v>3238443.4782608692</v>
          </cell>
          <cell r="V849">
            <v>3238400</v>
          </cell>
          <cell r="W849">
            <v>129537.73913043477</v>
          </cell>
          <cell r="X849">
            <v>3367981.2173913037</v>
          </cell>
        </row>
        <row r="850">
          <cell r="E850" t="str">
            <v>37.2A04.0068</v>
          </cell>
          <cell r="F850" t="str">
            <v>18. ĐIỆN QUANG</v>
          </cell>
          <cell r="G850" t="str">
            <v>18.388</v>
          </cell>
          <cell r="H850" t="str">
            <v>Chụp cộng hưởng từ phổ tuyến vú (≥ 3T)</v>
          </cell>
          <cell r="I850" t="str">
            <v>Chụp cộng hưởng từ phổ tuyến vú (≥ 3T)</v>
          </cell>
          <cell r="J850" t="str">
            <v>Chụp cộng hưởng từ phổ tuyến vú (≥ 3T)</v>
          </cell>
          <cell r="L850" t="str">
            <v>T2</v>
          </cell>
          <cell r="M850">
            <v>70</v>
          </cell>
          <cell r="N850">
            <v>70</v>
          </cell>
          <cell r="P850" t="str">
            <v>Chụp cộng hưởng từ tưới máu - phổ - chức năng</v>
          </cell>
          <cell r="Q850">
            <v>3037000</v>
          </cell>
          <cell r="R850">
            <v>154956.52173913</v>
          </cell>
          <cell r="S850">
            <v>3191000</v>
          </cell>
          <cell r="T850">
            <v>201443.47826086899</v>
          </cell>
          <cell r="U850">
            <v>3238443.4782608692</v>
          </cell>
          <cell r="V850">
            <v>3238400</v>
          </cell>
          <cell r="W850">
            <v>129537.73913043477</v>
          </cell>
          <cell r="X850">
            <v>3367981.2173913037</v>
          </cell>
        </row>
        <row r="851">
          <cell r="E851" t="str">
            <v>37.2A04.0068</v>
          </cell>
          <cell r="F851" t="str">
            <v>18. ĐIỆN QUANG</v>
          </cell>
          <cell r="G851" t="str">
            <v>18.382</v>
          </cell>
          <cell r="H851" t="str">
            <v>Chụp cộng hưởng từ sọ não chức năng (≥ 3T)</v>
          </cell>
          <cell r="I851" t="str">
            <v>Chụp cộng hưởng từ sọ não chức năng (≥ 3T)</v>
          </cell>
          <cell r="J851" t="str">
            <v>Chụp cộng hưởng từ sọ não chức năng (≥ 3T)</v>
          </cell>
          <cell r="L851" t="str">
            <v>T2</v>
          </cell>
          <cell r="M851">
            <v>70</v>
          </cell>
          <cell r="N851">
            <v>70</v>
          </cell>
          <cell r="P851" t="str">
            <v>Chụp cộng hưởng từ tưới máu - phổ - chức năng</v>
          </cell>
          <cell r="Q851">
            <v>3037000</v>
          </cell>
          <cell r="R851">
            <v>154956.52173913</v>
          </cell>
          <cell r="S851">
            <v>3191000</v>
          </cell>
          <cell r="T851">
            <v>201443.47826086899</v>
          </cell>
          <cell r="U851">
            <v>3238443.4782608692</v>
          </cell>
          <cell r="V851">
            <v>3238400</v>
          </cell>
          <cell r="W851">
            <v>129537.73913043477</v>
          </cell>
          <cell r="X851">
            <v>3367981.2173913037</v>
          </cell>
        </row>
        <row r="852">
          <cell r="E852" t="str">
            <v>37.2A04.0068</v>
          </cell>
          <cell r="F852" t="str">
            <v>18. ĐIỆN QUANG</v>
          </cell>
          <cell r="G852" t="str">
            <v>18.435</v>
          </cell>
          <cell r="H852" t="str">
            <v>Chụp cộng hưởng từ tưới máu các tạng (≥ 3T)</v>
          </cell>
          <cell r="I852" t="str">
            <v>Chụp cộng hưởng từ tưới máu các tạng (≥ 3T)</v>
          </cell>
          <cell r="J852" t="str">
            <v>Chụp cộng hưởng từ tưới máu các tạng (≥ 3T)</v>
          </cell>
          <cell r="L852" t="str">
            <v>T2</v>
          </cell>
          <cell r="M852">
            <v>70</v>
          </cell>
          <cell r="N852">
            <v>70</v>
          </cell>
          <cell r="P852" t="str">
            <v>Chụp cộng hưởng từ tưới máu - phổ - chức năng</v>
          </cell>
          <cell r="Q852">
            <v>3037000</v>
          </cell>
          <cell r="R852">
            <v>154956.52173913</v>
          </cell>
          <cell r="S852">
            <v>3191000</v>
          </cell>
          <cell r="T852">
            <v>201443.47826086899</v>
          </cell>
          <cell r="U852">
            <v>3238443.4782608692</v>
          </cell>
          <cell r="V852">
            <v>3238400</v>
          </cell>
          <cell r="W852">
            <v>129537.73913043477</v>
          </cell>
          <cell r="X852">
            <v>3367981.2173913037</v>
          </cell>
        </row>
        <row r="853">
          <cell r="E853" t="str">
            <v>37.2A05.0069</v>
          </cell>
          <cell r="F853" t="str">
            <v>02. NỘI KHOA</v>
          </cell>
          <cell r="G853" t="str">
            <v>2.100</v>
          </cell>
          <cell r="H853" t="str">
            <v>Lập trình máy tạo nhịp tim</v>
          </cell>
          <cell r="I853" t="str">
            <v>Lập trình máy tạo nhịp tim</v>
          </cell>
          <cell r="J853" t="str">
            <v>Lập trình máy tạo nhịp tim</v>
          </cell>
          <cell r="K853" t="str">
            <v>B</v>
          </cell>
          <cell r="L853" t="str">
            <v>T3</v>
          </cell>
          <cell r="M853">
            <v>71</v>
          </cell>
          <cell r="N853">
            <v>71</v>
          </cell>
          <cell r="O853" t="str">
            <v>Bằng phương pháp DEXA</v>
          </cell>
          <cell r="P853" t="str">
            <v>Đo mật độ xương 1 vị trí</v>
          </cell>
          <cell r="Q853">
            <v>70000</v>
          </cell>
          <cell r="R853">
            <v>14869.5652173913</v>
          </cell>
          <cell r="S853">
            <v>84800</v>
          </cell>
          <cell r="T853">
            <v>19330.434782608689</v>
          </cell>
          <cell r="U853">
            <v>89330.434782608689</v>
          </cell>
          <cell r="V853">
            <v>89300</v>
          </cell>
          <cell r="W853">
            <v>3573.2173913043475</v>
          </cell>
          <cell r="X853">
            <v>92903.65217391304</v>
          </cell>
        </row>
        <row r="854">
          <cell r="E854" t="str">
            <v>37.2A05.0069</v>
          </cell>
          <cell r="F854" t="str">
            <v>18. ĐIỆN QUANG</v>
          </cell>
          <cell r="G854" t="str">
            <v>18.65</v>
          </cell>
          <cell r="H854" t="str">
            <v>Siêu âm đàn hồi mô (gan, tuyến vú…)</v>
          </cell>
          <cell r="I854" t="str">
            <v>Siêu âm đàn hồi mô (gan, tuyến vú…)</v>
          </cell>
          <cell r="J854" t="str">
            <v>Siêu âm đàn hồi mô (gan, tuyến vú…)</v>
          </cell>
          <cell r="K854" t="str">
            <v>A</v>
          </cell>
          <cell r="M854">
            <v>71</v>
          </cell>
          <cell r="N854">
            <v>71</v>
          </cell>
          <cell r="O854" t="str">
            <v>Bằng phương pháp DEXA</v>
          </cell>
          <cell r="P854" t="str">
            <v>Đo mật độ xương 1 vị trí</v>
          </cell>
          <cell r="Q854">
            <v>70000</v>
          </cell>
          <cell r="R854">
            <v>14869.5652173913</v>
          </cell>
          <cell r="S854">
            <v>84800</v>
          </cell>
          <cell r="T854">
            <v>19330.434782608689</v>
          </cell>
          <cell r="U854">
            <v>89330.434782608689</v>
          </cell>
          <cell r="V854">
            <v>89300</v>
          </cell>
          <cell r="W854">
            <v>3573.2173913043475</v>
          </cell>
          <cell r="X854">
            <v>92903.65217391304</v>
          </cell>
        </row>
        <row r="855">
          <cell r="E855" t="str">
            <v>37.2A05.0069</v>
          </cell>
          <cell r="F855" t="str">
            <v>18. ĐIỆN QUANG</v>
          </cell>
          <cell r="G855" t="str">
            <v>18.56</v>
          </cell>
          <cell r="H855" t="str">
            <v>Siêu âm đàn hồi mô vú</v>
          </cell>
          <cell r="I855" t="str">
            <v>Siêu âm đàn hồi mô vú</v>
          </cell>
          <cell r="J855" t="str">
            <v>Siêu âm đàn hồi mô vú</v>
          </cell>
          <cell r="K855" t="str">
            <v>A</v>
          </cell>
          <cell r="M855">
            <v>71</v>
          </cell>
          <cell r="N855">
            <v>71</v>
          </cell>
          <cell r="O855" t="str">
            <v>Bằng phương pháp DEXA</v>
          </cell>
          <cell r="P855" t="str">
            <v>Đo mật độ xương 1 vị trí</v>
          </cell>
          <cell r="Q855">
            <v>70000</v>
          </cell>
          <cell r="R855">
            <v>14869.5652173913</v>
          </cell>
          <cell r="S855">
            <v>84800</v>
          </cell>
          <cell r="T855">
            <v>19330.434782608689</v>
          </cell>
          <cell r="U855">
            <v>89330.434782608689</v>
          </cell>
          <cell r="V855">
            <v>89300</v>
          </cell>
          <cell r="W855">
            <v>3573.2173913043475</v>
          </cell>
          <cell r="X855">
            <v>92903.65217391304</v>
          </cell>
        </row>
        <row r="856">
          <cell r="E856" t="str">
            <v>37.2A05.0069</v>
          </cell>
          <cell r="F856" t="str">
            <v>18. ĐIỆN QUANG</v>
          </cell>
          <cell r="G856" t="str">
            <v>18.5</v>
          </cell>
          <cell r="H856" t="str">
            <v>Siêu âm đàn hồi nhu mô tuyến giáp</v>
          </cell>
          <cell r="I856" t="str">
            <v>Siêu âm đàn hồi nhu mô tuyến giáp</v>
          </cell>
          <cell r="J856" t="str">
            <v>Siêu âm đàn hồi nhu mô tuyến giáp</v>
          </cell>
          <cell r="K856" t="str">
            <v>A</v>
          </cell>
          <cell r="M856">
            <v>71</v>
          </cell>
          <cell r="N856">
            <v>71</v>
          </cell>
          <cell r="O856" t="str">
            <v>Bằng phương pháp DEXA</v>
          </cell>
          <cell r="P856" t="str">
            <v>Đo mật độ xương 1 vị trí</v>
          </cell>
          <cell r="Q856">
            <v>70000</v>
          </cell>
          <cell r="R856">
            <v>14869.5652173913</v>
          </cell>
          <cell r="S856">
            <v>84800</v>
          </cell>
          <cell r="T856">
            <v>19330.434782608689</v>
          </cell>
          <cell r="U856">
            <v>89330.434782608689</v>
          </cell>
          <cell r="V856">
            <v>89300</v>
          </cell>
          <cell r="W856">
            <v>3573.2173913043475</v>
          </cell>
          <cell r="X856">
            <v>92903.65217391304</v>
          </cell>
        </row>
        <row r="857">
          <cell r="E857" t="str">
            <v>37.2A05.0069</v>
          </cell>
          <cell r="F857" t="str">
            <v>18. ĐIỆN QUANG</v>
          </cell>
          <cell r="G857" t="str">
            <v>18.21</v>
          </cell>
          <cell r="H857" t="str">
            <v>Siêu âm doppler các khối u trong ổ bụng</v>
          </cell>
          <cell r="I857" t="str">
            <v>Siêu âm doppler các khối u trong ổ bụng</v>
          </cell>
          <cell r="J857" t="str">
            <v>Siêu âm Doppler các khối u trong ổ bụng</v>
          </cell>
          <cell r="K857" t="str">
            <v>B</v>
          </cell>
          <cell r="L857" t="str">
            <v>T3</v>
          </cell>
          <cell r="M857">
            <v>71</v>
          </cell>
          <cell r="N857">
            <v>71</v>
          </cell>
          <cell r="O857" t="str">
            <v>Bằng phương pháp DEXA</v>
          </cell>
          <cell r="P857" t="str">
            <v>Đo mật độ xương 1 vị trí</v>
          </cell>
          <cell r="Q857">
            <v>70000</v>
          </cell>
          <cell r="R857">
            <v>14869.5652173913</v>
          </cell>
          <cell r="S857">
            <v>84800</v>
          </cell>
          <cell r="T857">
            <v>19330.434782608689</v>
          </cell>
          <cell r="U857">
            <v>89330.434782608689</v>
          </cell>
          <cell r="V857">
            <v>89300</v>
          </cell>
          <cell r="W857">
            <v>3573.2173913043475</v>
          </cell>
          <cell r="X857">
            <v>92903.65217391304</v>
          </cell>
        </row>
        <row r="858">
          <cell r="E858" t="str">
            <v>37.2A05.0069</v>
          </cell>
          <cell r="F858" t="str">
            <v>18. ĐIỆN QUANG</v>
          </cell>
          <cell r="G858" t="str">
            <v>18.60</v>
          </cell>
          <cell r="H858" t="str">
            <v>Siêu âm doppler dương vật</v>
          </cell>
          <cell r="I858" t="str">
            <v>Siêu âm doppler dương vật</v>
          </cell>
          <cell r="J858" t="str">
            <v>Siêu âm Doppler dương vật</v>
          </cell>
          <cell r="K858" t="str">
            <v>A</v>
          </cell>
          <cell r="L858" t="str">
            <v>T3</v>
          </cell>
          <cell r="M858">
            <v>71</v>
          </cell>
          <cell r="N858">
            <v>71</v>
          </cell>
          <cell r="O858" t="str">
            <v>Bằng phương pháp DEXA</v>
          </cell>
          <cell r="P858" t="str">
            <v>Đo mật độ xương 1 vị trí</v>
          </cell>
          <cell r="Q858">
            <v>70000</v>
          </cell>
          <cell r="R858">
            <v>14869.5652173913</v>
          </cell>
          <cell r="S858">
            <v>84800</v>
          </cell>
          <cell r="T858">
            <v>19330.434782608689</v>
          </cell>
          <cell r="U858">
            <v>89330.434782608689</v>
          </cell>
          <cell r="V858">
            <v>89300</v>
          </cell>
          <cell r="W858">
            <v>3573.2173913043475</v>
          </cell>
          <cell r="X858">
            <v>92903.65217391304</v>
          </cell>
        </row>
        <row r="859">
          <cell r="E859" t="str">
            <v>37.2A05.0069</v>
          </cell>
          <cell r="F859" t="str">
            <v>18. ĐIỆN QUANG</v>
          </cell>
          <cell r="G859" t="str">
            <v>18.22</v>
          </cell>
          <cell r="H859" t="str">
            <v>Siêu âm doppler gan lách</v>
          </cell>
          <cell r="I859" t="str">
            <v>Siêu âm doppler gan lách</v>
          </cell>
          <cell r="J859" t="str">
            <v>Siêu âm Doppler gan lách</v>
          </cell>
          <cell r="K859" t="str">
            <v>B</v>
          </cell>
          <cell r="L859" t="str">
            <v>T3</v>
          </cell>
          <cell r="M859">
            <v>71</v>
          </cell>
          <cell r="N859">
            <v>71</v>
          </cell>
          <cell r="O859" t="str">
            <v>Bằng phương pháp DEXA</v>
          </cell>
          <cell r="P859" t="str">
            <v>Đo mật độ xương 1 vị trí</v>
          </cell>
          <cell r="Q859">
            <v>70000</v>
          </cell>
          <cell r="R859">
            <v>14869.5652173913</v>
          </cell>
          <cell r="S859">
            <v>84800</v>
          </cell>
          <cell r="T859">
            <v>19330.434782608689</v>
          </cell>
          <cell r="U859">
            <v>89330.434782608689</v>
          </cell>
          <cell r="V859">
            <v>89300</v>
          </cell>
          <cell r="W859">
            <v>3573.2173913043475</v>
          </cell>
          <cell r="X859">
            <v>92903.65217391304</v>
          </cell>
        </row>
        <row r="860">
          <cell r="E860" t="str">
            <v>37.2A05.0069</v>
          </cell>
          <cell r="F860" t="str">
            <v>18. ĐIỆN QUANG</v>
          </cell>
          <cell r="G860" t="str">
            <v>18.9</v>
          </cell>
          <cell r="H860" t="str">
            <v>Siêu âm doppler hốc mắt</v>
          </cell>
          <cell r="I860" t="str">
            <v>Siêu âm doppler hốc mắt</v>
          </cell>
          <cell r="J860" t="str">
            <v>Siêu âm Doppler hốc mắt</v>
          </cell>
          <cell r="K860" t="str">
            <v>B</v>
          </cell>
          <cell r="L860" t="str">
            <v>T3</v>
          </cell>
          <cell r="M860">
            <v>71</v>
          </cell>
          <cell r="N860">
            <v>71</v>
          </cell>
          <cell r="O860" t="str">
            <v>Bằng phương pháp DEXA</v>
          </cell>
          <cell r="P860" t="str">
            <v>Đo mật độ xương 1 vị trí</v>
          </cell>
          <cell r="Q860">
            <v>70000</v>
          </cell>
          <cell r="R860">
            <v>14869.5652173913</v>
          </cell>
          <cell r="S860">
            <v>84800</v>
          </cell>
          <cell r="T860">
            <v>19330.434782608689</v>
          </cell>
          <cell r="U860">
            <v>89330.434782608689</v>
          </cell>
          <cell r="V860">
            <v>89300</v>
          </cell>
          <cell r="W860">
            <v>3573.2173913043475</v>
          </cell>
          <cell r="X860">
            <v>92903.65217391304</v>
          </cell>
        </row>
        <row r="861">
          <cell r="E861" t="str">
            <v>37.2A05.0069</v>
          </cell>
          <cell r="F861" t="str">
            <v>18. ĐIỆN QUANG</v>
          </cell>
          <cell r="G861" t="str">
            <v>18.26</v>
          </cell>
          <cell r="H861" t="str">
            <v>Siêu âm doppler thai nhi (thai, nhau thai, dây rốn, động mạch tử cung)</v>
          </cell>
          <cell r="I861" t="str">
            <v>Siêu âm doppler thai nhi (thai, nhau thai, dây rốn, động mạch tử cung)</v>
          </cell>
          <cell r="J861" t="str">
            <v>Siêu âm Doppler thai nhi (thai, nhau thai, dây rốn, động mạch tử cung)</v>
          </cell>
          <cell r="K861" t="str">
            <v>B</v>
          </cell>
          <cell r="L861" t="str">
            <v>T3</v>
          </cell>
          <cell r="M861">
            <v>71</v>
          </cell>
          <cell r="N861">
            <v>71</v>
          </cell>
          <cell r="O861" t="str">
            <v>Bằng phương pháp DEXA</v>
          </cell>
          <cell r="P861" t="str">
            <v>Đo mật độ xương 1 vị trí</v>
          </cell>
          <cell r="Q861">
            <v>70000</v>
          </cell>
          <cell r="R861">
            <v>14869.5652173913</v>
          </cell>
          <cell r="S861">
            <v>84800</v>
          </cell>
          <cell r="T861">
            <v>19330.434782608689</v>
          </cell>
          <cell r="U861">
            <v>89330.434782608689</v>
          </cell>
          <cell r="V861">
            <v>89300</v>
          </cell>
          <cell r="W861">
            <v>3573.2173913043475</v>
          </cell>
          <cell r="X861">
            <v>92903.65217391304</v>
          </cell>
        </row>
        <row r="862">
          <cell r="E862" t="str">
            <v>37.2A05.0069</v>
          </cell>
          <cell r="F862" t="str">
            <v>18. ĐIỆN QUANG</v>
          </cell>
          <cell r="G862" t="str">
            <v>18.58</v>
          </cell>
          <cell r="H862" t="str">
            <v>Siêu âm doppler tinh hoàn, mào tinh hoàn hai bên</v>
          </cell>
          <cell r="I862" t="str">
            <v>Siêu âm doppler tinh hoàn, mào tinh hoàn hai bên</v>
          </cell>
          <cell r="J862" t="str">
            <v>Siêu âm Doppler tinh hoàn, mào tinh hoàn hai bên</v>
          </cell>
          <cell r="K862" t="str">
            <v>B</v>
          </cell>
          <cell r="L862" t="str">
            <v>T3</v>
          </cell>
          <cell r="M862">
            <v>71</v>
          </cell>
          <cell r="N862">
            <v>71</v>
          </cell>
          <cell r="O862" t="str">
            <v>Bằng phương pháp DEXA</v>
          </cell>
          <cell r="P862" t="str">
            <v>Đo mật độ xương 1 vị trí</v>
          </cell>
          <cell r="Q862">
            <v>70000</v>
          </cell>
          <cell r="R862">
            <v>14869.5652173913</v>
          </cell>
          <cell r="S862">
            <v>84800</v>
          </cell>
          <cell r="T862">
            <v>19330.434782608689</v>
          </cell>
          <cell r="U862">
            <v>89330.434782608689</v>
          </cell>
          <cell r="V862">
            <v>89300</v>
          </cell>
          <cell r="W862">
            <v>3573.2173913043475</v>
          </cell>
          <cell r="X862">
            <v>92903.65217391304</v>
          </cell>
        </row>
        <row r="863">
          <cell r="E863" t="str">
            <v>37.2A05.0069</v>
          </cell>
          <cell r="F863" t="str">
            <v>18. ĐIỆN QUANG</v>
          </cell>
          <cell r="G863" t="str">
            <v>18.25</v>
          </cell>
          <cell r="H863" t="str">
            <v>Siêu âm doppler tử cung phần phụ</v>
          </cell>
          <cell r="I863" t="str">
            <v>Siêu âm doppler tử cung phần phụ</v>
          </cell>
          <cell r="J863" t="str">
            <v>Siêu âm Doppler tử cung phần phụ</v>
          </cell>
          <cell r="K863" t="str">
            <v>B</v>
          </cell>
          <cell r="L863" t="str">
            <v>T3</v>
          </cell>
          <cell r="M863">
            <v>71</v>
          </cell>
          <cell r="N863">
            <v>71</v>
          </cell>
          <cell r="O863" t="str">
            <v>Bằng phương pháp DEXA</v>
          </cell>
          <cell r="P863" t="str">
            <v>Đo mật độ xương 1 vị trí</v>
          </cell>
          <cell r="Q863">
            <v>70000</v>
          </cell>
          <cell r="R863">
            <v>14869.5652173913</v>
          </cell>
          <cell r="S863">
            <v>84800</v>
          </cell>
          <cell r="T863">
            <v>19330.434782608689</v>
          </cell>
          <cell r="U863">
            <v>89330.434782608689</v>
          </cell>
          <cell r="V863">
            <v>89300</v>
          </cell>
          <cell r="W863">
            <v>3573.2173913043475</v>
          </cell>
          <cell r="X863">
            <v>92903.65217391304</v>
          </cell>
        </row>
        <row r="864">
          <cell r="E864" t="str">
            <v>37.2A05.0069</v>
          </cell>
          <cell r="F864" t="str">
            <v>18. ĐIỆN QUANG</v>
          </cell>
          <cell r="G864" t="str">
            <v>18.32</v>
          </cell>
          <cell r="H864" t="str">
            <v>Siêu âm doppler tử cung, buồng trứng qua đường bụng</v>
          </cell>
          <cell r="I864" t="str">
            <v>Siêu âm doppler tử cung, buồng trứng qua đường bụng</v>
          </cell>
          <cell r="J864" t="str">
            <v>Siêu âm Doppler tử cung, buồng trứng qua đường bụng</v>
          </cell>
          <cell r="K864" t="str">
            <v>B</v>
          </cell>
          <cell r="L864" t="str">
            <v>T3</v>
          </cell>
          <cell r="M864">
            <v>71</v>
          </cell>
          <cell r="N864">
            <v>71</v>
          </cell>
          <cell r="O864" t="str">
            <v>Bằng phương pháp DEXA</v>
          </cell>
          <cell r="P864" t="str">
            <v>Đo mật độ xương 1 vị trí</v>
          </cell>
          <cell r="Q864">
            <v>70000</v>
          </cell>
          <cell r="R864">
            <v>14869.5652173913</v>
          </cell>
          <cell r="S864">
            <v>84800</v>
          </cell>
          <cell r="T864">
            <v>19330.434782608689</v>
          </cell>
          <cell r="U864">
            <v>89330.434782608689</v>
          </cell>
          <cell r="V864">
            <v>89300</v>
          </cell>
          <cell r="W864">
            <v>3573.2173913043475</v>
          </cell>
          <cell r="X864">
            <v>92903.65217391304</v>
          </cell>
        </row>
        <row r="865">
          <cell r="E865" t="str">
            <v>37.2A05.0069</v>
          </cell>
          <cell r="F865" t="str">
            <v>18. ĐIỆN QUANG</v>
          </cell>
          <cell r="G865" t="str">
            <v>18.55</v>
          </cell>
          <cell r="H865" t="str">
            <v>Siêu âm doppler tuyến vú</v>
          </cell>
          <cell r="I865" t="str">
            <v>Siêu âm doppler tuyến vú</v>
          </cell>
          <cell r="J865" t="str">
            <v>Siêu âm Doppler tuyến vú</v>
          </cell>
          <cell r="K865" t="str">
            <v>B</v>
          </cell>
          <cell r="L865" t="str">
            <v>T3</v>
          </cell>
          <cell r="M865">
            <v>71</v>
          </cell>
          <cell r="N865">
            <v>71</v>
          </cell>
          <cell r="O865" t="str">
            <v>Bằng phương pháp DEXA</v>
          </cell>
          <cell r="P865" t="str">
            <v>Đo mật độ xương 1 vị trí</v>
          </cell>
          <cell r="Q865">
            <v>70000</v>
          </cell>
          <cell r="R865">
            <v>14869.5652173913</v>
          </cell>
          <cell r="S865">
            <v>84800</v>
          </cell>
          <cell r="T865">
            <v>19330.434782608689</v>
          </cell>
          <cell r="U865">
            <v>89330.434782608689</v>
          </cell>
          <cell r="V865">
            <v>89300</v>
          </cell>
          <cell r="W865">
            <v>3573.2173913043475</v>
          </cell>
          <cell r="X865">
            <v>92903.65217391304</v>
          </cell>
        </row>
        <row r="866">
          <cell r="E866" t="str">
            <v>37.2A05.0069</v>
          </cell>
          <cell r="F866" t="str">
            <v>18. ĐIỆN QUANG</v>
          </cell>
          <cell r="G866" t="str">
            <v>18.10</v>
          </cell>
          <cell r="H866" t="str">
            <v>Siêu âm doppler u tuyến, hạch vùng cổ</v>
          </cell>
          <cell r="I866" t="str">
            <v>Siêu âm doppler u tuyến, hạch vùng cổ</v>
          </cell>
          <cell r="J866" t="str">
            <v>Siêu âm Doppler u tuyến, hạch vùng cổ</v>
          </cell>
          <cell r="K866" t="str">
            <v>B</v>
          </cell>
          <cell r="L866" t="str">
            <v>T3</v>
          </cell>
          <cell r="M866">
            <v>71</v>
          </cell>
          <cell r="N866">
            <v>71</v>
          </cell>
          <cell r="O866" t="str">
            <v>Bằng phương pháp DEXA</v>
          </cell>
          <cell r="P866" t="str">
            <v>Đo mật độ xương 1 vị trí</v>
          </cell>
          <cell r="Q866">
            <v>70000</v>
          </cell>
          <cell r="R866">
            <v>14869.5652173913</v>
          </cell>
          <cell r="S866">
            <v>84800</v>
          </cell>
          <cell r="T866">
            <v>19330.434782608689</v>
          </cell>
          <cell r="U866">
            <v>89330.434782608689</v>
          </cell>
          <cell r="V866">
            <v>89300</v>
          </cell>
          <cell r="W866">
            <v>3573.2173913043475</v>
          </cell>
          <cell r="X866">
            <v>92903.65217391304</v>
          </cell>
        </row>
        <row r="867">
          <cell r="E867" t="str">
            <v>37.8C00.0227</v>
          </cell>
          <cell r="F867" t="str">
            <v>03. NHI KHOA</v>
          </cell>
          <cell r="G867" t="str">
            <v>3.405</v>
          </cell>
          <cell r="H867" t="str">
            <v>Cấy chỉ điều trị liệt chi trên</v>
          </cell>
          <cell r="I867" t="str">
            <v>Cấy chỉ điều trị liệt chi trên</v>
          </cell>
          <cell r="J867" t="str">
            <v>Cấy chỉ điều trị liệt chi trên</v>
          </cell>
          <cell r="K867" t="str">
            <v>C</v>
          </cell>
          <cell r="L867" t="str">
            <v>T1</v>
          </cell>
          <cell r="M867">
            <v>235</v>
          </cell>
          <cell r="N867">
            <v>235</v>
          </cell>
          <cell r="P867" t="str">
            <v xml:space="preserve">Chôn chỉ (cấy chỉ) </v>
          </cell>
          <cell r="Q867">
            <v>120151</v>
          </cell>
          <cell r="R867">
            <v>27937.5652173913</v>
          </cell>
          <cell r="S867">
            <v>148000</v>
          </cell>
          <cell r="T867">
            <v>36318.83478260869</v>
          </cell>
          <cell r="U867">
            <v>156469.8347826087</v>
          </cell>
          <cell r="V867">
            <v>156400</v>
          </cell>
          <cell r="W867">
            <v>6258.793391304348</v>
          </cell>
          <cell r="X867">
            <v>162728.62817391305</v>
          </cell>
        </row>
        <row r="868">
          <cell r="E868" t="str">
            <v>37.8C00.0227</v>
          </cell>
          <cell r="F868" t="str">
            <v>8. Y HỌC CỔ TRUYỀN</v>
          </cell>
          <cell r="G868" t="str">
            <v>8.257</v>
          </cell>
          <cell r="H868" t="str">
            <v>Cấy chỉ điều trị liệt chi trên</v>
          </cell>
          <cell r="I868" t="str">
            <v>Cấy chỉ điều trị liệt chi trên</v>
          </cell>
          <cell r="J868" t="str">
            <v>Cấy chỉ điều trị liệt chi trên</v>
          </cell>
          <cell r="K868" t="str">
            <v>C</v>
          </cell>
          <cell r="L868" t="str">
            <v>T1</v>
          </cell>
          <cell r="M868">
            <v>235</v>
          </cell>
          <cell r="N868">
            <v>235</v>
          </cell>
          <cell r="P868" t="str">
            <v xml:space="preserve">Chôn chỉ (cấy chỉ) </v>
          </cell>
          <cell r="Q868">
            <v>120151</v>
          </cell>
          <cell r="R868">
            <v>27937.5652173913</v>
          </cell>
          <cell r="S868">
            <v>148000</v>
          </cell>
          <cell r="T868">
            <v>36318.83478260869</v>
          </cell>
          <cell r="U868">
            <v>156469.8347826087</v>
          </cell>
          <cell r="V868">
            <v>156400</v>
          </cell>
          <cell r="W868">
            <v>6258.793391304348</v>
          </cell>
          <cell r="X868">
            <v>162728.62817391305</v>
          </cell>
        </row>
        <row r="869">
          <cell r="E869" t="str">
            <v>37.2A05.0070</v>
          </cell>
          <cell r="F869" t="str">
            <v>21. THĂM DÒ CHỨC NĂNG</v>
          </cell>
          <cell r="G869" t="str">
            <v>21.102</v>
          </cell>
          <cell r="H869" t="str">
            <v>Đo mật độ xương bằng phương pháp DEXA [2 vị trí]</v>
          </cell>
          <cell r="I869" t="str">
            <v>Đo mật độ xương bằng phương pháp DEXA [2 vị trí]</v>
          </cell>
          <cell r="J869" t="str">
            <v>Đo mật độ xương bằng phương pháp DEXA [2 vị trí]</v>
          </cell>
          <cell r="K869" t="str">
            <v>C</v>
          </cell>
          <cell r="M869">
            <v>72</v>
          </cell>
          <cell r="N869">
            <v>72</v>
          </cell>
          <cell r="O869" t="str">
            <v>Bằng phương pháp DEXA</v>
          </cell>
          <cell r="P869" t="str">
            <v>Đo mật độ xương 2 vị trí</v>
          </cell>
          <cell r="Q869">
            <v>130000</v>
          </cell>
          <cell r="R869">
            <v>14086.956521739099</v>
          </cell>
          <cell r="S869">
            <v>144000</v>
          </cell>
          <cell r="T869">
            <v>18313.043478260832</v>
          </cell>
          <cell r="U869">
            <v>148313.04347826084</v>
          </cell>
          <cell r="V869">
            <v>148300</v>
          </cell>
          <cell r="W869">
            <v>5932.5217391304332</v>
          </cell>
          <cell r="X869">
            <v>154245.56521739127</v>
          </cell>
        </row>
        <row r="870">
          <cell r="E870" t="str">
            <v>37.8B00.0071</v>
          </cell>
          <cell r="F870" t="str">
            <v>01. HỒI SỨC CẤP CỨU VÀ CHỐNG ĐỘC</v>
          </cell>
          <cell r="G870" t="str">
            <v>1.65</v>
          </cell>
          <cell r="H870" t="str">
            <v>Bóp bóng ambu qua mặt nạ</v>
          </cell>
          <cell r="I870" t="str">
            <v>Bóp bóng ambu qua mặt nạ</v>
          </cell>
          <cell r="J870" t="str">
            <v>Bóp bóng Ambu qua mặt nạ</v>
          </cell>
          <cell r="K870" t="str">
            <v>D</v>
          </cell>
          <cell r="L870" t="str">
            <v>T2</v>
          </cell>
          <cell r="M870">
            <v>74</v>
          </cell>
          <cell r="N870">
            <v>74</v>
          </cell>
          <cell r="P870" t="str">
            <v>Bơm rửa khoang màng phổi</v>
          </cell>
          <cell r="Q870">
            <v>159000</v>
          </cell>
          <cell r="R870">
            <v>68869.565217391297</v>
          </cell>
          <cell r="S870">
            <v>227000</v>
          </cell>
          <cell r="T870">
            <v>89530.434782608689</v>
          </cell>
          <cell r="U870">
            <v>248530.4347826087</v>
          </cell>
          <cell r="V870">
            <v>248500</v>
          </cell>
          <cell r="W870">
            <v>9941.217391304348</v>
          </cell>
          <cell r="X870">
            <v>258471.65217391305</v>
          </cell>
        </row>
        <row r="871">
          <cell r="E871" t="str">
            <v>37.8C00.0227</v>
          </cell>
          <cell r="F871" t="str">
            <v>03. NHI KHOA</v>
          </cell>
          <cell r="G871" t="str">
            <v>3.428</v>
          </cell>
          <cell r="H871" t="str">
            <v>Cấy chỉ điều trị liệt dây thần kinh VII ngoại biên</v>
          </cell>
          <cell r="I871" t="str">
            <v>Cấy chỉ điều trị liệt dây thần kinh VII ngoại biên</v>
          </cell>
          <cell r="J871" t="str">
            <v>Cấy chỉ điều trị liệt dây thần kinh VII ngoại biên</v>
          </cell>
          <cell r="K871" t="str">
            <v>C</v>
          </cell>
          <cell r="L871" t="str">
            <v>T1</v>
          </cell>
          <cell r="M871">
            <v>235</v>
          </cell>
          <cell r="N871">
            <v>235</v>
          </cell>
          <cell r="P871" t="str">
            <v xml:space="preserve">Chôn chỉ (cấy chỉ) </v>
          </cell>
          <cell r="Q871">
            <v>120151</v>
          </cell>
          <cell r="R871">
            <v>27937.5652173913</v>
          </cell>
          <cell r="S871">
            <v>148000</v>
          </cell>
          <cell r="T871">
            <v>36318.83478260869</v>
          </cell>
          <cell r="U871">
            <v>156469.8347826087</v>
          </cell>
          <cell r="V871">
            <v>156400</v>
          </cell>
          <cell r="W871">
            <v>6258.793391304348</v>
          </cell>
          <cell r="X871">
            <v>162728.62817391305</v>
          </cell>
        </row>
        <row r="872">
          <cell r="E872" t="str">
            <v>37.8B00.0071</v>
          </cell>
          <cell r="F872" t="str">
            <v>02. NỘI KHOA</v>
          </cell>
          <cell r="G872" t="str">
            <v>2.2</v>
          </cell>
          <cell r="H872" t="str">
            <v>Bơm rửa khoang màng phổi</v>
          </cell>
          <cell r="I872" t="str">
            <v>Bơm rửa khoang màng phổi</v>
          </cell>
          <cell r="J872" t="str">
            <v>Bơm rửa khoang màng phổi</v>
          </cell>
          <cell r="K872" t="str">
            <v>C</v>
          </cell>
          <cell r="L872" t="str">
            <v>T2</v>
          </cell>
          <cell r="M872">
            <v>74</v>
          </cell>
          <cell r="N872">
            <v>74</v>
          </cell>
          <cell r="P872" t="str">
            <v>Bơm rửa khoang màng phổi</v>
          </cell>
          <cell r="Q872">
            <v>159000</v>
          </cell>
          <cell r="R872">
            <v>68869.565217391297</v>
          </cell>
          <cell r="S872">
            <v>227000</v>
          </cell>
          <cell r="T872">
            <v>89530.434782608689</v>
          </cell>
          <cell r="U872">
            <v>248530.4347826087</v>
          </cell>
          <cell r="V872">
            <v>248500</v>
          </cell>
          <cell r="W872">
            <v>9941.217391304348</v>
          </cell>
          <cell r="X872">
            <v>258471.65217391305</v>
          </cell>
        </row>
        <row r="873">
          <cell r="E873" t="str">
            <v>37.8B00.0071</v>
          </cell>
          <cell r="F873" t="str">
            <v>02. NỘI KHOA</v>
          </cell>
          <cell r="G873" t="str">
            <v>2.15</v>
          </cell>
          <cell r="H873" t="str">
            <v>Đặt catheter qua màng nhẫn giáp lấy bệnh phẩm</v>
          </cell>
          <cell r="I873" t="str">
            <v>Đặt catheter qua màng nhẫn giáp lấy bệnh phẩm</v>
          </cell>
          <cell r="J873" t="str">
            <v>Đặt catheter qua màng nhẫn giáp lấy bệnh phẩm</v>
          </cell>
          <cell r="K873" t="str">
            <v>B</v>
          </cell>
          <cell r="L873" t="str">
            <v>T2</v>
          </cell>
          <cell r="M873">
            <v>74</v>
          </cell>
          <cell r="N873">
            <v>74</v>
          </cell>
          <cell r="P873" t="str">
            <v>Bơm rửa khoang màng phổi</v>
          </cell>
          <cell r="Q873">
            <v>159000</v>
          </cell>
          <cell r="R873">
            <v>68869.565217391297</v>
          </cell>
          <cell r="S873">
            <v>227000</v>
          </cell>
          <cell r="T873">
            <v>89530.434782608689</v>
          </cell>
          <cell r="U873">
            <v>248530.4347826087</v>
          </cell>
          <cell r="V873">
            <v>248500</v>
          </cell>
          <cell r="W873">
            <v>9941.217391304348</v>
          </cell>
          <cell r="X873">
            <v>258471.65217391305</v>
          </cell>
        </row>
        <row r="874">
          <cell r="E874" t="str">
            <v>37.8B00.0071</v>
          </cell>
          <cell r="F874" t="str">
            <v>03. NHI KHOA</v>
          </cell>
          <cell r="G874" t="str">
            <v>3.81</v>
          </cell>
          <cell r="H874" t="str">
            <v>Bơm rửa màng phổi</v>
          </cell>
          <cell r="I874" t="str">
            <v>Bơm rửa màng phổi</v>
          </cell>
          <cell r="J874" t="str">
            <v>Bơm rửa màng phổi</v>
          </cell>
          <cell r="K874" t="str">
            <v>C</v>
          </cell>
          <cell r="L874" t="str">
            <v>T2</v>
          </cell>
          <cell r="M874">
            <v>74</v>
          </cell>
          <cell r="N874">
            <v>74</v>
          </cell>
          <cell r="P874" t="str">
            <v>Bơm rửa khoang màng phổi</v>
          </cell>
          <cell r="Q874">
            <v>159000</v>
          </cell>
          <cell r="R874">
            <v>68869.565217391297</v>
          </cell>
          <cell r="S874">
            <v>227000</v>
          </cell>
          <cell r="T874">
            <v>89530.434782608689</v>
          </cell>
          <cell r="U874">
            <v>248530.4347826087</v>
          </cell>
          <cell r="V874">
            <v>248500</v>
          </cell>
          <cell r="W874">
            <v>9941.217391304348</v>
          </cell>
          <cell r="X874">
            <v>258471.65217391305</v>
          </cell>
        </row>
        <row r="875">
          <cell r="E875" t="str">
            <v>37.8B00.0074</v>
          </cell>
          <cell r="F875" t="str">
            <v>13. PHỤ SẢN</v>
          </cell>
          <cell r="G875" t="str">
            <v>13.200</v>
          </cell>
          <cell r="H875" t="str">
            <v>Bóp bóng ambu, thổi ngạt sơ sinh</v>
          </cell>
          <cell r="I875" t="str">
            <v>Bóp bóng ambu, thổi ngạt sơ sinh</v>
          </cell>
          <cell r="J875" t="str">
            <v>Bóp bóng Ambu, thổi ngạt sơ sinh</v>
          </cell>
          <cell r="K875" t="str">
            <v>D</v>
          </cell>
          <cell r="M875">
            <v>74</v>
          </cell>
          <cell r="N875">
            <v>74</v>
          </cell>
          <cell r="P875" t="str">
            <v>Bơm rửa khoang màng phổi</v>
          </cell>
          <cell r="Q875">
            <v>159000</v>
          </cell>
          <cell r="R875">
            <v>68869.565217391297</v>
          </cell>
          <cell r="S875">
            <v>227000</v>
          </cell>
          <cell r="T875">
            <v>89530.434782608689</v>
          </cell>
          <cell r="U875">
            <v>248530.4347826087</v>
          </cell>
          <cell r="V875">
            <v>248500</v>
          </cell>
          <cell r="W875">
            <v>9941.217391304348</v>
          </cell>
          <cell r="X875">
            <v>258471.65217391305</v>
          </cell>
        </row>
        <row r="876">
          <cell r="E876" t="str">
            <v>37.8B00.0072</v>
          </cell>
          <cell r="F876" t="str">
            <v>02. NỘI KHOA</v>
          </cell>
          <cell r="G876" t="str">
            <v>2.214</v>
          </cell>
          <cell r="H876" t="str">
            <v>Nội soi bơm rửa niệu quản sau tán sỏi ngoài cơ thể</v>
          </cell>
          <cell r="I876" t="str">
            <v>Nội soi bơm rửa niệu quản sau tán sỏi ngoài cơ thể</v>
          </cell>
          <cell r="J876" t="str">
            <v>Nội soi bơm rửa niệu quản sau tán sỏi ngoài cơ thể</v>
          </cell>
          <cell r="K876" t="str">
            <v>B</v>
          </cell>
          <cell r="L876" t="str">
            <v>T1</v>
          </cell>
          <cell r="M876">
            <v>75</v>
          </cell>
          <cell r="N876">
            <v>75</v>
          </cell>
          <cell r="P876" t="str">
            <v>Bơm rửa niệu quản sau tán sỏi (ngoài cơ thể)</v>
          </cell>
          <cell r="Q876">
            <v>409000</v>
          </cell>
          <cell r="R876">
            <v>70434.782608695605</v>
          </cell>
          <cell r="S876">
            <v>479000</v>
          </cell>
          <cell r="T876">
            <v>91565.217391304293</v>
          </cell>
          <cell r="U876">
            <v>500565.21739130432</v>
          </cell>
          <cell r="V876">
            <v>500500</v>
          </cell>
          <cell r="W876">
            <v>20022.608695652172</v>
          </cell>
          <cell r="X876">
            <v>520587.82608695648</v>
          </cell>
        </row>
        <row r="877">
          <cell r="E877" t="str">
            <v>37.8B00.0072</v>
          </cell>
          <cell r="F877" t="str">
            <v>02. NỘI KHOA</v>
          </cell>
          <cell r="G877" t="str">
            <v>2.486</v>
          </cell>
          <cell r="H877" t="str">
            <v>Nội soi bơm rửa niệu quản sau tán sỏi ngoài cơ thể có gây mê</v>
          </cell>
          <cell r="I877" t="str">
            <v>Nội soi bơm rửa niệu quản sau tán sỏi ngoài cơ thể có gây mê</v>
          </cell>
          <cell r="J877" t="str">
            <v>Nội soi bơm rửa niệu quản sau tán sỏi ngoài cơ thể có gây mê</v>
          </cell>
          <cell r="K877" t="str">
            <v>B</v>
          </cell>
          <cell r="L877" t="str">
            <v>T2</v>
          </cell>
          <cell r="M877">
            <v>75</v>
          </cell>
          <cell r="N877">
            <v>75</v>
          </cell>
          <cell r="P877" t="str">
            <v>Bơm rửa niệu quản sau tán sỏi (ngoài cơ thể)</v>
          </cell>
          <cell r="Q877">
            <v>409000</v>
          </cell>
          <cell r="R877">
            <v>70434.782608695605</v>
          </cell>
          <cell r="S877">
            <v>479000</v>
          </cell>
          <cell r="T877">
            <v>91565.217391304293</v>
          </cell>
          <cell r="U877">
            <v>500565.21739130432</v>
          </cell>
          <cell r="V877">
            <v>500500</v>
          </cell>
          <cell r="W877">
            <v>20022.608695652172</v>
          </cell>
          <cell r="X877">
            <v>520587.82608695648</v>
          </cell>
        </row>
        <row r="878">
          <cell r="E878" t="str">
            <v>37.8C00.0227</v>
          </cell>
          <cell r="F878" t="str">
            <v>8. Y HỌC CỔ TRUYỀN</v>
          </cell>
          <cell r="G878" t="str">
            <v>8.249</v>
          </cell>
          <cell r="H878" t="str">
            <v>Cấy chỉ điều trị liệt dây thần kinh VII ngoại biên</v>
          </cell>
          <cell r="I878" t="str">
            <v>Cấy chỉ điều trị liệt dây thần kinh VII ngoại biên</v>
          </cell>
          <cell r="J878" t="str">
            <v>Cấy chỉ điều trị liệt dây thần kinh VII ngoại biên</v>
          </cell>
          <cell r="K878" t="str">
            <v>C</v>
          </cell>
          <cell r="L878" t="str">
            <v>T1</v>
          </cell>
          <cell r="M878">
            <v>235</v>
          </cell>
          <cell r="N878">
            <v>235</v>
          </cell>
          <cell r="P878" t="str">
            <v xml:space="preserve">Chôn chỉ (cấy chỉ) </v>
          </cell>
          <cell r="Q878">
            <v>120151</v>
          </cell>
          <cell r="R878">
            <v>27937.5652173913</v>
          </cell>
          <cell r="S878">
            <v>148000</v>
          </cell>
          <cell r="T878">
            <v>36318.83478260869</v>
          </cell>
          <cell r="U878">
            <v>156469.8347826087</v>
          </cell>
          <cell r="V878">
            <v>156400</v>
          </cell>
          <cell r="W878">
            <v>6258.793391304348</v>
          </cell>
          <cell r="X878">
            <v>162728.62817391305</v>
          </cell>
        </row>
        <row r="879">
          <cell r="E879" t="str">
            <v>37.8C00.0227</v>
          </cell>
          <cell r="F879" t="str">
            <v>03. NHI KHOA</v>
          </cell>
          <cell r="G879" t="str">
            <v>3.458</v>
          </cell>
          <cell r="H879" t="str">
            <v>Cấy chỉ điều trị liệt tứ chi do chấn thương cột sống</v>
          </cell>
          <cell r="I879" t="str">
            <v>Cấy chỉ điều trị liệt tứ chi do chấn thương cột sống</v>
          </cell>
          <cell r="J879" t="str">
            <v>Cấy chỉ điều trị liệt tứ chi do chấn thương cột sống</v>
          </cell>
          <cell r="K879" t="str">
            <v>C</v>
          </cell>
          <cell r="L879" t="str">
            <v>T1</v>
          </cell>
          <cell r="M879">
            <v>235</v>
          </cell>
          <cell r="N879">
            <v>235</v>
          </cell>
          <cell r="P879" t="str">
            <v xml:space="preserve">Chôn chỉ (cấy chỉ) </v>
          </cell>
          <cell r="Q879">
            <v>120151</v>
          </cell>
          <cell r="R879">
            <v>27937.5652173913</v>
          </cell>
          <cell r="S879">
            <v>148000</v>
          </cell>
          <cell r="T879">
            <v>36318.83478260869</v>
          </cell>
          <cell r="U879">
            <v>156469.8347826087</v>
          </cell>
          <cell r="V879">
            <v>156400</v>
          </cell>
          <cell r="W879">
            <v>6258.793391304348</v>
          </cell>
          <cell r="X879">
            <v>162728.62817391305</v>
          </cell>
        </row>
        <row r="880">
          <cell r="E880" t="str">
            <v>37.8B00.0073</v>
          </cell>
          <cell r="F880" t="str">
            <v>02. NỘI KHOA</v>
          </cell>
          <cell r="G880" t="str">
            <v>2.3</v>
          </cell>
          <cell r="H880" t="str">
            <v>Bơm streptokinase vào khoang màng phổi</v>
          </cell>
          <cell r="I880" t="str">
            <v>Bơm streptokinase vào khoang màng phổi</v>
          </cell>
          <cell r="J880" t="str">
            <v>Bơm streptokinase vào khoang màng phổi</v>
          </cell>
          <cell r="K880" t="str">
            <v>B</v>
          </cell>
          <cell r="L880" t="str">
            <v>T1</v>
          </cell>
          <cell r="M880">
            <v>76</v>
          </cell>
          <cell r="N880">
            <v>76</v>
          </cell>
          <cell r="P880" t="str">
            <v>Bơm streptokinase vào khoang màng phổi</v>
          </cell>
          <cell r="Q880">
            <v>959000</v>
          </cell>
          <cell r="R880">
            <v>68869.565217391297</v>
          </cell>
          <cell r="S880">
            <v>1027000</v>
          </cell>
          <cell r="T880">
            <v>89530.434782608689</v>
          </cell>
          <cell r="U880">
            <v>1048530.4347826086</v>
          </cell>
          <cell r="V880">
            <v>1048500</v>
          </cell>
          <cell r="W880">
            <v>41941.217391304344</v>
          </cell>
          <cell r="X880">
            <v>1090471.6521739131</v>
          </cell>
        </row>
        <row r="881">
          <cell r="E881" t="str">
            <v>37.8B00.0074</v>
          </cell>
          <cell r="F881" t="str">
            <v>01. HỒI SỨC CẤP CỨU VÀ CHỐNG ĐỘC</v>
          </cell>
          <cell r="G881" t="str">
            <v>1.362</v>
          </cell>
          <cell r="H881" t="str">
            <v>Cấp cứu ngừng tuần hoàn cho người bệnh ngộ độc</v>
          </cell>
          <cell r="I881" t="str">
            <v>Cấp cứu ngừng tuần hoàn cho người bệnh ngộ độc</v>
          </cell>
          <cell r="J881" t="str">
            <v>Cấp cứu ngừng tuần hoàn cho bệnh nhân ngộ độc</v>
          </cell>
          <cell r="K881" t="str">
            <v>C</v>
          </cell>
          <cell r="L881" t="str">
            <v>T1</v>
          </cell>
          <cell r="M881">
            <v>77</v>
          </cell>
          <cell r="N881">
            <v>77</v>
          </cell>
          <cell r="O881" t="str">
            <v>Bao gồm cả bóng dùng nhiều lần.</v>
          </cell>
          <cell r="P881" t="str">
            <v>Cấp cứu ngừng tuần hoàn</v>
          </cell>
          <cell r="Q881">
            <v>386000</v>
          </cell>
          <cell r="R881">
            <v>112695.652173913</v>
          </cell>
          <cell r="S881">
            <v>498000</v>
          </cell>
          <cell r="T881">
            <v>146504.34782608692</v>
          </cell>
          <cell r="U881">
            <v>532504.34782608692</v>
          </cell>
          <cell r="V881">
            <v>532500</v>
          </cell>
          <cell r="W881">
            <v>21300.173913043476</v>
          </cell>
          <cell r="X881">
            <v>553804.52173913037</v>
          </cell>
        </row>
        <row r="882">
          <cell r="E882" t="str">
            <v>37.8B00.0074</v>
          </cell>
          <cell r="F882" t="str">
            <v>01. HỒI SỨC CẤP CỨU VÀ CHỐNG ĐỘC</v>
          </cell>
          <cell r="G882" t="str">
            <v>1.158</v>
          </cell>
          <cell r="H882" t="str">
            <v>Cấp cứu ngừng tuần hoàn hô hấp cơ bản</v>
          </cell>
          <cell r="I882" t="str">
            <v>Cấp cứu ngừng tuần hoàn hô hấp cơ bản</v>
          </cell>
          <cell r="J882" t="str">
            <v>Cấp cứu ngừng tuần hoàn hô hấp cơ bản</v>
          </cell>
          <cell r="K882" t="str">
            <v>D</v>
          </cell>
          <cell r="L882" t="str">
            <v>T1</v>
          </cell>
          <cell r="M882">
            <v>77</v>
          </cell>
          <cell r="N882">
            <v>77</v>
          </cell>
          <cell r="O882" t="str">
            <v>Bao gồm cả bóng dùng nhiều lần.</v>
          </cell>
          <cell r="P882" t="str">
            <v>Cấp cứu ngừng tuần hoàn</v>
          </cell>
          <cell r="Q882">
            <v>386000</v>
          </cell>
          <cell r="R882">
            <v>112695.652173913</v>
          </cell>
          <cell r="S882">
            <v>498000</v>
          </cell>
          <cell r="T882">
            <v>146504.34782608692</v>
          </cell>
          <cell r="U882">
            <v>532504.34782608692</v>
          </cell>
          <cell r="V882">
            <v>532500</v>
          </cell>
          <cell r="W882">
            <v>21300.173913043476</v>
          </cell>
          <cell r="X882">
            <v>553804.52173913037</v>
          </cell>
        </row>
        <row r="883">
          <cell r="E883" t="str">
            <v>37.8B00.0074</v>
          </cell>
          <cell r="F883" t="str">
            <v>03. NHI KHOA</v>
          </cell>
          <cell r="G883" t="str">
            <v>3.113</v>
          </cell>
          <cell r="H883" t="str">
            <v>Cấp cứu ngừng tuần hoàn hô hấp</v>
          </cell>
          <cell r="I883" t="str">
            <v>Cấp cứu ngừng tuần hoàn hô hấp</v>
          </cell>
          <cell r="J883" t="str">
            <v>Cấp cứu ngừng tuần hoàn hô hấp</v>
          </cell>
          <cell r="K883" t="str">
            <v>D</v>
          </cell>
          <cell r="L883" t="str">
            <v>TDB</v>
          </cell>
          <cell r="M883">
            <v>77</v>
          </cell>
          <cell r="N883">
            <v>77</v>
          </cell>
          <cell r="O883" t="str">
            <v>Bao gồm cả bóng dùng nhiều lần.</v>
          </cell>
          <cell r="P883" t="str">
            <v>Cấp cứu ngừng tuần hoàn</v>
          </cell>
          <cell r="Q883">
            <v>386000</v>
          </cell>
          <cell r="R883">
            <v>112695.652173913</v>
          </cell>
          <cell r="S883">
            <v>498000</v>
          </cell>
          <cell r="T883">
            <v>146504.34782608692</v>
          </cell>
          <cell r="U883">
            <v>532504.34782608692</v>
          </cell>
          <cell r="V883">
            <v>532500</v>
          </cell>
          <cell r="W883">
            <v>21300.173913043476</v>
          </cell>
          <cell r="X883">
            <v>553804.52173913037</v>
          </cell>
        </row>
        <row r="884">
          <cell r="E884" t="str">
            <v>37.8B00.0075</v>
          </cell>
          <cell r="F884" t="str">
            <v>01. HỒI SỨC CẤP CỨU VÀ CHỐNG ĐỘC</v>
          </cell>
          <cell r="G884" t="str">
            <v>1.53</v>
          </cell>
          <cell r="H884" t="str">
            <v>Đặt canuyn mũi hầu, miệng hầu</v>
          </cell>
          <cell r="I884" t="str">
            <v>Đặt canuyn mũi hầu, miệng hầu</v>
          </cell>
          <cell r="J884" t="str">
            <v>Đặt canuyn mũi hầu, miệng hầu</v>
          </cell>
          <cell r="K884" t="str">
            <v>D</v>
          </cell>
          <cell r="L884" t="str">
            <v>T3</v>
          </cell>
          <cell r="M884">
            <v>78</v>
          </cell>
          <cell r="N884">
            <v>78</v>
          </cell>
          <cell r="O884" t="str">
            <v>Chỉ áp dụng với người bệnh ngoại trú.</v>
          </cell>
          <cell r="P884" t="str">
            <v>Cắt chỉ</v>
          </cell>
          <cell r="Q884">
            <v>20000</v>
          </cell>
          <cell r="R884">
            <v>15652.1739130435</v>
          </cell>
          <cell r="S884">
            <v>35600</v>
          </cell>
          <cell r="T884">
            <v>20347.826086956549</v>
          </cell>
          <cell r="U884">
            <v>40347.826086956549</v>
          </cell>
          <cell r="V884">
            <v>40300</v>
          </cell>
          <cell r="W884">
            <v>1613.9130434782619</v>
          </cell>
          <cell r="X884">
            <v>41961.739130434813</v>
          </cell>
        </row>
        <row r="885">
          <cell r="E885" t="str">
            <v>37.8B00.0075</v>
          </cell>
          <cell r="F885" t="str">
            <v>03. NHI KHOA</v>
          </cell>
          <cell r="G885" t="str">
            <v>3.1703</v>
          </cell>
          <cell r="H885" t="str">
            <v>Cắt chỉ khâu da</v>
          </cell>
          <cell r="I885" t="str">
            <v>Cắt chỉ khâu da</v>
          </cell>
          <cell r="J885" t="str">
            <v>Cắt chỉ khâu da</v>
          </cell>
          <cell r="K885" t="str">
            <v>D</v>
          </cell>
          <cell r="L885" t="str">
            <v>T3</v>
          </cell>
          <cell r="M885">
            <v>78</v>
          </cell>
          <cell r="N885">
            <v>78</v>
          </cell>
          <cell r="O885" t="str">
            <v>Chỉ áp dụng với người bệnh ngoại trú.</v>
          </cell>
          <cell r="P885" t="str">
            <v>Cắt chỉ</v>
          </cell>
          <cell r="Q885">
            <v>20000</v>
          </cell>
          <cell r="R885">
            <v>15652.1739130435</v>
          </cell>
          <cell r="S885">
            <v>35600</v>
          </cell>
          <cell r="T885">
            <v>20347.826086956549</v>
          </cell>
          <cell r="U885">
            <v>40347.826086956549</v>
          </cell>
          <cell r="V885">
            <v>40300</v>
          </cell>
          <cell r="W885">
            <v>1613.9130434782619</v>
          </cell>
          <cell r="X885">
            <v>41961.739130434813</v>
          </cell>
        </row>
        <row r="886">
          <cell r="E886" t="str">
            <v>37.8C00.0227</v>
          </cell>
          <cell r="F886" t="str">
            <v>8. Y HỌC CỔ TRUYỀN</v>
          </cell>
          <cell r="G886" t="str">
            <v>8.253</v>
          </cell>
          <cell r="H886" t="str">
            <v>Cấy chỉ điều trị liệt tứ chi do chấn thương cột sống</v>
          </cell>
          <cell r="I886" t="str">
            <v>Cấy chỉ điều trị liệt tứ chi do chấn thương cột sống</v>
          </cell>
          <cell r="J886" t="str">
            <v>Cấy chỉ điều trị liệt tứ chi do chấn thương cột sống</v>
          </cell>
          <cell r="K886" t="str">
            <v>C</v>
          </cell>
          <cell r="L886" t="str">
            <v>T1</v>
          </cell>
          <cell r="M886">
            <v>235</v>
          </cell>
          <cell r="N886">
            <v>235</v>
          </cell>
          <cell r="P886" t="str">
            <v xml:space="preserve">Chôn chỉ (cấy chỉ) </v>
          </cell>
          <cell r="Q886">
            <v>120151</v>
          </cell>
          <cell r="R886">
            <v>27937.5652173913</v>
          </cell>
          <cell r="S886">
            <v>148000</v>
          </cell>
          <cell r="T886">
            <v>36318.83478260869</v>
          </cell>
          <cell r="U886">
            <v>156469.8347826087</v>
          </cell>
          <cell r="V886">
            <v>156400</v>
          </cell>
          <cell r="W886">
            <v>6258.793391304348</v>
          </cell>
          <cell r="X886">
            <v>162728.62817391305</v>
          </cell>
        </row>
        <row r="887">
          <cell r="E887" t="str">
            <v>37.8C00.0227</v>
          </cell>
          <cell r="F887" t="str">
            <v>03. NHI KHOA</v>
          </cell>
          <cell r="G887" t="str">
            <v>3.424</v>
          </cell>
          <cell r="H887" t="str">
            <v>Cấy chỉ điều trị mất ngủ</v>
          </cell>
          <cell r="I887" t="str">
            <v>Cấy chỉ điều trị mất ngủ</v>
          </cell>
          <cell r="J887" t="str">
            <v>Cấy chỉ điều trị mất ngủ</v>
          </cell>
          <cell r="K887" t="str">
            <v>C</v>
          </cell>
          <cell r="L887" t="str">
            <v>T1</v>
          </cell>
          <cell r="M887">
            <v>235</v>
          </cell>
          <cell r="N887">
            <v>235</v>
          </cell>
          <cell r="P887" t="str">
            <v xml:space="preserve">Chôn chỉ (cấy chỉ) </v>
          </cell>
          <cell r="Q887">
            <v>120151</v>
          </cell>
          <cell r="R887">
            <v>27937.5652173913</v>
          </cell>
          <cell r="S887">
            <v>148000</v>
          </cell>
          <cell r="T887">
            <v>36318.83478260869</v>
          </cell>
          <cell r="U887">
            <v>156469.8347826087</v>
          </cell>
          <cell r="V887">
            <v>156400</v>
          </cell>
          <cell r="W887">
            <v>6258.793391304348</v>
          </cell>
          <cell r="X887">
            <v>162728.62817391305</v>
          </cell>
        </row>
        <row r="888">
          <cell r="E888" t="str">
            <v>37.8C00.0227</v>
          </cell>
          <cell r="F888" t="str">
            <v>8. Y HỌC CỔ TRUYỀN</v>
          </cell>
          <cell r="G888" t="str">
            <v>8.243</v>
          </cell>
          <cell r="H888" t="str">
            <v>Cấy chỉ điều trị mất ngủ</v>
          </cell>
          <cell r="I888" t="str">
            <v>Cấy chỉ điều trị mất ngủ</v>
          </cell>
          <cell r="J888" t="str">
            <v>Cấy chỉ điều trị mất ngủ</v>
          </cell>
          <cell r="K888" t="str">
            <v>C</v>
          </cell>
          <cell r="L888" t="str">
            <v>T1</v>
          </cell>
          <cell r="M888">
            <v>235</v>
          </cell>
          <cell r="N888">
            <v>235</v>
          </cell>
          <cell r="P888" t="str">
            <v xml:space="preserve">Chôn chỉ (cấy chỉ) </v>
          </cell>
          <cell r="Q888">
            <v>120151</v>
          </cell>
          <cell r="R888">
            <v>27937.5652173913</v>
          </cell>
          <cell r="S888">
            <v>148000</v>
          </cell>
          <cell r="T888">
            <v>36318.83478260869</v>
          </cell>
          <cell r="U888">
            <v>156469.8347826087</v>
          </cell>
          <cell r="V888">
            <v>156400</v>
          </cell>
          <cell r="W888">
            <v>6258.793391304348</v>
          </cell>
          <cell r="X888">
            <v>162728.62817391305</v>
          </cell>
        </row>
        <row r="889">
          <cell r="E889" t="str">
            <v>37.8B00.0075</v>
          </cell>
          <cell r="F889" t="str">
            <v>10. NGOẠI KHOA</v>
          </cell>
          <cell r="G889" t="str">
            <v>BS_10.1275</v>
          </cell>
          <cell r="H889" t="str">
            <v>Cắt chỉ</v>
          </cell>
          <cell r="I889" t="str">
            <v>Cắt chỉ</v>
          </cell>
          <cell r="J889" t="str">
            <v>Cắt chỉ</v>
          </cell>
          <cell r="M889">
            <v>78</v>
          </cell>
          <cell r="N889">
            <v>78</v>
          </cell>
          <cell r="O889" t="str">
            <v>Chỉ áp dụng với người bệnh ngoại trú.</v>
          </cell>
          <cell r="P889" t="str">
            <v>Cắt chỉ</v>
          </cell>
          <cell r="Q889">
            <v>20000</v>
          </cell>
          <cell r="R889">
            <v>15652.1739130435</v>
          </cell>
          <cell r="S889">
            <v>35600</v>
          </cell>
          <cell r="T889">
            <v>20347.826086956549</v>
          </cell>
          <cell r="U889">
            <v>40347.826086956549</v>
          </cell>
          <cell r="V889">
            <v>40300</v>
          </cell>
          <cell r="W889">
            <v>1613.9130434782619</v>
          </cell>
          <cell r="X889">
            <v>41961.739130434813</v>
          </cell>
        </row>
        <row r="890">
          <cell r="E890" t="str">
            <v>37.8B00.0075</v>
          </cell>
          <cell r="F890" t="str">
            <v>14. MẮT</v>
          </cell>
          <cell r="G890" t="str">
            <v>14.203</v>
          </cell>
          <cell r="H890" t="str">
            <v>Cắt chỉ khâu da mi đơn giản</v>
          </cell>
          <cell r="I890" t="str">
            <v>Cắt chỉ khâu da mi đơn giản</v>
          </cell>
          <cell r="J890" t="str">
            <v>Cắt chỉ khâu da mi đơn giản</v>
          </cell>
          <cell r="K890" t="str">
            <v>D</v>
          </cell>
          <cell r="L890" t="str">
            <v>T3</v>
          </cell>
          <cell r="M890">
            <v>78</v>
          </cell>
          <cell r="N890">
            <v>78</v>
          </cell>
          <cell r="O890" t="str">
            <v>Chỉ áp dụng với người bệnh ngoại trú.</v>
          </cell>
          <cell r="P890" t="str">
            <v>Cắt chỉ</v>
          </cell>
          <cell r="Q890">
            <v>20000</v>
          </cell>
          <cell r="R890">
            <v>15652.1739130435</v>
          </cell>
          <cell r="S890">
            <v>35600</v>
          </cell>
          <cell r="T890">
            <v>20347.826086956549</v>
          </cell>
          <cell r="U890">
            <v>40347.826086956549</v>
          </cell>
          <cell r="V890">
            <v>40300</v>
          </cell>
          <cell r="W890">
            <v>1613.9130434782619</v>
          </cell>
          <cell r="X890">
            <v>41961.739130434813</v>
          </cell>
        </row>
        <row r="891">
          <cell r="E891" t="str">
            <v>37.8C00.0227</v>
          </cell>
          <cell r="F891" t="str">
            <v>03. NHI KHOA</v>
          </cell>
          <cell r="G891" t="str">
            <v>3.440</v>
          </cell>
          <cell r="H891" t="str">
            <v>Cấy chỉ điều trị sa dạ dày</v>
          </cell>
          <cell r="I891" t="str">
            <v>Cấy chỉ điều trị sa dạ dày</v>
          </cell>
          <cell r="J891" t="str">
            <v>Cấy chỉ điều trị sa dạ dày</v>
          </cell>
          <cell r="K891" t="str">
            <v>C</v>
          </cell>
          <cell r="L891" t="str">
            <v>T1</v>
          </cell>
          <cell r="M891">
            <v>235</v>
          </cell>
          <cell r="N891">
            <v>235</v>
          </cell>
          <cell r="P891" t="str">
            <v xml:space="preserve">Chôn chỉ (cấy chỉ) </v>
          </cell>
          <cell r="Q891">
            <v>120151</v>
          </cell>
          <cell r="R891">
            <v>27937.5652173913</v>
          </cell>
          <cell r="S891">
            <v>148000</v>
          </cell>
          <cell r="T891">
            <v>36318.83478260869</v>
          </cell>
          <cell r="U891">
            <v>156469.8347826087</v>
          </cell>
          <cell r="V891">
            <v>156400</v>
          </cell>
          <cell r="W891">
            <v>6258.793391304348</v>
          </cell>
          <cell r="X891">
            <v>162728.62817391305</v>
          </cell>
        </row>
        <row r="892">
          <cell r="E892" t="str">
            <v>37.8C00.0227</v>
          </cell>
          <cell r="F892" t="str">
            <v>8. Y HỌC CỔ TRUYỀN</v>
          </cell>
          <cell r="G892" t="str">
            <v>8.231</v>
          </cell>
          <cell r="H892" t="str">
            <v>Cấy chỉ điều trị sa dạ dày</v>
          </cell>
          <cell r="I892" t="str">
            <v>Cấy chỉ điều trị sa dạ dày</v>
          </cell>
          <cell r="J892" t="str">
            <v>Cấy chỉ điều trị sa dạ dày</v>
          </cell>
          <cell r="K892" t="str">
            <v>C</v>
          </cell>
          <cell r="L892" t="str">
            <v>T1</v>
          </cell>
          <cell r="M892">
            <v>235</v>
          </cell>
          <cell r="N892">
            <v>235</v>
          </cell>
          <cell r="P892" t="str">
            <v xml:space="preserve">Chôn chỉ (cấy chỉ) </v>
          </cell>
          <cell r="Q892">
            <v>120151</v>
          </cell>
          <cell r="R892">
            <v>27937.5652173913</v>
          </cell>
          <cell r="S892">
            <v>148000</v>
          </cell>
          <cell r="T892">
            <v>36318.83478260869</v>
          </cell>
          <cell r="U892">
            <v>156469.8347826087</v>
          </cell>
          <cell r="V892">
            <v>156400</v>
          </cell>
          <cell r="W892">
            <v>6258.793391304348</v>
          </cell>
          <cell r="X892">
            <v>162728.62817391305</v>
          </cell>
        </row>
        <row r="893">
          <cell r="E893" t="str">
            <v>37.8B00.0075</v>
          </cell>
          <cell r="F893" t="str">
            <v>14. MẮT</v>
          </cell>
          <cell r="G893" t="str">
            <v>14.111</v>
          </cell>
          <cell r="H893" t="str">
            <v>Cắt chỉ sau phẫu thuật lác</v>
          </cell>
          <cell r="I893" t="str">
            <v>Cắt chỉ sau phẫu thuật lác</v>
          </cell>
          <cell r="J893" t="str">
            <v>Cắt chỉ sau phẫu thuật lác</v>
          </cell>
          <cell r="K893" t="str">
            <v>B</v>
          </cell>
          <cell r="L893" t="str">
            <v>T2</v>
          </cell>
          <cell r="M893">
            <v>78</v>
          </cell>
          <cell r="N893">
            <v>78</v>
          </cell>
          <cell r="O893" t="str">
            <v>Chỉ áp dụng với người bệnh ngoại trú.</v>
          </cell>
          <cell r="P893" t="str">
            <v>Cắt chỉ</v>
          </cell>
          <cell r="Q893">
            <v>20000</v>
          </cell>
          <cell r="R893">
            <v>15652.1739130435</v>
          </cell>
          <cell r="S893">
            <v>35600</v>
          </cell>
          <cell r="T893">
            <v>20347.826086956549</v>
          </cell>
          <cell r="U893">
            <v>40347.826086956549</v>
          </cell>
          <cell r="V893">
            <v>40300</v>
          </cell>
          <cell r="W893">
            <v>1613.9130434782619</v>
          </cell>
          <cell r="X893">
            <v>41961.739130434813</v>
          </cell>
        </row>
        <row r="894">
          <cell r="E894" t="str">
            <v>37.8B00.0075</v>
          </cell>
          <cell r="F894" t="str">
            <v>14. MẮT</v>
          </cell>
          <cell r="G894" t="str">
            <v>14.116</v>
          </cell>
          <cell r="H894" t="str">
            <v>Cắt chỉ sau phẫu thuật lác, sụp mi</v>
          </cell>
          <cell r="I894" t="str">
            <v>Cắt chỉ sau phẫu thuật lác, sụp mi</v>
          </cell>
          <cell r="J894" t="str">
            <v>Cắt chỉ sau phẫu thuật lác, sụp mi</v>
          </cell>
          <cell r="K894" t="str">
            <v>B</v>
          </cell>
          <cell r="L894" t="str">
            <v>T1</v>
          </cell>
          <cell r="M894">
            <v>78</v>
          </cell>
          <cell r="N894">
            <v>78</v>
          </cell>
          <cell r="O894" t="str">
            <v>Chỉ áp dụng với người bệnh ngoại trú.</v>
          </cell>
          <cell r="P894" t="str">
            <v>Cắt chỉ</v>
          </cell>
          <cell r="Q894">
            <v>20000</v>
          </cell>
          <cell r="R894">
            <v>15652.1739130435</v>
          </cell>
          <cell r="S894">
            <v>35600</v>
          </cell>
          <cell r="T894">
            <v>20347.826086956549</v>
          </cell>
          <cell r="U894">
            <v>40347.826086956549</v>
          </cell>
          <cell r="V894">
            <v>40300</v>
          </cell>
          <cell r="W894">
            <v>1613.9130434782619</v>
          </cell>
          <cell r="X894">
            <v>41961.739130434813</v>
          </cell>
        </row>
        <row r="895">
          <cell r="E895" t="str">
            <v>37.8B00.0075</v>
          </cell>
          <cell r="F895" t="str">
            <v>14. MẮT</v>
          </cell>
          <cell r="G895" t="str">
            <v>14.112</v>
          </cell>
          <cell r="H895" t="str">
            <v>Cắt chỉ sau phẫu thuật sụp mi</v>
          </cell>
          <cell r="I895" t="str">
            <v>Cắt chỉ sau phẫu thuật sụp mi</v>
          </cell>
          <cell r="J895" t="str">
            <v>Cắt chỉ sau phẫu thuật sụp mi</v>
          </cell>
          <cell r="K895" t="str">
            <v>C</v>
          </cell>
          <cell r="L895" t="str">
            <v>T2</v>
          </cell>
          <cell r="M895">
            <v>78</v>
          </cell>
          <cell r="N895">
            <v>78</v>
          </cell>
          <cell r="O895" t="str">
            <v>Chỉ áp dụng với người bệnh ngoại trú.</v>
          </cell>
          <cell r="P895" t="str">
            <v>Cắt chỉ</v>
          </cell>
          <cell r="Q895">
            <v>20000</v>
          </cell>
          <cell r="R895">
            <v>15652.1739130435</v>
          </cell>
          <cell r="S895">
            <v>35600</v>
          </cell>
          <cell r="T895">
            <v>20347.826086956549</v>
          </cell>
          <cell r="U895">
            <v>40347.826086956549</v>
          </cell>
          <cell r="V895">
            <v>40300</v>
          </cell>
          <cell r="W895">
            <v>1613.9130434782619</v>
          </cell>
          <cell r="X895">
            <v>41961.739130434813</v>
          </cell>
        </row>
        <row r="896">
          <cell r="E896" t="str">
            <v>37.8B00.0075</v>
          </cell>
          <cell r="F896" t="str">
            <v>15. TAI MŨI HỌNG</v>
          </cell>
          <cell r="G896" t="str">
            <v>15.302</v>
          </cell>
          <cell r="H896" t="str">
            <v>Cắt chỉ sau phẫu thuật</v>
          </cell>
          <cell r="I896" t="str">
            <v>Cắt chỉ sau phẫu thuật</v>
          </cell>
          <cell r="J896" t="str">
            <v>Cắt chỉ sau phẫu thuật</v>
          </cell>
          <cell r="K896" t="str">
            <v>D</v>
          </cell>
          <cell r="M896">
            <v>78</v>
          </cell>
          <cell r="N896">
            <v>78</v>
          </cell>
          <cell r="O896" t="str">
            <v>Chỉ áp dụng với người bệnh ngoại trú.</v>
          </cell>
          <cell r="P896" t="str">
            <v>Cắt chỉ</v>
          </cell>
          <cell r="Q896">
            <v>20000</v>
          </cell>
          <cell r="R896">
            <v>15652.1739130435</v>
          </cell>
          <cell r="S896">
            <v>35600</v>
          </cell>
          <cell r="T896">
            <v>20347.826086956549</v>
          </cell>
          <cell r="U896">
            <v>40347.826086956549</v>
          </cell>
          <cell r="V896">
            <v>40300</v>
          </cell>
          <cell r="W896">
            <v>1613.9130434782619</v>
          </cell>
          <cell r="X896">
            <v>41961.739130434813</v>
          </cell>
        </row>
        <row r="897">
          <cell r="E897" t="str">
            <v>37.8B00.0076</v>
          </cell>
          <cell r="F897" t="str">
            <v>03. NHI KHOA</v>
          </cell>
          <cell r="G897" t="str">
            <v>3.4212</v>
          </cell>
          <cell r="H897" t="str">
            <v>Chăm sóc da cho người bệnh Steven-Jonhson</v>
          </cell>
          <cell r="I897" t="str">
            <v>Chăm sóc da cho người bệnh Steven-Jonhson</v>
          </cell>
          <cell r="J897" t="str">
            <v>Chăm sóc da cho bn steven jonhson</v>
          </cell>
          <cell r="K897" t="str">
            <v>C</v>
          </cell>
          <cell r="L897" t="str">
            <v>T1</v>
          </cell>
          <cell r="M897">
            <v>79</v>
          </cell>
          <cell r="N897">
            <v>79</v>
          </cell>
          <cell r="O897" t="str">
            <v>Áp dụng với người bệnh hội chứng Lyell, Steven Johnson.</v>
          </cell>
          <cell r="P897" t="str">
            <v>Chăm sóc da cho người bệnh dị ứng thuốc nặng</v>
          </cell>
          <cell r="Q897">
            <v>120000</v>
          </cell>
          <cell r="R897">
            <v>46956.521739130403</v>
          </cell>
          <cell r="S897">
            <v>166000</v>
          </cell>
          <cell r="T897">
            <v>61043.478260869524</v>
          </cell>
          <cell r="U897">
            <v>181043.47826086951</v>
          </cell>
          <cell r="V897">
            <v>181000</v>
          </cell>
          <cell r="W897">
            <v>7241.7391304347802</v>
          </cell>
          <cell r="X897">
            <v>188285.21739130429</v>
          </cell>
        </row>
        <row r="898">
          <cell r="E898" t="str">
            <v>37.8B00.0076</v>
          </cell>
          <cell r="F898" t="str">
            <v>03. NHI KHOA</v>
          </cell>
          <cell r="G898" t="str">
            <v>3.3007</v>
          </cell>
          <cell r="H898" t="str">
            <v>Chăm sóc người bệnh dị ứng thuốc nặng: Lyell, Stevens-Johnson</v>
          </cell>
          <cell r="I898" t="str">
            <v>Chăm sóc người bệnh dị ứng thuốc nặng: Lyell, Stevens-Johnson</v>
          </cell>
          <cell r="J898" t="str">
            <v>Chăm sóc người bệnh dị ứng thuốc nặng: Lyell, Stevens-Johnson</v>
          </cell>
          <cell r="K898" t="str">
            <v>C</v>
          </cell>
          <cell r="L898" t="str">
            <v>T1</v>
          </cell>
          <cell r="M898">
            <v>79</v>
          </cell>
          <cell r="N898">
            <v>79</v>
          </cell>
          <cell r="O898" t="str">
            <v>Áp dụng với người bệnh hội chứng Lyell, Steven Johnson.</v>
          </cell>
          <cell r="P898" t="str">
            <v>Chăm sóc da cho người bệnh dị ứng thuốc nặng</v>
          </cell>
          <cell r="Q898">
            <v>120000</v>
          </cell>
          <cell r="R898">
            <v>46956.521739130403</v>
          </cell>
          <cell r="S898">
            <v>166000</v>
          </cell>
          <cell r="T898">
            <v>61043.478260869524</v>
          </cell>
          <cell r="U898">
            <v>181043.47826086951</v>
          </cell>
          <cell r="V898">
            <v>181000</v>
          </cell>
          <cell r="W898">
            <v>7241.7391304347802</v>
          </cell>
          <cell r="X898">
            <v>188285.21739130429</v>
          </cell>
        </row>
        <row r="899">
          <cell r="E899" t="str">
            <v>37.8B00.0076</v>
          </cell>
          <cell r="F899" t="str">
            <v>5. DA LIỄU</v>
          </cell>
          <cell r="G899" t="str">
            <v>5.2</v>
          </cell>
          <cell r="H899" t="str">
            <v>Chăm sóc người bệnh dị ứng thuốc nặng</v>
          </cell>
          <cell r="I899" t="str">
            <v>Chăm sóc người bệnh dị ứng thuốc nặng</v>
          </cell>
          <cell r="J899" t="str">
            <v>Chăm sóc bệnh nhân dị ứng thuốc nặng</v>
          </cell>
          <cell r="K899" t="str">
            <v>B</v>
          </cell>
          <cell r="L899" t="str">
            <v>T1</v>
          </cell>
          <cell r="M899">
            <v>79</v>
          </cell>
          <cell r="N899">
            <v>79</v>
          </cell>
          <cell r="O899" t="str">
            <v>Áp dụng với người bệnh hội chứng Lyell, Steven Johnson.</v>
          </cell>
          <cell r="P899" t="str">
            <v>Chăm sóc da cho người bệnh dị ứng thuốc nặng</v>
          </cell>
          <cell r="Q899">
            <v>120000</v>
          </cell>
          <cell r="R899">
            <v>46956.521739130403</v>
          </cell>
          <cell r="S899">
            <v>166000</v>
          </cell>
          <cell r="T899">
            <v>61043.478260869524</v>
          </cell>
          <cell r="U899">
            <v>181043.47826086951</v>
          </cell>
          <cell r="V899">
            <v>181000</v>
          </cell>
          <cell r="W899">
            <v>7241.7391304347802</v>
          </cell>
          <cell r="X899">
            <v>188285.21739130429</v>
          </cell>
        </row>
        <row r="900">
          <cell r="E900" t="str">
            <v>37.8C00.0227</v>
          </cell>
          <cell r="F900" t="str">
            <v>03. NHI KHOA</v>
          </cell>
          <cell r="G900" t="str">
            <v>3.434</v>
          </cell>
          <cell r="H900" t="str">
            <v>Cấy chỉ điều trị viêm mũi dị ứng</v>
          </cell>
          <cell r="I900" t="str">
            <v>Cấy chỉ điều trị viêm mũi dị ứng</v>
          </cell>
          <cell r="J900" t="str">
            <v>Cấy chỉ điều trị viêm mũi dị ứng</v>
          </cell>
          <cell r="K900" t="str">
            <v>C</v>
          </cell>
          <cell r="L900" t="str">
            <v>T1</v>
          </cell>
          <cell r="M900">
            <v>235</v>
          </cell>
          <cell r="N900">
            <v>235</v>
          </cell>
          <cell r="P900" t="str">
            <v xml:space="preserve">Chôn chỉ (cấy chỉ) </v>
          </cell>
          <cell r="Q900">
            <v>120151</v>
          </cell>
          <cell r="R900">
            <v>27937.5652173913</v>
          </cell>
          <cell r="S900">
            <v>148000</v>
          </cell>
          <cell r="T900">
            <v>36318.83478260869</v>
          </cell>
          <cell r="U900">
            <v>156469.8347826087</v>
          </cell>
          <cell r="V900">
            <v>156400</v>
          </cell>
          <cell r="W900">
            <v>6258.793391304348</v>
          </cell>
          <cell r="X900">
            <v>162728.62817391305</v>
          </cell>
        </row>
        <row r="901">
          <cell r="E901" t="str">
            <v>37.8B00.0077</v>
          </cell>
          <cell r="F901" t="str">
            <v>02. NỘI KHOA</v>
          </cell>
          <cell r="G901" t="str">
            <v>2.9</v>
          </cell>
          <cell r="H901" t="str">
            <v>Chọc dò dịch màng phổi</v>
          </cell>
          <cell r="I901" t="str">
            <v>Chọc dò dịch màng phổi</v>
          </cell>
          <cell r="J901" t="str">
            <v>Chọc dò dịch màng phổi</v>
          </cell>
          <cell r="K901" t="str">
            <v>D</v>
          </cell>
          <cell r="L901" t="str">
            <v>T3</v>
          </cell>
          <cell r="M901">
            <v>80</v>
          </cell>
          <cell r="N901">
            <v>80</v>
          </cell>
          <cell r="P901" t="str">
            <v xml:space="preserve">Chọc dò màng bụng hoặc màng phổi </v>
          </cell>
          <cell r="Q901">
            <v>109000</v>
          </cell>
          <cell r="R901">
            <v>34434.782608695597</v>
          </cell>
          <cell r="S901">
            <v>143000</v>
          </cell>
          <cell r="T901">
            <v>44765.217391304272</v>
          </cell>
          <cell r="U901">
            <v>153765.21739130426</v>
          </cell>
          <cell r="V901">
            <v>153700</v>
          </cell>
          <cell r="W901">
            <v>6150.6086956521704</v>
          </cell>
          <cell r="X901">
            <v>159915.82608695643</v>
          </cell>
        </row>
        <row r="902">
          <cell r="E902" t="str">
            <v>37.8B00.0077</v>
          </cell>
          <cell r="F902" t="str">
            <v>02. NỘI KHOA</v>
          </cell>
          <cell r="G902" t="str">
            <v>2.242</v>
          </cell>
          <cell r="H902" t="str">
            <v>Chọc dò dịch ổ bụng xét nghiệm</v>
          </cell>
          <cell r="I902" t="str">
            <v>Chọc dò dịch ổ bụng xét nghiệm</v>
          </cell>
          <cell r="J902" t="str">
            <v>Chọc dò dịch ổ bụng xét nghiệm</v>
          </cell>
          <cell r="K902" t="str">
            <v>C</v>
          </cell>
          <cell r="L902" t="str">
            <v>T3</v>
          </cell>
          <cell r="M902">
            <v>80</v>
          </cell>
          <cell r="N902">
            <v>80</v>
          </cell>
          <cell r="P902" t="str">
            <v xml:space="preserve">Chọc dò màng bụng hoặc màng phổi </v>
          </cell>
          <cell r="Q902">
            <v>109000</v>
          </cell>
          <cell r="R902">
            <v>34434.782608695597</v>
          </cell>
          <cell r="S902">
            <v>143000</v>
          </cell>
          <cell r="T902">
            <v>44765.217391304272</v>
          </cell>
          <cell r="U902">
            <v>153765.21739130426</v>
          </cell>
          <cell r="V902">
            <v>153700</v>
          </cell>
          <cell r="W902">
            <v>6150.6086956521704</v>
          </cell>
          <cell r="X902">
            <v>159915.82608695643</v>
          </cell>
        </row>
        <row r="903">
          <cell r="E903" t="str">
            <v>37.8C00.0227</v>
          </cell>
          <cell r="F903" t="str">
            <v>8. Y HỌC CỔ TRUYỀN</v>
          </cell>
          <cell r="G903" t="str">
            <v>8.230</v>
          </cell>
          <cell r="H903" t="str">
            <v>Cấy chỉ điều trị viêm mũi dị ứng</v>
          </cell>
          <cell r="I903" t="str">
            <v>Cấy chỉ điều trị viêm mũi dị ứng</v>
          </cell>
          <cell r="J903" t="str">
            <v>Cấy chỉ điều trị viêm mũi dị ứng</v>
          </cell>
          <cell r="K903" t="str">
            <v>C</v>
          </cell>
          <cell r="L903" t="str">
            <v>T1</v>
          </cell>
          <cell r="M903">
            <v>235</v>
          </cell>
          <cell r="N903">
            <v>235</v>
          </cell>
          <cell r="P903" t="str">
            <v xml:space="preserve">Chôn chỉ (cấy chỉ) </v>
          </cell>
          <cell r="Q903">
            <v>120151</v>
          </cell>
          <cell r="R903">
            <v>27937.5652173913</v>
          </cell>
          <cell r="S903">
            <v>148000</v>
          </cell>
          <cell r="T903">
            <v>36318.83478260869</v>
          </cell>
          <cell r="U903">
            <v>156469.8347826087</v>
          </cell>
          <cell r="V903">
            <v>156400</v>
          </cell>
          <cell r="W903">
            <v>6258.793391304348</v>
          </cell>
          <cell r="X903">
            <v>162728.62817391305</v>
          </cell>
        </row>
        <row r="904">
          <cell r="E904" t="str">
            <v>37.8B00.0077</v>
          </cell>
          <cell r="F904" t="str">
            <v>03. NHI KHOA</v>
          </cell>
          <cell r="G904" t="str">
            <v>3.2354</v>
          </cell>
          <cell r="H904" t="str">
            <v>Chọc dịch màng bụng</v>
          </cell>
          <cell r="I904" t="str">
            <v>Chọc dịch màng bụng</v>
          </cell>
          <cell r="J904" t="str">
            <v>Chọc dịch màng bụng</v>
          </cell>
          <cell r="K904" t="str">
            <v>C</v>
          </cell>
          <cell r="L904" t="str">
            <v>T3</v>
          </cell>
          <cell r="M904">
            <v>80</v>
          </cell>
          <cell r="N904">
            <v>80</v>
          </cell>
          <cell r="P904" t="str">
            <v xml:space="preserve">Chọc dò màng bụng hoặc màng phổi </v>
          </cell>
          <cell r="Q904">
            <v>109000</v>
          </cell>
          <cell r="R904">
            <v>34434.782608695597</v>
          </cell>
          <cell r="S904">
            <v>143000</v>
          </cell>
          <cell r="T904">
            <v>44765.217391304272</v>
          </cell>
          <cell r="U904">
            <v>153765.21739130426</v>
          </cell>
          <cell r="V904">
            <v>153700</v>
          </cell>
          <cell r="W904">
            <v>6150.6086956521704</v>
          </cell>
          <cell r="X904">
            <v>159915.82608695643</v>
          </cell>
        </row>
        <row r="905">
          <cell r="E905" t="str">
            <v>37.8C00.0227</v>
          </cell>
          <cell r="F905" t="str">
            <v>03. NHI KHOA</v>
          </cell>
          <cell r="G905" t="str">
            <v>3.448</v>
          </cell>
          <cell r="H905" t="str">
            <v>Cấy chỉ điều trị viêm quanh khớp vai</v>
          </cell>
          <cell r="I905" t="str">
            <v>Cấy chỉ điều trị viêm quanh khớp vai</v>
          </cell>
          <cell r="J905" t="str">
            <v>Cấy chỉ điều trị viêm quanh khớp vai</v>
          </cell>
          <cell r="K905" t="str">
            <v>C</v>
          </cell>
          <cell r="L905" t="str">
            <v>T1</v>
          </cell>
          <cell r="M905">
            <v>235</v>
          </cell>
          <cell r="N905">
            <v>235</v>
          </cell>
          <cell r="P905" t="str">
            <v xml:space="preserve">Chôn chỉ (cấy chỉ) </v>
          </cell>
          <cell r="Q905">
            <v>120151</v>
          </cell>
          <cell r="R905">
            <v>27937.5652173913</v>
          </cell>
          <cell r="S905">
            <v>148000</v>
          </cell>
          <cell r="T905">
            <v>36318.83478260869</v>
          </cell>
          <cell r="U905">
            <v>156469.8347826087</v>
          </cell>
          <cell r="V905">
            <v>156400</v>
          </cell>
          <cell r="W905">
            <v>6258.793391304348</v>
          </cell>
          <cell r="X905">
            <v>162728.62817391305</v>
          </cell>
        </row>
        <row r="906">
          <cell r="E906" t="str">
            <v>37.8B00.0077</v>
          </cell>
          <cell r="F906" t="str">
            <v>03. NHI KHOA</v>
          </cell>
          <cell r="G906" t="str">
            <v>3.79</v>
          </cell>
          <cell r="H906" t="str">
            <v>Chọc hút/dẫn lưu dịch màng phổi</v>
          </cell>
          <cell r="I906" t="str">
            <v>Chọc hút/dẫn lưu dịch màng phổi</v>
          </cell>
          <cell r="J906" t="str">
            <v>Chọc hút/dẫn lưu dịch màng phổi</v>
          </cell>
          <cell r="K906" t="str">
            <v>C</v>
          </cell>
          <cell r="L906" t="str">
            <v>T1</v>
          </cell>
          <cell r="M906">
            <v>80</v>
          </cell>
          <cell r="N906">
            <v>80</v>
          </cell>
          <cell r="P906" t="str">
            <v xml:space="preserve">Chọc dò màng bụng hoặc màng phổi </v>
          </cell>
          <cell r="Q906">
            <v>109000</v>
          </cell>
          <cell r="R906">
            <v>34434.782608695597</v>
          </cell>
          <cell r="S906">
            <v>143000</v>
          </cell>
          <cell r="T906">
            <v>44765.217391304272</v>
          </cell>
          <cell r="U906">
            <v>153765.21739130426</v>
          </cell>
          <cell r="V906">
            <v>153700</v>
          </cell>
          <cell r="W906">
            <v>6150.6086956521704</v>
          </cell>
          <cell r="X906">
            <v>159915.82608695643</v>
          </cell>
        </row>
        <row r="907">
          <cell r="E907" t="str">
            <v>37.8B00.0077</v>
          </cell>
          <cell r="F907" t="str">
            <v>03. NHI KHOA</v>
          </cell>
          <cell r="G907" t="str">
            <v>3.84</v>
          </cell>
          <cell r="H907" t="str">
            <v>Chọc thăm dò màng phổi</v>
          </cell>
          <cell r="I907" t="str">
            <v>Chọc thăm dò màng phổi</v>
          </cell>
          <cell r="J907" t="str">
            <v>Chọc thăm dò màng phổi</v>
          </cell>
          <cell r="K907" t="str">
            <v>C</v>
          </cell>
          <cell r="L907" t="str">
            <v>T2</v>
          </cell>
          <cell r="M907">
            <v>80</v>
          </cell>
          <cell r="N907">
            <v>80</v>
          </cell>
          <cell r="P907" t="str">
            <v xml:space="preserve">Chọc dò màng bụng hoặc màng phổi </v>
          </cell>
          <cell r="Q907">
            <v>109000</v>
          </cell>
          <cell r="R907">
            <v>34434.782608695597</v>
          </cell>
          <cell r="S907">
            <v>143000</v>
          </cell>
          <cell r="T907">
            <v>44765.217391304272</v>
          </cell>
          <cell r="U907">
            <v>153765.21739130426</v>
          </cell>
          <cell r="V907">
            <v>153700</v>
          </cell>
          <cell r="W907">
            <v>6150.6086956521704</v>
          </cell>
          <cell r="X907">
            <v>159915.82608695643</v>
          </cell>
        </row>
        <row r="908">
          <cell r="E908" t="str">
            <v>37.8B00.0077</v>
          </cell>
          <cell r="F908" t="str">
            <v>03. NHI KHOA</v>
          </cell>
          <cell r="G908" t="str">
            <v>3.2355</v>
          </cell>
          <cell r="H908" t="str">
            <v>Dẫn lưu dịch màng bụng</v>
          </cell>
          <cell r="I908" t="str">
            <v>Dẫn lưu dịch màng bụng</v>
          </cell>
          <cell r="J908" t="str">
            <v>Dẫn lưu dịch màng bụng</v>
          </cell>
          <cell r="K908" t="str">
            <v>C</v>
          </cell>
          <cell r="L908" t="str">
            <v>T3</v>
          </cell>
          <cell r="M908">
            <v>80</v>
          </cell>
          <cell r="N908">
            <v>80</v>
          </cell>
          <cell r="P908" t="str">
            <v xml:space="preserve">Chọc dò màng bụng hoặc màng phổi </v>
          </cell>
          <cell r="Q908">
            <v>109000</v>
          </cell>
          <cell r="R908">
            <v>34434.782608695597</v>
          </cell>
          <cell r="S908">
            <v>143000</v>
          </cell>
          <cell r="T908">
            <v>44765.217391304272</v>
          </cell>
          <cell r="U908">
            <v>153765.21739130426</v>
          </cell>
          <cell r="V908">
            <v>153700</v>
          </cell>
          <cell r="W908">
            <v>6150.6086956521704</v>
          </cell>
          <cell r="X908">
            <v>159915.82608695643</v>
          </cell>
        </row>
        <row r="909">
          <cell r="E909" t="str">
            <v>37.8B00.0077</v>
          </cell>
          <cell r="F909" t="str">
            <v>03. NHI KHOA</v>
          </cell>
          <cell r="G909" t="str">
            <v>3.164</v>
          </cell>
          <cell r="H909" t="str">
            <v>Dẫn lưu ổ bụng cấp cứu</v>
          </cell>
          <cell r="I909" t="str">
            <v>Dẫn lưu ổ bụng cấp cứu</v>
          </cell>
          <cell r="J909" t="str">
            <v>Dẫn lưu ổ bụng cấp cứu</v>
          </cell>
          <cell r="K909" t="str">
            <v>C</v>
          </cell>
          <cell r="L909" t="str">
            <v>T2</v>
          </cell>
          <cell r="M909">
            <v>80</v>
          </cell>
          <cell r="N909">
            <v>80</v>
          </cell>
          <cell r="P909" t="str">
            <v xml:space="preserve">Chọc dò màng bụng hoặc màng phổi </v>
          </cell>
          <cell r="Q909">
            <v>109000</v>
          </cell>
          <cell r="R909">
            <v>34434.782608695597</v>
          </cell>
          <cell r="S909">
            <v>143000</v>
          </cell>
          <cell r="T909">
            <v>44765.217391304272</v>
          </cell>
          <cell r="U909">
            <v>153765.21739130426</v>
          </cell>
          <cell r="V909">
            <v>153700</v>
          </cell>
          <cell r="W909">
            <v>6150.6086956521704</v>
          </cell>
          <cell r="X909">
            <v>159915.82608695643</v>
          </cell>
        </row>
        <row r="910">
          <cell r="E910" t="str">
            <v>37.8B00.0077</v>
          </cell>
          <cell r="F910" t="str">
            <v>13. PHỤ SẢN</v>
          </cell>
          <cell r="G910" t="str">
            <v>13.137</v>
          </cell>
          <cell r="H910" t="str">
            <v>Chọc hút dịch màng bụng, màng phổi do quá kích buồng trứng</v>
          </cell>
          <cell r="I910" t="str">
            <v>Chọc hút dịch màng bụng, màng phổi do quá kích buồng trứng</v>
          </cell>
          <cell r="J910" t="str">
            <v>Chọc hút dịch màng bụng, màng phổi do quá kích buồng trứng</v>
          </cell>
          <cell r="K910" t="str">
            <v>B</v>
          </cell>
          <cell r="L910" t="str">
            <v>T2</v>
          </cell>
          <cell r="M910">
            <v>80</v>
          </cell>
          <cell r="N910">
            <v>80</v>
          </cell>
          <cell r="P910" t="str">
            <v xml:space="preserve">Chọc dò màng bụng hoặc màng phổi </v>
          </cell>
          <cell r="Q910">
            <v>109000</v>
          </cell>
          <cell r="R910">
            <v>34434.782608695597</v>
          </cell>
          <cell r="S910">
            <v>143000</v>
          </cell>
          <cell r="T910">
            <v>44765.217391304272</v>
          </cell>
          <cell r="U910">
            <v>153765.21739130426</v>
          </cell>
          <cell r="V910">
            <v>153700</v>
          </cell>
          <cell r="W910">
            <v>6150.6086956521704</v>
          </cell>
          <cell r="X910">
            <v>159915.82608695643</v>
          </cell>
        </row>
        <row r="911">
          <cell r="E911" t="str">
            <v>37.8B00.0078</v>
          </cell>
          <cell r="F911" t="str">
            <v>01. HỒI SỨC CẤP CỨU VÀ CHỐNG ĐỘC</v>
          </cell>
          <cell r="G911" t="str">
            <v>1.356</v>
          </cell>
          <cell r="H911" t="str">
            <v>Chọc hút dẫn lưu dịch ổ bụng dưới hướng dẫn của siêu âm trong điều trị viêm tụy cấp</v>
          </cell>
          <cell r="I911" t="str">
            <v>Chọc hút dẫn lưu dịch ổ bụng dưới hướng dẫn của siêu âm trong điều trị viêm tụy cấp</v>
          </cell>
          <cell r="J911" t="str">
            <v>Chọc hút dẫn lưu dịch ổ bụng dưới hướng dẫn của siêu âm trong điều trị viêm tụy cấp</v>
          </cell>
          <cell r="K911" t="str">
            <v>C</v>
          </cell>
          <cell r="L911" t="str">
            <v>T2</v>
          </cell>
          <cell r="M911">
            <v>81</v>
          </cell>
          <cell r="N911">
            <v>81</v>
          </cell>
          <cell r="P911" t="str">
            <v>Chọc tháo dịch màng bụng hoặc màng phổi dưới hướng dẫn của siêu âm</v>
          </cell>
          <cell r="Q911">
            <v>143000</v>
          </cell>
          <cell r="R911">
            <v>40695.652173913099</v>
          </cell>
          <cell r="S911">
            <v>183000</v>
          </cell>
          <cell r="T911">
            <v>52904.347826087032</v>
          </cell>
          <cell r="U911">
            <v>195904.34782608703</v>
          </cell>
          <cell r="V911">
            <v>195900</v>
          </cell>
          <cell r="W911">
            <v>7836.1739130434817</v>
          </cell>
          <cell r="X911">
            <v>203740.52173913052</v>
          </cell>
        </row>
        <row r="912">
          <cell r="E912" t="str">
            <v>37.8B00.0078</v>
          </cell>
          <cell r="F912" t="str">
            <v>01. HỒI SỨC CẤP CỨU VÀ CHỐNG ĐỘC</v>
          </cell>
          <cell r="G912" t="str">
            <v>1.357</v>
          </cell>
          <cell r="H912" t="str">
            <v>Chọc tháo dịch ổ bụng dưới hướng dẫn của siêu âm trong khoa hồi sức cấp cứu</v>
          </cell>
          <cell r="I912" t="str">
            <v>Chọc tháo dịch ổ bụng dưới hướng dẫn của siêu âm trong khoa hồi sức cấp cứu</v>
          </cell>
          <cell r="J912" t="str">
            <v>Chọc tháo dịch ổ bụng dưới hướng dẫn của siêu âm trong khoa hồi sức cấp cứu</v>
          </cell>
          <cell r="K912" t="str">
            <v>C</v>
          </cell>
          <cell r="L912" t="str">
            <v>T2</v>
          </cell>
          <cell r="M912">
            <v>81</v>
          </cell>
          <cell r="N912">
            <v>81</v>
          </cell>
          <cell r="P912" t="str">
            <v>Chọc tháo dịch màng bụng hoặc màng phổi dưới hướng dẫn của siêu âm</v>
          </cell>
          <cell r="Q912">
            <v>143000</v>
          </cell>
          <cell r="R912">
            <v>40695.652173913099</v>
          </cell>
          <cell r="S912">
            <v>183000</v>
          </cell>
          <cell r="T912">
            <v>52904.347826087032</v>
          </cell>
          <cell r="U912">
            <v>195904.34782608703</v>
          </cell>
          <cell r="V912">
            <v>195900</v>
          </cell>
          <cell r="W912">
            <v>7836.1739130434817</v>
          </cell>
          <cell r="X912">
            <v>203740.52173913052</v>
          </cell>
        </row>
        <row r="913">
          <cell r="E913" t="str">
            <v>37.8B00.0078</v>
          </cell>
          <cell r="F913" t="str">
            <v>02. NỘI KHOA</v>
          </cell>
          <cell r="G913" t="str">
            <v>2.432</v>
          </cell>
          <cell r="H913" t="str">
            <v>Chọc hút mủ màng phổi, ổ áp xe phổi dưới hướng dẫn của siêu âm</v>
          </cell>
          <cell r="I913" t="str">
            <v>Chọc hút mủ màng phổi, ổ áp xe phổi dưới hướng dẫn của siêu âm</v>
          </cell>
          <cell r="J913" t="str">
            <v>Chọc hút mủ màng phổi, ổ áp xe phổi dưới hướng dẫn của siêu âm</v>
          </cell>
          <cell r="K913" t="str">
            <v>C</v>
          </cell>
          <cell r="L913" t="str">
            <v>T2</v>
          </cell>
          <cell r="M913">
            <v>81</v>
          </cell>
          <cell r="N913">
            <v>81</v>
          </cell>
          <cell r="P913" t="str">
            <v>Chọc tháo dịch màng bụng hoặc màng phổi dưới hướng dẫn của siêu âm</v>
          </cell>
          <cell r="Q913">
            <v>143000</v>
          </cell>
          <cell r="R913">
            <v>40695.652173913099</v>
          </cell>
          <cell r="S913">
            <v>183000</v>
          </cell>
          <cell r="T913">
            <v>52904.347826087032</v>
          </cell>
          <cell r="U913">
            <v>195904.34782608703</v>
          </cell>
          <cell r="V913">
            <v>195900</v>
          </cell>
          <cell r="W913">
            <v>7836.1739130434817</v>
          </cell>
          <cell r="X913">
            <v>203740.52173913052</v>
          </cell>
        </row>
        <row r="914">
          <cell r="E914" t="str">
            <v>37.8C00.0227</v>
          </cell>
          <cell r="F914" t="str">
            <v>8. Y HỌC CỔ TRUYỀN</v>
          </cell>
          <cell r="G914" t="str">
            <v>8.266</v>
          </cell>
          <cell r="H914" t="str">
            <v>Cấy chỉ điều trị viêm quanh khớp vai</v>
          </cell>
          <cell r="I914" t="str">
            <v>Cấy chỉ điều trị viêm quanh khớp vai</v>
          </cell>
          <cell r="J914" t="str">
            <v>Cấy chỉ điều trị viêm quanh khớp vai</v>
          </cell>
          <cell r="K914" t="str">
            <v>C</v>
          </cell>
          <cell r="L914" t="str">
            <v>T1</v>
          </cell>
          <cell r="M914">
            <v>235</v>
          </cell>
          <cell r="N914">
            <v>235</v>
          </cell>
          <cell r="P914" t="str">
            <v xml:space="preserve">Chôn chỉ (cấy chỉ) </v>
          </cell>
          <cell r="Q914">
            <v>120151</v>
          </cell>
          <cell r="R914">
            <v>27937.5652173913</v>
          </cell>
          <cell r="S914">
            <v>148000</v>
          </cell>
          <cell r="T914">
            <v>36318.83478260869</v>
          </cell>
          <cell r="U914">
            <v>156469.8347826087</v>
          </cell>
          <cell r="V914">
            <v>156400</v>
          </cell>
          <cell r="W914">
            <v>6258.793391304348</v>
          </cell>
          <cell r="X914">
            <v>162728.62817391305</v>
          </cell>
        </row>
        <row r="915">
          <cell r="E915" t="str">
            <v>37.8D09.1042</v>
          </cell>
          <cell r="F915" t="str">
            <v>03. NHI KHOA</v>
          </cell>
          <cell r="G915" t="str">
            <v>3.1809</v>
          </cell>
          <cell r="H915" t="str">
            <v>Cấy lại răng bị bật khỏi ổ răng</v>
          </cell>
          <cell r="I915" t="str">
            <v>Cấy lại răng bị bật khỏi ổ răng</v>
          </cell>
          <cell r="J915" t="str">
            <v>Cấy lại răng bị bật khỏi ổ răng</v>
          </cell>
          <cell r="K915" t="str">
            <v>B</v>
          </cell>
          <cell r="L915" t="str">
            <v>P2</v>
          </cell>
          <cell r="M915">
            <v>1053</v>
          </cell>
          <cell r="N915">
            <v>1053</v>
          </cell>
          <cell r="P915" t="str">
            <v>Cắm và cố định lại một răng bật khỏi huyệt ổ răng</v>
          </cell>
          <cell r="Q915">
            <v>420000</v>
          </cell>
          <cell r="R915">
            <v>139304.347826087</v>
          </cell>
          <cell r="S915">
            <v>559000</v>
          </cell>
          <cell r="T915">
            <v>181095.65217391308</v>
          </cell>
          <cell r="U915">
            <v>601095.65217391308</v>
          </cell>
          <cell r="V915">
            <v>601000</v>
          </cell>
          <cell r="W915">
            <v>24043.826086956524</v>
          </cell>
          <cell r="X915">
            <v>625139.47826086963</v>
          </cell>
        </row>
        <row r="916">
          <cell r="E916" t="str">
            <v>37.8B00.0078</v>
          </cell>
          <cell r="F916" t="str">
            <v>02. NỘI KHOA</v>
          </cell>
          <cell r="G916" t="str">
            <v>2.322</v>
          </cell>
          <cell r="H916" t="str">
            <v>Siêu âm can thiệp - chọc dịch ổ bụng xét nghiệm</v>
          </cell>
          <cell r="I916" t="str">
            <v>Siêu âm can thiệp - chọc dịch ổ bụng xét nghiệm</v>
          </cell>
          <cell r="J916" t="str">
            <v>Siêu âm can thiệp - Chọc dịch ổ bụng xét nghiệm</v>
          </cell>
          <cell r="K916" t="str">
            <v>B</v>
          </cell>
          <cell r="L916" t="str">
            <v>T2</v>
          </cell>
          <cell r="M916">
            <v>81</v>
          </cell>
          <cell r="N916">
            <v>81</v>
          </cell>
          <cell r="P916" t="str">
            <v>Chọc tháo dịch màng bụng hoặc màng phổi dưới hướng dẫn của siêu âm</v>
          </cell>
          <cell r="Q916">
            <v>143000</v>
          </cell>
          <cell r="R916">
            <v>40695.652173913099</v>
          </cell>
          <cell r="S916">
            <v>183000</v>
          </cell>
          <cell r="T916">
            <v>52904.347826087032</v>
          </cell>
          <cell r="U916">
            <v>195904.34782608703</v>
          </cell>
          <cell r="V916">
            <v>195900</v>
          </cell>
          <cell r="W916">
            <v>7836.1739130434817</v>
          </cell>
          <cell r="X916">
            <v>203740.52173913052</v>
          </cell>
        </row>
        <row r="917">
          <cell r="E917" t="str">
            <v>37.8B00.0078</v>
          </cell>
          <cell r="F917" t="str">
            <v>02. NỘI KHOA</v>
          </cell>
          <cell r="G917" t="str">
            <v>2.333</v>
          </cell>
          <cell r="H917" t="str">
            <v>Siêu âm can thiệp - đặt ống thông dẫn lưu dịch màng bụng liên tục</v>
          </cell>
          <cell r="I917" t="str">
            <v>Siêu âm can thiệp - đặt ống thông dẫn lưu dịch màng bụng liên tục</v>
          </cell>
          <cell r="J917" t="str">
            <v>Siêu âm can thiệp - đặt ống thông dẫn lưu dịch màng bụng liên tục</v>
          </cell>
          <cell r="K917" t="str">
            <v>C</v>
          </cell>
          <cell r="L917" t="str">
            <v>T1</v>
          </cell>
          <cell r="M917">
            <v>81</v>
          </cell>
          <cell r="N917">
            <v>81</v>
          </cell>
          <cell r="P917" t="str">
            <v>Chọc tháo dịch màng bụng hoặc màng phổi dưới hướng dẫn của siêu âm</v>
          </cell>
          <cell r="Q917">
            <v>143000</v>
          </cell>
          <cell r="R917">
            <v>40695.652173913099</v>
          </cell>
          <cell r="S917">
            <v>183000</v>
          </cell>
          <cell r="T917">
            <v>52904.347826087032</v>
          </cell>
          <cell r="U917">
            <v>195904.34782608703</v>
          </cell>
          <cell r="V917">
            <v>195900</v>
          </cell>
          <cell r="W917">
            <v>7836.1739130434817</v>
          </cell>
          <cell r="X917">
            <v>203740.52173913052</v>
          </cell>
        </row>
        <row r="918">
          <cell r="E918" t="str">
            <v>37.8B00.0078</v>
          </cell>
          <cell r="F918" t="str">
            <v>03. NHI KHOA</v>
          </cell>
          <cell r="G918" t="str">
            <v>3.2332</v>
          </cell>
          <cell r="H918" t="str">
            <v>Chọc dò màng phổi dưới hướng dẫn của siêu âm</v>
          </cell>
          <cell r="I918" t="str">
            <v>Chọc dò màng phổi dưới hướng dẫn của siêu âm</v>
          </cell>
          <cell r="J918" t="str">
            <v>Chọc dò màng phổi dưới hướng dẫn của siêu âm</v>
          </cell>
          <cell r="K918" t="str">
            <v>C</v>
          </cell>
          <cell r="L918" t="str">
            <v>T2</v>
          </cell>
          <cell r="M918">
            <v>81</v>
          </cell>
          <cell r="N918">
            <v>81</v>
          </cell>
          <cell r="P918" t="str">
            <v>Chọc tháo dịch màng bụng hoặc màng phổi dưới hướng dẫn của siêu âm</v>
          </cell>
          <cell r="Q918">
            <v>143000</v>
          </cell>
          <cell r="R918">
            <v>40695.652173913099</v>
          </cell>
          <cell r="S918">
            <v>183000</v>
          </cell>
          <cell r="T918">
            <v>52904.347826087032</v>
          </cell>
          <cell r="U918">
            <v>195904.34782608703</v>
          </cell>
          <cell r="V918">
            <v>195900</v>
          </cell>
          <cell r="W918">
            <v>7836.1739130434817</v>
          </cell>
          <cell r="X918">
            <v>203740.52173913052</v>
          </cell>
        </row>
        <row r="919">
          <cell r="E919" t="str">
            <v>37.8D09.1042</v>
          </cell>
          <cell r="F919" t="str">
            <v>16. RĂNG HÀM MẶT</v>
          </cell>
          <cell r="G919" t="str">
            <v>16.220</v>
          </cell>
          <cell r="H919" t="str">
            <v>Cấy lại răng bị bật khỏi ổ răng</v>
          </cell>
          <cell r="I919" t="str">
            <v>Cấy lại răng bị bật khỏi ổ răng</v>
          </cell>
          <cell r="J919" t="str">
            <v>Cấy lại răng bị bật khỏi ổ răng</v>
          </cell>
          <cell r="K919" t="str">
            <v>B</v>
          </cell>
          <cell r="L919" t="str">
            <v>P2</v>
          </cell>
          <cell r="M919">
            <v>1053</v>
          </cell>
          <cell r="N919">
            <v>1053</v>
          </cell>
          <cell r="P919" t="str">
            <v>Cắm và cố định lại một răng bật khỏi huyệt ổ răng</v>
          </cell>
          <cell r="Q919">
            <v>420000</v>
          </cell>
          <cell r="R919">
            <v>139304.347826087</v>
          </cell>
          <cell r="S919">
            <v>559000</v>
          </cell>
          <cell r="T919">
            <v>181095.65217391308</v>
          </cell>
          <cell r="U919">
            <v>601095.65217391308</v>
          </cell>
          <cell r="V919">
            <v>601000</v>
          </cell>
          <cell r="W919">
            <v>24043.826086956524</v>
          </cell>
          <cell r="X919">
            <v>625139.47826086963</v>
          </cell>
        </row>
        <row r="920">
          <cell r="E920" t="str">
            <v>37.8B00.0079</v>
          </cell>
          <cell r="F920" t="str">
            <v>01. HỒI SỨC CẤP CỨU VÀ CHỐNG ĐỘC</v>
          </cell>
          <cell r="G920" t="str">
            <v>1.93</v>
          </cell>
          <cell r="H920" t="str">
            <v>Chọc hút dịch - khí màng phổi bằng kim hay catheter</v>
          </cell>
          <cell r="I920" t="str">
            <v>Chọc hút dịch - khí màng phổi bằng kim hay catheter</v>
          </cell>
          <cell r="J920" t="str">
            <v>Chọc hút dịch – khí màng phổi bằng kim hay catheter</v>
          </cell>
          <cell r="K920" t="str">
            <v>C</v>
          </cell>
          <cell r="L920" t="str">
            <v>T1</v>
          </cell>
          <cell r="M920">
            <v>82</v>
          </cell>
          <cell r="N920">
            <v>82</v>
          </cell>
          <cell r="P920" t="str">
            <v>Chọc hút khí màng phổi</v>
          </cell>
          <cell r="Q920">
            <v>110000</v>
          </cell>
          <cell r="R920">
            <v>40695.652173913099</v>
          </cell>
          <cell r="S920">
            <v>150000</v>
          </cell>
          <cell r="T920">
            <v>52904.347826087032</v>
          </cell>
          <cell r="U920">
            <v>162904.34782608703</v>
          </cell>
          <cell r="V920">
            <v>162900</v>
          </cell>
          <cell r="W920">
            <v>6516.1739130434817</v>
          </cell>
          <cell r="X920">
            <v>169420.52173913052</v>
          </cell>
        </row>
        <row r="921">
          <cell r="E921" t="str">
            <v>37.8D08.0996</v>
          </cell>
          <cell r="F921" t="str">
            <v>15. TAI MŨI HỌNG</v>
          </cell>
          <cell r="G921" t="str">
            <v>15.223</v>
          </cell>
          <cell r="H921" t="str">
            <v>Chích áp xe thành sau họng gây tê/gây mê</v>
          </cell>
          <cell r="I921" t="str">
            <v>Chích áp xe thành sau họng gây tê/gây mê [gây mê]</v>
          </cell>
          <cell r="J921" t="str">
            <v>Chích áp xe thành sau họng gây tê/gây mê</v>
          </cell>
          <cell r="K921" t="str">
            <v>C</v>
          </cell>
          <cell r="L921" t="str">
            <v>T1</v>
          </cell>
          <cell r="M921">
            <v>1007</v>
          </cell>
          <cell r="N921">
            <v>1007</v>
          </cell>
          <cell r="P921" t="str">
            <v>Trích rạch apxe thành sau họng (gây mê)</v>
          </cell>
          <cell r="Q921">
            <v>656000</v>
          </cell>
          <cell r="R921">
            <v>89217.391304347795</v>
          </cell>
          <cell r="S921">
            <v>745000</v>
          </cell>
          <cell r="T921">
            <v>115982.60869565213</v>
          </cell>
          <cell r="U921">
            <v>771982.6086956521</v>
          </cell>
          <cell r="V921">
            <v>771900</v>
          </cell>
          <cell r="W921">
            <v>30879.304347826084</v>
          </cell>
          <cell r="X921">
            <v>802861.91304347815</v>
          </cell>
        </row>
        <row r="922">
          <cell r="E922" t="str">
            <v>37.8B00.0079</v>
          </cell>
          <cell r="F922" t="str">
            <v>02. NỘI KHOA</v>
          </cell>
          <cell r="G922" t="str">
            <v>2.11</v>
          </cell>
          <cell r="H922" t="str">
            <v>Chọc hút khí màng phổi</v>
          </cell>
          <cell r="I922" t="str">
            <v>Chọc hút khí màng phổi</v>
          </cell>
          <cell r="J922" t="str">
            <v>Chọc hút khí màng phổi</v>
          </cell>
          <cell r="K922" t="str">
            <v>C</v>
          </cell>
          <cell r="L922" t="str">
            <v>T3</v>
          </cell>
          <cell r="M922">
            <v>82</v>
          </cell>
          <cell r="N922">
            <v>82</v>
          </cell>
          <cell r="P922" t="str">
            <v>Chọc hút khí màng phổi</v>
          </cell>
          <cell r="Q922">
            <v>110000</v>
          </cell>
          <cell r="R922">
            <v>40695.652173913099</v>
          </cell>
          <cell r="S922">
            <v>150000</v>
          </cell>
          <cell r="T922">
            <v>52904.347826087032</v>
          </cell>
          <cell r="U922">
            <v>162904.34782608703</v>
          </cell>
          <cell r="V922">
            <v>162900</v>
          </cell>
          <cell r="W922">
            <v>6516.1739130434817</v>
          </cell>
          <cell r="X922">
            <v>169420.52173913052</v>
          </cell>
        </row>
        <row r="923">
          <cell r="E923" t="str">
            <v>37.8D08.0879</v>
          </cell>
          <cell r="F923" t="str">
            <v>15. TAI MŨI HỌNG</v>
          </cell>
          <cell r="G923" t="str">
            <v>15.223</v>
          </cell>
          <cell r="H923" t="str">
            <v>Chích áp xe thành sau họng gây tê/gây mê</v>
          </cell>
          <cell r="I923" t="str">
            <v>Chích áp xe thành sau họng gây tê/gây mê [gây tê]</v>
          </cell>
          <cell r="J923" t="str">
            <v>Chích áp xe thành sau họng gây tê/gây mê</v>
          </cell>
          <cell r="K923" t="str">
            <v>C</v>
          </cell>
          <cell r="L923" t="str">
            <v>T1</v>
          </cell>
          <cell r="M923">
            <v>889</v>
          </cell>
          <cell r="N923">
            <v>889</v>
          </cell>
          <cell r="P923" t="str">
            <v>Chích rạch apxe thành sau họng (gây tê)</v>
          </cell>
          <cell r="Q923">
            <v>206000</v>
          </cell>
          <cell r="R923">
            <v>68869.565217391297</v>
          </cell>
          <cell r="S923">
            <v>274000</v>
          </cell>
          <cell r="T923">
            <v>89530.434782608689</v>
          </cell>
          <cell r="U923">
            <v>295530.4347826087</v>
          </cell>
          <cell r="V923">
            <v>295500</v>
          </cell>
          <cell r="W923">
            <v>11821.217391304348</v>
          </cell>
          <cell r="X923">
            <v>307351.65217391303</v>
          </cell>
        </row>
        <row r="924">
          <cell r="E924" t="str">
            <v>37.8B00.0079</v>
          </cell>
          <cell r="F924" t="str">
            <v>03. NHI KHOA</v>
          </cell>
          <cell r="G924" t="str">
            <v>3.80</v>
          </cell>
          <cell r="H924" t="str">
            <v>Chọc hút/dẫn lưu khí màng phổi áp lực thấp</v>
          </cell>
          <cell r="I924" t="str">
            <v>Chọc hút/dẫn lưu khí màng phổi áp lực thấp</v>
          </cell>
          <cell r="J924" t="str">
            <v>Chọc hút/dẫn lưu khí màng phổi áp lực thấp</v>
          </cell>
          <cell r="K924" t="str">
            <v>C</v>
          </cell>
          <cell r="L924" t="str">
            <v>T2</v>
          </cell>
          <cell r="M924">
            <v>82</v>
          </cell>
          <cell r="N924">
            <v>82</v>
          </cell>
          <cell r="P924" t="str">
            <v>Chọc hút khí màng phổi</v>
          </cell>
          <cell r="Q924">
            <v>110000</v>
          </cell>
          <cell r="R924">
            <v>40695.652173913099</v>
          </cell>
          <cell r="S924">
            <v>150000</v>
          </cell>
          <cell r="T924">
            <v>52904.347826087032</v>
          </cell>
          <cell r="U924">
            <v>162904.34782608703</v>
          </cell>
          <cell r="V924">
            <v>162900</v>
          </cell>
          <cell r="W924">
            <v>6516.1739130434817</v>
          </cell>
          <cell r="X924">
            <v>169420.52173913052</v>
          </cell>
        </row>
        <row r="925">
          <cell r="E925" t="str">
            <v>37.8B00.0079</v>
          </cell>
          <cell r="F925" t="str">
            <v>13. PHỤ SẢN</v>
          </cell>
          <cell r="G925" t="str">
            <v>13.191</v>
          </cell>
          <cell r="H925" t="str">
            <v>Chọc hút dịch, khí màng phổi sơ sinh</v>
          </cell>
          <cell r="I925" t="str">
            <v>Chọc hút dịch, khí màng phổi sơ sinh</v>
          </cell>
          <cell r="J925" t="str">
            <v>Chọc hút dịch, khí màng phổi sơ sinh</v>
          </cell>
          <cell r="K925" t="str">
            <v>C</v>
          </cell>
          <cell r="L925" t="str">
            <v>T1</v>
          </cell>
          <cell r="M925">
            <v>82</v>
          </cell>
          <cell r="N925">
            <v>82</v>
          </cell>
          <cell r="P925" t="str">
            <v>Chọc hút khí màng phổi</v>
          </cell>
          <cell r="Q925">
            <v>110000</v>
          </cell>
          <cell r="R925">
            <v>40695.652173913099</v>
          </cell>
          <cell r="S925">
            <v>150000</v>
          </cell>
          <cell r="T925">
            <v>52904.347826087032</v>
          </cell>
          <cell r="U925">
            <v>162904.34782608703</v>
          </cell>
          <cell r="V925">
            <v>162900</v>
          </cell>
          <cell r="W925">
            <v>6516.1739130434817</v>
          </cell>
          <cell r="X925">
            <v>169420.52173913052</v>
          </cell>
        </row>
        <row r="926">
          <cell r="E926" t="str">
            <v>37.8B00.0081</v>
          </cell>
          <cell r="F926" t="str">
            <v>02. NỘI KHOA</v>
          </cell>
          <cell r="G926" t="str">
            <v>2.75</v>
          </cell>
          <cell r="H926" t="str">
            <v>Chọc dò màng ngoài tim</v>
          </cell>
          <cell r="I926" t="str">
            <v>Chọc dò màng ngoài tim</v>
          </cell>
          <cell r="J926" t="str">
            <v>Chọc dò màng ngoài tim</v>
          </cell>
          <cell r="K926" t="str">
            <v>C</v>
          </cell>
          <cell r="L926" t="str">
            <v>T1</v>
          </cell>
          <cell r="M926">
            <v>84</v>
          </cell>
          <cell r="N926">
            <v>84</v>
          </cell>
          <cell r="P926" t="str">
            <v>Chọc dò màng tim</v>
          </cell>
          <cell r="Q926">
            <v>189000</v>
          </cell>
          <cell r="R926">
            <v>70434.782608695605</v>
          </cell>
          <cell r="S926">
            <v>259000</v>
          </cell>
          <cell r="T926">
            <v>91565.217391304293</v>
          </cell>
          <cell r="U926">
            <v>280565.21739130432</v>
          </cell>
          <cell r="V926">
            <v>280500</v>
          </cell>
          <cell r="W926">
            <v>11222.608695652174</v>
          </cell>
          <cell r="X926">
            <v>291787.82608695648</v>
          </cell>
        </row>
        <row r="927">
          <cell r="E927" t="str">
            <v>37.8B00.0081</v>
          </cell>
          <cell r="F927" t="str">
            <v>02. NỘI KHOA</v>
          </cell>
          <cell r="G927" t="str">
            <v>2.5</v>
          </cell>
          <cell r="H927" t="str">
            <v>Chọc dò trung thất dưới hướng dẫn của siêu âm</v>
          </cell>
          <cell r="I927" t="str">
            <v>Chọc dò trung thất dưới hướng dẫn của siêu âm</v>
          </cell>
          <cell r="J927" t="str">
            <v>Chọc dò trung thất dưới hướng dẫn của siêu âm</v>
          </cell>
          <cell r="K927" t="str">
            <v>B</v>
          </cell>
          <cell r="L927" t="str">
            <v>TDB</v>
          </cell>
          <cell r="M927">
            <v>84</v>
          </cell>
          <cell r="N927">
            <v>84</v>
          </cell>
          <cell r="P927" t="str">
            <v>Chọc dò màng tim</v>
          </cell>
          <cell r="Q927">
            <v>189000</v>
          </cell>
          <cell r="R927">
            <v>70434.782608695605</v>
          </cell>
          <cell r="S927">
            <v>259000</v>
          </cell>
          <cell r="T927">
            <v>91565.217391304293</v>
          </cell>
          <cell r="U927">
            <v>280565.21739130432</v>
          </cell>
          <cell r="V927">
            <v>280500</v>
          </cell>
          <cell r="W927">
            <v>11222.608695652174</v>
          </cell>
          <cell r="X927">
            <v>291787.82608695648</v>
          </cell>
        </row>
        <row r="928">
          <cell r="E928" t="str">
            <v>37.8B00.0081</v>
          </cell>
          <cell r="F928" t="str">
            <v>02. NỘI KHOA</v>
          </cell>
          <cell r="G928" t="str">
            <v>2.74</v>
          </cell>
          <cell r="H928" t="str">
            <v>Chọc dò và dẫn lưu màng ngoài tim</v>
          </cell>
          <cell r="I928" t="str">
            <v>Chọc dò và dẫn lưu màng ngoài tim</v>
          </cell>
          <cell r="J928" t="str">
            <v>Chọc dò và dẫn lưu màng ngoài tim</v>
          </cell>
          <cell r="K928" t="str">
            <v>C</v>
          </cell>
          <cell r="L928" t="str">
            <v>T1</v>
          </cell>
          <cell r="M928">
            <v>84</v>
          </cell>
          <cell r="N928">
            <v>84</v>
          </cell>
          <cell r="P928" t="str">
            <v>Chọc dò màng tim</v>
          </cell>
          <cell r="Q928">
            <v>189000</v>
          </cell>
          <cell r="R928">
            <v>70434.782608695605</v>
          </cell>
          <cell r="S928">
            <v>259000</v>
          </cell>
          <cell r="T928">
            <v>91565.217391304293</v>
          </cell>
          <cell r="U928">
            <v>280565.21739130432</v>
          </cell>
          <cell r="V928">
            <v>280500</v>
          </cell>
          <cell r="W928">
            <v>11222.608695652174</v>
          </cell>
          <cell r="X928">
            <v>291787.82608695648</v>
          </cell>
        </row>
        <row r="929">
          <cell r="E929" t="str">
            <v>37.8B00.0081</v>
          </cell>
          <cell r="F929" t="str">
            <v>02. NỘI KHOA</v>
          </cell>
          <cell r="G929" t="str">
            <v>2.76</v>
          </cell>
          <cell r="H929" t="str">
            <v>Dẫn lưu màng ngoài tim</v>
          </cell>
          <cell r="I929" t="str">
            <v>Dẫn lưu màng ngoài tim</v>
          </cell>
          <cell r="J929" t="str">
            <v>Dẫn lưu màng ngoài tim</v>
          </cell>
          <cell r="K929" t="str">
            <v>C</v>
          </cell>
          <cell r="L929" t="str">
            <v>T1</v>
          </cell>
          <cell r="M929">
            <v>84</v>
          </cell>
          <cell r="N929">
            <v>84</v>
          </cell>
          <cell r="P929" t="str">
            <v>Chọc dò màng tim</v>
          </cell>
          <cell r="Q929">
            <v>189000</v>
          </cell>
          <cell r="R929">
            <v>70434.782608695605</v>
          </cell>
          <cell r="S929">
            <v>259000</v>
          </cell>
          <cell r="T929">
            <v>91565.217391304293</v>
          </cell>
          <cell r="U929">
            <v>280565.21739130432</v>
          </cell>
          <cell r="V929">
            <v>280500</v>
          </cell>
          <cell r="W929">
            <v>11222.608695652174</v>
          </cell>
          <cell r="X929">
            <v>291787.82608695648</v>
          </cell>
        </row>
        <row r="930">
          <cell r="E930" t="str">
            <v>37.8B00.0083</v>
          </cell>
          <cell r="F930" t="str">
            <v>01. HỒI SỨC CẤP CỨU VÀ CHỐNG ĐỘC</v>
          </cell>
          <cell r="G930" t="str">
            <v>1.202</v>
          </cell>
          <cell r="H930" t="str">
            <v>Chọc dịch tủy sống</v>
          </cell>
          <cell r="I930" t="str">
            <v>Chọc dịch tủy sống</v>
          </cell>
          <cell r="J930" t="str">
            <v>Chọc dịch tuỷ sống</v>
          </cell>
          <cell r="K930" t="str">
            <v>C</v>
          </cell>
          <cell r="L930" t="str">
            <v>T2</v>
          </cell>
          <cell r="M930">
            <v>86</v>
          </cell>
          <cell r="N930">
            <v>86</v>
          </cell>
          <cell r="O930" t="str">
            <v>Chưa bao gồm kim chọc dò.</v>
          </cell>
          <cell r="P930" t="str">
            <v>Chọc dò tuỷ sống</v>
          </cell>
          <cell r="Q930">
            <v>74000</v>
          </cell>
          <cell r="R930">
            <v>40695.652173913099</v>
          </cell>
          <cell r="S930">
            <v>114000</v>
          </cell>
          <cell r="T930">
            <v>52904.347826087032</v>
          </cell>
          <cell r="U930">
            <v>126904.34782608703</v>
          </cell>
          <cell r="V930">
            <v>126900</v>
          </cell>
          <cell r="W930">
            <v>5076.1739130434817</v>
          </cell>
          <cell r="X930">
            <v>131980.52173913052</v>
          </cell>
        </row>
        <row r="931">
          <cell r="E931" t="str">
            <v>37.8B00.0081</v>
          </cell>
          <cell r="F931" t="str">
            <v>03. NHI KHOA</v>
          </cell>
          <cell r="G931" t="str">
            <v>3.18</v>
          </cell>
          <cell r="H931" t="str">
            <v>Dẫn lưu dịch màng ngoài tim cấp cứu</v>
          </cell>
          <cell r="I931" t="str">
            <v>Dẫn lưu dịch màng ngoài tim cấp cứu</v>
          </cell>
          <cell r="J931" t="str">
            <v>Dẫn lưu dịch màng ngoài tim cấp cứu</v>
          </cell>
          <cell r="K931" t="str">
            <v>B</v>
          </cell>
          <cell r="L931" t="str">
            <v>T1</v>
          </cell>
          <cell r="M931">
            <v>84</v>
          </cell>
          <cell r="N931">
            <v>84</v>
          </cell>
          <cell r="P931" t="str">
            <v>Chọc dò màng tim</v>
          </cell>
          <cell r="Q931">
            <v>189000</v>
          </cell>
          <cell r="R931">
            <v>70434.782608695605</v>
          </cell>
          <cell r="S931">
            <v>259000</v>
          </cell>
          <cell r="T931">
            <v>91565.217391304293</v>
          </cell>
          <cell r="U931">
            <v>280565.21739130432</v>
          </cell>
          <cell r="V931">
            <v>280500</v>
          </cell>
          <cell r="W931">
            <v>11222.608695652174</v>
          </cell>
          <cell r="X931">
            <v>291787.82608695648</v>
          </cell>
        </row>
        <row r="932">
          <cell r="E932" t="str">
            <v>37.8B00.0081</v>
          </cell>
          <cell r="F932" t="str">
            <v>03. NHI KHOA</v>
          </cell>
          <cell r="G932" t="str">
            <v>3.40</v>
          </cell>
          <cell r="H932" t="str">
            <v>Dẫn lưu dịch, máu màng ngoài tim</v>
          </cell>
          <cell r="I932" t="str">
            <v>Dẫn lưu dịch, máu màng ngoài tim</v>
          </cell>
          <cell r="J932" t="str">
            <v>Dẫn lưu dịch, máu màng ngoài tim</v>
          </cell>
          <cell r="K932" t="str">
            <v>B</v>
          </cell>
          <cell r="L932" t="str">
            <v>T1</v>
          </cell>
          <cell r="M932">
            <v>84</v>
          </cell>
          <cell r="N932">
            <v>84</v>
          </cell>
          <cell r="P932" t="str">
            <v>Chọc dò màng tim</v>
          </cell>
          <cell r="Q932">
            <v>189000</v>
          </cell>
          <cell r="R932">
            <v>70434.782608695605</v>
          </cell>
          <cell r="S932">
            <v>259000</v>
          </cell>
          <cell r="T932">
            <v>91565.217391304293</v>
          </cell>
          <cell r="U932">
            <v>280565.21739130432</v>
          </cell>
          <cell r="V932">
            <v>280500</v>
          </cell>
          <cell r="W932">
            <v>11222.608695652174</v>
          </cell>
          <cell r="X932">
            <v>291787.82608695648</v>
          </cell>
        </row>
        <row r="933">
          <cell r="E933" t="str">
            <v>37.8B00.0081</v>
          </cell>
          <cell r="F933" t="str">
            <v>18. ĐIỆN QUANG</v>
          </cell>
          <cell r="G933" t="str">
            <v>18.628</v>
          </cell>
          <cell r="H933" t="str">
            <v>Chọc hút dịch màng tim dưới hướng dẫn siêu âm</v>
          </cell>
          <cell r="I933" t="str">
            <v>Chọc hút dịch màng tim dưới hướng dẫn siêu âm</v>
          </cell>
          <cell r="J933" t="str">
            <v>Chọc hút dịch màng tim dưới hướng dẫn siêu âm</v>
          </cell>
          <cell r="K933" t="str">
            <v>B</v>
          </cell>
          <cell r="L933" t="str">
            <v>T1</v>
          </cell>
          <cell r="M933">
            <v>84</v>
          </cell>
          <cell r="N933">
            <v>84</v>
          </cell>
          <cell r="P933" t="str">
            <v>Chọc dò màng tim</v>
          </cell>
          <cell r="Q933">
            <v>189000</v>
          </cell>
          <cell r="R933">
            <v>70434.782608695605</v>
          </cell>
          <cell r="S933">
            <v>259000</v>
          </cell>
          <cell r="T933">
            <v>91565.217391304293</v>
          </cell>
          <cell r="U933">
            <v>280565.21739130432</v>
          </cell>
          <cell r="V933">
            <v>280500</v>
          </cell>
          <cell r="W933">
            <v>11222.608695652174</v>
          </cell>
          <cell r="X933">
            <v>291787.82608695648</v>
          </cell>
        </row>
        <row r="934">
          <cell r="E934" t="str">
            <v>37.8B00.0082</v>
          </cell>
          <cell r="F934" t="str">
            <v>18. ĐIỆN QUANG</v>
          </cell>
          <cell r="G934" t="str">
            <v>18.623</v>
          </cell>
          <cell r="H934" t="str">
            <v>Chọc hút nang vú dưới hướng dẫn siêu âm</v>
          </cell>
          <cell r="I934" t="str">
            <v>Chọc hút nang vú dưới hướng dẫn siêu âm</v>
          </cell>
          <cell r="J934" t="str">
            <v>Chọc hút nang vú dưới hướng dẫn siêu âm</v>
          </cell>
          <cell r="K934" t="str">
            <v>B</v>
          </cell>
          <cell r="L934" t="str">
            <v>T1</v>
          </cell>
          <cell r="M934">
            <v>85</v>
          </cell>
          <cell r="N934">
            <v>85</v>
          </cell>
          <cell r="O934" t="str">
            <v>Áp dụng với trường hợp dùng bơm kim thông thường để chọc hút.</v>
          </cell>
          <cell r="P934" t="str">
            <v>Chọc dò sinh thiết vú dưới siêu âm</v>
          </cell>
          <cell r="Q934">
            <v>144000</v>
          </cell>
          <cell r="R934">
            <v>40695.652173913099</v>
          </cell>
          <cell r="S934">
            <v>184000</v>
          </cell>
          <cell r="T934">
            <v>52904.347826087032</v>
          </cell>
          <cell r="U934">
            <v>196904.34782608703</v>
          </cell>
          <cell r="V934">
            <v>196900</v>
          </cell>
          <cell r="W934">
            <v>7876.1739130434817</v>
          </cell>
          <cell r="X934">
            <v>204780.52173913052</v>
          </cell>
        </row>
        <row r="935">
          <cell r="E935" t="str">
            <v>37.8B00.0083</v>
          </cell>
          <cell r="F935" t="str">
            <v>03. NHI KHOA</v>
          </cell>
          <cell r="G935" t="str">
            <v>3.148</v>
          </cell>
          <cell r="H935" t="str">
            <v>Chọc dịch tủy sống</v>
          </cell>
          <cell r="I935" t="str">
            <v>Chọc dịch tủy sống</v>
          </cell>
          <cell r="J935" t="str">
            <v>Chọc dịch tuỷ sống</v>
          </cell>
          <cell r="K935" t="str">
            <v>C</v>
          </cell>
          <cell r="L935" t="str">
            <v>T2</v>
          </cell>
          <cell r="M935">
            <v>86</v>
          </cell>
          <cell r="N935">
            <v>86</v>
          </cell>
          <cell r="O935" t="str">
            <v>Chưa bao gồm kim chọc dò.</v>
          </cell>
          <cell r="P935" t="str">
            <v>Chọc dò tuỷ sống</v>
          </cell>
          <cell r="Q935">
            <v>74000</v>
          </cell>
          <cell r="R935">
            <v>40695.652173913099</v>
          </cell>
          <cell r="S935">
            <v>114000</v>
          </cell>
          <cell r="T935">
            <v>52904.347826087032</v>
          </cell>
          <cell r="U935">
            <v>126904.34782608703</v>
          </cell>
          <cell r="V935">
            <v>126900</v>
          </cell>
          <cell r="W935">
            <v>5076.1739130434817</v>
          </cell>
          <cell r="X935">
            <v>131980.52173913052</v>
          </cell>
        </row>
        <row r="936">
          <cell r="E936" t="str">
            <v>37.8B00.0083</v>
          </cell>
          <cell r="F936" t="str">
            <v>02. NỘI KHOA</v>
          </cell>
          <cell r="G936" t="str">
            <v>2.129</v>
          </cell>
          <cell r="H936" t="str">
            <v>Chọc dò dịch não tủy</v>
          </cell>
          <cell r="I936" t="str">
            <v>Chọc dò dịch não tủy</v>
          </cell>
          <cell r="J936" t="str">
            <v>Chọc dò dịch não tuỷ</v>
          </cell>
          <cell r="K936" t="str">
            <v>C</v>
          </cell>
          <cell r="L936" t="str">
            <v>T2</v>
          </cell>
          <cell r="M936">
            <v>86</v>
          </cell>
          <cell r="N936">
            <v>86</v>
          </cell>
          <cell r="O936" t="str">
            <v>Chưa bao gồm kim chọc dò.</v>
          </cell>
          <cell r="P936" t="str">
            <v>Chọc dò tuỷ sống</v>
          </cell>
          <cell r="Q936">
            <v>74000</v>
          </cell>
          <cell r="R936">
            <v>40695.652173913099</v>
          </cell>
          <cell r="S936">
            <v>114000</v>
          </cell>
          <cell r="T936">
            <v>52904.347826087032</v>
          </cell>
          <cell r="U936">
            <v>126904.34782608703</v>
          </cell>
          <cell r="V936">
            <v>126900</v>
          </cell>
          <cell r="W936">
            <v>5076.1739130434817</v>
          </cell>
          <cell r="X936">
            <v>131980.52173913052</v>
          </cell>
        </row>
        <row r="937">
          <cell r="E937" t="str">
            <v>37.8B00.0081</v>
          </cell>
          <cell r="F937" t="str">
            <v>01. HỒI SỨC CẤP CỨU VÀ CHỐNG ĐỘC</v>
          </cell>
          <cell r="G937" t="str">
            <v>1.41</v>
          </cell>
          <cell r="H937" t="str">
            <v>Chọc dò màng ngoài tim cấp cứu</v>
          </cell>
          <cell r="I937" t="str">
            <v>Chọc dò màng ngoài tim cấp cứu</v>
          </cell>
          <cell r="J937" t="str">
            <v>Chọc dò màng ngoài tim cấp cứu</v>
          </cell>
          <cell r="K937" t="str">
            <v>C</v>
          </cell>
          <cell r="L937" t="str">
            <v>T1</v>
          </cell>
          <cell r="M937">
            <v>84</v>
          </cell>
          <cell r="N937">
            <v>84</v>
          </cell>
          <cell r="P937" t="str">
            <v>Chọc dò màng tim</v>
          </cell>
          <cell r="Q937">
            <v>189000</v>
          </cell>
          <cell r="R937">
            <v>70434.782608695605</v>
          </cell>
          <cell r="S937">
            <v>259000</v>
          </cell>
          <cell r="T937">
            <v>91565.217391304293</v>
          </cell>
          <cell r="U937">
            <v>280565.21739130432</v>
          </cell>
          <cell r="V937">
            <v>280500</v>
          </cell>
          <cell r="W937">
            <v>11222.608695652174</v>
          </cell>
          <cell r="X937">
            <v>291787.82608695648</v>
          </cell>
        </row>
        <row r="938">
          <cell r="E938" t="str">
            <v>37.8B00.0083</v>
          </cell>
          <cell r="F938" t="str">
            <v>03. NHI KHOA</v>
          </cell>
          <cell r="G938" t="str">
            <v>3.146</v>
          </cell>
          <cell r="H938" t="str">
            <v>Chọc dò tủy sống trẻ sơ sinh</v>
          </cell>
          <cell r="I938" t="str">
            <v>Chọc dò tủy sống trẻ sơ sinh</v>
          </cell>
          <cell r="J938" t="str">
            <v>Chọc dò tuỷ sống trẻ sơ sinh</v>
          </cell>
          <cell r="K938" t="str">
            <v>B</v>
          </cell>
          <cell r="L938" t="str">
            <v>T1</v>
          </cell>
          <cell r="M938">
            <v>86</v>
          </cell>
          <cell r="N938">
            <v>86</v>
          </cell>
          <cell r="O938" t="str">
            <v>Chưa bao gồm kim chọc dò.</v>
          </cell>
          <cell r="P938" t="str">
            <v>Chọc dò tuỷ sống</v>
          </cell>
          <cell r="Q938">
            <v>74000</v>
          </cell>
          <cell r="R938">
            <v>40695.652173913099</v>
          </cell>
          <cell r="S938">
            <v>114000</v>
          </cell>
          <cell r="T938">
            <v>52904.347826087032</v>
          </cell>
          <cell r="U938">
            <v>126904.34782608703</v>
          </cell>
          <cell r="V938">
            <v>126900</v>
          </cell>
          <cell r="W938">
            <v>5076.1739130434817</v>
          </cell>
          <cell r="X938">
            <v>131980.52173913052</v>
          </cell>
        </row>
        <row r="939">
          <cell r="E939" t="str">
            <v>37.8B00.0083</v>
          </cell>
          <cell r="F939" t="str">
            <v>10. NGOẠI KHOA</v>
          </cell>
          <cell r="G939" t="str">
            <v>10.57</v>
          </cell>
          <cell r="H939" t="str">
            <v>Chọc dịch não tủy thắt lưng (thủ thuật)</v>
          </cell>
          <cell r="I939" t="str">
            <v>Chọc dịch não tủy thắt lưng (thủ thuật)</v>
          </cell>
          <cell r="J939" t="str">
            <v>Chọc dịch não tủy thắt lưng (thủ thuật)</v>
          </cell>
          <cell r="K939" t="str">
            <v>B</v>
          </cell>
          <cell r="L939" t="str">
            <v>TDB</v>
          </cell>
          <cell r="M939">
            <v>86</v>
          </cell>
          <cell r="N939">
            <v>86</v>
          </cell>
          <cell r="O939" t="str">
            <v>Chưa bao gồm kim chọc dò.</v>
          </cell>
          <cell r="P939" t="str">
            <v>Chọc dò tuỷ sống</v>
          </cell>
          <cell r="Q939">
            <v>74000</v>
          </cell>
          <cell r="R939">
            <v>40695.652173913099</v>
          </cell>
          <cell r="S939">
            <v>114000</v>
          </cell>
          <cell r="T939">
            <v>52904.347826087032</v>
          </cell>
          <cell r="U939">
            <v>126904.34782608703</v>
          </cell>
          <cell r="V939">
            <v>126900</v>
          </cell>
          <cell r="W939">
            <v>5076.1739130434817</v>
          </cell>
          <cell r="X939">
            <v>131980.52173913052</v>
          </cell>
        </row>
        <row r="940">
          <cell r="E940" t="str">
            <v>37.8B00.0083</v>
          </cell>
          <cell r="F940" t="str">
            <v>13. PHỤ SẢN</v>
          </cell>
          <cell r="G940" t="str">
            <v>13.188</v>
          </cell>
          <cell r="H940" t="str">
            <v>Chọc dò tủy sống sơ sinh</v>
          </cell>
          <cell r="I940" t="str">
            <v>Chọc dò tủy sống sơ sinh</v>
          </cell>
          <cell r="J940" t="str">
            <v>Chọc dò tủy sống sơ sinh</v>
          </cell>
          <cell r="K940" t="str">
            <v>C</v>
          </cell>
          <cell r="L940" t="str">
            <v>T1</v>
          </cell>
          <cell r="M940">
            <v>86</v>
          </cell>
          <cell r="N940">
            <v>86</v>
          </cell>
          <cell r="O940" t="str">
            <v>Chưa bao gồm kim chọc dò.</v>
          </cell>
          <cell r="P940" t="str">
            <v>Chọc dò tuỷ sống</v>
          </cell>
          <cell r="Q940">
            <v>74000</v>
          </cell>
          <cell r="R940">
            <v>40695.652173913099</v>
          </cell>
          <cell r="S940">
            <v>114000</v>
          </cell>
          <cell r="T940">
            <v>52904.347826087032</v>
          </cell>
          <cell r="U940">
            <v>126904.34782608703</v>
          </cell>
          <cell r="V940">
            <v>126900</v>
          </cell>
          <cell r="W940">
            <v>5076.1739130434817</v>
          </cell>
          <cell r="X940">
            <v>131980.52173913052</v>
          </cell>
        </row>
        <row r="941">
          <cell r="E941" t="str">
            <v>37.8B00.0083</v>
          </cell>
          <cell r="F941" t="str">
            <v>22. HUYẾT HỌC TRUYỀN MÁU</v>
          </cell>
          <cell r="G941" t="str">
            <v>22.515</v>
          </cell>
          <cell r="H941" t="str">
            <v>Thủ thuật chọc tủy sống tiêm hóa chất nội tủy</v>
          </cell>
          <cell r="I941" t="str">
            <v>Thủ thuật chọc tủy sống tiêm hóa chất nội tủy</v>
          </cell>
          <cell r="J941" t="str">
            <v>Thủ thuật chọc tủy sống tiêm hóa chất nội tủy</v>
          </cell>
          <cell r="K941" t="str">
            <v>A</v>
          </cell>
          <cell r="L941" t="str">
            <v>T1</v>
          </cell>
          <cell r="M941">
            <v>86</v>
          </cell>
          <cell r="N941">
            <v>86</v>
          </cell>
          <cell r="O941" t="str">
            <v>Chưa bao gồm kim chọc dò.</v>
          </cell>
          <cell r="P941" t="str">
            <v>Chọc dò tuỷ sống</v>
          </cell>
          <cell r="Q941">
            <v>74000</v>
          </cell>
          <cell r="R941">
            <v>40695.652173913099</v>
          </cell>
          <cell r="S941">
            <v>114000</v>
          </cell>
          <cell r="T941">
            <v>52904.347826087032</v>
          </cell>
          <cell r="U941">
            <v>126904.34782608703</v>
          </cell>
          <cell r="V941">
            <v>126900</v>
          </cell>
          <cell r="W941">
            <v>5076.1739130434817</v>
          </cell>
          <cell r="X941">
            <v>131980.52173913052</v>
          </cell>
        </row>
        <row r="942">
          <cell r="E942" t="str">
            <v>37.8B00.0081</v>
          </cell>
          <cell r="F942" t="str">
            <v>03. NHI KHOA</v>
          </cell>
          <cell r="G942" t="str">
            <v>3.39</v>
          </cell>
          <cell r="H942" t="str">
            <v>Chọc dò màng ngoài tim cấp cứu</v>
          </cell>
          <cell r="I942" t="str">
            <v>Chọc dò màng ngoài tim cấp cứu</v>
          </cell>
          <cell r="J942" t="str">
            <v>Chọc dò màng ngoài tim cấp cứu</v>
          </cell>
          <cell r="K942" t="str">
            <v>B</v>
          </cell>
          <cell r="L942" t="str">
            <v>T1</v>
          </cell>
          <cell r="M942">
            <v>84</v>
          </cell>
          <cell r="N942">
            <v>84</v>
          </cell>
          <cell r="P942" t="str">
            <v>Chọc dò màng tim</v>
          </cell>
          <cell r="Q942">
            <v>189000</v>
          </cell>
          <cell r="R942">
            <v>70434.782608695605</v>
          </cell>
          <cell r="S942">
            <v>259000</v>
          </cell>
          <cell r="T942">
            <v>91565.217391304293</v>
          </cell>
          <cell r="U942">
            <v>280565.21739130432</v>
          </cell>
          <cell r="V942">
            <v>280500</v>
          </cell>
          <cell r="W942">
            <v>11222.608695652174</v>
          </cell>
          <cell r="X942">
            <v>291787.82608695648</v>
          </cell>
        </row>
        <row r="943">
          <cell r="E943" t="str">
            <v>37.8B00.0084</v>
          </cell>
          <cell r="F943" t="str">
            <v>7. NỘI TIẾT</v>
          </cell>
          <cell r="G943" t="str">
            <v>7.242</v>
          </cell>
          <cell r="H943" t="str">
            <v>Chọc hút dịch điều trị u nang giáp</v>
          </cell>
          <cell r="I943" t="str">
            <v>Chọc hút dịch điều trị u nang giáp</v>
          </cell>
          <cell r="J943" t="str">
            <v>Chọc hút dịch điều trị u nang giáp</v>
          </cell>
          <cell r="K943" t="str">
            <v>C</v>
          </cell>
          <cell r="L943" t="str">
            <v>T3</v>
          </cell>
          <cell r="M943">
            <v>87</v>
          </cell>
          <cell r="N943">
            <v>87</v>
          </cell>
          <cell r="P943" t="str">
            <v>Chọc hút dịch điều trị u nang giáp</v>
          </cell>
          <cell r="Q943">
            <v>144000</v>
          </cell>
          <cell r="R943">
            <v>26608.695652173901</v>
          </cell>
          <cell r="S943">
            <v>170000</v>
          </cell>
          <cell r="T943">
            <v>34591.304347826073</v>
          </cell>
          <cell r="U943">
            <v>178591.30434782608</v>
          </cell>
          <cell r="V943">
            <v>178500</v>
          </cell>
          <cell r="W943">
            <v>7143.652173913043</v>
          </cell>
          <cell r="X943">
            <v>185734.95652173914</v>
          </cell>
        </row>
        <row r="944">
          <cell r="E944" t="str">
            <v>37.8B00.0077</v>
          </cell>
          <cell r="F944" t="str">
            <v>01. HỒI SỨC CẤP CỨU VÀ CHỐNG ĐỘC</v>
          </cell>
          <cell r="G944" t="str">
            <v>1.240</v>
          </cell>
          <cell r="H944" t="str">
            <v>Chọc dò ổ bụng cấp cứu</v>
          </cell>
          <cell r="I944" t="str">
            <v>Chọc dò ổ bụng cấp cứu</v>
          </cell>
          <cell r="J944" t="str">
            <v>Chọc dò ổ bụng cấp cứu</v>
          </cell>
          <cell r="K944" t="str">
            <v>C</v>
          </cell>
          <cell r="L944" t="str">
            <v>T2</v>
          </cell>
          <cell r="M944">
            <v>80</v>
          </cell>
          <cell r="N944">
            <v>80</v>
          </cell>
          <cell r="P944" t="str">
            <v xml:space="preserve">Chọc dò màng bụng hoặc màng phổi </v>
          </cell>
          <cell r="Q944">
            <v>109000</v>
          </cell>
          <cell r="R944">
            <v>34434.782608695597</v>
          </cell>
          <cell r="S944">
            <v>143000</v>
          </cell>
          <cell r="T944">
            <v>44765.217391304272</v>
          </cell>
          <cell r="U944">
            <v>153765.21739130426</v>
          </cell>
          <cell r="V944">
            <v>153700</v>
          </cell>
          <cell r="W944">
            <v>6150.6086956521704</v>
          </cell>
          <cell r="X944">
            <v>159915.82608695643</v>
          </cell>
        </row>
        <row r="945">
          <cell r="E945" t="str">
            <v>37.8B00.0085</v>
          </cell>
          <cell r="F945" t="str">
            <v>18. ĐIỆN QUANG</v>
          </cell>
          <cell r="G945" t="str">
            <v>18.622</v>
          </cell>
          <cell r="H945" t="str">
            <v>Chọc nang tuyến giáp dưới hướng dẫn siêu âm</v>
          </cell>
          <cell r="I945" t="str">
            <v>Chọc nang tuyến giáp dưới hướng dẫn siêu âm</v>
          </cell>
          <cell r="J945" t="str">
            <v>Chọc nang tuyến giáp dưới hướng dẫn siêu âm</v>
          </cell>
          <cell r="K945" t="str">
            <v>C</v>
          </cell>
          <cell r="L945" t="str">
            <v>T1</v>
          </cell>
          <cell r="M945">
            <v>88</v>
          </cell>
          <cell r="N945">
            <v>88</v>
          </cell>
          <cell r="P945" t="str">
            <v>Chọc hút dịch điều trị u nang giáp dưới hướng dẫn của siêu âm</v>
          </cell>
          <cell r="Q945">
            <v>188000</v>
          </cell>
          <cell r="R945">
            <v>40695.652173913099</v>
          </cell>
          <cell r="S945">
            <v>228000</v>
          </cell>
          <cell r="T945">
            <v>52904.347826087032</v>
          </cell>
          <cell r="U945">
            <v>240904.34782608703</v>
          </cell>
          <cell r="V945">
            <v>240900</v>
          </cell>
          <cell r="W945">
            <v>9636.1739130434817</v>
          </cell>
          <cell r="X945">
            <v>250540.52173913052</v>
          </cell>
        </row>
        <row r="946">
          <cell r="E946" t="str">
            <v>37.8B00.0085</v>
          </cell>
          <cell r="F946" t="str">
            <v>7. NỘI TIẾT</v>
          </cell>
          <cell r="G946" t="str">
            <v>7.243</v>
          </cell>
          <cell r="H946" t="str">
            <v>Chọc hút dịch điều trị u nang giáp có hướng dẫn của siêu âm</v>
          </cell>
          <cell r="I946" t="str">
            <v>Chọc hút dịch điều trị u nang giáp có hướng dẫn của siêu âm</v>
          </cell>
          <cell r="J946" t="str">
            <v>Chọc hút dịch điều trị u nang giáp có hướng dẫn của siêu âm</v>
          </cell>
          <cell r="K946" t="str">
            <v>B</v>
          </cell>
          <cell r="L946" t="str">
            <v>T2</v>
          </cell>
          <cell r="M946">
            <v>88</v>
          </cell>
          <cell r="N946">
            <v>88</v>
          </cell>
          <cell r="P946" t="str">
            <v>Chọc hút dịch điều trị u nang giáp dưới hướng dẫn của siêu âm</v>
          </cell>
          <cell r="Q946">
            <v>188000</v>
          </cell>
          <cell r="R946">
            <v>40695.652173913099</v>
          </cell>
          <cell r="S946">
            <v>228000</v>
          </cell>
          <cell r="T946">
            <v>52904.347826087032</v>
          </cell>
          <cell r="U946">
            <v>240904.34782608703</v>
          </cell>
          <cell r="V946">
            <v>240900</v>
          </cell>
          <cell r="W946">
            <v>9636.1739130434817</v>
          </cell>
          <cell r="X946">
            <v>250540.52173913052</v>
          </cell>
        </row>
        <row r="947">
          <cell r="E947" t="str">
            <v>37.8B00.0077</v>
          </cell>
          <cell r="F947" t="str">
            <v>03. NHI KHOA</v>
          </cell>
          <cell r="G947" t="str">
            <v>3.165</v>
          </cell>
          <cell r="H947" t="str">
            <v>Chọc dò ổ bụng cấp cứu</v>
          </cell>
          <cell r="I947" t="str">
            <v>Chọc dò ổ bụng cấp cứu</v>
          </cell>
          <cell r="J947" t="str">
            <v>Chọc dò ổ bụng cấp cứu</v>
          </cell>
          <cell r="K947" t="str">
            <v>C</v>
          </cell>
          <cell r="L947" t="str">
            <v>T2</v>
          </cell>
          <cell r="M947">
            <v>80</v>
          </cell>
          <cell r="N947">
            <v>80</v>
          </cell>
          <cell r="P947" t="str">
            <v xml:space="preserve">Chọc dò màng bụng hoặc màng phổi </v>
          </cell>
          <cell r="Q947">
            <v>109000</v>
          </cell>
          <cell r="R947">
            <v>34434.782608695597</v>
          </cell>
          <cell r="S947">
            <v>143000</v>
          </cell>
          <cell r="T947">
            <v>44765.217391304272</v>
          </cell>
          <cell r="U947">
            <v>153765.21739130426</v>
          </cell>
          <cell r="V947">
            <v>153700</v>
          </cell>
          <cell r="W947">
            <v>6150.6086956521704</v>
          </cell>
          <cell r="X947">
            <v>159915.82608695643</v>
          </cell>
        </row>
        <row r="948">
          <cell r="E948" t="str">
            <v>37.8B00.0086</v>
          </cell>
          <cell r="F948" t="str">
            <v>02. NỘI KHOA</v>
          </cell>
          <cell r="G948" t="str">
            <v>2.340</v>
          </cell>
          <cell r="H948" t="str">
            <v>Chọc hút tế bào cơ bằng kim nhỏ</v>
          </cell>
          <cell r="I948" t="str">
            <v>Chọc hút tế bào cơ bằng kim nhỏ</v>
          </cell>
          <cell r="J948" t="str">
            <v>Chọc hút tế bào cơ bằng kim nhỏ</v>
          </cell>
          <cell r="K948" t="str">
            <v>B</v>
          </cell>
          <cell r="L948" t="str">
            <v>T3</v>
          </cell>
          <cell r="M948">
            <v>89</v>
          </cell>
          <cell r="N948">
            <v>89</v>
          </cell>
          <cell r="P948" t="str">
            <v xml:space="preserve">Chọc hút hạch hoặc u </v>
          </cell>
          <cell r="Q948">
            <v>82000</v>
          </cell>
          <cell r="R948">
            <v>34434.782608695597</v>
          </cell>
          <cell r="S948">
            <v>116000</v>
          </cell>
          <cell r="T948">
            <v>44765.217391304272</v>
          </cell>
          <cell r="U948">
            <v>126765.21739130426</v>
          </cell>
          <cell r="V948">
            <v>126700</v>
          </cell>
          <cell r="W948">
            <v>5070.6086956521704</v>
          </cell>
          <cell r="X948">
            <v>131835.82608695643</v>
          </cell>
        </row>
        <row r="949">
          <cell r="E949" t="str">
            <v>37.8B00.0086</v>
          </cell>
          <cell r="F949" t="str">
            <v>02. NỘI KHOA</v>
          </cell>
          <cell r="G949" t="str">
            <v>2.342</v>
          </cell>
          <cell r="H949" t="str">
            <v>Chọc hút tế bào phần mềm bằng kim nhỏ</v>
          </cell>
          <cell r="I949" t="str">
            <v>Chọc hút tế bào phần mềm bằng kim nhỏ</v>
          </cell>
          <cell r="J949" t="str">
            <v>Chọc hút tế bào phần mềm bằng kim nhỏ</v>
          </cell>
          <cell r="K949" t="str">
            <v>B</v>
          </cell>
          <cell r="L949" t="str">
            <v>T3</v>
          </cell>
          <cell r="M949">
            <v>89</v>
          </cell>
          <cell r="N949">
            <v>89</v>
          </cell>
          <cell r="P949" t="str">
            <v xml:space="preserve">Chọc hút hạch hoặc u </v>
          </cell>
          <cell r="Q949">
            <v>82000</v>
          </cell>
          <cell r="R949">
            <v>34434.782608695597</v>
          </cell>
          <cell r="S949">
            <v>116000</v>
          </cell>
          <cell r="T949">
            <v>44765.217391304272</v>
          </cell>
          <cell r="U949">
            <v>126765.21739130426</v>
          </cell>
          <cell r="V949">
            <v>126700</v>
          </cell>
          <cell r="W949">
            <v>5070.6086956521704</v>
          </cell>
          <cell r="X949">
            <v>131835.82608695643</v>
          </cell>
        </row>
        <row r="950">
          <cell r="E950" t="str">
            <v>37.8B00.0086</v>
          </cell>
          <cell r="F950" t="str">
            <v>02. NỘI KHOA</v>
          </cell>
          <cell r="G950" t="str">
            <v>2.341</v>
          </cell>
          <cell r="H950" t="str">
            <v>Chọc hút tế bào xương bằng kim nhỏ</v>
          </cell>
          <cell r="I950" t="str">
            <v>Chọc hút tế bào xương bằng kim nhỏ</v>
          </cell>
          <cell r="J950" t="str">
            <v>Chọc hút tế bào xương bằng kim nhỏ</v>
          </cell>
          <cell r="K950" t="str">
            <v>B</v>
          </cell>
          <cell r="L950" t="str">
            <v>T3</v>
          </cell>
          <cell r="M950">
            <v>89</v>
          </cell>
          <cell r="N950">
            <v>89</v>
          </cell>
          <cell r="P950" t="str">
            <v xml:space="preserve">Chọc hút hạch hoặc u </v>
          </cell>
          <cell r="Q950">
            <v>82000</v>
          </cell>
          <cell r="R950">
            <v>34434.782608695597</v>
          </cell>
          <cell r="S950">
            <v>116000</v>
          </cell>
          <cell r="T950">
            <v>44765.217391304272</v>
          </cell>
          <cell r="U950">
            <v>126765.21739130426</v>
          </cell>
          <cell r="V950">
            <v>126700</v>
          </cell>
          <cell r="W950">
            <v>5070.6086956521704</v>
          </cell>
          <cell r="X950">
            <v>131835.82608695643</v>
          </cell>
        </row>
        <row r="951">
          <cell r="E951" t="str">
            <v>37.8B00.0086</v>
          </cell>
          <cell r="F951" t="str">
            <v>02. NỘI KHOA</v>
          </cell>
          <cell r="G951" t="str">
            <v>2.363</v>
          </cell>
          <cell r="H951" t="str">
            <v>Hút ổ viêm/áp xe phần mềm</v>
          </cell>
          <cell r="I951" t="str">
            <v>Hút ổ viêm/áp xe phần mềm</v>
          </cell>
          <cell r="J951" t="str">
            <v>Hút ổ viêm/ áp xe phần mềm</v>
          </cell>
          <cell r="K951" t="str">
            <v>C</v>
          </cell>
          <cell r="L951" t="str">
            <v>T3</v>
          </cell>
          <cell r="M951">
            <v>89</v>
          </cell>
          <cell r="N951">
            <v>89</v>
          </cell>
          <cell r="P951" t="str">
            <v xml:space="preserve">Chọc hút hạch hoặc u </v>
          </cell>
          <cell r="Q951">
            <v>82000</v>
          </cell>
          <cell r="R951">
            <v>34434.782608695597</v>
          </cell>
          <cell r="S951">
            <v>116000</v>
          </cell>
          <cell r="T951">
            <v>44765.217391304272</v>
          </cell>
          <cell r="U951">
            <v>126765.21739130426</v>
          </cell>
          <cell r="V951">
            <v>126700</v>
          </cell>
          <cell r="W951">
            <v>5070.6086956521704</v>
          </cell>
          <cell r="X951">
            <v>131835.82608695643</v>
          </cell>
        </row>
        <row r="952">
          <cell r="E952" t="str">
            <v>37.8D06.0606</v>
          </cell>
          <cell r="F952" t="str">
            <v>03. NHI KHOA</v>
          </cell>
          <cell r="G952" t="str">
            <v>3.2260</v>
          </cell>
          <cell r="H952" t="str">
            <v>Chọc dò túi cùng Douglas</v>
          </cell>
          <cell r="I952" t="str">
            <v>Chọc dò túi cùng Douglas</v>
          </cell>
          <cell r="J952" t="str">
            <v>Chọc dò túi cùng Douglas</v>
          </cell>
          <cell r="K952" t="str">
            <v>C</v>
          </cell>
          <cell r="L952" t="str">
            <v>T2</v>
          </cell>
          <cell r="M952">
            <v>616</v>
          </cell>
          <cell r="N952">
            <v>616</v>
          </cell>
          <cell r="P952" t="str">
            <v>Chọc dò túi cùng Douglas</v>
          </cell>
          <cell r="Q952">
            <v>223000</v>
          </cell>
          <cell r="R952">
            <v>68869.565217391297</v>
          </cell>
          <cell r="S952">
            <v>291000</v>
          </cell>
          <cell r="T952">
            <v>89530.434782608689</v>
          </cell>
          <cell r="U952">
            <v>312530.4347826087</v>
          </cell>
          <cell r="V952">
            <v>312500</v>
          </cell>
          <cell r="W952">
            <v>12501.217391304348</v>
          </cell>
          <cell r="X952">
            <v>325031.65217391303</v>
          </cell>
        </row>
        <row r="953">
          <cell r="E953" t="str">
            <v>37.8B00.0087</v>
          </cell>
          <cell r="F953" t="str">
            <v>02. NỘI KHOA</v>
          </cell>
          <cell r="G953" t="str">
            <v>2.345</v>
          </cell>
          <cell r="H953" t="str">
            <v>Chọc hút tế bào cơ dưới hướng dẫn của siêu âm</v>
          </cell>
          <cell r="I953" t="str">
            <v>Chọc hút tế bào cơ dưới hướng dẫn của siêu âm</v>
          </cell>
          <cell r="J953" t="str">
            <v>Chọc hút tế bào cơ dưới hướng dẫn của siêu âm</v>
          </cell>
          <cell r="K953" t="str">
            <v>B</v>
          </cell>
          <cell r="L953" t="str">
            <v>T2</v>
          </cell>
          <cell r="M953">
            <v>90</v>
          </cell>
          <cell r="N953">
            <v>90</v>
          </cell>
          <cell r="P953" t="str">
            <v xml:space="preserve">Chọc hút hạch hoặc u hoặc áp xe hoặc các tổn thương khác dưới hướng dẫn của siêu âm </v>
          </cell>
          <cell r="Q953">
            <v>119000</v>
          </cell>
          <cell r="R953">
            <v>40695.652173913099</v>
          </cell>
          <cell r="S953">
            <v>159000</v>
          </cell>
          <cell r="T953">
            <v>52904.347826087032</v>
          </cell>
          <cell r="U953">
            <v>171904.34782608703</v>
          </cell>
          <cell r="V953">
            <v>171900</v>
          </cell>
          <cell r="W953">
            <v>6876.1739130434817</v>
          </cell>
          <cell r="X953">
            <v>178780.52173913052</v>
          </cell>
        </row>
        <row r="954">
          <cell r="E954" t="str">
            <v>37.8B00.0087</v>
          </cell>
          <cell r="F954" t="str">
            <v>02. NỘI KHOA</v>
          </cell>
          <cell r="G954" t="str">
            <v>2.344</v>
          </cell>
          <cell r="H954" t="str">
            <v>Chọc hút tế bào hạch dưới hướng dẫn của siêu âm</v>
          </cell>
          <cell r="I954" t="str">
            <v>Chọc hút tế bào hạch dưới hướng dẫn của siêu âm</v>
          </cell>
          <cell r="J954" t="str">
            <v>Chọc hút tế bào hạch dưới hướng dẫn của siêu âm</v>
          </cell>
          <cell r="K954" t="str">
            <v>B</v>
          </cell>
          <cell r="L954" t="str">
            <v>T2</v>
          </cell>
          <cell r="M954">
            <v>90</v>
          </cell>
          <cell r="N954">
            <v>90</v>
          </cell>
          <cell r="P954" t="str">
            <v xml:space="preserve">Chọc hút hạch hoặc u hoặc áp xe hoặc các tổn thương khác dưới hướng dẫn của siêu âm </v>
          </cell>
          <cell r="Q954">
            <v>119000</v>
          </cell>
          <cell r="R954">
            <v>40695.652173913099</v>
          </cell>
          <cell r="S954">
            <v>159000</v>
          </cell>
          <cell r="T954">
            <v>52904.347826087032</v>
          </cell>
          <cell r="U954">
            <v>171904.34782608703</v>
          </cell>
          <cell r="V954">
            <v>171900</v>
          </cell>
          <cell r="W954">
            <v>6876.1739130434817</v>
          </cell>
          <cell r="X954">
            <v>178780.52173913052</v>
          </cell>
        </row>
        <row r="955">
          <cell r="E955" t="str">
            <v>37.8B00.0087</v>
          </cell>
          <cell r="F955" t="str">
            <v>02. NỘI KHOA</v>
          </cell>
          <cell r="G955" t="str">
            <v>2.347</v>
          </cell>
          <cell r="H955" t="str">
            <v>Chọc hút tế bào khối u dưới hướng dẫn của siêu âm</v>
          </cell>
          <cell r="I955" t="str">
            <v>Chọc hút tế bào khối u dưới hướng dẫn của siêu âm</v>
          </cell>
          <cell r="J955" t="str">
            <v>Chọc hút tế bào khối u dưới hướng dẫn của siêu âm</v>
          </cell>
          <cell r="K955" t="str">
            <v>B</v>
          </cell>
          <cell r="L955" t="str">
            <v>T2</v>
          </cell>
          <cell r="M955">
            <v>90</v>
          </cell>
          <cell r="N955">
            <v>90</v>
          </cell>
          <cell r="P955" t="str">
            <v xml:space="preserve">Chọc hút hạch hoặc u hoặc áp xe hoặc các tổn thương khác dưới hướng dẫn của siêu âm </v>
          </cell>
          <cell r="Q955">
            <v>119000</v>
          </cell>
          <cell r="R955">
            <v>40695.652173913099</v>
          </cell>
          <cell r="S955">
            <v>159000</v>
          </cell>
          <cell r="T955">
            <v>52904.347826087032</v>
          </cell>
          <cell r="U955">
            <v>171904.34782608703</v>
          </cell>
          <cell r="V955">
            <v>171900</v>
          </cell>
          <cell r="W955">
            <v>6876.1739130434817</v>
          </cell>
          <cell r="X955">
            <v>178780.52173913052</v>
          </cell>
        </row>
        <row r="956">
          <cell r="E956" t="str">
            <v>37.8B00.0087</v>
          </cell>
          <cell r="F956" t="str">
            <v>02. NỘI KHOA</v>
          </cell>
          <cell r="G956" t="str">
            <v>2.343</v>
          </cell>
          <cell r="H956" t="str">
            <v>Chọc hút tế bào phần mềm dưới hướng dẫn của siêu âm</v>
          </cell>
          <cell r="I956" t="str">
            <v>Chọc hút tế bào phần mềm dưới hướng dẫn của siêu âm</v>
          </cell>
          <cell r="J956" t="str">
            <v>Chọc hút tế bào phần mềm dưới hướng dẫn của siêu âm</v>
          </cell>
          <cell r="K956" t="str">
            <v>B</v>
          </cell>
          <cell r="L956" t="str">
            <v>T2</v>
          </cell>
          <cell r="M956">
            <v>90</v>
          </cell>
          <cell r="N956">
            <v>90</v>
          </cell>
          <cell r="P956" t="str">
            <v xml:space="preserve">Chọc hút hạch hoặc u hoặc áp xe hoặc các tổn thương khác dưới hướng dẫn của siêu âm </v>
          </cell>
          <cell r="Q956">
            <v>119000</v>
          </cell>
          <cell r="R956">
            <v>40695.652173913099</v>
          </cell>
          <cell r="S956">
            <v>159000</v>
          </cell>
          <cell r="T956">
            <v>52904.347826087032</v>
          </cell>
          <cell r="U956">
            <v>171904.34782608703</v>
          </cell>
          <cell r="V956">
            <v>171900</v>
          </cell>
          <cell r="W956">
            <v>6876.1739130434817</v>
          </cell>
          <cell r="X956">
            <v>178780.52173913052</v>
          </cell>
        </row>
        <row r="957">
          <cell r="E957" t="str">
            <v>37.8B00.0087</v>
          </cell>
          <cell r="F957" t="str">
            <v>02. NỘI KHOA</v>
          </cell>
          <cell r="G957" t="str">
            <v>2.346</v>
          </cell>
          <cell r="H957" t="str">
            <v>Chọc hút tế bào xương dưới hướng dẫn của siêu âm</v>
          </cell>
          <cell r="I957" t="str">
            <v>Chọc hút tế bào xương dưới hướng dẫn của siêu âm</v>
          </cell>
          <cell r="J957" t="str">
            <v>Chọc hút tế bào xương dưới hướng dẫn của siêu âm</v>
          </cell>
          <cell r="K957" t="str">
            <v>B</v>
          </cell>
          <cell r="L957" t="str">
            <v>T2</v>
          </cell>
          <cell r="M957">
            <v>90</v>
          </cell>
          <cell r="N957">
            <v>90</v>
          </cell>
          <cell r="P957" t="str">
            <v xml:space="preserve">Chọc hút hạch hoặc u hoặc áp xe hoặc các tổn thương khác dưới hướng dẫn của siêu âm </v>
          </cell>
          <cell r="Q957">
            <v>119000</v>
          </cell>
          <cell r="R957">
            <v>40695.652173913099</v>
          </cell>
          <cell r="S957">
            <v>159000</v>
          </cell>
          <cell r="T957">
            <v>52904.347826087032</v>
          </cell>
          <cell r="U957">
            <v>171904.34782608703</v>
          </cell>
          <cell r="V957">
            <v>171900</v>
          </cell>
          <cell r="W957">
            <v>6876.1739130434817</v>
          </cell>
          <cell r="X957">
            <v>178780.52173913052</v>
          </cell>
        </row>
        <row r="958">
          <cell r="E958" t="str">
            <v>37.8B00.0087</v>
          </cell>
          <cell r="F958" t="str">
            <v>02. NỘI KHOA</v>
          </cell>
          <cell r="G958" t="str">
            <v>2.364</v>
          </cell>
          <cell r="H958" t="str">
            <v>Hút ổ viêm/áp xe phần mềm dưới hướng dẫn của siêu âm</v>
          </cell>
          <cell r="I958" t="str">
            <v>Hút ổ viêm/áp xe phần mềm dưới hướng dẫn của siêu âm</v>
          </cell>
          <cell r="J958" t="str">
            <v>Hút ổ viêm/ áp xe phần mềm dưới hướng dẫn của siêu âm</v>
          </cell>
          <cell r="K958" t="str">
            <v>B</v>
          </cell>
          <cell r="L958" t="str">
            <v>T2</v>
          </cell>
          <cell r="M958">
            <v>90</v>
          </cell>
          <cell r="N958">
            <v>90</v>
          </cell>
          <cell r="P958" t="str">
            <v xml:space="preserve">Chọc hút hạch hoặc u hoặc áp xe hoặc các tổn thương khác dưới hướng dẫn của siêu âm </v>
          </cell>
          <cell r="Q958">
            <v>119000</v>
          </cell>
          <cell r="R958">
            <v>40695.652173913099</v>
          </cell>
          <cell r="S958">
            <v>159000</v>
          </cell>
          <cell r="T958">
            <v>52904.347826087032</v>
          </cell>
          <cell r="U958">
            <v>171904.34782608703</v>
          </cell>
          <cell r="V958">
            <v>171900</v>
          </cell>
          <cell r="W958">
            <v>6876.1739130434817</v>
          </cell>
          <cell r="X958">
            <v>178780.52173913052</v>
          </cell>
        </row>
        <row r="959">
          <cell r="E959" t="str">
            <v>37.8B00.0087</v>
          </cell>
          <cell r="F959" t="str">
            <v>03. NHI KHOA</v>
          </cell>
          <cell r="G959" t="str">
            <v>3.2352</v>
          </cell>
          <cell r="H959" t="str">
            <v>Chọc áp xe gan qua siêu âm</v>
          </cell>
          <cell r="I959" t="str">
            <v>Chọc áp xe gan qua siêu âm</v>
          </cell>
          <cell r="J959" t="str">
            <v>Chọc áp xe gan qua siêu âm</v>
          </cell>
          <cell r="K959" t="str">
            <v>C</v>
          </cell>
          <cell r="L959" t="str">
            <v>T1</v>
          </cell>
          <cell r="M959">
            <v>90</v>
          </cell>
          <cell r="N959">
            <v>90</v>
          </cell>
          <cell r="P959" t="str">
            <v xml:space="preserve">Chọc hút hạch hoặc u hoặc áp xe hoặc các tổn thương khác dưới hướng dẫn của siêu âm </v>
          </cell>
          <cell r="Q959">
            <v>119000</v>
          </cell>
          <cell r="R959">
            <v>40695.652173913099</v>
          </cell>
          <cell r="S959">
            <v>159000</v>
          </cell>
          <cell r="T959">
            <v>52904.347826087032</v>
          </cell>
          <cell r="U959">
            <v>171904.34782608703</v>
          </cell>
          <cell r="V959">
            <v>171900</v>
          </cell>
          <cell r="W959">
            <v>6876.1739130434817</v>
          </cell>
          <cell r="X959">
            <v>178780.52173913052</v>
          </cell>
        </row>
        <row r="960">
          <cell r="E960" t="str">
            <v>37.8D06.0606</v>
          </cell>
          <cell r="F960" t="str">
            <v>03. NHI KHOA</v>
          </cell>
          <cell r="G960" t="str">
            <v>3.3405</v>
          </cell>
          <cell r="H960" t="str">
            <v>Chọc dò túi cùng Douglas</v>
          </cell>
          <cell r="I960" t="str">
            <v>Chọc dò túi cùng Douglas</v>
          </cell>
          <cell r="J960" t="str">
            <v>Chọc dò túi cùng Douglas</v>
          </cell>
          <cell r="K960" t="str">
            <v>C</v>
          </cell>
          <cell r="L960" t="str">
            <v>T1</v>
          </cell>
          <cell r="M960">
            <v>616</v>
          </cell>
          <cell r="N960">
            <v>616</v>
          </cell>
          <cell r="P960" t="str">
            <v>Chọc dò túi cùng Douglas</v>
          </cell>
          <cell r="Q960">
            <v>223000</v>
          </cell>
          <cell r="R960">
            <v>68869.565217391297</v>
          </cell>
          <cell r="S960">
            <v>291000</v>
          </cell>
          <cell r="T960">
            <v>89530.434782608689</v>
          </cell>
          <cell r="U960">
            <v>312530.4347826087</v>
          </cell>
          <cell r="V960">
            <v>312500</v>
          </cell>
          <cell r="W960">
            <v>12501.217391304348</v>
          </cell>
          <cell r="X960">
            <v>325031.65217391303</v>
          </cell>
        </row>
        <row r="961">
          <cell r="E961" t="str">
            <v>37.8B00.0087</v>
          </cell>
          <cell r="F961" t="str">
            <v>12. UNG BƯỚU</v>
          </cell>
          <cell r="G961" t="str">
            <v>12.232</v>
          </cell>
          <cell r="H961" t="str">
            <v>Tiêm cồn tuyệt đối vào u gan qua siêu âm</v>
          </cell>
          <cell r="I961" t="str">
            <v>Tiêm cồn tuyệt đối vào u gan qua siêu âm</v>
          </cell>
          <cell r="J961" t="str">
            <v>Tiêm cồn tuyệt đối vào u gan qua siêu âm</v>
          </cell>
          <cell r="K961" t="str">
            <v>B</v>
          </cell>
          <cell r="L961" t="str">
            <v>TDB</v>
          </cell>
          <cell r="M961">
            <v>90</v>
          </cell>
          <cell r="N961">
            <v>90</v>
          </cell>
          <cell r="P961" t="str">
            <v xml:space="preserve">Chọc hút hạch hoặc u hoặc áp xe hoặc các tổn thương khác dưới hướng dẫn của siêu âm </v>
          </cell>
          <cell r="Q961">
            <v>119000</v>
          </cell>
          <cell r="R961">
            <v>40695.652173913099</v>
          </cell>
          <cell r="S961">
            <v>159000</v>
          </cell>
          <cell r="T961">
            <v>52904.347826087032</v>
          </cell>
          <cell r="U961">
            <v>171904.34782608703</v>
          </cell>
          <cell r="V961">
            <v>171900</v>
          </cell>
          <cell r="W961">
            <v>6876.1739130434817</v>
          </cell>
          <cell r="X961">
            <v>178780.52173913052</v>
          </cell>
        </row>
        <row r="962">
          <cell r="E962" t="str">
            <v>37.8B00.0087</v>
          </cell>
          <cell r="F962" t="str">
            <v>18. ĐIỆN QUANG</v>
          </cell>
          <cell r="G962" t="str">
            <v>18.625</v>
          </cell>
          <cell r="H962" t="str">
            <v>Chọc hút dịch ổ khớp dưới hướng dẫn siêu âm</v>
          </cell>
          <cell r="I962" t="str">
            <v>Chọc hút dịch ổ khớp dưới hướng dẫn siêu âm</v>
          </cell>
          <cell r="J962" t="str">
            <v>Chọc hút dịch ổ khớp dưới hướng dẫn siêu âm</v>
          </cell>
          <cell r="K962" t="str">
            <v>B</v>
          </cell>
          <cell r="L962" t="str">
            <v>T1</v>
          </cell>
          <cell r="M962">
            <v>90</v>
          </cell>
          <cell r="N962">
            <v>90</v>
          </cell>
          <cell r="P962" t="str">
            <v xml:space="preserve">Chọc hút hạch hoặc u hoặc áp xe hoặc các tổn thương khác dưới hướng dẫn của siêu âm </v>
          </cell>
          <cell r="Q962">
            <v>119000</v>
          </cell>
          <cell r="R962">
            <v>40695.652173913099</v>
          </cell>
          <cell r="S962">
            <v>159000</v>
          </cell>
          <cell r="T962">
            <v>52904.347826087032</v>
          </cell>
          <cell r="U962">
            <v>171904.34782608703</v>
          </cell>
          <cell r="V962">
            <v>171900</v>
          </cell>
          <cell r="W962">
            <v>6876.1739130434817</v>
          </cell>
          <cell r="X962">
            <v>178780.52173913052</v>
          </cell>
        </row>
        <row r="963">
          <cell r="E963" t="str">
            <v>37.8B00.0087</v>
          </cell>
          <cell r="F963" t="str">
            <v>18. ĐIỆN QUANG</v>
          </cell>
          <cell r="G963" t="str">
            <v>18.620</v>
          </cell>
          <cell r="H963" t="str">
            <v>Chọc hút hạch (hoặc u) dưới hướng dẫn siêu âm</v>
          </cell>
          <cell r="I963" t="str">
            <v>Chọc hút hạch (hoặc u) dưới hướng dẫn siêu âm</v>
          </cell>
          <cell r="J963" t="str">
            <v>Chọc hút hạch (hoặc u) dưới hướng dẫn siêu âm</v>
          </cell>
          <cell r="K963" t="str">
            <v>C</v>
          </cell>
          <cell r="L963" t="str">
            <v>T1</v>
          </cell>
          <cell r="M963">
            <v>90</v>
          </cell>
          <cell r="N963">
            <v>90</v>
          </cell>
          <cell r="P963" t="str">
            <v xml:space="preserve">Chọc hút hạch hoặc u hoặc áp xe hoặc các tổn thương khác dưới hướng dẫn của siêu âm </v>
          </cell>
          <cell r="Q963">
            <v>119000</v>
          </cell>
          <cell r="R963">
            <v>40695.652173913099</v>
          </cell>
          <cell r="S963">
            <v>159000</v>
          </cell>
          <cell r="T963">
            <v>52904.347826087032</v>
          </cell>
          <cell r="U963">
            <v>171904.34782608703</v>
          </cell>
          <cell r="V963">
            <v>171900</v>
          </cell>
          <cell r="W963">
            <v>6876.1739130434817</v>
          </cell>
          <cell r="X963">
            <v>178780.52173913052</v>
          </cell>
        </row>
        <row r="964">
          <cell r="E964" t="str">
            <v>37.8B00.0087</v>
          </cell>
          <cell r="F964" t="str">
            <v>18. ĐIỆN QUANG</v>
          </cell>
          <cell r="G964" t="str">
            <v>18.630</v>
          </cell>
          <cell r="H964" t="str">
            <v>Chọc hút tế bào dưới hướng dẫn của siêu âm</v>
          </cell>
          <cell r="I964" t="str">
            <v>Chọc hút tế bào dưới hướng dẫn của siêu âm</v>
          </cell>
          <cell r="J964" t="str">
            <v>Chọc hút tế bào dưới hướng dẫn của siêu âm</v>
          </cell>
          <cell r="K964" t="str">
            <v>B</v>
          </cell>
          <cell r="L964" t="str">
            <v>T1</v>
          </cell>
          <cell r="M964">
            <v>90</v>
          </cell>
          <cell r="N964">
            <v>90</v>
          </cell>
          <cell r="P964" t="str">
            <v xml:space="preserve">Chọc hút hạch hoặc u hoặc áp xe hoặc các tổn thương khác dưới hướng dẫn của siêu âm </v>
          </cell>
          <cell r="Q964">
            <v>119000</v>
          </cell>
          <cell r="R964">
            <v>40695.652173913099</v>
          </cell>
          <cell r="S964">
            <v>159000</v>
          </cell>
          <cell r="T964">
            <v>52904.347826087032</v>
          </cell>
          <cell r="U964">
            <v>171904.34782608703</v>
          </cell>
          <cell r="V964">
            <v>171900</v>
          </cell>
          <cell r="W964">
            <v>6876.1739130434817</v>
          </cell>
          <cell r="X964">
            <v>178780.52173913052</v>
          </cell>
        </row>
        <row r="965">
          <cell r="E965" t="str">
            <v>37.8B00.0088</v>
          </cell>
          <cell r="F965" t="str">
            <v>02. NỘI KHOA</v>
          </cell>
          <cell r="G965" t="str">
            <v>2.6</v>
          </cell>
          <cell r="H965" t="str">
            <v>Chọc dò trung thất dưới hướng dẫn của chụp cắt lớp vi tính</v>
          </cell>
          <cell r="I965" t="str">
            <v>Chọc dò trung thất dưới hướng dẫn của chụp cắt lớp vi tính</v>
          </cell>
          <cell r="J965" t="str">
            <v>Chọc dò trung thất dưới hướng dẫn của chụp cắt lớp vi tính</v>
          </cell>
          <cell r="K965" t="str">
            <v>B</v>
          </cell>
          <cell r="L965" t="str">
            <v>TDB</v>
          </cell>
          <cell r="M965">
            <v>91</v>
          </cell>
          <cell r="N965">
            <v>91</v>
          </cell>
          <cell r="O965" t="str">
            <v>Chưa bao gồm thuốc cản quang nếu có sử dụng.</v>
          </cell>
          <cell r="P965" t="str">
            <v>Chọc hút hạch hoặc u hoặc áp xe hoặc các tổn thương khác dưới hướng dẫn của cắt lớp vi tính</v>
          </cell>
          <cell r="Q965">
            <v>675000</v>
          </cell>
          <cell r="R965">
            <v>68869.565217391297</v>
          </cell>
          <cell r="S965">
            <v>743000</v>
          </cell>
          <cell r="T965">
            <v>89530.434782608689</v>
          </cell>
          <cell r="U965">
            <v>764530.43478260865</v>
          </cell>
          <cell r="V965">
            <v>764500</v>
          </cell>
          <cell r="W965">
            <v>30581.217391304348</v>
          </cell>
          <cell r="X965">
            <v>795111.65217391297</v>
          </cell>
        </row>
        <row r="966">
          <cell r="E966" t="str">
            <v>37.8B00.0088</v>
          </cell>
          <cell r="F966" t="str">
            <v>02. NỘI KHOA</v>
          </cell>
          <cell r="G966" t="str">
            <v>2.433</v>
          </cell>
          <cell r="H966" t="str">
            <v>Chọc hút khí, mủ màng phổi, ổ áp xe phổi dưới hướng dẫn của chụp cắt lớp vi tính</v>
          </cell>
          <cell r="I966" t="str">
            <v>Chọc hút khí, mủ màng phổi, ổ áp xe phổi dưới hướng dẫn của chụp cắt lớp vi tính</v>
          </cell>
          <cell r="J966" t="str">
            <v>Chọc hút khí, mủ màng phổi, ổ áp xe phổi dưới hướng dẫn của chụp cắt lớp vi tính</v>
          </cell>
          <cell r="K966" t="str">
            <v>B</v>
          </cell>
          <cell r="L966" t="str">
            <v>T2</v>
          </cell>
          <cell r="M966">
            <v>91</v>
          </cell>
          <cell r="N966">
            <v>91</v>
          </cell>
          <cell r="O966" t="str">
            <v>Chưa bao gồm thuốc cản quang nếu có sử dụng.</v>
          </cell>
          <cell r="P966" t="str">
            <v>Chọc hút hạch hoặc u hoặc áp xe hoặc các tổn thương khác dưới hướng dẫn của cắt lớp vi tính</v>
          </cell>
          <cell r="Q966">
            <v>675000</v>
          </cell>
          <cell r="R966">
            <v>68869.565217391297</v>
          </cell>
          <cell r="S966">
            <v>743000</v>
          </cell>
          <cell r="T966">
            <v>89530.434782608689</v>
          </cell>
          <cell r="U966">
            <v>764530.43478260865</v>
          </cell>
          <cell r="V966">
            <v>764500</v>
          </cell>
          <cell r="W966">
            <v>30581.217391304348</v>
          </cell>
          <cell r="X966">
            <v>795111.65217391297</v>
          </cell>
        </row>
        <row r="967">
          <cell r="E967" t="str">
            <v>37.8D06.0606</v>
          </cell>
          <cell r="F967" t="str">
            <v>13. PHỤ SẢN</v>
          </cell>
          <cell r="G967" t="str">
            <v>13.160</v>
          </cell>
          <cell r="H967" t="str">
            <v>Chọc dò túi cùng Douglas</v>
          </cell>
          <cell r="I967" t="str">
            <v>Chọc dò túi cùng Douglas</v>
          </cell>
          <cell r="J967" t="str">
            <v>Chọc dò túi cùng Douglas</v>
          </cell>
          <cell r="K967" t="str">
            <v>C</v>
          </cell>
          <cell r="M967">
            <v>616</v>
          </cell>
          <cell r="N967">
            <v>616</v>
          </cell>
          <cell r="P967" t="str">
            <v>Chọc dò túi cùng Douglas</v>
          </cell>
          <cell r="Q967">
            <v>223000</v>
          </cell>
          <cell r="R967">
            <v>68869.565217391297</v>
          </cell>
          <cell r="S967">
            <v>291000</v>
          </cell>
          <cell r="T967">
            <v>89530.434782608689</v>
          </cell>
          <cell r="U967">
            <v>312530.4347826087</v>
          </cell>
          <cell r="V967">
            <v>312500</v>
          </cell>
          <cell r="W967">
            <v>12501.217391304348</v>
          </cell>
          <cell r="X967">
            <v>325031.65217391303</v>
          </cell>
        </row>
        <row r="968">
          <cell r="E968" t="str">
            <v>37.8B00.0088</v>
          </cell>
          <cell r="F968" t="str">
            <v>10. NGOẠI KHOA</v>
          </cell>
          <cell r="G968" t="str">
            <v>10.1088</v>
          </cell>
          <cell r="H968" t="str">
            <v>Điều trị thoát vị đĩa đệm qua da dưới hướng dẫn của cắt lớp hoặc cộng hưởng từ</v>
          </cell>
          <cell r="I968" t="str">
            <v>Điều trị thoát vị đĩa đệm qua da dưới hướng dẫn của cắt lớp hoặc cộng hưởng từ</v>
          </cell>
          <cell r="J968" t="str">
            <v>Điều trị thoát vị đĩa đệm qua da dưới hướng dẫn của cắt lớp hoặc cộng hưởng từ</v>
          </cell>
          <cell r="K968" t="str">
            <v>A</v>
          </cell>
          <cell r="L968" t="str">
            <v>P1</v>
          </cell>
          <cell r="M968">
            <v>91</v>
          </cell>
          <cell r="N968">
            <v>91</v>
          </cell>
          <cell r="O968" t="str">
            <v>Chưa bao gồm thuốc cản quang nếu có sử dụng.</v>
          </cell>
          <cell r="P968" t="str">
            <v>Chọc hút hạch hoặc u hoặc áp xe hoặc các tổn thương khác dưới hướng dẫn của cắt lớp vi tính</v>
          </cell>
          <cell r="Q968">
            <v>675000</v>
          </cell>
          <cell r="R968">
            <v>68869.565217391297</v>
          </cell>
          <cell r="S968">
            <v>743000</v>
          </cell>
          <cell r="T968">
            <v>89530.434782608689</v>
          </cell>
          <cell r="U968">
            <v>764530.43478260865</v>
          </cell>
          <cell r="V968">
            <v>764500</v>
          </cell>
          <cell r="W968">
            <v>30581.217391304348</v>
          </cell>
          <cell r="X968">
            <v>795111.65217391297</v>
          </cell>
        </row>
        <row r="969">
          <cell r="E969" t="str">
            <v>37.8B00.0088</v>
          </cell>
          <cell r="F969" t="str">
            <v>18. ĐIỆN QUANG</v>
          </cell>
          <cell r="G969" t="str">
            <v>18.651</v>
          </cell>
          <cell r="H969" t="str">
            <v>Chọc hút hạch hoặc u dưới hướng dẫn cắt lớp vi tính</v>
          </cell>
          <cell r="I969" t="str">
            <v>Chọc hút hạch hoặc u dưới hướng dẫn cắt lớp vi tính</v>
          </cell>
          <cell r="J969" t="str">
            <v>Chọc hút hạch hoặc u dưới hướng dẫn cắt lớp vi tính</v>
          </cell>
          <cell r="K969" t="str">
            <v>B</v>
          </cell>
          <cell r="L969" t="str">
            <v>T1</v>
          </cell>
          <cell r="M969">
            <v>91</v>
          </cell>
          <cell r="N969">
            <v>91</v>
          </cell>
          <cell r="O969" t="str">
            <v>Chưa bao gồm thuốc cản quang nếu có sử dụng.</v>
          </cell>
          <cell r="P969" t="str">
            <v>Chọc hút hạch hoặc u hoặc áp xe hoặc các tổn thương khác dưới hướng dẫn của cắt lớp vi tính</v>
          </cell>
          <cell r="Q969">
            <v>675000</v>
          </cell>
          <cell r="R969">
            <v>68869.565217391297</v>
          </cell>
          <cell r="S969">
            <v>743000</v>
          </cell>
          <cell r="T969">
            <v>89530.434782608689</v>
          </cell>
          <cell r="U969">
            <v>764530.43478260865</v>
          </cell>
          <cell r="V969">
            <v>764500</v>
          </cell>
          <cell r="W969">
            <v>30581.217391304348</v>
          </cell>
          <cell r="X969">
            <v>795111.65217391297</v>
          </cell>
        </row>
        <row r="970">
          <cell r="E970" t="str">
            <v>37.8B00.0088</v>
          </cell>
          <cell r="F970" t="str">
            <v>18. ĐIỆN QUANG</v>
          </cell>
          <cell r="G970" t="str">
            <v>18.650</v>
          </cell>
          <cell r="H970" t="str">
            <v>Chọc hút ổ dịch, áp xe dưới hướng dẫn cắt lớp vi tính</v>
          </cell>
          <cell r="I970" t="str">
            <v>Chọc hút ổ dịch, áp xe dưới hướng dẫn cắt lớp vi tính</v>
          </cell>
          <cell r="J970" t="str">
            <v>Chọc hút ổ dịch, áp xe dưới hướng dẫn cắt lớp vi tính</v>
          </cell>
          <cell r="K970" t="str">
            <v>B</v>
          </cell>
          <cell r="L970" t="str">
            <v>T1</v>
          </cell>
          <cell r="M970">
            <v>91</v>
          </cell>
          <cell r="N970">
            <v>91</v>
          </cell>
          <cell r="O970" t="str">
            <v>Chưa bao gồm thuốc cản quang nếu có sử dụng.</v>
          </cell>
          <cell r="P970" t="str">
            <v>Chọc hút hạch hoặc u hoặc áp xe hoặc các tổn thương khác dưới hướng dẫn của cắt lớp vi tính</v>
          </cell>
          <cell r="Q970">
            <v>675000</v>
          </cell>
          <cell r="R970">
            <v>68869.565217391297</v>
          </cell>
          <cell r="S970">
            <v>743000</v>
          </cell>
          <cell r="T970">
            <v>89530.434782608689</v>
          </cell>
          <cell r="U970">
            <v>764530.43478260865</v>
          </cell>
          <cell r="V970">
            <v>764500</v>
          </cell>
          <cell r="W970">
            <v>30581.217391304348</v>
          </cell>
          <cell r="X970">
            <v>795111.65217391297</v>
          </cell>
        </row>
        <row r="971">
          <cell r="E971" t="str">
            <v>37.8B00.0089</v>
          </cell>
          <cell r="F971" t="str">
            <v>7. NỘI TIẾT</v>
          </cell>
          <cell r="G971" t="str">
            <v>7.244</v>
          </cell>
          <cell r="H971" t="str">
            <v>Chọc hút tế bào tuyến giáp</v>
          </cell>
          <cell r="I971" t="str">
            <v>Chọc hút tế bào tuyến giáp</v>
          </cell>
          <cell r="J971" t="str">
            <v>Chọc hút tế bào tuyến giáp</v>
          </cell>
          <cell r="K971" t="str">
            <v>C</v>
          </cell>
          <cell r="L971" t="str">
            <v>T3</v>
          </cell>
          <cell r="M971">
            <v>92</v>
          </cell>
          <cell r="N971">
            <v>92</v>
          </cell>
          <cell r="P971" t="str">
            <v xml:space="preserve">Chọc hút tế bào tuyến giáp </v>
          </cell>
          <cell r="Q971">
            <v>82000</v>
          </cell>
          <cell r="R971">
            <v>34434.782608695597</v>
          </cell>
          <cell r="S971">
            <v>116000</v>
          </cell>
          <cell r="T971">
            <v>44765.217391304272</v>
          </cell>
          <cell r="U971">
            <v>126765.21739130426</v>
          </cell>
          <cell r="V971">
            <v>126700</v>
          </cell>
          <cell r="W971">
            <v>5070.6086956521704</v>
          </cell>
          <cell r="X971">
            <v>131835.82608695643</v>
          </cell>
        </row>
        <row r="972">
          <cell r="E972" t="str">
            <v>37.8B00.0071</v>
          </cell>
          <cell r="F972" t="str">
            <v>01. HỒI SỨC CẤP CỨU VÀ CHỐNG ĐỘC</v>
          </cell>
          <cell r="G972" t="str">
            <v>1.91</v>
          </cell>
          <cell r="H972" t="str">
            <v>Chọc hút dịch khí phế quản qua màng nhẫn giáp</v>
          </cell>
          <cell r="I972" t="str">
            <v>Chọc hút dịch khí phế quản qua màng nhẫn giáp</v>
          </cell>
          <cell r="J972" t="str">
            <v>Chọc hút dịch khí phế quản qua màng nhẫn giáp</v>
          </cell>
          <cell r="K972" t="str">
            <v>C</v>
          </cell>
          <cell r="L972" t="str">
            <v>T1</v>
          </cell>
          <cell r="M972">
            <v>74</v>
          </cell>
          <cell r="N972">
            <v>74</v>
          </cell>
          <cell r="P972" t="str">
            <v>Bơm rửa khoang màng phổi</v>
          </cell>
          <cell r="Q972">
            <v>159000</v>
          </cell>
          <cell r="R972">
            <v>68869.565217391297</v>
          </cell>
          <cell r="S972">
            <v>227000</v>
          </cell>
          <cell r="T972">
            <v>89530.434782608689</v>
          </cell>
          <cell r="U972">
            <v>248530.4347826087</v>
          </cell>
          <cell r="V972">
            <v>248500</v>
          </cell>
          <cell r="W972">
            <v>9941.217391304348</v>
          </cell>
          <cell r="X972">
            <v>258471.65217391305</v>
          </cell>
        </row>
        <row r="973">
          <cell r="E973" t="str">
            <v>37.8B00.0079</v>
          </cell>
          <cell r="F973" t="str">
            <v>03. NHI KHOA</v>
          </cell>
          <cell r="G973" t="str">
            <v>3.98</v>
          </cell>
          <cell r="H973" t="str">
            <v>Chọc hút dịch khí phế quản qua màng nhẫn giáp</v>
          </cell>
          <cell r="I973" t="str">
            <v>Chọc hút dịch khí phế quản qua màng nhẫn giáp</v>
          </cell>
          <cell r="J973" t="str">
            <v>Chọc hút dịch khí phế quản qua màng nhẫn giáp</v>
          </cell>
          <cell r="K973" t="str">
            <v>C</v>
          </cell>
          <cell r="L973" t="str">
            <v>T2</v>
          </cell>
          <cell r="M973">
            <v>82</v>
          </cell>
          <cell r="N973">
            <v>82</v>
          </cell>
          <cell r="P973" t="str">
            <v>Chọc hút khí màng phổi</v>
          </cell>
          <cell r="Q973">
            <v>110000</v>
          </cell>
          <cell r="R973">
            <v>40695.652173913099</v>
          </cell>
          <cell r="S973">
            <v>150000</v>
          </cell>
          <cell r="T973">
            <v>52904.347826087032</v>
          </cell>
          <cell r="U973">
            <v>162904.34782608703</v>
          </cell>
          <cell r="V973">
            <v>162900</v>
          </cell>
          <cell r="W973">
            <v>6516.1739130434817</v>
          </cell>
          <cell r="X973">
            <v>169420.52173913052</v>
          </cell>
        </row>
        <row r="974">
          <cell r="E974" t="str">
            <v>37.8B00.0090</v>
          </cell>
          <cell r="F974" t="str">
            <v>18. ĐIỆN QUANG</v>
          </cell>
          <cell r="G974" t="str">
            <v>18.610</v>
          </cell>
          <cell r="H974" t="str">
            <v>Sinh thiết tuyến giáp dưới hướng dẫn siêu âm</v>
          </cell>
          <cell r="I974" t="str">
            <v>Sinh thiết tuyến giáp dưới hướng dẫn siêu âm</v>
          </cell>
          <cell r="J974" t="str">
            <v>Sinh thiết tuyến giáp dưới hướng dẫn siêu âm</v>
          </cell>
          <cell r="K974" t="str">
            <v>C</v>
          </cell>
          <cell r="L974" t="str">
            <v>T1</v>
          </cell>
          <cell r="M974">
            <v>93</v>
          </cell>
          <cell r="N974">
            <v>93</v>
          </cell>
          <cell r="P974" t="str">
            <v>Chọc hút tế bào tuyến giáp dưới hướng dẫn của siêu âm</v>
          </cell>
          <cell r="Q974">
            <v>118000</v>
          </cell>
          <cell r="R974">
            <v>40695.652173913099</v>
          </cell>
          <cell r="S974">
            <v>158000</v>
          </cell>
          <cell r="T974">
            <v>52904.347826087032</v>
          </cell>
          <cell r="U974">
            <v>170904.34782608703</v>
          </cell>
          <cell r="V974">
            <v>170900</v>
          </cell>
          <cell r="W974">
            <v>6836.1739130434817</v>
          </cell>
          <cell r="X974">
            <v>177740.52173913052</v>
          </cell>
        </row>
        <row r="975">
          <cell r="E975" t="str">
            <v>37.8B00.0090</v>
          </cell>
          <cell r="F975" t="str">
            <v>7. NỘI TIẾT</v>
          </cell>
          <cell r="G975" t="str">
            <v>7.245</v>
          </cell>
          <cell r="H975" t="str">
            <v>Chọc hút u giáp có hướng dẫn của siêu âm</v>
          </cell>
          <cell r="I975" t="str">
            <v>Chọc hút u giáp có hướng dẫn của siêu âm</v>
          </cell>
          <cell r="J975" t="str">
            <v>Chọc hút u giáp có hướng dẫn của siêu âm</v>
          </cell>
          <cell r="K975" t="str">
            <v>B</v>
          </cell>
          <cell r="L975" t="str">
            <v>T2</v>
          </cell>
          <cell r="M975">
            <v>93</v>
          </cell>
          <cell r="N975">
            <v>93</v>
          </cell>
          <cell r="P975" t="str">
            <v>Chọc hút tế bào tuyến giáp dưới hướng dẫn của siêu âm</v>
          </cell>
          <cell r="Q975">
            <v>118000</v>
          </cell>
          <cell r="R975">
            <v>40695.652173913099</v>
          </cell>
          <cell r="S975">
            <v>158000</v>
          </cell>
          <cell r="T975">
            <v>52904.347826087032</v>
          </cell>
          <cell r="U975">
            <v>170904.34782608703</v>
          </cell>
          <cell r="V975">
            <v>170900</v>
          </cell>
          <cell r="W975">
            <v>6836.1739130434817</v>
          </cell>
          <cell r="X975">
            <v>177740.52173913052</v>
          </cell>
        </row>
        <row r="976">
          <cell r="E976" t="str">
            <v>37.8B00.0081</v>
          </cell>
          <cell r="F976" t="str">
            <v>01. HỒI SỨC CẤP CỨU VÀ CHỐNG ĐỘC</v>
          </cell>
          <cell r="G976" t="str">
            <v>1.40</v>
          </cell>
          <cell r="H976" t="str">
            <v>Chọc hút dịch màng ngoài tim dưới siêu âm</v>
          </cell>
          <cell r="I976" t="str">
            <v>Chọc hút dịch màng ngoài tim dưới siêu âm</v>
          </cell>
          <cell r="J976" t="str">
            <v>Chọc hút dịch màng ngoài tim dưới siêu âm</v>
          </cell>
          <cell r="K976" t="str">
            <v>C</v>
          </cell>
          <cell r="L976" t="str">
            <v>T1</v>
          </cell>
          <cell r="M976">
            <v>84</v>
          </cell>
          <cell r="N976">
            <v>84</v>
          </cell>
          <cell r="P976" t="str">
            <v>Chọc dò màng tim</v>
          </cell>
          <cell r="Q976">
            <v>189000</v>
          </cell>
          <cell r="R976">
            <v>70434.782608695605</v>
          </cell>
          <cell r="S976">
            <v>259000</v>
          </cell>
          <cell r="T976">
            <v>91565.217391304293</v>
          </cell>
          <cell r="U976">
            <v>280565.21739130432</v>
          </cell>
          <cell r="V976">
            <v>280500</v>
          </cell>
          <cell r="W976">
            <v>11222.608695652174</v>
          </cell>
          <cell r="X976">
            <v>291787.82608695648</v>
          </cell>
        </row>
        <row r="977">
          <cell r="E977" t="str">
            <v>37.8B00.0091</v>
          </cell>
          <cell r="F977" t="str">
            <v>22. HUYẾT HỌC TRUYỀN MÁU</v>
          </cell>
          <cell r="G977" t="str">
            <v>22.127</v>
          </cell>
          <cell r="H977" t="str">
            <v>Thủ thuật chọc hút tủy làm tủy đồ (bao gồm kim chọc tủy nhiều lần)</v>
          </cell>
          <cell r="I977" t="str">
            <v>Thủ thuật chọc hút tủy làm tủy đồ (bao gồm kim chọc tủy nhiều lần)</v>
          </cell>
          <cell r="J977" t="str">
            <v>Thủ thuật chọc hút tủy làm tủy đồ (bao gồm kim chọc tủy nhiều lần)</v>
          </cell>
          <cell r="K977" t="str">
            <v>B</v>
          </cell>
          <cell r="L977" t="str">
            <v>T2</v>
          </cell>
          <cell r="M977">
            <v>94</v>
          </cell>
          <cell r="N977">
            <v>94</v>
          </cell>
          <cell r="O977" t="str">
            <v>Bao gồm cả kim chọc hút tủy dùng nhiều lần.</v>
          </cell>
          <cell r="P977" t="str">
            <v>Chọc hút tủy làm tủy đồ</v>
          </cell>
          <cell r="Q977">
            <v>497000</v>
          </cell>
          <cell r="R977">
            <v>40695.652173913099</v>
          </cell>
          <cell r="S977">
            <v>537000</v>
          </cell>
          <cell r="T977">
            <v>52904.347826087032</v>
          </cell>
          <cell r="U977">
            <v>549904.34782608703</v>
          </cell>
          <cell r="V977">
            <v>549900</v>
          </cell>
          <cell r="W977">
            <v>21996.173913043483</v>
          </cell>
          <cell r="X977">
            <v>571900.52173913049</v>
          </cell>
        </row>
        <row r="978">
          <cell r="E978" t="str">
            <v>37.8B00.0081</v>
          </cell>
          <cell r="F978" t="str">
            <v>03. NHI KHOA</v>
          </cell>
          <cell r="G978" t="str">
            <v>3.38</v>
          </cell>
          <cell r="H978" t="str">
            <v>Chọc hút dịch màng ngoài tim dưới siêu âm</v>
          </cell>
          <cell r="I978" t="str">
            <v>Chọc hút dịch màng ngoài tim dưới siêu âm</v>
          </cell>
          <cell r="J978" t="str">
            <v>Chọc hút dịch màng ngoài tim dưới siêu âm</v>
          </cell>
          <cell r="K978" t="str">
            <v>C</v>
          </cell>
          <cell r="L978" t="str">
            <v>T1</v>
          </cell>
          <cell r="M978">
            <v>84</v>
          </cell>
          <cell r="N978">
            <v>84</v>
          </cell>
          <cell r="P978" t="str">
            <v>Chọc dò màng tim</v>
          </cell>
          <cell r="Q978">
            <v>189000</v>
          </cell>
          <cell r="R978">
            <v>70434.782608695605</v>
          </cell>
          <cell r="S978">
            <v>259000</v>
          </cell>
          <cell r="T978">
            <v>91565.217391304293</v>
          </cell>
          <cell r="U978">
            <v>280565.21739130432</v>
          </cell>
          <cell r="V978">
            <v>280500</v>
          </cell>
          <cell r="W978">
            <v>11222.608695652174</v>
          </cell>
          <cell r="X978">
            <v>291787.82608695648</v>
          </cell>
        </row>
        <row r="979">
          <cell r="E979" t="str">
            <v>37.8B00.0092</v>
          </cell>
          <cell r="F979" t="str">
            <v>22. HUYẾT HỌC TRUYỀN MÁU</v>
          </cell>
          <cell r="G979" t="str">
            <v>22.126</v>
          </cell>
          <cell r="H979" t="str">
            <v>Thủ thuật chọc hút tủy làm tủy đồ (chưa bao gồm kim chọc tủy một lần)</v>
          </cell>
          <cell r="I979" t="str">
            <v>Thủ thuật chọc hút tủy làm tủy đồ (chưa bao gồm kim chọc tủy một lần)</v>
          </cell>
          <cell r="J979" t="str">
            <v>Thủ thuật chọc hút tủy làm tủy đồ (chưa bao gồm kim chọc tủy một lần)</v>
          </cell>
          <cell r="K979" t="str">
            <v>B</v>
          </cell>
          <cell r="L979" t="str">
            <v>T2</v>
          </cell>
          <cell r="M979">
            <v>95</v>
          </cell>
          <cell r="N979">
            <v>95</v>
          </cell>
          <cell r="O979" t="str">
            <v>Chưa bao gồm kim chọc hút tủy. Kim chọc hút tủy tính theo thực tế sử dụng.</v>
          </cell>
          <cell r="P979" t="str">
            <v xml:space="preserve">Chọc hút tủy làm tủy đồ </v>
          </cell>
          <cell r="Q979">
            <v>95000</v>
          </cell>
          <cell r="R979">
            <v>40695.652173913099</v>
          </cell>
          <cell r="S979">
            <v>135000</v>
          </cell>
          <cell r="T979">
            <v>52904.347826087032</v>
          </cell>
          <cell r="U979">
            <v>147904.34782608703</v>
          </cell>
          <cell r="V979">
            <v>147900</v>
          </cell>
          <cell r="W979">
            <v>5916.1739130434817</v>
          </cell>
          <cell r="X979">
            <v>153820.52173913052</v>
          </cell>
        </row>
        <row r="980">
          <cell r="E980" t="str">
            <v>37.8B00.0084</v>
          </cell>
          <cell r="F980" t="str">
            <v>03. NHI KHOA</v>
          </cell>
          <cell r="G980" t="str">
            <v>3.2890</v>
          </cell>
          <cell r="H980" t="str">
            <v>Chọc hút dịch và bơm thuốc điều trị nang giáp</v>
          </cell>
          <cell r="I980" t="str">
            <v xml:space="preserve">Chọc hút dịch và bơm thuốc điều trị nang giáp </v>
          </cell>
          <cell r="J980" t="str">
            <v>Chọc hút dịch và bơm thuốc điều trị nang giáp</v>
          </cell>
          <cell r="K980" t="str">
            <v>B</v>
          </cell>
          <cell r="L980" t="str">
            <v>TDB</v>
          </cell>
          <cell r="M980">
            <v>87</v>
          </cell>
          <cell r="N980">
            <v>87</v>
          </cell>
          <cell r="P980" t="str">
            <v>Chọc hút dịch điều trị u nang giáp</v>
          </cell>
          <cell r="Q980">
            <v>144000</v>
          </cell>
          <cell r="R980">
            <v>26608.695652173901</v>
          </cell>
          <cell r="S980">
            <v>170000</v>
          </cell>
          <cell r="T980">
            <v>34591.304347826073</v>
          </cell>
          <cell r="U980">
            <v>178591.30434782608</v>
          </cell>
          <cell r="V980">
            <v>178500</v>
          </cell>
          <cell r="W980">
            <v>7143.652173913043</v>
          </cell>
          <cell r="X980">
            <v>185734.95652173914</v>
          </cell>
        </row>
        <row r="981">
          <cell r="E981" t="str">
            <v>37.8B00.0093</v>
          </cell>
          <cell r="F981" t="str">
            <v>22. HUYẾT HỌC TRUYỀN MÁU</v>
          </cell>
          <cell r="G981" t="str">
            <v>22.128</v>
          </cell>
          <cell r="H981" t="str">
            <v>Thủ thuật chọc hút tủy làm tủy đồ (sử dụng máy khoan cầm tay)</v>
          </cell>
          <cell r="I981" t="str">
            <v>Thủ thuật chọc hút tủy làm tủy đồ (sử dụng máy khoan cầm tay)</v>
          </cell>
          <cell r="J981" t="str">
            <v>Thủ thuật chọc hút tủy làm tủy đồ (sử dụng máy khoan cầm tay)</v>
          </cell>
          <cell r="K981" t="str">
            <v>B</v>
          </cell>
          <cell r="L981" t="str">
            <v>T2</v>
          </cell>
          <cell r="M981">
            <v>96</v>
          </cell>
          <cell r="N981">
            <v>96</v>
          </cell>
          <cell r="P981" t="str">
            <v>Chọc hút tủy làm tủy đồ (sử dụng máy khoan cầm tay)</v>
          </cell>
          <cell r="Q981">
            <v>2327000</v>
          </cell>
          <cell r="R981">
            <v>40695.652173913099</v>
          </cell>
          <cell r="S981">
            <v>2367000</v>
          </cell>
          <cell r="T981">
            <v>52904.347826087032</v>
          </cell>
          <cell r="U981">
            <v>2379904.3478260869</v>
          </cell>
          <cell r="V981">
            <v>2379900</v>
          </cell>
          <cell r="W981">
            <v>95196.173913043473</v>
          </cell>
          <cell r="X981">
            <v>2475100.5217391304</v>
          </cell>
        </row>
        <row r="982">
          <cell r="E982" t="str">
            <v>37.8B00.0094</v>
          </cell>
          <cell r="F982" t="str">
            <v>01. HỒI SỨC CẤP CỨU VÀ CHỐNG ĐỘC</v>
          </cell>
          <cell r="G982" t="str">
            <v>1.95</v>
          </cell>
          <cell r="H982" t="str">
            <v>Mở màng phổi cấp cứu</v>
          </cell>
          <cell r="I982" t="str">
            <v>Mở màng phổi cấp cứu</v>
          </cell>
          <cell r="J982" t="str">
            <v>Mở màng phổi cấp cứu</v>
          </cell>
          <cell r="K982" t="str">
            <v>C</v>
          </cell>
          <cell r="L982" t="str">
            <v>T1</v>
          </cell>
          <cell r="M982">
            <v>97</v>
          </cell>
          <cell r="N982">
            <v>97</v>
          </cell>
          <cell r="P982" t="str">
            <v>Dẫn lưu màng phổi tối thiểu</v>
          </cell>
          <cell r="Q982">
            <v>539000</v>
          </cell>
          <cell r="R982">
            <v>68869.565217391297</v>
          </cell>
          <cell r="S982">
            <v>607000</v>
          </cell>
          <cell r="T982">
            <v>89530.434782608689</v>
          </cell>
          <cell r="U982">
            <v>628530.43478260865</v>
          </cell>
          <cell r="V982">
            <v>628500</v>
          </cell>
          <cell r="W982">
            <v>25141.217391304348</v>
          </cell>
          <cell r="X982">
            <v>653671.65217391297</v>
          </cell>
        </row>
        <row r="983">
          <cell r="E983" t="str">
            <v>37.8B00.0094</v>
          </cell>
          <cell r="F983" t="str">
            <v>01. HỒI SỨC CẤP CỨU VÀ CHỐNG ĐỘC</v>
          </cell>
          <cell r="G983" t="str">
            <v>1.96</v>
          </cell>
          <cell r="H983" t="str">
            <v>Mở màng phổi tối thiểu bằng troca</v>
          </cell>
          <cell r="I983" t="str">
            <v>Mở màng phổi tối thiểu bằng troca</v>
          </cell>
          <cell r="J983" t="str">
            <v>Mở màng phổi tối thiểu bằng troca</v>
          </cell>
          <cell r="K983" t="str">
            <v>C</v>
          </cell>
          <cell r="L983" t="str">
            <v>T1</v>
          </cell>
          <cell r="M983">
            <v>97</v>
          </cell>
          <cell r="N983">
            <v>97</v>
          </cell>
          <cell r="P983" t="str">
            <v>Dẫn lưu màng phổi tối thiểu</v>
          </cell>
          <cell r="Q983">
            <v>539000</v>
          </cell>
          <cell r="R983">
            <v>68869.565217391297</v>
          </cell>
          <cell r="S983">
            <v>607000</v>
          </cell>
          <cell r="T983">
            <v>89530.434782608689</v>
          </cell>
          <cell r="U983">
            <v>628530.43478260865</v>
          </cell>
          <cell r="V983">
            <v>628500</v>
          </cell>
          <cell r="W983">
            <v>25141.217391304348</v>
          </cell>
          <cell r="X983">
            <v>653671.65217391297</v>
          </cell>
        </row>
        <row r="984">
          <cell r="E984" t="str">
            <v>37.8B00.0085</v>
          </cell>
          <cell r="F984" t="str">
            <v>03. NHI KHOA</v>
          </cell>
          <cell r="G984" t="str">
            <v>3.2890</v>
          </cell>
          <cell r="H984" t="str">
            <v>Chọc hút dịch và bơm thuốc điều trị nang giáp</v>
          </cell>
          <cell r="I984" t="str">
            <v>Chọc hút dịch và bơm thuốc điều trị nang giáp [có hướng dẫn của siêu âm]</v>
          </cell>
          <cell r="J984" t="str">
            <v>Chọc hút dịch và bơm thuốc điều trị nang giáp</v>
          </cell>
          <cell r="K984" t="str">
            <v>B</v>
          </cell>
          <cell r="L984" t="str">
            <v>TDB</v>
          </cell>
          <cell r="M984">
            <v>88</v>
          </cell>
          <cell r="N984">
            <v>88</v>
          </cell>
          <cell r="P984" t="str">
            <v>Chọc hút dịch điều trị u nang giáp dưới hướng dẫn của siêu âm</v>
          </cell>
          <cell r="Q984">
            <v>188000</v>
          </cell>
          <cell r="R984">
            <v>40695.652173913099</v>
          </cell>
          <cell r="S984">
            <v>228000</v>
          </cell>
          <cell r="T984">
            <v>52904.347826087032</v>
          </cell>
          <cell r="U984">
            <v>240904.34782608703</v>
          </cell>
          <cell r="V984">
            <v>240900</v>
          </cell>
          <cell r="W984">
            <v>9636.1739130434817</v>
          </cell>
          <cell r="X984">
            <v>250540.52173913052</v>
          </cell>
        </row>
        <row r="985">
          <cell r="E985" t="str">
            <v>37.8B00.0094</v>
          </cell>
          <cell r="F985" t="str">
            <v>03. NHI KHOA</v>
          </cell>
          <cell r="G985" t="str">
            <v>3.3247</v>
          </cell>
          <cell r="H985" t="str">
            <v>Đặt dẫn lưu khí, dịch màng phổi</v>
          </cell>
          <cell r="I985" t="str">
            <v>Đặt dẫn lưu khí, dịch màng phổi</v>
          </cell>
          <cell r="J985" t="str">
            <v>Đặt dẫn lưu khí, dịch màng phổi</v>
          </cell>
          <cell r="K985" t="str">
            <v>B</v>
          </cell>
          <cell r="L985" t="str">
            <v>TDB</v>
          </cell>
          <cell r="M985">
            <v>97</v>
          </cell>
          <cell r="N985">
            <v>97</v>
          </cell>
          <cell r="P985" t="str">
            <v>Dẫn lưu màng phổi tối thiểu</v>
          </cell>
          <cell r="Q985">
            <v>539000</v>
          </cell>
          <cell r="R985">
            <v>68869.565217391297</v>
          </cell>
          <cell r="S985">
            <v>607000</v>
          </cell>
          <cell r="T985">
            <v>89530.434782608689</v>
          </cell>
          <cell r="U985">
            <v>628530.43478260865</v>
          </cell>
          <cell r="V985">
            <v>628500</v>
          </cell>
          <cell r="W985">
            <v>25141.217391304348</v>
          </cell>
          <cell r="X985">
            <v>653671.65217391297</v>
          </cell>
        </row>
        <row r="986">
          <cell r="E986" t="str">
            <v>37.8B00.0094</v>
          </cell>
          <cell r="F986" t="str">
            <v>03. NHI KHOA</v>
          </cell>
          <cell r="G986" t="str">
            <v>3.85</v>
          </cell>
          <cell r="H986" t="str">
            <v>Mở màng phổi tối thiểu</v>
          </cell>
          <cell r="I986" t="str">
            <v>Mở màng phổi tối thiểu</v>
          </cell>
          <cell r="J986" t="str">
            <v>Mở màng phổi tối thiểu</v>
          </cell>
          <cell r="K986" t="str">
            <v>C</v>
          </cell>
          <cell r="L986" t="str">
            <v>T2</v>
          </cell>
          <cell r="M986">
            <v>97</v>
          </cell>
          <cell r="N986">
            <v>97</v>
          </cell>
          <cell r="P986" t="str">
            <v>Dẫn lưu màng phổi tối thiểu</v>
          </cell>
          <cell r="Q986">
            <v>539000</v>
          </cell>
          <cell r="R986">
            <v>68869.565217391297</v>
          </cell>
          <cell r="S986">
            <v>607000</v>
          </cell>
          <cell r="T986">
            <v>89530.434782608689</v>
          </cell>
          <cell r="U986">
            <v>628530.43478260865</v>
          </cell>
          <cell r="V986">
            <v>628500</v>
          </cell>
          <cell r="W986">
            <v>25141.217391304348</v>
          </cell>
          <cell r="X986">
            <v>653671.65217391297</v>
          </cell>
        </row>
        <row r="987">
          <cell r="E987" t="str">
            <v>37.8B00.0094</v>
          </cell>
          <cell r="F987" t="str">
            <v>13. PHỤ SẢN</v>
          </cell>
          <cell r="G987" t="str">
            <v>13.195</v>
          </cell>
          <cell r="H987" t="str">
            <v>Dẫn lưu màng phổi sơ sinh</v>
          </cell>
          <cell r="I987" t="str">
            <v>Dẫn lưu màng phổi sơ sinh</v>
          </cell>
          <cell r="J987" t="str">
            <v>Dẫn lưu màng phổi sơ sinh</v>
          </cell>
          <cell r="K987" t="str">
            <v>C</v>
          </cell>
          <cell r="L987" t="str">
            <v>T1</v>
          </cell>
          <cell r="M987">
            <v>97</v>
          </cell>
          <cell r="N987">
            <v>97</v>
          </cell>
          <cell r="P987" t="str">
            <v>Dẫn lưu màng phổi tối thiểu</v>
          </cell>
          <cell r="Q987">
            <v>539000</v>
          </cell>
          <cell r="R987">
            <v>68869.565217391297</v>
          </cell>
          <cell r="S987">
            <v>607000</v>
          </cell>
          <cell r="T987">
            <v>89530.434782608689</v>
          </cell>
          <cell r="U987">
            <v>628530.43478260865</v>
          </cell>
          <cell r="V987">
            <v>628500</v>
          </cell>
          <cell r="W987">
            <v>25141.217391304348</v>
          </cell>
          <cell r="X987">
            <v>653671.65217391297</v>
          </cell>
        </row>
        <row r="988">
          <cell r="E988" t="str">
            <v>37.8B00.0079</v>
          </cell>
          <cell r="F988" t="str">
            <v>01. HỒI SỨC CẤP CỨU VÀ CHỐNG ĐỘC</v>
          </cell>
          <cell r="G988" t="str">
            <v>1.98</v>
          </cell>
          <cell r="H988" t="str">
            <v>Chọc hút dịch, khí trung thất</v>
          </cell>
          <cell r="I988" t="str">
            <v>Chọc hút dịch, khí trung thất</v>
          </cell>
          <cell r="J988" t="str">
            <v>Chọc hút dịch, khí trung thất</v>
          </cell>
          <cell r="K988" t="str">
            <v>B</v>
          </cell>
          <cell r="L988" t="str">
            <v>TDB</v>
          </cell>
          <cell r="M988">
            <v>82</v>
          </cell>
          <cell r="N988">
            <v>82</v>
          </cell>
          <cell r="P988" t="str">
            <v>Chọc hút khí màng phổi</v>
          </cell>
          <cell r="Q988">
            <v>110000</v>
          </cell>
          <cell r="R988">
            <v>40695.652173913099</v>
          </cell>
          <cell r="S988">
            <v>150000</v>
          </cell>
          <cell r="T988">
            <v>52904.347826087032</v>
          </cell>
          <cell r="U988">
            <v>162904.34782608703</v>
          </cell>
          <cell r="V988">
            <v>162900</v>
          </cell>
          <cell r="W988">
            <v>6516.1739130434817</v>
          </cell>
          <cell r="X988">
            <v>169420.52173913052</v>
          </cell>
        </row>
        <row r="989">
          <cell r="E989" t="str">
            <v>37.8B00.0095</v>
          </cell>
          <cell r="F989" t="str">
            <v>02. NỘI KHOA</v>
          </cell>
          <cell r="G989" t="str">
            <v>2.12</v>
          </cell>
          <cell r="H989" t="str">
            <v>Dẫn lưu màng phổi, ổ áp xe phổi dưới hướng dẫn của siêu âm</v>
          </cell>
          <cell r="I989" t="str">
            <v>Dẫn lưu màng phổi, ổ áp xe phổi dưới hướng dẫn của siêu âm</v>
          </cell>
          <cell r="J989" t="str">
            <v>Dẫn lưu màng phổi, ổ áp xe phổi dưới hướng dẫn của siêu âm</v>
          </cell>
          <cell r="K989" t="str">
            <v>C</v>
          </cell>
          <cell r="L989" t="str">
            <v>T2</v>
          </cell>
          <cell r="M989">
            <v>98</v>
          </cell>
          <cell r="N989">
            <v>98</v>
          </cell>
          <cell r="P989" t="str">
            <v>Dẫn lưu màng phổi, ổ áp xe phổi dưới hướng dẫn của siêu âm</v>
          </cell>
          <cell r="Q989">
            <v>589000</v>
          </cell>
          <cell r="R989">
            <v>108000</v>
          </cell>
          <cell r="S989">
            <v>697000</v>
          </cell>
          <cell r="T989">
            <v>140400</v>
          </cell>
          <cell r="U989">
            <v>729400</v>
          </cell>
          <cell r="V989">
            <v>729400</v>
          </cell>
          <cell r="W989">
            <v>29176</v>
          </cell>
          <cell r="X989">
            <v>758576</v>
          </cell>
        </row>
        <row r="990">
          <cell r="E990" t="str">
            <v>37.8D01.0297</v>
          </cell>
          <cell r="F990" t="str">
            <v>03. NHI KHOA</v>
          </cell>
          <cell r="G990" t="str">
            <v>3.61</v>
          </cell>
          <cell r="H990" t="str">
            <v>Chọc hút dịch, khí trung thất</v>
          </cell>
          <cell r="I990" t="str">
            <v>Chọc hút dịch, khí trung thất [Nhi]</v>
          </cell>
          <cell r="J990" t="str">
            <v>Chọc hút dịch, khí trung thất</v>
          </cell>
          <cell r="K990" t="str">
            <v>B</v>
          </cell>
          <cell r="L990" t="str">
            <v>TDB</v>
          </cell>
          <cell r="M990">
            <v>306</v>
          </cell>
          <cell r="N990">
            <v>306</v>
          </cell>
          <cell r="P990" t="str">
            <v>Thủ thuật đặc biệt (HSCC - CĐ)</v>
          </cell>
          <cell r="Q990">
            <v>864000</v>
          </cell>
          <cell r="R990">
            <v>446086.95652173902</v>
          </cell>
          <cell r="S990">
            <v>1310000</v>
          </cell>
          <cell r="T990">
            <v>579913.04347826075</v>
          </cell>
          <cell r="U990">
            <v>1443913.0434782607</v>
          </cell>
          <cell r="V990">
            <v>1443900</v>
          </cell>
          <cell r="W990">
            <v>57756.521739130432</v>
          </cell>
          <cell r="X990">
            <v>1501669.5652173911</v>
          </cell>
        </row>
        <row r="991">
          <cell r="E991" t="str">
            <v>37.8B00.0095</v>
          </cell>
          <cell r="F991" t="str">
            <v>03. NHI KHOA</v>
          </cell>
          <cell r="G991" t="str">
            <v>3.2326</v>
          </cell>
          <cell r="H991" t="str">
            <v>Dẫn lưu ổ áp xe phổi dưới hướng dẫn của siêu âm</v>
          </cell>
          <cell r="I991" t="str">
            <v>Dẫn lưu ổ áp xe phổi dưới hướng dẫn của siêu âm</v>
          </cell>
          <cell r="J991" t="str">
            <v>Dẫn lưu ổ áp xe phổi dưới hướng dẫn của siêu âm</v>
          </cell>
          <cell r="K991" t="str">
            <v>B</v>
          </cell>
          <cell r="L991" t="str">
            <v>P2</v>
          </cell>
          <cell r="M991">
            <v>98</v>
          </cell>
          <cell r="N991">
            <v>98</v>
          </cell>
          <cell r="P991" t="str">
            <v>Dẫn lưu màng phổi, ổ áp xe phổi dưới hướng dẫn của siêu âm</v>
          </cell>
          <cell r="Q991">
            <v>589000</v>
          </cell>
          <cell r="R991">
            <v>108000</v>
          </cell>
          <cell r="S991">
            <v>697000</v>
          </cell>
          <cell r="T991">
            <v>140400</v>
          </cell>
          <cell r="U991">
            <v>729400</v>
          </cell>
          <cell r="V991">
            <v>729400</v>
          </cell>
          <cell r="W991">
            <v>29176</v>
          </cell>
          <cell r="X991">
            <v>758576</v>
          </cell>
        </row>
        <row r="992">
          <cell r="E992" t="str">
            <v>37.8B00.0095</v>
          </cell>
          <cell r="F992" t="str">
            <v>03. NHI KHOA</v>
          </cell>
          <cell r="G992" t="str">
            <v>3.2329</v>
          </cell>
          <cell r="H992" t="str">
            <v>Đặt sonde dẫn lưu khoang màng phổi dưới hướng dẫn của siêu âm</v>
          </cell>
          <cell r="I992" t="str">
            <v>Đặt sonde dẫn lưu khoang màng phổi dưới hướng dẫn của siêu âm</v>
          </cell>
          <cell r="J992" t="str">
            <v>Đặt sonde dẫn lưu khoang màng phổi dưới hướng dẫn của siêu âm</v>
          </cell>
          <cell r="K992" t="str">
            <v>C</v>
          </cell>
          <cell r="L992" t="str">
            <v>T2</v>
          </cell>
          <cell r="M992">
            <v>98</v>
          </cell>
          <cell r="N992">
            <v>98</v>
          </cell>
          <cell r="P992" t="str">
            <v>Dẫn lưu màng phổi, ổ áp xe phổi dưới hướng dẫn của siêu âm</v>
          </cell>
          <cell r="Q992">
            <v>589000</v>
          </cell>
          <cell r="R992">
            <v>108000</v>
          </cell>
          <cell r="S992">
            <v>697000</v>
          </cell>
          <cell r="T992">
            <v>140400</v>
          </cell>
          <cell r="U992">
            <v>729400</v>
          </cell>
          <cell r="V992">
            <v>729400</v>
          </cell>
          <cell r="W992">
            <v>29176</v>
          </cell>
          <cell r="X992">
            <v>758576</v>
          </cell>
        </row>
        <row r="993">
          <cell r="E993" t="str">
            <v>37.8B00.0086</v>
          </cell>
          <cell r="F993" t="str">
            <v>02. NỘI KHOA</v>
          </cell>
          <cell r="G993" t="str">
            <v>2.177</v>
          </cell>
          <cell r="H993" t="str">
            <v>Chọc hút nước tiểu trên xương mu</v>
          </cell>
          <cell r="I993" t="str">
            <v>Chọc hút nước tiểu trên xương mu</v>
          </cell>
          <cell r="J993" t="str">
            <v>Chọc hút nước tiểu trên xương mu</v>
          </cell>
          <cell r="K993" t="str">
            <v>C</v>
          </cell>
          <cell r="L993" t="str">
            <v>T2</v>
          </cell>
          <cell r="M993">
            <v>89</v>
          </cell>
          <cell r="N993">
            <v>89</v>
          </cell>
          <cell r="P993" t="str">
            <v xml:space="preserve">Chọc hút hạch hoặc u </v>
          </cell>
          <cell r="Q993">
            <v>82000</v>
          </cell>
          <cell r="R993">
            <v>34434.782608695597</v>
          </cell>
          <cell r="S993">
            <v>116000</v>
          </cell>
          <cell r="T993">
            <v>44765.217391304272</v>
          </cell>
          <cell r="U993">
            <v>126765.21739130426</v>
          </cell>
          <cell r="V993">
            <v>126700</v>
          </cell>
          <cell r="W993">
            <v>5070.6086956521704</v>
          </cell>
          <cell r="X993">
            <v>131835.82608695643</v>
          </cell>
        </row>
        <row r="994">
          <cell r="E994" t="str">
            <v>37.8B00.0096</v>
          </cell>
          <cell r="F994" t="str">
            <v>02. NỘI KHOA</v>
          </cell>
          <cell r="G994" t="str">
            <v>2.13</v>
          </cell>
          <cell r="H994" t="str">
            <v>Dẫn lưu màng phổi, ổ áp xe phổi dưới hướng dẫn của chụp cắt lớp vi tính</v>
          </cell>
          <cell r="I994" t="str">
            <v>Dẫn lưu màng phổi, ổ áp xe phổi dưới hướng dẫn của chụp cắt lớp vi tính</v>
          </cell>
          <cell r="J994" t="str">
            <v>Dẫn lưu màng phổi, ổ áp xe phổi dưới hướng dẫn của chụp cắt lớp vi tính</v>
          </cell>
          <cell r="K994" t="str">
            <v>B</v>
          </cell>
          <cell r="L994" t="str">
            <v>T1</v>
          </cell>
          <cell r="M994">
            <v>99</v>
          </cell>
          <cell r="N994">
            <v>99</v>
          </cell>
          <cell r="P994" t="str">
            <v>Dẫn lưu màng phổi, ổ áp xe phổi dưới hướng dẫn của chụp cắt lớp vi tính</v>
          </cell>
          <cell r="Q994">
            <v>1109000</v>
          </cell>
          <cell r="R994">
            <v>109565.217391304</v>
          </cell>
          <cell r="S994">
            <v>1218000</v>
          </cell>
          <cell r="T994">
            <v>142434.78260869521</v>
          </cell>
          <cell r="U994">
            <v>1251434.7826086953</v>
          </cell>
          <cell r="V994">
            <v>1251400</v>
          </cell>
          <cell r="W994">
            <v>50057.391304347817</v>
          </cell>
          <cell r="X994">
            <v>1301492.1739130432</v>
          </cell>
        </row>
        <row r="995">
          <cell r="E995" t="str">
            <v>37.8B00.0096</v>
          </cell>
          <cell r="F995" t="str">
            <v>03. NHI KHOA</v>
          </cell>
          <cell r="G995" t="str">
            <v>3.2327</v>
          </cell>
          <cell r="H995" t="str">
            <v>Dẫn lưu ổ áp xe phổi dưới hướng dẫn của máy chụp cắt lớp vi tính</v>
          </cell>
          <cell r="I995" t="str">
            <v>Dẫn lưu ổ áp xe phổi dưới hướng dẫn của máy chụp cắt lớp vi tính</v>
          </cell>
          <cell r="J995" t="str">
            <v>Dẫn lưu ổ áp xe phổi dưới hướng dẫn của máy chụp cắt lớp vi tính</v>
          </cell>
          <cell r="K995" t="str">
            <v>B</v>
          </cell>
          <cell r="L995" t="str">
            <v>P2</v>
          </cell>
          <cell r="M995">
            <v>99</v>
          </cell>
          <cell r="N995">
            <v>99</v>
          </cell>
          <cell r="P995" t="str">
            <v>Dẫn lưu màng phổi, ổ áp xe phổi dưới hướng dẫn của chụp cắt lớp vi tính</v>
          </cell>
          <cell r="Q995">
            <v>1109000</v>
          </cell>
          <cell r="R995">
            <v>109565.217391304</v>
          </cell>
          <cell r="S995">
            <v>1218000</v>
          </cell>
          <cell r="T995">
            <v>142434.78260869521</v>
          </cell>
          <cell r="U995">
            <v>1251434.7826086953</v>
          </cell>
          <cell r="V995">
            <v>1251400</v>
          </cell>
          <cell r="W995">
            <v>50057.391304347817</v>
          </cell>
          <cell r="X995">
            <v>1301492.1739130432</v>
          </cell>
        </row>
        <row r="996">
          <cell r="E996" t="str">
            <v>37.8B00.0096</v>
          </cell>
          <cell r="F996" t="str">
            <v>03. NHI KHOA</v>
          </cell>
          <cell r="G996" t="str">
            <v>3.2325</v>
          </cell>
          <cell r="H996" t="str">
            <v>Đặt sonde dẫn lưu khoang màng phổi dưới hướng dẫn của chụp cắt lớp vi tính</v>
          </cell>
          <cell r="I996" t="str">
            <v>Đặt sonde dẫn lưu khoang màng phổi dưới hướng dẫn của chụp cắt lớp vi tính</v>
          </cell>
          <cell r="J996" t="str">
            <v>Đặt sonde dẫn lưu khoang màng phổi dưới hướng dẫn của chụp cắt lớp vi tính</v>
          </cell>
          <cell r="K996" t="str">
            <v>B</v>
          </cell>
          <cell r="L996" t="str">
            <v>P2</v>
          </cell>
          <cell r="M996">
            <v>99</v>
          </cell>
          <cell r="N996">
            <v>99</v>
          </cell>
          <cell r="P996" t="str">
            <v>Dẫn lưu màng phổi, ổ áp xe phổi dưới hướng dẫn của chụp cắt lớp vi tính</v>
          </cell>
          <cell r="Q996">
            <v>1109000</v>
          </cell>
          <cell r="R996">
            <v>109565.217391304</v>
          </cell>
          <cell r="S996">
            <v>1218000</v>
          </cell>
          <cell r="T996">
            <v>142434.78260869521</v>
          </cell>
          <cell r="U996">
            <v>1251434.7826086953</v>
          </cell>
          <cell r="V996">
            <v>1251400</v>
          </cell>
          <cell r="W996">
            <v>50057.391304347817</v>
          </cell>
          <cell r="X996">
            <v>1301492.1739130432</v>
          </cell>
        </row>
        <row r="997">
          <cell r="E997" t="str">
            <v>37.8B00.0097</v>
          </cell>
          <cell r="F997" t="str">
            <v>01. HỒI SỨC CẤP CỨU VÀ CHỐNG ĐỘC</v>
          </cell>
          <cell r="G997" t="str">
            <v>1.386</v>
          </cell>
          <cell r="H997" t="str">
            <v>Khai thông động mạch phổi bằng sử dụng thuốc tiêu sợi huyết trong điều trị tắc mạch phổi cấp</v>
          </cell>
          <cell r="I997" t="str">
            <v>Khai thông động mạch phổi bằng sử dụng thuốc tiêu sợi huyết trong điều trị tắc mạch phổi cấp</v>
          </cell>
          <cell r="J997" t="str">
            <v>Khai thông động mạch phổi bằng sử dụng thuốc tiêu sợi huyết trong điều trị tắc mạch phổi cấp</v>
          </cell>
          <cell r="K997" t="str">
            <v>C</v>
          </cell>
          <cell r="M997">
            <v>100</v>
          </cell>
          <cell r="N997">
            <v>100</v>
          </cell>
          <cell r="P997" t="str">
            <v>Đặt catheter động mạch quay</v>
          </cell>
          <cell r="Q997">
            <v>489000</v>
          </cell>
          <cell r="R997">
            <v>68869.565217391297</v>
          </cell>
          <cell r="S997">
            <v>557000</v>
          </cell>
          <cell r="T997">
            <v>89530.434782608689</v>
          </cell>
          <cell r="U997">
            <v>578530.43478260865</v>
          </cell>
          <cell r="V997">
            <v>578500</v>
          </cell>
          <cell r="W997">
            <v>23141.217391304348</v>
          </cell>
          <cell r="X997">
            <v>601671.65217391297</v>
          </cell>
        </row>
        <row r="998">
          <cell r="E998" t="str">
            <v>37.8B00.0097</v>
          </cell>
          <cell r="F998" t="str">
            <v>01. HỒI SỨC CẤP CỨU VÀ CHỐNG ĐỘC</v>
          </cell>
          <cell r="G998" t="str">
            <v>1.322</v>
          </cell>
          <cell r="H998" t="str">
            <v>Khai thông động mạch vành bằng sử dụng thuốc tiêu sợi huyết trong điều trị nhồi máu cơ tim cấp</v>
          </cell>
          <cell r="I998" t="str">
            <v>Khai thông động mạch vành bằng sử dụng thuốc tiêu sợi huyết trong điều trị nhồi máu cơ tim cấp</v>
          </cell>
          <cell r="J998" t="str">
            <v>Khai thông động mạch vành bằng sử dụng thuốc tiêu sợi huyết trong điều trị nhồi máu cơ tim cấp</v>
          </cell>
          <cell r="K998" t="str">
            <v>C</v>
          </cell>
          <cell r="M998">
            <v>100</v>
          </cell>
          <cell r="N998">
            <v>100</v>
          </cell>
          <cell r="P998" t="str">
            <v>Đặt catheter động mạch quay</v>
          </cell>
          <cell r="Q998">
            <v>489000</v>
          </cell>
          <cell r="R998">
            <v>68869.565217391297</v>
          </cell>
          <cell r="S998">
            <v>557000</v>
          </cell>
          <cell r="T998">
            <v>89530.434782608689</v>
          </cell>
          <cell r="U998">
            <v>578530.43478260865</v>
          </cell>
          <cell r="V998">
            <v>578500</v>
          </cell>
          <cell r="W998">
            <v>23141.217391304348</v>
          </cell>
          <cell r="X998">
            <v>601671.65217391297</v>
          </cell>
        </row>
        <row r="999">
          <cell r="E999" t="str">
            <v>37.8B00.0097</v>
          </cell>
          <cell r="F999" t="str">
            <v>01. HỒI SỨC CẤP CỨU VÀ CHỐNG ĐỘC</v>
          </cell>
          <cell r="G999" t="str">
            <v>1.346</v>
          </cell>
          <cell r="H999" t="str">
            <v>Khai thông mạch não bằng điều trị thuốc tiêu sợi huyết trong nhồi máu não cấp</v>
          </cell>
          <cell r="I999" t="str">
            <v>Khai thông mạch não bằng điều trị thuốc tiêu sợi huyết trong nhồi máu não cấp</v>
          </cell>
          <cell r="J999" t="str">
            <v>Khai thông mạch não bằng điều trị thuốc tiêu sợi huyết trong nhồi máu não cấp</v>
          </cell>
          <cell r="K999" t="str">
            <v>C</v>
          </cell>
          <cell r="M999">
            <v>100</v>
          </cell>
          <cell r="N999">
            <v>100</v>
          </cell>
          <cell r="P999" t="str">
            <v>Đặt catheter động mạch quay</v>
          </cell>
          <cell r="Q999">
            <v>489000</v>
          </cell>
          <cell r="R999">
            <v>68869.565217391297</v>
          </cell>
          <cell r="S999">
            <v>557000</v>
          </cell>
          <cell r="T999">
            <v>89530.434782608689</v>
          </cell>
          <cell r="U999">
            <v>578530.43478260865</v>
          </cell>
          <cell r="V999">
            <v>578500</v>
          </cell>
          <cell r="W999">
            <v>23141.217391304348</v>
          </cell>
          <cell r="X999">
            <v>601671.65217391297</v>
          </cell>
        </row>
        <row r="1000">
          <cell r="E1000" t="str">
            <v>37.8B00.0097</v>
          </cell>
          <cell r="F1000" t="str">
            <v>01. HỒI SỨC CẤP CỨU VÀ CHỐNG ĐỘC</v>
          </cell>
          <cell r="G1000" t="str">
            <v>1.23</v>
          </cell>
          <cell r="H1000" t="str">
            <v>Thăm dò huyết động theo phương pháp PiCCO</v>
          </cell>
          <cell r="I1000" t="str">
            <v>Thăm dò huyết động theo phương pháp PiCCO</v>
          </cell>
          <cell r="J1000" t="str">
            <v>Thăm dò huyết động theo phương pháp PiCCO</v>
          </cell>
          <cell r="K1000" t="str">
            <v>B</v>
          </cell>
          <cell r="L1000" t="str">
            <v>TDB</v>
          </cell>
          <cell r="M1000">
            <v>100</v>
          </cell>
          <cell r="N1000">
            <v>100</v>
          </cell>
          <cell r="P1000" t="str">
            <v>Đặt catheter động mạch quay</v>
          </cell>
          <cell r="Q1000">
            <v>489000</v>
          </cell>
          <cell r="R1000">
            <v>68869.565217391297</v>
          </cell>
          <cell r="S1000">
            <v>557000</v>
          </cell>
          <cell r="T1000">
            <v>89530.434782608689</v>
          </cell>
          <cell r="U1000">
            <v>578530.43478260865</v>
          </cell>
          <cell r="V1000">
            <v>578500</v>
          </cell>
          <cell r="W1000">
            <v>23141.217391304348</v>
          </cell>
          <cell r="X1000">
            <v>601671.65217391297</v>
          </cell>
        </row>
        <row r="1001">
          <cell r="E1001" t="str">
            <v>37.8B00.0086</v>
          </cell>
          <cell r="F1001" t="str">
            <v>03. NHI KHOA</v>
          </cell>
          <cell r="G1001" t="str">
            <v>3.125</v>
          </cell>
          <cell r="H1001" t="str">
            <v>Chọc hút nước tiểu trên xương mu</v>
          </cell>
          <cell r="I1001" t="str">
            <v>Chọc hút nước tiểu trên xương mu</v>
          </cell>
          <cell r="J1001" t="str">
            <v>Chọc hút nước tiểu trên xương mu</v>
          </cell>
          <cell r="K1001" t="str">
            <v>C</v>
          </cell>
          <cell r="L1001" t="str">
            <v>T2</v>
          </cell>
          <cell r="M1001">
            <v>89</v>
          </cell>
          <cell r="N1001">
            <v>89</v>
          </cell>
          <cell r="P1001" t="str">
            <v xml:space="preserve">Chọc hút hạch hoặc u </v>
          </cell>
          <cell r="Q1001">
            <v>82000</v>
          </cell>
          <cell r="R1001">
            <v>34434.782608695597</v>
          </cell>
          <cell r="S1001">
            <v>116000</v>
          </cell>
          <cell r="T1001">
            <v>44765.217391304272</v>
          </cell>
          <cell r="U1001">
            <v>126765.21739130426</v>
          </cell>
          <cell r="V1001">
            <v>126700</v>
          </cell>
          <cell r="W1001">
            <v>5070.6086956521704</v>
          </cell>
          <cell r="X1001">
            <v>131835.82608695643</v>
          </cell>
        </row>
        <row r="1002">
          <cell r="E1002" t="str">
            <v>37.8B00.0090</v>
          </cell>
          <cell r="F1002" t="str">
            <v>18. ĐIỆN QUANG</v>
          </cell>
          <cell r="G1002" t="str">
            <v>18.619</v>
          </cell>
          <cell r="H1002" t="str">
            <v>Chọc hút tế bào tuyến giáp dưới hướng dẫn siêu âm</v>
          </cell>
          <cell r="I1002" t="str">
            <v>Chọc hút tế bào tuyến giáp dưới hướng dẫn siêu âm</v>
          </cell>
          <cell r="J1002" t="str">
            <v>Chọc hút tế bào tuyến giáp dưới hướng dẫn siêu âm</v>
          </cell>
          <cell r="K1002" t="str">
            <v>C</v>
          </cell>
          <cell r="L1002" t="str">
            <v>T1</v>
          </cell>
          <cell r="M1002">
            <v>93</v>
          </cell>
          <cell r="N1002">
            <v>93</v>
          </cell>
          <cell r="P1002" t="str">
            <v>Chọc hút tế bào tuyến giáp dưới hướng dẫn của siêu âm</v>
          </cell>
          <cell r="Q1002">
            <v>118000</v>
          </cell>
          <cell r="R1002">
            <v>40695.652173913099</v>
          </cell>
          <cell r="S1002">
            <v>158000</v>
          </cell>
          <cell r="T1002">
            <v>52904.347826087032</v>
          </cell>
          <cell r="U1002">
            <v>170904.34782608703</v>
          </cell>
          <cell r="V1002">
            <v>170900</v>
          </cell>
          <cell r="W1002">
            <v>6836.1739130434817</v>
          </cell>
          <cell r="X1002">
            <v>177740.52173913052</v>
          </cell>
        </row>
        <row r="1003">
          <cell r="E1003" t="str">
            <v>37.8B00.0099</v>
          </cell>
          <cell r="F1003" t="str">
            <v>01. HỒI SỨC CẤP CỨU VÀ CHỐNG ĐỘC</v>
          </cell>
          <cell r="G1003" t="str">
            <v>1.209</v>
          </cell>
          <cell r="H1003" t="str">
            <v xml:space="preserve">Dẫn lưu não thất cấp cứu </v>
          </cell>
          <cell r="I1003" t="str">
            <v xml:space="preserve">Dẫn lưu não thất cấp cứu </v>
          </cell>
          <cell r="J1003" t="str">
            <v>Dẫn lưu não thất cấp cứu ≤ 8 giờ</v>
          </cell>
          <cell r="K1003" t="str">
            <v>B</v>
          </cell>
          <cell r="L1003" t="str">
            <v>T2</v>
          </cell>
          <cell r="M1003">
            <v>102</v>
          </cell>
          <cell r="N1003">
            <v>102</v>
          </cell>
          <cell r="P1003" t="str">
            <v>Đặt catheter tĩnh mạch trung tâm một nòng</v>
          </cell>
          <cell r="Q1003">
            <v>596000</v>
          </cell>
          <cell r="R1003">
            <v>68869.565217391297</v>
          </cell>
          <cell r="S1003">
            <v>664000</v>
          </cell>
          <cell r="T1003">
            <v>89530.434782608689</v>
          </cell>
          <cell r="U1003">
            <v>685530.43478260865</v>
          </cell>
          <cell r="V1003">
            <v>685500</v>
          </cell>
          <cell r="W1003">
            <v>27421.217391304348</v>
          </cell>
          <cell r="X1003">
            <v>712951.65217391297</v>
          </cell>
        </row>
        <row r="1004">
          <cell r="E1004" t="str">
            <v>37.8B00.0099</v>
          </cell>
          <cell r="F1004" t="str">
            <v>01. HỒI SỨC CẤP CỨU VÀ CHỐNG ĐỘC</v>
          </cell>
          <cell r="G1004" t="str">
            <v>1.7</v>
          </cell>
          <cell r="H1004" t="str">
            <v>Đặt catheter tĩnh mạch trung tâm 1 nòng</v>
          </cell>
          <cell r="I1004" t="str">
            <v>Đặt catheter tĩnh mạch trung tâm 1 nòng</v>
          </cell>
          <cell r="J1004" t="str">
            <v>Đặt catheter tĩnh mạch trung tâm 01 nòng</v>
          </cell>
          <cell r="K1004" t="str">
            <v>C</v>
          </cell>
          <cell r="L1004" t="str">
            <v>T1</v>
          </cell>
          <cell r="M1004">
            <v>102</v>
          </cell>
          <cell r="N1004">
            <v>102</v>
          </cell>
          <cell r="P1004" t="str">
            <v>Đặt catheter tĩnh mạch trung tâm một nòng</v>
          </cell>
          <cell r="Q1004">
            <v>596000</v>
          </cell>
          <cell r="R1004">
            <v>68869.565217391297</v>
          </cell>
          <cell r="S1004">
            <v>664000</v>
          </cell>
          <cell r="T1004">
            <v>89530.434782608689</v>
          </cell>
          <cell r="U1004">
            <v>685530.43478260865</v>
          </cell>
          <cell r="V1004">
            <v>685500</v>
          </cell>
          <cell r="W1004">
            <v>27421.217391304348</v>
          </cell>
          <cell r="X1004">
            <v>712951.65217391297</v>
          </cell>
        </row>
        <row r="1005">
          <cell r="E1005" t="str">
            <v>37.8B00.0099</v>
          </cell>
          <cell r="F1005" t="str">
            <v>01. HỒI SỨC CẤP CỨU VÀ CHỐNG ĐỘC</v>
          </cell>
          <cell r="G1005" t="str">
            <v>1.317</v>
          </cell>
          <cell r="H1005" t="str">
            <v>Đặt catheter tĩnh mạch trung tâm một nòng dưới hướng dẫn của siêu âm</v>
          </cell>
          <cell r="I1005" t="str">
            <v>Đặt catheter tĩnh mạch trung tâm một nòng dưới hướng dẫn của siêu âm</v>
          </cell>
          <cell r="J1005" t="str">
            <v>Đặt catheter tĩnh mạch trung tâm một nòng dưới hướng dẫn của siêu âm</v>
          </cell>
          <cell r="K1005" t="str">
            <v>C</v>
          </cell>
          <cell r="L1005" t="str">
            <v>T2</v>
          </cell>
          <cell r="M1005">
            <v>102</v>
          </cell>
          <cell r="N1005">
            <v>102</v>
          </cell>
          <cell r="P1005" t="str">
            <v>Đặt catheter tĩnh mạch trung tâm một nòng</v>
          </cell>
          <cell r="Q1005">
            <v>596000</v>
          </cell>
          <cell r="R1005">
            <v>68869.565217391297</v>
          </cell>
          <cell r="S1005">
            <v>664000</v>
          </cell>
          <cell r="T1005">
            <v>89530.434782608689</v>
          </cell>
          <cell r="U1005">
            <v>685530.43478260865</v>
          </cell>
          <cell r="V1005">
            <v>685500</v>
          </cell>
          <cell r="W1005">
            <v>27421.217391304348</v>
          </cell>
          <cell r="X1005">
            <v>712951.65217391297</v>
          </cell>
        </row>
        <row r="1006">
          <cell r="E1006" t="str">
            <v>37.8B00.0099</v>
          </cell>
          <cell r="F1006" t="str">
            <v>01. HỒI SỨC CẤP CỨU VÀ CHỐNG ĐỘC</v>
          </cell>
          <cell r="G1006" t="str">
            <v>1.42</v>
          </cell>
          <cell r="H1006" t="str">
            <v>Đặt dẫn lưu màng ngoài tim cấp cứu bằng catheter qua da</v>
          </cell>
          <cell r="I1006" t="str">
            <v>Đặt dẫn lưu màng ngoài tim cấp cứu bằng catheter qua da</v>
          </cell>
          <cell r="J1006" t="str">
            <v>Đặt dẫn lưu màng ngoài tim cấp cứu bằng catheter qua da</v>
          </cell>
          <cell r="K1006" t="str">
            <v>B</v>
          </cell>
          <cell r="L1006" t="str">
            <v>T1</v>
          </cell>
          <cell r="M1006">
            <v>102</v>
          </cell>
          <cell r="N1006">
            <v>102</v>
          </cell>
          <cell r="P1006" t="str">
            <v>Đặt catheter tĩnh mạch trung tâm một nòng</v>
          </cell>
          <cell r="Q1006">
            <v>596000</v>
          </cell>
          <cell r="R1006">
            <v>68869.565217391297</v>
          </cell>
          <cell r="S1006">
            <v>664000</v>
          </cell>
          <cell r="T1006">
            <v>89530.434782608689</v>
          </cell>
          <cell r="U1006">
            <v>685530.43478260865</v>
          </cell>
          <cell r="V1006">
            <v>685500</v>
          </cell>
          <cell r="W1006">
            <v>27421.217391304348</v>
          </cell>
          <cell r="X1006">
            <v>712951.65217391297</v>
          </cell>
        </row>
        <row r="1007">
          <cell r="E1007" t="str">
            <v>37.8B00.0099</v>
          </cell>
          <cell r="F1007" t="str">
            <v>02. NỘI KHOA</v>
          </cell>
          <cell r="G1007" t="str">
            <v>2.180</v>
          </cell>
          <cell r="H1007" t="str">
            <v>Dẫn lưu dịch quanh thận dưới siêu âm</v>
          </cell>
          <cell r="I1007" t="str">
            <v>Dẫn lưu dịch quanh thận dưới siêu âm</v>
          </cell>
          <cell r="J1007" t="str">
            <v>Dẫn lưu dịch quanh thận dưới siêu âm</v>
          </cell>
          <cell r="K1007" t="str">
            <v>B</v>
          </cell>
          <cell r="L1007" t="str">
            <v>T1</v>
          </cell>
          <cell r="M1007">
            <v>102</v>
          </cell>
          <cell r="N1007">
            <v>102</v>
          </cell>
          <cell r="P1007" t="str">
            <v>Đặt catheter tĩnh mạch trung tâm một nòng</v>
          </cell>
          <cell r="Q1007">
            <v>596000</v>
          </cell>
          <cell r="R1007">
            <v>68869.565217391297</v>
          </cell>
          <cell r="S1007">
            <v>664000</v>
          </cell>
          <cell r="T1007">
            <v>89530.434782608689</v>
          </cell>
          <cell r="U1007">
            <v>685530.43478260865</v>
          </cell>
          <cell r="V1007">
            <v>685500</v>
          </cell>
          <cell r="W1007">
            <v>27421.217391304348</v>
          </cell>
          <cell r="X1007">
            <v>712951.65217391297</v>
          </cell>
        </row>
        <row r="1008">
          <cell r="E1008" t="str">
            <v>37.8B00.0090</v>
          </cell>
          <cell r="F1008" t="str">
            <v>18. ĐIỆN QUANG</v>
          </cell>
          <cell r="G1008" t="str">
            <v>18.621</v>
          </cell>
          <cell r="H1008" t="str">
            <v>Chọc hút tế bào tuyến giáp dưới hướng dẫn siêu âm</v>
          </cell>
          <cell r="I1008" t="str">
            <v>Chọc hút tế bào tuyến giáp dưới hướng dẫn siêu âm</v>
          </cell>
          <cell r="J1008" t="str">
            <v>Chọc hút tế bào tuyến giáp dưới hướng dẫn siêu âm</v>
          </cell>
          <cell r="K1008" t="str">
            <v>C</v>
          </cell>
          <cell r="L1008" t="str">
            <v>T1</v>
          </cell>
          <cell r="M1008">
            <v>93</v>
          </cell>
          <cell r="N1008">
            <v>93</v>
          </cell>
          <cell r="P1008" t="str">
            <v>Chọc hút tế bào tuyến giáp dưới hướng dẫn của siêu âm</v>
          </cell>
          <cell r="Q1008">
            <v>118000</v>
          </cell>
          <cell r="R1008">
            <v>40695.652173913099</v>
          </cell>
          <cell r="S1008">
            <v>158000</v>
          </cell>
          <cell r="T1008">
            <v>52904.347826087032</v>
          </cell>
          <cell r="U1008">
            <v>170904.34782608703</v>
          </cell>
          <cell r="V1008">
            <v>170900</v>
          </cell>
          <cell r="W1008">
            <v>6836.1739130434817</v>
          </cell>
          <cell r="X1008">
            <v>177740.52173913052</v>
          </cell>
        </row>
        <row r="1009">
          <cell r="E1009" t="str">
            <v>37.8B00.0099</v>
          </cell>
          <cell r="F1009" t="str">
            <v>11. BỎNG</v>
          </cell>
          <cell r="G1009" t="str">
            <v>11.88</v>
          </cell>
          <cell r="H1009" t="str">
            <v>Đặt catheter tĩnh mạch trung tâm bù dịch điều trị sốc bỏng</v>
          </cell>
          <cell r="I1009" t="str">
            <v>Đặt catheter tĩnh mạch trung tâm bù dịch điều trị sốc bỏng</v>
          </cell>
          <cell r="J1009" t="str">
            <v>Đặt catheter tĩnh mạch trung tâm bù dịch điều trị sốc bỏng</v>
          </cell>
          <cell r="K1009" t="str">
            <v>B</v>
          </cell>
          <cell r="L1009" t="str">
            <v>T1</v>
          </cell>
          <cell r="M1009">
            <v>102</v>
          </cell>
          <cell r="N1009">
            <v>102</v>
          </cell>
          <cell r="P1009" t="str">
            <v>Đặt catheter tĩnh mạch trung tâm một nòng</v>
          </cell>
          <cell r="Q1009">
            <v>596000</v>
          </cell>
          <cell r="R1009">
            <v>68869.565217391297</v>
          </cell>
          <cell r="S1009">
            <v>664000</v>
          </cell>
          <cell r="T1009">
            <v>89530.434782608689</v>
          </cell>
          <cell r="U1009">
            <v>685530.43478260865</v>
          </cell>
          <cell r="V1009">
            <v>685500</v>
          </cell>
          <cell r="W1009">
            <v>27421.217391304348</v>
          </cell>
          <cell r="X1009">
            <v>712951.65217391297</v>
          </cell>
        </row>
        <row r="1010">
          <cell r="E1010" t="str">
            <v>37.8B00.0099</v>
          </cell>
          <cell r="F1010" t="str">
            <v>13. PHỤ SẢN</v>
          </cell>
          <cell r="G1010" t="str">
            <v>13.185</v>
          </cell>
          <cell r="H1010" t="str">
            <v>Đặt ống thông tĩnh mạch rốn sơ sinh</v>
          </cell>
          <cell r="I1010" t="str">
            <v>Đặt ống thông tĩnh mạch rốn sơ sinh</v>
          </cell>
          <cell r="J1010" t="str">
            <v>Đặt ống thông tĩnh mạch rốn sơ sinh</v>
          </cell>
          <cell r="K1010" t="str">
            <v>C</v>
          </cell>
          <cell r="L1010" t="str">
            <v>T2</v>
          </cell>
          <cell r="M1010">
            <v>102</v>
          </cell>
          <cell r="N1010">
            <v>102</v>
          </cell>
          <cell r="P1010" t="str">
            <v>Đặt catheter tĩnh mạch trung tâm một nòng</v>
          </cell>
          <cell r="Q1010">
            <v>596000</v>
          </cell>
          <cell r="R1010">
            <v>68869.565217391297</v>
          </cell>
          <cell r="S1010">
            <v>664000</v>
          </cell>
          <cell r="T1010">
            <v>89530.434782608689</v>
          </cell>
          <cell r="U1010">
            <v>685530.43478260865</v>
          </cell>
          <cell r="V1010">
            <v>685500</v>
          </cell>
          <cell r="W1010">
            <v>27421.217391304348</v>
          </cell>
          <cell r="X1010">
            <v>712951.65217391297</v>
          </cell>
        </row>
        <row r="1011">
          <cell r="E1011" t="str">
            <v>37.8B00.0099</v>
          </cell>
          <cell r="F1011" t="str">
            <v>13. PHỤ SẢN</v>
          </cell>
          <cell r="G1011" t="str">
            <v>13.183</v>
          </cell>
          <cell r="H1011" t="str">
            <v>Đặt ống thông tĩnh mạch trung tâm sơ sinh</v>
          </cell>
          <cell r="I1011" t="str">
            <v>Đặt ống thông tĩnh mạch trung tâm sơ sinh</v>
          </cell>
          <cell r="J1011" t="str">
            <v>Đặt ống thông tĩnh mạch trung tâm sơ sinh</v>
          </cell>
          <cell r="K1011" t="str">
            <v>B</v>
          </cell>
          <cell r="L1011" t="str">
            <v>T1</v>
          </cell>
          <cell r="M1011">
            <v>102</v>
          </cell>
          <cell r="N1011">
            <v>102</v>
          </cell>
          <cell r="P1011" t="str">
            <v>Đặt catheter tĩnh mạch trung tâm một nòng</v>
          </cell>
          <cell r="Q1011">
            <v>596000</v>
          </cell>
          <cell r="R1011">
            <v>68869.565217391297</v>
          </cell>
          <cell r="S1011">
            <v>664000</v>
          </cell>
          <cell r="T1011">
            <v>89530.434782608689</v>
          </cell>
          <cell r="U1011">
            <v>685530.43478260865</v>
          </cell>
          <cell r="V1011">
            <v>685500</v>
          </cell>
          <cell r="W1011">
            <v>27421.217391304348</v>
          </cell>
          <cell r="X1011">
            <v>712951.65217391297</v>
          </cell>
        </row>
        <row r="1012">
          <cell r="E1012" t="str">
            <v>37.8B00.0099</v>
          </cell>
          <cell r="F1012" t="str">
            <v>9. GÂY MÊ HỒI SỨC</v>
          </cell>
          <cell r="G1012" t="str">
            <v>9.28</v>
          </cell>
          <cell r="H1012" t="str">
            <v>Đặt catheter tĩnh mạch cảnh ngoài</v>
          </cell>
          <cell r="I1012" t="str">
            <v>Đặt catheter tĩnh mạch cảnh ngoài</v>
          </cell>
          <cell r="J1012" t="str">
            <v>Đặt catheter tĩnh mạch cảnh ngoài</v>
          </cell>
          <cell r="K1012" t="str">
            <v>C</v>
          </cell>
          <cell r="L1012" t="str">
            <v>T2</v>
          </cell>
          <cell r="M1012">
            <v>102</v>
          </cell>
          <cell r="N1012">
            <v>102</v>
          </cell>
          <cell r="P1012" t="str">
            <v>Đặt catheter tĩnh mạch trung tâm một nòng</v>
          </cell>
          <cell r="Q1012">
            <v>596000</v>
          </cell>
          <cell r="R1012">
            <v>68869.565217391297</v>
          </cell>
          <cell r="S1012">
            <v>664000</v>
          </cell>
          <cell r="T1012">
            <v>89530.434782608689</v>
          </cell>
          <cell r="U1012">
            <v>685530.43478260865</v>
          </cell>
          <cell r="V1012">
            <v>685500</v>
          </cell>
          <cell r="W1012">
            <v>27421.217391304348</v>
          </cell>
          <cell r="X1012">
            <v>712951.65217391297</v>
          </cell>
        </row>
        <row r="1013">
          <cell r="E1013" t="str">
            <v>37.8B00.0100</v>
          </cell>
          <cell r="F1013" t="str">
            <v>01. HỒI SỨC CẤP CỨU VÀ CHỐNG ĐỘC</v>
          </cell>
          <cell r="G1013" t="str">
            <v>1.319</v>
          </cell>
          <cell r="H1013" t="str">
            <v>Đặt catheter tĩnh mạch trung tâm ba nòng dưới hướng dẫn của siêu âm</v>
          </cell>
          <cell r="I1013" t="str">
            <v>Đặt catheter tĩnh mạch trung tâm ba nòng dưới hướng dẫn của siêu âm</v>
          </cell>
          <cell r="J1013" t="str">
            <v>Đặt catheter tĩnh mạch trung tâm ba nòng dưới hướng dẫn của siêu âm</v>
          </cell>
          <cell r="K1013" t="str">
            <v>C</v>
          </cell>
          <cell r="L1013" t="str">
            <v>T2</v>
          </cell>
          <cell r="M1013">
            <v>103</v>
          </cell>
          <cell r="N1013">
            <v>103</v>
          </cell>
          <cell r="P1013" t="str">
            <v>Đặt catheter tĩnh mạch trung tâm nhiều nòng</v>
          </cell>
          <cell r="Q1013">
            <v>1069000</v>
          </cell>
          <cell r="R1013">
            <v>68869.565217391297</v>
          </cell>
          <cell r="S1013">
            <v>1137000</v>
          </cell>
          <cell r="T1013">
            <v>89530.434782608689</v>
          </cell>
          <cell r="U1013">
            <v>1158530.4347826086</v>
          </cell>
          <cell r="V1013">
            <v>1158500</v>
          </cell>
          <cell r="W1013">
            <v>46341.217391304344</v>
          </cell>
          <cell r="X1013">
            <v>1204871.6521739131</v>
          </cell>
        </row>
        <row r="1014">
          <cell r="E1014" t="str">
            <v>37.8B00.0100</v>
          </cell>
          <cell r="F1014" t="str">
            <v>01. HỒI SỨC CẤP CỨU VÀ CHỐNG ĐỘC</v>
          </cell>
          <cell r="G1014" t="str">
            <v>1.318</v>
          </cell>
          <cell r="H1014" t="str">
            <v>Đặt catheter tĩnh mạch trung tâm hai nòng dưới hướng dẫn của siêu âm</v>
          </cell>
          <cell r="I1014" t="str">
            <v>Đặt catheter tĩnh mạch trung tâm hai nòng dưới hướng dẫn của siêu âm</v>
          </cell>
          <cell r="J1014" t="str">
            <v>Đặt catheter tĩnh mạch trung tâm hai nòng dưới hướng dẫn của siêu âm</v>
          </cell>
          <cell r="K1014" t="str">
            <v>C</v>
          </cell>
          <cell r="L1014" t="str">
            <v>T2</v>
          </cell>
          <cell r="M1014">
            <v>103</v>
          </cell>
          <cell r="N1014">
            <v>103</v>
          </cell>
          <cell r="P1014" t="str">
            <v>Đặt catheter tĩnh mạch trung tâm nhiều nòng</v>
          </cell>
          <cell r="Q1014">
            <v>1069000</v>
          </cell>
          <cell r="R1014">
            <v>68869.565217391297</v>
          </cell>
          <cell r="S1014">
            <v>1137000</v>
          </cell>
          <cell r="T1014">
            <v>89530.434782608689</v>
          </cell>
          <cell r="U1014">
            <v>1158530.4347826086</v>
          </cell>
          <cell r="V1014">
            <v>1158500</v>
          </cell>
          <cell r="W1014">
            <v>46341.217391304344</v>
          </cell>
          <cell r="X1014">
            <v>1204871.6521739131</v>
          </cell>
        </row>
        <row r="1015">
          <cell r="E1015" t="str">
            <v>37.8B00.0100</v>
          </cell>
          <cell r="F1015" t="str">
            <v>01. HỒI SỨC CẤP CỨU VÀ CHỐNG ĐỘC</v>
          </cell>
          <cell r="G1015" t="str">
            <v>1.8</v>
          </cell>
          <cell r="H1015" t="str">
            <v>Đặt catheter tĩnh mạch trung tâm nhiều nòng</v>
          </cell>
          <cell r="I1015" t="str">
            <v>Đặt catheter tĩnh mạch trung tâm nhiều nòng</v>
          </cell>
          <cell r="J1015" t="str">
            <v>Đặt catheter tĩnh mạch trung tâm nhiều nòng</v>
          </cell>
          <cell r="K1015" t="str">
            <v>C</v>
          </cell>
          <cell r="L1015" t="str">
            <v>T1</v>
          </cell>
          <cell r="M1015">
            <v>103</v>
          </cell>
          <cell r="N1015">
            <v>103</v>
          </cell>
          <cell r="P1015" t="str">
            <v>Đặt catheter tĩnh mạch trung tâm nhiều nòng</v>
          </cell>
          <cell r="Q1015">
            <v>1069000</v>
          </cell>
          <cell r="R1015">
            <v>68869.565217391297</v>
          </cell>
          <cell r="S1015">
            <v>1137000</v>
          </cell>
          <cell r="T1015">
            <v>89530.434782608689</v>
          </cell>
          <cell r="U1015">
            <v>1158530.4347826086</v>
          </cell>
          <cell r="V1015">
            <v>1158500</v>
          </cell>
          <cell r="W1015">
            <v>46341.217391304344</v>
          </cell>
          <cell r="X1015">
            <v>1204871.6521739131</v>
          </cell>
        </row>
        <row r="1016">
          <cell r="E1016" t="str">
            <v>37.8B00.0100</v>
          </cell>
          <cell r="F1016" t="str">
            <v>02. NỘI KHOA</v>
          </cell>
          <cell r="G1016" t="str">
            <v>2.183</v>
          </cell>
          <cell r="H1016" t="str">
            <v>Đặt catheter tĩnh mạch cảnh để lọc máu cấp cứu</v>
          </cell>
          <cell r="I1016" t="str">
            <v>Đặt catheter tĩnh mạch cảnh để lọc máu cấp cứu</v>
          </cell>
          <cell r="J1016" t="str">
            <v>Đặt catheter tĩnh mạch cảnh để lọc máu cấp cứu</v>
          </cell>
          <cell r="K1016" t="str">
            <v>B</v>
          </cell>
          <cell r="L1016" t="str">
            <v>T1</v>
          </cell>
          <cell r="M1016">
            <v>103</v>
          </cell>
          <cell r="N1016">
            <v>103</v>
          </cell>
          <cell r="P1016" t="str">
            <v>Đặt catheter tĩnh mạch trung tâm nhiều nòng</v>
          </cell>
          <cell r="Q1016">
            <v>1069000</v>
          </cell>
          <cell r="R1016">
            <v>68869.565217391297</v>
          </cell>
          <cell r="S1016">
            <v>1137000</v>
          </cell>
          <cell r="T1016">
            <v>89530.434782608689</v>
          </cell>
          <cell r="U1016">
            <v>1158530.4347826086</v>
          </cell>
          <cell r="V1016">
            <v>1158500</v>
          </cell>
          <cell r="W1016">
            <v>46341.217391304344</v>
          </cell>
          <cell r="X1016">
            <v>1204871.6521739131</v>
          </cell>
        </row>
        <row r="1017">
          <cell r="E1017" t="str">
            <v>37.8B00.0092</v>
          </cell>
          <cell r="F1017" t="str">
            <v>03. NHI KHOA</v>
          </cell>
          <cell r="G1017" t="str">
            <v>3.2809</v>
          </cell>
          <cell r="H1017" t="str">
            <v>Chọc hút tủy xương làm tủy đồ</v>
          </cell>
          <cell r="I1017" t="str">
            <v>Chọc hút tủy xương làm tủy đồ [chưa bao gồm kim]</v>
          </cell>
          <cell r="J1017" t="str">
            <v>Chọc hút tủy xương làm tủy đồ</v>
          </cell>
          <cell r="K1017" t="str">
            <v>B</v>
          </cell>
          <cell r="L1017" t="str">
            <v>T1</v>
          </cell>
          <cell r="M1017">
            <v>95</v>
          </cell>
          <cell r="N1017">
            <v>95</v>
          </cell>
          <cell r="O1017" t="str">
            <v>Chưa bao gồm kim chọc hút tủy. Kim chọc hút tủy tính theo thực tế sử dụng.</v>
          </cell>
          <cell r="P1017" t="str">
            <v xml:space="preserve">Chọc hút tủy làm tủy đồ </v>
          </cell>
          <cell r="Q1017">
            <v>95000</v>
          </cell>
          <cell r="R1017">
            <v>40695.652173913099</v>
          </cell>
          <cell r="S1017">
            <v>135000</v>
          </cell>
          <cell r="T1017">
            <v>52904.347826087032</v>
          </cell>
          <cell r="U1017">
            <v>147904.34782608703</v>
          </cell>
          <cell r="V1017">
            <v>147900</v>
          </cell>
          <cell r="W1017">
            <v>5916.1739130434817</v>
          </cell>
          <cell r="X1017">
            <v>153820.52173913052</v>
          </cell>
        </row>
        <row r="1018">
          <cell r="E1018" t="str">
            <v>37.8B00.0091</v>
          </cell>
          <cell r="F1018" t="str">
            <v>03. NHI KHOA</v>
          </cell>
          <cell r="G1018" t="str">
            <v>3.2809</v>
          </cell>
          <cell r="H1018" t="str">
            <v>Chọc hút tủy xương làm tủy đồ</v>
          </cell>
          <cell r="I1018" t="str">
            <v>Chọc hút tủy xương làm tủy đồ [kim dùng nhiều lần]</v>
          </cell>
          <cell r="J1018" t="str">
            <v>Chọc hút tủy xương làm tủy đồ</v>
          </cell>
          <cell r="K1018" t="str">
            <v>B</v>
          </cell>
          <cell r="L1018" t="str">
            <v>T1</v>
          </cell>
          <cell r="M1018">
            <v>94</v>
          </cell>
          <cell r="N1018">
            <v>94</v>
          </cell>
          <cell r="O1018" t="str">
            <v>Bao gồm cả kim chọc hút tủy dùng nhiều lần.</v>
          </cell>
          <cell r="P1018" t="str">
            <v>Chọc hút tủy làm tủy đồ</v>
          </cell>
          <cell r="Q1018">
            <v>497000</v>
          </cell>
          <cell r="R1018">
            <v>40695.652173913099</v>
          </cell>
          <cell r="S1018">
            <v>537000</v>
          </cell>
          <cell r="T1018">
            <v>52904.347826087032</v>
          </cell>
          <cell r="U1018">
            <v>549904.34782608703</v>
          </cell>
          <cell r="V1018">
            <v>549900</v>
          </cell>
          <cell r="W1018">
            <v>21996.173913043483</v>
          </cell>
          <cell r="X1018">
            <v>571900.52173913049</v>
          </cell>
        </row>
        <row r="1019">
          <cell r="E1019" t="str">
            <v>37.8B00.0101</v>
          </cell>
          <cell r="F1019" t="str">
            <v>02. NỘI KHOA</v>
          </cell>
          <cell r="G1019" t="str">
            <v>2.185</v>
          </cell>
          <cell r="H1019" t="str">
            <v>Đặt catheter hai nòng tĩnh mạch cảnh trong để lọc máu</v>
          </cell>
          <cell r="I1019" t="str">
            <v>Đặt catheter hai nòng tĩnh mạch cảnh trong để lọc máu</v>
          </cell>
          <cell r="J1019" t="str">
            <v>Đặt catheter hai nòng tĩnh mạch cảnh trong để lọc máu</v>
          </cell>
          <cell r="K1019" t="str">
            <v>B</v>
          </cell>
          <cell r="L1019" t="str">
            <v>T2</v>
          </cell>
          <cell r="M1019">
            <v>104</v>
          </cell>
          <cell r="N1019">
            <v>104</v>
          </cell>
          <cell r="O1019" t="str">
            <v>Chỉ áp dụng với trường hợp lọc máu.</v>
          </cell>
          <cell r="P1019" t="str">
            <v xml:space="preserve">Đặt ống thông tĩnh mạch bằng catheter 2 nòng </v>
          </cell>
          <cell r="Q1019">
            <v>1069000</v>
          </cell>
          <cell r="R1019">
            <v>68869.565217391297</v>
          </cell>
          <cell r="S1019">
            <v>1137000</v>
          </cell>
          <cell r="T1019">
            <v>89530.434782608689</v>
          </cell>
          <cell r="U1019">
            <v>1158530.4347826086</v>
          </cell>
          <cell r="V1019">
            <v>1158500</v>
          </cell>
          <cell r="W1019">
            <v>46341.217391304344</v>
          </cell>
          <cell r="X1019">
            <v>1204871.6521739131</v>
          </cell>
        </row>
        <row r="1020">
          <cell r="E1020" t="str">
            <v>37.8B00.0101</v>
          </cell>
          <cell r="F1020" t="str">
            <v>02. NỘI KHOA</v>
          </cell>
          <cell r="G1020" t="str">
            <v>2.186</v>
          </cell>
          <cell r="H1020" t="str">
            <v>Đặt catheter hai nòng tĩnh mạch dưới đòn để lọc máu</v>
          </cell>
          <cell r="I1020" t="str">
            <v>Đặt catheter hai nòng tĩnh mạch dưới đòn để lọc máu</v>
          </cell>
          <cell r="J1020" t="str">
            <v>Đặt catheter hai nòng tĩnh mạch dưới đòn để lọc máu</v>
          </cell>
          <cell r="K1020" t="str">
            <v>B</v>
          </cell>
          <cell r="L1020" t="str">
            <v>T2</v>
          </cell>
          <cell r="M1020">
            <v>104</v>
          </cell>
          <cell r="N1020">
            <v>104</v>
          </cell>
          <cell r="O1020" t="str">
            <v>Chỉ áp dụng với trường hợp lọc máu.</v>
          </cell>
          <cell r="P1020" t="str">
            <v xml:space="preserve">Đặt ống thông tĩnh mạch bằng catheter 2 nòng </v>
          </cell>
          <cell r="Q1020">
            <v>1069000</v>
          </cell>
          <cell r="R1020">
            <v>68869.565217391297</v>
          </cell>
          <cell r="S1020">
            <v>1137000</v>
          </cell>
          <cell r="T1020">
            <v>89530.434782608689</v>
          </cell>
          <cell r="U1020">
            <v>1158530.4347826086</v>
          </cell>
          <cell r="V1020">
            <v>1158500</v>
          </cell>
          <cell r="W1020">
            <v>46341.217391304344</v>
          </cell>
          <cell r="X1020">
            <v>1204871.6521739131</v>
          </cell>
        </row>
        <row r="1021">
          <cell r="E1021" t="str">
            <v>37.8B00.0101</v>
          </cell>
          <cell r="F1021" t="str">
            <v>02. NỘI KHOA</v>
          </cell>
          <cell r="G1021" t="str">
            <v>2.498</v>
          </cell>
          <cell r="H1021" t="str">
            <v>Đặt catheter một nòng hoặc hai nòng tĩnh mạch đùi để lọc máu</v>
          </cell>
          <cell r="I1021" t="str">
            <v>Đặt catheter một nòng hoặc hai nòng tĩnh mạch đùi để lọc máu</v>
          </cell>
          <cell r="J1021" t="str">
            <v>Đặt catheter một nòng hoặc hai nòng tĩnh mạch đùi để lọc máu</v>
          </cell>
          <cell r="K1021" t="str">
            <v>C</v>
          </cell>
          <cell r="L1021" t="str">
            <v>T2</v>
          </cell>
          <cell r="M1021">
            <v>104</v>
          </cell>
          <cell r="N1021">
            <v>104</v>
          </cell>
          <cell r="O1021" t="str">
            <v>Chỉ áp dụng với trường hợp lọc máu.</v>
          </cell>
          <cell r="P1021" t="str">
            <v xml:space="preserve">Đặt ống thông tĩnh mạch bằng catheter 2 nòng </v>
          </cell>
          <cell r="Q1021">
            <v>1069000</v>
          </cell>
          <cell r="R1021">
            <v>68869.565217391297</v>
          </cell>
          <cell r="S1021">
            <v>1137000</v>
          </cell>
          <cell r="T1021">
            <v>89530.434782608689</v>
          </cell>
          <cell r="U1021">
            <v>1158530.4347826086</v>
          </cell>
          <cell r="V1021">
            <v>1158500</v>
          </cell>
          <cell r="W1021">
            <v>46341.217391304344</v>
          </cell>
          <cell r="X1021">
            <v>1204871.6521739131</v>
          </cell>
        </row>
        <row r="1022">
          <cell r="E1022" t="str">
            <v>37.8B00.0093</v>
          </cell>
          <cell r="F1022" t="str">
            <v>03. NHI KHOA</v>
          </cell>
          <cell r="G1022" t="str">
            <v>3.2809</v>
          </cell>
          <cell r="H1022" t="str">
            <v>Chọc hút tủy xương làm tủy đồ</v>
          </cell>
          <cell r="I1022" t="str">
            <v>Chọc hút tủy xương làm tủy đồ [sử dụng máy khoan cầm tay]</v>
          </cell>
          <cell r="J1022" t="str">
            <v>Chọc hút tủy xương làm tủy đồ</v>
          </cell>
          <cell r="K1022" t="str">
            <v>B</v>
          </cell>
          <cell r="L1022" t="str">
            <v>T1</v>
          </cell>
          <cell r="M1022">
            <v>96</v>
          </cell>
          <cell r="N1022">
            <v>96</v>
          </cell>
          <cell r="P1022" t="str">
            <v>Chọc hút tủy làm tủy đồ (sử dụng máy khoan cầm tay)</v>
          </cell>
          <cell r="Q1022">
            <v>2327000</v>
          </cell>
          <cell r="R1022">
            <v>40695.652173913099</v>
          </cell>
          <cell r="S1022">
            <v>2367000</v>
          </cell>
          <cell r="T1022">
            <v>52904.347826087032</v>
          </cell>
          <cell r="U1022">
            <v>2379904.3478260869</v>
          </cell>
          <cell r="V1022">
            <v>2379900</v>
          </cell>
          <cell r="W1022">
            <v>95196.173913043473</v>
          </cell>
          <cell r="X1022">
            <v>2475100.5217391304</v>
          </cell>
        </row>
        <row r="1023">
          <cell r="E1023" t="str">
            <v>37.8B00.0102</v>
          </cell>
          <cell r="F1023" t="str">
            <v>02. NỘI KHOA</v>
          </cell>
          <cell r="G1023" t="str">
            <v>2.184</v>
          </cell>
          <cell r="H1023" t="str">
            <v>Đặt catheter hai nòng có cuff, tạo đường hầm để lọc máu</v>
          </cell>
          <cell r="I1023" t="str">
            <v>Đặt catheter hai nòng có cuff, tạo đường hầm để lọc máu</v>
          </cell>
          <cell r="J1023" t="str">
            <v>Đặt catheter hai nòng có cuff, tạo đường hầm để lọc máu</v>
          </cell>
          <cell r="K1023" t="str">
            <v>B</v>
          </cell>
          <cell r="L1023" t="str">
            <v>T1</v>
          </cell>
          <cell r="M1023">
            <v>105</v>
          </cell>
          <cell r="N1023">
            <v>105</v>
          </cell>
          <cell r="P1023" t="str">
            <v>Đặt catheter hai nòng có cuff, tạo đường hầm để lọc máu</v>
          </cell>
          <cell r="Q1023">
            <v>6646000</v>
          </cell>
          <cell r="R1023">
            <v>200347.82608695599</v>
          </cell>
          <cell r="S1023">
            <v>6846000</v>
          </cell>
          <cell r="T1023">
            <v>260452.17391304276</v>
          </cell>
          <cell r="U1023">
            <v>6906452.173913043</v>
          </cell>
          <cell r="V1023">
            <v>6906400</v>
          </cell>
          <cell r="W1023">
            <v>276258.08695652173</v>
          </cell>
          <cell r="X1023">
            <v>7182710.2608695645</v>
          </cell>
        </row>
        <row r="1024">
          <cell r="E1024" t="str">
            <v>37.8B00.0088</v>
          </cell>
          <cell r="F1024" t="str">
            <v>10. NGOẠI KHOA</v>
          </cell>
          <cell r="G1024" t="str">
            <v>10.312</v>
          </cell>
          <cell r="H1024" t="str">
            <v>Chọc hút và bơm thuốc vào nang thận</v>
          </cell>
          <cell r="I1024" t="str">
            <v xml:space="preserve">Chọc hút và bơm thuốc vào nang thận [dưới cắt lớp vi tính] </v>
          </cell>
          <cell r="J1024" t="str">
            <v>Chọc hút và bơm thuốc vào nang thận</v>
          </cell>
          <cell r="K1024" t="str">
            <v>B</v>
          </cell>
          <cell r="L1024" t="str">
            <v>TDB</v>
          </cell>
          <cell r="M1024">
            <v>91</v>
          </cell>
          <cell r="N1024">
            <v>91</v>
          </cell>
          <cell r="O1024" t="str">
            <v>Chưa bao gồm thuốc cản quang nếu có sử dụng.</v>
          </cell>
          <cell r="P1024" t="str">
            <v>Chọc hút hạch hoặc u hoặc áp xe hoặc các tổn thương khác dưới hướng dẫn của cắt lớp vi tính</v>
          </cell>
          <cell r="Q1024">
            <v>675000</v>
          </cell>
          <cell r="R1024">
            <v>68869.565217391297</v>
          </cell>
          <cell r="S1024">
            <v>743000</v>
          </cell>
          <cell r="T1024">
            <v>89530.434782608689</v>
          </cell>
          <cell r="U1024">
            <v>764530.43478260865</v>
          </cell>
          <cell r="V1024">
            <v>764500</v>
          </cell>
          <cell r="W1024">
            <v>30581.217391304348</v>
          </cell>
          <cell r="X1024">
            <v>795111.65217391297</v>
          </cell>
        </row>
        <row r="1025">
          <cell r="E1025" t="str">
            <v>37.8B00.0087</v>
          </cell>
          <cell r="F1025" t="str">
            <v>10. NGOẠI KHOA</v>
          </cell>
          <cell r="G1025" t="str">
            <v>10.312</v>
          </cell>
          <cell r="H1025" t="str">
            <v>Chọc hút và bơm thuốc vào nang thận</v>
          </cell>
          <cell r="I1025" t="str">
            <v>Chọc hút và bơm thuốc vào nang thận [dưới hướng dẫn siêu âm]</v>
          </cell>
          <cell r="J1025" t="str">
            <v>Chọc hút và bơm thuốc vào nang thận</v>
          </cell>
          <cell r="K1025" t="str">
            <v>B</v>
          </cell>
          <cell r="L1025" t="str">
            <v>TDB</v>
          </cell>
          <cell r="M1025">
            <v>90</v>
          </cell>
          <cell r="N1025">
            <v>90</v>
          </cell>
          <cell r="P1025" t="str">
            <v xml:space="preserve">Chọc hút hạch hoặc u hoặc áp xe hoặc các tổn thương khác dưới hướng dẫn của siêu âm </v>
          </cell>
          <cell r="Q1025">
            <v>119000</v>
          </cell>
          <cell r="R1025">
            <v>40695.652173913099</v>
          </cell>
          <cell r="S1025">
            <v>159000</v>
          </cell>
          <cell r="T1025">
            <v>52904.347826087032</v>
          </cell>
          <cell r="U1025">
            <v>171904.34782608703</v>
          </cell>
          <cell r="V1025">
            <v>171900</v>
          </cell>
          <cell r="W1025">
            <v>6876.1739130434817</v>
          </cell>
          <cell r="X1025">
            <v>178780.52173913052</v>
          </cell>
        </row>
        <row r="1026">
          <cell r="E1026" t="str">
            <v>37.8B00.1888</v>
          </cell>
          <cell r="F1026" t="str">
            <v>01. HỒI SỨC CẤP CỨU VÀ CHỐNG ĐỘC</v>
          </cell>
          <cell r="G1026" t="str">
            <v>1.70</v>
          </cell>
          <cell r="H1026" t="str">
            <v>Đặt nội khí quản có cửa hút trên bóng chèn (Hi-low EVAC)</v>
          </cell>
          <cell r="I1026" t="str">
            <v>Đặt nội khí quản có cửa hút trên bóng chèn (Hi-low EVAC)</v>
          </cell>
          <cell r="J1026" t="str">
            <v>Đặt ống nội khí quản có cửa hút trên bóng chèn (Hi-low EVAC)</v>
          </cell>
          <cell r="K1026" t="str">
            <v>B</v>
          </cell>
          <cell r="L1026" t="str">
            <v>T1</v>
          </cell>
          <cell r="M1026">
            <v>106</v>
          </cell>
          <cell r="N1026">
            <v>106</v>
          </cell>
          <cell r="P1026" t="str">
            <v>Đặt nội khí quản</v>
          </cell>
          <cell r="Q1026">
            <v>511000</v>
          </cell>
          <cell r="R1026">
            <v>68869.565217391297</v>
          </cell>
          <cell r="S1026">
            <v>579000</v>
          </cell>
          <cell r="T1026">
            <v>89530.434782608689</v>
          </cell>
          <cell r="U1026">
            <v>600530.43478260865</v>
          </cell>
          <cell r="V1026">
            <v>600500</v>
          </cell>
          <cell r="W1026">
            <v>24021.217391304348</v>
          </cell>
          <cell r="X1026">
            <v>624551.65217391297</v>
          </cell>
        </row>
        <row r="1027">
          <cell r="E1027" t="str">
            <v>37.8B00.1888</v>
          </cell>
          <cell r="F1027" t="str">
            <v>01. HỒI SỨC CẤP CỨU VÀ CHỐNG ĐỘC</v>
          </cell>
          <cell r="G1027" t="str">
            <v>1.77</v>
          </cell>
          <cell r="H1027" t="str">
            <v>Thay ống nội khí quản</v>
          </cell>
          <cell r="I1027" t="str">
            <v>Thay ống nội khí quản</v>
          </cell>
          <cell r="J1027" t="str">
            <v>Thay ống nội khí quản</v>
          </cell>
          <cell r="K1027" t="str">
            <v>C</v>
          </cell>
          <cell r="L1027" t="str">
            <v>T1</v>
          </cell>
          <cell r="M1027">
            <v>106</v>
          </cell>
          <cell r="N1027">
            <v>106</v>
          </cell>
          <cell r="P1027" t="str">
            <v>Đặt nội khí quản</v>
          </cell>
          <cell r="Q1027">
            <v>511000</v>
          </cell>
          <cell r="R1027">
            <v>68869.565217391297</v>
          </cell>
          <cell r="S1027">
            <v>579000</v>
          </cell>
          <cell r="T1027">
            <v>89530.434782608689</v>
          </cell>
          <cell r="U1027">
            <v>600530.43478260865</v>
          </cell>
          <cell r="V1027">
            <v>600500</v>
          </cell>
          <cell r="W1027">
            <v>24021.217391304348</v>
          </cell>
          <cell r="X1027">
            <v>624551.65217391297</v>
          </cell>
        </row>
        <row r="1028">
          <cell r="E1028" t="str">
            <v>37.8B00.0078</v>
          </cell>
          <cell r="F1028" t="str">
            <v>02. NỘI KHOA</v>
          </cell>
          <cell r="G1028" t="str">
            <v>2.8</v>
          </cell>
          <cell r="H1028" t="str">
            <v>Chọc tháo dịch màng phổi dưới hướng dẫn của siêu âm</v>
          </cell>
          <cell r="I1028" t="str">
            <v>Chọc tháo dịch màng phổi dưới hướng dẫn của siêu âm</v>
          </cell>
          <cell r="J1028" t="str">
            <v>Chọc tháo dịch màng phổi dưới hướng dẫn của siêu âm</v>
          </cell>
          <cell r="K1028" t="str">
            <v>C</v>
          </cell>
          <cell r="L1028" t="str">
            <v>T2</v>
          </cell>
          <cell r="M1028">
            <v>81</v>
          </cell>
          <cell r="N1028">
            <v>81</v>
          </cell>
          <cell r="P1028" t="str">
            <v>Chọc tháo dịch màng bụng hoặc màng phổi dưới hướng dẫn của siêu âm</v>
          </cell>
          <cell r="Q1028">
            <v>143000</v>
          </cell>
          <cell r="R1028">
            <v>40695.652173913099</v>
          </cell>
          <cell r="S1028">
            <v>183000</v>
          </cell>
          <cell r="T1028">
            <v>52904.347826087032</v>
          </cell>
          <cell r="U1028">
            <v>195904.34782608703</v>
          </cell>
          <cell r="V1028">
            <v>195900</v>
          </cell>
          <cell r="W1028">
            <v>7836.1739130434817</v>
          </cell>
          <cell r="X1028">
            <v>203740.52173913052</v>
          </cell>
        </row>
        <row r="1029">
          <cell r="E1029" t="str">
            <v>37.8B00.1888</v>
          </cell>
          <cell r="F1029" t="str">
            <v>03. NHI KHOA</v>
          </cell>
          <cell r="G1029" t="str">
            <v>3.65</v>
          </cell>
          <cell r="H1029" t="str">
            <v>Bơm rửa phế quản có bàn chải</v>
          </cell>
          <cell r="I1029" t="str">
            <v>Bơm rửa phế quản có bàn chải</v>
          </cell>
          <cell r="J1029" t="str">
            <v>Bơm rửa phế quản có bàn chải</v>
          </cell>
          <cell r="K1029" t="str">
            <v>B</v>
          </cell>
          <cell r="L1029" t="str">
            <v>T1</v>
          </cell>
          <cell r="M1029">
            <v>106</v>
          </cell>
          <cell r="N1029">
            <v>106</v>
          </cell>
          <cell r="P1029" t="str">
            <v>Đặt nội khí quản</v>
          </cell>
          <cell r="Q1029">
            <v>511000</v>
          </cell>
          <cell r="R1029">
            <v>68869.565217391297</v>
          </cell>
          <cell r="S1029">
            <v>579000</v>
          </cell>
          <cell r="T1029">
            <v>89530.434782608689</v>
          </cell>
          <cell r="U1029">
            <v>600530.43478260865</v>
          </cell>
          <cell r="V1029">
            <v>600500</v>
          </cell>
          <cell r="W1029">
            <v>24021.217391304348</v>
          </cell>
          <cell r="X1029">
            <v>624551.65217391297</v>
          </cell>
        </row>
        <row r="1030">
          <cell r="E1030" t="str">
            <v>37.8B00.1888</v>
          </cell>
          <cell r="F1030" t="str">
            <v>03. NHI KHOA</v>
          </cell>
          <cell r="G1030" t="str">
            <v>3.66</v>
          </cell>
          <cell r="H1030" t="str">
            <v>Bơm rửa phế quản không bàn chải</v>
          </cell>
          <cell r="I1030" t="str">
            <v>Bơm rửa phế quản không bàn chải</v>
          </cell>
          <cell r="J1030" t="str">
            <v>Bơm rửa phế quản không bàn chải</v>
          </cell>
          <cell r="K1030" t="str">
            <v>B</v>
          </cell>
          <cell r="L1030" t="str">
            <v>T1</v>
          </cell>
          <cell r="M1030">
            <v>106</v>
          </cell>
          <cell r="N1030">
            <v>106</v>
          </cell>
          <cell r="P1030" t="str">
            <v>Đặt nội khí quản</v>
          </cell>
          <cell r="Q1030">
            <v>511000</v>
          </cell>
          <cell r="R1030">
            <v>68869.565217391297</v>
          </cell>
          <cell r="S1030">
            <v>579000</v>
          </cell>
          <cell r="T1030">
            <v>89530.434782608689</v>
          </cell>
          <cell r="U1030">
            <v>600530.43478260865</v>
          </cell>
          <cell r="V1030">
            <v>600500</v>
          </cell>
          <cell r="W1030">
            <v>24021.217391304348</v>
          </cell>
          <cell r="X1030">
            <v>624551.65217391297</v>
          </cell>
        </row>
        <row r="1031">
          <cell r="E1031" t="str">
            <v>37.8B00.0078</v>
          </cell>
          <cell r="F1031" t="str">
            <v>03. NHI KHOA</v>
          </cell>
          <cell r="G1031" t="str">
            <v>3.2333</v>
          </cell>
          <cell r="H1031" t="str">
            <v>Chọc tháo dịch màng phổi dưới hướng dẫn của siêu âm</v>
          </cell>
          <cell r="I1031" t="str">
            <v>Chọc tháo dịch màng phổi dưới hướng dẫn của siêu âm</v>
          </cell>
          <cell r="J1031" t="str">
            <v>Chọc tháo dịch màng phổi dưới hướng dẫn của siêu âm</v>
          </cell>
          <cell r="K1031" t="str">
            <v>C</v>
          </cell>
          <cell r="L1031" t="str">
            <v>T2</v>
          </cell>
          <cell r="M1031">
            <v>81</v>
          </cell>
          <cell r="N1031">
            <v>81</v>
          </cell>
          <cell r="P1031" t="str">
            <v>Chọc tháo dịch màng bụng hoặc màng phổi dưới hướng dẫn của siêu âm</v>
          </cell>
          <cell r="Q1031">
            <v>143000</v>
          </cell>
          <cell r="R1031">
            <v>40695.652173913099</v>
          </cell>
          <cell r="S1031">
            <v>183000</v>
          </cell>
          <cell r="T1031">
            <v>52904.347826087032</v>
          </cell>
          <cell r="U1031">
            <v>195904.34782608703</v>
          </cell>
          <cell r="V1031">
            <v>195900</v>
          </cell>
          <cell r="W1031">
            <v>7836.1739130434817</v>
          </cell>
          <cell r="X1031">
            <v>203740.52173913052</v>
          </cell>
        </row>
        <row r="1032">
          <cell r="E1032" t="str">
            <v>37.8B00.0077</v>
          </cell>
          <cell r="F1032" t="str">
            <v>02. NỘI KHOA</v>
          </cell>
          <cell r="G1032" t="str">
            <v>2.243</v>
          </cell>
          <cell r="H1032" t="str">
            <v>Chọc tháo dịch ổ bụng điều trị</v>
          </cell>
          <cell r="I1032" t="str">
            <v>Chọc tháo dịch ổ bụng điều trị</v>
          </cell>
          <cell r="J1032" t="str">
            <v>Chọc tháo dịch ổ bụng điều trị</v>
          </cell>
          <cell r="K1032" t="str">
            <v>C</v>
          </cell>
          <cell r="L1032" t="str">
            <v>T3</v>
          </cell>
          <cell r="M1032">
            <v>80</v>
          </cell>
          <cell r="N1032">
            <v>80</v>
          </cell>
          <cell r="P1032" t="str">
            <v xml:space="preserve">Chọc dò màng bụng hoặc màng phổi </v>
          </cell>
          <cell r="Q1032">
            <v>109000</v>
          </cell>
          <cell r="R1032">
            <v>34434.782608695597</v>
          </cell>
          <cell r="S1032">
            <v>143000</v>
          </cell>
          <cell r="T1032">
            <v>44765.217391304272</v>
          </cell>
          <cell r="U1032">
            <v>153765.21739130426</v>
          </cell>
          <cell r="V1032">
            <v>153700</v>
          </cell>
          <cell r="W1032">
            <v>6150.6086956521704</v>
          </cell>
          <cell r="X1032">
            <v>159915.82608695643</v>
          </cell>
        </row>
        <row r="1033">
          <cell r="E1033" t="str">
            <v>37.8B00.0078</v>
          </cell>
          <cell r="F1033" t="str">
            <v>02. NỘI KHOA</v>
          </cell>
          <cell r="G1033" t="str">
            <v>2.243</v>
          </cell>
          <cell r="H1033" t="str">
            <v>Chọc tháo dịch ổ bụng điều trị</v>
          </cell>
          <cell r="I1033" t="str">
            <v>Chọc tháo dịch ổ bụng điều trị [dưới siêu âm]</v>
          </cell>
          <cell r="J1033" t="str">
            <v>Chọc tháo dịch ổ bụng điều trị</v>
          </cell>
          <cell r="K1033" t="str">
            <v>C</v>
          </cell>
          <cell r="L1033" t="str">
            <v>T3</v>
          </cell>
          <cell r="M1033">
            <v>81</v>
          </cell>
          <cell r="N1033">
            <v>81</v>
          </cell>
          <cell r="P1033" t="str">
            <v>Chọc tháo dịch màng bụng hoặc màng phổi dưới hướng dẫn của siêu âm</v>
          </cell>
          <cell r="Q1033">
            <v>143000</v>
          </cell>
          <cell r="R1033">
            <v>40695.652173913099</v>
          </cell>
          <cell r="S1033">
            <v>183000</v>
          </cell>
          <cell r="T1033">
            <v>52904.347826087032</v>
          </cell>
          <cell r="U1033">
            <v>195904.34782608703</v>
          </cell>
          <cell r="V1033">
            <v>195900</v>
          </cell>
          <cell r="W1033">
            <v>7836.1739130434817</v>
          </cell>
          <cell r="X1033">
            <v>203740.52173913052</v>
          </cell>
        </row>
        <row r="1034">
          <cell r="E1034" t="str">
            <v>37.8C00.0228</v>
          </cell>
          <cell r="F1034" t="str">
            <v>03. NHI KHOA</v>
          </cell>
          <cell r="G1034" t="str">
            <v>3.288</v>
          </cell>
          <cell r="H1034" t="str">
            <v>Chườm ngải</v>
          </cell>
          <cell r="I1034" t="str">
            <v>Chườm ngải</v>
          </cell>
          <cell r="J1034" t="str">
            <v>Chườm ngải</v>
          </cell>
          <cell r="K1034" t="str">
            <v>D</v>
          </cell>
          <cell r="L1034" t="str">
            <v>T3</v>
          </cell>
          <cell r="M1034">
            <v>236</v>
          </cell>
          <cell r="N1034">
            <v>236</v>
          </cell>
          <cell r="P1034" t="str">
            <v>Cứu (Ngải cứu, túi chườm)</v>
          </cell>
          <cell r="Q1034">
            <v>33000</v>
          </cell>
          <cell r="R1034">
            <v>3130.4347826087001</v>
          </cell>
          <cell r="S1034">
            <v>36100</v>
          </cell>
          <cell r="T1034">
            <v>4069.5652173913099</v>
          </cell>
          <cell r="U1034">
            <v>37069.565217391311</v>
          </cell>
          <cell r="V1034">
            <v>37000</v>
          </cell>
          <cell r="W1034">
            <v>1482.7826086956525</v>
          </cell>
          <cell r="X1034">
            <v>38552.347826086967</v>
          </cell>
        </row>
        <row r="1035">
          <cell r="E1035" t="str">
            <v>37.8C00.0228</v>
          </cell>
          <cell r="F1035" t="str">
            <v>8. Y HỌC CỔ TRUYỀN</v>
          </cell>
          <cell r="G1035" t="str">
            <v>8.27</v>
          </cell>
          <cell r="H1035" t="str">
            <v>Chườm ngải</v>
          </cell>
          <cell r="I1035" t="str">
            <v>Chườm ngải</v>
          </cell>
          <cell r="J1035" t="str">
            <v>Chườm ngải</v>
          </cell>
          <cell r="K1035" t="str">
            <v>D</v>
          </cell>
          <cell r="L1035" t="str">
            <v>T3</v>
          </cell>
          <cell r="M1035">
            <v>236</v>
          </cell>
          <cell r="N1035">
            <v>236</v>
          </cell>
          <cell r="P1035" t="str">
            <v>Cứu (Ngải cứu, túi chườm)</v>
          </cell>
          <cell r="Q1035">
            <v>33000</v>
          </cell>
          <cell r="R1035">
            <v>3130.4347826087001</v>
          </cell>
          <cell r="S1035">
            <v>36100</v>
          </cell>
          <cell r="T1035">
            <v>4069.5652173913099</v>
          </cell>
          <cell r="U1035">
            <v>37069.565217391311</v>
          </cell>
          <cell r="V1035">
            <v>37000</v>
          </cell>
          <cell r="W1035">
            <v>1482.7826086956525</v>
          </cell>
          <cell r="X1035">
            <v>38552.347826086967</v>
          </cell>
        </row>
        <row r="1036">
          <cell r="E1036" t="str">
            <v>37.2A04.0046</v>
          </cell>
          <cell r="F1036" t="str">
            <v>18. ĐIỆN QUANG</v>
          </cell>
          <cell r="G1036" t="str">
            <v>18.244</v>
          </cell>
          <cell r="H1036" t="str">
            <v>Chụp cắt lớp vi tính bụng - tiểu khung thường quy (từ ≥ 256 dãy)</v>
          </cell>
          <cell r="I1036" t="str">
            <v>Chụp cắt lớp vi tính bụng - tiểu khung thường quy (từ ≥ 256 dãy) [có thuốc cản quang]</v>
          </cell>
          <cell r="J1036" t="str">
            <v>Chụp cắt lớp vi tính bụng-tiểu khung thường quy (từ ≥ 256 dãy)</v>
          </cell>
          <cell r="K1036" t="str">
            <v>B</v>
          </cell>
          <cell r="L1036" t="str">
            <v>T2</v>
          </cell>
          <cell r="M1036">
            <v>48</v>
          </cell>
          <cell r="N1036">
            <v>48</v>
          </cell>
          <cell r="O1036" t="str">
            <v>Chưa bao gồm thuốc cản quang.</v>
          </cell>
          <cell r="P1036" t="str">
            <v>Chụp CT Scanner từ 256 dãy trở lên có thuốc cản quang</v>
          </cell>
          <cell r="Q1036">
            <v>2898710</v>
          </cell>
          <cell r="R1036">
            <v>105323.47826087</v>
          </cell>
          <cell r="S1036">
            <v>3004000</v>
          </cell>
          <cell r="T1036">
            <v>136920.52173913101</v>
          </cell>
          <cell r="U1036">
            <v>3035630.5217391308</v>
          </cell>
          <cell r="V1036">
            <v>3035600</v>
          </cell>
          <cell r="W1036">
            <v>121425.22086956524</v>
          </cell>
          <cell r="X1036">
            <v>3157055.7426086962</v>
          </cell>
        </row>
        <row r="1037">
          <cell r="E1037" t="str">
            <v>37.8B00.0103</v>
          </cell>
          <cell r="F1037" t="str">
            <v>13. PHỤ SẢN</v>
          </cell>
          <cell r="G1037" t="str">
            <v>13.192</v>
          </cell>
          <cell r="H1037" t="str">
            <v>Đặt ống thông dạ dày (hút dịch hoặc nuôi dưỡng) sơ sinh</v>
          </cell>
          <cell r="I1037" t="str">
            <v>Đặt ống thông dạ dày (hút dịch hoặc nuôi dưỡng) sơ sinh</v>
          </cell>
          <cell r="J1037" t="str">
            <v>Đặt ống thông dạ dày (hút dịch hoặc nuôi dưỡng) sơ sinh</v>
          </cell>
          <cell r="K1037" t="str">
            <v>C</v>
          </cell>
          <cell r="M1037">
            <v>107</v>
          </cell>
          <cell r="N1037">
            <v>107</v>
          </cell>
          <cell r="P1037" t="str">
            <v xml:space="preserve">Đặt sonde dạ dày </v>
          </cell>
          <cell r="Q1037">
            <v>69500</v>
          </cell>
          <cell r="R1037">
            <v>24886.956521739099</v>
          </cell>
          <cell r="S1037">
            <v>94300</v>
          </cell>
          <cell r="T1037">
            <v>32353.043478260832</v>
          </cell>
          <cell r="U1037">
            <v>101853.04347826084</v>
          </cell>
          <cell r="V1037">
            <v>101800</v>
          </cell>
          <cell r="W1037">
            <v>4074.1217391304335</v>
          </cell>
          <cell r="X1037">
            <v>105927.16521739127</v>
          </cell>
        </row>
        <row r="1038">
          <cell r="E1038" t="str">
            <v>37.2A04.0047</v>
          </cell>
          <cell r="F1038" t="str">
            <v>18. ĐIỆN QUANG</v>
          </cell>
          <cell r="G1038" t="str">
            <v>18.244</v>
          </cell>
          <cell r="H1038" t="str">
            <v>Chụp cắt lớp vi tính bụng - tiểu khung thường quy (từ ≥ 256 dãy)</v>
          </cell>
          <cell r="I1038" t="str">
            <v>Chụp cắt lớp vi tính bụng - tiểu khung thường quy (từ ≥ 256 dãy) [không có thuốc cản quang]</v>
          </cell>
          <cell r="J1038" t="str">
            <v>Chụp cắt lớp vi tính bụng-tiểu khung thường quy (từ ≥ 256 dãy)</v>
          </cell>
          <cell r="K1038" t="str">
            <v>B</v>
          </cell>
          <cell r="L1038" t="str">
            <v>T2</v>
          </cell>
          <cell r="M1038">
            <v>49</v>
          </cell>
          <cell r="N1038">
            <v>49</v>
          </cell>
          <cell r="P1038" t="str">
            <v>Chụp CT Scanner từ 256 dãy trở lên không có thuốc cản quang</v>
          </cell>
          <cell r="Q1038">
            <v>2647000</v>
          </cell>
          <cell r="R1038">
            <v>101739.130434783</v>
          </cell>
          <cell r="S1038">
            <v>2748000</v>
          </cell>
          <cell r="T1038">
            <v>132260.8695652179</v>
          </cell>
          <cell r="U1038">
            <v>2779260.8695652178</v>
          </cell>
          <cell r="V1038">
            <v>2779200</v>
          </cell>
          <cell r="W1038">
            <v>111170.43478260872</v>
          </cell>
          <cell r="X1038">
            <v>2890431.3043478266</v>
          </cell>
        </row>
        <row r="1039">
          <cell r="E1039" t="str">
            <v>37.8B00.0104</v>
          </cell>
          <cell r="F1039" t="str">
            <v>02. NỘI KHOA</v>
          </cell>
          <cell r="G1039" t="str">
            <v>2.484</v>
          </cell>
          <cell r="H1039" t="str">
            <v>Đặt ống thông niệu quản qua nội soi (sonde JJ) có tiền mê</v>
          </cell>
          <cell r="I1039" t="str">
            <v>Đặt ống thông niệu quản qua nội soi (sonde JJ) có tiền mê</v>
          </cell>
          <cell r="J1039" t="str">
            <v>Đặt ống thông niệu quản qua nội soi (sonde JJ) có tiền mê</v>
          </cell>
          <cell r="K1039" t="str">
            <v>B</v>
          </cell>
          <cell r="L1039" t="str">
            <v>T2</v>
          </cell>
          <cell r="M1039">
            <v>108</v>
          </cell>
          <cell r="N1039">
            <v>108</v>
          </cell>
          <cell r="O1039" t="str">
            <v>Chưa bao gồm Sonde JJ.</v>
          </cell>
          <cell r="P1039" t="str">
            <v xml:space="preserve">Đặt sonde JJ niệu quản </v>
          </cell>
          <cell r="Q1039">
            <v>859000</v>
          </cell>
          <cell r="R1039">
            <v>70434.782608695605</v>
          </cell>
          <cell r="S1039">
            <v>929000</v>
          </cell>
          <cell r="T1039">
            <v>91565.217391304293</v>
          </cell>
          <cell r="U1039">
            <v>950565.21739130432</v>
          </cell>
          <cell r="V1039">
            <v>950500</v>
          </cell>
          <cell r="W1039">
            <v>38022.608695652176</v>
          </cell>
          <cell r="X1039">
            <v>988587.82608695654</v>
          </cell>
        </row>
        <row r="1040">
          <cell r="E1040" t="str">
            <v>37.8B00.0104</v>
          </cell>
          <cell r="F1040" t="str">
            <v>03. NHI KHOA</v>
          </cell>
          <cell r="G1040" t="str">
            <v>3.1074</v>
          </cell>
          <cell r="H1040" t="str">
            <v>Nội soi đặt ống thông niệu quản (sonde JJ)</v>
          </cell>
          <cell r="I1040" t="str">
            <v>Nội soi đặt ống thông niệu quản (sonde JJ)</v>
          </cell>
          <cell r="J1040" t="str">
            <v>Nội soi đặt ống thông niệu quản (sonde JJ)</v>
          </cell>
          <cell r="K1040" t="str">
            <v>B</v>
          </cell>
          <cell r="L1040" t="str">
            <v>TDB</v>
          </cell>
          <cell r="M1040">
            <v>108</v>
          </cell>
          <cell r="N1040">
            <v>108</v>
          </cell>
          <cell r="O1040" t="str">
            <v>Chưa bao gồm Sonde JJ.</v>
          </cell>
          <cell r="P1040" t="str">
            <v xml:space="preserve">Đặt sonde JJ niệu quản </v>
          </cell>
          <cell r="Q1040">
            <v>859000</v>
          </cell>
          <cell r="R1040">
            <v>70434.782608695605</v>
          </cell>
          <cell r="S1040">
            <v>929000</v>
          </cell>
          <cell r="T1040">
            <v>91565.217391304293</v>
          </cell>
          <cell r="U1040">
            <v>950565.21739130432</v>
          </cell>
          <cell r="V1040">
            <v>950500</v>
          </cell>
          <cell r="W1040">
            <v>38022.608695652176</v>
          </cell>
          <cell r="X1040">
            <v>988587.82608695654</v>
          </cell>
        </row>
        <row r="1041">
          <cell r="E1041" t="str">
            <v>37.2A04.0041</v>
          </cell>
          <cell r="F1041" t="str">
            <v>18. ĐIỆN QUANG</v>
          </cell>
          <cell r="G1041" t="str">
            <v>18.220</v>
          </cell>
          <cell r="H1041" t="str">
            <v>Chụp cắt lớp vi tính bụng - tiểu khung thường quy (từ 1-32 dãy)</v>
          </cell>
          <cell r="I1041" t="str">
            <v>Chụp cắt lớp vi tính bụng - tiểu khung thường quy (từ 1-32 dãy) [có thuốc cản quang]</v>
          </cell>
          <cell r="J1041" t="str">
            <v>Chụp cắt lớp vi tính bụng-tiểu khung thường quy (từ 1-32 dãy)</v>
          </cell>
          <cell r="K1041" t="str">
            <v>C</v>
          </cell>
          <cell r="L1041" t="str">
            <v>T2</v>
          </cell>
          <cell r="M1041">
            <v>43</v>
          </cell>
          <cell r="N1041">
            <v>43</v>
          </cell>
          <cell r="O1041" t="str">
            <v>Chưa bao gồm thuốc cản quang.</v>
          </cell>
          <cell r="P1041" t="str">
            <v>Chụp CT Scanner đến 32 dãy có thuốc cản quang</v>
          </cell>
          <cell r="Q1041">
            <v>578036</v>
          </cell>
          <cell r="R1041">
            <v>65682.782608695605</v>
          </cell>
          <cell r="S1041">
            <v>643000</v>
          </cell>
          <cell r="T1041">
            <v>85387.617391304288</v>
          </cell>
          <cell r="U1041">
            <v>663423.61739130435</v>
          </cell>
          <cell r="V1041">
            <v>663400</v>
          </cell>
          <cell r="W1041">
            <v>26536.944695652175</v>
          </cell>
          <cell r="X1041">
            <v>689960.56208695658</v>
          </cell>
        </row>
        <row r="1042">
          <cell r="E1042" t="str">
            <v>37.8B00.0104</v>
          </cell>
          <cell r="F1042" t="str">
            <v>10. NGOẠI KHOA</v>
          </cell>
          <cell r="G1042" t="str">
            <v>10.318</v>
          </cell>
          <cell r="H1042" t="str">
            <v>Dẫn lưu thận qua da dưới hướng dẫn của siêu âm</v>
          </cell>
          <cell r="I1042" t="str">
            <v>Dẫn lưu thận qua da dưới hướng dẫn của siêu âm</v>
          </cell>
          <cell r="J1042" t="str">
            <v>Dẫn lưu thận qua da dưới hướng dẫn của siêu âm</v>
          </cell>
          <cell r="K1042" t="str">
            <v>C</v>
          </cell>
          <cell r="L1042" t="str">
            <v>TDB</v>
          </cell>
          <cell r="M1042">
            <v>108</v>
          </cell>
          <cell r="N1042">
            <v>108</v>
          </cell>
          <cell r="O1042" t="str">
            <v>Chưa bao gồm Sonde JJ.</v>
          </cell>
          <cell r="P1042" t="str">
            <v xml:space="preserve">Đặt sonde JJ niệu quản </v>
          </cell>
          <cell r="Q1042">
            <v>859000</v>
          </cell>
          <cell r="R1042">
            <v>70434.782608695605</v>
          </cell>
          <cell r="S1042">
            <v>929000</v>
          </cell>
          <cell r="T1042">
            <v>91565.217391304293</v>
          </cell>
          <cell r="U1042">
            <v>950565.21739130432</v>
          </cell>
          <cell r="V1042">
            <v>950500</v>
          </cell>
          <cell r="W1042">
            <v>38022.608695652176</v>
          </cell>
          <cell r="X1042">
            <v>988587.82608695654</v>
          </cell>
        </row>
        <row r="1043">
          <cell r="E1043" t="str">
            <v>37.8B00.0104</v>
          </cell>
          <cell r="F1043" t="str">
            <v>10. NGOẠI KHOA</v>
          </cell>
          <cell r="G1043" t="str">
            <v>10.335</v>
          </cell>
          <cell r="H1043" t="str">
            <v>Đặt ống thông JJ trong hẹp niệu quản</v>
          </cell>
          <cell r="I1043" t="str">
            <v>Đặt ống thông JJ trong hẹp niệu quản</v>
          </cell>
          <cell r="J1043" t="str">
            <v>Đặt ống thông JJ trong hẹp niệu quản</v>
          </cell>
          <cell r="K1043" t="str">
            <v>B</v>
          </cell>
          <cell r="L1043" t="str">
            <v>T1</v>
          </cell>
          <cell r="M1043">
            <v>108</v>
          </cell>
          <cell r="N1043">
            <v>108</v>
          </cell>
          <cell r="O1043" t="str">
            <v>Chưa bao gồm Sonde JJ.</v>
          </cell>
          <cell r="P1043" t="str">
            <v xml:space="preserve">Đặt sonde JJ niệu quản </v>
          </cell>
          <cell r="Q1043">
            <v>859000</v>
          </cell>
          <cell r="R1043">
            <v>70434.782608695605</v>
          </cell>
          <cell r="S1043">
            <v>929000</v>
          </cell>
          <cell r="T1043">
            <v>91565.217391304293</v>
          </cell>
          <cell r="U1043">
            <v>950565.21739130432</v>
          </cell>
          <cell r="V1043">
            <v>950500</v>
          </cell>
          <cell r="W1043">
            <v>38022.608695652176</v>
          </cell>
          <cell r="X1043">
            <v>988587.82608695654</v>
          </cell>
        </row>
        <row r="1044">
          <cell r="E1044" t="str">
            <v>37.2A04.0040</v>
          </cell>
          <cell r="F1044" t="str">
            <v>18. ĐIỆN QUANG</v>
          </cell>
          <cell r="G1044" t="str">
            <v>18.220</v>
          </cell>
          <cell r="H1044" t="str">
            <v>Chụp cắt lớp vi tính bụng - tiểu khung thường quy (từ 1-32 dãy)</v>
          </cell>
          <cell r="I1044" t="str">
            <v>Chụp cắt lớp vi tính bụng - tiểu khung thường quy (từ 1-32 dãy) [không có thuốc cản quang]</v>
          </cell>
          <cell r="J1044" t="str">
            <v>Chụp cắt lớp vi tính bụng-tiểu khung thường quy (từ 1-32 dãy)</v>
          </cell>
          <cell r="K1044" t="str">
            <v>C</v>
          </cell>
          <cell r="L1044" t="str">
            <v>T2</v>
          </cell>
          <cell r="M1044">
            <v>42</v>
          </cell>
          <cell r="N1044">
            <v>42</v>
          </cell>
          <cell r="P1044" t="str">
            <v>Chụp CT Scanner đến 32 dãy không có thuốc cản quang</v>
          </cell>
          <cell r="Q1044">
            <v>475167</v>
          </cell>
          <cell r="R1044">
            <v>57651.652173912997</v>
          </cell>
          <cell r="S1044">
            <v>532000</v>
          </cell>
          <cell r="T1044">
            <v>74947.14782608689</v>
          </cell>
          <cell r="U1044">
            <v>550114.14782608685</v>
          </cell>
          <cell r="V1044">
            <v>550100</v>
          </cell>
          <cell r="W1044">
            <v>22004.565913043476</v>
          </cell>
          <cell r="X1044">
            <v>572118.7137391303</v>
          </cell>
        </row>
        <row r="1045">
          <cell r="E1045" t="str">
            <v>37.8B00.0104</v>
          </cell>
          <cell r="F1045" t="str">
            <v>27. PHẪU THUẬT NỘI SOI</v>
          </cell>
          <cell r="G1045" t="str">
            <v>27.378</v>
          </cell>
          <cell r="H1045" t="str">
            <v>Nội soi nong niệu quản hẹp</v>
          </cell>
          <cell r="I1045" t="str">
            <v>Nội soi nong niệu quản hẹp</v>
          </cell>
          <cell r="J1045" t="str">
            <v>Nội soi nong niệu quản hẹp</v>
          </cell>
          <cell r="K1045" t="str">
            <v>B</v>
          </cell>
          <cell r="L1045" t="str">
            <v>P1</v>
          </cell>
          <cell r="M1045">
            <v>108</v>
          </cell>
          <cell r="N1045">
            <v>108</v>
          </cell>
          <cell r="O1045" t="str">
            <v>Chưa bao gồm Sonde JJ.</v>
          </cell>
          <cell r="P1045" t="str">
            <v xml:space="preserve">Đặt sonde JJ niệu quản </v>
          </cell>
          <cell r="Q1045">
            <v>859000</v>
          </cell>
          <cell r="R1045">
            <v>70434.782608695605</v>
          </cell>
          <cell r="S1045">
            <v>929000</v>
          </cell>
          <cell r="T1045">
            <v>91565.217391304293</v>
          </cell>
          <cell r="U1045">
            <v>950565.21739130432</v>
          </cell>
          <cell r="V1045">
            <v>950500</v>
          </cell>
          <cell r="W1045">
            <v>38022.608695652176</v>
          </cell>
          <cell r="X1045">
            <v>988587.82608695654</v>
          </cell>
        </row>
        <row r="1046">
          <cell r="E1046" t="str">
            <v>37.8B00.0105</v>
          </cell>
          <cell r="F1046" t="str">
            <v>15. TAI MŨI HỌNG</v>
          </cell>
          <cell r="G1046" t="str">
            <v>15.198</v>
          </cell>
          <cell r="H1046" t="str">
            <v>Nội soi nong hẹp thực quản có stent</v>
          </cell>
          <cell r="I1046" t="str">
            <v>Nội soi nong hẹp thực quản có stent</v>
          </cell>
          <cell r="J1046" t="str">
            <v>Nội soi nong hẹp thực quản có stent</v>
          </cell>
          <cell r="K1046" t="str">
            <v>B</v>
          </cell>
          <cell r="L1046" t="str">
            <v>TDB</v>
          </cell>
          <cell r="M1046">
            <v>109</v>
          </cell>
          <cell r="N1046">
            <v>109</v>
          </cell>
          <cell r="O1046" t="str">
            <v>Chưa bao gồm stent.</v>
          </cell>
          <cell r="P1046" t="str">
            <v>Đặt stent thực quản qua nội soi</v>
          </cell>
          <cell r="Q1046">
            <v>980000</v>
          </cell>
          <cell r="R1046">
            <v>198782.60869565199</v>
          </cell>
          <cell r="S1046">
            <v>1178000</v>
          </cell>
          <cell r="T1046">
            <v>258417.39130434758</v>
          </cell>
          <cell r="U1046">
            <v>1238417.3913043477</v>
          </cell>
          <cell r="V1046">
            <v>1238400</v>
          </cell>
          <cell r="W1046">
            <v>49536.695652173905</v>
          </cell>
          <cell r="X1046">
            <v>1287954.0869565215</v>
          </cell>
        </row>
        <row r="1047">
          <cell r="E1047" t="str">
            <v>37.8B00.0105</v>
          </cell>
          <cell r="F1047" t="str">
            <v>20. NỘI SOI CHẨN ĐOÁN CAN THIỆP</v>
          </cell>
          <cell r="G1047" t="str">
            <v>20.53</v>
          </cell>
          <cell r="H1047" t="str">
            <v>Nội soi đặt bộ stent thực quản, dạ dày, tá tràng, đại tràng, trực tràng</v>
          </cell>
          <cell r="I1047" t="str">
            <v>Nội soi đặt bộ stent thực quản, dạ dày, tá tràng, đại tràng, trực tràng</v>
          </cell>
          <cell r="J1047" t="str">
            <v>Nội soi đặt bộ Stent thực quản, dạ dày, tá tràng, đại tràng, trực tràng</v>
          </cell>
          <cell r="K1047" t="str">
            <v>B</v>
          </cell>
          <cell r="L1047" t="str">
            <v>TDB</v>
          </cell>
          <cell r="M1047">
            <v>109</v>
          </cell>
          <cell r="N1047">
            <v>109</v>
          </cell>
          <cell r="O1047" t="str">
            <v>Chưa bao gồm stent.</v>
          </cell>
          <cell r="P1047" t="str">
            <v>Đặt stent thực quản qua nội soi</v>
          </cell>
          <cell r="Q1047">
            <v>980000</v>
          </cell>
          <cell r="R1047">
            <v>198782.60869565199</v>
          </cell>
          <cell r="S1047">
            <v>1178000</v>
          </cell>
          <cell r="T1047">
            <v>258417.39130434758</v>
          </cell>
          <cell r="U1047">
            <v>1238417.3913043477</v>
          </cell>
          <cell r="V1047">
            <v>1238400</v>
          </cell>
          <cell r="W1047">
            <v>49536.695652173905</v>
          </cell>
          <cell r="X1047">
            <v>1287954.0869565215</v>
          </cell>
        </row>
        <row r="1048">
          <cell r="E1048" t="str">
            <v>37.2A04.0042</v>
          </cell>
          <cell r="F1048" t="str">
            <v>18. ĐIỆN QUANG</v>
          </cell>
          <cell r="G1048" t="str">
            <v>18.232</v>
          </cell>
          <cell r="H1048" t="str">
            <v>Chụp cắt lớp vi tính bụng-tiểu khung thường quy (từ 64-128 dãy)</v>
          </cell>
          <cell r="I1048" t="str">
            <v>Chụp cắt lớp vi tính bụng-tiểu khung thường quy (từ 64-128 dãy) [có thuốc cản quang]</v>
          </cell>
          <cell r="J1048" t="str">
            <v>Chụp cắt lớp vi tính bụng-tiểu khung thường quy (từ 64-128 dãy)</v>
          </cell>
          <cell r="K1048" t="str">
            <v>B</v>
          </cell>
          <cell r="L1048" t="str">
            <v>T2</v>
          </cell>
          <cell r="M1048">
            <v>44</v>
          </cell>
          <cell r="N1048">
            <v>44</v>
          </cell>
          <cell r="O1048" t="str">
            <v>Chưa bao gồm thuốc cản quang.</v>
          </cell>
          <cell r="P1048" t="str">
            <v>Chụp CT Scanner 64 dãy đến 128 dãy có thuốc cản quang</v>
          </cell>
          <cell r="Q1048">
            <v>1647036</v>
          </cell>
          <cell r="R1048">
            <v>65682.782608695605</v>
          </cell>
          <cell r="S1048">
            <v>1712000</v>
          </cell>
          <cell r="T1048">
            <v>85387.617391304288</v>
          </cell>
          <cell r="U1048">
            <v>1732423.6173913043</v>
          </cell>
          <cell r="V1048">
            <v>1732400</v>
          </cell>
          <cell r="W1048">
            <v>69296.944695652172</v>
          </cell>
          <cell r="X1048">
            <v>1801720.5620869566</v>
          </cell>
        </row>
        <row r="1049">
          <cell r="E1049" t="str">
            <v>37.8B00.0106</v>
          </cell>
          <cell r="F1049" t="str">
            <v>02. NỘI KHOA</v>
          </cell>
          <cell r="G1049" t="str">
            <v>2.463</v>
          </cell>
          <cell r="H1049" t="str">
            <v>Điều trị rối loạn nhịp tim phức tạp bằng sóng cao tần</v>
          </cell>
          <cell r="I1049" t="str">
            <v>Điều trị rối loạn nhịp tim phức tạp bằng sóng cao tần</v>
          </cell>
          <cell r="J1049" t="str">
            <v>Điều trị rối loạn nhịp tim phức tạp bằng sóng cao tần</v>
          </cell>
          <cell r="K1049" t="str">
            <v>B</v>
          </cell>
          <cell r="L1049" t="str">
            <v>T2</v>
          </cell>
          <cell r="M1049">
            <v>110</v>
          </cell>
          <cell r="N1049">
            <v>110</v>
          </cell>
          <cell r="O1049" t="str">
            <v>Chưa bao gồm bộ dụng cụ điều trị rối loạn nhịp tim có sử dụng hệ thống lập bản đồ ba chiều giải phẫu - điện học các buồng tim.</v>
          </cell>
          <cell r="P1049" t="str">
            <v xml:space="preserve">Điều trị rung nhĩ bằng năng lượng sóng tần số radio sử dụng hệ thống lập bản đồ ba chiều giải phẫu - điện học các buồng tim </v>
          </cell>
          <cell r="Q1049">
            <v>1980000</v>
          </cell>
          <cell r="R1049">
            <v>1275652.17391304</v>
          </cell>
          <cell r="S1049">
            <v>3255000</v>
          </cell>
          <cell r="T1049">
            <v>1658347.8260869519</v>
          </cell>
          <cell r="U1049">
            <v>3638347.8260869519</v>
          </cell>
          <cell r="V1049">
            <v>3638300</v>
          </cell>
          <cell r="W1049">
            <v>145533.91304347807</v>
          </cell>
          <cell r="X1049">
            <v>3783881.7391304299</v>
          </cell>
        </row>
        <row r="1050">
          <cell r="E1050" t="str">
            <v>37.8B00.0106</v>
          </cell>
          <cell r="F1050" t="str">
            <v>02. NỘI KHOA</v>
          </cell>
          <cell r="G1050" t="str">
            <v>2.438</v>
          </cell>
          <cell r="H1050" t="str">
            <v>Điều trị rối loạn nhịp tim phức tạp bằng sóng có tần số Radio có sử dụng hệ thống lập bản đồ ba chiều giải phẫu - điện học các buồng tim</v>
          </cell>
          <cell r="I1050" t="str">
            <v>Điều trị rối loạn nhịp tim phức tạp bằng sóng có tần số Radio có sử dụng hệ thống lập bản đồ ba chiều giải phẫu - điện học các buồng tim</v>
          </cell>
          <cell r="J1050" t="str">
            <v>Điều trị rối loạn nhịp tim phức tạp bằng sóng có tần số Radio có sử dụng hệ thống lập bản đồ ba chiều giải phẫu – điện học các buồng tim</v>
          </cell>
          <cell r="K1050" t="str">
            <v>B</v>
          </cell>
          <cell r="L1050" t="str">
            <v>TDB</v>
          </cell>
          <cell r="M1050">
            <v>110</v>
          </cell>
          <cell r="N1050">
            <v>110</v>
          </cell>
          <cell r="O1050" t="str">
            <v>Chưa bao gồm bộ dụng cụ điều trị rối loạn nhịp tim có sử dụng hệ thống lập bản đồ ba chiều giải phẫu - điện học các buồng tim.</v>
          </cell>
          <cell r="P1050" t="str">
            <v xml:space="preserve">Điều trị rung nhĩ bằng năng lượng sóng tần số radio sử dụng hệ thống lập bản đồ ba chiều giải phẫu - điện học các buồng tim </v>
          </cell>
          <cell r="Q1050">
            <v>1980000</v>
          </cell>
          <cell r="R1050">
            <v>1275652.17391304</v>
          </cell>
          <cell r="S1050">
            <v>3255000</v>
          </cell>
          <cell r="T1050">
            <v>1658347.8260869519</v>
          </cell>
          <cell r="U1050">
            <v>3638347.8260869519</v>
          </cell>
          <cell r="V1050">
            <v>3638300</v>
          </cell>
          <cell r="W1050">
            <v>145533.91304347807</v>
          </cell>
          <cell r="X1050">
            <v>3783881.7391304299</v>
          </cell>
        </row>
        <row r="1051">
          <cell r="E1051" t="str">
            <v>37.8B00.0106</v>
          </cell>
          <cell r="F1051" t="str">
            <v>02. NỘI KHOA</v>
          </cell>
          <cell r="G1051" t="str">
            <v>2.87</v>
          </cell>
          <cell r="H1051" t="str">
            <v>Điều trị rung nhĩ bằng năng lượng sóng tần số radio sử dụng hệ thống lập bản đồ ba chiều giải phẫu - điện học các buồng tim</v>
          </cell>
          <cell r="I1051" t="str">
            <v>Điều trị rung nhĩ bằng năng lượng sóng tần số radio sử dụng hệ thống lập bản đồ ba chiều giải phẫu - điện học các buồng tim</v>
          </cell>
          <cell r="J1051" t="str">
            <v>Điều trị rung nhĩ bằng năng lượng sóng tần số radio sử dụng hệ thống lập bản đồ ba chiều giải phẫu - điện học các buồng tim</v>
          </cell>
          <cell r="K1051" t="str">
            <v>A</v>
          </cell>
          <cell r="L1051" t="str">
            <v>TDB</v>
          </cell>
          <cell r="M1051">
            <v>110</v>
          </cell>
          <cell r="N1051">
            <v>110</v>
          </cell>
          <cell r="O1051" t="str">
            <v>Chưa bao gồm bộ dụng cụ điều trị rối loạn nhịp tim có sử dụng hệ thống lập bản đồ ba chiều giải phẫu - điện học các buồng tim.</v>
          </cell>
          <cell r="P1051" t="str">
            <v xml:space="preserve">Điều trị rung nhĩ bằng năng lượng sóng tần số radio sử dụng hệ thống lập bản đồ ba chiều giải phẫu - điện học các buồng tim </v>
          </cell>
          <cell r="Q1051">
            <v>1980000</v>
          </cell>
          <cell r="R1051">
            <v>1275652.17391304</v>
          </cell>
          <cell r="S1051">
            <v>3255000</v>
          </cell>
          <cell r="T1051">
            <v>1658347.8260869519</v>
          </cell>
          <cell r="U1051">
            <v>3638347.8260869519</v>
          </cell>
          <cell r="V1051">
            <v>3638300</v>
          </cell>
          <cell r="W1051">
            <v>145533.91304347807</v>
          </cell>
          <cell r="X1051">
            <v>3783881.7391304299</v>
          </cell>
        </row>
        <row r="1052">
          <cell r="E1052" t="str">
            <v>37.8B00.0106</v>
          </cell>
          <cell r="F1052" t="str">
            <v>02. NỘI KHOA</v>
          </cell>
          <cell r="G1052" t="str">
            <v>2.462</v>
          </cell>
          <cell r="H1052" t="str">
            <v>Điều trị rung nhĩ bằng sóng cao tần</v>
          </cell>
          <cell r="I1052" t="str">
            <v>Điều trị rung nhĩ bằng sóng cao tần</v>
          </cell>
          <cell r="J1052" t="str">
            <v>Điều trị rung nhĩ bằng sóng cao tần</v>
          </cell>
          <cell r="K1052" t="str">
            <v>B</v>
          </cell>
          <cell r="L1052" t="str">
            <v>T2</v>
          </cell>
          <cell r="M1052">
            <v>110</v>
          </cell>
          <cell r="N1052">
            <v>110</v>
          </cell>
          <cell r="O1052" t="str">
            <v>Chưa bao gồm bộ dụng cụ điều trị rối loạn nhịp tim có sử dụng hệ thống lập bản đồ ba chiều giải phẫu - điện học các buồng tim.</v>
          </cell>
          <cell r="P1052" t="str">
            <v xml:space="preserve">Điều trị rung nhĩ bằng năng lượng sóng tần số radio sử dụng hệ thống lập bản đồ ba chiều giải phẫu - điện học các buồng tim </v>
          </cell>
          <cell r="Q1052">
            <v>1980000</v>
          </cell>
          <cell r="R1052">
            <v>1275652.17391304</v>
          </cell>
          <cell r="S1052">
            <v>3255000</v>
          </cell>
          <cell r="T1052">
            <v>1658347.8260869519</v>
          </cell>
          <cell r="U1052">
            <v>3638347.8260869519</v>
          </cell>
          <cell r="V1052">
            <v>3638300</v>
          </cell>
          <cell r="W1052">
            <v>145533.91304347807</v>
          </cell>
          <cell r="X1052">
            <v>3783881.7391304299</v>
          </cell>
        </row>
        <row r="1053">
          <cell r="E1053" t="str">
            <v>37.2A04.0043</v>
          </cell>
          <cell r="F1053" t="str">
            <v>18. ĐIỆN QUANG</v>
          </cell>
          <cell r="G1053" t="str">
            <v>18.232</v>
          </cell>
          <cell r="H1053" t="str">
            <v>Chụp cắt lớp vi tính bụng-tiểu khung thường quy (từ 64-128 dãy)</v>
          </cell>
          <cell r="I1053" t="str">
            <v>Chụp cắt lớp vi tính bụng-tiểu khung thường quy (từ 64-128 dãy) [không có thuốc cản quang]</v>
          </cell>
          <cell r="J1053" t="str">
            <v>Chụp cắt lớp vi tính bụng-tiểu khung thường quy (từ 64-128 dãy)</v>
          </cell>
          <cell r="K1053" t="str">
            <v>B</v>
          </cell>
          <cell r="L1053" t="str">
            <v>T2</v>
          </cell>
          <cell r="M1053">
            <v>45</v>
          </cell>
          <cell r="N1053">
            <v>45</v>
          </cell>
          <cell r="P1053" t="str">
            <v>Chụp CT Scanner 64 dãy đến 128 dãy không có thuốc cản quang</v>
          </cell>
          <cell r="Q1053">
            <v>1377000</v>
          </cell>
          <cell r="R1053">
            <v>84521.739130434798</v>
          </cell>
          <cell r="S1053">
            <v>1461000</v>
          </cell>
          <cell r="T1053">
            <v>109878.26086956525</v>
          </cell>
          <cell r="U1053">
            <v>1486878.2608695652</v>
          </cell>
          <cell r="V1053">
            <v>1486800</v>
          </cell>
          <cell r="W1053">
            <v>59475.130434782608</v>
          </cell>
          <cell r="X1053">
            <v>1546353.3913043479</v>
          </cell>
        </row>
        <row r="1054">
          <cell r="E1054" t="str">
            <v>37.8B00.0107</v>
          </cell>
          <cell r="F1054" t="str">
            <v>02. NỘI KHOA</v>
          </cell>
          <cell r="G1054" t="str">
            <v>2.461</v>
          </cell>
          <cell r="H1054" t="str">
            <v>Điều trị rối loạn nhịp tim bằng sóng cao tần thông thường [bằng năng lượng sóng có tần số radio]</v>
          </cell>
          <cell r="I1054" t="str">
            <v>Điều trị rối loạn nhịp tim bằng sóng cao tần thông thường [bằng năng lượng sóng có tần số radio]</v>
          </cell>
          <cell r="J1054" t="str">
            <v>Điều trị rối loạn nhịp tim bằng sóng cao tần thông thường</v>
          </cell>
          <cell r="K1054" t="str">
            <v>B</v>
          </cell>
          <cell r="L1054" t="str">
            <v>T2</v>
          </cell>
          <cell r="M1054">
            <v>111</v>
          </cell>
          <cell r="N1054">
            <v>111</v>
          </cell>
          <cell r="O1054" t="str">
            <v>Chưa bao gồm bộ dụng cụ mở mạch máu, dây dẫn và ống thông điều trị laser.</v>
          </cell>
          <cell r="P1054" t="str">
            <v xml:space="preserve">Điều trị suy tĩnh mạch bằng Laser nội mạch </v>
          </cell>
          <cell r="Q1054">
            <v>1795000</v>
          </cell>
          <cell r="R1054">
            <v>278608.69565217401</v>
          </cell>
          <cell r="S1054">
            <v>2073000</v>
          </cell>
          <cell r="T1054">
            <v>362191.30434782617</v>
          </cell>
          <cell r="U1054">
            <v>2157191.3043478262</v>
          </cell>
          <cell r="V1054">
            <v>2157100</v>
          </cell>
          <cell r="W1054">
            <v>86287.652173913055</v>
          </cell>
          <cell r="X1054">
            <v>2243478.9565217393</v>
          </cell>
        </row>
        <row r="1055">
          <cell r="E1055" t="str">
            <v>37.2A04.0046</v>
          </cell>
          <cell r="F1055" t="str">
            <v>18. ĐIỆN QUANG</v>
          </cell>
          <cell r="G1055" t="str">
            <v>18.246</v>
          </cell>
          <cell r="H1055" t="str">
            <v>Chụp cắt lớp vi tính hệ tiết niệu thường quy (từ ≥ 256 dãy)</v>
          </cell>
          <cell r="I1055" t="str">
            <v>Chụp cắt lớp vi tính hệ tiết niệu thường quy (từ ≥ 256 dãy) [có thuốc cản quang]</v>
          </cell>
          <cell r="J1055" t="str">
            <v>Chụp cắt lớp vi tính hệ tiết niệu thường quy (từ ≥ 256 dãy)</v>
          </cell>
          <cell r="K1055" t="str">
            <v>B</v>
          </cell>
          <cell r="L1055" t="str">
            <v>T2</v>
          </cell>
          <cell r="M1055">
            <v>48</v>
          </cell>
          <cell r="N1055">
            <v>48</v>
          </cell>
          <cell r="O1055" t="str">
            <v>Chưa bao gồm thuốc cản quang.</v>
          </cell>
          <cell r="P1055" t="str">
            <v>Chụp CT Scanner từ 256 dãy trở lên có thuốc cản quang</v>
          </cell>
          <cell r="Q1055">
            <v>2898710</v>
          </cell>
          <cell r="R1055">
            <v>105323.47826087</v>
          </cell>
          <cell r="S1055">
            <v>3004000</v>
          </cell>
          <cell r="T1055">
            <v>136920.52173913101</v>
          </cell>
          <cell r="U1055">
            <v>3035630.5217391308</v>
          </cell>
          <cell r="V1055">
            <v>3035600</v>
          </cell>
          <cell r="W1055">
            <v>121425.22086956524</v>
          </cell>
          <cell r="X1055">
            <v>3157055.7426086962</v>
          </cell>
        </row>
        <row r="1056">
          <cell r="E1056" t="str">
            <v>37.2A04.0047</v>
          </cell>
          <cell r="F1056" t="str">
            <v>18. ĐIỆN QUANG</v>
          </cell>
          <cell r="G1056" t="str">
            <v>18.246</v>
          </cell>
          <cell r="H1056" t="str">
            <v>Chụp cắt lớp vi tính hệ tiết niệu thường quy (từ ≥ 256 dãy)</v>
          </cell>
          <cell r="I1056" t="str">
            <v>Chụp cắt lớp vi tính hệ tiết niệu thường quy (từ ≥ 256 dãy) [không có thuốc cản quang]</v>
          </cell>
          <cell r="J1056" t="str">
            <v>Chụp cắt lớp vi tính hệ tiết niệu thường quy (từ ≥ 256 dãy)</v>
          </cell>
          <cell r="K1056" t="str">
            <v>B</v>
          </cell>
          <cell r="L1056" t="str">
            <v>T2</v>
          </cell>
          <cell r="M1056">
            <v>49</v>
          </cell>
          <cell r="N1056">
            <v>49</v>
          </cell>
          <cell r="P1056" t="str">
            <v>Chụp CT Scanner từ 256 dãy trở lên không có thuốc cản quang</v>
          </cell>
          <cell r="Q1056">
            <v>2647000</v>
          </cell>
          <cell r="R1056">
            <v>101739.130434783</v>
          </cell>
          <cell r="S1056">
            <v>2748000</v>
          </cell>
          <cell r="T1056">
            <v>132260.8695652179</v>
          </cell>
          <cell r="U1056">
            <v>2779260.8695652178</v>
          </cell>
          <cell r="V1056">
            <v>2779200</v>
          </cell>
          <cell r="W1056">
            <v>111170.43478260872</v>
          </cell>
          <cell r="X1056">
            <v>2890431.3043478266</v>
          </cell>
        </row>
        <row r="1057">
          <cell r="E1057" t="str">
            <v>37.8B00.0108</v>
          </cell>
          <cell r="F1057" t="str">
            <v>02. NỘI KHOA</v>
          </cell>
          <cell r="G1057" t="str">
            <v>2.89</v>
          </cell>
          <cell r="H1057" t="str">
            <v>Điều trị suy tĩnh mạch bằng năng lượng sóng tần số radio</v>
          </cell>
          <cell r="I1057" t="str">
            <v>Điều trị suy tĩnh mạch bằng năng lượng sóng tần số radio</v>
          </cell>
          <cell r="J1057" t="str">
            <v>Điều trị suy tĩnh mạch bằng năng lượng sóng tần số radio</v>
          </cell>
          <cell r="K1057" t="str">
            <v>A</v>
          </cell>
          <cell r="L1057" t="str">
            <v>TDB</v>
          </cell>
          <cell r="M1057">
            <v>112</v>
          </cell>
          <cell r="N1057">
            <v>112</v>
          </cell>
          <cell r="O1057" t="str">
            <v>Chưa bao gồm bộ dụng cụ mở mạch máu và ống thông điều trị RF.</v>
          </cell>
          <cell r="P1057" t="str">
            <v>Điều trị suy tĩnh mạch bằng năng lượng sóng tần số radio</v>
          </cell>
          <cell r="Q1057">
            <v>1695000</v>
          </cell>
          <cell r="R1057">
            <v>278608.69565217401</v>
          </cell>
          <cell r="S1057">
            <v>1973000</v>
          </cell>
          <cell r="T1057">
            <v>362191.30434782617</v>
          </cell>
          <cell r="U1057">
            <v>2057191.3043478262</v>
          </cell>
          <cell r="V1057">
            <v>2057100</v>
          </cell>
          <cell r="W1057">
            <v>82287.652173913055</v>
          </cell>
          <cell r="X1057">
            <v>2139478.9565217393</v>
          </cell>
        </row>
        <row r="1058">
          <cell r="E1058" t="str">
            <v>37.8B00.0109</v>
          </cell>
          <cell r="F1058" t="str">
            <v>01. HỒI SỨC CẤP CỨU VÀ CHỐNG ĐỘC</v>
          </cell>
          <cell r="G1058" t="str">
            <v>1.104</v>
          </cell>
          <cell r="H1058" t="str">
            <v>Gây dính màng phổi bằng povidone iodine bơm qua ống dẫn lưu màng phổi</v>
          </cell>
          <cell r="I1058" t="str">
            <v>Gây dính màng phổi bằng povidone iodine bơm qua ống dẫn lưu màng phổi</v>
          </cell>
          <cell r="J1058" t="str">
            <v>Gây dính màng phổi bằng povidone 1odine bơm qua ống dẫn lưu màng phổi</v>
          </cell>
          <cell r="K1058" t="str">
            <v>B</v>
          </cell>
          <cell r="L1058" t="str">
            <v>T1</v>
          </cell>
          <cell r="M1058">
            <v>113</v>
          </cell>
          <cell r="N1058">
            <v>113</v>
          </cell>
          <cell r="O1058" t="str">
            <v>Chưa bao gồm thuốc hoặc hóa chất gây dính màng phổi.</v>
          </cell>
          <cell r="P1058" t="str">
            <v>Gây dính màng phổi bằng thuốc hoặc hóa chất qua ống dẫn lưu màng phổi</v>
          </cell>
          <cell r="Q1058">
            <v>139000</v>
          </cell>
          <cell r="R1058">
            <v>68869.565217391297</v>
          </cell>
          <cell r="S1058">
            <v>207000</v>
          </cell>
          <cell r="T1058">
            <v>89530.434782608689</v>
          </cell>
          <cell r="U1058">
            <v>228530.4347826087</v>
          </cell>
          <cell r="V1058">
            <v>228500</v>
          </cell>
          <cell r="W1058">
            <v>9141.217391304348</v>
          </cell>
          <cell r="X1058">
            <v>237671.65217391305</v>
          </cell>
        </row>
        <row r="1059">
          <cell r="E1059" t="str">
            <v>37.8B00.0109</v>
          </cell>
          <cell r="F1059" t="str">
            <v>01. HỒI SỨC CẤP CỨU VÀ CHỐNG ĐỘC</v>
          </cell>
          <cell r="G1059" t="str">
            <v>1.105</v>
          </cell>
          <cell r="H1059" t="str">
            <v>Gây dính màng phổi bằng tetracyclin bơm qua ống dẫn lưu màng phổi</v>
          </cell>
          <cell r="I1059" t="str">
            <v>Gây dính màng phổi bằng tetracyclin bơm qua ống dẫn lưu màng phổi</v>
          </cell>
          <cell r="J1059" t="str">
            <v>Gây dính màng phổi bằng tetracyclin bơm qua ống dẫn lưu màng phổi</v>
          </cell>
          <cell r="K1059" t="str">
            <v>B</v>
          </cell>
          <cell r="L1059" t="str">
            <v>T1</v>
          </cell>
          <cell r="M1059">
            <v>113</v>
          </cell>
          <cell r="N1059">
            <v>113</v>
          </cell>
          <cell r="O1059" t="str">
            <v>Chưa bao gồm thuốc hoặc hóa chất gây dính màng phổi.</v>
          </cell>
          <cell r="P1059" t="str">
            <v>Gây dính màng phổi bằng thuốc hoặc hóa chất qua ống dẫn lưu màng phổi</v>
          </cell>
          <cell r="Q1059">
            <v>139000</v>
          </cell>
          <cell r="R1059">
            <v>68869.565217391297</v>
          </cell>
          <cell r="S1059">
            <v>207000</v>
          </cell>
          <cell r="T1059">
            <v>89530.434782608689</v>
          </cell>
          <cell r="U1059">
            <v>228530.4347826087</v>
          </cell>
          <cell r="V1059">
            <v>228500</v>
          </cell>
          <cell r="W1059">
            <v>9141.217391304348</v>
          </cell>
          <cell r="X1059">
            <v>237671.65217391305</v>
          </cell>
        </row>
        <row r="1060">
          <cell r="E1060" t="str">
            <v>37.8B00.0109</v>
          </cell>
          <cell r="F1060" t="str">
            <v>02. NỘI KHOA</v>
          </cell>
          <cell r="G1060" t="str">
            <v>2.25</v>
          </cell>
          <cell r="H1060" t="str">
            <v>Gây dính màng phổi bằng thuốc/hóa chất qua ống dẫn lưu màng phổi</v>
          </cell>
          <cell r="I1060" t="str">
            <v>Gây dính màng phổi bằng thuốc/hóa chất qua ống dẫn lưu màng phổi</v>
          </cell>
          <cell r="J1060" t="str">
            <v>Gây dính màng phổi bằng thuốc/ hóa chất qua ống dẫn lưu màng phổi</v>
          </cell>
          <cell r="K1060" t="str">
            <v>C</v>
          </cell>
          <cell r="L1060" t="str">
            <v>T2</v>
          </cell>
          <cell r="M1060">
            <v>113</v>
          </cell>
          <cell r="N1060">
            <v>113</v>
          </cell>
          <cell r="O1060" t="str">
            <v>Chưa bao gồm thuốc hoặc hóa chất gây dính màng phổi.</v>
          </cell>
          <cell r="P1060" t="str">
            <v>Gây dính màng phổi bằng thuốc hoặc hóa chất qua ống dẫn lưu màng phổi</v>
          </cell>
          <cell r="Q1060">
            <v>139000</v>
          </cell>
          <cell r="R1060">
            <v>68869.565217391297</v>
          </cell>
          <cell r="S1060">
            <v>207000</v>
          </cell>
          <cell r="T1060">
            <v>89530.434782608689</v>
          </cell>
          <cell r="U1060">
            <v>228530.4347826087</v>
          </cell>
          <cell r="V1060">
            <v>228500</v>
          </cell>
          <cell r="W1060">
            <v>9141.217391304348</v>
          </cell>
          <cell r="X1060">
            <v>237671.65217391305</v>
          </cell>
        </row>
        <row r="1061">
          <cell r="E1061" t="str">
            <v>37.8B00.0109</v>
          </cell>
          <cell r="F1061" t="str">
            <v>03. NHI KHOA</v>
          </cell>
          <cell r="G1061" t="str">
            <v>3.2324</v>
          </cell>
          <cell r="H1061" t="str">
            <v>Gây dính màng phổi bằng các loại thuốc, hóa chất</v>
          </cell>
          <cell r="I1061" t="str">
            <v>Gây dính màng phổi bằng các loại thuốc, hóa chất</v>
          </cell>
          <cell r="J1061" t="str">
            <v>Gây dính màng phổi bằng các loại thuốc, hoá chất</v>
          </cell>
          <cell r="K1061" t="str">
            <v>B</v>
          </cell>
          <cell r="L1061" t="str">
            <v>T2</v>
          </cell>
          <cell r="M1061">
            <v>113</v>
          </cell>
          <cell r="N1061">
            <v>113</v>
          </cell>
          <cell r="O1061" t="str">
            <v>Chưa bao gồm thuốc hoặc hóa chất gây dính màng phổi.</v>
          </cell>
          <cell r="P1061" t="str">
            <v>Gây dính màng phổi bằng thuốc hoặc hóa chất qua ống dẫn lưu màng phổi</v>
          </cell>
          <cell r="Q1061">
            <v>139000</v>
          </cell>
          <cell r="R1061">
            <v>68869.565217391297</v>
          </cell>
          <cell r="S1061">
            <v>207000</v>
          </cell>
          <cell r="T1061">
            <v>89530.434782608689</v>
          </cell>
          <cell r="U1061">
            <v>228530.4347826087</v>
          </cell>
          <cell r="V1061">
            <v>228500</v>
          </cell>
          <cell r="W1061">
            <v>9141.217391304348</v>
          </cell>
          <cell r="X1061">
            <v>237671.65217391305</v>
          </cell>
        </row>
        <row r="1062">
          <cell r="E1062" t="str">
            <v>37.8B00.0109</v>
          </cell>
          <cell r="F1062" t="str">
            <v>12. UNG BƯỚU</v>
          </cell>
          <cell r="G1062" t="str">
            <v>12.372</v>
          </cell>
          <cell r="H1062" t="str">
            <v>Gây dính màng phổi bằng bơm hóa chất màng phổi</v>
          </cell>
          <cell r="I1062" t="str">
            <v>Gây dính màng phổi bằng bơm hóa chất màng phổi</v>
          </cell>
          <cell r="J1062" t="str">
            <v>Gây dính màng phổi bằng bơm hoá chất màng phổi</v>
          </cell>
          <cell r="K1062" t="str">
            <v>B</v>
          </cell>
          <cell r="L1062" t="str">
            <v>TDB</v>
          </cell>
          <cell r="M1062">
            <v>113</v>
          </cell>
          <cell r="N1062">
            <v>113</v>
          </cell>
          <cell r="O1062" t="str">
            <v>Chưa bao gồm thuốc hoặc hóa chất gây dính màng phổi.</v>
          </cell>
          <cell r="P1062" t="str">
            <v>Gây dính màng phổi bằng thuốc hoặc hóa chất qua ống dẫn lưu màng phổi</v>
          </cell>
          <cell r="Q1062">
            <v>139000</v>
          </cell>
          <cell r="R1062">
            <v>68869.565217391297</v>
          </cell>
          <cell r="S1062">
            <v>207000</v>
          </cell>
          <cell r="T1062">
            <v>89530.434782608689</v>
          </cell>
          <cell r="U1062">
            <v>228530.4347826087</v>
          </cell>
          <cell r="V1062">
            <v>228500</v>
          </cell>
          <cell r="W1062">
            <v>9141.217391304348</v>
          </cell>
          <cell r="X1062">
            <v>237671.65217391305</v>
          </cell>
        </row>
        <row r="1063">
          <cell r="E1063" t="str">
            <v>37.8B00.0110</v>
          </cell>
          <cell r="F1063" t="str">
            <v>01. HỒI SỨC CẤP CỨU VÀ CHỐNG ĐỘC</v>
          </cell>
          <cell r="G1063" t="str">
            <v>1.350</v>
          </cell>
          <cell r="H1063" t="str">
            <v>Gan nhân tạo trong điều trị suy gan cấp</v>
          </cell>
          <cell r="I1063" t="str">
            <v>Gan nhân tạo trong điều trị suy gan cấp</v>
          </cell>
          <cell r="J1063" t="str">
            <v>Gan nhân tạo trong điều trị suy gan cấp</v>
          </cell>
          <cell r="K1063" t="str">
            <v>B</v>
          </cell>
          <cell r="M1063">
            <v>114</v>
          </cell>
          <cell r="N1063">
            <v>114</v>
          </cell>
          <cell r="O1063" t="str">
            <v xml:space="preserve">Chưa bao gồm hệ thống quả lọc và dịch lọc. </v>
          </cell>
          <cell r="P1063" t="str">
            <v>Hấp thụ phân tử liên tục điều trị suy gan cấp nặng</v>
          </cell>
          <cell r="Q1063">
            <v>2264000</v>
          </cell>
          <cell r="R1063">
            <v>68869.565217391297</v>
          </cell>
          <cell r="S1063">
            <v>2332000</v>
          </cell>
          <cell r="T1063">
            <v>89530.434782608689</v>
          </cell>
          <cell r="U1063">
            <v>2353530.4347826089</v>
          </cell>
          <cell r="V1063">
            <v>2353500</v>
          </cell>
          <cell r="W1063">
            <v>94141.217391304352</v>
          </cell>
          <cell r="X1063">
            <v>2447671.6521739131</v>
          </cell>
        </row>
        <row r="1064">
          <cell r="E1064" t="str">
            <v>37.8B00.0110</v>
          </cell>
          <cell r="F1064" t="str">
            <v>01. HỒI SỨC CẤP CỨU VÀ CHỐNG ĐỘC</v>
          </cell>
          <cell r="G1064" t="str">
            <v>1.200</v>
          </cell>
          <cell r="H1064" t="str">
            <v>Lọc máu hấp phụ phân tử tái tuần hoàn (gan nhân tạo - MARS)</v>
          </cell>
          <cell r="I1064" t="str">
            <v>Lọc máu hấp phụ phân tử tái tuần hoàn (gan nhân tạo - MARS)</v>
          </cell>
          <cell r="J1064" t="str">
            <v>Lọc máu hấp phụ phân tử tái tuần hoàn (gan nhân tạo - MARS)</v>
          </cell>
          <cell r="K1064" t="str">
            <v>B</v>
          </cell>
          <cell r="L1064" t="str">
            <v>TDB</v>
          </cell>
          <cell r="M1064">
            <v>114</v>
          </cell>
          <cell r="N1064">
            <v>114</v>
          </cell>
          <cell r="O1064" t="str">
            <v xml:space="preserve">Chưa bao gồm hệ thống quả lọc và dịch lọc. </v>
          </cell>
          <cell r="P1064" t="str">
            <v>Hấp thụ phân tử liên tục điều trị suy gan cấp nặng</v>
          </cell>
          <cell r="Q1064">
            <v>2264000</v>
          </cell>
          <cell r="R1064">
            <v>68869.565217391297</v>
          </cell>
          <cell r="S1064">
            <v>2332000</v>
          </cell>
          <cell r="T1064">
            <v>89530.434782608689</v>
          </cell>
          <cell r="U1064">
            <v>2353530.4347826089</v>
          </cell>
          <cell r="V1064">
            <v>2353500</v>
          </cell>
          <cell r="W1064">
            <v>94141.217391304352</v>
          </cell>
          <cell r="X1064">
            <v>2447671.6521739131</v>
          </cell>
        </row>
        <row r="1065">
          <cell r="E1065" t="str">
            <v>37.8B00.0110</v>
          </cell>
          <cell r="F1065" t="str">
            <v>03. NHI KHOA</v>
          </cell>
          <cell r="G1065" t="str">
            <v>3.121</v>
          </cell>
          <cell r="H1065" t="str">
            <v>Siêu lọc máu tái hấp phụ phân tử (gan nhân tạo) (MARS)</v>
          </cell>
          <cell r="I1065" t="str">
            <v>Siêu lọc máu tái hấp phụ phân tử (gan nhân tạo) (MARS)</v>
          </cell>
          <cell r="J1065" t="str">
            <v>Siêu lọc máu tái hấp phụ phân tử (gan nhân tạo) (MARS)</v>
          </cell>
          <cell r="K1065" t="str">
            <v>B</v>
          </cell>
          <cell r="L1065" t="str">
            <v>TDB</v>
          </cell>
          <cell r="M1065">
            <v>114</v>
          </cell>
          <cell r="N1065">
            <v>114</v>
          </cell>
          <cell r="O1065" t="str">
            <v xml:space="preserve">Chưa bao gồm hệ thống quả lọc và dịch lọc. </v>
          </cell>
          <cell r="P1065" t="str">
            <v>Hấp thụ phân tử liên tục điều trị suy gan cấp nặng</v>
          </cell>
          <cell r="Q1065">
            <v>2264000</v>
          </cell>
          <cell r="R1065">
            <v>68869.565217391297</v>
          </cell>
          <cell r="S1065">
            <v>2332000</v>
          </cell>
          <cell r="T1065">
            <v>89530.434782608689</v>
          </cell>
          <cell r="U1065">
            <v>2353530.4347826089</v>
          </cell>
          <cell r="V1065">
            <v>2353500</v>
          </cell>
          <cell r="W1065">
            <v>94141.217391304352</v>
          </cell>
          <cell r="X1065">
            <v>2447671.6521739131</v>
          </cell>
        </row>
        <row r="1066">
          <cell r="E1066" t="str">
            <v>37.8B00.0111</v>
          </cell>
          <cell r="F1066" t="str">
            <v>01. HỒI SỨC CẤP CỨU VÀ CHỐNG ĐỘC</v>
          </cell>
          <cell r="G1066" t="str">
            <v>1.94</v>
          </cell>
          <cell r="H1066" t="str">
            <v xml:space="preserve">Dẫn lưu khí màng phổi áp lực thấp </v>
          </cell>
          <cell r="I1066" t="str">
            <v xml:space="preserve">Dẫn lưu khí màng phổi áp lực thấp </v>
          </cell>
          <cell r="J1066" t="str">
            <v>Dẫn lưu khí màng phổi áp lực thấp ≤ 8 giờ</v>
          </cell>
          <cell r="K1066" t="str">
            <v>C</v>
          </cell>
          <cell r="L1066" t="str">
            <v>T1</v>
          </cell>
          <cell r="M1066">
            <v>115</v>
          </cell>
          <cell r="N1066">
            <v>115</v>
          </cell>
          <cell r="P1066" t="str">
            <v>Hút dẫn lưu khoang màng phổi bằng máy hút áp lực âm liên tục</v>
          </cell>
          <cell r="Q1066">
            <v>174000</v>
          </cell>
          <cell r="R1066">
            <v>14086.956521739099</v>
          </cell>
          <cell r="S1066">
            <v>188000</v>
          </cell>
          <cell r="T1066">
            <v>18313.043478260832</v>
          </cell>
          <cell r="U1066">
            <v>192313.04347826084</v>
          </cell>
          <cell r="V1066">
            <v>192300</v>
          </cell>
          <cell r="W1066">
            <v>7692.5217391304332</v>
          </cell>
          <cell r="X1066">
            <v>200005.56521739127</v>
          </cell>
        </row>
        <row r="1067">
          <cell r="E1067" t="str">
            <v>37.8B00.0111</v>
          </cell>
          <cell r="F1067" t="str">
            <v>01. HỒI SỨC CẤP CỨU VÀ CHỐNG ĐỘC</v>
          </cell>
          <cell r="G1067" t="str">
            <v>1.97</v>
          </cell>
          <cell r="H1067" t="str">
            <v xml:space="preserve">Dẫn lưu màng phổi liên tục </v>
          </cell>
          <cell r="I1067" t="str">
            <v xml:space="preserve">Dẫn lưu màng phổi liên tục </v>
          </cell>
          <cell r="J1067" t="str">
            <v>Dẫn lưu màng phổi liên tục ≤ 8 giờ</v>
          </cell>
          <cell r="K1067" t="str">
            <v>C</v>
          </cell>
          <cell r="L1067" t="str">
            <v>T1</v>
          </cell>
          <cell r="M1067">
            <v>115</v>
          </cell>
          <cell r="N1067">
            <v>115</v>
          </cell>
          <cell r="P1067" t="str">
            <v>Hút dẫn lưu khoang màng phổi bằng máy hút áp lực âm liên tục</v>
          </cell>
          <cell r="Q1067">
            <v>174000</v>
          </cell>
          <cell r="R1067">
            <v>14086.956521739099</v>
          </cell>
          <cell r="S1067">
            <v>188000</v>
          </cell>
          <cell r="T1067">
            <v>18313.043478260832</v>
          </cell>
          <cell r="U1067">
            <v>192313.04347826084</v>
          </cell>
          <cell r="V1067">
            <v>192300</v>
          </cell>
          <cell r="W1067">
            <v>7692.5217391304332</v>
          </cell>
          <cell r="X1067">
            <v>200005.56521739127</v>
          </cell>
        </row>
        <row r="1068">
          <cell r="E1068" t="str">
            <v>37.8B00.0111</v>
          </cell>
          <cell r="F1068" t="str">
            <v>01. HỒI SỨC CẤP CỨU VÀ CHỐNG ĐỘC</v>
          </cell>
          <cell r="G1068" t="str">
            <v>1.99</v>
          </cell>
          <cell r="H1068" t="str">
            <v xml:space="preserve">Dẫn lưu trung thất liên tục </v>
          </cell>
          <cell r="I1068" t="str">
            <v xml:space="preserve">Dẫn lưu trung thất liên tục </v>
          </cell>
          <cell r="J1068" t="str">
            <v>Dẫn lưu trung thất liên tục ≤ 8 giờ</v>
          </cell>
          <cell r="K1068" t="str">
            <v>B</v>
          </cell>
          <cell r="L1068" t="str">
            <v>TDB</v>
          </cell>
          <cell r="M1068">
            <v>115</v>
          </cell>
          <cell r="N1068">
            <v>115</v>
          </cell>
          <cell r="P1068" t="str">
            <v>Hút dẫn lưu khoang màng phổi bằng máy hút áp lực âm liên tục</v>
          </cell>
          <cell r="Q1068">
            <v>174000</v>
          </cell>
          <cell r="R1068">
            <v>14086.956521739099</v>
          </cell>
          <cell r="S1068">
            <v>188000</v>
          </cell>
          <cell r="T1068">
            <v>18313.043478260832</v>
          </cell>
          <cell r="U1068">
            <v>192313.04347826084</v>
          </cell>
          <cell r="V1068">
            <v>192300</v>
          </cell>
          <cell r="W1068">
            <v>7692.5217391304332</v>
          </cell>
          <cell r="X1068">
            <v>200005.56521739127</v>
          </cell>
        </row>
        <row r="1069">
          <cell r="E1069" t="str">
            <v>37.8B00.0111</v>
          </cell>
          <cell r="F1069" t="str">
            <v>02. NỘI KHOA</v>
          </cell>
          <cell r="G1069" t="str">
            <v>2.26</v>
          </cell>
          <cell r="H1069" t="str">
            <v>Hút dẫn lưu khoang màng phổi bằng máy hút áp lực âm liên tục</v>
          </cell>
          <cell r="I1069" t="str">
            <v>Hút dẫn lưu khoang màng phổi bằng máy hút áp lực âm liên tục</v>
          </cell>
          <cell r="J1069" t="str">
            <v>Hút dẫn lưu khoang màng phổi bằng máy hút áp lực âm liên tục</v>
          </cell>
          <cell r="K1069" t="str">
            <v>C</v>
          </cell>
          <cell r="L1069" t="str">
            <v>T3</v>
          </cell>
          <cell r="M1069">
            <v>115</v>
          </cell>
          <cell r="N1069">
            <v>115</v>
          </cell>
          <cell r="P1069" t="str">
            <v>Hút dẫn lưu khoang màng phổi bằng máy hút áp lực âm liên tục</v>
          </cell>
          <cell r="Q1069">
            <v>174000</v>
          </cell>
          <cell r="R1069">
            <v>14086.956521739099</v>
          </cell>
          <cell r="S1069">
            <v>188000</v>
          </cell>
          <cell r="T1069">
            <v>18313.043478260832</v>
          </cell>
          <cell r="U1069">
            <v>192313.04347826084</v>
          </cell>
          <cell r="V1069">
            <v>192300</v>
          </cell>
          <cell r="W1069">
            <v>7692.5217391304332</v>
          </cell>
          <cell r="X1069">
            <v>200005.56521739127</v>
          </cell>
        </row>
        <row r="1070">
          <cell r="E1070" t="str">
            <v>37.8B00.0111</v>
          </cell>
          <cell r="F1070" t="str">
            <v>11. BỎNG</v>
          </cell>
          <cell r="G1070" t="str">
            <v>11.117</v>
          </cell>
          <cell r="H1070" t="str">
            <v>Hút áp lực âm (VAC) liên tục trong 24h điều trị vết thương mạn tính</v>
          </cell>
          <cell r="I1070" t="str">
            <v>Hút áp lực âm (VAC) liên tục trong 24h điều trị vết thương mạn tính</v>
          </cell>
          <cell r="J1070" t="str">
            <v>Hút áp lực âm (VAC) liên tục trong 24h điều trị vết thương mạn tính</v>
          </cell>
          <cell r="K1070" t="str">
            <v>B</v>
          </cell>
          <cell r="L1070" t="str">
            <v>T2</v>
          </cell>
          <cell r="M1070">
            <v>115</v>
          </cell>
          <cell r="N1070">
            <v>115</v>
          </cell>
          <cell r="P1070" t="str">
            <v>Hút dẫn lưu khoang màng phổi bằng máy hút áp lực âm liên tục</v>
          </cell>
          <cell r="Q1070">
            <v>174000</v>
          </cell>
          <cell r="R1070">
            <v>14086.956521739099</v>
          </cell>
          <cell r="S1070">
            <v>188000</v>
          </cell>
          <cell r="T1070">
            <v>18313.043478260832</v>
          </cell>
          <cell r="U1070">
            <v>192313.04347826084</v>
          </cell>
          <cell r="V1070">
            <v>192300</v>
          </cell>
          <cell r="W1070">
            <v>7692.5217391304332</v>
          </cell>
          <cell r="X1070">
            <v>200005.56521739127</v>
          </cell>
        </row>
        <row r="1071">
          <cell r="E1071" t="str">
            <v>37.8B00.0111</v>
          </cell>
          <cell r="F1071" t="str">
            <v>11. BỎNG</v>
          </cell>
          <cell r="G1071" t="str">
            <v>11.100</v>
          </cell>
          <cell r="H1071" t="str">
            <v>Hút áp lực âm (VAC) liên tục trong 24h điều trị vết thương, vết bỏng</v>
          </cell>
          <cell r="I1071" t="str">
            <v>Hút áp lực âm (VAC) liên tục trong 24h điều trị vết thương, vết bỏng</v>
          </cell>
          <cell r="J1071" t="str">
            <v>Hút áp lực âm (VAC) liên tục trong 24h điều trị vết thương, vết bỏng</v>
          </cell>
          <cell r="K1071" t="str">
            <v>B</v>
          </cell>
          <cell r="L1071" t="str">
            <v>T2</v>
          </cell>
          <cell r="M1071">
            <v>115</v>
          </cell>
          <cell r="N1071">
            <v>115</v>
          </cell>
          <cell r="P1071" t="str">
            <v>Hút dẫn lưu khoang màng phổi bằng máy hút áp lực âm liên tục</v>
          </cell>
          <cell r="Q1071">
            <v>174000</v>
          </cell>
          <cell r="R1071">
            <v>14086.956521739099</v>
          </cell>
          <cell r="S1071">
            <v>188000</v>
          </cell>
          <cell r="T1071">
            <v>18313.043478260832</v>
          </cell>
          <cell r="U1071">
            <v>192313.04347826084</v>
          </cell>
          <cell r="V1071">
            <v>192300</v>
          </cell>
          <cell r="W1071">
            <v>7692.5217391304332</v>
          </cell>
          <cell r="X1071">
            <v>200005.56521739127</v>
          </cell>
        </row>
        <row r="1072">
          <cell r="E1072" t="str">
            <v>37.8B00.0112</v>
          </cell>
          <cell r="F1072" t="str">
            <v>02. NỘI KHOA</v>
          </cell>
          <cell r="G1072" t="str">
            <v>2.355</v>
          </cell>
          <cell r="H1072" t="str">
            <v>Hút dịch khớp cổ chân</v>
          </cell>
          <cell r="I1072" t="str">
            <v>Hút dịch khớp cổ chân</v>
          </cell>
          <cell r="J1072" t="str">
            <v>Hút dịch khớp cổ chân</v>
          </cell>
          <cell r="K1072" t="str">
            <v>B</v>
          </cell>
          <cell r="L1072" t="str">
            <v>T3</v>
          </cell>
          <cell r="M1072">
            <v>116</v>
          </cell>
          <cell r="N1072">
            <v>116</v>
          </cell>
          <cell r="P1072" t="str">
            <v>Hút dịch khớp</v>
          </cell>
          <cell r="Q1072">
            <v>89000</v>
          </cell>
          <cell r="R1072">
            <v>31304.347826087</v>
          </cell>
          <cell r="S1072">
            <v>120000</v>
          </cell>
          <cell r="T1072">
            <v>40695.652173913099</v>
          </cell>
          <cell r="U1072">
            <v>129695.6521739131</v>
          </cell>
          <cell r="V1072">
            <v>129600</v>
          </cell>
          <cell r="W1072">
            <v>5187.8260869565238</v>
          </cell>
          <cell r="X1072">
            <v>134883.47826086963</v>
          </cell>
        </row>
        <row r="1073">
          <cell r="E1073" t="str">
            <v>37.8B00.0112</v>
          </cell>
          <cell r="F1073" t="str">
            <v>02. NỘI KHOA</v>
          </cell>
          <cell r="G1073" t="str">
            <v>2.357</v>
          </cell>
          <cell r="H1073" t="str">
            <v>Hút dịch khớp cổ tay</v>
          </cell>
          <cell r="I1073" t="str">
            <v>Hút dịch khớp cổ tay</v>
          </cell>
          <cell r="J1073" t="str">
            <v>Hút dịch khớp cổ tay</v>
          </cell>
          <cell r="K1073" t="str">
            <v>B</v>
          </cell>
          <cell r="L1073" t="str">
            <v>T3</v>
          </cell>
          <cell r="M1073">
            <v>116</v>
          </cell>
          <cell r="N1073">
            <v>116</v>
          </cell>
          <cell r="P1073" t="str">
            <v>Hút dịch khớp</v>
          </cell>
          <cell r="Q1073">
            <v>89000</v>
          </cell>
          <cell r="R1073">
            <v>31304.347826087</v>
          </cell>
          <cell r="S1073">
            <v>120000</v>
          </cell>
          <cell r="T1073">
            <v>40695.652173913099</v>
          </cell>
          <cell r="U1073">
            <v>129695.6521739131</v>
          </cell>
          <cell r="V1073">
            <v>129600</v>
          </cell>
          <cell r="W1073">
            <v>5187.8260869565238</v>
          </cell>
          <cell r="X1073">
            <v>134883.47826086963</v>
          </cell>
        </row>
        <row r="1074">
          <cell r="E1074" t="str">
            <v>37.8B00.0112</v>
          </cell>
          <cell r="F1074" t="str">
            <v>02. NỘI KHOA</v>
          </cell>
          <cell r="G1074" t="str">
            <v>2.349</v>
          </cell>
          <cell r="H1074" t="str">
            <v>Hút dịch khớp gối</v>
          </cell>
          <cell r="I1074" t="str">
            <v>Hút dịch khớp gối</v>
          </cell>
          <cell r="J1074" t="str">
            <v>Hút dịch khớp gối</v>
          </cell>
          <cell r="K1074" t="str">
            <v>C</v>
          </cell>
          <cell r="L1074" t="str">
            <v>T3</v>
          </cell>
          <cell r="M1074">
            <v>116</v>
          </cell>
          <cell r="N1074">
            <v>116</v>
          </cell>
          <cell r="P1074" t="str">
            <v>Hút dịch khớp</v>
          </cell>
          <cell r="Q1074">
            <v>89000</v>
          </cell>
          <cell r="R1074">
            <v>31304.347826087</v>
          </cell>
          <cell r="S1074">
            <v>120000</v>
          </cell>
          <cell r="T1074">
            <v>40695.652173913099</v>
          </cell>
          <cell r="U1074">
            <v>129695.6521739131</v>
          </cell>
          <cell r="V1074">
            <v>129600</v>
          </cell>
          <cell r="W1074">
            <v>5187.8260869565238</v>
          </cell>
          <cell r="X1074">
            <v>134883.47826086963</v>
          </cell>
        </row>
        <row r="1075">
          <cell r="E1075" t="str">
            <v>37.8B00.0112</v>
          </cell>
          <cell r="F1075" t="str">
            <v>02. NỘI KHOA</v>
          </cell>
          <cell r="G1075" t="str">
            <v>2.351</v>
          </cell>
          <cell r="H1075" t="str">
            <v>Hút dịch khớp háng</v>
          </cell>
          <cell r="I1075" t="str">
            <v>Hút dịch khớp háng</v>
          </cell>
          <cell r="J1075" t="str">
            <v>Hút dịch khớp háng</v>
          </cell>
          <cell r="K1075" t="str">
            <v>B</v>
          </cell>
          <cell r="L1075" t="str">
            <v>T3</v>
          </cell>
          <cell r="M1075">
            <v>116</v>
          </cell>
          <cell r="N1075">
            <v>116</v>
          </cell>
          <cell r="P1075" t="str">
            <v>Hút dịch khớp</v>
          </cell>
          <cell r="Q1075">
            <v>89000</v>
          </cell>
          <cell r="R1075">
            <v>31304.347826087</v>
          </cell>
          <cell r="S1075">
            <v>120000</v>
          </cell>
          <cell r="T1075">
            <v>40695.652173913099</v>
          </cell>
          <cell r="U1075">
            <v>129695.6521739131</v>
          </cell>
          <cell r="V1075">
            <v>129600</v>
          </cell>
          <cell r="W1075">
            <v>5187.8260869565238</v>
          </cell>
          <cell r="X1075">
            <v>134883.47826086963</v>
          </cell>
        </row>
        <row r="1076">
          <cell r="E1076" t="str">
            <v>37.8B00.0112</v>
          </cell>
          <cell r="F1076" t="str">
            <v>02. NỘI KHOA</v>
          </cell>
          <cell r="G1076" t="str">
            <v>2.353</v>
          </cell>
          <cell r="H1076" t="str">
            <v>Hút dịch khớp khuỷu</v>
          </cell>
          <cell r="I1076" t="str">
            <v>Hút dịch khớp khuỷu</v>
          </cell>
          <cell r="J1076" t="str">
            <v>Hút dịch khớp khuỷu</v>
          </cell>
          <cell r="K1076" t="str">
            <v>B</v>
          </cell>
          <cell r="L1076" t="str">
            <v>T3</v>
          </cell>
          <cell r="M1076">
            <v>116</v>
          </cell>
          <cell r="N1076">
            <v>116</v>
          </cell>
          <cell r="P1076" t="str">
            <v>Hút dịch khớp</v>
          </cell>
          <cell r="Q1076">
            <v>89000</v>
          </cell>
          <cell r="R1076">
            <v>31304.347826087</v>
          </cell>
          <cell r="S1076">
            <v>120000</v>
          </cell>
          <cell r="T1076">
            <v>40695.652173913099</v>
          </cell>
          <cell r="U1076">
            <v>129695.6521739131</v>
          </cell>
          <cell r="V1076">
            <v>129600</v>
          </cell>
          <cell r="W1076">
            <v>5187.8260869565238</v>
          </cell>
          <cell r="X1076">
            <v>134883.47826086963</v>
          </cell>
        </row>
        <row r="1077">
          <cell r="E1077" t="str">
            <v>37.8B00.0112</v>
          </cell>
          <cell r="F1077" t="str">
            <v>02. NỘI KHOA</v>
          </cell>
          <cell r="G1077" t="str">
            <v>2.359</v>
          </cell>
          <cell r="H1077" t="str">
            <v>Hút dịch khớp vai</v>
          </cell>
          <cell r="I1077" t="str">
            <v>Hút dịch khớp vai</v>
          </cell>
          <cell r="J1077" t="str">
            <v>Hút dịch khớp vai</v>
          </cell>
          <cell r="K1077" t="str">
            <v>B</v>
          </cell>
          <cell r="L1077" t="str">
            <v>T3</v>
          </cell>
          <cell r="M1077">
            <v>116</v>
          </cell>
          <cell r="N1077">
            <v>116</v>
          </cell>
          <cell r="P1077" t="str">
            <v>Hút dịch khớp</v>
          </cell>
          <cell r="Q1077">
            <v>89000</v>
          </cell>
          <cell r="R1077">
            <v>31304.347826087</v>
          </cell>
          <cell r="S1077">
            <v>120000</v>
          </cell>
          <cell r="T1077">
            <v>40695.652173913099</v>
          </cell>
          <cell r="U1077">
            <v>129695.6521739131</v>
          </cell>
          <cell r="V1077">
            <v>129600</v>
          </cell>
          <cell r="W1077">
            <v>5187.8260869565238</v>
          </cell>
          <cell r="X1077">
            <v>134883.47826086963</v>
          </cell>
        </row>
        <row r="1078">
          <cell r="E1078" t="str">
            <v>37.8B00.0112</v>
          </cell>
          <cell r="F1078" t="str">
            <v>02. NỘI KHOA</v>
          </cell>
          <cell r="G1078" t="str">
            <v>2.361</v>
          </cell>
          <cell r="H1078" t="str">
            <v>Hút nang bao hoạt dịch</v>
          </cell>
          <cell r="I1078" t="str">
            <v>Hút nang bao hoạt dịch</v>
          </cell>
          <cell r="J1078" t="str">
            <v>Hút nang bao hoạt dịch</v>
          </cell>
          <cell r="K1078" t="str">
            <v>C</v>
          </cell>
          <cell r="L1078" t="str">
            <v>T3</v>
          </cell>
          <cell r="M1078">
            <v>116</v>
          </cell>
          <cell r="N1078">
            <v>116</v>
          </cell>
          <cell r="P1078" t="str">
            <v>Hút dịch khớp</v>
          </cell>
          <cell r="Q1078">
            <v>89000</v>
          </cell>
          <cell r="R1078">
            <v>31304.347826087</v>
          </cell>
          <cell r="S1078">
            <v>120000</v>
          </cell>
          <cell r="T1078">
            <v>40695.652173913099</v>
          </cell>
          <cell r="U1078">
            <v>129695.6521739131</v>
          </cell>
          <cell r="V1078">
            <v>129600</v>
          </cell>
          <cell r="W1078">
            <v>5187.8260869565238</v>
          </cell>
          <cell r="X1078">
            <v>134883.47826086963</v>
          </cell>
        </row>
        <row r="1079">
          <cell r="E1079" t="str">
            <v>37.8B00.0112</v>
          </cell>
          <cell r="F1079" t="str">
            <v>02. NỘI KHOA</v>
          </cell>
          <cell r="G1079" t="str">
            <v>2.515</v>
          </cell>
          <cell r="H1079" t="str">
            <v>Lấy dịch khớp xác định tinh thể urat</v>
          </cell>
          <cell r="I1079" t="str">
            <v>Lấy dịch khớp xác định tinh thể urat</v>
          </cell>
          <cell r="J1079" t="str">
            <v>Lấy dịch khớp xác định tinh thể urat</v>
          </cell>
          <cell r="K1079" t="str">
            <v>B</v>
          </cell>
          <cell r="L1079" t="str">
            <v>T3</v>
          </cell>
          <cell r="M1079">
            <v>116</v>
          </cell>
          <cell r="N1079">
            <v>116</v>
          </cell>
          <cell r="P1079" t="str">
            <v>Hút dịch khớp</v>
          </cell>
          <cell r="Q1079">
            <v>89000</v>
          </cell>
          <cell r="R1079">
            <v>31304.347826087</v>
          </cell>
          <cell r="S1079">
            <v>120000</v>
          </cell>
          <cell r="T1079">
            <v>40695.652173913099</v>
          </cell>
          <cell r="U1079">
            <v>129695.6521739131</v>
          </cell>
          <cell r="V1079">
            <v>129600</v>
          </cell>
          <cell r="W1079">
            <v>5187.8260869565238</v>
          </cell>
          <cell r="X1079">
            <v>134883.47826086963</v>
          </cell>
        </row>
        <row r="1080">
          <cell r="E1080" t="str">
            <v>37.8B00.0112</v>
          </cell>
          <cell r="F1080" t="str">
            <v>02. NỘI KHOA</v>
          </cell>
          <cell r="G1080" t="str">
            <v>2.514</v>
          </cell>
          <cell r="H1080" t="str">
            <v>Lấy xét nghiệm tế bào học dịch khớp</v>
          </cell>
          <cell r="I1080" t="str">
            <v>Lấy xét nghiệm tế bào học dịch khớp</v>
          </cell>
          <cell r="J1080" t="str">
            <v>Lấy xét nghiệm tế bào học dịch khớp</v>
          </cell>
          <cell r="K1080" t="str">
            <v>B</v>
          </cell>
          <cell r="L1080" t="str">
            <v>T3</v>
          </cell>
          <cell r="M1080">
            <v>116</v>
          </cell>
          <cell r="N1080">
            <v>116</v>
          </cell>
          <cell r="P1080" t="str">
            <v>Hút dịch khớp</v>
          </cell>
          <cell r="Q1080">
            <v>89000</v>
          </cell>
          <cell r="R1080">
            <v>31304.347826087</v>
          </cell>
          <cell r="S1080">
            <v>120000</v>
          </cell>
          <cell r="T1080">
            <v>40695.652173913099</v>
          </cell>
          <cell r="U1080">
            <v>129695.6521739131</v>
          </cell>
          <cell r="V1080">
            <v>129600</v>
          </cell>
          <cell r="W1080">
            <v>5187.8260869565238</v>
          </cell>
          <cell r="X1080">
            <v>134883.47826086963</v>
          </cell>
        </row>
        <row r="1081">
          <cell r="E1081" t="str">
            <v>37.8B00.0112</v>
          </cell>
          <cell r="F1081" t="str">
            <v>03. NHI KHOA</v>
          </cell>
          <cell r="G1081" t="str">
            <v>3.2367</v>
          </cell>
          <cell r="H1081" t="str">
            <v>Chọc dịch khớp</v>
          </cell>
          <cell r="I1081" t="str">
            <v>Chọc dịch khớp</v>
          </cell>
          <cell r="J1081" t="str">
            <v>Chọc dịch khớp</v>
          </cell>
          <cell r="K1081" t="str">
            <v>B</v>
          </cell>
          <cell r="L1081" t="str">
            <v>T1</v>
          </cell>
          <cell r="M1081">
            <v>116</v>
          </cell>
          <cell r="N1081">
            <v>116</v>
          </cell>
          <cell r="P1081" t="str">
            <v>Hút dịch khớp</v>
          </cell>
          <cell r="Q1081">
            <v>89000</v>
          </cell>
          <cell r="R1081">
            <v>31304.347826087</v>
          </cell>
          <cell r="S1081">
            <v>120000</v>
          </cell>
          <cell r="T1081">
            <v>40695.652173913099</v>
          </cell>
          <cell r="U1081">
            <v>129695.6521739131</v>
          </cell>
          <cell r="V1081">
            <v>129600</v>
          </cell>
          <cell r="W1081">
            <v>5187.8260869565238</v>
          </cell>
          <cell r="X1081">
            <v>134883.47826086963</v>
          </cell>
        </row>
        <row r="1082">
          <cell r="E1082" t="str">
            <v>37.8B00.0113</v>
          </cell>
          <cell r="F1082" t="str">
            <v>02. NỘI KHOA</v>
          </cell>
          <cell r="G1082" t="str">
            <v>2.356</v>
          </cell>
          <cell r="H1082" t="str">
            <v>Hút dịch khớp cổ chân dưới hướng dẫn của siêu âm</v>
          </cell>
          <cell r="I1082" t="str">
            <v>Hút dịch khớp cổ chân dưới hướng dẫn của siêu âm</v>
          </cell>
          <cell r="J1082" t="str">
            <v>Hút dịch khớp cổ chân dưới hướng dẫn của siêu âm</v>
          </cell>
          <cell r="K1082" t="str">
            <v>B</v>
          </cell>
          <cell r="L1082" t="str">
            <v>T2</v>
          </cell>
          <cell r="M1082">
            <v>117</v>
          </cell>
          <cell r="N1082">
            <v>117</v>
          </cell>
          <cell r="P1082" t="str">
            <v>Hút dịch khớp dưới hướng dẫn của siêu âm</v>
          </cell>
          <cell r="Q1082">
            <v>92000</v>
          </cell>
          <cell r="R1082">
            <v>40695.652173913099</v>
          </cell>
          <cell r="S1082">
            <v>132000</v>
          </cell>
          <cell r="T1082">
            <v>52904.347826087032</v>
          </cell>
          <cell r="U1082">
            <v>144904.34782608703</v>
          </cell>
          <cell r="V1082">
            <v>144900</v>
          </cell>
          <cell r="W1082">
            <v>5796.1739130434817</v>
          </cell>
          <cell r="X1082">
            <v>150700.52173913052</v>
          </cell>
        </row>
        <row r="1083">
          <cell r="E1083" t="str">
            <v>37.8B00.0113</v>
          </cell>
          <cell r="F1083" t="str">
            <v>02. NỘI KHOA</v>
          </cell>
          <cell r="G1083" t="str">
            <v>2.358</v>
          </cell>
          <cell r="H1083" t="str">
            <v>Hút dịch khớp cổ tay dưới hướng dẫn của siêu âm</v>
          </cell>
          <cell r="I1083" t="str">
            <v>Hút dịch khớp cổ tay dưới hướng dẫn của siêu âm</v>
          </cell>
          <cell r="J1083" t="str">
            <v>Hút dịch khớp cổ tay dưới hướng dẫn của siêu âm</v>
          </cell>
          <cell r="K1083" t="str">
            <v>B</v>
          </cell>
          <cell r="L1083" t="str">
            <v>T2</v>
          </cell>
          <cell r="M1083">
            <v>117</v>
          </cell>
          <cell r="N1083">
            <v>117</v>
          </cell>
          <cell r="P1083" t="str">
            <v>Hút dịch khớp dưới hướng dẫn của siêu âm</v>
          </cell>
          <cell r="Q1083">
            <v>92000</v>
          </cell>
          <cell r="R1083">
            <v>40695.652173913099</v>
          </cell>
          <cell r="S1083">
            <v>132000</v>
          </cell>
          <cell r="T1083">
            <v>52904.347826087032</v>
          </cell>
          <cell r="U1083">
            <v>144904.34782608703</v>
          </cell>
          <cell r="V1083">
            <v>144900</v>
          </cell>
          <cell r="W1083">
            <v>5796.1739130434817</v>
          </cell>
          <cell r="X1083">
            <v>150700.52173913052</v>
          </cell>
        </row>
        <row r="1084">
          <cell r="E1084" t="str">
            <v>37.8B00.0113</v>
          </cell>
          <cell r="F1084" t="str">
            <v>02. NỘI KHOA</v>
          </cell>
          <cell r="G1084" t="str">
            <v>2.350</v>
          </cell>
          <cell r="H1084" t="str">
            <v>Hút dịch khớp gối dưới hướng dẫn của siêu âm</v>
          </cell>
          <cell r="I1084" t="str">
            <v>Hút dịch khớp gối dưới hướng dẫn của siêu âm</v>
          </cell>
          <cell r="J1084" t="str">
            <v>Hút dịch khớp gối dưới hướng dẫn của siêu âm</v>
          </cell>
          <cell r="K1084" t="str">
            <v>B</v>
          </cell>
          <cell r="L1084" t="str">
            <v>T2</v>
          </cell>
          <cell r="M1084">
            <v>117</v>
          </cell>
          <cell r="N1084">
            <v>117</v>
          </cell>
          <cell r="P1084" t="str">
            <v>Hút dịch khớp dưới hướng dẫn của siêu âm</v>
          </cell>
          <cell r="Q1084">
            <v>92000</v>
          </cell>
          <cell r="R1084">
            <v>40695.652173913099</v>
          </cell>
          <cell r="S1084">
            <v>132000</v>
          </cell>
          <cell r="T1084">
            <v>52904.347826087032</v>
          </cell>
          <cell r="U1084">
            <v>144904.34782608703</v>
          </cell>
          <cell r="V1084">
            <v>144900</v>
          </cell>
          <cell r="W1084">
            <v>5796.1739130434817</v>
          </cell>
          <cell r="X1084">
            <v>150700.52173913052</v>
          </cell>
        </row>
        <row r="1085">
          <cell r="E1085" t="str">
            <v>37.8B00.0113</v>
          </cell>
          <cell r="F1085" t="str">
            <v>02. NỘI KHOA</v>
          </cell>
          <cell r="G1085" t="str">
            <v>2.352</v>
          </cell>
          <cell r="H1085" t="str">
            <v>Hút dịch khớp háng dưới hướng dẫn của siêu âm</v>
          </cell>
          <cell r="I1085" t="str">
            <v>Hút dịch khớp háng dưới hướng dẫn của siêu âm</v>
          </cell>
          <cell r="J1085" t="str">
            <v>Hút dịch khớp háng dưới hướng dẫn của siêu âm</v>
          </cell>
          <cell r="K1085" t="str">
            <v>B</v>
          </cell>
          <cell r="L1085" t="str">
            <v>T2</v>
          </cell>
          <cell r="M1085">
            <v>117</v>
          </cell>
          <cell r="N1085">
            <v>117</v>
          </cell>
          <cell r="P1085" t="str">
            <v>Hút dịch khớp dưới hướng dẫn của siêu âm</v>
          </cell>
          <cell r="Q1085">
            <v>92000</v>
          </cell>
          <cell r="R1085">
            <v>40695.652173913099</v>
          </cell>
          <cell r="S1085">
            <v>132000</v>
          </cell>
          <cell r="T1085">
            <v>52904.347826087032</v>
          </cell>
          <cell r="U1085">
            <v>144904.34782608703</v>
          </cell>
          <cell r="V1085">
            <v>144900</v>
          </cell>
          <cell r="W1085">
            <v>5796.1739130434817</v>
          </cell>
          <cell r="X1085">
            <v>150700.52173913052</v>
          </cell>
        </row>
        <row r="1086">
          <cell r="E1086" t="str">
            <v>37.8B00.0113</v>
          </cell>
          <cell r="F1086" t="str">
            <v>02. NỘI KHOA</v>
          </cell>
          <cell r="G1086" t="str">
            <v>2.354</v>
          </cell>
          <cell r="H1086" t="str">
            <v>Hút dịch khớp khuỷu dưới hướng dẫn của siêu âm</v>
          </cell>
          <cell r="I1086" t="str">
            <v>Hút dịch khớp khuỷu dưới hướng dẫn của siêu âm</v>
          </cell>
          <cell r="J1086" t="str">
            <v>Hút dịch khớp khuỷu dưới hướng dẫn của siêu âm</v>
          </cell>
          <cell r="K1086" t="str">
            <v>B</v>
          </cell>
          <cell r="L1086" t="str">
            <v>T2</v>
          </cell>
          <cell r="M1086">
            <v>117</v>
          </cell>
          <cell r="N1086">
            <v>117</v>
          </cell>
          <cell r="P1086" t="str">
            <v>Hút dịch khớp dưới hướng dẫn của siêu âm</v>
          </cell>
          <cell r="Q1086">
            <v>92000</v>
          </cell>
          <cell r="R1086">
            <v>40695.652173913099</v>
          </cell>
          <cell r="S1086">
            <v>132000</v>
          </cell>
          <cell r="T1086">
            <v>52904.347826087032</v>
          </cell>
          <cell r="U1086">
            <v>144904.34782608703</v>
          </cell>
          <cell r="V1086">
            <v>144900</v>
          </cell>
          <cell r="W1086">
            <v>5796.1739130434817</v>
          </cell>
          <cell r="X1086">
            <v>150700.52173913052</v>
          </cell>
        </row>
        <row r="1087">
          <cell r="E1087" t="str">
            <v>37.8B00.0113</v>
          </cell>
          <cell r="F1087" t="str">
            <v>02. NỘI KHOA</v>
          </cell>
          <cell r="G1087" t="str">
            <v>2.360</v>
          </cell>
          <cell r="H1087" t="str">
            <v>Hút dịch khớp vai dưới hướng dẫn của siêu âm</v>
          </cell>
          <cell r="I1087" t="str">
            <v>Hút dịch khớp vai dưới hướng dẫn của siêu âm</v>
          </cell>
          <cell r="J1087" t="str">
            <v>Hút dịch khớp vai dưới hướng dẫn của siêu âm</v>
          </cell>
          <cell r="K1087" t="str">
            <v>B</v>
          </cell>
          <cell r="L1087" t="str">
            <v>T2</v>
          </cell>
          <cell r="M1087">
            <v>117</v>
          </cell>
          <cell r="N1087">
            <v>117</v>
          </cell>
          <cell r="P1087" t="str">
            <v>Hút dịch khớp dưới hướng dẫn của siêu âm</v>
          </cell>
          <cell r="Q1087">
            <v>92000</v>
          </cell>
          <cell r="R1087">
            <v>40695.652173913099</v>
          </cell>
          <cell r="S1087">
            <v>132000</v>
          </cell>
          <cell r="T1087">
            <v>52904.347826087032</v>
          </cell>
          <cell r="U1087">
            <v>144904.34782608703</v>
          </cell>
          <cell r="V1087">
            <v>144900</v>
          </cell>
          <cell r="W1087">
            <v>5796.1739130434817</v>
          </cell>
          <cell r="X1087">
            <v>150700.52173913052</v>
          </cell>
        </row>
        <row r="1088">
          <cell r="E1088" t="str">
            <v>37.8B00.0113</v>
          </cell>
          <cell r="F1088" t="str">
            <v>02. NỘI KHOA</v>
          </cell>
          <cell r="G1088" t="str">
            <v>2.362</v>
          </cell>
          <cell r="H1088" t="str">
            <v>Hút nang bao hoạt dịch dưới hướng dẫn của siêu âm</v>
          </cell>
          <cell r="I1088" t="str">
            <v>Hút nang bao hoạt dịch dưới hướng dẫn của siêu âm</v>
          </cell>
          <cell r="J1088" t="str">
            <v>Hút nang bao hoạt dịch dưới hướng dẫn của siêu âm</v>
          </cell>
          <cell r="K1088" t="str">
            <v>B</v>
          </cell>
          <cell r="L1088" t="str">
            <v>T2</v>
          </cell>
          <cell r="M1088">
            <v>117</v>
          </cell>
          <cell r="N1088">
            <v>117</v>
          </cell>
          <cell r="P1088" t="str">
            <v>Hút dịch khớp dưới hướng dẫn của siêu âm</v>
          </cell>
          <cell r="Q1088">
            <v>92000</v>
          </cell>
          <cell r="R1088">
            <v>40695.652173913099</v>
          </cell>
          <cell r="S1088">
            <v>132000</v>
          </cell>
          <cell r="T1088">
            <v>52904.347826087032</v>
          </cell>
          <cell r="U1088">
            <v>144904.34782608703</v>
          </cell>
          <cell r="V1088">
            <v>144900</v>
          </cell>
          <cell r="W1088">
            <v>5796.1739130434817</v>
          </cell>
          <cell r="X1088">
            <v>150700.52173913052</v>
          </cell>
        </row>
        <row r="1089">
          <cell r="E1089" t="str">
            <v>37.8B00.0114</v>
          </cell>
          <cell r="F1089" t="str">
            <v>01. HỒI SỨC CẤP CỨU VÀ CHỐNG ĐỘC</v>
          </cell>
          <cell r="G1089" t="str">
            <v>1.55</v>
          </cell>
          <cell r="H1089" t="str">
            <v>Hút đờm qua ống nội khí quản/canuyn mở khí quản bằng ống thông một lần ở người bệnh có thở máy (một lần hút)</v>
          </cell>
          <cell r="I1089" t="str">
            <v>Hút đờm qua ống nội khí quản/canuyn mở khí quản bằng ống thông một lần ở người bệnh có thở máy (một lần hút)</v>
          </cell>
          <cell r="J1089" t="str">
            <v>Hút đờm qua ống nội khí quản/canuyn mở khí quản bằng ống thông một lần ở người bệnh có thở máy (một lần hút)</v>
          </cell>
          <cell r="K1089" t="str">
            <v>C</v>
          </cell>
          <cell r="L1089" t="str">
            <v>T2</v>
          </cell>
          <cell r="M1089">
            <v>118</v>
          </cell>
          <cell r="N1089">
            <v>118</v>
          </cell>
          <cell r="P1089" t="str">
            <v>Hút đờm</v>
          </cell>
          <cell r="Q1089">
            <v>6000</v>
          </cell>
          <cell r="R1089">
            <v>6260.8695652173901</v>
          </cell>
          <cell r="S1089">
            <v>12200</v>
          </cell>
          <cell r="T1089">
            <v>8139.1304347826072</v>
          </cell>
          <cell r="U1089">
            <v>14139.130434782608</v>
          </cell>
          <cell r="V1089">
            <v>14100</v>
          </cell>
          <cell r="W1089">
            <v>565.56521739130437</v>
          </cell>
          <cell r="X1089">
            <v>14704.695652173912</v>
          </cell>
        </row>
        <row r="1090">
          <cell r="E1090" t="str">
            <v>37.8B00.0114</v>
          </cell>
          <cell r="F1090" t="str">
            <v>01. HỒI SỨC CẤP CỨU VÀ CHỐNG ĐỘC</v>
          </cell>
          <cell r="G1090" t="str">
            <v>1.54</v>
          </cell>
          <cell r="H1090" t="str">
            <v>Hút đờm qua ống nội khí quản/canuyn mở khí quản bằng ống thông một lần ở người bệnh không thở máy (một lần hút)</v>
          </cell>
          <cell r="I1090" t="str">
            <v>Hút đờm qua ống nội khí quản/canuyn mở khí quản bằng ống thông một lần ở người bệnh không thở máy (một lần hút)</v>
          </cell>
          <cell r="J1090" t="str">
            <v>Hút đờm qua ống nội khí quản/canuyn mở khí quản bằng ống thông một lần ở người bệnh không thở máy (một lần hút)</v>
          </cell>
          <cell r="K1090" t="str">
            <v>D</v>
          </cell>
          <cell r="L1090" t="str">
            <v>T3</v>
          </cell>
          <cell r="M1090">
            <v>118</v>
          </cell>
          <cell r="N1090">
            <v>118</v>
          </cell>
          <cell r="P1090" t="str">
            <v>Hút đờm</v>
          </cell>
          <cell r="Q1090">
            <v>6000</v>
          </cell>
          <cell r="R1090">
            <v>6260.8695652173901</v>
          </cell>
          <cell r="S1090">
            <v>12200</v>
          </cell>
          <cell r="T1090">
            <v>8139.1304347826072</v>
          </cell>
          <cell r="U1090">
            <v>14139.130434782608</v>
          </cell>
          <cell r="V1090">
            <v>14100</v>
          </cell>
          <cell r="W1090">
            <v>565.56521739130437</v>
          </cell>
          <cell r="X1090">
            <v>14704.695652173912</v>
          </cell>
        </row>
        <row r="1091">
          <cell r="E1091" t="str">
            <v>37.8B00.0114</v>
          </cell>
          <cell r="F1091" t="str">
            <v>02. NỘI KHOA</v>
          </cell>
          <cell r="G1091" t="str">
            <v>2.150</v>
          </cell>
          <cell r="H1091" t="str">
            <v>Hút đờm hầu họng</v>
          </cell>
          <cell r="I1091" t="str">
            <v>Hút đờm hầu họng</v>
          </cell>
          <cell r="J1091" t="str">
            <v>Hút đờm hầu họng</v>
          </cell>
          <cell r="K1091" t="str">
            <v>D</v>
          </cell>
          <cell r="L1091" t="str">
            <v>T3</v>
          </cell>
          <cell r="M1091">
            <v>118</v>
          </cell>
          <cell r="N1091">
            <v>118</v>
          </cell>
          <cell r="P1091" t="str">
            <v>Hút đờm</v>
          </cell>
          <cell r="Q1091">
            <v>6000</v>
          </cell>
          <cell r="R1091">
            <v>6260.8695652173901</v>
          </cell>
          <cell r="S1091">
            <v>12200</v>
          </cell>
          <cell r="T1091">
            <v>8139.1304347826072</v>
          </cell>
          <cell r="U1091">
            <v>14139.130434782608</v>
          </cell>
          <cell r="V1091">
            <v>14100</v>
          </cell>
          <cell r="W1091">
            <v>565.56521739130437</v>
          </cell>
          <cell r="X1091">
            <v>14704.695652173912</v>
          </cell>
        </row>
        <row r="1092">
          <cell r="E1092" t="str">
            <v>37.8B00.0114</v>
          </cell>
          <cell r="F1092" t="str">
            <v>03. NHI KHOA</v>
          </cell>
          <cell r="G1092" t="str">
            <v>3.76</v>
          </cell>
          <cell r="H1092" t="str">
            <v>Hút đờm khí phế quản ở người bệnh sau đặt nội khí quản, mở khí quản, thở máy</v>
          </cell>
          <cell r="I1092" t="str">
            <v>Hút đờm khí phế quản ở người bệnh sau đặt nội khí quản, mở khí quản, thở máy</v>
          </cell>
          <cell r="J1092" t="str">
            <v>Hút đờm khí phế quản ở người bệnh sau đặt nội khí quản, mở khí quản, thở máy.</v>
          </cell>
          <cell r="K1092" t="str">
            <v>C</v>
          </cell>
          <cell r="L1092" t="str">
            <v>T2</v>
          </cell>
          <cell r="M1092">
            <v>118</v>
          </cell>
          <cell r="N1092">
            <v>118</v>
          </cell>
          <cell r="P1092" t="str">
            <v>Hút đờm</v>
          </cell>
          <cell r="Q1092">
            <v>6000</v>
          </cell>
          <cell r="R1092">
            <v>6260.8695652173901</v>
          </cell>
          <cell r="S1092">
            <v>12200</v>
          </cell>
          <cell r="T1092">
            <v>8139.1304347826072</v>
          </cell>
          <cell r="U1092">
            <v>14139.130434782608</v>
          </cell>
          <cell r="V1092">
            <v>14100</v>
          </cell>
          <cell r="W1092">
            <v>565.56521739130437</v>
          </cell>
          <cell r="X1092">
            <v>14704.695652173912</v>
          </cell>
        </row>
        <row r="1093">
          <cell r="E1093" t="str">
            <v>37.2A04.0041</v>
          </cell>
          <cell r="F1093" t="str">
            <v>18. ĐIỆN QUANG</v>
          </cell>
          <cell r="G1093" t="str">
            <v>18.222</v>
          </cell>
          <cell r="H1093" t="str">
            <v>Chụp cắt lớp vi tính hệ tiết niệu thường quy (từ 1-32 dãy)</v>
          </cell>
          <cell r="I1093" t="str">
            <v>Chụp cắt lớp vi tính hệ tiết niệu thường quy (từ 1-32 dãy) [có thuốc cản quang]</v>
          </cell>
          <cell r="J1093" t="str">
            <v>Chụp cắt lớp vi tính hệ tiết niệu thường quy (từ 1-32 dãy)</v>
          </cell>
          <cell r="K1093" t="str">
            <v>C</v>
          </cell>
          <cell r="L1093" t="str">
            <v>T2</v>
          </cell>
          <cell r="M1093">
            <v>43</v>
          </cell>
          <cell r="N1093">
            <v>43</v>
          </cell>
          <cell r="O1093" t="str">
            <v>Chưa bao gồm thuốc cản quang.</v>
          </cell>
          <cell r="P1093" t="str">
            <v>Chụp CT Scanner đến 32 dãy có thuốc cản quang</v>
          </cell>
          <cell r="Q1093">
            <v>578036</v>
          </cell>
          <cell r="R1093">
            <v>65682.782608695605</v>
          </cell>
          <cell r="S1093">
            <v>643000</v>
          </cell>
          <cell r="T1093">
            <v>85387.617391304288</v>
          </cell>
          <cell r="U1093">
            <v>663423.61739130435</v>
          </cell>
          <cell r="V1093">
            <v>663400</v>
          </cell>
          <cell r="W1093">
            <v>26536.944695652175</v>
          </cell>
          <cell r="X1093">
            <v>689960.56208695658</v>
          </cell>
        </row>
        <row r="1094">
          <cell r="E1094" t="str">
            <v>37.8B00.0115</v>
          </cell>
          <cell r="F1094" t="str">
            <v>03. NHI KHOA</v>
          </cell>
          <cell r="G1094" t="str">
            <v>3.1077</v>
          </cell>
          <cell r="H1094" t="str">
            <v>Nội soi lấy sỏi niệu quản</v>
          </cell>
          <cell r="I1094" t="str">
            <v>Nội soi lấy sỏi niệu quản</v>
          </cell>
          <cell r="J1094" t="str">
            <v>Nội soi lấy sỏi niệu quản</v>
          </cell>
          <cell r="K1094" t="str">
            <v>B</v>
          </cell>
          <cell r="L1094" t="str">
            <v>TDB</v>
          </cell>
          <cell r="M1094">
            <v>119</v>
          </cell>
          <cell r="N1094">
            <v>119</v>
          </cell>
          <cell r="O1094" t="str">
            <v>Chưa bao gồm sonde niệu quản và dây dẫn Guide wire.</v>
          </cell>
          <cell r="P1094" t="str">
            <v xml:space="preserve">Lấy sỏi niệu quản qua nội soi </v>
          </cell>
          <cell r="Q1094">
            <v>829000</v>
          </cell>
          <cell r="R1094">
            <v>139304.347826087</v>
          </cell>
          <cell r="S1094">
            <v>968000</v>
          </cell>
          <cell r="T1094">
            <v>181095.65217391308</v>
          </cell>
          <cell r="U1094">
            <v>1010095.6521739131</v>
          </cell>
          <cell r="V1094">
            <v>1010000</v>
          </cell>
          <cell r="W1094">
            <v>40403.826086956527</v>
          </cell>
          <cell r="X1094">
            <v>1050499.4782608696</v>
          </cell>
        </row>
        <row r="1095">
          <cell r="E1095" t="str">
            <v>37.2A04.0040</v>
          </cell>
          <cell r="F1095" t="str">
            <v>18. ĐIỆN QUANG</v>
          </cell>
          <cell r="G1095" t="str">
            <v>18.222</v>
          </cell>
          <cell r="H1095" t="str">
            <v>Chụp cắt lớp vi tính hệ tiết niệu thường quy (từ 1-32 dãy)</v>
          </cell>
          <cell r="I1095" t="str">
            <v>Chụp cắt lớp vi tính hệ tiết niệu thường quy (từ 1-32 dãy) [không có thuốc cản quang]</v>
          </cell>
          <cell r="J1095" t="str">
            <v>Chụp cắt lớp vi tính hệ tiết niệu thường quy (từ 1-32 dãy)</v>
          </cell>
          <cell r="K1095" t="str">
            <v>C</v>
          </cell>
          <cell r="L1095" t="str">
            <v>T2</v>
          </cell>
          <cell r="M1095">
            <v>42</v>
          </cell>
          <cell r="N1095">
            <v>42</v>
          </cell>
          <cell r="P1095" t="str">
            <v>Chụp CT Scanner đến 32 dãy không có thuốc cản quang</v>
          </cell>
          <cell r="Q1095">
            <v>475167</v>
          </cell>
          <cell r="R1095">
            <v>57651.652173912997</v>
          </cell>
          <cell r="S1095">
            <v>532000</v>
          </cell>
          <cell r="T1095">
            <v>74947.14782608689</v>
          </cell>
          <cell r="U1095">
            <v>550114.14782608685</v>
          </cell>
          <cell r="V1095">
            <v>550100</v>
          </cell>
          <cell r="W1095">
            <v>22004.565913043476</v>
          </cell>
          <cell r="X1095">
            <v>572118.7137391303</v>
          </cell>
        </row>
        <row r="1096">
          <cell r="E1096" t="str">
            <v>37.2A04.0042</v>
          </cell>
          <cell r="F1096" t="str">
            <v>18. ĐIỆN QUANG</v>
          </cell>
          <cell r="G1096" t="str">
            <v>18.234</v>
          </cell>
          <cell r="H1096" t="str">
            <v>Chụp cắt lớp vi tính hệ tiết niệu thường quy (từ 64-128 dãy)</v>
          </cell>
          <cell r="I1096" t="str">
            <v>Chụp cắt lớp vi tính hệ tiết niệu thường quy (từ 64-128 dãy) [có thuốc cản quang]</v>
          </cell>
          <cell r="J1096" t="str">
            <v>Chụp cắt lớp vi tính hệ tiết niệu thường quy (từ 64-128 dãy)</v>
          </cell>
          <cell r="K1096" t="str">
            <v>B</v>
          </cell>
          <cell r="L1096" t="str">
            <v>T2</v>
          </cell>
          <cell r="M1096">
            <v>44</v>
          </cell>
          <cell r="N1096">
            <v>44</v>
          </cell>
          <cell r="O1096" t="str">
            <v>Chưa bao gồm thuốc cản quang.</v>
          </cell>
          <cell r="P1096" t="str">
            <v>Chụp CT Scanner 64 dãy đến 128 dãy có thuốc cản quang</v>
          </cell>
          <cell r="Q1096">
            <v>1647036</v>
          </cell>
          <cell r="R1096">
            <v>65682.782608695605</v>
          </cell>
          <cell r="S1096">
            <v>1712000</v>
          </cell>
          <cell r="T1096">
            <v>85387.617391304288</v>
          </cell>
          <cell r="U1096">
            <v>1732423.6173913043</v>
          </cell>
          <cell r="V1096">
            <v>1732400</v>
          </cell>
          <cell r="W1096">
            <v>69296.944695652172</v>
          </cell>
          <cell r="X1096">
            <v>1801720.5620869566</v>
          </cell>
        </row>
        <row r="1097">
          <cell r="E1097" t="str">
            <v>37.8B00.0116</v>
          </cell>
          <cell r="F1097" t="str">
            <v>02. NỘI KHOA</v>
          </cell>
          <cell r="G1097" t="str">
            <v>2.203</v>
          </cell>
          <cell r="H1097" t="str">
            <v xml:space="preserve">Lọc màng bụng cấp cứu liên tục </v>
          </cell>
          <cell r="I1097" t="str">
            <v xml:space="preserve">Lọc màng bụng cấp cứu liên tục </v>
          </cell>
          <cell r="J1097" t="str">
            <v>Lọc màng bụng cấp cứu liên tục 24h</v>
          </cell>
          <cell r="K1097" t="str">
            <v>B</v>
          </cell>
          <cell r="L1097" t="str">
            <v>T1</v>
          </cell>
          <cell r="M1097">
            <v>120</v>
          </cell>
          <cell r="N1097">
            <v>120</v>
          </cell>
          <cell r="P1097" t="str">
            <v>Lọc màng bụng chu kỳ (CAPD)</v>
          </cell>
          <cell r="Q1097">
            <v>504000</v>
          </cell>
          <cell r="R1097">
            <v>70434.782608695605</v>
          </cell>
          <cell r="S1097">
            <v>574000</v>
          </cell>
          <cell r="T1097">
            <v>91565.217391304293</v>
          </cell>
          <cell r="U1097">
            <v>595565.21739130432</v>
          </cell>
          <cell r="V1097">
            <v>595500</v>
          </cell>
          <cell r="W1097">
            <v>23822.608695652172</v>
          </cell>
          <cell r="X1097">
            <v>619387.82608695654</v>
          </cell>
        </row>
        <row r="1098">
          <cell r="E1098" t="str">
            <v>37.8B00.0116</v>
          </cell>
          <cell r="F1098" t="str">
            <v>02. NỘI KHOA</v>
          </cell>
          <cell r="G1098" t="str">
            <v>2.204</v>
          </cell>
          <cell r="H1098" t="str">
            <v>Lọc màng bụng chu kỳ (CAPD)</v>
          </cell>
          <cell r="I1098" t="str">
            <v>Lọc màng bụng chu kỳ (CAPD)</v>
          </cell>
          <cell r="J1098" t="str">
            <v>Lọc màng bụng chu kỳ (CAPD)</v>
          </cell>
          <cell r="K1098" t="str">
            <v>B</v>
          </cell>
          <cell r="L1098" t="str">
            <v>T1</v>
          </cell>
          <cell r="M1098">
            <v>120</v>
          </cell>
          <cell r="N1098">
            <v>120</v>
          </cell>
          <cell r="P1098" t="str">
            <v>Lọc màng bụng chu kỳ (CAPD)</v>
          </cell>
          <cell r="Q1098">
            <v>504000</v>
          </cell>
          <cell r="R1098">
            <v>70434.782608695605</v>
          </cell>
          <cell r="S1098">
            <v>574000</v>
          </cell>
          <cell r="T1098">
            <v>91565.217391304293</v>
          </cell>
          <cell r="U1098">
            <v>595565.21739130432</v>
          </cell>
          <cell r="V1098">
            <v>595500</v>
          </cell>
          <cell r="W1098">
            <v>23822.608695652172</v>
          </cell>
          <cell r="X1098">
            <v>619387.82608695654</v>
          </cell>
        </row>
        <row r="1099">
          <cell r="E1099" t="str">
            <v>37.2A04.0043</v>
          </cell>
          <cell r="F1099" t="str">
            <v>18. ĐIỆN QUANG</v>
          </cell>
          <cell r="G1099" t="str">
            <v>18.234</v>
          </cell>
          <cell r="H1099" t="str">
            <v>Chụp cắt lớp vi tính hệ tiết niệu thường quy (từ 64-128 dãy)</v>
          </cell>
          <cell r="I1099" t="str">
            <v>Chụp cắt lớp vi tính hệ tiết niệu thường quy (từ 64-128 dãy) [không có thuốc cản quang]</v>
          </cell>
          <cell r="J1099" t="str">
            <v>Chụp cắt lớp vi tính hệ tiết niệu thường quy (từ 64-128 dãy)</v>
          </cell>
          <cell r="K1099" t="str">
            <v>B</v>
          </cell>
          <cell r="L1099" t="str">
            <v>T2</v>
          </cell>
          <cell r="M1099">
            <v>45</v>
          </cell>
          <cell r="N1099">
            <v>45</v>
          </cell>
          <cell r="P1099" t="str">
            <v>Chụp CT Scanner 64 dãy đến 128 dãy không có thuốc cản quang</v>
          </cell>
          <cell r="Q1099">
            <v>1377000</v>
          </cell>
          <cell r="R1099">
            <v>84521.739130434798</v>
          </cell>
          <cell r="S1099">
            <v>1461000</v>
          </cell>
          <cell r="T1099">
            <v>109878.26086956525</v>
          </cell>
          <cell r="U1099">
            <v>1486878.2608695652</v>
          </cell>
          <cell r="V1099">
            <v>1486800</v>
          </cell>
          <cell r="W1099">
            <v>59475.130434782608</v>
          </cell>
          <cell r="X1099">
            <v>1546353.3913043479</v>
          </cell>
        </row>
        <row r="1100">
          <cell r="E1100" t="str">
            <v>37.2A04.0049</v>
          </cell>
          <cell r="F1100" t="str">
            <v>18. ĐIỆN QUANG</v>
          </cell>
          <cell r="G1100" t="str">
            <v>18.293</v>
          </cell>
          <cell r="H1100" t="str">
            <v>Chụp cắt lớp vi tính tầm soát toàn thân (từ ≥256 dãy)</v>
          </cell>
          <cell r="I1100" t="str">
            <v>Chụp cắt lớp vi tính tầm soát toàn thân (từ ≥256 dãy) [ không có thuốc cản quang]</v>
          </cell>
          <cell r="J1100" t="str">
            <v>Chụp cắt lớp vi tính tầm soát toàn thân (từ ≥256 dãy)</v>
          </cell>
          <cell r="K1100" t="str">
            <v>B</v>
          </cell>
          <cell r="M1100">
            <v>51</v>
          </cell>
          <cell r="N1100">
            <v>51</v>
          </cell>
          <cell r="P1100" t="str">
            <v>Chụp CT Scanner toàn thân từ 256 dãy không thuốc cản quang</v>
          </cell>
          <cell r="Q1100">
            <v>6500000</v>
          </cell>
          <cell r="R1100">
            <v>165913.04347826101</v>
          </cell>
          <cell r="S1100">
            <v>6665000</v>
          </cell>
          <cell r="T1100">
            <v>215686.95652173931</v>
          </cell>
          <cell r="U1100">
            <v>6715686.9565217393</v>
          </cell>
          <cell r="V1100">
            <v>6715600</v>
          </cell>
          <cell r="W1100">
            <v>268627.47826086957</v>
          </cell>
          <cell r="X1100">
            <v>6984314.4347826084</v>
          </cell>
        </row>
        <row r="1101">
          <cell r="E1101" t="str">
            <v>37.2A04.0048</v>
          </cell>
          <cell r="F1101" t="str">
            <v>18. ĐIỆN QUANG</v>
          </cell>
          <cell r="G1101" t="str">
            <v>18.293</v>
          </cell>
          <cell r="H1101" t="str">
            <v>Chụp cắt lớp vi tính tầm soát toàn thân (từ ≥256 dãy)</v>
          </cell>
          <cell r="I1101" t="str">
            <v>Chụp cắt lớp vi tính tầm soát toàn thân (từ ≥256 dãy) [có thuốc cản quang]</v>
          </cell>
          <cell r="J1101" t="str">
            <v>Chụp cắt lớp vi tính tầm soát toàn thân (từ ≥256 dãy)</v>
          </cell>
          <cell r="K1101" t="str">
            <v>B</v>
          </cell>
          <cell r="M1101">
            <v>50</v>
          </cell>
          <cell r="N1101">
            <v>50</v>
          </cell>
          <cell r="O1101" t="str">
            <v>Chưa bao gồm thuốc cản quang.</v>
          </cell>
          <cell r="P1101" t="str">
            <v>Chụp CT Scanner toàn thân từ 256 dãy có thuốc cản quang</v>
          </cell>
          <cell r="Q1101">
            <v>6573672</v>
          </cell>
          <cell r="R1101">
            <v>121035.130434783</v>
          </cell>
          <cell r="S1101">
            <v>6694000</v>
          </cell>
          <cell r="T1101">
            <v>157345.66956521792</v>
          </cell>
          <cell r="U1101">
            <v>6731017.6695652176</v>
          </cell>
          <cell r="V1101">
            <v>6731000</v>
          </cell>
          <cell r="W1101">
            <v>269240.7067826087</v>
          </cell>
          <cell r="X1101">
            <v>7000258.3763478259</v>
          </cell>
        </row>
        <row r="1102">
          <cell r="E1102" t="str">
            <v>37.8B00.0117</v>
          </cell>
          <cell r="F1102" t="str">
            <v>02. NỘI KHOA</v>
          </cell>
          <cell r="G1102" t="str">
            <v>2.206</v>
          </cell>
          <cell r="H1102" t="str">
            <v>Lọc màng bụng liên tục bằng máy</v>
          </cell>
          <cell r="I1102" t="str">
            <v>Lọc màng bụng liên tục bằng máy</v>
          </cell>
          <cell r="J1102" t="str">
            <v>Lọc màng bụng liên tục 24 h bằng máy</v>
          </cell>
          <cell r="K1102" t="str">
            <v>B</v>
          </cell>
          <cell r="L1102" t="str">
            <v>T1</v>
          </cell>
          <cell r="M1102">
            <v>121</v>
          </cell>
          <cell r="N1102">
            <v>121</v>
          </cell>
          <cell r="P1102" t="str">
            <v>Lọc màng bụng liên tục 24 giờ bằng máy (thẩm phân phúc mạc)</v>
          </cell>
          <cell r="Q1102">
            <v>849000</v>
          </cell>
          <cell r="R1102">
            <v>139304.347826087</v>
          </cell>
          <cell r="S1102">
            <v>988000</v>
          </cell>
          <cell r="T1102">
            <v>181095.65217391308</v>
          </cell>
          <cell r="U1102">
            <v>1030095.6521739131</v>
          </cell>
          <cell r="V1102">
            <v>1030000</v>
          </cell>
          <cell r="W1102">
            <v>41203.826086956527</v>
          </cell>
          <cell r="X1102">
            <v>1071299.4782608696</v>
          </cell>
        </row>
        <row r="1103">
          <cell r="E1103" t="str">
            <v>37.8B00.0117</v>
          </cell>
          <cell r="F1103" t="str">
            <v>03. NHI KHOA</v>
          </cell>
          <cell r="G1103" t="str">
            <v>3.118</v>
          </cell>
          <cell r="H1103" t="str">
            <v>Lọc màng bụng cấp cứu</v>
          </cell>
          <cell r="I1103" t="str">
            <v>Lọc màng bụng cấp cứu</v>
          </cell>
          <cell r="J1103" t="str">
            <v>Lọc màng bụng cấp cứu</v>
          </cell>
          <cell r="K1103" t="str">
            <v>B</v>
          </cell>
          <cell r="L1103" t="str">
            <v>T1</v>
          </cell>
          <cell r="M1103">
            <v>121</v>
          </cell>
          <cell r="N1103">
            <v>121</v>
          </cell>
          <cell r="P1103" t="str">
            <v>Lọc màng bụng liên tục 24 giờ bằng máy (thẩm phân phúc mạc)</v>
          </cell>
          <cell r="Q1103">
            <v>849000</v>
          </cell>
          <cell r="R1103">
            <v>139304.347826087</v>
          </cell>
          <cell r="S1103">
            <v>988000</v>
          </cell>
          <cell r="T1103">
            <v>181095.65217391308</v>
          </cell>
          <cell r="U1103">
            <v>1030095.6521739131</v>
          </cell>
          <cell r="V1103">
            <v>1030000</v>
          </cell>
          <cell r="W1103">
            <v>41203.826086956527</v>
          </cell>
          <cell r="X1103">
            <v>1071299.4782608696</v>
          </cell>
        </row>
        <row r="1104">
          <cell r="E1104" t="str">
            <v>37.8B00.0118</v>
          </cell>
          <cell r="F1104" t="str">
            <v>01. HỒI SỨC CẤP CỨU VÀ CHỐNG ĐỘC</v>
          </cell>
          <cell r="G1104" t="str">
            <v>1.247</v>
          </cell>
          <cell r="H1104" t="str">
            <v>Hạ thân nhiệt chỉ huy</v>
          </cell>
          <cell r="I1104" t="str">
            <v>Hạ thân nhiệt chỉ huy</v>
          </cell>
          <cell r="J1104" t="str">
            <v>Hạ thân nhiệt chỉ huy</v>
          </cell>
          <cell r="K1104" t="str">
            <v>C</v>
          </cell>
          <cell r="L1104" t="str">
            <v>T1</v>
          </cell>
          <cell r="M1104">
            <v>122</v>
          </cell>
          <cell r="N1104">
            <v>122</v>
          </cell>
          <cell r="O1104" t="str">
            <v>Chưa bao gồm quả lọc, bộ dây dẫn và dịch lọc.</v>
          </cell>
          <cell r="P1104" t="str">
            <v>Lọc máu liên tục  (01 lần)</v>
          </cell>
          <cell r="Q1104">
            <v>2040000</v>
          </cell>
          <cell r="R1104">
            <v>208173.91304347801</v>
          </cell>
          <cell r="S1104">
            <v>2248000</v>
          </cell>
          <cell r="T1104">
            <v>270626.08695652138</v>
          </cell>
          <cell r="U1104">
            <v>2310626.0869565215</v>
          </cell>
          <cell r="V1104">
            <v>2310600</v>
          </cell>
          <cell r="W1104">
            <v>92425.043478260865</v>
          </cell>
          <cell r="X1104">
            <v>2403051.1304347822</v>
          </cell>
        </row>
        <row r="1105">
          <cell r="E1105" t="str">
            <v>37.8B00.0118</v>
          </cell>
          <cell r="F1105" t="str">
            <v>01. HỒI SỨC CẤP CỨU VÀ CHỐNG ĐỘC</v>
          </cell>
          <cell r="G1105" t="str">
            <v>1.332</v>
          </cell>
          <cell r="H1105" t="str">
            <v>Lọc máu hấp phụ cytokine với quả lọc pmx (polymicin b)</v>
          </cell>
          <cell r="I1105" t="str">
            <v>Lọc máu hấp phụ cytokine với quả lọc pmx (polymicin b)</v>
          </cell>
          <cell r="J1105" t="str">
            <v>Lọc máu hấp phụ cytokine với quả lọc pmx (polymicin b)</v>
          </cell>
          <cell r="K1105" t="str">
            <v>B</v>
          </cell>
          <cell r="L1105" t="str">
            <v>TDB</v>
          </cell>
          <cell r="M1105">
            <v>122</v>
          </cell>
          <cell r="N1105">
            <v>122</v>
          </cell>
          <cell r="O1105" t="str">
            <v>Chưa bao gồm quả lọc, bộ dây dẫn và dịch lọc.</v>
          </cell>
          <cell r="P1105" t="str">
            <v>Lọc máu liên tục  (01 lần)</v>
          </cell>
          <cell r="Q1105">
            <v>2040000</v>
          </cell>
          <cell r="R1105">
            <v>208173.91304347801</v>
          </cell>
          <cell r="S1105">
            <v>2248000</v>
          </cell>
          <cell r="T1105">
            <v>270626.08695652138</v>
          </cell>
          <cell r="U1105">
            <v>2310626.0869565215</v>
          </cell>
          <cell r="V1105">
            <v>2310600</v>
          </cell>
          <cell r="W1105">
            <v>92425.043478260865</v>
          </cell>
          <cell r="X1105">
            <v>2403051.1304347822</v>
          </cell>
        </row>
        <row r="1106">
          <cell r="E1106" t="str">
            <v>37.8B00.0118</v>
          </cell>
          <cell r="F1106" t="str">
            <v>01. HỒI SỨC CẤP CỨU VÀ CHỐNG ĐỘC</v>
          </cell>
          <cell r="G1106" t="str">
            <v>1.176</v>
          </cell>
          <cell r="H1106" t="str">
            <v>Lọc máu liên tục cấp cứu (CVVH)</v>
          </cell>
          <cell r="I1106" t="str">
            <v>Lọc máu liên tục cấp cứu (CVVH)</v>
          </cell>
          <cell r="J1106" t="str">
            <v>Lọc máu liên tục cấp cứu (CVVH)</v>
          </cell>
          <cell r="K1106" t="str">
            <v>B</v>
          </cell>
          <cell r="L1106" t="str">
            <v>TDB</v>
          </cell>
          <cell r="M1106">
            <v>122</v>
          </cell>
          <cell r="N1106">
            <v>122</v>
          </cell>
          <cell r="O1106" t="str">
            <v>Chưa bao gồm quả lọc, bộ dây dẫn và dịch lọc.</v>
          </cell>
          <cell r="P1106" t="str">
            <v>Lọc máu liên tục  (01 lần)</v>
          </cell>
          <cell r="Q1106">
            <v>2040000</v>
          </cell>
          <cell r="R1106">
            <v>208173.91304347801</v>
          </cell>
          <cell r="S1106">
            <v>2248000</v>
          </cell>
          <cell r="T1106">
            <v>270626.08695652138</v>
          </cell>
          <cell r="U1106">
            <v>2310626.0869565215</v>
          </cell>
          <cell r="V1106">
            <v>2310600</v>
          </cell>
          <cell r="W1106">
            <v>92425.043478260865</v>
          </cell>
          <cell r="X1106">
            <v>2403051.1304347822</v>
          </cell>
        </row>
        <row r="1107">
          <cell r="E1107" t="str">
            <v>37.8B00.0118</v>
          </cell>
          <cell r="F1107" t="str">
            <v>01. HỒI SỨC CẤP CỨU VÀ CHỐNG ĐỘC</v>
          </cell>
          <cell r="G1107" t="str">
            <v>1.185</v>
          </cell>
          <cell r="H1107" t="str">
            <v>Lọc máu liên tục cấp cứu (CVVH) cho người bệnh ARDS</v>
          </cell>
          <cell r="I1107" t="str">
            <v>Lọc máu liên tục cấp cứu (CVVH) cho người bệnh ARDS</v>
          </cell>
          <cell r="J1107" t="str">
            <v>Lọc máu liên tục cấp cứu (CVVH) cho người bệnh ARDS</v>
          </cell>
          <cell r="K1107" t="str">
            <v>B</v>
          </cell>
          <cell r="L1107" t="str">
            <v>TDB</v>
          </cell>
          <cell r="M1107">
            <v>122</v>
          </cell>
          <cell r="N1107">
            <v>122</v>
          </cell>
          <cell r="O1107" t="str">
            <v>Chưa bao gồm quả lọc, bộ dây dẫn và dịch lọc.</v>
          </cell>
          <cell r="P1107" t="str">
            <v>Lọc máu liên tục  (01 lần)</v>
          </cell>
          <cell r="Q1107">
            <v>2040000</v>
          </cell>
          <cell r="R1107">
            <v>208173.91304347801</v>
          </cell>
          <cell r="S1107">
            <v>2248000</v>
          </cell>
          <cell r="T1107">
            <v>270626.08695652138</v>
          </cell>
          <cell r="U1107">
            <v>2310626.0869565215</v>
          </cell>
          <cell r="V1107">
            <v>2310600</v>
          </cell>
          <cell r="W1107">
            <v>92425.043478260865</v>
          </cell>
          <cell r="X1107">
            <v>2403051.1304347822</v>
          </cell>
        </row>
        <row r="1108">
          <cell r="E1108" t="str">
            <v>37.8B00.0118</v>
          </cell>
          <cell r="F1108" t="str">
            <v>01. HỒI SỨC CẤP CỨU VÀ CHỐNG ĐỘC</v>
          </cell>
          <cell r="G1108" t="str">
            <v>1.178</v>
          </cell>
          <cell r="H1108" t="str">
            <v>Lọc máu liên tục cấp cứu (CVVH) cho người bệnh sốc nhiễm khuẩn</v>
          </cell>
          <cell r="I1108" t="str">
            <v>Lọc máu liên tục cấp cứu (CVVH) cho người bệnh sốc nhiễm khuẩn</v>
          </cell>
          <cell r="J1108" t="str">
            <v>Lọc máu liên tục cấp cứu (CVVH) cho người bệnh sốc nhiễm khuẩn</v>
          </cell>
          <cell r="K1108" t="str">
            <v>B</v>
          </cell>
          <cell r="L1108" t="str">
            <v>TDB</v>
          </cell>
          <cell r="M1108">
            <v>122</v>
          </cell>
          <cell r="N1108">
            <v>122</v>
          </cell>
          <cell r="O1108" t="str">
            <v>Chưa bao gồm quả lọc, bộ dây dẫn và dịch lọc.</v>
          </cell>
          <cell r="P1108" t="str">
            <v>Lọc máu liên tục  (01 lần)</v>
          </cell>
          <cell r="Q1108">
            <v>2040000</v>
          </cell>
          <cell r="R1108">
            <v>208173.91304347801</v>
          </cell>
          <cell r="S1108">
            <v>2248000</v>
          </cell>
          <cell r="T1108">
            <v>270626.08695652138</v>
          </cell>
          <cell r="U1108">
            <v>2310626.0869565215</v>
          </cell>
          <cell r="V1108">
            <v>2310600</v>
          </cell>
          <cell r="W1108">
            <v>92425.043478260865</v>
          </cell>
          <cell r="X1108">
            <v>2403051.1304347822</v>
          </cell>
        </row>
        <row r="1109">
          <cell r="E1109" t="str">
            <v>37.8B00.0118</v>
          </cell>
          <cell r="F1109" t="str">
            <v>01. HỒI SỨC CẤP CỨU VÀ CHỐNG ĐỘC</v>
          </cell>
          <cell r="G1109" t="str">
            <v>1.179</v>
          </cell>
          <cell r="H1109" t="str">
            <v>Lọc máu liên tục cấp cứu (CVVH) cho người bệnh suy đa tạng</v>
          </cell>
          <cell r="I1109" t="str">
            <v>Lọc máu liên tục cấp cứu (CVVH) cho người bệnh suy đa tạng</v>
          </cell>
          <cell r="J1109" t="str">
            <v>Lọc máu liên tục cấp cứu (CVVH) cho người bệnh suy đa tạng</v>
          </cell>
          <cell r="K1109" t="str">
            <v>B</v>
          </cell>
          <cell r="L1109" t="str">
            <v>TDB</v>
          </cell>
          <cell r="M1109">
            <v>122</v>
          </cell>
          <cell r="N1109">
            <v>122</v>
          </cell>
          <cell r="O1109" t="str">
            <v>Chưa bao gồm quả lọc, bộ dây dẫn và dịch lọc.</v>
          </cell>
          <cell r="P1109" t="str">
            <v>Lọc máu liên tục  (01 lần)</v>
          </cell>
          <cell r="Q1109">
            <v>2040000</v>
          </cell>
          <cell r="R1109">
            <v>208173.91304347801</v>
          </cell>
          <cell r="S1109">
            <v>2248000</v>
          </cell>
          <cell r="T1109">
            <v>270626.08695652138</v>
          </cell>
          <cell r="U1109">
            <v>2310626.0869565215</v>
          </cell>
          <cell r="V1109">
            <v>2310600</v>
          </cell>
          <cell r="W1109">
            <v>92425.043478260865</v>
          </cell>
          <cell r="X1109">
            <v>2403051.1304347822</v>
          </cell>
        </row>
        <row r="1110">
          <cell r="E1110" t="str">
            <v>37.8B00.0118</v>
          </cell>
          <cell r="F1110" t="str">
            <v>01. HỒI SỨC CẤP CỨU VÀ CHỐNG ĐỘC</v>
          </cell>
          <cell r="G1110" t="str">
            <v>1.187</v>
          </cell>
          <cell r="H1110" t="str">
            <v>Lọc máu liên tục cấp cứu (CVVH) cho người bệnh suy thận cấp do tiêu cơ vân nặng</v>
          </cell>
          <cell r="I1110" t="str">
            <v>Lọc máu liên tục cấp cứu (CVVH) cho người bệnh suy thận cấp do tiêu cơ vân nặng</v>
          </cell>
          <cell r="J1110" t="str">
            <v>Lọc máu liên tục cấp cứu (CVVH) cho người bệnh suy thận cấp do tiêu cơ vân nặng</v>
          </cell>
          <cell r="K1110" t="str">
            <v>B</v>
          </cell>
          <cell r="L1110" t="str">
            <v>TDB</v>
          </cell>
          <cell r="M1110">
            <v>122</v>
          </cell>
          <cell r="N1110">
            <v>122</v>
          </cell>
          <cell r="O1110" t="str">
            <v>Chưa bao gồm quả lọc, bộ dây dẫn và dịch lọc.</v>
          </cell>
          <cell r="P1110" t="str">
            <v>Lọc máu liên tục  (01 lần)</v>
          </cell>
          <cell r="Q1110">
            <v>2040000</v>
          </cell>
          <cell r="R1110">
            <v>208173.91304347801</v>
          </cell>
          <cell r="S1110">
            <v>2248000</v>
          </cell>
          <cell r="T1110">
            <v>270626.08695652138</v>
          </cell>
          <cell r="U1110">
            <v>2310626.0869565215</v>
          </cell>
          <cell r="V1110">
            <v>2310600</v>
          </cell>
          <cell r="W1110">
            <v>92425.043478260865</v>
          </cell>
          <cell r="X1110">
            <v>2403051.1304347822</v>
          </cell>
        </row>
        <row r="1111">
          <cell r="E1111" t="str">
            <v>37.8B00.0118</v>
          </cell>
          <cell r="F1111" t="str">
            <v>01. HỒI SỨC CẤP CỨU VÀ CHỐNG ĐỘC</v>
          </cell>
          <cell r="G1111" t="str">
            <v>1.180</v>
          </cell>
          <cell r="H1111" t="str">
            <v>Lọc máu liên tục cấp cứu (CVVH) cho người bệnh viêm tụy cấp</v>
          </cell>
          <cell r="I1111" t="str">
            <v>Lọc máu liên tục cấp cứu (CVVH) cho người bệnh viêm tụy cấp</v>
          </cell>
          <cell r="J1111" t="str">
            <v>Lọc máu liên tục cấp cứu (CVVH) cho người bệnh viêm tụy cấp</v>
          </cell>
          <cell r="K1111" t="str">
            <v>B</v>
          </cell>
          <cell r="L1111" t="str">
            <v>TDB</v>
          </cell>
          <cell r="M1111">
            <v>122</v>
          </cell>
          <cell r="N1111">
            <v>122</v>
          </cell>
          <cell r="O1111" t="str">
            <v>Chưa bao gồm quả lọc, bộ dây dẫn và dịch lọc.</v>
          </cell>
          <cell r="P1111" t="str">
            <v>Lọc máu liên tục  (01 lần)</v>
          </cell>
          <cell r="Q1111">
            <v>2040000</v>
          </cell>
          <cell r="R1111">
            <v>208173.91304347801</v>
          </cell>
          <cell r="S1111">
            <v>2248000</v>
          </cell>
          <cell r="T1111">
            <v>270626.08695652138</v>
          </cell>
          <cell r="U1111">
            <v>2310626.0869565215</v>
          </cell>
          <cell r="V1111">
            <v>2310600</v>
          </cell>
          <cell r="W1111">
            <v>92425.043478260865</v>
          </cell>
          <cell r="X1111">
            <v>2403051.1304347822</v>
          </cell>
        </row>
        <row r="1112">
          <cell r="E1112" t="str">
            <v>37.8B00.0118</v>
          </cell>
          <cell r="F1112" t="str">
            <v>01. HỒI SỨC CẤP CỨU VÀ CHỐNG ĐỘC</v>
          </cell>
          <cell r="G1112" t="str">
            <v>1.186</v>
          </cell>
          <cell r="H1112" t="str">
            <v>Lọc máu liên tục cấp cứu (SCUF) cho người bệnh quá tải thể tích</v>
          </cell>
          <cell r="I1112" t="str">
            <v>Lọc máu liên tục cấp cứu (SCUF) cho người bệnh quá tải thể tích</v>
          </cell>
          <cell r="J1112" t="str">
            <v>Lọc máu liên tục cấp cứu (SCUF) cho người bệnh quá tải thể tích.</v>
          </cell>
          <cell r="K1112" t="str">
            <v>B</v>
          </cell>
          <cell r="L1112" t="str">
            <v>TDB</v>
          </cell>
          <cell r="M1112">
            <v>122</v>
          </cell>
          <cell r="N1112">
            <v>122</v>
          </cell>
          <cell r="O1112" t="str">
            <v>Chưa bao gồm quả lọc, bộ dây dẫn và dịch lọc.</v>
          </cell>
          <cell r="P1112" t="str">
            <v>Lọc máu liên tục  (01 lần)</v>
          </cell>
          <cell r="Q1112">
            <v>2040000</v>
          </cell>
          <cell r="R1112">
            <v>208173.91304347801</v>
          </cell>
          <cell r="S1112">
            <v>2248000</v>
          </cell>
          <cell r="T1112">
            <v>270626.08695652138</v>
          </cell>
          <cell r="U1112">
            <v>2310626.0869565215</v>
          </cell>
          <cell r="V1112">
            <v>2310600</v>
          </cell>
          <cell r="W1112">
            <v>92425.043478260865</v>
          </cell>
          <cell r="X1112">
            <v>2403051.1304347822</v>
          </cell>
        </row>
        <row r="1113">
          <cell r="E1113" t="str">
            <v>37.8B00.0118</v>
          </cell>
          <cell r="F1113" t="str">
            <v>01. HỒI SỨC CẤP CỨU VÀ CHỐNG ĐỘC</v>
          </cell>
          <cell r="G1113" t="str">
            <v>1.177</v>
          </cell>
          <cell r="H1113" t="str">
            <v>Lọc máu liên tục cấp cứu có thẩm tách (CVVHD)</v>
          </cell>
          <cell r="I1113" t="str">
            <v>Lọc máu liên tục cấp cứu có thẩm tách (CVVHD)</v>
          </cell>
          <cell r="J1113" t="str">
            <v>Lọc máu liên tục cấp cứu có thẩm tách (CVVHD)</v>
          </cell>
          <cell r="K1113" t="str">
            <v>B</v>
          </cell>
          <cell r="L1113" t="str">
            <v>TDB</v>
          </cell>
          <cell r="M1113">
            <v>122</v>
          </cell>
          <cell r="N1113">
            <v>122</v>
          </cell>
          <cell r="O1113" t="str">
            <v>Chưa bao gồm quả lọc, bộ dây dẫn và dịch lọc.</v>
          </cell>
          <cell r="P1113" t="str">
            <v>Lọc máu liên tục  (01 lần)</v>
          </cell>
          <cell r="Q1113">
            <v>2040000</v>
          </cell>
          <cell r="R1113">
            <v>208173.91304347801</v>
          </cell>
          <cell r="S1113">
            <v>2248000</v>
          </cell>
          <cell r="T1113">
            <v>270626.08695652138</v>
          </cell>
          <cell r="U1113">
            <v>2310626.0869565215</v>
          </cell>
          <cell r="V1113">
            <v>2310600</v>
          </cell>
          <cell r="W1113">
            <v>92425.043478260865</v>
          </cell>
          <cell r="X1113">
            <v>2403051.1304347822</v>
          </cell>
        </row>
        <row r="1114">
          <cell r="E1114" t="str">
            <v>37.8B00.0118</v>
          </cell>
          <cell r="F1114" t="str">
            <v>01. HỒI SỨC CẤP CỨU VÀ CHỐNG ĐỘC</v>
          </cell>
          <cell r="G1114" t="str">
            <v>1.313</v>
          </cell>
          <cell r="H1114" t="str">
            <v>Lọc máu liên tục CVVH trong hội chứng suy hô hấp cấp tiến triển (ARDS)</v>
          </cell>
          <cell r="I1114" t="str">
            <v>Lọc máu liên tục CVVH trong hội chứng suy hô hấp cấp tiến triển (ARDS)</v>
          </cell>
          <cell r="J1114" t="str">
            <v>Lọc máu liên tục CVVH trong hội chứng suy hô hấp cấp tiến triển (ARDS)</v>
          </cell>
          <cell r="K1114" t="str">
            <v>B</v>
          </cell>
          <cell r="L1114" t="str">
            <v>TDB</v>
          </cell>
          <cell r="M1114">
            <v>122</v>
          </cell>
          <cell r="N1114">
            <v>122</v>
          </cell>
          <cell r="O1114" t="str">
            <v>Chưa bao gồm quả lọc, bộ dây dẫn và dịch lọc.</v>
          </cell>
          <cell r="P1114" t="str">
            <v>Lọc máu liên tục  (01 lần)</v>
          </cell>
          <cell r="Q1114">
            <v>2040000</v>
          </cell>
          <cell r="R1114">
            <v>208173.91304347801</v>
          </cell>
          <cell r="S1114">
            <v>2248000</v>
          </cell>
          <cell r="T1114">
            <v>270626.08695652138</v>
          </cell>
          <cell r="U1114">
            <v>2310626.0869565215</v>
          </cell>
          <cell r="V1114">
            <v>2310600</v>
          </cell>
          <cell r="W1114">
            <v>92425.043478260865</v>
          </cell>
          <cell r="X1114">
            <v>2403051.1304347822</v>
          </cell>
        </row>
        <row r="1115">
          <cell r="E1115" t="str">
            <v>37.8B00.0118</v>
          </cell>
          <cell r="F1115" t="str">
            <v>01. HỒI SỨC CẤP CỨU VÀ CHỐNG ĐỘC</v>
          </cell>
          <cell r="G1115" t="str">
            <v>1.330</v>
          </cell>
          <cell r="H1115" t="str">
            <v>Lọc máu liên tục trong hội chứng tiêu cơ vân cấp</v>
          </cell>
          <cell r="I1115" t="str">
            <v>Lọc máu liên tục trong hội chứng tiêu cơ vân cấp</v>
          </cell>
          <cell r="J1115" t="str">
            <v>Lọc máu liên tục trong hội chứng tiêu cơ vân cấp</v>
          </cell>
          <cell r="K1115" t="str">
            <v>B</v>
          </cell>
          <cell r="L1115" t="str">
            <v>TDB</v>
          </cell>
          <cell r="M1115">
            <v>122</v>
          </cell>
          <cell r="N1115">
            <v>122</v>
          </cell>
          <cell r="O1115" t="str">
            <v>Chưa bao gồm quả lọc, bộ dây dẫn và dịch lọc.</v>
          </cell>
          <cell r="P1115" t="str">
            <v>Lọc máu liên tục  (01 lần)</v>
          </cell>
          <cell r="Q1115">
            <v>2040000</v>
          </cell>
          <cell r="R1115">
            <v>208173.91304347801</v>
          </cell>
          <cell r="S1115">
            <v>2248000</v>
          </cell>
          <cell r="T1115">
            <v>270626.08695652138</v>
          </cell>
          <cell r="U1115">
            <v>2310626.0869565215</v>
          </cell>
          <cell r="V1115">
            <v>2310600</v>
          </cell>
          <cell r="W1115">
            <v>92425.043478260865</v>
          </cell>
          <cell r="X1115">
            <v>2403051.1304347822</v>
          </cell>
        </row>
        <row r="1116">
          <cell r="E1116" t="str">
            <v>37.8B00.0118</v>
          </cell>
          <cell r="F1116" t="str">
            <v>01. HỒI SỨC CẤP CỨU VÀ CHỐNG ĐỘC</v>
          </cell>
          <cell r="G1116" t="str">
            <v>1.181</v>
          </cell>
          <cell r="H1116" t="str">
            <v>Lọc máu thẩm tách liên tục cấp cứu (CVVHDF)</v>
          </cell>
          <cell r="I1116" t="str">
            <v>Lọc máu thẩm tách liên tục cấp cứu (CVVHDF)</v>
          </cell>
          <cell r="J1116" t="str">
            <v>Lọc máu thẩm tách liên tục cấp cứu (CVVHDF)</v>
          </cell>
          <cell r="K1116" t="str">
            <v>B</v>
          </cell>
          <cell r="L1116" t="str">
            <v>TDB</v>
          </cell>
          <cell r="M1116">
            <v>122</v>
          </cell>
          <cell r="N1116">
            <v>122</v>
          </cell>
          <cell r="O1116" t="str">
            <v>Chưa bao gồm quả lọc, bộ dây dẫn và dịch lọc.</v>
          </cell>
          <cell r="P1116" t="str">
            <v>Lọc máu liên tục  (01 lần)</v>
          </cell>
          <cell r="Q1116">
            <v>2040000</v>
          </cell>
          <cell r="R1116">
            <v>208173.91304347801</v>
          </cell>
          <cell r="S1116">
            <v>2248000</v>
          </cell>
          <cell r="T1116">
            <v>270626.08695652138</v>
          </cell>
          <cell r="U1116">
            <v>2310626.0869565215</v>
          </cell>
          <cell r="V1116">
            <v>2310600</v>
          </cell>
          <cell r="W1116">
            <v>92425.043478260865</v>
          </cell>
          <cell r="X1116">
            <v>2403051.1304347822</v>
          </cell>
        </row>
        <row r="1117">
          <cell r="E1117" t="str">
            <v>37.8B00.0118</v>
          </cell>
          <cell r="F1117" t="str">
            <v>01. HỒI SỨC CẤP CỨU VÀ CHỐNG ĐỘC</v>
          </cell>
          <cell r="G1117" t="str">
            <v>1.182</v>
          </cell>
          <cell r="H1117" t="str">
            <v>Lọc máu thẩm tách liên tục cấp cứu (CVVHDF) cho người bệnh sốc nhiễm khuẩn</v>
          </cell>
          <cell r="I1117" t="str">
            <v>Lọc máu thẩm tách liên tục cấp cứu (CVVHDF) cho người bệnh sốc nhiễm khuẩn</v>
          </cell>
          <cell r="J1117" t="str">
            <v>Lọc máu thẩm tách liên tục cấp cứu (CVVHDF) cho người bệnh sốc nhiễm khuẩn</v>
          </cell>
          <cell r="K1117" t="str">
            <v>B</v>
          </cell>
          <cell r="L1117" t="str">
            <v>TDB</v>
          </cell>
          <cell r="M1117">
            <v>122</v>
          </cell>
          <cell r="N1117">
            <v>122</v>
          </cell>
          <cell r="O1117" t="str">
            <v>Chưa bao gồm quả lọc, bộ dây dẫn và dịch lọc.</v>
          </cell>
          <cell r="P1117" t="str">
            <v>Lọc máu liên tục  (01 lần)</v>
          </cell>
          <cell r="Q1117">
            <v>2040000</v>
          </cell>
          <cell r="R1117">
            <v>208173.91304347801</v>
          </cell>
          <cell r="S1117">
            <v>2248000</v>
          </cell>
          <cell r="T1117">
            <v>270626.08695652138</v>
          </cell>
          <cell r="U1117">
            <v>2310626.0869565215</v>
          </cell>
          <cell r="V1117">
            <v>2310600</v>
          </cell>
          <cell r="W1117">
            <v>92425.043478260865</v>
          </cell>
          <cell r="X1117">
            <v>2403051.1304347822</v>
          </cell>
        </row>
        <row r="1118">
          <cell r="E1118" t="str">
            <v>37.8B00.0118</v>
          </cell>
          <cell r="F1118" t="str">
            <v>01. HỒI SỨC CẤP CỨU VÀ CHỐNG ĐỘC</v>
          </cell>
          <cell r="G1118" t="str">
            <v>1.183</v>
          </cell>
          <cell r="H1118" t="str">
            <v>Lọc máu thẩm tách liên tục cấp cứu (CVVHDF) cho người bệnh suy đa tạng</v>
          </cell>
          <cell r="I1118" t="str">
            <v>Lọc máu thẩm tách liên tục cấp cứu (CVVHDF) cho người bệnh suy đa tạng</v>
          </cell>
          <cell r="J1118" t="str">
            <v>Lọc máu thẩm tách liên tục cấp cứu (CVVHDF) cho người bệnh suy đa tạng</v>
          </cell>
          <cell r="K1118" t="str">
            <v>B</v>
          </cell>
          <cell r="L1118" t="str">
            <v>TDB</v>
          </cell>
          <cell r="M1118">
            <v>122</v>
          </cell>
          <cell r="N1118">
            <v>122</v>
          </cell>
          <cell r="O1118" t="str">
            <v>Chưa bao gồm quả lọc, bộ dây dẫn và dịch lọc.</v>
          </cell>
          <cell r="P1118" t="str">
            <v>Lọc máu liên tục  (01 lần)</v>
          </cell>
          <cell r="Q1118">
            <v>2040000</v>
          </cell>
          <cell r="R1118">
            <v>208173.91304347801</v>
          </cell>
          <cell r="S1118">
            <v>2248000</v>
          </cell>
          <cell r="T1118">
            <v>270626.08695652138</v>
          </cell>
          <cell r="U1118">
            <v>2310626.0869565215</v>
          </cell>
          <cell r="V1118">
            <v>2310600</v>
          </cell>
          <cell r="W1118">
            <v>92425.043478260865</v>
          </cell>
          <cell r="X1118">
            <v>2403051.1304347822</v>
          </cell>
        </row>
        <row r="1119">
          <cell r="E1119" t="str">
            <v>37.8B00.0118</v>
          </cell>
          <cell r="F1119" t="str">
            <v>01. HỒI SỨC CẤP CỨU VÀ CHỐNG ĐỘC</v>
          </cell>
          <cell r="G1119" t="str">
            <v>1.184</v>
          </cell>
          <cell r="H1119" t="str">
            <v>Lọc máu thẩm tách liên tục cấp cứu (CVVHDF) cho người bệnh viêm tụy cấp</v>
          </cell>
          <cell r="I1119" t="str">
            <v>Lọc máu thẩm tách liên tục cấp cứu (CVVHDF) cho người bệnh viêm tụy cấp</v>
          </cell>
          <cell r="J1119" t="str">
            <v>Lọc máu thẩm tách liên tục cấp cứu (CVVHDF) cho người bệnh viêm tụy cấp</v>
          </cell>
          <cell r="K1119" t="str">
            <v>B</v>
          </cell>
          <cell r="L1119" t="str">
            <v>TDB</v>
          </cell>
          <cell r="M1119">
            <v>122</v>
          </cell>
          <cell r="N1119">
            <v>122</v>
          </cell>
          <cell r="O1119" t="str">
            <v>Chưa bao gồm quả lọc, bộ dây dẫn và dịch lọc.</v>
          </cell>
          <cell r="P1119" t="str">
            <v>Lọc máu liên tục  (01 lần)</v>
          </cell>
          <cell r="Q1119">
            <v>2040000</v>
          </cell>
          <cell r="R1119">
            <v>208173.91304347801</v>
          </cell>
          <cell r="S1119">
            <v>2248000</v>
          </cell>
          <cell r="T1119">
            <v>270626.08695652138</v>
          </cell>
          <cell r="U1119">
            <v>2310626.0869565215</v>
          </cell>
          <cell r="V1119">
            <v>2310600</v>
          </cell>
          <cell r="W1119">
            <v>92425.043478260865</v>
          </cell>
          <cell r="X1119">
            <v>2403051.1304347822</v>
          </cell>
        </row>
        <row r="1120">
          <cell r="E1120" t="str">
            <v>37.8B00.0118</v>
          </cell>
          <cell r="F1120" t="str">
            <v>01. HỒI SỨC CẤP CỨU VÀ CHỐNG ĐỘC</v>
          </cell>
          <cell r="G1120" t="str">
            <v>1.331</v>
          </cell>
          <cell r="H1120" t="str">
            <v>Lọc máu thẩm tách liên tục trong hội chứng tiêu cơ vân cấp</v>
          </cell>
          <cell r="I1120" t="str">
            <v>Lọc máu thẩm tách liên tục trong hội chứng tiêu cơ vân cấp</v>
          </cell>
          <cell r="J1120" t="str">
            <v>Lọc máu thẩm tách liên tục trong hội chứng tiêu cơ vân cấp</v>
          </cell>
          <cell r="K1120" t="str">
            <v>B</v>
          </cell>
          <cell r="L1120" t="str">
            <v>TDB</v>
          </cell>
          <cell r="M1120">
            <v>122</v>
          </cell>
          <cell r="N1120">
            <v>122</v>
          </cell>
          <cell r="O1120" t="str">
            <v>Chưa bao gồm quả lọc, bộ dây dẫn và dịch lọc.</v>
          </cell>
          <cell r="P1120" t="str">
            <v>Lọc máu liên tục  (01 lần)</v>
          </cell>
          <cell r="Q1120">
            <v>2040000</v>
          </cell>
          <cell r="R1120">
            <v>208173.91304347801</v>
          </cell>
          <cell r="S1120">
            <v>2248000</v>
          </cell>
          <cell r="T1120">
            <v>270626.08695652138</v>
          </cell>
          <cell r="U1120">
            <v>2310626.0869565215</v>
          </cell>
          <cell r="V1120">
            <v>2310600</v>
          </cell>
          <cell r="W1120">
            <v>92425.043478260865</v>
          </cell>
          <cell r="X1120">
            <v>2403051.1304347822</v>
          </cell>
        </row>
        <row r="1121">
          <cell r="E1121" t="str">
            <v>37.8B00.0118</v>
          </cell>
          <cell r="F1121" t="str">
            <v>01. HỒI SỨC CẤP CỨU VÀ CHỐNG ĐỘC</v>
          </cell>
          <cell r="G1121" t="str">
            <v>1.116</v>
          </cell>
          <cell r="H1121" t="str">
            <v>Nội soi bơm rửa phế quản cấp cứu lấy bệnh phẩm ở người bệnh thở máy</v>
          </cell>
          <cell r="I1121" t="str">
            <v>Nội soi bơm rửa phế quản cấp cứu lấy bệnh phẩm ở người bệnh thở máy</v>
          </cell>
          <cell r="J1121" t="str">
            <v>Nội soi bơm rửa phế quản cấp cứu lấy bệnh phẩm ở người bệnh thở máy</v>
          </cell>
          <cell r="K1121" t="str">
            <v>B</v>
          </cell>
          <cell r="L1121" t="str">
            <v>T1</v>
          </cell>
          <cell r="M1121">
            <v>122</v>
          </cell>
          <cell r="N1121">
            <v>122</v>
          </cell>
          <cell r="O1121" t="str">
            <v>Chưa bao gồm quả lọc, bộ dây dẫn và dịch lọc.</v>
          </cell>
          <cell r="P1121" t="str">
            <v>Lọc máu liên tục  (01 lần)</v>
          </cell>
          <cell r="Q1121">
            <v>2040000</v>
          </cell>
          <cell r="R1121">
            <v>208173.91304347801</v>
          </cell>
          <cell r="S1121">
            <v>2248000</v>
          </cell>
          <cell r="T1121">
            <v>270626.08695652138</v>
          </cell>
          <cell r="U1121">
            <v>2310626.0869565215</v>
          </cell>
          <cell r="V1121">
            <v>2310600</v>
          </cell>
          <cell r="W1121">
            <v>92425.043478260865</v>
          </cell>
          <cell r="X1121">
            <v>2403051.1304347822</v>
          </cell>
        </row>
        <row r="1122">
          <cell r="E1122" t="str">
            <v>37.8B00.0118</v>
          </cell>
          <cell r="F1122" t="str">
            <v>01. HỒI SỨC CẤP CỨU VÀ CHỐNG ĐỘC</v>
          </cell>
          <cell r="G1122" t="str">
            <v>1.117</v>
          </cell>
          <cell r="H1122" t="str">
            <v>Nội soi phế quản cấp cứu để cầm máu ở người bệnh thở máy</v>
          </cell>
          <cell r="I1122" t="str">
            <v>Nội soi phế quản cấp cứu để cầm máu ở người bệnh thở máy</v>
          </cell>
          <cell r="J1122" t="str">
            <v>Nội soi phế quản cấp cứu để cầm máu ở người bệnh thở máy</v>
          </cell>
          <cell r="K1122" t="str">
            <v>B</v>
          </cell>
          <cell r="L1122" t="str">
            <v>TDB</v>
          </cell>
          <cell r="M1122">
            <v>122</v>
          </cell>
          <cell r="N1122">
            <v>122</v>
          </cell>
          <cell r="O1122" t="str">
            <v>Chưa bao gồm quả lọc, bộ dây dẫn và dịch lọc.</v>
          </cell>
          <cell r="P1122" t="str">
            <v>Lọc máu liên tục  (01 lần)</v>
          </cell>
          <cell r="Q1122">
            <v>2040000</v>
          </cell>
          <cell r="R1122">
            <v>208173.91304347801</v>
          </cell>
          <cell r="S1122">
            <v>2248000</v>
          </cell>
          <cell r="T1122">
            <v>270626.08695652138</v>
          </cell>
          <cell r="U1122">
            <v>2310626.0869565215</v>
          </cell>
          <cell r="V1122">
            <v>2310600</v>
          </cell>
          <cell r="W1122">
            <v>92425.043478260865</v>
          </cell>
          <cell r="X1122">
            <v>2403051.1304347822</v>
          </cell>
        </row>
        <row r="1123">
          <cell r="E1123" t="str">
            <v>37.8B00.0118</v>
          </cell>
          <cell r="F1123" t="str">
            <v>01. HỒI SỨC CẤP CỨU VÀ CHỐNG ĐỘC</v>
          </cell>
          <cell r="G1123" t="str">
            <v>1.108</v>
          </cell>
          <cell r="H1123" t="str">
            <v>Nội soi phế quản ống mềm chẩn đoán cấp cứu ở người bệnh có thở máy</v>
          </cell>
          <cell r="I1123" t="str">
            <v>Nội soi phế quản ống mềm chẩn đoán cấp cứu ở người bệnh có thở máy</v>
          </cell>
          <cell r="J1123" t="str">
            <v>Nội soi phế quản ống mềm chẩn đoán cấp cứu ở người bệnh có thở máy</v>
          </cell>
          <cell r="K1123" t="str">
            <v>B</v>
          </cell>
          <cell r="L1123" t="str">
            <v>TDB</v>
          </cell>
          <cell r="M1123">
            <v>122</v>
          </cell>
          <cell r="N1123">
            <v>122</v>
          </cell>
          <cell r="O1123" t="str">
            <v>Chưa bao gồm quả lọc, bộ dây dẫn và dịch lọc.</v>
          </cell>
          <cell r="P1123" t="str">
            <v>Lọc máu liên tục  (01 lần)</v>
          </cell>
          <cell r="Q1123">
            <v>2040000</v>
          </cell>
          <cell r="R1123">
            <v>208173.91304347801</v>
          </cell>
          <cell r="S1123">
            <v>2248000</v>
          </cell>
          <cell r="T1123">
            <v>270626.08695652138</v>
          </cell>
          <cell r="U1123">
            <v>2310626.0869565215</v>
          </cell>
          <cell r="V1123">
            <v>2310600</v>
          </cell>
          <cell r="W1123">
            <v>92425.043478260865</v>
          </cell>
          <cell r="X1123">
            <v>2403051.1304347822</v>
          </cell>
        </row>
        <row r="1124">
          <cell r="E1124" t="str">
            <v>37.8B00.0118</v>
          </cell>
          <cell r="F1124" t="str">
            <v>01. HỒI SỨC CẤP CỨU VÀ CHỐNG ĐỘC</v>
          </cell>
          <cell r="G1124" t="str">
            <v>1.110</v>
          </cell>
          <cell r="H1124" t="str">
            <v>Nội soi phế quản ống mềm điều trị cấp cứu ở người bệnh có thở máy</v>
          </cell>
          <cell r="I1124" t="str">
            <v>Nội soi phế quản ống mềm điều trị cấp cứu ở người bệnh có thở máy</v>
          </cell>
          <cell r="J1124" t="str">
            <v>Nội soi phế quản ống mềm điều trị cấp cứu ở người bệnh có thở máy</v>
          </cell>
          <cell r="K1124" t="str">
            <v>B</v>
          </cell>
          <cell r="L1124" t="str">
            <v>TDB</v>
          </cell>
          <cell r="M1124">
            <v>122</v>
          </cell>
          <cell r="N1124">
            <v>122</v>
          </cell>
          <cell r="O1124" t="str">
            <v>Chưa bao gồm quả lọc, bộ dây dẫn và dịch lọc.</v>
          </cell>
          <cell r="P1124" t="str">
            <v>Lọc máu liên tục  (01 lần)</v>
          </cell>
          <cell r="Q1124">
            <v>2040000</v>
          </cell>
          <cell r="R1124">
            <v>208173.91304347801</v>
          </cell>
          <cell r="S1124">
            <v>2248000</v>
          </cell>
          <cell r="T1124">
            <v>270626.08695652138</v>
          </cell>
          <cell r="U1124">
            <v>2310626.0869565215</v>
          </cell>
          <cell r="V1124">
            <v>2310600</v>
          </cell>
          <cell r="W1124">
            <v>92425.043478260865</v>
          </cell>
          <cell r="X1124">
            <v>2403051.1304347822</v>
          </cell>
        </row>
        <row r="1125">
          <cell r="E1125" t="str">
            <v>37.8B00.0118</v>
          </cell>
          <cell r="F1125" t="str">
            <v>01. HỒI SỨC CẤP CỨU VÀ CHỐNG ĐỘC</v>
          </cell>
          <cell r="G1125" t="str">
            <v>1.118</v>
          </cell>
          <cell r="H1125" t="str">
            <v>Nội soi phế quản sinh thiết ở người bệnh thở máy</v>
          </cell>
          <cell r="I1125" t="str">
            <v>Nội soi phế quản sinh thiết ở người bệnh thở máy</v>
          </cell>
          <cell r="J1125" t="str">
            <v>Nội soi phế quản sinh thiết ở người bệnh thở máy</v>
          </cell>
          <cell r="K1125" t="str">
            <v>B</v>
          </cell>
          <cell r="L1125" t="str">
            <v>T1</v>
          </cell>
          <cell r="M1125">
            <v>122</v>
          </cell>
          <cell r="N1125">
            <v>122</v>
          </cell>
          <cell r="O1125" t="str">
            <v>Chưa bao gồm quả lọc, bộ dây dẫn và dịch lọc.</v>
          </cell>
          <cell r="P1125" t="str">
            <v>Lọc máu liên tục  (01 lần)</v>
          </cell>
          <cell r="Q1125">
            <v>2040000</v>
          </cell>
          <cell r="R1125">
            <v>208173.91304347801</v>
          </cell>
          <cell r="S1125">
            <v>2248000</v>
          </cell>
          <cell r="T1125">
            <v>270626.08695652138</v>
          </cell>
          <cell r="U1125">
            <v>2310626.0869565215</v>
          </cell>
          <cell r="V1125">
            <v>2310600</v>
          </cell>
          <cell r="W1125">
            <v>92425.043478260865</v>
          </cell>
          <cell r="X1125">
            <v>2403051.1304347822</v>
          </cell>
        </row>
        <row r="1126">
          <cell r="E1126" t="str">
            <v>37.8B00.0118</v>
          </cell>
          <cell r="F1126" t="str">
            <v>01. HỒI SỨC CẤP CỨU VÀ CHỐNG ĐỘC</v>
          </cell>
          <cell r="G1126" t="str">
            <v>1.119</v>
          </cell>
          <cell r="H1126" t="str">
            <v>Nội soi phế quản sinh thiết xuyên thành ở người bệnh thở máy</v>
          </cell>
          <cell r="I1126" t="str">
            <v>Nội soi phế quản sinh thiết xuyên thành ở người bệnh thở máy</v>
          </cell>
          <cell r="J1126" t="str">
            <v>Nội soi phế quản sinh thiết xuyên thành ở người bệnh thở máy</v>
          </cell>
          <cell r="K1126" t="str">
            <v>B</v>
          </cell>
          <cell r="M1126">
            <v>122</v>
          </cell>
          <cell r="N1126">
            <v>122</v>
          </cell>
          <cell r="O1126" t="str">
            <v>Chưa bao gồm quả lọc, bộ dây dẫn và dịch lọc.</v>
          </cell>
          <cell r="P1126" t="str">
            <v>Lọc máu liên tục  (01 lần)</v>
          </cell>
          <cell r="Q1126">
            <v>2040000</v>
          </cell>
          <cell r="R1126">
            <v>208173.91304347801</v>
          </cell>
          <cell r="S1126">
            <v>2248000</v>
          </cell>
          <cell r="T1126">
            <v>270626.08695652138</v>
          </cell>
          <cell r="U1126">
            <v>2310626.0869565215</v>
          </cell>
          <cell r="V1126">
            <v>2310600</v>
          </cell>
          <cell r="W1126">
            <v>92425.043478260865</v>
          </cell>
          <cell r="X1126">
            <v>2403051.1304347822</v>
          </cell>
        </row>
        <row r="1127">
          <cell r="E1127" t="str">
            <v>37.8B00.0118</v>
          </cell>
          <cell r="F1127" t="str">
            <v>02. NỘI KHOA</v>
          </cell>
          <cell r="G1127" t="str">
            <v>2.54</v>
          </cell>
          <cell r="H1127" t="str">
            <v>Nội soi phế quản ống mềm ở người bệnh có thở máy</v>
          </cell>
          <cell r="I1127" t="str">
            <v>Nội soi phế quản ống mềm ở người bệnh có thở máy</v>
          </cell>
          <cell r="J1127" t="str">
            <v>Nội soi phế quản ống mềm ở người bệnh có thở máy</v>
          </cell>
          <cell r="K1127" t="str">
            <v>B</v>
          </cell>
          <cell r="L1127" t="str">
            <v>T1</v>
          </cell>
          <cell r="M1127">
            <v>122</v>
          </cell>
          <cell r="N1127">
            <v>122</v>
          </cell>
          <cell r="O1127" t="str">
            <v>Chưa bao gồm quả lọc, bộ dây dẫn và dịch lọc.</v>
          </cell>
          <cell r="P1127" t="str">
            <v>Lọc máu liên tục  (01 lần)</v>
          </cell>
          <cell r="Q1127">
            <v>2040000</v>
          </cell>
          <cell r="R1127">
            <v>208173.91304347801</v>
          </cell>
          <cell r="S1127">
            <v>2248000</v>
          </cell>
          <cell r="T1127">
            <v>270626.08695652138</v>
          </cell>
          <cell r="U1127">
            <v>2310626.0869565215</v>
          </cell>
          <cell r="V1127">
            <v>2310600</v>
          </cell>
          <cell r="W1127">
            <v>92425.043478260865</v>
          </cell>
          <cell r="X1127">
            <v>2403051.1304347822</v>
          </cell>
        </row>
        <row r="1128">
          <cell r="E1128" t="str">
            <v>37.2A04.0044</v>
          </cell>
          <cell r="F1128" t="str">
            <v>18. ĐIỆN QUANG</v>
          </cell>
          <cell r="G1128" t="str">
            <v>18.279</v>
          </cell>
          <cell r="H1128" t="str">
            <v>Chụp cắt lớp vi tính tầm soát toàn thân (từ 64-128 dãy)</v>
          </cell>
          <cell r="I1128" t="str">
            <v>Chụp cắt lớp vi tính tầm soát toàn thân (từ 64-128 dãy) [có thuốc cản quang]</v>
          </cell>
          <cell r="J1128" t="str">
            <v>Chụp cắt lớp vi tính tầm soát toàn thân (từ 64- 128 dãy)</v>
          </cell>
          <cell r="K1128" t="str">
            <v>B</v>
          </cell>
          <cell r="L1128" t="str">
            <v>T2</v>
          </cell>
          <cell r="M1128">
            <v>46</v>
          </cell>
          <cell r="N1128">
            <v>46</v>
          </cell>
          <cell r="O1128" t="str">
            <v>Chưa bao gồm thuốc cản quang.</v>
          </cell>
          <cell r="P1128" t="str">
            <v>Chụp CT Scanner toàn thân 64 dãy - 128 dãy có thuốc cản quang</v>
          </cell>
          <cell r="Q1128">
            <v>3378344</v>
          </cell>
          <cell r="R1128">
            <v>88678.956521739106</v>
          </cell>
          <cell r="S1128">
            <v>3467000</v>
          </cell>
          <cell r="T1128">
            <v>115282.64347826083</v>
          </cell>
          <cell r="U1128">
            <v>3493626.6434782608</v>
          </cell>
          <cell r="V1128">
            <v>3493600</v>
          </cell>
          <cell r="W1128">
            <v>139745.06573913043</v>
          </cell>
          <cell r="X1128">
            <v>3633371.7092173914</v>
          </cell>
        </row>
        <row r="1129">
          <cell r="E1129" t="str">
            <v>37.8B00.0118</v>
          </cell>
          <cell r="F1129" t="str">
            <v>02. NỘI KHOA</v>
          </cell>
          <cell r="G1129" t="str">
            <v>2.234</v>
          </cell>
          <cell r="H1129" t="str">
            <v>Siêu lọc máu chậm liên tục (SCUF)</v>
          </cell>
          <cell r="I1129" t="str">
            <v>Siêu lọc máu chậm liên tục (SCUF)</v>
          </cell>
          <cell r="J1129" t="str">
            <v>Siêu lọc máu chậm liên tục (SCUF)</v>
          </cell>
          <cell r="K1129" t="str">
            <v>B</v>
          </cell>
          <cell r="L1129" t="str">
            <v>TDB</v>
          </cell>
          <cell r="M1129">
            <v>122</v>
          </cell>
          <cell r="N1129">
            <v>122</v>
          </cell>
          <cell r="O1129" t="str">
            <v>Chưa bao gồm quả lọc, bộ dây dẫn và dịch lọc.</v>
          </cell>
          <cell r="P1129" t="str">
            <v>Lọc máu liên tục  (01 lần)</v>
          </cell>
          <cell r="Q1129">
            <v>2040000</v>
          </cell>
          <cell r="R1129">
            <v>208173.91304347801</v>
          </cell>
          <cell r="S1129">
            <v>2248000</v>
          </cell>
          <cell r="T1129">
            <v>270626.08695652138</v>
          </cell>
          <cell r="U1129">
            <v>2310626.0869565215</v>
          </cell>
          <cell r="V1129">
            <v>2310600</v>
          </cell>
          <cell r="W1129">
            <v>92425.043478260865</v>
          </cell>
          <cell r="X1129">
            <v>2403051.1304347822</v>
          </cell>
        </row>
        <row r="1130">
          <cell r="E1130" t="str">
            <v>37.8B00.0118</v>
          </cell>
          <cell r="F1130" t="str">
            <v>02. NỘI KHOA</v>
          </cell>
          <cell r="G1130" t="str">
            <v>2.235</v>
          </cell>
          <cell r="H1130" t="str">
            <v>Siêu lọc máu liên tục cấp cứu (SCUF) cho người bệnh quá tải thể tích</v>
          </cell>
          <cell r="I1130" t="str">
            <v>Siêu lọc máu liên tục cấp cứu (SCUF) cho người bệnh quá tải thể tích</v>
          </cell>
          <cell r="J1130" t="str">
            <v>Siêu lọc máu liên tục cấp cứu (SCUF) cho người bệnh quá tải thể tích.</v>
          </cell>
          <cell r="K1130" t="str">
            <v>B</v>
          </cell>
          <cell r="L1130" t="str">
            <v>TDB</v>
          </cell>
          <cell r="M1130">
            <v>122</v>
          </cell>
          <cell r="N1130">
            <v>122</v>
          </cell>
          <cell r="O1130" t="str">
            <v>Chưa bao gồm quả lọc, bộ dây dẫn và dịch lọc.</v>
          </cell>
          <cell r="P1130" t="str">
            <v>Lọc máu liên tục  (01 lần)</v>
          </cell>
          <cell r="Q1130">
            <v>2040000</v>
          </cell>
          <cell r="R1130">
            <v>208173.91304347801</v>
          </cell>
          <cell r="S1130">
            <v>2248000</v>
          </cell>
          <cell r="T1130">
            <v>270626.08695652138</v>
          </cell>
          <cell r="U1130">
            <v>2310626.0869565215</v>
          </cell>
          <cell r="V1130">
            <v>2310600</v>
          </cell>
          <cell r="W1130">
            <v>92425.043478260865</v>
          </cell>
          <cell r="X1130">
            <v>2403051.1304347822</v>
          </cell>
        </row>
        <row r="1131">
          <cell r="E1131" t="str">
            <v>37.8B00.0118</v>
          </cell>
          <cell r="F1131" t="str">
            <v>03. NHI KHOA</v>
          </cell>
          <cell r="G1131" t="str">
            <v>3.115</v>
          </cell>
          <cell r="H1131" t="str">
            <v>Lọc máu hấp thụ bằng than hoạt</v>
          </cell>
          <cell r="I1131" t="str">
            <v>Lọc máu hấp thụ bằng than hoạt</v>
          </cell>
          <cell r="J1131" t="str">
            <v>Lọc máu hấp thụ bằng than hoạt</v>
          </cell>
          <cell r="K1131" t="str">
            <v>B</v>
          </cell>
          <cell r="L1131" t="str">
            <v>TDB</v>
          </cell>
          <cell r="M1131">
            <v>122</v>
          </cell>
          <cell r="N1131">
            <v>122</v>
          </cell>
          <cell r="O1131" t="str">
            <v>Chưa bao gồm quả lọc, bộ dây dẫn và dịch lọc.</v>
          </cell>
          <cell r="P1131" t="str">
            <v>Lọc máu liên tục  (01 lần)</v>
          </cell>
          <cell r="Q1131">
            <v>2040000</v>
          </cell>
          <cell r="R1131">
            <v>208173.91304347801</v>
          </cell>
          <cell r="S1131">
            <v>2248000</v>
          </cell>
          <cell r="T1131">
            <v>270626.08695652138</v>
          </cell>
          <cell r="U1131">
            <v>2310626.0869565215</v>
          </cell>
          <cell r="V1131">
            <v>2310600</v>
          </cell>
          <cell r="W1131">
            <v>92425.043478260865</v>
          </cell>
          <cell r="X1131">
            <v>2403051.1304347822</v>
          </cell>
        </row>
        <row r="1132">
          <cell r="E1132" t="str">
            <v>37.8B00.0118</v>
          </cell>
          <cell r="F1132" t="str">
            <v>03. NHI KHOA</v>
          </cell>
          <cell r="G1132" t="str">
            <v>3.114</v>
          </cell>
          <cell r="H1132" t="str">
            <v>Lọc máu liên tục (CRRT)</v>
          </cell>
          <cell r="I1132" t="str">
            <v>Lọc máu liên tục (CRRT)</v>
          </cell>
          <cell r="J1132" t="str">
            <v>Lọc máu liên tục (CRRT)</v>
          </cell>
          <cell r="K1132" t="str">
            <v>B</v>
          </cell>
          <cell r="L1132" t="str">
            <v>TDB</v>
          </cell>
          <cell r="M1132">
            <v>122</v>
          </cell>
          <cell r="N1132">
            <v>122</v>
          </cell>
          <cell r="O1132" t="str">
            <v>Chưa bao gồm quả lọc, bộ dây dẫn và dịch lọc.</v>
          </cell>
          <cell r="P1132" t="str">
            <v>Lọc máu liên tục  (01 lần)</v>
          </cell>
          <cell r="Q1132">
            <v>2040000</v>
          </cell>
          <cell r="R1132">
            <v>208173.91304347801</v>
          </cell>
          <cell r="S1132">
            <v>2248000</v>
          </cell>
          <cell r="T1132">
            <v>270626.08695652138</v>
          </cell>
          <cell r="U1132">
            <v>2310626.0869565215</v>
          </cell>
          <cell r="V1132">
            <v>2310600</v>
          </cell>
          <cell r="W1132">
            <v>92425.043478260865</v>
          </cell>
          <cell r="X1132">
            <v>2403051.1304347822</v>
          </cell>
        </row>
        <row r="1133">
          <cell r="E1133" t="str">
            <v>37.8B00.0118</v>
          </cell>
          <cell r="F1133" t="str">
            <v>11. BỎNG</v>
          </cell>
          <cell r="G1133" t="str">
            <v>11.144</v>
          </cell>
          <cell r="H1133" t="str">
            <v>Siêu lọc máu liên tục 24h điều trị nhiễm độc, nhiễm khuẩn do bỏng</v>
          </cell>
          <cell r="I1133" t="str">
            <v>Siêu lọc máu liên tục 24h điều trị nhiễm độc, nhiễm khuẩn do bỏng</v>
          </cell>
          <cell r="J1133" t="str">
            <v>Siêu lọc máu liên tục 24h điều trị nhiễm độc, nhiễm khuẩn do bỏng</v>
          </cell>
          <cell r="K1133" t="str">
            <v>B</v>
          </cell>
          <cell r="L1133" t="str">
            <v>TDB</v>
          </cell>
          <cell r="M1133">
            <v>122</v>
          </cell>
          <cell r="N1133">
            <v>122</v>
          </cell>
          <cell r="O1133" t="str">
            <v>Chưa bao gồm quả lọc, bộ dây dẫn và dịch lọc.</v>
          </cell>
          <cell r="P1133" t="str">
            <v>Lọc máu liên tục  (01 lần)</v>
          </cell>
          <cell r="Q1133">
            <v>2040000</v>
          </cell>
          <cell r="R1133">
            <v>208173.91304347801</v>
          </cell>
          <cell r="S1133">
            <v>2248000</v>
          </cell>
          <cell r="T1133">
            <v>270626.08695652138</v>
          </cell>
          <cell r="U1133">
            <v>2310626.0869565215</v>
          </cell>
          <cell r="V1133">
            <v>2310600</v>
          </cell>
          <cell r="W1133">
            <v>92425.043478260865</v>
          </cell>
          <cell r="X1133">
            <v>2403051.1304347822</v>
          </cell>
        </row>
        <row r="1134">
          <cell r="E1134" t="str">
            <v>37.8B00.0118</v>
          </cell>
          <cell r="F1134" t="str">
            <v>11. BỎNG</v>
          </cell>
          <cell r="G1134" t="str">
            <v>11.145</v>
          </cell>
          <cell r="H1134" t="str">
            <v>Siêu lọc máu liên tục 48h điều trị nhiễm độc, nhiễm khuẩn do bỏng</v>
          </cell>
          <cell r="I1134" t="str">
            <v>Siêu lọc máu liên tục 48h điều trị nhiễm độc, nhiễm khuẩn do bỏng</v>
          </cell>
          <cell r="J1134" t="str">
            <v>Siêu lọc máu liên tục 48h điều trị nhiễm độc, nhiễm khuẩn do bỏng</v>
          </cell>
          <cell r="K1134" t="str">
            <v>B</v>
          </cell>
          <cell r="L1134" t="str">
            <v>TDB</v>
          </cell>
          <cell r="M1134">
            <v>122</v>
          </cell>
          <cell r="N1134">
            <v>122</v>
          </cell>
          <cell r="O1134" t="str">
            <v>Chưa bao gồm quả lọc, bộ dây dẫn và dịch lọc.</v>
          </cell>
          <cell r="P1134" t="str">
            <v>Lọc máu liên tục  (01 lần)</v>
          </cell>
          <cell r="Q1134">
            <v>2040000</v>
          </cell>
          <cell r="R1134">
            <v>208173.91304347801</v>
          </cell>
          <cell r="S1134">
            <v>2248000</v>
          </cell>
          <cell r="T1134">
            <v>270626.08695652138</v>
          </cell>
          <cell r="U1134">
            <v>2310626.0869565215</v>
          </cell>
          <cell r="V1134">
            <v>2310600</v>
          </cell>
          <cell r="W1134">
            <v>92425.043478260865</v>
          </cell>
          <cell r="X1134">
            <v>2403051.1304347822</v>
          </cell>
        </row>
        <row r="1135">
          <cell r="E1135" t="str">
            <v>37.8B00.0118</v>
          </cell>
          <cell r="F1135" t="str">
            <v>11. BỎNG</v>
          </cell>
          <cell r="G1135" t="str">
            <v>11.146</v>
          </cell>
          <cell r="H1135" t="str">
            <v>Siêu lọc máu liên tục kết hợp thẩm tách 24h điều trị nhiễm độc, nhiễm khuẩn do bỏng</v>
          </cell>
          <cell r="I1135" t="str">
            <v>Siêu lọc máu liên tục kết hợp thẩm tách 24h điều trị nhiễm độc, nhiễm khuẩn do bỏng</v>
          </cell>
          <cell r="J1135" t="str">
            <v>Siêu lọc máu liên tục kết hợp thẩm tách 24h điều trị nhiễm độc, nhiễm khuẩn do bỏng</v>
          </cell>
          <cell r="K1135" t="str">
            <v>B</v>
          </cell>
          <cell r="L1135" t="str">
            <v>TDB</v>
          </cell>
          <cell r="M1135">
            <v>122</v>
          </cell>
          <cell r="N1135">
            <v>122</v>
          </cell>
          <cell r="O1135" t="str">
            <v>Chưa bao gồm quả lọc, bộ dây dẫn và dịch lọc.</v>
          </cell>
          <cell r="P1135" t="str">
            <v>Lọc máu liên tục  (01 lần)</v>
          </cell>
          <cell r="Q1135">
            <v>2040000</v>
          </cell>
          <cell r="R1135">
            <v>208173.91304347801</v>
          </cell>
          <cell r="S1135">
            <v>2248000</v>
          </cell>
          <cell r="T1135">
            <v>270626.08695652138</v>
          </cell>
          <cell r="U1135">
            <v>2310626.0869565215</v>
          </cell>
          <cell r="V1135">
            <v>2310600</v>
          </cell>
          <cell r="W1135">
            <v>92425.043478260865</v>
          </cell>
          <cell r="X1135">
            <v>2403051.1304347822</v>
          </cell>
        </row>
        <row r="1136">
          <cell r="E1136" t="str">
            <v>37.8B00.0118</v>
          </cell>
          <cell r="F1136" t="str">
            <v>11. BỎNG</v>
          </cell>
          <cell r="G1136" t="str">
            <v>11.147</v>
          </cell>
          <cell r="H1136" t="str">
            <v>Siêu lọc máu liên tục kết hợp thẩm tách 48h điều trị nhiễm độc, nhiễm khuẩn do bỏng</v>
          </cell>
          <cell r="I1136" t="str">
            <v>Siêu lọc máu liên tục kết hợp thẩm tách 48h điều trị nhiễm độc, nhiễm khuẩn do bỏng</v>
          </cell>
          <cell r="J1136" t="str">
            <v>Siêu lọc máu liên tục kết hợp thẩm tách 48h điều trị nhiễm độc, nhiễm khuẩn do bỏng</v>
          </cell>
          <cell r="K1136" t="str">
            <v>B</v>
          </cell>
          <cell r="L1136" t="str">
            <v>TDB</v>
          </cell>
          <cell r="M1136">
            <v>122</v>
          </cell>
          <cell r="N1136">
            <v>122</v>
          </cell>
          <cell r="O1136" t="str">
            <v>Chưa bao gồm quả lọc, bộ dây dẫn và dịch lọc.</v>
          </cell>
          <cell r="P1136" t="str">
            <v>Lọc máu liên tục  (01 lần)</v>
          </cell>
          <cell r="Q1136">
            <v>2040000</v>
          </cell>
          <cell r="R1136">
            <v>208173.91304347801</v>
          </cell>
          <cell r="S1136">
            <v>2248000</v>
          </cell>
          <cell r="T1136">
            <v>270626.08695652138</v>
          </cell>
          <cell r="U1136">
            <v>2310626.0869565215</v>
          </cell>
          <cell r="V1136">
            <v>2310600</v>
          </cell>
          <cell r="W1136">
            <v>92425.043478260865</v>
          </cell>
          <cell r="X1136">
            <v>2403051.1304347822</v>
          </cell>
        </row>
        <row r="1137">
          <cell r="E1137" t="str">
            <v>37.2A04.0045</v>
          </cell>
          <cell r="F1137" t="str">
            <v>18. ĐIỆN QUANG</v>
          </cell>
          <cell r="G1137" t="str">
            <v>18.279</v>
          </cell>
          <cell r="H1137" t="str">
            <v>Chụp cắt lớp vi tính tầm soát toàn thân (từ 64-128 dãy)</v>
          </cell>
          <cell r="I1137" t="str">
            <v>Chụp cắt lớp vi tính tầm soát toàn thân (từ 64-128 dãy) [không có thuốc cản quang]</v>
          </cell>
          <cell r="J1137" t="str">
            <v>Chụp cắt lớp vi tính tầm soát toàn thân (từ 64- 128 dãy)</v>
          </cell>
          <cell r="K1137" t="str">
            <v>B</v>
          </cell>
          <cell r="L1137" t="str">
            <v>T2</v>
          </cell>
          <cell r="M1137">
            <v>47</v>
          </cell>
          <cell r="N1137">
            <v>47</v>
          </cell>
          <cell r="P1137" t="str">
            <v>Chụp CT Scanner toàn thân 64 dãy - 128 dãy không có thuốc cản quang</v>
          </cell>
          <cell r="Q1137">
            <v>3000000</v>
          </cell>
          <cell r="R1137">
            <v>154956.52173913</v>
          </cell>
          <cell r="S1137">
            <v>3154000</v>
          </cell>
          <cell r="T1137">
            <v>201443.47826086899</v>
          </cell>
          <cell r="U1137">
            <v>3201443.4782608692</v>
          </cell>
          <cell r="V1137">
            <v>3201400</v>
          </cell>
          <cell r="W1137">
            <v>128057.73913043477</v>
          </cell>
          <cell r="X1137">
            <v>3329501.2173913037</v>
          </cell>
        </row>
        <row r="1138">
          <cell r="E1138" t="str">
            <v>37.2A04.0046</v>
          </cell>
          <cell r="F1138" t="str">
            <v>18. ĐIỆN QUANG</v>
          </cell>
          <cell r="G1138" t="str">
            <v>18.243</v>
          </cell>
          <cell r="H1138" t="str">
            <v>Chụp cắt lớp vi tính tầng trên ổ bụng thường quy (gồm: chụp cắt lớp vi tính gan - mật, tụy, lách, dạ dày - tá tràng.v.v.) (từ ≥ 256 dãy)</v>
          </cell>
          <cell r="I1138" t="str">
            <v>Chụp cắt lớp vi tính tầng trên ổ bụng thường quy (gồm: chụp cắt lớp vi tính gan - mật, tụy, lách, dạ dày - tá tràng.v.v.) (từ ≥ 256 dãy) [có thuốc cản quang]</v>
          </cell>
          <cell r="J1138" t="str">
            <v>Chụp cắt lớp vi tính tầng trên ổ bụng thường quy (gồm: chụp Cắt lớp vi tính gan-mật, tụy, lách, dạ dày-tá tràng.v.v.) (từ ≥ 256 dãy)</v>
          </cell>
          <cell r="K1138" t="str">
            <v>B</v>
          </cell>
          <cell r="L1138" t="str">
            <v>T2</v>
          </cell>
          <cell r="M1138">
            <v>48</v>
          </cell>
          <cell r="N1138">
            <v>48</v>
          </cell>
          <cell r="O1138" t="str">
            <v>Chưa bao gồm thuốc cản quang.</v>
          </cell>
          <cell r="P1138" t="str">
            <v>Chụp CT Scanner từ 256 dãy trở lên có thuốc cản quang</v>
          </cell>
          <cell r="Q1138">
            <v>2898710</v>
          </cell>
          <cell r="R1138">
            <v>105323.47826087</v>
          </cell>
          <cell r="S1138">
            <v>3004000</v>
          </cell>
          <cell r="T1138">
            <v>136920.52173913101</v>
          </cell>
          <cell r="U1138">
            <v>3035630.5217391308</v>
          </cell>
          <cell r="V1138">
            <v>3035600</v>
          </cell>
          <cell r="W1138">
            <v>121425.22086956524</v>
          </cell>
          <cell r="X1138">
            <v>3157055.7426086962</v>
          </cell>
        </row>
        <row r="1139">
          <cell r="E1139" t="str">
            <v>37.8B00.0119</v>
          </cell>
          <cell r="F1139" t="str">
            <v>01. HỒI SỨC CẤP CỨU VÀ CHỐNG ĐỘC</v>
          </cell>
          <cell r="G1139" t="str">
            <v>1.194</v>
          </cell>
          <cell r="H1139" t="str">
            <v>Lọc huyết tương sử dụng 2 quả lọc</v>
          </cell>
          <cell r="I1139" t="str">
            <v>Lọc huyết tương sử dụng 2 quả lọc</v>
          </cell>
          <cell r="J1139" t="str">
            <v>Lọc huyết tương sử dụng 2 quả lọc</v>
          </cell>
          <cell r="K1139" t="str">
            <v>A</v>
          </cell>
          <cell r="L1139" t="str">
            <v>TDB</v>
          </cell>
          <cell r="M1139">
            <v>123</v>
          </cell>
          <cell r="N1139">
            <v>123</v>
          </cell>
          <cell r="O1139" t="str">
            <v>Chưa bao gồm quả lọc tách huyết tương, quả lọc hấp phụ các loại, các cỡ, bộ dây dẫn và huyết tương đông lạnh hoặc dung dịch albumin.</v>
          </cell>
          <cell r="P1139" t="str">
            <v>Lọc tách huyết tương  (01 lần)</v>
          </cell>
          <cell r="Q1139">
            <v>1464000</v>
          </cell>
          <cell r="R1139">
            <v>208173.91304347801</v>
          </cell>
          <cell r="S1139">
            <v>1672000</v>
          </cell>
          <cell r="T1139">
            <v>270626.08695652138</v>
          </cell>
          <cell r="U1139">
            <v>1734626.0869565215</v>
          </cell>
          <cell r="V1139">
            <v>1734600</v>
          </cell>
          <cell r="W1139">
            <v>69385.043478260865</v>
          </cell>
          <cell r="X1139">
            <v>1804011.1304347822</v>
          </cell>
        </row>
        <row r="1140">
          <cell r="E1140" t="str">
            <v>37.8B00.0119</v>
          </cell>
          <cell r="F1140" t="str">
            <v>01. HỒI SỨC CẤP CỨU VÀ CHỐNG ĐỘC</v>
          </cell>
          <cell r="G1140" t="str">
            <v>1.199</v>
          </cell>
          <cell r="H1140" t="str">
            <v>Lọc máu hấp phụ với than hoạt trong ngộ độc cấp</v>
          </cell>
          <cell r="I1140" t="str">
            <v>Lọc máu hấp phụ với than hoạt trong ngộ độc cấp</v>
          </cell>
          <cell r="J1140" t="str">
            <v>Lọc máu hấp phụ với than hoạt trong ngộ độc cấp</v>
          </cell>
          <cell r="K1140" t="str">
            <v>B</v>
          </cell>
          <cell r="L1140" t="str">
            <v>TDB</v>
          </cell>
          <cell r="M1140">
            <v>123</v>
          </cell>
          <cell r="N1140">
            <v>123</v>
          </cell>
          <cell r="O1140" t="str">
            <v>Chưa bao gồm quả lọc tách huyết tương, quả lọc hấp phụ các loại, các cỡ, bộ dây dẫn và huyết tương đông lạnh hoặc dung dịch albumin.</v>
          </cell>
          <cell r="P1140" t="str">
            <v>Lọc tách huyết tương  (01 lần)</v>
          </cell>
          <cell r="Q1140">
            <v>1464000</v>
          </cell>
          <cell r="R1140">
            <v>208173.91304347801</v>
          </cell>
          <cell r="S1140">
            <v>1672000</v>
          </cell>
          <cell r="T1140">
            <v>270626.08695652138</v>
          </cell>
          <cell r="U1140">
            <v>1734626.0869565215</v>
          </cell>
          <cell r="V1140">
            <v>1734600</v>
          </cell>
          <cell r="W1140">
            <v>69385.043478260865</v>
          </cell>
          <cell r="X1140">
            <v>1804011.1304347822</v>
          </cell>
        </row>
        <row r="1141">
          <cell r="E1141" t="str">
            <v>37.2A04.0047</v>
          </cell>
          <cell r="F1141" t="str">
            <v>18. ĐIỆN QUANG</v>
          </cell>
          <cell r="G1141" t="str">
            <v>18.243</v>
          </cell>
          <cell r="H1141" t="str">
            <v>Chụp cắt lớp vi tính tầng trên ổ bụng thường quy (gồm: chụp cắt lớp vi tính gan - mật, tụy, lách, dạ dày - tá tràng.v.v.) (từ ≥ 256 dãy)</v>
          </cell>
          <cell r="I1141" t="str">
            <v>Chụp cắt lớp vi tính tầng trên ổ bụng thường quy (gồm: chụp cắt lớp vi tính gan - mật, tụy, lách, dạ dày - tá tràng.v.v.) (từ ≥ 256 dãy) [không có thuốc cản quang]</v>
          </cell>
          <cell r="J1141" t="str">
            <v>Chụp cắt lớp vi tính tầng trên ổ bụng thường quy (gồm: chụp Cắt lớp vi tính gan-mật, tụy, lách, dạ dày-tá tràng.v.v.) (từ ≥ 256 dãy)</v>
          </cell>
          <cell r="K1141" t="str">
            <v>B</v>
          </cell>
          <cell r="L1141" t="str">
            <v>T2</v>
          </cell>
          <cell r="M1141">
            <v>49</v>
          </cell>
          <cell r="N1141">
            <v>49</v>
          </cell>
          <cell r="P1141" t="str">
            <v>Chụp CT Scanner từ 256 dãy trở lên không có thuốc cản quang</v>
          </cell>
          <cell r="Q1141">
            <v>2647000</v>
          </cell>
          <cell r="R1141">
            <v>101739.130434783</v>
          </cell>
          <cell r="S1141">
            <v>2748000</v>
          </cell>
          <cell r="T1141">
            <v>132260.8695652179</v>
          </cell>
          <cell r="U1141">
            <v>2779260.8695652178</v>
          </cell>
          <cell r="V1141">
            <v>2779200</v>
          </cell>
          <cell r="W1141">
            <v>111170.43478260872</v>
          </cell>
          <cell r="X1141">
            <v>2890431.3043478266</v>
          </cell>
        </row>
        <row r="1142">
          <cell r="E1142" t="str">
            <v>37.8B00.0119</v>
          </cell>
          <cell r="F1142" t="str">
            <v>01. HỒI SỨC CẤP CỨU VÀ CHỐNG ĐỘC</v>
          </cell>
          <cell r="G1142" t="str">
            <v>1.326</v>
          </cell>
          <cell r="H1142" t="str">
            <v>Thay huyết tương bằng gelatin hoặc dung dịch cao phân tử</v>
          </cell>
          <cell r="I1142" t="str">
            <v>Thay huyết tương bằng gelatin hoặc dung dịch cao phân tử</v>
          </cell>
          <cell r="J1142" t="str">
            <v>Thay huyết tương bằng gelatin hoặc dung dịch cao phân tử</v>
          </cell>
          <cell r="K1142" t="str">
            <v>B</v>
          </cell>
          <cell r="M1142">
            <v>123</v>
          </cell>
          <cell r="N1142">
            <v>123</v>
          </cell>
          <cell r="O1142" t="str">
            <v>Chưa bao gồm quả lọc tách huyết tương, quả lọc hấp phụ các loại, các cỡ, bộ dây dẫn và huyết tương đông lạnh hoặc dung dịch albumin.</v>
          </cell>
          <cell r="P1142" t="str">
            <v>Lọc tách huyết tương  (01 lần)</v>
          </cell>
          <cell r="Q1142">
            <v>1464000</v>
          </cell>
          <cell r="R1142">
            <v>208173.91304347801</v>
          </cell>
          <cell r="S1142">
            <v>1672000</v>
          </cell>
          <cell r="T1142">
            <v>270626.08695652138</v>
          </cell>
          <cell r="U1142">
            <v>1734626.0869565215</v>
          </cell>
          <cell r="V1142">
            <v>1734600</v>
          </cell>
          <cell r="W1142">
            <v>69385.043478260865</v>
          </cell>
          <cell r="X1142">
            <v>1804011.1304347822</v>
          </cell>
        </row>
        <row r="1143">
          <cell r="E1143" t="str">
            <v>37.8B00.0119</v>
          </cell>
          <cell r="F1143" t="str">
            <v>01. HỒI SỨC CẤP CỨU VÀ CHỐNG ĐỘC</v>
          </cell>
          <cell r="G1143" t="str">
            <v>1.347</v>
          </cell>
          <cell r="H1143" t="str">
            <v>Thay huyết tương điều trị ban xuất huyết giảm tiểu cầu huyết khối (TTP) với dịch thay thế huyết tương tươi đông lạnh</v>
          </cell>
          <cell r="I1143" t="str">
            <v>Thay huyết tương điều trị ban xuất huyết giảm tiểu cầu huyết khối (TTP) với dịch thay thế huyết tương tươi đông lạnh</v>
          </cell>
          <cell r="J1143" t="str">
            <v>Thay huyết tương điều trị ban xuất huyết giảm tiểu cầu huyết khối (TTP) với dịch thay thế huyết tương tươi đông lạnh</v>
          </cell>
          <cell r="K1143" t="str">
            <v>B</v>
          </cell>
          <cell r="M1143">
            <v>123</v>
          </cell>
          <cell r="N1143">
            <v>123</v>
          </cell>
          <cell r="O1143" t="str">
            <v>Chưa bao gồm quả lọc tách huyết tương, quả lọc hấp phụ các loại, các cỡ, bộ dây dẫn và huyết tương đông lạnh hoặc dung dịch albumin.</v>
          </cell>
          <cell r="P1143" t="str">
            <v>Lọc tách huyết tương  (01 lần)</v>
          </cell>
          <cell r="Q1143">
            <v>1464000</v>
          </cell>
          <cell r="R1143">
            <v>208173.91304347801</v>
          </cell>
          <cell r="S1143">
            <v>1672000</v>
          </cell>
          <cell r="T1143">
            <v>270626.08695652138</v>
          </cell>
          <cell r="U1143">
            <v>1734626.0869565215</v>
          </cell>
          <cell r="V1143">
            <v>1734600</v>
          </cell>
          <cell r="W1143">
            <v>69385.043478260865</v>
          </cell>
          <cell r="X1143">
            <v>1804011.1304347822</v>
          </cell>
        </row>
        <row r="1144">
          <cell r="E1144" t="str">
            <v>37.8B00.0119</v>
          </cell>
          <cell r="F1144" t="str">
            <v>01. HỒI SỨC CẤP CỨU VÀ CHỐNG ĐỘC</v>
          </cell>
          <cell r="G1144" t="str">
            <v>1.193</v>
          </cell>
          <cell r="H1144" t="str">
            <v>Thay huyết tương sử dụng albumin</v>
          </cell>
          <cell r="I1144" t="str">
            <v>Thay huyết tương sử dụng albumin</v>
          </cell>
          <cell r="J1144" t="str">
            <v>Thay huyết tương sử dụng albumin</v>
          </cell>
          <cell r="K1144" t="str">
            <v>B</v>
          </cell>
          <cell r="L1144" t="str">
            <v>TDB</v>
          </cell>
          <cell r="M1144">
            <v>123</v>
          </cell>
          <cell r="N1144">
            <v>123</v>
          </cell>
          <cell r="O1144" t="str">
            <v>Chưa bao gồm quả lọc tách huyết tương, quả lọc hấp phụ các loại, các cỡ, bộ dây dẫn và huyết tương đông lạnh hoặc dung dịch albumin.</v>
          </cell>
          <cell r="P1144" t="str">
            <v>Lọc tách huyết tương  (01 lần)</v>
          </cell>
          <cell r="Q1144">
            <v>1464000</v>
          </cell>
          <cell r="R1144">
            <v>208173.91304347801</v>
          </cell>
          <cell r="S1144">
            <v>1672000</v>
          </cell>
          <cell r="T1144">
            <v>270626.08695652138</v>
          </cell>
          <cell r="U1144">
            <v>1734626.0869565215</v>
          </cell>
          <cell r="V1144">
            <v>1734600</v>
          </cell>
          <cell r="W1144">
            <v>69385.043478260865</v>
          </cell>
          <cell r="X1144">
            <v>1804011.1304347822</v>
          </cell>
        </row>
        <row r="1145">
          <cell r="E1145" t="str">
            <v>37.8B00.0119</v>
          </cell>
          <cell r="F1145" t="str">
            <v>01. HỒI SỨC CẤP CỨU VÀ CHỐNG ĐỘC</v>
          </cell>
          <cell r="G1145" t="str">
            <v>1.192</v>
          </cell>
          <cell r="H1145" t="str">
            <v>Thay huyết tương sử dụng huyết tương</v>
          </cell>
          <cell r="I1145" t="str">
            <v>Thay huyết tương sử dụng huyết tương</v>
          </cell>
          <cell r="J1145" t="str">
            <v>Thay huyết tương sử dụng huyết tương</v>
          </cell>
          <cell r="K1145" t="str">
            <v>B</v>
          </cell>
          <cell r="L1145" t="str">
            <v>TDB</v>
          </cell>
          <cell r="M1145">
            <v>123</v>
          </cell>
          <cell r="N1145">
            <v>123</v>
          </cell>
          <cell r="O1145" t="str">
            <v>Chưa bao gồm quả lọc tách huyết tương, quả lọc hấp phụ các loại, các cỡ, bộ dây dẫn và huyết tương đông lạnh hoặc dung dịch albumin.</v>
          </cell>
          <cell r="P1145" t="str">
            <v>Lọc tách huyết tương  (01 lần)</v>
          </cell>
          <cell r="Q1145">
            <v>1464000</v>
          </cell>
          <cell r="R1145">
            <v>208173.91304347801</v>
          </cell>
          <cell r="S1145">
            <v>1672000</v>
          </cell>
          <cell r="T1145">
            <v>270626.08695652138</v>
          </cell>
          <cell r="U1145">
            <v>1734626.0869565215</v>
          </cell>
          <cell r="V1145">
            <v>1734600</v>
          </cell>
          <cell r="W1145">
            <v>69385.043478260865</v>
          </cell>
          <cell r="X1145">
            <v>1804011.1304347822</v>
          </cell>
        </row>
        <row r="1146">
          <cell r="E1146" t="str">
            <v>37.8B00.0119</v>
          </cell>
          <cell r="F1146" t="str">
            <v>01. HỒI SỨC CẤP CỨU VÀ CHỐNG ĐỘC</v>
          </cell>
          <cell r="G1146" t="str">
            <v>1.341</v>
          </cell>
          <cell r="H1146" t="str">
            <v>Thay huyết tương trong điều trị cơn nhược cơ</v>
          </cell>
          <cell r="I1146" t="str">
            <v>Thay huyết tương trong điều trị cơn nhược cơ</v>
          </cell>
          <cell r="J1146" t="str">
            <v>Thay huyết tương trong điều trị cơn nhược cơ</v>
          </cell>
          <cell r="K1146" t="str">
            <v>B</v>
          </cell>
          <cell r="M1146">
            <v>123</v>
          </cell>
          <cell r="N1146">
            <v>123</v>
          </cell>
          <cell r="O1146" t="str">
            <v>Chưa bao gồm quả lọc tách huyết tương, quả lọc hấp phụ các loại, các cỡ, bộ dây dẫn và huyết tương đông lạnh hoặc dung dịch albumin.</v>
          </cell>
          <cell r="P1146" t="str">
            <v>Lọc tách huyết tương  (01 lần)</v>
          </cell>
          <cell r="Q1146">
            <v>1464000</v>
          </cell>
          <cell r="R1146">
            <v>208173.91304347801</v>
          </cell>
          <cell r="S1146">
            <v>1672000</v>
          </cell>
          <cell r="T1146">
            <v>270626.08695652138</v>
          </cell>
          <cell r="U1146">
            <v>1734626.0869565215</v>
          </cell>
          <cell r="V1146">
            <v>1734600</v>
          </cell>
          <cell r="W1146">
            <v>69385.043478260865</v>
          </cell>
          <cell r="X1146">
            <v>1804011.1304347822</v>
          </cell>
        </row>
        <row r="1147">
          <cell r="E1147" t="str">
            <v>37.8B00.0119</v>
          </cell>
          <cell r="F1147" t="str">
            <v>01. HỒI SỨC CẤP CỨU VÀ CHỐNG ĐỘC</v>
          </cell>
          <cell r="G1147" t="str">
            <v>1.342</v>
          </cell>
          <cell r="H1147" t="str">
            <v>Thay huyết tương trong điều trị cơn nhược cơ với dịch thay thế albumin 5%</v>
          </cell>
          <cell r="I1147" t="str">
            <v>Thay huyết tương trong điều trị cơn nhược cơ với dịch thay thế albumin 5%</v>
          </cell>
          <cell r="J1147" t="str">
            <v>Thay huyết tương trong điều trị cơn nhược cơ với dịch thay thế albumin 5%</v>
          </cell>
          <cell r="K1147" t="str">
            <v>B</v>
          </cell>
          <cell r="M1147">
            <v>123</v>
          </cell>
          <cell r="N1147">
            <v>123</v>
          </cell>
          <cell r="O1147" t="str">
            <v>Chưa bao gồm quả lọc tách huyết tương, quả lọc hấp phụ các loại, các cỡ, bộ dây dẫn và huyết tương đông lạnh hoặc dung dịch albumin.</v>
          </cell>
          <cell r="P1147" t="str">
            <v>Lọc tách huyết tương  (01 lần)</v>
          </cell>
          <cell r="Q1147">
            <v>1464000</v>
          </cell>
          <cell r="R1147">
            <v>208173.91304347801</v>
          </cell>
          <cell r="S1147">
            <v>1672000</v>
          </cell>
          <cell r="T1147">
            <v>270626.08695652138</v>
          </cell>
          <cell r="U1147">
            <v>1734626.0869565215</v>
          </cell>
          <cell r="V1147">
            <v>1734600</v>
          </cell>
          <cell r="W1147">
            <v>69385.043478260865</v>
          </cell>
          <cell r="X1147">
            <v>1804011.1304347822</v>
          </cell>
        </row>
        <row r="1148">
          <cell r="E1148" t="str">
            <v>37.8B00.0119</v>
          </cell>
          <cell r="F1148" t="str">
            <v>01. HỒI SỨC CẤP CỨU VÀ CHỐNG ĐỘC</v>
          </cell>
          <cell r="G1148" t="str">
            <v>1.343</v>
          </cell>
          <cell r="H1148" t="str">
            <v>Thay huyết tương trong điều trị cơn nhược cơ với dịch thay thế albumin 5% kết hợp với dung dịch cao phân tử</v>
          </cell>
          <cell r="I1148" t="str">
            <v>Thay huyết tương trong điều trị cơn nhược cơ với dịch thay thế albumin 5% kết hợp với dung dịch cao phân tử</v>
          </cell>
          <cell r="J1148" t="str">
            <v>Thay huyết tương trong điều trị cơn nhược cơ với dịch thay thế albumin 5% kết hợp với dung dịch cao phân tử</v>
          </cell>
          <cell r="K1148" t="str">
            <v>B</v>
          </cell>
          <cell r="M1148">
            <v>123</v>
          </cell>
          <cell r="N1148">
            <v>123</v>
          </cell>
          <cell r="O1148" t="str">
            <v>Chưa bao gồm quả lọc tách huyết tương, quả lọc hấp phụ các loại, các cỡ, bộ dây dẫn và huyết tương đông lạnh hoặc dung dịch albumin.</v>
          </cell>
          <cell r="P1148" t="str">
            <v>Lọc tách huyết tương  (01 lần)</v>
          </cell>
          <cell r="Q1148">
            <v>1464000</v>
          </cell>
          <cell r="R1148">
            <v>208173.91304347801</v>
          </cell>
          <cell r="S1148">
            <v>1672000</v>
          </cell>
          <cell r="T1148">
            <v>270626.08695652138</v>
          </cell>
          <cell r="U1148">
            <v>1734626.0869565215</v>
          </cell>
          <cell r="V1148">
            <v>1734600</v>
          </cell>
          <cell r="W1148">
            <v>69385.043478260865</v>
          </cell>
          <cell r="X1148">
            <v>1804011.1304347822</v>
          </cell>
        </row>
        <row r="1149">
          <cell r="E1149" t="str">
            <v>37.8B00.0119</v>
          </cell>
          <cell r="F1149" t="str">
            <v>01. HỒI SỨC CẤP CỨU VÀ CHỐNG ĐỘC</v>
          </cell>
          <cell r="G1149" t="str">
            <v>1.344</v>
          </cell>
          <cell r="H1149" t="str">
            <v>Thay huyết tương trong điều trị cơn nhược cơ với dịch thay thế huyết tương tươi đông lạnh</v>
          </cell>
          <cell r="I1149" t="str">
            <v>Thay huyết tương trong điều trị cơn nhược cơ với dịch thay thế huyết tương tươi đông lạnh</v>
          </cell>
          <cell r="J1149" t="str">
            <v>Thay huyết tương trong điều trị cơn nhược cơ với dịch thay thế huyết tương tươi đông lạnh</v>
          </cell>
          <cell r="K1149" t="str">
            <v>B</v>
          </cell>
          <cell r="M1149">
            <v>123</v>
          </cell>
          <cell r="N1149">
            <v>123</v>
          </cell>
          <cell r="O1149" t="str">
            <v>Chưa bao gồm quả lọc tách huyết tương, quả lọc hấp phụ các loại, các cỡ, bộ dây dẫn và huyết tương đông lạnh hoặc dung dịch albumin.</v>
          </cell>
          <cell r="P1149" t="str">
            <v>Lọc tách huyết tương  (01 lần)</v>
          </cell>
          <cell r="Q1149">
            <v>1464000</v>
          </cell>
          <cell r="R1149">
            <v>208173.91304347801</v>
          </cell>
          <cell r="S1149">
            <v>1672000</v>
          </cell>
          <cell r="T1149">
            <v>270626.08695652138</v>
          </cell>
          <cell r="U1149">
            <v>1734626.0869565215</v>
          </cell>
          <cell r="V1149">
            <v>1734600</v>
          </cell>
          <cell r="W1149">
            <v>69385.043478260865</v>
          </cell>
          <cell r="X1149">
            <v>1804011.1304347822</v>
          </cell>
        </row>
        <row r="1150">
          <cell r="E1150" t="str">
            <v>37.8B00.0119</v>
          </cell>
          <cell r="F1150" t="str">
            <v>01. HỒI SỨC CẤP CỨU VÀ CHỐNG ĐỘC</v>
          </cell>
          <cell r="G1150" t="str">
            <v>1.327</v>
          </cell>
          <cell r="H1150" t="str">
            <v>Thay huyết tương trong điều trị đợt cấp Lupus ban đỏ hệ thống với dịch thay thế albumin 5%</v>
          </cell>
          <cell r="I1150" t="str">
            <v>Thay huyết tương trong điều trị đợt cấp Lupus ban đỏ hệ thống với dịch thay thế albumin 5%</v>
          </cell>
          <cell r="J1150" t="str">
            <v>Thay huyết tương trong điều trị đợt cấp lupus ban đỏ hệ thống với dịch thay thế albumin 5%</v>
          </cell>
          <cell r="K1150" t="str">
            <v>B</v>
          </cell>
          <cell r="M1150">
            <v>123</v>
          </cell>
          <cell r="N1150">
            <v>123</v>
          </cell>
          <cell r="O1150" t="str">
            <v>Chưa bao gồm quả lọc tách huyết tương, quả lọc hấp phụ các loại, các cỡ, bộ dây dẫn và huyết tương đông lạnh hoặc dung dịch albumin.</v>
          </cell>
          <cell r="P1150" t="str">
            <v>Lọc tách huyết tương  (01 lần)</v>
          </cell>
          <cell r="Q1150">
            <v>1464000</v>
          </cell>
          <cell r="R1150">
            <v>208173.91304347801</v>
          </cell>
          <cell r="S1150">
            <v>1672000</v>
          </cell>
          <cell r="T1150">
            <v>270626.08695652138</v>
          </cell>
          <cell r="U1150">
            <v>1734626.0869565215</v>
          </cell>
          <cell r="V1150">
            <v>1734600</v>
          </cell>
          <cell r="W1150">
            <v>69385.043478260865</v>
          </cell>
          <cell r="X1150">
            <v>1804011.1304347822</v>
          </cell>
        </row>
        <row r="1151">
          <cell r="E1151" t="str">
            <v>37.8B00.0119</v>
          </cell>
          <cell r="F1151" t="str">
            <v>01. HỒI SỨC CẤP CỨU VÀ CHỐNG ĐỘC</v>
          </cell>
          <cell r="G1151" t="str">
            <v>1.328</v>
          </cell>
          <cell r="H1151" t="str">
            <v>Thay huyết tương trong điều trị đợt cấp Lupus ban đỏ hệ thống với dịch thay thế albumin 5% kết hợp với hydroxyethyl starch (HES)</v>
          </cell>
          <cell r="I1151" t="str">
            <v>Thay huyết tương trong điều trị đợt cấp Lupus ban đỏ hệ thống với dịch thay thế albumin 5% kết hợp với hydroxyethyl starch (HES)</v>
          </cell>
          <cell r="J1151" t="str">
            <v>Thay huyết tương trong điều trị đợt cấp lupus ban đỏ hệ thống với dịch thay thế albumin 5% kết hợp với hydroxyethyl starch (HES)</v>
          </cell>
          <cell r="K1151" t="str">
            <v>B</v>
          </cell>
          <cell r="M1151">
            <v>123</v>
          </cell>
          <cell r="N1151">
            <v>123</v>
          </cell>
          <cell r="O1151" t="str">
            <v>Chưa bao gồm quả lọc tách huyết tương, quả lọc hấp phụ các loại, các cỡ, bộ dây dẫn và huyết tương đông lạnh hoặc dung dịch albumin.</v>
          </cell>
          <cell r="P1151" t="str">
            <v>Lọc tách huyết tương  (01 lần)</v>
          </cell>
          <cell r="Q1151">
            <v>1464000</v>
          </cell>
          <cell r="R1151">
            <v>208173.91304347801</v>
          </cell>
          <cell r="S1151">
            <v>1672000</v>
          </cell>
          <cell r="T1151">
            <v>270626.08695652138</v>
          </cell>
          <cell r="U1151">
            <v>1734626.0869565215</v>
          </cell>
          <cell r="V1151">
            <v>1734600</v>
          </cell>
          <cell r="W1151">
            <v>69385.043478260865</v>
          </cell>
          <cell r="X1151">
            <v>1804011.1304347822</v>
          </cell>
        </row>
        <row r="1152">
          <cell r="E1152" t="str">
            <v>37.8B00.0119</v>
          </cell>
          <cell r="F1152" t="str">
            <v>01. HỒI SỨC CẤP CỨU VÀ CHỐNG ĐỘC</v>
          </cell>
          <cell r="G1152" t="str">
            <v>1.329</v>
          </cell>
          <cell r="H1152" t="str">
            <v>Thay huyết tương trong điều trị đợt cấp Lupus ban đỏ hệ thống với dịch thay thế huyết tương tươi đông lạnh</v>
          </cell>
          <cell r="I1152" t="str">
            <v>Thay huyết tương trong điều trị đợt cấp Lupus ban đỏ hệ thống với dịch thay thế huyết tương tươi đông lạnh</v>
          </cell>
          <cell r="J1152" t="str">
            <v>Thay huyết tương trong điều trị đợt cấp lupus ban đỏ hệ thống với dịch thay thế huyết tương tươi đông lạnh</v>
          </cell>
          <cell r="K1152" t="str">
            <v>B</v>
          </cell>
          <cell r="M1152">
            <v>123</v>
          </cell>
          <cell r="N1152">
            <v>123</v>
          </cell>
          <cell r="O1152" t="str">
            <v>Chưa bao gồm quả lọc tách huyết tương, quả lọc hấp phụ các loại, các cỡ, bộ dây dẫn và huyết tương đông lạnh hoặc dung dịch albumin.</v>
          </cell>
          <cell r="P1152" t="str">
            <v>Lọc tách huyết tương  (01 lần)</v>
          </cell>
          <cell r="Q1152">
            <v>1464000</v>
          </cell>
          <cell r="R1152">
            <v>208173.91304347801</v>
          </cell>
          <cell r="S1152">
            <v>1672000</v>
          </cell>
          <cell r="T1152">
            <v>270626.08695652138</v>
          </cell>
          <cell r="U1152">
            <v>1734626.0869565215</v>
          </cell>
          <cell r="V1152">
            <v>1734600</v>
          </cell>
          <cell r="W1152">
            <v>69385.043478260865</v>
          </cell>
          <cell r="X1152">
            <v>1804011.1304347822</v>
          </cell>
        </row>
        <row r="1153">
          <cell r="E1153" t="str">
            <v>37.8B00.0119</v>
          </cell>
          <cell r="F1153" t="str">
            <v>01. HỒI SỨC CẤP CỨU VÀ CHỐNG ĐỘC</v>
          </cell>
          <cell r="G1153" t="str">
            <v>1.338</v>
          </cell>
          <cell r="H1153" t="str">
            <v>Thay huyết tương trong điều trị hội chứng Guillain-barré với dịch thay thế albumin 5%</v>
          </cell>
          <cell r="I1153" t="str">
            <v>Thay huyết tương trong điều trị hội chứng Guillain-barré với dịch thay thế albumin 5%</v>
          </cell>
          <cell r="J1153" t="str">
            <v>Thay huyết tương trong điều trị hội chứng Guillain –barré với dịch thay thế albumin 5%</v>
          </cell>
          <cell r="K1153" t="str">
            <v>B</v>
          </cell>
          <cell r="M1153">
            <v>123</v>
          </cell>
          <cell r="N1153">
            <v>123</v>
          </cell>
          <cell r="O1153" t="str">
            <v>Chưa bao gồm quả lọc tách huyết tương, quả lọc hấp phụ các loại, các cỡ, bộ dây dẫn và huyết tương đông lạnh hoặc dung dịch albumin.</v>
          </cell>
          <cell r="P1153" t="str">
            <v>Lọc tách huyết tương  (01 lần)</v>
          </cell>
          <cell r="Q1153">
            <v>1464000</v>
          </cell>
          <cell r="R1153">
            <v>208173.91304347801</v>
          </cell>
          <cell r="S1153">
            <v>1672000</v>
          </cell>
          <cell r="T1153">
            <v>270626.08695652138</v>
          </cell>
          <cell r="U1153">
            <v>1734626.0869565215</v>
          </cell>
          <cell r="V1153">
            <v>1734600</v>
          </cell>
          <cell r="W1153">
            <v>69385.043478260865</v>
          </cell>
          <cell r="X1153">
            <v>1804011.1304347822</v>
          </cell>
        </row>
        <row r="1154">
          <cell r="E1154" t="str">
            <v>37.8B00.0119</v>
          </cell>
          <cell r="F1154" t="str">
            <v>01. HỒI SỨC CẤP CỨU VÀ CHỐNG ĐỘC</v>
          </cell>
          <cell r="G1154" t="str">
            <v>1.339</v>
          </cell>
          <cell r="H1154" t="str">
            <v>Thay huyết tương trong điều trị hội chứng Guillain-barré với dịch thay thế albumin 5% kết hợp với dung dịch cao phân tử</v>
          </cell>
          <cell r="I1154" t="str">
            <v>Thay huyết tương trong điều trị hội chứng Guillain-barré với dịch thay thế albumin 5% kết hợp với dung dịch cao phân tử</v>
          </cell>
          <cell r="J1154" t="str">
            <v>Thay huyết tương trong điều trị hội chứng Guillain –barré với dịch thay thế albumin 5% kết hợp với dung dịch cao phân tử</v>
          </cell>
          <cell r="K1154" t="str">
            <v>B</v>
          </cell>
          <cell r="M1154">
            <v>123</v>
          </cell>
          <cell r="N1154">
            <v>123</v>
          </cell>
          <cell r="O1154" t="str">
            <v>Chưa bao gồm quả lọc tách huyết tương, quả lọc hấp phụ các loại, các cỡ, bộ dây dẫn và huyết tương đông lạnh hoặc dung dịch albumin.</v>
          </cell>
          <cell r="P1154" t="str">
            <v>Lọc tách huyết tương  (01 lần)</v>
          </cell>
          <cell r="Q1154">
            <v>1464000</v>
          </cell>
          <cell r="R1154">
            <v>208173.91304347801</v>
          </cell>
          <cell r="S1154">
            <v>1672000</v>
          </cell>
          <cell r="T1154">
            <v>270626.08695652138</v>
          </cell>
          <cell r="U1154">
            <v>1734626.0869565215</v>
          </cell>
          <cell r="V1154">
            <v>1734600</v>
          </cell>
          <cell r="W1154">
            <v>69385.043478260865</v>
          </cell>
          <cell r="X1154">
            <v>1804011.1304347822</v>
          </cell>
        </row>
        <row r="1155">
          <cell r="E1155" t="str">
            <v>37.8B00.0119</v>
          </cell>
          <cell r="F1155" t="str">
            <v>01. HỒI SỨC CẤP CỨU VÀ CHỐNG ĐỘC</v>
          </cell>
          <cell r="G1155" t="str">
            <v>1.340</v>
          </cell>
          <cell r="H1155" t="str">
            <v>Thay huyết tương trong điều trị hội chứng Guillain-barré với dịch thay thế huyết tương tươi đông lạnh</v>
          </cell>
          <cell r="I1155" t="str">
            <v>Thay huyết tương trong điều trị hội chứng Guillain-barré với dịch thay thế huyết tương tươi đông lạnh</v>
          </cell>
          <cell r="J1155" t="str">
            <v>Thay huyết tương trong điều trị hội chứng Guillain –barré với dịch thay thế huyết tương tươi đông lạnh</v>
          </cell>
          <cell r="K1155" t="str">
            <v>B</v>
          </cell>
          <cell r="M1155">
            <v>123</v>
          </cell>
          <cell r="N1155">
            <v>123</v>
          </cell>
          <cell r="O1155" t="str">
            <v>Chưa bao gồm quả lọc tách huyết tương, quả lọc hấp phụ các loại, các cỡ, bộ dây dẫn và huyết tương đông lạnh hoặc dung dịch albumin.</v>
          </cell>
          <cell r="P1155" t="str">
            <v>Lọc tách huyết tương  (01 lần)</v>
          </cell>
          <cell r="Q1155">
            <v>1464000</v>
          </cell>
          <cell r="R1155">
            <v>208173.91304347801</v>
          </cell>
          <cell r="S1155">
            <v>1672000</v>
          </cell>
          <cell r="T1155">
            <v>270626.08695652138</v>
          </cell>
          <cell r="U1155">
            <v>1734626.0869565215</v>
          </cell>
          <cell r="V1155">
            <v>1734600</v>
          </cell>
          <cell r="W1155">
            <v>69385.043478260865</v>
          </cell>
          <cell r="X1155">
            <v>1804011.1304347822</v>
          </cell>
        </row>
        <row r="1156">
          <cell r="E1156" t="str">
            <v>37.8B00.0119</v>
          </cell>
          <cell r="F1156" t="str">
            <v>01. HỒI SỨC CẤP CỨU VÀ CHỐNG ĐỘC</v>
          </cell>
          <cell r="G1156" t="str">
            <v>1.359</v>
          </cell>
          <cell r="H1156" t="str">
            <v>Thay huyết tương trong điều trị viêm tụy cấp do tăng triglyceride</v>
          </cell>
          <cell r="I1156" t="str">
            <v>Thay huyết tương trong điều trị viêm tụy cấp do tăng triglyceride</v>
          </cell>
          <cell r="J1156" t="str">
            <v>Thay huyết tương trong điều trị viêm tụy cấp do tăng triglyceride</v>
          </cell>
          <cell r="K1156" t="str">
            <v>B</v>
          </cell>
          <cell r="M1156">
            <v>123</v>
          </cell>
          <cell r="N1156">
            <v>123</v>
          </cell>
          <cell r="O1156" t="str">
            <v>Chưa bao gồm quả lọc tách huyết tương, quả lọc hấp phụ các loại, các cỡ, bộ dây dẫn và huyết tương đông lạnh hoặc dung dịch albumin.</v>
          </cell>
          <cell r="P1156" t="str">
            <v>Lọc tách huyết tương  (01 lần)</v>
          </cell>
          <cell r="Q1156">
            <v>1464000</v>
          </cell>
          <cell r="R1156">
            <v>208173.91304347801</v>
          </cell>
          <cell r="S1156">
            <v>1672000</v>
          </cell>
          <cell r="T1156">
            <v>270626.08695652138</v>
          </cell>
          <cell r="U1156">
            <v>1734626.0869565215</v>
          </cell>
          <cell r="V1156">
            <v>1734600</v>
          </cell>
          <cell r="W1156">
            <v>69385.043478260865</v>
          </cell>
          <cell r="X1156">
            <v>1804011.1304347822</v>
          </cell>
        </row>
        <row r="1157">
          <cell r="E1157" t="str">
            <v>37.8B00.0119</v>
          </cell>
          <cell r="F1157" t="str">
            <v>01. HỒI SỨC CẤP CỨU VÀ CHỐNG ĐỘC</v>
          </cell>
          <cell r="G1157" t="str">
            <v>1.195</v>
          </cell>
          <cell r="H1157" t="str">
            <v>Thay huyết tương trong hội chứng Guillain-Barré, nhược cơ</v>
          </cell>
          <cell r="I1157" t="str">
            <v>Thay huyết tương trong hội chứng Guillain-Barré, nhược cơ</v>
          </cell>
          <cell r="J1157" t="str">
            <v>Thay huyết tương trong hội chứng Guillain-Barré, nhược cơ</v>
          </cell>
          <cell r="K1157" t="str">
            <v>B</v>
          </cell>
          <cell r="L1157" t="str">
            <v>TDB</v>
          </cell>
          <cell r="M1157">
            <v>123</v>
          </cell>
          <cell r="N1157">
            <v>123</v>
          </cell>
          <cell r="O1157" t="str">
            <v>Chưa bao gồm quả lọc tách huyết tương, quả lọc hấp phụ các loại, các cỡ, bộ dây dẫn và huyết tương đông lạnh hoặc dung dịch albumin.</v>
          </cell>
          <cell r="P1157" t="str">
            <v>Lọc tách huyết tương  (01 lần)</v>
          </cell>
          <cell r="Q1157">
            <v>1464000</v>
          </cell>
          <cell r="R1157">
            <v>208173.91304347801</v>
          </cell>
          <cell r="S1157">
            <v>1672000</v>
          </cell>
          <cell r="T1157">
            <v>270626.08695652138</v>
          </cell>
          <cell r="U1157">
            <v>1734626.0869565215</v>
          </cell>
          <cell r="V1157">
            <v>1734600</v>
          </cell>
          <cell r="W1157">
            <v>69385.043478260865</v>
          </cell>
          <cell r="X1157">
            <v>1804011.1304347822</v>
          </cell>
        </row>
        <row r="1158">
          <cell r="E1158" t="str">
            <v>37.8B00.0119</v>
          </cell>
          <cell r="F1158" t="str">
            <v>01. HỒI SỨC CẤP CỨU VÀ CHỐNG ĐỘC</v>
          </cell>
          <cell r="G1158" t="str">
            <v>1.197</v>
          </cell>
          <cell r="H1158" t="str">
            <v>Thay huyết tương trong hội chứng xuất huyết giảm tiểu cầu tắc mạch (hội chứng TTP)</v>
          </cell>
          <cell r="I1158" t="str">
            <v>Thay huyết tương trong hội chứng xuất huyết giảm tiểu cầu tắc mạch (hội chứng TTP)</v>
          </cell>
          <cell r="J1158" t="str">
            <v>Thay huyết tương trong hội chứng xuất huyết giảm tiểu cầu tắc mạch (hội chứng TTP)</v>
          </cell>
          <cell r="K1158" t="str">
            <v>B</v>
          </cell>
          <cell r="L1158" t="str">
            <v>TDB</v>
          </cell>
          <cell r="M1158">
            <v>123</v>
          </cell>
          <cell r="N1158">
            <v>123</v>
          </cell>
          <cell r="O1158" t="str">
            <v>Chưa bao gồm quả lọc tách huyết tương, quả lọc hấp phụ các loại, các cỡ, bộ dây dẫn và huyết tương đông lạnh hoặc dung dịch albumin.</v>
          </cell>
          <cell r="P1158" t="str">
            <v>Lọc tách huyết tương  (01 lần)</v>
          </cell>
          <cell r="Q1158">
            <v>1464000</v>
          </cell>
          <cell r="R1158">
            <v>208173.91304347801</v>
          </cell>
          <cell r="S1158">
            <v>1672000</v>
          </cell>
          <cell r="T1158">
            <v>270626.08695652138</v>
          </cell>
          <cell r="U1158">
            <v>1734626.0869565215</v>
          </cell>
          <cell r="V1158">
            <v>1734600</v>
          </cell>
          <cell r="W1158">
            <v>69385.043478260865</v>
          </cell>
          <cell r="X1158">
            <v>1804011.1304347822</v>
          </cell>
        </row>
        <row r="1159">
          <cell r="E1159" t="str">
            <v>37.2A04.0041</v>
          </cell>
          <cell r="F1159" t="str">
            <v>18. ĐIỆN QUANG</v>
          </cell>
          <cell r="G1159" t="str">
            <v>18.219</v>
          </cell>
          <cell r="H1159" t="str">
            <v>Chụp cắt lớp vi tính tầng trên ổ bụng thường quy (gồm: chụp cắt lớp vi tính gan - mật, tụy, lách, dạ dày - tá tràng.v.v.) (từ 1-32 dãy)</v>
          </cell>
          <cell r="I1159" t="str">
            <v>Chụp cắt lớp vi tính tầng trên ổ bụng thường quy (gồm: chụp cắt lớp vi tính gan - mật, tụy, lách, dạ dày - tá tràng.v.v.) (từ 1-32 dãy) [có thuốc cản quang]</v>
          </cell>
          <cell r="J1159" t="str">
            <v>Chụp cắt lớp vi tính tầng trên ổ bụng thường quy (gồm: chụp Cắt lớp vi tính gan-mật, tụy, lách, dạ dày-tá tràng.v.v.) (từ 1-32 dãy)</v>
          </cell>
          <cell r="K1159" t="str">
            <v>C</v>
          </cell>
          <cell r="L1159" t="str">
            <v>T2</v>
          </cell>
          <cell r="M1159">
            <v>43</v>
          </cell>
          <cell r="N1159">
            <v>43</v>
          </cell>
          <cell r="O1159" t="str">
            <v>Chưa bao gồm thuốc cản quang.</v>
          </cell>
          <cell r="P1159" t="str">
            <v>Chụp CT Scanner đến 32 dãy có thuốc cản quang</v>
          </cell>
          <cell r="Q1159">
            <v>578036</v>
          </cell>
          <cell r="R1159">
            <v>65682.782608695605</v>
          </cell>
          <cell r="S1159">
            <v>643000</v>
          </cell>
          <cell r="T1159">
            <v>85387.617391304288</v>
          </cell>
          <cell r="U1159">
            <v>663423.61739130435</v>
          </cell>
          <cell r="V1159">
            <v>663400</v>
          </cell>
          <cell r="W1159">
            <v>26536.944695652175</v>
          </cell>
          <cell r="X1159">
            <v>689960.56208695658</v>
          </cell>
        </row>
        <row r="1160">
          <cell r="E1160" t="str">
            <v>37.8B00.0119</v>
          </cell>
          <cell r="F1160" t="str">
            <v>01. HỒI SỨC CẤP CỨU VÀ CHỐNG ĐỘC</v>
          </cell>
          <cell r="G1160" t="str">
            <v>1.198</v>
          </cell>
          <cell r="H1160" t="str">
            <v>Thay huyết tương trong suy gan cấp</v>
          </cell>
          <cell r="I1160" t="str">
            <v>Thay huyết tương trong suy gan cấp</v>
          </cell>
          <cell r="J1160" t="str">
            <v>Thay huyết tương trong suy gan cấp</v>
          </cell>
          <cell r="K1160" t="str">
            <v>B</v>
          </cell>
          <cell r="L1160" t="str">
            <v>TDB</v>
          </cell>
          <cell r="M1160">
            <v>123</v>
          </cell>
          <cell r="N1160">
            <v>123</v>
          </cell>
          <cell r="O1160" t="str">
            <v>Chưa bao gồm quả lọc tách huyết tương, quả lọc hấp phụ các loại, các cỡ, bộ dây dẫn và huyết tương đông lạnh hoặc dung dịch albumin.</v>
          </cell>
          <cell r="P1160" t="str">
            <v>Lọc tách huyết tương  (01 lần)</v>
          </cell>
          <cell r="Q1160">
            <v>1464000</v>
          </cell>
          <cell r="R1160">
            <v>208173.91304347801</v>
          </cell>
          <cell r="S1160">
            <v>1672000</v>
          </cell>
          <cell r="T1160">
            <v>270626.08695652138</v>
          </cell>
          <cell r="U1160">
            <v>1734626.0869565215</v>
          </cell>
          <cell r="V1160">
            <v>1734600</v>
          </cell>
          <cell r="W1160">
            <v>69385.043478260865</v>
          </cell>
          <cell r="X1160">
            <v>1804011.1304347822</v>
          </cell>
        </row>
        <row r="1161">
          <cell r="E1161" t="str">
            <v>37.8B00.0119</v>
          </cell>
          <cell r="F1161" t="str">
            <v>01. HỒI SỨC CẤP CỨU VÀ CHỐNG ĐỘC</v>
          </cell>
          <cell r="G1161" t="str">
            <v>1.348</v>
          </cell>
          <cell r="H1161" t="str">
            <v>Thay huyết tương tươi bằng huyết tương tươi đông lạnh trong điều trị suy gan cấp</v>
          </cell>
          <cell r="I1161" t="str">
            <v>Thay huyết tương tươi bằng huyết tương tươi đông lạnh trong điều trị suy gan cấp</v>
          </cell>
          <cell r="J1161" t="str">
            <v>Thay huyết tương tươi bằng huyết tương tươi đông lạnh trong điều trị suy gan cấp</v>
          </cell>
          <cell r="K1161" t="str">
            <v>B</v>
          </cell>
          <cell r="M1161">
            <v>123</v>
          </cell>
          <cell r="N1161">
            <v>123</v>
          </cell>
          <cell r="O1161" t="str">
            <v>Chưa bao gồm quả lọc tách huyết tương, quả lọc hấp phụ các loại, các cỡ, bộ dây dẫn và huyết tương đông lạnh hoặc dung dịch albumin.</v>
          </cell>
          <cell r="P1161" t="str">
            <v>Lọc tách huyết tương  (01 lần)</v>
          </cell>
          <cell r="Q1161">
            <v>1464000</v>
          </cell>
          <cell r="R1161">
            <v>208173.91304347801</v>
          </cell>
          <cell r="S1161">
            <v>1672000</v>
          </cell>
          <cell r="T1161">
            <v>270626.08695652138</v>
          </cell>
          <cell r="U1161">
            <v>1734626.0869565215</v>
          </cell>
          <cell r="V1161">
            <v>1734600</v>
          </cell>
          <cell r="W1161">
            <v>69385.043478260865</v>
          </cell>
          <cell r="X1161">
            <v>1804011.1304347822</v>
          </cell>
        </row>
        <row r="1162">
          <cell r="E1162" t="str">
            <v>37.8B00.0119</v>
          </cell>
          <cell r="F1162" t="str">
            <v>02. NỘI KHOA</v>
          </cell>
          <cell r="G1162" t="str">
            <v>2.205</v>
          </cell>
          <cell r="H1162" t="str">
            <v>Lọc huyết tương (Plasmapheresis)</v>
          </cell>
          <cell r="I1162" t="str">
            <v>Lọc huyết tương (Plasmapheresis)</v>
          </cell>
          <cell r="J1162" t="str">
            <v>Lọc huyết tương (Plasmapheresis)</v>
          </cell>
          <cell r="K1162" t="str">
            <v>A</v>
          </cell>
          <cell r="L1162" t="str">
            <v>TDB</v>
          </cell>
          <cell r="M1162">
            <v>123</v>
          </cell>
          <cell r="N1162">
            <v>123</v>
          </cell>
          <cell r="O1162" t="str">
            <v>Chưa bao gồm quả lọc tách huyết tương, quả lọc hấp phụ các loại, các cỡ, bộ dây dẫn và huyết tương đông lạnh hoặc dung dịch albumin.</v>
          </cell>
          <cell r="P1162" t="str">
            <v>Lọc tách huyết tương  (01 lần)</v>
          </cell>
          <cell r="Q1162">
            <v>1464000</v>
          </cell>
          <cell r="R1162">
            <v>208173.91304347801</v>
          </cell>
          <cell r="S1162">
            <v>1672000</v>
          </cell>
          <cell r="T1162">
            <v>270626.08695652138</v>
          </cell>
          <cell r="U1162">
            <v>1734626.0869565215</v>
          </cell>
          <cell r="V1162">
            <v>1734600</v>
          </cell>
          <cell r="W1162">
            <v>69385.043478260865</v>
          </cell>
          <cell r="X1162">
            <v>1804011.1304347822</v>
          </cell>
        </row>
        <row r="1163">
          <cell r="E1163" t="str">
            <v>37.8B00.0119</v>
          </cell>
          <cell r="F1163" t="str">
            <v>02. NỘI KHOA</v>
          </cell>
          <cell r="G1163" t="str">
            <v>2.208</v>
          </cell>
          <cell r="H1163" t="str">
            <v>Lọc huyết tương sử dụng 2 quả lọc (quả lọc kép)</v>
          </cell>
          <cell r="I1163" t="str">
            <v>Lọc huyết tương sử dụng 2 quả lọc (quả lọc kép)</v>
          </cell>
          <cell r="J1163" t="str">
            <v>Lọc huyết tương sử dụng 2 quả lọc (quả lọc kép)</v>
          </cell>
          <cell r="K1163" t="str">
            <v>A</v>
          </cell>
          <cell r="L1163" t="str">
            <v>TDB</v>
          </cell>
          <cell r="M1163">
            <v>123</v>
          </cell>
          <cell r="N1163">
            <v>123</v>
          </cell>
          <cell r="O1163" t="str">
            <v>Chưa bao gồm quả lọc tách huyết tương, quả lọc hấp phụ các loại, các cỡ, bộ dây dẫn và huyết tương đông lạnh hoặc dung dịch albumin.</v>
          </cell>
          <cell r="P1163" t="str">
            <v>Lọc tách huyết tương  (01 lần)</v>
          </cell>
          <cell r="Q1163">
            <v>1464000</v>
          </cell>
          <cell r="R1163">
            <v>208173.91304347801</v>
          </cell>
          <cell r="S1163">
            <v>1672000</v>
          </cell>
          <cell r="T1163">
            <v>270626.08695652138</v>
          </cell>
          <cell r="U1163">
            <v>1734626.0869565215</v>
          </cell>
          <cell r="V1163">
            <v>1734600</v>
          </cell>
          <cell r="W1163">
            <v>69385.043478260865</v>
          </cell>
          <cell r="X1163">
            <v>1804011.1304347822</v>
          </cell>
        </row>
        <row r="1164">
          <cell r="E1164" t="str">
            <v>37.8B00.0119</v>
          </cell>
          <cell r="F1164" t="str">
            <v>02. NỘI KHOA</v>
          </cell>
          <cell r="G1164" t="str">
            <v>2.207</v>
          </cell>
          <cell r="H1164" t="str">
            <v>Lọc huyết tương sử dụng 2 quả lọc trong Lupus</v>
          </cell>
          <cell r="I1164" t="str">
            <v>Lọc huyết tương sử dụng 2 quả lọc trong Lupus</v>
          </cell>
          <cell r="J1164" t="str">
            <v>Lọc huyết tương sử dụng 2 quả lọc trong Lupus</v>
          </cell>
          <cell r="K1164" t="str">
            <v>A</v>
          </cell>
          <cell r="L1164" t="str">
            <v>TDB</v>
          </cell>
          <cell r="M1164">
            <v>123</v>
          </cell>
          <cell r="N1164">
            <v>123</v>
          </cell>
          <cell r="O1164" t="str">
            <v>Chưa bao gồm quả lọc tách huyết tương, quả lọc hấp phụ các loại, các cỡ, bộ dây dẫn và huyết tương đông lạnh hoặc dung dịch albumin.</v>
          </cell>
          <cell r="P1164" t="str">
            <v>Lọc tách huyết tương  (01 lần)</v>
          </cell>
          <cell r="Q1164">
            <v>1464000</v>
          </cell>
          <cell r="R1164">
            <v>208173.91304347801</v>
          </cell>
          <cell r="S1164">
            <v>1672000</v>
          </cell>
          <cell r="T1164">
            <v>270626.08695652138</v>
          </cell>
          <cell r="U1164">
            <v>1734626.0869565215</v>
          </cell>
          <cell r="V1164">
            <v>1734600</v>
          </cell>
          <cell r="W1164">
            <v>69385.043478260865</v>
          </cell>
          <cell r="X1164">
            <v>1804011.1304347822</v>
          </cell>
        </row>
        <row r="1165">
          <cell r="E1165" t="str">
            <v>37.2A04.0040</v>
          </cell>
          <cell r="F1165" t="str">
            <v>18. ĐIỆN QUANG</v>
          </cell>
          <cell r="G1165" t="str">
            <v>18.219</v>
          </cell>
          <cell r="H1165" t="str">
            <v>Chụp cắt lớp vi tính tầng trên ổ bụng thường quy (gồm: chụp cắt lớp vi tính gan - mật, tụy, lách, dạ dày - tá tràng.v.v.) (từ 1-32 dãy)</v>
          </cell>
          <cell r="I1165" t="str">
            <v>Chụp cắt lớp vi tính tầng trên ổ bụng thường quy (gồm: chụp cắt lớp vi tính gan - mật, tụy, lách, dạ dày - tá tràng.v.v.) (từ 1-32 dãy) [không có thuốc cản quang]</v>
          </cell>
          <cell r="J1165" t="str">
            <v>Chụp cắt lớp vi tính tầng trên ổ bụng thường quy (gồm: chụp Cắt lớp vi tính gan-mật, tụy, lách, dạ dày-tá tràng.v.v.) (từ 1-32 dãy)</v>
          </cell>
          <cell r="K1165" t="str">
            <v>C</v>
          </cell>
          <cell r="L1165" t="str">
            <v>T2</v>
          </cell>
          <cell r="M1165">
            <v>42</v>
          </cell>
          <cell r="N1165">
            <v>42</v>
          </cell>
          <cell r="P1165" t="str">
            <v>Chụp CT Scanner đến 32 dãy không có thuốc cản quang</v>
          </cell>
          <cell r="Q1165">
            <v>475167</v>
          </cell>
          <cell r="R1165">
            <v>57651.652173912997</v>
          </cell>
          <cell r="S1165">
            <v>532000</v>
          </cell>
          <cell r="T1165">
            <v>74947.14782608689</v>
          </cell>
          <cell r="U1165">
            <v>550114.14782608685</v>
          </cell>
          <cell r="V1165">
            <v>550100</v>
          </cell>
          <cell r="W1165">
            <v>22004.565913043476</v>
          </cell>
          <cell r="X1165">
            <v>572118.7137391303</v>
          </cell>
        </row>
        <row r="1166">
          <cell r="E1166" t="str">
            <v>37.2A04.0042</v>
          </cell>
          <cell r="F1166" t="str">
            <v>18. ĐIỆN QUANG</v>
          </cell>
          <cell r="G1166" t="str">
            <v>18.231</v>
          </cell>
          <cell r="H1166" t="str">
            <v>Chụp cắt lớp vi tính tầng trên ổ bụng thường quy (gồm: chụp cắt lớp vi tính gan - mật, tụy, lách, dạ dày - tá tràng.v.v.) (từ 64-128 dãy)</v>
          </cell>
          <cell r="I1166" t="str">
            <v>Chụp cắt lớp vi tính tầng trên ổ bụng thường quy (gồm: chụp cắt lớp vi tính gan - mật, tụy, lách, dạ dày - tá tràng.v.v.) (từ 64-128 dãy) [có thuốc cản quang]</v>
          </cell>
          <cell r="J1166" t="str">
            <v>Chụp cắt lớp vi tính tầng trên ổ bụng thường quy (gồm: chụp Cắt lớp vi tính gan-mật, tụy, lách, dạ dày-tá tràng.v.v.) (từ 64-128 dãy)</v>
          </cell>
          <cell r="K1166" t="str">
            <v>B</v>
          </cell>
          <cell r="L1166" t="str">
            <v>T2</v>
          </cell>
          <cell r="M1166">
            <v>44</v>
          </cell>
          <cell r="N1166">
            <v>44</v>
          </cell>
          <cell r="O1166" t="str">
            <v>Chưa bao gồm thuốc cản quang.</v>
          </cell>
          <cell r="P1166" t="str">
            <v>Chụp CT Scanner 64 dãy đến 128 dãy có thuốc cản quang</v>
          </cell>
          <cell r="Q1166">
            <v>1647036</v>
          </cell>
          <cell r="R1166">
            <v>65682.782608695605</v>
          </cell>
          <cell r="S1166">
            <v>1712000</v>
          </cell>
          <cell r="T1166">
            <v>85387.617391304288</v>
          </cell>
          <cell r="U1166">
            <v>1732423.6173913043</v>
          </cell>
          <cell r="V1166">
            <v>1732400</v>
          </cell>
          <cell r="W1166">
            <v>69296.944695652172</v>
          </cell>
          <cell r="X1166">
            <v>1801720.5620869566</v>
          </cell>
        </row>
        <row r="1167">
          <cell r="E1167" t="str">
            <v>37.8B00.0119</v>
          </cell>
          <cell r="F1167" t="str">
            <v>03. NHI KHOA</v>
          </cell>
          <cell r="G1167" t="str">
            <v>3.116</v>
          </cell>
          <cell r="H1167" t="str">
            <v>Thay huyết tương</v>
          </cell>
          <cell r="I1167" t="str">
            <v>Thay huyết tương</v>
          </cell>
          <cell r="J1167" t="str">
            <v>Thay huyết tương</v>
          </cell>
          <cell r="K1167" t="str">
            <v>B</v>
          </cell>
          <cell r="L1167" t="str">
            <v>TDB</v>
          </cell>
          <cell r="M1167">
            <v>123</v>
          </cell>
          <cell r="N1167">
            <v>123</v>
          </cell>
          <cell r="O1167" t="str">
            <v>Chưa bao gồm quả lọc tách huyết tương, quả lọc hấp phụ các loại, các cỡ, bộ dây dẫn và huyết tương đông lạnh hoặc dung dịch albumin.</v>
          </cell>
          <cell r="P1167" t="str">
            <v>Lọc tách huyết tương  (01 lần)</v>
          </cell>
          <cell r="Q1167">
            <v>1464000</v>
          </cell>
          <cell r="R1167">
            <v>208173.91304347801</v>
          </cell>
          <cell r="S1167">
            <v>1672000</v>
          </cell>
          <cell r="T1167">
            <v>270626.08695652138</v>
          </cell>
          <cell r="U1167">
            <v>1734626.0869565215</v>
          </cell>
          <cell r="V1167">
            <v>1734600</v>
          </cell>
          <cell r="W1167">
            <v>69385.043478260865</v>
          </cell>
          <cell r="X1167">
            <v>1804011.1304347822</v>
          </cell>
        </row>
        <row r="1168">
          <cell r="E1168" t="str">
            <v>37.8B00.0119</v>
          </cell>
          <cell r="F1168" t="str">
            <v>9. GÂY MÊ HỒI SỨC</v>
          </cell>
          <cell r="G1168" t="str">
            <v>9.132</v>
          </cell>
          <cell r="H1168" t="str">
            <v>Lọc máu thay huyết tương</v>
          </cell>
          <cell r="I1168" t="str">
            <v>Lọc máu thay huyết tương</v>
          </cell>
          <cell r="J1168" t="str">
            <v>Lọc máu thay huyết tương</v>
          </cell>
          <cell r="K1168" t="str">
            <v>B</v>
          </cell>
          <cell r="L1168" t="str">
            <v>TDB</v>
          </cell>
          <cell r="M1168">
            <v>123</v>
          </cell>
          <cell r="N1168">
            <v>123</v>
          </cell>
          <cell r="O1168" t="str">
            <v>Chưa bao gồm quả lọc tách huyết tương, quả lọc hấp phụ các loại, các cỡ, bộ dây dẫn và huyết tương đông lạnh hoặc dung dịch albumin.</v>
          </cell>
          <cell r="P1168" t="str">
            <v>Lọc tách huyết tương  (01 lần)</v>
          </cell>
          <cell r="Q1168">
            <v>1464000</v>
          </cell>
          <cell r="R1168">
            <v>208173.91304347801</v>
          </cell>
          <cell r="S1168">
            <v>1672000</v>
          </cell>
          <cell r="T1168">
            <v>270626.08695652138</v>
          </cell>
          <cell r="U1168">
            <v>1734626.0869565215</v>
          </cell>
          <cell r="V1168">
            <v>1734600</v>
          </cell>
          <cell r="W1168">
            <v>69385.043478260865</v>
          </cell>
          <cell r="X1168">
            <v>1804011.1304347822</v>
          </cell>
        </row>
        <row r="1169">
          <cell r="E1169" t="str">
            <v>37.8B00.0120</v>
          </cell>
          <cell r="F1169" t="str">
            <v>01. HỒI SỨC CẤP CỨU VÀ CHỐNG ĐỘC</v>
          </cell>
          <cell r="G1169" t="str">
            <v>1.71</v>
          </cell>
          <cell r="H1169" t="str">
            <v>Mở khí quản cấp cứu</v>
          </cell>
          <cell r="I1169" t="str">
            <v>Mở khí quản cấp cứu</v>
          </cell>
          <cell r="J1169" t="str">
            <v>Mở khí quản cấp cứu</v>
          </cell>
          <cell r="K1169" t="str">
            <v>C</v>
          </cell>
          <cell r="L1169" t="str">
            <v>P1</v>
          </cell>
          <cell r="M1169">
            <v>124</v>
          </cell>
          <cell r="N1169">
            <v>124</v>
          </cell>
          <cell r="P1169" t="str">
            <v>Mở khí quản</v>
          </cell>
          <cell r="Q1169">
            <v>650000</v>
          </cell>
          <cell r="R1169">
            <v>84521.739130434798</v>
          </cell>
          <cell r="S1169">
            <v>734000</v>
          </cell>
          <cell r="T1169">
            <v>109878.26086956525</v>
          </cell>
          <cell r="U1169">
            <v>759878.26086956519</v>
          </cell>
          <cell r="V1169">
            <v>759800</v>
          </cell>
          <cell r="W1169">
            <v>30395.130434782608</v>
          </cell>
          <cell r="X1169">
            <v>790273.39130434778</v>
          </cell>
        </row>
        <row r="1170">
          <cell r="E1170" t="str">
            <v>37.8B00.0120</v>
          </cell>
          <cell r="F1170" t="str">
            <v>01. HỒI SỨC CẤP CỨU VÀ CHỐNG ĐỘC</v>
          </cell>
          <cell r="G1170" t="str">
            <v>1.74</v>
          </cell>
          <cell r="H1170" t="str">
            <v>Mở khí quản qua da một thì cấp cứu ngạt thở</v>
          </cell>
          <cell r="I1170" t="str">
            <v>Mở khí quản qua da một thì cấp cứu ngạt thở</v>
          </cell>
          <cell r="J1170" t="str">
            <v>Mở khí quản qua da một thì cấp cứu ngạt thở</v>
          </cell>
          <cell r="K1170" t="str">
            <v>C</v>
          </cell>
          <cell r="L1170" t="str">
            <v>T1</v>
          </cell>
          <cell r="M1170">
            <v>124</v>
          </cell>
          <cell r="N1170">
            <v>124</v>
          </cell>
          <cell r="P1170" t="str">
            <v>Mở khí quản</v>
          </cell>
          <cell r="Q1170">
            <v>650000</v>
          </cell>
          <cell r="R1170">
            <v>84521.739130434798</v>
          </cell>
          <cell r="S1170">
            <v>734000</v>
          </cell>
          <cell r="T1170">
            <v>109878.26086956525</v>
          </cell>
          <cell r="U1170">
            <v>759878.26086956519</v>
          </cell>
          <cell r="V1170">
            <v>759800</v>
          </cell>
          <cell r="W1170">
            <v>30395.130434782608</v>
          </cell>
          <cell r="X1170">
            <v>790273.39130434778</v>
          </cell>
        </row>
        <row r="1171">
          <cell r="E1171" t="str">
            <v>37.8B00.0120</v>
          </cell>
          <cell r="F1171" t="str">
            <v>01. HỒI SỨC CẤP CỨU VÀ CHỐNG ĐỘC</v>
          </cell>
          <cell r="G1171" t="str">
            <v>1.72</v>
          </cell>
          <cell r="H1171" t="str">
            <v>Mở khí quản qua màng nhẫn giáp</v>
          </cell>
          <cell r="I1171" t="str">
            <v>Mở khí quản qua màng nhẫn giáp</v>
          </cell>
          <cell r="J1171" t="str">
            <v>Mở khí quản qua màng nhẫn giáp</v>
          </cell>
          <cell r="K1171" t="str">
            <v>C</v>
          </cell>
          <cell r="L1171" t="str">
            <v>T1</v>
          </cell>
          <cell r="M1171">
            <v>124</v>
          </cell>
          <cell r="N1171">
            <v>124</v>
          </cell>
          <cell r="P1171" t="str">
            <v>Mở khí quản</v>
          </cell>
          <cell r="Q1171">
            <v>650000</v>
          </cell>
          <cell r="R1171">
            <v>84521.739130434798</v>
          </cell>
          <cell r="S1171">
            <v>734000</v>
          </cell>
          <cell r="T1171">
            <v>109878.26086956525</v>
          </cell>
          <cell r="U1171">
            <v>759878.26086956519</v>
          </cell>
          <cell r="V1171">
            <v>759800</v>
          </cell>
          <cell r="W1171">
            <v>30395.130434782608</v>
          </cell>
          <cell r="X1171">
            <v>790273.39130434778</v>
          </cell>
        </row>
        <row r="1172">
          <cell r="E1172" t="str">
            <v>37.8B00.0120</v>
          </cell>
          <cell r="F1172" t="str">
            <v>01. HỒI SỨC CẤP CỨU VÀ CHỐNG ĐỘC</v>
          </cell>
          <cell r="G1172" t="str">
            <v>1.73</v>
          </cell>
          <cell r="H1172" t="str">
            <v>Mở khí quản thường quy</v>
          </cell>
          <cell r="I1172" t="str">
            <v>Mở khí quản thường quy</v>
          </cell>
          <cell r="J1172" t="str">
            <v>Mở khí quản thường quy</v>
          </cell>
          <cell r="K1172" t="str">
            <v>C</v>
          </cell>
          <cell r="L1172" t="str">
            <v>P2</v>
          </cell>
          <cell r="M1172">
            <v>124</v>
          </cell>
          <cell r="N1172">
            <v>124</v>
          </cell>
          <cell r="P1172" t="str">
            <v>Mở khí quản</v>
          </cell>
          <cell r="Q1172">
            <v>650000</v>
          </cell>
          <cell r="R1172">
            <v>84521.739130434798</v>
          </cell>
          <cell r="S1172">
            <v>734000</v>
          </cell>
          <cell r="T1172">
            <v>109878.26086956525</v>
          </cell>
          <cell r="U1172">
            <v>759878.26086956519</v>
          </cell>
          <cell r="V1172">
            <v>759800</v>
          </cell>
          <cell r="W1172">
            <v>30395.130434782608</v>
          </cell>
          <cell r="X1172">
            <v>790273.39130434778</v>
          </cell>
        </row>
        <row r="1173">
          <cell r="E1173" t="str">
            <v>37.8B00.0120</v>
          </cell>
          <cell r="F1173" t="str">
            <v>03. NHI KHOA</v>
          </cell>
          <cell r="G1173" t="str">
            <v>3.78</v>
          </cell>
          <cell r="H1173" t="str">
            <v>Mở khí quản</v>
          </cell>
          <cell r="I1173" t="str">
            <v>Mở khí quản</v>
          </cell>
          <cell r="J1173" t="str">
            <v>Mở khí quản</v>
          </cell>
          <cell r="K1173" t="str">
            <v>C</v>
          </cell>
          <cell r="L1173" t="str">
            <v>P2</v>
          </cell>
          <cell r="M1173">
            <v>124</v>
          </cell>
          <cell r="N1173">
            <v>124</v>
          </cell>
          <cell r="P1173" t="str">
            <v>Mở khí quản</v>
          </cell>
          <cell r="Q1173">
            <v>650000</v>
          </cell>
          <cell r="R1173">
            <v>84521.739130434798</v>
          </cell>
          <cell r="S1173">
            <v>734000</v>
          </cell>
          <cell r="T1173">
            <v>109878.26086956525</v>
          </cell>
          <cell r="U1173">
            <v>759878.26086956519</v>
          </cell>
          <cell r="V1173">
            <v>759800</v>
          </cell>
          <cell r="W1173">
            <v>30395.130434782608</v>
          </cell>
          <cell r="X1173">
            <v>790273.39130434778</v>
          </cell>
        </row>
        <row r="1174">
          <cell r="E1174" t="str">
            <v>37.8B00.0120</v>
          </cell>
          <cell r="F1174" t="str">
            <v>03. NHI KHOA</v>
          </cell>
          <cell r="G1174" t="str">
            <v>3.96</v>
          </cell>
          <cell r="H1174" t="str">
            <v>Mở khí quản qua da cấp cứu</v>
          </cell>
          <cell r="I1174" t="str">
            <v>Mở khí quản qua da cấp cứu</v>
          </cell>
          <cell r="J1174" t="str">
            <v>Mở khí quản qua da cấp cứu</v>
          </cell>
          <cell r="K1174" t="str">
            <v>C</v>
          </cell>
          <cell r="L1174" t="str">
            <v>T1</v>
          </cell>
          <cell r="M1174">
            <v>124</v>
          </cell>
          <cell r="N1174">
            <v>124</v>
          </cell>
          <cell r="P1174" t="str">
            <v>Mở khí quản</v>
          </cell>
          <cell r="Q1174">
            <v>650000</v>
          </cell>
          <cell r="R1174">
            <v>84521.739130434798</v>
          </cell>
          <cell r="S1174">
            <v>734000</v>
          </cell>
          <cell r="T1174">
            <v>109878.26086956525</v>
          </cell>
          <cell r="U1174">
            <v>759878.26086956519</v>
          </cell>
          <cell r="V1174">
            <v>759800</v>
          </cell>
          <cell r="W1174">
            <v>30395.130434782608</v>
          </cell>
          <cell r="X1174">
            <v>790273.39130434778</v>
          </cell>
        </row>
        <row r="1175">
          <cell r="E1175" t="str">
            <v>37.8B00.0120</v>
          </cell>
          <cell r="F1175" t="str">
            <v>11. BỎNG</v>
          </cell>
          <cell r="G1175" t="str">
            <v>11.87</v>
          </cell>
          <cell r="H1175" t="str">
            <v>Mở khí quản cấp cứu qua tổn thương bỏng</v>
          </cell>
          <cell r="I1175" t="str">
            <v>Mở khí quản cấp cứu qua tổn thương bỏng</v>
          </cell>
          <cell r="J1175" t="str">
            <v>Mở khí quản cấp cứu qua tổn thương bỏng</v>
          </cell>
          <cell r="K1175" t="str">
            <v>C</v>
          </cell>
          <cell r="L1175" t="str">
            <v>T1</v>
          </cell>
          <cell r="M1175">
            <v>124</v>
          </cell>
          <cell r="N1175">
            <v>124</v>
          </cell>
          <cell r="P1175" t="str">
            <v>Mở khí quản</v>
          </cell>
          <cell r="Q1175">
            <v>650000</v>
          </cell>
          <cell r="R1175">
            <v>84521.739130434798</v>
          </cell>
          <cell r="S1175">
            <v>734000</v>
          </cell>
          <cell r="T1175">
            <v>109878.26086956525</v>
          </cell>
          <cell r="U1175">
            <v>759878.26086956519</v>
          </cell>
          <cell r="V1175">
            <v>759800</v>
          </cell>
          <cell r="W1175">
            <v>30395.130434782608</v>
          </cell>
          <cell r="X1175">
            <v>790273.39130434778</v>
          </cell>
        </row>
        <row r="1176">
          <cell r="E1176" t="str">
            <v>37.8B00.0120</v>
          </cell>
          <cell r="F1176" t="str">
            <v>15. TAI MŨI HỌNG</v>
          </cell>
          <cell r="G1176" t="str">
            <v>15.174</v>
          </cell>
          <cell r="H1176" t="str">
            <v>Phẫu thuật mở khí quản (Gây tê/ gây mê)</v>
          </cell>
          <cell r="I1176" t="str">
            <v>Phẫu thuật mở khí quản (Gây tê/ gây mê)</v>
          </cell>
          <cell r="J1176" t="str">
            <v>Phẫu thuật mở khí quản (Gây tê/ gây mê)</v>
          </cell>
          <cell r="K1176" t="str">
            <v>C</v>
          </cell>
          <cell r="L1176" t="str">
            <v>P3</v>
          </cell>
          <cell r="M1176">
            <v>124</v>
          </cell>
          <cell r="N1176">
            <v>124</v>
          </cell>
          <cell r="P1176" t="str">
            <v>Mở khí quản</v>
          </cell>
          <cell r="Q1176">
            <v>650000</v>
          </cell>
          <cell r="R1176">
            <v>84521.739130434798</v>
          </cell>
          <cell r="S1176">
            <v>734000</v>
          </cell>
          <cell r="T1176">
            <v>109878.26086956525</v>
          </cell>
          <cell r="U1176">
            <v>759878.26086956519</v>
          </cell>
          <cell r="V1176">
            <v>759800</v>
          </cell>
          <cell r="W1176">
            <v>30395.130434782608</v>
          </cell>
          <cell r="X1176">
            <v>790273.39130434778</v>
          </cell>
        </row>
        <row r="1177">
          <cell r="E1177" t="str">
            <v>37.8B00.0121</v>
          </cell>
          <cell r="F1177" t="str">
            <v>01. HỒI SỨC CẤP CỨU VÀ CHỐNG ĐỘC</v>
          </cell>
          <cell r="G1177" t="str">
            <v>1.162</v>
          </cell>
          <cell r="H1177" t="str">
            <v>Đặt ống thông dẫn lưu bàng quang trên khớp vệ</v>
          </cell>
          <cell r="I1177" t="str">
            <v>Đặt ống thông dẫn lưu bàng quang trên khớp vệ</v>
          </cell>
          <cell r="J1177" t="str">
            <v>Đặt ống thông dẫn lưu bàng quang trên khớp vệ</v>
          </cell>
          <cell r="K1177" t="str">
            <v>C</v>
          </cell>
          <cell r="L1177" t="str">
            <v>T1</v>
          </cell>
          <cell r="M1177">
            <v>125</v>
          </cell>
          <cell r="N1177">
            <v>125</v>
          </cell>
          <cell r="P1177" t="str">
            <v>Mở thông bàng quang (gây tê tại chỗ)</v>
          </cell>
          <cell r="Q1177">
            <v>316000</v>
          </cell>
          <cell r="R1177">
            <v>68869.565217391297</v>
          </cell>
          <cell r="S1177">
            <v>384000</v>
          </cell>
          <cell r="T1177">
            <v>89530.434782608689</v>
          </cell>
          <cell r="U1177">
            <v>405530.4347826087</v>
          </cell>
          <cell r="V1177">
            <v>405500</v>
          </cell>
          <cell r="W1177">
            <v>16221.217391304348</v>
          </cell>
          <cell r="X1177">
            <v>421751.65217391303</v>
          </cell>
        </row>
        <row r="1178">
          <cell r="E1178" t="str">
            <v>37.2A04.0043</v>
          </cell>
          <cell r="F1178" t="str">
            <v>18. ĐIỆN QUANG</v>
          </cell>
          <cell r="G1178" t="str">
            <v>18.231</v>
          </cell>
          <cell r="H1178" t="str">
            <v>Chụp cắt lớp vi tính tầng trên ổ bụng thường quy (gồm: chụp cắt lớp vi tính gan - mật, tụy, lách, dạ dày - tá tràng.v.v.) (từ 64-128 dãy)</v>
          </cell>
          <cell r="I1178" t="str">
            <v>Chụp cắt lớp vi tính tầng trên ổ bụng thường quy (gồm: chụp cắt lớp vi tính gan - mật, tụy, lách, dạ dày - tá tràng.v.v.) (từ 64-128 dãy) [không có thuốc cản quang]</v>
          </cell>
          <cell r="J1178" t="str">
            <v>Chụp cắt lớp vi tính tầng trên ổ bụng thường quy (gồm: chụp Cắt lớp vi tính gan-mật, tụy, lách, dạ dày-tá tràng.v.v.) (từ 64-128 dãy)</v>
          </cell>
          <cell r="K1178" t="str">
            <v>B</v>
          </cell>
          <cell r="L1178" t="str">
            <v>T2</v>
          </cell>
          <cell r="M1178">
            <v>45</v>
          </cell>
          <cell r="N1178">
            <v>45</v>
          </cell>
          <cell r="P1178" t="str">
            <v>Chụp CT Scanner 64 dãy đến 128 dãy không có thuốc cản quang</v>
          </cell>
          <cell r="Q1178">
            <v>1377000</v>
          </cell>
          <cell r="R1178">
            <v>84521.739130434798</v>
          </cell>
          <cell r="S1178">
            <v>1461000</v>
          </cell>
          <cell r="T1178">
            <v>109878.26086956525</v>
          </cell>
          <cell r="U1178">
            <v>1486878.2608695652</v>
          </cell>
          <cell r="V1178">
            <v>1486800</v>
          </cell>
          <cell r="W1178">
            <v>59475.130434782608</v>
          </cell>
          <cell r="X1178">
            <v>1546353.3913043479</v>
          </cell>
        </row>
        <row r="1179">
          <cell r="E1179" t="str">
            <v>37.8B00.0121</v>
          </cell>
          <cell r="F1179" t="str">
            <v>02. NỘI KHOA</v>
          </cell>
          <cell r="G1179" t="str">
            <v>2.174</v>
          </cell>
          <cell r="H1179" t="str">
            <v>Chọc hút dịch nang thận có tiêm cồn tuyệt đối dưới hướng dẫn của siêu âm</v>
          </cell>
          <cell r="I1179" t="str">
            <v>Chọc hút dịch nang thận có tiêm cồn tuyệt đối dưới hướng dẫn của siêu âm</v>
          </cell>
          <cell r="J1179" t="str">
            <v>Chọc hút dịch nang thận có tiêm cồn tuyệt đối dưới hướng dẫn của siêu âm</v>
          </cell>
          <cell r="K1179" t="str">
            <v>B</v>
          </cell>
          <cell r="L1179" t="str">
            <v>T1</v>
          </cell>
          <cell r="M1179">
            <v>125</v>
          </cell>
          <cell r="N1179">
            <v>125</v>
          </cell>
          <cell r="P1179" t="str">
            <v>Mở thông bàng quang (gây tê tại chỗ)</v>
          </cell>
          <cell r="Q1179">
            <v>316000</v>
          </cell>
          <cell r="R1179">
            <v>68869.565217391297</v>
          </cell>
          <cell r="S1179">
            <v>384000</v>
          </cell>
          <cell r="T1179">
            <v>89530.434782608689</v>
          </cell>
          <cell r="U1179">
            <v>405530.4347826087</v>
          </cell>
          <cell r="V1179">
            <v>405500</v>
          </cell>
          <cell r="W1179">
            <v>16221.217391304348</v>
          </cell>
          <cell r="X1179">
            <v>421751.65217391303</v>
          </cell>
        </row>
        <row r="1180">
          <cell r="E1180" t="str">
            <v>37.8B00.0121</v>
          </cell>
          <cell r="F1180" t="str">
            <v>02. NỘI KHOA</v>
          </cell>
          <cell r="G1180" t="str">
            <v>2.176</v>
          </cell>
          <cell r="H1180" t="str">
            <v>Chọc hút dịch nang thận dưới hướng dẫn của siêu âm</v>
          </cell>
          <cell r="I1180" t="str">
            <v>Chọc hút dịch nang thận dưới hướng dẫn của siêu âm</v>
          </cell>
          <cell r="J1180" t="str">
            <v>Chọc hút dịch nang thận dưới hướng dẫn của siêu âm</v>
          </cell>
          <cell r="K1180" t="str">
            <v>B</v>
          </cell>
          <cell r="L1180" t="str">
            <v>T1</v>
          </cell>
          <cell r="M1180">
            <v>125</v>
          </cell>
          <cell r="N1180">
            <v>125</v>
          </cell>
          <cell r="P1180" t="str">
            <v>Mở thông bàng quang (gây tê tại chỗ)</v>
          </cell>
          <cell r="Q1180">
            <v>316000</v>
          </cell>
          <cell r="R1180">
            <v>68869.565217391297</v>
          </cell>
          <cell r="S1180">
            <v>384000</v>
          </cell>
          <cell r="T1180">
            <v>89530.434782608689</v>
          </cell>
          <cell r="U1180">
            <v>405530.4347826087</v>
          </cell>
          <cell r="V1180">
            <v>405500</v>
          </cell>
          <cell r="W1180">
            <v>16221.217391304348</v>
          </cell>
          <cell r="X1180">
            <v>421751.65217391303</v>
          </cell>
        </row>
        <row r="1181">
          <cell r="E1181" t="str">
            <v>37.8B00.0121</v>
          </cell>
          <cell r="F1181" t="str">
            <v>02. NỘI KHOA</v>
          </cell>
          <cell r="G1181" t="str">
            <v>2.175</v>
          </cell>
          <cell r="H1181" t="str">
            <v>Chọc hút dịch quanh thận dưới hướng dẫn của siêu âm</v>
          </cell>
          <cell r="I1181" t="str">
            <v>Chọc hút dịch quanh thận dưới hướng dẫn của siêu âm</v>
          </cell>
          <cell r="J1181" t="str">
            <v>Chọc hút dịch quanh thận dưới hướng dẫn của siêu âm</v>
          </cell>
          <cell r="K1181" t="str">
            <v>C</v>
          </cell>
          <cell r="L1181" t="str">
            <v>T1</v>
          </cell>
          <cell r="M1181">
            <v>125</v>
          </cell>
          <cell r="N1181">
            <v>125</v>
          </cell>
          <cell r="P1181" t="str">
            <v>Mở thông bàng quang (gây tê tại chỗ)</v>
          </cell>
          <cell r="Q1181">
            <v>316000</v>
          </cell>
          <cell r="R1181">
            <v>68869.565217391297</v>
          </cell>
          <cell r="S1181">
            <v>384000</v>
          </cell>
          <cell r="T1181">
            <v>89530.434782608689</v>
          </cell>
          <cell r="U1181">
            <v>405530.4347826087</v>
          </cell>
          <cell r="V1181">
            <v>405500</v>
          </cell>
          <cell r="W1181">
            <v>16221.217391304348</v>
          </cell>
          <cell r="X1181">
            <v>421751.65217391303</v>
          </cell>
        </row>
        <row r="1182">
          <cell r="E1182" t="str">
            <v>37.8B00.0121</v>
          </cell>
          <cell r="F1182" t="str">
            <v>03. NHI KHOA</v>
          </cell>
          <cell r="G1182" t="str">
            <v>3.3532</v>
          </cell>
          <cell r="H1182" t="str">
            <v>Mở thông bàng quang</v>
          </cell>
          <cell r="I1182" t="str">
            <v>Mở thông bàng quang</v>
          </cell>
          <cell r="J1182" t="str">
            <v>Mở thông bàng quang</v>
          </cell>
          <cell r="K1182" t="str">
            <v>C</v>
          </cell>
          <cell r="L1182" t="str">
            <v>P2</v>
          </cell>
          <cell r="M1182">
            <v>125</v>
          </cell>
          <cell r="N1182">
            <v>125</v>
          </cell>
          <cell r="P1182" t="str">
            <v>Mở thông bàng quang (gây tê tại chỗ)</v>
          </cell>
          <cell r="Q1182">
            <v>316000</v>
          </cell>
          <cell r="R1182">
            <v>68869.565217391297</v>
          </cell>
          <cell r="S1182">
            <v>384000</v>
          </cell>
          <cell r="T1182">
            <v>89530.434782608689</v>
          </cell>
          <cell r="U1182">
            <v>405530.4347826087</v>
          </cell>
          <cell r="V1182">
            <v>405500</v>
          </cell>
          <cell r="W1182">
            <v>16221.217391304348</v>
          </cell>
          <cell r="X1182">
            <v>421751.65217391303</v>
          </cell>
        </row>
        <row r="1183">
          <cell r="E1183" t="str">
            <v>37.2A04.0040</v>
          </cell>
          <cell r="F1183" t="str">
            <v>18. ĐIỆN QUANG</v>
          </cell>
          <cell r="G1183" t="str">
            <v>18.221</v>
          </cell>
          <cell r="H1183" t="str">
            <v>Chụp cắt lớp vi tính tiểu khung thường quy (gồm: chụp cắt lớp vi tính tử cung - buồng trứng, tiền liệt tuyến, các khối u vùng tiểu khung.v.v.) (từ 1-32 dãy)</v>
          </cell>
          <cell r="I1183" t="str">
            <v>Chụp cắt lớp vi tính tiểu khung thường quy (gồm: chụp cắt lớp vi tính tử cung - buồng trứng, tiền liệt tuyến, các khối u vùng tiểu khung.v.v.) (từ 1-32  dãy) [không có thuốc cản quang]</v>
          </cell>
          <cell r="J1183" t="str">
            <v>Chụp cắt lớp vi tính tiểu khung thường quy (gồm: chụp cắt lớp vi tính tử cung-buồng trứng, tiền liệt tuyến, các khối u vùng tiểu khung.v.v.) (từ 1-32 dãy)</v>
          </cell>
          <cell r="K1183" t="str">
            <v>C</v>
          </cell>
          <cell r="L1183" t="str">
            <v>T2</v>
          </cell>
          <cell r="M1183">
            <v>42</v>
          </cell>
          <cell r="N1183">
            <v>42</v>
          </cell>
          <cell r="P1183" t="str">
            <v>Chụp CT Scanner đến 32 dãy không có thuốc cản quang</v>
          </cell>
          <cell r="Q1183">
            <v>475167</v>
          </cell>
          <cell r="R1183">
            <v>57651.652173912997</v>
          </cell>
          <cell r="S1183">
            <v>532000</v>
          </cell>
          <cell r="T1183">
            <v>74947.14782608689</v>
          </cell>
          <cell r="U1183">
            <v>550114.14782608685</v>
          </cell>
          <cell r="V1183">
            <v>550100</v>
          </cell>
          <cell r="W1183">
            <v>22004.565913043476</v>
          </cell>
          <cell r="X1183">
            <v>572118.7137391303</v>
          </cell>
        </row>
        <row r="1184">
          <cell r="E1184" t="str">
            <v>37.8B00.0122</v>
          </cell>
          <cell r="F1184" t="str">
            <v>02. NỘI KHOA</v>
          </cell>
          <cell r="G1184" t="str">
            <v>2.58</v>
          </cell>
          <cell r="H1184" t="str">
            <v>Nghiệm pháp hồi phục phế quản với thuốc giãn phế quản</v>
          </cell>
          <cell r="I1184" t="str">
            <v>Nghiệm pháp hồi phục phế quản với thuốc giãn phế quản</v>
          </cell>
          <cell r="J1184" t="str">
            <v>Nghiệm pháp hồi phục phế quản với thuốc giãn phế quản</v>
          </cell>
          <cell r="K1184" t="str">
            <v>B</v>
          </cell>
          <cell r="M1184">
            <v>126</v>
          </cell>
          <cell r="N1184">
            <v>126</v>
          </cell>
          <cell r="P1184" t="str">
            <v>Nghiệm pháp hồi phục phế quản với thuốc giãn phế quản</v>
          </cell>
          <cell r="Q1184">
            <v>64494</v>
          </cell>
          <cell r="R1184">
            <v>36792</v>
          </cell>
          <cell r="S1184">
            <v>101000</v>
          </cell>
          <cell r="T1184">
            <v>47829.599999999999</v>
          </cell>
          <cell r="U1184">
            <v>112323.6</v>
          </cell>
          <cell r="V1184">
            <v>112300</v>
          </cell>
          <cell r="W1184">
            <v>4492.9440000000004</v>
          </cell>
          <cell r="X1184">
            <v>116816.54400000001</v>
          </cell>
        </row>
        <row r="1185">
          <cell r="E1185" t="str">
            <v>37.8B00.0123</v>
          </cell>
          <cell r="F1185" t="str">
            <v>03. NHI KHOA</v>
          </cell>
          <cell r="G1185" t="str">
            <v>3.1026</v>
          </cell>
          <cell r="H1185" t="str">
            <v>Nội soi lồng ngực để chẩn đoán và điều trị</v>
          </cell>
          <cell r="I1185" t="str">
            <v>Nội soi lồng ngực để chẩn đoán và điều trị</v>
          </cell>
          <cell r="J1185" t="str">
            <v>Nội soi lồng ngực để chẩn đoán và điều trị</v>
          </cell>
          <cell r="K1185" t="str">
            <v>A</v>
          </cell>
          <cell r="L1185" t="str">
            <v>P1</v>
          </cell>
          <cell r="M1185">
            <v>127</v>
          </cell>
          <cell r="N1185">
            <v>127</v>
          </cell>
          <cell r="P1185" t="str">
            <v>Nội soi lồng ngực</v>
          </cell>
          <cell r="Q1185">
            <v>809000</v>
          </cell>
          <cell r="R1185">
            <v>200347.82608695599</v>
          </cell>
          <cell r="S1185">
            <v>1009000</v>
          </cell>
          <cell r="T1185">
            <v>260452.17391304276</v>
          </cell>
          <cell r="U1185">
            <v>1069452.1739130428</v>
          </cell>
          <cell r="V1185">
            <v>1069400</v>
          </cell>
          <cell r="W1185">
            <v>42778.086956521714</v>
          </cell>
          <cell r="X1185">
            <v>1112230.2608695645</v>
          </cell>
        </row>
        <row r="1186">
          <cell r="E1186" t="str">
            <v>37.8B00.0124</v>
          </cell>
          <cell r="F1186" t="str">
            <v>02. NỘI KHOA</v>
          </cell>
          <cell r="G1186" t="str">
            <v>2.39</v>
          </cell>
          <cell r="H1186" t="str">
            <v>Nội soi màng phổi, gây dính bằng thuốc/hóa chất</v>
          </cell>
          <cell r="I1186" t="str">
            <v>Nội soi màng phổi, gây dính bằng thuốc/hóa chất</v>
          </cell>
          <cell r="J1186" t="str">
            <v>Nội soi màng phổi, gây dính bằng thuốc/ hóa chất</v>
          </cell>
          <cell r="K1186" t="str">
            <v>B</v>
          </cell>
          <cell r="L1186" t="str">
            <v>P2</v>
          </cell>
          <cell r="M1186">
            <v>128</v>
          </cell>
          <cell r="N1186">
            <v>128</v>
          </cell>
          <cell r="O1186" t="str">
            <v>Đã bao gồm thuốc gây mê</v>
          </cell>
          <cell r="P1186" t="str">
            <v>Nội soi màng phổi, gây dính bằng thuốc hoặc hóa chất</v>
          </cell>
          <cell r="Q1186">
            <v>4886000</v>
          </cell>
          <cell r="R1186">
            <v>150260.869565217</v>
          </cell>
          <cell r="S1186">
            <v>5036000</v>
          </cell>
          <cell r="T1186">
            <v>195339.1304347821</v>
          </cell>
          <cell r="U1186">
            <v>5081339.1304347822</v>
          </cell>
          <cell r="V1186">
            <v>5081300</v>
          </cell>
          <cell r="W1186">
            <v>203253.5652173913</v>
          </cell>
          <cell r="X1186">
            <v>5284592.6956521738</v>
          </cell>
        </row>
        <row r="1187">
          <cell r="E1187" t="str">
            <v>37.8B00.0124</v>
          </cell>
          <cell r="F1187" t="str">
            <v>27. PHẪU THUẬT NỘI SOI</v>
          </cell>
          <cell r="G1187" t="str">
            <v>27.87</v>
          </cell>
          <cell r="H1187" t="str">
            <v>Phẫu thuật nội soi điều trị máu đông màng phổi</v>
          </cell>
          <cell r="I1187" t="str">
            <v>Phẫu thuật nội soi điều trị máu đông màng phổi</v>
          </cell>
          <cell r="J1187" t="str">
            <v>Phẫu thuật nội soi điều trị máu đông màng phổi</v>
          </cell>
          <cell r="K1187" t="str">
            <v>B</v>
          </cell>
          <cell r="L1187" t="str">
            <v>P1</v>
          </cell>
          <cell r="M1187">
            <v>128</v>
          </cell>
          <cell r="N1187">
            <v>128</v>
          </cell>
          <cell r="O1187" t="str">
            <v>Đã bao gồm thuốc gây mê</v>
          </cell>
          <cell r="P1187" t="str">
            <v>Nội soi màng phổi, gây dính bằng thuốc hoặc hóa chất</v>
          </cell>
          <cell r="Q1187">
            <v>4886000</v>
          </cell>
          <cell r="R1187">
            <v>150260.869565217</v>
          </cell>
          <cell r="S1187">
            <v>5036000</v>
          </cell>
          <cell r="T1187">
            <v>195339.1304347821</v>
          </cell>
          <cell r="U1187">
            <v>5081339.1304347822</v>
          </cell>
          <cell r="V1187">
            <v>5081300</v>
          </cell>
          <cell r="W1187">
            <v>203253.5652173913</v>
          </cell>
          <cell r="X1187">
            <v>5284592.6956521738</v>
          </cell>
        </row>
        <row r="1188">
          <cell r="E1188" t="str">
            <v>37.8B00.0124</v>
          </cell>
          <cell r="F1188" t="str">
            <v>27. PHẪU THUẬT NỘI SOI</v>
          </cell>
          <cell r="G1188" t="str">
            <v>27.88</v>
          </cell>
          <cell r="H1188" t="str">
            <v>Phẫu thuật nội soi điều trị ổ cặn màng phổi</v>
          </cell>
          <cell r="I1188" t="str">
            <v>Phẫu thuật nội soi điều trị ổ cặn màng phổi</v>
          </cell>
          <cell r="J1188" t="str">
            <v>Phẫu thuật nội soi điều trị ổ cặn màng phổi</v>
          </cell>
          <cell r="K1188" t="str">
            <v>B</v>
          </cell>
          <cell r="L1188" t="str">
            <v>P1</v>
          </cell>
          <cell r="M1188">
            <v>128</v>
          </cell>
          <cell r="N1188">
            <v>128</v>
          </cell>
          <cell r="O1188" t="str">
            <v>Đã bao gồm thuốc gây mê</v>
          </cell>
          <cell r="P1188" t="str">
            <v>Nội soi màng phổi, gây dính bằng thuốc hoặc hóa chất</v>
          </cell>
          <cell r="Q1188">
            <v>4886000</v>
          </cell>
          <cell r="R1188">
            <v>150260.869565217</v>
          </cell>
          <cell r="S1188">
            <v>5036000</v>
          </cell>
          <cell r="T1188">
            <v>195339.1304347821</v>
          </cell>
          <cell r="U1188">
            <v>5081339.1304347822</v>
          </cell>
          <cell r="V1188">
            <v>5081300</v>
          </cell>
          <cell r="W1188">
            <v>203253.5652173913</v>
          </cell>
          <cell r="X1188">
            <v>5284592.6956521738</v>
          </cell>
        </row>
        <row r="1189">
          <cell r="E1189" t="str">
            <v>37.8B00.0124</v>
          </cell>
          <cell r="F1189" t="str">
            <v>27. PHẪU THUẬT NỘI SOI</v>
          </cell>
          <cell r="G1189" t="str">
            <v>27.78</v>
          </cell>
          <cell r="H1189" t="str">
            <v>Phẫu thuật nội soi gây dính màng phổi</v>
          </cell>
          <cell r="I1189" t="str">
            <v>Phẫu thuật nội soi gây dính màng phổi</v>
          </cell>
          <cell r="J1189" t="str">
            <v>Phẫu thuật nội soi gây dính màng phổi</v>
          </cell>
          <cell r="K1189" t="str">
            <v>B</v>
          </cell>
          <cell r="L1189" t="str">
            <v>P1</v>
          </cell>
          <cell r="M1189">
            <v>128</v>
          </cell>
          <cell r="N1189">
            <v>128</v>
          </cell>
          <cell r="O1189" t="str">
            <v>Đã bao gồm thuốc gây mê</v>
          </cell>
          <cell r="P1189" t="str">
            <v>Nội soi màng phổi, gây dính bằng thuốc hoặc hóa chất</v>
          </cell>
          <cell r="Q1189">
            <v>4886000</v>
          </cell>
          <cell r="R1189">
            <v>150260.869565217</v>
          </cell>
          <cell r="S1189">
            <v>5036000</v>
          </cell>
          <cell r="T1189">
            <v>195339.1304347821</v>
          </cell>
          <cell r="U1189">
            <v>5081339.1304347822</v>
          </cell>
          <cell r="V1189">
            <v>5081300</v>
          </cell>
          <cell r="W1189">
            <v>203253.5652173913</v>
          </cell>
          <cell r="X1189">
            <v>5284592.6956521738</v>
          </cell>
        </row>
        <row r="1190">
          <cell r="E1190" t="str">
            <v>37.8B00.0124</v>
          </cell>
          <cell r="F1190" t="str">
            <v>27. PHẪU THUẬT NỘI SOI</v>
          </cell>
          <cell r="G1190" t="str">
            <v>27.89</v>
          </cell>
          <cell r="H1190" t="str">
            <v>Phẫu thuật nội soi lấy dị vật phổi - màng phổi</v>
          </cell>
          <cell r="I1190" t="str">
            <v>Phẫu thuật nội soi lấy dị vật phổi - màng phổi</v>
          </cell>
          <cell r="J1190" t="str">
            <v>Phẫu thuật nội soi lấy dị vật phổi - màng phổi</v>
          </cell>
          <cell r="K1190" t="str">
            <v>B</v>
          </cell>
          <cell r="L1190" t="str">
            <v>P1</v>
          </cell>
          <cell r="M1190">
            <v>128</v>
          </cell>
          <cell r="N1190">
            <v>128</v>
          </cell>
          <cell r="O1190" t="str">
            <v>Đã bao gồm thuốc gây mê</v>
          </cell>
          <cell r="P1190" t="str">
            <v>Nội soi màng phổi, gây dính bằng thuốc hoặc hóa chất</v>
          </cell>
          <cell r="Q1190">
            <v>4886000</v>
          </cell>
          <cell r="R1190">
            <v>150260.869565217</v>
          </cell>
          <cell r="S1190">
            <v>5036000</v>
          </cell>
          <cell r="T1190">
            <v>195339.1304347821</v>
          </cell>
          <cell r="U1190">
            <v>5081339.1304347822</v>
          </cell>
          <cell r="V1190">
            <v>5081300</v>
          </cell>
          <cell r="W1190">
            <v>203253.5652173913</v>
          </cell>
          <cell r="X1190">
            <v>5284592.6956521738</v>
          </cell>
        </row>
        <row r="1191">
          <cell r="E1191" t="str">
            <v>37.2A04.0041</v>
          </cell>
          <cell r="F1191" t="str">
            <v>18. ĐIỆN QUANG</v>
          </cell>
          <cell r="G1191" t="str">
            <v>18.221</v>
          </cell>
          <cell r="H1191" t="str">
            <v>Chụp cắt lớp vi tính tiểu khung thường quy (gồm: chụp cắt lớp vi tính tử cung - buồng trứng, tiền liệt tuyến, các khối u vùng tiểu khung.v.v.) (từ 1-32 dãy)</v>
          </cell>
          <cell r="I1191" t="str">
            <v>Chụp cắt lớp vi tính tiểu khung thường quy (gồm: chụp cắt lớp vi tính tử cung - buồng trứng, tiền liệt tuyến, các khối u vùng tiểu khung.v.v.) (từ 1-32 dãy) [có thuốc cản quang]</v>
          </cell>
          <cell r="J1191" t="str">
            <v>Chụp cắt lớp vi tính tiểu khung thường quy (gồm: chụp cắt lớp vi tính tử cung-buồng trứng, tiền liệt tuyến, các khối u vùng tiểu khung.v.v.) (từ 1-32 dãy)</v>
          </cell>
          <cell r="K1191" t="str">
            <v>C</v>
          </cell>
          <cell r="L1191" t="str">
            <v>T2</v>
          </cell>
          <cell r="M1191">
            <v>43</v>
          </cell>
          <cell r="N1191">
            <v>43</v>
          </cell>
          <cell r="O1191" t="str">
            <v>Chưa bao gồm thuốc cản quang.</v>
          </cell>
          <cell r="P1191" t="str">
            <v>Chụp CT Scanner đến 32 dãy có thuốc cản quang</v>
          </cell>
          <cell r="Q1191">
            <v>578036</v>
          </cell>
          <cell r="R1191">
            <v>65682.782608695605</v>
          </cell>
          <cell r="S1191">
            <v>643000</v>
          </cell>
          <cell r="T1191">
            <v>85387.617391304288</v>
          </cell>
          <cell r="U1191">
            <v>663423.61739130435</v>
          </cell>
          <cell r="V1191">
            <v>663400</v>
          </cell>
          <cell r="W1191">
            <v>26536.944695652175</v>
          </cell>
          <cell r="X1191">
            <v>689960.56208695658</v>
          </cell>
        </row>
        <row r="1192">
          <cell r="E1192" t="str">
            <v>37.8B00.0125</v>
          </cell>
          <cell r="F1192" t="str">
            <v>02. NỘI KHOA</v>
          </cell>
          <cell r="G1192" t="str">
            <v>2.38</v>
          </cell>
          <cell r="H1192" t="str">
            <v>Nội soi màng phổi, sinh thiết màng phổi</v>
          </cell>
          <cell r="I1192" t="str">
            <v>Nội soi màng phổi, sinh thiết màng phổi</v>
          </cell>
          <cell r="J1192" t="str">
            <v>Nội soi màng phổi, sinh thiết màng phổi</v>
          </cell>
          <cell r="K1192" t="str">
            <v>B</v>
          </cell>
          <cell r="L1192" t="str">
            <v>P2</v>
          </cell>
          <cell r="M1192">
            <v>129</v>
          </cell>
          <cell r="N1192">
            <v>129</v>
          </cell>
          <cell r="O1192" t="str">
            <v>Đã bao gồm thuốc gây mê</v>
          </cell>
          <cell r="P1192" t="str">
            <v>Nội soi màng phổi, sinh thiết màng phổi</v>
          </cell>
          <cell r="Q1192">
            <v>5664000</v>
          </cell>
          <cell r="R1192">
            <v>150260.869565217</v>
          </cell>
          <cell r="S1192">
            <v>5814000</v>
          </cell>
          <cell r="T1192">
            <v>195339.1304347821</v>
          </cell>
          <cell r="U1192">
            <v>5859339.1304347822</v>
          </cell>
          <cell r="V1192">
            <v>5859300</v>
          </cell>
          <cell r="W1192">
            <v>234373.5652173913</v>
          </cell>
          <cell r="X1192">
            <v>6093712.6956521738</v>
          </cell>
        </row>
        <row r="1193">
          <cell r="E1193" t="str">
            <v>37.2A04.0042</v>
          </cell>
          <cell r="F1193" t="str">
            <v>18. ĐIỆN QUANG</v>
          </cell>
          <cell r="G1193" t="str">
            <v>18.233</v>
          </cell>
          <cell r="H1193" t="str">
            <v>Chụp cắt lớp vi tính tiểu khung thường quy (gồm: chụp cắt lớp vi tính tử cung - buồng trứng, tiền liệt tuyến, các khối u vùng tiểu khung.v.v.) (từ 64-128 dãy)</v>
          </cell>
          <cell r="I1193" t="str">
            <v>Chụp cắt lớp vi tính tiểu khung thường quy (gồm: chụp cắt lớp vi tính tử cung - buồng trứng, tiền liệt tuyến, các khối u vùng tiểu khung.v.v.) (từ 64-128 dãy) [có thuốc cản quang]</v>
          </cell>
          <cell r="J1193" t="str">
            <v>Chụp cắt lớp vi tính tiểu khung thường quy (gồm: chụp cắt lớp vi tính tử cung-buồng trứng, tiền liệt tuyến, các khối u vùng tiểu khung.v.v.) (từ 64-128 dãy)</v>
          </cell>
          <cell r="K1193" t="str">
            <v>B</v>
          </cell>
          <cell r="L1193" t="str">
            <v>T2</v>
          </cell>
          <cell r="M1193">
            <v>44</v>
          </cell>
          <cell r="N1193">
            <v>44</v>
          </cell>
          <cell r="O1193" t="str">
            <v>Chưa bao gồm thuốc cản quang.</v>
          </cell>
          <cell r="P1193" t="str">
            <v>Chụp CT Scanner 64 dãy đến 128 dãy có thuốc cản quang</v>
          </cell>
          <cell r="Q1193">
            <v>1647036</v>
          </cell>
          <cell r="R1193">
            <v>65682.782608695605</v>
          </cell>
          <cell r="S1193">
            <v>1712000</v>
          </cell>
          <cell r="T1193">
            <v>85387.617391304288</v>
          </cell>
          <cell r="U1193">
            <v>1732423.6173913043</v>
          </cell>
          <cell r="V1193">
            <v>1732400</v>
          </cell>
          <cell r="W1193">
            <v>69296.944695652172</v>
          </cell>
          <cell r="X1193">
            <v>1801720.5620869566</v>
          </cell>
        </row>
        <row r="1194">
          <cell r="E1194" t="str">
            <v>37.8B00.0125</v>
          </cell>
          <cell r="F1194" t="str">
            <v>27. PHẪU THUẬT NỘI SOI</v>
          </cell>
          <cell r="G1194" t="str">
            <v>27.82</v>
          </cell>
          <cell r="H1194" t="str">
            <v>Phẫu thuật nội soi cắt - khâu kén khí phổi</v>
          </cell>
          <cell r="I1194" t="str">
            <v>Phẫu thuật nội soi cắt - khâu kén khí phổi</v>
          </cell>
          <cell r="J1194" t="str">
            <v>Phẫu thuật nội soi cắt - khâu kén khí phổi</v>
          </cell>
          <cell r="K1194" t="str">
            <v>B</v>
          </cell>
          <cell r="L1194" t="str">
            <v>P1</v>
          </cell>
          <cell r="M1194">
            <v>129</v>
          </cell>
          <cell r="N1194">
            <v>129</v>
          </cell>
          <cell r="O1194" t="str">
            <v>Đã bao gồm thuốc gây mê</v>
          </cell>
          <cell r="P1194" t="str">
            <v>Nội soi màng phổi, sinh thiết màng phổi</v>
          </cell>
          <cell r="Q1194">
            <v>5664000</v>
          </cell>
          <cell r="R1194">
            <v>150260.869565217</v>
          </cell>
          <cell r="S1194">
            <v>5814000</v>
          </cell>
          <cell r="T1194">
            <v>195339.1304347821</v>
          </cell>
          <cell r="U1194">
            <v>5859339.1304347822</v>
          </cell>
          <cell r="V1194">
            <v>5859300</v>
          </cell>
          <cell r="W1194">
            <v>234373.5652173913</v>
          </cell>
          <cell r="X1194">
            <v>6093712.6956521738</v>
          </cell>
        </row>
        <row r="1195">
          <cell r="E1195" t="str">
            <v>37.8B00.0125</v>
          </cell>
          <cell r="F1195" t="str">
            <v>27. PHẪU THUẬT NỘI SOI</v>
          </cell>
          <cell r="G1195" t="str">
            <v>27.90</v>
          </cell>
          <cell r="H1195" t="str">
            <v>Phẫu thuật nội soi cắt u trung thất nhỏ (&lt; 5 cm)</v>
          </cell>
          <cell r="I1195" t="str">
            <v>Phẫu thuật nội soi cắt u trung thất nhỏ (&lt; 5 cm)</v>
          </cell>
          <cell r="J1195" t="str">
            <v>Phẫu thuật nội soi cắt u trung thất nhỏ (&lt; 5 cm)</v>
          </cell>
          <cell r="K1195" t="str">
            <v>B</v>
          </cell>
          <cell r="L1195" t="str">
            <v>P1</v>
          </cell>
          <cell r="M1195">
            <v>129</v>
          </cell>
          <cell r="N1195">
            <v>129</v>
          </cell>
          <cell r="O1195" t="str">
            <v>Đã bao gồm thuốc gây mê</v>
          </cell>
          <cell r="P1195" t="str">
            <v>Nội soi màng phổi, sinh thiết màng phổi</v>
          </cell>
          <cell r="Q1195">
            <v>5664000</v>
          </cell>
          <cell r="R1195">
            <v>150260.869565217</v>
          </cell>
          <cell r="S1195">
            <v>5814000</v>
          </cell>
          <cell r="T1195">
            <v>195339.1304347821</v>
          </cell>
          <cell r="U1195">
            <v>5859339.1304347822</v>
          </cell>
          <cell r="V1195">
            <v>5859300</v>
          </cell>
          <cell r="W1195">
            <v>234373.5652173913</v>
          </cell>
          <cell r="X1195">
            <v>6093712.6956521738</v>
          </cell>
        </row>
        <row r="1196">
          <cell r="E1196" t="str">
            <v>37.8B00.0125</v>
          </cell>
          <cell r="F1196" t="str">
            <v>27. PHẪU THUẬT NỘI SOI</v>
          </cell>
          <cell r="G1196" t="str">
            <v>27.77</v>
          </cell>
          <cell r="H1196" t="str">
            <v>Phẫu thuật nội soi gỡ dính - hút rửa màng phổi trong bệnh lý mủ màng phổi</v>
          </cell>
          <cell r="I1196" t="str">
            <v>Phẫu thuật nội soi gỡ dính - hút rửa màng phổi trong bệnh lý mủ màng phổi</v>
          </cell>
          <cell r="J1196" t="str">
            <v>Phẫu thuật nội soi gỡ dính - hút rửa màng phổi trong bệnh lý mủ màng phổi</v>
          </cell>
          <cell r="K1196" t="str">
            <v>B</v>
          </cell>
          <cell r="L1196" t="str">
            <v>P1</v>
          </cell>
          <cell r="M1196">
            <v>129</v>
          </cell>
          <cell r="N1196">
            <v>129</v>
          </cell>
          <cell r="O1196" t="str">
            <v>Đã bao gồm thuốc gây mê</v>
          </cell>
          <cell r="P1196" t="str">
            <v>Nội soi màng phổi, sinh thiết màng phổi</v>
          </cell>
          <cell r="Q1196">
            <v>5664000</v>
          </cell>
          <cell r="R1196">
            <v>150260.869565217</v>
          </cell>
          <cell r="S1196">
            <v>5814000</v>
          </cell>
          <cell r="T1196">
            <v>195339.1304347821</v>
          </cell>
          <cell r="U1196">
            <v>5859339.1304347822</v>
          </cell>
          <cell r="V1196">
            <v>5859300</v>
          </cell>
          <cell r="W1196">
            <v>234373.5652173913</v>
          </cell>
          <cell r="X1196">
            <v>6093712.6956521738</v>
          </cell>
        </row>
        <row r="1197">
          <cell r="E1197" t="str">
            <v>37.8B00.0125</v>
          </cell>
          <cell r="F1197" t="str">
            <v>27. PHẪU THUẬT NỘI SOI</v>
          </cell>
          <cell r="G1197" t="str">
            <v>27.79</v>
          </cell>
          <cell r="H1197" t="str">
            <v>Phẫu thuật nội soi khâu rò ống ngực</v>
          </cell>
          <cell r="I1197" t="str">
            <v>Phẫu thuật nội soi khâu rò ống ngực</v>
          </cell>
          <cell r="J1197" t="str">
            <v>Phẫu thuật nội soi khâu dò ống ngực</v>
          </cell>
          <cell r="K1197" t="str">
            <v>B</v>
          </cell>
          <cell r="L1197" t="str">
            <v>P1</v>
          </cell>
          <cell r="M1197">
            <v>129</v>
          </cell>
          <cell r="N1197">
            <v>129</v>
          </cell>
          <cell r="O1197" t="str">
            <v>Đã bao gồm thuốc gây mê</v>
          </cell>
          <cell r="P1197" t="str">
            <v>Nội soi màng phổi, sinh thiết màng phổi</v>
          </cell>
          <cell r="Q1197">
            <v>5664000</v>
          </cell>
          <cell r="R1197">
            <v>150260.869565217</v>
          </cell>
          <cell r="S1197">
            <v>5814000</v>
          </cell>
          <cell r="T1197">
            <v>195339.1304347821</v>
          </cell>
          <cell r="U1197">
            <v>5859339.1304347822</v>
          </cell>
          <cell r="V1197">
            <v>5859300</v>
          </cell>
          <cell r="W1197">
            <v>234373.5652173913</v>
          </cell>
          <cell r="X1197">
            <v>6093712.6956521738</v>
          </cell>
        </row>
        <row r="1198">
          <cell r="E1198" t="str">
            <v>37.8B00.0125</v>
          </cell>
          <cell r="F1198" t="str">
            <v>27. PHẪU THUẬT NỘI SOI</v>
          </cell>
          <cell r="G1198" t="str">
            <v>27.75</v>
          </cell>
          <cell r="H1198" t="str">
            <v>Phẫu thuật nội soi xử trí tràn máu, tràn khí màng phổi</v>
          </cell>
          <cell r="I1198" t="str">
            <v>Phẫu thuật nội soi xử trí tràn máu, tràn khí màng phổi</v>
          </cell>
          <cell r="J1198" t="str">
            <v>Phẫu thuật nội soi xử trí tràn máu, tràn khí màng phổi</v>
          </cell>
          <cell r="K1198" t="str">
            <v>C</v>
          </cell>
          <cell r="L1198" t="str">
            <v>P1</v>
          </cell>
          <cell r="M1198">
            <v>129</v>
          </cell>
          <cell r="N1198">
            <v>129</v>
          </cell>
          <cell r="O1198" t="str">
            <v>Đã bao gồm thuốc gây mê</v>
          </cell>
          <cell r="P1198" t="str">
            <v>Nội soi màng phổi, sinh thiết màng phổi</v>
          </cell>
          <cell r="Q1198">
            <v>5664000</v>
          </cell>
          <cell r="R1198">
            <v>150260.869565217</v>
          </cell>
          <cell r="S1198">
            <v>5814000</v>
          </cell>
          <cell r="T1198">
            <v>195339.1304347821</v>
          </cell>
          <cell r="U1198">
            <v>5859339.1304347822</v>
          </cell>
          <cell r="V1198">
            <v>5859300</v>
          </cell>
          <cell r="W1198">
            <v>234373.5652173913</v>
          </cell>
          <cell r="X1198">
            <v>6093712.6956521738</v>
          </cell>
        </row>
        <row r="1199">
          <cell r="E1199" t="str">
            <v>37.8B00.0126</v>
          </cell>
          <cell r="F1199" t="str">
            <v>21. THĂM DÒ CHỨC NĂNG</v>
          </cell>
          <cell r="G1199" t="str">
            <v>21.47</v>
          </cell>
          <cell r="H1199" t="str">
            <v>Đo niệu dòng đồ</v>
          </cell>
          <cell r="I1199" t="str">
            <v>Đo niệu dòng đồ</v>
          </cell>
          <cell r="J1199" t="str">
            <v>Đo niệu dòng đồ</v>
          </cell>
          <cell r="K1199" t="str">
            <v>A</v>
          </cell>
          <cell r="M1199">
            <v>130</v>
          </cell>
          <cell r="N1199">
            <v>130</v>
          </cell>
          <cell r="P1199" t="str">
            <v>Niệu dòng đồ</v>
          </cell>
          <cell r="Q1199">
            <v>35000</v>
          </cell>
          <cell r="R1199">
            <v>30052.173913043502</v>
          </cell>
          <cell r="S1199">
            <v>65000</v>
          </cell>
          <cell r="T1199">
            <v>39067.826086956549</v>
          </cell>
          <cell r="U1199">
            <v>74067.826086956542</v>
          </cell>
          <cell r="V1199">
            <v>74000</v>
          </cell>
          <cell r="W1199">
            <v>2962.7130434782616</v>
          </cell>
          <cell r="X1199">
            <v>77030.539130434801</v>
          </cell>
        </row>
        <row r="1200">
          <cell r="E1200" t="str">
            <v>37.2A04.0043</v>
          </cell>
          <cell r="F1200" t="str">
            <v>18. ĐIỆN QUANG</v>
          </cell>
          <cell r="G1200" t="str">
            <v>18.233</v>
          </cell>
          <cell r="H1200" t="str">
            <v>Chụp cắt lớp vi tính tiểu khung thường quy (gồm: chụp cắt lớp vi tính tử cung - buồng trứng, tiền liệt tuyến, các khối u vùng tiểu khung.v.v.) (từ 64-128 dãy)</v>
          </cell>
          <cell r="I1200" t="str">
            <v>Chụp cắt lớp vi tính tiểu khung thường quy (gồm: chụp cắt lớp vi tính tử cung - buồng trứng, tiền liệt tuyến, các khối u vùng tiểu khung.v.v.) (từ 64-128 dãy) [không có thuốc cản quang]</v>
          </cell>
          <cell r="J1200" t="str">
            <v>Chụp cắt lớp vi tính tiểu khung thường quy (gồm: chụp cắt lớp vi tính tử cung-buồng trứng, tiền liệt tuyến, các khối u vùng tiểu khung.v.v.) (từ 64-128 dãy)</v>
          </cell>
          <cell r="K1200" t="str">
            <v>B</v>
          </cell>
          <cell r="L1200" t="str">
            <v>T2</v>
          </cell>
          <cell r="M1200">
            <v>45</v>
          </cell>
          <cell r="N1200">
            <v>45</v>
          </cell>
          <cell r="P1200" t="str">
            <v>Chụp CT Scanner 64 dãy đến 128 dãy không có thuốc cản quang</v>
          </cell>
          <cell r="Q1200">
            <v>1377000</v>
          </cell>
          <cell r="R1200">
            <v>84521.739130434798</v>
          </cell>
          <cell r="S1200">
            <v>1461000</v>
          </cell>
          <cell r="T1200">
            <v>109878.26086956525</v>
          </cell>
          <cell r="U1200">
            <v>1486878.2608695652</v>
          </cell>
          <cell r="V1200">
            <v>1486800</v>
          </cell>
          <cell r="W1200">
            <v>59475.130434782608</v>
          </cell>
          <cell r="X1200">
            <v>1546353.3913043479</v>
          </cell>
        </row>
        <row r="1201">
          <cell r="E1201" t="str">
            <v>37.2A04.0046</v>
          </cell>
          <cell r="F1201" t="str">
            <v>18. ĐIỆN QUANG</v>
          </cell>
          <cell r="G1201" t="str">
            <v>18.245</v>
          </cell>
          <cell r="H1201" t="str">
            <v>Chụp cắt lớp vi tính tiểu khung thường quy (gồm: chụp cắt lớp vi tính tử cung-buồng trứng, tiền liệt tuyến, các khối u vùng tiểu khung.v.v.)</v>
          </cell>
          <cell r="I1201" t="str">
            <v>Chụp cắt lớp vi tính tiểu khung thường quy (gồm: chụp cắt lớp vi tính tử cung-buồng trứng, tiền liệt tuyến, các khối u vùng tiểu khung.v.v.) [có thuốc cản quang, 256 dãy trở lên]</v>
          </cell>
          <cell r="J1201" t="str">
            <v>Chụp cắt lớp vi tính tiểu khung thường quy (gồm: chụp cắt lớp vi tính tử cung-buồng trứng, tiền liệt tuyến, các khối u vùng tiểu khung.v.v.)</v>
          </cell>
          <cell r="K1201" t="str">
            <v>B</v>
          </cell>
          <cell r="L1201" t="str">
            <v>T2</v>
          </cell>
          <cell r="M1201">
            <v>48</v>
          </cell>
          <cell r="N1201">
            <v>48</v>
          </cell>
          <cell r="O1201" t="str">
            <v>Chưa bao gồm thuốc cản quang.</v>
          </cell>
          <cell r="P1201" t="str">
            <v>Chụp CT Scanner từ 256 dãy trở lên có thuốc cản quang</v>
          </cell>
          <cell r="Q1201">
            <v>2898710</v>
          </cell>
          <cell r="R1201">
            <v>105323.47826087</v>
          </cell>
          <cell r="S1201">
            <v>3004000</v>
          </cell>
          <cell r="T1201">
            <v>136920.52173913101</v>
          </cell>
          <cell r="U1201">
            <v>3035630.5217391308</v>
          </cell>
          <cell r="V1201">
            <v>3035600</v>
          </cell>
          <cell r="W1201">
            <v>121425.22086956524</v>
          </cell>
          <cell r="X1201">
            <v>3157055.7426086962</v>
          </cell>
        </row>
        <row r="1202">
          <cell r="E1202" t="str">
            <v>37.2A04.0042</v>
          </cell>
          <cell r="F1202" t="str">
            <v>18. ĐIỆN QUANG</v>
          </cell>
          <cell r="G1202" t="str">
            <v>18.245</v>
          </cell>
          <cell r="H1202" t="str">
            <v>Chụp cắt lớp vi tính tiểu khung thường quy (gồm: chụp cắt lớp vi tính tử cung-buồng trứng, tiền liệt tuyến, các khối u vùng tiểu khung.v.v.)</v>
          </cell>
          <cell r="I1202" t="str">
            <v>Chụp cắt lớp vi tính tiểu khung thường quy (gồm: chụp cắt lớp vi tính tử cung-buồng trứng, tiền liệt tuyến, các khối u vùng tiểu khung.v.v.) [có thuốc cản quang, 64-128 dãy]</v>
          </cell>
          <cell r="J1202" t="str">
            <v>Chụp cắt lớp vi tính tiểu khung thường quy (gồm: chụp cắt lớp vi tính tử cung-buồng trứng, tiền liệt tuyến, các khối u vùng tiểu khung.v.v.)</v>
          </cell>
          <cell r="K1202" t="str">
            <v>B</v>
          </cell>
          <cell r="L1202" t="str">
            <v>T2</v>
          </cell>
          <cell r="M1202">
            <v>44</v>
          </cell>
          <cell r="N1202">
            <v>44</v>
          </cell>
          <cell r="O1202" t="str">
            <v>Chưa bao gồm thuốc cản quang.</v>
          </cell>
          <cell r="P1202" t="str">
            <v>Chụp CT Scanner 64 dãy đến 128 dãy có thuốc cản quang</v>
          </cell>
          <cell r="Q1202">
            <v>1647036</v>
          </cell>
          <cell r="R1202">
            <v>65682.782608695605</v>
          </cell>
          <cell r="S1202">
            <v>1712000</v>
          </cell>
          <cell r="T1202">
            <v>85387.617391304288</v>
          </cell>
          <cell r="U1202">
            <v>1732423.6173913043</v>
          </cell>
          <cell r="V1202">
            <v>1732400</v>
          </cell>
          <cell r="W1202">
            <v>69296.944695652172</v>
          </cell>
          <cell r="X1202">
            <v>1801720.5620869566</v>
          </cell>
        </row>
        <row r="1203">
          <cell r="E1203" t="str">
            <v>37.2A04.0041</v>
          </cell>
          <cell r="F1203" t="str">
            <v>18. ĐIỆN QUANG</v>
          </cell>
          <cell r="G1203" t="str">
            <v>18.245</v>
          </cell>
          <cell r="H1203" t="str">
            <v>Chụp cắt lớp vi tính tiểu khung thường quy (gồm: chụp cắt lớp vi tính tử cung-buồng trứng, tiền liệt tuyến, các khối u vùng tiểu khung.v.v.)</v>
          </cell>
          <cell r="I1203" t="str">
            <v>Chụp cắt lớp vi tính tiểu khung thường quy (gồm: chụp cắt lớp vi tính tử cung-buồng trứng, tiền liệt tuyến, các khối u vùng tiểu khung.v.v.) [có thuốc cản quang, từ 1-32 dãy]</v>
          </cell>
          <cell r="J1203" t="str">
            <v>Chụp cắt lớp vi tính tiểu khung thường quy (gồm: chụp cắt lớp vi tính tử cung-buồng trứng, tiền liệt tuyến, các khối u vùng tiểu khung.v.v.)</v>
          </cell>
          <cell r="K1203" t="str">
            <v>B</v>
          </cell>
          <cell r="L1203" t="str">
            <v>T2</v>
          </cell>
          <cell r="M1203">
            <v>43</v>
          </cell>
          <cell r="N1203">
            <v>43</v>
          </cell>
          <cell r="O1203" t="str">
            <v>Chưa bao gồm thuốc cản quang.</v>
          </cell>
          <cell r="P1203" t="str">
            <v>Chụp CT Scanner đến 32 dãy có thuốc cản quang</v>
          </cell>
          <cell r="Q1203">
            <v>578036</v>
          </cell>
          <cell r="R1203">
            <v>65682.782608695605</v>
          </cell>
          <cell r="S1203">
            <v>643000</v>
          </cell>
          <cell r="T1203">
            <v>85387.617391304288</v>
          </cell>
          <cell r="U1203">
            <v>663423.61739130435</v>
          </cell>
          <cell r="V1203">
            <v>663400</v>
          </cell>
          <cell r="W1203">
            <v>26536.944695652175</v>
          </cell>
          <cell r="X1203">
            <v>689960.56208695658</v>
          </cell>
        </row>
        <row r="1204">
          <cell r="E1204" t="str">
            <v>37.2A04.0047</v>
          </cell>
          <cell r="F1204" t="str">
            <v>18. ĐIỆN QUANG</v>
          </cell>
          <cell r="G1204" t="str">
            <v>18.245</v>
          </cell>
          <cell r="H1204" t="str">
            <v>Chụp cắt lớp vi tính tiểu khung thường quy (gồm: chụp cắt lớp vi tính tử cung-buồng trứng, tiền liệt tuyến, các khối u vùng tiểu khung.v.v.)</v>
          </cell>
          <cell r="I1204" t="str">
            <v>Chụp cắt lớp vi tính tiểu khung thường quy (gồm: chụp cắt lớp vi tính tử cung-buồng trứng, tiền liệt tuyến, các khối u vùng tiểu khung.v.v.) [không có thuốc cản quang, 256 dãy trở lên]</v>
          </cell>
          <cell r="J1204" t="str">
            <v>Chụp cắt lớp vi tính tiểu khung thường quy (gồm: chụp cắt lớp vi tính tử cung-buồng trứng, tiền liệt tuyến, các khối u vùng tiểu khung.v.v.)</v>
          </cell>
          <cell r="K1204" t="str">
            <v>B</v>
          </cell>
          <cell r="L1204" t="str">
            <v>T2</v>
          </cell>
          <cell r="M1204">
            <v>49</v>
          </cell>
          <cell r="N1204">
            <v>49</v>
          </cell>
          <cell r="P1204" t="str">
            <v>Chụp CT Scanner từ 256 dãy trở lên không có thuốc cản quang</v>
          </cell>
          <cell r="Q1204">
            <v>2647000</v>
          </cell>
          <cell r="R1204">
            <v>101739.130434783</v>
          </cell>
          <cell r="S1204">
            <v>2748000</v>
          </cell>
          <cell r="T1204">
            <v>132260.8695652179</v>
          </cell>
          <cell r="U1204">
            <v>2779260.8695652178</v>
          </cell>
          <cell r="V1204">
            <v>2779200</v>
          </cell>
          <cell r="W1204">
            <v>111170.43478260872</v>
          </cell>
          <cell r="X1204">
            <v>2890431.3043478266</v>
          </cell>
        </row>
        <row r="1205">
          <cell r="E1205" t="str">
            <v>37.2A04.0043</v>
          </cell>
          <cell r="F1205" t="str">
            <v>18. ĐIỆN QUANG</v>
          </cell>
          <cell r="G1205" t="str">
            <v>18.245</v>
          </cell>
          <cell r="H1205" t="str">
            <v>Chụp cắt lớp vi tính tiểu khung thường quy (gồm: chụp cắt lớp vi tính tử cung-buồng trứng, tiền liệt tuyến, các khối u vùng tiểu khung.v.v.)</v>
          </cell>
          <cell r="I1205" t="str">
            <v>Chụp cắt lớp vi tính tiểu khung thường quy (gồm: chụp cắt lớp vi tính tử cung-buồng trứng, tiền liệt tuyến, các khối u vùng tiểu khung.v.v.) [không có thuốc cản quang, 64-128 dãy]</v>
          </cell>
          <cell r="J1205" t="str">
            <v>Chụp cắt lớp vi tính tiểu khung thường quy (gồm: chụp cắt lớp vi tính tử cung-buồng trứng, tiền liệt tuyến, các khối u vùng tiểu khung.v.v.)</v>
          </cell>
          <cell r="K1205" t="str">
            <v>B</v>
          </cell>
          <cell r="L1205" t="str">
            <v>T2</v>
          </cell>
          <cell r="M1205">
            <v>45</v>
          </cell>
          <cell r="N1205">
            <v>45</v>
          </cell>
          <cell r="P1205" t="str">
            <v>Chụp CT Scanner 64 dãy đến 128 dãy không có thuốc cản quang</v>
          </cell>
          <cell r="Q1205">
            <v>1377000</v>
          </cell>
          <cell r="R1205">
            <v>84521.739130434798</v>
          </cell>
          <cell r="S1205">
            <v>1461000</v>
          </cell>
          <cell r="T1205">
            <v>109878.26086956525</v>
          </cell>
          <cell r="U1205">
            <v>1486878.2608695652</v>
          </cell>
          <cell r="V1205">
            <v>1486800</v>
          </cell>
          <cell r="W1205">
            <v>59475.130434782608</v>
          </cell>
          <cell r="X1205">
            <v>1546353.3913043479</v>
          </cell>
        </row>
        <row r="1206">
          <cell r="E1206" t="str">
            <v>37.2A04.0040</v>
          </cell>
          <cell r="F1206" t="str">
            <v>18. ĐIỆN QUANG</v>
          </cell>
          <cell r="G1206" t="str">
            <v>18.245</v>
          </cell>
          <cell r="H1206" t="str">
            <v>Chụp cắt lớp vi tính tiểu khung thường quy (gồm: chụp cắt lớp vi tính tử cung-buồng trứng, tiền liệt tuyến, các khối u vùng tiểu khung.v.v.)</v>
          </cell>
          <cell r="I1206" t="str">
            <v>Chụp cắt lớp vi tính tiểu khung thường quy (gồm: chụp cắt lớp vi tính tử cung-buồng trứng, tiền liệt tuyến, các khối u vùng tiểu khung.v.v.) [không có thuốc cản quang, từ 1-32 dãy]</v>
          </cell>
          <cell r="J1206" t="str">
            <v>Chụp cắt lớp vi tính tiểu khung thường quy (gồm: chụp cắt lớp vi tính tử cung-buồng trứng, tiền liệt tuyến, các khối u vùng tiểu khung.v.v.)</v>
          </cell>
          <cell r="K1206" t="str">
            <v>B</v>
          </cell>
          <cell r="L1206" t="str">
            <v>T2</v>
          </cell>
          <cell r="M1206">
            <v>42</v>
          </cell>
          <cell r="N1206">
            <v>42</v>
          </cell>
          <cell r="P1206" t="str">
            <v>Chụp CT Scanner đến 32 dãy không có thuốc cản quang</v>
          </cell>
          <cell r="Q1206">
            <v>475167</v>
          </cell>
          <cell r="R1206">
            <v>57651.652173912997</v>
          </cell>
          <cell r="S1206">
            <v>532000</v>
          </cell>
          <cell r="T1206">
            <v>74947.14782608689</v>
          </cell>
          <cell r="U1206">
            <v>550114.14782608685</v>
          </cell>
          <cell r="V1206">
            <v>550100</v>
          </cell>
          <cell r="W1206">
            <v>22004.565913043476</v>
          </cell>
          <cell r="X1206">
            <v>572118.7137391303</v>
          </cell>
        </row>
        <row r="1207">
          <cell r="E1207" t="str">
            <v>37.2A04.0041</v>
          </cell>
          <cell r="F1207" t="str">
            <v>18. ĐIỆN QUANG</v>
          </cell>
          <cell r="G1207" t="str">
            <v>18.160</v>
          </cell>
          <cell r="H1207" t="str">
            <v>Chụp CLVT hốc mắt (từ 1-32 dãy)</v>
          </cell>
          <cell r="I1207" t="str">
            <v>Chụp CLVT hốc mắt (từ 1-32 dãy) [có thuốc cản quang]</v>
          </cell>
          <cell r="J1207" t="str">
            <v>Chụp CLVT hốc mắt (từ 1-32 dãy)</v>
          </cell>
          <cell r="K1207" t="str">
            <v>C</v>
          </cell>
          <cell r="M1207">
            <v>43</v>
          </cell>
          <cell r="N1207">
            <v>43</v>
          </cell>
          <cell r="O1207" t="str">
            <v>Chưa bao gồm thuốc cản quang.</v>
          </cell>
          <cell r="P1207" t="str">
            <v>Chụp CT Scanner đến 32 dãy có thuốc cản quang</v>
          </cell>
          <cell r="Q1207">
            <v>578036</v>
          </cell>
          <cell r="R1207">
            <v>65682.782608695605</v>
          </cell>
          <cell r="S1207">
            <v>643000</v>
          </cell>
          <cell r="T1207">
            <v>85387.617391304288</v>
          </cell>
          <cell r="U1207">
            <v>663423.61739130435</v>
          </cell>
          <cell r="V1207">
            <v>663400</v>
          </cell>
          <cell r="W1207">
            <v>26536.944695652175</v>
          </cell>
          <cell r="X1207">
            <v>689960.56208695658</v>
          </cell>
        </row>
        <row r="1208">
          <cell r="E1208" t="str">
            <v>37.8B00.0128</v>
          </cell>
          <cell r="F1208" t="str">
            <v>01. HỒI SỨC CẤP CỨU VÀ CHỐNG ĐỘC</v>
          </cell>
          <cell r="G1208" t="str">
            <v>1.112</v>
          </cell>
          <cell r="H1208" t="str">
            <v>Bơm rửa phế quản</v>
          </cell>
          <cell r="I1208" t="str">
            <v>Bơm rửa phế quản</v>
          </cell>
          <cell r="J1208" t="str">
            <v>Bơm rửa phế quản</v>
          </cell>
          <cell r="K1208" t="str">
            <v>B</v>
          </cell>
          <cell r="L1208" t="str">
            <v>T1</v>
          </cell>
          <cell r="M1208">
            <v>132</v>
          </cell>
          <cell r="N1208">
            <v>132</v>
          </cell>
          <cell r="P1208" t="str">
            <v>Nội soi phế quản dưới gây mê không sinh thiết</v>
          </cell>
          <cell r="Q1208">
            <v>1380000</v>
          </cell>
          <cell r="R1208">
            <v>98608.695652173905</v>
          </cell>
          <cell r="S1208">
            <v>1478000</v>
          </cell>
          <cell r="T1208">
            <v>128191.30434782608</v>
          </cell>
          <cell r="U1208">
            <v>1508191.3043478262</v>
          </cell>
          <cell r="V1208">
            <v>1508100</v>
          </cell>
          <cell r="W1208">
            <v>60327.652173913048</v>
          </cell>
          <cell r="X1208">
            <v>1568518.9565217393</v>
          </cell>
        </row>
        <row r="1209">
          <cell r="E1209" t="str">
            <v>37.2A04.0040</v>
          </cell>
          <cell r="F1209" t="str">
            <v>18. ĐIỆN QUANG</v>
          </cell>
          <cell r="G1209" t="str">
            <v>18.160</v>
          </cell>
          <cell r="H1209" t="str">
            <v>Chụp CLVT hốc mắt (từ 1-32 dãy)</v>
          </cell>
          <cell r="I1209" t="str">
            <v>Chụp CLVT hốc mắt (từ 1-32 dãy) [không có thuốc cản quang]</v>
          </cell>
          <cell r="J1209" t="str">
            <v>Chụp CLVT hốc mắt (từ 1-32 dãy)</v>
          </cell>
          <cell r="K1209" t="str">
            <v>C</v>
          </cell>
          <cell r="M1209">
            <v>42</v>
          </cell>
          <cell r="N1209">
            <v>42</v>
          </cell>
          <cell r="P1209" t="str">
            <v>Chụp CT Scanner đến 32 dãy không có thuốc cản quang</v>
          </cell>
          <cell r="Q1209">
            <v>475167</v>
          </cell>
          <cell r="R1209">
            <v>57651.652173912997</v>
          </cell>
          <cell r="S1209">
            <v>532000</v>
          </cell>
          <cell r="T1209">
            <v>74947.14782608689</v>
          </cell>
          <cell r="U1209">
            <v>550114.14782608685</v>
          </cell>
          <cell r="V1209">
            <v>550100</v>
          </cell>
          <cell r="W1209">
            <v>22004.565913043476</v>
          </cell>
          <cell r="X1209">
            <v>572118.7137391303</v>
          </cell>
        </row>
        <row r="1210">
          <cell r="E1210" t="str">
            <v>37.2A04.0042</v>
          </cell>
          <cell r="F1210" t="str">
            <v>18. ĐIỆN QUANG</v>
          </cell>
          <cell r="G1210" t="str">
            <v>18.176</v>
          </cell>
          <cell r="H1210" t="str">
            <v>Chụp CLVT hốc mắt (từ 64-128 dãy)</v>
          </cell>
          <cell r="I1210" t="str">
            <v>Chụp CLVT hốc mắt (từ 64-128 dãy) [có thuốc cản quang]</v>
          </cell>
          <cell r="J1210" t="str">
            <v>Chụp CLVT hốc mắt (từ 64-128 dãy)</v>
          </cell>
          <cell r="K1210" t="str">
            <v>B</v>
          </cell>
          <cell r="M1210">
            <v>44</v>
          </cell>
          <cell r="N1210">
            <v>44</v>
          </cell>
          <cell r="O1210" t="str">
            <v>Chưa bao gồm thuốc cản quang.</v>
          </cell>
          <cell r="P1210" t="str">
            <v>Chụp CT Scanner 64 dãy đến 128 dãy có thuốc cản quang</v>
          </cell>
          <cell r="Q1210">
            <v>1647036</v>
          </cell>
          <cell r="R1210">
            <v>65682.782608695605</v>
          </cell>
          <cell r="S1210">
            <v>1712000</v>
          </cell>
          <cell r="T1210">
            <v>85387.617391304288</v>
          </cell>
          <cell r="U1210">
            <v>1732423.6173913043</v>
          </cell>
          <cell r="V1210">
            <v>1732400</v>
          </cell>
          <cell r="W1210">
            <v>69296.944695652172</v>
          </cell>
          <cell r="X1210">
            <v>1801720.5620869566</v>
          </cell>
        </row>
        <row r="1211">
          <cell r="E1211" t="str">
            <v>37.2A04.0043</v>
          </cell>
          <cell r="F1211" t="str">
            <v>18. ĐIỆN QUANG</v>
          </cell>
          <cell r="G1211" t="str">
            <v>18.176</v>
          </cell>
          <cell r="H1211" t="str">
            <v>Chụp CLVT hốc mắt (từ 64-128 dãy)</v>
          </cell>
          <cell r="I1211" t="str">
            <v>Chụp CLVT hốc mắt (từ 64-128 dãy) [không có thuốc cản quang]</v>
          </cell>
          <cell r="J1211" t="str">
            <v>Chụp CLVT hốc mắt (từ 64-128 dãy)</v>
          </cell>
          <cell r="K1211" t="str">
            <v>B</v>
          </cell>
          <cell r="M1211">
            <v>45</v>
          </cell>
          <cell r="N1211">
            <v>45</v>
          </cell>
          <cell r="P1211" t="str">
            <v>Chụp CT Scanner 64 dãy đến 128 dãy không có thuốc cản quang</v>
          </cell>
          <cell r="Q1211">
            <v>1377000</v>
          </cell>
          <cell r="R1211">
            <v>84521.739130434798</v>
          </cell>
          <cell r="S1211">
            <v>1461000</v>
          </cell>
          <cell r="T1211">
            <v>109878.26086956525</v>
          </cell>
          <cell r="U1211">
            <v>1486878.2608695652</v>
          </cell>
          <cell r="V1211">
            <v>1486800</v>
          </cell>
          <cell r="W1211">
            <v>59475.130434782608</v>
          </cell>
          <cell r="X1211">
            <v>1546353.3913043479</v>
          </cell>
        </row>
        <row r="1212">
          <cell r="E1212" t="str">
            <v>37.2A04.0067</v>
          </cell>
          <cell r="F1212" t="str">
            <v>18. ĐIỆN QUANG</v>
          </cell>
          <cell r="G1212" t="str">
            <v>18.403</v>
          </cell>
          <cell r="H1212" t="str">
            <v>Chụp cộng hưởng từ gan với chất tương phản đặc hiệu mô (≥ 3T)</v>
          </cell>
          <cell r="I1212" t="str">
            <v>Chụp cộng hưởng từ gan với chất tương phản đặc hiệu mô (≥ 3T)</v>
          </cell>
          <cell r="J1212" t="str">
            <v>Chụp cộng hưởng từ gan với chất tương phản đặc hiệu mô (≥ 3T)</v>
          </cell>
          <cell r="K1212" t="str">
            <v>B</v>
          </cell>
          <cell r="L1212" t="str">
            <v>T2</v>
          </cell>
          <cell r="M1212">
            <v>69</v>
          </cell>
          <cell r="N1212">
            <v>69</v>
          </cell>
          <cell r="P1212" t="str">
            <v>Chụp cộng hưởng từ gan với chất tương phản đặc hiệu mô</v>
          </cell>
          <cell r="Q1212">
            <v>8537000</v>
          </cell>
          <cell r="R1212">
            <v>154956.52173913</v>
          </cell>
          <cell r="S1212">
            <v>8691000</v>
          </cell>
          <cell r="T1212">
            <v>201443.47826086899</v>
          </cell>
          <cell r="U1212">
            <v>8738443.4782608692</v>
          </cell>
          <cell r="V1212">
            <v>8738400</v>
          </cell>
          <cell r="W1212">
            <v>349537.73913043475</v>
          </cell>
          <cell r="X1212">
            <v>9087981.2173913047</v>
          </cell>
        </row>
        <row r="1213">
          <cell r="E1213" t="str">
            <v>37.2A04.0067</v>
          </cell>
          <cell r="F1213" t="str">
            <v>18. ĐIỆN QUANG</v>
          </cell>
          <cell r="G1213" t="str">
            <v>18.403</v>
          </cell>
          <cell r="H1213" t="str">
            <v>Chụp cộng hưởng từ gan với chất tương phản đặc hiệu mô (≥ 3T)</v>
          </cell>
          <cell r="I1213" t="str">
            <v>Chụp cộng hưởng từ gan với chất tương phản đặc hiệu mô (≥ 3T)</v>
          </cell>
          <cell r="J1213" t="str">
            <v>Chụp cộng hưởng từ gan với chất tương phản đặc hiệu mô (≥ 3T)</v>
          </cell>
          <cell r="L1213" t="str">
            <v>T2</v>
          </cell>
          <cell r="M1213">
            <v>69</v>
          </cell>
          <cell r="N1213">
            <v>69</v>
          </cell>
          <cell r="P1213" t="str">
            <v>Chụp cộng hưởng từ gan với chất tương phản đặc hiệu mô</v>
          </cell>
          <cell r="Q1213">
            <v>8537000</v>
          </cell>
          <cell r="R1213">
            <v>154956.52173913</v>
          </cell>
          <cell r="S1213">
            <v>8691000</v>
          </cell>
          <cell r="T1213">
            <v>201443.47826086899</v>
          </cell>
          <cell r="U1213">
            <v>8738443.4782608692</v>
          </cell>
          <cell r="V1213">
            <v>8738400</v>
          </cell>
          <cell r="W1213">
            <v>349537.73913043475</v>
          </cell>
          <cell r="X1213">
            <v>9087981.2173913047</v>
          </cell>
        </row>
        <row r="1214">
          <cell r="E1214" t="str">
            <v>37.2A04.0066</v>
          </cell>
          <cell r="F1214" t="str">
            <v>18. ĐIỆN QUANG</v>
          </cell>
          <cell r="G1214" t="str">
            <v>18.319</v>
          </cell>
          <cell r="H1214" t="str">
            <v>Chụp cộng hưởng từ tầng bụng không tiêm chất tương phản (gồm: chụp cộng hưởng từ gan - mật, tụy, lách, thận, dạ dày - tá tràng...) (0.2-1.5T)</v>
          </cell>
          <cell r="I1214" t="str">
            <v>Chụp cộng hưởng từ tầng bụng không tiêm chất tương phản (gồm: chụp cộng hưởng từ gan - mật, tụy, lách, thận, dạ dày - tá tràng...) (0.2-1.5T)</v>
          </cell>
          <cell r="J1214" t="str">
            <v>Chụp cộng hưởng từ tầng bụng không tiêm chất tương phản (gồm: chụp cộng hưởng từ gan-mật, tụy, lách, thận, dạ dày-tá tràng...) (0.2-1.5T)</v>
          </cell>
          <cell r="K1214" t="str">
            <v>B</v>
          </cell>
          <cell r="M1214">
            <v>68</v>
          </cell>
          <cell r="N1214">
            <v>68</v>
          </cell>
          <cell r="P1214" t="str">
            <v>Chụp cộng hưởng từ (MRI) không có thuốc cản quang</v>
          </cell>
          <cell r="Q1214">
            <v>1259810</v>
          </cell>
          <cell r="R1214">
            <v>62906.086956521802</v>
          </cell>
          <cell r="S1214">
            <v>1322000</v>
          </cell>
          <cell r="T1214">
            <v>81777.913043478344</v>
          </cell>
          <cell r="U1214">
            <v>1341587.9130434783</v>
          </cell>
          <cell r="V1214">
            <v>1341500</v>
          </cell>
          <cell r="W1214">
            <v>53663.516521739133</v>
          </cell>
          <cell r="X1214">
            <v>1395251.4295652173</v>
          </cell>
        </row>
        <row r="1215">
          <cell r="E1215" t="str">
            <v>37.2A04.0066</v>
          </cell>
          <cell r="F1215" t="str">
            <v>18. ĐIỆN QUANG</v>
          </cell>
          <cell r="G1215" t="str">
            <v>18.319</v>
          </cell>
          <cell r="H1215" t="str">
            <v>Chụp cộng hưởng từ tầng bụng không tiêm chất tương phản (gồm: chụp cộng hưởng từ gan - mật, tụy, lách, thận, dạ dày - tá tràng...) (0.2-1.5T)</v>
          </cell>
          <cell r="I1215" t="str">
            <v>Chụp cộng hưởng từ tầng bụng không tiêm chất tương phản (gồm: chụp cộng hưởng từ gan - mật, tụy, lách, thận, dạ dày - tá tràng...) (0.2-1.5T)</v>
          </cell>
          <cell r="J1215" t="str">
            <v>Chụp cộng hưởng từ tầng bụng không tiêm chất tương phản (gồm: chụp cộng hưởng từ gan-mật, tụy, lách, thận, dạ dày-tá tràng...) (0.2-1.5T)</v>
          </cell>
          <cell r="L1215" t="str">
            <v/>
          </cell>
          <cell r="M1215">
            <v>68</v>
          </cell>
          <cell r="N1215">
            <v>68</v>
          </cell>
          <cell r="P1215" t="str">
            <v>Chụp cộng hưởng từ (MRI) không có thuốc cản quang</v>
          </cell>
          <cell r="Q1215">
            <v>1259810</v>
          </cell>
          <cell r="R1215">
            <v>62906.086956521802</v>
          </cell>
          <cell r="S1215">
            <v>1322000</v>
          </cell>
          <cell r="T1215">
            <v>81777.913043478344</v>
          </cell>
          <cell r="U1215">
            <v>1341587.9130434783</v>
          </cell>
          <cell r="V1215">
            <v>1341500</v>
          </cell>
          <cell r="W1215">
            <v>53663.516521739133</v>
          </cell>
          <cell r="X1215">
            <v>1395251.4295652173</v>
          </cell>
        </row>
        <row r="1216">
          <cell r="E1216" t="str">
            <v>37.2A04.0065</v>
          </cell>
          <cell r="F1216" t="str">
            <v>18. ĐIỆN QUANG</v>
          </cell>
          <cell r="G1216" t="str">
            <v>18.323</v>
          </cell>
          <cell r="H1216" t="str">
            <v>Chụp cộng hưởng từ vùng chậu có tiêm chất tương phản (gồm: chụp cộng hưởng từ tử cung - phần phụ, tiền liệt tuyến, đại tràng chậu hông, trực tràng, các khối u vùng chậu…) (0.2-1.5T)</v>
          </cell>
          <cell r="I1216" t="str">
            <v>Chụp cộng hưởng từ vùng chậu có tiêm chất tương phản (gồm: chụp cộng hưởng từ tử cung - phần phụ, tiền liệt tuyến, đại tràng chậu hông, trực tràng, các khối u vùng chậu…) (0.2-1.5T)</v>
          </cell>
          <cell r="J1216" t="str">
            <v>Chụp cộng hưởng từ vùng chậu có tiêm chất tương phản (gồm: chụp cộng hưởng từ tử cung-phần phụ, tiền liệt tuyến, đại tràng chậu hông, trực tràng, các khối u vùng chậu…) (0.2-1.5T)</v>
          </cell>
          <cell r="K1216" t="str">
            <v>B</v>
          </cell>
          <cell r="L1216" t="str">
            <v>T2</v>
          </cell>
          <cell r="M1216">
            <v>67</v>
          </cell>
          <cell r="N1216">
            <v>67</v>
          </cell>
          <cell r="P1216" t="str">
            <v>Chụp cộng hưởng từ (MRI) có thuốc cản quang</v>
          </cell>
          <cell r="Q1216">
            <v>2150892</v>
          </cell>
          <cell r="R1216">
            <v>76864.695652173905</v>
          </cell>
          <cell r="S1216">
            <v>2227000</v>
          </cell>
          <cell r="T1216">
            <v>99924.104347826084</v>
          </cell>
          <cell r="U1216">
            <v>2250816.104347826</v>
          </cell>
          <cell r="V1216">
            <v>2250800</v>
          </cell>
          <cell r="W1216">
            <v>90032.644173913039</v>
          </cell>
          <cell r="X1216">
            <v>2340848.7485217392</v>
          </cell>
        </row>
        <row r="1217">
          <cell r="E1217" t="str">
            <v>37.2A04.0065</v>
          </cell>
          <cell r="F1217" t="str">
            <v>18. ĐIỆN QUANG</v>
          </cell>
          <cell r="G1217" t="str">
            <v>18.323</v>
          </cell>
          <cell r="H1217" t="str">
            <v>Chụp cộng hưởng từ vùng chậu có tiêm chất tương phản (gồm: chụp cộng hưởng từ tử cung - phần phụ, tiền liệt tuyến, đại tràng chậu hông, trực tràng, các khối u vùng chậu…) (0.2-1.5T)</v>
          </cell>
          <cell r="I1217" t="str">
            <v>Chụp cộng hưởng từ vùng chậu có tiêm chất tương phản (gồm: chụp cộng hưởng từ tử cung - phần phụ, tiền liệt tuyến, đại tràng chậu hông, trực tràng, các khối u vùng chậu…) (0.2-1.5T)</v>
          </cell>
          <cell r="J1217" t="str">
            <v>Chụp cộng hưởng từ vùng chậu có tiêm chất tương phản (gồm: chụp cộng hưởng từ tử cung-phần phụ, tiền liệt tuyến, đại tràng chậu hông, trực tràng, các khối u vùng chậu…) (0.2-1.5T)</v>
          </cell>
          <cell r="L1217" t="str">
            <v>T2</v>
          </cell>
          <cell r="M1217">
            <v>67</v>
          </cell>
          <cell r="N1217">
            <v>67</v>
          </cell>
          <cell r="P1217" t="str">
            <v>Chụp cộng hưởng từ (MRI) có thuốc cản quang</v>
          </cell>
          <cell r="Q1217">
            <v>2150892</v>
          </cell>
          <cell r="R1217">
            <v>76864.695652173905</v>
          </cell>
          <cell r="S1217">
            <v>2227000</v>
          </cell>
          <cell r="T1217">
            <v>99924.104347826084</v>
          </cell>
          <cell r="U1217">
            <v>2250816.104347826</v>
          </cell>
          <cell r="V1217">
            <v>2250800</v>
          </cell>
          <cell r="W1217">
            <v>90032.644173913039</v>
          </cell>
          <cell r="X1217">
            <v>2340848.7485217392</v>
          </cell>
        </row>
        <row r="1218">
          <cell r="E1218" t="str">
            <v>37.2A04.0053</v>
          </cell>
          <cell r="F1218" t="str">
            <v>02. NỘI KHOA</v>
          </cell>
          <cell r="G1218" t="str">
            <v>2.437</v>
          </cell>
          <cell r="H1218" t="str">
            <v>Chụp động mạch vành</v>
          </cell>
          <cell r="I1218" t="str">
            <v>Chụp động mạch vành</v>
          </cell>
          <cell r="J1218" t="str">
            <v>Chụp động mạch vành</v>
          </cell>
          <cell r="K1218" t="str">
            <v>B</v>
          </cell>
          <cell r="L1218" t="str">
            <v>T1</v>
          </cell>
          <cell r="M1218">
            <v>55</v>
          </cell>
          <cell r="N1218">
            <v>55</v>
          </cell>
          <cell r="P1218" t="str">
            <v>Chụp động mạch vành hoặc thông tim chụp buồng tim dưới DSA</v>
          </cell>
          <cell r="Q1218">
            <v>5388000</v>
          </cell>
          <cell r="R1218">
            <v>638608.69565217395</v>
          </cell>
          <cell r="S1218">
            <v>6026000</v>
          </cell>
          <cell r="T1218">
            <v>830191.30434782617</v>
          </cell>
          <cell r="U1218">
            <v>6218191.3043478262</v>
          </cell>
          <cell r="V1218">
            <v>6218100</v>
          </cell>
          <cell r="W1218">
            <v>248727.65217391305</v>
          </cell>
          <cell r="X1218">
            <v>6466918.9565217393</v>
          </cell>
        </row>
        <row r="1219">
          <cell r="E1219" t="str">
            <v>37.2A04.0053</v>
          </cell>
          <cell r="F1219" t="str">
            <v>18. ĐIỆN QUANG</v>
          </cell>
          <cell r="G1219" t="str">
            <v>18.657</v>
          </cell>
          <cell r="H1219" t="str">
            <v>Chụp động mạch vành</v>
          </cell>
          <cell r="I1219" t="str">
            <v>Chụp động mạch vành</v>
          </cell>
          <cell r="J1219" t="str">
            <v>Chụp động mạch vành</v>
          </cell>
          <cell r="K1219" t="str">
            <v>B</v>
          </cell>
          <cell r="L1219" t="str">
            <v>T1</v>
          </cell>
          <cell r="M1219">
            <v>55</v>
          </cell>
          <cell r="N1219">
            <v>55</v>
          </cell>
          <cell r="P1219" t="str">
            <v>Chụp động mạch vành hoặc thông tim chụp buồng tim dưới DSA</v>
          </cell>
          <cell r="Q1219">
            <v>5388000</v>
          </cell>
          <cell r="R1219">
            <v>638608.69565217395</v>
          </cell>
          <cell r="S1219">
            <v>6026000</v>
          </cell>
          <cell r="T1219">
            <v>830191.30434782617</v>
          </cell>
          <cell r="U1219">
            <v>6218191.3043478262</v>
          </cell>
          <cell r="V1219">
            <v>6218100</v>
          </cell>
          <cell r="W1219">
            <v>248727.65217391305</v>
          </cell>
          <cell r="X1219">
            <v>6466918.9565217393</v>
          </cell>
        </row>
        <row r="1220">
          <cell r="E1220" t="str">
            <v>37.2A02.0010</v>
          </cell>
          <cell r="F1220" t="str">
            <v>14. MẮT</v>
          </cell>
          <cell r="G1220" t="str">
            <v>14.238</v>
          </cell>
          <cell r="H1220" t="str">
            <v>Chụp khu trú dị vật nội nhãn</v>
          </cell>
          <cell r="I1220" t="str">
            <v>Chụp khu trú dị vật nội nhãn [≤ 24x30 cm, 1 tư thế]</v>
          </cell>
          <cell r="J1220" t="str">
            <v>Chụp khu trú dị vật nội nhãn</v>
          </cell>
          <cell r="K1220" t="str">
            <v>B</v>
          </cell>
          <cell r="L1220" t="str">
            <v>T2</v>
          </cell>
          <cell r="M1220">
            <v>10</v>
          </cell>
          <cell r="N1220">
            <v>10</v>
          </cell>
          <cell r="O1220" t="str">
            <v>Áp dụng cho 01 vị trí</v>
          </cell>
          <cell r="P1220" t="str">
            <v>Chụp X-quang phim  ≤ 24x30 cm (1 tư thế)</v>
          </cell>
          <cell r="Q1220">
            <v>36000</v>
          </cell>
          <cell r="R1220">
            <v>17217.391304347799</v>
          </cell>
          <cell r="S1220">
            <v>53200</v>
          </cell>
          <cell r="T1220">
            <v>22382.608695652136</v>
          </cell>
          <cell r="U1220">
            <v>58382.608695652132</v>
          </cell>
          <cell r="V1220">
            <v>58300</v>
          </cell>
          <cell r="W1220">
            <v>2335.3043478260852</v>
          </cell>
          <cell r="X1220">
            <v>60717.91304347822</v>
          </cell>
        </row>
        <row r="1221">
          <cell r="E1221" t="str">
            <v>37.8B00.0129</v>
          </cell>
          <cell r="F1221" t="str">
            <v>02. NỘI KHOA</v>
          </cell>
          <cell r="G1221" t="str">
            <v>2.27</v>
          </cell>
          <cell r="H1221" t="str">
            <v>Kỹ thuật đặt van một chiều nội phế quản</v>
          </cell>
          <cell r="I1221" t="str">
            <v>Kỹ thuật đặt van một chiều nội phế quản</v>
          </cell>
          <cell r="J1221" t="str">
            <v>Kỹ thuật đặt van một chiều nội phế quản</v>
          </cell>
          <cell r="K1221" t="str">
            <v>A</v>
          </cell>
          <cell r="L1221" t="str">
            <v>TDB</v>
          </cell>
          <cell r="M1221">
            <v>133</v>
          </cell>
          <cell r="N1221">
            <v>133</v>
          </cell>
          <cell r="P1221" t="str">
            <v>Nội soi phế quản dưới gây mê lấy dị vật phế quản</v>
          </cell>
          <cell r="Q1221">
            <v>3180000</v>
          </cell>
          <cell r="R1221">
            <v>98608.695652173905</v>
          </cell>
          <cell r="S1221">
            <v>3278000</v>
          </cell>
          <cell r="T1221">
            <v>128191.30434782608</v>
          </cell>
          <cell r="U1221">
            <v>3308191.3043478262</v>
          </cell>
          <cell r="V1221">
            <v>3308100</v>
          </cell>
          <cell r="W1221">
            <v>132327.65217391305</v>
          </cell>
          <cell r="X1221">
            <v>3440518.9565217393</v>
          </cell>
        </row>
        <row r="1222">
          <cell r="E1222" t="str">
            <v>37.2A02.0011</v>
          </cell>
          <cell r="F1222" t="str">
            <v>14. MẮT</v>
          </cell>
          <cell r="G1222" t="str">
            <v>14.238</v>
          </cell>
          <cell r="H1222" t="str">
            <v>Chụp khu trú dị vật nội nhãn</v>
          </cell>
          <cell r="I1222" t="str">
            <v>Chụp khu trú dị vật nội nhãn [≤ 24x30 cm, 2 tư thế]</v>
          </cell>
          <cell r="J1222" t="str">
            <v>Chụp khu trú dị vật nội nhãn</v>
          </cell>
          <cell r="K1222" t="str">
            <v>B</v>
          </cell>
          <cell r="L1222" t="str">
            <v>T2</v>
          </cell>
          <cell r="M1222">
            <v>11</v>
          </cell>
          <cell r="N1222">
            <v>11</v>
          </cell>
          <cell r="O1222" t="str">
            <v>Áp dụng cho 01 vị trí</v>
          </cell>
          <cell r="P1222" t="str">
            <v>Chụp X-quang phim  ≤ 24x30 cm (2 tư thế)</v>
          </cell>
          <cell r="Q1222">
            <v>42000</v>
          </cell>
          <cell r="R1222">
            <v>17217.391304347799</v>
          </cell>
          <cell r="S1222">
            <v>59200</v>
          </cell>
          <cell r="T1222">
            <v>22382.608695652136</v>
          </cell>
          <cell r="U1222">
            <v>64382.608695652132</v>
          </cell>
          <cell r="V1222">
            <v>64300</v>
          </cell>
          <cell r="W1222">
            <v>2575.3043478260852</v>
          </cell>
          <cell r="X1222">
            <v>66957.913043478213</v>
          </cell>
        </row>
        <row r="1223">
          <cell r="E1223" t="str">
            <v>37.2A03.0028</v>
          </cell>
          <cell r="F1223" t="str">
            <v>14. MẮT</v>
          </cell>
          <cell r="G1223" t="str">
            <v>14.238</v>
          </cell>
          <cell r="H1223" t="str">
            <v>Chụp khu trú dị vật nội nhãn</v>
          </cell>
          <cell r="I1223" t="str">
            <v>Chụp khu trú dị vật nội nhãn [số hóa 1 phim]</v>
          </cell>
          <cell r="J1223" t="str">
            <v>Chụp khu trú dị vật nội nhãn</v>
          </cell>
          <cell r="K1223" t="str">
            <v>B</v>
          </cell>
          <cell r="L1223" t="str">
            <v>T2</v>
          </cell>
          <cell r="M1223">
            <v>29</v>
          </cell>
          <cell r="N1223">
            <v>29</v>
          </cell>
          <cell r="O1223" t="str">
            <v>Áp dụng cho 01 vị trí</v>
          </cell>
          <cell r="P1223" t="str">
            <v>Chụp X-quang số hóa 1 phim</v>
          </cell>
          <cell r="Q1223">
            <v>51591</v>
          </cell>
          <cell r="R1223">
            <v>16752.5217391304</v>
          </cell>
          <cell r="S1223">
            <v>68300</v>
          </cell>
          <cell r="T1223">
            <v>21778.278260869516</v>
          </cell>
          <cell r="U1223">
            <v>73369.278260869512</v>
          </cell>
          <cell r="V1223">
            <v>73300</v>
          </cell>
          <cell r="W1223">
            <v>2934.7711304347804</v>
          </cell>
          <cell r="X1223">
            <v>76304.049391304288</v>
          </cell>
        </row>
        <row r="1224">
          <cell r="E1224" t="str">
            <v>37.2A03.0029</v>
          </cell>
          <cell r="F1224" t="str">
            <v>14. MẮT</v>
          </cell>
          <cell r="G1224" t="str">
            <v>14.238</v>
          </cell>
          <cell r="H1224" t="str">
            <v>Chụp khu trú dị vật nội nhãn</v>
          </cell>
          <cell r="I1224" t="str">
            <v>Chụp khu trú dị vật nội nhãn [số hóa 2 phim]</v>
          </cell>
          <cell r="J1224" t="str">
            <v>Chụp khu trú dị vật nội nhãn</v>
          </cell>
          <cell r="K1224" t="str">
            <v>B</v>
          </cell>
          <cell r="L1224" t="str">
            <v>T2</v>
          </cell>
          <cell r="M1224">
            <v>30</v>
          </cell>
          <cell r="N1224">
            <v>30</v>
          </cell>
          <cell r="O1224" t="str">
            <v>Áp dụng cho 01 vị trí</v>
          </cell>
          <cell r="P1224" t="str">
            <v>Chụp X-quang số hóa 2 phim</v>
          </cell>
          <cell r="Q1224">
            <v>83000</v>
          </cell>
          <cell r="R1224">
            <v>17217.391304347799</v>
          </cell>
          <cell r="S1224">
            <v>100000</v>
          </cell>
          <cell r="T1224">
            <v>22382.608695652136</v>
          </cell>
          <cell r="U1224">
            <v>105382.60869565213</v>
          </cell>
          <cell r="V1224">
            <v>105300</v>
          </cell>
          <cell r="W1224">
            <v>4215.3043478260852</v>
          </cell>
          <cell r="X1224">
            <v>109597.91304347821</v>
          </cell>
        </row>
        <row r="1225">
          <cell r="E1225" t="str">
            <v>37.2A02.0010</v>
          </cell>
          <cell r="F1225" t="str">
            <v>14. MẮT</v>
          </cell>
          <cell r="G1225" t="str">
            <v>14.239</v>
          </cell>
          <cell r="H1225" t="str">
            <v>Chụp lỗ thị giác</v>
          </cell>
          <cell r="I1225" t="str">
            <v>Chụp lỗ thị giác [≤ 24x30 cm, 1 tư thế]</v>
          </cell>
          <cell r="J1225" t="str">
            <v>Chụp lỗ thị giác</v>
          </cell>
          <cell r="K1225" t="str">
            <v>C</v>
          </cell>
          <cell r="L1225" t="str">
            <v>T2</v>
          </cell>
          <cell r="M1225">
            <v>10</v>
          </cell>
          <cell r="N1225">
            <v>10</v>
          </cell>
          <cell r="O1225" t="str">
            <v>Áp dụng cho 01 vị trí</v>
          </cell>
          <cell r="P1225" t="str">
            <v>Chụp X-quang phim  ≤ 24x30 cm (1 tư thế)</v>
          </cell>
          <cell r="Q1225">
            <v>36000</v>
          </cell>
          <cell r="R1225">
            <v>17217.391304347799</v>
          </cell>
          <cell r="S1225">
            <v>53200</v>
          </cell>
          <cell r="T1225">
            <v>22382.608695652136</v>
          </cell>
          <cell r="U1225">
            <v>58382.608695652132</v>
          </cell>
          <cell r="V1225">
            <v>58300</v>
          </cell>
          <cell r="W1225">
            <v>2335.3043478260852</v>
          </cell>
          <cell r="X1225">
            <v>60717.91304347822</v>
          </cell>
        </row>
        <row r="1226">
          <cell r="E1226" t="str">
            <v>37.2A02.0011</v>
          </cell>
          <cell r="F1226" t="str">
            <v>14. MẮT</v>
          </cell>
          <cell r="G1226" t="str">
            <v>14.239</v>
          </cell>
          <cell r="H1226" t="str">
            <v>Chụp lỗ thị giác</v>
          </cell>
          <cell r="I1226" t="str">
            <v>Chụp lỗ thị giác [≤ 24x30 cm, 2 tư thế]</v>
          </cell>
          <cell r="J1226" t="str">
            <v>Chụp lỗ thị giác</v>
          </cell>
          <cell r="K1226" t="str">
            <v>C</v>
          </cell>
          <cell r="L1226" t="str">
            <v>T2</v>
          </cell>
          <cell r="M1226">
            <v>11</v>
          </cell>
          <cell r="N1226">
            <v>11</v>
          </cell>
          <cell r="O1226" t="str">
            <v>Áp dụng cho 01 vị trí</v>
          </cell>
          <cell r="P1226" t="str">
            <v>Chụp X-quang phim  ≤ 24x30 cm (2 tư thế)</v>
          </cell>
          <cell r="Q1226">
            <v>42000</v>
          </cell>
          <cell r="R1226">
            <v>17217.391304347799</v>
          </cell>
          <cell r="S1226">
            <v>59200</v>
          </cell>
          <cell r="T1226">
            <v>22382.608695652136</v>
          </cell>
          <cell r="U1226">
            <v>64382.608695652132</v>
          </cell>
          <cell r="V1226">
            <v>64300</v>
          </cell>
          <cell r="W1226">
            <v>2575.3043478260852</v>
          </cell>
          <cell r="X1226">
            <v>66957.913043478213</v>
          </cell>
        </row>
        <row r="1227">
          <cell r="E1227" t="str">
            <v>37.2A03.0028</v>
          </cell>
          <cell r="F1227" t="str">
            <v>14. MẮT</v>
          </cell>
          <cell r="G1227" t="str">
            <v>14.239</v>
          </cell>
          <cell r="H1227" t="str">
            <v>Chụp lỗ thị giác</v>
          </cell>
          <cell r="I1227" t="str">
            <v>Chụp lỗ thị giác [số hóa 1 phim]</v>
          </cell>
          <cell r="J1227" t="str">
            <v>Chụp lỗ thị giác</v>
          </cell>
          <cell r="K1227" t="str">
            <v>C</v>
          </cell>
          <cell r="L1227" t="str">
            <v>T2</v>
          </cell>
          <cell r="M1227">
            <v>29</v>
          </cell>
          <cell r="N1227">
            <v>29</v>
          </cell>
          <cell r="O1227" t="str">
            <v>Áp dụng cho 01 vị trí</v>
          </cell>
          <cell r="P1227" t="str">
            <v>Chụp X-quang số hóa 1 phim</v>
          </cell>
          <cell r="Q1227">
            <v>51591</v>
          </cell>
          <cell r="R1227">
            <v>16752.5217391304</v>
          </cell>
          <cell r="S1227">
            <v>68300</v>
          </cell>
          <cell r="T1227">
            <v>21778.278260869516</v>
          </cell>
          <cell r="U1227">
            <v>73369.278260869512</v>
          </cell>
          <cell r="V1227">
            <v>73300</v>
          </cell>
          <cell r="W1227">
            <v>2934.7711304347804</v>
          </cell>
          <cell r="X1227">
            <v>76304.049391304288</v>
          </cell>
        </row>
        <row r="1228">
          <cell r="E1228" t="str">
            <v>37.2A03.0029</v>
          </cell>
          <cell r="F1228" t="str">
            <v>14. MẮT</v>
          </cell>
          <cell r="G1228" t="str">
            <v>14.239</v>
          </cell>
          <cell r="H1228" t="str">
            <v>Chụp lỗ thị giác</v>
          </cell>
          <cell r="I1228" t="str">
            <v>Chụp lỗ thị giác [số hóa 2 phim]</v>
          </cell>
          <cell r="J1228" t="str">
            <v>Chụp lỗ thị giác</v>
          </cell>
          <cell r="K1228" t="str">
            <v>C</v>
          </cell>
          <cell r="L1228" t="str">
            <v>T2</v>
          </cell>
          <cell r="M1228">
            <v>30</v>
          </cell>
          <cell r="N1228">
            <v>30</v>
          </cell>
          <cell r="O1228" t="str">
            <v>Áp dụng cho 01 vị trí</v>
          </cell>
          <cell r="P1228" t="str">
            <v>Chụp X-quang số hóa 2 phim</v>
          </cell>
          <cell r="Q1228">
            <v>83000</v>
          </cell>
          <cell r="R1228">
            <v>17217.391304347799</v>
          </cell>
          <cell r="S1228">
            <v>100000</v>
          </cell>
          <cell r="T1228">
            <v>22382.608695652136</v>
          </cell>
          <cell r="U1228">
            <v>105382.60869565213</v>
          </cell>
          <cell r="V1228">
            <v>105300</v>
          </cell>
          <cell r="W1228">
            <v>4215.3043478260852</v>
          </cell>
          <cell r="X1228">
            <v>109597.91304347821</v>
          </cell>
        </row>
        <row r="1229">
          <cell r="E1229" t="str">
            <v>37.2A03.0032</v>
          </cell>
          <cell r="F1229" t="str">
            <v>18. ĐIỆN QUANG</v>
          </cell>
          <cell r="G1229" t="str">
            <v>18.141</v>
          </cell>
          <cell r="H1229" t="str">
            <v>Chụp X-quang bể thận - niệu quản xuôi dòng</v>
          </cell>
          <cell r="I1229" t="str">
            <v>Chụp X-quang bể thận - niệu quản xuôi dòng [có thuốc cản quang, số hóa]</v>
          </cell>
          <cell r="J1229" t="str">
            <v>Chụp Xquang bể thận-niệu quản xuôi dòng</v>
          </cell>
          <cell r="K1229" t="str">
            <v>B</v>
          </cell>
          <cell r="L1229" t="str">
            <v>T1</v>
          </cell>
          <cell r="M1229">
            <v>34</v>
          </cell>
          <cell r="N1229">
            <v>34</v>
          </cell>
          <cell r="P1229" t="str">
            <v>Chụp hệ tiết niệu có tiêm thuốc cản quang (UIV) số hóa</v>
          </cell>
          <cell r="Q1229">
            <v>540000</v>
          </cell>
          <cell r="R1229">
            <v>84521.739130434798</v>
          </cell>
          <cell r="S1229">
            <v>624000</v>
          </cell>
          <cell r="T1229">
            <v>109878.26086956525</v>
          </cell>
          <cell r="U1229">
            <v>649878.26086956519</v>
          </cell>
          <cell r="V1229">
            <v>649800</v>
          </cell>
          <cell r="W1229">
            <v>25995.130434782608</v>
          </cell>
          <cell r="X1229">
            <v>675873.39130434778</v>
          </cell>
        </row>
        <row r="1230">
          <cell r="E1230" t="str">
            <v>37.2A02.0020</v>
          </cell>
          <cell r="F1230" t="str">
            <v>18. ĐIỆN QUANG</v>
          </cell>
          <cell r="G1230" t="str">
            <v>18.141</v>
          </cell>
          <cell r="H1230" t="str">
            <v>Chụp X-quang bể thận - niệu quản xuôi dòng</v>
          </cell>
          <cell r="I1230" t="str">
            <v>Chụp X-quang bể thận - niệu quản xuôi dòng [có thuốc cản quang]</v>
          </cell>
          <cell r="J1230" t="str">
            <v>Chụp Xquang bể thận-niệu quản xuôi dòng</v>
          </cell>
          <cell r="K1230" t="str">
            <v>B</v>
          </cell>
          <cell r="L1230" t="str">
            <v>T1</v>
          </cell>
          <cell r="M1230">
            <v>21</v>
          </cell>
          <cell r="N1230">
            <v>21</v>
          </cell>
          <cell r="P1230" t="str">
            <v>Chụp hệ tiết niệu có tiêm thuốc cản quang (UIV)</v>
          </cell>
          <cell r="Q1230">
            <v>470000</v>
          </cell>
          <cell r="R1230">
            <v>84521.739130434798</v>
          </cell>
          <cell r="S1230">
            <v>554000</v>
          </cell>
          <cell r="T1230">
            <v>109878.26086956525</v>
          </cell>
          <cell r="U1230">
            <v>579878.26086956519</v>
          </cell>
          <cell r="V1230">
            <v>579800</v>
          </cell>
          <cell r="W1230">
            <v>23195.130434782608</v>
          </cell>
          <cell r="X1230">
            <v>603073.39130434778</v>
          </cell>
        </row>
        <row r="1231">
          <cell r="E1231" t="str">
            <v>37.2A02.0010</v>
          </cell>
          <cell r="F1231" t="str">
            <v>18. ĐIỆN QUANG</v>
          </cell>
          <cell r="G1231" t="str">
            <v>18.72</v>
          </cell>
          <cell r="H1231" t="str">
            <v>Chụp X-quang Blondeau</v>
          </cell>
          <cell r="I1231" t="str">
            <v>Chụp X-quang Blondeau [≤ 24x30 cm, 1 tư thế]</v>
          </cell>
          <cell r="J1231" t="str">
            <v>Chụp Xquang Blondeau [Blondeau + Hirtz]</v>
          </cell>
          <cell r="K1231" t="str">
            <v>D</v>
          </cell>
          <cell r="M1231">
            <v>10</v>
          </cell>
          <cell r="N1231">
            <v>10</v>
          </cell>
          <cell r="O1231" t="str">
            <v>Áp dụng cho 01 vị trí</v>
          </cell>
          <cell r="P1231" t="str">
            <v>Chụp X-quang phim  ≤ 24x30 cm (1 tư thế)</v>
          </cell>
          <cell r="Q1231">
            <v>36000</v>
          </cell>
          <cell r="R1231">
            <v>17217.391304347799</v>
          </cell>
          <cell r="S1231">
            <v>53200</v>
          </cell>
          <cell r="T1231">
            <v>22382.608695652136</v>
          </cell>
          <cell r="U1231">
            <v>58382.608695652132</v>
          </cell>
          <cell r="V1231">
            <v>58300</v>
          </cell>
          <cell r="W1231">
            <v>2335.3043478260852</v>
          </cell>
          <cell r="X1231">
            <v>60717.91304347822</v>
          </cell>
        </row>
        <row r="1232">
          <cell r="E1232" t="str">
            <v>37.2A03.0028</v>
          </cell>
          <cell r="F1232" t="str">
            <v>18. ĐIỆN QUANG</v>
          </cell>
          <cell r="G1232" t="str">
            <v>18.72</v>
          </cell>
          <cell r="H1232" t="str">
            <v>Chụp X-quang Blondeau</v>
          </cell>
          <cell r="I1232" t="str">
            <v>Chụp X-quang Blondeau [số hóa 1 phim]</v>
          </cell>
          <cell r="J1232" t="str">
            <v>Chụp Xquang Blondeau [Blondeau + Hirtz]</v>
          </cell>
          <cell r="K1232" t="str">
            <v>D</v>
          </cell>
          <cell r="M1232">
            <v>29</v>
          </cell>
          <cell r="N1232">
            <v>29</v>
          </cell>
          <cell r="O1232" t="str">
            <v>Áp dụng cho 01 vị trí</v>
          </cell>
          <cell r="P1232" t="str">
            <v>Chụp X-quang số hóa 1 phim</v>
          </cell>
          <cell r="Q1232">
            <v>51591</v>
          </cell>
          <cell r="R1232">
            <v>16752.5217391304</v>
          </cell>
          <cell r="S1232">
            <v>68300</v>
          </cell>
          <cell r="T1232">
            <v>21778.278260869516</v>
          </cell>
          <cell r="U1232">
            <v>73369.278260869512</v>
          </cell>
          <cell r="V1232">
            <v>73300</v>
          </cell>
          <cell r="W1232">
            <v>2934.7711304347804</v>
          </cell>
          <cell r="X1232">
            <v>76304.049391304288</v>
          </cell>
        </row>
        <row r="1233">
          <cell r="E1233" t="str">
            <v>37.2A03.0029</v>
          </cell>
          <cell r="F1233" t="str">
            <v>18. ĐIỆN QUANG</v>
          </cell>
          <cell r="G1233" t="str">
            <v>18.72</v>
          </cell>
          <cell r="H1233" t="str">
            <v>Chụp X-quang Blondeau</v>
          </cell>
          <cell r="I1233" t="str">
            <v>Chụp X-quang Blondeau [số hóa 2 phim]</v>
          </cell>
          <cell r="J1233" t="str">
            <v>Chụp Xquang Blondeau [Blondeau + Hirtz]</v>
          </cell>
          <cell r="K1233" t="str">
            <v>D</v>
          </cell>
          <cell r="M1233">
            <v>30</v>
          </cell>
          <cell r="N1233">
            <v>30</v>
          </cell>
          <cell r="O1233" t="str">
            <v>Áp dụng cho 01 vị trí</v>
          </cell>
          <cell r="P1233" t="str">
            <v>Chụp X-quang số hóa 2 phim</v>
          </cell>
          <cell r="Q1233">
            <v>83000</v>
          </cell>
          <cell r="R1233">
            <v>17217.391304347799</v>
          </cell>
          <cell r="S1233">
            <v>100000</v>
          </cell>
          <cell r="T1233">
            <v>22382.608695652136</v>
          </cell>
          <cell r="U1233">
            <v>105382.60869565213</v>
          </cell>
          <cell r="V1233">
            <v>105300</v>
          </cell>
          <cell r="W1233">
            <v>4215.3043478260852</v>
          </cell>
          <cell r="X1233">
            <v>109597.91304347821</v>
          </cell>
        </row>
        <row r="1234">
          <cell r="E1234" t="str">
            <v>37.2A02.0012</v>
          </cell>
          <cell r="F1234" t="str">
            <v>18. ĐIỆN QUANG</v>
          </cell>
          <cell r="G1234" t="str">
            <v>18.125</v>
          </cell>
          <cell r="H1234" t="str">
            <v>Chụp X-quang bụng không chuẩn bị thẳng hoặc nghiêng</v>
          </cell>
          <cell r="I1234" t="str">
            <v>Chụp X-quang bụng không chuẩn bị thẳng hoặc nghiêng  [&gt; 24x30 cm, 1 tư thế]</v>
          </cell>
          <cell r="J1234" t="str">
            <v>Chụp Xquang bụng không chuẩn bị thẳng hoặc nghiêng</v>
          </cell>
          <cell r="K1234" t="str">
            <v>D</v>
          </cell>
          <cell r="M1234">
            <v>12</v>
          </cell>
          <cell r="N1234">
            <v>12</v>
          </cell>
          <cell r="O1234" t="str">
            <v>Áp dụng cho 01 vị trí</v>
          </cell>
          <cell r="P1234" t="str">
            <v>Chụp X-quang phim &gt; 24x30 cm (1 tư thế)</v>
          </cell>
          <cell r="Q1234">
            <v>42000</v>
          </cell>
          <cell r="R1234">
            <v>17217.391304347799</v>
          </cell>
          <cell r="S1234">
            <v>59200</v>
          </cell>
          <cell r="T1234">
            <v>22382.608695652136</v>
          </cell>
          <cell r="U1234">
            <v>64382.608695652132</v>
          </cell>
          <cell r="V1234">
            <v>64300</v>
          </cell>
          <cell r="W1234">
            <v>2575.3043478260852</v>
          </cell>
          <cell r="X1234">
            <v>66957.913043478213</v>
          </cell>
        </row>
        <row r="1235">
          <cell r="E1235" t="str">
            <v>37.2A02.0013</v>
          </cell>
          <cell r="F1235" t="str">
            <v>18. ĐIỆN QUANG</v>
          </cell>
          <cell r="G1235" t="str">
            <v>18.125</v>
          </cell>
          <cell r="H1235" t="str">
            <v>Chụp X-quang bụng không chuẩn bị thẳng hoặc nghiêng</v>
          </cell>
          <cell r="I1235" t="str">
            <v>Chụp X-quang bụng không chuẩn bị thẳng hoặc nghiêng  [&gt; 24x30 cm, 2 tư thế]</v>
          </cell>
          <cell r="J1235" t="str">
            <v>Chụp Xquang bụng không chuẩn bị thẳng hoặc nghiêng [thẳng và nghiêng]</v>
          </cell>
          <cell r="K1235" t="str">
            <v>D</v>
          </cell>
          <cell r="M1235">
            <v>13</v>
          </cell>
          <cell r="N1235">
            <v>13</v>
          </cell>
          <cell r="O1235" t="str">
            <v>Áp dụng cho 01 vị trí</v>
          </cell>
          <cell r="P1235" t="str">
            <v>Chụp X-quang phim &gt; 24x30 cm (2 tư thế)</v>
          </cell>
          <cell r="Q1235">
            <v>55000</v>
          </cell>
          <cell r="R1235">
            <v>17217.391304347799</v>
          </cell>
          <cell r="S1235">
            <v>72200</v>
          </cell>
          <cell r="T1235">
            <v>22382.608695652136</v>
          </cell>
          <cell r="U1235">
            <v>77382.608695652132</v>
          </cell>
          <cell r="V1235">
            <v>77300</v>
          </cell>
          <cell r="W1235">
            <v>3095.3043478260852</v>
          </cell>
          <cell r="X1235">
            <v>80477.913043478213</v>
          </cell>
        </row>
        <row r="1236">
          <cell r="E1236" t="str">
            <v>37.2A03.0028</v>
          </cell>
          <cell r="F1236" t="str">
            <v>18. ĐIỆN QUANG</v>
          </cell>
          <cell r="G1236" t="str">
            <v>18.125</v>
          </cell>
          <cell r="H1236" t="str">
            <v>Chụp X-quang bụng không chuẩn bị thẳng hoặc nghiêng</v>
          </cell>
          <cell r="I1236" t="str">
            <v>Chụp X-quang bụng không chuẩn bị thẳng hoặc nghiêng [số hóa 1 phim]</v>
          </cell>
          <cell r="J1236" t="str">
            <v>Chụp Xquang bụng không chuẩn bị thẳng hoặc nghiêng</v>
          </cell>
          <cell r="K1236" t="str">
            <v>D</v>
          </cell>
          <cell r="M1236">
            <v>29</v>
          </cell>
          <cell r="N1236">
            <v>29</v>
          </cell>
          <cell r="O1236" t="str">
            <v>Áp dụng cho 01 vị trí</v>
          </cell>
          <cell r="P1236" t="str">
            <v>Chụp X-quang số hóa 1 phim</v>
          </cell>
          <cell r="Q1236">
            <v>51591</v>
          </cell>
          <cell r="R1236">
            <v>16752.5217391304</v>
          </cell>
          <cell r="S1236">
            <v>68300</v>
          </cell>
          <cell r="T1236">
            <v>21778.278260869516</v>
          </cell>
          <cell r="U1236">
            <v>73369.278260869512</v>
          </cell>
          <cell r="V1236">
            <v>73300</v>
          </cell>
          <cell r="W1236">
            <v>2934.7711304347804</v>
          </cell>
          <cell r="X1236">
            <v>76304.049391304288</v>
          </cell>
        </row>
        <row r="1237">
          <cell r="E1237" t="str">
            <v>37.8B00.0130</v>
          </cell>
          <cell r="F1237" t="str">
            <v>15. TAI MŨI HỌNG</v>
          </cell>
          <cell r="G1237" t="str">
            <v>15.251</v>
          </cell>
          <cell r="H1237" t="str">
            <v>Nội soi phế quản ống mềm chẩn đoán gây tê</v>
          </cell>
          <cell r="I1237" t="str">
            <v>Nội soi phế quản ống mềm chẩn đoán gây tê</v>
          </cell>
          <cell r="J1237" t="str">
            <v>Nội soi phế quản ống mềm chẩn đoán gây tê</v>
          </cell>
          <cell r="K1237" t="str">
            <v>B</v>
          </cell>
          <cell r="L1237" t="str">
            <v>TDB</v>
          </cell>
          <cell r="M1237">
            <v>134</v>
          </cell>
          <cell r="N1237">
            <v>134</v>
          </cell>
          <cell r="P1237" t="str">
            <v>Nội soi phế quản ống mềm gây tê</v>
          </cell>
          <cell r="Q1237">
            <v>684000</v>
          </cell>
          <cell r="R1237">
            <v>84521.739130434798</v>
          </cell>
          <cell r="S1237">
            <v>768000</v>
          </cell>
          <cell r="T1237">
            <v>109878.26086956525</v>
          </cell>
          <cell r="U1237">
            <v>793878.26086956519</v>
          </cell>
          <cell r="V1237">
            <v>793800</v>
          </cell>
          <cell r="W1237">
            <v>31755.130434782608</v>
          </cell>
          <cell r="X1237">
            <v>825633.39130434778</v>
          </cell>
        </row>
        <row r="1238">
          <cell r="E1238" t="str">
            <v>37.8B00.0130</v>
          </cell>
          <cell r="F1238" t="str">
            <v>20. NỘI SOI CHẨN ĐOÁN CAN THIỆP</v>
          </cell>
          <cell r="G1238" t="str">
            <v>20.29</v>
          </cell>
          <cell r="H1238" t="str">
            <v>Nội soi khí - phế quản ống mềm rửa phế quản phế nang chọn lọc</v>
          </cell>
          <cell r="I1238" t="str">
            <v>Nội soi khí - phế quản ống mềm rửa phế quản phế nang chọn lọc</v>
          </cell>
          <cell r="J1238" t="str">
            <v>Nội soi khí - phế quản ống mềm rửa phế quản phế nang chọn lọc</v>
          </cell>
          <cell r="K1238" t="str">
            <v>B</v>
          </cell>
          <cell r="L1238" t="str">
            <v>T1</v>
          </cell>
          <cell r="M1238">
            <v>134</v>
          </cell>
          <cell r="N1238">
            <v>134</v>
          </cell>
          <cell r="P1238" t="str">
            <v>Nội soi phế quản ống mềm gây tê</v>
          </cell>
          <cell r="Q1238">
            <v>684000</v>
          </cell>
          <cell r="R1238">
            <v>84521.739130434798</v>
          </cell>
          <cell r="S1238">
            <v>768000</v>
          </cell>
          <cell r="T1238">
            <v>109878.26086956525</v>
          </cell>
          <cell r="U1238">
            <v>793878.26086956519</v>
          </cell>
          <cell r="V1238">
            <v>793800</v>
          </cell>
          <cell r="W1238">
            <v>31755.130434782608</v>
          </cell>
          <cell r="X1238">
            <v>825633.39130434778</v>
          </cell>
        </row>
        <row r="1239">
          <cell r="E1239" t="str">
            <v>37.2A03.0029</v>
          </cell>
          <cell r="F1239" t="str">
            <v>18. ĐIỆN QUANG</v>
          </cell>
          <cell r="G1239" t="str">
            <v>18.125</v>
          </cell>
          <cell r="H1239" t="str">
            <v>Chụp X-quang bụng không chuẩn bị thẳng hoặc nghiêng</v>
          </cell>
          <cell r="I1239" t="str">
            <v>Chụp X-quang bụng không chuẩn bị thẳng hoặc nghiêng [số hóa 2 phim]</v>
          </cell>
          <cell r="J1239" t="str">
            <v>Chụp Xquang bụng không chuẩn bị thẳng hoặc nghiêng [thẳng và nghiêng]</v>
          </cell>
          <cell r="K1239" t="str">
            <v>D</v>
          </cell>
          <cell r="M1239">
            <v>30</v>
          </cell>
          <cell r="N1239">
            <v>30</v>
          </cell>
          <cell r="O1239" t="str">
            <v>Áp dụng cho 01 vị trí</v>
          </cell>
          <cell r="P1239" t="str">
            <v>Chụp X-quang số hóa 2 phim</v>
          </cell>
          <cell r="Q1239">
            <v>83000</v>
          </cell>
          <cell r="R1239">
            <v>17217.391304347799</v>
          </cell>
          <cell r="S1239">
            <v>100000</v>
          </cell>
          <cell r="T1239">
            <v>22382.608695652136</v>
          </cell>
          <cell r="U1239">
            <v>105382.60869565213</v>
          </cell>
          <cell r="V1239">
            <v>105300</v>
          </cell>
          <cell r="W1239">
            <v>4215.3043478260852</v>
          </cell>
          <cell r="X1239">
            <v>109597.91304347821</v>
          </cell>
        </row>
        <row r="1240">
          <cell r="E1240" t="str">
            <v>37.2A02.0010</v>
          </cell>
          <cell r="F1240" t="str">
            <v>18. ĐIỆN QUANG</v>
          </cell>
          <cell r="G1240" t="str">
            <v>18.77</v>
          </cell>
          <cell r="H1240" t="str">
            <v>Chụp X-quang Chausse III</v>
          </cell>
          <cell r="I1240" t="str">
            <v xml:space="preserve">Chụp X-quang Chausse III [≤ 24x30 cm, 1 tư thế] </v>
          </cell>
          <cell r="J1240" t="str">
            <v>Chụp Xquang Chausse III</v>
          </cell>
          <cell r="K1240" t="str">
            <v>C</v>
          </cell>
          <cell r="M1240">
            <v>10</v>
          </cell>
          <cell r="N1240">
            <v>10</v>
          </cell>
          <cell r="O1240" t="str">
            <v>Áp dụng cho 01 vị trí</v>
          </cell>
          <cell r="P1240" t="str">
            <v>Chụp X-quang phim  ≤ 24x30 cm (1 tư thế)</v>
          </cell>
          <cell r="Q1240">
            <v>36000</v>
          </cell>
          <cell r="R1240">
            <v>17217.391304347799</v>
          </cell>
          <cell r="S1240">
            <v>53200</v>
          </cell>
          <cell r="T1240">
            <v>22382.608695652136</v>
          </cell>
          <cell r="U1240">
            <v>58382.608695652132</v>
          </cell>
          <cell r="V1240">
            <v>58300</v>
          </cell>
          <cell r="W1240">
            <v>2335.3043478260852</v>
          </cell>
          <cell r="X1240">
            <v>60717.91304347822</v>
          </cell>
        </row>
        <row r="1241">
          <cell r="E1241" t="str">
            <v>37.2A03.0028</v>
          </cell>
          <cell r="F1241" t="str">
            <v>18. ĐIỆN QUANG</v>
          </cell>
          <cell r="G1241" t="str">
            <v>18.77</v>
          </cell>
          <cell r="H1241" t="str">
            <v>Chụp X-quang Chausse III</v>
          </cell>
          <cell r="I1241" t="str">
            <v>Chụp X-quang Chausse III [số hóa 1 phim]</v>
          </cell>
          <cell r="J1241" t="str">
            <v>Chụp Xquang Chausse III</v>
          </cell>
          <cell r="K1241" t="str">
            <v>C</v>
          </cell>
          <cell r="M1241">
            <v>29</v>
          </cell>
          <cell r="N1241">
            <v>29</v>
          </cell>
          <cell r="O1241" t="str">
            <v>Áp dụng cho 01 vị trí</v>
          </cell>
          <cell r="P1241" t="str">
            <v>Chụp X-quang số hóa 1 phim</v>
          </cell>
          <cell r="Q1241">
            <v>51591</v>
          </cell>
          <cell r="R1241">
            <v>16752.5217391304</v>
          </cell>
          <cell r="S1241">
            <v>68300</v>
          </cell>
          <cell r="T1241">
            <v>21778.278260869516</v>
          </cell>
          <cell r="U1241">
            <v>73369.278260869512</v>
          </cell>
          <cell r="V1241">
            <v>73300</v>
          </cell>
          <cell r="W1241">
            <v>2934.7711304347804</v>
          </cell>
          <cell r="X1241">
            <v>76304.049391304288</v>
          </cell>
        </row>
        <row r="1242">
          <cell r="E1242" t="str">
            <v>37.2A03.0028</v>
          </cell>
          <cell r="F1242" t="str">
            <v>18. ĐIỆN QUANG</v>
          </cell>
          <cell r="G1242" t="str">
            <v>18.89</v>
          </cell>
          <cell r="H1242" t="str">
            <v>Chụp X-quang cột sống cổ C1-C2</v>
          </cell>
          <cell r="I1242" t="str">
            <v>Chụp X-quang cột sống cổ C1-C2  [số hóa 1 phim]</v>
          </cell>
          <cell r="J1242" t="str">
            <v>Chụp Xquang cột sống cổ C1-C2</v>
          </cell>
          <cell r="K1242" t="str">
            <v>C</v>
          </cell>
          <cell r="M1242">
            <v>29</v>
          </cell>
          <cell r="N1242">
            <v>29</v>
          </cell>
          <cell r="O1242" t="str">
            <v>Áp dụng cho 01 vị trí</v>
          </cell>
          <cell r="P1242" t="str">
            <v>Chụp X-quang số hóa 1 phim</v>
          </cell>
          <cell r="Q1242">
            <v>51591</v>
          </cell>
          <cell r="R1242">
            <v>16752.5217391304</v>
          </cell>
          <cell r="S1242">
            <v>68300</v>
          </cell>
          <cell r="T1242">
            <v>21778.278260869516</v>
          </cell>
          <cell r="U1242">
            <v>73369.278260869512</v>
          </cell>
          <cell r="V1242">
            <v>73300</v>
          </cell>
          <cell r="W1242">
            <v>2934.7711304347804</v>
          </cell>
          <cell r="X1242">
            <v>76304.049391304288</v>
          </cell>
        </row>
        <row r="1243">
          <cell r="E1243" t="str">
            <v>37.2A03.0029</v>
          </cell>
          <cell r="F1243" t="str">
            <v>18. ĐIỆN QUANG</v>
          </cell>
          <cell r="G1243" t="str">
            <v>18.89</v>
          </cell>
          <cell r="H1243" t="str">
            <v>Chụp X-quang cột sống cổ C1-C2</v>
          </cell>
          <cell r="I1243" t="str">
            <v>Chụp X-quang cột sống cổ C1-C2  [số hóa 2 phim]</v>
          </cell>
          <cell r="J1243" t="str">
            <v>Chụp Xquang cột sống cổ C1-C2</v>
          </cell>
          <cell r="K1243" t="str">
            <v>C</v>
          </cell>
          <cell r="M1243">
            <v>30</v>
          </cell>
          <cell r="N1243">
            <v>30</v>
          </cell>
          <cell r="O1243" t="str">
            <v>Áp dụng cho 01 vị trí</v>
          </cell>
          <cell r="P1243" t="str">
            <v>Chụp X-quang số hóa 2 phim</v>
          </cell>
          <cell r="Q1243">
            <v>83000</v>
          </cell>
          <cell r="R1243">
            <v>17217.391304347799</v>
          </cell>
          <cell r="S1243">
            <v>100000</v>
          </cell>
          <cell r="T1243">
            <v>22382.608695652136</v>
          </cell>
          <cell r="U1243">
            <v>105382.60869565213</v>
          </cell>
          <cell r="V1243">
            <v>105300</v>
          </cell>
          <cell r="W1243">
            <v>4215.3043478260852</v>
          </cell>
          <cell r="X1243">
            <v>109597.91304347821</v>
          </cell>
        </row>
        <row r="1244">
          <cell r="E1244" t="str">
            <v>37.2A02.0010</v>
          </cell>
          <cell r="F1244" t="str">
            <v>18. ĐIỆN QUANG</v>
          </cell>
          <cell r="G1244" t="str">
            <v>18.89</v>
          </cell>
          <cell r="H1244" t="str">
            <v>Chụp X-quang cột sống cổ C1-C2</v>
          </cell>
          <cell r="I1244" t="str">
            <v>Chụp X-quang cột sống cổ C1-C2 [≤ 24x30 cm, 1 tư thế]</v>
          </cell>
          <cell r="J1244" t="str">
            <v>Chụp Xquang cột sống cổ C1-C2</v>
          </cell>
          <cell r="K1244" t="str">
            <v>C</v>
          </cell>
          <cell r="M1244">
            <v>10</v>
          </cell>
          <cell r="N1244">
            <v>10</v>
          </cell>
          <cell r="O1244" t="str">
            <v>Áp dụng cho 01 vị trí</v>
          </cell>
          <cell r="P1244" t="str">
            <v>Chụp X-quang phim  ≤ 24x30 cm (1 tư thế)</v>
          </cell>
          <cell r="Q1244">
            <v>36000</v>
          </cell>
          <cell r="R1244">
            <v>17217.391304347799</v>
          </cell>
          <cell r="S1244">
            <v>53200</v>
          </cell>
          <cell r="T1244">
            <v>22382.608695652136</v>
          </cell>
          <cell r="U1244">
            <v>58382.608695652132</v>
          </cell>
          <cell r="V1244">
            <v>58300</v>
          </cell>
          <cell r="W1244">
            <v>2335.3043478260852</v>
          </cell>
          <cell r="X1244">
            <v>60717.91304347822</v>
          </cell>
        </row>
        <row r="1245">
          <cell r="E1245" t="str">
            <v>37.2A02.0013</v>
          </cell>
          <cell r="F1245" t="str">
            <v>18. ĐIỆN QUANG</v>
          </cell>
          <cell r="G1245" t="str">
            <v>18.87</v>
          </cell>
          <cell r="H1245" t="str">
            <v>Chụp X-quang cột sống cổ chếch hai bên</v>
          </cell>
          <cell r="I1245" t="str">
            <v>Chụp X-quang cột sống cổ chếch hai bên [&gt; 24x30 cm, 2 tư thế]</v>
          </cell>
          <cell r="J1245" t="str">
            <v>Chụp Xquang cột sống cổ chếch hai bên</v>
          </cell>
          <cell r="K1245" t="str">
            <v>C</v>
          </cell>
          <cell r="M1245">
            <v>13</v>
          </cell>
          <cell r="N1245">
            <v>13</v>
          </cell>
          <cell r="O1245" t="str">
            <v>Áp dụng cho 01 vị trí</v>
          </cell>
          <cell r="P1245" t="str">
            <v>Chụp X-quang phim &gt; 24x30 cm (2 tư thế)</v>
          </cell>
          <cell r="Q1245">
            <v>55000</v>
          </cell>
          <cell r="R1245">
            <v>17217.391304347799</v>
          </cell>
          <cell r="S1245">
            <v>72200</v>
          </cell>
          <cell r="T1245">
            <v>22382.608695652136</v>
          </cell>
          <cell r="U1245">
            <v>77382.608695652132</v>
          </cell>
          <cell r="V1245">
            <v>77300</v>
          </cell>
          <cell r="W1245">
            <v>3095.3043478260852</v>
          </cell>
          <cell r="X1245">
            <v>80477.913043478213</v>
          </cell>
        </row>
        <row r="1246">
          <cell r="E1246" t="str">
            <v>37.2A02.0010</v>
          </cell>
          <cell r="F1246" t="str">
            <v>18. ĐIỆN QUANG</v>
          </cell>
          <cell r="G1246" t="str">
            <v>18.87</v>
          </cell>
          <cell r="H1246" t="str">
            <v>Chụp X-quang cột sống cổ chếch hai bên</v>
          </cell>
          <cell r="I1246" t="str">
            <v>Chụp X-quang cột sống cổ chếch hai bên [≤ 24x30 cm, 1 tư thế]</v>
          </cell>
          <cell r="J1246" t="str">
            <v>Chụp Xquang cột sống cổ chếch hai bên</v>
          </cell>
          <cell r="K1246" t="str">
            <v>C</v>
          </cell>
          <cell r="M1246">
            <v>10</v>
          </cell>
          <cell r="N1246">
            <v>10</v>
          </cell>
          <cell r="O1246" t="str">
            <v>Áp dụng cho 01 vị trí</v>
          </cell>
          <cell r="P1246" t="str">
            <v>Chụp X-quang phim  ≤ 24x30 cm (1 tư thế)</v>
          </cell>
          <cell r="Q1246">
            <v>36000</v>
          </cell>
          <cell r="R1246">
            <v>17217.391304347799</v>
          </cell>
          <cell r="S1246">
            <v>53200</v>
          </cell>
          <cell r="T1246">
            <v>22382.608695652136</v>
          </cell>
          <cell r="U1246">
            <v>58382.608695652132</v>
          </cell>
          <cell r="V1246">
            <v>58300</v>
          </cell>
          <cell r="W1246">
            <v>2335.3043478260852</v>
          </cell>
          <cell r="X1246">
            <v>60717.91304347822</v>
          </cell>
        </row>
        <row r="1247">
          <cell r="E1247" t="str">
            <v>37.2A03.0028</v>
          </cell>
          <cell r="F1247" t="str">
            <v>18. ĐIỆN QUANG</v>
          </cell>
          <cell r="G1247" t="str">
            <v>18.87</v>
          </cell>
          <cell r="H1247" t="str">
            <v>Chụp X-quang cột sống cổ chếch hai bên</v>
          </cell>
          <cell r="I1247" t="str">
            <v>Chụp X-quang cột sống cổ chếch hai bên [số hóa 1 phim]</v>
          </cell>
          <cell r="J1247" t="str">
            <v>Chụp Xquang cột sống cổ chếch hai bên</v>
          </cell>
          <cell r="K1247" t="str">
            <v>C</v>
          </cell>
          <cell r="M1247">
            <v>29</v>
          </cell>
          <cell r="N1247">
            <v>29</v>
          </cell>
          <cell r="O1247" t="str">
            <v>Áp dụng cho 01 vị trí</v>
          </cell>
          <cell r="P1247" t="str">
            <v>Chụp X-quang số hóa 1 phim</v>
          </cell>
          <cell r="Q1247">
            <v>51591</v>
          </cell>
          <cell r="R1247">
            <v>16752.5217391304</v>
          </cell>
          <cell r="S1247">
            <v>68300</v>
          </cell>
          <cell r="T1247">
            <v>21778.278260869516</v>
          </cell>
          <cell r="U1247">
            <v>73369.278260869512</v>
          </cell>
          <cell r="V1247">
            <v>73300</v>
          </cell>
          <cell r="W1247">
            <v>2934.7711304347804</v>
          </cell>
          <cell r="X1247">
            <v>76304.049391304288</v>
          </cell>
        </row>
        <row r="1248">
          <cell r="E1248" t="str">
            <v>37.8B00.0131</v>
          </cell>
          <cell r="F1248" t="str">
            <v>15. TAI MŨI HỌNG</v>
          </cell>
          <cell r="G1248" t="str">
            <v>15.255</v>
          </cell>
          <cell r="H1248" t="str">
            <v>Nội soi phế quản ống mềm sinh thiết u gây tê</v>
          </cell>
          <cell r="I1248" t="str">
            <v>Nội soi phế quản ống mềm sinh thiết u gây tê</v>
          </cell>
          <cell r="J1248" t="str">
            <v>Nội soi phế quản ống mềm sinh thiết u gây tê</v>
          </cell>
          <cell r="K1248" t="str">
            <v>B</v>
          </cell>
          <cell r="L1248" t="str">
            <v>T1</v>
          </cell>
          <cell r="M1248">
            <v>135</v>
          </cell>
          <cell r="N1248">
            <v>135</v>
          </cell>
          <cell r="P1248" t="str">
            <v>Nội soi phế quản ống mềm gây tê có sinh thiết</v>
          </cell>
          <cell r="Q1248">
            <v>1009000</v>
          </cell>
          <cell r="R1248">
            <v>150260.869565217</v>
          </cell>
          <cell r="S1248">
            <v>1159000</v>
          </cell>
          <cell r="T1248">
            <v>195339.1304347821</v>
          </cell>
          <cell r="U1248">
            <v>1204339.130434782</v>
          </cell>
          <cell r="V1248">
            <v>1204300</v>
          </cell>
          <cell r="W1248">
            <v>48173.565217391282</v>
          </cell>
          <cell r="X1248">
            <v>1252512.6956521734</v>
          </cell>
        </row>
        <row r="1249">
          <cell r="E1249" t="str">
            <v>37.2A03.0029</v>
          </cell>
          <cell r="F1249" t="str">
            <v>18. ĐIỆN QUANG</v>
          </cell>
          <cell r="G1249" t="str">
            <v>18.87</v>
          </cell>
          <cell r="H1249" t="str">
            <v>Chụp X-quang cột sống cổ chếch hai bên</v>
          </cell>
          <cell r="I1249" t="str">
            <v>Chụp X-quang cột sống cổ chếch hai bên [số hóa 2 phim]</v>
          </cell>
          <cell r="J1249" t="str">
            <v>Chụp Xquang cột sống cổ chếch hai bên</v>
          </cell>
          <cell r="K1249" t="str">
            <v>C</v>
          </cell>
          <cell r="M1249">
            <v>30</v>
          </cell>
          <cell r="N1249">
            <v>30</v>
          </cell>
          <cell r="O1249" t="str">
            <v>Áp dụng cho 01 vị trí</v>
          </cell>
          <cell r="P1249" t="str">
            <v>Chụp X-quang số hóa 2 phim</v>
          </cell>
          <cell r="Q1249">
            <v>83000</v>
          </cell>
          <cell r="R1249">
            <v>17217.391304347799</v>
          </cell>
          <cell r="S1249">
            <v>100000</v>
          </cell>
          <cell r="T1249">
            <v>22382.608695652136</v>
          </cell>
          <cell r="U1249">
            <v>105382.60869565213</v>
          </cell>
          <cell r="V1249">
            <v>105300</v>
          </cell>
          <cell r="W1249">
            <v>4215.3043478260852</v>
          </cell>
          <cell r="X1249">
            <v>109597.91304347821</v>
          </cell>
        </row>
        <row r="1250">
          <cell r="E1250" t="str">
            <v>37.8B00.0131</v>
          </cell>
          <cell r="F1250" t="str">
            <v>20. NỘI SOI CHẨN ĐOÁN CAN THIỆP</v>
          </cell>
          <cell r="G1250" t="str">
            <v>20.17</v>
          </cell>
          <cell r="H1250" t="str">
            <v>Nội soi khí - phế quản ống mềm sinh thiết xuyên vách</v>
          </cell>
          <cell r="I1250" t="str">
            <v>Nội soi khí - phế quản ống mềm sinh thiết xuyên vách</v>
          </cell>
          <cell r="J1250" t="str">
            <v>Nội soi khí - phế quản ống mềm sinh thiết xuyên vách</v>
          </cell>
          <cell r="K1250" t="str">
            <v>A</v>
          </cell>
          <cell r="L1250" t="str">
            <v>T1</v>
          </cell>
          <cell r="M1250">
            <v>135</v>
          </cell>
          <cell r="N1250">
            <v>135</v>
          </cell>
          <cell r="P1250" t="str">
            <v>Nội soi phế quản ống mềm gây tê có sinh thiết</v>
          </cell>
          <cell r="Q1250">
            <v>1009000</v>
          </cell>
          <cell r="R1250">
            <v>150260.869565217</v>
          </cell>
          <cell r="S1250">
            <v>1159000</v>
          </cell>
          <cell r="T1250">
            <v>195339.1304347821</v>
          </cell>
          <cell r="U1250">
            <v>1204339.130434782</v>
          </cell>
          <cell r="V1250">
            <v>1204300</v>
          </cell>
          <cell r="W1250">
            <v>48173.565217391282</v>
          </cell>
          <cell r="X1250">
            <v>1252512.6956521734</v>
          </cell>
        </row>
        <row r="1251">
          <cell r="E1251" t="str">
            <v>37.2A02.0013</v>
          </cell>
          <cell r="F1251" t="str">
            <v>18. ĐIỆN QUANG</v>
          </cell>
          <cell r="G1251" t="str">
            <v>18.86</v>
          </cell>
          <cell r="H1251" t="str">
            <v>Chụp X-quang cột sống cổ thẳng nghiêng</v>
          </cell>
          <cell r="I1251" t="str">
            <v>Chụp X-quang cột sống cổ thẳng nghiêng [&gt; 24x30 cm, 2 tư thế]</v>
          </cell>
          <cell r="J1251" t="str">
            <v>Chụp Xquang cột sống cổ thẳng nghiêng</v>
          </cell>
          <cell r="K1251" t="str">
            <v>D</v>
          </cell>
          <cell r="M1251">
            <v>13</v>
          </cell>
          <cell r="N1251">
            <v>13</v>
          </cell>
          <cell r="O1251" t="str">
            <v>Áp dụng cho 01 vị trí</v>
          </cell>
          <cell r="P1251" t="str">
            <v>Chụp X-quang phim &gt; 24x30 cm (2 tư thế)</v>
          </cell>
          <cell r="Q1251">
            <v>55000</v>
          </cell>
          <cell r="R1251">
            <v>17217.391304347799</v>
          </cell>
          <cell r="S1251">
            <v>72200</v>
          </cell>
          <cell r="T1251">
            <v>22382.608695652136</v>
          </cell>
          <cell r="U1251">
            <v>77382.608695652132</v>
          </cell>
          <cell r="V1251">
            <v>77300</v>
          </cell>
          <cell r="W1251">
            <v>3095.3043478260852</v>
          </cell>
          <cell r="X1251">
            <v>80477.913043478213</v>
          </cell>
        </row>
        <row r="1252">
          <cell r="E1252" t="str">
            <v>37.2A03.0028</v>
          </cell>
          <cell r="F1252" t="str">
            <v>18. ĐIỆN QUANG</v>
          </cell>
          <cell r="G1252" t="str">
            <v>18.86</v>
          </cell>
          <cell r="H1252" t="str">
            <v>Chụp X-quang cột sống cổ thẳng nghiêng</v>
          </cell>
          <cell r="I1252" t="str">
            <v>Chụp X-quang cột sống cổ thẳng nghiêng [số hóa 1 phim]</v>
          </cell>
          <cell r="J1252" t="str">
            <v>Chụp Xquang cột sống cổ thẳng nghiêng</v>
          </cell>
          <cell r="K1252" t="str">
            <v>D</v>
          </cell>
          <cell r="M1252">
            <v>29</v>
          </cell>
          <cell r="N1252">
            <v>29</v>
          </cell>
          <cell r="O1252" t="str">
            <v>Áp dụng cho 01 vị trí</v>
          </cell>
          <cell r="P1252" t="str">
            <v>Chụp X-quang số hóa 1 phim</v>
          </cell>
          <cell r="Q1252">
            <v>51591</v>
          </cell>
          <cell r="R1252">
            <v>16752.5217391304</v>
          </cell>
          <cell r="S1252">
            <v>68300</v>
          </cell>
          <cell r="T1252">
            <v>21778.278260869516</v>
          </cell>
          <cell r="U1252">
            <v>73369.278260869512</v>
          </cell>
          <cell r="V1252">
            <v>73300</v>
          </cell>
          <cell r="W1252">
            <v>2934.7711304347804</v>
          </cell>
          <cell r="X1252">
            <v>76304.049391304288</v>
          </cell>
        </row>
        <row r="1253">
          <cell r="E1253" t="str">
            <v>37.2A03.0029</v>
          </cell>
          <cell r="F1253" t="str">
            <v>18. ĐIỆN QUANG</v>
          </cell>
          <cell r="G1253" t="str">
            <v>18.86</v>
          </cell>
          <cell r="H1253" t="str">
            <v>Chụp X-quang cột sống cổ thẳng nghiêng</v>
          </cell>
          <cell r="I1253" t="str">
            <v>Chụp X-quang cột sống cổ thẳng nghiêng [số hóa 2 phim]</v>
          </cell>
          <cell r="J1253" t="str">
            <v>Chụp Xquang cột sống cổ thẳng nghiêng</v>
          </cell>
          <cell r="K1253" t="str">
            <v>D</v>
          </cell>
          <cell r="M1253">
            <v>30</v>
          </cell>
          <cell r="N1253">
            <v>30</v>
          </cell>
          <cell r="O1253" t="str">
            <v>Áp dụng cho 01 vị trí</v>
          </cell>
          <cell r="P1253" t="str">
            <v>Chụp X-quang số hóa 2 phim</v>
          </cell>
          <cell r="Q1253">
            <v>83000</v>
          </cell>
          <cell r="R1253">
            <v>17217.391304347799</v>
          </cell>
          <cell r="S1253">
            <v>100000</v>
          </cell>
          <cell r="T1253">
            <v>22382.608695652136</v>
          </cell>
          <cell r="U1253">
            <v>105382.60869565213</v>
          </cell>
          <cell r="V1253">
            <v>105300</v>
          </cell>
          <cell r="W1253">
            <v>4215.3043478260852</v>
          </cell>
          <cell r="X1253">
            <v>109597.91304347821</v>
          </cell>
        </row>
        <row r="1254">
          <cell r="E1254" t="str">
            <v>37.2A02.0013</v>
          </cell>
          <cell r="F1254" t="str">
            <v>18. ĐIỆN QUANG</v>
          </cell>
          <cell r="G1254" t="str">
            <v>18.96</v>
          </cell>
          <cell r="H1254" t="str">
            <v>Chụp X-quang cột sống cùng cụt thẳng nghiêng</v>
          </cell>
          <cell r="I1254" t="str">
            <v>Chụp X-quang cột sống cùng cụt thẳng nghiêng [&gt; 24x30 cm, 2 tư thế]</v>
          </cell>
          <cell r="J1254" t="str">
            <v>Chụp Xquang cột sống cùng cụt thẳng nghiêng</v>
          </cell>
          <cell r="K1254" t="str">
            <v>C</v>
          </cell>
          <cell r="M1254">
            <v>13</v>
          </cell>
          <cell r="N1254">
            <v>13</v>
          </cell>
          <cell r="O1254" t="str">
            <v>Áp dụng cho 01 vị trí</v>
          </cell>
          <cell r="P1254" t="str">
            <v>Chụp X-quang phim &gt; 24x30 cm (2 tư thế)</v>
          </cell>
          <cell r="Q1254">
            <v>55000</v>
          </cell>
          <cell r="R1254">
            <v>17217.391304347799</v>
          </cell>
          <cell r="S1254">
            <v>72200</v>
          </cell>
          <cell r="T1254">
            <v>22382.608695652136</v>
          </cell>
          <cell r="U1254">
            <v>77382.608695652132</v>
          </cell>
          <cell r="V1254">
            <v>77300</v>
          </cell>
          <cell r="W1254">
            <v>3095.3043478260852</v>
          </cell>
          <cell r="X1254">
            <v>80477.913043478213</v>
          </cell>
        </row>
        <row r="1255">
          <cell r="E1255" t="str">
            <v>37.2A02.0011</v>
          </cell>
          <cell r="F1255" t="str">
            <v>18. ĐIỆN QUANG</v>
          </cell>
          <cell r="G1255" t="str">
            <v>18.96</v>
          </cell>
          <cell r="H1255" t="str">
            <v>Chụp X-quang cột sống cùng cụt thẳng nghiêng</v>
          </cell>
          <cell r="I1255" t="str">
            <v>Chụp X-quang cột sống cùng cụt thẳng nghiêng [≤ 24x30 cm, 2 tư thế]</v>
          </cell>
          <cell r="J1255" t="str">
            <v>Chụp Xquang cột sống cùng cụt thẳng nghiêng</v>
          </cell>
          <cell r="K1255" t="str">
            <v>C</v>
          </cell>
          <cell r="M1255">
            <v>11</v>
          </cell>
          <cell r="N1255">
            <v>11</v>
          </cell>
          <cell r="O1255" t="str">
            <v>Áp dụng cho 01 vị trí</v>
          </cell>
          <cell r="P1255" t="str">
            <v>Chụp X-quang phim  ≤ 24x30 cm (2 tư thế)</v>
          </cell>
          <cell r="Q1255">
            <v>42000</v>
          </cell>
          <cell r="R1255">
            <v>17217.391304347799</v>
          </cell>
          <cell r="S1255">
            <v>59200</v>
          </cell>
          <cell r="T1255">
            <v>22382.608695652136</v>
          </cell>
          <cell r="U1255">
            <v>64382.608695652132</v>
          </cell>
          <cell r="V1255">
            <v>64300</v>
          </cell>
          <cell r="W1255">
            <v>2575.3043478260852</v>
          </cell>
          <cell r="X1255">
            <v>66957.913043478213</v>
          </cell>
        </row>
        <row r="1256">
          <cell r="E1256" t="str">
            <v>37.2A03.0028</v>
          </cell>
          <cell r="F1256" t="str">
            <v>18. ĐIỆN QUANG</v>
          </cell>
          <cell r="G1256" t="str">
            <v>18.96</v>
          </cell>
          <cell r="H1256" t="str">
            <v>Chụp X-quang cột sống cùng cụt thẳng nghiêng</v>
          </cell>
          <cell r="I1256" t="str">
            <v>Chụp X-quang cột sống cùng cụt thẳng nghiêng [số hóa 1 phim]</v>
          </cell>
          <cell r="J1256" t="str">
            <v>Chụp Xquang cột sống cùng cụt thẳng nghiêng</v>
          </cell>
          <cell r="K1256" t="str">
            <v>C</v>
          </cell>
          <cell r="M1256">
            <v>29</v>
          </cell>
          <cell r="N1256">
            <v>29</v>
          </cell>
          <cell r="O1256" t="str">
            <v>Áp dụng cho 01 vị trí</v>
          </cell>
          <cell r="P1256" t="str">
            <v>Chụp X-quang số hóa 1 phim</v>
          </cell>
          <cell r="Q1256">
            <v>51591</v>
          </cell>
          <cell r="R1256">
            <v>16752.5217391304</v>
          </cell>
          <cell r="S1256">
            <v>68300</v>
          </cell>
          <cell r="T1256">
            <v>21778.278260869516</v>
          </cell>
          <cell r="U1256">
            <v>73369.278260869512</v>
          </cell>
          <cell r="V1256">
            <v>73300</v>
          </cell>
          <cell r="W1256">
            <v>2934.7711304347804</v>
          </cell>
          <cell r="X1256">
            <v>76304.049391304288</v>
          </cell>
        </row>
        <row r="1257">
          <cell r="E1257" t="str">
            <v>37.8B00.0133</v>
          </cell>
          <cell r="F1257" t="str">
            <v>02. NỘI KHOA</v>
          </cell>
          <cell r="G1257" t="str">
            <v>2.41</v>
          </cell>
          <cell r="H1257" t="str">
            <v>Nội soi phế quản ống mềm: cắt đốt u, sẹo nội phế quản bằng điện đông cao tần</v>
          </cell>
          <cell r="I1257" t="str">
            <v>Nội soi phế quản ống mềm: cắt đốt u, sẹo nội phế quản bằng điện đông cao tần</v>
          </cell>
          <cell r="J1257" t="str">
            <v>Nội soi phế quản ống mềm: cắt đốt u, sẹo nội phế quản bằng điện đông cao tần</v>
          </cell>
          <cell r="K1257" t="str">
            <v>B</v>
          </cell>
          <cell r="L1257" t="str">
            <v>TDB</v>
          </cell>
          <cell r="M1257">
            <v>137</v>
          </cell>
          <cell r="N1257">
            <v>137</v>
          </cell>
          <cell r="P1257" t="str">
            <v>Nội soi phế quản ống mềm: cắt đốt u, sẹo nội phế quản bằng điện đông cao tần</v>
          </cell>
          <cell r="Q1257">
            <v>2680000</v>
          </cell>
          <cell r="R1257">
            <v>198782.60869565199</v>
          </cell>
          <cell r="S1257">
            <v>2878000</v>
          </cell>
          <cell r="T1257">
            <v>258417.39130434758</v>
          </cell>
          <cell r="U1257">
            <v>2938417.3913043477</v>
          </cell>
          <cell r="V1257">
            <v>2938400</v>
          </cell>
          <cell r="W1257">
            <v>117536.6956521739</v>
          </cell>
          <cell r="X1257">
            <v>3055954.0869565215</v>
          </cell>
        </row>
        <row r="1258">
          <cell r="E1258" t="str">
            <v>37.8B00.0133</v>
          </cell>
          <cell r="F1258" t="str">
            <v>03. NHI KHOA</v>
          </cell>
          <cell r="G1258" t="str">
            <v>3.1004</v>
          </cell>
          <cell r="H1258" t="str">
            <v>Nội soi phế quản ống mềm cắt đốt trong lòng phế quản bằng điện đông cao tần</v>
          </cell>
          <cell r="I1258" t="str">
            <v>Nội soi phế quản ống mềm cắt đốt trong lòng phế quản bằng điện đông cao tần</v>
          </cell>
          <cell r="J1258" t="str">
            <v>Nội soi phế quản ống mềm cắt đốt trong lòng phế quản bằng điện đông cao tần</v>
          </cell>
          <cell r="K1258" t="str">
            <v>A</v>
          </cell>
          <cell r="L1258" t="str">
            <v>TDB</v>
          </cell>
          <cell r="M1258">
            <v>137</v>
          </cell>
          <cell r="N1258">
            <v>137</v>
          </cell>
          <cell r="P1258" t="str">
            <v>Nội soi phế quản ống mềm: cắt đốt u, sẹo nội phế quản bằng điện đông cao tần</v>
          </cell>
          <cell r="Q1258">
            <v>2680000</v>
          </cell>
          <cell r="R1258">
            <v>198782.60869565199</v>
          </cell>
          <cell r="S1258">
            <v>2878000</v>
          </cell>
          <cell r="T1258">
            <v>258417.39130434758</v>
          </cell>
          <cell r="U1258">
            <v>2938417.3913043477</v>
          </cell>
          <cell r="V1258">
            <v>2938400</v>
          </cell>
          <cell r="W1258">
            <v>117536.6956521739</v>
          </cell>
          <cell r="X1258">
            <v>3055954.0869565215</v>
          </cell>
        </row>
        <row r="1259">
          <cell r="E1259" t="str">
            <v>37.8B00.0133</v>
          </cell>
          <cell r="F1259" t="str">
            <v>20. NỘI SOI CHẨN ĐOÁN CAN THIỆP</v>
          </cell>
          <cell r="G1259" t="str">
            <v>20.18</v>
          </cell>
          <cell r="H1259" t="str">
            <v>Nội soi khí - phế quản ống mềm cắt đốt u bằng điện đông cao tần</v>
          </cell>
          <cell r="I1259" t="str">
            <v>Nội soi khí - phế quản ống mềm cắt đốt u bằng điện đông cao tần</v>
          </cell>
          <cell r="J1259" t="str">
            <v>Nội soi khí - phế quản ống mềm cắt đốt u bằng điện đông cao tần</v>
          </cell>
          <cell r="K1259" t="str">
            <v>A</v>
          </cell>
          <cell r="L1259" t="str">
            <v>TDB</v>
          </cell>
          <cell r="M1259">
            <v>137</v>
          </cell>
          <cell r="N1259">
            <v>137</v>
          </cell>
          <cell r="P1259" t="str">
            <v>Nội soi phế quản ống mềm: cắt đốt u, sẹo nội phế quản bằng điện đông cao tần</v>
          </cell>
          <cell r="Q1259">
            <v>2680000</v>
          </cell>
          <cell r="R1259">
            <v>198782.60869565199</v>
          </cell>
          <cell r="S1259">
            <v>2878000</v>
          </cell>
          <cell r="T1259">
            <v>258417.39130434758</v>
          </cell>
          <cell r="U1259">
            <v>2938417.3913043477</v>
          </cell>
          <cell r="V1259">
            <v>2938400</v>
          </cell>
          <cell r="W1259">
            <v>117536.6956521739</v>
          </cell>
          <cell r="X1259">
            <v>3055954.0869565215</v>
          </cell>
        </row>
        <row r="1260">
          <cell r="E1260" t="str">
            <v>37.8B00.0134</v>
          </cell>
          <cell r="F1260" t="str">
            <v>02. NỘI KHOA</v>
          </cell>
          <cell r="G1260" t="str">
            <v>2.304</v>
          </cell>
          <cell r="H1260" t="str">
            <v>Nội soi thực quản - dạ dày - tá tràng có sinh thiết</v>
          </cell>
          <cell r="I1260" t="str">
            <v>Nội soi thực quản - dạ dày - tá tràng có sinh thiết</v>
          </cell>
          <cell r="J1260" t="str">
            <v>Nội soi thực quản - dạ dày - tá tràng có sinh thiết</v>
          </cell>
          <cell r="K1260" t="str">
            <v>B</v>
          </cell>
          <cell r="L1260" t="str">
            <v>T1</v>
          </cell>
          <cell r="M1260">
            <v>138</v>
          </cell>
          <cell r="N1260">
            <v>138</v>
          </cell>
          <cell r="O1260" t="str">
            <v>Đã bao gồm chi phí Test HP</v>
          </cell>
          <cell r="P1260" t="str">
            <v>Nội soi thực quản, dạ dày, tá tràng ống mềm có sinh thiết</v>
          </cell>
          <cell r="Q1260">
            <v>329000</v>
          </cell>
          <cell r="R1260">
            <v>126782.608695652</v>
          </cell>
          <cell r="S1260">
            <v>455000</v>
          </cell>
          <cell r="T1260">
            <v>164817.39130434761</v>
          </cell>
          <cell r="U1260">
            <v>493817.39130434761</v>
          </cell>
          <cell r="V1260">
            <v>493800</v>
          </cell>
          <cell r="W1260">
            <v>19752.695652173905</v>
          </cell>
          <cell r="X1260">
            <v>513570.0869565215</v>
          </cell>
        </row>
        <row r="1261">
          <cell r="E1261" t="str">
            <v>37.2A03.0029</v>
          </cell>
          <cell r="F1261" t="str">
            <v>18. ĐIỆN QUANG</v>
          </cell>
          <cell r="G1261" t="str">
            <v>18.96</v>
          </cell>
          <cell r="H1261" t="str">
            <v>Chụp X-quang cột sống cùng cụt thẳng nghiêng</v>
          </cell>
          <cell r="I1261" t="str">
            <v>Chụp X-quang cột sống cùng cụt thẳng nghiêng [số hóa 2 phim]</v>
          </cell>
          <cell r="J1261" t="str">
            <v>Chụp Xquang cột sống cùng cụt thẳng nghiêng</v>
          </cell>
          <cell r="K1261" t="str">
            <v>C</v>
          </cell>
          <cell r="M1261">
            <v>30</v>
          </cell>
          <cell r="N1261">
            <v>30</v>
          </cell>
          <cell r="O1261" t="str">
            <v>Áp dụng cho 01 vị trí</v>
          </cell>
          <cell r="P1261" t="str">
            <v>Chụp X-quang số hóa 2 phim</v>
          </cell>
          <cell r="Q1261">
            <v>83000</v>
          </cell>
          <cell r="R1261">
            <v>17217.391304347799</v>
          </cell>
          <cell r="S1261">
            <v>100000</v>
          </cell>
          <cell r="T1261">
            <v>22382.608695652136</v>
          </cell>
          <cell r="U1261">
            <v>105382.60869565213</v>
          </cell>
          <cell r="V1261">
            <v>105300</v>
          </cell>
          <cell r="W1261">
            <v>4215.3043478260852</v>
          </cell>
          <cell r="X1261">
            <v>109597.91304347821</v>
          </cell>
        </row>
        <row r="1262">
          <cell r="E1262" t="str">
            <v>37.8B00.0134</v>
          </cell>
          <cell r="F1262" t="str">
            <v>20. NỘI SOI CHẨN ĐOÁN CAN THIỆP</v>
          </cell>
          <cell r="G1262" t="str">
            <v>20.79</v>
          </cell>
          <cell r="H1262" t="str">
            <v>Nội soi thực quản, dạ dày, tá tràng kết hợp sinh thiết</v>
          </cell>
          <cell r="I1262" t="str">
            <v>Nội soi thực quản, dạ dày, tá tràng kết hợp sinh thiết</v>
          </cell>
          <cell r="J1262" t="str">
            <v>Nội soi thực quản, dạ dày, tá tràng kết hợp sinh thiết</v>
          </cell>
          <cell r="K1262" t="str">
            <v>B</v>
          </cell>
          <cell r="L1262" t="str">
            <v>T1</v>
          </cell>
          <cell r="M1262">
            <v>138</v>
          </cell>
          <cell r="N1262">
            <v>138</v>
          </cell>
          <cell r="O1262" t="str">
            <v>Đã bao gồm chi phí Test HP</v>
          </cell>
          <cell r="P1262" t="str">
            <v>Nội soi thực quản, dạ dày, tá tràng ống mềm có sinh thiết</v>
          </cell>
          <cell r="Q1262">
            <v>329000</v>
          </cell>
          <cell r="R1262">
            <v>126782.608695652</v>
          </cell>
          <cell r="S1262">
            <v>455000</v>
          </cell>
          <cell r="T1262">
            <v>164817.39130434761</v>
          </cell>
          <cell r="U1262">
            <v>493817.39130434761</v>
          </cell>
          <cell r="V1262">
            <v>493800</v>
          </cell>
          <cell r="W1262">
            <v>19752.695652173905</v>
          </cell>
          <cell r="X1262">
            <v>513570.0869565215</v>
          </cell>
        </row>
        <row r="1263">
          <cell r="E1263" t="str">
            <v>15.8B00.2044</v>
          </cell>
          <cell r="F1263" t="str">
            <v>02. NỘI KHOA</v>
          </cell>
          <cell r="G1263" t="str">
            <v>2.272</v>
          </cell>
          <cell r="H1263" t="str">
            <v>Nội soi can thiệp - làm Clo test chẩn đoán nhiễm H.Pylori</v>
          </cell>
          <cell r="I1263" t="str">
            <v>Nội soi can thiệp - làm Clo test chẩn đoán nhiễm H.Pylori</v>
          </cell>
          <cell r="J1263" t="str">
            <v>Nội soi can thiệp - làm Clo test chẩn đoán nhiễm H.Pylori</v>
          </cell>
          <cell r="K1263" t="str">
            <v>C</v>
          </cell>
          <cell r="L1263" t="str">
            <v>T2</v>
          </cell>
          <cell r="M1263">
            <v>139</v>
          </cell>
          <cell r="N1263">
            <v>139</v>
          </cell>
          <cell r="P1263" t="str">
            <v xml:space="preserve">Nội soi dạ dày làm Clo test   </v>
          </cell>
          <cell r="Q1263">
            <v>254057</v>
          </cell>
          <cell r="R1263">
            <v>48432.521739130403</v>
          </cell>
          <cell r="S1263">
            <v>302000</v>
          </cell>
          <cell r="T1263">
            <v>62962.278260869527</v>
          </cell>
          <cell r="U1263">
            <v>317019.27826086956</v>
          </cell>
          <cell r="V1263">
            <v>317000</v>
          </cell>
          <cell r="W1263">
            <v>12680.771130434783</v>
          </cell>
          <cell r="X1263">
            <v>329700.04939130432</v>
          </cell>
        </row>
        <row r="1264">
          <cell r="E1264" t="str">
            <v>37.8B00.0135</v>
          </cell>
          <cell r="F1264" t="str">
            <v>02. NỘI KHOA</v>
          </cell>
          <cell r="G1264" t="str">
            <v>2.253</v>
          </cell>
          <cell r="H1264" t="str">
            <v>Nội soi thực quản - dạ dày - tá tràng cấp cứu</v>
          </cell>
          <cell r="I1264" t="str">
            <v>Nội soi thực quản - dạ dày - tá tràng cấp cứu</v>
          </cell>
          <cell r="J1264" t="str">
            <v>Nội soi thực quản - Dạ dày - Tá tràng cấp cứu</v>
          </cell>
          <cell r="K1264" t="str">
            <v>C</v>
          </cell>
          <cell r="L1264" t="str">
            <v>T1</v>
          </cell>
          <cell r="M1264">
            <v>140</v>
          </cell>
          <cell r="N1264">
            <v>140</v>
          </cell>
          <cell r="P1264" t="str">
            <v>Nội soi thực quản-dạ dày- tá tràng ống mềm không sinh thiết</v>
          </cell>
          <cell r="Q1264">
            <v>187000</v>
          </cell>
          <cell r="R1264">
            <v>68869.565217391297</v>
          </cell>
          <cell r="S1264">
            <v>255000</v>
          </cell>
          <cell r="T1264">
            <v>89530.434782608689</v>
          </cell>
          <cell r="U1264">
            <v>276530.4347826087</v>
          </cell>
          <cell r="V1264">
            <v>276500</v>
          </cell>
          <cell r="W1264">
            <v>11061.217391304348</v>
          </cell>
          <cell r="X1264">
            <v>287591.65217391303</v>
          </cell>
        </row>
        <row r="1265">
          <cell r="E1265" t="str">
            <v>37.8B00.0135</v>
          </cell>
          <cell r="F1265" t="str">
            <v>02. NỘI KHOA</v>
          </cell>
          <cell r="G1265" t="str">
            <v>2.305</v>
          </cell>
          <cell r="H1265" t="str">
            <v>Nội soi thực quản - dạ dày - tá tràng không sinh thiết</v>
          </cell>
          <cell r="I1265" t="str">
            <v>Nội soi thực quản - dạ dày - tá tràng không sinh thiết</v>
          </cell>
          <cell r="J1265" t="str">
            <v>Nội soi thực quản - dạ dày - tá tràng không sinh thiết</v>
          </cell>
          <cell r="K1265" t="str">
            <v>B</v>
          </cell>
          <cell r="L1265" t="str">
            <v>T2</v>
          </cell>
          <cell r="M1265">
            <v>140</v>
          </cell>
          <cell r="N1265">
            <v>140</v>
          </cell>
          <cell r="P1265" t="str">
            <v>Nội soi thực quản-dạ dày- tá tràng ống mềm không sinh thiết</v>
          </cell>
          <cell r="Q1265">
            <v>187000</v>
          </cell>
          <cell r="R1265">
            <v>68869.565217391297</v>
          </cell>
          <cell r="S1265">
            <v>255000</v>
          </cell>
          <cell r="T1265">
            <v>89530.434782608689</v>
          </cell>
          <cell r="U1265">
            <v>276530.4347826087</v>
          </cell>
          <cell r="V1265">
            <v>276500</v>
          </cell>
          <cell r="W1265">
            <v>11061.217391304348</v>
          </cell>
          <cell r="X1265">
            <v>287591.65217391303</v>
          </cell>
        </row>
        <row r="1266">
          <cell r="E1266" t="str">
            <v>37.2A02.0013</v>
          </cell>
          <cell r="F1266" t="str">
            <v>18. ĐIỆN QUANG</v>
          </cell>
          <cell r="G1266" t="str">
            <v>18.90</v>
          </cell>
          <cell r="H1266" t="str">
            <v>Chụp X-quang cột sống ngực thẳng nghiêng hoặc chếch</v>
          </cell>
          <cell r="I1266" t="str">
            <v>Chụp X-quang cột sống ngực thẳng nghiêng hoặc chếch [&gt; 24x30 cm, 2 tư thế]</v>
          </cell>
          <cell r="J1266" t="str">
            <v>Chụp Xquang cột sống ngực thẳng nghiêng hoặc chếch</v>
          </cell>
          <cell r="K1266" t="str">
            <v>D</v>
          </cell>
          <cell r="M1266">
            <v>13</v>
          </cell>
          <cell r="N1266">
            <v>13</v>
          </cell>
          <cell r="O1266" t="str">
            <v>Áp dụng cho 01 vị trí</v>
          </cell>
          <cell r="P1266" t="str">
            <v>Chụp X-quang phim &gt; 24x30 cm (2 tư thế)</v>
          </cell>
          <cell r="Q1266">
            <v>55000</v>
          </cell>
          <cell r="R1266">
            <v>17217.391304347799</v>
          </cell>
          <cell r="S1266">
            <v>72200</v>
          </cell>
          <cell r="T1266">
            <v>22382.608695652136</v>
          </cell>
          <cell r="U1266">
            <v>77382.608695652132</v>
          </cell>
          <cell r="V1266">
            <v>77300</v>
          </cell>
          <cell r="W1266">
            <v>3095.3043478260852</v>
          </cell>
          <cell r="X1266">
            <v>80477.913043478213</v>
          </cell>
        </row>
        <row r="1267">
          <cell r="E1267" t="str">
            <v>37.8B00.0135</v>
          </cell>
          <cell r="F1267" t="str">
            <v>15. TAI MŨI HỌNG</v>
          </cell>
          <cell r="G1267" t="str">
            <v>15.232</v>
          </cell>
          <cell r="H1267" t="str">
            <v>Nội soi thực quản ống cứng chẩn đoán gây tê/gây mê</v>
          </cell>
          <cell r="I1267" t="str">
            <v>Nội soi thực quản ống cứng chẩn đoán gây tê/gây mê</v>
          </cell>
          <cell r="J1267" t="str">
            <v>Nội soi thực quản ống cứng chẩn đoán gây tê/gây mê</v>
          </cell>
          <cell r="K1267" t="str">
            <v>C</v>
          </cell>
          <cell r="L1267" t="str">
            <v>T1</v>
          </cell>
          <cell r="M1267">
            <v>140</v>
          </cell>
          <cell r="N1267">
            <v>140</v>
          </cell>
          <cell r="P1267" t="str">
            <v>Nội soi thực quản-dạ dày- tá tràng ống mềm không sinh thiết</v>
          </cell>
          <cell r="Q1267">
            <v>187000</v>
          </cell>
          <cell r="R1267">
            <v>68869.565217391297</v>
          </cell>
          <cell r="S1267">
            <v>255000</v>
          </cell>
          <cell r="T1267">
            <v>89530.434782608689</v>
          </cell>
          <cell r="U1267">
            <v>276530.4347826087</v>
          </cell>
          <cell r="V1267">
            <v>276500</v>
          </cell>
          <cell r="W1267">
            <v>11061.217391304348</v>
          </cell>
          <cell r="X1267">
            <v>287591.65217391303</v>
          </cell>
        </row>
        <row r="1268">
          <cell r="E1268" t="str">
            <v>37.8B00.0135</v>
          </cell>
          <cell r="F1268" t="str">
            <v>15. TAI MŨI HỌNG</v>
          </cell>
          <cell r="G1268" t="str">
            <v>15.233</v>
          </cell>
          <cell r="H1268" t="str">
            <v>Nội soi thực quản ống mềm chẩn đoán gây tê/gây mê</v>
          </cell>
          <cell r="I1268" t="str">
            <v>Nội soi thực quản ống mềm chẩn đoán gây tê/gây mê</v>
          </cell>
          <cell r="J1268" t="str">
            <v>Nội soi thực quản ống mềm chẩn đoán gây tê/gây mê</v>
          </cell>
          <cell r="K1268" t="str">
            <v>C</v>
          </cell>
          <cell r="L1268" t="str">
            <v>T1</v>
          </cell>
          <cell r="M1268">
            <v>140</v>
          </cell>
          <cell r="N1268">
            <v>140</v>
          </cell>
          <cell r="P1268" t="str">
            <v>Nội soi thực quản-dạ dày- tá tràng ống mềm không sinh thiết</v>
          </cell>
          <cell r="Q1268">
            <v>187000</v>
          </cell>
          <cell r="R1268">
            <v>68869.565217391297</v>
          </cell>
          <cell r="S1268">
            <v>255000</v>
          </cell>
          <cell r="T1268">
            <v>89530.434782608689</v>
          </cell>
          <cell r="U1268">
            <v>276530.4347826087</v>
          </cell>
          <cell r="V1268">
            <v>276500</v>
          </cell>
          <cell r="W1268">
            <v>11061.217391304348</v>
          </cell>
          <cell r="X1268">
            <v>287591.65217391303</v>
          </cell>
        </row>
        <row r="1269">
          <cell r="E1269" t="str">
            <v>37.8B00.0135</v>
          </cell>
          <cell r="F1269" t="str">
            <v>20. NỘI SOI CHẨN ĐOÁN CAN THIỆP</v>
          </cell>
          <cell r="G1269" t="str">
            <v>20.80</v>
          </cell>
          <cell r="H1269" t="str">
            <v>Nội soi thực quản, dạ dày, tá tràng</v>
          </cell>
          <cell r="I1269" t="str">
            <v>Nội soi thực quản, dạ dày, tá tràng</v>
          </cell>
          <cell r="J1269" t="str">
            <v>Nội soi thực quản, dạ dày, tá tràng</v>
          </cell>
          <cell r="K1269" t="str">
            <v>C</v>
          </cell>
          <cell r="L1269" t="str">
            <v>T2</v>
          </cell>
          <cell r="M1269">
            <v>140</v>
          </cell>
          <cell r="N1269">
            <v>140</v>
          </cell>
          <cell r="P1269" t="str">
            <v>Nội soi thực quản-dạ dày- tá tràng ống mềm không sinh thiết</v>
          </cell>
          <cell r="Q1269">
            <v>187000</v>
          </cell>
          <cell r="R1269">
            <v>68869.565217391297</v>
          </cell>
          <cell r="S1269">
            <v>255000</v>
          </cell>
          <cell r="T1269">
            <v>89530.434782608689</v>
          </cell>
          <cell r="U1269">
            <v>276530.4347826087</v>
          </cell>
          <cell r="V1269">
            <v>276500</v>
          </cell>
          <cell r="W1269">
            <v>11061.217391304348</v>
          </cell>
          <cell r="X1269">
            <v>287591.65217391303</v>
          </cell>
        </row>
        <row r="1270">
          <cell r="E1270" t="str">
            <v>37.8B00.0136</v>
          </cell>
          <cell r="F1270" t="str">
            <v>02. NỘI KHOA</v>
          </cell>
          <cell r="G1270" t="str">
            <v>2.307</v>
          </cell>
          <cell r="H1270" t="str">
            <v>Nội soi đại tràng sigma ổ có sinh thiết</v>
          </cell>
          <cell r="I1270" t="str">
            <v>Nội soi đại tràng sigma ổ có sinh thiết</v>
          </cell>
          <cell r="J1270" t="str">
            <v>Nội soi đại tràng sigma ổ có sinh thiết</v>
          </cell>
          <cell r="K1270" t="str">
            <v>C</v>
          </cell>
          <cell r="L1270" t="str">
            <v>T2</v>
          </cell>
          <cell r="M1270">
            <v>141</v>
          </cell>
          <cell r="N1270">
            <v>141</v>
          </cell>
          <cell r="P1270" t="str">
            <v xml:space="preserve">Nội soi đại trực tràng ống mềm có sinh thiết </v>
          </cell>
          <cell r="Q1270">
            <v>304000</v>
          </cell>
          <cell r="R1270">
            <v>126782.608695652</v>
          </cell>
          <cell r="S1270">
            <v>430000</v>
          </cell>
          <cell r="T1270">
            <v>164817.39130434761</v>
          </cell>
          <cell r="U1270">
            <v>468817.39130434761</v>
          </cell>
          <cell r="V1270">
            <v>468800</v>
          </cell>
          <cell r="W1270">
            <v>18752.695652173905</v>
          </cell>
          <cell r="X1270">
            <v>487570.0869565215</v>
          </cell>
        </row>
        <row r="1271">
          <cell r="E1271" t="str">
            <v>37.8B00.0136</v>
          </cell>
          <cell r="F1271" t="str">
            <v>02. NỘI KHOA</v>
          </cell>
          <cell r="G1271" t="str">
            <v>2.262</v>
          </cell>
          <cell r="H1271" t="str">
            <v>Nội soi đại trực tràng toàn bộ ống mềm có sinh thiết</v>
          </cell>
          <cell r="I1271" t="str">
            <v>Nội soi đại trực tràng toàn bộ ống mềm có sinh thiết</v>
          </cell>
          <cell r="J1271" t="str">
            <v>Nội soi đại trực tràng toàn bộ ống mềm có sinh thiết</v>
          </cell>
          <cell r="K1271" t="str">
            <v>C</v>
          </cell>
          <cell r="L1271" t="str">
            <v>T1</v>
          </cell>
          <cell r="M1271">
            <v>141</v>
          </cell>
          <cell r="N1271">
            <v>141</v>
          </cell>
          <cell r="P1271" t="str">
            <v xml:space="preserve">Nội soi đại trực tràng ống mềm có sinh thiết </v>
          </cell>
          <cell r="Q1271">
            <v>304000</v>
          </cell>
          <cell r="R1271">
            <v>126782.608695652</v>
          </cell>
          <cell r="S1271">
            <v>430000</v>
          </cell>
          <cell r="T1271">
            <v>164817.39130434761</v>
          </cell>
          <cell r="U1271">
            <v>468817.39130434761</v>
          </cell>
          <cell r="V1271">
            <v>468800</v>
          </cell>
          <cell r="W1271">
            <v>18752.695652173905</v>
          </cell>
          <cell r="X1271">
            <v>487570.0869565215</v>
          </cell>
        </row>
        <row r="1272">
          <cell r="E1272" t="str">
            <v>37.2A02.0011</v>
          </cell>
          <cell r="F1272" t="str">
            <v>18. ĐIỆN QUANG</v>
          </cell>
          <cell r="G1272" t="str">
            <v>18.90</v>
          </cell>
          <cell r="H1272" t="str">
            <v>Chụp X-quang cột sống ngực thẳng nghiêng hoặc chếch</v>
          </cell>
          <cell r="I1272" t="str">
            <v>Chụp X-quang cột sống ngực thẳng nghiêng hoặc chếch [≤ 24x30 cm, 2 tư thế]</v>
          </cell>
          <cell r="J1272" t="str">
            <v>Chụp Xquang cột sống ngực thẳng nghiêng hoặc chếch</v>
          </cell>
          <cell r="K1272" t="str">
            <v>D</v>
          </cell>
          <cell r="M1272">
            <v>11</v>
          </cell>
          <cell r="N1272">
            <v>11</v>
          </cell>
          <cell r="O1272" t="str">
            <v>Áp dụng cho 01 vị trí</v>
          </cell>
          <cell r="P1272" t="str">
            <v>Chụp X-quang phim  ≤ 24x30 cm (2 tư thế)</v>
          </cell>
          <cell r="Q1272">
            <v>42000</v>
          </cell>
          <cell r="R1272">
            <v>17217.391304347799</v>
          </cell>
          <cell r="S1272">
            <v>59200</v>
          </cell>
          <cell r="T1272">
            <v>22382.608695652136</v>
          </cell>
          <cell r="U1272">
            <v>64382.608695652132</v>
          </cell>
          <cell r="V1272">
            <v>64300</v>
          </cell>
          <cell r="W1272">
            <v>2575.3043478260852</v>
          </cell>
          <cell r="X1272">
            <v>66957.913043478213</v>
          </cell>
        </row>
        <row r="1273">
          <cell r="E1273" t="str">
            <v>37.8B00.0136</v>
          </cell>
          <cell r="F1273" t="str">
            <v>03. NHI KHOA</v>
          </cell>
          <cell r="G1273" t="str">
            <v>3.161</v>
          </cell>
          <cell r="H1273" t="str">
            <v>Soi đại tràng sinh thiết</v>
          </cell>
          <cell r="I1273" t="str">
            <v>Soi đại tràng sinh thiết</v>
          </cell>
          <cell r="J1273" t="str">
            <v>Soi đại tràng sinh thiết</v>
          </cell>
          <cell r="K1273" t="str">
            <v>B</v>
          </cell>
          <cell r="L1273" t="str">
            <v>T1</v>
          </cell>
          <cell r="M1273">
            <v>141</v>
          </cell>
          <cell r="N1273">
            <v>141</v>
          </cell>
          <cell r="P1273" t="str">
            <v xml:space="preserve">Nội soi đại trực tràng ống mềm có sinh thiết </v>
          </cell>
          <cell r="Q1273">
            <v>304000</v>
          </cell>
          <cell r="R1273">
            <v>126782.608695652</v>
          </cell>
          <cell r="S1273">
            <v>430000</v>
          </cell>
          <cell r="T1273">
            <v>164817.39130434761</v>
          </cell>
          <cell r="U1273">
            <v>468817.39130434761</v>
          </cell>
          <cell r="V1273">
            <v>468800</v>
          </cell>
          <cell r="W1273">
            <v>18752.695652173905</v>
          </cell>
          <cell r="X1273">
            <v>487570.0869565215</v>
          </cell>
        </row>
        <row r="1274">
          <cell r="E1274" t="str">
            <v>37.2A03.0028</v>
          </cell>
          <cell r="F1274" t="str">
            <v>18. ĐIỆN QUANG</v>
          </cell>
          <cell r="G1274" t="str">
            <v>18.90</v>
          </cell>
          <cell r="H1274" t="str">
            <v>Chụp X-quang cột sống ngực thẳng nghiêng hoặc chếch</v>
          </cell>
          <cell r="I1274" t="str">
            <v>Chụp X-quang cột sống ngực thẳng nghiêng hoặc chếch [số hóa 1 phim]</v>
          </cell>
          <cell r="J1274" t="str">
            <v>Chụp Xquang cột sống ngực thẳng nghiêng hoặc chếch</v>
          </cell>
          <cell r="K1274" t="str">
            <v>D</v>
          </cell>
          <cell r="M1274">
            <v>29</v>
          </cell>
          <cell r="N1274">
            <v>29</v>
          </cell>
          <cell r="O1274" t="str">
            <v>Áp dụng cho 01 vị trí</v>
          </cell>
          <cell r="P1274" t="str">
            <v>Chụp X-quang số hóa 1 phim</v>
          </cell>
          <cell r="Q1274">
            <v>51591</v>
          </cell>
          <cell r="R1274">
            <v>16752.5217391304</v>
          </cell>
          <cell r="S1274">
            <v>68300</v>
          </cell>
          <cell r="T1274">
            <v>21778.278260869516</v>
          </cell>
          <cell r="U1274">
            <v>73369.278260869512</v>
          </cell>
          <cell r="V1274">
            <v>73300</v>
          </cell>
          <cell r="W1274">
            <v>2934.7711304347804</v>
          </cell>
          <cell r="X1274">
            <v>76304.049391304288</v>
          </cell>
        </row>
        <row r="1275">
          <cell r="E1275" t="str">
            <v>37.8B00.0137</v>
          </cell>
          <cell r="F1275" t="str">
            <v>02. NỘI KHOA</v>
          </cell>
          <cell r="G1275" t="str">
            <v>2.306</v>
          </cell>
          <cell r="H1275" t="str">
            <v>Nội soi đại tràng sigma không sinh thiết</v>
          </cell>
          <cell r="I1275" t="str">
            <v>Nội soi đại tràng sigma không sinh thiết</v>
          </cell>
          <cell r="J1275" t="str">
            <v>Nội soi đại tràng sigma không sinh thiết</v>
          </cell>
          <cell r="K1275" t="str">
            <v>C</v>
          </cell>
          <cell r="L1275" t="str">
            <v>T2</v>
          </cell>
          <cell r="M1275">
            <v>142</v>
          </cell>
          <cell r="N1275">
            <v>142</v>
          </cell>
          <cell r="P1275" t="str">
            <v>Nội soi đại trực tràng ống mềm không sinh thiết</v>
          </cell>
          <cell r="Q1275">
            <v>224000</v>
          </cell>
          <cell r="R1275">
            <v>98608.695652173905</v>
          </cell>
          <cell r="S1275">
            <v>322000</v>
          </cell>
          <cell r="T1275">
            <v>128191.30434782608</v>
          </cell>
          <cell r="U1275">
            <v>352191.30434782605</v>
          </cell>
          <cell r="V1275">
            <v>352100</v>
          </cell>
          <cell r="W1275">
            <v>14087.652173913042</v>
          </cell>
          <cell r="X1275">
            <v>366278.95652173908</v>
          </cell>
        </row>
        <row r="1276">
          <cell r="E1276" t="str">
            <v>37.8B00.0137</v>
          </cell>
          <cell r="F1276" t="str">
            <v>02. NỘI KHOA</v>
          </cell>
          <cell r="G1276" t="str">
            <v>2.294</v>
          </cell>
          <cell r="H1276" t="str">
            <v>Nội soi đại trực tràng toàn bộ can thiệp cấp cứu</v>
          </cell>
          <cell r="I1276" t="str">
            <v>Nội soi đại trực tràng toàn bộ can thiệp cấp cứu</v>
          </cell>
          <cell r="J1276" t="str">
            <v>Nội soi đại trực tràng toàn bộ can thiệp cấp cứu</v>
          </cell>
          <cell r="K1276" t="str">
            <v>B</v>
          </cell>
          <cell r="L1276" t="str">
            <v>T1</v>
          </cell>
          <cell r="M1276">
            <v>142</v>
          </cell>
          <cell r="N1276">
            <v>142</v>
          </cell>
          <cell r="P1276" t="str">
            <v>Nội soi đại trực tràng ống mềm không sinh thiết</v>
          </cell>
          <cell r="Q1276">
            <v>224000</v>
          </cell>
          <cell r="R1276">
            <v>98608.695652173905</v>
          </cell>
          <cell r="S1276">
            <v>322000</v>
          </cell>
          <cell r="T1276">
            <v>128191.30434782608</v>
          </cell>
          <cell r="U1276">
            <v>352191.30434782605</v>
          </cell>
          <cell r="V1276">
            <v>352100</v>
          </cell>
          <cell r="W1276">
            <v>14087.652173913042</v>
          </cell>
          <cell r="X1276">
            <v>366278.95652173908</v>
          </cell>
        </row>
        <row r="1277">
          <cell r="E1277" t="str">
            <v>37.8B00.0137</v>
          </cell>
          <cell r="F1277" t="str">
            <v>02. NỘI KHOA</v>
          </cell>
          <cell r="G1277" t="str">
            <v>2.259</v>
          </cell>
          <cell r="H1277" t="str">
            <v>Nội soi đại trực tràng toàn bộ ống mềm không sinh thiết</v>
          </cell>
          <cell r="I1277" t="str">
            <v>Nội soi đại trực tràng toàn bộ ống mềm không sinh thiết</v>
          </cell>
          <cell r="J1277" t="str">
            <v>Nội soi đại trực tràng toàn bộ ống mềm không sinh thiết</v>
          </cell>
          <cell r="K1277" t="str">
            <v>C</v>
          </cell>
          <cell r="L1277" t="str">
            <v>T1</v>
          </cell>
          <cell r="M1277">
            <v>142</v>
          </cell>
          <cell r="N1277">
            <v>142</v>
          </cell>
          <cell r="P1277" t="str">
            <v>Nội soi đại trực tràng ống mềm không sinh thiết</v>
          </cell>
          <cell r="Q1277">
            <v>224000</v>
          </cell>
          <cell r="R1277">
            <v>98608.695652173905</v>
          </cell>
          <cell r="S1277">
            <v>322000</v>
          </cell>
          <cell r="T1277">
            <v>128191.30434782608</v>
          </cell>
          <cell r="U1277">
            <v>352191.30434782605</v>
          </cell>
          <cell r="V1277">
            <v>352100</v>
          </cell>
          <cell r="W1277">
            <v>14087.652173913042</v>
          </cell>
          <cell r="X1277">
            <v>366278.95652173908</v>
          </cell>
        </row>
        <row r="1278">
          <cell r="E1278" t="str">
            <v>37.2A03.0029</v>
          </cell>
          <cell r="F1278" t="str">
            <v>18. ĐIỆN QUANG</v>
          </cell>
          <cell r="G1278" t="str">
            <v>18.90</v>
          </cell>
          <cell r="H1278" t="str">
            <v>Chụp X-quang cột sống ngực thẳng nghiêng hoặc chếch</v>
          </cell>
          <cell r="I1278" t="str">
            <v>Chụp X-quang cột sống ngực thẳng nghiêng hoặc chếch [số hóa 2 phim]</v>
          </cell>
          <cell r="J1278" t="str">
            <v>Chụp Xquang cột sống ngực thẳng nghiêng hoặc chếch</v>
          </cell>
          <cell r="K1278" t="str">
            <v>D</v>
          </cell>
          <cell r="M1278">
            <v>30</v>
          </cell>
          <cell r="N1278">
            <v>30</v>
          </cell>
          <cell r="O1278" t="str">
            <v>Áp dụng cho 01 vị trí</v>
          </cell>
          <cell r="P1278" t="str">
            <v>Chụp X-quang số hóa 2 phim</v>
          </cell>
          <cell r="Q1278">
            <v>83000</v>
          </cell>
          <cell r="R1278">
            <v>17217.391304347799</v>
          </cell>
          <cell r="S1278">
            <v>100000</v>
          </cell>
          <cell r="T1278">
            <v>22382.608695652136</v>
          </cell>
          <cell r="U1278">
            <v>105382.60869565213</v>
          </cell>
          <cell r="V1278">
            <v>105300</v>
          </cell>
          <cell r="W1278">
            <v>4215.3043478260852</v>
          </cell>
          <cell r="X1278">
            <v>109597.91304347821</v>
          </cell>
        </row>
        <row r="1279">
          <cell r="E1279" t="str">
            <v>37.8B00.0137</v>
          </cell>
          <cell r="F1279" t="str">
            <v>03. NHI KHOA</v>
          </cell>
          <cell r="G1279" t="str">
            <v>3.158</v>
          </cell>
          <cell r="H1279" t="str">
            <v>Soi đại tràng chẩn đoán bằng ống soi mềm</v>
          </cell>
          <cell r="I1279" t="str">
            <v>Soi đại tràng chẩn đoán bằng ống soi mềm</v>
          </cell>
          <cell r="J1279" t="str">
            <v>Soi đại tràng chẩn đoán bằng ống soi mềm</v>
          </cell>
          <cell r="K1279" t="str">
            <v>B</v>
          </cell>
          <cell r="L1279" t="str">
            <v>T2</v>
          </cell>
          <cell r="M1279">
            <v>142</v>
          </cell>
          <cell r="N1279">
            <v>142</v>
          </cell>
          <cell r="P1279" t="str">
            <v>Nội soi đại trực tràng ống mềm không sinh thiết</v>
          </cell>
          <cell r="Q1279">
            <v>224000</v>
          </cell>
          <cell r="R1279">
            <v>98608.695652173905</v>
          </cell>
          <cell r="S1279">
            <v>322000</v>
          </cell>
          <cell r="T1279">
            <v>128191.30434782608</v>
          </cell>
          <cell r="U1279">
            <v>352191.30434782605</v>
          </cell>
          <cell r="V1279">
            <v>352100</v>
          </cell>
          <cell r="W1279">
            <v>14087.652173913042</v>
          </cell>
          <cell r="X1279">
            <v>366278.95652173908</v>
          </cell>
        </row>
        <row r="1280">
          <cell r="E1280" t="str">
            <v>37.2A02.0013</v>
          </cell>
          <cell r="F1280" t="str">
            <v>18. ĐIỆN QUANG</v>
          </cell>
          <cell r="G1280" t="str">
            <v>18.92</v>
          </cell>
          <cell r="H1280" t="str">
            <v>Chụp X-quang cột sống thắt lưng chếch hai bên</v>
          </cell>
          <cell r="I1280" t="str">
            <v>Chụp X-quang cột sống thắt lưng chếch hai bên [&gt; 24x30 cm, 2 tư thế]</v>
          </cell>
          <cell r="J1280" t="str">
            <v>Chụp Xquang cột sống thắt lưng chếch hai bên</v>
          </cell>
          <cell r="K1280" t="str">
            <v>D</v>
          </cell>
          <cell r="M1280">
            <v>13</v>
          </cell>
          <cell r="N1280">
            <v>13</v>
          </cell>
          <cell r="O1280" t="str">
            <v>Áp dụng cho 01 vị trí</v>
          </cell>
          <cell r="P1280" t="str">
            <v>Chụp X-quang phim &gt; 24x30 cm (2 tư thế)</v>
          </cell>
          <cell r="Q1280">
            <v>55000</v>
          </cell>
          <cell r="R1280">
            <v>17217.391304347799</v>
          </cell>
          <cell r="S1280">
            <v>72200</v>
          </cell>
          <cell r="T1280">
            <v>22382.608695652136</v>
          </cell>
          <cell r="U1280">
            <v>77382.608695652132</v>
          </cell>
          <cell r="V1280">
            <v>77300</v>
          </cell>
          <cell r="W1280">
            <v>3095.3043478260852</v>
          </cell>
          <cell r="X1280">
            <v>80477.913043478213</v>
          </cell>
        </row>
        <row r="1281">
          <cell r="E1281" t="str">
            <v>37.8B00.0138</v>
          </cell>
          <cell r="F1281" t="str">
            <v>02. NỘI KHOA</v>
          </cell>
          <cell r="G1281" t="str">
            <v>2.309</v>
          </cell>
          <cell r="H1281" t="str">
            <v>Nội soi trực tràng ống mềm có sinh thiết</v>
          </cell>
          <cell r="I1281" t="str">
            <v>Nội soi trực tràng ống mềm có sinh thiết</v>
          </cell>
          <cell r="J1281" t="str">
            <v>Nội soi trực tràng ống mềm có sinh thiết</v>
          </cell>
          <cell r="K1281" t="str">
            <v>C</v>
          </cell>
          <cell r="L1281" t="str">
            <v>T3</v>
          </cell>
          <cell r="M1281">
            <v>143</v>
          </cell>
          <cell r="N1281">
            <v>143</v>
          </cell>
          <cell r="P1281" t="str">
            <v>Nội soi trực tràng có sinh thiết</v>
          </cell>
          <cell r="Q1281">
            <v>234000</v>
          </cell>
          <cell r="R1281">
            <v>68869.565217391297</v>
          </cell>
          <cell r="S1281">
            <v>302000</v>
          </cell>
          <cell r="T1281">
            <v>89530.434782608689</v>
          </cell>
          <cell r="U1281">
            <v>323530.4347826087</v>
          </cell>
          <cell r="V1281">
            <v>323500</v>
          </cell>
          <cell r="W1281">
            <v>12941.217391304348</v>
          </cell>
          <cell r="X1281">
            <v>336471.65217391303</v>
          </cell>
        </row>
        <row r="1282">
          <cell r="E1282" t="str">
            <v>37.8B00.0138</v>
          </cell>
          <cell r="F1282" t="str">
            <v>02. NỘI KHOA</v>
          </cell>
          <cell r="G1282" t="str">
            <v>2.293</v>
          </cell>
          <cell r="H1282" t="str">
            <v>Nội soi trực tràng toàn bộ có sinh thiết</v>
          </cell>
          <cell r="I1282" t="str">
            <v>Nội soi trực tràng toàn bộ có sinh thiết</v>
          </cell>
          <cell r="J1282" t="str">
            <v>Nội soi trực tràng toàn bộ có sinh thiết</v>
          </cell>
          <cell r="K1282" t="str">
            <v>B</v>
          </cell>
          <cell r="L1282" t="str">
            <v>T2</v>
          </cell>
          <cell r="M1282">
            <v>143</v>
          </cell>
          <cell r="N1282">
            <v>143</v>
          </cell>
          <cell r="P1282" t="str">
            <v>Nội soi trực tràng có sinh thiết</v>
          </cell>
          <cell r="Q1282">
            <v>234000</v>
          </cell>
          <cell r="R1282">
            <v>68869.565217391297</v>
          </cell>
          <cell r="S1282">
            <v>302000</v>
          </cell>
          <cell r="T1282">
            <v>89530.434782608689</v>
          </cell>
          <cell r="U1282">
            <v>323530.4347826087</v>
          </cell>
          <cell r="V1282">
            <v>323500</v>
          </cell>
          <cell r="W1282">
            <v>12941.217391304348</v>
          </cell>
          <cell r="X1282">
            <v>336471.65217391303</v>
          </cell>
        </row>
        <row r="1283">
          <cell r="E1283" t="str">
            <v>37.8B00.0139</v>
          </cell>
          <cell r="F1283" t="str">
            <v>02. NỘI KHOA</v>
          </cell>
          <cell r="G1283" t="str">
            <v>2.311</v>
          </cell>
          <cell r="H1283" t="str">
            <v>Nội soi trực tràng ống cứng có sinh thiết</v>
          </cell>
          <cell r="I1283" t="str">
            <v>Nội soi trực tràng ống cứng có sinh thiết</v>
          </cell>
          <cell r="J1283" t="str">
            <v>Nội soi trực tràng ống cứng có sinh thiết</v>
          </cell>
          <cell r="K1283" t="str">
            <v>B</v>
          </cell>
          <cell r="L1283" t="str">
            <v>T3</v>
          </cell>
          <cell r="M1283">
            <v>144</v>
          </cell>
          <cell r="N1283">
            <v>144</v>
          </cell>
          <cell r="P1283" t="str">
            <v>Nội soi trực tràng ống mềm không sinh thiết</v>
          </cell>
          <cell r="Q1283">
            <v>144000</v>
          </cell>
          <cell r="R1283">
            <v>54782.608695652198</v>
          </cell>
          <cell r="S1283">
            <v>198000</v>
          </cell>
          <cell r="T1283">
            <v>71217.391304347853</v>
          </cell>
          <cell r="U1283">
            <v>215217.39130434784</v>
          </cell>
          <cell r="V1283">
            <v>215200</v>
          </cell>
          <cell r="W1283">
            <v>8608.6956521739139</v>
          </cell>
          <cell r="X1283">
            <v>223826.08695652176</v>
          </cell>
        </row>
        <row r="1284">
          <cell r="E1284" t="str">
            <v>37.8B00.0139</v>
          </cell>
          <cell r="F1284" t="str">
            <v>02. NỘI KHOA</v>
          </cell>
          <cell r="G1284" t="str">
            <v>2.256</v>
          </cell>
          <cell r="H1284" t="str">
            <v>Nội soi trực tràng ống mềm</v>
          </cell>
          <cell r="I1284" t="str">
            <v>Nội soi trực tràng ống mềm</v>
          </cell>
          <cell r="J1284" t="str">
            <v>Nội soi trực tràng ống mềm</v>
          </cell>
          <cell r="K1284" t="str">
            <v>C</v>
          </cell>
          <cell r="L1284" t="str">
            <v>T3</v>
          </cell>
          <cell r="M1284">
            <v>144</v>
          </cell>
          <cell r="N1284">
            <v>144</v>
          </cell>
          <cell r="P1284" t="str">
            <v>Nội soi trực tràng ống mềm không sinh thiết</v>
          </cell>
          <cell r="Q1284">
            <v>144000</v>
          </cell>
          <cell r="R1284">
            <v>54782.608695652198</v>
          </cell>
          <cell r="S1284">
            <v>198000</v>
          </cell>
          <cell r="T1284">
            <v>71217.391304347853</v>
          </cell>
          <cell r="U1284">
            <v>215217.39130434784</v>
          </cell>
          <cell r="V1284">
            <v>215200</v>
          </cell>
          <cell r="W1284">
            <v>8608.6956521739139</v>
          </cell>
          <cell r="X1284">
            <v>223826.08695652176</v>
          </cell>
        </row>
        <row r="1285">
          <cell r="E1285" t="str">
            <v>37.8B00.0139</v>
          </cell>
          <cell r="F1285" t="str">
            <v>02. NỘI KHOA</v>
          </cell>
          <cell r="G1285" t="str">
            <v>2.257</v>
          </cell>
          <cell r="H1285" t="str">
            <v>Nội soi trực tràng ống mềm cấp cứu</v>
          </cell>
          <cell r="I1285" t="str">
            <v>Nội soi trực tràng ống mềm cấp cứu</v>
          </cell>
          <cell r="J1285" t="str">
            <v>Nội soi trực tràng ống mềm cấp cứu</v>
          </cell>
          <cell r="K1285" t="str">
            <v>C</v>
          </cell>
          <cell r="L1285" t="str">
            <v>T3</v>
          </cell>
          <cell r="M1285">
            <v>144</v>
          </cell>
          <cell r="N1285">
            <v>144</v>
          </cell>
          <cell r="P1285" t="str">
            <v>Nội soi trực tràng ống mềm không sinh thiết</v>
          </cell>
          <cell r="Q1285">
            <v>144000</v>
          </cell>
          <cell r="R1285">
            <v>54782.608695652198</v>
          </cell>
          <cell r="S1285">
            <v>198000</v>
          </cell>
          <cell r="T1285">
            <v>71217.391304347853</v>
          </cell>
          <cell r="U1285">
            <v>215217.39130434784</v>
          </cell>
          <cell r="V1285">
            <v>215200</v>
          </cell>
          <cell r="W1285">
            <v>8608.6956521739139</v>
          </cell>
          <cell r="X1285">
            <v>223826.08695652176</v>
          </cell>
        </row>
        <row r="1286">
          <cell r="E1286" t="str">
            <v>37.8B00.0139</v>
          </cell>
          <cell r="F1286" t="str">
            <v>02. NỘI KHOA</v>
          </cell>
          <cell r="G1286" t="str">
            <v>2.308</v>
          </cell>
          <cell r="H1286" t="str">
            <v>Nội soi trực tràng ống mềm không sinh thiết</v>
          </cell>
          <cell r="I1286" t="str">
            <v>Nội soi trực tràng ống mềm không sinh thiết</v>
          </cell>
          <cell r="J1286" t="str">
            <v>Nội soi trực tràng ống mềm không sinh thiết</v>
          </cell>
          <cell r="K1286" t="str">
            <v>C</v>
          </cell>
          <cell r="L1286" t="str">
            <v>T3</v>
          </cell>
          <cell r="M1286">
            <v>144</v>
          </cell>
          <cell r="N1286">
            <v>144</v>
          </cell>
          <cell r="P1286" t="str">
            <v>Nội soi trực tràng ống mềm không sinh thiết</v>
          </cell>
          <cell r="Q1286">
            <v>144000</v>
          </cell>
          <cell r="R1286">
            <v>54782.608695652198</v>
          </cell>
          <cell r="S1286">
            <v>198000</v>
          </cell>
          <cell r="T1286">
            <v>71217.391304347853</v>
          </cell>
          <cell r="U1286">
            <v>215217.39130434784</v>
          </cell>
          <cell r="V1286">
            <v>215200</v>
          </cell>
          <cell r="W1286">
            <v>8608.6956521739139</v>
          </cell>
          <cell r="X1286">
            <v>223826.08695652176</v>
          </cell>
        </row>
        <row r="1287">
          <cell r="E1287" t="str">
            <v>37.8B00.0139</v>
          </cell>
          <cell r="F1287" t="str">
            <v>03. NHI KHOA</v>
          </cell>
          <cell r="G1287" t="str">
            <v>3.162</v>
          </cell>
          <cell r="H1287" t="str">
            <v>Nội soi trực tràng cấp cứu</v>
          </cell>
          <cell r="I1287" t="str">
            <v>Nội soi trực tràng cấp cứu</v>
          </cell>
          <cell r="J1287" t="str">
            <v>Nội soi trực tràng cấp cứu</v>
          </cell>
          <cell r="K1287" t="str">
            <v>B</v>
          </cell>
          <cell r="L1287" t="str">
            <v>T3</v>
          </cell>
          <cell r="M1287">
            <v>144</v>
          </cell>
          <cell r="N1287">
            <v>144</v>
          </cell>
          <cell r="P1287" t="str">
            <v>Nội soi trực tràng ống mềm không sinh thiết</v>
          </cell>
          <cell r="Q1287">
            <v>144000</v>
          </cell>
          <cell r="R1287">
            <v>54782.608695652198</v>
          </cell>
          <cell r="S1287">
            <v>198000</v>
          </cell>
          <cell r="T1287">
            <v>71217.391304347853</v>
          </cell>
          <cell r="U1287">
            <v>215217.39130434784</v>
          </cell>
          <cell r="V1287">
            <v>215200</v>
          </cell>
          <cell r="W1287">
            <v>8608.6956521739139</v>
          </cell>
          <cell r="X1287">
            <v>223826.08695652176</v>
          </cell>
        </row>
        <row r="1288">
          <cell r="E1288" t="str">
            <v>37.8B00.0139</v>
          </cell>
          <cell r="F1288" t="str">
            <v>03. NHI KHOA</v>
          </cell>
          <cell r="G1288" t="str">
            <v>3.1071</v>
          </cell>
          <cell r="H1288" t="str">
            <v>Soi trực tràng</v>
          </cell>
          <cell r="I1288" t="str">
            <v>Soi trực tràng</v>
          </cell>
          <cell r="J1288" t="str">
            <v>Soi trực tràng</v>
          </cell>
          <cell r="K1288" t="str">
            <v>B</v>
          </cell>
          <cell r="L1288" t="str">
            <v>T3</v>
          </cell>
          <cell r="M1288">
            <v>144</v>
          </cell>
          <cell r="N1288">
            <v>144</v>
          </cell>
          <cell r="P1288" t="str">
            <v>Nội soi trực tràng ống mềm không sinh thiết</v>
          </cell>
          <cell r="Q1288">
            <v>144000</v>
          </cell>
          <cell r="R1288">
            <v>54782.608695652198</v>
          </cell>
          <cell r="S1288">
            <v>198000</v>
          </cell>
          <cell r="T1288">
            <v>71217.391304347853</v>
          </cell>
          <cell r="U1288">
            <v>215217.39130434784</v>
          </cell>
          <cell r="V1288">
            <v>215200</v>
          </cell>
          <cell r="W1288">
            <v>8608.6956521739139</v>
          </cell>
          <cell r="X1288">
            <v>223826.08695652176</v>
          </cell>
        </row>
        <row r="1289">
          <cell r="E1289" t="str">
            <v>37.8B00.0140</v>
          </cell>
          <cell r="F1289" t="str">
            <v>01. HỒI SỨC CẤP CỨU VÀ CHỐNG ĐỘC</v>
          </cell>
          <cell r="G1289" t="str">
            <v>1.351</v>
          </cell>
          <cell r="H1289" t="str">
            <v>Nội soi dạ dày - tá tràng điều trị chảy máu do ổ loét bằng tiêm xơ tại đơn vị hồi sức tích cực</v>
          </cell>
          <cell r="I1289" t="str">
            <v>Nội soi dạ dày - tá tràng điều trị chảy máu do ổ loét bằng tiêm xơ tại đơn vị hồi sức tích cực</v>
          </cell>
          <cell r="J1289" t="str">
            <v>Nội soi dạ dày-tá tràng điều trị chảy máu do ổ loét bằng tiêm xơ tại đơn vị hồi sức tích cực</v>
          </cell>
          <cell r="K1289" t="str">
            <v>C</v>
          </cell>
          <cell r="L1289" t="str">
            <v>T1</v>
          </cell>
          <cell r="M1289">
            <v>145</v>
          </cell>
          <cell r="N1289">
            <v>145</v>
          </cell>
          <cell r="O1289" t="str">
            <v>Chưa bao gồm thuốc cầm máu, dụng cụ cầm máu (clip, bộ thắt tĩnh mạch thực quản...)</v>
          </cell>
          <cell r="P1289" t="str">
            <v xml:space="preserve">Nội soi dạ dày can thiệp </v>
          </cell>
          <cell r="Q1289">
            <v>605000</v>
          </cell>
          <cell r="R1289">
            <v>148695.652173913</v>
          </cell>
          <cell r="S1289">
            <v>753000</v>
          </cell>
          <cell r="T1289">
            <v>193304.34782608689</v>
          </cell>
          <cell r="U1289">
            <v>798304.34782608692</v>
          </cell>
          <cell r="V1289">
            <v>798300</v>
          </cell>
          <cell r="W1289">
            <v>31932.173913043476</v>
          </cell>
          <cell r="X1289">
            <v>830236.52173913037</v>
          </cell>
        </row>
        <row r="1290">
          <cell r="E1290" t="str">
            <v>37.8B00.0140</v>
          </cell>
          <cell r="F1290" t="str">
            <v>01. HỒI SỨC CẤP CỨU VÀ CHỐNG ĐỘC</v>
          </cell>
          <cell r="G1290" t="str">
            <v>1.232</v>
          </cell>
          <cell r="H1290" t="str">
            <v>Nội soi dạ dày thực quản cấp cứu chẩn đoán và cầm máu</v>
          </cell>
          <cell r="I1290" t="str">
            <v>Nội soi dạ dày thực quản cấp cứu chẩn đoán và cầm máu</v>
          </cell>
          <cell r="J1290" t="str">
            <v>Nội soi dạ dày thực quản cấp cứu chẩn đoán và cầm máu</v>
          </cell>
          <cell r="K1290" t="str">
            <v>C</v>
          </cell>
          <cell r="L1290" t="str">
            <v>T1</v>
          </cell>
          <cell r="M1290">
            <v>145</v>
          </cell>
          <cell r="N1290">
            <v>145</v>
          </cell>
          <cell r="O1290" t="str">
            <v>Chưa bao gồm thuốc cầm máu, dụng cụ cầm máu (clip, bộ thắt tĩnh mạch thực quản...)</v>
          </cell>
          <cell r="P1290" t="str">
            <v xml:space="preserve">Nội soi dạ dày can thiệp </v>
          </cell>
          <cell r="Q1290">
            <v>605000</v>
          </cell>
          <cell r="R1290">
            <v>148695.652173913</v>
          </cell>
          <cell r="S1290">
            <v>753000</v>
          </cell>
          <cell r="T1290">
            <v>193304.34782608689</v>
          </cell>
          <cell r="U1290">
            <v>798304.34782608692</v>
          </cell>
          <cell r="V1290">
            <v>798300</v>
          </cell>
          <cell r="W1290">
            <v>31932.173913043476</v>
          </cell>
          <cell r="X1290">
            <v>830236.52173913037</v>
          </cell>
        </row>
        <row r="1291">
          <cell r="E1291" t="str">
            <v>37.8B00.0140</v>
          </cell>
          <cell r="F1291" t="str">
            <v>01. HỒI SỨC CẤP CỨU VÀ CHỐNG ĐỘC</v>
          </cell>
          <cell r="G1291" t="str">
            <v>1.353</v>
          </cell>
          <cell r="H1291" t="str">
            <v>Nội soi thực quản - dạ dày - tá tràng cầm máu bằng kẹp clip đơn vị hồi sức cấp cứu và chống độc</v>
          </cell>
          <cell r="I1291" t="str">
            <v>Nội soi thực quản - dạ dày - tá tràng cầm máu bằng kẹp clip đơn vị hồi sức cấp cứu và chống độc</v>
          </cell>
          <cell r="J1291" t="str">
            <v>Nội soi thực quản – dạ dày – tá tràng cầm máu bằng kẹp clip đơn vị hồi sức cấp cứu và chống độc</v>
          </cell>
          <cell r="K1291" t="str">
            <v>C</v>
          </cell>
          <cell r="M1291">
            <v>145</v>
          </cell>
          <cell r="N1291">
            <v>145</v>
          </cell>
          <cell r="O1291" t="str">
            <v>Chưa bao gồm thuốc cầm máu, dụng cụ cầm máu (clip, bộ thắt tĩnh mạch thực quản...)</v>
          </cell>
          <cell r="P1291" t="str">
            <v xml:space="preserve">Nội soi dạ dày can thiệp </v>
          </cell>
          <cell r="Q1291">
            <v>605000</v>
          </cell>
          <cell r="R1291">
            <v>148695.652173913</v>
          </cell>
          <cell r="S1291">
            <v>753000</v>
          </cell>
          <cell r="T1291">
            <v>193304.34782608689</v>
          </cell>
          <cell r="U1291">
            <v>798304.34782608692</v>
          </cell>
          <cell r="V1291">
            <v>798300</v>
          </cell>
          <cell r="W1291">
            <v>31932.173913043476</v>
          </cell>
          <cell r="X1291">
            <v>830236.52173913037</v>
          </cell>
        </row>
        <row r="1292">
          <cell r="E1292" t="str">
            <v>37.8B00.0140</v>
          </cell>
          <cell r="F1292" t="str">
            <v>01. HỒI SỨC CẤP CỨU VÀ CHỐNG ĐỘC</v>
          </cell>
          <cell r="G1292" t="str">
            <v>1.352</v>
          </cell>
          <cell r="H1292" t="str">
            <v>Nội soi tiêu hóa cầm máu cấp cứu bằng vòng cao su tại đơn vị hồi sức tích cực</v>
          </cell>
          <cell r="I1292" t="str">
            <v>Nội soi tiêu hóa cầm máu cấp cứu bằng vòng cao su tại đơn vị hồi sức tích cực</v>
          </cell>
          <cell r="J1292" t="str">
            <v>Nội soi tiêu hóa cầm máu cấp cứu bằng vòng cao su tại đơn vị hồi sức tích cực</v>
          </cell>
          <cell r="K1292" t="str">
            <v>C</v>
          </cell>
          <cell r="L1292" t="str">
            <v>T1</v>
          </cell>
          <cell r="M1292">
            <v>145</v>
          </cell>
          <cell r="N1292">
            <v>145</v>
          </cell>
          <cell r="O1292" t="str">
            <v>Chưa bao gồm thuốc cầm máu, dụng cụ cầm máu (clip, bộ thắt tĩnh mạch thực quản...)</v>
          </cell>
          <cell r="P1292" t="str">
            <v xml:space="preserve">Nội soi dạ dày can thiệp </v>
          </cell>
          <cell r="Q1292">
            <v>605000</v>
          </cell>
          <cell r="R1292">
            <v>148695.652173913</v>
          </cell>
          <cell r="S1292">
            <v>753000</v>
          </cell>
          <cell r="T1292">
            <v>193304.34782608689</v>
          </cell>
          <cell r="U1292">
            <v>798304.34782608692</v>
          </cell>
          <cell r="V1292">
            <v>798300</v>
          </cell>
          <cell r="W1292">
            <v>31932.173913043476</v>
          </cell>
          <cell r="X1292">
            <v>830236.52173913037</v>
          </cell>
        </row>
        <row r="1293">
          <cell r="E1293" t="str">
            <v>37.8B00.0140</v>
          </cell>
          <cell r="F1293" t="str">
            <v>02. NỘI KHOA</v>
          </cell>
          <cell r="G1293" t="str">
            <v>2.276</v>
          </cell>
          <cell r="H1293" t="str">
            <v>Nội soi can thiệp - cầm máu ống tiêu hóa bằng laser argon</v>
          </cell>
          <cell r="I1293" t="str">
            <v>Nội soi can thiệp - cầm máu ống tiêu hóa bằng laser argon</v>
          </cell>
          <cell r="J1293" t="str">
            <v>Nội soi can thiệp - cầm máu ống tiêu hóa bằng laser argon</v>
          </cell>
          <cell r="K1293" t="str">
            <v>A</v>
          </cell>
          <cell r="L1293" t="str">
            <v>TDB</v>
          </cell>
          <cell r="M1293">
            <v>145</v>
          </cell>
          <cell r="N1293">
            <v>145</v>
          </cell>
          <cell r="O1293" t="str">
            <v>Chưa bao gồm thuốc cầm máu, dụng cụ cầm máu (clip, bộ thắt tĩnh mạch thực quản...)</v>
          </cell>
          <cell r="P1293" t="str">
            <v xml:space="preserve">Nội soi dạ dày can thiệp </v>
          </cell>
          <cell r="Q1293">
            <v>605000</v>
          </cell>
          <cell r="R1293">
            <v>148695.652173913</v>
          </cell>
          <cell r="S1293">
            <v>753000</v>
          </cell>
          <cell r="T1293">
            <v>193304.34782608689</v>
          </cell>
          <cell r="U1293">
            <v>798304.34782608692</v>
          </cell>
          <cell r="V1293">
            <v>798300</v>
          </cell>
          <cell r="W1293">
            <v>31932.173913043476</v>
          </cell>
          <cell r="X1293">
            <v>830236.52173913037</v>
          </cell>
        </row>
        <row r="1294">
          <cell r="E1294" t="str">
            <v>37.8B00.0140</v>
          </cell>
          <cell r="F1294" t="str">
            <v>02. NỘI KHOA</v>
          </cell>
          <cell r="G1294" t="str">
            <v>2.267</v>
          </cell>
          <cell r="H1294" t="str">
            <v>Nội soi can thiệp - cắt gắp bã thức ăn dạ dày</v>
          </cell>
          <cell r="I1294" t="str">
            <v>Nội soi can thiệp - cắt gắp bã thức ăn dạ dày</v>
          </cell>
          <cell r="J1294" t="str">
            <v>Nội soi can thiệp - cắt gắp bã thức ăn dạ dày</v>
          </cell>
          <cell r="K1294" t="str">
            <v>A</v>
          </cell>
          <cell r="L1294" t="str">
            <v>T1</v>
          </cell>
          <cell r="M1294">
            <v>145</v>
          </cell>
          <cell r="N1294">
            <v>145</v>
          </cell>
          <cell r="O1294" t="str">
            <v>Chưa bao gồm thuốc cầm máu, dụng cụ cầm máu (clip, bộ thắt tĩnh mạch thực quản...)</v>
          </cell>
          <cell r="P1294" t="str">
            <v xml:space="preserve">Nội soi dạ dày can thiệp </v>
          </cell>
          <cell r="Q1294">
            <v>605000</v>
          </cell>
          <cell r="R1294">
            <v>148695.652173913</v>
          </cell>
          <cell r="S1294">
            <v>753000</v>
          </cell>
          <cell r="T1294">
            <v>193304.34782608689</v>
          </cell>
          <cell r="U1294">
            <v>798304.34782608692</v>
          </cell>
          <cell r="V1294">
            <v>798300</v>
          </cell>
          <cell r="W1294">
            <v>31932.173913043476</v>
          </cell>
          <cell r="X1294">
            <v>830236.52173913037</v>
          </cell>
        </row>
        <row r="1295">
          <cell r="E1295" t="str">
            <v>37.8B00.0140</v>
          </cell>
          <cell r="F1295" t="str">
            <v>02. NỘI KHOA</v>
          </cell>
          <cell r="G1295" t="str">
            <v>2.500</v>
          </cell>
          <cell r="H1295" t="str">
            <v>Nội soi can thiệp - cắt tách dưới niêm mạc ống tiêu hóa điều trị ung thư sớm</v>
          </cell>
          <cell r="I1295" t="str">
            <v>Nội soi can thiệp - cắt tách dưới niêm mạc ống tiêu hóa điều trị ung thư sớm</v>
          </cell>
          <cell r="J1295" t="str">
            <v>Nội soi can thiệp - cắt tách dưới niêm mạc ống tiêu hóa điều trị ung thư sớm</v>
          </cell>
          <cell r="K1295" t="str">
            <v>A</v>
          </cell>
          <cell r="L1295" t="str">
            <v>TDB</v>
          </cell>
          <cell r="M1295">
            <v>145</v>
          </cell>
          <cell r="N1295">
            <v>145</v>
          </cell>
          <cell r="O1295" t="str">
            <v>Chưa bao gồm thuốc cầm máu, dụng cụ cầm máu (clip, bộ thắt tĩnh mạch thực quản...)</v>
          </cell>
          <cell r="P1295" t="str">
            <v xml:space="preserve">Nội soi dạ dày can thiệp </v>
          </cell>
          <cell r="Q1295">
            <v>605000</v>
          </cell>
          <cell r="R1295">
            <v>148695.652173913</v>
          </cell>
          <cell r="S1295">
            <v>753000</v>
          </cell>
          <cell r="T1295">
            <v>193304.34782608689</v>
          </cell>
          <cell r="U1295">
            <v>798304.34782608692</v>
          </cell>
          <cell r="V1295">
            <v>798300</v>
          </cell>
          <cell r="W1295">
            <v>31932.173913043476</v>
          </cell>
          <cell r="X1295">
            <v>830236.52173913037</v>
          </cell>
        </row>
        <row r="1296">
          <cell r="E1296" t="str">
            <v>37.8B00.0140</v>
          </cell>
          <cell r="F1296" t="str">
            <v>02. NỘI KHOA</v>
          </cell>
          <cell r="G1296" t="str">
            <v>2.285</v>
          </cell>
          <cell r="H1296" t="str">
            <v>Nội soi can thiệp - kẹp clip cầm máu</v>
          </cell>
          <cell r="I1296" t="str">
            <v>Nội soi can thiệp - kẹp clip cầm máu</v>
          </cell>
          <cell r="J1296" t="str">
            <v>Nội soi can thiệp - kẹp Clip cầm màu</v>
          </cell>
          <cell r="K1296" t="str">
            <v>B</v>
          </cell>
          <cell r="L1296" t="str">
            <v>TDB</v>
          </cell>
          <cell r="M1296">
            <v>145</v>
          </cell>
          <cell r="N1296">
            <v>145</v>
          </cell>
          <cell r="O1296" t="str">
            <v>Chưa bao gồm thuốc cầm máu, dụng cụ cầm máu (clip, bộ thắt tĩnh mạch thực quản...)</v>
          </cell>
          <cell r="P1296" t="str">
            <v xml:space="preserve">Nội soi dạ dày can thiệp </v>
          </cell>
          <cell r="Q1296">
            <v>605000</v>
          </cell>
          <cell r="R1296">
            <v>148695.652173913</v>
          </cell>
          <cell r="S1296">
            <v>753000</v>
          </cell>
          <cell r="T1296">
            <v>193304.34782608689</v>
          </cell>
          <cell r="U1296">
            <v>798304.34782608692</v>
          </cell>
          <cell r="V1296">
            <v>798300</v>
          </cell>
          <cell r="W1296">
            <v>31932.173913043476</v>
          </cell>
          <cell r="X1296">
            <v>830236.52173913037</v>
          </cell>
        </row>
        <row r="1297">
          <cell r="E1297" t="str">
            <v>37.8B00.0140</v>
          </cell>
          <cell r="F1297" t="str">
            <v>02. NỘI KHOA</v>
          </cell>
          <cell r="G1297" t="str">
            <v>2.265</v>
          </cell>
          <cell r="H1297" t="str">
            <v>Nội soi can thiệp - thắt búi giãn tĩnh mạch thực quản bằng vòng cao su</v>
          </cell>
          <cell r="I1297" t="str">
            <v>Nội soi can thiệp - thắt búi giãn tĩnh mạch thực quản bằng vòng cao su</v>
          </cell>
          <cell r="J1297" t="str">
            <v>Nội soi can thiệp - thắt búi giãn tĩnh mạch thực quản bằng vòng cao su</v>
          </cell>
          <cell r="K1297" t="str">
            <v>B</v>
          </cell>
          <cell r="L1297" t="str">
            <v>T1</v>
          </cell>
          <cell r="M1297">
            <v>145</v>
          </cell>
          <cell r="N1297">
            <v>145</v>
          </cell>
          <cell r="O1297" t="str">
            <v>Chưa bao gồm thuốc cầm máu, dụng cụ cầm máu (clip, bộ thắt tĩnh mạch thực quản...)</v>
          </cell>
          <cell r="P1297" t="str">
            <v xml:space="preserve">Nội soi dạ dày can thiệp </v>
          </cell>
          <cell r="Q1297">
            <v>605000</v>
          </cell>
          <cell r="R1297">
            <v>148695.652173913</v>
          </cell>
          <cell r="S1297">
            <v>753000</v>
          </cell>
          <cell r="T1297">
            <v>193304.34782608689</v>
          </cell>
          <cell r="U1297">
            <v>798304.34782608692</v>
          </cell>
          <cell r="V1297">
            <v>798300</v>
          </cell>
          <cell r="W1297">
            <v>31932.173913043476</v>
          </cell>
          <cell r="X1297">
            <v>830236.52173913037</v>
          </cell>
        </row>
        <row r="1298">
          <cell r="E1298" t="str">
            <v>37.8B00.0140</v>
          </cell>
          <cell r="F1298" t="str">
            <v>02. NỘI KHOA</v>
          </cell>
          <cell r="G1298" t="str">
            <v>2.271</v>
          </cell>
          <cell r="H1298" t="str">
            <v>Nội soi can thiệp - tiêm cầm máu</v>
          </cell>
          <cell r="I1298" t="str">
            <v>Nội soi can thiệp - tiêm cầm máu</v>
          </cell>
          <cell r="J1298" t="str">
            <v>Nội soi can thiệp - tiêm cầm máu</v>
          </cell>
          <cell r="K1298" t="str">
            <v>B</v>
          </cell>
          <cell r="L1298" t="str">
            <v>T1</v>
          </cell>
          <cell r="M1298">
            <v>145</v>
          </cell>
          <cell r="N1298">
            <v>145</v>
          </cell>
          <cell r="O1298" t="str">
            <v>Chưa bao gồm thuốc cầm máu, dụng cụ cầm máu (clip, bộ thắt tĩnh mạch thực quản...)</v>
          </cell>
          <cell r="P1298" t="str">
            <v xml:space="preserve">Nội soi dạ dày can thiệp </v>
          </cell>
          <cell r="Q1298">
            <v>605000</v>
          </cell>
          <cell r="R1298">
            <v>148695.652173913</v>
          </cell>
          <cell r="S1298">
            <v>753000</v>
          </cell>
          <cell r="T1298">
            <v>193304.34782608689</v>
          </cell>
          <cell r="U1298">
            <v>798304.34782608692</v>
          </cell>
          <cell r="V1298">
            <v>798300</v>
          </cell>
          <cell r="W1298">
            <v>31932.173913043476</v>
          </cell>
          <cell r="X1298">
            <v>830236.52173913037</v>
          </cell>
        </row>
        <row r="1299">
          <cell r="E1299" t="str">
            <v>37.8B00.0140</v>
          </cell>
          <cell r="F1299" t="str">
            <v>02. NỘI KHOA</v>
          </cell>
          <cell r="G1299" t="str">
            <v>2.298</v>
          </cell>
          <cell r="H1299" t="str">
            <v>Nội soi can thiệp - tiêm chất keo búi giãn tĩnh mạch phình vị</v>
          </cell>
          <cell r="I1299" t="str">
            <v>Nội soi can thiệp - tiêm chất keo búi giãn tĩnh mạch phình vị</v>
          </cell>
          <cell r="J1299" t="str">
            <v>Nội soi can thiệp - tiêm Histoacryl búi giãn tĩnh mạch phình vị</v>
          </cell>
          <cell r="K1299" t="str">
            <v>B</v>
          </cell>
          <cell r="L1299" t="str">
            <v>TDB</v>
          </cell>
          <cell r="M1299">
            <v>145</v>
          </cell>
          <cell r="N1299">
            <v>145</v>
          </cell>
          <cell r="O1299" t="str">
            <v>Chưa bao gồm thuốc cầm máu, dụng cụ cầm máu (clip, bộ thắt tĩnh mạch thực quản...)</v>
          </cell>
          <cell r="P1299" t="str">
            <v xml:space="preserve">Nội soi dạ dày can thiệp </v>
          </cell>
          <cell r="Q1299">
            <v>605000</v>
          </cell>
          <cell r="R1299">
            <v>148695.652173913</v>
          </cell>
          <cell r="S1299">
            <v>753000</v>
          </cell>
          <cell r="T1299">
            <v>193304.34782608689</v>
          </cell>
          <cell r="U1299">
            <v>798304.34782608692</v>
          </cell>
          <cell r="V1299">
            <v>798300</v>
          </cell>
          <cell r="W1299">
            <v>31932.173913043476</v>
          </cell>
          <cell r="X1299">
            <v>830236.52173913037</v>
          </cell>
        </row>
        <row r="1300">
          <cell r="E1300" t="str">
            <v>37.8B00.0140</v>
          </cell>
          <cell r="F1300" t="str">
            <v>02. NỘI KHOA</v>
          </cell>
          <cell r="G1300" t="str">
            <v>2.264</v>
          </cell>
          <cell r="H1300" t="str">
            <v>Nội soi can thiệp - tiêm xơ búi giãn tĩnh mạch thực quản</v>
          </cell>
          <cell r="I1300" t="str">
            <v>Nội soi can thiệp - tiêm xơ búi giãn tĩnh mạch thực quản</v>
          </cell>
          <cell r="J1300" t="str">
            <v>Nội soi can thiệp - tiêm xơ búi giãn tĩnh mạch thực quản</v>
          </cell>
          <cell r="K1300" t="str">
            <v>B</v>
          </cell>
          <cell r="L1300" t="str">
            <v>T1</v>
          </cell>
          <cell r="M1300">
            <v>145</v>
          </cell>
          <cell r="N1300">
            <v>145</v>
          </cell>
          <cell r="O1300" t="str">
            <v>Chưa bao gồm thuốc cầm máu, dụng cụ cầm máu (clip, bộ thắt tĩnh mạch thực quản...)</v>
          </cell>
          <cell r="P1300" t="str">
            <v xml:space="preserve">Nội soi dạ dày can thiệp </v>
          </cell>
          <cell r="Q1300">
            <v>605000</v>
          </cell>
          <cell r="R1300">
            <v>148695.652173913</v>
          </cell>
          <cell r="S1300">
            <v>753000</v>
          </cell>
          <cell r="T1300">
            <v>193304.34782608689</v>
          </cell>
          <cell r="U1300">
            <v>798304.34782608692</v>
          </cell>
          <cell r="V1300">
            <v>798300</v>
          </cell>
          <cell r="W1300">
            <v>31932.173913043476</v>
          </cell>
          <cell r="X1300">
            <v>830236.52173913037</v>
          </cell>
        </row>
        <row r="1301">
          <cell r="E1301" t="str">
            <v>37.8B00.0140</v>
          </cell>
          <cell r="F1301" t="str">
            <v>03. NHI KHOA</v>
          </cell>
          <cell r="G1301" t="str">
            <v>3.157</v>
          </cell>
          <cell r="H1301" t="str">
            <v>Cầm máu thực quản qua nội soi</v>
          </cell>
          <cell r="I1301" t="str">
            <v>Cầm máu thực quản qua nội soi</v>
          </cell>
          <cell r="J1301" t="str">
            <v>Cầm máu thực quản qua nội soi</v>
          </cell>
          <cell r="K1301" t="str">
            <v>B</v>
          </cell>
          <cell r="L1301" t="str">
            <v>T1</v>
          </cell>
          <cell r="M1301">
            <v>145</v>
          </cell>
          <cell r="N1301">
            <v>145</v>
          </cell>
          <cell r="O1301" t="str">
            <v>Chưa bao gồm thuốc cầm máu, dụng cụ cầm máu (clip, bộ thắt tĩnh mạch thực quản...)</v>
          </cell>
          <cell r="P1301" t="str">
            <v xml:space="preserve">Nội soi dạ dày can thiệp </v>
          </cell>
          <cell r="Q1301">
            <v>605000</v>
          </cell>
          <cell r="R1301">
            <v>148695.652173913</v>
          </cell>
          <cell r="S1301">
            <v>753000</v>
          </cell>
          <cell r="T1301">
            <v>193304.34782608689</v>
          </cell>
          <cell r="U1301">
            <v>798304.34782608692</v>
          </cell>
          <cell r="V1301">
            <v>798300</v>
          </cell>
          <cell r="W1301">
            <v>31932.173913043476</v>
          </cell>
          <cell r="X1301">
            <v>830236.52173913037</v>
          </cell>
        </row>
        <row r="1302">
          <cell r="E1302" t="str">
            <v>37.2A02.0011</v>
          </cell>
          <cell r="F1302" t="str">
            <v>18. ĐIỆN QUANG</v>
          </cell>
          <cell r="G1302" t="str">
            <v>18.92</v>
          </cell>
          <cell r="H1302" t="str">
            <v>Chụp X-quang cột sống thắt lưng chếch hai bên</v>
          </cell>
          <cell r="I1302" t="str">
            <v>Chụp X-quang cột sống thắt lưng chếch hai bên [≤ 24x30 cm, 2 tư thế]</v>
          </cell>
          <cell r="J1302" t="str">
            <v>Chụp Xquang cột sống thắt lưng chếch hai bên</v>
          </cell>
          <cell r="K1302" t="str">
            <v>D</v>
          </cell>
          <cell r="M1302">
            <v>11</v>
          </cell>
          <cell r="N1302">
            <v>11</v>
          </cell>
          <cell r="O1302" t="str">
            <v>Áp dụng cho 01 vị trí</v>
          </cell>
          <cell r="P1302" t="str">
            <v>Chụp X-quang phim  ≤ 24x30 cm (2 tư thế)</v>
          </cell>
          <cell r="Q1302">
            <v>42000</v>
          </cell>
          <cell r="R1302">
            <v>17217.391304347799</v>
          </cell>
          <cell r="S1302">
            <v>59200</v>
          </cell>
          <cell r="T1302">
            <v>22382.608695652136</v>
          </cell>
          <cell r="U1302">
            <v>64382.608695652132</v>
          </cell>
          <cell r="V1302">
            <v>64300</v>
          </cell>
          <cell r="W1302">
            <v>2575.3043478260852</v>
          </cell>
          <cell r="X1302">
            <v>66957.913043478213</v>
          </cell>
        </row>
        <row r="1303">
          <cell r="E1303" t="str">
            <v>37.8B00.0140</v>
          </cell>
          <cell r="F1303" t="str">
            <v>03. NHI KHOA</v>
          </cell>
          <cell r="G1303" t="str">
            <v>3.1070</v>
          </cell>
          <cell r="H1303" t="str">
            <v>Nội soi chích (tiêm) keo điều trị giãn tĩnh mạch phình vị</v>
          </cell>
          <cell r="I1303" t="str">
            <v>Nội soi chích (tiêm) keo điều trị giãn tĩnh mạch phình vị</v>
          </cell>
          <cell r="J1303" t="str">
            <v>Nội soi chích (tiêm) keo điều trị giãn tĩnh mạch phình vị</v>
          </cell>
          <cell r="K1303" t="str">
            <v>B</v>
          </cell>
          <cell r="L1303" t="str">
            <v>TDB</v>
          </cell>
          <cell r="M1303">
            <v>145</v>
          </cell>
          <cell r="N1303">
            <v>145</v>
          </cell>
          <cell r="O1303" t="str">
            <v>Chưa bao gồm thuốc cầm máu, dụng cụ cầm máu (clip, bộ thắt tĩnh mạch thực quản...)</v>
          </cell>
          <cell r="P1303" t="str">
            <v xml:space="preserve">Nội soi dạ dày can thiệp </v>
          </cell>
          <cell r="Q1303">
            <v>605000</v>
          </cell>
          <cell r="R1303">
            <v>148695.652173913</v>
          </cell>
          <cell r="S1303">
            <v>753000</v>
          </cell>
          <cell r="T1303">
            <v>193304.34782608689</v>
          </cell>
          <cell r="U1303">
            <v>798304.34782608692</v>
          </cell>
          <cell r="V1303">
            <v>798300</v>
          </cell>
          <cell r="W1303">
            <v>31932.173913043476</v>
          </cell>
          <cell r="X1303">
            <v>830236.52173913037</v>
          </cell>
        </row>
        <row r="1304">
          <cell r="E1304" t="str">
            <v>37.8B00.0140</v>
          </cell>
          <cell r="F1304" t="str">
            <v>03. NHI KHOA</v>
          </cell>
          <cell r="G1304" t="str">
            <v>3.155</v>
          </cell>
          <cell r="H1304" t="str">
            <v>Nội soi dạ dày cầm máu</v>
          </cell>
          <cell r="I1304" t="str">
            <v>Nội soi dạ dày cầm máu</v>
          </cell>
          <cell r="J1304" t="str">
            <v>Nội soi dạ dày cầm máu</v>
          </cell>
          <cell r="K1304" t="str">
            <v>B</v>
          </cell>
          <cell r="L1304" t="str">
            <v>T1</v>
          </cell>
          <cell r="M1304">
            <v>145</v>
          </cell>
          <cell r="N1304">
            <v>145</v>
          </cell>
          <cell r="O1304" t="str">
            <v>Chưa bao gồm thuốc cầm máu, dụng cụ cầm máu (clip, bộ thắt tĩnh mạch thực quản...)</v>
          </cell>
          <cell r="P1304" t="str">
            <v xml:space="preserve">Nội soi dạ dày can thiệp </v>
          </cell>
          <cell r="Q1304">
            <v>605000</v>
          </cell>
          <cell r="R1304">
            <v>148695.652173913</v>
          </cell>
          <cell r="S1304">
            <v>753000</v>
          </cell>
          <cell r="T1304">
            <v>193304.34782608689</v>
          </cell>
          <cell r="U1304">
            <v>798304.34782608692</v>
          </cell>
          <cell r="V1304">
            <v>798300</v>
          </cell>
          <cell r="W1304">
            <v>31932.173913043476</v>
          </cell>
          <cell r="X1304">
            <v>830236.52173913037</v>
          </cell>
        </row>
        <row r="1305">
          <cell r="E1305" t="str">
            <v>37.2A03.0028</v>
          </cell>
          <cell r="F1305" t="str">
            <v>18. ĐIỆN QUANG</v>
          </cell>
          <cell r="G1305" t="str">
            <v>18.92</v>
          </cell>
          <cell r="H1305" t="str">
            <v>Chụp X-quang cột sống thắt lưng chếch hai bên</v>
          </cell>
          <cell r="I1305" t="str">
            <v>Chụp X-quang cột sống thắt lưng chếch hai bên [số hóa 1 phim]</v>
          </cell>
          <cell r="J1305" t="str">
            <v>Chụp Xquang cột sống thắt lưng chếch hai bên</v>
          </cell>
          <cell r="K1305" t="str">
            <v>D</v>
          </cell>
          <cell r="M1305">
            <v>29</v>
          </cell>
          <cell r="N1305">
            <v>29</v>
          </cell>
          <cell r="O1305" t="str">
            <v>Áp dụng cho 01 vị trí</v>
          </cell>
          <cell r="P1305" t="str">
            <v>Chụp X-quang số hóa 1 phim</v>
          </cell>
          <cell r="Q1305">
            <v>51591</v>
          </cell>
          <cell r="R1305">
            <v>16752.5217391304</v>
          </cell>
          <cell r="S1305">
            <v>68300</v>
          </cell>
          <cell r="T1305">
            <v>21778.278260869516</v>
          </cell>
          <cell r="U1305">
            <v>73369.278260869512</v>
          </cell>
          <cell r="V1305">
            <v>73300</v>
          </cell>
          <cell r="W1305">
            <v>2934.7711304347804</v>
          </cell>
          <cell r="X1305">
            <v>76304.049391304288</v>
          </cell>
        </row>
        <row r="1306">
          <cell r="E1306" t="str">
            <v>37.8B00.0140</v>
          </cell>
          <cell r="F1306" t="str">
            <v>03. NHI KHOA</v>
          </cell>
          <cell r="G1306" t="str">
            <v>3.1057</v>
          </cell>
          <cell r="H1306" t="str">
            <v>Nội soi thực quản - dạ dày, tiêm cầm máu</v>
          </cell>
          <cell r="I1306" t="str">
            <v>Nội soi thực quản - dạ dày, tiêm cầm máu</v>
          </cell>
          <cell r="J1306" t="str">
            <v>Nội soi thực quản-dạ dày, tiêm cầm máu</v>
          </cell>
          <cell r="K1306" t="str">
            <v>B</v>
          </cell>
          <cell r="L1306" t="str">
            <v>TDB</v>
          </cell>
          <cell r="M1306">
            <v>145</v>
          </cell>
          <cell r="N1306">
            <v>145</v>
          </cell>
          <cell r="O1306" t="str">
            <v>Chưa bao gồm thuốc cầm máu, dụng cụ cầm máu (clip, bộ thắt tĩnh mạch thực quản...)</v>
          </cell>
          <cell r="P1306" t="str">
            <v xml:space="preserve">Nội soi dạ dày can thiệp </v>
          </cell>
          <cell r="Q1306">
            <v>605000</v>
          </cell>
          <cell r="R1306">
            <v>148695.652173913</v>
          </cell>
          <cell r="S1306">
            <v>753000</v>
          </cell>
          <cell r="T1306">
            <v>193304.34782608689</v>
          </cell>
          <cell r="U1306">
            <v>798304.34782608692</v>
          </cell>
          <cell r="V1306">
            <v>798300</v>
          </cell>
          <cell r="W1306">
            <v>31932.173913043476</v>
          </cell>
          <cell r="X1306">
            <v>830236.52173913037</v>
          </cell>
        </row>
        <row r="1307">
          <cell r="E1307" t="str">
            <v>37.8B00.0140</v>
          </cell>
          <cell r="F1307" t="str">
            <v>03. NHI KHOA</v>
          </cell>
          <cell r="G1307" t="str">
            <v>3.159</v>
          </cell>
          <cell r="H1307" t="str">
            <v>Soi dạ dày thực quản chẩn đoán và cầm máu</v>
          </cell>
          <cell r="I1307" t="str">
            <v>Soi dạ dày thực quản chẩn đoán và cầm máu</v>
          </cell>
          <cell r="J1307" t="str">
            <v>Soi dạ dày thực quản chẩn đoán và cầm máu</v>
          </cell>
          <cell r="K1307" t="str">
            <v>B</v>
          </cell>
          <cell r="L1307" t="str">
            <v>T1</v>
          </cell>
          <cell r="M1307">
            <v>145</v>
          </cell>
          <cell r="N1307">
            <v>145</v>
          </cell>
          <cell r="O1307" t="str">
            <v>Chưa bao gồm thuốc cầm máu, dụng cụ cầm máu (clip, bộ thắt tĩnh mạch thực quản...)</v>
          </cell>
          <cell r="P1307" t="str">
            <v xml:space="preserve">Nội soi dạ dày can thiệp </v>
          </cell>
          <cell r="Q1307">
            <v>605000</v>
          </cell>
          <cell r="R1307">
            <v>148695.652173913</v>
          </cell>
          <cell r="S1307">
            <v>753000</v>
          </cell>
          <cell r="T1307">
            <v>193304.34782608689</v>
          </cell>
          <cell r="U1307">
            <v>798304.34782608692</v>
          </cell>
          <cell r="V1307">
            <v>798300</v>
          </cell>
          <cell r="W1307">
            <v>31932.173913043476</v>
          </cell>
          <cell r="X1307">
            <v>830236.52173913037</v>
          </cell>
        </row>
        <row r="1308">
          <cell r="E1308" t="str">
            <v>37.2A03.0029</v>
          </cell>
          <cell r="F1308" t="str">
            <v>18. ĐIỆN QUANG</v>
          </cell>
          <cell r="G1308" t="str">
            <v>18.92</v>
          </cell>
          <cell r="H1308" t="str">
            <v>Chụp X-quang cột sống thắt lưng chếch hai bên</v>
          </cell>
          <cell r="I1308" t="str">
            <v>Chụp X-quang cột sống thắt lưng chếch hai bên [số hóa 2 phim]</v>
          </cell>
          <cell r="J1308" t="str">
            <v>Chụp Xquang cột sống thắt lưng chếch hai bên</v>
          </cell>
          <cell r="K1308" t="str">
            <v>D</v>
          </cell>
          <cell r="M1308">
            <v>30</v>
          </cell>
          <cell r="N1308">
            <v>30</v>
          </cell>
          <cell r="O1308" t="str">
            <v>Áp dụng cho 01 vị trí</v>
          </cell>
          <cell r="P1308" t="str">
            <v>Chụp X-quang số hóa 2 phim</v>
          </cell>
          <cell r="Q1308">
            <v>83000</v>
          </cell>
          <cell r="R1308">
            <v>17217.391304347799</v>
          </cell>
          <cell r="S1308">
            <v>100000</v>
          </cell>
          <cell r="T1308">
            <v>22382.608695652136</v>
          </cell>
          <cell r="U1308">
            <v>105382.60869565213</v>
          </cell>
          <cell r="V1308">
            <v>105300</v>
          </cell>
          <cell r="W1308">
            <v>4215.3043478260852</v>
          </cell>
          <cell r="X1308">
            <v>109597.91304347821</v>
          </cell>
        </row>
        <row r="1309">
          <cell r="E1309" t="str">
            <v>37.8B00.0140</v>
          </cell>
          <cell r="F1309" t="str">
            <v>20. NỘI SOI CHẨN ĐOÁN CAN THIỆP</v>
          </cell>
          <cell r="G1309" t="str">
            <v>20.76</v>
          </cell>
          <cell r="H1309" t="str">
            <v>Nội soi chích (tiêm) keo điều trị dãn tĩnh mạch phình vị</v>
          </cell>
          <cell r="I1309" t="str">
            <v>Nội soi chích (tiêm) keo điều trị dãn tĩnh mạch phình vị</v>
          </cell>
          <cell r="J1309" t="str">
            <v>Nội soi chích (tiêm) keo điều trị dãn tĩnh mạch phình vị</v>
          </cell>
          <cell r="K1309" t="str">
            <v>B</v>
          </cell>
          <cell r="L1309" t="str">
            <v>TDB</v>
          </cell>
          <cell r="M1309">
            <v>145</v>
          </cell>
          <cell r="N1309">
            <v>145</v>
          </cell>
          <cell r="O1309" t="str">
            <v>Chưa bao gồm thuốc cầm máu, dụng cụ cầm máu (clip, bộ thắt tĩnh mạch thực quản...)</v>
          </cell>
          <cell r="P1309" t="str">
            <v xml:space="preserve">Nội soi dạ dày can thiệp </v>
          </cell>
          <cell r="Q1309">
            <v>605000</v>
          </cell>
          <cell r="R1309">
            <v>148695.652173913</v>
          </cell>
          <cell r="S1309">
            <v>753000</v>
          </cell>
          <cell r="T1309">
            <v>193304.34782608689</v>
          </cell>
          <cell r="U1309">
            <v>798304.34782608692</v>
          </cell>
          <cell r="V1309">
            <v>798300</v>
          </cell>
          <cell r="W1309">
            <v>31932.173913043476</v>
          </cell>
          <cell r="X1309">
            <v>830236.52173913037</v>
          </cell>
        </row>
        <row r="1310">
          <cell r="E1310" t="str">
            <v>37.2A02.0012</v>
          </cell>
          <cell r="F1310" t="str">
            <v>18. ĐIỆN QUANG</v>
          </cell>
          <cell r="G1310" t="str">
            <v>18.95</v>
          </cell>
          <cell r="H1310" t="str">
            <v>Chụp X-quang cột sống thắt lưng De Sèze</v>
          </cell>
          <cell r="I1310" t="str">
            <v>Chụp X-quang cột sống thắt lưng De Sèze [ &gt; 24x30 cm, 1 tư thế]</v>
          </cell>
          <cell r="J1310" t="str">
            <v>Chụp Xquang cột sống thắt lưng De Sèze</v>
          </cell>
          <cell r="K1310" t="str">
            <v>C</v>
          </cell>
          <cell r="M1310">
            <v>12</v>
          </cell>
          <cell r="N1310">
            <v>12</v>
          </cell>
          <cell r="O1310" t="str">
            <v>Áp dụng cho 01 vị trí</v>
          </cell>
          <cell r="P1310" t="str">
            <v>Chụp X-quang phim &gt; 24x30 cm (1 tư thế)</v>
          </cell>
          <cell r="Q1310">
            <v>42000</v>
          </cell>
          <cell r="R1310">
            <v>17217.391304347799</v>
          </cell>
          <cell r="S1310">
            <v>59200</v>
          </cell>
          <cell r="T1310">
            <v>22382.608695652136</v>
          </cell>
          <cell r="U1310">
            <v>64382.608695652132</v>
          </cell>
          <cell r="V1310">
            <v>64300</v>
          </cell>
          <cell r="W1310">
            <v>2575.3043478260852</v>
          </cell>
          <cell r="X1310">
            <v>66957.913043478213</v>
          </cell>
        </row>
        <row r="1311">
          <cell r="E1311" t="str">
            <v>37.8B00.0141</v>
          </cell>
          <cell r="F1311" t="str">
            <v>02. NỘI KHOA</v>
          </cell>
          <cell r="G1311" t="str">
            <v>2.283</v>
          </cell>
          <cell r="H1311" t="str">
            <v>Nội soi mật tụy ngược dòng - (ERCP)</v>
          </cell>
          <cell r="I1311" t="str">
            <v>Nội soi mật tụy ngược dòng - (ERCP)</v>
          </cell>
          <cell r="J1311" t="str">
            <v>Nội soi mật tụy ngược dòng - (ERCP)</v>
          </cell>
          <cell r="K1311" t="str">
            <v>B</v>
          </cell>
          <cell r="L1311" t="str">
            <v>TDB</v>
          </cell>
          <cell r="M1311">
            <v>146</v>
          </cell>
          <cell r="N1311">
            <v>146</v>
          </cell>
          <cell r="O1311" t="str">
            <v>Chưa bao gồm dụng cụ can thiệp: stent, bộ tán sỏi cơ học, rọ lấy dị vật, dao cắt, bóng kéo, bóng nong.</v>
          </cell>
          <cell r="P1311" t="str">
            <v>Nội soi mật tuỵ ngược dòng (ERCP)</v>
          </cell>
          <cell r="Q1311">
            <v>2609000</v>
          </cell>
          <cell r="R1311">
            <v>84521.739130434798</v>
          </cell>
          <cell r="S1311">
            <v>2693000</v>
          </cell>
          <cell r="T1311">
            <v>109878.26086956525</v>
          </cell>
          <cell r="U1311">
            <v>2718878.2608695654</v>
          </cell>
          <cell r="V1311">
            <v>2718800</v>
          </cell>
          <cell r="W1311">
            <v>108755.13043478262</v>
          </cell>
          <cell r="X1311">
            <v>2827633.3913043481</v>
          </cell>
        </row>
        <row r="1312">
          <cell r="E1312" t="str">
            <v>37.8B00.0141</v>
          </cell>
          <cell r="F1312" t="str">
            <v>02. NỘI KHOA</v>
          </cell>
          <cell r="G1312" t="str">
            <v>2.501</v>
          </cell>
          <cell r="H1312" t="str">
            <v>Nội soi mật tụy ngược dòng - cắt papilla điều trị u bóng Vater</v>
          </cell>
          <cell r="I1312" t="str">
            <v>Nội soi mật tụy ngược dòng - cắt papilla điều trị u bóng Vater</v>
          </cell>
          <cell r="J1312" t="str">
            <v>Nội soi mật tụy ngược dòng - cắt papilla điều trị u bóng Vater</v>
          </cell>
          <cell r="K1312" t="str">
            <v>A</v>
          </cell>
          <cell r="L1312" t="str">
            <v>TDB</v>
          </cell>
          <cell r="M1312">
            <v>146</v>
          </cell>
          <cell r="N1312">
            <v>146</v>
          </cell>
          <cell r="O1312" t="str">
            <v>Chưa bao gồm dụng cụ can thiệp: stent, bộ tán sỏi cơ học, rọ lấy dị vật, dao cắt, bóng kéo, bóng nong.</v>
          </cell>
          <cell r="P1312" t="str">
            <v>Nội soi mật tuỵ ngược dòng (ERCP)</v>
          </cell>
          <cell r="Q1312">
            <v>2609000</v>
          </cell>
          <cell r="R1312">
            <v>84521.739130434798</v>
          </cell>
          <cell r="S1312">
            <v>2693000</v>
          </cell>
          <cell r="T1312">
            <v>109878.26086956525</v>
          </cell>
          <cell r="U1312">
            <v>2718878.2608695654</v>
          </cell>
          <cell r="V1312">
            <v>2718800</v>
          </cell>
          <cell r="W1312">
            <v>108755.13043478262</v>
          </cell>
          <cell r="X1312">
            <v>2827633.3913043481</v>
          </cell>
        </row>
        <row r="1313">
          <cell r="E1313" t="str">
            <v>37.8B00.0141</v>
          </cell>
          <cell r="F1313" t="str">
            <v>02. NỘI KHOA</v>
          </cell>
          <cell r="G1313" t="str">
            <v>2.284</v>
          </cell>
          <cell r="H1313" t="str">
            <v>Nội soi mật tụy ngược dòng can thiệp - cắt cơ oddi</v>
          </cell>
          <cell r="I1313" t="str">
            <v>Nội soi mật tụy ngược dòng can thiệp - cắt cơ oddi</v>
          </cell>
          <cell r="J1313" t="str">
            <v>Nội soi mật tụy ngược dòng can thiệp - cắt cơ oddi</v>
          </cell>
          <cell r="K1313" t="str">
            <v>B</v>
          </cell>
          <cell r="L1313" t="str">
            <v>TDB</v>
          </cell>
          <cell r="M1313">
            <v>146</v>
          </cell>
          <cell r="N1313">
            <v>146</v>
          </cell>
          <cell r="O1313" t="str">
            <v>Chưa bao gồm dụng cụ can thiệp: stent, bộ tán sỏi cơ học, rọ lấy dị vật, dao cắt, bóng kéo, bóng nong.</v>
          </cell>
          <cell r="P1313" t="str">
            <v>Nội soi mật tuỵ ngược dòng (ERCP)</v>
          </cell>
          <cell r="Q1313">
            <v>2609000</v>
          </cell>
          <cell r="R1313">
            <v>84521.739130434798</v>
          </cell>
          <cell r="S1313">
            <v>2693000</v>
          </cell>
          <cell r="T1313">
            <v>109878.26086956525</v>
          </cell>
          <cell r="U1313">
            <v>2718878.2608695654</v>
          </cell>
          <cell r="V1313">
            <v>2718800</v>
          </cell>
          <cell r="W1313">
            <v>108755.13043478262</v>
          </cell>
          <cell r="X1313">
            <v>2827633.3913043481</v>
          </cell>
        </row>
        <row r="1314">
          <cell r="E1314" t="str">
            <v>37.8B00.0141</v>
          </cell>
          <cell r="F1314" t="str">
            <v>02. NỘI KHOA</v>
          </cell>
          <cell r="G1314" t="str">
            <v>2.263</v>
          </cell>
          <cell r="H1314" t="str">
            <v>Nội soi mật tụy ngược dòng can thiệp - Đặt stent đường mật - tụy</v>
          </cell>
          <cell r="I1314" t="str">
            <v>Nội soi mật tụy ngược dòng can thiệp - Đặt stent đường mật - tụy</v>
          </cell>
          <cell r="J1314" t="str">
            <v>Nội soi mật tụy ngược dòng can thiệp - Đặt stent đường mật - tụy</v>
          </cell>
          <cell r="K1314" t="str">
            <v>A</v>
          </cell>
          <cell r="L1314" t="str">
            <v>TDB</v>
          </cell>
          <cell r="M1314">
            <v>146</v>
          </cell>
          <cell r="N1314">
            <v>146</v>
          </cell>
          <cell r="O1314" t="str">
            <v>Chưa bao gồm dụng cụ can thiệp: stent, bộ tán sỏi cơ học, rọ lấy dị vật, dao cắt, bóng kéo, bóng nong.</v>
          </cell>
          <cell r="P1314" t="str">
            <v>Nội soi mật tuỵ ngược dòng (ERCP)</v>
          </cell>
          <cell r="Q1314">
            <v>2609000</v>
          </cell>
          <cell r="R1314">
            <v>84521.739130434798</v>
          </cell>
          <cell r="S1314">
            <v>2693000</v>
          </cell>
          <cell r="T1314">
            <v>109878.26086956525</v>
          </cell>
          <cell r="U1314">
            <v>2718878.2608695654</v>
          </cell>
          <cell r="V1314">
            <v>2718800</v>
          </cell>
          <cell r="W1314">
            <v>108755.13043478262</v>
          </cell>
          <cell r="X1314">
            <v>2827633.3913043481</v>
          </cell>
        </row>
        <row r="1315">
          <cell r="E1315" t="str">
            <v>37.8B00.0141</v>
          </cell>
          <cell r="F1315" t="str">
            <v>02. NỘI KHOA</v>
          </cell>
          <cell r="G1315" t="str">
            <v>2.275</v>
          </cell>
          <cell r="H1315" t="str">
            <v>Nội soi mật tụy ngược dòng can thiệp - lấy sỏi đường, giun đường mật</v>
          </cell>
          <cell r="I1315" t="str">
            <v>Nội soi mật tụy ngược dòng can thiệp - lấy sỏi đường, giun đường mật</v>
          </cell>
          <cell r="J1315" t="str">
            <v>Nội soi mật tụy ngược dòng can thiệp - lấy sỏi đường, giun đường mật</v>
          </cell>
          <cell r="K1315" t="str">
            <v>A</v>
          </cell>
          <cell r="L1315" t="str">
            <v>TDB</v>
          </cell>
          <cell r="M1315">
            <v>146</v>
          </cell>
          <cell r="N1315">
            <v>146</v>
          </cell>
          <cell r="O1315" t="str">
            <v>Chưa bao gồm dụng cụ can thiệp: stent, bộ tán sỏi cơ học, rọ lấy dị vật, dao cắt, bóng kéo, bóng nong.</v>
          </cell>
          <cell r="P1315" t="str">
            <v>Nội soi mật tuỵ ngược dòng (ERCP)</v>
          </cell>
          <cell r="Q1315">
            <v>2609000</v>
          </cell>
          <cell r="R1315">
            <v>84521.739130434798</v>
          </cell>
          <cell r="S1315">
            <v>2693000</v>
          </cell>
          <cell r="T1315">
            <v>109878.26086956525</v>
          </cell>
          <cell r="U1315">
            <v>2718878.2608695654</v>
          </cell>
          <cell r="V1315">
            <v>2718800</v>
          </cell>
          <cell r="W1315">
            <v>108755.13043478262</v>
          </cell>
          <cell r="X1315">
            <v>2827633.3913043481</v>
          </cell>
        </row>
        <row r="1316">
          <cell r="E1316" t="str">
            <v>37.8B00.0141</v>
          </cell>
          <cell r="F1316" t="str">
            <v>02. NỘI KHOA</v>
          </cell>
          <cell r="G1316" t="str">
            <v>2.274</v>
          </cell>
          <cell r="H1316" t="str">
            <v>Nội soi mật tụy ngược dòng can thiệp - nong đường mật bằng bóng</v>
          </cell>
          <cell r="I1316" t="str">
            <v>Nội soi mật tụy ngược dòng can thiệp - nong đường mật bằng bóng</v>
          </cell>
          <cell r="J1316" t="str">
            <v>Nội soi mật tụy ngược dòng can thiệp - nong đường mật bằng bóng</v>
          </cell>
          <cell r="K1316" t="str">
            <v>A</v>
          </cell>
          <cell r="L1316" t="str">
            <v>TDB</v>
          </cell>
          <cell r="M1316">
            <v>146</v>
          </cell>
          <cell r="N1316">
            <v>146</v>
          </cell>
          <cell r="O1316" t="str">
            <v>Chưa bao gồm dụng cụ can thiệp: stent, bộ tán sỏi cơ học, rọ lấy dị vật, dao cắt, bóng kéo, bóng nong.</v>
          </cell>
          <cell r="P1316" t="str">
            <v>Nội soi mật tuỵ ngược dòng (ERCP)</v>
          </cell>
          <cell r="Q1316">
            <v>2609000</v>
          </cell>
          <cell r="R1316">
            <v>84521.739130434798</v>
          </cell>
          <cell r="S1316">
            <v>2693000</v>
          </cell>
          <cell r="T1316">
            <v>109878.26086956525</v>
          </cell>
          <cell r="U1316">
            <v>2718878.2608695654</v>
          </cell>
          <cell r="V1316">
            <v>2718800</v>
          </cell>
          <cell r="W1316">
            <v>108755.13043478262</v>
          </cell>
          <cell r="X1316">
            <v>2827633.3913043481</v>
          </cell>
        </row>
        <row r="1317">
          <cell r="E1317" t="str">
            <v>37.8B00.0141</v>
          </cell>
          <cell r="F1317" t="str">
            <v>03. NHI KHOA</v>
          </cell>
          <cell r="G1317" t="str">
            <v>3.1069</v>
          </cell>
          <cell r="H1317" t="str">
            <v>Nội soi đường mật qua tá tràng</v>
          </cell>
          <cell r="I1317" t="str">
            <v>Nội soi đường mật qua tá tràng</v>
          </cell>
          <cell r="J1317" t="str">
            <v>Nội soi đường mật qua tá tràng</v>
          </cell>
          <cell r="K1317" t="str">
            <v>B</v>
          </cell>
          <cell r="L1317" t="str">
            <v>TDB</v>
          </cell>
          <cell r="M1317">
            <v>146</v>
          </cell>
          <cell r="N1317">
            <v>146</v>
          </cell>
          <cell r="O1317" t="str">
            <v>Chưa bao gồm dụng cụ can thiệp: stent, bộ tán sỏi cơ học, rọ lấy dị vật, dao cắt, bóng kéo, bóng nong.</v>
          </cell>
          <cell r="P1317" t="str">
            <v>Nội soi mật tuỵ ngược dòng (ERCP)</v>
          </cell>
          <cell r="Q1317">
            <v>2609000</v>
          </cell>
          <cell r="R1317">
            <v>84521.739130434798</v>
          </cell>
          <cell r="S1317">
            <v>2693000</v>
          </cell>
          <cell r="T1317">
            <v>109878.26086956525</v>
          </cell>
          <cell r="U1317">
            <v>2718878.2608695654</v>
          </cell>
          <cell r="V1317">
            <v>2718800</v>
          </cell>
          <cell r="W1317">
            <v>108755.13043478262</v>
          </cell>
          <cell r="X1317">
            <v>2827633.3913043481</v>
          </cell>
        </row>
        <row r="1318">
          <cell r="E1318" t="str">
            <v>37.2A02.0010</v>
          </cell>
          <cell r="F1318" t="str">
            <v>18. ĐIỆN QUANG</v>
          </cell>
          <cell r="G1318" t="str">
            <v>18.95</v>
          </cell>
          <cell r="H1318" t="str">
            <v>Chụp X-quang cột sống thắt lưng De Sèze</v>
          </cell>
          <cell r="I1318" t="str">
            <v>Chụp X-quang cột sống thắt lưng De Sèze [≤ 24x30 cm, 1 tư thế]</v>
          </cell>
          <cell r="J1318" t="str">
            <v>Chụp Xquang cột sống thắt lưng De Sèze</v>
          </cell>
          <cell r="K1318" t="str">
            <v>C</v>
          </cell>
          <cell r="M1318">
            <v>10</v>
          </cell>
          <cell r="N1318">
            <v>10</v>
          </cell>
          <cell r="O1318" t="str">
            <v>Áp dụng cho 01 vị trí</v>
          </cell>
          <cell r="P1318" t="str">
            <v>Chụp X-quang phim  ≤ 24x30 cm (1 tư thế)</v>
          </cell>
          <cell r="Q1318">
            <v>36000</v>
          </cell>
          <cell r="R1318">
            <v>17217.391304347799</v>
          </cell>
          <cell r="S1318">
            <v>53200</v>
          </cell>
          <cell r="T1318">
            <v>22382.608695652136</v>
          </cell>
          <cell r="U1318">
            <v>58382.608695652132</v>
          </cell>
          <cell r="V1318">
            <v>58300</v>
          </cell>
          <cell r="W1318">
            <v>2335.3043478260852</v>
          </cell>
          <cell r="X1318">
            <v>60717.91304347822</v>
          </cell>
        </row>
        <row r="1319">
          <cell r="E1319" t="str">
            <v>37.2A03.0028</v>
          </cell>
          <cell r="F1319" t="str">
            <v>18. ĐIỆN QUANG</v>
          </cell>
          <cell r="G1319" t="str">
            <v>18.95</v>
          </cell>
          <cell r="H1319" t="str">
            <v>Chụp X-quang cột sống thắt lưng De Sèze</v>
          </cell>
          <cell r="I1319" t="str">
            <v>Chụp X-quang cột sống thắt lưng De Sèze [số hóa 1 phim]</v>
          </cell>
          <cell r="J1319" t="str">
            <v>Chụp Xquang cột sống thắt lưng De Sèze</v>
          </cell>
          <cell r="K1319" t="str">
            <v>C</v>
          </cell>
          <cell r="M1319">
            <v>29</v>
          </cell>
          <cell r="N1319">
            <v>29</v>
          </cell>
          <cell r="O1319" t="str">
            <v>Áp dụng cho 01 vị trí</v>
          </cell>
          <cell r="P1319" t="str">
            <v>Chụp X-quang số hóa 1 phim</v>
          </cell>
          <cell r="Q1319">
            <v>51591</v>
          </cell>
          <cell r="R1319">
            <v>16752.5217391304</v>
          </cell>
          <cell r="S1319">
            <v>68300</v>
          </cell>
          <cell r="T1319">
            <v>21778.278260869516</v>
          </cell>
          <cell r="U1319">
            <v>73369.278260869512</v>
          </cell>
          <cell r="V1319">
            <v>73300</v>
          </cell>
          <cell r="W1319">
            <v>2934.7711304347804</v>
          </cell>
          <cell r="X1319">
            <v>76304.049391304288</v>
          </cell>
        </row>
        <row r="1320">
          <cell r="E1320" t="str">
            <v>37.2A02.0013</v>
          </cell>
          <cell r="F1320" t="str">
            <v>18. ĐIỆN QUANG</v>
          </cell>
          <cell r="G1320" t="str">
            <v>18.94</v>
          </cell>
          <cell r="H1320" t="str">
            <v>Chụp X-quang cột sống thắt lưng động, gập ưỡn</v>
          </cell>
          <cell r="I1320" t="str">
            <v>Chụp X-quang cột sống thắt lưng động, gập ưỡn [ &gt; 24x30 cm, 2 tư thế]</v>
          </cell>
          <cell r="J1320" t="str">
            <v>Chụp Xquang cột sống thắt lưng động, gập ưỡn</v>
          </cell>
          <cell r="K1320" t="str">
            <v>C</v>
          </cell>
          <cell r="M1320">
            <v>13</v>
          </cell>
          <cell r="N1320">
            <v>13</v>
          </cell>
          <cell r="O1320" t="str">
            <v>Áp dụng cho 01 vị trí</v>
          </cell>
          <cell r="P1320" t="str">
            <v>Chụp X-quang phim &gt; 24x30 cm (2 tư thế)</v>
          </cell>
          <cell r="Q1320">
            <v>55000</v>
          </cell>
          <cell r="R1320">
            <v>17217.391304347799</v>
          </cell>
          <cell r="S1320">
            <v>72200</v>
          </cell>
          <cell r="T1320">
            <v>22382.608695652136</v>
          </cell>
          <cell r="U1320">
            <v>77382.608695652132</v>
          </cell>
          <cell r="V1320">
            <v>77300</v>
          </cell>
          <cell r="W1320">
            <v>3095.3043478260852</v>
          </cell>
          <cell r="X1320">
            <v>80477.913043478213</v>
          </cell>
        </row>
        <row r="1321">
          <cell r="E1321" t="str">
            <v>37.2A02.0011</v>
          </cell>
          <cell r="F1321" t="str">
            <v>18. ĐIỆN QUANG</v>
          </cell>
          <cell r="G1321" t="str">
            <v>18.94</v>
          </cell>
          <cell r="H1321" t="str">
            <v>Chụp X-quang cột sống thắt lưng động, gập ưỡn</v>
          </cell>
          <cell r="I1321" t="str">
            <v>Chụp X-quang cột sống thắt lưng động, gập ưỡn [≤ 24x30 cm, 2 tư thế]</v>
          </cell>
          <cell r="J1321" t="str">
            <v>Chụp Xquang cột sống thắt lưng động, gập ưỡn</v>
          </cell>
          <cell r="K1321" t="str">
            <v>C</v>
          </cell>
          <cell r="M1321">
            <v>11</v>
          </cell>
          <cell r="N1321">
            <v>11</v>
          </cell>
          <cell r="O1321" t="str">
            <v>Áp dụng cho 01 vị trí</v>
          </cell>
          <cell r="P1321" t="str">
            <v>Chụp X-quang phim  ≤ 24x30 cm (2 tư thế)</v>
          </cell>
          <cell r="Q1321">
            <v>42000</v>
          </cell>
          <cell r="R1321">
            <v>17217.391304347799</v>
          </cell>
          <cell r="S1321">
            <v>59200</v>
          </cell>
          <cell r="T1321">
            <v>22382.608695652136</v>
          </cell>
          <cell r="U1321">
            <v>64382.608695652132</v>
          </cell>
          <cell r="V1321">
            <v>64300</v>
          </cell>
          <cell r="W1321">
            <v>2575.3043478260852</v>
          </cell>
          <cell r="X1321">
            <v>66957.913043478213</v>
          </cell>
        </row>
        <row r="1322">
          <cell r="E1322" t="str">
            <v>37.8B00.0142</v>
          </cell>
          <cell r="F1322" t="str">
            <v>02. NỘI KHOA</v>
          </cell>
          <cell r="G1322" t="str">
            <v>2.288</v>
          </cell>
          <cell r="H1322" t="str">
            <v>Nội soi ổ bụng</v>
          </cell>
          <cell r="I1322" t="str">
            <v>Nội soi ổ bụng</v>
          </cell>
          <cell r="J1322" t="str">
            <v>Nội soi ổ bụng</v>
          </cell>
          <cell r="K1322" t="str">
            <v>B</v>
          </cell>
          <cell r="L1322" t="str">
            <v>T1</v>
          </cell>
          <cell r="M1322">
            <v>147</v>
          </cell>
          <cell r="N1322">
            <v>147</v>
          </cell>
          <cell r="P1322" t="str">
            <v>Nội soi ổ bụng</v>
          </cell>
          <cell r="Q1322">
            <v>684000</v>
          </cell>
          <cell r="R1322">
            <v>170608.69565217401</v>
          </cell>
          <cell r="S1322">
            <v>854000</v>
          </cell>
          <cell r="T1322">
            <v>221791.3043478262</v>
          </cell>
          <cell r="U1322">
            <v>905791.30434782617</v>
          </cell>
          <cell r="V1322">
            <v>905700</v>
          </cell>
          <cell r="W1322">
            <v>36231.652173913048</v>
          </cell>
          <cell r="X1322">
            <v>942022.95652173925</v>
          </cell>
        </row>
        <row r="1323">
          <cell r="E1323" t="str">
            <v>37.2A03.0028</v>
          </cell>
          <cell r="F1323" t="str">
            <v>18. ĐIỆN QUANG</v>
          </cell>
          <cell r="G1323" t="str">
            <v>18.94</v>
          </cell>
          <cell r="H1323" t="str">
            <v>Chụp X-quang cột sống thắt lưng động, gập ưỡn</v>
          </cell>
          <cell r="I1323" t="str">
            <v>Chụp X-quang cột sống thắt lưng động, gập ưỡn [số hóa 1 phim]</v>
          </cell>
          <cell r="J1323" t="str">
            <v>Chụp Xquang cột sống thắt lưng động, gập ưỡn</v>
          </cell>
          <cell r="K1323" t="str">
            <v>C</v>
          </cell>
          <cell r="M1323">
            <v>29</v>
          </cell>
          <cell r="N1323">
            <v>29</v>
          </cell>
          <cell r="O1323" t="str">
            <v>Áp dụng cho 01 vị trí</v>
          </cell>
          <cell r="P1323" t="str">
            <v>Chụp X-quang số hóa 1 phim</v>
          </cell>
          <cell r="Q1323">
            <v>51591</v>
          </cell>
          <cell r="R1323">
            <v>16752.5217391304</v>
          </cell>
          <cell r="S1323">
            <v>68300</v>
          </cell>
          <cell r="T1323">
            <v>21778.278260869516</v>
          </cell>
          <cell r="U1323">
            <v>73369.278260869512</v>
          </cell>
          <cell r="V1323">
            <v>73300</v>
          </cell>
          <cell r="W1323">
            <v>2934.7711304347804</v>
          </cell>
          <cell r="X1323">
            <v>76304.049391304288</v>
          </cell>
        </row>
        <row r="1324">
          <cell r="E1324" t="str">
            <v>37.2A03.0029</v>
          </cell>
          <cell r="F1324" t="str">
            <v>18. ĐIỆN QUANG</v>
          </cell>
          <cell r="G1324" t="str">
            <v>18.94</v>
          </cell>
          <cell r="H1324" t="str">
            <v>Chụp X-quang cột sống thắt lưng động, gập ưỡn</v>
          </cell>
          <cell r="I1324" t="str">
            <v>Chụp X-quang cột sống thắt lưng động, gập ưỡn [số hóa 2 phim]</v>
          </cell>
          <cell r="J1324" t="str">
            <v>Chụp Xquang cột sống thắt lưng động, gập ưỡn</v>
          </cell>
          <cell r="K1324" t="str">
            <v>C</v>
          </cell>
          <cell r="M1324">
            <v>30</v>
          </cell>
          <cell r="N1324">
            <v>30</v>
          </cell>
          <cell r="O1324" t="str">
            <v>Áp dụng cho 01 vị trí</v>
          </cell>
          <cell r="P1324" t="str">
            <v>Chụp X-quang số hóa 2 phim</v>
          </cell>
          <cell r="Q1324">
            <v>83000</v>
          </cell>
          <cell r="R1324">
            <v>17217.391304347799</v>
          </cell>
          <cell r="S1324">
            <v>100000</v>
          </cell>
          <cell r="T1324">
            <v>22382.608695652136</v>
          </cell>
          <cell r="U1324">
            <v>105382.60869565213</v>
          </cell>
          <cell r="V1324">
            <v>105300</v>
          </cell>
          <cell r="W1324">
            <v>4215.3043478260852</v>
          </cell>
          <cell r="X1324">
            <v>109597.91304347821</v>
          </cell>
        </row>
        <row r="1325">
          <cell r="E1325" t="str">
            <v>37.8B00.0143</v>
          </cell>
          <cell r="F1325" t="str">
            <v>02. NỘI KHOA</v>
          </cell>
          <cell r="G1325" t="str">
            <v>2.289</v>
          </cell>
          <cell r="H1325" t="str">
            <v>Nội soi ổ bụng có sinh thiết</v>
          </cell>
          <cell r="I1325" t="str">
            <v>Nội soi ổ bụng có sinh thiết</v>
          </cell>
          <cell r="J1325" t="str">
            <v>Nội soi ổ bụng có sinh thiết</v>
          </cell>
          <cell r="K1325" t="str">
            <v>B</v>
          </cell>
          <cell r="L1325" t="str">
            <v>TDB</v>
          </cell>
          <cell r="M1325">
            <v>148</v>
          </cell>
          <cell r="N1325">
            <v>148</v>
          </cell>
          <cell r="P1325" t="str">
            <v xml:space="preserve">Nội soi ổ bụng có sinh thiết </v>
          </cell>
          <cell r="Q1325">
            <v>784000</v>
          </cell>
          <cell r="R1325">
            <v>239478.26086956501</v>
          </cell>
          <cell r="S1325">
            <v>1023000</v>
          </cell>
          <cell r="T1325">
            <v>311321.73913043452</v>
          </cell>
          <cell r="U1325">
            <v>1095321.7391304346</v>
          </cell>
          <cell r="V1325">
            <v>1095300</v>
          </cell>
          <cell r="W1325">
            <v>43812.869565217385</v>
          </cell>
          <cell r="X1325">
            <v>1139134.6086956519</v>
          </cell>
        </row>
        <row r="1326">
          <cell r="E1326" t="str">
            <v>37.8B00.0143</v>
          </cell>
          <cell r="F1326" t="str">
            <v>03. NHI KHOA</v>
          </cell>
          <cell r="G1326" t="str">
            <v>3.1055</v>
          </cell>
          <cell r="H1326" t="str">
            <v>Nội soi ổ bụng- sinh thiết</v>
          </cell>
          <cell r="I1326" t="str">
            <v>Nội soi ổ bụng- sinh thiết</v>
          </cell>
          <cell r="J1326" t="str">
            <v>Nội soi ổ bụng- sinh thiết</v>
          </cell>
          <cell r="K1326" t="str">
            <v>B</v>
          </cell>
          <cell r="L1326" t="str">
            <v>TDB</v>
          </cell>
          <cell r="M1326">
            <v>148</v>
          </cell>
          <cell r="N1326">
            <v>148</v>
          </cell>
          <cell r="P1326" t="str">
            <v xml:space="preserve">Nội soi ổ bụng có sinh thiết </v>
          </cell>
          <cell r="Q1326">
            <v>784000</v>
          </cell>
          <cell r="R1326">
            <v>239478.26086956501</v>
          </cell>
          <cell r="S1326">
            <v>1023000</v>
          </cell>
          <cell r="T1326">
            <v>311321.73913043452</v>
          </cell>
          <cell r="U1326">
            <v>1095321.7391304346</v>
          </cell>
          <cell r="V1326">
            <v>1095300</v>
          </cell>
          <cell r="W1326">
            <v>43812.869565217385</v>
          </cell>
          <cell r="X1326">
            <v>1139134.6086956519</v>
          </cell>
        </row>
        <row r="1327">
          <cell r="E1327" t="str">
            <v>37.8B00.0143</v>
          </cell>
          <cell r="F1327" t="str">
            <v>20. NỘI SOI CHẨN ĐOÁN CAN THIỆP</v>
          </cell>
          <cell r="G1327" t="str">
            <v>20.66</v>
          </cell>
          <cell r="H1327" t="str">
            <v>Nội soi ổ bụng - sinh thiết</v>
          </cell>
          <cell r="I1327" t="str">
            <v>Nội soi ổ bụng - sinh thiết</v>
          </cell>
          <cell r="J1327" t="str">
            <v>Nội soi ổ bụng- sinh thiết</v>
          </cell>
          <cell r="K1327" t="str">
            <v>B</v>
          </cell>
          <cell r="L1327" t="str">
            <v>TDB</v>
          </cell>
          <cell r="M1327">
            <v>148</v>
          </cell>
          <cell r="N1327">
            <v>148</v>
          </cell>
          <cell r="P1327" t="str">
            <v xml:space="preserve">Nội soi ổ bụng có sinh thiết </v>
          </cell>
          <cell r="Q1327">
            <v>784000</v>
          </cell>
          <cell r="R1327">
            <v>239478.26086956501</v>
          </cell>
          <cell r="S1327">
            <v>1023000</v>
          </cell>
          <cell r="T1327">
            <v>311321.73913043452</v>
          </cell>
          <cell r="U1327">
            <v>1095321.7391304346</v>
          </cell>
          <cell r="V1327">
            <v>1095300</v>
          </cell>
          <cell r="W1327">
            <v>43812.869565217385</v>
          </cell>
          <cell r="X1327">
            <v>1139134.6086956519</v>
          </cell>
        </row>
        <row r="1328">
          <cell r="E1328" t="str">
            <v>37.8B00.0145</v>
          </cell>
          <cell r="F1328" t="str">
            <v>02. NỘI KHOA</v>
          </cell>
          <cell r="G1328" t="str">
            <v>2.291</v>
          </cell>
          <cell r="H1328" t="str">
            <v>Nội soi siêu âm đường tiêu hóa trên</v>
          </cell>
          <cell r="I1328" t="str">
            <v>Nội soi siêu âm đường tiêu hóa trên</v>
          </cell>
          <cell r="J1328" t="str">
            <v>Nội soi siêu âm đường tiêu hóa trên</v>
          </cell>
          <cell r="K1328" t="str">
            <v>B</v>
          </cell>
          <cell r="L1328" t="str">
            <v>TDB</v>
          </cell>
          <cell r="M1328">
            <v>150</v>
          </cell>
          <cell r="N1328">
            <v>150</v>
          </cell>
          <cell r="P1328" t="str">
            <v>Nội soi siêu âm chẩn đoán</v>
          </cell>
          <cell r="Q1328">
            <v>1109000</v>
          </cell>
          <cell r="R1328">
            <v>67304.347826087003</v>
          </cell>
          <cell r="S1328">
            <v>1176000</v>
          </cell>
          <cell r="T1328">
            <v>87495.652173913113</v>
          </cell>
          <cell r="U1328">
            <v>1196495.6521739131</v>
          </cell>
          <cell r="V1328">
            <v>1196400</v>
          </cell>
          <cell r="W1328">
            <v>47859.826086956527</v>
          </cell>
          <cell r="X1328">
            <v>1244355.4782608696</v>
          </cell>
        </row>
        <row r="1329">
          <cell r="E1329" t="str">
            <v>37.2A02.0013</v>
          </cell>
          <cell r="F1329" t="str">
            <v>18. ĐIỆN QUANG</v>
          </cell>
          <cell r="G1329" t="str">
            <v>18.93</v>
          </cell>
          <cell r="H1329" t="str">
            <v>Chụp X-quang cột sống thắt lưng L5-S1 thẳng nghiêng</v>
          </cell>
          <cell r="I1329" t="str">
            <v>Chụp X-quang cột sống thắt lưng L5-S1 thẳng nghiêng [&gt; 24x30 cm, 2 tư thế]</v>
          </cell>
          <cell r="J1329" t="str">
            <v>Chụp Xquang cột sống thắt lưng L5-S1 thẳng nghiêng</v>
          </cell>
          <cell r="K1329" t="str">
            <v>D</v>
          </cell>
          <cell r="M1329">
            <v>13</v>
          </cell>
          <cell r="N1329">
            <v>13</v>
          </cell>
          <cell r="O1329" t="str">
            <v>Áp dụng cho 01 vị trí</v>
          </cell>
          <cell r="P1329" t="str">
            <v>Chụp X-quang phim &gt; 24x30 cm (2 tư thế)</v>
          </cell>
          <cell r="Q1329">
            <v>55000</v>
          </cell>
          <cell r="R1329">
            <v>17217.391304347799</v>
          </cell>
          <cell r="S1329">
            <v>72200</v>
          </cell>
          <cell r="T1329">
            <v>22382.608695652136</v>
          </cell>
          <cell r="U1329">
            <v>77382.608695652132</v>
          </cell>
          <cell r="V1329">
            <v>77300</v>
          </cell>
          <cell r="W1329">
            <v>3095.3043478260852</v>
          </cell>
          <cell r="X1329">
            <v>80477.913043478213</v>
          </cell>
        </row>
        <row r="1330">
          <cell r="E1330" t="str">
            <v>37.8B00.0145</v>
          </cell>
          <cell r="F1330" t="str">
            <v>03. NHI KHOA</v>
          </cell>
          <cell r="G1330" t="str">
            <v>3.1045</v>
          </cell>
          <cell r="H1330" t="str">
            <v>Nội soi siêu âm đường tiêu hóa trên kết hợp với chọc hút tế bào</v>
          </cell>
          <cell r="I1330" t="str">
            <v>Nội soi siêu âm đường tiêu hóa trên kết hợp với chọc hút tế bào</v>
          </cell>
          <cell r="J1330" t="str">
            <v>Nội soi siêu âm đường tiêu hóa trên kết hợp với chọc hút tế bào</v>
          </cell>
          <cell r="K1330" t="str">
            <v>B</v>
          </cell>
          <cell r="L1330" t="str">
            <v>TDB</v>
          </cell>
          <cell r="M1330">
            <v>150</v>
          </cell>
          <cell r="N1330">
            <v>150</v>
          </cell>
          <cell r="P1330" t="str">
            <v>Nội soi siêu âm chẩn đoán</v>
          </cell>
          <cell r="Q1330">
            <v>1109000</v>
          </cell>
          <cell r="R1330">
            <v>67304.347826087003</v>
          </cell>
          <cell r="S1330">
            <v>1176000</v>
          </cell>
          <cell r="T1330">
            <v>87495.652173913113</v>
          </cell>
          <cell r="U1330">
            <v>1196495.6521739131</v>
          </cell>
          <cell r="V1330">
            <v>1196400</v>
          </cell>
          <cell r="W1330">
            <v>47859.826086956527</v>
          </cell>
          <cell r="X1330">
            <v>1244355.4782608696</v>
          </cell>
        </row>
        <row r="1331">
          <cell r="E1331" t="str">
            <v>37.2A02.0011</v>
          </cell>
          <cell r="F1331" t="str">
            <v>18. ĐIỆN QUANG</v>
          </cell>
          <cell r="G1331" t="str">
            <v>18.93</v>
          </cell>
          <cell r="H1331" t="str">
            <v>Chụp X-quang cột sống thắt lưng L5-S1 thẳng nghiêng</v>
          </cell>
          <cell r="I1331" t="str">
            <v>Chụp X-quang cột sống thắt lưng L5-S1 thẳng nghiêng [≤ 24x30 cm, 2 tư thế]</v>
          </cell>
          <cell r="J1331" t="str">
            <v>Chụp Xquang cột sống thắt lưng L5-S1 thẳng nghiêng</v>
          </cell>
          <cell r="K1331" t="str">
            <v>D</v>
          </cell>
          <cell r="M1331">
            <v>11</v>
          </cell>
          <cell r="N1331">
            <v>11</v>
          </cell>
          <cell r="O1331" t="str">
            <v>Áp dụng cho 01 vị trí</v>
          </cell>
          <cell r="P1331" t="str">
            <v>Chụp X-quang phim  ≤ 24x30 cm (2 tư thế)</v>
          </cell>
          <cell r="Q1331">
            <v>42000</v>
          </cell>
          <cell r="R1331">
            <v>17217.391304347799</v>
          </cell>
          <cell r="S1331">
            <v>59200</v>
          </cell>
          <cell r="T1331">
            <v>22382.608695652136</v>
          </cell>
          <cell r="U1331">
            <v>64382.608695652132</v>
          </cell>
          <cell r="V1331">
            <v>64300</v>
          </cell>
          <cell r="W1331">
            <v>2575.3043478260852</v>
          </cell>
          <cell r="X1331">
            <v>66957.913043478213</v>
          </cell>
        </row>
        <row r="1332">
          <cell r="E1332" t="str">
            <v>37.8B00.0145</v>
          </cell>
          <cell r="F1332" t="str">
            <v>03. NHI KHOA</v>
          </cell>
          <cell r="G1332" t="str">
            <v>3.1060</v>
          </cell>
          <cell r="H1332" t="str">
            <v>Siêu âm nội soi dạ dày, thực quản</v>
          </cell>
          <cell r="I1332" t="str">
            <v>Siêu âm nội soi dạ dày, thực quản</v>
          </cell>
          <cell r="J1332" t="str">
            <v>Siêu âm nội soi dạ dày, thực quản</v>
          </cell>
          <cell r="K1332" t="str">
            <v>B</v>
          </cell>
          <cell r="L1332" t="str">
            <v>T1</v>
          </cell>
          <cell r="M1332">
            <v>150</v>
          </cell>
          <cell r="N1332">
            <v>150</v>
          </cell>
          <cell r="P1332" t="str">
            <v>Nội soi siêu âm chẩn đoán</v>
          </cell>
          <cell r="Q1332">
            <v>1109000</v>
          </cell>
          <cell r="R1332">
            <v>67304.347826087003</v>
          </cell>
          <cell r="S1332">
            <v>1176000</v>
          </cell>
          <cell r="T1332">
            <v>87495.652173913113</v>
          </cell>
          <cell r="U1332">
            <v>1196495.6521739131</v>
          </cell>
          <cell r="V1332">
            <v>1196400</v>
          </cell>
          <cell r="W1332">
            <v>47859.826086956527</v>
          </cell>
          <cell r="X1332">
            <v>1244355.4782608696</v>
          </cell>
        </row>
        <row r="1333">
          <cell r="E1333" t="str">
            <v>37.8B00.0145</v>
          </cell>
          <cell r="F1333" t="str">
            <v>18. ĐIỆN QUANG</v>
          </cell>
          <cell r="G1333" t="str">
            <v>18.62</v>
          </cell>
          <cell r="H1333" t="str">
            <v>Siêu âm nội soi</v>
          </cell>
          <cell r="I1333" t="str">
            <v>Siêu âm nội soi</v>
          </cell>
          <cell r="J1333" t="str">
            <v>Siêu âm nội soi</v>
          </cell>
          <cell r="K1333" t="str">
            <v>A</v>
          </cell>
          <cell r="L1333" t="str">
            <v>T1</v>
          </cell>
          <cell r="M1333">
            <v>150</v>
          </cell>
          <cell r="N1333">
            <v>150</v>
          </cell>
          <cell r="P1333" t="str">
            <v>Nội soi siêu âm chẩn đoán</v>
          </cell>
          <cell r="Q1333">
            <v>1109000</v>
          </cell>
          <cell r="R1333">
            <v>67304.347826087003</v>
          </cell>
          <cell r="S1333">
            <v>1176000</v>
          </cell>
          <cell r="T1333">
            <v>87495.652173913113</v>
          </cell>
          <cell r="U1333">
            <v>1196495.6521739131</v>
          </cell>
          <cell r="V1333">
            <v>1196400</v>
          </cell>
          <cell r="W1333">
            <v>47859.826086956527</v>
          </cell>
          <cell r="X1333">
            <v>1244355.4782608696</v>
          </cell>
        </row>
        <row r="1334">
          <cell r="E1334" t="str">
            <v>37.2A03.0028</v>
          </cell>
          <cell r="F1334" t="str">
            <v>18. ĐIỆN QUANG</v>
          </cell>
          <cell r="G1334" t="str">
            <v>18.93</v>
          </cell>
          <cell r="H1334" t="str">
            <v>Chụp X-quang cột sống thắt lưng L5-S1 thẳng nghiêng</v>
          </cell>
          <cell r="I1334" t="str">
            <v>Chụp X-quang cột sống thắt lưng L5-S1 thẳng nghiêng [số hóa 1 phim]</v>
          </cell>
          <cell r="J1334" t="str">
            <v>Chụp Xquang cột sống thắt lưng L5-S1 thẳng nghiêng</v>
          </cell>
          <cell r="K1334" t="str">
            <v>D</v>
          </cell>
          <cell r="M1334">
            <v>29</v>
          </cell>
          <cell r="N1334">
            <v>29</v>
          </cell>
          <cell r="O1334" t="str">
            <v>Áp dụng cho 01 vị trí</v>
          </cell>
          <cell r="P1334" t="str">
            <v>Chụp X-quang số hóa 1 phim</v>
          </cell>
          <cell r="Q1334">
            <v>51591</v>
          </cell>
          <cell r="R1334">
            <v>16752.5217391304</v>
          </cell>
          <cell r="S1334">
            <v>68300</v>
          </cell>
          <cell r="T1334">
            <v>21778.278260869516</v>
          </cell>
          <cell r="U1334">
            <v>73369.278260869512</v>
          </cell>
          <cell r="V1334">
            <v>73300</v>
          </cell>
          <cell r="W1334">
            <v>2934.7711304347804</v>
          </cell>
          <cell r="X1334">
            <v>76304.049391304288</v>
          </cell>
        </row>
        <row r="1335">
          <cell r="E1335" t="str">
            <v>37.8B00.0146</v>
          </cell>
          <cell r="F1335" t="str">
            <v>02. NỘI KHOA</v>
          </cell>
          <cell r="G1335" t="str">
            <v>2.367</v>
          </cell>
          <cell r="H1335" t="str">
            <v>Nội soi khớp gối điều trị bào khớp</v>
          </cell>
          <cell r="I1335" t="str">
            <v>Nội soi khớp gối điều trị bào khớp</v>
          </cell>
          <cell r="J1335" t="str">
            <v>Nội soi khớp gối điều trị bào khớp</v>
          </cell>
          <cell r="K1335" t="str">
            <v>B</v>
          </cell>
          <cell r="L1335" t="str">
            <v>T1</v>
          </cell>
          <cell r="M1335">
            <v>151</v>
          </cell>
          <cell r="N1335">
            <v>151</v>
          </cell>
          <cell r="P1335" t="str">
            <v>Nội soi siêu âm can thiệp - chọc hút tế bào khối u gan, tụy, u ổ bụng bằng kim nhỏ</v>
          </cell>
          <cell r="Q1335">
            <v>2782000</v>
          </cell>
          <cell r="R1335">
            <v>139304.347826087</v>
          </cell>
          <cell r="S1335">
            <v>2921000</v>
          </cell>
          <cell r="T1335">
            <v>181095.65217391308</v>
          </cell>
          <cell r="U1335">
            <v>2963095.6521739131</v>
          </cell>
          <cell r="V1335">
            <v>2963000</v>
          </cell>
          <cell r="W1335">
            <v>118523.82608695653</v>
          </cell>
          <cell r="X1335">
            <v>3081619.4782608696</v>
          </cell>
        </row>
        <row r="1336">
          <cell r="E1336" t="str">
            <v>37.8B00.0146</v>
          </cell>
          <cell r="F1336" t="str">
            <v>02. NỘI KHOA</v>
          </cell>
          <cell r="G1336" t="str">
            <v>2.368</v>
          </cell>
          <cell r="H1336" t="str">
            <v>Nội soi khớp gối điều trị nội soi kết hợp mở tối thiểu ổ khớp lấy dị vật</v>
          </cell>
          <cell r="I1336" t="str">
            <v>Nội soi khớp gối điều trị nội soi kết hợp mở tối thiểu ổ khớp lấy dị vật</v>
          </cell>
          <cell r="J1336" t="str">
            <v>Nội soi khớp gối điều trị nội soi kết hợp mở tối thiểu ổ khớp lấy dị vật</v>
          </cell>
          <cell r="K1336" t="str">
            <v>B</v>
          </cell>
          <cell r="L1336" t="str">
            <v>T1</v>
          </cell>
          <cell r="M1336">
            <v>151</v>
          </cell>
          <cell r="N1336">
            <v>151</v>
          </cell>
          <cell r="P1336" t="str">
            <v>Nội soi siêu âm can thiệp - chọc hút tế bào khối u gan, tụy, u ổ bụng bằng kim nhỏ</v>
          </cell>
          <cell r="Q1336">
            <v>2782000</v>
          </cell>
          <cell r="R1336">
            <v>139304.347826087</v>
          </cell>
          <cell r="S1336">
            <v>2921000</v>
          </cell>
          <cell r="T1336">
            <v>181095.65217391308</v>
          </cell>
          <cell r="U1336">
            <v>2963095.6521739131</v>
          </cell>
          <cell r="V1336">
            <v>2963000</v>
          </cell>
          <cell r="W1336">
            <v>118523.82608695653</v>
          </cell>
          <cell r="X1336">
            <v>3081619.4782608696</v>
          </cell>
        </row>
        <row r="1337">
          <cell r="E1337" t="str">
            <v>37.8B00.0146</v>
          </cell>
          <cell r="F1337" t="str">
            <v>02. NỘI KHOA</v>
          </cell>
          <cell r="G1337" t="str">
            <v>2.366</v>
          </cell>
          <cell r="H1337" t="str">
            <v>Nội soi khớp gối điều trị rửa khớp</v>
          </cell>
          <cell r="I1337" t="str">
            <v>Nội soi khớp gối điều trị rửa khớp</v>
          </cell>
          <cell r="J1337" t="str">
            <v>Nội soi khớp gối điều trị rửa khớp</v>
          </cell>
          <cell r="K1337" t="str">
            <v>B</v>
          </cell>
          <cell r="L1337" t="str">
            <v>T1</v>
          </cell>
          <cell r="M1337">
            <v>151</v>
          </cell>
          <cell r="N1337">
            <v>151</v>
          </cell>
          <cell r="P1337" t="str">
            <v>Nội soi siêu âm can thiệp - chọc hút tế bào khối u gan, tụy, u ổ bụng bằng kim nhỏ</v>
          </cell>
          <cell r="Q1337">
            <v>2782000</v>
          </cell>
          <cell r="R1337">
            <v>139304.347826087</v>
          </cell>
          <cell r="S1337">
            <v>2921000</v>
          </cell>
          <cell r="T1337">
            <v>181095.65217391308</v>
          </cell>
          <cell r="U1337">
            <v>2963095.6521739131</v>
          </cell>
          <cell r="V1337">
            <v>2963000</v>
          </cell>
          <cell r="W1337">
            <v>118523.82608695653</v>
          </cell>
          <cell r="X1337">
            <v>3081619.4782608696</v>
          </cell>
        </row>
        <row r="1338">
          <cell r="E1338" t="str">
            <v>37.8B00.0146</v>
          </cell>
          <cell r="F1338" t="str">
            <v>02. NỘI KHOA</v>
          </cell>
          <cell r="G1338" t="str">
            <v>2.371</v>
          </cell>
          <cell r="H1338" t="str">
            <v>Nội soi khớp vai điều trị bào khớp</v>
          </cell>
          <cell r="I1338" t="str">
            <v>Nội soi khớp vai điều trị bào khớp</v>
          </cell>
          <cell r="J1338" t="str">
            <v>Nội soi khớp vai điều trị bào khớp</v>
          </cell>
          <cell r="K1338" t="str">
            <v>B</v>
          </cell>
          <cell r="L1338" t="str">
            <v>T1</v>
          </cell>
          <cell r="M1338">
            <v>151</v>
          </cell>
          <cell r="N1338">
            <v>151</v>
          </cell>
          <cell r="P1338" t="str">
            <v>Nội soi siêu âm can thiệp - chọc hút tế bào khối u gan, tụy, u ổ bụng bằng kim nhỏ</v>
          </cell>
          <cell r="Q1338">
            <v>2782000</v>
          </cell>
          <cell r="R1338">
            <v>139304.347826087</v>
          </cell>
          <cell r="S1338">
            <v>2921000</v>
          </cell>
          <cell r="T1338">
            <v>181095.65217391308</v>
          </cell>
          <cell r="U1338">
            <v>2963095.6521739131</v>
          </cell>
          <cell r="V1338">
            <v>2963000</v>
          </cell>
          <cell r="W1338">
            <v>118523.82608695653</v>
          </cell>
          <cell r="X1338">
            <v>3081619.4782608696</v>
          </cell>
        </row>
        <row r="1339">
          <cell r="E1339" t="str">
            <v>37.8B00.0146</v>
          </cell>
          <cell r="F1339" t="str">
            <v>02. NỘI KHOA</v>
          </cell>
          <cell r="G1339" t="str">
            <v>2.372</v>
          </cell>
          <cell r="H1339" t="str">
            <v>Nội soi khớp vai điều trị lấy dị vật</v>
          </cell>
          <cell r="I1339" t="str">
            <v>Nội soi khớp vai điều trị lấy dị vật</v>
          </cell>
          <cell r="J1339" t="str">
            <v>Nội soi khớp vai điều trị lấy dị vật</v>
          </cell>
          <cell r="K1339" t="str">
            <v>B</v>
          </cell>
          <cell r="L1339" t="str">
            <v>T1</v>
          </cell>
          <cell r="M1339">
            <v>151</v>
          </cell>
          <cell r="N1339">
            <v>151</v>
          </cell>
          <cell r="P1339" t="str">
            <v>Nội soi siêu âm can thiệp - chọc hút tế bào khối u gan, tụy, u ổ bụng bằng kim nhỏ</v>
          </cell>
          <cell r="Q1339">
            <v>2782000</v>
          </cell>
          <cell r="R1339">
            <v>139304.347826087</v>
          </cell>
          <cell r="S1339">
            <v>2921000</v>
          </cell>
          <cell r="T1339">
            <v>181095.65217391308</v>
          </cell>
          <cell r="U1339">
            <v>2963095.6521739131</v>
          </cell>
          <cell r="V1339">
            <v>2963000</v>
          </cell>
          <cell r="W1339">
            <v>118523.82608695653</v>
          </cell>
          <cell r="X1339">
            <v>3081619.4782608696</v>
          </cell>
        </row>
        <row r="1340">
          <cell r="E1340" t="str">
            <v>37.8B00.0146</v>
          </cell>
          <cell r="F1340" t="str">
            <v>02. NỘI KHOA</v>
          </cell>
          <cell r="G1340" t="str">
            <v>2.370</v>
          </cell>
          <cell r="H1340" t="str">
            <v>Nội soi khớp vai điều trị rửa khớp</v>
          </cell>
          <cell r="I1340" t="str">
            <v>Nội soi khớp vai điều trị rửa khớp</v>
          </cell>
          <cell r="J1340" t="str">
            <v>Nội soi khớp vai điều trị rửa khớp</v>
          </cell>
          <cell r="K1340" t="str">
            <v>B</v>
          </cell>
          <cell r="L1340" t="str">
            <v>T1</v>
          </cell>
          <cell r="M1340">
            <v>151</v>
          </cell>
          <cell r="N1340">
            <v>151</v>
          </cell>
          <cell r="P1340" t="str">
            <v>Nội soi siêu âm can thiệp - chọc hút tế bào khối u gan, tụy, u ổ bụng bằng kim nhỏ</v>
          </cell>
          <cell r="Q1340">
            <v>2782000</v>
          </cell>
          <cell r="R1340">
            <v>139304.347826087</v>
          </cell>
          <cell r="S1340">
            <v>2921000</v>
          </cell>
          <cell r="T1340">
            <v>181095.65217391308</v>
          </cell>
          <cell r="U1340">
            <v>2963095.6521739131</v>
          </cell>
          <cell r="V1340">
            <v>2963000</v>
          </cell>
          <cell r="W1340">
            <v>118523.82608695653</v>
          </cell>
          <cell r="X1340">
            <v>3081619.4782608696</v>
          </cell>
        </row>
        <row r="1341">
          <cell r="E1341" t="str">
            <v>37.8B00.0146</v>
          </cell>
          <cell r="F1341" t="str">
            <v>02. NỘI KHOA</v>
          </cell>
          <cell r="G1341" t="str">
            <v>2.281</v>
          </cell>
          <cell r="H1341" t="str">
            <v>Nội soi siêu âm can thiệp - chọc hút tế bào khối u gan, tụy, u ổ bụng bằng kim nhỏ</v>
          </cell>
          <cell r="I1341" t="str">
            <v>Nội soi siêu âm can thiệp - chọc hút tế bào khối u gan, tụy, u ổ bụng bằng kim nhỏ</v>
          </cell>
          <cell r="J1341" t="str">
            <v>Nội soi siêu âm can thiệp - chọc hút tế bào khối u gan, tụy, u ổ bụng bằng kim nhỏ</v>
          </cell>
          <cell r="K1341" t="str">
            <v>A</v>
          </cell>
          <cell r="L1341" t="str">
            <v>TDB</v>
          </cell>
          <cell r="M1341">
            <v>151</v>
          </cell>
          <cell r="N1341">
            <v>151</v>
          </cell>
          <cell r="P1341" t="str">
            <v>Nội soi siêu âm can thiệp - chọc hút tế bào khối u gan, tụy, u ổ bụng bằng kim nhỏ</v>
          </cell>
          <cell r="Q1341">
            <v>2782000</v>
          </cell>
          <cell r="R1341">
            <v>139304.347826087</v>
          </cell>
          <cell r="S1341">
            <v>2921000</v>
          </cell>
          <cell r="T1341">
            <v>181095.65217391308</v>
          </cell>
          <cell r="U1341">
            <v>2963095.6521739131</v>
          </cell>
          <cell r="V1341">
            <v>2963000</v>
          </cell>
          <cell r="W1341">
            <v>118523.82608695653</v>
          </cell>
          <cell r="X1341">
            <v>3081619.4782608696</v>
          </cell>
        </row>
        <row r="1342">
          <cell r="E1342" t="str">
            <v>37.8B00.0146</v>
          </cell>
          <cell r="F1342" t="str">
            <v>02. NỘI KHOA</v>
          </cell>
          <cell r="G1342" t="str">
            <v>2.312</v>
          </cell>
          <cell r="H1342" t="str">
            <v>Nội soi siêu âm dẫn lưu nang tụy</v>
          </cell>
          <cell r="I1342" t="str">
            <v>Nội soi siêu âm dẫn lưu nang tụy</v>
          </cell>
          <cell r="J1342" t="str">
            <v>Nội soi siêu âm dẫn lưu nang tụy</v>
          </cell>
          <cell r="K1342" t="str">
            <v>A</v>
          </cell>
          <cell r="L1342" t="str">
            <v>TDB</v>
          </cell>
          <cell r="M1342">
            <v>151</v>
          </cell>
          <cell r="N1342">
            <v>151</v>
          </cell>
          <cell r="P1342" t="str">
            <v>Nội soi siêu âm can thiệp - chọc hút tế bào khối u gan, tụy, u ổ bụng bằng kim nhỏ</v>
          </cell>
          <cell r="Q1342">
            <v>2782000</v>
          </cell>
          <cell r="R1342">
            <v>139304.347826087</v>
          </cell>
          <cell r="S1342">
            <v>2921000</v>
          </cell>
          <cell r="T1342">
            <v>181095.65217391308</v>
          </cell>
          <cell r="U1342">
            <v>2963095.6521739131</v>
          </cell>
          <cell r="V1342">
            <v>2963000</v>
          </cell>
          <cell r="W1342">
            <v>118523.82608695653</v>
          </cell>
          <cell r="X1342">
            <v>3081619.4782608696</v>
          </cell>
        </row>
        <row r="1343">
          <cell r="E1343" t="str">
            <v>37.8B00.0146</v>
          </cell>
          <cell r="F1343" t="str">
            <v>18. ĐIỆN QUANG</v>
          </cell>
          <cell r="G1343" t="str">
            <v>18.627</v>
          </cell>
          <cell r="H1343" t="str">
            <v>Chọc hút, sinh thiết khối u trung thất qua siêu âm thực quản</v>
          </cell>
          <cell r="I1343" t="str">
            <v>Chọc hút, sinh thiết khối u trung thất qua siêu âm thực quản</v>
          </cell>
          <cell r="J1343" t="str">
            <v>Chọc hút, sinh thiết khối u trung thất qua siêu âm thực quản</v>
          </cell>
          <cell r="K1343" t="str">
            <v>B</v>
          </cell>
          <cell r="L1343" t="str">
            <v>T1</v>
          </cell>
          <cell r="M1343">
            <v>151</v>
          </cell>
          <cell r="N1343">
            <v>151</v>
          </cell>
          <cell r="P1343" t="str">
            <v>Nội soi siêu âm can thiệp - chọc hút tế bào khối u gan, tụy, u ổ bụng bằng kim nhỏ</v>
          </cell>
          <cell r="Q1343">
            <v>2782000</v>
          </cell>
          <cell r="R1343">
            <v>139304.347826087</v>
          </cell>
          <cell r="S1343">
            <v>2921000</v>
          </cell>
          <cell r="T1343">
            <v>181095.65217391308</v>
          </cell>
          <cell r="U1343">
            <v>2963095.6521739131</v>
          </cell>
          <cell r="V1343">
            <v>2963000</v>
          </cell>
          <cell r="W1343">
            <v>118523.82608695653</v>
          </cell>
          <cell r="X1343">
            <v>3081619.4782608696</v>
          </cell>
        </row>
        <row r="1344">
          <cell r="E1344" t="str">
            <v>37.8B00.0147</v>
          </cell>
          <cell r="F1344" t="str">
            <v>02. NỘI KHOA</v>
          </cell>
          <cell r="G1344" t="str">
            <v>2.485</v>
          </cell>
          <cell r="H1344" t="str">
            <v>Nội soi bàng quang chẩn đoán có gây mê (Nội soi bàng quang không sinh thiết)</v>
          </cell>
          <cell r="I1344" t="str">
            <v>Nội soi bàng quang chẩn đoán có gây mê (Nội soi bàng quang không sinh thiết)</v>
          </cell>
          <cell r="J1344" t="str">
            <v>Nội soi bàng quang chẩn đoán có gây mê (Nội soi bàng quang không sinh thiết)</v>
          </cell>
          <cell r="K1344" t="str">
            <v>B</v>
          </cell>
          <cell r="L1344" t="str">
            <v>T2</v>
          </cell>
          <cell r="M1344">
            <v>152</v>
          </cell>
          <cell r="N1344">
            <v>152</v>
          </cell>
          <cell r="P1344" t="str">
            <v xml:space="preserve">Nội soi tiết niệu có gây mê </v>
          </cell>
          <cell r="Q1344">
            <v>739000</v>
          </cell>
          <cell r="R1344">
            <v>133043.47826087</v>
          </cell>
          <cell r="S1344">
            <v>872000</v>
          </cell>
          <cell r="T1344">
            <v>172956.52173913099</v>
          </cell>
          <cell r="U1344">
            <v>911956.52173913096</v>
          </cell>
          <cell r="V1344">
            <v>911900</v>
          </cell>
          <cell r="W1344">
            <v>36478.260869565238</v>
          </cell>
          <cell r="X1344">
            <v>948434.78260869614</v>
          </cell>
        </row>
        <row r="1345">
          <cell r="E1345" t="str">
            <v>37.8B00.0147</v>
          </cell>
          <cell r="F1345" t="str">
            <v>02. NỘI KHOA</v>
          </cell>
          <cell r="G1345" t="str">
            <v>2.492</v>
          </cell>
          <cell r="H1345" t="str">
            <v>Nội soi bàng quang có gây mê</v>
          </cell>
          <cell r="I1345" t="str">
            <v>Nội soi bàng quang có gây mê</v>
          </cell>
          <cell r="J1345" t="str">
            <v>Nội soi bàng quang có gây mê</v>
          </cell>
          <cell r="K1345" t="str">
            <v>B</v>
          </cell>
          <cell r="L1345" t="str">
            <v>T2</v>
          </cell>
          <cell r="M1345">
            <v>152</v>
          </cell>
          <cell r="N1345">
            <v>152</v>
          </cell>
          <cell r="P1345" t="str">
            <v xml:space="preserve">Nội soi tiết niệu có gây mê </v>
          </cell>
          <cell r="Q1345">
            <v>739000</v>
          </cell>
          <cell r="R1345">
            <v>133043.47826087</v>
          </cell>
          <cell r="S1345">
            <v>872000</v>
          </cell>
          <cell r="T1345">
            <v>172956.52173913099</v>
          </cell>
          <cell r="U1345">
            <v>911956.52173913096</v>
          </cell>
          <cell r="V1345">
            <v>911900</v>
          </cell>
          <cell r="W1345">
            <v>36478.260869565238</v>
          </cell>
          <cell r="X1345">
            <v>948434.78260869614</v>
          </cell>
        </row>
        <row r="1346">
          <cell r="E1346" t="str">
            <v>37.2A03.0029</v>
          </cell>
          <cell r="F1346" t="str">
            <v>18. ĐIỆN QUANG</v>
          </cell>
          <cell r="G1346" t="str">
            <v>18.93</v>
          </cell>
          <cell r="H1346" t="str">
            <v>Chụp X-quang cột sống thắt lưng L5-S1 thẳng nghiêng</v>
          </cell>
          <cell r="I1346" t="str">
            <v>Chụp X-quang cột sống thắt lưng L5-S1 thẳng nghiêng [số hóa 2 phim]</v>
          </cell>
          <cell r="J1346" t="str">
            <v>Chụp Xquang cột sống thắt lưng L5-S1 thẳng nghiêng</v>
          </cell>
          <cell r="K1346" t="str">
            <v>D</v>
          </cell>
          <cell r="M1346">
            <v>30</v>
          </cell>
          <cell r="N1346">
            <v>30</v>
          </cell>
          <cell r="O1346" t="str">
            <v>Áp dụng cho 01 vị trí</v>
          </cell>
          <cell r="P1346" t="str">
            <v>Chụp X-quang số hóa 2 phim</v>
          </cell>
          <cell r="Q1346">
            <v>83000</v>
          </cell>
          <cell r="R1346">
            <v>17217.391304347799</v>
          </cell>
          <cell r="S1346">
            <v>100000</v>
          </cell>
          <cell r="T1346">
            <v>22382.608695652136</v>
          </cell>
          <cell r="U1346">
            <v>105382.60869565213</v>
          </cell>
          <cell r="V1346">
            <v>105300</v>
          </cell>
          <cell r="W1346">
            <v>4215.3043478260852</v>
          </cell>
          <cell r="X1346">
            <v>109597.91304347821</v>
          </cell>
        </row>
        <row r="1347">
          <cell r="E1347" t="str">
            <v>37.8B00.0148</v>
          </cell>
          <cell r="F1347" t="str">
            <v>03. NHI KHOA</v>
          </cell>
          <cell r="G1347" t="str">
            <v>3.124</v>
          </cell>
          <cell r="H1347" t="str">
            <v>Dẫn lưu bể thận ngược dòng cấp cứu bằng nội soi</v>
          </cell>
          <cell r="I1347" t="str">
            <v>Dẫn lưu bể thận ngược dòng cấp cứu bằng nội soi</v>
          </cell>
          <cell r="J1347" t="str">
            <v>Dẫn lưu bể thận ngược dòng cấp cứu bằng nội soi</v>
          </cell>
          <cell r="K1347" t="str">
            <v>B</v>
          </cell>
          <cell r="L1347" t="str">
            <v>T1</v>
          </cell>
          <cell r="M1347">
            <v>153</v>
          </cell>
          <cell r="N1347">
            <v>153</v>
          </cell>
          <cell r="O1347" t="str">
            <v>Chưa bao gồm sonde JJ.</v>
          </cell>
          <cell r="P1347" t="str">
            <v xml:space="preserve">Nội soi bàng quang - Nội soi niệu quản </v>
          </cell>
          <cell r="Q1347">
            <v>839000</v>
          </cell>
          <cell r="R1347">
            <v>104869.56521739101</v>
          </cell>
          <cell r="S1347">
            <v>943000</v>
          </cell>
          <cell r="T1347">
            <v>136330.43478260832</v>
          </cell>
          <cell r="U1347">
            <v>975330.4347826083</v>
          </cell>
          <cell r="V1347">
            <v>975300</v>
          </cell>
          <cell r="W1347">
            <v>39013.21739130433</v>
          </cell>
          <cell r="X1347">
            <v>1014343.6521739126</v>
          </cell>
        </row>
        <row r="1348">
          <cell r="E1348" t="str">
            <v>37.2A02.0013</v>
          </cell>
          <cell r="F1348" t="str">
            <v>18. ĐIỆN QUANG</v>
          </cell>
          <cell r="G1348" t="str">
            <v>18.91</v>
          </cell>
          <cell r="H1348" t="str">
            <v>Chụp X-quang cột sống thắt lưng thẳng nghiêng</v>
          </cell>
          <cell r="I1348" t="str">
            <v>Chụp X-quang cột sống thắt lưng thẳng nghiêng [ &gt; 24x30 cm, 2 tư thế]</v>
          </cell>
          <cell r="J1348" t="str">
            <v>Chụp Xquang cột sống thắt lưng thẳng nghiêng</v>
          </cell>
          <cell r="K1348" t="str">
            <v>D</v>
          </cell>
          <cell r="M1348">
            <v>13</v>
          </cell>
          <cell r="N1348">
            <v>13</v>
          </cell>
          <cell r="O1348" t="str">
            <v>Áp dụng cho 01 vị trí</v>
          </cell>
          <cell r="P1348" t="str">
            <v>Chụp X-quang phim &gt; 24x30 cm (2 tư thế)</v>
          </cell>
          <cell r="Q1348">
            <v>55000</v>
          </cell>
          <cell r="R1348">
            <v>17217.391304347799</v>
          </cell>
          <cell r="S1348">
            <v>72200</v>
          </cell>
          <cell r="T1348">
            <v>22382.608695652136</v>
          </cell>
          <cell r="U1348">
            <v>77382.608695652132</v>
          </cell>
          <cell r="V1348">
            <v>77300</v>
          </cell>
          <cell r="W1348">
            <v>3095.3043478260852</v>
          </cell>
          <cell r="X1348">
            <v>80477.913043478213</v>
          </cell>
        </row>
        <row r="1349">
          <cell r="E1349" t="str">
            <v>37.8B00.0148</v>
          </cell>
          <cell r="F1349" t="str">
            <v>03. NHI KHOA</v>
          </cell>
          <cell r="G1349" t="str">
            <v>3.4138</v>
          </cell>
          <cell r="H1349" t="str">
            <v>Nội soi niệu đạo, bàng quang chẩn đoán</v>
          </cell>
          <cell r="I1349" t="str">
            <v>Nội soi niệu đạo, bàng quang chẩn đoán</v>
          </cell>
          <cell r="J1349" t="str">
            <v>Nội soi niệu đạo, bàng quang chẩn đoán</v>
          </cell>
          <cell r="K1349" t="str">
            <v>B</v>
          </cell>
          <cell r="L1349" t="str">
            <v>P2</v>
          </cell>
          <cell r="M1349">
            <v>153</v>
          </cell>
          <cell r="N1349">
            <v>153</v>
          </cell>
          <cell r="O1349" t="str">
            <v>Chưa bao gồm sonde JJ.</v>
          </cell>
          <cell r="P1349" t="str">
            <v xml:space="preserve">Nội soi bàng quang - Nội soi niệu quản </v>
          </cell>
          <cell r="Q1349">
            <v>839000</v>
          </cell>
          <cell r="R1349">
            <v>104869.56521739101</v>
          </cell>
          <cell r="S1349">
            <v>943000</v>
          </cell>
          <cell r="T1349">
            <v>136330.43478260832</v>
          </cell>
          <cell r="U1349">
            <v>975330.4347826083</v>
          </cell>
          <cell r="V1349">
            <v>975300</v>
          </cell>
          <cell r="W1349">
            <v>39013.21739130433</v>
          </cell>
          <cell r="X1349">
            <v>1014343.6521739126</v>
          </cell>
        </row>
        <row r="1350">
          <cell r="E1350" t="str">
            <v>37.2A02.0011</v>
          </cell>
          <cell r="F1350" t="str">
            <v>18. ĐIỆN QUANG</v>
          </cell>
          <cell r="G1350" t="str">
            <v>18.91</v>
          </cell>
          <cell r="H1350" t="str">
            <v>Chụp X-quang cột sống thắt lưng thẳng nghiêng</v>
          </cell>
          <cell r="I1350" t="str">
            <v>Chụp X-quang cột sống thắt lưng thẳng nghiêng [≤ 24x30 cm, 2 tư thế]</v>
          </cell>
          <cell r="J1350" t="str">
            <v>Chụp Xquang cột sống thắt lưng thẳng nghiêng</v>
          </cell>
          <cell r="K1350" t="str">
            <v>D</v>
          </cell>
          <cell r="M1350">
            <v>11</v>
          </cell>
          <cell r="N1350">
            <v>11</v>
          </cell>
          <cell r="O1350" t="str">
            <v>Áp dụng cho 01 vị trí</v>
          </cell>
          <cell r="P1350" t="str">
            <v>Chụp X-quang phim  ≤ 24x30 cm (2 tư thế)</v>
          </cell>
          <cell r="Q1350">
            <v>42000</v>
          </cell>
          <cell r="R1350">
            <v>17217.391304347799</v>
          </cell>
          <cell r="S1350">
            <v>59200</v>
          </cell>
          <cell r="T1350">
            <v>22382.608695652136</v>
          </cell>
          <cell r="U1350">
            <v>64382.608695652132</v>
          </cell>
          <cell r="V1350">
            <v>64300</v>
          </cell>
          <cell r="W1350">
            <v>2575.3043478260852</v>
          </cell>
          <cell r="X1350">
            <v>66957.913043478213</v>
          </cell>
        </row>
        <row r="1351">
          <cell r="E1351" t="str">
            <v>37.8B00.0149</v>
          </cell>
          <cell r="F1351" t="str">
            <v>02. NỘI KHOA</v>
          </cell>
          <cell r="G1351" t="str">
            <v>2.215</v>
          </cell>
          <cell r="H1351" t="str">
            <v>Nội soi bàng quang để sinh thiết bàng quang đa điểm</v>
          </cell>
          <cell r="I1351" t="str">
            <v>Nội soi bàng quang để sinh thiết bàng quang đa điểm</v>
          </cell>
          <cell r="J1351" t="str">
            <v>Nội soi bàng quang để sinh thiết bàng quang đa điểm</v>
          </cell>
          <cell r="K1351" t="str">
            <v>A</v>
          </cell>
          <cell r="L1351" t="str">
            <v>T1</v>
          </cell>
          <cell r="M1351">
            <v>154</v>
          </cell>
          <cell r="N1351">
            <v>154</v>
          </cell>
          <cell r="P1351" t="str">
            <v xml:space="preserve">Nội soi bàng quang có sinh thiết </v>
          </cell>
          <cell r="Q1351">
            <v>525000</v>
          </cell>
          <cell r="R1351">
            <v>150260.869565217</v>
          </cell>
          <cell r="S1351">
            <v>675000</v>
          </cell>
          <cell r="T1351">
            <v>195339.1304347821</v>
          </cell>
          <cell r="U1351">
            <v>720339.13043478213</v>
          </cell>
          <cell r="V1351">
            <v>720300</v>
          </cell>
          <cell r="W1351">
            <v>28813.565217391286</v>
          </cell>
          <cell r="X1351">
            <v>749152.69565217337</v>
          </cell>
        </row>
        <row r="1352">
          <cell r="E1352" t="str">
            <v>37.8B00.0149</v>
          </cell>
          <cell r="F1352" t="str">
            <v>03. NHI KHOA</v>
          </cell>
          <cell r="G1352" t="str">
            <v>3.1087</v>
          </cell>
          <cell r="H1352" t="str">
            <v>Nội soi bàng quang sinh thiết</v>
          </cell>
          <cell r="I1352" t="str">
            <v>Nội soi bàng quang sinh thiết</v>
          </cell>
          <cell r="J1352" t="str">
            <v>Nội soi bàng quang sinh thiết</v>
          </cell>
          <cell r="K1352" t="str">
            <v>B</v>
          </cell>
          <cell r="L1352" t="str">
            <v>T1</v>
          </cell>
          <cell r="M1352">
            <v>154</v>
          </cell>
          <cell r="N1352">
            <v>154</v>
          </cell>
          <cell r="P1352" t="str">
            <v xml:space="preserve">Nội soi bàng quang có sinh thiết </v>
          </cell>
          <cell r="Q1352">
            <v>525000</v>
          </cell>
          <cell r="R1352">
            <v>150260.869565217</v>
          </cell>
          <cell r="S1352">
            <v>675000</v>
          </cell>
          <cell r="T1352">
            <v>195339.1304347821</v>
          </cell>
          <cell r="U1352">
            <v>720339.13043478213</v>
          </cell>
          <cell r="V1352">
            <v>720300</v>
          </cell>
          <cell r="W1352">
            <v>28813.565217391286</v>
          </cell>
          <cell r="X1352">
            <v>749152.69565217337</v>
          </cell>
        </row>
        <row r="1353">
          <cell r="E1353" t="str">
            <v>37.2A03.0028</v>
          </cell>
          <cell r="F1353" t="str">
            <v>18. ĐIỆN QUANG</v>
          </cell>
          <cell r="G1353" t="str">
            <v>18.91</v>
          </cell>
          <cell r="H1353" t="str">
            <v>Chụp X-quang cột sống thắt lưng thẳng nghiêng</v>
          </cell>
          <cell r="I1353" t="str">
            <v>Chụp X-quang cột sống thắt lưng thẳng nghiêng [số hóa 1 phim]</v>
          </cell>
          <cell r="J1353" t="str">
            <v>Chụp Xquang cột sống thắt lưng thẳng nghiêng</v>
          </cell>
          <cell r="K1353" t="str">
            <v>D</v>
          </cell>
          <cell r="M1353">
            <v>29</v>
          </cell>
          <cell r="N1353">
            <v>29</v>
          </cell>
          <cell r="O1353" t="str">
            <v>Áp dụng cho 01 vị trí</v>
          </cell>
          <cell r="P1353" t="str">
            <v>Chụp X-quang số hóa 1 phim</v>
          </cell>
          <cell r="Q1353">
            <v>51591</v>
          </cell>
          <cell r="R1353">
            <v>16752.5217391304</v>
          </cell>
          <cell r="S1353">
            <v>68300</v>
          </cell>
          <cell r="T1353">
            <v>21778.278260869516</v>
          </cell>
          <cell r="U1353">
            <v>73369.278260869512</v>
          </cell>
          <cell r="V1353">
            <v>73300</v>
          </cell>
          <cell r="W1353">
            <v>2934.7711304347804</v>
          </cell>
          <cell r="X1353">
            <v>76304.049391304288</v>
          </cell>
        </row>
        <row r="1354">
          <cell r="E1354" t="str">
            <v>37.8B00.0150</v>
          </cell>
          <cell r="F1354" t="str">
            <v>02. NỘI KHOA</v>
          </cell>
          <cell r="G1354" t="str">
            <v>2.212</v>
          </cell>
          <cell r="H1354" t="str">
            <v>Nội soi bàng quang chẩn đoán (Nội soi bàng quang không sinh thiết)</v>
          </cell>
          <cell r="I1354" t="str">
            <v>Nội soi bàng quang chẩn đoán (Nội soi bàng quang không sinh thiết)</v>
          </cell>
          <cell r="J1354" t="str">
            <v>Nội soi bàng quang chẩn đoán (Nội soi bàng quang không sinh thiết)</v>
          </cell>
          <cell r="K1354" t="str">
            <v>B</v>
          </cell>
          <cell r="L1354" t="str">
            <v>T1</v>
          </cell>
          <cell r="M1354">
            <v>155</v>
          </cell>
          <cell r="N1354">
            <v>155</v>
          </cell>
          <cell r="P1354" t="str">
            <v>Nội soi bàng quang không sinh thiết</v>
          </cell>
          <cell r="Q1354">
            <v>439000</v>
          </cell>
          <cell r="R1354">
            <v>104869.56521739101</v>
          </cell>
          <cell r="S1354">
            <v>543000</v>
          </cell>
          <cell r="T1354">
            <v>136330.43478260832</v>
          </cell>
          <cell r="U1354">
            <v>575330.4347826083</v>
          </cell>
          <cell r="V1354">
            <v>575300</v>
          </cell>
          <cell r="W1354">
            <v>23013.217391304333</v>
          </cell>
          <cell r="X1354">
            <v>598343.65217391262</v>
          </cell>
        </row>
        <row r="1355">
          <cell r="E1355" t="str">
            <v>37.8B00.0150</v>
          </cell>
          <cell r="F1355" t="str">
            <v>02. NỘI KHOA</v>
          </cell>
          <cell r="G1355" t="str">
            <v>2.219</v>
          </cell>
          <cell r="H1355" t="str">
            <v>Nội soi bơm rửa bàng quang, bơm hóa chất</v>
          </cell>
          <cell r="I1355" t="str">
            <v>Nội soi bơm rửa bàng quang, bơm hóa chất</v>
          </cell>
          <cell r="J1355" t="str">
            <v>Nội soi bơm rửa bàng quang, bơm hoá chất</v>
          </cell>
          <cell r="K1355" t="str">
            <v>B</v>
          </cell>
          <cell r="L1355" t="str">
            <v>T1</v>
          </cell>
          <cell r="M1355">
            <v>155</v>
          </cell>
          <cell r="N1355">
            <v>155</v>
          </cell>
          <cell r="P1355" t="str">
            <v>Nội soi bàng quang không sinh thiết</v>
          </cell>
          <cell r="Q1355">
            <v>439000</v>
          </cell>
          <cell r="R1355">
            <v>104869.56521739101</v>
          </cell>
          <cell r="S1355">
            <v>543000</v>
          </cell>
          <cell r="T1355">
            <v>136330.43478260832</v>
          </cell>
          <cell r="U1355">
            <v>575330.4347826083</v>
          </cell>
          <cell r="V1355">
            <v>575300</v>
          </cell>
          <cell r="W1355">
            <v>23013.217391304333</v>
          </cell>
          <cell r="X1355">
            <v>598343.65217391262</v>
          </cell>
        </row>
        <row r="1356">
          <cell r="E1356" t="str">
            <v>37.8B00.0151</v>
          </cell>
          <cell r="F1356" t="str">
            <v>03. NHI KHOA</v>
          </cell>
          <cell r="G1356" t="str">
            <v>3.1080</v>
          </cell>
          <cell r="H1356" t="str">
            <v>Nội soi bàng quang tìm xem đái dưỡng chấp, đặt catheter lên thận bơm thuốc để tránh phẫu thuật</v>
          </cell>
          <cell r="I1356" t="str">
            <v>Nội soi bàng quang tìm xem đái dưỡng chấp, đặt catheter lên thận bơm thuốc để tránh phẫu thuật</v>
          </cell>
          <cell r="J1356" t="str">
            <v>Nội soi bàng quang tìm xem đái dưỡng chấp, đặt catheter lên thận bơm thuốc để tránh phẫu thuật</v>
          </cell>
          <cell r="K1356" t="str">
            <v>B</v>
          </cell>
          <cell r="L1356" t="str">
            <v>T1</v>
          </cell>
          <cell r="M1356">
            <v>156</v>
          </cell>
          <cell r="N1356">
            <v>156</v>
          </cell>
          <cell r="P1356" t="str">
            <v xml:space="preserve">Nội soi bàng quang điều trị đái dưỡng chấp </v>
          </cell>
          <cell r="Q1356">
            <v>609000</v>
          </cell>
          <cell r="R1356">
            <v>103304.347826087</v>
          </cell>
          <cell r="S1356">
            <v>712000</v>
          </cell>
          <cell r="T1356">
            <v>134295.65217391311</v>
          </cell>
          <cell r="U1356">
            <v>743295.65217391308</v>
          </cell>
          <cell r="V1356">
            <v>743200</v>
          </cell>
          <cell r="W1356">
            <v>29731.826086956524</v>
          </cell>
          <cell r="X1356">
            <v>773027.47826086963</v>
          </cell>
        </row>
        <row r="1357">
          <cell r="E1357" t="str">
            <v>37.8B00.0152</v>
          </cell>
          <cell r="F1357" t="str">
            <v>02. NỘI KHOA</v>
          </cell>
          <cell r="G1357" t="str">
            <v>2.216</v>
          </cell>
          <cell r="H1357" t="str">
            <v>Nội soi bàng quang gắp dị vật bàng quang</v>
          </cell>
          <cell r="I1357" t="str">
            <v>Nội soi bàng quang gắp dị vật bàng quang</v>
          </cell>
          <cell r="J1357" t="str">
            <v>Nội soi bàng quang gắp dị vật bàng quang</v>
          </cell>
          <cell r="K1357" t="str">
            <v>B</v>
          </cell>
          <cell r="L1357" t="str">
            <v>T1</v>
          </cell>
          <cell r="M1357">
            <v>157</v>
          </cell>
          <cell r="N1357">
            <v>157</v>
          </cell>
          <cell r="P1357" t="str">
            <v>Nội soi bàng quang và gắp dị vật hoặc lấy máu cục</v>
          </cell>
          <cell r="Q1357">
            <v>789000</v>
          </cell>
          <cell r="R1357">
            <v>126782.608695652</v>
          </cell>
          <cell r="S1357">
            <v>915000</v>
          </cell>
          <cell r="T1357">
            <v>164817.39130434761</v>
          </cell>
          <cell r="U1357">
            <v>953817.39130434766</v>
          </cell>
          <cell r="V1357">
            <v>953800</v>
          </cell>
          <cell r="W1357">
            <v>38152.695652173905</v>
          </cell>
          <cell r="X1357">
            <v>991970.08695652161</v>
          </cell>
        </row>
        <row r="1358">
          <cell r="E1358" t="str">
            <v>37.2A03.0029</v>
          </cell>
          <cell r="F1358" t="str">
            <v>18. ĐIỆN QUANG</v>
          </cell>
          <cell r="G1358" t="str">
            <v>18.91</v>
          </cell>
          <cell r="H1358" t="str">
            <v>Chụp X-quang cột sống thắt lưng thẳng nghiêng</v>
          </cell>
          <cell r="I1358" t="str">
            <v>Chụp X-quang cột sống thắt lưng thẳng nghiêng [số hóa 2 phim]</v>
          </cell>
          <cell r="J1358" t="str">
            <v>Chụp Xquang cột sống thắt lưng thẳng nghiêng</v>
          </cell>
          <cell r="K1358" t="str">
            <v>D</v>
          </cell>
          <cell r="M1358">
            <v>30</v>
          </cell>
          <cell r="N1358">
            <v>30</v>
          </cell>
          <cell r="O1358" t="str">
            <v>Áp dụng cho 01 vị trí</v>
          </cell>
          <cell r="P1358" t="str">
            <v>Chụp X-quang số hóa 2 phim</v>
          </cell>
          <cell r="Q1358">
            <v>83000</v>
          </cell>
          <cell r="R1358">
            <v>17217.391304347799</v>
          </cell>
          <cell r="S1358">
            <v>100000</v>
          </cell>
          <cell r="T1358">
            <v>22382.608695652136</v>
          </cell>
          <cell r="U1358">
            <v>105382.60869565213</v>
          </cell>
          <cell r="V1358">
            <v>105300</v>
          </cell>
          <cell r="W1358">
            <v>4215.3043478260852</v>
          </cell>
          <cell r="X1358">
            <v>109597.91304347821</v>
          </cell>
        </row>
        <row r="1359">
          <cell r="E1359" t="str">
            <v>37.8B00.0152</v>
          </cell>
          <cell r="F1359" t="str">
            <v>02. NỘI KHOA</v>
          </cell>
          <cell r="G1359" t="str">
            <v>2.218</v>
          </cell>
          <cell r="H1359" t="str">
            <v>Nội soi bơm rửa bàng quang, lấy máu cục</v>
          </cell>
          <cell r="I1359" t="str">
            <v>Nội soi bơm rửa bàng quang, lấy máu cục</v>
          </cell>
          <cell r="J1359" t="str">
            <v>Nội soi bơm rửa bàng quang, lấy máu cục</v>
          </cell>
          <cell r="K1359" t="str">
            <v>B</v>
          </cell>
          <cell r="L1359" t="str">
            <v>T1</v>
          </cell>
          <cell r="M1359">
            <v>157</v>
          </cell>
          <cell r="N1359">
            <v>157</v>
          </cell>
          <cell r="P1359" t="str">
            <v>Nội soi bàng quang và gắp dị vật hoặc lấy máu cục</v>
          </cell>
          <cell r="Q1359">
            <v>789000</v>
          </cell>
          <cell r="R1359">
            <v>126782.608695652</v>
          </cell>
          <cell r="S1359">
            <v>915000</v>
          </cell>
          <cell r="T1359">
            <v>164817.39130434761</v>
          </cell>
          <cell r="U1359">
            <v>953817.39130434766</v>
          </cell>
          <cell r="V1359">
            <v>953800</v>
          </cell>
          <cell r="W1359">
            <v>38152.695652173905</v>
          </cell>
          <cell r="X1359">
            <v>991970.08695652161</v>
          </cell>
        </row>
        <row r="1360">
          <cell r="E1360" t="str">
            <v>37.8B00.0152</v>
          </cell>
          <cell r="F1360" t="str">
            <v>02. NỘI KHOA</v>
          </cell>
          <cell r="G1360" t="str">
            <v>2.229</v>
          </cell>
          <cell r="H1360" t="str">
            <v>Rút sonde JJ qua đường nội soi bàng quang</v>
          </cell>
          <cell r="I1360" t="str">
            <v>Rút sonde JJ qua đường nội soi bàng quang</v>
          </cell>
          <cell r="J1360" t="str">
            <v>Rút sonde jj qua đường nội soi bàng quang</v>
          </cell>
          <cell r="K1360" t="str">
            <v>A</v>
          </cell>
          <cell r="M1360">
            <v>157</v>
          </cell>
          <cell r="N1360">
            <v>157</v>
          </cell>
          <cell r="P1360" t="str">
            <v>Nội soi bàng quang và gắp dị vật hoặc lấy máu cục</v>
          </cell>
          <cell r="Q1360">
            <v>789000</v>
          </cell>
          <cell r="R1360">
            <v>126782.608695652</v>
          </cell>
          <cell r="S1360">
            <v>915000</v>
          </cell>
          <cell r="T1360">
            <v>164817.39130434761</v>
          </cell>
          <cell r="U1360">
            <v>953817.39130434766</v>
          </cell>
          <cell r="V1360">
            <v>953800</v>
          </cell>
          <cell r="W1360">
            <v>38152.695652173905</v>
          </cell>
          <cell r="X1360">
            <v>991970.08695652161</v>
          </cell>
        </row>
        <row r="1361">
          <cell r="E1361" t="str">
            <v>37.8B00.0152</v>
          </cell>
          <cell r="F1361" t="str">
            <v>02. NỘI KHOA</v>
          </cell>
          <cell r="G1361" t="str">
            <v>2.230</v>
          </cell>
          <cell r="H1361" t="str">
            <v>Rút sonde modelage qua đường nội soi bàng quang</v>
          </cell>
          <cell r="I1361" t="str">
            <v>Rút sonde modelage qua đường nội soi bàng quang</v>
          </cell>
          <cell r="J1361" t="str">
            <v>Rút sonde modelage qua đường nội soi bàng quang</v>
          </cell>
          <cell r="K1361" t="str">
            <v>B</v>
          </cell>
          <cell r="M1361">
            <v>157</v>
          </cell>
          <cell r="N1361">
            <v>157</v>
          </cell>
          <cell r="P1361" t="str">
            <v>Nội soi bàng quang và gắp dị vật hoặc lấy máu cục</v>
          </cell>
          <cell r="Q1361">
            <v>789000</v>
          </cell>
          <cell r="R1361">
            <v>126782.608695652</v>
          </cell>
          <cell r="S1361">
            <v>915000</v>
          </cell>
          <cell r="T1361">
            <v>164817.39130434761</v>
          </cell>
          <cell r="U1361">
            <v>953817.39130434766</v>
          </cell>
          <cell r="V1361">
            <v>953800</v>
          </cell>
          <cell r="W1361">
            <v>38152.695652173905</v>
          </cell>
          <cell r="X1361">
            <v>991970.08695652161</v>
          </cell>
        </row>
        <row r="1362">
          <cell r="E1362" t="str">
            <v>37.8B00.0152</v>
          </cell>
          <cell r="F1362" t="str">
            <v>03. NHI KHOA</v>
          </cell>
          <cell r="G1362" t="str">
            <v>3.1082</v>
          </cell>
          <cell r="H1362" t="str">
            <v>Nội soi bàng quang, bơm rửa lấy máu cục tránh phẫu thuật</v>
          </cell>
          <cell r="I1362" t="str">
            <v>Nội soi bàng quang, bơm rửa lấy máu cục tránh phẫu thuật</v>
          </cell>
          <cell r="J1362" t="str">
            <v>Nội soi bàng quang, bơm rửa lấy máu cục tránh phẫu thuật</v>
          </cell>
          <cell r="K1362" t="str">
            <v>B</v>
          </cell>
          <cell r="L1362" t="str">
            <v>T1</v>
          </cell>
          <cell r="M1362">
            <v>157</v>
          </cell>
          <cell r="N1362">
            <v>157</v>
          </cell>
          <cell r="P1362" t="str">
            <v>Nội soi bàng quang và gắp dị vật hoặc lấy máu cục</v>
          </cell>
          <cell r="Q1362">
            <v>789000</v>
          </cell>
          <cell r="R1362">
            <v>126782.608695652</v>
          </cell>
          <cell r="S1362">
            <v>915000</v>
          </cell>
          <cell r="T1362">
            <v>164817.39130434761</v>
          </cell>
          <cell r="U1362">
            <v>953817.39130434766</v>
          </cell>
          <cell r="V1362">
            <v>953800</v>
          </cell>
          <cell r="W1362">
            <v>38152.695652173905</v>
          </cell>
          <cell r="X1362">
            <v>991970.08695652161</v>
          </cell>
        </row>
        <row r="1363">
          <cell r="E1363" t="str">
            <v>37.2A03.0036</v>
          </cell>
          <cell r="F1363" t="str">
            <v>18. ĐIỆN QUANG</v>
          </cell>
          <cell r="G1363" t="str">
            <v>18.132</v>
          </cell>
          <cell r="H1363" t="str">
            <v>Chụp X-quang đại tràng</v>
          </cell>
          <cell r="I1363" t="str">
            <v>Chụp X-quang đại tràng [có thuốc cản quang, số hóa]</v>
          </cell>
          <cell r="J1363" t="str">
            <v>Chụp Xquang đại tràng</v>
          </cell>
          <cell r="K1363" t="str">
            <v>B</v>
          </cell>
          <cell r="M1363">
            <v>38</v>
          </cell>
          <cell r="N1363">
            <v>38</v>
          </cell>
          <cell r="P1363" t="str">
            <v>Chụp khung đại tràng có thuốc cản quang số hóa</v>
          </cell>
          <cell r="Q1363">
            <v>195000</v>
          </cell>
          <cell r="R1363">
            <v>84521.739130434798</v>
          </cell>
          <cell r="S1363">
            <v>279000</v>
          </cell>
          <cell r="T1363">
            <v>109878.26086956525</v>
          </cell>
          <cell r="U1363">
            <v>304878.26086956525</v>
          </cell>
          <cell r="V1363">
            <v>304800</v>
          </cell>
          <cell r="W1363">
            <v>12195.13043478261</v>
          </cell>
          <cell r="X1363">
            <v>317073.39130434784</v>
          </cell>
        </row>
        <row r="1364">
          <cell r="E1364" t="str">
            <v>37.8B00.0152</v>
          </cell>
          <cell r="F1364" t="str">
            <v>03. NHI KHOA</v>
          </cell>
          <cell r="G1364" t="str">
            <v>3.4107</v>
          </cell>
          <cell r="H1364" t="str">
            <v>Nội soi tháo sonde JJ</v>
          </cell>
          <cell r="I1364" t="str">
            <v>Nội soi tháo sonde JJ</v>
          </cell>
          <cell r="J1364" t="str">
            <v>Nội soi tháo sonde JJ</v>
          </cell>
          <cell r="K1364" t="str">
            <v>B</v>
          </cell>
          <cell r="L1364" t="str">
            <v>P3</v>
          </cell>
          <cell r="M1364">
            <v>157</v>
          </cell>
          <cell r="N1364">
            <v>157</v>
          </cell>
          <cell r="P1364" t="str">
            <v>Nội soi bàng quang và gắp dị vật hoặc lấy máu cục</v>
          </cell>
          <cell r="Q1364">
            <v>789000</v>
          </cell>
          <cell r="R1364">
            <v>126782.608695652</v>
          </cell>
          <cell r="S1364">
            <v>915000</v>
          </cell>
          <cell r="T1364">
            <v>164817.39130434761</v>
          </cell>
          <cell r="U1364">
            <v>953817.39130434766</v>
          </cell>
          <cell r="V1364">
            <v>953800</v>
          </cell>
          <cell r="W1364">
            <v>38152.695652173905</v>
          </cell>
          <cell r="X1364">
            <v>991970.08695652161</v>
          </cell>
        </row>
        <row r="1365">
          <cell r="E1365" t="str">
            <v>37.8B00.0152</v>
          </cell>
          <cell r="F1365" t="str">
            <v>20. NỘI SOI CHẨN ĐOÁN CAN THIỆP</v>
          </cell>
          <cell r="G1365" t="str">
            <v>20.87</v>
          </cell>
          <cell r="H1365" t="str">
            <v>Soi bàng quang, lấy dị vật, sỏi</v>
          </cell>
          <cell r="I1365" t="str">
            <v>Soi bàng quang, lấy dị vật, sỏi</v>
          </cell>
          <cell r="J1365" t="str">
            <v>Soi bàng quang, lấy dị vật, sỏi</v>
          </cell>
          <cell r="K1365" t="str">
            <v>B</v>
          </cell>
          <cell r="L1365" t="str">
            <v>T1</v>
          </cell>
          <cell r="M1365">
            <v>157</v>
          </cell>
          <cell r="N1365">
            <v>157</v>
          </cell>
          <cell r="P1365" t="str">
            <v>Nội soi bàng quang và gắp dị vật hoặc lấy máu cục</v>
          </cell>
          <cell r="Q1365">
            <v>789000</v>
          </cell>
          <cell r="R1365">
            <v>126782.608695652</v>
          </cell>
          <cell r="S1365">
            <v>915000</v>
          </cell>
          <cell r="T1365">
            <v>164817.39130434761</v>
          </cell>
          <cell r="U1365">
            <v>953817.39130434766</v>
          </cell>
          <cell r="V1365">
            <v>953800</v>
          </cell>
          <cell r="W1365">
            <v>38152.695652173905</v>
          </cell>
          <cell r="X1365">
            <v>991970.08695652161</v>
          </cell>
        </row>
        <row r="1366">
          <cell r="E1366" t="str">
            <v>37.8B00.0153</v>
          </cell>
          <cell r="F1366" t="str">
            <v>02. NỘI KHOA</v>
          </cell>
          <cell r="G1366" t="str">
            <v>2.224</v>
          </cell>
          <cell r="H1366" t="str">
            <v>Nối thông động - tĩnh mạch có dịch chuyển mạch</v>
          </cell>
          <cell r="I1366" t="str">
            <v>Nối thông động - tĩnh mạch có dịch chuyển mạch</v>
          </cell>
          <cell r="J1366" t="str">
            <v>Nối thông động- tĩnh mạch có dịch chuyển mạch</v>
          </cell>
          <cell r="K1366" t="str">
            <v>B</v>
          </cell>
          <cell r="L1366" t="str">
            <v>T1</v>
          </cell>
          <cell r="M1366">
            <v>158</v>
          </cell>
          <cell r="N1366">
            <v>158</v>
          </cell>
          <cell r="P1366" t="str">
            <v>Nối thông động - tĩnh mạch có dịch chuyển mạch</v>
          </cell>
          <cell r="Q1366">
            <v>1309000</v>
          </cell>
          <cell r="R1366">
            <v>51652.173913043502</v>
          </cell>
          <cell r="S1366">
            <v>1360000</v>
          </cell>
          <cell r="T1366">
            <v>67147.826086956557</v>
          </cell>
          <cell r="U1366">
            <v>1376147.8260869565</v>
          </cell>
          <cell r="V1366">
            <v>1376100</v>
          </cell>
          <cell r="W1366">
            <v>55045.913043478264</v>
          </cell>
          <cell r="X1366">
            <v>1431193.7391304348</v>
          </cell>
        </row>
        <row r="1367">
          <cell r="E1367" t="str">
            <v>37.8B00.0154</v>
          </cell>
          <cell r="F1367" t="str">
            <v>02. NỘI KHOA</v>
          </cell>
          <cell r="G1367" t="str">
            <v>2.225</v>
          </cell>
          <cell r="H1367" t="str">
            <v>Nối thông động - tĩnh mạch sử dụng mạch nhân tạo</v>
          </cell>
          <cell r="I1367" t="str">
            <v>Nối thông động - tĩnh mạch sử dụng mạch nhân tạo</v>
          </cell>
          <cell r="J1367" t="str">
            <v>Nối thông động- tĩnh mạch sử dụng mạch nhân tạo</v>
          </cell>
          <cell r="K1367" t="str">
            <v>B</v>
          </cell>
          <cell r="L1367" t="str">
            <v>T1</v>
          </cell>
          <cell r="M1367">
            <v>159</v>
          </cell>
          <cell r="N1367">
            <v>159</v>
          </cell>
          <cell r="O1367" t="str">
            <v>Chưa bao gồm mạch nhân tạo.</v>
          </cell>
          <cell r="P1367" t="str">
            <v xml:space="preserve">Nối thông động - tĩnh mạch sử dụng mạch nhân tạo </v>
          </cell>
          <cell r="Q1367">
            <v>1309000</v>
          </cell>
          <cell r="R1367">
            <v>75130.434782608703</v>
          </cell>
          <cell r="S1367">
            <v>1384000</v>
          </cell>
          <cell r="T1367">
            <v>97669.565217391311</v>
          </cell>
          <cell r="U1367">
            <v>1406669.5652173914</v>
          </cell>
          <cell r="V1367">
            <v>1406600</v>
          </cell>
          <cell r="W1367">
            <v>56266.782608695656</v>
          </cell>
          <cell r="X1367">
            <v>1462936.3478260869</v>
          </cell>
        </row>
        <row r="1368">
          <cell r="E1368" t="str">
            <v>37.8B00.0155</v>
          </cell>
          <cell r="F1368" t="str">
            <v>02. NỘI KHOA</v>
          </cell>
          <cell r="G1368" t="str">
            <v>2.201</v>
          </cell>
          <cell r="H1368" t="str">
            <v>Kỹ thuật tạo đường hầm trên cầu nối (AVF) để sử dụng kim đầu tù trong lọc máu (kỹ thuật Button hole)</v>
          </cell>
          <cell r="I1368" t="str">
            <v>Kỹ thuật tạo đường hầm trên cầu nối (AVF) để sử dụng kim đầu tù trong lọc máu (kỹ thuật Button hole)</v>
          </cell>
          <cell r="J1368" t="str">
            <v>Kỹ thuật tạo đường hầm trên cầu nối (AVF) để sử dụng kim đầu tù trong lọc máu (Kỹ thuật Button hole)</v>
          </cell>
          <cell r="K1368" t="str">
            <v>B</v>
          </cell>
          <cell r="L1368" t="str">
            <v>T2</v>
          </cell>
          <cell r="M1368">
            <v>160</v>
          </cell>
          <cell r="N1368">
            <v>160</v>
          </cell>
          <cell r="P1368" t="str">
            <v>Nối thông động- tĩnh mạch</v>
          </cell>
          <cell r="Q1368">
            <v>1109000</v>
          </cell>
          <cell r="R1368">
            <v>51652.173913043502</v>
          </cell>
          <cell r="S1368">
            <v>1160000</v>
          </cell>
          <cell r="T1368">
            <v>67147.826086956557</v>
          </cell>
          <cell r="U1368">
            <v>1176147.8260869565</v>
          </cell>
          <cell r="V1368">
            <v>1176100</v>
          </cell>
          <cell r="W1368">
            <v>47045.913043478264</v>
          </cell>
          <cell r="X1368">
            <v>1223193.7391304348</v>
          </cell>
        </row>
        <row r="1369">
          <cell r="E1369" t="str">
            <v>37.8B00.0155</v>
          </cell>
          <cell r="F1369" t="str">
            <v>02. NỘI KHOA</v>
          </cell>
          <cell r="G1369" t="str">
            <v>2.223</v>
          </cell>
          <cell r="H1369" t="str">
            <v>Nối thông động - tĩnh mạch</v>
          </cell>
          <cell r="I1369" t="str">
            <v>Nối thông động - tĩnh mạch</v>
          </cell>
          <cell r="J1369" t="str">
            <v>Nối thông động- tĩnh mạch</v>
          </cell>
          <cell r="K1369" t="str">
            <v>B</v>
          </cell>
          <cell r="L1369" t="str">
            <v>T1</v>
          </cell>
          <cell r="M1369">
            <v>160</v>
          </cell>
          <cell r="N1369">
            <v>160</v>
          </cell>
          <cell r="P1369" t="str">
            <v>Nối thông động- tĩnh mạch</v>
          </cell>
          <cell r="Q1369">
            <v>1109000</v>
          </cell>
          <cell r="R1369">
            <v>51652.173913043502</v>
          </cell>
          <cell r="S1369">
            <v>1160000</v>
          </cell>
          <cell r="T1369">
            <v>67147.826086956557</v>
          </cell>
          <cell r="U1369">
            <v>1176147.8260869565</v>
          </cell>
          <cell r="V1369">
            <v>1176100</v>
          </cell>
          <cell r="W1369">
            <v>47045.913043478264</v>
          </cell>
          <cell r="X1369">
            <v>1223193.7391304348</v>
          </cell>
        </row>
        <row r="1370">
          <cell r="E1370" t="str">
            <v>37.8B00.0156</v>
          </cell>
          <cell r="F1370" t="str">
            <v>02. NỘI KHOA</v>
          </cell>
          <cell r="G1370" t="str">
            <v>2.211</v>
          </cell>
          <cell r="H1370" t="str">
            <v>Nong niệu đạo và đặt sonde tiểu</v>
          </cell>
          <cell r="I1370" t="str">
            <v>Nong niệu đạo và đặt sonde tiểu</v>
          </cell>
          <cell r="J1370" t="str">
            <v>Nong niệu đạo và đặt sonde đái</v>
          </cell>
          <cell r="K1370" t="str">
            <v>B</v>
          </cell>
          <cell r="L1370" t="str">
            <v>T2</v>
          </cell>
          <cell r="M1370">
            <v>161</v>
          </cell>
          <cell r="N1370">
            <v>161</v>
          </cell>
          <cell r="P1370" t="str">
            <v>Nong niệu đạo và đặt thông đái</v>
          </cell>
          <cell r="Q1370">
            <v>184000</v>
          </cell>
          <cell r="R1370">
            <v>68869.565217391297</v>
          </cell>
          <cell r="S1370">
            <v>252000</v>
          </cell>
          <cell r="T1370">
            <v>89530.434782608689</v>
          </cell>
          <cell r="U1370">
            <v>273530.4347826087</v>
          </cell>
          <cell r="V1370">
            <v>273500</v>
          </cell>
          <cell r="W1370">
            <v>10941.217391304348</v>
          </cell>
          <cell r="X1370">
            <v>284471.65217391303</v>
          </cell>
        </row>
        <row r="1371">
          <cell r="E1371" t="str">
            <v>37.2A02.0018</v>
          </cell>
          <cell r="F1371" t="str">
            <v>18. ĐIỆN QUANG</v>
          </cell>
          <cell r="G1371" t="str">
            <v>18.132</v>
          </cell>
          <cell r="H1371" t="str">
            <v>Chụp X-quang đại tràng</v>
          </cell>
          <cell r="I1371" t="str">
            <v>Chụp X-quang đại tràng [có thuốc cản quang]</v>
          </cell>
          <cell r="J1371" t="str">
            <v>Chụp Xquang đại tràng</v>
          </cell>
          <cell r="K1371" t="str">
            <v>B</v>
          </cell>
          <cell r="M1371">
            <v>19</v>
          </cell>
          <cell r="N1371">
            <v>19</v>
          </cell>
          <cell r="P1371" t="str">
            <v>Chụp khung đại tràng có thuốc cản quang</v>
          </cell>
          <cell r="Q1371">
            <v>142000</v>
          </cell>
          <cell r="R1371">
            <v>17217.391304347799</v>
          </cell>
          <cell r="S1371">
            <v>159000</v>
          </cell>
          <cell r="T1371">
            <v>22382.608695652136</v>
          </cell>
          <cell r="U1371">
            <v>164382.60869565213</v>
          </cell>
          <cell r="V1371">
            <v>164300</v>
          </cell>
          <cell r="W1371">
            <v>6575.3043478260852</v>
          </cell>
          <cell r="X1371">
            <v>170957.91304347821</v>
          </cell>
        </row>
        <row r="1372">
          <cell r="E1372" t="str">
            <v>37.2A02.0012</v>
          </cell>
          <cell r="F1372" t="str">
            <v>18. ĐIỆN QUANG</v>
          </cell>
          <cell r="G1372" t="str">
            <v>18.123</v>
          </cell>
          <cell r="H1372" t="str">
            <v>Chụp X-quang đỉnh phổi ưỡn</v>
          </cell>
          <cell r="I1372" t="str">
            <v>Chụp X-quang đỉnh phổi ưỡn [ &gt; 24x30 cm, 1 tư thế]</v>
          </cell>
          <cell r="J1372" t="str">
            <v>Chụp Xquang đỉnh phổi ưỡn</v>
          </cell>
          <cell r="K1372" t="str">
            <v>D</v>
          </cell>
          <cell r="M1372">
            <v>12</v>
          </cell>
          <cell r="N1372">
            <v>12</v>
          </cell>
          <cell r="O1372" t="str">
            <v>Áp dụng cho 01 vị trí</v>
          </cell>
          <cell r="P1372" t="str">
            <v>Chụp X-quang phim &gt; 24x30 cm (1 tư thế)</v>
          </cell>
          <cell r="Q1372">
            <v>42000</v>
          </cell>
          <cell r="R1372">
            <v>17217.391304347799</v>
          </cell>
          <cell r="S1372">
            <v>59200</v>
          </cell>
          <cell r="T1372">
            <v>22382.608695652136</v>
          </cell>
          <cell r="U1372">
            <v>64382.608695652132</v>
          </cell>
          <cell r="V1372">
            <v>64300</v>
          </cell>
          <cell r="W1372">
            <v>2575.3043478260852</v>
          </cell>
          <cell r="X1372">
            <v>66957.913043478213</v>
          </cell>
        </row>
        <row r="1373">
          <cell r="E1373" t="str">
            <v>37.8B00.0157</v>
          </cell>
          <cell r="F1373" t="str">
            <v>02. NỘI KHOA</v>
          </cell>
          <cell r="G1373" t="str">
            <v>2.266</v>
          </cell>
          <cell r="H1373" t="str">
            <v>Nội soi can thiệp - nong thực quản bằng bóng</v>
          </cell>
          <cell r="I1373" t="str">
            <v>Nội soi can thiệp - nong thực quản bằng bóng</v>
          </cell>
          <cell r="J1373" t="str">
            <v>Nội soi can thiệp - Nong thực quản bằng bóng</v>
          </cell>
          <cell r="K1373" t="str">
            <v>B</v>
          </cell>
          <cell r="L1373" t="str">
            <v>T1</v>
          </cell>
          <cell r="M1373">
            <v>162</v>
          </cell>
          <cell r="N1373">
            <v>162</v>
          </cell>
          <cell r="P1373" t="str">
            <v xml:space="preserve">Nong thực quản qua nội soi </v>
          </cell>
          <cell r="Q1373">
            <v>2109000</v>
          </cell>
          <cell r="R1373">
            <v>203478.26086956501</v>
          </cell>
          <cell r="S1373">
            <v>2312000</v>
          </cell>
          <cell r="T1373">
            <v>264521.73913043452</v>
          </cell>
          <cell r="U1373">
            <v>2373521.7391304346</v>
          </cell>
          <cell r="V1373">
            <v>2373500</v>
          </cell>
          <cell r="W1373">
            <v>94940.869565217392</v>
          </cell>
          <cell r="X1373">
            <v>2468462.6086956519</v>
          </cell>
        </row>
        <row r="1374">
          <cell r="E1374" t="str">
            <v>37.8B00.0157</v>
          </cell>
          <cell r="F1374" t="str">
            <v>03. NHI KHOA</v>
          </cell>
          <cell r="G1374" t="str">
            <v>3.1034</v>
          </cell>
          <cell r="H1374" t="str">
            <v>Nội soi ong hẹp thực quản, tâm vị</v>
          </cell>
          <cell r="I1374" t="str">
            <v>Nội soi ong hẹp thực quản, tâm vị</v>
          </cell>
          <cell r="J1374" t="str">
            <v>Nội soi ong hẹp thực quản, tâm vị</v>
          </cell>
          <cell r="K1374" t="str">
            <v>B</v>
          </cell>
          <cell r="L1374" t="str">
            <v>TDB</v>
          </cell>
          <cell r="M1374">
            <v>162</v>
          </cell>
          <cell r="N1374">
            <v>162</v>
          </cell>
          <cell r="P1374" t="str">
            <v xml:space="preserve">Nong thực quản qua nội soi </v>
          </cell>
          <cell r="Q1374">
            <v>2109000</v>
          </cell>
          <cell r="R1374">
            <v>203478.26086956501</v>
          </cell>
          <cell r="S1374">
            <v>2312000</v>
          </cell>
          <cell r="T1374">
            <v>264521.73913043452</v>
          </cell>
          <cell r="U1374">
            <v>2373521.7391304346</v>
          </cell>
          <cell r="V1374">
            <v>2373500</v>
          </cell>
          <cell r="W1374">
            <v>94940.869565217392</v>
          </cell>
          <cell r="X1374">
            <v>2468462.6086956519</v>
          </cell>
        </row>
        <row r="1375">
          <cell r="E1375" t="str">
            <v>37.8B00.0157</v>
          </cell>
          <cell r="F1375" t="str">
            <v>03. NHI KHOA</v>
          </cell>
          <cell r="G1375" t="str">
            <v>3.2340</v>
          </cell>
          <cell r="H1375" t="str">
            <v>Nong hẹp thực quản, môn vị, tá tràng</v>
          </cell>
          <cell r="I1375" t="str">
            <v>Nong hẹp thực quản, môn vị, tá tràng</v>
          </cell>
          <cell r="J1375" t="str">
            <v>Nong hẹp thực quản, môn vị, tá tràng</v>
          </cell>
          <cell r="K1375" t="str">
            <v>B</v>
          </cell>
          <cell r="L1375" t="str">
            <v>T1</v>
          </cell>
          <cell r="M1375">
            <v>162</v>
          </cell>
          <cell r="N1375">
            <v>162</v>
          </cell>
          <cell r="P1375" t="str">
            <v xml:space="preserve">Nong thực quản qua nội soi </v>
          </cell>
          <cell r="Q1375">
            <v>2109000</v>
          </cell>
          <cell r="R1375">
            <v>203478.26086956501</v>
          </cell>
          <cell r="S1375">
            <v>2312000</v>
          </cell>
          <cell r="T1375">
            <v>264521.73913043452</v>
          </cell>
          <cell r="U1375">
            <v>2373521.7391304346</v>
          </cell>
          <cell r="V1375">
            <v>2373500</v>
          </cell>
          <cell r="W1375">
            <v>94940.869565217392</v>
          </cell>
          <cell r="X1375">
            <v>2468462.6086956519</v>
          </cell>
        </row>
        <row r="1376">
          <cell r="E1376" t="str">
            <v>37.8B00.0157</v>
          </cell>
          <cell r="F1376" t="str">
            <v>15. TAI MŨI HỌNG</v>
          </cell>
          <cell r="G1376" t="str">
            <v>15.193</v>
          </cell>
          <cell r="H1376" t="str">
            <v>Nội soi nong hẹp thực quản</v>
          </cell>
          <cell r="I1376" t="str">
            <v>Nội soi nong hẹp thực quản</v>
          </cell>
          <cell r="J1376" t="str">
            <v>Nội soi nong hẹp thực quản</v>
          </cell>
          <cell r="K1376" t="str">
            <v>B</v>
          </cell>
          <cell r="L1376" t="str">
            <v>P3</v>
          </cell>
          <cell r="M1376">
            <v>162</v>
          </cell>
          <cell r="N1376">
            <v>162</v>
          </cell>
          <cell r="P1376" t="str">
            <v xml:space="preserve">Nong thực quản qua nội soi </v>
          </cell>
          <cell r="Q1376">
            <v>2109000</v>
          </cell>
          <cell r="R1376">
            <v>203478.26086956501</v>
          </cell>
          <cell r="S1376">
            <v>2312000</v>
          </cell>
          <cell r="T1376">
            <v>264521.73913043452</v>
          </cell>
          <cell r="U1376">
            <v>2373521.7391304346</v>
          </cell>
          <cell r="V1376">
            <v>2373500</v>
          </cell>
          <cell r="W1376">
            <v>94940.869565217392</v>
          </cell>
          <cell r="X1376">
            <v>2468462.6086956519</v>
          </cell>
        </row>
        <row r="1377">
          <cell r="E1377" t="str">
            <v>37.8B00.0157</v>
          </cell>
          <cell r="F1377" t="str">
            <v>20. NỘI SOI CHẨN ĐOÁN CAN THIỆP</v>
          </cell>
          <cell r="G1377" t="str">
            <v>20.57</v>
          </cell>
          <cell r="H1377" t="str">
            <v>Nong hẹp thực quản, tâm vị qua nội soi</v>
          </cell>
          <cell r="I1377" t="str">
            <v>Nong hẹp thực quản, tâm vị qua nội soi</v>
          </cell>
          <cell r="J1377" t="str">
            <v>Nong hẹp thực quản, tâm vị qua nội soi</v>
          </cell>
          <cell r="K1377" t="str">
            <v>B</v>
          </cell>
          <cell r="L1377" t="str">
            <v>TDB</v>
          </cell>
          <cell r="M1377">
            <v>162</v>
          </cell>
          <cell r="N1377">
            <v>162</v>
          </cell>
          <cell r="P1377" t="str">
            <v xml:space="preserve">Nong thực quản qua nội soi </v>
          </cell>
          <cell r="Q1377">
            <v>2109000</v>
          </cell>
          <cell r="R1377">
            <v>203478.26086956501</v>
          </cell>
          <cell r="S1377">
            <v>2312000</v>
          </cell>
          <cell r="T1377">
            <v>264521.73913043452</v>
          </cell>
          <cell r="U1377">
            <v>2373521.7391304346</v>
          </cell>
          <cell r="V1377">
            <v>2373500</v>
          </cell>
          <cell r="W1377">
            <v>94940.869565217392</v>
          </cell>
          <cell r="X1377">
            <v>2468462.6086956519</v>
          </cell>
        </row>
        <row r="1378">
          <cell r="E1378" t="str">
            <v>37.2A02.0010</v>
          </cell>
          <cell r="F1378" t="str">
            <v>18. ĐIỆN QUANG</v>
          </cell>
          <cell r="G1378" t="str">
            <v>18.123</v>
          </cell>
          <cell r="H1378" t="str">
            <v>Chụp X-quang đỉnh phổi ưỡn</v>
          </cell>
          <cell r="I1378" t="str">
            <v>Chụp X-quang đỉnh phổi ưỡn [≤ 24x30 cm, 1 tư thế]</v>
          </cell>
          <cell r="J1378" t="str">
            <v>Chụp Xquang đỉnh phổi ưỡn</v>
          </cell>
          <cell r="K1378" t="str">
            <v>D</v>
          </cell>
          <cell r="M1378">
            <v>10</v>
          </cell>
          <cell r="N1378">
            <v>10</v>
          </cell>
          <cell r="O1378" t="str">
            <v>Áp dụng cho 01 vị trí</v>
          </cell>
          <cell r="P1378" t="str">
            <v>Chụp X-quang phim  ≤ 24x30 cm (1 tư thế)</v>
          </cell>
          <cell r="Q1378">
            <v>36000</v>
          </cell>
          <cell r="R1378">
            <v>17217.391304347799</v>
          </cell>
          <cell r="S1378">
            <v>53200</v>
          </cell>
          <cell r="T1378">
            <v>22382.608695652136</v>
          </cell>
          <cell r="U1378">
            <v>58382.608695652132</v>
          </cell>
          <cell r="V1378">
            <v>58300</v>
          </cell>
          <cell r="W1378">
            <v>2335.3043478260852</v>
          </cell>
          <cell r="X1378">
            <v>60717.91304347822</v>
          </cell>
        </row>
        <row r="1379">
          <cell r="E1379" t="str">
            <v>37.8B00.0158</v>
          </cell>
          <cell r="F1379" t="str">
            <v>01. HỒI SỨC CẤP CỨU VÀ CHỐNG ĐỘC</v>
          </cell>
          <cell r="G1379" t="str">
            <v>1.336</v>
          </cell>
          <cell r="H1379" t="str">
            <v>Rửa bàng quang ở người bệnh hồi sức cấp cứu và chống độc</v>
          </cell>
          <cell r="I1379" t="str">
            <v>Rửa bàng quang ở người bệnh hồi sức cấp cứu và chống độc</v>
          </cell>
          <cell r="J1379" t="str">
            <v>Rửa bàng quang ở bệnh nhân hồi sức cấp cứu và chống độc</v>
          </cell>
          <cell r="K1379" t="str">
            <v>C</v>
          </cell>
          <cell r="L1379" t="str">
            <v>T3</v>
          </cell>
          <cell r="M1379">
            <v>163</v>
          </cell>
          <cell r="N1379">
            <v>163</v>
          </cell>
          <cell r="O1379" t="str">
            <v>Chưa bao gồm hóa chất.</v>
          </cell>
          <cell r="P1379" t="str">
            <v>Rửa bàng quang</v>
          </cell>
          <cell r="Q1379">
            <v>141000</v>
          </cell>
          <cell r="R1379">
            <v>68869.565217391297</v>
          </cell>
          <cell r="S1379">
            <v>209000</v>
          </cell>
          <cell r="T1379">
            <v>89530.434782608689</v>
          </cell>
          <cell r="U1379">
            <v>230530.4347826087</v>
          </cell>
          <cell r="V1379">
            <v>230500</v>
          </cell>
          <cell r="W1379">
            <v>9221.217391304348</v>
          </cell>
          <cell r="X1379">
            <v>239751.65217391305</v>
          </cell>
        </row>
        <row r="1380">
          <cell r="E1380" t="str">
            <v>37.8B00.0158</v>
          </cell>
          <cell r="F1380" t="str">
            <v>02. NỘI KHOA</v>
          </cell>
          <cell r="G1380" t="str">
            <v>2.233</v>
          </cell>
          <cell r="H1380" t="str">
            <v>Rửa bàng quang</v>
          </cell>
          <cell r="I1380" t="str">
            <v>Rửa bàng quang</v>
          </cell>
          <cell r="J1380" t="str">
            <v>Rửa bàng quang</v>
          </cell>
          <cell r="K1380" t="str">
            <v>C</v>
          </cell>
          <cell r="L1380" t="str">
            <v>T3</v>
          </cell>
          <cell r="M1380">
            <v>163</v>
          </cell>
          <cell r="N1380">
            <v>163</v>
          </cell>
          <cell r="O1380" t="str">
            <v>Chưa bao gồm hóa chất.</v>
          </cell>
          <cell r="P1380" t="str">
            <v>Rửa bàng quang</v>
          </cell>
          <cell r="Q1380">
            <v>141000</v>
          </cell>
          <cell r="R1380">
            <v>68869.565217391297</v>
          </cell>
          <cell r="S1380">
            <v>209000</v>
          </cell>
          <cell r="T1380">
            <v>89530.434782608689</v>
          </cell>
          <cell r="U1380">
            <v>230530.4347826087</v>
          </cell>
          <cell r="V1380">
            <v>230500</v>
          </cell>
          <cell r="W1380">
            <v>9221.217391304348</v>
          </cell>
          <cell r="X1380">
            <v>239751.65217391305</v>
          </cell>
        </row>
        <row r="1381">
          <cell r="E1381" t="str">
            <v>37.2A03.0028</v>
          </cell>
          <cell r="F1381" t="str">
            <v>18. ĐIỆN QUANG</v>
          </cell>
          <cell r="G1381" t="str">
            <v>18.123</v>
          </cell>
          <cell r="H1381" t="str">
            <v>Chụp X-quang đỉnh phổi ưỡn</v>
          </cell>
          <cell r="I1381" t="str">
            <v>Chụp X-quang đỉnh phổi ưỡn [số hóa 1 phim]</v>
          </cell>
          <cell r="J1381" t="str">
            <v>Chụp Xquang đỉnh phổi ưỡn</v>
          </cell>
          <cell r="K1381" t="str">
            <v>D</v>
          </cell>
          <cell r="M1381">
            <v>29</v>
          </cell>
          <cell r="N1381">
            <v>29</v>
          </cell>
          <cell r="O1381" t="str">
            <v>Áp dụng cho 01 vị trí</v>
          </cell>
          <cell r="P1381" t="str">
            <v>Chụp X-quang số hóa 1 phim</v>
          </cell>
          <cell r="Q1381">
            <v>51591</v>
          </cell>
          <cell r="R1381">
            <v>16752.5217391304</v>
          </cell>
          <cell r="S1381">
            <v>68300</v>
          </cell>
          <cell r="T1381">
            <v>21778.278260869516</v>
          </cell>
          <cell r="U1381">
            <v>73369.278260869512</v>
          </cell>
          <cell r="V1381">
            <v>73300</v>
          </cell>
          <cell r="W1381">
            <v>2934.7711304347804</v>
          </cell>
          <cell r="X1381">
            <v>76304.049391304288</v>
          </cell>
        </row>
        <row r="1382">
          <cell r="E1382" t="str">
            <v>37.2A02.0010</v>
          </cell>
          <cell r="F1382" t="str">
            <v>18. ĐIỆN QUANG</v>
          </cell>
          <cell r="G1382" t="str">
            <v>18.74</v>
          </cell>
          <cell r="H1382" t="str">
            <v>Chụp X-quang hàm chếch một bên</v>
          </cell>
          <cell r="I1382" t="str">
            <v>Chụp X-quang hàm chếch một bên [≤ 24x30 cm, 1 tư thế]</v>
          </cell>
          <cell r="J1382" t="str">
            <v>Chụp Xquang hàm chếch một bên</v>
          </cell>
          <cell r="K1382" t="str">
            <v>C</v>
          </cell>
          <cell r="M1382">
            <v>10</v>
          </cell>
          <cell r="N1382">
            <v>10</v>
          </cell>
          <cell r="O1382" t="str">
            <v>Áp dụng cho 01 vị trí</v>
          </cell>
          <cell r="P1382" t="str">
            <v>Chụp X-quang phim  ≤ 24x30 cm (1 tư thế)</v>
          </cell>
          <cell r="Q1382">
            <v>36000</v>
          </cell>
          <cell r="R1382">
            <v>17217.391304347799</v>
          </cell>
          <cell r="S1382">
            <v>53200</v>
          </cell>
          <cell r="T1382">
            <v>22382.608695652136</v>
          </cell>
          <cell r="U1382">
            <v>58382.608695652132</v>
          </cell>
          <cell r="V1382">
            <v>58300</v>
          </cell>
          <cell r="W1382">
            <v>2335.3043478260852</v>
          </cell>
          <cell r="X1382">
            <v>60717.91304347822</v>
          </cell>
        </row>
        <row r="1383">
          <cell r="E1383" t="str">
            <v>37.8B00.0158</v>
          </cell>
          <cell r="F1383" t="str">
            <v>10. NGOẠI KHOA</v>
          </cell>
          <cell r="G1383" t="str">
            <v>10.353</v>
          </cell>
          <cell r="H1383" t="str">
            <v>Bơm rửa bàng quang, bơm hóa chất</v>
          </cell>
          <cell r="I1383" t="str">
            <v>Bơm rửa bàng quang, bơm hóa chất</v>
          </cell>
          <cell r="J1383" t="str">
            <v>Bơm rửa bàng quang, bơm hóa chất</v>
          </cell>
          <cell r="K1383" t="str">
            <v>C</v>
          </cell>
          <cell r="L1383" t="str">
            <v>T1</v>
          </cell>
          <cell r="M1383">
            <v>163</v>
          </cell>
          <cell r="N1383">
            <v>163</v>
          </cell>
          <cell r="O1383" t="str">
            <v>Chưa bao gồm hóa chất.</v>
          </cell>
          <cell r="P1383" t="str">
            <v>Rửa bàng quang</v>
          </cell>
          <cell r="Q1383">
            <v>141000</v>
          </cell>
          <cell r="R1383">
            <v>68869.565217391297</v>
          </cell>
          <cell r="S1383">
            <v>209000</v>
          </cell>
          <cell r="T1383">
            <v>89530.434782608689</v>
          </cell>
          <cell r="U1383">
            <v>230530.4347826087</v>
          </cell>
          <cell r="V1383">
            <v>230500</v>
          </cell>
          <cell r="W1383">
            <v>9221.217391304348</v>
          </cell>
          <cell r="X1383">
            <v>239751.65217391305</v>
          </cell>
        </row>
        <row r="1384">
          <cell r="E1384" t="str">
            <v>37.2A03.0028</v>
          </cell>
          <cell r="F1384" t="str">
            <v>18. ĐIỆN QUANG</v>
          </cell>
          <cell r="G1384" t="str">
            <v>18.74</v>
          </cell>
          <cell r="H1384" t="str">
            <v>Chụp X-quang hàm chếch một bên</v>
          </cell>
          <cell r="I1384" t="str">
            <v>Chụp X-quang hàm chếch một bên [số hóa 1 phim]</v>
          </cell>
          <cell r="J1384" t="str">
            <v>Chụp Xquang hàm chếch một bên</v>
          </cell>
          <cell r="K1384" t="str">
            <v>C</v>
          </cell>
          <cell r="M1384">
            <v>29</v>
          </cell>
          <cell r="N1384">
            <v>29</v>
          </cell>
          <cell r="O1384" t="str">
            <v>Áp dụng cho 01 vị trí</v>
          </cell>
          <cell r="P1384" t="str">
            <v>Chụp X-quang số hóa 1 phim</v>
          </cell>
          <cell r="Q1384">
            <v>51591</v>
          </cell>
          <cell r="R1384">
            <v>16752.5217391304</v>
          </cell>
          <cell r="S1384">
            <v>68300</v>
          </cell>
          <cell r="T1384">
            <v>21778.278260869516</v>
          </cell>
          <cell r="U1384">
            <v>73369.278260869512</v>
          </cell>
          <cell r="V1384">
            <v>73300</v>
          </cell>
          <cell r="W1384">
            <v>2934.7711304347804</v>
          </cell>
          <cell r="X1384">
            <v>76304.049391304288</v>
          </cell>
        </row>
        <row r="1385">
          <cell r="E1385" t="str">
            <v>37.2A02.0010</v>
          </cell>
          <cell r="F1385" t="str">
            <v>18. ĐIỆN QUANG</v>
          </cell>
          <cell r="G1385" t="str">
            <v>18.73</v>
          </cell>
          <cell r="H1385" t="str">
            <v>Chụp X-quang Hirtz</v>
          </cell>
          <cell r="I1385" t="str">
            <v>Chụp X-quang Hirtz [≤ 24x30 cm, 1 tư thế]</v>
          </cell>
          <cell r="J1385" t="str">
            <v>Chụp Xquang Hirtz</v>
          </cell>
          <cell r="K1385" t="str">
            <v>D</v>
          </cell>
          <cell r="M1385">
            <v>10</v>
          </cell>
          <cell r="N1385">
            <v>10</v>
          </cell>
          <cell r="O1385" t="str">
            <v>Áp dụng cho 01 vị trí</v>
          </cell>
          <cell r="P1385" t="str">
            <v>Chụp X-quang phim  ≤ 24x30 cm (1 tư thế)</v>
          </cell>
          <cell r="Q1385">
            <v>36000</v>
          </cell>
          <cell r="R1385">
            <v>17217.391304347799</v>
          </cell>
          <cell r="S1385">
            <v>53200</v>
          </cell>
          <cell r="T1385">
            <v>22382.608695652136</v>
          </cell>
          <cell r="U1385">
            <v>58382.608695652132</v>
          </cell>
          <cell r="V1385">
            <v>58300</v>
          </cell>
          <cell r="W1385">
            <v>2335.3043478260852</v>
          </cell>
          <cell r="X1385">
            <v>60717.91304347822</v>
          </cell>
        </row>
        <row r="1386">
          <cell r="E1386" t="str">
            <v>37.2A03.0028</v>
          </cell>
          <cell r="F1386" t="str">
            <v>18. ĐIỆN QUANG</v>
          </cell>
          <cell r="G1386" t="str">
            <v>18.73</v>
          </cell>
          <cell r="H1386" t="str">
            <v>Chụp X-quang Hirtz</v>
          </cell>
          <cell r="I1386" t="str">
            <v>Chụp X-quang Hirtz [số hóa 1 phim]</v>
          </cell>
          <cell r="J1386" t="str">
            <v>Chụp Xquang Hirtz</v>
          </cell>
          <cell r="K1386" t="str">
            <v>D</v>
          </cell>
          <cell r="M1386">
            <v>29</v>
          </cell>
          <cell r="N1386">
            <v>29</v>
          </cell>
          <cell r="O1386" t="str">
            <v>Áp dụng cho 01 vị trí</v>
          </cell>
          <cell r="P1386" t="str">
            <v>Chụp X-quang số hóa 1 phim</v>
          </cell>
          <cell r="Q1386">
            <v>51591</v>
          </cell>
          <cell r="R1386">
            <v>16752.5217391304</v>
          </cell>
          <cell r="S1386">
            <v>68300</v>
          </cell>
          <cell r="T1386">
            <v>21778.278260869516</v>
          </cell>
          <cell r="U1386">
            <v>73369.278260869512</v>
          </cell>
          <cell r="V1386">
            <v>73300</v>
          </cell>
          <cell r="W1386">
            <v>2934.7711304347804</v>
          </cell>
          <cell r="X1386">
            <v>76304.049391304288</v>
          </cell>
        </row>
        <row r="1387">
          <cell r="E1387" t="str">
            <v>37.8B00.0159</v>
          </cell>
          <cell r="F1387" t="str">
            <v>13. PHỤ SẢN</v>
          </cell>
          <cell r="G1387" t="str">
            <v>13.193</v>
          </cell>
          <cell r="H1387" t="str">
            <v>Rửa dạ dày sơ sinh</v>
          </cell>
          <cell r="I1387" t="str">
            <v>Rửa dạ dày sơ sinh</v>
          </cell>
          <cell r="J1387" t="str">
            <v>Rửa dạ dày sơ sinh</v>
          </cell>
          <cell r="K1387" t="str">
            <v>C</v>
          </cell>
          <cell r="L1387" t="str">
            <v>T1</v>
          </cell>
          <cell r="M1387">
            <v>164</v>
          </cell>
          <cell r="N1387">
            <v>164</v>
          </cell>
          <cell r="P1387" t="str">
            <v>Rửa dạ dày</v>
          </cell>
          <cell r="Q1387">
            <v>61500</v>
          </cell>
          <cell r="R1387">
            <v>69652.173913043502</v>
          </cell>
          <cell r="S1387">
            <v>131000</v>
          </cell>
          <cell r="T1387">
            <v>90547.826086956542</v>
          </cell>
          <cell r="U1387">
            <v>152047.82608695654</v>
          </cell>
          <cell r="V1387">
            <v>152000</v>
          </cell>
          <cell r="W1387">
            <v>6081.9130434782619</v>
          </cell>
          <cell r="X1387">
            <v>158129.73913043481</v>
          </cell>
        </row>
        <row r="1388">
          <cell r="E1388" t="str">
            <v>37.2A03.0028</v>
          </cell>
          <cell r="F1388" t="str">
            <v>18. ĐIỆN QUANG</v>
          </cell>
          <cell r="G1388" t="str">
            <v>18.76</v>
          </cell>
          <cell r="H1388" t="str">
            <v>Chụp X-quang hố yên thẳng hoặc nghiêng</v>
          </cell>
          <cell r="I1388" t="str">
            <v>Chụp X-quang hố yên thẳng hoặc nghiêng  [số hóa 1 phim]</v>
          </cell>
          <cell r="J1388" t="str">
            <v>Chụp Xquang hố yên thẳng hoặc nghiêng</v>
          </cell>
          <cell r="K1388" t="str">
            <v>D</v>
          </cell>
          <cell r="M1388">
            <v>29</v>
          </cell>
          <cell r="N1388">
            <v>29</v>
          </cell>
          <cell r="O1388" t="str">
            <v>Áp dụng cho 01 vị trí</v>
          </cell>
          <cell r="P1388" t="str">
            <v>Chụp X-quang số hóa 1 phim</v>
          </cell>
          <cell r="Q1388">
            <v>51591</v>
          </cell>
          <cell r="R1388">
            <v>16752.5217391304</v>
          </cell>
          <cell r="S1388">
            <v>68300</v>
          </cell>
          <cell r="T1388">
            <v>21778.278260869516</v>
          </cell>
          <cell r="U1388">
            <v>73369.278260869512</v>
          </cell>
          <cell r="V1388">
            <v>73300</v>
          </cell>
          <cell r="W1388">
            <v>2934.7711304347804</v>
          </cell>
          <cell r="X1388">
            <v>76304.049391304288</v>
          </cell>
        </row>
        <row r="1389">
          <cell r="E1389" t="str">
            <v>37.2A02.0010</v>
          </cell>
          <cell r="F1389" t="str">
            <v>18. ĐIỆN QUANG</v>
          </cell>
          <cell r="G1389" t="str">
            <v>18.76</v>
          </cell>
          <cell r="H1389" t="str">
            <v>Chụp X-quang hố yên thẳng hoặc nghiêng</v>
          </cell>
          <cell r="I1389" t="str">
            <v>Chụp X-quang hố yên thẳng hoặc nghiêng [≤ 24x30 cm, 1 tư thế]</v>
          </cell>
          <cell r="J1389" t="str">
            <v>Chụp Xquang hố yên thẳng hoặc nghiêng</v>
          </cell>
          <cell r="K1389" t="str">
            <v>D</v>
          </cell>
          <cell r="M1389">
            <v>10</v>
          </cell>
          <cell r="N1389">
            <v>10</v>
          </cell>
          <cell r="O1389" t="str">
            <v>Áp dụng cho 01 vị trí</v>
          </cell>
          <cell r="P1389" t="str">
            <v>Chụp X-quang phim  ≤ 24x30 cm (1 tư thế)</v>
          </cell>
          <cell r="Q1389">
            <v>36000</v>
          </cell>
          <cell r="R1389">
            <v>17217.391304347799</v>
          </cell>
          <cell r="S1389">
            <v>53200</v>
          </cell>
          <cell r="T1389">
            <v>22382.608695652136</v>
          </cell>
          <cell r="U1389">
            <v>58382.608695652132</v>
          </cell>
          <cell r="V1389">
            <v>58300</v>
          </cell>
          <cell r="W1389">
            <v>2335.3043478260852</v>
          </cell>
          <cell r="X1389">
            <v>60717.91304347822</v>
          </cell>
        </row>
        <row r="1390">
          <cell r="E1390" t="str">
            <v>37.8B00.0161</v>
          </cell>
          <cell r="F1390" t="str">
            <v>02. NỘI KHOA</v>
          </cell>
          <cell r="G1390" t="str">
            <v>2.62</v>
          </cell>
          <cell r="H1390" t="str">
            <v>Rửa phổi toàn bộ</v>
          </cell>
          <cell r="I1390" t="str">
            <v>Rửa phổi toàn bộ</v>
          </cell>
          <cell r="J1390" t="str">
            <v>Rửa phổi toàn bộ</v>
          </cell>
          <cell r="K1390" t="str">
            <v>B</v>
          </cell>
          <cell r="L1390" t="str">
            <v>TDB</v>
          </cell>
          <cell r="M1390">
            <v>166</v>
          </cell>
          <cell r="N1390">
            <v>166</v>
          </cell>
          <cell r="O1390" t="str">
            <v>Đã bao gồm thuốc gây mê</v>
          </cell>
          <cell r="P1390" t="str">
            <v>Rửa phổi toàn bộ</v>
          </cell>
          <cell r="Q1390">
            <v>6993000</v>
          </cell>
          <cell r="R1390">
            <v>1435304.3478260899</v>
          </cell>
          <cell r="S1390">
            <v>8428000</v>
          </cell>
          <cell r="T1390">
            <v>1865895.652173917</v>
          </cell>
          <cell r="U1390">
            <v>8858895.6521739177</v>
          </cell>
          <cell r="V1390">
            <v>8858800</v>
          </cell>
          <cell r="W1390">
            <v>354355.82608695672</v>
          </cell>
          <cell r="X1390">
            <v>9213251.4782608747</v>
          </cell>
        </row>
        <row r="1391">
          <cell r="E1391" t="str">
            <v>37.2A03.0028</v>
          </cell>
          <cell r="F1391" t="str">
            <v>18. ĐIỆN QUANG</v>
          </cell>
          <cell r="G1391" t="str">
            <v>18.71</v>
          </cell>
          <cell r="H1391" t="str">
            <v>Chụp X-quang hốc mắt thẳng nghiêng</v>
          </cell>
          <cell r="I1391" t="str">
            <v>Chụp X-quang hốc mắt thẳng nghiêng  [số hóa 1 phim]</v>
          </cell>
          <cell r="J1391" t="str">
            <v>Chụp Xquang hốc mắt thẳng nghiêng</v>
          </cell>
          <cell r="K1391" t="str">
            <v>C</v>
          </cell>
          <cell r="M1391">
            <v>29</v>
          </cell>
          <cell r="N1391">
            <v>29</v>
          </cell>
          <cell r="O1391" t="str">
            <v>Áp dụng cho 01 vị trí</v>
          </cell>
          <cell r="P1391" t="str">
            <v>Chụp X-quang số hóa 1 phim</v>
          </cell>
          <cell r="Q1391">
            <v>51591</v>
          </cell>
          <cell r="R1391">
            <v>16752.5217391304</v>
          </cell>
          <cell r="S1391">
            <v>68300</v>
          </cell>
          <cell r="T1391">
            <v>21778.278260869516</v>
          </cell>
          <cell r="U1391">
            <v>73369.278260869512</v>
          </cell>
          <cell r="V1391">
            <v>73300</v>
          </cell>
          <cell r="W1391">
            <v>2934.7711304347804</v>
          </cell>
          <cell r="X1391">
            <v>76304.049391304288</v>
          </cell>
        </row>
        <row r="1392">
          <cell r="E1392" t="str">
            <v>37.2A03.0029</v>
          </cell>
          <cell r="F1392" t="str">
            <v>18. ĐIỆN QUANG</v>
          </cell>
          <cell r="G1392" t="str">
            <v>18.71</v>
          </cell>
          <cell r="H1392" t="str">
            <v>Chụp X-quang hốc mắt thẳng nghiêng</v>
          </cell>
          <cell r="I1392" t="str">
            <v>Chụp X-quang hốc mắt thẳng nghiêng  [số hóa 2 phim]</v>
          </cell>
          <cell r="J1392" t="str">
            <v>Chụp Xquang hốc mắt thẳng nghiêng</v>
          </cell>
          <cell r="K1392" t="str">
            <v>C</v>
          </cell>
          <cell r="M1392">
            <v>30</v>
          </cell>
          <cell r="N1392">
            <v>30</v>
          </cell>
          <cell r="O1392" t="str">
            <v>Áp dụng cho 01 vị trí</v>
          </cell>
          <cell r="P1392" t="str">
            <v>Chụp X-quang số hóa 2 phim</v>
          </cell>
          <cell r="Q1392">
            <v>83000</v>
          </cell>
          <cell r="R1392">
            <v>17217.391304347799</v>
          </cell>
          <cell r="S1392">
            <v>100000</v>
          </cell>
          <cell r="T1392">
            <v>22382.608695652136</v>
          </cell>
          <cell r="U1392">
            <v>105382.60869565213</v>
          </cell>
          <cell r="V1392">
            <v>105300</v>
          </cell>
          <cell r="W1392">
            <v>4215.3043478260852</v>
          </cell>
          <cell r="X1392">
            <v>109597.91304347821</v>
          </cell>
        </row>
        <row r="1393">
          <cell r="E1393" t="str">
            <v>37.8B00.0163</v>
          </cell>
          <cell r="F1393" t="str">
            <v>22. HUYẾT HỌC TRUYỀN MÁU</v>
          </cell>
          <cell r="G1393" t="str">
            <v>22.499</v>
          </cell>
          <cell r="H1393" t="str">
            <v>Rút máu để điều trị</v>
          </cell>
          <cell r="I1393" t="str">
            <v>Rút máu để điều trị</v>
          </cell>
          <cell r="J1393" t="str">
            <v>Rút máu để điều trị</v>
          </cell>
          <cell r="K1393" t="str">
            <v>C</v>
          </cell>
          <cell r="L1393" t="str">
            <v>T2</v>
          </cell>
          <cell r="M1393">
            <v>168</v>
          </cell>
          <cell r="N1393">
            <v>168</v>
          </cell>
          <cell r="P1393" t="str">
            <v>Rút máu để điều trị</v>
          </cell>
          <cell r="Q1393">
            <v>145000</v>
          </cell>
          <cell r="R1393">
            <v>111130.43478260899</v>
          </cell>
          <cell r="S1393">
            <v>256000</v>
          </cell>
          <cell r="T1393">
            <v>144469.5652173917</v>
          </cell>
          <cell r="U1393">
            <v>289469.5652173917</v>
          </cell>
          <cell r="V1393">
            <v>289400</v>
          </cell>
          <cell r="W1393">
            <v>11578.782608695668</v>
          </cell>
          <cell r="X1393">
            <v>301048.34782608738</v>
          </cell>
        </row>
        <row r="1394">
          <cell r="E1394" t="str">
            <v>37.8B00.0164</v>
          </cell>
          <cell r="F1394" t="str">
            <v>02. NỘI KHOA</v>
          </cell>
          <cell r="G1394" t="str">
            <v>2.231</v>
          </cell>
          <cell r="H1394" t="str">
            <v>Rút catheter đường hầm</v>
          </cell>
          <cell r="I1394" t="str">
            <v>Rút catheter đường hầm</v>
          </cell>
          <cell r="J1394" t="str">
            <v>Rút catheter đường hầm</v>
          </cell>
          <cell r="K1394" t="str">
            <v>B</v>
          </cell>
          <cell r="M1394">
            <v>169</v>
          </cell>
          <cell r="N1394">
            <v>169</v>
          </cell>
          <cell r="P1394" t="str">
            <v>Rút ống dẫn lưu màng phổi, ống dẫn lưu ổ áp xe</v>
          </cell>
          <cell r="Q1394">
            <v>150000</v>
          </cell>
          <cell r="R1394">
            <v>34434.782608695597</v>
          </cell>
          <cell r="S1394">
            <v>184000</v>
          </cell>
          <cell r="T1394">
            <v>44765.217391304272</v>
          </cell>
          <cell r="U1394">
            <v>194765.21739130426</v>
          </cell>
          <cell r="V1394">
            <v>194700</v>
          </cell>
          <cell r="W1394">
            <v>7790.6086956521704</v>
          </cell>
          <cell r="X1394">
            <v>202555.82608695643</v>
          </cell>
        </row>
        <row r="1395">
          <cell r="E1395" t="str">
            <v>37.8B00.0164</v>
          </cell>
          <cell r="F1395" t="str">
            <v>02. NỘI KHOA</v>
          </cell>
          <cell r="G1395" t="str">
            <v>2.61</v>
          </cell>
          <cell r="H1395" t="str">
            <v>Rút ống dẫn lưu màng phổi, ống dẫn lưu ổ áp xe</v>
          </cell>
          <cell r="I1395" t="str">
            <v>Rút ống dẫn lưu màng phổi, ống dẫn lưu ổ áp xe</v>
          </cell>
          <cell r="J1395" t="str">
            <v>Rút ống dẫn lưu màng phổi, ống dẫn lưu ổ áp xe</v>
          </cell>
          <cell r="K1395" t="str">
            <v>C</v>
          </cell>
          <cell r="M1395">
            <v>169</v>
          </cell>
          <cell r="N1395">
            <v>169</v>
          </cell>
          <cell r="P1395" t="str">
            <v>Rút ống dẫn lưu màng phổi, ống dẫn lưu ổ áp xe</v>
          </cell>
          <cell r="Q1395">
            <v>150000</v>
          </cell>
          <cell r="R1395">
            <v>34434.782608695597</v>
          </cell>
          <cell r="S1395">
            <v>184000</v>
          </cell>
          <cell r="T1395">
            <v>44765.217391304272</v>
          </cell>
          <cell r="U1395">
            <v>194765.21739130426</v>
          </cell>
          <cell r="V1395">
            <v>194700</v>
          </cell>
          <cell r="W1395">
            <v>7790.6086956521704</v>
          </cell>
          <cell r="X1395">
            <v>202555.82608695643</v>
          </cell>
        </row>
        <row r="1396">
          <cell r="E1396" t="str">
            <v>37.8B00.0164</v>
          </cell>
          <cell r="F1396" t="str">
            <v>02. NỘI KHOA</v>
          </cell>
          <cell r="G1396" t="str">
            <v>2.227</v>
          </cell>
          <cell r="H1396" t="str">
            <v>Rút sonde dẫn lưu bể thận qua da</v>
          </cell>
          <cell r="I1396" t="str">
            <v>Rút sonde dẫn lưu bể thận qua da</v>
          </cell>
          <cell r="J1396" t="str">
            <v>Rút sonde dẫn lưu bể thận qua da</v>
          </cell>
          <cell r="K1396" t="str">
            <v>B</v>
          </cell>
          <cell r="M1396">
            <v>169</v>
          </cell>
          <cell r="N1396">
            <v>169</v>
          </cell>
          <cell r="P1396" t="str">
            <v>Rút ống dẫn lưu màng phổi, ống dẫn lưu ổ áp xe</v>
          </cell>
          <cell r="Q1396">
            <v>150000</v>
          </cell>
          <cell r="R1396">
            <v>34434.782608695597</v>
          </cell>
          <cell r="S1396">
            <v>184000</v>
          </cell>
          <cell r="T1396">
            <v>44765.217391304272</v>
          </cell>
          <cell r="U1396">
            <v>194765.21739130426</v>
          </cell>
          <cell r="V1396">
            <v>194700</v>
          </cell>
          <cell r="W1396">
            <v>7790.6086956521704</v>
          </cell>
          <cell r="X1396">
            <v>202555.82608695643</v>
          </cell>
        </row>
        <row r="1397">
          <cell r="E1397" t="str">
            <v>37.8B00.0164</v>
          </cell>
          <cell r="F1397" t="str">
            <v>02. NỘI KHOA</v>
          </cell>
          <cell r="G1397" t="str">
            <v>2.483</v>
          </cell>
          <cell r="H1397" t="str">
            <v>Rút sonde dẫn lưu hố thận ghép qua da</v>
          </cell>
          <cell r="I1397" t="str">
            <v>Rút sonde dẫn lưu hố thận ghép qua da</v>
          </cell>
          <cell r="J1397" t="str">
            <v>Rút sonde dẫn lưu hố thận ghép qua da</v>
          </cell>
          <cell r="K1397" t="str">
            <v>B</v>
          </cell>
          <cell r="M1397">
            <v>169</v>
          </cell>
          <cell r="N1397">
            <v>169</v>
          </cell>
          <cell r="P1397" t="str">
            <v>Rút ống dẫn lưu màng phổi, ống dẫn lưu ổ áp xe</v>
          </cell>
          <cell r="Q1397">
            <v>150000</v>
          </cell>
          <cell r="R1397">
            <v>34434.782608695597</v>
          </cell>
          <cell r="S1397">
            <v>184000</v>
          </cell>
          <cell r="T1397">
            <v>44765.217391304272</v>
          </cell>
          <cell r="U1397">
            <v>194765.21739130426</v>
          </cell>
          <cell r="V1397">
            <v>194700</v>
          </cell>
          <cell r="W1397">
            <v>7790.6086956521704</v>
          </cell>
          <cell r="X1397">
            <v>202555.82608695643</v>
          </cell>
        </row>
        <row r="1398">
          <cell r="E1398" t="str">
            <v>37.8B00.0164</v>
          </cell>
          <cell r="F1398" t="str">
            <v>02. NỘI KHOA</v>
          </cell>
          <cell r="G1398" t="str">
            <v>2.228</v>
          </cell>
          <cell r="H1398" t="str">
            <v>Rút sonde dẫn lưu tụ dịch - máu quanh thận</v>
          </cell>
          <cell r="I1398" t="str">
            <v>Rút sonde dẫn lưu tụ dịch - máu quanh thận</v>
          </cell>
          <cell r="J1398" t="str">
            <v>Rút sonde dẫn lưu tụ dịch- máu quanh thận</v>
          </cell>
          <cell r="K1398" t="str">
            <v>B</v>
          </cell>
          <cell r="M1398">
            <v>169</v>
          </cell>
          <cell r="N1398">
            <v>169</v>
          </cell>
          <cell r="P1398" t="str">
            <v>Rút ống dẫn lưu màng phổi, ống dẫn lưu ổ áp xe</v>
          </cell>
          <cell r="Q1398">
            <v>150000</v>
          </cell>
          <cell r="R1398">
            <v>34434.782608695597</v>
          </cell>
          <cell r="S1398">
            <v>184000</v>
          </cell>
          <cell r="T1398">
            <v>44765.217391304272</v>
          </cell>
          <cell r="U1398">
            <v>194765.21739130426</v>
          </cell>
          <cell r="V1398">
            <v>194700</v>
          </cell>
          <cell r="W1398">
            <v>7790.6086956521704</v>
          </cell>
          <cell r="X1398">
            <v>202555.82608695643</v>
          </cell>
        </row>
        <row r="1399">
          <cell r="E1399" t="str">
            <v>37.8B00.0164</v>
          </cell>
          <cell r="F1399" t="str">
            <v>03. NHI KHOA</v>
          </cell>
          <cell r="G1399" t="str">
            <v>3.2331</v>
          </cell>
          <cell r="H1399" t="str">
            <v>Rút sonde dẫn lưu màng phổi, sonde dẫn lưu ổ áp xe</v>
          </cell>
          <cell r="I1399" t="str">
            <v>Rút sonde dẫn lưu màng phổi, sonde dẫn lưu ổ áp xe</v>
          </cell>
          <cell r="J1399" t="str">
            <v>Rút sonde dẫn lưu màng phổi, sonde dẫn lưu ổ áp xe</v>
          </cell>
          <cell r="K1399" t="str">
            <v>C</v>
          </cell>
          <cell r="L1399" t="str">
            <v>T1</v>
          </cell>
          <cell r="M1399">
            <v>169</v>
          </cell>
          <cell r="N1399">
            <v>169</v>
          </cell>
          <cell r="P1399" t="str">
            <v>Rút ống dẫn lưu màng phổi, ống dẫn lưu ổ áp xe</v>
          </cell>
          <cell r="Q1399">
            <v>150000</v>
          </cell>
          <cell r="R1399">
            <v>34434.782608695597</v>
          </cell>
          <cell r="S1399">
            <v>184000</v>
          </cell>
          <cell r="T1399">
            <v>44765.217391304272</v>
          </cell>
          <cell r="U1399">
            <v>194765.21739130426</v>
          </cell>
          <cell r="V1399">
            <v>194700</v>
          </cell>
          <cell r="W1399">
            <v>7790.6086956521704</v>
          </cell>
          <cell r="X1399">
            <v>202555.82608695643</v>
          </cell>
        </row>
        <row r="1400">
          <cell r="E1400" t="str">
            <v>37.8B00.0165</v>
          </cell>
          <cell r="F1400" t="str">
            <v>01. HỒI SỨC CẤP CỨU VÀ CHỐNG ĐỘC</v>
          </cell>
          <cell r="G1400" t="str">
            <v>1.244</v>
          </cell>
          <cell r="H1400" t="str">
            <v>Chọc dẫn lưu ổ áp xe dưới siêu âm</v>
          </cell>
          <cell r="I1400" t="str">
            <v>Chọc dẫn lưu ổ áp xe dưới siêu âm</v>
          </cell>
          <cell r="J1400" t="str">
            <v>Chọc dẫn lưu ổ áp xe dưới siêu âm</v>
          </cell>
          <cell r="K1400" t="str">
            <v>C</v>
          </cell>
          <cell r="L1400" t="str">
            <v>T1</v>
          </cell>
          <cell r="M1400">
            <v>170</v>
          </cell>
          <cell r="N1400">
            <v>170</v>
          </cell>
          <cell r="O1400" t="str">
            <v>Chưa bao gồm ống thông.</v>
          </cell>
          <cell r="P1400" t="str">
            <v>Siêu âm can thiệp - Đặt ống thông dẫn lưu ổ áp xe</v>
          </cell>
          <cell r="Q1400">
            <v>488947</v>
          </cell>
          <cell r="R1400">
            <v>131561.217391304</v>
          </cell>
          <cell r="S1400">
            <v>620000</v>
          </cell>
          <cell r="T1400">
            <v>171029.5826086952</v>
          </cell>
          <cell r="U1400">
            <v>659976.58260869514</v>
          </cell>
          <cell r="V1400">
            <v>659900</v>
          </cell>
          <cell r="W1400">
            <v>26399.063304347805</v>
          </cell>
          <cell r="X1400">
            <v>686375.64591304294</v>
          </cell>
        </row>
        <row r="1401">
          <cell r="E1401" t="str">
            <v>37.8B00.0165</v>
          </cell>
          <cell r="F1401" t="str">
            <v>01. HỒI SỨC CẤP CỨU VÀ CHỐNG ĐỘC</v>
          </cell>
          <cell r="G1401" t="str">
            <v>1.355</v>
          </cell>
          <cell r="H1401" t="str">
            <v>Chọc hút dẫn lưu nang giả tụy dưới hướng dẫn của siêu âm trong hồi sức cấp cứu</v>
          </cell>
          <cell r="I1401" t="str">
            <v>Chọc hút dẫn lưu nang giả tụy dưới hướng dẫn của siêu âm trong hồi sức cấp cứu</v>
          </cell>
          <cell r="J1401" t="str">
            <v>Chọc hút dẫn lưu nang giả tụy dưới hướng dẫn của siêu âm trong hồi sức cấp cứu</v>
          </cell>
          <cell r="K1401" t="str">
            <v>C</v>
          </cell>
          <cell r="M1401">
            <v>170</v>
          </cell>
          <cell r="N1401">
            <v>170</v>
          </cell>
          <cell r="O1401" t="str">
            <v>Chưa bao gồm ống thông.</v>
          </cell>
          <cell r="P1401" t="str">
            <v>Siêu âm can thiệp - Đặt ống thông dẫn lưu ổ áp xe</v>
          </cell>
          <cell r="Q1401">
            <v>488947</v>
          </cell>
          <cell r="R1401">
            <v>131561.217391304</v>
          </cell>
          <cell r="S1401">
            <v>620000</v>
          </cell>
          <cell r="T1401">
            <v>171029.5826086952</v>
          </cell>
          <cell r="U1401">
            <v>659976.58260869514</v>
          </cell>
          <cell r="V1401">
            <v>659900</v>
          </cell>
          <cell r="W1401">
            <v>26399.063304347805</v>
          </cell>
          <cell r="X1401">
            <v>686375.64591304294</v>
          </cell>
        </row>
        <row r="1402">
          <cell r="E1402" t="str">
            <v>37.8B00.0165</v>
          </cell>
          <cell r="F1402" t="str">
            <v>02. NỘI KHOA</v>
          </cell>
          <cell r="G1402" t="str">
            <v>2.182</v>
          </cell>
          <cell r="H1402" t="str">
            <v>Dẫn lưu bể thận qua da dưới hướng dẫn của siêu âm</v>
          </cell>
          <cell r="I1402" t="str">
            <v>Dẫn lưu bể thận qua da dưới hướng dẫn của siêu âm</v>
          </cell>
          <cell r="J1402" t="str">
            <v>Dẫn lưu bể thận qua da dưới hướng dẫn của siêu âm</v>
          </cell>
          <cell r="K1402" t="str">
            <v>B</v>
          </cell>
          <cell r="L1402" t="str">
            <v>T1</v>
          </cell>
          <cell r="M1402">
            <v>170</v>
          </cell>
          <cell r="N1402">
            <v>170</v>
          </cell>
          <cell r="O1402" t="str">
            <v>Chưa bao gồm ống thông.</v>
          </cell>
          <cell r="P1402" t="str">
            <v>Siêu âm can thiệp - Đặt ống thông dẫn lưu ổ áp xe</v>
          </cell>
          <cell r="Q1402">
            <v>488947</v>
          </cell>
          <cell r="R1402">
            <v>131561.217391304</v>
          </cell>
          <cell r="S1402">
            <v>620000</v>
          </cell>
          <cell r="T1402">
            <v>171029.5826086952</v>
          </cell>
          <cell r="U1402">
            <v>659976.58260869514</v>
          </cell>
          <cell r="V1402">
            <v>659900</v>
          </cell>
          <cell r="W1402">
            <v>26399.063304347805</v>
          </cell>
          <cell r="X1402">
            <v>686375.64591304294</v>
          </cell>
        </row>
        <row r="1403">
          <cell r="E1403" t="str">
            <v>37.8B00.0165</v>
          </cell>
          <cell r="F1403" t="str">
            <v>02. NỘI KHOA</v>
          </cell>
          <cell r="G1403" t="str">
            <v>2.181</v>
          </cell>
          <cell r="H1403" t="str">
            <v>Dẫn lưu nang thận dưới hướng dẫn siêu âm</v>
          </cell>
          <cell r="I1403" t="str">
            <v>Dẫn lưu nang thận dưới hướng dẫn siêu âm</v>
          </cell>
          <cell r="J1403" t="str">
            <v>Dẫn lưu nang thận dưới hướng dẫn siêu âm</v>
          </cell>
          <cell r="K1403" t="str">
            <v>B</v>
          </cell>
          <cell r="L1403" t="str">
            <v>T1</v>
          </cell>
          <cell r="M1403">
            <v>170</v>
          </cell>
          <cell r="N1403">
            <v>170</v>
          </cell>
          <cell r="O1403" t="str">
            <v>Chưa bao gồm ống thông.</v>
          </cell>
          <cell r="P1403" t="str">
            <v>Siêu âm can thiệp - Đặt ống thông dẫn lưu ổ áp xe</v>
          </cell>
          <cell r="Q1403">
            <v>488947</v>
          </cell>
          <cell r="R1403">
            <v>131561.217391304</v>
          </cell>
          <cell r="S1403">
            <v>620000</v>
          </cell>
          <cell r="T1403">
            <v>171029.5826086952</v>
          </cell>
          <cell r="U1403">
            <v>659976.58260869514</v>
          </cell>
          <cell r="V1403">
            <v>659900</v>
          </cell>
          <cell r="W1403">
            <v>26399.063304347805</v>
          </cell>
          <cell r="X1403">
            <v>686375.64591304294</v>
          </cell>
        </row>
        <row r="1404">
          <cell r="E1404" t="str">
            <v>37.8B00.0165</v>
          </cell>
          <cell r="F1404" t="str">
            <v>02. NỘI KHOA</v>
          </cell>
          <cell r="G1404" t="str">
            <v>2.317</v>
          </cell>
          <cell r="H1404" t="str">
            <v>Siêu âm can thiệp - đặt ống thông dẫn lưu ổ áp xe</v>
          </cell>
          <cell r="I1404" t="str">
            <v>Siêu âm can thiệp - đặt ống thông dẫn lưu ổ áp xe</v>
          </cell>
          <cell r="J1404" t="str">
            <v>Siêu âm can thiệp - Đặt ống thông dẫn lưu ổ áp xe</v>
          </cell>
          <cell r="K1404" t="str">
            <v>C</v>
          </cell>
          <cell r="L1404" t="str">
            <v>T1</v>
          </cell>
          <cell r="M1404">
            <v>170</v>
          </cell>
          <cell r="N1404">
            <v>170</v>
          </cell>
          <cell r="O1404" t="str">
            <v>Chưa bao gồm ống thông.</v>
          </cell>
          <cell r="P1404" t="str">
            <v>Siêu âm can thiệp - Đặt ống thông dẫn lưu ổ áp xe</v>
          </cell>
          <cell r="Q1404">
            <v>488947</v>
          </cell>
          <cell r="R1404">
            <v>131561.217391304</v>
          </cell>
          <cell r="S1404">
            <v>620000</v>
          </cell>
          <cell r="T1404">
            <v>171029.5826086952</v>
          </cell>
          <cell r="U1404">
            <v>659976.58260869514</v>
          </cell>
          <cell r="V1404">
            <v>659900</v>
          </cell>
          <cell r="W1404">
            <v>26399.063304347805</v>
          </cell>
          <cell r="X1404">
            <v>686375.64591304294</v>
          </cell>
        </row>
        <row r="1405">
          <cell r="E1405" t="str">
            <v>37.8B00.0165</v>
          </cell>
          <cell r="F1405" t="str">
            <v>02. NỘI KHOA</v>
          </cell>
          <cell r="G1405" t="str">
            <v>2.326</v>
          </cell>
          <cell r="H1405" t="str">
            <v>Siêu âm can thiệp - đặt ống thông dẫn lưu ổ áp xe gan</v>
          </cell>
          <cell r="I1405" t="str">
            <v>Siêu âm can thiệp - đặt ống thông dẫn lưu ổ áp xe gan</v>
          </cell>
          <cell r="J1405" t="str">
            <v>Siêu âm can thiệp - đặt ống thông dẫn lưu ổ áp xe gan</v>
          </cell>
          <cell r="K1405" t="str">
            <v>B</v>
          </cell>
          <cell r="L1405" t="str">
            <v>T1</v>
          </cell>
          <cell r="M1405">
            <v>170</v>
          </cell>
          <cell r="N1405">
            <v>170</v>
          </cell>
          <cell r="O1405" t="str">
            <v>Chưa bao gồm ống thông.</v>
          </cell>
          <cell r="P1405" t="str">
            <v>Siêu âm can thiệp - Đặt ống thông dẫn lưu ổ áp xe</v>
          </cell>
          <cell r="Q1405">
            <v>488947</v>
          </cell>
          <cell r="R1405">
            <v>131561.217391304</v>
          </cell>
          <cell r="S1405">
            <v>620000</v>
          </cell>
          <cell r="T1405">
            <v>171029.5826086952</v>
          </cell>
          <cell r="U1405">
            <v>659976.58260869514</v>
          </cell>
          <cell r="V1405">
            <v>659900</v>
          </cell>
          <cell r="W1405">
            <v>26399.063304347805</v>
          </cell>
          <cell r="X1405">
            <v>686375.64591304294</v>
          </cell>
        </row>
        <row r="1406">
          <cell r="E1406" t="str">
            <v>37.8B00.0165</v>
          </cell>
          <cell r="F1406" t="str">
            <v>03. NHI KHOA</v>
          </cell>
          <cell r="G1406" t="str">
            <v>3.2337</v>
          </cell>
          <cell r="H1406" t="str">
            <v>Đặt dẫn lưu ổ dịch/áp xe ổ bụng sau mổ dưới siêu âm</v>
          </cell>
          <cell r="I1406" t="str">
            <v>Đặt dẫn lưu ổ dịch/áp xe ổ bụng sau mổ dưới siêu âm</v>
          </cell>
          <cell r="J1406" t="str">
            <v>Đặt dẫn lưu ổ dịch/áp xe ổ bụng sau mổ dưới siêu âm</v>
          </cell>
          <cell r="K1406" t="str">
            <v>B</v>
          </cell>
          <cell r="L1406" t="str">
            <v>T1</v>
          </cell>
          <cell r="M1406">
            <v>170</v>
          </cell>
          <cell r="N1406">
            <v>170</v>
          </cell>
          <cell r="O1406" t="str">
            <v>Chưa bao gồm ống thông.</v>
          </cell>
          <cell r="P1406" t="str">
            <v>Siêu âm can thiệp - Đặt ống thông dẫn lưu ổ áp xe</v>
          </cell>
          <cell r="Q1406">
            <v>488947</v>
          </cell>
          <cell r="R1406">
            <v>131561.217391304</v>
          </cell>
          <cell r="S1406">
            <v>620000</v>
          </cell>
          <cell r="T1406">
            <v>171029.5826086952</v>
          </cell>
          <cell r="U1406">
            <v>659976.58260869514</v>
          </cell>
          <cell r="V1406">
            <v>659900</v>
          </cell>
          <cell r="W1406">
            <v>26399.063304347805</v>
          </cell>
          <cell r="X1406">
            <v>686375.64591304294</v>
          </cell>
        </row>
        <row r="1407">
          <cell r="E1407" t="str">
            <v>37.8B00.0165</v>
          </cell>
          <cell r="F1407" t="str">
            <v>18. ĐIỆN QUANG</v>
          </cell>
          <cell r="G1407" t="str">
            <v>18.632</v>
          </cell>
          <cell r="H1407" t="str">
            <v>Dẫn lưu các ổ dịch trong ổ bụng dưới hướng dẫn siêu âm</v>
          </cell>
          <cell r="I1407" t="str">
            <v>Dẫn lưu các ổ dịch trong ổ bụng dưới hướng dẫn siêu âm</v>
          </cell>
          <cell r="J1407" t="str">
            <v>Dẫn lưu các ổ dịch trong ổ bụng dưới hướng dẫn siêu âm</v>
          </cell>
          <cell r="K1407" t="str">
            <v>B</v>
          </cell>
          <cell r="L1407" t="str">
            <v>T1</v>
          </cell>
          <cell r="M1407">
            <v>170</v>
          </cell>
          <cell r="N1407">
            <v>170</v>
          </cell>
          <cell r="O1407" t="str">
            <v>Chưa bao gồm ống thông.</v>
          </cell>
          <cell r="P1407" t="str">
            <v>Siêu âm can thiệp - Đặt ống thông dẫn lưu ổ áp xe</v>
          </cell>
          <cell r="Q1407">
            <v>488947</v>
          </cell>
          <cell r="R1407">
            <v>131561.217391304</v>
          </cell>
          <cell r="S1407">
            <v>620000</v>
          </cell>
          <cell r="T1407">
            <v>171029.5826086952</v>
          </cell>
          <cell r="U1407">
            <v>659976.58260869514</v>
          </cell>
          <cell r="V1407">
            <v>659900</v>
          </cell>
          <cell r="W1407">
            <v>26399.063304347805</v>
          </cell>
          <cell r="X1407">
            <v>686375.64591304294</v>
          </cell>
        </row>
        <row r="1408">
          <cell r="E1408" t="str">
            <v>37.8B00.0165</v>
          </cell>
          <cell r="F1408" t="str">
            <v>18. ĐIỆN QUANG</v>
          </cell>
          <cell r="G1408" t="str">
            <v>18.633</v>
          </cell>
          <cell r="H1408" t="str">
            <v>Dẫn lưu dịch, áp xe, nang dưới hướng dẫn của siêu âm</v>
          </cell>
          <cell r="I1408" t="str">
            <v>Dẫn lưu dịch, áp xe, nang dưới hướng dẫn của siêu âm</v>
          </cell>
          <cell r="J1408" t="str">
            <v>Dẫn lưu dịch, áp xe, nang dưới hướng dẫn của siêu âm</v>
          </cell>
          <cell r="K1408" t="str">
            <v>B</v>
          </cell>
          <cell r="L1408" t="str">
            <v>T1</v>
          </cell>
          <cell r="M1408">
            <v>170</v>
          </cell>
          <cell r="N1408">
            <v>170</v>
          </cell>
          <cell r="O1408" t="str">
            <v>Chưa bao gồm ống thông.</v>
          </cell>
          <cell r="P1408" t="str">
            <v>Siêu âm can thiệp - Đặt ống thông dẫn lưu ổ áp xe</v>
          </cell>
          <cell r="Q1408">
            <v>488947</v>
          </cell>
          <cell r="R1408">
            <v>131561.217391304</v>
          </cell>
          <cell r="S1408">
            <v>620000</v>
          </cell>
          <cell r="T1408">
            <v>171029.5826086952</v>
          </cell>
          <cell r="U1408">
            <v>659976.58260869514</v>
          </cell>
          <cell r="V1408">
            <v>659900</v>
          </cell>
          <cell r="W1408">
            <v>26399.063304347805</v>
          </cell>
          <cell r="X1408">
            <v>686375.64591304294</v>
          </cell>
        </row>
        <row r="1409">
          <cell r="E1409" t="str">
            <v>37.8B00.0166</v>
          </cell>
          <cell r="F1409" t="str">
            <v>02. NỘI KHOA</v>
          </cell>
          <cell r="G1409" t="str">
            <v>2.325</v>
          </cell>
          <cell r="H1409" t="str">
            <v>Siêu âm can thiệp - chọc hút mủ ổ áp xe gan</v>
          </cell>
          <cell r="I1409" t="str">
            <v>Siêu âm can thiệp - chọc hút mủ ổ áp xe gan</v>
          </cell>
          <cell r="J1409" t="str">
            <v>Siêu âm can thiệp - chọc hút mủ ổ áp xe gan</v>
          </cell>
          <cell r="K1409" t="str">
            <v>C</v>
          </cell>
          <cell r="L1409" t="str">
            <v>T1</v>
          </cell>
          <cell r="M1409">
            <v>171</v>
          </cell>
          <cell r="N1409">
            <v>171</v>
          </cell>
          <cell r="P1409" t="str">
            <v>Siêu âm can thiệp điều trị áp xe hoặc u hoặc nang trong ổ bụng</v>
          </cell>
          <cell r="Q1409">
            <v>509000</v>
          </cell>
          <cell r="R1409">
            <v>59478.260869565202</v>
          </cell>
          <cell r="S1409">
            <v>568000</v>
          </cell>
          <cell r="T1409">
            <v>77321.739130434755</v>
          </cell>
          <cell r="U1409">
            <v>586321.73913043481</v>
          </cell>
          <cell r="V1409">
            <v>586300</v>
          </cell>
          <cell r="W1409">
            <v>23452.869565217392</v>
          </cell>
          <cell r="X1409">
            <v>609774.60869565222</v>
          </cell>
        </row>
        <row r="1410">
          <cell r="E1410" t="str">
            <v>37.8B00.0166</v>
          </cell>
          <cell r="F1410" t="str">
            <v>02. NỘI KHOA</v>
          </cell>
          <cell r="G1410" t="str">
            <v>2.318</v>
          </cell>
          <cell r="H1410" t="str">
            <v>Siêu âm can thiệp - chọc hút nang gan</v>
          </cell>
          <cell r="I1410" t="str">
            <v>Siêu âm can thiệp - chọc hút nang gan</v>
          </cell>
          <cell r="J1410" t="str">
            <v>Siêu âm can thiệp - chọc hút nang gan</v>
          </cell>
          <cell r="K1410" t="str">
            <v>B</v>
          </cell>
          <cell r="L1410" t="str">
            <v>T1</v>
          </cell>
          <cell r="M1410">
            <v>171</v>
          </cell>
          <cell r="N1410">
            <v>171</v>
          </cell>
          <cell r="P1410" t="str">
            <v>Siêu âm can thiệp điều trị áp xe hoặc u hoặc nang trong ổ bụng</v>
          </cell>
          <cell r="Q1410">
            <v>509000</v>
          </cell>
          <cell r="R1410">
            <v>59478.260869565202</v>
          </cell>
          <cell r="S1410">
            <v>568000</v>
          </cell>
          <cell r="T1410">
            <v>77321.739130434755</v>
          </cell>
          <cell r="U1410">
            <v>586321.73913043481</v>
          </cell>
          <cell r="V1410">
            <v>586300</v>
          </cell>
          <cell r="W1410">
            <v>23452.869565217392</v>
          </cell>
          <cell r="X1410">
            <v>609774.60869565222</v>
          </cell>
        </row>
        <row r="1411">
          <cell r="E1411" t="str">
            <v>37.8B00.0166</v>
          </cell>
          <cell r="F1411" t="str">
            <v>02. NỘI KHOA</v>
          </cell>
          <cell r="G1411" t="str">
            <v>2.329</v>
          </cell>
          <cell r="H1411" t="str">
            <v>Siêu âm can thiệp - chọc hút nang giả tụy</v>
          </cell>
          <cell r="I1411" t="str">
            <v>Siêu âm can thiệp - chọc hút nang giả tụy</v>
          </cell>
          <cell r="J1411" t="str">
            <v>Siêu âm can thiệp - chọc hút nang giả tụy</v>
          </cell>
          <cell r="K1411" t="str">
            <v>B</v>
          </cell>
          <cell r="L1411" t="str">
            <v>T1</v>
          </cell>
          <cell r="M1411">
            <v>171</v>
          </cell>
          <cell r="N1411">
            <v>171</v>
          </cell>
          <cell r="P1411" t="str">
            <v>Siêu âm can thiệp điều trị áp xe hoặc u hoặc nang trong ổ bụng</v>
          </cell>
          <cell r="Q1411">
            <v>509000</v>
          </cell>
          <cell r="R1411">
            <v>59478.260869565202</v>
          </cell>
          <cell r="S1411">
            <v>568000</v>
          </cell>
          <cell r="T1411">
            <v>77321.739130434755</v>
          </cell>
          <cell r="U1411">
            <v>586321.73913043481</v>
          </cell>
          <cell r="V1411">
            <v>586300</v>
          </cell>
          <cell r="W1411">
            <v>23452.869565217392</v>
          </cell>
          <cell r="X1411">
            <v>609774.60869565222</v>
          </cell>
        </row>
        <row r="1412">
          <cell r="E1412" t="str">
            <v>37.8B00.0166</v>
          </cell>
          <cell r="F1412" t="str">
            <v>02. NỘI KHOA</v>
          </cell>
          <cell r="G1412" t="str">
            <v>2.334</v>
          </cell>
          <cell r="H1412" t="str">
            <v>Siêu âm can thiệp - chọc hút ổ áp xe trong ổ bụng</v>
          </cell>
          <cell r="I1412" t="str">
            <v>Siêu âm can thiệp - chọc hút ổ áp xe trong ổ bụng</v>
          </cell>
          <cell r="J1412" t="str">
            <v>Siêu âm can thiệp - chọc hút ổ áp xe trong ổ bụng</v>
          </cell>
          <cell r="K1412" t="str">
            <v>C</v>
          </cell>
          <cell r="L1412" t="str">
            <v>T1</v>
          </cell>
          <cell r="M1412">
            <v>171</v>
          </cell>
          <cell r="N1412">
            <v>171</v>
          </cell>
          <cell r="P1412" t="str">
            <v>Siêu âm can thiệp điều trị áp xe hoặc u hoặc nang trong ổ bụng</v>
          </cell>
          <cell r="Q1412">
            <v>509000</v>
          </cell>
          <cell r="R1412">
            <v>59478.260869565202</v>
          </cell>
          <cell r="S1412">
            <v>568000</v>
          </cell>
          <cell r="T1412">
            <v>77321.739130434755</v>
          </cell>
          <cell r="U1412">
            <v>586321.73913043481</v>
          </cell>
          <cell r="V1412">
            <v>586300</v>
          </cell>
          <cell r="W1412">
            <v>23452.869565217392</v>
          </cell>
          <cell r="X1412">
            <v>609774.60869565222</v>
          </cell>
        </row>
        <row r="1413">
          <cell r="E1413" t="str">
            <v>37.8B00.0166</v>
          </cell>
          <cell r="F1413" t="str">
            <v>02. NỘI KHOA</v>
          </cell>
          <cell r="G1413" t="str">
            <v>2.319</v>
          </cell>
          <cell r="H1413" t="str">
            <v>Siêu âm can thiệp - chọc hút tế bào khối u gan, tụy, khối u ổ bụng bằng kim nhỏ</v>
          </cell>
          <cell r="I1413" t="str">
            <v>Siêu âm can thiệp - chọc hút tế bào khối u gan, tụy, khối u ổ bụng bằng kim nhỏ</v>
          </cell>
          <cell r="J1413" t="str">
            <v>Siêu âm can thiệp - Chọc hút tế bào khối u gan, tụy, khối u ổ bụng bằng kim nhỏ</v>
          </cell>
          <cell r="K1413" t="str">
            <v>B</v>
          </cell>
          <cell r="L1413" t="str">
            <v>T1</v>
          </cell>
          <cell r="M1413">
            <v>171</v>
          </cell>
          <cell r="N1413">
            <v>171</v>
          </cell>
          <cell r="P1413" t="str">
            <v>Siêu âm can thiệp điều trị áp xe hoặc u hoặc nang trong ổ bụng</v>
          </cell>
          <cell r="Q1413">
            <v>509000</v>
          </cell>
          <cell r="R1413">
            <v>59478.260869565202</v>
          </cell>
          <cell r="S1413">
            <v>568000</v>
          </cell>
          <cell r="T1413">
            <v>77321.739130434755</v>
          </cell>
          <cell r="U1413">
            <v>586321.73913043481</v>
          </cell>
          <cell r="V1413">
            <v>586300</v>
          </cell>
          <cell r="W1413">
            <v>23452.869565217392</v>
          </cell>
          <cell r="X1413">
            <v>609774.60869565222</v>
          </cell>
        </row>
        <row r="1414">
          <cell r="E1414" t="str">
            <v>37.8B00.0166</v>
          </cell>
          <cell r="F1414" t="str">
            <v>02. NỘI KHOA</v>
          </cell>
          <cell r="G1414" t="str">
            <v>2.320</v>
          </cell>
          <cell r="H1414" t="str">
            <v>Siêu âm can thiệp - chọc hút và tiêm thuốc điều trị nang gan</v>
          </cell>
          <cell r="I1414" t="str">
            <v>Siêu âm can thiệp - chọc hút và tiêm thuốc điều trị nang gan</v>
          </cell>
          <cell r="J1414" t="str">
            <v>Siêu âm can thiệp - Chọc hút và tiêm thuốc điều trị nang gan</v>
          </cell>
          <cell r="K1414" t="str">
            <v>B</v>
          </cell>
          <cell r="L1414" t="str">
            <v>T1</v>
          </cell>
          <cell r="M1414">
            <v>171</v>
          </cell>
          <cell r="N1414">
            <v>171</v>
          </cell>
          <cell r="P1414" t="str">
            <v>Siêu âm can thiệp điều trị áp xe hoặc u hoặc nang trong ổ bụng</v>
          </cell>
          <cell r="Q1414">
            <v>509000</v>
          </cell>
          <cell r="R1414">
            <v>59478.260869565202</v>
          </cell>
          <cell r="S1414">
            <v>568000</v>
          </cell>
          <cell r="T1414">
            <v>77321.739130434755</v>
          </cell>
          <cell r="U1414">
            <v>586321.73913043481</v>
          </cell>
          <cell r="V1414">
            <v>586300</v>
          </cell>
          <cell r="W1414">
            <v>23452.869565217392</v>
          </cell>
          <cell r="X1414">
            <v>609774.60869565222</v>
          </cell>
        </row>
        <row r="1415">
          <cell r="E1415" t="str">
            <v>37.8B00.0166</v>
          </cell>
          <cell r="F1415" t="str">
            <v>02. NỘI KHOA</v>
          </cell>
          <cell r="G1415" t="str">
            <v>2.330</v>
          </cell>
          <cell r="H1415" t="str">
            <v>Siêu âm can thiệp - đặt ống thông dẫn lưu nang giả tụy</v>
          </cell>
          <cell r="I1415" t="str">
            <v>Siêu âm can thiệp - đặt ống thông dẫn lưu nang giả tụy</v>
          </cell>
          <cell r="J1415" t="str">
            <v>Siêu âm can thiệp - đặt ống thông dẫn lưu nang giả tụy</v>
          </cell>
          <cell r="K1415" t="str">
            <v>B</v>
          </cell>
          <cell r="L1415" t="str">
            <v>T1</v>
          </cell>
          <cell r="M1415">
            <v>171</v>
          </cell>
          <cell r="N1415">
            <v>171</v>
          </cell>
          <cell r="P1415" t="str">
            <v>Siêu âm can thiệp điều trị áp xe hoặc u hoặc nang trong ổ bụng</v>
          </cell>
          <cell r="Q1415">
            <v>509000</v>
          </cell>
          <cell r="R1415">
            <v>59478.260869565202</v>
          </cell>
          <cell r="S1415">
            <v>568000</v>
          </cell>
          <cell r="T1415">
            <v>77321.739130434755</v>
          </cell>
          <cell r="U1415">
            <v>586321.73913043481</v>
          </cell>
          <cell r="V1415">
            <v>586300</v>
          </cell>
          <cell r="W1415">
            <v>23452.869565217392</v>
          </cell>
          <cell r="X1415">
            <v>609774.60869565222</v>
          </cell>
        </row>
        <row r="1416">
          <cell r="E1416" t="str">
            <v>37.8B00.0166</v>
          </cell>
          <cell r="F1416" t="str">
            <v>02. NỘI KHOA</v>
          </cell>
          <cell r="G1416" t="str">
            <v>2.324</v>
          </cell>
          <cell r="H1416" t="str">
            <v>Siêu âm can thiệp - tiêm cồn tuyệt đối điều trị ung thư gan</v>
          </cell>
          <cell r="I1416" t="str">
            <v>Siêu âm can thiệp - tiêm cồn tuyệt đối điều trị ung thư gan</v>
          </cell>
          <cell r="J1416" t="str">
            <v>Siêu âm can thiệp - tiêm cồn tuyệt đối điều trị ung thư gan</v>
          </cell>
          <cell r="K1416" t="str">
            <v>B</v>
          </cell>
          <cell r="L1416" t="str">
            <v>T1</v>
          </cell>
          <cell r="M1416">
            <v>171</v>
          </cell>
          <cell r="N1416">
            <v>171</v>
          </cell>
          <cell r="P1416" t="str">
            <v>Siêu âm can thiệp điều trị áp xe hoặc u hoặc nang trong ổ bụng</v>
          </cell>
          <cell r="Q1416">
            <v>509000</v>
          </cell>
          <cell r="R1416">
            <v>59478.260869565202</v>
          </cell>
          <cell r="S1416">
            <v>568000</v>
          </cell>
          <cell r="T1416">
            <v>77321.739130434755</v>
          </cell>
          <cell r="U1416">
            <v>586321.73913043481</v>
          </cell>
          <cell r="V1416">
            <v>586300</v>
          </cell>
          <cell r="W1416">
            <v>23452.869565217392</v>
          </cell>
          <cell r="X1416">
            <v>609774.60869565222</v>
          </cell>
        </row>
        <row r="1417">
          <cell r="E1417" t="str">
            <v>37.8B00.0166</v>
          </cell>
          <cell r="F1417" t="str">
            <v>03. NHI KHOA</v>
          </cell>
          <cell r="G1417" t="str">
            <v>3.2344</v>
          </cell>
          <cell r="H1417" t="str">
            <v>Chọc hút và tiêm thuốc nang gan</v>
          </cell>
          <cell r="I1417" t="str">
            <v>Chọc hút và tiêm thuốc nang gan</v>
          </cell>
          <cell r="J1417" t="str">
            <v>Chọc hút và tiêm thuốc nang gan</v>
          </cell>
          <cell r="K1417" t="str">
            <v>B</v>
          </cell>
          <cell r="L1417" t="str">
            <v>T1</v>
          </cell>
          <cell r="M1417">
            <v>171</v>
          </cell>
          <cell r="N1417">
            <v>171</v>
          </cell>
          <cell r="P1417" t="str">
            <v>Siêu âm can thiệp điều trị áp xe hoặc u hoặc nang trong ổ bụng</v>
          </cell>
          <cell r="Q1417">
            <v>509000</v>
          </cell>
          <cell r="R1417">
            <v>59478.260869565202</v>
          </cell>
          <cell r="S1417">
            <v>568000</v>
          </cell>
          <cell r="T1417">
            <v>77321.739130434755</v>
          </cell>
          <cell r="U1417">
            <v>586321.73913043481</v>
          </cell>
          <cell r="V1417">
            <v>586300</v>
          </cell>
          <cell r="W1417">
            <v>23452.869565217392</v>
          </cell>
          <cell r="X1417">
            <v>609774.60869565222</v>
          </cell>
        </row>
        <row r="1418">
          <cell r="E1418" t="str">
            <v>37.8B00.0166</v>
          </cell>
          <cell r="F1418" t="str">
            <v>18. ĐIỆN QUANG</v>
          </cell>
          <cell r="G1418" t="str">
            <v>18.629</v>
          </cell>
          <cell r="H1418" t="str">
            <v>Chọc hút ổ dịch, áp xe dưới hướng dẫn của siêu âm</v>
          </cell>
          <cell r="I1418" t="str">
            <v>Chọc hút ổ dịch, áp xe dưới hướng dẫn của siêu âm</v>
          </cell>
          <cell r="J1418" t="str">
            <v>Chọc hút ổ dịch, áp xe dưới hướng dẫn của siêu âm</v>
          </cell>
          <cell r="K1418" t="str">
            <v>B</v>
          </cell>
          <cell r="L1418" t="str">
            <v>T1</v>
          </cell>
          <cell r="M1418">
            <v>171</v>
          </cell>
          <cell r="N1418">
            <v>171</v>
          </cell>
          <cell r="P1418" t="str">
            <v>Siêu âm can thiệp điều trị áp xe hoặc u hoặc nang trong ổ bụng</v>
          </cell>
          <cell r="Q1418">
            <v>509000</v>
          </cell>
          <cell r="R1418">
            <v>59478.260869565202</v>
          </cell>
          <cell r="S1418">
            <v>568000</v>
          </cell>
          <cell r="T1418">
            <v>77321.739130434755</v>
          </cell>
          <cell r="U1418">
            <v>586321.73913043481</v>
          </cell>
          <cell r="V1418">
            <v>586300</v>
          </cell>
          <cell r="W1418">
            <v>23452.869565217392</v>
          </cell>
          <cell r="X1418">
            <v>609774.60869565222</v>
          </cell>
        </row>
        <row r="1419">
          <cell r="E1419" t="str">
            <v>37.8B00.0167</v>
          </cell>
          <cell r="F1419" t="str">
            <v>03. NHI KHOA</v>
          </cell>
          <cell r="G1419" t="str">
            <v>3.2285</v>
          </cell>
          <cell r="H1419" t="str">
            <v>Sinh thiết tim cơ tim qua thông tim</v>
          </cell>
          <cell r="I1419" t="str">
            <v>Sinh thiết tim cơ tim qua thông tim</v>
          </cell>
          <cell r="J1419" t="str">
            <v>Sinh thiết tim cơ tim qua thông tim</v>
          </cell>
          <cell r="K1419" t="str">
            <v>A</v>
          </cell>
          <cell r="L1419" t="str">
            <v>P1</v>
          </cell>
          <cell r="M1419">
            <v>172</v>
          </cell>
          <cell r="N1419">
            <v>172</v>
          </cell>
          <cell r="O1419" t="str">
            <v>Chưa bao gồm bộ dụng cụ thông tim và chụp buồng tim, kim sinh thiết cơ tim.</v>
          </cell>
          <cell r="P1419" t="str">
            <v xml:space="preserve">Sinh thiết cơ tim </v>
          </cell>
          <cell r="Q1419">
            <v>1488000</v>
          </cell>
          <cell r="R1419">
            <v>334956.52173913002</v>
          </cell>
          <cell r="S1419">
            <v>1822000</v>
          </cell>
          <cell r="T1419">
            <v>435443.47826086904</v>
          </cell>
          <cell r="U1419">
            <v>1923443.4782608692</v>
          </cell>
          <cell r="V1419">
            <v>1923400</v>
          </cell>
          <cell r="W1419">
            <v>76937.739130434769</v>
          </cell>
          <cell r="X1419">
            <v>2000381.217391304</v>
          </cell>
        </row>
        <row r="1420">
          <cell r="E1420" t="str">
            <v>37.8B00.0167</v>
          </cell>
          <cell r="F1420" t="str">
            <v>18. ĐIỆN QUANG</v>
          </cell>
          <cell r="G1420" t="str">
            <v>18.660</v>
          </cell>
          <cell r="H1420" t="str">
            <v>Sinh thiết cơ tim</v>
          </cell>
          <cell r="I1420" t="str">
            <v>Sinh thiết cơ tim</v>
          </cell>
          <cell r="J1420" t="str">
            <v>Sinh thiết cơ tim</v>
          </cell>
          <cell r="K1420" t="str">
            <v>B</v>
          </cell>
          <cell r="L1420" t="str">
            <v>TDB</v>
          </cell>
          <cell r="M1420">
            <v>172</v>
          </cell>
          <cell r="N1420">
            <v>172</v>
          </cell>
          <cell r="O1420" t="str">
            <v>Chưa bao gồm bộ dụng cụ thông tim và chụp buồng tim, kim sinh thiết cơ tim.</v>
          </cell>
          <cell r="P1420" t="str">
            <v xml:space="preserve">Sinh thiết cơ tim </v>
          </cell>
          <cell r="Q1420">
            <v>1488000</v>
          </cell>
          <cell r="R1420">
            <v>334956.52173913002</v>
          </cell>
          <cell r="S1420">
            <v>1822000</v>
          </cell>
          <cell r="T1420">
            <v>435443.47826086904</v>
          </cell>
          <cell r="U1420">
            <v>1923443.4782608692</v>
          </cell>
          <cell r="V1420">
            <v>1923400</v>
          </cell>
          <cell r="W1420">
            <v>76937.739130434769</v>
          </cell>
          <cell r="X1420">
            <v>2000381.217391304</v>
          </cell>
        </row>
        <row r="1421">
          <cell r="E1421" t="str">
            <v>37.8B00.0168</v>
          </cell>
          <cell r="F1421" t="str">
            <v>02. NỘI KHOA</v>
          </cell>
          <cell r="G1421" t="str">
            <v>2.380</v>
          </cell>
          <cell r="H1421" t="str">
            <v>Sinh thiết da bằng kim chuyên dụng (biopsy punch)</v>
          </cell>
          <cell r="I1421" t="str">
            <v>Sinh thiết da bằng kim chuyên dụng (biopsy punch)</v>
          </cell>
          <cell r="J1421" t="str">
            <v>Sinh thiết da bằng kim chuyên dụng (biopsy punch)</v>
          </cell>
          <cell r="K1421" t="str">
            <v>A</v>
          </cell>
          <cell r="L1421" t="str">
            <v>T3</v>
          </cell>
          <cell r="M1421">
            <v>173</v>
          </cell>
          <cell r="N1421">
            <v>173</v>
          </cell>
          <cell r="P1421" t="str">
            <v>Sinh thiết da hoặc niêm mạc</v>
          </cell>
          <cell r="Q1421">
            <v>104000</v>
          </cell>
          <cell r="R1421">
            <v>26608.695652173901</v>
          </cell>
          <cell r="S1421">
            <v>130000</v>
          </cell>
          <cell r="T1421">
            <v>34591.304347826073</v>
          </cell>
          <cell r="U1421">
            <v>138591.30434782608</v>
          </cell>
          <cell r="V1421">
            <v>138500</v>
          </cell>
          <cell r="W1421">
            <v>5543.652173913043</v>
          </cell>
          <cell r="X1421">
            <v>144134.95652173914</v>
          </cell>
        </row>
        <row r="1422">
          <cell r="E1422" t="str">
            <v>37.8B00.0168</v>
          </cell>
          <cell r="F1422" t="str">
            <v>02. NỘI KHOA</v>
          </cell>
          <cell r="G1422" t="str">
            <v>2.376</v>
          </cell>
          <cell r="H1422" t="str">
            <v>Sinh thiết phần mềm bằng súng  dưới hướng dẫn của siêu âm</v>
          </cell>
          <cell r="I1422" t="str">
            <v>Sinh thiết phần mềm bằng súng  dưới hướng dẫn của siêu âm</v>
          </cell>
          <cell r="J1422" t="str">
            <v>Sinh thiết phần mềm bằng súng Fast Gun dưới hướng dẫn của siêu âm</v>
          </cell>
          <cell r="K1422" t="str">
            <v>B</v>
          </cell>
          <cell r="L1422" t="str">
            <v>T2</v>
          </cell>
          <cell r="M1422">
            <v>173</v>
          </cell>
          <cell r="N1422">
            <v>173</v>
          </cell>
          <cell r="P1422" t="str">
            <v>Sinh thiết da hoặc niêm mạc</v>
          </cell>
          <cell r="Q1422">
            <v>104000</v>
          </cell>
          <cell r="R1422">
            <v>26608.695652173901</v>
          </cell>
          <cell r="S1422">
            <v>130000</v>
          </cell>
          <cell r="T1422">
            <v>34591.304347826073</v>
          </cell>
          <cell r="U1422">
            <v>138591.30434782608</v>
          </cell>
          <cell r="V1422">
            <v>138500</v>
          </cell>
          <cell r="W1422">
            <v>5543.652173913043</v>
          </cell>
          <cell r="X1422">
            <v>144134.95652173914</v>
          </cell>
        </row>
        <row r="1423">
          <cell r="E1423" t="str">
            <v>37.8B00.0168</v>
          </cell>
          <cell r="F1423" t="str">
            <v>02. NỘI KHOA</v>
          </cell>
          <cell r="G1423" t="str">
            <v>2.375</v>
          </cell>
          <cell r="H1423" t="str">
            <v>Sinh thiết tuyến nước bọt</v>
          </cell>
          <cell r="I1423" t="str">
            <v>Sinh thiết tuyến nước bọt</v>
          </cell>
          <cell r="J1423" t="str">
            <v>Sinh thiết tuyến nứớc bọt</v>
          </cell>
          <cell r="K1423" t="str">
            <v>B</v>
          </cell>
          <cell r="L1423" t="str">
            <v>T3</v>
          </cell>
          <cell r="M1423">
            <v>173</v>
          </cell>
          <cell r="N1423">
            <v>173</v>
          </cell>
          <cell r="P1423" t="str">
            <v>Sinh thiết da hoặc niêm mạc</v>
          </cell>
          <cell r="Q1423">
            <v>104000</v>
          </cell>
          <cell r="R1423">
            <v>26608.695652173901</v>
          </cell>
          <cell r="S1423">
            <v>130000</v>
          </cell>
          <cell r="T1423">
            <v>34591.304347826073</v>
          </cell>
          <cell r="U1423">
            <v>138591.30434782608</v>
          </cell>
          <cell r="V1423">
            <v>138500</v>
          </cell>
          <cell r="W1423">
            <v>5543.652173913043</v>
          </cell>
          <cell r="X1423">
            <v>144134.95652173914</v>
          </cell>
        </row>
        <row r="1424">
          <cell r="E1424" t="str">
            <v>37.8B00.0168</v>
          </cell>
          <cell r="F1424" t="str">
            <v>03. NHI KHOA</v>
          </cell>
          <cell r="G1424" t="str">
            <v>3.4211</v>
          </cell>
          <cell r="H1424" t="str">
            <v>Kỹ thuật sinh thiết da</v>
          </cell>
          <cell r="I1424" t="str">
            <v>Kỹ thuật sinh thiết da</v>
          </cell>
          <cell r="J1424" t="str">
            <v>Kỹ thuật sinh thiết da</v>
          </cell>
          <cell r="K1424" t="str">
            <v>B</v>
          </cell>
          <cell r="L1424" t="str">
            <v>T2</v>
          </cell>
          <cell r="M1424">
            <v>173</v>
          </cell>
          <cell r="N1424">
            <v>173</v>
          </cell>
          <cell r="P1424" t="str">
            <v>Sinh thiết da hoặc niêm mạc</v>
          </cell>
          <cell r="Q1424">
            <v>104000</v>
          </cell>
          <cell r="R1424">
            <v>26608.695652173901</v>
          </cell>
          <cell r="S1424">
            <v>130000</v>
          </cell>
          <cell r="T1424">
            <v>34591.304347826073</v>
          </cell>
          <cell r="U1424">
            <v>138591.30434782608</v>
          </cell>
          <cell r="V1424">
            <v>138500</v>
          </cell>
          <cell r="W1424">
            <v>5543.652173913043</v>
          </cell>
          <cell r="X1424">
            <v>144134.95652173914</v>
          </cell>
        </row>
        <row r="1425">
          <cell r="E1425" t="str">
            <v>37.8B00.0168</v>
          </cell>
          <cell r="F1425" t="str">
            <v>15. TAI MŨI HỌNG</v>
          </cell>
          <cell r="G1425" t="str">
            <v>15.135</v>
          </cell>
          <cell r="H1425" t="str">
            <v>Sinh thiết hốc mũi</v>
          </cell>
          <cell r="I1425" t="str">
            <v>Sinh thiết hốc mũi</v>
          </cell>
          <cell r="J1425" t="str">
            <v>Sinh thiết hốc mũi</v>
          </cell>
          <cell r="K1425" t="str">
            <v>C</v>
          </cell>
          <cell r="L1425" t="str">
            <v>T2</v>
          </cell>
          <cell r="M1425">
            <v>173</v>
          </cell>
          <cell r="N1425">
            <v>173</v>
          </cell>
          <cell r="P1425" t="str">
            <v>Sinh thiết da hoặc niêm mạc</v>
          </cell>
          <cell r="Q1425">
            <v>104000</v>
          </cell>
          <cell r="R1425">
            <v>26608.695652173901</v>
          </cell>
          <cell r="S1425">
            <v>130000</v>
          </cell>
          <cell r="T1425">
            <v>34591.304347826073</v>
          </cell>
          <cell r="U1425">
            <v>138591.30434782608</v>
          </cell>
          <cell r="V1425">
            <v>138500</v>
          </cell>
          <cell r="W1425">
            <v>5543.652173913043</v>
          </cell>
          <cell r="X1425">
            <v>144134.95652173914</v>
          </cell>
        </row>
        <row r="1426">
          <cell r="E1426" t="str">
            <v>37.8B00.0168</v>
          </cell>
          <cell r="F1426" t="str">
            <v>15. TAI MŨI HỌNG</v>
          </cell>
          <cell r="G1426" t="str">
            <v>15.211</v>
          </cell>
          <cell r="H1426" t="str">
            <v>Sinh thiết u họng miệng</v>
          </cell>
          <cell r="I1426" t="str">
            <v>Sinh thiết u họng miệng</v>
          </cell>
          <cell r="J1426" t="str">
            <v>Sinh thiết u họng miệng</v>
          </cell>
          <cell r="K1426" t="str">
            <v>C</v>
          </cell>
          <cell r="L1426" t="str">
            <v>T2</v>
          </cell>
          <cell r="M1426">
            <v>173</v>
          </cell>
          <cell r="N1426">
            <v>173</v>
          </cell>
          <cell r="P1426" t="str">
            <v>Sinh thiết da hoặc niêm mạc</v>
          </cell>
          <cell r="Q1426">
            <v>104000</v>
          </cell>
          <cell r="R1426">
            <v>26608.695652173901</v>
          </cell>
          <cell r="S1426">
            <v>130000</v>
          </cell>
          <cell r="T1426">
            <v>34591.304347826073</v>
          </cell>
          <cell r="U1426">
            <v>138591.30434782608</v>
          </cell>
          <cell r="V1426">
            <v>138500</v>
          </cell>
          <cell r="W1426">
            <v>5543.652173913043</v>
          </cell>
          <cell r="X1426">
            <v>144134.95652173914</v>
          </cell>
        </row>
        <row r="1427">
          <cell r="E1427" t="str">
            <v>37.8B00.0168</v>
          </cell>
          <cell r="F1427" t="str">
            <v>5. DA LIỄU</v>
          </cell>
          <cell r="G1427" t="str">
            <v>5.65</v>
          </cell>
          <cell r="H1427" t="str">
            <v>Sinh thiết niêm mạc</v>
          </cell>
          <cell r="I1427" t="str">
            <v>Sinh thiết niêm mạc</v>
          </cell>
          <cell r="J1427" t="str">
            <v>Sinh thiết niêm mạc</v>
          </cell>
          <cell r="K1427" t="str">
            <v>B</v>
          </cell>
          <cell r="L1427" t="str">
            <v>T2</v>
          </cell>
          <cell r="M1427">
            <v>173</v>
          </cell>
          <cell r="N1427">
            <v>173</v>
          </cell>
          <cell r="P1427" t="str">
            <v>Sinh thiết da hoặc niêm mạc</v>
          </cell>
          <cell r="Q1427">
            <v>104000</v>
          </cell>
          <cell r="R1427">
            <v>26608.695652173901</v>
          </cell>
          <cell r="S1427">
            <v>130000</v>
          </cell>
          <cell r="T1427">
            <v>34591.304347826073</v>
          </cell>
          <cell r="U1427">
            <v>138591.30434782608</v>
          </cell>
          <cell r="V1427">
            <v>138500</v>
          </cell>
          <cell r="W1427">
            <v>5543.652173913043</v>
          </cell>
          <cell r="X1427">
            <v>144134.95652173914</v>
          </cell>
        </row>
        <row r="1428">
          <cell r="E1428" t="str">
            <v>37.8B00.0169</v>
          </cell>
          <cell r="F1428" t="str">
            <v>02. NỘI KHOA</v>
          </cell>
          <cell r="G1428" t="str">
            <v>2.236</v>
          </cell>
          <cell r="H1428" t="str">
            <v>Sinh thiết thận dưới hướng dẫn của siêu âm</v>
          </cell>
          <cell r="I1428" t="str">
            <v>Sinh thiết thận dưới hướng dẫn của siêu âm</v>
          </cell>
          <cell r="J1428" t="str">
            <v>Sinh thiết thận dưới hướng dẫn của siêu âm</v>
          </cell>
          <cell r="K1428" t="str">
            <v>A</v>
          </cell>
          <cell r="L1428" t="str">
            <v>T1</v>
          </cell>
          <cell r="M1428">
            <v>174</v>
          </cell>
          <cell r="N1428">
            <v>174</v>
          </cell>
          <cell r="P1428" t="str">
            <v>Sinh thiết gan hoặc thận dưới hướng dẫn của siêu âm</v>
          </cell>
          <cell r="Q1428">
            <v>894000</v>
          </cell>
          <cell r="R1428">
            <v>131478.26086956501</v>
          </cell>
          <cell r="S1428">
            <v>1025000</v>
          </cell>
          <cell r="T1428">
            <v>170921.73913043449</v>
          </cell>
          <cell r="U1428">
            <v>1064921.7391304346</v>
          </cell>
          <cell r="V1428">
            <v>1064900</v>
          </cell>
          <cell r="W1428">
            <v>42596.869565217385</v>
          </cell>
          <cell r="X1428">
            <v>1107518.6086956519</v>
          </cell>
        </row>
        <row r="1429">
          <cell r="E1429" t="str">
            <v>37.8B00.0169</v>
          </cell>
          <cell r="F1429" t="str">
            <v>02. NỘI KHOA</v>
          </cell>
          <cell r="G1429" t="str">
            <v>2.237</v>
          </cell>
          <cell r="H1429" t="str">
            <v>Sinh thiết thận ghép sau ghép thận dưới hướng dẫn của siêu âm</v>
          </cell>
          <cell r="I1429" t="str">
            <v>Sinh thiết thận ghép sau ghép thận dưới hướng dẫn của siêu âm</v>
          </cell>
          <cell r="J1429" t="str">
            <v>Sinh thiết thận ghép sau ghép thận dưới hướng dẫn của siêu âm</v>
          </cell>
          <cell r="K1429" t="str">
            <v>A</v>
          </cell>
          <cell r="L1429" t="str">
            <v>TDB</v>
          </cell>
          <cell r="M1429">
            <v>174</v>
          </cell>
          <cell r="N1429">
            <v>174</v>
          </cell>
          <cell r="P1429" t="str">
            <v>Sinh thiết gan hoặc thận dưới hướng dẫn của siêu âm</v>
          </cell>
          <cell r="Q1429">
            <v>894000</v>
          </cell>
          <cell r="R1429">
            <v>131478.26086956501</v>
          </cell>
          <cell r="S1429">
            <v>1025000</v>
          </cell>
          <cell r="T1429">
            <v>170921.73913043449</v>
          </cell>
          <cell r="U1429">
            <v>1064921.7391304346</v>
          </cell>
          <cell r="V1429">
            <v>1064900</v>
          </cell>
          <cell r="W1429">
            <v>42596.869565217385</v>
          </cell>
          <cell r="X1429">
            <v>1107518.6086956519</v>
          </cell>
        </row>
        <row r="1430">
          <cell r="E1430" t="str">
            <v>37.8B00.0169</v>
          </cell>
          <cell r="F1430" t="str">
            <v>02. NỘI KHOA</v>
          </cell>
          <cell r="G1430" t="str">
            <v>2.65</v>
          </cell>
          <cell r="H1430" t="str">
            <v>Sinh thiết u phổi dưới hướng dẫn của siêu âm</v>
          </cell>
          <cell r="I1430" t="str">
            <v>Sinh thiết u phổi dưới hướng dẫn của siêu âm</v>
          </cell>
          <cell r="J1430" t="str">
            <v>Sinh thiết u phổi dưới hướng dẫn của siêu âm</v>
          </cell>
          <cell r="K1430" t="str">
            <v>B</v>
          </cell>
          <cell r="L1430" t="str">
            <v>T1</v>
          </cell>
          <cell r="M1430">
            <v>174</v>
          </cell>
          <cell r="N1430">
            <v>174</v>
          </cell>
          <cell r="P1430" t="str">
            <v>Sinh thiết gan hoặc thận dưới hướng dẫn của siêu âm</v>
          </cell>
          <cell r="Q1430">
            <v>894000</v>
          </cell>
          <cell r="R1430">
            <v>131478.26086956501</v>
          </cell>
          <cell r="S1430">
            <v>1025000</v>
          </cell>
          <cell r="T1430">
            <v>170921.73913043449</v>
          </cell>
          <cell r="U1430">
            <v>1064921.7391304346</v>
          </cell>
          <cell r="V1430">
            <v>1064900</v>
          </cell>
          <cell r="W1430">
            <v>42596.869565217385</v>
          </cell>
          <cell r="X1430">
            <v>1107518.6086956519</v>
          </cell>
        </row>
        <row r="1431">
          <cell r="E1431" t="str">
            <v>37.8B00.0169</v>
          </cell>
          <cell r="F1431" t="str">
            <v>02. NỘI KHOA</v>
          </cell>
          <cell r="G1431" t="str">
            <v>2.435</v>
          </cell>
          <cell r="H1431" t="str">
            <v>Sinh thiết u trung thất dưới hướng dẫn của siêu âm</v>
          </cell>
          <cell r="I1431" t="str">
            <v>Sinh thiết u trung thất dưới hướng dẫn của siêu âm</v>
          </cell>
          <cell r="J1431" t="str">
            <v>Sinh thiết u trung thất dưới hướng dẫn của siêu âm</v>
          </cell>
          <cell r="K1431" t="str">
            <v>B</v>
          </cell>
          <cell r="L1431" t="str">
            <v>T1</v>
          </cell>
          <cell r="M1431">
            <v>174</v>
          </cell>
          <cell r="N1431">
            <v>174</v>
          </cell>
          <cell r="P1431" t="str">
            <v>Sinh thiết gan hoặc thận dưới hướng dẫn của siêu âm</v>
          </cell>
          <cell r="Q1431">
            <v>894000</v>
          </cell>
          <cell r="R1431">
            <v>131478.26086956501</v>
          </cell>
          <cell r="S1431">
            <v>1025000</v>
          </cell>
          <cell r="T1431">
            <v>170921.73913043449</v>
          </cell>
          <cell r="U1431">
            <v>1064921.7391304346</v>
          </cell>
          <cell r="V1431">
            <v>1064900</v>
          </cell>
          <cell r="W1431">
            <v>42596.869565217385</v>
          </cell>
          <cell r="X1431">
            <v>1107518.6086956519</v>
          </cell>
        </row>
        <row r="1432">
          <cell r="E1432" t="str">
            <v>37.8B00.0169</v>
          </cell>
          <cell r="F1432" t="str">
            <v>03. NHI KHOA</v>
          </cell>
          <cell r="G1432" t="str">
            <v>3.2342</v>
          </cell>
          <cell r="H1432" t="str">
            <v>Sinh thiết gan bằng kim/dụng cụ sinh thiết dưới siêu âm</v>
          </cell>
          <cell r="I1432" t="str">
            <v>Sinh thiết gan bằng kim/dụng cụ sinh thiết dưới siêu âm</v>
          </cell>
          <cell r="J1432" t="str">
            <v>Sinh thiết gan bằng kim/ dụng cụ sinh thiết dưới siêu âm</v>
          </cell>
          <cell r="K1432" t="str">
            <v>B</v>
          </cell>
          <cell r="L1432" t="str">
            <v>T1</v>
          </cell>
          <cell r="M1432">
            <v>174</v>
          </cell>
          <cell r="N1432">
            <v>174</v>
          </cell>
          <cell r="P1432" t="str">
            <v>Sinh thiết gan hoặc thận dưới hướng dẫn của siêu âm</v>
          </cell>
          <cell r="Q1432">
            <v>894000</v>
          </cell>
          <cell r="R1432">
            <v>131478.26086956501</v>
          </cell>
          <cell r="S1432">
            <v>1025000</v>
          </cell>
          <cell r="T1432">
            <v>170921.73913043449</v>
          </cell>
          <cell r="U1432">
            <v>1064921.7391304346</v>
          </cell>
          <cell r="V1432">
            <v>1064900</v>
          </cell>
          <cell r="W1432">
            <v>42596.869565217385</v>
          </cell>
          <cell r="X1432">
            <v>1107518.6086956519</v>
          </cell>
        </row>
        <row r="1433">
          <cell r="E1433" t="str">
            <v>37.8B00.0169</v>
          </cell>
          <cell r="F1433" t="str">
            <v>03. NHI KHOA</v>
          </cell>
          <cell r="G1433" t="str">
            <v>3.2363</v>
          </cell>
          <cell r="H1433" t="str">
            <v>Sinh thiết thận qua da dưới siêu âm</v>
          </cell>
          <cell r="I1433" t="str">
            <v>Sinh thiết thận qua da dưới siêu âm</v>
          </cell>
          <cell r="J1433" t="str">
            <v>Sinh thiết thận qua da dưới siêu âm</v>
          </cell>
          <cell r="K1433" t="str">
            <v>B</v>
          </cell>
          <cell r="L1433" t="str">
            <v>T1</v>
          </cell>
          <cell r="M1433">
            <v>174</v>
          </cell>
          <cell r="N1433">
            <v>174</v>
          </cell>
          <cell r="P1433" t="str">
            <v>Sinh thiết gan hoặc thận dưới hướng dẫn của siêu âm</v>
          </cell>
          <cell r="Q1433">
            <v>894000</v>
          </cell>
          <cell r="R1433">
            <v>131478.26086956501</v>
          </cell>
          <cell r="S1433">
            <v>1025000</v>
          </cell>
          <cell r="T1433">
            <v>170921.73913043449</v>
          </cell>
          <cell r="U1433">
            <v>1064921.7391304346</v>
          </cell>
          <cell r="V1433">
            <v>1064900</v>
          </cell>
          <cell r="W1433">
            <v>42596.869565217385</v>
          </cell>
          <cell r="X1433">
            <v>1107518.6086956519</v>
          </cell>
        </row>
        <row r="1434">
          <cell r="E1434" t="str">
            <v>37.8B00.0169</v>
          </cell>
          <cell r="F1434" t="str">
            <v>18. ĐIỆN QUANG</v>
          </cell>
          <cell r="G1434" t="str">
            <v>18.603</v>
          </cell>
          <cell r="H1434" t="str">
            <v>Sinh thiết gan dưới hướng dẫn siêu âm</v>
          </cell>
          <cell r="I1434" t="str">
            <v>Sinh thiết gan dưới hướng dẫn siêu âm</v>
          </cell>
          <cell r="J1434" t="str">
            <v>Sinh thiết gan dưới hướng dẫn siêu âm</v>
          </cell>
          <cell r="K1434" t="str">
            <v>C</v>
          </cell>
          <cell r="L1434" t="str">
            <v>T1</v>
          </cell>
          <cell r="M1434">
            <v>174</v>
          </cell>
          <cell r="N1434">
            <v>174</v>
          </cell>
          <cell r="P1434" t="str">
            <v>Sinh thiết gan hoặc thận dưới hướng dẫn của siêu âm</v>
          </cell>
          <cell r="Q1434">
            <v>894000</v>
          </cell>
          <cell r="R1434">
            <v>131478.26086956501</v>
          </cell>
          <cell r="S1434">
            <v>1025000</v>
          </cell>
          <cell r="T1434">
            <v>170921.73913043449</v>
          </cell>
          <cell r="U1434">
            <v>1064921.7391304346</v>
          </cell>
          <cell r="V1434">
            <v>1064900</v>
          </cell>
          <cell r="W1434">
            <v>42596.869565217385</v>
          </cell>
          <cell r="X1434">
            <v>1107518.6086956519</v>
          </cell>
        </row>
        <row r="1435">
          <cell r="E1435" t="str">
            <v>37.8B00.0169</v>
          </cell>
          <cell r="F1435" t="str">
            <v>18. ĐIỆN QUANG</v>
          </cell>
          <cell r="G1435" t="str">
            <v>18.604</v>
          </cell>
          <cell r="H1435" t="str">
            <v>Sinh thiết gan ghép dưới hướng dẫn siêu âm</v>
          </cell>
          <cell r="I1435" t="str">
            <v>Sinh thiết gan ghép dưới hướng dẫn siêu âm</v>
          </cell>
          <cell r="J1435" t="str">
            <v>Sinh thiết gan ghép dưới hướng dẫn siêu âm</v>
          </cell>
          <cell r="K1435" t="str">
            <v>A</v>
          </cell>
          <cell r="L1435" t="str">
            <v>T1</v>
          </cell>
          <cell r="M1435">
            <v>174</v>
          </cell>
          <cell r="N1435">
            <v>174</v>
          </cell>
          <cell r="P1435" t="str">
            <v>Sinh thiết gan hoặc thận dưới hướng dẫn của siêu âm</v>
          </cell>
          <cell r="Q1435">
            <v>894000</v>
          </cell>
          <cell r="R1435">
            <v>131478.26086956501</v>
          </cell>
          <cell r="S1435">
            <v>1025000</v>
          </cell>
          <cell r="T1435">
            <v>170921.73913043449</v>
          </cell>
          <cell r="U1435">
            <v>1064921.7391304346</v>
          </cell>
          <cell r="V1435">
            <v>1064900</v>
          </cell>
          <cell r="W1435">
            <v>42596.869565217385</v>
          </cell>
          <cell r="X1435">
            <v>1107518.6086956519</v>
          </cell>
        </row>
        <row r="1436">
          <cell r="E1436" t="str">
            <v>37.8B00.0169</v>
          </cell>
          <cell r="F1436" t="str">
            <v>18. ĐIỆN QUANG</v>
          </cell>
          <cell r="G1436" t="str">
            <v>18.606</v>
          </cell>
          <cell r="H1436" t="str">
            <v>Sinh thiết lách dưới hướng dẫn siêu âm</v>
          </cell>
          <cell r="I1436" t="str">
            <v>Sinh thiết lách dưới hướng dẫn siêu âm</v>
          </cell>
          <cell r="J1436" t="str">
            <v>Sinh thiết lách dưới hướng dẫn siêu âm</v>
          </cell>
          <cell r="K1436" t="str">
            <v>C</v>
          </cell>
          <cell r="L1436" t="str">
            <v>T1</v>
          </cell>
          <cell r="M1436">
            <v>174</v>
          </cell>
          <cell r="N1436">
            <v>174</v>
          </cell>
          <cell r="P1436" t="str">
            <v>Sinh thiết gan hoặc thận dưới hướng dẫn của siêu âm</v>
          </cell>
          <cell r="Q1436">
            <v>894000</v>
          </cell>
          <cell r="R1436">
            <v>131478.26086956501</v>
          </cell>
          <cell r="S1436">
            <v>1025000</v>
          </cell>
          <cell r="T1436">
            <v>170921.73913043449</v>
          </cell>
          <cell r="U1436">
            <v>1064921.7391304346</v>
          </cell>
          <cell r="V1436">
            <v>1064900</v>
          </cell>
          <cell r="W1436">
            <v>42596.869565217385</v>
          </cell>
          <cell r="X1436">
            <v>1107518.6086956519</v>
          </cell>
        </row>
        <row r="1437">
          <cell r="E1437" t="str">
            <v>37.8B00.0169</v>
          </cell>
          <cell r="F1437" t="str">
            <v>18. ĐIỆN QUANG</v>
          </cell>
          <cell r="G1437" t="str">
            <v>18.607</v>
          </cell>
          <cell r="H1437" t="str">
            <v>Sinh thiết thận dưới hướng dẫn siêu âm</v>
          </cell>
          <cell r="I1437" t="str">
            <v>Sinh thiết thận dưới hướng dẫn siêu âm</v>
          </cell>
          <cell r="J1437" t="str">
            <v>Sinh thiết thận dưới hướng dẫn siêu âm</v>
          </cell>
          <cell r="K1437" t="str">
            <v>C</v>
          </cell>
          <cell r="L1437" t="str">
            <v>T1</v>
          </cell>
          <cell r="M1437">
            <v>174</v>
          </cell>
          <cell r="N1437">
            <v>174</v>
          </cell>
          <cell r="P1437" t="str">
            <v>Sinh thiết gan hoặc thận dưới hướng dẫn của siêu âm</v>
          </cell>
          <cell r="Q1437">
            <v>894000</v>
          </cell>
          <cell r="R1437">
            <v>131478.26086956501</v>
          </cell>
          <cell r="S1437">
            <v>1025000</v>
          </cell>
          <cell r="T1437">
            <v>170921.73913043449</v>
          </cell>
          <cell r="U1437">
            <v>1064921.7391304346</v>
          </cell>
          <cell r="V1437">
            <v>1064900</v>
          </cell>
          <cell r="W1437">
            <v>42596.869565217385</v>
          </cell>
          <cell r="X1437">
            <v>1107518.6086956519</v>
          </cell>
        </row>
        <row r="1438">
          <cell r="E1438" t="str">
            <v>37.8B00.0169</v>
          </cell>
          <cell r="F1438" t="str">
            <v>18. ĐIỆN QUANG</v>
          </cell>
          <cell r="G1438" t="str">
            <v>18.608</v>
          </cell>
          <cell r="H1438" t="str">
            <v>Sinh thiết thận ghép dưới hướng dẫn siêu âm</v>
          </cell>
          <cell r="I1438" t="str">
            <v>Sinh thiết thận ghép dưới hướng dẫn siêu âm</v>
          </cell>
          <cell r="J1438" t="str">
            <v>Sinh thiết thận ghép dưới hướng dẫn siêu âm</v>
          </cell>
          <cell r="K1438" t="str">
            <v>A</v>
          </cell>
          <cell r="L1438" t="str">
            <v>T1</v>
          </cell>
          <cell r="M1438">
            <v>174</v>
          </cell>
          <cell r="N1438">
            <v>174</v>
          </cell>
          <cell r="P1438" t="str">
            <v>Sinh thiết gan hoặc thận dưới hướng dẫn của siêu âm</v>
          </cell>
          <cell r="Q1438">
            <v>894000</v>
          </cell>
          <cell r="R1438">
            <v>131478.26086956501</v>
          </cell>
          <cell r="S1438">
            <v>1025000</v>
          </cell>
          <cell r="T1438">
            <v>170921.73913043449</v>
          </cell>
          <cell r="U1438">
            <v>1064921.7391304346</v>
          </cell>
          <cell r="V1438">
            <v>1064900</v>
          </cell>
          <cell r="W1438">
            <v>42596.869565217385</v>
          </cell>
          <cell r="X1438">
            <v>1107518.6086956519</v>
          </cell>
        </row>
        <row r="1439">
          <cell r="E1439" t="str">
            <v>37.8B00.0170</v>
          </cell>
          <cell r="F1439" t="str">
            <v>02. NỘI KHOA</v>
          </cell>
          <cell r="G1439" t="str">
            <v>2.377</v>
          </cell>
          <cell r="H1439" t="str">
            <v>Sinh thiết phần mềm bằng kim bắn dưới hướng dẫn của siêu âm</v>
          </cell>
          <cell r="I1439" t="str">
            <v>Sinh thiết phần mềm bằng kim bắn dưới hướng dẫn của siêu âm</v>
          </cell>
          <cell r="J1439" t="str">
            <v>Sinh thiết phần mềm bằng kim bắn dưới hướng dẫn của siêu âm</v>
          </cell>
          <cell r="K1439" t="str">
            <v>B</v>
          </cell>
          <cell r="L1439" t="str">
            <v>T2</v>
          </cell>
          <cell r="M1439">
            <v>175</v>
          </cell>
          <cell r="N1439">
            <v>175</v>
          </cell>
          <cell r="P1439" t="str">
            <v>Sinh thiết vú hoặc tổn thương khác dưới hướng dẫn của siêu âm</v>
          </cell>
          <cell r="Q1439">
            <v>739000</v>
          </cell>
          <cell r="R1439">
            <v>108000</v>
          </cell>
          <cell r="S1439">
            <v>847000</v>
          </cell>
          <cell r="T1439">
            <v>140400</v>
          </cell>
          <cell r="U1439">
            <v>879400</v>
          </cell>
          <cell r="V1439">
            <v>879400</v>
          </cell>
          <cell r="W1439">
            <v>35176</v>
          </cell>
          <cell r="X1439">
            <v>914576</v>
          </cell>
        </row>
        <row r="1440">
          <cell r="E1440" t="str">
            <v>37.8B00.0170</v>
          </cell>
          <cell r="F1440" t="str">
            <v>02. NỘI KHOA</v>
          </cell>
          <cell r="G1440" t="str">
            <v>2.379</v>
          </cell>
          <cell r="H1440" t="str">
            <v>Sinh thiết xương dưới hướng dẫn của siêu âm</v>
          </cell>
          <cell r="I1440" t="str">
            <v>Sinh thiết xương dưới hướng dẫn của siêu âm</v>
          </cell>
          <cell r="J1440" t="str">
            <v>Sinh thiết xương dưới hướng dẫn của siêu âm</v>
          </cell>
          <cell r="K1440" t="str">
            <v>A</v>
          </cell>
          <cell r="L1440" t="str">
            <v>T2</v>
          </cell>
          <cell r="M1440">
            <v>175</v>
          </cell>
          <cell r="N1440">
            <v>175</v>
          </cell>
          <cell r="P1440" t="str">
            <v>Sinh thiết vú hoặc tổn thương khác dưới hướng dẫn của siêu âm</v>
          </cell>
          <cell r="Q1440">
            <v>739000</v>
          </cell>
          <cell r="R1440">
            <v>108000</v>
          </cell>
          <cell r="S1440">
            <v>847000</v>
          </cell>
          <cell r="T1440">
            <v>140400</v>
          </cell>
          <cell r="U1440">
            <v>879400</v>
          </cell>
          <cell r="V1440">
            <v>879400</v>
          </cell>
          <cell r="W1440">
            <v>35176</v>
          </cell>
          <cell r="X1440">
            <v>914576</v>
          </cell>
        </row>
        <row r="1441">
          <cell r="E1441" t="str">
            <v>37.8B00.0170</v>
          </cell>
          <cell r="F1441" t="str">
            <v>18. ĐIỆN QUANG</v>
          </cell>
          <cell r="G1441" t="str">
            <v>18.609</v>
          </cell>
          <cell r="H1441" t="str">
            <v>Sinh thiết hạch (hoặc u) dưới hướng dẫn siêu âm</v>
          </cell>
          <cell r="I1441" t="str">
            <v>Sinh thiết hạch (hoặc u) dưới hướng dẫn siêu âm</v>
          </cell>
          <cell r="J1441" t="str">
            <v>Sinh thiết hạch (hoặc u) dưới hướng dẫn siêu âm</v>
          </cell>
          <cell r="K1441" t="str">
            <v>C</v>
          </cell>
          <cell r="L1441" t="str">
            <v>T1</v>
          </cell>
          <cell r="M1441">
            <v>175</v>
          </cell>
          <cell r="N1441">
            <v>175</v>
          </cell>
          <cell r="P1441" t="str">
            <v>Sinh thiết vú hoặc tổn thương khác dưới hướng dẫn của siêu âm</v>
          </cell>
          <cell r="Q1441">
            <v>739000</v>
          </cell>
          <cell r="R1441">
            <v>108000</v>
          </cell>
          <cell r="S1441">
            <v>847000</v>
          </cell>
          <cell r="T1441">
            <v>140400</v>
          </cell>
          <cell r="U1441">
            <v>879400</v>
          </cell>
          <cell r="V1441">
            <v>879400</v>
          </cell>
          <cell r="W1441">
            <v>35176</v>
          </cell>
          <cell r="X1441">
            <v>914576</v>
          </cell>
        </row>
        <row r="1442">
          <cell r="E1442" t="str">
            <v>37.8B00.0170</v>
          </cell>
          <cell r="F1442" t="str">
            <v>18. ĐIỆN QUANG</v>
          </cell>
          <cell r="G1442" t="str">
            <v>18.611</v>
          </cell>
          <cell r="H1442" t="str">
            <v>Sinh thiết phần mềm dưới hướng dẫn siêu âm</v>
          </cell>
          <cell r="I1442" t="str">
            <v>Sinh thiết phần mềm dưới hướng dẫn siêu âm</v>
          </cell>
          <cell r="J1442" t="str">
            <v>Sinh thiết phần mềm dưới hướng dẫn siêu âm</v>
          </cell>
          <cell r="K1442" t="str">
            <v>C</v>
          </cell>
          <cell r="L1442" t="str">
            <v>T1</v>
          </cell>
          <cell r="M1442">
            <v>175</v>
          </cell>
          <cell r="N1442">
            <v>175</v>
          </cell>
          <cell r="P1442" t="str">
            <v>Sinh thiết vú hoặc tổn thương khác dưới hướng dẫn của siêu âm</v>
          </cell>
          <cell r="Q1442">
            <v>739000</v>
          </cell>
          <cell r="R1442">
            <v>108000</v>
          </cell>
          <cell r="S1442">
            <v>847000</v>
          </cell>
          <cell r="T1442">
            <v>140400</v>
          </cell>
          <cell r="U1442">
            <v>879400</v>
          </cell>
          <cell r="V1442">
            <v>879400</v>
          </cell>
          <cell r="W1442">
            <v>35176</v>
          </cell>
          <cell r="X1442">
            <v>914576</v>
          </cell>
        </row>
        <row r="1443">
          <cell r="E1443" t="str">
            <v>37.8B00.0170</v>
          </cell>
          <cell r="F1443" t="str">
            <v>18. ĐIỆN QUANG</v>
          </cell>
          <cell r="G1443" t="str">
            <v>18.618</v>
          </cell>
          <cell r="H1443" t="str">
            <v>Sinh thiết phổi/màng phổi dưới hướng dẫn siêu âm</v>
          </cell>
          <cell r="I1443" t="str">
            <v>Sinh thiết phổi/màng phổi dưới hướng dẫn siêu âm</v>
          </cell>
          <cell r="J1443" t="str">
            <v>Sinh thiết phổi/màng phổi dưới hướng dẫn siêu âm</v>
          </cell>
          <cell r="K1443" t="str">
            <v>B</v>
          </cell>
          <cell r="L1443" t="str">
            <v>T1</v>
          </cell>
          <cell r="M1443">
            <v>175</v>
          </cell>
          <cell r="N1443">
            <v>175</v>
          </cell>
          <cell r="P1443" t="str">
            <v>Sinh thiết vú hoặc tổn thương khác dưới hướng dẫn của siêu âm</v>
          </cell>
          <cell r="Q1443">
            <v>739000</v>
          </cell>
          <cell r="R1443">
            <v>108000</v>
          </cell>
          <cell r="S1443">
            <v>847000</v>
          </cell>
          <cell r="T1443">
            <v>140400</v>
          </cell>
          <cell r="U1443">
            <v>879400</v>
          </cell>
          <cell r="V1443">
            <v>879400</v>
          </cell>
          <cell r="W1443">
            <v>35176</v>
          </cell>
          <cell r="X1443">
            <v>914576</v>
          </cell>
        </row>
        <row r="1444">
          <cell r="E1444" t="str">
            <v>37.8B00.0170</v>
          </cell>
          <cell r="F1444" t="str">
            <v>18. ĐIỆN QUANG</v>
          </cell>
          <cell r="G1444" t="str">
            <v>18.605</v>
          </cell>
          <cell r="H1444" t="str">
            <v>Sinh thiết vú dưới hướng dẫn siêu âm</v>
          </cell>
          <cell r="I1444" t="str">
            <v>Sinh thiết vú dưới hướng dẫn siêu âm</v>
          </cell>
          <cell r="J1444" t="str">
            <v>Sinh thiết vú dưới hướng dẫn siêu âm</v>
          </cell>
          <cell r="K1444" t="str">
            <v>C</v>
          </cell>
          <cell r="L1444" t="str">
            <v>T1</v>
          </cell>
          <cell r="M1444">
            <v>175</v>
          </cell>
          <cell r="N1444">
            <v>175</v>
          </cell>
          <cell r="P1444" t="str">
            <v>Sinh thiết vú hoặc tổn thương khác dưới hướng dẫn của siêu âm</v>
          </cell>
          <cell r="Q1444">
            <v>739000</v>
          </cell>
          <cell r="R1444">
            <v>108000</v>
          </cell>
          <cell r="S1444">
            <v>847000</v>
          </cell>
          <cell r="T1444">
            <v>140400</v>
          </cell>
          <cell r="U1444">
            <v>879400</v>
          </cell>
          <cell r="V1444">
            <v>879400</v>
          </cell>
          <cell r="W1444">
            <v>35176</v>
          </cell>
          <cell r="X1444">
            <v>914576</v>
          </cell>
        </row>
        <row r="1445">
          <cell r="E1445" t="str">
            <v>37.8B00.0171</v>
          </cell>
          <cell r="F1445" t="str">
            <v>02. NỘI KHOA</v>
          </cell>
          <cell r="G1445" t="str">
            <v>2.66</v>
          </cell>
          <cell r="H1445" t="str">
            <v>Sinh thiết u phổi dưới hướng dẫn của chụp cắt lớp vi tính</v>
          </cell>
          <cell r="I1445" t="str">
            <v>Sinh thiết u phổi dưới hướng dẫn của chụp cắt lớp vi tính</v>
          </cell>
          <cell r="J1445" t="str">
            <v>Sinh thiết u phổi dưới hướng dẫn của chụp cắt lớp vi tính</v>
          </cell>
          <cell r="K1445" t="str">
            <v>B</v>
          </cell>
          <cell r="L1445" t="str">
            <v>T1</v>
          </cell>
          <cell r="M1445">
            <v>176</v>
          </cell>
          <cell r="N1445">
            <v>176</v>
          </cell>
          <cell r="P1445" t="str">
            <v>Sinh thiết phổi hoặc gan dưới hướng dẫn của cắt lớp vi tính</v>
          </cell>
          <cell r="Q1445">
            <v>1775000</v>
          </cell>
          <cell r="R1445">
            <v>151826.08695652199</v>
          </cell>
          <cell r="S1445">
            <v>1926000</v>
          </cell>
          <cell r="T1445">
            <v>197373.91304347859</v>
          </cell>
          <cell r="U1445">
            <v>1972373.9130434785</v>
          </cell>
          <cell r="V1445">
            <v>1972300</v>
          </cell>
          <cell r="W1445">
            <v>78894.956521739135</v>
          </cell>
          <cell r="X1445">
            <v>2051268.8695652178</v>
          </cell>
        </row>
        <row r="1446">
          <cell r="E1446" t="str">
            <v>37.8B00.0171</v>
          </cell>
          <cell r="F1446" t="str">
            <v>02. NỘI KHOA</v>
          </cell>
          <cell r="G1446" t="str">
            <v>2.434</v>
          </cell>
          <cell r="H1446" t="str">
            <v>Sinh thiết u trung thất dưới hướng dẫn của chụp cắt lớp vi tính</v>
          </cell>
          <cell r="I1446" t="str">
            <v>Sinh thiết u trung thất dưới hướng dẫn của chụp cắt lớp vi tính</v>
          </cell>
          <cell r="J1446" t="str">
            <v>Sinh thiết u trung thất dưới hướng dẫn của chụp cắt lớp vi tính</v>
          </cell>
          <cell r="K1446" t="str">
            <v>B</v>
          </cell>
          <cell r="L1446" t="str">
            <v>T1</v>
          </cell>
          <cell r="M1446">
            <v>176</v>
          </cell>
          <cell r="N1446">
            <v>176</v>
          </cell>
          <cell r="P1446" t="str">
            <v>Sinh thiết phổi hoặc gan dưới hướng dẫn của cắt lớp vi tính</v>
          </cell>
          <cell r="Q1446">
            <v>1775000</v>
          </cell>
          <cell r="R1446">
            <v>151826.08695652199</v>
          </cell>
          <cell r="S1446">
            <v>1926000</v>
          </cell>
          <cell r="T1446">
            <v>197373.91304347859</v>
          </cell>
          <cell r="U1446">
            <v>1972373.9130434785</v>
          </cell>
          <cell r="V1446">
            <v>1972300</v>
          </cell>
          <cell r="W1446">
            <v>78894.956521739135</v>
          </cell>
          <cell r="X1446">
            <v>2051268.8695652178</v>
          </cell>
        </row>
        <row r="1447">
          <cell r="E1447" t="str">
            <v>37.8B00.0171</v>
          </cell>
          <cell r="F1447" t="str">
            <v>18. ĐIỆN QUANG</v>
          </cell>
          <cell r="G1447" t="str">
            <v>18.654</v>
          </cell>
          <cell r="H1447" t="str">
            <v>Sinh thiết các tạng dưới cộng hưởng từ</v>
          </cell>
          <cell r="I1447" t="str">
            <v>Sinh thiết các tạng dưới cộng hưởng từ</v>
          </cell>
          <cell r="J1447" t="str">
            <v>Sinh thiết các tạng dưới cộng hưởng từ</v>
          </cell>
          <cell r="K1447" t="str">
            <v>A</v>
          </cell>
          <cell r="L1447" t="str">
            <v>T1</v>
          </cell>
          <cell r="M1447">
            <v>176</v>
          </cell>
          <cell r="N1447">
            <v>176</v>
          </cell>
          <cell r="P1447" t="str">
            <v>Sinh thiết phổi hoặc gan dưới hướng dẫn của cắt lớp vi tính</v>
          </cell>
          <cell r="Q1447">
            <v>1775000</v>
          </cell>
          <cell r="R1447">
            <v>151826.08695652199</v>
          </cell>
          <cell r="S1447">
            <v>1926000</v>
          </cell>
          <cell r="T1447">
            <v>197373.91304347859</v>
          </cell>
          <cell r="U1447">
            <v>1972373.9130434785</v>
          </cell>
          <cell r="V1447">
            <v>1972300</v>
          </cell>
          <cell r="W1447">
            <v>78894.956521739135</v>
          </cell>
          <cell r="X1447">
            <v>2051268.8695652178</v>
          </cell>
        </row>
        <row r="1448">
          <cell r="E1448" t="str">
            <v>37.8B00.0171</v>
          </cell>
          <cell r="F1448" t="str">
            <v>18. ĐIỆN QUANG</v>
          </cell>
          <cell r="G1448" t="str">
            <v>18.645</v>
          </cell>
          <cell r="H1448" t="str">
            <v>Sinh thiết cột sống dưới cắt lớp vi tính</v>
          </cell>
          <cell r="I1448" t="str">
            <v>Sinh thiết cột sống dưới cắt lớp vi tính</v>
          </cell>
          <cell r="J1448" t="str">
            <v>Sinh thiết cột sống dưới cắt lớp vi tính</v>
          </cell>
          <cell r="K1448" t="str">
            <v>B</v>
          </cell>
          <cell r="L1448" t="str">
            <v>T1</v>
          </cell>
          <cell r="M1448">
            <v>176</v>
          </cell>
          <cell r="N1448">
            <v>176</v>
          </cell>
          <cell r="P1448" t="str">
            <v>Sinh thiết phổi hoặc gan dưới hướng dẫn của cắt lớp vi tính</v>
          </cell>
          <cell r="Q1448">
            <v>1775000</v>
          </cell>
          <cell r="R1448">
            <v>151826.08695652199</v>
          </cell>
          <cell r="S1448">
            <v>1926000</v>
          </cell>
          <cell r="T1448">
            <v>197373.91304347859</v>
          </cell>
          <cell r="U1448">
            <v>1972373.9130434785</v>
          </cell>
          <cell r="V1448">
            <v>1972300</v>
          </cell>
          <cell r="W1448">
            <v>78894.956521739135</v>
          </cell>
          <cell r="X1448">
            <v>2051268.8695652178</v>
          </cell>
        </row>
        <row r="1449">
          <cell r="E1449" t="str">
            <v>37.8B00.0171</v>
          </cell>
          <cell r="F1449" t="str">
            <v>18. ĐIỆN QUANG</v>
          </cell>
          <cell r="G1449" t="str">
            <v>18.638</v>
          </cell>
          <cell r="H1449" t="str">
            <v>Sinh thiết gan dưới cắt lớp vi tính</v>
          </cell>
          <cell r="I1449" t="str">
            <v>Sinh thiết gan dưới cắt lớp vi tính</v>
          </cell>
          <cell r="J1449" t="str">
            <v>Sinh thiết gan dưới cắt lớp vi tính</v>
          </cell>
          <cell r="K1449" t="str">
            <v>B</v>
          </cell>
          <cell r="L1449" t="str">
            <v>T1</v>
          </cell>
          <cell r="M1449">
            <v>176</v>
          </cell>
          <cell r="N1449">
            <v>176</v>
          </cell>
          <cell r="P1449" t="str">
            <v>Sinh thiết phổi hoặc gan dưới hướng dẫn của cắt lớp vi tính</v>
          </cell>
          <cell r="Q1449">
            <v>1775000</v>
          </cell>
          <cell r="R1449">
            <v>151826.08695652199</v>
          </cell>
          <cell r="S1449">
            <v>1926000</v>
          </cell>
          <cell r="T1449">
            <v>197373.91304347859</v>
          </cell>
          <cell r="U1449">
            <v>1972373.9130434785</v>
          </cell>
          <cell r="V1449">
            <v>1972300</v>
          </cell>
          <cell r="W1449">
            <v>78894.956521739135</v>
          </cell>
          <cell r="X1449">
            <v>2051268.8695652178</v>
          </cell>
        </row>
        <row r="1450">
          <cell r="E1450" t="str">
            <v>37.8B00.0171</v>
          </cell>
          <cell r="F1450" t="str">
            <v>18. ĐIỆN QUANG</v>
          </cell>
          <cell r="G1450" t="str">
            <v>18.642</v>
          </cell>
          <cell r="H1450" t="str">
            <v>Sinh thiết gan ghép dưới cắt lớp vi tính</v>
          </cell>
          <cell r="I1450" t="str">
            <v>Sinh thiết gan ghép dưới cắt lớp vi tính</v>
          </cell>
          <cell r="J1450" t="str">
            <v>Sinh thiết gan ghép dưới cắt lớp vi tính</v>
          </cell>
          <cell r="K1450" t="str">
            <v>A</v>
          </cell>
          <cell r="L1450" t="str">
            <v>T1</v>
          </cell>
          <cell r="M1450">
            <v>176</v>
          </cell>
          <cell r="N1450">
            <v>176</v>
          </cell>
          <cell r="P1450" t="str">
            <v>Sinh thiết phổi hoặc gan dưới hướng dẫn của cắt lớp vi tính</v>
          </cell>
          <cell r="Q1450">
            <v>1775000</v>
          </cell>
          <cell r="R1450">
            <v>151826.08695652199</v>
          </cell>
          <cell r="S1450">
            <v>1926000</v>
          </cell>
          <cell r="T1450">
            <v>197373.91304347859</v>
          </cell>
          <cell r="U1450">
            <v>1972373.9130434785</v>
          </cell>
          <cell r="V1450">
            <v>1972300</v>
          </cell>
          <cell r="W1450">
            <v>78894.956521739135</v>
          </cell>
          <cell r="X1450">
            <v>2051268.8695652178</v>
          </cell>
        </row>
        <row r="1451">
          <cell r="E1451" t="str">
            <v>37.8B00.0171</v>
          </cell>
          <cell r="F1451" t="str">
            <v>18. ĐIỆN QUANG</v>
          </cell>
          <cell r="G1451" t="str">
            <v>18.640</v>
          </cell>
          <cell r="H1451" t="str">
            <v>Sinh thiết lách dưới cắt lớp vi tính</v>
          </cell>
          <cell r="I1451" t="str">
            <v>Sinh thiết lách dưới cắt lớp vi tính</v>
          </cell>
          <cell r="J1451" t="str">
            <v>Sinh thiết lách dưới cắt lớp vi tính</v>
          </cell>
          <cell r="K1451" t="str">
            <v>B</v>
          </cell>
          <cell r="L1451" t="str">
            <v>T1</v>
          </cell>
          <cell r="M1451">
            <v>176</v>
          </cell>
          <cell r="N1451">
            <v>176</v>
          </cell>
          <cell r="P1451" t="str">
            <v>Sinh thiết phổi hoặc gan dưới hướng dẫn của cắt lớp vi tính</v>
          </cell>
          <cell r="Q1451">
            <v>1775000</v>
          </cell>
          <cell r="R1451">
            <v>151826.08695652199</v>
          </cell>
          <cell r="S1451">
            <v>1926000</v>
          </cell>
          <cell r="T1451">
            <v>197373.91304347859</v>
          </cell>
          <cell r="U1451">
            <v>1972373.9130434785</v>
          </cell>
          <cell r="V1451">
            <v>1972300</v>
          </cell>
          <cell r="W1451">
            <v>78894.956521739135</v>
          </cell>
          <cell r="X1451">
            <v>2051268.8695652178</v>
          </cell>
        </row>
        <row r="1452">
          <cell r="E1452" t="str">
            <v>37.8B00.0171</v>
          </cell>
          <cell r="F1452" t="str">
            <v>18. ĐIỆN QUANG</v>
          </cell>
          <cell r="G1452" t="str">
            <v>18.646</v>
          </cell>
          <cell r="H1452" t="str">
            <v>Sinh thiết não dưới cắt lớp vi tính</v>
          </cell>
          <cell r="I1452" t="str">
            <v>Sinh thiết não dưới cắt lớp vi tính</v>
          </cell>
          <cell r="J1452" t="str">
            <v>Sinh thiết não dưới cắt lớp vi tính</v>
          </cell>
          <cell r="K1452" t="str">
            <v>B</v>
          </cell>
          <cell r="L1452" t="str">
            <v>TDB</v>
          </cell>
          <cell r="M1452">
            <v>176</v>
          </cell>
          <cell r="N1452">
            <v>176</v>
          </cell>
          <cell r="P1452" t="str">
            <v>Sinh thiết phổi hoặc gan dưới hướng dẫn của cắt lớp vi tính</v>
          </cell>
          <cell r="Q1452">
            <v>1775000</v>
          </cell>
          <cell r="R1452">
            <v>151826.08695652199</v>
          </cell>
          <cell r="S1452">
            <v>1926000</v>
          </cell>
          <cell r="T1452">
            <v>197373.91304347859</v>
          </cell>
          <cell r="U1452">
            <v>1972373.9130434785</v>
          </cell>
          <cell r="V1452">
            <v>1972300</v>
          </cell>
          <cell r="W1452">
            <v>78894.956521739135</v>
          </cell>
          <cell r="X1452">
            <v>2051268.8695652178</v>
          </cell>
        </row>
        <row r="1453">
          <cell r="E1453" t="str">
            <v>37.8B00.0171</v>
          </cell>
          <cell r="F1453" t="str">
            <v>18. ĐIỆN QUANG</v>
          </cell>
          <cell r="G1453" t="str">
            <v>18.636</v>
          </cell>
          <cell r="H1453" t="str">
            <v>Sinh thiết phổi/màng phổi dưới cắt lớp vi tính</v>
          </cell>
          <cell r="I1453" t="str">
            <v>Sinh thiết phổi/màng phổi dưới cắt lớp vi tính</v>
          </cell>
          <cell r="J1453" t="str">
            <v>Sinh thiết phổi/màng phổi dưới cắt lớp vi tính</v>
          </cell>
          <cell r="K1453" t="str">
            <v>B</v>
          </cell>
          <cell r="L1453" t="str">
            <v>T1</v>
          </cell>
          <cell r="M1453">
            <v>176</v>
          </cell>
          <cell r="N1453">
            <v>176</v>
          </cell>
          <cell r="P1453" t="str">
            <v>Sinh thiết phổi hoặc gan dưới hướng dẫn của cắt lớp vi tính</v>
          </cell>
          <cell r="Q1453">
            <v>1775000</v>
          </cell>
          <cell r="R1453">
            <v>151826.08695652199</v>
          </cell>
          <cell r="S1453">
            <v>1926000</v>
          </cell>
          <cell r="T1453">
            <v>197373.91304347859</v>
          </cell>
          <cell r="U1453">
            <v>1972373.9130434785</v>
          </cell>
          <cell r="V1453">
            <v>1972300</v>
          </cell>
          <cell r="W1453">
            <v>78894.956521739135</v>
          </cell>
          <cell r="X1453">
            <v>2051268.8695652178</v>
          </cell>
        </row>
        <row r="1454">
          <cell r="E1454" t="str">
            <v>37.8B00.0171</v>
          </cell>
          <cell r="F1454" t="str">
            <v>18. ĐIỆN QUANG</v>
          </cell>
          <cell r="G1454" t="str">
            <v>18.637</v>
          </cell>
          <cell r="H1454" t="str">
            <v>Sinh thiết trung thất dưới cắt lớp vi tính</v>
          </cell>
          <cell r="I1454" t="str">
            <v>Sinh thiết trung thất dưới cắt lớp vi tính</v>
          </cell>
          <cell r="J1454" t="str">
            <v>Sinh thiết trung thất dưới cắt lớp vi tính</v>
          </cell>
          <cell r="K1454" t="str">
            <v>B</v>
          </cell>
          <cell r="L1454" t="str">
            <v>T1</v>
          </cell>
          <cell r="M1454">
            <v>176</v>
          </cell>
          <cell r="N1454">
            <v>176</v>
          </cell>
          <cell r="P1454" t="str">
            <v>Sinh thiết phổi hoặc gan dưới hướng dẫn của cắt lớp vi tính</v>
          </cell>
          <cell r="Q1454">
            <v>1775000</v>
          </cell>
          <cell r="R1454">
            <v>151826.08695652199</v>
          </cell>
          <cell r="S1454">
            <v>1926000</v>
          </cell>
          <cell r="T1454">
            <v>197373.91304347859</v>
          </cell>
          <cell r="U1454">
            <v>1972373.9130434785</v>
          </cell>
          <cell r="V1454">
            <v>1972300</v>
          </cell>
          <cell r="W1454">
            <v>78894.956521739135</v>
          </cell>
          <cell r="X1454">
            <v>2051268.8695652178</v>
          </cell>
        </row>
        <row r="1455">
          <cell r="E1455" t="str">
            <v>37.8B00.0171</v>
          </cell>
          <cell r="F1455" t="str">
            <v>18. ĐIỆN QUANG</v>
          </cell>
          <cell r="G1455" t="str">
            <v>18.641</v>
          </cell>
          <cell r="H1455" t="str">
            <v>Sinh thiết tụy dưới cắt lớp vi tính</v>
          </cell>
          <cell r="I1455" t="str">
            <v>Sinh thiết tụy dưới cắt lớp vi tính</v>
          </cell>
          <cell r="J1455" t="str">
            <v>Sinh thiết tụy dưới cắt lớp vi tính</v>
          </cell>
          <cell r="K1455" t="str">
            <v>B</v>
          </cell>
          <cell r="L1455" t="str">
            <v>T1</v>
          </cell>
          <cell r="M1455">
            <v>176</v>
          </cell>
          <cell r="N1455">
            <v>176</v>
          </cell>
          <cell r="P1455" t="str">
            <v>Sinh thiết phổi hoặc gan dưới hướng dẫn của cắt lớp vi tính</v>
          </cell>
          <cell r="Q1455">
            <v>1775000</v>
          </cell>
          <cell r="R1455">
            <v>151826.08695652199</v>
          </cell>
          <cell r="S1455">
            <v>1926000</v>
          </cell>
          <cell r="T1455">
            <v>197373.91304347859</v>
          </cell>
          <cell r="U1455">
            <v>1972373.9130434785</v>
          </cell>
          <cell r="V1455">
            <v>1972300</v>
          </cell>
          <cell r="W1455">
            <v>78894.956521739135</v>
          </cell>
          <cell r="X1455">
            <v>2051268.8695652178</v>
          </cell>
        </row>
        <row r="1456">
          <cell r="E1456" t="str">
            <v>37.8B00.0171</v>
          </cell>
          <cell r="F1456" t="str">
            <v>18. ĐIỆN QUANG</v>
          </cell>
          <cell r="G1456" t="str">
            <v>18.644</v>
          </cell>
          <cell r="H1456" t="str">
            <v>Sinh thiết xương dưới cắt lớp vi tính</v>
          </cell>
          <cell r="I1456" t="str">
            <v>Sinh thiết xương dưới cắt lớp vi tính</v>
          </cell>
          <cell r="J1456" t="str">
            <v>Sinh thiết xương dưới cắt lớp vi tính</v>
          </cell>
          <cell r="K1456" t="str">
            <v>B</v>
          </cell>
          <cell r="L1456" t="str">
            <v>T1</v>
          </cell>
          <cell r="M1456">
            <v>176</v>
          </cell>
          <cell r="N1456">
            <v>176</v>
          </cell>
          <cell r="P1456" t="str">
            <v>Sinh thiết phổi hoặc gan dưới hướng dẫn của cắt lớp vi tính</v>
          </cell>
          <cell r="Q1456">
            <v>1775000</v>
          </cell>
          <cell r="R1456">
            <v>151826.08695652199</v>
          </cell>
          <cell r="S1456">
            <v>1926000</v>
          </cell>
          <cell r="T1456">
            <v>197373.91304347859</v>
          </cell>
          <cell r="U1456">
            <v>1972373.9130434785</v>
          </cell>
          <cell r="V1456">
            <v>1972300</v>
          </cell>
          <cell r="W1456">
            <v>78894.956521739135</v>
          </cell>
          <cell r="X1456">
            <v>2051268.8695652178</v>
          </cell>
        </row>
        <row r="1457">
          <cell r="E1457" t="str">
            <v>37.8B00.0172</v>
          </cell>
          <cell r="F1457" t="str">
            <v>18. ĐIỆN QUANG</v>
          </cell>
          <cell r="G1457" t="str">
            <v>18.648</v>
          </cell>
          <cell r="H1457" t="str">
            <v>Sinh thiết tạng hay khối ổ bụng dưới cắt lớp vi tính</v>
          </cell>
          <cell r="I1457" t="str">
            <v>Sinh thiết tạng hay khối ổ bụng dưới cắt lớp vi tính</v>
          </cell>
          <cell r="J1457" t="str">
            <v>Sinh thiết tạng hay khối ổ bụng dưới cắt lớp vi tính</v>
          </cell>
          <cell r="K1457" t="str">
            <v>B</v>
          </cell>
          <cell r="L1457" t="str">
            <v>T1</v>
          </cell>
          <cell r="M1457">
            <v>177</v>
          </cell>
          <cell r="N1457">
            <v>177</v>
          </cell>
          <cell r="P1457" t="str">
            <v>Sinh thiết thận hoặc vú hoặc vị trí khác dưới hướng dẫn của cắt lớp vi tính</v>
          </cell>
          <cell r="Q1457">
            <v>1575000</v>
          </cell>
          <cell r="R1457">
            <v>151826.08695652199</v>
          </cell>
          <cell r="S1457">
            <v>1726000</v>
          </cell>
          <cell r="T1457">
            <v>197373.91304347859</v>
          </cell>
          <cell r="U1457">
            <v>1772373.9130434785</v>
          </cell>
          <cell r="V1457">
            <v>1772300</v>
          </cell>
          <cell r="W1457">
            <v>70894.956521739135</v>
          </cell>
          <cell r="X1457">
            <v>1843268.8695652178</v>
          </cell>
        </row>
        <row r="1458">
          <cell r="E1458" t="str">
            <v>37.8B00.0172</v>
          </cell>
          <cell r="F1458" t="str">
            <v>18. ĐIỆN QUANG</v>
          </cell>
          <cell r="G1458" t="str">
            <v>18.639</v>
          </cell>
          <cell r="H1458" t="str">
            <v>Sinh thiết thận dưới cắt lớp vi tính</v>
          </cell>
          <cell r="I1458" t="str">
            <v>Sinh thiết thận dưới cắt lớp vi tính</v>
          </cell>
          <cell r="J1458" t="str">
            <v>Sinh thiết thận dưới cắt lớp vi tính</v>
          </cell>
          <cell r="K1458" t="str">
            <v>B</v>
          </cell>
          <cell r="L1458" t="str">
            <v>T1</v>
          </cell>
          <cell r="M1458">
            <v>177</v>
          </cell>
          <cell r="N1458">
            <v>177</v>
          </cell>
          <cell r="P1458" t="str">
            <v>Sinh thiết thận hoặc vú hoặc vị trí khác dưới hướng dẫn của cắt lớp vi tính</v>
          </cell>
          <cell r="Q1458">
            <v>1575000</v>
          </cell>
          <cell r="R1458">
            <v>151826.08695652199</v>
          </cell>
          <cell r="S1458">
            <v>1726000</v>
          </cell>
          <cell r="T1458">
            <v>197373.91304347859</v>
          </cell>
          <cell r="U1458">
            <v>1772373.9130434785</v>
          </cell>
          <cell r="V1458">
            <v>1772300</v>
          </cell>
          <cell r="W1458">
            <v>70894.956521739135</v>
          </cell>
          <cell r="X1458">
            <v>1843268.8695652178</v>
          </cell>
        </row>
        <row r="1459">
          <cell r="E1459" t="str">
            <v>37.8B00.0172</v>
          </cell>
          <cell r="F1459" t="str">
            <v>18. ĐIỆN QUANG</v>
          </cell>
          <cell r="G1459" t="str">
            <v>18.643</v>
          </cell>
          <cell r="H1459" t="str">
            <v>Sinh thiết thận ghép dưới cắt lớp vi tính</v>
          </cell>
          <cell r="I1459" t="str">
            <v>Sinh thiết thận ghép dưới cắt lớp vi tính</v>
          </cell>
          <cell r="J1459" t="str">
            <v>Sinh thiết thận ghép dưới cắt lớp vi tính</v>
          </cell>
          <cell r="K1459" t="str">
            <v>A</v>
          </cell>
          <cell r="L1459" t="str">
            <v>T1</v>
          </cell>
          <cell r="M1459">
            <v>177</v>
          </cell>
          <cell r="N1459">
            <v>177</v>
          </cell>
          <cell r="P1459" t="str">
            <v>Sinh thiết thận hoặc vú hoặc vị trí khác dưới hướng dẫn của cắt lớp vi tính</v>
          </cell>
          <cell r="Q1459">
            <v>1575000</v>
          </cell>
          <cell r="R1459">
            <v>151826.08695652199</v>
          </cell>
          <cell r="S1459">
            <v>1726000</v>
          </cell>
          <cell r="T1459">
            <v>197373.91304347859</v>
          </cell>
          <cell r="U1459">
            <v>1772373.9130434785</v>
          </cell>
          <cell r="V1459">
            <v>1772300</v>
          </cell>
          <cell r="W1459">
            <v>70894.956521739135</v>
          </cell>
          <cell r="X1459">
            <v>1843268.8695652178</v>
          </cell>
        </row>
        <row r="1460">
          <cell r="E1460" t="str">
            <v>37.8B00.0173</v>
          </cell>
          <cell r="F1460" t="str">
            <v>02. NỘI KHOA</v>
          </cell>
          <cell r="G1460" t="str">
            <v>2.519</v>
          </cell>
          <cell r="H1460" t="str">
            <v>Sinh thiết phần mềm bằng phương pháp sinh thiết mở</v>
          </cell>
          <cell r="I1460" t="str">
            <v>Sinh thiết phần mềm bằng phương pháp sinh thiết mở</v>
          </cell>
          <cell r="J1460" t="str">
            <v>Sinh thiết phần mềm bằng phương pháp sinh thiết mở</v>
          </cell>
          <cell r="K1460" t="str">
            <v>B</v>
          </cell>
          <cell r="L1460" t="str">
            <v>T3</v>
          </cell>
          <cell r="M1460">
            <v>178</v>
          </cell>
          <cell r="N1460">
            <v>178</v>
          </cell>
          <cell r="P1460" t="str">
            <v>Sinh thiết hạch hoặc u</v>
          </cell>
          <cell r="Q1460">
            <v>205000</v>
          </cell>
          <cell r="R1460">
            <v>68869.565217391297</v>
          </cell>
          <cell r="S1460">
            <v>273000</v>
          </cell>
          <cell r="T1460">
            <v>89530.434782608689</v>
          </cell>
          <cell r="U1460">
            <v>294530.4347826087</v>
          </cell>
          <cell r="V1460">
            <v>294500</v>
          </cell>
          <cell r="W1460">
            <v>11781.217391304348</v>
          </cell>
          <cell r="X1460">
            <v>306311.65217391303</v>
          </cell>
        </row>
        <row r="1461">
          <cell r="E1461" t="str">
            <v>37.8B00.0173</v>
          </cell>
          <cell r="F1461" t="str">
            <v>5. DA LIỄU</v>
          </cell>
          <cell r="G1461" t="str">
            <v>5.67</v>
          </cell>
          <cell r="H1461" t="str">
            <v>Sinh thiết hạch, cơ, thần kinh và các u dưới da</v>
          </cell>
          <cell r="I1461" t="str">
            <v>Sinh thiết hạch, cơ, thần kinh và các u dưới da</v>
          </cell>
          <cell r="J1461" t="str">
            <v>Sinh thiết hạch, cơ, thần kinh và các u dưới da</v>
          </cell>
          <cell r="K1461" t="str">
            <v>B</v>
          </cell>
          <cell r="L1461" t="str">
            <v>T2</v>
          </cell>
          <cell r="M1461">
            <v>178</v>
          </cell>
          <cell r="N1461">
            <v>178</v>
          </cell>
          <cell r="P1461" t="str">
            <v>Sinh thiết hạch hoặc u</v>
          </cell>
          <cell r="Q1461">
            <v>205000</v>
          </cell>
          <cell r="R1461">
            <v>68869.565217391297</v>
          </cell>
          <cell r="S1461">
            <v>273000</v>
          </cell>
          <cell r="T1461">
            <v>89530.434782608689</v>
          </cell>
          <cell r="U1461">
            <v>294530.4347826087</v>
          </cell>
          <cell r="V1461">
            <v>294500</v>
          </cell>
          <cell r="W1461">
            <v>11781.217391304348</v>
          </cell>
          <cell r="X1461">
            <v>306311.65217391303</v>
          </cell>
        </row>
        <row r="1462">
          <cell r="E1462" t="str">
            <v>37.8B00.0174</v>
          </cell>
          <cell r="F1462" t="str">
            <v>02. NỘI KHOA</v>
          </cell>
          <cell r="G1462" t="str">
            <v>2.378</v>
          </cell>
          <cell r="H1462" t="str">
            <v>Sinh thiết màng hoạt dịch dưới hướng dẫn của siêu âm</v>
          </cell>
          <cell r="I1462" t="str">
            <v>Sinh thiết màng hoạt dịch dưới hướng dẫn của siêu âm</v>
          </cell>
          <cell r="J1462" t="str">
            <v>Sinh thiết màng hoạt dịch dưới hướng dẫn của siêu âm</v>
          </cell>
          <cell r="K1462" t="str">
            <v>A</v>
          </cell>
          <cell r="L1462" t="str">
            <v>T2</v>
          </cell>
          <cell r="M1462">
            <v>179</v>
          </cell>
          <cell r="N1462">
            <v>179</v>
          </cell>
          <cell r="P1462" t="str">
            <v>Sinh thiết màng hoạt dịch dưới hướng dẫn của siêu âm</v>
          </cell>
          <cell r="Q1462">
            <v>989000</v>
          </cell>
          <cell r="R1462">
            <v>139304.347826087</v>
          </cell>
          <cell r="S1462">
            <v>1128000</v>
          </cell>
          <cell r="T1462">
            <v>181095.65217391308</v>
          </cell>
          <cell r="U1462">
            <v>1170095.6521739131</v>
          </cell>
          <cell r="V1462">
            <v>1170000</v>
          </cell>
          <cell r="W1462">
            <v>46803.826086956527</v>
          </cell>
          <cell r="X1462">
            <v>1216899.4782608696</v>
          </cell>
        </row>
        <row r="1463">
          <cell r="E1463" t="str">
            <v>37.8B00.0175</v>
          </cell>
          <cell r="F1463" t="str">
            <v>01. HỒI SỨC CẤP CỨU VÀ CHỐNG ĐỘC</v>
          </cell>
          <cell r="G1463" t="str">
            <v>1.242</v>
          </cell>
          <cell r="H1463" t="str">
            <v>Rửa màng bụng cấp cứu</v>
          </cell>
          <cell r="I1463" t="str">
            <v>Rửa màng bụng cấp cứu</v>
          </cell>
          <cell r="J1463" t="str">
            <v>Rửa màng bụng cấp cứu</v>
          </cell>
          <cell r="K1463" t="str">
            <v>C</v>
          </cell>
          <cell r="L1463" t="str">
            <v>T1</v>
          </cell>
          <cell r="M1463">
            <v>180</v>
          </cell>
          <cell r="N1463">
            <v>180</v>
          </cell>
          <cell r="P1463" t="str">
            <v xml:space="preserve">Sinh thiết màng phổi </v>
          </cell>
          <cell r="Q1463">
            <v>374000</v>
          </cell>
          <cell r="R1463">
            <v>68869.565217391297</v>
          </cell>
          <cell r="S1463">
            <v>442000</v>
          </cell>
          <cell r="T1463">
            <v>89530.434782608689</v>
          </cell>
          <cell r="U1463">
            <v>463530.4347826087</v>
          </cell>
          <cell r="V1463">
            <v>463500</v>
          </cell>
          <cell r="W1463">
            <v>18541.217391304348</v>
          </cell>
          <cell r="X1463">
            <v>482071.65217391303</v>
          </cell>
        </row>
        <row r="1464">
          <cell r="E1464" t="str">
            <v>37.8B00.0175</v>
          </cell>
          <cell r="F1464" t="str">
            <v>02. NỘI KHOA</v>
          </cell>
          <cell r="G1464" t="str">
            <v>2.64</v>
          </cell>
          <cell r="H1464" t="str">
            <v>Sinh thiết màng phổi mù</v>
          </cell>
          <cell r="I1464" t="str">
            <v>Sinh thiết màng phổi mù</v>
          </cell>
          <cell r="J1464" t="str">
            <v>Sinh thiết màng phổi mù</v>
          </cell>
          <cell r="K1464" t="str">
            <v>C</v>
          </cell>
          <cell r="L1464" t="str">
            <v>T2</v>
          </cell>
          <cell r="M1464">
            <v>180</v>
          </cell>
          <cell r="N1464">
            <v>180</v>
          </cell>
          <cell r="P1464" t="str">
            <v xml:space="preserve">Sinh thiết màng phổi </v>
          </cell>
          <cell r="Q1464">
            <v>374000</v>
          </cell>
          <cell r="R1464">
            <v>68869.565217391297</v>
          </cell>
          <cell r="S1464">
            <v>442000</v>
          </cell>
          <cell r="T1464">
            <v>89530.434782608689</v>
          </cell>
          <cell r="U1464">
            <v>463530.4347826087</v>
          </cell>
          <cell r="V1464">
            <v>463500</v>
          </cell>
          <cell r="W1464">
            <v>18541.217391304348</v>
          </cell>
          <cell r="X1464">
            <v>482071.65217391303</v>
          </cell>
        </row>
        <row r="1465">
          <cell r="E1465" t="str">
            <v>37.8B00.0175</v>
          </cell>
          <cell r="F1465" t="str">
            <v>18. ĐIỆN QUANG</v>
          </cell>
          <cell r="G1465" t="str">
            <v>18.624</v>
          </cell>
          <cell r="H1465" t="str">
            <v>Chọc hút nang, tiêm xơ dưới hướng dẫn siêu âm</v>
          </cell>
          <cell r="I1465" t="str">
            <v>Chọc hút nang, tiêm xơ dưới hướng dẫn siêu âm</v>
          </cell>
          <cell r="J1465" t="str">
            <v>Chọc hút nang, tiêm xơ dưới hướng dẫn siêu âm</v>
          </cell>
          <cell r="K1465" t="str">
            <v>B</v>
          </cell>
          <cell r="L1465" t="str">
            <v>T1</v>
          </cell>
          <cell r="M1465">
            <v>180</v>
          </cell>
          <cell r="N1465">
            <v>180</v>
          </cell>
          <cell r="P1465" t="str">
            <v xml:space="preserve">Sinh thiết màng phổi </v>
          </cell>
          <cell r="Q1465">
            <v>374000</v>
          </cell>
          <cell r="R1465">
            <v>68869.565217391297</v>
          </cell>
          <cell r="S1465">
            <v>442000</v>
          </cell>
          <cell r="T1465">
            <v>89530.434782608689</v>
          </cell>
          <cell r="U1465">
            <v>463530.4347826087</v>
          </cell>
          <cell r="V1465">
            <v>463500</v>
          </cell>
          <cell r="W1465">
            <v>18541.217391304348</v>
          </cell>
          <cell r="X1465">
            <v>482071.65217391303</v>
          </cell>
        </row>
        <row r="1466">
          <cell r="E1466" t="str">
            <v>37.8B00.0176</v>
          </cell>
          <cell r="F1466" t="str">
            <v>5. DA LIỄU</v>
          </cell>
          <cell r="G1466" t="str">
            <v>5.53</v>
          </cell>
          <cell r="H1466" t="str">
            <v>Sinh thiết móng</v>
          </cell>
          <cell r="I1466" t="str">
            <v>Sinh thiết móng</v>
          </cell>
          <cell r="J1466" t="str">
            <v>Sinh thiết móng</v>
          </cell>
          <cell r="K1466" t="str">
            <v>B</v>
          </cell>
          <cell r="L1466" t="str">
            <v>T2</v>
          </cell>
          <cell r="M1466">
            <v>181</v>
          </cell>
          <cell r="N1466">
            <v>181</v>
          </cell>
          <cell r="P1466" t="str">
            <v>Sinh thiết móng</v>
          </cell>
          <cell r="Q1466">
            <v>196000</v>
          </cell>
          <cell r="R1466">
            <v>139304.347826087</v>
          </cell>
          <cell r="S1466">
            <v>335000</v>
          </cell>
          <cell r="T1466">
            <v>181095.65217391308</v>
          </cell>
          <cell r="U1466">
            <v>377095.65217391308</v>
          </cell>
          <cell r="V1466">
            <v>377000</v>
          </cell>
          <cell r="W1466">
            <v>15083.826086956524</v>
          </cell>
          <cell r="X1466">
            <v>392179.47826086963</v>
          </cell>
        </row>
        <row r="1467">
          <cell r="E1467" t="str">
            <v>37.8B00.0177</v>
          </cell>
          <cell r="F1467" t="str">
            <v>18. ĐIỆN QUANG</v>
          </cell>
          <cell r="G1467" t="str">
            <v>18.64</v>
          </cell>
          <cell r="H1467" t="str">
            <v>Sinh thiết tiền liệt tuyến qua siêu âm nội soi đường trực tràng</v>
          </cell>
          <cell r="I1467" t="str">
            <v>Sinh thiết tiền liệt tuyến qua siêu âm nội soi đường trực tràng</v>
          </cell>
          <cell r="J1467" t="str">
            <v>Sinh thiết tiền liệt tuyến qua siêu âm nội soi đường trực tràng</v>
          </cell>
          <cell r="K1467" t="str">
            <v>A</v>
          </cell>
          <cell r="L1467" t="str">
            <v>T1</v>
          </cell>
          <cell r="M1467">
            <v>182</v>
          </cell>
          <cell r="N1467">
            <v>182</v>
          </cell>
          <cell r="P1467" t="str">
            <v>Sinh thiết tiền liệt tuyến qua siêu âm đường trực tràng</v>
          </cell>
          <cell r="Q1467">
            <v>520000</v>
          </cell>
          <cell r="R1467">
            <v>108000</v>
          </cell>
          <cell r="S1467">
            <v>628000</v>
          </cell>
          <cell r="T1467">
            <v>140400</v>
          </cell>
          <cell r="U1467">
            <v>660400</v>
          </cell>
          <cell r="V1467">
            <v>660400</v>
          </cell>
          <cell r="W1467">
            <v>26416</v>
          </cell>
          <cell r="X1467">
            <v>686816</v>
          </cell>
        </row>
        <row r="1468">
          <cell r="E1468" t="str">
            <v>37.8B00.0177</v>
          </cell>
          <cell r="F1468" t="str">
            <v>18. ĐIỆN QUANG</v>
          </cell>
          <cell r="G1468" t="str">
            <v>18.613</v>
          </cell>
          <cell r="H1468" t="str">
            <v>Sinh thiết tiền liệt tuyến qua trực tràng dưới hướng dẫn siêu âm</v>
          </cell>
          <cell r="I1468" t="str">
            <v>Sinh thiết tiền liệt tuyến qua trực tràng dưới hướng dẫn siêu âm</v>
          </cell>
          <cell r="J1468" t="str">
            <v>Sinh thiết tiền liệt tuyến qua trực tràng dưới hướng dẫn siêu âm</v>
          </cell>
          <cell r="K1468" t="str">
            <v>B</v>
          </cell>
          <cell r="L1468" t="str">
            <v>T1</v>
          </cell>
          <cell r="M1468">
            <v>182</v>
          </cell>
          <cell r="N1468">
            <v>182</v>
          </cell>
          <cell r="P1468" t="str">
            <v>Sinh thiết tiền liệt tuyến qua siêu âm đường trực tràng</v>
          </cell>
          <cell r="Q1468">
            <v>520000</v>
          </cell>
          <cell r="R1468">
            <v>108000</v>
          </cell>
          <cell r="S1468">
            <v>628000</v>
          </cell>
          <cell r="T1468">
            <v>140400</v>
          </cell>
          <cell r="U1468">
            <v>660400</v>
          </cell>
          <cell r="V1468">
            <v>660400</v>
          </cell>
          <cell r="W1468">
            <v>26416</v>
          </cell>
          <cell r="X1468">
            <v>686816</v>
          </cell>
        </row>
        <row r="1469">
          <cell r="E1469" t="str">
            <v>37.2A02.0011</v>
          </cell>
          <cell r="F1469" t="str">
            <v>18. ĐIỆN QUANG</v>
          </cell>
          <cell r="G1469" t="str">
            <v>18.71</v>
          </cell>
          <cell r="H1469" t="str">
            <v>Chụp X-quang hốc mắt thẳng nghiêng</v>
          </cell>
          <cell r="I1469" t="str">
            <v>Chụp X-quang hốc mắt thẳng nghiêng [≤ 24x30 cm, 2 tư thế]</v>
          </cell>
          <cell r="J1469" t="str">
            <v>Chụp Xquang hốc mắt thẳng nghiêng</v>
          </cell>
          <cell r="K1469" t="str">
            <v>C</v>
          </cell>
          <cell r="M1469">
            <v>11</v>
          </cell>
          <cell r="N1469">
            <v>11</v>
          </cell>
          <cell r="O1469" t="str">
            <v>Áp dụng cho 01 vị trí</v>
          </cell>
          <cell r="P1469" t="str">
            <v>Chụp X-quang phim  ≤ 24x30 cm (2 tư thế)</v>
          </cell>
          <cell r="Q1469">
            <v>42000</v>
          </cell>
          <cell r="R1469">
            <v>17217.391304347799</v>
          </cell>
          <cell r="S1469">
            <v>59200</v>
          </cell>
          <cell r="T1469">
            <v>22382.608695652136</v>
          </cell>
          <cell r="U1469">
            <v>64382.608695652132</v>
          </cell>
          <cell r="V1469">
            <v>64300</v>
          </cell>
          <cell r="W1469">
            <v>2575.3043478260852</v>
          </cell>
          <cell r="X1469">
            <v>66957.913043478213</v>
          </cell>
        </row>
        <row r="1470">
          <cell r="E1470" t="str">
            <v>37.8B00.0178</v>
          </cell>
          <cell r="F1470" t="str">
            <v>22. HUYẾT HỌC TRUYỀN MÁU</v>
          </cell>
          <cell r="G1470" t="str">
            <v>22.130</v>
          </cell>
          <cell r="H1470" t="str">
            <v>Thủ thuật sinh thiết tủy xương (chưa bao gồm kim sinh thiết một lần)</v>
          </cell>
          <cell r="I1470" t="str">
            <v>Thủ thuật sinh thiết tủy xương (chưa bao gồm kim sinh thiết một lần)</v>
          </cell>
          <cell r="J1470" t="str">
            <v>Thủ thuật sinh thiết tủy xương (chưa bao gồm kim sinh thiết một lần)</v>
          </cell>
          <cell r="K1470" t="str">
            <v>B</v>
          </cell>
          <cell r="L1470" t="str">
            <v>T1</v>
          </cell>
          <cell r="M1470">
            <v>183</v>
          </cell>
          <cell r="N1470">
            <v>183</v>
          </cell>
          <cell r="O1470" t="str">
            <v>Chưa bao gồm kim sinh thiết.</v>
          </cell>
          <cell r="P1470" t="str">
            <v xml:space="preserve">Sinh thiết tủy xương </v>
          </cell>
          <cell r="Q1470">
            <v>185000</v>
          </cell>
          <cell r="R1470">
            <v>68869.565217391297</v>
          </cell>
          <cell r="S1470">
            <v>253000</v>
          </cell>
          <cell r="T1470">
            <v>89530.434782608689</v>
          </cell>
          <cell r="U1470">
            <v>274530.4347826087</v>
          </cell>
          <cell r="V1470">
            <v>274500</v>
          </cell>
          <cell r="W1470">
            <v>10981.217391304348</v>
          </cell>
          <cell r="X1470">
            <v>285511.65217391303</v>
          </cell>
        </row>
        <row r="1471">
          <cell r="E1471" t="str">
            <v>37.2A02.0013</v>
          </cell>
          <cell r="F1471" t="str">
            <v>18. ĐIỆN QUANG</v>
          </cell>
          <cell r="G1471" t="str">
            <v>18.112</v>
          </cell>
          <cell r="H1471" t="str">
            <v>Chụp X-quang khớp gối thẳng, nghiêng hoặc chếch</v>
          </cell>
          <cell r="I1471" t="str">
            <v>Chụp X-quang khớp gối thẳng, nghiêng hoặc chếch [ &gt;24x30 cm, 2 tư thế]</v>
          </cell>
          <cell r="J1471" t="str">
            <v>Chụp Xquang khớp gối thẳng, nghiêng hoặc chếch</v>
          </cell>
          <cell r="K1471" t="str">
            <v>D</v>
          </cell>
          <cell r="M1471">
            <v>13</v>
          </cell>
          <cell r="N1471">
            <v>13</v>
          </cell>
          <cell r="O1471" t="str">
            <v>Áp dụng cho 01 vị trí</v>
          </cell>
          <cell r="P1471" t="str">
            <v>Chụp X-quang phim &gt; 24x30 cm (2 tư thế)</v>
          </cell>
          <cell r="Q1471">
            <v>55000</v>
          </cell>
          <cell r="R1471">
            <v>17217.391304347799</v>
          </cell>
          <cell r="S1471">
            <v>72200</v>
          </cell>
          <cell r="T1471">
            <v>22382.608695652136</v>
          </cell>
          <cell r="U1471">
            <v>77382.608695652132</v>
          </cell>
          <cell r="V1471">
            <v>77300</v>
          </cell>
          <cell r="W1471">
            <v>3095.3043478260852</v>
          </cell>
          <cell r="X1471">
            <v>80477.913043478213</v>
          </cell>
        </row>
        <row r="1472">
          <cell r="E1472" t="str">
            <v>37.8B00.0179</v>
          </cell>
          <cell r="F1472" t="str">
            <v>22. HUYẾT HỌC TRUYỀN MÁU</v>
          </cell>
          <cell r="G1472" t="str">
            <v>22.131</v>
          </cell>
          <cell r="H1472" t="str">
            <v>Thủ thuật sinh thiết tủy xương (bao gồm kim sinh thiết nhiều lần)</v>
          </cell>
          <cell r="I1472" t="str">
            <v>Thủ thuật sinh thiết tủy xương (bao gồm kim sinh thiết nhiều lần)</v>
          </cell>
          <cell r="J1472" t="str">
            <v>Thủ thuật sinh thiết tủy xương (bao gồm kim sinh thiết nhiều lần)</v>
          </cell>
          <cell r="K1472" t="str">
            <v>B</v>
          </cell>
          <cell r="L1472" t="str">
            <v>T1</v>
          </cell>
          <cell r="M1472">
            <v>184</v>
          </cell>
          <cell r="N1472">
            <v>184</v>
          </cell>
          <cell r="O1472" t="str">
            <v>Bao gồm kim sinh thiết dùng nhiều lần.</v>
          </cell>
          <cell r="P1472" t="str">
            <v>Sinh thiết tủy xương có kim sinh thiết</v>
          </cell>
          <cell r="Q1472">
            <v>1315000</v>
          </cell>
          <cell r="R1472">
            <v>68869.565217391297</v>
          </cell>
          <cell r="S1472">
            <v>1383000</v>
          </cell>
          <cell r="T1472">
            <v>89530.434782608689</v>
          </cell>
          <cell r="U1472">
            <v>1404530.4347826086</v>
          </cell>
          <cell r="V1472">
            <v>1404500</v>
          </cell>
          <cell r="W1472">
            <v>56181.217391304344</v>
          </cell>
          <cell r="X1472">
            <v>1460711.6521739131</v>
          </cell>
        </row>
        <row r="1473">
          <cell r="E1473" t="str">
            <v>37.2A02.0011</v>
          </cell>
          <cell r="F1473" t="str">
            <v>18. ĐIỆN QUANG</v>
          </cell>
          <cell r="G1473" t="str">
            <v>18.112</v>
          </cell>
          <cell r="H1473" t="str">
            <v>Chụp X-quang khớp gối thẳng, nghiêng hoặc chếch</v>
          </cell>
          <cell r="I1473" t="str">
            <v>Chụp X-quang khớp gối thẳng, nghiêng hoặc chếch [≤ 24x30 cm, 2 tư thế]</v>
          </cell>
          <cell r="J1473" t="str">
            <v>Chụp Xquang khớp gối thẳng, nghiêng hoặc chếch</v>
          </cell>
          <cell r="K1473" t="str">
            <v>D</v>
          </cell>
          <cell r="M1473">
            <v>11</v>
          </cell>
          <cell r="N1473">
            <v>11</v>
          </cell>
          <cell r="O1473" t="str">
            <v>Áp dụng cho 01 vị trí</v>
          </cell>
          <cell r="P1473" t="str">
            <v>Chụp X-quang phim  ≤ 24x30 cm (2 tư thế)</v>
          </cell>
          <cell r="Q1473">
            <v>42000</v>
          </cell>
          <cell r="R1473">
            <v>17217.391304347799</v>
          </cell>
          <cell r="S1473">
            <v>59200</v>
          </cell>
          <cell r="T1473">
            <v>22382.608695652136</v>
          </cell>
          <cell r="U1473">
            <v>64382.608695652132</v>
          </cell>
          <cell r="V1473">
            <v>64300</v>
          </cell>
          <cell r="W1473">
            <v>2575.3043478260852</v>
          </cell>
          <cell r="X1473">
            <v>66957.913043478213</v>
          </cell>
        </row>
        <row r="1474">
          <cell r="E1474" t="str">
            <v>37.8B00.0180</v>
          </cell>
          <cell r="F1474" t="str">
            <v>22. HUYẾT HỌC TRUYỀN MÁU</v>
          </cell>
          <cell r="G1474" t="str">
            <v>22.132</v>
          </cell>
          <cell r="H1474" t="str">
            <v>Thủ thuật sinh thiết tủy xương (sử dụng máy khoan cầm tay)</v>
          </cell>
          <cell r="I1474" t="str">
            <v>Thủ thuật sinh thiết tủy xương (sử dụng máy khoan cầm tay)</v>
          </cell>
          <cell r="J1474" t="str">
            <v>Thủ thuật sinh thiết tủy xương (sử dụng máy khoan cầm tay)</v>
          </cell>
          <cell r="K1474" t="str">
            <v>B</v>
          </cell>
          <cell r="L1474" t="str">
            <v>T1</v>
          </cell>
          <cell r="M1474">
            <v>185</v>
          </cell>
          <cell r="N1474">
            <v>185</v>
          </cell>
          <cell r="P1474" t="str">
            <v>Sinh thiết tủy xương (sử dụng máy khoan cầm tay).</v>
          </cell>
          <cell r="Q1474">
            <v>2619000</v>
          </cell>
          <cell r="R1474">
            <v>70434.782608695605</v>
          </cell>
          <cell r="S1474">
            <v>2689000</v>
          </cell>
          <cell r="T1474">
            <v>91565.217391304293</v>
          </cell>
          <cell r="U1474">
            <v>2710565.2173913042</v>
          </cell>
          <cell r="V1474">
            <v>2710500</v>
          </cell>
          <cell r="W1474">
            <v>108422.60869565218</v>
          </cell>
          <cell r="X1474">
            <v>2818987.8260869565</v>
          </cell>
        </row>
        <row r="1475">
          <cell r="E1475" t="str">
            <v>37.8B00.0182</v>
          </cell>
          <cell r="F1475" t="str">
            <v>18. ĐIỆN QUANG</v>
          </cell>
          <cell r="G1475" t="str">
            <v>18.690</v>
          </cell>
          <cell r="H1475" t="str">
            <v>Chọc sinh thiết vú dưới định vị nổi (Stereotaxic)</v>
          </cell>
          <cell r="I1475" t="str">
            <v>Chọc sinh thiết vú dưới định vị nổi (Stereotaxic)</v>
          </cell>
          <cell r="J1475" t="str">
            <v>Chọc sinh thiết vú dưới định vị nổi (Stereotaxic)</v>
          </cell>
          <cell r="K1475" t="str">
            <v>B</v>
          </cell>
          <cell r="M1475">
            <v>187</v>
          </cell>
          <cell r="N1475">
            <v>187</v>
          </cell>
          <cell r="P1475" t="str">
            <v>Sinh thiết  tuyến vú dưới hướng dẫn của Xquang có hệ thống định vị stereostatic</v>
          </cell>
          <cell r="Q1475">
            <v>1475000</v>
          </cell>
          <cell r="R1475">
            <v>103304.347826087</v>
          </cell>
          <cell r="S1475">
            <v>1578000</v>
          </cell>
          <cell r="T1475">
            <v>134295.65217391311</v>
          </cell>
          <cell r="U1475">
            <v>1609295.6521739131</v>
          </cell>
          <cell r="V1475">
            <v>1609200</v>
          </cell>
          <cell r="W1475">
            <v>64371.826086956527</v>
          </cell>
          <cell r="X1475">
            <v>1673667.4782608696</v>
          </cell>
        </row>
        <row r="1476">
          <cell r="E1476" t="str">
            <v>37.8B00.0183</v>
          </cell>
          <cell r="F1476" t="str">
            <v>02. NỘI KHOA</v>
          </cell>
          <cell r="G1476" t="str">
            <v>2.217</v>
          </cell>
          <cell r="H1476" t="str">
            <v>Nội soi đặt catherter bàng quang niệu quản để chụp UPR</v>
          </cell>
          <cell r="I1476" t="str">
            <v>Nội soi đặt catherter bàng quang niệu quản để chụp UPR</v>
          </cell>
          <cell r="J1476" t="str">
            <v>Nội soi đặt catherter bàng quang niệu quản để chụp UPR</v>
          </cell>
          <cell r="K1476" t="str">
            <v>B</v>
          </cell>
          <cell r="L1476" t="str">
            <v>T1</v>
          </cell>
          <cell r="M1476">
            <v>188</v>
          </cell>
          <cell r="N1476">
            <v>188</v>
          </cell>
          <cell r="O1476" t="str">
            <v>Chưa bao gồm thuốc cản quang.</v>
          </cell>
          <cell r="P1476" t="str">
            <v>Soi bàng quang, chụp thận ngược dòng</v>
          </cell>
          <cell r="Q1476">
            <v>559000</v>
          </cell>
          <cell r="R1476">
            <v>104869.56521739101</v>
          </cell>
          <cell r="S1476">
            <v>663000</v>
          </cell>
          <cell r="T1476">
            <v>136330.43478260832</v>
          </cell>
          <cell r="U1476">
            <v>695330.4347826083</v>
          </cell>
          <cell r="V1476">
            <v>695300</v>
          </cell>
          <cell r="W1476">
            <v>27813.217391304333</v>
          </cell>
          <cell r="X1476">
            <v>723143.65217391262</v>
          </cell>
        </row>
        <row r="1477">
          <cell r="E1477" t="str">
            <v>37.2A03.0028</v>
          </cell>
          <cell r="F1477" t="str">
            <v>18. ĐIỆN QUANG</v>
          </cell>
          <cell r="G1477" t="str">
            <v>18.112</v>
          </cell>
          <cell r="H1477" t="str">
            <v>Chụp X-quang khớp gối thẳng, nghiêng hoặc chếch</v>
          </cell>
          <cell r="I1477" t="str">
            <v>Chụp X-quang khớp gối thẳng, nghiêng hoặc chếch [số hóa 1 phim]</v>
          </cell>
          <cell r="J1477" t="str">
            <v>Chụp Xquang khớp gối thẳng, nghiêng hoặc chếch</v>
          </cell>
          <cell r="K1477" t="str">
            <v>D</v>
          </cell>
          <cell r="M1477">
            <v>29</v>
          </cell>
          <cell r="N1477">
            <v>29</v>
          </cell>
          <cell r="O1477" t="str">
            <v>Áp dụng cho 01 vị trí</v>
          </cell>
          <cell r="P1477" t="str">
            <v>Chụp X-quang số hóa 1 phim</v>
          </cell>
          <cell r="Q1477">
            <v>51591</v>
          </cell>
          <cell r="R1477">
            <v>16752.5217391304</v>
          </cell>
          <cell r="S1477">
            <v>68300</v>
          </cell>
          <cell r="T1477">
            <v>21778.278260869516</v>
          </cell>
          <cell r="U1477">
            <v>73369.278260869512</v>
          </cell>
          <cell r="V1477">
            <v>73300</v>
          </cell>
          <cell r="W1477">
            <v>2934.7711304347804</v>
          </cell>
          <cell r="X1477">
            <v>76304.049391304288</v>
          </cell>
        </row>
        <row r="1478">
          <cell r="E1478" t="str">
            <v>37.8B00.0184</v>
          </cell>
          <cell r="F1478" t="str">
            <v>03. NHI KHOA</v>
          </cell>
          <cell r="G1478" t="str">
            <v>3.160</v>
          </cell>
          <cell r="H1478" t="str">
            <v>Soi đại tràng cầm máu</v>
          </cell>
          <cell r="I1478" t="str">
            <v>Soi đại tràng cầm máu</v>
          </cell>
          <cell r="J1478" t="str">
            <v>Soi đại tràng cầm máu</v>
          </cell>
          <cell r="K1478" t="str">
            <v>B</v>
          </cell>
          <cell r="L1478" t="str">
            <v>T1</v>
          </cell>
          <cell r="M1478">
            <v>189</v>
          </cell>
          <cell r="N1478">
            <v>189</v>
          </cell>
          <cell r="O1478" t="str">
            <v>Chưa bao gồm dụng cụ kẹp và clip cầm máu.</v>
          </cell>
          <cell r="P1478" t="str">
            <v>Soi đại tràng, tiêm hoặc kẹp cầm máu</v>
          </cell>
          <cell r="Q1478">
            <v>435000</v>
          </cell>
          <cell r="R1478">
            <v>170608.69565217401</v>
          </cell>
          <cell r="S1478">
            <v>605000</v>
          </cell>
          <cell r="T1478">
            <v>221791.3043478262</v>
          </cell>
          <cell r="U1478">
            <v>656791.30434782617</v>
          </cell>
          <cell r="V1478">
            <v>656700</v>
          </cell>
          <cell r="W1478">
            <v>26271.652173913048</v>
          </cell>
          <cell r="X1478">
            <v>683062.95652173925</v>
          </cell>
        </row>
        <row r="1479">
          <cell r="E1479" t="str">
            <v>37.2A03.0029</v>
          </cell>
          <cell r="F1479" t="str">
            <v>18. ĐIỆN QUANG</v>
          </cell>
          <cell r="G1479" t="str">
            <v>18.112</v>
          </cell>
          <cell r="H1479" t="str">
            <v>Chụp X-quang khớp gối thẳng, nghiêng hoặc chếch</v>
          </cell>
          <cell r="I1479" t="str">
            <v>Chụp X-quang khớp gối thẳng, nghiêng hoặc chếch [số hóa 2 phim]</v>
          </cell>
          <cell r="J1479" t="str">
            <v>Chụp Xquang khớp gối thẳng, nghiêng hoặc chếch</v>
          </cell>
          <cell r="K1479" t="str">
            <v>D</v>
          </cell>
          <cell r="M1479">
            <v>30</v>
          </cell>
          <cell r="N1479">
            <v>30</v>
          </cell>
          <cell r="O1479" t="str">
            <v>Áp dụng cho 01 vị trí</v>
          </cell>
          <cell r="P1479" t="str">
            <v>Chụp X-quang số hóa 2 phim</v>
          </cell>
          <cell r="Q1479">
            <v>83000</v>
          </cell>
          <cell r="R1479">
            <v>17217.391304347799</v>
          </cell>
          <cell r="S1479">
            <v>100000</v>
          </cell>
          <cell r="T1479">
            <v>22382.608695652136</v>
          </cell>
          <cell r="U1479">
            <v>105382.60869565213</v>
          </cell>
          <cell r="V1479">
            <v>105300</v>
          </cell>
          <cell r="W1479">
            <v>4215.3043478260852</v>
          </cell>
          <cell r="X1479">
            <v>109597.91304347821</v>
          </cell>
        </row>
        <row r="1480">
          <cell r="E1480" t="str">
            <v>37.8B00.0185</v>
          </cell>
          <cell r="F1480" t="str">
            <v>02. NỘI KHOA</v>
          </cell>
          <cell r="G1480" t="str">
            <v>2.369</v>
          </cell>
          <cell r="H1480" t="str">
            <v>Nội soi khớp vai chẩn đoán (có sinh thiết)</v>
          </cell>
          <cell r="I1480" t="str">
            <v>Nội soi khớp vai chẩn đoán (có sinh thiết)</v>
          </cell>
          <cell r="J1480" t="str">
            <v>Nội soi khớp vai chẩn đoán (có sinh thiết)</v>
          </cell>
          <cell r="K1480" t="str">
            <v>B</v>
          </cell>
          <cell r="L1480" t="str">
            <v>T1</v>
          </cell>
          <cell r="M1480">
            <v>190</v>
          </cell>
          <cell r="N1480">
            <v>190</v>
          </cell>
          <cell r="P1480" t="str">
            <v>Soi khớp có sinh thiết</v>
          </cell>
          <cell r="Q1480">
            <v>429000</v>
          </cell>
          <cell r="R1480">
            <v>84521.739130434798</v>
          </cell>
          <cell r="S1480">
            <v>513000</v>
          </cell>
          <cell r="T1480">
            <v>109878.26086956525</v>
          </cell>
          <cell r="U1480">
            <v>538878.26086956519</v>
          </cell>
          <cell r="V1480">
            <v>538800</v>
          </cell>
          <cell r="W1480">
            <v>21555.130434782608</v>
          </cell>
          <cell r="X1480">
            <v>560433.39130434778</v>
          </cell>
        </row>
        <row r="1481">
          <cell r="E1481" t="str">
            <v>37.8B00.0186</v>
          </cell>
          <cell r="F1481" t="str">
            <v>03. NHI KHOA</v>
          </cell>
          <cell r="G1481" t="str">
            <v>3.67</v>
          </cell>
          <cell r="H1481" t="str">
            <v>Nội soi màng phổi để chẩn đoán</v>
          </cell>
          <cell r="I1481" t="str">
            <v>Nội soi màng phổi để chẩn đoán</v>
          </cell>
          <cell r="J1481" t="str">
            <v>Nội soi màng phổi để chẩn đoán</v>
          </cell>
          <cell r="K1481" t="str">
            <v>B</v>
          </cell>
          <cell r="L1481" t="str">
            <v>T1</v>
          </cell>
          <cell r="M1481">
            <v>191</v>
          </cell>
          <cell r="N1481">
            <v>191</v>
          </cell>
          <cell r="P1481" t="str">
            <v>Soi màng phổi</v>
          </cell>
          <cell r="Q1481">
            <v>276000</v>
          </cell>
          <cell r="R1481">
            <v>198782.60869565199</v>
          </cell>
          <cell r="S1481">
            <v>474000</v>
          </cell>
          <cell r="T1481">
            <v>258417.39130434758</v>
          </cell>
          <cell r="U1481">
            <v>534417.39130434755</v>
          </cell>
          <cell r="V1481">
            <v>534400</v>
          </cell>
          <cell r="W1481">
            <v>21376.695652173901</v>
          </cell>
          <cell r="X1481">
            <v>555794.0869565215</v>
          </cell>
        </row>
        <row r="1482">
          <cell r="E1482" t="str">
            <v>37.2A02.0012</v>
          </cell>
          <cell r="F1482" t="str">
            <v>18. ĐIỆN QUANG</v>
          </cell>
          <cell r="G1482" t="str">
            <v>18.110</v>
          </cell>
          <cell r="H1482" t="str">
            <v>Chụp X-quang khớp háng nghiêng</v>
          </cell>
          <cell r="I1482" t="str">
            <v>Chụp X-quang khớp háng nghiêng [&gt; 24x30 cm, 1 tư thế]</v>
          </cell>
          <cell r="J1482" t="str">
            <v>Chụp Xquang khớp háng nghiêng</v>
          </cell>
          <cell r="K1482" t="str">
            <v>C</v>
          </cell>
          <cell r="M1482">
            <v>12</v>
          </cell>
          <cell r="N1482">
            <v>12</v>
          </cell>
          <cell r="O1482" t="str">
            <v>Áp dụng cho 01 vị trí</v>
          </cell>
          <cell r="P1482" t="str">
            <v>Chụp X-quang phim &gt; 24x30 cm (1 tư thế)</v>
          </cell>
          <cell r="Q1482">
            <v>42000</v>
          </cell>
          <cell r="R1482">
            <v>17217.391304347799</v>
          </cell>
          <cell r="S1482">
            <v>59200</v>
          </cell>
          <cell r="T1482">
            <v>22382.608695652136</v>
          </cell>
          <cell r="U1482">
            <v>64382.608695652132</v>
          </cell>
          <cell r="V1482">
            <v>64300</v>
          </cell>
          <cell r="W1482">
            <v>2575.3043478260852</v>
          </cell>
          <cell r="X1482">
            <v>66957.913043478213</v>
          </cell>
        </row>
        <row r="1483">
          <cell r="E1483" t="str">
            <v>37.8B00.0191</v>
          </cell>
          <cell r="F1483" t="str">
            <v>02. NỘI KHOA</v>
          </cell>
          <cell r="G1483" t="str">
            <v>2.292</v>
          </cell>
          <cell r="H1483" t="str">
            <v>Nội soi hậu môn ống cứng can thiệp - thắt trĩ bằng vòng cao su</v>
          </cell>
          <cell r="I1483" t="str">
            <v>Nội soi hậu môn ống cứng can thiệp - thắt trĩ bằng vòng cao su</v>
          </cell>
          <cell r="J1483" t="str">
            <v>Nội soi hậu môn ống cứng can thiệp - thắt trĩ bằng vòng cao su</v>
          </cell>
          <cell r="K1483" t="str">
            <v>B</v>
          </cell>
          <cell r="L1483" t="str">
            <v>T2</v>
          </cell>
          <cell r="M1483">
            <v>196</v>
          </cell>
          <cell r="N1483">
            <v>196</v>
          </cell>
          <cell r="P1483" t="str">
            <v>Soi trực tràng, tiêm hoặc thắt trĩ</v>
          </cell>
          <cell r="Q1483">
            <v>174000</v>
          </cell>
          <cell r="R1483">
            <v>84521.739130434798</v>
          </cell>
          <cell r="S1483">
            <v>258000</v>
          </cell>
          <cell r="T1483">
            <v>109878.26086956525</v>
          </cell>
          <cell r="U1483">
            <v>283878.26086956525</v>
          </cell>
          <cell r="V1483">
            <v>283800</v>
          </cell>
          <cell r="W1483">
            <v>11355.13043478261</v>
          </cell>
          <cell r="X1483">
            <v>295233.39130434784</v>
          </cell>
        </row>
        <row r="1484">
          <cell r="E1484" t="str">
            <v>37.8B00.0191</v>
          </cell>
          <cell r="F1484" t="str">
            <v>02. NỘI KHOA</v>
          </cell>
          <cell r="G1484" t="str">
            <v>2.273</v>
          </cell>
          <cell r="H1484" t="str">
            <v>Nội soi hậu môn ống cứng can thiệp - tiêm xơ búi trĩ</v>
          </cell>
          <cell r="I1484" t="str">
            <v>Nội soi hậu môn ống cứng can thiệp - tiêm xơ búi trĩ</v>
          </cell>
          <cell r="J1484" t="str">
            <v>Nội soi hậu môn ống cứng can thiệp - tiêm xơ búi trĩ</v>
          </cell>
          <cell r="K1484" t="str">
            <v>C</v>
          </cell>
          <cell r="L1484" t="str">
            <v>T2</v>
          </cell>
          <cell r="M1484">
            <v>196</v>
          </cell>
          <cell r="N1484">
            <v>196</v>
          </cell>
          <cell r="P1484" t="str">
            <v>Soi trực tràng, tiêm hoặc thắt trĩ</v>
          </cell>
          <cell r="Q1484">
            <v>174000</v>
          </cell>
          <cell r="R1484">
            <v>84521.739130434798</v>
          </cell>
          <cell r="S1484">
            <v>258000</v>
          </cell>
          <cell r="T1484">
            <v>109878.26086956525</v>
          </cell>
          <cell r="U1484">
            <v>283878.26086956525</v>
          </cell>
          <cell r="V1484">
            <v>283800</v>
          </cell>
          <cell r="W1484">
            <v>11355.13043478261</v>
          </cell>
          <cell r="X1484">
            <v>295233.39130434784</v>
          </cell>
        </row>
        <row r="1485">
          <cell r="E1485" t="str">
            <v>37.2A02.0010</v>
          </cell>
          <cell r="F1485" t="str">
            <v>18. ĐIỆN QUANG</v>
          </cell>
          <cell r="G1485" t="str">
            <v>18.110</v>
          </cell>
          <cell r="H1485" t="str">
            <v>Chụp X-quang khớp háng nghiêng</v>
          </cell>
          <cell r="I1485" t="str">
            <v>Chụp X-quang khớp háng nghiêng [≤ 24x30 cm, 1 tư thế]</v>
          </cell>
          <cell r="J1485" t="str">
            <v>Chụp Xquang khớp háng nghiêng</v>
          </cell>
          <cell r="K1485" t="str">
            <v>C</v>
          </cell>
          <cell r="M1485">
            <v>10</v>
          </cell>
          <cell r="N1485">
            <v>10</v>
          </cell>
          <cell r="O1485" t="str">
            <v>Áp dụng cho 01 vị trí</v>
          </cell>
          <cell r="P1485" t="str">
            <v>Chụp X-quang phim  ≤ 24x30 cm (1 tư thế)</v>
          </cell>
          <cell r="Q1485">
            <v>36000</v>
          </cell>
          <cell r="R1485">
            <v>17217.391304347799</v>
          </cell>
          <cell r="S1485">
            <v>53200</v>
          </cell>
          <cell r="T1485">
            <v>22382.608695652136</v>
          </cell>
          <cell r="U1485">
            <v>58382.608695652132</v>
          </cell>
          <cell r="V1485">
            <v>58300</v>
          </cell>
          <cell r="W1485">
            <v>2335.3043478260852</v>
          </cell>
          <cell r="X1485">
            <v>60717.91304347822</v>
          </cell>
        </row>
        <row r="1486">
          <cell r="E1486" t="str">
            <v>37.2A03.0028</v>
          </cell>
          <cell r="F1486" t="str">
            <v>18. ĐIỆN QUANG</v>
          </cell>
          <cell r="G1486" t="str">
            <v>18.110</v>
          </cell>
          <cell r="H1486" t="str">
            <v>Chụp X-quang khớp háng nghiêng</v>
          </cell>
          <cell r="I1486" t="str">
            <v>Chụp X-quang khớp háng nghiêng [số hóa 1 phim]</v>
          </cell>
          <cell r="J1486" t="str">
            <v>Chụp Xquang khớp háng nghiêng</v>
          </cell>
          <cell r="K1486" t="str">
            <v>C</v>
          </cell>
          <cell r="M1486">
            <v>29</v>
          </cell>
          <cell r="N1486">
            <v>29</v>
          </cell>
          <cell r="O1486" t="str">
            <v>Áp dụng cho 01 vị trí</v>
          </cell>
          <cell r="P1486" t="str">
            <v>Chụp X-quang số hóa 1 phim</v>
          </cell>
          <cell r="Q1486">
            <v>51591</v>
          </cell>
          <cell r="R1486">
            <v>16752.5217391304</v>
          </cell>
          <cell r="S1486">
            <v>68300</v>
          </cell>
          <cell r="T1486">
            <v>21778.278260869516</v>
          </cell>
          <cell r="U1486">
            <v>73369.278260869512</v>
          </cell>
          <cell r="V1486">
            <v>73300</v>
          </cell>
          <cell r="W1486">
            <v>2934.7711304347804</v>
          </cell>
          <cell r="X1486">
            <v>76304.049391304288</v>
          </cell>
        </row>
        <row r="1487">
          <cell r="E1487" t="str">
            <v>37.8B00.0192</v>
          </cell>
          <cell r="F1487" t="str">
            <v>01. HỒI SỨC CẤP CỨU VÀ CHỐNG ĐỘC</v>
          </cell>
          <cell r="G1487" t="str">
            <v>1.36</v>
          </cell>
          <cell r="H1487" t="str">
            <v>Tạo nhịp tim cấp cứu tạm thời với điện cực ngoài lồng ngực</v>
          </cell>
          <cell r="I1487" t="str">
            <v>Tạo nhịp tim cấp cứu tạm thời với điện cực ngoài lồng ngực</v>
          </cell>
          <cell r="J1487" t="str">
            <v>Tạo nhịp tim cấp cứu tạm thời với điện cực ngoài lồng ngực</v>
          </cell>
          <cell r="K1487" t="str">
            <v>C</v>
          </cell>
          <cell r="L1487" t="str">
            <v>T1</v>
          </cell>
          <cell r="M1487">
            <v>197</v>
          </cell>
          <cell r="N1487">
            <v>197</v>
          </cell>
          <cell r="P1487" t="str">
            <v>Tạo nhịp cấp cứu ngoài lồng ngực</v>
          </cell>
          <cell r="Q1487">
            <v>896000</v>
          </cell>
          <cell r="R1487">
            <v>112695.652173913</v>
          </cell>
          <cell r="S1487">
            <v>1008000</v>
          </cell>
          <cell r="T1487">
            <v>146504.34782608692</v>
          </cell>
          <cell r="U1487">
            <v>1042504.3478260869</v>
          </cell>
          <cell r="V1487">
            <v>1042500</v>
          </cell>
          <cell r="W1487">
            <v>41700.17391304348</v>
          </cell>
          <cell r="X1487">
            <v>1084204.5217391304</v>
          </cell>
        </row>
        <row r="1488">
          <cell r="E1488" t="str">
            <v>37.8B00.0192</v>
          </cell>
          <cell r="F1488" t="str">
            <v>02. NỘI KHOA</v>
          </cell>
          <cell r="G1488" t="str">
            <v>2.120</v>
          </cell>
          <cell r="H1488" t="str">
            <v>Sốc điện điều trị rung nhĩ</v>
          </cell>
          <cell r="I1488" t="str">
            <v>Sốc điện điều trị rung nhĩ</v>
          </cell>
          <cell r="J1488" t="str">
            <v>Sốc điện điều trị rung nhĩ</v>
          </cell>
          <cell r="K1488" t="str">
            <v>B</v>
          </cell>
          <cell r="L1488" t="str">
            <v>T1</v>
          </cell>
          <cell r="M1488">
            <v>197</v>
          </cell>
          <cell r="N1488">
            <v>197</v>
          </cell>
          <cell r="P1488" t="str">
            <v>Tạo nhịp cấp cứu ngoài lồng ngực</v>
          </cell>
          <cell r="Q1488">
            <v>896000</v>
          </cell>
          <cell r="R1488">
            <v>112695.652173913</v>
          </cell>
          <cell r="S1488">
            <v>1008000</v>
          </cell>
          <cell r="T1488">
            <v>146504.34782608692</v>
          </cell>
          <cell r="U1488">
            <v>1042504.3478260869</v>
          </cell>
          <cell r="V1488">
            <v>1042500</v>
          </cell>
          <cell r="W1488">
            <v>41700.17391304348</v>
          </cell>
          <cell r="X1488">
            <v>1084204.5217391304</v>
          </cell>
        </row>
        <row r="1489">
          <cell r="E1489" t="str">
            <v>37.8B00.0192</v>
          </cell>
          <cell r="F1489" t="str">
            <v>03. NHI KHOA</v>
          </cell>
          <cell r="G1489" t="str">
            <v>3.23</v>
          </cell>
          <cell r="H1489" t="str">
            <v>Kích thích tim tạm thời với điện cực ngoài lồng ngực</v>
          </cell>
          <cell r="I1489" t="str">
            <v>Kích thích tim tạm thời với điện cực ngoài lồng ngực</v>
          </cell>
          <cell r="J1489" t="str">
            <v>Kích thích tim tạm thời với điện cực ngoài lồng ngực</v>
          </cell>
          <cell r="K1489" t="str">
            <v>B</v>
          </cell>
          <cell r="L1489" t="str">
            <v>T1</v>
          </cell>
          <cell r="M1489">
            <v>197</v>
          </cell>
          <cell r="N1489">
            <v>197</v>
          </cell>
          <cell r="P1489" t="str">
            <v>Tạo nhịp cấp cứu ngoài lồng ngực</v>
          </cell>
          <cell r="Q1489">
            <v>896000</v>
          </cell>
          <cell r="R1489">
            <v>112695.652173913</v>
          </cell>
          <cell r="S1489">
            <v>1008000</v>
          </cell>
          <cell r="T1489">
            <v>146504.34782608692</v>
          </cell>
          <cell r="U1489">
            <v>1042504.3478260869</v>
          </cell>
          <cell r="V1489">
            <v>1042500</v>
          </cell>
          <cell r="W1489">
            <v>41700.17391304348</v>
          </cell>
          <cell r="X1489">
            <v>1084204.5217391304</v>
          </cell>
        </row>
        <row r="1490">
          <cell r="E1490" t="str">
            <v>37.8B00.0192</v>
          </cell>
          <cell r="F1490" t="str">
            <v>03. NHI KHOA</v>
          </cell>
          <cell r="G1490" t="str">
            <v>3.22</v>
          </cell>
          <cell r="H1490" t="str">
            <v>Kích thích tim với tần số cao</v>
          </cell>
          <cell r="I1490" t="str">
            <v>Kích thích tim với tần số cao</v>
          </cell>
          <cell r="J1490" t="str">
            <v>Kích thích tim với tần số cao</v>
          </cell>
          <cell r="K1490" t="str">
            <v>B</v>
          </cell>
          <cell r="L1490" t="str">
            <v>T1</v>
          </cell>
          <cell r="M1490">
            <v>197</v>
          </cell>
          <cell r="N1490">
            <v>197</v>
          </cell>
          <cell r="P1490" t="str">
            <v>Tạo nhịp cấp cứu ngoài lồng ngực</v>
          </cell>
          <cell r="Q1490">
            <v>896000</v>
          </cell>
          <cell r="R1490">
            <v>112695.652173913</v>
          </cell>
          <cell r="S1490">
            <v>1008000</v>
          </cell>
          <cell r="T1490">
            <v>146504.34782608692</v>
          </cell>
          <cell r="U1490">
            <v>1042504.3478260869</v>
          </cell>
          <cell r="V1490">
            <v>1042500</v>
          </cell>
          <cell r="W1490">
            <v>41700.17391304348</v>
          </cell>
          <cell r="X1490">
            <v>1084204.5217391304</v>
          </cell>
        </row>
        <row r="1491">
          <cell r="E1491" t="str">
            <v>37.2A02.0012</v>
          </cell>
          <cell r="F1491" t="str">
            <v>18. ĐIỆN QUANG</v>
          </cell>
          <cell r="G1491" t="str">
            <v>18.109</v>
          </cell>
          <cell r="H1491" t="str">
            <v>Chụp X-quang khớp háng thẳng hai bên</v>
          </cell>
          <cell r="I1491" t="str">
            <v>Chụp X-quang khớp háng thẳng hai bên [&gt; 24x30 cm, 1 tư thế]</v>
          </cell>
          <cell r="J1491" t="str">
            <v>Chụp Xquang khớp háng thẳng hai bên</v>
          </cell>
          <cell r="K1491" t="str">
            <v>D</v>
          </cell>
          <cell r="M1491">
            <v>12</v>
          </cell>
          <cell r="N1491">
            <v>12</v>
          </cell>
          <cell r="O1491" t="str">
            <v>Áp dụng cho 01 vị trí</v>
          </cell>
          <cell r="P1491" t="str">
            <v>Chụp X-quang phim &gt; 24x30 cm (1 tư thế)</v>
          </cell>
          <cell r="Q1491">
            <v>42000</v>
          </cell>
          <cell r="R1491">
            <v>17217.391304347799</v>
          </cell>
          <cell r="S1491">
            <v>59200</v>
          </cell>
          <cell r="T1491">
            <v>22382.608695652136</v>
          </cell>
          <cell r="U1491">
            <v>64382.608695652132</v>
          </cell>
          <cell r="V1491">
            <v>64300</v>
          </cell>
          <cell r="W1491">
            <v>2575.3043478260852</v>
          </cell>
          <cell r="X1491">
            <v>66957.913043478213</v>
          </cell>
        </row>
        <row r="1492">
          <cell r="E1492" t="str">
            <v>37.8B00.0192</v>
          </cell>
          <cell r="F1492" t="str">
            <v>03. NHI KHOA</v>
          </cell>
          <cell r="G1492" t="str">
            <v>3.24</v>
          </cell>
          <cell r="H1492" t="str">
            <v>Sốc điện phá rung nhĩ, cơn tim đập nhanh</v>
          </cell>
          <cell r="I1492" t="str">
            <v>Sốc điện phá rung nhĩ, cơn tim đập nhanh</v>
          </cell>
          <cell r="J1492" t="str">
            <v>Sốc điện phá rung nhĩ, cơn tim đập nhanh</v>
          </cell>
          <cell r="K1492" t="str">
            <v>B</v>
          </cell>
          <cell r="L1492" t="str">
            <v>T1</v>
          </cell>
          <cell r="M1492">
            <v>197</v>
          </cell>
          <cell r="N1492">
            <v>197</v>
          </cell>
          <cell r="P1492" t="str">
            <v>Tạo nhịp cấp cứu ngoài lồng ngực</v>
          </cell>
          <cell r="Q1492">
            <v>896000</v>
          </cell>
          <cell r="R1492">
            <v>112695.652173913</v>
          </cell>
          <cell r="S1492">
            <v>1008000</v>
          </cell>
          <cell r="T1492">
            <v>146504.34782608692</v>
          </cell>
          <cell r="U1492">
            <v>1042504.3478260869</v>
          </cell>
          <cell r="V1492">
            <v>1042500</v>
          </cell>
          <cell r="W1492">
            <v>41700.17391304348</v>
          </cell>
          <cell r="X1492">
            <v>1084204.5217391304</v>
          </cell>
        </row>
        <row r="1493">
          <cell r="E1493" t="str">
            <v>37.8B00.0192</v>
          </cell>
          <cell r="F1493" t="str">
            <v>03. NHI KHOA</v>
          </cell>
          <cell r="G1493" t="str">
            <v>3.25</v>
          </cell>
          <cell r="H1493" t="str">
            <v>Tạo nhịp tim cấp cứu với điện cực ngoài</v>
          </cell>
          <cell r="I1493" t="str">
            <v>Tạo nhịp tim cấp cứu với điện cực ngoài</v>
          </cell>
          <cell r="J1493" t="str">
            <v>Tạo nhịp tim cấp cứu với điện cực ngoài</v>
          </cell>
          <cell r="K1493" t="str">
            <v>B</v>
          </cell>
          <cell r="L1493" t="str">
            <v>T1</v>
          </cell>
          <cell r="M1493">
            <v>197</v>
          </cell>
          <cell r="N1493">
            <v>197</v>
          </cell>
          <cell r="P1493" t="str">
            <v>Tạo nhịp cấp cứu ngoài lồng ngực</v>
          </cell>
          <cell r="Q1493">
            <v>896000</v>
          </cell>
          <cell r="R1493">
            <v>112695.652173913</v>
          </cell>
          <cell r="S1493">
            <v>1008000</v>
          </cell>
          <cell r="T1493">
            <v>146504.34782608692</v>
          </cell>
          <cell r="U1493">
            <v>1042504.3478260869</v>
          </cell>
          <cell r="V1493">
            <v>1042500</v>
          </cell>
          <cell r="W1493">
            <v>41700.17391304348</v>
          </cell>
          <cell r="X1493">
            <v>1084204.5217391304</v>
          </cell>
        </row>
        <row r="1494">
          <cell r="E1494" t="str">
            <v>37.8B00.0192</v>
          </cell>
          <cell r="F1494" t="str">
            <v>03. NHI KHOA</v>
          </cell>
          <cell r="G1494" t="str">
            <v>3.4190</v>
          </cell>
          <cell r="H1494" t="str">
            <v>Tạo nhịp tim qua da</v>
          </cell>
          <cell r="I1494" t="str">
            <v>Tạo nhịp tim qua da</v>
          </cell>
          <cell r="J1494" t="str">
            <v>Tạo nhịp tim qua da</v>
          </cell>
          <cell r="K1494" t="str">
            <v>B</v>
          </cell>
          <cell r="L1494" t="str">
            <v>TDB</v>
          </cell>
          <cell r="M1494">
            <v>197</v>
          </cell>
          <cell r="N1494">
            <v>197</v>
          </cell>
          <cell r="P1494" t="str">
            <v>Tạo nhịp cấp cứu ngoài lồng ngực</v>
          </cell>
          <cell r="Q1494">
            <v>896000</v>
          </cell>
          <cell r="R1494">
            <v>112695.652173913</v>
          </cell>
          <cell r="S1494">
            <v>1008000</v>
          </cell>
          <cell r="T1494">
            <v>146504.34782608692</v>
          </cell>
          <cell r="U1494">
            <v>1042504.3478260869</v>
          </cell>
          <cell r="V1494">
            <v>1042500</v>
          </cell>
          <cell r="W1494">
            <v>41700.17391304348</v>
          </cell>
          <cell r="X1494">
            <v>1084204.5217391304</v>
          </cell>
        </row>
        <row r="1495">
          <cell r="E1495" t="str">
            <v>37.8B00.0193</v>
          </cell>
          <cell r="F1495" t="str">
            <v>03. NHI KHOA</v>
          </cell>
          <cell r="G1495" t="str">
            <v>3.8</v>
          </cell>
          <cell r="H1495" t="str">
            <v>Đặt, theo dõi, xử trí máy tạo nhịp tim tạm thời bằng điện cực sau phẫu thuật tim hở</v>
          </cell>
          <cell r="I1495" t="str">
            <v>Đặt, theo dõi, xử trí máy tạo nhịp tim tạm thời bằng điện cực sau phẫu thuật tim hở</v>
          </cell>
          <cell r="J1495" t="str">
            <v>Đặt, theo dõi, xử trí máy tạo nhịp tim tạm thời bằng điện cực sau phẫu thuật tim hở</v>
          </cell>
          <cell r="K1495" t="str">
            <v>A</v>
          </cell>
          <cell r="L1495" t="str">
            <v>TDB</v>
          </cell>
          <cell r="M1495">
            <v>198</v>
          </cell>
          <cell r="N1495">
            <v>198</v>
          </cell>
          <cell r="P1495" t="str">
            <v>Tạo nhịp cấp cứu trong buồng tim</v>
          </cell>
          <cell r="Q1495">
            <v>396000</v>
          </cell>
          <cell r="R1495">
            <v>126782.608695652</v>
          </cell>
          <cell r="S1495">
            <v>522000</v>
          </cell>
          <cell r="T1495">
            <v>164817.39130434761</v>
          </cell>
          <cell r="U1495">
            <v>560817.39130434766</v>
          </cell>
          <cell r="V1495">
            <v>560800</v>
          </cell>
          <cell r="W1495">
            <v>22432.695652173908</v>
          </cell>
          <cell r="X1495">
            <v>583250.08695652161</v>
          </cell>
        </row>
        <row r="1496">
          <cell r="E1496" t="str">
            <v>37.8B00.0194</v>
          </cell>
          <cell r="F1496" t="str">
            <v>02. NỘI KHOA</v>
          </cell>
          <cell r="G1496" t="str">
            <v>2.209</v>
          </cell>
          <cell r="H1496" t="str">
            <v>Lọc máu bằng kỹ thuật thẩm tách siêu lọc dịch bù trực tiếp từ dịch lọc (Hemodiafiltration Online: HDF-Online) (hoặc: Thẩm tách siêu lọc máu (HDF-Online))</v>
          </cell>
          <cell r="I1496" t="str">
            <v>Lọc máu bằng kỹ thuật thẩm tách siêu lọc dịch bù trực tiếp từ dịch lọc (Hemodiafiltration Online: HDF-Online) (hoặc: Thẩm tách siêu lọc máu (HDF-Online))</v>
          </cell>
          <cell r="J1496" t="str">
            <v>Lọc máu bằng kỹ thuật thẩm tách siêu lọc dịch bù trực tiếp từ dịch lọc (Hemodiafiltration Online: HDF-Online) (Hoặc: Thẩm tách siêu lọc máu (HDF-Online))</v>
          </cell>
          <cell r="K1496" t="str">
            <v>B</v>
          </cell>
          <cell r="L1496" t="str">
            <v>T1</v>
          </cell>
          <cell r="M1496">
            <v>199</v>
          </cell>
          <cell r="N1496">
            <v>199</v>
          </cell>
          <cell r="O1496" t="str">
            <v>Chưa bao gồm catheter.</v>
          </cell>
          <cell r="P1496" t="str">
            <v xml:space="preserve">Thẩm tách siêu lọc máu (Hemodiafiltration offline: HDF ON - LINE) </v>
          </cell>
          <cell r="Q1496">
            <v>1389000</v>
          </cell>
          <cell r="R1496">
            <v>139304.347826087</v>
          </cell>
          <cell r="S1496">
            <v>1528000</v>
          </cell>
          <cell r="T1496">
            <v>181095.65217391308</v>
          </cell>
          <cell r="U1496">
            <v>1570095.6521739131</v>
          </cell>
          <cell r="V1496">
            <v>1570000</v>
          </cell>
          <cell r="W1496">
            <v>62803.826086956527</v>
          </cell>
          <cell r="X1496">
            <v>1632899.4782608696</v>
          </cell>
        </row>
        <row r="1497">
          <cell r="E1497" t="str">
            <v>37.8B00.0195</v>
          </cell>
          <cell r="F1497" t="str">
            <v>01. HỒI SỨC CẤP CỨU VÀ CHỐNG ĐỘC</v>
          </cell>
          <cell r="G1497" t="str">
            <v>1.173</v>
          </cell>
          <cell r="H1497" t="str">
            <v>Lọc máu cấp cứu (ở người chưa có mở thông động tĩnh mạch)</v>
          </cell>
          <cell r="I1497" t="str">
            <v>Lọc máu cấp cứu (ở người chưa có mở thông động tĩnh mạch)</v>
          </cell>
          <cell r="J1497" t="str">
            <v>Lọc máu cấp cứu (ở người chưa có mở thông động tĩnh mạch)</v>
          </cell>
          <cell r="K1497" t="str">
            <v>C</v>
          </cell>
          <cell r="L1497" t="str">
            <v>T1</v>
          </cell>
          <cell r="M1497">
            <v>200</v>
          </cell>
          <cell r="N1497">
            <v>200</v>
          </cell>
          <cell r="O1497" t="str">
            <v>Quả lọc dây máu dùng 1 lần; đã bao gồm catheter 2 nòng được tính bình quân là 0,25 lần cho 1 lần chạy thận.</v>
          </cell>
          <cell r="P1497" t="str">
            <v>Thận nhân tạo cấp cứu</v>
          </cell>
          <cell r="Q1497">
            <v>1426000</v>
          </cell>
          <cell r="R1497">
            <v>139304.347826087</v>
          </cell>
          <cell r="S1497">
            <v>1565000</v>
          </cell>
          <cell r="T1497">
            <v>181095.65217391308</v>
          </cell>
          <cell r="U1497">
            <v>1607095.6521739131</v>
          </cell>
          <cell r="V1497">
            <v>1607000</v>
          </cell>
          <cell r="W1497">
            <v>64283.826086956527</v>
          </cell>
          <cell r="X1497">
            <v>1671379.4782608696</v>
          </cell>
        </row>
        <row r="1498">
          <cell r="E1498" t="str">
            <v>37.8B00.0195</v>
          </cell>
          <cell r="F1498" t="str">
            <v>01. HỒI SỨC CẤP CỨU VÀ CHỐNG ĐỘC</v>
          </cell>
          <cell r="G1498" t="str">
            <v>1.337</v>
          </cell>
          <cell r="H1498" t="str">
            <v>Lọc máu cấp cứu ở người bệnh có mở thông động tĩnh mạch (FAV)</v>
          </cell>
          <cell r="I1498" t="str">
            <v>Lọc máu cấp cứu ở người bệnh có mở thông động tĩnh mạch (FAV)</v>
          </cell>
          <cell r="J1498" t="str">
            <v>Lọc máu cấp cứu ở bệnh nhân có mở thông động tĩnh mạch (FAV)</v>
          </cell>
          <cell r="K1498" t="str">
            <v>C</v>
          </cell>
          <cell r="M1498">
            <v>200</v>
          </cell>
          <cell r="N1498">
            <v>200</v>
          </cell>
          <cell r="O1498" t="str">
            <v>Quả lọc dây máu dùng 1 lần; đã bao gồm catheter 2 nòng được tính bình quân là 0,25 lần cho 1 lần chạy thận.</v>
          </cell>
          <cell r="P1498" t="str">
            <v>Thận nhân tạo cấp cứu</v>
          </cell>
          <cell r="Q1498">
            <v>1426000</v>
          </cell>
          <cell r="R1498">
            <v>139304.347826087</v>
          </cell>
          <cell r="S1498">
            <v>1565000</v>
          </cell>
          <cell r="T1498">
            <v>181095.65217391308</v>
          </cell>
          <cell r="U1498">
            <v>1607095.6521739131</v>
          </cell>
          <cell r="V1498">
            <v>1607000</v>
          </cell>
          <cell r="W1498">
            <v>64283.826086956527</v>
          </cell>
          <cell r="X1498">
            <v>1671379.4782608696</v>
          </cell>
        </row>
        <row r="1499">
          <cell r="E1499" t="str">
            <v>37.8B00.0195</v>
          </cell>
          <cell r="F1499" t="str">
            <v>01. HỒI SỨC CẤP CỨU VÀ CHỐNG ĐỘC</v>
          </cell>
          <cell r="G1499" t="str">
            <v>1.191</v>
          </cell>
          <cell r="H1499" t="str">
            <v xml:space="preserve">Lọc máu hấp phụ bằng quả lọc </v>
          </cell>
          <cell r="I1499" t="str">
            <v xml:space="preserve">Lọc máu hấp phụ bằng quả lọc </v>
          </cell>
          <cell r="J1499" t="str">
            <v>Lọc máu hấp phụ bằng quả lọc resin</v>
          </cell>
          <cell r="K1499" t="str">
            <v>B</v>
          </cell>
          <cell r="L1499" t="str">
            <v>TDB</v>
          </cell>
          <cell r="M1499">
            <v>200</v>
          </cell>
          <cell r="N1499">
            <v>200</v>
          </cell>
          <cell r="O1499" t="str">
            <v>Quả lọc dây máu dùng 1 lần; đã bao gồm catheter 2 nòng được tính bình quân là 0,25 lần cho 1 lần chạy thận.</v>
          </cell>
          <cell r="P1499" t="str">
            <v>Thận nhân tạo cấp cứu</v>
          </cell>
          <cell r="Q1499">
            <v>1426000</v>
          </cell>
          <cell r="R1499">
            <v>139304.347826087</v>
          </cell>
          <cell r="S1499">
            <v>1565000</v>
          </cell>
          <cell r="T1499">
            <v>181095.65217391308</v>
          </cell>
          <cell r="U1499">
            <v>1607095.6521739131</v>
          </cell>
          <cell r="V1499">
            <v>1607000</v>
          </cell>
          <cell r="W1499">
            <v>64283.826086956527</v>
          </cell>
          <cell r="X1499">
            <v>1671379.4782608696</v>
          </cell>
        </row>
        <row r="1500">
          <cell r="E1500" t="str">
            <v>37.8B00.0195</v>
          </cell>
          <cell r="F1500" t="str">
            <v>01. HỒI SỨC CẤP CỨU VÀ CHỐNG ĐỘC</v>
          </cell>
          <cell r="G1500" t="str">
            <v>1.349</v>
          </cell>
          <cell r="H1500" t="str">
            <v>Lọc máu hấp phụ bilirubin trong điều trị suy gan cấp</v>
          </cell>
          <cell r="I1500" t="str">
            <v>Lọc máu hấp phụ bilirubin trong điều trị suy gan cấp</v>
          </cell>
          <cell r="J1500" t="str">
            <v>Lọc máu hấp phụ bilirubin trong điều trị suy gan cấp</v>
          </cell>
          <cell r="K1500" t="str">
            <v>B</v>
          </cell>
          <cell r="M1500">
            <v>200</v>
          </cell>
          <cell r="N1500">
            <v>200</v>
          </cell>
          <cell r="O1500" t="str">
            <v>Quả lọc dây máu dùng 1 lần; đã bao gồm catheter 2 nòng được tính bình quân là 0,25 lần cho 1 lần chạy thận.</v>
          </cell>
          <cell r="P1500" t="str">
            <v>Thận nhân tạo cấp cứu</v>
          </cell>
          <cell r="Q1500">
            <v>1426000</v>
          </cell>
          <cell r="R1500">
            <v>139304.347826087</v>
          </cell>
          <cell r="S1500">
            <v>1565000</v>
          </cell>
          <cell r="T1500">
            <v>181095.65217391308</v>
          </cell>
          <cell r="U1500">
            <v>1607095.6521739131</v>
          </cell>
          <cell r="V1500">
            <v>1607000</v>
          </cell>
          <cell r="W1500">
            <v>64283.826086956527</v>
          </cell>
          <cell r="X1500">
            <v>1671379.4782608696</v>
          </cell>
        </row>
        <row r="1501">
          <cell r="E1501" t="str">
            <v>37.8B00.0195</v>
          </cell>
          <cell r="F1501" t="str">
            <v>01. HỒI SỨC CẤP CỨU VÀ CHỐNG ĐỘC</v>
          </cell>
          <cell r="G1501" t="str">
            <v>1.174</v>
          </cell>
          <cell r="H1501" t="str">
            <v>Thận nhân tạo cấp cứu</v>
          </cell>
          <cell r="I1501" t="str">
            <v>Thận nhân tạo cấp cứu</v>
          </cell>
          <cell r="J1501" t="str">
            <v>Thận nhân tạo cấp cứu</v>
          </cell>
          <cell r="K1501" t="str">
            <v>C</v>
          </cell>
          <cell r="L1501" t="str">
            <v>T1</v>
          </cell>
          <cell r="M1501">
            <v>200</v>
          </cell>
          <cell r="N1501">
            <v>200</v>
          </cell>
          <cell r="O1501" t="str">
            <v>Quả lọc dây máu dùng 1 lần; đã bao gồm catheter 2 nòng được tính bình quân là 0,25 lần cho 1 lần chạy thận.</v>
          </cell>
          <cell r="P1501" t="str">
            <v>Thận nhân tạo cấp cứu</v>
          </cell>
          <cell r="Q1501">
            <v>1426000</v>
          </cell>
          <cell r="R1501">
            <v>139304.347826087</v>
          </cell>
          <cell r="S1501">
            <v>1565000</v>
          </cell>
          <cell r="T1501">
            <v>181095.65217391308</v>
          </cell>
          <cell r="U1501">
            <v>1607095.6521739131</v>
          </cell>
          <cell r="V1501">
            <v>1607000</v>
          </cell>
          <cell r="W1501">
            <v>64283.826086956527</v>
          </cell>
          <cell r="X1501">
            <v>1671379.4782608696</v>
          </cell>
        </row>
        <row r="1502">
          <cell r="E1502" t="str">
            <v>37.8B00.0195</v>
          </cell>
          <cell r="F1502" t="str">
            <v>02. NỘI KHOA</v>
          </cell>
          <cell r="G1502" t="str">
            <v>2.496</v>
          </cell>
          <cell r="H1502" t="str">
            <v>Thận nhân tạo cấp cứu (quả lọc, dây máu 1 lần)</v>
          </cell>
          <cell r="I1502" t="str">
            <v>Thận nhân tạo cấp cứu (quả lọc, dây máu 1 lần)</v>
          </cell>
          <cell r="J1502" t="str">
            <v>Thận nhân tạo cấp cứu (Quả lọc, dây máu 01 lần)</v>
          </cell>
          <cell r="K1502" t="str">
            <v>C</v>
          </cell>
          <cell r="L1502" t="str">
            <v>T1</v>
          </cell>
          <cell r="M1502">
            <v>200</v>
          </cell>
          <cell r="N1502">
            <v>200</v>
          </cell>
          <cell r="O1502" t="str">
            <v>Quả lọc dây máu dùng 1 lần; đã bao gồm catheter 2 nòng được tính bình quân là 0,25 lần cho 1 lần chạy thận.</v>
          </cell>
          <cell r="P1502" t="str">
            <v>Thận nhân tạo cấp cứu</v>
          </cell>
          <cell r="Q1502">
            <v>1426000</v>
          </cell>
          <cell r="R1502">
            <v>139304.347826087</v>
          </cell>
          <cell r="S1502">
            <v>1565000</v>
          </cell>
          <cell r="T1502">
            <v>181095.65217391308</v>
          </cell>
          <cell r="U1502">
            <v>1607095.6521739131</v>
          </cell>
          <cell r="V1502">
            <v>1607000</v>
          </cell>
          <cell r="W1502">
            <v>64283.826086956527</v>
          </cell>
          <cell r="X1502">
            <v>1671379.4782608696</v>
          </cell>
        </row>
        <row r="1503">
          <cell r="E1503" t="str">
            <v>37.8B00.0196</v>
          </cell>
          <cell r="F1503" t="str">
            <v>01. HỒI SỨC CẤP CỨU VÀ CHỐNG ĐỘC</v>
          </cell>
          <cell r="G1503" t="str">
            <v>1.175</v>
          </cell>
          <cell r="H1503" t="str">
            <v>Thận nhân tạo thường quy</v>
          </cell>
          <cell r="I1503" t="str">
            <v>Thận nhân tạo thường quy</v>
          </cell>
          <cell r="J1503" t="str">
            <v>Thận nhân tạo thường qui</v>
          </cell>
          <cell r="K1503" t="str">
            <v>C</v>
          </cell>
          <cell r="L1503" t="str">
            <v>T2</v>
          </cell>
          <cell r="M1503">
            <v>201</v>
          </cell>
          <cell r="N1503">
            <v>201</v>
          </cell>
          <cell r="O1503" t="str">
            <v>Quả lọc dây máu dùng 6 lần.</v>
          </cell>
          <cell r="P1503" t="str">
            <v xml:space="preserve">Thận nhân tạo chu kỳ </v>
          </cell>
          <cell r="Q1503">
            <v>499000</v>
          </cell>
          <cell r="R1503">
            <v>68869.565217391297</v>
          </cell>
          <cell r="S1503">
            <v>567000</v>
          </cell>
          <cell r="T1503">
            <v>89530.434782608689</v>
          </cell>
          <cell r="U1503">
            <v>588530.43478260865</v>
          </cell>
          <cell r="V1503">
            <v>588500</v>
          </cell>
          <cell r="W1503">
            <v>23541.217391304348</v>
          </cell>
          <cell r="X1503">
            <v>612071.65217391297</v>
          </cell>
        </row>
        <row r="1504">
          <cell r="E1504" t="str">
            <v>37.8B00.0196</v>
          </cell>
          <cell r="F1504" t="str">
            <v>02. NỘI KHOA</v>
          </cell>
          <cell r="G1504" t="str">
            <v>2.495</v>
          </cell>
          <cell r="H1504" t="str">
            <v>Thận nhân tạo chu kỳ (quả lọc, dây máu 6 lần)</v>
          </cell>
          <cell r="I1504" t="str">
            <v>Thận nhân tạo chu kỳ (quả lọc, dây máu 6 lần)</v>
          </cell>
          <cell r="J1504" t="str">
            <v>Thận nhân tạo chu kỳ (Quả lọc, dây máu 06 lần)</v>
          </cell>
          <cell r="K1504" t="str">
            <v>C</v>
          </cell>
          <cell r="L1504" t="str">
            <v>T2</v>
          </cell>
          <cell r="M1504">
            <v>201</v>
          </cell>
          <cell r="N1504">
            <v>201</v>
          </cell>
          <cell r="O1504" t="str">
            <v>Quả lọc dây máu dùng 6 lần.</v>
          </cell>
          <cell r="P1504" t="str">
            <v xml:space="preserve">Thận nhân tạo chu kỳ </v>
          </cell>
          <cell r="Q1504">
            <v>499000</v>
          </cell>
          <cell r="R1504">
            <v>68869.565217391297</v>
          </cell>
          <cell r="S1504">
            <v>567000</v>
          </cell>
          <cell r="T1504">
            <v>89530.434782608689</v>
          </cell>
          <cell r="U1504">
            <v>588530.43478260865</v>
          </cell>
          <cell r="V1504">
            <v>588500</v>
          </cell>
          <cell r="W1504">
            <v>23541.217391304348</v>
          </cell>
          <cell r="X1504">
            <v>612071.65217391297</v>
          </cell>
        </row>
        <row r="1505">
          <cell r="E1505" t="str">
            <v>37.8B00.0196</v>
          </cell>
          <cell r="F1505" t="str">
            <v>03. NHI KHOA</v>
          </cell>
          <cell r="G1505" t="str">
            <v>3.11</v>
          </cell>
          <cell r="H1505" t="str">
            <v>Thận nhân tạo (ở người đã có mở thông động tĩnh mạch)</v>
          </cell>
          <cell r="I1505" t="str">
            <v>Thận nhân tạo (ở người đã có mở thông động tĩnh mạch)</v>
          </cell>
          <cell r="J1505" t="str">
            <v>Thận nhân tạo (ở người đã có mở thông động tĩnh mạch)</v>
          </cell>
          <cell r="K1505" t="str">
            <v>B</v>
          </cell>
          <cell r="L1505" t="str">
            <v>T1</v>
          </cell>
          <cell r="M1505">
            <v>201</v>
          </cell>
          <cell r="N1505">
            <v>201</v>
          </cell>
          <cell r="O1505" t="str">
            <v>Quả lọc dây máu dùng 6 lần.</v>
          </cell>
          <cell r="P1505" t="str">
            <v xml:space="preserve">Thận nhân tạo chu kỳ </v>
          </cell>
          <cell r="Q1505">
            <v>499000</v>
          </cell>
          <cell r="R1505">
            <v>68869.565217391297</v>
          </cell>
          <cell r="S1505">
            <v>567000</v>
          </cell>
          <cell r="T1505">
            <v>89530.434782608689</v>
          </cell>
          <cell r="U1505">
            <v>588530.43478260865</v>
          </cell>
          <cell r="V1505">
            <v>588500</v>
          </cell>
          <cell r="W1505">
            <v>23541.217391304348</v>
          </cell>
          <cell r="X1505">
            <v>612071.65217391297</v>
          </cell>
        </row>
        <row r="1506">
          <cell r="E1506" t="str">
            <v>15.8B00.2038</v>
          </cell>
          <cell r="F1506" t="str">
            <v>02. NỘI KHOA</v>
          </cell>
          <cell r="G1506" t="str">
            <v>2.226</v>
          </cell>
          <cell r="H1506" t="str">
            <v xml:space="preserve">Phối hợp thận nhân tạo (HD) và hấp thụ máu (HP) bằng quả hấp phụ máu </v>
          </cell>
          <cell r="I1506" t="str">
            <v xml:space="preserve">Phối hợp thận nhân tạo (HD) và hấp thụ máu (HP) bằng quả hấp phụ máu </v>
          </cell>
          <cell r="J1506" t="str">
            <v xml:space="preserve">Phối hợp thận nhân tạo (HD) và hấp thụ máu (HP) bằng quả hấp phụ máu </v>
          </cell>
          <cell r="K1506" t="str">
            <v>B</v>
          </cell>
          <cell r="L1506" t="str">
            <v>TDB</v>
          </cell>
          <cell r="M1506">
            <v>203</v>
          </cell>
          <cell r="N1506">
            <v>203</v>
          </cell>
          <cell r="O1506" t="str">
            <v>Đã bao gồm quả lọc hấp phụ và quả lọc dây máu dùng 6 lần.</v>
          </cell>
          <cell r="P1506" t="str">
            <v xml:space="preserve">Kỹ thuật phối hợp thận nhân tạo và hấp phụ máu bằng quả hấp phụ máu </v>
          </cell>
          <cell r="Q1506">
            <v>3347201</v>
          </cell>
          <cell r="R1506">
            <v>100025.217391304</v>
          </cell>
          <cell r="S1506">
            <v>3447000</v>
          </cell>
          <cell r="T1506">
            <v>130032.78260869521</v>
          </cell>
          <cell r="U1506">
            <v>3477233.7826086953</v>
          </cell>
          <cell r="V1506">
            <v>3477200</v>
          </cell>
          <cell r="W1506">
            <v>139089.3513043478</v>
          </cell>
          <cell r="X1506">
            <v>3616323.133913043</v>
          </cell>
        </row>
        <row r="1507">
          <cell r="E1507" t="str">
            <v>37.8B00.0198</v>
          </cell>
          <cell r="F1507" t="str">
            <v>03. NHI KHOA</v>
          </cell>
          <cell r="G1507" t="str">
            <v>3.4246</v>
          </cell>
          <cell r="H1507" t="str">
            <v>Tháo bột các loại</v>
          </cell>
          <cell r="I1507" t="str">
            <v>Tháo bột các loại</v>
          </cell>
          <cell r="J1507" t="str">
            <v>Tháo bột các loại</v>
          </cell>
          <cell r="K1507" t="str">
            <v>D</v>
          </cell>
          <cell r="L1507" t="str">
            <v>T3</v>
          </cell>
          <cell r="M1507">
            <v>204</v>
          </cell>
          <cell r="N1507">
            <v>204</v>
          </cell>
          <cell r="O1507" t="str">
            <v>Chỉ áp dụng với người bệnh ngoại trú.</v>
          </cell>
          <cell r="P1507" t="str">
            <v>Tháo bột khác</v>
          </cell>
          <cell r="Q1507">
            <v>38000</v>
          </cell>
          <cell r="R1507">
            <v>18000</v>
          </cell>
          <cell r="S1507">
            <v>56000</v>
          </cell>
          <cell r="T1507">
            <v>23400</v>
          </cell>
          <cell r="U1507">
            <v>61400</v>
          </cell>
          <cell r="V1507">
            <v>61400</v>
          </cell>
          <cell r="W1507">
            <v>2456</v>
          </cell>
          <cell r="X1507">
            <v>63856</v>
          </cell>
        </row>
        <row r="1508">
          <cell r="E1508" t="str">
            <v>37.8B00.0199</v>
          </cell>
          <cell r="F1508" t="str">
            <v>11. BỎNG</v>
          </cell>
          <cell r="G1508" t="str">
            <v>11.116</v>
          </cell>
          <cell r="H1508" t="str">
            <v>Thay băng điều trị vết thương mạn tính</v>
          </cell>
          <cell r="I1508" t="str">
            <v>Thay băng điều trị vết thương mạn tính</v>
          </cell>
          <cell r="J1508" t="str">
            <v>Thay băng điều trị vết thương mạn tính</v>
          </cell>
          <cell r="K1508" t="str">
            <v>C</v>
          </cell>
          <cell r="L1508" t="str">
            <v>T3</v>
          </cell>
          <cell r="M1508">
            <v>205</v>
          </cell>
          <cell r="N1508">
            <v>205</v>
          </cell>
          <cell r="O1508" t="str">
            <v xml:space="preserve">Áp dụng đối với  bệnh Pemphigus hoặc Pemphigoid hoặc ly thượng bì bọng nước bẩm sinh hoặc vết loét bàn chân do đái tháo đường hoặc vết loét, hoại tử ở bệnh nhân phong hoặc vết loét, hoại tử do tỳ đè. </v>
          </cell>
          <cell r="P1508" t="str">
            <v>Thay băng cắt lọc vết thương mạn tính</v>
          </cell>
          <cell r="Q1508">
            <v>188000</v>
          </cell>
          <cell r="R1508">
            <v>70434.782608695605</v>
          </cell>
          <cell r="S1508">
            <v>258000</v>
          </cell>
          <cell r="T1508">
            <v>91565.217391304293</v>
          </cell>
          <cell r="U1508">
            <v>279565.21739130432</v>
          </cell>
          <cell r="V1508">
            <v>279500</v>
          </cell>
          <cell r="W1508">
            <v>11182.608695652174</v>
          </cell>
          <cell r="X1508">
            <v>290747.82608695648</v>
          </cell>
        </row>
        <row r="1509">
          <cell r="E1509" t="str">
            <v>37.8B00.0199</v>
          </cell>
          <cell r="F1509" t="str">
            <v>7. NỘI TIẾT</v>
          </cell>
          <cell r="G1509" t="str">
            <v>7.226</v>
          </cell>
          <cell r="H1509" t="str">
            <v>Cắt lọc, lấy bỏ tổ chức hoại tử cho các nhiễm trùng bàn chân vết loét khu trú ở ngón chân trên người bệnh đái tháo đường</v>
          </cell>
          <cell r="I1509" t="str">
            <v>Cắt lọc, lấy bỏ tổ chức hoại tử cho các nhiễm trùng bàn chân vết loét khu trú ở ngón chân trên người bệnh đái tháo đường</v>
          </cell>
          <cell r="J1509" t="str">
            <v>Cắt lọc, lấy bỏ tổ chức hoại tử cho các nhiễm trùng bàn chân vết loét khu trú ở ngón chân trên người bệnh đái tháo đường</v>
          </cell>
          <cell r="K1509" t="str">
            <v>C</v>
          </cell>
          <cell r="L1509" t="str">
            <v>T2</v>
          </cell>
          <cell r="M1509">
            <v>205</v>
          </cell>
          <cell r="N1509">
            <v>205</v>
          </cell>
          <cell r="O1509" t="str">
            <v xml:space="preserve">Áp dụng đối với  bệnh Pemphigus hoặc Pemphigoid hoặc ly thượng bì bọng nước bẩm sinh hoặc vết loét bàn chân do đái tháo đường hoặc vết loét, hoại tử ở bệnh nhân phong hoặc vết loét, hoại tử do tỳ đè. </v>
          </cell>
          <cell r="P1509" t="str">
            <v>Thay băng cắt lọc vết thương mạn tính</v>
          </cell>
          <cell r="Q1509">
            <v>188000</v>
          </cell>
          <cell r="R1509">
            <v>70434.782608695605</v>
          </cell>
          <cell r="S1509">
            <v>258000</v>
          </cell>
          <cell r="T1509">
            <v>91565.217391304293</v>
          </cell>
          <cell r="U1509">
            <v>279565.21739130432</v>
          </cell>
          <cell r="V1509">
            <v>279500</v>
          </cell>
          <cell r="W1509">
            <v>11182.608695652174</v>
          </cell>
          <cell r="X1509">
            <v>290747.82608695648</v>
          </cell>
        </row>
        <row r="1510">
          <cell r="E1510" t="str">
            <v>37.8B00.0199</v>
          </cell>
          <cell r="F1510" t="str">
            <v>7. NỘI TIẾT</v>
          </cell>
          <cell r="G1510" t="str">
            <v>7.230</v>
          </cell>
          <cell r="H1510" t="str">
            <v>Cắt lọc, lấy bỏ tổ chức hoại tử cho các nhiễm trùng phần mềm trên người bệnh đái tháo đường</v>
          </cell>
          <cell r="I1510" t="str">
            <v>Cắt lọc, lấy bỏ tổ chức hoại tử cho các nhiễm trùng phần mềm trên người bệnh đái tháo đường</v>
          </cell>
          <cell r="J1510" t="str">
            <v>Cắt lọc, lấy bỏ tổ chức hoại tử cho các nhiễm trùng phần mềm trên người bệnh đái tháo đường</v>
          </cell>
          <cell r="K1510" t="str">
            <v>C</v>
          </cell>
          <cell r="L1510" t="str">
            <v>T2</v>
          </cell>
          <cell r="M1510">
            <v>205</v>
          </cell>
          <cell r="N1510">
            <v>205</v>
          </cell>
          <cell r="O1510" t="str">
            <v xml:space="preserve">Áp dụng đối với  bệnh Pemphigus hoặc Pemphigoid hoặc ly thượng bì bọng nước bẩm sinh hoặc vết loét bàn chân do đái tháo đường hoặc vết loét, hoại tử ở bệnh nhân phong hoặc vết loét, hoại tử do tỳ đè. </v>
          </cell>
          <cell r="P1510" t="str">
            <v>Thay băng cắt lọc vết thương mạn tính</v>
          </cell>
          <cell r="Q1510">
            <v>188000</v>
          </cell>
          <cell r="R1510">
            <v>70434.782608695605</v>
          </cell>
          <cell r="S1510">
            <v>258000</v>
          </cell>
          <cell r="T1510">
            <v>91565.217391304293</v>
          </cell>
          <cell r="U1510">
            <v>279565.21739130432</v>
          </cell>
          <cell r="V1510">
            <v>279500</v>
          </cell>
          <cell r="W1510">
            <v>11182.608695652174</v>
          </cell>
          <cell r="X1510">
            <v>290747.82608695648</v>
          </cell>
        </row>
        <row r="1511">
          <cell r="E1511" t="str">
            <v>37.8B00.0200</v>
          </cell>
          <cell r="F1511" t="str">
            <v>01. HỒI SỨC CẤP CỨU VÀ CHỐNG ĐỘC</v>
          </cell>
          <cell r="G1511" t="str">
            <v>1.76</v>
          </cell>
          <cell r="H1511" t="str">
            <v>Chăm sóc lỗ mở khí quản (một lần)</v>
          </cell>
          <cell r="I1511" t="str">
            <v>Chăm sóc lỗ mở khí quản (một lần)</v>
          </cell>
          <cell r="J1511" t="str">
            <v>Chăm sóc lỗ mở khí quản (một lần)</v>
          </cell>
          <cell r="K1511" t="str">
            <v>C</v>
          </cell>
          <cell r="M1511">
            <v>206</v>
          </cell>
          <cell r="N1511">
            <v>206</v>
          </cell>
          <cell r="O1511" t="str">
            <v>Chỉ áp dụng với người bệnh ngoại trú. Đối với người bệnh nội trú theo quy định của Bộ Y tế.</v>
          </cell>
          <cell r="P1511" t="str">
            <v>Thay băng vết thương hoặc mổ chiều dài  ≤ 15cm</v>
          </cell>
          <cell r="Q1511">
            <v>46000</v>
          </cell>
          <cell r="R1511">
            <v>14086.956521739099</v>
          </cell>
          <cell r="S1511">
            <v>60000</v>
          </cell>
          <cell r="T1511">
            <v>18313.043478260832</v>
          </cell>
          <cell r="U1511">
            <v>64313.043478260835</v>
          </cell>
          <cell r="V1511">
            <v>64300</v>
          </cell>
          <cell r="W1511">
            <v>2572.5217391304336</v>
          </cell>
          <cell r="X1511">
            <v>66885.565217391268</v>
          </cell>
        </row>
        <row r="1512">
          <cell r="E1512" t="str">
            <v>37.8B00.0200</v>
          </cell>
          <cell r="F1512" t="str">
            <v>03. NHI KHOA</v>
          </cell>
          <cell r="G1512" t="str">
            <v>3.102</v>
          </cell>
          <cell r="H1512" t="str">
            <v>Chăm sóc lỗ mở khí quản</v>
          </cell>
          <cell r="I1512" t="str">
            <v>Chăm sóc lỗ mở khí quản</v>
          </cell>
          <cell r="J1512" t="str">
            <v>Chăm sóc lỗ mở khí quản</v>
          </cell>
          <cell r="K1512" t="str">
            <v>C</v>
          </cell>
          <cell r="M1512">
            <v>206</v>
          </cell>
          <cell r="N1512">
            <v>206</v>
          </cell>
          <cell r="O1512" t="str">
            <v>Chỉ áp dụng với người bệnh ngoại trú. Đối với người bệnh nội trú theo quy định của Bộ Y tế.</v>
          </cell>
          <cell r="P1512" t="str">
            <v>Thay băng vết thương hoặc mổ chiều dài  ≤ 15cm</v>
          </cell>
          <cell r="Q1512">
            <v>46000</v>
          </cell>
          <cell r="R1512">
            <v>14086.956521739099</v>
          </cell>
          <cell r="S1512">
            <v>60000</v>
          </cell>
          <cell r="T1512">
            <v>18313.043478260832</v>
          </cell>
          <cell r="U1512">
            <v>64313.043478260835</v>
          </cell>
          <cell r="V1512">
            <v>64300</v>
          </cell>
          <cell r="W1512">
            <v>2572.5217391304336</v>
          </cell>
          <cell r="X1512">
            <v>66885.565217391268</v>
          </cell>
        </row>
        <row r="1513">
          <cell r="E1513" t="str">
            <v>37.2A03.0028</v>
          </cell>
          <cell r="F1513" t="str">
            <v>18. ĐIỆN QUANG</v>
          </cell>
          <cell r="G1513" t="str">
            <v>18.109</v>
          </cell>
          <cell r="H1513" t="str">
            <v>Chụp X-quang khớp háng thẳng hai bên</v>
          </cell>
          <cell r="I1513" t="str">
            <v>Chụp X-quang khớp háng thẳng hai bên [số hóa 1 phim]</v>
          </cell>
          <cell r="J1513" t="str">
            <v>Chụp Xquang khớp háng thẳng hai bên</v>
          </cell>
          <cell r="K1513" t="str">
            <v>D</v>
          </cell>
          <cell r="M1513">
            <v>29</v>
          </cell>
          <cell r="N1513">
            <v>29</v>
          </cell>
          <cell r="O1513" t="str">
            <v>Áp dụng cho 01 vị trí</v>
          </cell>
          <cell r="P1513" t="str">
            <v>Chụp X-quang số hóa 1 phim</v>
          </cell>
          <cell r="Q1513">
            <v>51591</v>
          </cell>
          <cell r="R1513">
            <v>16752.5217391304</v>
          </cell>
          <cell r="S1513">
            <v>68300</v>
          </cell>
          <cell r="T1513">
            <v>21778.278260869516</v>
          </cell>
          <cell r="U1513">
            <v>73369.278260869512</v>
          </cell>
          <cell r="V1513">
            <v>73300</v>
          </cell>
          <cell r="W1513">
            <v>2934.7711304347804</v>
          </cell>
          <cell r="X1513">
            <v>76304.049391304288</v>
          </cell>
        </row>
        <row r="1514">
          <cell r="E1514" t="str">
            <v>37.2A02.0012</v>
          </cell>
          <cell r="F1514" t="str">
            <v>18. ĐIỆN QUANG</v>
          </cell>
          <cell r="G1514" t="str">
            <v>18.105</v>
          </cell>
          <cell r="H1514" t="str">
            <v>Chụp X-quang khớp khuỷu gập (Jones hoặc Coyle)</v>
          </cell>
          <cell r="I1514" t="str">
            <v>Chụp X-quang khớp khuỷu gập (Jones hoặc Coyle) [&gt; 24x30 cm, 1 tư thế]</v>
          </cell>
          <cell r="J1514" t="str">
            <v>Chụp Xquang khớp khuỷu gập (Jones hoặc Coyle)</v>
          </cell>
          <cell r="K1514" t="str">
            <v>D</v>
          </cell>
          <cell r="M1514">
            <v>12</v>
          </cell>
          <cell r="N1514">
            <v>12</v>
          </cell>
          <cell r="O1514" t="str">
            <v>Áp dụng cho 01 vị trí</v>
          </cell>
          <cell r="P1514" t="str">
            <v>Chụp X-quang phim &gt; 24x30 cm (1 tư thế)</v>
          </cell>
          <cell r="Q1514">
            <v>42000</v>
          </cell>
          <cell r="R1514">
            <v>17217.391304347799</v>
          </cell>
          <cell r="S1514">
            <v>59200</v>
          </cell>
          <cell r="T1514">
            <v>22382.608695652136</v>
          </cell>
          <cell r="U1514">
            <v>64382.608695652132</v>
          </cell>
          <cell r="V1514">
            <v>64300</v>
          </cell>
          <cell r="W1514">
            <v>2575.3043478260852</v>
          </cell>
          <cell r="X1514">
            <v>66957.913043478213</v>
          </cell>
        </row>
        <row r="1515">
          <cell r="E1515" t="str">
            <v>37.2A02.0010</v>
          </cell>
          <cell r="F1515" t="str">
            <v>18. ĐIỆN QUANG</v>
          </cell>
          <cell r="G1515" t="str">
            <v>18.105</v>
          </cell>
          <cell r="H1515" t="str">
            <v>Chụp X-quang khớp khuỷu gập (Jones hoặc Coyle)</v>
          </cell>
          <cell r="I1515" t="str">
            <v>Chụp X-quang khớp khuỷu gập (Jones hoặc Coyle) [≤ 24x30 cm, 1 tư thế]</v>
          </cell>
          <cell r="J1515" t="str">
            <v>Chụp Xquang khớp khuỷu gập (Jones hoặc Coyle)</v>
          </cell>
          <cell r="K1515" t="str">
            <v>D</v>
          </cell>
          <cell r="M1515">
            <v>10</v>
          </cell>
          <cell r="N1515">
            <v>10</v>
          </cell>
          <cell r="O1515" t="str">
            <v>Áp dụng cho 01 vị trí</v>
          </cell>
          <cell r="P1515" t="str">
            <v>Chụp X-quang phim  ≤ 24x30 cm (1 tư thế)</v>
          </cell>
          <cell r="Q1515">
            <v>36000</v>
          </cell>
          <cell r="R1515">
            <v>17217.391304347799</v>
          </cell>
          <cell r="S1515">
            <v>53200</v>
          </cell>
          <cell r="T1515">
            <v>22382.608695652136</v>
          </cell>
          <cell r="U1515">
            <v>58382.608695652132</v>
          </cell>
          <cell r="V1515">
            <v>58300</v>
          </cell>
          <cell r="W1515">
            <v>2335.3043478260852</v>
          </cell>
          <cell r="X1515">
            <v>60717.91304347822</v>
          </cell>
        </row>
        <row r="1516">
          <cell r="E1516" t="str">
            <v>37.2A03.0028</v>
          </cell>
          <cell r="F1516" t="str">
            <v>18. ĐIỆN QUANG</v>
          </cell>
          <cell r="G1516" t="str">
            <v>18.105</v>
          </cell>
          <cell r="H1516" t="str">
            <v>Chụp X-quang khớp khuỷu gập (Jones hoặc Coyle)</v>
          </cell>
          <cell r="I1516" t="str">
            <v>Chụp X-quang khớp khuỷu gập (Jones hoặc Coyle) [số hóa 1 phim]</v>
          </cell>
          <cell r="J1516" t="str">
            <v>Chụp Xquang khớp khuỷu gập (Jones hoặc Coyle)</v>
          </cell>
          <cell r="K1516" t="str">
            <v>D</v>
          </cell>
          <cell r="M1516">
            <v>29</v>
          </cell>
          <cell r="N1516">
            <v>29</v>
          </cell>
          <cell r="O1516" t="str">
            <v>Áp dụng cho 01 vị trí</v>
          </cell>
          <cell r="P1516" t="str">
            <v>Chụp X-quang số hóa 1 phim</v>
          </cell>
          <cell r="Q1516">
            <v>51591</v>
          </cell>
          <cell r="R1516">
            <v>16752.5217391304</v>
          </cell>
          <cell r="S1516">
            <v>68300</v>
          </cell>
          <cell r="T1516">
            <v>21778.278260869516</v>
          </cell>
          <cell r="U1516">
            <v>73369.278260869512</v>
          </cell>
          <cell r="V1516">
            <v>73300</v>
          </cell>
          <cell r="W1516">
            <v>2934.7711304347804</v>
          </cell>
          <cell r="X1516">
            <v>76304.049391304288</v>
          </cell>
        </row>
        <row r="1517">
          <cell r="E1517" t="str">
            <v>37.2A02.0013</v>
          </cell>
          <cell r="F1517" t="str">
            <v>18. ĐIỆN QUANG</v>
          </cell>
          <cell r="G1517" t="str">
            <v>18.104</v>
          </cell>
          <cell r="H1517" t="str">
            <v>Chụp X-quang khớp khuỷu thẳng, nghiêng hoặc chếch</v>
          </cell>
          <cell r="I1517" t="str">
            <v>Chụp X-quang khớp khuỷu thẳng, nghiêng hoặc chếch [&gt; 24x30 cm, 2 tư thế]</v>
          </cell>
          <cell r="J1517" t="str">
            <v>Chụp Xquang khớp khuỷu thẳng, nghiêng hoặc chếch</v>
          </cell>
          <cell r="K1517" t="str">
            <v>D</v>
          </cell>
          <cell r="M1517">
            <v>13</v>
          </cell>
          <cell r="N1517">
            <v>13</v>
          </cell>
          <cell r="O1517" t="str">
            <v>Áp dụng cho 01 vị trí</v>
          </cell>
          <cell r="P1517" t="str">
            <v>Chụp X-quang phim &gt; 24x30 cm (2 tư thế)</v>
          </cell>
          <cell r="Q1517">
            <v>55000</v>
          </cell>
          <cell r="R1517">
            <v>17217.391304347799</v>
          </cell>
          <cell r="S1517">
            <v>72200</v>
          </cell>
          <cell r="T1517">
            <v>22382.608695652136</v>
          </cell>
          <cell r="U1517">
            <v>77382.608695652132</v>
          </cell>
          <cell r="V1517">
            <v>77300</v>
          </cell>
          <cell r="W1517">
            <v>3095.3043478260852</v>
          </cell>
          <cell r="X1517">
            <v>80477.913043478213</v>
          </cell>
        </row>
        <row r="1518">
          <cell r="E1518" t="str">
            <v>37.2A02.0011</v>
          </cell>
          <cell r="F1518" t="str">
            <v>18. ĐIỆN QUANG</v>
          </cell>
          <cell r="G1518" t="str">
            <v>18.104</v>
          </cell>
          <cell r="H1518" t="str">
            <v>Chụp X-quang khớp khuỷu thẳng, nghiêng hoặc chếch</v>
          </cell>
          <cell r="I1518" t="str">
            <v>Chụp X-quang khớp khuỷu thẳng, nghiêng hoặc chếch [≤ 24x30 cm, 2 tư thế]</v>
          </cell>
          <cell r="J1518" t="str">
            <v>Chụp Xquang khớp khuỷu thẳng, nghiêng hoặc chếch</v>
          </cell>
          <cell r="K1518" t="str">
            <v>D</v>
          </cell>
          <cell r="M1518">
            <v>11</v>
          </cell>
          <cell r="N1518">
            <v>11</v>
          </cell>
          <cell r="O1518" t="str">
            <v>Áp dụng cho 01 vị trí</v>
          </cell>
          <cell r="P1518" t="str">
            <v>Chụp X-quang phim  ≤ 24x30 cm (2 tư thế)</v>
          </cell>
          <cell r="Q1518">
            <v>42000</v>
          </cell>
          <cell r="R1518">
            <v>17217.391304347799</v>
          </cell>
          <cell r="S1518">
            <v>59200</v>
          </cell>
          <cell r="T1518">
            <v>22382.608695652136</v>
          </cell>
          <cell r="U1518">
            <v>64382.608695652132</v>
          </cell>
          <cell r="V1518">
            <v>64300</v>
          </cell>
          <cell r="W1518">
            <v>2575.3043478260852</v>
          </cell>
          <cell r="X1518">
            <v>66957.913043478213</v>
          </cell>
        </row>
        <row r="1519">
          <cell r="E1519" t="str">
            <v>37.2A03.0028</v>
          </cell>
          <cell r="F1519" t="str">
            <v>18. ĐIỆN QUANG</v>
          </cell>
          <cell r="G1519" t="str">
            <v>18.104</v>
          </cell>
          <cell r="H1519" t="str">
            <v>Chụp X-quang khớp khuỷu thẳng, nghiêng hoặc chếch</v>
          </cell>
          <cell r="I1519" t="str">
            <v>Chụp X-quang khớp khuỷu thẳng, nghiêng hoặc chếch [số hóa 1 phim]</v>
          </cell>
          <cell r="J1519" t="str">
            <v>Chụp Xquang khớp khuỷu thẳng, nghiêng hoặc chếch</v>
          </cell>
          <cell r="K1519" t="str">
            <v>D</v>
          </cell>
          <cell r="M1519">
            <v>29</v>
          </cell>
          <cell r="N1519">
            <v>29</v>
          </cell>
          <cell r="O1519" t="str">
            <v>Áp dụng cho 01 vị trí</v>
          </cell>
          <cell r="P1519" t="str">
            <v>Chụp X-quang số hóa 1 phim</v>
          </cell>
          <cell r="Q1519">
            <v>51591</v>
          </cell>
          <cell r="R1519">
            <v>16752.5217391304</v>
          </cell>
          <cell r="S1519">
            <v>68300</v>
          </cell>
          <cell r="T1519">
            <v>21778.278260869516</v>
          </cell>
          <cell r="U1519">
            <v>73369.278260869512</v>
          </cell>
          <cell r="V1519">
            <v>73300</v>
          </cell>
          <cell r="W1519">
            <v>2934.7711304347804</v>
          </cell>
          <cell r="X1519">
            <v>76304.049391304288</v>
          </cell>
        </row>
        <row r="1520">
          <cell r="E1520" t="str">
            <v>37.2A03.0029</v>
          </cell>
          <cell r="F1520" t="str">
            <v>18. ĐIỆN QUANG</v>
          </cell>
          <cell r="G1520" t="str">
            <v>18.104</v>
          </cell>
          <cell r="H1520" t="str">
            <v>Chụp X-quang khớp khuỷu thẳng, nghiêng hoặc chếch</v>
          </cell>
          <cell r="I1520" t="str">
            <v>Chụp X-quang khớp khuỷu thẳng, nghiêng hoặc chếch [số hóa 2 phim]</v>
          </cell>
          <cell r="J1520" t="str">
            <v>Chụp Xquang khớp khuỷu thẳng, nghiêng hoặc chếch</v>
          </cell>
          <cell r="K1520" t="str">
            <v>D</v>
          </cell>
          <cell r="M1520">
            <v>30</v>
          </cell>
          <cell r="N1520">
            <v>30</v>
          </cell>
          <cell r="O1520" t="str">
            <v>Áp dụng cho 01 vị trí</v>
          </cell>
          <cell r="P1520" t="str">
            <v>Chụp X-quang số hóa 2 phim</v>
          </cell>
          <cell r="Q1520">
            <v>83000</v>
          </cell>
          <cell r="R1520">
            <v>17217.391304347799</v>
          </cell>
          <cell r="S1520">
            <v>100000</v>
          </cell>
          <cell r="T1520">
            <v>22382.608695652136</v>
          </cell>
          <cell r="U1520">
            <v>105382.60869565213</v>
          </cell>
          <cell r="V1520">
            <v>105300</v>
          </cell>
          <cell r="W1520">
            <v>4215.3043478260852</v>
          </cell>
          <cell r="X1520">
            <v>109597.91304347821</v>
          </cell>
        </row>
        <row r="1521">
          <cell r="E1521" t="str">
            <v>37.2A02.0010</v>
          </cell>
          <cell r="F1521" t="str">
            <v>18. ĐIỆN QUANG</v>
          </cell>
          <cell r="G1521" t="str">
            <v>18.80</v>
          </cell>
          <cell r="H1521" t="str">
            <v>Chụp X-quang khớp thái dương hàm</v>
          </cell>
          <cell r="I1521" t="str">
            <v>Chụp X-quang khớp thái dương hàm [≤ 24x30 cm, 1 tư thế]</v>
          </cell>
          <cell r="J1521" t="str">
            <v>Chụp Xquang khớp thái dương hàm</v>
          </cell>
          <cell r="K1521" t="str">
            <v>C</v>
          </cell>
          <cell r="M1521">
            <v>10</v>
          </cell>
          <cell r="N1521">
            <v>10</v>
          </cell>
          <cell r="O1521" t="str">
            <v>Áp dụng cho 01 vị trí</v>
          </cell>
          <cell r="P1521" t="str">
            <v>Chụp X-quang phim  ≤ 24x30 cm (1 tư thế)</v>
          </cell>
          <cell r="Q1521">
            <v>36000</v>
          </cell>
          <cell r="R1521">
            <v>17217.391304347799</v>
          </cell>
          <cell r="S1521">
            <v>53200</v>
          </cell>
          <cell r="T1521">
            <v>22382.608695652136</v>
          </cell>
          <cell r="U1521">
            <v>58382.608695652132</v>
          </cell>
          <cell r="V1521">
            <v>58300</v>
          </cell>
          <cell r="W1521">
            <v>2335.3043478260852</v>
          </cell>
          <cell r="X1521">
            <v>60717.91304347822</v>
          </cell>
        </row>
        <row r="1522">
          <cell r="E1522" t="str">
            <v>37.2A03.0028</v>
          </cell>
          <cell r="F1522" t="str">
            <v>18. ĐIỆN QUANG</v>
          </cell>
          <cell r="G1522" t="str">
            <v>18.80</v>
          </cell>
          <cell r="H1522" t="str">
            <v>Chụp X-quang khớp thái dương hàm</v>
          </cell>
          <cell r="I1522" t="str">
            <v>Chụp X-quang khớp thái dương hàm [số hóa 1 phim]</v>
          </cell>
          <cell r="J1522" t="str">
            <v>Chụp Xquang khớp thái dương hàm</v>
          </cell>
          <cell r="K1522" t="str">
            <v>C</v>
          </cell>
          <cell r="M1522">
            <v>29</v>
          </cell>
          <cell r="N1522">
            <v>29</v>
          </cell>
          <cell r="O1522" t="str">
            <v>Áp dụng cho 01 vị trí</v>
          </cell>
          <cell r="P1522" t="str">
            <v>Chụp X-quang số hóa 1 phim</v>
          </cell>
          <cell r="Q1522">
            <v>51591</v>
          </cell>
          <cell r="R1522">
            <v>16752.5217391304</v>
          </cell>
          <cell r="S1522">
            <v>68300</v>
          </cell>
          <cell r="T1522">
            <v>21778.278260869516</v>
          </cell>
          <cell r="U1522">
            <v>73369.278260869512</v>
          </cell>
          <cell r="V1522">
            <v>73300</v>
          </cell>
          <cell r="W1522">
            <v>2934.7711304347804</v>
          </cell>
          <cell r="X1522">
            <v>76304.049391304288</v>
          </cell>
        </row>
        <row r="1523">
          <cell r="E1523" t="str">
            <v>37.2A02.0013</v>
          </cell>
          <cell r="F1523" t="str">
            <v>18. ĐIỆN QUANG</v>
          </cell>
          <cell r="G1523" t="str">
            <v>18.122</v>
          </cell>
          <cell r="H1523" t="str">
            <v>Chụp X-quang khớp ức đòn thẳng chếch</v>
          </cell>
          <cell r="I1523" t="str">
            <v>Chụp X-quang khớp ức đòn thẳng chếch [&gt; 24x30 cm, 2 tư thế]</v>
          </cell>
          <cell r="J1523" t="str">
            <v>Chụp Xquang khớp ức đòn thẳng chếch</v>
          </cell>
          <cell r="K1523" t="str">
            <v>C</v>
          </cell>
          <cell r="M1523">
            <v>13</v>
          </cell>
          <cell r="N1523">
            <v>13</v>
          </cell>
          <cell r="O1523" t="str">
            <v>Áp dụng cho 01 vị trí</v>
          </cell>
          <cell r="P1523" t="str">
            <v>Chụp X-quang phim &gt; 24x30 cm (2 tư thế)</v>
          </cell>
          <cell r="Q1523">
            <v>55000</v>
          </cell>
          <cell r="R1523">
            <v>17217.391304347799</v>
          </cell>
          <cell r="S1523">
            <v>72200</v>
          </cell>
          <cell r="T1523">
            <v>22382.608695652136</v>
          </cell>
          <cell r="U1523">
            <v>77382.608695652132</v>
          </cell>
          <cell r="V1523">
            <v>77300</v>
          </cell>
          <cell r="W1523">
            <v>3095.3043478260852</v>
          </cell>
          <cell r="X1523">
            <v>80477.913043478213</v>
          </cell>
        </row>
        <row r="1524">
          <cell r="E1524" t="str">
            <v>37.2A02.0011</v>
          </cell>
          <cell r="F1524" t="str">
            <v>18. ĐIỆN QUANG</v>
          </cell>
          <cell r="G1524" t="str">
            <v>18.122</v>
          </cell>
          <cell r="H1524" t="str">
            <v>Chụp X-quang khớp ức đòn thẳng chếch</v>
          </cell>
          <cell r="I1524" t="str">
            <v>Chụp X-quang khớp ức đòn thẳng chếch [≤ 24x30 cm, 2 tư thế]</v>
          </cell>
          <cell r="J1524" t="str">
            <v>Chụp Xquang khớp ức đòn thẳng chếch</v>
          </cell>
          <cell r="K1524" t="str">
            <v>C</v>
          </cell>
          <cell r="M1524">
            <v>11</v>
          </cell>
          <cell r="N1524">
            <v>11</v>
          </cell>
          <cell r="O1524" t="str">
            <v>Áp dụng cho 01 vị trí</v>
          </cell>
          <cell r="P1524" t="str">
            <v>Chụp X-quang phim  ≤ 24x30 cm (2 tư thế)</v>
          </cell>
          <cell r="Q1524">
            <v>42000</v>
          </cell>
          <cell r="R1524">
            <v>17217.391304347799</v>
          </cell>
          <cell r="S1524">
            <v>59200</v>
          </cell>
          <cell r="T1524">
            <v>22382.608695652136</v>
          </cell>
          <cell r="U1524">
            <v>64382.608695652132</v>
          </cell>
          <cell r="V1524">
            <v>64300</v>
          </cell>
          <cell r="W1524">
            <v>2575.3043478260852</v>
          </cell>
          <cell r="X1524">
            <v>66957.913043478213</v>
          </cell>
        </row>
        <row r="1525">
          <cell r="E1525" t="str">
            <v>37.2A03.0028</v>
          </cell>
          <cell r="F1525" t="str">
            <v>18. ĐIỆN QUANG</v>
          </cell>
          <cell r="G1525" t="str">
            <v>18.122</v>
          </cell>
          <cell r="H1525" t="str">
            <v>Chụp X-quang khớp ức đòn thẳng chếch</v>
          </cell>
          <cell r="I1525" t="str">
            <v>Chụp X-quang khớp ức đòn thẳng chếch [số hóa 1 phim]</v>
          </cell>
          <cell r="J1525" t="str">
            <v>Chụp Xquang khớp ức đòn thẳng chếch</v>
          </cell>
          <cell r="K1525" t="str">
            <v>C</v>
          </cell>
          <cell r="M1525">
            <v>29</v>
          </cell>
          <cell r="N1525">
            <v>29</v>
          </cell>
          <cell r="O1525" t="str">
            <v>Áp dụng cho 01 vị trí</v>
          </cell>
          <cell r="P1525" t="str">
            <v>Chụp X-quang số hóa 1 phim</v>
          </cell>
          <cell r="Q1525">
            <v>51591</v>
          </cell>
          <cell r="R1525">
            <v>16752.5217391304</v>
          </cell>
          <cell r="S1525">
            <v>68300</v>
          </cell>
          <cell r="T1525">
            <v>21778.278260869516</v>
          </cell>
          <cell r="U1525">
            <v>73369.278260869512</v>
          </cell>
          <cell r="V1525">
            <v>73300</v>
          </cell>
          <cell r="W1525">
            <v>2934.7711304347804</v>
          </cell>
          <cell r="X1525">
            <v>76304.049391304288</v>
          </cell>
        </row>
        <row r="1526">
          <cell r="E1526" t="str">
            <v>37.2A03.0029</v>
          </cell>
          <cell r="F1526" t="str">
            <v>18. ĐIỆN QUANG</v>
          </cell>
          <cell r="G1526" t="str">
            <v>18.122</v>
          </cell>
          <cell r="H1526" t="str">
            <v>Chụp X-quang khớp ức đòn thẳng chếch</v>
          </cell>
          <cell r="I1526" t="str">
            <v>Chụp X-quang khớp ức đòn thẳng chếch [số hóa 2 phim]</v>
          </cell>
          <cell r="J1526" t="str">
            <v>Chụp Xquang khớp ức đòn thẳng chếch</v>
          </cell>
          <cell r="K1526" t="str">
            <v>C</v>
          </cell>
          <cell r="M1526">
            <v>30</v>
          </cell>
          <cell r="N1526">
            <v>30</v>
          </cell>
          <cell r="O1526" t="str">
            <v>Áp dụng cho 01 vị trí</v>
          </cell>
          <cell r="P1526" t="str">
            <v>Chụp X-quang số hóa 2 phim</v>
          </cell>
          <cell r="Q1526">
            <v>83000</v>
          </cell>
          <cell r="R1526">
            <v>17217.391304347799</v>
          </cell>
          <cell r="S1526">
            <v>100000</v>
          </cell>
          <cell r="T1526">
            <v>22382.608695652136</v>
          </cell>
          <cell r="U1526">
            <v>105382.60869565213</v>
          </cell>
          <cell r="V1526">
            <v>105300</v>
          </cell>
          <cell r="W1526">
            <v>4215.3043478260852</v>
          </cell>
          <cell r="X1526">
            <v>109597.91304347821</v>
          </cell>
        </row>
        <row r="1527">
          <cell r="E1527" t="str">
            <v>37.2A02.0012</v>
          </cell>
          <cell r="F1527" t="str">
            <v>18. ĐIỆN QUANG</v>
          </cell>
          <cell r="G1527" t="str">
            <v>18.101</v>
          </cell>
          <cell r="H1527" t="str">
            <v>Chụp X-quang khớp vai nghiêng hoặc chếch</v>
          </cell>
          <cell r="I1527" t="str">
            <v>Chụp X-quang khớp vai nghiêng hoặc chếch  [&gt; 24x30 cm, 1 tư thế]</v>
          </cell>
          <cell r="J1527" t="str">
            <v>Chụp Xquang khớp vai nghiêng hoặc chếch</v>
          </cell>
          <cell r="K1527" t="str">
            <v>C</v>
          </cell>
          <cell r="M1527">
            <v>12</v>
          </cell>
          <cell r="N1527">
            <v>12</v>
          </cell>
          <cell r="O1527" t="str">
            <v>Áp dụng cho 01 vị trí</v>
          </cell>
          <cell r="P1527" t="str">
            <v>Chụp X-quang phim &gt; 24x30 cm (1 tư thế)</v>
          </cell>
          <cell r="Q1527">
            <v>42000</v>
          </cell>
          <cell r="R1527">
            <v>17217.391304347799</v>
          </cell>
          <cell r="S1527">
            <v>59200</v>
          </cell>
          <cell r="T1527">
            <v>22382.608695652136</v>
          </cell>
          <cell r="U1527">
            <v>64382.608695652132</v>
          </cell>
          <cell r="V1527">
            <v>64300</v>
          </cell>
          <cell r="W1527">
            <v>2575.3043478260852</v>
          </cell>
          <cell r="X1527">
            <v>66957.913043478213</v>
          </cell>
        </row>
        <row r="1528">
          <cell r="E1528" t="str">
            <v>37.2A02.0010</v>
          </cell>
          <cell r="F1528" t="str">
            <v>18. ĐIỆN QUANG</v>
          </cell>
          <cell r="G1528" t="str">
            <v>18.101</v>
          </cell>
          <cell r="H1528" t="str">
            <v>Chụp X-quang khớp vai nghiêng hoặc chếch</v>
          </cell>
          <cell r="I1528" t="str">
            <v>Chụp X-quang khớp vai nghiêng hoặc chếch  [≤ 24x30 cm, 1 tư thế]</v>
          </cell>
          <cell r="J1528" t="str">
            <v>Chụp Xquang khớp vai nghiêng hoặc chếch</v>
          </cell>
          <cell r="K1528" t="str">
            <v>C</v>
          </cell>
          <cell r="M1528">
            <v>10</v>
          </cell>
          <cell r="N1528">
            <v>10</v>
          </cell>
          <cell r="O1528" t="str">
            <v>Áp dụng cho 01 vị trí</v>
          </cell>
          <cell r="P1528" t="str">
            <v>Chụp X-quang phim  ≤ 24x30 cm (1 tư thế)</v>
          </cell>
          <cell r="Q1528">
            <v>36000</v>
          </cell>
          <cell r="R1528">
            <v>17217.391304347799</v>
          </cell>
          <cell r="S1528">
            <v>53200</v>
          </cell>
          <cell r="T1528">
            <v>22382.608695652136</v>
          </cell>
          <cell r="U1528">
            <v>58382.608695652132</v>
          </cell>
          <cell r="V1528">
            <v>58300</v>
          </cell>
          <cell r="W1528">
            <v>2335.3043478260852</v>
          </cell>
          <cell r="X1528">
            <v>60717.91304347822</v>
          </cell>
        </row>
        <row r="1529">
          <cell r="E1529" t="str">
            <v>37.8B00.0203</v>
          </cell>
          <cell r="F1529" t="str">
            <v>02. NỘI KHOA</v>
          </cell>
          <cell r="G1529" t="str">
            <v>2.163</v>
          </cell>
          <cell r="H1529" t="str">
            <v>Thay băng các vết loét hoại tử rộng sau TBMMN</v>
          </cell>
          <cell r="I1529" t="str">
            <v>Thay băng các vết loét hoại tử rộng sau TBMMN</v>
          </cell>
          <cell r="J1529" t="str">
            <v>Thay băng các vết loét hoại tử rộng sau TBMMN</v>
          </cell>
          <cell r="K1529" t="str">
            <v>C</v>
          </cell>
          <cell r="L1529" t="str">
            <v>T2</v>
          </cell>
          <cell r="M1529">
            <v>210</v>
          </cell>
          <cell r="N1529">
            <v>210</v>
          </cell>
          <cell r="P1529" t="str">
            <v>Thay băng vết thương hoặc mổ chiều dài từ trên 15 cm đến 30 cm nhiễm trùng</v>
          </cell>
          <cell r="Q1529">
            <v>110000</v>
          </cell>
          <cell r="R1529">
            <v>29739.130434782601</v>
          </cell>
          <cell r="S1529">
            <v>139000</v>
          </cell>
          <cell r="T1529">
            <v>38660.869565217377</v>
          </cell>
          <cell r="U1529">
            <v>148660.86956521738</v>
          </cell>
          <cell r="V1529">
            <v>148600</v>
          </cell>
          <cell r="W1529">
            <v>5946.4347826086951</v>
          </cell>
          <cell r="X1529">
            <v>154607.30434782608</v>
          </cell>
        </row>
        <row r="1530">
          <cell r="E1530" t="str">
            <v>37.2A03.0028</v>
          </cell>
          <cell r="F1530" t="str">
            <v>18. ĐIỆN QUANG</v>
          </cell>
          <cell r="G1530" t="str">
            <v>18.101</v>
          </cell>
          <cell r="H1530" t="str">
            <v>Chụp X-quang khớp vai nghiêng hoặc chếch</v>
          </cell>
          <cell r="I1530" t="str">
            <v>Chụp X-quang khớp vai nghiêng hoặc chếch [số hóa 1 phim]</v>
          </cell>
          <cell r="J1530" t="str">
            <v>Chụp Xquang khớp vai nghiêng hoặc chếch</v>
          </cell>
          <cell r="K1530" t="str">
            <v>C</v>
          </cell>
          <cell r="M1530">
            <v>29</v>
          </cell>
          <cell r="N1530">
            <v>29</v>
          </cell>
          <cell r="O1530" t="str">
            <v>Áp dụng cho 01 vị trí</v>
          </cell>
          <cell r="P1530" t="str">
            <v>Chụp X-quang số hóa 1 phim</v>
          </cell>
          <cell r="Q1530">
            <v>51591</v>
          </cell>
          <cell r="R1530">
            <v>16752.5217391304</v>
          </cell>
          <cell r="S1530">
            <v>68300</v>
          </cell>
          <cell r="T1530">
            <v>21778.278260869516</v>
          </cell>
          <cell r="U1530">
            <v>73369.278260869512</v>
          </cell>
          <cell r="V1530">
            <v>73300</v>
          </cell>
          <cell r="W1530">
            <v>2934.7711304347804</v>
          </cell>
          <cell r="X1530">
            <v>76304.049391304288</v>
          </cell>
        </row>
        <row r="1531">
          <cell r="E1531" t="str">
            <v>37.2A02.0012</v>
          </cell>
          <cell r="F1531" t="str">
            <v>18. ĐIỆN QUANG</v>
          </cell>
          <cell r="G1531" t="str">
            <v>18.100</v>
          </cell>
          <cell r="H1531" t="str">
            <v>Chụp X-quang khớp vai thẳng</v>
          </cell>
          <cell r="I1531" t="str">
            <v>Chụp X-quang khớp vai thẳng [ &gt; 24x30 cm, 1 tư thế]</v>
          </cell>
          <cell r="J1531" t="str">
            <v>Chụp Xquang khớp vai thẳng</v>
          </cell>
          <cell r="K1531" t="str">
            <v>D</v>
          </cell>
          <cell r="M1531">
            <v>12</v>
          </cell>
          <cell r="N1531">
            <v>12</v>
          </cell>
          <cell r="O1531" t="str">
            <v>Áp dụng cho 01 vị trí</v>
          </cell>
          <cell r="P1531" t="str">
            <v>Chụp X-quang phim &gt; 24x30 cm (1 tư thế)</v>
          </cell>
          <cell r="Q1531">
            <v>42000</v>
          </cell>
          <cell r="R1531">
            <v>17217.391304347799</v>
          </cell>
          <cell r="S1531">
            <v>59200</v>
          </cell>
          <cell r="T1531">
            <v>22382.608695652136</v>
          </cell>
          <cell r="U1531">
            <v>64382.608695652132</v>
          </cell>
          <cell r="V1531">
            <v>64300</v>
          </cell>
          <cell r="W1531">
            <v>2575.3043478260852</v>
          </cell>
          <cell r="X1531">
            <v>66957.913043478213</v>
          </cell>
        </row>
        <row r="1532">
          <cell r="E1532" t="str">
            <v>37.2A02.0013</v>
          </cell>
          <cell r="F1532" t="str">
            <v>18. ĐIỆN QUANG</v>
          </cell>
          <cell r="G1532" t="str">
            <v>18.100</v>
          </cell>
          <cell r="H1532" t="str">
            <v>Chụp X-quang khớp vai thẳng</v>
          </cell>
          <cell r="I1532" t="str">
            <v>Chụp X-quang khớp vai thẳng [ &gt; 24x30 cm, 2 tư thế]</v>
          </cell>
          <cell r="J1532" t="str">
            <v>Chụp Xquang khớp vai thẳng [thẳng và nghiêng]</v>
          </cell>
          <cell r="K1532" t="str">
            <v>D</v>
          </cell>
          <cell r="M1532">
            <v>13</v>
          </cell>
          <cell r="N1532">
            <v>13</v>
          </cell>
          <cell r="O1532" t="str">
            <v>Áp dụng cho 01 vị trí</v>
          </cell>
          <cell r="P1532" t="str">
            <v>Chụp X-quang phim &gt; 24x30 cm (2 tư thế)</v>
          </cell>
          <cell r="Q1532">
            <v>55000</v>
          </cell>
          <cell r="R1532">
            <v>17217.391304347799</v>
          </cell>
          <cell r="S1532">
            <v>72200</v>
          </cell>
          <cell r="T1532">
            <v>22382.608695652136</v>
          </cell>
          <cell r="U1532">
            <v>77382.608695652132</v>
          </cell>
          <cell r="V1532">
            <v>77300</v>
          </cell>
          <cell r="W1532">
            <v>3095.3043478260852</v>
          </cell>
          <cell r="X1532">
            <v>80477.913043478213</v>
          </cell>
        </row>
        <row r="1533">
          <cell r="E1533" t="str">
            <v>37.2A02.0010</v>
          </cell>
          <cell r="F1533" t="str">
            <v>18. ĐIỆN QUANG</v>
          </cell>
          <cell r="G1533" t="str">
            <v>18.100</v>
          </cell>
          <cell r="H1533" t="str">
            <v>Chụp X-quang khớp vai thẳng</v>
          </cell>
          <cell r="I1533" t="str">
            <v>Chụp X-quang khớp vai thẳng [≤ 24x30 cm, 1 tư thế]</v>
          </cell>
          <cell r="J1533" t="str">
            <v>Chụp Xquang khớp vai thẳng</v>
          </cell>
          <cell r="K1533" t="str">
            <v>D</v>
          </cell>
          <cell r="M1533">
            <v>10</v>
          </cell>
          <cell r="N1533">
            <v>10</v>
          </cell>
          <cell r="O1533" t="str">
            <v>Áp dụng cho 01 vị trí</v>
          </cell>
          <cell r="P1533" t="str">
            <v>Chụp X-quang phim  ≤ 24x30 cm (1 tư thế)</v>
          </cell>
          <cell r="Q1533">
            <v>36000</v>
          </cell>
          <cell r="R1533">
            <v>17217.391304347799</v>
          </cell>
          <cell r="S1533">
            <v>53200</v>
          </cell>
          <cell r="T1533">
            <v>22382.608695652136</v>
          </cell>
          <cell r="U1533">
            <v>58382.608695652132</v>
          </cell>
          <cell r="V1533">
            <v>58300</v>
          </cell>
          <cell r="W1533">
            <v>2335.3043478260852</v>
          </cell>
          <cell r="X1533">
            <v>60717.91304347822</v>
          </cell>
        </row>
        <row r="1534">
          <cell r="E1534" t="str">
            <v>37.2A03.0028</v>
          </cell>
          <cell r="F1534" t="str">
            <v>18. ĐIỆN QUANG</v>
          </cell>
          <cell r="G1534" t="str">
            <v>18.100</v>
          </cell>
          <cell r="H1534" t="str">
            <v>Chụp X-quang khớp vai thẳng</v>
          </cell>
          <cell r="I1534" t="str">
            <v>Chụp X-quang khớp vai thẳng [số hóa 1 phim]</v>
          </cell>
          <cell r="J1534" t="str">
            <v>Chụp Xquang khớp vai thẳng</v>
          </cell>
          <cell r="K1534" t="str">
            <v>D</v>
          </cell>
          <cell r="M1534">
            <v>29</v>
          </cell>
          <cell r="N1534">
            <v>29</v>
          </cell>
          <cell r="O1534" t="str">
            <v>Áp dụng cho 01 vị trí</v>
          </cell>
          <cell r="P1534" t="str">
            <v>Chụp X-quang số hóa 1 phim</v>
          </cell>
          <cell r="Q1534">
            <v>51591</v>
          </cell>
          <cell r="R1534">
            <v>16752.5217391304</v>
          </cell>
          <cell r="S1534">
            <v>68300</v>
          </cell>
          <cell r="T1534">
            <v>21778.278260869516</v>
          </cell>
          <cell r="U1534">
            <v>73369.278260869512</v>
          </cell>
          <cell r="V1534">
            <v>73300</v>
          </cell>
          <cell r="W1534">
            <v>2934.7711304347804</v>
          </cell>
          <cell r="X1534">
            <v>76304.049391304288</v>
          </cell>
        </row>
        <row r="1535">
          <cell r="E1535" t="str">
            <v>37.2A03.0029</v>
          </cell>
          <cell r="F1535" t="str">
            <v>18. ĐIỆN QUANG</v>
          </cell>
          <cell r="G1535" t="str">
            <v>18.100</v>
          </cell>
          <cell r="H1535" t="str">
            <v>Chụp X-quang khớp vai thẳng</v>
          </cell>
          <cell r="I1535" t="str">
            <v>Chụp X-quang khớp vai thẳng [số hóa 2 phim]</v>
          </cell>
          <cell r="J1535" t="str">
            <v>Chụp Xquang khớp vai thẳng [thẳng và nghiêng]</v>
          </cell>
          <cell r="K1535" t="str">
            <v>D</v>
          </cell>
          <cell r="M1535">
            <v>30</v>
          </cell>
          <cell r="N1535">
            <v>30</v>
          </cell>
          <cell r="O1535" t="str">
            <v>Áp dụng cho 01 vị trí</v>
          </cell>
          <cell r="P1535" t="str">
            <v>Chụp X-quang số hóa 2 phim</v>
          </cell>
          <cell r="Q1535">
            <v>83000</v>
          </cell>
          <cell r="R1535">
            <v>17217.391304347799</v>
          </cell>
          <cell r="S1535">
            <v>100000</v>
          </cell>
          <cell r="T1535">
            <v>22382.608695652136</v>
          </cell>
          <cell r="U1535">
            <v>105382.60869565213</v>
          </cell>
          <cell r="V1535">
            <v>105300</v>
          </cell>
          <cell r="W1535">
            <v>4215.3043478260852</v>
          </cell>
          <cell r="X1535">
            <v>109597.91304347821</v>
          </cell>
        </row>
        <row r="1536">
          <cell r="E1536" t="str">
            <v>37.2A02.0012</v>
          </cell>
          <cell r="F1536" t="str">
            <v>18. ĐIỆN QUANG</v>
          </cell>
          <cell r="G1536" t="str">
            <v>18.98</v>
          </cell>
          <cell r="H1536" t="str">
            <v>Chụp X-quang khung chậu thẳng</v>
          </cell>
          <cell r="I1536" t="str">
            <v>Chụp X-quang khung chậu thẳng [ &gt; 24x30 cm, 1 tư thế]</v>
          </cell>
          <cell r="J1536" t="str">
            <v>Chụp Xquang khung chậu thẳng</v>
          </cell>
          <cell r="K1536" t="str">
            <v>D</v>
          </cell>
          <cell r="M1536">
            <v>12</v>
          </cell>
          <cell r="N1536">
            <v>12</v>
          </cell>
          <cell r="O1536" t="str">
            <v>Áp dụng cho 01 vị trí</v>
          </cell>
          <cell r="P1536" t="str">
            <v>Chụp X-quang phim &gt; 24x30 cm (1 tư thế)</v>
          </cell>
          <cell r="Q1536">
            <v>42000</v>
          </cell>
          <cell r="R1536">
            <v>17217.391304347799</v>
          </cell>
          <cell r="S1536">
            <v>59200</v>
          </cell>
          <cell r="T1536">
            <v>22382.608695652136</v>
          </cell>
          <cell r="U1536">
            <v>64382.608695652132</v>
          </cell>
          <cell r="V1536">
            <v>64300</v>
          </cell>
          <cell r="W1536">
            <v>2575.3043478260852</v>
          </cell>
          <cell r="X1536">
            <v>66957.913043478213</v>
          </cell>
        </row>
        <row r="1537">
          <cell r="E1537" t="str">
            <v>37.2A02.0010</v>
          </cell>
          <cell r="F1537" t="str">
            <v>18. ĐIỆN QUANG</v>
          </cell>
          <cell r="G1537" t="str">
            <v>18.98</v>
          </cell>
          <cell r="H1537" t="str">
            <v>Chụp X-quang khung chậu thẳng</v>
          </cell>
          <cell r="I1537" t="str">
            <v>Chụp X-quang khung chậu thẳng [≤ 24x30 cm, 1 tư thế]</v>
          </cell>
          <cell r="J1537" t="str">
            <v>Chụp Xquang khung chậu thẳng</v>
          </cell>
          <cell r="K1537" t="str">
            <v>D</v>
          </cell>
          <cell r="M1537">
            <v>10</v>
          </cell>
          <cell r="N1537">
            <v>10</v>
          </cell>
          <cell r="O1537" t="str">
            <v>Áp dụng cho 01 vị trí</v>
          </cell>
          <cell r="P1537" t="str">
            <v>Chụp X-quang phim  ≤ 24x30 cm (1 tư thế)</v>
          </cell>
          <cell r="Q1537">
            <v>36000</v>
          </cell>
          <cell r="R1537">
            <v>17217.391304347799</v>
          </cell>
          <cell r="S1537">
            <v>53200</v>
          </cell>
          <cell r="T1537">
            <v>22382.608695652136</v>
          </cell>
          <cell r="U1537">
            <v>58382.608695652132</v>
          </cell>
          <cell r="V1537">
            <v>58300</v>
          </cell>
          <cell r="W1537">
            <v>2335.3043478260852</v>
          </cell>
          <cell r="X1537">
            <v>60717.91304347822</v>
          </cell>
        </row>
        <row r="1538">
          <cell r="E1538" t="str">
            <v>37.2A03.0028</v>
          </cell>
          <cell r="F1538" t="str">
            <v>18. ĐIỆN QUANG</v>
          </cell>
          <cell r="G1538" t="str">
            <v>18.98</v>
          </cell>
          <cell r="H1538" t="str">
            <v>Chụp X-quang khung chậu thẳng</v>
          </cell>
          <cell r="I1538" t="str">
            <v>Chụp X-quang khung chậu thẳng [số hóa 1 phim]</v>
          </cell>
          <cell r="J1538" t="str">
            <v>Chụp Xquang khung chậu thẳng</v>
          </cell>
          <cell r="K1538" t="str">
            <v>D</v>
          </cell>
          <cell r="M1538">
            <v>29</v>
          </cell>
          <cell r="N1538">
            <v>29</v>
          </cell>
          <cell r="O1538" t="str">
            <v>Áp dụng cho 01 vị trí</v>
          </cell>
          <cell r="P1538" t="str">
            <v>Chụp X-quang số hóa 1 phim</v>
          </cell>
          <cell r="Q1538">
            <v>51591</v>
          </cell>
          <cell r="R1538">
            <v>16752.5217391304</v>
          </cell>
          <cell r="S1538">
            <v>68300</v>
          </cell>
          <cell r="T1538">
            <v>21778.278260869516</v>
          </cell>
          <cell r="U1538">
            <v>73369.278260869512</v>
          </cell>
          <cell r="V1538">
            <v>73300</v>
          </cell>
          <cell r="W1538">
            <v>2934.7711304347804</v>
          </cell>
          <cell r="X1538">
            <v>76304.049391304288</v>
          </cell>
        </row>
        <row r="1539">
          <cell r="E1539" t="str">
            <v>37.2A02.0013</v>
          </cell>
          <cell r="F1539" t="str">
            <v>18. ĐIỆN QUANG</v>
          </cell>
          <cell r="G1539" t="str">
            <v>18.68</v>
          </cell>
          <cell r="H1539" t="str">
            <v>Chụp X-quang mặt thẳng nghiêng</v>
          </cell>
          <cell r="I1539" t="str">
            <v>Chụp X-quang mặt thẳng nghiêng [&gt; 24x30 cm, 2 tư thế]</v>
          </cell>
          <cell r="J1539" t="str">
            <v>Chụp Xquang mặt thẳng nghiêng</v>
          </cell>
          <cell r="K1539" t="str">
            <v>D</v>
          </cell>
          <cell r="M1539">
            <v>13</v>
          </cell>
          <cell r="N1539">
            <v>13</v>
          </cell>
          <cell r="O1539" t="str">
            <v>Áp dụng cho 01 vị trí</v>
          </cell>
          <cell r="P1539" t="str">
            <v>Chụp X-quang phim &gt; 24x30 cm (2 tư thế)</v>
          </cell>
          <cell r="Q1539">
            <v>55000</v>
          </cell>
          <cell r="R1539">
            <v>17217.391304347799</v>
          </cell>
          <cell r="S1539">
            <v>72200</v>
          </cell>
          <cell r="T1539">
            <v>22382.608695652136</v>
          </cell>
          <cell r="U1539">
            <v>77382.608695652132</v>
          </cell>
          <cell r="V1539">
            <v>77300</v>
          </cell>
          <cell r="W1539">
            <v>3095.3043478260852</v>
          </cell>
          <cell r="X1539">
            <v>80477.913043478213</v>
          </cell>
        </row>
        <row r="1540">
          <cell r="E1540" t="str">
            <v>37.2A02.0011</v>
          </cell>
          <cell r="F1540" t="str">
            <v>18. ĐIỆN QUANG</v>
          </cell>
          <cell r="G1540" t="str">
            <v>18.68</v>
          </cell>
          <cell r="H1540" t="str">
            <v>Chụp X-quang mặt thẳng nghiêng</v>
          </cell>
          <cell r="I1540" t="str">
            <v>Chụp X-quang mặt thẳng nghiêng [≤ 24x30 cm, 2 tư thế]</v>
          </cell>
          <cell r="J1540" t="str">
            <v>Chụp Xquang mặt thẳng nghiêng</v>
          </cell>
          <cell r="K1540" t="str">
            <v>D</v>
          </cell>
          <cell r="M1540">
            <v>11</v>
          </cell>
          <cell r="N1540">
            <v>11</v>
          </cell>
          <cell r="O1540" t="str">
            <v>Áp dụng cho 01 vị trí</v>
          </cell>
          <cell r="P1540" t="str">
            <v>Chụp X-quang phim  ≤ 24x30 cm (2 tư thế)</v>
          </cell>
          <cell r="Q1540">
            <v>42000</v>
          </cell>
          <cell r="R1540">
            <v>17217.391304347799</v>
          </cell>
          <cell r="S1540">
            <v>59200</v>
          </cell>
          <cell r="T1540">
            <v>22382.608695652136</v>
          </cell>
          <cell r="U1540">
            <v>64382.608695652132</v>
          </cell>
          <cell r="V1540">
            <v>64300</v>
          </cell>
          <cell r="W1540">
            <v>2575.3043478260852</v>
          </cell>
          <cell r="X1540">
            <v>66957.913043478213</v>
          </cell>
        </row>
        <row r="1541">
          <cell r="E1541" t="str">
            <v>37.2A03.0028</v>
          </cell>
          <cell r="F1541" t="str">
            <v>18. ĐIỆN QUANG</v>
          </cell>
          <cell r="G1541" t="str">
            <v>18.68</v>
          </cell>
          <cell r="H1541" t="str">
            <v>Chụp X-quang mặt thẳng nghiêng</v>
          </cell>
          <cell r="I1541" t="str">
            <v>Chụp X-quang mặt thẳng nghiêng [số hóa 1 phim]</v>
          </cell>
          <cell r="J1541" t="str">
            <v>Chụp Xquang mặt thẳng nghiêng</v>
          </cell>
          <cell r="K1541" t="str">
            <v>D</v>
          </cell>
          <cell r="M1541">
            <v>29</v>
          </cell>
          <cell r="N1541">
            <v>29</v>
          </cell>
          <cell r="O1541" t="str">
            <v>Áp dụng cho 01 vị trí</v>
          </cell>
          <cell r="P1541" t="str">
            <v>Chụp X-quang số hóa 1 phim</v>
          </cell>
          <cell r="Q1541">
            <v>51591</v>
          </cell>
          <cell r="R1541">
            <v>16752.5217391304</v>
          </cell>
          <cell r="S1541">
            <v>68300</v>
          </cell>
          <cell r="T1541">
            <v>21778.278260869516</v>
          </cell>
          <cell r="U1541">
            <v>73369.278260869512</v>
          </cell>
          <cell r="V1541">
            <v>73300</v>
          </cell>
          <cell r="W1541">
            <v>2934.7711304347804</v>
          </cell>
          <cell r="X1541">
            <v>76304.049391304288</v>
          </cell>
        </row>
        <row r="1542">
          <cell r="E1542" t="str">
            <v>37.2A03.0029</v>
          </cell>
          <cell r="F1542" t="str">
            <v>18. ĐIỆN QUANG</v>
          </cell>
          <cell r="G1542" t="str">
            <v>18.68</v>
          </cell>
          <cell r="H1542" t="str">
            <v>Chụp X-quang mặt thẳng nghiêng</v>
          </cell>
          <cell r="I1542" t="str">
            <v>Chụp X-quang mặt thẳng nghiêng [số hóa 2 phim]</v>
          </cell>
          <cell r="J1542" t="str">
            <v>Chụp Xquang mặt thẳng nghiêng</v>
          </cell>
          <cell r="K1542" t="str">
            <v>D</v>
          </cell>
          <cell r="M1542">
            <v>30</v>
          </cell>
          <cell r="N1542">
            <v>30</v>
          </cell>
          <cell r="O1542" t="str">
            <v>Áp dụng cho 01 vị trí</v>
          </cell>
          <cell r="P1542" t="str">
            <v>Chụp X-quang số hóa 2 phim</v>
          </cell>
          <cell r="Q1542">
            <v>83000</v>
          </cell>
          <cell r="R1542">
            <v>17217.391304347799</v>
          </cell>
          <cell r="S1542">
            <v>100000</v>
          </cell>
          <cell r="T1542">
            <v>22382.608695652136</v>
          </cell>
          <cell r="U1542">
            <v>105382.60869565213</v>
          </cell>
          <cell r="V1542">
            <v>105300</v>
          </cell>
          <cell r="W1542">
            <v>4215.3043478260852</v>
          </cell>
          <cell r="X1542">
            <v>109597.91304347821</v>
          </cell>
        </row>
        <row r="1543">
          <cell r="E1543" t="str">
            <v>37.2A02.0010</v>
          </cell>
          <cell r="F1543" t="str">
            <v>18. ĐIỆN QUANG</v>
          </cell>
          <cell r="G1543" t="str">
            <v>18.69</v>
          </cell>
          <cell r="H1543" t="str">
            <v>Chụp X-quang mặt thấp hoặc mặt cao</v>
          </cell>
          <cell r="I1543" t="str">
            <v>Chụp X-quang mặt thấp hoặc mặt cao  [≤ 24x30 cm, 1 tư thế]</v>
          </cell>
          <cell r="J1543" t="str">
            <v>Chụp Xquang mặt thấp hoặc mặt cao</v>
          </cell>
          <cell r="K1543" t="str">
            <v>D</v>
          </cell>
          <cell r="M1543">
            <v>10</v>
          </cell>
          <cell r="N1543">
            <v>10</v>
          </cell>
          <cell r="O1543" t="str">
            <v>Áp dụng cho 01 vị trí</v>
          </cell>
          <cell r="P1543" t="str">
            <v>Chụp X-quang phim  ≤ 24x30 cm (1 tư thế)</v>
          </cell>
          <cell r="Q1543">
            <v>36000</v>
          </cell>
          <cell r="R1543">
            <v>17217.391304347799</v>
          </cell>
          <cell r="S1543">
            <v>53200</v>
          </cell>
          <cell r="T1543">
            <v>22382.608695652136</v>
          </cell>
          <cell r="U1543">
            <v>58382.608695652132</v>
          </cell>
          <cell r="V1543">
            <v>58300</v>
          </cell>
          <cell r="W1543">
            <v>2335.3043478260852</v>
          </cell>
          <cell r="X1543">
            <v>60717.91304347822</v>
          </cell>
        </row>
        <row r="1544">
          <cell r="E1544" t="str">
            <v>37.2A03.0028</v>
          </cell>
          <cell r="F1544" t="str">
            <v>18. ĐIỆN QUANG</v>
          </cell>
          <cell r="G1544" t="str">
            <v>18.69</v>
          </cell>
          <cell r="H1544" t="str">
            <v>Chụp X-quang mặt thấp hoặc mặt cao</v>
          </cell>
          <cell r="I1544" t="str">
            <v>Chụp X-quang mặt thấp hoặc mặt cao [số hóa 1 phim]</v>
          </cell>
          <cell r="J1544" t="str">
            <v>Chụp Xquang mặt thấp hoặc mặt cao</v>
          </cell>
          <cell r="K1544" t="str">
            <v>D</v>
          </cell>
          <cell r="M1544">
            <v>29</v>
          </cell>
          <cell r="N1544">
            <v>29</v>
          </cell>
          <cell r="O1544" t="str">
            <v>Áp dụng cho 01 vị trí</v>
          </cell>
          <cell r="P1544" t="str">
            <v>Chụp X-quang số hóa 1 phim</v>
          </cell>
          <cell r="Q1544">
            <v>51591</v>
          </cell>
          <cell r="R1544">
            <v>16752.5217391304</v>
          </cell>
          <cell r="S1544">
            <v>68300</v>
          </cell>
          <cell r="T1544">
            <v>21778.278260869516</v>
          </cell>
          <cell r="U1544">
            <v>73369.278260869512</v>
          </cell>
          <cell r="V1544">
            <v>73300</v>
          </cell>
          <cell r="W1544">
            <v>2934.7711304347804</v>
          </cell>
          <cell r="X1544">
            <v>76304.049391304288</v>
          </cell>
        </row>
        <row r="1545">
          <cell r="E1545" t="str">
            <v>37.2A02.0010</v>
          </cell>
          <cell r="F1545" t="str">
            <v>18. ĐIỆN QUANG</v>
          </cell>
          <cell r="G1545" t="str">
            <v>18.85</v>
          </cell>
          <cell r="H1545" t="str">
            <v>Chụp X-quang mỏm trâm</v>
          </cell>
          <cell r="I1545" t="str">
            <v>Chụp X-quang mỏm trâm [≤ 24x30 cm, 1 tư thế]</v>
          </cell>
          <cell r="J1545" t="str">
            <v>Chụp Xquang mỏm trâm</v>
          </cell>
          <cell r="K1545" t="str">
            <v>C</v>
          </cell>
          <cell r="M1545">
            <v>10</v>
          </cell>
          <cell r="N1545">
            <v>10</v>
          </cell>
          <cell r="O1545" t="str">
            <v>Áp dụng cho 01 vị trí</v>
          </cell>
          <cell r="P1545" t="str">
            <v>Chụp X-quang phim  ≤ 24x30 cm (1 tư thế)</v>
          </cell>
          <cell r="Q1545">
            <v>36000</v>
          </cell>
          <cell r="R1545">
            <v>17217.391304347799</v>
          </cell>
          <cell r="S1545">
            <v>53200</v>
          </cell>
          <cell r="T1545">
            <v>22382.608695652136</v>
          </cell>
          <cell r="U1545">
            <v>58382.608695652132</v>
          </cell>
          <cell r="V1545">
            <v>58300</v>
          </cell>
          <cell r="W1545">
            <v>2335.3043478260852</v>
          </cell>
          <cell r="X1545">
            <v>60717.91304347822</v>
          </cell>
        </row>
        <row r="1546">
          <cell r="E1546" t="str">
            <v>37.8B00.0206</v>
          </cell>
          <cell r="F1546" t="str">
            <v>01. HỒI SỨC CẤP CỨU VÀ CHỐNG ĐỘC</v>
          </cell>
          <cell r="G1546" t="str">
            <v>1.89</v>
          </cell>
          <cell r="H1546" t="str">
            <v>Đặt canuyn mở khí quản 2 nòng</v>
          </cell>
          <cell r="I1546" t="str">
            <v>Đặt canuyn mở khí quản 2 nòng</v>
          </cell>
          <cell r="J1546" t="str">
            <v>Đặt canuyn mở khí quản 02 nòng</v>
          </cell>
          <cell r="K1546" t="str">
            <v>D</v>
          </cell>
          <cell r="L1546" t="str">
            <v>T2</v>
          </cell>
          <cell r="M1546">
            <v>213</v>
          </cell>
          <cell r="N1546">
            <v>213</v>
          </cell>
          <cell r="P1546" t="str">
            <v>Thay canuyn mở khí quản</v>
          </cell>
          <cell r="Q1546">
            <v>219000</v>
          </cell>
          <cell r="R1546">
            <v>34434.782608695597</v>
          </cell>
          <cell r="S1546">
            <v>253000</v>
          </cell>
          <cell r="T1546">
            <v>44765.217391304272</v>
          </cell>
          <cell r="U1546">
            <v>263765.21739130426</v>
          </cell>
          <cell r="V1546">
            <v>263700</v>
          </cell>
          <cell r="W1546">
            <v>10550.60869565217</v>
          </cell>
          <cell r="X1546">
            <v>274315.82608695643</v>
          </cell>
        </row>
        <row r="1547">
          <cell r="E1547" t="str">
            <v>37.2A03.0028</v>
          </cell>
          <cell r="F1547" t="str">
            <v>18. ĐIỆN QUANG</v>
          </cell>
          <cell r="G1547" t="str">
            <v>18.85</v>
          </cell>
          <cell r="H1547" t="str">
            <v>Chụp X-quang mỏm trâm</v>
          </cell>
          <cell r="I1547" t="str">
            <v>Chụp X-quang mỏm trâm [số hóa 1 phim]</v>
          </cell>
          <cell r="J1547" t="str">
            <v>Chụp Xquang mỏm trâm</v>
          </cell>
          <cell r="K1547" t="str">
            <v>C</v>
          </cell>
          <cell r="M1547">
            <v>29</v>
          </cell>
          <cell r="N1547">
            <v>29</v>
          </cell>
          <cell r="O1547" t="str">
            <v>Áp dụng cho 01 vị trí</v>
          </cell>
          <cell r="P1547" t="str">
            <v>Chụp X-quang số hóa 1 phim</v>
          </cell>
          <cell r="Q1547">
            <v>51591</v>
          </cell>
          <cell r="R1547">
            <v>16752.5217391304</v>
          </cell>
          <cell r="S1547">
            <v>68300</v>
          </cell>
          <cell r="T1547">
            <v>21778.278260869516</v>
          </cell>
          <cell r="U1547">
            <v>73369.278260869512</v>
          </cell>
          <cell r="V1547">
            <v>73300</v>
          </cell>
          <cell r="W1547">
            <v>2934.7711304347804</v>
          </cell>
          <cell r="X1547">
            <v>76304.049391304288</v>
          </cell>
        </row>
        <row r="1548">
          <cell r="E1548" t="str">
            <v>37.2A02.0012</v>
          </cell>
          <cell r="F1548" t="str">
            <v>18. ĐIỆN QUANG</v>
          </cell>
          <cell r="G1548" t="str">
            <v>18.120</v>
          </cell>
          <cell r="H1548" t="str">
            <v>Chụp X-quang ngực nghiêng hoặc chếch mỗi bên</v>
          </cell>
          <cell r="I1548" t="str">
            <v>Chụp X-quang ngực nghiêng hoặc chếch mỗi bên [ &gt; 24x30 cm, 1 tư thế]</v>
          </cell>
          <cell r="J1548" t="str">
            <v>Chụp Xquang ngực nghiêng hoặc chếch mỗi bên</v>
          </cell>
          <cell r="K1548" t="str">
            <v>D</v>
          </cell>
          <cell r="M1548">
            <v>12</v>
          </cell>
          <cell r="N1548">
            <v>12</v>
          </cell>
          <cell r="O1548" t="str">
            <v>Áp dụng cho 01 vị trí</v>
          </cell>
          <cell r="P1548" t="str">
            <v>Chụp X-quang phim &gt; 24x30 cm (1 tư thế)</v>
          </cell>
          <cell r="Q1548">
            <v>42000</v>
          </cell>
          <cell r="R1548">
            <v>17217.391304347799</v>
          </cell>
          <cell r="S1548">
            <v>59200</v>
          </cell>
          <cell r="T1548">
            <v>22382.608695652136</v>
          </cell>
          <cell r="U1548">
            <v>64382.608695652132</v>
          </cell>
          <cell r="V1548">
            <v>64300</v>
          </cell>
          <cell r="W1548">
            <v>2575.3043478260852</v>
          </cell>
          <cell r="X1548">
            <v>66957.913043478213</v>
          </cell>
        </row>
        <row r="1549">
          <cell r="E1549" t="str">
            <v>37.2A02.0010</v>
          </cell>
          <cell r="F1549" t="str">
            <v>18. ĐIỆN QUANG</v>
          </cell>
          <cell r="G1549" t="str">
            <v>18.120</v>
          </cell>
          <cell r="H1549" t="str">
            <v>Chụp X-quang ngực nghiêng hoặc chếch mỗi bên</v>
          </cell>
          <cell r="I1549" t="str">
            <v>Chụp X-quang ngực nghiêng hoặc chếch mỗi bên [≤ 24x30 cm, 1 tư thế]</v>
          </cell>
          <cell r="J1549" t="str">
            <v>Chụp Xquang ngực nghiêng hoặc chếch mỗi bên</v>
          </cell>
          <cell r="K1549" t="str">
            <v>D</v>
          </cell>
          <cell r="M1549">
            <v>10</v>
          </cell>
          <cell r="N1549">
            <v>10</v>
          </cell>
          <cell r="O1549" t="str">
            <v>Áp dụng cho 01 vị trí</v>
          </cell>
          <cell r="P1549" t="str">
            <v>Chụp X-quang phim  ≤ 24x30 cm (1 tư thế)</v>
          </cell>
          <cell r="Q1549">
            <v>36000</v>
          </cell>
          <cell r="R1549">
            <v>17217.391304347799</v>
          </cell>
          <cell r="S1549">
            <v>53200</v>
          </cell>
          <cell r="T1549">
            <v>22382.608695652136</v>
          </cell>
          <cell r="U1549">
            <v>58382.608695652132</v>
          </cell>
          <cell r="V1549">
            <v>58300</v>
          </cell>
          <cell r="W1549">
            <v>2335.3043478260852</v>
          </cell>
          <cell r="X1549">
            <v>60717.91304347822</v>
          </cell>
        </row>
        <row r="1550">
          <cell r="E1550" t="str">
            <v>37.8B00.0206</v>
          </cell>
          <cell r="F1550" t="str">
            <v>15. TAI MŨI HỌNG</v>
          </cell>
          <cell r="G1550" t="str">
            <v>15.220</v>
          </cell>
          <cell r="H1550" t="str">
            <v>Thay canuyn</v>
          </cell>
          <cell r="I1550" t="str">
            <v>Thay canuyn</v>
          </cell>
          <cell r="J1550" t="str">
            <v>Thay canuyn</v>
          </cell>
          <cell r="K1550" t="str">
            <v>C</v>
          </cell>
          <cell r="L1550" t="str">
            <v>T2</v>
          </cell>
          <cell r="M1550">
            <v>213</v>
          </cell>
          <cell r="N1550">
            <v>213</v>
          </cell>
          <cell r="P1550" t="str">
            <v>Thay canuyn mở khí quản</v>
          </cell>
          <cell r="Q1550">
            <v>219000</v>
          </cell>
          <cell r="R1550">
            <v>34434.782608695597</v>
          </cell>
          <cell r="S1550">
            <v>253000</v>
          </cell>
          <cell r="T1550">
            <v>44765.217391304272</v>
          </cell>
          <cell r="U1550">
            <v>263765.21739130426</v>
          </cell>
          <cell r="V1550">
            <v>263700</v>
          </cell>
          <cell r="W1550">
            <v>10550.60869565217</v>
          </cell>
          <cell r="X1550">
            <v>274315.82608695643</v>
          </cell>
        </row>
        <row r="1551">
          <cell r="E1551" t="str">
            <v>37.8B00.0207</v>
          </cell>
          <cell r="F1551" t="str">
            <v>04. LAO (NGOẠI LAO)</v>
          </cell>
          <cell r="G1551" t="str">
            <v>4.30</v>
          </cell>
          <cell r="H1551" t="str">
            <v>Bơm rửa ổ lao khớp</v>
          </cell>
          <cell r="I1551" t="str">
            <v>Bơm rửa ổ lao khớp</v>
          </cell>
          <cell r="J1551" t="str">
            <v>Bơm rửa ổ lao khớp</v>
          </cell>
          <cell r="K1551" t="str">
            <v>B</v>
          </cell>
          <cell r="L1551" t="str">
            <v>T1</v>
          </cell>
          <cell r="M1551">
            <v>214</v>
          </cell>
          <cell r="N1551">
            <v>214</v>
          </cell>
          <cell r="P1551" t="str">
            <v>Thay rửa hệ thống dẫn lưu màng phổi</v>
          </cell>
          <cell r="Q1551">
            <v>78000</v>
          </cell>
          <cell r="R1551">
            <v>18000</v>
          </cell>
          <cell r="S1551">
            <v>96000</v>
          </cell>
          <cell r="T1551">
            <v>23400</v>
          </cell>
          <cell r="U1551">
            <v>101400</v>
          </cell>
          <cell r="V1551">
            <v>101400</v>
          </cell>
          <cell r="W1551">
            <v>4056</v>
          </cell>
          <cell r="X1551">
            <v>105456</v>
          </cell>
        </row>
        <row r="1552">
          <cell r="E1552" t="str">
            <v>37.8B00.0208</v>
          </cell>
          <cell r="F1552" t="str">
            <v>02. NỘI KHOA</v>
          </cell>
          <cell r="G1552" t="str">
            <v>2.240</v>
          </cell>
          <cell r="H1552" t="str">
            <v>Thay transfer set ở người bệnh lọc màng bụng liên tục ngoại trú</v>
          </cell>
          <cell r="I1552" t="str">
            <v>Thay transfer set ở người bệnh lọc màng bụng liên tục ngoại trú</v>
          </cell>
          <cell r="J1552" t="str">
            <v>Thay transfer set ở bệnh nhân lọc màng bụng liên tục ngoại trú</v>
          </cell>
          <cell r="K1552" t="str">
            <v>B</v>
          </cell>
          <cell r="L1552" t="str">
            <v>T1</v>
          </cell>
          <cell r="M1552">
            <v>215</v>
          </cell>
          <cell r="N1552">
            <v>215</v>
          </cell>
          <cell r="P1552" t="str">
            <v>Thay transfer set ở bệnh nhân lọc màng bụng liên tục ngoại trú</v>
          </cell>
          <cell r="Q1552">
            <v>487000</v>
          </cell>
          <cell r="R1552">
            <v>18782.608695652201</v>
          </cell>
          <cell r="S1552">
            <v>505000</v>
          </cell>
          <cell r="T1552">
            <v>24417.391304347861</v>
          </cell>
          <cell r="U1552">
            <v>511417.39130434784</v>
          </cell>
          <cell r="V1552">
            <v>511400</v>
          </cell>
          <cell r="W1552">
            <v>20456.695652173916</v>
          </cell>
          <cell r="X1552">
            <v>531874.08695652173</v>
          </cell>
        </row>
        <row r="1553">
          <cell r="E1553" t="str">
            <v>37.8B00.0209</v>
          </cell>
          <cell r="F1553" t="str">
            <v>01. HỒI SỨC CẤP CỨU VÀ CHỐNG ĐỘC</v>
          </cell>
          <cell r="G1553" t="str">
            <v>1.129</v>
          </cell>
          <cell r="H1553" t="str">
            <v xml:space="preserve">Thông khí nhân tạo CPAP qua van Boussignac </v>
          </cell>
          <cell r="I1553" t="str">
            <v>Thông khí nhân tạo CPAP qua van Boussignac [theo giờ thực tế]</v>
          </cell>
          <cell r="J1553" t="str">
            <v>Thông khí nhân tạo CPAP qua van Boussignac [giờ theo thực tế]</v>
          </cell>
          <cell r="K1553" t="str">
            <v>C</v>
          </cell>
          <cell r="L1553" t="str">
            <v>T1</v>
          </cell>
          <cell r="M1553">
            <v>216</v>
          </cell>
          <cell r="N1553">
            <v>216</v>
          </cell>
          <cell r="P1553" t="str">
            <v>Thở máy (01 ngày điều trị)</v>
          </cell>
          <cell r="Q1553">
            <v>444000</v>
          </cell>
          <cell r="R1553">
            <v>139304.347826087</v>
          </cell>
          <cell r="S1553">
            <v>583000</v>
          </cell>
          <cell r="T1553">
            <v>181095.65217391308</v>
          </cell>
          <cell r="U1553">
            <v>625095.65217391308</v>
          </cell>
          <cell r="V1553">
            <v>625000</v>
          </cell>
          <cell r="W1553">
            <v>25003.826086956524</v>
          </cell>
          <cell r="X1553">
            <v>650099.47826086963</v>
          </cell>
        </row>
        <row r="1554">
          <cell r="E1554" t="str">
            <v>37.8B00.0209</v>
          </cell>
          <cell r="F1554" t="str">
            <v>01. HỒI SỨC CẤP CỨU VÀ CHỐNG ĐỘC</v>
          </cell>
          <cell r="G1554" t="str">
            <v>1.128</v>
          </cell>
          <cell r="H1554" t="str">
            <v xml:space="preserve">Thông khí nhân tạo không xâm nhập </v>
          </cell>
          <cell r="I1554" t="str">
            <v>Thông khí nhân tạo không xâm nhập [theo giờ thực tế]</v>
          </cell>
          <cell r="J1554" t="str">
            <v>Thông khí nhân tạo không xâm nhập [giờ theo thực tế]</v>
          </cell>
          <cell r="K1554" t="str">
            <v>C</v>
          </cell>
          <cell r="L1554" t="str">
            <v>T1</v>
          </cell>
          <cell r="M1554">
            <v>216</v>
          </cell>
          <cell r="N1554">
            <v>216</v>
          </cell>
          <cell r="P1554" t="str">
            <v>Thở máy (01 ngày điều trị)</v>
          </cell>
          <cell r="Q1554">
            <v>444000</v>
          </cell>
          <cell r="R1554">
            <v>139304.347826087</v>
          </cell>
          <cell r="S1554">
            <v>583000</v>
          </cell>
          <cell r="T1554">
            <v>181095.65217391308</v>
          </cell>
          <cell r="U1554">
            <v>625095.65217391308</v>
          </cell>
          <cell r="V1554">
            <v>625000</v>
          </cell>
          <cell r="W1554">
            <v>25003.826086956524</v>
          </cell>
          <cell r="X1554">
            <v>650099.47826086963</v>
          </cell>
        </row>
        <row r="1555">
          <cell r="E1555" t="str">
            <v>37.8B00.0209</v>
          </cell>
          <cell r="F1555" t="str">
            <v>01. HỒI SỨC CẤP CỨU VÀ CHỐNG ĐỘC</v>
          </cell>
          <cell r="G1555" t="str">
            <v>1.131</v>
          </cell>
          <cell r="H1555" t="str">
            <v xml:space="preserve">Thông khí nhân tạo không xâm nhập phương thức BiPAP </v>
          </cell>
          <cell r="I1555" t="str">
            <v>Thông khí nhân tạo không xâm nhập phương thức BiPAP [theo giờ thực tế]</v>
          </cell>
          <cell r="J1555" t="str">
            <v>Thông khí nhân tạo không xâm nhập phương thức BiPAP [giờ theo thực tế]</v>
          </cell>
          <cell r="K1555" t="str">
            <v>C</v>
          </cell>
          <cell r="L1555" t="str">
            <v>T1</v>
          </cell>
          <cell r="M1555">
            <v>216</v>
          </cell>
          <cell r="N1555">
            <v>216</v>
          </cell>
          <cell r="P1555" t="str">
            <v>Thở máy (01 ngày điều trị)</v>
          </cell>
          <cell r="Q1555">
            <v>444000</v>
          </cell>
          <cell r="R1555">
            <v>139304.347826087</v>
          </cell>
          <cell r="S1555">
            <v>583000</v>
          </cell>
          <cell r="T1555">
            <v>181095.65217391308</v>
          </cell>
          <cell r="U1555">
            <v>625095.65217391308</v>
          </cell>
          <cell r="V1555">
            <v>625000</v>
          </cell>
          <cell r="W1555">
            <v>25003.826086956524</v>
          </cell>
          <cell r="X1555">
            <v>650099.47826086963</v>
          </cell>
        </row>
        <row r="1556">
          <cell r="E1556" t="str">
            <v>37.8B00.0209</v>
          </cell>
          <cell r="F1556" t="str">
            <v>01. HỒI SỨC CẤP CỨU VÀ CHỐNG ĐỘC</v>
          </cell>
          <cell r="G1556" t="str">
            <v>1.130</v>
          </cell>
          <cell r="H1556" t="str">
            <v xml:space="preserve">Thông khí nhân tạo không xâm nhập phương thức CPAP </v>
          </cell>
          <cell r="I1556" t="str">
            <v>Thông khí nhân tạo không xâm nhập phương thức CPAP [theo giờ thực tế]</v>
          </cell>
          <cell r="J1556" t="str">
            <v>Thông khí nhân tạo không xâm nhập phương thức CPAP [giờ theo thực tế]</v>
          </cell>
          <cell r="K1556" t="str">
            <v>C</v>
          </cell>
          <cell r="L1556" t="str">
            <v>T1</v>
          </cell>
          <cell r="M1556">
            <v>216</v>
          </cell>
          <cell r="N1556">
            <v>216</v>
          </cell>
          <cell r="P1556" t="str">
            <v>Thở máy (01 ngày điều trị)</v>
          </cell>
          <cell r="Q1556">
            <v>444000</v>
          </cell>
          <cell r="R1556">
            <v>139304.347826087</v>
          </cell>
          <cell r="S1556">
            <v>583000</v>
          </cell>
          <cell r="T1556">
            <v>181095.65217391308</v>
          </cell>
          <cell r="U1556">
            <v>625095.65217391308</v>
          </cell>
          <cell r="V1556">
            <v>625000</v>
          </cell>
          <cell r="W1556">
            <v>25003.826086956524</v>
          </cell>
          <cell r="X1556">
            <v>650099.47826086963</v>
          </cell>
        </row>
        <row r="1557">
          <cell r="E1557" t="str">
            <v>37.8B00.0209</v>
          </cell>
          <cell r="F1557" t="str">
            <v>01. HỒI SỨC CẤP CỨU VÀ CHỐNG ĐỘC</v>
          </cell>
          <cell r="G1557" t="str">
            <v>1.142</v>
          </cell>
          <cell r="H1557" t="str">
            <v>Thông khí nhân tạo kiểu áp lực thể tích với đích thể tích (VCV+ hay MMV+Assure)</v>
          </cell>
          <cell r="I1557" t="str">
            <v>Thông khí nhân tạo kiểu áp lực thể tích với đích thể tích (VCV+ hay MMV+Assure) [theo giờ thực tế]</v>
          </cell>
          <cell r="J1557" t="str">
            <v>Thông khí nhân tạo kiểu áp lực thể tích với đích thể tích (VCV+ hay MMV+Assure)</v>
          </cell>
          <cell r="K1557" t="str">
            <v>A</v>
          </cell>
          <cell r="L1557" t="str">
            <v>T1</v>
          </cell>
          <cell r="M1557">
            <v>216</v>
          </cell>
          <cell r="N1557">
            <v>216</v>
          </cell>
          <cell r="P1557" t="str">
            <v>Thở máy (01 ngày điều trị)</v>
          </cell>
          <cell r="Q1557">
            <v>444000</v>
          </cell>
          <cell r="R1557">
            <v>139304.347826087</v>
          </cell>
          <cell r="S1557">
            <v>583000</v>
          </cell>
          <cell r="T1557">
            <v>181095.65217391308</v>
          </cell>
          <cell r="U1557">
            <v>625095.65217391308</v>
          </cell>
          <cell r="V1557">
            <v>625000</v>
          </cell>
          <cell r="W1557">
            <v>25003.826086956524</v>
          </cell>
          <cell r="X1557">
            <v>650099.47826086963</v>
          </cell>
        </row>
        <row r="1558">
          <cell r="E1558" t="str">
            <v>37.8B00.0209</v>
          </cell>
          <cell r="F1558" t="str">
            <v>01. HỒI SỨC CẤP CỨU VÀ CHỐNG ĐỘC</v>
          </cell>
          <cell r="G1558" t="str">
            <v>1.144</v>
          </cell>
          <cell r="H1558" t="str">
            <v>Thông khí nhân tạo trong khi vận chuyển</v>
          </cell>
          <cell r="I1558" t="str">
            <v>Thông khí nhân tạo trong khi vận chuyển [theo giờ thực tế]</v>
          </cell>
          <cell r="J1558" t="str">
            <v>Thông khí nhân tạo trong khi vận chuyển</v>
          </cell>
          <cell r="K1558" t="str">
            <v>C</v>
          </cell>
          <cell r="L1558" t="str">
            <v>T2</v>
          </cell>
          <cell r="M1558">
            <v>216</v>
          </cell>
          <cell r="N1558">
            <v>216</v>
          </cell>
          <cell r="P1558" t="str">
            <v>Thở máy (01 ngày điều trị)</v>
          </cell>
          <cell r="Q1558">
            <v>444000</v>
          </cell>
          <cell r="R1558">
            <v>139304.347826087</v>
          </cell>
          <cell r="S1558">
            <v>583000</v>
          </cell>
          <cell r="T1558">
            <v>181095.65217391308</v>
          </cell>
          <cell r="U1558">
            <v>625095.65217391308</v>
          </cell>
          <cell r="V1558">
            <v>625000</v>
          </cell>
          <cell r="W1558">
            <v>25003.826086956524</v>
          </cell>
          <cell r="X1558">
            <v>650099.47826086963</v>
          </cell>
        </row>
        <row r="1559">
          <cell r="E1559" t="str">
            <v>37.8B00.0209</v>
          </cell>
          <cell r="F1559" t="str">
            <v>01. HỒI SỨC CẤP CỨU VÀ CHỐNG ĐỘC</v>
          </cell>
          <cell r="G1559" t="str">
            <v>1.143</v>
          </cell>
          <cell r="H1559" t="str">
            <v>Thông khí nhân tạo với khí NO</v>
          </cell>
          <cell r="I1559" t="str">
            <v>Thông khí nhân tạo với khí NO [theo giờ thực tế]</v>
          </cell>
          <cell r="J1559" t="str">
            <v>Thông khí nhân tạo với khí NO</v>
          </cell>
          <cell r="K1559" t="str">
            <v>A</v>
          </cell>
          <cell r="L1559" t="str">
            <v>TDB</v>
          </cell>
          <cell r="M1559">
            <v>216</v>
          </cell>
          <cell r="N1559">
            <v>216</v>
          </cell>
          <cell r="P1559" t="str">
            <v>Thở máy (01 ngày điều trị)</v>
          </cell>
          <cell r="Q1559">
            <v>444000</v>
          </cell>
          <cell r="R1559">
            <v>139304.347826087</v>
          </cell>
          <cell r="S1559">
            <v>583000</v>
          </cell>
          <cell r="T1559">
            <v>181095.65217391308</v>
          </cell>
          <cell r="U1559">
            <v>625095.65217391308</v>
          </cell>
          <cell r="V1559">
            <v>625000</v>
          </cell>
          <cell r="W1559">
            <v>25003.826086956524</v>
          </cell>
          <cell r="X1559">
            <v>650099.47826086963</v>
          </cell>
        </row>
        <row r="1560">
          <cell r="E1560" t="str">
            <v>37.8B00.0209</v>
          </cell>
          <cell r="F1560" t="str">
            <v>01. HỒI SỨC CẤP CỨU VÀ CHỐNG ĐỘC</v>
          </cell>
          <cell r="G1560" t="str">
            <v>1.132</v>
          </cell>
          <cell r="H1560" t="str">
            <v xml:space="preserve">Thông khí nhân tạo xâm nhập </v>
          </cell>
          <cell r="I1560" t="str">
            <v>Thông khí nhân tạo xâm nhập [theo giờ thực tế]</v>
          </cell>
          <cell r="J1560" t="str">
            <v>Thông khí nhân tạo xâm nhập [giờ theo thực tế]</v>
          </cell>
          <cell r="K1560" t="str">
            <v>C</v>
          </cell>
          <cell r="L1560" t="str">
            <v>T1</v>
          </cell>
          <cell r="M1560">
            <v>216</v>
          </cell>
          <cell r="N1560">
            <v>216</v>
          </cell>
          <cell r="P1560" t="str">
            <v>Thở máy (01 ngày điều trị)</v>
          </cell>
          <cell r="Q1560">
            <v>444000</v>
          </cell>
          <cell r="R1560">
            <v>139304.347826087</v>
          </cell>
          <cell r="S1560">
            <v>583000</v>
          </cell>
          <cell r="T1560">
            <v>181095.65217391308</v>
          </cell>
          <cell r="U1560">
            <v>625095.65217391308</v>
          </cell>
          <cell r="V1560">
            <v>625000</v>
          </cell>
          <cell r="W1560">
            <v>25003.826086956524</v>
          </cell>
          <cell r="X1560">
            <v>650099.47826086963</v>
          </cell>
        </row>
        <row r="1561">
          <cell r="E1561" t="str">
            <v>37.8B00.0209</v>
          </cell>
          <cell r="F1561" t="str">
            <v>01. HỒI SỨC CẤP CỨU VÀ CHỐNG ĐỘC</v>
          </cell>
          <cell r="G1561" t="str">
            <v>1.135</v>
          </cell>
          <cell r="H1561" t="str">
            <v>Thông khí nhân tạo xâm nhập phương thức A/C (VCV)</v>
          </cell>
          <cell r="I1561" t="str">
            <v>Thông khí nhân tạo xâm nhập phương thức A/C (VCV) [theo giờ thực tế]</v>
          </cell>
          <cell r="J1561" t="str">
            <v>Thông khí nhân tạo xâm nhập phương thức A/C (VCV) [giờ theo thực tế]</v>
          </cell>
          <cell r="K1561" t="str">
            <v>C</v>
          </cell>
          <cell r="L1561" t="str">
            <v>T1</v>
          </cell>
          <cell r="M1561">
            <v>216</v>
          </cell>
          <cell r="N1561">
            <v>216</v>
          </cell>
          <cell r="P1561" t="str">
            <v>Thở máy (01 ngày điều trị)</v>
          </cell>
          <cell r="Q1561">
            <v>444000</v>
          </cell>
          <cell r="R1561">
            <v>139304.347826087</v>
          </cell>
          <cell r="S1561">
            <v>583000</v>
          </cell>
          <cell r="T1561">
            <v>181095.65217391308</v>
          </cell>
          <cell r="U1561">
            <v>625095.65217391308</v>
          </cell>
          <cell r="V1561">
            <v>625000</v>
          </cell>
          <cell r="W1561">
            <v>25003.826086956524</v>
          </cell>
          <cell r="X1561">
            <v>650099.47826086963</v>
          </cell>
        </row>
        <row r="1562">
          <cell r="E1562" t="str">
            <v>37.8B00.0209</v>
          </cell>
          <cell r="F1562" t="str">
            <v>01. HỒI SỨC CẤP CỨU VÀ CHỐNG ĐỘC</v>
          </cell>
          <cell r="G1562" t="str">
            <v>1.139</v>
          </cell>
          <cell r="H1562" t="str">
            <v xml:space="preserve">Thông khí nhân tạo xâm nhập phương thức APRV </v>
          </cell>
          <cell r="I1562" t="str">
            <v>Thông khí nhân tạo xâm nhập phương thức APRV [theo giờ thực tế]</v>
          </cell>
          <cell r="J1562" t="str">
            <v>Thông khí nhân tạo xâm nhập phương thức APRV [giờ theo thực tế]</v>
          </cell>
          <cell r="K1562" t="str">
            <v>B</v>
          </cell>
          <cell r="L1562" t="str">
            <v>T1</v>
          </cell>
          <cell r="M1562">
            <v>216</v>
          </cell>
          <cell r="N1562">
            <v>216</v>
          </cell>
          <cell r="P1562" t="str">
            <v>Thở máy (01 ngày điều trị)</v>
          </cell>
          <cell r="Q1562">
            <v>444000</v>
          </cell>
          <cell r="R1562">
            <v>139304.347826087</v>
          </cell>
          <cell r="S1562">
            <v>583000</v>
          </cell>
          <cell r="T1562">
            <v>181095.65217391308</v>
          </cell>
          <cell r="U1562">
            <v>625095.65217391308</v>
          </cell>
          <cell r="V1562">
            <v>625000</v>
          </cell>
          <cell r="W1562">
            <v>25003.826086956524</v>
          </cell>
          <cell r="X1562">
            <v>650099.47826086963</v>
          </cell>
        </row>
        <row r="1563">
          <cell r="E1563" t="str">
            <v>37.8B00.0209</v>
          </cell>
          <cell r="F1563" t="str">
            <v>01. HỒI SỨC CẤP CỨU VÀ CHỐNG ĐỘC</v>
          </cell>
          <cell r="G1563" t="str">
            <v>1.138</v>
          </cell>
          <cell r="H1563" t="str">
            <v xml:space="preserve">Thông khí nhân tạo xâm nhập phương thức CPAP </v>
          </cell>
          <cell r="I1563" t="str">
            <v>Thông khí nhân tạo xâm nhập phương thức CPAP [theo giờ thực tế]</v>
          </cell>
          <cell r="J1563" t="str">
            <v>Thông khí nhân tạo xâm nhập phương thức CPAP [giờ theo thực tế]</v>
          </cell>
          <cell r="K1563" t="str">
            <v>C</v>
          </cell>
          <cell r="L1563" t="str">
            <v>T1</v>
          </cell>
          <cell r="M1563">
            <v>216</v>
          </cell>
          <cell r="N1563">
            <v>216</v>
          </cell>
          <cell r="P1563" t="str">
            <v>Thở máy (01 ngày điều trị)</v>
          </cell>
          <cell r="Q1563">
            <v>444000</v>
          </cell>
          <cell r="R1563">
            <v>139304.347826087</v>
          </cell>
          <cell r="S1563">
            <v>583000</v>
          </cell>
          <cell r="T1563">
            <v>181095.65217391308</v>
          </cell>
          <cell r="U1563">
            <v>625095.65217391308</v>
          </cell>
          <cell r="V1563">
            <v>625000</v>
          </cell>
          <cell r="W1563">
            <v>25003.826086956524</v>
          </cell>
          <cell r="X1563">
            <v>650099.47826086963</v>
          </cell>
        </row>
        <row r="1564">
          <cell r="E1564" t="str">
            <v>37.8B00.0209</v>
          </cell>
          <cell r="F1564" t="str">
            <v>01. HỒI SỨC CẤP CỨU VÀ CHỐNG ĐỘC</v>
          </cell>
          <cell r="G1564" t="str">
            <v>1.141</v>
          </cell>
          <cell r="H1564" t="str">
            <v xml:space="preserve">Thông khí nhân tạo xâm nhập phương thức HFO </v>
          </cell>
          <cell r="I1564" t="str">
            <v>Thông khí nhân tạo xâm nhập phương thức HFO [theo giờ thực tế]</v>
          </cell>
          <cell r="J1564" t="str">
            <v>Thông khí nhân tạo xâm nhập phương thức HFO [giờ theo thực tế]</v>
          </cell>
          <cell r="K1564" t="str">
            <v>A</v>
          </cell>
          <cell r="L1564" t="str">
            <v>TDB</v>
          </cell>
          <cell r="M1564">
            <v>216</v>
          </cell>
          <cell r="N1564">
            <v>216</v>
          </cell>
          <cell r="P1564" t="str">
            <v>Thở máy (01 ngày điều trị)</v>
          </cell>
          <cell r="Q1564">
            <v>444000</v>
          </cell>
          <cell r="R1564">
            <v>139304.347826087</v>
          </cell>
          <cell r="S1564">
            <v>583000</v>
          </cell>
          <cell r="T1564">
            <v>181095.65217391308</v>
          </cell>
          <cell r="U1564">
            <v>625095.65217391308</v>
          </cell>
          <cell r="V1564">
            <v>625000</v>
          </cell>
          <cell r="W1564">
            <v>25003.826086956524</v>
          </cell>
          <cell r="X1564">
            <v>650099.47826086963</v>
          </cell>
        </row>
        <row r="1565">
          <cell r="E1565" t="str">
            <v>37.8B00.0209</v>
          </cell>
          <cell r="F1565" t="str">
            <v>01. HỒI SỨC CẤP CỨU VÀ CHỐNG ĐỘC</v>
          </cell>
          <cell r="G1565" t="str">
            <v>1.140</v>
          </cell>
          <cell r="H1565" t="str">
            <v xml:space="preserve">Thông khí nhân tạo xâm nhập phương thức NAVA </v>
          </cell>
          <cell r="I1565" t="str">
            <v>Thông khí nhân tạo xâm nhập phương thức NAVA [theo giờ thực tế]</v>
          </cell>
          <cell r="J1565" t="str">
            <v>Thông khí nhân tạo xâm nhập phương thức NAVA [giờ theo thực tế]</v>
          </cell>
          <cell r="K1565" t="str">
            <v>A</v>
          </cell>
          <cell r="L1565" t="str">
            <v>TDB</v>
          </cell>
          <cell r="M1565">
            <v>216</v>
          </cell>
          <cell r="N1565">
            <v>216</v>
          </cell>
          <cell r="P1565" t="str">
            <v>Thở máy (01 ngày điều trị)</v>
          </cell>
          <cell r="Q1565">
            <v>444000</v>
          </cell>
          <cell r="R1565">
            <v>139304.347826087</v>
          </cell>
          <cell r="S1565">
            <v>583000</v>
          </cell>
          <cell r="T1565">
            <v>181095.65217391308</v>
          </cell>
          <cell r="U1565">
            <v>625095.65217391308</v>
          </cell>
          <cell r="V1565">
            <v>625000</v>
          </cell>
          <cell r="W1565">
            <v>25003.826086956524</v>
          </cell>
          <cell r="X1565">
            <v>650099.47826086963</v>
          </cell>
        </row>
        <row r="1566">
          <cell r="E1566" t="str">
            <v>37.8B00.0209</v>
          </cell>
          <cell r="F1566" t="str">
            <v>01. HỒI SỨC CẤP CỨU VÀ CHỐNG ĐỘC</v>
          </cell>
          <cell r="G1566" t="str">
            <v>1.134</v>
          </cell>
          <cell r="H1566" t="str">
            <v xml:space="preserve">Thông khí nhân tạo xâm nhập phương thức PCV </v>
          </cell>
          <cell r="I1566" t="str">
            <v>Thông khí nhân tạo xâm nhập phương thức PCV [theo giờ thực tế]</v>
          </cell>
          <cell r="J1566" t="str">
            <v>Thông khí nhân tạo xâm nhập phương thức PCV [giờ theo thực tế]</v>
          </cell>
          <cell r="K1566" t="str">
            <v>C</v>
          </cell>
          <cell r="L1566" t="str">
            <v>T1</v>
          </cell>
          <cell r="M1566">
            <v>216</v>
          </cell>
          <cell r="N1566">
            <v>216</v>
          </cell>
          <cell r="P1566" t="str">
            <v>Thở máy (01 ngày điều trị)</v>
          </cell>
          <cell r="Q1566">
            <v>444000</v>
          </cell>
          <cell r="R1566">
            <v>139304.347826087</v>
          </cell>
          <cell r="S1566">
            <v>583000</v>
          </cell>
          <cell r="T1566">
            <v>181095.65217391308</v>
          </cell>
          <cell r="U1566">
            <v>625095.65217391308</v>
          </cell>
          <cell r="V1566">
            <v>625000</v>
          </cell>
          <cell r="W1566">
            <v>25003.826086956524</v>
          </cell>
          <cell r="X1566">
            <v>650099.47826086963</v>
          </cell>
        </row>
        <row r="1567">
          <cell r="E1567" t="str">
            <v>37.8B00.0209</v>
          </cell>
          <cell r="F1567" t="str">
            <v>01. HỒI SỨC CẤP CỨU VÀ CHỐNG ĐỘC</v>
          </cell>
          <cell r="G1567" t="str">
            <v>1.137</v>
          </cell>
          <cell r="H1567" t="str">
            <v xml:space="preserve">Thông khí nhân tạo xâm nhập phương thức PSV </v>
          </cell>
          <cell r="I1567" t="str">
            <v>Thông khí nhân tạo xâm nhập phương thức PSV [theo giờ thực tế]</v>
          </cell>
          <cell r="J1567" t="str">
            <v>Thông khí nhân tạo xâm nhập phương thức PSV [giờ theo thực tế]</v>
          </cell>
          <cell r="K1567" t="str">
            <v>C</v>
          </cell>
          <cell r="L1567" t="str">
            <v>T1</v>
          </cell>
          <cell r="M1567">
            <v>216</v>
          </cell>
          <cell r="N1567">
            <v>216</v>
          </cell>
          <cell r="P1567" t="str">
            <v>Thở máy (01 ngày điều trị)</v>
          </cell>
          <cell r="Q1567">
            <v>444000</v>
          </cell>
          <cell r="R1567">
            <v>139304.347826087</v>
          </cell>
          <cell r="S1567">
            <v>583000</v>
          </cell>
          <cell r="T1567">
            <v>181095.65217391308</v>
          </cell>
          <cell r="U1567">
            <v>625095.65217391308</v>
          </cell>
          <cell r="V1567">
            <v>625000</v>
          </cell>
          <cell r="W1567">
            <v>25003.826086956524</v>
          </cell>
          <cell r="X1567">
            <v>650099.47826086963</v>
          </cell>
        </row>
        <row r="1568">
          <cell r="E1568" t="str">
            <v>37.8B00.0209</v>
          </cell>
          <cell r="F1568" t="str">
            <v>01. HỒI SỨC CẤP CỨU VÀ CHỐNG ĐỘC</v>
          </cell>
          <cell r="G1568" t="str">
            <v>1.136</v>
          </cell>
          <cell r="H1568" t="str">
            <v>Thông khí nhân tạo xâm nhập phương thức SIMV</v>
          </cell>
          <cell r="I1568" t="str">
            <v>Thông khí nhân tạo xâm nhập phương thức SIMV [theo giờ thực tế]</v>
          </cell>
          <cell r="J1568" t="str">
            <v>Thông khí nhân tạo xâm nhập phương thức SIMV [giờ theo thực tế]</v>
          </cell>
          <cell r="K1568" t="str">
            <v>C</v>
          </cell>
          <cell r="L1568" t="str">
            <v>T1</v>
          </cell>
          <cell r="M1568">
            <v>216</v>
          </cell>
          <cell r="N1568">
            <v>216</v>
          </cell>
          <cell r="P1568" t="str">
            <v>Thở máy (01 ngày điều trị)</v>
          </cell>
          <cell r="Q1568">
            <v>444000</v>
          </cell>
          <cell r="R1568">
            <v>139304.347826087</v>
          </cell>
          <cell r="S1568">
            <v>583000</v>
          </cell>
          <cell r="T1568">
            <v>181095.65217391308</v>
          </cell>
          <cell r="U1568">
            <v>625095.65217391308</v>
          </cell>
          <cell r="V1568">
            <v>625000</v>
          </cell>
          <cell r="W1568">
            <v>25003.826086956524</v>
          </cell>
          <cell r="X1568">
            <v>650099.47826086963</v>
          </cell>
        </row>
        <row r="1569">
          <cell r="E1569" t="str">
            <v>37.8B00.0209</v>
          </cell>
          <cell r="F1569" t="str">
            <v>01. HỒI SỨC CẤP CỨU VÀ CHỐNG ĐỘC</v>
          </cell>
          <cell r="G1569" t="str">
            <v>1.133</v>
          </cell>
          <cell r="H1569" t="str">
            <v xml:space="preserve">Thông khí nhân tạo xâm nhập phương thức VCV </v>
          </cell>
          <cell r="I1569" t="str">
            <v>Thông khí nhân tạo xâm nhập phương thức VCV [theo giờ thực tế]</v>
          </cell>
          <cell r="J1569" t="str">
            <v>Thông khí nhân tạo xâm nhập phương thức VCV [giờ theo thực tế]</v>
          </cell>
          <cell r="K1569" t="str">
            <v>C</v>
          </cell>
          <cell r="L1569" t="str">
            <v>T1</v>
          </cell>
          <cell r="M1569">
            <v>216</v>
          </cell>
          <cell r="N1569">
            <v>216</v>
          </cell>
          <cell r="P1569" t="str">
            <v>Thở máy (01 ngày điều trị)</v>
          </cell>
          <cell r="Q1569">
            <v>444000</v>
          </cell>
          <cell r="R1569">
            <v>139304.347826087</v>
          </cell>
          <cell r="S1569">
            <v>583000</v>
          </cell>
          <cell r="T1569">
            <v>181095.65217391308</v>
          </cell>
          <cell r="U1569">
            <v>625095.65217391308</v>
          </cell>
          <cell r="V1569">
            <v>625000</v>
          </cell>
          <cell r="W1569">
            <v>25003.826086956524</v>
          </cell>
          <cell r="X1569">
            <v>650099.47826086963</v>
          </cell>
        </row>
        <row r="1570">
          <cell r="E1570" t="str">
            <v>37.8B00.0209</v>
          </cell>
          <cell r="F1570" t="str">
            <v>03. NHI KHOA</v>
          </cell>
          <cell r="G1570" t="str">
            <v>3.83</v>
          </cell>
          <cell r="H1570" t="str">
            <v>Hỗ trợ hô hấp xâm nhập qua nội khí quản</v>
          </cell>
          <cell r="I1570" t="str">
            <v>Hỗ trợ hô hấp xâm nhập qua nội khí quản [theo giờ thực tế]</v>
          </cell>
          <cell r="J1570" t="str">
            <v>Hỗ trợ hô hấp xâm nhập qua nội khí quản</v>
          </cell>
          <cell r="K1570" t="str">
            <v>C</v>
          </cell>
          <cell r="L1570" t="str">
            <v>T1</v>
          </cell>
          <cell r="M1570">
            <v>216</v>
          </cell>
          <cell r="N1570">
            <v>216</v>
          </cell>
          <cell r="P1570" t="str">
            <v>Thở máy (01 ngày điều trị)</v>
          </cell>
          <cell r="Q1570">
            <v>444000</v>
          </cell>
          <cell r="R1570">
            <v>139304.347826087</v>
          </cell>
          <cell r="S1570">
            <v>583000</v>
          </cell>
          <cell r="T1570">
            <v>181095.65217391308</v>
          </cell>
          <cell r="U1570">
            <v>625095.65217391308</v>
          </cell>
          <cell r="V1570">
            <v>625000</v>
          </cell>
          <cell r="W1570">
            <v>25003.826086956524</v>
          </cell>
          <cell r="X1570">
            <v>650099.47826086963</v>
          </cell>
        </row>
        <row r="1571">
          <cell r="E1571" t="str">
            <v>37.8B00.0209</v>
          </cell>
          <cell r="F1571" t="str">
            <v>03. NHI KHOA</v>
          </cell>
          <cell r="G1571" t="str">
            <v>3.58</v>
          </cell>
          <cell r="H1571" t="str">
            <v>Thở máy bằng xâm nhập</v>
          </cell>
          <cell r="I1571" t="str">
            <v>Thở máy bằng xâm nhập [theo giờ thực tế]</v>
          </cell>
          <cell r="J1571" t="str">
            <v>Thở máy bằng xâm nhập</v>
          </cell>
          <cell r="K1571" t="str">
            <v>B</v>
          </cell>
          <cell r="L1571" t="str">
            <v>T1</v>
          </cell>
          <cell r="M1571">
            <v>216</v>
          </cell>
          <cell r="N1571">
            <v>216</v>
          </cell>
          <cell r="P1571" t="str">
            <v>Thở máy (01 ngày điều trị)</v>
          </cell>
          <cell r="Q1571">
            <v>444000</v>
          </cell>
          <cell r="R1571">
            <v>139304.347826087</v>
          </cell>
          <cell r="S1571">
            <v>583000</v>
          </cell>
          <cell r="T1571">
            <v>181095.65217391308</v>
          </cell>
          <cell r="U1571">
            <v>625095.65217391308</v>
          </cell>
          <cell r="V1571">
            <v>625000</v>
          </cell>
          <cell r="W1571">
            <v>25003.826086956524</v>
          </cell>
          <cell r="X1571">
            <v>650099.47826086963</v>
          </cell>
        </row>
        <row r="1572">
          <cell r="E1572" t="str">
            <v>37.8B00.0209</v>
          </cell>
          <cell r="F1572" t="str">
            <v>03. NHI KHOA</v>
          </cell>
          <cell r="G1572" t="str">
            <v>3.82</v>
          </cell>
          <cell r="H1572" t="str">
            <v>Thở máy không xâm nhập (thở CPAP, thở BiPAP)</v>
          </cell>
          <cell r="I1572" t="str">
            <v>Thở máy không xâm nhập (thở CPAP, thở BiPAP) [theo giờ thực tế]</v>
          </cell>
          <cell r="J1572" t="str">
            <v>Thở máy không xâm nhập (thở CPAP, Thở BiPAP)</v>
          </cell>
          <cell r="K1572" t="str">
            <v>C</v>
          </cell>
          <cell r="L1572" t="str">
            <v>T1</v>
          </cell>
          <cell r="M1572">
            <v>216</v>
          </cell>
          <cell r="N1572">
            <v>216</v>
          </cell>
          <cell r="P1572" t="str">
            <v>Thở máy (01 ngày điều trị)</v>
          </cell>
          <cell r="Q1572">
            <v>444000</v>
          </cell>
          <cell r="R1572">
            <v>139304.347826087</v>
          </cell>
          <cell r="S1572">
            <v>583000</v>
          </cell>
          <cell r="T1572">
            <v>181095.65217391308</v>
          </cell>
          <cell r="U1572">
            <v>625095.65217391308</v>
          </cell>
          <cell r="V1572">
            <v>625000</v>
          </cell>
          <cell r="W1572">
            <v>25003.826086956524</v>
          </cell>
          <cell r="X1572">
            <v>650099.47826086963</v>
          </cell>
        </row>
        <row r="1573">
          <cell r="E1573" t="str">
            <v>37.8B00.0209</v>
          </cell>
          <cell r="F1573" t="str">
            <v>13. PHỤ SẢN</v>
          </cell>
          <cell r="G1573" t="str">
            <v>13.187</v>
          </cell>
          <cell r="H1573" t="str">
            <v>Hô hấp áp lực dương liên tục (CPAP) không xâm nhập ở trẻ sơ sinh (thở CPAP qua mũi)</v>
          </cell>
          <cell r="I1573" t="str">
            <v>Hô hấp áp lực dương liên tục (CPAP) không xâm nhập ở trẻ sơ sinh (thở CPAP qua mũi) [theo giờ thực tế]</v>
          </cell>
          <cell r="J1573" t="str">
            <v>Hô hấp áp lực dương liên tục (CPAP) không xâm nhập ở trẻ sơ sinh (thở CPAP qua mũi)</v>
          </cell>
          <cell r="K1573" t="str">
            <v>C</v>
          </cell>
          <cell r="M1573">
            <v>216</v>
          </cell>
          <cell r="N1573">
            <v>216</v>
          </cell>
          <cell r="P1573" t="str">
            <v>Thở máy (01 ngày điều trị)</v>
          </cell>
          <cell r="Q1573">
            <v>444000</v>
          </cell>
          <cell r="R1573">
            <v>139304.347826087</v>
          </cell>
          <cell r="S1573">
            <v>583000</v>
          </cell>
          <cell r="T1573">
            <v>181095.65217391308</v>
          </cell>
          <cell r="U1573">
            <v>625095.65217391308</v>
          </cell>
          <cell r="V1573">
            <v>625000</v>
          </cell>
          <cell r="W1573">
            <v>25003.826086956524</v>
          </cell>
          <cell r="X1573">
            <v>650099.47826086963</v>
          </cell>
        </row>
        <row r="1574">
          <cell r="E1574" t="str">
            <v>37.8B00.0210</v>
          </cell>
          <cell r="F1574" t="str">
            <v>01. HỒI SỨC CẤP CỨU VÀ CHỐNG ĐỘC</v>
          </cell>
          <cell r="G1574" t="str">
            <v>1.160</v>
          </cell>
          <cell r="H1574" t="str">
            <v>Đặt ống thông dẫn lưu bàng quang</v>
          </cell>
          <cell r="I1574" t="str">
            <v>Đặt ống thông dẫn lưu bàng quang</v>
          </cell>
          <cell r="J1574" t="str">
            <v>Đặt ống thông dẫn lưu bàng quang</v>
          </cell>
          <cell r="K1574" t="str">
            <v>D</v>
          </cell>
          <cell r="L1574" t="str">
            <v>T3</v>
          </cell>
          <cell r="M1574">
            <v>217</v>
          </cell>
          <cell r="N1574">
            <v>217</v>
          </cell>
          <cell r="P1574" t="str">
            <v xml:space="preserve">Thông đái </v>
          </cell>
          <cell r="Q1574">
            <v>69500</v>
          </cell>
          <cell r="R1574">
            <v>24886.956521739099</v>
          </cell>
          <cell r="S1574">
            <v>94300</v>
          </cell>
          <cell r="T1574">
            <v>32353.043478260832</v>
          </cell>
          <cell r="U1574">
            <v>101853.04347826084</v>
          </cell>
          <cell r="V1574">
            <v>101800</v>
          </cell>
          <cell r="W1574">
            <v>4074.1217391304335</v>
          </cell>
          <cell r="X1574">
            <v>105927.16521739127</v>
          </cell>
        </row>
        <row r="1575">
          <cell r="E1575" t="str">
            <v>37.8B00.0210</v>
          </cell>
          <cell r="F1575" t="str">
            <v>01. HỒI SỨC CẤP CỨU VÀ CHỐNG ĐỘC</v>
          </cell>
          <cell r="G1575" t="str">
            <v>1.164</v>
          </cell>
          <cell r="H1575" t="str">
            <v>Thông bàng quang</v>
          </cell>
          <cell r="I1575" t="str">
            <v>Thông bàng quang</v>
          </cell>
          <cell r="J1575" t="str">
            <v>Thông bàng quang</v>
          </cell>
          <cell r="K1575" t="str">
            <v>D</v>
          </cell>
          <cell r="L1575" t="str">
            <v>T3</v>
          </cell>
          <cell r="M1575">
            <v>217</v>
          </cell>
          <cell r="N1575">
            <v>217</v>
          </cell>
          <cell r="P1575" t="str">
            <v xml:space="preserve">Thông đái </v>
          </cell>
          <cell r="Q1575">
            <v>69500</v>
          </cell>
          <cell r="R1575">
            <v>24886.956521739099</v>
          </cell>
          <cell r="S1575">
            <v>94300</v>
          </cell>
          <cell r="T1575">
            <v>32353.043478260832</v>
          </cell>
          <cell r="U1575">
            <v>101853.04347826084</v>
          </cell>
          <cell r="V1575">
            <v>101800</v>
          </cell>
          <cell r="W1575">
            <v>4074.1217391304335</v>
          </cell>
          <cell r="X1575">
            <v>105927.16521739127</v>
          </cell>
        </row>
        <row r="1576">
          <cell r="E1576" t="str">
            <v>37.8B00.0210</v>
          </cell>
          <cell r="F1576" t="str">
            <v>02. NỘI KHOA</v>
          </cell>
          <cell r="G1576" t="str">
            <v>2.188</v>
          </cell>
          <cell r="H1576" t="str">
            <v>Đặt sonde bàng quang</v>
          </cell>
          <cell r="I1576" t="str">
            <v>Đặt sonde bàng quang</v>
          </cell>
          <cell r="J1576" t="str">
            <v>Đặt sonde bàng quang</v>
          </cell>
          <cell r="K1576" t="str">
            <v>C</v>
          </cell>
          <cell r="L1576" t="str">
            <v>T3</v>
          </cell>
          <cell r="M1576">
            <v>217</v>
          </cell>
          <cell r="N1576">
            <v>217</v>
          </cell>
          <cell r="P1576" t="str">
            <v xml:space="preserve">Thông đái </v>
          </cell>
          <cell r="Q1576">
            <v>69500</v>
          </cell>
          <cell r="R1576">
            <v>24886.956521739099</v>
          </cell>
          <cell r="S1576">
            <v>94300</v>
          </cell>
          <cell r="T1576">
            <v>32353.043478260832</v>
          </cell>
          <cell r="U1576">
            <v>101853.04347826084</v>
          </cell>
          <cell r="V1576">
            <v>101800</v>
          </cell>
          <cell r="W1576">
            <v>4074.1217391304335</v>
          </cell>
          <cell r="X1576">
            <v>105927.16521739127</v>
          </cell>
        </row>
        <row r="1577">
          <cell r="E1577" t="str">
            <v>37.8B00.0210</v>
          </cell>
          <cell r="F1577" t="str">
            <v>03. NHI KHOA</v>
          </cell>
          <cell r="G1577" t="str">
            <v>3.133</v>
          </cell>
          <cell r="H1577" t="str">
            <v>Thông tiểu</v>
          </cell>
          <cell r="I1577" t="str">
            <v>Thông tiểu</v>
          </cell>
          <cell r="J1577" t="str">
            <v>Thông tiểu</v>
          </cell>
          <cell r="K1577" t="str">
            <v>D</v>
          </cell>
          <cell r="L1577" t="str">
            <v>T3</v>
          </cell>
          <cell r="M1577">
            <v>217</v>
          </cell>
          <cell r="N1577">
            <v>217</v>
          </cell>
          <cell r="P1577" t="str">
            <v xml:space="preserve">Thông đái </v>
          </cell>
          <cell r="Q1577">
            <v>69500</v>
          </cell>
          <cell r="R1577">
            <v>24886.956521739099</v>
          </cell>
          <cell r="S1577">
            <v>94300</v>
          </cell>
          <cell r="T1577">
            <v>32353.043478260832</v>
          </cell>
          <cell r="U1577">
            <v>101853.04347826084</v>
          </cell>
          <cell r="V1577">
            <v>101800</v>
          </cell>
          <cell r="W1577">
            <v>4074.1217391304335</v>
          </cell>
          <cell r="X1577">
            <v>105927.16521739127</v>
          </cell>
        </row>
        <row r="1578">
          <cell r="E1578" t="str">
            <v>37.2A03.0028</v>
          </cell>
          <cell r="F1578" t="str">
            <v>18. ĐIỆN QUANG</v>
          </cell>
          <cell r="G1578" t="str">
            <v>18.120</v>
          </cell>
          <cell r="H1578" t="str">
            <v>Chụp X-quang ngực nghiêng hoặc chếch mỗi bên</v>
          </cell>
          <cell r="I1578" t="str">
            <v>Chụp X-quang ngực nghiêng hoặc chếch mỗi bên [số hóa 1 phim]</v>
          </cell>
          <cell r="J1578" t="str">
            <v>Chụp Xquang ngực nghiêng hoặc chếch mỗi bên</v>
          </cell>
          <cell r="K1578" t="str">
            <v>D</v>
          </cell>
          <cell r="M1578">
            <v>29</v>
          </cell>
          <cell r="N1578">
            <v>29</v>
          </cell>
          <cell r="O1578" t="str">
            <v>Áp dụng cho 01 vị trí</v>
          </cell>
          <cell r="P1578" t="str">
            <v>Chụp X-quang số hóa 1 phim</v>
          </cell>
          <cell r="Q1578">
            <v>51591</v>
          </cell>
          <cell r="R1578">
            <v>16752.5217391304</v>
          </cell>
          <cell r="S1578">
            <v>68300</v>
          </cell>
          <cell r="T1578">
            <v>21778.278260869516</v>
          </cell>
          <cell r="U1578">
            <v>73369.278260869512</v>
          </cell>
          <cell r="V1578">
            <v>73300</v>
          </cell>
          <cell r="W1578">
            <v>2934.7711304347804</v>
          </cell>
          <cell r="X1578">
            <v>76304.049391304288</v>
          </cell>
        </row>
        <row r="1579">
          <cell r="E1579" t="str">
            <v>37.8B00.0211</v>
          </cell>
          <cell r="F1579" t="str">
            <v>01. HỒI SỨC CẤP CỨU VÀ CHỐNG ĐỘC</v>
          </cell>
          <cell r="G1579" t="str">
            <v>1.222</v>
          </cell>
          <cell r="H1579" t="str">
            <v>Thụt giữ</v>
          </cell>
          <cell r="I1579" t="str">
            <v>Thụt giữ</v>
          </cell>
          <cell r="J1579" t="str">
            <v>Thụt giữ</v>
          </cell>
          <cell r="K1579" t="str">
            <v>D</v>
          </cell>
          <cell r="L1579" t="str">
            <v>T3</v>
          </cell>
          <cell r="M1579">
            <v>218</v>
          </cell>
          <cell r="N1579">
            <v>218</v>
          </cell>
          <cell r="P1579" t="str">
            <v>Thụt tháo phân hoặc Đặt sonde hậu môn</v>
          </cell>
          <cell r="Q1579">
            <v>64000</v>
          </cell>
          <cell r="R1579">
            <v>21913.043478260901</v>
          </cell>
          <cell r="S1579">
            <v>85900</v>
          </cell>
          <cell r="T1579">
            <v>28486.956521739172</v>
          </cell>
          <cell r="U1579">
            <v>92486.956521739165</v>
          </cell>
          <cell r="V1579">
            <v>92400</v>
          </cell>
          <cell r="W1579">
            <v>3699.4782608695668</v>
          </cell>
          <cell r="X1579">
            <v>96186.434782608732</v>
          </cell>
        </row>
        <row r="1580">
          <cell r="E1580" t="str">
            <v>37.8B00.0211</v>
          </cell>
          <cell r="F1580" t="str">
            <v>01. HỒI SỨC CẤP CỨU VÀ CHỐNG ĐỘC</v>
          </cell>
          <cell r="G1580" t="str">
            <v>1.221</v>
          </cell>
          <cell r="H1580" t="str">
            <v>Thụt tháo</v>
          </cell>
          <cell r="I1580" t="str">
            <v>Thụt tháo</v>
          </cell>
          <cell r="J1580" t="str">
            <v>Thụt tháo</v>
          </cell>
          <cell r="K1580" t="str">
            <v>D</v>
          </cell>
          <cell r="L1580" t="str">
            <v>T3</v>
          </cell>
          <cell r="M1580">
            <v>218</v>
          </cell>
          <cell r="N1580">
            <v>218</v>
          </cell>
          <cell r="P1580" t="str">
            <v>Thụt tháo phân hoặc Đặt sonde hậu môn</v>
          </cell>
          <cell r="Q1580">
            <v>64000</v>
          </cell>
          <cell r="R1580">
            <v>21913.043478260901</v>
          </cell>
          <cell r="S1580">
            <v>85900</v>
          </cell>
          <cell r="T1580">
            <v>28486.956521739172</v>
          </cell>
          <cell r="U1580">
            <v>92486.956521739165</v>
          </cell>
          <cell r="V1580">
            <v>92400</v>
          </cell>
          <cell r="W1580">
            <v>3699.4782608695668</v>
          </cell>
          <cell r="X1580">
            <v>96186.434782608732</v>
          </cell>
        </row>
        <row r="1581">
          <cell r="E1581" t="str">
            <v>37.2A02.0012</v>
          </cell>
          <cell r="F1581" t="str">
            <v>18. ĐIỆN QUANG</v>
          </cell>
          <cell r="G1581" t="str">
            <v>18.119</v>
          </cell>
          <cell r="H1581" t="str">
            <v>Chụp X-quang ngực thẳng</v>
          </cell>
          <cell r="I1581" t="str">
            <v>Chụp X-quang ngực thẳng [ &gt; 24x30 cm, 1 tư thế]</v>
          </cell>
          <cell r="J1581" t="str">
            <v>Chụp Xquang ngực thẳng</v>
          </cell>
          <cell r="K1581" t="str">
            <v>D</v>
          </cell>
          <cell r="M1581">
            <v>12</v>
          </cell>
          <cell r="N1581">
            <v>12</v>
          </cell>
          <cell r="O1581" t="str">
            <v>Áp dụng cho 01 vị trí</v>
          </cell>
          <cell r="P1581" t="str">
            <v>Chụp X-quang phim &gt; 24x30 cm (1 tư thế)</v>
          </cell>
          <cell r="Q1581">
            <v>42000</v>
          </cell>
          <cell r="R1581">
            <v>17217.391304347799</v>
          </cell>
          <cell r="S1581">
            <v>59200</v>
          </cell>
          <cell r="T1581">
            <v>22382.608695652136</v>
          </cell>
          <cell r="U1581">
            <v>64382.608695652132</v>
          </cell>
          <cell r="V1581">
            <v>64300</v>
          </cell>
          <cell r="W1581">
            <v>2575.3043478260852</v>
          </cell>
          <cell r="X1581">
            <v>66957.913043478213</v>
          </cell>
        </row>
        <row r="1582">
          <cell r="E1582" t="str">
            <v>37.8B00.0211</v>
          </cell>
          <cell r="F1582" t="str">
            <v>02. NỘI KHOA</v>
          </cell>
          <cell r="G1582" t="str">
            <v>2.338</v>
          </cell>
          <cell r="H1582" t="str">
            <v>Thụt tháo chuẩn bị sạch đại tràng</v>
          </cell>
          <cell r="I1582" t="str">
            <v>Thụt tháo chuẩn bị sạch đại tràng</v>
          </cell>
          <cell r="J1582" t="str">
            <v>Thụt tháo chuẩn bị sạch đại tràng</v>
          </cell>
          <cell r="K1582" t="str">
            <v>D</v>
          </cell>
          <cell r="L1582" t="str">
            <v>T3</v>
          </cell>
          <cell r="M1582">
            <v>218</v>
          </cell>
          <cell r="N1582">
            <v>218</v>
          </cell>
          <cell r="P1582" t="str">
            <v>Thụt tháo phân hoặc Đặt sonde hậu môn</v>
          </cell>
          <cell r="Q1582">
            <v>64000</v>
          </cell>
          <cell r="R1582">
            <v>21913.043478260901</v>
          </cell>
          <cell r="S1582">
            <v>85900</v>
          </cell>
          <cell r="T1582">
            <v>28486.956521739172</v>
          </cell>
          <cell r="U1582">
            <v>92486.956521739165</v>
          </cell>
          <cell r="V1582">
            <v>92400</v>
          </cell>
          <cell r="W1582">
            <v>3699.4782608695668</v>
          </cell>
          <cell r="X1582">
            <v>96186.434782608732</v>
          </cell>
        </row>
        <row r="1583">
          <cell r="E1583" t="str">
            <v>37.2A02.0013</v>
          </cell>
          <cell r="F1583" t="str">
            <v>18. ĐIỆN QUANG</v>
          </cell>
          <cell r="G1583" t="str">
            <v>18.119</v>
          </cell>
          <cell r="H1583" t="str">
            <v>Chụp X-quang ngực thẳng</v>
          </cell>
          <cell r="I1583" t="str">
            <v>Chụp X-quang ngực thẳng [ &gt; 24x30 cm, 2 tư thế]</v>
          </cell>
          <cell r="J1583" t="str">
            <v>Chụp Xquang ngực thẳng [thẳng và nghiêng]</v>
          </cell>
          <cell r="K1583" t="str">
            <v>D</v>
          </cell>
          <cell r="M1583">
            <v>13</v>
          </cell>
          <cell r="N1583">
            <v>13</v>
          </cell>
          <cell r="O1583" t="str">
            <v>Áp dụng cho 01 vị trí</v>
          </cell>
          <cell r="P1583" t="str">
            <v>Chụp X-quang phim &gt; 24x30 cm (2 tư thế)</v>
          </cell>
          <cell r="Q1583">
            <v>55000</v>
          </cell>
          <cell r="R1583">
            <v>17217.391304347799</v>
          </cell>
          <cell r="S1583">
            <v>72200</v>
          </cell>
          <cell r="T1583">
            <v>22382.608695652136</v>
          </cell>
          <cell r="U1583">
            <v>77382.608695652132</v>
          </cell>
          <cell r="V1583">
            <v>77300</v>
          </cell>
          <cell r="W1583">
            <v>3095.3043478260852</v>
          </cell>
          <cell r="X1583">
            <v>80477.913043478213</v>
          </cell>
        </row>
        <row r="1584">
          <cell r="E1584" t="str">
            <v>37.2A02.0010</v>
          </cell>
          <cell r="F1584" t="str">
            <v>18. ĐIỆN QUANG</v>
          </cell>
          <cell r="G1584" t="str">
            <v>18.119</v>
          </cell>
          <cell r="H1584" t="str">
            <v>Chụp X-quang ngực thẳng</v>
          </cell>
          <cell r="I1584" t="str">
            <v>Chụp X-quang ngực thẳng [≤ 24x30 cm, 1 tư thế]</v>
          </cell>
          <cell r="J1584" t="str">
            <v>Chụp Xquang ngực thẳng</v>
          </cell>
          <cell r="K1584" t="str">
            <v>D</v>
          </cell>
          <cell r="M1584">
            <v>10</v>
          </cell>
          <cell r="N1584">
            <v>10</v>
          </cell>
          <cell r="O1584" t="str">
            <v>Áp dụng cho 01 vị trí</v>
          </cell>
          <cell r="P1584" t="str">
            <v>Chụp X-quang phim  ≤ 24x30 cm (1 tư thế)</v>
          </cell>
          <cell r="Q1584">
            <v>36000</v>
          </cell>
          <cell r="R1584">
            <v>17217.391304347799</v>
          </cell>
          <cell r="S1584">
            <v>53200</v>
          </cell>
          <cell r="T1584">
            <v>22382.608695652136</v>
          </cell>
          <cell r="U1584">
            <v>58382.608695652132</v>
          </cell>
          <cell r="V1584">
            <v>58300</v>
          </cell>
          <cell r="W1584">
            <v>2335.3043478260852</v>
          </cell>
          <cell r="X1584">
            <v>60717.91304347822</v>
          </cell>
        </row>
        <row r="1585">
          <cell r="E1585" t="str">
            <v>37.2A03.0028</v>
          </cell>
          <cell r="F1585" t="str">
            <v>18. ĐIỆN QUANG</v>
          </cell>
          <cell r="G1585" t="str">
            <v>18.119</v>
          </cell>
          <cell r="H1585" t="str">
            <v>Chụp X-quang ngực thẳng</v>
          </cell>
          <cell r="I1585" t="str">
            <v>Chụp X-quang ngực thẳng [số hóa 1 phim]</v>
          </cell>
          <cell r="J1585" t="str">
            <v>Chụp Xquang ngực thẳng</v>
          </cell>
          <cell r="K1585" t="str">
            <v>D</v>
          </cell>
          <cell r="M1585">
            <v>29</v>
          </cell>
          <cell r="N1585">
            <v>29</v>
          </cell>
          <cell r="O1585" t="str">
            <v>Áp dụng cho 01 vị trí</v>
          </cell>
          <cell r="P1585" t="str">
            <v>Chụp X-quang số hóa 1 phim</v>
          </cell>
          <cell r="Q1585">
            <v>51591</v>
          </cell>
          <cell r="R1585">
            <v>16752.5217391304</v>
          </cell>
          <cell r="S1585">
            <v>68300</v>
          </cell>
          <cell r="T1585">
            <v>21778.278260869516</v>
          </cell>
          <cell r="U1585">
            <v>73369.278260869512</v>
          </cell>
          <cell r="V1585">
            <v>73300</v>
          </cell>
          <cell r="W1585">
            <v>2934.7711304347804</v>
          </cell>
          <cell r="X1585">
            <v>76304.049391304288</v>
          </cell>
        </row>
        <row r="1586">
          <cell r="E1586" t="str">
            <v>37.2A03.0029</v>
          </cell>
          <cell r="F1586" t="str">
            <v>18. ĐIỆN QUANG</v>
          </cell>
          <cell r="G1586" t="str">
            <v>18.119</v>
          </cell>
          <cell r="H1586" t="str">
            <v>Chụp X-quang ngực thẳng</v>
          </cell>
          <cell r="I1586" t="str">
            <v>Chụp X-quang ngực thẳng [số hóa 2 phim]</v>
          </cell>
          <cell r="J1586" t="str">
            <v>Chụp Xquang ngực thẳng [thẳng và nghiêng]</v>
          </cell>
          <cell r="K1586" t="str">
            <v>D</v>
          </cell>
          <cell r="M1586">
            <v>30</v>
          </cell>
          <cell r="N1586">
            <v>30</v>
          </cell>
          <cell r="O1586" t="str">
            <v>Áp dụng cho 01 vị trí</v>
          </cell>
          <cell r="P1586" t="str">
            <v>Chụp X-quang số hóa 2 phim</v>
          </cell>
          <cell r="Q1586">
            <v>83000</v>
          </cell>
          <cell r="R1586">
            <v>17217.391304347799</v>
          </cell>
          <cell r="S1586">
            <v>100000</v>
          </cell>
          <cell r="T1586">
            <v>22382.608695652136</v>
          </cell>
          <cell r="U1586">
            <v>105382.60869565213</v>
          </cell>
          <cell r="V1586">
            <v>105300</v>
          </cell>
          <cell r="W1586">
            <v>4215.3043478260852</v>
          </cell>
          <cell r="X1586">
            <v>109597.91304347821</v>
          </cell>
        </row>
        <row r="1587">
          <cell r="E1587" t="str">
            <v>37.2A03.0032</v>
          </cell>
          <cell r="F1587" t="str">
            <v>18. ĐIỆN QUANG</v>
          </cell>
          <cell r="G1587" t="str">
            <v>18.140</v>
          </cell>
          <cell r="H1587" t="str">
            <v>Chụp X-quang niệu đồ tĩnh mạch (UIV)</v>
          </cell>
          <cell r="I1587" t="str">
            <v>Chụp X-quang niệu đồ tĩnh mạch (UIV) [có thuốc cản quang UVI, số hóa]</v>
          </cell>
          <cell r="J1587" t="str">
            <v>Chụp Xquang niệu đồ tĩnh mạch (UIV)</v>
          </cell>
          <cell r="K1587" t="str">
            <v>B</v>
          </cell>
          <cell r="L1587" t="str">
            <v>T3</v>
          </cell>
          <cell r="M1587">
            <v>34</v>
          </cell>
          <cell r="N1587">
            <v>34</v>
          </cell>
          <cell r="P1587" t="str">
            <v>Chụp hệ tiết niệu có tiêm thuốc cản quang (UIV) số hóa</v>
          </cell>
          <cell r="Q1587">
            <v>540000</v>
          </cell>
          <cell r="R1587">
            <v>84521.739130434798</v>
          </cell>
          <cell r="S1587">
            <v>624000</v>
          </cell>
          <cell r="T1587">
            <v>109878.26086956525</v>
          </cell>
          <cell r="U1587">
            <v>649878.26086956519</v>
          </cell>
          <cell r="V1587">
            <v>649800</v>
          </cell>
          <cell r="W1587">
            <v>25995.130434782608</v>
          </cell>
          <cell r="X1587">
            <v>675873.39130434778</v>
          </cell>
        </row>
        <row r="1588">
          <cell r="E1588" t="str">
            <v>37.8B00.0211</v>
          </cell>
          <cell r="F1588" t="str">
            <v>13. PHỤ SẢN</v>
          </cell>
          <cell r="G1588" t="str">
            <v>13.199</v>
          </cell>
          <cell r="H1588" t="str">
            <v>Đặt sonde hậu môn sơ sinh</v>
          </cell>
          <cell r="I1588" t="str">
            <v>Đặt sonde hậu môn sơ sinh</v>
          </cell>
          <cell r="J1588" t="str">
            <v>Đặt sonde hậu môn sơ sinh</v>
          </cell>
          <cell r="K1588" t="str">
            <v>D</v>
          </cell>
          <cell r="M1588">
            <v>218</v>
          </cell>
          <cell r="N1588">
            <v>218</v>
          </cell>
          <cell r="P1588" t="str">
            <v>Thụt tháo phân hoặc Đặt sonde hậu môn</v>
          </cell>
          <cell r="Q1588">
            <v>64000</v>
          </cell>
          <cell r="R1588">
            <v>21913.043478260901</v>
          </cell>
          <cell r="S1588">
            <v>85900</v>
          </cell>
          <cell r="T1588">
            <v>28486.956521739172</v>
          </cell>
          <cell r="U1588">
            <v>92486.956521739165</v>
          </cell>
          <cell r="V1588">
            <v>92400</v>
          </cell>
          <cell r="W1588">
            <v>3699.4782608695668</v>
          </cell>
          <cell r="X1588">
            <v>96186.434782608732</v>
          </cell>
        </row>
        <row r="1589">
          <cell r="E1589" t="str">
            <v>37.8B00.0212</v>
          </cell>
          <cell r="F1589" t="str">
            <v>03. NHI KHOA</v>
          </cell>
          <cell r="G1589" t="str">
            <v>3.2389</v>
          </cell>
          <cell r="H1589" t="str">
            <v>Tiêm bắp thịt</v>
          </cell>
          <cell r="I1589" t="str">
            <v>Tiêm bắp thịt</v>
          </cell>
          <cell r="J1589" t="str">
            <v>Tiêm bắp thịt</v>
          </cell>
          <cell r="K1589" t="str">
            <v>D</v>
          </cell>
          <cell r="L1589" t="str">
            <v>T3</v>
          </cell>
          <cell r="M1589">
            <v>219</v>
          </cell>
          <cell r="N1589">
            <v>219</v>
          </cell>
          <cell r="O1589" t="str">
            <v>Chỉ áp dụng với người bệnh ngoại trú; chưa bao gồm thuốc tiêm.</v>
          </cell>
          <cell r="P1589" t="str">
            <v>Tiêm (bắp hoặc dưới da hoặctĩnh mạch)</v>
          </cell>
          <cell r="Q1589">
            <v>5000</v>
          </cell>
          <cell r="R1589">
            <v>7826.0869565217399</v>
          </cell>
          <cell r="S1589">
            <v>12800</v>
          </cell>
          <cell r="T1589">
            <v>10173.913043478262</v>
          </cell>
          <cell r="U1589">
            <v>15173.913043478262</v>
          </cell>
          <cell r="V1589">
            <v>15100</v>
          </cell>
          <cell r="W1589">
            <v>606.95652173913049</v>
          </cell>
          <cell r="X1589">
            <v>15780.869565217392</v>
          </cell>
        </row>
        <row r="1590">
          <cell r="E1590" t="str">
            <v>37.8B00.0212</v>
          </cell>
          <cell r="F1590" t="str">
            <v>03. NHI KHOA</v>
          </cell>
          <cell r="G1590" t="str">
            <v>3.2388</v>
          </cell>
          <cell r="H1590" t="str">
            <v>Tiêm dưới da</v>
          </cell>
          <cell r="I1590" t="str">
            <v>Tiêm dưới da</v>
          </cell>
          <cell r="J1590" t="str">
            <v>Tiêm dưới da</v>
          </cell>
          <cell r="K1590" t="str">
            <v>D</v>
          </cell>
          <cell r="L1590" t="str">
            <v>T3</v>
          </cell>
          <cell r="M1590">
            <v>219</v>
          </cell>
          <cell r="N1590">
            <v>219</v>
          </cell>
          <cell r="O1590" t="str">
            <v>Chỉ áp dụng với người bệnh ngoại trú; chưa bao gồm thuốc tiêm.</v>
          </cell>
          <cell r="P1590" t="str">
            <v>Tiêm (bắp hoặc dưới da hoặctĩnh mạch)</v>
          </cell>
          <cell r="Q1590">
            <v>5000</v>
          </cell>
          <cell r="R1590">
            <v>7826.0869565217399</v>
          </cell>
          <cell r="S1590">
            <v>12800</v>
          </cell>
          <cell r="T1590">
            <v>10173.913043478262</v>
          </cell>
          <cell r="U1590">
            <v>15173.913043478262</v>
          </cell>
          <cell r="V1590">
            <v>15100</v>
          </cell>
          <cell r="W1590">
            <v>606.95652173913049</v>
          </cell>
          <cell r="X1590">
            <v>15780.869565217392</v>
          </cell>
        </row>
        <row r="1591">
          <cell r="E1591" t="str">
            <v>37.8B00.0212</v>
          </cell>
          <cell r="F1591" t="str">
            <v>03. NHI KHOA</v>
          </cell>
          <cell r="G1591" t="str">
            <v>3.2390</v>
          </cell>
          <cell r="H1591" t="str">
            <v>Tiêm tĩnh mạch</v>
          </cell>
          <cell r="I1591" t="str">
            <v>Tiêm tĩnh mạch</v>
          </cell>
          <cell r="J1591" t="str">
            <v>Tiêm tĩnh mạch</v>
          </cell>
          <cell r="K1591" t="str">
            <v>D</v>
          </cell>
          <cell r="L1591" t="str">
            <v>T3</v>
          </cell>
          <cell r="M1591">
            <v>219</v>
          </cell>
          <cell r="N1591">
            <v>219</v>
          </cell>
          <cell r="O1591" t="str">
            <v>Chỉ áp dụng với người bệnh ngoại trú; chưa bao gồm thuốc tiêm.</v>
          </cell>
          <cell r="P1591" t="str">
            <v>Tiêm (bắp hoặc dưới da hoặctĩnh mạch)</v>
          </cell>
          <cell r="Q1591">
            <v>5000</v>
          </cell>
          <cell r="R1591">
            <v>7826.0869565217399</v>
          </cell>
          <cell r="S1591">
            <v>12800</v>
          </cell>
          <cell r="T1591">
            <v>10173.913043478262</v>
          </cell>
          <cell r="U1591">
            <v>15173.913043478262</v>
          </cell>
          <cell r="V1591">
            <v>15100</v>
          </cell>
          <cell r="W1591">
            <v>606.95652173913049</v>
          </cell>
          <cell r="X1591">
            <v>15780.869565217392</v>
          </cell>
        </row>
        <row r="1592">
          <cell r="E1592" t="str">
            <v>37.8B00.0212</v>
          </cell>
          <cell r="F1592" t="str">
            <v>03. NHI KHOA</v>
          </cell>
          <cell r="G1592" t="str">
            <v>3.2387</v>
          </cell>
          <cell r="H1592" t="str">
            <v>Tiêm trong da</v>
          </cell>
          <cell r="I1592" t="str">
            <v>Tiêm trong da</v>
          </cell>
          <cell r="J1592" t="str">
            <v>Tiêm trong da</v>
          </cell>
          <cell r="K1592" t="str">
            <v>D</v>
          </cell>
          <cell r="L1592" t="str">
            <v>T3</v>
          </cell>
          <cell r="M1592">
            <v>219</v>
          </cell>
          <cell r="N1592">
            <v>219</v>
          </cell>
          <cell r="O1592" t="str">
            <v>Chỉ áp dụng với người bệnh ngoại trú; chưa bao gồm thuốc tiêm.</v>
          </cell>
          <cell r="P1592" t="str">
            <v>Tiêm (bắp hoặc dưới da hoặctĩnh mạch)</v>
          </cell>
          <cell r="Q1592">
            <v>5000</v>
          </cell>
          <cell r="R1592">
            <v>7826.0869565217399</v>
          </cell>
          <cell r="S1592">
            <v>12800</v>
          </cell>
          <cell r="T1592">
            <v>10173.913043478262</v>
          </cell>
          <cell r="U1592">
            <v>15173.913043478262</v>
          </cell>
          <cell r="V1592">
            <v>15100</v>
          </cell>
          <cell r="W1592">
            <v>606.95652173913049</v>
          </cell>
          <cell r="X1592">
            <v>15780.869565217392</v>
          </cell>
        </row>
        <row r="1593">
          <cell r="E1593" t="str">
            <v>37.8B00.0212</v>
          </cell>
          <cell r="F1593" t="str">
            <v>14. MẮT</v>
          </cell>
          <cell r="G1593" t="str">
            <v>14.291</v>
          </cell>
          <cell r="H1593" t="str">
            <v>Tiêm tĩnh mạch, truyền tĩnh mạch</v>
          </cell>
          <cell r="I1593" t="str">
            <v>Tiêm tĩnh mạch, truyền tĩnh mạch</v>
          </cell>
          <cell r="J1593" t="str">
            <v>Tiêm tĩnh mạch, truyền tĩnh mạch</v>
          </cell>
          <cell r="K1593" t="str">
            <v>D</v>
          </cell>
          <cell r="M1593">
            <v>219</v>
          </cell>
          <cell r="N1593">
            <v>219</v>
          </cell>
          <cell r="O1593" t="str">
            <v>Chỉ áp dụng với người bệnh ngoại trú; chưa bao gồm thuốc tiêm.</v>
          </cell>
          <cell r="P1593" t="str">
            <v>Tiêm (bắp hoặc dưới da hoặctĩnh mạch)</v>
          </cell>
          <cell r="Q1593">
            <v>5000</v>
          </cell>
          <cell r="R1593">
            <v>7826.0869565217399</v>
          </cell>
          <cell r="S1593">
            <v>12800</v>
          </cell>
          <cell r="T1593">
            <v>10173.913043478262</v>
          </cell>
          <cell r="U1593">
            <v>15173.913043478262</v>
          </cell>
          <cell r="V1593">
            <v>15100</v>
          </cell>
          <cell r="W1593">
            <v>606.95652173913049</v>
          </cell>
          <cell r="X1593">
            <v>15780.869565217392</v>
          </cell>
        </row>
        <row r="1594">
          <cell r="E1594" t="str">
            <v>37.8B00.0212</v>
          </cell>
          <cell r="F1594" t="str">
            <v>14. MẮT</v>
          </cell>
          <cell r="G1594" t="str">
            <v>14.290</v>
          </cell>
          <cell r="H1594" t="str">
            <v>Tiêm trong da; tiêm dưới da; tiêm bắp thịt</v>
          </cell>
          <cell r="I1594" t="str">
            <v>Tiêm trong da; tiêm dưới da; tiêm bắp thịt</v>
          </cell>
          <cell r="J1594" t="str">
            <v>Tiêm trong da, tiêm dưới da, tiêm bắp thịt</v>
          </cell>
          <cell r="K1594" t="str">
            <v>D</v>
          </cell>
          <cell r="M1594">
            <v>219</v>
          </cell>
          <cell r="N1594">
            <v>219</v>
          </cell>
          <cell r="O1594" t="str">
            <v>Chỉ áp dụng với người bệnh ngoại trú; chưa bao gồm thuốc tiêm.</v>
          </cell>
          <cell r="P1594" t="str">
            <v>Tiêm (bắp hoặc dưới da hoặctĩnh mạch)</v>
          </cell>
          <cell r="Q1594">
            <v>5000</v>
          </cell>
          <cell r="R1594">
            <v>7826.0869565217399</v>
          </cell>
          <cell r="S1594">
            <v>12800</v>
          </cell>
          <cell r="T1594">
            <v>10173.913043478262</v>
          </cell>
          <cell r="U1594">
            <v>15173.913043478262</v>
          </cell>
          <cell r="V1594">
            <v>15100</v>
          </cell>
          <cell r="W1594">
            <v>606.95652173913049</v>
          </cell>
          <cell r="X1594">
            <v>15780.869565217392</v>
          </cell>
        </row>
        <row r="1595">
          <cell r="E1595" t="str">
            <v>37.8B00.0213</v>
          </cell>
          <cell r="F1595" t="str">
            <v>02. NỘI KHOA</v>
          </cell>
          <cell r="G1595" t="str">
            <v>2.407</v>
          </cell>
          <cell r="H1595" t="str">
            <v>Tiêm cân gan chân</v>
          </cell>
          <cell r="I1595" t="str">
            <v>Tiêm cân gan chân</v>
          </cell>
          <cell r="J1595" t="str">
            <v>Tiêm cân gan chân</v>
          </cell>
          <cell r="K1595" t="str">
            <v>B</v>
          </cell>
          <cell r="L1595" t="str">
            <v>T3</v>
          </cell>
          <cell r="M1595">
            <v>220</v>
          </cell>
          <cell r="N1595">
            <v>220</v>
          </cell>
          <cell r="O1595" t="str">
            <v>Chưa bao gồm thuốc tiêm.</v>
          </cell>
          <cell r="P1595" t="str">
            <v>Tiêm khớp</v>
          </cell>
          <cell r="Q1595">
            <v>69000</v>
          </cell>
          <cell r="R1595">
            <v>27234.782608695699</v>
          </cell>
          <cell r="S1595">
            <v>96200</v>
          </cell>
          <cell r="T1595">
            <v>35405.21739130441</v>
          </cell>
          <cell r="U1595">
            <v>104405.21739130441</v>
          </cell>
          <cell r="V1595">
            <v>104400</v>
          </cell>
          <cell r="W1595">
            <v>4176.2086956521762</v>
          </cell>
          <cell r="X1595">
            <v>108581.42608695659</v>
          </cell>
        </row>
        <row r="1596">
          <cell r="E1596" t="str">
            <v>37.8B00.0213</v>
          </cell>
          <cell r="F1596" t="str">
            <v>02. NỘI KHOA</v>
          </cell>
          <cell r="G1596" t="str">
            <v>2.408</v>
          </cell>
          <cell r="H1596" t="str">
            <v>Tiêm cạnh cột sống cổ</v>
          </cell>
          <cell r="I1596" t="str">
            <v>Tiêm cạnh cột sống cổ</v>
          </cell>
          <cell r="J1596" t="str">
            <v>Tiêm cạnh cột sống cổ</v>
          </cell>
          <cell r="K1596" t="str">
            <v>A</v>
          </cell>
          <cell r="L1596" t="str">
            <v>T2</v>
          </cell>
          <cell r="M1596">
            <v>220</v>
          </cell>
          <cell r="N1596">
            <v>220</v>
          </cell>
          <cell r="O1596" t="str">
            <v>Chưa bao gồm thuốc tiêm.</v>
          </cell>
          <cell r="P1596" t="str">
            <v>Tiêm khớp</v>
          </cell>
          <cell r="Q1596">
            <v>69000</v>
          </cell>
          <cell r="R1596">
            <v>27234.782608695699</v>
          </cell>
          <cell r="S1596">
            <v>96200</v>
          </cell>
          <cell r="T1596">
            <v>35405.21739130441</v>
          </cell>
          <cell r="U1596">
            <v>104405.21739130441</v>
          </cell>
          <cell r="V1596">
            <v>104400</v>
          </cell>
          <cell r="W1596">
            <v>4176.2086956521762</v>
          </cell>
          <cell r="X1596">
            <v>108581.42608695659</v>
          </cell>
        </row>
        <row r="1597">
          <cell r="E1597" t="str">
            <v>37.8B00.0213</v>
          </cell>
          <cell r="F1597" t="str">
            <v>02. NỘI KHOA</v>
          </cell>
          <cell r="G1597" t="str">
            <v>2.410</v>
          </cell>
          <cell r="H1597" t="str">
            <v>Tiêm cạnh cột sống ngực</v>
          </cell>
          <cell r="I1597" t="str">
            <v>Tiêm cạnh cột sống ngực</v>
          </cell>
          <cell r="J1597" t="str">
            <v>Tiêm cạnh cột sống ngực</v>
          </cell>
          <cell r="K1597" t="str">
            <v>A</v>
          </cell>
          <cell r="L1597" t="str">
            <v>T2</v>
          </cell>
          <cell r="M1597">
            <v>220</v>
          </cell>
          <cell r="N1597">
            <v>220</v>
          </cell>
          <cell r="O1597" t="str">
            <v>Chưa bao gồm thuốc tiêm.</v>
          </cell>
          <cell r="P1597" t="str">
            <v>Tiêm khớp</v>
          </cell>
          <cell r="Q1597">
            <v>69000</v>
          </cell>
          <cell r="R1597">
            <v>27234.782608695699</v>
          </cell>
          <cell r="S1597">
            <v>96200</v>
          </cell>
          <cell r="T1597">
            <v>35405.21739130441</v>
          </cell>
          <cell r="U1597">
            <v>104405.21739130441</v>
          </cell>
          <cell r="V1597">
            <v>104400</v>
          </cell>
          <cell r="W1597">
            <v>4176.2086956521762</v>
          </cell>
          <cell r="X1597">
            <v>108581.42608695659</v>
          </cell>
        </row>
        <row r="1598">
          <cell r="E1598" t="str">
            <v>37.8B00.0213</v>
          </cell>
          <cell r="F1598" t="str">
            <v>02. NỘI KHOA</v>
          </cell>
          <cell r="G1598" t="str">
            <v>2.409</v>
          </cell>
          <cell r="H1598" t="str">
            <v>Tiêm cạnh cột sống thắt lưng</v>
          </cell>
          <cell r="I1598" t="str">
            <v>Tiêm cạnh cột sống thắt lưng</v>
          </cell>
          <cell r="J1598" t="str">
            <v>Tiêm cạnh cột sống thắt lưng</v>
          </cell>
          <cell r="K1598" t="str">
            <v>A</v>
          </cell>
          <cell r="L1598" t="str">
            <v>T2</v>
          </cell>
          <cell r="M1598">
            <v>220</v>
          </cell>
          <cell r="N1598">
            <v>220</v>
          </cell>
          <cell r="O1598" t="str">
            <v>Chưa bao gồm thuốc tiêm.</v>
          </cell>
          <cell r="P1598" t="str">
            <v>Tiêm khớp</v>
          </cell>
          <cell r="Q1598">
            <v>69000</v>
          </cell>
          <cell r="R1598">
            <v>27234.782608695699</v>
          </cell>
          <cell r="S1598">
            <v>96200</v>
          </cell>
          <cell r="T1598">
            <v>35405.21739130441</v>
          </cell>
          <cell r="U1598">
            <v>104405.21739130441</v>
          </cell>
          <cell r="V1598">
            <v>104400</v>
          </cell>
          <cell r="W1598">
            <v>4176.2086956521762</v>
          </cell>
          <cell r="X1598">
            <v>108581.42608695659</v>
          </cell>
        </row>
        <row r="1599">
          <cell r="E1599" t="str">
            <v>37.8B00.0213</v>
          </cell>
          <cell r="F1599" t="str">
            <v>02. NỘI KHOA</v>
          </cell>
          <cell r="G1599" t="str">
            <v>2.397</v>
          </cell>
          <cell r="H1599" t="str">
            <v>Tiêm điểm bám gân lồi cầu trong (lồi cầu ngoài) xương cánh tay</v>
          </cell>
          <cell r="I1599" t="str">
            <v>Tiêm điểm bám gân lồi cầu trong (lồi cầu ngoài) xương cánh tay</v>
          </cell>
          <cell r="J1599" t="str">
            <v>Tiêm điểm bám gân lồi cầu trong (lồi cầu ngoài) xương cánh tay</v>
          </cell>
          <cell r="K1599" t="str">
            <v>B</v>
          </cell>
          <cell r="L1599" t="str">
            <v>T3</v>
          </cell>
          <cell r="M1599">
            <v>220</v>
          </cell>
          <cell r="N1599">
            <v>220</v>
          </cell>
          <cell r="O1599" t="str">
            <v>Chưa bao gồm thuốc tiêm.</v>
          </cell>
          <cell r="P1599" t="str">
            <v>Tiêm khớp</v>
          </cell>
          <cell r="Q1599">
            <v>69000</v>
          </cell>
          <cell r="R1599">
            <v>27234.782608695699</v>
          </cell>
          <cell r="S1599">
            <v>96200</v>
          </cell>
          <cell r="T1599">
            <v>35405.21739130441</v>
          </cell>
          <cell r="U1599">
            <v>104405.21739130441</v>
          </cell>
          <cell r="V1599">
            <v>104400</v>
          </cell>
          <cell r="W1599">
            <v>4176.2086956521762</v>
          </cell>
          <cell r="X1599">
            <v>108581.42608695659</v>
          </cell>
        </row>
        <row r="1600">
          <cell r="E1600" t="str">
            <v>37.8B00.0213</v>
          </cell>
          <cell r="F1600" t="str">
            <v>02. NỘI KHOA</v>
          </cell>
          <cell r="G1600" t="str">
            <v>2.404</v>
          </cell>
          <cell r="H1600" t="str">
            <v>Tiêm điểm bám gân mỏm cùng vai</v>
          </cell>
          <cell r="I1600" t="str">
            <v>Tiêm điểm bám gân mỏm cùng vai</v>
          </cell>
          <cell r="J1600" t="str">
            <v>Tiêm điểm bám gân mỏm cùng vai</v>
          </cell>
          <cell r="K1600" t="str">
            <v>B</v>
          </cell>
          <cell r="L1600" t="str">
            <v>T3</v>
          </cell>
          <cell r="M1600">
            <v>220</v>
          </cell>
          <cell r="N1600">
            <v>220</v>
          </cell>
          <cell r="O1600" t="str">
            <v>Chưa bao gồm thuốc tiêm.</v>
          </cell>
          <cell r="P1600" t="str">
            <v>Tiêm khớp</v>
          </cell>
          <cell r="Q1600">
            <v>69000</v>
          </cell>
          <cell r="R1600">
            <v>27234.782608695699</v>
          </cell>
          <cell r="S1600">
            <v>96200</v>
          </cell>
          <cell r="T1600">
            <v>35405.21739130441</v>
          </cell>
          <cell r="U1600">
            <v>104405.21739130441</v>
          </cell>
          <cell r="V1600">
            <v>104400</v>
          </cell>
          <cell r="W1600">
            <v>4176.2086956521762</v>
          </cell>
          <cell r="X1600">
            <v>108581.42608695659</v>
          </cell>
        </row>
        <row r="1601">
          <cell r="E1601" t="str">
            <v>37.8B00.0213</v>
          </cell>
          <cell r="F1601" t="str">
            <v>02. NỘI KHOA</v>
          </cell>
          <cell r="G1601" t="str">
            <v>2.396</v>
          </cell>
          <cell r="H1601" t="str">
            <v>Tiêm điểm bám gân mỏm trâm quay (mỏm trâm trụ)</v>
          </cell>
          <cell r="I1601" t="str">
            <v>Tiêm điểm bám gân mỏm trâm quay (mỏm trâm trụ)</v>
          </cell>
          <cell r="J1601" t="str">
            <v>Tiêm điểm bám gân mỏm trâm quay (mỏm trâm trụ)</v>
          </cell>
          <cell r="K1601" t="str">
            <v>B</v>
          </cell>
          <cell r="L1601" t="str">
            <v>T3</v>
          </cell>
          <cell r="M1601">
            <v>220</v>
          </cell>
          <cell r="N1601">
            <v>220</v>
          </cell>
          <cell r="O1601" t="str">
            <v>Chưa bao gồm thuốc tiêm.</v>
          </cell>
          <cell r="P1601" t="str">
            <v>Tiêm khớp</v>
          </cell>
          <cell r="Q1601">
            <v>69000</v>
          </cell>
          <cell r="R1601">
            <v>27234.782608695699</v>
          </cell>
          <cell r="S1601">
            <v>96200</v>
          </cell>
          <cell r="T1601">
            <v>35405.21739130441</v>
          </cell>
          <cell r="U1601">
            <v>104405.21739130441</v>
          </cell>
          <cell r="V1601">
            <v>104400</v>
          </cell>
          <cell r="W1601">
            <v>4176.2086956521762</v>
          </cell>
          <cell r="X1601">
            <v>108581.42608695659</v>
          </cell>
        </row>
        <row r="1602">
          <cell r="E1602" t="str">
            <v>37.8B00.0213</v>
          </cell>
          <cell r="F1602" t="str">
            <v>02. NỘI KHOA</v>
          </cell>
          <cell r="G1602" t="str">
            <v>2.405</v>
          </cell>
          <cell r="H1602" t="str">
            <v>Tiêm điểm bám gân mỏm trâm quay (trâm trụ)</v>
          </cell>
          <cell r="I1602" t="str">
            <v>Tiêm điểm bám gân mỏm trâm quay (trâm trụ)</v>
          </cell>
          <cell r="J1602" t="str">
            <v>Tiêm điểm bám gân mỏm trâm quay (trâm trụ)</v>
          </cell>
          <cell r="K1602" t="str">
            <v>B</v>
          </cell>
          <cell r="L1602" t="str">
            <v>T3</v>
          </cell>
          <cell r="M1602">
            <v>220</v>
          </cell>
          <cell r="N1602">
            <v>220</v>
          </cell>
          <cell r="O1602" t="str">
            <v>Chưa bao gồm thuốc tiêm.</v>
          </cell>
          <cell r="P1602" t="str">
            <v>Tiêm khớp</v>
          </cell>
          <cell r="Q1602">
            <v>69000</v>
          </cell>
          <cell r="R1602">
            <v>27234.782608695699</v>
          </cell>
          <cell r="S1602">
            <v>96200</v>
          </cell>
          <cell r="T1602">
            <v>35405.21739130441</v>
          </cell>
          <cell r="U1602">
            <v>104405.21739130441</v>
          </cell>
          <cell r="V1602">
            <v>104400</v>
          </cell>
          <cell r="W1602">
            <v>4176.2086956521762</v>
          </cell>
          <cell r="X1602">
            <v>108581.42608695659</v>
          </cell>
        </row>
        <row r="1603">
          <cell r="E1603" t="str">
            <v>37.8B00.0213</v>
          </cell>
          <cell r="F1603" t="str">
            <v>02. NỘI KHOA</v>
          </cell>
          <cell r="G1603" t="str">
            <v>2.398</v>
          </cell>
          <cell r="H1603" t="str">
            <v>Tiêm điểm bám gân quanh khớp gối</v>
          </cell>
          <cell r="I1603" t="str">
            <v>Tiêm điểm bám gân quanh khớp gối</v>
          </cell>
          <cell r="J1603" t="str">
            <v>Tiêm điểm bám gân quanh khớp gối</v>
          </cell>
          <cell r="K1603" t="str">
            <v>B</v>
          </cell>
          <cell r="L1603" t="str">
            <v>T3</v>
          </cell>
          <cell r="M1603">
            <v>220</v>
          </cell>
          <cell r="N1603">
            <v>220</v>
          </cell>
          <cell r="O1603" t="str">
            <v>Chưa bao gồm thuốc tiêm.</v>
          </cell>
          <cell r="P1603" t="str">
            <v>Tiêm khớp</v>
          </cell>
          <cell r="Q1603">
            <v>69000</v>
          </cell>
          <cell r="R1603">
            <v>27234.782608695699</v>
          </cell>
          <cell r="S1603">
            <v>96200</v>
          </cell>
          <cell r="T1603">
            <v>35405.21739130441</v>
          </cell>
          <cell r="U1603">
            <v>104405.21739130441</v>
          </cell>
          <cell r="V1603">
            <v>104400</v>
          </cell>
          <cell r="W1603">
            <v>4176.2086956521762</v>
          </cell>
          <cell r="X1603">
            <v>108581.42608695659</v>
          </cell>
        </row>
        <row r="1604">
          <cell r="E1604" t="str">
            <v>37.8B00.0213</v>
          </cell>
          <cell r="F1604" t="str">
            <v>02. NỘI KHOA</v>
          </cell>
          <cell r="G1604" t="str">
            <v>2.401</v>
          </cell>
          <cell r="H1604" t="str">
            <v>Tiêm gân gấp ngón tay</v>
          </cell>
          <cell r="I1604" t="str">
            <v>Tiêm gân gấp ngón tay</v>
          </cell>
          <cell r="J1604" t="str">
            <v>Tiêm gân gấp ngón tay</v>
          </cell>
          <cell r="K1604" t="str">
            <v>B</v>
          </cell>
          <cell r="L1604" t="str">
            <v>T3</v>
          </cell>
          <cell r="M1604">
            <v>220</v>
          </cell>
          <cell r="N1604">
            <v>220</v>
          </cell>
          <cell r="O1604" t="str">
            <v>Chưa bao gồm thuốc tiêm.</v>
          </cell>
          <cell r="P1604" t="str">
            <v>Tiêm khớp</v>
          </cell>
          <cell r="Q1604">
            <v>69000</v>
          </cell>
          <cell r="R1604">
            <v>27234.782608695699</v>
          </cell>
          <cell r="S1604">
            <v>96200</v>
          </cell>
          <cell r="T1604">
            <v>35405.21739130441</v>
          </cell>
          <cell r="U1604">
            <v>104405.21739130441</v>
          </cell>
          <cell r="V1604">
            <v>104400</v>
          </cell>
          <cell r="W1604">
            <v>4176.2086956521762</v>
          </cell>
          <cell r="X1604">
            <v>108581.42608695659</v>
          </cell>
        </row>
        <row r="1605">
          <cell r="E1605" t="str">
            <v>37.8B00.0213</v>
          </cell>
          <cell r="F1605" t="str">
            <v>02. NỘI KHOA</v>
          </cell>
          <cell r="G1605" t="str">
            <v>2.406</v>
          </cell>
          <cell r="H1605" t="str">
            <v>Tiêm gân gót</v>
          </cell>
          <cell r="I1605" t="str">
            <v>Tiêm gân gót</v>
          </cell>
          <cell r="J1605" t="str">
            <v>Tiêm gân gót</v>
          </cell>
          <cell r="K1605" t="str">
            <v>B</v>
          </cell>
          <cell r="L1605" t="str">
            <v>T3</v>
          </cell>
          <cell r="M1605">
            <v>220</v>
          </cell>
          <cell r="N1605">
            <v>220</v>
          </cell>
          <cell r="O1605" t="str">
            <v>Chưa bao gồm thuốc tiêm.</v>
          </cell>
          <cell r="P1605" t="str">
            <v>Tiêm khớp</v>
          </cell>
          <cell r="Q1605">
            <v>69000</v>
          </cell>
          <cell r="R1605">
            <v>27234.782608695699</v>
          </cell>
          <cell r="S1605">
            <v>96200</v>
          </cell>
          <cell r="T1605">
            <v>35405.21739130441</v>
          </cell>
          <cell r="U1605">
            <v>104405.21739130441</v>
          </cell>
          <cell r="V1605">
            <v>104400</v>
          </cell>
          <cell r="W1605">
            <v>4176.2086956521762</v>
          </cell>
          <cell r="X1605">
            <v>108581.42608695659</v>
          </cell>
        </row>
        <row r="1606">
          <cell r="E1606" t="str">
            <v>37.8B00.0213</v>
          </cell>
          <cell r="F1606" t="str">
            <v>02. NỘI KHOA</v>
          </cell>
          <cell r="G1606" t="str">
            <v>2.402</v>
          </cell>
          <cell r="H1606" t="str">
            <v>Tiêm gân nhị đầu khớp vai</v>
          </cell>
          <cell r="I1606" t="str">
            <v>Tiêm gân nhị đầu khớp vai</v>
          </cell>
          <cell r="J1606" t="str">
            <v>Tiêm gân nhị đầu khớp vai</v>
          </cell>
          <cell r="K1606" t="str">
            <v>B</v>
          </cell>
          <cell r="L1606" t="str">
            <v>T3</v>
          </cell>
          <cell r="M1606">
            <v>220</v>
          </cell>
          <cell r="N1606">
            <v>220</v>
          </cell>
          <cell r="O1606" t="str">
            <v>Chưa bao gồm thuốc tiêm.</v>
          </cell>
          <cell r="P1606" t="str">
            <v>Tiêm khớp</v>
          </cell>
          <cell r="Q1606">
            <v>69000</v>
          </cell>
          <cell r="R1606">
            <v>27234.782608695699</v>
          </cell>
          <cell r="S1606">
            <v>96200</v>
          </cell>
          <cell r="T1606">
            <v>35405.21739130441</v>
          </cell>
          <cell r="U1606">
            <v>104405.21739130441</v>
          </cell>
          <cell r="V1606">
            <v>104400</v>
          </cell>
          <cell r="W1606">
            <v>4176.2086956521762</v>
          </cell>
          <cell r="X1606">
            <v>108581.42608695659</v>
          </cell>
        </row>
        <row r="1607">
          <cell r="E1607" t="str">
            <v>37.8B00.0213</v>
          </cell>
          <cell r="F1607" t="str">
            <v>02. NỘI KHOA</v>
          </cell>
          <cell r="G1607" t="str">
            <v>2.403</v>
          </cell>
          <cell r="H1607" t="str">
            <v>Tiêm gân trên gai (dưới gai, gân bao xoay khớp vai)</v>
          </cell>
          <cell r="I1607" t="str">
            <v>Tiêm gân trên gai (dưới gai, gân bao xoay khớp vai)</v>
          </cell>
          <cell r="J1607" t="str">
            <v>Tiêm gân trên gai (dưới gai, gân bao xoay khớp vai)</v>
          </cell>
          <cell r="K1607" t="str">
            <v>B</v>
          </cell>
          <cell r="L1607" t="str">
            <v>T3</v>
          </cell>
          <cell r="M1607">
            <v>220</v>
          </cell>
          <cell r="N1607">
            <v>220</v>
          </cell>
          <cell r="O1607" t="str">
            <v>Chưa bao gồm thuốc tiêm.</v>
          </cell>
          <cell r="P1607" t="str">
            <v>Tiêm khớp</v>
          </cell>
          <cell r="Q1607">
            <v>69000</v>
          </cell>
          <cell r="R1607">
            <v>27234.782608695699</v>
          </cell>
          <cell r="S1607">
            <v>96200</v>
          </cell>
          <cell r="T1607">
            <v>35405.21739130441</v>
          </cell>
          <cell r="U1607">
            <v>104405.21739130441</v>
          </cell>
          <cell r="V1607">
            <v>104400</v>
          </cell>
          <cell r="W1607">
            <v>4176.2086956521762</v>
          </cell>
          <cell r="X1607">
            <v>108581.42608695659</v>
          </cell>
        </row>
        <row r="1608">
          <cell r="E1608" t="str">
            <v>37.8B00.0213</v>
          </cell>
          <cell r="F1608" t="str">
            <v>02. NỘI KHOA</v>
          </cell>
          <cell r="G1608" t="str">
            <v>2.399</v>
          </cell>
          <cell r="H1608" t="str">
            <v>Tiêm hội chứng DeQuervain</v>
          </cell>
          <cell r="I1608" t="str">
            <v>Tiêm hội chứng DeQuervain</v>
          </cell>
          <cell r="J1608" t="str">
            <v>Tiêm hội chứng DeQuervain</v>
          </cell>
          <cell r="K1608" t="str">
            <v>B</v>
          </cell>
          <cell r="L1608" t="str">
            <v>T3</v>
          </cell>
          <cell r="M1608">
            <v>220</v>
          </cell>
          <cell r="N1608">
            <v>220</v>
          </cell>
          <cell r="O1608" t="str">
            <v>Chưa bao gồm thuốc tiêm.</v>
          </cell>
          <cell r="P1608" t="str">
            <v>Tiêm khớp</v>
          </cell>
          <cell r="Q1608">
            <v>69000</v>
          </cell>
          <cell r="R1608">
            <v>27234.782608695699</v>
          </cell>
          <cell r="S1608">
            <v>96200</v>
          </cell>
          <cell r="T1608">
            <v>35405.21739130441</v>
          </cell>
          <cell r="U1608">
            <v>104405.21739130441</v>
          </cell>
          <cell r="V1608">
            <v>104400</v>
          </cell>
          <cell r="W1608">
            <v>4176.2086956521762</v>
          </cell>
          <cell r="X1608">
            <v>108581.42608695659</v>
          </cell>
        </row>
        <row r="1609">
          <cell r="E1609" t="str">
            <v>37.8B00.0213</v>
          </cell>
          <cell r="F1609" t="str">
            <v>02. NỘI KHOA</v>
          </cell>
          <cell r="G1609" t="str">
            <v>2.400</v>
          </cell>
          <cell r="H1609" t="str">
            <v>Tiêm hội chứng đường hầm cổ tay</v>
          </cell>
          <cell r="I1609" t="str">
            <v>Tiêm hội chứng đường hầm cổ tay</v>
          </cell>
          <cell r="J1609" t="str">
            <v>Tiêm hội chứng đường hầm cổ tay</v>
          </cell>
          <cell r="K1609" t="str">
            <v>B</v>
          </cell>
          <cell r="L1609" t="str">
            <v>T3</v>
          </cell>
          <cell r="M1609">
            <v>220</v>
          </cell>
          <cell r="N1609">
            <v>220</v>
          </cell>
          <cell r="O1609" t="str">
            <v>Chưa bao gồm thuốc tiêm.</v>
          </cell>
          <cell r="P1609" t="str">
            <v>Tiêm khớp</v>
          </cell>
          <cell r="Q1609">
            <v>69000</v>
          </cell>
          <cell r="R1609">
            <v>27234.782608695699</v>
          </cell>
          <cell r="S1609">
            <v>96200</v>
          </cell>
          <cell r="T1609">
            <v>35405.21739130441</v>
          </cell>
          <cell r="U1609">
            <v>104405.21739130441</v>
          </cell>
          <cell r="V1609">
            <v>104400</v>
          </cell>
          <cell r="W1609">
            <v>4176.2086956521762</v>
          </cell>
          <cell r="X1609">
            <v>108581.42608695659</v>
          </cell>
        </row>
        <row r="1610">
          <cell r="E1610" t="str">
            <v>37.8B00.0213</v>
          </cell>
          <cell r="F1610" t="str">
            <v>02. NỘI KHOA</v>
          </cell>
          <cell r="G1610" t="str">
            <v>2.384</v>
          </cell>
          <cell r="H1610" t="str">
            <v>Tiêm khớp bàn ngón chân</v>
          </cell>
          <cell r="I1610" t="str">
            <v>Tiêm khớp bàn ngón chân</v>
          </cell>
          <cell r="J1610" t="str">
            <v>Tiêm khớp bàn ngón chân</v>
          </cell>
          <cell r="K1610" t="str">
            <v>B</v>
          </cell>
          <cell r="L1610" t="str">
            <v>T3</v>
          </cell>
          <cell r="M1610">
            <v>220</v>
          </cell>
          <cell r="N1610">
            <v>220</v>
          </cell>
          <cell r="O1610" t="str">
            <v>Chưa bao gồm thuốc tiêm.</v>
          </cell>
          <cell r="P1610" t="str">
            <v>Tiêm khớp</v>
          </cell>
          <cell r="Q1610">
            <v>69000</v>
          </cell>
          <cell r="R1610">
            <v>27234.782608695699</v>
          </cell>
          <cell r="S1610">
            <v>96200</v>
          </cell>
          <cell r="T1610">
            <v>35405.21739130441</v>
          </cell>
          <cell r="U1610">
            <v>104405.21739130441</v>
          </cell>
          <cell r="V1610">
            <v>104400</v>
          </cell>
          <cell r="W1610">
            <v>4176.2086956521762</v>
          </cell>
          <cell r="X1610">
            <v>108581.42608695659</v>
          </cell>
        </row>
        <row r="1611">
          <cell r="E1611" t="str">
            <v>37.8B00.0213</v>
          </cell>
          <cell r="F1611" t="str">
            <v>02. NỘI KHOA</v>
          </cell>
          <cell r="G1611" t="str">
            <v>2.386</v>
          </cell>
          <cell r="H1611" t="str">
            <v>Tiêm khớp bàn ngón tay</v>
          </cell>
          <cell r="I1611" t="str">
            <v>Tiêm khớp bàn ngón tay</v>
          </cell>
          <cell r="J1611" t="str">
            <v>Tiêm khớp bàn ngón tay</v>
          </cell>
          <cell r="K1611" t="str">
            <v>B</v>
          </cell>
          <cell r="L1611" t="str">
            <v>T3</v>
          </cell>
          <cell r="M1611">
            <v>220</v>
          </cell>
          <cell r="N1611">
            <v>220</v>
          </cell>
          <cell r="O1611" t="str">
            <v>Chưa bao gồm thuốc tiêm.</v>
          </cell>
          <cell r="P1611" t="str">
            <v>Tiêm khớp</v>
          </cell>
          <cell r="Q1611">
            <v>69000</v>
          </cell>
          <cell r="R1611">
            <v>27234.782608695699</v>
          </cell>
          <cell r="S1611">
            <v>96200</v>
          </cell>
          <cell r="T1611">
            <v>35405.21739130441</v>
          </cell>
          <cell r="U1611">
            <v>104405.21739130441</v>
          </cell>
          <cell r="V1611">
            <v>104400</v>
          </cell>
          <cell r="W1611">
            <v>4176.2086956521762</v>
          </cell>
          <cell r="X1611">
            <v>108581.42608695659</v>
          </cell>
        </row>
        <row r="1612">
          <cell r="E1612" t="str">
            <v>37.8B00.0213</v>
          </cell>
          <cell r="F1612" t="str">
            <v>02. NỘI KHOA</v>
          </cell>
          <cell r="G1612" t="str">
            <v>2.383</v>
          </cell>
          <cell r="H1612" t="str">
            <v>Tiêm khớp cổ chân</v>
          </cell>
          <cell r="I1612" t="str">
            <v>Tiêm khớp cổ chân</v>
          </cell>
          <cell r="J1612" t="str">
            <v>Tiêm khớp cổ chân</v>
          </cell>
          <cell r="K1612" t="str">
            <v>B</v>
          </cell>
          <cell r="L1612" t="str">
            <v>T3</v>
          </cell>
          <cell r="M1612">
            <v>220</v>
          </cell>
          <cell r="N1612">
            <v>220</v>
          </cell>
          <cell r="O1612" t="str">
            <v>Chưa bao gồm thuốc tiêm.</v>
          </cell>
          <cell r="P1612" t="str">
            <v>Tiêm khớp</v>
          </cell>
          <cell r="Q1612">
            <v>69000</v>
          </cell>
          <cell r="R1612">
            <v>27234.782608695699</v>
          </cell>
          <cell r="S1612">
            <v>96200</v>
          </cell>
          <cell r="T1612">
            <v>35405.21739130441</v>
          </cell>
          <cell r="U1612">
            <v>104405.21739130441</v>
          </cell>
          <cell r="V1612">
            <v>104400</v>
          </cell>
          <cell r="W1612">
            <v>4176.2086956521762</v>
          </cell>
          <cell r="X1612">
            <v>108581.42608695659</v>
          </cell>
        </row>
        <row r="1613">
          <cell r="E1613" t="str">
            <v>37.8B00.0213</v>
          </cell>
          <cell r="F1613" t="str">
            <v>02. NỘI KHOA</v>
          </cell>
          <cell r="G1613" t="str">
            <v>2.385</v>
          </cell>
          <cell r="H1613" t="str">
            <v>Tiêm khớp cổ tay</v>
          </cell>
          <cell r="I1613" t="str">
            <v>Tiêm khớp cổ tay</v>
          </cell>
          <cell r="J1613" t="str">
            <v>Tiêm khớp cổ tay</v>
          </cell>
          <cell r="K1613" t="str">
            <v>B</v>
          </cell>
          <cell r="L1613" t="str">
            <v>T3</v>
          </cell>
          <cell r="M1613">
            <v>220</v>
          </cell>
          <cell r="N1613">
            <v>220</v>
          </cell>
          <cell r="O1613" t="str">
            <v>Chưa bao gồm thuốc tiêm.</v>
          </cell>
          <cell r="P1613" t="str">
            <v>Tiêm khớp</v>
          </cell>
          <cell r="Q1613">
            <v>69000</v>
          </cell>
          <cell r="R1613">
            <v>27234.782608695699</v>
          </cell>
          <cell r="S1613">
            <v>96200</v>
          </cell>
          <cell r="T1613">
            <v>35405.21739130441</v>
          </cell>
          <cell r="U1613">
            <v>104405.21739130441</v>
          </cell>
          <cell r="V1613">
            <v>104400</v>
          </cell>
          <cell r="W1613">
            <v>4176.2086956521762</v>
          </cell>
          <cell r="X1613">
            <v>108581.42608695659</v>
          </cell>
        </row>
        <row r="1614">
          <cell r="E1614" t="str">
            <v>37.8B00.0213</v>
          </cell>
          <cell r="F1614" t="str">
            <v>02. NỘI KHOA</v>
          </cell>
          <cell r="G1614" t="str">
            <v>2.395</v>
          </cell>
          <cell r="H1614" t="str">
            <v>Tiêm khớp cùng chậu</v>
          </cell>
          <cell r="I1614" t="str">
            <v>Tiêm khớp cùng chậu</v>
          </cell>
          <cell r="J1614" t="str">
            <v>Tiêm khớp cùng chậu</v>
          </cell>
          <cell r="K1614" t="str">
            <v>A</v>
          </cell>
          <cell r="L1614" t="str">
            <v>T2</v>
          </cell>
          <cell r="M1614">
            <v>220</v>
          </cell>
          <cell r="N1614">
            <v>220</v>
          </cell>
          <cell r="O1614" t="str">
            <v>Chưa bao gồm thuốc tiêm.</v>
          </cell>
          <cell r="P1614" t="str">
            <v>Tiêm khớp</v>
          </cell>
          <cell r="Q1614">
            <v>69000</v>
          </cell>
          <cell r="R1614">
            <v>27234.782608695699</v>
          </cell>
          <cell r="S1614">
            <v>96200</v>
          </cell>
          <cell r="T1614">
            <v>35405.21739130441</v>
          </cell>
          <cell r="U1614">
            <v>104405.21739130441</v>
          </cell>
          <cell r="V1614">
            <v>104400</v>
          </cell>
          <cell r="W1614">
            <v>4176.2086956521762</v>
          </cell>
          <cell r="X1614">
            <v>108581.42608695659</v>
          </cell>
        </row>
        <row r="1615">
          <cell r="E1615" t="str">
            <v>37.8B00.0213</v>
          </cell>
          <cell r="F1615" t="str">
            <v>02. NỘI KHOA</v>
          </cell>
          <cell r="G1615" t="str">
            <v>2.392</v>
          </cell>
          <cell r="H1615" t="str">
            <v>Tiêm khớp đòn - cùng vai</v>
          </cell>
          <cell r="I1615" t="str">
            <v>Tiêm khớp đòn - cùng vai</v>
          </cell>
          <cell r="J1615" t="str">
            <v>Tiêm khớp đòn- cùng vai</v>
          </cell>
          <cell r="K1615" t="str">
            <v>B</v>
          </cell>
          <cell r="L1615" t="str">
            <v>T3</v>
          </cell>
          <cell r="M1615">
            <v>220</v>
          </cell>
          <cell r="N1615">
            <v>220</v>
          </cell>
          <cell r="O1615" t="str">
            <v>Chưa bao gồm thuốc tiêm.</v>
          </cell>
          <cell r="P1615" t="str">
            <v>Tiêm khớp</v>
          </cell>
          <cell r="Q1615">
            <v>69000</v>
          </cell>
          <cell r="R1615">
            <v>27234.782608695699</v>
          </cell>
          <cell r="S1615">
            <v>96200</v>
          </cell>
          <cell r="T1615">
            <v>35405.21739130441</v>
          </cell>
          <cell r="U1615">
            <v>104405.21739130441</v>
          </cell>
          <cell r="V1615">
            <v>104400</v>
          </cell>
          <cell r="W1615">
            <v>4176.2086956521762</v>
          </cell>
          <cell r="X1615">
            <v>108581.42608695659</v>
          </cell>
        </row>
        <row r="1616">
          <cell r="E1616" t="str">
            <v>37.8B00.0213</v>
          </cell>
          <cell r="F1616" t="str">
            <v>02. NỘI KHOA</v>
          </cell>
          <cell r="G1616" t="str">
            <v>2.387</v>
          </cell>
          <cell r="H1616" t="str">
            <v>Tiêm khớp đốt ngón tay</v>
          </cell>
          <cell r="I1616" t="str">
            <v>Tiêm khớp đốt ngón tay</v>
          </cell>
          <cell r="J1616" t="str">
            <v>Tiêm khớp đốt ngón tay</v>
          </cell>
          <cell r="K1616" t="str">
            <v>B</v>
          </cell>
          <cell r="L1616" t="str">
            <v>T3</v>
          </cell>
          <cell r="M1616">
            <v>220</v>
          </cell>
          <cell r="N1616">
            <v>220</v>
          </cell>
          <cell r="O1616" t="str">
            <v>Chưa bao gồm thuốc tiêm.</v>
          </cell>
          <cell r="P1616" t="str">
            <v>Tiêm khớp</v>
          </cell>
          <cell r="Q1616">
            <v>69000</v>
          </cell>
          <cell r="R1616">
            <v>27234.782608695699</v>
          </cell>
          <cell r="S1616">
            <v>96200</v>
          </cell>
          <cell r="T1616">
            <v>35405.21739130441</v>
          </cell>
          <cell r="U1616">
            <v>104405.21739130441</v>
          </cell>
          <cell r="V1616">
            <v>104400</v>
          </cell>
          <cell r="W1616">
            <v>4176.2086956521762</v>
          </cell>
          <cell r="X1616">
            <v>108581.42608695659</v>
          </cell>
        </row>
        <row r="1617">
          <cell r="E1617" t="str">
            <v>37.8B00.0213</v>
          </cell>
          <cell r="F1617" t="str">
            <v>02. NỘI KHOA</v>
          </cell>
          <cell r="G1617" t="str">
            <v>2.381</v>
          </cell>
          <cell r="H1617" t="str">
            <v>Tiêm khớp gối</v>
          </cell>
          <cell r="I1617" t="str">
            <v>Tiêm khớp gối</v>
          </cell>
          <cell r="J1617" t="str">
            <v>Tiêm khớp gối</v>
          </cell>
          <cell r="K1617" t="str">
            <v>B</v>
          </cell>
          <cell r="L1617" t="str">
            <v>T3</v>
          </cell>
          <cell r="M1617">
            <v>220</v>
          </cell>
          <cell r="N1617">
            <v>220</v>
          </cell>
          <cell r="O1617" t="str">
            <v>Chưa bao gồm thuốc tiêm.</v>
          </cell>
          <cell r="P1617" t="str">
            <v>Tiêm khớp</v>
          </cell>
          <cell r="Q1617">
            <v>69000</v>
          </cell>
          <cell r="R1617">
            <v>27234.782608695699</v>
          </cell>
          <cell r="S1617">
            <v>96200</v>
          </cell>
          <cell r="T1617">
            <v>35405.21739130441</v>
          </cell>
          <cell r="U1617">
            <v>104405.21739130441</v>
          </cell>
          <cell r="V1617">
            <v>104400</v>
          </cell>
          <cell r="W1617">
            <v>4176.2086956521762</v>
          </cell>
          <cell r="X1617">
            <v>108581.42608695659</v>
          </cell>
        </row>
        <row r="1618">
          <cell r="E1618" t="str">
            <v>37.8B00.0213</v>
          </cell>
          <cell r="F1618" t="str">
            <v>02. NỘI KHOA</v>
          </cell>
          <cell r="G1618" t="str">
            <v>2.382</v>
          </cell>
          <cell r="H1618" t="str">
            <v>Tiêm khớp háng</v>
          </cell>
          <cell r="I1618" t="str">
            <v>Tiêm khớp háng</v>
          </cell>
          <cell r="J1618" t="str">
            <v>Tiêm khớp háng</v>
          </cell>
          <cell r="K1618" t="str">
            <v>B</v>
          </cell>
          <cell r="L1618" t="str">
            <v>T3</v>
          </cell>
          <cell r="M1618">
            <v>220</v>
          </cell>
          <cell r="N1618">
            <v>220</v>
          </cell>
          <cell r="O1618" t="str">
            <v>Chưa bao gồm thuốc tiêm.</v>
          </cell>
          <cell r="P1618" t="str">
            <v>Tiêm khớp</v>
          </cell>
          <cell r="Q1618">
            <v>69000</v>
          </cell>
          <cell r="R1618">
            <v>27234.782608695699</v>
          </cell>
          <cell r="S1618">
            <v>96200</v>
          </cell>
          <cell r="T1618">
            <v>35405.21739130441</v>
          </cell>
          <cell r="U1618">
            <v>104405.21739130441</v>
          </cell>
          <cell r="V1618">
            <v>104400</v>
          </cell>
          <cell r="W1618">
            <v>4176.2086956521762</v>
          </cell>
          <cell r="X1618">
            <v>108581.42608695659</v>
          </cell>
        </row>
        <row r="1619">
          <cell r="E1619" t="str">
            <v>37.8B00.0213</v>
          </cell>
          <cell r="F1619" t="str">
            <v>02. NỘI KHOA</v>
          </cell>
          <cell r="G1619" t="str">
            <v>2.388</v>
          </cell>
          <cell r="H1619" t="str">
            <v>Tiêm khớp khuỷu tay</v>
          </cell>
          <cell r="I1619" t="str">
            <v>Tiêm khớp khuỷu tay</v>
          </cell>
          <cell r="J1619" t="str">
            <v>Tiêm khớp khuỷu tay</v>
          </cell>
          <cell r="K1619" t="str">
            <v>B</v>
          </cell>
          <cell r="L1619" t="str">
            <v>T3</v>
          </cell>
          <cell r="M1619">
            <v>220</v>
          </cell>
          <cell r="N1619">
            <v>220</v>
          </cell>
          <cell r="O1619" t="str">
            <v>Chưa bao gồm thuốc tiêm.</v>
          </cell>
          <cell r="P1619" t="str">
            <v>Tiêm khớp</v>
          </cell>
          <cell r="Q1619">
            <v>69000</v>
          </cell>
          <cell r="R1619">
            <v>27234.782608695699</v>
          </cell>
          <cell r="S1619">
            <v>96200</v>
          </cell>
          <cell r="T1619">
            <v>35405.21739130441</v>
          </cell>
          <cell r="U1619">
            <v>104405.21739130441</v>
          </cell>
          <cell r="V1619">
            <v>104400</v>
          </cell>
          <cell r="W1619">
            <v>4176.2086956521762</v>
          </cell>
          <cell r="X1619">
            <v>108581.42608695659</v>
          </cell>
        </row>
        <row r="1620">
          <cell r="E1620" t="str">
            <v>37.8B00.0213</v>
          </cell>
          <cell r="F1620" t="str">
            <v>02. NỘI KHOA</v>
          </cell>
          <cell r="G1620" t="str">
            <v>2.393</v>
          </cell>
          <cell r="H1620" t="str">
            <v>Tiêm khớp thái dương hàm</v>
          </cell>
          <cell r="I1620" t="str">
            <v>Tiêm khớp thái dương hàm</v>
          </cell>
          <cell r="J1620" t="str">
            <v>Tiêm khớp thái dương hàm</v>
          </cell>
          <cell r="K1620" t="str">
            <v>A</v>
          </cell>
          <cell r="L1620" t="str">
            <v>T2</v>
          </cell>
          <cell r="M1620">
            <v>220</v>
          </cell>
          <cell r="N1620">
            <v>220</v>
          </cell>
          <cell r="O1620" t="str">
            <v>Chưa bao gồm thuốc tiêm.</v>
          </cell>
          <cell r="P1620" t="str">
            <v>Tiêm khớp</v>
          </cell>
          <cell r="Q1620">
            <v>69000</v>
          </cell>
          <cell r="R1620">
            <v>27234.782608695699</v>
          </cell>
          <cell r="S1620">
            <v>96200</v>
          </cell>
          <cell r="T1620">
            <v>35405.21739130441</v>
          </cell>
          <cell r="U1620">
            <v>104405.21739130441</v>
          </cell>
          <cell r="V1620">
            <v>104400</v>
          </cell>
          <cell r="W1620">
            <v>4176.2086956521762</v>
          </cell>
          <cell r="X1620">
            <v>108581.42608695659</v>
          </cell>
        </row>
        <row r="1621">
          <cell r="E1621" t="str">
            <v>37.8B00.0213</v>
          </cell>
          <cell r="F1621" t="str">
            <v>02. NỘI KHOA</v>
          </cell>
          <cell r="G1621" t="str">
            <v>2.391</v>
          </cell>
          <cell r="H1621" t="str">
            <v>Tiêm khớp ức - sườn</v>
          </cell>
          <cell r="I1621" t="str">
            <v>Tiêm khớp ức - sườn</v>
          </cell>
          <cell r="J1621" t="str">
            <v>Tiêm khớp ức - sườn</v>
          </cell>
          <cell r="K1621" t="str">
            <v>B</v>
          </cell>
          <cell r="L1621" t="str">
            <v>T3</v>
          </cell>
          <cell r="M1621">
            <v>220</v>
          </cell>
          <cell r="N1621">
            <v>220</v>
          </cell>
          <cell r="O1621" t="str">
            <v>Chưa bao gồm thuốc tiêm.</v>
          </cell>
          <cell r="P1621" t="str">
            <v>Tiêm khớp</v>
          </cell>
          <cell r="Q1621">
            <v>69000</v>
          </cell>
          <cell r="R1621">
            <v>27234.782608695699</v>
          </cell>
          <cell r="S1621">
            <v>96200</v>
          </cell>
          <cell r="T1621">
            <v>35405.21739130441</v>
          </cell>
          <cell r="U1621">
            <v>104405.21739130441</v>
          </cell>
          <cell r="V1621">
            <v>104400</v>
          </cell>
          <cell r="W1621">
            <v>4176.2086956521762</v>
          </cell>
          <cell r="X1621">
            <v>108581.42608695659</v>
          </cell>
        </row>
        <row r="1622">
          <cell r="E1622" t="str">
            <v>37.8B00.0213</v>
          </cell>
          <cell r="F1622" t="str">
            <v>02. NỘI KHOA</v>
          </cell>
          <cell r="G1622" t="str">
            <v>2.390</v>
          </cell>
          <cell r="H1622" t="str">
            <v>Tiêm khớp ức đòn</v>
          </cell>
          <cell r="I1622" t="str">
            <v>Tiêm khớp ức đòn</v>
          </cell>
          <cell r="J1622" t="str">
            <v>Tiêm khớp ức đòn</v>
          </cell>
          <cell r="K1622" t="str">
            <v>B</v>
          </cell>
          <cell r="L1622" t="str">
            <v>T3</v>
          </cell>
          <cell r="M1622">
            <v>220</v>
          </cell>
          <cell r="N1622">
            <v>220</v>
          </cell>
          <cell r="O1622" t="str">
            <v>Chưa bao gồm thuốc tiêm.</v>
          </cell>
          <cell r="P1622" t="str">
            <v>Tiêm khớp</v>
          </cell>
          <cell r="Q1622">
            <v>69000</v>
          </cell>
          <cell r="R1622">
            <v>27234.782608695699</v>
          </cell>
          <cell r="S1622">
            <v>96200</v>
          </cell>
          <cell r="T1622">
            <v>35405.21739130441</v>
          </cell>
          <cell r="U1622">
            <v>104405.21739130441</v>
          </cell>
          <cell r="V1622">
            <v>104400</v>
          </cell>
          <cell r="W1622">
            <v>4176.2086956521762</v>
          </cell>
          <cell r="X1622">
            <v>108581.42608695659</v>
          </cell>
        </row>
        <row r="1623">
          <cell r="E1623" t="str">
            <v>37.8B00.0213</v>
          </cell>
          <cell r="F1623" t="str">
            <v>02. NỘI KHOA</v>
          </cell>
          <cell r="G1623" t="str">
            <v>2.389</v>
          </cell>
          <cell r="H1623" t="str">
            <v>Tiêm khớp vai</v>
          </cell>
          <cell r="I1623" t="str">
            <v>Tiêm khớp vai</v>
          </cell>
          <cell r="J1623" t="str">
            <v>Tiêm khớp vai</v>
          </cell>
          <cell r="K1623" t="str">
            <v>B</v>
          </cell>
          <cell r="L1623" t="str">
            <v>T3</v>
          </cell>
          <cell r="M1623">
            <v>220</v>
          </cell>
          <cell r="N1623">
            <v>220</v>
          </cell>
          <cell r="O1623" t="str">
            <v>Chưa bao gồm thuốc tiêm.</v>
          </cell>
          <cell r="P1623" t="str">
            <v>Tiêm khớp</v>
          </cell>
          <cell r="Q1623">
            <v>69000</v>
          </cell>
          <cell r="R1623">
            <v>27234.782608695699</v>
          </cell>
          <cell r="S1623">
            <v>96200</v>
          </cell>
          <cell r="T1623">
            <v>35405.21739130441</v>
          </cell>
          <cell r="U1623">
            <v>104405.21739130441</v>
          </cell>
          <cell r="V1623">
            <v>104400</v>
          </cell>
          <cell r="W1623">
            <v>4176.2086956521762</v>
          </cell>
          <cell r="X1623">
            <v>108581.42608695659</v>
          </cell>
        </row>
        <row r="1624">
          <cell r="E1624" t="str">
            <v>37.8B00.0213</v>
          </cell>
          <cell r="F1624" t="str">
            <v>02. NỘI KHOA</v>
          </cell>
          <cell r="G1624" t="str">
            <v>2.510</v>
          </cell>
          <cell r="H1624" t="str">
            <v>Tiêm nội khớp: acid hyaluronic</v>
          </cell>
          <cell r="I1624" t="str">
            <v>Tiêm nội khớp: acid hyaluronic</v>
          </cell>
          <cell r="J1624" t="str">
            <v>Tiêm nội khớp: acid Hyaluronic</v>
          </cell>
          <cell r="K1624" t="str">
            <v>B</v>
          </cell>
          <cell r="L1624" t="str">
            <v>T3</v>
          </cell>
          <cell r="M1624">
            <v>220</v>
          </cell>
          <cell r="N1624">
            <v>220</v>
          </cell>
          <cell r="O1624" t="str">
            <v>Chưa bao gồm thuốc tiêm.</v>
          </cell>
          <cell r="P1624" t="str">
            <v>Tiêm khớp</v>
          </cell>
          <cell r="Q1624">
            <v>69000</v>
          </cell>
          <cell r="R1624">
            <v>27234.782608695699</v>
          </cell>
          <cell r="S1624">
            <v>96200</v>
          </cell>
          <cell r="T1624">
            <v>35405.21739130441</v>
          </cell>
          <cell r="U1624">
            <v>104405.21739130441</v>
          </cell>
          <cell r="V1624">
            <v>104400</v>
          </cell>
          <cell r="W1624">
            <v>4176.2086956521762</v>
          </cell>
          <cell r="X1624">
            <v>108581.42608695659</v>
          </cell>
        </row>
        <row r="1625">
          <cell r="E1625" t="str">
            <v>37.2A02.0020</v>
          </cell>
          <cell r="F1625" t="str">
            <v>18. ĐIỆN QUANG</v>
          </cell>
          <cell r="G1625" t="str">
            <v>18.140</v>
          </cell>
          <cell r="H1625" t="str">
            <v>Chụp X-quang niệu đồ tĩnh mạch (UIV)</v>
          </cell>
          <cell r="I1625" t="str">
            <v>Chụp X-quang niệu đồ tĩnh mạch (UIV) [có thuốc cản quang]</v>
          </cell>
          <cell r="J1625" t="str">
            <v>Chụp Xquang niệu đồ tĩnh mạch (UIV)</v>
          </cell>
          <cell r="K1625" t="str">
            <v>B</v>
          </cell>
          <cell r="L1625" t="str">
            <v>T3</v>
          </cell>
          <cell r="M1625">
            <v>21</v>
          </cell>
          <cell r="N1625">
            <v>21</v>
          </cell>
          <cell r="P1625" t="str">
            <v>Chụp hệ tiết niệu có tiêm thuốc cản quang (UIV)</v>
          </cell>
          <cell r="Q1625">
            <v>470000</v>
          </cell>
          <cell r="R1625">
            <v>84521.739130434798</v>
          </cell>
          <cell r="S1625">
            <v>554000</v>
          </cell>
          <cell r="T1625">
            <v>109878.26086956525</v>
          </cell>
          <cell r="U1625">
            <v>579878.26086956519</v>
          </cell>
          <cell r="V1625">
            <v>579800</v>
          </cell>
          <cell r="W1625">
            <v>23195.130434782608</v>
          </cell>
          <cell r="X1625">
            <v>603073.39130434778</v>
          </cell>
        </row>
        <row r="1626">
          <cell r="E1626" t="str">
            <v>37.2A02.0021</v>
          </cell>
          <cell r="F1626" t="str">
            <v>18. ĐIỆN QUANG</v>
          </cell>
          <cell r="G1626" t="str">
            <v>18.142</v>
          </cell>
          <cell r="H1626" t="str">
            <v>Chụp X-quang niệu quản - bể thận ngược dòng</v>
          </cell>
          <cell r="I1626" t="str">
            <v>Chụp X-quang niệu quản - bể thận ngược dòng [có thuốc cản quang]</v>
          </cell>
          <cell r="J1626" t="str">
            <v>Chụp Xquang niệu quản-bể thận ngược dòng</v>
          </cell>
          <cell r="K1626" t="str">
            <v>B</v>
          </cell>
          <cell r="L1626" t="str">
            <v>T1</v>
          </cell>
          <cell r="M1626">
            <v>22</v>
          </cell>
          <cell r="N1626">
            <v>22</v>
          </cell>
          <cell r="P1626" t="str">
            <v>Chụp niệu quản - bể thận ngược dòng (UPR) có tiêm thuốc cản quang</v>
          </cell>
          <cell r="Q1626">
            <v>460000</v>
          </cell>
          <cell r="R1626">
            <v>84521.739130434798</v>
          </cell>
          <cell r="S1626">
            <v>544000</v>
          </cell>
          <cell r="T1626">
            <v>109878.26086956525</v>
          </cell>
          <cell r="U1626">
            <v>569878.26086956519</v>
          </cell>
          <cell r="V1626">
            <v>569800</v>
          </cell>
          <cell r="W1626">
            <v>22795.130434782608</v>
          </cell>
          <cell r="X1626">
            <v>592673.39130434778</v>
          </cell>
        </row>
        <row r="1627">
          <cell r="E1627" t="str">
            <v>37.8B00.0214</v>
          </cell>
          <cell r="F1627" t="str">
            <v>02. NỘI KHOA</v>
          </cell>
          <cell r="G1627" t="str">
            <v>2.429</v>
          </cell>
          <cell r="H1627" t="str">
            <v>Tiêm điểm bám gân mỏm cùng vai dưới hướng dẫn của siêu âm</v>
          </cell>
          <cell r="I1627" t="str">
            <v>Tiêm điểm bám gân mỏm cùng vai dưới hướng dẫn của siêu âm</v>
          </cell>
          <cell r="J1627" t="str">
            <v>Tiêm điểm bám gân mỏm cùng vai dưới hướng dẫn của siêu âm</v>
          </cell>
          <cell r="K1627" t="str">
            <v>B</v>
          </cell>
          <cell r="L1627" t="str">
            <v>T2</v>
          </cell>
          <cell r="M1627">
            <v>221</v>
          </cell>
          <cell r="N1627">
            <v>221</v>
          </cell>
          <cell r="O1627" t="str">
            <v>Chưa bao gồm thuốc tiêm.</v>
          </cell>
          <cell r="P1627" t="str">
            <v>Tiêm khớp dưới hướng dẫn của siêu âm</v>
          </cell>
          <cell r="Q1627">
            <v>104000</v>
          </cell>
          <cell r="R1627">
            <v>34434.782608695597</v>
          </cell>
          <cell r="S1627">
            <v>138000</v>
          </cell>
          <cell r="T1627">
            <v>44765.217391304272</v>
          </cell>
          <cell r="U1627">
            <v>148765.21739130426</v>
          </cell>
          <cell r="V1627">
            <v>148700</v>
          </cell>
          <cell r="W1627">
            <v>5950.6086956521704</v>
          </cell>
          <cell r="X1627">
            <v>154715.82608695643</v>
          </cell>
        </row>
        <row r="1628">
          <cell r="E1628" t="str">
            <v>37.8B00.0214</v>
          </cell>
          <cell r="F1628" t="str">
            <v>02. NỘI KHOA</v>
          </cell>
          <cell r="G1628" t="str">
            <v>2.426</v>
          </cell>
          <cell r="H1628" t="str">
            <v>Tiêm gân gấp ngón tay dưới hướng dẫn của siêu âm</v>
          </cell>
          <cell r="I1628" t="str">
            <v>Tiêm gân gấp ngón tay dưới hướng dẫn của siêu âm</v>
          </cell>
          <cell r="J1628" t="str">
            <v>Tiêm gân gấp ngón tay dưới hướng dẫn của siêu âm</v>
          </cell>
          <cell r="K1628" t="str">
            <v>B</v>
          </cell>
          <cell r="L1628" t="str">
            <v>T2</v>
          </cell>
          <cell r="M1628">
            <v>221</v>
          </cell>
          <cell r="N1628">
            <v>221</v>
          </cell>
          <cell r="O1628" t="str">
            <v>Chưa bao gồm thuốc tiêm.</v>
          </cell>
          <cell r="P1628" t="str">
            <v>Tiêm khớp dưới hướng dẫn của siêu âm</v>
          </cell>
          <cell r="Q1628">
            <v>104000</v>
          </cell>
          <cell r="R1628">
            <v>34434.782608695597</v>
          </cell>
          <cell r="S1628">
            <v>138000</v>
          </cell>
          <cell r="T1628">
            <v>44765.217391304272</v>
          </cell>
          <cell r="U1628">
            <v>148765.21739130426</v>
          </cell>
          <cell r="V1628">
            <v>148700</v>
          </cell>
          <cell r="W1628">
            <v>5950.6086956521704</v>
          </cell>
          <cell r="X1628">
            <v>154715.82608695643</v>
          </cell>
        </row>
        <row r="1629">
          <cell r="E1629" t="str">
            <v>37.8B00.0214</v>
          </cell>
          <cell r="F1629" t="str">
            <v>02. NỘI KHOA</v>
          </cell>
          <cell r="G1629" t="str">
            <v>2.427</v>
          </cell>
          <cell r="H1629" t="str">
            <v>Tiêm gân nhị đầu khớp vai dưới hướng dẫn của siêu âm</v>
          </cell>
          <cell r="I1629" t="str">
            <v>Tiêm gân nhị đầu khớp vai dưới hướng dẫn của siêu âm</v>
          </cell>
          <cell r="J1629" t="str">
            <v>Tiêm gân nhị đầu khớp vai dưới hướng dẫn của siêu âm</v>
          </cell>
          <cell r="K1629" t="str">
            <v>B</v>
          </cell>
          <cell r="L1629" t="str">
            <v>T2</v>
          </cell>
          <cell r="M1629">
            <v>221</v>
          </cell>
          <cell r="N1629">
            <v>221</v>
          </cell>
          <cell r="O1629" t="str">
            <v>Chưa bao gồm thuốc tiêm.</v>
          </cell>
          <cell r="P1629" t="str">
            <v>Tiêm khớp dưới hướng dẫn của siêu âm</v>
          </cell>
          <cell r="Q1629">
            <v>104000</v>
          </cell>
          <cell r="R1629">
            <v>34434.782608695597</v>
          </cell>
          <cell r="S1629">
            <v>138000</v>
          </cell>
          <cell r="T1629">
            <v>44765.217391304272</v>
          </cell>
          <cell r="U1629">
            <v>148765.21739130426</v>
          </cell>
          <cell r="V1629">
            <v>148700</v>
          </cell>
          <cell r="W1629">
            <v>5950.6086956521704</v>
          </cell>
          <cell r="X1629">
            <v>154715.82608695643</v>
          </cell>
        </row>
        <row r="1630">
          <cell r="E1630" t="str">
            <v>37.8B00.0214</v>
          </cell>
          <cell r="F1630" t="str">
            <v>02. NỘI KHOA</v>
          </cell>
          <cell r="G1630" t="str">
            <v>2.428</v>
          </cell>
          <cell r="H1630" t="str">
            <v>Tiêm gân trên gai (dưới gai, gân bao xoay khớp vai) dưới hướng dẫn của siêu âm</v>
          </cell>
          <cell r="I1630" t="str">
            <v>Tiêm gân trên gai (dưới gai, gân bao xoay khớp vai) dưới hướng dẫn của siêu âm</v>
          </cell>
          <cell r="J1630" t="str">
            <v>Tiêm gân trên gai (dưới gai, gân bao xoay khớp vai) dưới hướng dẫn của siêu âm</v>
          </cell>
          <cell r="K1630" t="str">
            <v>B</v>
          </cell>
          <cell r="L1630" t="str">
            <v>T2</v>
          </cell>
          <cell r="M1630">
            <v>221</v>
          </cell>
          <cell r="N1630">
            <v>221</v>
          </cell>
          <cell r="O1630" t="str">
            <v>Chưa bao gồm thuốc tiêm.</v>
          </cell>
          <cell r="P1630" t="str">
            <v>Tiêm khớp dưới hướng dẫn của siêu âm</v>
          </cell>
          <cell r="Q1630">
            <v>104000</v>
          </cell>
          <cell r="R1630">
            <v>34434.782608695597</v>
          </cell>
          <cell r="S1630">
            <v>138000</v>
          </cell>
          <cell r="T1630">
            <v>44765.217391304272</v>
          </cell>
          <cell r="U1630">
            <v>148765.21739130426</v>
          </cell>
          <cell r="V1630">
            <v>148700</v>
          </cell>
          <cell r="W1630">
            <v>5950.6086956521704</v>
          </cell>
          <cell r="X1630">
            <v>154715.82608695643</v>
          </cell>
        </row>
        <row r="1631">
          <cell r="E1631" t="str">
            <v>37.8B00.0214</v>
          </cell>
          <cell r="F1631" t="str">
            <v>02. NỘI KHOA</v>
          </cell>
          <cell r="G1631" t="str">
            <v>2.424</v>
          </cell>
          <cell r="H1631" t="str">
            <v>Tiêm hội chứng DeQuervain dưới hướng dẫn của siêu âm</v>
          </cell>
          <cell r="I1631" t="str">
            <v>Tiêm hội chứng DeQuervain dưới hướng dẫn của siêu âm</v>
          </cell>
          <cell r="J1631" t="str">
            <v>Tiêm hội chứng DeQuervain dưới hướng dẫn của siêu âm</v>
          </cell>
          <cell r="K1631" t="str">
            <v>B</v>
          </cell>
          <cell r="L1631" t="str">
            <v>T2</v>
          </cell>
          <cell r="M1631">
            <v>221</v>
          </cell>
          <cell r="N1631">
            <v>221</v>
          </cell>
          <cell r="O1631" t="str">
            <v>Chưa bao gồm thuốc tiêm.</v>
          </cell>
          <cell r="P1631" t="str">
            <v>Tiêm khớp dưới hướng dẫn của siêu âm</v>
          </cell>
          <cell r="Q1631">
            <v>104000</v>
          </cell>
          <cell r="R1631">
            <v>34434.782608695597</v>
          </cell>
          <cell r="S1631">
            <v>138000</v>
          </cell>
          <cell r="T1631">
            <v>44765.217391304272</v>
          </cell>
          <cell r="U1631">
            <v>148765.21739130426</v>
          </cell>
          <cell r="V1631">
            <v>148700</v>
          </cell>
          <cell r="W1631">
            <v>5950.6086956521704</v>
          </cell>
          <cell r="X1631">
            <v>154715.82608695643</v>
          </cell>
        </row>
        <row r="1632">
          <cell r="E1632" t="str">
            <v>37.8B00.0214</v>
          </cell>
          <cell r="F1632" t="str">
            <v>02. NỘI KHOA</v>
          </cell>
          <cell r="G1632" t="str">
            <v>2.425</v>
          </cell>
          <cell r="H1632" t="str">
            <v>Tiêm hội chứng đường hầm cổ tay dưới hướng dẫn của siêu âm</v>
          </cell>
          <cell r="I1632" t="str">
            <v>Tiêm hội chứng đường hầm cổ tay dưới hướng dẫn của siêu âm</v>
          </cell>
          <cell r="J1632" t="str">
            <v>Tiêm hội chứng đường hầm cổ tay dưới hướng dẫn của siêu âm</v>
          </cell>
          <cell r="K1632" t="str">
            <v>B</v>
          </cell>
          <cell r="L1632" t="str">
            <v>T2</v>
          </cell>
          <cell r="M1632">
            <v>221</v>
          </cell>
          <cell r="N1632">
            <v>221</v>
          </cell>
          <cell r="O1632" t="str">
            <v>Chưa bao gồm thuốc tiêm.</v>
          </cell>
          <cell r="P1632" t="str">
            <v>Tiêm khớp dưới hướng dẫn của siêu âm</v>
          </cell>
          <cell r="Q1632">
            <v>104000</v>
          </cell>
          <cell r="R1632">
            <v>34434.782608695597</v>
          </cell>
          <cell r="S1632">
            <v>138000</v>
          </cell>
          <cell r="T1632">
            <v>44765.217391304272</v>
          </cell>
          <cell r="U1632">
            <v>148765.21739130426</v>
          </cell>
          <cell r="V1632">
            <v>148700</v>
          </cell>
          <cell r="W1632">
            <v>5950.6086956521704</v>
          </cell>
          <cell r="X1632">
            <v>154715.82608695643</v>
          </cell>
        </row>
        <row r="1633">
          <cell r="E1633" t="str">
            <v>37.8B00.0214</v>
          </cell>
          <cell r="F1633" t="str">
            <v>02. NỘI KHOA</v>
          </cell>
          <cell r="G1633" t="str">
            <v>2.414</v>
          </cell>
          <cell r="H1633" t="str">
            <v>Tiêm khớp bàn ngón chân dưới hướng dẫn của siêu âm</v>
          </cell>
          <cell r="I1633" t="str">
            <v>Tiêm khớp bàn ngón chân dưới hướng dẫn của siêu âm</v>
          </cell>
          <cell r="J1633" t="str">
            <v>Tiêm khớp bàn ngón chân dưới hướng dẫn của siêu âm</v>
          </cell>
          <cell r="K1633" t="str">
            <v>B</v>
          </cell>
          <cell r="L1633" t="str">
            <v>T2</v>
          </cell>
          <cell r="M1633">
            <v>221</v>
          </cell>
          <cell r="N1633">
            <v>221</v>
          </cell>
          <cell r="O1633" t="str">
            <v>Chưa bao gồm thuốc tiêm.</v>
          </cell>
          <cell r="P1633" t="str">
            <v>Tiêm khớp dưới hướng dẫn của siêu âm</v>
          </cell>
          <cell r="Q1633">
            <v>104000</v>
          </cell>
          <cell r="R1633">
            <v>34434.782608695597</v>
          </cell>
          <cell r="S1633">
            <v>138000</v>
          </cell>
          <cell r="T1633">
            <v>44765.217391304272</v>
          </cell>
          <cell r="U1633">
            <v>148765.21739130426</v>
          </cell>
          <cell r="V1633">
            <v>148700</v>
          </cell>
          <cell r="W1633">
            <v>5950.6086956521704</v>
          </cell>
          <cell r="X1633">
            <v>154715.82608695643</v>
          </cell>
        </row>
        <row r="1634">
          <cell r="E1634" t="str">
            <v>37.8B00.0214</v>
          </cell>
          <cell r="F1634" t="str">
            <v>02. NỘI KHOA</v>
          </cell>
          <cell r="G1634" t="str">
            <v>2.416</v>
          </cell>
          <cell r="H1634" t="str">
            <v>Tiêm khớp bàn ngón tay dưới hướng dẫn của siêu âm</v>
          </cell>
          <cell r="I1634" t="str">
            <v>Tiêm khớp bàn ngón tay dưới hướng dẫn của siêu âm</v>
          </cell>
          <cell r="J1634" t="str">
            <v>Tiêm khớp bàn ngón tay dưới hướng dẫn của siêu âm</v>
          </cell>
          <cell r="K1634" t="str">
            <v>B</v>
          </cell>
          <cell r="L1634" t="str">
            <v>T2</v>
          </cell>
          <cell r="M1634">
            <v>221</v>
          </cell>
          <cell r="N1634">
            <v>221</v>
          </cell>
          <cell r="O1634" t="str">
            <v>Chưa bao gồm thuốc tiêm.</v>
          </cell>
          <cell r="P1634" t="str">
            <v>Tiêm khớp dưới hướng dẫn của siêu âm</v>
          </cell>
          <cell r="Q1634">
            <v>104000</v>
          </cell>
          <cell r="R1634">
            <v>34434.782608695597</v>
          </cell>
          <cell r="S1634">
            <v>138000</v>
          </cell>
          <cell r="T1634">
            <v>44765.217391304272</v>
          </cell>
          <cell r="U1634">
            <v>148765.21739130426</v>
          </cell>
          <cell r="V1634">
            <v>148700</v>
          </cell>
          <cell r="W1634">
            <v>5950.6086956521704</v>
          </cell>
          <cell r="X1634">
            <v>154715.82608695643</v>
          </cell>
        </row>
        <row r="1635">
          <cell r="E1635" t="str">
            <v>37.8B00.0214</v>
          </cell>
          <cell r="F1635" t="str">
            <v>02. NỘI KHOA</v>
          </cell>
          <cell r="G1635" t="str">
            <v>2.413</v>
          </cell>
          <cell r="H1635" t="str">
            <v>Tiêm khớp cổ chân dưới hướng dẫn của siêu âm</v>
          </cell>
          <cell r="I1635" t="str">
            <v>Tiêm khớp cổ chân dưới hướng dẫn của siêu âm</v>
          </cell>
          <cell r="J1635" t="str">
            <v>Tiêm khớp cổ chân dưới hướng dẫn của siêu âm</v>
          </cell>
          <cell r="K1635" t="str">
            <v>B</v>
          </cell>
          <cell r="L1635" t="str">
            <v>T2</v>
          </cell>
          <cell r="M1635">
            <v>221</v>
          </cell>
          <cell r="N1635">
            <v>221</v>
          </cell>
          <cell r="O1635" t="str">
            <v>Chưa bao gồm thuốc tiêm.</v>
          </cell>
          <cell r="P1635" t="str">
            <v>Tiêm khớp dưới hướng dẫn của siêu âm</v>
          </cell>
          <cell r="Q1635">
            <v>104000</v>
          </cell>
          <cell r="R1635">
            <v>34434.782608695597</v>
          </cell>
          <cell r="S1635">
            <v>138000</v>
          </cell>
          <cell r="T1635">
            <v>44765.217391304272</v>
          </cell>
          <cell r="U1635">
            <v>148765.21739130426</v>
          </cell>
          <cell r="V1635">
            <v>148700</v>
          </cell>
          <cell r="W1635">
            <v>5950.6086956521704</v>
          </cell>
          <cell r="X1635">
            <v>154715.82608695643</v>
          </cell>
        </row>
        <row r="1636">
          <cell r="E1636" t="str">
            <v>37.8B00.0214</v>
          </cell>
          <cell r="F1636" t="str">
            <v>02. NỘI KHOA</v>
          </cell>
          <cell r="G1636" t="str">
            <v>2.415</v>
          </cell>
          <cell r="H1636" t="str">
            <v>Tiêm khớp cổ tay dưới hướng dẫn của siêu âm</v>
          </cell>
          <cell r="I1636" t="str">
            <v>Tiêm khớp cổ tay dưới hướng dẫn của siêu âm</v>
          </cell>
          <cell r="J1636" t="str">
            <v>Tiêm khớp cổ tay dưới hướng dẫn của siêu âm</v>
          </cell>
          <cell r="K1636" t="str">
            <v>B</v>
          </cell>
          <cell r="L1636" t="str">
            <v>T2</v>
          </cell>
          <cell r="M1636">
            <v>221</v>
          </cell>
          <cell r="N1636">
            <v>221</v>
          </cell>
          <cell r="O1636" t="str">
            <v>Chưa bao gồm thuốc tiêm.</v>
          </cell>
          <cell r="P1636" t="str">
            <v>Tiêm khớp dưới hướng dẫn của siêu âm</v>
          </cell>
          <cell r="Q1636">
            <v>104000</v>
          </cell>
          <cell r="R1636">
            <v>34434.782608695597</v>
          </cell>
          <cell r="S1636">
            <v>138000</v>
          </cell>
          <cell r="T1636">
            <v>44765.217391304272</v>
          </cell>
          <cell r="U1636">
            <v>148765.21739130426</v>
          </cell>
          <cell r="V1636">
            <v>148700</v>
          </cell>
          <cell r="W1636">
            <v>5950.6086956521704</v>
          </cell>
          <cell r="X1636">
            <v>154715.82608695643</v>
          </cell>
        </row>
        <row r="1637">
          <cell r="E1637" t="str">
            <v>37.8B00.0214</v>
          </cell>
          <cell r="F1637" t="str">
            <v>02. NỘI KHOA</v>
          </cell>
          <cell r="G1637" t="str">
            <v>2.422</v>
          </cell>
          <cell r="H1637" t="str">
            <v>Tiêm khớp đòn - cùng vai dưới hướng dẫn của siêu âm</v>
          </cell>
          <cell r="I1637" t="str">
            <v>Tiêm khớp đòn - cùng vai dưới hướng dẫn của siêu âm</v>
          </cell>
          <cell r="J1637" t="str">
            <v>Tiêm khớp đòn- cùng vai dưới hướng dẫn của siêu âm</v>
          </cell>
          <cell r="K1637" t="str">
            <v>B</v>
          </cell>
          <cell r="L1637" t="str">
            <v>T2</v>
          </cell>
          <cell r="M1637">
            <v>221</v>
          </cell>
          <cell r="N1637">
            <v>221</v>
          </cell>
          <cell r="O1637" t="str">
            <v>Chưa bao gồm thuốc tiêm.</v>
          </cell>
          <cell r="P1637" t="str">
            <v>Tiêm khớp dưới hướng dẫn của siêu âm</v>
          </cell>
          <cell r="Q1637">
            <v>104000</v>
          </cell>
          <cell r="R1637">
            <v>34434.782608695597</v>
          </cell>
          <cell r="S1637">
            <v>138000</v>
          </cell>
          <cell r="T1637">
            <v>44765.217391304272</v>
          </cell>
          <cell r="U1637">
            <v>148765.21739130426</v>
          </cell>
          <cell r="V1637">
            <v>148700</v>
          </cell>
          <cell r="W1637">
            <v>5950.6086956521704</v>
          </cell>
          <cell r="X1637">
            <v>154715.82608695643</v>
          </cell>
        </row>
        <row r="1638">
          <cell r="E1638" t="str">
            <v>37.8B00.0214</v>
          </cell>
          <cell r="F1638" t="str">
            <v>02. NỘI KHOA</v>
          </cell>
          <cell r="G1638" t="str">
            <v>2.417</v>
          </cell>
          <cell r="H1638" t="str">
            <v>Tiêm khớp đốt ngón tay dưới hướng dẫn của siêu âm</v>
          </cell>
          <cell r="I1638" t="str">
            <v>Tiêm khớp đốt ngón tay dưới hướng dẫn của siêu âm</v>
          </cell>
          <cell r="J1638" t="str">
            <v>Tiêm khớp đốt ngón tay dưới hướng dẫn của siêu âm</v>
          </cell>
          <cell r="K1638" t="str">
            <v>B</v>
          </cell>
          <cell r="L1638" t="str">
            <v>T2</v>
          </cell>
          <cell r="M1638">
            <v>221</v>
          </cell>
          <cell r="N1638">
            <v>221</v>
          </cell>
          <cell r="O1638" t="str">
            <v>Chưa bao gồm thuốc tiêm.</v>
          </cell>
          <cell r="P1638" t="str">
            <v>Tiêm khớp dưới hướng dẫn của siêu âm</v>
          </cell>
          <cell r="Q1638">
            <v>104000</v>
          </cell>
          <cell r="R1638">
            <v>34434.782608695597</v>
          </cell>
          <cell r="S1638">
            <v>138000</v>
          </cell>
          <cell r="T1638">
            <v>44765.217391304272</v>
          </cell>
          <cell r="U1638">
            <v>148765.21739130426</v>
          </cell>
          <cell r="V1638">
            <v>148700</v>
          </cell>
          <cell r="W1638">
            <v>5950.6086956521704</v>
          </cell>
          <cell r="X1638">
            <v>154715.82608695643</v>
          </cell>
        </row>
        <row r="1639">
          <cell r="E1639" t="str">
            <v>37.8B00.0214</v>
          </cell>
          <cell r="F1639" t="str">
            <v>02. NỘI KHOA</v>
          </cell>
          <cell r="G1639" t="str">
            <v>2.411</v>
          </cell>
          <cell r="H1639" t="str">
            <v>Tiêm khớp gối dưới hướng dẫn của siêu âm</v>
          </cell>
          <cell r="I1639" t="str">
            <v>Tiêm khớp gối dưới hướng dẫn của siêu âm</v>
          </cell>
          <cell r="J1639" t="str">
            <v>Tiêm khớp gối dưới hướng dẫn của siêu âm</v>
          </cell>
          <cell r="K1639" t="str">
            <v>B</v>
          </cell>
          <cell r="L1639" t="str">
            <v>T2</v>
          </cell>
          <cell r="M1639">
            <v>221</v>
          </cell>
          <cell r="N1639">
            <v>221</v>
          </cell>
          <cell r="O1639" t="str">
            <v>Chưa bao gồm thuốc tiêm.</v>
          </cell>
          <cell r="P1639" t="str">
            <v>Tiêm khớp dưới hướng dẫn của siêu âm</v>
          </cell>
          <cell r="Q1639">
            <v>104000</v>
          </cell>
          <cell r="R1639">
            <v>34434.782608695597</v>
          </cell>
          <cell r="S1639">
            <v>138000</v>
          </cell>
          <cell r="T1639">
            <v>44765.217391304272</v>
          </cell>
          <cell r="U1639">
            <v>148765.21739130426</v>
          </cell>
          <cell r="V1639">
            <v>148700</v>
          </cell>
          <cell r="W1639">
            <v>5950.6086956521704</v>
          </cell>
          <cell r="X1639">
            <v>154715.82608695643</v>
          </cell>
        </row>
        <row r="1640">
          <cell r="E1640" t="str">
            <v>37.8B00.0214</v>
          </cell>
          <cell r="F1640" t="str">
            <v>02. NỘI KHOA</v>
          </cell>
          <cell r="G1640" t="str">
            <v>2.412</v>
          </cell>
          <cell r="H1640" t="str">
            <v>Tiêm khớp háng dưới hướng dẫn của siêu âm</v>
          </cell>
          <cell r="I1640" t="str">
            <v>Tiêm khớp háng dưới hướng dẫn của siêu âm</v>
          </cell>
          <cell r="J1640" t="str">
            <v>Tiêm khớp háng dưới hướng dẫn của siêu âm</v>
          </cell>
          <cell r="K1640" t="str">
            <v>B</v>
          </cell>
          <cell r="L1640" t="str">
            <v>T2</v>
          </cell>
          <cell r="M1640">
            <v>221</v>
          </cell>
          <cell r="N1640">
            <v>221</v>
          </cell>
          <cell r="O1640" t="str">
            <v>Chưa bao gồm thuốc tiêm.</v>
          </cell>
          <cell r="P1640" t="str">
            <v>Tiêm khớp dưới hướng dẫn của siêu âm</v>
          </cell>
          <cell r="Q1640">
            <v>104000</v>
          </cell>
          <cell r="R1640">
            <v>34434.782608695597</v>
          </cell>
          <cell r="S1640">
            <v>138000</v>
          </cell>
          <cell r="T1640">
            <v>44765.217391304272</v>
          </cell>
          <cell r="U1640">
            <v>148765.21739130426</v>
          </cell>
          <cell r="V1640">
            <v>148700</v>
          </cell>
          <cell r="W1640">
            <v>5950.6086956521704</v>
          </cell>
          <cell r="X1640">
            <v>154715.82608695643</v>
          </cell>
        </row>
        <row r="1641">
          <cell r="E1641" t="str">
            <v>37.8B00.0214</v>
          </cell>
          <cell r="F1641" t="str">
            <v>02. NỘI KHOA</v>
          </cell>
          <cell r="G1641" t="str">
            <v>2.418</v>
          </cell>
          <cell r="H1641" t="str">
            <v>Tiêm khớp khuỷu tay dưới hướng dẫn của siêu âm</v>
          </cell>
          <cell r="I1641" t="str">
            <v>Tiêm khớp khuỷu tay dưới hướng dẫn của siêu âm</v>
          </cell>
          <cell r="J1641" t="str">
            <v>Tiêm khớp khuỷu tay dưới hướng dẫn của siêu âm</v>
          </cell>
          <cell r="K1641" t="str">
            <v>B</v>
          </cell>
          <cell r="L1641" t="str">
            <v>T2</v>
          </cell>
          <cell r="M1641">
            <v>221</v>
          </cell>
          <cell r="N1641">
            <v>221</v>
          </cell>
          <cell r="O1641" t="str">
            <v>Chưa bao gồm thuốc tiêm.</v>
          </cell>
          <cell r="P1641" t="str">
            <v>Tiêm khớp dưới hướng dẫn của siêu âm</v>
          </cell>
          <cell r="Q1641">
            <v>104000</v>
          </cell>
          <cell r="R1641">
            <v>34434.782608695597</v>
          </cell>
          <cell r="S1641">
            <v>138000</v>
          </cell>
          <cell r="T1641">
            <v>44765.217391304272</v>
          </cell>
          <cell r="U1641">
            <v>148765.21739130426</v>
          </cell>
          <cell r="V1641">
            <v>148700</v>
          </cell>
          <cell r="W1641">
            <v>5950.6086956521704</v>
          </cell>
          <cell r="X1641">
            <v>154715.82608695643</v>
          </cell>
        </row>
        <row r="1642">
          <cell r="E1642" t="str">
            <v>37.8B00.0214</v>
          </cell>
          <cell r="F1642" t="str">
            <v>02. NỘI KHOA</v>
          </cell>
          <cell r="G1642" t="str">
            <v>2.423</v>
          </cell>
          <cell r="H1642" t="str">
            <v>Tiêm khớp thái dương hàm dưới hướng dẫn của siêu âm</v>
          </cell>
          <cell r="I1642" t="str">
            <v>Tiêm khớp thái dương hàm dưới hướng dẫn của siêu âm</v>
          </cell>
          <cell r="J1642" t="str">
            <v>Tiêm khớp thái dương hàm dưới hướng dẫn của siêu âm</v>
          </cell>
          <cell r="K1642" t="str">
            <v>A</v>
          </cell>
          <cell r="L1642" t="str">
            <v>T2</v>
          </cell>
          <cell r="M1642">
            <v>221</v>
          </cell>
          <cell r="N1642">
            <v>221</v>
          </cell>
          <cell r="O1642" t="str">
            <v>Chưa bao gồm thuốc tiêm.</v>
          </cell>
          <cell r="P1642" t="str">
            <v>Tiêm khớp dưới hướng dẫn của siêu âm</v>
          </cell>
          <cell r="Q1642">
            <v>104000</v>
          </cell>
          <cell r="R1642">
            <v>34434.782608695597</v>
          </cell>
          <cell r="S1642">
            <v>138000</v>
          </cell>
          <cell r="T1642">
            <v>44765.217391304272</v>
          </cell>
          <cell r="U1642">
            <v>148765.21739130426</v>
          </cell>
          <cell r="V1642">
            <v>148700</v>
          </cell>
          <cell r="W1642">
            <v>5950.6086956521704</v>
          </cell>
          <cell r="X1642">
            <v>154715.82608695643</v>
          </cell>
        </row>
        <row r="1643">
          <cell r="E1643" t="str">
            <v>37.8B00.0214</v>
          </cell>
          <cell r="F1643" t="str">
            <v>02. NỘI KHOA</v>
          </cell>
          <cell r="G1643" t="str">
            <v>2.421</v>
          </cell>
          <cell r="H1643" t="str">
            <v>Tiêm khớp ức - sườn dưới hướng dẫn của siêu âm</v>
          </cell>
          <cell r="I1643" t="str">
            <v>Tiêm khớp ức - sườn dưới hướng dẫn của siêu âm</v>
          </cell>
          <cell r="J1643" t="str">
            <v>Tiêm khớp ức – sườn dưới hướng dẫn của siêu âm</v>
          </cell>
          <cell r="K1643" t="str">
            <v>B</v>
          </cell>
          <cell r="L1643" t="str">
            <v>T2</v>
          </cell>
          <cell r="M1643">
            <v>221</v>
          </cell>
          <cell r="N1643">
            <v>221</v>
          </cell>
          <cell r="O1643" t="str">
            <v>Chưa bao gồm thuốc tiêm.</v>
          </cell>
          <cell r="P1643" t="str">
            <v>Tiêm khớp dưới hướng dẫn của siêu âm</v>
          </cell>
          <cell r="Q1643">
            <v>104000</v>
          </cell>
          <cell r="R1643">
            <v>34434.782608695597</v>
          </cell>
          <cell r="S1643">
            <v>138000</v>
          </cell>
          <cell r="T1643">
            <v>44765.217391304272</v>
          </cell>
          <cell r="U1643">
            <v>148765.21739130426</v>
          </cell>
          <cell r="V1643">
            <v>148700</v>
          </cell>
          <cell r="W1643">
            <v>5950.6086956521704</v>
          </cell>
          <cell r="X1643">
            <v>154715.82608695643</v>
          </cell>
        </row>
        <row r="1644">
          <cell r="E1644" t="str">
            <v>37.8B00.0214</v>
          </cell>
          <cell r="F1644" t="str">
            <v>02. NỘI KHOA</v>
          </cell>
          <cell r="G1644" t="str">
            <v>2.420</v>
          </cell>
          <cell r="H1644" t="str">
            <v>Tiêm khớp ức đòn dưới hướng dẫn của siêu âm</v>
          </cell>
          <cell r="I1644" t="str">
            <v>Tiêm khớp ức đòn dưới hướng dẫn của siêu âm</v>
          </cell>
          <cell r="J1644" t="str">
            <v>Tiêm khớp ức đòn dưới hướng dẫn của siêu âm</v>
          </cell>
          <cell r="K1644" t="str">
            <v>B</v>
          </cell>
          <cell r="L1644" t="str">
            <v>T2</v>
          </cell>
          <cell r="M1644">
            <v>221</v>
          </cell>
          <cell r="N1644">
            <v>221</v>
          </cell>
          <cell r="O1644" t="str">
            <v>Chưa bao gồm thuốc tiêm.</v>
          </cell>
          <cell r="P1644" t="str">
            <v>Tiêm khớp dưới hướng dẫn của siêu âm</v>
          </cell>
          <cell r="Q1644">
            <v>104000</v>
          </cell>
          <cell r="R1644">
            <v>34434.782608695597</v>
          </cell>
          <cell r="S1644">
            <v>138000</v>
          </cell>
          <cell r="T1644">
            <v>44765.217391304272</v>
          </cell>
          <cell r="U1644">
            <v>148765.21739130426</v>
          </cell>
          <cell r="V1644">
            <v>148700</v>
          </cell>
          <cell r="W1644">
            <v>5950.6086956521704</v>
          </cell>
          <cell r="X1644">
            <v>154715.82608695643</v>
          </cell>
        </row>
        <row r="1645">
          <cell r="E1645" t="str">
            <v>37.8B00.0214</v>
          </cell>
          <cell r="F1645" t="str">
            <v>02. NỘI KHOA</v>
          </cell>
          <cell r="G1645" t="str">
            <v>2.419</v>
          </cell>
          <cell r="H1645" t="str">
            <v>Tiêm khớp vai dưới hướng dẫn của siêu âm</v>
          </cell>
          <cell r="I1645" t="str">
            <v>Tiêm khớp vai dưới hướng dẫn của siêu âm</v>
          </cell>
          <cell r="J1645" t="str">
            <v>Tiêm khớp vai dưới hướng dẫn của siêu âm</v>
          </cell>
          <cell r="K1645" t="str">
            <v>B</v>
          </cell>
          <cell r="L1645" t="str">
            <v>T2</v>
          </cell>
          <cell r="M1645">
            <v>221</v>
          </cell>
          <cell r="N1645">
            <v>221</v>
          </cell>
          <cell r="O1645" t="str">
            <v>Chưa bao gồm thuốc tiêm.</v>
          </cell>
          <cell r="P1645" t="str">
            <v>Tiêm khớp dưới hướng dẫn của siêu âm</v>
          </cell>
          <cell r="Q1645">
            <v>104000</v>
          </cell>
          <cell r="R1645">
            <v>34434.782608695597</v>
          </cell>
          <cell r="S1645">
            <v>138000</v>
          </cell>
          <cell r="T1645">
            <v>44765.217391304272</v>
          </cell>
          <cell r="U1645">
            <v>148765.21739130426</v>
          </cell>
          <cell r="V1645">
            <v>148700</v>
          </cell>
          <cell r="W1645">
            <v>5950.6086956521704</v>
          </cell>
          <cell r="X1645">
            <v>154715.82608695643</v>
          </cell>
        </row>
        <row r="1646">
          <cell r="E1646" t="str">
            <v>37.2A03.0033</v>
          </cell>
          <cell r="F1646" t="str">
            <v>18. ĐIỆN QUANG</v>
          </cell>
          <cell r="G1646" t="str">
            <v>18.142</v>
          </cell>
          <cell r="H1646" t="str">
            <v>Chụp X-quang niệu quản - bể thận ngược dòng</v>
          </cell>
          <cell r="I1646" t="str">
            <v>Chụp X-quang niệu quản - bể thận ngược dòng [số hóa]</v>
          </cell>
          <cell r="J1646" t="str">
            <v>Chụp Xquang niệu quản-bể thận ngược dòng</v>
          </cell>
          <cell r="K1646" t="str">
            <v>B</v>
          </cell>
          <cell r="L1646" t="str">
            <v>T1</v>
          </cell>
          <cell r="M1646">
            <v>35</v>
          </cell>
          <cell r="N1646">
            <v>35</v>
          </cell>
          <cell r="P1646" t="str">
            <v>Chụp niệu quản - bể thận ngược dòng (UPR) số hóa</v>
          </cell>
          <cell r="Q1646">
            <v>495000</v>
          </cell>
          <cell r="R1646">
            <v>84521.739130434798</v>
          </cell>
          <cell r="S1646">
            <v>579000</v>
          </cell>
          <cell r="T1646">
            <v>109878.26086956525</v>
          </cell>
          <cell r="U1646">
            <v>604878.26086956519</v>
          </cell>
          <cell r="V1646">
            <v>604800</v>
          </cell>
          <cell r="W1646">
            <v>24195.130434782608</v>
          </cell>
          <cell r="X1646">
            <v>629073.39130434778</v>
          </cell>
        </row>
        <row r="1647">
          <cell r="E1647" t="str">
            <v>37.2A03.0028</v>
          </cell>
          <cell r="F1647" t="str">
            <v>18. ĐIỆN QUANG</v>
          </cell>
          <cell r="G1647" t="str">
            <v>18.129</v>
          </cell>
          <cell r="H1647" t="str">
            <v>Chụp X-quang phim đo sọ thẳng, nghiêng (Cephalometric)</v>
          </cell>
          <cell r="I1647" t="str">
            <v>Chụp X-quang phim đo sọ thẳng, nghiêng (Cephalometric) [số hóa 1 phim]</v>
          </cell>
          <cell r="J1647" t="str">
            <v>Chụp Xquang phim đo sọ thẳng, nghiêng (Cephalometric)</v>
          </cell>
          <cell r="K1647" t="str">
            <v>B</v>
          </cell>
          <cell r="M1647">
            <v>29</v>
          </cell>
          <cell r="N1647">
            <v>29</v>
          </cell>
          <cell r="O1647" t="str">
            <v>Áp dụng cho 01 vị trí</v>
          </cell>
          <cell r="P1647" t="str">
            <v>Chụp X-quang số hóa 1 phim</v>
          </cell>
          <cell r="Q1647">
            <v>51591</v>
          </cell>
          <cell r="R1647">
            <v>16752.5217391304</v>
          </cell>
          <cell r="S1647">
            <v>68300</v>
          </cell>
          <cell r="T1647">
            <v>21778.278260869516</v>
          </cell>
          <cell r="U1647">
            <v>73369.278260869512</v>
          </cell>
          <cell r="V1647">
            <v>73300</v>
          </cell>
          <cell r="W1647">
            <v>2934.7711304347804</v>
          </cell>
          <cell r="X1647">
            <v>76304.049391304288</v>
          </cell>
        </row>
        <row r="1648">
          <cell r="E1648" t="str">
            <v>37.8B00.0215</v>
          </cell>
          <cell r="F1648" t="str">
            <v>01. HỒI SỨC CẤP CỨU VÀ CHỐNG ĐỘC</v>
          </cell>
          <cell r="G1648" t="str">
            <v>1.6</v>
          </cell>
          <cell r="H1648" t="str">
            <v>Đặt catheter tĩnh mạch ngoại biên</v>
          </cell>
          <cell r="I1648" t="str">
            <v>Đặt catheter tĩnh mạch ngoại biên</v>
          </cell>
          <cell r="J1648" t="str">
            <v>Đặt catheter tĩnh mạch ngoại biên</v>
          </cell>
          <cell r="K1648" t="str">
            <v>D</v>
          </cell>
          <cell r="L1648" t="str">
            <v>T3</v>
          </cell>
          <cell r="M1648">
            <v>222</v>
          </cell>
          <cell r="N1648">
            <v>222</v>
          </cell>
          <cell r="O1648" t="str">
            <v>Chỉ áp dụng với người bệnh ngoại trú; chưa bao gồm thuốc và dịch truyền.</v>
          </cell>
          <cell r="P1648" t="str">
            <v>Truyền tĩnh mạch</v>
          </cell>
          <cell r="Q1648">
            <v>15000</v>
          </cell>
          <cell r="R1648">
            <v>7826.0869565217399</v>
          </cell>
          <cell r="S1648">
            <v>22800</v>
          </cell>
          <cell r="T1648">
            <v>10173.913043478262</v>
          </cell>
          <cell r="U1648">
            <v>25173.913043478264</v>
          </cell>
          <cell r="V1648">
            <v>25100</v>
          </cell>
          <cell r="W1648">
            <v>1006.9565217391306</v>
          </cell>
          <cell r="X1648">
            <v>26180.869565217396</v>
          </cell>
        </row>
        <row r="1649">
          <cell r="E1649" t="str">
            <v>37.8B00.0215</v>
          </cell>
          <cell r="F1649" t="str">
            <v>03. NHI KHOA</v>
          </cell>
          <cell r="G1649" t="str">
            <v>3.2391</v>
          </cell>
          <cell r="H1649" t="str">
            <v>Truyền tĩnh mạch</v>
          </cell>
          <cell r="I1649" t="str">
            <v>Truyền tĩnh mạch</v>
          </cell>
          <cell r="J1649" t="str">
            <v>Truyền tĩnh mạch</v>
          </cell>
          <cell r="K1649" t="str">
            <v>D</v>
          </cell>
          <cell r="L1649" t="str">
            <v>T3</v>
          </cell>
          <cell r="M1649">
            <v>222</v>
          </cell>
          <cell r="N1649">
            <v>222</v>
          </cell>
          <cell r="O1649" t="str">
            <v>Chỉ áp dụng với người bệnh ngoại trú; chưa bao gồm thuốc và dịch truyền.</v>
          </cell>
          <cell r="P1649" t="str">
            <v>Truyền tĩnh mạch</v>
          </cell>
          <cell r="Q1649">
            <v>15000</v>
          </cell>
          <cell r="R1649">
            <v>7826.0869565217399</v>
          </cell>
          <cell r="S1649">
            <v>22800</v>
          </cell>
          <cell r="T1649">
            <v>10173.913043478262</v>
          </cell>
          <cell r="U1649">
            <v>25173.913043478264</v>
          </cell>
          <cell r="V1649">
            <v>25100</v>
          </cell>
          <cell r="W1649">
            <v>1006.9565217391306</v>
          </cell>
          <cell r="X1649">
            <v>26180.869565217396</v>
          </cell>
        </row>
        <row r="1650">
          <cell r="E1650" t="str">
            <v>37.8B00.0215</v>
          </cell>
          <cell r="F1650" t="str">
            <v>11. BỎNG</v>
          </cell>
          <cell r="G1650" t="str">
            <v>11.89</v>
          </cell>
          <cell r="H1650" t="str">
            <v>Đặt dây truyền dịch ngoại vi điều trị người bệnh bỏng</v>
          </cell>
          <cell r="I1650" t="str">
            <v>Đặt dây truyền dịch ngoại vi điều trị người bệnh bỏng</v>
          </cell>
          <cell r="J1650" t="str">
            <v>Đặt dây truyền dịch ngoại vi điều trị bệnh nhân bỏng</v>
          </cell>
          <cell r="K1650" t="str">
            <v>D</v>
          </cell>
          <cell r="L1650" t="str">
            <v>T3</v>
          </cell>
          <cell r="M1650">
            <v>222</v>
          </cell>
          <cell r="N1650">
            <v>222</v>
          </cell>
          <cell r="O1650" t="str">
            <v>Chỉ áp dụng với người bệnh ngoại trú; chưa bao gồm thuốc và dịch truyền.</v>
          </cell>
          <cell r="P1650" t="str">
            <v>Truyền tĩnh mạch</v>
          </cell>
          <cell r="Q1650">
            <v>15000</v>
          </cell>
          <cell r="R1650">
            <v>7826.0869565217399</v>
          </cell>
          <cell r="S1650">
            <v>22800</v>
          </cell>
          <cell r="T1650">
            <v>10173.913043478262</v>
          </cell>
          <cell r="U1650">
            <v>25173.913043478264</v>
          </cell>
          <cell r="V1650">
            <v>25100</v>
          </cell>
          <cell r="W1650">
            <v>1006.9565217391306</v>
          </cell>
          <cell r="X1650">
            <v>26180.869565217396</v>
          </cell>
        </row>
        <row r="1651">
          <cell r="E1651" t="str">
            <v>37.8B00.0216</v>
          </cell>
          <cell r="F1651" t="str">
            <v>03. NHI KHOA</v>
          </cell>
          <cell r="G1651" t="str">
            <v>3.3821</v>
          </cell>
          <cell r="H1651" t="str">
            <v>Cắt lọc tổ chức hoại tử hoặc cắt lọc vết thương đơn giản</v>
          </cell>
          <cell r="I1651" t="str">
            <v>Cắt lọc tổ chức hoại tử hoặc cắt lọc vết thương đơn giản</v>
          </cell>
          <cell r="J1651" t="str">
            <v>Cắt lọc tổ chức hoại tử hoặc cắt lọc vết thương đơn giản</v>
          </cell>
          <cell r="K1651" t="str">
            <v>C</v>
          </cell>
          <cell r="L1651" t="str">
            <v>T2</v>
          </cell>
          <cell r="M1651">
            <v>223</v>
          </cell>
          <cell r="N1651">
            <v>223</v>
          </cell>
          <cell r="P1651" t="str">
            <v xml:space="preserve">Khâu vết thương phần mềm tổn thương nông chiều dài &lt; l0 cm </v>
          </cell>
          <cell r="Q1651">
            <v>150000</v>
          </cell>
          <cell r="R1651">
            <v>34434.782608695597</v>
          </cell>
          <cell r="S1651">
            <v>184000</v>
          </cell>
          <cell r="T1651">
            <v>44765.217391304272</v>
          </cell>
          <cell r="U1651">
            <v>194765.21739130426</v>
          </cell>
          <cell r="V1651">
            <v>194700</v>
          </cell>
          <cell r="W1651">
            <v>7790.6086956521704</v>
          </cell>
          <cell r="X1651">
            <v>202555.82608695643</v>
          </cell>
        </row>
        <row r="1652">
          <cell r="E1652" t="str">
            <v>37.2A03.0029</v>
          </cell>
          <cell r="F1652" t="str">
            <v>18. ĐIỆN QUANG</v>
          </cell>
          <cell r="G1652" t="str">
            <v>18.129</v>
          </cell>
          <cell r="H1652" t="str">
            <v>Chụp X-quang phim đo sọ thẳng, nghiêng (Cephalometric)</v>
          </cell>
          <cell r="I1652" t="str">
            <v>Chụp X-quang phim đo sọ thẳng, nghiêng (Cephalometric) [số hóa 2 phim]</v>
          </cell>
          <cell r="J1652" t="str">
            <v>Chụp Xquang phim đo sọ thẳng, nghiêng (Cephalometric)</v>
          </cell>
          <cell r="K1652" t="str">
            <v>B</v>
          </cell>
          <cell r="M1652">
            <v>30</v>
          </cell>
          <cell r="N1652">
            <v>30</v>
          </cell>
          <cell r="O1652" t="str">
            <v>Áp dụng cho 01 vị trí</v>
          </cell>
          <cell r="P1652" t="str">
            <v>Chụp X-quang số hóa 2 phim</v>
          </cell>
          <cell r="Q1652">
            <v>83000</v>
          </cell>
          <cell r="R1652">
            <v>17217.391304347799</v>
          </cell>
          <cell r="S1652">
            <v>100000</v>
          </cell>
          <cell r="T1652">
            <v>22382.608695652136</v>
          </cell>
          <cell r="U1652">
            <v>105382.60869565213</v>
          </cell>
          <cell r="V1652">
            <v>105300</v>
          </cell>
          <cell r="W1652">
            <v>4215.3043478260852</v>
          </cell>
          <cell r="X1652">
            <v>109597.91304347821</v>
          </cell>
        </row>
        <row r="1653">
          <cell r="E1653" t="str">
            <v>37.2A02.0014</v>
          </cell>
          <cell r="F1653" t="str">
            <v>18. ĐIỆN QUANG</v>
          </cell>
          <cell r="G1653" t="str">
            <v>18.129</v>
          </cell>
          <cell r="H1653" t="str">
            <v>Chụp X-quang phim đo sọ thẳng, nghiêng (Cephalometric)</v>
          </cell>
          <cell r="I1653" t="str">
            <v>Chụp X-quang phim đo sọ thẳng, nghiêng (Cephalometric) [thường]</v>
          </cell>
          <cell r="J1653" t="str">
            <v>Chụp Xquang phim đo sọ thẳng, nghiêng (Cephalometric)</v>
          </cell>
          <cell r="K1653" t="str">
            <v>B</v>
          </cell>
          <cell r="M1653">
            <v>15</v>
          </cell>
          <cell r="N1653">
            <v>15</v>
          </cell>
          <cell r="P1653" t="str">
            <v>Chụp sọ mặt chỉnh nha thường (Panorama, Cephalometric, cắt lớp lồi cầu)</v>
          </cell>
          <cell r="Q1653">
            <v>50000</v>
          </cell>
          <cell r="R1653">
            <v>17217.391304347799</v>
          </cell>
          <cell r="S1653">
            <v>67200</v>
          </cell>
          <cell r="T1653">
            <v>22382.608695652136</v>
          </cell>
          <cell r="U1653">
            <v>72382.608695652132</v>
          </cell>
          <cell r="V1653">
            <v>72300</v>
          </cell>
          <cell r="W1653">
            <v>2895.3043478260852</v>
          </cell>
          <cell r="X1653">
            <v>75277.913043478213</v>
          </cell>
        </row>
        <row r="1654">
          <cell r="E1654" t="str">
            <v>15.2A02.2001</v>
          </cell>
          <cell r="F1654" t="str">
            <v>18. ĐIỆN QUANG</v>
          </cell>
          <cell r="G1654" t="str">
            <v>18.81</v>
          </cell>
          <cell r="H1654" t="str">
            <v>Chụp X-quang răng cận chóp (Periapical)</v>
          </cell>
          <cell r="I1654" t="str">
            <v>Chụp X-quang răng cận chóp (Periapical)</v>
          </cell>
          <cell r="J1654" t="str">
            <v>Chụp Xquang răng cận chóp (Periapical)</v>
          </cell>
          <cell r="K1654" t="str">
            <v>D</v>
          </cell>
          <cell r="M1654">
            <v>14</v>
          </cell>
          <cell r="N1654">
            <v>14</v>
          </cell>
          <cell r="P1654" t="str">
            <v>Chụp X-quang ổ răng hoặc cận chóp</v>
          </cell>
          <cell r="Q1654">
            <v>8000</v>
          </cell>
          <cell r="R1654">
            <v>6260.8695652173901</v>
          </cell>
          <cell r="S1654">
            <v>14200</v>
          </cell>
          <cell r="T1654">
            <v>8139.1304347826072</v>
          </cell>
          <cell r="U1654">
            <v>16139.130434782608</v>
          </cell>
          <cell r="V1654">
            <v>16100</v>
          </cell>
          <cell r="W1654">
            <v>645.56521739130437</v>
          </cell>
          <cell r="X1654">
            <v>16784.695652173912</v>
          </cell>
        </row>
        <row r="1655">
          <cell r="E1655" t="str">
            <v>37.8B00.0216</v>
          </cell>
          <cell r="F1655" t="str">
            <v>11. BỎNG</v>
          </cell>
          <cell r="G1655" t="str">
            <v>11.90</v>
          </cell>
          <cell r="H1655" t="str">
            <v>Bộc lộ tĩnh mạch ngoại vi để truyền dịch điều trị người bệnh bỏng</v>
          </cell>
          <cell r="I1655" t="str">
            <v>Bộc lộ tĩnh mạch ngoại vi để truyền dịch điều trị người bệnh bỏng</v>
          </cell>
          <cell r="J1655" t="str">
            <v>Bộc lộ tĩnh mạch ngoại vi để truyền dịch điều trị bệnh nhân bỏng</v>
          </cell>
          <cell r="K1655" t="str">
            <v>C</v>
          </cell>
          <cell r="L1655" t="str">
            <v>T2</v>
          </cell>
          <cell r="M1655">
            <v>223</v>
          </cell>
          <cell r="N1655">
            <v>223</v>
          </cell>
          <cell r="P1655" t="str">
            <v xml:space="preserve">Khâu vết thương phần mềm tổn thương nông chiều dài &lt; l0 cm </v>
          </cell>
          <cell r="Q1655">
            <v>150000</v>
          </cell>
          <cell r="R1655">
            <v>34434.782608695597</v>
          </cell>
          <cell r="S1655">
            <v>184000</v>
          </cell>
          <cell r="T1655">
            <v>44765.217391304272</v>
          </cell>
          <cell r="U1655">
            <v>194765.21739130426</v>
          </cell>
          <cell r="V1655">
            <v>194700</v>
          </cell>
          <cell r="W1655">
            <v>7790.6086956521704</v>
          </cell>
          <cell r="X1655">
            <v>202555.82608695643</v>
          </cell>
        </row>
        <row r="1656">
          <cell r="E1656" t="str">
            <v>37.8B00.0216</v>
          </cell>
          <cell r="F1656" t="str">
            <v>15. TAI MŨI HỌNG</v>
          </cell>
          <cell r="G1656" t="str">
            <v>15.51</v>
          </cell>
          <cell r="H1656" t="str">
            <v>Khâu vết rách vành tai</v>
          </cell>
          <cell r="I1656" t="str">
            <v>Khâu vết rách vành tai</v>
          </cell>
          <cell r="J1656" t="str">
            <v>Khâu vết rách vành tai</v>
          </cell>
          <cell r="K1656" t="str">
            <v>C</v>
          </cell>
          <cell r="L1656" t="str">
            <v>T3</v>
          </cell>
          <cell r="M1656">
            <v>223</v>
          </cell>
          <cell r="N1656">
            <v>223</v>
          </cell>
          <cell r="P1656" t="str">
            <v xml:space="preserve">Khâu vết thương phần mềm tổn thương nông chiều dài &lt; l0 cm </v>
          </cell>
          <cell r="Q1656">
            <v>150000</v>
          </cell>
          <cell r="R1656">
            <v>34434.782608695597</v>
          </cell>
          <cell r="S1656">
            <v>184000</v>
          </cell>
          <cell r="T1656">
            <v>44765.217391304272</v>
          </cell>
          <cell r="U1656">
            <v>194765.21739130426</v>
          </cell>
          <cell r="V1656">
            <v>194700</v>
          </cell>
          <cell r="W1656">
            <v>7790.6086956521704</v>
          </cell>
          <cell r="X1656">
            <v>202555.82608695643</v>
          </cell>
        </row>
        <row r="1657">
          <cell r="E1657" t="str">
            <v>15.2A03.2002</v>
          </cell>
          <cell r="F1657" t="str">
            <v>18. ĐIỆN QUANG</v>
          </cell>
          <cell r="G1657" t="str">
            <v>18.81</v>
          </cell>
          <cell r="H1657" t="str">
            <v>Chụp X-quang răng cận chóp (Periapical)</v>
          </cell>
          <cell r="I1657" t="str">
            <v>Chụp X-quang răng cận chóp (Periapical) [số hóa]</v>
          </cell>
          <cell r="J1657" t="str">
            <v>Chụp Xquang răng cận chóp (Periapical)</v>
          </cell>
          <cell r="K1657" t="str">
            <v>D</v>
          </cell>
          <cell r="M1657">
            <v>32</v>
          </cell>
          <cell r="N1657">
            <v>32</v>
          </cell>
          <cell r="P1657" t="str">
            <v>Chụp Xquang số hóa ổ răng hoặc cận chóp</v>
          </cell>
          <cell r="Q1657">
            <v>10431</v>
          </cell>
          <cell r="R1657">
            <v>10281.9130434783</v>
          </cell>
          <cell r="S1657">
            <v>20700</v>
          </cell>
          <cell r="T1657">
            <v>13366.48695652179</v>
          </cell>
          <cell r="U1657">
            <v>23797.486956521789</v>
          </cell>
          <cell r="V1657">
            <v>23700</v>
          </cell>
          <cell r="W1657">
            <v>951.89947826087155</v>
          </cell>
          <cell r="X1657">
            <v>24749.38643478266</v>
          </cell>
        </row>
        <row r="1658">
          <cell r="E1658" t="str">
            <v>37.2A02.0010</v>
          </cell>
          <cell r="F1658" t="str">
            <v>18. ĐIỆN QUANG</v>
          </cell>
          <cell r="G1658" t="str">
            <v>18.82</v>
          </cell>
          <cell r="H1658" t="str">
            <v>Chụp X-quang răng cánh cắn (Bite wing)</v>
          </cell>
          <cell r="I1658" t="str">
            <v>Chụp X-quang răng cánh cắn (Bite wing) [≤ 24x30 cm, 1 tư thế]</v>
          </cell>
          <cell r="J1658" t="str">
            <v>Chụp Xquang răng cánh cắn (Bite wing)</v>
          </cell>
          <cell r="K1658" t="str">
            <v>C</v>
          </cell>
          <cell r="M1658">
            <v>10</v>
          </cell>
          <cell r="N1658">
            <v>10</v>
          </cell>
          <cell r="O1658" t="str">
            <v>Áp dụng cho 01 vị trí</v>
          </cell>
          <cell r="P1658" t="str">
            <v>Chụp X-quang phim  ≤ 24x30 cm (1 tư thế)</v>
          </cell>
          <cell r="Q1658">
            <v>36000</v>
          </cell>
          <cell r="R1658">
            <v>17217.391304347799</v>
          </cell>
          <cell r="S1658">
            <v>53200</v>
          </cell>
          <cell r="T1658">
            <v>22382.608695652136</v>
          </cell>
          <cell r="U1658">
            <v>58382.608695652132</v>
          </cell>
          <cell r="V1658">
            <v>58300</v>
          </cell>
          <cell r="W1658">
            <v>2335.3043478260852</v>
          </cell>
          <cell r="X1658">
            <v>60717.91304347822</v>
          </cell>
        </row>
        <row r="1659">
          <cell r="E1659" t="str">
            <v>37.2A03.0028</v>
          </cell>
          <cell r="F1659" t="str">
            <v>18. ĐIỆN QUANG</v>
          </cell>
          <cell r="G1659" t="str">
            <v>18.82</v>
          </cell>
          <cell r="H1659" t="str">
            <v>Chụp X-quang răng cánh cắn (Bite wing)</v>
          </cell>
          <cell r="I1659" t="str">
            <v>Chụp X-quang răng cánh cắn (Bite wing) [số hóa 1 phim]</v>
          </cell>
          <cell r="J1659" t="str">
            <v>Chụp Xquang răng cánh cắn (Bite wing)</v>
          </cell>
          <cell r="K1659" t="str">
            <v>C</v>
          </cell>
          <cell r="M1659">
            <v>29</v>
          </cell>
          <cell r="N1659">
            <v>29</v>
          </cell>
          <cell r="O1659" t="str">
            <v>Áp dụng cho 01 vị trí</v>
          </cell>
          <cell r="P1659" t="str">
            <v>Chụp X-quang số hóa 1 phim</v>
          </cell>
          <cell r="Q1659">
            <v>51591</v>
          </cell>
          <cell r="R1659">
            <v>16752.5217391304</v>
          </cell>
          <cell r="S1659">
            <v>68300</v>
          </cell>
          <cell r="T1659">
            <v>21778.278260869516</v>
          </cell>
          <cell r="U1659">
            <v>73369.278260869512</v>
          </cell>
          <cell r="V1659">
            <v>73300</v>
          </cell>
          <cell r="W1659">
            <v>2934.7711304347804</v>
          </cell>
          <cell r="X1659">
            <v>76304.049391304288</v>
          </cell>
        </row>
        <row r="1660">
          <cell r="E1660" t="str">
            <v>37.2A02.0014</v>
          </cell>
          <cell r="F1660" t="str">
            <v>18. ĐIỆN QUANG</v>
          </cell>
          <cell r="G1660" t="str">
            <v>18.83</v>
          </cell>
          <cell r="H1660" t="str">
            <v>Chụp X-quang răng toàn cảnh</v>
          </cell>
          <cell r="I1660" t="str">
            <v>Chụp X-quang răng toàn cảnh</v>
          </cell>
          <cell r="J1660" t="str">
            <v>Chụp Xquang răng toàn cảnh</v>
          </cell>
          <cell r="K1660" t="str">
            <v>B</v>
          </cell>
          <cell r="M1660">
            <v>15</v>
          </cell>
          <cell r="N1660">
            <v>15</v>
          </cell>
          <cell r="P1660" t="str">
            <v>Chụp sọ mặt chỉnh nha thường (Panorama, Cephalometric, cắt lớp lồi cầu)</v>
          </cell>
          <cell r="Q1660">
            <v>50000</v>
          </cell>
          <cell r="R1660">
            <v>17217.391304347799</v>
          </cell>
          <cell r="S1660">
            <v>67200</v>
          </cell>
          <cell r="T1660">
            <v>22382.608695652136</v>
          </cell>
          <cell r="U1660">
            <v>72382.608695652132</v>
          </cell>
          <cell r="V1660">
            <v>72300</v>
          </cell>
          <cell r="W1660">
            <v>2895.3043478260852</v>
          </cell>
          <cell r="X1660">
            <v>75277.913043478213</v>
          </cell>
        </row>
        <row r="1661">
          <cell r="E1661" t="str">
            <v>37.2A03.0028</v>
          </cell>
          <cell r="F1661" t="str">
            <v>18. ĐIỆN QUANG</v>
          </cell>
          <cell r="G1661" t="str">
            <v>18.83</v>
          </cell>
          <cell r="H1661" t="str">
            <v>Chụp X-quang răng toàn cảnh</v>
          </cell>
          <cell r="I1661" t="str">
            <v>Chụp X-quang răng toàn cảnh [số hóa 1 phim]</v>
          </cell>
          <cell r="J1661" t="str">
            <v>Chụp Xquang răng toàn cảnh</v>
          </cell>
          <cell r="K1661" t="str">
            <v>B</v>
          </cell>
          <cell r="M1661">
            <v>29</v>
          </cell>
          <cell r="N1661">
            <v>29</v>
          </cell>
          <cell r="O1661" t="str">
            <v>Áp dụng cho 01 vị trí</v>
          </cell>
          <cell r="P1661" t="str">
            <v>Chụp X-quang số hóa 1 phim</v>
          </cell>
          <cell r="Q1661">
            <v>51591</v>
          </cell>
          <cell r="R1661">
            <v>16752.5217391304</v>
          </cell>
          <cell r="S1661">
            <v>68300</v>
          </cell>
          <cell r="T1661">
            <v>21778.278260869516</v>
          </cell>
          <cell r="U1661">
            <v>73369.278260869512</v>
          </cell>
          <cell r="V1661">
            <v>73300</v>
          </cell>
          <cell r="W1661">
            <v>2934.7711304347804</v>
          </cell>
          <cell r="X1661">
            <v>76304.049391304288</v>
          </cell>
        </row>
        <row r="1662">
          <cell r="E1662" t="str">
            <v>37.8B00.0218</v>
          </cell>
          <cell r="F1662" t="str">
            <v>03. NHI KHOA</v>
          </cell>
          <cell r="G1662" t="str">
            <v>3.3818</v>
          </cell>
          <cell r="H1662" t="str">
            <v>Khâu lại da vết phẫu thuật sau nhiễm khuẩn</v>
          </cell>
          <cell r="I1662" t="str">
            <v>Khâu lại da vết phẫu thuật sau nhiễm khuẩn</v>
          </cell>
          <cell r="J1662" t="str">
            <v>Khâu lại da vết phẫu thuật sau nhiễm khuẩn</v>
          </cell>
          <cell r="K1662" t="str">
            <v>C</v>
          </cell>
          <cell r="L1662" t="str">
            <v>T3</v>
          </cell>
          <cell r="M1662">
            <v>225</v>
          </cell>
          <cell r="N1662">
            <v>225</v>
          </cell>
          <cell r="P1662" t="str">
            <v xml:space="preserve">Khâu vết thương phần mềm tổn thương sâu chiều dài &lt; l0 cm </v>
          </cell>
          <cell r="Q1662">
            <v>200000</v>
          </cell>
          <cell r="R1662">
            <v>68869.565217391297</v>
          </cell>
          <cell r="S1662">
            <v>268000</v>
          </cell>
          <cell r="T1662">
            <v>89530.434782608689</v>
          </cell>
          <cell r="U1662">
            <v>289530.4347826087</v>
          </cell>
          <cell r="V1662">
            <v>289500</v>
          </cell>
          <cell r="W1662">
            <v>11581.217391304348</v>
          </cell>
          <cell r="X1662">
            <v>301111.65217391303</v>
          </cell>
        </row>
        <row r="1663">
          <cell r="E1663" t="str">
            <v>37.8B00.0218</v>
          </cell>
          <cell r="F1663" t="str">
            <v>03. NHI KHOA</v>
          </cell>
          <cell r="G1663" t="str">
            <v>3.3594</v>
          </cell>
          <cell r="H1663" t="str">
            <v>Khâu vết thương âm hộ, âm đạo</v>
          </cell>
          <cell r="I1663" t="str">
            <v>Khâu vết thương âm hộ, âm đạo</v>
          </cell>
          <cell r="J1663" t="str">
            <v>Khâu vết thương âm hộ, âm đạo</v>
          </cell>
          <cell r="K1663" t="str">
            <v>B</v>
          </cell>
          <cell r="L1663" t="str">
            <v>P2</v>
          </cell>
          <cell r="M1663">
            <v>225</v>
          </cell>
          <cell r="N1663">
            <v>225</v>
          </cell>
          <cell r="P1663" t="str">
            <v xml:space="preserve">Khâu vết thương phần mềm tổn thương sâu chiều dài &lt; l0 cm </v>
          </cell>
          <cell r="Q1663">
            <v>200000</v>
          </cell>
          <cell r="R1663">
            <v>68869.565217391297</v>
          </cell>
          <cell r="S1663">
            <v>268000</v>
          </cell>
          <cell r="T1663">
            <v>89530.434782608689</v>
          </cell>
          <cell r="U1663">
            <v>289530.4347826087</v>
          </cell>
          <cell r="V1663">
            <v>289500</v>
          </cell>
          <cell r="W1663">
            <v>11581.217391304348</v>
          </cell>
          <cell r="X1663">
            <v>301111.65217391303</v>
          </cell>
        </row>
        <row r="1664">
          <cell r="E1664" t="str">
            <v>37.2A03.0035</v>
          </cell>
          <cell r="F1664" t="str">
            <v>18. ĐIỆN QUANG</v>
          </cell>
          <cell r="G1664" t="str">
            <v>18.131</v>
          </cell>
          <cell r="H1664" t="str">
            <v>Chụp X-quang ruột non</v>
          </cell>
          <cell r="I1664" t="str">
            <v>Chụp X-quang ruột non [có thuốc cản quang, số hóa]</v>
          </cell>
          <cell r="J1664" t="str">
            <v>Chụp Xquang ruột non</v>
          </cell>
          <cell r="K1664" t="str">
            <v>B</v>
          </cell>
          <cell r="M1664">
            <v>37</v>
          </cell>
          <cell r="N1664">
            <v>37</v>
          </cell>
          <cell r="P1664" t="str">
            <v>Chụp dạ dày-tá tràng có uống thuốc cản quang số hóa</v>
          </cell>
          <cell r="Q1664">
            <v>155000</v>
          </cell>
          <cell r="R1664">
            <v>84521.739130434798</v>
          </cell>
          <cell r="S1664">
            <v>239000</v>
          </cell>
          <cell r="T1664">
            <v>109878.26086956525</v>
          </cell>
          <cell r="U1664">
            <v>264878.26086956525</v>
          </cell>
          <cell r="V1664">
            <v>264800</v>
          </cell>
          <cell r="W1664">
            <v>10595.13043478261</v>
          </cell>
          <cell r="X1664">
            <v>275473.39130434784</v>
          </cell>
        </row>
        <row r="1665">
          <cell r="E1665" t="str">
            <v>37.2A02.0017</v>
          </cell>
          <cell r="F1665" t="str">
            <v>18. ĐIỆN QUANG</v>
          </cell>
          <cell r="G1665" t="str">
            <v>18.131</v>
          </cell>
          <cell r="H1665" t="str">
            <v>Chụp X-quang ruột non</v>
          </cell>
          <cell r="I1665" t="str">
            <v>Chụp X-quang ruột non [có thuốc cản quang]</v>
          </cell>
          <cell r="J1665" t="str">
            <v>Chụp Xquang ruột non</v>
          </cell>
          <cell r="K1665" t="str">
            <v>B</v>
          </cell>
          <cell r="M1665">
            <v>18</v>
          </cell>
          <cell r="N1665">
            <v>18</v>
          </cell>
          <cell r="P1665" t="str">
            <v xml:space="preserve">Chụp dạ dày-tá tràng có uống thuốc cản quang </v>
          </cell>
          <cell r="Q1665">
            <v>102000</v>
          </cell>
          <cell r="R1665">
            <v>17217.391304347799</v>
          </cell>
          <cell r="S1665">
            <v>119000</v>
          </cell>
          <cell r="T1665">
            <v>22382.608695652136</v>
          </cell>
          <cell r="U1665">
            <v>124382.60869565213</v>
          </cell>
          <cell r="V1665">
            <v>124300</v>
          </cell>
          <cell r="W1665">
            <v>4975.3043478260852</v>
          </cell>
          <cell r="X1665">
            <v>129357.91304347821</v>
          </cell>
        </row>
        <row r="1666">
          <cell r="E1666" t="str">
            <v>37.2A02.0010</v>
          </cell>
          <cell r="F1666" t="str">
            <v>18. ĐIỆN QUANG</v>
          </cell>
          <cell r="G1666" t="str">
            <v>18.78</v>
          </cell>
          <cell r="H1666" t="str">
            <v>Chụp X-quang Schuller</v>
          </cell>
          <cell r="I1666" t="str">
            <v>Chụp X-quang Schuller [≤ 24x30 cm, 1 tư thế]</v>
          </cell>
          <cell r="J1666" t="str">
            <v>Chụp Xquang Schuller</v>
          </cell>
          <cell r="K1666" t="str">
            <v>C</v>
          </cell>
          <cell r="M1666">
            <v>10</v>
          </cell>
          <cell r="N1666">
            <v>10</v>
          </cell>
          <cell r="O1666" t="str">
            <v>Áp dụng cho 01 vị trí</v>
          </cell>
          <cell r="P1666" t="str">
            <v>Chụp X-quang phim  ≤ 24x30 cm (1 tư thế)</v>
          </cell>
          <cell r="Q1666">
            <v>36000</v>
          </cell>
          <cell r="R1666">
            <v>17217.391304347799</v>
          </cell>
          <cell r="S1666">
            <v>53200</v>
          </cell>
          <cell r="T1666">
            <v>22382.608695652136</v>
          </cell>
          <cell r="U1666">
            <v>58382.608695652132</v>
          </cell>
          <cell r="V1666">
            <v>58300</v>
          </cell>
          <cell r="W1666">
            <v>2335.3043478260852</v>
          </cell>
          <cell r="X1666">
            <v>60717.91304347822</v>
          </cell>
        </row>
        <row r="1667">
          <cell r="E1667" t="str">
            <v>37.2A03.0028</v>
          </cell>
          <cell r="F1667" t="str">
            <v>18. ĐIỆN QUANG</v>
          </cell>
          <cell r="G1667" t="str">
            <v>18.78</v>
          </cell>
          <cell r="H1667" t="str">
            <v>Chụp X-quang Schuller</v>
          </cell>
          <cell r="I1667" t="str">
            <v>Chụp X-quang Schuller [số hóa 1 phim]</v>
          </cell>
          <cell r="J1667" t="str">
            <v>Chụp Xquang Schuller</v>
          </cell>
          <cell r="K1667" t="str">
            <v>C</v>
          </cell>
          <cell r="M1667">
            <v>29</v>
          </cell>
          <cell r="N1667">
            <v>29</v>
          </cell>
          <cell r="O1667" t="str">
            <v>Áp dụng cho 01 vị trí</v>
          </cell>
          <cell r="P1667" t="str">
            <v>Chụp X-quang số hóa 1 phim</v>
          </cell>
          <cell r="Q1667">
            <v>51591</v>
          </cell>
          <cell r="R1667">
            <v>16752.5217391304</v>
          </cell>
          <cell r="S1667">
            <v>68300</v>
          </cell>
          <cell r="T1667">
            <v>21778.278260869516</v>
          </cell>
          <cell r="U1667">
            <v>73369.278260869512</v>
          </cell>
          <cell r="V1667">
            <v>73300</v>
          </cell>
          <cell r="W1667">
            <v>2934.7711304347804</v>
          </cell>
          <cell r="X1667">
            <v>76304.049391304288</v>
          </cell>
        </row>
        <row r="1668">
          <cell r="E1668" t="str">
            <v>37.2A02.0013</v>
          </cell>
          <cell r="F1668" t="str">
            <v>18. ĐIỆN QUANG</v>
          </cell>
          <cell r="G1668" t="str">
            <v>18.67</v>
          </cell>
          <cell r="H1668" t="str">
            <v>Chụp X-quang sọ thẳng/nghiêng</v>
          </cell>
          <cell r="I1668" t="str">
            <v>Chụp X-quang sọ thẳng/nghiêng [&gt; 24x30 cm, 2 tư thế]</v>
          </cell>
          <cell r="J1668" t="str">
            <v>Chụp Xquang sọ thẳng/nghiêng</v>
          </cell>
          <cell r="K1668" t="str">
            <v>D</v>
          </cell>
          <cell r="M1668">
            <v>13</v>
          </cell>
          <cell r="N1668">
            <v>13</v>
          </cell>
          <cell r="O1668" t="str">
            <v>Áp dụng cho 01 vị trí</v>
          </cell>
          <cell r="P1668" t="str">
            <v>Chụp X-quang phim &gt; 24x30 cm (2 tư thế)</v>
          </cell>
          <cell r="Q1668">
            <v>55000</v>
          </cell>
          <cell r="R1668">
            <v>17217.391304347799</v>
          </cell>
          <cell r="S1668">
            <v>72200</v>
          </cell>
          <cell r="T1668">
            <v>22382.608695652136</v>
          </cell>
          <cell r="U1668">
            <v>77382.608695652132</v>
          </cell>
          <cell r="V1668">
            <v>77300</v>
          </cell>
          <cell r="W1668">
            <v>3095.3043478260852</v>
          </cell>
          <cell r="X1668">
            <v>80477.913043478213</v>
          </cell>
        </row>
        <row r="1669">
          <cell r="E1669" t="str">
            <v>37.2A02.0010</v>
          </cell>
          <cell r="F1669" t="str">
            <v>18. ĐIỆN QUANG</v>
          </cell>
          <cell r="G1669" t="str">
            <v>18.67</v>
          </cell>
          <cell r="H1669" t="str">
            <v>Chụp X-quang sọ thẳng/nghiêng</v>
          </cell>
          <cell r="I1669" t="str">
            <v>Chụp X-quang sọ thẳng/nghiêng [≤ 24x30 cm, 1 tư thế]</v>
          </cell>
          <cell r="J1669" t="str">
            <v>Chụp Xquang sọ thẳng/nghiêng</v>
          </cell>
          <cell r="K1669" t="str">
            <v>D</v>
          </cell>
          <cell r="M1669">
            <v>10</v>
          </cell>
          <cell r="N1669">
            <v>10</v>
          </cell>
          <cell r="O1669" t="str">
            <v>Áp dụng cho 01 vị trí</v>
          </cell>
          <cell r="P1669" t="str">
            <v>Chụp X-quang phim  ≤ 24x30 cm (1 tư thế)</v>
          </cell>
          <cell r="Q1669">
            <v>36000</v>
          </cell>
          <cell r="R1669">
            <v>17217.391304347799</v>
          </cell>
          <cell r="S1669">
            <v>53200</v>
          </cell>
          <cell r="T1669">
            <v>22382.608695652136</v>
          </cell>
          <cell r="U1669">
            <v>58382.608695652132</v>
          </cell>
          <cell r="V1669">
            <v>58300</v>
          </cell>
          <cell r="W1669">
            <v>2335.3043478260852</v>
          </cell>
          <cell r="X1669">
            <v>60717.91304347822</v>
          </cell>
        </row>
        <row r="1670">
          <cell r="E1670" t="str">
            <v>37.2A03.0028</v>
          </cell>
          <cell r="F1670" t="str">
            <v>18. ĐIỆN QUANG</v>
          </cell>
          <cell r="G1670" t="str">
            <v>18.67</v>
          </cell>
          <cell r="H1670" t="str">
            <v>Chụp X-quang sọ thẳng/nghiêng</v>
          </cell>
          <cell r="I1670" t="str">
            <v>Chụp X-quang sọ thẳng/nghiêng [số hóa 1 phim]</v>
          </cell>
          <cell r="J1670" t="str">
            <v>Chụp Xquang sọ thẳng/nghiêng</v>
          </cell>
          <cell r="K1670" t="str">
            <v>D</v>
          </cell>
          <cell r="M1670">
            <v>29</v>
          </cell>
          <cell r="N1670">
            <v>29</v>
          </cell>
          <cell r="O1670" t="str">
            <v>Áp dụng cho 01 vị trí</v>
          </cell>
          <cell r="P1670" t="str">
            <v>Chụp X-quang số hóa 1 phim</v>
          </cell>
          <cell r="Q1670">
            <v>51591</v>
          </cell>
          <cell r="R1670">
            <v>16752.5217391304</v>
          </cell>
          <cell r="S1670">
            <v>68300</v>
          </cell>
          <cell r="T1670">
            <v>21778.278260869516</v>
          </cell>
          <cell r="U1670">
            <v>73369.278260869512</v>
          </cell>
          <cell r="V1670">
            <v>73300</v>
          </cell>
          <cell r="W1670">
            <v>2934.7711304347804</v>
          </cell>
          <cell r="X1670">
            <v>76304.049391304288</v>
          </cell>
        </row>
        <row r="1671">
          <cell r="E1671" t="str">
            <v>37.2A03.0029</v>
          </cell>
          <cell r="F1671" t="str">
            <v>18. ĐIỆN QUANG</v>
          </cell>
          <cell r="G1671" t="str">
            <v>18.67</v>
          </cell>
          <cell r="H1671" t="str">
            <v>Chụp X-quang sọ thẳng/nghiêng</v>
          </cell>
          <cell r="I1671" t="str">
            <v>Chụp X-quang sọ thẳng/nghiêng [số hóa 2 phim]</v>
          </cell>
          <cell r="J1671" t="str">
            <v>Chụp Xquang sọ thẳng/nghiêng</v>
          </cell>
          <cell r="K1671" t="str">
            <v>D</v>
          </cell>
          <cell r="M1671">
            <v>30</v>
          </cell>
          <cell r="N1671">
            <v>30</v>
          </cell>
          <cell r="O1671" t="str">
            <v>Áp dụng cho 01 vị trí</v>
          </cell>
          <cell r="P1671" t="str">
            <v>Chụp X-quang số hóa 2 phim</v>
          </cell>
          <cell r="Q1671">
            <v>83000</v>
          </cell>
          <cell r="R1671">
            <v>17217.391304347799</v>
          </cell>
          <cell r="S1671">
            <v>100000</v>
          </cell>
          <cell r="T1671">
            <v>22382.608695652136</v>
          </cell>
          <cell r="U1671">
            <v>105382.60869565213</v>
          </cell>
          <cell r="V1671">
            <v>105300</v>
          </cell>
          <cell r="W1671">
            <v>4215.3043478260852</v>
          </cell>
          <cell r="X1671">
            <v>109597.91304347821</v>
          </cell>
        </row>
        <row r="1672">
          <cell r="E1672" t="str">
            <v>37.8C00.0220</v>
          </cell>
          <cell r="F1672" t="str">
            <v>17. PHỤC HỒI CHỨC NĂNG</v>
          </cell>
          <cell r="G1672" t="str">
            <v>17.26</v>
          </cell>
          <cell r="H1672" t="str">
            <v>Điều trị bằng máy kéo giãn cột sống</v>
          </cell>
          <cell r="I1672" t="str">
            <v>Điều trị bằng máy kéo giãn cột sống</v>
          </cell>
          <cell r="J1672" t="str">
            <v>Điều trị bằng máy kéo giãn cột sống</v>
          </cell>
          <cell r="K1672" t="str">
            <v>C</v>
          </cell>
          <cell r="L1672" t="str">
            <v>T3</v>
          </cell>
          <cell r="M1672">
            <v>227</v>
          </cell>
          <cell r="N1672">
            <v>227</v>
          </cell>
          <cell r="P1672" t="str">
            <v>Bàn kéo</v>
          </cell>
          <cell r="Q1672">
            <v>37000</v>
          </cell>
          <cell r="R1672">
            <v>10643.4782608696</v>
          </cell>
          <cell r="S1672">
            <v>47600</v>
          </cell>
          <cell r="T1672">
            <v>13836.52173913048</v>
          </cell>
          <cell r="U1672">
            <v>50836.521739130476</v>
          </cell>
          <cell r="V1672">
            <v>50800</v>
          </cell>
          <cell r="W1672">
            <v>2033.4608695652191</v>
          </cell>
          <cell r="X1672">
            <v>52869.982608695696</v>
          </cell>
        </row>
        <row r="1673">
          <cell r="E1673" t="str">
            <v>37.8C00.0221</v>
          </cell>
          <cell r="F1673" t="str">
            <v>17. PHỤC HỒI CHỨC NĂNG</v>
          </cell>
          <cell r="G1673" t="str">
            <v>17.18</v>
          </cell>
          <cell r="H1673" t="str">
            <v>Điều trị bằng Parafin</v>
          </cell>
          <cell r="I1673" t="str">
            <v>Điều trị bằng Parafin</v>
          </cell>
          <cell r="J1673" t="str">
            <v>Điều trị bằng Parafin</v>
          </cell>
          <cell r="K1673" t="str">
            <v>D</v>
          </cell>
          <cell r="L1673" t="str">
            <v>T3</v>
          </cell>
          <cell r="M1673">
            <v>228</v>
          </cell>
          <cell r="N1673">
            <v>228</v>
          </cell>
          <cell r="P1673" t="str">
            <v>Bó Farafin</v>
          </cell>
          <cell r="Q1673">
            <v>36275</v>
          </cell>
          <cell r="R1673">
            <v>7513.04347826087</v>
          </cell>
          <cell r="S1673">
            <v>43700</v>
          </cell>
          <cell r="T1673">
            <v>9766.9565217391319</v>
          </cell>
          <cell r="U1673">
            <v>46041.956521739135</v>
          </cell>
          <cell r="V1673">
            <v>46000</v>
          </cell>
          <cell r="W1673">
            <v>1841.6782608695655</v>
          </cell>
          <cell r="X1673">
            <v>47883.6347826087</v>
          </cell>
        </row>
        <row r="1674">
          <cell r="E1674" t="str">
            <v>37.2A02.0010</v>
          </cell>
          <cell r="F1674" t="str">
            <v>18. ĐIỆN QUANG</v>
          </cell>
          <cell r="G1674" t="str">
            <v>18.70</v>
          </cell>
          <cell r="H1674" t="str">
            <v>Chụp X-quang sọ tiếp tuyến</v>
          </cell>
          <cell r="I1674" t="str">
            <v>Chụp X-quang sọ tiếp tuyến [≤ 24x30 cm, 1 tư thế]</v>
          </cell>
          <cell r="J1674" t="str">
            <v>Chụp Xquang sọ tiếp tuyến</v>
          </cell>
          <cell r="K1674" t="str">
            <v>D</v>
          </cell>
          <cell r="M1674">
            <v>10</v>
          </cell>
          <cell r="N1674">
            <v>10</v>
          </cell>
          <cell r="O1674" t="str">
            <v>Áp dụng cho 01 vị trí</v>
          </cell>
          <cell r="P1674" t="str">
            <v>Chụp X-quang phim  ≤ 24x30 cm (1 tư thế)</v>
          </cell>
          <cell r="Q1674">
            <v>36000</v>
          </cell>
          <cell r="R1674">
            <v>17217.391304347799</v>
          </cell>
          <cell r="S1674">
            <v>53200</v>
          </cell>
          <cell r="T1674">
            <v>22382.608695652136</v>
          </cell>
          <cell r="U1674">
            <v>58382.608695652132</v>
          </cell>
          <cell r="V1674">
            <v>58300</v>
          </cell>
          <cell r="W1674">
            <v>2335.3043478260852</v>
          </cell>
          <cell r="X1674">
            <v>60717.91304347822</v>
          </cell>
        </row>
        <row r="1675">
          <cell r="E1675" t="str">
            <v>37.2A03.0028</v>
          </cell>
          <cell r="F1675" t="str">
            <v>18. ĐIỆN QUANG</v>
          </cell>
          <cell r="G1675" t="str">
            <v>18.70</v>
          </cell>
          <cell r="H1675" t="str">
            <v>Chụp X-quang sọ tiếp tuyến</v>
          </cell>
          <cell r="I1675" t="str">
            <v>Chụp X-quang sọ tiếp tuyến [số hóa 1 phim]</v>
          </cell>
          <cell r="J1675" t="str">
            <v>Chụp Xquang sọ tiếp tuyến</v>
          </cell>
          <cell r="K1675" t="str">
            <v>D</v>
          </cell>
          <cell r="M1675">
            <v>29</v>
          </cell>
          <cell r="N1675">
            <v>29</v>
          </cell>
          <cell r="O1675" t="str">
            <v>Áp dụng cho 01 vị trí</v>
          </cell>
          <cell r="P1675" t="str">
            <v>Chụp X-quang số hóa 1 phim</v>
          </cell>
          <cell r="Q1675">
            <v>51591</v>
          </cell>
          <cell r="R1675">
            <v>16752.5217391304</v>
          </cell>
          <cell r="S1675">
            <v>68300</v>
          </cell>
          <cell r="T1675">
            <v>21778.278260869516</v>
          </cell>
          <cell r="U1675">
            <v>73369.278260869512</v>
          </cell>
          <cell r="V1675">
            <v>73300</v>
          </cell>
          <cell r="W1675">
            <v>2934.7711304347804</v>
          </cell>
          <cell r="X1675">
            <v>76304.049391304288</v>
          </cell>
        </row>
        <row r="1676">
          <cell r="E1676" t="str">
            <v>37.2A02.0010</v>
          </cell>
          <cell r="F1676" t="str">
            <v>18. ĐIỆN QUANG</v>
          </cell>
          <cell r="G1676" t="str">
            <v>18.79</v>
          </cell>
          <cell r="H1676" t="str">
            <v>Chụp X-quang Stenvers</v>
          </cell>
          <cell r="I1676" t="str">
            <v>Chụp X-quang Stenvers [≤ 24x30 cm, 1 tư thế]</v>
          </cell>
          <cell r="J1676" t="str">
            <v>Chụp Xquang Stenvers</v>
          </cell>
          <cell r="K1676" t="str">
            <v>C</v>
          </cell>
          <cell r="M1676">
            <v>10</v>
          </cell>
          <cell r="N1676">
            <v>10</v>
          </cell>
          <cell r="O1676" t="str">
            <v>Áp dụng cho 01 vị trí</v>
          </cell>
          <cell r="P1676" t="str">
            <v>Chụp X-quang phim  ≤ 24x30 cm (1 tư thế)</v>
          </cell>
          <cell r="Q1676">
            <v>36000</v>
          </cell>
          <cell r="R1676">
            <v>17217.391304347799</v>
          </cell>
          <cell r="S1676">
            <v>53200</v>
          </cell>
          <cell r="T1676">
            <v>22382.608695652136</v>
          </cell>
          <cell r="U1676">
            <v>58382.608695652132</v>
          </cell>
          <cell r="V1676">
            <v>58300</v>
          </cell>
          <cell r="W1676">
            <v>2335.3043478260852</v>
          </cell>
          <cell r="X1676">
            <v>60717.91304347822</v>
          </cell>
        </row>
        <row r="1677">
          <cell r="E1677" t="str">
            <v>37.2A03.0028</v>
          </cell>
          <cell r="F1677" t="str">
            <v>18. ĐIỆN QUANG</v>
          </cell>
          <cell r="G1677" t="str">
            <v>18.79</v>
          </cell>
          <cell r="H1677" t="str">
            <v>Chụp X-quang Stenvers</v>
          </cell>
          <cell r="I1677" t="str">
            <v>Chụp X-quang Stenvers [số hóa 1 phim]</v>
          </cell>
          <cell r="J1677" t="str">
            <v>Chụp Xquang Stenvers</v>
          </cell>
          <cell r="K1677" t="str">
            <v>C</v>
          </cell>
          <cell r="M1677">
            <v>29</v>
          </cell>
          <cell r="N1677">
            <v>29</v>
          </cell>
          <cell r="O1677" t="str">
            <v>Áp dụng cho 01 vị trí</v>
          </cell>
          <cell r="P1677" t="str">
            <v>Chụp X-quang số hóa 1 phim</v>
          </cell>
          <cell r="Q1677">
            <v>51591</v>
          </cell>
          <cell r="R1677">
            <v>16752.5217391304</v>
          </cell>
          <cell r="S1677">
            <v>68300</v>
          </cell>
          <cell r="T1677">
            <v>21778.278260869516</v>
          </cell>
          <cell r="U1677">
            <v>73369.278260869512</v>
          </cell>
          <cell r="V1677">
            <v>73300</v>
          </cell>
          <cell r="W1677">
            <v>2934.7711304347804</v>
          </cell>
          <cell r="X1677">
            <v>76304.049391304288</v>
          </cell>
        </row>
        <row r="1678">
          <cell r="E1678" t="str">
            <v>15.8C00.2045</v>
          </cell>
          <cell r="F1678" t="str">
            <v>8. Y HỌC CỔ TRUYỀN</v>
          </cell>
          <cell r="G1678" t="str">
            <v>8.3</v>
          </cell>
          <cell r="H1678" t="str">
            <v>Mãng châm</v>
          </cell>
          <cell r="I1678" t="str">
            <v>Mãng châm</v>
          </cell>
          <cell r="J1678" t="str">
            <v>Mãng châm</v>
          </cell>
          <cell r="K1678" t="str">
            <v>C</v>
          </cell>
          <cell r="L1678" t="str">
            <v>T1</v>
          </cell>
          <cell r="M1678">
            <v>231</v>
          </cell>
          <cell r="N1678">
            <v>231</v>
          </cell>
          <cell r="P1678" t="str">
            <v>Châm (có kim dài)</v>
          </cell>
          <cell r="Q1678">
            <v>53126</v>
          </cell>
          <cell r="R1678">
            <v>23281.043478260901</v>
          </cell>
          <cell r="S1678">
            <v>76400</v>
          </cell>
          <cell r="T1678">
            <v>30265.35652173917</v>
          </cell>
          <cell r="U1678">
            <v>83391.356521739173</v>
          </cell>
          <cell r="V1678">
            <v>83300</v>
          </cell>
          <cell r="W1678">
            <v>3335.6542608695672</v>
          </cell>
          <cell r="X1678">
            <v>86727.010782608733</v>
          </cell>
        </row>
        <row r="1679">
          <cell r="E1679" t="str">
            <v>37.2A03.0034</v>
          </cell>
          <cell r="F1679" t="str">
            <v>18. ĐIỆN QUANG</v>
          </cell>
          <cell r="G1679" t="str">
            <v>18.124</v>
          </cell>
          <cell r="H1679" t="str">
            <v>Chụp X-quang thực quản cổ nghiêng</v>
          </cell>
          <cell r="I1679" t="str">
            <v>Chụp X-quang thực quản cổ nghiêng [có thuốc cản quang, số hóa]</v>
          </cell>
          <cell r="J1679" t="str">
            <v>Chụp Xquang thực quản cổ nghiêng</v>
          </cell>
          <cell r="K1679" t="str">
            <v>D</v>
          </cell>
          <cell r="M1679">
            <v>36</v>
          </cell>
          <cell r="N1679">
            <v>36</v>
          </cell>
          <cell r="P1679" t="str">
            <v>Chụp thực quản có uống thuốc cản quang số hóa</v>
          </cell>
          <cell r="Q1679">
            <v>155000</v>
          </cell>
          <cell r="R1679">
            <v>84521.739130434798</v>
          </cell>
          <cell r="S1679">
            <v>239000</v>
          </cell>
          <cell r="T1679">
            <v>109878.26086956525</v>
          </cell>
          <cell r="U1679">
            <v>264878.26086956525</v>
          </cell>
          <cell r="V1679">
            <v>264800</v>
          </cell>
          <cell r="W1679">
            <v>10595.13043478261</v>
          </cell>
          <cell r="X1679">
            <v>275473.39130434784</v>
          </cell>
        </row>
        <row r="1680">
          <cell r="E1680" t="str">
            <v>37.2A02.0016</v>
          </cell>
          <cell r="F1680" t="str">
            <v>18. ĐIỆN QUANG</v>
          </cell>
          <cell r="G1680" t="str">
            <v>18.124</v>
          </cell>
          <cell r="H1680" t="str">
            <v>Chụp X-quang thực quản cổ nghiêng</v>
          </cell>
          <cell r="I1680" t="str">
            <v>Chụp X-quang thực quản cổ nghiêng [có thuốc cản quang]</v>
          </cell>
          <cell r="J1680" t="str">
            <v>Chụp Xquang thực quản cổ nghiêng</v>
          </cell>
          <cell r="K1680" t="str">
            <v>D</v>
          </cell>
          <cell r="M1680">
            <v>17</v>
          </cell>
          <cell r="N1680">
            <v>17</v>
          </cell>
          <cell r="P1680" t="str">
            <v xml:space="preserve">Chụp thực quản có uống thuốc cản quang </v>
          </cell>
          <cell r="Q1680">
            <v>87000</v>
          </cell>
          <cell r="R1680">
            <v>17217.391304347799</v>
          </cell>
          <cell r="S1680">
            <v>104000</v>
          </cell>
          <cell r="T1680">
            <v>22382.608695652136</v>
          </cell>
          <cell r="U1680">
            <v>109382.60869565213</v>
          </cell>
          <cell r="V1680">
            <v>109300</v>
          </cell>
          <cell r="W1680">
            <v>4375.3043478260852</v>
          </cell>
          <cell r="X1680">
            <v>113757.91304347821</v>
          </cell>
        </row>
        <row r="1681">
          <cell r="E1681" t="str">
            <v>37.2A03.0035</v>
          </cell>
          <cell r="F1681" t="str">
            <v>18. ĐIỆN QUANG</v>
          </cell>
          <cell r="G1681" t="str">
            <v>18.130</v>
          </cell>
          <cell r="H1681" t="str">
            <v>Chụp X-quang thực quản dạ dày</v>
          </cell>
          <cell r="I1681" t="str">
            <v>Chụp X-quang thực quản dạ dày [có thuốc cản quang, số hóa]</v>
          </cell>
          <cell r="J1681" t="str">
            <v>Chụp Xquang thực quản dạ dày</v>
          </cell>
          <cell r="K1681" t="str">
            <v>B</v>
          </cell>
          <cell r="M1681">
            <v>37</v>
          </cell>
          <cell r="N1681">
            <v>37</v>
          </cell>
          <cell r="P1681" t="str">
            <v>Chụp dạ dày-tá tràng có uống thuốc cản quang số hóa</v>
          </cell>
          <cell r="Q1681">
            <v>155000</v>
          </cell>
          <cell r="R1681">
            <v>84521.739130434798</v>
          </cell>
          <cell r="S1681">
            <v>239000</v>
          </cell>
          <cell r="T1681">
            <v>109878.26086956525</v>
          </cell>
          <cell r="U1681">
            <v>264878.26086956525</v>
          </cell>
          <cell r="V1681">
            <v>264800</v>
          </cell>
          <cell r="W1681">
            <v>10595.13043478261</v>
          </cell>
          <cell r="X1681">
            <v>275473.39130434784</v>
          </cell>
        </row>
        <row r="1682">
          <cell r="E1682" t="str">
            <v>37.2A02.0017</v>
          </cell>
          <cell r="F1682" t="str">
            <v>18. ĐIỆN QUANG</v>
          </cell>
          <cell r="G1682" t="str">
            <v>18.130</v>
          </cell>
          <cell r="H1682" t="str">
            <v>Chụp X-quang thực quản dạ dày</v>
          </cell>
          <cell r="I1682" t="str">
            <v>Chụp X-quang thực quản dạ dày [có thuốc cản quang]</v>
          </cell>
          <cell r="J1682" t="str">
            <v>Chụp Xquang thực quản dạ dày</v>
          </cell>
          <cell r="K1682" t="str">
            <v>B</v>
          </cell>
          <cell r="M1682">
            <v>18</v>
          </cell>
          <cell r="N1682">
            <v>18</v>
          </cell>
          <cell r="P1682" t="str">
            <v xml:space="preserve">Chụp dạ dày-tá tràng có uống thuốc cản quang </v>
          </cell>
          <cell r="Q1682">
            <v>102000</v>
          </cell>
          <cell r="R1682">
            <v>17217.391304347799</v>
          </cell>
          <cell r="S1682">
            <v>119000</v>
          </cell>
          <cell r="T1682">
            <v>22382.608695652136</v>
          </cell>
          <cell r="U1682">
            <v>124382.60869565213</v>
          </cell>
          <cell r="V1682">
            <v>124300</v>
          </cell>
          <cell r="W1682">
            <v>4975.3043478260852</v>
          </cell>
          <cell r="X1682">
            <v>129357.91304347821</v>
          </cell>
        </row>
        <row r="1683">
          <cell r="E1683" t="str">
            <v>37.8C00.0224</v>
          </cell>
          <cell r="F1683" t="str">
            <v>8. Y HỌC CỔ TRUYỀN</v>
          </cell>
          <cell r="G1683" t="str">
            <v>8.10</v>
          </cell>
          <cell r="H1683" t="str">
            <v>Chích lể</v>
          </cell>
          <cell r="I1683" t="str">
            <v>Chích lể</v>
          </cell>
          <cell r="J1683" t="str">
            <v>Chích lể</v>
          </cell>
          <cell r="K1683" t="str">
            <v>D</v>
          </cell>
          <cell r="L1683" t="str">
            <v>T3</v>
          </cell>
          <cell r="M1683">
            <v>232</v>
          </cell>
          <cell r="N1683">
            <v>232</v>
          </cell>
          <cell r="P1683" t="str">
            <v>Châm (kim ngắn)</v>
          </cell>
          <cell r="Q1683">
            <v>46126</v>
          </cell>
          <cell r="R1683">
            <v>23281.043478260901</v>
          </cell>
          <cell r="S1683">
            <v>69400</v>
          </cell>
          <cell r="T1683">
            <v>30265.35652173917</v>
          </cell>
          <cell r="U1683">
            <v>76391.356521739173</v>
          </cell>
          <cell r="V1683">
            <v>76300</v>
          </cell>
          <cell r="W1683">
            <v>3055.6542608695672</v>
          </cell>
          <cell r="X1683">
            <v>79447.010782608733</v>
          </cell>
        </row>
        <row r="1684">
          <cell r="E1684" t="str">
            <v>37.2A02.0013</v>
          </cell>
          <cell r="F1684" t="str">
            <v>18. ĐIỆN QUANG</v>
          </cell>
          <cell r="G1684" t="str">
            <v>18.118</v>
          </cell>
          <cell r="H1684" t="str">
            <v>Chụp X-quang toàn bộ chi dưới thẳng</v>
          </cell>
          <cell r="I1684" t="str">
            <v>Chụp X-quang toàn bộ chi dưới thẳng [&gt; 24x30 cm, 2 tư thế]</v>
          </cell>
          <cell r="J1684" t="str">
            <v>Chụp Xquang toàn bộ chi dưới thẳng</v>
          </cell>
          <cell r="K1684" t="str">
            <v>B</v>
          </cell>
          <cell r="M1684">
            <v>13</v>
          </cell>
          <cell r="N1684">
            <v>13</v>
          </cell>
          <cell r="O1684" t="str">
            <v>Áp dụng cho 01 vị trí</v>
          </cell>
          <cell r="P1684" t="str">
            <v>Chụp X-quang phim &gt; 24x30 cm (2 tư thế)</v>
          </cell>
          <cell r="Q1684">
            <v>55000</v>
          </cell>
          <cell r="R1684">
            <v>17217.391304347799</v>
          </cell>
          <cell r="S1684">
            <v>72200</v>
          </cell>
          <cell r="T1684">
            <v>22382.608695652136</v>
          </cell>
          <cell r="U1684">
            <v>77382.608695652132</v>
          </cell>
          <cell r="V1684">
            <v>77300</v>
          </cell>
          <cell r="W1684">
            <v>3095.3043478260852</v>
          </cell>
          <cell r="X1684">
            <v>80477.913043478213</v>
          </cell>
        </row>
        <row r="1685">
          <cell r="E1685" t="str">
            <v>37.2A03.0030</v>
          </cell>
          <cell r="F1685" t="str">
            <v>18. ĐIỆN QUANG</v>
          </cell>
          <cell r="G1685" t="str">
            <v>18.118</v>
          </cell>
          <cell r="H1685" t="str">
            <v>Chụp X-quang toàn bộ chi dưới thẳng</v>
          </cell>
          <cell r="I1685" t="str">
            <v>Chụp X-quang toàn bộ chi dưới thẳng [số hóa 3 phim]</v>
          </cell>
          <cell r="J1685" t="str">
            <v>Chụp Xquang toàn bộ chi dưới thẳng</v>
          </cell>
          <cell r="K1685" t="str">
            <v>B</v>
          </cell>
          <cell r="M1685">
            <v>31</v>
          </cell>
          <cell r="N1685">
            <v>31</v>
          </cell>
          <cell r="O1685" t="str">
            <v>Áp dụng cho 01 vị trí</v>
          </cell>
          <cell r="P1685" t="str">
            <v>Chụp X-quang số hóa 3 phim</v>
          </cell>
          <cell r="Q1685">
            <v>108000</v>
          </cell>
          <cell r="R1685">
            <v>17217.391304347799</v>
          </cell>
          <cell r="S1685">
            <v>125000</v>
          </cell>
          <cell r="T1685">
            <v>22382.608695652136</v>
          </cell>
          <cell r="U1685">
            <v>130382.60869565213</v>
          </cell>
          <cell r="V1685">
            <v>130300</v>
          </cell>
          <cell r="W1685">
            <v>5215.3043478260852</v>
          </cell>
          <cell r="X1685">
            <v>135597.91304347821</v>
          </cell>
        </row>
        <row r="1686">
          <cell r="E1686" t="str">
            <v>37.2A02.0023</v>
          </cell>
          <cell r="F1686" t="str">
            <v>18. ĐIỆN QUANG</v>
          </cell>
          <cell r="G1686" t="str">
            <v>18.138</v>
          </cell>
          <cell r="H1686" t="str">
            <v>Chụp X-quang tử cung vòi trứng</v>
          </cell>
          <cell r="I1686" t="str">
            <v>Chụp X-quang tử cung vòi trứng [bao gồm cả thuốc]</v>
          </cell>
          <cell r="J1686" t="str">
            <v>Chụp Xquang tử cung vòi trứng</v>
          </cell>
          <cell r="K1686" t="str">
            <v>B</v>
          </cell>
          <cell r="L1686" t="str">
            <v>T2</v>
          </cell>
          <cell r="M1686">
            <v>24</v>
          </cell>
          <cell r="N1686">
            <v>24</v>
          </cell>
          <cell r="P1686" t="str">
            <v>Chụp tử cung-vòi trứng (bao gồm cả thuốc)</v>
          </cell>
          <cell r="Q1686">
            <v>302000</v>
          </cell>
          <cell r="R1686">
            <v>84521.739130434798</v>
          </cell>
          <cell r="S1686">
            <v>386000</v>
          </cell>
          <cell r="T1686">
            <v>109878.26086956525</v>
          </cell>
          <cell r="U1686">
            <v>411878.26086956525</v>
          </cell>
          <cell r="V1686">
            <v>411800</v>
          </cell>
          <cell r="W1686">
            <v>16475.130434782612</v>
          </cell>
          <cell r="X1686">
            <v>428353.39130434784</v>
          </cell>
        </row>
        <row r="1687">
          <cell r="E1687" t="str">
            <v>37.2A03.0031</v>
          </cell>
          <cell r="F1687" t="str">
            <v>18. ĐIỆN QUANG</v>
          </cell>
          <cell r="G1687" t="str">
            <v>18.138</v>
          </cell>
          <cell r="H1687" t="str">
            <v>Chụp X-quang tử cung vòi trứng</v>
          </cell>
          <cell r="I1687" t="str">
            <v>Chụp X-quang tử cung vòi trứng [số hóa]</v>
          </cell>
          <cell r="J1687" t="str">
            <v>Chụp Xquang tử cung vòi trứng</v>
          </cell>
          <cell r="K1687" t="str">
            <v>B</v>
          </cell>
          <cell r="L1687" t="str">
            <v>T2</v>
          </cell>
          <cell r="M1687">
            <v>33</v>
          </cell>
          <cell r="N1687">
            <v>33</v>
          </cell>
          <cell r="P1687" t="str">
            <v>Chụp tử cung-vòi trứng bằng số hóa</v>
          </cell>
          <cell r="Q1687">
            <v>342000</v>
          </cell>
          <cell r="R1687">
            <v>84521.739130434798</v>
          </cell>
          <cell r="S1687">
            <v>426000</v>
          </cell>
          <cell r="T1687">
            <v>109878.26086956525</v>
          </cell>
          <cell r="U1687">
            <v>451878.26086956525</v>
          </cell>
          <cell r="V1687">
            <v>451800</v>
          </cell>
          <cell r="W1687">
            <v>18075.130434782612</v>
          </cell>
          <cell r="X1687">
            <v>469953.39130434784</v>
          </cell>
        </row>
        <row r="1688">
          <cell r="E1688" t="str">
            <v>37.2A02.0010</v>
          </cell>
          <cell r="F1688" t="str">
            <v>18. ĐIỆN QUANG</v>
          </cell>
          <cell r="G1688" t="str">
            <v>18.102</v>
          </cell>
          <cell r="H1688" t="str">
            <v>Chụp X-quang xương bả vai thẳng nghiêng</v>
          </cell>
          <cell r="I1688" t="str">
            <v>Chụp X-quang xương bả vai thẳng nghiêng  [≤ 24x30 cm, 1 tư thế]</v>
          </cell>
          <cell r="J1688" t="str">
            <v>Chụp Xquang xương bả vai thẳng nghiêng</v>
          </cell>
          <cell r="K1688" t="str">
            <v>D</v>
          </cell>
          <cell r="M1688">
            <v>10</v>
          </cell>
          <cell r="N1688">
            <v>10</v>
          </cell>
          <cell r="O1688" t="str">
            <v>Áp dụng cho 01 vị trí</v>
          </cell>
          <cell r="P1688" t="str">
            <v>Chụp X-quang phim  ≤ 24x30 cm (1 tư thế)</v>
          </cell>
          <cell r="Q1688">
            <v>36000</v>
          </cell>
          <cell r="R1688">
            <v>17217.391304347799</v>
          </cell>
          <cell r="S1688">
            <v>53200</v>
          </cell>
          <cell r="T1688">
            <v>22382.608695652136</v>
          </cell>
          <cell r="U1688">
            <v>58382.608695652132</v>
          </cell>
          <cell r="V1688">
            <v>58300</v>
          </cell>
          <cell r="W1688">
            <v>2335.3043478260852</v>
          </cell>
          <cell r="X1688">
            <v>60717.91304347822</v>
          </cell>
        </row>
        <row r="1689">
          <cell r="E1689" t="str">
            <v>37.8C00.0226</v>
          </cell>
          <cell r="F1689" t="str">
            <v>03. NHI KHOA</v>
          </cell>
          <cell r="G1689" t="str">
            <v>3.715</v>
          </cell>
          <cell r="H1689" t="str">
            <v>Chẩn đóan điện thần kinh cơ</v>
          </cell>
          <cell r="I1689" t="str">
            <v>Chẩn đóan điện thần kinh cơ</v>
          </cell>
          <cell r="J1689" t="str">
            <v>Chẩn đóan điện thần kinh cơ</v>
          </cell>
          <cell r="K1689" t="str">
            <v>B</v>
          </cell>
          <cell r="L1689" t="str">
            <v>T3</v>
          </cell>
          <cell r="M1689">
            <v>234</v>
          </cell>
          <cell r="N1689">
            <v>234</v>
          </cell>
          <cell r="P1689" t="str">
            <v>Chẩn đoán điện thần kinh cơ</v>
          </cell>
          <cell r="Q1689">
            <v>35200</v>
          </cell>
          <cell r="R1689">
            <v>28173.9130434783</v>
          </cell>
          <cell r="S1689">
            <v>63300</v>
          </cell>
          <cell r="T1689">
            <v>36626.086956521787</v>
          </cell>
          <cell r="U1689">
            <v>71826.086956521787</v>
          </cell>
          <cell r="V1689">
            <v>71800</v>
          </cell>
          <cell r="W1689">
            <v>2873.0434782608713</v>
          </cell>
          <cell r="X1689">
            <v>74699.130434782652</v>
          </cell>
        </row>
        <row r="1690">
          <cell r="E1690" t="str">
            <v>37.8C00.0226</v>
          </cell>
          <cell r="F1690" t="str">
            <v>17. PHỤC HỒI CHỨC NĂNG</v>
          </cell>
          <cell r="G1690" t="str">
            <v>17.195</v>
          </cell>
          <cell r="H1690" t="str">
            <v>Chẩn đoán điện thần kinh cơ</v>
          </cell>
          <cell r="I1690" t="str">
            <v>Chẩn đoán điện thần kinh cơ</v>
          </cell>
          <cell r="J1690" t="str">
            <v>Chẩn đoán điện thần kinh cơ</v>
          </cell>
          <cell r="K1690" t="str">
            <v>B</v>
          </cell>
          <cell r="L1690" t="str">
            <v>T3</v>
          </cell>
          <cell r="M1690">
            <v>234</v>
          </cell>
          <cell r="N1690">
            <v>234</v>
          </cell>
          <cell r="P1690" t="str">
            <v>Chẩn đoán điện thần kinh cơ</v>
          </cell>
          <cell r="Q1690">
            <v>35200</v>
          </cell>
          <cell r="R1690">
            <v>28173.9130434783</v>
          </cell>
          <cell r="S1690">
            <v>63300</v>
          </cell>
          <cell r="T1690">
            <v>36626.086956521787</v>
          </cell>
          <cell r="U1690">
            <v>71826.086956521787</v>
          </cell>
          <cell r="V1690">
            <v>71800</v>
          </cell>
          <cell r="W1690">
            <v>2873.0434782608713</v>
          </cell>
          <cell r="X1690">
            <v>74699.130434782652</v>
          </cell>
        </row>
        <row r="1691">
          <cell r="E1691" t="str">
            <v>37.8C00.0227</v>
          </cell>
          <cell r="F1691" t="str">
            <v>03. NHI KHOA</v>
          </cell>
          <cell r="G1691" t="str">
            <v>3.409</v>
          </cell>
          <cell r="H1691" t="str">
            <v>Cấy chỉ châm điều trị liệt các dây thần kinh</v>
          </cell>
          <cell r="I1691" t="str">
            <v>Cấy chỉ châm điều trị liệt các dây thần kinh</v>
          </cell>
          <cell r="J1691" t="str">
            <v>Cấy chỉ châm điều trị liệt các dây thần kinh</v>
          </cell>
          <cell r="K1691" t="str">
            <v>C</v>
          </cell>
          <cell r="L1691" t="str">
            <v>T1</v>
          </cell>
          <cell r="M1691">
            <v>235</v>
          </cell>
          <cell r="N1691">
            <v>235</v>
          </cell>
          <cell r="P1691" t="str">
            <v xml:space="preserve">Chôn chỉ (cấy chỉ) </v>
          </cell>
          <cell r="Q1691">
            <v>120151</v>
          </cell>
          <cell r="R1691">
            <v>27937.5652173913</v>
          </cell>
          <cell r="S1691">
            <v>148000</v>
          </cell>
          <cell r="T1691">
            <v>36318.83478260869</v>
          </cell>
          <cell r="U1691">
            <v>156469.8347826087</v>
          </cell>
          <cell r="V1691">
            <v>156400</v>
          </cell>
          <cell r="W1691">
            <v>6258.793391304348</v>
          </cell>
          <cell r="X1691">
            <v>162728.62817391305</v>
          </cell>
        </row>
        <row r="1692">
          <cell r="E1692" t="str">
            <v>37.8C00.0227</v>
          </cell>
          <cell r="F1692" t="str">
            <v>03. NHI KHOA</v>
          </cell>
          <cell r="G1692" t="str">
            <v>3.412</v>
          </cell>
          <cell r="H1692" t="str">
            <v>Cấy chỉ điều trị bại não</v>
          </cell>
          <cell r="I1692" t="str">
            <v>Cấy chỉ điều trị bại não</v>
          </cell>
          <cell r="J1692" t="str">
            <v>Cấy chỉ điều trị bại não</v>
          </cell>
          <cell r="K1692" t="str">
            <v>C</v>
          </cell>
          <cell r="L1692" t="str">
            <v>T1</v>
          </cell>
          <cell r="M1692">
            <v>235</v>
          </cell>
          <cell r="N1692">
            <v>235</v>
          </cell>
          <cell r="P1692" t="str">
            <v xml:space="preserve">Chôn chỉ (cấy chỉ) </v>
          </cell>
          <cell r="Q1692">
            <v>120151</v>
          </cell>
          <cell r="R1692">
            <v>27937.5652173913</v>
          </cell>
          <cell r="S1692">
            <v>148000</v>
          </cell>
          <cell r="T1692">
            <v>36318.83478260869</v>
          </cell>
          <cell r="U1692">
            <v>156469.8347826087</v>
          </cell>
          <cell r="V1692">
            <v>156400</v>
          </cell>
          <cell r="W1692">
            <v>6258.793391304348</v>
          </cell>
          <cell r="X1692">
            <v>162728.62817391305</v>
          </cell>
        </row>
        <row r="1693">
          <cell r="E1693" t="str">
            <v>37.8C00.0227</v>
          </cell>
          <cell r="F1693" t="str">
            <v>03. NHI KHOA</v>
          </cell>
          <cell r="G1693" t="str">
            <v>3.420</v>
          </cell>
          <cell r="H1693" t="str">
            <v>Cấy chỉ điều trị bệnh tâm căn suy nhược</v>
          </cell>
          <cell r="I1693" t="str">
            <v>Cấy chỉ điều trị bệnh tâm căn suy nhược</v>
          </cell>
          <cell r="J1693" t="str">
            <v>Cấy chỉ điều trị bệnh tâm căn suy nhược</v>
          </cell>
          <cell r="K1693" t="str">
            <v>C</v>
          </cell>
          <cell r="L1693" t="str">
            <v>T1</v>
          </cell>
          <cell r="M1693">
            <v>235</v>
          </cell>
          <cell r="N1693">
            <v>235</v>
          </cell>
          <cell r="P1693" t="str">
            <v xml:space="preserve">Chôn chỉ (cấy chỉ) </v>
          </cell>
          <cell r="Q1693">
            <v>120151</v>
          </cell>
          <cell r="R1693">
            <v>27937.5652173913</v>
          </cell>
          <cell r="S1693">
            <v>148000</v>
          </cell>
          <cell r="T1693">
            <v>36318.83478260869</v>
          </cell>
          <cell r="U1693">
            <v>156469.8347826087</v>
          </cell>
          <cell r="V1693">
            <v>156400</v>
          </cell>
          <cell r="W1693">
            <v>6258.793391304348</v>
          </cell>
          <cell r="X1693">
            <v>162728.62817391305</v>
          </cell>
        </row>
        <row r="1694">
          <cell r="E1694" t="str">
            <v>37.8C00.0227</v>
          </cell>
          <cell r="F1694" t="str">
            <v>03. NHI KHOA</v>
          </cell>
          <cell r="G1694" t="str">
            <v>3.413</v>
          </cell>
          <cell r="H1694" t="str">
            <v>Cấy chỉ điều trị bệnh tự kỷ</v>
          </cell>
          <cell r="I1694" t="str">
            <v>Cấy chỉ điều trị bệnh tự kỷ</v>
          </cell>
          <cell r="J1694" t="str">
            <v>Cấy chỉ điều trị bệnh tự kỷ</v>
          </cell>
          <cell r="K1694" t="str">
            <v>C</v>
          </cell>
          <cell r="L1694" t="str">
            <v>T1</v>
          </cell>
          <cell r="M1694">
            <v>235</v>
          </cell>
          <cell r="N1694">
            <v>235</v>
          </cell>
          <cell r="P1694" t="str">
            <v xml:space="preserve">Chôn chỉ (cấy chỉ) </v>
          </cell>
          <cell r="Q1694">
            <v>120151</v>
          </cell>
          <cell r="R1694">
            <v>27937.5652173913</v>
          </cell>
          <cell r="S1694">
            <v>148000</v>
          </cell>
          <cell r="T1694">
            <v>36318.83478260869</v>
          </cell>
          <cell r="U1694">
            <v>156469.8347826087</v>
          </cell>
          <cell r="V1694">
            <v>156400</v>
          </cell>
          <cell r="W1694">
            <v>6258.793391304348</v>
          </cell>
          <cell r="X1694">
            <v>162728.62817391305</v>
          </cell>
        </row>
        <row r="1695">
          <cell r="E1695" t="str">
            <v>37.8C00.0227</v>
          </cell>
          <cell r="F1695" t="str">
            <v>03. NHI KHOA</v>
          </cell>
          <cell r="G1695" t="str">
            <v>3.454</v>
          </cell>
          <cell r="H1695" t="str">
            <v>Cấy chỉ điều trị bí đái</v>
          </cell>
          <cell r="I1695" t="str">
            <v>Cấy chỉ điều trị bí đái</v>
          </cell>
          <cell r="J1695" t="str">
            <v>Cấy chỉ điều trị bí đái</v>
          </cell>
          <cell r="K1695" t="str">
            <v>C</v>
          </cell>
          <cell r="L1695" t="str">
            <v>T1</v>
          </cell>
          <cell r="M1695">
            <v>235</v>
          </cell>
          <cell r="N1695">
            <v>235</v>
          </cell>
          <cell r="P1695" t="str">
            <v xml:space="preserve">Chôn chỉ (cấy chỉ) </v>
          </cell>
          <cell r="Q1695">
            <v>120151</v>
          </cell>
          <cell r="R1695">
            <v>27937.5652173913</v>
          </cell>
          <cell r="S1695">
            <v>148000</v>
          </cell>
          <cell r="T1695">
            <v>36318.83478260869</v>
          </cell>
          <cell r="U1695">
            <v>156469.8347826087</v>
          </cell>
          <cell r="V1695">
            <v>156400</v>
          </cell>
          <cell r="W1695">
            <v>6258.793391304348</v>
          </cell>
          <cell r="X1695">
            <v>162728.62817391305</v>
          </cell>
        </row>
        <row r="1696">
          <cell r="E1696" t="str">
            <v>37.8C00.0227</v>
          </cell>
          <cell r="F1696" t="str">
            <v>03. NHI KHOA</v>
          </cell>
          <cell r="G1696" t="str">
            <v>3.456</v>
          </cell>
          <cell r="H1696" t="str">
            <v>Cấy chỉ điều trị bướu cổ đơn thuần</v>
          </cell>
          <cell r="I1696" t="str">
            <v>Cấy chỉ điều trị bướu cổ đơn thuần</v>
          </cell>
          <cell r="J1696" t="str">
            <v>Cấy chỉ điều trị bướu cổ đơn thuần</v>
          </cell>
          <cell r="K1696" t="str">
            <v>C</v>
          </cell>
          <cell r="L1696" t="str">
            <v>T1</v>
          </cell>
          <cell r="M1696">
            <v>235</v>
          </cell>
          <cell r="N1696">
            <v>235</v>
          </cell>
          <cell r="P1696" t="str">
            <v xml:space="preserve">Chôn chỉ (cấy chỉ) </v>
          </cell>
          <cell r="Q1696">
            <v>120151</v>
          </cell>
          <cell r="R1696">
            <v>27937.5652173913</v>
          </cell>
          <cell r="S1696">
            <v>148000</v>
          </cell>
          <cell r="T1696">
            <v>36318.83478260869</v>
          </cell>
          <cell r="U1696">
            <v>156469.8347826087</v>
          </cell>
          <cell r="V1696">
            <v>156400</v>
          </cell>
          <cell r="W1696">
            <v>6258.793391304348</v>
          </cell>
          <cell r="X1696">
            <v>162728.62817391305</v>
          </cell>
        </row>
        <row r="1697">
          <cell r="E1697" t="str">
            <v>37.8C00.0227</v>
          </cell>
          <cell r="F1697" t="str">
            <v>03. NHI KHOA</v>
          </cell>
          <cell r="G1697" t="str">
            <v>3.416</v>
          </cell>
          <cell r="H1697" t="str">
            <v>Cấy chỉ điều trị chứng nói ngọng, nói lắp</v>
          </cell>
          <cell r="I1697" t="str">
            <v>Cấy chỉ điều trị chứng nói ngọng, nói lắp</v>
          </cell>
          <cell r="J1697" t="str">
            <v>Cấy chỉ điều trị chứng nói ngọng, nói lắp</v>
          </cell>
          <cell r="K1697" t="str">
            <v>C</v>
          </cell>
          <cell r="L1697" t="str">
            <v>T1</v>
          </cell>
          <cell r="M1697">
            <v>235</v>
          </cell>
          <cell r="N1697">
            <v>235</v>
          </cell>
          <cell r="P1697" t="str">
            <v xml:space="preserve">Chôn chỉ (cấy chỉ) </v>
          </cell>
          <cell r="Q1697">
            <v>120151</v>
          </cell>
          <cell r="R1697">
            <v>27937.5652173913</v>
          </cell>
          <cell r="S1697">
            <v>148000</v>
          </cell>
          <cell r="T1697">
            <v>36318.83478260869</v>
          </cell>
          <cell r="U1697">
            <v>156469.8347826087</v>
          </cell>
          <cell r="V1697">
            <v>156400</v>
          </cell>
          <cell r="W1697">
            <v>6258.793391304348</v>
          </cell>
          <cell r="X1697">
            <v>162728.62817391305</v>
          </cell>
        </row>
        <row r="1698">
          <cell r="E1698" t="str">
            <v>37.8C00.0227</v>
          </cell>
          <cell r="F1698" t="str">
            <v>03. NHI KHOA</v>
          </cell>
          <cell r="G1698" t="str">
            <v>3.414</v>
          </cell>
          <cell r="H1698" t="str">
            <v>Cấy chỉ điều trị chứng ù tai</v>
          </cell>
          <cell r="I1698" t="str">
            <v>Cấy chỉ điều trị chứng ù tai</v>
          </cell>
          <cell r="J1698" t="str">
            <v>Cấy chỉ điều trị chứng ù tai</v>
          </cell>
          <cell r="K1698" t="str">
            <v>C</v>
          </cell>
          <cell r="L1698" t="str">
            <v>T1</v>
          </cell>
          <cell r="M1698">
            <v>235</v>
          </cell>
          <cell r="N1698">
            <v>235</v>
          </cell>
          <cell r="P1698" t="str">
            <v xml:space="preserve">Chôn chỉ (cấy chỉ) </v>
          </cell>
          <cell r="Q1698">
            <v>120151</v>
          </cell>
          <cell r="R1698">
            <v>27937.5652173913</v>
          </cell>
          <cell r="S1698">
            <v>148000</v>
          </cell>
          <cell r="T1698">
            <v>36318.83478260869</v>
          </cell>
          <cell r="U1698">
            <v>156469.8347826087</v>
          </cell>
          <cell r="V1698">
            <v>156400</v>
          </cell>
          <cell r="W1698">
            <v>6258.793391304348</v>
          </cell>
          <cell r="X1698">
            <v>162728.62817391305</v>
          </cell>
        </row>
        <row r="1699">
          <cell r="E1699" t="str">
            <v>37.2A02.0013</v>
          </cell>
          <cell r="F1699" t="str">
            <v>18. ĐIỆN QUANG</v>
          </cell>
          <cell r="G1699" t="str">
            <v>18.102</v>
          </cell>
          <cell r="H1699" t="str">
            <v>Chụp X-quang xương bả vai thẳng nghiêng</v>
          </cell>
          <cell r="I1699" t="str">
            <v>Chụp X-quang xương bả vai thẳng nghiêng [&gt; 24x30 cm, 2 tư thế]</v>
          </cell>
          <cell r="J1699" t="str">
            <v>Chụp Xquang xương bả vai thẳng nghiêng</v>
          </cell>
          <cell r="K1699" t="str">
            <v>D</v>
          </cell>
          <cell r="M1699">
            <v>13</v>
          </cell>
          <cell r="N1699">
            <v>13</v>
          </cell>
          <cell r="O1699" t="str">
            <v>Áp dụng cho 01 vị trí</v>
          </cell>
          <cell r="P1699" t="str">
            <v>Chụp X-quang phim &gt; 24x30 cm (2 tư thế)</v>
          </cell>
          <cell r="Q1699">
            <v>55000</v>
          </cell>
          <cell r="R1699">
            <v>17217.391304347799</v>
          </cell>
          <cell r="S1699">
            <v>72200</v>
          </cell>
          <cell r="T1699">
            <v>22382.608695652136</v>
          </cell>
          <cell r="U1699">
            <v>77382.608695652132</v>
          </cell>
          <cell r="V1699">
            <v>77300</v>
          </cell>
          <cell r="W1699">
            <v>3095.3043478260852</v>
          </cell>
          <cell r="X1699">
            <v>80477.913043478213</v>
          </cell>
        </row>
        <row r="1700">
          <cell r="E1700" t="str">
            <v>37.8C00.0227</v>
          </cell>
          <cell r="F1700" t="str">
            <v>03. NHI KHOA</v>
          </cell>
          <cell r="G1700" t="str">
            <v>3.451</v>
          </cell>
          <cell r="H1700" t="str">
            <v>Cấy chỉ điều trị đại, tiểu tiện không tự chủ</v>
          </cell>
          <cell r="I1700" t="str">
            <v>Cấy chỉ điều trị đại, tiểu tiện không tự chủ</v>
          </cell>
          <cell r="J1700" t="str">
            <v>Cấy chỉ điều trị đại, tiểu tiện không tự chủ</v>
          </cell>
          <cell r="K1700" t="str">
            <v>C</v>
          </cell>
          <cell r="L1700" t="str">
            <v>T1</v>
          </cell>
          <cell r="M1700">
            <v>235</v>
          </cell>
          <cell r="N1700">
            <v>235</v>
          </cell>
          <cell r="P1700" t="str">
            <v xml:space="preserve">Chôn chỉ (cấy chỉ) </v>
          </cell>
          <cell r="Q1700">
            <v>120151</v>
          </cell>
          <cell r="R1700">
            <v>27937.5652173913</v>
          </cell>
          <cell r="S1700">
            <v>148000</v>
          </cell>
          <cell r="T1700">
            <v>36318.83478260869</v>
          </cell>
          <cell r="U1700">
            <v>156469.8347826087</v>
          </cell>
          <cell r="V1700">
            <v>156400</v>
          </cell>
          <cell r="W1700">
            <v>6258.793391304348</v>
          </cell>
          <cell r="X1700">
            <v>162728.62817391305</v>
          </cell>
        </row>
        <row r="1701">
          <cell r="E1701" t="str">
            <v>37.8C00.0227</v>
          </cell>
          <cell r="F1701" t="str">
            <v>03. NHI KHOA</v>
          </cell>
          <cell r="G1701" t="str">
            <v>3.441</v>
          </cell>
          <cell r="H1701" t="str">
            <v>Cấy chỉ điều trị đau dạ dày</v>
          </cell>
          <cell r="I1701" t="str">
            <v>Cấy chỉ điều trị đau dạ dày</v>
          </cell>
          <cell r="J1701" t="str">
            <v>Cấy chỉ điều trị đau dạ dày</v>
          </cell>
          <cell r="K1701" t="str">
            <v>C</v>
          </cell>
          <cell r="L1701" t="str">
            <v>T1</v>
          </cell>
          <cell r="M1701">
            <v>235</v>
          </cell>
          <cell r="N1701">
            <v>235</v>
          </cell>
          <cell r="P1701" t="str">
            <v xml:space="preserve">Chôn chỉ (cấy chỉ) </v>
          </cell>
          <cell r="Q1701">
            <v>120151</v>
          </cell>
          <cell r="R1701">
            <v>27937.5652173913</v>
          </cell>
          <cell r="S1701">
            <v>148000</v>
          </cell>
          <cell r="T1701">
            <v>36318.83478260869</v>
          </cell>
          <cell r="U1701">
            <v>156469.8347826087</v>
          </cell>
          <cell r="V1701">
            <v>156400</v>
          </cell>
          <cell r="W1701">
            <v>6258.793391304348</v>
          </cell>
          <cell r="X1701">
            <v>162728.62817391305</v>
          </cell>
        </row>
        <row r="1702">
          <cell r="E1702" t="str">
            <v>37.2A03.0028</v>
          </cell>
          <cell r="F1702" t="str">
            <v>18. ĐIỆN QUANG</v>
          </cell>
          <cell r="G1702" t="str">
            <v>18.102</v>
          </cell>
          <cell r="H1702" t="str">
            <v>Chụp X-quang xương bả vai thẳng nghiêng</v>
          </cell>
          <cell r="I1702" t="str">
            <v>Chụp X-quang xương bả vai thẳng nghiêng [số hóa 1 phim]</v>
          </cell>
          <cell r="J1702" t="str">
            <v>Chụp Xquang xương bả vai thẳng nghiêng</v>
          </cell>
          <cell r="K1702" t="str">
            <v>D</v>
          </cell>
          <cell r="M1702">
            <v>29</v>
          </cell>
          <cell r="N1702">
            <v>29</v>
          </cell>
          <cell r="O1702" t="str">
            <v>Áp dụng cho 01 vị trí</v>
          </cell>
          <cell r="P1702" t="str">
            <v>Chụp X-quang số hóa 1 phim</v>
          </cell>
          <cell r="Q1702">
            <v>51591</v>
          </cell>
          <cell r="R1702">
            <v>16752.5217391304</v>
          </cell>
          <cell r="S1702">
            <v>68300</v>
          </cell>
          <cell r="T1702">
            <v>21778.278260869516</v>
          </cell>
          <cell r="U1702">
            <v>73369.278260869512</v>
          </cell>
          <cell r="V1702">
            <v>73300</v>
          </cell>
          <cell r="W1702">
            <v>2934.7711304347804</v>
          </cell>
          <cell r="X1702">
            <v>76304.049391304288</v>
          </cell>
        </row>
        <row r="1703">
          <cell r="E1703" t="str">
            <v>37.2A03.0029</v>
          </cell>
          <cell r="F1703" t="str">
            <v>18. ĐIỆN QUANG</v>
          </cell>
          <cell r="G1703" t="str">
            <v>18.102</v>
          </cell>
          <cell r="H1703" t="str">
            <v>Chụp X-quang xương bả vai thẳng nghiêng</v>
          </cell>
          <cell r="I1703" t="str">
            <v>Chụp X-quang xương bả vai thẳng nghiêng [số hóa 2 phim]</v>
          </cell>
          <cell r="J1703" t="str">
            <v>Chụp Xquang xương bả vai thẳng nghiêng</v>
          </cell>
          <cell r="K1703" t="str">
            <v>D</v>
          </cell>
          <cell r="M1703">
            <v>30</v>
          </cell>
          <cell r="N1703">
            <v>30</v>
          </cell>
          <cell r="O1703" t="str">
            <v>Áp dụng cho 01 vị trí</v>
          </cell>
          <cell r="P1703" t="str">
            <v>Chụp X-quang số hóa 2 phim</v>
          </cell>
          <cell r="Q1703">
            <v>83000</v>
          </cell>
          <cell r="R1703">
            <v>17217.391304347799</v>
          </cell>
          <cell r="S1703">
            <v>100000</v>
          </cell>
          <cell r="T1703">
            <v>22382.608695652136</v>
          </cell>
          <cell r="U1703">
            <v>105382.60869565213</v>
          </cell>
          <cell r="V1703">
            <v>105300</v>
          </cell>
          <cell r="W1703">
            <v>4215.3043478260852</v>
          </cell>
          <cell r="X1703">
            <v>109597.91304347821</v>
          </cell>
        </row>
        <row r="1704">
          <cell r="E1704" t="str">
            <v>37.8C00.0227</v>
          </cell>
          <cell r="F1704" t="str">
            <v>03. NHI KHOA</v>
          </cell>
          <cell r="G1704" t="str">
            <v>3.447</v>
          </cell>
          <cell r="H1704" t="str">
            <v>Cấy chỉ điều trị đau mỏi cơ</v>
          </cell>
          <cell r="I1704" t="str">
            <v>Cấy chỉ điều trị đau mỏi cơ</v>
          </cell>
          <cell r="J1704" t="str">
            <v>Cấy chỉ điều trị đau mỏi cơ</v>
          </cell>
          <cell r="K1704" t="str">
            <v>C</v>
          </cell>
          <cell r="L1704" t="str">
            <v>T1</v>
          </cell>
          <cell r="M1704">
            <v>235</v>
          </cell>
          <cell r="N1704">
            <v>235</v>
          </cell>
          <cell r="P1704" t="str">
            <v xml:space="preserve">Chôn chỉ (cấy chỉ) </v>
          </cell>
          <cell r="Q1704">
            <v>120151</v>
          </cell>
          <cell r="R1704">
            <v>27937.5652173913</v>
          </cell>
          <cell r="S1704">
            <v>148000</v>
          </cell>
          <cell r="T1704">
            <v>36318.83478260869</v>
          </cell>
          <cell r="U1704">
            <v>156469.8347826087</v>
          </cell>
          <cell r="V1704">
            <v>156400</v>
          </cell>
          <cell r="W1704">
            <v>6258.793391304348</v>
          </cell>
          <cell r="X1704">
            <v>162728.62817391305</v>
          </cell>
        </row>
        <row r="1705">
          <cell r="E1705" t="str">
            <v>37.8C00.0227</v>
          </cell>
          <cell r="F1705" t="str">
            <v>03. NHI KHOA</v>
          </cell>
          <cell r="G1705" t="str">
            <v>3.438</v>
          </cell>
          <cell r="H1705" t="str">
            <v>Cấy chỉ điều trị đau ngực, sườn</v>
          </cell>
          <cell r="I1705" t="str">
            <v>Cấy chỉ điều trị đau ngực, sườn</v>
          </cell>
          <cell r="J1705" t="str">
            <v>Cấy chỉ điều trị đau ngực, sườn</v>
          </cell>
          <cell r="K1705" t="str">
            <v>C</v>
          </cell>
          <cell r="L1705" t="str">
            <v>T1</v>
          </cell>
          <cell r="M1705">
            <v>235</v>
          </cell>
          <cell r="N1705">
            <v>235</v>
          </cell>
          <cell r="P1705" t="str">
            <v xml:space="preserve">Chôn chỉ (cấy chỉ) </v>
          </cell>
          <cell r="Q1705">
            <v>120151</v>
          </cell>
          <cell r="R1705">
            <v>27937.5652173913</v>
          </cell>
          <cell r="S1705">
            <v>148000</v>
          </cell>
          <cell r="T1705">
            <v>36318.83478260869</v>
          </cell>
          <cell r="U1705">
            <v>156469.8347826087</v>
          </cell>
          <cell r="V1705">
            <v>156400</v>
          </cell>
          <cell r="W1705">
            <v>6258.793391304348</v>
          </cell>
          <cell r="X1705">
            <v>162728.62817391305</v>
          </cell>
        </row>
        <row r="1706">
          <cell r="E1706" t="str">
            <v>37.2A02.0013</v>
          </cell>
          <cell r="F1706" t="str">
            <v>18. ĐIỆN QUANG</v>
          </cell>
          <cell r="G1706" t="str">
            <v>18.108</v>
          </cell>
          <cell r="H1706" t="str">
            <v>Chụp X-quang xương bàn ngón tay thẳng, nghiêng hoặc chếch</v>
          </cell>
          <cell r="I1706" t="str">
            <v>Chụp X-quang xương bàn ngón tay thẳng, nghiêng hoặc chếch [&gt; 24x30 cm, 2 tư thế]</v>
          </cell>
          <cell r="J1706" t="str">
            <v>Chụp Xquang xương bàn ngón tay thẳng, nghiêng hoặc chếch</v>
          </cell>
          <cell r="K1706" t="str">
            <v>D</v>
          </cell>
          <cell r="M1706">
            <v>13</v>
          </cell>
          <cell r="N1706">
            <v>13</v>
          </cell>
          <cell r="O1706" t="str">
            <v>Áp dụng cho 01 vị trí</v>
          </cell>
          <cell r="P1706" t="str">
            <v>Chụp X-quang phim &gt; 24x30 cm (2 tư thế)</v>
          </cell>
          <cell r="Q1706">
            <v>55000</v>
          </cell>
          <cell r="R1706">
            <v>17217.391304347799</v>
          </cell>
          <cell r="S1706">
            <v>72200</v>
          </cell>
          <cell r="T1706">
            <v>22382.608695652136</v>
          </cell>
          <cell r="U1706">
            <v>77382.608695652132</v>
          </cell>
          <cell r="V1706">
            <v>77300</v>
          </cell>
          <cell r="W1706">
            <v>3095.3043478260852</v>
          </cell>
          <cell r="X1706">
            <v>80477.913043478213</v>
          </cell>
        </row>
        <row r="1707">
          <cell r="E1707" t="str">
            <v>37.8C00.0227</v>
          </cell>
          <cell r="F1707" t="str">
            <v>03. NHI KHOA</v>
          </cell>
          <cell r="G1707" t="str">
            <v>3.411</v>
          </cell>
          <cell r="H1707" t="str">
            <v>Cấy chỉ điều trị đau thần kinh toạ</v>
          </cell>
          <cell r="I1707" t="str">
            <v>Cấy chỉ điều trị đau thần kinh toạ</v>
          </cell>
          <cell r="J1707" t="str">
            <v>Cấy chỉ điều trị đau thần kinh toạ</v>
          </cell>
          <cell r="K1707" t="str">
            <v>C</v>
          </cell>
          <cell r="L1707" t="str">
            <v>T1</v>
          </cell>
          <cell r="M1707">
            <v>235</v>
          </cell>
          <cell r="N1707">
            <v>235</v>
          </cell>
          <cell r="P1707" t="str">
            <v xml:space="preserve">Chôn chỉ (cấy chỉ) </v>
          </cell>
          <cell r="Q1707">
            <v>120151</v>
          </cell>
          <cell r="R1707">
            <v>27937.5652173913</v>
          </cell>
          <cell r="S1707">
            <v>148000</v>
          </cell>
          <cell r="T1707">
            <v>36318.83478260869</v>
          </cell>
          <cell r="U1707">
            <v>156469.8347826087</v>
          </cell>
          <cell r="V1707">
            <v>156400</v>
          </cell>
          <cell r="W1707">
            <v>6258.793391304348</v>
          </cell>
          <cell r="X1707">
            <v>162728.62817391305</v>
          </cell>
        </row>
        <row r="1708">
          <cell r="E1708" t="str">
            <v>37.8C00.0227</v>
          </cell>
          <cell r="F1708" t="str">
            <v>03. NHI KHOA</v>
          </cell>
          <cell r="G1708" t="str">
            <v>3.404</v>
          </cell>
          <cell r="H1708" t="str">
            <v>Cấy chỉ điều trị di chứng bại liệt</v>
          </cell>
          <cell r="I1708" t="str">
            <v>Cấy chỉ điều trị di chứng bại liệt</v>
          </cell>
          <cell r="J1708" t="str">
            <v>Cấy chỉ điều trị di chứng bại liệt</v>
          </cell>
          <cell r="K1708" t="str">
            <v>C</v>
          </cell>
          <cell r="L1708" t="str">
            <v>T1</v>
          </cell>
          <cell r="M1708">
            <v>235</v>
          </cell>
          <cell r="N1708">
            <v>235</v>
          </cell>
          <cell r="P1708" t="str">
            <v xml:space="preserve">Chôn chỉ (cấy chỉ) </v>
          </cell>
          <cell r="Q1708">
            <v>120151</v>
          </cell>
          <cell r="R1708">
            <v>27937.5652173913</v>
          </cell>
          <cell r="S1708">
            <v>148000</v>
          </cell>
          <cell r="T1708">
            <v>36318.83478260869</v>
          </cell>
          <cell r="U1708">
            <v>156469.8347826087</v>
          </cell>
          <cell r="V1708">
            <v>156400</v>
          </cell>
          <cell r="W1708">
            <v>6258.793391304348</v>
          </cell>
          <cell r="X1708">
            <v>162728.62817391305</v>
          </cell>
        </row>
        <row r="1709">
          <cell r="E1709" t="str">
            <v>37.8C00.0227</v>
          </cell>
          <cell r="F1709" t="str">
            <v>03. NHI KHOA</v>
          </cell>
          <cell r="G1709" t="str">
            <v>3.443</v>
          </cell>
          <cell r="H1709" t="str">
            <v>Cấy chỉ điều trị dị ứng</v>
          </cell>
          <cell r="I1709" t="str">
            <v>Cấy chỉ điều trị dị ứng</v>
          </cell>
          <cell r="J1709" t="str">
            <v>Cấy chỉ điều trị dị ứng</v>
          </cell>
          <cell r="K1709" t="str">
            <v>C</v>
          </cell>
          <cell r="L1709" t="str">
            <v>T1</v>
          </cell>
          <cell r="M1709">
            <v>235</v>
          </cell>
          <cell r="N1709">
            <v>235</v>
          </cell>
          <cell r="P1709" t="str">
            <v xml:space="preserve">Chôn chỉ (cấy chỉ) </v>
          </cell>
          <cell r="Q1709">
            <v>120151</v>
          </cell>
          <cell r="R1709">
            <v>27937.5652173913</v>
          </cell>
          <cell r="S1709">
            <v>148000</v>
          </cell>
          <cell r="T1709">
            <v>36318.83478260869</v>
          </cell>
          <cell r="U1709">
            <v>156469.8347826087</v>
          </cell>
          <cell r="V1709">
            <v>156400</v>
          </cell>
          <cell r="W1709">
            <v>6258.793391304348</v>
          </cell>
          <cell r="X1709">
            <v>162728.62817391305</v>
          </cell>
        </row>
        <row r="1710">
          <cell r="E1710" t="str">
            <v>37.8C00.0227</v>
          </cell>
          <cell r="F1710" t="str">
            <v>03. NHI KHOA</v>
          </cell>
          <cell r="G1710" t="str">
            <v>3.422</v>
          </cell>
          <cell r="H1710" t="str">
            <v>Cấy chỉ điều trị động kinh</v>
          </cell>
          <cell r="I1710" t="str">
            <v>Cấy chỉ điều trị động kinh</v>
          </cell>
          <cell r="J1710" t="str">
            <v>Cấy chỉ điều trị động kinh</v>
          </cell>
          <cell r="K1710" t="str">
            <v>C</v>
          </cell>
          <cell r="L1710" t="str">
            <v>T1</v>
          </cell>
          <cell r="M1710">
            <v>235</v>
          </cell>
          <cell r="N1710">
            <v>235</v>
          </cell>
          <cell r="P1710" t="str">
            <v xml:space="preserve">Chôn chỉ (cấy chỉ) </v>
          </cell>
          <cell r="Q1710">
            <v>120151</v>
          </cell>
          <cell r="R1710">
            <v>27937.5652173913</v>
          </cell>
          <cell r="S1710">
            <v>148000</v>
          </cell>
          <cell r="T1710">
            <v>36318.83478260869</v>
          </cell>
          <cell r="U1710">
            <v>156469.8347826087</v>
          </cell>
          <cell r="V1710">
            <v>156400</v>
          </cell>
          <cell r="W1710">
            <v>6258.793391304348</v>
          </cell>
          <cell r="X1710">
            <v>162728.62817391305</v>
          </cell>
        </row>
        <row r="1711">
          <cell r="E1711" t="str">
            <v>37.8C00.0227</v>
          </cell>
          <cell r="F1711" t="str">
            <v>03. NHI KHOA</v>
          </cell>
          <cell r="G1711" t="str">
            <v>3.460</v>
          </cell>
          <cell r="H1711" t="str">
            <v>Cấy chỉ điều trị giảm đau do ung thư</v>
          </cell>
          <cell r="I1711" t="str">
            <v>Cấy chỉ điều trị giảm đau do ung thư</v>
          </cell>
          <cell r="J1711" t="str">
            <v>Cấy chỉ điều trị giảm đau do ung thư</v>
          </cell>
          <cell r="K1711" t="str">
            <v>C</v>
          </cell>
          <cell r="L1711" t="str">
            <v>T1</v>
          </cell>
          <cell r="M1711">
            <v>235</v>
          </cell>
          <cell r="N1711">
            <v>235</v>
          </cell>
          <cell r="P1711" t="str">
            <v xml:space="preserve">Chôn chỉ (cấy chỉ) </v>
          </cell>
          <cell r="Q1711">
            <v>120151</v>
          </cell>
          <cell r="R1711">
            <v>27937.5652173913</v>
          </cell>
          <cell r="S1711">
            <v>148000</v>
          </cell>
          <cell r="T1711">
            <v>36318.83478260869</v>
          </cell>
          <cell r="U1711">
            <v>156469.8347826087</v>
          </cell>
          <cell r="V1711">
            <v>156400</v>
          </cell>
          <cell r="W1711">
            <v>6258.793391304348</v>
          </cell>
          <cell r="X1711">
            <v>162728.62817391305</v>
          </cell>
        </row>
        <row r="1712">
          <cell r="E1712" t="str">
            <v>37.8C00.0227</v>
          </cell>
          <cell r="F1712" t="str">
            <v>03. NHI KHOA</v>
          </cell>
          <cell r="G1712" t="str">
            <v>3.459</v>
          </cell>
          <cell r="H1712" t="str">
            <v>Cấy chỉ điều trị giảm đau sau phẫu thuật</v>
          </cell>
          <cell r="I1712" t="str">
            <v>Cấy chỉ điều trị giảm đau sau phẫu thuật</v>
          </cell>
          <cell r="J1712" t="str">
            <v>Cấy chỉ điều trị giảm đau sau phẫu thuật</v>
          </cell>
          <cell r="K1712" t="str">
            <v>C</v>
          </cell>
          <cell r="L1712" t="str">
            <v>T1</v>
          </cell>
          <cell r="M1712">
            <v>235</v>
          </cell>
          <cell r="N1712">
            <v>235</v>
          </cell>
          <cell r="P1712" t="str">
            <v xml:space="preserve">Chôn chỉ (cấy chỉ) </v>
          </cell>
          <cell r="Q1712">
            <v>120151</v>
          </cell>
          <cell r="R1712">
            <v>27937.5652173913</v>
          </cell>
          <cell r="S1712">
            <v>148000</v>
          </cell>
          <cell r="T1712">
            <v>36318.83478260869</v>
          </cell>
          <cell r="U1712">
            <v>156469.8347826087</v>
          </cell>
          <cell r="V1712">
            <v>156400</v>
          </cell>
          <cell r="W1712">
            <v>6258.793391304348</v>
          </cell>
          <cell r="X1712">
            <v>162728.62817391305</v>
          </cell>
        </row>
        <row r="1713">
          <cell r="E1713" t="str">
            <v>37.8C00.0227</v>
          </cell>
          <cell r="F1713" t="str">
            <v>03. NHI KHOA</v>
          </cell>
          <cell r="G1713" t="str">
            <v>3.415</v>
          </cell>
          <cell r="H1713" t="str">
            <v>Cấy chỉ điều trị giảm khứu giác</v>
          </cell>
          <cell r="I1713" t="str">
            <v>Cấy chỉ điều trị giảm khứu giác</v>
          </cell>
          <cell r="J1713" t="str">
            <v>Cấy chỉ điều trị giảm khứu giác</v>
          </cell>
          <cell r="K1713" t="str">
            <v>C</v>
          </cell>
          <cell r="L1713" t="str">
            <v>T1</v>
          </cell>
          <cell r="M1713">
            <v>235</v>
          </cell>
          <cell r="N1713">
            <v>235</v>
          </cell>
          <cell r="P1713" t="str">
            <v xml:space="preserve">Chôn chỉ (cấy chỉ) </v>
          </cell>
          <cell r="Q1713">
            <v>120151</v>
          </cell>
          <cell r="R1713">
            <v>27937.5652173913</v>
          </cell>
          <cell r="S1713">
            <v>148000</v>
          </cell>
          <cell r="T1713">
            <v>36318.83478260869</v>
          </cell>
          <cell r="U1713">
            <v>156469.8347826087</v>
          </cell>
          <cell r="V1713">
            <v>156400</v>
          </cell>
          <cell r="W1713">
            <v>6258.793391304348</v>
          </cell>
          <cell r="X1713">
            <v>162728.62817391305</v>
          </cell>
        </row>
        <row r="1714">
          <cell r="E1714" t="str">
            <v>37.8C00.0227</v>
          </cell>
          <cell r="F1714" t="str">
            <v>03. NHI KHOA</v>
          </cell>
          <cell r="G1714" t="str">
            <v>3.429</v>
          </cell>
          <cell r="H1714" t="str">
            <v>Cấy chỉ điều trị giảm thị lực do teo gai thị</v>
          </cell>
          <cell r="I1714" t="str">
            <v>Cấy chỉ điều trị giảm thị lực do teo gai thị</v>
          </cell>
          <cell r="J1714" t="str">
            <v>Cấy chỉ điều trị giảm thị lực do teo gai thị</v>
          </cell>
          <cell r="K1714" t="str">
            <v>C</v>
          </cell>
          <cell r="L1714" t="str">
            <v>T1</v>
          </cell>
          <cell r="M1714">
            <v>235</v>
          </cell>
          <cell r="N1714">
            <v>235</v>
          </cell>
          <cell r="P1714" t="str">
            <v xml:space="preserve">Chôn chỉ (cấy chỉ) </v>
          </cell>
          <cell r="Q1714">
            <v>120151</v>
          </cell>
          <cell r="R1714">
            <v>27937.5652173913</v>
          </cell>
          <cell r="S1714">
            <v>148000</v>
          </cell>
          <cell r="T1714">
            <v>36318.83478260869</v>
          </cell>
          <cell r="U1714">
            <v>156469.8347826087</v>
          </cell>
          <cell r="V1714">
            <v>156400</v>
          </cell>
          <cell r="W1714">
            <v>6258.793391304348</v>
          </cell>
          <cell r="X1714">
            <v>162728.62817391305</v>
          </cell>
        </row>
        <row r="1715">
          <cell r="E1715" t="str">
            <v>37.2A02.0010</v>
          </cell>
          <cell r="F1715" t="str">
            <v>18. ĐIỆN QUANG</v>
          </cell>
          <cell r="G1715" t="str">
            <v>18.108</v>
          </cell>
          <cell r="H1715" t="str">
            <v>Chụp X-quang xương bàn ngón tay thẳng, nghiêng hoặc chếch</v>
          </cell>
          <cell r="I1715" t="str">
            <v>Chụp X-quang xương bàn ngón tay thẳng, nghiêng hoặc chếch [≤ 24x30 cm, 1 tư thế]</v>
          </cell>
          <cell r="J1715" t="str">
            <v>Chụp Xquang xương bàn ngón tay thẳng, nghiêng hoặc chếch</v>
          </cell>
          <cell r="K1715" t="str">
            <v>D</v>
          </cell>
          <cell r="M1715">
            <v>10</v>
          </cell>
          <cell r="N1715">
            <v>10</v>
          </cell>
          <cell r="O1715" t="str">
            <v>Áp dụng cho 01 vị trí</v>
          </cell>
          <cell r="P1715" t="str">
            <v>Chụp X-quang phim  ≤ 24x30 cm (1 tư thế)</v>
          </cell>
          <cell r="Q1715">
            <v>36000</v>
          </cell>
          <cell r="R1715">
            <v>17217.391304347799</v>
          </cell>
          <cell r="S1715">
            <v>53200</v>
          </cell>
          <cell r="T1715">
            <v>22382.608695652136</v>
          </cell>
          <cell r="U1715">
            <v>58382.608695652132</v>
          </cell>
          <cell r="V1715">
            <v>58300</v>
          </cell>
          <cell r="W1715">
            <v>2335.3043478260852</v>
          </cell>
          <cell r="X1715">
            <v>60717.91304347822</v>
          </cell>
        </row>
        <row r="1716">
          <cell r="E1716" t="str">
            <v>37.2A03.0028</v>
          </cell>
          <cell r="F1716" t="str">
            <v>18. ĐIỆN QUANG</v>
          </cell>
          <cell r="G1716" t="str">
            <v>18.108</v>
          </cell>
          <cell r="H1716" t="str">
            <v>Chụp X-quang xương bàn ngón tay thẳng, nghiêng hoặc chếch</v>
          </cell>
          <cell r="I1716" t="str">
            <v>Chụp X-quang xương bàn ngón tay thẳng, nghiêng hoặc chếch [số hóa 1 phim]</v>
          </cell>
          <cell r="J1716" t="str">
            <v>Chụp Xquang xương bàn ngón tay thẳng, nghiêng hoặc chếch</v>
          </cell>
          <cell r="K1716" t="str">
            <v>D</v>
          </cell>
          <cell r="M1716">
            <v>29</v>
          </cell>
          <cell r="N1716">
            <v>29</v>
          </cell>
          <cell r="O1716" t="str">
            <v>Áp dụng cho 01 vị trí</v>
          </cell>
          <cell r="P1716" t="str">
            <v>Chụp X-quang số hóa 1 phim</v>
          </cell>
          <cell r="Q1716">
            <v>51591</v>
          </cell>
          <cell r="R1716">
            <v>16752.5217391304</v>
          </cell>
          <cell r="S1716">
            <v>68300</v>
          </cell>
          <cell r="T1716">
            <v>21778.278260869516</v>
          </cell>
          <cell r="U1716">
            <v>73369.278260869512</v>
          </cell>
          <cell r="V1716">
            <v>73300</v>
          </cell>
          <cell r="W1716">
            <v>2934.7711304347804</v>
          </cell>
          <cell r="X1716">
            <v>76304.049391304288</v>
          </cell>
        </row>
        <row r="1717">
          <cell r="E1717" t="str">
            <v>37.2A03.0029</v>
          </cell>
          <cell r="F1717" t="str">
            <v>18. ĐIỆN QUANG</v>
          </cell>
          <cell r="G1717" t="str">
            <v>18.108</v>
          </cell>
          <cell r="H1717" t="str">
            <v>Chụp X-quang xương bàn ngón tay thẳng, nghiêng hoặc chếch</v>
          </cell>
          <cell r="I1717" t="str">
            <v>Chụp X-quang xương bàn ngón tay thẳng, nghiêng hoặc chếch [số hóa 2 phim]</v>
          </cell>
          <cell r="J1717" t="str">
            <v>Chụp Xquang xương bàn ngón tay thẳng, nghiêng hoặc chếch</v>
          </cell>
          <cell r="K1717" t="str">
            <v>D</v>
          </cell>
          <cell r="M1717">
            <v>30</v>
          </cell>
          <cell r="N1717">
            <v>30</v>
          </cell>
          <cell r="O1717" t="str">
            <v>Áp dụng cho 01 vị trí</v>
          </cell>
          <cell r="P1717" t="str">
            <v>Chụp X-quang số hóa 2 phim</v>
          </cell>
          <cell r="Q1717">
            <v>83000</v>
          </cell>
          <cell r="R1717">
            <v>17217.391304347799</v>
          </cell>
          <cell r="S1717">
            <v>100000</v>
          </cell>
          <cell r="T1717">
            <v>22382.608695652136</v>
          </cell>
          <cell r="U1717">
            <v>105382.60869565213</v>
          </cell>
          <cell r="V1717">
            <v>105300</v>
          </cell>
          <cell r="W1717">
            <v>4215.3043478260852</v>
          </cell>
          <cell r="X1717">
            <v>109597.91304347821</v>
          </cell>
        </row>
        <row r="1718">
          <cell r="E1718" t="str">
            <v>37.2A02.0013</v>
          </cell>
          <cell r="F1718" t="str">
            <v>18. ĐIỆN QUANG</v>
          </cell>
          <cell r="G1718" t="str">
            <v>18.116</v>
          </cell>
          <cell r="H1718" t="str">
            <v>Chụp X-quang xương bàn, ngón chân thẳng, nghiêng hoặc chếch</v>
          </cell>
          <cell r="I1718" t="str">
            <v>Chụp X-quang xương bàn, ngón chân thẳng, nghiêng hoặc chếch  [&gt; 24x30 cm, 2 tư thế]</v>
          </cell>
          <cell r="J1718" t="str">
            <v>Chụp Xquang xương bàn, ngón chân thẳng, nghiêng hoặc chếch</v>
          </cell>
          <cell r="K1718" t="str">
            <v>D</v>
          </cell>
          <cell r="M1718">
            <v>13</v>
          </cell>
          <cell r="N1718">
            <v>13</v>
          </cell>
          <cell r="O1718" t="str">
            <v>Áp dụng cho 01 vị trí</v>
          </cell>
          <cell r="P1718" t="str">
            <v>Chụp X-quang phim &gt; 24x30 cm (2 tư thế)</v>
          </cell>
          <cell r="Q1718">
            <v>55000</v>
          </cell>
          <cell r="R1718">
            <v>17217.391304347799</v>
          </cell>
          <cell r="S1718">
            <v>72200</v>
          </cell>
          <cell r="T1718">
            <v>22382.608695652136</v>
          </cell>
          <cell r="U1718">
            <v>77382.608695652132</v>
          </cell>
          <cell r="V1718">
            <v>77300</v>
          </cell>
          <cell r="W1718">
            <v>3095.3043478260852</v>
          </cell>
          <cell r="X1718">
            <v>80477.913043478213</v>
          </cell>
        </row>
        <row r="1719">
          <cell r="E1719" t="str">
            <v>37.2A02.0011</v>
          </cell>
          <cell r="F1719" t="str">
            <v>18. ĐIỆN QUANG</v>
          </cell>
          <cell r="G1719" t="str">
            <v>18.116</v>
          </cell>
          <cell r="H1719" t="str">
            <v>Chụp X-quang xương bàn, ngón chân thẳng, nghiêng hoặc chếch</v>
          </cell>
          <cell r="I1719" t="str">
            <v>Chụp X-quang xương bàn, ngón chân thẳng, nghiêng hoặc chếch  [≤ 24x30 cm, 2 tư thế]</v>
          </cell>
          <cell r="J1719" t="str">
            <v>Chụp Xquang xương bàn, ngón chân thẳng, nghiêng hoặc chếch</v>
          </cell>
          <cell r="K1719" t="str">
            <v>D</v>
          </cell>
          <cell r="M1719">
            <v>11</v>
          </cell>
          <cell r="N1719">
            <v>11</v>
          </cell>
          <cell r="O1719" t="str">
            <v>Áp dụng cho 01 vị trí</v>
          </cell>
          <cell r="P1719" t="str">
            <v>Chụp X-quang phim  ≤ 24x30 cm (2 tư thế)</v>
          </cell>
          <cell r="Q1719">
            <v>42000</v>
          </cell>
          <cell r="R1719">
            <v>17217.391304347799</v>
          </cell>
          <cell r="S1719">
            <v>59200</v>
          </cell>
          <cell r="T1719">
            <v>22382.608695652136</v>
          </cell>
          <cell r="U1719">
            <v>64382.608695652132</v>
          </cell>
          <cell r="V1719">
            <v>64300</v>
          </cell>
          <cell r="W1719">
            <v>2575.3043478260852</v>
          </cell>
          <cell r="X1719">
            <v>66957.913043478213</v>
          </cell>
        </row>
        <row r="1720">
          <cell r="E1720" t="str">
            <v>37.2A03.0028</v>
          </cell>
          <cell r="F1720" t="str">
            <v>18. ĐIỆN QUANG</v>
          </cell>
          <cell r="G1720" t="str">
            <v>18.116</v>
          </cell>
          <cell r="H1720" t="str">
            <v>Chụp X-quang xương bàn, ngón chân thẳng, nghiêng hoặc chếch</v>
          </cell>
          <cell r="I1720" t="str">
            <v>Chụp X-quang xương bàn, ngón chân thẳng, nghiêng hoặc chếch [số hóa 1 phim]</v>
          </cell>
          <cell r="J1720" t="str">
            <v>Chụp Xquang xương bàn, ngón chân thẳng, nghiêng hoặc chếch</v>
          </cell>
          <cell r="K1720" t="str">
            <v>D</v>
          </cell>
          <cell r="M1720">
            <v>29</v>
          </cell>
          <cell r="N1720">
            <v>29</v>
          </cell>
          <cell r="O1720" t="str">
            <v>Áp dụng cho 01 vị trí</v>
          </cell>
          <cell r="P1720" t="str">
            <v>Chụp X-quang số hóa 1 phim</v>
          </cell>
          <cell r="Q1720">
            <v>51591</v>
          </cell>
          <cell r="R1720">
            <v>16752.5217391304</v>
          </cell>
          <cell r="S1720">
            <v>68300</v>
          </cell>
          <cell r="T1720">
            <v>21778.278260869516</v>
          </cell>
          <cell r="U1720">
            <v>73369.278260869512</v>
          </cell>
          <cell r="V1720">
            <v>73300</v>
          </cell>
          <cell r="W1720">
            <v>2934.7711304347804</v>
          </cell>
          <cell r="X1720">
            <v>76304.049391304288</v>
          </cell>
        </row>
        <row r="1721">
          <cell r="E1721" t="str">
            <v>37.2A03.0029</v>
          </cell>
          <cell r="F1721" t="str">
            <v>18. ĐIỆN QUANG</v>
          </cell>
          <cell r="G1721" t="str">
            <v>18.116</v>
          </cell>
          <cell r="H1721" t="str">
            <v>Chụp X-quang xương bàn, ngón chân thẳng, nghiêng hoặc chếch</v>
          </cell>
          <cell r="I1721" t="str">
            <v>Chụp X-quang xương bàn, ngón chân thẳng, nghiêng hoặc chếch [số hóa 2 phim]</v>
          </cell>
          <cell r="J1721" t="str">
            <v>Chụp Xquang xương bàn, ngón chân thẳng, nghiêng hoặc chếch</v>
          </cell>
          <cell r="K1721" t="str">
            <v>D</v>
          </cell>
          <cell r="M1721">
            <v>30</v>
          </cell>
          <cell r="N1721">
            <v>30</v>
          </cell>
          <cell r="O1721" t="str">
            <v>Áp dụng cho 01 vị trí</v>
          </cell>
          <cell r="P1721" t="str">
            <v>Chụp X-quang số hóa 2 phim</v>
          </cell>
          <cell r="Q1721">
            <v>83000</v>
          </cell>
          <cell r="R1721">
            <v>17217.391304347799</v>
          </cell>
          <cell r="S1721">
            <v>100000</v>
          </cell>
          <cell r="T1721">
            <v>22382.608695652136</v>
          </cell>
          <cell r="U1721">
            <v>105382.60869565213</v>
          </cell>
          <cell r="V1721">
            <v>105300</v>
          </cell>
          <cell r="W1721">
            <v>4215.3043478260852</v>
          </cell>
          <cell r="X1721">
            <v>109597.91304347821</v>
          </cell>
        </row>
        <row r="1722">
          <cell r="E1722" t="str">
            <v>37.2A02.0013</v>
          </cell>
          <cell r="F1722" t="str">
            <v>18. ĐIỆN QUANG</v>
          </cell>
          <cell r="G1722" t="str">
            <v>18.113</v>
          </cell>
          <cell r="H1722" t="str">
            <v>Chụp X-quang xương bánh chè và khớp đùi bánh chè</v>
          </cell>
          <cell r="I1722" t="str">
            <v>Chụp X-quang xương bánh chè và khớp đùi bánh chè  [&gt; 24x30 cm, 2 tư thế]</v>
          </cell>
          <cell r="J1722" t="str">
            <v>Chụp Xquang xương bánh chè và khớp đùi bánh chè</v>
          </cell>
          <cell r="K1722" t="str">
            <v>C</v>
          </cell>
          <cell r="M1722">
            <v>13</v>
          </cell>
          <cell r="N1722">
            <v>13</v>
          </cell>
          <cell r="O1722" t="str">
            <v>Áp dụng cho 01 vị trí</v>
          </cell>
          <cell r="P1722" t="str">
            <v>Chụp X-quang phim &gt; 24x30 cm (2 tư thế)</v>
          </cell>
          <cell r="Q1722">
            <v>55000</v>
          </cell>
          <cell r="R1722">
            <v>17217.391304347799</v>
          </cell>
          <cell r="S1722">
            <v>72200</v>
          </cell>
          <cell r="T1722">
            <v>22382.608695652136</v>
          </cell>
          <cell r="U1722">
            <v>77382.608695652132</v>
          </cell>
          <cell r="V1722">
            <v>77300</v>
          </cell>
          <cell r="W1722">
            <v>3095.3043478260852</v>
          </cell>
          <cell r="X1722">
            <v>80477.913043478213</v>
          </cell>
        </row>
        <row r="1723">
          <cell r="E1723" t="str">
            <v>37.2A02.0011</v>
          </cell>
          <cell r="F1723" t="str">
            <v>18. ĐIỆN QUANG</v>
          </cell>
          <cell r="G1723" t="str">
            <v>18.113</v>
          </cell>
          <cell r="H1723" t="str">
            <v>Chụp X-quang xương bánh chè và khớp đùi bánh chè</v>
          </cell>
          <cell r="I1723" t="str">
            <v>Chụp X-quang xương bánh chè và khớp đùi bánh chè  [≤ 24x30 cm, 2 tư thế]</v>
          </cell>
          <cell r="J1723" t="str">
            <v>Chụp Xquang xương bánh chè và khớp đùi bánh chè</v>
          </cell>
          <cell r="K1723" t="str">
            <v>C</v>
          </cell>
          <cell r="M1723">
            <v>11</v>
          </cell>
          <cell r="N1723">
            <v>11</v>
          </cell>
          <cell r="O1723" t="str">
            <v>Áp dụng cho 01 vị trí</v>
          </cell>
          <cell r="P1723" t="str">
            <v>Chụp X-quang phim  ≤ 24x30 cm (2 tư thế)</v>
          </cell>
          <cell r="Q1723">
            <v>42000</v>
          </cell>
          <cell r="R1723">
            <v>17217.391304347799</v>
          </cell>
          <cell r="S1723">
            <v>59200</v>
          </cell>
          <cell r="T1723">
            <v>22382.608695652136</v>
          </cell>
          <cell r="U1723">
            <v>64382.608695652132</v>
          </cell>
          <cell r="V1723">
            <v>64300</v>
          </cell>
          <cell r="W1723">
            <v>2575.3043478260852</v>
          </cell>
          <cell r="X1723">
            <v>66957.913043478213</v>
          </cell>
        </row>
        <row r="1724">
          <cell r="E1724" t="str">
            <v>37.8C00.0227</v>
          </cell>
          <cell r="F1724" t="str">
            <v>03. NHI KHOA</v>
          </cell>
          <cell r="G1724" t="str">
            <v>3.408</v>
          </cell>
          <cell r="H1724" t="str">
            <v>Cấy chỉ điều trị liệt do bệnh của cơ</v>
          </cell>
          <cell r="I1724" t="str">
            <v>Cấy chỉ điều trị liệt do bệnh của cơ</v>
          </cell>
          <cell r="J1724" t="str">
            <v>Cấy chỉ điều trị liệt do bệnh của cơ</v>
          </cell>
          <cell r="K1724" t="str">
            <v>C</v>
          </cell>
          <cell r="L1724" t="str">
            <v>T1</v>
          </cell>
          <cell r="M1724">
            <v>235</v>
          </cell>
          <cell r="N1724">
            <v>235</v>
          </cell>
          <cell r="P1724" t="str">
            <v xml:space="preserve">Chôn chỉ (cấy chỉ) </v>
          </cell>
          <cell r="Q1724">
            <v>120151</v>
          </cell>
          <cell r="R1724">
            <v>27937.5652173913</v>
          </cell>
          <cell r="S1724">
            <v>148000</v>
          </cell>
          <cell r="T1724">
            <v>36318.83478260869</v>
          </cell>
          <cell r="U1724">
            <v>156469.8347826087</v>
          </cell>
          <cell r="V1724">
            <v>156400</v>
          </cell>
          <cell r="W1724">
            <v>6258.793391304348</v>
          </cell>
          <cell r="X1724">
            <v>162728.62817391305</v>
          </cell>
        </row>
        <row r="1725">
          <cell r="E1725" t="str">
            <v>37.8C00.0227</v>
          </cell>
          <cell r="F1725" t="str">
            <v>03. NHI KHOA</v>
          </cell>
          <cell r="G1725" t="str">
            <v>3.407</v>
          </cell>
          <cell r="H1725" t="str">
            <v>Cấy chỉ điều trị liệt nửa người</v>
          </cell>
          <cell r="I1725" t="str">
            <v>Cấy chỉ điều trị liệt nửa người</v>
          </cell>
          <cell r="J1725" t="str">
            <v>Cấy chỉ điều trị liệt nửa người</v>
          </cell>
          <cell r="K1725" t="str">
            <v>C</v>
          </cell>
          <cell r="L1725" t="str">
            <v>T1</v>
          </cell>
          <cell r="M1725">
            <v>235</v>
          </cell>
          <cell r="N1725">
            <v>235</v>
          </cell>
          <cell r="P1725" t="str">
            <v xml:space="preserve">Chôn chỉ (cấy chỉ) </v>
          </cell>
          <cell r="Q1725">
            <v>120151</v>
          </cell>
          <cell r="R1725">
            <v>27937.5652173913</v>
          </cell>
          <cell r="S1725">
            <v>148000</v>
          </cell>
          <cell r="T1725">
            <v>36318.83478260869</v>
          </cell>
          <cell r="U1725">
            <v>156469.8347826087</v>
          </cell>
          <cell r="V1725">
            <v>156400</v>
          </cell>
          <cell r="W1725">
            <v>6258.793391304348</v>
          </cell>
          <cell r="X1725">
            <v>162728.62817391305</v>
          </cell>
        </row>
        <row r="1726">
          <cell r="E1726" t="str">
            <v>37.2A03.0028</v>
          </cell>
          <cell r="F1726" t="str">
            <v>18. ĐIỆN QUANG</v>
          </cell>
          <cell r="G1726" t="str">
            <v>18.113</v>
          </cell>
          <cell r="H1726" t="str">
            <v>Chụp X-quang xương bánh chè và khớp đùi bánh chè</v>
          </cell>
          <cell r="I1726" t="str">
            <v>Chụp X-quang xương bánh chè và khớp đùi bánh chè [số hóa 1 phim]</v>
          </cell>
          <cell r="J1726" t="str">
            <v>Chụp Xquang xương bánh chè và khớp đùi bánh chè</v>
          </cell>
          <cell r="K1726" t="str">
            <v>C</v>
          </cell>
          <cell r="M1726">
            <v>29</v>
          </cell>
          <cell r="N1726">
            <v>29</v>
          </cell>
          <cell r="O1726" t="str">
            <v>Áp dụng cho 01 vị trí</v>
          </cell>
          <cell r="P1726" t="str">
            <v>Chụp X-quang số hóa 1 phim</v>
          </cell>
          <cell r="Q1726">
            <v>51591</v>
          </cell>
          <cell r="R1726">
            <v>16752.5217391304</v>
          </cell>
          <cell r="S1726">
            <v>68300</v>
          </cell>
          <cell r="T1726">
            <v>21778.278260869516</v>
          </cell>
          <cell r="U1726">
            <v>73369.278260869512</v>
          </cell>
          <cell r="V1726">
            <v>73300</v>
          </cell>
          <cell r="W1726">
            <v>2934.7711304347804</v>
          </cell>
          <cell r="X1726">
            <v>76304.049391304288</v>
          </cell>
        </row>
        <row r="1727">
          <cell r="E1727" t="str">
            <v>37.2A03.0029</v>
          </cell>
          <cell r="F1727" t="str">
            <v>18. ĐIỆN QUANG</v>
          </cell>
          <cell r="G1727" t="str">
            <v>18.113</v>
          </cell>
          <cell r="H1727" t="str">
            <v>Chụp X-quang xương bánh chè và khớp đùi bánh chè</v>
          </cell>
          <cell r="I1727" t="str">
            <v>Chụp X-quang xương bánh chè và khớp đùi bánh chè [số hóa 2 phim]</v>
          </cell>
          <cell r="J1727" t="str">
            <v>Chụp Xquang xương bánh chè và khớp đùi bánh chè</v>
          </cell>
          <cell r="K1727" t="str">
            <v>C</v>
          </cell>
          <cell r="M1727">
            <v>30</v>
          </cell>
          <cell r="N1727">
            <v>30</v>
          </cell>
          <cell r="O1727" t="str">
            <v>Áp dụng cho 01 vị trí</v>
          </cell>
          <cell r="P1727" t="str">
            <v>Chụp X-quang số hóa 2 phim</v>
          </cell>
          <cell r="Q1727">
            <v>83000</v>
          </cell>
          <cell r="R1727">
            <v>17217.391304347799</v>
          </cell>
          <cell r="S1727">
            <v>100000</v>
          </cell>
          <cell r="T1727">
            <v>22382.608695652136</v>
          </cell>
          <cell r="U1727">
            <v>105382.60869565213</v>
          </cell>
          <cell r="V1727">
            <v>105300</v>
          </cell>
          <cell r="W1727">
            <v>4215.3043478260852</v>
          </cell>
          <cell r="X1727">
            <v>109597.91304347821</v>
          </cell>
        </row>
        <row r="1728">
          <cell r="E1728" t="str">
            <v>37.8C00.0227</v>
          </cell>
          <cell r="F1728" t="str">
            <v>03. NHI KHOA</v>
          </cell>
          <cell r="G1728" t="str">
            <v>3.442</v>
          </cell>
          <cell r="H1728" t="str">
            <v>Cấy chỉ điều trị nôn, nấc</v>
          </cell>
          <cell r="I1728" t="str">
            <v>Cấy chỉ điều trị nôn, nấc</v>
          </cell>
          <cell r="J1728" t="str">
            <v>Cấy chỉ điều trị nôn, nấc</v>
          </cell>
          <cell r="K1728" t="str">
            <v>C</v>
          </cell>
          <cell r="L1728" t="str">
            <v>T1</v>
          </cell>
          <cell r="M1728">
            <v>235</v>
          </cell>
          <cell r="N1728">
            <v>235</v>
          </cell>
          <cell r="P1728" t="str">
            <v xml:space="preserve">Chôn chỉ (cấy chỉ) </v>
          </cell>
          <cell r="Q1728">
            <v>120151</v>
          </cell>
          <cell r="R1728">
            <v>27937.5652173913</v>
          </cell>
          <cell r="S1728">
            <v>148000</v>
          </cell>
          <cell r="T1728">
            <v>36318.83478260869</v>
          </cell>
          <cell r="U1728">
            <v>156469.8347826087</v>
          </cell>
          <cell r="V1728">
            <v>156400</v>
          </cell>
          <cell r="W1728">
            <v>6258.793391304348</v>
          </cell>
          <cell r="X1728">
            <v>162728.62817391305</v>
          </cell>
        </row>
        <row r="1729">
          <cell r="E1729" t="str">
            <v>37.8C00.0227</v>
          </cell>
          <cell r="F1729" t="str">
            <v>03. NHI KHOA</v>
          </cell>
          <cell r="G1729" t="str">
            <v>3.457</v>
          </cell>
          <cell r="H1729" t="str">
            <v>Cấy chỉ điều trị rối loạn chức năng do chấn thương sọ não</v>
          </cell>
          <cell r="I1729" t="str">
            <v>Cấy chỉ điều trị rối loạn chức năng do chấn thương sọ não</v>
          </cell>
          <cell r="J1729" t="str">
            <v>Cấy chỉ điều trị rối loạn chức năng do chấn thương sọ não</v>
          </cell>
          <cell r="K1729" t="str">
            <v>C</v>
          </cell>
          <cell r="L1729" t="str">
            <v>T1</v>
          </cell>
          <cell r="M1729">
            <v>235</v>
          </cell>
          <cell r="N1729">
            <v>235</v>
          </cell>
          <cell r="P1729" t="str">
            <v xml:space="preserve">Chôn chỉ (cấy chỉ) </v>
          </cell>
          <cell r="Q1729">
            <v>120151</v>
          </cell>
          <cell r="R1729">
            <v>27937.5652173913</v>
          </cell>
          <cell r="S1729">
            <v>148000</v>
          </cell>
          <cell r="T1729">
            <v>36318.83478260869</v>
          </cell>
          <cell r="U1729">
            <v>156469.8347826087</v>
          </cell>
          <cell r="V1729">
            <v>156400</v>
          </cell>
          <cell r="W1729">
            <v>6258.793391304348</v>
          </cell>
          <cell r="X1729">
            <v>162728.62817391305</v>
          </cell>
        </row>
        <row r="1730">
          <cell r="E1730" t="str">
            <v>37.8C00.0227</v>
          </cell>
          <cell r="F1730" t="str">
            <v>03. NHI KHOA</v>
          </cell>
          <cell r="G1730" t="str">
            <v>3.455</v>
          </cell>
          <cell r="H1730" t="str">
            <v>Cấy chỉ điều trị rối loạn thần kinh thực vật</v>
          </cell>
          <cell r="I1730" t="str">
            <v>Cấy chỉ điều trị rối loạn thần kinh thực vật</v>
          </cell>
          <cell r="J1730" t="str">
            <v>Cấy chỉ điều trị rối loạn thần kinh thực vật</v>
          </cell>
          <cell r="K1730" t="str">
            <v>C</v>
          </cell>
          <cell r="L1730" t="str">
            <v>T1</v>
          </cell>
          <cell r="M1730">
            <v>235</v>
          </cell>
          <cell r="N1730">
            <v>235</v>
          </cell>
          <cell r="P1730" t="str">
            <v xml:space="preserve">Chôn chỉ (cấy chỉ) </v>
          </cell>
          <cell r="Q1730">
            <v>120151</v>
          </cell>
          <cell r="R1730">
            <v>27937.5652173913</v>
          </cell>
          <cell r="S1730">
            <v>148000</v>
          </cell>
          <cell r="T1730">
            <v>36318.83478260869</v>
          </cell>
          <cell r="U1730">
            <v>156469.8347826087</v>
          </cell>
          <cell r="V1730">
            <v>156400</v>
          </cell>
          <cell r="W1730">
            <v>6258.793391304348</v>
          </cell>
          <cell r="X1730">
            <v>162728.62817391305</v>
          </cell>
        </row>
        <row r="1731">
          <cell r="E1731" t="str">
            <v>37.8C00.0227</v>
          </cell>
          <cell r="F1731" t="str">
            <v>03. NHI KHOA</v>
          </cell>
          <cell r="G1731" t="str">
            <v>3.430</v>
          </cell>
          <cell r="H1731" t="str">
            <v>Cấy chỉ điều trị rối loạn tiền đình</v>
          </cell>
          <cell r="I1731" t="str">
            <v>Cấy chỉ điều trị rối loạn tiền đình</v>
          </cell>
          <cell r="J1731" t="str">
            <v>Cấy chỉ điều trị rối loạn tiền đình</v>
          </cell>
          <cell r="K1731" t="str">
            <v>C</v>
          </cell>
          <cell r="L1731" t="str">
            <v>T1</v>
          </cell>
          <cell r="M1731">
            <v>235</v>
          </cell>
          <cell r="N1731">
            <v>235</v>
          </cell>
          <cell r="P1731" t="str">
            <v xml:space="preserve">Chôn chỉ (cấy chỉ) </v>
          </cell>
          <cell r="Q1731">
            <v>120151</v>
          </cell>
          <cell r="R1731">
            <v>27937.5652173913</v>
          </cell>
          <cell r="S1731">
            <v>148000</v>
          </cell>
          <cell r="T1731">
            <v>36318.83478260869</v>
          </cell>
          <cell r="U1731">
            <v>156469.8347826087</v>
          </cell>
          <cell r="V1731">
            <v>156400</v>
          </cell>
          <cell r="W1731">
            <v>6258.793391304348</v>
          </cell>
          <cell r="X1731">
            <v>162728.62817391305</v>
          </cell>
        </row>
        <row r="1732">
          <cell r="E1732" t="str">
            <v>37.2A02.0013</v>
          </cell>
          <cell r="F1732" t="str">
            <v>18. ĐIỆN QUANG</v>
          </cell>
          <cell r="G1732" t="str">
            <v>18.114</v>
          </cell>
          <cell r="H1732" t="str">
            <v>Chụp X-quang xương cẳng chân thẳng nghiêng</v>
          </cell>
          <cell r="I1732" t="str">
            <v>Chụp X-quang xương cẳng chân thẳng nghiêng  [&gt; 24x30 cm, 2 tư thế]</v>
          </cell>
          <cell r="J1732" t="str">
            <v>Chụp Xquang xương cẳng chân thẳng nghiêng</v>
          </cell>
          <cell r="K1732" t="str">
            <v>D</v>
          </cell>
          <cell r="M1732">
            <v>13</v>
          </cell>
          <cell r="N1732">
            <v>13</v>
          </cell>
          <cell r="O1732" t="str">
            <v>Áp dụng cho 01 vị trí</v>
          </cell>
          <cell r="P1732" t="str">
            <v>Chụp X-quang phim &gt; 24x30 cm (2 tư thế)</v>
          </cell>
          <cell r="Q1732">
            <v>55000</v>
          </cell>
          <cell r="R1732">
            <v>17217.391304347799</v>
          </cell>
          <cell r="S1732">
            <v>72200</v>
          </cell>
          <cell r="T1732">
            <v>22382.608695652136</v>
          </cell>
          <cell r="U1732">
            <v>77382.608695652132</v>
          </cell>
          <cell r="V1732">
            <v>77300</v>
          </cell>
          <cell r="W1732">
            <v>3095.3043478260852</v>
          </cell>
          <cell r="X1732">
            <v>80477.913043478213</v>
          </cell>
        </row>
        <row r="1733">
          <cell r="E1733" t="str">
            <v>37.8C00.0227</v>
          </cell>
          <cell r="F1733" t="str">
            <v>03. NHI KHOA</v>
          </cell>
          <cell r="G1733" t="str">
            <v>3.4181</v>
          </cell>
          <cell r="H1733" t="str">
            <v>Cấy chỉ điều trị sa trực tràng</v>
          </cell>
          <cell r="I1733" t="str">
            <v>Cấy chỉ điều trị sa trực tràng</v>
          </cell>
          <cell r="J1733" t="str">
            <v>Cấy chỉ điều trị sa trực tràng</v>
          </cell>
          <cell r="K1733" t="str">
            <v>C</v>
          </cell>
          <cell r="L1733" t="str">
            <v>T2</v>
          </cell>
          <cell r="M1733">
            <v>235</v>
          </cell>
          <cell r="N1733">
            <v>235</v>
          </cell>
          <cell r="P1733" t="str">
            <v xml:space="preserve">Chôn chỉ (cấy chỉ) </v>
          </cell>
          <cell r="Q1733">
            <v>120151</v>
          </cell>
          <cell r="R1733">
            <v>27937.5652173913</v>
          </cell>
          <cell r="S1733">
            <v>148000</v>
          </cell>
          <cell r="T1733">
            <v>36318.83478260869</v>
          </cell>
          <cell r="U1733">
            <v>156469.8347826087</v>
          </cell>
          <cell r="V1733">
            <v>156400</v>
          </cell>
          <cell r="W1733">
            <v>6258.793391304348</v>
          </cell>
          <cell r="X1733">
            <v>162728.62817391305</v>
          </cell>
        </row>
        <row r="1734">
          <cell r="E1734" t="str">
            <v>37.8C00.0227</v>
          </cell>
          <cell r="F1734" t="str">
            <v>03. NHI KHOA</v>
          </cell>
          <cell r="G1734" t="str">
            <v>3.452</v>
          </cell>
          <cell r="H1734" t="str">
            <v>Cấy chỉ điều trị táo bón</v>
          </cell>
          <cell r="I1734" t="str">
            <v>Cấy chỉ điều trị táo bón</v>
          </cell>
          <cell r="J1734" t="str">
            <v>Cấy chỉ điều trị táo bón</v>
          </cell>
          <cell r="K1734" t="str">
            <v>C</v>
          </cell>
          <cell r="L1734" t="str">
            <v>T1</v>
          </cell>
          <cell r="M1734">
            <v>235</v>
          </cell>
          <cell r="N1734">
            <v>235</v>
          </cell>
          <cell r="P1734" t="str">
            <v xml:space="preserve">Chôn chỉ (cấy chỉ) </v>
          </cell>
          <cell r="Q1734">
            <v>120151</v>
          </cell>
          <cell r="R1734">
            <v>27937.5652173913</v>
          </cell>
          <cell r="S1734">
            <v>148000</v>
          </cell>
          <cell r="T1734">
            <v>36318.83478260869</v>
          </cell>
          <cell r="U1734">
            <v>156469.8347826087</v>
          </cell>
          <cell r="V1734">
            <v>156400</v>
          </cell>
          <cell r="W1734">
            <v>6258.793391304348</v>
          </cell>
          <cell r="X1734">
            <v>162728.62817391305</v>
          </cell>
        </row>
        <row r="1735">
          <cell r="E1735" t="str">
            <v>37.8C00.0227</v>
          </cell>
          <cell r="F1735" t="str">
            <v>03. NHI KHOA</v>
          </cell>
          <cell r="G1735" t="str">
            <v>3.410</v>
          </cell>
          <cell r="H1735" t="str">
            <v>Cấy chỉ điều trị teo cơ</v>
          </cell>
          <cell r="I1735" t="str">
            <v>Cấy chỉ điều trị teo cơ</v>
          </cell>
          <cell r="J1735" t="str">
            <v>Cấy chỉ điều trị teo cơ</v>
          </cell>
          <cell r="K1735" t="str">
            <v>C</v>
          </cell>
          <cell r="L1735" t="str">
            <v>T1</v>
          </cell>
          <cell r="M1735">
            <v>235</v>
          </cell>
          <cell r="N1735">
            <v>235</v>
          </cell>
          <cell r="P1735" t="str">
            <v xml:space="preserve">Chôn chỉ (cấy chỉ) </v>
          </cell>
          <cell r="Q1735">
            <v>120151</v>
          </cell>
          <cell r="R1735">
            <v>27937.5652173913</v>
          </cell>
          <cell r="S1735">
            <v>148000</v>
          </cell>
          <cell r="T1735">
            <v>36318.83478260869</v>
          </cell>
          <cell r="U1735">
            <v>156469.8347826087</v>
          </cell>
          <cell r="V1735">
            <v>156400</v>
          </cell>
          <cell r="W1735">
            <v>6258.793391304348</v>
          </cell>
          <cell r="X1735">
            <v>162728.62817391305</v>
          </cell>
        </row>
        <row r="1736">
          <cell r="E1736" t="str">
            <v>37.8C00.0227</v>
          </cell>
          <cell r="F1736" t="str">
            <v>03. NHI KHOA</v>
          </cell>
          <cell r="G1736" t="str">
            <v>3.432</v>
          </cell>
          <cell r="H1736" t="str">
            <v>Cấy chỉ điều trị thất ngôn</v>
          </cell>
          <cell r="I1736" t="str">
            <v>Cấy chỉ điều trị thất ngôn</v>
          </cell>
          <cell r="J1736" t="str">
            <v>Cấy chỉ điều trị thất ngôn</v>
          </cell>
          <cell r="K1736" t="str">
            <v>C</v>
          </cell>
          <cell r="L1736" t="str">
            <v>T1</v>
          </cell>
          <cell r="M1736">
            <v>235</v>
          </cell>
          <cell r="N1736">
            <v>235</v>
          </cell>
          <cell r="P1736" t="str">
            <v xml:space="preserve">Chôn chỉ (cấy chỉ) </v>
          </cell>
          <cell r="Q1736">
            <v>120151</v>
          </cell>
          <cell r="R1736">
            <v>27937.5652173913</v>
          </cell>
          <cell r="S1736">
            <v>148000</v>
          </cell>
          <cell r="T1736">
            <v>36318.83478260869</v>
          </cell>
          <cell r="U1736">
            <v>156469.8347826087</v>
          </cell>
          <cell r="V1736">
            <v>156400</v>
          </cell>
          <cell r="W1736">
            <v>6258.793391304348</v>
          </cell>
          <cell r="X1736">
            <v>162728.62817391305</v>
          </cell>
        </row>
        <row r="1737">
          <cell r="E1737" t="str">
            <v>37.8C00.0227</v>
          </cell>
          <cell r="F1737" t="str">
            <v>03. NHI KHOA</v>
          </cell>
          <cell r="G1737" t="str">
            <v>3.425</v>
          </cell>
          <cell r="H1737" t="str">
            <v>Cấy chỉ điều trị thiếu máu não mạn tính</v>
          </cell>
          <cell r="I1737" t="str">
            <v>Cấy chỉ điều trị thiếu máu não mạn tính</v>
          </cell>
          <cell r="J1737" t="str">
            <v>Cấy chỉ điều trị thiếu máu não mạn tính</v>
          </cell>
          <cell r="K1737" t="str">
            <v>C</v>
          </cell>
          <cell r="L1737" t="str">
            <v>T1</v>
          </cell>
          <cell r="M1737">
            <v>235</v>
          </cell>
          <cell r="N1737">
            <v>235</v>
          </cell>
          <cell r="P1737" t="str">
            <v xml:space="preserve">Chôn chỉ (cấy chỉ) </v>
          </cell>
          <cell r="Q1737">
            <v>120151</v>
          </cell>
          <cell r="R1737">
            <v>27937.5652173913</v>
          </cell>
          <cell r="S1737">
            <v>148000</v>
          </cell>
          <cell r="T1737">
            <v>36318.83478260869</v>
          </cell>
          <cell r="U1737">
            <v>156469.8347826087</v>
          </cell>
          <cell r="V1737">
            <v>156400</v>
          </cell>
          <cell r="W1737">
            <v>6258.793391304348</v>
          </cell>
          <cell r="X1737">
            <v>162728.62817391305</v>
          </cell>
        </row>
        <row r="1738">
          <cell r="E1738" t="str">
            <v>37.8C00.0227</v>
          </cell>
          <cell r="F1738" t="str">
            <v>03. NHI KHOA</v>
          </cell>
          <cell r="G1738" t="str">
            <v>3.445</v>
          </cell>
          <cell r="H1738" t="str">
            <v>Cấy chỉ điều trị thoái hóa khớp</v>
          </cell>
          <cell r="I1738" t="str">
            <v>Cấy chỉ điều trị thoái hóa khớp</v>
          </cell>
          <cell r="J1738" t="str">
            <v>Cấy chỉ điều trị thoái hoá khớp</v>
          </cell>
          <cell r="K1738" t="str">
            <v>C</v>
          </cell>
          <cell r="L1738" t="str">
            <v>T1</v>
          </cell>
          <cell r="M1738">
            <v>235</v>
          </cell>
          <cell r="N1738">
            <v>235</v>
          </cell>
          <cell r="P1738" t="str">
            <v xml:space="preserve">Chôn chỉ (cấy chỉ) </v>
          </cell>
          <cell r="Q1738">
            <v>120151</v>
          </cell>
          <cell r="R1738">
            <v>27937.5652173913</v>
          </cell>
          <cell r="S1738">
            <v>148000</v>
          </cell>
          <cell r="T1738">
            <v>36318.83478260869</v>
          </cell>
          <cell r="U1738">
            <v>156469.8347826087</v>
          </cell>
          <cell r="V1738">
            <v>156400</v>
          </cell>
          <cell r="W1738">
            <v>6258.793391304348</v>
          </cell>
          <cell r="X1738">
            <v>162728.62817391305</v>
          </cell>
        </row>
        <row r="1739">
          <cell r="E1739" t="str">
            <v>37.8C00.0227</v>
          </cell>
          <cell r="F1739" t="str">
            <v>03. NHI KHOA</v>
          </cell>
          <cell r="G1739" t="str">
            <v>3.427</v>
          </cell>
          <cell r="H1739" t="str">
            <v>Cấy chỉ điều trị tổn thương dây thần kinh V</v>
          </cell>
          <cell r="I1739" t="str">
            <v>Cấy chỉ điều trị tổn thương dây thần kinh V</v>
          </cell>
          <cell r="J1739" t="str">
            <v>Cấy chỉ điều trị tổn thương dây thần kinh V</v>
          </cell>
          <cell r="K1739" t="str">
            <v>C</v>
          </cell>
          <cell r="L1739" t="str">
            <v>T1</v>
          </cell>
          <cell r="M1739">
            <v>235</v>
          </cell>
          <cell r="N1739">
            <v>235</v>
          </cell>
          <cell r="P1739" t="str">
            <v xml:space="preserve">Chôn chỉ (cấy chỉ) </v>
          </cell>
          <cell r="Q1739">
            <v>120151</v>
          </cell>
          <cell r="R1739">
            <v>27937.5652173913</v>
          </cell>
          <cell r="S1739">
            <v>148000</v>
          </cell>
          <cell r="T1739">
            <v>36318.83478260869</v>
          </cell>
          <cell r="U1739">
            <v>156469.8347826087</v>
          </cell>
          <cell r="V1739">
            <v>156400</v>
          </cell>
          <cell r="W1739">
            <v>6258.793391304348</v>
          </cell>
          <cell r="X1739">
            <v>162728.62817391305</v>
          </cell>
        </row>
        <row r="1740">
          <cell r="E1740" t="str">
            <v>37.8C00.0227</v>
          </cell>
          <cell r="F1740" t="str">
            <v>03. NHI KHOA</v>
          </cell>
          <cell r="G1740" t="str">
            <v>3.426</v>
          </cell>
          <cell r="H1740" t="str">
            <v>Cấy chỉ điều trị tổn thương dây, rễ và đám rối thần kinh</v>
          </cell>
          <cell r="I1740" t="str">
            <v>Cấy chỉ điều trị tổn thương dây, rễ và đám rối thần kinh</v>
          </cell>
          <cell r="J1740" t="str">
            <v>Cấy chỉ điều trị tổn thương dây, rễ và đám rối thần kinh</v>
          </cell>
          <cell r="K1740" t="str">
            <v>C</v>
          </cell>
          <cell r="L1740" t="str">
            <v>T1</v>
          </cell>
          <cell r="M1740">
            <v>235</v>
          </cell>
          <cell r="N1740">
            <v>235</v>
          </cell>
          <cell r="P1740" t="str">
            <v xml:space="preserve">Chôn chỉ (cấy chỉ) </v>
          </cell>
          <cell r="Q1740">
            <v>120151</v>
          </cell>
          <cell r="R1740">
            <v>27937.5652173913</v>
          </cell>
          <cell r="S1740">
            <v>148000</v>
          </cell>
          <cell r="T1740">
            <v>36318.83478260869</v>
          </cell>
          <cell r="U1740">
            <v>156469.8347826087</v>
          </cell>
          <cell r="V1740">
            <v>156400</v>
          </cell>
          <cell r="W1740">
            <v>6258.793391304348</v>
          </cell>
          <cell r="X1740">
            <v>162728.62817391305</v>
          </cell>
        </row>
        <row r="1741">
          <cell r="E1741" t="str">
            <v>37.8C00.0227</v>
          </cell>
          <cell r="F1741" t="str">
            <v>03. NHI KHOA</v>
          </cell>
          <cell r="G1741" t="str">
            <v>3.439</v>
          </cell>
          <cell r="H1741" t="str">
            <v>Cấy chỉ điều trị trĩ</v>
          </cell>
          <cell r="I1741" t="str">
            <v>Cấy chỉ điều trị trĩ</v>
          </cell>
          <cell r="J1741" t="str">
            <v>Cấy chỉ điều trị trĩ</v>
          </cell>
          <cell r="K1741" t="str">
            <v>C</v>
          </cell>
          <cell r="L1741" t="str">
            <v>T1</v>
          </cell>
          <cell r="M1741">
            <v>235</v>
          </cell>
          <cell r="N1741">
            <v>235</v>
          </cell>
          <cell r="P1741" t="str">
            <v xml:space="preserve">Chôn chỉ (cấy chỉ) </v>
          </cell>
          <cell r="Q1741">
            <v>120151</v>
          </cell>
          <cell r="R1741">
            <v>27937.5652173913</v>
          </cell>
          <cell r="S1741">
            <v>148000</v>
          </cell>
          <cell r="T1741">
            <v>36318.83478260869</v>
          </cell>
          <cell r="U1741">
            <v>156469.8347826087</v>
          </cell>
          <cell r="V1741">
            <v>156400</v>
          </cell>
          <cell r="W1741">
            <v>6258.793391304348</v>
          </cell>
          <cell r="X1741">
            <v>162728.62817391305</v>
          </cell>
        </row>
        <row r="1742">
          <cell r="E1742" t="str">
            <v>37.8C00.0227</v>
          </cell>
          <cell r="F1742" t="str">
            <v>03. NHI KHOA</v>
          </cell>
          <cell r="G1742" t="str">
            <v>3.450</v>
          </cell>
          <cell r="H1742" t="str">
            <v>Cấy chỉ điều trị viêm co cứng cơ delta</v>
          </cell>
          <cell r="I1742" t="str">
            <v>Cấy chỉ điều trị viêm co cứng cơ delta</v>
          </cell>
          <cell r="J1742" t="str">
            <v>Cấy chỉ điều trị viêm co cứng cơ delta</v>
          </cell>
          <cell r="K1742" t="str">
            <v>C</v>
          </cell>
          <cell r="L1742" t="str">
            <v>T1</v>
          </cell>
          <cell r="M1742">
            <v>235</v>
          </cell>
          <cell r="N1742">
            <v>235</v>
          </cell>
          <cell r="P1742" t="str">
            <v xml:space="preserve">Chôn chỉ (cấy chỉ) </v>
          </cell>
          <cell r="Q1742">
            <v>120151</v>
          </cell>
          <cell r="R1742">
            <v>27937.5652173913</v>
          </cell>
          <cell r="S1742">
            <v>148000</v>
          </cell>
          <cell r="T1742">
            <v>36318.83478260869</v>
          </cell>
          <cell r="U1742">
            <v>156469.8347826087</v>
          </cell>
          <cell r="V1742">
            <v>156400</v>
          </cell>
          <cell r="W1742">
            <v>6258.793391304348</v>
          </cell>
          <cell r="X1742">
            <v>162728.62817391305</v>
          </cell>
        </row>
        <row r="1743">
          <cell r="E1743" t="str">
            <v>37.8C00.0227</v>
          </cell>
          <cell r="F1743" t="str">
            <v>03. NHI KHOA</v>
          </cell>
          <cell r="G1743" t="str">
            <v>3.444</v>
          </cell>
          <cell r="H1743" t="str">
            <v>Cấy chỉ điều trị viêm khớp dạng thấp</v>
          </cell>
          <cell r="I1743" t="str">
            <v>Cấy chỉ điều trị viêm khớp dạng thấp</v>
          </cell>
          <cell r="J1743" t="str">
            <v>Cấy chỉ điều trị viêm khớp dạng thấp</v>
          </cell>
          <cell r="K1743" t="str">
            <v>C</v>
          </cell>
          <cell r="L1743" t="str">
            <v>T1</v>
          </cell>
          <cell r="M1743">
            <v>235</v>
          </cell>
          <cell r="N1743">
            <v>235</v>
          </cell>
          <cell r="P1743" t="str">
            <v xml:space="preserve">Chôn chỉ (cấy chỉ) </v>
          </cell>
          <cell r="Q1743">
            <v>120151</v>
          </cell>
          <cell r="R1743">
            <v>27937.5652173913</v>
          </cell>
          <cell r="S1743">
            <v>148000</v>
          </cell>
          <cell r="T1743">
            <v>36318.83478260869</v>
          </cell>
          <cell r="U1743">
            <v>156469.8347826087</v>
          </cell>
          <cell r="V1743">
            <v>156400</v>
          </cell>
          <cell r="W1743">
            <v>6258.793391304348</v>
          </cell>
          <cell r="X1743">
            <v>162728.62817391305</v>
          </cell>
        </row>
        <row r="1744">
          <cell r="E1744" t="str">
            <v>37.2A02.0011</v>
          </cell>
          <cell r="F1744" t="str">
            <v>18. ĐIỆN QUANG</v>
          </cell>
          <cell r="G1744" t="str">
            <v>18.114</v>
          </cell>
          <cell r="H1744" t="str">
            <v>Chụp X-quang xương cẳng chân thẳng nghiêng</v>
          </cell>
          <cell r="I1744" t="str">
            <v>Chụp X-quang xương cẳng chân thẳng nghiêng  [≤ 24x30 cm, 2 tư thế]</v>
          </cell>
          <cell r="J1744" t="str">
            <v>Chụp Xquang xương cẳng chân thẳng nghiêng</v>
          </cell>
          <cell r="K1744" t="str">
            <v>D</v>
          </cell>
          <cell r="M1744">
            <v>11</v>
          </cell>
          <cell r="N1744">
            <v>11</v>
          </cell>
          <cell r="O1744" t="str">
            <v>Áp dụng cho 01 vị trí</v>
          </cell>
          <cell r="P1744" t="str">
            <v>Chụp X-quang phim  ≤ 24x30 cm (2 tư thế)</v>
          </cell>
          <cell r="Q1744">
            <v>42000</v>
          </cell>
          <cell r="R1744">
            <v>17217.391304347799</v>
          </cell>
          <cell r="S1744">
            <v>59200</v>
          </cell>
          <cell r="T1744">
            <v>22382.608695652136</v>
          </cell>
          <cell r="U1744">
            <v>64382.608695652132</v>
          </cell>
          <cell r="V1744">
            <v>64300</v>
          </cell>
          <cell r="W1744">
            <v>2575.3043478260852</v>
          </cell>
          <cell r="X1744">
            <v>66957.913043478213</v>
          </cell>
        </row>
        <row r="1745">
          <cell r="E1745" t="str">
            <v>37.2A03.0028</v>
          </cell>
          <cell r="F1745" t="str">
            <v>18. ĐIỆN QUANG</v>
          </cell>
          <cell r="G1745" t="str">
            <v>18.114</v>
          </cell>
          <cell r="H1745" t="str">
            <v>Chụp X-quang xương cẳng chân thẳng nghiêng</v>
          </cell>
          <cell r="I1745" t="str">
            <v>Chụp X-quang xương cẳng chân thẳng nghiêng [số hóa 1 phim]</v>
          </cell>
          <cell r="J1745" t="str">
            <v>Chụp Xquang xương cẳng chân thẳng nghiêng</v>
          </cell>
          <cell r="K1745" t="str">
            <v>D</v>
          </cell>
          <cell r="M1745">
            <v>29</v>
          </cell>
          <cell r="N1745">
            <v>29</v>
          </cell>
          <cell r="O1745" t="str">
            <v>Áp dụng cho 01 vị trí</v>
          </cell>
          <cell r="P1745" t="str">
            <v>Chụp X-quang số hóa 1 phim</v>
          </cell>
          <cell r="Q1745">
            <v>51591</v>
          </cell>
          <cell r="R1745">
            <v>16752.5217391304</v>
          </cell>
          <cell r="S1745">
            <v>68300</v>
          </cell>
          <cell r="T1745">
            <v>21778.278260869516</v>
          </cell>
          <cell r="U1745">
            <v>73369.278260869512</v>
          </cell>
          <cell r="V1745">
            <v>73300</v>
          </cell>
          <cell r="W1745">
            <v>2934.7711304347804</v>
          </cell>
          <cell r="X1745">
            <v>76304.049391304288</v>
          </cell>
        </row>
        <row r="1746">
          <cell r="E1746" t="str">
            <v>37.8C00.0227</v>
          </cell>
          <cell r="F1746" t="str">
            <v>03. NHI KHOA</v>
          </cell>
          <cell r="G1746" t="str">
            <v>3.433</v>
          </cell>
          <cell r="H1746" t="str">
            <v>Cấy chỉ điều trị viêm xoang</v>
          </cell>
          <cell r="I1746" t="str">
            <v>Cấy chỉ điều trị viêm xoang</v>
          </cell>
          <cell r="J1746" t="str">
            <v>Cấy chỉ điều trị viêm xoang</v>
          </cell>
          <cell r="K1746" t="str">
            <v>C</v>
          </cell>
          <cell r="L1746" t="str">
            <v>T1</v>
          </cell>
          <cell r="M1746">
            <v>235</v>
          </cell>
          <cell r="N1746">
            <v>235</v>
          </cell>
          <cell r="P1746" t="str">
            <v xml:space="preserve">Chôn chỉ (cấy chỉ) </v>
          </cell>
          <cell r="Q1746">
            <v>120151</v>
          </cell>
          <cell r="R1746">
            <v>27937.5652173913</v>
          </cell>
          <cell r="S1746">
            <v>148000</v>
          </cell>
          <cell r="T1746">
            <v>36318.83478260869</v>
          </cell>
          <cell r="U1746">
            <v>156469.8347826087</v>
          </cell>
          <cell r="V1746">
            <v>156400</v>
          </cell>
          <cell r="W1746">
            <v>6258.793391304348</v>
          </cell>
          <cell r="X1746">
            <v>162728.62817391305</v>
          </cell>
        </row>
        <row r="1747">
          <cell r="E1747" t="str">
            <v>37.8C00.0227</v>
          </cell>
          <cell r="F1747" t="str">
            <v>8. Y HỌC CỔ TRUYỀN</v>
          </cell>
          <cell r="G1747" t="str">
            <v>8.7</v>
          </cell>
          <cell r="H1747" t="str">
            <v>Cấy chỉ</v>
          </cell>
          <cell r="I1747" t="str">
            <v>Cấy chỉ</v>
          </cell>
          <cell r="J1747" t="str">
            <v>Cấy chỉ</v>
          </cell>
          <cell r="K1747" t="str">
            <v>C</v>
          </cell>
          <cell r="L1747" t="str">
            <v>T1</v>
          </cell>
          <cell r="M1747">
            <v>235</v>
          </cell>
          <cell r="N1747">
            <v>235</v>
          </cell>
          <cell r="P1747" t="str">
            <v xml:space="preserve">Chôn chỉ (cấy chỉ) </v>
          </cell>
          <cell r="Q1747">
            <v>120151</v>
          </cell>
          <cell r="R1747">
            <v>27937.5652173913</v>
          </cell>
          <cell r="S1747">
            <v>148000</v>
          </cell>
          <cell r="T1747">
            <v>36318.83478260869</v>
          </cell>
          <cell r="U1747">
            <v>156469.8347826087</v>
          </cell>
          <cell r="V1747">
            <v>156400</v>
          </cell>
          <cell r="W1747">
            <v>6258.793391304348</v>
          </cell>
          <cell r="X1747">
            <v>162728.62817391305</v>
          </cell>
        </row>
        <row r="1748">
          <cell r="E1748" t="str">
            <v>37.8C00.0227</v>
          </cell>
          <cell r="F1748" t="str">
            <v>8. Y HỌC CỔ TRUYỀN</v>
          </cell>
          <cell r="G1748" t="str">
            <v>8.232</v>
          </cell>
          <cell r="H1748" t="str">
            <v>Cấy chỉ châm điều trị hội chứng dạ dày - tá tràng</v>
          </cell>
          <cell r="I1748" t="str">
            <v>Cấy chỉ châm điều trị hội chứng dạ dày - tá tràng</v>
          </cell>
          <cell r="J1748" t="str">
            <v>Cấy chỉ châm điều trị hội chứng dạ dày- tá tràng</v>
          </cell>
          <cell r="K1748" t="str">
            <v>C</v>
          </cell>
          <cell r="L1748" t="str">
            <v>T1</v>
          </cell>
          <cell r="M1748">
            <v>235</v>
          </cell>
          <cell r="N1748">
            <v>235</v>
          </cell>
          <cell r="P1748" t="str">
            <v xml:space="preserve">Chôn chỉ (cấy chỉ) </v>
          </cell>
          <cell r="Q1748">
            <v>120151</v>
          </cell>
          <cell r="R1748">
            <v>27937.5652173913</v>
          </cell>
          <cell r="S1748">
            <v>148000</v>
          </cell>
          <cell r="T1748">
            <v>36318.83478260869</v>
          </cell>
          <cell r="U1748">
            <v>156469.8347826087</v>
          </cell>
          <cell r="V1748">
            <v>156400</v>
          </cell>
          <cell r="W1748">
            <v>6258.793391304348</v>
          </cell>
          <cell r="X1748">
            <v>162728.62817391305</v>
          </cell>
        </row>
        <row r="1749">
          <cell r="E1749" t="str">
            <v>37.8C00.0227</v>
          </cell>
          <cell r="F1749" t="str">
            <v>8. Y HỌC CỔ TRUYỀN</v>
          </cell>
          <cell r="G1749" t="str">
            <v>8.240</v>
          </cell>
          <cell r="H1749" t="str">
            <v>Cấy chỉ châm điều trị phục hồi chức năng vận động ở trẻ bại não</v>
          </cell>
          <cell r="I1749" t="str">
            <v>Cấy chỉ châm điều trị phục hồi chức năng vận động ở trẻ bại não</v>
          </cell>
          <cell r="J1749" t="str">
            <v>Cấy chỉ châm điều trị phục hồi chức năng vận động ở trẻ bại não</v>
          </cell>
          <cell r="K1749" t="str">
            <v>C</v>
          </cell>
          <cell r="L1749" t="str">
            <v>T1</v>
          </cell>
          <cell r="M1749">
            <v>235</v>
          </cell>
          <cell r="N1749">
            <v>235</v>
          </cell>
          <cell r="P1749" t="str">
            <v xml:space="preserve">Chôn chỉ (cấy chỉ) </v>
          </cell>
          <cell r="Q1749">
            <v>120151</v>
          </cell>
          <cell r="R1749">
            <v>27937.5652173913</v>
          </cell>
          <cell r="S1749">
            <v>148000</v>
          </cell>
          <cell r="T1749">
            <v>36318.83478260869</v>
          </cell>
          <cell r="U1749">
            <v>156469.8347826087</v>
          </cell>
          <cell r="V1749">
            <v>156400</v>
          </cell>
          <cell r="W1749">
            <v>6258.793391304348</v>
          </cell>
          <cell r="X1749">
            <v>162728.62817391305</v>
          </cell>
        </row>
        <row r="1750">
          <cell r="E1750" t="str">
            <v>37.8C00.0227</v>
          </cell>
          <cell r="F1750" t="str">
            <v>8. Y HỌC CỔ TRUYỀN</v>
          </cell>
          <cell r="G1750" t="str">
            <v>8.239</v>
          </cell>
          <cell r="H1750" t="str">
            <v>Cấy chỉ điều trị chậm phát triển trí tuệ ở trẻ bại não</v>
          </cell>
          <cell r="I1750" t="str">
            <v>Cấy chỉ điều trị chậm phát triển trí tuệ ở trẻ bại não</v>
          </cell>
          <cell r="J1750" t="str">
            <v>Cấy chỉ điều trị chậm phát triển trí tuệ ở trẻ bại não</v>
          </cell>
          <cell r="K1750" t="str">
            <v>C</v>
          </cell>
          <cell r="L1750" t="str">
            <v>T1</v>
          </cell>
          <cell r="M1750">
            <v>235</v>
          </cell>
          <cell r="N1750">
            <v>235</v>
          </cell>
          <cell r="P1750" t="str">
            <v xml:space="preserve">Chôn chỉ (cấy chỉ) </v>
          </cell>
          <cell r="Q1750">
            <v>120151</v>
          </cell>
          <cell r="R1750">
            <v>27937.5652173913</v>
          </cell>
          <cell r="S1750">
            <v>148000</v>
          </cell>
          <cell r="T1750">
            <v>36318.83478260869</v>
          </cell>
          <cell r="U1750">
            <v>156469.8347826087</v>
          </cell>
          <cell r="V1750">
            <v>156400</v>
          </cell>
          <cell r="W1750">
            <v>6258.793391304348</v>
          </cell>
          <cell r="X1750">
            <v>162728.62817391305</v>
          </cell>
        </row>
        <row r="1751">
          <cell r="E1751" t="str">
            <v>37.8C00.0227</v>
          </cell>
          <cell r="F1751" t="str">
            <v>8. Y HỌC CỔ TRUYỀN</v>
          </cell>
          <cell r="G1751" t="str">
            <v>8.270</v>
          </cell>
          <cell r="H1751" t="str">
            <v>Cấy chỉ điều trị cơn động kinh cục bộ</v>
          </cell>
          <cell r="I1751" t="str">
            <v>Cấy chỉ điều trị cơn động kinh cục bộ</v>
          </cell>
          <cell r="J1751" t="str">
            <v>Cấy chỉ điều trị cơn động kinh cục bộ</v>
          </cell>
          <cell r="K1751" t="str">
            <v>C</v>
          </cell>
          <cell r="L1751" t="str">
            <v>T1</v>
          </cell>
          <cell r="M1751">
            <v>235</v>
          </cell>
          <cell r="N1751">
            <v>235</v>
          </cell>
          <cell r="P1751" t="str">
            <v xml:space="preserve">Chôn chỉ (cấy chỉ) </v>
          </cell>
          <cell r="Q1751">
            <v>120151</v>
          </cell>
          <cell r="R1751">
            <v>27937.5652173913</v>
          </cell>
          <cell r="S1751">
            <v>148000</v>
          </cell>
          <cell r="T1751">
            <v>36318.83478260869</v>
          </cell>
          <cell r="U1751">
            <v>156469.8347826087</v>
          </cell>
          <cell r="V1751">
            <v>156400</v>
          </cell>
          <cell r="W1751">
            <v>6258.793391304348</v>
          </cell>
          <cell r="X1751">
            <v>162728.62817391305</v>
          </cell>
        </row>
        <row r="1752">
          <cell r="E1752" t="str">
            <v>37.2A03.0029</v>
          </cell>
          <cell r="F1752" t="str">
            <v>18. ĐIỆN QUANG</v>
          </cell>
          <cell r="G1752" t="str">
            <v>18.114</v>
          </cell>
          <cell r="H1752" t="str">
            <v>Chụp X-quang xương cẳng chân thẳng nghiêng</v>
          </cell>
          <cell r="I1752" t="str">
            <v>Chụp X-quang xương cẳng chân thẳng nghiêng [số hóa 2 phim]</v>
          </cell>
          <cell r="J1752" t="str">
            <v>Chụp Xquang xương cẳng chân thẳng nghiêng</v>
          </cell>
          <cell r="K1752" t="str">
            <v>D</v>
          </cell>
          <cell r="M1752">
            <v>30</v>
          </cell>
          <cell r="N1752">
            <v>30</v>
          </cell>
          <cell r="O1752" t="str">
            <v>Áp dụng cho 01 vị trí</v>
          </cell>
          <cell r="P1752" t="str">
            <v>Chụp X-quang số hóa 2 phim</v>
          </cell>
          <cell r="Q1752">
            <v>83000</v>
          </cell>
          <cell r="R1752">
            <v>17217.391304347799</v>
          </cell>
          <cell r="S1752">
            <v>100000</v>
          </cell>
          <cell r="T1752">
            <v>22382.608695652136</v>
          </cell>
          <cell r="U1752">
            <v>105382.60869565213</v>
          </cell>
          <cell r="V1752">
            <v>105300</v>
          </cell>
          <cell r="W1752">
            <v>4215.3043478260852</v>
          </cell>
          <cell r="X1752">
            <v>109597.91304347821</v>
          </cell>
        </row>
        <row r="1753">
          <cell r="E1753" t="str">
            <v>37.8C00.0227</v>
          </cell>
          <cell r="F1753" t="str">
            <v>8. Y HỌC CỔ TRUYỀN</v>
          </cell>
          <cell r="G1753" t="str">
            <v>8.272</v>
          </cell>
          <cell r="H1753" t="str">
            <v>Cấy chỉ điều trị đau bụng kinh</v>
          </cell>
          <cell r="I1753" t="str">
            <v>Cấy chỉ điều trị đau bụng kinh</v>
          </cell>
          <cell r="J1753" t="str">
            <v>Cấy chỉ điều trị đau bụng kinh</v>
          </cell>
          <cell r="K1753" t="str">
            <v>C</v>
          </cell>
          <cell r="L1753" t="str">
            <v>T1</v>
          </cell>
          <cell r="M1753">
            <v>235</v>
          </cell>
          <cell r="N1753">
            <v>235</v>
          </cell>
          <cell r="P1753" t="str">
            <v xml:space="preserve">Chôn chỉ (cấy chỉ) </v>
          </cell>
          <cell r="Q1753">
            <v>120151</v>
          </cell>
          <cell r="R1753">
            <v>27937.5652173913</v>
          </cell>
          <cell r="S1753">
            <v>148000</v>
          </cell>
          <cell r="T1753">
            <v>36318.83478260869</v>
          </cell>
          <cell r="U1753">
            <v>156469.8347826087</v>
          </cell>
          <cell r="V1753">
            <v>156400</v>
          </cell>
          <cell r="W1753">
            <v>6258.793391304348</v>
          </cell>
          <cell r="X1753">
            <v>162728.62817391305</v>
          </cell>
        </row>
        <row r="1754">
          <cell r="E1754" t="str">
            <v>37.2A02.0013</v>
          </cell>
          <cell r="F1754" t="str">
            <v>18. ĐIỆN QUANG</v>
          </cell>
          <cell r="G1754" t="str">
            <v>18.106</v>
          </cell>
          <cell r="H1754" t="str">
            <v>Chụp X-quang xương cẳng tay thẳng nghiêng</v>
          </cell>
          <cell r="I1754" t="str">
            <v>Chụp X-quang xương cẳng tay thẳng nghiêng [&gt; 24x30 cm, 2 tư thế]</v>
          </cell>
          <cell r="J1754" t="str">
            <v>Chụp Xquang xương cẳng tay thẳng nghiêng</v>
          </cell>
          <cell r="K1754" t="str">
            <v>D</v>
          </cell>
          <cell r="M1754">
            <v>13</v>
          </cell>
          <cell r="N1754">
            <v>13</v>
          </cell>
          <cell r="O1754" t="str">
            <v>Áp dụng cho 01 vị trí</v>
          </cell>
          <cell r="P1754" t="str">
            <v>Chụp X-quang phim &gt; 24x30 cm (2 tư thế)</v>
          </cell>
          <cell r="Q1754">
            <v>55000</v>
          </cell>
          <cell r="R1754">
            <v>17217.391304347799</v>
          </cell>
          <cell r="S1754">
            <v>72200</v>
          </cell>
          <cell r="T1754">
            <v>22382.608695652136</v>
          </cell>
          <cell r="U1754">
            <v>77382.608695652132</v>
          </cell>
          <cell r="V1754">
            <v>77300</v>
          </cell>
          <cell r="W1754">
            <v>3095.3043478260852</v>
          </cell>
          <cell r="X1754">
            <v>80477.913043478213</v>
          </cell>
        </row>
        <row r="1755">
          <cell r="E1755" t="str">
            <v>37.8C00.0227</v>
          </cell>
          <cell r="F1755" t="str">
            <v>8. Y HỌC CỔ TRUYỀN</v>
          </cell>
          <cell r="G1755" t="str">
            <v>8.267</v>
          </cell>
          <cell r="H1755" t="str">
            <v>Cấy chỉ điều trị đau do thoái hóa khớp</v>
          </cell>
          <cell r="I1755" t="str">
            <v>Cấy chỉ điều trị đau do thoái hóa khớp</v>
          </cell>
          <cell r="J1755" t="str">
            <v>Cấy chỉ điều trị đau do thoái hóa khớp</v>
          </cell>
          <cell r="K1755" t="str">
            <v>C</v>
          </cell>
          <cell r="L1755" t="str">
            <v>T1</v>
          </cell>
          <cell r="M1755">
            <v>235</v>
          </cell>
          <cell r="N1755">
            <v>235</v>
          </cell>
          <cell r="P1755" t="str">
            <v xml:space="preserve">Chôn chỉ (cấy chỉ) </v>
          </cell>
          <cell r="Q1755">
            <v>120151</v>
          </cell>
          <cell r="R1755">
            <v>27937.5652173913</v>
          </cell>
          <cell r="S1755">
            <v>148000</v>
          </cell>
          <cell r="T1755">
            <v>36318.83478260869</v>
          </cell>
          <cell r="U1755">
            <v>156469.8347826087</v>
          </cell>
          <cell r="V1755">
            <v>156400</v>
          </cell>
          <cell r="W1755">
            <v>6258.793391304348</v>
          </cell>
          <cell r="X1755">
            <v>162728.62817391305</v>
          </cell>
        </row>
        <row r="1756">
          <cell r="E1756" t="str">
            <v>37.2A02.0011</v>
          </cell>
          <cell r="F1756" t="str">
            <v>18. ĐIỆN QUANG</v>
          </cell>
          <cell r="G1756" t="str">
            <v>18.106</v>
          </cell>
          <cell r="H1756" t="str">
            <v>Chụp X-quang xương cẳng tay thẳng nghiêng</v>
          </cell>
          <cell r="I1756" t="str">
            <v>Chụp X-quang xương cẳng tay thẳng nghiêng [≤ 24x30 cm, 2 tư thế]</v>
          </cell>
          <cell r="J1756" t="str">
            <v>Chụp Xquang xương cẳng tay thẳng nghiêng</v>
          </cell>
          <cell r="K1756" t="str">
            <v>D</v>
          </cell>
          <cell r="M1756">
            <v>11</v>
          </cell>
          <cell r="N1756">
            <v>11</v>
          </cell>
          <cell r="O1756" t="str">
            <v>Áp dụng cho 01 vị trí</v>
          </cell>
          <cell r="P1756" t="str">
            <v>Chụp X-quang phim  ≤ 24x30 cm (2 tư thế)</v>
          </cell>
          <cell r="Q1756">
            <v>42000</v>
          </cell>
          <cell r="R1756">
            <v>17217.391304347799</v>
          </cell>
          <cell r="S1756">
            <v>59200</v>
          </cell>
          <cell r="T1756">
            <v>22382.608695652136</v>
          </cell>
          <cell r="U1756">
            <v>64382.608695652132</v>
          </cell>
          <cell r="V1756">
            <v>64300</v>
          </cell>
          <cell r="W1756">
            <v>2575.3043478260852</v>
          </cell>
          <cell r="X1756">
            <v>66957.913043478213</v>
          </cell>
        </row>
        <row r="1757">
          <cell r="E1757" t="str">
            <v>37.2A03.0028</v>
          </cell>
          <cell r="F1757" t="str">
            <v>18. ĐIỆN QUANG</v>
          </cell>
          <cell r="G1757" t="str">
            <v>18.106</v>
          </cell>
          <cell r="H1757" t="str">
            <v>Chụp X-quang xương cẳng tay thẳng nghiêng</v>
          </cell>
          <cell r="I1757" t="str">
            <v>Chụp X-quang xương cẳng tay thẳng nghiêng [số hóa 1 phim]</v>
          </cell>
          <cell r="J1757" t="str">
            <v>Chụp Xquang xương cẳng tay thẳng nghiêng</v>
          </cell>
          <cell r="K1757" t="str">
            <v>D</v>
          </cell>
          <cell r="M1757">
            <v>29</v>
          </cell>
          <cell r="N1757">
            <v>29</v>
          </cell>
          <cell r="O1757" t="str">
            <v>Áp dụng cho 01 vị trí</v>
          </cell>
          <cell r="P1757" t="str">
            <v>Chụp X-quang số hóa 1 phim</v>
          </cell>
          <cell r="Q1757">
            <v>51591</v>
          </cell>
          <cell r="R1757">
            <v>16752.5217391304</v>
          </cell>
          <cell r="S1757">
            <v>68300</v>
          </cell>
          <cell r="T1757">
            <v>21778.278260869516</v>
          </cell>
          <cell r="U1757">
            <v>73369.278260869512</v>
          </cell>
          <cell r="V1757">
            <v>73300</v>
          </cell>
          <cell r="W1757">
            <v>2934.7711304347804</v>
          </cell>
          <cell r="X1757">
            <v>76304.049391304288</v>
          </cell>
        </row>
        <row r="1758">
          <cell r="E1758" t="str">
            <v>37.8C00.0227</v>
          </cell>
          <cell r="F1758" t="str">
            <v>8. Y HỌC CỔ TRUYỀN</v>
          </cell>
          <cell r="G1758" t="str">
            <v>8.275</v>
          </cell>
          <cell r="H1758" t="str">
            <v>Cấy chỉ điều trị di tinh</v>
          </cell>
          <cell r="I1758" t="str">
            <v>Cấy chỉ điều trị di tinh</v>
          </cell>
          <cell r="J1758" t="str">
            <v>Cấy chỉ điều trị di tinh</v>
          </cell>
          <cell r="K1758" t="str">
            <v>C</v>
          </cell>
          <cell r="L1758" t="str">
            <v>T1</v>
          </cell>
          <cell r="M1758">
            <v>235</v>
          </cell>
          <cell r="N1758">
            <v>235</v>
          </cell>
          <cell r="P1758" t="str">
            <v xml:space="preserve">Chôn chỉ (cấy chỉ) </v>
          </cell>
          <cell r="Q1758">
            <v>120151</v>
          </cell>
          <cell r="R1758">
            <v>27937.5652173913</v>
          </cell>
          <cell r="S1758">
            <v>148000</v>
          </cell>
          <cell r="T1758">
            <v>36318.83478260869</v>
          </cell>
          <cell r="U1758">
            <v>156469.8347826087</v>
          </cell>
          <cell r="V1758">
            <v>156400</v>
          </cell>
          <cell r="W1758">
            <v>6258.793391304348</v>
          </cell>
          <cell r="X1758">
            <v>162728.62817391305</v>
          </cell>
        </row>
        <row r="1759">
          <cell r="E1759" t="str">
            <v>37.8C00.0227</v>
          </cell>
          <cell r="F1759" t="str">
            <v>8. Y HỌC CỔ TRUYỀN</v>
          </cell>
          <cell r="G1759" t="str">
            <v>8.236</v>
          </cell>
          <cell r="H1759" t="str">
            <v>Cấy chỉ điều trị giảm thị lực</v>
          </cell>
          <cell r="I1759" t="str">
            <v>Cấy chỉ điều trị giảm thị lực</v>
          </cell>
          <cell r="J1759" t="str">
            <v>Cấy chỉ điều trị giảm thị lực</v>
          </cell>
          <cell r="K1759" t="str">
            <v>C</v>
          </cell>
          <cell r="L1759" t="str">
            <v>T1</v>
          </cell>
          <cell r="M1759">
            <v>235</v>
          </cell>
          <cell r="N1759">
            <v>235</v>
          </cell>
          <cell r="P1759" t="str">
            <v xml:space="preserve">Chôn chỉ (cấy chỉ) </v>
          </cell>
          <cell r="Q1759">
            <v>120151</v>
          </cell>
          <cell r="R1759">
            <v>27937.5652173913</v>
          </cell>
          <cell r="S1759">
            <v>148000</v>
          </cell>
          <cell r="T1759">
            <v>36318.83478260869</v>
          </cell>
          <cell r="U1759">
            <v>156469.8347826087</v>
          </cell>
          <cell r="V1759">
            <v>156400</v>
          </cell>
          <cell r="W1759">
            <v>6258.793391304348</v>
          </cell>
          <cell r="X1759">
            <v>162728.62817391305</v>
          </cell>
        </row>
        <row r="1760">
          <cell r="E1760" t="str">
            <v>37.2A03.0029</v>
          </cell>
          <cell r="F1760" t="str">
            <v>18. ĐIỆN QUANG</v>
          </cell>
          <cell r="G1760" t="str">
            <v>18.106</v>
          </cell>
          <cell r="H1760" t="str">
            <v>Chụp X-quang xương cẳng tay thẳng nghiêng</v>
          </cell>
          <cell r="I1760" t="str">
            <v>Chụp X-quang xương cẳng tay thẳng nghiêng [số hóa 2 phim]</v>
          </cell>
          <cell r="J1760" t="str">
            <v>Chụp Xquang xương cẳng tay thẳng nghiêng</v>
          </cell>
          <cell r="K1760" t="str">
            <v>D</v>
          </cell>
          <cell r="M1760">
            <v>30</v>
          </cell>
          <cell r="N1760">
            <v>30</v>
          </cell>
          <cell r="O1760" t="str">
            <v>Áp dụng cho 01 vị trí</v>
          </cell>
          <cell r="P1760" t="str">
            <v>Chụp X-quang số hóa 2 phim</v>
          </cell>
          <cell r="Q1760">
            <v>83000</v>
          </cell>
          <cell r="R1760">
            <v>17217.391304347799</v>
          </cell>
          <cell r="S1760">
            <v>100000</v>
          </cell>
          <cell r="T1760">
            <v>22382.608695652136</v>
          </cell>
          <cell r="U1760">
            <v>105382.60869565213</v>
          </cell>
          <cell r="V1760">
            <v>105300</v>
          </cell>
          <cell r="W1760">
            <v>4215.3043478260852</v>
          </cell>
          <cell r="X1760">
            <v>109597.91304347821</v>
          </cell>
        </row>
        <row r="1761">
          <cell r="E1761" t="str">
            <v>37.2A02.0013</v>
          </cell>
          <cell r="F1761" t="str">
            <v>18. ĐIỆN QUANG</v>
          </cell>
          <cell r="G1761" t="str">
            <v>18.103</v>
          </cell>
          <cell r="H1761" t="str">
            <v>Chụp X-quang xương cánh tay thẳng nghiêng</v>
          </cell>
          <cell r="I1761" t="str">
            <v>Chụp X-quang xương cánh tay thẳng nghiêng [&gt; 24x30 cm, 2 tư thế]</v>
          </cell>
          <cell r="J1761" t="str">
            <v>Chụp Xquang xương cánh tay thẳng nghiêng</v>
          </cell>
          <cell r="K1761" t="str">
            <v>D</v>
          </cell>
          <cell r="M1761">
            <v>13</v>
          </cell>
          <cell r="N1761">
            <v>13</v>
          </cell>
          <cell r="O1761" t="str">
            <v>Áp dụng cho 01 vị trí</v>
          </cell>
          <cell r="P1761" t="str">
            <v>Chụp X-quang phim &gt; 24x30 cm (2 tư thế)</v>
          </cell>
          <cell r="Q1761">
            <v>55000</v>
          </cell>
          <cell r="R1761">
            <v>17217.391304347799</v>
          </cell>
          <cell r="S1761">
            <v>72200</v>
          </cell>
          <cell r="T1761">
            <v>22382.608695652136</v>
          </cell>
          <cell r="U1761">
            <v>77382.608695652132</v>
          </cell>
          <cell r="V1761">
            <v>77300</v>
          </cell>
          <cell r="W1761">
            <v>3095.3043478260852</v>
          </cell>
          <cell r="X1761">
            <v>80477.913043478213</v>
          </cell>
        </row>
        <row r="1762">
          <cell r="E1762" t="str">
            <v>37.2A02.0011</v>
          </cell>
          <cell r="F1762" t="str">
            <v>18. ĐIỆN QUANG</v>
          </cell>
          <cell r="G1762" t="str">
            <v>18.103</v>
          </cell>
          <cell r="H1762" t="str">
            <v>Chụp X-quang xương cánh tay thẳng nghiêng</v>
          </cell>
          <cell r="I1762" t="str">
            <v>Chụp X-quang xương cánh tay thẳng nghiêng [≤ 24x30 cm, 2 tư thế]</v>
          </cell>
          <cell r="J1762" t="str">
            <v>Chụp Xquang xương cánh tay thẳng nghiêng</v>
          </cell>
          <cell r="K1762" t="str">
            <v>D</v>
          </cell>
          <cell r="M1762">
            <v>11</v>
          </cell>
          <cell r="N1762">
            <v>11</v>
          </cell>
          <cell r="O1762" t="str">
            <v>Áp dụng cho 01 vị trí</v>
          </cell>
          <cell r="P1762" t="str">
            <v>Chụp X-quang phim  ≤ 24x30 cm (2 tư thế)</v>
          </cell>
          <cell r="Q1762">
            <v>42000</v>
          </cell>
          <cell r="R1762">
            <v>17217.391304347799</v>
          </cell>
          <cell r="S1762">
            <v>59200</v>
          </cell>
          <cell r="T1762">
            <v>22382.608695652136</v>
          </cell>
          <cell r="U1762">
            <v>64382.608695652132</v>
          </cell>
          <cell r="V1762">
            <v>64300</v>
          </cell>
          <cell r="W1762">
            <v>2575.3043478260852</v>
          </cell>
          <cell r="X1762">
            <v>66957.913043478213</v>
          </cell>
        </row>
        <row r="1763">
          <cell r="E1763" t="str">
            <v>37.8C00.0227</v>
          </cell>
          <cell r="F1763" t="str">
            <v>8. Y HỌC CỔ TRUYỀN</v>
          </cell>
          <cell r="G1763" t="str">
            <v>8.241</v>
          </cell>
          <cell r="H1763" t="str">
            <v>Cấy chỉ điều trị hội chứng thắt lưng hông</v>
          </cell>
          <cell r="I1763" t="str">
            <v>Cấy chỉ điều trị hội chứng thắt lưng hông</v>
          </cell>
          <cell r="J1763" t="str">
            <v>Cấy chỉ điều trị hội chứng thắt lưng- hông</v>
          </cell>
          <cell r="K1763" t="str">
            <v>C</v>
          </cell>
          <cell r="L1763" t="str">
            <v>T1</v>
          </cell>
          <cell r="M1763">
            <v>235</v>
          </cell>
          <cell r="N1763">
            <v>235</v>
          </cell>
          <cell r="P1763" t="str">
            <v xml:space="preserve">Chôn chỉ (cấy chỉ) </v>
          </cell>
          <cell r="Q1763">
            <v>120151</v>
          </cell>
          <cell r="R1763">
            <v>27937.5652173913</v>
          </cell>
          <cell r="S1763">
            <v>148000</v>
          </cell>
          <cell r="T1763">
            <v>36318.83478260869</v>
          </cell>
          <cell r="U1763">
            <v>156469.8347826087</v>
          </cell>
          <cell r="V1763">
            <v>156400</v>
          </cell>
          <cell r="W1763">
            <v>6258.793391304348</v>
          </cell>
          <cell r="X1763">
            <v>162728.62817391305</v>
          </cell>
        </row>
        <row r="1764">
          <cell r="E1764" t="str">
            <v>37.8C00.0227</v>
          </cell>
          <cell r="F1764" t="str">
            <v>8. Y HỌC CỔ TRUYỀN</v>
          </cell>
          <cell r="G1764" t="str">
            <v>8.245</v>
          </cell>
          <cell r="H1764" t="str">
            <v>Cấy chỉ điều trị hội chứng tiền đình</v>
          </cell>
          <cell r="I1764" t="str">
            <v>Cấy chỉ điều trị hội chứng tiền đình</v>
          </cell>
          <cell r="J1764" t="str">
            <v>Cấy chỉ điều trị hội chứng tiền đình</v>
          </cell>
          <cell r="K1764" t="str">
            <v>C</v>
          </cell>
          <cell r="L1764" t="str">
            <v>T1</v>
          </cell>
          <cell r="M1764">
            <v>235</v>
          </cell>
          <cell r="N1764">
            <v>235</v>
          </cell>
          <cell r="P1764" t="str">
            <v xml:space="preserve">Chôn chỉ (cấy chỉ) </v>
          </cell>
          <cell r="Q1764">
            <v>120151</v>
          </cell>
          <cell r="R1764">
            <v>27937.5652173913</v>
          </cell>
          <cell r="S1764">
            <v>148000</v>
          </cell>
          <cell r="T1764">
            <v>36318.83478260869</v>
          </cell>
          <cell r="U1764">
            <v>156469.8347826087</v>
          </cell>
          <cell r="V1764">
            <v>156400</v>
          </cell>
          <cell r="W1764">
            <v>6258.793391304348</v>
          </cell>
          <cell r="X1764">
            <v>162728.62817391305</v>
          </cell>
        </row>
        <row r="1765">
          <cell r="E1765" t="str">
            <v>37.8C00.0227</v>
          </cell>
          <cell r="F1765" t="str">
            <v>8. Y HỌC CỔ TRUYỀN</v>
          </cell>
          <cell r="G1765" t="str">
            <v>8.274</v>
          </cell>
          <cell r="H1765" t="str">
            <v>Cấy chỉ điều trị hội chứng tiền mãn kinh</v>
          </cell>
          <cell r="I1765" t="str">
            <v>Cấy chỉ điều trị hội chứng tiền mãn kinh</v>
          </cell>
          <cell r="J1765" t="str">
            <v>Cấy chỉ điều trị hội chứng tiền mãn kinh</v>
          </cell>
          <cell r="K1765" t="str">
            <v>C</v>
          </cell>
          <cell r="L1765" t="str">
            <v>T1</v>
          </cell>
          <cell r="M1765">
            <v>235</v>
          </cell>
          <cell r="N1765">
            <v>235</v>
          </cell>
          <cell r="P1765" t="str">
            <v xml:space="preserve">Chôn chỉ (cấy chỉ) </v>
          </cell>
          <cell r="Q1765">
            <v>120151</v>
          </cell>
          <cell r="R1765">
            <v>27937.5652173913</v>
          </cell>
          <cell r="S1765">
            <v>148000</v>
          </cell>
          <cell r="T1765">
            <v>36318.83478260869</v>
          </cell>
          <cell r="U1765">
            <v>156469.8347826087</v>
          </cell>
          <cell r="V1765">
            <v>156400</v>
          </cell>
          <cell r="W1765">
            <v>6258.793391304348</v>
          </cell>
          <cell r="X1765">
            <v>162728.62817391305</v>
          </cell>
        </row>
        <row r="1766">
          <cell r="E1766" t="str">
            <v>37.8C00.0227</v>
          </cell>
          <cell r="F1766" t="str">
            <v>8. Y HỌC CỔ TRUYỀN</v>
          </cell>
          <cell r="G1766" t="str">
            <v>8.237</v>
          </cell>
          <cell r="H1766" t="str">
            <v>Cấy chỉ điều trị hội chứng tự kỷ</v>
          </cell>
          <cell r="I1766" t="str">
            <v>Cấy chỉ điều trị hội chứng tự kỷ</v>
          </cell>
          <cell r="J1766" t="str">
            <v>Cấy chỉ điều trị hội chứng tự kỷ</v>
          </cell>
          <cell r="K1766" t="str">
            <v>C</v>
          </cell>
          <cell r="L1766" t="str">
            <v>T1</v>
          </cell>
          <cell r="M1766">
            <v>235</v>
          </cell>
          <cell r="N1766">
            <v>235</v>
          </cell>
          <cell r="P1766" t="str">
            <v xml:space="preserve">Chôn chỉ (cấy chỉ) </v>
          </cell>
          <cell r="Q1766">
            <v>120151</v>
          </cell>
          <cell r="R1766">
            <v>27937.5652173913</v>
          </cell>
          <cell r="S1766">
            <v>148000</v>
          </cell>
          <cell r="T1766">
            <v>36318.83478260869</v>
          </cell>
          <cell r="U1766">
            <v>156469.8347826087</v>
          </cell>
          <cell r="V1766">
            <v>156400</v>
          </cell>
          <cell r="W1766">
            <v>6258.793391304348</v>
          </cell>
          <cell r="X1766">
            <v>162728.62817391305</v>
          </cell>
        </row>
        <row r="1767">
          <cell r="E1767" t="str">
            <v>37.2A03.0028</v>
          </cell>
          <cell r="F1767" t="str">
            <v>18. ĐIỆN QUANG</v>
          </cell>
          <cell r="G1767" t="str">
            <v>18.103</v>
          </cell>
          <cell r="H1767" t="str">
            <v>Chụp X-quang xương cánh tay thẳng nghiêng</v>
          </cell>
          <cell r="I1767" t="str">
            <v>Chụp X-quang xương cánh tay thẳng nghiêng [số hóa 1 phim]</v>
          </cell>
          <cell r="J1767" t="str">
            <v>Chụp Xquang xương cánh tay thẳng nghiêng</v>
          </cell>
          <cell r="K1767" t="str">
            <v>D</v>
          </cell>
          <cell r="M1767">
            <v>29</v>
          </cell>
          <cell r="N1767">
            <v>29</v>
          </cell>
          <cell r="O1767" t="str">
            <v>Áp dụng cho 01 vị trí</v>
          </cell>
          <cell r="P1767" t="str">
            <v>Chụp X-quang số hóa 1 phim</v>
          </cell>
          <cell r="Q1767">
            <v>51591</v>
          </cell>
          <cell r="R1767">
            <v>16752.5217391304</v>
          </cell>
          <cell r="S1767">
            <v>68300</v>
          </cell>
          <cell r="T1767">
            <v>21778.278260869516</v>
          </cell>
          <cell r="U1767">
            <v>73369.278260869512</v>
          </cell>
          <cell r="V1767">
            <v>73300</v>
          </cell>
          <cell r="W1767">
            <v>2934.7711304347804</v>
          </cell>
          <cell r="X1767">
            <v>76304.049391304288</v>
          </cell>
        </row>
        <row r="1768">
          <cell r="E1768" t="str">
            <v>37.2A03.0029</v>
          </cell>
          <cell r="F1768" t="str">
            <v>18. ĐIỆN QUANG</v>
          </cell>
          <cell r="G1768" t="str">
            <v>18.103</v>
          </cell>
          <cell r="H1768" t="str">
            <v>Chụp X-quang xương cánh tay thẳng nghiêng</v>
          </cell>
          <cell r="I1768" t="str">
            <v>Chụp X-quang xương cánh tay thẳng nghiêng [số hóa 2 phim]</v>
          </cell>
          <cell r="J1768" t="str">
            <v>Chụp Xquang xương cánh tay thẳng nghiêng</v>
          </cell>
          <cell r="K1768" t="str">
            <v>D</v>
          </cell>
          <cell r="M1768">
            <v>30</v>
          </cell>
          <cell r="N1768">
            <v>30</v>
          </cell>
          <cell r="O1768" t="str">
            <v>Áp dụng cho 01 vị trí</v>
          </cell>
          <cell r="P1768" t="str">
            <v>Chụp X-quang số hóa 2 phim</v>
          </cell>
          <cell r="Q1768">
            <v>83000</v>
          </cell>
          <cell r="R1768">
            <v>17217.391304347799</v>
          </cell>
          <cell r="S1768">
            <v>100000</v>
          </cell>
          <cell r="T1768">
            <v>22382.608695652136</v>
          </cell>
          <cell r="U1768">
            <v>105382.60869565213</v>
          </cell>
          <cell r="V1768">
            <v>105300</v>
          </cell>
          <cell r="W1768">
            <v>4215.3043478260852</v>
          </cell>
          <cell r="X1768">
            <v>109597.91304347821</v>
          </cell>
        </row>
        <row r="1769">
          <cell r="E1769" t="str">
            <v>37.2A02.0010</v>
          </cell>
          <cell r="F1769" t="str">
            <v>18. ĐIỆN QUANG</v>
          </cell>
          <cell r="G1769" t="str">
            <v>18.75</v>
          </cell>
          <cell r="H1769" t="str">
            <v>Chụp X-quang xương chính mũi nghiêng hoặc tiếp tuyến</v>
          </cell>
          <cell r="I1769" t="str">
            <v>Chụp X-quang xương chính mũi nghiêng hoặc tiếp tuyến [≤ 24x30 cm, 1 tư thế]</v>
          </cell>
          <cell r="J1769" t="str">
            <v>Chụp Xquang xương chính mũi nghiêng hoặc tiếp tuyến</v>
          </cell>
          <cell r="K1769" t="str">
            <v>C</v>
          </cell>
          <cell r="M1769">
            <v>10</v>
          </cell>
          <cell r="N1769">
            <v>10</v>
          </cell>
          <cell r="O1769" t="str">
            <v>Áp dụng cho 01 vị trí</v>
          </cell>
          <cell r="P1769" t="str">
            <v>Chụp X-quang phim  ≤ 24x30 cm (1 tư thế)</v>
          </cell>
          <cell r="Q1769">
            <v>36000</v>
          </cell>
          <cell r="R1769">
            <v>17217.391304347799</v>
          </cell>
          <cell r="S1769">
            <v>53200</v>
          </cell>
          <cell r="T1769">
            <v>22382.608695652136</v>
          </cell>
          <cell r="U1769">
            <v>58382.608695652132</v>
          </cell>
          <cell r="V1769">
            <v>58300</v>
          </cell>
          <cell r="W1769">
            <v>2335.3043478260852</v>
          </cell>
          <cell r="X1769">
            <v>60717.91304347822</v>
          </cell>
        </row>
        <row r="1770">
          <cell r="E1770" t="str">
            <v>37.2A03.0028</v>
          </cell>
          <cell r="F1770" t="str">
            <v>18. ĐIỆN QUANG</v>
          </cell>
          <cell r="G1770" t="str">
            <v>18.75</v>
          </cell>
          <cell r="H1770" t="str">
            <v>Chụp X-quang xương chính mũi nghiêng hoặc tiếp tuyến</v>
          </cell>
          <cell r="I1770" t="str">
            <v>Chụp X-quang xương chính mũi nghiêng hoặc tiếp tuyến [số hóa 1 phim]</v>
          </cell>
          <cell r="J1770" t="str">
            <v>Chụp Xquang xương chính mũi nghiêng hoặc tiếp tuyến</v>
          </cell>
          <cell r="K1770" t="str">
            <v>C</v>
          </cell>
          <cell r="M1770">
            <v>29</v>
          </cell>
          <cell r="N1770">
            <v>29</v>
          </cell>
          <cell r="O1770" t="str">
            <v>Áp dụng cho 01 vị trí</v>
          </cell>
          <cell r="P1770" t="str">
            <v>Chụp X-quang số hóa 1 phim</v>
          </cell>
          <cell r="Q1770">
            <v>51591</v>
          </cell>
          <cell r="R1770">
            <v>16752.5217391304</v>
          </cell>
          <cell r="S1770">
            <v>68300</v>
          </cell>
          <cell r="T1770">
            <v>21778.278260869516</v>
          </cell>
          <cell r="U1770">
            <v>73369.278260869512</v>
          </cell>
          <cell r="V1770">
            <v>73300</v>
          </cell>
          <cell r="W1770">
            <v>2934.7711304347804</v>
          </cell>
          <cell r="X1770">
            <v>76304.049391304288</v>
          </cell>
        </row>
        <row r="1771">
          <cell r="E1771" t="str">
            <v>37.2A02.0013</v>
          </cell>
          <cell r="F1771" t="str">
            <v>18. ĐIỆN QUANG</v>
          </cell>
          <cell r="G1771" t="str">
            <v>18.115</v>
          </cell>
          <cell r="H1771" t="str">
            <v>Chụp X-quang xương cổ chân thẳng, nghiêng hoặc chếch</v>
          </cell>
          <cell r="I1771" t="str">
            <v>Chụp X-quang xương cổ chân thẳng, nghiêng hoặc chếch [&gt; 24x30 cm, 2 tư thế]</v>
          </cell>
          <cell r="J1771" t="str">
            <v>Chụp Xquang xương cổ chân thẳng, nghiêng hoặc chếch</v>
          </cell>
          <cell r="K1771" t="str">
            <v>D</v>
          </cell>
          <cell r="M1771">
            <v>13</v>
          </cell>
          <cell r="N1771">
            <v>13</v>
          </cell>
          <cell r="O1771" t="str">
            <v>Áp dụng cho 01 vị trí</v>
          </cell>
          <cell r="P1771" t="str">
            <v>Chụp X-quang phim &gt; 24x30 cm (2 tư thế)</v>
          </cell>
          <cell r="Q1771">
            <v>55000</v>
          </cell>
          <cell r="R1771">
            <v>17217.391304347799</v>
          </cell>
          <cell r="S1771">
            <v>72200</v>
          </cell>
          <cell r="T1771">
            <v>22382.608695652136</v>
          </cell>
          <cell r="U1771">
            <v>77382.608695652132</v>
          </cell>
          <cell r="V1771">
            <v>77300</v>
          </cell>
          <cell r="W1771">
            <v>3095.3043478260852</v>
          </cell>
          <cell r="X1771">
            <v>80477.913043478213</v>
          </cell>
        </row>
        <row r="1772">
          <cell r="E1772" t="str">
            <v>37.2A02.0011</v>
          </cell>
          <cell r="F1772" t="str">
            <v>18. ĐIỆN QUANG</v>
          </cell>
          <cell r="G1772" t="str">
            <v>18.115</v>
          </cell>
          <cell r="H1772" t="str">
            <v>Chụp X-quang xương cổ chân thẳng, nghiêng hoặc chếch</v>
          </cell>
          <cell r="I1772" t="str">
            <v>Chụp X-quang xương cổ chân thẳng, nghiêng hoặc chếch [≤ 24x30 cm, 2 tư thế]</v>
          </cell>
          <cell r="J1772" t="str">
            <v>Chụp Xquang xương cổ chân thẳng, nghiêng hoặc chếch</v>
          </cell>
          <cell r="K1772" t="str">
            <v>D</v>
          </cell>
          <cell r="M1772">
            <v>11</v>
          </cell>
          <cell r="N1772">
            <v>11</v>
          </cell>
          <cell r="O1772" t="str">
            <v>Áp dụng cho 01 vị trí</v>
          </cell>
          <cell r="P1772" t="str">
            <v>Chụp X-quang phim  ≤ 24x30 cm (2 tư thế)</v>
          </cell>
          <cell r="Q1772">
            <v>42000</v>
          </cell>
          <cell r="R1772">
            <v>17217.391304347799</v>
          </cell>
          <cell r="S1772">
            <v>59200</v>
          </cell>
          <cell r="T1772">
            <v>22382.608695652136</v>
          </cell>
          <cell r="U1772">
            <v>64382.608695652132</v>
          </cell>
          <cell r="V1772">
            <v>64300</v>
          </cell>
          <cell r="W1772">
            <v>2575.3043478260852</v>
          </cell>
          <cell r="X1772">
            <v>66957.913043478213</v>
          </cell>
        </row>
        <row r="1773">
          <cell r="E1773" t="str">
            <v>37.8C00.0227</v>
          </cell>
          <cell r="F1773" t="str">
            <v>8. Y HỌC CỔ TRUYỀN</v>
          </cell>
          <cell r="G1773" t="str">
            <v>8.238</v>
          </cell>
          <cell r="H1773" t="str">
            <v>Cấy chỉ điều trị liệt do tổn thương đám rối cánh tay ở trẻ em</v>
          </cell>
          <cell r="I1773" t="str">
            <v>Cấy chỉ điều trị liệt do tổn thương đám rối cánh tay ở trẻ em</v>
          </cell>
          <cell r="J1773" t="str">
            <v>Cấy chỉ điều trị liệt do tổn thương đám rối cánh tay ở trẻ em</v>
          </cell>
          <cell r="K1773" t="str">
            <v>C</v>
          </cell>
          <cell r="L1773" t="str">
            <v>T1</v>
          </cell>
          <cell r="M1773">
            <v>235</v>
          </cell>
          <cell r="N1773">
            <v>235</v>
          </cell>
          <cell r="P1773" t="str">
            <v xml:space="preserve">Chôn chỉ (cấy chỉ) </v>
          </cell>
          <cell r="Q1773">
            <v>120151</v>
          </cell>
          <cell r="R1773">
            <v>27937.5652173913</v>
          </cell>
          <cell r="S1773">
            <v>148000</v>
          </cell>
          <cell r="T1773">
            <v>36318.83478260869</v>
          </cell>
          <cell r="U1773">
            <v>156469.8347826087</v>
          </cell>
          <cell r="V1773">
            <v>156400</v>
          </cell>
          <cell r="W1773">
            <v>6258.793391304348</v>
          </cell>
          <cell r="X1773">
            <v>162728.62817391305</v>
          </cell>
        </row>
        <row r="1774">
          <cell r="E1774" t="str">
            <v>37.8C00.0227</v>
          </cell>
          <cell r="F1774" t="str">
            <v>8. Y HỌC CỔ TRUYỀN</v>
          </cell>
          <cell r="G1774" t="str">
            <v>8.276</v>
          </cell>
          <cell r="H1774" t="str">
            <v>Cấy chỉ điều trị liệt dương</v>
          </cell>
          <cell r="I1774" t="str">
            <v>Cấy chỉ điều trị liệt dương</v>
          </cell>
          <cell r="J1774" t="str">
            <v>Cấy chỉ điều trị liệt dương</v>
          </cell>
          <cell r="K1774" t="str">
            <v>C</v>
          </cell>
          <cell r="L1774" t="str">
            <v>T1</v>
          </cell>
          <cell r="M1774">
            <v>235</v>
          </cell>
          <cell r="N1774">
            <v>235</v>
          </cell>
          <cell r="P1774" t="str">
            <v xml:space="preserve">Chôn chỉ (cấy chỉ) </v>
          </cell>
          <cell r="Q1774">
            <v>120151</v>
          </cell>
          <cell r="R1774">
            <v>27937.5652173913</v>
          </cell>
          <cell r="S1774">
            <v>148000</v>
          </cell>
          <cell r="T1774">
            <v>36318.83478260869</v>
          </cell>
          <cell r="U1774">
            <v>156469.8347826087</v>
          </cell>
          <cell r="V1774">
            <v>156400</v>
          </cell>
          <cell r="W1774">
            <v>6258.793391304348</v>
          </cell>
          <cell r="X1774">
            <v>162728.62817391305</v>
          </cell>
        </row>
        <row r="1775">
          <cell r="E1775" t="str">
            <v>37.8C00.0227</v>
          </cell>
          <cell r="F1775" t="str">
            <v>8. Y HỌC CỔ TRUYỀN</v>
          </cell>
          <cell r="G1775" t="str">
            <v>8.228</v>
          </cell>
          <cell r="H1775" t="str">
            <v>Cấy chỉ điều trị liệt nửa người do tai biến mạch máu não</v>
          </cell>
          <cell r="I1775" t="str">
            <v>Cấy chỉ điều trị liệt nửa người do tai biến mạch máu não</v>
          </cell>
          <cell r="J1775" t="str">
            <v>Cấy chỉ điều trị liệt nửa người do tai biến mạch máu não</v>
          </cell>
          <cell r="K1775" t="str">
            <v>C</v>
          </cell>
          <cell r="L1775" t="str">
            <v>T1</v>
          </cell>
          <cell r="M1775">
            <v>235</v>
          </cell>
          <cell r="N1775">
            <v>235</v>
          </cell>
          <cell r="P1775" t="str">
            <v xml:space="preserve">Chôn chỉ (cấy chỉ) </v>
          </cell>
          <cell r="Q1775">
            <v>120151</v>
          </cell>
          <cell r="R1775">
            <v>27937.5652173913</v>
          </cell>
          <cell r="S1775">
            <v>148000</v>
          </cell>
          <cell r="T1775">
            <v>36318.83478260869</v>
          </cell>
          <cell r="U1775">
            <v>156469.8347826087</v>
          </cell>
          <cell r="V1775">
            <v>156400</v>
          </cell>
          <cell r="W1775">
            <v>6258.793391304348</v>
          </cell>
          <cell r="X1775">
            <v>162728.62817391305</v>
          </cell>
        </row>
        <row r="1776">
          <cell r="E1776" t="str">
            <v>37.2A03.0028</v>
          </cell>
          <cell r="F1776" t="str">
            <v>18. ĐIỆN QUANG</v>
          </cell>
          <cell r="G1776" t="str">
            <v>18.115</v>
          </cell>
          <cell r="H1776" t="str">
            <v>Chụp X-quang xương cổ chân thẳng, nghiêng hoặc chếch</v>
          </cell>
          <cell r="I1776" t="str">
            <v>Chụp X-quang xương cổ chân thẳng, nghiêng hoặc chếch [số hóa 1 phim]</v>
          </cell>
          <cell r="J1776" t="str">
            <v>Chụp Xquang xương cổ chân thẳng, nghiêng hoặc chếch</v>
          </cell>
          <cell r="K1776" t="str">
            <v>D</v>
          </cell>
          <cell r="M1776">
            <v>29</v>
          </cell>
          <cell r="N1776">
            <v>29</v>
          </cell>
          <cell r="O1776" t="str">
            <v>Áp dụng cho 01 vị trí</v>
          </cell>
          <cell r="P1776" t="str">
            <v>Chụp X-quang số hóa 1 phim</v>
          </cell>
          <cell r="Q1776">
            <v>51591</v>
          </cell>
          <cell r="R1776">
            <v>16752.5217391304</v>
          </cell>
          <cell r="S1776">
            <v>68300</v>
          </cell>
          <cell r="T1776">
            <v>21778.278260869516</v>
          </cell>
          <cell r="U1776">
            <v>73369.278260869512</v>
          </cell>
          <cell r="V1776">
            <v>73300</v>
          </cell>
          <cell r="W1776">
            <v>2934.7711304347804</v>
          </cell>
          <cell r="X1776">
            <v>76304.049391304288</v>
          </cell>
        </row>
        <row r="1777">
          <cell r="E1777" t="str">
            <v>37.2A03.0029</v>
          </cell>
          <cell r="F1777" t="str">
            <v>18. ĐIỆN QUANG</v>
          </cell>
          <cell r="G1777" t="str">
            <v>18.115</v>
          </cell>
          <cell r="H1777" t="str">
            <v>Chụp X-quang xương cổ chân thẳng, nghiêng hoặc chếch</v>
          </cell>
          <cell r="I1777" t="str">
            <v>Chụp X-quang xương cổ chân thẳng, nghiêng hoặc chếch [số hóa 2 phim]</v>
          </cell>
          <cell r="J1777" t="str">
            <v>Chụp Xquang xương cổ chân thẳng, nghiêng hoặc chếch</v>
          </cell>
          <cell r="K1777" t="str">
            <v>D</v>
          </cell>
          <cell r="M1777">
            <v>30</v>
          </cell>
          <cell r="N1777">
            <v>30</v>
          </cell>
          <cell r="O1777" t="str">
            <v>Áp dụng cho 01 vị trí</v>
          </cell>
          <cell r="P1777" t="str">
            <v>Chụp X-quang số hóa 2 phim</v>
          </cell>
          <cell r="Q1777">
            <v>83000</v>
          </cell>
          <cell r="R1777">
            <v>17217.391304347799</v>
          </cell>
          <cell r="S1777">
            <v>100000</v>
          </cell>
          <cell r="T1777">
            <v>22382.608695652136</v>
          </cell>
          <cell r="U1777">
            <v>105382.60869565213</v>
          </cell>
          <cell r="V1777">
            <v>105300</v>
          </cell>
          <cell r="W1777">
            <v>4215.3043478260852</v>
          </cell>
          <cell r="X1777">
            <v>109597.91304347821</v>
          </cell>
        </row>
        <row r="1778">
          <cell r="E1778" t="str">
            <v>37.8C00.0227</v>
          </cell>
          <cell r="F1778" t="str">
            <v>8. Y HỌC CỔ TRUYỀN</v>
          </cell>
          <cell r="G1778" t="str">
            <v>8.233</v>
          </cell>
          <cell r="H1778" t="str">
            <v>Cấy chỉ điều trị mày đay</v>
          </cell>
          <cell r="I1778" t="str">
            <v>Cấy chỉ điều trị mày đay</v>
          </cell>
          <cell r="J1778" t="str">
            <v>Cấy chỉ điều trị mày đay</v>
          </cell>
          <cell r="K1778" t="str">
            <v>C</v>
          </cell>
          <cell r="L1778" t="str">
            <v>T1</v>
          </cell>
          <cell r="M1778">
            <v>235</v>
          </cell>
          <cell r="N1778">
            <v>235</v>
          </cell>
          <cell r="P1778" t="str">
            <v xml:space="preserve">Chôn chỉ (cấy chỉ) </v>
          </cell>
          <cell r="Q1778">
            <v>120151</v>
          </cell>
          <cell r="R1778">
            <v>27937.5652173913</v>
          </cell>
          <cell r="S1778">
            <v>148000</v>
          </cell>
          <cell r="T1778">
            <v>36318.83478260869</v>
          </cell>
          <cell r="U1778">
            <v>156469.8347826087</v>
          </cell>
          <cell r="V1778">
            <v>156400</v>
          </cell>
          <cell r="W1778">
            <v>6258.793391304348</v>
          </cell>
          <cell r="X1778">
            <v>162728.62817391305</v>
          </cell>
        </row>
        <row r="1779">
          <cell r="E1779" t="str">
            <v>37.8C00.0227</v>
          </cell>
          <cell r="F1779" t="str">
            <v>8. Y HỌC CỔ TRUYỀN</v>
          </cell>
          <cell r="G1779" t="str">
            <v>8.244</v>
          </cell>
          <cell r="H1779" t="str">
            <v>Cấy chỉ điều trị nấc</v>
          </cell>
          <cell r="I1779" t="str">
            <v>Cấy chỉ điều trị nấc</v>
          </cell>
          <cell r="J1779" t="str">
            <v>Cấy chỉ điều trị nấc</v>
          </cell>
          <cell r="K1779" t="str">
            <v>C</v>
          </cell>
          <cell r="L1779" t="str">
            <v>T1</v>
          </cell>
          <cell r="M1779">
            <v>235</v>
          </cell>
          <cell r="N1779">
            <v>235</v>
          </cell>
          <cell r="P1779" t="str">
            <v xml:space="preserve">Chôn chỉ (cấy chỉ) </v>
          </cell>
          <cell r="Q1779">
            <v>120151</v>
          </cell>
          <cell r="R1779">
            <v>27937.5652173913</v>
          </cell>
          <cell r="S1779">
            <v>148000</v>
          </cell>
          <cell r="T1779">
            <v>36318.83478260869</v>
          </cell>
          <cell r="U1779">
            <v>156469.8347826087</v>
          </cell>
          <cell r="V1779">
            <v>156400</v>
          </cell>
          <cell r="W1779">
            <v>6258.793391304348</v>
          </cell>
          <cell r="X1779">
            <v>162728.62817391305</v>
          </cell>
        </row>
        <row r="1780">
          <cell r="E1780" t="str">
            <v>37.8C00.0227</v>
          </cell>
          <cell r="F1780" t="str">
            <v>8. Y HỌC CỔ TRUYỀN</v>
          </cell>
          <cell r="G1780" t="str">
            <v>8.271</v>
          </cell>
          <cell r="H1780" t="str">
            <v>Cấy chỉ điều trị rối loạn kinh nguyệt</v>
          </cell>
          <cell r="I1780" t="str">
            <v>Cấy chỉ điều trị rối loạn kinh nguyệt</v>
          </cell>
          <cell r="J1780" t="str">
            <v>Cấy chỉ điều trị rối loạn kinh nguyệt</v>
          </cell>
          <cell r="K1780" t="str">
            <v>C</v>
          </cell>
          <cell r="L1780" t="str">
            <v>T1</v>
          </cell>
          <cell r="M1780">
            <v>235</v>
          </cell>
          <cell r="N1780">
            <v>235</v>
          </cell>
          <cell r="P1780" t="str">
            <v xml:space="preserve">Chôn chỉ (cấy chỉ) </v>
          </cell>
          <cell r="Q1780">
            <v>120151</v>
          </cell>
          <cell r="R1780">
            <v>27937.5652173913</v>
          </cell>
          <cell r="S1780">
            <v>148000</v>
          </cell>
          <cell r="T1780">
            <v>36318.83478260869</v>
          </cell>
          <cell r="U1780">
            <v>156469.8347826087</v>
          </cell>
          <cell r="V1780">
            <v>156400</v>
          </cell>
          <cell r="W1780">
            <v>6258.793391304348</v>
          </cell>
          <cell r="X1780">
            <v>162728.62817391305</v>
          </cell>
        </row>
        <row r="1781">
          <cell r="E1781" t="str">
            <v>37.8C00.0227</v>
          </cell>
          <cell r="F1781" t="str">
            <v>8. Y HỌC CỔ TRUYỀN</v>
          </cell>
          <cell r="G1781" t="str">
            <v>8.254</v>
          </cell>
          <cell r="H1781" t="str">
            <v>Cấy chỉ điều trị rối loạn thần kinh chức năng sau chấn thương sọ não</v>
          </cell>
          <cell r="I1781" t="str">
            <v>Cấy chỉ điều trị rối loạn thần kinh chức năng sau chấn thương sọ não</v>
          </cell>
          <cell r="J1781" t="str">
            <v>Cấy chỉ điều trị rối loạn thần kinh chức năng sau chấn thương sọ não</v>
          </cell>
          <cell r="K1781" t="str">
            <v>C</v>
          </cell>
          <cell r="L1781" t="str">
            <v>T1</v>
          </cell>
          <cell r="M1781">
            <v>235</v>
          </cell>
          <cell r="N1781">
            <v>235</v>
          </cell>
          <cell r="P1781" t="str">
            <v xml:space="preserve">Chôn chỉ (cấy chỉ) </v>
          </cell>
          <cell r="Q1781">
            <v>120151</v>
          </cell>
          <cell r="R1781">
            <v>27937.5652173913</v>
          </cell>
          <cell r="S1781">
            <v>148000</v>
          </cell>
          <cell r="T1781">
            <v>36318.83478260869</v>
          </cell>
          <cell r="U1781">
            <v>156469.8347826087</v>
          </cell>
          <cell r="V1781">
            <v>156400</v>
          </cell>
          <cell r="W1781">
            <v>6258.793391304348</v>
          </cell>
          <cell r="X1781">
            <v>162728.62817391305</v>
          </cell>
        </row>
        <row r="1782">
          <cell r="E1782" t="str">
            <v>37.8C00.0227</v>
          </cell>
          <cell r="F1782" t="str">
            <v>8. Y HỌC CỔ TRUYỀN</v>
          </cell>
          <cell r="G1782" t="str">
            <v>8.263</v>
          </cell>
          <cell r="H1782" t="str">
            <v>Cấy chỉ điều trị rối loạn tiêu hóa</v>
          </cell>
          <cell r="I1782" t="str">
            <v>Cấy chỉ điều trị rối loạn tiêu hóa</v>
          </cell>
          <cell r="J1782" t="str">
            <v>Cấy chỉ điều trị rối loạn tiêu hóa</v>
          </cell>
          <cell r="K1782" t="str">
            <v>C</v>
          </cell>
          <cell r="L1782" t="str">
            <v>T1</v>
          </cell>
          <cell r="M1782">
            <v>235</v>
          </cell>
          <cell r="N1782">
            <v>235</v>
          </cell>
          <cell r="P1782" t="str">
            <v xml:space="preserve">Chôn chỉ (cấy chỉ) </v>
          </cell>
          <cell r="Q1782">
            <v>120151</v>
          </cell>
          <cell r="R1782">
            <v>27937.5652173913</v>
          </cell>
          <cell r="S1782">
            <v>148000</v>
          </cell>
          <cell r="T1782">
            <v>36318.83478260869</v>
          </cell>
          <cell r="U1782">
            <v>156469.8347826087</v>
          </cell>
          <cell r="V1782">
            <v>156400</v>
          </cell>
          <cell r="W1782">
            <v>6258.793391304348</v>
          </cell>
          <cell r="X1782">
            <v>162728.62817391305</v>
          </cell>
        </row>
        <row r="1783">
          <cell r="E1783" t="str">
            <v>37.8C00.0227</v>
          </cell>
          <cell r="F1783" t="str">
            <v>8. Y HỌC CỔ TRUYỀN</v>
          </cell>
          <cell r="G1783" t="str">
            <v>8.277</v>
          </cell>
          <cell r="H1783" t="str">
            <v>Cấy chỉ điều trị rối loạn tiểu tiện không tự chủ</v>
          </cell>
          <cell r="I1783" t="str">
            <v>Cấy chỉ điều trị rối loạn tiểu tiện không tự chủ</v>
          </cell>
          <cell r="J1783" t="str">
            <v>Cấy chỉ điều trị rối loạn tiểu tiện không tự chủ</v>
          </cell>
          <cell r="K1783" t="str">
            <v>C</v>
          </cell>
          <cell r="L1783" t="str">
            <v>T1</v>
          </cell>
          <cell r="M1783">
            <v>235</v>
          </cell>
          <cell r="N1783">
            <v>235</v>
          </cell>
          <cell r="P1783" t="str">
            <v xml:space="preserve">Chôn chỉ (cấy chỉ) </v>
          </cell>
          <cell r="Q1783">
            <v>120151</v>
          </cell>
          <cell r="R1783">
            <v>27937.5652173913</v>
          </cell>
          <cell r="S1783">
            <v>148000</v>
          </cell>
          <cell r="T1783">
            <v>36318.83478260869</v>
          </cell>
          <cell r="U1783">
            <v>156469.8347826087</v>
          </cell>
          <cell r="V1783">
            <v>156400</v>
          </cell>
          <cell r="W1783">
            <v>6258.793391304348</v>
          </cell>
          <cell r="X1783">
            <v>162728.62817391305</v>
          </cell>
        </row>
        <row r="1784">
          <cell r="E1784" t="str">
            <v>37.2A02.0013</v>
          </cell>
          <cell r="F1784" t="str">
            <v>18. ĐIỆN QUANG</v>
          </cell>
          <cell r="G1784" t="str">
            <v>18.107</v>
          </cell>
          <cell r="H1784" t="str">
            <v>Chụp X-quang xương cổ tay thẳng, nghiêng hoặc chếch</v>
          </cell>
          <cell r="I1784" t="str">
            <v>Chụp X-quang xương cổ tay thẳng, nghiêng hoặc chếch [&gt; 24x30 cm, 2 tư thế]</v>
          </cell>
          <cell r="J1784" t="str">
            <v>Chụp Xquang xương cổ tay thẳng, nghiêng hoặc chếch</v>
          </cell>
          <cell r="K1784" t="str">
            <v>D</v>
          </cell>
          <cell r="M1784">
            <v>13</v>
          </cell>
          <cell r="N1784">
            <v>13</v>
          </cell>
          <cell r="O1784" t="str">
            <v>Áp dụng cho 01 vị trí</v>
          </cell>
          <cell r="P1784" t="str">
            <v>Chụp X-quang phim &gt; 24x30 cm (2 tư thế)</v>
          </cell>
          <cell r="Q1784">
            <v>55000</v>
          </cell>
          <cell r="R1784">
            <v>17217.391304347799</v>
          </cell>
          <cell r="S1784">
            <v>72200</v>
          </cell>
          <cell r="T1784">
            <v>22382.608695652136</v>
          </cell>
          <cell r="U1784">
            <v>77382.608695652132</v>
          </cell>
          <cell r="V1784">
            <v>77300</v>
          </cell>
          <cell r="W1784">
            <v>3095.3043478260852</v>
          </cell>
          <cell r="X1784">
            <v>80477.913043478213</v>
          </cell>
        </row>
        <row r="1785">
          <cell r="E1785" t="str">
            <v>37.8C00.0227</v>
          </cell>
          <cell r="F1785" t="str">
            <v>8. Y HỌC CỔ TRUYỀN</v>
          </cell>
          <cell r="G1785" t="str">
            <v>8.273</v>
          </cell>
          <cell r="H1785" t="str">
            <v>Cấy chỉ điều trị sa tử cung</v>
          </cell>
          <cell r="I1785" t="str">
            <v>Cấy chỉ điều trị sa tử cung</v>
          </cell>
          <cell r="J1785" t="str">
            <v>Cấy chỉ điều trị sa tử cung</v>
          </cell>
          <cell r="K1785" t="str">
            <v>C</v>
          </cell>
          <cell r="L1785" t="str">
            <v>T1</v>
          </cell>
          <cell r="M1785">
            <v>235</v>
          </cell>
          <cell r="N1785">
            <v>235</v>
          </cell>
          <cell r="P1785" t="str">
            <v xml:space="preserve">Chôn chỉ (cấy chỉ) </v>
          </cell>
          <cell r="Q1785">
            <v>120151</v>
          </cell>
          <cell r="R1785">
            <v>27937.5652173913</v>
          </cell>
          <cell r="S1785">
            <v>148000</v>
          </cell>
          <cell r="T1785">
            <v>36318.83478260869</v>
          </cell>
          <cell r="U1785">
            <v>156469.8347826087</v>
          </cell>
          <cell r="V1785">
            <v>156400</v>
          </cell>
          <cell r="W1785">
            <v>6258.793391304348</v>
          </cell>
          <cell r="X1785">
            <v>162728.62817391305</v>
          </cell>
        </row>
        <row r="1786">
          <cell r="E1786" t="str">
            <v>37.8C00.0227</v>
          </cell>
          <cell r="F1786" t="str">
            <v>8. Y HỌC CỔ TRUYỀN</v>
          </cell>
          <cell r="G1786" t="str">
            <v>8.229</v>
          </cell>
          <cell r="H1786" t="str">
            <v>Cấy chỉ điều trị tâm căn suy nhược</v>
          </cell>
          <cell r="I1786" t="str">
            <v>Cấy chỉ điều trị tâm căn suy nhược</v>
          </cell>
          <cell r="J1786" t="str">
            <v>Cấy chỉ điều trị tâm căn suy nhược</v>
          </cell>
          <cell r="K1786" t="str">
            <v>C</v>
          </cell>
          <cell r="L1786" t="str">
            <v>T1</v>
          </cell>
          <cell r="M1786">
            <v>235</v>
          </cell>
          <cell r="N1786">
            <v>235</v>
          </cell>
          <cell r="P1786" t="str">
            <v xml:space="preserve">Chôn chỉ (cấy chỉ) </v>
          </cell>
          <cell r="Q1786">
            <v>120151</v>
          </cell>
          <cell r="R1786">
            <v>27937.5652173913</v>
          </cell>
          <cell r="S1786">
            <v>148000</v>
          </cell>
          <cell r="T1786">
            <v>36318.83478260869</v>
          </cell>
          <cell r="U1786">
            <v>156469.8347826087</v>
          </cell>
          <cell r="V1786">
            <v>156400</v>
          </cell>
          <cell r="W1786">
            <v>6258.793391304348</v>
          </cell>
          <cell r="X1786">
            <v>162728.62817391305</v>
          </cell>
        </row>
        <row r="1787">
          <cell r="E1787" t="str">
            <v>37.8C00.0227</v>
          </cell>
          <cell r="F1787" t="str">
            <v>8. Y HỌC CỔ TRUYỀN</v>
          </cell>
          <cell r="G1787" t="str">
            <v>8.264</v>
          </cell>
          <cell r="H1787" t="str">
            <v>Cấy chỉ điều trị táo bón kéo dài</v>
          </cell>
          <cell r="I1787" t="str">
            <v>Cấy chỉ điều trị táo bón kéo dài</v>
          </cell>
          <cell r="J1787" t="str">
            <v>Cấy chỉ điều trị táo bón kéo dài</v>
          </cell>
          <cell r="K1787" t="str">
            <v>C</v>
          </cell>
          <cell r="L1787" t="str">
            <v>T1</v>
          </cell>
          <cell r="M1787">
            <v>235</v>
          </cell>
          <cell r="N1787">
            <v>235</v>
          </cell>
          <cell r="P1787" t="str">
            <v xml:space="preserve">Chôn chỉ (cấy chỉ) </v>
          </cell>
          <cell r="Q1787">
            <v>120151</v>
          </cell>
          <cell r="R1787">
            <v>27937.5652173913</v>
          </cell>
          <cell r="S1787">
            <v>148000</v>
          </cell>
          <cell r="T1787">
            <v>36318.83478260869</v>
          </cell>
          <cell r="U1787">
            <v>156469.8347826087</v>
          </cell>
          <cell r="V1787">
            <v>156400</v>
          </cell>
          <cell r="W1787">
            <v>6258.793391304348</v>
          </cell>
          <cell r="X1787">
            <v>162728.62817391305</v>
          </cell>
        </row>
        <row r="1788">
          <cell r="E1788" t="str">
            <v>37.8C00.0227</v>
          </cell>
          <cell r="F1788" t="str">
            <v>8. Y HỌC CỔ TRUYỀN</v>
          </cell>
          <cell r="G1788" t="str">
            <v>8.252</v>
          </cell>
          <cell r="H1788" t="str">
            <v>Cấy chỉ điều trị thất vận ngôn</v>
          </cell>
          <cell r="I1788" t="str">
            <v>Cấy chỉ điều trị thất vận ngôn</v>
          </cell>
          <cell r="J1788" t="str">
            <v>Cấy chỉ điều trị thất vận ngôn</v>
          </cell>
          <cell r="K1788" t="str">
            <v>C</v>
          </cell>
          <cell r="L1788" t="str">
            <v>T1</v>
          </cell>
          <cell r="M1788">
            <v>235</v>
          </cell>
          <cell r="N1788">
            <v>235</v>
          </cell>
          <cell r="P1788" t="str">
            <v xml:space="preserve">Chôn chỉ (cấy chỉ) </v>
          </cell>
          <cell r="Q1788">
            <v>120151</v>
          </cell>
          <cell r="R1788">
            <v>27937.5652173913</v>
          </cell>
          <cell r="S1788">
            <v>148000</v>
          </cell>
          <cell r="T1788">
            <v>36318.83478260869</v>
          </cell>
          <cell r="U1788">
            <v>156469.8347826087</v>
          </cell>
          <cell r="V1788">
            <v>156400</v>
          </cell>
          <cell r="W1788">
            <v>6258.793391304348</v>
          </cell>
          <cell r="X1788">
            <v>162728.62817391305</v>
          </cell>
        </row>
        <row r="1789">
          <cell r="E1789" t="str">
            <v>37.8C00.0227</v>
          </cell>
          <cell r="F1789" t="str">
            <v>8. Y HỌC CỔ TRUYỀN</v>
          </cell>
          <cell r="G1789" t="str">
            <v>8.250</v>
          </cell>
          <cell r="H1789" t="str">
            <v>Cấy chỉ điều trị thiểu năng tuần hoàn não mạn tính</v>
          </cell>
          <cell r="I1789" t="str">
            <v>Cấy chỉ điều trị thiểu năng tuần hoàn não mạn tính</v>
          </cell>
          <cell r="J1789" t="str">
            <v>Cấy chỉ điều trị thiểu năng tuần hoàn não mạn tính</v>
          </cell>
          <cell r="K1789" t="str">
            <v>C</v>
          </cell>
          <cell r="L1789" t="str">
            <v>T1</v>
          </cell>
          <cell r="M1789">
            <v>235</v>
          </cell>
          <cell r="N1789">
            <v>235</v>
          </cell>
          <cell r="P1789" t="str">
            <v xml:space="preserve">Chôn chỉ (cấy chỉ) </v>
          </cell>
          <cell r="Q1789">
            <v>120151</v>
          </cell>
          <cell r="R1789">
            <v>27937.5652173913</v>
          </cell>
          <cell r="S1789">
            <v>148000</v>
          </cell>
          <cell r="T1789">
            <v>36318.83478260869</v>
          </cell>
          <cell r="U1789">
            <v>156469.8347826087</v>
          </cell>
          <cell r="V1789">
            <v>156400</v>
          </cell>
          <cell r="W1789">
            <v>6258.793391304348</v>
          </cell>
          <cell r="X1789">
            <v>162728.62817391305</v>
          </cell>
        </row>
        <row r="1790">
          <cell r="E1790" t="str">
            <v>37.2A02.0011</v>
          </cell>
          <cell r="F1790" t="str">
            <v>18. ĐIỆN QUANG</v>
          </cell>
          <cell r="G1790" t="str">
            <v>18.107</v>
          </cell>
          <cell r="H1790" t="str">
            <v>Chụp X-quang xương cổ tay thẳng, nghiêng hoặc chếch</v>
          </cell>
          <cell r="I1790" t="str">
            <v>Chụp X-quang xương cổ tay thẳng, nghiêng hoặc chếch [≤ 24x30 cm, 2 tư thế]</v>
          </cell>
          <cell r="J1790" t="str">
            <v>Chụp Xquang xương cổ tay thẳng, nghiêng hoặc chếch</v>
          </cell>
          <cell r="K1790" t="str">
            <v>D</v>
          </cell>
          <cell r="M1790">
            <v>11</v>
          </cell>
          <cell r="N1790">
            <v>11</v>
          </cell>
          <cell r="O1790" t="str">
            <v>Áp dụng cho 01 vị trí</v>
          </cell>
          <cell r="P1790" t="str">
            <v>Chụp X-quang phim  ≤ 24x30 cm (2 tư thế)</v>
          </cell>
          <cell r="Q1790">
            <v>42000</v>
          </cell>
          <cell r="R1790">
            <v>17217.391304347799</v>
          </cell>
          <cell r="S1790">
            <v>59200</v>
          </cell>
          <cell r="T1790">
            <v>22382.608695652136</v>
          </cell>
          <cell r="U1790">
            <v>64382.608695652132</v>
          </cell>
          <cell r="V1790">
            <v>64300</v>
          </cell>
          <cell r="W1790">
            <v>2575.3043478260852</v>
          </cell>
          <cell r="X1790">
            <v>66957.913043478213</v>
          </cell>
        </row>
        <row r="1791">
          <cell r="E1791" t="str">
            <v>37.8C00.0227</v>
          </cell>
          <cell r="F1791" t="str">
            <v>8. Y HỌC CỔ TRUYỀN</v>
          </cell>
          <cell r="G1791" t="str">
            <v>8.262</v>
          </cell>
          <cell r="H1791" t="str">
            <v>Cấy chỉ điều trị viêm mũi xoang</v>
          </cell>
          <cell r="I1791" t="str">
            <v>Cấy chỉ điều trị viêm mũi xoang</v>
          </cell>
          <cell r="J1791" t="str">
            <v>Cấy chỉ điều trị viêm mũi xoang</v>
          </cell>
          <cell r="K1791" t="str">
            <v>C</v>
          </cell>
          <cell r="L1791" t="str">
            <v>T1</v>
          </cell>
          <cell r="M1791">
            <v>235</v>
          </cell>
          <cell r="N1791">
            <v>235</v>
          </cell>
          <cell r="P1791" t="str">
            <v xml:space="preserve">Chôn chỉ (cấy chỉ) </v>
          </cell>
          <cell r="Q1791">
            <v>120151</v>
          </cell>
          <cell r="R1791">
            <v>27937.5652173913</v>
          </cell>
          <cell r="S1791">
            <v>148000</v>
          </cell>
          <cell r="T1791">
            <v>36318.83478260869</v>
          </cell>
          <cell r="U1791">
            <v>156469.8347826087</v>
          </cell>
          <cell r="V1791">
            <v>156400</v>
          </cell>
          <cell r="W1791">
            <v>6258.793391304348</v>
          </cell>
          <cell r="X1791">
            <v>162728.62817391305</v>
          </cell>
        </row>
        <row r="1792">
          <cell r="E1792" t="str">
            <v>37.2A03.0028</v>
          </cell>
          <cell r="F1792" t="str">
            <v>18. ĐIỆN QUANG</v>
          </cell>
          <cell r="G1792" t="str">
            <v>18.107</v>
          </cell>
          <cell r="H1792" t="str">
            <v>Chụp X-quang xương cổ tay thẳng, nghiêng hoặc chếch</v>
          </cell>
          <cell r="I1792" t="str">
            <v>Chụp X-quang xương cổ tay thẳng, nghiêng hoặc chếch [số hóa 1 phim]</v>
          </cell>
          <cell r="J1792" t="str">
            <v>Chụp Xquang xương cổ tay thẳng, nghiêng hoặc chếch</v>
          </cell>
          <cell r="K1792" t="str">
            <v>D</v>
          </cell>
          <cell r="M1792">
            <v>29</v>
          </cell>
          <cell r="N1792">
            <v>29</v>
          </cell>
          <cell r="O1792" t="str">
            <v>Áp dụng cho 01 vị trí</v>
          </cell>
          <cell r="P1792" t="str">
            <v>Chụp X-quang số hóa 1 phim</v>
          </cell>
          <cell r="Q1792">
            <v>51591</v>
          </cell>
          <cell r="R1792">
            <v>16752.5217391304</v>
          </cell>
          <cell r="S1792">
            <v>68300</v>
          </cell>
          <cell r="T1792">
            <v>21778.278260869516</v>
          </cell>
          <cell r="U1792">
            <v>73369.278260869512</v>
          </cell>
          <cell r="V1792">
            <v>73300</v>
          </cell>
          <cell r="W1792">
            <v>2934.7711304347804</v>
          </cell>
          <cell r="X1792">
            <v>76304.049391304288</v>
          </cell>
        </row>
        <row r="1793">
          <cell r="E1793" t="str">
            <v>37.8C00.0227</v>
          </cell>
          <cell r="F1793" t="str">
            <v>8. Y HỌC CỔ TRUYỀN</v>
          </cell>
          <cell r="G1793" t="str">
            <v>8.234</v>
          </cell>
          <cell r="H1793" t="str">
            <v>Cấy chỉ hỗ trợ điều trị vẩy nến</v>
          </cell>
          <cell r="I1793" t="str">
            <v>Cấy chỉ hỗ trợ điều trị vẩy nến</v>
          </cell>
          <cell r="J1793" t="str">
            <v>Cấy chỉ hỗ trợ điều trị vẩy nến</v>
          </cell>
          <cell r="K1793" t="str">
            <v>C</v>
          </cell>
          <cell r="L1793" t="str">
            <v>T1</v>
          </cell>
          <cell r="M1793">
            <v>235</v>
          </cell>
          <cell r="N1793">
            <v>235</v>
          </cell>
          <cell r="P1793" t="str">
            <v xml:space="preserve">Chôn chỉ (cấy chỉ) </v>
          </cell>
          <cell r="Q1793">
            <v>120151</v>
          </cell>
          <cell r="R1793">
            <v>27937.5652173913</v>
          </cell>
          <cell r="S1793">
            <v>148000</v>
          </cell>
          <cell r="T1793">
            <v>36318.83478260869</v>
          </cell>
          <cell r="U1793">
            <v>156469.8347826087</v>
          </cell>
          <cell r="V1793">
            <v>156400</v>
          </cell>
          <cell r="W1793">
            <v>6258.793391304348</v>
          </cell>
          <cell r="X1793">
            <v>162728.62817391305</v>
          </cell>
        </row>
        <row r="1794">
          <cell r="E1794" t="str">
            <v>37.8C00.0227</v>
          </cell>
          <cell r="F1794" t="str">
            <v>8. Y HỌC CỔ TRUYỀN</v>
          </cell>
          <cell r="G1794" t="str">
            <v>8.265</v>
          </cell>
          <cell r="H1794" t="str">
            <v>Cấy chỉ hỗ trợ điều trị viêm khớp dạng thấp</v>
          </cell>
          <cell r="I1794" t="str">
            <v>Cấy chỉ hỗ trợ điều trị viêm khớp dạng thấp</v>
          </cell>
          <cell r="J1794" t="str">
            <v>Cấy chỉ hỗ trợ điều trị viêm khớp dạng thấp</v>
          </cell>
          <cell r="K1794" t="str">
            <v>C</v>
          </cell>
          <cell r="L1794" t="str">
            <v>T1</v>
          </cell>
          <cell r="M1794">
            <v>235</v>
          </cell>
          <cell r="N1794">
            <v>235</v>
          </cell>
          <cell r="P1794" t="str">
            <v xml:space="preserve">Chôn chỉ (cấy chỉ) </v>
          </cell>
          <cell r="Q1794">
            <v>120151</v>
          </cell>
          <cell r="R1794">
            <v>27937.5652173913</v>
          </cell>
          <cell r="S1794">
            <v>148000</v>
          </cell>
          <cell r="T1794">
            <v>36318.83478260869</v>
          </cell>
          <cell r="U1794">
            <v>156469.8347826087</v>
          </cell>
          <cell r="V1794">
            <v>156400</v>
          </cell>
          <cell r="W1794">
            <v>6258.793391304348</v>
          </cell>
          <cell r="X1794">
            <v>162728.62817391305</v>
          </cell>
        </row>
        <row r="1795">
          <cell r="E1795" t="str">
            <v>37.2A03.0029</v>
          </cell>
          <cell r="F1795" t="str">
            <v>18. ĐIỆN QUANG</v>
          </cell>
          <cell r="G1795" t="str">
            <v>18.107</v>
          </cell>
          <cell r="H1795" t="str">
            <v>Chụp X-quang xương cổ tay thẳng, nghiêng hoặc chếch</v>
          </cell>
          <cell r="I1795" t="str">
            <v>Chụp X-quang xương cổ tay thẳng, nghiêng hoặc chếch [số hóa 2 phim]</v>
          </cell>
          <cell r="J1795" t="str">
            <v>Chụp Xquang xương cổ tay thẳng, nghiêng hoặc chếch</v>
          </cell>
          <cell r="K1795" t="str">
            <v>D</v>
          </cell>
          <cell r="M1795">
            <v>30</v>
          </cell>
          <cell r="N1795">
            <v>30</v>
          </cell>
          <cell r="O1795" t="str">
            <v>Áp dụng cho 01 vị trí</v>
          </cell>
          <cell r="P1795" t="str">
            <v>Chụp X-quang số hóa 2 phim</v>
          </cell>
          <cell r="Q1795">
            <v>83000</v>
          </cell>
          <cell r="R1795">
            <v>17217.391304347799</v>
          </cell>
          <cell r="S1795">
            <v>100000</v>
          </cell>
          <cell r="T1795">
            <v>22382.608695652136</v>
          </cell>
          <cell r="U1795">
            <v>105382.60869565213</v>
          </cell>
          <cell r="V1795">
            <v>105300</v>
          </cell>
          <cell r="W1795">
            <v>4215.3043478260852</v>
          </cell>
          <cell r="X1795">
            <v>109597.91304347821</v>
          </cell>
        </row>
        <row r="1796">
          <cell r="E1796" t="str">
            <v>37.8C00.0228</v>
          </cell>
          <cell r="F1796" t="str">
            <v>03. NHI KHOA</v>
          </cell>
          <cell r="G1796" t="str">
            <v>3.682</v>
          </cell>
          <cell r="H1796" t="str">
            <v>Cứu điều trị bại não thể hàn</v>
          </cell>
          <cell r="I1796" t="str">
            <v>Cứu điều trị bại não thể hàn</v>
          </cell>
          <cell r="J1796" t="str">
            <v>Cứu điều trị bại não thể hàn</v>
          </cell>
          <cell r="K1796" t="str">
            <v>D</v>
          </cell>
          <cell r="L1796" t="str">
            <v>T3</v>
          </cell>
          <cell r="M1796">
            <v>236</v>
          </cell>
          <cell r="N1796">
            <v>236</v>
          </cell>
          <cell r="P1796" t="str">
            <v>Cứu (Ngải cứu, túi chườm)</v>
          </cell>
          <cell r="Q1796">
            <v>33000</v>
          </cell>
          <cell r="R1796">
            <v>3130.4347826087001</v>
          </cell>
          <cell r="S1796">
            <v>36100</v>
          </cell>
          <cell r="T1796">
            <v>4069.5652173913099</v>
          </cell>
          <cell r="U1796">
            <v>37069.565217391311</v>
          </cell>
          <cell r="V1796">
            <v>37000</v>
          </cell>
          <cell r="W1796">
            <v>1482.7826086956525</v>
          </cell>
          <cell r="X1796">
            <v>38552.347826086967</v>
          </cell>
        </row>
        <row r="1797">
          <cell r="E1797" t="str">
            <v>37.8C00.0228</v>
          </cell>
          <cell r="F1797" t="str">
            <v>03. NHI KHOA</v>
          </cell>
          <cell r="G1797" t="str">
            <v>3.683</v>
          </cell>
          <cell r="H1797" t="str">
            <v>Cứu điều trị bệnh tự kỷ thể hàn</v>
          </cell>
          <cell r="I1797" t="str">
            <v>Cứu điều trị bệnh tự kỷ thể hàn</v>
          </cell>
          <cell r="J1797" t="str">
            <v>Cứu điều trị bệnh tự kỷ thể hàn</v>
          </cell>
          <cell r="K1797" t="str">
            <v>D</v>
          </cell>
          <cell r="L1797" t="str">
            <v>T3</v>
          </cell>
          <cell r="M1797">
            <v>236</v>
          </cell>
          <cell r="N1797">
            <v>236</v>
          </cell>
          <cell r="P1797" t="str">
            <v>Cứu (Ngải cứu, túi chườm)</v>
          </cell>
          <cell r="Q1797">
            <v>33000</v>
          </cell>
          <cell r="R1797">
            <v>3130.4347826087001</v>
          </cell>
          <cell r="S1797">
            <v>36100</v>
          </cell>
          <cell r="T1797">
            <v>4069.5652173913099</v>
          </cell>
          <cell r="U1797">
            <v>37069.565217391311</v>
          </cell>
          <cell r="V1797">
            <v>37000</v>
          </cell>
          <cell r="W1797">
            <v>1482.7826086956525</v>
          </cell>
          <cell r="X1797">
            <v>38552.347826086967</v>
          </cell>
        </row>
        <row r="1798">
          <cell r="E1798" t="str">
            <v>37.2A02.0012</v>
          </cell>
          <cell r="F1798" t="str">
            <v>18. ĐIỆN QUANG</v>
          </cell>
          <cell r="G1798" t="str">
            <v>18.99</v>
          </cell>
          <cell r="H1798" t="str">
            <v>Chụp X-quang xương đòn thẳng hoặc chếch</v>
          </cell>
          <cell r="I1798" t="str">
            <v>Chụp X-quang xương đòn thẳng hoặc chếch [&gt; 24x30 cm, 1 tư thế]</v>
          </cell>
          <cell r="J1798" t="str">
            <v>Chụp Xquang xương đòn thẳng hoặc chếch</v>
          </cell>
          <cell r="K1798" t="str">
            <v>D</v>
          </cell>
          <cell r="M1798">
            <v>12</v>
          </cell>
          <cell r="N1798">
            <v>12</v>
          </cell>
          <cell r="O1798" t="str">
            <v>Áp dụng cho 01 vị trí</v>
          </cell>
          <cell r="P1798" t="str">
            <v>Chụp X-quang phim &gt; 24x30 cm (1 tư thế)</v>
          </cell>
          <cell r="Q1798">
            <v>42000</v>
          </cell>
          <cell r="R1798">
            <v>17217.391304347799</v>
          </cell>
          <cell r="S1798">
            <v>59200</v>
          </cell>
          <cell r="T1798">
            <v>22382.608695652136</v>
          </cell>
          <cell r="U1798">
            <v>64382.608695652132</v>
          </cell>
          <cell r="V1798">
            <v>64300</v>
          </cell>
          <cell r="W1798">
            <v>2575.3043478260852</v>
          </cell>
          <cell r="X1798">
            <v>66957.913043478213</v>
          </cell>
        </row>
        <row r="1799">
          <cell r="E1799" t="str">
            <v>37.2A02.0010</v>
          </cell>
          <cell r="F1799" t="str">
            <v>18. ĐIỆN QUANG</v>
          </cell>
          <cell r="G1799" t="str">
            <v>18.99</v>
          </cell>
          <cell r="H1799" t="str">
            <v>Chụp X-quang xương đòn thẳng hoặc chếch</v>
          </cell>
          <cell r="I1799" t="str">
            <v>Chụp X-quang xương đòn thẳng hoặc chếch [≤ 24x30 cm, 1 tư thế]</v>
          </cell>
          <cell r="J1799" t="str">
            <v>Chụp Xquang xương đòn thẳng hoặc chếch</v>
          </cell>
          <cell r="K1799" t="str">
            <v>D</v>
          </cell>
          <cell r="M1799">
            <v>10</v>
          </cell>
          <cell r="N1799">
            <v>10</v>
          </cell>
          <cell r="O1799" t="str">
            <v>Áp dụng cho 01 vị trí</v>
          </cell>
          <cell r="P1799" t="str">
            <v>Chụp X-quang phim  ≤ 24x30 cm (1 tư thế)</v>
          </cell>
          <cell r="Q1799">
            <v>36000</v>
          </cell>
          <cell r="R1799">
            <v>17217.391304347799</v>
          </cell>
          <cell r="S1799">
            <v>53200</v>
          </cell>
          <cell r="T1799">
            <v>22382.608695652136</v>
          </cell>
          <cell r="U1799">
            <v>58382.608695652132</v>
          </cell>
          <cell r="V1799">
            <v>58300</v>
          </cell>
          <cell r="W1799">
            <v>2335.3043478260852</v>
          </cell>
          <cell r="X1799">
            <v>60717.91304347822</v>
          </cell>
        </row>
        <row r="1800">
          <cell r="E1800" t="str">
            <v>37.2A03.0028</v>
          </cell>
          <cell r="F1800" t="str">
            <v>18. ĐIỆN QUANG</v>
          </cell>
          <cell r="G1800" t="str">
            <v>18.99</v>
          </cell>
          <cell r="H1800" t="str">
            <v>Chụp X-quang xương đòn thẳng hoặc chếch</v>
          </cell>
          <cell r="I1800" t="str">
            <v>Chụp X-quang xương đòn thẳng hoặc chếch [số hóa 1 phim]</v>
          </cell>
          <cell r="J1800" t="str">
            <v>Chụp Xquang xương đòn thẳng hoặc chếch</v>
          </cell>
          <cell r="K1800" t="str">
            <v>D</v>
          </cell>
          <cell r="M1800">
            <v>29</v>
          </cell>
          <cell r="N1800">
            <v>29</v>
          </cell>
          <cell r="O1800" t="str">
            <v>Áp dụng cho 01 vị trí</v>
          </cell>
          <cell r="P1800" t="str">
            <v>Chụp X-quang số hóa 1 phim</v>
          </cell>
          <cell r="Q1800">
            <v>51591</v>
          </cell>
          <cell r="R1800">
            <v>16752.5217391304</v>
          </cell>
          <cell r="S1800">
            <v>68300</v>
          </cell>
          <cell r="T1800">
            <v>21778.278260869516</v>
          </cell>
          <cell r="U1800">
            <v>73369.278260869512</v>
          </cell>
          <cell r="V1800">
            <v>73300</v>
          </cell>
          <cell r="W1800">
            <v>2934.7711304347804</v>
          </cell>
          <cell r="X1800">
            <v>76304.049391304288</v>
          </cell>
        </row>
        <row r="1801">
          <cell r="E1801" t="str">
            <v>37.8C00.0228</v>
          </cell>
          <cell r="F1801" t="str">
            <v>03. NHI KHOA</v>
          </cell>
          <cell r="G1801" t="str">
            <v>3.673</v>
          </cell>
          <cell r="H1801" t="str">
            <v>Cứu điều trị đau bụng ỉa chảy thể hàn</v>
          </cell>
          <cell r="I1801" t="str">
            <v>Cứu điều trị đau bụng ỉa chảy thể hàn</v>
          </cell>
          <cell r="J1801" t="str">
            <v>Cứu điều trị đau bụng ỉa chảy thể hàn</v>
          </cell>
          <cell r="K1801" t="str">
            <v>D</v>
          </cell>
          <cell r="L1801" t="str">
            <v>T3</v>
          </cell>
          <cell r="M1801">
            <v>236</v>
          </cell>
          <cell r="N1801">
            <v>236</v>
          </cell>
          <cell r="P1801" t="str">
            <v>Cứu (Ngải cứu, túi chườm)</v>
          </cell>
          <cell r="Q1801">
            <v>33000</v>
          </cell>
          <cell r="R1801">
            <v>3130.4347826087001</v>
          </cell>
          <cell r="S1801">
            <v>36100</v>
          </cell>
          <cell r="T1801">
            <v>4069.5652173913099</v>
          </cell>
          <cell r="U1801">
            <v>37069.565217391311</v>
          </cell>
          <cell r="V1801">
            <v>37000</v>
          </cell>
          <cell r="W1801">
            <v>1482.7826086956525</v>
          </cell>
          <cell r="X1801">
            <v>38552.347826086967</v>
          </cell>
        </row>
        <row r="1802">
          <cell r="E1802" t="str">
            <v>37.2A02.0013</v>
          </cell>
          <cell r="F1802" t="str">
            <v>18. ĐIỆN QUANG</v>
          </cell>
          <cell r="G1802" t="str">
            <v>18.111</v>
          </cell>
          <cell r="H1802" t="str">
            <v>Chụp X-quang xương đùi thẳng nghiêng</v>
          </cell>
          <cell r="I1802" t="str">
            <v>Chụp X-quang xương đùi thẳng nghiêng [&gt; 24x30 cm, 2 tư thế]</v>
          </cell>
          <cell r="J1802" t="str">
            <v>Chụp Xquang xương đùi thẳng nghiêng</v>
          </cell>
          <cell r="K1802" t="str">
            <v>D</v>
          </cell>
          <cell r="M1802">
            <v>13</v>
          </cell>
          <cell r="N1802">
            <v>13</v>
          </cell>
          <cell r="O1802" t="str">
            <v>Áp dụng cho 01 vị trí</v>
          </cell>
          <cell r="P1802" t="str">
            <v>Chụp X-quang phim &gt; 24x30 cm (2 tư thế)</v>
          </cell>
          <cell r="Q1802">
            <v>55000</v>
          </cell>
          <cell r="R1802">
            <v>17217.391304347799</v>
          </cell>
          <cell r="S1802">
            <v>72200</v>
          </cell>
          <cell r="T1802">
            <v>22382.608695652136</v>
          </cell>
          <cell r="U1802">
            <v>77382.608695652132</v>
          </cell>
          <cell r="V1802">
            <v>77300</v>
          </cell>
          <cell r="W1802">
            <v>3095.3043478260852</v>
          </cell>
          <cell r="X1802">
            <v>80477.913043478213</v>
          </cell>
        </row>
        <row r="1803">
          <cell r="E1803" t="str">
            <v>37.2A02.0011</v>
          </cell>
          <cell r="F1803" t="str">
            <v>18. ĐIỆN QUANG</v>
          </cell>
          <cell r="G1803" t="str">
            <v>18.111</v>
          </cell>
          <cell r="H1803" t="str">
            <v>Chụp X-quang xương đùi thẳng nghiêng</v>
          </cell>
          <cell r="I1803" t="str">
            <v>Chụp X-quang xương đùi thẳng nghiêng [≤ 24x30 cm, 2 tư thế]</v>
          </cell>
          <cell r="J1803" t="str">
            <v>Chụp Xquang xương đùi thẳng nghiêng</v>
          </cell>
          <cell r="K1803" t="str">
            <v>D</v>
          </cell>
          <cell r="M1803">
            <v>11</v>
          </cell>
          <cell r="N1803">
            <v>11</v>
          </cell>
          <cell r="O1803" t="str">
            <v>Áp dụng cho 01 vị trí</v>
          </cell>
          <cell r="P1803" t="str">
            <v>Chụp X-quang phim  ≤ 24x30 cm (2 tư thế)</v>
          </cell>
          <cell r="Q1803">
            <v>42000</v>
          </cell>
          <cell r="R1803">
            <v>17217.391304347799</v>
          </cell>
          <cell r="S1803">
            <v>59200</v>
          </cell>
          <cell r="T1803">
            <v>22382.608695652136</v>
          </cell>
          <cell r="U1803">
            <v>64382.608695652132</v>
          </cell>
          <cell r="V1803">
            <v>64300</v>
          </cell>
          <cell r="W1803">
            <v>2575.3043478260852</v>
          </cell>
          <cell r="X1803">
            <v>66957.913043478213</v>
          </cell>
        </row>
        <row r="1804">
          <cell r="E1804" t="str">
            <v>37.8C00.0228</v>
          </cell>
          <cell r="F1804" t="str">
            <v>03. NHI KHOA</v>
          </cell>
          <cell r="G1804" t="str">
            <v>3.672</v>
          </cell>
          <cell r="H1804" t="str">
            <v>Cứu điều trị đau thần kinh toạ thể hàn</v>
          </cell>
          <cell r="I1804" t="str">
            <v>Cứu điều trị đau thần kinh toạ thể hàn</v>
          </cell>
          <cell r="J1804" t="str">
            <v>Cứu điều trị đau thần kinh toạ thể hàn</v>
          </cell>
          <cell r="K1804" t="str">
            <v>D</v>
          </cell>
          <cell r="L1804" t="str">
            <v>T3</v>
          </cell>
          <cell r="M1804">
            <v>236</v>
          </cell>
          <cell r="N1804">
            <v>236</v>
          </cell>
          <cell r="P1804" t="str">
            <v>Cứu (Ngải cứu, túi chườm)</v>
          </cell>
          <cell r="Q1804">
            <v>33000</v>
          </cell>
          <cell r="R1804">
            <v>3130.4347826087001</v>
          </cell>
          <cell r="S1804">
            <v>36100</v>
          </cell>
          <cell r="T1804">
            <v>4069.5652173913099</v>
          </cell>
          <cell r="U1804">
            <v>37069.565217391311</v>
          </cell>
          <cell r="V1804">
            <v>37000</v>
          </cell>
          <cell r="W1804">
            <v>1482.7826086956525</v>
          </cell>
          <cell r="X1804">
            <v>38552.347826086967</v>
          </cell>
        </row>
        <row r="1805">
          <cell r="E1805" t="str">
            <v>37.2A03.0028</v>
          </cell>
          <cell r="F1805" t="str">
            <v>18. ĐIỆN QUANG</v>
          </cell>
          <cell r="G1805" t="str">
            <v>18.111</v>
          </cell>
          <cell r="H1805" t="str">
            <v>Chụp X-quang xương đùi thẳng nghiêng</v>
          </cell>
          <cell r="I1805" t="str">
            <v>Chụp X-quang xương đùi thẳng nghiêng [số hóa 1 phim]</v>
          </cell>
          <cell r="J1805" t="str">
            <v>Chụp Xquang xương đùi thẳng nghiêng</v>
          </cell>
          <cell r="K1805" t="str">
            <v>D</v>
          </cell>
          <cell r="M1805">
            <v>29</v>
          </cell>
          <cell r="N1805">
            <v>29</v>
          </cell>
          <cell r="O1805" t="str">
            <v>Áp dụng cho 01 vị trí</v>
          </cell>
          <cell r="P1805" t="str">
            <v>Chụp X-quang số hóa 1 phim</v>
          </cell>
          <cell r="Q1805">
            <v>51591</v>
          </cell>
          <cell r="R1805">
            <v>16752.5217391304</v>
          </cell>
          <cell r="S1805">
            <v>68300</v>
          </cell>
          <cell r="T1805">
            <v>21778.278260869516</v>
          </cell>
          <cell r="U1805">
            <v>73369.278260869512</v>
          </cell>
          <cell r="V1805">
            <v>73300</v>
          </cell>
          <cell r="W1805">
            <v>2934.7711304347804</v>
          </cell>
          <cell r="X1805">
            <v>76304.049391304288</v>
          </cell>
        </row>
        <row r="1806">
          <cell r="E1806" t="str">
            <v>37.2A03.0029</v>
          </cell>
          <cell r="F1806" t="str">
            <v>18. ĐIỆN QUANG</v>
          </cell>
          <cell r="G1806" t="str">
            <v>18.111</v>
          </cell>
          <cell r="H1806" t="str">
            <v>Chụp X-quang xương đùi thẳng nghiêng</v>
          </cell>
          <cell r="I1806" t="str">
            <v>Chụp X-quang xương đùi thẳng nghiêng [số hóa 2 phim]</v>
          </cell>
          <cell r="J1806" t="str">
            <v>Chụp Xquang xương đùi thẳng nghiêng</v>
          </cell>
          <cell r="K1806" t="str">
            <v>D</v>
          </cell>
          <cell r="M1806">
            <v>30</v>
          </cell>
          <cell r="N1806">
            <v>30</v>
          </cell>
          <cell r="O1806" t="str">
            <v>Áp dụng cho 01 vị trí</v>
          </cell>
          <cell r="P1806" t="str">
            <v>Chụp X-quang số hóa 2 phim</v>
          </cell>
          <cell r="Q1806">
            <v>83000</v>
          </cell>
          <cell r="R1806">
            <v>17217.391304347799</v>
          </cell>
          <cell r="S1806">
            <v>100000</v>
          </cell>
          <cell r="T1806">
            <v>22382.608695652136</v>
          </cell>
          <cell r="U1806">
            <v>105382.60869565213</v>
          </cell>
          <cell r="V1806">
            <v>105300</v>
          </cell>
          <cell r="W1806">
            <v>4215.3043478260852</v>
          </cell>
          <cell r="X1806">
            <v>109597.91304347821</v>
          </cell>
        </row>
        <row r="1807">
          <cell r="E1807" t="str">
            <v>37.2A02.0011</v>
          </cell>
          <cell r="F1807" t="str">
            <v>18. ĐIỆN QUANG</v>
          </cell>
          <cell r="G1807" t="str">
            <v>18.117</v>
          </cell>
          <cell r="H1807" t="str">
            <v>Chụp X-quang xương gót thẳng nghiêng</v>
          </cell>
          <cell r="I1807" t="str">
            <v>Chụp X-quang xương gót thẳng nghiêng [≤ 24x30 cm, 2 tư thế]</v>
          </cell>
          <cell r="J1807" t="str">
            <v>Chụp Xquang xương gót thẳng nghiêng</v>
          </cell>
          <cell r="K1807" t="str">
            <v>D</v>
          </cell>
          <cell r="M1807">
            <v>11</v>
          </cell>
          <cell r="N1807">
            <v>11</v>
          </cell>
          <cell r="O1807" t="str">
            <v>Áp dụng cho 01 vị trí</v>
          </cell>
          <cell r="P1807" t="str">
            <v>Chụp X-quang phim  ≤ 24x30 cm (2 tư thế)</v>
          </cell>
          <cell r="Q1807">
            <v>42000</v>
          </cell>
          <cell r="R1807">
            <v>17217.391304347799</v>
          </cell>
          <cell r="S1807">
            <v>59200</v>
          </cell>
          <cell r="T1807">
            <v>22382.608695652136</v>
          </cell>
          <cell r="U1807">
            <v>64382.608695652132</v>
          </cell>
          <cell r="V1807">
            <v>64300</v>
          </cell>
          <cell r="W1807">
            <v>2575.3043478260852</v>
          </cell>
          <cell r="X1807">
            <v>66957.913043478213</v>
          </cell>
        </row>
        <row r="1808">
          <cell r="E1808" t="str">
            <v>37.2A03.0028</v>
          </cell>
          <cell r="F1808" t="str">
            <v>18. ĐIỆN QUANG</v>
          </cell>
          <cell r="G1808" t="str">
            <v>18.117</v>
          </cell>
          <cell r="H1808" t="str">
            <v>Chụp X-quang xương gót thẳng nghiêng</v>
          </cell>
          <cell r="I1808" t="str">
            <v>Chụp X-quang xương gót thẳng nghiêng [số hóa 1 phim]</v>
          </cell>
          <cell r="J1808" t="str">
            <v>Chụp Xquang xương gót thẳng nghiêng</v>
          </cell>
          <cell r="K1808" t="str">
            <v>D</v>
          </cell>
          <cell r="M1808">
            <v>29</v>
          </cell>
          <cell r="N1808">
            <v>29</v>
          </cell>
          <cell r="O1808" t="str">
            <v>Áp dụng cho 01 vị trí</v>
          </cell>
          <cell r="P1808" t="str">
            <v>Chụp X-quang số hóa 1 phim</v>
          </cell>
          <cell r="Q1808">
            <v>51591</v>
          </cell>
          <cell r="R1808">
            <v>16752.5217391304</v>
          </cell>
          <cell r="S1808">
            <v>68300</v>
          </cell>
          <cell r="T1808">
            <v>21778.278260869516</v>
          </cell>
          <cell r="U1808">
            <v>73369.278260869512</v>
          </cell>
          <cell r="V1808">
            <v>73300</v>
          </cell>
          <cell r="W1808">
            <v>2934.7711304347804</v>
          </cell>
          <cell r="X1808">
            <v>76304.049391304288</v>
          </cell>
        </row>
        <row r="1809">
          <cell r="E1809" t="str">
            <v>37.2A03.0029</v>
          </cell>
          <cell r="F1809" t="str">
            <v>18. ĐIỆN QUANG</v>
          </cell>
          <cell r="G1809" t="str">
            <v>18.117</v>
          </cell>
          <cell r="H1809" t="str">
            <v>Chụp X-quang xương gót thẳng nghiêng</v>
          </cell>
          <cell r="I1809" t="str">
            <v>Chụp X-quang xương gót thẳng nghiêng [số hóa 2 phim]</v>
          </cell>
          <cell r="J1809" t="str">
            <v>Chụp Xquang xương gót thẳng nghiêng</v>
          </cell>
          <cell r="K1809" t="str">
            <v>D</v>
          </cell>
          <cell r="M1809">
            <v>30</v>
          </cell>
          <cell r="N1809">
            <v>30</v>
          </cell>
          <cell r="O1809" t="str">
            <v>Áp dụng cho 01 vị trí</v>
          </cell>
          <cell r="P1809" t="str">
            <v>Chụp X-quang số hóa 2 phim</v>
          </cell>
          <cell r="Q1809">
            <v>83000</v>
          </cell>
          <cell r="R1809">
            <v>17217.391304347799</v>
          </cell>
          <cell r="S1809">
            <v>100000</v>
          </cell>
          <cell r="T1809">
            <v>22382.608695652136</v>
          </cell>
          <cell r="U1809">
            <v>105382.60869565213</v>
          </cell>
          <cell r="V1809">
            <v>105300</v>
          </cell>
          <cell r="W1809">
            <v>4215.3043478260852</v>
          </cell>
          <cell r="X1809">
            <v>109597.91304347821</v>
          </cell>
        </row>
        <row r="1810">
          <cell r="E1810" t="str">
            <v>37.8C00.0228</v>
          </cell>
          <cell r="F1810" t="str">
            <v>03. NHI KHOA</v>
          </cell>
          <cell r="G1810" t="str">
            <v>3.681</v>
          </cell>
          <cell r="H1810" t="str">
            <v>Cứu điều trị liệt do bệnh của cơ thể hàn</v>
          </cell>
          <cell r="I1810" t="str">
            <v>Cứu điều trị liệt do bệnh của cơ thể hàn</v>
          </cell>
          <cell r="J1810" t="str">
            <v>Cứu điều trị liệt do bệnh của cơ thể hàn</v>
          </cell>
          <cell r="K1810" t="str">
            <v>D</v>
          </cell>
          <cell r="L1810" t="str">
            <v>T3</v>
          </cell>
          <cell r="M1810">
            <v>236</v>
          </cell>
          <cell r="N1810">
            <v>236</v>
          </cell>
          <cell r="P1810" t="str">
            <v>Cứu (Ngải cứu, túi chườm)</v>
          </cell>
          <cell r="Q1810">
            <v>33000</v>
          </cell>
          <cell r="R1810">
            <v>3130.4347826087001</v>
          </cell>
          <cell r="S1810">
            <v>36100</v>
          </cell>
          <cell r="T1810">
            <v>4069.5652173913099</v>
          </cell>
          <cell r="U1810">
            <v>37069.565217391311</v>
          </cell>
          <cell r="V1810">
            <v>37000</v>
          </cell>
          <cell r="W1810">
            <v>1482.7826086956525</v>
          </cell>
          <cell r="X1810">
            <v>38552.347826086967</v>
          </cell>
        </row>
        <row r="1811">
          <cell r="E1811" t="str">
            <v>37.2A02.0013</v>
          </cell>
          <cell r="F1811" t="str">
            <v>18. ĐIỆN QUANG</v>
          </cell>
          <cell r="G1811" t="str">
            <v>18.121</v>
          </cell>
          <cell r="H1811" t="str">
            <v>Chụp X-quang xương ức thẳng, nghiêng</v>
          </cell>
          <cell r="I1811" t="str">
            <v>Chụp X-quang xương ức thẳng, nghiêng [&gt; 24x30 cm, 2 tư thế]</v>
          </cell>
          <cell r="J1811" t="str">
            <v>Chụp Xquang xương ức thẳng, nghiêng</v>
          </cell>
          <cell r="K1811" t="str">
            <v>C</v>
          </cell>
          <cell r="M1811">
            <v>13</v>
          </cell>
          <cell r="N1811">
            <v>13</v>
          </cell>
          <cell r="O1811" t="str">
            <v>Áp dụng cho 01 vị trí</v>
          </cell>
          <cell r="P1811" t="str">
            <v>Chụp X-quang phim &gt; 24x30 cm (2 tư thế)</v>
          </cell>
          <cell r="Q1811">
            <v>55000</v>
          </cell>
          <cell r="R1811">
            <v>17217.391304347799</v>
          </cell>
          <cell r="S1811">
            <v>72200</v>
          </cell>
          <cell r="T1811">
            <v>22382.608695652136</v>
          </cell>
          <cell r="U1811">
            <v>77382.608695652132</v>
          </cell>
          <cell r="V1811">
            <v>77300</v>
          </cell>
          <cell r="W1811">
            <v>3095.3043478260852</v>
          </cell>
          <cell r="X1811">
            <v>80477.913043478213</v>
          </cell>
        </row>
        <row r="1812">
          <cell r="E1812" t="str">
            <v>37.8C00.0228</v>
          </cell>
          <cell r="F1812" t="str">
            <v>03. NHI KHOA</v>
          </cell>
          <cell r="G1812" t="str">
            <v>3.674</v>
          </cell>
          <cell r="H1812" t="str">
            <v>Cứu điều trị liệt thần kinh VII ngoại biên thể hàn</v>
          </cell>
          <cell r="I1812" t="str">
            <v>Cứu điều trị liệt thần kinh VII ngoại biên thể hàn</v>
          </cell>
          <cell r="J1812" t="str">
            <v>Cứu điều trị liệt thần kinh VII ngoại biên thể hàn</v>
          </cell>
          <cell r="K1812" t="str">
            <v>D</v>
          </cell>
          <cell r="L1812" t="str">
            <v>T3</v>
          </cell>
          <cell r="M1812">
            <v>236</v>
          </cell>
          <cell r="N1812">
            <v>236</v>
          </cell>
          <cell r="P1812" t="str">
            <v>Cứu (Ngải cứu, túi chườm)</v>
          </cell>
          <cell r="Q1812">
            <v>33000</v>
          </cell>
          <cell r="R1812">
            <v>3130.4347826087001</v>
          </cell>
          <cell r="S1812">
            <v>36100</v>
          </cell>
          <cell r="T1812">
            <v>4069.5652173913099</v>
          </cell>
          <cell r="U1812">
            <v>37069.565217391311</v>
          </cell>
          <cell r="V1812">
            <v>37000</v>
          </cell>
          <cell r="W1812">
            <v>1482.7826086956525</v>
          </cell>
          <cell r="X1812">
            <v>38552.347826086967</v>
          </cell>
        </row>
        <row r="1813">
          <cell r="E1813" t="str">
            <v>37.8C00.0228</v>
          </cell>
          <cell r="F1813" t="str">
            <v>03. NHI KHOA</v>
          </cell>
          <cell r="G1813" t="str">
            <v>3.677</v>
          </cell>
          <cell r="H1813" t="str">
            <v>Cứu điều trị liệt thể hàn</v>
          </cell>
          <cell r="I1813" t="str">
            <v>Cứu điều trị liệt thể hàn</v>
          </cell>
          <cell r="J1813" t="str">
            <v>Cứu điều trị liệt thể hàn</v>
          </cell>
          <cell r="K1813" t="str">
            <v>D</v>
          </cell>
          <cell r="L1813" t="str">
            <v>T3</v>
          </cell>
          <cell r="M1813">
            <v>236</v>
          </cell>
          <cell r="N1813">
            <v>236</v>
          </cell>
          <cell r="P1813" t="str">
            <v>Cứu (Ngải cứu, túi chườm)</v>
          </cell>
          <cell r="Q1813">
            <v>33000</v>
          </cell>
          <cell r="R1813">
            <v>3130.4347826087001</v>
          </cell>
          <cell r="S1813">
            <v>36100</v>
          </cell>
          <cell r="T1813">
            <v>4069.5652173913099</v>
          </cell>
          <cell r="U1813">
            <v>37069.565217391311</v>
          </cell>
          <cell r="V1813">
            <v>37000</v>
          </cell>
          <cell r="W1813">
            <v>1482.7826086956525</v>
          </cell>
          <cell r="X1813">
            <v>38552.347826086967</v>
          </cell>
        </row>
        <row r="1814">
          <cell r="E1814" t="str">
            <v>37.2A02.0011</v>
          </cell>
          <cell r="F1814" t="str">
            <v>18. ĐIỆN QUANG</v>
          </cell>
          <cell r="G1814" t="str">
            <v>18.121</v>
          </cell>
          <cell r="H1814" t="str">
            <v>Chụp X-quang xương ức thẳng, nghiêng</v>
          </cell>
          <cell r="I1814" t="str">
            <v>Chụp X-quang xương ức thẳng, nghiêng [≤ 24x30 cm, 2 tư thế]</v>
          </cell>
          <cell r="J1814" t="str">
            <v>Chụp Xquang xương ức thẳng, nghiêng</v>
          </cell>
          <cell r="K1814" t="str">
            <v>C</v>
          </cell>
          <cell r="M1814">
            <v>11</v>
          </cell>
          <cell r="N1814">
            <v>11</v>
          </cell>
          <cell r="O1814" t="str">
            <v>Áp dụng cho 01 vị trí</v>
          </cell>
          <cell r="P1814" t="str">
            <v>Chụp X-quang phim  ≤ 24x30 cm (2 tư thế)</v>
          </cell>
          <cell r="Q1814">
            <v>42000</v>
          </cell>
          <cell r="R1814">
            <v>17217.391304347799</v>
          </cell>
          <cell r="S1814">
            <v>59200</v>
          </cell>
          <cell r="T1814">
            <v>22382.608695652136</v>
          </cell>
          <cell r="U1814">
            <v>64382.608695652132</v>
          </cell>
          <cell r="V1814">
            <v>64300</v>
          </cell>
          <cell r="W1814">
            <v>2575.3043478260852</v>
          </cell>
          <cell r="X1814">
            <v>66957.913043478213</v>
          </cell>
        </row>
        <row r="1815">
          <cell r="E1815" t="str">
            <v>37.8C00.0228</v>
          </cell>
          <cell r="F1815" t="str">
            <v>03. NHI KHOA</v>
          </cell>
          <cell r="G1815" t="str">
            <v>3.690</v>
          </cell>
          <cell r="H1815" t="str">
            <v>Cứu điều trị nôn nấc thể hàn</v>
          </cell>
          <cell r="I1815" t="str">
            <v>Cứu điều trị nôn nấc thể hàn</v>
          </cell>
          <cell r="J1815" t="str">
            <v>Cứu điều trị nôn nấc thể hàn</v>
          </cell>
          <cell r="K1815" t="str">
            <v>D</v>
          </cell>
          <cell r="L1815" t="str">
            <v>T3</v>
          </cell>
          <cell r="M1815">
            <v>236</v>
          </cell>
          <cell r="N1815">
            <v>236</v>
          </cell>
          <cell r="P1815" t="str">
            <v>Cứu (Ngải cứu, túi chườm)</v>
          </cell>
          <cell r="Q1815">
            <v>33000</v>
          </cell>
          <cell r="R1815">
            <v>3130.4347826087001</v>
          </cell>
          <cell r="S1815">
            <v>36100</v>
          </cell>
          <cell r="T1815">
            <v>4069.5652173913099</v>
          </cell>
          <cell r="U1815">
            <v>37069.565217391311</v>
          </cell>
          <cell r="V1815">
            <v>37000</v>
          </cell>
          <cell r="W1815">
            <v>1482.7826086956525</v>
          </cell>
          <cell r="X1815">
            <v>38552.347826086967</v>
          </cell>
        </row>
        <row r="1816">
          <cell r="E1816" t="str">
            <v>37.2A03.0028</v>
          </cell>
          <cell r="F1816" t="str">
            <v>18. ĐIỆN QUANG</v>
          </cell>
          <cell r="G1816" t="str">
            <v>18.121</v>
          </cell>
          <cell r="H1816" t="str">
            <v>Chụp X-quang xương ức thẳng, nghiêng</v>
          </cell>
          <cell r="I1816" t="str">
            <v>Chụp X-quang xương ức thẳng, nghiêng [số hóa 1 phim]</v>
          </cell>
          <cell r="J1816" t="str">
            <v>Chụp Xquang xương ức thẳng, nghiêng</v>
          </cell>
          <cell r="K1816" t="str">
            <v>C</v>
          </cell>
          <cell r="M1816">
            <v>29</v>
          </cell>
          <cell r="N1816">
            <v>29</v>
          </cell>
          <cell r="O1816" t="str">
            <v>Áp dụng cho 01 vị trí</v>
          </cell>
          <cell r="P1816" t="str">
            <v>Chụp X-quang số hóa 1 phim</v>
          </cell>
          <cell r="Q1816">
            <v>51591</v>
          </cell>
          <cell r="R1816">
            <v>16752.5217391304</v>
          </cell>
          <cell r="S1816">
            <v>68300</v>
          </cell>
          <cell r="T1816">
            <v>21778.278260869516</v>
          </cell>
          <cell r="U1816">
            <v>73369.278260869512</v>
          </cell>
          <cell r="V1816">
            <v>73300</v>
          </cell>
          <cell r="W1816">
            <v>2934.7711304347804</v>
          </cell>
          <cell r="X1816">
            <v>76304.049391304288</v>
          </cell>
        </row>
        <row r="1817">
          <cell r="E1817" t="str">
            <v>37.8C00.0228</v>
          </cell>
          <cell r="F1817" t="str">
            <v>03. NHI KHOA</v>
          </cell>
          <cell r="G1817" t="str">
            <v>3.691</v>
          </cell>
          <cell r="H1817" t="str">
            <v>Cứu điều trị rối loạn đại tiểu tiện thể hàn</v>
          </cell>
          <cell r="I1817" t="str">
            <v>Cứu điều trị rối loạn đại tiểu tiện thể hàn</v>
          </cell>
          <cell r="J1817" t="str">
            <v>Cứu điều trị rối loạn đại tiểu tiện thể hàn</v>
          </cell>
          <cell r="K1817" t="str">
            <v>D</v>
          </cell>
          <cell r="L1817" t="str">
            <v>T3</v>
          </cell>
          <cell r="M1817">
            <v>236</v>
          </cell>
          <cell r="N1817">
            <v>236</v>
          </cell>
          <cell r="P1817" t="str">
            <v>Cứu (Ngải cứu, túi chườm)</v>
          </cell>
          <cell r="Q1817">
            <v>33000</v>
          </cell>
          <cell r="R1817">
            <v>3130.4347826087001</v>
          </cell>
          <cell r="S1817">
            <v>36100</v>
          </cell>
          <cell r="T1817">
            <v>4069.5652173913099</v>
          </cell>
          <cell r="U1817">
            <v>37069.565217391311</v>
          </cell>
          <cell r="V1817">
            <v>37000</v>
          </cell>
          <cell r="W1817">
            <v>1482.7826086956525</v>
          </cell>
          <cell r="X1817">
            <v>38552.347826086967</v>
          </cell>
        </row>
        <row r="1818">
          <cell r="E1818" t="str">
            <v>37.2A03.0029</v>
          </cell>
          <cell r="F1818" t="str">
            <v>18. ĐIỆN QUANG</v>
          </cell>
          <cell r="G1818" t="str">
            <v>18.121</v>
          </cell>
          <cell r="H1818" t="str">
            <v>Chụp X-quang xương ức thẳng, nghiêng</v>
          </cell>
          <cell r="I1818" t="str">
            <v>Chụp X-quang xương ức thẳng, nghiêng [số hóa 2 phim]</v>
          </cell>
          <cell r="J1818" t="str">
            <v>Chụp Xquang xương ức thẳng, nghiêng</v>
          </cell>
          <cell r="K1818" t="str">
            <v>C</v>
          </cell>
          <cell r="M1818">
            <v>30</v>
          </cell>
          <cell r="N1818">
            <v>30</v>
          </cell>
          <cell r="O1818" t="str">
            <v>Áp dụng cho 01 vị trí</v>
          </cell>
          <cell r="P1818" t="str">
            <v>Chụp X-quang số hóa 2 phim</v>
          </cell>
          <cell r="Q1818">
            <v>83000</v>
          </cell>
          <cell r="R1818">
            <v>17217.391304347799</v>
          </cell>
          <cell r="S1818">
            <v>100000</v>
          </cell>
          <cell r="T1818">
            <v>22382.608695652136</v>
          </cell>
          <cell r="U1818">
            <v>105382.60869565213</v>
          </cell>
          <cell r="V1818">
            <v>105300</v>
          </cell>
          <cell r="W1818">
            <v>4215.3043478260852</v>
          </cell>
          <cell r="X1818">
            <v>109597.91304347821</v>
          </cell>
        </row>
        <row r="1819">
          <cell r="E1819" t="str">
            <v>37.8D05.0552</v>
          </cell>
          <cell r="F1819" t="str">
            <v>28. PHẪU THUẬT TẠO HÌNH THẨM MỸ</v>
          </cell>
          <cell r="G1819" t="str">
            <v>28.350</v>
          </cell>
          <cell r="H1819" t="str">
            <v>Chuyển ngón có cuống mạch nuôi</v>
          </cell>
          <cell r="I1819" t="str">
            <v xml:space="preserve">Chuyển ngón có cuống mạch nuôi </v>
          </cell>
          <cell r="J1819" t="str">
            <v>Chuyển ngón có cuống mạch nuôi</v>
          </cell>
          <cell r="K1819" t="str">
            <v>B</v>
          </cell>
          <cell r="L1819" t="str">
            <v>PDB</v>
          </cell>
          <cell r="M1819">
            <v>562</v>
          </cell>
          <cell r="N1819">
            <v>562</v>
          </cell>
          <cell r="O1819" t="str">
            <v>Chưa bao gồm xương nhân tạo hoặc sản phẩm sinh học thay thế xương, đinh, nẹp, vít, mạch máu nhân tạo.</v>
          </cell>
          <cell r="P1819" t="str">
            <v xml:space="preserve">Phẫu thuật ghép chi </v>
          </cell>
          <cell r="Q1819">
            <v>4504000</v>
          </cell>
          <cell r="R1819">
            <v>1992521.7391304399</v>
          </cell>
          <cell r="S1819">
            <v>6496000</v>
          </cell>
          <cell r="T1819">
            <v>2590278.2608695719</v>
          </cell>
          <cell r="U1819">
            <v>7094278.2608695719</v>
          </cell>
          <cell r="V1819">
            <v>7094200</v>
          </cell>
          <cell r="W1819">
            <v>283771.13043478288</v>
          </cell>
          <cell r="X1819">
            <v>7378049.3913043551</v>
          </cell>
        </row>
        <row r="1820">
          <cell r="E1820" t="str">
            <v>37.8C00.0228</v>
          </cell>
          <cell r="F1820" t="str">
            <v>03. NHI KHOA</v>
          </cell>
          <cell r="G1820" t="str">
            <v>3.684</v>
          </cell>
          <cell r="H1820" t="str">
            <v>Cứu điều trị ù tai thể hàn</v>
          </cell>
          <cell r="I1820" t="str">
            <v>Cứu điều trị ù tai thể hàn</v>
          </cell>
          <cell r="J1820" t="str">
            <v>Cứu điều trị ù tai thể hàn</v>
          </cell>
          <cell r="K1820" t="str">
            <v>D</v>
          </cell>
          <cell r="L1820" t="str">
            <v>T3</v>
          </cell>
          <cell r="M1820">
            <v>236</v>
          </cell>
          <cell r="N1820">
            <v>236</v>
          </cell>
          <cell r="P1820" t="str">
            <v>Cứu (Ngải cứu, túi chườm)</v>
          </cell>
          <cell r="Q1820">
            <v>33000</v>
          </cell>
          <cell r="R1820">
            <v>3130.4347826087001</v>
          </cell>
          <cell r="S1820">
            <v>36100</v>
          </cell>
          <cell r="T1820">
            <v>4069.5652173913099</v>
          </cell>
          <cell r="U1820">
            <v>37069.565217391311</v>
          </cell>
          <cell r="V1820">
            <v>37000</v>
          </cell>
          <cell r="W1820">
            <v>1482.7826086956525</v>
          </cell>
          <cell r="X1820">
            <v>38552.347826086967</v>
          </cell>
        </row>
        <row r="1821">
          <cell r="E1821" t="str">
            <v>37.8C00.0228</v>
          </cell>
          <cell r="F1821" t="str">
            <v>17. PHỤC HỒI CHỨC NĂNG</v>
          </cell>
          <cell r="G1821" t="str">
            <v>17.161</v>
          </cell>
          <cell r="H1821" t="str">
            <v>Điều trị chườm ngải cứu</v>
          </cell>
          <cell r="I1821" t="str">
            <v>Điều trị chườm ngải cứu</v>
          </cell>
          <cell r="J1821" t="str">
            <v>Điều trị chườm ngải cứu</v>
          </cell>
          <cell r="K1821" t="str">
            <v>D</v>
          </cell>
          <cell r="M1821">
            <v>236</v>
          </cell>
          <cell r="N1821">
            <v>236</v>
          </cell>
          <cell r="P1821" t="str">
            <v>Cứu (Ngải cứu, túi chườm)</v>
          </cell>
          <cell r="Q1821">
            <v>33000</v>
          </cell>
          <cell r="R1821">
            <v>3130.4347826087001</v>
          </cell>
          <cell r="S1821">
            <v>36100</v>
          </cell>
          <cell r="T1821">
            <v>4069.5652173913099</v>
          </cell>
          <cell r="U1821">
            <v>37069.565217391311</v>
          </cell>
          <cell r="V1821">
            <v>37000</v>
          </cell>
          <cell r="W1821">
            <v>1482.7826086956525</v>
          </cell>
          <cell r="X1821">
            <v>38552.347826086967</v>
          </cell>
        </row>
        <row r="1822">
          <cell r="E1822" t="str">
            <v>37.8D05.0578</v>
          </cell>
          <cell r="F1822" t="str">
            <v>03. NHI KHOA</v>
          </cell>
          <cell r="G1822" t="str">
            <v>3.3709</v>
          </cell>
          <cell r="H1822" t="str">
            <v>Chuyển ngón có cuống mạch nuôi</v>
          </cell>
          <cell r="I1822" t="str">
            <v xml:space="preserve">Chuyển ngón có cuống mạch nuôi </v>
          </cell>
          <cell r="J1822" t="str">
            <v>Chuyển ngón có cuống mạch nuôi</v>
          </cell>
          <cell r="K1822" t="str">
            <v>B</v>
          </cell>
          <cell r="L1822" t="str">
            <v>PDB</v>
          </cell>
          <cell r="M1822">
            <v>588</v>
          </cell>
          <cell r="N1822">
            <v>588</v>
          </cell>
          <cell r="P1822" t="str">
            <v xml:space="preserve">Phẫu thuật vi phẫu chuyển vạt da có cuống mạch </v>
          </cell>
          <cell r="Q1822">
            <v>3720000</v>
          </cell>
          <cell r="R1822">
            <v>1494782.60869565</v>
          </cell>
          <cell r="S1822">
            <v>5214000</v>
          </cell>
          <cell r="T1822">
            <v>1943217.3913043449</v>
          </cell>
          <cell r="U1822">
            <v>5663217.3913043449</v>
          </cell>
          <cell r="V1822">
            <v>5663200</v>
          </cell>
          <cell r="W1822">
            <v>226528.6956521738</v>
          </cell>
          <cell r="X1822">
            <v>5889746.0869565187</v>
          </cell>
        </row>
        <row r="1823">
          <cell r="E1823" t="str">
            <v>37.8C00.0228</v>
          </cell>
          <cell r="F1823" t="str">
            <v>8. Y HỌC CỔ TRUYỀN</v>
          </cell>
          <cell r="G1823" t="str">
            <v>8.9</v>
          </cell>
          <cell r="H1823" t="str">
            <v>Cứu</v>
          </cell>
          <cell r="I1823" t="str">
            <v>Cứu</v>
          </cell>
          <cell r="J1823" t="str">
            <v>Cứu</v>
          </cell>
          <cell r="K1823" t="str">
            <v>D</v>
          </cell>
          <cell r="L1823" t="str">
            <v>T3</v>
          </cell>
          <cell r="M1823">
            <v>236</v>
          </cell>
          <cell r="N1823">
            <v>236</v>
          </cell>
          <cell r="P1823" t="str">
            <v>Cứu (Ngải cứu, túi chườm)</v>
          </cell>
          <cell r="Q1823">
            <v>33000</v>
          </cell>
          <cell r="R1823">
            <v>3130.4347826087001</v>
          </cell>
          <cell r="S1823">
            <v>36100</v>
          </cell>
          <cell r="T1823">
            <v>4069.5652173913099</v>
          </cell>
          <cell r="U1823">
            <v>37069.565217391311</v>
          </cell>
          <cell r="V1823">
            <v>37000</v>
          </cell>
          <cell r="W1823">
            <v>1482.7826086956525</v>
          </cell>
          <cell r="X1823">
            <v>38552.347826086967</v>
          </cell>
        </row>
        <row r="1824">
          <cell r="E1824" t="str">
            <v>37.8D05.0578</v>
          </cell>
          <cell r="F1824" t="str">
            <v>26. VI PHẪU</v>
          </cell>
          <cell r="G1824" t="str">
            <v>26.35</v>
          </cell>
          <cell r="H1824" t="str">
            <v>Chuyển vạt cơ có nối hoặc ghép mạch vi phẫu</v>
          </cell>
          <cell r="I1824" t="str">
            <v>Chuyển vạt cơ có nối hoặc ghép mạch vi phẫu</v>
          </cell>
          <cell r="J1824" t="str">
            <v>Chuyển vạt cơ có nối hoặc ghép mạch vi phẫu</v>
          </cell>
          <cell r="K1824" t="str">
            <v>A</v>
          </cell>
          <cell r="L1824" t="str">
            <v>PDB</v>
          </cell>
          <cell r="M1824">
            <v>588</v>
          </cell>
          <cell r="N1824">
            <v>588</v>
          </cell>
          <cell r="P1824" t="str">
            <v xml:space="preserve">Phẫu thuật vi phẫu chuyển vạt da có cuống mạch </v>
          </cell>
          <cell r="Q1824">
            <v>3720000</v>
          </cell>
          <cell r="R1824">
            <v>1494782.60869565</v>
          </cell>
          <cell r="S1824">
            <v>5214000</v>
          </cell>
          <cell r="T1824">
            <v>1943217.3913043449</v>
          </cell>
          <cell r="U1824">
            <v>5663217.3913043449</v>
          </cell>
          <cell r="V1824">
            <v>5663200</v>
          </cell>
          <cell r="W1824">
            <v>226528.6956521738</v>
          </cell>
          <cell r="X1824">
            <v>5889746.0869565187</v>
          </cell>
        </row>
        <row r="1825">
          <cell r="E1825" t="str">
            <v>37.8D05.0578</v>
          </cell>
          <cell r="F1825" t="str">
            <v>26. VI PHẪU</v>
          </cell>
          <cell r="G1825" t="str">
            <v>26.59</v>
          </cell>
          <cell r="H1825" t="str">
            <v>Chuyển vạt cơ có nối hoặc ghép mạch vi phẫu</v>
          </cell>
          <cell r="I1825" t="str">
            <v>Chuyển vạt cơ có nối hoặc ghép mạch vi phẫu</v>
          </cell>
          <cell r="J1825" t="str">
            <v>Chuyển vạt cơ có nối hoặc ghép mạch vi phẫu</v>
          </cell>
          <cell r="K1825" t="str">
            <v>B</v>
          </cell>
          <cell r="L1825" t="str">
            <v>PDB</v>
          </cell>
          <cell r="M1825">
            <v>588</v>
          </cell>
          <cell r="N1825">
            <v>588</v>
          </cell>
          <cell r="P1825" t="str">
            <v xml:space="preserve">Phẫu thuật vi phẫu chuyển vạt da có cuống mạch </v>
          </cell>
          <cell r="Q1825">
            <v>3720000</v>
          </cell>
          <cell r="R1825">
            <v>1494782.60869565</v>
          </cell>
          <cell r="S1825">
            <v>5214000</v>
          </cell>
          <cell r="T1825">
            <v>1943217.3913043449</v>
          </cell>
          <cell r="U1825">
            <v>5663217.3913043449</v>
          </cell>
          <cell r="V1825">
            <v>5663200</v>
          </cell>
          <cell r="W1825">
            <v>226528.6956521738</v>
          </cell>
          <cell r="X1825">
            <v>5889746.0869565187</v>
          </cell>
        </row>
        <row r="1826">
          <cell r="E1826" t="str">
            <v>37.8C00.0228</v>
          </cell>
          <cell r="F1826" t="str">
            <v>8. Y HỌC CỔ TRUYỀN</v>
          </cell>
          <cell r="G1826" t="str">
            <v>8.464</v>
          </cell>
          <cell r="H1826" t="str">
            <v>Cứu điều trị chậm phát triển trí tuệ ở trẻ bại não</v>
          </cell>
          <cell r="I1826" t="str">
            <v>Cứu điều trị chậm phát triển trí tuệ ở trẻ bại não</v>
          </cell>
          <cell r="J1826" t="str">
            <v>Cứu điều trị chậm phát triển trí tuệ ở trẻ bại não</v>
          </cell>
          <cell r="K1826" t="str">
            <v>D</v>
          </cell>
          <cell r="L1826" t="str">
            <v>T3</v>
          </cell>
          <cell r="M1826">
            <v>236</v>
          </cell>
          <cell r="N1826">
            <v>236</v>
          </cell>
          <cell r="P1826" t="str">
            <v>Cứu (Ngải cứu, túi chườm)</v>
          </cell>
          <cell r="Q1826">
            <v>33000</v>
          </cell>
          <cell r="R1826">
            <v>3130.4347826087001</v>
          </cell>
          <cell r="S1826">
            <v>36100</v>
          </cell>
          <cell r="T1826">
            <v>4069.5652173913099</v>
          </cell>
          <cell r="U1826">
            <v>37069.565217391311</v>
          </cell>
          <cell r="V1826">
            <v>37000</v>
          </cell>
          <cell r="W1826">
            <v>1482.7826086956525</v>
          </cell>
          <cell r="X1826">
            <v>38552.347826086967</v>
          </cell>
        </row>
        <row r="1827">
          <cell r="E1827" t="str">
            <v>37.8D07.0828</v>
          </cell>
          <cell r="F1827" t="str">
            <v>03. NHI KHOA</v>
          </cell>
          <cell r="G1827" t="str">
            <v>3.1588</v>
          </cell>
          <cell r="H1827" t="str">
            <v>Cố định bao tenon tạo cùng đồ dưới</v>
          </cell>
          <cell r="I1827" t="str">
            <v>Cố định bao tenon tạo cùng đồ dưới</v>
          </cell>
          <cell r="J1827" t="str">
            <v>Cố định bao Tenon tạo cùng đồ dưới</v>
          </cell>
          <cell r="K1827" t="str">
            <v>B</v>
          </cell>
          <cell r="L1827" t="str">
            <v>P2</v>
          </cell>
          <cell r="M1827">
            <v>838</v>
          </cell>
          <cell r="N1827">
            <v>838</v>
          </cell>
          <cell r="P1827" t="str">
            <v>Phẫu thuật tạo cùng đồ lắp mắt giả</v>
          </cell>
          <cell r="Q1827">
            <v>882000</v>
          </cell>
          <cell r="R1827">
            <v>278608.69565217401</v>
          </cell>
          <cell r="S1827">
            <v>1160000</v>
          </cell>
          <cell r="T1827">
            <v>362191.30434782617</v>
          </cell>
          <cell r="U1827">
            <v>1244191.3043478262</v>
          </cell>
          <cell r="V1827">
            <v>1244100</v>
          </cell>
          <cell r="W1827">
            <v>49767.652173913048</v>
          </cell>
          <cell r="X1827">
            <v>1293958.9565217393</v>
          </cell>
        </row>
        <row r="1828">
          <cell r="E1828" t="str">
            <v>37.8C00.0228</v>
          </cell>
          <cell r="F1828" t="str">
            <v>8. Y HỌC CỔ TRUYỀN</v>
          </cell>
          <cell r="G1828" t="str">
            <v>8.470</v>
          </cell>
          <cell r="H1828" t="str">
            <v>Cứu điều trị đau bụng kinh thể hàn</v>
          </cell>
          <cell r="I1828" t="str">
            <v>Cứu điều trị đau bụng kinh thể hàn</v>
          </cell>
          <cell r="J1828" t="str">
            <v>Cứu điều trị đau bụng kinh thể hàn</v>
          </cell>
          <cell r="K1828" t="str">
            <v>D</v>
          </cell>
          <cell r="L1828" t="str">
            <v>T3</v>
          </cell>
          <cell r="M1828">
            <v>236</v>
          </cell>
          <cell r="N1828">
            <v>236</v>
          </cell>
          <cell r="P1828" t="str">
            <v>Cứu (Ngải cứu, túi chườm)</v>
          </cell>
          <cell r="Q1828">
            <v>33000</v>
          </cell>
          <cell r="R1828">
            <v>3130.4347826087001</v>
          </cell>
          <cell r="S1828">
            <v>36100</v>
          </cell>
          <cell r="T1828">
            <v>4069.5652173913099</v>
          </cell>
          <cell r="U1828">
            <v>37069.565217391311</v>
          </cell>
          <cell r="V1828">
            <v>37000</v>
          </cell>
          <cell r="W1828">
            <v>1482.7826086956525</v>
          </cell>
          <cell r="X1828">
            <v>38552.347826086967</v>
          </cell>
        </row>
        <row r="1829">
          <cell r="E1829" t="str">
            <v>37.8D07.0828</v>
          </cell>
          <cell r="F1829" t="str">
            <v>14. MẮT</v>
          </cell>
          <cell r="G1829" t="str">
            <v>14.78</v>
          </cell>
          <cell r="H1829" t="str">
            <v>Cố định bao tenon tạo cùng đồ dưới</v>
          </cell>
          <cell r="I1829" t="str">
            <v>Cố định bao tenon tạo cùng đồ dưới</v>
          </cell>
          <cell r="J1829" t="str">
            <v>Cố định bao Tenon tạo cùng đồ dưới</v>
          </cell>
          <cell r="K1829" t="str">
            <v>B</v>
          </cell>
          <cell r="L1829" t="str">
            <v>P2</v>
          </cell>
          <cell r="M1829">
            <v>838</v>
          </cell>
          <cell r="N1829">
            <v>838</v>
          </cell>
          <cell r="P1829" t="str">
            <v>Phẫu thuật tạo cùng đồ lắp mắt giả</v>
          </cell>
          <cell r="Q1829">
            <v>882000</v>
          </cell>
          <cell r="R1829">
            <v>278608.69565217401</v>
          </cell>
          <cell r="S1829">
            <v>1160000</v>
          </cell>
          <cell r="T1829">
            <v>362191.30434782617</v>
          </cell>
          <cell r="U1829">
            <v>1244191.3043478262</v>
          </cell>
          <cell r="V1829">
            <v>1244100</v>
          </cell>
          <cell r="W1829">
            <v>49767.652173913048</v>
          </cell>
          <cell r="X1829">
            <v>1293958.9565217393</v>
          </cell>
        </row>
        <row r="1830">
          <cell r="E1830" t="str">
            <v>37.8D05.0567</v>
          </cell>
          <cell r="F1830" t="str">
            <v>03. NHI KHOA</v>
          </cell>
          <cell r="G1830" t="str">
            <v>3.3615</v>
          </cell>
          <cell r="H1830" t="str">
            <v>Cố định cột sống ngực bằng hệ thống móc</v>
          </cell>
          <cell r="I1830" t="str">
            <v>Cố định cột sống ngực bằng hệ thống móc</v>
          </cell>
          <cell r="J1830" t="str">
            <v>Cố định cột sống ngực bằng hệ thống móc</v>
          </cell>
          <cell r="K1830" t="str">
            <v>A</v>
          </cell>
          <cell r="L1830" t="str">
            <v>PDB</v>
          </cell>
          <cell r="M1830">
            <v>577</v>
          </cell>
          <cell r="N1830">
            <v>577</v>
          </cell>
          <cell r="O1830" t="str">
            <v>Chưa bao gồm đinh, nẹp, vít, xương bảo quản, đốt sống nhân tạo,  sản phẩm sinh học thay thế xương, miếng ghép cột sống, đĩa đệm nhân tạo, ốc, khóa.</v>
          </cell>
          <cell r="P1830" t="str">
            <v xml:space="preserve">Phẫu thuật nẹp vít cột sống thắt lưng </v>
          </cell>
          <cell r="Q1830">
            <v>4504000</v>
          </cell>
          <cell r="R1830">
            <v>995478.26086956495</v>
          </cell>
          <cell r="S1830">
            <v>5499000</v>
          </cell>
          <cell r="T1830">
            <v>1294121.7391304343</v>
          </cell>
          <cell r="U1830">
            <v>5798121.7391304346</v>
          </cell>
          <cell r="V1830">
            <v>5798100</v>
          </cell>
          <cell r="W1830">
            <v>231924.86956521738</v>
          </cell>
          <cell r="X1830">
            <v>6030046.6086956523</v>
          </cell>
        </row>
        <row r="1831">
          <cell r="E1831" t="str">
            <v>37.8D05.0567</v>
          </cell>
          <cell r="F1831" t="str">
            <v>10. NGOẠI KHOA</v>
          </cell>
          <cell r="G1831" t="str">
            <v>10.1052</v>
          </cell>
          <cell r="H1831" t="str">
            <v>Cố định cột sống ngực bằng hệ thống móc</v>
          </cell>
          <cell r="I1831" t="str">
            <v>Cố định cột sống ngực bằng hệ thống móc</v>
          </cell>
          <cell r="J1831" t="str">
            <v>Cố định cột sống ngực bằng hệ thống móc</v>
          </cell>
          <cell r="K1831" t="str">
            <v>A</v>
          </cell>
          <cell r="L1831" t="str">
            <v>PDB</v>
          </cell>
          <cell r="M1831">
            <v>577</v>
          </cell>
          <cell r="N1831">
            <v>577</v>
          </cell>
          <cell r="O1831" t="str">
            <v>Chưa bao gồm đinh, nẹp, vít, xương bảo quản, đốt sống nhân tạo,  sản phẩm sinh học thay thế xương, miếng ghép cột sống, đĩa đệm nhân tạo, ốc, khóa.</v>
          </cell>
          <cell r="P1831" t="str">
            <v xml:space="preserve">Phẫu thuật nẹp vít cột sống thắt lưng </v>
          </cell>
          <cell r="Q1831">
            <v>4504000</v>
          </cell>
          <cell r="R1831">
            <v>995478.26086956495</v>
          </cell>
          <cell r="S1831">
            <v>5499000</v>
          </cell>
          <cell r="T1831">
            <v>1294121.7391304343</v>
          </cell>
          <cell r="U1831">
            <v>5798121.7391304346</v>
          </cell>
          <cell r="V1831">
            <v>5798100</v>
          </cell>
          <cell r="W1831">
            <v>231924.86956521738</v>
          </cell>
          <cell r="X1831">
            <v>6030046.6086956523</v>
          </cell>
        </row>
        <row r="1832">
          <cell r="E1832" t="str">
            <v>37.8C00.0228</v>
          </cell>
          <cell r="F1832" t="str">
            <v>8. Y HỌC CỔ TRUYỀN</v>
          </cell>
          <cell r="G1832" t="str">
            <v>8.465</v>
          </cell>
          <cell r="H1832" t="str">
            <v>Cứu điều trị di tinh thể hàn</v>
          </cell>
          <cell r="I1832" t="str">
            <v>Cứu điều trị di tinh thể hàn</v>
          </cell>
          <cell r="J1832" t="str">
            <v>Cứu điều trị di tinh thể hàn</v>
          </cell>
          <cell r="K1832" t="str">
            <v>D</v>
          </cell>
          <cell r="L1832" t="str">
            <v>T3</v>
          </cell>
          <cell r="M1832">
            <v>236</v>
          </cell>
          <cell r="N1832">
            <v>236</v>
          </cell>
          <cell r="P1832" t="str">
            <v>Cứu (Ngải cứu, túi chườm)</v>
          </cell>
          <cell r="Q1832">
            <v>33000</v>
          </cell>
          <cell r="R1832">
            <v>3130.4347826087001</v>
          </cell>
          <cell r="S1832">
            <v>36100</v>
          </cell>
          <cell r="T1832">
            <v>4069.5652173913099</v>
          </cell>
          <cell r="U1832">
            <v>37069.565217391311</v>
          </cell>
          <cell r="V1832">
            <v>37000</v>
          </cell>
          <cell r="W1832">
            <v>1482.7826086956525</v>
          </cell>
          <cell r="X1832">
            <v>38552.347826086967</v>
          </cell>
        </row>
        <row r="1833">
          <cell r="E1833" t="str">
            <v>37.8D05.0508</v>
          </cell>
          <cell r="F1833" t="str">
            <v>01. HỒI SỨC CẤP CỨU VÀ CHỐNG ĐỘC</v>
          </cell>
          <cell r="G1833" t="str">
            <v>1.157</v>
          </cell>
          <cell r="H1833" t="str">
            <v>Cố định lồng ngực do chấn thương gãy xương sườn</v>
          </cell>
          <cell r="I1833" t="str">
            <v>Cố định lồng ngực do chấn thương gãy xương sườn</v>
          </cell>
          <cell r="J1833" t="str">
            <v>Cố định lồng ngực do chấn thương gãy xương sườn</v>
          </cell>
          <cell r="K1833" t="str">
            <v>D</v>
          </cell>
          <cell r="L1833" t="str">
            <v>T2</v>
          </cell>
          <cell r="M1833">
            <v>518</v>
          </cell>
          <cell r="N1833">
            <v>518</v>
          </cell>
          <cell r="P1833" t="str">
            <v>Cố định gãy xương sườn</v>
          </cell>
          <cell r="Q1833">
            <v>35000</v>
          </cell>
          <cell r="R1833">
            <v>18000</v>
          </cell>
          <cell r="S1833">
            <v>53000</v>
          </cell>
          <cell r="T1833">
            <v>23400</v>
          </cell>
          <cell r="U1833">
            <v>58400</v>
          </cell>
          <cell r="V1833">
            <v>58400</v>
          </cell>
          <cell r="W1833">
            <v>2336</v>
          </cell>
          <cell r="X1833">
            <v>60736</v>
          </cell>
        </row>
        <row r="1834">
          <cell r="E1834" t="str">
            <v>37.8C00.0228</v>
          </cell>
          <cell r="F1834" t="str">
            <v>8. Y HỌC CỔ TRUYỀN</v>
          </cell>
          <cell r="G1834" t="str">
            <v>8.462</v>
          </cell>
          <cell r="H1834" t="str">
            <v>Cứu điều trị giảm thính lực thể hàn</v>
          </cell>
          <cell r="I1834" t="str">
            <v>Cứu điều trị giảm thính lực thể hàn</v>
          </cell>
          <cell r="J1834" t="str">
            <v>Cứu điều trị giảm thính lực thể hàn</v>
          </cell>
          <cell r="K1834" t="str">
            <v>D</v>
          </cell>
          <cell r="L1834" t="str">
            <v>T3</v>
          </cell>
          <cell r="M1834">
            <v>236</v>
          </cell>
          <cell r="N1834">
            <v>236</v>
          </cell>
          <cell r="P1834" t="str">
            <v>Cứu (Ngải cứu, túi chườm)</v>
          </cell>
          <cell r="Q1834">
            <v>33000</v>
          </cell>
          <cell r="R1834">
            <v>3130.4347826087001</v>
          </cell>
          <cell r="S1834">
            <v>36100</v>
          </cell>
          <cell r="T1834">
            <v>4069.5652173913099</v>
          </cell>
          <cell r="U1834">
            <v>37069.565217391311</v>
          </cell>
          <cell r="V1834">
            <v>37000</v>
          </cell>
          <cell r="W1834">
            <v>1482.7826086956525</v>
          </cell>
          <cell r="X1834">
            <v>38552.347826086967</v>
          </cell>
        </row>
        <row r="1835">
          <cell r="E1835" t="str">
            <v>37.8C00.0228</v>
          </cell>
          <cell r="F1835" t="str">
            <v>8. Y HỌC CỔ TRUYỀN</v>
          </cell>
          <cell r="G1835" t="str">
            <v>8.451</v>
          </cell>
          <cell r="H1835" t="str">
            <v>Cứu điều trị hội chứng thắt lưng- hông thể phong hàn</v>
          </cell>
          <cell r="I1835" t="str">
            <v>Cứu điều trị hội chứng thắt lưng- hông thể phong hàn</v>
          </cell>
          <cell r="J1835" t="str">
            <v>Cứu điều trị hội chứng thắt lưng- hông thể phong hàn</v>
          </cell>
          <cell r="K1835" t="str">
            <v>D</v>
          </cell>
          <cell r="L1835" t="str">
            <v>T3</v>
          </cell>
          <cell r="M1835">
            <v>236</v>
          </cell>
          <cell r="N1835">
            <v>236</v>
          </cell>
          <cell r="P1835" t="str">
            <v>Cứu (Ngải cứu, túi chườm)</v>
          </cell>
          <cell r="Q1835">
            <v>33000</v>
          </cell>
          <cell r="R1835">
            <v>3130.4347826087001</v>
          </cell>
          <cell r="S1835">
            <v>36100</v>
          </cell>
          <cell r="T1835">
            <v>4069.5652173913099</v>
          </cell>
          <cell r="U1835">
            <v>37069.565217391311</v>
          </cell>
          <cell r="V1835">
            <v>37000</v>
          </cell>
          <cell r="W1835">
            <v>1482.7826086956525</v>
          </cell>
          <cell r="X1835">
            <v>38552.347826086967</v>
          </cell>
        </row>
        <row r="1836">
          <cell r="E1836" t="str">
            <v>37.8D05.0508</v>
          </cell>
          <cell r="F1836" t="str">
            <v>03. NHI KHOA</v>
          </cell>
          <cell r="G1836" t="str">
            <v>3.112</v>
          </cell>
          <cell r="H1836" t="str">
            <v>Cố định lồng ngực do chấn thương gãy xương sườn</v>
          </cell>
          <cell r="I1836" t="str">
            <v>Cố định lồng ngực do chấn thương gãy xương sườn</v>
          </cell>
          <cell r="J1836" t="str">
            <v>Cố định lồng ngực do chấn thương gãy xương sườn</v>
          </cell>
          <cell r="K1836" t="str">
            <v>D</v>
          </cell>
          <cell r="L1836" t="str">
            <v>T2</v>
          </cell>
          <cell r="M1836">
            <v>518</v>
          </cell>
          <cell r="N1836">
            <v>518</v>
          </cell>
          <cell r="P1836" t="str">
            <v>Cố định gãy xương sườn</v>
          </cell>
          <cell r="Q1836">
            <v>35000</v>
          </cell>
          <cell r="R1836">
            <v>18000</v>
          </cell>
          <cell r="S1836">
            <v>53000</v>
          </cell>
          <cell r="T1836">
            <v>23400</v>
          </cell>
          <cell r="U1836">
            <v>58400</v>
          </cell>
          <cell r="V1836">
            <v>58400</v>
          </cell>
          <cell r="W1836">
            <v>2336</v>
          </cell>
          <cell r="X1836">
            <v>60736</v>
          </cell>
        </row>
        <row r="1837">
          <cell r="E1837" t="str">
            <v>37.8D07.0828</v>
          </cell>
          <cell r="F1837" t="str">
            <v>03. NHI KHOA</v>
          </cell>
          <cell r="G1837" t="str">
            <v>3.1587</v>
          </cell>
          <cell r="H1837" t="str">
            <v>Cố định màng xương tạo cùng đồ</v>
          </cell>
          <cell r="I1837" t="str">
            <v>Cố định màng xương tạo cùng đồ</v>
          </cell>
          <cell r="J1837" t="str">
            <v>Cố định màng xương tạo cùng đồ</v>
          </cell>
          <cell r="K1837" t="str">
            <v>B</v>
          </cell>
          <cell r="L1837" t="str">
            <v>P2</v>
          </cell>
          <cell r="M1837">
            <v>838</v>
          </cell>
          <cell r="N1837">
            <v>838</v>
          </cell>
          <cell r="P1837" t="str">
            <v>Phẫu thuật tạo cùng đồ lắp mắt giả</v>
          </cell>
          <cell r="Q1837">
            <v>882000</v>
          </cell>
          <cell r="R1837">
            <v>278608.69565217401</v>
          </cell>
          <cell r="S1837">
            <v>1160000</v>
          </cell>
          <cell r="T1837">
            <v>362191.30434782617</v>
          </cell>
          <cell r="U1837">
            <v>1244191.3043478262</v>
          </cell>
          <cell r="V1837">
            <v>1244100</v>
          </cell>
          <cell r="W1837">
            <v>49767.652173913048</v>
          </cell>
          <cell r="X1837">
            <v>1293958.9565217393</v>
          </cell>
        </row>
        <row r="1838">
          <cell r="E1838" t="str">
            <v>37.8D07.0828</v>
          </cell>
          <cell r="F1838" t="str">
            <v>14. MẮT</v>
          </cell>
          <cell r="G1838" t="str">
            <v>14.77</v>
          </cell>
          <cell r="H1838" t="str">
            <v>Cố định màng xương tạo cùng đồ</v>
          </cell>
          <cell r="I1838" t="str">
            <v>Cố định màng xương tạo cùng đồ</v>
          </cell>
          <cell r="J1838" t="str">
            <v>Cố định màng xương tạo cùng đồ</v>
          </cell>
          <cell r="K1838" t="str">
            <v>B</v>
          </cell>
          <cell r="L1838" t="str">
            <v>P2</v>
          </cell>
          <cell r="M1838">
            <v>838</v>
          </cell>
          <cell r="N1838">
            <v>838</v>
          </cell>
          <cell r="P1838" t="str">
            <v>Phẫu thuật tạo cùng đồ lắp mắt giả</v>
          </cell>
          <cell r="Q1838">
            <v>882000</v>
          </cell>
          <cell r="R1838">
            <v>278608.69565217401</v>
          </cell>
          <cell r="S1838">
            <v>1160000</v>
          </cell>
          <cell r="T1838">
            <v>362191.30434782617</v>
          </cell>
          <cell r="U1838">
            <v>1244191.3043478262</v>
          </cell>
          <cell r="V1838">
            <v>1244100</v>
          </cell>
          <cell r="W1838">
            <v>49767.652173913048</v>
          </cell>
          <cell r="X1838">
            <v>1293958.9565217393</v>
          </cell>
        </row>
        <row r="1839">
          <cell r="E1839" t="str">
            <v>37.8C00.0228</v>
          </cell>
          <cell r="F1839" t="str">
            <v>8. Y HỌC CỔ TRUYỀN</v>
          </cell>
          <cell r="G1839" t="str">
            <v>8.460</v>
          </cell>
          <cell r="H1839" t="str">
            <v>Cứu điều trị liệt dây thần kinh số VII ngoại biên thể hàn</v>
          </cell>
          <cell r="I1839" t="str">
            <v>Cứu điều trị liệt dây thần kinh số VII ngoại biên thể hàn</v>
          </cell>
          <cell r="J1839" t="str">
            <v>Cứu điều trị liệt dây thần kinh số VII ngoại biên thể hàn</v>
          </cell>
          <cell r="K1839" t="str">
            <v>D</v>
          </cell>
          <cell r="L1839" t="str">
            <v>T3</v>
          </cell>
          <cell r="M1839">
            <v>236</v>
          </cell>
          <cell r="N1839">
            <v>236</v>
          </cell>
          <cell r="P1839" t="str">
            <v>Cứu (Ngải cứu, túi chườm)</v>
          </cell>
          <cell r="Q1839">
            <v>33000</v>
          </cell>
          <cell r="R1839">
            <v>3130.4347826087001</v>
          </cell>
          <cell r="S1839">
            <v>36100</v>
          </cell>
          <cell r="T1839">
            <v>4069.5652173913099</v>
          </cell>
          <cell r="U1839">
            <v>37069.565217391311</v>
          </cell>
          <cell r="V1839">
            <v>37000</v>
          </cell>
          <cell r="W1839">
            <v>1482.7826086956525</v>
          </cell>
          <cell r="X1839">
            <v>38552.347826086967</v>
          </cell>
        </row>
        <row r="1840">
          <cell r="E1840" t="str">
            <v>37.8C00.0228</v>
          </cell>
          <cell r="F1840" t="str">
            <v>8. Y HỌC CỔ TRUYỀN</v>
          </cell>
          <cell r="G1840" t="str">
            <v>8.466</v>
          </cell>
          <cell r="H1840" t="str">
            <v>Cứu điều trị liệt dương thể hàn</v>
          </cell>
          <cell r="I1840" t="str">
            <v>Cứu điều trị liệt dương thể hàn</v>
          </cell>
          <cell r="J1840" t="str">
            <v>Cứu điều trị liệt dương thể hàn</v>
          </cell>
          <cell r="K1840" t="str">
            <v>D</v>
          </cell>
          <cell r="L1840" t="str">
            <v>T3</v>
          </cell>
          <cell r="M1840">
            <v>236</v>
          </cell>
          <cell r="N1840">
            <v>236</v>
          </cell>
          <cell r="P1840" t="str">
            <v>Cứu (Ngải cứu, túi chườm)</v>
          </cell>
          <cell r="Q1840">
            <v>33000</v>
          </cell>
          <cell r="R1840">
            <v>3130.4347826087001</v>
          </cell>
          <cell r="S1840">
            <v>36100</v>
          </cell>
          <cell r="T1840">
            <v>4069.5652173913099</v>
          </cell>
          <cell r="U1840">
            <v>37069.565217391311</v>
          </cell>
          <cell r="V1840">
            <v>37000</v>
          </cell>
          <cell r="W1840">
            <v>1482.7826086956525</v>
          </cell>
          <cell r="X1840">
            <v>38552.347826086967</v>
          </cell>
        </row>
        <row r="1841">
          <cell r="E1841" t="str">
            <v>37.8D09.1009</v>
          </cell>
          <cell r="F1841" t="str">
            <v>03. NHI KHOA</v>
          </cell>
          <cell r="G1841" t="str">
            <v>3.2072</v>
          </cell>
          <cell r="H1841" t="str">
            <v>Cố định tạm thời sơ cứu gãy xương hàm</v>
          </cell>
          <cell r="I1841" t="str">
            <v>Cố định tạm thời sơ cứu gãy xương hàm</v>
          </cell>
          <cell r="J1841" t="str">
            <v>Cố định tạm thời sơ cứu gãy xương hàm</v>
          </cell>
          <cell r="K1841" t="str">
            <v>C</v>
          </cell>
          <cell r="L1841" t="str">
            <v>TDB</v>
          </cell>
          <cell r="M1841">
            <v>1020</v>
          </cell>
          <cell r="N1841">
            <v>1020</v>
          </cell>
          <cell r="P1841" t="str">
            <v>Cố định tạm thời gẫy xương hàm (buộc chỉ thép, băng cố định)</v>
          </cell>
          <cell r="Q1841">
            <v>274000</v>
          </cell>
          <cell r="R1841">
            <v>108000</v>
          </cell>
          <cell r="S1841">
            <v>382000</v>
          </cell>
          <cell r="T1841">
            <v>140400</v>
          </cell>
          <cell r="U1841">
            <v>414400</v>
          </cell>
          <cell r="V1841">
            <v>414400</v>
          </cell>
          <cell r="W1841">
            <v>16576</v>
          </cell>
          <cell r="X1841">
            <v>430976</v>
          </cell>
        </row>
        <row r="1842">
          <cell r="E1842" t="str">
            <v>37.8C00.0228</v>
          </cell>
          <cell r="F1842" t="str">
            <v>8. Y HỌC CỔ TRUYỀN</v>
          </cell>
          <cell r="G1842" t="str">
            <v>8.453</v>
          </cell>
          <cell r="H1842" t="str">
            <v>Cứu điều trị nấc thể hàn</v>
          </cell>
          <cell r="I1842" t="str">
            <v>Cứu điều trị nấc thể hàn</v>
          </cell>
          <cell r="J1842" t="str">
            <v>Cứu điều trị nấc thể hàn</v>
          </cell>
          <cell r="K1842" t="str">
            <v>D</v>
          </cell>
          <cell r="L1842" t="str">
            <v>T3</v>
          </cell>
          <cell r="M1842">
            <v>236</v>
          </cell>
          <cell r="N1842">
            <v>236</v>
          </cell>
          <cell r="P1842" t="str">
            <v>Cứu (Ngải cứu, túi chườm)</v>
          </cell>
          <cell r="Q1842">
            <v>33000</v>
          </cell>
          <cell r="R1842">
            <v>3130.4347826087001</v>
          </cell>
          <cell r="S1842">
            <v>36100</v>
          </cell>
          <cell r="T1842">
            <v>4069.5652173913099</v>
          </cell>
          <cell r="U1842">
            <v>37069.565217391311</v>
          </cell>
          <cell r="V1842">
            <v>37000</v>
          </cell>
          <cell r="W1842">
            <v>1482.7826086956525</v>
          </cell>
          <cell r="X1842">
            <v>38552.347826086967</v>
          </cell>
        </row>
        <row r="1843">
          <cell r="E1843" t="str">
            <v>37.8D09.1009</v>
          </cell>
          <cell r="F1843" t="str">
            <v>16. RĂNG HÀM MẶT</v>
          </cell>
          <cell r="G1843" t="str">
            <v>16.298</v>
          </cell>
          <cell r="H1843" t="str">
            <v>Cố định tạm thời sơ cứu gãy xương hàm</v>
          </cell>
          <cell r="I1843" t="str">
            <v>Cố định tạm thời sơ cứu gãy xương hàm</v>
          </cell>
          <cell r="J1843" t="str">
            <v>Cố định tạm thời sơ cứu gãy xương hàm</v>
          </cell>
          <cell r="K1843" t="str">
            <v>C</v>
          </cell>
          <cell r="L1843" t="str">
            <v>TDB</v>
          </cell>
          <cell r="M1843">
            <v>1020</v>
          </cell>
          <cell r="N1843">
            <v>1020</v>
          </cell>
          <cell r="P1843" t="str">
            <v>Cố định tạm thời gẫy xương hàm (buộc chỉ thép, băng cố định)</v>
          </cell>
          <cell r="Q1843">
            <v>274000</v>
          </cell>
          <cell r="R1843">
            <v>108000</v>
          </cell>
          <cell r="S1843">
            <v>382000</v>
          </cell>
          <cell r="T1843">
            <v>140400</v>
          </cell>
          <cell r="U1843">
            <v>414400</v>
          </cell>
          <cell r="V1843">
            <v>414400</v>
          </cell>
          <cell r="W1843">
            <v>16576</v>
          </cell>
          <cell r="X1843">
            <v>430976</v>
          </cell>
        </row>
        <row r="1844">
          <cell r="E1844" t="str">
            <v>37.8C00.0228</v>
          </cell>
          <cell r="F1844" t="str">
            <v>03. NHI KHOA</v>
          </cell>
          <cell r="G1844" t="str">
            <v>3.694</v>
          </cell>
          <cell r="H1844" t="str">
            <v>Cứu điều trị bí đái thể hàn</v>
          </cell>
          <cell r="I1844" t="str">
            <v>Cứu điều trị bí đái thể hàn</v>
          </cell>
          <cell r="J1844" t="str">
            <v>Cứu điều trị bí đái thể hàn</v>
          </cell>
          <cell r="K1844" t="str">
            <v>D</v>
          </cell>
          <cell r="L1844" t="str">
            <v>T3</v>
          </cell>
          <cell r="M1844">
            <v>236</v>
          </cell>
          <cell r="N1844">
            <v>236</v>
          </cell>
          <cell r="P1844" t="str">
            <v>Cứu (Ngải cứu, túi chườm)</v>
          </cell>
          <cell r="Q1844">
            <v>33000</v>
          </cell>
          <cell r="R1844">
            <v>3130.4347826087001</v>
          </cell>
          <cell r="S1844">
            <v>36100</v>
          </cell>
          <cell r="T1844">
            <v>4069.5652173913099</v>
          </cell>
          <cell r="U1844">
            <v>37069.565217391311</v>
          </cell>
          <cell r="V1844">
            <v>37000</v>
          </cell>
          <cell r="W1844">
            <v>1482.7826086956525</v>
          </cell>
          <cell r="X1844">
            <v>38552.347826086967</v>
          </cell>
        </row>
        <row r="1845">
          <cell r="E1845" t="str">
            <v>37.8C00.0228</v>
          </cell>
          <cell r="F1845" t="str">
            <v>8. Y HỌC CỔ TRUYỀN</v>
          </cell>
          <cell r="G1845" t="str">
            <v>8.471</v>
          </cell>
          <cell r="H1845" t="str">
            <v>Cứu điều trị rối loạn kinh nguyệt thể hàn</v>
          </cell>
          <cell r="I1845" t="str">
            <v>Cứu điều trị rối loạn kinh nguyệt thể hàn</v>
          </cell>
          <cell r="J1845" t="str">
            <v>Cứu điều trị rối loạn kinh nguyệt thể hàn</v>
          </cell>
          <cell r="K1845" t="str">
            <v>D</v>
          </cell>
          <cell r="L1845" t="str">
            <v>T3</v>
          </cell>
          <cell r="M1845">
            <v>236</v>
          </cell>
          <cell r="N1845">
            <v>236</v>
          </cell>
          <cell r="P1845" t="str">
            <v>Cứu (Ngải cứu, túi chườm)</v>
          </cell>
          <cell r="Q1845">
            <v>33000</v>
          </cell>
          <cell r="R1845">
            <v>3130.4347826087001</v>
          </cell>
          <cell r="S1845">
            <v>36100</v>
          </cell>
          <cell r="T1845">
            <v>4069.5652173913099</v>
          </cell>
          <cell r="U1845">
            <v>37069.565217391311</v>
          </cell>
          <cell r="V1845">
            <v>37000</v>
          </cell>
          <cell r="W1845">
            <v>1482.7826086956525</v>
          </cell>
          <cell r="X1845">
            <v>38552.347826086967</v>
          </cell>
        </row>
        <row r="1846">
          <cell r="E1846" t="str">
            <v>37.8C00.0228</v>
          </cell>
          <cell r="F1846" t="str">
            <v>8. Y HỌC CỔ TRUYỀN</v>
          </cell>
          <cell r="G1846" t="str">
            <v>8.468</v>
          </cell>
          <cell r="H1846" t="str">
            <v>Cứu điều trị bí đái thể hàn</v>
          </cell>
          <cell r="I1846" t="str">
            <v>Cứu điều trị bí đái thể hàn</v>
          </cell>
          <cell r="J1846" t="str">
            <v>Cứu điều trị bí đái thể hàn</v>
          </cell>
          <cell r="K1846" t="str">
            <v>D</v>
          </cell>
          <cell r="L1846" t="str">
            <v>T3</v>
          </cell>
          <cell r="M1846">
            <v>236</v>
          </cell>
          <cell r="N1846">
            <v>236</v>
          </cell>
          <cell r="P1846" t="str">
            <v>Cứu (Ngải cứu, túi chườm)</v>
          </cell>
          <cell r="Q1846">
            <v>33000</v>
          </cell>
          <cell r="R1846">
            <v>3130.4347826087001</v>
          </cell>
          <cell r="S1846">
            <v>36100</v>
          </cell>
          <cell r="T1846">
            <v>4069.5652173913099</v>
          </cell>
          <cell r="U1846">
            <v>37069.565217391311</v>
          </cell>
          <cell r="V1846">
            <v>37000</v>
          </cell>
          <cell r="W1846">
            <v>1482.7826086956525</v>
          </cell>
          <cell r="X1846">
            <v>38552.347826086967</v>
          </cell>
        </row>
        <row r="1847">
          <cell r="E1847" t="str">
            <v>37.8C00.0228</v>
          </cell>
          <cell r="F1847" t="str">
            <v>03. NHI KHOA</v>
          </cell>
          <cell r="G1847" t="str">
            <v>3.696</v>
          </cell>
          <cell r="H1847" t="str">
            <v>Cứu điều trị cảm cúm thể hàn</v>
          </cell>
          <cell r="I1847" t="str">
            <v>Cứu điều trị cảm cúm thể hàn</v>
          </cell>
          <cell r="J1847" t="str">
            <v>Cứu điều trị cảm cúm thể hàn</v>
          </cell>
          <cell r="K1847" t="str">
            <v>D</v>
          </cell>
          <cell r="L1847" t="str">
            <v>T3</v>
          </cell>
          <cell r="M1847">
            <v>236</v>
          </cell>
          <cell r="N1847">
            <v>236</v>
          </cell>
          <cell r="P1847" t="str">
            <v>Cứu (Ngải cứu, túi chườm)</v>
          </cell>
          <cell r="Q1847">
            <v>33000</v>
          </cell>
          <cell r="R1847">
            <v>3130.4347826087001</v>
          </cell>
          <cell r="S1847">
            <v>36100</v>
          </cell>
          <cell r="T1847">
            <v>4069.5652173913099</v>
          </cell>
          <cell r="U1847">
            <v>37069.565217391311</v>
          </cell>
          <cell r="V1847">
            <v>37000</v>
          </cell>
          <cell r="W1847">
            <v>1482.7826086956525</v>
          </cell>
          <cell r="X1847">
            <v>38552.347826086967</v>
          </cell>
        </row>
        <row r="1848">
          <cell r="E1848" t="str">
            <v>37.8C00.0228</v>
          </cell>
          <cell r="F1848" t="str">
            <v>8. Y HỌC CỔ TRUYỀN</v>
          </cell>
          <cell r="G1848" t="str">
            <v>8.467</v>
          </cell>
          <cell r="H1848" t="str">
            <v>Cứu điều trị rối loạn tiểu tiện thể hàn</v>
          </cell>
          <cell r="I1848" t="str">
            <v>Cứu điều trị rối loạn tiểu tiện thể hàn</v>
          </cell>
          <cell r="J1848" t="str">
            <v>Cứu điều trị rối loạn tiểu tiện thể hàn</v>
          </cell>
          <cell r="K1848" t="str">
            <v>D</v>
          </cell>
          <cell r="L1848" t="str">
            <v>T3</v>
          </cell>
          <cell r="M1848">
            <v>236</v>
          </cell>
          <cell r="N1848">
            <v>236</v>
          </cell>
          <cell r="P1848" t="str">
            <v>Cứu (Ngải cứu, túi chườm)</v>
          </cell>
          <cell r="Q1848">
            <v>33000</v>
          </cell>
          <cell r="R1848">
            <v>3130.4347826087001</v>
          </cell>
          <cell r="S1848">
            <v>36100</v>
          </cell>
          <cell r="T1848">
            <v>4069.5652173913099</v>
          </cell>
          <cell r="U1848">
            <v>37069.565217391311</v>
          </cell>
          <cell r="V1848">
            <v>37000</v>
          </cell>
          <cell r="W1848">
            <v>1482.7826086956525</v>
          </cell>
          <cell r="X1848">
            <v>38552.347826086967</v>
          </cell>
        </row>
        <row r="1849">
          <cell r="E1849" t="str">
            <v>37.8C00.0228</v>
          </cell>
          <cell r="F1849" t="str">
            <v>8. Y HỌC CỔ TRUYỀN</v>
          </cell>
          <cell r="G1849" t="str">
            <v>8.469</v>
          </cell>
          <cell r="H1849" t="str">
            <v>Cứu điều trị sa tử cung thể hàn</v>
          </cell>
          <cell r="I1849" t="str">
            <v>Cứu điều trị sa tử cung thể hàn</v>
          </cell>
          <cell r="J1849" t="str">
            <v>Cứu điều trị sa tử cung thể hàn</v>
          </cell>
          <cell r="K1849" t="str">
            <v>D</v>
          </cell>
          <cell r="L1849" t="str">
            <v>T3</v>
          </cell>
          <cell r="M1849">
            <v>236</v>
          </cell>
          <cell r="N1849">
            <v>236</v>
          </cell>
          <cell r="P1849" t="str">
            <v>Cứu (Ngải cứu, túi chườm)</v>
          </cell>
          <cell r="Q1849">
            <v>33000</v>
          </cell>
          <cell r="R1849">
            <v>3130.4347826087001</v>
          </cell>
          <cell r="S1849">
            <v>36100</v>
          </cell>
          <cell r="T1849">
            <v>4069.5652173913099</v>
          </cell>
          <cell r="U1849">
            <v>37069.565217391311</v>
          </cell>
          <cell r="V1849">
            <v>37000</v>
          </cell>
          <cell r="W1849">
            <v>1482.7826086956525</v>
          </cell>
          <cell r="X1849">
            <v>38552.347826086967</v>
          </cell>
        </row>
        <row r="1850">
          <cell r="E1850" t="str">
            <v>37.8C00.0228</v>
          </cell>
          <cell r="F1850" t="str">
            <v>8. Y HỌC CỔ TRUYỀN</v>
          </cell>
          <cell r="G1850" t="str">
            <v>8.463</v>
          </cell>
          <cell r="H1850" t="str">
            <v>Cứu hỗ trợ điều trị bệnh tự kỷ thể hàn</v>
          </cell>
          <cell r="I1850" t="str">
            <v>Cứu hỗ trợ điều trị bệnh tự kỷ thể hàn</v>
          </cell>
          <cell r="J1850" t="str">
            <v>Cứu hỗ trợ điều trị bệnh tự kỷ thể hàn</v>
          </cell>
          <cell r="K1850" t="str">
            <v>D</v>
          </cell>
          <cell r="L1850" t="str">
            <v>T3</v>
          </cell>
          <cell r="M1850">
            <v>236</v>
          </cell>
          <cell r="N1850">
            <v>236</v>
          </cell>
          <cell r="P1850" t="str">
            <v>Cứu (Ngải cứu, túi chườm)</v>
          </cell>
          <cell r="Q1850">
            <v>33000</v>
          </cell>
          <cell r="R1850">
            <v>3130.4347826087001</v>
          </cell>
          <cell r="S1850">
            <v>36100</v>
          </cell>
          <cell r="T1850">
            <v>4069.5652173913099</v>
          </cell>
          <cell r="U1850">
            <v>37069.565217391311</v>
          </cell>
          <cell r="V1850">
            <v>37000</v>
          </cell>
          <cell r="W1850">
            <v>1482.7826086956525</v>
          </cell>
          <cell r="X1850">
            <v>38552.347826086967</v>
          </cell>
        </row>
        <row r="1851">
          <cell r="E1851" t="str">
            <v>37.8C00.0228</v>
          </cell>
          <cell r="F1851" t="str">
            <v>8. Y HỌC CỔ TRUYỀN</v>
          </cell>
          <cell r="G1851" t="str">
            <v>8.476</v>
          </cell>
          <cell r="H1851" t="str">
            <v>Cứu điều trị cảm cúm thể hàn</v>
          </cell>
          <cell r="I1851" t="str">
            <v>Cứu điều trị cảm cúm thể hàn</v>
          </cell>
          <cell r="J1851" t="str">
            <v>Cứu điều trị cảm cúm thể hàn</v>
          </cell>
          <cell r="K1851" t="str">
            <v>D</v>
          </cell>
          <cell r="L1851" t="str">
            <v>T3</v>
          </cell>
          <cell r="M1851">
            <v>236</v>
          </cell>
          <cell r="N1851">
            <v>236</v>
          </cell>
          <cell r="P1851" t="str">
            <v>Cứu (Ngải cứu, túi chườm)</v>
          </cell>
          <cell r="Q1851">
            <v>33000</v>
          </cell>
          <cell r="R1851">
            <v>3130.4347826087001</v>
          </cell>
          <cell r="S1851">
            <v>36100</v>
          </cell>
          <cell r="T1851">
            <v>4069.5652173913099</v>
          </cell>
          <cell r="U1851">
            <v>37069.565217391311</v>
          </cell>
          <cell r="V1851">
            <v>37000</v>
          </cell>
          <cell r="W1851">
            <v>1482.7826086956525</v>
          </cell>
          <cell r="X1851">
            <v>38552.347826086967</v>
          </cell>
        </row>
        <row r="1852">
          <cell r="E1852" t="str">
            <v>37.8C00.0228</v>
          </cell>
          <cell r="F1852" t="str">
            <v>03. NHI KHOA</v>
          </cell>
          <cell r="G1852" t="str">
            <v>3.693</v>
          </cell>
          <cell r="H1852" t="str">
            <v>Cứu điều trị đái dầm thể hàn</v>
          </cell>
          <cell r="I1852" t="str">
            <v>Cứu điều trị đái dầm thể hàn</v>
          </cell>
          <cell r="J1852" t="str">
            <v>Cứu điều trị đái dầm thể hàn</v>
          </cell>
          <cell r="K1852" t="str">
            <v>D</v>
          </cell>
          <cell r="L1852" t="str">
            <v>T3</v>
          </cell>
          <cell r="M1852">
            <v>236</v>
          </cell>
          <cell r="N1852">
            <v>236</v>
          </cell>
          <cell r="P1852" t="str">
            <v>Cứu (Ngải cứu, túi chườm)</v>
          </cell>
          <cell r="Q1852">
            <v>33000</v>
          </cell>
          <cell r="R1852">
            <v>3130.4347826087001</v>
          </cell>
          <cell r="S1852">
            <v>36100</v>
          </cell>
          <cell r="T1852">
            <v>4069.5652173913099</v>
          </cell>
          <cell r="U1852">
            <v>37069.565217391311</v>
          </cell>
          <cell r="V1852">
            <v>37000</v>
          </cell>
          <cell r="W1852">
            <v>1482.7826086956525</v>
          </cell>
          <cell r="X1852">
            <v>38552.347826086967</v>
          </cell>
        </row>
        <row r="1853">
          <cell r="E1853" t="str">
            <v>37.8C00.0228</v>
          </cell>
          <cell r="F1853" t="str">
            <v>8. Y HỌC CỔ TRUYỀN</v>
          </cell>
          <cell r="G1853" t="str">
            <v>8.472</v>
          </cell>
          <cell r="H1853" t="str">
            <v>Cứu điều trị đái dầm thể hàn</v>
          </cell>
          <cell r="I1853" t="str">
            <v>Cứu điều trị đái dầm thể hàn</v>
          </cell>
          <cell r="J1853" t="str">
            <v>Cứu điều trị đái dầm thể hàn</v>
          </cell>
          <cell r="K1853" t="str">
            <v>D</v>
          </cell>
          <cell r="L1853" t="str">
            <v>T3</v>
          </cell>
          <cell r="M1853">
            <v>236</v>
          </cell>
          <cell r="N1853">
            <v>236</v>
          </cell>
          <cell r="P1853" t="str">
            <v>Cứu (Ngải cứu, túi chườm)</v>
          </cell>
          <cell r="Q1853">
            <v>33000</v>
          </cell>
          <cell r="R1853">
            <v>3130.4347826087001</v>
          </cell>
          <cell r="S1853">
            <v>36100</v>
          </cell>
          <cell r="T1853">
            <v>4069.5652173913099</v>
          </cell>
          <cell r="U1853">
            <v>37069.565217391311</v>
          </cell>
          <cell r="V1853">
            <v>37000</v>
          </cell>
          <cell r="W1853">
            <v>1482.7826086956525</v>
          </cell>
          <cell r="X1853">
            <v>38552.347826086967</v>
          </cell>
        </row>
        <row r="1854">
          <cell r="E1854" t="str">
            <v>37.8C00.0228</v>
          </cell>
          <cell r="F1854" t="str">
            <v>03. NHI KHOA</v>
          </cell>
          <cell r="G1854" t="str">
            <v>3.688</v>
          </cell>
          <cell r="H1854" t="str">
            <v>Cứu điều trị đau đầu, đau nửa đầu thể hàn</v>
          </cell>
          <cell r="I1854" t="str">
            <v>Cứu điều trị đau đầu, đau nửa đầu thể hàn</v>
          </cell>
          <cell r="J1854" t="str">
            <v>Cứu điều trị đau đầu, đau nửa đầu thể hàn</v>
          </cell>
          <cell r="K1854" t="str">
            <v>D</v>
          </cell>
          <cell r="L1854" t="str">
            <v>T3</v>
          </cell>
          <cell r="M1854">
            <v>236</v>
          </cell>
          <cell r="N1854">
            <v>236</v>
          </cell>
          <cell r="P1854" t="str">
            <v>Cứu (Ngải cứu, túi chườm)</v>
          </cell>
          <cell r="Q1854">
            <v>33000</v>
          </cell>
          <cell r="R1854">
            <v>3130.4347826087001</v>
          </cell>
          <cell r="S1854">
            <v>36100</v>
          </cell>
          <cell r="T1854">
            <v>4069.5652173913099</v>
          </cell>
          <cell r="U1854">
            <v>37069.565217391311</v>
          </cell>
          <cell r="V1854">
            <v>37000</v>
          </cell>
          <cell r="W1854">
            <v>1482.7826086956525</v>
          </cell>
          <cell r="X1854">
            <v>38552.347826086967</v>
          </cell>
        </row>
        <row r="1855">
          <cell r="E1855" t="str">
            <v>37.8C00.0228</v>
          </cell>
          <cell r="F1855" t="str">
            <v>8. Y HỌC CỔ TRUYỀN</v>
          </cell>
          <cell r="G1855" t="str">
            <v>8.452</v>
          </cell>
          <cell r="H1855" t="str">
            <v>Cứu điều trị đau đầu, đau nửa đầu thể hàn</v>
          </cell>
          <cell r="I1855" t="str">
            <v>Cứu điều trị đau đầu, đau nửa đầu thể hàn</v>
          </cell>
          <cell r="J1855" t="str">
            <v>Cứu điều trị đau đầu, đau nửa đầu thể hàn</v>
          </cell>
          <cell r="K1855" t="str">
            <v>D</v>
          </cell>
          <cell r="L1855" t="str">
            <v>T3</v>
          </cell>
          <cell r="M1855">
            <v>236</v>
          </cell>
          <cell r="N1855">
            <v>236</v>
          </cell>
          <cell r="P1855" t="str">
            <v>Cứu (Ngải cứu, túi chườm)</v>
          </cell>
          <cell r="Q1855">
            <v>33000</v>
          </cell>
          <cell r="R1855">
            <v>3130.4347826087001</v>
          </cell>
          <cell r="S1855">
            <v>36100</v>
          </cell>
          <cell r="T1855">
            <v>4069.5652173913099</v>
          </cell>
          <cell r="U1855">
            <v>37069.565217391311</v>
          </cell>
          <cell r="V1855">
            <v>37000</v>
          </cell>
          <cell r="W1855">
            <v>1482.7826086956525</v>
          </cell>
          <cell r="X1855">
            <v>38552.347826086967</v>
          </cell>
        </row>
        <row r="1856">
          <cell r="E1856" t="str">
            <v>37.8C00.0228</v>
          </cell>
          <cell r="F1856" t="str">
            <v>03. NHI KHOA</v>
          </cell>
          <cell r="G1856" t="str">
            <v>3.671</v>
          </cell>
          <cell r="H1856" t="str">
            <v>Cứu điều trị đau lưng thể hàn</v>
          </cell>
          <cell r="I1856" t="str">
            <v>Cứu điều trị đau lưng thể hàn</v>
          </cell>
          <cell r="J1856" t="str">
            <v>Cứu điều trị đau lưng thể hàn</v>
          </cell>
          <cell r="K1856" t="str">
            <v>D</v>
          </cell>
          <cell r="L1856" t="str">
            <v>T3</v>
          </cell>
          <cell r="M1856">
            <v>236</v>
          </cell>
          <cell r="N1856">
            <v>236</v>
          </cell>
          <cell r="P1856" t="str">
            <v>Cứu (Ngải cứu, túi chườm)</v>
          </cell>
          <cell r="Q1856">
            <v>33000</v>
          </cell>
          <cell r="R1856">
            <v>3130.4347826087001</v>
          </cell>
          <cell r="S1856">
            <v>36100</v>
          </cell>
          <cell r="T1856">
            <v>4069.5652173913099</v>
          </cell>
          <cell r="U1856">
            <v>37069.565217391311</v>
          </cell>
          <cell r="V1856">
            <v>37000</v>
          </cell>
          <cell r="W1856">
            <v>1482.7826086956525</v>
          </cell>
          <cell r="X1856">
            <v>38552.347826086967</v>
          </cell>
        </row>
        <row r="1857">
          <cell r="E1857" t="str">
            <v>37.8C00.0228</v>
          </cell>
          <cell r="F1857" t="str">
            <v>8. Y HỌC CỔ TRUYỀN</v>
          </cell>
          <cell r="G1857" t="str">
            <v>8.473</v>
          </cell>
          <cell r="H1857" t="str">
            <v>Cứu điều trị đau lưng thể hàn</v>
          </cell>
          <cell r="I1857" t="str">
            <v>Cứu điều trị đau lưng thể hàn</v>
          </cell>
          <cell r="J1857" t="str">
            <v>Cứu điều trị đau lưng thể hàn</v>
          </cell>
          <cell r="K1857" t="str">
            <v>D</v>
          </cell>
          <cell r="L1857" t="str">
            <v>T3</v>
          </cell>
          <cell r="M1857">
            <v>236</v>
          </cell>
          <cell r="N1857">
            <v>236</v>
          </cell>
          <cell r="P1857" t="str">
            <v>Cứu (Ngải cứu, túi chườm)</v>
          </cell>
          <cell r="Q1857">
            <v>33000</v>
          </cell>
          <cell r="R1857">
            <v>3130.4347826087001</v>
          </cell>
          <cell r="S1857">
            <v>36100</v>
          </cell>
          <cell r="T1857">
            <v>4069.5652173913099</v>
          </cell>
          <cell r="U1857">
            <v>37069.565217391311</v>
          </cell>
          <cell r="V1857">
            <v>37000</v>
          </cell>
          <cell r="W1857">
            <v>1482.7826086956525</v>
          </cell>
          <cell r="X1857">
            <v>38552.347826086967</v>
          </cell>
        </row>
        <row r="1858">
          <cell r="E1858" t="str">
            <v>37.8C00.0228</v>
          </cell>
          <cell r="F1858" t="str">
            <v>03. NHI KHOA</v>
          </cell>
          <cell r="G1858" t="str">
            <v>3.675</v>
          </cell>
          <cell r="H1858" t="str">
            <v>Cứu điều trị đau vai gáy cấp thể hàn</v>
          </cell>
          <cell r="I1858" t="str">
            <v>Cứu điều trị đau vai gáy cấp thể hàn</v>
          </cell>
          <cell r="J1858" t="str">
            <v>Cứu điều trị đau vai gáy cấp thể hàn</v>
          </cell>
          <cell r="K1858" t="str">
            <v>D</v>
          </cell>
          <cell r="L1858" t="str">
            <v>T3</v>
          </cell>
          <cell r="M1858">
            <v>236</v>
          </cell>
          <cell r="N1858">
            <v>236</v>
          </cell>
          <cell r="P1858" t="str">
            <v>Cứu (Ngải cứu, túi chườm)</v>
          </cell>
          <cell r="Q1858">
            <v>33000</v>
          </cell>
          <cell r="R1858">
            <v>3130.4347826087001</v>
          </cell>
          <cell r="S1858">
            <v>36100</v>
          </cell>
          <cell r="T1858">
            <v>4069.5652173913099</v>
          </cell>
          <cell r="U1858">
            <v>37069.565217391311</v>
          </cell>
          <cell r="V1858">
            <v>37000</v>
          </cell>
          <cell r="W1858">
            <v>1482.7826086956525</v>
          </cell>
          <cell r="X1858">
            <v>38552.347826086967</v>
          </cell>
        </row>
        <row r="1859">
          <cell r="E1859" t="str">
            <v>37.8C00.0228</v>
          </cell>
          <cell r="F1859" t="str">
            <v>8. Y HỌC CỔ TRUYỀN</v>
          </cell>
          <cell r="G1859" t="str">
            <v>8.461</v>
          </cell>
          <cell r="H1859" t="str">
            <v>Cứu điều trị đau vai gáy cấp thể hàn</v>
          </cell>
          <cell r="I1859" t="str">
            <v>Cứu điều trị đau vai gáy cấp thể hàn</v>
          </cell>
          <cell r="J1859" t="str">
            <v>Cứu điều trị đau vai gáy cấp thể hàn</v>
          </cell>
          <cell r="K1859" t="str">
            <v>D</v>
          </cell>
          <cell r="L1859" t="str">
            <v>T3</v>
          </cell>
          <cell r="M1859">
            <v>236</v>
          </cell>
          <cell r="N1859">
            <v>236</v>
          </cell>
          <cell r="P1859" t="str">
            <v>Cứu (Ngải cứu, túi chườm)</v>
          </cell>
          <cell r="Q1859">
            <v>33000</v>
          </cell>
          <cell r="R1859">
            <v>3130.4347826087001</v>
          </cell>
          <cell r="S1859">
            <v>36100</v>
          </cell>
          <cell r="T1859">
            <v>4069.5652173913099</v>
          </cell>
          <cell r="U1859">
            <v>37069.565217391311</v>
          </cell>
          <cell r="V1859">
            <v>37000</v>
          </cell>
          <cell r="W1859">
            <v>1482.7826086956525</v>
          </cell>
          <cell r="X1859">
            <v>38552.347826086967</v>
          </cell>
        </row>
        <row r="1860">
          <cell r="E1860" t="str">
            <v>37.8C00.0228</v>
          </cell>
          <cell r="F1860" t="str">
            <v>03. NHI KHOA</v>
          </cell>
          <cell r="G1860" t="str">
            <v>3.685</v>
          </cell>
          <cell r="H1860" t="str">
            <v>Cứu điều trị giảm khứu giác thể hàn</v>
          </cell>
          <cell r="I1860" t="str">
            <v>Cứu điều trị giảm khứu giác thể hàn</v>
          </cell>
          <cell r="J1860" t="str">
            <v>Cứu điều trị giảm khứu giác thể hàn</v>
          </cell>
          <cell r="K1860" t="str">
            <v>D</v>
          </cell>
          <cell r="L1860" t="str">
            <v>T3</v>
          </cell>
          <cell r="M1860">
            <v>236</v>
          </cell>
          <cell r="N1860">
            <v>236</v>
          </cell>
          <cell r="P1860" t="str">
            <v>Cứu (Ngải cứu, túi chườm)</v>
          </cell>
          <cell r="Q1860">
            <v>33000</v>
          </cell>
          <cell r="R1860">
            <v>3130.4347826087001</v>
          </cell>
          <cell r="S1860">
            <v>36100</v>
          </cell>
          <cell r="T1860">
            <v>4069.5652173913099</v>
          </cell>
          <cell r="U1860">
            <v>37069.565217391311</v>
          </cell>
          <cell r="V1860">
            <v>37000</v>
          </cell>
          <cell r="W1860">
            <v>1482.7826086956525</v>
          </cell>
          <cell r="X1860">
            <v>38552.347826086967</v>
          </cell>
        </row>
        <row r="1861">
          <cell r="E1861" t="str">
            <v>37.8C00.0228</v>
          </cell>
          <cell r="F1861" t="str">
            <v>8. Y HỌC CỔ TRUYỀN</v>
          </cell>
          <cell r="G1861" t="str">
            <v>8.474</v>
          </cell>
          <cell r="H1861" t="str">
            <v>Cứu điều trị giảm khứu giác thể hàn</v>
          </cell>
          <cell r="I1861" t="str">
            <v>Cứu điều trị giảm khứu giác thể hàn</v>
          </cell>
          <cell r="J1861" t="str">
            <v>Cứu điều trị giảm khứu giác thể hàn</v>
          </cell>
          <cell r="K1861" t="str">
            <v>D</v>
          </cell>
          <cell r="L1861" t="str">
            <v>T3</v>
          </cell>
          <cell r="M1861">
            <v>236</v>
          </cell>
          <cell r="N1861">
            <v>236</v>
          </cell>
          <cell r="P1861" t="str">
            <v>Cứu (Ngải cứu, túi chườm)</v>
          </cell>
          <cell r="Q1861">
            <v>33000</v>
          </cell>
          <cell r="R1861">
            <v>3130.4347826087001</v>
          </cell>
          <cell r="S1861">
            <v>36100</v>
          </cell>
          <cell r="T1861">
            <v>4069.5652173913099</v>
          </cell>
          <cell r="U1861">
            <v>37069.565217391311</v>
          </cell>
          <cell r="V1861">
            <v>37000</v>
          </cell>
          <cell r="W1861">
            <v>1482.7826086956525</v>
          </cell>
          <cell r="X1861">
            <v>38552.347826086967</v>
          </cell>
        </row>
        <row r="1862">
          <cell r="E1862" t="str">
            <v>37.8C00.0228</v>
          </cell>
          <cell r="F1862" t="str">
            <v>03. NHI KHOA</v>
          </cell>
          <cell r="G1862" t="str">
            <v>3.686</v>
          </cell>
          <cell r="H1862" t="str">
            <v>Cứu điều trị khàn tiếng thể hàn</v>
          </cell>
          <cell r="I1862" t="str">
            <v>Cứu điều trị khàn tiếng thể hàn</v>
          </cell>
          <cell r="J1862" t="str">
            <v>Cứu điều trị khàn tiếng thể hàn</v>
          </cell>
          <cell r="K1862" t="str">
            <v>D</v>
          </cell>
          <cell r="L1862" t="str">
            <v>T3</v>
          </cell>
          <cell r="M1862">
            <v>236</v>
          </cell>
          <cell r="N1862">
            <v>236</v>
          </cell>
          <cell r="P1862" t="str">
            <v>Cứu (Ngải cứu, túi chườm)</v>
          </cell>
          <cell r="Q1862">
            <v>33000</v>
          </cell>
          <cell r="R1862">
            <v>3130.4347826087001</v>
          </cell>
          <cell r="S1862">
            <v>36100</v>
          </cell>
          <cell r="T1862">
            <v>4069.5652173913099</v>
          </cell>
          <cell r="U1862">
            <v>37069.565217391311</v>
          </cell>
          <cell r="V1862">
            <v>37000</v>
          </cell>
          <cell r="W1862">
            <v>1482.7826086956525</v>
          </cell>
          <cell r="X1862">
            <v>38552.347826086967</v>
          </cell>
        </row>
        <row r="1863">
          <cell r="E1863" t="str">
            <v>37.8C00.0228</v>
          </cell>
          <cell r="F1863" t="str">
            <v>8. Y HỌC CỔ TRUYỀN</v>
          </cell>
          <cell r="G1863" t="str">
            <v>8.455</v>
          </cell>
          <cell r="H1863" t="str">
            <v>Cứu điều trị khàn tiếng thể hàn</v>
          </cell>
          <cell r="I1863" t="str">
            <v>Cứu điều trị khàn tiếng thể hàn</v>
          </cell>
          <cell r="J1863" t="str">
            <v>Cứu điều trị khàn tiếng thể hàn</v>
          </cell>
          <cell r="K1863" t="str">
            <v>D</v>
          </cell>
          <cell r="L1863" t="str">
            <v>T3</v>
          </cell>
          <cell r="M1863">
            <v>236</v>
          </cell>
          <cell r="N1863">
            <v>236</v>
          </cell>
          <cell r="P1863" t="str">
            <v>Cứu (Ngải cứu, túi chườm)</v>
          </cell>
          <cell r="Q1863">
            <v>33000</v>
          </cell>
          <cell r="R1863">
            <v>3130.4347826087001</v>
          </cell>
          <cell r="S1863">
            <v>36100</v>
          </cell>
          <cell r="T1863">
            <v>4069.5652173913099</v>
          </cell>
          <cell r="U1863">
            <v>37069.565217391311</v>
          </cell>
          <cell r="V1863">
            <v>37000</v>
          </cell>
          <cell r="W1863">
            <v>1482.7826086956525</v>
          </cell>
          <cell r="X1863">
            <v>38552.347826086967</v>
          </cell>
        </row>
        <row r="1864">
          <cell r="E1864" t="str">
            <v>37.8C00.0228</v>
          </cell>
          <cell r="F1864" t="str">
            <v>03. NHI KHOA</v>
          </cell>
          <cell r="G1864" t="str">
            <v>3.679</v>
          </cell>
          <cell r="H1864" t="str">
            <v>Cứu điều trị liệt chi dưới thể hàn</v>
          </cell>
          <cell r="I1864" t="str">
            <v>Cứu điều trị liệt chi dưới thể hàn</v>
          </cell>
          <cell r="J1864" t="str">
            <v>Cứu điều trị liệt chi dưới thể hàn</v>
          </cell>
          <cell r="K1864" t="str">
            <v>D</v>
          </cell>
          <cell r="L1864" t="str">
            <v>T3</v>
          </cell>
          <cell r="M1864">
            <v>236</v>
          </cell>
          <cell r="N1864">
            <v>236</v>
          </cell>
          <cell r="P1864" t="str">
            <v>Cứu (Ngải cứu, túi chườm)</v>
          </cell>
          <cell r="Q1864">
            <v>33000</v>
          </cell>
          <cell r="R1864">
            <v>3130.4347826087001</v>
          </cell>
          <cell r="S1864">
            <v>36100</v>
          </cell>
          <cell r="T1864">
            <v>4069.5652173913099</v>
          </cell>
          <cell r="U1864">
            <v>37069.565217391311</v>
          </cell>
          <cell r="V1864">
            <v>37000</v>
          </cell>
          <cell r="W1864">
            <v>1482.7826086956525</v>
          </cell>
          <cell r="X1864">
            <v>38552.347826086967</v>
          </cell>
        </row>
        <row r="1865">
          <cell r="E1865" t="str">
            <v>37.8C00.0228</v>
          </cell>
          <cell r="F1865" t="str">
            <v>8. Y HỌC CỔ TRUYỀN</v>
          </cell>
          <cell r="G1865" t="str">
            <v>8.458</v>
          </cell>
          <cell r="H1865" t="str">
            <v>Cứu điều trị liệt chi dưới thể hàn</v>
          </cell>
          <cell r="I1865" t="str">
            <v>Cứu điều trị liệt chi dưới thể hàn</v>
          </cell>
          <cell r="J1865" t="str">
            <v>Cứu điều trị liệt chi dưới thể hàn</v>
          </cell>
          <cell r="K1865" t="str">
            <v>D</v>
          </cell>
          <cell r="L1865" t="str">
            <v>T3</v>
          </cell>
          <cell r="M1865">
            <v>236</v>
          </cell>
          <cell r="N1865">
            <v>236</v>
          </cell>
          <cell r="P1865" t="str">
            <v>Cứu (Ngải cứu, túi chườm)</v>
          </cell>
          <cell r="Q1865">
            <v>33000</v>
          </cell>
          <cell r="R1865">
            <v>3130.4347826087001</v>
          </cell>
          <cell r="S1865">
            <v>36100</v>
          </cell>
          <cell r="T1865">
            <v>4069.5652173913099</v>
          </cell>
          <cell r="U1865">
            <v>37069.565217391311</v>
          </cell>
          <cell r="V1865">
            <v>37000</v>
          </cell>
          <cell r="W1865">
            <v>1482.7826086956525</v>
          </cell>
          <cell r="X1865">
            <v>38552.347826086967</v>
          </cell>
        </row>
        <row r="1866">
          <cell r="E1866" t="str">
            <v>37.8C00.0228</v>
          </cell>
          <cell r="F1866" t="str">
            <v>03. NHI KHOA</v>
          </cell>
          <cell r="G1866" t="str">
            <v>3.678</v>
          </cell>
          <cell r="H1866" t="str">
            <v>Cứu điều trị liệt chi trên thể hàn</v>
          </cell>
          <cell r="I1866" t="str">
            <v>Cứu điều trị liệt chi trên thể hàn</v>
          </cell>
          <cell r="J1866" t="str">
            <v>Cứu điều trị liệt chi trên thể hàn</v>
          </cell>
          <cell r="K1866" t="str">
            <v>D</v>
          </cell>
          <cell r="L1866" t="str">
            <v>T3</v>
          </cell>
          <cell r="M1866">
            <v>236</v>
          </cell>
          <cell r="N1866">
            <v>236</v>
          </cell>
          <cell r="P1866" t="str">
            <v>Cứu (Ngải cứu, túi chườm)</v>
          </cell>
          <cell r="Q1866">
            <v>33000</v>
          </cell>
          <cell r="R1866">
            <v>3130.4347826087001</v>
          </cell>
          <cell r="S1866">
            <v>36100</v>
          </cell>
          <cell r="T1866">
            <v>4069.5652173913099</v>
          </cell>
          <cell r="U1866">
            <v>37069.565217391311</v>
          </cell>
          <cell r="V1866">
            <v>37000</v>
          </cell>
          <cell r="W1866">
            <v>1482.7826086956525</v>
          </cell>
          <cell r="X1866">
            <v>38552.347826086967</v>
          </cell>
        </row>
        <row r="1867">
          <cell r="E1867" t="str">
            <v>37.8C00.0228</v>
          </cell>
          <cell r="F1867" t="str">
            <v>8. Y HỌC CỔ TRUYỀN</v>
          </cell>
          <cell r="G1867" t="str">
            <v>8.457</v>
          </cell>
          <cell r="H1867" t="str">
            <v>Cứu điều trị liệt chi trên thể hàn</v>
          </cell>
          <cell r="I1867" t="str">
            <v>Cứu điều trị liệt chi trên thể hàn</v>
          </cell>
          <cell r="J1867" t="str">
            <v>Cứu điều trị liệt chi trên thể hàn</v>
          </cell>
          <cell r="K1867" t="str">
            <v>D</v>
          </cell>
          <cell r="L1867" t="str">
            <v>T3</v>
          </cell>
          <cell r="M1867">
            <v>236</v>
          </cell>
          <cell r="N1867">
            <v>236</v>
          </cell>
          <cell r="P1867" t="str">
            <v>Cứu (Ngải cứu, túi chườm)</v>
          </cell>
          <cell r="Q1867">
            <v>33000</v>
          </cell>
          <cell r="R1867">
            <v>3130.4347826087001</v>
          </cell>
          <cell r="S1867">
            <v>36100</v>
          </cell>
          <cell r="T1867">
            <v>4069.5652173913099</v>
          </cell>
          <cell r="U1867">
            <v>37069.565217391311</v>
          </cell>
          <cell r="V1867">
            <v>37000</v>
          </cell>
          <cell r="W1867">
            <v>1482.7826086956525</v>
          </cell>
          <cell r="X1867">
            <v>38552.347826086967</v>
          </cell>
        </row>
        <row r="1868">
          <cell r="E1868" t="str">
            <v>37.8C00.0228</v>
          </cell>
          <cell r="F1868" t="str">
            <v>03. NHI KHOA</v>
          </cell>
          <cell r="G1868" t="str">
            <v>3.680</v>
          </cell>
          <cell r="H1868" t="str">
            <v>Cứu điều trị liệt nửa người thể hàn</v>
          </cell>
          <cell r="I1868" t="str">
            <v>Cứu điều trị liệt nửa người thể hàn</v>
          </cell>
          <cell r="J1868" t="str">
            <v>Cứu điều trị liệt nửa người thể hàn</v>
          </cell>
          <cell r="K1868" t="str">
            <v>D</v>
          </cell>
          <cell r="L1868" t="str">
            <v>T3</v>
          </cell>
          <cell r="M1868">
            <v>236</v>
          </cell>
          <cell r="N1868">
            <v>236</v>
          </cell>
          <cell r="P1868" t="str">
            <v>Cứu (Ngải cứu, túi chườm)</v>
          </cell>
          <cell r="Q1868">
            <v>33000</v>
          </cell>
          <cell r="R1868">
            <v>3130.4347826087001</v>
          </cell>
          <cell r="S1868">
            <v>36100</v>
          </cell>
          <cell r="T1868">
            <v>4069.5652173913099</v>
          </cell>
          <cell r="U1868">
            <v>37069.565217391311</v>
          </cell>
          <cell r="V1868">
            <v>37000</v>
          </cell>
          <cell r="W1868">
            <v>1482.7826086956525</v>
          </cell>
          <cell r="X1868">
            <v>38552.347826086967</v>
          </cell>
        </row>
        <row r="1869">
          <cell r="E1869" t="str">
            <v>37.8C00.0228</v>
          </cell>
          <cell r="F1869" t="str">
            <v>8. Y HỌC CỔ TRUYỀN</v>
          </cell>
          <cell r="G1869" t="str">
            <v>8.459</v>
          </cell>
          <cell r="H1869" t="str">
            <v>Cứu điều trị liệt nửa người thể hàn</v>
          </cell>
          <cell r="I1869" t="str">
            <v>Cứu điều trị liệt nửa người thể hàn</v>
          </cell>
          <cell r="J1869" t="str">
            <v>Cứu điều trị liệt nửa người thể hàn</v>
          </cell>
          <cell r="K1869" t="str">
            <v>D</v>
          </cell>
          <cell r="L1869" t="str">
            <v>T3</v>
          </cell>
          <cell r="M1869">
            <v>236</v>
          </cell>
          <cell r="N1869">
            <v>236</v>
          </cell>
          <cell r="P1869" t="str">
            <v>Cứu (Ngải cứu, túi chườm)</v>
          </cell>
          <cell r="Q1869">
            <v>33000</v>
          </cell>
          <cell r="R1869">
            <v>3130.4347826087001</v>
          </cell>
          <cell r="S1869">
            <v>36100</v>
          </cell>
          <cell r="T1869">
            <v>4069.5652173913099</v>
          </cell>
          <cell r="U1869">
            <v>37069.565217391311</v>
          </cell>
          <cell r="V1869">
            <v>37000</v>
          </cell>
          <cell r="W1869">
            <v>1482.7826086956525</v>
          </cell>
          <cell r="X1869">
            <v>38552.347826086967</v>
          </cell>
        </row>
        <row r="1870">
          <cell r="E1870" t="str">
            <v>37.8C00.0228</v>
          </cell>
          <cell r="F1870" t="str">
            <v>03. NHI KHOA</v>
          </cell>
          <cell r="G1870" t="str">
            <v>3.676</v>
          </cell>
          <cell r="H1870" t="str">
            <v>Cứu điều trị ngoại cảm phong hàn</v>
          </cell>
          <cell r="I1870" t="str">
            <v>Cứu điều trị ngoại cảm phong hàn</v>
          </cell>
          <cell r="J1870" t="str">
            <v>Cứu điều trị ngoại cảm phong hàn</v>
          </cell>
          <cell r="K1870" t="str">
            <v>D</v>
          </cell>
          <cell r="L1870" t="str">
            <v>T3</v>
          </cell>
          <cell r="M1870">
            <v>236</v>
          </cell>
          <cell r="N1870">
            <v>236</v>
          </cell>
          <cell r="P1870" t="str">
            <v>Cứu (Ngải cứu, túi chườm)</v>
          </cell>
          <cell r="Q1870">
            <v>33000</v>
          </cell>
          <cell r="R1870">
            <v>3130.4347826087001</v>
          </cell>
          <cell r="S1870">
            <v>36100</v>
          </cell>
          <cell r="T1870">
            <v>4069.5652173913099</v>
          </cell>
          <cell r="U1870">
            <v>37069.565217391311</v>
          </cell>
          <cell r="V1870">
            <v>37000</v>
          </cell>
          <cell r="W1870">
            <v>1482.7826086956525</v>
          </cell>
          <cell r="X1870">
            <v>38552.347826086967</v>
          </cell>
        </row>
        <row r="1871">
          <cell r="E1871" t="str">
            <v>37.8C00.0228</v>
          </cell>
          <cell r="F1871" t="str">
            <v>8. Y HỌC CỔ TRUYỀN</v>
          </cell>
          <cell r="G1871" t="str">
            <v>8.454</v>
          </cell>
          <cell r="H1871" t="str">
            <v>Cứu điều trị ngoại cảm phong hàn</v>
          </cell>
          <cell r="I1871" t="str">
            <v>Cứu điều trị ngoại cảm phong hàn</v>
          </cell>
          <cell r="J1871" t="str">
            <v>Cứu điều trị ngoại cảm phong hàn</v>
          </cell>
          <cell r="K1871" t="str">
            <v>D</v>
          </cell>
          <cell r="M1871">
            <v>236</v>
          </cell>
          <cell r="N1871">
            <v>236</v>
          </cell>
          <cell r="P1871" t="str">
            <v>Cứu (Ngải cứu, túi chườm)</v>
          </cell>
          <cell r="Q1871">
            <v>33000</v>
          </cell>
          <cell r="R1871">
            <v>3130.4347826087001</v>
          </cell>
          <cell r="S1871">
            <v>36100</v>
          </cell>
          <cell r="T1871">
            <v>4069.5652173913099</v>
          </cell>
          <cell r="U1871">
            <v>37069.565217391311</v>
          </cell>
          <cell r="V1871">
            <v>37000</v>
          </cell>
          <cell r="W1871">
            <v>1482.7826086956525</v>
          </cell>
          <cell r="X1871">
            <v>38552.347826086967</v>
          </cell>
        </row>
        <row r="1872">
          <cell r="E1872" t="str">
            <v>37.8C00.0228</v>
          </cell>
          <cell r="F1872" t="str">
            <v>03. NHI KHOA</v>
          </cell>
          <cell r="G1872" t="str">
            <v>3.689</v>
          </cell>
          <cell r="H1872" t="str">
            <v>Cứu điều trị rối loạn cảm giác đầu chi thể hàn</v>
          </cell>
          <cell r="I1872" t="str">
            <v>Cứu điều trị rối loạn cảm giác đầu chi thể hàn</v>
          </cell>
          <cell r="J1872" t="str">
            <v>Cứu điều trị rối loạn cảm giác đầu chi thể hàn</v>
          </cell>
          <cell r="K1872" t="str">
            <v>D</v>
          </cell>
          <cell r="L1872" t="str">
            <v>T3</v>
          </cell>
          <cell r="M1872">
            <v>236</v>
          </cell>
          <cell r="N1872">
            <v>236</v>
          </cell>
          <cell r="P1872" t="str">
            <v>Cứu (Ngải cứu, túi chườm)</v>
          </cell>
          <cell r="Q1872">
            <v>33000</v>
          </cell>
          <cell r="R1872">
            <v>3130.4347826087001</v>
          </cell>
          <cell r="S1872">
            <v>36100</v>
          </cell>
          <cell r="T1872">
            <v>4069.5652173913099</v>
          </cell>
          <cell r="U1872">
            <v>37069.565217391311</v>
          </cell>
          <cell r="V1872">
            <v>37000</v>
          </cell>
          <cell r="W1872">
            <v>1482.7826086956525</v>
          </cell>
          <cell r="X1872">
            <v>38552.347826086967</v>
          </cell>
        </row>
        <row r="1873">
          <cell r="E1873" t="str">
            <v>37.8C00.0228</v>
          </cell>
          <cell r="F1873" t="str">
            <v>8. Y HỌC CỔ TRUYỀN</v>
          </cell>
          <cell r="G1873" t="str">
            <v>8.456</v>
          </cell>
          <cell r="H1873" t="str">
            <v>Cứu điều trị rối loạn cảm giác đầu chi thể hàn</v>
          </cell>
          <cell r="I1873" t="str">
            <v>Cứu điều trị rối loạn cảm giác đầu chi thể hàn</v>
          </cell>
          <cell r="J1873" t="str">
            <v>Cứu điều trị rối loạn cảm giác đầu chi thể hàn</v>
          </cell>
          <cell r="K1873" t="str">
            <v>D</v>
          </cell>
          <cell r="L1873" t="str">
            <v>T3</v>
          </cell>
          <cell r="M1873">
            <v>236</v>
          </cell>
          <cell r="N1873">
            <v>236</v>
          </cell>
          <cell r="P1873" t="str">
            <v>Cứu (Ngải cứu, túi chườm)</v>
          </cell>
          <cell r="Q1873">
            <v>33000</v>
          </cell>
          <cell r="R1873">
            <v>3130.4347826087001</v>
          </cell>
          <cell r="S1873">
            <v>36100</v>
          </cell>
          <cell r="T1873">
            <v>4069.5652173913099</v>
          </cell>
          <cell r="U1873">
            <v>37069.565217391311</v>
          </cell>
          <cell r="V1873">
            <v>37000</v>
          </cell>
          <cell r="W1873">
            <v>1482.7826086956525</v>
          </cell>
          <cell r="X1873">
            <v>38552.347826086967</v>
          </cell>
        </row>
        <row r="1874">
          <cell r="E1874" t="str">
            <v>37.8C00.0228</v>
          </cell>
          <cell r="F1874" t="str">
            <v>03. NHI KHOA</v>
          </cell>
          <cell r="G1874" t="str">
            <v>3.695</v>
          </cell>
          <cell r="H1874" t="str">
            <v>Cứu điều trị rối loạn thần kinh thực vật thể hàn</v>
          </cell>
          <cell r="I1874" t="str">
            <v>Cứu điều trị rối loạn thần kinh thực vật thể hàn</v>
          </cell>
          <cell r="J1874" t="str">
            <v>Cứu điều trị rối loạn thần kinh thực vật thể hàn</v>
          </cell>
          <cell r="K1874" t="str">
            <v>D</v>
          </cell>
          <cell r="L1874" t="str">
            <v>T3</v>
          </cell>
          <cell r="M1874">
            <v>236</v>
          </cell>
          <cell r="N1874">
            <v>236</v>
          </cell>
          <cell r="P1874" t="str">
            <v>Cứu (Ngải cứu, túi chườm)</v>
          </cell>
          <cell r="Q1874">
            <v>33000</v>
          </cell>
          <cell r="R1874">
            <v>3130.4347826087001</v>
          </cell>
          <cell r="S1874">
            <v>36100</v>
          </cell>
          <cell r="T1874">
            <v>4069.5652173913099</v>
          </cell>
          <cell r="U1874">
            <v>37069.565217391311</v>
          </cell>
          <cell r="V1874">
            <v>37000</v>
          </cell>
          <cell r="W1874">
            <v>1482.7826086956525</v>
          </cell>
          <cell r="X1874">
            <v>38552.347826086967</v>
          </cell>
        </row>
        <row r="1875">
          <cell r="E1875" t="str">
            <v>37.8C00.0228</v>
          </cell>
          <cell r="F1875" t="str">
            <v>8. Y HỌC CỔ TRUYỀN</v>
          </cell>
          <cell r="G1875" t="str">
            <v>8.475</v>
          </cell>
          <cell r="H1875" t="str">
            <v>Cứu điều trị rối loạn thần kinh thực vật thể hàn</v>
          </cell>
          <cell r="I1875" t="str">
            <v>Cứu điều trị rối loạn thần kinh thực vật thể hàn</v>
          </cell>
          <cell r="J1875" t="str">
            <v>Cứu điều trị rối loạn thần kinh thực vật thể hàn</v>
          </cell>
          <cell r="K1875" t="str">
            <v>D</v>
          </cell>
          <cell r="L1875" t="str">
            <v>T3</v>
          </cell>
          <cell r="M1875">
            <v>236</v>
          </cell>
          <cell r="N1875">
            <v>236</v>
          </cell>
          <cell r="P1875" t="str">
            <v>Cứu (Ngải cứu, túi chườm)</v>
          </cell>
          <cell r="Q1875">
            <v>33000</v>
          </cell>
          <cell r="R1875">
            <v>3130.4347826087001</v>
          </cell>
          <cell r="S1875">
            <v>36100</v>
          </cell>
          <cell r="T1875">
            <v>4069.5652173913099</v>
          </cell>
          <cell r="U1875">
            <v>37069.565217391311</v>
          </cell>
          <cell r="V1875">
            <v>37000</v>
          </cell>
          <cell r="W1875">
            <v>1482.7826086956525</v>
          </cell>
          <cell r="X1875">
            <v>38552.347826086967</v>
          </cell>
        </row>
        <row r="1876">
          <cell r="E1876" t="str">
            <v>37.8C00.0228</v>
          </cell>
          <cell r="F1876" t="str">
            <v>03. NHI KHOA</v>
          </cell>
          <cell r="G1876" t="str">
            <v>3.692</v>
          </cell>
          <cell r="H1876" t="str">
            <v>Cứu điều trị rối loạn tiêu hóa thể hàn</v>
          </cell>
          <cell r="I1876" t="str">
            <v>Cứu điều trị rối loạn tiêu hóa thể hàn</v>
          </cell>
          <cell r="J1876" t="str">
            <v>Cứu điều trị rối loạn tiêu hoá thể hàn</v>
          </cell>
          <cell r="K1876" t="str">
            <v>D</v>
          </cell>
          <cell r="L1876" t="str">
            <v>T3</v>
          </cell>
          <cell r="M1876">
            <v>236</v>
          </cell>
          <cell r="N1876">
            <v>236</v>
          </cell>
          <cell r="P1876" t="str">
            <v>Cứu (Ngải cứu, túi chườm)</v>
          </cell>
          <cell r="Q1876">
            <v>33000</v>
          </cell>
          <cell r="R1876">
            <v>3130.4347826087001</v>
          </cell>
          <cell r="S1876">
            <v>36100</v>
          </cell>
          <cell r="T1876">
            <v>4069.5652173913099</v>
          </cell>
          <cell r="U1876">
            <v>37069.565217391311</v>
          </cell>
          <cell r="V1876">
            <v>37000</v>
          </cell>
          <cell r="W1876">
            <v>1482.7826086956525</v>
          </cell>
          <cell r="X1876">
            <v>38552.347826086967</v>
          </cell>
        </row>
        <row r="1877">
          <cell r="E1877" t="str">
            <v>37.8C00.0228</v>
          </cell>
          <cell r="F1877" t="str">
            <v>8. Y HỌC CỔ TRUYỀN</v>
          </cell>
          <cell r="G1877" t="str">
            <v>8.477</v>
          </cell>
          <cell r="H1877" t="str">
            <v>Cứu điều trị rối loạn tiêu hóa thể hàn</v>
          </cell>
          <cell r="I1877" t="str">
            <v>Cứu điều trị rối loạn tiêu hóa thể hàn</v>
          </cell>
          <cell r="J1877" t="str">
            <v>Cứu điều trị rối loạn tiêu hóa thể hàn</v>
          </cell>
          <cell r="K1877" t="str">
            <v>D</v>
          </cell>
          <cell r="L1877" t="str">
            <v>T3</v>
          </cell>
          <cell r="M1877">
            <v>236</v>
          </cell>
          <cell r="N1877">
            <v>236</v>
          </cell>
          <cell r="P1877" t="str">
            <v>Cứu (Ngải cứu, túi chườm)</v>
          </cell>
          <cell r="Q1877">
            <v>33000</v>
          </cell>
          <cell r="R1877">
            <v>3130.4347826087001</v>
          </cell>
          <cell r="S1877">
            <v>36100</v>
          </cell>
          <cell r="T1877">
            <v>4069.5652173913099</v>
          </cell>
          <cell r="U1877">
            <v>37069.565217391311</v>
          </cell>
          <cell r="V1877">
            <v>37000</v>
          </cell>
          <cell r="W1877">
            <v>1482.7826086956525</v>
          </cell>
          <cell r="X1877">
            <v>38552.347826086967</v>
          </cell>
        </row>
        <row r="1878">
          <cell r="E1878" t="str">
            <v>37.8B00.0094</v>
          </cell>
          <cell r="F1878" t="str">
            <v>03. NHI KHOA</v>
          </cell>
          <cell r="G1878" t="str">
            <v>3.3248</v>
          </cell>
          <cell r="H1878" t="str">
            <v>Dẫn lưu áp xe phổi</v>
          </cell>
          <cell r="I1878" t="str">
            <v xml:space="preserve">Dẫn lưu áp xe phổi </v>
          </cell>
          <cell r="J1878" t="str">
            <v>Dẫn lưu áp xe phổi</v>
          </cell>
          <cell r="K1878" t="str">
            <v>B</v>
          </cell>
          <cell r="L1878" t="str">
            <v>TDB</v>
          </cell>
          <cell r="M1878">
            <v>97</v>
          </cell>
          <cell r="N1878">
            <v>97</v>
          </cell>
          <cell r="P1878" t="str">
            <v>Dẫn lưu màng phổi tối thiểu</v>
          </cell>
          <cell r="Q1878">
            <v>539000</v>
          </cell>
          <cell r="R1878">
            <v>68869.565217391297</v>
          </cell>
          <cell r="S1878">
            <v>607000</v>
          </cell>
          <cell r="T1878">
            <v>89530.434782608689</v>
          </cell>
          <cell r="U1878">
            <v>628530.43478260865</v>
          </cell>
          <cell r="V1878">
            <v>628500</v>
          </cell>
          <cell r="W1878">
            <v>25141.217391304348</v>
          </cell>
          <cell r="X1878">
            <v>653671.65217391297</v>
          </cell>
        </row>
        <row r="1879">
          <cell r="E1879" t="str">
            <v>37.8B00.0095</v>
          </cell>
          <cell r="F1879" t="str">
            <v>03. NHI KHOA</v>
          </cell>
          <cell r="G1879" t="str">
            <v>3.3248</v>
          </cell>
          <cell r="H1879" t="str">
            <v>Dẫn lưu áp xe phổi</v>
          </cell>
          <cell r="I1879" t="str">
            <v>Dẫn lưu áp xe phổi [dưới hướng dẫn siêu âm]</v>
          </cell>
          <cell r="J1879" t="str">
            <v>Dẫn lưu áp xe phổi</v>
          </cell>
          <cell r="K1879" t="str">
            <v>B</v>
          </cell>
          <cell r="L1879" t="str">
            <v>TDB</v>
          </cell>
          <cell r="M1879">
            <v>98</v>
          </cell>
          <cell r="N1879">
            <v>98</v>
          </cell>
          <cell r="P1879" t="str">
            <v>Dẫn lưu màng phổi, ổ áp xe phổi dưới hướng dẫn của siêu âm</v>
          </cell>
          <cell r="Q1879">
            <v>589000</v>
          </cell>
          <cell r="R1879">
            <v>108000</v>
          </cell>
          <cell r="S1879">
            <v>697000</v>
          </cell>
          <cell r="T1879">
            <v>140400</v>
          </cell>
          <cell r="U1879">
            <v>729400</v>
          </cell>
          <cell r="V1879">
            <v>729400</v>
          </cell>
          <cell r="W1879">
            <v>29176</v>
          </cell>
          <cell r="X1879">
            <v>758576</v>
          </cell>
        </row>
        <row r="1880">
          <cell r="E1880" t="str">
            <v>37.8D05.0493</v>
          </cell>
          <cell r="F1880" t="str">
            <v>03. NHI KHOA</v>
          </cell>
          <cell r="G1880" t="str">
            <v>3.3332</v>
          </cell>
          <cell r="H1880" t="str">
            <v>Dẫn lưu áp xe ruột thừa</v>
          </cell>
          <cell r="I1880" t="str">
            <v>Dẫn lưu áp xe ruột thừa</v>
          </cell>
          <cell r="J1880" t="str">
            <v>Dẫn lưu áp xe ruột thừa</v>
          </cell>
          <cell r="K1880" t="str">
            <v>C</v>
          </cell>
          <cell r="L1880" t="str">
            <v>P3</v>
          </cell>
          <cell r="M1880">
            <v>503</v>
          </cell>
          <cell r="N1880">
            <v>503</v>
          </cell>
          <cell r="P1880" t="str">
            <v xml:space="preserve">Phẫu thuật dẫn lưu áp xe trong ổ bụng </v>
          </cell>
          <cell r="Q1880">
            <v>2290000</v>
          </cell>
          <cell r="R1880">
            <v>655826.08695652196</v>
          </cell>
          <cell r="S1880">
            <v>2945000</v>
          </cell>
          <cell r="T1880">
            <v>852573.9130434785</v>
          </cell>
          <cell r="U1880">
            <v>3142573.9130434785</v>
          </cell>
          <cell r="V1880">
            <v>3142500</v>
          </cell>
          <cell r="W1880">
            <v>125702.95652173914</v>
          </cell>
          <cell r="X1880">
            <v>3268276.8695652178</v>
          </cell>
        </row>
        <row r="1881">
          <cell r="E1881" t="str">
            <v>37.8D05.0493</v>
          </cell>
          <cell r="F1881" t="str">
            <v>10. NGOẠI KHOA</v>
          </cell>
          <cell r="G1881" t="str">
            <v>10.509</v>
          </cell>
          <cell r="H1881" t="str">
            <v>Dẫn lưu áp xe ruột thừa</v>
          </cell>
          <cell r="I1881" t="str">
            <v>Dẫn lưu áp xe ruột thừa</v>
          </cell>
          <cell r="J1881" t="str">
            <v>Dẫn lưu áp xe ruột thừa</v>
          </cell>
          <cell r="K1881" t="str">
            <v>C</v>
          </cell>
          <cell r="L1881" t="str">
            <v>P2</v>
          </cell>
          <cell r="M1881">
            <v>503</v>
          </cell>
          <cell r="N1881">
            <v>503</v>
          </cell>
          <cell r="P1881" t="str">
            <v xml:space="preserve">Phẫu thuật dẫn lưu áp xe trong ổ bụng </v>
          </cell>
          <cell r="Q1881">
            <v>2290000</v>
          </cell>
          <cell r="R1881">
            <v>655826.08695652196</v>
          </cell>
          <cell r="S1881">
            <v>2945000</v>
          </cell>
          <cell r="T1881">
            <v>852573.9130434785</v>
          </cell>
          <cell r="U1881">
            <v>3142573.9130434785</v>
          </cell>
          <cell r="V1881">
            <v>3142500</v>
          </cell>
          <cell r="W1881">
            <v>125702.95652173914</v>
          </cell>
          <cell r="X1881">
            <v>3268276.8695652178</v>
          </cell>
        </row>
        <row r="1882">
          <cell r="E1882" t="str">
            <v>37.8D06.0609</v>
          </cell>
          <cell r="F1882" t="str">
            <v>03. NHI KHOA</v>
          </cell>
          <cell r="G1882" t="str">
            <v>3.2259</v>
          </cell>
          <cell r="H1882" t="str">
            <v>Dẫn lưu cùng đồ Douglas</v>
          </cell>
          <cell r="I1882" t="str">
            <v>Dẫn lưu cùng đồ Douglas</v>
          </cell>
          <cell r="J1882" t="str">
            <v>Dẫn lưu cùng đồ Douglas</v>
          </cell>
          <cell r="K1882" t="str">
            <v>C</v>
          </cell>
          <cell r="L1882" t="str">
            <v>T1</v>
          </cell>
          <cell r="M1882">
            <v>619</v>
          </cell>
          <cell r="N1882">
            <v>619</v>
          </cell>
          <cell r="P1882" t="str">
            <v>Dẫn lưu cùng đồ Douglas</v>
          </cell>
          <cell r="Q1882">
            <v>671000</v>
          </cell>
          <cell r="R1882">
            <v>198782.60869565199</v>
          </cell>
          <cell r="S1882">
            <v>869000</v>
          </cell>
          <cell r="T1882">
            <v>258417.39130434758</v>
          </cell>
          <cell r="U1882">
            <v>929417.39130434755</v>
          </cell>
          <cell r="V1882">
            <v>929400</v>
          </cell>
          <cell r="W1882">
            <v>37176.695652173905</v>
          </cell>
          <cell r="X1882">
            <v>966594.0869565215</v>
          </cell>
        </row>
        <row r="1883">
          <cell r="E1883" t="str">
            <v>37.8D06.0609</v>
          </cell>
          <cell r="F1883" t="str">
            <v>13. PHỤ SẢN</v>
          </cell>
          <cell r="G1883" t="str">
            <v>13.159</v>
          </cell>
          <cell r="H1883" t="str">
            <v>Dẫn lưu cùng đồ Douglas</v>
          </cell>
          <cell r="I1883" t="str">
            <v>Dẫn lưu cùng đồ Douglas</v>
          </cell>
          <cell r="J1883" t="str">
            <v>Dẫn lưu cùng đồ Douglas</v>
          </cell>
          <cell r="K1883" t="str">
            <v>C</v>
          </cell>
          <cell r="L1883" t="str">
            <v>T1</v>
          </cell>
          <cell r="M1883">
            <v>619</v>
          </cell>
          <cell r="N1883">
            <v>619</v>
          </cell>
          <cell r="P1883" t="str">
            <v>Dẫn lưu cùng đồ Douglas</v>
          </cell>
          <cell r="Q1883">
            <v>671000</v>
          </cell>
          <cell r="R1883">
            <v>198782.60869565199</v>
          </cell>
          <cell r="S1883">
            <v>869000</v>
          </cell>
          <cell r="T1883">
            <v>258417.39130434758</v>
          </cell>
          <cell r="U1883">
            <v>929417.39130434755</v>
          </cell>
          <cell r="V1883">
            <v>929400</v>
          </cell>
          <cell r="W1883">
            <v>37176.695652173905</v>
          </cell>
          <cell r="X1883">
            <v>966594.0869565215</v>
          </cell>
        </row>
        <row r="1884">
          <cell r="E1884" t="str">
            <v>37.8B00.0104</v>
          </cell>
          <cell r="F1884" t="str">
            <v>10. NGOẠI KHOA</v>
          </cell>
          <cell r="G1884" t="str">
            <v>10.313</v>
          </cell>
          <cell r="H1884" t="str">
            <v>Dẫn lưu đài bể thận qua da</v>
          </cell>
          <cell r="I1884" t="str">
            <v>Dẫn lưu đài bể thận qua da</v>
          </cell>
          <cell r="J1884" t="str">
            <v>Dẫn lưu đài bể thận qua da</v>
          </cell>
          <cell r="K1884" t="str">
            <v>B</v>
          </cell>
          <cell r="L1884" t="str">
            <v>TDB</v>
          </cell>
          <cell r="M1884">
            <v>108</v>
          </cell>
          <cell r="N1884">
            <v>108</v>
          </cell>
          <cell r="O1884" t="str">
            <v>Chưa bao gồm Sonde JJ.</v>
          </cell>
          <cell r="P1884" t="str">
            <v xml:space="preserve">Đặt sonde JJ niệu quản </v>
          </cell>
          <cell r="Q1884">
            <v>859000</v>
          </cell>
          <cell r="R1884">
            <v>70434.782608695605</v>
          </cell>
          <cell r="S1884">
            <v>929000</v>
          </cell>
          <cell r="T1884">
            <v>91565.217391304293</v>
          </cell>
          <cell r="U1884">
            <v>950565.21739130432</v>
          </cell>
          <cell r="V1884">
            <v>950500</v>
          </cell>
          <cell r="W1884">
            <v>38022.608695652176</v>
          </cell>
          <cell r="X1884">
            <v>988587.82608695654</v>
          </cell>
        </row>
        <row r="1885">
          <cell r="E1885" t="str">
            <v>37.8D05.0464</v>
          </cell>
          <cell r="F1885" t="str">
            <v>03. NHI KHOA</v>
          </cell>
          <cell r="G1885" t="str">
            <v>3.3482</v>
          </cell>
          <cell r="H1885" t="str">
            <v>Dẫn lưu đài bể thận qua da</v>
          </cell>
          <cell r="I1885" t="str">
            <v>Dẫn lưu đài bể thận qua da [nhi]</v>
          </cell>
          <cell r="J1885" t="str">
            <v>Dẫn lưu đài bể thận qua da</v>
          </cell>
          <cell r="K1885" t="str">
            <v>B</v>
          </cell>
          <cell r="L1885" t="str">
            <v>P1</v>
          </cell>
          <cell r="M1885">
            <v>474</v>
          </cell>
          <cell r="N1885">
            <v>474</v>
          </cell>
          <cell r="O1885" t="str">
            <v>Chưa bao gồm kẹp khóa mạch máu, miếng cầm máu, máy cắt nối tự động và ghim khâu máy cắt nối.</v>
          </cell>
          <cell r="P1885" t="str">
            <v>Phẫu thuật dẫn lưu trong (nối tắt) hoặc dẫn lưu ngoài</v>
          </cell>
          <cell r="Q1885">
            <v>2220000</v>
          </cell>
          <cell r="R1885">
            <v>536869.56521739101</v>
          </cell>
          <cell r="S1885">
            <v>2756000</v>
          </cell>
          <cell r="T1885">
            <v>697930.43478260841</v>
          </cell>
          <cell r="U1885">
            <v>2917930.4347826084</v>
          </cell>
          <cell r="V1885">
            <v>2917900</v>
          </cell>
          <cell r="W1885">
            <v>116717.21739130434</v>
          </cell>
          <cell r="X1885">
            <v>3034647.6521739126</v>
          </cell>
        </row>
        <row r="1886">
          <cell r="E1886" t="str">
            <v>37.8B00.0096</v>
          </cell>
          <cell r="F1886" t="str">
            <v>01. HỒI SỨC CẤP CỨU VÀ CHỐNG ĐỘC</v>
          </cell>
          <cell r="G1886" t="str">
            <v>1.243</v>
          </cell>
          <cell r="H1886" t="str">
            <v xml:space="preserve">Dẫn lưu ổ bụng trong viêm tụy cấp </v>
          </cell>
          <cell r="I1886" t="str">
            <v>Dẫn lưu ổ bụng trong viêm tụy cấp [dưới hướng dẫn của chụp CLVT]</v>
          </cell>
          <cell r="J1886" t="str">
            <v>Dẫn lưu ổ bụng trong viêm tuỵ cấp ≤ 8 giờ</v>
          </cell>
          <cell r="K1886" t="str">
            <v>C</v>
          </cell>
          <cell r="L1886" t="str">
            <v>T2</v>
          </cell>
          <cell r="M1886">
            <v>99</v>
          </cell>
          <cell r="N1886">
            <v>99</v>
          </cell>
          <cell r="P1886" t="str">
            <v>Dẫn lưu màng phổi, ổ áp xe phổi dưới hướng dẫn của chụp cắt lớp vi tính</v>
          </cell>
          <cell r="Q1886">
            <v>1109000</v>
          </cell>
          <cell r="R1886">
            <v>109565.217391304</v>
          </cell>
          <cell r="S1886">
            <v>1218000</v>
          </cell>
          <cell r="T1886">
            <v>142434.78260869521</v>
          </cell>
          <cell r="U1886">
            <v>1251434.7826086953</v>
          </cell>
          <cell r="V1886">
            <v>1251400</v>
          </cell>
          <cell r="W1886">
            <v>50057.391304347817</v>
          </cell>
          <cell r="X1886">
            <v>1301492.1739130432</v>
          </cell>
        </row>
        <row r="1887">
          <cell r="E1887" t="str">
            <v>37.8B00.0095</v>
          </cell>
          <cell r="F1887" t="str">
            <v>01. HỒI SỨC CẤP CỨU VÀ CHỐNG ĐỘC</v>
          </cell>
          <cell r="G1887" t="str">
            <v>1.243</v>
          </cell>
          <cell r="H1887" t="str">
            <v xml:space="preserve">Dẫn lưu ổ bụng trong viêm tụy cấp </v>
          </cell>
          <cell r="I1887" t="str">
            <v>Dẫn lưu ổ bụng trong viêm tụy cấp [dưới hướng dẫn của siêu âm]</v>
          </cell>
          <cell r="J1887" t="str">
            <v>Dẫn lưu ổ bụng trong viêm tuỵ cấp ≤ 8 giờ</v>
          </cell>
          <cell r="K1887" t="str">
            <v>C</v>
          </cell>
          <cell r="L1887" t="str">
            <v>T2</v>
          </cell>
          <cell r="M1887">
            <v>98</v>
          </cell>
          <cell r="N1887">
            <v>98</v>
          </cell>
          <cell r="P1887" t="str">
            <v>Dẫn lưu màng phổi, ổ áp xe phổi dưới hướng dẫn của siêu âm</v>
          </cell>
          <cell r="Q1887">
            <v>589000</v>
          </cell>
          <cell r="R1887">
            <v>108000</v>
          </cell>
          <cell r="S1887">
            <v>697000</v>
          </cell>
          <cell r="T1887">
            <v>140400</v>
          </cell>
          <cell r="U1887">
            <v>729400</v>
          </cell>
          <cell r="V1887">
            <v>729400</v>
          </cell>
          <cell r="W1887">
            <v>29176</v>
          </cell>
          <cell r="X1887">
            <v>758576</v>
          </cell>
        </row>
        <row r="1888">
          <cell r="E1888" t="str">
            <v>37.8D05.0436</v>
          </cell>
          <cell r="F1888" t="str">
            <v>10. NGOẠI KHOA</v>
          </cell>
          <cell r="G1888" t="str">
            <v>10.319</v>
          </cell>
          <cell r="H1888" t="str">
            <v>Dẫn lưu viêm tấy quanh thận, áp xe thận</v>
          </cell>
          <cell r="I1888" t="str">
            <v>Dẫn lưu viêm tấy quanh thận, áp xe thận</v>
          </cell>
          <cell r="J1888" t="str">
            <v>Dẫn lưu viêm tấy quanh thận, áp xe thận</v>
          </cell>
          <cell r="K1888" t="str">
            <v>C</v>
          </cell>
          <cell r="L1888" t="str">
            <v>P1</v>
          </cell>
          <cell r="M1888">
            <v>445</v>
          </cell>
          <cell r="N1888">
            <v>445</v>
          </cell>
          <cell r="O1888" t="str">
            <v>Chưa bao gồm sonde JJ.</v>
          </cell>
          <cell r="P1888" t="str">
            <v xml:space="preserve">Phẫu thuật nội soi đặt Sonde JJ </v>
          </cell>
          <cell r="Q1888">
            <v>1455000</v>
          </cell>
          <cell r="R1888">
            <v>358434.78260869603</v>
          </cell>
          <cell r="S1888">
            <v>1813000</v>
          </cell>
          <cell r="T1888">
            <v>465965.21739130485</v>
          </cell>
          <cell r="U1888">
            <v>1920965.2173913049</v>
          </cell>
          <cell r="V1888">
            <v>1920900</v>
          </cell>
          <cell r="W1888">
            <v>76838.608695652205</v>
          </cell>
          <cell r="X1888">
            <v>1997803.826086957</v>
          </cell>
        </row>
        <row r="1889">
          <cell r="E1889" t="str">
            <v>37.8D05.0464</v>
          </cell>
          <cell r="F1889" t="str">
            <v>03. NHI KHOA</v>
          </cell>
          <cell r="G1889" t="str">
            <v>3.3489</v>
          </cell>
          <cell r="H1889" t="str">
            <v>Dẫn lưu viêm tấy quanh thận, áp xe thận</v>
          </cell>
          <cell r="I1889" t="str">
            <v>Dẫn lưu viêm tấy quanh thận, áp xe thận [Nhi]</v>
          </cell>
          <cell r="J1889" t="str">
            <v>Dẫn lưu viêm tấy quanh thận, áp xe thận</v>
          </cell>
          <cell r="K1889" t="str">
            <v>C</v>
          </cell>
          <cell r="L1889" t="str">
            <v>P2</v>
          </cell>
          <cell r="M1889">
            <v>474</v>
          </cell>
          <cell r="N1889">
            <v>474</v>
          </cell>
          <cell r="O1889" t="str">
            <v>Chưa bao gồm kẹp khóa mạch máu, miếng cầm máu, máy cắt nối tự động và ghim khâu máy cắt nối.</v>
          </cell>
          <cell r="P1889" t="str">
            <v>Phẫu thuật dẫn lưu trong (nối tắt) hoặc dẫn lưu ngoài</v>
          </cell>
          <cell r="Q1889">
            <v>2220000</v>
          </cell>
          <cell r="R1889">
            <v>536869.56521739101</v>
          </cell>
          <cell r="S1889">
            <v>2756000</v>
          </cell>
          <cell r="T1889">
            <v>697930.43478260841</v>
          </cell>
          <cell r="U1889">
            <v>2917930.4347826084</v>
          </cell>
          <cell r="V1889">
            <v>2917900</v>
          </cell>
          <cell r="W1889">
            <v>116717.21739130434</v>
          </cell>
          <cell r="X1889">
            <v>3034647.6521739126</v>
          </cell>
        </row>
        <row r="1890">
          <cell r="E1890" t="str">
            <v>37.8D05.0583</v>
          </cell>
          <cell r="F1890" t="str">
            <v>28. PHẪU THUẬT TẠO HÌNH THẨM MỸ</v>
          </cell>
          <cell r="G1890" t="str">
            <v>28.71</v>
          </cell>
          <cell r="H1890" t="str">
            <v>Đặt bản Silicon điều trị lõm mắt</v>
          </cell>
          <cell r="I1890" t="str">
            <v>Đặt bản Silicon điều trị lõm mắt</v>
          </cell>
          <cell r="J1890" t="str">
            <v>Đặt bản Silicon điều trị lõm mắt</v>
          </cell>
          <cell r="K1890" t="str">
            <v>B</v>
          </cell>
          <cell r="L1890" t="str">
            <v>P2</v>
          </cell>
          <cell r="M1890">
            <v>593</v>
          </cell>
          <cell r="N1890">
            <v>593</v>
          </cell>
          <cell r="P1890" t="str">
            <v>Phẫu thuật loại II (Ngoại khoa)</v>
          </cell>
          <cell r="Q1890">
            <v>1210000</v>
          </cell>
          <cell r="R1890">
            <v>912521.73913043505</v>
          </cell>
          <cell r="S1890">
            <v>2122000</v>
          </cell>
          <cell r="T1890">
            <v>1186278.2608695654</v>
          </cell>
          <cell r="U1890">
            <v>2396278.2608695654</v>
          </cell>
          <cell r="V1890">
            <v>2396200</v>
          </cell>
          <cell r="W1890">
            <v>95851.130434782623</v>
          </cell>
          <cell r="X1890">
            <v>2492129.3913043481</v>
          </cell>
        </row>
        <row r="1891">
          <cell r="E1891" t="str">
            <v>37.8D07.0800</v>
          </cell>
          <cell r="F1891" t="str">
            <v>14. MẮT</v>
          </cell>
          <cell r="G1891" t="str">
            <v>14.101</v>
          </cell>
          <cell r="H1891" t="str">
            <v>Đặt bản silicon điều trị lõm mắt</v>
          </cell>
          <cell r="I1891" t="str">
            <v>Đặt bản silicon điều trị lõm mắt</v>
          </cell>
          <cell r="J1891" t="str">
            <v>Đặt bản Silicon điều trị lõm mắt</v>
          </cell>
          <cell r="K1891" t="str">
            <v>B</v>
          </cell>
          <cell r="L1891" t="str">
            <v>P1</v>
          </cell>
          <cell r="M1891">
            <v>810</v>
          </cell>
          <cell r="N1891">
            <v>810</v>
          </cell>
          <cell r="O1891" t="str">
            <v>Chưa bao gồm tấm lót sàn</v>
          </cell>
          <cell r="P1891" t="str">
            <v>Nâng sàn hốc mắt</v>
          </cell>
          <cell r="Q1891">
            <v>2460000</v>
          </cell>
          <cell r="R1891">
            <v>358434.78260869603</v>
          </cell>
          <cell r="S1891">
            <v>2818000</v>
          </cell>
          <cell r="T1891">
            <v>465965.21739130485</v>
          </cell>
          <cell r="U1891">
            <v>2925965.2173913047</v>
          </cell>
          <cell r="V1891">
            <v>2925900</v>
          </cell>
          <cell r="W1891">
            <v>117038.60869565219</v>
          </cell>
          <cell r="X1891">
            <v>3043003.826086957</v>
          </cell>
        </row>
        <row r="1892">
          <cell r="E1892" t="str">
            <v>37.8B00.0098</v>
          </cell>
          <cell r="F1892" t="str">
            <v>01. HỒI SỨC CẤP CỨU VÀ CHỐNG ĐỘC</v>
          </cell>
          <cell r="G1892" t="str">
            <v>1.9</v>
          </cell>
          <cell r="H1892" t="str">
            <v>Đặt catheter động mạch</v>
          </cell>
          <cell r="I1892" t="str">
            <v>Đặt catheter động mạch</v>
          </cell>
          <cell r="J1892" t="str">
            <v>Đặt catheter động mạch</v>
          </cell>
          <cell r="K1892" t="str">
            <v>B</v>
          </cell>
          <cell r="L1892" t="str">
            <v>T1</v>
          </cell>
          <cell r="M1892">
            <v>101</v>
          </cell>
          <cell r="N1892">
            <v>101</v>
          </cell>
          <cell r="P1892" t="str">
            <v>Đặt catheter động mạch theo dõi huyết áp liên tục</v>
          </cell>
          <cell r="Q1892">
            <v>1309000</v>
          </cell>
          <cell r="R1892">
            <v>70434.782608695605</v>
          </cell>
          <cell r="S1892">
            <v>1379000</v>
          </cell>
          <cell r="T1892">
            <v>91565.217391304293</v>
          </cell>
          <cell r="U1892">
            <v>1400565.2173913042</v>
          </cell>
          <cell r="V1892">
            <v>1400500</v>
          </cell>
          <cell r="W1892">
            <v>56022.608695652169</v>
          </cell>
          <cell r="X1892">
            <v>1456587.8260869563</v>
          </cell>
        </row>
        <row r="1893">
          <cell r="E1893" t="str">
            <v>37.8B00.0097</v>
          </cell>
          <cell r="F1893" t="str">
            <v>03. NHI KHOA</v>
          </cell>
          <cell r="G1893" t="str">
            <v>3.33</v>
          </cell>
          <cell r="H1893" t="str">
            <v>Đặt catheter động mạch</v>
          </cell>
          <cell r="I1893" t="str">
            <v>Đặt catheter động mạch [nhi]</v>
          </cell>
          <cell r="J1893" t="str">
            <v>Đặt catheter động mạch</v>
          </cell>
          <cell r="K1893" t="str">
            <v>C</v>
          </cell>
          <cell r="L1893" t="str">
            <v>T1</v>
          </cell>
          <cell r="M1893">
            <v>100</v>
          </cell>
          <cell r="N1893">
            <v>100</v>
          </cell>
          <cell r="P1893" t="str">
            <v>Đặt catheter động mạch quay</v>
          </cell>
          <cell r="Q1893">
            <v>489000</v>
          </cell>
          <cell r="R1893">
            <v>68869.565217391297</v>
          </cell>
          <cell r="S1893">
            <v>557000</v>
          </cell>
          <cell r="T1893">
            <v>89530.434782608689</v>
          </cell>
          <cell r="U1893">
            <v>578530.43478260865</v>
          </cell>
          <cell r="V1893">
            <v>578500</v>
          </cell>
          <cell r="W1893">
            <v>23141.217391304348</v>
          </cell>
          <cell r="X1893">
            <v>601671.65217391297</v>
          </cell>
        </row>
        <row r="1894">
          <cell r="E1894" t="str">
            <v>37.3F00.1774</v>
          </cell>
          <cell r="F1894" t="str">
            <v>01. HỒI SỨC CẤP CỨU VÀ CHỐNG ĐỘC</v>
          </cell>
          <cell r="G1894" t="str">
            <v>1.14</v>
          </cell>
          <cell r="H1894" t="str">
            <v>Đặt catheter động mạch phổi</v>
          </cell>
          <cell r="I1894" t="str">
            <v>Đặt catheter động mạch phổi</v>
          </cell>
          <cell r="J1894" t="str">
            <v>Đặt catheter động mạch phổi</v>
          </cell>
          <cell r="K1894" t="str">
            <v>B</v>
          </cell>
          <cell r="L1894" t="str">
            <v>TDB</v>
          </cell>
          <cell r="M1894">
            <v>1791</v>
          </cell>
          <cell r="N1894">
            <v>1791</v>
          </cell>
          <cell r="O1894" t="str">
            <v>Bao gồm cả catheter Swan granz, bộ phận nhận cảm áp lực.</v>
          </cell>
          <cell r="P1894" t="str">
            <v>Đặt và thăm dò huyết động</v>
          </cell>
          <cell r="Q1894">
            <v>4478000</v>
          </cell>
          <cell r="R1894">
            <v>84521.739130434798</v>
          </cell>
          <cell r="S1894">
            <v>4562000</v>
          </cell>
          <cell r="T1894">
            <v>109878.26086956525</v>
          </cell>
          <cell r="U1894">
            <v>4587878.2608695654</v>
          </cell>
          <cell r="V1894">
            <v>4587800</v>
          </cell>
          <cell r="W1894">
            <v>183515.13043478262</v>
          </cell>
          <cell r="X1894">
            <v>4771393.3913043477</v>
          </cell>
        </row>
        <row r="1895">
          <cell r="E1895" t="str">
            <v>37.3F00.1774</v>
          </cell>
          <cell r="F1895" t="str">
            <v>03. NHI KHOA</v>
          </cell>
          <cell r="G1895" t="str">
            <v>3.17</v>
          </cell>
          <cell r="H1895" t="str">
            <v>Đặt catheter động mạch phổi</v>
          </cell>
          <cell r="I1895" t="str">
            <v>Đặt catheter động mạch phổi</v>
          </cell>
          <cell r="J1895" t="str">
            <v>Đặt catheter động mạch phổi</v>
          </cell>
          <cell r="K1895" t="str">
            <v>B</v>
          </cell>
          <cell r="L1895" t="str">
            <v>T1</v>
          </cell>
          <cell r="M1895">
            <v>1791</v>
          </cell>
          <cell r="N1895">
            <v>1791</v>
          </cell>
          <cell r="O1895" t="str">
            <v>Bao gồm cả catheter Swan granz, bộ phận nhận cảm áp lực.</v>
          </cell>
          <cell r="P1895" t="str">
            <v>Đặt và thăm dò huyết động</v>
          </cell>
          <cell r="Q1895">
            <v>4478000</v>
          </cell>
          <cell r="R1895">
            <v>84521.739130434798</v>
          </cell>
          <cell r="S1895">
            <v>4562000</v>
          </cell>
          <cell r="T1895">
            <v>109878.26086956525</v>
          </cell>
          <cell r="U1895">
            <v>4587878.2608695654</v>
          </cell>
          <cell r="V1895">
            <v>4587800</v>
          </cell>
          <cell r="W1895">
            <v>183515.13043478262</v>
          </cell>
          <cell r="X1895">
            <v>4771393.3913043477</v>
          </cell>
        </row>
        <row r="1896">
          <cell r="E1896" t="str">
            <v>37.8B00.0101</v>
          </cell>
          <cell r="F1896" t="str">
            <v>01. HỒI SỨC CẤP CỨU VÀ CHỐNG ĐỘC</v>
          </cell>
          <cell r="G1896" t="str">
            <v>1.172</v>
          </cell>
          <cell r="H1896" t="str">
            <v>Đặt catheter lọc máu cấp cứu</v>
          </cell>
          <cell r="I1896" t="str">
            <v>Đặt catheter lọc máu cấp cứu</v>
          </cell>
          <cell r="J1896" t="str">
            <v>Đặt catheter lọc máu cấp cứu</v>
          </cell>
          <cell r="K1896" t="str">
            <v>B</v>
          </cell>
          <cell r="L1896" t="str">
            <v>T2</v>
          </cell>
          <cell r="M1896">
            <v>104</v>
          </cell>
          <cell r="N1896">
            <v>104</v>
          </cell>
          <cell r="O1896" t="str">
            <v>Chỉ áp dụng với trường hợp lọc máu.</v>
          </cell>
          <cell r="P1896" t="str">
            <v xml:space="preserve">Đặt ống thông tĩnh mạch bằng catheter 2 nòng </v>
          </cell>
          <cell r="Q1896">
            <v>1069000</v>
          </cell>
          <cell r="R1896">
            <v>68869.565217391297</v>
          </cell>
          <cell r="S1896">
            <v>1137000</v>
          </cell>
          <cell r="T1896">
            <v>89530.434782608689</v>
          </cell>
          <cell r="U1896">
            <v>1158530.4347826086</v>
          </cell>
          <cell r="V1896">
            <v>1158500</v>
          </cell>
          <cell r="W1896">
            <v>46341.217391304344</v>
          </cell>
          <cell r="X1896">
            <v>1204871.6521739131</v>
          </cell>
        </row>
        <row r="1897">
          <cell r="E1897" t="str">
            <v>37.8B00.0101</v>
          </cell>
          <cell r="F1897" t="str">
            <v>03. NHI KHOA</v>
          </cell>
          <cell r="G1897" t="str">
            <v>3.117</v>
          </cell>
          <cell r="H1897" t="str">
            <v>Đặt catheter lọc máu cấp cứu</v>
          </cell>
          <cell r="I1897" t="str">
            <v>Đặt catheter lọc máu cấp cứu</v>
          </cell>
          <cell r="J1897" t="str">
            <v>Đặt catheter lọc máu cấp cứu</v>
          </cell>
          <cell r="K1897" t="str">
            <v>B</v>
          </cell>
          <cell r="L1897" t="str">
            <v>T2</v>
          </cell>
          <cell r="M1897">
            <v>104</v>
          </cell>
          <cell r="N1897">
            <v>104</v>
          </cell>
          <cell r="O1897" t="str">
            <v>Chỉ áp dụng với trường hợp lọc máu.</v>
          </cell>
          <cell r="P1897" t="str">
            <v xml:space="preserve">Đặt ống thông tĩnh mạch bằng catheter 2 nòng </v>
          </cell>
          <cell r="Q1897">
            <v>1069000</v>
          </cell>
          <cell r="R1897">
            <v>68869.565217391297</v>
          </cell>
          <cell r="S1897">
            <v>1137000</v>
          </cell>
          <cell r="T1897">
            <v>89530.434782608689</v>
          </cell>
          <cell r="U1897">
            <v>1158530.4347826086</v>
          </cell>
          <cell r="V1897">
            <v>1158500</v>
          </cell>
          <cell r="W1897">
            <v>46341.217391304344</v>
          </cell>
          <cell r="X1897">
            <v>1204871.6521739131</v>
          </cell>
        </row>
        <row r="1898">
          <cell r="E1898" t="str">
            <v>37.8B00.0099</v>
          </cell>
          <cell r="F1898" t="str">
            <v>03. NHI KHOA</v>
          </cell>
          <cell r="G1898" t="str">
            <v>3.35</v>
          </cell>
          <cell r="H1898" t="str">
            <v>Đặt catheter tĩnh mạch trung tâm</v>
          </cell>
          <cell r="I1898" t="str">
            <v>Đặt catheter tĩnh mạch trung tâm [một nòng]</v>
          </cell>
          <cell r="J1898" t="str">
            <v>Đặt catheter tĩnh mạch trung tâm</v>
          </cell>
          <cell r="K1898" t="str">
            <v>C</v>
          </cell>
          <cell r="L1898" t="str">
            <v>T1</v>
          </cell>
          <cell r="M1898">
            <v>102</v>
          </cell>
          <cell r="N1898">
            <v>102</v>
          </cell>
          <cell r="P1898" t="str">
            <v>Đặt catheter tĩnh mạch trung tâm một nòng</v>
          </cell>
          <cell r="Q1898">
            <v>596000</v>
          </cell>
          <cell r="R1898">
            <v>68869.565217391297</v>
          </cell>
          <cell r="S1898">
            <v>664000</v>
          </cell>
          <cell r="T1898">
            <v>89530.434782608689</v>
          </cell>
          <cell r="U1898">
            <v>685530.43478260865</v>
          </cell>
          <cell r="V1898">
            <v>685500</v>
          </cell>
          <cell r="W1898">
            <v>27421.217391304348</v>
          </cell>
          <cell r="X1898">
            <v>712951.65217391297</v>
          </cell>
        </row>
        <row r="1899">
          <cell r="E1899" t="str">
            <v>37.8B00.0100</v>
          </cell>
          <cell r="F1899" t="str">
            <v>03. NHI KHOA</v>
          </cell>
          <cell r="G1899" t="str">
            <v>3.35</v>
          </cell>
          <cell r="H1899" t="str">
            <v>Đặt catheter tĩnh mạch trung tâm</v>
          </cell>
          <cell r="I1899" t="str">
            <v>Đặt catheter tĩnh mạch trung tâm [nhiều nòng]</v>
          </cell>
          <cell r="J1899" t="str">
            <v>Đặt catheter tĩnh mạch trung tâm</v>
          </cell>
          <cell r="K1899" t="str">
            <v>C</v>
          </cell>
          <cell r="L1899" t="str">
            <v>T1</v>
          </cell>
          <cell r="M1899">
            <v>103</v>
          </cell>
          <cell r="N1899">
            <v>103</v>
          </cell>
          <cell r="P1899" t="str">
            <v>Đặt catheter tĩnh mạch trung tâm nhiều nòng</v>
          </cell>
          <cell r="Q1899">
            <v>1069000</v>
          </cell>
          <cell r="R1899">
            <v>68869.565217391297</v>
          </cell>
          <cell r="S1899">
            <v>1137000</v>
          </cell>
          <cell r="T1899">
            <v>89530.434782608689</v>
          </cell>
          <cell r="U1899">
            <v>1158530.4347826086</v>
          </cell>
          <cell r="V1899">
            <v>1158500</v>
          </cell>
          <cell r="W1899">
            <v>46341.217391304344</v>
          </cell>
          <cell r="X1899">
            <v>1204871.6521739131</v>
          </cell>
        </row>
        <row r="1900">
          <cell r="E1900" t="str">
            <v>37.2A04.0054</v>
          </cell>
          <cell r="F1900" t="str">
            <v>02. NỘI KHOA</v>
          </cell>
          <cell r="G1900" t="str">
            <v>2.84</v>
          </cell>
          <cell r="H1900" t="str">
            <v>Đặt coil bít ống động mạch</v>
          </cell>
          <cell r="I1900" t="str">
            <v>Đặt coil bít ống động mạch</v>
          </cell>
          <cell r="J1900" t="str">
            <v>Đặt coil bít ống động mạch</v>
          </cell>
          <cell r="K1900" t="str">
            <v>A</v>
          </cell>
          <cell r="L1900" t="str">
            <v>TDB</v>
          </cell>
          <cell r="M1900">
            <v>56</v>
          </cell>
          <cell r="N1900">
            <v>56</v>
          </cell>
          <cell r="O1900"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1900" t="str">
            <v xml:space="preserve">Chụp và can thiệp tim mạch (van tim, tim bẩm sinh, động mạch vành) dưới  DSA </v>
          </cell>
          <cell r="Q1900">
            <v>6288000</v>
          </cell>
          <cell r="R1900">
            <v>638608.69565217395</v>
          </cell>
          <cell r="S1900">
            <v>6926000</v>
          </cell>
          <cell r="T1900">
            <v>830191.30434782617</v>
          </cell>
          <cell r="U1900">
            <v>7118191.3043478262</v>
          </cell>
          <cell r="V1900">
            <v>7118100</v>
          </cell>
          <cell r="W1900">
            <v>284727.65217391303</v>
          </cell>
          <cell r="X1900">
            <v>7402918.9565217393</v>
          </cell>
        </row>
        <row r="1901">
          <cell r="E1901" t="str">
            <v>37.2A04.0054</v>
          </cell>
          <cell r="F1901" t="str">
            <v>03. NHI KHOA</v>
          </cell>
          <cell r="G1901" t="str">
            <v>3.2311</v>
          </cell>
          <cell r="H1901" t="str">
            <v>Đặt coil bít ống động mạch</v>
          </cell>
          <cell r="I1901" t="str">
            <v>Đặt coil bít ống động mạch</v>
          </cell>
          <cell r="J1901" t="str">
            <v>Đặt coil bít ống động mạch</v>
          </cell>
          <cell r="K1901" t="str">
            <v>A</v>
          </cell>
          <cell r="L1901" t="str">
            <v>TDB</v>
          </cell>
          <cell r="M1901">
            <v>56</v>
          </cell>
          <cell r="N1901">
            <v>56</v>
          </cell>
          <cell r="O1901"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1901" t="str">
            <v xml:space="preserve">Chụp và can thiệp tim mạch (van tim, tim bẩm sinh, động mạch vành) dưới  DSA </v>
          </cell>
          <cell r="Q1901">
            <v>6288000</v>
          </cell>
          <cell r="R1901">
            <v>638608.69565217395</v>
          </cell>
          <cell r="S1901">
            <v>6926000</v>
          </cell>
          <cell r="T1901">
            <v>830191.30434782617</v>
          </cell>
          <cell r="U1901">
            <v>7118191.3043478262</v>
          </cell>
          <cell r="V1901">
            <v>7118100</v>
          </cell>
          <cell r="W1901">
            <v>284727.65217391303</v>
          </cell>
          <cell r="X1901">
            <v>7402918.9565217393</v>
          </cell>
        </row>
        <row r="1902">
          <cell r="E1902" t="str">
            <v>37.2A04.0054</v>
          </cell>
          <cell r="F1902" t="str">
            <v>02. NỘI KHOA</v>
          </cell>
          <cell r="G1902" t="str">
            <v>2.78</v>
          </cell>
          <cell r="H1902" t="str">
            <v>Đặt filter lọc máu tĩnh mạch chủ</v>
          </cell>
          <cell r="I1902" t="str">
            <v>Đặt filter lọc máu tĩnh mạch chủ</v>
          </cell>
          <cell r="J1902" t="str">
            <v>Đặt filter lọc máu tĩnh mạch chủ</v>
          </cell>
          <cell r="K1902" t="str">
            <v>A</v>
          </cell>
          <cell r="L1902" t="str">
            <v>TDB</v>
          </cell>
          <cell r="M1902">
            <v>56</v>
          </cell>
          <cell r="N1902">
            <v>56</v>
          </cell>
          <cell r="O1902"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1902" t="str">
            <v xml:space="preserve">Chụp và can thiệp tim mạch (van tim, tim bẩm sinh, động mạch vành) dưới  DSA </v>
          </cell>
          <cell r="Q1902">
            <v>6288000</v>
          </cell>
          <cell r="R1902">
            <v>638608.69565217395</v>
          </cell>
          <cell r="S1902">
            <v>6926000</v>
          </cell>
          <cell r="T1902">
            <v>830191.30434782617</v>
          </cell>
          <cell r="U1902">
            <v>7118191.3043478262</v>
          </cell>
          <cell r="V1902">
            <v>7118100</v>
          </cell>
          <cell r="W1902">
            <v>284727.65217391303</v>
          </cell>
          <cell r="X1902">
            <v>7402918.9565217393</v>
          </cell>
        </row>
        <row r="1903">
          <cell r="E1903" t="str">
            <v>37.2A04.0054</v>
          </cell>
          <cell r="F1903" t="str">
            <v>03. NHI KHOA</v>
          </cell>
          <cell r="G1903" t="str">
            <v>3.2291</v>
          </cell>
          <cell r="H1903" t="str">
            <v>Đặt filter lọc máu tĩnh mạch chủ</v>
          </cell>
          <cell r="I1903" t="str">
            <v>Đặt filter lọc máu tĩnh mạch chủ</v>
          </cell>
          <cell r="J1903" t="str">
            <v>Đặt filter lọc máu tĩnh mạch chủ</v>
          </cell>
          <cell r="K1903" t="str">
            <v>A</v>
          </cell>
          <cell r="L1903" t="str">
            <v>TDB</v>
          </cell>
          <cell r="M1903">
            <v>56</v>
          </cell>
          <cell r="N1903">
            <v>56</v>
          </cell>
          <cell r="O1903"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1903" t="str">
            <v xml:space="preserve">Chụp và can thiệp tim mạch (van tim, tim bẩm sinh, động mạch vành) dưới  DSA </v>
          </cell>
          <cell r="Q1903">
            <v>6288000</v>
          </cell>
          <cell r="R1903">
            <v>638608.69565217395</v>
          </cell>
          <cell r="S1903">
            <v>6926000</v>
          </cell>
          <cell r="T1903">
            <v>830191.30434782617</v>
          </cell>
          <cell r="U1903">
            <v>7118191.3043478262</v>
          </cell>
          <cell r="V1903">
            <v>7118100</v>
          </cell>
          <cell r="W1903">
            <v>284727.65217391303</v>
          </cell>
          <cell r="X1903">
            <v>7402918.9565217393</v>
          </cell>
        </row>
        <row r="1904">
          <cell r="E1904" t="str">
            <v>37.8B00.1888</v>
          </cell>
          <cell r="F1904" t="str">
            <v>01. HỒI SỨC CẤP CỨU VÀ CHỐNG ĐỘC</v>
          </cell>
          <cell r="G1904" t="str">
            <v>1.66</v>
          </cell>
          <cell r="H1904" t="str">
            <v>Đặt nội khí quản</v>
          </cell>
          <cell r="I1904" t="str">
            <v>Đặt nội khí quản</v>
          </cell>
          <cell r="J1904" t="str">
            <v>Đặt ống nội khí quản</v>
          </cell>
          <cell r="K1904" t="str">
            <v>C</v>
          </cell>
          <cell r="L1904" t="str">
            <v>T1</v>
          </cell>
          <cell r="M1904">
            <v>106</v>
          </cell>
          <cell r="N1904">
            <v>106</v>
          </cell>
          <cell r="P1904" t="str">
            <v>Đặt nội khí quản</v>
          </cell>
          <cell r="Q1904">
            <v>511000</v>
          </cell>
          <cell r="R1904">
            <v>68869.565217391297</v>
          </cell>
          <cell r="S1904">
            <v>579000</v>
          </cell>
          <cell r="T1904">
            <v>89530.434782608689</v>
          </cell>
          <cell r="U1904">
            <v>600530.43478260865</v>
          </cell>
          <cell r="V1904">
            <v>600500</v>
          </cell>
          <cell r="W1904">
            <v>24021.217391304348</v>
          </cell>
          <cell r="X1904">
            <v>624551.65217391297</v>
          </cell>
        </row>
        <row r="1905">
          <cell r="E1905" t="str">
            <v>37.8B00.1888</v>
          </cell>
          <cell r="F1905" t="str">
            <v>03. NHI KHOA</v>
          </cell>
          <cell r="G1905" t="str">
            <v>3.77</v>
          </cell>
          <cell r="H1905" t="str">
            <v>Đặt nội khí quản</v>
          </cell>
          <cell r="I1905" t="str">
            <v>Đặt nội khí quản</v>
          </cell>
          <cell r="J1905" t="str">
            <v>Đặt ống nội khí quản</v>
          </cell>
          <cell r="K1905" t="str">
            <v>C</v>
          </cell>
          <cell r="L1905" t="str">
            <v>T1</v>
          </cell>
          <cell r="M1905">
            <v>106</v>
          </cell>
          <cell r="N1905">
            <v>106</v>
          </cell>
          <cell r="P1905" t="str">
            <v>Đặt nội khí quản</v>
          </cell>
          <cell r="Q1905">
            <v>511000</v>
          </cell>
          <cell r="R1905">
            <v>68869.565217391297</v>
          </cell>
          <cell r="S1905">
            <v>579000</v>
          </cell>
          <cell r="T1905">
            <v>89530.434782608689</v>
          </cell>
          <cell r="U1905">
            <v>600530.43478260865</v>
          </cell>
          <cell r="V1905">
            <v>600500</v>
          </cell>
          <cell r="W1905">
            <v>24021.217391304348</v>
          </cell>
          <cell r="X1905">
            <v>624551.65217391297</v>
          </cell>
        </row>
        <row r="1906">
          <cell r="E1906" t="str">
            <v>37.8B00.1888</v>
          </cell>
          <cell r="F1906" t="str">
            <v>15. TAI MŨI HỌNG</v>
          </cell>
          <cell r="G1906" t="str">
            <v>15.219</v>
          </cell>
          <cell r="H1906" t="str">
            <v>Đặt nội khí quản</v>
          </cell>
          <cell r="I1906" t="str">
            <v>Đặt nội khí quản</v>
          </cell>
          <cell r="J1906" t="str">
            <v>Đặt nội khí quản</v>
          </cell>
          <cell r="K1906" t="str">
            <v>C</v>
          </cell>
          <cell r="L1906" t="str">
            <v>T1</v>
          </cell>
          <cell r="M1906">
            <v>106</v>
          </cell>
          <cell r="N1906">
            <v>106</v>
          </cell>
          <cell r="P1906" t="str">
            <v>Đặt nội khí quản</v>
          </cell>
          <cell r="Q1906">
            <v>511000</v>
          </cell>
          <cell r="R1906">
            <v>68869.565217391297</v>
          </cell>
          <cell r="S1906">
            <v>579000</v>
          </cell>
          <cell r="T1906">
            <v>89530.434782608689</v>
          </cell>
          <cell r="U1906">
            <v>600530.43478260865</v>
          </cell>
          <cell r="V1906">
            <v>600500</v>
          </cell>
          <cell r="W1906">
            <v>24021.217391304348</v>
          </cell>
          <cell r="X1906">
            <v>624551.65217391297</v>
          </cell>
        </row>
        <row r="1907">
          <cell r="E1907" t="str">
            <v>37.8B00.1888</v>
          </cell>
          <cell r="F1907" t="str">
            <v>01. HỒI SỨC CẤP CỨU VÀ CHỐNG ĐỘC</v>
          </cell>
          <cell r="G1907" t="str">
            <v>1.67</v>
          </cell>
          <cell r="H1907" t="str">
            <v>Đặt nội khí quản 2 nòng</v>
          </cell>
          <cell r="I1907" t="str">
            <v>Đặt nội khí quản 2 nòng</v>
          </cell>
          <cell r="J1907" t="str">
            <v>Đặt nội khí quản 2 nòng</v>
          </cell>
          <cell r="K1907" t="str">
            <v>B</v>
          </cell>
          <cell r="L1907" t="str">
            <v>TDB</v>
          </cell>
          <cell r="M1907">
            <v>106</v>
          </cell>
          <cell r="N1907">
            <v>106</v>
          </cell>
          <cell r="P1907" t="str">
            <v>Đặt nội khí quản</v>
          </cell>
          <cell r="Q1907">
            <v>511000</v>
          </cell>
          <cell r="R1907">
            <v>68869.565217391297</v>
          </cell>
          <cell r="S1907">
            <v>579000</v>
          </cell>
          <cell r="T1907">
            <v>89530.434782608689</v>
          </cell>
          <cell r="U1907">
            <v>600530.43478260865</v>
          </cell>
          <cell r="V1907">
            <v>600500</v>
          </cell>
          <cell r="W1907">
            <v>24021.217391304348</v>
          </cell>
          <cell r="X1907">
            <v>624551.65217391297</v>
          </cell>
        </row>
        <row r="1908">
          <cell r="E1908" t="str">
            <v>15.8C00.2046</v>
          </cell>
          <cell r="F1908" t="str">
            <v>8. Y HỌC CỔ TRUYỀN</v>
          </cell>
          <cell r="G1908" t="str">
            <v>8.56</v>
          </cell>
          <cell r="H1908" t="str">
            <v>Châm tê nhổ răng khôn mọc lệch 900 hoặc ngầm dưới lợi, dưới niêm mạc, phải chụp phim răng để chẩn đoán xác định và chọn phương pháp phẫu thuật</v>
          </cell>
          <cell r="I1908" t="str">
            <v>Châm tê nhổ răng khôn mọc lệch 900 hoặc ngầm dưới lợi, dưới niêm mạc, phải chụp phim răng để chẩn đoán xác định và chọn phương pháp phẫu thuật</v>
          </cell>
          <cell r="J1908" t="str">
            <v>Châm tê nhổ răng khôn mọc lệch hoặc ngầm dưới lợi, dưới niêm mạc, phải chụp phim răng để chẩn đoán xác định và chọn phương pháp phẫu thuật</v>
          </cell>
          <cell r="K1908" t="str">
            <v>B</v>
          </cell>
          <cell r="M1908">
            <v>238</v>
          </cell>
          <cell r="N1908">
            <v>238</v>
          </cell>
          <cell r="P1908" t="str">
            <v>Điện châm (có kim dài)</v>
          </cell>
          <cell r="Q1908">
            <v>55126</v>
          </cell>
          <cell r="R1908">
            <v>23281.043478260901</v>
          </cell>
          <cell r="S1908">
            <v>78400</v>
          </cell>
          <cell r="T1908">
            <v>30265.35652173917</v>
          </cell>
          <cell r="U1908">
            <v>85391.356521739173</v>
          </cell>
          <cell r="V1908">
            <v>85300</v>
          </cell>
          <cell r="W1908">
            <v>3415.6542608695672</v>
          </cell>
          <cell r="X1908">
            <v>88807.010782608733</v>
          </cell>
        </row>
        <row r="1909">
          <cell r="E1909" t="str">
            <v>15.8C00.2046</v>
          </cell>
          <cell r="F1909" t="str">
            <v>8. Y HỌC CỔ TRUYỀN</v>
          </cell>
          <cell r="G1909" t="str">
            <v>8.84</v>
          </cell>
          <cell r="H1909" t="str">
            <v>Châm tê phẫu thuật áp xe tuyến tiền liệt</v>
          </cell>
          <cell r="I1909" t="str">
            <v>Châm tê phẫu thuật áp xe tuyến tiền liệt</v>
          </cell>
          <cell r="J1909" t="str">
            <v>Châm tê phẫu thuật áp xe tuyến tiền liệt</v>
          </cell>
          <cell r="K1909" t="str">
            <v>B</v>
          </cell>
          <cell r="M1909">
            <v>238</v>
          </cell>
          <cell r="N1909">
            <v>238</v>
          </cell>
          <cell r="P1909" t="str">
            <v>Điện châm (có kim dài)</v>
          </cell>
          <cell r="Q1909">
            <v>55126</v>
          </cell>
          <cell r="R1909">
            <v>23281.043478260901</v>
          </cell>
          <cell r="S1909">
            <v>78400</v>
          </cell>
          <cell r="T1909">
            <v>30265.35652173917</v>
          </cell>
          <cell r="U1909">
            <v>85391.356521739173</v>
          </cell>
          <cell r="V1909">
            <v>85300</v>
          </cell>
          <cell r="W1909">
            <v>3415.6542608695672</v>
          </cell>
          <cell r="X1909">
            <v>88807.010782608733</v>
          </cell>
        </row>
        <row r="1910">
          <cell r="E1910" t="str">
            <v>15.8C00.2046</v>
          </cell>
          <cell r="F1910" t="str">
            <v>8. Y HỌC CỔ TRUYỀN</v>
          </cell>
          <cell r="G1910" t="str">
            <v>8.110</v>
          </cell>
          <cell r="H1910" t="str">
            <v>Châm tê phẫu thuật bóc nhân tuyến giáp</v>
          </cell>
          <cell r="I1910" t="str">
            <v>Châm tê phẫu thuật bóc nhân tuyến giáp</v>
          </cell>
          <cell r="J1910" t="str">
            <v>Châm tê phẫu thuật bóc nhân tuyến giáp</v>
          </cell>
          <cell r="K1910" t="str">
            <v>B</v>
          </cell>
          <cell r="M1910">
            <v>238</v>
          </cell>
          <cell r="N1910">
            <v>238</v>
          </cell>
          <cell r="P1910" t="str">
            <v>Điện châm (có kim dài)</v>
          </cell>
          <cell r="Q1910">
            <v>55126</v>
          </cell>
          <cell r="R1910">
            <v>23281.043478260901</v>
          </cell>
          <cell r="S1910">
            <v>78400</v>
          </cell>
          <cell r="T1910">
            <v>30265.35652173917</v>
          </cell>
          <cell r="U1910">
            <v>85391.356521739173</v>
          </cell>
          <cell r="V1910">
            <v>85300</v>
          </cell>
          <cell r="W1910">
            <v>3415.6542608695672</v>
          </cell>
          <cell r="X1910">
            <v>88807.010782608733</v>
          </cell>
        </row>
        <row r="1911">
          <cell r="E1911" t="str">
            <v>15.8C00.2046</v>
          </cell>
          <cell r="F1911" t="str">
            <v>8. Y HỌC CỔ TRUYỀN</v>
          </cell>
          <cell r="G1911" t="str">
            <v>8.61</v>
          </cell>
          <cell r="H1911" t="str">
            <v>Châm tê phẫu thuật cắt 2/3 dạ dày do loét, viêm, u lành</v>
          </cell>
          <cell r="I1911" t="str">
            <v>Châm tê phẫu thuật cắt 2/3 dạ dày do loét, viêm, u lành</v>
          </cell>
          <cell r="J1911" t="str">
            <v>Châm tê phẫu thuật cắt 2/3 dạ dày do loét, viêm, u lành</v>
          </cell>
          <cell r="K1911" t="str">
            <v>B</v>
          </cell>
          <cell r="M1911">
            <v>238</v>
          </cell>
          <cell r="N1911">
            <v>238</v>
          </cell>
          <cell r="P1911" t="str">
            <v>Điện châm (có kim dài)</v>
          </cell>
          <cell r="Q1911">
            <v>55126</v>
          </cell>
          <cell r="R1911">
            <v>23281.043478260901</v>
          </cell>
          <cell r="S1911">
            <v>78400</v>
          </cell>
          <cell r="T1911">
            <v>30265.35652173917</v>
          </cell>
          <cell r="U1911">
            <v>85391.356521739173</v>
          </cell>
          <cell r="V1911">
            <v>85300</v>
          </cell>
          <cell r="W1911">
            <v>3415.6542608695672</v>
          </cell>
          <cell r="X1911">
            <v>88807.010782608733</v>
          </cell>
        </row>
        <row r="1912">
          <cell r="E1912" t="str">
            <v>15.8C00.2046</v>
          </cell>
          <cell r="F1912" t="str">
            <v>8. Y HỌC CỔ TRUYỀN</v>
          </cell>
          <cell r="G1912" t="str">
            <v>8.67</v>
          </cell>
          <cell r="H1912" t="str">
            <v>Châm tê phẫu thuật cắt bỏ trĩ vòng</v>
          </cell>
          <cell r="I1912" t="str">
            <v>Châm tê phẫu thuật cắt bỏ trĩ vòng</v>
          </cell>
          <cell r="J1912" t="str">
            <v>Châm tê phẫu thuật cắt bỏ trĩ vòng</v>
          </cell>
          <cell r="K1912" t="str">
            <v>B</v>
          </cell>
          <cell r="M1912">
            <v>238</v>
          </cell>
          <cell r="N1912">
            <v>238</v>
          </cell>
          <cell r="P1912" t="str">
            <v>Điện châm (có kim dài)</v>
          </cell>
          <cell r="Q1912">
            <v>55126</v>
          </cell>
          <cell r="R1912">
            <v>23281.043478260901</v>
          </cell>
          <cell r="S1912">
            <v>78400</v>
          </cell>
          <cell r="T1912">
            <v>30265.35652173917</v>
          </cell>
          <cell r="U1912">
            <v>85391.356521739173</v>
          </cell>
          <cell r="V1912">
            <v>85300</v>
          </cell>
          <cell r="W1912">
            <v>3415.6542608695672</v>
          </cell>
          <cell r="X1912">
            <v>88807.010782608733</v>
          </cell>
        </row>
        <row r="1913">
          <cell r="E1913" t="str">
            <v>15.8C00.2046</v>
          </cell>
          <cell r="F1913" t="str">
            <v>8. Y HỌC CỔ TRUYỀN</v>
          </cell>
          <cell r="G1913" t="str">
            <v>8.100</v>
          </cell>
          <cell r="H1913" t="str">
            <v>Châm tê phẫu thuật cắt cụt cẳng chân</v>
          </cell>
          <cell r="I1913" t="str">
            <v>Châm tê phẫu thuật cắt cụt cẳng chân</v>
          </cell>
          <cell r="J1913" t="str">
            <v>Châm tê phẫu thuật cắt cụt cẳng chân</v>
          </cell>
          <cell r="K1913" t="str">
            <v>B</v>
          </cell>
          <cell r="M1913">
            <v>238</v>
          </cell>
          <cell r="N1913">
            <v>238</v>
          </cell>
          <cell r="P1913" t="str">
            <v>Điện châm (có kim dài)</v>
          </cell>
          <cell r="Q1913">
            <v>55126</v>
          </cell>
          <cell r="R1913">
            <v>23281.043478260901</v>
          </cell>
          <cell r="S1913">
            <v>78400</v>
          </cell>
          <cell r="T1913">
            <v>30265.35652173917</v>
          </cell>
          <cell r="U1913">
            <v>85391.356521739173</v>
          </cell>
          <cell r="V1913">
            <v>85300</v>
          </cell>
          <cell r="W1913">
            <v>3415.6542608695672</v>
          </cell>
          <cell r="X1913">
            <v>88807.010782608733</v>
          </cell>
        </row>
        <row r="1914">
          <cell r="E1914" t="str">
            <v>15.8C00.2046</v>
          </cell>
          <cell r="F1914" t="str">
            <v>8. Y HỌC CỔ TRUYỀN</v>
          </cell>
          <cell r="G1914" t="str">
            <v>8.89</v>
          </cell>
          <cell r="H1914" t="str">
            <v>Châm tê phẫu thuật cắt cụt cổ tử cung</v>
          </cell>
          <cell r="I1914" t="str">
            <v>Châm tê phẫu thuật cắt cụt cổ tử cung</v>
          </cell>
          <cell r="J1914" t="str">
            <v>Châm tê phẫu thuật cắt cụt cổ tử cung</v>
          </cell>
          <cell r="K1914" t="str">
            <v>B</v>
          </cell>
          <cell r="M1914">
            <v>238</v>
          </cell>
          <cell r="N1914">
            <v>238</v>
          </cell>
          <cell r="P1914" t="str">
            <v>Điện châm (có kim dài)</v>
          </cell>
          <cell r="Q1914">
            <v>55126</v>
          </cell>
          <cell r="R1914">
            <v>23281.043478260901</v>
          </cell>
          <cell r="S1914">
            <v>78400</v>
          </cell>
          <cell r="T1914">
            <v>30265.35652173917</v>
          </cell>
          <cell r="U1914">
            <v>85391.356521739173</v>
          </cell>
          <cell r="V1914">
            <v>85300</v>
          </cell>
          <cell r="W1914">
            <v>3415.6542608695672</v>
          </cell>
          <cell r="X1914">
            <v>88807.010782608733</v>
          </cell>
        </row>
        <row r="1915">
          <cell r="E1915" t="str">
            <v>15.8C00.2046</v>
          </cell>
          <cell r="F1915" t="str">
            <v>8. Y HỌC CỔ TRUYỀN</v>
          </cell>
          <cell r="G1915" t="str">
            <v>8.48</v>
          </cell>
          <cell r="H1915" t="str">
            <v>Châm tê phẫu thuật cắt dây thanh</v>
          </cell>
          <cell r="I1915" t="str">
            <v>Châm tê phẫu thuật cắt dây thanh</v>
          </cell>
          <cell r="J1915" t="str">
            <v>Châm tê phẫu thuật cắt dây thanh</v>
          </cell>
          <cell r="K1915" t="str">
            <v>B</v>
          </cell>
          <cell r="M1915">
            <v>238</v>
          </cell>
          <cell r="N1915">
            <v>238</v>
          </cell>
          <cell r="P1915" t="str">
            <v>Điện châm (có kim dài)</v>
          </cell>
          <cell r="Q1915">
            <v>55126</v>
          </cell>
          <cell r="R1915">
            <v>23281.043478260901</v>
          </cell>
          <cell r="S1915">
            <v>78400</v>
          </cell>
          <cell r="T1915">
            <v>30265.35652173917</v>
          </cell>
          <cell r="U1915">
            <v>85391.356521739173</v>
          </cell>
          <cell r="V1915">
            <v>85300</v>
          </cell>
          <cell r="W1915">
            <v>3415.6542608695672</v>
          </cell>
          <cell r="X1915">
            <v>88807.010782608733</v>
          </cell>
        </row>
        <row r="1916">
          <cell r="E1916" t="str">
            <v>15.8C00.2046</v>
          </cell>
          <cell r="F1916" t="str">
            <v>8. Y HỌC CỔ TRUYỀN</v>
          </cell>
          <cell r="G1916" t="str">
            <v>8.49</v>
          </cell>
          <cell r="H1916" t="str">
            <v>Châm tê phẫu thuật cắt dính thanh quản</v>
          </cell>
          <cell r="I1916" t="str">
            <v>Châm tê phẫu thuật cắt dính thanh quản</v>
          </cell>
          <cell r="J1916" t="str">
            <v>Châm tê phẫu thuật cắt dính thanh quản</v>
          </cell>
          <cell r="K1916" t="str">
            <v>B</v>
          </cell>
          <cell r="M1916">
            <v>238</v>
          </cell>
          <cell r="N1916">
            <v>238</v>
          </cell>
          <cell r="P1916" t="str">
            <v>Điện châm (có kim dài)</v>
          </cell>
          <cell r="Q1916">
            <v>55126</v>
          </cell>
          <cell r="R1916">
            <v>23281.043478260901</v>
          </cell>
          <cell r="S1916">
            <v>78400</v>
          </cell>
          <cell r="T1916">
            <v>30265.35652173917</v>
          </cell>
          <cell r="U1916">
            <v>85391.356521739173</v>
          </cell>
          <cell r="V1916">
            <v>85300</v>
          </cell>
          <cell r="W1916">
            <v>3415.6542608695672</v>
          </cell>
          <cell r="X1916">
            <v>88807.010782608733</v>
          </cell>
        </row>
        <row r="1917">
          <cell r="E1917" t="str">
            <v>15.8C00.2046</v>
          </cell>
          <cell r="F1917" t="str">
            <v>8. Y HỌC CỔ TRUYỀN</v>
          </cell>
          <cell r="G1917" t="str">
            <v>8.65</v>
          </cell>
          <cell r="H1917" t="str">
            <v>Châm tê phẫu thuật cắt đoạn đại tràng, làm hậu môn nhân tạo</v>
          </cell>
          <cell r="I1917" t="str">
            <v>Châm tê phẫu thuật cắt đoạn đại tràng, làm hậu môn nhân tạo</v>
          </cell>
          <cell r="J1917" t="str">
            <v>Châm tê phẫu thuật cắt đoạn đại tràng, làm hậu môn nhân tạo</v>
          </cell>
          <cell r="K1917" t="str">
            <v>B</v>
          </cell>
          <cell r="M1917">
            <v>238</v>
          </cell>
          <cell r="N1917">
            <v>238</v>
          </cell>
          <cell r="P1917" t="str">
            <v>Điện châm (có kim dài)</v>
          </cell>
          <cell r="Q1917">
            <v>55126</v>
          </cell>
          <cell r="R1917">
            <v>23281.043478260901</v>
          </cell>
          <cell r="S1917">
            <v>78400</v>
          </cell>
          <cell r="T1917">
            <v>30265.35652173917</v>
          </cell>
          <cell r="U1917">
            <v>85391.356521739173</v>
          </cell>
          <cell r="V1917">
            <v>85300</v>
          </cell>
          <cell r="W1917">
            <v>3415.6542608695672</v>
          </cell>
          <cell r="X1917">
            <v>88807.010782608733</v>
          </cell>
        </row>
        <row r="1918">
          <cell r="E1918" t="str">
            <v>15.8C00.2046</v>
          </cell>
          <cell r="F1918" t="str">
            <v>8. Y HỌC CỔ TRUYỀN</v>
          </cell>
          <cell r="G1918" t="str">
            <v>8.81</v>
          </cell>
          <cell r="H1918" t="str">
            <v>Châm tê phẫu thuật cắt dương vật không vét hạch, cắt một nửa dương vật</v>
          </cell>
          <cell r="I1918" t="str">
            <v>Châm tê phẫu thuật cắt dương vật không vét hạch, cắt một nửa dương vật</v>
          </cell>
          <cell r="J1918" t="str">
            <v>Châm tê phẫu thuật cắt dương vật không vét hạch, cắt một nửa dương vật</v>
          </cell>
          <cell r="K1918" t="str">
            <v>B</v>
          </cell>
          <cell r="M1918">
            <v>238</v>
          </cell>
          <cell r="N1918">
            <v>238</v>
          </cell>
          <cell r="P1918" t="str">
            <v>Điện châm (có kim dài)</v>
          </cell>
          <cell r="Q1918">
            <v>55126</v>
          </cell>
          <cell r="R1918">
            <v>23281.043478260901</v>
          </cell>
          <cell r="S1918">
            <v>78400</v>
          </cell>
          <cell r="T1918">
            <v>30265.35652173917</v>
          </cell>
          <cell r="U1918">
            <v>85391.356521739173</v>
          </cell>
          <cell r="V1918">
            <v>85300</v>
          </cell>
          <cell r="W1918">
            <v>3415.6542608695672</v>
          </cell>
          <cell r="X1918">
            <v>88807.010782608733</v>
          </cell>
        </row>
        <row r="1919">
          <cell r="E1919" t="str">
            <v>15.8C00.2046</v>
          </cell>
          <cell r="F1919" t="str">
            <v>8. Y HỌC CỔ TRUYỀN</v>
          </cell>
          <cell r="G1919" t="str">
            <v>8.58</v>
          </cell>
          <cell r="H1919" t="str">
            <v>Châm tê phẫu thuật cắt hạch lao to vùng cổ</v>
          </cell>
          <cell r="I1919" t="str">
            <v>Châm tê phẫu thuật cắt hạch lao to vùng cổ</v>
          </cell>
          <cell r="J1919" t="str">
            <v>Châm tê phẫu thuật cắt hạch lao to vùng cổ</v>
          </cell>
          <cell r="K1919" t="str">
            <v>B</v>
          </cell>
          <cell r="M1919">
            <v>238</v>
          </cell>
          <cell r="N1919">
            <v>238</v>
          </cell>
          <cell r="P1919" t="str">
            <v>Điện châm (có kim dài)</v>
          </cell>
          <cell r="Q1919">
            <v>55126</v>
          </cell>
          <cell r="R1919">
            <v>23281.043478260901</v>
          </cell>
          <cell r="S1919">
            <v>78400</v>
          </cell>
          <cell r="T1919">
            <v>30265.35652173917</v>
          </cell>
          <cell r="U1919">
            <v>85391.356521739173</v>
          </cell>
          <cell r="V1919">
            <v>85300</v>
          </cell>
          <cell r="W1919">
            <v>3415.6542608695672</v>
          </cell>
          <cell r="X1919">
            <v>88807.010782608733</v>
          </cell>
        </row>
        <row r="1920">
          <cell r="E1920" t="str">
            <v>15.8C00.2046</v>
          </cell>
          <cell r="F1920" t="str">
            <v>8. Y HỌC CỔ TRUYỀN</v>
          </cell>
          <cell r="G1920" t="str">
            <v>8.86</v>
          </cell>
          <cell r="H1920" t="str">
            <v>Châm tê phẫu thuật cắt hẹp bao quy đầu</v>
          </cell>
          <cell r="I1920" t="str">
            <v>Châm tê phẫu thuật cắt hẹp bao quy đầu</v>
          </cell>
          <cell r="J1920" t="str">
            <v>Châm tê phẫu thuật cắt hẹp bao quy đầu</v>
          </cell>
          <cell r="K1920" t="str">
            <v>B</v>
          </cell>
          <cell r="M1920">
            <v>238</v>
          </cell>
          <cell r="N1920">
            <v>238</v>
          </cell>
          <cell r="P1920" t="str">
            <v>Điện châm (có kim dài)</v>
          </cell>
          <cell r="Q1920">
            <v>55126</v>
          </cell>
          <cell r="R1920">
            <v>23281.043478260901</v>
          </cell>
          <cell r="S1920">
            <v>78400</v>
          </cell>
          <cell r="T1920">
            <v>30265.35652173917</v>
          </cell>
          <cell r="U1920">
            <v>85391.356521739173</v>
          </cell>
          <cell r="V1920">
            <v>85300</v>
          </cell>
          <cell r="W1920">
            <v>3415.6542608695672</v>
          </cell>
          <cell r="X1920">
            <v>88807.010782608733</v>
          </cell>
        </row>
        <row r="1921">
          <cell r="E1921" t="str">
            <v>15.8C00.2046</v>
          </cell>
          <cell r="F1921" t="str">
            <v>8. Y HỌC CỔ TRUYỀN</v>
          </cell>
          <cell r="G1921" t="str">
            <v>8.78</v>
          </cell>
          <cell r="H1921" t="str">
            <v>Châm tê phẫu thuật cắt một nửa bàng quang và cắt túi thừa bàng quang</v>
          </cell>
          <cell r="I1921" t="str">
            <v>Châm tê phẫu thuật cắt một nửa bàng quang và cắt túi thừa bàng quang</v>
          </cell>
          <cell r="J1921" t="str">
            <v>Châm tê phẫu thuật cắt một nửa bàng quang và cắt túi thừa bàng quang</v>
          </cell>
          <cell r="K1921" t="str">
            <v>B</v>
          </cell>
          <cell r="M1921">
            <v>238</v>
          </cell>
          <cell r="N1921">
            <v>238</v>
          </cell>
          <cell r="P1921" t="str">
            <v>Điện châm (có kim dài)</v>
          </cell>
          <cell r="Q1921">
            <v>55126</v>
          </cell>
          <cell r="R1921">
            <v>23281.043478260901</v>
          </cell>
          <cell r="S1921">
            <v>78400</v>
          </cell>
          <cell r="T1921">
            <v>30265.35652173917</v>
          </cell>
          <cell r="U1921">
            <v>85391.356521739173</v>
          </cell>
          <cell r="V1921">
            <v>85300</v>
          </cell>
          <cell r="W1921">
            <v>3415.6542608695672</v>
          </cell>
          <cell r="X1921">
            <v>88807.010782608733</v>
          </cell>
        </row>
        <row r="1922">
          <cell r="E1922" t="str">
            <v>15.8C00.2046</v>
          </cell>
          <cell r="F1922" t="str">
            <v>8. Y HỌC CỔ TRUYỀN</v>
          </cell>
          <cell r="G1922" t="str">
            <v>8.29</v>
          </cell>
          <cell r="H1922" t="str">
            <v>Châm tê phẫu thuật cắt polyp một đoạn đại tràng phải cắt đoạn đại tràng phía trên làm hậu môn nhân tạo</v>
          </cell>
          <cell r="I1922" t="str">
            <v>Châm tê phẫu thuật cắt polyp một đoạn đại tràng phải cắt đoạn đại tràng phía trên làm hậu môn nhân tạo</v>
          </cell>
          <cell r="J1922" t="str">
            <v>Châm tê phẫu thuật cắt polip một đoạn đại tràng phải cắt đoạn đại tràng phía trên làm hậu môn nhân tạo</v>
          </cell>
          <cell r="K1922" t="str">
            <v>B</v>
          </cell>
          <cell r="M1922">
            <v>238</v>
          </cell>
          <cell r="N1922">
            <v>238</v>
          </cell>
          <cell r="P1922" t="str">
            <v>Điện châm (có kim dài)</v>
          </cell>
          <cell r="Q1922">
            <v>55126</v>
          </cell>
          <cell r="R1922">
            <v>23281.043478260901</v>
          </cell>
          <cell r="S1922">
            <v>78400</v>
          </cell>
          <cell r="T1922">
            <v>30265.35652173917</v>
          </cell>
          <cell r="U1922">
            <v>85391.356521739173</v>
          </cell>
          <cell r="V1922">
            <v>85300</v>
          </cell>
          <cell r="W1922">
            <v>3415.6542608695672</v>
          </cell>
          <cell r="X1922">
            <v>88807.010782608733</v>
          </cell>
        </row>
        <row r="1923">
          <cell r="E1923" t="str">
            <v>15.8C00.2046</v>
          </cell>
          <cell r="F1923" t="str">
            <v>8. Y HỌC CỔ TRUYỀN</v>
          </cell>
          <cell r="G1923" t="str">
            <v>8.52</v>
          </cell>
          <cell r="H1923" t="str">
            <v>Châm tê phẫu thuật cắt polyp mũi</v>
          </cell>
          <cell r="I1923" t="str">
            <v>Châm tê phẫu thuật cắt polyp mũi</v>
          </cell>
          <cell r="J1923" t="str">
            <v>Châm tê phẫu thuật cắt polyp mũi</v>
          </cell>
          <cell r="K1923" t="str">
            <v>B</v>
          </cell>
          <cell r="M1923">
            <v>238</v>
          </cell>
          <cell r="N1923">
            <v>238</v>
          </cell>
          <cell r="P1923" t="str">
            <v>Điện châm (có kim dài)</v>
          </cell>
          <cell r="Q1923">
            <v>55126</v>
          </cell>
          <cell r="R1923">
            <v>23281.043478260901</v>
          </cell>
          <cell r="S1923">
            <v>78400</v>
          </cell>
          <cell r="T1923">
            <v>30265.35652173917</v>
          </cell>
          <cell r="U1923">
            <v>85391.356521739173</v>
          </cell>
          <cell r="V1923">
            <v>85300</v>
          </cell>
          <cell r="W1923">
            <v>3415.6542608695672</v>
          </cell>
          <cell r="X1923">
            <v>88807.010782608733</v>
          </cell>
        </row>
        <row r="1924">
          <cell r="E1924" t="str">
            <v>15.8C00.2046</v>
          </cell>
          <cell r="F1924" t="str">
            <v>8. Y HỌC CỔ TRUYỀN</v>
          </cell>
          <cell r="G1924" t="str">
            <v>8.108</v>
          </cell>
          <cell r="H1924" t="str">
            <v>Châm tê phẫu thuật cắt polyp tử cung</v>
          </cell>
          <cell r="I1924" t="str">
            <v>Châm tê phẫu thuật cắt polyp tử cung</v>
          </cell>
          <cell r="J1924" t="str">
            <v>Châm tê phẫu thuật cắt polip tử cung</v>
          </cell>
          <cell r="K1924" t="str">
            <v>B</v>
          </cell>
          <cell r="M1924">
            <v>238</v>
          </cell>
          <cell r="N1924">
            <v>238</v>
          </cell>
          <cell r="P1924" t="str">
            <v>Điện châm (có kim dài)</v>
          </cell>
          <cell r="Q1924">
            <v>55126</v>
          </cell>
          <cell r="R1924">
            <v>23281.043478260901</v>
          </cell>
          <cell r="S1924">
            <v>78400</v>
          </cell>
          <cell r="T1924">
            <v>30265.35652173917</v>
          </cell>
          <cell r="U1924">
            <v>85391.356521739173</v>
          </cell>
          <cell r="V1924">
            <v>85300</v>
          </cell>
          <cell r="W1924">
            <v>3415.6542608695672</v>
          </cell>
          <cell r="X1924">
            <v>88807.010782608733</v>
          </cell>
        </row>
        <row r="1925">
          <cell r="E1925" t="str">
            <v>15.8C00.2046</v>
          </cell>
          <cell r="F1925" t="str">
            <v>8. Y HỌC CỔ TRUYỀN</v>
          </cell>
          <cell r="G1925" t="str">
            <v>8.73</v>
          </cell>
          <cell r="H1925" t="str">
            <v>Châm tê phẫu thuật cắt ruột thừa ở vị trí bình thường</v>
          </cell>
          <cell r="I1925" t="str">
            <v>Châm tê phẫu thuật cắt ruột thừa ở vị trí bình thường</v>
          </cell>
          <cell r="J1925" t="str">
            <v>Châm tê phẫu thuật cắt ruột thừa ở vị trí bình thường</v>
          </cell>
          <cell r="K1925" t="str">
            <v>B</v>
          </cell>
          <cell r="M1925">
            <v>238</v>
          </cell>
          <cell r="N1925">
            <v>238</v>
          </cell>
          <cell r="P1925" t="str">
            <v>Điện châm (có kim dài)</v>
          </cell>
          <cell r="Q1925">
            <v>55126</v>
          </cell>
          <cell r="R1925">
            <v>23281.043478260901</v>
          </cell>
          <cell r="S1925">
            <v>78400</v>
          </cell>
          <cell r="T1925">
            <v>30265.35652173917</v>
          </cell>
          <cell r="U1925">
            <v>85391.356521739173</v>
          </cell>
          <cell r="V1925">
            <v>85300</v>
          </cell>
          <cell r="W1925">
            <v>3415.6542608695672</v>
          </cell>
          <cell r="X1925">
            <v>88807.010782608733</v>
          </cell>
        </row>
        <row r="1926">
          <cell r="E1926" t="str">
            <v>15.8C00.2046</v>
          </cell>
          <cell r="F1926" t="str">
            <v>8. Y HỌC CỔ TRUYỀN</v>
          </cell>
          <cell r="G1926" t="str">
            <v>8.76</v>
          </cell>
          <cell r="H1926" t="str">
            <v>Châm tê phẫu thuật cắt toàn bộ thận và niệu quản</v>
          </cell>
          <cell r="I1926" t="str">
            <v>Châm tê phẫu thuật cắt toàn bộ thận và niệu quản</v>
          </cell>
          <cell r="J1926" t="str">
            <v>Châm tê phẫu thuật cắt toàn bộ thận và niệu quản</v>
          </cell>
          <cell r="K1926" t="str">
            <v>B</v>
          </cell>
          <cell r="M1926">
            <v>238</v>
          </cell>
          <cell r="N1926">
            <v>238</v>
          </cell>
          <cell r="P1926" t="str">
            <v>Điện châm (có kim dài)</v>
          </cell>
          <cell r="Q1926">
            <v>55126</v>
          </cell>
          <cell r="R1926">
            <v>23281.043478260901</v>
          </cell>
          <cell r="S1926">
            <v>78400</v>
          </cell>
          <cell r="T1926">
            <v>30265.35652173917</v>
          </cell>
          <cell r="U1926">
            <v>85391.356521739173</v>
          </cell>
          <cell r="V1926">
            <v>85300</v>
          </cell>
          <cell r="W1926">
            <v>3415.6542608695672</v>
          </cell>
          <cell r="X1926">
            <v>88807.010782608733</v>
          </cell>
        </row>
        <row r="1927">
          <cell r="E1927" t="str">
            <v>15.8C00.2046</v>
          </cell>
          <cell r="F1927" t="str">
            <v>8. Y HỌC CỔ TRUYỀN</v>
          </cell>
          <cell r="G1927" t="str">
            <v>8.45</v>
          </cell>
          <cell r="H1927" t="str">
            <v>Châm tê phẫu thuật cắt toàn bộ thanh quản</v>
          </cell>
          <cell r="I1927" t="str">
            <v>Châm tê phẫu thuật cắt toàn bộ thanh quản</v>
          </cell>
          <cell r="J1927" t="str">
            <v>Châm tê phẫu thuật cắt toàn bộ thanh quản</v>
          </cell>
          <cell r="K1927" t="str">
            <v>B</v>
          </cell>
          <cell r="M1927">
            <v>238</v>
          </cell>
          <cell r="N1927">
            <v>238</v>
          </cell>
          <cell r="P1927" t="str">
            <v>Điện châm (có kim dài)</v>
          </cell>
          <cell r="Q1927">
            <v>55126</v>
          </cell>
          <cell r="R1927">
            <v>23281.043478260901</v>
          </cell>
          <cell r="S1927">
            <v>78400</v>
          </cell>
          <cell r="T1927">
            <v>30265.35652173917</v>
          </cell>
          <cell r="U1927">
            <v>85391.356521739173</v>
          </cell>
          <cell r="V1927">
            <v>85300</v>
          </cell>
          <cell r="W1927">
            <v>3415.6542608695672</v>
          </cell>
          <cell r="X1927">
            <v>88807.010782608733</v>
          </cell>
        </row>
        <row r="1928">
          <cell r="E1928" t="str">
            <v>15.8C00.2046</v>
          </cell>
          <cell r="F1928" t="str">
            <v>8. Y HỌC CỔ TRUYỀN</v>
          </cell>
          <cell r="G1928" t="str">
            <v>8.31</v>
          </cell>
          <cell r="H1928" t="str">
            <v>Châm tê phẫu thuật cắt toàn bộ tuyến giáp và vét hạch cổ 2 bên</v>
          </cell>
          <cell r="I1928" t="str">
            <v>Châm tê phẫu thuật cắt toàn bộ tuyến giáp và vét hạch cổ 2 bên</v>
          </cell>
          <cell r="J1928" t="str">
            <v>Châm tê phẫu thuật cắt toàn bộ tuyến giáp và vét hạch cổ 2 bên</v>
          </cell>
          <cell r="K1928" t="str">
            <v>B</v>
          </cell>
          <cell r="M1928">
            <v>238</v>
          </cell>
          <cell r="N1928">
            <v>238</v>
          </cell>
          <cell r="P1928" t="str">
            <v>Điện châm (có kim dài)</v>
          </cell>
          <cell r="Q1928">
            <v>55126</v>
          </cell>
          <cell r="R1928">
            <v>23281.043478260901</v>
          </cell>
          <cell r="S1928">
            <v>78400</v>
          </cell>
          <cell r="T1928">
            <v>30265.35652173917</v>
          </cell>
          <cell r="U1928">
            <v>85391.356521739173</v>
          </cell>
          <cell r="V1928">
            <v>85300</v>
          </cell>
          <cell r="W1928">
            <v>3415.6542608695672</v>
          </cell>
          <cell r="X1928">
            <v>88807.010782608733</v>
          </cell>
        </row>
        <row r="1929">
          <cell r="E1929" t="str">
            <v>15.8C00.2046</v>
          </cell>
          <cell r="F1929" t="str">
            <v>8. Y HỌC CỔ TRUYỀN</v>
          </cell>
          <cell r="G1929" t="str">
            <v>8.32</v>
          </cell>
          <cell r="H1929" t="str">
            <v>Châm tê phẫu thuật cắt toàn bộ tuyến giáp, 1 thùy có vét hạch cổ 1 bên</v>
          </cell>
          <cell r="I1929" t="str">
            <v>Châm tê phẫu thuật cắt toàn bộ tuyến giáp, 1 thùy có vét hạch cổ 1 bên</v>
          </cell>
          <cell r="J1929" t="str">
            <v>Châm tê phẫu thuật cắt toàn bộ tuyến giáp, một thùy có vét hạch cổ 1 bên</v>
          </cell>
          <cell r="K1929" t="str">
            <v>B</v>
          </cell>
          <cell r="M1929">
            <v>238</v>
          </cell>
          <cell r="N1929">
            <v>238</v>
          </cell>
          <cell r="P1929" t="str">
            <v>Điện châm (có kim dài)</v>
          </cell>
          <cell r="Q1929">
            <v>55126</v>
          </cell>
          <cell r="R1929">
            <v>23281.043478260901</v>
          </cell>
          <cell r="S1929">
            <v>78400</v>
          </cell>
          <cell r="T1929">
            <v>30265.35652173917</v>
          </cell>
          <cell r="U1929">
            <v>85391.356521739173</v>
          </cell>
          <cell r="V1929">
            <v>85300</v>
          </cell>
          <cell r="W1929">
            <v>3415.6542608695672</v>
          </cell>
          <cell r="X1929">
            <v>88807.010782608733</v>
          </cell>
        </row>
        <row r="1930">
          <cell r="E1930" t="str">
            <v>15.8C00.2046</v>
          </cell>
          <cell r="F1930" t="str">
            <v>8. Y HỌC CỔ TRUYỀN</v>
          </cell>
          <cell r="G1930" t="str">
            <v>8.70</v>
          </cell>
          <cell r="H1930" t="str">
            <v>Châm tê phẫu thuật cắt trĩ từ 2 bó trở lên</v>
          </cell>
          <cell r="I1930" t="str">
            <v>Châm tê phẫu thuật cắt trĩ từ 2 bó trở lên</v>
          </cell>
          <cell r="J1930" t="str">
            <v>Châm tê phẫu thuật cắt trĩ từ 2 bó trở lên</v>
          </cell>
          <cell r="K1930" t="str">
            <v>B</v>
          </cell>
          <cell r="M1930">
            <v>238</v>
          </cell>
          <cell r="N1930">
            <v>238</v>
          </cell>
          <cell r="P1930" t="str">
            <v>Điện châm (có kim dài)</v>
          </cell>
          <cell r="Q1930">
            <v>55126</v>
          </cell>
          <cell r="R1930">
            <v>23281.043478260901</v>
          </cell>
          <cell r="S1930">
            <v>78400</v>
          </cell>
          <cell r="T1930">
            <v>30265.35652173917</v>
          </cell>
          <cell r="U1930">
            <v>85391.356521739173</v>
          </cell>
          <cell r="V1930">
            <v>85300</v>
          </cell>
          <cell r="W1930">
            <v>3415.6542608695672</v>
          </cell>
          <cell r="X1930">
            <v>88807.010782608733</v>
          </cell>
        </row>
        <row r="1931">
          <cell r="E1931" t="str">
            <v>15.8C00.2046</v>
          </cell>
          <cell r="F1931" t="str">
            <v>8. Y HỌC CỔ TRUYỀN</v>
          </cell>
          <cell r="G1931" t="str">
            <v>8.87</v>
          </cell>
          <cell r="H1931" t="str">
            <v>Châm tê phẫu thuật cắt túi thừa niệu đạo</v>
          </cell>
          <cell r="I1931" t="str">
            <v>Châm tê phẫu thuật cắt túi thừa niệu đạo</v>
          </cell>
          <cell r="J1931" t="str">
            <v>Châm tê phẫu thuật cắt túi thừa niệu đạo</v>
          </cell>
          <cell r="K1931" t="str">
            <v>B</v>
          </cell>
          <cell r="M1931">
            <v>238</v>
          </cell>
          <cell r="N1931">
            <v>238</v>
          </cell>
          <cell r="P1931" t="str">
            <v>Điện châm (có kim dài)</v>
          </cell>
          <cell r="Q1931">
            <v>55126</v>
          </cell>
          <cell r="R1931">
            <v>23281.043478260901</v>
          </cell>
          <cell r="S1931">
            <v>78400</v>
          </cell>
          <cell r="T1931">
            <v>30265.35652173917</v>
          </cell>
          <cell r="U1931">
            <v>85391.356521739173</v>
          </cell>
          <cell r="V1931">
            <v>85300</v>
          </cell>
          <cell r="W1931">
            <v>3415.6542608695672</v>
          </cell>
          <cell r="X1931">
            <v>88807.010782608733</v>
          </cell>
        </row>
        <row r="1932">
          <cell r="E1932" t="str">
            <v>15.8C00.2046</v>
          </cell>
          <cell r="F1932" t="str">
            <v>8. Y HỌC CỔ TRUYỀN</v>
          </cell>
          <cell r="G1932" t="str">
            <v>8.62</v>
          </cell>
          <cell r="H1932" t="str">
            <v>Châm tê phẫu thuật cắt túi thừa tá tràng</v>
          </cell>
          <cell r="I1932" t="str">
            <v>Châm tê phẫu thuật cắt túi thừa tá tràng</v>
          </cell>
          <cell r="J1932" t="str">
            <v>Châm tê phẫu thuật cắt túi thừa tá tràng</v>
          </cell>
          <cell r="K1932" t="str">
            <v>B</v>
          </cell>
          <cell r="M1932">
            <v>238</v>
          </cell>
          <cell r="N1932">
            <v>238</v>
          </cell>
          <cell r="P1932" t="str">
            <v>Điện châm (có kim dài)</v>
          </cell>
          <cell r="Q1932">
            <v>55126</v>
          </cell>
          <cell r="R1932">
            <v>23281.043478260901</v>
          </cell>
          <cell r="S1932">
            <v>78400</v>
          </cell>
          <cell r="T1932">
            <v>30265.35652173917</v>
          </cell>
          <cell r="U1932">
            <v>85391.356521739173</v>
          </cell>
          <cell r="V1932">
            <v>85300</v>
          </cell>
          <cell r="W1932">
            <v>3415.6542608695672</v>
          </cell>
          <cell r="X1932">
            <v>88807.010782608733</v>
          </cell>
        </row>
        <row r="1933">
          <cell r="E1933" t="str">
            <v>15.8C00.2046</v>
          </cell>
          <cell r="F1933" t="str">
            <v>8. Y HỌC CỔ TRUYỀN</v>
          </cell>
          <cell r="G1933" t="str">
            <v>8.34</v>
          </cell>
          <cell r="H1933" t="str">
            <v>Châm tê phẫu thuật cắt tuyến vú mở rộng có vét hạch</v>
          </cell>
          <cell r="I1933" t="str">
            <v>Châm tê phẫu thuật cắt tuyến vú mở rộng có vét hạch</v>
          </cell>
          <cell r="J1933" t="str">
            <v>Châm tê phẫu thuật cắt tuyến vú mở rộng có vét hạch</v>
          </cell>
          <cell r="K1933" t="str">
            <v>B</v>
          </cell>
          <cell r="M1933">
            <v>238</v>
          </cell>
          <cell r="N1933">
            <v>238</v>
          </cell>
          <cell r="P1933" t="str">
            <v>Điện châm (có kim dài)</v>
          </cell>
          <cell r="Q1933">
            <v>55126</v>
          </cell>
          <cell r="R1933">
            <v>23281.043478260901</v>
          </cell>
          <cell r="S1933">
            <v>78400</v>
          </cell>
          <cell r="T1933">
            <v>30265.35652173917</v>
          </cell>
          <cell r="U1933">
            <v>85391.356521739173</v>
          </cell>
          <cell r="V1933">
            <v>85300</v>
          </cell>
          <cell r="W1933">
            <v>3415.6542608695672</v>
          </cell>
          <cell r="X1933">
            <v>88807.010782608733</v>
          </cell>
        </row>
        <row r="1934">
          <cell r="E1934" t="str">
            <v>15.8C00.2046</v>
          </cell>
          <cell r="F1934" t="str">
            <v>8. Y HỌC CỔ TRUYỀN</v>
          </cell>
          <cell r="G1934" t="str">
            <v>8.40</v>
          </cell>
          <cell r="H1934" t="str">
            <v>Châm tê phẫu thuật cắt u cuộn cảnh</v>
          </cell>
          <cell r="I1934" t="str">
            <v>Châm tê phẫu thuật cắt u cuộn cảnh</v>
          </cell>
          <cell r="J1934" t="str">
            <v>Châm tê phẫu thuật cắt u cuộn cảnh</v>
          </cell>
          <cell r="K1934" t="str">
            <v>B</v>
          </cell>
          <cell r="M1934">
            <v>238</v>
          </cell>
          <cell r="N1934">
            <v>238</v>
          </cell>
          <cell r="P1934" t="str">
            <v>Điện châm (có kim dài)</v>
          </cell>
          <cell r="Q1934">
            <v>55126</v>
          </cell>
          <cell r="R1934">
            <v>23281.043478260901</v>
          </cell>
          <cell r="S1934">
            <v>78400</v>
          </cell>
          <cell r="T1934">
            <v>30265.35652173917</v>
          </cell>
          <cell r="U1934">
            <v>85391.356521739173</v>
          </cell>
          <cell r="V1934">
            <v>85300</v>
          </cell>
          <cell r="W1934">
            <v>3415.6542608695672</v>
          </cell>
          <cell r="X1934">
            <v>88807.010782608733</v>
          </cell>
        </row>
        <row r="1935">
          <cell r="E1935" t="str">
            <v>15.8C00.2046</v>
          </cell>
          <cell r="F1935" t="str">
            <v>8. Y HỌC CỔ TRUYỀN</v>
          </cell>
          <cell r="G1935" t="str">
            <v>8.111</v>
          </cell>
          <cell r="H1935" t="str">
            <v>Châm tê phẫu thuật cắt u da đầu lành, đường kính trên 5 cm</v>
          </cell>
          <cell r="I1935" t="str">
            <v>Châm tê phẫu thuật cắt u da đầu lành, đường kính trên 5 cm</v>
          </cell>
          <cell r="J1935" t="str">
            <v>Châm tê phẫu thuật cắt u da đầu lành, đường kính trên 5 cm</v>
          </cell>
          <cell r="K1935" t="str">
            <v>B</v>
          </cell>
          <cell r="M1935">
            <v>238</v>
          </cell>
          <cell r="N1935">
            <v>238</v>
          </cell>
          <cell r="P1935" t="str">
            <v>Điện châm (có kim dài)</v>
          </cell>
          <cell r="Q1935">
            <v>55126</v>
          </cell>
          <cell r="R1935">
            <v>23281.043478260901</v>
          </cell>
          <cell r="S1935">
            <v>78400</v>
          </cell>
          <cell r="T1935">
            <v>30265.35652173917</v>
          </cell>
          <cell r="U1935">
            <v>85391.356521739173</v>
          </cell>
          <cell r="V1935">
            <v>85300</v>
          </cell>
          <cell r="W1935">
            <v>3415.6542608695672</v>
          </cell>
          <cell r="X1935">
            <v>88807.010782608733</v>
          </cell>
        </row>
        <row r="1936">
          <cell r="E1936" t="str">
            <v>15.8C00.2046</v>
          </cell>
          <cell r="F1936" t="str">
            <v>8. Y HỌC CỔ TRUYỀN</v>
          </cell>
          <cell r="G1936" t="str">
            <v>8.112</v>
          </cell>
          <cell r="H1936" t="str">
            <v>Châm tê phẫu thuật cắt u da đầu lành, đường kính từ 2- 5 cm</v>
          </cell>
          <cell r="I1936" t="str">
            <v>Châm tê phẫu thuật cắt u da đầu lành, đường kính từ 2- 5 cm</v>
          </cell>
          <cell r="J1936" t="str">
            <v>Châm tê phẫu thuật cắt u da đầu lành, đường kính từ 2- 5 cm</v>
          </cell>
          <cell r="K1936" t="str">
            <v>B</v>
          </cell>
          <cell r="M1936">
            <v>238</v>
          </cell>
          <cell r="N1936">
            <v>238</v>
          </cell>
          <cell r="P1936" t="str">
            <v>Điện châm (có kim dài)</v>
          </cell>
          <cell r="Q1936">
            <v>55126</v>
          </cell>
          <cell r="R1936">
            <v>23281.043478260901</v>
          </cell>
          <cell r="S1936">
            <v>78400</v>
          </cell>
          <cell r="T1936">
            <v>30265.35652173917</v>
          </cell>
          <cell r="U1936">
            <v>85391.356521739173</v>
          </cell>
          <cell r="V1936">
            <v>85300</v>
          </cell>
          <cell r="W1936">
            <v>3415.6542608695672</v>
          </cell>
          <cell r="X1936">
            <v>88807.010782608733</v>
          </cell>
        </row>
        <row r="1937">
          <cell r="E1937" t="str">
            <v>15.8C00.2046</v>
          </cell>
          <cell r="F1937" t="str">
            <v>8. Y HỌC CỔ TRUYỀN</v>
          </cell>
          <cell r="G1937" t="str">
            <v>8.102</v>
          </cell>
          <cell r="H1937" t="str">
            <v>Châm tê phẫu thuật cắt u lành dương vật</v>
          </cell>
          <cell r="I1937" t="str">
            <v>Châm tê phẫu thuật cắt u lành dương vật</v>
          </cell>
          <cell r="J1937" t="str">
            <v>Châm tê phẫu thuật cắt u lành dương vật</v>
          </cell>
          <cell r="K1937" t="str">
            <v>B</v>
          </cell>
          <cell r="M1937">
            <v>238</v>
          </cell>
          <cell r="N1937">
            <v>238</v>
          </cell>
          <cell r="P1937" t="str">
            <v>Điện châm (có kim dài)</v>
          </cell>
          <cell r="Q1937">
            <v>55126</v>
          </cell>
          <cell r="R1937">
            <v>23281.043478260901</v>
          </cell>
          <cell r="S1937">
            <v>78400</v>
          </cell>
          <cell r="T1937">
            <v>30265.35652173917</v>
          </cell>
          <cell r="U1937">
            <v>85391.356521739173</v>
          </cell>
          <cell r="V1937">
            <v>85300</v>
          </cell>
          <cell r="W1937">
            <v>3415.6542608695672</v>
          </cell>
          <cell r="X1937">
            <v>88807.010782608733</v>
          </cell>
        </row>
        <row r="1938">
          <cell r="E1938" t="str">
            <v>15.8C00.2046</v>
          </cell>
          <cell r="F1938" t="str">
            <v>8. Y HỌC CỔ TRUYỀN</v>
          </cell>
          <cell r="G1938" t="str">
            <v>8.107</v>
          </cell>
          <cell r="H1938" t="str">
            <v>Châm tê phẫu thuật cắt u lành phần mềm</v>
          </cell>
          <cell r="I1938" t="str">
            <v>Châm tê phẫu thuật cắt u lành phần mềm</v>
          </cell>
          <cell r="J1938" t="str">
            <v>Châm tê phẫu thuật cắt u lành phần mềm</v>
          </cell>
          <cell r="K1938" t="str">
            <v>B</v>
          </cell>
          <cell r="M1938">
            <v>238</v>
          </cell>
          <cell r="N1938">
            <v>238</v>
          </cell>
          <cell r="P1938" t="str">
            <v>Điện châm (có kim dài)</v>
          </cell>
          <cell r="Q1938">
            <v>55126</v>
          </cell>
          <cell r="R1938">
            <v>23281.043478260901</v>
          </cell>
          <cell r="S1938">
            <v>78400</v>
          </cell>
          <cell r="T1938">
            <v>30265.35652173917</v>
          </cell>
          <cell r="U1938">
            <v>85391.356521739173</v>
          </cell>
          <cell r="V1938">
            <v>85300</v>
          </cell>
          <cell r="W1938">
            <v>3415.6542608695672</v>
          </cell>
          <cell r="X1938">
            <v>88807.010782608733</v>
          </cell>
        </row>
        <row r="1939">
          <cell r="E1939" t="str">
            <v>15.8C00.2046</v>
          </cell>
          <cell r="F1939" t="str">
            <v>8. Y HỌC CỔ TRUYỀN</v>
          </cell>
          <cell r="G1939" t="str">
            <v>8.64</v>
          </cell>
          <cell r="H1939" t="str">
            <v>Châm tê phẫu thuật cắt u mạc treo có cắt ruột</v>
          </cell>
          <cell r="I1939" t="str">
            <v>Châm tê phẫu thuật cắt u mạc treo có cắt ruột</v>
          </cell>
          <cell r="J1939" t="str">
            <v>Châm tê phẫu thuật cắt u mạc treo có cắt ruột</v>
          </cell>
          <cell r="K1939" t="str">
            <v>B</v>
          </cell>
          <cell r="M1939">
            <v>238</v>
          </cell>
          <cell r="N1939">
            <v>238</v>
          </cell>
          <cell r="P1939" t="str">
            <v>Điện châm (có kim dài)</v>
          </cell>
          <cell r="Q1939">
            <v>55126</v>
          </cell>
          <cell r="R1939">
            <v>23281.043478260901</v>
          </cell>
          <cell r="S1939">
            <v>78400</v>
          </cell>
          <cell r="T1939">
            <v>30265.35652173917</v>
          </cell>
          <cell r="U1939">
            <v>85391.356521739173</v>
          </cell>
          <cell r="V1939">
            <v>85300</v>
          </cell>
          <cell r="W1939">
            <v>3415.6542608695672</v>
          </cell>
          <cell r="X1939">
            <v>88807.010782608733</v>
          </cell>
        </row>
        <row r="1940">
          <cell r="E1940" t="str">
            <v>15.8C00.2046</v>
          </cell>
          <cell r="F1940" t="str">
            <v>8. Y HỌC CỔ TRUYỀN</v>
          </cell>
          <cell r="G1940" t="str">
            <v>8.69</v>
          </cell>
          <cell r="H1940" t="str">
            <v>Châm tê phẫu thuật cắt u mạc treo không cắt ruột</v>
          </cell>
          <cell r="I1940" t="str">
            <v>Châm tê phẫu thuật cắt u mạc treo không cắt ruột</v>
          </cell>
          <cell r="J1940" t="str">
            <v>Châm tê phẫu thuật cắt u mạc treo không cắt ruột</v>
          </cell>
          <cell r="K1940" t="str">
            <v>B</v>
          </cell>
          <cell r="M1940">
            <v>238</v>
          </cell>
          <cell r="N1940">
            <v>238</v>
          </cell>
          <cell r="P1940" t="str">
            <v>Điện châm (có kim dài)</v>
          </cell>
          <cell r="Q1940">
            <v>55126</v>
          </cell>
          <cell r="R1940">
            <v>23281.043478260901</v>
          </cell>
          <cell r="S1940">
            <v>78400</v>
          </cell>
          <cell r="T1940">
            <v>30265.35652173917</v>
          </cell>
          <cell r="U1940">
            <v>85391.356521739173</v>
          </cell>
          <cell r="V1940">
            <v>85300</v>
          </cell>
          <cell r="W1940">
            <v>3415.6542608695672</v>
          </cell>
          <cell r="X1940">
            <v>88807.010782608733</v>
          </cell>
        </row>
        <row r="1941">
          <cell r="E1941" t="str">
            <v>15.8C00.2046</v>
          </cell>
          <cell r="F1941" t="str">
            <v>8. Y HỌC CỔ TRUYỀN</v>
          </cell>
          <cell r="G1941" t="str">
            <v>8.55</v>
          </cell>
          <cell r="H1941" t="str">
            <v>Châm tê phẫu thuật cắt u nang cạnh cổ</v>
          </cell>
          <cell r="I1941" t="str">
            <v>Châm tê phẫu thuật cắt u nang cạnh cổ</v>
          </cell>
          <cell r="J1941" t="str">
            <v>Châm tê phẫu thuật cắt u nang cạnh cổ</v>
          </cell>
          <cell r="K1941" t="str">
            <v>B</v>
          </cell>
          <cell r="M1941">
            <v>238</v>
          </cell>
          <cell r="N1941">
            <v>238</v>
          </cell>
          <cell r="P1941" t="str">
            <v>Điện châm (có kim dài)</v>
          </cell>
          <cell r="Q1941">
            <v>55126</v>
          </cell>
          <cell r="R1941">
            <v>23281.043478260901</v>
          </cell>
          <cell r="S1941">
            <v>78400</v>
          </cell>
          <cell r="T1941">
            <v>30265.35652173917</v>
          </cell>
          <cell r="U1941">
            <v>85391.356521739173</v>
          </cell>
          <cell r="V1941">
            <v>85300</v>
          </cell>
          <cell r="W1941">
            <v>3415.6542608695672</v>
          </cell>
          <cell r="X1941">
            <v>88807.010782608733</v>
          </cell>
        </row>
        <row r="1942">
          <cell r="E1942" t="str">
            <v>15.8C00.2046</v>
          </cell>
          <cell r="F1942" t="str">
            <v>8. Y HỌC CỔ TRUYỀN</v>
          </cell>
          <cell r="G1942" t="str">
            <v>8.54</v>
          </cell>
          <cell r="H1942" t="str">
            <v>Châm tê phẫu thuật cắt u nang giáp móng</v>
          </cell>
          <cell r="I1942" t="str">
            <v>Châm tê phẫu thuật cắt u nang giáp móng</v>
          </cell>
          <cell r="J1942" t="str">
            <v>Châm tê phẫu thuật cắt u nang giáp móng</v>
          </cell>
          <cell r="K1942" t="str">
            <v>B</v>
          </cell>
          <cell r="M1942">
            <v>238</v>
          </cell>
          <cell r="N1942">
            <v>238</v>
          </cell>
          <cell r="P1942" t="str">
            <v>Điện châm (có kim dài)</v>
          </cell>
          <cell r="Q1942">
            <v>55126</v>
          </cell>
          <cell r="R1942">
            <v>23281.043478260901</v>
          </cell>
          <cell r="S1942">
            <v>78400</v>
          </cell>
          <cell r="T1942">
            <v>30265.35652173917</v>
          </cell>
          <cell r="U1942">
            <v>85391.356521739173</v>
          </cell>
          <cell r="V1942">
            <v>85300</v>
          </cell>
          <cell r="W1942">
            <v>3415.6542608695672</v>
          </cell>
          <cell r="X1942">
            <v>88807.010782608733</v>
          </cell>
        </row>
        <row r="1943">
          <cell r="E1943" t="str">
            <v>15.8C00.2046</v>
          </cell>
          <cell r="F1943" t="str">
            <v>8. Y HỌC CỔ TRUYỀN</v>
          </cell>
          <cell r="G1943" t="str">
            <v>8.103</v>
          </cell>
          <cell r="H1943" t="str">
            <v>Châm tê phẫu thuật cắt u nang thừng tinh</v>
          </cell>
          <cell r="I1943" t="str">
            <v>Châm tê phẫu thuật cắt u nang thừng tinh</v>
          </cell>
          <cell r="J1943" t="str">
            <v>Châm tê phẫu thuật cắt u nang thừng tinh</v>
          </cell>
          <cell r="K1943" t="str">
            <v>B</v>
          </cell>
          <cell r="M1943">
            <v>238</v>
          </cell>
          <cell r="N1943">
            <v>238</v>
          </cell>
          <cell r="P1943" t="str">
            <v>Điện châm (có kim dài)</v>
          </cell>
          <cell r="Q1943">
            <v>55126</v>
          </cell>
          <cell r="R1943">
            <v>23281.043478260901</v>
          </cell>
          <cell r="S1943">
            <v>78400</v>
          </cell>
          <cell r="T1943">
            <v>30265.35652173917</v>
          </cell>
          <cell r="U1943">
            <v>85391.356521739173</v>
          </cell>
          <cell r="V1943">
            <v>85300</v>
          </cell>
          <cell r="W1943">
            <v>3415.6542608695672</v>
          </cell>
          <cell r="X1943">
            <v>88807.010782608733</v>
          </cell>
        </row>
        <row r="1944">
          <cell r="E1944" t="str">
            <v>15.8C00.2046</v>
          </cell>
          <cell r="F1944" t="str">
            <v>8. Y HỌC CỔ TRUYỀN</v>
          </cell>
          <cell r="G1944" t="str">
            <v>8.105</v>
          </cell>
          <cell r="H1944" t="str">
            <v>Châm tê phẫu thuật cắt u nang tuyến giáp</v>
          </cell>
          <cell r="I1944" t="str">
            <v>Châm tê phẫu thuật cắt u nang tuyến giáp</v>
          </cell>
          <cell r="J1944" t="str">
            <v>Châm tê phẫu thuật cắt u nang tuyến giáp</v>
          </cell>
          <cell r="K1944" t="str">
            <v>B</v>
          </cell>
          <cell r="M1944">
            <v>238</v>
          </cell>
          <cell r="N1944">
            <v>238</v>
          </cell>
          <cell r="P1944" t="str">
            <v>Điện châm (có kim dài)</v>
          </cell>
          <cell r="Q1944">
            <v>55126</v>
          </cell>
          <cell r="R1944">
            <v>23281.043478260901</v>
          </cell>
          <cell r="S1944">
            <v>78400</v>
          </cell>
          <cell r="T1944">
            <v>30265.35652173917</v>
          </cell>
          <cell r="U1944">
            <v>85391.356521739173</v>
          </cell>
          <cell r="V1944">
            <v>85300</v>
          </cell>
          <cell r="W1944">
            <v>3415.6542608695672</v>
          </cell>
          <cell r="X1944">
            <v>88807.010782608733</v>
          </cell>
        </row>
        <row r="1945">
          <cell r="E1945" t="str">
            <v>15.8C00.2046</v>
          </cell>
          <cell r="F1945" t="str">
            <v>8. Y HỌC CỔ TRUYỀN</v>
          </cell>
          <cell r="G1945" t="str">
            <v>8.85</v>
          </cell>
          <cell r="H1945" t="str">
            <v>Châm tê phẫu thuật cắt u sùi đầu miệng sáo</v>
          </cell>
          <cell r="I1945" t="str">
            <v>Châm tê phẫu thuật cắt u sùi đầu miệng sáo</v>
          </cell>
          <cell r="J1945" t="str">
            <v>Châm tê phẫu thuật cắt u sùi đầu miệng sáo</v>
          </cell>
          <cell r="K1945" t="str">
            <v>B</v>
          </cell>
          <cell r="M1945">
            <v>238</v>
          </cell>
          <cell r="N1945">
            <v>238</v>
          </cell>
          <cell r="P1945" t="str">
            <v>Điện châm (có kim dài)</v>
          </cell>
          <cell r="Q1945">
            <v>55126</v>
          </cell>
          <cell r="R1945">
            <v>23281.043478260901</v>
          </cell>
          <cell r="S1945">
            <v>78400</v>
          </cell>
          <cell r="T1945">
            <v>30265.35652173917</v>
          </cell>
          <cell r="U1945">
            <v>85391.356521739173</v>
          </cell>
          <cell r="V1945">
            <v>85300</v>
          </cell>
          <cell r="W1945">
            <v>3415.6542608695672</v>
          </cell>
          <cell r="X1945">
            <v>88807.010782608733</v>
          </cell>
        </row>
        <row r="1946">
          <cell r="E1946" t="str">
            <v>15.8C00.2046</v>
          </cell>
          <cell r="F1946" t="str">
            <v>8. Y HỌC CỔ TRUYỀN</v>
          </cell>
          <cell r="G1946" t="str">
            <v>8.109</v>
          </cell>
          <cell r="H1946" t="str">
            <v>Châm tê phẫu thuật cắt u thành âm đạo</v>
          </cell>
          <cell r="I1946" t="str">
            <v>Châm tê phẫu thuật cắt u thành âm đạo</v>
          </cell>
          <cell r="J1946" t="str">
            <v>Châm tê phẫu thuật cắt u thành âm đạo</v>
          </cell>
          <cell r="K1946" t="str">
            <v>B</v>
          </cell>
          <cell r="M1946">
            <v>238</v>
          </cell>
          <cell r="N1946">
            <v>238</v>
          </cell>
          <cell r="P1946" t="str">
            <v>Điện châm (có kim dài)</v>
          </cell>
          <cell r="Q1946">
            <v>55126</v>
          </cell>
          <cell r="R1946">
            <v>23281.043478260901</v>
          </cell>
          <cell r="S1946">
            <v>78400</v>
          </cell>
          <cell r="T1946">
            <v>30265.35652173917</v>
          </cell>
          <cell r="U1946">
            <v>85391.356521739173</v>
          </cell>
          <cell r="V1946">
            <v>85300</v>
          </cell>
          <cell r="W1946">
            <v>3415.6542608695672</v>
          </cell>
          <cell r="X1946">
            <v>88807.010782608733</v>
          </cell>
        </row>
        <row r="1947">
          <cell r="E1947" t="str">
            <v>15.8C00.2046</v>
          </cell>
          <cell r="F1947" t="str">
            <v>8. Y HỌC CỔ TRUYỀN</v>
          </cell>
          <cell r="G1947" t="str">
            <v>8.44</v>
          </cell>
          <cell r="H1947" t="str">
            <v>Châm tê phẫu thuật cắt u thành sau họng</v>
          </cell>
          <cell r="I1947" t="str">
            <v>Châm tê phẫu thuật cắt u thành sau họng</v>
          </cell>
          <cell r="J1947" t="str">
            <v>Châm tê phẫu thuật cắt u thành sau họng</v>
          </cell>
          <cell r="K1947" t="str">
            <v>B</v>
          </cell>
          <cell r="M1947">
            <v>238</v>
          </cell>
          <cell r="N1947">
            <v>238</v>
          </cell>
          <cell r="P1947" t="str">
            <v>Điện châm (có kim dài)</v>
          </cell>
          <cell r="Q1947">
            <v>55126</v>
          </cell>
          <cell r="R1947">
            <v>23281.043478260901</v>
          </cell>
          <cell r="S1947">
            <v>78400</v>
          </cell>
          <cell r="T1947">
            <v>30265.35652173917</v>
          </cell>
          <cell r="U1947">
            <v>85391.356521739173</v>
          </cell>
          <cell r="V1947">
            <v>85300</v>
          </cell>
          <cell r="W1947">
            <v>3415.6542608695672</v>
          </cell>
          <cell r="X1947">
            <v>88807.010782608733</v>
          </cell>
        </row>
        <row r="1948">
          <cell r="E1948" t="str">
            <v>15.8C00.2046</v>
          </cell>
          <cell r="F1948" t="str">
            <v>8. Y HỌC CỔ TRUYỀN</v>
          </cell>
          <cell r="G1948" t="str">
            <v>8.106</v>
          </cell>
          <cell r="H1948" t="str">
            <v>Châm tê phẫu thuật cắt u tuyến giáp</v>
          </cell>
          <cell r="I1948" t="str">
            <v>Châm tê phẫu thuật cắt u tuyến giáp</v>
          </cell>
          <cell r="J1948" t="str">
            <v>Châm tê phẫu thuật cắt u tuyến giáp</v>
          </cell>
          <cell r="K1948" t="str">
            <v>B</v>
          </cell>
          <cell r="M1948">
            <v>238</v>
          </cell>
          <cell r="N1948">
            <v>238</v>
          </cell>
          <cell r="P1948" t="str">
            <v>Điện châm (có kim dài)</v>
          </cell>
          <cell r="Q1948">
            <v>55126</v>
          </cell>
          <cell r="R1948">
            <v>23281.043478260901</v>
          </cell>
          <cell r="S1948">
            <v>78400</v>
          </cell>
          <cell r="T1948">
            <v>30265.35652173917</v>
          </cell>
          <cell r="U1948">
            <v>85391.356521739173</v>
          </cell>
          <cell r="V1948">
            <v>85300</v>
          </cell>
          <cell r="W1948">
            <v>3415.6542608695672</v>
          </cell>
          <cell r="X1948">
            <v>88807.010782608733</v>
          </cell>
        </row>
        <row r="1949">
          <cell r="E1949" t="str">
            <v>15.8C00.2046</v>
          </cell>
          <cell r="F1949" t="str">
            <v>8. Y HỌC CỔ TRUYỀN</v>
          </cell>
          <cell r="G1949" t="str">
            <v>8.41</v>
          </cell>
          <cell r="H1949" t="str">
            <v>Châm tê phẫu thuật cắt u tuyến mang tai</v>
          </cell>
          <cell r="I1949" t="str">
            <v>Châm tê phẫu thuật cắt u tuyến mang tai</v>
          </cell>
          <cell r="J1949" t="str">
            <v>Châm tê phẫu thuật cắt u tuyến mang tai</v>
          </cell>
          <cell r="K1949" t="str">
            <v>B</v>
          </cell>
          <cell r="M1949">
            <v>238</v>
          </cell>
          <cell r="N1949">
            <v>238</v>
          </cell>
          <cell r="P1949" t="str">
            <v>Điện châm (có kim dài)</v>
          </cell>
          <cell r="Q1949">
            <v>55126</v>
          </cell>
          <cell r="R1949">
            <v>23281.043478260901</v>
          </cell>
          <cell r="S1949">
            <v>78400</v>
          </cell>
          <cell r="T1949">
            <v>30265.35652173917</v>
          </cell>
          <cell r="U1949">
            <v>85391.356521739173</v>
          </cell>
          <cell r="V1949">
            <v>85300</v>
          </cell>
          <cell r="W1949">
            <v>3415.6542608695672</v>
          </cell>
          <cell r="X1949">
            <v>88807.010782608733</v>
          </cell>
        </row>
        <row r="1950">
          <cell r="E1950" t="str">
            <v>15.8C00.2046</v>
          </cell>
          <cell r="F1950" t="str">
            <v>8. Y HỌC CỔ TRUYỀN</v>
          </cell>
          <cell r="G1950" t="str">
            <v>8.35</v>
          </cell>
          <cell r="H1950" t="str">
            <v>Châm tê phẫu thuật cắt u tuyến nước bọt mang tai</v>
          </cell>
          <cell r="I1950" t="str">
            <v>Châm tê phẫu thuật cắt u tuyến nước bọt mang tai</v>
          </cell>
          <cell r="J1950" t="str">
            <v>Châm tê phẫu thuật cắt u tuyến nước bọt mang tai</v>
          </cell>
          <cell r="K1950" t="str">
            <v>B</v>
          </cell>
          <cell r="M1950">
            <v>238</v>
          </cell>
          <cell r="N1950">
            <v>238</v>
          </cell>
          <cell r="P1950" t="str">
            <v>Điện châm (có kim dài)</v>
          </cell>
          <cell r="Q1950">
            <v>55126</v>
          </cell>
          <cell r="R1950">
            <v>23281.043478260901</v>
          </cell>
          <cell r="S1950">
            <v>78400</v>
          </cell>
          <cell r="T1950">
            <v>30265.35652173917</v>
          </cell>
          <cell r="U1950">
            <v>85391.356521739173</v>
          </cell>
          <cell r="V1950">
            <v>85300</v>
          </cell>
          <cell r="W1950">
            <v>3415.6542608695672</v>
          </cell>
          <cell r="X1950">
            <v>88807.010782608733</v>
          </cell>
        </row>
        <row r="1951">
          <cell r="E1951" t="str">
            <v>15.8C00.2046</v>
          </cell>
          <cell r="F1951" t="str">
            <v>8. Y HỌC CỔ TRUYỀN</v>
          </cell>
          <cell r="G1951" t="str">
            <v>8.39</v>
          </cell>
          <cell r="H1951" t="str">
            <v>Châm tê phẫu thuật cắt u xơ vòm mũi họng</v>
          </cell>
          <cell r="I1951" t="str">
            <v>Châm tê phẫu thuật cắt u xơ vòm mũi họng</v>
          </cell>
          <cell r="J1951" t="str">
            <v>Châm tê phẫu thuật cắt u xơ vòm mũi họng</v>
          </cell>
          <cell r="K1951" t="str">
            <v>B</v>
          </cell>
          <cell r="M1951">
            <v>238</v>
          </cell>
          <cell r="N1951">
            <v>238</v>
          </cell>
          <cell r="P1951" t="str">
            <v>Điện châm (có kim dài)</v>
          </cell>
          <cell r="Q1951">
            <v>55126</v>
          </cell>
          <cell r="R1951">
            <v>23281.043478260901</v>
          </cell>
          <cell r="S1951">
            <v>78400</v>
          </cell>
          <cell r="T1951">
            <v>30265.35652173917</v>
          </cell>
          <cell r="U1951">
            <v>85391.356521739173</v>
          </cell>
          <cell r="V1951">
            <v>85300</v>
          </cell>
          <cell r="W1951">
            <v>3415.6542608695672</v>
          </cell>
          <cell r="X1951">
            <v>88807.010782608733</v>
          </cell>
        </row>
        <row r="1952">
          <cell r="E1952" t="str">
            <v>15.8C00.2046</v>
          </cell>
          <cell r="F1952" t="str">
            <v>8. Y HỌC CỔ TRUYỀN</v>
          </cell>
          <cell r="G1952" t="str">
            <v>8.33</v>
          </cell>
          <cell r="H1952" t="str">
            <v>Châm tê phẫu thuật cắt ung thư giáp trạng</v>
          </cell>
          <cell r="I1952" t="str">
            <v>Châm tê phẫu thuật cắt ung thư giáp trạng</v>
          </cell>
          <cell r="J1952" t="str">
            <v>Châm tê phẫu thuật cắt ung thư giáp trạng</v>
          </cell>
          <cell r="K1952" t="str">
            <v>B</v>
          </cell>
          <cell r="M1952">
            <v>238</v>
          </cell>
          <cell r="N1952">
            <v>238</v>
          </cell>
          <cell r="P1952" t="str">
            <v>Điện châm (có kim dài)</v>
          </cell>
          <cell r="Q1952">
            <v>55126</v>
          </cell>
          <cell r="R1952">
            <v>23281.043478260901</v>
          </cell>
          <cell r="S1952">
            <v>78400</v>
          </cell>
          <cell r="T1952">
            <v>30265.35652173917</v>
          </cell>
          <cell r="U1952">
            <v>85391.356521739173</v>
          </cell>
          <cell r="V1952">
            <v>85300</v>
          </cell>
          <cell r="W1952">
            <v>3415.6542608695672</v>
          </cell>
          <cell r="X1952">
            <v>88807.010782608733</v>
          </cell>
        </row>
        <row r="1953">
          <cell r="E1953" t="str">
            <v>15.8C00.2046</v>
          </cell>
          <cell r="F1953" t="str">
            <v>8. Y HỌC CỔ TRUYỀN</v>
          </cell>
          <cell r="G1953" t="str">
            <v>8.96</v>
          </cell>
          <cell r="H1953" t="str">
            <v>Châm tê phẫu thuật cố định nẹp vít gãy hai 2 xương cẳng tay</v>
          </cell>
          <cell r="I1953" t="str">
            <v>Châm tê phẫu thuật cố định nẹp vít gãy hai 2 xương cẳng tay</v>
          </cell>
          <cell r="J1953" t="str">
            <v>Châm tê phẫu thuật cố định nẹp vít gãy hai 2 xương cẳng tay</v>
          </cell>
          <cell r="K1953" t="str">
            <v>B</v>
          </cell>
          <cell r="M1953">
            <v>238</v>
          </cell>
          <cell r="N1953">
            <v>238</v>
          </cell>
          <cell r="P1953" t="str">
            <v>Điện châm (có kim dài)</v>
          </cell>
          <cell r="Q1953">
            <v>55126</v>
          </cell>
          <cell r="R1953">
            <v>23281.043478260901</v>
          </cell>
          <cell r="S1953">
            <v>78400</v>
          </cell>
          <cell r="T1953">
            <v>30265.35652173917</v>
          </cell>
          <cell r="U1953">
            <v>85391.356521739173</v>
          </cell>
          <cell r="V1953">
            <v>85300</v>
          </cell>
          <cell r="W1953">
            <v>3415.6542608695672</v>
          </cell>
          <cell r="X1953">
            <v>88807.010782608733</v>
          </cell>
        </row>
        <row r="1954">
          <cell r="E1954" t="str">
            <v>15.8C00.2046</v>
          </cell>
          <cell r="F1954" t="str">
            <v>8. Y HỌC CỔ TRUYỀN</v>
          </cell>
          <cell r="G1954" t="str">
            <v>8.30</v>
          </cell>
          <cell r="H1954" t="str">
            <v>Châm tê phẫu thuật cứng duỗi khớp gối đơn thuần</v>
          </cell>
          <cell r="I1954" t="str">
            <v>Châm tê phẫu thuật cứng duỗi khớp gối đơn thuần</v>
          </cell>
          <cell r="J1954" t="str">
            <v>Châm tê phẫu thuật cứng duỗi khớp gối đơn thuần</v>
          </cell>
          <cell r="K1954" t="str">
            <v>B</v>
          </cell>
          <cell r="M1954">
            <v>238</v>
          </cell>
          <cell r="N1954">
            <v>238</v>
          </cell>
          <cell r="P1954" t="str">
            <v>Điện châm (có kim dài)</v>
          </cell>
          <cell r="Q1954">
            <v>55126</v>
          </cell>
          <cell r="R1954">
            <v>23281.043478260901</v>
          </cell>
          <cell r="S1954">
            <v>78400</v>
          </cell>
          <cell r="T1954">
            <v>30265.35652173917</v>
          </cell>
          <cell r="U1954">
            <v>85391.356521739173</v>
          </cell>
          <cell r="V1954">
            <v>85300</v>
          </cell>
          <cell r="W1954">
            <v>3415.6542608695672</v>
          </cell>
          <cell r="X1954">
            <v>88807.010782608733</v>
          </cell>
        </row>
        <row r="1955">
          <cell r="E1955" t="str">
            <v>15.8C00.2046</v>
          </cell>
          <cell r="F1955" t="str">
            <v>8. Y HỌC CỔ TRUYỀN</v>
          </cell>
          <cell r="G1955" t="str">
            <v>8.83</v>
          </cell>
          <cell r="H1955" t="str">
            <v>Châm tê phẫu thuật dẫn lưu áp xe khoang retzius</v>
          </cell>
          <cell r="I1955" t="str">
            <v>Châm tê phẫu thuật dẫn lưu áp xe khoang retzius</v>
          </cell>
          <cell r="J1955" t="str">
            <v>Châm tê phẫu thuật dẫn lưu áp xe khoang retzius</v>
          </cell>
          <cell r="K1955" t="str">
            <v>B</v>
          </cell>
          <cell r="M1955">
            <v>238</v>
          </cell>
          <cell r="N1955">
            <v>238</v>
          </cell>
          <cell r="P1955" t="str">
            <v>Điện châm (có kim dài)</v>
          </cell>
          <cell r="Q1955">
            <v>55126</v>
          </cell>
          <cell r="R1955">
            <v>23281.043478260901</v>
          </cell>
          <cell r="S1955">
            <v>78400</v>
          </cell>
          <cell r="T1955">
            <v>30265.35652173917</v>
          </cell>
          <cell r="U1955">
            <v>85391.356521739173</v>
          </cell>
          <cell r="V1955">
            <v>85300</v>
          </cell>
          <cell r="W1955">
            <v>3415.6542608695672</v>
          </cell>
          <cell r="X1955">
            <v>88807.010782608733</v>
          </cell>
        </row>
        <row r="1956">
          <cell r="E1956" t="str">
            <v>15.8C00.2046</v>
          </cell>
          <cell r="F1956" t="str">
            <v>8. Y HỌC CỔ TRUYỀN</v>
          </cell>
          <cell r="G1956" t="str">
            <v>8.72</v>
          </cell>
          <cell r="H1956" t="str">
            <v>Châm tê phẫu thuật dẫn lưu áp xe ruột thừa</v>
          </cell>
          <cell r="I1956" t="str">
            <v>Châm tê phẫu thuật dẫn lưu áp xe ruột thừa</v>
          </cell>
          <cell r="J1956" t="str">
            <v>Châm tê phẫu thuật dẫn lưu áp xe ruột thừa</v>
          </cell>
          <cell r="K1956" t="str">
            <v>B</v>
          </cell>
          <cell r="M1956">
            <v>238</v>
          </cell>
          <cell r="N1956">
            <v>238</v>
          </cell>
          <cell r="P1956" t="str">
            <v>Điện châm (có kim dài)</v>
          </cell>
          <cell r="Q1956">
            <v>55126</v>
          </cell>
          <cell r="R1956">
            <v>23281.043478260901</v>
          </cell>
          <cell r="S1956">
            <v>78400</v>
          </cell>
          <cell r="T1956">
            <v>30265.35652173917</v>
          </cell>
          <cell r="U1956">
            <v>85391.356521739173</v>
          </cell>
          <cell r="V1956">
            <v>85300</v>
          </cell>
          <cell r="W1956">
            <v>3415.6542608695672</v>
          </cell>
          <cell r="X1956">
            <v>88807.010782608733</v>
          </cell>
        </row>
        <row r="1957">
          <cell r="E1957" t="str">
            <v>15.8C00.2046</v>
          </cell>
          <cell r="F1957" t="str">
            <v>8. Y HỌC CỔ TRUYỀN</v>
          </cell>
          <cell r="G1957" t="str">
            <v>8.80</v>
          </cell>
          <cell r="H1957" t="str">
            <v>Châm tê phẫu thuật dẫn lưu nước tiểu bàng quang</v>
          </cell>
          <cell r="I1957" t="str">
            <v>Châm tê phẫu thuật dẫn lưu nước tiểu bàng quang</v>
          </cell>
          <cell r="J1957" t="str">
            <v>Châm tê phẫu thuật dẫn lưu nước tiểu bàng quang</v>
          </cell>
          <cell r="K1957" t="str">
            <v>B</v>
          </cell>
          <cell r="M1957">
            <v>238</v>
          </cell>
          <cell r="N1957">
            <v>238</v>
          </cell>
          <cell r="P1957" t="str">
            <v>Điện châm (có kim dài)</v>
          </cell>
          <cell r="Q1957">
            <v>55126</v>
          </cell>
          <cell r="R1957">
            <v>23281.043478260901</v>
          </cell>
          <cell r="S1957">
            <v>78400</v>
          </cell>
          <cell r="T1957">
            <v>30265.35652173917</v>
          </cell>
          <cell r="U1957">
            <v>85391.356521739173</v>
          </cell>
          <cell r="V1957">
            <v>85300</v>
          </cell>
          <cell r="W1957">
            <v>3415.6542608695672</v>
          </cell>
          <cell r="X1957">
            <v>88807.010782608733</v>
          </cell>
        </row>
        <row r="1958">
          <cell r="E1958" t="str">
            <v>15.8C00.2046</v>
          </cell>
          <cell r="F1958" t="str">
            <v>8. Y HỌC CỔ TRUYỀN</v>
          </cell>
          <cell r="G1958" t="str">
            <v>8.79</v>
          </cell>
          <cell r="H1958" t="str">
            <v>Châm tê phẫu thuật đẫn lưu thận qua da</v>
          </cell>
          <cell r="I1958" t="str">
            <v>Châm tê phẫu thuật đẫn lưu thận qua da</v>
          </cell>
          <cell r="J1958" t="str">
            <v>Châm tê phẫu thuật đẫn lưu thận qua da</v>
          </cell>
          <cell r="K1958" t="str">
            <v>B</v>
          </cell>
          <cell r="M1958">
            <v>238</v>
          </cell>
          <cell r="N1958">
            <v>238</v>
          </cell>
          <cell r="P1958" t="str">
            <v>Điện châm (có kim dài)</v>
          </cell>
          <cell r="Q1958">
            <v>55126</v>
          </cell>
          <cell r="R1958">
            <v>23281.043478260901</v>
          </cell>
          <cell r="S1958">
            <v>78400</v>
          </cell>
          <cell r="T1958">
            <v>30265.35652173917</v>
          </cell>
          <cell r="U1958">
            <v>85391.356521739173</v>
          </cell>
          <cell r="V1958">
            <v>85300</v>
          </cell>
          <cell r="W1958">
            <v>3415.6542608695672</v>
          </cell>
          <cell r="X1958">
            <v>88807.010782608733</v>
          </cell>
        </row>
        <row r="1959">
          <cell r="E1959" t="str">
            <v>15.8C00.2046</v>
          </cell>
          <cell r="F1959" t="str">
            <v>8. Y HỌC CỔ TRUYỀN</v>
          </cell>
          <cell r="G1959" t="str">
            <v>8.82</v>
          </cell>
          <cell r="H1959" t="str">
            <v>Châm tê phẫu thuật dẫn lưu viêm tấy quanh thận, áp xe thận</v>
          </cell>
          <cell r="I1959" t="str">
            <v>Châm tê phẫu thuật dẫn lưu viêm tấy quanh thận, áp xe thận</v>
          </cell>
          <cell r="J1959" t="str">
            <v>Châm tê phẫu thuật dẫn lưu viêm tấy quanh thận, áp xe thận</v>
          </cell>
          <cell r="K1959" t="str">
            <v>B</v>
          </cell>
          <cell r="M1959">
            <v>238</v>
          </cell>
          <cell r="N1959">
            <v>238</v>
          </cell>
          <cell r="P1959" t="str">
            <v>Điện châm (có kim dài)</v>
          </cell>
          <cell r="Q1959">
            <v>55126</v>
          </cell>
          <cell r="R1959">
            <v>23281.043478260901</v>
          </cell>
          <cell r="S1959">
            <v>78400</v>
          </cell>
          <cell r="T1959">
            <v>30265.35652173917</v>
          </cell>
          <cell r="U1959">
            <v>85391.356521739173</v>
          </cell>
          <cell r="V1959">
            <v>85300</v>
          </cell>
          <cell r="W1959">
            <v>3415.6542608695672</v>
          </cell>
          <cell r="X1959">
            <v>88807.010782608733</v>
          </cell>
        </row>
        <row r="1960">
          <cell r="E1960" t="str">
            <v>15.8C00.2046</v>
          </cell>
          <cell r="F1960" t="str">
            <v>8. Y HỌC CỔ TRUYỀN</v>
          </cell>
          <cell r="G1960" t="str">
            <v>8.92</v>
          </cell>
          <cell r="H1960" t="str">
            <v>Châm tê phẫu thuật điều trị hẹp môn vị phì đại</v>
          </cell>
          <cell r="I1960" t="str">
            <v>Châm tê phẫu thuật điều trị hẹp môn vị phì đại</v>
          </cell>
          <cell r="J1960" t="str">
            <v>Châm tê phẫu thuật điều trị hẹp môn vị phì đại</v>
          </cell>
          <cell r="K1960" t="str">
            <v>B</v>
          </cell>
          <cell r="M1960">
            <v>238</v>
          </cell>
          <cell r="N1960">
            <v>238</v>
          </cell>
          <cell r="P1960" t="str">
            <v>Điện châm (có kim dài)</v>
          </cell>
          <cell r="Q1960">
            <v>55126</v>
          </cell>
          <cell r="R1960">
            <v>23281.043478260901</v>
          </cell>
          <cell r="S1960">
            <v>78400</v>
          </cell>
          <cell r="T1960">
            <v>30265.35652173917</v>
          </cell>
          <cell r="U1960">
            <v>85391.356521739173</v>
          </cell>
          <cell r="V1960">
            <v>85300</v>
          </cell>
          <cell r="W1960">
            <v>3415.6542608695672</v>
          </cell>
          <cell r="X1960">
            <v>88807.010782608733</v>
          </cell>
        </row>
        <row r="1961">
          <cell r="E1961" t="str">
            <v>15.8C00.2046</v>
          </cell>
          <cell r="F1961" t="str">
            <v>8. Y HỌC CỔ TRUYỀN</v>
          </cell>
          <cell r="G1961" t="str">
            <v>8.93</v>
          </cell>
          <cell r="H1961" t="str">
            <v>Châm tê phẫu thuật đóng hậu môn nhân tạo</v>
          </cell>
          <cell r="I1961" t="str">
            <v>Châm tê phẫu thuật đóng hậu môn nhân tạo</v>
          </cell>
          <cell r="J1961" t="str">
            <v>Châm tê phẫu thuật đóng hậu môn nhân tạo</v>
          </cell>
          <cell r="K1961" t="str">
            <v>B</v>
          </cell>
          <cell r="M1961">
            <v>238</v>
          </cell>
          <cell r="N1961">
            <v>238</v>
          </cell>
          <cell r="P1961" t="str">
            <v>Điện châm (có kim dài)</v>
          </cell>
          <cell r="Q1961">
            <v>55126</v>
          </cell>
          <cell r="R1961">
            <v>23281.043478260901</v>
          </cell>
          <cell r="S1961">
            <v>78400</v>
          </cell>
          <cell r="T1961">
            <v>30265.35652173917</v>
          </cell>
          <cell r="U1961">
            <v>85391.356521739173</v>
          </cell>
          <cell r="V1961">
            <v>85300</v>
          </cell>
          <cell r="W1961">
            <v>3415.6542608695672</v>
          </cell>
          <cell r="X1961">
            <v>88807.010782608733</v>
          </cell>
        </row>
        <row r="1962">
          <cell r="E1962" t="str">
            <v>15.8C00.2046</v>
          </cell>
          <cell r="F1962" t="str">
            <v>8. Y HỌC CỔ TRUYỀN</v>
          </cell>
          <cell r="G1962" t="str">
            <v>8.36</v>
          </cell>
          <cell r="H1962" t="str">
            <v>Châm tê phẫu thuật glôcôm</v>
          </cell>
          <cell r="I1962" t="str">
            <v>Châm tê phẫu thuật glôcôm</v>
          </cell>
          <cell r="J1962" t="str">
            <v>Châm tê phẫu thuật glaucoma</v>
          </cell>
          <cell r="K1962" t="str">
            <v>B</v>
          </cell>
          <cell r="M1962">
            <v>238</v>
          </cell>
          <cell r="N1962">
            <v>238</v>
          </cell>
          <cell r="P1962" t="str">
            <v>Điện châm (có kim dài)</v>
          </cell>
          <cell r="Q1962">
            <v>55126</v>
          </cell>
          <cell r="R1962">
            <v>23281.043478260901</v>
          </cell>
          <cell r="S1962">
            <v>78400</v>
          </cell>
          <cell r="T1962">
            <v>30265.35652173917</v>
          </cell>
          <cell r="U1962">
            <v>85391.356521739173</v>
          </cell>
          <cell r="V1962">
            <v>85300</v>
          </cell>
          <cell r="W1962">
            <v>3415.6542608695672</v>
          </cell>
          <cell r="X1962">
            <v>88807.010782608733</v>
          </cell>
        </row>
        <row r="1963">
          <cell r="E1963" t="str">
            <v>15.8C00.2046</v>
          </cell>
          <cell r="F1963" t="str">
            <v>8. Y HỌC CỔ TRUYỀN</v>
          </cell>
          <cell r="G1963" t="str">
            <v>8.101</v>
          </cell>
          <cell r="H1963" t="str">
            <v>Châm tê phẫu thuật khâu vết thương phần mềm vùng đầu - cổ</v>
          </cell>
          <cell r="I1963" t="str">
            <v>Châm tê phẫu thuật khâu vết thương phần mềm vùng đầu - cổ</v>
          </cell>
          <cell r="J1963" t="str">
            <v>Châm tê phẫu thuật khâu vết thương phần mềm vùng đầu - cổ</v>
          </cell>
          <cell r="K1963" t="str">
            <v>B</v>
          </cell>
          <cell r="M1963">
            <v>238</v>
          </cell>
          <cell r="N1963">
            <v>238</v>
          </cell>
          <cell r="P1963" t="str">
            <v>Điện châm (có kim dài)</v>
          </cell>
          <cell r="Q1963">
            <v>55126</v>
          </cell>
          <cell r="R1963">
            <v>23281.043478260901</v>
          </cell>
          <cell r="S1963">
            <v>78400</v>
          </cell>
          <cell r="T1963">
            <v>30265.35652173917</v>
          </cell>
          <cell r="U1963">
            <v>85391.356521739173</v>
          </cell>
          <cell r="V1963">
            <v>85300</v>
          </cell>
          <cell r="W1963">
            <v>3415.6542608695672</v>
          </cell>
          <cell r="X1963">
            <v>88807.010782608733</v>
          </cell>
        </row>
        <row r="1964">
          <cell r="E1964" t="str">
            <v>15.8C00.2046</v>
          </cell>
          <cell r="F1964" t="str">
            <v>8. Y HỌC CỔ TRUYỀN</v>
          </cell>
          <cell r="G1964" t="str">
            <v>8.91</v>
          </cell>
          <cell r="H1964" t="str">
            <v>Châm tê phẫu thuật khâu vòng cổ tử cung</v>
          </cell>
          <cell r="I1964" t="str">
            <v>Châm tê phẫu thuật khâu vòng cổ tử cung</v>
          </cell>
          <cell r="J1964" t="str">
            <v>Châm tê phẫu thuật khâu vòng cổ tử cung</v>
          </cell>
          <cell r="K1964" t="str">
            <v>B</v>
          </cell>
          <cell r="M1964">
            <v>238</v>
          </cell>
          <cell r="N1964">
            <v>238</v>
          </cell>
          <cell r="P1964" t="str">
            <v>Điện châm (có kim dài)</v>
          </cell>
          <cell r="Q1964">
            <v>55126</v>
          </cell>
          <cell r="R1964">
            <v>23281.043478260901</v>
          </cell>
          <cell r="S1964">
            <v>78400</v>
          </cell>
          <cell r="T1964">
            <v>30265.35652173917</v>
          </cell>
          <cell r="U1964">
            <v>85391.356521739173</v>
          </cell>
          <cell r="V1964">
            <v>85300</v>
          </cell>
          <cell r="W1964">
            <v>3415.6542608695672</v>
          </cell>
          <cell r="X1964">
            <v>88807.010782608733</v>
          </cell>
        </row>
        <row r="1965">
          <cell r="E1965" t="str">
            <v>15.8C00.2046</v>
          </cell>
          <cell r="F1965" t="str">
            <v>8. Y HỌC CỔ TRUYỀN</v>
          </cell>
          <cell r="G1965" t="str">
            <v>8.38</v>
          </cell>
          <cell r="H1965" t="str">
            <v>Châm tê phẫu thuật lác thông thường</v>
          </cell>
          <cell r="I1965" t="str">
            <v>Châm tê phẫu thuật lác thông thường</v>
          </cell>
          <cell r="J1965" t="str">
            <v>Châm tê phẫu thuật lác thông thường</v>
          </cell>
          <cell r="K1965" t="str">
            <v>B</v>
          </cell>
          <cell r="M1965">
            <v>238</v>
          </cell>
          <cell r="N1965">
            <v>238</v>
          </cell>
          <cell r="P1965" t="str">
            <v>Điện châm (có kim dài)</v>
          </cell>
          <cell r="Q1965">
            <v>55126</v>
          </cell>
          <cell r="R1965">
            <v>23281.043478260901</v>
          </cell>
          <cell r="S1965">
            <v>78400</v>
          </cell>
          <cell r="T1965">
            <v>30265.35652173917</v>
          </cell>
          <cell r="U1965">
            <v>85391.356521739173</v>
          </cell>
          <cell r="V1965">
            <v>85300</v>
          </cell>
          <cell r="W1965">
            <v>3415.6542608695672</v>
          </cell>
          <cell r="X1965">
            <v>88807.010782608733</v>
          </cell>
        </row>
        <row r="1966">
          <cell r="E1966" t="str">
            <v>15.8C00.2046</v>
          </cell>
          <cell r="F1966" t="str">
            <v>8. Y HỌC CỔ TRUYỀN</v>
          </cell>
          <cell r="G1966" t="str">
            <v>8.99</v>
          </cell>
          <cell r="H1966" t="str">
            <v>Châm tê phẫu thuật lấy bỏ toàn bộ xương bánh chè</v>
          </cell>
          <cell r="I1966" t="str">
            <v>Châm tê phẫu thuật lấy bỏ toàn bộ xương bánh chè</v>
          </cell>
          <cell r="J1966" t="str">
            <v>Châm tê phẫu thuật lấy bỏ toàn bộ xương bánh chè</v>
          </cell>
          <cell r="K1966" t="str">
            <v>B</v>
          </cell>
          <cell r="M1966">
            <v>238</v>
          </cell>
          <cell r="N1966">
            <v>238</v>
          </cell>
          <cell r="P1966" t="str">
            <v>Điện châm (có kim dài)</v>
          </cell>
          <cell r="Q1966">
            <v>55126</v>
          </cell>
          <cell r="R1966">
            <v>23281.043478260901</v>
          </cell>
          <cell r="S1966">
            <v>78400</v>
          </cell>
          <cell r="T1966">
            <v>30265.35652173917</v>
          </cell>
          <cell r="U1966">
            <v>85391.356521739173</v>
          </cell>
          <cell r="V1966">
            <v>85300</v>
          </cell>
          <cell r="W1966">
            <v>3415.6542608695672</v>
          </cell>
          <cell r="X1966">
            <v>88807.010782608733</v>
          </cell>
        </row>
        <row r="1967">
          <cell r="E1967" t="str">
            <v>15.8C00.2046</v>
          </cell>
          <cell r="F1967" t="str">
            <v>8. Y HỌC CỔ TRUYỀN</v>
          </cell>
          <cell r="G1967" t="str">
            <v>8.77</v>
          </cell>
          <cell r="H1967" t="str">
            <v>Châm tê phẫu thuật lấy sỏi mở bể thận trong xoang</v>
          </cell>
          <cell r="I1967" t="str">
            <v>Châm tê phẫu thuật lấy sỏi mở bể thận trong xoang</v>
          </cell>
          <cell r="J1967" t="str">
            <v>Châm tê phẫu thuật lấy sỏi mở bể thận trong xoang</v>
          </cell>
          <cell r="K1967" t="str">
            <v>B</v>
          </cell>
          <cell r="M1967">
            <v>238</v>
          </cell>
          <cell r="N1967">
            <v>238</v>
          </cell>
          <cell r="P1967" t="str">
            <v>Điện châm (có kim dài)</v>
          </cell>
          <cell r="Q1967">
            <v>55126</v>
          </cell>
          <cell r="R1967">
            <v>23281.043478260901</v>
          </cell>
          <cell r="S1967">
            <v>78400</v>
          </cell>
          <cell r="T1967">
            <v>30265.35652173917</v>
          </cell>
          <cell r="U1967">
            <v>85391.356521739173</v>
          </cell>
          <cell r="V1967">
            <v>85300</v>
          </cell>
          <cell r="W1967">
            <v>3415.6542608695672</v>
          </cell>
          <cell r="X1967">
            <v>88807.010782608733</v>
          </cell>
        </row>
        <row r="1968">
          <cell r="E1968" t="str">
            <v>15.8C00.2046</v>
          </cell>
          <cell r="F1968" t="str">
            <v>8. Y HỌC CỔ TRUYỀN</v>
          </cell>
          <cell r="G1968" t="str">
            <v>8.94</v>
          </cell>
          <cell r="H1968" t="str">
            <v>Châm tê phẫu thuật lấy sỏi niệu đạo</v>
          </cell>
          <cell r="I1968" t="str">
            <v>Châm tê phẫu thuật lấy sỏi niệu đạo</v>
          </cell>
          <cell r="J1968" t="str">
            <v>Châm tê phẫu thuật lấy sỏi niệu đạo</v>
          </cell>
          <cell r="K1968" t="str">
            <v>B</v>
          </cell>
          <cell r="M1968">
            <v>238</v>
          </cell>
          <cell r="N1968">
            <v>238</v>
          </cell>
          <cell r="P1968" t="str">
            <v>Điện châm (có kim dài)</v>
          </cell>
          <cell r="Q1968">
            <v>55126</v>
          </cell>
          <cell r="R1968">
            <v>23281.043478260901</v>
          </cell>
          <cell r="S1968">
            <v>78400</v>
          </cell>
          <cell r="T1968">
            <v>30265.35652173917</v>
          </cell>
          <cell r="U1968">
            <v>85391.356521739173</v>
          </cell>
          <cell r="V1968">
            <v>85300</v>
          </cell>
          <cell r="W1968">
            <v>3415.6542608695672</v>
          </cell>
          <cell r="X1968">
            <v>88807.010782608733</v>
          </cell>
        </row>
        <row r="1969">
          <cell r="E1969" t="str">
            <v>15.8C00.2046</v>
          </cell>
          <cell r="F1969" t="str">
            <v>8. Y HỌC CỔ TRUYỀN</v>
          </cell>
          <cell r="G1969" t="str">
            <v>8.37</v>
          </cell>
          <cell r="H1969" t="str">
            <v>Châm tê phẫu thuật lấy thể thủy tinh trong bao, ngoài bao, rửa hút các loại cataract già, bệnh lý, sa, lệch, vỡ</v>
          </cell>
          <cell r="I1969" t="str">
            <v>Châm tê phẫu thuật lấy thể thủy tinh trong bao, ngoài bao, rửa hút các loại cataract già, bệnh lý, sa, lệch, vỡ</v>
          </cell>
          <cell r="J1969" t="str">
            <v>Châm tê phẫu thuật lấy thể thủy tinh trong bao, ngoài bao, rửa hút các loại cataract già, bệnh lí, sa, lệch, vỡ</v>
          </cell>
          <cell r="K1969" t="str">
            <v>B</v>
          </cell>
          <cell r="M1969">
            <v>238</v>
          </cell>
          <cell r="N1969">
            <v>238</v>
          </cell>
          <cell r="P1969" t="str">
            <v>Điện châm (có kim dài)</v>
          </cell>
          <cell r="Q1969">
            <v>55126</v>
          </cell>
          <cell r="R1969">
            <v>23281.043478260901</v>
          </cell>
          <cell r="S1969">
            <v>78400</v>
          </cell>
          <cell r="T1969">
            <v>30265.35652173917</v>
          </cell>
          <cell r="U1969">
            <v>85391.356521739173</v>
          </cell>
          <cell r="V1969">
            <v>85300</v>
          </cell>
          <cell r="W1969">
            <v>3415.6542608695672</v>
          </cell>
          <cell r="X1969">
            <v>88807.010782608733</v>
          </cell>
        </row>
        <row r="1970">
          <cell r="E1970" t="str">
            <v>15.8C00.2046</v>
          </cell>
          <cell r="F1970" t="str">
            <v>8. Y HỌC CỔ TRUYỀN</v>
          </cell>
          <cell r="G1970" t="str">
            <v>8.57</v>
          </cell>
          <cell r="H1970" t="str">
            <v>Châm tê phẫu thuật lấy tủy chân răng một chân hàng loạt 2 - 3 răng, lấy tủy chân răng nhiều chân</v>
          </cell>
          <cell r="I1970" t="str">
            <v>Châm tê phẫu thuật lấy tủy chân răng một chân hàng loạt 2 - 3 răng, lấy tủy chân răng nhiều chân</v>
          </cell>
          <cell r="J1970" t="str">
            <v>Châm tê phẫu thuật lấy tủy chân răng một chân hàng loạt 2 - 3 răng, lấy tủy chân răng nhiều chân</v>
          </cell>
          <cell r="K1970" t="str">
            <v>B</v>
          </cell>
          <cell r="M1970">
            <v>238</v>
          </cell>
          <cell r="N1970">
            <v>238</v>
          </cell>
          <cell r="P1970" t="str">
            <v>Điện châm (có kim dài)</v>
          </cell>
          <cell r="Q1970">
            <v>55126</v>
          </cell>
          <cell r="R1970">
            <v>23281.043478260901</v>
          </cell>
          <cell r="S1970">
            <v>78400</v>
          </cell>
          <cell r="T1970">
            <v>30265.35652173917</v>
          </cell>
          <cell r="U1970">
            <v>85391.356521739173</v>
          </cell>
          <cell r="V1970">
            <v>85300</v>
          </cell>
          <cell r="W1970">
            <v>3415.6542608695672</v>
          </cell>
          <cell r="X1970">
            <v>88807.010782608733</v>
          </cell>
        </row>
        <row r="1971">
          <cell r="E1971" t="str">
            <v>15.8C00.2046</v>
          </cell>
          <cell r="F1971" t="str">
            <v>8. Y HỌC CỔ TRUYỀN</v>
          </cell>
          <cell r="G1971" t="str">
            <v>8.88</v>
          </cell>
          <cell r="H1971" t="str">
            <v>Châm tê phẫu thuật mở rộng lỗ sáo</v>
          </cell>
          <cell r="I1971" t="str">
            <v>Châm tê phẫu thuật mở rộng lỗ sáo</v>
          </cell>
          <cell r="J1971" t="str">
            <v>Châm tê phẫu thuật mở rộng lỗ sáo</v>
          </cell>
          <cell r="K1971" t="str">
            <v>B</v>
          </cell>
          <cell r="M1971">
            <v>238</v>
          </cell>
          <cell r="N1971">
            <v>238</v>
          </cell>
          <cell r="P1971" t="str">
            <v>Điện châm (có kim dài)</v>
          </cell>
          <cell r="Q1971">
            <v>55126</v>
          </cell>
          <cell r="R1971">
            <v>23281.043478260901</v>
          </cell>
          <cell r="S1971">
            <v>78400</v>
          </cell>
          <cell r="T1971">
            <v>30265.35652173917</v>
          </cell>
          <cell r="U1971">
            <v>85391.356521739173</v>
          </cell>
          <cell r="V1971">
            <v>85300</v>
          </cell>
          <cell r="W1971">
            <v>3415.6542608695672</v>
          </cell>
          <cell r="X1971">
            <v>88807.010782608733</v>
          </cell>
        </row>
        <row r="1972">
          <cell r="E1972" t="str">
            <v>15.8C00.2046</v>
          </cell>
          <cell r="F1972" t="str">
            <v>8. Y HỌC CỔ TRUYỀN</v>
          </cell>
          <cell r="G1972" t="str">
            <v>8.71</v>
          </cell>
          <cell r="H1972" t="str">
            <v>Châm tê phẫu thuật mở thông dạ dày</v>
          </cell>
          <cell r="I1972" t="str">
            <v>Châm tê phẫu thuật mở thông dạ dày</v>
          </cell>
          <cell r="J1972" t="str">
            <v>Châm tê phẫu thuật mở thông dạ dày</v>
          </cell>
          <cell r="K1972" t="str">
            <v>B</v>
          </cell>
          <cell r="M1972">
            <v>238</v>
          </cell>
          <cell r="N1972">
            <v>238</v>
          </cell>
          <cell r="P1972" t="str">
            <v>Điện châm (có kim dài)</v>
          </cell>
          <cell r="Q1972">
            <v>55126</v>
          </cell>
          <cell r="R1972">
            <v>23281.043478260901</v>
          </cell>
          <cell r="S1972">
            <v>78400</v>
          </cell>
          <cell r="T1972">
            <v>30265.35652173917</v>
          </cell>
          <cell r="U1972">
            <v>85391.356521739173</v>
          </cell>
          <cell r="V1972">
            <v>85300</v>
          </cell>
          <cell r="W1972">
            <v>3415.6542608695672</v>
          </cell>
          <cell r="X1972">
            <v>88807.010782608733</v>
          </cell>
        </row>
        <row r="1973">
          <cell r="E1973" t="str">
            <v>15.8C00.2046</v>
          </cell>
          <cell r="F1973" t="str">
            <v>8. Y HỌC CỔ TRUYỀN</v>
          </cell>
          <cell r="G1973" t="str">
            <v>8.59</v>
          </cell>
          <cell r="H1973" t="str">
            <v>Châm tê phẫu thuật nạo áp xe lạnh hố chậu</v>
          </cell>
          <cell r="I1973" t="str">
            <v>Châm tê phẫu thuật nạo áp xe lạnh hố chậu</v>
          </cell>
          <cell r="J1973" t="str">
            <v>Châm tê phẫu thuật nạo áp xe lạnh hố chậu</v>
          </cell>
          <cell r="K1973" t="str">
            <v>B</v>
          </cell>
          <cell r="M1973">
            <v>238</v>
          </cell>
          <cell r="N1973">
            <v>238</v>
          </cell>
          <cell r="P1973" t="str">
            <v>Điện châm (có kim dài)</v>
          </cell>
          <cell r="Q1973">
            <v>55126</v>
          </cell>
          <cell r="R1973">
            <v>23281.043478260901</v>
          </cell>
          <cell r="S1973">
            <v>78400</v>
          </cell>
          <cell r="T1973">
            <v>30265.35652173917</v>
          </cell>
          <cell r="U1973">
            <v>85391.356521739173</v>
          </cell>
          <cell r="V1973">
            <v>85300</v>
          </cell>
          <cell r="W1973">
            <v>3415.6542608695672</v>
          </cell>
          <cell r="X1973">
            <v>88807.010782608733</v>
          </cell>
        </row>
        <row r="1974">
          <cell r="E1974" t="str">
            <v>15.8C00.2046</v>
          </cell>
          <cell r="F1974" t="str">
            <v>8. Y HỌC CỔ TRUYỀN</v>
          </cell>
          <cell r="G1974" t="str">
            <v>8.60</v>
          </cell>
          <cell r="H1974" t="str">
            <v>Châm tê phẫu thuật nạo áp xe lạnh hố lưng</v>
          </cell>
          <cell r="I1974" t="str">
            <v>Châm tê phẫu thuật nạo áp xe lạnh hố lưng</v>
          </cell>
          <cell r="J1974" t="str">
            <v>Châm tê phẫu thuật nạo áp xe lạnh hố lưng</v>
          </cell>
          <cell r="K1974" t="str">
            <v>B</v>
          </cell>
          <cell r="M1974">
            <v>238</v>
          </cell>
          <cell r="N1974">
            <v>238</v>
          </cell>
          <cell r="P1974" t="str">
            <v>Điện châm (có kim dài)</v>
          </cell>
          <cell r="Q1974">
            <v>55126</v>
          </cell>
          <cell r="R1974">
            <v>23281.043478260901</v>
          </cell>
          <cell r="S1974">
            <v>78400</v>
          </cell>
          <cell r="T1974">
            <v>30265.35652173917</v>
          </cell>
          <cell r="U1974">
            <v>85391.356521739173</v>
          </cell>
          <cell r="V1974">
            <v>85300</v>
          </cell>
          <cell r="W1974">
            <v>3415.6542608695672</v>
          </cell>
          <cell r="X1974">
            <v>88807.010782608733</v>
          </cell>
        </row>
        <row r="1975">
          <cell r="E1975" t="str">
            <v>15.8C00.2046</v>
          </cell>
          <cell r="F1975" t="str">
            <v>8. Y HỌC CỔ TRUYỀN</v>
          </cell>
          <cell r="G1975" t="str">
            <v>8.53</v>
          </cell>
          <cell r="H1975" t="str">
            <v>Châm tê phẫu thuật nạo xoang triệt để trong viêm xoang do răng</v>
          </cell>
          <cell r="I1975" t="str">
            <v>Châm tê phẫu thuật nạo xoang triệt để trong viêm xoang do răng</v>
          </cell>
          <cell r="J1975" t="str">
            <v>Châm tê phẫu thuật nạo xoang triệt để trong viêm xoang do răng</v>
          </cell>
          <cell r="K1975" t="str">
            <v>B</v>
          </cell>
          <cell r="M1975">
            <v>238</v>
          </cell>
          <cell r="N1975">
            <v>238</v>
          </cell>
          <cell r="P1975" t="str">
            <v>Điện châm (có kim dài)</v>
          </cell>
          <cell r="Q1975">
            <v>55126</v>
          </cell>
          <cell r="R1975">
            <v>23281.043478260901</v>
          </cell>
          <cell r="S1975">
            <v>78400</v>
          </cell>
          <cell r="T1975">
            <v>30265.35652173917</v>
          </cell>
          <cell r="U1975">
            <v>85391.356521739173</v>
          </cell>
          <cell r="V1975">
            <v>85300</v>
          </cell>
          <cell r="W1975">
            <v>3415.6542608695672</v>
          </cell>
          <cell r="X1975">
            <v>88807.010782608733</v>
          </cell>
        </row>
        <row r="1976">
          <cell r="E1976" t="str">
            <v>15.8C00.2046</v>
          </cell>
          <cell r="F1976" t="str">
            <v>8. Y HỌC CỔ TRUYỀN</v>
          </cell>
          <cell r="G1976" t="str">
            <v>8.98</v>
          </cell>
          <cell r="H1976" t="str">
            <v>Châm tê phẫu thuật nối gân gấp cổ chân</v>
          </cell>
          <cell r="I1976" t="str">
            <v>Châm tê phẫu thuật nối gân gấp cổ chân</v>
          </cell>
          <cell r="J1976" t="str">
            <v>Châm tê phẫu thuật nối gân gấp cổ chân</v>
          </cell>
          <cell r="K1976" t="str">
            <v>B</v>
          </cell>
          <cell r="M1976">
            <v>238</v>
          </cell>
          <cell r="N1976">
            <v>238</v>
          </cell>
          <cell r="P1976" t="str">
            <v>Điện châm (có kim dài)</v>
          </cell>
          <cell r="Q1976">
            <v>55126</v>
          </cell>
          <cell r="R1976">
            <v>23281.043478260901</v>
          </cell>
          <cell r="S1976">
            <v>78400</v>
          </cell>
          <cell r="T1976">
            <v>30265.35652173917</v>
          </cell>
          <cell r="U1976">
            <v>85391.356521739173</v>
          </cell>
          <cell r="V1976">
            <v>85300</v>
          </cell>
          <cell r="W1976">
            <v>3415.6542608695672</v>
          </cell>
          <cell r="X1976">
            <v>88807.010782608733</v>
          </cell>
        </row>
        <row r="1977">
          <cell r="E1977" t="str">
            <v>15.8C00.2046</v>
          </cell>
          <cell r="F1977" t="str">
            <v>8. Y HỌC CỔ TRUYỀN</v>
          </cell>
          <cell r="G1977" t="str">
            <v>8.75</v>
          </cell>
          <cell r="H1977" t="str">
            <v>Châm tê phẫu thuật nối nang tụy - hỗng tràng</v>
          </cell>
          <cell r="I1977" t="str">
            <v>Châm tê phẫu thuật nối nang tụy - hỗng tràng</v>
          </cell>
          <cell r="J1977" t="str">
            <v>Châm tê phẫu thuật nối nang tụy - hỗng tràng</v>
          </cell>
          <cell r="K1977" t="str">
            <v>B</v>
          </cell>
          <cell r="M1977">
            <v>238</v>
          </cell>
          <cell r="N1977">
            <v>238</v>
          </cell>
          <cell r="P1977" t="str">
            <v>Điện châm (có kim dài)</v>
          </cell>
          <cell r="Q1977">
            <v>55126</v>
          </cell>
          <cell r="R1977">
            <v>23281.043478260901</v>
          </cell>
          <cell r="S1977">
            <v>78400</v>
          </cell>
          <cell r="T1977">
            <v>30265.35652173917</v>
          </cell>
          <cell r="U1977">
            <v>85391.356521739173</v>
          </cell>
          <cell r="V1977">
            <v>85300</v>
          </cell>
          <cell r="W1977">
            <v>3415.6542608695672</v>
          </cell>
          <cell r="X1977">
            <v>88807.010782608733</v>
          </cell>
        </row>
        <row r="1978">
          <cell r="E1978" t="str">
            <v>15.8C00.2046</v>
          </cell>
          <cell r="F1978" t="str">
            <v>8. Y HỌC CỔ TRUYỀN</v>
          </cell>
          <cell r="G1978" t="str">
            <v>8.68</v>
          </cell>
          <cell r="H1978" t="str">
            <v>Châm tê phẫu thuật nối vị tràng</v>
          </cell>
          <cell r="I1978" t="str">
            <v>Châm tê phẫu thuật nối vị tràng</v>
          </cell>
          <cell r="J1978" t="str">
            <v>Châm tê phẫu thuật nối vị tràng</v>
          </cell>
          <cell r="K1978" t="str">
            <v>B</v>
          </cell>
          <cell r="M1978">
            <v>238</v>
          </cell>
          <cell r="N1978">
            <v>238</v>
          </cell>
          <cell r="P1978" t="str">
            <v>Điện châm (có kim dài)</v>
          </cell>
          <cell r="Q1978">
            <v>55126</v>
          </cell>
          <cell r="R1978">
            <v>23281.043478260901</v>
          </cell>
          <cell r="S1978">
            <v>78400</v>
          </cell>
          <cell r="T1978">
            <v>30265.35652173917</v>
          </cell>
          <cell r="U1978">
            <v>85391.356521739173</v>
          </cell>
          <cell r="V1978">
            <v>85300</v>
          </cell>
          <cell r="W1978">
            <v>3415.6542608695672</v>
          </cell>
          <cell r="X1978">
            <v>88807.010782608733</v>
          </cell>
        </row>
        <row r="1979">
          <cell r="E1979" t="str">
            <v>15.8C00.2046</v>
          </cell>
          <cell r="F1979" t="str">
            <v>8. Y HỌC CỔ TRUYỀN</v>
          </cell>
          <cell r="G1979" t="str">
            <v>8.95</v>
          </cell>
          <cell r="H1979" t="str">
            <v>Châm tê phẫu thuật phẫu thuật bàn chân thuổng</v>
          </cell>
          <cell r="I1979" t="str">
            <v>Châm tê phẫu thuật phẫu thuật bàn chân thuổng</v>
          </cell>
          <cell r="J1979" t="str">
            <v>Châm tê phẫu thuật phẫu thuật bàn chân thuổng</v>
          </cell>
          <cell r="K1979" t="str">
            <v>B</v>
          </cell>
          <cell r="M1979">
            <v>238</v>
          </cell>
          <cell r="N1979">
            <v>238</v>
          </cell>
          <cell r="P1979" t="str">
            <v>Điện châm (có kim dài)</v>
          </cell>
          <cell r="Q1979">
            <v>55126</v>
          </cell>
          <cell r="R1979">
            <v>23281.043478260901</v>
          </cell>
          <cell r="S1979">
            <v>78400</v>
          </cell>
          <cell r="T1979">
            <v>30265.35652173917</v>
          </cell>
          <cell r="U1979">
            <v>85391.356521739173</v>
          </cell>
          <cell r="V1979">
            <v>85300</v>
          </cell>
          <cell r="W1979">
            <v>3415.6542608695672</v>
          </cell>
          <cell r="X1979">
            <v>88807.010782608733</v>
          </cell>
        </row>
        <row r="1980">
          <cell r="E1980" t="str">
            <v>15.8C00.2046</v>
          </cell>
          <cell r="F1980" t="str">
            <v>8. Y HỌC CỔ TRUYỀN</v>
          </cell>
          <cell r="G1980" t="str">
            <v>8.97</v>
          </cell>
          <cell r="H1980" t="str">
            <v>Châm tê phẫu thuật phẫu thuật vết thương khớp</v>
          </cell>
          <cell r="I1980" t="str">
            <v>Châm tê phẫu thuật phẫu thuật vết thương khớp</v>
          </cell>
          <cell r="J1980" t="str">
            <v>Châm tê phẫu thuật phẫu thuật vết thương khớp</v>
          </cell>
          <cell r="K1980" t="str">
            <v>B</v>
          </cell>
          <cell r="M1980">
            <v>238</v>
          </cell>
          <cell r="N1980">
            <v>238</v>
          </cell>
          <cell r="P1980" t="str">
            <v>Điện châm (có kim dài)</v>
          </cell>
          <cell r="Q1980">
            <v>55126</v>
          </cell>
          <cell r="R1980">
            <v>23281.043478260901</v>
          </cell>
          <cell r="S1980">
            <v>78400</v>
          </cell>
          <cell r="T1980">
            <v>30265.35652173917</v>
          </cell>
          <cell r="U1980">
            <v>85391.356521739173</v>
          </cell>
          <cell r="V1980">
            <v>85300</v>
          </cell>
          <cell r="W1980">
            <v>3415.6542608695672</v>
          </cell>
          <cell r="X1980">
            <v>88807.010782608733</v>
          </cell>
        </row>
        <row r="1981">
          <cell r="E1981" t="str">
            <v>15.8C00.2046</v>
          </cell>
          <cell r="F1981" t="str">
            <v>8. Y HỌC CỔ TRUYỀN</v>
          </cell>
          <cell r="G1981" t="str">
            <v>8.113</v>
          </cell>
          <cell r="H1981" t="str">
            <v>Châm tê phẫu thuật quặm</v>
          </cell>
          <cell r="I1981" t="str">
            <v>Châm tê phẫu thuật quặm</v>
          </cell>
          <cell r="J1981" t="str">
            <v>Châm tê phẫu thuật quặm</v>
          </cell>
          <cell r="K1981" t="str">
            <v>B</v>
          </cell>
          <cell r="M1981">
            <v>238</v>
          </cell>
          <cell r="N1981">
            <v>238</v>
          </cell>
          <cell r="P1981" t="str">
            <v>Điện châm (có kim dài)</v>
          </cell>
          <cell r="Q1981">
            <v>55126</v>
          </cell>
          <cell r="R1981">
            <v>23281.043478260901</v>
          </cell>
          <cell r="S1981">
            <v>78400</v>
          </cell>
          <cell r="T1981">
            <v>30265.35652173917</v>
          </cell>
          <cell r="U1981">
            <v>85391.356521739173</v>
          </cell>
          <cell r="V1981">
            <v>85300</v>
          </cell>
          <cell r="W1981">
            <v>3415.6542608695672</v>
          </cell>
          <cell r="X1981">
            <v>88807.010782608733</v>
          </cell>
        </row>
        <row r="1982">
          <cell r="E1982" t="str">
            <v>15.8C00.2046</v>
          </cell>
          <cell r="F1982" t="str">
            <v>8. Y HỌC CỔ TRUYỀN</v>
          </cell>
          <cell r="G1982" t="str">
            <v>8.66</v>
          </cell>
          <cell r="H1982" t="str">
            <v>Châm tê phẫu thuật sa trực tràng không cắt ruột</v>
          </cell>
          <cell r="I1982" t="str">
            <v>Châm tê phẫu thuật sa trực tràng không cắt ruột</v>
          </cell>
          <cell r="J1982" t="str">
            <v>Châm tê phẫu thuật sa trực tràng không cắt ruột</v>
          </cell>
          <cell r="K1982" t="str">
            <v>B</v>
          </cell>
          <cell r="M1982">
            <v>238</v>
          </cell>
          <cell r="N1982">
            <v>238</v>
          </cell>
          <cell r="P1982" t="str">
            <v>Điện châm (có kim dài)</v>
          </cell>
          <cell r="Q1982">
            <v>55126</v>
          </cell>
          <cell r="R1982">
            <v>23281.043478260901</v>
          </cell>
          <cell r="S1982">
            <v>78400</v>
          </cell>
          <cell r="T1982">
            <v>30265.35652173917</v>
          </cell>
          <cell r="U1982">
            <v>85391.356521739173</v>
          </cell>
          <cell r="V1982">
            <v>85300</v>
          </cell>
          <cell r="W1982">
            <v>3415.6542608695672</v>
          </cell>
          <cell r="X1982">
            <v>88807.010782608733</v>
          </cell>
        </row>
        <row r="1983">
          <cell r="E1983" t="str">
            <v>15.8C00.2046</v>
          </cell>
          <cell r="F1983" t="str">
            <v>8. Y HỌC CỔ TRUYỀN</v>
          </cell>
          <cell r="G1983" t="str">
            <v>8.46</v>
          </cell>
          <cell r="H1983" t="str">
            <v>Châm tê phẫu thuật sẹo hẹp thanh - khí quản</v>
          </cell>
          <cell r="I1983" t="str">
            <v>Châm tê phẫu thuật sẹo hẹp thanh - khí quản</v>
          </cell>
          <cell r="J1983" t="str">
            <v>Châm tê phẫu thuật sẹo hẹp thanh - khí quản</v>
          </cell>
          <cell r="K1983" t="str">
            <v>B</v>
          </cell>
          <cell r="M1983">
            <v>238</v>
          </cell>
          <cell r="N1983">
            <v>238</v>
          </cell>
          <cell r="P1983" t="str">
            <v>Điện châm (có kim dài)</v>
          </cell>
          <cell r="Q1983">
            <v>55126</v>
          </cell>
          <cell r="R1983">
            <v>23281.043478260901</v>
          </cell>
          <cell r="S1983">
            <v>78400</v>
          </cell>
          <cell r="T1983">
            <v>30265.35652173917</v>
          </cell>
          <cell r="U1983">
            <v>85391.356521739173</v>
          </cell>
          <cell r="V1983">
            <v>85300</v>
          </cell>
          <cell r="W1983">
            <v>3415.6542608695672</v>
          </cell>
          <cell r="X1983">
            <v>88807.010782608733</v>
          </cell>
        </row>
        <row r="1984">
          <cell r="E1984" t="str">
            <v>15.8C00.2046</v>
          </cell>
          <cell r="F1984" t="str">
            <v>8. Y HỌC CỔ TRUYỀN</v>
          </cell>
          <cell r="G1984" t="str">
            <v>8.63</v>
          </cell>
          <cell r="H1984" t="str">
            <v>Châm tê phẫu thuật tắc ruột do dây chằng</v>
          </cell>
          <cell r="I1984" t="str">
            <v>Châm tê phẫu thuật tắc ruột do dây chằng</v>
          </cell>
          <cell r="J1984" t="str">
            <v>Châm tê phẫu thuật tắc ruột do dây chằng</v>
          </cell>
          <cell r="K1984" t="str">
            <v>B</v>
          </cell>
          <cell r="M1984">
            <v>238</v>
          </cell>
          <cell r="N1984">
            <v>238</v>
          </cell>
          <cell r="P1984" t="str">
            <v>Điện châm (có kim dài)</v>
          </cell>
          <cell r="Q1984">
            <v>55126</v>
          </cell>
          <cell r="R1984">
            <v>23281.043478260901</v>
          </cell>
          <cell r="S1984">
            <v>78400</v>
          </cell>
          <cell r="T1984">
            <v>30265.35652173917</v>
          </cell>
          <cell r="U1984">
            <v>85391.356521739173</v>
          </cell>
          <cell r="V1984">
            <v>85300</v>
          </cell>
          <cell r="W1984">
            <v>3415.6542608695672</v>
          </cell>
          <cell r="X1984">
            <v>88807.010782608733</v>
          </cell>
        </row>
        <row r="1985">
          <cell r="E1985" t="str">
            <v>15.8C00.2046</v>
          </cell>
          <cell r="F1985" t="str">
            <v>8. Y HỌC CỔ TRUYỀN</v>
          </cell>
          <cell r="G1985" t="str">
            <v>8.42</v>
          </cell>
          <cell r="H1985" t="str">
            <v>Châm tê phẫu thuật tai xương chũm trong viêm tắc tĩnh mạch bên</v>
          </cell>
          <cell r="I1985" t="str">
            <v>Châm tê phẫu thuật tai xương chũm trong viêm tắc tĩnh mạch bên</v>
          </cell>
          <cell r="J1985" t="str">
            <v>Châm tê phẫu thuật tai xương chũm trong viêm tắc tĩnh mạch bên</v>
          </cell>
          <cell r="K1985" t="str">
            <v>B</v>
          </cell>
          <cell r="M1985">
            <v>238</v>
          </cell>
          <cell r="N1985">
            <v>238</v>
          </cell>
          <cell r="P1985" t="str">
            <v>Điện châm (có kim dài)</v>
          </cell>
          <cell r="Q1985">
            <v>55126</v>
          </cell>
          <cell r="R1985">
            <v>23281.043478260901</v>
          </cell>
          <cell r="S1985">
            <v>78400</v>
          </cell>
          <cell r="T1985">
            <v>30265.35652173917</v>
          </cell>
          <cell r="U1985">
            <v>85391.356521739173</v>
          </cell>
          <cell r="V1985">
            <v>85300</v>
          </cell>
          <cell r="W1985">
            <v>3415.6542608695672</v>
          </cell>
          <cell r="X1985">
            <v>88807.010782608733</v>
          </cell>
        </row>
        <row r="1986">
          <cell r="E1986" t="str">
            <v>15.8C00.2046</v>
          </cell>
          <cell r="F1986" t="str">
            <v>8. Y HỌC CỔ TRUYỀN</v>
          </cell>
          <cell r="G1986" t="str">
            <v>8.74</v>
          </cell>
          <cell r="H1986" t="str">
            <v>Châm tê phẫu thuật thắt trĩ có kèm bóc tách, cắt một bó trĩ</v>
          </cell>
          <cell r="I1986" t="str">
            <v>Châm tê phẫu thuật thắt trĩ có kèm bóc tách, cắt một bó trĩ</v>
          </cell>
          <cell r="J1986" t="str">
            <v>Châm tê phẫu thuật thắt trĩ có kèm bóc tách, cắt một bó trĩ</v>
          </cell>
          <cell r="K1986" t="str">
            <v>B</v>
          </cell>
          <cell r="M1986">
            <v>238</v>
          </cell>
          <cell r="N1986">
            <v>238</v>
          </cell>
          <cell r="P1986" t="str">
            <v>Điện châm (có kim dài)</v>
          </cell>
          <cell r="Q1986">
            <v>55126</v>
          </cell>
          <cell r="R1986">
            <v>23281.043478260901</v>
          </cell>
          <cell r="S1986">
            <v>78400</v>
          </cell>
          <cell r="T1986">
            <v>30265.35652173917</v>
          </cell>
          <cell r="U1986">
            <v>85391.356521739173</v>
          </cell>
          <cell r="V1986">
            <v>85300</v>
          </cell>
          <cell r="W1986">
            <v>3415.6542608695672</v>
          </cell>
          <cell r="X1986">
            <v>88807.010782608733</v>
          </cell>
        </row>
        <row r="1987">
          <cell r="E1987" t="str">
            <v>15.8C00.2046</v>
          </cell>
          <cell r="F1987" t="str">
            <v>8. Y HỌC CỔ TRUYỀN</v>
          </cell>
          <cell r="G1987" t="str">
            <v>8.104</v>
          </cell>
          <cell r="H1987" t="str">
            <v>Châm tê phẫu thuật tràn dịch màng tinh hoàn</v>
          </cell>
          <cell r="I1987" t="str">
            <v>Châm tê phẫu thuật tràn dịch màng tinh hoàn</v>
          </cell>
          <cell r="J1987" t="str">
            <v>Châm tê phẫu thuật tràn dịch màng tinh hoàn</v>
          </cell>
          <cell r="K1987" t="str">
            <v>B</v>
          </cell>
          <cell r="M1987">
            <v>238</v>
          </cell>
          <cell r="N1987">
            <v>238</v>
          </cell>
          <cell r="P1987" t="str">
            <v>Điện châm (có kim dài)</v>
          </cell>
          <cell r="Q1987">
            <v>55126</v>
          </cell>
          <cell r="R1987">
            <v>23281.043478260901</v>
          </cell>
          <cell r="S1987">
            <v>78400</v>
          </cell>
          <cell r="T1987">
            <v>30265.35652173917</v>
          </cell>
          <cell r="U1987">
            <v>85391.356521739173</v>
          </cell>
          <cell r="V1987">
            <v>85300</v>
          </cell>
          <cell r="W1987">
            <v>3415.6542608695672</v>
          </cell>
          <cell r="X1987">
            <v>88807.010782608733</v>
          </cell>
        </row>
        <row r="1988">
          <cell r="E1988" t="str">
            <v>15.8C00.2046</v>
          </cell>
          <cell r="F1988" t="str">
            <v>8. Y HỌC CỔ TRUYỀN</v>
          </cell>
          <cell r="G1988" t="str">
            <v>8.90</v>
          </cell>
          <cell r="H1988" t="str">
            <v>Châm tê phẫu thuật treo tử cung</v>
          </cell>
          <cell r="I1988" t="str">
            <v>Châm tê phẫu thuật treo tử cung</v>
          </cell>
          <cell r="J1988" t="str">
            <v>Châm tê phẫu thuật treo tử cung</v>
          </cell>
          <cell r="K1988" t="str">
            <v>B</v>
          </cell>
          <cell r="M1988">
            <v>238</v>
          </cell>
          <cell r="N1988">
            <v>238</v>
          </cell>
          <cell r="P1988" t="str">
            <v>Điện châm (có kim dài)</v>
          </cell>
          <cell r="Q1988">
            <v>55126</v>
          </cell>
          <cell r="R1988">
            <v>23281.043478260901</v>
          </cell>
          <cell r="S1988">
            <v>78400</v>
          </cell>
          <cell r="T1988">
            <v>30265.35652173917</v>
          </cell>
          <cell r="U1988">
            <v>85391.356521739173</v>
          </cell>
          <cell r="V1988">
            <v>85300</v>
          </cell>
          <cell r="W1988">
            <v>3415.6542608695672</v>
          </cell>
          <cell r="X1988">
            <v>88807.010782608733</v>
          </cell>
        </row>
        <row r="1989">
          <cell r="E1989" t="str">
            <v>15.8C00.2046</v>
          </cell>
          <cell r="F1989" t="str">
            <v>8. Y HỌC CỔ TRUYỀN</v>
          </cell>
          <cell r="G1989" t="str">
            <v>8.47</v>
          </cell>
          <cell r="H1989" t="str">
            <v>Châm tê phẫu thuật trong mềm sụn thanh quản</v>
          </cell>
          <cell r="I1989" t="str">
            <v>Châm tê phẫu thuật trong mềm sụn thanh quản</v>
          </cell>
          <cell r="J1989" t="str">
            <v>Châm tê phẫu thuật trong mềm sụn thanh quản</v>
          </cell>
          <cell r="K1989" t="str">
            <v>B</v>
          </cell>
          <cell r="M1989">
            <v>238</v>
          </cell>
          <cell r="N1989">
            <v>238</v>
          </cell>
          <cell r="P1989" t="str">
            <v>Điện châm (có kim dài)</v>
          </cell>
          <cell r="Q1989">
            <v>55126</v>
          </cell>
          <cell r="R1989">
            <v>23281.043478260901</v>
          </cell>
          <cell r="S1989">
            <v>78400</v>
          </cell>
          <cell r="T1989">
            <v>30265.35652173917</v>
          </cell>
          <cell r="U1989">
            <v>85391.356521739173</v>
          </cell>
          <cell r="V1989">
            <v>85300</v>
          </cell>
          <cell r="W1989">
            <v>3415.6542608695672</v>
          </cell>
          <cell r="X1989">
            <v>88807.010782608733</v>
          </cell>
        </row>
        <row r="1990">
          <cell r="E1990" t="str">
            <v>15.8C00.2046</v>
          </cell>
          <cell r="F1990" t="str">
            <v>8. Y HỌC CỔ TRUYỀN</v>
          </cell>
          <cell r="G1990" t="str">
            <v>8.51</v>
          </cell>
          <cell r="H1990" t="str">
            <v>Châm tê phẫu thuật vách ngăn mũi</v>
          </cell>
          <cell r="I1990" t="str">
            <v>Châm tê phẫu thuật vách ngăn mũi</v>
          </cell>
          <cell r="J1990" t="str">
            <v>Châm tê phẫu thuật vách ngăn mũi</v>
          </cell>
          <cell r="K1990" t="str">
            <v>B</v>
          </cell>
          <cell r="M1990">
            <v>238</v>
          </cell>
          <cell r="N1990">
            <v>238</v>
          </cell>
          <cell r="P1990" t="str">
            <v>Điện châm (có kim dài)</v>
          </cell>
          <cell r="Q1990">
            <v>55126</v>
          </cell>
          <cell r="R1990">
            <v>23281.043478260901</v>
          </cell>
          <cell r="S1990">
            <v>78400</v>
          </cell>
          <cell r="T1990">
            <v>30265.35652173917</v>
          </cell>
          <cell r="U1990">
            <v>85391.356521739173</v>
          </cell>
          <cell r="V1990">
            <v>85300</v>
          </cell>
          <cell r="W1990">
            <v>3415.6542608695672</v>
          </cell>
          <cell r="X1990">
            <v>88807.010782608733</v>
          </cell>
        </row>
        <row r="1991">
          <cell r="E1991" t="str">
            <v>15.8C00.2046</v>
          </cell>
          <cell r="F1991" t="str">
            <v>8. Y HỌC CỔ TRUYỀN</v>
          </cell>
          <cell r="G1991" t="str">
            <v>8.50</v>
          </cell>
          <cell r="H1991" t="str">
            <v>Châm tê phẫu thuật vùng chân bướm hàm</v>
          </cell>
          <cell r="I1991" t="str">
            <v>Châm tê phẫu thuật vùng chân bướm hàm</v>
          </cell>
          <cell r="J1991" t="str">
            <v>Châm tê phẫu thuật vùng chân bướm hàm</v>
          </cell>
          <cell r="K1991" t="str">
            <v>B</v>
          </cell>
          <cell r="M1991">
            <v>238</v>
          </cell>
          <cell r="N1991">
            <v>238</v>
          </cell>
          <cell r="P1991" t="str">
            <v>Điện châm (có kim dài)</v>
          </cell>
          <cell r="Q1991">
            <v>55126</v>
          </cell>
          <cell r="R1991">
            <v>23281.043478260901</v>
          </cell>
          <cell r="S1991">
            <v>78400</v>
          </cell>
          <cell r="T1991">
            <v>30265.35652173917</v>
          </cell>
          <cell r="U1991">
            <v>85391.356521739173</v>
          </cell>
          <cell r="V1991">
            <v>85300</v>
          </cell>
          <cell r="W1991">
            <v>3415.6542608695672</v>
          </cell>
          <cell r="X1991">
            <v>88807.010782608733</v>
          </cell>
        </row>
        <row r="1992">
          <cell r="E1992" t="str">
            <v>15.8C00.2046</v>
          </cell>
          <cell r="F1992" t="str">
            <v>8. Y HỌC CỔ TRUYỀN</v>
          </cell>
          <cell r="G1992" t="str">
            <v>8.43</v>
          </cell>
          <cell r="H1992" t="str">
            <v>Châm tê phẫu thuật xoang trán</v>
          </cell>
          <cell r="I1992" t="str">
            <v>Châm tê phẫu thuật xoang trán</v>
          </cell>
          <cell r="J1992" t="str">
            <v>Châm tê phẫu thuật xoang trán</v>
          </cell>
          <cell r="K1992" t="str">
            <v>B</v>
          </cell>
          <cell r="M1992">
            <v>238</v>
          </cell>
          <cell r="N1992">
            <v>238</v>
          </cell>
          <cell r="P1992" t="str">
            <v>Điện châm (có kim dài)</v>
          </cell>
          <cell r="Q1992">
            <v>55126</v>
          </cell>
          <cell r="R1992">
            <v>23281.043478260901</v>
          </cell>
          <cell r="S1992">
            <v>78400</v>
          </cell>
          <cell r="T1992">
            <v>30265.35652173917</v>
          </cell>
          <cell r="U1992">
            <v>85391.356521739173</v>
          </cell>
          <cell r="V1992">
            <v>85300</v>
          </cell>
          <cell r="W1992">
            <v>3415.6542608695672</v>
          </cell>
          <cell r="X1992">
            <v>88807.010782608733</v>
          </cell>
        </row>
        <row r="1993">
          <cell r="E1993" t="str">
            <v>37.8B00.1888</v>
          </cell>
          <cell r="F1993" t="str">
            <v>02. NỘI KHOA</v>
          </cell>
          <cell r="G1993" t="str">
            <v>2.17</v>
          </cell>
          <cell r="H1993" t="str">
            <v>Đặt nội khí quản 2 nòng</v>
          </cell>
          <cell r="I1993" t="str">
            <v>Đặt nội khí quản 2 nòng</v>
          </cell>
          <cell r="J1993" t="str">
            <v>Đặt nội khí quản 2 nòng</v>
          </cell>
          <cell r="K1993" t="str">
            <v>B</v>
          </cell>
          <cell r="L1993" t="str">
            <v>TDB</v>
          </cell>
          <cell r="M1993">
            <v>106</v>
          </cell>
          <cell r="N1993">
            <v>106</v>
          </cell>
          <cell r="P1993" t="str">
            <v>Đặt nội khí quản</v>
          </cell>
          <cell r="Q1993">
            <v>511000</v>
          </cell>
          <cell r="R1993">
            <v>68869.565217391297</v>
          </cell>
          <cell r="S1993">
            <v>579000</v>
          </cell>
          <cell r="T1993">
            <v>89530.434782608689</v>
          </cell>
          <cell r="U1993">
            <v>600530.43478260865</v>
          </cell>
          <cell r="V1993">
            <v>600500</v>
          </cell>
          <cell r="W1993">
            <v>24021.217391304348</v>
          </cell>
          <cell r="X1993">
            <v>624551.65217391297</v>
          </cell>
        </row>
        <row r="1994">
          <cell r="E1994" t="str">
            <v>15.8C00.2046</v>
          </cell>
          <cell r="F1994" t="str">
            <v>8. Y HỌC CỔ TRUYỀN</v>
          </cell>
          <cell r="G1994" t="str">
            <v>8.146</v>
          </cell>
          <cell r="H1994" t="str">
            <v>Điện mãng châm điều trị</v>
          </cell>
          <cell r="I1994" t="str">
            <v>Điện mãng châm điều trị</v>
          </cell>
          <cell r="J1994" t="str">
            <v>Điện mãng châm điều trị</v>
          </cell>
          <cell r="K1994" t="str">
            <v>C</v>
          </cell>
          <cell r="M1994">
            <v>238</v>
          </cell>
          <cell r="N1994">
            <v>238</v>
          </cell>
          <cell r="P1994" t="str">
            <v>Điện châm (có kim dài)</v>
          </cell>
          <cell r="Q1994">
            <v>55126</v>
          </cell>
          <cell r="R1994">
            <v>23281.043478260901</v>
          </cell>
          <cell r="S1994">
            <v>78400</v>
          </cell>
          <cell r="T1994">
            <v>30265.35652173917</v>
          </cell>
          <cell r="U1994">
            <v>85391.356521739173</v>
          </cell>
          <cell r="V1994">
            <v>85300</v>
          </cell>
          <cell r="W1994">
            <v>3415.6542608695672</v>
          </cell>
          <cell r="X1994">
            <v>88807.010782608733</v>
          </cell>
        </row>
        <row r="1995">
          <cell r="E1995" t="str">
            <v>15.8C00.2046</v>
          </cell>
          <cell r="F1995" t="str">
            <v>8. Y HỌC CỔ TRUYỀN</v>
          </cell>
          <cell r="G1995" t="str">
            <v>8.115</v>
          </cell>
          <cell r="H1995" t="str">
            <v>Điện mãng châm điều trị béo phì</v>
          </cell>
          <cell r="I1995" t="str">
            <v>Điện mãng châm điều trị béo phì</v>
          </cell>
          <cell r="J1995" t="str">
            <v>Điện mãng châm điều trị béo phì</v>
          </cell>
          <cell r="K1995" t="str">
            <v>C</v>
          </cell>
          <cell r="L1995" t="str">
            <v>T1</v>
          </cell>
          <cell r="M1995">
            <v>238</v>
          </cell>
          <cell r="N1995">
            <v>238</v>
          </cell>
          <cell r="P1995" t="str">
            <v>Điện châm (có kim dài)</v>
          </cell>
          <cell r="Q1995">
            <v>55126</v>
          </cell>
          <cell r="R1995">
            <v>23281.043478260901</v>
          </cell>
          <cell r="S1995">
            <v>78400</v>
          </cell>
          <cell r="T1995">
            <v>30265.35652173917</v>
          </cell>
          <cell r="U1995">
            <v>85391.356521739173</v>
          </cell>
          <cell r="V1995">
            <v>85300</v>
          </cell>
          <cell r="W1995">
            <v>3415.6542608695672</v>
          </cell>
          <cell r="X1995">
            <v>88807.010782608733</v>
          </cell>
        </row>
        <row r="1996">
          <cell r="E1996" t="str">
            <v>15.8C00.2046</v>
          </cell>
          <cell r="F1996" t="str">
            <v>8. Y HỌC CỔ TRUYỀN</v>
          </cell>
          <cell r="G1996" t="str">
            <v>8.161</v>
          </cell>
          <cell r="H1996" t="str">
            <v>Điện mãng châm điều trị bí đái cơ năng</v>
          </cell>
          <cell r="I1996" t="str">
            <v>Điện mãng châm điều trị bí đái cơ năng</v>
          </cell>
          <cell r="J1996" t="str">
            <v>Điện mãng châm điều trị bí đái cơ năng</v>
          </cell>
          <cell r="K1996" t="str">
            <v>C</v>
          </cell>
          <cell r="L1996" t="str">
            <v>T1</v>
          </cell>
          <cell r="M1996">
            <v>238</v>
          </cell>
          <cell r="N1996">
            <v>238</v>
          </cell>
          <cell r="P1996" t="str">
            <v>Điện châm (có kim dài)</v>
          </cell>
          <cell r="Q1996">
            <v>55126</v>
          </cell>
          <cell r="R1996">
            <v>23281.043478260901</v>
          </cell>
          <cell r="S1996">
            <v>78400</v>
          </cell>
          <cell r="T1996">
            <v>30265.35652173917</v>
          </cell>
          <cell r="U1996">
            <v>85391.356521739173</v>
          </cell>
          <cell r="V1996">
            <v>85300</v>
          </cell>
          <cell r="W1996">
            <v>3415.6542608695672</v>
          </cell>
          <cell r="X1996">
            <v>88807.010782608733</v>
          </cell>
        </row>
        <row r="1997">
          <cell r="E1997" t="str">
            <v>37.8B00.1888</v>
          </cell>
          <cell r="F1997" t="str">
            <v>03. NHI KHOA</v>
          </cell>
          <cell r="G1997" t="str">
            <v>3.99</v>
          </cell>
          <cell r="H1997" t="str">
            <v>Đặt nội khí quản 2 nòng</v>
          </cell>
          <cell r="I1997" t="str">
            <v>Đặt nội khí quản 2 nòng</v>
          </cell>
          <cell r="J1997" t="str">
            <v>Đặt nội khí quản 2 nòng</v>
          </cell>
          <cell r="K1997" t="str">
            <v>C</v>
          </cell>
          <cell r="L1997" t="str">
            <v>TDB</v>
          </cell>
          <cell r="M1997">
            <v>106</v>
          </cell>
          <cell r="N1997">
            <v>106</v>
          </cell>
          <cell r="P1997" t="str">
            <v>Đặt nội khí quản</v>
          </cell>
          <cell r="Q1997">
            <v>511000</v>
          </cell>
          <cell r="R1997">
            <v>68869.565217391297</v>
          </cell>
          <cell r="S1997">
            <v>579000</v>
          </cell>
          <cell r="T1997">
            <v>89530.434782608689</v>
          </cell>
          <cell r="U1997">
            <v>600530.43478260865</v>
          </cell>
          <cell r="V1997">
            <v>600500</v>
          </cell>
          <cell r="W1997">
            <v>24021.217391304348</v>
          </cell>
          <cell r="X1997">
            <v>624551.65217391297</v>
          </cell>
        </row>
        <row r="1998">
          <cell r="E1998" t="str">
            <v>15.8C00.2046</v>
          </cell>
          <cell r="F1998" t="str">
            <v>8. Y HỌC CỔ TRUYỀN</v>
          </cell>
          <cell r="G1998" t="str">
            <v>8.135</v>
          </cell>
          <cell r="H1998" t="str">
            <v>Điện mãng châm điều trị đau dây thần kinh liên sườn</v>
          </cell>
          <cell r="I1998" t="str">
            <v>Điện mãng châm điều trị đau dây thần kinh liên sườn</v>
          </cell>
          <cell r="J1998" t="str">
            <v>Điện mãng châm điều trị đau dây thần kinh liên sườn</v>
          </cell>
          <cell r="K1998" t="str">
            <v>C</v>
          </cell>
          <cell r="L1998" t="str">
            <v>T1</v>
          </cell>
          <cell r="M1998">
            <v>238</v>
          </cell>
          <cell r="N1998">
            <v>238</v>
          </cell>
          <cell r="P1998" t="str">
            <v>Điện châm (có kim dài)</v>
          </cell>
          <cell r="Q1998">
            <v>55126</v>
          </cell>
          <cell r="R1998">
            <v>23281.043478260901</v>
          </cell>
          <cell r="S1998">
            <v>78400</v>
          </cell>
          <cell r="T1998">
            <v>30265.35652173917</v>
          </cell>
          <cell r="U1998">
            <v>85391.356521739173</v>
          </cell>
          <cell r="V1998">
            <v>85300</v>
          </cell>
          <cell r="W1998">
            <v>3415.6542608695672</v>
          </cell>
          <cell r="X1998">
            <v>88807.010782608733</v>
          </cell>
        </row>
        <row r="1999">
          <cell r="E1999" t="str">
            <v>15.8C00.2046</v>
          </cell>
          <cell r="F1999" t="str">
            <v>8. Y HỌC CỔ TRUYỀN</v>
          </cell>
          <cell r="G1999" t="str">
            <v>8.143</v>
          </cell>
          <cell r="H1999" t="str">
            <v>Điện mãng châm điều trị đau hố mắt</v>
          </cell>
          <cell r="I1999" t="str">
            <v>Điện mãng châm điều trị đau hố mắt</v>
          </cell>
          <cell r="J1999" t="str">
            <v>Điện mãng châm điều trị đau hố mắt</v>
          </cell>
          <cell r="K1999" t="str">
            <v>C</v>
          </cell>
          <cell r="L1999" t="str">
            <v>T1</v>
          </cell>
          <cell r="M1999">
            <v>238</v>
          </cell>
          <cell r="N1999">
            <v>238</v>
          </cell>
          <cell r="P1999" t="str">
            <v>Điện châm (có kim dài)</v>
          </cell>
          <cell r="Q1999">
            <v>55126</v>
          </cell>
          <cell r="R1999">
            <v>23281.043478260901</v>
          </cell>
          <cell r="S1999">
            <v>78400</v>
          </cell>
          <cell r="T1999">
            <v>30265.35652173917</v>
          </cell>
          <cell r="U1999">
            <v>85391.356521739173</v>
          </cell>
          <cell r="V1999">
            <v>85300</v>
          </cell>
          <cell r="W1999">
            <v>3415.6542608695672</v>
          </cell>
          <cell r="X1999">
            <v>88807.010782608733</v>
          </cell>
        </row>
        <row r="2000">
          <cell r="E2000" t="str">
            <v>37.8D07.0813</v>
          </cell>
          <cell r="F2000" t="str">
            <v>03. NHI KHOA</v>
          </cell>
          <cell r="G2000" t="str">
            <v>3.1637</v>
          </cell>
          <cell r="H2000" t="str">
            <v>Đặt ống silicon tiền phòng điều trị glôcôm</v>
          </cell>
          <cell r="I2000" t="str">
            <v>Đặt ống silicon tiền phòng điều trị glôcôm</v>
          </cell>
          <cell r="J2000" t="str">
            <v>Đặt ống Silicon tiền phòng điều trị glôcôm</v>
          </cell>
          <cell r="K2000" t="str">
            <v>B</v>
          </cell>
          <cell r="L2000" t="str">
            <v>PDB</v>
          </cell>
          <cell r="M2000">
            <v>823</v>
          </cell>
          <cell r="N2000">
            <v>823</v>
          </cell>
          <cell r="O2000" t="str">
            <v>Chưa bao gồm ống silicon.</v>
          </cell>
          <cell r="P2000" t="str">
            <v xml:space="preserve">Phẫu thuật đặt ống Silicon tiền phòng </v>
          </cell>
          <cell r="Q2000">
            <v>1282000</v>
          </cell>
          <cell r="R2000">
            <v>278608.69565217401</v>
          </cell>
          <cell r="S2000">
            <v>1560000</v>
          </cell>
          <cell r="T2000">
            <v>362191.30434782617</v>
          </cell>
          <cell r="U2000">
            <v>1644191.3043478262</v>
          </cell>
          <cell r="V2000">
            <v>1644100</v>
          </cell>
          <cell r="W2000">
            <v>65767.652173913055</v>
          </cell>
          <cell r="X2000">
            <v>1709958.9565217393</v>
          </cell>
        </row>
        <row r="2001">
          <cell r="E2001" t="str">
            <v>37.8D07.0813</v>
          </cell>
          <cell r="F2001" t="str">
            <v>14. MẮT</v>
          </cell>
          <cell r="G2001" t="str">
            <v>14.151</v>
          </cell>
          <cell r="H2001" t="str">
            <v>Đặt ống silicon tiền phòng điều trị glôcôm</v>
          </cell>
          <cell r="I2001" t="str">
            <v>Đặt ống silicon tiền phòng điều trị glôcôm</v>
          </cell>
          <cell r="J2001" t="str">
            <v>Đặt ống Silicon tiền phòng điều trị glôcôm</v>
          </cell>
          <cell r="K2001" t="str">
            <v>B</v>
          </cell>
          <cell r="L2001" t="str">
            <v>PDB</v>
          </cell>
          <cell r="M2001">
            <v>823</v>
          </cell>
          <cell r="N2001">
            <v>823</v>
          </cell>
          <cell r="O2001" t="str">
            <v>Chưa bao gồm ống silicon.</v>
          </cell>
          <cell r="P2001" t="str">
            <v xml:space="preserve">Phẫu thuật đặt ống Silicon tiền phòng </v>
          </cell>
          <cell r="Q2001">
            <v>1282000</v>
          </cell>
          <cell r="R2001">
            <v>278608.69565217401</v>
          </cell>
          <cell r="S2001">
            <v>1560000</v>
          </cell>
          <cell r="T2001">
            <v>362191.30434782617</v>
          </cell>
          <cell r="U2001">
            <v>1644191.3043478262</v>
          </cell>
          <cell r="V2001">
            <v>1644100</v>
          </cell>
          <cell r="W2001">
            <v>65767.652173913055</v>
          </cell>
          <cell r="X2001">
            <v>1709958.9565217393</v>
          </cell>
        </row>
        <row r="2002">
          <cell r="E2002" t="str">
            <v>15.8C00.2046</v>
          </cell>
          <cell r="F2002" t="str">
            <v>8. Y HỌC CỔ TRUYỀN</v>
          </cell>
          <cell r="G2002" t="str">
            <v>8.137</v>
          </cell>
          <cell r="H2002" t="str">
            <v>Điện mãng châm điều trị đau thần kinh V</v>
          </cell>
          <cell r="I2002" t="str">
            <v>Điện mãng châm điều trị đau thần kinh V</v>
          </cell>
          <cell r="J2002" t="str">
            <v>Điện mãng châm điều trị đau thần kinh V</v>
          </cell>
          <cell r="K2002" t="str">
            <v>C</v>
          </cell>
          <cell r="L2002" t="str">
            <v>T1</v>
          </cell>
          <cell r="M2002">
            <v>238</v>
          </cell>
          <cell r="N2002">
            <v>238</v>
          </cell>
          <cell r="P2002" t="str">
            <v>Điện châm (có kim dài)</v>
          </cell>
          <cell r="Q2002">
            <v>55126</v>
          </cell>
          <cell r="R2002">
            <v>23281.043478260901</v>
          </cell>
          <cell r="S2002">
            <v>78400</v>
          </cell>
          <cell r="T2002">
            <v>30265.35652173917</v>
          </cell>
          <cell r="U2002">
            <v>85391.356521739173</v>
          </cell>
          <cell r="V2002">
            <v>85300</v>
          </cell>
          <cell r="W2002">
            <v>3415.6542608695672</v>
          </cell>
          <cell r="X2002">
            <v>88807.010782608733</v>
          </cell>
        </row>
        <row r="2003">
          <cell r="E2003" t="str">
            <v>15.8C00.2046</v>
          </cell>
          <cell r="F2003" t="str">
            <v>8. Y HỌC CỔ TRUYỀN</v>
          </cell>
          <cell r="G2003" t="str">
            <v>8.158</v>
          </cell>
          <cell r="H2003" t="str">
            <v>Điện mãng châm điều trị di tinh</v>
          </cell>
          <cell r="I2003" t="str">
            <v>Điện mãng châm điều trị di tinh</v>
          </cell>
          <cell r="J2003" t="str">
            <v>Điện mãng châm điều trị di tinh</v>
          </cell>
          <cell r="K2003" t="str">
            <v>C</v>
          </cell>
          <cell r="L2003" t="str">
            <v>T1</v>
          </cell>
          <cell r="M2003">
            <v>238</v>
          </cell>
          <cell r="N2003">
            <v>238</v>
          </cell>
          <cell r="P2003" t="str">
            <v>Điện châm (có kim dài)</v>
          </cell>
          <cell r="Q2003">
            <v>55126</v>
          </cell>
          <cell r="R2003">
            <v>23281.043478260901</v>
          </cell>
          <cell r="S2003">
            <v>78400</v>
          </cell>
          <cell r="T2003">
            <v>30265.35652173917</v>
          </cell>
          <cell r="U2003">
            <v>85391.356521739173</v>
          </cell>
          <cell r="V2003">
            <v>85300</v>
          </cell>
          <cell r="W2003">
            <v>3415.6542608695672</v>
          </cell>
          <cell r="X2003">
            <v>88807.010782608733</v>
          </cell>
        </row>
        <row r="2004">
          <cell r="E2004" t="str">
            <v>15.8C00.2046</v>
          </cell>
          <cell r="F2004" t="str">
            <v>8. Y HỌC CỔ TRUYỀN</v>
          </cell>
          <cell r="G2004" t="str">
            <v>8.156</v>
          </cell>
          <cell r="H2004" t="str">
            <v>Điện mãng châm điều trị giảm đau do thoái hóa khớp</v>
          </cell>
          <cell r="I2004" t="str">
            <v>Điện mãng châm điều trị giảm đau do thoái hóa khớp</v>
          </cell>
          <cell r="J2004" t="str">
            <v>Điện mãng châm điều trị giảm đau do thoái hóa khớp</v>
          </cell>
          <cell r="K2004" t="str">
            <v>C</v>
          </cell>
          <cell r="L2004" t="str">
            <v>T1</v>
          </cell>
          <cell r="M2004">
            <v>238</v>
          </cell>
          <cell r="N2004">
            <v>238</v>
          </cell>
          <cell r="P2004" t="str">
            <v>Điện châm (có kim dài)</v>
          </cell>
          <cell r="Q2004">
            <v>55126</v>
          </cell>
          <cell r="R2004">
            <v>23281.043478260901</v>
          </cell>
          <cell r="S2004">
            <v>78400</v>
          </cell>
          <cell r="T2004">
            <v>30265.35652173917</v>
          </cell>
          <cell r="U2004">
            <v>85391.356521739173</v>
          </cell>
          <cell r="V2004">
            <v>85300</v>
          </cell>
          <cell r="W2004">
            <v>3415.6542608695672</v>
          </cell>
          <cell r="X2004">
            <v>88807.010782608733</v>
          </cell>
        </row>
        <row r="2005">
          <cell r="E2005" t="str">
            <v>15.8C00.2046</v>
          </cell>
          <cell r="F2005" t="str">
            <v>8. Y HỌC CỔ TRUYỀN</v>
          </cell>
          <cell r="G2005" t="str">
            <v>8.145</v>
          </cell>
          <cell r="H2005" t="str">
            <v>Điện mãng châm điều trị giảm thị lực</v>
          </cell>
          <cell r="I2005" t="str">
            <v>Điện mãng châm điều trị giảm thị lực</v>
          </cell>
          <cell r="J2005" t="str">
            <v>Điện mãng châm điều trị giảm thị lực</v>
          </cell>
          <cell r="K2005" t="str">
            <v>C</v>
          </cell>
          <cell r="L2005" t="str">
            <v>T1</v>
          </cell>
          <cell r="M2005">
            <v>238</v>
          </cell>
          <cell r="N2005">
            <v>238</v>
          </cell>
          <cell r="P2005" t="str">
            <v>Điện châm (có kim dài)</v>
          </cell>
          <cell r="Q2005">
            <v>55126</v>
          </cell>
          <cell r="R2005">
            <v>23281.043478260901</v>
          </cell>
          <cell r="S2005">
            <v>78400</v>
          </cell>
          <cell r="T2005">
            <v>30265.35652173917</v>
          </cell>
          <cell r="U2005">
            <v>85391.356521739173</v>
          </cell>
          <cell r="V2005">
            <v>85300</v>
          </cell>
          <cell r="W2005">
            <v>3415.6542608695672</v>
          </cell>
          <cell r="X2005">
            <v>88807.010782608733</v>
          </cell>
        </row>
        <row r="2006">
          <cell r="E2006" t="str">
            <v>37.8B00.0103</v>
          </cell>
          <cell r="F2006" t="str">
            <v>01. HỒI SỨC CẤP CỨU VÀ CHỐNG ĐỘC</v>
          </cell>
          <cell r="G2006" t="str">
            <v>1.216</v>
          </cell>
          <cell r="H2006" t="str">
            <v>Đặt ống thông dạ dày</v>
          </cell>
          <cell r="I2006" t="str">
            <v>Đặt ống thông dạ dày</v>
          </cell>
          <cell r="J2006" t="str">
            <v>Đặt ống thông dạ dày</v>
          </cell>
          <cell r="K2006" t="str">
            <v>D</v>
          </cell>
          <cell r="L2006" t="str">
            <v>T3</v>
          </cell>
          <cell r="M2006">
            <v>107</v>
          </cell>
          <cell r="N2006">
            <v>107</v>
          </cell>
          <cell r="P2006" t="str">
            <v xml:space="preserve">Đặt sonde dạ dày </v>
          </cell>
          <cell r="Q2006">
            <v>69500</v>
          </cell>
          <cell r="R2006">
            <v>24886.956521739099</v>
          </cell>
          <cell r="S2006">
            <v>94300</v>
          </cell>
          <cell r="T2006">
            <v>32353.043478260832</v>
          </cell>
          <cell r="U2006">
            <v>101853.04347826084</v>
          </cell>
          <cell r="V2006">
            <v>101800</v>
          </cell>
          <cell r="W2006">
            <v>4074.1217391304335</v>
          </cell>
          <cell r="X2006">
            <v>105927.16521739127</v>
          </cell>
        </row>
        <row r="2007">
          <cell r="E2007" t="str">
            <v>15.8C00.2046</v>
          </cell>
          <cell r="F2007" t="str">
            <v>8. Y HỌC CỔ TRUYỀN</v>
          </cell>
          <cell r="G2007" t="str">
            <v>8.117</v>
          </cell>
          <cell r="H2007" t="str">
            <v>Điện mãng châm điều trị hội chứng- dạ dày tá tràng</v>
          </cell>
          <cell r="I2007" t="str">
            <v>Điện mãng châm điều trị hội chứng- dạ dày tá tràng [kim dài]</v>
          </cell>
          <cell r="J2007" t="str">
            <v>Điện mãng châm điều trị hội chứng- dạ dày tá tràng</v>
          </cell>
          <cell r="K2007" t="str">
            <v>C</v>
          </cell>
          <cell r="L2007" t="str">
            <v>T1</v>
          </cell>
          <cell r="M2007">
            <v>238</v>
          </cell>
          <cell r="N2007">
            <v>238</v>
          </cell>
          <cell r="P2007" t="str">
            <v>Điện châm (có kim dài)</v>
          </cell>
          <cell r="Q2007">
            <v>55126</v>
          </cell>
          <cell r="R2007">
            <v>23281.043478260901</v>
          </cell>
          <cell r="S2007">
            <v>78400</v>
          </cell>
          <cell r="T2007">
            <v>30265.35652173917</v>
          </cell>
          <cell r="U2007">
            <v>85391.356521739173</v>
          </cell>
          <cell r="V2007">
            <v>85300</v>
          </cell>
          <cell r="W2007">
            <v>3415.6542608695672</v>
          </cell>
          <cell r="X2007">
            <v>88807.010782608733</v>
          </cell>
        </row>
        <row r="2008">
          <cell r="E2008" t="str">
            <v>15.8C00.2046</v>
          </cell>
          <cell r="F2008" t="str">
            <v>8. Y HỌC CỔ TRUYỀN</v>
          </cell>
          <cell r="G2008" t="str">
            <v>8.114</v>
          </cell>
          <cell r="H2008" t="str">
            <v>Điện mãng châm điều trị hội chứng thắt lưng- hông</v>
          </cell>
          <cell r="I2008" t="str">
            <v>Điện mãng châm điều trị hội chứng thắt lưng- hông [kim dài]</v>
          </cell>
          <cell r="J2008" t="str">
            <v>Điện mãng châm điều trị hội chứng thắt lưng- hông</v>
          </cell>
          <cell r="K2008" t="str">
            <v>C</v>
          </cell>
          <cell r="L2008" t="str">
            <v>T1</v>
          </cell>
          <cell r="M2008">
            <v>238</v>
          </cell>
          <cell r="N2008">
            <v>238</v>
          </cell>
          <cell r="P2008" t="str">
            <v>Điện châm (có kim dài)</v>
          </cell>
          <cell r="Q2008">
            <v>55126</v>
          </cell>
          <cell r="R2008">
            <v>23281.043478260901</v>
          </cell>
          <cell r="S2008">
            <v>78400</v>
          </cell>
          <cell r="T2008">
            <v>30265.35652173917</v>
          </cell>
          <cell r="U2008">
            <v>85391.356521739173</v>
          </cell>
          <cell r="V2008">
            <v>85300</v>
          </cell>
          <cell r="W2008">
            <v>3415.6542608695672</v>
          </cell>
          <cell r="X2008">
            <v>88807.010782608733</v>
          </cell>
        </row>
        <row r="2009">
          <cell r="E2009" t="str">
            <v>37.8B00.0103</v>
          </cell>
          <cell r="F2009" t="str">
            <v>02. NỘI KHOA</v>
          </cell>
          <cell r="G2009" t="str">
            <v>2.244</v>
          </cell>
          <cell r="H2009" t="str">
            <v>Đặt ống thông dạ dày</v>
          </cell>
          <cell r="I2009" t="str">
            <v>Đặt ống thông dạ dày</v>
          </cell>
          <cell r="J2009" t="str">
            <v>Đặt ống thông dạ dày</v>
          </cell>
          <cell r="K2009" t="str">
            <v>D</v>
          </cell>
          <cell r="L2009" t="str">
            <v>T3</v>
          </cell>
          <cell r="M2009">
            <v>107</v>
          </cell>
          <cell r="N2009">
            <v>107</v>
          </cell>
          <cell r="P2009" t="str">
            <v xml:space="preserve">Đặt sonde dạ dày </v>
          </cell>
          <cell r="Q2009">
            <v>69500</v>
          </cell>
          <cell r="R2009">
            <v>24886.956521739099</v>
          </cell>
          <cell r="S2009">
            <v>94300</v>
          </cell>
          <cell r="T2009">
            <v>32353.043478260832</v>
          </cell>
          <cell r="U2009">
            <v>101853.04347826084</v>
          </cell>
          <cell r="V2009">
            <v>101800</v>
          </cell>
          <cell r="W2009">
            <v>4074.1217391304335</v>
          </cell>
          <cell r="X2009">
            <v>105927.16521739127</v>
          </cell>
        </row>
        <row r="2010">
          <cell r="E2010" t="str">
            <v>15.8C00.2046</v>
          </cell>
          <cell r="F2010" t="str">
            <v>8. Y HỌC CỔ TRUYỀN</v>
          </cell>
          <cell r="G2010" t="str">
            <v>8.125</v>
          </cell>
          <cell r="H2010" t="str">
            <v>Điện mãng châm điều trị hội chứng tiền mãn kinh</v>
          </cell>
          <cell r="I2010" t="str">
            <v>Điện mãng châm điều trị hội chứng tiền mãn kinh [kim dài]</v>
          </cell>
          <cell r="J2010" t="str">
            <v>Điện mãng châm điều trị hội chứng tiền mãn kinh</v>
          </cell>
          <cell r="K2010" t="str">
            <v>C</v>
          </cell>
          <cell r="L2010" t="str">
            <v>T1</v>
          </cell>
          <cell r="M2010">
            <v>238</v>
          </cell>
          <cell r="N2010">
            <v>238</v>
          </cell>
          <cell r="P2010" t="str">
            <v>Điện châm (có kim dài)</v>
          </cell>
          <cell r="Q2010">
            <v>55126</v>
          </cell>
          <cell r="R2010">
            <v>23281.043478260901</v>
          </cell>
          <cell r="S2010">
            <v>78400</v>
          </cell>
          <cell r="T2010">
            <v>30265.35652173917</v>
          </cell>
          <cell r="U2010">
            <v>85391.356521739173</v>
          </cell>
          <cell r="V2010">
            <v>85300</v>
          </cell>
          <cell r="W2010">
            <v>3415.6542608695672</v>
          </cell>
          <cell r="X2010">
            <v>88807.010782608733</v>
          </cell>
        </row>
        <row r="2011">
          <cell r="E2011" t="str">
            <v>37.8B00.0103</v>
          </cell>
          <cell r="F2011" t="str">
            <v>03. NHI KHOA</v>
          </cell>
          <cell r="G2011" t="str">
            <v>3.167</v>
          </cell>
          <cell r="H2011" t="str">
            <v>Đặt ống thông dạ dày</v>
          </cell>
          <cell r="I2011" t="str">
            <v>Đặt ống thông dạ dày</v>
          </cell>
          <cell r="J2011" t="str">
            <v>Đặt ống thông dạ dày</v>
          </cell>
          <cell r="K2011" t="str">
            <v>C</v>
          </cell>
          <cell r="L2011" t="str">
            <v>T3</v>
          </cell>
          <cell r="M2011">
            <v>107</v>
          </cell>
          <cell r="N2011">
            <v>107</v>
          </cell>
          <cell r="P2011" t="str">
            <v xml:space="preserve">Đặt sonde dạ dày </v>
          </cell>
          <cell r="Q2011">
            <v>69500</v>
          </cell>
          <cell r="R2011">
            <v>24886.956521739099</v>
          </cell>
          <cell r="S2011">
            <v>94300</v>
          </cell>
          <cell r="T2011">
            <v>32353.043478260832</v>
          </cell>
          <cell r="U2011">
            <v>101853.04347826084</v>
          </cell>
          <cell r="V2011">
            <v>101800</v>
          </cell>
          <cell r="W2011">
            <v>4074.1217391304335</v>
          </cell>
          <cell r="X2011">
            <v>105927.16521739127</v>
          </cell>
        </row>
        <row r="2012">
          <cell r="E2012" t="str">
            <v>37.8B00.0211</v>
          </cell>
          <cell r="F2012" t="str">
            <v>01. HỒI SỨC CẤP CỨU VÀ CHỐNG ĐỘC</v>
          </cell>
          <cell r="G2012" t="str">
            <v>1.223</v>
          </cell>
          <cell r="H2012" t="str">
            <v>Đặt ống thông hậu môn</v>
          </cell>
          <cell r="I2012" t="str">
            <v>Đặt ống thông hậu môn</v>
          </cell>
          <cell r="J2012" t="str">
            <v>Đặt ống thông hậu môn</v>
          </cell>
          <cell r="K2012" t="str">
            <v>D</v>
          </cell>
          <cell r="L2012" t="str">
            <v>T3</v>
          </cell>
          <cell r="M2012">
            <v>218</v>
          </cell>
          <cell r="N2012">
            <v>218</v>
          </cell>
          <cell r="P2012" t="str">
            <v>Thụt tháo phân hoặc Đặt sonde hậu môn</v>
          </cell>
          <cell r="Q2012">
            <v>64000</v>
          </cell>
          <cell r="R2012">
            <v>21913.043478260901</v>
          </cell>
          <cell r="S2012">
            <v>85900</v>
          </cell>
          <cell r="T2012">
            <v>28486.956521739172</v>
          </cell>
          <cell r="U2012">
            <v>92486.956521739165</v>
          </cell>
          <cell r="V2012">
            <v>92400</v>
          </cell>
          <cell r="W2012">
            <v>3699.4782608695668</v>
          </cell>
          <cell r="X2012">
            <v>96186.434782608732</v>
          </cell>
        </row>
        <row r="2013">
          <cell r="E2013" t="str">
            <v>37.8B00.0211</v>
          </cell>
          <cell r="F2013" t="str">
            <v>02. NỘI KHOA</v>
          </cell>
          <cell r="G2013" t="str">
            <v>2.247</v>
          </cell>
          <cell r="H2013" t="str">
            <v>Đặt ống thông hậu môn</v>
          </cell>
          <cell r="I2013" t="str">
            <v>Đặt ống thông hậu môn</v>
          </cell>
          <cell r="J2013" t="str">
            <v>Đặt ống thông hậu môn</v>
          </cell>
          <cell r="K2013" t="str">
            <v>D</v>
          </cell>
          <cell r="L2013" t="str">
            <v>T3</v>
          </cell>
          <cell r="M2013">
            <v>218</v>
          </cell>
          <cell r="N2013">
            <v>218</v>
          </cell>
          <cell r="P2013" t="str">
            <v>Thụt tháo phân hoặc Đặt sonde hậu môn</v>
          </cell>
          <cell r="Q2013">
            <v>64000</v>
          </cell>
          <cell r="R2013">
            <v>21913.043478260901</v>
          </cell>
          <cell r="S2013">
            <v>85900</v>
          </cell>
          <cell r="T2013">
            <v>28486.956521739172</v>
          </cell>
          <cell r="U2013">
            <v>92486.956521739165</v>
          </cell>
          <cell r="V2013">
            <v>92400</v>
          </cell>
          <cell r="W2013">
            <v>3699.4782608695668</v>
          </cell>
          <cell r="X2013">
            <v>96186.434782608732</v>
          </cell>
        </row>
        <row r="2014">
          <cell r="E2014" t="str">
            <v>37.8B00.0104</v>
          </cell>
          <cell r="F2014" t="str">
            <v>02. NỘI KHOA</v>
          </cell>
          <cell r="G2014" t="str">
            <v>2.190</v>
          </cell>
          <cell r="H2014" t="str">
            <v>Đặt ống thông niệu quản qua nội soi (sonde JJ)</v>
          </cell>
          <cell r="I2014" t="str">
            <v>Đặt ống thông niệu quản qua nội soi (sonde JJ)</v>
          </cell>
          <cell r="J2014" t="str">
            <v>Đặt ống thông niệu quản qua nội soi (sond JJ)</v>
          </cell>
          <cell r="K2014" t="str">
            <v>A</v>
          </cell>
          <cell r="L2014" t="str">
            <v>TDB</v>
          </cell>
          <cell r="M2014">
            <v>108</v>
          </cell>
          <cell r="N2014">
            <v>108</v>
          </cell>
          <cell r="O2014" t="str">
            <v>Chưa bao gồm Sonde JJ.</v>
          </cell>
          <cell r="P2014" t="str">
            <v xml:space="preserve">Đặt sonde JJ niệu quản </v>
          </cell>
          <cell r="Q2014">
            <v>859000</v>
          </cell>
          <cell r="R2014">
            <v>70434.782608695605</v>
          </cell>
          <cell r="S2014">
            <v>929000</v>
          </cell>
          <cell r="T2014">
            <v>91565.217391304293</v>
          </cell>
          <cell r="U2014">
            <v>950565.21739130432</v>
          </cell>
          <cell r="V2014">
            <v>950500</v>
          </cell>
          <cell r="W2014">
            <v>38022.608695652176</v>
          </cell>
          <cell r="X2014">
            <v>988587.82608695654</v>
          </cell>
        </row>
        <row r="2015">
          <cell r="E2015" t="str">
            <v>37.8B00.0104</v>
          </cell>
          <cell r="F2015" t="str">
            <v>20. NỘI SOI CHẨN ĐOÁN CAN THIỆP</v>
          </cell>
          <cell r="G2015" t="str">
            <v>20.83</v>
          </cell>
          <cell r="H2015" t="str">
            <v>Đặt ống thông niệu quản qua nội soi (sonde JJ)</v>
          </cell>
          <cell r="I2015" t="str">
            <v>Đặt ống thông niệu quản qua nội soi (sonde JJ)</v>
          </cell>
          <cell r="J2015" t="str">
            <v>Đặt ống thông niệu quản qua nội soi (sond JJ)</v>
          </cell>
          <cell r="K2015" t="str">
            <v>A</v>
          </cell>
          <cell r="L2015" t="str">
            <v>TDB</v>
          </cell>
          <cell r="M2015">
            <v>108</v>
          </cell>
          <cell r="N2015">
            <v>108</v>
          </cell>
          <cell r="O2015" t="str">
            <v>Chưa bao gồm Sonde JJ.</v>
          </cell>
          <cell r="P2015" t="str">
            <v xml:space="preserve">Đặt sonde JJ niệu quản </v>
          </cell>
          <cell r="Q2015">
            <v>859000</v>
          </cell>
          <cell r="R2015">
            <v>70434.782608695605</v>
          </cell>
          <cell r="S2015">
            <v>929000</v>
          </cell>
          <cell r="T2015">
            <v>91565.217391304293</v>
          </cell>
          <cell r="U2015">
            <v>950565.21739130432</v>
          </cell>
          <cell r="V2015">
            <v>950500</v>
          </cell>
          <cell r="W2015">
            <v>38022.608695652176</v>
          </cell>
          <cell r="X2015">
            <v>988587.82608695654</v>
          </cell>
        </row>
        <row r="2016">
          <cell r="E2016" t="str">
            <v>15.8C00.2046</v>
          </cell>
          <cell r="F2016" t="str">
            <v>8. Y HỌC CỔ TRUYỀN</v>
          </cell>
          <cell r="G2016" t="str">
            <v>8.133</v>
          </cell>
          <cell r="H2016" t="str">
            <v>Điện mãng châm điều trị liệt dây thần kinh VII ngoại biên</v>
          </cell>
          <cell r="I2016" t="str">
            <v>Điện mãng châm điều trị liệt dây thần kinh VII ngoại biên</v>
          </cell>
          <cell r="J2016" t="str">
            <v>Điện mãng châm điều trị liệt dây thần kinh VII ngoại biên</v>
          </cell>
          <cell r="K2016" t="str">
            <v>C</v>
          </cell>
          <cell r="L2016" t="str">
            <v>T1</v>
          </cell>
          <cell r="M2016">
            <v>238</v>
          </cell>
          <cell r="N2016">
            <v>238</v>
          </cell>
          <cell r="P2016" t="str">
            <v>Điện châm (có kim dài)</v>
          </cell>
          <cell r="Q2016">
            <v>55126</v>
          </cell>
          <cell r="R2016">
            <v>23281.043478260901</v>
          </cell>
          <cell r="S2016">
            <v>78400</v>
          </cell>
          <cell r="T2016">
            <v>30265.35652173917</v>
          </cell>
          <cell r="U2016">
            <v>85391.356521739173</v>
          </cell>
          <cell r="V2016">
            <v>85300</v>
          </cell>
          <cell r="W2016">
            <v>3415.6542608695672</v>
          </cell>
          <cell r="X2016">
            <v>88807.010782608733</v>
          </cell>
        </row>
        <row r="2017">
          <cell r="E2017" t="str">
            <v>15.8C00.2046</v>
          </cell>
          <cell r="F2017" t="str">
            <v>8. Y HỌC CỔ TRUYỀN</v>
          </cell>
          <cell r="G2017" t="str">
            <v>8.122</v>
          </cell>
          <cell r="H2017" t="str">
            <v>Điện mãng châm điều trị liệt do bệnh cơ ở trẻ em</v>
          </cell>
          <cell r="I2017" t="str">
            <v>Điện mãng châm điều trị liệt do bệnh cơ ở trẻ em</v>
          </cell>
          <cell r="J2017" t="str">
            <v>Điện mãng châm điều trị liệt do bệnh cơ ở trẻ em</v>
          </cell>
          <cell r="K2017" t="str">
            <v>C</v>
          </cell>
          <cell r="L2017" t="str">
            <v>T1</v>
          </cell>
          <cell r="M2017">
            <v>238</v>
          </cell>
          <cell r="N2017">
            <v>238</v>
          </cell>
          <cell r="P2017" t="str">
            <v>Điện châm (có kim dài)</v>
          </cell>
          <cell r="Q2017">
            <v>55126</v>
          </cell>
          <cell r="R2017">
            <v>23281.043478260901</v>
          </cell>
          <cell r="S2017">
            <v>78400</v>
          </cell>
          <cell r="T2017">
            <v>30265.35652173917</v>
          </cell>
          <cell r="U2017">
            <v>85391.356521739173</v>
          </cell>
          <cell r="V2017">
            <v>85300</v>
          </cell>
          <cell r="W2017">
            <v>3415.6542608695672</v>
          </cell>
          <cell r="X2017">
            <v>88807.010782608733</v>
          </cell>
        </row>
        <row r="2018">
          <cell r="E2018" t="str">
            <v>15.8C00.2046</v>
          </cell>
          <cell r="F2018" t="str">
            <v>8. Y HỌC CỔ TRUYỀN</v>
          </cell>
          <cell r="G2018" t="str">
            <v>8.123</v>
          </cell>
          <cell r="H2018" t="str">
            <v>Điện mãng châm điều trị liệt do tổn thương đám rối thần kinh cánh tay ở trẻ em</v>
          </cell>
          <cell r="I2018" t="str">
            <v>Điện mãng châm điều trị liệt do tổn thương đám rối thần kinh cánh tay ở trẻ em</v>
          </cell>
          <cell r="J2018" t="str">
            <v>Điện mãng châm điều trị liệt do tổn thương đám rối thần kinh cánh tay ở trẻ em</v>
          </cell>
          <cell r="K2018" t="str">
            <v>C</v>
          </cell>
          <cell r="L2018" t="str">
            <v>T1</v>
          </cell>
          <cell r="M2018">
            <v>238</v>
          </cell>
          <cell r="N2018">
            <v>238</v>
          </cell>
          <cell r="P2018" t="str">
            <v>Điện châm (có kim dài)</v>
          </cell>
          <cell r="Q2018">
            <v>55126</v>
          </cell>
          <cell r="R2018">
            <v>23281.043478260901</v>
          </cell>
          <cell r="S2018">
            <v>78400</v>
          </cell>
          <cell r="T2018">
            <v>30265.35652173917</v>
          </cell>
          <cell r="U2018">
            <v>85391.356521739173</v>
          </cell>
          <cell r="V2018">
            <v>85300</v>
          </cell>
          <cell r="W2018">
            <v>3415.6542608695672</v>
          </cell>
          <cell r="X2018">
            <v>88807.010782608733</v>
          </cell>
        </row>
        <row r="2019">
          <cell r="E2019" t="str">
            <v>15.8C00.2046</v>
          </cell>
          <cell r="F2019" t="str">
            <v>8. Y HỌC CỔ TRUYỀN</v>
          </cell>
          <cell r="G2019" t="str">
            <v>8.159</v>
          </cell>
          <cell r="H2019" t="str">
            <v>Điện mãng châm điều trị liệt dương</v>
          </cell>
          <cell r="I2019" t="str">
            <v>Điện mãng châm điều trị liệt dương</v>
          </cell>
          <cell r="J2019" t="str">
            <v>Điện mãng châm điều trị liệt dương</v>
          </cell>
          <cell r="K2019" t="str">
            <v>C</v>
          </cell>
          <cell r="L2019" t="str">
            <v>T1</v>
          </cell>
          <cell r="M2019">
            <v>238</v>
          </cell>
          <cell r="N2019">
            <v>238</v>
          </cell>
          <cell r="P2019" t="str">
            <v>Điện châm (có kim dài)</v>
          </cell>
          <cell r="Q2019">
            <v>55126</v>
          </cell>
          <cell r="R2019">
            <v>23281.043478260901</v>
          </cell>
          <cell r="S2019">
            <v>78400</v>
          </cell>
          <cell r="T2019">
            <v>30265.35652173917</v>
          </cell>
          <cell r="U2019">
            <v>85391.356521739173</v>
          </cell>
          <cell r="V2019">
            <v>85300</v>
          </cell>
          <cell r="W2019">
            <v>3415.6542608695672</v>
          </cell>
          <cell r="X2019">
            <v>88807.010782608733</v>
          </cell>
        </row>
        <row r="2020">
          <cell r="E2020" t="str">
            <v>15.8C00.2046</v>
          </cell>
          <cell r="F2020" t="str">
            <v>8. Y HỌC CỔ TRUYỀN</v>
          </cell>
          <cell r="G2020" t="str">
            <v>8.116</v>
          </cell>
          <cell r="H2020" t="str">
            <v>Điện mãng châm điều trị liệt nửa người do tai biến mạch máu não</v>
          </cell>
          <cell r="I2020" t="str">
            <v>Điện mãng châm điều trị liệt nửa người do tai biến mạch máu não</v>
          </cell>
          <cell r="J2020" t="str">
            <v>Điện mãng châm điều trị liệt nửa người do tai biến mạch máu não</v>
          </cell>
          <cell r="K2020" t="str">
            <v>C</v>
          </cell>
          <cell r="L2020" t="str">
            <v>T1</v>
          </cell>
          <cell r="M2020">
            <v>238</v>
          </cell>
          <cell r="N2020">
            <v>238</v>
          </cell>
          <cell r="P2020" t="str">
            <v>Điện châm (có kim dài)</v>
          </cell>
          <cell r="Q2020">
            <v>55126</v>
          </cell>
          <cell r="R2020">
            <v>23281.043478260901</v>
          </cell>
          <cell r="S2020">
            <v>78400</v>
          </cell>
          <cell r="T2020">
            <v>30265.35652173917</v>
          </cell>
          <cell r="U2020">
            <v>85391.356521739173</v>
          </cell>
          <cell r="V2020">
            <v>85300</v>
          </cell>
          <cell r="W2020">
            <v>3415.6542608695672</v>
          </cell>
          <cell r="X2020">
            <v>88807.010782608733</v>
          </cell>
        </row>
        <row r="2021">
          <cell r="E2021" t="str">
            <v>37.8B00.0211</v>
          </cell>
          <cell r="F2021" t="str">
            <v>03. NHI KHOA</v>
          </cell>
          <cell r="G2021" t="str">
            <v>3.178</v>
          </cell>
          <cell r="H2021" t="str">
            <v>Đặt sonde hậu môn</v>
          </cell>
          <cell r="I2021" t="str">
            <v>Đặt sonde hậu môn</v>
          </cell>
          <cell r="J2021" t="str">
            <v>Đặt sonde hậu môn</v>
          </cell>
          <cell r="K2021" t="str">
            <v>D</v>
          </cell>
          <cell r="L2021" t="str">
            <v>T3</v>
          </cell>
          <cell r="M2021">
            <v>218</v>
          </cell>
          <cell r="N2021">
            <v>218</v>
          </cell>
          <cell r="P2021" t="str">
            <v>Thụt tháo phân hoặc Đặt sonde hậu môn</v>
          </cell>
          <cell r="Q2021">
            <v>64000</v>
          </cell>
          <cell r="R2021">
            <v>21913.043478260901</v>
          </cell>
          <cell r="S2021">
            <v>85900</v>
          </cell>
          <cell r="T2021">
            <v>28486.956521739172</v>
          </cell>
          <cell r="U2021">
            <v>92486.956521739165</v>
          </cell>
          <cell r="V2021">
            <v>92400</v>
          </cell>
          <cell r="W2021">
            <v>3699.4782608695668</v>
          </cell>
          <cell r="X2021">
            <v>96186.434782608732</v>
          </cell>
        </row>
        <row r="2022">
          <cell r="E2022" t="str">
            <v>15.8C00.2046</v>
          </cell>
          <cell r="F2022" t="str">
            <v>8. Y HỌC CỔ TRUYỀN</v>
          </cell>
          <cell r="G2022" t="str">
            <v>8.128</v>
          </cell>
          <cell r="H2022" t="str">
            <v>Điện mãng châm điều trị rối loạn kinh nguyệt</v>
          </cell>
          <cell r="I2022" t="str">
            <v>Điện mãng châm điều trị rối loạn kinh nguyệt</v>
          </cell>
          <cell r="J2022" t="str">
            <v>Điện mãng châm điều trị rối loạn kinh nguyệt</v>
          </cell>
          <cell r="K2022" t="str">
            <v>C</v>
          </cell>
          <cell r="L2022" t="str">
            <v>T1</v>
          </cell>
          <cell r="M2022">
            <v>238</v>
          </cell>
          <cell r="N2022">
            <v>238</v>
          </cell>
          <cell r="P2022" t="str">
            <v>Điện châm (có kim dài)</v>
          </cell>
          <cell r="Q2022">
            <v>55126</v>
          </cell>
          <cell r="R2022">
            <v>23281.043478260901</v>
          </cell>
          <cell r="S2022">
            <v>78400</v>
          </cell>
          <cell r="T2022">
            <v>30265.35652173917</v>
          </cell>
          <cell r="U2022">
            <v>85391.356521739173</v>
          </cell>
          <cell r="V2022">
            <v>85300</v>
          </cell>
          <cell r="W2022">
            <v>3415.6542608695672</v>
          </cell>
          <cell r="X2022">
            <v>88807.010782608733</v>
          </cell>
        </row>
        <row r="2023">
          <cell r="E2023" t="str">
            <v>15.8C00.2046</v>
          </cell>
          <cell r="F2023" t="str">
            <v>8. Y HỌC CỔ TRUYỀN</v>
          </cell>
          <cell r="G2023" t="str">
            <v>8.139</v>
          </cell>
          <cell r="H2023" t="str">
            <v>Điện mãng châm điều trị rối loạn thần kinh chức năng do chấn thương sọ não</v>
          </cell>
          <cell r="I2023" t="str">
            <v>Điện mãng châm điều trị rối loạn thần kinh chức năng do chấn thương sọ não [kim dài]</v>
          </cell>
          <cell r="J2023" t="str">
            <v>Điện mãng châm điều trị rối loạn thần kinh chức năng do chấn thương sọ não</v>
          </cell>
          <cell r="K2023" t="str">
            <v>C</v>
          </cell>
          <cell r="L2023" t="str">
            <v>T1</v>
          </cell>
          <cell r="M2023">
            <v>238</v>
          </cell>
          <cell r="N2023">
            <v>238</v>
          </cell>
          <cell r="P2023" t="str">
            <v>Điện châm (có kim dài)</v>
          </cell>
          <cell r="Q2023">
            <v>55126</v>
          </cell>
          <cell r="R2023">
            <v>23281.043478260901</v>
          </cell>
          <cell r="S2023">
            <v>78400</v>
          </cell>
          <cell r="T2023">
            <v>30265.35652173917</v>
          </cell>
          <cell r="U2023">
            <v>85391.356521739173</v>
          </cell>
          <cell r="V2023">
            <v>85300</v>
          </cell>
          <cell r="W2023">
            <v>3415.6542608695672</v>
          </cell>
          <cell r="X2023">
            <v>88807.010782608733</v>
          </cell>
        </row>
        <row r="2024">
          <cell r="E2024" t="str">
            <v>37.8B00.0211</v>
          </cell>
          <cell r="F2024" t="str">
            <v>03. NHI KHOA</v>
          </cell>
          <cell r="G2024" t="str">
            <v>3.2358</v>
          </cell>
          <cell r="H2024" t="str">
            <v>Đặt sonde hậu môn</v>
          </cell>
          <cell r="I2024" t="str">
            <v>Đặt sonde hậu môn</v>
          </cell>
          <cell r="J2024" t="str">
            <v>Đặt sonde hậu môn</v>
          </cell>
          <cell r="K2024" t="str">
            <v>D</v>
          </cell>
          <cell r="L2024" t="str">
            <v>T3</v>
          </cell>
          <cell r="M2024">
            <v>218</v>
          </cell>
          <cell r="N2024">
            <v>218</v>
          </cell>
          <cell r="P2024" t="str">
            <v>Thụt tháo phân hoặc Đặt sonde hậu môn</v>
          </cell>
          <cell r="Q2024">
            <v>64000</v>
          </cell>
          <cell r="R2024">
            <v>21913.043478260901</v>
          </cell>
          <cell r="S2024">
            <v>85900</v>
          </cell>
          <cell r="T2024">
            <v>28486.956521739172</v>
          </cell>
          <cell r="U2024">
            <v>92486.956521739165</v>
          </cell>
          <cell r="V2024">
            <v>92400</v>
          </cell>
          <cell r="W2024">
            <v>3699.4782608695668</v>
          </cell>
          <cell r="X2024">
            <v>96186.434782608732</v>
          </cell>
        </row>
        <row r="2025">
          <cell r="E2025" t="str">
            <v>15.8C00.2046</v>
          </cell>
          <cell r="F2025" t="str">
            <v>8. Y HỌC CỔ TRUYỀN</v>
          </cell>
          <cell r="G2025" t="str">
            <v>8.160</v>
          </cell>
          <cell r="H2025" t="str">
            <v>Điện mãng châm điều trị rối loạn tiểu tiện</v>
          </cell>
          <cell r="I2025" t="str">
            <v>Điện mãng châm điều trị rối loạn tiểu tiện</v>
          </cell>
          <cell r="J2025" t="str">
            <v>Điện mãng châm điều trị rối loạn tiểu tiện</v>
          </cell>
          <cell r="K2025" t="str">
            <v>C</v>
          </cell>
          <cell r="L2025" t="str">
            <v>T1</v>
          </cell>
          <cell r="M2025">
            <v>238</v>
          </cell>
          <cell r="N2025">
            <v>238</v>
          </cell>
          <cell r="P2025" t="str">
            <v>Điện châm (có kim dài)</v>
          </cell>
          <cell r="Q2025">
            <v>55126</v>
          </cell>
          <cell r="R2025">
            <v>23281.043478260901</v>
          </cell>
          <cell r="S2025">
            <v>78400</v>
          </cell>
          <cell r="T2025">
            <v>30265.35652173917</v>
          </cell>
          <cell r="U2025">
            <v>85391.356521739173</v>
          </cell>
          <cell r="V2025">
            <v>85300</v>
          </cell>
          <cell r="W2025">
            <v>3415.6542608695672</v>
          </cell>
          <cell r="X2025">
            <v>88807.010782608733</v>
          </cell>
        </row>
        <row r="2026">
          <cell r="E2026" t="str">
            <v>37.2A04.0055</v>
          </cell>
          <cell r="F2026" t="str">
            <v>02. NỘI KHOA</v>
          </cell>
          <cell r="G2026" t="str">
            <v>2.83</v>
          </cell>
          <cell r="H2026" t="str">
            <v>Đặt stent hẹp động mạch chủ</v>
          </cell>
          <cell r="I2026" t="str">
            <v>Đặt stent hẹp động mạch chủ</v>
          </cell>
          <cell r="J2026" t="str">
            <v>Đặt stent hẹp động mạch chủ</v>
          </cell>
          <cell r="K2026" t="str">
            <v>A</v>
          </cell>
          <cell r="L2026" t="str">
            <v>TDB</v>
          </cell>
          <cell r="M2026">
            <v>57</v>
          </cell>
          <cell r="N2026">
            <v>57</v>
          </cell>
          <cell r="O2026"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2026" t="str">
            <v xml:space="preserve">Chụp và can thiệp mạch chủ bụng hoặc ngực và mạch chi dưới DSA </v>
          </cell>
          <cell r="Q2026">
            <v>8538000</v>
          </cell>
          <cell r="R2026">
            <v>638608.69565217395</v>
          </cell>
          <cell r="S2026">
            <v>9176000</v>
          </cell>
          <cell r="T2026">
            <v>830191.30434782617</v>
          </cell>
          <cell r="U2026">
            <v>9368191.3043478262</v>
          </cell>
          <cell r="V2026">
            <v>9368100</v>
          </cell>
          <cell r="W2026">
            <v>374727.65217391303</v>
          </cell>
          <cell r="X2026">
            <v>9742918.9565217383</v>
          </cell>
        </row>
        <row r="2027">
          <cell r="E2027" t="str">
            <v>15.8C00.2046</v>
          </cell>
          <cell r="F2027" t="str">
            <v>8. Y HỌC CỔ TRUYỀN</v>
          </cell>
          <cell r="G2027" t="str">
            <v>8.124</v>
          </cell>
          <cell r="H2027" t="str">
            <v>Điện mãng châm điều trị sa tử cung</v>
          </cell>
          <cell r="I2027" t="str">
            <v>Điện mãng châm điều trị sa tử cung</v>
          </cell>
          <cell r="J2027" t="str">
            <v>Điện mãng châm điều trị sa tử cung</v>
          </cell>
          <cell r="K2027" t="str">
            <v>C</v>
          </cell>
          <cell r="L2027" t="str">
            <v>T1</v>
          </cell>
          <cell r="M2027">
            <v>238</v>
          </cell>
          <cell r="N2027">
            <v>238</v>
          </cell>
          <cell r="P2027" t="str">
            <v>Điện châm (có kim dài)</v>
          </cell>
          <cell r="Q2027">
            <v>55126</v>
          </cell>
          <cell r="R2027">
            <v>23281.043478260901</v>
          </cell>
          <cell r="S2027">
            <v>78400</v>
          </cell>
          <cell r="T2027">
            <v>30265.35652173917</v>
          </cell>
          <cell r="U2027">
            <v>85391.356521739173</v>
          </cell>
          <cell r="V2027">
            <v>85300</v>
          </cell>
          <cell r="W2027">
            <v>3415.6542608695672</v>
          </cell>
          <cell r="X2027">
            <v>88807.010782608733</v>
          </cell>
        </row>
        <row r="2028">
          <cell r="E2028" t="str">
            <v>15.8C00.2046</v>
          </cell>
          <cell r="F2028" t="str">
            <v>8. Y HỌC CỔ TRUYỀN</v>
          </cell>
          <cell r="G2028" t="str">
            <v>8.134</v>
          </cell>
          <cell r="H2028" t="str">
            <v>Điện mãng châm điều trị tắc tia sữa</v>
          </cell>
          <cell r="I2028" t="str">
            <v>Điện mãng châm điều trị tắc tia sữa</v>
          </cell>
          <cell r="J2028" t="str">
            <v>Điện mãng châm điều trị tắc tia sữa</v>
          </cell>
          <cell r="K2028" t="str">
            <v>C</v>
          </cell>
          <cell r="L2028" t="str">
            <v>T1</v>
          </cell>
          <cell r="M2028">
            <v>238</v>
          </cell>
          <cell r="N2028">
            <v>238</v>
          </cell>
          <cell r="P2028" t="str">
            <v>Điện châm (có kim dài)</v>
          </cell>
          <cell r="Q2028">
            <v>55126</v>
          </cell>
          <cell r="R2028">
            <v>23281.043478260901</v>
          </cell>
          <cell r="S2028">
            <v>78400</v>
          </cell>
          <cell r="T2028">
            <v>30265.35652173917</v>
          </cell>
          <cell r="U2028">
            <v>85391.356521739173</v>
          </cell>
          <cell r="V2028">
            <v>85300</v>
          </cell>
          <cell r="W2028">
            <v>3415.6542608695672</v>
          </cell>
          <cell r="X2028">
            <v>88807.010782608733</v>
          </cell>
        </row>
        <row r="2029">
          <cell r="E2029" t="str">
            <v>37.2A04.0055</v>
          </cell>
          <cell r="F2029" t="str">
            <v>03. NHI KHOA</v>
          </cell>
          <cell r="G2029" t="str">
            <v>3.2307</v>
          </cell>
          <cell r="H2029" t="str">
            <v>Đặt stent hẹp động mạch chủ</v>
          </cell>
          <cell r="I2029" t="str">
            <v>Đặt stent hẹp động mạch chủ</v>
          </cell>
          <cell r="J2029" t="str">
            <v>Đặt stent hẹp động mạch chủ</v>
          </cell>
          <cell r="K2029" t="str">
            <v>A</v>
          </cell>
          <cell r="L2029" t="str">
            <v>TDB</v>
          </cell>
          <cell r="M2029">
            <v>57</v>
          </cell>
          <cell r="N2029">
            <v>57</v>
          </cell>
          <cell r="O2029"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2029" t="str">
            <v xml:space="preserve">Chụp và can thiệp mạch chủ bụng hoặc ngực và mạch chi dưới DSA </v>
          </cell>
          <cell r="Q2029">
            <v>8538000</v>
          </cell>
          <cell r="R2029">
            <v>638608.69565217395</v>
          </cell>
          <cell r="S2029">
            <v>9176000</v>
          </cell>
          <cell r="T2029">
            <v>830191.30434782617</v>
          </cell>
          <cell r="U2029">
            <v>9368191.3043478262</v>
          </cell>
          <cell r="V2029">
            <v>9368100</v>
          </cell>
          <cell r="W2029">
            <v>374727.65217391303</v>
          </cell>
          <cell r="X2029">
            <v>9742918.9565217383</v>
          </cell>
        </row>
        <row r="2030">
          <cell r="E2030" t="str">
            <v>15.8C00.2046</v>
          </cell>
          <cell r="F2030" t="str">
            <v>8. Y HỌC CỔ TRUYỀN</v>
          </cell>
          <cell r="G2030" t="str">
            <v>8.150</v>
          </cell>
          <cell r="H2030" t="str">
            <v>Điện mãng châm điều trị táo bón kéo dài</v>
          </cell>
          <cell r="I2030" t="str">
            <v>Điện mãng châm điều trị táo bón kéo dài</v>
          </cell>
          <cell r="J2030" t="str">
            <v>Điện mãng châm điều trị táo bón kéo dài</v>
          </cell>
          <cell r="K2030" t="str">
            <v>C</v>
          </cell>
          <cell r="L2030" t="str">
            <v>T1</v>
          </cell>
          <cell r="M2030">
            <v>238</v>
          </cell>
          <cell r="N2030">
            <v>238</v>
          </cell>
          <cell r="P2030" t="str">
            <v>Điện châm (có kim dài)</v>
          </cell>
          <cell r="Q2030">
            <v>55126</v>
          </cell>
          <cell r="R2030">
            <v>23281.043478260901</v>
          </cell>
          <cell r="S2030">
            <v>78400</v>
          </cell>
          <cell r="T2030">
            <v>30265.35652173917</v>
          </cell>
          <cell r="U2030">
            <v>85391.356521739173</v>
          </cell>
          <cell r="V2030">
            <v>85300</v>
          </cell>
          <cell r="W2030">
            <v>3415.6542608695672</v>
          </cell>
          <cell r="X2030">
            <v>88807.010782608733</v>
          </cell>
        </row>
        <row r="2031">
          <cell r="E2031" t="str">
            <v>15.8C00.2046</v>
          </cell>
          <cell r="F2031" t="str">
            <v>8. Y HỌC CỔ TRUYỀN</v>
          </cell>
          <cell r="G2031" t="str">
            <v>8.136</v>
          </cell>
          <cell r="H2031" t="str">
            <v>Điện mãng châm điều trị thất vận ngôn</v>
          </cell>
          <cell r="I2031" t="str">
            <v>Điện mãng châm điều trị thất vận ngôn [kim dài]</v>
          </cell>
          <cell r="J2031" t="str">
            <v>Điện mãng châm điều trị thất vận ngôn</v>
          </cell>
          <cell r="K2031" t="str">
            <v>C</v>
          </cell>
          <cell r="L2031" t="str">
            <v>T1</v>
          </cell>
          <cell r="M2031">
            <v>238</v>
          </cell>
          <cell r="N2031">
            <v>238</v>
          </cell>
          <cell r="P2031" t="str">
            <v>Điện châm (có kim dài)</v>
          </cell>
          <cell r="Q2031">
            <v>55126</v>
          </cell>
          <cell r="R2031">
            <v>23281.043478260901</v>
          </cell>
          <cell r="S2031">
            <v>78400</v>
          </cell>
          <cell r="T2031">
            <v>30265.35652173917</v>
          </cell>
          <cell r="U2031">
            <v>85391.356521739173</v>
          </cell>
          <cell r="V2031">
            <v>85300</v>
          </cell>
          <cell r="W2031">
            <v>3415.6542608695672</v>
          </cell>
          <cell r="X2031">
            <v>88807.010782608733</v>
          </cell>
        </row>
        <row r="2032">
          <cell r="E2032" t="str">
            <v>15.8C00.2046</v>
          </cell>
          <cell r="F2032" t="str">
            <v>8. Y HỌC CỔ TRUYỀN</v>
          </cell>
          <cell r="G2032" t="str">
            <v>8.127</v>
          </cell>
          <cell r="H2032" t="str">
            <v>Điện mãng châm điều trị thống kinh</v>
          </cell>
          <cell r="I2032" t="str">
            <v>Điện mãng châm điều trị thống kinh</v>
          </cell>
          <cell r="J2032" t="str">
            <v>Điện mãng châm điều trị thống kinh</v>
          </cell>
          <cell r="K2032" t="str">
            <v>C</v>
          </cell>
          <cell r="L2032" t="str">
            <v>T1</v>
          </cell>
          <cell r="M2032">
            <v>238</v>
          </cell>
          <cell r="N2032">
            <v>238</v>
          </cell>
          <cell r="P2032" t="str">
            <v>Điện châm (có kim dài)</v>
          </cell>
          <cell r="Q2032">
            <v>55126</v>
          </cell>
          <cell r="R2032">
            <v>23281.043478260901</v>
          </cell>
          <cell r="S2032">
            <v>78400</v>
          </cell>
          <cell r="T2032">
            <v>30265.35652173917</v>
          </cell>
          <cell r="U2032">
            <v>85391.356521739173</v>
          </cell>
          <cell r="V2032">
            <v>85300</v>
          </cell>
          <cell r="W2032">
            <v>3415.6542608695672</v>
          </cell>
          <cell r="X2032">
            <v>88807.010782608733</v>
          </cell>
        </row>
        <row r="2033">
          <cell r="E2033" t="str">
            <v>37.2A04.0054</v>
          </cell>
          <cell r="F2033" t="str">
            <v>02. NỘI KHOA</v>
          </cell>
          <cell r="G2033" t="str">
            <v>2.80</v>
          </cell>
          <cell r="H2033" t="str">
            <v>Đặt stent ống động mạch</v>
          </cell>
          <cell r="I2033" t="str">
            <v>Đặt stent ống động mạch</v>
          </cell>
          <cell r="J2033" t="str">
            <v>Đặt stent ống động mạch</v>
          </cell>
          <cell r="K2033" t="str">
            <v>A</v>
          </cell>
          <cell r="L2033" t="str">
            <v>TDB</v>
          </cell>
          <cell r="M2033">
            <v>56</v>
          </cell>
          <cell r="N2033">
            <v>56</v>
          </cell>
          <cell r="O2033"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2033" t="str">
            <v xml:space="preserve">Chụp và can thiệp tim mạch (van tim, tim bẩm sinh, động mạch vành) dưới  DSA </v>
          </cell>
          <cell r="Q2033">
            <v>6288000</v>
          </cell>
          <cell r="R2033">
            <v>638608.69565217395</v>
          </cell>
          <cell r="S2033">
            <v>6926000</v>
          </cell>
          <cell r="T2033">
            <v>830191.30434782617</v>
          </cell>
          <cell r="U2033">
            <v>7118191.3043478262</v>
          </cell>
          <cell r="V2033">
            <v>7118100</v>
          </cell>
          <cell r="W2033">
            <v>284727.65217391303</v>
          </cell>
          <cell r="X2033">
            <v>7402918.9565217393</v>
          </cell>
        </row>
        <row r="2034">
          <cell r="E2034" t="str">
            <v>15.8C00.2046</v>
          </cell>
          <cell r="F2034" t="str">
            <v>8. Y HỌC CỔ TRUYỀN</v>
          </cell>
          <cell r="G2034" t="str">
            <v>8.154</v>
          </cell>
          <cell r="H2034" t="str">
            <v>Điện mãng châm điều trị viêm đa khớp dạng thấp</v>
          </cell>
          <cell r="I2034" t="str">
            <v>Điện mãng châm điều trị viêm đa khớp dạng thấp</v>
          </cell>
          <cell r="J2034" t="str">
            <v>Điện mãng châm điều trị viêm đa khớp dạng thấp</v>
          </cell>
          <cell r="K2034" t="str">
            <v>C</v>
          </cell>
          <cell r="L2034" t="str">
            <v>T1</v>
          </cell>
          <cell r="M2034">
            <v>238</v>
          </cell>
          <cell r="N2034">
            <v>238</v>
          </cell>
          <cell r="P2034" t="str">
            <v>Điện châm (có kim dài)</v>
          </cell>
          <cell r="Q2034">
            <v>55126</v>
          </cell>
          <cell r="R2034">
            <v>23281.043478260901</v>
          </cell>
          <cell r="S2034">
            <v>78400</v>
          </cell>
          <cell r="T2034">
            <v>30265.35652173917</v>
          </cell>
          <cell r="U2034">
            <v>85391.356521739173</v>
          </cell>
          <cell r="V2034">
            <v>85300</v>
          </cell>
          <cell r="W2034">
            <v>3415.6542608695672</v>
          </cell>
          <cell r="X2034">
            <v>88807.010782608733</v>
          </cell>
        </row>
        <row r="2035">
          <cell r="E2035" t="str">
            <v>37.2A04.0054</v>
          </cell>
          <cell r="F2035" t="str">
            <v>03. NHI KHOA</v>
          </cell>
          <cell r="G2035" t="str">
            <v>3.2303</v>
          </cell>
          <cell r="H2035" t="str">
            <v>Đặt stent ống động mạch</v>
          </cell>
          <cell r="I2035" t="str">
            <v>Đặt stent ống động mạch</v>
          </cell>
          <cell r="J2035" t="str">
            <v>Đặt stent ống động mạch</v>
          </cell>
          <cell r="K2035" t="str">
            <v>A</v>
          </cell>
          <cell r="L2035" t="str">
            <v>TDB</v>
          </cell>
          <cell r="M2035">
            <v>56</v>
          </cell>
          <cell r="N2035">
            <v>56</v>
          </cell>
          <cell r="O2035"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2035" t="str">
            <v xml:space="preserve">Chụp và can thiệp tim mạch (van tim, tim bẩm sinh, động mạch vành) dưới  DSA </v>
          </cell>
          <cell r="Q2035">
            <v>6288000</v>
          </cell>
          <cell r="R2035">
            <v>638608.69565217395</v>
          </cell>
          <cell r="S2035">
            <v>6926000</v>
          </cell>
          <cell r="T2035">
            <v>830191.30434782617</v>
          </cell>
          <cell r="U2035">
            <v>7118191.3043478262</v>
          </cell>
          <cell r="V2035">
            <v>7118100</v>
          </cell>
          <cell r="W2035">
            <v>284727.65217391303</v>
          </cell>
          <cell r="X2035">
            <v>7402918.9565217393</v>
          </cell>
        </row>
        <row r="2036">
          <cell r="E2036" t="str">
            <v>15.8C00.2046</v>
          </cell>
          <cell r="F2036" t="str">
            <v>8. Y HỌC CỔ TRUYỀN</v>
          </cell>
          <cell r="G2036" t="str">
            <v>8.151</v>
          </cell>
          <cell r="H2036" t="str">
            <v>Điện mãng châm điều trị viêm mũi xoang</v>
          </cell>
          <cell r="I2036" t="str">
            <v>Điện mãng châm điều trị viêm mũi xoang</v>
          </cell>
          <cell r="J2036" t="str">
            <v>Điện mãng châm điều trị viêm mũi xoang</v>
          </cell>
          <cell r="K2036" t="str">
            <v>C</v>
          </cell>
          <cell r="L2036" t="str">
            <v>T1</v>
          </cell>
          <cell r="M2036">
            <v>238</v>
          </cell>
          <cell r="N2036">
            <v>238</v>
          </cell>
          <cell r="P2036" t="str">
            <v>Điện châm (có kim dài)</v>
          </cell>
          <cell r="Q2036">
            <v>55126</v>
          </cell>
          <cell r="R2036">
            <v>23281.043478260901</v>
          </cell>
          <cell r="S2036">
            <v>78400</v>
          </cell>
          <cell r="T2036">
            <v>30265.35652173917</v>
          </cell>
          <cell r="U2036">
            <v>85391.356521739173</v>
          </cell>
          <cell r="V2036">
            <v>85300</v>
          </cell>
          <cell r="W2036">
            <v>3415.6542608695672</v>
          </cell>
          <cell r="X2036">
            <v>88807.010782608733</v>
          </cell>
        </row>
        <row r="2037">
          <cell r="E2037" t="str">
            <v>37.2A04.0054</v>
          </cell>
          <cell r="F2037" t="str">
            <v>03. NHI KHOA</v>
          </cell>
          <cell r="G2037" t="str">
            <v>3.2306</v>
          </cell>
          <cell r="H2037" t="str">
            <v>Đặt stent phình động mạch chủ</v>
          </cell>
          <cell r="I2037" t="str">
            <v>Đặt stent phình động mạch chủ</v>
          </cell>
          <cell r="J2037" t="str">
            <v>Đặt stent phình động mạch chủ</v>
          </cell>
          <cell r="K2037" t="str">
            <v>A</v>
          </cell>
          <cell r="L2037" t="str">
            <v>TDB</v>
          </cell>
          <cell r="M2037">
            <v>56</v>
          </cell>
          <cell r="N2037">
            <v>56</v>
          </cell>
          <cell r="O2037"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2037" t="str">
            <v xml:space="preserve">Chụp và can thiệp tim mạch (van tim, tim bẩm sinh, động mạch vành) dưới  DSA </v>
          </cell>
          <cell r="Q2037">
            <v>6288000</v>
          </cell>
          <cell r="R2037">
            <v>638608.69565217395</v>
          </cell>
          <cell r="S2037">
            <v>6926000</v>
          </cell>
          <cell r="T2037">
            <v>830191.30434782617</v>
          </cell>
          <cell r="U2037">
            <v>7118191.3043478262</v>
          </cell>
          <cell r="V2037">
            <v>7118100</v>
          </cell>
          <cell r="W2037">
            <v>284727.65217391303</v>
          </cell>
          <cell r="X2037">
            <v>7402918.9565217393</v>
          </cell>
        </row>
        <row r="2038">
          <cell r="E2038" t="str">
            <v>15.8C00.2046</v>
          </cell>
          <cell r="F2038" t="str">
            <v>8. Y HỌC CỔ TRUYỀN</v>
          </cell>
          <cell r="G2038" t="str">
            <v>8.121</v>
          </cell>
          <cell r="H2038" t="str">
            <v>Điện mãng châm phục hồi chức năng vận động cho trẻ bại liệt</v>
          </cell>
          <cell r="I2038" t="str">
            <v>Điện mãng châm phục hồi chức năng vận động cho trẻ bại liệt</v>
          </cell>
          <cell r="J2038" t="str">
            <v>Điện mãng châm phục hồi chức năng vận động cho trẻ bại liệt</v>
          </cell>
          <cell r="K2038" t="str">
            <v>C</v>
          </cell>
          <cell r="L2038" t="str">
            <v>T1</v>
          </cell>
          <cell r="M2038">
            <v>238</v>
          </cell>
          <cell r="N2038">
            <v>238</v>
          </cell>
          <cell r="P2038" t="str">
            <v>Điện châm (có kim dài)</v>
          </cell>
          <cell r="Q2038">
            <v>55126</v>
          </cell>
          <cell r="R2038">
            <v>23281.043478260901</v>
          </cell>
          <cell r="S2038">
            <v>78400</v>
          </cell>
          <cell r="T2038">
            <v>30265.35652173917</v>
          </cell>
          <cell r="U2038">
            <v>85391.356521739173</v>
          </cell>
          <cell r="V2038">
            <v>85300</v>
          </cell>
          <cell r="W2038">
            <v>3415.6542608695672</v>
          </cell>
          <cell r="X2038">
            <v>88807.010782608733</v>
          </cell>
        </row>
        <row r="2039">
          <cell r="E2039" t="str">
            <v>37.8C00.0230</v>
          </cell>
          <cell r="F2039" t="str">
            <v>03. NHI KHOA</v>
          </cell>
          <cell r="G2039" t="str">
            <v>3.501</v>
          </cell>
          <cell r="H2039" t="str">
            <v>Điện châm điều rối loạn trị đại, tiểu tiện</v>
          </cell>
          <cell r="I2039" t="str">
            <v>Điện châm điều rối loạn trị đại, tiểu tiện</v>
          </cell>
          <cell r="J2039" t="str">
            <v>Điện châm điều rối loạn trị đại, tiểu tiện</v>
          </cell>
          <cell r="K2039" t="str">
            <v>D</v>
          </cell>
          <cell r="L2039" t="str">
            <v>T2</v>
          </cell>
          <cell r="M2039">
            <v>239</v>
          </cell>
          <cell r="N2039">
            <v>239</v>
          </cell>
          <cell r="P2039" t="str">
            <v>Điện châm (kim ngắn)</v>
          </cell>
          <cell r="Q2039">
            <v>48126</v>
          </cell>
          <cell r="R2039">
            <v>23281.043478260901</v>
          </cell>
          <cell r="S2039">
            <v>71400</v>
          </cell>
          <cell r="T2039">
            <v>30265.35652173917</v>
          </cell>
          <cell r="U2039">
            <v>78391.356521739173</v>
          </cell>
          <cell r="V2039">
            <v>78300</v>
          </cell>
          <cell r="W2039">
            <v>3135.6542608695672</v>
          </cell>
          <cell r="X2039">
            <v>81527.010782608733</v>
          </cell>
        </row>
        <row r="2040">
          <cell r="E2040" t="str">
            <v>37.8C00.0230</v>
          </cell>
          <cell r="F2040" t="str">
            <v>03. NHI KHOA</v>
          </cell>
          <cell r="G2040" t="str">
            <v>3.468</v>
          </cell>
          <cell r="H2040" t="str">
            <v>Điện châm điều trị bại não</v>
          </cell>
          <cell r="I2040" t="str">
            <v>Điện châm điều trị bại não</v>
          </cell>
          <cell r="J2040" t="str">
            <v>Điện châm điều trị bại não</v>
          </cell>
          <cell r="K2040" t="str">
            <v>D</v>
          </cell>
          <cell r="L2040" t="str">
            <v>T2</v>
          </cell>
          <cell r="M2040">
            <v>239</v>
          </cell>
          <cell r="N2040">
            <v>239</v>
          </cell>
          <cell r="P2040" t="str">
            <v>Điện châm (kim ngắn)</v>
          </cell>
          <cell r="Q2040">
            <v>48126</v>
          </cell>
          <cell r="R2040">
            <v>23281.043478260901</v>
          </cell>
          <cell r="S2040">
            <v>71400</v>
          </cell>
          <cell r="T2040">
            <v>30265.35652173917</v>
          </cell>
          <cell r="U2040">
            <v>78391.356521739173</v>
          </cell>
          <cell r="V2040">
            <v>78300</v>
          </cell>
          <cell r="W2040">
            <v>3135.6542608695672</v>
          </cell>
          <cell r="X2040">
            <v>81527.010782608733</v>
          </cell>
        </row>
        <row r="2041">
          <cell r="E2041" t="str">
            <v>37.8C00.0230</v>
          </cell>
          <cell r="F2041" t="str">
            <v>03. NHI KHOA</v>
          </cell>
          <cell r="G2041" t="str">
            <v>3.487</v>
          </cell>
          <cell r="H2041" t="str">
            <v>Điện châm điều trị bệnh hố mắt</v>
          </cell>
          <cell r="I2041" t="str">
            <v>Điện châm điều trị bệnh hố mắt</v>
          </cell>
          <cell r="J2041" t="str">
            <v>Điện châm điều trị bệnh hố mắt</v>
          </cell>
          <cell r="K2041" t="str">
            <v>D</v>
          </cell>
          <cell r="L2041" t="str">
            <v>T2</v>
          </cell>
          <cell r="M2041">
            <v>239</v>
          </cell>
          <cell r="N2041">
            <v>239</v>
          </cell>
          <cell r="P2041" t="str">
            <v>Điện châm (kim ngắn)</v>
          </cell>
          <cell r="Q2041">
            <v>48126</v>
          </cell>
          <cell r="R2041">
            <v>23281.043478260901</v>
          </cell>
          <cell r="S2041">
            <v>71400</v>
          </cell>
          <cell r="T2041">
            <v>30265.35652173917</v>
          </cell>
          <cell r="U2041">
            <v>78391.356521739173</v>
          </cell>
          <cell r="V2041">
            <v>78300</v>
          </cell>
          <cell r="W2041">
            <v>3135.6542608695672</v>
          </cell>
          <cell r="X2041">
            <v>81527.010782608733</v>
          </cell>
        </row>
        <row r="2042">
          <cell r="E2042" t="str">
            <v>37.8C00.0230</v>
          </cell>
          <cell r="F2042" t="str">
            <v>03. NHI KHOA</v>
          </cell>
          <cell r="G2042" t="str">
            <v>3.469</v>
          </cell>
          <cell r="H2042" t="str">
            <v>Điện châm điều trị bệnh tự kỷ</v>
          </cell>
          <cell r="I2042" t="str">
            <v>Điện châm điều trị bệnh tự kỷ</v>
          </cell>
          <cell r="J2042" t="str">
            <v>Điện châm điều trị bệnh tự kỷ</v>
          </cell>
          <cell r="K2042" t="str">
            <v>D</v>
          </cell>
          <cell r="L2042" t="str">
            <v>T2</v>
          </cell>
          <cell r="M2042">
            <v>239</v>
          </cell>
          <cell r="N2042">
            <v>239</v>
          </cell>
          <cell r="P2042" t="str">
            <v>Điện châm (kim ngắn)</v>
          </cell>
          <cell r="Q2042">
            <v>48126</v>
          </cell>
          <cell r="R2042">
            <v>23281.043478260901</v>
          </cell>
          <cell r="S2042">
            <v>71400</v>
          </cell>
          <cell r="T2042">
            <v>30265.35652173917</v>
          </cell>
          <cell r="U2042">
            <v>78391.356521739173</v>
          </cell>
          <cell r="V2042">
            <v>78300</v>
          </cell>
          <cell r="W2042">
            <v>3135.6542608695672</v>
          </cell>
          <cell r="X2042">
            <v>81527.010782608733</v>
          </cell>
        </row>
        <row r="2043">
          <cell r="E2043" t="str">
            <v>37.8C00.0230</v>
          </cell>
          <cell r="F2043" t="str">
            <v>03. NHI KHOA</v>
          </cell>
          <cell r="G2043" t="str">
            <v>3.506</v>
          </cell>
          <cell r="H2043" t="str">
            <v>Điện châm điều trị bí đái</v>
          </cell>
          <cell r="I2043" t="str">
            <v>Điện châm điều trị bí đái</v>
          </cell>
          <cell r="J2043" t="str">
            <v>Điện châm điều trị bí đái</v>
          </cell>
          <cell r="K2043" t="str">
            <v>D</v>
          </cell>
          <cell r="L2043" t="str">
            <v>T2</v>
          </cell>
          <cell r="M2043">
            <v>239</v>
          </cell>
          <cell r="N2043">
            <v>239</v>
          </cell>
          <cell r="P2043" t="str">
            <v>Điện châm (kim ngắn)</v>
          </cell>
          <cell r="Q2043">
            <v>48126</v>
          </cell>
          <cell r="R2043">
            <v>23281.043478260901</v>
          </cell>
          <cell r="S2043">
            <v>71400</v>
          </cell>
          <cell r="T2043">
            <v>30265.35652173917</v>
          </cell>
          <cell r="U2043">
            <v>78391.356521739173</v>
          </cell>
          <cell r="V2043">
            <v>78300</v>
          </cell>
          <cell r="W2043">
            <v>3135.6542608695672</v>
          </cell>
          <cell r="X2043">
            <v>81527.010782608733</v>
          </cell>
        </row>
        <row r="2044">
          <cell r="E2044" t="str">
            <v>37.8C00.0230</v>
          </cell>
          <cell r="F2044" t="str">
            <v>03. NHI KHOA</v>
          </cell>
          <cell r="G2044" t="str">
            <v>3.511</v>
          </cell>
          <cell r="H2044" t="str">
            <v>Điện châm điều trị bướu cổ đơn thuần</v>
          </cell>
          <cell r="I2044" t="str">
            <v>Điện châm điều trị bướu cổ đơn thuần</v>
          </cell>
          <cell r="J2044" t="str">
            <v>Điện châm điều trị bướu cổ đơn thuần</v>
          </cell>
          <cell r="K2044" t="str">
            <v>D</v>
          </cell>
          <cell r="L2044" t="str">
            <v>T2</v>
          </cell>
          <cell r="M2044">
            <v>239</v>
          </cell>
          <cell r="N2044">
            <v>239</v>
          </cell>
          <cell r="P2044" t="str">
            <v>Điện châm (kim ngắn)</v>
          </cell>
          <cell r="Q2044">
            <v>48126</v>
          </cell>
          <cell r="R2044">
            <v>23281.043478260901</v>
          </cell>
          <cell r="S2044">
            <v>71400</v>
          </cell>
          <cell r="T2044">
            <v>30265.35652173917</v>
          </cell>
          <cell r="U2044">
            <v>78391.356521739173</v>
          </cell>
          <cell r="V2044">
            <v>78300</v>
          </cell>
          <cell r="W2044">
            <v>3135.6542608695672</v>
          </cell>
          <cell r="X2044">
            <v>81527.010782608733</v>
          </cell>
        </row>
        <row r="2045">
          <cell r="E2045" t="str">
            <v>37.8C00.0230</v>
          </cell>
          <cell r="F2045" t="str">
            <v>03. NHI KHOA</v>
          </cell>
          <cell r="G2045" t="str">
            <v>3.508</v>
          </cell>
          <cell r="H2045" t="str">
            <v>Điện châm điều trị cảm cúm</v>
          </cell>
          <cell r="I2045" t="str">
            <v>Điện châm điều trị cảm cúm</v>
          </cell>
          <cell r="J2045" t="str">
            <v>Điện châm điều trị cảm cúm</v>
          </cell>
          <cell r="K2045" t="str">
            <v>D</v>
          </cell>
          <cell r="L2045" t="str">
            <v>T2</v>
          </cell>
          <cell r="M2045">
            <v>239</v>
          </cell>
          <cell r="N2045">
            <v>239</v>
          </cell>
          <cell r="P2045" t="str">
            <v>Điện châm (kim ngắn)</v>
          </cell>
          <cell r="Q2045">
            <v>48126</v>
          </cell>
          <cell r="R2045">
            <v>23281.043478260901</v>
          </cell>
          <cell r="S2045">
            <v>71400</v>
          </cell>
          <cell r="T2045">
            <v>30265.35652173917</v>
          </cell>
          <cell r="U2045">
            <v>78391.356521739173</v>
          </cell>
          <cell r="V2045">
            <v>78300</v>
          </cell>
          <cell r="W2045">
            <v>3135.6542608695672</v>
          </cell>
          <cell r="X2045">
            <v>81527.010782608733</v>
          </cell>
        </row>
        <row r="2046">
          <cell r="E2046" t="str">
            <v>37.2A04.0055</v>
          </cell>
          <cell r="F2046" t="str">
            <v>02. NỘI KHOA</v>
          </cell>
          <cell r="G2046" t="str">
            <v>2.82</v>
          </cell>
          <cell r="H2046" t="str">
            <v>Đặt stent phình động mạch chủ</v>
          </cell>
          <cell r="I2046" t="str">
            <v>Đặt stent phình động mạch chủ</v>
          </cell>
          <cell r="J2046" t="str">
            <v>Đặt stent phình động mạch chủ</v>
          </cell>
          <cell r="K2046" t="str">
            <v>A</v>
          </cell>
          <cell r="L2046" t="str">
            <v>TDB</v>
          </cell>
          <cell r="M2046">
            <v>57</v>
          </cell>
          <cell r="N2046">
            <v>57</v>
          </cell>
          <cell r="O2046" t="str">
            <v>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v>
          </cell>
          <cell r="P2046" t="str">
            <v xml:space="preserve">Chụp và can thiệp mạch chủ bụng hoặc ngực và mạch chi dưới DSA </v>
          </cell>
          <cell r="Q2046">
            <v>8538000</v>
          </cell>
          <cell r="R2046">
            <v>638608.69565217395</v>
          </cell>
          <cell r="S2046">
            <v>9176000</v>
          </cell>
          <cell r="T2046">
            <v>830191.30434782617</v>
          </cell>
          <cell r="U2046">
            <v>9368191.3043478262</v>
          </cell>
          <cell r="V2046">
            <v>9368100</v>
          </cell>
          <cell r="W2046">
            <v>374727.65217391303</v>
          </cell>
          <cell r="X2046">
            <v>9742918.9565217383</v>
          </cell>
        </row>
        <row r="2047">
          <cell r="E2047" t="str">
            <v>37.8C00.0230</v>
          </cell>
          <cell r="F2047" t="str">
            <v>03. NHI KHOA</v>
          </cell>
          <cell r="G2047" t="str">
            <v>3.472</v>
          </cell>
          <cell r="H2047" t="str">
            <v>Điện châm điều trị chứng nói ngọng, nói lắp</v>
          </cell>
          <cell r="I2047" t="str">
            <v>Điện châm điều trị chứng nói ngọng, nói lắp</v>
          </cell>
          <cell r="J2047" t="str">
            <v>Điện châm điều trị chứng nói ngọng, nói lắp</v>
          </cell>
          <cell r="K2047" t="str">
            <v>D</v>
          </cell>
          <cell r="L2047" t="str">
            <v>T2</v>
          </cell>
          <cell r="M2047">
            <v>239</v>
          </cell>
          <cell r="N2047">
            <v>239</v>
          </cell>
          <cell r="P2047" t="str">
            <v>Điện châm (kim ngắn)</v>
          </cell>
          <cell r="Q2047">
            <v>48126</v>
          </cell>
          <cell r="R2047">
            <v>23281.043478260901</v>
          </cell>
          <cell r="S2047">
            <v>71400</v>
          </cell>
          <cell r="T2047">
            <v>30265.35652173917</v>
          </cell>
          <cell r="U2047">
            <v>78391.356521739173</v>
          </cell>
          <cell r="V2047">
            <v>78300</v>
          </cell>
          <cell r="W2047">
            <v>3135.6542608695672</v>
          </cell>
          <cell r="X2047">
            <v>81527.010782608733</v>
          </cell>
        </row>
        <row r="2048">
          <cell r="E2048" t="str">
            <v>37.8C00.0230</v>
          </cell>
          <cell r="F2048" t="str">
            <v>03. NHI KHOA</v>
          </cell>
          <cell r="G2048" t="str">
            <v>3.531</v>
          </cell>
          <cell r="H2048" t="str">
            <v>Điện châm điều trị chứng tic</v>
          </cell>
          <cell r="I2048" t="str">
            <v>Điện châm điều trị chứng tic</v>
          </cell>
          <cell r="J2048" t="str">
            <v>Điện châm điều trị chứng tic</v>
          </cell>
          <cell r="K2048" t="str">
            <v>D</v>
          </cell>
          <cell r="L2048" t="str">
            <v>T2</v>
          </cell>
          <cell r="M2048">
            <v>239</v>
          </cell>
          <cell r="N2048">
            <v>239</v>
          </cell>
          <cell r="P2048" t="str">
            <v>Điện châm (kim ngắn)</v>
          </cell>
          <cell r="Q2048">
            <v>48126</v>
          </cell>
          <cell r="R2048">
            <v>23281.043478260901</v>
          </cell>
          <cell r="S2048">
            <v>71400</v>
          </cell>
          <cell r="T2048">
            <v>30265.35652173917</v>
          </cell>
          <cell r="U2048">
            <v>78391.356521739173</v>
          </cell>
          <cell r="V2048">
            <v>78300</v>
          </cell>
          <cell r="W2048">
            <v>3135.6542608695672</v>
          </cell>
          <cell r="X2048">
            <v>81527.010782608733</v>
          </cell>
        </row>
        <row r="2049">
          <cell r="E2049" t="str">
            <v>37.8C00.0230</v>
          </cell>
          <cell r="F2049" t="str">
            <v>03. NHI KHOA</v>
          </cell>
          <cell r="G2049" t="str">
            <v>3.470</v>
          </cell>
          <cell r="H2049" t="str">
            <v>Điện châm điều trị chứng ù tai</v>
          </cell>
          <cell r="I2049" t="str">
            <v>Điện châm điều trị chứng ù tai</v>
          </cell>
          <cell r="J2049" t="str">
            <v>Điện châm điều trị chứng ù tai</v>
          </cell>
          <cell r="K2049" t="str">
            <v>D</v>
          </cell>
          <cell r="L2049" t="str">
            <v>T2</v>
          </cell>
          <cell r="M2049">
            <v>239</v>
          </cell>
          <cell r="N2049">
            <v>239</v>
          </cell>
          <cell r="P2049" t="str">
            <v>Điện châm (kim ngắn)</v>
          </cell>
          <cell r="Q2049">
            <v>48126</v>
          </cell>
          <cell r="R2049">
            <v>23281.043478260901</v>
          </cell>
          <cell r="S2049">
            <v>71400</v>
          </cell>
          <cell r="T2049">
            <v>30265.35652173917</v>
          </cell>
          <cell r="U2049">
            <v>78391.356521739173</v>
          </cell>
          <cell r="V2049">
            <v>78300</v>
          </cell>
          <cell r="W2049">
            <v>3135.6542608695672</v>
          </cell>
          <cell r="X2049">
            <v>81527.010782608733</v>
          </cell>
        </row>
        <row r="2050">
          <cell r="E2050" t="str">
            <v>37.8D07.0800</v>
          </cell>
          <cell r="F2050" t="str">
            <v>14. MẮT</v>
          </cell>
          <cell r="G2050" t="str">
            <v>14.100</v>
          </cell>
          <cell r="H2050" t="str">
            <v>Đặt sụn sườn vào dưới màng xương điều trị lõm mắt</v>
          </cell>
          <cell r="I2050" t="str">
            <v>Đặt sụn sườn vào dưới màng xương điều trị lõm mắt</v>
          </cell>
          <cell r="J2050" t="str">
            <v>Đặt sụn sườn vào dưới màng xương điều trị lõm mắt</v>
          </cell>
          <cell r="K2050" t="str">
            <v>B</v>
          </cell>
          <cell r="L2050" t="str">
            <v>P1</v>
          </cell>
          <cell r="M2050">
            <v>810</v>
          </cell>
          <cell r="N2050">
            <v>810</v>
          </cell>
          <cell r="O2050" t="str">
            <v>Chưa bao gồm tấm lót sàn</v>
          </cell>
          <cell r="P2050" t="str">
            <v>Nâng sàn hốc mắt</v>
          </cell>
          <cell r="Q2050">
            <v>2460000</v>
          </cell>
          <cell r="R2050">
            <v>358434.78260869603</v>
          </cell>
          <cell r="S2050">
            <v>2818000</v>
          </cell>
          <cell r="T2050">
            <v>465965.21739130485</v>
          </cell>
          <cell r="U2050">
            <v>2925965.2173913047</v>
          </cell>
          <cell r="V2050">
            <v>2925900</v>
          </cell>
          <cell r="W2050">
            <v>117038.60869565219</v>
          </cell>
          <cell r="X2050">
            <v>3043003.826086957</v>
          </cell>
        </row>
        <row r="2051">
          <cell r="E2051" t="str">
            <v>37.8C00.0230</v>
          </cell>
          <cell r="F2051" t="str">
            <v>03. NHI KHOA</v>
          </cell>
          <cell r="G2051" t="str">
            <v>3.505</v>
          </cell>
          <cell r="H2051" t="str">
            <v>Điện châm điều trị đái dầm</v>
          </cell>
          <cell r="I2051" t="str">
            <v>Điện châm điều trị đái dầm</v>
          </cell>
          <cell r="J2051" t="str">
            <v>Điện châm điều trị đái dầm</v>
          </cell>
          <cell r="K2051" t="str">
            <v>D</v>
          </cell>
          <cell r="L2051" t="str">
            <v>T2</v>
          </cell>
          <cell r="M2051">
            <v>239</v>
          </cell>
          <cell r="N2051">
            <v>239</v>
          </cell>
          <cell r="P2051" t="str">
            <v>Điện châm (kim ngắn)</v>
          </cell>
          <cell r="Q2051">
            <v>48126</v>
          </cell>
          <cell r="R2051">
            <v>23281.043478260901</v>
          </cell>
          <cell r="S2051">
            <v>71400</v>
          </cell>
          <cell r="T2051">
            <v>30265.35652173917</v>
          </cell>
          <cell r="U2051">
            <v>78391.356521739173</v>
          </cell>
          <cell r="V2051">
            <v>78300</v>
          </cell>
          <cell r="W2051">
            <v>3135.6542608695672</v>
          </cell>
          <cell r="X2051">
            <v>81527.010782608733</v>
          </cell>
        </row>
        <row r="2052">
          <cell r="E2052" t="str">
            <v>37.8C00.0230</v>
          </cell>
          <cell r="F2052" t="str">
            <v>03. NHI KHOA</v>
          </cell>
          <cell r="G2052" t="str">
            <v>3.478</v>
          </cell>
          <cell r="H2052" t="str">
            <v>Điện châm điều trị đau đầu, đau nửa đầu</v>
          </cell>
          <cell r="I2052" t="str">
            <v>Điện châm điều trị đau đầu, đau nửa đầu</v>
          </cell>
          <cell r="J2052" t="str">
            <v>Điện châm điều trị đau đầu, đau nửa đầu</v>
          </cell>
          <cell r="K2052" t="str">
            <v>D</v>
          </cell>
          <cell r="L2052" t="str">
            <v>T2</v>
          </cell>
          <cell r="M2052">
            <v>239</v>
          </cell>
          <cell r="N2052">
            <v>239</v>
          </cell>
          <cell r="P2052" t="str">
            <v>Điện châm (kim ngắn)</v>
          </cell>
          <cell r="Q2052">
            <v>48126</v>
          </cell>
          <cell r="R2052">
            <v>23281.043478260901</v>
          </cell>
          <cell r="S2052">
            <v>71400</v>
          </cell>
          <cell r="T2052">
            <v>30265.35652173917</v>
          </cell>
          <cell r="U2052">
            <v>78391.356521739173</v>
          </cell>
          <cell r="V2052">
            <v>78300</v>
          </cell>
          <cell r="W2052">
            <v>3135.6542608695672</v>
          </cell>
          <cell r="X2052">
            <v>81527.010782608733</v>
          </cell>
        </row>
        <row r="2053">
          <cell r="E2053" t="str">
            <v>37.8C00.0230</v>
          </cell>
          <cell r="F2053" t="str">
            <v>03. NHI KHOA</v>
          </cell>
          <cell r="G2053" t="str">
            <v>3.522</v>
          </cell>
          <cell r="H2053" t="str">
            <v>Điện châm điều trị đau dây thần kinh liên sườn</v>
          </cell>
          <cell r="I2053" t="str">
            <v>Điện châm điều trị đau dây thần kinh liên sườn</v>
          </cell>
          <cell r="J2053" t="str">
            <v>Điện châm điều trị đau dây thần kinh liên sườn</v>
          </cell>
          <cell r="K2053" t="str">
            <v>D</v>
          </cell>
          <cell r="L2053" t="str">
            <v>T2</v>
          </cell>
          <cell r="M2053">
            <v>239</v>
          </cell>
          <cell r="N2053">
            <v>239</v>
          </cell>
          <cell r="P2053" t="str">
            <v>Điện châm (kim ngắn)</v>
          </cell>
          <cell r="Q2053">
            <v>48126</v>
          </cell>
          <cell r="R2053">
            <v>23281.043478260901</v>
          </cell>
          <cell r="S2053">
            <v>71400</v>
          </cell>
          <cell r="T2053">
            <v>30265.35652173917</v>
          </cell>
          <cell r="U2053">
            <v>78391.356521739173</v>
          </cell>
          <cell r="V2053">
            <v>78300</v>
          </cell>
          <cell r="W2053">
            <v>3135.6542608695672</v>
          </cell>
          <cell r="X2053">
            <v>81527.010782608733</v>
          </cell>
        </row>
        <row r="2054">
          <cell r="E2054" t="str">
            <v>37.8C00.0230</v>
          </cell>
          <cell r="F2054" t="str">
            <v>03. NHI KHOA</v>
          </cell>
          <cell r="G2054" t="str">
            <v>3.527</v>
          </cell>
          <cell r="H2054" t="str">
            <v>Điện châm điều trị đau lưng</v>
          </cell>
          <cell r="I2054" t="str">
            <v>Điện châm điều trị đau lưng</v>
          </cell>
          <cell r="J2054" t="str">
            <v>Điện châm điều trị đau lưng</v>
          </cell>
          <cell r="K2054" t="str">
            <v>D</v>
          </cell>
          <cell r="L2054" t="str">
            <v>T2</v>
          </cell>
          <cell r="M2054">
            <v>239</v>
          </cell>
          <cell r="N2054">
            <v>239</v>
          </cell>
          <cell r="P2054" t="str">
            <v>Điện châm (kim ngắn)</v>
          </cell>
          <cell r="Q2054">
            <v>48126</v>
          </cell>
          <cell r="R2054">
            <v>23281.043478260901</v>
          </cell>
          <cell r="S2054">
            <v>71400</v>
          </cell>
          <cell r="T2054">
            <v>30265.35652173917</v>
          </cell>
          <cell r="U2054">
            <v>78391.356521739173</v>
          </cell>
          <cell r="V2054">
            <v>78300</v>
          </cell>
          <cell r="W2054">
            <v>3135.6542608695672</v>
          </cell>
          <cell r="X2054">
            <v>81527.010782608733</v>
          </cell>
        </row>
        <row r="2055">
          <cell r="E2055" t="str">
            <v>37.8C00.0230</v>
          </cell>
          <cell r="F2055" t="str">
            <v>03. NHI KHOA</v>
          </cell>
          <cell r="G2055" t="str">
            <v>3.528</v>
          </cell>
          <cell r="H2055" t="str">
            <v>Điện châm điều trị đau mỏi cơ</v>
          </cell>
          <cell r="I2055" t="str">
            <v>Điện châm điều trị đau mỏi cơ</v>
          </cell>
          <cell r="J2055" t="str">
            <v>Điện châm điều trị đau mỏi cơ</v>
          </cell>
          <cell r="K2055" t="str">
            <v>D</v>
          </cell>
          <cell r="L2055" t="str">
            <v>T2</v>
          </cell>
          <cell r="M2055">
            <v>239</v>
          </cell>
          <cell r="N2055">
            <v>239</v>
          </cell>
          <cell r="P2055" t="str">
            <v>Điện châm (kim ngắn)</v>
          </cell>
          <cell r="Q2055">
            <v>48126</v>
          </cell>
          <cell r="R2055">
            <v>23281.043478260901</v>
          </cell>
          <cell r="S2055">
            <v>71400</v>
          </cell>
          <cell r="T2055">
            <v>30265.35652173917</v>
          </cell>
          <cell r="U2055">
            <v>78391.356521739173</v>
          </cell>
          <cell r="V2055">
            <v>78300</v>
          </cell>
          <cell r="W2055">
            <v>3135.6542608695672</v>
          </cell>
          <cell r="X2055">
            <v>81527.010782608733</v>
          </cell>
        </row>
        <row r="2056">
          <cell r="E2056" t="str">
            <v>37.8C00.0230</v>
          </cell>
          <cell r="F2056" t="str">
            <v>03. NHI KHOA</v>
          </cell>
          <cell r="G2056" t="str">
            <v>3.523</v>
          </cell>
          <cell r="H2056" t="str">
            <v>Điện châm điều trị đau ngực sườn</v>
          </cell>
          <cell r="I2056" t="str">
            <v>Điện châm điều trị đau ngực sườn</v>
          </cell>
          <cell r="J2056" t="str">
            <v>Điện châm điều trị đau ngực sườn</v>
          </cell>
          <cell r="K2056" t="str">
            <v>D</v>
          </cell>
          <cell r="L2056" t="str">
            <v>T2</v>
          </cell>
          <cell r="M2056">
            <v>239</v>
          </cell>
          <cell r="N2056">
            <v>239</v>
          </cell>
          <cell r="P2056" t="str">
            <v>Điện châm (kim ngắn)</v>
          </cell>
          <cell r="Q2056">
            <v>48126</v>
          </cell>
          <cell r="R2056">
            <v>23281.043478260901</v>
          </cell>
          <cell r="S2056">
            <v>71400</v>
          </cell>
          <cell r="T2056">
            <v>30265.35652173917</v>
          </cell>
          <cell r="U2056">
            <v>78391.356521739173</v>
          </cell>
          <cell r="V2056">
            <v>78300</v>
          </cell>
          <cell r="W2056">
            <v>3135.6542608695672</v>
          </cell>
          <cell r="X2056">
            <v>81527.010782608733</v>
          </cell>
        </row>
        <row r="2057">
          <cell r="E2057" t="str">
            <v>37.8D07.0800</v>
          </cell>
          <cell r="F2057" t="str">
            <v>28. PHẪU THUẬT TẠO HÌNH THẨM MỸ</v>
          </cell>
          <cell r="G2057" t="str">
            <v>28.70</v>
          </cell>
          <cell r="H2057" t="str">
            <v>Đặt sụn sườn vào dưới màng xương điều trị lõm mắt</v>
          </cell>
          <cell r="I2057" t="str">
            <v>Đặt sụn sườn vào dưới màng xương điều trị lõm mắt</v>
          </cell>
          <cell r="J2057" t="str">
            <v>Đặt sụn sườn vào dưới màng xương điều trị lõm mắt</v>
          </cell>
          <cell r="K2057" t="str">
            <v>B</v>
          </cell>
          <cell r="L2057" t="str">
            <v>P1</v>
          </cell>
          <cell r="M2057">
            <v>810</v>
          </cell>
          <cell r="N2057">
            <v>810</v>
          </cell>
          <cell r="O2057" t="str">
            <v>Chưa bao gồm tấm lót sàn</v>
          </cell>
          <cell r="P2057" t="str">
            <v>Nâng sàn hốc mắt</v>
          </cell>
          <cell r="Q2057">
            <v>2460000</v>
          </cell>
          <cell r="R2057">
            <v>358434.78260869603</v>
          </cell>
          <cell r="S2057">
            <v>2818000</v>
          </cell>
          <cell r="T2057">
            <v>465965.21739130485</v>
          </cell>
          <cell r="U2057">
            <v>2925965.2173913047</v>
          </cell>
          <cell r="V2057">
            <v>2925900</v>
          </cell>
          <cell r="W2057">
            <v>117038.60869565219</v>
          </cell>
          <cell r="X2057">
            <v>3043003.826086957</v>
          </cell>
        </row>
        <row r="2058">
          <cell r="E2058" t="str">
            <v>37.8C00.0230</v>
          </cell>
          <cell r="F2058" t="str">
            <v>03. NHI KHOA</v>
          </cell>
          <cell r="G2058" t="str">
            <v>3.467</v>
          </cell>
          <cell r="H2058" t="str">
            <v>Điện châm điều trị đau thần kinh toạ</v>
          </cell>
          <cell r="I2058" t="str">
            <v>Điện châm điều trị đau thần kinh toạ</v>
          </cell>
          <cell r="J2058" t="str">
            <v>Điện châm điều trị đau thần kinh toạ</v>
          </cell>
          <cell r="K2058" t="str">
            <v>D</v>
          </cell>
          <cell r="L2058" t="str">
            <v>T2</v>
          </cell>
          <cell r="M2058">
            <v>239</v>
          </cell>
          <cell r="N2058">
            <v>239</v>
          </cell>
          <cell r="P2058" t="str">
            <v>Điện châm (kim ngắn)</v>
          </cell>
          <cell r="Q2058">
            <v>48126</v>
          </cell>
          <cell r="R2058">
            <v>23281.043478260901</v>
          </cell>
          <cell r="S2058">
            <v>71400</v>
          </cell>
          <cell r="T2058">
            <v>30265.35652173917</v>
          </cell>
          <cell r="U2058">
            <v>78391.356521739173</v>
          </cell>
          <cell r="V2058">
            <v>78300</v>
          </cell>
          <cell r="W2058">
            <v>3135.6542608695672</v>
          </cell>
          <cell r="X2058">
            <v>81527.010782608733</v>
          </cell>
        </row>
        <row r="2059">
          <cell r="E2059" t="str">
            <v>37.8C00.0230</v>
          </cell>
          <cell r="F2059" t="str">
            <v>03. NHI KHOA</v>
          </cell>
          <cell r="G2059" t="str">
            <v>3.461</v>
          </cell>
          <cell r="H2059" t="str">
            <v>Điện châm điều trị di chứng bại liệt</v>
          </cell>
          <cell r="I2059" t="str">
            <v>Điện châm điều trị di chứng bại liệt</v>
          </cell>
          <cell r="J2059" t="str">
            <v>Điện châm điều trị di chứng bại liệt</v>
          </cell>
          <cell r="K2059" t="str">
            <v>D</v>
          </cell>
          <cell r="L2059" t="str">
            <v>T2</v>
          </cell>
          <cell r="M2059">
            <v>239</v>
          </cell>
          <cell r="N2059">
            <v>239</v>
          </cell>
          <cell r="P2059" t="str">
            <v>Điện châm (kim ngắn)</v>
          </cell>
          <cell r="Q2059">
            <v>48126</v>
          </cell>
          <cell r="R2059">
            <v>23281.043478260901</v>
          </cell>
          <cell r="S2059">
            <v>71400</v>
          </cell>
          <cell r="T2059">
            <v>30265.35652173917</v>
          </cell>
          <cell r="U2059">
            <v>78391.356521739173</v>
          </cell>
          <cell r="V2059">
            <v>78300</v>
          </cell>
          <cell r="W2059">
            <v>3135.6542608695672</v>
          </cell>
          <cell r="X2059">
            <v>81527.010782608733</v>
          </cell>
        </row>
        <row r="2060">
          <cell r="E2060" t="str">
            <v>37.8C00.0230</v>
          </cell>
          <cell r="F2060" t="str">
            <v>03. NHI KHOA</v>
          </cell>
          <cell r="G2060" t="str">
            <v>3.477</v>
          </cell>
          <cell r="H2060" t="str">
            <v>Điện châm điều trị động kinh cục bộ</v>
          </cell>
          <cell r="I2060" t="str">
            <v>Điện châm điều trị động kinh cục bộ</v>
          </cell>
          <cell r="J2060" t="str">
            <v>Điện châm điều trị động kinh cục bộ</v>
          </cell>
          <cell r="K2060" t="str">
            <v>D</v>
          </cell>
          <cell r="L2060" t="str">
            <v>T2</v>
          </cell>
          <cell r="M2060">
            <v>239</v>
          </cell>
          <cell r="N2060">
            <v>239</v>
          </cell>
          <cell r="P2060" t="str">
            <v>Điện châm (kim ngắn)</v>
          </cell>
          <cell r="Q2060">
            <v>48126</v>
          </cell>
          <cell r="R2060">
            <v>23281.043478260901</v>
          </cell>
          <cell r="S2060">
            <v>71400</v>
          </cell>
          <cell r="T2060">
            <v>30265.35652173917</v>
          </cell>
          <cell r="U2060">
            <v>78391.356521739173</v>
          </cell>
          <cell r="V2060">
            <v>78300</v>
          </cell>
          <cell r="W2060">
            <v>3135.6542608695672</v>
          </cell>
          <cell r="X2060">
            <v>81527.010782608733</v>
          </cell>
        </row>
        <row r="2061">
          <cell r="E2061" t="str">
            <v>37.8C00.0229</v>
          </cell>
          <cell r="F2061" t="str">
            <v>03. NHI KHOA</v>
          </cell>
          <cell r="G2061" t="str">
            <v>3.286</v>
          </cell>
          <cell r="H2061" t="str">
            <v>Đặt thuốc YHCT</v>
          </cell>
          <cell r="I2061" t="str">
            <v>Đặt thuốc YHCT</v>
          </cell>
          <cell r="J2061" t="str">
            <v>Đặt thuốc YHCT</v>
          </cell>
          <cell r="K2061" t="str">
            <v>D</v>
          </cell>
          <cell r="L2061" t="str">
            <v>T3</v>
          </cell>
          <cell r="M2061">
            <v>237</v>
          </cell>
          <cell r="N2061">
            <v>237</v>
          </cell>
          <cell r="P2061" t="str">
            <v>Đặt thuốc y học cổ truyền</v>
          </cell>
          <cell r="Q2061">
            <v>35500</v>
          </cell>
          <cell r="R2061">
            <v>12052.1739130435</v>
          </cell>
          <cell r="S2061">
            <v>47500</v>
          </cell>
          <cell r="T2061">
            <v>15667.826086956551</v>
          </cell>
          <cell r="U2061">
            <v>51167.826086956549</v>
          </cell>
          <cell r="V2061">
            <v>51100</v>
          </cell>
          <cell r="W2061">
            <v>2046.7130434782621</v>
          </cell>
          <cell r="X2061">
            <v>53214.539130434809</v>
          </cell>
        </row>
        <row r="2062">
          <cell r="E2062" t="str">
            <v>37.8C00.0229</v>
          </cell>
          <cell r="F2062" t="str">
            <v>8. Y HỌC CỔ TRUYỀN</v>
          </cell>
          <cell r="G2062" t="str">
            <v>8.25</v>
          </cell>
          <cell r="H2062" t="str">
            <v>Đặt thuốc YHCT</v>
          </cell>
          <cell r="I2062" t="str">
            <v>Đặt thuốc YHCT</v>
          </cell>
          <cell r="J2062" t="str">
            <v>Đặt thuốc YHCT</v>
          </cell>
          <cell r="K2062" t="str">
            <v>D</v>
          </cell>
          <cell r="L2062" t="str">
            <v>T3</v>
          </cell>
          <cell r="M2062">
            <v>237</v>
          </cell>
          <cell r="N2062">
            <v>237</v>
          </cell>
          <cell r="P2062" t="str">
            <v>Đặt thuốc y học cổ truyền</v>
          </cell>
          <cell r="Q2062">
            <v>35500</v>
          </cell>
          <cell r="R2062">
            <v>12052.1739130435</v>
          </cell>
          <cell r="S2062">
            <v>47500</v>
          </cell>
          <cell r="T2062">
            <v>15667.826086956551</v>
          </cell>
          <cell r="U2062">
            <v>51167.826086956549</v>
          </cell>
          <cell r="V2062">
            <v>51100</v>
          </cell>
          <cell r="W2062">
            <v>2046.7130434782621</v>
          </cell>
          <cell r="X2062">
            <v>53214.539130434809</v>
          </cell>
        </row>
        <row r="2063">
          <cell r="E2063" t="str">
            <v>37.8C00.0230</v>
          </cell>
          <cell r="F2063" t="str">
            <v>03. NHI KHOA</v>
          </cell>
          <cell r="G2063" t="str">
            <v>3.514</v>
          </cell>
          <cell r="H2063" t="str">
            <v>Điện châm điều trị giảm đau sau phẫu thuật</v>
          </cell>
          <cell r="I2063" t="str">
            <v>Điện châm điều trị giảm đau sau phẫu thuật</v>
          </cell>
          <cell r="J2063" t="str">
            <v>Điện châm điều trị giảm đau sau phẫu thuật</v>
          </cell>
          <cell r="K2063" t="str">
            <v>D</v>
          </cell>
          <cell r="L2063" t="str">
            <v>T2</v>
          </cell>
          <cell r="M2063">
            <v>239</v>
          </cell>
          <cell r="N2063">
            <v>239</v>
          </cell>
          <cell r="P2063" t="str">
            <v>Điện châm (kim ngắn)</v>
          </cell>
          <cell r="Q2063">
            <v>48126</v>
          </cell>
          <cell r="R2063">
            <v>23281.043478260901</v>
          </cell>
          <cell r="S2063">
            <v>71400</v>
          </cell>
          <cell r="T2063">
            <v>30265.35652173917</v>
          </cell>
          <cell r="U2063">
            <v>78391.356521739173</v>
          </cell>
          <cell r="V2063">
            <v>78300</v>
          </cell>
          <cell r="W2063">
            <v>3135.6542608695672</v>
          </cell>
          <cell r="X2063">
            <v>81527.010782608733</v>
          </cell>
        </row>
        <row r="2064">
          <cell r="E2064" t="str">
            <v>37.8D07.0813</v>
          </cell>
          <cell r="F2064" t="str">
            <v>03. NHI KHOA</v>
          </cell>
          <cell r="G2064" t="str">
            <v>3.1638</v>
          </cell>
          <cell r="H2064" t="str">
            <v>Đặt van dẫn lưu tiền phòng điều trị glôcôm</v>
          </cell>
          <cell r="I2064" t="str">
            <v>Đặt van dẫn lưu tiền phòng điều trị glôcôm</v>
          </cell>
          <cell r="J2064" t="str">
            <v>Đặt van dẫn lưu tiền phòng điều trị glôcôm</v>
          </cell>
          <cell r="K2064" t="str">
            <v>B</v>
          </cell>
          <cell r="L2064" t="str">
            <v>PDB</v>
          </cell>
          <cell r="M2064">
            <v>823</v>
          </cell>
          <cell r="N2064">
            <v>823</v>
          </cell>
          <cell r="O2064" t="str">
            <v>Chưa bao gồm ống silicon.</v>
          </cell>
          <cell r="P2064" t="str">
            <v xml:space="preserve">Phẫu thuật đặt ống Silicon tiền phòng </v>
          </cell>
          <cell r="Q2064">
            <v>1282000</v>
          </cell>
          <cell r="R2064">
            <v>278608.69565217401</v>
          </cell>
          <cell r="S2064">
            <v>1560000</v>
          </cell>
          <cell r="T2064">
            <v>362191.30434782617</v>
          </cell>
          <cell r="U2064">
            <v>1644191.3043478262</v>
          </cell>
          <cell r="V2064">
            <v>1644100</v>
          </cell>
          <cell r="W2064">
            <v>65767.652173913055</v>
          </cell>
          <cell r="X2064">
            <v>1709958.9565217393</v>
          </cell>
        </row>
        <row r="2065">
          <cell r="E2065" t="str">
            <v>37.8C00.0230</v>
          </cell>
          <cell r="F2065" t="str">
            <v>03. NHI KHOA</v>
          </cell>
          <cell r="G2065" t="str">
            <v>3.491</v>
          </cell>
          <cell r="H2065" t="str">
            <v>Điện châm điều trị giảm thị lực</v>
          </cell>
          <cell r="I2065" t="str">
            <v>Điện châm điều trị giảm thị lực</v>
          </cell>
          <cell r="J2065" t="str">
            <v>Điện châm điều trị giảm thị lực</v>
          </cell>
          <cell r="K2065" t="str">
            <v>D</v>
          </cell>
          <cell r="L2065" t="str">
            <v>T2</v>
          </cell>
          <cell r="M2065">
            <v>239</v>
          </cell>
          <cell r="N2065">
            <v>239</v>
          </cell>
          <cell r="P2065" t="str">
            <v>Điện châm (kim ngắn)</v>
          </cell>
          <cell r="Q2065">
            <v>48126</v>
          </cell>
          <cell r="R2065">
            <v>23281.043478260901</v>
          </cell>
          <cell r="S2065">
            <v>71400</v>
          </cell>
          <cell r="T2065">
            <v>30265.35652173917</v>
          </cell>
          <cell r="U2065">
            <v>78391.356521739173</v>
          </cell>
          <cell r="V2065">
            <v>78300</v>
          </cell>
          <cell r="W2065">
            <v>3135.6542608695672</v>
          </cell>
          <cell r="X2065">
            <v>81527.010782608733</v>
          </cell>
        </row>
        <row r="2066">
          <cell r="E2066" t="str">
            <v>37.8C00.0230</v>
          </cell>
          <cell r="F2066" t="str">
            <v>03. NHI KHOA</v>
          </cell>
          <cell r="G2066" t="str">
            <v>3.493</v>
          </cell>
          <cell r="H2066" t="str">
            <v>Điện châm điều trị giảm thính lực</v>
          </cell>
          <cell r="I2066" t="str">
            <v>Điện châm điều trị giảm thính lực</v>
          </cell>
          <cell r="J2066" t="str">
            <v>Điện châm điều trị giảm thính lực</v>
          </cell>
          <cell r="K2066" t="str">
            <v>D</v>
          </cell>
          <cell r="L2066" t="str">
            <v>T2</v>
          </cell>
          <cell r="M2066">
            <v>239</v>
          </cell>
          <cell r="N2066">
            <v>239</v>
          </cell>
          <cell r="P2066" t="str">
            <v>Điện châm (kim ngắn)</v>
          </cell>
          <cell r="Q2066">
            <v>48126</v>
          </cell>
          <cell r="R2066">
            <v>23281.043478260901</v>
          </cell>
          <cell r="S2066">
            <v>71400</v>
          </cell>
          <cell r="T2066">
            <v>30265.35652173917</v>
          </cell>
          <cell r="U2066">
            <v>78391.356521739173</v>
          </cell>
          <cell r="V2066">
            <v>78300</v>
          </cell>
          <cell r="W2066">
            <v>3135.6542608695672</v>
          </cell>
          <cell r="X2066">
            <v>81527.010782608733</v>
          </cell>
        </row>
        <row r="2067">
          <cell r="E2067" t="str">
            <v>37.8C00.0230</v>
          </cell>
          <cell r="F2067" t="str">
            <v>03. NHI KHOA</v>
          </cell>
          <cell r="G2067" t="str">
            <v>3.519</v>
          </cell>
          <cell r="H2067" t="str">
            <v>Điện châm điều trị hen phế quản</v>
          </cell>
          <cell r="I2067" t="str">
            <v>Điện châm điều trị hen phế quản</v>
          </cell>
          <cell r="J2067" t="str">
            <v>Điện châm điều trị hen phế quản</v>
          </cell>
          <cell r="K2067" t="str">
            <v>D</v>
          </cell>
          <cell r="L2067" t="str">
            <v>T2</v>
          </cell>
          <cell r="M2067">
            <v>239</v>
          </cell>
          <cell r="N2067">
            <v>239</v>
          </cell>
          <cell r="P2067" t="str">
            <v>Điện châm (kim ngắn)</v>
          </cell>
          <cell r="Q2067">
            <v>48126</v>
          </cell>
          <cell r="R2067">
            <v>23281.043478260901</v>
          </cell>
          <cell r="S2067">
            <v>71400</v>
          </cell>
          <cell r="T2067">
            <v>30265.35652173917</v>
          </cell>
          <cell r="U2067">
            <v>78391.356521739173</v>
          </cell>
          <cell r="V2067">
            <v>78300</v>
          </cell>
          <cell r="W2067">
            <v>3135.6542608695672</v>
          </cell>
          <cell r="X2067">
            <v>81527.010782608733</v>
          </cell>
        </row>
        <row r="2068">
          <cell r="E2068" t="str">
            <v>37.8D07.0813</v>
          </cell>
          <cell r="F2068" t="str">
            <v>14. MẮT</v>
          </cell>
          <cell r="G2068" t="str">
            <v>14.153</v>
          </cell>
          <cell r="H2068" t="str">
            <v>Đặt van dẫn lưu tiền phòng điều trị glôcôm</v>
          </cell>
          <cell r="I2068" t="str">
            <v>Đặt van dẫn lưu tiền phòng điều trị glôcôm</v>
          </cell>
          <cell r="J2068" t="str">
            <v>Đặt van dẫn lưu tiền phòng điều trị glôcôm</v>
          </cell>
          <cell r="K2068" t="str">
            <v>B</v>
          </cell>
          <cell r="L2068" t="str">
            <v>PDB</v>
          </cell>
          <cell r="M2068">
            <v>823</v>
          </cell>
          <cell r="N2068">
            <v>823</v>
          </cell>
          <cell r="O2068" t="str">
            <v>Chưa bao gồm ống silicon.</v>
          </cell>
          <cell r="P2068" t="str">
            <v xml:space="preserve">Phẫu thuật đặt ống Silicon tiền phòng </v>
          </cell>
          <cell r="Q2068">
            <v>1282000</v>
          </cell>
          <cell r="R2068">
            <v>278608.69565217401</v>
          </cell>
          <cell r="S2068">
            <v>1560000</v>
          </cell>
          <cell r="T2068">
            <v>362191.30434782617</v>
          </cell>
          <cell r="U2068">
            <v>1644191.3043478262</v>
          </cell>
          <cell r="V2068">
            <v>1644100</v>
          </cell>
          <cell r="W2068">
            <v>65767.652173913055</v>
          </cell>
          <cell r="X2068">
            <v>1709958.9565217393</v>
          </cell>
        </row>
        <row r="2069">
          <cell r="E2069" t="str">
            <v>37.8D07.0750</v>
          </cell>
          <cell r="F2069" t="str">
            <v>14. MẮT</v>
          </cell>
          <cell r="G2069" t="str">
            <v>14.269</v>
          </cell>
          <cell r="H2069" t="str">
            <v>Đếm tế bào nội mô giác mạc</v>
          </cell>
          <cell r="I2069" t="str">
            <v>Đếm tế bào nội mô giác mạc</v>
          </cell>
          <cell r="J2069" t="str">
            <v>Đếm tế bào nội mô giác mạc</v>
          </cell>
          <cell r="K2069" t="str">
            <v>B</v>
          </cell>
          <cell r="L2069" t="str">
            <v>T2</v>
          </cell>
          <cell r="M2069">
            <v>760</v>
          </cell>
          <cell r="N2069">
            <v>760</v>
          </cell>
          <cell r="P2069" t="str">
            <v>Đo độ dày giác mạc; Đếm tế bào nội mô giác mạc; Chụp  bản đồ giác mạc</v>
          </cell>
          <cell r="Q2069">
            <v>113000</v>
          </cell>
          <cell r="R2069">
            <v>25043.4782608696</v>
          </cell>
          <cell r="S2069">
            <v>138000</v>
          </cell>
          <cell r="T2069">
            <v>32556.52173913048</v>
          </cell>
          <cell r="U2069">
            <v>145556.52173913049</v>
          </cell>
          <cell r="V2069">
            <v>145500</v>
          </cell>
          <cell r="W2069">
            <v>5822.2608695652198</v>
          </cell>
          <cell r="X2069">
            <v>151378.78260869571</v>
          </cell>
        </row>
        <row r="2070">
          <cell r="E2070" t="str">
            <v>37.8C00.0230</v>
          </cell>
          <cell r="F2070" t="str">
            <v>03. NHI KHOA</v>
          </cell>
          <cell r="G2070" t="str">
            <v>3.530</v>
          </cell>
          <cell r="H2070" t="str">
            <v>Điện châm điều trị hội chứng vai gáy</v>
          </cell>
          <cell r="I2070" t="str">
            <v>Điện châm điều trị hội chứng vai gáy</v>
          </cell>
          <cell r="J2070" t="str">
            <v>Điện châm điều trị hội chứng vai gáy</v>
          </cell>
          <cell r="K2070" t="str">
            <v>D</v>
          </cell>
          <cell r="L2070" t="str">
            <v>T2</v>
          </cell>
          <cell r="M2070">
            <v>239</v>
          </cell>
          <cell r="N2070">
            <v>239</v>
          </cell>
          <cell r="P2070" t="str">
            <v>Điện châm (kim ngắn)</v>
          </cell>
          <cell r="Q2070">
            <v>48126</v>
          </cell>
          <cell r="R2070">
            <v>23281.043478260901</v>
          </cell>
          <cell r="S2070">
            <v>71400</v>
          </cell>
          <cell r="T2070">
            <v>30265.35652173917</v>
          </cell>
          <cell r="U2070">
            <v>78391.356521739173</v>
          </cell>
          <cell r="V2070">
            <v>78300</v>
          </cell>
          <cell r="W2070">
            <v>3135.6542608695672</v>
          </cell>
          <cell r="X2070">
            <v>81527.010782608733</v>
          </cell>
        </row>
        <row r="2071">
          <cell r="E2071" t="str">
            <v>37.8D07.0750</v>
          </cell>
          <cell r="F2071" t="str">
            <v>21. THĂM DÒ CHỨC NĂNG</v>
          </cell>
          <cell r="G2071" t="str">
            <v>21.72</v>
          </cell>
          <cell r="H2071" t="str">
            <v>Đếm tế bào nội mô giác mạc</v>
          </cell>
          <cell r="I2071" t="str">
            <v>Đếm tế bào nội mô giác mạc</v>
          </cell>
          <cell r="J2071" t="str">
            <v>Đếm tế bào nội mô giác mạc</v>
          </cell>
          <cell r="K2071" t="str">
            <v>B</v>
          </cell>
          <cell r="M2071">
            <v>760</v>
          </cell>
          <cell r="N2071">
            <v>760</v>
          </cell>
          <cell r="P2071" t="str">
            <v>Đo độ dày giác mạc; Đếm tế bào nội mô giác mạc; Chụp  bản đồ giác mạc</v>
          </cell>
          <cell r="Q2071">
            <v>113000</v>
          </cell>
          <cell r="R2071">
            <v>25043.4782608696</v>
          </cell>
          <cell r="S2071">
            <v>138000</v>
          </cell>
          <cell r="T2071">
            <v>32556.52173913048</v>
          </cell>
          <cell r="U2071">
            <v>145556.52173913049</v>
          </cell>
          <cell r="V2071">
            <v>145500</v>
          </cell>
          <cell r="W2071">
            <v>5822.2608695652198</v>
          </cell>
          <cell r="X2071">
            <v>151378.78260869571</v>
          </cell>
        </row>
        <row r="2072">
          <cell r="E2072" t="str">
            <v>15.8C00.2046</v>
          </cell>
          <cell r="F2072" t="str">
            <v>8. Y HỌC CỔ TRUYỀN</v>
          </cell>
          <cell r="G2072" t="str">
            <v>8.5</v>
          </cell>
          <cell r="H2072" t="str">
            <v>Điện châm</v>
          </cell>
          <cell r="I2072" t="str">
            <v>Điện châm [kim dài]</v>
          </cell>
          <cell r="J2072" t="str">
            <v>Điện châm</v>
          </cell>
          <cell r="K2072" t="str">
            <v>D</v>
          </cell>
          <cell r="L2072" t="str">
            <v>T2</v>
          </cell>
          <cell r="M2072">
            <v>238</v>
          </cell>
          <cell r="N2072">
            <v>238</v>
          </cell>
          <cell r="P2072" t="str">
            <v>Điện châm (có kim dài)</v>
          </cell>
          <cell r="Q2072">
            <v>55126</v>
          </cell>
          <cell r="R2072">
            <v>23281.043478260901</v>
          </cell>
          <cell r="S2072">
            <v>78400</v>
          </cell>
          <cell r="T2072">
            <v>30265.35652173917</v>
          </cell>
          <cell r="U2072">
            <v>85391.356521739173</v>
          </cell>
          <cell r="V2072">
            <v>85300</v>
          </cell>
          <cell r="W2072">
            <v>3415.6542608695672</v>
          </cell>
          <cell r="X2072">
            <v>88807.010782608733</v>
          </cell>
        </row>
        <row r="2073">
          <cell r="E2073" t="str">
            <v>37.8C00.0230</v>
          </cell>
          <cell r="F2073" t="str">
            <v>03. NHI KHOA</v>
          </cell>
          <cell r="G2073" t="str">
            <v>3.490</v>
          </cell>
          <cell r="H2073" t="str">
            <v>Điện châm điều trị lác</v>
          </cell>
          <cell r="I2073" t="str">
            <v>Điện châm điều trị lác</v>
          </cell>
          <cell r="J2073" t="str">
            <v>Điện châm điều trị lác</v>
          </cell>
          <cell r="K2073" t="str">
            <v>D</v>
          </cell>
          <cell r="L2073" t="str">
            <v>T2</v>
          </cell>
          <cell r="M2073">
            <v>239</v>
          </cell>
          <cell r="N2073">
            <v>239</v>
          </cell>
          <cell r="P2073" t="str">
            <v>Điện châm (kim ngắn)</v>
          </cell>
          <cell r="Q2073">
            <v>48126</v>
          </cell>
          <cell r="R2073">
            <v>23281.043478260901</v>
          </cell>
          <cell r="S2073">
            <v>71400</v>
          </cell>
          <cell r="T2073">
            <v>30265.35652173917</v>
          </cell>
          <cell r="U2073">
            <v>78391.356521739173</v>
          </cell>
          <cell r="V2073">
            <v>78300</v>
          </cell>
          <cell r="W2073">
            <v>3135.6542608695672</v>
          </cell>
          <cell r="X2073">
            <v>81527.010782608733</v>
          </cell>
        </row>
        <row r="2074">
          <cell r="E2074" t="str">
            <v>37.8C00.0230</v>
          </cell>
          <cell r="F2074" t="str">
            <v>03. NHI KHOA</v>
          </cell>
          <cell r="G2074" t="str">
            <v>3.463</v>
          </cell>
          <cell r="H2074" t="str">
            <v>Điện châm điều trị liệt chi dưới</v>
          </cell>
          <cell r="I2074" t="str">
            <v>Điện châm điều trị liệt chi dưới</v>
          </cell>
          <cell r="J2074" t="str">
            <v>Điện châm điều trị liệt chi dưới</v>
          </cell>
          <cell r="K2074" t="str">
            <v>D</v>
          </cell>
          <cell r="L2074" t="str">
            <v>T2</v>
          </cell>
          <cell r="M2074">
            <v>239</v>
          </cell>
          <cell r="N2074">
            <v>239</v>
          </cell>
          <cell r="P2074" t="str">
            <v>Điện châm (kim ngắn)</v>
          </cell>
          <cell r="Q2074">
            <v>48126</v>
          </cell>
          <cell r="R2074">
            <v>23281.043478260901</v>
          </cell>
          <cell r="S2074">
            <v>71400</v>
          </cell>
          <cell r="T2074">
            <v>30265.35652173917</v>
          </cell>
          <cell r="U2074">
            <v>78391.356521739173</v>
          </cell>
          <cell r="V2074">
            <v>78300</v>
          </cell>
          <cell r="W2074">
            <v>3135.6542608695672</v>
          </cell>
          <cell r="X2074">
            <v>81527.010782608733</v>
          </cell>
        </row>
        <row r="2075">
          <cell r="E2075" t="str">
            <v>37.8C00.0230</v>
          </cell>
          <cell r="F2075" t="str">
            <v>8. Y HỌC CỔ TRUYỀN</v>
          </cell>
          <cell r="G2075" t="str">
            <v>8.5</v>
          </cell>
          <cell r="H2075" t="str">
            <v>Điện châm</v>
          </cell>
          <cell r="I2075" t="str">
            <v>Điện châm [kim ngắn]</v>
          </cell>
          <cell r="J2075" t="str">
            <v>Điện châm</v>
          </cell>
          <cell r="K2075" t="str">
            <v>D</v>
          </cell>
          <cell r="L2075" t="str">
            <v>T2</v>
          </cell>
          <cell r="M2075">
            <v>239</v>
          </cell>
          <cell r="N2075">
            <v>239</v>
          </cell>
          <cell r="P2075" t="str">
            <v>Điện châm (kim ngắn)</v>
          </cell>
          <cell r="Q2075">
            <v>48126</v>
          </cell>
          <cell r="R2075">
            <v>23281.043478260901</v>
          </cell>
          <cell r="S2075">
            <v>71400</v>
          </cell>
          <cell r="T2075">
            <v>30265.35652173917</v>
          </cell>
          <cell r="U2075">
            <v>78391.356521739173</v>
          </cell>
          <cell r="V2075">
            <v>78300</v>
          </cell>
          <cell r="W2075">
            <v>3135.6542608695672</v>
          </cell>
          <cell r="X2075">
            <v>81527.010782608733</v>
          </cell>
        </row>
        <row r="2076">
          <cell r="E2076" t="str">
            <v>37.8C00.0230</v>
          </cell>
          <cell r="F2076" t="str">
            <v>03. NHI KHOA</v>
          </cell>
          <cell r="G2076" t="str">
            <v>3.484</v>
          </cell>
          <cell r="H2076" t="str">
            <v>Điện châm điều trị liệt dây thần kinh VII ngoại biên</v>
          </cell>
          <cell r="I2076" t="str">
            <v>Điện châm điều trị liệt dây thần kinh VII ngoại biên</v>
          </cell>
          <cell r="J2076" t="str">
            <v>Điện châm điều trị liệt dây thần kinh VII ngoại biên</v>
          </cell>
          <cell r="K2076" t="str">
            <v>D</v>
          </cell>
          <cell r="L2076" t="str">
            <v>T2</v>
          </cell>
          <cell r="M2076">
            <v>239</v>
          </cell>
          <cell r="N2076">
            <v>239</v>
          </cell>
          <cell r="P2076" t="str">
            <v>Điện châm (kim ngắn)</v>
          </cell>
          <cell r="Q2076">
            <v>48126</v>
          </cell>
          <cell r="R2076">
            <v>23281.043478260901</v>
          </cell>
          <cell r="S2076">
            <v>71400</v>
          </cell>
          <cell r="T2076">
            <v>30265.35652173917</v>
          </cell>
          <cell r="U2076">
            <v>78391.356521739173</v>
          </cell>
          <cell r="V2076">
            <v>78300</v>
          </cell>
          <cell r="W2076">
            <v>3135.6542608695672</v>
          </cell>
          <cell r="X2076">
            <v>81527.010782608733</v>
          </cell>
        </row>
        <row r="2077">
          <cell r="E2077" t="str">
            <v>37.8C00.0230</v>
          </cell>
          <cell r="F2077" t="str">
            <v>03. NHI KHOA</v>
          </cell>
          <cell r="G2077" t="str">
            <v>3.465</v>
          </cell>
          <cell r="H2077" t="str">
            <v>Điện châm điều trị liệt do bệnh của cơ</v>
          </cell>
          <cell r="I2077" t="str">
            <v>Điện châm điều trị liệt do bệnh của cơ</v>
          </cell>
          <cell r="J2077" t="str">
            <v>Điện châm điều trị liệt do bệnh của cơ</v>
          </cell>
          <cell r="K2077" t="str">
            <v>D</v>
          </cell>
          <cell r="L2077" t="str">
            <v>T2</v>
          </cell>
          <cell r="M2077">
            <v>239</v>
          </cell>
          <cell r="N2077">
            <v>239</v>
          </cell>
          <cell r="P2077" t="str">
            <v>Điện châm (kim ngắn)</v>
          </cell>
          <cell r="Q2077">
            <v>48126</v>
          </cell>
          <cell r="R2077">
            <v>23281.043478260901</v>
          </cell>
          <cell r="S2077">
            <v>71400</v>
          </cell>
          <cell r="T2077">
            <v>30265.35652173917</v>
          </cell>
          <cell r="U2077">
            <v>78391.356521739173</v>
          </cell>
          <cell r="V2077">
            <v>78300</v>
          </cell>
          <cell r="W2077">
            <v>3135.6542608695672</v>
          </cell>
          <cell r="X2077">
            <v>81527.010782608733</v>
          </cell>
        </row>
        <row r="2078">
          <cell r="E2078" t="str">
            <v>37.8C00.0230</v>
          </cell>
          <cell r="F2078" t="str">
            <v>03. NHI KHOA</v>
          </cell>
          <cell r="G2078" t="str">
            <v>3.464</v>
          </cell>
          <cell r="H2078" t="str">
            <v>Điện châm điều trị liệt nửa người</v>
          </cell>
          <cell r="I2078" t="str">
            <v>Điện châm điều trị liệt nửa người</v>
          </cell>
          <cell r="J2078" t="str">
            <v>Điện châm điều trị liệt nửa người</v>
          </cell>
          <cell r="K2078" t="str">
            <v>D</v>
          </cell>
          <cell r="L2078" t="str">
            <v>T2</v>
          </cell>
          <cell r="M2078">
            <v>239</v>
          </cell>
          <cell r="N2078">
            <v>239</v>
          </cell>
          <cell r="P2078" t="str">
            <v>Điện châm (kim ngắn)</v>
          </cell>
          <cell r="Q2078">
            <v>48126</v>
          </cell>
          <cell r="R2078">
            <v>23281.043478260901</v>
          </cell>
          <cell r="S2078">
            <v>71400</v>
          </cell>
          <cell r="T2078">
            <v>30265.35652173917</v>
          </cell>
          <cell r="U2078">
            <v>78391.356521739173</v>
          </cell>
          <cell r="V2078">
            <v>78300</v>
          </cell>
          <cell r="W2078">
            <v>3135.6542608695672</v>
          </cell>
          <cell r="X2078">
            <v>81527.010782608733</v>
          </cell>
        </row>
        <row r="2079">
          <cell r="E2079" t="str">
            <v>37.8C00.0230</v>
          </cell>
          <cell r="F2079" t="str">
            <v>03. NHI KHOA</v>
          </cell>
          <cell r="G2079" t="str">
            <v>3.485</v>
          </cell>
          <cell r="H2079" t="str">
            <v>Điện châm điều trị chắp lẹo</v>
          </cell>
          <cell r="I2079" t="str">
            <v>Điện châm điều trị chắp lẹo</v>
          </cell>
          <cell r="J2079" t="str">
            <v>Điện châm điều trị chắp lẹo</v>
          </cell>
          <cell r="K2079" t="str">
            <v>D</v>
          </cell>
          <cell r="L2079" t="str">
            <v>T2</v>
          </cell>
          <cell r="M2079">
            <v>239</v>
          </cell>
          <cell r="N2079">
            <v>239</v>
          </cell>
          <cell r="P2079" t="str">
            <v>Điện châm (kim ngắn)</v>
          </cell>
          <cell r="Q2079">
            <v>48126</v>
          </cell>
          <cell r="R2079">
            <v>23281.043478260901</v>
          </cell>
          <cell r="S2079">
            <v>71400</v>
          </cell>
          <cell r="T2079">
            <v>30265.35652173917</v>
          </cell>
          <cell r="U2079">
            <v>78391.356521739173</v>
          </cell>
          <cell r="V2079">
            <v>78300</v>
          </cell>
          <cell r="W2079">
            <v>3135.6542608695672</v>
          </cell>
          <cell r="X2079">
            <v>81527.010782608733</v>
          </cell>
        </row>
        <row r="2080">
          <cell r="E2080" t="str">
            <v>37.8C00.0230</v>
          </cell>
          <cell r="F2080" t="str">
            <v>03. NHI KHOA</v>
          </cell>
          <cell r="G2080" t="str">
            <v>3.479</v>
          </cell>
          <cell r="H2080" t="str">
            <v>Điện châm điều trị mất ngủ</v>
          </cell>
          <cell r="I2080" t="str">
            <v>Điện châm điều trị mất ngủ</v>
          </cell>
          <cell r="J2080" t="str">
            <v>Điện châm điều trị mất ngủ</v>
          </cell>
          <cell r="K2080" t="str">
            <v>D</v>
          </cell>
          <cell r="L2080" t="str">
            <v>T2</v>
          </cell>
          <cell r="M2080">
            <v>239</v>
          </cell>
          <cell r="N2080">
            <v>239</v>
          </cell>
          <cell r="P2080" t="str">
            <v>Điện châm (kim ngắn)</v>
          </cell>
          <cell r="Q2080">
            <v>48126</v>
          </cell>
          <cell r="R2080">
            <v>23281.043478260901</v>
          </cell>
          <cell r="S2080">
            <v>71400</v>
          </cell>
          <cell r="T2080">
            <v>30265.35652173917</v>
          </cell>
          <cell r="U2080">
            <v>78391.356521739173</v>
          </cell>
          <cell r="V2080">
            <v>78300</v>
          </cell>
          <cell r="W2080">
            <v>3135.6542608695672</v>
          </cell>
          <cell r="X2080">
            <v>81527.010782608733</v>
          </cell>
        </row>
        <row r="2081">
          <cell r="E2081" t="str">
            <v>37.8C00.0230</v>
          </cell>
          <cell r="F2081" t="str">
            <v>03. NHI KHOA</v>
          </cell>
          <cell r="G2081" t="str">
            <v>3.497</v>
          </cell>
          <cell r="H2081" t="str">
            <v>Điện châm điều trị nôn nấc</v>
          </cell>
          <cell r="I2081" t="str">
            <v>Điện châm điều trị nôn nấc</v>
          </cell>
          <cell r="J2081" t="str">
            <v>Điện châm điều trị nôn nấc</v>
          </cell>
          <cell r="K2081" t="str">
            <v>D</v>
          </cell>
          <cell r="L2081" t="str">
            <v>T2</v>
          </cell>
          <cell r="M2081">
            <v>239</v>
          </cell>
          <cell r="N2081">
            <v>239</v>
          </cell>
          <cell r="P2081" t="str">
            <v>Điện châm (kim ngắn)</v>
          </cell>
          <cell r="Q2081">
            <v>48126</v>
          </cell>
          <cell r="R2081">
            <v>23281.043478260901</v>
          </cell>
          <cell r="S2081">
            <v>71400</v>
          </cell>
          <cell r="T2081">
            <v>30265.35652173917</v>
          </cell>
          <cell r="U2081">
            <v>78391.356521739173</v>
          </cell>
          <cell r="V2081">
            <v>78300</v>
          </cell>
          <cell r="W2081">
            <v>3135.6542608695672</v>
          </cell>
          <cell r="X2081">
            <v>81527.010782608733</v>
          </cell>
        </row>
        <row r="2082">
          <cell r="E2082" t="str">
            <v>37.8C00.0230</v>
          </cell>
          <cell r="F2082" t="str">
            <v>03. NHI KHOA</v>
          </cell>
          <cell r="G2082" t="str">
            <v>3.504</v>
          </cell>
          <cell r="H2082" t="str">
            <v>Điện châm điều trị rối loạn cảm giác</v>
          </cell>
          <cell r="I2082" t="str">
            <v>Điện châm điều trị rối loạn cảm giác</v>
          </cell>
          <cell r="J2082" t="str">
            <v>Điện châm điều trị rối loạn cảm giác</v>
          </cell>
          <cell r="K2082" t="str">
            <v>D</v>
          </cell>
          <cell r="L2082" t="str">
            <v>T2</v>
          </cell>
          <cell r="M2082">
            <v>239</v>
          </cell>
          <cell r="N2082">
            <v>239</v>
          </cell>
          <cell r="P2082" t="str">
            <v>Điện châm (kim ngắn)</v>
          </cell>
          <cell r="Q2082">
            <v>48126</v>
          </cell>
          <cell r="R2082">
            <v>23281.043478260901</v>
          </cell>
          <cell r="S2082">
            <v>71400</v>
          </cell>
          <cell r="T2082">
            <v>30265.35652173917</v>
          </cell>
          <cell r="U2082">
            <v>78391.356521739173</v>
          </cell>
          <cell r="V2082">
            <v>78300</v>
          </cell>
          <cell r="W2082">
            <v>3135.6542608695672</v>
          </cell>
          <cell r="X2082">
            <v>81527.010782608733</v>
          </cell>
        </row>
        <row r="2083">
          <cell r="E2083" t="str">
            <v>37.8C00.0230</v>
          </cell>
          <cell r="F2083" t="str">
            <v>8. Y HỌC CỔ TRUYỀN</v>
          </cell>
          <cell r="G2083" t="str">
            <v>8.302</v>
          </cell>
          <cell r="H2083" t="str">
            <v>Điện châm điều trị chắp lẹo</v>
          </cell>
          <cell r="I2083" t="str">
            <v>Điện châm điều trị chắp lẹo</v>
          </cell>
          <cell r="J2083" t="str">
            <v>Điện châm điều trị chắp lẹo</v>
          </cell>
          <cell r="K2083" t="str">
            <v>D</v>
          </cell>
          <cell r="L2083" t="str">
            <v>T2</v>
          </cell>
          <cell r="M2083">
            <v>239</v>
          </cell>
          <cell r="N2083">
            <v>239</v>
          </cell>
          <cell r="P2083" t="str">
            <v>Điện châm (kim ngắn)</v>
          </cell>
          <cell r="Q2083">
            <v>48126</v>
          </cell>
          <cell r="R2083">
            <v>23281.043478260901</v>
          </cell>
          <cell r="S2083">
            <v>71400</v>
          </cell>
          <cell r="T2083">
            <v>30265.35652173917</v>
          </cell>
          <cell r="U2083">
            <v>78391.356521739173</v>
          </cell>
          <cell r="V2083">
            <v>78300</v>
          </cell>
          <cell r="W2083">
            <v>3135.6542608695672</v>
          </cell>
          <cell r="X2083">
            <v>81527.010782608733</v>
          </cell>
        </row>
        <row r="2084">
          <cell r="E2084" t="str">
            <v>37.8C00.0230</v>
          </cell>
          <cell r="F2084" t="str">
            <v>03. NHI KHOA</v>
          </cell>
          <cell r="G2084" t="str">
            <v>3.512</v>
          </cell>
          <cell r="H2084" t="str">
            <v>Điện châm điều trị rối loạn chức năng do chấn thương sọ não</v>
          </cell>
          <cell r="I2084" t="str">
            <v>Điện châm điều trị rối loạn chức năng do chấn thương sọ não</v>
          </cell>
          <cell r="J2084" t="str">
            <v>Điện châm điều trị rối loạn chức năng do chấn thương sọ não</v>
          </cell>
          <cell r="K2084" t="str">
            <v>D</v>
          </cell>
          <cell r="L2084" t="str">
            <v>T2</v>
          </cell>
          <cell r="M2084">
            <v>239</v>
          </cell>
          <cell r="N2084">
            <v>239</v>
          </cell>
          <cell r="P2084" t="str">
            <v>Điện châm (kim ngắn)</v>
          </cell>
          <cell r="Q2084">
            <v>48126</v>
          </cell>
          <cell r="R2084">
            <v>23281.043478260901</v>
          </cell>
          <cell r="S2084">
            <v>71400</v>
          </cell>
          <cell r="T2084">
            <v>30265.35652173917</v>
          </cell>
          <cell r="U2084">
            <v>78391.356521739173</v>
          </cell>
          <cell r="V2084">
            <v>78300</v>
          </cell>
          <cell r="W2084">
            <v>3135.6542608695672</v>
          </cell>
          <cell r="X2084">
            <v>81527.010782608733</v>
          </cell>
        </row>
        <row r="2085">
          <cell r="E2085" t="str">
            <v>37.8C00.0230</v>
          </cell>
          <cell r="F2085" t="str">
            <v>03. NHI KHOA</v>
          </cell>
          <cell r="G2085" t="str">
            <v>3.498</v>
          </cell>
          <cell r="H2085" t="str">
            <v>Điện châm điều trị cơn đau quặn thận</v>
          </cell>
          <cell r="I2085" t="str">
            <v>Điện châm điều trị cơn đau quặn thận</v>
          </cell>
          <cell r="J2085" t="str">
            <v>Điện châm điều trị cơn đau quặn thận</v>
          </cell>
          <cell r="K2085" t="str">
            <v>D</v>
          </cell>
          <cell r="L2085" t="str">
            <v>T2</v>
          </cell>
          <cell r="M2085">
            <v>239</v>
          </cell>
          <cell r="N2085">
            <v>239</v>
          </cell>
          <cell r="P2085" t="str">
            <v>Điện châm (kim ngắn)</v>
          </cell>
          <cell r="Q2085">
            <v>48126</v>
          </cell>
          <cell r="R2085">
            <v>23281.043478260901</v>
          </cell>
          <cell r="S2085">
            <v>71400</v>
          </cell>
          <cell r="T2085">
            <v>30265.35652173917</v>
          </cell>
          <cell r="U2085">
            <v>78391.356521739173</v>
          </cell>
          <cell r="V2085">
            <v>78300</v>
          </cell>
          <cell r="W2085">
            <v>3135.6542608695672</v>
          </cell>
          <cell r="X2085">
            <v>81527.010782608733</v>
          </cell>
        </row>
        <row r="2086">
          <cell r="E2086" t="str">
            <v>37.8C00.0230</v>
          </cell>
          <cell r="F2086" t="str">
            <v>8. Y HỌC CỔ TRUYỀN</v>
          </cell>
          <cell r="G2086" t="str">
            <v>8.290</v>
          </cell>
          <cell r="H2086" t="str">
            <v>Điện châm điều trị cơn đau quặn thận</v>
          </cell>
          <cell r="I2086" t="str">
            <v>Điện châm điều trị cơn đau quặn thận</v>
          </cell>
          <cell r="J2086" t="str">
            <v>Điện châm điều trị cơn đau quặn thận</v>
          </cell>
          <cell r="K2086" t="str">
            <v>D</v>
          </cell>
          <cell r="L2086" t="str">
            <v>T2</v>
          </cell>
          <cell r="M2086">
            <v>239</v>
          </cell>
          <cell r="N2086">
            <v>239</v>
          </cell>
          <cell r="P2086" t="str">
            <v>Điện châm (kim ngắn)</v>
          </cell>
          <cell r="Q2086">
            <v>48126</v>
          </cell>
          <cell r="R2086">
            <v>23281.043478260901</v>
          </cell>
          <cell r="S2086">
            <v>71400</v>
          </cell>
          <cell r="T2086">
            <v>30265.35652173917</v>
          </cell>
          <cell r="U2086">
            <v>78391.356521739173</v>
          </cell>
          <cell r="V2086">
            <v>78300</v>
          </cell>
          <cell r="W2086">
            <v>3135.6542608695672</v>
          </cell>
          <cell r="X2086">
            <v>81527.010782608733</v>
          </cell>
        </row>
        <row r="2087">
          <cell r="E2087" t="str">
            <v>37.8C00.0230</v>
          </cell>
          <cell r="F2087" t="str">
            <v>03. NHI KHOA</v>
          </cell>
          <cell r="G2087" t="str">
            <v>3.4182</v>
          </cell>
          <cell r="H2087" t="str">
            <v>Điện châm điều trị sa trực tràng</v>
          </cell>
          <cell r="I2087" t="str">
            <v>Điện châm điều trị sa trực tràng</v>
          </cell>
          <cell r="J2087" t="str">
            <v>Điện châm điều trị sa trực tràng</v>
          </cell>
          <cell r="K2087" t="str">
            <v>C</v>
          </cell>
          <cell r="L2087" t="str">
            <v>T2</v>
          </cell>
          <cell r="M2087">
            <v>239</v>
          </cell>
          <cell r="N2087">
            <v>239</v>
          </cell>
          <cell r="P2087" t="str">
            <v>Điện châm (kim ngắn)</v>
          </cell>
          <cell r="Q2087">
            <v>48126</v>
          </cell>
          <cell r="R2087">
            <v>23281.043478260901</v>
          </cell>
          <cell r="S2087">
            <v>71400</v>
          </cell>
          <cell r="T2087">
            <v>30265.35652173917</v>
          </cell>
          <cell r="U2087">
            <v>78391.356521739173</v>
          </cell>
          <cell r="V2087">
            <v>78300</v>
          </cell>
          <cell r="W2087">
            <v>3135.6542608695672</v>
          </cell>
          <cell r="X2087">
            <v>81527.010782608733</v>
          </cell>
        </row>
        <row r="2088">
          <cell r="E2088" t="str">
            <v>37.8C00.0230</v>
          </cell>
          <cell r="F2088" t="str">
            <v>03. NHI KHOA</v>
          </cell>
          <cell r="G2088" t="str">
            <v>3.480</v>
          </cell>
          <cell r="H2088" t="str">
            <v>Điện châm điều trị stress</v>
          </cell>
          <cell r="I2088" t="str">
            <v>Điện châm điều trị stress</v>
          </cell>
          <cell r="J2088" t="str">
            <v>Điện châm điều trị stress</v>
          </cell>
          <cell r="K2088" t="str">
            <v>D</v>
          </cell>
          <cell r="L2088" t="str">
            <v>T2</v>
          </cell>
          <cell r="M2088">
            <v>239</v>
          </cell>
          <cell r="N2088">
            <v>239</v>
          </cell>
          <cell r="P2088" t="str">
            <v>Điện châm (kim ngắn)</v>
          </cell>
          <cell r="Q2088">
            <v>48126</v>
          </cell>
          <cell r="R2088">
            <v>23281.043478260901</v>
          </cell>
          <cell r="S2088">
            <v>71400</v>
          </cell>
          <cell r="T2088">
            <v>30265.35652173917</v>
          </cell>
          <cell r="U2088">
            <v>78391.356521739173</v>
          </cell>
          <cell r="V2088">
            <v>78300</v>
          </cell>
          <cell r="W2088">
            <v>3135.6542608695672</v>
          </cell>
          <cell r="X2088">
            <v>81527.010782608733</v>
          </cell>
        </row>
        <row r="2089">
          <cell r="E2089" t="str">
            <v>37.8C00.0230</v>
          </cell>
          <cell r="F2089" t="str">
            <v>03. NHI KHOA</v>
          </cell>
          <cell r="G2089" t="str">
            <v>3.486</v>
          </cell>
          <cell r="H2089" t="str">
            <v>Điện châm điều trị sụp mi</v>
          </cell>
          <cell r="I2089" t="str">
            <v>Điện châm điều trị sụp mi</v>
          </cell>
          <cell r="J2089" t="str">
            <v>Điện châm điều trị sụp mi</v>
          </cell>
          <cell r="K2089" t="str">
            <v>D</v>
          </cell>
          <cell r="L2089" t="str">
            <v>T2</v>
          </cell>
          <cell r="M2089">
            <v>239</v>
          </cell>
          <cell r="N2089">
            <v>239</v>
          </cell>
          <cell r="P2089" t="str">
            <v>Điện châm (kim ngắn)</v>
          </cell>
          <cell r="Q2089">
            <v>48126</v>
          </cell>
          <cell r="R2089">
            <v>23281.043478260901</v>
          </cell>
          <cell r="S2089">
            <v>71400</v>
          </cell>
          <cell r="T2089">
            <v>30265.35652173917</v>
          </cell>
          <cell r="U2089">
            <v>78391.356521739173</v>
          </cell>
          <cell r="V2089">
            <v>78300</v>
          </cell>
          <cell r="W2089">
            <v>3135.6542608695672</v>
          </cell>
          <cell r="X2089">
            <v>81527.010782608733</v>
          </cell>
        </row>
        <row r="2090">
          <cell r="E2090" t="str">
            <v>37.8C00.0230</v>
          </cell>
          <cell r="F2090" t="str">
            <v>03. NHI KHOA</v>
          </cell>
          <cell r="G2090" t="str">
            <v>3.520</v>
          </cell>
          <cell r="H2090" t="str">
            <v>Điện châm điều trị tăng huyết áp</v>
          </cell>
          <cell r="I2090" t="str">
            <v>Điện châm điều trị tăng huyết áp</v>
          </cell>
          <cell r="J2090" t="str">
            <v>Điện châm điều trị tăng huyết áp</v>
          </cell>
          <cell r="K2090" t="str">
            <v>D</v>
          </cell>
          <cell r="L2090" t="str">
            <v>T2</v>
          </cell>
          <cell r="M2090">
            <v>239</v>
          </cell>
          <cell r="N2090">
            <v>239</v>
          </cell>
          <cell r="P2090" t="str">
            <v>Điện châm (kim ngắn)</v>
          </cell>
          <cell r="Q2090">
            <v>48126</v>
          </cell>
          <cell r="R2090">
            <v>23281.043478260901</v>
          </cell>
          <cell r="S2090">
            <v>71400</v>
          </cell>
          <cell r="T2090">
            <v>30265.35652173917</v>
          </cell>
          <cell r="U2090">
            <v>78391.356521739173</v>
          </cell>
          <cell r="V2090">
            <v>78300</v>
          </cell>
          <cell r="W2090">
            <v>3135.6542608695672</v>
          </cell>
          <cell r="X2090">
            <v>81527.010782608733</v>
          </cell>
        </row>
        <row r="2091">
          <cell r="E2091" t="str">
            <v>37.8C00.0230</v>
          </cell>
          <cell r="F2091" t="str">
            <v>03. NHI KHOA</v>
          </cell>
          <cell r="G2091" t="str">
            <v>3.502</v>
          </cell>
          <cell r="H2091" t="str">
            <v>Điện châm điều trị táo bón</v>
          </cell>
          <cell r="I2091" t="str">
            <v>Điện châm điều trị táo bón</v>
          </cell>
          <cell r="J2091" t="str">
            <v>Điện châm điều trị táo bón</v>
          </cell>
          <cell r="K2091" t="str">
            <v>D</v>
          </cell>
          <cell r="L2091" t="str">
            <v>T2</v>
          </cell>
          <cell r="M2091">
            <v>239</v>
          </cell>
          <cell r="N2091">
            <v>239</v>
          </cell>
          <cell r="P2091" t="str">
            <v>Điện châm (kim ngắn)</v>
          </cell>
          <cell r="Q2091">
            <v>48126</v>
          </cell>
          <cell r="R2091">
            <v>23281.043478260901</v>
          </cell>
          <cell r="S2091">
            <v>71400</v>
          </cell>
          <cell r="T2091">
            <v>30265.35652173917</v>
          </cell>
          <cell r="U2091">
            <v>78391.356521739173</v>
          </cell>
          <cell r="V2091">
            <v>78300</v>
          </cell>
          <cell r="W2091">
            <v>3135.6542608695672</v>
          </cell>
          <cell r="X2091">
            <v>81527.010782608733</v>
          </cell>
        </row>
        <row r="2092">
          <cell r="E2092" t="str">
            <v>37.8C00.0230</v>
          </cell>
          <cell r="F2092" t="str">
            <v>03. NHI KHOA</v>
          </cell>
          <cell r="G2092" t="str">
            <v>3.466</v>
          </cell>
          <cell r="H2092" t="str">
            <v>Điện châm điều trị teo cơ</v>
          </cell>
          <cell r="I2092" t="str">
            <v>Điện châm điều trị teo cơ</v>
          </cell>
          <cell r="J2092" t="str">
            <v>Điện châm điều trị teo cơ</v>
          </cell>
          <cell r="K2092" t="str">
            <v>D</v>
          </cell>
          <cell r="L2092" t="str">
            <v>T2</v>
          </cell>
          <cell r="M2092">
            <v>239</v>
          </cell>
          <cell r="N2092">
            <v>239</v>
          </cell>
          <cell r="P2092" t="str">
            <v>Điện châm (kim ngắn)</v>
          </cell>
          <cell r="Q2092">
            <v>48126</v>
          </cell>
          <cell r="R2092">
            <v>23281.043478260901</v>
          </cell>
          <cell r="S2092">
            <v>71400</v>
          </cell>
          <cell r="T2092">
            <v>30265.35652173917</v>
          </cell>
          <cell r="U2092">
            <v>78391.356521739173</v>
          </cell>
          <cell r="V2092">
            <v>78300</v>
          </cell>
          <cell r="W2092">
            <v>3135.6542608695672</v>
          </cell>
          <cell r="X2092">
            <v>81527.010782608733</v>
          </cell>
        </row>
        <row r="2093">
          <cell r="E2093" t="str">
            <v>37.8C00.0230</v>
          </cell>
          <cell r="F2093" t="str">
            <v>03. NHI KHOA</v>
          </cell>
          <cell r="G2093" t="str">
            <v>3.494</v>
          </cell>
          <cell r="H2093" t="str">
            <v>Điện châm điều trị thất ngôn</v>
          </cell>
          <cell r="I2093" t="str">
            <v>Điện châm điều trị thất ngôn</v>
          </cell>
          <cell r="J2093" t="str">
            <v>Điện châm điều trị thất ngôn</v>
          </cell>
          <cell r="K2093" t="str">
            <v>D</v>
          </cell>
          <cell r="L2093" t="str">
            <v>T2</v>
          </cell>
          <cell r="M2093">
            <v>239</v>
          </cell>
          <cell r="N2093">
            <v>239</v>
          </cell>
          <cell r="P2093" t="str">
            <v>Điện châm (kim ngắn)</v>
          </cell>
          <cell r="Q2093">
            <v>48126</v>
          </cell>
          <cell r="R2093">
            <v>23281.043478260901</v>
          </cell>
          <cell r="S2093">
            <v>71400</v>
          </cell>
          <cell r="T2093">
            <v>30265.35652173917</v>
          </cell>
          <cell r="U2093">
            <v>78391.356521739173</v>
          </cell>
          <cell r="V2093">
            <v>78300</v>
          </cell>
          <cell r="W2093">
            <v>3135.6542608695672</v>
          </cell>
          <cell r="X2093">
            <v>81527.010782608733</v>
          </cell>
        </row>
        <row r="2094">
          <cell r="E2094" t="str">
            <v>37.8C00.0230</v>
          </cell>
          <cell r="F2094" t="str">
            <v>03. NHI KHOA</v>
          </cell>
          <cell r="G2094" t="str">
            <v>3.481</v>
          </cell>
          <cell r="H2094" t="str">
            <v>Điện châm điều trị thiếu máu não mạn tính</v>
          </cell>
          <cell r="I2094" t="str">
            <v>Điện châm điều trị thiếu máu não mạn tính</v>
          </cell>
          <cell r="J2094" t="str">
            <v>Điện châm điều trị thiếu máu não mạn tính</v>
          </cell>
          <cell r="K2094" t="str">
            <v>D</v>
          </cell>
          <cell r="L2094" t="str">
            <v>T2</v>
          </cell>
          <cell r="M2094">
            <v>239</v>
          </cell>
          <cell r="N2094">
            <v>239</v>
          </cell>
          <cell r="P2094" t="str">
            <v>Điện châm (kim ngắn)</v>
          </cell>
          <cell r="Q2094">
            <v>48126</v>
          </cell>
          <cell r="R2094">
            <v>23281.043478260901</v>
          </cell>
          <cell r="S2094">
            <v>71400</v>
          </cell>
          <cell r="T2094">
            <v>30265.35652173917</v>
          </cell>
          <cell r="U2094">
            <v>78391.356521739173</v>
          </cell>
          <cell r="V2094">
            <v>78300</v>
          </cell>
          <cell r="W2094">
            <v>3135.6542608695672</v>
          </cell>
          <cell r="X2094">
            <v>81527.010782608733</v>
          </cell>
        </row>
        <row r="2095">
          <cell r="E2095" t="str">
            <v>37.8C00.0230</v>
          </cell>
          <cell r="F2095" t="str">
            <v>03. NHI KHOA</v>
          </cell>
          <cell r="G2095" t="str">
            <v>3.526</v>
          </cell>
          <cell r="H2095" t="str">
            <v>Điện châm điều trị thoái hóa khớp</v>
          </cell>
          <cell r="I2095" t="str">
            <v>Điện châm điều trị thoái hóa khớp</v>
          </cell>
          <cell r="J2095" t="str">
            <v>Điện châm điều trị thoái hoá khớp</v>
          </cell>
          <cell r="K2095" t="str">
            <v>D</v>
          </cell>
          <cell r="L2095" t="str">
            <v>T2</v>
          </cell>
          <cell r="M2095">
            <v>239</v>
          </cell>
          <cell r="N2095">
            <v>239</v>
          </cell>
          <cell r="P2095" t="str">
            <v>Điện châm (kim ngắn)</v>
          </cell>
          <cell r="Q2095">
            <v>48126</v>
          </cell>
          <cell r="R2095">
            <v>23281.043478260901</v>
          </cell>
          <cell r="S2095">
            <v>71400</v>
          </cell>
          <cell r="T2095">
            <v>30265.35652173917</v>
          </cell>
          <cell r="U2095">
            <v>78391.356521739173</v>
          </cell>
          <cell r="V2095">
            <v>78300</v>
          </cell>
          <cell r="W2095">
            <v>3135.6542608695672</v>
          </cell>
          <cell r="X2095">
            <v>81527.010782608733</v>
          </cell>
        </row>
        <row r="2096">
          <cell r="E2096" t="str">
            <v>37.8C00.0230</v>
          </cell>
          <cell r="F2096" t="str">
            <v>03. NHI KHOA</v>
          </cell>
          <cell r="G2096" t="str">
            <v>3.483</v>
          </cell>
          <cell r="H2096" t="str">
            <v>Điện châm điều trị tổn thương dây thần kinh V</v>
          </cell>
          <cell r="I2096" t="str">
            <v>Điện châm điều trị tổn thương dây thần kinh V</v>
          </cell>
          <cell r="J2096" t="str">
            <v>Điện châm điều trị tổn thương dây thần kinh V</v>
          </cell>
          <cell r="K2096" t="str">
            <v>D</v>
          </cell>
          <cell r="L2096" t="str">
            <v>T2</v>
          </cell>
          <cell r="M2096">
            <v>239</v>
          </cell>
          <cell r="N2096">
            <v>239</v>
          </cell>
          <cell r="P2096" t="str">
            <v>Điện châm (kim ngắn)</v>
          </cell>
          <cell r="Q2096">
            <v>48126</v>
          </cell>
          <cell r="R2096">
            <v>23281.043478260901</v>
          </cell>
          <cell r="S2096">
            <v>71400</v>
          </cell>
          <cell r="T2096">
            <v>30265.35652173917</v>
          </cell>
          <cell r="U2096">
            <v>78391.356521739173</v>
          </cell>
          <cell r="V2096">
            <v>78300</v>
          </cell>
          <cell r="W2096">
            <v>3135.6542608695672</v>
          </cell>
          <cell r="X2096">
            <v>81527.010782608733</v>
          </cell>
        </row>
        <row r="2097">
          <cell r="E2097" t="str">
            <v>37.8C00.0230</v>
          </cell>
          <cell r="F2097" t="str">
            <v>03. NHI KHOA</v>
          </cell>
          <cell r="G2097" t="str">
            <v>3.482</v>
          </cell>
          <cell r="H2097" t="str">
            <v>Điện châm điều trị tổn thương gây liệt rễ, đám rối và dây thần kinh</v>
          </cell>
          <cell r="I2097" t="str">
            <v>Điện châm điều trị tổn thương gây liệt rễ, đám rối và dây thần kinh</v>
          </cell>
          <cell r="J2097" t="str">
            <v>Điện châm điều trị tổn thương gây liệt rễ, đám rối và dây thần kinh</v>
          </cell>
          <cell r="K2097" t="str">
            <v>D</v>
          </cell>
          <cell r="L2097" t="str">
            <v>T2</v>
          </cell>
          <cell r="M2097">
            <v>239</v>
          </cell>
          <cell r="N2097">
            <v>239</v>
          </cell>
          <cell r="P2097" t="str">
            <v>Điện châm (kim ngắn)</v>
          </cell>
          <cell r="Q2097">
            <v>48126</v>
          </cell>
          <cell r="R2097">
            <v>23281.043478260901</v>
          </cell>
          <cell r="S2097">
            <v>71400</v>
          </cell>
          <cell r="T2097">
            <v>30265.35652173917</v>
          </cell>
          <cell r="U2097">
            <v>78391.356521739173</v>
          </cell>
          <cell r="V2097">
            <v>78300</v>
          </cell>
          <cell r="W2097">
            <v>3135.6542608695672</v>
          </cell>
          <cell r="X2097">
            <v>81527.010782608733</v>
          </cell>
        </row>
        <row r="2098">
          <cell r="E2098" t="str">
            <v>37.8C00.0230</v>
          </cell>
          <cell r="F2098" t="str">
            <v>03. NHI KHOA</v>
          </cell>
          <cell r="G2098" t="str">
            <v>3.509</v>
          </cell>
          <cell r="H2098" t="str">
            <v>Điện châm điều trị viêm Amidan cấp</v>
          </cell>
          <cell r="I2098" t="str">
            <v>Điện châm điều trị viêm Amidan cấp</v>
          </cell>
          <cell r="J2098" t="str">
            <v>Điện châm điều trị viêm Amidan cấp</v>
          </cell>
          <cell r="K2098" t="str">
            <v>D</v>
          </cell>
          <cell r="L2098" t="str">
            <v>T2</v>
          </cell>
          <cell r="M2098">
            <v>239</v>
          </cell>
          <cell r="N2098">
            <v>239</v>
          </cell>
          <cell r="P2098" t="str">
            <v>Điện châm (kim ngắn)</v>
          </cell>
          <cell r="Q2098">
            <v>48126</v>
          </cell>
          <cell r="R2098">
            <v>23281.043478260901</v>
          </cell>
          <cell r="S2098">
            <v>71400</v>
          </cell>
          <cell r="T2098">
            <v>30265.35652173917</v>
          </cell>
          <cell r="U2098">
            <v>78391.356521739173</v>
          </cell>
          <cell r="V2098">
            <v>78300</v>
          </cell>
          <cell r="W2098">
            <v>3135.6542608695672</v>
          </cell>
          <cell r="X2098">
            <v>81527.010782608733</v>
          </cell>
        </row>
        <row r="2099">
          <cell r="E2099" t="str">
            <v>37.8C00.0230</v>
          </cell>
          <cell r="F2099" t="str">
            <v>03. NHI KHOA</v>
          </cell>
          <cell r="G2099" t="str">
            <v>3.499</v>
          </cell>
          <cell r="H2099" t="str">
            <v>Điện châm điều trị viêm bàng quang cấp</v>
          </cell>
          <cell r="I2099" t="str">
            <v>Điện châm điều trị viêm bàng quang cấp</v>
          </cell>
          <cell r="J2099" t="str">
            <v>Điện châm điều trị viêm bàng quang cấp</v>
          </cell>
          <cell r="K2099" t="str">
            <v>D</v>
          </cell>
          <cell r="L2099" t="str">
            <v>T2</v>
          </cell>
          <cell r="M2099">
            <v>239</v>
          </cell>
          <cell r="N2099">
            <v>239</v>
          </cell>
          <cell r="P2099" t="str">
            <v>Điện châm (kim ngắn)</v>
          </cell>
          <cell r="Q2099">
            <v>48126</v>
          </cell>
          <cell r="R2099">
            <v>23281.043478260901</v>
          </cell>
          <cell r="S2099">
            <v>71400</v>
          </cell>
          <cell r="T2099">
            <v>30265.35652173917</v>
          </cell>
          <cell r="U2099">
            <v>78391.356521739173</v>
          </cell>
          <cell r="V2099">
            <v>78300</v>
          </cell>
          <cell r="W2099">
            <v>3135.6542608695672</v>
          </cell>
          <cell r="X2099">
            <v>81527.010782608733</v>
          </cell>
        </row>
        <row r="2100">
          <cell r="E2100" t="str">
            <v>37.8C00.0230</v>
          </cell>
          <cell r="F2100" t="str">
            <v>03. NHI KHOA</v>
          </cell>
          <cell r="G2100" t="str">
            <v>3.496</v>
          </cell>
          <cell r="H2100" t="str">
            <v>Điện châm điều trị viêm co cứng cơ delta</v>
          </cell>
          <cell r="I2100" t="str">
            <v>Điện châm điều trị viêm co cứng cơ delta</v>
          </cell>
          <cell r="J2100" t="str">
            <v>Điện châm điều trị viêm co cứng cơ delta</v>
          </cell>
          <cell r="K2100" t="str">
            <v>D</v>
          </cell>
          <cell r="L2100" t="str">
            <v>T2</v>
          </cell>
          <cell r="M2100">
            <v>239</v>
          </cell>
          <cell r="N2100">
            <v>239</v>
          </cell>
          <cell r="P2100" t="str">
            <v>Điện châm (kim ngắn)</v>
          </cell>
          <cell r="Q2100">
            <v>48126</v>
          </cell>
          <cell r="R2100">
            <v>23281.043478260901</v>
          </cell>
          <cell r="S2100">
            <v>71400</v>
          </cell>
          <cell r="T2100">
            <v>30265.35652173917</v>
          </cell>
          <cell r="U2100">
            <v>78391.356521739173</v>
          </cell>
          <cell r="V2100">
            <v>78300</v>
          </cell>
          <cell r="W2100">
            <v>3135.6542608695672</v>
          </cell>
          <cell r="X2100">
            <v>81527.010782608733</v>
          </cell>
        </row>
        <row r="2101">
          <cell r="E2101" t="str">
            <v>37.8C00.0230</v>
          </cell>
          <cell r="F2101" t="str">
            <v>03. NHI KHOA</v>
          </cell>
          <cell r="G2101" t="str">
            <v>3.524</v>
          </cell>
          <cell r="H2101" t="str">
            <v>Điện châm điều trị viêm đa dây thần kinh</v>
          </cell>
          <cell r="I2101" t="str">
            <v>Điện châm điều trị viêm đa dây thần kinh</v>
          </cell>
          <cell r="J2101" t="str">
            <v>Điện châm điều trị viêm đa dây thần kinh</v>
          </cell>
          <cell r="K2101" t="str">
            <v>D</v>
          </cell>
          <cell r="L2101" t="str">
            <v>T2</v>
          </cell>
          <cell r="M2101">
            <v>239</v>
          </cell>
          <cell r="N2101">
            <v>239</v>
          </cell>
          <cell r="P2101" t="str">
            <v>Điện châm (kim ngắn)</v>
          </cell>
          <cell r="Q2101">
            <v>48126</v>
          </cell>
          <cell r="R2101">
            <v>23281.043478260901</v>
          </cell>
          <cell r="S2101">
            <v>71400</v>
          </cell>
          <cell r="T2101">
            <v>30265.35652173917</v>
          </cell>
          <cell r="U2101">
            <v>78391.356521739173</v>
          </cell>
          <cell r="V2101">
            <v>78300</v>
          </cell>
          <cell r="W2101">
            <v>3135.6542608695672</v>
          </cell>
          <cell r="X2101">
            <v>81527.010782608733</v>
          </cell>
        </row>
        <row r="2102">
          <cell r="E2102" t="str">
            <v>37.8C00.0230</v>
          </cell>
          <cell r="F2102" t="str">
            <v>03. NHI KHOA</v>
          </cell>
          <cell r="G2102" t="str">
            <v>3.516</v>
          </cell>
          <cell r="H2102" t="str">
            <v>Điện châm điều trị đau răng</v>
          </cell>
          <cell r="I2102" t="str">
            <v>Điện châm điều trị đau răng</v>
          </cell>
          <cell r="J2102" t="str">
            <v>Điện châm điều trị đau răng</v>
          </cell>
          <cell r="K2102" t="str">
            <v>D</v>
          </cell>
          <cell r="L2102" t="str">
            <v>T2</v>
          </cell>
          <cell r="M2102">
            <v>239</v>
          </cell>
          <cell r="N2102">
            <v>239</v>
          </cell>
          <cell r="P2102" t="str">
            <v>Điện châm (kim ngắn)</v>
          </cell>
          <cell r="Q2102">
            <v>48126</v>
          </cell>
          <cell r="R2102">
            <v>23281.043478260901</v>
          </cell>
          <cell r="S2102">
            <v>71400</v>
          </cell>
          <cell r="T2102">
            <v>30265.35652173917</v>
          </cell>
          <cell r="U2102">
            <v>78391.356521739173</v>
          </cell>
          <cell r="V2102">
            <v>78300</v>
          </cell>
          <cell r="W2102">
            <v>3135.6542608695672</v>
          </cell>
          <cell r="X2102">
            <v>81527.010782608733</v>
          </cell>
        </row>
        <row r="2103">
          <cell r="E2103" t="str">
            <v>37.8C00.0230</v>
          </cell>
          <cell r="F2103" t="str">
            <v>03. NHI KHOA</v>
          </cell>
          <cell r="G2103" t="str">
            <v>3.525</v>
          </cell>
          <cell r="H2103" t="str">
            <v>Điện châm điều trị viêm khớp dạng thấp</v>
          </cell>
          <cell r="I2103" t="str">
            <v>Điện châm điều trị viêm khớp dạng thấp</v>
          </cell>
          <cell r="J2103" t="str">
            <v>Điện châm điều trị viêm khớp dạng thấp</v>
          </cell>
          <cell r="K2103" t="str">
            <v>D</v>
          </cell>
          <cell r="L2103" t="str">
            <v>T2</v>
          </cell>
          <cell r="M2103">
            <v>239</v>
          </cell>
          <cell r="N2103">
            <v>239</v>
          </cell>
          <cell r="P2103" t="str">
            <v>Điện châm (kim ngắn)</v>
          </cell>
          <cell r="Q2103">
            <v>48126</v>
          </cell>
          <cell r="R2103">
            <v>23281.043478260901</v>
          </cell>
          <cell r="S2103">
            <v>71400</v>
          </cell>
          <cell r="T2103">
            <v>30265.35652173917</v>
          </cell>
          <cell r="U2103">
            <v>78391.356521739173</v>
          </cell>
          <cell r="V2103">
            <v>78300</v>
          </cell>
          <cell r="W2103">
            <v>3135.6542608695672</v>
          </cell>
          <cell r="X2103">
            <v>81527.010782608733</v>
          </cell>
        </row>
        <row r="2104">
          <cell r="E2104" t="str">
            <v>37.8C00.0230</v>
          </cell>
          <cell r="F2104" t="str">
            <v>8. Y HỌC CỔ TRUYỀN</v>
          </cell>
          <cell r="G2104" t="str">
            <v>8.312</v>
          </cell>
          <cell r="H2104" t="str">
            <v>Điện châm điều trị đau răng</v>
          </cell>
          <cell r="I2104" t="str">
            <v>Điện châm điều trị đau răng</v>
          </cell>
          <cell r="J2104" t="str">
            <v>Điện châm điều trị đau răng</v>
          </cell>
          <cell r="K2104" t="str">
            <v>D</v>
          </cell>
          <cell r="L2104" t="str">
            <v>T2</v>
          </cell>
          <cell r="M2104">
            <v>239</v>
          </cell>
          <cell r="N2104">
            <v>239</v>
          </cell>
          <cell r="P2104" t="str">
            <v>Điện châm (kim ngắn)</v>
          </cell>
          <cell r="Q2104">
            <v>48126</v>
          </cell>
          <cell r="R2104">
            <v>23281.043478260901</v>
          </cell>
          <cell r="S2104">
            <v>71400</v>
          </cell>
          <cell r="T2104">
            <v>30265.35652173917</v>
          </cell>
          <cell r="U2104">
            <v>78391.356521739173</v>
          </cell>
          <cell r="V2104">
            <v>78300</v>
          </cell>
          <cell r="W2104">
            <v>3135.6542608695672</v>
          </cell>
          <cell r="X2104">
            <v>81527.010782608733</v>
          </cell>
        </row>
        <row r="2105">
          <cell r="E2105" t="str">
            <v>37.8C00.0230</v>
          </cell>
          <cell r="F2105" t="str">
            <v>03. NHI KHOA</v>
          </cell>
          <cell r="G2105" t="str">
            <v>3.500</v>
          </cell>
          <cell r="H2105" t="str">
            <v>Điện châm điều trị viêm phần phụ</v>
          </cell>
          <cell r="I2105" t="str">
            <v>Điện châm điều trị viêm phần phụ</v>
          </cell>
          <cell r="J2105" t="str">
            <v>Điện châm điều trị viêm phần phụ</v>
          </cell>
          <cell r="K2105" t="str">
            <v>D</v>
          </cell>
          <cell r="L2105" t="str">
            <v>T2</v>
          </cell>
          <cell r="M2105">
            <v>239</v>
          </cell>
          <cell r="N2105">
            <v>239</v>
          </cell>
          <cell r="P2105" t="str">
            <v>Điện châm (kim ngắn)</v>
          </cell>
          <cell r="Q2105">
            <v>48126</v>
          </cell>
          <cell r="R2105">
            <v>23281.043478260901</v>
          </cell>
          <cell r="S2105">
            <v>71400</v>
          </cell>
          <cell r="T2105">
            <v>30265.35652173917</v>
          </cell>
          <cell r="U2105">
            <v>78391.356521739173</v>
          </cell>
          <cell r="V2105">
            <v>78300</v>
          </cell>
          <cell r="W2105">
            <v>3135.6542608695672</v>
          </cell>
          <cell r="X2105">
            <v>81527.010782608733</v>
          </cell>
        </row>
        <row r="2106">
          <cell r="E2106" t="str">
            <v>37.8C00.0230</v>
          </cell>
          <cell r="F2106" t="str">
            <v>03. NHI KHOA</v>
          </cell>
          <cell r="G2106" t="str">
            <v>3.529</v>
          </cell>
          <cell r="H2106" t="str">
            <v>Điện châm điều trị viêm quanh khớp vai</v>
          </cell>
          <cell r="I2106" t="str">
            <v>Điện châm điều trị viêm quanh khớp vai</v>
          </cell>
          <cell r="J2106" t="str">
            <v>Điện châm điều trị viêm quanh khớp vai</v>
          </cell>
          <cell r="K2106" t="str">
            <v>D</v>
          </cell>
          <cell r="L2106" t="str">
            <v>T2</v>
          </cell>
          <cell r="M2106">
            <v>239</v>
          </cell>
          <cell r="N2106">
            <v>239</v>
          </cell>
          <cell r="P2106" t="str">
            <v>Điện châm (kim ngắn)</v>
          </cell>
          <cell r="Q2106">
            <v>48126</v>
          </cell>
          <cell r="R2106">
            <v>23281.043478260901</v>
          </cell>
          <cell r="S2106">
            <v>71400</v>
          </cell>
          <cell r="T2106">
            <v>30265.35652173917</v>
          </cell>
          <cell r="U2106">
            <v>78391.356521739173</v>
          </cell>
          <cell r="V2106">
            <v>78300</v>
          </cell>
          <cell r="W2106">
            <v>3135.6542608695672</v>
          </cell>
          <cell r="X2106">
            <v>81527.010782608733</v>
          </cell>
        </row>
        <row r="2107">
          <cell r="E2107" t="str">
            <v>37.8C00.0230</v>
          </cell>
          <cell r="F2107" t="str">
            <v>03. NHI KHOA</v>
          </cell>
          <cell r="G2107" t="str">
            <v>3.515</v>
          </cell>
          <cell r="H2107" t="str">
            <v>Điện châm điều trị giảm đau do ung thư</v>
          </cell>
          <cell r="I2107" t="str">
            <v>Điện châm điều trị giảm đau do ung thư</v>
          </cell>
          <cell r="J2107" t="str">
            <v>Điện châm điều trị giảm đau do ung thư</v>
          </cell>
          <cell r="K2107" t="str">
            <v>D</v>
          </cell>
          <cell r="L2107" t="str">
            <v>T2</v>
          </cell>
          <cell r="M2107">
            <v>239</v>
          </cell>
          <cell r="N2107">
            <v>239</v>
          </cell>
          <cell r="P2107" t="str">
            <v>Điện châm (kim ngắn)</v>
          </cell>
          <cell r="Q2107">
            <v>48126</v>
          </cell>
          <cell r="R2107">
            <v>23281.043478260901</v>
          </cell>
          <cell r="S2107">
            <v>71400</v>
          </cell>
          <cell r="T2107">
            <v>30265.35652173917</v>
          </cell>
          <cell r="U2107">
            <v>78391.356521739173</v>
          </cell>
          <cell r="V2107">
            <v>78300</v>
          </cell>
          <cell r="W2107">
            <v>3135.6542608695672</v>
          </cell>
          <cell r="X2107">
            <v>81527.010782608733</v>
          </cell>
        </row>
        <row r="2108">
          <cell r="E2108" t="str">
            <v>37.8C00.0230</v>
          </cell>
          <cell r="F2108" t="str">
            <v>8. Y HỌC CỔ TRUYỀN</v>
          </cell>
          <cell r="G2108" t="str">
            <v>8.318</v>
          </cell>
          <cell r="H2108" t="str">
            <v>Điện châm điều trị giảm đau do ung thư</v>
          </cell>
          <cell r="I2108" t="str">
            <v>Điện châm điều trị giảm đau do ung thư</v>
          </cell>
          <cell r="J2108" t="str">
            <v>Điện châm điều trị giảm đau do ung thư</v>
          </cell>
          <cell r="K2108" t="str">
            <v>D</v>
          </cell>
          <cell r="L2108" t="str">
            <v>T2</v>
          </cell>
          <cell r="M2108">
            <v>239</v>
          </cell>
          <cell r="N2108">
            <v>239</v>
          </cell>
          <cell r="P2108" t="str">
            <v>Điện châm (kim ngắn)</v>
          </cell>
          <cell r="Q2108">
            <v>48126</v>
          </cell>
          <cell r="R2108">
            <v>23281.043478260901</v>
          </cell>
          <cell r="S2108">
            <v>71400</v>
          </cell>
          <cell r="T2108">
            <v>30265.35652173917</v>
          </cell>
          <cell r="U2108">
            <v>78391.356521739173</v>
          </cell>
          <cell r="V2108">
            <v>78300</v>
          </cell>
          <cell r="W2108">
            <v>3135.6542608695672</v>
          </cell>
          <cell r="X2108">
            <v>81527.010782608733</v>
          </cell>
        </row>
        <row r="2109">
          <cell r="E2109" t="str">
            <v>37.8C00.0230</v>
          </cell>
          <cell r="F2109" t="str">
            <v>03. NHI KHOA</v>
          </cell>
          <cell r="G2109" t="str">
            <v>3.517</v>
          </cell>
          <cell r="H2109" t="str">
            <v>Điện châm điều trị giảm đau do Zona</v>
          </cell>
          <cell r="I2109" t="str">
            <v>Điện châm điều trị giảm đau do Zona</v>
          </cell>
          <cell r="J2109" t="str">
            <v>Điện châm điều trị giảm đau do Zona</v>
          </cell>
          <cell r="K2109" t="str">
            <v>D</v>
          </cell>
          <cell r="L2109" t="str">
            <v>T2</v>
          </cell>
          <cell r="M2109">
            <v>239</v>
          </cell>
          <cell r="N2109">
            <v>239</v>
          </cell>
          <cell r="P2109" t="str">
            <v>Điện châm (kim ngắn)</v>
          </cell>
          <cell r="Q2109">
            <v>48126</v>
          </cell>
          <cell r="R2109">
            <v>23281.043478260901</v>
          </cell>
          <cell r="S2109">
            <v>71400</v>
          </cell>
          <cell r="T2109">
            <v>30265.35652173917</v>
          </cell>
          <cell r="U2109">
            <v>78391.356521739173</v>
          </cell>
          <cell r="V2109">
            <v>78300</v>
          </cell>
          <cell r="W2109">
            <v>3135.6542608695672</v>
          </cell>
          <cell r="X2109">
            <v>81527.010782608733</v>
          </cell>
        </row>
        <row r="2110">
          <cell r="E2110" t="str">
            <v>37.8C00.0230</v>
          </cell>
          <cell r="F2110" t="str">
            <v>8. Y HỌC CỔ TRUYỀN</v>
          </cell>
          <cell r="G2110" t="str">
            <v>8.319</v>
          </cell>
          <cell r="H2110" t="str">
            <v>Điện châm điều trị giảm đau do zona</v>
          </cell>
          <cell r="I2110" t="str">
            <v>Điện châm điều trị giảm đau do zona</v>
          </cell>
          <cell r="J2110" t="str">
            <v>Điện châm điều trị giảm đau do zona</v>
          </cell>
          <cell r="K2110" t="str">
            <v>D</v>
          </cell>
          <cell r="L2110" t="str">
            <v>T2</v>
          </cell>
          <cell r="M2110">
            <v>239</v>
          </cell>
          <cell r="N2110">
            <v>239</v>
          </cell>
          <cell r="P2110" t="str">
            <v>Điện châm (kim ngắn)</v>
          </cell>
          <cell r="Q2110">
            <v>48126</v>
          </cell>
          <cell r="R2110">
            <v>23281.043478260901</v>
          </cell>
          <cell r="S2110">
            <v>71400</v>
          </cell>
          <cell r="T2110">
            <v>30265.35652173917</v>
          </cell>
          <cell r="U2110">
            <v>78391.356521739173</v>
          </cell>
          <cell r="V2110">
            <v>78300</v>
          </cell>
          <cell r="W2110">
            <v>3135.6542608695672</v>
          </cell>
          <cell r="X2110">
            <v>81527.010782608733</v>
          </cell>
        </row>
        <row r="2111">
          <cell r="E2111" t="str">
            <v>37.8C00.0230</v>
          </cell>
          <cell r="F2111" t="str">
            <v>03. NHI KHOA</v>
          </cell>
          <cell r="G2111" t="str">
            <v>3.471</v>
          </cell>
          <cell r="H2111" t="str">
            <v>Điện châm điều trị giảm khứu giác</v>
          </cell>
          <cell r="I2111" t="str">
            <v>Điện châm điều trị giảm khứu giác</v>
          </cell>
          <cell r="J2111" t="str">
            <v>Điện châm điều trị giảm khứu giác</v>
          </cell>
          <cell r="K2111" t="str">
            <v>D</v>
          </cell>
          <cell r="L2111" t="str">
            <v>T2</v>
          </cell>
          <cell r="M2111">
            <v>239</v>
          </cell>
          <cell r="N2111">
            <v>239</v>
          </cell>
          <cell r="P2111" t="str">
            <v>Điện châm (kim ngắn)</v>
          </cell>
          <cell r="Q2111">
            <v>48126</v>
          </cell>
          <cell r="R2111">
            <v>23281.043478260901</v>
          </cell>
          <cell r="S2111">
            <v>71400</v>
          </cell>
          <cell r="T2111">
            <v>30265.35652173917</v>
          </cell>
          <cell r="U2111">
            <v>78391.356521739173</v>
          </cell>
          <cell r="V2111">
            <v>78300</v>
          </cell>
          <cell r="W2111">
            <v>3135.6542608695672</v>
          </cell>
          <cell r="X2111">
            <v>81527.010782608733</v>
          </cell>
        </row>
        <row r="2112">
          <cell r="E2112" t="str">
            <v>37.8C00.0230</v>
          </cell>
          <cell r="F2112" t="str">
            <v>8. Y HỌC CỔ TRUYỀN</v>
          </cell>
          <cell r="G2112" t="str">
            <v>8.315</v>
          </cell>
          <cell r="H2112" t="str">
            <v>Điện châm điều trị giảm khứu giác</v>
          </cell>
          <cell r="I2112" t="str">
            <v>Điện châm điều trị giảm khứu giác</v>
          </cell>
          <cell r="J2112" t="str">
            <v>Điện châm điều trị giảm khứu giác</v>
          </cell>
          <cell r="K2112" t="str">
            <v>D</v>
          </cell>
          <cell r="L2112" t="str">
            <v>T2</v>
          </cell>
          <cell r="M2112">
            <v>239</v>
          </cell>
          <cell r="N2112">
            <v>239</v>
          </cell>
          <cell r="P2112" t="str">
            <v>Điện châm (kim ngắn)</v>
          </cell>
          <cell r="Q2112">
            <v>48126</v>
          </cell>
          <cell r="R2112">
            <v>23281.043478260901</v>
          </cell>
          <cell r="S2112">
            <v>71400</v>
          </cell>
          <cell r="T2112">
            <v>30265.35652173917</v>
          </cell>
          <cell r="U2112">
            <v>78391.356521739173</v>
          </cell>
          <cell r="V2112">
            <v>78300</v>
          </cell>
          <cell r="W2112">
            <v>3135.6542608695672</v>
          </cell>
          <cell r="X2112">
            <v>81527.010782608733</v>
          </cell>
        </row>
        <row r="2113">
          <cell r="E2113" t="str">
            <v>37.8C00.0230</v>
          </cell>
          <cell r="F2113" t="str">
            <v>03. NHI KHOA</v>
          </cell>
          <cell r="G2113" t="str">
            <v>3.476</v>
          </cell>
          <cell r="H2113" t="str">
            <v>Điện châm điều trị hội chứng ngoại tháp</v>
          </cell>
          <cell r="I2113" t="str">
            <v>Điện châm điều trị hội chứng ngoại tháp</v>
          </cell>
          <cell r="J2113" t="str">
            <v>Điện châm điều trị hội chứng ngoại tháp</v>
          </cell>
          <cell r="K2113" t="str">
            <v>D</v>
          </cell>
          <cell r="L2113" t="str">
            <v>T2</v>
          </cell>
          <cell r="M2113">
            <v>239</v>
          </cell>
          <cell r="N2113">
            <v>239</v>
          </cell>
          <cell r="P2113" t="str">
            <v>Điện châm (kim ngắn)</v>
          </cell>
          <cell r="Q2113">
            <v>48126</v>
          </cell>
          <cell r="R2113">
            <v>23281.043478260901</v>
          </cell>
          <cell r="S2113">
            <v>71400</v>
          </cell>
          <cell r="T2113">
            <v>30265.35652173917</v>
          </cell>
          <cell r="U2113">
            <v>78391.356521739173</v>
          </cell>
          <cell r="V2113">
            <v>78300</v>
          </cell>
          <cell r="W2113">
            <v>3135.6542608695672</v>
          </cell>
          <cell r="X2113">
            <v>81527.010782608733</v>
          </cell>
        </row>
        <row r="2114">
          <cell r="E2114" t="str">
            <v>37.8C00.0230</v>
          </cell>
          <cell r="F2114" t="str">
            <v>8. Y HỌC CỔ TRUYỀN</v>
          </cell>
          <cell r="G2114" t="str">
            <v>8.298</v>
          </cell>
          <cell r="H2114" t="str">
            <v>Điện châm điều trị hội chứng ngoại tháp</v>
          </cell>
          <cell r="I2114" t="str">
            <v>Điện châm điều trị hội chứng ngoại tháp</v>
          </cell>
          <cell r="J2114" t="str">
            <v>Điện châm điều trị hội chứng ngoại tháp</v>
          </cell>
          <cell r="K2114" t="str">
            <v>D</v>
          </cell>
          <cell r="L2114" t="str">
            <v>T2</v>
          </cell>
          <cell r="M2114">
            <v>239</v>
          </cell>
          <cell r="N2114">
            <v>239</v>
          </cell>
          <cell r="P2114" t="str">
            <v>Điện châm (kim ngắn)</v>
          </cell>
          <cell r="Q2114">
            <v>48126</v>
          </cell>
          <cell r="R2114">
            <v>23281.043478260901</v>
          </cell>
          <cell r="S2114">
            <v>71400</v>
          </cell>
          <cell r="T2114">
            <v>30265.35652173917</v>
          </cell>
          <cell r="U2114">
            <v>78391.356521739173</v>
          </cell>
          <cell r="V2114">
            <v>78300</v>
          </cell>
          <cell r="W2114">
            <v>3135.6542608695672</v>
          </cell>
          <cell r="X2114">
            <v>81527.010782608733</v>
          </cell>
        </row>
        <row r="2115">
          <cell r="E2115" t="str">
            <v>37.8C00.0230</v>
          </cell>
          <cell r="F2115" t="str">
            <v>03. NHI KHOA</v>
          </cell>
          <cell r="G2115" t="str">
            <v>3.492</v>
          </cell>
          <cell r="H2115" t="str">
            <v>Điện châm điều trị hội chứng tiền đình</v>
          </cell>
          <cell r="I2115" t="str">
            <v>Điện châm điều trị hội chứng tiền đình</v>
          </cell>
          <cell r="J2115" t="str">
            <v>Điện châm điều trị hội chứng tiền đình</v>
          </cell>
          <cell r="K2115" t="str">
            <v>D</v>
          </cell>
          <cell r="L2115" t="str">
            <v>T2</v>
          </cell>
          <cell r="M2115">
            <v>239</v>
          </cell>
          <cell r="N2115">
            <v>239</v>
          </cell>
          <cell r="P2115" t="str">
            <v>Điện châm (kim ngắn)</v>
          </cell>
          <cell r="Q2115">
            <v>48126</v>
          </cell>
          <cell r="R2115">
            <v>23281.043478260901</v>
          </cell>
          <cell r="S2115">
            <v>71400</v>
          </cell>
          <cell r="T2115">
            <v>30265.35652173917</v>
          </cell>
          <cell r="U2115">
            <v>78391.356521739173</v>
          </cell>
          <cell r="V2115">
            <v>78300</v>
          </cell>
          <cell r="W2115">
            <v>3135.6542608695672</v>
          </cell>
          <cell r="X2115">
            <v>81527.010782608733</v>
          </cell>
        </row>
        <row r="2116">
          <cell r="E2116" t="str">
            <v>37.8C00.0230</v>
          </cell>
          <cell r="F2116" t="str">
            <v>8. Y HỌC CỔ TRUYỀN</v>
          </cell>
          <cell r="G2116" t="str">
            <v>8.278</v>
          </cell>
          <cell r="H2116" t="str">
            <v>Điện châm điều trị hội chứng tiền đình</v>
          </cell>
          <cell r="I2116" t="str">
            <v>Điện châm điều trị hội chứng tiền đình</v>
          </cell>
          <cell r="J2116" t="str">
            <v>Điện châm điều trị hội chứng tiền đình</v>
          </cell>
          <cell r="K2116" t="str">
            <v>D</v>
          </cell>
          <cell r="L2116" t="str">
            <v>T2</v>
          </cell>
          <cell r="M2116">
            <v>239</v>
          </cell>
          <cell r="N2116">
            <v>239</v>
          </cell>
          <cell r="P2116" t="str">
            <v>Điện châm (kim ngắn)</v>
          </cell>
          <cell r="Q2116">
            <v>48126</v>
          </cell>
          <cell r="R2116">
            <v>23281.043478260901</v>
          </cell>
          <cell r="S2116">
            <v>71400</v>
          </cell>
          <cell r="T2116">
            <v>30265.35652173917</v>
          </cell>
          <cell r="U2116">
            <v>78391.356521739173</v>
          </cell>
          <cell r="V2116">
            <v>78300</v>
          </cell>
          <cell r="W2116">
            <v>3135.6542608695672</v>
          </cell>
          <cell r="X2116">
            <v>81527.010782608733</v>
          </cell>
        </row>
        <row r="2117">
          <cell r="E2117" t="str">
            <v>37.8C00.0230</v>
          </cell>
          <cell r="F2117" t="str">
            <v>03. NHI KHOA</v>
          </cell>
          <cell r="G2117" t="str">
            <v>3.521</v>
          </cell>
          <cell r="H2117" t="str">
            <v>Điện châm điều trị huyết áp thấp</v>
          </cell>
          <cell r="I2117" t="str">
            <v>Điện châm điều trị huyết áp thấp</v>
          </cell>
          <cell r="J2117" t="str">
            <v>Điện châm điều trị huyết áp thấp</v>
          </cell>
          <cell r="K2117" t="str">
            <v>D</v>
          </cell>
          <cell r="L2117" t="str">
            <v>T2</v>
          </cell>
          <cell r="M2117">
            <v>239</v>
          </cell>
          <cell r="N2117">
            <v>239</v>
          </cell>
          <cell r="P2117" t="str">
            <v>Điện châm (kim ngắn)</v>
          </cell>
          <cell r="Q2117">
            <v>48126</v>
          </cell>
          <cell r="R2117">
            <v>23281.043478260901</v>
          </cell>
          <cell r="S2117">
            <v>71400</v>
          </cell>
          <cell r="T2117">
            <v>30265.35652173917</v>
          </cell>
          <cell r="U2117">
            <v>78391.356521739173</v>
          </cell>
          <cell r="V2117">
            <v>78300</v>
          </cell>
          <cell r="W2117">
            <v>3135.6542608695672</v>
          </cell>
          <cell r="X2117">
            <v>81527.010782608733</v>
          </cell>
        </row>
        <row r="2118">
          <cell r="E2118" t="str">
            <v>37.8C00.0230</v>
          </cell>
          <cell r="F2118" t="str">
            <v>8. Y HỌC CỔ TRUYỀN</v>
          </cell>
          <cell r="G2118" t="str">
            <v>8.279</v>
          </cell>
          <cell r="H2118" t="str">
            <v>Điện châm điều trị huyết áp thấp</v>
          </cell>
          <cell r="I2118" t="str">
            <v>Điện châm điều trị huyết áp thấp</v>
          </cell>
          <cell r="J2118" t="str">
            <v>Điện châm điều trị huyết áp thấp</v>
          </cell>
          <cell r="K2118" t="str">
            <v>D</v>
          </cell>
          <cell r="L2118" t="str">
            <v>T2</v>
          </cell>
          <cell r="M2118">
            <v>239</v>
          </cell>
          <cell r="N2118">
            <v>239</v>
          </cell>
          <cell r="P2118" t="str">
            <v>Điện châm (kim ngắn)</v>
          </cell>
          <cell r="Q2118">
            <v>48126</v>
          </cell>
          <cell r="R2118">
            <v>23281.043478260901</v>
          </cell>
          <cell r="S2118">
            <v>71400</v>
          </cell>
          <cell r="T2118">
            <v>30265.35652173917</v>
          </cell>
          <cell r="U2118">
            <v>78391.356521739173</v>
          </cell>
          <cell r="V2118">
            <v>78300</v>
          </cell>
          <cell r="W2118">
            <v>3135.6542608695672</v>
          </cell>
          <cell r="X2118">
            <v>81527.010782608733</v>
          </cell>
        </row>
        <row r="2119">
          <cell r="E2119" t="str">
            <v>37.8C00.0230</v>
          </cell>
          <cell r="F2119" t="str">
            <v>03. NHI KHOA</v>
          </cell>
          <cell r="G2119" t="str">
            <v>3.473</v>
          </cell>
          <cell r="H2119" t="str">
            <v>Điện châm điều trị khàn tiếng</v>
          </cell>
          <cell r="I2119" t="str">
            <v>Điện châm điều trị khàn tiếng</v>
          </cell>
          <cell r="J2119" t="str">
            <v>Điện châm điều trị khàn tiếng</v>
          </cell>
          <cell r="K2119" t="str">
            <v>D</v>
          </cell>
          <cell r="L2119" t="str">
            <v>T2</v>
          </cell>
          <cell r="M2119">
            <v>239</v>
          </cell>
          <cell r="N2119">
            <v>239</v>
          </cell>
          <cell r="P2119" t="str">
            <v>Điện châm (kim ngắn)</v>
          </cell>
          <cell r="Q2119">
            <v>48126</v>
          </cell>
          <cell r="R2119">
            <v>23281.043478260901</v>
          </cell>
          <cell r="S2119">
            <v>71400</v>
          </cell>
          <cell r="T2119">
            <v>30265.35652173917</v>
          </cell>
          <cell r="U2119">
            <v>78391.356521739173</v>
          </cell>
          <cell r="V2119">
            <v>78300</v>
          </cell>
          <cell r="W2119">
            <v>3135.6542608695672</v>
          </cell>
          <cell r="X2119">
            <v>81527.010782608733</v>
          </cell>
        </row>
        <row r="2120">
          <cell r="E2120" t="str">
            <v>37.8C00.0230</v>
          </cell>
          <cell r="F2120" t="str">
            <v>8. Y HỌC CỔ TRUYỀN</v>
          </cell>
          <cell r="G2120" t="str">
            <v>8.299</v>
          </cell>
          <cell r="H2120" t="str">
            <v>Điện châm điều trị khàn tiếng</v>
          </cell>
          <cell r="I2120" t="str">
            <v>Điện châm điều trị khàn tiếng</v>
          </cell>
          <cell r="J2120" t="str">
            <v>Điện châm điều trị khàn tiếng</v>
          </cell>
          <cell r="K2120" t="str">
            <v>D</v>
          </cell>
          <cell r="L2120" t="str">
            <v>T2</v>
          </cell>
          <cell r="M2120">
            <v>239</v>
          </cell>
          <cell r="N2120">
            <v>239</v>
          </cell>
          <cell r="P2120" t="str">
            <v>Điện châm (kim ngắn)</v>
          </cell>
          <cell r="Q2120">
            <v>48126</v>
          </cell>
          <cell r="R2120">
            <v>23281.043478260901</v>
          </cell>
          <cell r="S2120">
            <v>71400</v>
          </cell>
          <cell r="T2120">
            <v>30265.35652173917</v>
          </cell>
          <cell r="U2120">
            <v>78391.356521739173</v>
          </cell>
          <cell r="V2120">
            <v>78300</v>
          </cell>
          <cell r="W2120">
            <v>3135.6542608695672</v>
          </cell>
          <cell r="X2120">
            <v>81527.010782608733</v>
          </cell>
        </row>
        <row r="2121">
          <cell r="E2121" t="str">
            <v>37.8C00.0230</v>
          </cell>
          <cell r="F2121" t="str">
            <v>03. NHI KHOA</v>
          </cell>
          <cell r="G2121" t="str">
            <v>3.462</v>
          </cell>
          <cell r="H2121" t="str">
            <v>Điện châm điều trị liệt chi trên</v>
          </cell>
          <cell r="I2121" t="str">
            <v>Điện châm điều trị liệt chi trên</v>
          </cell>
          <cell r="J2121" t="str">
            <v>Điện châm điều trị liệt chi trên</v>
          </cell>
          <cell r="K2121" t="str">
            <v>D</v>
          </cell>
          <cell r="L2121" t="str">
            <v>T2</v>
          </cell>
          <cell r="M2121">
            <v>239</v>
          </cell>
          <cell r="N2121">
            <v>239</v>
          </cell>
          <cell r="P2121" t="str">
            <v>Điện châm (kim ngắn)</v>
          </cell>
          <cell r="Q2121">
            <v>48126</v>
          </cell>
          <cell r="R2121">
            <v>23281.043478260901</v>
          </cell>
          <cell r="S2121">
            <v>71400</v>
          </cell>
          <cell r="T2121">
            <v>30265.35652173917</v>
          </cell>
          <cell r="U2121">
            <v>78391.356521739173</v>
          </cell>
          <cell r="V2121">
            <v>78300</v>
          </cell>
          <cell r="W2121">
            <v>3135.6542608695672</v>
          </cell>
          <cell r="X2121">
            <v>81527.010782608733</v>
          </cell>
        </row>
        <row r="2122">
          <cell r="E2122" t="str">
            <v>37.8C00.0230</v>
          </cell>
          <cell r="F2122" t="str">
            <v>8. Y HỌC CỔ TRUYỀN</v>
          </cell>
          <cell r="G2122" t="str">
            <v>8.301</v>
          </cell>
          <cell r="H2122" t="str">
            <v>Điện châm điều trị liệt chi trên</v>
          </cell>
          <cell r="I2122" t="str">
            <v>Điện châm điều trị liệt chi trên</v>
          </cell>
          <cell r="J2122" t="str">
            <v>Điện châm điều trị liệt chi trên</v>
          </cell>
          <cell r="K2122" t="str">
            <v>D</v>
          </cell>
          <cell r="L2122" t="str">
            <v>T2</v>
          </cell>
          <cell r="M2122">
            <v>239</v>
          </cell>
          <cell r="N2122">
            <v>239</v>
          </cell>
          <cell r="P2122" t="str">
            <v>Điện châm (kim ngắn)</v>
          </cell>
          <cell r="Q2122">
            <v>48126</v>
          </cell>
          <cell r="R2122">
            <v>23281.043478260901</v>
          </cell>
          <cell r="S2122">
            <v>71400</v>
          </cell>
          <cell r="T2122">
            <v>30265.35652173917</v>
          </cell>
          <cell r="U2122">
            <v>78391.356521739173</v>
          </cell>
          <cell r="V2122">
            <v>78300</v>
          </cell>
          <cell r="W2122">
            <v>3135.6542608695672</v>
          </cell>
          <cell r="X2122">
            <v>81527.010782608733</v>
          </cell>
        </row>
        <row r="2123">
          <cell r="E2123" t="str">
            <v>37.8C00.0230</v>
          </cell>
          <cell r="F2123" t="str">
            <v>03. NHI KHOA</v>
          </cell>
          <cell r="G2123" t="str">
            <v>3.513</v>
          </cell>
          <cell r="H2123" t="str">
            <v>Điện châm điều trị liệt tứ chi do chấn thương cột sống</v>
          </cell>
          <cell r="I2123" t="str">
            <v>Điện châm điều trị liệt tứ chi do chấn thương cột sống</v>
          </cell>
          <cell r="J2123" t="str">
            <v>Điện châm điều trị liệt tứ chi do chấn thương cột sống</v>
          </cell>
          <cell r="K2123" t="str">
            <v>D</v>
          </cell>
          <cell r="L2123" t="str">
            <v>T2</v>
          </cell>
          <cell r="M2123">
            <v>239</v>
          </cell>
          <cell r="N2123">
            <v>239</v>
          </cell>
          <cell r="P2123" t="str">
            <v>Điện châm (kim ngắn)</v>
          </cell>
          <cell r="Q2123">
            <v>48126</v>
          </cell>
          <cell r="R2123">
            <v>23281.043478260901</v>
          </cell>
          <cell r="S2123">
            <v>71400</v>
          </cell>
          <cell r="T2123">
            <v>30265.35652173917</v>
          </cell>
          <cell r="U2123">
            <v>78391.356521739173</v>
          </cell>
          <cell r="V2123">
            <v>78300</v>
          </cell>
          <cell r="W2123">
            <v>3135.6542608695672</v>
          </cell>
          <cell r="X2123">
            <v>81527.010782608733</v>
          </cell>
        </row>
        <row r="2124">
          <cell r="E2124" t="str">
            <v>37.8C00.0230</v>
          </cell>
          <cell r="F2124" t="str">
            <v>8. Y HỌC CỔ TRUYỀN</v>
          </cell>
          <cell r="G2124" t="str">
            <v>8.296</v>
          </cell>
          <cell r="H2124" t="str">
            <v>Điện châm điều trị liệt tứ chi do chấn thương cột sống</v>
          </cell>
          <cell r="I2124" t="str">
            <v>Điện châm điều trị liệt tứ chi do chấn thương cột sống</v>
          </cell>
          <cell r="J2124" t="str">
            <v>Điện châm điều trị liệt tứ chi do chấn thương cột sống</v>
          </cell>
          <cell r="K2124" t="str">
            <v>D</v>
          </cell>
          <cell r="L2124" t="str">
            <v>T2</v>
          </cell>
          <cell r="M2124">
            <v>239</v>
          </cell>
          <cell r="N2124">
            <v>239</v>
          </cell>
          <cell r="P2124" t="str">
            <v>Điện châm (kim ngắn)</v>
          </cell>
          <cell r="Q2124">
            <v>48126</v>
          </cell>
          <cell r="R2124">
            <v>23281.043478260901</v>
          </cell>
          <cell r="S2124">
            <v>71400</v>
          </cell>
          <cell r="T2124">
            <v>30265.35652173917</v>
          </cell>
          <cell r="U2124">
            <v>78391.356521739173</v>
          </cell>
          <cell r="V2124">
            <v>78300</v>
          </cell>
          <cell r="W2124">
            <v>3135.6542608695672</v>
          </cell>
          <cell r="X2124">
            <v>81527.010782608733</v>
          </cell>
        </row>
        <row r="2125">
          <cell r="E2125" t="str">
            <v>37.8C00.0230</v>
          </cell>
          <cell r="F2125" t="str">
            <v>03. NHI KHOA</v>
          </cell>
          <cell r="G2125" t="str">
            <v>3.495</v>
          </cell>
          <cell r="H2125" t="str">
            <v>Điện châm điều trị rối loạn cảm giác đầu chi</v>
          </cell>
          <cell r="I2125" t="str">
            <v>Điện châm điều trị rối loạn cảm giác đầu chi</v>
          </cell>
          <cell r="J2125" t="str">
            <v>Điện châm điều trị rối loạn cảm giác đầu chi</v>
          </cell>
          <cell r="K2125" t="str">
            <v>D</v>
          </cell>
          <cell r="L2125" t="str">
            <v>T2</v>
          </cell>
          <cell r="M2125">
            <v>239</v>
          </cell>
          <cell r="N2125">
            <v>239</v>
          </cell>
          <cell r="P2125" t="str">
            <v>Điện châm (kim ngắn)</v>
          </cell>
          <cell r="Q2125">
            <v>48126</v>
          </cell>
          <cell r="R2125">
            <v>23281.043478260901</v>
          </cell>
          <cell r="S2125">
            <v>71400</v>
          </cell>
          <cell r="T2125">
            <v>30265.35652173917</v>
          </cell>
          <cell r="U2125">
            <v>78391.356521739173</v>
          </cell>
          <cell r="V2125">
            <v>78300</v>
          </cell>
          <cell r="W2125">
            <v>3135.6542608695672</v>
          </cell>
          <cell r="X2125">
            <v>81527.010782608733</v>
          </cell>
        </row>
        <row r="2126">
          <cell r="E2126" t="str">
            <v>37.8C00.0230</v>
          </cell>
          <cell r="F2126" t="str">
            <v>8. Y HỌC CỔ TRUYỀN</v>
          </cell>
          <cell r="G2126" t="str">
            <v>8.300</v>
          </cell>
          <cell r="H2126" t="str">
            <v>Điện châm điều trị rối loạn cảm giác đầu chi</v>
          </cell>
          <cell r="I2126" t="str">
            <v>Điện châm điều trị rối loạn cảm giác đầu chi</v>
          </cell>
          <cell r="J2126" t="str">
            <v>Điện châm điều trị rối loạn cảm giác đầu chi</v>
          </cell>
          <cell r="K2126" t="str">
            <v>D</v>
          </cell>
          <cell r="L2126" t="str">
            <v>T2</v>
          </cell>
          <cell r="M2126">
            <v>239</v>
          </cell>
          <cell r="N2126">
            <v>239</v>
          </cell>
          <cell r="P2126" t="str">
            <v>Điện châm (kim ngắn)</v>
          </cell>
          <cell r="Q2126">
            <v>48126</v>
          </cell>
          <cell r="R2126">
            <v>23281.043478260901</v>
          </cell>
          <cell r="S2126">
            <v>71400</v>
          </cell>
          <cell r="T2126">
            <v>30265.35652173917</v>
          </cell>
          <cell r="U2126">
            <v>78391.356521739173</v>
          </cell>
          <cell r="V2126">
            <v>78300</v>
          </cell>
          <cell r="W2126">
            <v>3135.6542608695672</v>
          </cell>
          <cell r="X2126">
            <v>81527.010782608733</v>
          </cell>
        </row>
        <row r="2127">
          <cell r="E2127" t="str">
            <v>37.8C00.0230</v>
          </cell>
          <cell r="F2127" t="str">
            <v>03. NHI KHOA</v>
          </cell>
          <cell r="G2127" t="str">
            <v>3.507</v>
          </cell>
          <cell r="H2127" t="str">
            <v>Điện châm điều trị rối loạn thần kinh thực vật</v>
          </cell>
          <cell r="I2127" t="str">
            <v>Điện châm điều trị rối loạn thần kinh thực vật</v>
          </cell>
          <cell r="J2127" t="str">
            <v>Điện châm điều trị rối loạn thần kinh thực vật</v>
          </cell>
          <cell r="K2127" t="str">
            <v>D</v>
          </cell>
          <cell r="L2127" t="str">
            <v>T2</v>
          </cell>
          <cell r="M2127">
            <v>239</v>
          </cell>
          <cell r="N2127">
            <v>239</v>
          </cell>
          <cell r="P2127" t="str">
            <v>Điện châm (kim ngắn)</v>
          </cell>
          <cell r="Q2127">
            <v>48126</v>
          </cell>
          <cell r="R2127">
            <v>23281.043478260901</v>
          </cell>
          <cell r="S2127">
            <v>71400</v>
          </cell>
          <cell r="T2127">
            <v>30265.35652173917</v>
          </cell>
          <cell r="U2127">
            <v>78391.356521739173</v>
          </cell>
          <cell r="V2127">
            <v>78300</v>
          </cell>
          <cell r="W2127">
            <v>3135.6542608695672</v>
          </cell>
          <cell r="X2127">
            <v>81527.010782608733</v>
          </cell>
        </row>
        <row r="2128">
          <cell r="E2128" t="str">
            <v>37.8C00.0230</v>
          </cell>
          <cell r="F2128" t="str">
            <v>8. Y HỌC CỔ TRUYỀN</v>
          </cell>
          <cell r="G2128" t="str">
            <v>8.317</v>
          </cell>
          <cell r="H2128" t="str">
            <v>Điện châm điều trị rối loạn thần kinh thực vật</v>
          </cell>
          <cell r="I2128" t="str">
            <v>Điện châm điều trị rối loạn thần kinh thực vật</v>
          </cell>
          <cell r="J2128" t="str">
            <v>Điện châm điều trị rối loạn thần kinh thực vật</v>
          </cell>
          <cell r="K2128" t="str">
            <v>D</v>
          </cell>
          <cell r="L2128" t="str">
            <v>T2</v>
          </cell>
          <cell r="M2128">
            <v>239</v>
          </cell>
          <cell r="N2128">
            <v>239</v>
          </cell>
          <cell r="P2128" t="str">
            <v>Điện châm (kim ngắn)</v>
          </cell>
          <cell r="Q2128">
            <v>48126</v>
          </cell>
          <cell r="R2128">
            <v>23281.043478260901</v>
          </cell>
          <cell r="S2128">
            <v>71400</v>
          </cell>
          <cell r="T2128">
            <v>30265.35652173917</v>
          </cell>
          <cell r="U2128">
            <v>78391.356521739173</v>
          </cell>
          <cell r="V2128">
            <v>78300</v>
          </cell>
          <cell r="W2128">
            <v>3135.6542608695672</v>
          </cell>
          <cell r="X2128">
            <v>81527.010782608733</v>
          </cell>
        </row>
        <row r="2129">
          <cell r="E2129" t="str">
            <v>37.8C00.0230</v>
          </cell>
          <cell r="F2129" t="str">
            <v>03. NHI KHOA</v>
          </cell>
          <cell r="G2129" t="str">
            <v>3.503</v>
          </cell>
          <cell r="H2129" t="str">
            <v>Điện châm điều trị rối loạn tiêu hóa</v>
          </cell>
          <cell r="I2129" t="str">
            <v>Điện châm điều trị rối loạn tiêu hóa</v>
          </cell>
          <cell r="J2129" t="str">
            <v>Điện châm điều trị rối loạn tiêu hoá</v>
          </cell>
          <cell r="K2129" t="str">
            <v>D</v>
          </cell>
          <cell r="L2129" t="str">
            <v>T2</v>
          </cell>
          <cell r="M2129">
            <v>239</v>
          </cell>
          <cell r="N2129">
            <v>239</v>
          </cell>
          <cell r="P2129" t="str">
            <v>Điện châm (kim ngắn)</v>
          </cell>
          <cell r="Q2129">
            <v>48126</v>
          </cell>
          <cell r="R2129">
            <v>23281.043478260901</v>
          </cell>
          <cell r="S2129">
            <v>71400</v>
          </cell>
          <cell r="T2129">
            <v>30265.35652173917</v>
          </cell>
          <cell r="U2129">
            <v>78391.356521739173</v>
          </cell>
          <cell r="V2129">
            <v>78300</v>
          </cell>
          <cell r="W2129">
            <v>3135.6542608695672</v>
          </cell>
          <cell r="X2129">
            <v>81527.010782608733</v>
          </cell>
        </row>
        <row r="2130">
          <cell r="E2130" t="str">
            <v>37.8C00.0230</v>
          </cell>
          <cell r="F2130" t="str">
            <v>8. Y HỌC CỔ TRUYỀN</v>
          </cell>
          <cell r="G2130" t="str">
            <v>8.311</v>
          </cell>
          <cell r="H2130" t="str">
            <v>Điện châm điều trị rối loạn tiêu hóa</v>
          </cell>
          <cell r="I2130" t="str">
            <v>Điện châm điều trị rối loạn tiêu hóa</v>
          </cell>
          <cell r="J2130" t="str">
            <v>Điện châm điều trị rối loạn tiêu hóa</v>
          </cell>
          <cell r="K2130" t="str">
            <v>D</v>
          </cell>
          <cell r="L2130" t="str">
            <v>T2</v>
          </cell>
          <cell r="M2130">
            <v>239</v>
          </cell>
          <cell r="N2130">
            <v>239</v>
          </cell>
          <cell r="P2130" t="str">
            <v>Điện châm (kim ngắn)</v>
          </cell>
          <cell r="Q2130">
            <v>48126</v>
          </cell>
          <cell r="R2130">
            <v>23281.043478260901</v>
          </cell>
          <cell r="S2130">
            <v>71400</v>
          </cell>
          <cell r="T2130">
            <v>30265.35652173917</v>
          </cell>
          <cell r="U2130">
            <v>78391.356521739173</v>
          </cell>
          <cell r="V2130">
            <v>78300</v>
          </cell>
          <cell r="W2130">
            <v>3135.6542608695672</v>
          </cell>
          <cell r="X2130">
            <v>81527.010782608733</v>
          </cell>
        </row>
        <row r="2131">
          <cell r="E2131" t="str">
            <v>37.8C00.0230</v>
          </cell>
          <cell r="F2131" t="str">
            <v>03. NHI KHOA</v>
          </cell>
          <cell r="G2131" t="str">
            <v>3.488</v>
          </cell>
          <cell r="H2131" t="str">
            <v>Điện châm điều trị viêm kết mạc</v>
          </cell>
          <cell r="I2131" t="str">
            <v>Điện châm điều trị viêm kết mạc</v>
          </cell>
          <cell r="J2131" t="str">
            <v>Điện châm điều trị viêm kết mạc</v>
          </cell>
          <cell r="K2131" t="str">
            <v>D</v>
          </cell>
          <cell r="L2131" t="str">
            <v>T2</v>
          </cell>
          <cell r="M2131">
            <v>239</v>
          </cell>
          <cell r="N2131">
            <v>239</v>
          </cell>
          <cell r="P2131" t="str">
            <v>Điện châm (kim ngắn)</v>
          </cell>
          <cell r="Q2131">
            <v>48126</v>
          </cell>
          <cell r="R2131">
            <v>23281.043478260901</v>
          </cell>
          <cell r="S2131">
            <v>71400</v>
          </cell>
          <cell r="T2131">
            <v>30265.35652173917</v>
          </cell>
          <cell r="U2131">
            <v>78391.356521739173</v>
          </cell>
          <cell r="V2131">
            <v>78300</v>
          </cell>
          <cell r="W2131">
            <v>3135.6542608695672</v>
          </cell>
          <cell r="X2131">
            <v>81527.010782608733</v>
          </cell>
        </row>
        <row r="2132">
          <cell r="E2132" t="str">
            <v>37.8C00.0230</v>
          </cell>
          <cell r="F2132" t="str">
            <v>8. Y HỌC CỔ TRUYỀN</v>
          </cell>
          <cell r="G2132" t="str">
            <v>8.304</v>
          </cell>
          <cell r="H2132" t="str">
            <v>Điện châm điều trị viêm kết mạc</v>
          </cell>
          <cell r="I2132" t="str">
            <v>Điện châm điều trị viêm kết mạc</v>
          </cell>
          <cell r="J2132" t="str">
            <v>Điện châm điều trị viêm kết mạc</v>
          </cell>
          <cell r="K2132" t="str">
            <v>D</v>
          </cell>
          <cell r="L2132" t="str">
            <v>T2</v>
          </cell>
          <cell r="M2132">
            <v>239</v>
          </cell>
          <cell r="N2132">
            <v>239</v>
          </cell>
          <cell r="P2132" t="str">
            <v>Điện châm (kim ngắn)</v>
          </cell>
          <cell r="Q2132">
            <v>48126</v>
          </cell>
          <cell r="R2132">
            <v>23281.043478260901</v>
          </cell>
          <cell r="S2132">
            <v>71400</v>
          </cell>
          <cell r="T2132">
            <v>30265.35652173917</v>
          </cell>
          <cell r="U2132">
            <v>78391.356521739173</v>
          </cell>
          <cell r="V2132">
            <v>78300</v>
          </cell>
          <cell r="W2132">
            <v>3135.6542608695672</v>
          </cell>
          <cell r="X2132">
            <v>81527.010782608733</v>
          </cell>
        </row>
        <row r="2133">
          <cell r="E2133" t="str">
            <v>37.8C00.0230</v>
          </cell>
          <cell r="F2133" t="str">
            <v>03. NHI KHOA</v>
          </cell>
          <cell r="G2133" t="str">
            <v>3.518</v>
          </cell>
          <cell r="H2133" t="str">
            <v>Điện châm điều trị viêm mũi xoang</v>
          </cell>
          <cell r="I2133" t="str">
            <v>Điện châm điều trị viêm mũi xoang</v>
          </cell>
          <cell r="J2133" t="str">
            <v>Điện châm điều trị viêm mũi xoang</v>
          </cell>
          <cell r="K2133" t="str">
            <v>D</v>
          </cell>
          <cell r="L2133" t="str">
            <v>T2</v>
          </cell>
          <cell r="M2133">
            <v>239</v>
          </cell>
          <cell r="N2133">
            <v>239</v>
          </cell>
          <cell r="P2133" t="str">
            <v>Điện châm (kim ngắn)</v>
          </cell>
          <cell r="Q2133">
            <v>48126</v>
          </cell>
          <cell r="R2133">
            <v>23281.043478260901</v>
          </cell>
          <cell r="S2133">
            <v>71400</v>
          </cell>
          <cell r="T2133">
            <v>30265.35652173917</v>
          </cell>
          <cell r="U2133">
            <v>78391.356521739173</v>
          </cell>
          <cell r="V2133">
            <v>78300</v>
          </cell>
          <cell r="W2133">
            <v>3135.6542608695672</v>
          </cell>
          <cell r="X2133">
            <v>81527.010782608733</v>
          </cell>
        </row>
        <row r="2134">
          <cell r="E2134" t="str">
            <v>37.8C00.0230</v>
          </cell>
          <cell r="F2134" t="str">
            <v>8. Y HỌC CỔ TRUYỀN</v>
          </cell>
          <cell r="G2134" t="str">
            <v>8.310</v>
          </cell>
          <cell r="H2134" t="str">
            <v>Điện châm điều trị viêm mũi xoang</v>
          </cell>
          <cell r="I2134" t="str">
            <v>Điện châm điều trị viêm mũi xoang</v>
          </cell>
          <cell r="J2134" t="str">
            <v>Điện châm điều trị viêm mũi xoang</v>
          </cell>
          <cell r="K2134" t="str">
            <v>D</v>
          </cell>
          <cell r="L2134" t="str">
            <v>T2</v>
          </cell>
          <cell r="M2134">
            <v>239</v>
          </cell>
          <cell r="N2134">
            <v>239</v>
          </cell>
          <cell r="P2134" t="str">
            <v>Điện châm (kim ngắn)</v>
          </cell>
          <cell r="Q2134">
            <v>48126</v>
          </cell>
          <cell r="R2134">
            <v>23281.043478260901</v>
          </cell>
          <cell r="S2134">
            <v>71400</v>
          </cell>
          <cell r="T2134">
            <v>30265.35652173917</v>
          </cell>
          <cell r="U2134">
            <v>78391.356521739173</v>
          </cell>
          <cell r="V2134">
            <v>78300</v>
          </cell>
          <cell r="W2134">
            <v>3135.6542608695672</v>
          </cell>
          <cell r="X2134">
            <v>81527.010782608733</v>
          </cell>
        </row>
        <row r="2135">
          <cell r="E2135" t="str">
            <v>37.8C00.0230</v>
          </cell>
          <cell r="F2135" t="str">
            <v>03. NHI KHOA</v>
          </cell>
          <cell r="G2135" t="str">
            <v>3.489</v>
          </cell>
          <cell r="H2135" t="str">
            <v>Điện châm điều trị viêm thần kinh thị giác sau giai đoạn cấp</v>
          </cell>
          <cell r="I2135" t="str">
            <v>Điện châm điều trị viêm thần kinh thị giác sau giai đoạn cấp</v>
          </cell>
          <cell r="J2135" t="str">
            <v>Điện châm điều trị viêm thần kinh thị giác sau giai đoạn cấp</v>
          </cell>
          <cell r="K2135" t="str">
            <v>D</v>
          </cell>
          <cell r="L2135" t="str">
            <v>T2</v>
          </cell>
          <cell r="M2135">
            <v>239</v>
          </cell>
          <cell r="N2135">
            <v>239</v>
          </cell>
          <cell r="P2135" t="str">
            <v>Điện châm (kim ngắn)</v>
          </cell>
          <cell r="Q2135">
            <v>48126</v>
          </cell>
          <cell r="R2135">
            <v>23281.043478260901</v>
          </cell>
          <cell r="S2135">
            <v>71400</v>
          </cell>
          <cell r="T2135">
            <v>30265.35652173917</v>
          </cell>
          <cell r="U2135">
            <v>78391.356521739173</v>
          </cell>
          <cell r="V2135">
            <v>78300</v>
          </cell>
          <cell r="W2135">
            <v>3135.6542608695672</v>
          </cell>
          <cell r="X2135">
            <v>81527.010782608733</v>
          </cell>
        </row>
        <row r="2136">
          <cell r="E2136" t="str">
            <v>37.8C00.0230</v>
          </cell>
          <cell r="F2136" t="str">
            <v>8. Y HỌC CỔ TRUYỀN</v>
          </cell>
          <cell r="G2136" t="str">
            <v>8.305</v>
          </cell>
          <cell r="H2136" t="str">
            <v>Điện châm điều trị viêm thần kinh thị giác sau giai đoạn cấp</v>
          </cell>
          <cell r="I2136" t="str">
            <v>Điện châm điều trị viêm thần kinh thị giác sau giai đoạn cấp</v>
          </cell>
          <cell r="J2136" t="str">
            <v>Điện châm điều trị viêm thần kinh thị giác sau giai đoạn cấp</v>
          </cell>
          <cell r="K2136" t="str">
            <v>D</v>
          </cell>
          <cell r="L2136" t="str">
            <v>T2</v>
          </cell>
          <cell r="M2136">
            <v>239</v>
          </cell>
          <cell r="N2136">
            <v>239</v>
          </cell>
          <cell r="P2136" t="str">
            <v>Điện châm (kim ngắn)</v>
          </cell>
          <cell r="Q2136">
            <v>48126</v>
          </cell>
          <cell r="R2136">
            <v>23281.043478260901</v>
          </cell>
          <cell r="S2136">
            <v>71400</v>
          </cell>
          <cell r="T2136">
            <v>30265.35652173917</v>
          </cell>
          <cell r="U2136">
            <v>78391.356521739173</v>
          </cell>
          <cell r="V2136">
            <v>78300</v>
          </cell>
          <cell r="W2136">
            <v>3135.6542608695672</v>
          </cell>
          <cell r="X2136">
            <v>81527.010782608733</v>
          </cell>
        </row>
        <row r="2137">
          <cell r="E2137" t="str">
            <v>37.8D07.0745</v>
          </cell>
          <cell r="F2137" t="str">
            <v>03. NHI KHOA</v>
          </cell>
          <cell r="G2137" t="str">
            <v>3.1687</v>
          </cell>
          <cell r="H2137" t="str">
            <v>Điện di điều trị</v>
          </cell>
          <cell r="I2137" t="str">
            <v>Điện di điều trị</v>
          </cell>
          <cell r="J2137" t="str">
            <v>Điện di điều trị</v>
          </cell>
          <cell r="K2137" t="str">
            <v>C</v>
          </cell>
          <cell r="M2137">
            <v>755</v>
          </cell>
          <cell r="N2137">
            <v>755</v>
          </cell>
          <cell r="P2137" t="str">
            <v>Điện di điều trị (1 lần)</v>
          </cell>
          <cell r="Q2137">
            <v>8000</v>
          </cell>
          <cell r="R2137">
            <v>15026.0869565217</v>
          </cell>
          <cell r="S2137">
            <v>23000</v>
          </cell>
          <cell r="T2137">
            <v>19533.913043478209</v>
          </cell>
          <cell r="U2137">
            <v>27533.913043478209</v>
          </cell>
          <cell r="V2137">
            <v>27500</v>
          </cell>
          <cell r="W2137">
            <v>1101.3565217391283</v>
          </cell>
          <cell r="X2137">
            <v>28635.269565217339</v>
          </cell>
        </row>
        <row r="2138">
          <cell r="E2138" t="str">
            <v>37.8D07.0745</v>
          </cell>
          <cell r="F2138" t="str">
            <v>14. MẮT</v>
          </cell>
          <cell r="G2138" t="str">
            <v>14.199</v>
          </cell>
          <cell r="H2138" t="str">
            <v>Điện di điều trị</v>
          </cell>
          <cell r="I2138" t="str">
            <v>Điện di điều trị</v>
          </cell>
          <cell r="J2138" t="str">
            <v>Điện di điều trị</v>
          </cell>
          <cell r="K2138" t="str">
            <v>C</v>
          </cell>
          <cell r="M2138">
            <v>755</v>
          </cell>
          <cell r="N2138">
            <v>755</v>
          </cell>
          <cell r="P2138" t="str">
            <v>Điện di điều trị (1 lần)</v>
          </cell>
          <cell r="Q2138">
            <v>8000</v>
          </cell>
          <cell r="R2138">
            <v>15026.0869565217</v>
          </cell>
          <cell r="S2138">
            <v>23000</v>
          </cell>
          <cell r="T2138">
            <v>19533.913043478209</v>
          </cell>
          <cell r="U2138">
            <v>27533.913043478209</v>
          </cell>
          <cell r="V2138">
            <v>27500</v>
          </cell>
          <cell r="W2138">
            <v>1101.3565217391283</v>
          </cell>
          <cell r="X2138">
            <v>28635.269565217339</v>
          </cell>
        </row>
        <row r="2139">
          <cell r="E2139" t="str">
            <v>37.8D07.0746</v>
          </cell>
          <cell r="F2139" t="str">
            <v>03. NHI KHOA</v>
          </cell>
          <cell r="G2139" t="str">
            <v>3.1672</v>
          </cell>
          <cell r="H2139" t="str">
            <v>Điện đông thể mi</v>
          </cell>
          <cell r="I2139" t="str">
            <v>Điện đông thể mi</v>
          </cell>
          <cell r="J2139" t="str">
            <v>Điện đông thể mi</v>
          </cell>
          <cell r="K2139" t="str">
            <v>C</v>
          </cell>
          <cell r="L2139" t="str">
            <v>P3</v>
          </cell>
          <cell r="M2139">
            <v>756</v>
          </cell>
          <cell r="N2139">
            <v>756</v>
          </cell>
          <cell r="P2139" t="str">
            <v>Điện đông thể mi</v>
          </cell>
          <cell r="Q2139">
            <v>320000</v>
          </cell>
          <cell r="R2139">
            <v>186260.869565217</v>
          </cell>
          <cell r="S2139">
            <v>506000</v>
          </cell>
          <cell r="T2139">
            <v>242139.13043478213</v>
          </cell>
          <cell r="U2139">
            <v>562139.13043478213</v>
          </cell>
          <cell r="V2139">
            <v>562100</v>
          </cell>
          <cell r="W2139">
            <v>22485.565217391286</v>
          </cell>
          <cell r="X2139">
            <v>584624.69565217337</v>
          </cell>
        </row>
        <row r="2140">
          <cell r="E2140" t="str">
            <v>37.8D07.0746</v>
          </cell>
          <cell r="F2140" t="str">
            <v>14. MẮT</v>
          </cell>
          <cell r="G2140" t="str">
            <v>14.182</v>
          </cell>
          <cell r="H2140" t="str">
            <v>Điện đông thể mi</v>
          </cell>
          <cell r="I2140" t="str">
            <v>Điện đông thể mi</v>
          </cell>
          <cell r="J2140" t="str">
            <v>Điện đông thể mi</v>
          </cell>
          <cell r="K2140" t="str">
            <v>C</v>
          </cell>
          <cell r="L2140" t="str">
            <v>P3</v>
          </cell>
          <cell r="M2140">
            <v>756</v>
          </cell>
          <cell r="N2140">
            <v>756</v>
          </cell>
          <cell r="P2140" t="str">
            <v>Điện đông thể mi</v>
          </cell>
          <cell r="Q2140">
            <v>320000</v>
          </cell>
          <cell r="R2140">
            <v>186260.869565217</v>
          </cell>
          <cell r="S2140">
            <v>506000</v>
          </cell>
          <cell r="T2140">
            <v>242139.13043478213</v>
          </cell>
          <cell r="U2140">
            <v>562139.13043478213</v>
          </cell>
          <cell r="V2140">
            <v>562100</v>
          </cell>
          <cell r="W2140">
            <v>22485.565217391286</v>
          </cell>
          <cell r="X2140">
            <v>584624.69565217337</v>
          </cell>
        </row>
        <row r="2141">
          <cell r="E2141" t="str">
            <v>15.8C00.2046</v>
          </cell>
          <cell r="F2141" t="str">
            <v>03. NHI KHOA</v>
          </cell>
          <cell r="G2141" t="str">
            <v>3.302</v>
          </cell>
          <cell r="H2141" t="str">
            <v>Điện mãng châm điều trị bại não</v>
          </cell>
          <cell r="I2141" t="str">
            <v>Điện mãng châm điều trị bại não [kim dài]</v>
          </cell>
          <cell r="J2141" t="str">
            <v>Điện mãng châm điều trị bại não</v>
          </cell>
          <cell r="K2141" t="str">
            <v>C</v>
          </cell>
          <cell r="L2141" t="str">
            <v>T1</v>
          </cell>
          <cell r="M2141">
            <v>238</v>
          </cell>
          <cell r="N2141">
            <v>238</v>
          </cell>
          <cell r="P2141" t="str">
            <v>Điện châm (có kim dài)</v>
          </cell>
          <cell r="Q2141">
            <v>55126</v>
          </cell>
          <cell r="R2141">
            <v>23281.043478260901</v>
          </cell>
          <cell r="S2141">
            <v>78400</v>
          </cell>
          <cell r="T2141">
            <v>30265.35652173917</v>
          </cell>
          <cell r="U2141">
            <v>85391.356521739173</v>
          </cell>
          <cell r="V2141">
            <v>85300</v>
          </cell>
          <cell r="W2141">
            <v>3415.6542608695672</v>
          </cell>
          <cell r="X2141">
            <v>88807.010782608733</v>
          </cell>
        </row>
        <row r="2142">
          <cell r="E2142" t="str">
            <v>37.8C00.0230</v>
          </cell>
          <cell r="F2142" t="str">
            <v>03. NHI KHOA</v>
          </cell>
          <cell r="G2142" t="str">
            <v>3.302</v>
          </cell>
          <cell r="H2142" t="str">
            <v>Điện mãng châm điều trị bại não</v>
          </cell>
          <cell r="I2142" t="str">
            <v>Điện mãng châm điều trị bại não [kim ngắn]</v>
          </cell>
          <cell r="J2142" t="str">
            <v>Điện mãng châm điều trị bại não</v>
          </cell>
          <cell r="K2142" t="str">
            <v>C</v>
          </cell>
          <cell r="L2142" t="str">
            <v>T1</v>
          </cell>
          <cell r="M2142">
            <v>239</v>
          </cell>
          <cell r="N2142">
            <v>239</v>
          </cell>
          <cell r="P2142" t="str">
            <v>Điện châm (kim ngắn)</v>
          </cell>
          <cell r="Q2142">
            <v>48126</v>
          </cell>
          <cell r="R2142">
            <v>23281.043478260901</v>
          </cell>
          <cell r="S2142">
            <v>71400</v>
          </cell>
          <cell r="T2142">
            <v>30265.35652173917</v>
          </cell>
          <cell r="U2142">
            <v>78391.356521739173</v>
          </cell>
          <cell r="V2142">
            <v>78300</v>
          </cell>
          <cell r="W2142">
            <v>3135.6542608695672</v>
          </cell>
          <cell r="X2142">
            <v>81527.010782608733</v>
          </cell>
        </row>
        <row r="2143">
          <cell r="E2143" t="str">
            <v>15.8C00.2046</v>
          </cell>
          <cell r="F2143" t="str">
            <v>03. NHI KHOA</v>
          </cell>
          <cell r="G2143" t="str">
            <v>3.313</v>
          </cell>
          <cell r="H2143" t="str">
            <v>Điện mãng châm điều trị bệnh hố mắt</v>
          </cell>
          <cell r="I2143" t="str">
            <v>Điện mãng châm điều trị bệnh hố mắt [kim dài]</v>
          </cell>
          <cell r="J2143" t="str">
            <v>Điện mãng châm điều trị bệnh hố mắt</v>
          </cell>
          <cell r="K2143" t="str">
            <v>C</v>
          </cell>
          <cell r="L2143" t="str">
            <v>T1</v>
          </cell>
          <cell r="M2143">
            <v>238</v>
          </cell>
          <cell r="N2143">
            <v>238</v>
          </cell>
          <cell r="P2143" t="str">
            <v>Điện châm (có kim dài)</v>
          </cell>
          <cell r="Q2143">
            <v>55126</v>
          </cell>
          <cell r="R2143">
            <v>23281.043478260901</v>
          </cell>
          <cell r="S2143">
            <v>78400</v>
          </cell>
          <cell r="T2143">
            <v>30265.35652173917</v>
          </cell>
          <cell r="U2143">
            <v>85391.356521739173</v>
          </cell>
          <cell r="V2143">
            <v>85300</v>
          </cell>
          <cell r="W2143">
            <v>3415.6542608695672</v>
          </cell>
          <cell r="X2143">
            <v>88807.010782608733</v>
          </cell>
        </row>
        <row r="2144">
          <cell r="E2144" t="str">
            <v>37.8C00.0230</v>
          </cell>
          <cell r="F2144" t="str">
            <v>03. NHI KHOA</v>
          </cell>
          <cell r="G2144" t="str">
            <v>3.313</v>
          </cell>
          <cell r="H2144" t="str">
            <v>Điện mãng châm điều trị bệnh hố mắt</v>
          </cell>
          <cell r="I2144" t="str">
            <v>Điện mãng châm điều trị bệnh hố mắt [kim ngắn]</v>
          </cell>
          <cell r="J2144" t="str">
            <v>Điện mãng châm điều trị bệnh hố mắt</v>
          </cell>
          <cell r="K2144" t="str">
            <v>C</v>
          </cell>
          <cell r="L2144" t="str">
            <v>T1</v>
          </cell>
          <cell r="M2144">
            <v>239</v>
          </cell>
          <cell r="N2144">
            <v>239</v>
          </cell>
          <cell r="P2144" t="str">
            <v>Điện châm (kim ngắn)</v>
          </cell>
          <cell r="Q2144">
            <v>48126</v>
          </cell>
          <cell r="R2144">
            <v>23281.043478260901</v>
          </cell>
          <cell r="S2144">
            <v>71400</v>
          </cell>
          <cell r="T2144">
            <v>30265.35652173917</v>
          </cell>
          <cell r="U2144">
            <v>78391.356521739173</v>
          </cell>
          <cell r="V2144">
            <v>78300</v>
          </cell>
          <cell r="W2144">
            <v>3135.6542608695672</v>
          </cell>
          <cell r="X2144">
            <v>81527.010782608733</v>
          </cell>
        </row>
        <row r="2145">
          <cell r="E2145" t="str">
            <v>15.8C00.2046</v>
          </cell>
          <cell r="F2145" t="str">
            <v>03. NHI KHOA</v>
          </cell>
          <cell r="G2145" t="str">
            <v>3.299</v>
          </cell>
          <cell r="H2145" t="str">
            <v>Điện mãng châm điều trị bệnh lý các dây thần kinh</v>
          </cell>
          <cell r="I2145" t="str">
            <v>Điện mãng châm điều trị bệnh lý các dây thần kinh [kim dài]</v>
          </cell>
          <cell r="J2145" t="str">
            <v>Điện mãng châm điều trị bệnh lý các dây thần kinh</v>
          </cell>
          <cell r="K2145" t="str">
            <v>C</v>
          </cell>
          <cell r="L2145" t="str">
            <v>T1</v>
          </cell>
          <cell r="M2145">
            <v>238</v>
          </cell>
          <cell r="N2145">
            <v>238</v>
          </cell>
          <cell r="P2145" t="str">
            <v>Điện châm (có kim dài)</v>
          </cell>
          <cell r="Q2145">
            <v>55126</v>
          </cell>
          <cell r="R2145">
            <v>23281.043478260901</v>
          </cell>
          <cell r="S2145">
            <v>78400</v>
          </cell>
          <cell r="T2145">
            <v>30265.35652173917</v>
          </cell>
          <cell r="U2145">
            <v>85391.356521739173</v>
          </cell>
          <cell r="V2145">
            <v>85300</v>
          </cell>
          <cell r="W2145">
            <v>3415.6542608695672</v>
          </cell>
          <cell r="X2145">
            <v>88807.010782608733</v>
          </cell>
        </row>
        <row r="2146">
          <cell r="E2146" t="str">
            <v>37.8C00.0230</v>
          </cell>
          <cell r="F2146" t="str">
            <v>03. NHI KHOA</v>
          </cell>
          <cell r="G2146" t="str">
            <v>3.299</v>
          </cell>
          <cell r="H2146" t="str">
            <v>Điện mãng châm điều trị bệnh lý các dây thần kinh</v>
          </cell>
          <cell r="I2146" t="str">
            <v>Điện mãng châm điều trị bệnh lý các dây thần kinh [kim ngắn]</v>
          </cell>
          <cell r="J2146" t="str">
            <v>Điện mãng châm điều trị bệnh lý các dây thần kinh</v>
          </cell>
          <cell r="K2146" t="str">
            <v>C</v>
          </cell>
          <cell r="L2146" t="str">
            <v>T1</v>
          </cell>
          <cell r="M2146">
            <v>239</v>
          </cell>
          <cell r="N2146">
            <v>239</v>
          </cell>
          <cell r="P2146" t="str">
            <v>Điện châm (kim ngắn)</v>
          </cell>
          <cell r="Q2146">
            <v>48126</v>
          </cell>
          <cell r="R2146">
            <v>23281.043478260901</v>
          </cell>
          <cell r="S2146">
            <v>71400</v>
          </cell>
          <cell r="T2146">
            <v>30265.35652173917</v>
          </cell>
          <cell r="U2146">
            <v>78391.356521739173</v>
          </cell>
          <cell r="V2146">
            <v>78300</v>
          </cell>
          <cell r="W2146">
            <v>3135.6542608695672</v>
          </cell>
          <cell r="X2146">
            <v>81527.010782608733</v>
          </cell>
        </row>
        <row r="2147">
          <cell r="E2147" t="str">
            <v>15.8C00.2046</v>
          </cell>
          <cell r="F2147" t="str">
            <v>03. NHI KHOA</v>
          </cell>
          <cell r="G2147" t="str">
            <v>3.303</v>
          </cell>
          <cell r="H2147" t="str">
            <v>Điện mãng châm điều trị chứng nói ngọng, nói lắp</v>
          </cell>
          <cell r="I2147" t="str">
            <v>Điện mãng châm điều trị chứng nói ngọng, nói lắp [kim dài]</v>
          </cell>
          <cell r="J2147" t="str">
            <v>Điện mãng châm điều trị chứng nói ngọng, nói lắp</v>
          </cell>
          <cell r="K2147" t="str">
            <v>C</v>
          </cell>
          <cell r="L2147" t="str">
            <v>T1</v>
          </cell>
          <cell r="M2147">
            <v>238</v>
          </cell>
          <cell r="N2147">
            <v>238</v>
          </cell>
          <cell r="P2147" t="str">
            <v>Điện châm (có kim dài)</v>
          </cell>
          <cell r="Q2147">
            <v>55126</v>
          </cell>
          <cell r="R2147">
            <v>23281.043478260901</v>
          </cell>
          <cell r="S2147">
            <v>78400</v>
          </cell>
          <cell r="T2147">
            <v>30265.35652173917</v>
          </cell>
          <cell r="U2147">
            <v>85391.356521739173</v>
          </cell>
          <cell r="V2147">
            <v>85300</v>
          </cell>
          <cell r="W2147">
            <v>3415.6542608695672</v>
          </cell>
          <cell r="X2147">
            <v>88807.010782608733</v>
          </cell>
        </row>
        <row r="2148">
          <cell r="E2148" t="str">
            <v>37.8C00.0230</v>
          </cell>
          <cell r="F2148" t="str">
            <v>03. NHI KHOA</v>
          </cell>
          <cell r="G2148" t="str">
            <v>3.303</v>
          </cell>
          <cell r="H2148" t="str">
            <v>Điện mãng châm điều trị chứng nói ngọng, nói lắp</v>
          </cell>
          <cell r="I2148" t="str">
            <v>Điện mãng châm điều trị chứng nói ngọng, nói lắp [kim ngắn]</v>
          </cell>
          <cell r="J2148" t="str">
            <v>Điện mãng châm điều trị chứng nói ngọng, nói lắp</v>
          </cell>
          <cell r="K2148" t="str">
            <v>C</v>
          </cell>
          <cell r="L2148" t="str">
            <v>T1</v>
          </cell>
          <cell r="M2148">
            <v>239</v>
          </cell>
          <cell r="N2148">
            <v>239</v>
          </cell>
          <cell r="P2148" t="str">
            <v>Điện châm (kim ngắn)</v>
          </cell>
          <cell r="Q2148">
            <v>48126</v>
          </cell>
          <cell r="R2148">
            <v>23281.043478260901</v>
          </cell>
          <cell r="S2148">
            <v>71400</v>
          </cell>
          <cell r="T2148">
            <v>30265.35652173917</v>
          </cell>
          <cell r="U2148">
            <v>78391.356521739173</v>
          </cell>
          <cell r="V2148">
            <v>78300</v>
          </cell>
          <cell r="W2148">
            <v>3135.6542608695672</v>
          </cell>
          <cell r="X2148">
            <v>81527.010782608733</v>
          </cell>
        </row>
        <row r="2149">
          <cell r="E2149" t="str">
            <v>15.8C00.2046</v>
          </cell>
          <cell r="F2149" t="str">
            <v>03. NHI KHOA</v>
          </cell>
          <cell r="G2149" t="str">
            <v>3.340</v>
          </cell>
          <cell r="H2149" t="str">
            <v>Điện mãng châm điều trị chứng táo bón</v>
          </cell>
          <cell r="I2149" t="str">
            <v>Điện mãng châm điều trị chứng táo bón [kim dài]</v>
          </cell>
          <cell r="J2149" t="str">
            <v>Điện mãng châm điều trị chứng táo bón</v>
          </cell>
          <cell r="K2149" t="str">
            <v>C</v>
          </cell>
          <cell r="L2149" t="str">
            <v>T1</v>
          </cell>
          <cell r="M2149">
            <v>238</v>
          </cell>
          <cell r="N2149">
            <v>238</v>
          </cell>
          <cell r="P2149" t="str">
            <v>Điện châm (có kim dài)</v>
          </cell>
          <cell r="Q2149">
            <v>55126</v>
          </cell>
          <cell r="R2149">
            <v>23281.043478260901</v>
          </cell>
          <cell r="S2149">
            <v>78400</v>
          </cell>
          <cell r="T2149">
            <v>30265.35652173917</v>
          </cell>
          <cell r="U2149">
            <v>85391.356521739173</v>
          </cell>
          <cell r="V2149">
            <v>85300</v>
          </cell>
          <cell r="W2149">
            <v>3415.6542608695672</v>
          </cell>
          <cell r="X2149">
            <v>88807.010782608733</v>
          </cell>
        </row>
        <row r="2150">
          <cell r="E2150" t="str">
            <v>37.8C00.0230</v>
          </cell>
          <cell r="F2150" t="str">
            <v>03. NHI KHOA</v>
          </cell>
          <cell r="G2150" t="str">
            <v>3.340</v>
          </cell>
          <cell r="H2150" t="str">
            <v>Điện mãng châm điều trị chứng táo bón</v>
          </cell>
          <cell r="I2150" t="str">
            <v>Điện mãng châm điều trị chứng táo bón [kim ngắn]</v>
          </cell>
          <cell r="J2150" t="str">
            <v>Điện mãng châm điều trị chứng táo bón</v>
          </cell>
          <cell r="K2150" t="str">
            <v>C</v>
          </cell>
          <cell r="L2150" t="str">
            <v>T1</v>
          </cell>
          <cell r="M2150">
            <v>239</v>
          </cell>
          <cell r="N2150">
            <v>239</v>
          </cell>
          <cell r="P2150" t="str">
            <v>Điện châm (kim ngắn)</v>
          </cell>
          <cell r="Q2150">
            <v>48126</v>
          </cell>
          <cell r="R2150">
            <v>23281.043478260901</v>
          </cell>
          <cell r="S2150">
            <v>71400</v>
          </cell>
          <cell r="T2150">
            <v>30265.35652173917</v>
          </cell>
          <cell r="U2150">
            <v>78391.356521739173</v>
          </cell>
          <cell r="V2150">
            <v>78300</v>
          </cell>
          <cell r="W2150">
            <v>3135.6542608695672</v>
          </cell>
          <cell r="X2150">
            <v>81527.010782608733</v>
          </cell>
        </row>
        <row r="2151">
          <cell r="E2151" t="str">
            <v>15.8C00.2046</v>
          </cell>
          <cell r="F2151" t="str">
            <v>03. NHI KHOA</v>
          </cell>
          <cell r="G2151" t="str">
            <v>3.335</v>
          </cell>
          <cell r="H2151" t="str">
            <v>Điện mãng châm điều trị chứng tic</v>
          </cell>
          <cell r="I2151" t="str">
            <v>Điện mãng châm điều trị chứng tic [kim dài]</v>
          </cell>
          <cell r="J2151" t="str">
            <v>Điện mãng châm điều trị chứng tic</v>
          </cell>
          <cell r="K2151" t="str">
            <v>C</v>
          </cell>
          <cell r="L2151" t="str">
            <v>T1</v>
          </cell>
          <cell r="M2151">
            <v>238</v>
          </cell>
          <cell r="N2151">
            <v>238</v>
          </cell>
          <cell r="P2151" t="str">
            <v>Điện châm (có kim dài)</v>
          </cell>
          <cell r="Q2151">
            <v>55126</v>
          </cell>
          <cell r="R2151">
            <v>23281.043478260901</v>
          </cell>
          <cell r="S2151">
            <v>78400</v>
          </cell>
          <cell r="T2151">
            <v>30265.35652173917</v>
          </cell>
          <cell r="U2151">
            <v>85391.356521739173</v>
          </cell>
          <cell r="V2151">
            <v>85300</v>
          </cell>
          <cell r="W2151">
            <v>3415.6542608695672</v>
          </cell>
          <cell r="X2151">
            <v>88807.010782608733</v>
          </cell>
        </row>
        <row r="2152">
          <cell r="E2152" t="str">
            <v>37.8C00.0230</v>
          </cell>
          <cell r="F2152" t="str">
            <v>03. NHI KHOA</v>
          </cell>
          <cell r="G2152" t="str">
            <v>3.335</v>
          </cell>
          <cell r="H2152" t="str">
            <v>Điện mãng châm điều trị chứng tic</v>
          </cell>
          <cell r="I2152" t="str">
            <v>Điện mãng châm điều trị chứng tic [kim ngắn]</v>
          </cell>
          <cell r="J2152" t="str">
            <v>Điện mãng châm điều trị chứng tic</v>
          </cell>
          <cell r="K2152" t="str">
            <v>C</v>
          </cell>
          <cell r="L2152" t="str">
            <v>T1</v>
          </cell>
          <cell r="M2152">
            <v>239</v>
          </cell>
          <cell r="N2152">
            <v>239</v>
          </cell>
          <cell r="P2152" t="str">
            <v>Điện châm (kim ngắn)</v>
          </cell>
          <cell r="Q2152">
            <v>48126</v>
          </cell>
          <cell r="R2152">
            <v>23281.043478260901</v>
          </cell>
          <cell r="S2152">
            <v>71400</v>
          </cell>
          <cell r="T2152">
            <v>30265.35652173917</v>
          </cell>
          <cell r="U2152">
            <v>78391.356521739173</v>
          </cell>
          <cell r="V2152">
            <v>78300</v>
          </cell>
          <cell r="W2152">
            <v>3135.6542608695672</v>
          </cell>
          <cell r="X2152">
            <v>81527.010782608733</v>
          </cell>
        </row>
        <row r="2153">
          <cell r="E2153" t="str">
            <v>15.8C00.2046</v>
          </cell>
          <cell r="F2153" t="str">
            <v>03. NHI KHOA</v>
          </cell>
          <cell r="G2153" t="str">
            <v>3.337</v>
          </cell>
          <cell r="H2153" t="str">
            <v>Điện mãng châm điều trị cơn đau quặn thận</v>
          </cell>
          <cell r="I2153" t="str">
            <v>Điện mãng châm điều trị cơn đau quặn thận [kim dài]</v>
          </cell>
          <cell r="J2153" t="str">
            <v>Điện mãng châm điều trị cơn đau quặn thận</v>
          </cell>
          <cell r="K2153" t="str">
            <v>C</v>
          </cell>
          <cell r="L2153" t="str">
            <v>T1</v>
          </cell>
          <cell r="M2153">
            <v>238</v>
          </cell>
          <cell r="N2153">
            <v>238</v>
          </cell>
          <cell r="P2153" t="str">
            <v>Điện châm (có kim dài)</v>
          </cell>
          <cell r="Q2153">
            <v>55126</v>
          </cell>
          <cell r="R2153">
            <v>23281.043478260901</v>
          </cell>
          <cell r="S2153">
            <v>78400</v>
          </cell>
          <cell r="T2153">
            <v>30265.35652173917</v>
          </cell>
          <cell r="U2153">
            <v>85391.356521739173</v>
          </cell>
          <cell r="V2153">
            <v>85300</v>
          </cell>
          <cell r="W2153">
            <v>3415.6542608695672</v>
          </cell>
          <cell r="X2153">
            <v>88807.010782608733</v>
          </cell>
        </row>
        <row r="2154">
          <cell r="E2154" t="str">
            <v>37.8C00.0230</v>
          </cell>
          <cell r="F2154" t="str">
            <v>03. NHI KHOA</v>
          </cell>
          <cell r="G2154" t="str">
            <v>3.337</v>
          </cell>
          <cell r="H2154" t="str">
            <v>Điện mãng châm điều trị cơn đau quặn thận</v>
          </cell>
          <cell r="I2154" t="str">
            <v>Điện mãng châm điều trị cơn đau quặn thận [kim ngắn]</v>
          </cell>
          <cell r="J2154" t="str">
            <v>Điện mãng châm điều trị cơn đau quặn thận</v>
          </cell>
          <cell r="K2154" t="str">
            <v>C</v>
          </cell>
          <cell r="L2154" t="str">
            <v>T1</v>
          </cell>
          <cell r="M2154">
            <v>239</v>
          </cell>
          <cell r="N2154">
            <v>239</v>
          </cell>
          <cell r="P2154" t="str">
            <v>Điện châm (kim ngắn)</v>
          </cell>
          <cell r="Q2154">
            <v>48126</v>
          </cell>
          <cell r="R2154">
            <v>23281.043478260901</v>
          </cell>
          <cell r="S2154">
            <v>71400</v>
          </cell>
          <cell r="T2154">
            <v>30265.35652173917</v>
          </cell>
          <cell r="U2154">
            <v>78391.356521739173</v>
          </cell>
          <cell r="V2154">
            <v>78300</v>
          </cell>
          <cell r="W2154">
            <v>3135.6542608695672</v>
          </cell>
          <cell r="X2154">
            <v>81527.010782608733</v>
          </cell>
        </row>
        <row r="2155">
          <cell r="E2155" t="str">
            <v>15.8C00.2046</v>
          </cell>
          <cell r="F2155" t="str">
            <v>03. NHI KHOA</v>
          </cell>
          <cell r="G2155" t="str">
            <v>3.342</v>
          </cell>
          <cell r="H2155" t="str">
            <v>Điện mãng châm điều trị đái dầm</v>
          </cell>
          <cell r="I2155" t="str">
            <v>Điện mãng châm điều trị đái dầm [kim dài]</v>
          </cell>
          <cell r="J2155" t="str">
            <v>Điện mãng châm điều trị đái dầm</v>
          </cell>
          <cell r="K2155" t="str">
            <v>C</v>
          </cell>
          <cell r="L2155" t="str">
            <v>T1</v>
          </cell>
          <cell r="M2155">
            <v>238</v>
          </cell>
          <cell r="N2155">
            <v>238</v>
          </cell>
          <cell r="P2155" t="str">
            <v>Điện châm (có kim dài)</v>
          </cell>
          <cell r="Q2155">
            <v>55126</v>
          </cell>
          <cell r="R2155">
            <v>23281.043478260901</v>
          </cell>
          <cell r="S2155">
            <v>78400</v>
          </cell>
          <cell r="T2155">
            <v>30265.35652173917</v>
          </cell>
          <cell r="U2155">
            <v>85391.356521739173</v>
          </cell>
          <cell r="V2155">
            <v>85300</v>
          </cell>
          <cell r="W2155">
            <v>3415.6542608695672</v>
          </cell>
          <cell r="X2155">
            <v>88807.010782608733</v>
          </cell>
        </row>
        <row r="2156">
          <cell r="E2156" t="str">
            <v>15.8C00.2046</v>
          </cell>
          <cell r="F2156" t="str">
            <v>8. Y HỌC CỔ TRUYỀN</v>
          </cell>
          <cell r="G2156" t="str">
            <v>8.126</v>
          </cell>
          <cell r="H2156" t="str">
            <v>Điện mãng châm điều trị đái dầm</v>
          </cell>
          <cell r="I2156" t="str">
            <v>Điện mãng châm điều trị đái dầm [kim dài]</v>
          </cell>
          <cell r="J2156" t="str">
            <v>Điện mãng châm điều trị đái dầm</v>
          </cell>
          <cell r="K2156" t="str">
            <v>C</v>
          </cell>
          <cell r="L2156" t="str">
            <v>T1</v>
          </cell>
          <cell r="M2156">
            <v>238</v>
          </cell>
          <cell r="N2156">
            <v>238</v>
          </cell>
          <cell r="P2156" t="str">
            <v>Điện châm (có kim dài)</v>
          </cell>
          <cell r="Q2156">
            <v>55126</v>
          </cell>
          <cell r="R2156">
            <v>23281.043478260901</v>
          </cell>
          <cell r="S2156">
            <v>78400</v>
          </cell>
          <cell r="T2156">
            <v>30265.35652173917</v>
          </cell>
          <cell r="U2156">
            <v>85391.356521739173</v>
          </cell>
          <cell r="V2156">
            <v>85300</v>
          </cell>
          <cell r="W2156">
            <v>3415.6542608695672</v>
          </cell>
          <cell r="X2156">
            <v>88807.010782608733</v>
          </cell>
        </row>
        <row r="2157">
          <cell r="E2157" t="str">
            <v>37.8C00.0230</v>
          </cell>
          <cell r="F2157" t="str">
            <v>03. NHI KHOA</v>
          </cell>
          <cell r="G2157" t="str">
            <v>3.342</v>
          </cell>
          <cell r="H2157" t="str">
            <v>Điện mãng châm điều trị đái dầm</v>
          </cell>
          <cell r="I2157" t="str">
            <v>Điện mãng châm điều trị đái dầm [kim ngắn]</v>
          </cell>
          <cell r="J2157" t="str">
            <v>Điện mãng châm điều trị đái dầm</v>
          </cell>
          <cell r="K2157" t="str">
            <v>C</v>
          </cell>
          <cell r="L2157" t="str">
            <v>T1</v>
          </cell>
          <cell r="M2157">
            <v>239</v>
          </cell>
          <cell r="N2157">
            <v>239</v>
          </cell>
          <cell r="P2157" t="str">
            <v>Điện châm (kim ngắn)</v>
          </cell>
          <cell r="Q2157">
            <v>48126</v>
          </cell>
          <cell r="R2157">
            <v>23281.043478260901</v>
          </cell>
          <cell r="S2157">
            <v>71400</v>
          </cell>
          <cell r="T2157">
            <v>30265.35652173917</v>
          </cell>
          <cell r="U2157">
            <v>78391.356521739173</v>
          </cell>
          <cell r="V2157">
            <v>78300</v>
          </cell>
          <cell r="W2157">
            <v>3135.6542608695672</v>
          </cell>
          <cell r="X2157">
            <v>81527.010782608733</v>
          </cell>
        </row>
        <row r="2158">
          <cell r="E2158" t="str">
            <v>15.8C00.2046</v>
          </cell>
          <cell r="F2158" t="str">
            <v>03. NHI KHOA</v>
          </cell>
          <cell r="G2158" t="str">
            <v>3.327</v>
          </cell>
          <cell r="H2158" t="str">
            <v>Điện mãng châm điều trị đau dạ dày</v>
          </cell>
          <cell r="I2158" t="str">
            <v>Điện mãng châm điều trị đau dạ dày [kim dài]</v>
          </cell>
          <cell r="J2158" t="str">
            <v>Điện mãng châm điều trị đau dạ dày</v>
          </cell>
          <cell r="K2158" t="str">
            <v>C</v>
          </cell>
          <cell r="L2158" t="str">
            <v>T1</v>
          </cell>
          <cell r="M2158">
            <v>238</v>
          </cell>
          <cell r="N2158">
            <v>238</v>
          </cell>
          <cell r="P2158" t="str">
            <v>Điện châm (có kim dài)</v>
          </cell>
          <cell r="Q2158">
            <v>55126</v>
          </cell>
          <cell r="R2158">
            <v>23281.043478260901</v>
          </cell>
          <cell r="S2158">
            <v>78400</v>
          </cell>
          <cell r="T2158">
            <v>30265.35652173917</v>
          </cell>
          <cell r="U2158">
            <v>85391.356521739173</v>
          </cell>
          <cell r="V2158">
            <v>85300</v>
          </cell>
          <cell r="W2158">
            <v>3415.6542608695672</v>
          </cell>
          <cell r="X2158">
            <v>88807.010782608733</v>
          </cell>
        </row>
        <row r="2159">
          <cell r="E2159" t="str">
            <v>37.8C00.0230</v>
          </cell>
          <cell r="F2159" t="str">
            <v>03. NHI KHOA</v>
          </cell>
          <cell r="G2159" t="str">
            <v>3.327</v>
          </cell>
          <cell r="H2159" t="str">
            <v>Điện mãng châm điều trị đau dạ dày</v>
          </cell>
          <cell r="I2159" t="str">
            <v>Điện mãng châm điều trị đau dạ dày [kim ngắn]</v>
          </cell>
          <cell r="J2159" t="str">
            <v>Điện mãng châm điều trị đau dạ dày</v>
          </cell>
          <cell r="K2159" t="str">
            <v>C</v>
          </cell>
          <cell r="L2159" t="str">
            <v>T1</v>
          </cell>
          <cell r="M2159">
            <v>239</v>
          </cell>
          <cell r="N2159">
            <v>239</v>
          </cell>
          <cell r="P2159" t="str">
            <v>Điện châm (kim ngắn)</v>
          </cell>
          <cell r="Q2159">
            <v>48126</v>
          </cell>
          <cell r="R2159">
            <v>23281.043478260901</v>
          </cell>
          <cell r="S2159">
            <v>71400</v>
          </cell>
          <cell r="T2159">
            <v>30265.35652173917</v>
          </cell>
          <cell r="U2159">
            <v>78391.356521739173</v>
          </cell>
          <cell r="V2159">
            <v>78300</v>
          </cell>
          <cell r="W2159">
            <v>3135.6542608695672</v>
          </cell>
          <cell r="X2159">
            <v>81527.010782608733</v>
          </cell>
        </row>
        <row r="2160">
          <cell r="E2160" t="str">
            <v>15.8C00.2046</v>
          </cell>
          <cell r="F2160" t="str">
            <v>03. NHI KHOA</v>
          </cell>
          <cell r="G2160" t="str">
            <v>3.307</v>
          </cell>
          <cell r="H2160" t="str">
            <v>Điện mãng châm điều trị đau đầu</v>
          </cell>
          <cell r="I2160" t="str">
            <v>Điện mãng châm điều trị đau đầu [kim dài]</v>
          </cell>
          <cell r="J2160" t="str">
            <v>Điện mãng châm điều trị đau đầu</v>
          </cell>
          <cell r="K2160" t="str">
            <v>C</v>
          </cell>
          <cell r="L2160" t="str">
            <v>T1</v>
          </cell>
          <cell r="M2160">
            <v>238</v>
          </cell>
          <cell r="N2160">
            <v>238</v>
          </cell>
          <cell r="P2160" t="str">
            <v>Điện châm (có kim dài)</v>
          </cell>
          <cell r="Q2160">
            <v>55126</v>
          </cell>
          <cell r="R2160">
            <v>23281.043478260901</v>
          </cell>
          <cell r="S2160">
            <v>78400</v>
          </cell>
          <cell r="T2160">
            <v>30265.35652173917</v>
          </cell>
          <cell r="U2160">
            <v>85391.356521739173</v>
          </cell>
          <cell r="V2160">
            <v>85300</v>
          </cell>
          <cell r="W2160">
            <v>3415.6542608695672</v>
          </cell>
          <cell r="X2160">
            <v>88807.010782608733</v>
          </cell>
        </row>
        <row r="2161">
          <cell r="E2161" t="str">
            <v>37.8C00.0230</v>
          </cell>
          <cell r="F2161" t="str">
            <v>03. NHI KHOA</v>
          </cell>
          <cell r="G2161" t="str">
            <v>3.307</v>
          </cell>
          <cell r="H2161" t="str">
            <v>Điện mãng châm điều trị đau đầu</v>
          </cell>
          <cell r="I2161" t="str">
            <v>Điện mãng châm điều trị đau đầu [kim ngắn]</v>
          </cell>
          <cell r="J2161" t="str">
            <v>Điện mãng châm điều trị đau đầu</v>
          </cell>
          <cell r="K2161" t="str">
            <v>C</v>
          </cell>
          <cell r="L2161" t="str">
            <v>T1</v>
          </cell>
          <cell r="M2161">
            <v>239</v>
          </cell>
          <cell r="N2161">
            <v>239</v>
          </cell>
          <cell r="P2161" t="str">
            <v>Điện châm (kim ngắn)</v>
          </cell>
          <cell r="Q2161">
            <v>48126</v>
          </cell>
          <cell r="R2161">
            <v>23281.043478260901</v>
          </cell>
          <cell r="S2161">
            <v>71400</v>
          </cell>
          <cell r="T2161">
            <v>30265.35652173917</v>
          </cell>
          <cell r="U2161">
            <v>78391.356521739173</v>
          </cell>
          <cell r="V2161">
            <v>78300</v>
          </cell>
          <cell r="W2161">
            <v>3135.6542608695672</v>
          </cell>
          <cell r="X2161">
            <v>81527.010782608733</v>
          </cell>
        </row>
        <row r="2162">
          <cell r="E2162" t="str">
            <v>15.8C00.2046</v>
          </cell>
          <cell r="F2162" t="str">
            <v>03. NHI KHOA</v>
          </cell>
          <cell r="G2162" t="str">
            <v>3.331</v>
          </cell>
          <cell r="H2162" t="str">
            <v>Điện mãng châm điều trị đau lưng</v>
          </cell>
          <cell r="I2162" t="str">
            <v>Điện mãng châm điều trị đau lưng</v>
          </cell>
          <cell r="J2162" t="str">
            <v>Điện mãng châm điều trị đau lưng</v>
          </cell>
          <cell r="K2162" t="str">
            <v>C</v>
          </cell>
          <cell r="L2162" t="str">
            <v>T1</v>
          </cell>
          <cell r="M2162">
            <v>238</v>
          </cell>
          <cell r="N2162">
            <v>238</v>
          </cell>
          <cell r="P2162" t="str">
            <v>Điện châm (có kim dài)</v>
          </cell>
          <cell r="Q2162">
            <v>55126</v>
          </cell>
          <cell r="R2162">
            <v>23281.043478260901</v>
          </cell>
          <cell r="S2162">
            <v>78400</v>
          </cell>
          <cell r="T2162">
            <v>30265.35652173917</v>
          </cell>
          <cell r="U2162">
            <v>85391.356521739173</v>
          </cell>
          <cell r="V2162">
            <v>85300</v>
          </cell>
          <cell r="W2162">
            <v>3415.6542608695672</v>
          </cell>
          <cell r="X2162">
            <v>88807.010782608733</v>
          </cell>
        </row>
        <row r="2163">
          <cell r="E2163" t="str">
            <v>37.8C00.0230</v>
          </cell>
          <cell r="F2163" t="str">
            <v>03. NHI KHOA</v>
          </cell>
          <cell r="G2163" t="str">
            <v>3.355</v>
          </cell>
          <cell r="H2163" t="str">
            <v>Điện nhĩ châm điều trị bại não</v>
          </cell>
          <cell r="I2163" t="str">
            <v>Điện nhĩ châm điều trị bại não</v>
          </cell>
          <cell r="J2163" t="str">
            <v>Điện nhĩ châm điều trị bại não</v>
          </cell>
          <cell r="K2163" t="str">
            <v>C</v>
          </cell>
          <cell r="L2163" t="str">
            <v>T2</v>
          </cell>
          <cell r="M2163">
            <v>239</v>
          </cell>
          <cell r="N2163">
            <v>239</v>
          </cell>
          <cell r="P2163" t="str">
            <v>Điện châm (kim ngắn)</v>
          </cell>
          <cell r="Q2163">
            <v>48126</v>
          </cell>
          <cell r="R2163">
            <v>23281.043478260901</v>
          </cell>
          <cell r="S2163">
            <v>71400</v>
          </cell>
          <cell r="T2163">
            <v>30265.35652173917</v>
          </cell>
          <cell r="U2163">
            <v>78391.356521739173</v>
          </cell>
          <cell r="V2163">
            <v>78300</v>
          </cell>
          <cell r="W2163">
            <v>3135.6542608695672</v>
          </cell>
          <cell r="X2163">
            <v>81527.010782608733</v>
          </cell>
        </row>
        <row r="2164">
          <cell r="E2164" t="str">
            <v>37.8C00.0230</v>
          </cell>
          <cell r="F2164" t="str">
            <v>03. NHI KHOA</v>
          </cell>
          <cell r="G2164" t="str">
            <v>3.374</v>
          </cell>
          <cell r="H2164" t="str">
            <v>Điện nhĩ châm điều trị bệnh hố mắt</v>
          </cell>
          <cell r="I2164" t="str">
            <v>Điện nhĩ châm điều trị bệnh hố mắt</v>
          </cell>
          <cell r="J2164" t="str">
            <v>Điện nhĩ châm điều trị bệnh hố mắt</v>
          </cell>
          <cell r="K2164" t="str">
            <v>C</v>
          </cell>
          <cell r="L2164" t="str">
            <v>T2</v>
          </cell>
          <cell r="M2164">
            <v>239</v>
          </cell>
          <cell r="N2164">
            <v>239</v>
          </cell>
          <cell r="P2164" t="str">
            <v>Điện châm (kim ngắn)</v>
          </cell>
          <cell r="Q2164">
            <v>48126</v>
          </cell>
          <cell r="R2164">
            <v>23281.043478260901</v>
          </cell>
          <cell r="S2164">
            <v>71400</v>
          </cell>
          <cell r="T2164">
            <v>30265.35652173917</v>
          </cell>
          <cell r="U2164">
            <v>78391.356521739173</v>
          </cell>
          <cell r="V2164">
            <v>78300</v>
          </cell>
          <cell r="W2164">
            <v>3135.6542608695672</v>
          </cell>
          <cell r="X2164">
            <v>81527.010782608733</v>
          </cell>
        </row>
        <row r="2165">
          <cell r="E2165" t="str">
            <v>37.8C00.0230</v>
          </cell>
          <cell r="F2165" t="str">
            <v>03. NHI KHOA</v>
          </cell>
          <cell r="G2165" t="str">
            <v>3.357</v>
          </cell>
          <cell r="H2165" t="str">
            <v>Điện nhĩ châm điều trị bệnh tự kỷ</v>
          </cell>
          <cell r="I2165" t="str">
            <v>Điện nhĩ châm điều trị bệnh tự kỷ</v>
          </cell>
          <cell r="J2165" t="str">
            <v>Điện nhĩ châm điều trị bệnh tự kỷ</v>
          </cell>
          <cell r="K2165" t="str">
            <v>C</v>
          </cell>
          <cell r="L2165" t="str">
            <v>T2</v>
          </cell>
          <cell r="M2165">
            <v>239</v>
          </cell>
          <cell r="N2165">
            <v>239</v>
          </cell>
          <cell r="P2165" t="str">
            <v>Điện châm (kim ngắn)</v>
          </cell>
          <cell r="Q2165">
            <v>48126</v>
          </cell>
          <cell r="R2165">
            <v>23281.043478260901</v>
          </cell>
          <cell r="S2165">
            <v>71400</v>
          </cell>
          <cell r="T2165">
            <v>30265.35652173917</v>
          </cell>
          <cell r="U2165">
            <v>78391.356521739173</v>
          </cell>
          <cell r="V2165">
            <v>78300</v>
          </cell>
          <cell r="W2165">
            <v>3135.6542608695672</v>
          </cell>
          <cell r="X2165">
            <v>81527.010782608733</v>
          </cell>
        </row>
        <row r="2166">
          <cell r="E2166" t="str">
            <v>37.8C00.0230</v>
          </cell>
          <cell r="F2166" t="str">
            <v>03. NHI KHOA</v>
          </cell>
          <cell r="G2166" t="str">
            <v>3.399</v>
          </cell>
          <cell r="H2166" t="str">
            <v>Điện nhĩ châm điều trị béo phì</v>
          </cell>
          <cell r="I2166" t="str">
            <v>Điện nhĩ châm điều trị béo phì</v>
          </cell>
          <cell r="J2166" t="str">
            <v>Điện nhĩ châm điều trị béo phì</v>
          </cell>
          <cell r="K2166" t="str">
            <v>C</v>
          </cell>
          <cell r="L2166" t="str">
            <v>T2</v>
          </cell>
          <cell r="M2166">
            <v>239</v>
          </cell>
          <cell r="N2166">
            <v>239</v>
          </cell>
          <cell r="P2166" t="str">
            <v>Điện châm (kim ngắn)</v>
          </cell>
          <cell r="Q2166">
            <v>48126</v>
          </cell>
          <cell r="R2166">
            <v>23281.043478260901</v>
          </cell>
          <cell r="S2166">
            <v>71400</v>
          </cell>
          <cell r="T2166">
            <v>30265.35652173917</v>
          </cell>
          <cell r="U2166">
            <v>78391.356521739173</v>
          </cell>
          <cell r="V2166">
            <v>78300</v>
          </cell>
          <cell r="W2166">
            <v>3135.6542608695672</v>
          </cell>
          <cell r="X2166">
            <v>81527.010782608733</v>
          </cell>
        </row>
        <row r="2167">
          <cell r="E2167" t="str">
            <v>37.8C00.0230</v>
          </cell>
          <cell r="F2167" t="str">
            <v>03. NHI KHOA</v>
          </cell>
          <cell r="G2167" t="str">
            <v>3.397</v>
          </cell>
          <cell r="H2167" t="str">
            <v>Điện nhĩ châm điều trị bí đái</v>
          </cell>
          <cell r="I2167" t="str">
            <v>Điện nhĩ châm điều trị bí đái</v>
          </cell>
          <cell r="J2167" t="str">
            <v>Điện nhĩ châm điều trị bí đái</v>
          </cell>
          <cell r="K2167" t="str">
            <v>C</v>
          </cell>
          <cell r="L2167" t="str">
            <v>T2</v>
          </cell>
          <cell r="M2167">
            <v>239</v>
          </cell>
          <cell r="N2167">
            <v>239</v>
          </cell>
          <cell r="P2167" t="str">
            <v>Điện châm (kim ngắn)</v>
          </cell>
          <cell r="Q2167">
            <v>48126</v>
          </cell>
          <cell r="R2167">
            <v>23281.043478260901</v>
          </cell>
          <cell r="S2167">
            <v>71400</v>
          </cell>
          <cell r="T2167">
            <v>30265.35652173917</v>
          </cell>
          <cell r="U2167">
            <v>78391.356521739173</v>
          </cell>
          <cell r="V2167">
            <v>78300</v>
          </cell>
          <cell r="W2167">
            <v>3135.6542608695672</v>
          </cell>
          <cell r="X2167">
            <v>81527.010782608733</v>
          </cell>
        </row>
        <row r="2168">
          <cell r="E2168" t="str">
            <v>37.8C00.0230</v>
          </cell>
          <cell r="F2168" t="str">
            <v>03. NHI KHOA</v>
          </cell>
          <cell r="G2168" t="str">
            <v>3.400</v>
          </cell>
          <cell r="H2168" t="str">
            <v>Điện nhĩ châm điều trị bướu cổ đơn thuần</v>
          </cell>
          <cell r="I2168" t="str">
            <v>Điện nhĩ châm điều trị bướu cổ đơn thuần</v>
          </cell>
          <cell r="J2168" t="str">
            <v>Điện nhĩ châm điều trị bướu cổ đơn thuần</v>
          </cell>
          <cell r="K2168" t="str">
            <v>C</v>
          </cell>
          <cell r="L2168" t="str">
            <v>T2</v>
          </cell>
          <cell r="M2168">
            <v>239</v>
          </cell>
          <cell r="N2168">
            <v>239</v>
          </cell>
          <cell r="P2168" t="str">
            <v>Điện châm (kim ngắn)</v>
          </cell>
          <cell r="Q2168">
            <v>48126</v>
          </cell>
          <cell r="R2168">
            <v>23281.043478260901</v>
          </cell>
          <cell r="S2168">
            <v>71400</v>
          </cell>
          <cell r="T2168">
            <v>30265.35652173917</v>
          </cell>
          <cell r="U2168">
            <v>78391.356521739173</v>
          </cell>
          <cell r="V2168">
            <v>78300</v>
          </cell>
          <cell r="W2168">
            <v>3135.6542608695672</v>
          </cell>
          <cell r="X2168">
            <v>81527.010782608733</v>
          </cell>
        </row>
        <row r="2169">
          <cell r="E2169" t="str">
            <v>37.8C00.0230</v>
          </cell>
          <cell r="F2169" t="str">
            <v>03. NHI KHOA</v>
          </cell>
          <cell r="G2169" t="str">
            <v>3.372</v>
          </cell>
          <cell r="H2169" t="str">
            <v>Điện nhĩ châm điều trị chắp lẹo</v>
          </cell>
          <cell r="I2169" t="str">
            <v>Điện nhĩ châm điều trị chắp lẹo</v>
          </cell>
          <cell r="J2169" t="str">
            <v>Điện nhĩ châm điều trị chắp lẹo</v>
          </cell>
          <cell r="K2169" t="str">
            <v>C</v>
          </cell>
          <cell r="L2169" t="str">
            <v>T2</v>
          </cell>
          <cell r="M2169">
            <v>239</v>
          </cell>
          <cell r="N2169">
            <v>239</v>
          </cell>
          <cell r="P2169" t="str">
            <v>Điện châm (kim ngắn)</v>
          </cell>
          <cell r="Q2169">
            <v>48126</v>
          </cell>
          <cell r="R2169">
            <v>23281.043478260901</v>
          </cell>
          <cell r="S2169">
            <v>71400</v>
          </cell>
          <cell r="T2169">
            <v>30265.35652173917</v>
          </cell>
          <cell r="U2169">
            <v>78391.356521739173</v>
          </cell>
          <cell r="V2169">
            <v>78300</v>
          </cell>
          <cell r="W2169">
            <v>3135.6542608695672</v>
          </cell>
          <cell r="X2169">
            <v>81527.010782608733</v>
          </cell>
        </row>
        <row r="2170">
          <cell r="E2170" t="str">
            <v>37.8C00.0230</v>
          </cell>
          <cell r="F2170" t="str">
            <v>03. NHI KHOA</v>
          </cell>
          <cell r="G2170" t="str">
            <v>3.360</v>
          </cell>
          <cell r="H2170" t="str">
            <v>Điện nhĩ châm điều trị chứng nói ngọng, nói lắp</v>
          </cell>
          <cell r="I2170" t="str">
            <v>Điện nhĩ châm điều trị chứng nói ngọng, nói lắp</v>
          </cell>
          <cell r="J2170" t="str">
            <v>Điện nhĩ châm điều trị chứng nói ngọng, nói lắp</v>
          </cell>
          <cell r="K2170" t="str">
            <v>C</v>
          </cell>
          <cell r="L2170" t="str">
            <v>T2</v>
          </cell>
          <cell r="M2170">
            <v>239</v>
          </cell>
          <cell r="N2170">
            <v>239</v>
          </cell>
          <cell r="P2170" t="str">
            <v>Điện châm (kim ngắn)</v>
          </cell>
          <cell r="Q2170">
            <v>48126</v>
          </cell>
          <cell r="R2170">
            <v>23281.043478260901</v>
          </cell>
          <cell r="S2170">
            <v>71400</v>
          </cell>
          <cell r="T2170">
            <v>30265.35652173917</v>
          </cell>
          <cell r="U2170">
            <v>78391.356521739173</v>
          </cell>
          <cell r="V2170">
            <v>78300</v>
          </cell>
          <cell r="W2170">
            <v>3135.6542608695672</v>
          </cell>
          <cell r="X2170">
            <v>81527.010782608733</v>
          </cell>
        </row>
        <row r="2171">
          <cell r="E2171" t="str">
            <v>37.8C00.0230</v>
          </cell>
          <cell r="F2171" t="str">
            <v>03. NHI KHOA</v>
          </cell>
          <cell r="G2171" t="str">
            <v>3.358</v>
          </cell>
          <cell r="H2171" t="str">
            <v>Điện nhĩ châm điều trị chứng ù tai</v>
          </cell>
          <cell r="I2171" t="str">
            <v>Điện nhĩ châm điều trị chứng ù tai</v>
          </cell>
          <cell r="J2171" t="str">
            <v>Điện nhĩ châm điều trị chứng ù tai</v>
          </cell>
          <cell r="K2171" t="str">
            <v>C</v>
          </cell>
          <cell r="L2171" t="str">
            <v>T2</v>
          </cell>
          <cell r="M2171">
            <v>239</v>
          </cell>
          <cell r="N2171">
            <v>239</v>
          </cell>
          <cell r="P2171" t="str">
            <v>Điện châm (kim ngắn)</v>
          </cell>
          <cell r="Q2171">
            <v>48126</v>
          </cell>
          <cell r="R2171">
            <v>23281.043478260901</v>
          </cell>
          <cell r="S2171">
            <v>71400</v>
          </cell>
          <cell r="T2171">
            <v>30265.35652173917</v>
          </cell>
          <cell r="U2171">
            <v>78391.356521739173</v>
          </cell>
          <cell r="V2171">
            <v>78300</v>
          </cell>
          <cell r="W2171">
            <v>3135.6542608695672</v>
          </cell>
          <cell r="X2171">
            <v>81527.010782608733</v>
          </cell>
        </row>
        <row r="2172">
          <cell r="E2172" t="str">
            <v>15.8C00.2046</v>
          </cell>
          <cell r="F2172" t="str">
            <v>8. Y HỌC CỔ TRUYỀN</v>
          </cell>
          <cell r="G2172" t="str">
            <v>8.157</v>
          </cell>
          <cell r="H2172" t="str">
            <v>Điện mãng châm điều trị đau lưng</v>
          </cell>
          <cell r="I2172" t="str">
            <v>Điện mãng châm điều trị đau lưng [kim dài]</v>
          </cell>
          <cell r="J2172" t="str">
            <v>Điện mãng châm điều trị đau lưng</v>
          </cell>
          <cell r="K2172" t="str">
            <v>C</v>
          </cell>
          <cell r="L2172" t="str">
            <v>T1</v>
          </cell>
          <cell r="M2172">
            <v>238</v>
          </cell>
          <cell r="N2172">
            <v>238</v>
          </cell>
          <cell r="P2172" t="str">
            <v>Điện châm (có kim dài)</v>
          </cell>
          <cell r="Q2172">
            <v>55126</v>
          </cell>
          <cell r="R2172">
            <v>23281.043478260901</v>
          </cell>
          <cell r="S2172">
            <v>78400</v>
          </cell>
          <cell r="T2172">
            <v>30265.35652173917</v>
          </cell>
          <cell r="U2172">
            <v>85391.356521739173</v>
          </cell>
          <cell r="V2172">
            <v>85300</v>
          </cell>
          <cell r="W2172">
            <v>3415.6542608695672</v>
          </cell>
          <cell r="X2172">
            <v>88807.010782608733</v>
          </cell>
        </row>
        <row r="2173">
          <cell r="E2173" t="str">
            <v>37.8C00.0230</v>
          </cell>
          <cell r="F2173" t="str">
            <v>03. NHI KHOA</v>
          </cell>
          <cell r="G2173" t="str">
            <v>3.391</v>
          </cell>
          <cell r="H2173" t="str">
            <v>Điện nhĩ châm điều trị đau dạ dày</v>
          </cell>
          <cell r="I2173" t="str">
            <v>Điện nhĩ châm điều trị đau dạ dày</v>
          </cell>
          <cell r="J2173" t="str">
            <v>Điện nhĩ châm điều trị đau dạ dày</v>
          </cell>
          <cell r="K2173" t="str">
            <v>C</v>
          </cell>
          <cell r="L2173" t="str">
            <v>T2</v>
          </cell>
          <cell r="M2173">
            <v>239</v>
          </cell>
          <cell r="N2173">
            <v>239</v>
          </cell>
          <cell r="P2173" t="str">
            <v>Điện châm (kim ngắn)</v>
          </cell>
          <cell r="Q2173">
            <v>48126</v>
          </cell>
          <cell r="R2173">
            <v>23281.043478260901</v>
          </cell>
          <cell r="S2173">
            <v>71400</v>
          </cell>
          <cell r="T2173">
            <v>30265.35652173917</v>
          </cell>
          <cell r="U2173">
            <v>78391.356521739173</v>
          </cell>
          <cell r="V2173">
            <v>78300</v>
          </cell>
          <cell r="W2173">
            <v>3135.6542608695672</v>
          </cell>
          <cell r="X2173">
            <v>81527.010782608733</v>
          </cell>
        </row>
        <row r="2174">
          <cell r="E2174" t="str">
            <v>37.8C00.0230</v>
          </cell>
          <cell r="F2174" t="str">
            <v>03. NHI KHOA</v>
          </cell>
          <cell r="G2174" t="str">
            <v>3.331</v>
          </cell>
          <cell r="H2174" t="str">
            <v>Điện mãng châm điều trị đau lưng</v>
          </cell>
          <cell r="I2174" t="str">
            <v>Điện mãng châm điều trị đau lưng [kim ngắn]</v>
          </cell>
          <cell r="J2174" t="str">
            <v>Điện mãng châm điều trị đau lưng</v>
          </cell>
          <cell r="K2174" t="str">
            <v>C</v>
          </cell>
          <cell r="L2174" t="str">
            <v>T1</v>
          </cell>
          <cell r="M2174">
            <v>239</v>
          </cell>
          <cell r="N2174">
            <v>239</v>
          </cell>
          <cell r="P2174" t="str">
            <v>Điện châm (kim ngắn)</v>
          </cell>
          <cell r="Q2174">
            <v>48126</v>
          </cell>
          <cell r="R2174">
            <v>23281.043478260901</v>
          </cell>
          <cell r="S2174">
            <v>71400</v>
          </cell>
          <cell r="T2174">
            <v>30265.35652173917</v>
          </cell>
          <cell r="U2174">
            <v>78391.356521739173</v>
          </cell>
          <cell r="V2174">
            <v>78300</v>
          </cell>
          <cell r="W2174">
            <v>3135.6542608695672</v>
          </cell>
          <cell r="X2174">
            <v>81527.010782608733</v>
          </cell>
        </row>
        <row r="2175">
          <cell r="E2175" t="str">
            <v>37.8C00.0230</v>
          </cell>
          <cell r="F2175" t="str">
            <v>03. NHI KHOA</v>
          </cell>
          <cell r="G2175" t="str">
            <v>3.332</v>
          </cell>
          <cell r="H2175" t="str">
            <v>Điện mãng châm điều trị đau mỏi cơ</v>
          </cell>
          <cell r="I2175" t="str">
            <v>Điện mãng châm điều trị đau mỏi cơ  [kim ngắn]</v>
          </cell>
          <cell r="J2175" t="str">
            <v>Điện mãng châm điều trị đau mỏi cơ</v>
          </cell>
          <cell r="K2175" t="str">
            <v>C</v>
          </cell>
          <cell r="L2175" t="str">
            <v>T1</v>
          </cell>
          <cell r="M2175">
            <v>239</v>
          </cell>
          <cell r="N2175">
            <v>239</v>
          </cell>
          <cell r="P2175" t="str">
            <v>Điện châm (kim ngắn)</v>
          </cell>
          <cell r="Q2175">
            <v>48126</v>
          </cell>
          <cell r="R2175">
            <v>23281.043478260901</v>
          </cell>
          <cell r="S2175">
            <v>71400</v>
          </cell>
          <cell r="T2175">
            <v>30265.35652173917</v>
          </cell>
          <cell r="U2175">
            <v>78391.356521739173</v>
          </cell>
          <cell r="V2175">
            <v>78300</v>
          </cell>
          <cell r="W2175">
            <v>3135.6542608695672</v>
          </cell>
          <cell r="X2175">
            <v>81527.010782608733</v>
          </cell>
        </row>
        <row r="2176">
          <cell r="E2176" t="str">
            <v>37.8C00.0230</v>
          </cell>
          <cell r="F2176" t="str">
            <v>03. NHI KHOA</v>
          </cell>
          <cell r="G2176" t="str">
            <v>3.394</v>
          </cell>
          <cell r="H2176" t="str">
            <v>Điện nhĩ châm điều trị đau mỏi cơ</v>
          </cell>
          <cell r="I2176" t="str">
            <v>Điện nhĩ châm điều trị đau mỏi cơ</v>
          </cell>
          <cell r="J2176" t="str">
            <v>Điện nhĩ châm điều trị đau mỏi cơ</v>
          </cell>
          <cell r="K2176" t="str">
            <v>C</v>
          </cell>
          <cell r="L2176" t="str">
            <v>T2</v>
          </cell>
          <cell r="M2176">
            <v>239</v>
          </cell>
          <cell r="N2176">
            <v>239</v>
          </cell>
          <cell r="P2176" t="str">
            <v>Điện châm (kim ngắn)</v>
          </cell>
          <cell r="Q2176">
            <v>48126</v>
          </cell>
          <cell r="R2176">
            <v>23281.043478260901</v>
          </cell>
          <cell r="S2176">
            <v>71400</v>
          </cell>
          <cell r="T2176">
            <v>30265.35652173917</v>
          </cell>
          <cell r="U2176">
            <v>78391.356521739173</v>
          </cell>
          <cell r="V2176">
            <v>78300</v>
          </cell>
          <cell r="W2176">
            <v>3135.6542608695672</v>
          </cell>
          <cell r="X2176">
            <v>81527.010782608733</v>
          </cell>
        </row>
        <row r="2177">
          <cell r="E2177" t="str">
            <v>37.8C00.0230</v>
          </cell>
          <cell r="F2177" t="str">
            <v>03. NHI KHOA</v>
          </cell>
          <cell r="G2177" t="str">
            <v>3.388</v>
          </cell>
          <cell r="H2177" t="str">
            <v>Điện nhĩ châm điều trị đau ngực, sườn</v>
          </cell>
          <cell r="I2177" t="str">
            <v>Điện nhĩ châm điều trị đau ngực, sườn</v>
          </cell>
          <cell r="J2177" t="str">
            <v>Điện nhĩ châm điều trị đau ngực, sườn</v>
          </cell>
          <cell r="K2177" t="str">
            <v>C</v>
          </cell>
          <cell r="L2177" t="str">
            <v>T2</v>
          </cell>
          <cell r="M2177">
            <v>239</v>
          </cell>
          <cell r="N2177">
            <v>239</v>
          </cell>
          <cell r="P2177" t="str">
            <v>Điện châm (kim ngắn)</v>
          </cell>
          <cell r="Q2177">
            <v>48126</v>
          </cell>
          <cell r="R2177">
            <v>23281.043478260901</v>
          </cell>
          <cell r="S2177">
            <v>71400</v>
          </cell>
          <cell r="T2177">
            <v>30265.35652173917</v>
          </cell>
          <cell r="U2177">
            <v>78391.356521739173</v>
          </cell>
          <cell r="V2177">
            <v>78300</v>
          </cell>
          <cell r="W2177">
            <v>3135.6542608695672</v>
          </cell>
          <cell r="X2177">
            <v>81527.010782608733</v>
          </cell>
        </row>
        <row r="2178">
          <cell r="E2178" t="str">
            <v>15.8C00.2046</v>
          </cell>
          <cell r="F2178" t="str">
            <v>03. NHI KHOA</v>
          </cell>
          <cell r="G2178" t="str">
            <v>3.332</v>
          </cell>
          <cell r="H2178" t="str">
            <v>Điện mãng châm điều trị đau mỏi cơ</v>
          </cell>
          <cell r="I2178" t="str">
            <v>Điện mãng châm điều trị đau mỏi cơ [kim dài]</v>
          </cell>
          <cell r="J2178" t="str">
            <v>Điện mãng châm điều trị đau mỏi cơ</v>
          </cell>
          <cell r="K2178" t="str">
            <v>C</v>
          </cell>
          <cell r="L2178" t="str">
            <v>T1</v>
          </cell>
          <cell r="M2178">
            <v>238</v>
          </cell>
          <cell r="N2178">
            <v>238</v>
          </cell>
          <cell r="P2178" t="str">
            <v>Điện châm (có kim dài)</v>
          </cell>
          <cell r="Q2178">
            <v>55126</v>
          </cell>
          <cell r="R2178">
            <v>23281.043478260901</v>
          </cell>
          <cell r="S2178">
            <v>78400</v>
          </cell>
          <cell r="T2178">
            <v>30265.35652173917</v>
          </cell>
          <cell r="U2178">
            <v>85391.356521739173</v>
          </cell>
          <cell r="V2178">
            <v>85300</v>
          </cell>
          <cell r="W2178">
            <v>3415.6542608695672</v>
          </cell>
          <cell r="X2178">
            <v>88807.010782608733</v>
          </cell>
        </row>
        <row r="2179">
          <cell r="E2179" t="str">
            <v>37.8C00.0230</v>
          </cell>
          <cell r="F2179" t="str">
            <v>03. NHI KHOA</v>
          </cell>
          <cell r="G2179" t="str">
            <v>3.387</v>
          </cell>
          <cell r="H2179" t="str">
            <v>Điện nhĩ châm điều trị đau thần kinh liên sườn</v>
          </cell>
          <cell r="I2179" t="str">
            <v>Điện nhĩ châm điều trị đau thần kinh liên sườn</v>
          </cell>
          <cell r="J2179" t="str">
            <v>Điện nhĩ châm điều trị đau thần kinh liên sườn</v>
          </cell>
          <cell r="K2179" t="str">
            <v>C</v>
          </cell>
          <cell r="L2179" t="str">
            <v>T2</v>
          </cell>
          <cell r="M2179">
            <v>239</v>
          </cell>
          <cell r="N2179">
            <v>239</v>
          </cell>
          <cell r="P2179" t="str">
            <v>Điện châm (kim ngắn)</v>
          </cell>
          <cell r="Q2179">
            <v>48126</v>
          </cell>
          <cell r="R2179">
            <v>23281.043478260901</v>
          </cell>
          <cell r="S2179">
            <v>71400</v>
          </cell>
          <cell r="T2179">
            <v>30265.35652173917</v>
          </cell>
          <cell r="U2179">
            <v>78391.356521739173</v>
          </cell>
          <cell r="V2179">
            <v>78300</v>
          </cell>
          <cell r="W2179">
            <v>3135.6542608695672</v>
          </cell>
          <cell r="X2179">
            <v>81527.010782608733</v>
          </cell>
        </row>
        <row r="2180">
          <cell r="E2180" t="str">
            <v>37.8C00.0230</v>
          </cell>
          <cell r="F2180" t="str">
            <v>03. NHI KHOA</v>
          </cell>
          <cell r="G2180" t="str">
            <v>3.353</v>
          </cell>
          <cell r="H2180" t="str">
            <v>Điện nhĩ châm điều trị đau thần kinh tọa</v>
          </cell>
          <cell r="I2180" t="str">
            <v>Điện nhĩ châm điều trị đau thần kinh tọa</v>
          </cell>
          <cell r="J2180" t="str">
            <v>Điện nhĩ châm điều trị đau thần kinh tọa</v>
          </cell>
          <cell r="K2180" t="str">
            <v>C</v>
          </cell>
          <cell r="L2180" t="str">
            <v>T2</v>
          </cell>
          <cell r="M2180">
            <v>239</v>
          </cell>
          <cell r="N2180">
            <v>239</v>
          </cell>
          <cell r="P2180" t="str">
            <v>Điện châm (kim ngắn)</v>
          </cell>
          <cell r="Q2180">
            <v>48126</v>
          </cell>
          <cell r="R2180">
            <v>23281.043478260901</v>
          </cell>
          <cell r="S2180">
            <v>71400</v>
          </cell>
          <cell r="T2180">
            <v>30265.35652173917</v>
          </cell>
          <cell r="U2180">
            <v>78391.356521739173</v>
          </cell>
          <cell r="V2180">
            <v>78300</v>
          </cell>
          <cell r="W2180">
            <v>3135.6542608695672</v>
          </cell>
          <cell r="X2180">
            <v>81527.010782608733</v>
          </cell>
        </row>
        <row r="2181">
          <cell r="E2181" t="str">
            <v>37.8C00.0230</v>
          </cell>
          <cell r="F2181" t="str">
            <v>03. NHI KHOA</v>
          </cell>
          <cell r="G2181" t="str">
            <v>3.365</v>
          </cell>
          <cell r="H2181" t="str">
            <v>Điện nhĩ châm điều trị động kinh</v>
          </cell>
          <cell r="I2181" t="str">
            <v>Điện nhĩ châm điều trị động kinh</v>
          </cell>
          <cell r="J2181" t="str">
            <v>Điện nhĩ châm điều trị động kinh</v>
          </cell>
          <cell r="K2181" t="str">
            <v>C</v>
          </cell>
          <cell r="L2181" t="str">
            <v>T2</v>
          </cell>
          <cell r="M2181">
            <v>239</v>
          </cell>
          <cell r="N2181">
            <v>239</v>
          </cell>
          <cell r="P2181" t="str">
            <v>Điện châm (kim ngắn)</v>
          </cell>
          <cell r="Q2181">
            <v>48126</v>
          </cell>
          <cell r="R2181">
            <v>23281.043478260901</v>
          </cell>
          <cell r="S2181">
            <v>71400</v>
          </cell>
          <cell r="T2181">
            <v>30265.35652173917</v>
          </cell>
          <cell r="U2181">
            <v>78391.356521739173</v>
          </cell>
          <cell r="V2181">
            <v>78300</v>
          </cell>
          <cell r="W2181">
            <v>3135.6542608695672</v>
          </cell>
          <cell r="X2181">
            <v>81527.010782608733</v>
          </cell>
        </row>
        <row r="2182">
          <cell r="E2182" t="str">
            <v>37.8C00.0230</v>
          </cell>
          <cell r="F2182" t="str">
            <v>03. NHI KHOA</v>
          </cell>
          <cell r="G2182" t="str">
            <v>3.401</v>
          </cell>
          <cell r="H2182" t="str">
            <v>Điện nhĩ châm điều trị giảm đau sau phẫu thuật</v>
          </cell>
          <cell r="I2182" t="str">
            <v>Điện nhĩ châm điều trị giảm đau sau phẫu thuật</v>
          </cell>
          <cell r="J2182" t="str">
            <v>Điện nhĩ châm điều trị giảm đau sau phẫu thuật</v>
          </cell>
          <cell r="K2182" t="str">
            <v>C</v>
          </cell>
          <cell r="L2182" t="str">
            <v>T2</v>
          </cell>
          <cell r="M2182">
            <v>239</v>
          </cell>
          <cell r="N2182">
            <v>239</v>
          </cell>
          <cell r="P2182" t="str">
            <v>Điện châm (kim ngắn)</v>
          </cell>
          <cell r="Q2182">
            <v>48126</v>
          </cell>
          <cell r="R2182">
            <v>23281.043478260901</v>
          </cell>
          <cell r="S2182">
            <v>71400</v>
          </cell>
          <cell r="T2182">
            <v>30265.35652173917</v>
          </cell>
          <cell r="U2182">
            <v>78391.356521739173</v>
          </cell>
          <cell r="V2182">
            <v>78300</v>
          </cell>
          <cell r="W2182">
            <v>3135.6542608695672</v>
          </cell>
          <cell r="X2182">
            <v>81527.010782608733</v>
          </cell>
        </row>
        <row r="2183">
          <cell r="E2183" t="str">
            <v>37.8C00.0230</v>
          </cell>
          <cell r="F2183" t="str">
            <v>03. NHI KHOA</v>
          </cell>
          <cell r="G2183" t="str">
            <v>3.402</v>
          </cell>
          <cell r="H2183" t="str">
            <v>Điện nhĩ châm điều trị giảm đau ung thư</v>
          </cell>
          <cell r="I2183" t="str">
            <v>Điện nhĩ châm điều trị giảm đau ung thư</v>
          </cell>
          <cell r="J2183" t="str">
            <v>Điện nhĩ châm điều trị giảm đau ung thư</v>
          </cell>
          <cell r="K2183" t="str">
            <v>C</v>
          </cell>
          <cell r="L2183" t="str">
            <v>T2</v>
          </cell>
          <cell r="M2183">
            <v>239</v>
          </cell>
          <cell r="N2183">
            <v>239</v>
          </cell>
          <cell r="P2183" t="str">
            <v>Điện châm (kim ngắn)</v>
          </cell>
          <cell r="Q2183">
            <v>48126</v>
          </cell>
          <cell r="R2183">
            <v>23281.043478260901</v>
          </cell>
          <cell r="S2183">
            <v>71400</v>
          </cell>
          <cell r="T2183">
            <v>30265.35652173917</v>
          </cell>
          <cell r="U2183">
            <v>78391.356521739173</v>
          </cell>
          <cell r="V2183">
            <v>78300</v>
          </cell>
          <cell r="W2183">
            <v>3135.6542608695672</v>
          </cell>
          <cell r="X2183">
            <v>81527.010782608733</v>
          </cell>
        </row>
        <row r="2184">
          <cell r="E2184" t="str">
            <v>15.8C00.2046</v>
          </cell>
          <cell r="F2184" t="str">
            <v>03. NHI KHOA</v>
          </cell>
          <cell r="G2184" t="str">
            <v>3.324</v>
          </cell>
          <cell r="H2184" t="str">
            <v>Điện mãng châm điều trị đau ngực, sườn</v>
          </cell>
          <cell r="I2184" t="str">
            <v>Điện mãng châm điều trị đau ngực, sườn [kim dài]</v>
          </cell>
          <cell r="J2184" t="str">
            <v>Điện mãng châm điều trị đau ngực, sườn</v>
          </cell>
          <cell r="K2184" t="str">
            <v>C</v>
          </cell>
          <cell r="L2184" t="str">
            <v>T1</v>
          </cell>
          <cell r="M2184">
            <v>238</v>
          </cell>
          <cell r="N2184">
            <v>238</v>
          </cell>
          <cell r="P2184" t="str">
            <v>Điện châm (có kim dài)</v>
          </cell>
          <cell r="Q2184">
            <v>55126</v>
          </cell>
          <cell r="R2184">
            <v>23281.043478260901</v>
          </cell>
          <cell r="S2184">
            <v>78400</v>
          </cell>
          <cell r="T2184">
            <v>30265.35652173917</v>
          </cell>
          <cell r="U2184">
            <v>85391.356521739173</v>
          </cell>
          <cell r="V2184">
            <v>85300</v>
          </cell>
          <cell r="W2184">
            <v>3415.6542608695672</v>
          </cell>
          <cell r="X2184">
            <v>88807.010782608733</v>
          </cell>
        </row>
        <row r="2185">
          <cell r="E2185" t="str">
            <v>37.8C00.0230</v>
          </cell>
          <cell r="F2185" t="str">
            <v>03. NHI KHOA</v>
          </cell>
          <cell r="G2185" t="str">
            <v>3.324</v>
          </cell>
          <cell r="H2185" t="str">
            <v>Điện mãng châm điều trị đau ngực, sườn</v>
          </cell>
          <cell r="I2185" t="str">
            <v>Điện mãng châm điều trị đau ngực, sườn [kim ngắn]</v>
          </cell>
          <cell r="J2185" t="str">
            <v>Điện mãng châm điều trị đau ngực, sườn</v>
          </cell>
          <cell r="K2185" t="str">
            <v>C</v>
          </cell>
          <cell r="L2185" t="str">
            <v>T1</v>
          </cell>
          <cell r="M2185">
            <v>239</v>
          </cell>
          <cell r="N2185">
            <v>239</v>
          </cell>
          <cell r="P2185" t="str">
            <v>Điện châm (kim ngắn)</v>
          </cell>
          <cell r="Q2185">
            <v>48126</v>
          </cell>
          <cell r="R2185">
            <v>23281.043478260901</v>
          </cell>
          <cell r="S2185">
            <v>71400</v>
          </cell>
          <cell r="T2185">
            <v>30265.35652173917</v>
          </cell>
          <cell r="U2185">
            <v>78391.356521739173</v>
          </cell>
          <cell r="V2185">
            <v>78300</v>
          </cell>
          <cell r="W2185">
            <v>3135.6542608695672</v>
          </cell>
          <cell r="X2185">
            <v>81527.010782608733</v>
          </cell>
        </row>
        <row r="2186">
          <cell r="E2186" t="str">
            <v>15.8C00.2046</v>
          </cell>
          <cell r="F2186" t="str">
            <v>03. NHI KHOA</v>
          </cell>
          <cell r="G2186" t="str">
            <v>3.308</v>
          </cell>
          <cell r="H2186" t="str">
            <v>Điện mãng châm điều trị đau nửa đầu</v>
          </cell>
          <cell r="I2186" t="str">
            <v>Điện mãng châm điều trị đau nửa đầu [kim dài]</v>
          </cell>
          <cell r="J2186" t="str">
            <v>Điện mãng châm điều trị đau nửa đầu</v>
          </cell>
          <cell r="K2186" t="str">
            <v>C</v>
          </cell>
          <cell r="L2186" t="str">
            <v>T1</v>
          </cell>
          <cell r="M2186">
            <v>238</v>
          </cell>
          <cell r="N2186">
            <v>238</v>
          </cell>
          <cell r="P2186" t="str">
            <v>Điện châm (có kim dài)</v>
          </cell>
          <cell r="Q2186">
            <v>55126</v>
          </cell>
          <cell r="R2186">
            <v>23281.043478260901</v>
          </cell>
          <cell r="S2186">
            <v>78400</v>
          </cell>
          <cell r="T2186">
            <v>30265.35652173917</v>
          </cell>
          <cell r="U2186">
            <v>85391.356521739173</v>
          </cell>
          <cell r="V2186">
            <v>85300</v>
          </cell>
          <cell r="W2186">
            <v>3415.6542608695672</v>
          </cell>
          <cell r="X2186">
            <v>88807.010782608733</v>
          </cell>
        </row>
        <row r="2187">
          <cell r="E2187" t="str">
            <v>37.8C00.0230</v>
          </cell>
          <cell r="F2187" t="str">
            <v>03. NHI KHOA</v>
          </cell>
          <cell r="G2187" t="str">
            <v>3.308</v>
          </cell>
          <cell r="H2187" t="str">
            <v>Điện mãng châm điều trị đau nửa đầu</v>
          </cell>
          <cell r="I2187" t="str">
            <v>Điện mãng châm điều trị đau nửa đầu [kim ngắn]</v>
          </cell>
          <cell r="J2187" t="str">
            <v>Điện mãng châm điều trị đau nửa đầu</v>
          </cell>
          <cell r="K2187" t="str">
            <v>C</v>
          </cell>
          <cell r="L2187" t="str">
            <v>T1</v>
          </cell>
          <cell r="M2187">
            <v>239</v>
          </cell>
          <cell r="N2187">
            <v>239</v>
          </cell>
          <cell r="P2187" t="str">
            <v>Điện châm (kim ngắn)</v>
          </cell>
          <cell r="Q2187">
            <v>48126</v>
          </cell>
          <cell r="R2187">
            <v>23281.043478260901</v>
          </cell>
          <cell r="S2187">
            <v>71400</v>
          </cell>
          <cell r="T2187">
            <v>30265.35652173917</v>
          </cell>
          <cell r="U2187">
            <v>78391.356521739173</v>
          </cell>
          <cell r="V2187">
            <v>78300</v>
          </cell>
          <cell r="W2187">
            <v>3135.6542608695672</v>
          </cell>
          <cell r="X2187">
            <v>81527.010782608733</v>
          </cell>
        </row>
        <row r="2188">
          <cell r="E2188" t="str">
            <v>37.8C00.0230</v>
          </cell>
          <cell r="F2188" t="str">
            <v>03. NHI KHOA</v>
          </cell>
          <cell r="G2188" t="str">
            <v>3.364</v>
          </cell>
          <cell r="H2188" t="str">
            <v>Điện nhĩ châm điều trị hội chứng ngoại tháp</v>
          </cell>
          <cell r="I2188" t="str">
            <v>Điện nhĩ châm điều trị hội chứng ngoại tháp</v>
          </cell>
          <cell r="J2188" t="str">
            <v>Điện nhĩ châm điều trị hội chứng ngoại tháp</v>
          </cell>
          <cell r="K2188" t="str">
            <v>C</v>
          </cell>
          <cell r="L2188" t="str">
            <v>T2</v>
          </cell>
          <cell r="M2188">
            <v>239</v>
          </cell>
          <cell r="N2188">
            <v>239</v>
          </cell>
          <cell r="P2188" t="str">
            <v>Điện châm (kim ngắn)</v>
          </cell>
          <cell r="Q2188">
            <v>48126</v>
          </cell>
          <cell r="R2188">
            <v>23281.043478260901</v>
          </cell>
          <cell r="S2188">
            <v>71400</v>
          </cell>
          <cell r="T2188">
            <v>30265.35652173917</v>
          </cell>
          <cell r="U2188">
            <v>78391.356521739173</v>
          </cell>
          <cell r="V2188">
            <v>78300</v>
          </cell>
          <cell r="W2188">
            <v>3135.6542608695672</v>
          </cell>
          <cell r="X2188">
            <v>81527.010782608733</v>
          </cell>
        </row>
        <row r="2189">
          <cell r="E2189" t="str">
            <v>15.8C00.2046</v>
          </cell>
          <cell r="F2189" t="str">
            <v>8. Y HỌC CỔ TRUYỀN</v>
          </cell>
          <cell r="G2189" t="str">
            <v>8.153</v>
          </cell>
          <cell r="H2189" t="str">
            <v>Điện mãng châm điều trị đau răng</v>
          </cell>
          <cell r="I2189" t="str">
            <v>Điện mãng châm điều trị đau răng [kim dài]</v>
          </cell>
          <cell r="J2189" t="str">
            <v>Điện mãng châm điều trị đau răng</v>
          </cell>
          <cell r="K2189" t="str">
            <v>C</v>
          </cell>
          <cell r="L2189" t="str">
            <v>T1</v>
          </cell>
          <cell r="M2189">
            <v>238</v>
          </cell>
          <cell r="N2189">
            <v>238</v>
          </cell>
          <cell r="P2189" t="str">
            <v>Điện châm (có kim dài)</v>
          </cell>
          <cell r="Q2189">
            <v>55126</v>
          </cell>
          <cell r="R2189">
            <v>23281.043478260901</v>
          </cell>
          <cell r="S2189">
            <v>78400</v>
          </cell>
          <cell r="T2189">
            <v>30265.35652173917</v>
          </cell>
          <cell r="U2189">
            <v>85391.356521739173</v>
          </cell>
          <cell r="V2189">
            <v>85300</v>
          </cell>
          <cell r="W2189">
            <v>3415.6542608695672</v>
          </cell>
          <cell r="X2189">
            <v>88807.010782608733</v>
          </cell>
        </row>
        <row r="2190">
          <cell r="E2190" t="str">
            <v>15.8C00.2046</v>
          </cell>
          <cell r="F2190" t="str">
            <v>03. NHI KHOA</v>
          </cell>
          <cell r="G2190" t="str">
            <v>3.350</v>
          </cell>
          <cell r="H2190" t="str">
            <v>Điện mãng châm điều trị đau răng</v>
          </cell>
          <cell r="I2190" t="str">
            <v>Điện mãng châm điều trị đau răng [kim ngắn]</v>
          </cell>
          <cell r="J2190" t="str">
            <v>Điện mãng châm điều trị đau răng</v>
          </cell>
          <cell r="K2190" t="str">
            <v>C</v>
          </cell>
          <cell r="L2190" t="str">
            <v>T1</v>
          </cell>
          <cell r="M2190">
            <v>238</v>
          </cell>
          <cell r="N2190">
            <v>238</v>
          </cell>
          <cell r="P2190" t="str">
            <v>Điện châm (có kim dài)</v>
          </cell>
          <cell r="Q2190">
            <v>55126</v>
          </cell>
          <cell r="R2190">
            <v>23281.043478260901</v>
          </cell>
          <cell r="S2190">
            <v>78400</v>
          </cell>
          <cell r="T2190">
            <v>30265.35652173917</v>
          </cell>
          <cell r="U2190">
            <v>85391.356521739173</v>
          </cell>
          <cell r="V2190">
            <v>85300</v>
          </cell>
          <cell r="W2190">
            <v>3415.6542608695672</v>
          </cell>
          <cell r="X2190">
            <v>88807.010782608733</v>
          </cell>
        </row>
        <row r="2191">
          <cell r="E2191" t="str">
            <v>37.8C00.0230</v>
          </cell>
          <cell r="F2191" t="str">
            <v>03. NHI KHOA</v>
          </cell>
          <cell r="G2191" t="str">
            <v>3.350</v>
          </cell>
          <cell r="H2191" t="str">
            <v>Điện mãng châm điều trị đau răng</v>
          </cell>
          <cell r="I2191" t="str">
            <v>Điện mãng châm điều trị đau răng [kim ngắn]</v>
          </cell>
          <cell r="J2191" t="str">
            <v>Điện mãng châm điều trị đau răng</v>
          </cell>
          <cell r="K2191" t="str">
            <v>C</v>
          </cell>
          <cell r="L2191" t="str">
            <v>T1</v>
          </cell>
          <cell r="M2191">
            <v>239</v>
          </cell>
          <cell r="N2191">
            <v>239</v>
          </cell>
          <cell r="P2191" t="str">
            <v>Điện châm (kim ngắn)</v>
          </cell>
          <cell r="Q2191">
            <v>48126</v>
          </cell>
          <cell r="R2191">
            <v>23281.043478260901</v>
          </cell>
          <cell r="S2191">
            <v>71400</v>
          </cell>
          <cell r="T2191">
            <v>30265.35652173917</v>
          </cell>
          <cell r="U2191">
            <v>78391.356521739173</v>
          </cell>
          <cell r="V2191">
            <v>78300</v>
          </cell>
          <cell r="W2191">
            <v>3135.6542608695672</v>
          </cell>
          <cell r="X2191">
            <v>81527.010782608733</v>
          </cell>
        </row>
        <row r="2192">
          <cell r="E2192" t="str">
            <v>37.8C00.0230</v>
          </cell>
          <cell r="F2192" t="str">
            <v>03. NHI KHOA</v>
          </cell>
          <cell r="G2192" t="str">
            <v>3.377</v>
          </cell>
          <cell r="H2192" t="str">
            <v>Điện nhĩ châm điều trị lác</v>
          </cell>
          <cell r="I2192" t="str">
            <v>Điện nhĩ châm điều trị lác</v>
          </cell>
          <cell r="J2192" t="str">
            <v>Điện nhĩ châm điều trị lác</v>
          </cell>
          <cell r="K2192" t="str">
            <v>C</v>
          </cell>
          <cell r="L2192" t="str">
            <v>T2</v>
          </cell>
          <cell r="M2192">
            <v>239</v>
          </cell>
          <cell r="N2192">
            <v>239</v>
          </cell>
          <cell r="P2192" t="str">
            <v>Điện châm (kim ngắn)</v>
          </cell>
          <cell r="Q2192">
            <v>48126</v>
          </cell>
          <cell r="R2192">
            <v>23281.043478260901</v>
          </cell>
          <cell r="S2192">
            <v>71400</v>
          </cell>
          <cell r="T2192">
            <v>30265.35652173917</v>
          </cell>
          <cell r="U2192">
            <v>78391.356521739173</v>
          </cell>
          <cell r="V2192">
            <v>78300</v>
          </cell>
          <cell r="W2192">
            <v>3135.6542608695672</v>
          </cell>
          <cell r="X2192">
            <v>81527.010782608733</v>
          </cell>
        </row>
        <row r="2193">
          <cell r="E2193" t="str">
            <v>15.8C00.2046</v>
          </cell>
          <cell r="F2193" t="str">
            <v>03. NHI KHOA</v>
          </cell>
          <cell r="G2193" t="str">
            <v>3.323</v>
          </cell>
          <cell r="H2193" t="str">
            <v>Điện mãng châm điều trị đau thần kinh liên sườn</v>
          </cell>
          <cell r="I2193" t="str">
            <v>Điện mãng châm điều trị đau thần kinh liên sườn [kim dài]</v>
          </cell>
          <cell r="J2193" t="str">
            <v>Điện mãng châm điều trị đau thần kinh liên sườn</v>
          </cell>
          <cell r="K2193" t="str">
            <v>C</v>
          </cell>
          <cell r="L2193" t="str">
            <v>T1</v>
          </cell>
          <cell r="M2193">
            <v>238</v>
          </cell>
          <cell r="N2193">
            <v>238</v>
          </cell>
          <cell r="P2193" t="str">
            <v>Điện châm (có kim dài)</v>
          </cell>
          <cell r="Q2193">
            <v>55126</v>
          </cell>
          <cell r="R2193">
            <v>23281.043478260901</v>
          </cell>
          <cell r="S2193">
            <v>78400</v>
          </cell>
          <cell r="T2193">
            <v>30265.35652173917</v>
          </cell>
          <cell r="U2193">
            <v>85391.356521739173</v>
          </cell>
          <cell r="V2193">
            <v>85300</v>
          </cell>
          <cell r="W2193">
            <v>3415.6542608695672</v>
          </cell>
          <cell r="X2193">
            <v>88807.010782608733</v>
          </cell>
        </row>
        <row r="2194">
          <cell r="E2194" t="str">
            <v>37.8C00.0230</v>
          </cell>
          <cell r="F2194" t="str">
            <v>03. NHI KHOA</v>
          </cell>
          <cell r="G2194" t="str">
            <v>3.323</v>
          </cell>
          <cell r="H2194" t="str">
            <v>Điện mãng châm điều trị đau thần kinh liên sườn</v>
          </cell>
          <cell r="I2194" t="str">
            <v>Điện mãng châm điều trị đau thần kinh liên sườn [kim ngắn]</v>
          </cell>
          <cell r="J2194" t="str">
            <v>Điện mãng châm điều trị đau thần kinh liên sườn</v>
          </cell>
          <cell r="K2194" t="str">
            <v>C</v>
          </cell>
          <cell r="L2194" t="str">
            <v>T1</v>
          </cell>
          <cell r="M2194">
            <v>239</v>
          </cell>
          <cell r="N2194">
            <v>239</v>
          </cell>
          <cell r="P2194" t="str">
            <v>Điện châm (kim ngắn)</v>
          </cell>
          <cell r="Q2194">
            <v>48126</v>
          </cell>
          <cell r="R2194">
            <v>23281.043478260901</v>
          </cell>
          <cell r="S2194">
            <v>71400</v>
          </cell>
          <cell r="T2194">
            <v>30265.35652173917</v>
          </cell>
          <cell r="U2194">
            <v>78391.356521739173</v>
          </cell>
          <cell r="V2194">
            <v>78300</v>
          </cell>
          <cell r="W2194">
            <v>3135.6542608695672</v>
          </cell>
          <cell r="X2194">
            <v>81527.010782608733</v>
          </cell>
        </row>
        <row r="2195">
          <cell r="E2195" t="str">
            <v>37.8C00.0230</v>
          </cell>
          <cell r="F2195" t="str">
            <v>03. NHI KHOA</v>
          </cell>
          <cell r="G2195" t="str">
            <v>3.371</v>
          </cell>
          <cell r="H2195" t="str">
            <v>Điện nhĩ châm điều trị liệt dây thần kinh VII ngoại biên</v>
          </cell>
          <cell r="I2195" t="str">
            <v>Điện nhĩ châm điều trị liệt dây thần kinh VII ngoại biên</v>
          </cell>
          <cell r="J2195" t="str">
            <v>Điện nhĩ châm điều trị liệt dây thần kinh VII ngoại biên</v>
          </cell>
          <cell r="K2195" t="str">
            <v>C</v>
          </cell>
          <cell r="L2195" t="str">
            <v>T2</v>
          </cell>
          <cell r="M2195">
            <v>239</v>
          </cell>
          <cell r="N2195">
            <v>239</v>
          </cell>
          <cell r="P2195" t="str">
            <v>Điện châm (kim ngắn)</v>
          </cell>
          <cell r="Q2195">
            <v>48126</v>
          </cell>
          <cell r="R2195">
            <v>23281.043478260901</v>
          </cell>
          <cell r="S2195">
            <v>71400</v>
          </cell>
          <cell r="T2195">
            <v>30265.35652173917</v>
          </cell>
          <cell r="U2195">
            <v>78391.356521739173</v>
          </cell>
          <cell r="V2195">
            <v>78300</v>
          </cell>
          <cell r="W2195">
            <v>3135.6542608695672</v>
          </cell>
          <cell r="X2195">
            <v>81527.010782608733</v>
          </cell>
        </row>
        <row r="2196">
          <cell r="E2196" t="str">
            <v>37.8C00.0230</v>
          </cell>
          <cell r="F2196" t="str">
            <v>03. NHI KHOA</v>
          </cell>
          <cell r="G2196" t="str">
            <v>3.356</v>
          </cell>
          <cell r="H2196" t="str">
            <v>Điện nhĩ châm điều trị liệt do bệnh của cơ</v>
          </cell>
          <cell r="I2196" t="str">
            <v>Điện nhĩ châm điều trị liệt do bệnh của cơ</v>
          </cell>
          <cell r="J2196" t="str">
            <v>Điện nhĩ châm điều trị liệt do bệnh của cơ</v>
          </cell>
          <cell r="K2196" t="str">
            <v>C</v>
          </cell>
          <cell r="L2196" t="str">
            <v>T2</v>
          </cell>
          <cell r="M2196">
            <v>239</v>
          </cell>
          <cell r="N2196">
            <v>239</v>
          </cell>
          <cell r="P2196" t="str">
            <v>Điện châm (kim ngắn)</v>
          </cell>
          <cell r="Q2196">
            <v>48126</v>
          </cell>
          <cell r="R2196">
            <v>23281.043478260901</v>
          </cell>
          <cell r="S2196">
            <v>71400</v>
          </cell>
          <cell r="T2196">
            <v>30265.35652173917</v>
          </cell>
          <cell r="U2196">
            <v>78391.356521739173</v>
          </cell>
          <cell r="V2196">
            <v>78300</v>
          </cell>
          <cell r="W2196">
            <v>3135.6542608695672</v>
          </cell>
          <cell r="X2196">
            <v>81527.010782608733</v>
          </cell>
        </row>
        <row r="2197">
          <cell r="E2197" t="str">
            <v>37.8C00.0230</v>
          </cell>
          <cell r="F2197" t="str">
            <v>03. NHI KHOA</v>
          </cell>
          <cell r="G2197" t="str">
            <v>3.354</v>
          </cell>
          <cell r="H2197" t="str">
            <v>Điện nhĩ châm điều trị liệt nửa người</v>
          </cell>
          <cell r="I2197" t="str">
            <v>Điện nhĩ châm điều trị liệt nửa người</v>
          </cell>
          <cell r="J2197" t="str">
            <v>Điện nhĩ châm điều trị liệt nửa người</v>
          </cell>
          <cell r="K2197" t="str">
            <v>C</v>
          </cell>
          <cell r="L2197" t="str">
            <v>T2</v>
          </cell>
          <cell r="M2197">
            <v>239</v>
          </cell>
          <cell r="N2197">
            <v>239</v>
          </cell>
          <cell r="P2197" t="str">
            <v>Điện châm (kim ngắn)</v>
          </cell>
          <cell r="Q2197">
            <v>48126</v>
          </cell>
          <cell r="R2197">
            <v>23281.043478260901</v>
          </cell>
          <cell r="S2197">
            <v>71400</v>
          </cell>
          <cell r="T2197">
            <v>30265.35652173917</v>
          </cell>
          <cell r="U2197">
            <v>78391.356521739173</v>
          </cell>
          <cell r="V2197">
            <v>78300</v>
          </cell>
          <cell r="W2197">
            <v>3135.6542608695672</v>
          </cell>
          <cell r="X2197">
            <v>81527.010782608733</v>
          </cell>
        </row>
        <row r="2198">
          <cell r="E2198" t="str">
            <v>15.8C00.2046</v>
          </cell>
          <cell r="F2198" t="str">
            <v>03. NHI KHOA</v>
          </cell>
          <cell r="G2198" t="str">
            <v>3.301</v>
          </cell>
          <cell r="H2198" t="str">
            <v>Điện mãng châm điều trị đau thần kinh toạ</v>
          </cell>
          <cell r="I2198" t="str">
            <v>Điện mãng châm điều trị đau thần kinh toạ [kim dài]</v>
          </cell>
          <cell r="J2198" t="str">
            <v>Điện mãng châm điều trị đau thần kinh toạ</v>
          </cell>
          <cell r="K2198" t="str">
            <v>C</v>
          </cell>
          <cell r="L2198" t="str">
            <v>T1</v>
          </cell>
          <cell r="M2198">
            <v>238</v>
          </cell>
          <cell r="N2198">
            <v>238</v>
          </cell>
          <cell r="P2198" t="str">
            <v>Điện châm (có kim dài)</v>
          </cell>
          <cell r="Q2198">
            <v>55126</v>
          </cell>
          <cell r="R2198">
            <v>23281.043478260901</v>
          </cell>
          <cell r="S2198">
            <v>78400</v>
          </cell>
          <cell r="T2198">
            <v>30265.35652173917</v>
          </cell>
          <cell r="U2198">
            <v>85391.356521739173</v>
          </cell>
          <cell r="V2198">
            <v>85300</v>
          </cell>
          <cell r="W2198">
            <v>3415.6542608695672</v>
          </cell>
          <cell r="X2198">
            <v>88807.010782608733</v>
          </cell>
        </row>
        <row r="2199">
          <cell r="E2199" t="str">
            <v>37.8C00.0230</v>
          </cell>
          <cell r="F2199" t="str">
            <v>03. NHI KHOA</v>
          </cell>
          <cell r="G2199" t="str">
            <v>3.392</v>
          </cell>
          <cell r="H2199" t="str">
            <v>Điện nhĩ châm điều trị nôn, nấc</v>
          </cell>
          <cell r="I2199" t="str">
            <v>Điện nhĩ châm điều trị nôn, nấc</v>
          </cell>
          <cell r="J2199" t="str">
            <v>Điện nhĩ châm điều trị nôn, nấc</v>
          </cell>
          <cell r="K2199" t="str">
            <v>C</v>
          </cell>
          <cell r="L2199" t="str">
            <v>T2</v>
          </cell>
          <cell r="M2199">
            <v>239</v>
          </cell>
          <cell r="N2199">
            <v>239</v>
          </cell>
          <cell r="P2199" t="str">
            <v>Điện châm (kim ngắn)</v>
          </cell>
          <cell r="Q2199">
            <v>48126</v>
          </cell>
          <cell r="R2199">
            <v>23281.043478260901</v>
          </cell>
          <cell r="S2199">
            <v>71400</v>
          </cell>
          <cell r="T2199">
            <v>30265.35652173917</v>
          </cell>
          <cell r="U2199">
            <v>78391.356521739173</v>
          </cell>
          <cell r="V2199">
            <v>78300</v>
          </cell>
          <cell r="W2199">
            <v>3135.6542608695672</v>
          </cell>
          <cell r="X2199">
            <v>81527.010782608733</v>
          </cell>
        </row>
        <row r="2200">
          <cell r="E2200" t="str">
            <v>37.8C00.0230</v>
          </cell>
          <cell r="F2200" t="str">
            <v>03. NHI KHOA</v>
          </cell>
          <cell r="G2200" t="str">
            <v>3.4178</v>
          </cell>
          <cell r="H2200" t="str">
            <v>Điện nhĩ châm điều trị rối loạn đại tiện</v>
          </cell>
          <cell r="I2200" t="str">
            <v>Điện nhĩ châm điều trị rối loạn đại tiện</v>
          </cell>
          <cell r="J2200" t="str">
            <v>Điện nhĩ châm điều trị rối loạn đại tiện</v>
          </cell>
          <cell r="K2200" t="str">
            <v>C</v>
          </cell>
          <cell r="L2200" t="str">
            <v>T2</v>
          </cell>
          <cell r="M2200">
            <v>239</v>
          </cell>
          <cell r="N2200">
            <v>239</v>
          </cell>
          <cell r="P2200" t="str">
            <v>Điện châm (kim ngắn)</v>
          </cell>
          <cell r="Q2200">
            <v>48126</v>
          </cell>
          <cell r="R2200">
            <v>23281.043478260901</v>
          </cell>
          <cell r="S2200">
            <v>71400</v>
          </cell>
          <cell r="T2200">
            <v>30265.35652173917</v>
          </cell>
          <cell r="U2200">
            <v>78391.356521739173</v>
          </cell>
          <cell r="V2200">
            <v>78300</v>
          </cell>
          <cell r="W2200">
            <v>3135.6542608695672</v>
          </cell>
          <cell r="X2200">
            <v>81527.010782608733</v>
          </cell>
        </row>
        <row r="2201">
          <cell r="E2201" t="str">
            <v>37.8C00.0230</v>
          </cell>
          <cell r="F2201" t="str">
            <v>03. NHI KHOA</v>
          </cell>
          <cell r="G2201" t="str">
            <v>3.301</v>
          </cell>
          <cell r="H2201" t="str">
            <v>Điện mãng châm điều trị đau thần kinh toạ</v>
          </cell>
          <cell r="I2201" t="str">
            <v>Điện mãng châm điều trị đau thần kinh toạ [kim ngắn]</v>
          </cell>
          <cell r="J2201" t="str">
            <v>Điện mãng châm điều trị đau thần kinh toạ</v>
          </cell>
          <cell r="K2201" t="str">
            <v>C</v>
          </cell>
          <cell r="L2201" t="str">
            <v>T1</v>
          </cell>
          <cell r="M2201">
            <v>239</v>
          </cell>
          <cell r="N2201">
            <v>239</v>
          </cell>
          <cell r="P2201" t="str">
            <v>Điện châm (kim ngắn)</v>
          </cell>
          <cell r="Q2201">
            <v>48126</v>
          </cell>
          <cell r="R2201">
            <v>23281.043478260901</v>
          </cell>
          <cell r="S2201">
            <v>71400</v>
          </cell>
          <cell r="T2201">
            <v>30265.35652173917</v>
          </cell>
          <cell r="U2201">
            <v>78391.356521739173</v>
          </cell>
          <cell r="V2201">
            <v>78300</v>
          </cell>
          <cell r="W2201">
            <v>3135.6542608695672</v>
          </cell>
          <cell r="X2201">
            <v>81527.010782608733</v>
          </cell>
        </row>
        <row r="2202">
          <cell r="E2202" t="str">
            <v>37.8C00.0230</v>
          </cell>
          <cell r="F2202" t="str">
            <v>03. NHI KHOA</v>
          </cell>
          <cell r="G2202" t="str">
            <v>3.390</v>
          </cell>
          <cell r="H2202" t="str">
            <v>Điện nhĩ châm điều trị sa dạ dày</v>
          </cell>
          <cell r="I2202" t="str">
            <v>Điện nhĩ châm điều trị sa dạ dày</v>
          </cell>
          <cell r="J2202" t="str">
            <v>Điện nhĩ châm điều trị sa dạ dày</v>
          </cell>
          <cell r="K2202" t="str">
            <v>C</v>
          </cell>
          <cell r="L2202" t="str">
            <v>T2</v>
          </cell>
          <cell r="M2202">
            <v>239</v>
          </cell>
          <cell r="N2202">
            <v>239</v>
          </cell>
          <cell r="P2202" t="str">
            <v>Điện châm (kim ngắn)</v>
          </cell>
          <cell r="Q2202">
            <v>48126</v>
          </cell>
          <cell r="R2202">
            <v>23281.043478260901</v>
          </cell>
          <cell r="S2202">
            <v>71400</v>
          </cell>
          <cell r="T2202">
            <v>30265.35652173917</v>
          </cell>
          <cell r="U2202">
            <v>78391.356521739173</v>
          </cell>
          <cell r="V2202">
            <v>78300</v>
          </cell>
          <cell r="W2202">
            <v>3135.6542608695672</v>
          </cell>
          <cell r="X2202">
            <v>81527.010782608733</v>
          </cell>
        </row>
        <row r="2203">
          <cell r="E2203" t="str">
            <v>37.8C00.0230</v>
          </cell>
          <cell r="F2203" t="str">
            <v>03. NHI KHOA</v>
          </cell>
          <cell r="G2203" t="str">
            <v>3.4179</v>
          </cell>
          <cell r="H2203" t="str">
            <v>Điện nhĩ châm điều trị sa trực tràng</v>
          </cell>
          <cell r="I2203" t="str">
            <v>Điện nhĩ châm điều trị sa trực tràng</v>
          </cell>
          <cell r="J2203" t="str">
            <v>Điện nhĩ châm điều trị sa trực tràng</v>
          </cell>
          <cell r="K2203" t="str">
            <v>C</v>
          </cell>
          <cell r="L2203" t="str">
            <v>T2</v>
          </cell>
          <cell r="M2203">
            <v>239</v>
          </cell>
          <cell r="N2203">
            <v>239</v>
          </cell>
          <cell r="P2203" t="str">
            <v>Điện châm (kim ngắn)</v>
          </cell>
          <cell r="Q2203">
            <v>48126</v>
          </cell>
          <cell r="R2203">
            <v>23281.043478260901</v>
          </cell>
          <cell r="S2203">
            <v>71400</v>
          </cell>
          <cell r="T2203">
            <v>30265.35652173917</v>
          </cell>
          <cell r="U2203">
            <v>78391.356521739173</v>
          </cell>
          <cell r="V2203">
            <v>78300</v>
          </cell>
          <cell r="W2203">
            <v>3135.6542608695672</v>
          </cell>
          <cell r="X2203">
            <v>81527.010782608733</v>
          </cell>
        </row>
        <row r="2204">
          <cell r="E2204" t="str">
            <v>37.8C00.0230</v>
          </cell>
          <cell r="F2204" t="str">
            <v>03. NHI KHOA</v>
          </cell>
          <cell r="G2204" t="str">
            <v>3.373</v>
          </cell>
          <cell r="H2204" t="str">
            <v>Điện nhĩ châm điều trị sụp mi</v>
          </cell>
          <cell r="I2204" t="str">
            <v>Điện nhĩ châm điều trị sụp mi</v>
          </cell>
          <cell r="J2204" t="str">
            <v>Điện nhĩ châm điều trị sụp mi</v>
          </cell>
          <cell r="K2204" t="str">
            <v>C</v>
          </cell>
          <cell r="L2204" t="str">
            <v>T2</v>
          </cell>
          <cell r="M2204">
            <v>239</v>
          </cell>
          <cell r="N2204">
            <v>239</v>
          </cell>
          <cell r="P2204" t="str">
            <v>Điện châm (kim ngắn)</v>
          </cell>
          <cell r="Q2204">
            <v>48126</v>
          </cell>
          <cell r="R2204">
            <v>23281.043478260901</v>
          </cell>
          <cell r="S2204">
            <v>71400</v>
          </cell>
          <cell r="T2204">
            <v>30265.35652173917</v>
          </cell>
          <cell r="U2204">
            <v>78391.356521739173</v>
          </cell>
          <cell r="V2204">
            <v>78300</v>
          </cell>
          <cell r="W2204">
            <v>3135.6542608695672</v>
          </cell>
          <cell r="X2204">
            <v>81527.010782608733</v>
          </cell>
        </row>
        <row r="2205">
          <cell r="E2205" t="str">
            <v>37.8C00.0230</v>
          </cell>
          <cell r="F2205" t="str">
            <v>03. NHI KHOA</v>
          </cell>
          <cell r="G2205" t="str">
            <v>3.385</v>
          </cell>
          <cell r="H2205" t="str">
            <v>Điện nhĩ châm điều trị tăng huyết áp</v>
          </cell>
          <cell r="I2205" t="str">
            <v>Điện nhĩ châm điều trị tăng huyết áp</v>
          </cell>
          <cell r="J2205" t="str">
            <v>Điện nhĩ châm điều trị tăng huyết áp</v>
          </cell>
          <cell r="K2205" t="str">
            <v>C</v>
          </cell>
          <cell r="L2205" t="str">
            <v>T2</v>
          </cell>
          <cell r="M2205">
            <v>239</v>
          </cell>
          <cell r="N2205">
            <v>239</v>
          </cell>
          <cell r="P2205" t="str">
            <v>Điện châm (kim ngắn)</v>
          </cell>
          <cell r="Q2205">
            <v>48126</v>
          </cell>
          <cell r="R2205">
            <v>23281.043478260901</v>
          </cell>
          <cell r="S2205">
            <v>71400</v>
          </cell>
          <cell r="T2205">
            <v>30265.35652173917</v>
          </cell>
          <cell r="U2205">
            <v>78391.356521739173</v>
          </cell>
          <cell r="V2205">
            <v>78300</v>
          </cell>
          <cell r="W2205">
            <v>3135.6542608695672</v>
          </cell>
          <cell r="X2205">
            <v>81527.010782608733</v>
          </cell>
        </row>
        <row r="2206">
          <cell r="E2206" t="str">
            <v>37.8C00.0230</v>
          </cell>
          <cell r="F2206" t="str">
            <v>03. NHI KHOA</v>
          </cell>
          <cell r="G2206" t="str">
            <v>3.4180</v>
          </cell>
          <cell r="H2206" t="str">
            <v>Điện nhĩ châm điều trị táo bón</v>
          </cell>
          <cell r="I2206" t="str">
            <v>Điện nhĩ châm điều trị táo bón</v>
          </cell>
          <cell r="J2206" t="str">
            <v>Điện nhĩ châm điều trị táo bón</v>
          </cell>
          <cell r="K2206" t="str">
            <v>C</v>
          </cell>
          <cell r="L2206" t="str">
            <v>T2</v>
          </cell>
          <cell r="M2206">
            <v>239</v>
          </cell>
          <cell r="N2206">
            <v>239</v>
          </cell>
          <cell r="P2206" t="str">
            <v>Điện châm (kim ngắn)</v>
          </cell>
          <cell r="Q2206">
            <v>48126</v>
          </cell>
          <cell r="R2206">
            <v>23281.043478260901</v>
          </cell>
          <cell r="S2206">
            <v>71400</v>
          </cell>
          <cell r="T2206">
            <v>30265.35652173917</v>
          </cell>
          <cell r="U2206">
            <v>78391.356521739173</v>
          </cell>
          <cell r="V2206">
            <v>78300</v>
          </cell>
          <cell r="W2206">
            <v>3135.6542608695672</v>
          </cell>
          <cell r="X2206">
            <v>81527.010782608733</v>
          </cell>
        </row>
        <row r="2207">
          <cell r="E2207" t="str">
            <v>37.8C00.0230</v>
          </cell>
          <cell r="F2207" t="str">
            <v>03. NHI KHOA</v>
          </cell>
          <cell r="G2207" t="str">
            <v>3.381</v>
          </cell>
          <cell r="H2207" t="str">
            <v>Điện nhĩ châm điều trị thất ngôn</v>
          </cell>
          <cell r="I2207" t="str">
            <v>Điện nhĩ châm điều trị thất ngôn</v>
          </cell>
          <cell r="J2207" t="str">
            <v>Điện nhĩ châm điều trị thất ngôn</v>
          </cell>
          <cell r="K2207" t="str">
            <v>C</v>
          </cell>
          <cell r="L2207" t="str">
            <v>T2</v>
          </cell>
          <cell r="M2207">
            <v>239</v>
          </cell>
          <cell r="N2207">
            <v>239</v>
          </cell>
          <cell r="P2207" t="str">
            <v>Điện châm (kim ngắn)</v>
          </cell>
          <cell r="Q2207">
            <v>48126</v>
          </cell>
          <cell r="R2207">
            <v>23281.043478260901</v>
          </cell>
          <cell r="S2207">
            <v>71400</v>
          </cell>
          <cell r="T2207">
            <v>30265.35652173917</v>
          </cell>
          <cell r="U2207">
            <v>78391.356521739173</v>
          </cell>
          <cell r="V2207">
            <v>78300</v>
          </cell>
          <cell r="W2207">
            <v>3135.6542608695672</v>
          </cell>
          <cell r="X2207">
            <v>81527.010782608733</v>
          </cell>
        </row>
        <row r="2208">
          <cell r="E2208" t="str">
            <v>37.8C00.0230</v>
          </cell>
          <cell r="F2208" t="str">
            <v>03. NHI KHOA</v>
          </cell>
          <cell r="G2208" t="str">
            <v>3.368</v>
          </cell>
          <cell r="H2208" t="str">
            <v>Điện nhĩ châm điều trị thiếu máu não mạn tính</v>
          </cell>
          <cell r="I2208" t="str">
            <v>Điện nhĩ châm điều trị thiếu máu não mạn tính</v>
          </cell>
          <cell r="J2208" t="str">
            <v>Điện nhĩ châm điều trị thiếu máu não mạn tính</v>
          </cell>
          <cell r="K2208" t="str">
            <v>C</v>
          </cell>
          <cell r="L2208" t="str">
            <v>T2</v>
          </cell>
          <cell r="M2208">
            <v>239</v>
          </cell>
          <cell r="N2208">
            <v>239</v>
          </cell>
          <cell r="P2208" t="str">
            <v>Điện châm (kim ngắn)</v>
          </cell>
          <cell r="Q2208">
            <v>48126</v>
          </cell>
          <cell r="R2208">
            <v>23281.043478260901</v>
          </cell>
          <cell r="S2208">
            <v>71400</v>
          </cell>
          <cell r="T2208">
            <v>30265.35652173917</v>
          </cell>
          <cell r="U2208">
            <v>78391.356521739173</v>
          </cell>
          <cell r="V2208">
            <v>78300</v>
          </cell>
          <cell r="W2208">
            <v>3135.6542608695672</v>
          </cell>
          <cell r="X2208">
            <v>81527.010782608733</v>
          </cell>
        </row>
        <row r="2209">
          <cell r="E2209" t="str">
            <v>37.8C00.0230</v>
          </cell>
          <cell r="F2209" t="str">
            <v>03. NHI KHOA</v>
          </cell>
          <cell r="G2209" t="str">
            <v>3.370</v>
          </cell>
          <cell r="H2209" t="str">
            <v>Điện nhĩ châm điều trị tổn thương dây thần kinh V</v>
          </cell>
          <cell r="I2209" t="str">
            <v>Điện nhĩ châm điều trị tổn thương dây thần kinh V</v>
          </cell>
          <cell r="J2209" t="str">
            <v>Điện nhĩ châm điều trị tổn thương dây thần kinh V</v>
          </cell>
          <cell r="K2209" t="str">
            <v>C</v>
          </cell>
          <cell r="L2209" t="str">
            <v>T2</v>
          </cell>
          <cell r="M2209">
            <v>239</v>
          </cell>
          <cell r="N2209">
            <v>239</v>
          </cell>
          <cell r="P2209" t="str">
            <v>Điện châm (kim ngắn)</v>
          </cell>
          <cell r="Q2209">
            <v>48126</v>
          </cell>
          <cell r="R2209">
            <v>23281.043478260901</v>
          </cell>
          <cell r="S2209">
            <v>71400</v>
          </cell>
          <cell r="T2209">
            <v>30265.35652173917</v>
          </cell>
          <cell r="U2209">
            <v>78391.356521739173</v>
          </cell>
          <cell r="V2209">
            <v>78300</v>
          </cell>
          <cell r="W2209">
            <v>3135.6542608695672</v>
          </cell>
          <cell r="X2209">
            <v>81527.010782608733</v>
          </cell>
        </row>
        <row r="2210">
          <cell r="E2210" t="str">
            <v>37.8C00.0230</v>
          </cell>
          <cell r="F2210" t="str">
            <v>03. NHI KHOA</v>
          </cell>
          <cell r="G2210" t="str">
            <v>3.369</v>
          </cell>
          <cell r="H2210" t="str">
            <v>Điện nhĩ châm điều trị tổn thương rễ, đám rối và dây thần kinh</v>
          </cell>
          <cell r="I2210" t="str">
            <v>Điện nhĩ châm điều trị tổn thương rễ, đám rối và dây thần kinh</v>
          </cell>
          <cell r="J2210" t="str">
            <v>Điện nhĩ châm điều trị tổn thương rễ, đám rối và dây thần kinh</v>
          </cell>
          <cell r="K2210" t="str">
            <v>C</v>
          </cell>
          <cell r="L2210" t="str">
            <v>T2</v>
          </cell>
          <cell r="M2210">
            <v>239</v>
          </cell>
          <cell r="N2210">
            <v>239</v>
          </cell>
          <cell r="P2210" t="str">
            <v>Điện châm (kim ngắn)</v>
          </cell>
          <cell r="Q2210">
            <v>48126</v>
          </cell>
          <cell r="R2210">
            <v>23281.043478260901</v>
          </cell>
          <cell r="S2210">
            <v>71400</v>
          </cell>
          <cell r="T2210">
            <v>30265.35652173917</v>
          </cell>
          <cell r="U2210">
            <v>78391.356521739173</v>
          </cell>
          <cell r="V2210">
            <v>78300</v>
          </cell>
          <cell r="W2210">
            <v>3135.6542608695672</v>
          </cell>
          <cell r="X2210">
            <v>81527.010782608733</v>
          </cell>
        </row>
        <row r="2211">
          <cell r="E2211" t="str">
            <v>37.8C00.0230</v>
          </cell>
          <cell r="F2211" t="str">
            <v>03. NHI KHOA</v>
          </cell>
          <cell r="G2211" t="str">
            <v>3.389</v>
          </cell>
          <cell r="H2211" t="str">
            <v>Điện nhĩ châm điều trị trĩ</v>
          </cell>
          <cell r="I2211" t="str">
            <v>Điện nhĩ châm điều trị trĩ</v>
          </cell>
          <cell r="J2211" t="str">
            <v>Điện nhĩ châm điều trị trĩ</v>
          </cell>
          <cell r="K2211" t="str">
            <v>C</v>
          </cell>
          <cell r="L2211" t="str">
            <v>T2</v>
          </cell>
          <cell r="M2211">
            <v>239</v>
          </cell>
          <cell r="N2211">
            <v>239</v>
          </cell>
          <cell r="P2211" t="str">
            <v>Điện châm (kim ngắn)</v>
          </cell>
          <cell r="Q2211">
            <v>48126</v>
          </cell>
          <cell r="R2211">
            <v>23281.043478260901</v>
          </cell>
          <cell r="S2211">
            <v>71400</v>
          </cell>
          <cell r="T2211">
            <v>30265.35652173917</v>
          </cell>
          <cell r="U2211">
            <v>78391.356521739173</v>
          </cell>
          <cell r="V2211">
            <v>78300</v>
          </cell>
          <cell r="W2211">
            <v>3135.6542608695672</v>
          </cell>
          <cell r="X2211">
            <v>81527.010782608733</v>
          </cell>
        </row>
        <row r="2212">
          <cell r="E2212" t="str">
            <v>15.8C00.2046</v>
          </cell>
          <cell r="F2212" t="str">
            <v>03. NHI KHOA</v>
          </cell>
          <cell r="G2212" t="str">
            <v>3.305</v>
          </cell>
          <cell r="H2212" t="str">
            <v>Điện mãng châm điều trị động kinh cục bộ</v>
          </cell>
          <cell r="I2212" t="str">
            <v>Điện mãng châm điều trị động kinh cục bộ [kim dài]</v>
          </cell>
          <cell r="J2212" t="str">
            <v>Điện mãng châm điều trị động kinh cục bộ</v>
          </cell>
          <cell r="K2212" t="str">
            <v>C</v>
          </cell>
          <cell r="L2212" t="str">
            <v>T1</v>
          </cell>
          <cell r="M2212">
            <v>238</v>
          </cell>
          <cell r="N2212">
            <v>238</v>
          </cell>
          <cell r="P2212" t="str">
            <v>Điện châm (có kim dài)</v>
          </cell>
          <cell r="Q2212">
            <v>55126</v>
          </cell>
          <cell r="R2212">
            <v>23281.043478260901</v>
          </cell>
          <cell r="S2212">
            <v>78400</v>
          </cell>
          <cell r="T2212">
            <v>30265.35652173917</v>
          </cell>
          <cell r="U2212">
            <v>85391.356521739173</v>
          </cell>
          <cell r="V2212">
            <v>85300</v>
          </cell>
          <cell r="W2212">
            <v>3415.6542608695672</v>
          </cell>
          <cell r="X2212">
            <v>88807.010782608733</v>
          </cell>
        </row>
        <row r="2213">
          <cell r="E2213" t="str">
            <v>37.8C00.0230</v>
          </cell>
          <cell r="F2213" t="str">
            <v>03. NHI KHOA</v>
          </cell>
          <cell r="G2213" t="str">
            <v>3.383</v>
          </cell>
          <cell r="H2213" t="str">
            <v>Điện nhĩ châm điều trị viêm mũi dị ứng</v>
          </cell>
          <cell r="I2213" t="str">
            <v>Điện nhĩ châm điều trị viêm mũi dị ứng</v>
          </cell>
          <cell r="J2213" t="str">
            <v>Điện nhĩ châm điều trị viêm mũi dị ứng</v>
          </cell>
          <cell r="K2213" t="str">
            <v>C</v>
          </cell>
          <cell r="L2213" t="str">
            <v>T2</v>
          </cell>
          <cell r="M2213">
            <v>239</v>
          </cell>
          <cell r="N2213">
            <v>239</v>
          </cell>
          <cell r="P2213" t="str">
            <v>Điện châm (kim ngắn)</v>
          </cell>
          <cell r="Q2213">
            <v>48126</v>
          </cell>
          <cell r="R2213">
            <v>23281.043478260901</v>
          </cell>
          <cell r="S2213">
            <v>71400</v>
          </cell>
          <cell r="T2213">
            <v>30265.35652173917</v>
          </cell>
          <cell r="U2213">
            <v>78391.356521739173</v>
          </cell>
          <cell r="V2213">
            <v>78300</v>
          </cell>
          <cell r="W2213">
            <v>3135.6542608695672</v>
          </cell>
          <cell r="X2213">
            <v>81527.010782608733</v>
          </cell>
        </row>
        <row r="2214">
          <cell r="E2214" t="str">
            <v>37.8C00.0230</v>
          </cell>
          <cell r="F2214" t="str">
            <v>03. NHI KHOA</v>
          </cell>
          <cell r="G2214" t="str">
            <v>3.305</v>
          </cell>
          <cell r="H2214" t="str">
            <v>Điện mãng châm điều trị động kinh cục bộ</v>
          </cell>
          <cell r="I2214" t="str">
            <v>Điện mãng châm điều trị động kinh cục bộ [kim ngắn]</v>
          </cell>
          <cell r="J2214" t="str">
            <v>Điện mãng châm điều trị động kinh cục bộ</v>
          </cell>
          <cell r="K2214" t="str">
            <v>C</v>
          </cell>
          <cell r="L2214" t="str">
            <v>T1</v>
          </cell>
          <cell r="M2214">
            <v>239</v>
          </cell>
          <cell r="N2214">
            <v>239</v>
          </cell>
          <cell r="P2214" t="str">
            <v>Điện châm (kim ngắn)</v>
          </cell>
          <cell r="Q2214">
            <v>48126</v>
          </cell>
          <cell r="R2214">
            <v>23281.043478260901</v>
          </cell>
          <cell r="S2214">
            <v>71400</v>
          </cell>
          <cell r="T2214">
            <v>30265.35652173917</v>
          </cell>
          <cell r="U2214">
            <v>78391.356521739173</v>
          </cell>
          <cell r="V2214">
            <v>78300</v>
          </cell>
          <cell r="W2214">
            <v>3135.6542608695672</v>
          </cell>
          <cell r="X2214">
            <v>81527.010782608733</v>
          </cell>
        </row>
        <row r="2215">
          <cell r="E2215" t="str">
            <v>37.8C00.0230</v>
          </cell>
          <cell r="F2215" t="str">
            <v>03. NHI KHOA</v>
          </cell>
          <cell r="G2215" t="str">
            <v>3.382</v>
          </cell>
          <cell r="H2215" t="str">
            <v>Điện nhĩ châm điều trị viêm xoang</v>
          </cell>
          <cell r="I2215" t="str">
            <v>Điện nhĩ châm điều trị viêm xoang</v>
          </cell>
          <cell r="J2215" t="str">
            <v>Điện nhĩ châm điều trị viêm xoang</v>
          </cell>
          <cell r="K2215" t="str">
            <v>C</v>
          </cell>
          <cell r="L2215" t="str">
            <v>T2</v>
          </cell>
          <cell r="M2215">
            <v>239</v>
          </cell>
          <cell r="N2215">
            <v>239</v>
          </cell>
          <cell r="P2215" t="str">
            <v>Điện châm (kim ngắn)</v>
          </cell>
          <cell r="Q2215">
            <v>48126</v>
          </cell>
          <cell r="R2215">
            <v>23281.043478260901</v>
          </cell>
          <cell r="S2215">
            <v>71400</v>
          </cell>
          <cell r="T2215">
            <v>30265.35652173917</v>
          </cell>
          <cell r="U2215">
            <v>78391.356521739173</v>
          </cell>
          <cell r="V2215">
            <v>78300</v>
          </cell>
          <cell r="W2215">
            <v>3135.6542608695672</v>
          </cell>
          <cell r="X2215">
            <v>81527.010782608733</v>
          </cell>
        </row>
        <row r="2216">
          <cell r="E2216" t="str">
            <v>15.8C00.2046</v>
          </cell>
          <cell r="F2216" t="str">
            <v>03. NHI KHOA</v>
          </cell>
          <cell r="G2216" t="str">
            <v>3.349</v>
          </cell>
          <cell r="H2216" t="str">
            <v>Điện mãng châm điều trị giảm đau do ung thư</v>
          </cell>
          <cell r="I2216" t="str">
            <v>Điện mãng châm điều trị giảm đau do ung thư [kim dài]</v>
          </cell>
          <cell r="J2216" t="str">
            <v>Điện mãng châm điều trị giảm đau do ung thư</v>
          </cell>
          <cell r="K2216" t="str">
            <v>C</v>
          </cell>
          <cell r="L2216" t="str">
            <v>T1</v>
          </cell>
          <cell r="M2216">
            <v>238</v>
          </cell>
          <cell r="N2216">
            <v>238</v>
          </cell>
          <cell r="P2216" t="str">
            <v>Điện châm (có kim dài)</v>
          </cell>
          <cell r="Q2216">
            <v>55126</v>
          </cell>
          <cell r="R2216">
            <v>23281.043478260901</v>
          </cell>
          <cell r="S2216">
            <v>78400</v>
          </cell>
          <cell r="T2216">
            <v>30265.35652173917</v>
          </cell>
          <cell r="U2216">
            <v>85391.356521739173</v>
          </cell>
          <cell r="V2216">
            <v>85300</v>
          </cell>
          <cell r="W2216">
            <v>3415.6542608695672</v>
          </cell>
          <cell r="X2216">
            <v>88807.010782608733</v>
          </cell>
        </row>
        <row r="2217">
          <cell r="E2217" t="str">
            <v>37.8C00.0230</v>
          </cell>
          <cell r="F2217" t="str">
            <v>8. Y HỌC CỔ TRUYỀN</v>
          </cell>
          <cell r="G2217" t="str">
            <v>8.293</v>
          </cell>
          <cell r="H2217" t="str">
            <v>Điện châm điều trị bí đái cơ năng</v>
          </cell>
          <cell r="I2217" t="str">
            <v>Điện châm điều trị bí đái cơ năng</v>
          </cell>
          <cell r="J2217" t="str">
            <v>Điện châm điều trị bí đái cơ năng</v>
          </cell>
          <cell r="K2217" t="str">
            <v>D</v>
          </cell>
          <cell r="L2217" t="str">
            <v>T2</v>
          </cell>
          <cell r="M2217">
            <v>239</v>
          </cell>
          <cell r="N2217">
            <v>239</v>
          </cell>
          <cell r="P2217" t="str">
            <v>Điện châm (kim ngắn)</v>
          </cell>
          <cell r="Q2217">
            <v>48126</v>
          </cell>
          <cell r="R2217">
            <v>23281.043478260901</v>
          </cell>
          <cell r="S2217">
            <v>71400</v>
          </cell>
          <cell r="T2217">
            <v>30265.35652173917</v>
          </cell>
          <cell r="U2217">
            <v>78391.356521739173</v>
          </cell>
          <cell r="V2217">
            <v>78300</v>
          </cell>
          <cell r="W2217">
            <v>3135.6542608695672</v>
          </cell>
          <cell r="X2217">
            <v>81527.010782608733</v>
          </cell>
        </row>
        <row r="2218">
          <cell r="E2218" t="str">
            <v>37.8C00.0230</v>
          </cell>
          <cell r="F2218" t="str">
            <v>8. Y HỌC CỔ TRUYỀN</v>
          </cell>
          <cell r="G2218" t="str">
            <v>8.282</v>
          </cell>
          <cell r="H2218" t="str">
            <v>Điện châm điều trị cảm mạo</v>
          </cell>
          <cell r="I2218" t="str">
            <v>Điện châm điều trị cảm mạo</v>
          </cell>
          <cell r="J2218" t="str">
            <v>Điện châm điều trị cảm mạo</v>
          </cell>
          <cell r="K2218" t="str">
            <v>D</v>
          </cell>
          <cell r="L2218" t="str">
            <v>T2</v>
          </cell>
          <cell r="M2218">
            <v>239</v>
          </cell>
          <cell r="N2218">
            <v>239</v>
          </cell>
          <cell r="P2218" t="str">
            <v>Điện châm (kim ngắn)</v>
          </cell>
          <cell r="Q2218">
            <v>48126</v>
          </cell>
          <cell r="R2218">
            <v>23281.043478260901</v>
          </cell>
          <cell r="S2218">
            <v>71400</v>
          </cell>
          <cell r="T2218">
            <v>30265.35652173917</v>
          </cell>
          <cell r="U2218">
            <v>78391.356521739173</v>
          </cell>
          <cell r="V2218">
            <v>78300</v>
          </cell>
          <cell r="W2218">
            <v>3135.6542608695672</v>
          </cell>
          <cell r="X2218">
            <v>81527.010782608733</v>
          </cell>
        </row>
        <row r="2219">
          <cell r="E2219" t="str">
            <v>37.8C00.0230</v>
          </cell>
          <cell r="F2219" t="str">
            <v>8. Y HỌC CỔ TRUYỀN</v>
          </cell>
          <cell r="G2219" t="str">
            <v>8.288</v>
          </cell>
          <cell r="H2219" t="str">
            <v>Điện châm điều trị chậm phát triển trí tuệ ở trẻ bại não</v>
          </cell>
          <cell r="I2219" t="str">
            <v>Điện châm điều trị chậm phát triển trí tuệ ở trẻ bại não</v>
          </cell>
          <cell r="J2219" t="str">
            <v>Điện châm điều trị chậm phát triển trí tuệ ở trẻ bại não</v>
          </cell>
          <cell r="K2219" t="str">
            <v>D</v>
          </cell>
          <cell r="L2219" t="str">
            <v>T2</v>
          </cell>
          <cell r="M2219">
            <v>239</v>
          </cell>
          <cell r="N2219">
            <v>239</v>
          </cell>
          <cell r="P2219" t="str">
            <v>Điện châm (kim ngắn)</v>
          </cell>
          <cell r="Q2219">
            <v>48126</v>
          </cell>
          <cell r="R2219">
            <v>23281.043478260901</v>
          </cell>
          <cell r="S2219">
            <v>71400</v>
          </cell>
          <cell r="T2219">
            <v>30265.35652173917</v>
          </cell>
          <cell r="U2219">
            <v>78391.356521739173</v>
          </cell>
          <cell r="V2219">
            <v>78300</v>
          </cell>
          <cell r="W2219">
            <v>3135.6542608695672</v>
          </cell>
          <cell r="X2219">
            <v>81527.010782608733</v>
          </cell>
        </row>
        <row r="2220">
          <cell r="E2220" t="str">
            <v>37.8C00.0230</v>
          </cell>
          <cell r="F2220" t="str">
            <v>03. NHI KHOA</v>
          </cell>
          <cell r="G2220" t="str">
            <v>3.349</v>
          </cell>
          <cell r="H2220" t="str">
            <v>Điện mãng châm điều trị giảm đau do ung thư</v>
          </cell>
          <cell r="I2220" t="str">
            <v>Điện mãng châm điều trị giảm đau do ung thư [kim ngắn]</v>
          </cell>
          <cell r="J2220" t="str">
            <v>Điện mãng châm điều trị giảm đau do ung thư</v>
          </cell>
          <cell r="K2220" t="str">
            <v>C</v>
          </cell>
          <cell r="L2220" t="str">
            <v>T1</v>
          </cell>
          <cell r="M2220">
            <v>239</v>
          </cell>
          <cell r="N2220">
            <v>239</v>
          </cell>
          <cell r="P2220" t="str">
            <v>Điện châm (kim ngắn)</v>
          </cell>
          <cell r="Q2220">
            <v>48126</v>
          </cell>
          <cell r="R2220">
            <v>23281.043478260901</v>
          </cell>
          <cell r="S2220">
            <v>71400</v>
          </cell>
          <cell r="T2220">
            <v>30265.35652173917</v>
          </cell>
          <cell r="U2220">
            <v>78391.356521739173</v>
          </cell>
          <cell r="V2220">
            <v>78300</v>
          </cell>
          <cell r="W2220">
            <v>3135.6542608695672</v>
          </cell>
          <cell r="X2220">
            <v>81527.010782608733</v>
          </cell>
        </row>
        <row r="2221">
          <cell r="E2221" t="str">
            <v>37.8C00.0230</v>
          </cell>
          <cell r="F2221" t="str">
            <v>8. Y HỌC CỔ TRUYỀN</v>
          </cell>
          <cell r="G2221" t="str">
            <v>8.321</v>
          </cell>
          <cell r="H2221" t="str">
            <v>Điện châm điều trị chứng tic cơ mặt</v>
          </cell>
          <cell r="I2221" t="str">
            <v>Điện châm điều trị chứng tic cơ mặt</v>
          </cell>
          <cell r="J2221" t="str">
            <v>Điện châm điều trị chứng tic cơ mặt</v>
          </cell>
          <cell r="K2221" t="str">
            <v>D</v>
          </cell>
          <cell r="L2221" t="str">
            <v>T2</v>
          </cell>
          <cell r="M2221">
            <v>239</v>
          </cell>
          <cell r="N2221">
            <v>239</v>
          </cell>
          <cell r="P2221" t="str">
            <v>Điện châm (kim ngắn)</v>
          </cell>
          <cell r="Q2221">
            <v>48126</v>
          </cell>
          <cell r="R2221">
            <v>23281.043478260901</v>
          </cell>
          <cell r="S2221">
            <v>71400</v>
          </cell>
          <cell r="T2221">
            <v>30265.35652173917</v>
          </cell>
          <cell r="U2221">
            <v>78391.356521739173</v>
          </cell>
          <cell r="V2221">
            <v>78300</v>
          </cell>
          <cell r="W2221">
            <v>3135.6542608695672</v>
          </cell>
          <cell r="X2221">
            <v>81527.010782608733</v>
          </cell>
        </row>
        <row r="2222">
          <cell r="E2222" t="str">
            <v>15.8C00.2046</v>
          </cell>
          <cell r="F2222" t="str">
            <v>03. NHI KHOA</v>
          </cell>
          <cell r="G2222" t="str">
            <v>3.348</v>
          </cell>
          <cell r="H2222" t="str">
            <v>Điện mãng châm điều trị giảm đau sau phẫu thuật</v>
          </cell>
          <cell r="I2222" t="str">
            <v>Điện mãng châm điều trị giảm đau sau phẫu thuật [kim dài]</v>
          </cell>
          <cell r="J2222" t="str">
            <v>Điện mãng châm điều trị giảm đau sau phẫu thuật</v>
          </cell>
          <cell r="K2222" t="str">
            <v>C</v>
          </cell>
          <cell r="L2222" t="str">
            <v>T1</v>
          </cell>
          <cell r="M2222">
            <v>238</v>
          </cell>
          <cell r="N2222">
            <v>238</v>
          </cell>
          <cell r="P2222" t="str">
            <v>Điện châm (có kim dài)</v>
          </cell>
          <cell r="Q2222">
            <v>55126</v>
          </cell>
          <cell r="R2222">
            <v>23281.043478260901</v>
          </cell>
          <cell r="S2222">
            <v>78400</v>
          </cell>
          <cell r="T2222">
            <v>30265.35652173917</v>
          </cell>
          <cell r="U2222">
            <v>85391.356521739173</v>
          </cell>
          <cell r="V2222">
            <v>85300</v>
          </cell>
          <cell r="W2222">
            <v>3415.6542608695672</v>
          </cell>
          <cell r="X2222">
            <v>88807.010782608733</v>
          </cell>
        </row>
        <row r="2223">
          <cell r="E2223" t="str">
            <v>37.8C00.0230</v>
          </cell>
          <cell r="F2223" t="str">
            <v>8. Y HỌC CỔ TRUYỀN</v>
          </cell>
          <cell r="G2223" t="str">
            <v>8.313</v>
          </cell>
          <cell r="H2223" t="str">
            <v>Điện châm điều trị đau do thoái hóa khớp</v>
          </cell>
          <cell r="I2223" t="str">
            <v>Điện châm điều trị đau do thoái hóa khớp</v>
          </cell>
          <cell r="J2223" t="str">
            <v>Điện châm điều trị đau do thoái hóa khớp</v>
          </cell>
          <cell r="K2223" t="str">
            <v>D</v>
          </cell>
          <cell r="L2223" t="str">
            <v>T2</v>
          </cell>
          <cell r="M2223">
            <v>239</v>
          </cell>
          <cell r="N2223">
            <v>239</v>
          </cell>
          <cell r="P2223" t="str">
            <v>Điện châm (kim ngắn)</v>
          </cell>
          <cell r="Q2223">
            <v>48126</v>
          </cell>
          <cell r="R2223">
            <v>23281.043478260901</v>
          </cell>
          <cell r="S2223">
            <v>71400</v>
          </cell>
          <cell r="T2223">
            <v>30265.35652173917</v>
          </cell>
          <cell r="U2223">
            <v>78391.356521739173</v>
          </cell>
          <cell r="V2223">
            <v>78300</v>
          </cell>
          <cell r="W2223">
            <v>3135.6542608695672</v>
          </cell>
          <cell r="X2223">
            <v>81527.010782608733</v>
          </cell>
        </row>
        <row r="2224">
          <cell r="E2224" t="str">
            <v>37.8C00.0230</v>
          </cell>
          <cell r="F2224" t="str">
            <v>8. Y HỌC CỔ TRUYỀN</v>
          </cell>
          <cell r="G2224" t="str">
            <v>8.303</v>
          </cell>
          <cell r="H2224" t="str">
            <v>Điện châm điều trị đau hố mắt</v>
          </cell>
          <cell r="I2224" t="str">
            <v>Điện châm điều trị đau hố mắt</v>
          </cell>
          <cell r="J2224" t="str">
            <v>Điện châm điều trị đau hố mắt</v>
          </cell>
          <cell r="K2224" t="str">
            <v>D</v>
          </cell>
          <cell r="L2224" t="str">
            <v>T2</v>
          </cell>
          <cell r="M2224">
            <v>239</v>
          </cell>
          <cell r="N2224">
            <v>239</v>
          </cell>
          <cell r="P2224" t="str">
            <v>Điện châm (kim ngắn)</v>
          </cell>
          <cell r="Q2224">
            <v>48126</v>
          </cell>
          <cell r="R2224">
            <v>23281.043478260901</v>
          </cell>
          <cell r="S2224">
            <v>71400</v>
          </cell>
          <cell r="T2224">
            <v>30265.35652173917</v>
          </cell>
          <cell r="U2224">
            <v>78391.356521739173</v>
          </cell>
          <cell r="V2224">
            <v>78300</v>
          </cell>
          <cell r="W2224">
            <v>3135.6542608695672</v>
          </cell>
          <cell r="X2224">
            <v>81527.010782608733</v>
          </cell>
        </row>
        <row r="2225">
          <cell r="E2225" t="str">
            <v>37.8C00.0230</v>
          </cell>
          <cell r="F2225" t="str">
            <v>03. NHI KHOA</v>
          </cell>
          <cell r="G2225" t="str">
            <v>3.348</v>
          </cell>
          <cell r="H2225" t="str">
            <v>Điện mãng châm điều trị giảm đau sau phẫu thuật</v>
          </cell>
          <cell r="I2225" t="str">
            <v>Điện mãng châm điều trị giảm đau sau phẫu thuật [kim ngắn]</v>
          </cell>
          <cell r="J2225" t="str">
            <v>Điện mãng châm điều trị giảm đau sau phẫu thuật</v>
          </cell>
          <cell r="K2225" t="str">
            <v>C</v>
          </cell>
          <cell r="L2225" t="str">
            <v>T1</v>
          </cell>
          <cell r="M2225">
            <v>239</v>
          </cell>
          <cell r="N2225">
            <v>239</v>
          </cell>
          <cell r="P2225" t="str">
            <v>Điện châm (kim ngắn)</v>
          </cell>
          <cell r="Q2225">
            <v>48126</v>
          </cell>
          <cell r="R2225">
            <v>23281.043478260901</v>
          </cell>
          <cell r="S2225">
            <v>71400</v>
          </cell>
          <cell r="T2225">
            <v>30265.35652173917</v>
          </cell>
          <cell r="U2225">
            <v>78391.356521739173</v>
          </cell>
          <cell r="V2225">
            <v>78300</v>
          </cell>
          <cell r="W2225">
            <v>3135.6542608695672</v>
          </cell>
          <cell r="X2225">
            <v>81527.010782608733</v>
          </cell>
        </row>
        <row r="2226">
          <cell r="E2226" t="str">
            <v>15.8C00.2046</v>
          </cell>
          <cell r="F2226" t="str">
            <v>03. NHI KHOA</v>
          </cell>
          <cell r="G2226" t="str">
            <v>3.316</v>
          </cell>
          <cell r="H2226" t="str">
            <v>Điện mãng châm điều trị giảm thị lực do teo gai thị</v>
          </cell>
          <cell r="I2226" t="str">
            <v>Điện mãng châm điều trị giảm thị lực do teo gai thị [kim dài]</v>
          </cell>
          <cell r="J2226" t="str">
            <v>Điện mãng châm điều trị giảm thị lực do teo gai thị</v>
          </cell>
          <cell r="K2226" t="str">
            <v>C</v>
          </cell>
          <cell r="L2226" t="str">
            <v>T1</v>
          </cell>
          <cell r="M2226">
            <v>238</v>
          </cell>
          <cell r="N2226">
            <v>238</v>
          </cell>
          <cell r="P2226" t="str">
            <v>Điện châm (có kim dài)</v>
          </cell>
          <cell r="Q2226">
            <v>55126</v>
          </cell>
          <cell r="R2226">
            <v>23281.043478260901</v>
          </cell>
          <cell r="S2226">
            <v>78400</v>
          </cell>
          <cell r="T2226">
            <v>30265.35652173917</v>
          </cell>
          <cell r="U2226">
            <v>85391.356521739173</v>
          </cell>
          <cell r="V2226">
            <v>85300</v>
          </cell>
          <cell r="W2226">
            <v>3415.6542608695672</v>
          </cell>
          <cell r="X2226">
            <v>88807.010782608733</v>
          </cell>
        </row>
        <row r="2227">
          <cell r="E2227" t="str">
            <v>37.8C00.0230</v>
          </cell>
          <cell r="F2227" t="str">
            <v>03. NHI KHOA</v>
          </cell>
          <cell r="G2227" t="str">
            <v>3.316</v>
          </cell>
          <cell r="H2227" t="str">
            <v>Điện mãng châm điều trị giảm thị lực do teo gai thị</v>
          </cell>
          <cell r="I2227" t="str">
            <v>Điện mãng châm điều trị giảm thị lực do teo gai thị [kim ngắn]</v>
          </cell>
          <cell r="J2227" t="str">
            <v>Điện mãng châm điều trị giảm thị lực do teo gai thị</v>
          </cell>
          <cell r="K2227" t="str">
            <v>C</v>
          </cell>
          <cell r="L2227" t="str">
            <v>T1</v>
          </cell>
          <cell r="M2227">
            <v>239</v>
          </cell>
          <cell r="N2227">
            <v>239</v>
          </cell>
          <cell r="P2227" t="str">
            <v>Điện châm (kim ngắn)</v>
          </cell>
          <cell r="Q2227">
            <v>48126</v>
          </cell>
          <cell r="R2227">
            <v>23281.043478260901</v>
          </cell>
          <cell r="S2227">
            <v>71400</v>
          </cell>
          <cell r="T2227">
            <v>30265.35652173917</v>
          </cell>
          <cell r="U2227">
            <v>78391.356521739173</v>
          </cell>
          <cell r="V2227">
            <v>78300</v>
          </cell>
          <cell r="W2227">
            <v>3135.6542608695672</v>
          </cell>
          <cell r="X2227">
            <v>81527.010782608733</v>
          </cell>
        </row>
        <row r="2228">
          <cell r="E2228" t="str">
            <v>15.8C00.2046</v>
          </cell>
          <cell r="F2228" t="str">
            <v>03. NHI KHOA</v>
          </cell>
          <cell r="G2228" t="str">
            <v>3.318</v>
          </cell>
          <cell r="H2228" t="str">
            <v>Điện mãng châm điều trị giảm thính lực</v>
          </cell>
          <cell r="I2228" t="str">
            <v>Điện mãng châm điều trị giảm thính lực [kim dài]</v>
          </cell>
          <cell r="J2228" t="str">
            <v>Điện mãng châm điều trị giảm thính lực</v>
          </cell>
          <cell r="K2228" t="str">
            <v>C</v>
          </cell>
          <cell r="L2228" t="str">
            <v>T1</v>
          </cell>
          <cell r="M2228">
            <v>238</v>
          </cell>
          <cell r="N2228">
            <v>238</v>
          </cell>
          <cell r="P2228" t="str">
            <v>Điện châm (có kim dài)</v>
          </cell>
          <cell r="Q2228">
            <v>55126</v>
          </cell>
          <cell r="R2228">
            <v>23281.043478260901</v>
          </cell>
          <cell r="S2228">
            <v>78400</v>
          </cell>
          <cell r="T2228">
            <v>30265.35652173917</v>
          </cell>
          <cell r="U2228">
            <v>85391.356521739173</v>
          </cell>
          <cell r="V2228">
            <v>85300</v>
          </cell>
          <cell r="W2228">
            <v>3415.6542608695672</v>
          </cell>
          <cell r="X2228">
            <v>88807.010782608733</v>
          </cell>
        </row>
        <row r="2229">
          <cell r="E2229" t="str">
            <v>37.8C00.0230</v>
          </cell>
          <cell r="F2229" t="str">
            <v>03. NHI KHOA</v>
          </cell>
          <cell r="G2229" t="str">
            <v>3.318</v>
          </cell>
          <cell r="H2229" t="str">
            <v>Điện mãng châm điều trị giảm thính lực</v>
          </cell>
          <cell r="I2229" t="str">
            <v>Điện mãng châm điều trị giảm thính lực [kim ngắn]</v>
          </cell>
          <cell r="J2229" t="str">
            <v>Điện mãng châm điều trị giảm thính lực</v>
          </cell>
          <cell r="K2229" t="str">
            <v>C</v>
          </cell>
          <cell r="L2229" t="str">
            <v>T1</v>
          </cell>
          <cell r="M2229">
            <v>239</v>
          </cell>
          <cell r="N2229">
            <v>239</v>
          </cell>
          <cell r="P2229" t="str">
            <v>Điện châm (kim ngắn)</v>
          </cell>
          <cell r="Q2229">
            <v>48126</v>
          </cell>
          <cell r="R2229">
            <v>23281.043478260901</v>
          </cell>
          <cell r="S2229">
            <v>71400</v>
          </cell>
          <cell r="T2229">
            <v>30265.35652173917</v>
          </cell>
          <cell r="U2229">
            <v>78391.356521739173</v>
          </cell>
          <cell r="V2229">
            <v>78300</v>
          </cell>
          <cell r="W2229">
            <v>3135.6542608695672</v>
          </cell>
          <cell r="X2229">
            <v>81527.010782608733</v>
          </cell>
        </row>
        <row r="2230">
          <cell r="E2230" t="str">
            <v>37.8C00.0230</v>
          </cell>
          <cell r="F2230" t="str">
            <v>8. Y HỌC CỔ TRUYỀN</v>
          </cell>
          <cell r="G2230" t="str">
            <v>8.281</v>
          </cell>
          <cell r="H2230" t="str">
            <v>Điện châm điều trị hội chứng stress</v>
          </cell>
          <cell r="I2230" t="str">
            <v>Điện châm điều trị hội chứng stress</v>
          </cell>
          <cell r="J2230" t="str">
            <v>Điện châm điều trị hội chứng stress</v>
          </cell>
          <cell r="K2230" t="str">
            <v>D</v>
          </cell>
          <cell r="L2230" t="str">
            <v>T2</v>
          </cell>
          <cell r="M2230">
            <v>239</v>
          </cell>
          <cell r="N2230">
            <v>239</v>
          </cell>
          <cell r="P2230" t="str">
            <v>Điện châm (kim ngắn)</v>
          </cell>
          <cell r="Q2230">
            <v>48126</v>
          </cell>
          <cell r="R2230">
            <v>23281.043478260901</v>
          </cell>
          <cell r="S2230">
            <v>71400</v>
          </cell>
          <cell r="T2230">
            <v>30265.35652173917</v>
          </cell>
          <cell r="U2230">
            <v>78391.356521739173</v>
          </cell>
          <cell r="V2230">
            <v>78300</v>
          </cell>
          <cell r="W2230">
            <v>3135.6542608695672</v>
          </cell>
          <cell r="X2230">
            <v>81527.010782608733</v>
          </cell>
        </row>
        <row r="2231">
          <cell r="E2231" t="str">
            <v>15.8C00.2046</v>
          </cell>
          <cell r="F2231" t="str">
            <v>03. NHI KHOA</v>
          </cell>
          <cell r="G2231" t="str">
            <v>3.320</v>
          </cell>
          <cell r="H2231" t="str">
            <v>Điện mãng châm điều trị hen phế quản</v>
          </cell>
          <cell r="I2231" t="str">
            <v>Điện mãng châm điều trị hen phế quản [kim dài]</v>
          </cell>
          <cell r="J2231" t="str">
            <v>Điện mãng châm điều trị hen phế quản</v>
          </cell>
          <cell r="K2231" t="str">
            <v>C</v>
          </cell>
          <cell r="L2231" t="str">
            <v>T1</v>
          </cell>
          <cell r="M2231">
            <v>238</v>
          </cell>
          <cell r="N2231">
            <v>238</v>
          </cell>
          <cell r="P2231" t="str">
            <v>Điện châm (có kim dài)</v>
          </cell>
          <cell r="Q2231">
            <v>55126</v>
          </cell>
          <cell r="R2231">
            <v>23281.043478260901</v>
          </cell>
          <cell r="S2231">
            <v>78400</v>
          </cell>
          <cell r="T2231">
            <v>30265.35652173917</v>
          </cell>
          <cell r="U2231">
            <v>85391.356521739173</v>
          </cell>
          <cell r="V2231">
            <v>85300</v>
          </cell>
          <cell r="W2231">
            <v>3415.6542608695672</v>
          </cell>
          <cell r="X2231">
            <v>88807.010782608733</v>
          </cell>
        </row>
        <row r="2232">
          <cell r="E2232" t="str">
            <v>37.8C00.0230</v>
          </cell>
          <cell r="F2232" t="str">
            <v>8. Y HỌC CỔ TRUYỀN</v>
          </cell>
          <cell r="G2232" t="str">
            <v>8.295</v>
          </cell>
          <cell r="H2232" t="str">
            <v>Điện châm điều trị hội chứng tiền mãn kinh</v>
          </cell>
          <cell r="I2232" t="str">
            <v>Điện châm điều trị hội chứng tiền mãn kinh</v>
          </cell>
          <cell r="J2232" t="str">
            <v>Điện châm điều trị hội chứng tiền mãn kinh</v>
          </cell>
          <cell r="K2232" t="str">
            <v>D</v>
          </cell>
          <cell r="L2232" t="str">
            <v>T2</v>
          </cell>
          <cell r="M2232">
            <v>239</v>
          </cell>
          <cell r="N2232">
            <v>239</v>
          </cell>
          <cell r="P2232" t="str">
            <v>Điện châm (kim ngắn)</v>
          </cell>
          <cell r="Q2232">
            <v>48126</v>
          </cell>
          <cell r="R2232">
            <v>23281.043478260901</v>
          </cell>
          <cell r="S2232">
            <v>71400</v>
          </cell>
          <cell r="T2232">
            <v>30265.35652173917</v>
          </cell>
          <cell r="U2232">
            <v>78391.356521739173</v>
          </cell>
          <cell r="V2232">
            <v>78300</v>
          </cell>
          <cell r="W2232">
            <v>3135.6542608695672</v>
          </cell>
          <cell r="X2232">
            <v>81527.010782608733</v>
          </cell>
        </row>
        <row r="2233">
          <cell r="E2233" t="str">
            <v>15.8C00.2046</v>
          </cell>
          <cell r="F2233" t="str">
            <v>8. Y HỌC CỔ TRUYỀN</v>
          </cell>
          <cell r="G2233" t="str">
            <v>8.131</v>
          </cell>
          <cell r="H2233" t="str">
            <v>Điện mãng châm điều trị hen phế quản</v>
          </cell>
          <cell r="I2233" t="str">
            <v>Điện mãng châm điều trị hen phế quản [kim dài]</v>
          </cell>
          <cell r="J2233" t="str">
            <v>Điện mãng châm điều trị hen phế quản</v>
          </cell>
          <cell r="K2233" t="str">
            <v>C</v>
          </cell>
          <cell r="L2233" t="str">
            <v>T1</v>
          </cell>
          <cell r="M2233">
            <v>238</v>
          </cell>
          <cell r="N2233">
            <v>238</v>
          </cell>
          <cell r="P2233" t="str">
            <v>Điện châm (có kim dài)</v>
          </cell>
          <cell r="Q2233">
            <v>55126</v>
          </cell>
          <cell r="R2233">
            <v>23281.043478260901</v>
          </cell>
          <cell r="S2233">
            <v>78400</v>
          </cell>
          <cell r="T2233">
            <v>30265.35652173917</v>
          </cell>
          <cell r="U2233">
            <v>85391.356521739173</v>
          </cell>
          <cell r="V2233">
            <v>85300</v>
          </cell>
          <cell r="W2233">
            <v>3415.6542608695672</v>
          </cell>
          <cell r="X2233">
            <v>88807.010782608733</v>
          </cell>
        </row>
        <row r="2234">
          <cell r="E2234" t="str">
            <v>37.8C00.0230</v>
          </cell>
          <cell r="F2234" t="str">
            <v>03. NHI KHOA</v>
          </cell>
          <cell r="G2234" t="str">
            <v>3.320</v>
          </cell>
          <cell r="H2234" t="str">
            <v>Điện mãng châm điều trị hen phế quản</v>
          </cell>
          <cell r="I2234" t="str">
            <v>Điện mãng châm điều trị hen phế quản [kim ngắn]</v>
          </cell>
          <cell r="J2234" t="str">
            <v>Điện mãng châm điều trị hen phế quản</v>
          </cell>
          <cell r="K2234" t="str">
            <v>C</v>
          </cell>
          <cell r="L2234" t="str">
            <v>T1</v>
          </cell>
          <cell r="M2234">
            <v>239</v>
          </cell>
          <cell r="N2234">
            <v>239</v>
          </cell>
          <cell r="P2234" t="str">
            <v>Điện châm (kim ngắn)</v>
          </cell>
          <cell r="Q2234">
            <v>48126</v>
          </cell>
          <cell r="R2234">
            <v>23281.043478260901</v>
          </cell>
          <cell r="S2234">
            <v>71400</v>
          </cell>
          <cell r="T2234">
            <v>30265.35652173917</v>
          </cell>
          <cell r="U2234">
            <v>78391.356521739173</v>
          </cell>
          <cell r="V2234">
            <v>78300</v>
          </cell>
          <cell r="W2234">
            <v>3135.6542608695672</v>
          </cell>
          <cell r="X2234">
            <v>81527.010782608733</v>
          </cell>
        </row>
        <row r="2235">
          <cell r="E2235" t="str">
            <v>37.8C00.0230</v>
          </cell>
          <cell r="F2235" t="str">
            <v>8. Y HỌC CỔ TRUYỀN</v>
          </cell>
          <cell r="G2235" t="str">
            <v>8.306</v>
          </cell>
          <cell r="H2235" t="str">
            <v>Điện châm điều trị lác cơ năng</v>
          </cell>
          <cell r="I2235" t="str">
            <v>Điện châm điều trị lác cơ năng</v>
          </cell>
          <cell r="J2235" t="str">
            <v>Điện châm điều trị lác cơ năng</v>
          </cell>
          <cell r="K2235" t="str">
            <v>D</v>
          </cell>
          <cell r="L2235" t="str">
            <v>T2</v>
          </cell>
          <cell r="M2235">
            <v>239</v>
          </cell>
          <cell r="N2235">
            <v>239</v>
          </cell>
          <cell r="P2235" t="str">
            <v>Điện châm (kim ngắn)</v>
          </cell>
          <cell r="Q2235">
            <v>48126</v>
          </cell>
          <cell r="R2235">
            <v>23281.043478260901</v>
          </cell>
          <cell r="S2235">
            <v>71400</v>
          </cell>
          <cell r="T2235">
            <v>30265.35652173917</v>
          </cell>
          <cell r="U2235">
            <v>78391.356521739173</v>
          </cell>
          <cell r="V2235">
            <v>78300</v>
          </cell>
          <cell r="W2235">
            <v>3135.6542608695672</v>
          </cell>
          <cell r="X2235">
            <v>81527.010782608733</v>
          </cell>
        </row>
        <row r="2236">
          <cell r="E2236" t="str">
            <v>37.8C00.0230</v>
          </cell>
          <cell r="F2236" t="str">
            <v>03. NHI KHOA</v>
          </cell>
          <cell r="G2236" t="str">
            <v>3.317</v>
          </cell>
          <cell r="H2236" t="str">
            <v>Điện mãng châm điều trị hội chứng tiền đình</v>
          </cell>
          <cell r="I2236" t="str">
            <v>Điện mãng châm điều trị hội chứng tiền đình</v>
          </cell>
          <cell r="J2236" t="str">
            <v>Điện mãng châm điều trị hội chứng tiền đình</v>
          </cell>
          <cell r="K2236" t="str">
            <v>C</v>
          </cell>
          <cell r="L2236" t="str">
            <v>T1</v>
          </cell>
          <cell r="M2236">
            <v>239</v>
          </cell>
          <cell r="N2236">
            <v>239</v>
          </cell>
          <cell r="P2236" t="str">
            <v>Điện châm (kim ngắn)</v>
          </cell>
          <cell r="Q2236">
            <v>48126</v>
          </cell>
          <cell r="R2236">
            <v>23281.043478260901</v>
          </cell>
          <cell r="S2236">
            <v>71400</v>
          </cell>
          <cell r="T2236">
            <v>30265.35652173917</v>
          </cell>
          <cell r="U2236">
            <v>78391.356521739173</v>
          </cell>
          <cell r="V2236">
            <v>78300</v>
          </cell>
          <cell r="W2236">
            <v>3135.6542608695672</v>
          </cell>
          <cell r="X2236">
            <v>81527.010782608733</v>
          </cell>
        </row>
        <row r="2237">
          <cell r="E2237" t="str">
            <v>37.8C00.0230</v>
          </cell>
          <cell r="F2237" t="str">
            <v>8. Y HỌC CỔ TRUYỀN</v>
          </cell>
          <cell r="G2237" t="str">
            <v>8.316</v>
          </cell>
          <cell r="H2237" t="str">
            <v>Điện châm điều trị liệt do tổn thương đám rối dây thần kinh</v>
          </cell>
          <cell r="I2237" t="str">
            <v>Điện châm điều trị liệt do tổn thương đám rối dây thần kinh</v>
          </cell>
          <cell r="J2237" t="str">
            <v>Điện châm điều trị liệt do tổn thương đám rối dây thần kinh</v>
          </cell>
          <cell r="K2237" t="str">
            <v>D</v>
          </cell>
          <cell r="L2237" t="str">
            <v>T2</v>
          </cell>
          <cell r="M2237">
            <v>239</v>
          </cell>
          <cell r="N2237">
            <v>239</v>
          </cell>
          <cell r="P2237" t="str">
            <v>Điện châm (kim ngắn)</v>
          </cell>
          <cell r="Q2237">
            <v>48126</v>
          </cell>
          <cell r="R2237">
            <v>23281.043478260901</v>
          </cell>
          <cell r="S2237">
            <v>71400</v>
          </cell>
          <cell r="T2237">
            <v>30265.35652173917</v>
          </cell>
          <cell r="U2237">
            <v>78391.356521739173</v>
          </cell>
          <cell r="V2237">
            <v>78300</v>
          </cell>
          <cell r="W2237">
            <v>3135.6542608695672</v>
          </cell>
          <cell r="X2237">
            <v>81527.010782608733</v>
          </cell>
        </row>
        <row r="2238">
          <cell r="E2238" t="str">
            <v>37.8C00.0230</v>
          </cell>
          <cell r="F2238" t="str">
            <v>8. Y HỌC CỔ TRUYỀN</v>
          </cell>
          <cell r="G2238" t="str">
            <v>8.320</v>
          </cell>
          <cell r="H2238" t="str">
            <v>Điện châm điều trị liệt do viêm đa rễ, đa dây thần kinh</v>
          </cell>
          <cell r="I2238" t="str">
            <v>Điện châm điều trị liệt do viêm đa rễ, đa dây thần kinh</v>
          </cell>
          <cell r="J2238" t="str">
            <v>Điện châm điều trị liệt do viêm đa rễ, đa dây thần kinh</v>
          </cell>
          <cell r="K2238" t="str">
            <v>D</v>
          </cell>
          <cell r="L2238" t="str">
            <v>T2</v>
          </cell>
          <cell r="M2238">
            <v>239</v>
          </cell>
          <cell r="N2238">
            <v>239</v>
          </cell>
          <cell r="P2238" t="str">
            <v>Điện châm (kim ngắn)</v>
          </cell>
          <cell r="Q2238">
            <v>48126</v>
          </cell>
          <cell r="R2238">
            <v>23281.043478260901</v>
          </cell>
          <cell r="S2238">
            <v>71400</v>
          </cell>
          <cell r="T2238">
            <v>30265.35652173917</v>
          </cell>
          <cell r="U2238">
            <v>78391.356521739173</v>
          </cell>
          <cell r="V2238">
            <v>78300</v>
          </cell>
          <cell r="W2238">
            <v>3135.6542608695672</v>
          </cell>
          <cell r="X2238">
            <v>81527.010782608733</v>
          </cell>
        </row>
        <row r="2239">
          <cell r="E2239" t="str">
            <v>37.8C00.0230</v>
          </cell>
          <cell r="F2239" t="str">
            <v>8. Y HỌC CỔ TRUYỀN</v>
          </cell>
          <cell r="G2239" t="str">
            <v>8.287</v>
          </cell>
          <cell r="H2239" t="str">
            <v>Điện châm điều trị liệt tay do tổn thương đám rối cánh tay ở trẻ em</v>
          </cell>
          <cell r="I2239" t="str">
            <v>Điện châm điều trị liệt tay do tổn thương đám rối cánh tay ở trẻ em</v>
          </cell>
          <cell r="J2239" t="str">
            <v>Điện châm điều trị liệt tay do tổn thương đám rối cánh tay ở trẻ em</v>
          </cell>
          <cell r="K2239" t="str">
            <v>D</v>
          </cell>
          <cell r="L2239" t="str">
            <v>T2</v>
          </cell>
          <cell r="M2239">
            <v>239</v>
          </cell>
          <cell r="N2239">
            <v>239</v>
          </cell>
          <cell r="P2239" t="str">
            <v>Điện châm (kim ngắn)</v>
          </cell>
          <cell r="Q2239">
            <v>48126</v>
          </cell>
          <cell r="R2239">
            <v>23281.043478260901</v>
          </cell>
          <cell r="S2239">
            <v>71400</v>
          </cell>
          <cell r="T2239">
            <v>30265.35652173917</v>
          </cell>
          <cell r="U2239">
            <v>78391.356521739173</v>
          </cell>
          <cell r="V2239">
            <v>78300</v>
          </cell>
          <cell r="W2239">
            <v>3135.6542608695672</v>
          </cell>
          <cell r="X2239">
            <v>81527.010782608733</v>
          </cell>
        </row>
        <row r="2240">
          <cell r="E2240" t="str">
            <v>15.8C00.2046</v>
          </cell>
          <cell r="F2240" t="str">
            <v>03. NHI KHOA</v>
          </cell>
          <cell r="G2240" t="str">
            <v>3.317</v>
          </cell>
          <cell r="H2240" t="str">
            <v>Điện mãng châm điều trị hội chứng tiền đình</v>
          </cell>
          <cell r="I2240" t="str">
            <v>Điện mãng châm điều trị hội chứng tiền đình [kim dài]</v>
          </cell>
          <cell r="J2240" t="str">
            <v>Điện mãng châm điều trị hội chứng tiền đình</v>
          </cell>
          <cell r="K2240" t="str">
            <v>C</v>
          </cell>
          <cell r="L2240" t="str">
            <v>T1</v>
          </cell>
          <cell r="M2240">
            <v>238</v>
          </cell>
          <cell r="N2240">
            <v>238</v>
          </cell>
          <cell r="P2240" t="str">
            <v>Điện châm (có kim dài)</v>
          </cell>
          <cell r="Q2240">
            <v>55126</v>
          </cell>
          <cell r="R2240">
            <v>23281.043478260901</v>
          </cell>
          <cell r="S2240">
            <v>78400</v>
          </cell>
          <cell r="T2240">
            <v>30265.35652173917</v>
          </cell>
          <cell r="U2240">
            <v>85391.356521739173</v>
          </cell>
          <cell r="V2240">
            <v>85300</v>
          </cell>
          <cell r="W2240">
            <v>3415.6542608695672</v>
          </cell>
          <cell r="X2240">
            <v>88807.010782608733</v>
          </cell>
        </row>
        <row r="2241">
          <cell r="E2241" t="str">
            <v>37.8C00.0230</v>
          </cell>
          <cell r="F2241" t="str">
            <v>8. Y HỌC CỔ TRUYỀN</v>
          </cell>
          <cell r="G2241" t="str">
            <v>8.285</v>
          </cell>
          <cell r="H2241" t="str">
            <v>Điện châm điều trị phục hồi chức năng cho trẻ bại liệt</v>
          </cell>
          <cell r="I2241" t="str">
            <v>Điện châm điều trị phục hồi chức năng cho trẻ bại liệt</v>
          </cell>
          <cell r="J2241" t="str">
            <v>Điện châm điều trị phục hồi chức năng cho trẻ bại liệt</v>
          </cell>
          <cell r="K2241" t="str">
            <v>D</v>
          </cell>
          <cell r="L2241" t="str">
            <v>T2</v>
          </cell>
          <cell r="M2241">
            <v>239</v>
          </cell>
          <cell r="N2241">
            <v>239</v>
          </cell>
          <cell r="P2241" t="str">
            <v>Điện châm (kim ngắn)</v>
          </cell>
          <cell r="Q2241">
            <v>48126</v>
          </cell>
          <cell r="R2241">
            <v>23281.043478260901</v>
          </cell>
          <cell r="S2241">
            <v>71400</v>
          </cell>
          <cell r="T2241">
            <v>30265.35652173917</v>
          </cell>
          <cell r="U2241">
            <v>78391.356521739173</v>
          </cell>
          <cell r="V2241">
            <v>78300</v>
          </cell>
          <cell r="W2241">
            <v>3135.6542608695672</v>
          </cell>
          <cell r="X2241">
            <v>81527.010782608733</v>
          </cell>
        </row>
        <row r="2242">
          <cell r="E2242" t="str">
            <v>37.8C00.0230</v>
          </cell>
          <cell r="F2242" t="str">
            <v>8. Y HỌC CỔ TRUYỀN</v>
          </cell>
          <cell r="G2242" t="str">
            <v>8.289</v>
          </cell>
          <cell r="H2242" t="str">
            <v>Điện châm điều trị phục hồi chức năng vận động ở trẻ bại não</v>
          </cell>
          <cell r="I2242" t="str">
            <v>Điện châm điều trị phục hồi chức năng vận động ở trẻ bại não</v>
          </cell>
          <cell r="J2242" t="str">
            <v>Điện châm điều trị phục hồi chức năng vận động ở trẻ bại não</v>
          </cell>
          <cell r="K2242" t="str">
            <v>D</v>
          </cell>
          <cell r="L2242" t="str">
            <v>T2</v>
          </cell>
          <cell r="M2242">
            <v>239</v>
          </cell>
          <cell r="N2242">
            <v>239</v>
          </cell>
          <cell r="P2242" t="str">
            <v>Điện châm (kim ngắn)</v>
          </cell>
          <cell r="Q2242">
            <v>48126</v>
          </cell>
          <cell r="R2242">
            <v>23281.043478260901</v>
          </cell>
          <cell r="S2242">
            <v>71400</v>
          </cell>
          <cell r="T2242">
            <v>30265.35652173917</v>
          </cell>
          <cell r="U2242">
            <v>78391.356521739173</v>
          </cell>
          <cell r="V2242">
            <v>78300</v>
          </cell>
          <cell r="W2242">
            <v>3135.6542608695672</v>
          </cell>
          <cell r="X2242">
            <v>81527.010782608733</v>
          </cell>
        </row>
        <row r="2243">
          <cell r="E2243" t="str">
            <v>15.8C00.2046</v>
          </cell>
          <cell r="F2243" t="str">
            <v>8. Y HỌC CỔ TRUYỀN</v>
          </cell>
          <cell r="G2243" t="str">
            <v>8.129</v>
          </cell>
          <cell r="H2243" t="str">
            <v>Điện mãng châm điều trị hội chứng tiền đình</v>
          </cell>
          <cell r="I2243" t="str">
            <v>Điện mãng châm điều trị hội chứng tiền đình [kim dài]</v>
          </cell>
          <cell r="J2243" t="str">
            <v>Điện mãng châm điều trị hội chứng tiền đình</v>
          </cell>
          <cell r="K2243" t="str">
            <v>C</v>
          </cell>
          <cell r="L2243" t="str">
            <v>T1</v>
          </cell>
          <cell r="M2243">
            <v>238</v>
          </cell>
          <cell r="N2243">
            <v>238</v>
          </cell>
          <cell r="P2243" t="str">
            <v>Điện châm (có kim dài)</v>
          </cell>
          <cell r="Q2243">
            <v>55126</v>
          </cell>
          <cell r="R2243">
            <v>23281.043478260901</v>
          </cell>
          <cell r="S2243">
            <v>78400</v>
          </cell>
          <cell r="T2243">
            <v>30265.35652173917</v>
          </cell>
          <cell r="U2243">
            <v>85391.356521739173</v>
          </cell>
          <cell r="V2243">
            <v>85300</v>
          </cell>
          <cell r="W2243">
            <v>3415.6542608695672</v>
          </cell>
          <cell r="X2243">
            <v>88807.010782608733</v>
          </cell>
        </row>
        <row r="2244">
          <cell r="E2244" t="str">
            <v>37.8C00.0230</v>
          </cell>
          <cell r="F2244" t="str">
            <v>8. Y HỌC CỔ TRUYỀN</v>
          </cell>
          <cell r="G2244" t="str">
            <v>8.307</v>
          </cell>
          <cell r="H2244" t="str">
            <v>Điện châm điều trị rối loạn cảm giác nông</v>
          </cell>
          <cell r="I2244" t="str">
            <v>Điện châm điều trị rối loạn cảm giác nông</v>
          </cell>
          <cell r="J2244" t="str">
            <v>Điện châm điều trị rối loạn cảm giác nông</v>
          </cell>
          <cell r="K2244" t="str">
            <v>D</v>
          </cell>
          <cell r="L2244" t="str">
            <v>T2</v>
          </cell>
          <cell r="M2244">
            <v>239</v>
          </cell>
          <cell r="N2244">
            <v>239</v>
          </cell>
          <cell r="P2244" t="str">
            <v>Điện châm (kim ngắn)</v>
          </cell>
          <cell r="Q2244">
            <v>48126</v>
          </cell>
          <cell r="R2244">
            <v>23281.043478260901</v>
          </cell>
          <cell r="S2244">
            <v>71400</v>
          </cell>
          <cell r="T2244">
            <v>30265.35652173917</v>
          </cell>
          <cell r="U2244">
            <v>78391.356521739173</v>
          </cell>
          <cell r="V2244">
            <v>78300</v>
          </cell>
          <cell r="W2244">
            <v>3135.6542608695672</v>
          </cell>
          <cell r="X2244">
            <v>81527.010782608733</v>
          </cell>
        </row>
        <row r="2245">
          <cell r="E2245" t="str">
            <v>37.8C00.0230</v>
          </cell>
          <cell r="F2245" t="str">
            <v>8. Y HỌC CỔ TRUYỀN</v>
          </cell>
          <cell r="G2245" t="str">
            <v>8.297</v>
          </cell>
          <cell r="H2245" t="str">
            <v>Điện châm điều trị rối loạn thần kinh chức năng sau chấn thương sọ não</v>
          </cell>
          <cell r="I2245" t="str">
            <v>Điện châm điều trị rối loạn thần kinh chức năng sau chấn thương sọ não</v>
          </cell>
          <cell r="J2245" t="str">
            <v>Điện châm điều trị rối loạn thần kinh chức năng sau chấn thương sọ não</v>
          </cell>
          <cell r="K2245" t="str">
            <v>D</v>
          </cell>
          <cell r="L2245" t="str">
            <v>T2</v>
          </cell>
          <cell r="M2245">
            <v>239</v>
          </cell>
          <cell r="N2245">
            <v>239</v>
          </cell>
          <cell r="P2245" t="str">
            <v>Điện châm (kim ngắn)</v>
          </cell>
          <cell r="Q2245">
            <v>48126</v>
          </cell>
          <cell r="R2245">
            <v>23281.043478260901</v>
          </cell>
          <cell r="S2245">
            <v>71400</v>
          </cell>
          <cell r="T2245">
            <v>30265.35652173917</v>
          </cell>
          <cell r="U2245">
            <v>78391.356521739173</v>
          </cell>
          <cell r="V2245">
            <v>78300</v>
          </cell>
          <cell r="W2245">
            <v>3135.6542608695672</v>
          </cell>
          <cell r="X2245">
            <v>81527.010782608733</v>
          </cell>
        </row>
        <row r="2246">
          <cell r="E2246" t="str">
            <v>15.8C00.2046</v>
          </cell>
          <cell r="F2246" t="str">
            <v>03. NHI KHOA</v>
          </cell>
          <cell r="G2246" t="str">
            <v>3.334</v>
          </cell>
          <cell r="H2246" t="str">
            <v>Điện mãng châm điều trị hội chứng vai gáy</v>
          </cell>
          <cell r="I2246" t="str">
            <v>Điện mãng châm điều trị hội chứng vai gáy [kim dài]</v>
          </cell>
          <cell r="J2246" t="str">
            <v>Điện mãng châm điều trị hội chứng vai gáy</v>
          </cell>
          <cell r="K2246" t="str">
            <v>C</v>
          </cell>
          <cell r="L2246" t="str">
            <v>T1</v>
          </cell>
          <cell r="M2246">
            <v>238</v>
          </cell>
          <cell r="N2246">
            <v>238</v>
          </cell>
          <cell r="P2246" t="str">
            <v>Điện châm (có kim dài)</v>
          </cell>
          <cell r="Q2246">
            <v>55126</v>
          </cell>
          <cell r="R2246">
            <v>23281.043478260901</v>
          </cell>
          <cell r="S2246">
            <v>78400</v>
          </cell>
          <cell r="T2246">
            <v>30265.35652173917</v>
          </cell>
          <cell r="U2246">
            <v>85391.356521739173</v>
          </cell>
          <cell r="V2246">
            <v>85300</v>
          </cell>
          <cell r="W2246">
            <v>3415.6542608695672</v>
          </cell>
          <cell r="X2246">
            <v>88807.010782608733</v>
          </cell>
        </row>
        <row r="2247">
          <cell r="E2247" t="str">
            <v>15.8C00.2046</v>
          </cell>
          <cell r="F2247" t="str">
            <v>8. Y HỌC CỔ TRUYỀN</v>
          </cell>
          <cell r="G2247" t="str">
            <v>8.130</v>
          </cell>
          <cell r="H2247" t="str">
            <v>Điện mãng châm điều trị hội chứng vai gáy</v>
          </cell>
          <cell r="I2247" t="str">
            <v>Điện mãng châm điều trị hội chứng vai gáy [kim dài]</v>
          </cell>
          <cell r="J2247" t="str">
            <v>Điện mãng châm điều trị hội chứng vai gáy</v>
          </cell>
          <cell r="K2247" t="str">
            <v>C</v>
          </cell>
          <cell r="L2247" t="str">
            <v>T1</v>
          </cell>
          <cell r="M2247">
            <v>238</v>
          </cell>
          <cell r="N2247">
            <v>238</v>
          </cell>
          <cell r="P2247" t="str">
            <v>Điện châm (có kim dài)</v>
          </cell>
          <cell r="Q2247">
            <v>55126</v>
          </cell>
          <cell r="R2247">
            <v>23281.043478260901</v>
          </cell>
          <cell r="S2247">
            <v>78400</v>
          </cell>
          <cell r="T2247">
            <v>30265.35652173917</v>
          </cell>
          <cell r="U2247">
            <v>85391.356521739173</v>
          </cell>
          <cell r="V2247">
            <v>85300</v>
          </cell>
          <cell r="W2247">
            <v>3415.6542608695672</v>
          </cell>
          <cell r="X2247">
            <v>88807.010782608733</v>
          </cell>
        </row>
        <row r="2248">
          <cell r="E2248" t="str">
            <v>37.8C00.0230</v>
          </cell>
          <cell r="F2248" t="str">
            <v>8. Y HỌC CỔ TRUYỀN</v>
          </cell>
          <cell r="G2248" t="str">
            <v>8.292</v>
          </cell>
          <cell r="H2248" t="str">
            <v>Điện châm điều trị rối loạn tiểu tiện</v>
          </cell>
          <cell r="I2248" t="str">
            <v>Điện châm điều trị rối loạn tiểu tiện</v>
          </cell>
          <cell r="J2248" t="str">
            <v>Điện châm điều trị rối loạn tiểu tiện</v>
          </cell>
          <cell r="K2248" t="str">
            <v>D</v>
          </cell>
          <cell r="L2248" t="str">
            <v>T2</v>
          </cell>
          <cell r="M2248">
            <v>239</v>
          </cell>
          <cell r="N2248">
            <v>239</v>
          </cell>
          <cell r="P2248" t="str">
            <v>Điện châm (kim ngắn)</v>
          </cell>
          <cell r="Q2248">
            <v>48126</v>
          </cell>
          <cell r="R2248">
            <v>23281.043478260901</v>
          </cell>
          <cell r="S2248">
            <v>71400</v>
          </cell>
          <cell r="T2248">
            <v>30265.35652173917</v>
          </cell>
          <cell r="U2248">
            <v>78391.356521739173</v>
          </cell>
          <cell r="V2248">
            <v>78300</v>
          </cell>
          <cell r="W2248">
            <v>3135.6542608695672</v>
          </cell>
          <cell r="X2248">
            <v>81527.010782608733</v>
          </cell>
        </row>
        <row r="2249">
          <cell r="E2249" t="str">
            <v>37.8C00.0230</v>
          </cell>
          <cell r="F2249" t="str">
            <v>8. Y HỌC CỔ TRUYỀN</v>
          </cell>
          <cell r="G2249" t="str">
            <v>8.294</v>
          </cell>
          <cell r="H2249" t="str">
            <v>Điện châm điều trị sa tử cung</v>
          </cell>
          <cell r="I2249" t="str">
            <v>Điện châm điều trị sa tử cung</v>
          </cell>
          <cell r="J2249" t="str">
            <v>Điện châm điều trị sa tử cung</v>
          </cell>
          <cell r="K2249" t="str">
            <v>D</v>
          </cell>
          <cell r="L2249" t="str">
            <v>T2</v>
          </cell>
          <cell r="M2249">
            <v>239</v>
          </cell>
          <cell r="N2249">
            <v>239</v>
          </cell>
          <cell r="P2249" t="str">
            <v>Điện châm (kim ngắn)</v>
          </cell>
          <cell r="Q2249">
            <v>48126</v>
          </cell>
          <cell r="R2249">
            <v>23281.043478260901</v>
          </cell>
          <cell r="S2249">
            <v>71400</v>
          </cell>
          <cell r="T2249">
            <v>30265.35652173917</v>
          </cell>
          <cell r="U2249">
            <v>78391.356521739173</v>
          </cell>
          <cell r="V2249">
            <v>78300</v>
          </cell>
          <cell r="W2249">
            <v>3135.6542608695672</v>
          </cell>
          <cell r="X2249">
            <v>81527.010782608733</v>
          </cell>
        </row>
        <row r="2250">
          <cell r="E2250" t="str">
            <v>37.8C00.0230</v>
          </cell>
          <cell r="F2250" t="str">
            <v>8. Y HỌC CỔ TRUYỀN</v>
          </cell>
          <cell r="G2250" t="str">
            <v>8.280</v>
          </cell>
          <cell r="H2250" t="str">
            <v>Điện châm điều trị thiểu năng tuần hoàn não mạn tính</v>
          </cell>
          <cell r="I2250" t="str">
            <v>Điện châm điều trị thiểu năng tuần hoàn não mạn tính</v>
          </cell>
          <cell r="J2250" t="str">
            <v>Điện châm điều trị thiểu năng tuần hoàn não mạn tính</v>
          </cell>
          <cell r="K2250" t="str">
            <v>D</v>
          </cell>
          <cell r="L2250" t="str">
            <v>T2</v>
          </cell>
          <cell r="M2250">
            <v>239</v>
          </cell>
          <cell r="N2250">
            <v>239</v>
          </cell>
          <cell r="P2250" t="str">
            <v>Điện châm (kim ngắn)</v>
          </cell>
          <cell r="Q2250">
            <v>48126</v>
          </cell>
          <cell r="R2250">
            <v>23281.043478260901</v>
          </cell>
          <cell r="S2250">
            <v>71400</v>
          </cell>
          <cell r="T2250">
            <v>30265.35652173917</v>
          </cell>
          <cell r="U2250">
            <v>78391.356521739173</v>
          </cell>
          <cell r="V2250">
            <v>78300</v>
          </cell>
          <cell r="W2250">
            <v>3135.6542608695672</v>
          </cell>
          <cell r="X2250">
            <v>81527.010782608733</v>
          </cell>
        </row>
        <row r="2251">
          <cell r="E2251" t="str">
            <v>37.8C00.0230</v>
          </cell>
          <cell r="F2251" t="str">
            <v>8. Y HỌC CỔ TRUYỀN</v>
          </cell>
          <cell r="G2251" t="str">
            <v>8.284</v>
          </cell>
          <cell r="H2251" t="str">
            <v>Điện châm điều trị trĩ</v>
          </cell>
          <cell r="I2251" t="str">
            <v>Điện châm điều trị trĩ</v>
          </cell>
          <cell r="J2251" t="str">
            <v>Điện châm điều trị trĩ</v>
          </cell>
          <cell r="K2251" t="str">
            <v>D</v>
          </cell>
          <cell r="L2251" t="str">
            <v>T2</v>
          </cell>
          <cell r="M2251">
            <v>239</v>
          </cell>
          <cell r="N2251">
            <v>239</v>
          </cell>
          <cell r="P2251" t="str">
            <v>Điện châm (kim ngắn)</v>
          </cell>
          <cell r="Q2251">
            <v>48126</v>
          </cell>
          <cell r="R2251">
            <v>23281.043478260901</v>
          </cell>
          <cell r="S2251">
            <v>71400</v>
          </cell>
          <cell r="T2251">
            <v>30265.35652173917</v>
          </cell>
          <cell r="U2251">
            <v>78391.356521739173</v>
          </cell>
          <cell r="V2251">
            <v>78300</v>
          </cell>
          <cell r="W2251">
            <v>3135.6542608695672</v>
          </cell>
          <cell r="X2251">
            <v>81527.010782608733</v>
          </cell>
        </row>
        <row r="2252">
          <cell r="E2252" t="str">
            <v>37.8C00.0230</v>
          </cell>
          <cell r="F2252" t="str">
            <v>8. Y HỌC CỔ TRUYỀN</v>
          </cell>
          <cell r="G2252" t="str">
            <v>8.314</v>
          </cell>
          <cell r="H2252" t="str">
            <v>Điện châm điều trị ù tai</v>
          </cell>
          <cell r="I2252" t="str">
            <v>Điện châm điều trị ù tai</v>
          </cell>
          <cell r="J2252" t="str">
            <v>Điện châm điều trị ù tai</v>
          </cell>
          <cell r="K2252" t="str">
            <v>D</v>
          </cell>
          <cell r="L2252" t="str">
            <v>T2</v>
          </cell>
          <cell r="M2252">
            <v>239</v>
          </cell>
          <cell r="N2252">
            <v>239</v>
          </cell>
          <cell r="P2252" t="str">
            <v>Điện châm (kim ngắn)</v>
          </cell>
          <cell r="Q2252">
            <v>48126</v>
          </cell>
          <cell r="R2252">
            <v>23281.043478260901</v>
          </cell>
          <cell r="S2252">
            <v>71400</v>
          </cell>
          <cell r="T2252">
            <v>30265.35652173917</v>
          </cell>
          <cell r="U2252">
            <v>78391.356521739173</v>
          </cell>
          <cell r="V2252">
            <v>78300</v>
          </cell>
          <cell r="W2252">
            <v>3135.6542608695672</v>
          </cell>
          <cell r="X2252">
            <v>81527.010782608733</v>
          </cell>
        </row>
        <row r="2253">
          <cell r="E2253" t="str">
            <v>37.8C00.0230</v>
          </cell>
          <cell r="F2253" t="str">
            <v>8. Y HỌC CỔ TRUYỀN</v>
          </cell>
          <cell r="G2253" t="str">
            <v>8.283</v>
          </cell>
          <cell r="H2253" t="str">
            <v>Điện châm điều trị viêm Amidan</v>
          </cell>
          <cell r="I2253" t="str">
            <v>Điện châm điều trị viêm Amidan</v>
          </cell>
          <cell r="J2253" t="str">
            <v>Điện châm điều trị viêm amidan</v>
          </cell>
          <cell r="K2253" t="str">
            <v>D</v>
          </cell>
          <cell r="L2253" t="str">
            <v>T2</v>
          </cell>
          <cell r="M2253">
            <v>239</v>
          </cell>
          <cell r="N2253">
            <v>239</v>
          </cell>
          <cell r="P2253" t="str">
            <v>Điện châm (kim ngắn)</v>
          </cell>
          <cell r="Q2253">
            <v>48126</v>
          </cell>
          <cell r="R2253">
            <v>23281.043478260901</v>
          </cell>
          <cell r="S2253">
            <v>71400</v>
          </cell>
          <cell r="T2253">
            <v>30265.35652173917</v>
          </cell>
          <cell r="U2253">
            <v>78391.356521739173</v>
          </cell>
          <cell r="V2253">
            <v>78300</v>
          </cell>
          <cell r="W2253">
            <v>3135.6542608695672</v>
          </cell>
          <cell r="X2253">
            <v>81527.010782608733</v>
          </cell>
        </row>
        <row r="2254">
          <cell r="E2254" t="str">
            <v>37.8C00.0230</v>
          </cell>
          <cell r="F2254" t="str">
            <v>8. Y HỌC CỔ TRUYỀN</v>
          </cell>
          <cell r="G2254" t="str">
            <v>8.291</v>
          </cell>
          <cell r="H2254" t="str">
            <v>Điện châm điều trị viêm bàng quang</v>
          </cell>
          <cell r="I2254" t="str">
            <v>Điện châm điều trị viêm bàng quang</v>
          </cell>
          <cell r="J2254" t="str">
            <v>Điện châm điều trị viêm bàng quang</v>
          </cell>
          <cell r="K2254" t="str">
            <v>D</v>
          </cell>
          <cell r="L2254" t="str">
            <v>T2</v>
          </cell>
          <cell r="M2254">
            <v>239</v>
          </cell>
          <cell r="N2254">
            <v>239</v>
          </cell>
          <cell r="P2254" t="str">
            <v>Điện châm (kim ngắn)</v>
          </cell>
          <cell r="Q2254">
            <v>48126</v>
          </cell>
          <cell r="R2254">
            <v>23281.043478260901</v>
          </cell>
          <cell r="S2254">
            <v>71400</v>
          </cell>
          <cell r="T2254">
            <v>30265.35652173917</v>
          </cell>
          <cell r="U2254">
            <v>78391.356521739173</v>
          </cell>
          <cell r="V2254">
            <v>78300</v>
          </cell>
          <cell r="W2254">
            <v>3135.6542608695672</v>
          </cell>
          <cell r="X2254">
            <v>81527.010782608733</v>
          </cell>
        </row>
        <row r="2255">
          <cell r="E2255" t="str">
            <v>37.8C00.0230</v>
          </cell>
          <cell r="F2255" t="str">
            <v>03. NHI KHOA</v>
          </cell>
          <cell r="G2255" t="str">
            <v>3.334</v>
          </cell>
          <cell r="H2255" t="str">
            <v>Điện mãng châm điều trị hội chứng vai gáy</v>
          </cell>
          <cell r="I2255" t="str">
            <v>Điện mãng châm điều trị hội chứng vai gáy [kim ngắn]</v>
          </cell>
          <cell r="J2255" t="str">
            <v>Điện mãng châm điều trị hội chứng vai gáy</v>
          </cell>
          <cell r="K2255" t="str">
            <v>C</v>
          </cell>
          <cell r="L2255" t="str">
            <v>T1</v>
          </cell>
          <cell r="M2255">
            <v>239</v>
          </cell>
          <cell r="N2255">
            <v>239</v>
          </cell>
          <cell r="P2255" t="str">
            <v>Điện châm (kim ngắn)</v>
          </cell>
          <cell r="Q2255">
            <v>48126</v>
          </cell>
          <cell r="R2255">
            <v>23281.043478260901</v>
          </cell>
          <cell r="S2255">
            <v>71400</v>
          </cell>
          <cell r="T2255">
            <v>30265.35652173917</v>
          </cell>
          <cell r="U2255">
            <v>78391.356521739173</v>
          </cell>
          <cell r="V2255">
            <v>78300</v>
          </cell>
          <cell r="W2255">
            <v>3135.6542608695672</v>
          </cell>
          <cell r="X2255">
            <v>81527.010782608733</v>
          </cell>
        </row>
        <row r="2256">
          <cell r="E2256" t="str">
            <v>15.8C00.2046</v>
          </cell>
          <cell r="F2256" t="str">
            <v>03. NHI KHOA</v>
          </cell>
          <cell r="G2256" t="str">
            <v>3.322</v>
          </cell>
          <cell r="H2256" t="str">
            <v>Điện mãng châm điều trị huyết áp thấp</v>
          </cell>
          <cell r="I2256" t="str">
            <v>Điện mãng châm điều trị huyết áp thấp [kim dài]</v>
          </cell>
          <cell r="J2256" t="str">
            <v>Điện mãng châm điều trị huyết áp thấp</v>
          </cell>
          <cell r="K2256" t="str">
            <v>C</v>
          </cell>
          <cell r="L2256" t="str">
            <v>T1</v>
          </cell>
          <cell r="M2256">
            <v>238</v>
          </cell>
          <cell r="N2256">
            <v>238</v>
          </cell>
          <cell r="P2256" t="str">
            <v>Điện châm (có kim dài)</v>
          </cell>
          <cell r="Q2256">
            <v>55126</v>
          </cell>
          <cell r="R2256">
            <v>23281.043478260901</v>
          </cell>
          <cell r="S2256">
            <v>78400</v>
          </cell>
          <cell r="T2256">
            <v>30265.35652173917</v>
          </cell>
          <cell r="U2256">
            <v>85391.356521739173</v>
          </cell>
          <cell r="V2256">
            <v>85300</v>
          </cell>
          <cell r="W2256">
            <v>3415.6542608695672</v>
          </cell>
          <cell r="X2256">
            <v>88807.010782608733</v>
          </cell>
        </row>
        <row r="2257">
          <cell r="E2257" t="str">
            <v>15.8C00.2046</v>
          </cell>
          <cell r="F2257" t="str">
            <v>8. Y HỌC CỔ TRUYỀN</v>
          </cell>
          <cell r="G2257" t="str">
            <v>8.132</v>
          </cell>
          <cell r="H2257" t="str">
            <v>Điện mãng châm điều trị huyết áp thấp</v>
          </cell>
          <cell r="I2257" t="str">
            <v>Điện mãng châm điều trị huyết áp thấp [kim dài]</v>
          </cell>
          <cell r="J2257" t="str">
            <v>Điện mãng châm điều trị huyết áp thấp</v>
          </cell>
          <cell r="K2257" t="str">
            <v>C</v>
          </cell>
          <cell r="L2257" t="str">
            <v>T1</v>
          </cell>
          <cell r="M2257">
            <v>238</v>
          </cell>
          <cell r="N2257">
            <v>238</v>
          </cell>
          <cell r="P2257" t="str">
            <v>Điện châm (có kim dài)</v>
          </cell>
          <cell r="Q2257">
            <v>55126</v>
          </cell>
          <cell r="R2257">
            <v>23281.043478260901</v>
          </cell>
          <cell r="S2257">
            <v>78400</v>
          </cell>
          <cell r="T2257">
            <v>30265.35652173917</v>
          </cell>
          <cell r="U2257">
            <v>85391.356521739173</v>
          </cell>
          <cell r="V2257">
            <v>85300</v>
          </cell>
          <cell r="W2257">
            <v>3415.6542608695672</v>
          </cell>
          <cell r="X2257">
            <v>88807.010782608733</v>
          </cell>
        </row>
        <row r="2258">
          <cell r="E2258" t="str">
            <v>37.8C00.0230</v>
          </cell>
          <cell r="F2258" t="str">
            <v>8. Y HỌC CỔ TRUYỀN</v>
          </cell>
          <cell r="G2258" t="str">
            <v>8.186</v>
          </cell>
          <cell r="H2258" t="str">
            <v>Điện nhĩ châm điều di tinh</v>
          </cell>
          <cell r="I2258" t="str">
            <v>Điện nhĩ châm điều di tinh</v>
          </cell>
          <cell r="J2258" t="str">
            <v>Điện nhĩ châm điều di tinh</v>
          </cell>
          <cell r="K2258" t="str">
            <v>C</v>
          </cell>
          <cell r="L2258" t="str">
            <v>T2</v>
          </cell>
          <cell r="M2258">
            <v>239</v>
          </cell>
          <cell r="N2258">
            <v>239</v>
          </cell>
          <cell r="P2258" t="str">
            <v>Điện châm (kim ngắn)</v>
          </cell>
          <cell r="Q2258">
            <v>48126</v>
          </cell>
          <cell r="R2258">
            <v>23281.043478260901</v>
          </cell>
          <cell r="S2258">
            <v>71400</v>
          </cell>
          <cell r="T2258">
            <v>30265.35652173917</v>
          </cell>
          <cell r="U2258">
            <v>78391.356521739173</v>
          </cell>
          <cell r="V2258">
            <v>78300</v>
          </cell>
          <cell r="W2258">
            <v>3135.6542608695672</v>
          </cell>
          <cell r="X2258">
            <v>81527.010782608733</v>
          </cell>
        </row>
        <row r="2259">
          <cell r="E2259" t="str">
            <v>37.8C00.0230</v>
          </cell>
          <cell r="F2259" t="str">
            <v>8. Y HỌC CỔ TRUYỀN</v>
          </cell>
          <cell r="G2259" t="str">
            <v>8.189</v>
          </cell>
          <cell r="H2259" t="str">
            <v>Điện nhĩ châm điều trị bí đái cơ năng</v>
          </cell>
          <cell r="I2259" t="str">
            <v>Điện nhĩ châm điều trị bí đái cơ năng</v>
          </cell>
          <cell r="J2259" t="str">
            <v>Điện nhĩ châm điều trị bí đái cơ năng</v>
          </cell>
          <cell r="K2259" t="str">
            <v>C</v>
          </cell>
          <cell r="L2259" t="str">
            <v>T2</v>
          </cell>
          <cell r="M2259">
            <v>239</v>
          </cell>
          <cell r="N2259">
            <v>239</v>
          </cell>
          <cell r="P2259" t="str">
            <v>Điện châm (kim ngắn)</v>
          </cell>
          <cell r="Q2259">
            <v>48126</v>
          </cell>
          <cell r="R2259">
            <v>23281.043478260901</v>
          </cell>
          <cell r="S2259">
            <v>71400</v>
          </cell>
          <cell r="T2259">
            <v>30265.35652173917</v>
          </cell>
          <cell r="U2259">
            <v>78391.356521739173</v>
          </cell>
          <cell r="V2259">
            <v>78300</v>
          </cell>
          <cell r="W2259">
            <v>3135.6542608695672</v>
          </cell>
          <cell r="X2259">
            <v>81527.010782608733</v>
          </cell>
        </row>
        <row r="2260">
          <cell r="E2260" t="str">
            <v>37.8C00.0230</v>
          </cell>
          <cell r="F2260" t="str">
            <v>8. Y HỌC CỔ TRUYỀN</v>
          </cell>
          <cell r="G2260" t="str">
            <v>8.174</v>
          </cell>
          <cell r="H2260" t="str">
            <v>Điện nhĩ châm điều trị cảm mạo</v>
          </cell>
          <cell r="I2260" t="str">
            <v>Điện nhĩ châm điều trị cảm mạo</v>
          </cell>
          <cell r="J2260" t="str">
            <v>Điện nhĩ châm điều trị cảm mạo</v>
          </cell>
          <cell r="K2260" t="str">
            <v>C</v>
          </cell>
          <cell r="L2260" t="str">
            <v>T2</v>
          </cell>
          <cell r="M2260">
            <v>239</v>
          </cell>
          <cell r="N2260">
            <v>239</v>
          </cell>
          <cell r="P2260" t="str">
            <v>Điện châm (kim ngắn)</v>
          </cell>
          <cell r="Q2260">
            <v>48126</v>
          </cell>
          <cell r="R2260">
            <v>23281.043478260901</v>
          </cell>
          <cell r="S2260">
            <v>71400</v>
          </cell>
          <cell r="T2260">
            <v>30265.35652173917</v>
          </cell>
          <cell r="U2260">
            <v>78391.356521739173</v>
          </cell>
          <cell r="V2260">
            <v>78300</v>
          </cell>
          <cell r="W2260">
            <v>3135.6542608695672</v>
          </cell>
          <cell r="X2260">
            <v>81527.010782608733</v>
          </cell>
        </row>
        <row r="2261">
          <cell r="E2261" t="str">
            <v>37.8C00.0230</v>
          </cell>
          <cell r="F2261" t="str">
            <v>8. Y HỌC CỔ TRUYỀN</v>
          </cell>
          <cell r="G2261" t="str">
            <v>8.182</v>
          </cell>
          <cell r="H2261" t="str">
            <v>Điện nhĩ châm điều trị chậm phát triển trí tuệ ở trẻ bại não</v>
          </cell>
          <cell r="I2261" t="str">
            <v>Điện nhĩ châm điều trị chậm phát triển trí tuệ ở trẻ bại não</v>
          </cell>
          <cell r="J2261" t="str">
            <v>Điện nhĩ châm điều trị chậm phát triển trí tuệ ở trẻ bại não</v>
          </cell>
          <cell r="K2261" t="str">
            <v>C</v>
          </cell>
          <cell r="L2261" t="str">
            <v>T2</v>
          </cell>
          <cell r="M2261">
            <v>239</v>
          </cell>
          <cell r="N2261">
            <v>239</v>
          </cell>
          <cell r="P2261" t="str">
            <v>Điện châm (kim ngắn)</v>
          </cell>
          <cell r="Q2261">
            <v>48126</v>
          </cell>
          <cell r="R2261">
            <v>23281.043478260901</v>
          </cell>
          <cell r="S2261">
            <v>71400</v>
          </cell>
          <cell r="T2261">
            <v>30265.35652173917</v>
          </cell>
          <cell r="U2261">
            <v>78391.356521739173</v>
          </cell>
          <cell r="V2261">
            <v>78300</v>
          </cell>
          <cell r="W2261">
            <v>3135.6542608695672</v>
          </cell>
          <cell r="X2261">
            <v>81527.010782608733</v>
          </cell>
        </row>
        <row r="2262">
          <cell r="E2262" t="str">
            <v>37.8C00.0230</v>
          </cell>
          <cell r="F2262" t="str">
            <v>8. Y HỌC CỔ TRUYỀN</v>
          </cell>
          <cell r="G2262" t="str">
            <v>8.227</v>
          </cell>
          <cell r="H2262" t="str">
            <v>Điện nhĩ châm điều trị chứng tíc cơ mặt</v>
          </cell>
          <cell r="I2262" t="str">
            <v>Điện nhĩ châm điều trị chứng tíc cơ mặt</v>
          </cell>
          <cell r="J2262" t="str">
            <v>Điện nhĩ châm điều trị chứng tíc cơ mặt</v>
          </cell>
          <cell r="K2262" t="str">
            <v>C</v>
          </cell>
          <cell r="L2262" t="str">
            <v>T2</v>
          </cell>
          <cell r="M2262">
            <v>239</v>
          </cell>
          <cell r="N2262">
            <v>239</v>
          </cell>
          <cell r="P2262" t="str">
            <v>Điện châm (kim ngắn)</v>
          </cell>
          <cell r="Q2262">
            <v>48126</v>
          </cell>
          <cell r="R2262">
            <v>23281.043478260901</v>
          </cell>
          <cell r="S2262">
            <v>71400</v>
          </cell>
          <cell r="T2262">
            <v>30265.35652173917</v>
          </cell>
          <cell r="U2262">
            <v>78391.356521739173</v>
          </cell>
          <cell r="V2262">
            <v>78300</v>
          </cell>
          <cell r="W2262">
            <v>3135.6542608695672</v>
          </cell>
          <cell r="X2262">
            <v>81527.010782608733</v>
          </cell>
        </row>
        <row r="2263">
          <cell r="E2263" t="str">
            <v>37.8C00.0230</v>
          </cell>
          <cell r="F2263" t="str">
            <v>8. Y HỌC CỔ TRUYỀN</v>
          </cell>
          <cell r="G2263" t="str">
            <v>8.184</v>
          </cell>
          <cell r="H2263" t="str">
            <v>Điện nhĩ châm điều trị cơn đau quặn thận</v>
          </cell>
          <cell r="I2263" t="str">
            <v>Điện nhĩ châm điều trị cơn đau quặn thận</v>
          </cell>
          <cell r="J2263" t="str">
            <v>Điện nhĩ châm điều trị cơn đau quặn thận</v>
          </cell>
          <cell r="K2263" t="str">
            <v>C</v>
          </cell>
          <cell r="L2263" t="str">
            <v>T2</v>
          </cell>
          <cell r="M2263">
            <v>239</v>
          </cell>
          <cell r="N2263">
            <v>239</v>
          </cell>
          <cell r="P2263" t="str">
            <v>Điện châm (kim ngắn)</v>
          </cell>
          <cell r="Q2263">
            <v>48126</v>
          </cell>
          <cell r="R2263">
            <v>23281.043478260901</v>
          </cell>
          <cell r="S2263">
            <v>71400</v>
          </cell>
          <cell r="T2263">
            <v>30265.35652173917</v>
          </cell>
          <cell r="U2263">
            <v>78391.356521739173</v>
          </cell>
          <cell r="V2263">
            <v>78300</v>
          </cell>
          <cell r="W2263">
            <v>3135.6542608695672</v>
          </cell>
          <cell r="X2263">
            <v>81527.010782608733</v>
          </cell>
        </row>
        <row r="2264">
          <cell r="E2264" t="str">
            <v>37.8C00.0230</v>
          </cell>
          <cell r="F2264" t="str">
            <v>8. Y HỌC CỔ TRUYỀN</v>
          </cell>
          <cell r="G2264" t="str">
            <v>8.190</v>
          </cell>
          <cell r="H2264" t="str">
            <v>Điện nhĩ châm điều trị cơn động kinh cục bộ</v>
          </cell>
          <cell r="I2264" t="str">
            <v>Điện nhĩ châm điều trị cơn động kinh cục bộ</v>
          </cell>
          <cell r="J2264" t="str">
            <v>Điện nhĩ châm điều trị cơn động kinh cục bộ</v>
          </cell>
          <cell r="K2264" t="str">
            <v>C</v>
          </cell>
          <cell r="L2264" t="str">
            <v>T2</v>
          </cell>
          <cell r="M2264">
            <v>239</v>
          </cell>
          <cell r="N2264">
            <v>239</v>
          </cell>
          <cell r="P2264" t="str">
            <v>Điện châm (kim ngắn)</v>
          </cell>
          <cell r="Q2264">
            <v>48126</v>
          </cell>
          <cell r="R2264">
            <v>23281.043478260901</v>
          </cell>
          <cell r="S2264">
            <v>71400</v>
          </cell>
          <cell r="T2264">
            <v>30265.35652173917</v>
          </cell>
          <cell r="U2264">
            <v>78391.356521739173</v>
          </cell>
          <cell r="V2264">
            <v>78300</v>
          </cell>
          <cell r="W2264">
            <v>3135.6542608695672</v>
          </cell>
          <cell r="X2264">
            <v>81527.010782608733</v>
          </cell>
        </row>
        <row r="2265">
          <cell r="E2265" t="str">
            <v>37.8C00.0230</v>
          </cell>
          <cell r="F2265" t="str">
            <v>03. NHI KHOA</v>
          </cell>
          <cell r="G2265" t="str">
            <v>3.322</v>
          </cell>
          <cell r="H2265" t="str">
            <v>Điện mãng châm điều trị huyết áp thấp</v>
          </cell>
          <cell r="I2265" t="str">
            <v>Điện mãng châm điều trị huyết áp thấp [kim ngắn]</v>
          </cell>
          <cell r="J2265" t="str">
            <v>Điện mãng châm điều trị huyết áp thấp</v>
          </cell>
          <cell r="K2265" t="str">
            <v>C</v>
          </cell>
          <cell r="L2265" t="str">
            <v>T1</v>
          </cell>
          <cell r="M2265">
            <v>239</v>
          </cell>
          <cell r="N2265">
            <v>239</v>
          </cell>
          <cell r="P2265" t="str">
            <v>Điện châm (kim ngắn)</v>
          </cell>
          <cell r="Q2265">
            <v>48126</v>
          </cell>
          <cell r="R2265">
            <v>23281.043478260901</v>
          </cell>
          <cell r="S2265">
            <v>71400</v>
          </cell>
          <cell r="T2265">
            <v>30265.35652173917</v>
          </cell>
          <cell r="U2265">
            <v>78391.356521739173</v>
          </cell>
          <cell r="V2265">
            <v>78300</v>
          </cell>
          <cell r="W2265">
            <v>3135.6542608695672</v>
          </cell>
          <cell r="X2265">
            <v>81527.010782608733</v>
          </cell>
        </row>
        <row r="2266">
          <cell r="E2266" t="str">
            <v>15.8C00.2046</v>
          </cell>
          <cell r="F2266" t="str">
            <v>03. NHI KHOA</v>
          </cell>
          <cell r="G2266" t="str">
            <v>3.304</v>
          </cell>
          <cell r="H2266" t="str">
            <v>Điện mãng châm điều trị khàn tiếng</v>
          </cell>
          <cell r="I2266" t="str">
            <v>Điện mãng châm điều trị khàn tiếng [kim dài]</v>
          </cell>
          <cell r="J2266" t="str">
            <v>Điện mãng châm điều trị khàn tiếng</v>
          </cell>
          <cell r="K2266" t="str">
            <v>C</v>
          </cell>
          <cell r="L2266" t="str">
            <v>T1</v>
          </cell>
          <cell r="M2266">
            <v>238</v>
          </cell>
          <cell r="N2266">
            <v>238</v>
          </cell>
          <cell r="P2266" t="str">
            <v>Điện châm (có kim dài)</v>
          </cell>
          <cell r="Q2266">
            <v>55126</v>
          </cell>
          <cell r="R2266">
            <v>23281.043478260901</v>
          </cell>
          <cell r="S2266">
            <v>78400</v>
          </cell>
          <cell r="T2266">
            <v>30265.35652173917</v>
          </cell>
          <cell r="U2266">
            <v>85391.356521739173</v>
          </cell>
          <cell r="V2266">
            <v>85300</v>
          </cell>
          <cell r="W2266">
            <v>3415.6542608695672</v>
          </cell>
          <cell r="X2266">
            <v>88807.010782608733</v>
          </cell>
        </row>
        <row r="2267">
          <cell r="E2267" t="str">
            <v>37.8C00.0230</v>
          </cell>
          <cell r="F2267" t="str">
            <v>8. Y HỌC CỔ TRUYỀN</v>
          </cell>
          <cell r="G2267" t="str">
            <v>8.194</v>
          </cell>
          <cell r="H2267" t="str">
            <v>Điện nhĩ châm điều trị đau dây thần kinh V</v>
          </cell>
          <cell r="I2267" t="str">
            <v>Điện nhĩ châm điều trị đau dây thần kinh V</v>
          </cell>
          <cell r="J2267" t="str">
            <v>Điện nhĩ châm điều trị đau dây thần kinh V</v>
          </cell>
          <cell r="K2267" t="str">
            <v>C</v>
          </cell>
          <cell r="L2267" t="str">
            <v>T2</v>
          </cell>
          <cell r="M2267">
            <v>239</v>
          </cell>
          <cell r="N2267">
            <v>239</v>
          </cell>
          <cell r="P2267" t="str">
            <v>Điện châm (kim ngắn)</v>
          </cell>
          <cell r="Q2267">
            <v>48126</v>
          </cell>
          <cell r="R2267">
            <v>23281.043478260901</v>
          </cell>
          <cell r="S2267">
            <v>71400</v>
          </cell>
          <cell r="T2267">
            <v>30265.35652173917</v>
          </cell>
          <cell r="U2267">
            <v>78391.356521739173</v>
          </cell>
          <cell r="V2267">
            <v>78300</v>
          </cell>
          <cell r="W2267">
            <v>3135.6542608695672</v>
          </cell>
          <cell r="X2267">
            <v>81527.010782608733</v>
          </cell>
        </row>
        <row r="2268">
          <cell r="E2268" t="str">
            <v>37.8C00.0230</v>
          </cell>
          <cell r="F2268" t="str">
            <v>8. Y HỌC CỔ TRUYỀN</v>
          </cell>
          <cell r="G2268" t="str">
            <v>8.217</v>
          </cell>
          <cell r="H2268" t="str">
            <v>Điện nhĩ châm điều trị đau do thoái hóa khớp</v>
          </cell>
          <cell r="I2268" t="str">
            <v>Điện nhĩ châm điều trị đau do thoái hóa khớp</v>
          </cell>
          <cell r="J2268" t="str">
            <v>Điện nhĩ châm điều trị đau do thoái hóa khớp</v>
          </cell>
          <cell r="K2268" t="str">
            <v>C</v>
          </cell>
          <cell r="L2268" t="str">
            <v>T2</v>
          </cell>
          <cell r="M2268">
            <v>239</v>
          </cell>
          <cell r="N2268">
            <v>239</v>
          </cell>
          <cell r="P2268" t="str">
            <v>Điện châm (kim ngắn)</v>
          </cell>
          <cell r="Q2268">
            <v>48126</v>
          </cell>
          <cell r="R2268">
            <v>23281.043478260901</v>
          </cell>
          <cell r="S2268">
            <v>71400</v>
          </cell>
          <cell r="T2268">
            <v>30265.35652173917</v>
          </cell>
          <cell r="U2268">
            <v>78391.356521739173</v>
          </cell>
          <cell r="V2268">
            <v>78300</v>
          </cell>
          <cell r="W2268">
            <v>3135.6542608695672</v>
          </cell>
          <cell r="X2268">
            <v>81527.010782608733</v>
          </cell>
        </row>
        <row r="2269">
          <cell r="E2269" t="str">
            <v>37.8C00.0230</v>
          </cell>
          <cell r="F2269" t="str">
            <v>8. Y HỌC CỔ TRUYỀN</v>
          </cell>
          <cell r="G2269" t="str">
            <v>8.203</v>
          </cell>
          <cell r="H2269" t="str">
            <v>Điện nhĩ châm điều trị đau hố mắt</v>
          </cell>
          <cell r="I2269" t="str">
            <v>Điện nhĩ châm điều trị đau hố mắt</v>
          </cell>
          <cell r="J2269" t="str">
            <v>Điện nhĩ châm điều trị đau hố mắt</v>
          </cell>
          <cell r="K2269" t="str">
            <v>C</v>
          </cell>
          <cell r="L2269" t="str">
            <v>T2</v>
          </cell>
          <cell r="M2269">
            <v>239</v>
          </cell>
          <cell r="N2269">
            <v>239</v>
          </cell>
          <cell r="P2269" t="str">
            <v>Điện châm (kim ngắn)</v>
          </cell>
          <cell r="Q2269">
            <v>48126</v>
          </cell>
          <cell r="R2269">
            <v>23281.043478260901</v>
          </cell>
          <cell r="S2269">
            <v>71400</v>
          </cell>
          <cell r="T2269">
            <v>30265.35652173917</v>
          </cell>
          <cell r="U2269">
            <v>78391.356521739173</v>
          </cell>
          <cell r="V2269">
            <v>78300</v>
          </cell>
          <cell r="W2269">
            <v>3135.6542608695672</v>
          </cell>
          <cell r="X2269">
            <v>81527.010782608733</v>
          </cell>
        </row>
        <row r="2270">
          <cell r="E2270" t="str">
            <v>15.8C00.2046</v>
          </cell>
          <cell r="F2270" t="str">
            <v>8. Y HỌC CỔ TRUYỀN</v>
          </cell>
          <cell r="G2270" t="str">
            <v>8.140</v>
          </cell>
          <cell r="H2270" t="str">
            <v>Điện mãng châm điều trị khàn tiếng</v>
          </cell>
          <cell r="I2270" t="str">
            <v>Điện mãng châm điều trị khàn tiếng [kim dài]</v>
          </cell>
          <cell r="J2270" t="str">
            <v>Điện mãng châm điều trị khàn tiếng</v>
          </cell>
          <cell r="K2270" t="str">
            <v>C</v>
          </cell>
          <cell r="L2270" t="str">
            <v>T1</v>
          </cell>
          <cell r="M2270">
            <v>238</v>
          </cell>
          <cell r="N2270">
            <v>238</v>
          </cell>
          <cell r="P2270" t="str">
            <v>Điện châm (có kim dài)</v>
          </cell>
          <cell r="Q2270">
            <v>55126</v>
          </cell>
          <cell r="R2270">
            <v>23281.043478260901</v>
          </cell>
          <cell r="S2270">
            <v>78400</v>
          </cell>
          <cell r="T2270">
            <v>30265.35652173917</v>
          </cell>
          <cell r="U2270">
            <v>85391.356521739173</v>
          </cell>
          <cell r="V2270">
            <v>85300</v>
          </cell>
          <cell r="W2270">
            <v>3415.6542608695672</v>
          </cell>
          <cell r="X2270">
            <v>88807.010782608733</v>
          </cell>
        </row>
        <row r="2271">
          <cell r="E2271" t="str">
            <v>37.8C00.0230</v>
          </cell>
          <cell r="F2271" t="str">
            <v>03. NHI KHOA</v>
          </cell>
          <cell r="G2271" t="str">
            <v>3.304</v>
          </cell>
          <cell r="H2271" t="str">
            <v>Điện mãng châm điều trị khàn tiếng</v>
          </cell>
          <cell r="I2271" t="str">
            <v>Điện mãng châm điều trị khàn tiếng [kim ngắn]</v>
          </cell>
          <cell r="J2271" t="str">
            <v>Điện mãng châm điều trị khàn tiếng</v>
          </cell>
          <cell r="K2271" t="str">
            <v>C</v>
          </cell>
          <cell r="L2271" t="str">
            <v>T1</v>
          </cell>
          <cell r="M2271">
            <v>239</v>
          </cell>
          <cell r="N2271">
            <v>239</v>
          </cell>
          <cell r="P2271" t="str">
            <v>Điện châm (kim ngắn)</v>
          </cell>
          <cell r="Q2271">
            <v>48126</v>
          </cell>
          <cell r="R2271">
            <v>23281.043478260901</v>
          </cell>
          <cell r="S2271">
            <v>71400</v>
          </cell>
          <cell r="T2271">
            <v>30265.35652173917</v>
          </cell>
          <cell r="U2271">
            <v>78391.356521739173</v>
          </cell>
          <cell r="V2271">
            <v>78300</v>
          </cell>
          <cell r="W2271">
            <v>3135.6542608695672</v>
          </cell>
          <cell r="X2271">
            <v>81527.010782608733</v>
          </cell>
        </row>
        <row r="2272">
          <cell r="E2272" t="str">
            <v>37.8C00.0230</v>
          </cell>
          <cell r="F2272" t="str">
            <v>8. Y HỌC CỔ TRUYỀN</v>
          </cell>
          <cell r="G2272" t="str">
            <v>8.224</v>
          </cell>
          <cell r="H2272" t="str">
            <v>Điện nhĩ châm điều trị giảm đau do ung thư</v>
          </cell>
          <cell r="I2272" t="str">
            <v>Điện nhĩ châm điều trị giảm đau do ung thư</v>
          </cell>
          <cell r="J2272" t="str">
            <v>Điện nhĩ châm điều trị giảm đau do ung thư</v>
          </cell>
          <cell r="K2272" t="str">
            <v>C</v>
          </cell>
          <cell r="L2272" t="str">
            <v>T2</v>
          </cell>
          <cell r="M2272">
            <v>239</v>
          </cell>
          <cell r="N2272">
            <v>239</v>
          </cell>
          <cell r="P2272" t="str">
            <v>Điện châm (kim ngắn)</v>
          </cell>
          <cell r="Q2272">
            <v>48126</v>
          </cell>
          <cell r="R2272">
            <v>23281.043478260901</v>
          </cell>
          <cell r="S2272">
            <v>71400</v>
          </cell>
          <cell r="T2272">
            <v>30265.35652173917</v>
          </cell>
          <cell r="U2272">
            <v>78391.356521739173</v>
          </cell>
          <cell r="V2272">
            <v>78300</v>
          </cell>
          <cell r="W2272">
            <v>3135.6542608695672</v>
          </cell>
          <cell r="X2272">
            <v>81527.010782608733</v>
          </cell>
        </row>
        <row r="2273">
          <cell r="E2273" t="str">
            <v>37.8C00.0230</v>
          </cell>
          <cell r="F2273" t="str">
            <v>8. Y HỌC CỔ TRUYỀN</v>
          </cell>
          <cell r="G2273" t="str">
            <v>8.225</v>
          </cell>
          <cell r="H2273" t="str">
            <v>Điện nhĩ châm điều trị giảm đau do zona</v>
          </cell>
          <cell r="I2273" t="str">
            <v>Điện nhĩ châm điều trị giảm đau do zona</v>
          </cell>
          <cell r="J2273" t="str">
            <v>Điện nhĩ châm điều trị giảm đau do Zona</v>
          </cell>
          <cell r="K2273" t="str">
            <v>C</v>
          </cell>
          <cell r="L2273" t="str">
            <v>T2</v>
          </cell>
          <cell r="M2273">
            <v>239</v>
          </cell>
          <cell r="N2273">
            <v>239</v>
          </cell>
          <cell r="P2273" t="str">
            <v>Điện châm (kim ngắn)</v>
          </cell>
          <cell r="Q2273">
            <v>48126</v>
          </cell>
          <cell r="R2273">
            <v>23281.043478260901</v>
          </cell>
          <cell r="S2273">
            <v>71400</v>
          </cell>
          <cell r="T2273">
            <v>30265.35652173917</v>
          </cell>
          <cell r="U2273">
            <v>78391.356521739173</v>
          </cell>
          <cell r="V2273">
            <v>78300</v>
          </cell>
          <cell r="W2273">
            <v>3135.6542608695672</v>
          </cell>
          <cell r="X2273">
            <v>81527.010782608733</v>
          </cell>
        </row>
        <row r="2274">
          <cell r="E2274" t="str">
            <v>15.8C00.2046</v>
          </cell>
          <cell r="F2274" t="str">
            <v>03. NHI KHOA</v>
          </cell>
          <cell r="G2274" t="str">
            <v>3.296</v>
          </cell>
          <cell r="H2274" t="str">
            <v>Điện mãng châm điều trị liệt chi dưới</v>
          </cell>
          <cell r="I2274" t="str">
            <v>Điện mãng châm điều trị liệt chi dưới [kim dài]</v>
          </cell>
          <cell r="J2274" t="str">
            <v>Điện mãng châm điều trị liệt chi dưới</v>
          </cell>
          <cell r="K2274" t="str">
            <v>C</v>
          </cell>
          <cell r="L2274" t="str">
            <v>T1</v>
          </cell>
          <cell r="M2274">
            <v>238</v>
          </cell>
          <cell r="N2274">
            <v>238</v>
          </cell>
          <cell r="P2274" t="str">
            <v>Điện châm (có kim dài)</v>
          </cell>
          <cell r="Q2274">
            <v>55126</v>
          </cell>
          <cell r="R2274">
            <v>23281.043478260901</v>
          </cell>
          <cell r="S2274">
            <v>78400</v>
          </cell>
          <cell r="T2274">
            <v>30265.35652173917</v>
          </cell>
          <cell r="U2274">
            <v>85391.356521739173</v>
          </cell>
          <cell r="V2274">
            <v>85300</v>
          </cell>
          <cell r="W2274">
            <v>3415.6542608695672</v>
          </cell>
          <cell r="X2274">
            <v>88807.010782608733</v>
          </cell>
        </row>
        <row r="2275">
          <cell r="E2275" t="str">
            <v>15.8C00.2046</v>
          </cell>
          <cell r="F2275" t="str">
            <v>8. Y HỌC CỔ TRUYỀN</v>
          </cell>
          <cell r="G2275" t="str">
            <v>8.142</v>
          </cell>
          <cell r="H2275" t="str">
            <v>Điện mãng châm điều trị liệt chi dưới</v>
          </cell>
          <cell r="I2275" t="str">
            <v>Điện mãng châm điều trị liệt chi dưới [kim dài]</v>
          </cell>
          <cell r="J2275" t="str">
            <v>Điện mãng châm điều trị liệt chi dưới</v>
          </cell>
          <cell r="K2275" t="str">
            <v>C</v>
          </cell>
          <cell r="L2275" t="str">
            <v>T1</v>
          </cell>
          <cell r="M2275">
            <v>238</v>
          </cell>
          <cell r="N2275">
            <v>238</v>
          </cell>
          <cell r="P2275" t="str">
            <v>Điện châm (có kim dài)</v>
          </cell>
          <cell r="Q2275">
            <v>55126</v>
          </cell>
          <cell r="R2275">
            <v>23281.043478260901</v>
          </cell>
          <cell r="S2275">
            <v>78400</v>
          </cell>
          <cell r="T2275">
            <v>30265.35652173917</v>
          </cell>
          <cell r="U2275">
            <v>85391.356521739173</v>
          </cell>
          <cell r="V2275">
            <v>85300</v>
          </cell>
          <cell r="W2275">
            <v>3415.6542608695672</v>
          </cell>
          <cell r="X2275">
            <v>88807.010782608733</v>
          </cell>
        </row>
        <row r="2276">
          <cell r="E2276" t="str">
            <v>37.8C00.0230</v>
          </cell>
          <cell r="F2276" t="str">
            <v>03. NHI KHOA</v>
          </cell>
          <cell r="G2276" t="str">
            <v>3.296</v>
          </cell>
          <cell r="H2276" t="str">
            <v>Điện mãng châm điều trị liệt chi dưới</v>
          </cell>
          <cell r="I2276" t="str">
            <v>Điện mãng châm điều trị liệt chi dưới [kim ngắn]</v>
          </cell>
          <cell r="J2276" t="str">
            <v>Điện mãng châm điều trị liệt chi dưới</v>
          </cell>
          <cell r="K2276" t="str">
            <v>C</v>
          </cell>
          <cell r="L2276" t="str">
            <v>T1</v>
          </cell>
          <cell r="M2276">
            <v>239</v>
          </cell>
          <cell r="N2276">
            <v>239</v>
          </cell>
          <cell r="P2276" t="str">
            <v>Điện châm (kim ngắn)</v>
          </cell>
          <cell r="Q2276">
            <v>48126</v>
          </cell>
          <cell r="R2276">
            <v>23281.043478260901</v>
          </cell>
          <cell r="S2276">
            <v>71400</v>
          </cell>
          <cell r="T2276">
            <v>30265.35652173917</v>
          </cell>
          <cell r="U2276">
            <v>78391.356521739173</v>
          </cell>
          <cell r="V2276">
            <v>78300</v>
          </cell>
          <cell r="W2276">
            <v>3135.6542608695672</v>
          </cell>
          <cell r="X2276">
            <v>81527.010782608733</v>
          </cell>
        </row>
        <row r="2277">
          <cell r="E2277" t="str">
            <v>15.8C00.2046</v>
          </cell>
          <cell r="F2277" t="str">
            <v>03. NHI KHOA</v>
          </cell>
          <cell r="G2277" t="str">
            <v>3.295</v>
          </cell>
          <cell r="H2277" t="str">
            <v>Điện mãng châm điều trị liệt chi trên</v>
          </cell>
          <cell r="I2277" t="str">
            <v>Điện mãng châm điều trị liệt chi trên [kim dài]</v>
          </cell>
          <cell r="J2277" t="str">
            <v>Điện mãng châm điều trị liệt chi trên</v>
          </cell>
          <cell r="K2277" t="str">
            <v>C</v>
          </cell>
          <cell r="L2277" t="str">
            <v>T1</v>
          </cell>
          <cell r="M2277">
            <v>238</v>
          </cell>
          <cell r="N2277">
            <v>238</v>
          </cell>
          <cell r="P2277" t="str">
            <v>Điện châm (có kim dài)</v>
          </cell>
          <cell r="Q2277">
            <v>55126</v>
          </cell>
          <cell r="R2277">
            <v>23281.043478260901</v>
          </cell>
          <cell r="S2277">
            <v>78400</v>
          </cell>
          <cell r="T2277">
            <v>30265.35652173917</v>
          </cell>
          <cell r="U2277">
            <v>85391.356521739173</v>
          </cell>
          <cell r="V2277">
            <v>85300</v>
          </cell>
          <cell r="W2277">
            <v>3415.6542608695672</v>
          </cell>
          <cell r="X2277">
            <v>88807.010782608733</v>
          </cell>
        </row>
        <row r="2278">
          <cell r="E2278" t="str">
            <v>37.8C00.0230</v>
          </cell>
          <cell r="F2278" t="str">
            <v>8. Y HỌC CỔ TRUYỀN</v>
          </cell>
          <cell r="G2278" t="str">
            <v>8.178</v>
          </cell>
          <cell r="H2278" t="str">
            <v>Điện nhĩ châm điều trị hội chứng dạ dày - tá tràng</v>
          </cell>
          <cell r="I2278" t="str">
            <v>Điện nhĩ châm điều trị hội chứng dạ dày - tá tràng</v>
          </cell>
          <cell r="J2278" t="str">
            <v>Điện nhĩ châm điều trị hội chứng dạ dày-tá tràng</v>
          </cell>
          <cell r="K2278" t="str">
            <v>C</v>
          </cell>
          <cell r="L2278" t="str">
            <v>T2</v>
          </cell>
          <cell r="M2278">
            <v>239</v>
          </cell>
          <cell r="N2278">
            <v>239</v>
          </cell>
          <cell r="P2278" t="str">
            <v>Điện châm (kim ngắn)</v>
          </cell>
          <cell r="Q2278">
            <v>48126</v>
          </cell>
          <cell r="R2278">
            <v>23281.043478260901</v>
          </cell>
          <cell r="S2278">
            <v>71400</v>
          </cell>
          <cell r="T2278">
            <v>30265.35652173917</v>
          </cell>
          <cell r="U2278">
            <v>78391.356521739173</v>
          </cell>
          <cell r="V2278">
            <v>78300</v>
          </cell>
          <cell r="W2278">
            <v>3135.6542608695672</v>
          </cell>
          <cell r="X2278">
            <v>81527.010782608733</v>
          </cell>
        </row>
        <row r="2279">
          <cell r="E2279" t="str">
            <v>37.8C00.0230</v>
          </cell>
          <cell r="F2279" t="str">
            <v>8. Y HỌC CỔ TRUYỀN</v>
          </cell>
          <cell r="G2279" t="str">
            <v>8.171</v>
          </cell>
          <cell r="H2279" t="str">
            <v>Điện nhĩ châm điều trị hội chứng stress</v>
          </cell>
          <cell r="I2279" t="str">
            <v>Điện nhĩ châm điều trị hội chứng stress</v>
          </cell>
          <cell r="J2279" t="str">
            <v>Điện nhĩ châm điều trị hội chứng stress</v>
          </cell>
          <cell r="K2279" t="str">
            <v>C</v>
          </cell>
          <cell r="L2279" t="str">
            <v>T2</v>
          </cell>
          <cell r="M2279">
            <v>239</v>
          </cell>
          <cell r="N2279">
            <v>239</v>
          </cell>
          <cell r="P2279" t="str">
            <v>Điện châm (kim ngắn)</v>
          </cell>
          <cell r="Q2279">
            <v>48126</v>
          </cell>
          <cell r="R2279">
            <v>23281.043478260901</v>
          </cell>
          <cell r="S2279">
            <v>71400</v>
          </cell>
          <cell r="T2279">
            <v>30265.35652173917</v>
          </cell>
          <cell r="U2279">
            <v>78391.356521739173</v>
          </cell>
          <cell r="V2279">
            <v>78300</v>
          </cell>
          <cell r="W2279">
            <v>3135.6542608695672</v>
          </cell>
          <cell r="X2279">
            <v>81527.010782608733</v>
          </cell>
        </row>
        <row r="2280">
          <cell r="E2280" t="str">
            <v>37.8C00.0230</v>
          </cell>
          <cell r="F2280" t="str">
            <v>8. Y HỌC CỔ TRUYỀN</v>
          </cell>
          <cell r="G2280" t="str">
            <v>8.162</v>
          </cell>
          <cell r="H2280" t="str">
            <v>Điện nhĩ châm điều trị hội chứng tiền đình</v>
          </cell>
          <cell r="I2280" t="str">
            <v>Điện nhĩ châm điều trị hội chứng tiền đình</v>
          </cell>
          <cell r="J2280" t="str">
            <v>Điện nhĩ châm điều trị hội chứng tiền đình</v>
          </cell>
          <cell r="K2280" t="str">
            <v>C</v>
          </cell>
          <cell r="L2280" t="str">
            <v>T2</v>
          </cell>
          <cell r="M2280">
            <v>239</v>
          </cell>
          <cell r="N2280">
            <v>239</v>
          </cell>
          <cell r="P2280" t="str">
            <v>Điện châm (kim ngắn)</v>
          </cell>
          <cell r="Q2280">
            <v>48126</v>
          </cell>
          <cell r="R2280">
            <v>23281.043478260901</v>
          </cell>
          <cell r="S2280">
            <v>71400</v>
          </cell>
          <cell r="T2280">
            <v>30265.35652173917</v>
          </cell>
          <cell r="U2280">
            <v>78391.356521739173</v>
          </cell>
          <cell r="V2280">
            <v>78300</v>
          </cell>
          <cell r="W2280">
            <v>3135.6542608695672</v>
          </cell>
          <cell r="X2280">
            <v>81527.010782608733</v>
          </cell>
        </row>
        <row r="2281">
          <cell r="E2281" t="str">
            <v>37.8C00.0230</v>
          </cell>
          <cell r="F2281" t="str">
            <v>8. Y HỌC CỔ TRUYỀN</v>
          </cell>
          <cell r="G2281" t="str">
            <v>8.192</v>
          </cell>
          <cell r="H2281" t="str">
            <v>Điện nhĩ châm điều trị hội chứng tiền mãn kinh</v>
          </cell>
          <cell r="I2281" t="str">
            <v>Điện nhĩ châm điều trị hội chứng tiền mãn kinh</v>
          </cell>
          <cell r="J2281" t="str">
            <v>Điện nhĩ châm điều trị hội chứng tiền mãn kinh</v>
          </cell>
          <cell r="K2281" t="str">
            <v>C</v>
          </cell>
          <cell r="L2281" t="str">
            <v>T2</v>
          </cell>
          <cell r="M2281">
            <v>239</v>
          </cell>
          <cell r="N2281">
            <v>239</v>
          </cell>
          <cell r="P2281" t="str">
            <v>Điện châm (kim ngắn)</v>
          </cell>
          <cell r="Q2281">
            <v>48126</v>
          </cell>
          <cell r="R2281">
            <v>23281.043478260901</v>
          </cell>
          <cell r="S2281">
            <v>71400</v>
          </cell>
          <cell r="T2281">
            <v>30265.35652173917</v>
          </cell>
          <cell r="U2281">
            <v>78391.356521739173</v>
          </cell>
          <cell r="V2281">
            <v>78300</v>
          </cell>
          <cell r="W2281">
            <v>3135.6542608695672</v>
          </cell>
          <cell r="X2281">
            <v>81527.010782608733</v>
          </cell>
        </row>
        <row r="2282">
          <cell r="E2282" t="str">
            <v>37.8C00.0230</v>
          </cell>
          <cell r="F2282" t="str">
            <v>8. Y HỌC CỔ TRUYỀN</v>
          </cell>
          <cell r="G2282" t="str">
            <v>8.181</v>
          </cell>
          <cell r="H2282" t="str">
            <v>Điện nhĩ châm điều trị hội chứng tự kỷ ở trẻ em</v>
          </cell>
          <cell r="I2282" t="str">
            <v>Điện nhĩ châm điều trị hội chứng tự kỷ ở trẻ em</v>
          </cell>
          <cell r="J2282" t="str">
            <v>Điện nhĩ châm điều trị hội chứng tự kỷ ở trẻ em</v>
          </cell>
          <cell r="K2282" t="str">
            <v>C</v>
          </cell>
          <cell r="L2282" t="str">
            <v>T2</v>
          </cell>
          <cell r="M2282">
            <v>239</v>
          </cell>
          <cell r="N2282">
            <v>239</v>
          </cell>
          <cell r="P2282" t="str">
            <v>Điện châm (kim ngắn)</v>
          </cell>
          <cell r="Q2282">
            <v>48126</v>
          </cell>
          <cell r="R2282">
            <v>23281.043478260901</v>
          </cell>
          <cell r="S2282">
            <v>71400</v>
          </cell>
          <cell r="T2282">
            <v>30265.35652173917</v>
          </cell>
          <cell r="U2282">
            <v>78391.356521739173</v>
          </cell>
          <cell r="V2282">
            <v>78300</v>
          </cell>
          <cell r="W2282">
            <v>3135.6542608695672</v>
          </cell>
          <cell r="X2282">
            <v>81527.010782608733</v>
          </cell>
        </row>
        <row r="2283">
          <cell r="E2283" t="str">
            <v>15.8C00.2046</v>
          </cell>
          <cell r="F2283" t="str">
            <v>8. Y HỌC CỔ TRUYỀN</v>
          </cell>
          <cell r="G2283" t="str">
            <v>8.141</v>
          </cell>
          <cell r="H2283" t="str">
            <v>Điện mãng châm điều trị liệt chi trên</v>
          </cell>
          <cell r="I2283" t="str">
            <v>Điện mãng châm điều trị liệt chi trên [kim dài]</v>
          </cell>
          <cell r="J2283" t="str">
            <v>Điện mãng châm điều trị liệt chi trên</v>
          </cell>
          <cell r="K2283" t="str">
            <v>C</v>
          </cell>
          <cell r="L2283" t="str">
            <v>T1</v>
          </cell>
          <cell r="M2283">
            <v>238</v>
          </cell>
          <cell r="N2283">
            <v>238</v>
          </cell>
          <cell r="P2283" t="str">
            <v>Điện châm (có kim dài)</v>
          </cell>
          <cell r="Q2283">
            <v>55126</v>
          </cell>
          <cell r="R2283">
            <v>23281.043478260901</v>
          </cell>
          <cell r="S2283">
            <v>78400</v>
          </cell>
          <cell r="T2283">
            <v>30265.35652173917</v>
          </cell>
          <cell r="U2283">
            <v>85391.356521739173</v>
          </cell>
          <cell r="V2283">
            <v>85300</v>
          </cell>
          <cell r="W2283">
            <v>3415.6542608695672</v>
          </cell>
          <cell r="X2283">
            <v>88807.010782608733</v>
          </cell>
        </row>
        <row r="2284">
          <cell r="E2284" t="str">
            <v>37.8C00.0230</v>
          </cell>
          <cell r="F2284" t="str">
            <v>03. NHI KHOA</v>
          </cell>
          <cell r="G2284" t="str">
            <v>3.295</v>
          </cell>
          <cell r="H2284" t="str">
            <v>Điện mãng châm điều trị liệt chi trên</v>
          </cell>
          <cell r="I2284" t="str">
            <v>Điện mãng châm điều trị liệt chi trên [kim ngắn]</v>
          </cell>
          <cell r="J2284" t="str">
            <v>Điện mãng châm điều trị liệt chi trên</v>
          </cell>
          <cell r="K2284" t="str">
            <v>C</v>
          </cell>
          <cell r="L2284" t="str">
            <v>T1</v>
          </cell>
          <cell r="M2284">
            <v>239</v>
          </cell>
          <cell r="N2284">
            <v>239</v>
          </cell>
          <cell r="P2284" t="str">
            <v>Điện châm (kim ngắn)</v>
          </cell>
          <cell r="Q2284">
            <v>48126</v>
          </cell>
          <cell r="R2284">
            <v>23281.043478260901</v>
          </cell>
          <cell r="S2284">
            <v>71400</v>
          </cell>
          <cell r="T2284">
            <v>30265.35652173917</v>
          </cell>
          <cell r="U2284">
            <v>78391.356521739173</v>
          </cell>
          <cell r="V2284">
            <v>78300</v>
          </cell>
          <cell r="W2284">
            <v>3135.6542608695672</v>
          </cell>
          <cell r="X2284">
            <v>81527.010782608733</v>
          </cell>
        </row>
        <row r="2285">
          <cell r="E2285" t="str">
            <v>15.8C00.2046</v>
          </cell>
          <cell r="F2285" t="str">
            <v>03. NHI KHOA</v>
          </cell>
          <cell r="G2285" t="str">
            <v>3.298</v>
          </cell>
          <cell r="H2285" t="str">
            <v>Điện mãng châm điều trị liệt do bệnh của cơ</v>
          </cell>
          <cell r="I2285" t="str">
            <v>Điện mãng châm điều trị liệt do bệnh của cơ [kim dài]</v>
          </cell>
          <cell r="J2285" t="str">
            <v>Điện mãng châm điều trị liệt do bệnh của cơ</v>
          </cell>
          <cell r="K2285" t="str">
            <v>C</v>
          </cell>
          <cell r="L2285" t="str">
            <v>T1</v>
          </cell>
          <cell r="M2285">
            <v>238</v>
          </cell>
          <cell r="N2285">
            <v>238</v>
          </cell>
          <cell r="P2285" t="str">
            <v>Điện châm (có kim dài)</v>
          </cell>
          <cell r="Q2285">
            <v>55126</v>
          </cell>
          <cell r="R2285">
            <v>23281.043478260901</v>
          </cell>
          <cell r="S2285">
            <v>78400</v>
          </cell>
          <cell r="T2285">
            <v>30265.35652173917</v>
          </cell>
          <cell r="U2285">
            <v>85391.356521739173</v>
          </cell>
          <cell r="V2285">
            <v>85300</v>
          </cell>
          <cell r="W2285">
            <v>3415.6542608695672</v>
          </cell>
          <cell r="X2285">
            <v>88807.010782608733</v>
          </cell>
        </row>
        <row r="2286">
          <cell r="E2286" t="str">
            <v>37.8C00.0230</v>
          </cell>
          <cell r="F2286" t="str">
            <v>03. NHI KHOA</v>
          </cell>
          <cell r="G2286" t="str">
            <v>3.298</v>
          </cell>
          <cell r="H2286" t="str">
            <v>Điện mãng châm điều trị liệt do bệnh của cơ</v>
          </cell>
          <cell r="I2286" t="str">
            <v>Điện mãng châm điều trị liệt do bệnh của cơ [kim ngắn]</v>
          </cell>
          <cell r="J2286" t="str">
            <v>Điện mãng châm điều trị liệt do bệnh của cơ</v>
          </cell>
          <cell r="K2286" t="str">
            <v>C</v>
          </cell>
          <cell r="L2286" t="str">
            <v>T1</v>
          </cell>
          <cell r="M2286">
            <v>239</v>
          </cell>
          <cell r="N2286">
            <v>239</v>
          </cell>
          <cell r="P2286" t="str">
            <v>Điện châm (kim ngắn)</v>
          </cell>
          <cell r="Q2286">
            <v>48126</v>
          </cell>
          <cell r="R2286">
            <v>23281.043478260901</v>
          </cell>
          <cell r="S2286">
            <v>71400</v>
          </cell>
          <cell r="T2286">
            <v>30265.35652173917</v>
          </cell>
          <cell r="U2286">
            <v>78391.356521739173</v>
          </cell>
          <cell r="V2286">
            <v>78300</v>
          </cell>
          <cell r="W2286">
            <v>3135.6542608695672</v>
          </cell>
          <cell r="X2286">
            <v>81527.010782608733</v>
          </cell>
        </row>
        <row r="2287">
          <cell r="E2287" t="str">
            <v>15.8C00.2046</v>
          </cell>
          <cell r="F2287" t="str">
            <v>03. NHI KHOA</v>
          </cell>
          <cell r="G2287" t="str">
            <v>3.297</v>
          </cell>
          <cell r="H2287" t="str">
            <v>Điện mãng châm điều trị liệt nửa người</v>
          </cell>
          <cell r="I2287" t="str">
            <v>Điện mãng châm điều trị liệt nửa người [kim dài]</v>
          </cell>
          <cell r="J2287" t="str">
            <v>Điện mãng châm điều trị liệt nửa người</v>
          </cell>
          <cell r="K2287" t="str">
            <v>C</v>
          </cell>
          <cell r="L2287" t="str">
            <v>T1</v>
          </cell>
          <cell r="M2287">
            <v>238</v>
          </cell>
          <cell r="N2287">
            <v>238</v>
          </cell>
          <cell r="P2287" t="str">
            <v>Điện châm (có kim dài)</v>
          </cell>
          <cell r="Q2287">
            <v>55126</v>
          </cell>
          <cell r="R2287">
            <v>23281.043478260901</v>
          </cell>
          <cell r="S2287">
            <v>78400</v>
          </cell>
          <cell r="T2287">
            <v>30265.35652173917</v>
          </cell>
          <cell r="U2287">
            <v>85391.356521739173</v>
          </cell>
          <cell r="V2287">
            <v>85300</v>
          </cell>
          <cell r="W2287">
            <v>3415.6542608695672</v>
          </cell>
          <cell r="X2287">
            <v>88807.010782608733</v>
          </cell>
        </row>
        <row r="2288">
          <cell r="E2288" t="str">
            <v>37.8C00.0230</v>
          </cell>
          <cell r="F2288" t="str">
            <v>8. Y HỌC CỔ TRUYỀN</v>
          </cell>
          <cell r="G2288" t="str">
            <v>8.166</v>
          </cell>
          <cell r="H2288" t="str">
            <v>Điện nhĩ châm điều trị liệt dây VII ngoại biên</v>
          </cell>
          <cell r="I2288" t="str">
            <v>Điện nhĩ châm điều trị liệt dây VII ngoại biên</v>
          </cell>
          <cell r="J2288" t="str">
            <v>Điện nhĩ châm điều trị liệt dây VII ngoại biên</v>
          </cell>
          <cell r="K2288" t="str">
            <v>C</v>
          </cell>
          <cell r="L2288" t="str">
            <v>T2</v>
          </cell>
          <cell r="M2288">
            <v>239</v>
          </cell>
          <cell r="N2288">
            <v>239</v>
          </cell>
          <cell r="P2288" t="str">
            <v>Điện châm (kim ngắn)</v>
          </cell>
          <cell r="Q2288">
            <v>48126</v>
          </cell>
          <cell r="R2288">
            <v>23281.043478260901</v>
          </cell>
          <cell r="S2288">
            <v>71400</v>
          </cell>
          <cell r="T2288">
            <v>30265.35652173917</v>
          </cell>
          <cell r="U2288">
            <v>78391.356521739173</v>
          </cell>
          <cell r="V2288">
            <v>78300</v>
          </cell>
          <cell r="W2288">
            <v>3135.6542608695672</v>
          </cell>
          <cell r="X2288">
            <v>81527.010782608733</v>
          </cell>
        </row>
        <row r="2289">
          <cell r="E2289" t="str">
            <v>37.8C00.0230</v>
          </cell>
          <cell r="F2289" t="str">
            <v>8. Y HỌC CỔ TRUYỀN</v>
          </cell>
          <cell r="G2289" t="str">
            <v>8.187</v>
          </cell>
          <cell r="H2289" t="str">
            <v>Điện nhĩ châm điều trị liệt dương</v>
          </cell>
          <cell r="I2289" t="str">
            <v>Điện nhĩ châm điều trị liệt dương</v>
          </cell>
          <cell r="J2289" t="str">
            <v>Điện nhĩ châm điều trị liệt dương</v>
          </cell>
          <cell r="K2289" t="str">
            <v>C</v>
          </cell>
          <cell r="L2289" t="str">
            <v>T2</v>
          </cell>
          <cell r="M2289">
            <v>239</v>
          </cell>
          <cell r="N2289">
            <v>239</v>
          </cell>
          <cell r="P2289" t="str">
            <v>Điện châm (kim ngắn)</v>
          </cell>
          <cell r="Q2289">
            <v>48126</v>
          </cell>
          <cell r="R2289">
            <v>23281.043478260901</v>
          </cell>
          <cell r="S2289">
            <v>71400</v>
          </cell>
          <cell r="T2289">
            <v>30265.35652173917</v>
          </cell>
          <cell r="U2289">
            <v>78391.356521739173</v>
          </cell>
          <cell r="V2289">
            <v>78300</v>
          </cell>
          <cell r="W2289">
            <v>3135.6542608695672</v>
          </cell>
          <cell r="X2289">
            <v>81527.010782608733</v>
          </cell>
        </row>
        <row r="2290">
          <cell r="E2290" t="str">
            <v>37.8C00.0230</v>
          </cell>
          <cell r="F2290" t="str">
            <v>8. Y HỌC CỔ TRUYỀN</v>
          </cell>
          <cell r="G2290" t="str">
            <v>8.177</v>
          </cell>
          <cell r="H2290" t="str">
            <v>Điện nhĩ châm điều trị liệt nửa người do tai biến mạch máu não</v>
          </cell>
          <cell r="I2290" t="str">
            <v>Điện nhĩ châm điều trị liệt nửa người do tai biến mạch máu não</v>
          </cell>
          <cell r="J2290" t="str">
            <v>Điện nhĩ châm điều trị liệt nửa người do tai biến mạch máu não</v>
          </cell>
          <cell r="K2290" t="str">
            <v>C</v>
          </cell>
          <cell r="L2290" t="str">
            <v>T2</v>
          </cell>
          <cell r="M2290">
            <v>239</v>
          </cell>
          <cell r="N2290">
            <v>239</v>
          </cell>
          <cell r="P2290" t="str">
            <v>Điện châm (kim ngắn)</v>
          </cell>
          <cell r="Q2290">
            <v>48126</v>
          </cell>
          <cell r="R2290">
            <v>23281.043478260901</v>
          </cell>
          <cell r="S2290">
            <v>71400</v>
          </cell>
          <cell r="T2290">
            <v>30265.35652173917</v>
          </cell>
          <cell r="U2290">
            <v>78391.356521739173</v>
          </cell>
          <cell r="V2290">
            <v>78300</v>
          </cell>
          <cell r="W2290">
            <v>3135.6542608695672</v>
          </cell>
          <cell r="X2290">
            <v>81527.010782608733</v>
          </cell>
        </row>
        <row r="2291">
          <cell r="E2291" t="str">
            <v>37.8C00.0230</v>
          </cell>
          <cell r="F2291" t="str">
            <v>8. Y HỌC CỔ TRUYỀN</v>
          </cell>
          <cell r="G2291" t="str">
            <v>8.221</v>
          </cell>
          <cell r="H2291" t="str">
            <v>Điện nhĩ châm điều trị liệt rễ, đám rối dây thần kinh</v>
          </cell>
          <cell r="I2291" t="str">
            <v>Điện nhĩ châm điều trị liệt rễ, đám rối dây thần kinh</v>
          </cell>
          <cell r="J2291" t="str">
            <v>Điện nhĩ châm điều trị liệt rễ, đám rối dây thần kinh</v>
          </cell>
          <cell r="K2291" t="str">
            <v>C</v>
          </cell>
          <cell r="L2291" t="str">
            <v>T2</v>
          </cell>
          <cell r="M2291">
            <v>239</v>
          </cell>
          <cell r="N2291">
            <v>239</v>
          </cell>
          <cell r="P2291" t="str">
            <v>Điện châm (kim ngắn)</v>
          </cell>
          <cell r="Q2291">
            <v>48126</v>
          </cell>
          <cell r="R2291">
            <v>23281.043478260901</v>
          </cell>
          <cell r="S2291">
            <v>71400</v>
          </cell>
          <cell r="T2291">
            <v>30265.35652173917</v>
          </cell>
          <cell r="U2291">
            <v>78391.356521739173</v>
          </cell>
          <cell r="V2291">
            <v>78300</v>
          </cell>
          <cell r="W2291">
            <v>3135.6542608695672</v>
          </cell>
          <cell r="X2291">
            <v>81527.010782608733</v>
          </cell>
        </row>
        <row r="2292">
          <cell r="E2292" t="str">
            <v>37.8C00.0230</v>
          </cell>
          <cell r="F2292" t="str">
            <v>8. Y HỌC CỔ TRUYỀN</v>
          </cell>
          <cell r="G2292" t="str">
            <v>8.195</v>
          </cell>
          <cell r="H2292" t="str">
            <v>Điện nhĩ châm điều trị liệt tứ chi do chấn thương cột sống</v>
          </cell>
          <cell r="I2292" t="str">
            <v>Điện nhĩ châm điều trị liệt tứ chi do chấn thương cột sống</v>
          </cell>
          <cell r="J2292" t="str">
            <v>Điện nhĩ châm điều trị liệt tứ chi do chấn thương cột sống</v>
          </cell>
          <cell r="K2292" t="str">
            <v>C</v>
          </cell>
          <cell r="L2292" t="str">
            <v>T2</v>
          </cell>
          <cell r="M2292">
            <v>239</v>
          </cell>
          <cell r="N2292">
            <v>239</v>
          </cell>
          <cell r="P2292" t="str">
            <v>Điện châm (kim ngắn)</v>
          </cell>
          <cell r="Q2292">
            <v>48126</v>
          </cell>
          <cell r="R2292">
            <v>23281.043478260901</v>
          </cell>
          <cell r="S2292">
            <v>71400</v>
          </cell>
          <cell r="T2292">
            <v>30265.35652173917</v>
          </cell>
          <cell r="U2292">
            <v>78391.356521739173</v>
          </cell>
          <cell r="V2292">
            <v>78300</v>
          </cell>
          <cell r="W2292">
            <v>3135.6542608695672</v>
          </cell>
          <cell r="X2292">
            <v>81527.010782608733</v>
          </cell>
        </row>
        <row r="2293">
          <cell r="E2293" t="str">
            <v>37.8C00.0230</v>
          </cell>
          <cell r="F2293" t="str">
            <v>03. NHI KHOA</v>
          </cell>
          <cell r="G2293" t="str">
            <v>3.297</v>
          </cell>
          <cell r="H2293" t="str">
            <v>Điện mãng châm điều trị liệt nửa người</v>
          </cell>
          <cell r="I2293" t="str">
            <v>Điện mãng châm điều trị liệt nửa người [kim ngắn]</v>
          </cell>
          <cell r="J2293" t="str">
            <v>Điện mãng châm điều trị liệt nửa người</v>
          </cell>
          <cell r="K2293" t="str">
            <v>C</v>
          </cell>
          <cell r="L2293" t="str">
            <v>T1</v>
          </cell>
          <cell r="M2293">
            <v>239</v>
          </cell>
          <cell r="N2293">
            <v>239</v>
          </cell>
          <cell r="P2293" t="str">
            <v>Điện châm (kim ngắn)</v>
          </cell>
          <cell r="Q2293">
            <v>48126</v>
          </cell>
          <cell r="R2293">
            <v>23281.043478260901</v>
          </cell>
          <cell r="S2293">
            <v>71400</v>
          </cell>
          <cell r="T2293">
            <v>30265.35652173917</v>
          </cell>
          <cell r="U2293">
            <v>78391.356521739173</v>
          </cell>
          <cell r="V2293">
            <v>78300</v>
          </cell>
          <cell r="W2293">
            <v>3135.6542608695672</v>
          </cell>
          <cell r="X2293">
            <v>81527.010782608733</v>
          </cell>
        </row>
        <row r="2294">
          <cell r="E2294" t="str">
            <v>37.8C00.0230</v>
          </cell>
          <cell r="F2294" t="str">
            <v>8. Y HỌC CỔ TRUYỀN</v>
          </cell>
          <cell r="G2294" t="str">
            <v>8.173</v>
          </cell>
          <cell r="H2294" t="str">
            <v>Điện nhĩ châm điều trị nấc</v>
          </cell>
          <cell r="I2294" t="str">
            <v>Điện nhĩ châm điều trị nấc</v>
          </cell>
          <cell r="J2294" t="str">
            <v>Điện nhĩ châm điều trị nấc</v>
          </cell>
          <cell r="K2294" t="str">
            <v>C</v>
          </cell>
          <cell r="L2294" t="str">
            <v>T2</v>
          </cell>
          <cell r="M2294">
            <v>239</v>
          </cell>
          <cell r="N2294">
            <v>239</v>
          </cell>
          <cell r="P2294" t="str">
            <v>Điện châm (kim ngắn)</v>
          </cell>
          <cell r="Q2294">
            <v>48126</v>
          </cell>
          <cell r="R2294">
            <v>23281.043478260901</v>
          </cell>
          <cell r="S2294">
            <v>71400</v>
          </cell>
          <cell r="T2294">
            <v>30265.35652173917</v>
          </cell>
          <cell r="U2294">
            <v>78391.356521739173</v>
          </cell>
          <cell r="V2294">
            <v>78300</v>
          </cell>
          <cell r="W2294">
            <v>3135.6542608695672</v>
          </cell>
          <cell r="X2294">
            <v>81527.010782608733</v>
          </cell>
        </row>
        <row r="2295">
          <cell r="E2295" t="str">
            <v>37.8C00.0230</v>
          </cell>
          <cell r="F2295" t="str">
            <v>8. Y HỌC CỔ TRUYỀN</v>
          </cell>
          <cell r="G2295" t="str">
            <v>8.172</v>
          </cell>
          <cell r="H2295" t="str">
            <v>Điện nhĩ châm điều trị nôn</v>
          </cell>
          <cell r="I2295" t="str">
            <v>Điện nhĩ châm điều trị nôn</v>
          </cell>
          <cell r="J2295" t="str">
            <v>Điện nhĩ châm điều trị nôn</v>
          </cell>
          <cell r="K2295" t="str">
            <v>C</v>
          </cell>
          <cell r="L2295" t="str">
            <v>T2</v>
          </cell>
          <cell r="M2295">
            <v>239</v>
          </cell>
          <cell r="N2295">
            <v>239</v>
          </cell>
          <cell r="P2295" t="str">
            <v>Điện châm (kim ngắn)</v>
          </cell>
          <cell r="Q2295">
            <v>48126</v>
          </cell>
          <cell r="R2295">
            <v>23281.043478260901</v>
          </cell>
          <cell r="S2295">
            <v>71400</v>
          </cell>
          <cell r="T2295">
            <v>30265.35652173917</v>
          </cell>
          <cell r="U2295">
            <v>78391.356521739173</v>
          </cell>
          <cell r="V2295">
            <v>78300</v>
          </cell>
          <cell r="W2295">
            <v>3135.6542608695672</v>
          </cell>
          <cell r="X2295">
            <v>81527.010782608733</v>
          </cell>
        </row>
        <row r="2296">
          <cell r="E2296" t="str">
            <v>37.8C00.0230</v>
          </cell>
          <cell r="F2296" t="str">
            <v>8. Y HỌC CỔ TRUYỀN</v>
          </cell>
          <cell r="G2296" t="str">
            <v>8.183</v>
          </cell>
          <cell r="H2296" t="str">
            <v>Điện nhĩ châm điều trị phục hồi chức năng ở trẻ bại não</v>
          </cell>
          <cell r="I2296" t="str">
            <v>Điện nhĩ châm điều trị phục hồi chức năng ở trẻ bại não</v>
          </cell>
          <cell r="J2296" t="str">
            <v>Điện nhĩ châm điều trị phục hồi chức năng ở trẻ bại não</v>
          </cell>
          <cell r="K2296" t="str">
            <v>C</v>
          </cell>
          <cell r="L2296" t="str">
            <v>T2</v>
          </cell>
          <cell r="M2296">
            <v>239</v>
          </cell>
          <cell r="N2296">
            <v>239</v>
          </cell>
          <cell r="P2296" t="str">
            <v>Điện châm (kim ngắn)</v>
          </cell>
          <cell r="Q2296">
            <v>48126</v>
          </cell>
          <cell r="R2296">
            <v>23281.043478260901</v>
          </cell>
          <cell r="S2296">
            <v>71400</v>
          </cell>
          <cell r="T2296">
            <v>30265.35652173917</v>
          </cell>
          <cell r="U2296">
            <v>78391.356521739173</v>
          </cell>
          <cell r="V2296">
            <v>78300</v>
          </cell>
          <cell r="W2296">
            <v>3135.6542608695672</v>
          </cell>
          <cell r="X2296">
            <v>81527.010782608733</v>
          </cell>
        </row>
        <row r="2297">
          <cell r="E2297" t="str">
            <v>37.8C00.0230</v>
          </cell>
          <cell r="F2297" t="str">
            <v>8. Y HỌC CỔ TRUYỀN</v>
          </cell>
          <cell r="G2297" t="str">
            <v>8.198</v>
          </cell>
          <cell r="H2297" t="str">
            <v>Điện nhĩ châm điều trị rối loạn cảm giác đầu chi</v>
          </cell>
          <cell r="I2297" t="str">
            <v>Điện nhĩ châm điều trị rối loạn cảm giác đầu chi</v>
          </cell>
          <cell r="J2297" t="str">
            <v>Điện nhĩ châm điều trị rối loạn cảm giác đầu chi</v>
          </cell>
          <cell r="K2297" t="str">
            <v>C</v>
          </cell>
          <cell r="L2297" t="str">
            <v>T2</v>
          </cell>
          <cell r="M2297">
            <v>239</v>
          </cell>
          <cell r="N2297">
            <v>239</v>
          </cell>
          <cell r="P2297" t="str">
            <v>Điện châm (kim ngắn)</v>
          </cell>
          <cell r="Q2297">
            <v>48126</v>
          </cell>
          <cell r="R2297">
            <v>23281.043478260901</v>
          </cell>
          <cell r="S2297">
            <v>71400</v>
          </cell>
          <cell r="T2297">
            <v>30265.35652173917</v>
          </cell>
          <cell r="U2297">
            <v>78391.356521739173</v>
          </cell>
          <cell r="V2297">
            <v>78300</v>
          </cell>
          <cell r="W2297">
            <v>3135.6542608695672</v>
          </cell>
          <cell r="X2297">
            <v>81527.010782608733</v>
          </cell>
        </row>
        <row r="2298">
          <cell r="E2298" t="str">
            <v>37.8C00.0230</v>
          </cell>
          <cell r="F2298" t="str">
            <v>8. Y HỌC CỔ TRUYỀN</v>
          </cell>
          <cell r="G2298" t="str">
            <v>8.222</v>
          </cell>
          <cell r="H2298" t="str">
            <v>Điện nhĩ châm điều trị rối loạn cảm giác nông</v>
          </cell>
          <cell r="I2298" t="str">
            <v>Điện nhĩ châm điều trị rối loạn cảm giác nông</v>
          </cell>
          <cell r="J2298" t="str">
            <v>Điện nhĩ châm điều trị rối loạn cảm giác nông</v>
          </cell>
          <cell r="K2298" t="str">
            <v>C</v>
          </cell>
          <cell r="L2298" t="str">
            <v>T2</v>
          </cell>
          <cell r="M2298">
            <v>239</v>
          </cell>
          <cell r="N2298">
            <v>239</v>
          </cell>
          <cell r="P2298" t="str">
            <v>Điện châm (kim ngắn)</v>
          </cell>
          <cell r="Q2298">
            <v>48126</v>
          </cell>
          <cell r="R2298">
            <v>23281.043478260901</v>
          </cell>
          <cell r="S2298">
            <v>71400</v>
          </cell>
          <cell r="T2298">
            <v>30265.35652173917</v>
          </cell>
          <cell r="U2298">
            <v>78391.356521739173</v>
          </cell>
          <cell r="V2298">
            <v>78300</v>
          </cell>
          <cell r="W2298">
            <v>3135.6542608695672</v>
          </cell>
          <cell r="X2298">
            <v>81527.010782608733</v>
          </cell>
        </row>
        <row r="2299">
          <cell r="E2299" t="str">
            <v>37.8C00.0230</v>
          </cell>
          <cell r="F2299" t="str">
            <v>8. Y HỌC CỔ TRUYỀN</v>
          </cell>
          <cell r="G2299" t="str">
            <v>8.202</v>
          </cell>
          <cell r="H2299" t="str">
            <v>Điện nhĩ châm điều trị rối loạn kinh nguyệt</v>
          </cell>
          <cell r="I2299" t="str">
            <v>Điện nhĩ châm điều trị rối loạn kinh nguyệt</v>
          </cell>
          <cell r="J2299" t="str">
            <v>Điện nhĩ châm điều trị rối loạn kinh nguyệt</v>
          </cell>
          <cell r="K2299" t="str">
            <v>C</v>
          </cell>
          <cell r="L2299" t="str">
            <v>T2</v>
          </cell>
          <cell r="M2299">
            <v>239</v>
          </cell>
          <cell r="N2299">
            <v>239</v>
          </cell>
          <cell r="P2299" t="str">
            <v>Điện châm (kim ngắn)</v>
          </cell>
          <cell r="Q2299">
            <v>48126</v>
          </cell>
          <cell r="R2299">
            <v>23281.043478260901</v>
          </cell>
          <cell r="S2299">
            <v>71400</v>
          </cell>
          <cell r="T2299">
            <v>30265.35652173917</v>
          </cell>
          <cell r="U2299">
            <v>78391.356521739173</v>
          </cell>
          <cell r="V2299">
            <v>78300</v>
          </cell>
          <cell r="W2299">
            <v>3135.6542608695672</v>
          </cell>
          <cell r="X2299">
            <v>81527.010782608733</v>
          </cell>
        </row>
        <row r="2300">
          <cell r="E2300" t="str">
            <v>37.8C00.0230</v>
          </cell>
          <cell r="F2300" t="str">
            <v>8. Y HỌC CỔ TRUYỀN</v>
          </cell>
          <cell r="G2300" t="str">
            <v>8.196</v>
          </cell>
          <cell r="H2300" t="str">
            <v>Điện nhĩ châm điều trị rối loạn thần kinh chức năng sau chấn thương sọ não</v>
          </cell>
          <cell r="I2300" t="str">
            <v>Điện nhĩ châm điều trị rối loạn thần kinh chức năng sau chấn thương sọ não</v>
          </cell>
          <cell r="J2300" t="str">
            <v>Điện nhĩ châm điều trị rối loạn thần kinh chức năng sau chấn thương sọ não</v>
          </cell>
          <cell r="K2300" t="str">
            <v>C</v>
          </cell>
          <cell r="L2300" t="str">
            <v>T2</v>
          </cell>
          <cell r="M2300">
            <v>239</v>
          </cell>
          <cell r="N2300">
            <v>239</v>
          </cell>
          <cell r="P2300" t="str">
            <v>Điện châm (kim ngắn)</v>
          </cell>
          <cell r="Q2300">
            <v>48126</v>
          </cell>
          <cell r="R2300">
            <v>23281.043478260901</v>
          </cell>
          <cell r="S2300">
            <v>71400</v>
          </cell>
          <cell r="T2300">
            <v>30265.35652173917</v>
          </cell>
          <cell r="U2300">
            <v>78391.356521739173</v>
          </cell>
          <cell r="V2300">
            <v>78300</v>
          </cell>
          <cell r="W2300">
            <v>3135.6542608695672</v>
          </cell>
          <cell r="X2300">
            <v>81527.010782608733</v>
          </cell>
        </row>
        <row r="2301">
          <cell r="E2301" t="str">
            <v>15.8C00.2046</v>
          </cell>
          <cell r="F2301" t="str">
            <v>03. NHI KHOA</v>
          </cell>
          <cell r="G2301" t="str">
            <v>3.294</v>
          </cell>
          <cell r="H2301" t="str">
            <v>Điện mãng châm điều trị liệt sau giai đoạn cấp</v>
          </cell>
          <cell r="I2301" t="str">
            <v>Điện mãng châm điều trị liệt sau giai đoạn cấp [kim dài]</v>
          </cell>
          <cell r="J2301" t="str">
            <v>Điện mãng châm điều trị liệt sau giai đoạn cấp</v>
          </cell>
          <cell r="K2301" t="str">
            <v>C</v>
          </cell>
          <cell r="L2301" t="str">
            <v>T1</v>
          </cell>
          <cell r="M2301">
            <v>238</v>
          </cell>
          <cell r="N2301">
            <v>238</v>
          </cell>
          <cell r="P2301" t="str">
            <v>Điện châm (có kim dài)</v>
          </cell>
          <cell r="Q2301">
            <v>55126</v>
          </cell>
          <cell r="R2301">
            <v>23281.043478260901</v>
          </cell>
          <cell r="S2301">
            <v>78400</v>
          </cell>
          <cell r="T2301">
            <v>30265.35652173917</v>
          </cell>
          <cell r="U2301">
            <v>85391.356521739173</v>
          </cell>
          <cell r="V2301">
            <v>85300</v>
          </cell>
          <cell r="W2301">
            <v>3415.6542608695672</v>
          </cell>
          <cell r="X2301">
            <v>88807.010782608733</v>
          </cell>
        </row>
        <row r="2302">
          <cell r="E2302" t="str">
            <v>37.8C00.0230</v>
          </cell>
          <cell r="F2302" t="str">
            <v>8. Y HỌC CỔ TRUYỀN</v>
          </cell>
          <cell r="G2302" t="str">
            <v>8.212</v>
          </cell>
          <cell r="H2302" t="str">
            <v>Điện nhĩ châm điều trị rối loạn tiêu hóa</v>
          </cell>
          <cell r="I2302" t="str">
            <v>Điện nhĩ châm điều trị rối loạn tiêu hóa</v>
          </cell>
          <cell r="J2302" t="str">
            <v>Điện nhĩ châm điều trị rối loạn tiêu hóa</v>
          </cell>
          <cell r="K2302" t="str">
            <v>C</v>
          </cell>
          <cell r="L2302" t="str">
            <v>T2</v>
          </cell>
          <cell r="M2302">
            <v>239</v>
          </cell>
          <cell r="N2302">
            <v>239</v>
          </cell>
          <cell r="P2302" t="str">
            <v>Điện châm (kim ngắn)</v>
          </cell>
          <cell r="Q2302">
            <v>48126</v>
          </cell>
          <cell r="R2302">
            <v>23281.043478260901</v>
          </cell>
          <cell r="S2302">
            <v>71400</v>
          </cell>
          <cell r="T2302">
            <v>30265.35652173917</v>
          </cell>
          <cell r="U2302">
            <v>78391.356521739173</v>
          </cell>
          <cell r="V2302">
            <v>78300</v>
          </cell>
          <cell r="W2302">
            <v>3135.6542608695672</v>
          </cell>
          <cell r="X2302">
            <v>81527.010782608733</v>
          </cell>
        </row>
        <row r="2303">
          <cell r="E2303" t="str">
            <v>37.8C00.0230</v>
          </cell>
          <cell r="F2303" t="str">
            <v>8. Y HỌC CỔ TRUYỀN</v>
          </cell>
          <cell r="G2303" t="str">
            <v>8.188</v>
          </cell>
          <cell r="H2303" t="str">
            <v>Điện nhĩ châm điều trị rối loạn tiểu tiện</v>
          </cell>
          <cell r="I2303" t="str">
            <v>Điện nhĩ châm điều trị rối loạn tiểu tiện</v>
          </cell>
          <cell r="J2303" t="str">
            <v>Điện nhĩ châm điều trị rối loạn tiểu tiện</v>
          </cell>
          <cell r="K2303" t="str">
            <v>C</v>
          </cell>
          <cell r="L2303" t="str">
            <v>T2</v>
          </cell>
          <cell r="M2303">
            <v>239</v>
          </cell>
          <cell r="N2303">
            <v>239</v>
          </cell>
          <cell r="P2303" t="str">
            <v>Điện châm (kim ngắn)</v>
          </cell>
          <cell r="Q2303">
            <v>48126</v>
          </cell>
          <cell r="R2303">
            <v>23281.043478260901</v>
          </cell>
          <cell r="S2303">
            <v>71400</v>
          </cell>
          <cell r="T2303">
            <v>30265.35652173917</v>
          </cell>
          <cell r="U2303">
            <v>78391.356521739173</v>
          </cell>
          <cell r="V2303">
            <v>78300</v>
          </cell>
          <cell r="W2303">
            <v>3135.6542608695672</v>
          </cell>
          <cell r="X2303">
            <v>81527.010782608733</v>
          </cell>
        </row>
        <row r="2304">
          <cell r="E2304" t="str">
            <v>37.8C00.0230</v>
          </cell>
          <cell r="F2304" t="str">
            <v>8. Y HỌC CỔ TRUYỀN</v>
          </cell>
          <cell r="G2304" t="str">
            <v>8.191</v>
          </cell>
          <cell r="H2304" t="str">
            <v>Điện nhĩ châm điều trị sa tử cung</v>
          </cell>
          <cell r="I2304" t="str">
            <v>Điện nhĩ châm điều trị sa tử cung</v>
          </cell>
          <cell r="J2304" t="str">
            <v>Điện nhĩ châm điều trị sa tử cung</v>
          </cell>
          <cell r="K2304" t="str">
            <v>C</v>
          </cell>
          <cell r="L2304" t="str">
            <v>T2</v>
          </cell>
          <cell r="M2304">
            <v>239</v>
          </cell>
          <cell r="N2304">
            <v>239</v>
          </cell>
          <cell r="P2304" t="str">
            <v>Điện châm (kim ngắn)</v>
          </cell>
          <cell r="Q2304">
            <v>48126</v>
          </cell>
          <cell r="R2304">
            <v>23281.043478260901</v>
          </cell>
          <cell r="S2304">
            <v>71400</v>
          </cell>
          <cell r="T2304">
            <v>30265.35652173917</v>
          </cell>
          <cell r="U2304">
            <v>78391.356521739173</v>
          </cell>
          <cell r="V2304">
            <v>78300</v>
          </cell>
          <cell r="W2304">
            <v>3135.6542608695672</v>
          </cell>
          <cell r="X2304">
            <v>81527.010782608733</v>
          </cell>
        </row>
        <row r="2305">
          <cell r="E2305" t="str">
            <v>37.8C00.0230</v>
          </cell>
          <cell r="F2305" t="str">
            <v>8. Y HỌC CỔ TRUYỀN</v>
          </cell>
          <cell r="G2305" t="str">
            <v>8.167</v>
          </cell>
          <cell r="H2305" t="str">
            <v>Điện nhĩ châm điều trị tắc tia sữa</v>
          </cell>
          <cell r="I2305" t="str">
            <v>Điện nhĩ châm điều trị tắc tia sữa</v>
          </cell>
          <cell r="J2305" t="str">
            <v>Điện nhĩ châm điều trị tắc tia sữa</v>
          </cell>
          <cell r="K2305" t="str">
            <v>C</v>
          </cell>
          <cell r="L2305" t="str">
            <v>T2</v>
          </cell>
          <cell r="M2305">
            <v>239</v>
          </cell>
          <cell r="N2305">
            <v>239</v>
          </cell>
          <cell r="P2305" t="str">
            <v>Điện châm (kim ngắn)</v>
          </cell>
          <cell r="Q2305">
            <v>48126</v>
          </cell>
          <cell r="R2305">
            <v>23281.043478260901</v>
          </cell>
          <cell r="S2305">
            <v>71400</v>
          </cell>
          <cell r="T2305">
            <v>30265.35652173917</v>
          </cell>
          <cell r="U2305">
            <v>78391.356521739173</v>
          </cell>
          <cell r="V2305">
            <v>78300</v>
          </cell>
          <cell r="W2305">
            <v>3135.6542608695672</v>
          </cell>
          <cell r="X2305">
            <v>81527.010782608733</v>
          </cell>
        </row>
        <row r="2306">
          <cell r="E2306" t="str">
            <v>37.8C00.0230</v>
          </cell>
          <cell r="F2306" t="str">
            <v>8. Y HỌC CỔ TRUYỀN</v>
          </cell>
          <cell r="G2306" t="str">
            <v>8.208</v>
          </cell>
          <cell r="H2306" t="str">
            <v>Điện nhĩ châm điều trị táo bón kéo dài</v>
          </cell>
          <cell r="I2306" t="str">
            <v>Điện nhĩ châm điều trị táo bón kéo dài</v>
          </cell>
          <cell r="J2306" t="str">
            <v>Điện nhĩ châm điều trị táo bón kéo dài</v>
          </cell>
          <cell r="K2306" t="str">
            <v>C</v>
          </cell>
          <cell r="L2306" t="str">
            <v>T2</v>
          </cell>
          <cell r="M2306">
            <v>239</v>
          </cell>
          <cell r="N2306">
            <v>239</v>
          </cell>
          <cell r="P2306" t="str">
            <v>Điện châm (kim ngắn)</v>
          </cell>
          <cell r="Q2306">
            <v>48126</v>
          </cell>
          <cell r="R2306">
            <v>23281.043478260901</v>
          </cell>
          <cell r="S2306">
            <v>71400</v>
          </cell>
          <cell r="T2306">
            <v>30265.35652173917</v>
          </cell>
          <cell r="U2306">
            <v>78391.356521739173</v>
          </cell>
          <cell r="V2306">
            <v>78300</v>
          </cell>
          <cell r="W2306">
            <v>3135.6542608695672</v>
          </cell>
          <cell r="X2306">
            <v>81527.010782608733</v>
          </cell>
        </row>
        <row r="2307">
          <cell r="E2307" t="str">
            <v>37.8C00.0230</v>
          </cell>
          <cell r="F2307" t="str">
            <v>8. Y HỌC CỔ TRUYỀN</v>
          </cell>
          <cell r="G2307" t="str">
            <v>8.193</v>
          </cell>
          <cell r="H2307" t="str">
            <v>Điện nhĩ châm điều trị thất vận ngôn</v>
          </cell>
          <cell r="I2307" t="str">
            <v>Điện nhĩ châm điều trị thất vận ngôn</v>
          </cell>
          <cell r="J2307" t="str">
            <v>Điện nhĩ châm điều trị thất vận ngôn</v>
          </cell>
          <cell r="K2307" t="str">
            <v>C</v>
          </cell>
          <cell r="L2307" t="str">
            <v>T2</v>
          </cell>
          <cell r="M2307">
            <v>239</v>
          </cell>
          <cell r="N2307">
            <v>239</v>
          </cell>
          <cell r="P2307" t="str">
            <v>Điện châm (kim ngắn)</v>
          </cell>
          <cell r="Q2307">
            <v>48126</v>
          </cell>
          <cell r="R2307">
            <v>23281.043478260901</v>
          </cell>
          <cell r="S2307">
            <v>71400</v>
          </cell>
          <cell r="T2307">
            <v>30265.35652173917</v>
          </cell>
          <cell r="U2307">
            <v>78391.356521739173</v>
          </cell>
          <cell r="V2307">
            <v>78300</v>
          </cell>
          <cell r="W2307">
            <v>3135.6542608695672</v>
          </cell>
          <cell r="X2307">
            <v>81527.010782608733</v>
          </cell>
        </row>
        <row r="2308">
          <cell r="E2308" t="str">
            <v>37.8C00.0230</v>
          </cell>
          <cell r="F2308" t="str">
            <v>8. Y HỌC CỔ TRUYỀN</v>
          </cell>
          <cell r="G2308" t="str">
            <v>8.168</v>
          </cell>
          <cell r="H2308" t="str">
            <v>Điện nhĩ châm điều trị thiểu năng tuần hoàn não mạn tính</v>
          </cell>
          <cell r="I2308" t="str">
            <v>Điện nhĩ châm điều trị thiểu năng tuần hoàn não mạn tính</v>
          </cell>
          <cell r="J2308" t="str">
            <v>Điện nhĩ châm điều trị thiểu năng tuần hoàn não mạn tính</v>
          </cell>
          <cell r="K2308" t="str">
            <v>C</v>
          </cell>
          <cell r="L2308" t="str">
            <v>T2</v>
          </cell>
          <cell r="M2308">
            <v>239</v>
          </cell>
          <cell r="N2308">
            <v>239</v>
          </cell>
          <cell r="P2308" t="str">
            <v>Điện châm (kim ngắn)</v>
          </cell>
          <cell r="Q2308">
            <v>48126</v>
          </cell>
          <cell r="R2308">
            <v>23281.043478260901</v>
          </cell>
          <cell r="S2308">
            <v>71400</v>
          </cell>
          <cell r="T2308">
            <v>30265.35652173917</v>
          </cell>
          <cell r="U2308">
            <v>78391.356521739173</v>
          </cell>
          <cell r="V2308">
            <v>78300</v>
          </cell>
          <cell r="W2308">
            <v>3135.6542608695672</v>
          </cell>
          <cell r="X2308">
            <v>81527.010782608733</v>
          </cell>
        </row>
        <row r="2309">
          <cell r="E2309" t="str">
            <v>37.8C00.0230</v>
          </cell>
          <cell r="F2309" t="str">
            <v>8. Y HỌC CỔ TRUYỀN</v>
          </cell>
          <cell r="G2309" t="str">
            <v>8.201</v>
          </cell>
          <cell r="H2309" t="str">
            <v>Điện nhĩ châm điều trị thống kinh</v>
          </cell>
          <cell r="I2309" t="str">
            <v>Điện nhĩ châm điều trị thống kinh</v>
          </cell>
          <cell r="J2309" t="str">
            <v>Điện nhĩ châm điều trị thống kinh</v>
          </cell>
          <cell r="K2309" t="str">
            <v>C</v>
          </cell>
          <cell r="L2309" t="str">
            <v>T2</v>
          </cell>
          <cell r="M2309">
            <v>239</v>
          </cell>
          <cell r="N2309">
            <v>239</v>
          </cell>
          <cell r="P2309" t="str">
            <v>Điện châm (kim ngắn)</v>
          </cell>
          <cell r="Q2309">
            <v>48126</v>
          </cell>
          <cell r="R2309">
            <v>23281.043478260901</v>
          </cell>
          <cell r="S2309">
            <v>71400</v>
          </cell>
          <cell r="T2309">
            <v>30265.35652173917</v>
          </cell>
          <cell r="U2309">
            <v>78391.356521739173</v>
          </cell>
          <cell r="V2309">
            <v>78300</v>
          </cell>
          <cell r="W2309">
            <v>3135.6542608695672</v>
          </cell>
          <cell r="X2309">
            <v>81527.010782608733</v>
          </cell>
        </row>
        <row r="2310">
          <cell r="E2310" t="str">
            <v>37.8C00.0230</v>
          </cell>
          <cell r="F2310" t="str">
            <v>8. Y HỌC CỔ TRUYỀN</v>
          </cell>
          <cell r="G2310" t="str">
            <v>8.219</v>
          </cell>
          <cell r="H2310" t="str">
            <v>Điện nhĩ châm điều trị ù tai</v>
          </cell>
          <cell r="I2310" t="str">
            <v>Điện nhĩ châm điều trị ù tai</v>
          </cell>
          <cell r="J2310" t="str">
            <v>Điện nhĩ châm điều trị ù tai</v>
          </cell>
          <cell r="K2310" t="str">
            <v>C</v>
          </cell>
          <cell r="L2310" t="str">
            <v>T2</v>
          </cell>
          <cell r="M2310">
            <v>239</v>
          </cell>
          <cell r="N2310">
            <v>239</v>
          </cell>
          <cell r="P2310" t="str">
            <v>Điện châm (kim ngắn)</v>
          </cell>
          <cell r="Q2310">
            <v>48126</v>
          </cell>
          <cell r="R2310">
            <v>23281.043478260901</v>
          </cell>
          <cell r="S2310">
            <v>71400</v>
          </cell>
          <cell r="T2310">
            <v>30265.35652173917</v>
          </cell>
          <cell r="U2310">
            <v>78391.356521739173</v>
          </cell>
          <cell r="V2310">
            <v>78300</v>
          </cell>
          <cell r="W2310">
            <v>3135.6542608695672</v>
          </cell>
          <cell r="X2310">
            <v>81527.010782608733</v>
          </cell>
        </row>
        <row r="2311">
          <cell r="E2311" t="str">
            <v>37.8C00.0230</v>
          </cell>
          <cell r="F2311" t="str">
            <v>8. Y HỌC CỔ TRUYỀN</v>
          </cell>
          <cell r="G2311" t="str">
            <v>8.185</v>
          </cell>
          <cell r="H2311" t="str">
            <v>Điện nhĩ châm điều trị viêm bàng quang</v>
          </cell>
          <cell r="I2311" t="str">
            <v>Điện nhĩ châm điều trị viêm bàng quang</v>
          </cell>
          <cell r="J2311" t="str">
            <v>Điện nhĩ châm điều trị viêm bàng quang</v>
          </cell>
          <cell r="K2311" t="str">
            <v>C</v>
          </cell>
          <cell r="L2311" t="str">
            <v>T2</v>
          </cell>
          <cell r="M2311">
            <v>239</v>
          </cell>
          <cell r="N2311">
            <v>239</v>
          </cell>
          <cell r="P2311" t="str">
            <v>Điện châm (kim ngắn)</v>
          </cell>
          <cell r="Q2311">
            <v>48126</v>
          </cell>
          <cell r="R2311">
            <v>23281.043478260901</v>
          </cell>
          <cell r="S2311">
            <v>71400</v>
          </cell>
          <cell r="T2311">
            <v>30265.35652173917</v>
          </cell>
          <cell r="U2311">
            <v>78391.356521739173</v>
          </cell>
          <cell r="V2311">
            <v>78300</v>
          </cell>
          <cell r="W2311">
            <v>3135.6542608695672</v>
          </cell>
          <cell r="X2311">
            <v>81527.010782608733</v>
          </cell>
        </row>
        <row r="2312">
          <cell r="E2312" t="str">
            <v>37.8C00.0230</v>
          </cell>
          <cell r="F2312" t="str">
            <v>8. Y HỌC CỔ TRUYỀN</v>
          </cell>
          <cell r="G2312" t="str">
            <v>8.226</v>
          </cell>
          <cell r="H2312" t="str">
            <v>Điện nhĩ châm điều trị viêm đa rễ, đa dây thần kinh</v>
          </cell>
          <cell r="I2312" t="str">
            <v>Điện nhĩ châm điều trị viêm đa rễ, đa dây thần kinh</v>
          </cell>
          <cell r="J2312" t="str">
            <v>Điện nhĩ châm điều trị viêm đa rễ, đa dây thần kinh</v>
          </cell>
          <cell r="K2312" t="str">
            <v>C</v>
          </cell>
          <cell r="L2312" t="str">
            <v>T2</v>
          </cell>
          <cell r="M2312">
            <v>239</v>
          </cell>
          <cell r="N2312">
            <v>239</v>
          </cell>
          <cell r="P2312" t="str">
            <v>Điện châm (kim ngắn)</v>
          </cell>
          <cell r="Q2312">
            <v>48126</v>
          </cell>
          <cell r="R2312">
            <v>23281.043478260901</v>
          </cell>
          <cell r="S2312">
            <v>71400</v>
          </cell>
          <cell r="T2312">
            <v>30265.35652173917</v>
          </cell>
          <cell r="U2312">
            <v>78391.356521739173</v>
          </cell>
          <cell r="V2312">
            <v>78300</v>
          </cell>
          <cell r="W2312">
            <v>3135.6542608695672</v>
          </cell>
          <cell r="X2312">
            <v>81527.010782608733</v>
          </cell>
        </row>
        <row r="2313">
          <cell r="E2313" t="str">
            <v>37.8C00.0230</v>
          </cell>
          <cell r="F2313" t="str">
            <v>03. NHI KHOA</v>
          </cell>
          <cell r="G2313" t="str">
            <v>3.294</v>
          </cell>
          <cell r="H2313" t="str">
            <v>Điện mãng châm điều trị liệt sau giai đoạn cấp</v>
          </cell>
          <cell r="I2313" t="str">
            <v>Điện mãng châm điều trị liệt sau giai đoạn cấp [kim ngắn]</v>
          </cell>
          <cell r="J2313" t="str">
            <v>Điện mãng châm điều trị liệt sau giai đoạn cấp</v>
          </cell>
          <cell r="K2313" t="str">
            <v>C</v>
          </cell>
          <cell r="L2313" t="str">
            <v>T1</v>
          </cell>
          <cell r="M2313">
            <v>239</v>
          </cell>
          <cell r="N2313">
            <v>239</v>
          </cell>
          <cell r="P2313" t="str">
            <v>Điện châm (kim ngắn)</v>
          </cell>
          <cell r="Q2313">
            <v>48126</v>
          </cell>
          <cell r="R2313">
            <v>23281.043478260901</v>
          </cell>
          <cell r="S2313">
            <v>71400</v>
          </cell>
          <cell r="T2313">
            <v>30265.35652173917</v>
          </cell>
          <cell r="U2313">
            <v>78391.356521739173</v>
          </cell>
          <cell r="V2313">
            <v>78300</v>
          </cell>
          <cell r="W2313">
            <v>3135.6542608695672</v>
          </cell>
          <cell r="X2313">
            <v>81527.010782608733</v>
          </cell>
        </row>
        <row r="2314">
          <cell r="E2314" t="str">
            <v>37.8C00.0230</v>
          </cell>
          <cell r="F2314" t="str">
            <v>8. Y HỌC CỔ TRUYỀN</v>
          </cell>
          <cell r="G2314" t="str">
            <v>8.215</v>
          </cell>
          <cell r="H2314" t="str">
            <v>Điện nhĩ châm điều trị viêm khớp dạng thấp</v>
          </cell>
          <cell r="I2314" t="str">
            <v>Điện nhĩ châm điều trị viêm khớp dạng thấp</v>
          </cell>
          <cell r="J2314" t="str">
            <v>Điện nhĩ châm điều trị viêm khớp dạng thấp</v>
          </cell>
          <cell r="K2314" t="str">
            <v>C</v>
          </cell>
          <cell r="L2314" t="str">
            <v>T2</v>
          </cell>
          <cell r="M2314">
            <v>239</v>
          </cell>
          <cell r="N2314">
            <v>239</v>
          </cell>
          <cell r="P2314" t="str">
            <v>Điện châm (kim ngắn)</v>
          </cell>
          <cell r="Q2314">
            <v>48126</v>
          </cell>
          <cell r="R2314">
            <v>23281.043478260901</v>
          </cell>
          <cell r="S2314">
            <v>71400</v>
          </cell>
          <cell r="T2314">
            <v>30265.35652173917</v>
          </cell>
          <cell r="U2314">
            <v>78391.356521739173</v>
          </cell>
          <cell r="V2314">
            <v>78300</v>
          </cell>
          <cell r="W2314">
            <v>3135.6542608695672</v>
          </cell>
          <cell r="X2314">
            <v>81527.010782608733</v>
          </cell>
        </row>
        <row r="2315">
          <cell r="E2315" t="str">
            <v>37.8C00.0230</v>
          </cell>
          <cell r="F2315" t="str">
            <v>8. Y HỌC CỔ TRUYỀN</v>
          </cell>
          <cell r="G2315" t="str">
            <v>8.209</v>
          </cell>
          <cell r="H2315" t="str">
            <v>Điện nhĩ châm điều trị viêm mũi xoang</v>
          </cell>
          <cell r="I2315" t="str">
            <v>Điện nhĩ châm điều trị viêm mũi xoang</v>
          </cell>
          <cell r="J2315" t="str">
            <v>Điện nhĩ châm điều trị viêm mũi xoang</v>
          </cell>
          <cell r="K2315" t="str">
            <v>C</v>
          </cell>
          <cell r="L2315" t="str">
            <v>T2</v>
          </cell>
          <cell r="M2315">
            <v>239</v>
          </cell>
          <cell r="N2315">
            <v>239</v>
          </cell>
          <cell r="P2315" t="str">
            <v>Điện châm (kim ngắn)</v>
          </cell>
          <cell r="Q2315">
            <v>48126</v>
          </cell>
          <cell r="R2315">
            <v>23281.043478260901</v>
          </cell>
          <cell r="S2315">
            <v>71400</v>
          </cell>
          <cell r="T2315">
            <v>30265.35652173917</v>
          </cell>
          <cell r="U2315">
            <v>78391.356521739173</v>
          </cell>
          <cell r="V2315">
            <v>78300</v>
          </cell>
          <cell r="W2315">
            <v>3135.6542608695672</v>
          </cell>
          <cell r="X2315">
            <v>81527.010782608733</v>
          </cell>
        </row>
        <row r="2316">
          <cell r="E2316" t="str">
            <v>37.8C00.0230</v>
          </cell>
          <cell r="F2316" t="str">
            <v>8. Y HỌC CỔ TRUYỀN</v>
          </cell>
          <cell r="G2316" t="str">
            <v>8.216</v>
          </cell>
          <cell r="H2316" t="str">
            <v>Điện nhĩ châm điều trị viêm quanh khớp vai</v>
          </cell>
          <cell r="I2316" t="str">
            <v>Điện nhĩ châm điều trị viêm quanh khớp vai</v>
          </cell>
          <cell r="J2316" t="str">
            <v>Điện nhĩ châm điều trị viêm quanh khớp vai</v>
          </cell>
          <cell r="K2316" t="str">
            <v>C</v>
          </cell>
          <cell r="L2316" t="str">
            <v>T2</v>
          </cell>
          <cell r="M2316">
            <v>239</v>
          </cell>
          <cell r="N2316">
            <v>239</v>
          </cell>
          <cell r="P2316" t="str">
            <v>Điện châm (kim ngắn)</v>
          </cell>
          <cell r="Q2316">
            <v>48126</v>
          </cell>
          <cell r="R2316">
            <v>23281.043478260901</v>
          </cell>
          <cell r="S2316">
            <v>71400</v>
          </cell>
          <cell r="T2316">
            <v>30265.35652173917</v>
          </cell>
          <cell r="U2316">
            <v>78391.356521739173</v>
          </cell>
          <cell r="V2316">
            <v>78300</v>
          </cell>
          <cell r="W2316">
            <v>3135.6542608695672</v>
          </cell>
          <cell r="X2316">
            <v>81527.010782608733</v>
          </cell>
        </row>
        <row r="2317">
          <cell r="E2317" t="str">
            <v>15.8C00.2046</v>
          </cell>
          <cell r="F2317" t="str">
            <v>03. NHI KHOA</v>
          </cell>
          <cell r="G2317" t="str">
            <v>3.347</v>
          </cell>
          <cell r="H2317" t="str">
            <v>Điện mãng châm điều trị liệt tứ chi do chấn thương cột sống</v>
          </cell>
          <cell r="I2317" t="str">
            <v>Điện mãng châm điều trị liệt tứ chi do chấn thương cột sống [kim dài]</v>
          </cell>
          <cell r="J2317" t="str">
            <v>Điện mãng châm điều trị liệt tứ chi do chấn thương cột sống</v>
          </cell>
          <cell r="K2317" t="str">
            <v>C</v>
          </cell>
          <cell r="L2317" t="str">
            <v>T1</v>
          </cell>
          <cell r="M2317">
            <v>238</v>
          </cell>
          <cell r="N2317">
            <v>238</v>
          </cell>
          <cell r="P2317" t="str">
            <v>Điện châm (có kim dài)</v>
          </cell>
          <cell r="Q2317">
            <v>55126</v>
          </cell>
          <cell r="R2317">
            <v>23281.043478260901</v>
          </cell>
          <cell r="S2317">
            <v>78400</v>
          </cell>
          <cell r="T2317">
            <v>30265.35652173917</v>
          </cell>
          <cell r="U2317">
            <v>85391.356521739173</v>
          </cell>
          <cell r="V2317">
            <v>85300</v>
          </cell>
          <cell r="W2317">
            <v>3415.6542608695672</v>
          </cell>
          <cell r="X2317">
            <v>88807.010782608733</v>
          </cell>
        </row>
        <row r="2318">
          <cell r="E2318" t="str">
            <v>37.8C00.0230</v>
          </cell>
          <cell r="F2318" t="str">
            <v>8. Y HỌC CỔ TRUYỀN</v>
          </cell>
          <cell r="G2318" t="str">
            <v>8.179</v>
          </cell>
          <cell r="H2318" t="str">
            <v>Điện nhĩ châm phục hồi chức năng cho trẻ bại liệt</v>
          </cell>
          <cell r="I2318" t="str">
            <v>Điện nhĩ châm phục hồi chức năng cho trẻ bại liệt</v>
          </cell>
          <cell r="J2318" t="str">
            <v>Điện nhĩ châm phục hồi chức năng cho trẻ bại liệt</v>
          </cell>
          <cell r="K2318" t="str">
            <v>C</v>
          </cell>
          <cell r="L2318" t="str">
            <v>T2</v>
          </cell>
          <cell r="M2318">
            <v>239</v>
          </cell>
          <cell r="N2318">
            <v>239</v>
          </cell>
          <cell r="P2318" t="str">
            <v>Điện châm (kim ngắn)</v>
          </cell>
          <cell r="Q2318">
            <v>48126</v>
          </cell>
          <cell r="R2318">
            <v>23281.043478260901</v>
          </cell>
          <cell r="S2318">
            <v>71400</v>
          </cell>
          <cell r="T2318">
            <v>30265.35652173917</v>
          </cell>
          <cell r="U2318">
            <v>78391.356521739173</v>
          </cell>
          <cell r="V2318">
            <v>78300</v>
          </cell>
          <cell r="W2318">
            <v>3135.6542608695672</v>
          </cell>
          <cell r="X2318">
            <v>81527.010782608733</v>
          </cell>
        </row>
        <row r="2319">
          <cell r="E2319" t="str">
            <v>37.8C00.0231</v>
          </cell>
          <cell r="F2319" t="str">
            <v>03. NHI KHOA</v>
          </cell>
          <cell r="G2319" t="str">
            <v>3.772</v>
          </cell>
          <cell r="H2319" t="str">
            <v>Điều trị bằng điện phân thuốc</v>
          </cell>
          <cell r="I2319" t="str">
            <v>Điều trị bằng điện phân thuốc</v>
          </cell>
          <cell r="J2319" t="str">
            <v>Điều trị bằng điện phân thuốc</v>
          </cell>
          <cell r="K2319" t="str">
            <v>C</v>
          </cell>
          <cell r="L2319" t="str">
            <v>T3</v>
          </cell>
          <cell r="M2319">
            <v>240</v>
          </cell>
          <cell r="N2319">
            <v>240</v>
          </cell>
          <cell r="P2319" t="str">
            <v>Điện phân</v>
          </cell>
          <cell r="Q2319">
            <v>39200</v>
          </cell>
          <cell r="R2319">
            <v>7513.04347826087</v>
          </cell>
          <cell r="S2319">
            <v>46700</v>
          </cell>
          <cell r="T2319">
            <v>9766.9565217391319</v>
          </cell>
          <cell r="U2319">
            <v>48966.956521739135</v>
          </cell>
          <cell r="V2319">
            <v>48900</v>
          </cell>
          <cell r="W2319">
            <v>1958.6782608695655</v>
          </cell>
          <cell r="X2319">
            <v>50925.6347826087</v>
          </cell>
        </row>
        <row r="2320">
          <cell r="E2320" t="str">
            <v>37.8C00.0231</v>
          </cell>
          <cell r="F2320" t="str">
            <v>17. PHỤC HỒI CHỨC NĂNG</v>
          </cell>
          <cell r="G2320" t="str">
            <v>17.6</v>
          </cell>
          <cell r="H2320" t="str">
            <v>Điều trị bằng điện phân dẫn thuốc</v>
          </cell>
          <cell r="I2320" t="str">
            <v>Điều trị bằng điện phân dẫn thuốc</v>
          </cell>
          <cell r="J2320" t="str">
            <v>Điều trị bằng điện phân dẫn thuốc</v>
          </cell>
          <cell r="K2320" t="str">
            <v>C</v>
          </cell>
          <cell r="L2320" t="str">
            <v>T3</v>
          </cell>
          <cell r="M2320">
            <v>240</v>
          </cell>
          <cell r="N2320">
            <v>240</v>
          </cell>
          <cell r="P2320" t="str">
            <v>Điện phân</v>
          </cell>
          <cell r="Q2320">
            <v>39200</v>
          </cell>
          <cell r="R2320">
            <v>7513.04347826087</v>
          </cell>
          <cell r="S2320">
            <v>46700</v>
          </cell>
          <cell r="T2320">
            <v>9766.9565217391319</v>
          </cell>
          <cell r="U2320">
            <v>48966.956521739135</v>
          </cell>
          <cell r="V2320">
            <v>48900</v>
          </cell>
          <cell r="W2320">
            <v>1958.6782608695655</v>
          </cell>
          <cell r="X2320">
            <v>50925.6347826087</v>
          </cell>
        </row>
        <row r="2321">
          <cell r="E2321" t="str">
            <v>37.8C00.0231</v>
          </cell>
          <cell r="F2321" t="str">
            <v>17. PHỤC HỒI CHỨC NĂNG</v>
          </cell>
          <cell r="G2321" t="str">
            <v>17.5</v>
          </cell>
          <cell r="H2321" t="str">
            <v>Điều trị bằng dòng điện một chiều đều</v>
          </cell>
          <cell r="I2321" t="str">
            <v>Điều trị bằng dòng điện một chiều đều</v>
          </cell>
          <cell r="J2321" t="str">
            <v>Điều trị bằng dòng điện một chiều đều</v>
          </cell>
          <cell r="K2321" t="str">
            <v>C</v>
          </cell>
          <cell r="L2321" t="str">
            <v>T3</v>
          </cell>
          <cell r="M2321">
            <v>240</v>
          </cell>
          <cell r="N2321">
            <v>240</v>
          </cell>
          <cell r="P2321" t="str">
            <v>Điện phân</v>
          </cell>
          <cell r="Q2321">
            <v>39200</v>
          </cell>
          <cell r="R2321">
            <v>7513.04347826087</v>
          </cell>
          <cell r="S2321">
            <v>46700</v>
          </cell>
          <cell r="T2321">
            <v>9766.9565217391319</v>
          </cell>
          <cell r="U2321">
            <v>48966.956521739135</v>
          </cell>
          <cell r="V2321">
            <v>48900</v>
          </cell>
          <cell r="W2321">
            <v>1958.6782608695655</v>
          </cell>
          <cell r="X2321">
            <v>50925.6347826087</v>
          </cell>
        </row>
        <row r="2322">
          <cell r="E2322" t="str">
            <v>37.8C00.0232</v>
          </cell>
          <cell r="F2322" t="str">
            <v>17. PHỤC HỒI CHỨC NĂNG</v>
          </cell>
          <cell r="G2322" t="str">
            <v>17.27</v>
          </cell>
          <cell r="H2322" t="str">
            <v>Điều trị bằng điện trường cao áp</v>
          </cell>
          <cell r="I2322" t="str">
            <v>Điều trị bằng điện trường cao áp</v>
          </cell>
          <cell r="J2322" t="str">
            <v>Điều trị bằng điện trường cao áp</v>
          </cell>
          <cell r="K2322" t="str">
            <v>B</v>
          </cell>
          <cell r="L2322" t="str">
            <v>T3</v>
          </cell>
          <cell r="M2322">
            <v>241</v>
          </cell>
          <cell r="N2322">
            <v>241</v>
          </cell>
          <cell r="P2322" t="str">
            <v>Điện từ trường</v>
          </cell>
          <cell r="Q2322">
            <v>32200</v>
          </cell>
          <cell r="R2322">
            <v>7513.04347826087</v>
          </cell>
          <cell r="S2322">
            <v>39700</v>
          </cell>
          <cell r="T2322">
            <v>9766.9565217391319</v>
          </cell>
          <cell r="U2322">
            <v>41966.956521739135</v>
          </cell>
          <cell r="V2322">
            <v>41900</v>
          </cell>
          <cell r="W2322">
            <v>1678.6782608695655</v>
          </cell>
          <cell r="X2322">
            <v>43645.6347826087</v>
          </cell>
        </row>
        <row r="2323">
          <cell r="E2323" t="str">
            <v>37.8C00.0232</v>
          </cell>
          <cell r="F2323" t="str">
            <v>17. PHỤC HỒI CHỨC NĂNG</v>
          </cell>
          <cell r="G2323" t="str">
            <v>17.28</v>
          </cell>
          <cell r="H2323" t="str">
            <v>Điều trị bằng ion tĩnh điện</v>
          </cell>
          <cell r="I2323" t="str">
            <v>Điều trị bằng ion tĩnh điện</v>
          </cell>
          <cell r="J2323" t="str">
            <v>Điều trị bằng ion tĩnh điện</v>
          </cell>
          <cell r="K2323" t="str">
            <v>B</v>
          </cell>
          <cell r="M2323">
            <v>241</v>
          </cell>
          <cell r="N2323">
            <v>241</v>
          </cell>
          <cell r="P2323" t="str">
            <v>Điện từ trường</v>
          </cell>
          <cell r="Q2323">
            <v>32200</v>
          </cell>
          <cell r="R2323">
            <v>7513.04347826087</v>
          </cell>
          <cell r="S2323">
            <v>39700</v>
          </cell>
          <cell r="T2323">
            <v>9766.9565217391319</v>
          </cell>
          <cell r="U2323">
            <v>41966.956521739135</v>
          </cell>
          <cell r="V2323">
            <v>41900</v>
          </cell>
          <cell r="W2323">
            <v>1678.6782608695655</v>
          </cell>
          <cell r="X2323">
            <v>43645.6347826087</v>
          </cell>
        </row>
        <row r="2324">
          <cell r="E2324" t="str">
            <v>37.8C00.0232</v>
          </cell>
          <cell r="F2324" t="str">
            <v>17. PHỤC HỒI CHỨC NĂNG</v>
          </cell>
          <cell r="G2324" t="str">
            <v>17.30</v>
          </cell>
          <cell r="H2324" t="str">
            <v>Điều trị bằng tĩnh điện trường</v>
          </cell>
          <cell r="I2324" t="str">
            <v>Điều trị bằng tĩnh điện trường</v>
          </cell>
          <cell r="J2324" t="str">
            <v>Điều trị bằng tĩnh điện trường</v>
          </cell>
          <cell r="K2324" t="str">
            <v>B</v>
          </cell>
          <cell r="M2324">
            <v>241</v>
          </cell>
          <cell r="N2324">
            <v>241</v>
          </cell>
          <cell r="P2324" t="str">
            <v>Điện từ trường</v>
          </cell>
          <cell r="Q2324">
            <v>32200</v>
          </cell>
          <cell r="R2324">
            <v>7513.04347826087</v>
          </cell>
          <cell r="S2324">
            <v>39700</v>
          </cell>
          <cell r="T2324">
            <v>9766.9565217391319</v>
          </cell>
          <cell r="U2324">
            <v>41966.956521739135</v>
          </cell>
          <cell r="V2324">
            <v>41900</v>
          </cell>
          <cell r="W2324">
            <v>1678.6782608695655</v>
          </cell>
          <cell r="X2324">
            <v>43645.6347826087</v>
          </cell>
        </row>
        <row r="2325">
          <cell r="E2325" t="str">
            <v>37.8C00.0232</v>
          </cell>
          <cell r="F2325" t="str">
            <v>17. PHỤC HỒI CHỨC NĂNG</v>
          </cell>
          <cell r="G2325" t="str">
            <v>17.4</v>
          </cell>
          <cell r="H2325" t="str">
            <v>Điều trị bằng từ trường</v>
          </cell>
          <cell r="I2325" t="str">
            <v>Điều trị bằng từ trường</v>
          </cell>
          <cell r="J2325" t="str">
            <v>Điều trị bằng từ trường</v>
          </cell>
          <cell r="K2325" t="str">
            <v>B</v>
          </cell>
          <cell r="L2325" t="str">
            <v>T3</v>
          </cell>
          <cell r="M2325">
            <v>241</v>
          </cell>
          <cell r="N2325">
            <v>241</v>
          </cell>
          <cell r="P2325" t="str">
            <v>Điện từ trường</v>
          </cell>
          <cell r="Q2325">
            <v>32200</v>
          </cell>
          <cell r="R2325">
            <v>7513.04347826087</v>
          </cell>
          <cell r="S2325">
            <v>39700</v>
          </cell>
          <cell r="T2325">
            <v>9766.9565217391319</v>
          </cell>
          <cell r="U2325">
            <v>41966.956521739135</v>
          </cell>
          <cell r="V2325">
            <v>41900</v>
          </cell>
          <cell r="W2325">
            <v>1678.6782608695655</v>
          </cell>
          <cell r="X2325">
            <v>43645.6347826087</v>
          </cell>
        </row>
        <row r="2326">
          <cell r="E2326" t="str">
            <v>37.8C00.0233</v>
          </cell>
          <cell r="F2326" t="str">
            <v>17. PHỤC HỒI CHỨC NĂNG</v>
          </cell>
          <cell r="G2326" t="str">
            <v>17.158</v>
          </cell>
          <cell r="H2326" t="str">
            <v>Điều trị bằng điện vi dòng</v>
          </cell>
          <cell r="I2326" t="str">
            <v>Điều trị bằng điện vi dòng</v>
          </cell>
          <cell r="J2326" t="str">
            <v>Điều trị bằng điện vi dòng</v>
          </cell>
          <cell r="K2326" t="str">
            <v>D</v>
          </cell>
          <cell r="L2326" t="str">
            <v>T3</v>
          </cell>
          <cell r="M2326">
            <v>242</v>
          </cell>
          <cell r="N2326">
            <v>242</v>
          </cell>
          <cell r="P2326" t="str">
            <v>Điện vi dòng giảm đau</v>
          </cell>
          <cell r="Q2326">
            <v>25200</v>
          </cell>
          <cell r="R2326">
            <v>4382.6086956521704</v>
          </cell>
          <cell r="S2326">
            <v>29500</v>
          </cell>
          <cell r="T2326">
            <v>5697.3913043478215</v>
          </cell>
          <cell r="U2326">
            <v>30897.391304347821</v>
          </cell>
          <cell r="V2326">
            <v>30800</v>
          </cell>
          <cell r="W2326">
            <v>1235.8956521739128</v>
          </cell>
          <cell r="X2326">
            <v>32133.286956521733</v>
          </cell>
        </row>
        <row r="2327">
          <cell r="E2327" t="str">
            <v>15.8C00.2046</v>
          </cell>
          <cell r="F2327" t="str">
            <v>8. Y HỌC CỔ TRUYỀN</v>
          </cell>
          <cell r="G2327" t="str">
            <v>8.138</v>
          </cell>
          <cell r="H2327" t="str">
            <v>Điện mãng châm điều trị liệt tứ chi do chấn thương cột sống</v>
          </cell>
          <cell r="I2327" t="str">
            <v>Điện mãng châm điều trị liệt tứ chi do chấn thương cột sống [kim dài]</v>
          </cell>
          <cell r="J2327" t="str">
            <v>Điện mãng châm điều trị liệt tứ chi do chấn thương cột sống</v>
          </cell>
          <cell r="K2327" t="str">
            <v>C</v>
          </cell>
          <cell r="L2327" t="str">
            <v>T1</v>
          </cell>
          <cell r="M2327">
            <v>238</v>
          </cell>
          <cell r="N2327">
            <v>238</v>
          </cell>
          <cell r="P2327" t="str">
            <v>Điện châm (có kim dài)</v>
          </cell>
          <cell r="Q2327">
            <v>55126</v>
          </cell>
          <cell r="R2327">
            <v>23281.043478260901</v>
          </cell>
          <cell r="S2327">
            <v>78400</v>
          </cell>
          <cell r="T2327">
            <v>30265.35652173917</v>
          </cell>
          <cell r="U2327">
            <v>85391.356521739173</v>
          </cell>
          <cell r="V2327">
            <v>85300</v>
          </cell>
          <cell r="W2327">
            <v>3415.6542608695672</v>
          </cell>
          <cell r="X2327">
            <v>88807.010782608733</v>
          </cell>
        </row>
        <row r="2328">
          <cell r="E2328" t="str">
            <v>37.8C00.0230</v>
          </cell>
          <cell r="F2328" t="str">
            <v>03. NHI KHOA</v>
          </cell>
          <cell r="G2328" t="str">
            <v>3.347</v>
          </cell>
          <cell r="H2328" t="str">
            <v>Điện mãng châm điều trị liệt tứ chi do chấn thương cột sống</v>
          </cell>
          <cell r="I2328" t="str">
            <v>Điện mãng châm điều trị liệt tứ chi do chấn thương cột sống [kim ngắn]</v>
          </cell>
          <cell r="J2328" t="str">
            <v>Điện mãng châm điều trị liệt tứ chi do chấn thương cột sống</v>
          </cell>
          <cell r="K2328" t="str">
            <v>C</v>
          </cell>
          <cell r="L2328" t="str">
            <v>T1</v>
          </cell>
          <cell r="M2328">
            <v>239</v>
          </cell>
          <cell r="N2328">
            <v>239</v>
          </cell>
          <cell r="P2328" t="str">
            <v>Điện châm (kim ngắn)</v>
          </cell>
          <cell r="Q2328">
            <v>48126</v>
          </cell>
          <cell r="R2328">
            <v>23281.043478260901</v>
          </cell>
          <cell r="S2328">
            <v>71400</v>
          </cell>
          <cell r="T2328">
            <v>30265.35652173917</v>
          </cell>
          <cell r="U2328">
            <v>78391.356521739173</v>
          </cell>
          <cell r="V2328">
            <v>78300</v>
          </cell>
          <cell r="W2328">
            <v>3135.6542608695672</v>
          </cell>
          <cell r="X2328">
            <v>81527.010782608733</v>
          </cell>
        </row>
        <row r="2329">
          <cell r="E2329" t="str">
            <v>37.8C00.0235</v>
          </cell>
          <cell r="F2329" t="str">
            <v>8. Y HỌC CỔ TRUYỀN</v>
          </cell>
          <cell r="G2329" t="str">
            <v>8.485</v>
          </cell>
          <cell r="H2329" t="str">
            <v>Giác hơi</v>
          </cell>
          <cell r="I2329" t="str">
            <v>Giác hơi</v>
          </cell>
          <cell r="J2329" t="str">
            <v>Giác hơi</v>
          </cell>
          <cell r="K2329" t="str">
            <v>D</v>
          </cell>
          <cell r="L2329" t="str">
            <v>T3</v>
          </cell>
          <cell r="M2329">
            <v>244</v>
          </cell>
          <cell r="N2329">
            <v>244</v>
          </cell>
          <cell r="P2329" t="str">
            <v>Giác hơi</v>
          </cell>
          <cell r="Q2329">
            <v>27000</v>
          </cell>
          <cell r="R2329">
            <v>7513.04347826087</v>
          </cell>
          <cell r="S2329">
            <v>34500</v>
          </cell>
          <cell r="T2329">
            <v>9766.9565217391319</v>
          </cell>
          <cell r="U2329">
            <v>36766.956521739135</v>
          </cell>
          <cell r="V2329">
            <v>36700</v>
          </cell>
          <cell r="W2329">
            <v>1470.6782608695655</v>
          </cell>
          <cell r="X2329">
            <v>38237.6347826087</v>
          </cell>
        </row>
        <row r="2330">
          <cell r="E2330" t="str">
            <v>37.8C00.0235</v>
          </cell>
          <cell r="F2330" t="str">
            <v>8. Y HỌC CỔ TRUYỀN</v>
          </cell>
          <cell r="G2330" t="str">
            <v>8.481</v>
          </cell>
          <cell r="H2330" t="str">
            <v>Giác hơi điều trị các chứng đau</v>
          </cell>
          <cell r="I2330" t="str">
            <v>Giác hơi điều trị các chứng đau</v>
          </cell>
          <cell r="J2330" t="str">
            <v>Giác hơi điều trị các chứng đau</v>
          </cell>
          <cell r="K2330" t="str">
            <v>D</v>
          </cell>
          <cell r="L2330" t="str">
            <v>T3</v>
          </cell>
          <cell r="M2330">
            <v>244</v>
          </cell>
          <cell r="N2330">
            <v>244</v>
          </cell>
          <cell r="P2330" t="str">
            <v>Giác hơi</v>
          </cell>
          <cell r="Q2330">
            <v>27000</v>
          </cell>
          <cell r="R2330">
            <v>7513.04347826087</v>
          </cell>
          <cell r="S2330">
            <v>34500</v>
          </cell>
          <cell r="T2330">
            <v>9766.9565217391319</v>
          </cell>
          <cell r="U2330">
            <v>36766.956521739135</v>
          </cell>
          <cell r="V2330">
            <v>36700</v>
          </cell>
          <cell r="W2330">
            <v>1470.6782608695655</v>
          </cell>
          <cell r="X2330">
            <v>38237.6347826087</v>
          </cell>
        </row>
        <row r="2331">
          <cell r="E2331" t="str">
            <v>37.8C00.0235</v>
          </cell>
          <cell r="F2331" t="str">
            <v>8. Y HỌC CỔ TRUYỀN</v>
          </cell>
          <cell r="G2331" t="str">
            <v>8.482</v>
          </cell>
          <cell r="H2331" t="str">
            <v>Giác hơi điều trị cảm cúm</v>
          </cell>
          <cell r="I2331" t="str">
            <v>Giác hơi điều trị cảm cúm</v>
          </cell>
          <cell r="J2331" t="str">
            <v>Giác hơi điều trị cảm cúm</v>
          </cell>
          <cell r="K2331" t="str">
            <v>D</v>
          </cell>
          <cell r="L2331" t="str">
            <v>T3</v>
          </cell>
          <cell r="M2331">
            <v>244</v>
          </cell>
          <cell r="N2331">
            <v>244</v>
          </cell>
          <cell r="P2331" t="str">
            <v>Giác hơi</v>
          </cell>
          <cell r="Q2331">
            <v>27000</v>
          </cell>
          <cell r="R2331">
            <v>7513.04347826087</v>
          </cell>
          <cell r="S2331">
            <v>34500</v>
          </cell>
          <cell r="T2331">
            <v>9766.9565217391319</v>
          </cell>
          <cell r="U2331">
            <v>36766.956521739135</v>
          </cell>
          <cell r="V2331">
            <v>36700</v>
          </cell>
          <cell r="W2331">
            <v>1470.6782608695655</v>
          </cell>
          <cell r="X2331">
            <v>38237.6347826087</v>
          </cell>
        </row>
        <row r="2332">
          <cell r="E2332" t="str">
            <v>37.8C00.0235</v>
          </cell>
          <cell r="F2332" t="str">
            <v>8. Y HỌC CỔ TRUYỀN</v>
          </cell>
          <cell r="G2332" t="str">
            <v>8.479</v>
          </cell>
          <cell r="H2332" t="str">
            <v>Giác hơi điều trị ngoại cảm phong hàn</v>
          </cell>
          <cell r="I2332" t="str">
            <v>Giác hơi điều trị ngoại cảm phong hàn</v>
          </cell>
          <cell r="J2332" t="str">
            <v>Giác hơi điều trị ngoại cảm phong hàn</v>
          </cell>
          <cell r="K2332" t="str">
            <v>D</v>
          </cell>
          <cell r="L2332" t="str">
            <v>T3</v>
          </cell>
          <cell r="M2332">
            <v>244</v>
          </cell>
          <cell r="N2332">
            <v>244</v>
          </cell>
          <cell r="P2332" t="str">
            <v>Giác hơi</v>
          </cell>
          <cell r="Q2332">
            <v>27000</v>
          </cell>
          <cell r="R2332">
            <v>7513.04347826087</v>
          </cell>
          <cell r="S2332">
            <v>34500</v>
          </cell>
          <cell r="T2332">
            <v>9766.9565217391319</v>
          </cell>
          <cell r="U2332">
            <v>36766.956521739135</v>
          </cell>
          <cell r="V2332">
            <v>36700</v>
          </cell>
          <cell r="W2332">
            <v>1470.6782608695655</v>
          </cell>
          <cell r="X2332">
            <v>38237.6347826087</v>
          </cell>
        </row>
        <row r="2333">
          <cell r="E2333" t="str">
            <v>37.8C00.0235</v>
          </cell>
          <cell r="F2333" t="str">
            <v>8. Y HỌC CỔ TRUYỀN</v>
          </cell>
          <cell r="G2333" t="str">
            <v>8.480</v>
          </cell>
          <cell r="H2333" t="str">
            <v>Giác hơi điều trị ngoại cảm phong nhiệt</v>
          </cell>
          <cell r="I2333" t="str">
            <v>Giác hơi điều trị ngoại cảm phong nhiệt</v>
          </cell>
          <cell r="J2333" t="str">
            <v>Giác hơi điều trị ngoại cảm phong nhiệt</v>
          </cell>
          <cell r="K2333" t="str">
            <v>D</v>
          </cell>
          <cell r="L2333" t="str">
            <v>T3</v>
          </cell>
          <cell r="M2333">
            <v>244</v>
          </cell>
          <cell r="N2333">
            <v>244</v>
          </cell>
          <cell r="P2333" t="str">
            <v>Giác hơi</v>
          </cell>
          <cell r="Q2333">
            <v>27000</v>
          </cell>
          <cell r="R2333">
            <v>7513.04347826087</v>
          </cell>
          <cell r="S2333">
            <v>34500</v>
          </cell>
          <cell r="T2333">
            <v>9766.9565217391319</v>
          </cell>
          <cell r="U2333">
            <v>36766.956521739135</v>
          </cell>
          <cell r="V2333">
            <v>36700</v>
          </cell>
          <cell r="W2333">
            <v>1470.6782608695655</v>
          </cell>
          <cell r="X2333">
            <v>38237.6347826087</v>
          </cell>
        </row>
        <row r="2334">
          <cell r="E2334" t="str">
            <v>37.8C00.0236</v>
          </cell>
          <cell r="F2334" t="str">
            <v>17. PHỤC HỒI CHỨC NĂNG</v>
          </cell>
          <cell r="G2334" t="str">
            <v>17.10</v>
          </cell>
          <cell r="H2334" t="str">
            <v>Điều trị bằng dòng giao thoa</v>
          </cell>
          <cell r="I2334" t="str">
            <v>Điều trị bằng dòng giao thoa</v>
          </cell>
          <cell r="J2334" t="str">
            <v>Điều trị bằng dòng giao thoa</v>
          </cell>
          <cell r="K2334" t="str">
            <v>C</v>
          </cell>
          <cell r="L2334" t="str">
            <v>T3</v>
          </cell>
          <cell r="M2334">
            <v>245</v>
          </cell>
          <cell r="N2334">
            <v>245</v>
          </cell>
          <cell r="P2334" t="str">
            <v>Giao thoa</v>
          </cell>
          <cell r="Q2334">
            <v>25200</v>
          </cell>
          <cell r="R2334">
            <v>4382.6086956521704</v>
          </cell>
          <cell r="S2334">
            <v>29500</v>
          </cell>
          <cell r="T2334">
            <v>5697.3913043478215</v>
          </cell>
          <cell r="U2334">
            <v>30897.391304347821</v>
          </cell>
          <cell r="V2334">
            <v>30800</v>
          </cell>
          <cell r="W2334">
            <v>1235.8956521739128</v>
          </cell>
          <cell r="X2334">
            <v>32133.286956521733</v>
          </cell>
        </row>
        <row r="2335">
          <cell r="E2335" t="str">
            <v>15.8C00.2046</v>
          </cell>
          <cell r="F2335" t="str">
            <v>03. NHI KHOA</v>
          </cell>
          <cell r="G2335" t="str">
            <v>3.312</v>
          </cell>
          <cell r="H2335" t="str">
            <v>Điện mãng châm điều trị liệt VII ngoại biên</v>
          </cell>
          <cell r="I2335" t="str">
            <v>Điện mãng châm điều trị liệt VII ngoại biên [kim dài]</v>
          </cell>
          <cell r="J2335" t="str">
            <v>Điện mãng châm điều trị liệt VII ngoại biên</v>
          </cell>
          <cell r="K2335" t="str">
            <v>C</v>
          </cell>
          <cell r="L2335" t="str">
            <v>T1</v>
          </cell>
          <cell r="M2335">
            <v>238</v>
          </cell>
          <cell r="N2335">
            <v>238</v>
          </cell>
          <cell r="P2335" t="str">
            <v>Điện châm (có kim dài)</v>
          </cell>
          <cell r="Q2335">
            <v>55126</v>
          </cell>
          <cell r="R2335">
            <v>23281.043478260901</v>
          </cell>
          <cell r="S2335">
            <v>78400</v>
          </cell>
          <cell r="T2335">
            <v>30265.35652173917</v>
          </cell>
          <cell r="U2335">
            <v>85391.356521739173</v>
          </cell>
          <cell r="V2335">
            <v>85300</v>
          </cell>
          <cell r="W2335">
            <v>3415.6542608695672</v>
          </cell>
          <cell r="X2335">
            <v>88807.010782608733</v>
          </cell>
        </row>
        <row r="2336">
          <cell r="E2336" t="str">
            <v>37.8C00.0237</v>
          </cell>
          <cell r="F2336" t="str">
            <v>11. BỎNG</v>
          </cell>
          <cell r="G2336" t="str">
            <v>11.99</v>
          </cell>
          <cell r="H2336" t="str">
            <v>Điều trị tổn thương bỏng bằng máy sưởi ấm bức xạ</v>
          </cell>
          <cell r="I2336" t="str">
            <v>Điều trị tổn thương bỏng bằng máy sưởi ấm bức xạ</v>
          </cell>
          <cell r="J2336" t="str">
            <v>Điều trị tổn thương bỏng bằng máy sưởi ấm bức xạ</v>
          </cell>
          <cell r="K2336" t="str">
            <v>C</v>
          </cell>
          <cell r="L2336" t="str">
            <v>T2</v>
          </cell>
          <cell r="M2336">
            <v>246</v>
          </cell>
          <cell r="N2336">
            <v>246</v>
          </cell>
          <cell r="P2336" t="str">
            <v>Hồng ngoại</v>
          </cell>
          <cell r="Q2336">
            <v>25287</v>
          </cell>
          <cell r="R2336">
            <v>12072.5217391304</v>
          </cell>
          <cell r="S2336">
            <v>37300</v>
          </cell>
          <cell r="T2336">
            <v>15694.27826086952</v>
          </cell>
          <cell r="U2336">
            <v>40981.27826086952</v>
          </cell>
          <cell r="V2336">
            <v>40900</v>
          </cell>
          <cell r="W2336">
            <v>1639.2511304347809</v>
          </cell>
          <cell r="X2336">
            <v>42620.529391304299</v>
          </cell>
        </row>
        <row r="2337">
          <cell r="E2337" t="str">
            <v>37.8C00.0237</v>
          </cell>
          <cell r="F2337" t="str">
            <v>11. BỎNG</v>
          </cell>
          <cell r="G2337" t="str">
            <v>11.171</v>
          </cell>
          <cell r="H2337" t="str">
            <v>Điều trị vết thương mạn tính bằng đèn hồng ngoại</v>
          </cell>
          <cell r="I2337" t="str">
            <v>Điều trị vết thương mạn tính bằng đèn hồng ngoại</v>
          </cell>
          <cell r="J2337" t="str">
            <v>Điều trị vết thương mạn tính bằng đèn hồng ngoại</v>
          </cell>
          <cell r="K2337" t="str">
            <v>C</v>
          </cell>
          <cell r="L2337" t="str">
            <v>T3</v>
          </cell>
          <cell r="M2337">
            <v>246</v>
          </cell>
          <cell r="N2337">
            <v>246</v>
          </cell>
          <cell r="P2337" t="str">
            <v>Hồng ngoại</v>
          </cell>
          <cell r="Q2337">
            <v>25287</v>
          </cell>
          <cell r="R2337">
            <v>12072.5217391304</v>
          </cell>
          <cell r="S2337">
            <v>37300</v>
          </cell>
          <cell r="T2337">
            <v>15694.27826086952</v>
          </cell>
          <cell r="U2337">
            <v>40981.27826086952</v>
          </cell>
          <cell r="V2337">
            <v>40900</v>
          </cell>
          <cell r="W2337">
            <v>1639.2511304347809</v>
          </cell>
          <cell r="X2337">
            <v>42620.529391304299</v>
          </cell>
        </row>
        <row r="2338">
          <cell r="E2338" t="str">
            <v>37.8C00.0230</v>
          </cell>
          <cell r="F2338" t="str">
            <v>03. NHI KHOA</v>
          </cell>
          <cell r="G2338" t="str">
            <v>3.312</v>
          </cell>
          <cell r="H2338" t="str">
            <v>Điện mãng châm điều trị liệt VII ngoại biên</v>
          </cell>
          <cell r="I2338" t="str">
            <v>Điện mãng châm điều trị liệt VII ngoại biên [kim ngắn]</v>
          </cell>
          <cell r="J2338" t="str">
            <v>Điện mãng châm điều trị liệt VII ngoại biên</v>
          </cell>
          <cell r="K2338" t="str">
            <v>C</v>
          </cell>
          <cell r="L2338" t="str">
            <v>T1</v>
          </cell>
          <cell r="M2338">
            <v>239</v>
          </cell>
          <cell r="N2338">
            <v>239</v>
          </cell>
          <cell r="P2338" t="str">
            <v>Điện châm (kim ngắn)</v>
          </cell>
          <cell r="Q2338">
            <v>48126</v>
          </cell>
          <cell r="R2338">
            <v>23281.043478260901</v>
          </cell>
          <cell r="S2338">
            <v>71400</v>
          </cell>
          <cell r="T2338">
            <v>30265.35652173917</v>
          </cell>
          <cell r="U2338">
            <v>78391.356521739173</v>
          </cell>
          <cell r="V2338">
            <v>78300</v>
          </cell>
          <cell r="W2338">
            <v>3135.6542608695672</v>
          </cell>
          <cell r="X2338">
            <v>81527.010782608733</v>
          </cell>
        </row>
        <row r="2339">
          <cell r="E2339" t="str">
            <v>15.8C00.2046</v>
          </cell>
          <cell r="F2339" t="str">
            <v>03. NHI KHOA</v>
          </cell>
          <cell r="G2339" t="str">
            <v>3.339</v>
          </cell>
          <cell r="H2339" t="str">
            <v>Điện mãng châm điều trị rối loạn đại, tiểu tiện</v>
          </cell>
          <cell r="I2339" t="str">
            <v>Điện mãng châm điều trị rối loạn đại, tiểu tiện [kim dài]</v>
          </cell>
          <cell r="J2339" t="str">
            <v>Điện mãng châm điều trị rối loạn đại, tiểu tiện</v>
          </cell>
          <cell r="K2339" t="str">
            <v>C</v>
          </cell>
          <cell r="L2339" t="str">
            <v>T1</v>
          </cell>
          <cell r="M2339">
            <v>238</v>
          </cell>
          <cell r="N2339">
            <v>238</v>
          </cell>
          <cell r="P2339" t="str">
            <v>Điện châm (có kim dài)</v>
          </cell>
          <cell r="Q2339">
            <v>55126</v>
          </cell>
          <cell r="R2339">
            <v>23281.043478260901</v>
          </cell>
          <cell r="S2339">
            <v>78400</v>
          </cell>
          <cell r="T2339">
            <v>30265.35652173917</v>
          </cell>
          <cell r="U2339">
            <v>85391.356521739173</v>
          </cell>
          <cell r="V2339">
            <v>85300</v>
          </cell>
          <cell r="W2339">
            <v>3415.6542608695672</v>
          </cell>
          <cell r="X2339">
            <v>88807.010782608733</v>
          </cell>
        </row>
        <row r="2340">
          <cell r="E2340" t="str">
            <v>37.8C00.0230</v>
          </cell>
          <cell r="F2340" t="str">
            <v>03. NHI KHOA</v>
          </cell>
          <cell r="G2340" t="str">
            <v>3.339</v>
          </cell>
          <cell r="H2340" t="str">
            <v>Điện mãng châm điều trị rối loạn đại, tiểu tiện</v>
          </cell>
          <cell r="I2340" t="str">
            <v>Điện mãng châm điều trị rối loạn đại, tiểu tiện [kim ngắn]</v>
          </cell>
          <cell r="J2340" t="str">
            <v>Điện mãng châm điều trị rối loạn đại, tiểu tiện</v>
          </cell>
          <cell r="K2340" t="str">
            <v>C</v>
          </cell>
          <cell r="L2340" t="str">
            <v>T1</v>
          </cell>
          <cell r="M2340">
            <v>239</v>
          </cell>
          <cell r="N2340">
            <v>239</v>
          </cell>
          <cell r="P2340" t="str">
            <v>Điện châm (kim ngắn)</v>
          </cell>
          <cell r="Q2340">
            <v>48126</v>
          </cell>
          <cell r="R2340">
            <v>23281.043478260901</v>
          </cell>
          <cell r="S2340">
            <v>71400</v>
          </cell>
          <cell r="T2340">
            <v>30265.35652173917</v>
          </cell>
          <cell r="U2340">
            <v>78391.356521739173</v>
          </cell>
          <cell r="V2340">
            <v>78300</v>
          </cell>
          <cell r="W2340">
            <v>3135.6542608695672</v>
          </cell>
          <cell r="X2340">
            <v>81527.010782608733</v>
          </cell>
        </row>
        <row r="2341">
          <cell r="E2341" t="str">
            <v>15.8C00.2046</v>
          </cell>
          <cell r="F2341" t="str">
            <v>03. NHI KHOA</v>
          </cell>
          <cell r="G2341" t="str">
            <v>3.346</v>
          </cell>
          <cell r="H2341" t="str">
            <v>Điện mãng châm điều trị rối loạn thần kinh chức năng sau chấn thương sọ não</v>
          </cell>
          <cell r="I2341" t="str">
            <v>Điện mãng châm điều trị rối loạn thần kinh chức năng sau chấn thương sọ não [kim dài]</v>
          </cell>
          <cell r="J2341" t="str">
            <v>Điện mãng châm điều trị rối loạn thần kinh chức năng sau chấn thương sọ não</v>
          </cell>
          <cell r="K2341" t="str">
            <v>C</v>
          </cell>
          <cell r="L2341" t="str">
            <v>T1</v>
          </cell>
          <cell r="M2341">
            <v>238</v>
          </cell>
          <cell r="N2341">
            <v>238</v>
          </cell>
          <cell r="P2341" t="str">
            <v>Điện châm (có kim dài)</v>
          </cell>
          <cell r="Q2341">
            <v>55126</v>
          </cell>
          <cell r="R2341">
            <v>23281.043478260901</v>
          </cell>
          <cell r="S2341">
            <v>78400</v>
          </cell>
          <cell r="T2341">
            <v>30265.35652173917</v>
          </cell>
          <cell r="U2341">
            <v>85391.356521739173</v>
          </cell>
          <cell r="V2341">
            <v>85300</v>
          </cell>
          <cell r="W2341">
            <v>3415.6542608695672</v>
          </cell>
          <cell r="X2341">
            <v>88807.010782608733</v>
          </cell>
        </row>
        <row r="2342">
          <cell r="E2342" t="str">
            <v>37.8C00.0238</v>
          </cell>
          <cell r="F2342" t="str">
            <v>17. PHỤC HỒI CHỨC NĂNG</v>
          </cell>
          <cell r="G2342" t="str">
            <v>17.175</v>
          </cell>
          <cell r="H2342" t="str">
            <v>Kỹ thuật kéo giãn cho trẻ em bị vẹo cổ bẩm sinh</v>
          </cell>
          <cell r="I2342" t="str">
            <v>Kỹ thuật kéo giãn cho trẻ em bị vẹo cổ bẩm sinh</v>
          </cell>
          <cell r="J2342" t="str">
            <v>Kỹ thuật kéo dãn cho trẻ em bị vẹo cổ bẩm sinh</v>
          </cell>
          <cell r="K2342" t="str">
            <v>B</v>
          </cell>
          <cell r="L2342" t="str">
            <v>T3</v>
          </cell>
          <cell r="M2342">
            <v>247</v>
          </cell>
          <cell r="N2342">
            <v>247</v>
          </cell>
          <cell r="P2342" t="str">
            <v>Kéo nắn, kéo dãn cột sống, các khớp</v>
          </cell>
          <cell r="Q2342">
            <v>28645</v>
          </cell>
          <cell r="R2342">
            <v>20120.869565217399</v>
          </cell>
          <cell r="S2342">
            <v>48700</v>
          </cell>
          <cell r="T2342">
            <v>26157.130434782619</v>
          </cell>
          <cell r="U2342">
            <v>54802.130434782623</v>
          </cell>
          <cell r="V2342">
            <v>54800</v>
          </cell>
          <cell r="W2342">
            <v>2192.0852173913049</v>
          </cell>
          <cell r="X2342">
            <v>56994.215652173931</v>
          </cell>
        </row>
        <row r="2343">
          <cell r="E2343" t="str">
            <v>37.8C00.0238</v>
          </cell>
          <cell r="F2343" t="str">
            <v>17. PHỤC HỒI CHỨC NĂNG</v>
          </cell>
          <cell r="G2343" t="str">
            <v>17.78</v>
          </cell>
          <cell r="H2343" t="str">
            <v>Kỹ thuật kéo nắn trị liệu</v>
          </cell>
          <cell r="I2343" t="str">
            <v>Kỹ thuật kéo nắn trị liệu</v>
          </cell>
          <cell r="J2343" t="str">
            <v>Kỹ thuật kéo nắn trị liệu</v>
          </cell>
          <cell r="K2343" t="str">
            <v>B</v>
          </cell>
          <cell r="L2343" t="str">
            <v>T3</v>
          </cell>
          <cell r="M2343">
            <v>247</v>
          </cell>
          <cell r="N2343">
            <v>247</v>
          </cell>
          <cell r="P2343" t="str">
            <v>Kéo nắn, kéo dãn cột sống, các khớp</v>
          </cell>
          <cell r="Q2343">
            <v>28645</v>
          </cell>
          <cell r="R2343">
            <v>20120.869565217399</v>
          </cell>
          <cell r="S2343">
            <v>48700</v>
          </cell>
          <cell r="T2343">
            <v>26157.130434782619</v>
          </cell>
          <cell r="U2343">
            <v>54802.130434782623</v>
          </cell>
          <cell r="V2343">
            <v>54800</v>
          </cell>
          <cell r="W2343">
            <v>2192.0852173913049</v>
          </cell>
          <cell r="X2343">
            <v>56994.215652173931</v>
          </cell>
        </row>
        <row r="2344">
          <cell r="E2344" t="str">
            <v>37.8C00.0230</v>
          </cell>
          <cell r="F2344" t="str">
            <v>03. NHI KHOA</v>
          </cell>
          <cell r="G2344" t="str">
            <v>3.346</v>
          </cell>
          <cell r="H2344" t="str">
            <v>Điện mãng châm điều trị rối loạn thần kinh chức năng sau chấn thương sọ não</v>
          </cell>
          <cell r="I2344" t="str">
            <v>Điện mãng châm điều trị rối loạn thần kinh chức năng sau chấn thương sọ não [kim ngắn]</v>
          </cell>
          <cell r="J2344" t="str">
            <v>Điện mãng châm điều trị rối loạn thần kinh chức năng sau chấn thương sọ não</v>
          </cell>
          <cell r="K2344" t="str">
            <v>C</v>
          </cell>
          <cell r="L2344" t="str">
            <v>T1</v>
          </cell>
          <cell r="M2344">
            <v>239</v>
          </cell>
          <cell r="N2344">
            <v>239</v>
          </cell>
          <cell r="P2344" t="str">
            <v>Điện châm (kim ngắn)</v>
          </cell>
          <cell r="Q2344">
            <v>48126</v>
          </cell>
          <cell r="R2344">
            <v>23281.043478260901</v>
          </cell>
          <cell r="S2344">
            <v>71400</v>
          </cell>
          <cell r="T2344">
            <v>30265.35652173917</v>
          </cell>
          <cell r="U2344">
            <v>78391.356521739173</v>
          </cell>
          <cell r="V2344">
            <v>78300</v>
          </cell>
          <cell r="W2344">
            <v>3135.6542608695672</v>
          </cell>
          <cell r="X2344">
            <v>81527.010782608733</v>
          </cell>
        </row>
        <row r="2345">
          <cell r="E2345" t="str">
            <v>15.8C00.2046</v>
          </cell>
          <cell r="F2345" t="str">
            <v>03. NHI KHOA</v>
          </cell>
          <cell r="G2345" t="str">
            <v>3.344</v>
          </cell>
          <cell r="H2345" t="str">
            <v>Điện mãng châm điều trị rối loạn thần kinh thực vật</v>
          </cell>
          <cell r="I2345" t="str">
            <v>Điện mãng châm điều trị rối loạn thần kinh thực vật [kim dài]</v>
          </cell>
          <cell r="J2345" t="str">
            <v>Điện mãng châm điều trị rối loạn thần kinh thực vật</v>
          </cell>
          <cell r="K2345" t="str">
            <v>C</v>
          </cell>
          <cell r="L2345" t="str">
            <v>T1</v>
          </cell>
          <cell r="M2345">
            <v>238</v>
          </cell>
          <cell r="N2345">
            <v>238</v>
          </cell>
          <cell r="P2345" t="str">
            <v>Điện châm (có kim dài)</v>
          </cell>
          <cell r="Q2345">
            <v>55126</v>
          </cell>
          <cell r="R2345">
            <v>23281.043478260901</v>
          </cell>
          <cell r="S2345">
            <v>78400</v>
          </cell>
          <cell r="T2345">
            <v>30265.35652173917</v>
          </cell>
          <cell r="U2345">
            <v>85391.356521739173</v>
          </cell>
          <cell r="V2345">
            <v>85300</v>
          </cell>
          <cell r="W2345">
            <v>3415.6542608695672</v>
          </cell>
          <cell r="X2345">
            <v>88807.010782608733</v>
          </cell>
        </row>
        <row r="2346">
          <cell r="E2346" t="str">
            <v>37.8C00.0238</v>
          </cell>
          <cell r="F2346" t="str">
            <v>8. Y HỌC CỔ TRUYỀN</v>
          </cell>
          <cell r="G2346" t="str">
            <v>8.486</v>
          </cell>
          <cell r="H2346" t="str">
            <v>Nắn bó trật khớp bằng phương pháp YHCT</v>
          </cell>
          <cell r="I2346" t="str">
            <v>Nắn bó trật khớp bằng phương pháp YHCT</v>
          </cell>
          <cell r="J2346" t="str">
            <v>Nắn bó trật khớp bằng phương pháp YHCT</v>
          </cell>
          <cell r="K2346" t="str">
            <v>C</v>
          </cell>
          <cell r="L2346" t="str">
            <v>T2</v>
          </cell>
          <cell r="M2346">
            <v>247</v>
          </cell>
          <cell r="N2346">
            <v>247</v>
          </cell>
          <cell r="P2346" t="str">
            <v>Kéo nắn, kéo dãn cột sống, các khớp</v>
          </cell>
          <cell r="Q2346">
            <v>28645</v>
          </cell>
          <cell r="R2346">
            <v>20120.869565217399</v>
          </cell>
          <cell r="S2346">
            <v>48700</v>
          </cell>
          <cell r="T2346">
            <v>26157.130434782619</v>
          </cell>
          <cell r="U2346">
            <v>54802.130434782623</v>
          </cell>
          <cell r="V2346">
            <v>54800</v>
          </cell>
          <cell r="W2346">
            <v>2192.0852173913049</v>
          </cell>
          <cell r="X2346">
            <v>56994.215652173931</v>
          </cell>
        </row>
        <row r="2347">
          <cell r="E2347" t="str">
            <v>37.8C00.0239</v>
          </cell>
          <cell r="F2347" t="str">
            <v>03. NHI KHOA</v>
          </cell>
          <cell r="G2347" t="str">
            <v>3.907</v>
          </cell>
          <cell r="H2347" t="str">
            <v>Điều trị rối loạn đại tiện, tiểu tiện bằng phản hồi sinh học</v>
          </cell>
          <cell r="I2347" t="str">
            <v>Điều trị rối loạn đại tiện, tiểu tiện bằng phản hồi sinh học</v>
          </cell>
          <cell r="J2347" t="str">
            <v>Điều trị rối loạn đại tiện, tiểu tiện bằng phản hồi sinh học</v>
          </cell>
          <cell r="K2347" t="str">
            <v>B</v>
          </cell>
          <cell r="L2347" t="str">
            <v>T3</v>
          </cell>
          <cell r="M2347">
            <v>248</v>
          </cell>
          <cell r="N2347">
            <v>248</v>
          </cell>
          <cell r="P2347" t="str">
            <v>Kỹ thuật can thiệp rối loạn đại tiện bằng phản hồi sinh học (Biofeedback)</v>
          </cell>
          <cell r="Q2347">
            <v>304000</v>
          </cell>
          <cell r="R2347">
            <v>37565.217391304403</v>
          </cell>
          <cell r="S2347">
            <v>341000</v>
          </cell>
          <cell r="T2347">
            <v>48834.782608695721</v>
          </cell>
          <cell r="U2347">
            <v>352834.78260869574</v>
          </cell>
          <cell r="V2347">
            <v>352800</v>
          </cell>
          <cell r="W2347">
            <v>14113.39130434783</v>
          </cell>
          <cell r="X2347">
            <v>366948.17391304357</v>
          </cell>
        </row>
        <row r="2348">
          <cell r="E2348" t="str">
            <v>37.8C00.0239</v>
          </cell>
          <cell r="F2348" t="str">
            <v>17. PHỤC HỒI CHỨC NĂNG</v>
          </cell>
          <cell r="G2348" t="str">
            <v>17.135</v>
          </cell>
          <cell r="H2348" t="str">
            <v>Kỹ thuật can thiệp rối loạn đại tiện bằng phản hồi sinh học (biofeedback)</v>
          </cell>
          <cell r="I2348" t="str">
            <v>Kỹ thuật can thiệp rối loạn đại tiện bằng phản hồi sinh học (biofeedback)</v>
          </cell>
          <cell r="J2348" t="str">
            <v>Kỹ thuật can thiệp rối loạn đại tiện bằng phản hồi sinh học (Biofeedback)</v>
          </cell>
          <cell r="K2348" t="str">
            <v>B</v>
          </cell>
          <cell r="L2348" t="str">
            <v>T3</v>
          </cell>
          <cell r="M2348">
            <v>248</v>
          </cell>
          <cell r="N2348">
            <v>248</v>
          </cell>
          <cell r="P2348" t="str">
            <v>Kỹ thuật can thiệp rối loạn đại tiện bằng phản hồi sinh học (Biofeedback)</v>
          </cell>
          <cell r="Q2348">
            <v>304000</v>
          </cell>
          <cell r="R2348">
            <v>37565.217391304403</v>
          </cell>
          <cell r="S2348">
            <v>341000</v>
          </cell>
          <cell r="T2348">
            <v>48834.782608695721</v>
          </cell>
          <cell r="U2348">
            <v>352834.78260869574</v>
          </cell>
          <cell r="V2348">
            <v>352800</v>
          </cell>
          <cell r="W2348">
            <v>14113.39130434783</v>
          </cell>
          <cell r="X2348">
            <v>366948.17391304357</v>
          </cell>
        </row>
        <row r="2349">
          <cell r="E2349" t="str">
            <v>37.8C00.0240</v>
          </cell>
          <cell r="F2349" t="str">
            <v>17. PHỤC HỒI CHỨC NĂNG</v>
          </cell>
          <cell r="G2349" t="str">
            <v>17.134</v>
          </cell>
          <cell r="H2349" t="str">
            <v>Kỹ thuật tập đường ruột cho người bệnh tổn thương tủy sống</v>
          </cell>
          <cell r="I2349" t="str">
            <v>Kỹ thuật tập đường ruột cho người bệnh tổn thương tủy sống</v>
          </cell>
          <cell r="J2349" t="str">
            <v>Kỹ thuật tập đường ruột cho người bệnh tổn thương tủy sống</v>
          </cell>
          <cell r="K2349" t="str">
            <v>D</v>
          </cell>
          <cell r="L2349" t="str">
            <v>T3</v>
          </cell>
          <cell r="M2349">
            <v>249</v>
          </cell>
          <cell r="N2349">
            <v>249</v>
          </cell>
          <cell r="P2349" t="str">
            <v>Kỹ thuật tập đường ruột cho người bệnh tổn thương tủy sống</v>
          </cell>
          <cell r="Q2349">
            <v>175000</v>
          </cell>
          <cell r="R2349">
            <v>34434.782608695597</v>
          </cell>
          <cell r="S2349">
            <v>209000</v>
          </cell>
          <cell r="T2349">
            <v>44765.217391304272</v>
          </cell>
          <cell r="U2349">
            <v>219765.21739130426</v>
          </cell>
          <cell r="V2349">
            <v>219700</v>
          </cell>
          <cell r="W2349">
            <v>8790.6086956521704</v>
          </cell>
          <cell r="X2349">
            <v>228555.82608695643</v>
          </cell>
        </row>
        <row r="2350">
          <cell r="E2350" t="str">
            <v>37.8C00.0241</v>
          </cell>
          <cell r="F2350" t="str">
            <v>17. PHỤC HỒI CHỨC NĂNG</v>
          </cell>
          <cell r="G2350" t="str">
            <v>17.147</v>
          </cell>
          <cell r="H2350" t="str">
            <v>Kỹ thuật sử dụng áo nẹp chỉnh hình cột sống ngực - thắt lưng TLSO (điều trị cong vẹo cột sống)</v>
          </cell>
          <cell r="I2350" t="str">
            <v>Kỹ thuật sử dụng áo nẹp chỉnh hình cột sống ngực - thắt lưng TLSO (điều trị cong vẹo cột sống)</v>
          </cell>
          <cell r="J2350" t="str">
            <v>Kỹ thuật sử dụng áo nẹp chỉnh hình cột sống ngực- thắt lưng TLSO (điều trị cong vẹo cột sống)</v>
          </cell>
          <cell r="K2350" t="str">
            <v>D</v>
          </cell>
          <cell r="M2350">
            <v>250</v>
          </cell>
          <cell r="N2350">
            <v>250</v>
          </cell>
          <cell r="P2350" t="str">
            <v>Kỹ thuật tập luyện với dụng cụ chỉnh hình</v>
          </cell>
          <cell r="Q2350">
            <v>30000</v>
          </cell>
          <cell r="R2350">
            <v>22539.130434782601</v>
          </cell>
          <cell r="S2350">
            <v>52500</v>
          </cell>
          <cell r="T2350">
            <v>29300.869565217381</v>
          </cell>
          <cell r="U2350">
            <v>59300.869565217377</v>
          </cell>
          <cell r="V2350">
            <v>59300</v>
          </cell>
          <cell r="W2350">
            <v>2372.034782608695</v>
          </cell>
          <cell r="X2350">
            <v>61672.904347826072</v>
          </cell>
        </row>
        <row r="2351">
          <cell r="E2351" t="str">
            <v>37.8C00.0241</v>
          </cell>
          <cell r="F2351" t="str">
            <v>17. PHỤC HỒI CHỨC NĂNG</v>
          </cell>
          <cell r="G2351" t="str">
            <v>17.148</v>
          </cell>
          <cell r="H2351" t="str">
            <v>Kỹ thuật sử dụng áo nẹp chỉnh hình cột sống thắt lưng LSO (điều trị cong vẹo cột sống)</v>
          </cell>
          <cell r="I2351" t="str">
            <v>Kỹ thuật sử dụng áo nẹp chỉnh hình cột sống thắt lưng LSO (điều trị cong vẹo cột sống)</v>
          </cell>
          <cell r="J2351" t="str">
            <v>Kỹ thuật sử dụng áo nẹp chỉnh hình cột sống thắt lưng LSO (điều trị cong vẹo cột sống)</v>
          </cell>
          <cell r="K2351" t="str">
            <v>D</v>
          </cell>
          <cell r="M2351">
            <v>250</v>
          </cell>
          <cell r="N2351">
            <v>250</v>
          </cell>
          <cell r="P2351" t="str">
            <v>Kỹ thuật tập luyện với dụng cụ chỉnh hình</v>
          </cell>
          <cell r="Q2351">
            <v>30000</v>
          </cell>
          <cell r="R2351">
            <v>22539.130434782601</v>
          </cell>
          <cell r="S2351">
            <v>52500</v>
          </cell>
          <cell r="T2351">
            <v>29300.869565217381</v>
          </cell>
          <cell r="U2351">
            <v>59300.869565217377</v>
          </cell>
          <cell r="V2351">
            <v>59300</v>
          </cell>
          <cell r="W2351">
            <v>2372.034782608695</v>
          </cell>
          <cell r="X2351">
            <v>61672.904347826072</v>
          </cell>
        </row>
        <row r="2352">
          <cell r="E2352" t="str">
            <v>37.8C00.0241</v>
          </cell>
          <cell r="F2352" t="str">
            <v>17. PHỤC HỒI CHỨC NĂNG</v>
          </cell>
          <cell r="G2352" t="str">
            <v>17.146</v>
          </cell>
          <cell r="H2352" t="str">
            <v>Kỹ thuật sử dụng chân giả dưới gối</v>
          </cell>
          <cell r="I2352" t="str">
            <v>Kỹ thuật sử dụng chân giả dưới gối</v>
          </cell>
          <cell r="J2352" t="str">
            <v>Kỹ thuật sử dụng chân giả dưới gối</v>
          </cell>
          <cell r="K2352" t="str">
            <v>D</v>
          </cell>
          <cell r="M2352">
            <v>250</v>
          </cell>
          <cell r="N2352">
            <v>250</v>
          </cell>
          <cell r="P2352" t="str">
            <v>Kỹ thuật tập luyện với dụng cụ chỉnh hình</v>
          </cell>
          <cell r="Q2352">
            <v>30000</v>
          </cell>
          <cell r="R2352">
            <v>22539.130434782601</v>
          </cell>
          <cell r="S2352">
            <v>52500</v>
          </cell>
          <cell r="T2352">
            <v>29300.869565217381</v>
          </cell>
          <cell r="U2352">
            <v>59300.869565217377</v>
          </cell>
          <cell r="V2352">
            <v>59300</v>
          </cell>
          <cell r="W2352">
            <v>2372.034782608695</v>
          </cell>
          <cell r="X2352">
            <v>61672.904347826072</v>
          </cell>
        </row>
        <row r="2353">
          <cell r="E2353" t="str">
            <v>37.8C00.0241</v>
          </cell>
          <cell r="F2353" t="str">
            <v>17. PHỤC HỒI CHỨC NĂNG</v>
          </cell>
          <cell r="G2353" t="str">
            <v>17.144</v>
          </cell>
          <cell r="H2353" t="str">
            <v>Kỹ thuật sử dụng chân giả tháo khớp háng</v>
          </cell>
          <cell r="I2353" t="str">
            <v>Kỹ thuật sử dụng chân giả tháo khớp háng</v>
          </cell>
          <cell r="J2353" t="str">
            <v>Kỹ thuật sử dụng chân giả tháo khớp háng</v>
          </cell>
          <cell r="K2353" t="str">
            <v>D</v>
          </cell>
          <cell r="M2353">
            <v>250</v>
          </cell>
          <cell r="N2353">
            <v>250</v>
          </cell>
          <cell r="P2353" t="str">
            <v>Kỹ thuật tập luyện với dụng cụ chỉnh hình</v>
          </cell>
          <cell r="Q2353">
            <v>30000</v>
          </cell>
          <cell r="R2353">
            <v>22539.130434782601</v>
          </cell>
          <cell r="S2353">
            <v>52500</v>
          </cell>
          <cell r="T2353">
            <v>29300.869565217381</v>
          </cell>
          <cell r="U2353">
            <v>59300.869565217377</v>
          </cell>
          <cell r="V2353">
            <v>59300</v>
          </cell>
          <cell r="W2353">
            <v>2372.034782608695</v>
          </cell>
          <cell r="X2353">
            <v>61672.904347826072</v>
          </cell>
        </row>
        <row r="2354">
          <cell r="E2354" t="str">
            <v>37.8C00.0241</v>
          </cell>
          <cell r="F2354" t="str">
            <v>17. PHỤC HỒI CHỨC NĂNG</v>
          </cell>
          <cell r="G2354" t="str">
            <v>17.145</v>
          </cell>
          <cell r="H2354" t="str">
            <v>Kỹ thuật sử dụng chân giả trên gối</v>
          </cell>
          <cell r="I2354" t="str">
            <v>Kỹ thuật sử dụng chân giả trên gối</v>
          </cell>
          <cell r="J2354" t="str">
            <v>Kỹ thuật sử dụng chân giả trên gối</v>
          </cell>
          <cell r="K2354" t="str">
            <v>D</v>
          </cell>
          <cell r="M2354">
            <v>250</v>
          </cell>
          <cell r="N2354">
            <v>250</v>
          </cell>
          <cell r="P2354" t="str">
            <v>Kỹ thuật tập luyện với dụng cụ chỉnh hình</v>
          </cell>
          <cell r="Q2354">
            <v>30000</v>
          </cell>
          <cell r="R2354">
            <v>22539.130434782601</v>
          </cell>
          <cell r="S2354">
            <v>52500</v>
          </cell>
          <cell r="T2354">
            <v>29300.869565217381</v>
          </cell>
          <cell r="U2354">
            <v>59300.869565217377</v>
          </cell>
          <cell r="V2354">
            <v>59300</v>
          </cell>
          <cell r="W2354">
            <v>2372.034782608695</v>
          </cell>
          <cell r="X2354">
            <v>61672.904347826072</v>
          </cell>
        </row>
        <row r="2355">
          <cell r="E2355" t="str">
            <v>37.8C00.0241</v>
          </cell>
          <cell r="F2355" t="str">
            <v>17. PHỤC HỒI CHỨC NĂNG</v>
          </cell>
          <cell r="G2355" t="str">
            <v>17.153</v>
          </cell>
          <cell r="H2355" t="str">
            <v>Kỹ thuật sử dụng nẹp bàn chân FO</v>
          </cell>
          <cell r="I2355" t="str">
            <v>Kỹ thuật sử dụng nẹp bàn chân FO</v>
          </cell>
          <cell r="J2355" t="str">
            <v>Kỹ thuật sử dụng nẹp bàn chân FO</v>
          </cell>
          <cell r="K2355" t="str">
            <v>D</v>
          </cell>
          <cell r="M2355">
            <v>250</v>
          </cell>
          <cell r="N2355">
            <v>250</v>
          </cell>
          <cell r="P2355" t="str">
            <v>Kỹ thuật tập luyện với dụng cụ chỉnh hình</v>
          </cell>
          <cell r="Q2355">
            <v>30000</v>
          </cell>
          <cell r="R2355">
            <v>22539.130434782601</v>
          </cell>
          <cell r="S2355">
            <v>52500</v>
          </cell>
          <cell r="T2355">
            <v>29300.869565217381</v>
          </cell>
          <cell r="U2355">
            <v>59300.869565217377</v>
          </cell>
          <cell r="V2355">
            <v>59300</v>
          </cell>
          <cell r="W2355">
            <v>2372.034782608695</v>
          </cell>
          <cell r="X2355">
            <v>61672.904347826072</v>
          </cell>
        </row>
        <row r="2356">
          <cell r="E2356" t="str">
            <v>37.8C00.0241</v>
          </cell>
          <cell r="F2356" t="str">
            <v>17. PHỤC HỒI CHỨC NĂNG</v>
          </cell>
          <cell r="G2356" t="str">
            <v>17.233</v>
          </cell>
          <cell r="H2356" t="str">
            <v>Kỹ thuật sử dụng nẹp chỉnh hình tư thế chân, tay cho người bệnh sau bỏng</v>
          </cell>
          <cell r="I2356" t="str">
            <v>Kỹ thuật sử dụng nẹp chỉnh hình tư thế chân, tay cho người bệnh sau bỏng</v>
          </cell>
          <cell r="J2356" t="str">
            <v>Kỹ thuật sử dụng nẹp chỉnh hình tư thế chân, tay cho bệnh nhân sau bỏng</v>
          </cell>
          <cell r="K2356" t="str">
            <v>C</v>
          </cell>
          <cell r="M2356">
            <v>250</v>
          </cell>
          <cell r="N2356">
            <v>250</v>
          </cell>
          <cell r="P2356" t="str">
            <v>Kỹ thuật tập luyện với dụng cụ chỉnh hình</v>
          </cell>
          <cell r="Q2356">
            <v>30000</v>
          </cell>
          <cell r="R2356">
            <v>22539.130434782601</v>
          </cell>
          <cell r="S2356">
            <v>52500</v>
          </cell>
          <cell r="T2356">
            <v>29300.869565217381</v>
          </cell>
          <cell r="U2356">
            <v>59300.869565217377</v>
          </cell>
          <cell r="V2356">
            <v>59300</v>
          </cell>
          <cell r="W2356">
            <v>2372.034782608695</v>
          </cell>
          <cell r="X2356">
            <v>61672.904347826072</v>
          </cell>
        </row>
        <row r="2357">
          <cell r="E2357" t="str">
            <v>37.8C00.0241</v>
          </cell>
          <cell r="F2357" t="str">
            <v>17. PHỤC HỒI CHỨC NĂNG</v>
          </cell>
          <cell r="G2357" t="str">
            <v>17.232</v>
          </cell>
          <cell r="H2357" t="str">
            <v>Kỹ thuật sử dụng nẹp chỉnh hình tư thế cổ cho người bệnh sau bỏng</v>
          </cell>
          <cell r="I2357" t="str">
            <v>Kỹ thuật sử dụng nẹp chỉnh hình tư thế cổ cho người bệnh sau bỏng</v>
          </cell>
          <cell r="J2357" t="str">
            <v>Kỹ thuật sử dụng nẹp chỉnh hình tư thế cổ cho bệnh nhân sau bỏng</v>
          </cell>
          <cell r="K2357" t="str">
            <v>D</v>
          </cell>
          <cell r="M2357">
            <v>250</v>
          </cell>
          <cell r="N2357">
            <v>250</v>
          </cell>
          <cell r="P2357" t="str">
            <v>Kỹ thuật tập luyện với dụng cụ chỉnh hình</v>
          </cell>
          <cell r="Q2357">
            <v>30000</v>
          </cell>
          <cell r="R2357">
            <v>22539.130434782601</v>
          </cell>
          <cell r="S2357">
            <v>52500</v>
          </cell>
          <cell r="T2357">
            <v>29300.869565217381</v>
          </cell>
          <cell r="U2357">
            <v>59300.869565217377</v>
          </cell>
          <cell r="V2357">
            <v>59300</v>
          </cell>
          <cell r="W2357">
            <v>2372.034782608695</v>
          </cell>
          <cell r="X2357">
            <v>61672.904347826072</v>
          </cell>
        </row>
        <row r="2358">
          <cell r="E2358" t="str">
            <v>37.8C00.0241</v>
          </cell>
          <cell r="F2358" t="str">
            <v>17. PHỤC HỒI CHỨC NĂNG</v>
          </cell>
          <cell r="G2358" t="str">
            <v>17.152</v>
          </cell>
          <cell r="H2358" t="str">
            <v>Kỹ thuật sử dụng nẹp cổ bàn chân AFO</v>
          </cell>
          <cell r="I2358" t="str">
            <v>Kỹ thuật sử dụng nẹp cổ bàn chân AFO</v>
          </cell>
          <cell r="J2358" t="str">
            <v>Kỹ thuật sử dụng nẹp cổ bàn chân AFO</v>
          </cell>
          <cell r="K2358" t="str">
            <v>D</v>
          </cell>
          <cell r="M2358">
            <v>250</v>
          </cell>
          <cell r="N2358">
            <v>250</v>
          </cell>
          <cell r="P2358" t="str">
            <v>Kỹ thuật tập luyện với dụng cụ chỉnh hình</v>
          </cell>
          <cell r="Q2358">
            <v>30000</v>
          </cell>
          <cell r="R2358">
            <v>22539.130434782601</v>
          </cell>
          <cell r="S2358">
            <v>52500</v>
          </cell>
          <cell r="T2358">
            <v>29300.869565217381</v>
          </cell>
          <cell r="U2358">
            <v>59300.869565217377</v>
          </cell>
          <cell r="V2358">
            <v>59300</v>
          </cell>
          <cell r="W2358">
            <v>2372.034782608695</v>
          </cell>
          <cell r="X2358">
            <v>61672.904347826072</v>
          </cell>
        </row>
        <row r="2359">
          <cell r="E2359" t="str">
            <v>37.8C00.0241</v>
          </cell>
          <cell r="F2359" t="str">
            <v>17. PHỤC HỒI CHỨC NĂNG</v>
          </cell>
          <cell r="G2359" t="str">
            <v>17.149</v>
          </cell>
          <cell r="H2359" t="str">
            <v>Kỹ thuật sử dụng nẹp cổ bàn tay WHO</v>
          </cell>
          <cell r="I2359" t="str">
            <v>Kỹ thuật sử dụng nẹp cổ bàn tay WHO</v>
          </cell>
          <cell r="J2359" t="str">
            <v>Kỹ thuật sử dụng nẹp cổ bàn tay WHO</v>
          </cell>
          <cell r="K2359" t="str">
            <v>D</v>
          </cell>
          <cell r="M2359">
            <v>250</v>
          </cell>
          <cell r="N2359">
            <v>250</v>
          </cell>
          <cell r="P2359" t="str">
            <v>Kỹ thuật tập luyện với dụng cụ chỉnh hình</v>
          </cell>
          <cell r="Q2359">
            <v>30000</v>
          </cell>
          <cell r="R2359">
            <v>22539.130434782601</v>
          </cell>
          <cell r="S2359">
            <v>52500</v>
          </cell>
          <cell r="T2359">
            <v>29300.869565217381</v>
          </cell>
          <cell r="U2359">
            <v>59300.869565217377</v>
          </cell>
          <cell r="V2359">
            <v>59300</v>
          </cell>
          <cell r="W2359">
            <v>2372.034782608695</v>
          </cell>
          <cell r="X2359">
            <v>61672.904347826072</v>
          </cell>
        </row>
        <row r="2360">
          <cell r="E2360" t="str">
            <v>37.8C00.0241</v>
          </cell>
          <cell r="F2360" t="str">
            <v>17. PHỤC HỒI CHỨC NĂNG</v>
          </cell>
          <cell r="G2360" t="str">
            <v>17.143</v>
          </cell>
          <cell r="H2360" t="str">
            <v>Kỹ thuật sử dụng nẹp dạng khớp háng (SWASH)</v>
          </cell>
          <cell r="I2360" t="str">
            <v>Kỹ thuật sử dụng nẹp dạng khớp háng (SWASH)</v>
          </cell>
          <cell r="J2360" t="str">
            <v>Kỹ thuật sử dụng nẹp dạng khớp háng (SWASH)</v>
          </cell>
          <cell r="K2360" t="str">
            <v>D</v>
          </cell>
          <cell r="M2360">
            <v>250</v>
          </cell>
          <cell r="N2360">
            <v>250</v>
          </cell>
          <cell r="P2360" t="str">
            <v>Kỹ thuật tập luyện với dụng cụ chỉnh hình</v>
          </cell>
          <cell r="Q2360">
            <v>30000</v>
          </cell>
          <cell r="R2360">
            <v>22539.130434782601</v>
          </cell>
          <cell r="S2360">
            <v>52500</v>
          </cell>
          <cell r="T2360">
            <v>29300.869565217381</v>
          </cell>
          <cell r="U2360">
            <v>59300.869565217377</v>
          </cell>
          <cell r="V2360">
            <v>59300</v>
          </cell>
          <cell r="W2360">
            <v>2372.034782608695</v>
          </cell>
          <cell r="X2360">
            <v>61672.904347826072</v>
          </cell>
        </row>
        <row r="2361">
          <cell r="E2361" t="str">
            <v>37.8C00.0241</v>
          </cell>
          <cell r="F2361" t="str">
            <v>17. PHỤC HỒI CHỨC NĂNG</v>
          </cell>
          <cell r="G2361" t="str">
            <v>17.151</v>
          </cell>
          <cell r="H2361" t="str">
            <v>Kỹ thuật sử dụng nẹp gối cổ bàn chân KAFO</v>
          </cell>
          <cell r="I2361" t="str">
            <v>Kỹ thuật sử dụng nẹp gối cổ bàn chân KAFO</v>
          </cell>
          <cell r="J2361" t="str">
            <v>Kỹ thuật sử dụng nẹp gối cổ bàn chân KAFO</v>
          </cell>
          <cell r="K2361" t="str">
            <v>D</v>
          </cell>
          <cell r="M2361">
            <v>250</v>
          </cell>
          <cell r="N2361">
            <v>250</v>
          </cell>
          <cell r="P2361" t="str">
            <v>Kỹ thuật tập luyện với dụng cụ chỉnh hình</v>
          </cell>
          <cell r="Q2361">
            <v>30000</v>
          </cell>
          <cell r="R2361">
            <v>22539.130434782601</v>
          </cell>
          <cell r="S2361">
            <v>52500</v>
          </cell>
          <cell r="T2361">
            <v>29300.869565217381</v>
          </cell>
          <cell r="U2361">
            <v>59300.869565217377</v>
          </cell>
          <cell r="V2361">
            <v>59300</v>
          </cell>
          <cell r="W2361">
            <v>2372.034782608695</v>
          </cell>
          <cell r="X2361">
            <v>61672.904347826072</v>
          </cell>
        </row>
        <row r="2362">
          <cell r="E2362" t="str">
            <v>37.8C00.0241</v>
          </cell>
          <cell r="F2362" t="str">
            <v>17. PHỤC HỒI CHỨC NĂNG</v>
          </cell>
          <cell r="G2362" t="str">
            <v>17.150</v>
          </cell>
          <cell r="H2362" t="str">
            <v>Kỹ thuật sử dụng nẹp trên gối có khớp háng HKAFO</v>
          </cell>
          <cell r="I2362" t="str">
            <v>Kỹ thuật sử dụng nẹp trên gối có khớp háng HKAFO</v>
          </cell>
          <cell r="J2362" t="str">
            <v>Kỹ thuật sử dụng nẹp trên gối có khớp háng HKAFO</v>
          </cell>
          <cell r="K2362" t="str">
            <v>D</v>
          </cell>
          <cell r="M2362">
            <v>250</v>
          </cell>
          <cell r="N2362">
            <v>250</v>
          </cell>
          <cell r="P2362" t="str">
            <v>Kỹ thuật tập luyện với dụng cụ chỉnh hình</v>
          </cell>
          <cell r="Q2362">
            <v>30000</v>
          </cell>
          <cell r="R2362">
            <v>22539.130434782601</v>
          </cell>
          <cell r="S2362">
            <v>52500</v>
          </cell>
          <cell r="T2362">
            <v>29300.869565217381</v>
          </cell>
          <cell r="U2362">
            <v>59300.869565217377</v>
          </cell>
          <cell r="V2362">
            <v>59300</v>
          </cell>
          <cell r="W2362">
            <v>2372.034782608695</v>
          </cell>
          <cell r="X2362">
            <v>61672.904347826072</v>
          </cell>
        </row>
        <row r="2363">
          <cell r="E2363" t="str">
            <v>37.8C00.0241</v>
          </cell>
          <cell r="F2363" t="str">
            <v>17. PHỤC HỒI CHỨC NĂNG</v>
          </cell>
          <cell r="G2363" t="str">
            <v>17.142</v>
          </cell>
          <cell r="H2363" t="str">
            <v>Kỹ thuật sử dụng tay giả dưới khuỷu</v>
          </cell>
          <cell r="I2363" t="str">
            <v>Kỹ thuật sử dụng tay giả dưới khuỷu</v>
          </cell>
          <cell r="J2363" t="str">
            <v>Kỹ thuật sử dụng tay giả dưới khuỷu</v>
          </cell>
          <cell r="K2363" t="str">
            <v>D</v>
          </cell>
          <cell r="M2363">
            <v>250</v>
          </cell>
          <cell r="N2363">
            <v>250</v>
          </cell>
          <cell r="P2363" t="str">
            <v>Kỹ thuật tập luyện với dụng cụ chỉnh hình</v>
          </cell>
          <cell r="Q2363">
            <v>30000</v>
          </cell>
          <cell r="R2363">
            <v>22539.130434782601</v>
          </cell>
          <cell r="S2363">
            <v>52500</v>
          </cell>
          <cell r="T2363">
            <v>29300.869565217381</v>
          </cell>
          <cell r="U2363">
            <v>59300.869565217377</v>
          </cell>
          <cell r="V2363">
            <v>59300</v>
          </cell>
          <cell r="W2363">
            <v>2372.034782608695</v>
          </cell>
          <cell r="X2363">
            <v>61672.904347826072</v>
          </cell>
        </row>
        <row r="2364">
          <cell r="E2364" t="str">
            <v>37.8C00.0241</v>
          </cell>
          <cell r="F2364" t="str">
            <v>17. PHỤC HỒI CHỨC NĂNG</v>
          </cell>
          <cell r="G2364" t="str">
            <v>17.141</v>
          </cell>
          <cell r="H2364" t="str">
            <v>Kỹ thuật sử dụng tay giả trên khuỷu</v>
          </cell>
          <cell r="I2364" t="str">
            <v>Kỹ thuật sử dụng tay giả trên khuỷu</v>
          </cell>
          <cell r="J2364" t="str">
            <v>Kỹ thuật sử dụng tay giả trên khuỷu</v>
          </cell>
          <cell r="K2364" t="str">
            <v>D</v>
          </cell>
          <cell r="M2364">
            <v>250</v>
          </cell>
          <cell r="N2364">
            <v>250</v>
          </cell>
          <cell r="P2364" t="str">
            <v>Kỹ thuật tập luyện với dụng cụ chỉnh hình</v>
          </cell>
          <cell r="Q2364">
            <v>30000</v>
          </cell>
          <cell r="R2364">
            <v>22539.130434782601</v>
          </cell>
          <cell r="S2364">
            <v>52500</v>
          </cell>
          <cell r="T2364">
            <v>29300.869565217381</v>
          </cell>
          <cell r="U2364">
            <v>59300.869565217377</v>
          </cell>
          <cell r="V2364">
            <v>59300</v>
          </cell>
          <cell r="W2364">
            <v>2372.034782608695</v>
          </cell>
          <cell r="X2364">
            <v>61672.904347826072</v>
          </cell>
        </row>
        <row r="2365">
          <cell r="E2365" t="str">
            <v>37.8C00.0242</v>
          </cell>
          <cell r="F2365" t="str">
            <v>03. NHI KHOA</v>
          </cell>
          <cell r="G2365" t="str">
            <v>3.782</v>
          </cell>
          <cell r="H2365" t="str">
            <v>Thông tiểu ngắt quãng trong PHCN tổn thương tủy sống</v>
          </cell>
          <cell r="I2365" t="str">
            <v>Thông tiểu ngắt quãng trong PHCN tổn thương tủy sống</v>
          </cell>
          <cell r="J2365" t="str">
            <v>Thông tiểu ngắt quãng trong PHCN tổn thương tuỷ sống</v>
          </cell>
          <cell r="K2365" t="str">
            <v>C</v>
          </cell>
          <cell r="M2365">
            <v>251</v>
          </cell>
          <cell r="N2365">
            <v>251</v>
          </cell>
          <cell r="P2365" t="str">
            <v>Kỹ thuật thông tiểu ngắt quãng trong phục hồi chức năng tủy sống</v>
          </cell>
          <cell r="Q2365">
            <v>118000</v>
          </cell>
          <cell r="R2365">
            <v>34434.782608695597</v>
          </cell>
          <cell r="S2365">
            <v>152000</v>
          </cell>
          <cell r="T2365">
            <v>44765.217391304272</v>
          </cell>
          <cell r="U2365">
            <v>162765.21739130426</v>
          </cell>
          <cell r="V2365">
            <v>162700</v>
          </cell>
          <cell r="W2365">
            <v>6510.6086956521704</v>
          </cell>
          <cell r="X2365">
            <v>169275.82608695643</v>
          </cell>
        </row>
        <row r="2366">
          <cell r="E2366" t="str">
            <v>37.8C00.0242</v>
          </cell>
          <cell r="F2366" t="str">
            <v>17. PHỤC HỒI CHỨC NĂNG</v>
          </cell>
          <cell r="G2366" t="str">
            <v>17.133</v>
          </cell>
          <cell r="H2366" t="str">
            <v>Kỹ thuật thông tiểu ngắt quãng trong phục hồi chức năng tủy sống</v>
          </cell>
          <cell r="I2366" t="str">
            <v>Kỹ thuật thông tiểu ngắt quãng trong phục hồi chức năng tủy sống</v>
          </cell>
          <cell r="J2366" t="str">
            <v>Kỹ thuật thông tiểu ngắt quãng trong phục hồi chức năng tủy sống</v>
          </cell>
          <cell r="K2366" t="str">
            <v>D</v>
          </cell>
          <cell r="M2366">
            <v>251</v>
          </cell>
          <cell r="N2366">
            <v>251</v>
          </cell>
          <cell r="P2366" t="str">
            <v>Kỹ thuật thông tiểu ngắt quãng trong phục hồi chức năng tủy sống</v>
          </cell>
          <cell r="Q2366">
            <v>118000</v>
          </cell>
          <cell r="R2366">
            <v>34434.782608695597</v>
          </cell>
          <cell r="S2366">
            <v>152000</v>
          </cell>
          <cell r="T2366">
            <v>44765.217391304272</v>
          </cell>
          <cell r="U2366">
            <v>162765.21739130426</v>
          </cell>
          <cell r="V2366">
            <v>162700</v>
          </cell>
          <cell r="W2366">
            <v>6510.6086956521704</v>
          </cell>
          <cell r="X2366">
            <v>169275.82608695643</v>
          </cell>
        </row>
        <row r="2367">
          <cell r="E2367" t="str">
            <v>37.8C00.0230</v>
          </cell>
          <cell r="F2367" t="str">
            <v>03. NHI KHOA</v>
          </cell>
          <cell r="G2367" t="str">
            <v>3.344</v>
          </cell>
          <cell r="H2367" t="str">
            <v>Điện mãng châm điều trị rối loạn thần kinh thực vật</v>
          </cell>
          <cell r="I2367" t="str">
            <v>Điện mãng châm điều trị rối loạn thần kinh thực vật [kim ngắn]</v>
          </cell>
          <cell r="J2367" t="str">
            <v>Điện mãng châm điều trị rối loạn thần kinh thực vật</v>
          </cell>
          <cell r="K2367" t="str">
            <v>C</v>
          </cell>
          <cell r="L2367" t="str">
            <v>T1</v>
          </cell>
          <cell r="M2367">
            <v>239</v>
          </cell>
          <cell r="N2367">
            <v>239</v>
          </cell>
          <cell r="P2367" t="str">
            <v>Điện châm (kim ngắn)</v>
          </cell>
          <cell r="Q2367">
            <v>48126</v>
          </cell>
          <cell r="R2367">
            <v>23281.043478260901</v>
          </cell>
          <cell r="S2367">
            <v>71400</v>
          </cell>
          <cell r="T2367">
            <v>30265.35652173917</v>
          </cell>
          <cell r="U2367">
            <v>78391.356521739173</v>
          </cell>
          <cell r="V2367">
            <v>78300</v>
          </cell>
          <cell r="W2367">
            <v>3135.6542608695672</v>
          </cell>
          <cell r="X2367">
            <v>81527.010782608733</v>
          </cell>
        </row>
        <row r="2368">
          <cell r="E2368" t="str">
            <v>37.8C00.0243</v>
          </cell>
          <cell r="F2368" t="str">
            <v>17. PHỤC HỒI CHỨC NĂNG</v>
          </cell>
          <cell r="G2368" t="str">
            <v>17.12</v>
          </cell>
          <cell r="H2368" t="str">
            <v>Điều trị bằng laser công suất thấp</v>
          </cell>
          <cell r="I2368" t="str">
            <v>Điều trị bằng laser công suất thấp</v>
          </cell>
          <cell r="J2368" t="str">
            <v>Điều trị bằng Laser công suất thấp</v>
          </cell>
          <cell r="K2368" t="str">
            <v>B</v>
          </cell>
          <cell r="M2368">
            <v>252</v>
          </cell>
          <cell r="N2368">
            <v>252</v>
          </cell>
          <cell r="P2368" t="str">
            <v>Laser châm</v>
          </cell>
          <cell r="Q2368">
            <v>39073</v>
          </cell>
          <cell r="R2368">
            <v>10059.652173913</v>
          </cell>
          <cell r="S2368">
            <v>49100</v>
          </cell>
          <cell r="T2368">
            <v>13077.5478260869</v>
          </cell>
          <cell r="U2368">
            <v>52150.547826086899</v>
          </cell>
          <cell r="V2368">
            <v>52100</v>
          </cell>
          <cell r="W2368">
            <v>2086.0219130434762</v>
          </cell>
          <cell r="X2368">
            <v>54236.569739130377</v>
          </cell>
        </row>
        <row r="2369">
          <cell r="E2369" t="str">
            <v>37.8C00.0243</v>
          </cell>
          <cell r="F2369" t="str">
            <v>17. PHỤC HỒI CHỨC NĂNG</v>
          </cell>
          <cell r="G2369" t="str">
            <v>17.159</v>
          </cell>
          <cell r="H2369" t="str">
            <v>Điều trị bằng laser công suất thấp vào điểm vận động và huyệt đạo</v>
          </cell>
          <cell r="I2369" t="str">
            <v>Điều trị bằng laser công suất thấp vào điểm vận động và huyệt đạo</v>
          </cell>
          <cell r="J2369" t="str">
            <v>Điều trị bằng Laser công suất thấp vào điểm vận động và huyệt đạo</v>
          </cell>
          <cell r="K2369" t="str">
            <v>C</v>
          </cell>
          <cell r="L2369" t="str">
            <v>T3</v>
          </cell>
          <cell r="M2369">
            <v>252</v>
          </cell>
          <cell r="N2369">
            <v>252</v>
          </cell>
          <cell r="P2369" t="str">
            <v>Laser châm</v>
          </cell>
          <cell r="Q2369">
            <v>39073</v>
          </cell>
          <cell r="R2369">
            <v>10059.652173913</v>
          </cell>
          <cell r="S2369">
            <v>49100</v>
          </cell>
          <cell r="T2369">
            <v>13077.5478260869</v>
          </cell>
          <cell r="U2369">
            <v>52150.547826086899</v>
          </cell>
          <cell r="V2369">
            <v>52100</v>
          </cell>
          <cell r="W2369">
            <v>2086.0219130434762</v>
          </cell>
          <cell r="X2369">
            <v>54236.569739130377</v>
          </cell>
        </row>
        <row r="2370">
          <cell r="E2370" t="str">
            <v>15.8C00.2046</v>
          </cell>
          <cell r="F2370" t="str">
            <v>03. NHI KHOA</v>
          </cell>
          <cell r="G2370" t="str">
            <v>3.341</v>
          </cell>
          <cell r="H2370" t="str">
            <v>Điện mãng châm điều trị rối loạn tiêu hóa</v>
          </cell>
          <cell r="I2370" t="str">
            <v>Điện mãng châm điều trị rối loạn tiêu hóa [kim dài]</v>
          </cell>
          <cell r="J2370" t="str">
            <v>Điện mãng châm điều trị rối loạn tiêu hoá</v>
          </cell>
          <cell r="K2370" t="str">
            <v>C</v>
          </cell>
          <cell r="L2370" t="str">
            <v>T1</v>
          </cell>
          <cell r="M2370">
            <v>238</v>
          </cell>
          <cell r="N2370">
            <v>238</v>
          </cell>
          <cell r="P2370" t="str">
            <v>Điện châm (có kim dài)</v>
          </cell>
          <cell r="Q2370">
            <v>55126</v>
          </cell>
          <cell r="R2370">
            <v>23281.043478260901</v>
          </cell>
          <cell r="S2370">
            <v>78400</v>
          </cell>
          <cell r="T2370">
            <v>30265.35652173917</v>
          </cell>
          <cell r="U2370">
            <v>85391.356521739173</v>
          </cell>
          <cell r="V2370">
            <v>85300</v>
          </cell>
          <cell r="W2370">
            <v>3415.6542608695672</v>
          </cell>
          <cell r="X2370">
            <v>88807.010782608733</v>
          </cell>
        </row>
        <row r="2371">
          <cell r="E2371" t="str">
            <v>37.8C00.0244</v>
          </cell>
          <cell r="F2371" t="str">
            <v>11. BỎNG</v>
          </cell>
          <cell r="G2371" t="str">
            <v>11.120</v>
          </cell>
          <cell r="H2371" t="str">
            <v>Điều trị vết thương chậm liền bằng laser he-ne</v>
          </cell>
          <cell r="I2371" t="str">
            <v>Điều trị vết thương chậm liền bằng laser he-ne</v>
          </cell>
          <cell r="J2371" t="str">
            <v>Điều trị vết thương chậm liền bằng laser he-ne</v>
          </cell>
          <cell r="K2371" t="str">
            <v>C</v>
          </cell>
          <cell r="L2371" t="str">
            <v>T3</v>
          </cell>
          <cell r="M2371">
            <v>253</v>
          </cell>
          <cell r="N2371">
            <v>253</v>
          </cell>
          <cell r="P2371" t="str">
            <v>Laser chiếu ngoài</v>
          </cell>
          <cell r="Q2371">
            <v>29500</v>
          </cell>
          <cell r="R2371">
            <v>5478.2608695652198</v>
          </cell>
          <cell r="S2371">
            <v>34900</v>
          </cell>
          <cell r="T2371">
            <v>7121.7391304347857</v>
          </cell>
          <cell r="U2371">
            <v>36621.739130434784</v>
          </cell>
          <cell r="V2371">
            <v>36600</v>
          </cell>
          <cell r="W2371">
            <v>1464.8695652173915</v>
          </cell>
          <cell r="X2371">
            <v>38086.608695652176</v>
          </cell>
        </row>
        <row r="2372">
          <cell r="E2372" t="str">
            <v>37.8C00.0244</v>
          </cell>
          <cell r="F2372" t="str">
            <v>11. BỎNG</v>
          </cell>
          <cell r="G2372" t="str">
            <v>11.173</v>
          </cell>
          <cell r="H2372" t="str">
            <v>Điều trị vết thương mạn tính bằng chiếu tia plasma</v>
          </cell>
          <cell r="I2372" t="str">
            <v>Điều trị vết thương mạn tính bằng chiếu tia plasma</v>
          </cell>
          <cell r="J2372" t="str">
            <v>Điều trị vết thương mạn tính bằng chiếu tia plasma</v>
          </cell>
          <cell r="K2372" t="str">
            <v>C</v>
          </cell>
          <cell r="L2372" t="str">
            <v>T3</v>
          </cell>
          <cell r="M2372">
            <v>253</v>
          </cell>
          <cell r="N2372">
            <v>253</v>
          </cell>
          <cell r="P2372" t="str">
            <v>Laser chiếu ngoài</v>
          </cell>
          <cell r="Q2372">
            <v>29500</v>
          </cell>
          <cell r="R2372">
            <v>5478.2608695652198</v>
          </cell>
          <cell r="S2372">
            <v>34900</v>
          </cell>
          <cell r="T2372">
            <v>7121.7391304347857</v>
          </cell>
          <cell r="U2372">
            <v>36621.739130434784</v>
          </cell>
          <cell r="V2372">
            <v>36600</v>
          </cell>
          <cell r="W2372">
            <v>1464.8695652173915</v>
          </cell>
          <cell r="X2372">
            <v>38086.608695652176</v>
          </cell>
        </row>
        <row r="2373">
          <cell r="E2373" t="str">
            <v>37.8C00.0245</v>
          </cell>
          <cell r="F2373" t="str">
            <v>03. NHI KHOA</v>
          </cell>
          <cell r="G2373" t="str">
            <v>3.701</v>
          </cell>
          <cell r="H2373" t="str">
            <v>laser nội mạch</v>
          </cell>
          <cell r="I2373" t="str">
            <v>laser nội mạch</v>
          </cell>
          <cell r="J2373" t="str">
            <v>Laser nội mạch</v>
          </cell>
          <cell r="K2373" t="str">
            <v>A</v>
          </cell>
          <cell r="L2373" t="str">
            <v>T2</v>
          </cell>
          <cell r="M2373">
            <v>254</v>
          </cell>
          <cell r="N2373">
            <v>254</v>
          </cell>
          <cell r="P2373" t="str">
            <v>Laser nội mạch</v>
          </cell>
          <cell r="Q2373">
            <v>45200</v>
          </cell>
          <cell r="R2373">
            <v>10173.9130434783</v>
          </cell>
          <cell r="S2373">
            <v>55300</v>
          </cell>
          <cell r="T2373">
            <v>13226.086956521791</v>
          </cell>
          <cell r="U2373">
            <v>58426.086956521787</v>
          </cell>
          <cell r="V2373">
            <v>58400</v>
          </cell>
          <cell r="W2373">
            <v>2337.0434782608713</v>
          </cell>
          <cell r="X2373">
            <v>60763.130434782659</v>
          </cell>
        </row>
        <row r="2374">
          <cell r="E2374" t="str">
            <v>37.8C00.0245</v>
          </cell>
          <cell r="F2374" t="str">
            <v>17. PHỤC HỒI CHỨC NĂNG</v>
          </cell>
          <cell r="G2374" t="str">
            <v>17.160</v>
          </cell>
          <cell r="H2374" t="str">
            <v>Điều trị bằng laser công suất thấp nội mạch</v>
          </cell>
          <cell r="I2374" t="str">
            <v>Điều trị bằng laser công suất thấp nội mạch</v>
          </cell>
          <cell r="J2374" t="str">
            <v>Điều trị bằng Laser công suất thấp nội mạch</v>
          </cell>
          <cell r="K2374" t="str">
            <v>C</v>
          </cell>
          <cell r="L2374" t="str">
            <v>T2</v>
          </cell>
          <cell r="M2374">
            <v>254</v>
          </cell>
          <cell r="N2374">
            <v>254</v>
          </cell>
          <cell r="P2374" t="str">
            <v>Laser nội mạch</v>
          </cell>
          <cell r="Q2374">
            <v>45200</v>
          </cell>
          <cell r="R2374">
            <v>10173.9130434783</v>
          </cell>
          <cell r="S2374">
            <v>55300</v>
          </cell>
          <cell r="T2374">
            <v>13226.086956521791</v>
          </cell>
          <cell r="U2374">
            <v>58426.086956521787</v>
          </cell>
          <cell r="V2374">
            <v>58400</v>
          </cell>
          <cell r="W2374">
            <v>2337.0434782608713</v>
          </cell>
          <cell r="X2374">
            <v>60763.130434782659</v>
          </cell>
        </row>
        <row r="2375">
          <cell r="E2375" t="str">
            <v>15.8C00.2046</v>
          </cell>
          <cell r="F2375" t="str">
            <v>8. Y HỌC CỔ TRUYỀN</v>
          </cell>
          <cell r="G2375" t="str">
            <v>8.152</v>
          </cell>
          <cell r="H2375" t="str">
            <v>Điện mãng châm điều trị rối loạn tiêu hóa</v>
          </cell>
          <cell r="I2375" t="str">
            <v>Điện mãng châm điều trị rối loạn tiêu hóa [kim dài]</v>
          </cell>
          <cell r="J2375" t="str">
            <v>Điện mãng châm điều trị rối loạn tiêu hóa</v>
          </cell>
          <cell r="K2375" t="str">
            <v>C</v>
          </cell>
          <cell r="L2375" t="str">
            <v>T1</v>
          </cell>
          <cell r="M2375">
            <v>238</v>
          </cell>
          <cell r="N2375">
            <v>238</v>
          </cell>
          <cell r="P2375" t="str">
            <v>Điện châm (có kim dài)</v>
          </cell>
          <cell r="Q2375">
            <v>55126</v>
          </cell>
          <cell r="R2375">
            <v>23281.043478260901</v>
          </cell>
          <cell r="S2375">
            <v>78400</v>
          </cell>
          <cell r="T2375">
            <v>30265.35652173917</v>
          </cell>
          <cell r="U2375">
            <v>85391.356521739173</v>
          </cell>
          <cell r="V2375">
            <v>85300</v>
          </cell>
          <cell r="W2375">
            <v>3415.6542608695672</v>
          </cell>
          <cell r="X2375">
            <v>88807.010782608733</v>
          </cell>
        </row>
        <row r="2376">
          <cell r="E2376" t="str">
            <v>37.8C00.0230</v>
          </cell>
          <cell r="F2376" t="str">
            <v>03. NHI KHOA</v>
          </cell>
          <cell r="G2376" t="str">
            <v>3.341</v>
          </cell>
          <cell r="H2376" t="str">
            <v>Điện mãng châm điều trị rối loạn tiêu hóa</v>
          </cell>
          <cell r="I2376" t="str">
            <v>Điện mãng châm điều trị rối loạn tiêu hóa [kim ngắn]</v>
          </cell>
          <cell r="J2376" t="str">
            <v>Điện mãng châm điều trị rối loạn tiêu hoá</v>
          </cell>
          <cell r="K2376" t="str">
            <v>C</v>
          </cell>
          <cell r="L2376" t="str">
            <v>T1</v>
          </cell>
          <cell r="M2376">
            <v>239</v>
          </cell>
          <cell r="N2376">
            <v>239</v>
          </cell>
          <cell r="P2376" t="str">
            <v>Điện châm (kim ngắn)</v>
          </cell>
          <cell r="Q2376">
            <v>48126</v>
          </cell>
          <cell r="R2376">
            <v>23281.043478260901</v>
          </cell>
          <cell r="S2376">
            <v>71400</v>
          </cell>
          <cell r="T2376">
            <v>30265.35652173917</v>
          </cell>
          <cell r="U2376">
            <v>78391.356521739173</v>
          </cell>
          <cell r="V2376">
            <v>78300</v>
          </cell>
          <cell r="W2376">
            <v>3135.6542608695672</v>
          </cell>
          <cell r="X2376">
            <v>81527.010782608733</v>
          </cell>
        </row>
        <row r="2377">
          <cell r="E2377" t="str">
            <v>15.8C00.2046</v>
          </cell>
          <cell r="F2377" t="str">
            <v>03. NHI KHOA</v>
          </cell>
          <cell r="G2377" t="str">
            <v>3.326</v>
          </cell>
          <cell r="H2377" t="str">
            <v>Điện mãng châm điều trị sa dạ dày</v>
          </cell>
          <cell r="I2377" t="str">
            <v>Điện mãng châm điều trị sa dạ dày [kim dài]</v>
          </cell>
          <cell r="J2377" t="str">
            <v>Điện mãng châm điều trị sa dạ dày</v>
          </cell>
          <cell r="K2377" t="str">
            <v>C</v>
          </cell>
          <cell r="L2377" t="str">
            <v>T1</v>
          </cell>
          <cell r="M2377">
            <v>238</v>
          </cell>
          <cell r="N2377">
            <v>238</v>
          </cell>
          <cell r="P2377" t="str">
            <v>Điện châm (có kim dài)</v>
          </cell>
          <cell r="Q2377">
            <v>55126</v>
          </cell>
          <cell r="R2377">
            <v>23281.043478260901</v>
          </cell>
          <cell r="S2377">
            <v>78400</v>
          </cell>
          <cell r="T2377">
            <v>30265.35652173917</v>
          </cell>
          <cell r="U2377">
            <v>85391.356521739173</v>
          </cell>
          <cell r="V2377">
            <v>85300</v>
          </cell>
          <cell r="W2377">
            <v>3415.6542608695672</v>
          </cell>
          <cell r="X2377">
            <v>88807.010782608733</v>
          </cell>
        </row>
        <row r="2378">
          <cell r="E2378" t="str">
            <v>15.8C00.2046</v>
          </cell>
          <cell r="F2378" t="str">
            <v>8. Y HỌC CỔ TRUYỀN</v>
          </cell>
          <cell r="G2378" t="str">
            <v>8.118</v>
          </cell>
          <cell r="H2378" t="str">
            <v>Điện mãng châm điều trị sa dạ dày</v>
          </cell>
          <cell r="I2378" t="str">
            <v>Điện mãng châm điều trị sa dạ dày [kim dài]</v>
          </cell>
          <cell r="J2378" t="str">
            <v>Điện mãng châm điều trị sa dạ dày</v>
          </cell>
          <cell r="K2378" t="str">
            <v>C</v>
          </cell>
          <cell r="L2378" t="str">
            <v>T1</v>
          </cell>
          <cell r="M2378">
            <v>238</v>
          </cell>
          <cell r="N2378">
            <v>238</v>
          </cell>
          <cell r="P2378" t="str">
            <v>Điện châm (có kim dài)</v>
          </cell>
          <cell r="Q2378">
            <v>55126</v>
          </cell>
          <cell r="R2378">
            <v>23281.043478260901</v>
          </cell>
          <cell r="S2378">
            <v>78400</v>
          </cell>
          <cell r="T2378">
            <v>30265.35652173917</v>
          </cell>
          <cell r="U2378">
            <v>85391.356521739173</v>
          </cell>
          <cell r="V2378">
            <v>85300</v>
          </cell>
          <cell r="W2378">
            <v>3415.6542608695672</v>
          </cell>
          <cell r="X2378">
            <v>88807.010782608733</v>
          </cell>
        </row>
        <row r="2379">
          <cell r="E2379" t="str">
            <v>37.8C00.0230</v>
          </cell>
          <cell r="F2379" t="str">
            <v>03. NHI KHOA</v>
          </cell>
          <cell r="G2379" t="str">
            <v>3.326</v>
          </cell>
          <cell r="H2379" t="str">
            <v>Điện mãng châm điều trị sa dạ dày</v>
          </cell>
          <cell r="I2379" t="str">
            <v>Điện mãng châm điều trị sa dạ dày [kim ngắn]</v>
          </cell>
          <cell r="J2379" t="str">
            <v>Điện mãng châm điều trị sa dạ dày</v>
          </cell>
          <cell r="K2379" t="str">
            <v>C</v>
          </cell>
          <cell r="L2379" t="str">
            <v>T1</v>
          </cell>
          <cell r="M2379">
            <v>239</v>
          </cell>
          <cell r="N2379">
            <v>239</v>
          </cell>
          <cell r="P2379" t="str">
            <v>Điện châm (kim ngắn)</v>
          </cell>
          <cell r="Q2379">
            <v>48126</v>
          </cell>
          <cell r="R2379">
            <v>23281.043478260901</v>
          </cell>
          <cell r="S2379">
            <v>71400</v>
          </cell>
          <cell r="T2379">
            <v>30265.35652173917</v>
          </cell>
          <cell r="U2379">
            <v>78391.356521739173</v>
          </cell>
          <cell r="V2379">
            <v>78300</v>
          </cell>
          <cell r="W2379">
            <v>3135.6542608695672</v>
          </cell>
          <cell r="X2379">
            <v>81527.010782608733</v>
          </cell>
        </row>
        <row r="2380">
          <cell r="E2380" t="str">
            <v>15.8C00.2046</v>
          </cell>
          <cell r="F2380" t="str">
            <v>03. NHI KHOA</v>
          </cell>
          <cell r="G2380" t="str">
            <v>3.309</v>
          </cell>
          <cell r="H2380" t="str">
            <v>Điện mãng châm điều trị stress</v>
          </cell>
          <cell r="I2380" t="str">
            <v>Điện mãng châm điều trị stress [kim dài]</v>
          </cell>
          <cell r="J2380" t="str">
            <v>Điện mãng châm điều trị stress</v>
          </cell>
          <cell r="K2380" t="str">
            <v>C</v>
          </cell>
          <cell r="L2380" t="str">
            <v>T1</v>
          </cell>
          <cell r="M2380">
            <v>238</v>
          </cell>
          <cell r="N2380">
            <v>238</v>
          </cell>
          <cell r="P2380" t="str">
            <v>Điện châm (có kim dài)</v>
          </cell>
          <cell r="Q2380">
            <v>55126</v>
          </cell>
          <cell r="R2380">
            <v>23281.043478260901</v>
          </cell>
          <cell r="S2380">
            <v>78400</v>
          </cell>
          <cell r="T2380">
            <v>30265.35652173917</v>
          </cell>
          <cell r="U2380">
            <v>85391.356521739173</v>
          </cell>
          <cell r="V2380">
            <v>85300</v>
          </cell>
          <cell r="W2380">
            <v>3415.6542608695672</v>
          </cell>
          <cell r="X2380">
            <v>88807.010782608733</v>
          </cell>
        </row>
        <row r="2381">
          <cell r="E2381" t="str">
            <v>37.8C00.0230</v>
          </cell>
          <cell r="F2381" t="str">
            <v>03. NHI KHOA</v>
          </cell>
          <cell r="G2381" t="str">
            <v>3.309</v>
          </cell>
          <cell r="H2381" t="str">
            <v>Điện mãng châm điều trị stress</v>
          </cell>
          <cell r="I2381" t="str">
            <v>Điện mãng châm điều trị stress [kim ngắn]</v>
          </cell>
          <cell r="J2381" t="str">
            <v>Điện mãng châm điều trị stress</v>
          </cell>
          <cell r="K2381" t="str">
            <v>C</v>
          </cell>
          <cell r="L2381" t="str">
            <v>T1</v>
          </cell>
          <cell r="M2381">
            <v>239</v>
          </cell>
          <cell r="N2381">
            <v>239</v>
          </cell>
          <cell r="P2381" t="str">
            <v>Điện châm (kim ngắn)</v>
          </cell>
          <cell r="Q2381">
            <v>48126</v>
          </cell>
          <cell r="R2381">
            <v>23281.043478260901</v>
          </cell>
          <cell r="S2381">
            <v>71400</v>
          </cell>
          <cell r="T2381">
            <v>30265.35652173917</v>
          </cell>
          <cell r="U2381">
            <v>78391.356521739173</v>
          </cell>
          <cell r="V2381">
            <v>78300</v>
          </cell>
          <cell r="W2381">
            <v>3135.6542608695672</v>
          </cell>
          <cell r="X2381">
            <v>81527.010782608733</v>
          </cell>
        </row>
        <row r="2382">
          <cell r="E2382" t="str">
            <v>15.8C00.2046</v>
          </cell>
          <cell r="F2382" t="str">
            <v>03. NHI KHOA</v>
          </cell>
          <cell r="G2382" t="str">
            <v>3.306</v>
          </cell>
          <cell r="H2382" t="str">
            <v>Điện mãng châm điều trị tâm căn suy nhược</v>
          </cell>
          <cell r="I2382" t="str">
            <v>Điện mãng châm điều trị tâm căn suy nhược [kim dài]</v>
          </cell>
          <cell r="J2382" t="str">
            <v>Điện mãng châm điều trị tâm căn suy nhược</v>
          </cell>
          <cell r="K2382" t="str">
            <v>C</v>
          </cell>
          <cell r="L2382" t="str">
            <v>T1</v>
          </cell>
          <cell r="M2382">
            <v>238</v>
          </cell>
          <cell r="N2382">
            <v>238</v>
          </cell>
          <cell r="P2382" t="str">
            <v>Điện châm (có kim dài)</v>
          </cell>
          <cell r="Q2382">
            <v>55126</v>
          </cell>
          <cell r="R2382">
            <v>23281.043478260901</v>
          </cell>
          <cell r="S2382">
            <v>78400</v>
          </cell>
          <cell r="T2382">
            <v>30265.35652173917</v>
          </cell>
          <cell r="U2382">
            <v>85391.356521739173</v>
          </cell>
          <cell r="V2382">
            <v>85300</v>
          </cell>
          <cell r="W2382">
            <v>3415.6542608695672</v>
          </cell>
          <cell r="X2382">
            <v>88807.010782608733</v>
          </cell>
        </row>
        <row r="2383">
          <cell r="E2383" t="str">
            <v>15.8C00.2046</v>
          </cell>
          <cell r="F2383" t="str">
            <v>8. Y HỌC CỔ TRUYỀN</v>
          </cell>
          <cell r="G2383" t="str">
            <v>8.119</v>
          </cell>
          <cell r="H2383" t="str">
            <v>Điện mãng châm điều trị tâm căn suy nhược</v>
          </cell>
          <cell r="I2383" t="str">
            <v>Điện mãng châm điều trị tâm căn suy nhược [kim dài]</v>
          </cell>
          <cell r="J2383" t="str">
            <v>Điện mãng châm điều trị tâm căn suy nhược</v>
          </cell>
          <cell r="K2383" t="str">
            <v>C</v>
          </cell>
          <cell r="L2383" t="str">
            <v>T1</v>
          </cell>
          <cell r="M2383">
            <v>238</v>
          </cell>
          <cell r="N2383">
            <v>238</v>
          </cell>
          <cell r="P2383" t="str">
            <v>Điện châm (có kim dài)</v>
          </cell>
          <cell r="Q2383">
            <v>55126</v>
          </cell>
          <cell r="R2383">
            <v>23281.043478260901</v>
          </cell>
          <cell r="S2383">
            <v>78400</v>
          </cell>
          <cell r="T2383">
            <v>30265.35652173917</v>
          </cell>
          <cell r="U2383">
            <v>85391.356521739173</v>
          </cell>
          <cell r="V2383">
            <v>85300</v>
          </cell>
          <cell r="W2383">
            <v>3415.6542608695672</v>
          </cell>
          <cell r="X2383">
            <v>88807.010782608733</v>
          </cell>
        </row>
        <row r="2384">
          <cell r="E2384" t="str">
            <v>37.8C00.0230</v>
          </cell>
          <cell r="F2384" t="str">
            <v>03. NHI KHOA</v>
          </cell>
          <cell r="G2384" t="str">
            <v>3.306</v>
          </cell>
          <cell r="H2384" t="str">
            <v>Điện mãng châm điều trị tâm căn suy nhược</v>
          </cell>
          <cell r="I2384" t="str">
            <v>Điện mãng châm điều trị tâm căn suy nhược [kim ngắn]</v>
          </cell>
          <cell r="J2384" t="str">
            <v>Điện mãng châm điều trị tâm căn suy nhược</v>
          </cell>
          <cell r="K2384" t="str">
            <v>C</v>
          </cell>
          <cell r="L2384" t="str">
            <v>T1</v>
          </cell>
          <cell r="M2384">
            <v>239</v>
          </cell>
          <cell r="N2384">
            <v>239</v>
          </cell>
          <cell r="P2384" t="str">
            <v>Điện châm (kim ngắn)</v>
          </cell>
          <cell r="Q2384">
            <v>48126</v>
          </cell>
          <cell r="R2384">
            <v>23281.043478260901</v>
          </cell>
          <cell r="S2384">
            <v>71400</v>
          </cell>
          <cell r="T2384">
            <v>30265.35652173917</v>
          </cell>
          <cell r="U2384">
            <v>78391.356521739173</v>
          </cell>
          <cell r="V2384">
            <v>78300</v>
          </cell>
          <cell r="W2384">
            <v>3135.6542608695672</v>
          </cell>
          <cell r="X2384">
            <v>81527.010782608733</v>
          </cell>
        </row>
        <row r="2385">
          <cell r="E2385" t="str">
            <v>37.8C00.0250</v>
          </cell>
          <cell r="F2385" t="str">
            <v>17. PHỤC HỒI CHỨC NĂNG</v>
          </cell>
          <cell r="G2385" t="str">
            <v>17.130</v>
          </cell>
          <cell r="H2385" t="str">
            <v>Phong bế thần kinh bằng Phenol để điều trị co cứng cơ</v>
          </cell>
          <cell r="I2385" t="str">
            <v>Phong bế thần kinh bằng Phenol để điều trị co cứng cơ</v>
          </cell>
          <cell r="J2385" t="str">
            <v>Phong bế thần kinh bằng Phenol để điều trị co cứng cơ</v>
          </cell>
          <cell r="K2385" t="str">
            <v>B</v>
          </cell>
          <cell r="L2385" t="str">
            <v>T2</v>
          </cell>
          <cell r="M2385">
            <v>259</v>
          </cell>
          <cell r="N2385">
            <v>259</v>
          </cell>
          <cell r="O2385" t="str">
            <v>Chưa bao gồm thuốc</v>
          </cell>
          <cell r="P2385" t="str">
            <v>Phong bế thần kinh bằng Phenol để điều trị co cứng cơ</v>
          </cell>
          <cell r="Q2385">
            <v>869000</v>
          </cell>
          <cell r="R2385">
            <v>219130.43478260899</v>
          </cell>
          <cell r="S2385">
            <v>1088000</v>
          </cell>
          <cell r="T2385">
            <v>284869.5652173917</v>
          </cell>
          <cell r="U2385">
            <v>1153869.5652173916</v>
          </cell>
          <cell r="V2385">
            <v>1153800</v>
          </cell>
          <cell r="W2385">
            <v>46154.782608695663</v>
          </cell>
          <cell r="X2385">
            <v>1200024.3478260871</v>
          </cell>
        </row>
        <row r="2386">
          <cell r="E2386" t="str">
            <v>15.8C00.2046</v>
          </cell>
          <cell r="F2386" t="str">
            <v>03. NHI KHOA</v>
          </cell>
          <cell r="G2386" t="str">
            <v>3.321</v>
          </cell>
          <cell r="H2386" t="str">
            <v>Điện mãng châm điều trị tăng huyết áp</v>
          </cell>
          <cell r="I2386" t="str">
            <v>Điện mãng châm điều trị tăng huyết áp [kim dài]</v>
          </cell>
          <cell r="J2386" t="str">
            <v>Điện mãng châm điều trị tăng huyết áp</v>
          </cell>
          <cell r="K2386" t="str">
            <v>C</v>
          </cell>
          <cell r="L2386" t="str">
            <v>T1</v>
          </cell>
          <cell r="M2386">
            <v>238</v>
          </cell>
          <cell r="N2386">
            <v>238</v>
          </cell>
          <cell r="P2386" t="str">
            <v>Điện châm (có kim dài)</v>
          </cell>
          <cell r="Q2386">
            <v>55126</v>
          </cell>
          <cell r="R2386">
            <v>23281.043478260901</v>
          </cell>
          <cell r="S2386">
            <v>78400</v>
          </cell>
          <cell r="T2386">
            <v>30265.35652173917</v>
          </cell>
          <cell r="U2386">
            <v>85391.356521739173</v>
          </cell>
          <cell r="V2386">
            <v>85300</v>
          </cell>
          <cell r="W2386">
            <v>3415.6542608695672</v>
          </cell>
          <cell r="X2386">
            <v>88807.010782608733</v>
          </cell>
        </row>
        <row r="2387">
          <cell r="E2387" t="str">
            <v>37.8C00.0230</v>
          </cell>
          <cell r="F2387" t="str">
            <v>03. NHI KHOA</v>
          </cell>
          <cell r="G2387" t="str">
            <v>3.321</v>
          </cell>
          <cell r="H2387" t="str">
            <v>Điện mãng châm điều trị tăng huyết áp</v>
          </cell>
          <cell r="I2387" t="str">
            <v>Điện mãng châm điều trị tăng huyết áp [kim ngắn]</v>
          </cell>
          <cell r="J2387" t="str">
            <v>Điện mãng châm điều trị tăng huyết áp</v>
          </cell>
          <cell r="K2387" t="str">
            <v>C</v>
          </cell>
          <cell r="L2387" t="str">
            <v>T1</v>
          </cell>
          <cell r="M2387">
            <v>239</v>
          </cell>
          <cell r="N2387">
            <v>239</v>
          </cell>
          <cell r="P2387" t="str">
            <v>Điện châm (kim ngắn)</v>
          </cell>
          <cell r="Q2387">
            <v>48126</v>
          </cell>
          <cell r="R2387">
            <v>23281.043478260901</v>
          </cell>
          <cell r="S2387">
            <v>71400</v>
          </cell>
          <cell r="T2387">
            <v>30265.35652173917</v>
          </cell>
          <cell r="U2387">
            <v>78391.356521739173</v>
          </cell>
          <cell r="V2387">
            <v>78300</v>
          </cell>
          <cell r="W2387">
            <v>3135.6542608695672</v>
          </cell>
          <cell r="X2387">
            <v>81527.010782608733</v>
          </cell>
        </row>
        <row r="2388">
          <cell r="E2388" t="str">
            <v>15.8C00.2046</v>
          </cell>
          <cell r="F2388" t="str">
            <v>03. NHI KHOA</v>
          </cell>
          <cell r="G2388" t="str">
            <v>3.300</v>
          </cell>
          <cell r="H2388" t="str">
            <v>Điện mãng châm điều trị teo cơ</v>
          </cell>
          <cell r="I2388" t="str">
            <v>Điện mãng châm điều trị teo cơ [kim dài]</v>
          </cell>
          <cell r="J2388" t="str">
            <v>Điện mãng châm điều trị teo cơ</v>
          </cell>
          <cell r="K2388" t="str">
            <v>C</v>
          </cell>
          <cell r="L2388" t="str">
            <v>T1</v>
          </cell>
          <cell r="M2388">
            <v>238</v>
          </cell>
          <cell r="N2388">
            <v>238</v>
          </cell>
          <cell r="P2388" t="str">
            <v>Điện châm (có kim dài)</v>
          </cell>
          <cell r="Q2388">
            <v>55126</v>
          </cell>
          <cell r="R2388">
            <v>23281.043478260901</v>
          </cell>
          <cell r="S2388">
            <v>78400</v>
          </cell>
          <cell r="T2388">
            <v>30265.35652173917</v>
          </cell>
          <cell r="U2388">
            <v>85391.356521739173</v>
          </cell>
          <cell r="V2388">
            <v>85300</v>
          </cell>
          <cell r="W2388">
            <v>3415.6542608695672</v>
          </cell>
          <cell r="X2388">
            <v>88807.010782608733</v>
          </cell>
        </row>
        <row r="2389">
          <cell r="E2389" t="str">
            <v>37.8C00.0230</v>
          </cell>
          <cell r="F2389" t="str">
            <v>03. NHI KHOA</v>
          </cell>
          <cell r="G2389" t="str">
            <v>3.300</v>
          </cell>
          <cell r="H2389" t="str">
            <v>Điện mãng châm điều trị teo cơ</v>
          </cell>
          <cell r="I2389" t="str">
            <v>Điện mãng châm điều trị teo cơ [kim ngắn]</v>
          </cell>
          <cell r="J2389" t="str">
            <v>Điện mãng châm điều trị teo cơ</v>
          </cell>
          <cell r="K2389" t="str">
            <v>C</v>
          </cell>
          <cell r="L2389" t="str">
            <v>T1</v>
          </cell>
          <cell r="M2389">
            <v>239</v>
          </cell>
          <cell r="N2389">
            <v>239</v>
          </cell>
          <cell r="P2389" t="str">
            <v>Điện châm (kim ngắn)</v>
          </cell>
          <cell r="Q2389">
            <v>48126</v>
          </cell>
          <cell r="R2389">
            <v>23281.043478260901</v>
          </cell>
          <cell r="S2389">
            <v>71400</v>
          </cell>
          <cell r="T2389">
            <v>30265.35652173917</v>
          </cell>
          <cell r="U2389">
            <v>78391.356521739173</v>
          </cell>
          <cell r="V2389">
            <v>78300</v>
          </cell>
          <cell r="W2389">
            <v>3135.6542608695672</v>
          </cell>
          <cell r="X2389">
            <v>81527.010782608733</v>
          </cell>
        </row>
        <row r="2390">
          <cell r="E2390" t="str">
            <v>37.8C00.0253</v>
          </cell>
          <cell r="F2390" t="str">
            <v>03. NHI KHOA</v>
          </cell>
          <cell r="G2390" t="str">
            <v>3.708</v>
          </cell>
          <cell r="H2390" t="str">
            <v>Siêu âm điều trị</v>
          </cell>
          <cell r="I2390" t="str">
            <v>Siêu âm điều trị</v>
          </cell>
          <cell r="J2390" t="str">
            <v>Siêu âm điều trị</v>
          </cell>
          <cell r="K2390" t="str">
            <v>B</v>
          </cell>
          <cell r="L2390" t="str">
            <v>T3</v>
          </cell>
          <cell r="M2390">
            <v>262</v>
          </cell>
          <cell r="N2390">
            <v>262</v>
          </cell>
          <cell r="P2390" t="str">
            <v>Siêu âm điều trị</v>
          </cell>
          <cell r="Q2390">
            <v>40200</v>
          </cell>
          <cell r="R2390">
            <v>6573.9130434782601</v>
          </cell>
          <cell r="S2390">
            <v>46700</v>
          </cell>
          <cell r="T2390">
            <v>8546.0869565217381</v>
          </cell>
          <cell r="U2390">
            <v>48746.086956521736</v>
          </cell>
          <cell r="V2390">
            <v>48700</v>
          </cell>
          <cell r="W2390">
            <v>1949.8434782608695</v>
          </cell>
          <cell r="X2390">
            <v>50695.930434782604</v>
          </cell>
        </row>
        <row r="2391">
          <cell r="E2391" t="str">
            <v>37.8C00.0253</v>
          </cell>
          <cell r="F2391" t="str">
            <v>11. BỎNG</v>
          </cell>
          <cell r="G2391" t="str">
            <v>11.124</v>
          </cell>
          <cell r="H2391" t="str">
            <v>Điều trị sẹo bỏng bằng siêu âm kết hợp với thuốc</v>
          </cell>
          <cell r="I2391" t="str">
            <v>Điều trị sẹo bỏng bằng siêu âm kết hợp với thuốc</v>
          </cell>
          <cell r="J2391" t="str">
            <v>Điều trị sẹo bỏng bằng siêu âm kết hợp với thuốc</v>
          </cell>
          <cell r="K2391" t="str">
            <v>B</v>
          </cell>
          <cell r="L2391" t="str">
            <v>T3</v>
          </cell>
          <cell r="M2391">
            <v>262</v>
          </cell>
          <cell r="N2391">
            <v>262</v>
          </cell>
          <cell r="P2391" t="str">
            <v>Siêu âm điều trị</v>
          </cell>
          <cell r="Q2391">
            <v>40200</v>
          </cell>
          <cell r="R2391">
            <v>6573.9130434782601</v>
          </cell>
          <cell r="S2391">
            <v>46700</v>
          </cell>
          <cell r="T2391">
            <v>8546.0869565217381</v>
          </cell>
          <cell r="U2391">
            <v>48746.086956521736</v>
          </cell>
          <cell r="V2391">
            <v>48700</v>
          </cell>
          <cell r="W2391">
            <v>1949.8434782608695</v>
          </cell>
          <cell r="X2391">
            <v>50695.930434782604</v>
          </cell>
        </row>
        <row r="2392">
          <cell r="E2392" t="str">
            <v>37.8C00.0253</v>
          </cell>
          <cell r="F2392" t="str">
            <v>17. PHỤC HỒI CHỨC NĂNG</v>
          </cell>
          <cell r="G2392" t="str">
            <v>17.8</v>
          </cell>
          <cell r="H2392" t="str">
            <v>Điều trị bằng siêu âm</v>
          </cell>
          <cell r="I2392" t="str">
            <v>Điều trị bằng siêu âm</v>
          </cell>
          <cell r="J2392" t="str">
            <v>Điều trị bằng siêu âm</v>
          </cell>
          <cell r="K2392" t="str">
            <v>C</v>
          </cell>
          <cell r="L2392" t="str">
            <v>T3</v>
          </cell>
          <cell r="M2392">
            <v>262</v>
          </cell>
          <cell r="N2392">
            <v>262</v>
          </cell>
          <cell r="P2392" t="str">
            <v>Siêu âm điều trị</v>
          </cell>
          <cell r="Q2392">
            <v>40200</v>
          </cell>
          <cell r="R2392">
            <v>6573.9130434782601</v>
          </cell>
          <cell r="S2392">
            <v>46700</v>
          </cell>
          <cell r="T2392">
            <v>8546.0869565217381</v>
          </cell>
          <cell r="U2392">
            <v>48746.086956521736</v>
          </cell>
          <cell r="V2392">
            <v>48700</v>
          </cell>
          <cell r="W2392">
            <v>1949.8434782608695</v>
          </cell>
          <cell r="X2392">
            <v>50695.930434782604</v>
          </cell>
        </row>
        <row r="2393">
          <cell r="E2393" t="str">
            <v>37.8C00.0254</v>
          </cell>
          <cell r="F2393" t="str">
            <v>03. NHI KHOA</v>
          </cell>
          <cell r="G2393" t="str">
            <v>3.705</v>
          </cell>
          <cell r="H2393" t="str">
            <v>Điều trị bằng sóng ngắn và sóng cực ngắn</v>
          </cell>
          <cell r="I2393" t="str">
            <v>Điều trị bằng sóng ngắn và sóng cực ngắn</v>
          </cell>
          <cell r="J2393" t="str">
            <v>Điều trị bằng sóng ngắn và sóng cực ngắn</v>
          </cell>
          <cell r="K2393" t="str">
            <v>B</v>
          </cell>
          <cell r="L2393" t="str">
            <v>T3</v>
          </cell>
          <cell r="M2393">
            <v>263</v>
          </cell>
          <cell r="N2393">
            <v>263</v>
          </cell>
          <cell r="P2393" t="str">
            <v>Sóng ngắn</v>
          </cell>
          <cell r="Q2393">
            <v>24162</v>
          </cell>
          <cell r="R2393">
            <v>13050.782608695699</v>
          </cell>
          <cell r="S2393">
            <v>37200</v>
          </cell>
          <cell r="T2393">
            <v>16966.017391304409</v>
          </cell>
          <cell r="U2393">
            <v>41128.017391304413</v>
          </cell>
          <cell r="V2393">
            <v>41100</v>
          </cell>
          <cell r="W2393">
            <v>1645.1206956521764</v>
          </cell>
          <cell r="X2393">
            <v>42773.138086956591</v>
          </cell>
        </row>
        <row r="2394">
          <cell r="E2394" t="str">
            <v>15.8C00.2046</v>
          </cell>
          <cell r="F2394" t="str">
            <v>03. NHI KHOA</v>
          </cell>
          <cell r="G2394" t="str">
            <v>3.319</v>
          </cell>
          <cell r="H2394" t="str">
            <v>Điện mãng châm điều trị thất ngôn</v>
          </cell>
          <cell r="I2394" t="str">
            <v>Điện mãng châm điều trị thất ngôn [kim dài]</v>
          </cell>
          <cell r="J2394" t="str">
            <v>Điện mãng châm điều trị thất ngôn</v>
          </cell>
          <cell r="K2394" t="str">
            <v>C</v>
          </cell>
          <cell r="L2394" t="str">
            <v>T1</v>
          </cell>
          <cell r="M2394">
            <v>238</v>
          </cell>
          <cell r="N2394">
            <v>238</v>
          </cell>
          <cell r="P2394" t="str">
            <v>Điện châm (có kim dài)</v>
          </cell>
          <cell r="Q2394">
            <v>55126</v>
          </cell>
          <cell r="R2394">
            <v>23281.043478260901</v>
          </cell>
          <cell r="S2394">
            <v>78400</v>
          </cell>
          <cell r="T2394">
            <v>30265.35652173917</v>
          </cell>
          <cell r="U2394">
            <v>85391.356521739173</v>
          </cell>
          <cell r="V2394">
            <v>85300</v>
          </cell>
          <cell r="W2394">
            <v>3415.6542608695672</v>
          </cell>
          <cell r="X2394">
            <v>88807.010782608733</v>
          </cell>
        </row>
        <row r="2395">
          <cell r="E2395" t="str">
            <v>37.8C00.0254</v>
          </cell>
          <cell r="F2395" t="str">
            <v>17. PHỤC HỒI CHỨC NĂNG</v>
          </cell>
          <cell r="G2395" t="str">
            <v>17.2</v>
          </cell>
          <cell r="H2395" t="str">
            <v>Điều trị bằng sóng cực ngắn</v>
          </cell>
          <cell r="I2395" t="str">
            <v>Điều trị bằng sóng cực ngắn</v>
          </cell>
          <cell r="J2395" t="str">
            <v>Điều trị bằng sóng cực ngắn</v>
          </cell>
          <cell r="K2395" t="str">
            <v>B</v>
          </cell>
          <cell r="L2395" t="str">
            <v>T3</v>
          </cell>
          <cell r="M2395">
            <v>263</v>
          </cell>
          <cell r="N2395">
            <v>263</v>
          </cell>
          <cell r="P2395" t="str">
            <v>Sóng ngắn</v>
          </cell>
          <cell r="Q2395">
            <v>24162</v>
          </cell>
          <cell r="R2395">
            <v>13050.782608695699</v>
          </cell>
          <cell r="S2395">
            <v>37200</v>
          </cell>
          <cell r="T2395">
            <v>16966.017391304409</v>
          </cell>
          <cell r="U2395">
            <v>41128.017391304413</v>
          </cell>
          <cell r="V2395">
            <v>41100</v>
          </cell>
          <cell r="W2395">
            <v>1645.1206956521764</v>
          </cell>
          <cell r="X2395">
            <v>42773.138086956591</v>
          </cell>
        </row>
        <row r="2396">
          <cell r="E2396" t="str">
            <v>37.8C00.0254</v>
          </cell>
          <cell r="F2396" t="str">
            <v>17. PHỤC HỒI CHỨC NĂNG</v>
          </cell>
          <cell r="G2396" t="str">
            <v>17.1</v>
          </cell>
          <cell r="H2396" t="str">
            <v>Điều trị bằng sóng ngắn</v>
          </cell>
          <cell r="I2396" t="str">
            <v>Điều trị bằng sóng ngắn</v>
          </cell>
          <cell r="J2396" t="str">
            <v>Điều trị bằng sóng ngắn</v>
          </cell>
          <cell r="K2396" t="str">
            <v>C</v>
          </cell>
          <cell r="L2396" t="str">
            <v>T3</v>
          </cell>
          <cell r="M2396">
            <v>263</v>
          </cell>
          <cell r="N2396">
            <v>263</v>
          </cell>
          <cell r="P2396" t="str">
            <v>Sóng ngắn</v>
          </cell>
          <cell r="Q2396">
            <v>24162</v>
          </cell>
          <cell r="R2396">
            <v>13050.782608695699</v>
          </cell>
          <cell r="S2396">
            <v>37200</v>
          </cell>
          <cell r="T2396">
            <v>16966.017391304409</v>
          </cell>
          <cell r="U2396">
            <v>41128.017391304413</v>
          </cell>
          <cell r="V2396">
            <v>41100</v>
          </cell>
          <cell r="W2396">
            <v>1645.1206956521764</v>
          </cell>
          <cell r="X2396">
            <v>42773.138086956591</v>
          </cell>
        </row>
        <row r="2397">
          <cell r="E2397" t="str">
            <v>37.8C00.0254</v>
          </cell>
          <cell r="F2397" t="str">
            <v>17. PHỤC HỒI CHỨC NĂNG</v>
          </cell>
          <cell r="G2397" t="str">
            <v>17.3</v>
          </cell>
          <cell r="H2397" t="str">
            <v>Điều trị bằng vi sóng</v>
          </cell>
          <cell r="I2397" t="str">
            <v>Điều trị bằng vi sóng</v>
          </cell>
          <cell r="J2397" t="str">
            <v>Điều trị bằng vi sóng</v>
          </cell>
          <cell r="K2397" t="str">
            <v>B</v>
          </cell>
          <cell r="L2397" t="str">
            <v>T3</v>
          </cell>
          <cell r="M2397">
            <v>263</v>
          </cell>
          <cell r="N2397">
            <v>263</v>
          </cell>
          <cell r="P2397" t="str">
            <v>Sóng ngắn</v>
          </cell>
          <cell r="Q2397">
            <v>24162</v>
          </cell>
          <cell r="R2397">
            <v>13050.782608695699</v>
          </cell>
          <cell r="S2397">
            <v>37200</v>
          </cell>
          <cell r="T2397">
            <v>16966.017391304409</v>
          </cell>
          <cell r="U2397">
            <v>41128.017391304413</v>
          </cell>
          <cell r="V2397">
            <v>41100</v>
          </cell>
          <cell r="W2397">
            <v>1645.1206956521764</v>
          </cell>
          <cell r="X2397">
            <v>42773.138086956591</v>
          </cell>
        </row>
        <row r="2398">
          <cell r="E2398" t="str">
            <v>37.8C00.0254</v>
          </cell>
          <cell r="F2398" t="str">
            <v>5. DA LIỄU</v>
          </cell>
          <cell r="G2398" t="str">
            <v>5.107</v>
          </cell>
          <cell r="H2398" t="str">
            <v>Điều trị mụn trứng cá bằng chiếu đèn LED</v>
          </cell>
          <cell r="I2398" t="str">
            <v>Điều trị mụn trứng cá bằng chiếu đèn LED</v>
          </cell>
          <cell r="J2398" t="str">
            <v>Điều trị mụn trứng cá bằng chiếu đèn LED</v>
          </cell>
          <cell r="K2398" t="str">
            <v>B</v>
          </cell>
          <cell r="L2398" t="str">
            <v>T3</v>
          </cell>
          <cell r="M2398">
            <v>263</v>
          </cell>
          <cell r="N2398">
            <v>263</v>
          </cell>
          <cell r="P2398" t="str">
            <v>Sóng ngắn</v>
          </cell>
          <cell r="Q2398">
            <v>24162</v>
          </cell>
          <cell r="R2398">
            <v>13050.782608695699</v>
          </cell>
          <cell r="S2398">
            <v>37200</v>
          </cell>
          <cell r="T2398">
            <v>16966.017391304409</v>
          </cell>
          <cell r="U2398">
            <v>41128.017391304413</v>
          </cell>
          <cell r="V2398">
            <v>41100</v>
          </cell>
          <cell r="W2398">
            <v>1645.1206956521764</v>
          </cell>
          <cell r="X2398">
            <v>42773.138086956591</v>
          </cell>
        </row>
        <row r="2399">
          <cell r="E2399" t="str">
            <v>37.8C00.0255</v>
          </cell>
          <cell r="F2399" t="str">
            <v>17. PHỤC HỒI CHỨC NĂNG</v>
          </cell>
          <cell r="G2399" t="str">
            <v>17.9</v>
          </cell>
          <cell r="H2399" t="str">
            <v>Điều trị bằng sóng xung kích</v>
          </cell>
          <cell r="I2399" t="str">
            <v>Điều trị bằng sóng xung kích</v>
          </cell>
          <cell r="J2399" t="str">
            <v>Điều trị bằng sóng xung kích</v>
          </cell>
          <cell r="K2399" t="str">
            <v>C</v>
          </cell>
          <cell r="L2399" t="str">
            <v>T3</v>
          </cell>
          <cell r="M2399">
            <v>264</v>
          </cell>
          <cell r="N2399">
            <v>264</v>
          </cell>
          <cell r="P2399" t="str">
            <v>Sóng xung kích điều trị</v>
          </cell>
          <cell r="Q2399">
            <v>45200</v>
          </cell>
          <cell r="R2399">
            <v>20034.782608695699</v>
          </cell>
          <cell r="S2399">
            <v>65200</v>
          </cell>
          <cell r="T2399">
            <v>26045.21739130441</v>
          </cell>
          <cell r="U2399">
            <v>71245.21739130441</v>
          </cell>
          <cell r="V2399">
            <v>71200</v>
          </cell>
          <cell r="W2399">
            <v>2849.8086956521765</v>
          </cell>
          <cell r="X2399">
            <v>74095.026086956583</v>
          </cell>
        </row>
        <row r="2400">
          <cell r="E2400" t="str">
            <v>37.8C00.0256</v>
          </cell>
          <cell r="F2400" t="str">
            <v>17. PHỤC HỒI CHỨC NĂNG</v>
          </cell>
          <cell r="G2400" t="str">
            <v>17.250</v>
          </cell>
          <cell r="H2400" t="str">
            <v>Tập do cứng khớp</v>
          </cell>
          <cell r="I2400" t="str">
            <v>Tập do cứng khớp</v>
          </cell>
          <cell r="J2400" t="str">
            <v>Tập do cứng khớp</v>
          </cell>
          <cell r="K2400" t="str">
            <v>D</v>
          </cell>
          <cell r="M2400">
            <v>265</v>
          </cell>
          <cell r="N2400">
            <v>265</v>
          </cell>
          <cell r="P2400" t="str">
            <v>Tập do cứng khớp</v>
          </cell>
          <cell r="Q2400">
            <v>27200</v>
          </cell>
          <cell r="R2400">
            <v>22382.608695652201</v>
          </cell>
          <cell r="S2400">
            <v>49500</v>
          </cell>
          <cell r="T2400">
            <v>29097.391304347861</v>
          </cell>
          <cell r="U2400">
            <v>56297.391304347861</v>
          </cell>
          <cell r="V2400">
            <v>56200</v>
          </cell>
          <cell r="W2400">
            <v>2251.8956521739146</v>
          </cell>
          <cell r="X2400">
            <v>58549.286956521777</v>
          </cell>
        </row>
        <row r="2401">
          <cell r="E2401" t="str">
            <v>37.8C00.0258</v>
          </cell>
          <cell r="F2401" t="str">
            <v>17. PHỤC HỒI CHỨC NĂNG</v>
          </cell>
          <cell r="G2401" t="str">
            <v>17.102</v>
          </cell>
          <cell r="H2401" t="str">
            <v>Tập tri giác và nhận thức</v>
          </cell>
          <cell r="I2401" t="str">
            <v>Tập tri giác và nhận thức</v>
          </cell>
          <cell r="J2401" t="str">
            <v>Tập tri giác và nhận thức</v>
          </cell>
          <cell r="K2401" t="str">
            <v>D</v>
          </cell>
          <cell r="L2401" t="str">
            <v>T3</v>
          </cell>
          <cell r="M2401">
            <v>267</v>
          </cell>
          <cell r="N2401">
            <v>267</v>
          </cell>
          <cell r="P2401" t="str">
            <v>Tập do liệt thần kinh trung ương</v>
          </cell>
          <cell r="Q2401">
            <v>25000</v>
          </cell>
          <cell r="R2401">
            <v>20347.826086956498</v>
          </cell>
          <cell r="S2401">
            <v>45300</v>
          </cell>
          <cell r="T2401">
            <v>26452.173913043447</v>
          </cell>
          <cell r="U2401">
            <v>51452.173913043443</v>
          </cell>
          <cell r="V2401">
            <v>51400</v>
          </cell>
          <cell r="W2401">
            <v>2058.0869565217376</v>
          </cell>
          <cell r="X2401">
            <v>53510.26086956518</v>
          </cell>
        </row>
        <row r="2402">
          <cell r="E2402" t="str">
            <v>37.8C00.0259</v>
          </cell>
          <cell r="F2402" t="str">
            <v>8. Y HỌC CỔ TRUYỀN</v>
          </cell>
          <cell r="G2402" t="str">
            <v>8.28</v>
          </cell>
          <cell r="H2402" t="str">
            <v>Luyện tập dưỡng sinh</v>
          </cell>
          <cell r="I2402" t="str">
            <v>Luyện tập dưỡng sinh</v>
          </cell>
          <cell r="J2402" t="str">
            <v>Luyện tập dưỡng sinh</v>
          </cell>
          <cell r="K2402" t="str">
            <v>D</v>
          </cell>
          <cell r="M2402">
            <v>268</v>
          </cell>
          <cell r="N2402">
            <v>268</v>
          </cell>
          <cell r="P2402" t="str">
            <v>Tập dưỡng sinh</v>
          </cell>
          <cell r="Q2402">
            <v>7000</v>
          </cell>
          <cell r="R2402">
            <v>20347.826086956498</v>
          </cell>
          <cell r="S2402">
            <v>27300</v>
          </cell>
          <cell r="T2402">
            <v>26452.173913043447</v>
          </cell>
          <cell r="U2402">
            <v>33452.173913043443</v>
          </cell>
          <cell r="V2402">
            <v>33400</v>
          </cell>
          <cell r="W2402">
            <v>1338.0869565217379</v>
          </cell>
          <cell r="X2402">
            <v>34790.26086956518</v>
          </cell>
        </row>
        <row r="2403">
          <cell r="E2403" t="str">
            <v>37.8C00.0260</v>
          </cell>
          <cell r="F2403" t="str">
            <v>17. PHỤC HỒI CHỨC NĂNG</v>
          </cell>
          <cell r="G2403" t="str">
            <v>17.108</v>
          </cell>
          <cell r="H2403" t="str">
            <v>Tập giao tiếp (ngôn ngữ ký hiệu, hình ảnh…)</v>
          </cell>
          <cell r="I2403" t="str">
            <v>Tập giao tiếp (ngôn ngữ ký hiệu, hình ảnh…)</v>
          </cell>
          <cell r="J2403" t="str">
            <v>Tập giao tiếp (ngôn ngữ ký hiệu, hình ảnh…)</v>
          </cell>
          <cell r="K2403" t="str">
            <v>D</v>
          </cell>
          <cell r="M2403">
            <v>269</v>
          </cell>
          <cell r="N2403">
            <v>269</v>
          </cell>
          <cell r="P2403" t="str">
            <v>Tập giao tiếp (ngôn ngữ, ký hiệu, hình ảnh...)</v>
          </cell>
          <cell r="Q2403">
            <v>28100</v>
          </cell>
          <cell r="R2403">
            <v>38034.782608695597</v>
          </cell>
          <cell r="S2403">
            <v>66100</v>
          </cell>
          <cell r="T2403">
            <v>49445.217391304279</v>
          </cell>
          <cell r="U2403">
            <v>77545.217391304279</v>
          </cell>
          <cell r="V2403">
            <v>77500</v>
          </cell>
          <cell r="W2403">
            <v>3101.8086956521711</v>
          </cell>
          <cell r="X2403">
            <v>80647.026086956452</v>
          </cell>
        </row>
        <row r="2404">
          <cell r="E2404" t="str">
            <v>37.8C00.0261</v>
          </cell>
          <cell r="F2404" t="str">
            <v>03. NHI KHOA</v>
          </cell>
          <cell r="G2404" t="str">
            <v>3.901</v>
          </cell>
          <cell r="H2404" t="str">
            <v>Tập luyện với ghế tập cơ 4 đầu đùi</v>
          </cell>
          <cell r="I2404" t="str">
            <v>Tập luyện với ghế tập cơ 4 đầu đùi</v>
          </cell>
          <cell r="J2404" t="str">
            <v>Tập luyện với ghế tập cơ 4 đầu đùi</v>
          </cell>
          <cell r="K2404" t="str">
            <v>D</v>
          </cell>
          <cell r="M2404">
            <v>270</v>
          </cell>
          <cell r="N2404">
            <v>270</v>
          </cell>
          <cell r="P2404" t="str">
            <v>Tập luyện với ghế tập cơ bốn đầu đùi</v>
          </cell>
          <cell r="Q2404">
            <v>5000</v>
          </cell>
          <cell r="R2404">
            <v>7513.04347826087</v>
          </cell>
          <cell r="S2404">
            <v>12500</v>
          </cell>
          <cell r="T2404">
            <v>9766.9565217391319</v>
          </cell>
          <cell r="U2404">
            <v>14766.956521739132</v>
          </cell>
          <cell r="V2404">
            <v>14700</v>
          </cell>
          <cell r="W2404">
            <v>590.67826086956529</v>
          </cell>
          <cell r="X2404">
            <v>15357.634782608697</v>
          </cell>
        </row>
        <row r="2405">
          <cell r="E2405" t="str">
            <v>37.8C00.0261</v>
          </cell>
          <cell r="F2405" t="str">
            <v>17. PHỤC HỒI CHỨC NĂNG</v>
          </cell>
          <cell r="G2405" t="str">
            <v>17.70</v>
          </cell>
          <cell r="H2405" t="str">
            <v>Tập với ghế tập mạnh cơ tứ đầu đùi</v>
          </cell>
          <cell r="I2405" t="str">
            <v>Tập với ghế tập mạnh cơ tứ đầu đùi</v>
          </cell>
          <cell r="J2405" t="str">
            <v>Tập với ghế tập mạnh cơ Tứ đầu đùi</v>
          </cell>
          <cell r="K2405" t="str">
            <v>D</v>
          </cell>
          <cell r="M2405">
            <v>270</v>
          </cell>
          <cell r="N2405">
            <v>270</v>
          </cell>
          <cell r="P2405" t="str">
            <v>Tập luyện với ghế tập cơ bốn đầu đùi</v>
          </cell>
          <cell r="Q2405">
            <v>5000</v>
          </cell>
          <cell r="R2405">
            <v>7513.04347826087</v>
          </cell>
          <cell r="S2405">
            <v>12500</v>
          </cell>
          <cell r="T2405">
            <v>9766.9565217391319</v>
          </cell>
          <cell r="U2405">
            <v>14766.956521739132</v>
          </cell>
          <cell r="V2405">
            <v>14700</v>
          </cell>
          <cell r="W2405">
            <v>590.67826086956529</v>
          </cell>
          <cell r="X2405">
            <v>15357.634782608697</v>
          </cell>
        </row>
        <row r="2406">
          <cell r="E2406" t="str">
            <v>37.8C00.0262</v>
          </cell>
          <cell r="F2406" t="str">
            <v>03. NHI KHOA</v>
          </cell>
          <cell r="G2406" t="str">
            <v>3.130</v>
          </cell>
          <cell r="H2406" t="str">
            <v>Vận động trị liệu bàng quang</v>
          </cell>
          <cell r="I2406" t="str">
            <v>Vận động trị liệu bàng quang</v>
          </cell>
          <cell r="J2406" t="str">
            <v>Vận động trị liệu bàng quang</v>
          </cell>
          <cell r="K2406" t="str">
            <v>C</v>
          </cell>
          <cell r="L2406" t="str">
            <v>T3</v>
          </cell>
          <cell r="M2406">
            <v>271</v>
          </cell>
          <cell r="N2406">
            <v>271</v>
          </cell>
          <cell r="P2406" t="str">
            <v>Tập mạnh cơ đáy chậu (cơ sản chậu, Pelvis floor)</v>
          </cell>
          <cell r="Q2406">
            <v>274000</v>
          </cell>
          <cell r="R2406">
            <v>34434.782608695597</v>
          </cell>
          <cell r="S2406">
            <v>308000</v>
          </cell>
          <cell r="T2406">
            <v>44765.217391304272</v>
          </cell>
          <cell r="U2406">
            <v>318765.21739130426</v>
          </cell>
          <cell r="V2406">
            <v>318700</v>
          </cell>
          <cell r="W2406">
            <v>12750.60869565217</v>
          </cell>
          <cell r="X2406">
            <v>331515.82608695643</v>
          </cell>
        </row>
        <row r="2407">
          <cell r="E2407" t="str">
            <v>37.8C00.0262</v>
          </cell>
          <cell r="F2407" t="str">
            <v>17. PHỤC HỒI CHỨC NĂNG</v>
          </cell>
          <cell r="G2407" t="str">
            <v>17.91</v>
          </cell>
          <cell r="H2407" t="str">
            <v>Tập mạnh cơ đáy chậu (cơ sàn chậu, pelvis floor)</v>
          </cell>
          <cell r="I2407" t="str">
            <v>Tập mạnh cơ đáy chậu (cơ sàn chậu, pelvis floor)</v>
          </cell>
          <cell r="J2407" t="str">
            <v>Tập mạnh cơ đáy chậu (cơ sàn chậu, Pelvis floor)</v>
          </cell>
          <cell r="K2407" t="str">
            <v>D</v>
          </cell>
          <cell r="L2407" t="str">
            <v>T3</v>
          </cell>
          <cell r="M2407">
            <v>271</v>
          </cell>
          <cell r="N2407">
            <v>271</v>
          </cell>
          <cell r="P2407" t="str">
            <v>Tập mạnh cơ đáy chậu (cơ sản chậu, Pelvis floor)</v>
          </cell>
          <cell r="Q2407">
            <v>274000</v>
          </cell>
          <cell r="R2407">
            <v>34434.782608695597</v>
          </cell>
          <cell r="S2407">
            <v>308000</v>
          </cell>
          <cell r="T2407">
            <v>44765.217391304272</v>
          </cell>
          <cell r="U2407">
            <v>318765.21739130426</v>
          </cell>
          <cell r="V2407">
            <v>318700</v>
          </cell>
          <cell r="W2407">
            <v>12750.60869565217</v>
          </cell>
          <cell r="X2407">
            <v>331515.82608695643</v>
          </cell>
        </row>
        <row r="2408">
          <cell r="E2408" t="str">
            <v>37.8C00.0230</v>
          </cell>
          <cell r="F2408" t="str">
            <v>03. NHI KHOA</v>
          </cell>
          <cell r="G2408" t="str">
            <v>3.319</v>
          </cell>
          <cell r="H2408" t="str">
            <v>Điện mãng châm điều trị thất ngôn</v>
          </cell>
          <cell r="I2408" t="str">
            <v>Điện mãng châm điều trị thất ngôn [kim ngắn]</v>
          </cell>
          <cell r="J2408" t="str">
            <v>Điện mãng châm điều trị thất ngôn</v>
          </cell>
          <cell r="K2408" t="str">
            <v>C</v>
          </cell>
          <cell r="L2408" t="str">
            <v>T1</v>
          </cell>
          <cell r="M2408">
            <v>239</v>
          </cell>
          <cell r="N2408">
            <v>239</v>
          </cell>
          <cell r="P2408" t="str">
            <v>Điện châm (kim ngắn)</v>
          </cell>
          <cell r="Q2408">
            <v>48126</v>
          </cell>
          <cell r="R2408">
            <v>23281.043478260901</v>
          </cell>
          <cell r="S2408">
            <v>71400</v>
          </cell>
          <cell r="T2408">
            <v>30265.35652173917</v>
          </cell>
          <cell r="U2408">
            <v>78391.356521739173</v>
          </cell>
          <cell r="V2408">
            <v>78300</v>
          </cell>
          <cell r="W2408">
            <v>3135.6542608695672</v>
          </cell>
          <cell r="X2408">
            <v>81527.010782608733</v>
          </cell>
        </row>
        <row r="2409">
          <cell r="E2409" t="str">
            <v>37.8C00.0264</v>
          </cell>
          <cell r="F2409" t="str">
            <v>02. NỘI KHOA</v>
          </cell>
          <cell r="G2409" t="str">
            <v>2.479</v>
          </cell>
          <cell r="H2409" t="str">
            <v>Nghiệm pháp đánh giá rối loạn nuốt tại giường cho người bệnh tai biến mạch máu não</v>
          </cell>
          <cell r="I2409" t="str">
            <v>Nghiệm pháp đánh giá rối loạn nuốt tại giường cho người bệnh tai biến mạch máu não</v>
          </cell>
          <cell r="J2409" t="str">
            <v>Nghiệm pháp đánh giá rối loạn nuốt tại giường cho người bệnh tai biến mạch máu não</v>
          </cell>
          <cell r="K2409" t="str">
            <v>C</v>
          </cell>
          <cell r="L2409" t="str">
            <v>T2</v>
          </cell>
          <cell r="M2409">
            <v>273</v>
          </cell>
          <cell r="N2409">
            <v>273</v>
          </cell>
          <cell r="P2409" t="str">
            <v>Tập nuốt (không sử dụng máy)</v>
          </cell>
          <cell r="Q2409">
            <v>100000</v>
          </cell>
          <cell r="R2409">
            <v>34434.782608695597</v>
          </cell>
          <cell r="S2409">
            <v>134000</v>
          </cell>
          <cell r="T2409">
            <v>44765.217391304272</v>
          </cell>
          <cell r="U2409">
            <v>144765.21739130426</v>
          </cell>
          <cell r="V2409">
            <v>144700</v>
          </cell>
          <cell r="W2409">
            <v>5790.6086956521704</v>
          </cell>
          <cell r="X2409">
            <v>150555.82608695643</v>
          </cell>
        </row>
        <row r="2410">
          <cell r="E2410" t="str">
            <v>15.8C00.2046</v>
          </cell>
          <cell r="F2410" t="str">
            <v>03. NHI KHOA</v>
          </cell>
          <cell r="G2410" t="str">
            <v>3.330</v>
          </cell>
          <cell r="H2410" t="str">
            <v>Điện mãng châm điều trị thoái hóa khớp</v>
          </cell>
          <cell r="I2410" t="str">
            <v>Điện mãng châm điều trị thoái hóa khớp [kim dài]</v>
          </cell>
          <cell r="J2410" t="str">
            <v>Điện mãng châm điều trị thoái hoá khớp</v>
          </cell>
          <cell r="K2410" t="str">
            <v>C</v>
          </cell>
          <cell r="L2410" t="str">
            <v>T1</v>
          </cell>
          <cell r="M2410">
            <v>238</v>
          </cell>
          <cell r="N2410">
            <v>238</v>
          </cell>
          <cell r="P2410" t="str">
            <v>Điện châm (có kim dài)</v>
          </cell>
          <cell r="Q2410">
            <v>55126</v>
          </cell>
          <cell r="R2410">
            <v>23281.043478260901</v>
          </cell>
          <cell r="S2410">
            <v>78400</v>
          </cell>
          <cell r="T2410">
            <v>30265.35652173917</v>
          </cell>
          <cell r="U2410">
            <v>85391.356521739173</v>
          </cell>
          <cell r="V2410">
            <v>85300</v>
          </cell>
          <cell r="W2410">
            <v>3415.6542608695672</v>
          </cell>
          <cell r="X2410">
            <v>88807.010782608733</v>
          </cell>
        </row>
        <row r="2411">
          <cell r="E2411" t="str">
            <v>37.8C00.0265</v>
          </cell>
          <cell r="F2411" t="str">
            <v>03. NHI KHOA</v>
          </cell>
          <cell r="G2411" t="str">
            <v>3.749</v>
          </cell>
          <cell r="H2411" t="str">
            <v>Sửa lỗi phát âm</v>
          </cell>
          <cell r="I2411" t="str">
            <v>Sửa lỗi phát âm</v>
          </cell>
          <cell r="J2411" t="str">
            <v>Sửa lỗi phát âm</v>
          </cell>
          <cell r="K2411" t="str">
            <v>B</v>
          </cell>
          <cell r="M2411">
            <v>274</v>
          </cell>
          <cell r="N2411">
            <v>274</v>
          </cell>
          <cell r="P2411" t="str">
            <v>Tập sửa lỗi phát âm</v>
          </cell>
          <cell r="Q2411">
            <v>74400</v>
          </cell>
          <cell r="R2411">
            <v>38191.304347826102</v>
          </cell>
          <cell r="S2411">
            <v>112000</v>
          </cell>
          <cell r="T2411">
            <v>49648.695652173934</v>
          </cell>
          <cell r="U2411">
            <v>124048.69565217393</v>
          </cell>
          <cell r="V2411">
            <v>124000</v>
          </cell>
          <cell r="W2411">
            <v>4961.9478260869573</v>
          </cell>
          <cell r="X2411">
            <v>129010.64347826088</v>
          </cell>
        </row>
        <row r="2412">
          <cell r="E2412" t="str">
            <v>37.8C00.0265</v>
          </cell>
          <cell r="F2412" t="str">
            <v>17. PHỤC HỒI CHỨC NĂNG</v>
          </cell>
          <cell r="G2412" t="str">
            <v>17.109</v>
          </cell>
          <cell r="H2412" t="str">
            <v>Tập cho người thất ngôn</v>
          </cell>
          <cell r="I2412" t="str">
            <v>Tập cho người thất ngôn</v>
          </cell>
          <cell r="J2412" t="str">
            <v>Tập cho người thất ngôn</v>
          </cell>
          <cell r="K2412" t="str">
            <v>D</v>
          </cell>
          <cell r="L2412" t="str">
            <v>T3</v>
          </cell>
          <cell r="M2412">
            <v>274</v>
          </cell>
          <cell r="N2412">
            <v>274</v>
          </cell>
          <cell r="P2412" t="str">
            <v>Tập sửa lỗi phát âm</v>
          </cell>
          <cell r="Q2412">
            <v>74400</v>
          </cell>
          <cell r="R2412">
            <v>38191.304347826102</v>
          </cell>
          <cell r="S2412">
            <v>112000</v>
          </cell>
          <cell r="T2412">
            <v>49648.695652173934</v>
          </cell>
          <cell r="U2412">
            <v>124048.69565217393</v>
          </cell>
          <cell r="V2412">
            <v>124000</v>
          </cell>
          <cell r="W2412">
            <v>4961.9478260869573</v>
          </cell>
          <cell r="X2412">
            <v>129010.64347826088</v>
          </cell>
        </row>
        <row r="2413">
          <cell r="E2413" t="str">
            <v>37.8C00.0265</v>
          </cell>
          <cell r="F2413" t="str">
            <v>17. PHỤC HỒI CHỨC NĂNG</v>
          </cell>
          <cell r="G2413" t="str">
            <v>17.111</v>
          </cell>
          <cell r="H2413" t="str">
            <v>Tập sửa lỗi phát âm</v>
          </cell>
          <cell r="I2413" t="str">
            <v>Tập sửa lỗi phát âm</v>
          </cell>
          <cell r="J2413" t="str">
            <v>Tập sửa lỗi phát âm</v>
          </cell>
          <cell r="K2413" t="str">
            <v>D</v>
          </cell>
          <cell r="M2413">
            <v>274</v>
          </cell>
          <cell r="N2413">
            <v>274</v>
          </cell>
          <cell r="P2413" t="str">
            <v>Tập sửa lỗi phát âm</v>
          </cell>
          <cell r="Q2413">
            <v>74400</v>
          </cell>
          <cell r="R2413">
            <v>38191.304347826102</v>
          </cell>
          <cell r="S2413">
            <v>112000</v>
          </cell>
          <cell r="T2413">
            <v>49648.695652173934</v>
          </cell>
          <cell r="U2413">
            <v>124048.69565217393</v>
          </cell>
          <cell r="V2413">
            <v>124000</v>
          </cell>
          <cell r="W2413">
            <v>4961.9478260869573</v>
          </cell>
          <cell r="X2413">
            <v>129010.64347826088</v>
          </cell>
        </row>
        <row r="2414">
          <cell r="E2414" t="str">
            <v>37.8C00.0266</v>
          </cell>
          <cell r="F2414" t="str">
            <v>03. NHI KHOA</v>
          </cell>
          <cell r="G2414" t="str">
            <v>3.892</v>
          </cell>
          <cell r="H2414" t="str">
            <v>Tập vận động đoạn chi 30 phút</v>
          </cell>
          <cell r="I2414" t="str">
            <v>Tập vận động đoạn chi 30 phút</v>
          </cell>
          <cell r="J2414" t="str">
            <v>Tập vận động đoạn chi 30 phút</v>
          </cell>
          <cell r="K2414" t="str">
            <v>D</v>
          </cell>
          <cell r="L2414" t="str">
            <v>T3</v>
          </cell>
          <cell r="M2414">
            <v>275</v>
          </cell>
          <cell r="N2414">
            <v>275</v>
          </cell>
          <cell r="P2414" t="str">
            <v xml:space="preserve">Tập vận động đoạn chi </v>
          </cell>
          <cell r="Q2414">
            <v>25645</v>
          </cell>
          <cell r="R2414">
            <v>20120.869565217399</v>
          </cell>
          <cell r="S2414">
            <v>45700</v>
          </cell>
          <cell r="T2414">
            <v>26157.130434782619</v>
          </cell>
          <cell r="U2414">
            <v>51802.130434782623</v>
          </cell>
          <cell r="V2414">
            <v>51800</v>
          </cell>
          <cell r="W2414">
            <v>2072.0852173913049</v>
          </cell>
          <cell r="X2414">
            <v>53874.215652173931</v>
          </cell>
        </row>
        <row r="2415">
          <cell r="E2415" t="str">
            <v>37.8C00.0266</v>
          </cell>
          <cell r="F2415" t="str">
            <v>17. PHỤC HỒI CHỨC NĂNG</v>
          </cell>
          <cell r="G2415" t="str">
            <v>17.33</v>
          </cell>
          <cell r="H2415" t="str">
            <v>Kỹ thuật tập tay và bàn tay cho người bệnh liệt nửa người</v>
          </cell>
          <cell r="I2415" t="str">
            <v>Kỹ thuật tập tay và bàn tay cho người bệnh liệt nửa người</v>
          </cell>
          <cell r="J2415" t="str">
            <v>Kỹ thuật tập tay và bàn tay cho người bệnh liệt nửa người</v>
          </cell>
          <cell r="K2415" t="str">
            <v>D</v>
          </cell>
          <cell r="L2415" t="str">
            <v>T3</v>
          </cell>
          <cell r="M2415">
            <v>275</v>
          </cell>
          <cell r="N2415">
            <v>275</v>
          </cell>
          <cell r="P2415" t="str">
            <v xml:space="preserve">Tập vận động đoạn chi </v>
          </cell>
          <cell r="Q2415">
            <v>25645</v>
          </cell>
          <cell r="R2415">
            <v>20120.869565217399</v>
          </cell>
          <cell r="S2415">
            <v>45700</v>
          </cell>
          <cell r="T2415">
            <v>26157.130434782619</v>
          </cell>
          <cell r="U2415">
            <v>51802.130434782623</v>
          </cell>
          <cell r="V2415">
            <v>51800</v>
          </cell>
          <cell r="W2415">
            <v>2072.0852173913049</v>
          </cell>
          <cell r="X2415">
            <v>53874.215652173931</v>
          </cell>
        </row>
        <row r="2416">
          <cell r="E2416" t="str">
            <v>37.8C00.0267</v>
          </cell>
          <cell r="F2416" t="str">
            <v>03. NHI KHOA</v>
          </cell>
          <cell r="G2416" t="str">
            <v>3.894</v>
          </cell>
          <cell r="H2416" t="str">
            <v>Tập vận động toàn thân 30 phút</v>
          </cell>
          <cell r="I2416" t="str">
            <v>Tập vận động toàn thân 30 phút</v>
          </cell>
          <cell r="J2416" t="str">
            <v>Tập vận động toàn thân 30 phút</v>
          </cell>
          <cell r="K2416" t="str">
            <v>D</v>
          </cell>
          <cell r="L2416" t="str">
            <v>T3</v>
          </cell>
          <cell r="M2416">
            <v>276</v>
          </cell>
          <cell r="N2416">
            <v>276</v>
          </cell>
          <cell r="P2416" t="str">
            <v>Tập vận động toàn thân</v>
          </cell>
          <cell r="Q2416">
            <v>25233</v>
          </cell>
          <cell r="R2416">
            <v>26244</v>
          </cell>
          <cell r="S2416">
            <v>51400</v>
          </cell>
          <cell r="T2416">
            <v>34117.199999999997</v>
          </cell>
          <cell r="U2416">
            <v>59350.2</v>
          </cell>
          <cell r="V2416">
            <v>59300</v>
          </cell>
          <cell r="W2416">
            <v>2374.0079999999998</v>
          </cell>
          <cell r="X2416">
            <v>61724.207999999999</v>
          </cell>
        </row>
        <row r="2417">
          <cell r="E2417" t="str">
            <v>37.8C00.0267</v>
          </cell>
          <cell r="F2417" t="str">
            <v>17. PHỤC HỒI CHỨC NĂNG</v>
          </cell>
          <cell r="G2417" t="str">
            <v>17.34</v>
          </cell>
          <cell r="H2417" t="str">
            <v>Kỹ thuật tập đứng và đi cho người bệnh liệt nửa người</v>
          </cell>
          <cell r="I2417" t="str">
            <v>Kỹ thuật tập đứng và đi cho người bệnh liệt nửa người</v>
          </cell>
          <cell r="J2417" t="str">
            <v>Kỹ thuật tập đứng và đi cho người bệnh liệt nửa người</v>
          </cell>
          <cell r="K2417" t="str">
            <v>D</v>
          </cell>
          <cell r="L2417" t="str">
            <v>T3</v>
          </cell>
          <cell r="M2417">
            <v>276</v>
          </cell>
          <cell r="N2417">
            <v>276</v>
          </cell>
          <cell r="P2417" t="str">
            <v>Tập vận động toàn thân</v>
          </cell>
          <cell r="Q2417">
            <v>25233</v>
          </cell>
          <cell r="R2417">
            <v>26244</v>
          </cell>
          <cell r="S2417">
            <v>51400</v>
          </cell>
          <cell r="T2417">
            <v>34117.199999999997</v>
          </cell>
          <cell r="U2417">
            <v>59350.2</v>
          </cell>
          <cell r="V2417">
            <v>59300</v>
          </cell>
          <cell r="W2417">
            <v>2374.0079999999998</v>
          </cell>
          <cell r="X2417">
            <v>61724.207999999999</v>
          </cell>
        </row>
        <row r="2418">
          <cell r="E2418" t="str">
            <v>37.8C00.0267</v>
          </cell>
          <cell r="F2418" t="str">
            <v>17. PHỤC HỒI CHỨC NĂNG</v>
          </cell>
          <cell r="G2418" t="str">
            <v>17.90</v>
          </cell>
          <cell r="H2418" t="str">
            <v>Tập điều hợp vận động</v>
          </cell>
          <cell r="I2418" t="str">
            <v>Tập điều hợp vận động</v>
          </cell>
          <cell r="J2418" t="str">
            <v>Tập điều hợp vận động</v>
          </cell>
          <cell r="K2418" t="str">
            <v>D</v>
          </cell>
          <cell r="M2418">
            <v>276</v>
          </cell>
          <cell r="N2418">
            <v>276</v>
          </cell>
          <cell r="P2418" t="str">
            <v>Tập vận động toàn thân</v>
          </cell>
          <cell r="Q2418">
            <v>25233</v>
          </cell>
          <cell r="R2418">
            <v>26244</v>
          </cell>
          <cell r="S2418">
            <v>51400</v>
          </cell>
          <cell r="T2418">
            <v>34117.199999999997</v>
          </cell>
          <cell r="U2418">
            <v>59350.2</v>
          </cell>
          <cell r="V2418">
            <v>59300</v>
          </cell>
          <cell r="W2418">
            <v>2374.0079999999998</v>
          </cell>
          <cell r="X2418">
            <v>61724.207999999999</v>
          </cell>
        </row>
        <row r="2419">
          <cell r="E2419" t="str">
            <v>37.8C00.0267</v>
          </cell>
          <cell r="F2419" t="str">
            <v>17. PHỤC HỒI CHỨC NĂNG</v>
          </cell>
          <cell r="G2419" t="str">
            <v>17.39</v>
          </cell>
          <cell r="H2419" t="str">
            <v>Tập đứng thăng bằng tĩnh và động</v>
          </cell>
          <cell r="I2419" t="str">
            <v>Tập đứng thăng bằng tĩnh và động</v>
          </cell>
          <cell r="J2419" t="str">
            <v>Tập đứng thăng bằng tĩnh và động</v>
          </cell>
          <cell r="K2419" t="str">
            <v>D</v>
          </cell>
          <cell r="L2419" t="str">
            <v>T3</v>
          </cell>
          <cell r="M2419">
            <v>276</v>
          </cell>
          <cell r="N2419">
            <v>276</v>
          </cell>
          <cell r="P2419" t="str">
            <v>Tập vận động toàn thân</v>
          </cell>
          <cell r="Q2419">
            <v>25233</v>
          </cell>
          <cell r="R2419">
            <v>26244</v>
          </cell>
          <cell r="S2419">
            <v>51400</v>
          </cell>
          <cell r="T2419">
            <v>34117.199999999997</v>
          </cell>
          <cell r="U2419">
            <v>59350.2</v>
          </cell>
          <cell r="V2419">
            <v>59300</v>
          </cell>
          <cell r="W2419">
            <v>2374.0079999999998</v>
          </cell>
          <cell r="X2419">
            <v>61724.207999999999</v>
          </cell>
        </row>
        <row r="2420">
          <cell r="E2420" t="str">
            <v>37.8C00.0267</v>
          </cell>
          <cell r="F2420" t="str">
            <v>17. PHỤC HỒI CHỨC NĂNG</v>
          </cell>
          <cell r="G2420" t="str">
            <v>17.37</v>
          </cell>
          <cell r="H2420" t="str">
            <v>Tập ngồi thăng bằng tĩnh và động</v>
          </cell>
          <cell r="I2420" t="str">
            <v>Tập ngồi thăng bằng tĩnh và động</v>
          </cell>
          <cell r="J2420" t="str">
            <v>Tập ngồi thăng bằng tĩnh và động</v>
          </cell>
          <cell r="K2420" t="str">
            <v>D</v>
          </cell>
          <cell r="L2420" t="str">
            <v>T3</v>
          </cell>
          <cell r="M2420">
            <v>276</v>
          </cell>
          <cell r="N2420">
            <v>276</v>
          </cell>
          <cell r="P2420" t="str">
            <v>Tập vận động toàn thân</v>
          </cell>
          <cell r="Q2420">
            <v>25233</v>
          </cell>
          <cell r="R2420">
            <v>26244</v>
          </cell>
          <cell r="S2420">
            <v>51400</v>
          </cell>
          <cell r="T2420">
            <v>34117.199999999997</v>
          </cell>
          <cell r="U2420">
            <v>59350.2</v>
          </cell>
          <cell r="V2420">
            <v>59300</v>
          </cell>
          <cell r="W2420">
            <v>2374.0079999999998</v>
          </cell>
          <cell r="X2420">
            <v>61724.207999999999</v>
          </cell>
        </row>
        <row r="2421">
          <cell r="E2421" t="str">
            <v>37.8C00.0267</v>
          </cell>
          <cell r="F2421" t="str">
            <v>17. PHỤC HỒI CHỨC NĂNG</v>
          </cell>
          <cell r="G2421" t="str">
            <v>17.62</v>
          </cell>
          <cell r="H2421" t="str">
            <v>Tập tạo thuận thần kinh cơ cảm thụ bản thể chức năng</v>
          </cell>
          <cell r="I2421" t="str">
            <v>Tập tạo thuận thần kinh cơ cảm thụ bản thể chức năng</v>
          </cell>
          <cell r="J2421" t="str">
            <v>Tập tạo thuận thần kinh cơ cảm thụ bản thể chức năng</v>
          </cell>
          <cell r="K2421" t="str">
            <v>C</v>
          </cell>
          <cell r="L2421" t="str">
            <v>T3</v>
          </cell>
          <cell r="M2421">
            <v>276</v>
          </cell>
          <cell r="N2421">
            <v>276</v>
          </cell>
          <cell r="P2421" t="str">
            <v>Tập vận động toàn thân</v>
          </cell>
          <cell r="Q2421">
            <v>25233</v>
          </cell>
          <cell r="R2421">
            <v>26244</v>
          </cell>
          <cell r="S2421">
            <v>51400</v>
          </cell>
          <cell r="T2421">
            <v>34117.199999999997</v>
          </cell>
          <cell r="U2421">
            <v>59350.2</v>
          </cell>
          <cell r="V2421">
            <v>59300</v>
          </cell>
          <cell r="W2421">
            <v>2374.0079999999998</v>
          </cell>
          <cell r="X2421">
            <v>61724.207999999999</v>
          </cell>
        </row>
        <row r="2422">
          <cell r="E2422" t="str">
            <v>37.8C00.0267</v>
          </cell>
          <cell r="F2422" t="str">
            <v>17. PHỤC HỒI CHỨC NĂNG</v>
          </cell>
          <cell r="G2422" t="str">
            <v>17.56</v>
          </cell>
          <cell r="H2422" t="str">
            <v>Tập vận động có kháng trở</v>
          </cell>
          <cell r="I2422" t="str">
            <v>Tập vận động có kháng trở</v>
          </cell>
          <cell r="J2422" t="str">
            <v>Tập vận động có kháng trở</v>
          </cell>
          <cell r="K2422" t="str">
            <v>D</v>
          </cell>
          <cell r="L2422" t="str">
            <v>T3</v>
          </cell>
          <cell r="M2422">
            <v>276</v>
          </cell>
          <cell r="N2422">
            <v>276</v>
          </cell>
          <cell r="P2422" t="str">
            <v>Tập vận động toàn thân</v>
          </cell>
          <cell r="Q2422">
            <v>25233</v>
          </cell>
          <cell r="R2422">
            <v>26244</v>
          </cell>
          <cell r="S2422">
            <v>51400</v>
          </cell>
          <cell r="T2422">
            <v>34117.199999999997</v>
          </cell>
          <cell r="U2422">
            <v>59350.2</v>
          </cell>
          <cell r="V2422">
            <v>59300</v>
          </cell>
          <cell r="W2422">
            <v>2374.0079999999998</v>
          </cell>
          <cell r="X2422">
            <v>61724.207999999999</v>
          </cell>
        </row>
        <row r="2423">
          <cell r="E2423" t="str">
            <v>37.8C00.0267</v>
          </cell>
          <cell r="F2423" t="str">
            <v>17. PHỤC HỒI CHỨC NĂNG</v>
          </cell>
          <cell r="G2423" t="str">
            <v>17.53</v>
          </cell>
          <cell r="H2423" t="str">
            <v>Tập vận động có trợ giúp</v>
          </cell>
          <cell r="I2423" t="str">
            <v>Tập vận động có trợ giúp</v>
          </cell>
          <cell r="J2423" t="str">
            <v>Tập vận động có trợ giúp</v>
          </cell>
          <cell r="K2423" t="str">
            <v>D</v>
          </cell>
          <cell r="L2423" t="str">
            <v>T3</v>
          </cell>
          <cell r="M2423">
            <v>276</v>
          </cell>
          <cell r="N2423">
            <v>276</v>
          </cell>
          <cell r="P2423" t="str">
            <v>Tập vận động toàn thân</v>
          </cell>
          <cell r="Q2423">
            <v>25233</v>
          </cell>
          <cell r="R2423">
            <v>26244</v>
          </cell>
          <cell r="S2423">
            <v>51400</v>
          </cell>
          <cell r="T2423">
            <v>34117.199999999997</v>
          </cell>
          <cell r="U2423">
            <v>59350.2</v>
          </cell>
          <cell r="V2423">
            <v>59300</v>
          </cell>
          <cell r="W2423">
            <v>2374.0079999999998</v>
          </cell>
          <cell r="X2423">
            <v>61724.207999999999</v>
          </cell>
        </row>
        <row r="2424">
          <cell r="E2424" t="str">
            <v>37.8C00.0267</v>
          </cell>
          <cell r="F2424" t="str">
            <v>17. PHỤC HỒI CHỨC NĂNG</v>
          </cell>
          <cell r="G2424" t="str">
            <v>17.52</v>
          </cell>
          <cell r="H2424" t="str">
            <v>Tập vận động thụ động</v>
          </cell>
          <cell r="I2424" t="str">
            <v>Tập vận động thụ động</v>
          </cell>
          <cell r="J2424" t="str">
            <v>Tập vận động thụ động</v>
          </cell>
          <cell r="K2424" t="str">
            <v>D</v>
          </cell>
          <cell r="L2424" t="str">
            <v>T3</v>
          </cell>
          <cell r="M2424">
            <v>276</v>
          </cell>
          <cell r="N2424">
            <v>276</v>
          </cell>
          <cell r="P2424" t="str">
            <v>Tập vận động toàn thân</v>
          </cell>
          <cell r="Q2424">
            <v>25233</v>
          </cell>
          <cell r="R2424">
            <v>26244</v>
          </cell>
          <cell r="S2424">
            <v>51400</v>
          </cell>
          <cell r="T2424">
            <v>34117.199999999997</v>
          </cell>
          <cell r="U2424">
            <v>59350.2</v>
          </cell>
          <cell r="V2424">
            <v>59300</v>
          </cell>
          <cell r="W2424">
            <v>2374.0079999999998</v>
          </cell>
          <cell r="X2424">
            <v>61724.207999999999</v>
          </cell>
        </row>
        <row r="2425">
          <cell r="E2425" t="str">
            <v>37.8C00.0268</v>
          </cell>
          <cell r="F2425" t="str">
            <v>17. PHỤC HỒI CHỨC NĂNG</v>
          </cell>
          <cell r="G2425" t="str">
            <v>17.187</v>
          </cell>
          <cell r="H2425" t="str">
            <v>Kỹ thuật tập đi trên máy Treadmill với nâng đỡ một phần trọng lượng</v>
          </cell>
          <cell r="I2425" t="str">
            <v>Kỹ thuật tập đi trên máy Treadmill với nâng đỡ một phần trọng lượng</v>
          </cell>
          <cell r="J2425" t="str">
            <v>Kỹ thuật tập đi trên máy Treadmill với nâng đỡ một phần trọng lượng</v>
          </cell>
          <cell r="K2425" t="str">
            <v>C</v>
          </cell>
          <cell r="L2425" t="str">
            <v>T3</v>
          </cell>
          <cell r="M2425">
            <v>277</v>
          </cell>
          <cell r="N2425">
            <v>277</v>
          </cell>
          <cell r="P2425" t="str">
            <v>Tập vận động với các dụng cụ trợ giúp</v>
          </cell>
          <cell r="Q2425">
            <v>21400</v>
          </cell>
          <cell r="R2425">
            <v>9234.7826086956502</v>
          </cell>
          <cell r="S2425">
            <v>30600</v>
          </cell>
          <cell r="T2425">
            <v>12005.217391304344</v>
          </cell>
          <cell r="U2425">
            <v>33405.217391304344</v>
          </cell>
          <cell r="V2425">
            <v>33400</v>
          </cell>
          <cell r="W2425">
            <v>1336.2086956521739</v>
          </cell>
          <cell r="X2425">
            <v>34741.426086956519</v>
          </cell>
        </row>
        <row r="2426">
          <cell r="E2426" t="str">
            <v>37.8C00.0268</v>
          </cell>
          <cell r="F2426" t="str">
            <v>17. PHỤC HỒI CHỨC NĂNG</v>
          </cell>
          <cell r="G2426" t="str">
            <v>17.92</v>
          </cell>
          <cell r="H2426" t="str">
            <v>Kỹ thuật tập sử dụng và điều khiển xe lăn</v>
          </cell>
          <cell r="I2426" t="str">
            <v>Kỹ thuật tập sử dụng và điều khiển xe lăn</v>
          </cell>
          <cell r="J2426" t="str">
            <v>Kỹ thuật tập sử dụng và điều khiển xe lăn</v>
          </cell>
          <cell r="K2426" t="str">
            <v>D</v>
          </cell>
          <cell r="M2426">
            <v>277</v>
          </cell>
          <cell r="N2426">
            <v>277</v>
          </cell>
          <cell r="P2426" t="str">
            <v>Tập vận động với các dụng cụ trợ giúp</v>
          </cell>
          <cell r="Q2426">
            <v>21400</v>
          </cell>
          <cell r="R2426">
            <v>9234.7826086956502</v>
          </cell>
          <cell r="S2426">
            <v>30600</v>
          </cell>
          <cell r="T2426">
            <v>12005.217391304344</v>
          </cell>
          <cell r="U2426">
            <v>33405.217391304344</v>
          </cell>
          <cell r="V2426">
            <v>33400</v>
          </cell>
          <cell r="W2426">
            <v>1336.2086956521739</v>
          </cell>
          <cell r="X2426">
            <v>34741.426086956519</v>
          </cell>
        </row>
        <row r="2427">
          <cell r="E2427" t="str">
            <v>37.8C00.0268</v>
          </cell>
          <cell r="F2427" t="str">
            <v>17. PHỤC HỒI CHỨC NĂNG</v>
          </cell>
          <cell r="G2427" t="str">
            <v>17.48</v>
          </cell>
          <cell r="H2427" t="str">
            <v>Tập đi trên các địa hình khác nhau (dốc, sỏi, gồ ghề...)</v>
          </cell>
          <cell r="I2427" t="str">
            <v>Tập đi trên các địa hình khác nhau (dốc, sỏi, gồ ghề...)</v>
          </cell>
          <cell r="J2427" t="str">
            <v>Tập đi trên các địa hình khác nhau (dốc, sỏi, gồ ghề...)</v>
          </cell>
          <cell r="K2427" t="str">
            <v>D</v>
          </cell>
          <cell r="L2427" t="str">
            <v>T3</v>
          </cell>
          <cell r="M2427">
            <v>277</v>
          </cell>
          <cell r="N2427">
            <v>277</v>
          </cell>
          <cell r="P2427" t="str">
            <v>Tập vận động với các dụng cụ trợ giúp</v>
          </cell>
          <cell r="Q2427">
            <v>21400</v>
          </cell>
          <cell r="R2427">
            <v>9234.7826086956502</v>
          </cell>
          <cell r="S2427">
            <v>30600</v>
          </cell>
          <cell r="T2427">
            <v>12005.217391304344</v>
          </cell>
          <cell r="U2427">
            <v>33405.217391304344</v>
          </cell>
          <cell r="V2427">
            <v>33400</v>
          </cell>
          <cell r="W2427">
            <v>1336.2086956521739</v>
          </cell>
          <cell r="X2427">
            <v>34741.426086956519</v>
          </cell>
        </row>
        <row r="2428">
          <cell r="E2428" t="str">
            <v>37.8C00.0268</v>
          </cell>
          <cell r="F2428" t="str">
            <v>17. PHỤC HỒI CHỨC NĂNG</v>
          </cell>
          <cell r="G2428" t="str">
            <v>17.46</v>
          </cell>
          <cell r="H2428" t="str">
            <v>Tập đi trên máy thảm lăn (Treadmill)</v>
          </cell>
          <cell r="I2428" t="str">
            <v>Tập đi trên máy thảm lăn (Treadmill)</v>
          </cell>
          <cell r="J2428" t="str">
            <v>Tập đi trên máy thảm lăn (Treadmill)</v>
          </cell>
          <cell r="K2428" t="str">
            <v>D</v>
          </cell>
          <cell r="L2428" t="str">
            <v>T2</v>
          </cell>
          <cell r="M2428">
            <v>277</v>
          </cell>
          <cell r="N2428">
            <v>277</v>
          </cell>
          <cell r="P2428" t="str">
            <v>Tập vận động với các dụng cụ trợ giúp</v>
          </cell>
          <cell r="Q2428">
            <v>21400</v>
          </cell>
          <cell r="R2428">
            <v>9234.7826086956502</v>
          </cell>
          <cell r="S2428">
            <v>30600</v>
          </cell>
          <cell r="T2428">
            <v>12005.217391304344</v>
          </cell>
          <cell r="U2428">
            <v>33405.217391304344</v>
          </cell>
          <cell r="V2428">
            <v>33400</v>
          </cell>
          <cell r="W2428">
            <v>1336.2086956521739</v>
          </cell>
          <cell r="X2428">
            <v>34741.426086956519</v>
          </cell>
        </row>
        <row r="2429">
          <cell r="E2429" t="str">
            <v>37.8C00.0268</v>
          </cell>
          <cell r="F2429" t="str">
            <v>17. PHỤC HỒI CHỨC NĂNG</v>
          </cell>
          <cell r="G2429" t="str">
            <v>17.45</v>
          </cell>
          <cell r="H2429" t="str">
            <v>Tập đi với bàn xương cá</v>
          </cell>
          <cell r="I2429" t="str">
            <v>Tập đi với bàn xương cá</v>
          </cell>
          <cell r="J2429" t="str">
            <v>Tập đi với bàn xương cá</v>
          </cell>
          <cell r="K2429" t="str">
            <v>D</v>
          </cell>
          <cell r="M2429">
            <v>277</v>
          </cell>
          <cell r="N2429">
            <v>277</v>
          </cell>
          <cell r="P2429" t="str">
            <v>Tập vận động với các dụng cụ trợ giúp</v>
          </cell>
          <cell r="Q2429">
            <v>21400</v>
          </cell>
          <cell r="R2429">
            <v>9234.7826086956502</v>
          </cell>
          <cell r="S2429">
            <v>30600</v>
          </cell>
          <cell r="T2429">
            <v>12005.217391304344</v>
          </cell>
          <cell r="U2429">
            <v>33405.217391304344</v>
          </cell>
          <cell r="V2429">
            <v>33400</v>
          </cell>
          <cell r="W2429">
            <v>1336.2086956521739</v>
          </cell>
          <cell r="X2429">
            <v>34741.426086956519</v>
          </cell>
        </row>
        <row r="2430">
          <cell r="E2430" t="str">
            <v>37.8C00.0268</v>
          </cell>
          <cell r="F2430" t="str">
            <v>17. PHỤC HỒI CHỨC NĂNG</v>
          </cell>
          <cell r="G2430" t="str">
            <v>17.50</v>
          </cell>
          <cell r="H2430" t="str">
            <v>Tập đi với chân giả dưới gối</v>
          </cell>
          <cell r="I2430" t="str">
            <v>Tập đi với chân giả dưới gối</v>
          </cell>
          <cell r="J2430" t="str">
            <v>Tập đi với chân giả dưới gối</v>
          </cell>
          <cell r="K2430" t="str">
            <v>D</v>
          </cell>
          <cell r="L2430" t="str">
            <v>T3</v>
          </cell>
          <cell r="M2430">
            <v>277</v>
          </cell>
          <cell r="N2430">
            <v>277</v>
          </cell>
          <cell r="P2430" t="str">
            <v>Tập vận động với các dụng cụ trợ giúp</v>
          </cell>
          <cell r="Q2430">
            <v>21400</v>
          </cell>
          <cell r="R2430">
            <v>9234.7826086956502</v>
          </cell>
          <cell r="S2430">
            <v>30600</v>
          </cell>
          <cell r="T2430">
            <v>12005.217391304344</v>
          </cell>
          <cell r="U2430">
            <v>33405.217391304344</v>
          </cell>
          <cell r="V2430">
            <v>33400</v>
          </cell>
          <cell r="W2430">
            <v>1336.2086956521739</v>
          </cell>
          <cell r="X2430">
            <v>34741.426086956519</v>
          </cell>
        </row>
        <row r="2431">
          <cell r="E2431" t="str">
            <v>37.8C00.0268</v>
          </cell>
          <cell r="F2431" t="str">
            <v>17. PHỤC HỒI CHỨC NĂNG</v>
          </cell>
          <cell r="G2431" t="str">
            <v>17.49</v>
          </cell>
          <cell r="H2431" t="str">
            <v>Tập đi với chân giả trên gối</v>
          </cell>
          <cell r="I2431" t="str">
            <v>Tập đi với chân giả trên gối</v>
          </cell>
          <cell r="J2431" t="str">
            <v>Tập đi với chân giả trên gối</v>
          </cell>
          <cell r="K2431" t="str">
            <v>D</v>
          </cell>
          <cell r="L2431" t="str">
            <v>T3</v>
          </cell>
          <cell r="M2431">
            <v>277</v>
          </cell>
          <cell r="N2431">
            <v>277</v>
          </cell>
          <cell r="P2431" t="str">
            <v>Tập vận động với các dụng cụ trợ giúp</v>
          </cell>
          <cell r="Q2431">
            <v>21400</v>
          </cell>
          <cell r="R2431">
            <v>9234.7826086956502</v>
          </cell>
          <cell r="S2431">
            <v>30600</v>
          </cell>
          <cell r="T2431">
            <v>12005.217391304344</v>
          </cell>
          <cell r="U2431">
            <v>33405.217391304344</v>
          </cell>
          <cell r="V2431">
            <v>33400</v>
          </cell>
          <cell r="W2431">
            <v>1336.2086956521739</v>
          </cell>
          <cell r="X2431">
            <v>34741.426086956519</v>
          </cell>
        </row>
        <row r="2432">
          <cell r="E2432" t="str">
            <v>37.8C00.0268</v>
          </cell>
          <cell r="F2432" t="str">
            <v>17. PHỤC HỒI CHỨC NĂNG</v>
          </cell>
          <cell r="G2432" t="str">
            <v>17.44</v>
          </cell>
          <cell r="H2432" t="str">
            <v>Tập đi với gậy</v>
          </cell>
          <cell r="I2432" t="str">
            <v>Tập đi với gậy</v>
          </cell>
          <cell r="J2432" t="str">
            <v>Tập đi với gậy</v>
          </cell>
          <cell r="K2432" t="str">
            <v>D</v>
          </cell>
          <cell r="M2432">
            <v>277</v>
          </cell>
          <cell r="N2432">
            <v>277</v>
          </cell>
          <cell r="P2432" t="str">
            <v>Tập vận động với các dụng cụ trợ giúp</v>
          </cell>
          <cell r="Q2432">
            <v>21400</v>
          </cell>
          <cell r="R2432">
            <v>9234.7826086956502</v>
          </cell>
          <cell r="S2432">
            <v>30600</v>
          </cell>
          <cell r="T2432">
            <v>12005.217391304344</v>
          </cell>
          <cell r="U2432">
            <v>33405.217391304344</v>
          </cell>
          <cell r="V2432">
            <v>33400</v>
          </cell>
          <cell r="W2432">
            <v>1336.2086956521739</v>
          </cell>
          <cell r="X2432">
            <v>34741.426086956519</v>
          </cell>
        </row>
        <row r="2433">
          <cell r="E2433" t="str">
            <v>37.8C00.0268</v>
          </cell>
          <cell r="F2433" t="str">
            <v>17. PHỤC HỒI CHỨC NĂNG</v>
          </cell>
          <cell r="G2433" t="str">
            <v>17.42</v>
          </cell>
          <cell r="H2433" t="str">
            <v>Tập đi với khung tập đi</v>
          </cell>
          <cell r="I2433" t="str">
            <v>Tập đi với khung tập đi</v>
          </cell>
          <cell r="J2433" t="str">
            <v>Tập đi với khung tập đi</v>
          </cell>
          <cell r="K2433" t="str">
            <v>D</v>
          </cell>
          <cell r="M2433">
            <v>277</v>
          </cell>
          <cell r="N2433">
            <v>277</v>
          </cell>
          <cell r="P2433" t="str">
            <v>Tập vận động với các dụng cụ trợ giúp</v>
          </cell>
          <cell r="Q2433">
            <v>21400</v>
          </cell>
          <cell r="R2433">
            <v>9234.7826086956502</v>
          </cell>
          <cell r="S2433">
            <v>30600</v>
          </cell>
          <cell r="T2433">
            <v>12005.217391304344</v>
          </cell>
          <cell r="U2433">
            <v>33405.217391304344</v>
          </cell>
          <cell r="V2433">
            <v>33400</v>
          </cell>
          <cell r="W2433">
            <v>1336.2086956521739</v>
          </cell>
          <cell r="X2433">
            <v>34741.426086956519</v>
          </cell>
        </row>
        <row r="2434">
          <cell r="E2434" t="str">
            <v>37.8C00.0268</v>
          </cell>
          <cell r="F2434" t="str">
            <v>17. PHỤC HỒI CHỨC NĂNG</v>
          </cell>
          <cell r="G2434" t="str">
            <v>17.51</v>
          </cell>
          <cell r="H2434" t="str">
            <v>Tập đi với khung treo</v>
          </cell>
          <cell r="I2434" t="str">
            <v>Tập đi với khung treo</v>
          </cell>
          <cell r="J2434" t="str">
            <v>Tập đi với khung treo</v>
          </cell>
          <cell r="K2434" t="str">
            <v>D</v>
          </cell>
          <cell r="M2434">
            <v>277</v>
          </cell>
          <cell r="N2434">
            <v>277</v>
          </cell>
          <cell r="P2434" t="str">
            <v>Tập vận động với các dụng cụ trợ giúp</v>
          </cell>
          <cell r="Q2434">
            <v>21400</v>
          </cell>
          <cell r="R2434">
            <v>9234.7826086956502</v>
          </cell>
          <cell r="S2434">
            <v>30600</v>
          </cell>
          <cell r="T2434">
            <v>12005.217391304344</v>
          </cell>
          <cell r="U2434">
            <v>33405.217391304344</v>
          </cell>
          <cell r="V2434">
            <v>33400</v>
          </cell>
          <cell r="W2434">
            <v>1336.2086956521739</v>
          </cell>
          <cell r="X2434">
            <v>34741.426086956519</v>
          </cell>
        </row>
        <row r="2435">
          <cell r="E2435" t="str">
            <v>37.8C00.0268</v>
          </cell>
          <cell r="F2435" t="str">
            <v>17. PHỤC HỒI CHỨC NĂNG</v>
          </cell>
          <cell r="G2435" t="str">
            <v>17.43</v>
          </cell>
          <cell r="H2435" t="str">
            <v>Tập đi với nạng (nạng nách, nạng khuỷu)</v>
          </cell>
          <cell r="I2435" t="str">
            <v>Tập đi với nạng (nạng nách, nạng khuỷu)</v>
          </cell>
          <cell r="J2435" t="str">
            <v>Tập đi với nạng (nạng nách, nạng khuỷu)</v>
          </cell>
          <cell r="K2435" t="str">
            <v>D</v>
          </cell>
          <cell r="M2435">
            <v>277</v>
          </cell>
          <cell r="N2435">
            <v>277</v>
          </cell>
          <cell r="P2435" t="str">
            <v>Tập vận động với các dụng cụ trợ giúp</v>
          </cell>
          <cell r="Q2435">
            <v>21400</v>
          </cell>
          <cell r="R2435">
            <v>9234.7826086956502</v>
          </cell>
          <cell r="S2435">
            <v>30600</v>
          </cell>
          <cell r="T2435">
            <v>12005.217391304344</v>
          </cell>
          <cell r="U2435">
            <v>33405.217391304344</v>
          </cell>
          <cell r="V2435">
            <v>33400</v>
          </cell>
          <cell r="W2435">
            <v>1336.2086956521739</v>
          </cell>
          <cell r="X2435">
            <v>34741.426086956519</v>
          </cell>
        </row>
        <row r="2436">
          <cell r="E2436" t="str">
            <v>37.8C00.0268</v>
          </cell>
          <cell r="F2436" t="str">
            <v>17. PHỤC HỒI CHỨC NĂNG</v>
          </cell>
          <cell r="G2436" t="str">
            <v>17.41</v>
          </cell>
          <cell r="H2436" t="str">
            <v>Tập đi với thanh song song</v>
          </cell>
          <cell r="I2436" t="str">
            <v>Tập đi với thanh song song</v>
          </cell>
          <cell r="J2436" t="str">
            <v>Tập đi với thanh song song</v>
          </cell>
          <cell r="K2436" t="str">
            <v>D</v>
          </cell>
          <cell r="M2436">
            <v>277</v>
          </cell>
          <cell r="N2436">
            <v>277</v>
          </cell>
          <cell r="P2436" t="str">
            <v>Tập vận động với các dụng cụ trợ giúp</v>
          </cell>
          <cell r="Q2436">
            <v>21400</v>
          </cell>
          <cell r="R2436">
            <v>9234.7826086956502</v>
          </cell>
          <cell r="S2436">
            <v>30600</v>
          </cell>
          <cell r="T2436">
            <v>12005.217391304344</v>
          </cell>
          <cell r="U2436">
            <v>33405.217391304344</v>
          </cell>
          <cell r="V2436">
            <v>33400</v>
          </cell>
          <cell r="W2436">
            <v>1336.2086956521739</v>
          </cell>
          <cell r="X2436">
            <v>34741.426086956519</v>
          </cell>
        </row>
        <row r="2437">
          <cell r="E2437" t="str">
            <v>37.8C00.0268</v>
          </cell>
          <cell r="F2437" t="str">
            <v>17. PHỤC HỒI CHỨC NĂNG</v>
          </cell>
          <cell r="G2437" t="str">
            <v>17.47</v>
          </cell>
          <cell r="H2437" t="str">
            <v>Tập lên, xuống cầu thang</v>
          </cell>
          <cell r="I2437" t="str">
            <v>Tập lên, xuống cầu thang</v>
          </cell>
          <cell r="J2437" t="str">
            <v>Tập lên, xuống cầu thang</v>
          </cell>
          <cell r="K2437" t="str">
            <v>D</v>
          </cell>
          <cell r="L2437" t="str">
            <v>T3</v>
          </cell>
          <cell r="M2437">
            <v>277</v>
          </cell>
          <cell r="N2437">
            <v>277</v>
          </cell>
          <cell r="P2437" t="str">
            <v>Tập vận động với các dụng cụ trợ giúp</v>
          </cell>
          <cell r="Q2437">
            <v>21400</v>
          </cell>
          <cell r="R2437">
            <v>9234.7826086956502</v>
          </cell>
          <cell r="S2437">
            <v>30600</v>
          </cell>
          <cell r="T2437">
            <v>12005.217391304344</v>
          </cell>
          <cell r="U2437">
            <v>33405.217391304344</v>
          </cell>
          <cell r="V2437">
            <v>33400</v>
          </cell>
          <cell r="W2437">
            <v>1336.2086956521739</v>
          </cell>
          <cell r="X2437">
            <v>34741.426086956519</v>
          </cell>
        </row>
        <row r="2438">
          <cell r="E2438" t="str">
            <v>37.8C00.0268</v>
          </cell>
          <cell r="F2438" t="str">
            <v>17. PHỤC HỒI CHỨC NĂNG</v>
          </cell>
          <cell r="G2438" t="str">
            <v>17.68</v>
          </cell>
          <cell r="H2438" t="str">
            <v>Tập thăng bằng với bàn bập bênh</v>
          </cell>
          <cell r="I2438" t="str">
            <v>Tập thăng bằng với bàn bập bênh</v>
          </cell>
          <cell r="J2438" t="str">
            <v>Tập thăng bằng với bàn bập bênh</v>
          </cell>
          <cell r="K2438" t="str">
            <v>D</v>
          </cell>
          <cell r="L2438" t="str">
            <v>T3</v>
          </cell>
          <cell r="M2438">
            <v>277</v>
          </cell>
          <cell r="N2438">
            <v>277</v>
          </cell>
          <cell r="P2438" t="str">
            <v>Tập vận động với các dụng cụ trợ giúp</v>
          </cell>
          <cell r="Q2438">
            <v>21400</v>
          </cell>
          <cell r="R2438">
            <v>9234.7826086956502</v>
          </cell>
          <cell r="S2438">
            <v>30600</v>
          </cell>
          <cell r="T2438">
            <v>12005.217391304344</v>
          </cell>
          <cell r="U2438">
            <v>33405.217391304344</v>
          </cell>
          <cell r="V2438">
            <v>33400</v>
          </cell>
          <cell r="W2438">
            <v>1336.2086956521739</v>
          </cell>
          <cell r="X2438">
            <v>34741.426086956519</v>
          </cell>
        </row>
        <row r="2439">
          <cell r="E2439" t="str">
            <v>37.8C00.0268</v>
          </cell>
          <cell r="F2439" t="str">
            <v>17. PHỤC HỒI CHỨC NĂNG</v>
          </cell>
          <cell r="G2439" t="str">
            <v>17.59</v>
          </cell>
          <cell r="H2439" t="str">
            <v>Tập trong bồn bóng nhỏ</v>
          </cell>
          <cell r="I2439" t="str">
            <v>Tập trong bồn bóng nhỏ</v>
          </cell>
          <cell r="J2439" t="str">
            <v>Tập trong bồn bóng nhỏ</v>
          </cell>
          <cell r="K2439" t="str">
            <v>C</v>
          </cell>
          <cell r="M2439">
            <v>277</v>
          </cell>
          <cell r="N2439">
            <v>277</v>
          </cell>
          <cell r="P2439" t="str">
            <v>Tập vận động với các dụng cụ trợ giúp</v>
          </cell>
          <cell r="Q2439">
            <v>21400</v>
          </cell>
          <cell r="R2439">
            <v>9234.7826086956502</v>
          </cell>
          <cell r="S2439">
            <v>30600</v>
          </cell>
          <cell r="T2439">
            <v>12005.217391304344</v>
          </cell>
          <cell r="U2439">
            <v>33405.217391304344</v>
          </cell>
          <cell r="V2439">
            <v>33400</v>
          </cell>
          <cell r="W2439">
            <v>1336.2086956521739</v>
          </cell>
          <cell r="X2439">
            <v>34741.426086956519</v>
          </cell>
        </row>
        <row r="2440">
          <cell r="E2440" t="str">
            <v>37.8C00.0268</v>
          </cell>
          <cell r="F2440" t="str">
            <v>17. PHỤC HỒI CHỨC NĂNG</v>
          </cell>
          <cell r="G2440" t="str">
            <v>17.58</v>
          </cell>
          <cell r="H2440" t="str">
            <v>Tập vận động trên bóng</v>
          </cell>
          <cell r="I2440" t="str">
            <v>Tập vận động trên bóng</v>
          </cell>
          <cell r="J2440" t="str">
            <v>Tập vận động trên bóng</v>
          </cell>
          <cell r="K2440" t="str">
            <v>C</v>
          </cell>
          <cell r="M2440">
            <v>277</v>
          </cell>
          <cell r="N2440">
            <v>277</v>
          </cell>
          <cell r="P2440" t="str">
            <v>Tập vận động với các dụng cụ trợ giúp</v>
          </cell>
          <cell r="Q2440">
            <v>21400</v>
          </cell>
          <cell r="R2440">
            <v>9234.7826086956502</v>
          </cell>
          <cell r="S2440">
            <v>30600</v>
          </cell>
          <cell r="T2440">
            <v>12005.217391304344</v>
          </cell>
          <cell r="U2440">
            <v>33405.217391304344</v>
          </cell>
          <cell r="V2440">
            <v>33400</v>
          </cell>
          <cell r="W2440">
            <v>1336.2086956521739</v>
          </cell>
          <cell r="X2440">
            <v>34741.426086956519</v>
          </cell>
        </row>
        <row r="2441">
          <cell r="E2441" t="str">
            <v>37.8C00.0268</v>
          </cell>
          <cell r="F2441" t="str">
            <v>17. PHỤC HỒI CHỨC NĂNG</v>
          </cell>
          <cell r="G2441" t="str">
            <v>17.251</v>
          </cell>
          <cell r="H2441" t="str">
            <v>Tập vận động với các dụng cụ trợ giúp</v>
          </cell>
          <cell r="I2441" t="str">
            <v>Tập vận động với các dụng cụ trợ giúp</v>
          </cell>
          <cell r="J2441" t="str">
            <v>Tập vận động với các dụng cụ trợ giúp</v>
          </cell>
          <cell r="K2441" t="str">
            <v>D</v>
          </cell>
          <cell r="M2441">
            <v>277</v>
          </cell>
          <cell r="N2441">
            <v>277</v>
          </cell>
          <cell r="P2441" t="str">
            <v>Tập vận động với các dụng cụ trợ giúp</v>
          </cell>
          <cell r="Q2441">
            <v>21400</v>
          </cell>
          <cell r="R2441">
            <v>9234.7826086956502</v>
          </cell>
          <cell r="S2441">
            <v>30600</v>
          </cell>
          <cell r="T2441">
            <v>12005.217391304344</v>
          </cell>
          <cell r="U2441">
            <v>33405.217391304344</v>
          </cell>
          <cell r="V2441">
            <v>33400</v>
          </cell>
          <cell r="W2441">
            <v>1336.2086956521739</v>
          </cell>
          <cell r="X2441">
            <v>34741.426086956519</v>
          </cell>
        </row>
        <row r="2442">
          <cell r="E2442" t="str">
            <v>37.8C00.0268</v>
          </cell>
          <cell r="F2442" t="str">
            <v>17. PHỤC HỒI CHỨC NĂNG</v>
          </cell>
          <cell r="G2442" t="str">
            <v>17.72</v>
          </cell>
          <cell r="H2442" t="str">
            <v>Tập với bàn nghiêng</v>
          </cell>
          <cell r="I2442" t="str">
            <v>Tập với bàn nghiêng</v>
          </cell>
          <cell r="J2442" t="str">
            <v>Tập với bàn nghiêng</v>
          </cell>
          <cell r="K2442" t="str">
            <v>D</v>
          </cell>
          <cell r="M2442">
            <v>277</v>
          </cell>
          <cell r="N2442">
            <v>277</v>
          </cell>
          <cell r="P2442" t="str">
            <v>Tập vận động với các dụng cụ trợ giúp</v>
          </cell>
          <cell r="Q2442">
            <v>21400</v>
          </cell>
          <cell r="R2442">
            <v>9234.7826086956502</v>
          </cell>
          <cell r="S2442">
            <v>30600</v>
          </cell>
          <cell r="T2442">
            <v>12005.217391304344</v>
          </cell>
          <cell r="U2442">
            <v>33405.217391304344</v>
          </cell>
          <cell r="V2442">
            <v>33400</v>
          </cell>
          <cell r="W2442">
            <v>1336.2086956521739</v>
          </cell>
          <cell r="X2442">
            <v>34741.426086956519</v>
          </cell>
        </row>
        <row r="2443">
          <cell r="E2443" t="str">
            <v>37.8C00.0268</v>
          </cell>
          <cell r="F2443" t="str">
            <v>17. PHỤC HỒI CHỨC NĂNG</v>
          </cell>
          <cell r="G2443" t="str">
            <v>17.67</v>
          </cell>
          <cell r="H2443" t="str">
            <v>Tập với dụng cụ chèo thuyền</v>
          </cell>
          <cell r="I2443" t="str">
            <v>Tập với dụng cụ chèo thuyền</v>
          </cell>
          <cell r="J2443" t="str">
            <v>Tập với dụng cụ chèo thuyền</v>
          </cell>
          <cell r="K2443" t="str">
            <v>D</v>
          </cell>
          <cell r="M2443">
            <v>277</v>
          </cell>
          <cell r="N2443">
            <v>277</v>
          </cell>
          <cell r="P2443" t="str">
            <v>Tập vận động với các dụng cụ trợ giúp</v>
          </cell>
          <cell r="Q2443">
            <v>21400</v>
          </cell>
          <cell r="R2443">
            <v>9234.7826086956502</v>
          </cell>
          <cell r="S2443">
            <v>30600</v>
          </cell>
          <cell r="T2443">
            <v>12005.217391304344</v>
          </cell>
          <cell r="U2443">
            <v>33405.217391304344</v>
          </cell>
          <cell r="V2443">
            <v>33400</v>
          </cell>
          <cell r="W2443">
            <v>1336.2086956521739</v>
          </cell>
          <cell r="X2443">
            <v>34741.426086956519</v>
          </cell>
        </row>
        <row r="2444">
          <cell r="E2444" t="str">
            <v>37.8C00.0268</v>
          </cell>
          <cell r="F2444" t="str">
            <v>17. PHỤC HỒI CHỨC NĂNG</v>
          </cell>
          <cell r="G2444" t="str">
            <v>17.66</v>
          </cell>
          <cell r="H2444" t="str">
            <v>Tập với dụng cụ quay khớp vai</v>
          </cell>
          <cell r="I2444" t="str">
            <v>Tập với dụng cụ quay khớp vai</v>
          </cell>
          <cell r="J2444" t="str">
            <v>Tập với dụng cụ quay khớp vai</v>
          </cell>
          <cell r="K2444" t="str">
            <v>D</v>
          </cell>
          <cell r="M2444">
            <v>277</v>
          </cell>
          <cell r="N2444">
            <v>277</v>
          </cell>
          <cell r="P2444" t="str">
            <v>Tập vận động với các dụng cụ trợ giúp</v>
          </cell>
          <cell r="Q2444">
            <v>21400</v>
          </cell>
          <cell r="R2444">
            <v>9234.7826086956502</v>
          </cell>
          <cell r="S2444">
            <v>30600</v>
          </cell>
          <cell r="T2444">
            <v>12005.217391304344</v>
          </cell>
          <cell r="U2444">
            <v>33405.217391304344</v>
          </cell>
          <cell r="V2444">
            <v>33400</v>
          </cell>
          <cell r="W2444">
            <v>1336.2086956521739</v>
          </cell>
          <cell r="X2444">
            <v>34741.426086956519</v>
          </cell>
        </row>
        <row r="2445">
          <cell r="E2445" t="str">
            <v>37.8C00.0268</v>
          </cell>
          <cell r="F2445" t="str">
            <v>17. PHỤC HỒI CHỨC NĂNG</v>
          </cell>
          <cell r="G2445" t="str">
            <v>17.64</v>
          </cell>
          <cell r="H2445" t="str">
            <v>Tập với giàn treo các chi</v>
          </cell>
          <cell r="I2445" t="str">
            <v>Tập với giàn treo các chi</v>
          </cell>
          <cell r="J2445" t="str">
            <v>Tập với giàn treo các chi</v>
          </cell>
          <cell r="K2445" t="str">
            <v>C</v>
          </cell>
          <cell r="M2445">
            <v>277</v>
          </cell>
          <cell r="N2445">
            <v>277</v>
          </cell>
          <cell r="P2445" t="str">
            <v>Tập vận động với các dụng cụ trợ giúp</v>
          </cell>
          <cell r="Q2445">
            <v>21400</v>
          </cell>
          <cell r="R2445">
            <v>9234.7826086956502</v>
          </cell>
          <cell r="S2445">
            <v>30600</v>
          </cell>
          <cell r="T2445">
            <v>12005.217391304344</v>
          </cell>
          <cell r="U2445">
            <v>33405.217391304344</v>
          </cell>
          <cell r="V2445">
            <v>33400</v>
          </cell>
          <cell r="W2445">
            <v>1336.2086956521739</v>
          </cell>
          <cell r="X2445">
            <v>34741.426086956519</v>
          </cell>
        </row>
        <row r="2446">
          <cell r="E2446" t="str">
            <v>37.8C00.0268</v>
          </cell>
          <cell r="F2446" t="str">
            <v>17. PHỤC HỒI CHỨC NĂNG</v>
          </cell>
          <cell r="G2446" t="str">
            <v>17.69</v>
          </cell>
          <cell r="H2446" t="str">
            <v>Tập với máy tập thăng bằng</v>
          </cell>
          <cell r="I2446" t="str">
            <v>Tập với máy tập thăng bằng</v>
          </cell>
          <cell r="J2446" t="str">
            <v>Tập với máy tập thăng bằng</v>
          </cell>
          <cell r="K2446" t="str">
            <v>D</v>
          </cell>
          <cell r="L2446" t="str">
            <v>T3</v>
          </cell>
          <cell r="M2446">
            <v>277</v>
          </cell>
          <cell r="N2446">
            <v>277</v>
          </cell>
          <cell r="P2446" t="str">
            <v>Tập vận động với các dụng cụ trợ giúp</v>
          </cell>
          <cell r="Q2446">
            <v>21400</v>
          </cell>
          <cell r="R2446">
            <v>9234.7826086956502</v>
          </cell>
          <cell r="S2446">
            <v>30600</v>
          </cell>
          <cell r="T2446">
            <v>12005.217391304344</v>
          </cell>
          <cell r="U2446">
            <v>33405.217391304344</v>
          </cell>
          <cell r="V2446">
            <v>33400</v>
          </cell>
          <cell r="W2446">
            <v>1336.2086956521739</v>
          </cell>
          <cell r="X2446">
            <v>34741.426086956519</v>
          </cell>
        </row>
        <row r="2447">
          <cell r="E2447" t="str">
            <v>37.8C00.0268</v>
          </cell>
          <cell r="F2447" t="str">
            <v>17. PHỤC HỒI CHỨC NĂNG</v>
          </cell>
          <cell r="G2447" t="str">
            <v>17.63</v>
          </cell>
          <cell r="H2447" t="str">
            <v>Tập với thang tường</v>
          </cell>
          <cell r="I2447" t="str">
            <v>Tập với thang tường</v>
          </cell>
          <cell r="J2447" t="str">
            <v>Tập với thang tường</v>
          </cell>
          <cell r="K2447" t="str">
            <v>D</v>
          </cell>
          <cell r="M2447">
            <v>277</v>
          </cell>
          <cell r="N2447">
            <v>277</v>
          </cell>
          <cell r="P2447" t="str">
            <v>Tập vận động với các dụng cụ trợ giúp</v>
          </cell>
          <cell r="Q2447">
            <v>21400</v>
          </cell>
          <cell r="R2447">
            <v>9234.7826086956502</v>
          </cell>
          <cell r="S2447">
            <v>30600</v>
          </cell>
          <cell r="T2447">
            <v>12005.217391304344</v>
          </cell>
          <cell r="U2447">
            <v>33405.217391304344</v>
          </cell>
          <cell r="V2447">
            <v>33400</v>
          </cell>
          <cell r="W2447">
            <v>1336.2086956521739</v>
          </cell>
          <cell r="X2447">
            <v>34741.426086956519</v>
          </cell>
        </row>
        <row r="2448">
          <cell r="E2448" t="str">
            <v>37.8C00.0269</v>
          </cell>
          <cell r="F2448" t="str">
            <v>03. NHI KHOA</v>
          </cell>
          <cell r="G2448" t="str">
            <v>3.902</v>
          </cell>
          <cell r="H2448" t="str">
            <v>Tập với hệ thống ròng rọc</v>
          </cell>
          <cell r="I2448" t="str">
            <v>Tập với hệ thống ròng rọc</v>
          </cell>
          <cell r="J2448" t="str">
            <v>Tập với hệ thống ròng rọc</v>
          </cell>
          <cell r="K2448" t="str">
            <v>D</v>
          </cell>
          <cell r="M2448">
            <v>278</v>
          </cell>
          <cell r="N2448">
            <v>278</v>
          </cell>
          <cell r="P2448" t="str">
            <v>Tập với hệ thống ròng rọc</v>
          </cell>
          <cell r="Q2448">
            <v>5000</v>
          </cell>
          <cell r="R2448">
            <v>7513.04347826087</v>
          </cell>
          <cell r="S2448">
            <v>12500</v>
          </cell>
          <cell r="T2448">
            <v>9766.9565217391319</v>
          </cell>
          <cell r="U2448">
            <v>14766.956521739132</v>
          </cell>
          <cell r="V2448">
            <v>14700</v>
          </cell>
          <cell r="W2448">
            <v>590.67826086956529</v>
          </cell>
          <cell r="X2448">
            <v>15357.634782608697</v>
          </cell>
        </row>
        <row r="2449">
          <cell r="E2449" t="str">
            <v>37.8C00.0269</v>
          </cell>
          <cell r="F2449" t="str">
            <v>17. PHỤC HỒI CHỨC NĂNG</v>
          </cell>
          <cell r="G2449" t="str">
            <v>17.65</v>
          </cell>
          <cell r="H2449" t="str">
            <v>Tập với ròng rọc</v>
          </cell>
          <cell r="I2449" t="str">
            <v>Tập với ròng rọc</v>
          </cell>
          <cell r="J2449" t="str">
            <v>Tập với ròng rọc</v>
          </cell>
          <cell r="K2449" t="str">
            <v>D</v>
          </cell>
          <cell r="M2449">
            <v>278</v>
          </cell>
          <cell r="N2449">
            <v>278</v>
          </cell>
          <cell r="P2449" t="str">
            <v>Tập với hệ thống ròng rọc</v>
          </cell>
          <cell r="Q2449">
            <v>5000</v>
          </cell>
          <cell r="R2449">
            <v>7513.04347826087</v>
          </cell>
          <cell r="S2449">
            <v>12500</v>
          </cell>
          <cell r="T2449">
            <v>9766.9565217391319</v>
          </cell>
          <cell r="U2449">
            <v>14766.956521739132</v>
          </cell>
          <cell r="V2449">
            <v>14700</v>
          </cell>
          <cell r="W2449">
            <v>590.67826086956529</v>
          </cell>
          <cell r="X2449">
            <v>15357.634782608697</v>
          </cell>
        </row>
        <row r="2450">
          <cell r="E2450" t="str">
            <v>37.8C00.0230</v>
          </cell>
          <cell r="F2450" t="str">
            <v>03. NHI KHOA</v>
          </cell>
          <cell r="G2450" t="str">
            <v>3.330</v>
          </cell>
          <cell r="H2450" t="str">
            <v>Điện mãng châm điều trị thoái hóa khớp</v>
          </cell>
          <cell r="I2450" t="str">
            <v>Điện mãng châm điều trị thoái hóa khớp [kim ngắn]</v>
          </cell>
          <cell r="J2450" t="str">
            <v>Điện mãng châm điều trị thoái hoá khớp</v>
          </cell>
          <cell r="K2450" t="str">
            <v>C</v>
          </cell>
          <cell r="L2450" t="str">
            <v>T1</v>
          </cell>
          <cell r="M2450">
            <v>239</v>
          </cell>
          <cell r="N2450">
            <v>239</v>
          </cell>
          <cell r="P2450" t="str">
            <v>Điện châm (kim ngắn)</v>
          </cell>
          <cell r="Q2450">
            <v>48126</v>
          </cell>
          <cell r="R2450">
            <v>23281.043478260901</v>
          </cell>
          <cell r="S2450">
            <v>71400</v>
          </cell>
          <cell r="T2450">
            <v>30265.35652173917</v>
          </cell>
          <cell r="U2450">
            <v>78391.356521739173</v>
          </cell>
          <cell r="V2450">
            <v>78300</v>
          </cell>
          <cell r="W2450">
            <v>3135.6542608695672</v>
          </cell>
          <cell r="X2450">
            <v>81527.010782608733</v>
          </cell>
        </row>
        <row r="2451">
          <cell r="E2451" t="str">
            <v>15.8C00.2046</v>
          </cell>
          <cell r="F2451" t="str">
            <v>03. NHI KHOA</v>
          </cell>
          <cell r="G2451" t="str">
            <v>3.311</v>
          </cell>
          <cell r="H2451" t="str">
            <v>Điện mãng châm điều trị tổn thương dây thần kinh V</v>
          </cell>
          <cell r="I2451" t="str">
            <v>Điện mãng châm điều trị tổn thương dây thần kinh V [kim dài]</v>
          </cell>
          <cell r="J2451" t="str">
            <v>Điện mãng châm điều trị tổn thương dây thần kinh V</v>
          </cell>
          <cell r="K2451" t="str">
            <v>C</v>
          </cell>
          <cell r="L2451" t="str">
            <v>T1</v>
          </cell>
          <cell r="M2451">
            <v>238</v>
          </cell>
          <cell r="N2451">
            <v>238</v>
          </cell>
          <cell r="P2451" t="str">
            <v>Điện châm (có kim dài)</v>
          </cell>
          <cell r="Q2451">
            <v>55126</v>
          </cell>
          <cell r="R2451">
            <v>23281.043478260901</v>
          </cell>
          <cell r="S2451">
            <v>78400</v>
          </cell>
          <cell r="T2451">
            <v>30265.35652173917</v>
          </cell>
          <cell r="U2451">
            <v>85391.356521739173</v>
          </cell>
          <cell r="V2451">
            <v>85300</v>
          </cell>
          <cell r="W2451">
            <v>3415.6542608695672</v>
          </cell>
          <cell r="X2451">
            <v>88807.010782608733</v>
          </cell>
        </row>
        <row r="2452">
          <cell r="E2452" t="str">
            <v>37.8C00.0271</v>
          </cell>
          <cell r="F2452" t="str">
            <v>03. NHI KHOA</v>
          </cell>
          <cell r="G2452" t="str">
            <v>3.539</v>
          </cell>
          <cell r="H2452" t="str">
            <v>Thuỷ châm điều trị bại não</v>
          </cell>
          <cell r="I2452" t="str">
            <v>Thuỷ châm điều trị bại não</v>
          </cell>
          <cell r="J2452" t="str">
            <v>Thuỷ châm điều trị bại não</v>
          </cell>
          <cell r="K2452" t="str">
            <v>D</v>
          </cell>
          <cell r="L2452" t="str">
            <v>T2</v>
          </cell>
          <cell r="M2452">
            <v>280</v>
          </cell>
          <cell r="N2452">
            <v>280</v>
          </cell>
          <cell r="O2452" t="str">
            <v>Chưa bao gồm thuốc.</v>
          </cell>
          <cell r="P2452" t="str">
            <v>Thuỷ châm</v>
          </cell>
          <cell r="Q2452">
            <v>47000</v>
          </cell>
          <cell r="R2452">
            <v>23165.217391304301</v>
          </cell>
          <cell r="S2452">
            <v>70100</v>
          </cell>
          <cell r="T2452">
            <v>30114.78260869559</v>
          </cell>
          <cell r="U2452">
            <v>77114.78260869559</v>
          </cell>
          <cell r="V2452">
            <v>77100</v>
          </cell>
          <cell r="W2452">
            <v>3084.5913043478236</v>
          </cell>
          <cell r="X2452">
            <v>80199.373913043411</v>
          </cell>
        </row>
        <row r="2453">
          <cell r="E2453" t="str">
            <v>37.8C00.0271</v>
          </cell>
          <cell r="F2453" t="str">
            <v>03. NHI KHOA</v>
          </cell>
          <cell r="G2453" t="str">
            <v>3.557</v>
          </cell>
          <cell r="H2453" t="str">
            <v>Thuỷ châm điều trị bệnh hố mắt</v>
          </cell>
          <cell r="I2453" t="str">
            <v>Thuỷ châm điều trị bệnh hố mắt</v>
          </cell>
          <cell r="J2453" t="str">
            <v>Thuỷ châm điều trị bệnh hố mắt</v>
          </cell>
          <cell r="K2453" t="str">
            <v>D</v>
          </cell>
          <cell r="L2453" t="str">
            <v>T2</v>
          </cell>
          <cell r="M2453">
            <v>280</v>
          </cell>
          <cell r="N2453">
            <v>280</v>
          </cell>
          <cell r="O2453" t="str">
            <v>Chưa bao gồm thuốc.</v>
          </cell>
          <cell r="P2453" t="str">
            <v>Thuỷ châm</v>
          </cell>
          <cell r="Q2453">
            <v>47000</v>
          </cell>
          <cell r="R2453">
            <v>23165.217391304301</v>
          </cell>
          <cell r="S2453">
            <v>70100</v>
          </cell>
          <cell r="T2453">
            <v>30114.78260869559</v>
          </cell>
          <cell r="U2453">
            <v>77114.78260869559</v>
          </cell>
          <cell r="V2453">
            <v>77100</v>
          </cell>
          <cell r="W2453">
            <v>3084.5913043478236</v>
          </cell>
          <cell r="X2453">
            <v>80199.373913043411</v>
          </cell>
        </row>
        <row r="2454">
          <cell r="E2454" t="str">
            <v>37.8C00.0271</v>
          </cell>
          <cell r="F2454" t="str">
            <v>03. NHI KHOA</v>
          </cell>
          <cell r="G2454" t="str">
            <v>3.540</v>
          </cell>
          <cell r="H2454" t="str">
            <v>Thuỷ châm điều trị bệnh tự kỷ</v>
          </cell>
          <cell r="I2454" t="str">
            <v>Thuỷ châm điều trị bệnh tự kỷ</v>
          </cell>
          <cell r="J2454" t="str">
            <v>Thuỷ châm điều trị bệnh tự kỷ</v>
          </cell>
          <cell r="K2454" t="str">
            <v>D</v>
          </cell>
          <cell r="L2454" t="str">
            <v>T2</v>
          </cell>
          <cell r="M2454">
            <v>280</v>
          </cell>
          <cell r="N2454">
            <v>280</v>
          </cell>
          <cell r="O2454" t="str">
            <v>Chưa bao gồm thuốc.</v>
          </cell>
          <cell r="P2454" t="str">
            <v>Thuỷ châm</v>
          </cell>
          <cell r="Q2454">
            <v>47000</v>
          </cell>
          <cell r="R2454">
            <v>23165.217391304301</v>
          </cell>
          <cell r="S2454">
            <v>70100</v>
          </cell>
          <cell r="T2454">
            <v>30114.78260869559</v>
          </cell>
          <cell r="U2454">
            <v>77114.78260869559</v>
          </cell>
          <cell r="V2454">
            <v>77100</v>
          </cell>
          <cell r="W2454">
            <v>3084.5913043478236</v>
          </cell>
          <cell r="X2454">
            <v>80199.373913043411</v>
          </cell>
        </row>
        <row r="2455">
          <cell r="E2455" t="str">
            <v>37.8C00.0271</v>
          </cell>
          <cell r="F2455" t="str">
            <v>03. NHI KHOA</v>
          </cell>
          <cell r="G2455" t="str">
            <v>3.576</v>
          </cell>
          <cell r="H2455" t="str">
            <v>Thuỷ châm điều trị bệnh vẩy nến</v>
          </cell>
          <cell r="I2455" t="str">
            <v>Thuỷ châm điều trị bệnh vẩy nến</v>
          </cell>
          <cell r="J2455" t="str">
            <v>Thuỷ châm điều trị bệnh vẩy nến</v>
          </cell>
          <cell r="K2455" t="str">
            <v>D</v>
          </cell>
          <cell r="L2455" t="str">
            <v>T2</v>
          </cell>
          <cell r="M2455">
            <v>280</v>
          </cell>
          <cell r="N2455">
            <v>280</v>
          </cell>
          <cell r="O2455" t="str">
            <v>Chưa bao gồm thuốc.</v>
          </cell>
          <cell r="P2455" t="str">
            <v>Thuỷ châm</v>
          </cell>
          <cell r="Q2455">
            <v>47000</v>
          </cell>
          <cell r="R2455">
            <v>23165.217391304301</v>
          </cell>
          <cell r="S2455">
            <v>70100</v>
          </cell>
          <cell r="T2455">
            <v>30114.78260869559</v>
          </cell>
          <cell r="U2455">
            <v>77114.78260869559</v>
          </cell>
          <cell r="V2455">
            <v>77100</v>
          </cell>
          <cell r="W2455">
            <v>3084.5913043478236</v>
          </cell>
          <cell r="X2455">
            <v>80199.373913043411</v>
          </cell>
        </row>
        <row r="2456">
          <cell r="E2456" t="str">
            <v>37.8C00.0271</v>
          </cell>
          <cell r="F2456" t="str">
            <v>03. NHI KHOA</v>
          </cell>
          <cell r="G2456" t="str">
            <v>3.593</v>
          </cell>
          <cell r="H2456" t="str">
            <v>Thuỷ châm điều trị bí đái</v>
          </cell>
          <cell r="I2456" t="str">
            <v>Thuỷ châm điều trị bí đái</v>
          </cell>
          <cell r="J2456" t="str">
            <v>Thuỷ châm điều trị bí đái</v>
          </cell>
          <cell r="K2456" t="str">
            <v>D</v>
          </cell>
          <cell r="L2456" t="str">
            <v>T2</v>
          </cell>
          <cell r="M2456">
            <v>280</v>
          </cell>
          <cell r="N2456">
            <v>280</v>
          </cell>
          <cell r="O2456" t="str">
            <v>Chưa bao gồm thuốc.</v>
          </cell>
          <cell r="P2456" t="str">
            <v>Thuỷ châm</v>
          </cell>
          <cell r="Q2456">
            <v>47000</v>
          </cell>
          <cell r="R2456">
            <v>23165.217391304301</v>
          </cell>
          <cell r="S2456">
            <v>70100</v>
          </cell>
          <cell r="T2456">
            <v>30114.78260869559</v>
          </cell>
          <cell r="U2456">
            <v>77114.78260869559</v>
          </cell>
          <cell r="V2456">
            <v>77100</v>
          </cell>
          <cell r="W2456">
            <v>3084.5913043478236</v>
          </cell>
          <cell r="X2456">
            <v>80199.373913043411</v>
          </cell>
        </row>
        <row r="2457">
          <cell r="E2457" t="str">
            <v>37.8C00.0271</v>
          </cell>
          <cell r="F2457" t="str">
            <v>03. NHI KHOA</v>
          </cell>
          <cell r="G2457" t="str">
            <v>3.596</v>
          </cell>
          <cell r="H2457" t="str">
            <v>Thuỷ châm điều trị bướu cổ đơn thuần</v>
          </cell>
          <cell r="I2457" t="str">
            <v>Thuỷ châm điều trị bướu cổ đơn thuần</v>
          </cell>
          <cell r="J2457" t="str">
            <v>Thuỷ châm điều trị bướu cổ đơn thuần</v>
          </cell>
          <cell r="K2457" t="str">
            <v>D</v>
          </cell>
          <cell r="L2457" t="str">
            <v>T2</v>
          </cell>
          <cell r="M2457">
            <v>280</v>
          </cell>
          <cell r="N2457">
            <v>280</v>
          </cell>
          <cell r="O2457" t="str">
            <v>Chưa bao gồm thuốc.</v>
          </cell>
          <cell r="P2457" t="str">
            <v>Thuỷ châm</v>
          </cell>
          <cell r="Q2457">
            <v>47000</v>
          </cell>
          <cell r="R2457">
            <v>23165.217391304301</v>
          </cell>
          <cell r="S2457">
            <v>70100</v>
          </cell>
          <cell r="T2457">
            <v>30114.78260869559</v>
          </cell>
          <cell r="U2457">
            <v>77114.78260869559</v>
          </cell>
          <cell r="V2457">
            <v>77100</v>
          </cell>
          <cell r="W2457">
            <v>3084.5913043478236</v>
          </cell>
          <cell r="X2457">
            <v>80199.373913043411</v>
          </cell>
        </row>
        <row r="2458">
          <cell r="E2458" t="str">
            <v>37.8C00.0271</v>
          </cell>
          <cell r="F2458" t="str">
            <v>03. NHI KHOA</v>
          </cell>
          <cell r="G2458" t="str">
            <v>3.584</v>
          </cell>
          <cell r="H2458" t="str">
            <v>Thuỷ châm điều trị chứng tic</v>
          </cell>
          <cell r="I2458" t="str">
            <v>Thuỷ châm điều trị chứng tic</v>
          </cell>
          <cell r="J2458" t="str">
            <v>Thuỷ châm điều trị chứng tic</v>
          </cell>
          <cell r="K2458" t="str">
            <v>D</v>
          </cell>
          <cell r="L2458" t="str">
            <v>T2</v>
          </cell>
          <cell r="M2458">
            <v>280</v>
          </cell>
          <cell r="N2458">
            <v>280</v>
          </cell>
          <cell r="O2458" t="str">
            <v>Chưa bao gồm thuốc.</v>
          </cell>
          <cell r="P2458" t="str">
            <v>Thuỷ châm</v>
          </cell>
          <cell r="Q2458">
            <v>47000</v>
          </cell>
          <cell r="R2458">
            <v>23165.217391304301</v>
          </cell>
          <cell r="S2458">
            <v>70100</v>
          </cell>
          <cell r="T2458">
            <v>30114.78260869559</v>
          </cell>
          <cell r="U2458">
            <v>77114.78260869559</v>
          </cell>
          <cell r="V2458">
            <v>77100</v>
          </cell>
          <cell r="W2458">
            <v>3084.5913043478236</v>
          </cell>
          <cell r="X2458">
            <v>80199.373913043411</v>
          </cell>
        </row>
        <row r="2459">
          <cell r="E2459" t="str">
            <v>37.8C00.0271</v>
          </cell>
          <cell r="F2459" t="str">
            <v>03. NHI KHOA</v>
          </cell>
          <cell r="G2459" t="str">
            <v>3.541</v>
          </cell>
          <cell r="H2459" t="str">
            <v>Thuỷ châm điều trị chứng ù tai</v>
          </cell>
          <cell r="I2459" t="str">
            <v>Thuỷ châm điều trị chứng ù tai</v>
          </cell>
          <cell r="J2459" t="str">
            <v>Thuỷ châm điều trị chứng ù tai</v>
          </cell>
          <cell r="K2459" t="str">
            <v>D</v>
          </cell>
          <cell r="L2459" t="str">
            <v>T2</v>
          </cell>
          <cell r="M2459">
            <v>280</v>
          </cell>
          <cell r="N2459">
            <v>280</v>
          </cell>
          <cell r="O2459" t="str">
            <v>Chưa bao gồm thuốc.</v>
          </cell>
          <cell r="P2459" t="str">
            <v>Thuỷ châm</v>
          </cell>
          <cell r="Q2459">
            <v>47000</v>
          </cell>
          <cell r="R2459">
            <v>23165.217391304301</v>
          </cell>
          <cell r="S2459">
            <v>70100</v>
          </cell>
          <cell r="T2459">
            <v>30114.78260869559</v>
          </cell>
          <cell r="U2459">
            <v>77114.78260869559</v>
          </cell>
          <cell r="V2459">
            <v>77100</v>
          </cell>
          <cell r="W2459">
            <v>3084.5913043478236</v>
          </cell>
          <cell r="X2459">
            <v>80199.373913043411</v>
          </cell>
        </row>
        <row r="2460">
          <cell r="E2460" t="str">
            <v>37.8C00.0271</v>
          </cell>
          <cell r="F2460" t="str">
            <v>03. NHI KHOA</v>
          </cell>
          <cell r="G2460" t="str">
            <v>3.587</v>
          </cell>
          <cell r="H2460" t="str">
            <v>Thuỷ châm điều trị cơn đau quặn thận</v>
          </cell>
          <cell r="I2460" t="str">
            <v>Thuỷ châm điều trị cơn đau quặn thận</v>
          </cell>
          <cell r="J2460" t="str">
            <v>Thuỷ châm điều trị cơn đau quặn thận</v>
          </cell>
          <cell r="K2460" t="str">
            <v>D</v>
          </cell>
          <cell r="L2460" t="str">
            <v>T2</v>
          </cell>
          <cell r="M2460">
            <v>280</v>
          </cell>
          <cell r="N2460">
            <v>280</v>
          </cell>
          <cell r="O2460" t="str">
            <v>Chưa bao gồm thuốc.</v>
          </cell>
          <cell r="P2460" t="str">
            <v>Thuỷ châm</v>
          </cell>
          <cell r="Q2460">
            <v>47000</v>
          </cell>
          <cell r="R2460">
            <v>23165.217391304301</v>
          </cell>
          <cell r="S2460">
            <v>70100</v>
          </cell>
          <cell r="T2460">
            <v>30114.78260869559</v>
          </cell>
          <cell r="U2460">
            <v>77114.78260869559</v>
          </cell>
          <cell r="V2460">
            <v>77100</v>
          </cell>
          <cell r="W2460">
            <v>3084.5913043478236</v>
          </cell>
          <cell r="X2460">
            <v>80199.373913043411</v>
          </cell>
        </row>
        <row r="2461">
          <cell r="E2461" t="str">
            <v>37.8C00.0230</v>
          </cell>
          <cell r="F2461" t="str">
            <v>03. NHI KHOA</v>
          </cell>
          <cell r="G2461" t="str">
            <v>3.311</v>
          </cell>
          <cell r="H2461" t="str">
            <v>Điện mãng châm điều trị tổn thương dây thần kinh V</v>
          </cell>
          <cell r="I2461" t="str">
            <v>Điện mãng châm điều trị tổn thương dây thần kinh V [kim ngắn]</v>
          </cell>
          <cell r="J2461" t="str">
            <v>Điện mãng châm điều trị tổn thương dây thần kinh V</v>
          </cell>
          <cell r="K2461" t="str">
            <v>C</v>
          </cell>
          <cell r="L2461" t="str">
            <v>T1</v>
          </cell>
          <cell r="M2461">
            <v>239</v>
          </cell>
          <cell r="N2461">
            <v>239</v>
          </cell>
          <cell r="P2461" t="str">
            <v>Điện châm (kim ngắn)</v>
          </cell>
          <cell r="Q2461">
            <v>48126</v>
          </cell>
          <cell r="R2461">
            <v>23281.043478260901</v>
          </cell>
          <cell r="S2461">
            <v>71400</v>
          </cell>
          <cell r="T2461">
            <v>30265.35652173917</v>
          </cell>
          <cell r="U2461">
            <v>78391.356521739173</v>
          </cell>
          <cell r="V2461">
            <v>78300</v>
          </cell>
          <cell r="W2461">
            <v>3135.6542608695672</v>
          </cell>
          <cell r="X2461">
            <v>81527.010782608733</v>
          </cell>
        </row>
        <row r="2462">
          <cell r="E2462" t="str">
            <v>37.8C00.0271</v>
          </cell>
          <cell r="F2462" t="str">
            <v>03. NHI KHOA</v>
          </cell>
          <cell r="G2462" t="str">
            <v>3.574</v>
          </cell>
          <cell r="H2462" t="str">
            <v>Thuỷ châm điều trị đau dạ dày</v>
          </cell>
          <cell r="I2462" t="str">
            <v>Thuỷ châm điều trị đau dạ dày</v>
          </cell>
          <cell r="J2462" t="str">
            <v>Thuỷ châm điều trị đau dạ dày</v>
          </cell>
          <cell r="K2462" t="str">
            <v>D</v>
          </cell>
          <cell r="L2462" t="str">
            <v>T2</v>
          </cell>
          <cell r="M2462">
            <v>280</v>
          </cell>
          <cell r="N2462">
            <v>280</v>
          </cell>
          <cell r="O2462" t="str">
            <v>Chưa bao gồm thuốc.</v>
          </cell>
          <cell r="P2462" t="str">
            <v>Thuỷ châm</v>
          </cell>
          <cell r="Q2462">
            <v>47000</v>
          </cell>
          <cell r="R2462">
            <v>23165.217391304301</v>
          </cell>
          <cell r="S2462">
            <v>70100</v>
          </cell>
          <cell r="T2462">
            <v>30114.78260869559</v>
          </cell>
          <cell r="U2462">
            <v>77114.78260869559</v>
          </cell>
          <cell r="V2462">
            <v>77100</v>
          </cell>
          <cell r="W2462">
            <v>3084.5913043478236</v>
          </cell>
          <cell r="X2462">
            <v>80199.373913043411</v>
          </cell>
        </row>
        <row r="2463">
          <cell r="E2463" t="str">
            <v>15.8C00.2046</v>
          </cell>
          <cell r="F2463" t="str">
            <v>03. NHI KHOA</v>
          </cell>
          <cell r="G2463" t="str">
            <v>3.310</v>
          </cell>
          <cell r="H2463" t="str">
            <v>Điện mãng châm điều trị tổn thương dây, rễ và đám rối thần kinh</v>
          </cell>
          <cell r="I2463" t="str">
            <v>Điện mãng châm điều trị tổn thương dây, rễ và đám rối thần kinh [kim dài]</v>
          </cell>
          <cell r="J2463" t="str">
            <v>Điện mãng châm điều trị tổn thương dây, rễ và đám rối thần kinh</v>
          </cell>
          <cell r="K2463" t="str">
            <v>C</v>
          </cell>
          <cell r="L2463" t="str">
            <v>T1</v>
          </cell>
          <cell r="M2463">
            <v>238</v>
          </cell>
          <cell r="N2463">
            <v>238</v>
          </cell>
          <cell r="P2463" t="str">
            <v>Điện châm (có kim dài)</v>
          </cell>
          <cell r="Q2463">
            <v>55126</v>
          </cell>
          <cell r="R2463">
            <v>23281.043478260901</v>
          </cell>
          <cell r="S2463">
            <v>78400</v>
          </cell>
          <cell r="T2463">
            <v>30265.35652173917</v>
          </cell>
          <cell r="U2463">
            <v>85391.356521739173</v>
          </cell>
          <cell r="V2463">
            <v>85300</v>
          </cell>
          <cell r="W2463">
            <v>3415.6542608695672</v>
          </cell>
          <cell r="X2463">
            <v>88807.010782608733</v>
          </cell>
        </row>
        <row r="2464">
          <cell r="E2464" t="str">
            <v>37.8C00.0230</v>
          </cell>
          <cell r="F2464" t="str">
            <v>03. NHI KHOA</v>
          </cell>
          <cell r="G2464" t="str">
            <v>3.310</v>
          </cell>
          <cell r="H2464" t="str">
            <v>Điện mãng châm điều trị tổn thương dây, rễ và đám rối thần kinh</v>
          </cell>
          <cell r="I2464" t="str">
            <v>Điện mãng châm điều trị tổn thương dây, rễ và đám rối thần kinh [kim ngắn]</v>
          </cell>
          <cell r="J2464" t="str">
            <v>Điện mãng châm điều trị tổn thương dây, rễ và đám rối thần kinh</v>
          </cell>
          <cell r="K2464" t="str">
            <v>C</v>
          </cell>
          <cell r="L2464" t="str">
            <v>T1</v>
          </cell>
          <cell r="M2464">
            <v>239</v>
          </cell>
          <cell r="N2464">
            <v>239</v>
          </cell>
          <cell r="P2464" t="str">
            <v>Điện châm (kim ngắn)</v>
          </cell>
          <cell r="Q2464">
            <v>48126</v>
          </cell>
          <cell r="R2464">
            <v>23281.043478260901</v>
          </cell>
          <cell r="S2464">
            <v>71400</v>
          </cell>
          <cell r="T2464">
            <v>30265.35652173917</v>
          </cell>
          <cell r="U2464">
            <v>78391.356521739173</v>
          </cell>
          <cell r="V2464">
            <v>78300</v>
          </cell>
          <cell r="W2464">
            <v>3135.6542608695672</v>
          </cell>
          <cell r="X2464">
            <v>81527.010782608733</v>
          </cell>
        </row>
        <row r="2465">
          <cell r="E2465" t="str">
            <v>37.8C00.0271</v>
          </cell>
          <cell r="F2465" t="str">
            <v>03. NHI KHOA</v>
          </cell>
          <cell r="G2465" t="str">
            <v>3.581</v>
          </cell>
          <cell r="H2465" t="str">
            <v>Thuỷ châm điều trị đau mỏi cơ</v>
          </cell>
          <cell r="I2465" t="str">
            <v>Thuỷ châm điều trị đau mỏi cơ</v>
          </cell>
          <cell r="J2465" t="str">
            <v>Thuỷ châm điều trị đau mỏi cơ</v>
          </cell>
          <cell r="K2465" t="str">
            <v>D</v>
          </cell>
          <cell r="L2465" t="str">
            <v>T2</v>
          </cell>
          <cell r="M2465">
            <v>280</v>
          </cell>
          <cell r="N2465">
            <v>280</v>
          </cell>
          <cell r="O2465" t="str">
            <v>Chưa bao gồm thuốc.</v>
          </cell>
          <cell r="P2465" t="str">
            <v>Thuỷ châm</v>
          </cell>
          <cell r="Q2465">
            <v>47000</v>
          </cell>
          <cell r="R2465">
            <v>23165.217391304301</v>
          </cell>
          <cell r="S2465">
            <v>70100</v>
          </cell>
          <cell r="T2465">
            <v>30114.78260869559</v>
          </cell>
          <cell r="U2465">
            <v>77114.78260869559</v>
          </cell>
          <cell r="V2465">
            <v>77100</v>
          </cell>
          <cell r="W2465">
            <v>3084.5913043478236</v>
          </cell>
          <cell r="X2465">
            <v>80199.373913043411</v>
          </cell>
        </row>
        <row r="2466">
          <cell r="E2466" t="str">
            <v>37.8C00.0271</v>
          </cell>
          <cell r="F2466" t="str">
            <v>03. NHI KHOA</v>
          </cell>
          <cell r="G2466" t="str">
            <v>3.571</v>
          </cell>
          <cell r="H2466" t="str">
            <v>Thuỷ châm điều trị đau ngực, sườn</v>
          </cell>
          <cell r="I2466" t="str">
            <v>Thuỷ châm điều trị đau ngực, sườn</v>
          </cell>
          <cell r="J2466" t="str">
            <v>Thuỷ châm điều trị đau ngực, sườn</v>
          </cell>
          <cell r="K2466" t="str">
            <v>D</v>
          </cell>
          <cell r="L2466" t="str">
            <v>T2</v>
          </cell>
          <cell r="M2466">
            <v>280</v>
          </cell>
          <cell r="N2466">
            <v>280</v>
          </cell>
          <cell r="O2466" t="str">
            <v>Chưa bao gồm thuốc.</v>
          </cell>
          <cell r="P2466" t="str">
            <v>Thuỷ châm</v>
          </cell>
          <cell r="Q2466">
            <v>47000</v>
          </cell>
          <cell r="R2466">
            <v>23165.217391304301</v>
          </cell>
          <cell r="S2466">
            <v>70100</v>
          </cell>
          <cell r="T2466">
            <v>30114.78260869559</v>
          </cell>
          <cell r="U2466">
            <v>77114.78260869559</v>
          </cell>
          <cell r="V2466">
            <v>77100</v>
          </cell>
          <cell r="W2466">
            <v>3084.5913043478236</v>
          </cell>
          <cell r="X2466">
            <v>80199.373913043411</v>
          </cell>
        </row>
        <row r="2467">
          <cell r="E2467" t="str">
            <v>15.8C00.2046</v>
          </cell>
          <cell r="F2467" t="str">
            <v>03. NHI KHOA</v>
          </cell>
          <cell r="G2467" t="str">
            <v>3.325</v>
          </cell>
          <cell r="H2467" t="str">
            <v>Điện mãng châm điều trị trĩ</v>
          </cell>
          <cell r="I2467" t="str">
            <v>Điện mãng châm điều trị trĩ [kim dài]</v>
          </cell>
          <cell r="J2467" t="str">
            <v>Điện mãng châm điều trị trĩ</v>
          </cell>
          <cell r="K2467" t="str">
            <v>C</v>
          </cell>
          <cell r="L2467" t="str">
            <v>T1</v>
          </cell>
          <cell r="M2467">
            <v>238</v>
          </cell>
          <cell r="N2467">
            <v>238</v>
          </cell>
          <cell r="P2467" t="str">
            <v>Điện châm (có kim dài)</v>
          </cell>
          <cell r="Q2467">
            <v>55126</v>
          </cell>
          <cell r="R2467">
            <v>23281.043478260901</v>
          </cell>
          <cell r="S2467">
            <v>78400</v>
          </cell>
          <cell r="T2467">
            <v>30265.35652173917</v>
          </cell>
          <cell r="U2467">
            <v>85391.356521739173</v>
          </cell>
          <cell r="V2467">
            <v>85300</v>
          </cell>
          <cell r="W2467">
            <v>3415.6542608695672</v>
          </cell>
          <cell r="X2467">
            <v>88807.010782608733</v>
          </cell>
        </row>
        <row r="2468">
          <cell r="E2468" t="str">
            <v>37.8C00.0271</v>
          </cell>
          <cell r="F2468" t="str">
            <v>03. NHI KHOA</v>
          </cell>
          <cell r="G2468" t="str">
            <v>3.570</v>
          </cell>
          <cell r="H2468" t="str">
            <v>Thuỷ châm điều trị đau thần kinh liên sườn</v>
          </cell>
          <cell r="I2468" t="str">
            <v>Thuỷ châm điều trị đau thần kinh liên sườn</v>
          </cell>
          <cell r="J2468" t="str">
            <v>Thuỷ châm điều trị đau thần kinh liên sườn</v>
          </cell>
          <cell r="K2468" t="str">
            <v>D</v>
          </cell>
          <cell r="L2468" t="str">
            <v>T2</v>
          </cell>
          <cell r="M2468">
            <v>280</v>
          </cell>
          <cell r="N2468">
            <v>280</v>
          </cell>
          <cell r="O2468" t="str">
            <v>Chưa bao gồm thuốc.</v>
          </cell>
          <cell r="P2468" t="str">
            <v>Thuỷ châm</v>
          </cell>
          <cell r="Q2468">
            <v>47000</v>
          </cell>
          <cell r="R2468">
            <v>23165.217391304301</v>
          </cell>
          <cell r="S2468">
            <v>70100</v>
          </cell>
          <cell r="T2468">
            <v>30114.78260869559</v>
          </cell>
          <cell r="U2468">
            <v>77114.78260869559</v>
          </cell>
          <cell r="V2468">
            <v>77100</v>
          </cell>
          <cell r="W2468">
            <v>3084.5913043478236</v>
          </cell>
          <cell r="X2468">
            <v>80199.373913043411</v>
          </cell>
        </row>
        <row r="2469">
          <cell r="E2469" t="str">
            <v>37.8C00.0271</v>
          </cell>
          <cell r="F2469" t="str">
            <v>03. NHI KHOA</v>
          </cell>
          <cell r="G2469" t="str">
            <v>3.538</v>
          </cell>
          <cell r="H2469" t="str">
            <v>Thuỷ châm điều trị đau thần kinh toạ</v>
          </cell>
          <cell r="I2469" t="str">
            <v>Thuỷ châm điều trị đau thần kinh toạ</v>
          </cell>
          <cell r="J2469" t="str">
            <v>Thuỷ châm điều trị đau thần kinh toạ</v>
          </cell>
          <cell r="K2469" t="str">
            <v>D</v>
          </cell>
          <cell r="L2469" t="str">
            <v>T2</v>
          </cell>
          <cell r="M2469">
            <v>280</v>
          </cell>
          <cell r="N2469">
            <v>280</v>
          </cell>
          <cell r="O2469" t="str">
            <v>Chưa bao gồm thuốc.</v>
          </cell>
          <cell r="P2469" t="str">
            <v>Thuỷ châm</v>
          </cell>
          <cell r="Q2469">
            <v>47000</v>
          </cell>
          <cell r="R2469">
            <v>23165.217391304301</v>
          </cell>
          <cell r="S2469">
            <v>70100</v>
          </cell>
          <cell r="T2469">
            <v>30114.78260869559</v>
          </cell>
          <cell r="U2469">
            <v>77114.78260869559</v>
          </cell>
          <cell r="V2469">
            <v>77100</v>
          </cell>
          <cell r="W2469">
            <v>3084.5913043478236</v>
          </cell>
          <cell r="X2469">
            <v>80199.373913043411</v>
          </cell>
        </row>
        <row r="2470">
          <cell r="E2470" t="str">
            <v>37.8C00.0271</v>
          </cell>
          <cell r="F2470" t="str">
            <v>03. NHI KHOA</v>
          </cell>
          <cell r="G2470" t="str">
            <v>3.569</v>
          </cell>
          <cell r="H2470" t="str">
            <v>Thuỷ châm điều trị đau vùng ngực</v>
          </cell>
          <cell r="I2470" t="str">
            <v>Thuỷ châm điều trị đau vùng ngực</v>
          </cell>
          <cell r="J2470" t="str">
            <v>Thuỷ châm điều trị đau vùng ngực</v>
          </cell>
          <cell r="K2470" t="str">
            <v>D</v>
          </cell>
          <cell r="L2470" t="str">
            <v>T2</v>
          </cell>
          <cell r="M2470">
            <v>280</v>
          </cell>
          <cell r="N2470">
            <v>280</v>
          </cell>
          <cell r="O2470" t="str">
            <v>Chưa bao gồm thuốc.</v>
          </cell>
          <cell r="P2470" t="str">
            <v>Thuỷ châm</v>
          </cell>
          <cell r="Q2470">
            <v>47000</v>
          </cell>
          <cell r="R2470">
            <v>23165.217391304301</v>
          </cell>
          <cell r="S2470">
            <v>70100</v>
          </cell>
          <cell r="T2470">
            <v>30114.78260869559</v>
          </cell>
          <cell r="U2470">
            <v>77114.78260869559</v>
          </cell>
          <cell r="V2470">
            <v>77100</v>
          </cell>
          <cell r="W2470">
            <v>3084.5913043478236</v>
          </cell>
          <cell r="X2470">
            <v>80199.373913043411</v>
          </cell>
        </row>
        <row r="2471">
          <cell r="E2471" t="str">
            <v>37.8C00.0271</v>
          </cell>
          <cell r="F2471" t="str">
            <v>03. NHI KHOA</v>
          </cell>
          <cell r="G2471" t="str">
            <v>3.577</v>
          </cell>
          <cell r="H2471" t="str">
            <v>Thuỷ châm điều trị dị ứng</v>
          </cell>
          <cell r="I2471" t="str">
            <v>Thuỷ châm điều trị dị ứng</v>
          </cell>
          <cell r="J2471" t="str">
            <v>Thuỷ châm điều trị dị ứng</v>
          </cell>
          <cell r="K2471" t="str">
            <v>D</v>
          </cell>
          <cell r="L2471" t="str">
            <v>T2</v>
          </cell>
          <cell r="M2471">
            <v>280</v>
          </cell>
          <cell r="N2471">
            <v>280</v>
          </cell>
          <cell r="O2471" t="str">
            <v>Chưa bao gồm thuốc.</v>
          </cell>
          <cell r="P2471" t="str">
            <v>Thuỷ châm</v>
          </cell>
          <cell r="Q2471">
            <v>47000</v>
          </cell>
          <cell r="R2471">
            <v>23165.217391304301</v>
          </cell>
          <cell r="S2471">
            <v>70100</v>
          </cell>
          <cell r="T2471">
            <v>30114.78260869559</v>
          </cell>
          <cell r="U2471">
            <v>77114.78260869559</v>
          </cell>
          <cell r="V2471">
            <v>77100</v>
          </cell>
          <cell r="W2471">
            <v>3084.5913043478236</v>
          </cell>
          <cell r="X2471">
            <v>80199.373913043411</v>
          </cell>
        </row>
        <row r="2472">
          <cell r="E2472" t="str">
            <v>37.8C00.0271</v>
          </cell>
          <cell r="F2472" t="str">
            <v>03. NHI KHOA</v>
          </cell>
          <cell r="G2472" t="str">
            <v>3.548</v>
          </cell>
          <cell r="H2472" t="str">
            <v>Thuỷ châm điều trị động kinh</v>
          </cell>
          <cell r="I2472" t="str">
            <v>Thuỷ châm điều trị động kinh</v>
          </cell>
          <cell r="J2472" t="str">
            <v>Thuỷ châm điều trị động kinh</v>
          </cell>
          <cell r="K2472" t="str">
            <v>D</v>
          </cell>
          <cell r="L2472" t="str">
            <v>T2</v>
          </cell>
          <cell r="M2472">
            <v>280</v>
          </cell>
          <cell r="N2472">
            <v>280</v>
          </cell>
          <cell r="O2472" t="str">
            <v>Chưa bao gồm thuốc.</v>
          </cell>
          <cell r="P2472" t="str">
            <v>Thuỷ châm</v>
          </cell>
          <cell r="Q2472">
            <v>47000</v>
          </cell>
          <cell r="R2472">
            <v>23165.217391304301</v>
          </cell>
          <cell r="S2472">
            <v>70100</v>
          </cell>
          <cell r="T2472">
            <v>30114.78260869559</v>
          </cell>
          <cell r="U2472">
            <v>77114.78260869559</v>
          </cell>
          <cell r="V2472">
            <v>77100</v>
          </cell>
          <cell r="W2472">
            <v>3084.5913043478236</v>
          </cell>
          <cell r="X2472">
            <v>80199.373913043411</v>
          </cell>
        </row>
        <row r="2473">
          <cell r="E2473" t="str">
            <v>37.8C00.0271</v>
          </cell>
          <cell r="F2473" t="str">
            <v>03. NHI KHOA</v>
          </cell>
          <cell r="G2473" t="str">
            <v>3.600</v>
          </cell>
          <cell r="H2473" t="str">
            <v>Thuỷ châm điều trị giảm đau do ung thư</v>
          </cell>
          <cell r="I2473" t="str">
            <v>Thuỷ châm điều trị giảm đau do ung thư</v>
          </cell>
          <cell r="J2473" t="str">
            <v>Thuỷ châm điều trị giảm đau do ung thư</v>
          </cell>
          <cell r="K2473" t="str">
            <v>D</v>
          </cell>
          <cell r="L2473" t="str">
            <v>T2</v>
          </cell>
          <cell r="M2473">
            <v>280</v>
          </cell>
          <cell r="N2473">
            <v>280</v>
          </cell>
          <cell r="O2473" t="str">
            <v>Chưa bao gồm thuốc.</v>
          </cell>
          <cell r="P2473" t="str">
            <v>Thuỷ châm</v>
          </cell>
          <cell r="Q2473">
            <v>47000</v>
          </cell>
          <cell r="R2473">
            <v>23165.217391304301</v>
          </cell>
          <cell r="S2473">
            <v>70100</v>
          </cell>
          <cell r="T2473">
            <v>30114.78260869559</v>
          </cell>
          <cell r="U2473">
            <v>77114.78260869559</v>
          </cell>
          <cell r="V2473">
            <v>77100</v>
          </cell>
          <cell r="W2473">
            <v>3084.5913043478236</v>
          </cell>
          <cell r="X2473">
            <v>80199.373913043411</v>
          </cell>
        </row>
        <row r="2474">
          <cell r="E2474" t="str">
            <v>37.8C00.0271</v>
          </cell>
          <cell r="F2474" t="str">
            <v>03. NHI KHOA</v>
          </cell>
          <cell r="G2474" t="str">
            <v>3.599</v>
          </cell>
          <cell r="H2474" t="str">
            <v>Thuỷ châm điều trị giảm đau sau phẫu thuật</v>
          </cell>
          <cell r="I2474" t="str">
            <v>Thuỷ châm điều trị giảm đau sau phẫu thuật</v>
          </cell>
          <cell r="J2474" t="str">
            <v>Thuỷ châm điều trị giảm đau sau phẫu thuật</v>
          </cell>
          <cell r="K2474" t="str">
            <v>D</v>
          </cell>
          <cell r="L2474" t="str">
            <v>T2</v>
          </cell>
          <cell r="M2474">
            <v>280</v>
          </cell>
          <cell r="N2474">
            <v>280</v>
          </cell>
          <cell r="O2474" t="str">
            <v>Chưa bao gồm thuốc.</v>
          </cell>
          <cell r="P2474" t="str">
            <v>Thuỷ châm</v>
          </cell>
          <cell r="Q2474">
            <v>47000</v>
          </cell>
          <cell r="R2474">
            <v>23165.217391304301</v>
          </cell>
          <cell r="S2474">
            <v>70100</v>
          </cell>
          <cell r="T2474">
            <v>30114.78260869559</v>
          </cell>
          <cell r="U2474">
            <v>77114.78260869559</v>
          </cell>
          <cell r="V2474">
            <v>77100</v>
          </cell>
          <cell r="W2474">
            <v>3084.5913043478236</v>
          </cell>
          <cell r="X2474">
            <v>80199.373913043411</v>
          </cell>
        </row>
        <row r="2475">
          <cell r="E2475" t="str">
            <v>37.8C00.0271</v>
          </cell>
          <cell r="F2475" t="str">
            <v>03. NHI KHOA</v>
          </cell>
          <cell r="G2475" t="str">
            <v>3.542</v>
          </cell>
          <cell r="H2475" t="str">
            <v>Thuỷ châm điều trị giảm khứu giác</v>
          </cell>
          <cell r="I2475" t="str">
            <v>Thuỷ châm điều trị giảm khứu giác</v>
          </cell>
          <cell r="J2475" t="str">
            <v>Thuỷ châm điều trị giảm khứu giác</v>
          </cell>
          <cell r="K2475" t="str">
            <v>D</v>
          </cell>
          <cell r="L2475" t="str">
            <v>T2</v>
          </cell>
          <cell r="M2475">
            <v>280</v>
          </cell>
          <cell r="N2475">
            <v>280</v>
          </cell>
          <cell r="O2475" t="str">
            <v>Chưa bao gồm thuốc.</v>
          </cell>
          <cell r="P2475" t="str">
            <v>Thuỷ châm</v>
          </cell>
          <cell r="Q2475">
            <v>47000</v>
          </cell>
          <cell r="R2475">
            <v>23165.217391304301</v>
          </cell>
          <cell r="S2475">
            <v>70100</v>
          </cell>
          <cell r="T2475">
            <v>30114.78260869559</v>
          </cell>
          <cell r="U2475">
            <v>77114.78260869559</v>
          </cell>
          <cell r="V2475">
            <v>77100</v>
          </cell>
          <cell r="W2475">
            <v>3084.5913043478236</v>
          </cell>
          <cell r="X2475">
            <v>80199.373913043411</v>
          </cell>
        </row>
        <row r="2476">
          <cell r="E2476" t="str">
            <v>15.8C00.2046</v>
          </cell>
          <cell r="F2476" t="str">
            <v>8. Y HỌC CỔ TRUYỀN</v>
          </cell>
          <cell r="G2476" t="str">
            <v>8.120</v>
          </cell>
          <cell r="H2476" t="str">
            <v>Điện mãng châm điều trị trĩ</v>
          </cell>
          <cell r="I2476" t="str">
            <v>Điện mãng châm điều trị trĩ [kim dài]</v>
          </cell>
          <cell r="J2476" t="str">
            <v>Điện mãng châm điều trị trĩ</v>
          </cell>
          <cell r="K2476" t="str">
            <v>C</v>
          </cell>
          <cell r="L2476" t="str">
            <v>T1</v>
          </cell>
          <cell r="M2476">
            <v>238</v>
          </cell>
          <cell r="N2476">
            <v>238</v>
          </cell>
          <cell r="P2476" t="str">
            <v>Điện châm (có kim dài)</v>
          </cell>
          <cell r="Q2476">
            <v>55126</v>
          </cell>
          <cell r="R2476">
            <v>23281.043478260901</v>
          </cell>
          <cell r="S2476">
            <v>78400</v>
          </cell>
          <cell r="T2476">
            <v>30265.35652173917</v>
          </cell>
          <cell r="U2476">
            <v>85391.356521739173</v>
          </cell>
          <cell r="V2476">
            <v>85300</v>
          </cell>
          <cell r="W2476">
            <v>3415.6542608695672</v>
          </cell>
          <cell r="X2476">
            <v>88807.010782608733</v>
          </cell>
        </row>
        <row r="2477">
          <cell r="E2477" t="str">
            <v>37.8C00.0230</v>
          </cell>
          <cell r="F2477" t="str">
            <v>03. NHI KHOA</v>
          </cell>
          <cell r="G2477" t="str">
            <v>3.325</v>
          </cell>
          <cell r="H2477" t="str">
            <v>Điện mãng châm điều trị trĩ</v>
          </cell>
          <cell r="I2477" t="str">
            <v>Điện mãng châm điều trị trĩ [kim ngắn]</v>
          </cell>
          <cell r="J2477" t="str">
            <v>Điện mãng châm điều trị trĩ</v>
          </cell>
          <cell r="K2477" t="str">
            <v>C</v>
          </cell>
          <cell r="L2477" t="str">
            <v>T1</v>
          </cell>
          <cell r="M2477">
            <v>239</v>
          </cell>
          <cell r="N2477">
            <v>239</v>
          </cell>
          <cell r="P2477" t="str">
            <v>Điện châm (kim ngắn)</v>
          </cell>
          <cell r="Q2477">
            <v>48126</v>
          </cell>
          <cell r="R2477">
            <v>23281.043478260901</v>
          </cell>
          <cell r="S2477">
            <v>71400</v>
          </cell>
          <cell r="T2477">
            <v>30265.35652173917</v>
          </cell>
          <cell r="U2477">
            <v>78391.356521739173</v>
          </cell>
          <cell r="V2477">
            <v>78300</v>
          </cell>
          <cell r="W2477">
            <v>3135.6542608695672</v>
          </cell>
          <cell r="X2477">
            <v>81527.010782608733</v>
          </cell>
        </row>
        <row r="2478">
          <cell r="E2478" t="str">
            <v>15.8C00.2046</v>
          </cell>
          <cell r="F2478" t="str">
            <v>03. NHI KHOA</v>
          </cell>
          <cell r="G2478" t="str">
            <v>3.336</v>
          </cell>
          <cell r="H2478" t="str">
            <v>Điện mãng châm điều trị viêm co cứng cơ delta</v>
          </cell>
          <cell r="I2478" t="str">
            <v>Điện mãng châm điều trị viêm co cứng cơ delta [kim dài]</v>
          </cell>
          <cell r="J2478" t="str">
            <v>Điện mãng châm điều trị viêm co cứng cơ delta</v>
          </cell>
          <cell r="K2478" t="str">
            <v>C</v>
          </cell>
          <cell r="L2478" t="str">
            <v>T1</v>
          </cell>
          <cell r="M2478">
            <v>238</v>
          </cell>
          <cell r="N2478">
            <v>238</v>
          </cell>
          <cell r="P2478" t="str">
            <v>Điện châm (có kim dài)</v>
          </cell>
          <cell r="Q2478">
            <v>55126</v>
          </cell>
          <cell r="R2478">
            <v>23281.043478260901</v>
          </cell>
          <cell r="S2478">
            <v>78400</v>
          </cell>
          <cell r="T2478">
            <v>30265.35652173917</v>
          </cell>
          <cell r="U2478">
            <v>85391.356521739173</v>
          </cell>
          <cell r="V2478">
            <v>85300</v>
          </cell>
          <cell r="W2478">
            <v>3415.6542608695672</v>
          </cell>
          <cell r="X2478">
            <v>88807.010782608733</v>
          </cell>
        </row>
        <row r="2479">
          <cell r="E2479" t="str">
            <v>37.8C00.0230</v>
          </cell>
          <cell r="F2479" t="str">
            <v>03. NHI KHOA</v>
          </cell>
          <cell r="G2479" t="str">
            <v>3.336</v>
          </cell>
          <cell r="H2479" t="str">
            <v>Điện mãng châm điều trị viêm co cứng cơ delta</v>
          </cell>
          <cell r="I2479" t="str">
            <v>Điện mãng châm điều trị viêm co cứng cơ delta [kim ngắn]</v>
          </cell>
          <cell r="J2479" t="str">
            <v>Điện mãng châm điều trị viêm co cứng cơ delta</v>
          </cell>
          <cell r="K2479" t="str">
            <v>C</v>
          </cell>
          <cell r="L2479" t="str">
            <v>T1</v>
          </cell>
          <cell r="M2479">
            <v>239</v>
          </cell>
          <cell r="N2479">
            <v>239</v>
          </cell>
          <cell r="P2479" t="str">
            <v>Điện châm (kim ngắn)</v>
          </cell>
          <cell r="Q2479">
            <v>48126</v>
          </cell>
          <cell r="R2479">
            <v>23281.043478260901</v>
          </cell>
          <cell r="S2479">
            <v>71400</v>
          </cell>
          <cell r="T2479">
            <v>30265.35652173917</v>
          </cell>
          <cell r="U2479">
            <v>78391.356521739173</v>
          </cell>
          <cell r="V2479">
            <v>78300</v>
          </cell>
          <cell r="W2479">
            <v>3135.6542608695672</v>
          </cell>
          <cell r="X2479">
            <v>81527.010782608733</v>
          </cell>
        </row>
        <row r="2480">
          <cell r="E2480" t="str">
            <v>15.8C00.2046</v>
          </cell>
          <cell r="F2480" t="str">
            <v>03. NHI KHOA</v>
          </cell>
          <cell r="G2480" t="str">
            <v>3.328</v>
          </cell>
          <cell r="H2480" t="str">
            <v>Điện mãng châm điều trị viêm da thần kinh</v>
          </cell>
          <cell r="I2480" t="str">
            <v>Điện mãng châm điều trị viêm da thần kinh [kim dài]</v>
          </cell>
          <cell r="J2480" t="str">
            <v>Điện mãng châm điều trị viêm da thần kinh</v>
          </cell>
          <cell r="K2480" t="str">
            <v>C</v>
          </cell>
          <cell r="L2480" t="str">
            <v>T1</v>
          </cell>
          <cell r="M2480">
            <v>238</v>
          </cell>
          <cell r="N2480">
            <v>238</v>
          </cell>
          <cell r="P2480" t="str">
            <v>Điện châm (có kim dài)</v>
          </cell>
          <cell r="Q2480">
            <v>55126</v>
          </cell>
          <cell r="R2480">
            <v>23281.043478260901</v>
          </cell>
          <cell r="S2480">
            <v>78400</v>
          </cell>
          <cell r="T2480">
            <v>30265.35652173917</v>
          </cell>
          <cell r="U2480">
            <v>85391.356521739173</v>
          </cell>
          <cell r="V2480">
            <v>85300</v>
          </cell>
          <cell r="W2480">
            <v>3415.6542608695672</v>
          </cell>
          <cell r="X2480">
            <v>88807.010782608733</v>
          </cell>
        </row>
        <row r="2481">
          <cell r="E2481" t="str">
            <v>37.8C00.0230</v>
          </cell>
          <cell r="F2481" t="str">
            <v>03. NHI KHOA</v>
          </cell>
          <cell r="G2481" t="str">
            <v>3.328</v>
          </cell>
          <cell r="H2481" t="str">
            <v>Điện mãng châm điều trị viêm da thần kinh</v>
          </cell>
          <cell r="I2481" t="str">
            <v>Điện mãng châm điều trị viêm da thần kinh [kim ngắn]</v>
          </cell>
          <cell r="J2481" t="str">
            <v>Điện mãng châm điều trị viêm da thần kinh</v>
          </cell>
          <cell r="K2481" t="str">
            <v>C</v>
          </cell>
          <cell r="L2481" t="str">
            <v>T1</v>
          </cell>
          <cell r="M2481">
            <v>239</v>
          </cell>
          <cell r="N2481">
            <v>239</v>
          </cell>
          <cell r="P2481" t="str">
            <v>Điện châm (kim ngắn)</v>
          </cell>
          <cell r="Q2481">
            <v>48126</v>
          </cell>
          <cell r="R2481">
            <v>23281.043478260901</v>
          </cell>
          <cell r="S2481">
            <v>71400</v>
          </cell>
          <cell r="T2481">
            <v>30265.35652173917</v>
          </cell>
          <cell r="U2481">
            <v>78391.356521739173</v>
          </cell>
          <cell r="V2481">
            <v>78300</v>
          </cell>
          <cell r="W2481">
            <v>3135.6542608695672</v>
          </cell>
          <cell r="X2481">
            <v>81527.010782608733</v>
          </cell>
        </row>
        <row r="2482">
          <cell r="E2482" t="str">
            <v>37.8C00.0271</v>
          </cell>
          <cell r="F2482" t="str">
            <v>03. NHI KHOA</v>
          </cell>
          <cell r="G2482" t="str">
            <v>3.583</v>
          </cell>
          <cell r="H2482" t="str">
            <v>Thuỷ châm điều trị hội chứng vai gáy</v>
          </cell>
          <cell r="I2482" t="str">
            <v>Thuỷ châm điều trị hội chứng vai gáy</v>
          </cell>
          <cell r="J2482" t="str">
            <v>Thuỷ châm điều trị hội chứng vai gáy</v>
          </cell>
          <cell r="K2482" t="str">
            <v>D</v>
          </cell>
          <cell r="L2482" t="str">
            <v>T2</v>
          </cell>
          <cell r="M2482">
            <v>280</v>
          </cell>
          <cell r="N2482">
            <v>280</v>
          </cell>
          <cell r="O2482" t="str">
            <v>Chưa bao gồm thuốc.</v>
          </cell>
          <cell r="P2482" t="str">
            <v>Thuỷ châm</v>
          </cell>
          <cell r="Q2482">
            <v>47000</v>
          </cell>
          <cell r="R2482">
            <v>23165.217391304301</v>
          </cell>
          <cell r="S2482">
            <v>70100</v>
          </cell>
          <cell r="T2482">
            <v>30114.78260869559</v>
          </cell>
          <cell r="U2482">
            <v>77114.78260869559</v>
          </cell>
          <cell r="V2482">
            <v>77100</v>
          </cell>
          <cell r="W2482">
            <v>3084.5913043478236</v>
          </cell>
          <cell r="X2482">
            <v>80199.373913043411</v>
          </cell>
        </row>
        <row r="2483">
          <cell r="E2483" t="str">
            <v>15.8C00.2046</v>
          </cell>
          <cell r="F2483" t="str">
            <v>03. NHI KHOA</v>
          </cell>
          <cell r="G2483" t="str">
            <v>3.314</v>
          </cell>
          <cell r="H2483" t="str">
            <v>Điện mãng châm điều trị viêm kết mạc</v>
          </cell>
          <cell r="I2483" t="str">
            <v>Điện mãng châm điều trị viêm kết mạc [kim dài]</v>
          </cell>
          <cell r="J2483" t="str">
            <v>Điện mãng châm điều trị viêm kết mạc</v>
          </cell>
          <cell r="K2483" t="str">
            <v>C</v>
          </cell>
          <cell r="L2483" t="str">
            <v>T1</v>
          </cell>
          <cell r="M2483">
            <v>238</v>
          </cell>
          <cell r="N2483">
            <v>238</v>
          </cell>
          <cell r="P2483" t="str">
            <v>Điện châm (có kim dài)</v>
          </cell>
          <cell r="Q2483">
            <v>55126</v>
          </cell>
          <cell r="R2483">
            <v>23281.043478260901</v>
          </cell>
          <cell r="S2483">
            <v>78400</v>
          </cell>
          <cell r="T2483">
            <v>30265.35652173917</v>
          </cell>
          <cell r="U2483">
            <v>85391.356521739173</v>
          </cell>
          <cell r="V2483">
            <v>85300</v>
          </cell>
          <cell r="W2483">
            <v>3415.6542608695672</v>
          </cell>
          <cell r="X2483">
            <v>88807.010782608733</v>
          </cell>
        </row>
        <row r="2484">
          <cell r="E2484" t="str">
            <v>15.8C00.2046</v>
          </cell>
          <cell r="F2484" t="str">
            <v>8. Y HỌC CỔ TRUYỀN</v>
          </cell>
          <cell r="G2484" t="str">
            <v>8.144</v>
          </cell>
          <cell r="H2484" t="str">
            <v>Điện mãng châm điều trị viêm kết mạc</v>
          </cell>
          <cell r="I2484" t="str">
            <v>Điện mãng châm điều trị viêm kết mạc [kim dài]</v>
          </cell>
          <cell r="J2484" t="str">
            <v>Điện mãng châm điều trị viêm kết mạc</v>
          </cell>
          <cell r="K2484" t="str">
            <v>C</v>
          </cell>
          <cell r="L2484" t="str">
            <v>T1</v>
          </cell>
          <cell r="M2484">
            <v>238</v>
          </cell>
          <cell r="N2484">
            <v>238</v>
          </cell>
          <cell r="P2484" t="str">
            <v>Điện châm (có kim dài)</v>
          </cell>
          <cell r="Q2484">
            <v>55126</v>
          </cell>
          <cell r="R2484">
            <v>23281.043478260901</v>
          </cell>
          <cell r="S2484">
            <v>78400</v>
          </cell>
          <cell r="T2484">
            <v>30265.35652173917</v>
          </cell>
          <cell r="U2484">
            <v>85391.356521739173</v>
          </cell>
          <cell r="V2484">
            <v>85300</v>
          </cell>
          <cell r="W2484">
            <v>3415.6542608695672</v>
          </cell>
          <cell r="X2484">
            <v>88807.010782608733</v>
          </cell>
        </row>
        <row r="2485">
          <cell r="E2485" t="str">
            <v>37.8C00.0271</v>
          </cell>
          <cell r="F2485" t="str">
            <v>03. NHI KHOA</v>
          </cell>
          <cell r="G2485" t="str">
            <v>3.559</v>
          </cell>
          <cell r="H2485" t="str">
            <v>Thuỷ châm điều trị lác</v>
          </cell>
          <cell r="I2485" t="str">
            <v>Thuỷ châm điều trị lác</v>
          </cell>
          <cell r="J2485" t="str">
            <v>Thuỷ châm điều trị lác</v>
          </cell>
          <cell r="K2485" t="str">
            <v>D</v>
          </cell>
          <cell r="L2485" t="str">
            <v>T2</v>
          </cell>
          <cell r="M2485">
            <v>280</v>
          </cell>
          <cell r="N2485">
            <v>280</v>
          </cell>
          <cell r="O2485" t="str">
            <v>Chưa bao gồm thuốc.</v>
          </cell>
          <cell r="P2485" t="str">
            <v>Thuỷ châm</v>
          </cell>
          <cell r="Q2485">
            <v>47000</v>
          </cell>
          <cell r="R2485">
            <v>23165.217391304301</v>
          </cell>
          <cell r="S2485">
            <v>70100</v>
          </cell>
          <cell r="T2485">
            <v>30114.78260869559</v>
          </cell>
          <cell r="U2485">
            <v>77114.78260869559</v>
          </cell>
          <cell r="V2485">
            <v>77100</v>
          </cell>
          <cell r="W2485">
            <v>3084.5913043478236</v>
          </cell>
          <cell r="X2485">
            <v>80199.373913043411</v>
          </cell>
        </row>
        <row r="2486">
          <cell r="E2486" t="str">
            <v>37.8C00.0271</v>
          </cell>
          <cell r="F2486" t="str">
            <v>03. NHI KHOA</v>
          </cell>
          <cell r="G2486" t="str">
            <v>3.532</v>
          </cell>
          <cell r="H2486" t="str">
            <v>Thuỷ châm điều trị liệt</v>
          </cell>
          <cell r="I2486" t="str">
            <v>Thuỷ châm điều trị liệt</v>
          </cell>
          <cell r="J2486" t="str">
            <v>Thuỷ châm điều trị liệt</v>
          </cell>
          <cell r="K2486" t="str">
            <v>D</v>
          </cell>
          <cell r="L2486" t="str">
            <v>T2</v>
          </cell>
          <cell r="M2486">
            <v>280</v>
          </cell>
          <cell r="N2486">
            <v>280</v>
          </cell>
          <cell r="O2486" t="str">
            <v>Chưa bao gồm thuốc.</v>
          </cell>
          <cell r="P2486" t="str">
            <v>Thuỷ châm</v>
          </cell>
          <cell r="Q2486">
            <v>47000</v>
          </cell>
          <cell r="R2486">
            <v>23165.217391304301</v>
          </cell>
          <cell r="S2486">
            <v>70100</v>
          </cell>
          <cell r="T2486">
            <v>30114.78260869559</v>
          </cell>
          <cell r="U2486">
            <v>77114.78260869559</v>
          </cell>
          <cell r="V2486">
            <v>77100</v>
          </cell>
          <cell r="W2486">
            <v>3084.5913043478236</v>
          </cell>
          <cell r="X2486">
            <v>80199.373913043411</v>
          </cell>
        </row>
        <row r="2487">
          <cell r="E2487" t="str">
            <v>37.8C00.0271</v>
          </cell>
          <cell r="F2487" t="str">
            <v>03. NHI KHOA</v>
          </cell>
          <cell r="G2487" t="str">
            <v>3.534</v>
          </cell>
          <cell r="H2487" t="str">
            <v>Thuỷ châm điều trị liệt chi dưới</v>
          </cell>
          <cell r="I2487" t="str">
            <v>Thuỷ châm điều trị liệt chi dưới</v>
          </cell>
          <cell r="J2487" t="str">
            <v>Thuỷ châm điều trị liệt chi dưới</v>
          </cell>
          <cell r="K2487" t="str">
            <v>D</v>
          </cell>
          <cell r="L2487" t="str">
            <v>T2</v>
          </cell>
          <cell r="M2487">
            <v>280</v>
          </cell>
          <cell r="N2487">
            <v>280</v>
          </cell>
          <cell r="O2487" t="str">
            <v>Chưa bao gồm thuốc.</v>
          </cell>
          <cell r="P2487" t="str">
            <v>Thuỷ châm</v>
          </cell>
          <cell r="Q2487">
            <v>47000</v>
          </cell>
          <cell r="R2487">
            <v>23165.217391304301</v>
          </cell>
          <cell r="S2487">
            <v>70100</v>
          </cell>
          <cell r="T2487">
            <v>30114.78260869559</v>
          </cell>
          <cell r="U2487">
            <v>77114.78260869559</v>
          </cell>
          <cell r="V2487">
            <v>77100</v>
          </cell>
          <cell r="W2487">
            <v>3084.5913043478236</v>
          </cell>
          <cell r="X2487">
            <v>80199.373913043411</v>
          </cell>
        </row>
        <row r="2488">
          <cell r="E2488" t="str">
            <v>37.8C00.0230</v>
          </cell>
          <cell r="F2488" t="str">
            <v>03. NHI KHOA</v>
          </cell>
          <cell r="G2488" t="str">
            <v>3.314</v>
          </cell>
          <cell r="H2488" t="str">
            <v>Điện mãng châm điều trị viêm kết mạc</v>
          </cell>
          <cell r="I2488" t="str">
            <v>Điện mãng châm điều trị viêm kết mạc [kim ngắn]</v>
          </cell>
          <cell r="J2488" t="str">
            <v>Điện mãng châm điều trị viêm kết mạc</v>
          </cell>
          <cell r="K2488" t="str">
            <v>C</v>
          </cell>
          <cell r="L2488" t="str">
            <v>T1</v>
          </cell>
          <cell r="M2488">
            <v>239</v>
          </cell>
          <cell r="N2488">
            <v>239</v>
          </cell>
          <cell r="P2488" t="str">
            <v>Điện châm (kim ngắn)</v>
          </cell>
          <cell r="Q2488">
            <v>48126</v>
          </cell>
          <cell r="R2488">
            <v>23281.043478260901</v>
          </cell>
          <cell r="S2488">
            <v>71400</v>
          </cell>
          <cell r="T2488">
            <v>30265.35652173917</v>
          </cell>
          <cell r="U2488">
            <v>78391.356521739173</v>
          </cell>
          <cell r="V2488">
            <v>78300</v>
          </cell>
          <cell r="W2488">
            <v>3135.6542608695672</v>
          </cell>
          <cell r="X2488">
            <v>81527.010782608733</v>
          </cell>
        </row>
        <row r="2489">
          <cell r="E2489" t="str">
            <v>37.8C00.0271</v>
          </cell>
          <cell r="F2489" t="str">
            <v>03. NHI KHOA</v>
          </cell>
          <cell r="G2489" t="str">
            <v>3.555</v>
          </cell>
          <cell r="H2489" t="str">
            <v>Thuỷ châm điều trị liệt dây thần kinh số VII ngoại biên</v>
          </cell>
          <cell r="I2489" t="str">
            <v>Thuỷ châm điều trị liệt dây thần kinh số VII ngoại biên</v>
          </cell>
          <cell r="J2489" t="str">
            <v>Thuỷ châm điều trị liệt dây thần kinh số VII ngoại biên</v>
          </cell>
          <cell r="K2489" t="str">
            <v>D</v>
          </cell>
          <cell r="L2489" t="str">
            <v>T2</v>
          </cell>
          <cell r="M2489">
            <v>280</v>
          </cell>
          <cell r="N2489">
            <v>280</v>
          </cell>
          <cell r="O2489" t="str">
            <v>Chưa bao gồm thuốc.</v>
          </cell>
          <cell r="P2489" t="str">
            <v>Thuỷ châm</v>
          </cell>
          <cell r="Q2489">
            <v>47000</v>
          </cell>
          <cell r="R2489">
            <v>23165.217391304301</v>
          </cell>
          <cell r="S2489">
            <v>70100</v>
          </cell>
          <cell r="T2489">
            <v>30114.78260869559</v>
          </cell>
          <cell r="U2489">
            <v>77114.78260869559</v>
          </cell>
          <cell r="V2489">
            <v>77100</v>
          </cell>
          <cell r="W2489">
            <v>3084.5913043478236</v>
          </cell>
          <cell r="X2489">
            <v>80199.373913043411</v>
          </cell>
        </row>
        <row r="2490">
          <cell r="E2490" t="str">
            <v>37.8C00.0271</v>
          </cell>
          <cell r="F2490" t="str">
            <v>03. NHI KHOA</v>
          </cell>
          <cell r="G2490" t="str">
            <v>3.536</v>
          </cell>
          <cell r="H2490" t="str">
            <v>Thuỷ châm điều trị liệt do bệnh của cơ</v>
          </cell>
          <cell r="I2490" t="str">
            <v>Thuỷ châm điều trị liệt do bệnh của cơ</v>
          </cell>
          <cell r="J2490" t="str">
            <v>Thuỷ châm điều trị liệt do bệnh của cơ</v>
          </cell>
          <cell r="K2490" t="str">
            <v>D</v>
          </cell>
          <cell r="L2490" t="str">
            <v>T2</v>
          </cell>
          <cell r="M2490">
            <v>280</v>
          </cell>
          <cell r="N2490">
            <v>280</v>
          </cell>
          <cell r="O2490" t="str">
            <v>Chưa bao gồm thuốc.</v>
          </cell>
          <cell r="P2490" t="str">
            <v>Thuỷ châm</v>
          </cell>
          <cell r="Q2490">
            <v>47000</v>
          </cell>
          <cell r="R2490">
            <v>23165.217391304301</v>
          </cell>
          <cell r="S2490">
            <v>70100</v>
          </cell>
          <cell r="T2490">
            <v>30114.78260869559</v>
          </cell>
          <cell r="U2490">
            <v>77114.78260869559</v>
          </cell>
          <cell r="V2490">
            <v>77100</v>
          </cell>
          <cell r="W2490">
            <v>3084.5913043478236</v>
          </cell>
          <cell r="X2490">
            <v>80199.373913043411</v>
          </cell>
        </row>
        <row r="2491">
          <cell r="E2491" t="str">
            <v>37.8C00.0271</v>
          </cell>
          <cell r="F2491" t="str">
            <v>03. NHI KHOA</v>
          </cell>
          <cell r="G2491" t="str">
            <v>3.535</v>
          </cell>
          <cell r="H2491" t="str">
            <v>Thuỷ châm điều trị liệt nửa người</v>
          </cell>
          <cell r="I2491" t="str">
            <v>Thuỷ châm điều trị liệt nửa người</v>
          </cell>
          <cell r="J2491" t="str">
            <v>Thuỷ châm điều trị liệt nửa người</v>
          </cell>
          <cell r="K2491" t="str">
            <v>D</v>
          </cell>
          <cell r="L2491" t="str">
            <v>T2</v>
          </cell>
          <cell r="M2491">
            <v>280</v>
          </cell>
          <cell r="N2491">
            <v>280</v>
          </cell>
          <cell r="O2491" t="str">
            <v>Chưa bao gồm thuốc.</v>
          </cell>
          <cell r="P2491" t="str">
            <v>Thuỷ châm</v>
          </cell>
          <cell r="Q2491">
            <v>47000</v>
          </cell>
          <cell r="R2491">
            <v>23165.217391304301</v>
          </cell>
          <cell r="S2491">
            <v>70100</v>
          </cell>
          <cell r="T2491">
            <v>30114.78260869559</v>
          </cell>
          <cell r="U2491">
            <v>77114.78260869559</v>
          </cell>
          <cell r="V2491">
            <v>77100</v>
          </cell>
          <cell r="W2491">
            <v>3084.5913043478236</v>
          </cell>
          <cell r="X2491">
            <v>80199.373913043411</v>
          </cell>
        </row>
        <row r="2492">
          <cell r="E2492" t="str">
            <v>37.8C00.0271</v>
          </cell>
          <cell r="F2492" t="str">
            <v>03. NHI KHOA</v>
          </cell>
          <cell r="G2492" t="str">
            <v>3.598</v>
          </cell>
          <cell r="H2492" t="str">
            <v>Thuỷ châm điều trị liệt tứ chi do chấn thương cột sống</v>
          </cell>
          <cell r="I2492" t="str">
            <v>Thuỷ châm điều trị liệt tứ chi do chấn thương cột sống</v>
          </cell>
          <cell r="J2492" t="str">
            <v>Thuỷ châm điều trị liệt tứ chi do chấn thương cột sống</v>
          </cell>
          <cell r="K2492" t="str">
            <v>D</v>
          </cell>
          <cell r="L2492" t="str">
            <v>T2</v>
          </cell>
          <cell r="M2492">
            <v>280</v>
          </cell>
          <cell r="N2492">
            <v>280</v>
          </cell>
          <cell r="O2492" t="str">
            <v>Chưa bao gồm thuốc.</v>
          </cell>
          <cell r="P2492" t="str">
            <v>Thuỷ châm</v>
          </cell>
          <cell r="Q2492">
            <v>47000</v>
          </cell>
          <cell r="R2492">
            <v>23165.217391304301</v>
          </cell>
          <cell r="S2492">
            <v>70100</v>
          </cell>
          <cell r="T2492">
            <v>30114.78260869559</v>
          </cell>
          <cell r="U2492">
            <v>77114.78260869559</v>
          </cell>
          <cell r="V2492">
            <v>77100</v>
          </cell>
          <cell r="W2492">
            <v>3084.5913043478236</v>
          </cell>
          <cell r="X2492">
            <v>80199.373913043411</v>
          </cell>
        </row>
        <row r="2493">
          <cell r="E2493" t="str">
            <v>15.8C00.2046</v>
          </cell>
          <cell r="F2493" t="str">
            <v>03. NHI KHOA</v>
          </cell>
          <cell r="G2493" t="str">
            <v>3.329</v>
          </cell>
          <cell r="H2493" t="str">
            <v>Điện mãng châm điều trị viêm khớp dạng thấp</v>
          </cell>
          <cell r="I2493" t="str">
            <v>Điện mãng châm điều trị viêm khớp dạng thấp [kim dài]</v>
          </cell>
          <cell r="J2493" t="str">
            <v>Điện mãng châm điều trị viêm khớp dạng thấp</v>
          </cell>
          <cell r="K2493" t="str">
            <v>C</v>
          </cell>
          <cell r="L2493" t="str">
            <v>T1</v>
          </cell>
          <cell r="M2493">
            <v>238</v>
          </cell>
          <cell r="N2493">
            <v>238</v>
          </cell>
          <cell r="P2493" t="str">
            <v>Điện châm (có kim dài)</v>
          </cell>
          <cell r="Q2493">
            <v>55126</v>
          </cell>
          <cell r="R2493">
            <v>23281.043478260901</v>
          </cell>
          <cell r="S2493">
            <v>78400</v>
          </cell>
          <cell r="T2493">
            <v>30265.35652173917</v>
          </cell>
          <cell r="U2493">
            <v>85391.356521739173</v>
          </cell>
          <cell r="V2493">
            <v>85300</v>
          </cell>
          <cell r="W2493">
            <v>3415.6542608695672</v>
          </cell>
          <cell r="X2493">
            <v>88807.010782608733</v>
          </cell>
        </row>
        <row r="2494">
          <cell r="E2494" t="str">
            <v>37.8C00.0271</v>
          </cell>
          <cell r="F2494" t="str">
            <v>03. NHI KHOA</v>
          </cell>
          <cell r="G2494" t="str">
            <v>3.575</v>
          </cell>
          <cell r="H2494" t="str">
            <v>Thuỷ châm điều trị nôn, nấc</v>
          </cell>
          <cell r="I2494" t="str">
            <v>Thuỷ châm điều trị nôn, nấc</v>
          </cell>
          <cell r="J2494" t="str">
            <v>Thuỷ châm điều trị nôn, nấc</v>
          </cell>
          <cell r="K2494" t="str">
            <v>D</v>
          </cell>
          <cell r="L2494" t="str">
            <v>T2</v>
          </cell>
          <cell r="M2494">
            <v>280</v>
          </cell>
          <cell r="N2494">
            <v>280</v>
          </cell>
          <cell r="O2494" t="str">
            <v>Chưa bao gồm thuốc.</v>
          </cell>
          <cell r="P2494" t="str">
            <v>Thuỷ châm</v>
          </cell>
          <cell r="Q2494">
            <v>47000</v>
          </cell>
          <cell r="R2494">
            <v>23165.217391304301</v>
          </cell>
          <cell r="S2494">
            <v>70100</v>
          </cell>
          <cell r="T2494">
            <v>30114.78260869559</v>
          </cell>
          <cell r="U2494">
            <v>77114.78260869559</v>
          </cell>
          <cell r="V2494">
            <v>77100</v>
          </cell>
          <cell r="W2494">
            <v>3084.5913043478236</v>
          </cell>
          <cell r="X2494">
            <v>80199.373913043411</v>
          </cell>
        </row>
        <row r="2495">
          <cell r="E2495" t="str">
            <v>37.8C00.0271</v>
          </cell>
          <cell r="F2495" t="str">
            <v>03. NHI KHOA</v>
          </cell>
          <cell r="G2495" t="str">
            <v>3.591</v>
          </cell>
          <cell r="H2495" t="str">
            <v>Thuỷ châm điều trị rối loạn cảm giác</v>
          </cell>
          <cell r="I2495" t="str">
            <v>Thuỷ châm điều trị rối loạn cảm giác</v>
          </cell>
          <cell r="J2495" t="str">
            <v>Thuỷ châm điều trị rối loạn cảm giác</v>
          </cell>
          <cell r="K2495" t="str">
            <v>D</v>
          </cell>
          <cell r="L2495" t="str">
            <v>T2</v>
          </cell>
          <cell r="M2495">
            <v>280</v>
          </cell>
          <cell r="N2495">
            <v>280</v>
          </cell>
          <cell r="O2495" t="str">
            <v>Chưa bao gồm thuốc.</v>
          </cell>
          <cell r="P2495" t="str">
            <v>Thuỷ châm</v>
          </cell>
          <cell r="Q2495">
            <v>47000</v>
          </cell>
          <cell r="R2495">
            <v>23165.217391304301</v>
          </cell>
          <cell r="S2495">
            <v>70100</v>
          </cell>
          <cell r="T2495">
            <v>30114.78260869559</v>
          </cell>
          <cell r="U2495">
            <v>77114.78260869559</v>
          </cell>
          <cell r="V2495">
            <v>77100</v>
          </cell>
          <cell r="W2495">
            <v>3084.5913043478236</v>
          </cell>
          <cell r="X2495">
            <v>80199.373913043411</v>
          </cell>
        </row>
        <row r="2496">
          <cell r="E2496" t="str">
            <v>37.8C00.0230</v>
          </cell>
          <cell r="F2496" t="str">
            <v>03. NHI KHOA</v>
          </cell>
          <cell r="G2496" t="str">
            <v>3.329</v>
          </cell>
          <cell r="H2496" t="str">
            <v>Điện mãng châm điều trị viêm khớp dạng thấp</v>
          </cell>
          <cell r="I2496" t="str">
            <v>Điện mãng châm điều trị viêm khớp dạng thấp [kim ngắn]</v>
          </cell>
          <cell r="J2496" t="str">
            <v>Điện mãng châm điều trị viêm khớp dạng thấp</v>
          </cell>
          <cell r="K2496" t="str">
            <v>C</v>
          </cell>
          <cell r="L2496" t="str">
            <v>T1</v>
          </cell>
          <cell r="M2496">
            <v>239</v>
          </cell>
          <cell r="N2496">
            <v>239</v>
          </cell>
          <cell r="P2496" t="str">
            <v>Điện châm (kim ngắn)</v>
          </cell>
          <cell r="Q2496">
            <v>48126</v>
          </cell>
          <cell r="R2496">
            <v>23281.043478260901</v>
          </cell>
          <cell r="S2496">
            <v>71400</v>
          </cell>
          <cell r="T2496">
            <v>30265.35652173917</v>
          </cell>
          <cell r="U2496">
            <v>78391.356521739173</v>
          </cell>
          <cell r="V2496">
            <v>78300</v>
          </cell>
          <cell r="W2496">
            <v>3135.6542608695672</v>
          </cell>
          <cell r="X2496">
            <v>81527.010782608733</v>
          </cell>
        </row>
        <row r="2497">
          <cell r="E2497" t="str">
            <v>37.8C00.0271</v>
          </cell>
          <cell r="F2497" t="str">
            <v>03. NHI KHOA</v>
          </cell>
          <cell r="G2497" t="str">
            <v>3.597</v>
          </cell>
          <cell r="H2497" t="str">
            <v>Thuỷ châm điều trị rối loạn chức năng do chấn thương sọ não</v>
          </cell>
          <cell r="I2497" t="str">
            <v>Thuỷ châm điều trị rối loạn chức năng do chấn thương sọ não</v>
          </cell>
          <cell r="J2497" t="str">
            <v>Thuỷ châm điều trị rối loạn chức năng do chấn thương sọ não</v>
          </cell>
          <cell r="K2497" t="str">
            <v>D</v>
          </cell>
          <cell r="L2497" t="str">
            <v>T2</v>
          </cell>
          <cell r="M2497">
            <v>280</v>
          </cell>
          <cell r="N2497">
            <v>280</v>
          </cell>
          <cell r="O2497" t="str">
            <v>Chưa bao gồm thuốc.</v>
          </cell>
          <cell r="P2497" t="str">
            <v>Thuỷ châm</v>
          </cell>
          <cell r="Q2497">
            <v>47000</v>
          </cell>
          <cell r="R2497">
            <v>23165.217391304301</v>
          </cell>
          <cell r="S2497">
            <v>70100</v>
          </cell>
          <cell r="T2497">
            <v>30114.78260869559</v>
          </cell>
          <cell r="U2497">
            <v>77114.78260869559</v>
          </cell>
          <cell r="V2497">
            <v>77100</v>
          </cell>
          <cell r="W2497">
            <v>3084.5913043478236</v>
          </cell>
          <cell r="X2497">
            <v>80199.373913043411</v>
          </cell>
        </row>
        <row r="2498">
          <cell r="E2498" t="str">
            <v>37.8C00.0271</v>
          </cell>
          <cell r="F2498" t="str">
            <v>03. NHI KHOA</v>
          </cell>
          <cell r="G2498" t="str">
            <v>3.588</v>
          </cell>
          <cell r="H2498" t="str">
            <v>Thuỷ châm điều trị rối loạn đại, tiểu tiện</v>
          </cell>
          <cell r="I2498" t="str">
            <v>Thuỷ châm điều trị rối loạn đại, tiểu tiện</v>
          </cell>
          <cell r="J2498" t="str">
            <v>Thuỷ châm điều trị rối loạn đại, tiểu tiện</v>
          </cell>
          <cell r="K2498" t="str">
            <v>D</v>
          </cell>
          <cell r="L2498" t="str">
            <v>T2</v>
          </cell>
          <cell r="M2498">
            <v>280</v>
          </cell>
          <cell r="N2498">
            <v>280</v>
          </cell>
          <cell r="O2498" t="str">
            <v>Chưa bao gồm thuốc.</v>
          </cell>
          <cell r="P2498" t="str">
            <v>Thuỷ châm</v>
          </cell>
          <cell r="Q2498">
            <v>47000</v>
          </cell>
          <cell r="R2498">
            <v>23165.217391304301</v>
          </cell>
          <cell r="S2498">
            <v>70100</v>
          </cell>
          <cell r="T2498">
            <v>30114.78260869559</v>
          </cell>
          <cell r="U2498">
            <v>77114.78260869559</v>
          </cell>
          <cell r="V2498">
            <v>77100</v>
          </cell>
          <cell r="W2498">
            <v>3084.5913043478236</v>
          </cell>
          <cell r="X2498">
            <v>80199.373913043411</v>
          </cell>
        </row>
        <row r="2499">
          <cell r="E2499" t="str">
            <v>37.8C00.0271</v>
          </cell>
          <cell r="F2499" t="str">
            <v>03. NHI KHOA</v>
          </cell>
          <cell r="G2499" t="str">
            <v>3.594</v>
          </cell>
          <cell r="H2499" t="str">
            <v>Thuỷ châm điều trị rối loạn thần kinh thực vật</v>
          </cell>
          <cell r="I2499" t="str">
            <v>Thuỷ châm điều trị rối loạn thần kinh thực vật</v>
          </cell>
          <cell r="J2499" t="str">
            <v>Thuỷ châm điều trị rối loạn thần kinh thực vật</v>
          </cell>
          <cell r="K2499" t="str">
            <v>D</v>
          </cell>
          <cell r="L2499" t="str">
            <v>T2</v>
          </cell>
          <cell r="M2499">
            <v>280</v>
          </cell>
          <cell r="N2499">
            <v>280</v>
          </cell>
          <cell r="O2499" t="str">
            <v>Chưa bao gồm thuốc.</v>
          </cell>
          <cell r="P2499" t="str">
            <v>Thuỷ châm</v>
          </cell>
          <cell r="Q2499">
            <v>47000</v>
          </cell>
          <cell r="R2499">
            <v>23165.217391304301</v>
          </cell>
          <cell r="S2499">
            <v>70100</v>
          </cell>
          <cell r="T2499">
            <v>30114.78260869559</v>
          </cell>
          <cell r="U2499">
            <v>77114.78260869559</v>
          </cell>
          <cell r="V2499">
            <v>77100</v>
          </cell>
          <cell r="W2499">
            <v>3084.5913043478236</v>
          </cell>
          <cell r="X2499">
            <v>80199.373913043411</v>
          </cell>
        </row>
        <row r="2500">
          <cell r="E2500" t="str">
            <v>15.8C00.2046</v>
          </cell>
          <cell r="F2500" t="str">
            <v>03. NHI KHOA</v>
          </cell>
          <cell r="G2500" t="str">
            <v>3.333</v>
          </cell>
          <cell r="H2500" t="str">
            <v>Điện mãng châm điều trị viêm quanh khớp vai</v>
          </cell>
          <cell r="I2500" t="str">
            <v>Điện mãng châm điều trị viêm quanh khớp vai [kim dài]</v>
          </cell>
          <cell r="J2500" t="str">
            <v>Điện mãng châm điều trị viêm quanh khớp vai</v>
          </cell>
          <cell r="K2500" t="str">
            <v>C</v>
          </cell>
          <cell r="L2500" t="str">
            <v>T1</v>
          </cell>
          <cell r="M2500">
            <v>238</v>
          </cell>
          <cell r="N2500">
            <v>238</v>
          </cell>
          <cell r="P2500" t="str">
            <v>Điện châm (có kim dài)</v>
          </cell>
          <cell r="Q2500">
            <v>55126</v>
          </cell>
          <cell r="R2500">
            <v>23281.043478260901</v>
          </cell>
          <cell r="S2500">
            <v>78400</v>
          </cell>
          <cell r="T2500">
            <v>30265.35652173917</v>
          </cell>
          <cell r="U2500">
            <v>85391.356521739173</v>
          </cell>
          <cell r="V2500">
            <v>85300</v>
          </cell>
          <cell r="W2500">
            <v>3415.6542608695672</v>
          </cell>
          <cell r="X2500">
            <v>88807.010782608733</v>
          </cell>
        </row>
        <row r="2501">
          <cell r="E2501" t="str">
            <v>37.8C00.0271</v>
          </cell>
          <cell r="F2501" t="str">
            <v>03. NHI KHOA</v>
          </cell>
          <cell r="G2501" t="str">
            <v>3.543</v>
          </cell>
          <cell r="H2501" t="str">
            <v>Thuỷ châm điều trị rối loạn vận ngôn</v>
          </cell>
          <cell r="I2501" t="str">
            <v>Thuỷ châm điều trị rối loạn vận ngôn</v>
          </cell>
          <cell r="J2501" t="str">
            <v>Thuỷ châm điều trị rối loạn vận ngôn</v>
          </cell>
          <cell r="K2501" t="str">
            <v>D</v>
          </cell>
          <cell r="L2501" t="str">
            <v>T2</v>
          </cell>
          <cell r="M2501">
            <v>280</v>
          </cell>
          <cell r="N2501">
            <v>280</v>
          </cell>
          <cell r="O2501" t="str">
            <v>Chưa bao gồm thuốc.</v>
          </cell>
          <cell r="P2501" t="str">
            <v>Thuỷ châm</v>
          </cell>
          <cell r="Q2501">
            <v>47000</v>
          </cell>
          <cell r="R2501">
            <v>23165.217391304301</v>
          </cell>
          <cell r="S2501">
            <v>70100</v>
          </cell>
          <cell r="T2501">
            <v>30114.78260869559</v>
          </cell>
          <cell r="U2501">
            <v>77114.78260869559</v>
          </cell>
          <cell r="V2501">
            <v>77100</v>
          </cell>
          <cell r="W2501">
            <v>3084.5913043478236</v>
          </cell>
          <cell r="X2501">
            <v>80199.373913043411</v>
          </cell>
        </row>
        <row r="2502">
          <cell r="E2502" t="str">
            <v>15.8C00.2046</v>
          </cell>
          <cell r="F2502" t="str">
            <v>8. Y HỌC CỔ TRUYỀN</v>
          </cell>
          <cell r="G2502" t="str">
            <v>8.155</v>
          </cell>
          <cell r="H2502" t="str">
            <v>Điện mãng châm điều trị viêm quanh khớp vai</v>
          </cell>
          <cell r="I2502" t="str">
            <v>Điện mãng châm điều trị viêm quanh khớp vai [kim dài]</v>
          </cell>
          <cell r="J2502" t="str">
            <v>Điện mãng châm điều trị viêm quanh khớp vai</v>
          </cell>
          <cell r="K2502" t="str">
            <v>C</v>
          </cell>
          <cell r="L2502" t="str">
            <v>T1</v>
          </cell>
          <cell r="M2502">
            <v>238</v>
          </cell>
          <cell r="N2502">
            <v>238</v>
          </cell>
          <cell r="P2502" t="str">
            <v>Điện châm (có kim dài)</v>
          </cell>
          <cell r="Q2502">
            <v>55126</v>
          </cell>
          <cell r="R2502">
            <v>23281.043478260901</v>
          </cell>
          <cell r="S2502">
            <v>78400</v>
          </cell>
          <cell r="T2502">
            <v>30265.35652173917</v>
          </cell>
          <cell r="U2502">
            <v>85391.356521739173</v>
          </cell>
          <cell r="V2502">
            <v>85300</v>
          </cell>
          <cell r="W2502">
            <v>3415.6542608695672</v>
          </cell>
          <cell r="X2502">
            <v>88807.010782608733</v>
          </cell>
        </row>
        <row r="2503">
          <cell r="E2503" t="str">
            <v>37.8C00.0271</v>
          </cell>
          <cell r="F2503" t="str">
            <v>03. NHI KHOA</v>
          </cell>
          <cell r="G2503" t="str">
            <v>3.4183</v>
          </cell>
          <cell r="H2503" t="str">
            <v>Thủy châm điều trị sa trực tràng</v>
          </cell>
          <cell r="I2503" t="str">
            <v>Thủy châm điều trị sa trực tràng</v>
          </cell>
          <cell r="J2503" t="str">
            <v>Thủy châm điều trị sa trực tràng</v>
          </cell>
          <cell r="K2503" t="str">
            <v>C</v>
          </cell>
          <cell r="L2503" t="str">
            <v>T2</v>
          </cell>
          <cell r="M2503">
            <v>280</v>
          </cell>
          <cell r="N2503">
            <v>280</v>
          </cell>
          <cell r="O2503" t="str">
            <v>Chưa bao gồm thuốc.</v>
          </cell>
          <cell r="P2503" t="str">
            <v>Thuỷ châm</v>
          </cell>
          <cell r="Q2503">
            <v>47000</v>
          </cell>
          <cell r="R2503">
            <v>23165.217391304301</v>
          </cell>
          <cell r="S2503">
            <v>70100</v>
          </cell>
          <cell r="T2503">
            <v>30114.78260869559</v>
          </cell>
          <cell r="U2503">
            <v>77114.78260869559</v>
          </cell>
          <cell r="V2503">
            <v>77100</v>
          </cell>
          <cell r="W2503">
            <v>3084.5913043478236</v>
          </cell>
          <cell r="X2503">
            <v>80199.373913043411</v>
          </cell>
        </row>
        <row r="2504">
          <cell r="E2504" t="str">
            <v>37.8C00.0271</v>
          </cell>
          <cell r="F2504" t="str">
            <v>03. NHI KHOA</v>
          </cell>
          <cell r="G2504" t="str">
            <v>3.551</v>
          </cell>
          <cell r="H2504" t="str">
            <v>Thuỷ châm điều trị stress</v>
          </cell>
          <cell r="I2504" t="str">
            <v>Thuỷ châm điều trị stress</v>
          </cell>
          <cell r="J2504" t="str">
            <v>Thuỷ châm điều trị stress</v>
          </cell>
          <cell r="K2504" t="str">
            <v>D</v>
          </cell>
          <cell r="L2504" t="str">
            <v>T2</v>
          </cell>
          <cell r="M2504">
            <v>280</v>
          </cell>
          <cell r="N2504">
            <v>280</v>
          </cell>
          <cell r="O2504" t="str">
            <v>Chưa bao gồm thuốc.</v>
          </cell>
          <cell r="P2504" t="str">
            <v>Thuỷ châm</v>
          </cell>
          <cell r="Q2504">
            <v>47000</v>
          </cell>
          <cell r="R2504">
            <v>23165.217391304301</v>
          </cell>
          <cell r="S2504">
            <v>70100</v>
          </cell>
          <cell r="T2504">
            <v>30114.78260869559</v>
          </cell>
          <cell r="U2504">
            <v>77114.78260869559</v>
          </cell>
          <cell r="V2504">
            <v>77100</v>
          </cell>
          <cell r="W2504">
            <v>3084.5913043478236</v>
          </cell>
          <cell r="X2504">
            <v>80199.373913043411</v>
          </cell>
        </row>
        <row r="2505">
          <cell r="E2505" t="str">
            <v>37.8C00.0230</v>
          </cell>
          <cell r="F2505" t="str">
            <v>03. NHI KHOA</v>
          </cell>
          <cell r="G2505" t="str">
            <v>3.333</v>
          </cell>
          <cell r="H2505" t="str">
            <v>Điện mãng châm điều trị viêm quanh khớp vai</v>
          </cell>
          <cell r="I2505" t="str">
            <v>Điện mãng châm điều trị viêm quanh khớp vai [kim ngắn]</v>
          </cell>
          <cell r="J2505" t="str">
            <v>Điện mãng châm điều trị viêm quanh khớp vai</v>
          </cell>
          <cell r="K2505" t="str">
            <v>C</v>
          </cell>
          <cell r="L2505" t="str">
            <v>T1</v>
          </cell>
          <cell r="M2505">
            <v>239</v>
          </cell>
          <cell r="N2505">
            <v>239</v>
          </cell>
          <cell r="P2505" t="str">
            <v>Điện châm (kim ngắn)</v>
          </cell>
          <cell r="Q2505">
            <v>48126</v>
          </cell>
          <cell r="R2505">
            <v>23281.043478260901</v>
          </cell>
          <cell r="S2505">
            <v>71400</v>
          </cell>
          <cell r="T2505">
            <v>30265.35652173917</v>
          </cell>
          <cell r="U2505">
            <v>78391.356521739173</v>
          </cell>
          <cell r="V2505">
            <v>78300</v>
          </cell>
          <cell r="W2505">
            <v>3135.6542608695672</v>
          </cell>
          <cell r="X2505">
            <v>81527.010782608733</v>
          </cell>
        </row>
        <row r="2506">
          <cell r="E2506" t="str">
            <v>37.8C00.0271</v>
          </cell>
          <cell r="F2506" t="str">
            <v>03. NHI KHOA</v>
          </cell>
          <cell r="G2506" t="str">
            <v>3.567</v>
          </cell>
          <cell r="H2506" t="str">
            <v>Thuỷ châm điều trị tăng huyết áp</v>
          </cell>
          <cell r="I2506" t="str">
            <v>Thuỷ châm điều trị tăng huyết áp</v>
          </cell>
          <cell r="J2506" t="str">
            <v>Thuỷ châm điều trị tăng huyết áp</v>
          </cell>
          <cell r="K2506" t="str">
            <v>D</v>
          </cell>
          <cell r="L2506" t="str">
            <v>T2</v>
          </cell>
          <cell r="M2506">
            <v>280</v>
          </cell>
          <cell r="N2506">
            <v>280</v>
          </cell>
          <cell r="O2506" t="str">
            <v>Chưa bao gồm thuốc.</v>
          </cell>
          <cell r="P2506" t="str">
            <v>Thuỷ châm</v>
          </cell>
          <cell r="Q2506">
            <v>47000</v>
          </cell>
          <cell r="R2506">
            <v>23165.217391304301</v>
          </cell>
          <cell r="S2506">
            <v>70100</v>
          </cell>
          <cell r="T2506">
            <v>30114.78260869559</v>
          </cell>
          <cell r="U2506">
            <v>77114.78260869559</v>
          </cell>
          <cell r="V2506">
            <v>77100</v>
          </cell>
          <cell r="W2506">
            <v>3084.5913043478236</v>
          </cell>
          <cell r="X2506">
            <v>80199.373913043411</v>
          </cell>
        </row>
        <row r="2507">
          <cell r="E2507" t="str">
            <v>37.8C00.0271</v>
          </cell>
          <cell r="F2507" t="str">
            <v>03. NHI KHOA</v>
          </cell>
          <cell r="G2507" t="str">
            <v>3.589</v>
          </cell>
          <cell r="H2507" t="str">
            <v>Thuỷ châm điều trị táo bón</v>
          </cell>
          <cell r="I2507" t="str">
            <v>Thuỷ châm điều trị táo bón</v>
          </cell>
          <cell r="J2507" t="str">
            <v>Thuỷ châm điều trị táo bón</v>
          </cell>
          <cell r="K2507" t="str">
            <v>D</v>
          </cell>
          <cell r="L2507" t="str">
            <v>T2</v>
          </cell>
          <cell r="M2507">
            <v>280</v>
          </cell>
          <cell r="N2507">
            <v>280</v>
          </cell>
          <cell r="O2507" t="str">
            <v>Chưa bao gồm thuốc.</v>
          </cell>
          <cell r="P2507" t="str">
            <v>Thuỷ châm</v>
          </cell>
          <cell r="Q2507">
            <v>47000</v>
          </cell>
          <cell r="R2507">
            <v>23165.217391304301</v>
          </cell>
          <cell r="S2507">
            <v>70100</v>
          </cell>
          <cell r="T2507">
            <v>30114.78260869559</v>
          </cell>
          <cell r="U2507">
            <v>77114.78260869559</v>
          </cell>
          <cell r="V2507">
            <v>77100</v>
          </cell>
          <cell r="W2507">
            <v>3084.5913043478236</v>
          </cell>
          <cell r="X2507">
            <v>80199.373913043411</v>
          </cell>
        </row>
        <row r="2508">
          <cell r="E2508" t="str">
            <v>37.8C00.0271</v>
          </cell>
          <cell r="F2508" t="str">
            <v>03. NHI KHOA</v>
          </cell>
          <cell r="G2508" t="str">
            <v>3.537</v>
          </cell>
          <cell r="H2508" t="str">
            <v>Thuỷ châm điều trị teo cơ</v>
          </cell>
          <cell r="I2508" t="str">
            <v>Thuỷ châm điều trị teo cơ</v>
          </cell>
          <cell r="J2508" t="str">
            <v>Thuỷ châm điều trị teo cơ</v>
          </cell>
          <cell r="K2508" t="str">
            <v>D</v>
          </cell>
          <cell r="L2508" t="str">
            <v>T2</v>
          </cell>
          <cell r="M2508">
            <v>280</v>
          </cell>
          <cell r="N2508">
            <v>280</v>
          </cell>
          <cell r="O2508" t="str">
            <v>Chưa bao gồm thuốc.</v>
          </cell>
          <cell r="P2508" t="str">
            <v>Thuỷ châm</v>
          </cell>
          <cell r="Q2508">
            <v>47000</v>
          </cell>
          <cell r="R2508">
            <v>23165.217391304301</v>
          </cell>
          <cell r="S2508">
            <v>70100</v>
          </cell>
          <cell r="T2508">
            <v>30114.78260869559</v>
          </cell>
          <cell r="U2508">
            <v>77114.78260869559</v>
          </cell>
          <cell r="V2508">
            <v>77100</v>
          </cell>
          <cell r="W2508">
            <v>3084.5913043478236</v>
          </cell>
          <cell r="X2508">
            <v>80199.373913043411</v>
          </cell>
        </row>
        <row r="2509">
          <cell r="E2509" t="str">
            <v>37.8C00.0271</v>
          </cell>
          <cell r="F2509" t="str">
            <v>03. NHI KHOA</v>
          </cell>
          <cell r="G2509" t="str">
            <v>3.563</v>
          </cell>
          <cell r="H2509" t="str">
            <v>Thuỷ châm điều trị thất ngôn</v>
          </cell>
          <cell r="I2509" t="str">
            <v>Thuỷ châm điều trị thất ngôn</v>
          </cell>
          <cell r="J2509" t="str">
            <v>Thuỷ châm điều trị thất ngôn</v>
          </cell>
          <cell r="K2509" t="str">
            <v>D</v>
          </cell>
          <cell r="L2509" t="str">
            <v>T2</v>
          </cell>
          <cell r="M2509">
            <v>280</v>
          </cell>
          <cell r="N2509">
            <v>280</v>
          </cell>
          <cell r="O2509" t="str">
            <v>Chưa bao gồm thuốc.</v>
          </cell>
          <cell r="P2509" t="str">
            <v>Thuỷ châm</v>
          </cell>
          <cell r="Q2509">
            <v>47000</v>
          </cell>
          <cell r="R2509">
            <v>23165.217391304301</v>
          </cell>
          <cell r="S2509">
            <v>70100</v>
          </cell>
          <cell r="T2509">
            <v>30114.78260869559</v>
          </cell>
          <cell r="U2509">
            <v>77114.78260869559</v>
          </cell>
          <cell r="V2509">
            <v>77100</v>
          </cell>
          <cell r="W2509">
            <v>3084.5913043478236</v>
          </cell>
          <cell r="X2509">
            <v>80199.373913043411</v>
          </cell>
        </row>
        <row r="2510">
          <cell r="E2510" t="str">
            <v>37.8C00.0271</v>
          </cell>
          <cell r="F2510" t="str">
            <v>03. NHI KHOA</v>
          </cell>
          <cell r="G2510" t="str">
            <v>3.552</v>
          </cell>
          <cell r="H2510" t="str">
            <v>Thuỷ châm điều trị thiếu máu não mạn tính</v>
          </cell>
          <cell r="I2510" t="str">
            <v>Thuỷ châm điều trị thiếu máu não mạn tính</v>
          </cell>
          <cell r="J2510" t="str">
            <v>Thuỷ châm điều trị thiếu máu não mạn tính</v>
          </cell>
          <cell r="K2510" t="str">
            <v>D</v>
          </cell>
          <cell r="L2510" t="str">
            <v>T2</v>
          </cell>
          <cell r="M2510">
            <v>280</v>
          </cell>
          <cell r="N2510">
            <v>280</v>
          </cell>
          <cell r="O2510" t="str">
            <v>Chưa bao gồm thuốc.</v>
          </cell>
          <cell r="P2510" t="str">
            <v>Thuỷ châm</v>
          </cell>
          <cell r="Q2510">
            <v>47000</v>
          </cell>
          <cell r="R2510">
            <v>23165.217391304301</v>
          </cell>
          <cell r="S2510">
            <v>70100</v>
          </cell>
          <cell r="T2510">
            <v>30114.78260869559</v>
          </cell>
          <cell r="U2510">
            <v>77114.78260869559</v>
          </cell>
          <cell r="V2510">
            <v>77100</v>
          </cell>
          <cell r="W2510">
            <v>3084.5913043478236</v>
          </cell>
          <cell r="X2510">
            <v>80199.373913043411</v>
          </cell>
        </row>
        <row r="2511">
          <cell r="E2511" t="str">
            <v>37.8C00.0271</v>
          </cell>
          <cell r="F2511" t="str">
            <v>03. NHI KHOA</v>
          </cell>
          <cell r="G2511" t="str">
            <v>3.579</v>
          </cell>
          <cell r="H2511" t="str">
            <v>Thuỷ châm điều trị thoái hóa khớp</v>
          </cell>
          <cell r="I2511" t="str">
            <v>Thuỷ châm điều trị thoái hóa khớp</v>
          </cell>
          <cell r="J2511" t="str">
            <v>Thuỷ châm điều trị thoái hoá khớp</v>
          </cell>
          <cell r="K2511" t="str">
            <v>D</v>
          </cell>
          <cell r="L2511" t="str">
            <v>T2</v>
          </cell>
          <cell r="M2511">
            <v>280</v>
          </cell>
          <cell r="N2511">
            <v>280</v>
          </cell>
          <cell r="O2511" t="str">
            <v>Chưa bao gồm thuốc.</v>
          </cell>
          <cell r="P2511" t="str">
            <v>Thuỷ châm</v>
          </cell>
          <cell r="Q2511">
            <v>47000</v>
          </cell>
          <cell r="R2511">
            <v>23165.217391304301</v>
          </cell>
          <cell r="S2511">
            <v>70100</v>
          </cell>
          <cell r="T2511">
            <v>30114.78260869559</v>
          </cell>
          <cell r="U2511">
            <v>77114.78260869559</v>
          </cell>
          <cell r="V2511">
            <v>77100</v>
          </cell>
          <cell r="W2511">
            <v>3084.5913043478236</v>
          </cell>
          <cell r="X2511">
            <v>80199.373913043411</v>
          </cell>
        </row>
        <row r="2512">
          <cell r="E2512" t="str">
            <v>37.8C00.0271</v>
          </cell>
          <cell r="F2512" t="str">
            <v>03. NHI KHOA</v>
          </cell>
          <cell r="G2512" t="str">
            <v>3.554</v>
          </cell>
          <cell r="H2512" t="str">
            <v>Thuỷ châm điều trị tổn thương dây thần kinh V</v>
          </cell>
          <cell r="I2512" t="str">
            <v>Thuỷ châm điều trị tổn thương dây thần kinh V</v>
          </cell>
          <cell r="J2512" t="str">
            <v>Thuỷ châm điều trị tổn thương dây thần kinh V</v>
          </cell>
          <cell r="K2512" t="str">
            <v>D</v>
          </cell>
          <cell r="L2512" t="str">
            <v>T2</v>
          </cell>
          <cell r="M2512">
            <v>280</v>
          </cell>
          <cell r="N2512">
            <v>280</v>
          </cell>
          <cell r="O2512" t="str">
            <v>Chưa bao gồm thuốc.</v>
          </cell>
          <cell r="P2512" t="str">
            <v>Thuỷ châm</v>
          </cell>
          <cell r="Q2512">
            <v>47000</v>
          </cell>
          <cell r="R2512">
            <v>23165.217391304301</v>
          </cell>
          <cell r="S2512">
            <v>70100</v>
          </cell>
          <cell r="T2512">
            <v>30114.78260869559</v>
          </cell>
          <cell r="U2512">
            <v>77114.78260869559</v>
          </cell>
          <cell r="V2512">
            <v>77100</v>
          </cell>
          <cell r="W2512">
            <v>3084.5913043478236</v>
          </cell>
          <cell r="X2512">
            <v>80199.373913043411</v>
          </cell>
        </row>
        <row r="2513">
          <cell r="E2513" t="str">
            <v>37.8C00.0271</v>
          </cell>
          <cell r="F2513" t="str">
            <v>03. NHI KHOA</v>
          </cell>
          <cell r="G2513" t="str">
            <v>3.553</v>
          </cell>
          <cell r="H2513" t="str">
            <v>Thuỷ châm điều trị tổn thương rễ, đám rối và dây thần kinh</v>
          </cell>
          <cell r="I2513" t="str">
            <v>Thuỷ châm điều trị tổn thương rễ, đám rối và dây thần kinh</v>
          </cell>
          <cell r="J2513" t="str">
            <v>Thuỷ châm điều trị tổn thương rễ, đám rối và dây thần kinh</v>
          </cell>
          <cell r="K2513" t="str">
            <v>D</v>
          </cell>
          <cell r="L2513" t="str">
            <v>T2</v>
          </cell>
          <cell r="M2513">
            <v>280</v>
          </cell>
          <cell r="N2513">
            <v>280</v>
          </cell>
          <cell r="O2513" t="str">
            <v>Chưa bao gồm thuốc.</v>
          </cell>
          <cell r="P2513" t="str">
            <v>Thuỷ châm</v>
          </cell>
          <cell r="Q2513">
            <v>47000</v>
          </cell>
          <cell r="R2513">
            <v>23165.217391304301</v>
          </cell>
          <cell r="S2513">
            <v>70100</v>
          </cell>
          <cell r="T2513">
            <v>30114.78260869559</v>
          </cell>
          <cell r="U2513">
            <v>77114.78260869559</v>
          </cell>
          <cell r="V2513">
            <v>77100</v>
          </cell>
          <cell r="W2513">
            <v>3084.5913043478236</v>
          </cell>
          <cell r="X2513">
            <v>80199.373913043411</v>
          </cell>
        </row>
        <row r="2514">
          <cell r="E2514" t="str">
            <v>15.8C00.2046</v>
          </cell>
          <cell r="F2514" t="str">
            <v>03. NHI KHOA</v>
          </cell>
          <cell r="G2514" t="str">
            <v>3.315</v>
          </cell>
          <cell r="H2514" t="str">
            <v>Điện mãng châm điều trị viêm thần kinh thị giác sau giai đoạn cấp</v>
          </cell>
          <cell r="I2514" t="str">
            <v>Điện mãng châm điều trị viêm thần kinh thị giác sau giai đoạn cấp [kim dài]</v>
          </cell>
          <cell r="J2514" t="str">
            <v>Điện mãng châm điều trị viêm thần kinh thị giác sau giai đoạn cấp</v>
          </cell>
          <cell r="K2514" t="str">
            <v>C</v>
          </cell>
          <cell r="L2514" t="str">
            <v>T1</v>
          </cell>
          <cell r="M2514">
            <v>238</v>
          </cell>
          <cell r="N2514">
            <v>238</v>
          </cell>
          <cell r="P2514" t="str">
            <v>Điện châm (có kim dài)</v>
          </cell>
          <cell r="Q2514">
            <v>55126</v>
          </cell>
          <cell r="R2514">
            <v>23281.043478260901</v>
          </cell>
          <cell r="S2514">
            <v>78400</v>
          </cell>
          <cell r="T2514">
            <v>30265.35652173917</v>
          </cell>
          <cell r="U2514">
            <v>85391.356521739173</v>
          </cell>
          <cell r="V2514">
            <v>85300</v>
          </cell>
          <cell r="W2514">
            <v>3415.6542608695672</v>
          </cell>
          <cell r="X2514">
            <v>88807.010782608733</v>
          </cell>
        </row>
        <row r="2515">
          <cell r="E2515" t="str">
            <v>37.8C00.0271</v>
          </cell>
          <cell r="F2515" t="str">
            <v>03. NHI KHOA</v>
          </cell>
          <cell r="G2515" t="str">
            <v>3.586</v>
          </cell>
          <cell r="H2515" t="str">
            <v>Thuỷ châm điều trị viêm co cứng cơ delta</v>
          </cell>
          <cell r="I2515" t="str">
            <v>Thuỷ châm điều trị viêm co cứng cơ delta</v>
          </cell>
          <cell r="J2515" t="str">
            <v>Thuỷ châm điều trị viêm co cứng cơ delta</v>
          </cell>
          <cell r="K2515" t="str">
            <v>D</v>
          </cell>
          <cell r="L2515" t="str">
            <v>T2</v>
          </cell>
          <cell r="M2515">
            <v>280</v>
          </cell>
          <cell r="N2515">
            <v>280</v>
          </cell>
          <cell r="O2515" t="str">
            <v>Chưa bao gồm thuốc.</v>
          </cell>
          <cell r="P2515" t="str">
            <v>Thuỷ châm</v>
          </cell>
          <cell r="Q2515">
            <v>47000</v>
          </cell>
          <cell r="R2515">
            <v>23165.217391304301</v>
          </cell>
          <cell r="S2515">
            <v>70100</v>
          </cell>
          <cell r="T2515">
            <v>30114.78260869559</v>
          </cell>
          <cell r="U2515">
            <v>77114.78260869559</v>
          </cell>
          <cell r="V2515">
            <v>77100</v>
          </cell>
          <cell r="W2515">
            <v>3084.5913043478236</v>
          </cell>
          <cell r="X2515">
            <v>80199.373913043411</v>
          </cell>
        </row>
        <row r="2516">
          <cell r="E2516" t="str">
            <v>37.8C00.0271</v>
          </cell>
          <cell r="F2516" t="str">
            <v>03. NHI KHOA</v>
          </cell>
          <cell r="G2516" t="str">
            <v>3.578</v>
          </cell>
          <cell r="H2516" t="str">
            <v>Thuỷ châm điều trị viêm khớp dạng thấp</v>
          </cell>
          <cell r="I2516" t="str">
            <v>Thuỷ châm điều trị viêm khớp dạng thấp</v>
          </cell>
          <cell r="J2516" t="str">
            <v>Thuỷ châm điều trị viêm khớp dạng thấp</v>
          </cell>
          <cell r="K2516" t="str">
            <v>D</v>
          </cell>
          <cell r="L2516" t="str">
            <v>T2</v>
          </cell>
          <cell r="M2516">
            <v>280</v>
          </cell>
          <cell r="N2516">
            <v>280</v>
          </cell>
          <cell r="O2516" t="str">
            <v>Chưa bao gồm thuốc.</v>
          </cell>
          <cell r="P2516" t="str">
            <v>Thuỷ châm</v>
          </cell>
          <cell r="Q2516">
            <v>47000</v>
          </cell>
          <cell r="R2516">
            <v>23165.217391304301</v>
          </cell>
          <cell r="S2516">
            <v>70100</v>
          </cell>
          <cell r="T2516">
            <v>30114.78260869559</v>
          </cell>
          <cell r="U2516">
            <v>77114.78260869559</v>
          </cell>
          <cell r="V2516">
            <v>77100</v>
          </cell>
          <cell r="W2516">
            <v>3084.5913043478236</v>
          </cell>
          <cell r="X2516">
            <v>80199.373913043411</v>
          </cell>
        </row>
        <row r="2517">
          <cell r="E2517" t="str">
            <v>37.8C00.0271</v>
          </cell>
          <cell r="F2517" t="str">
            <v>03. NHI KHOA</v>
          </cell>
          <cell r="G2517" t="str">
            <v>3.565</v>
          </cell>
          <cell r="H2517" t="str">
            <v>Thuỷ châm điều trị viêm mũi dị ứng</v>
          </cell>
          <cell r="I2517" t="str">
            <v>Thuỷ châm điều trị viêm mũi dị ứng</v>
          </cell>
          <cell r="J2517" t="str">
            <v>Thuỷ châm điều trị viêm mũi dị ứng</v>
          </cell>
          <cell r="K2517" t="str">
            <v>D</v>
          </cell>
          <cell r="L2517" t="str">
            <v>T2</v>
          </cell>
          <cell r="M2517">
            <v>280</v>
          </cell>
          <cell r="N2517">
            <v>280</v>
          </cell>
          <cell r="O2517" t="str">
            <v>Chưa bao gồm thuốc.</v>
          </cell>
          <cell r="P2517" t="str">
            <v>Thuỷ châm</v>
          </cell>
          <cell r="Q2517">
            <v>47000</v>
          </cell>
          <cell r="R2517">
            <v>23165.217391304301</v>
          </cell>
          <cell r="S2517">
            <v>70100</v>
          </cell>
          <cell r="T2517">
            <v>30114.78260869559</v>
          </cell>
          <cell r="U2517">
            <v>77114.78260869559</v>
          </cell>
          <cell r="V2517">
            <v>77100</v>
          </cell>
          <cell r="W2517">
            <v>3084.5913043478236</v>
          </cell>
          <cell r="X2517">
            <v>80199.373913043411</v>
          </cell>
        </row>
        <row r="2518">
          <cell r="E2518" t="str">
            <v>37.8C00.0230</v>
          </cell>
          <cell r="F2518" t="str">
            <v>03. NHI KHOA</v>
          </cell>
          <cell r="G2518" t="str">
            <v>3.315</v>
          </cell>
          <cell r="H2518" t="str">
            <v>Điện mãng châm điều trị viêm thần kinh thị giác sau giai đoạn cấp</v>
          </cell>
          <cell r="I2518" t="str">
            <v>Điện mãng châm điều trị viêm thần kinh thị giác sau giai đoạn cấp [kim ngắn]</v>
          </cell>
          <cell r="J2518" t="str">
            <v>Điện mãng châm điều trị viêm thần kinh thị giác sau giai đoạn cấp</v>
          </cell>
          <cell r="K2518" t="str">
            <v>C</v>
          </cell>
          <cell r="L2518" t="str">
            <v>T1</v>
          </cell>
          <cell r="M2518">
            <v>239</v>
          </cell>
          <cell r="N2518">
            <v>239</v>
          </cell>
          <cell r="P2518" t="str">
            <v>Điện châm (kim ngắn)</v>
          </cell>
          <cell r="Q2518">
            <v>48126</v>
          </cell>
          <cell r="R2518">
            <v>23281.043478260901</v>
          </cell>
          <cell r="S2518">
            <v>71400</v>
          </cell>
          <cell r="T2518">
            <v>30265.35652173917</v>
          </cell>
          <cell r="U2518">
            <v>78391.356521739173</v>
          </cell>
          <cell r="V2518">
            <v>78300</v>
          </cell>
          <cell r="W2518">
            <v>3135.6542608695672</v>
          </cell>
          <cell r="X2518">
            <v>81527.010782608733</v>
          </cell>
        </row>
        <row r="2519">
          <cell r="E2519" t="str">
            <v>15.8C00.2046</v>
          </cell>
          <cell r="F2519" t="str">
            <v>03. NHI KHOA</v>
          </cell>
          <cell r="G2519" t="str">
            <v>3.343</v>
          </cell>
          <cell r="H2519" t="str">
            <v>Điện móng châm điều trị bí đái</v>
          </cell>
          <cell r="I2519" t="str">
            <v>Điện móng châm điều trị bí đái [kim dài]</v>
          </cell>
          <cell r="J2519" t="str">
            <v>Điện mãng châm điều trị bí đái</v>
          </cell>
          <cell r="K2519" t="str">
            <v>C</v>
          </cell>
          <cell r="L2519" t="str">
            <v>T1</v>
          </cell>
          <cell r="M2519">
            <v>238</v>
          </cell>
          <cell r="N2519">
            <v>238</v>
          </cell>
          <cell r="P2519" t="str">
            <v>Điện châm (có kim dài)</v>
          </cell>
          <cell r="Q2519">
            <v>55126</v>
          </cell>
          <cell r="R2519">
            <v>23281.043478260901</v>
          </cell>
          <cell r="S2519">
            <v>78400</v>
          </cell>
          <cell r="T2519">
            <v>30265.35652173917</v>
          </cell>
          <cell r="U2519">
            <v>85391.356521739173</v>
          </cell>
          <cell r="V2519">
            <v>85300</v>
          </cell>
          <cell r="W2519">
            <v>3415.6542608695672</v>
          </cell>
          <cell r="X2519">
            <v>88807.010782608733</v>
          </cell>
        </row>
        <row r="2520">
          <cell r="E2520" t="str">
            <v>37.8C00.0271</v>
          </cell>
          <cell r="F2520" t="str">
            <v>03. NHI KHOA</v>
          </cell>
          <cell r="G2520" t="str">
            <v>3.564</v>
          </cell>
          <cell r="H2520" t="str">
            <v>Thuỷ châm điều trị viêm xoang</v>
          </cell>
          <cell r="I2520" t="str">
            <v>Thuỷ châm điều trị viêm xoang</v>
          </cell>
          <cell r="J2520" t="str">
            <v>Thuỷ châm điều trị viêm xoang</v>
          </cell>
          <cell r="K2520" t="str">
            <v>D</v>
          </cell>
          <cell r="L2520" t="str">
            <v>T2</v>
          </cell>
          <cell r="M2520">
            <v>280</v>
          </cell>
          <cell r="N2520">
            <v>280</v>
          </cell>
          <cell r="O2520" t="str">
            <v>Chưa bao gồm thuốc.</v>
          </cell>
          <cell r="P2520" t="str">
            <v>Thuỷ châm</v>
          </cell>
          <cell r="Q2520">
            <v>47000</v>
          </cell>
          <cell r="R2520">
            <v>23165.217391304301</v>
          </cell>
          <cell r="S2520">
            <v>70100</v>
          </cell>
          <cell r="T2520">
            <v>30114.78260869559</v>
          </cell>
          <cell r="U2520">
            <v>77114.78260869559</v>
          </cell>
          <cell r="V2520">
            <v>77100</v>
          </cell>
          <cell r="W2520">
            <v>3084.5913043478236</v>
          </cell>
          <cell r="X2520">
            <v>80199.373913043411</v>
          </cell>
        </row>
        <row r="2521">
          <cell r="E2521" t="str">
            <v>37.8C00.0271</v>
          </cell>
          <cell r="F2521" t="str">
            <v>8. Y HỌC CỔ TRUYỀN</v>
          </cell>
          <cell r="G2521" t="str">
            <v>8.6</v>
          </cell>
          <cell r="H2521" t="str">
            <v>Thủy châm</v>
          </cell>
          <cell r="I2521" t="str">
            <v>Thủy châm</v>
          </cell>
          <cell r="J2521" t="str">
            <v>Thủy châm</v>
          </cell>
          <cell r="K2521" t="str">
            <v>D</v>
          </cell>
          <cell r="L2521" t="str">
            <v>T2</v>
          </cell>
          <cell r="M2521">
            <v>280</v>
          </cell>
          <cell r="N2521">
            <v>280</v>
          </cell>
          <cell r="O2521" t="str">
            <v>Chưa bao gồm thuốc.</v>
          </cell>
          <cell r="P2521" t="str">
            <v>Thuỷ châm</v>
          </cell>
          <cell r="Q2521">
            <v>47000</v>
          </cell>
          <cell r="R2521">
            <v>23165.217391304301</v>
          </cell>
          <cell r="S2521">
            <v>70100</v>
          </cell>
          <cell r="T2521">
            <v>30114.78260869559</v>
          </cell>
          <cell r="U2521">
            <v>77114.78260869559</v>
          </cell>
          <cell r="V2521">
            <v>77100</v>
          </cell>
          <cell r="W2521">
            <v>3084.5913043478236</v>
          </cell>
          <cell r="X2521">
            <v>80199.373913043411</v>
          </cell>
        </row>
        <row r="2522">
          <cell r="E2522" t="str">
            <v>37.8C00.0271</v>
          </cell>
          <cell r="F2522" t="str">
            <v>8. Y HỌC CỔ TRUYỀN</v>
          </cell>
          <cell r="G2522" t="str">
            <v>8.338</v>
          </cell>
          <cell r="H2522" t="str">
            <v>Thuỷ châm điều trị bại liệt trẻ em</v>
          </cell>
          <cell r="I2522" t="str">
            <v>Thuỷ châm điều trị bại liệt trẻ em</v>
          </cell>
          <cell r="J2522" t="str">
            <v>Thuỷ châm điều trị bại liệt trẻ em</v>
          </cell>
          <cell r="K2522" t="str">
            <v>D</v>
          </cell>
          <cell r="L2522" t="str">
            <v>T2</v>
          </cell>
          <cell r="M2522">
            <v>280</v>
          </cell>
          <cell r="N2522">
            <v>280</v>
          </cell>
          <cell r="O2522" t="str">
            <v>Chưa bao gồm thuốc.</v>
          </cell>
          <cell r="P2522" t="str">
            <v>Thuỷ châm</v>
          </cell>
          <cell r="Q2522">
            <v>47000</v>
          </cell>
          <cell r="R2522">
            <v>23165.217391304301</v>
          </cell>
          <cell r="S2522">
            <v>70100</v>
          </cell>
          <cell r="T2522">
            <v>30114.78260869559</v>
          </cell>
          <cell r="U2522">
            <v>77114.78260869559</v>
          </cell>
          <cell r="V2522">
            <v>77100</v>
          </cell>
          <cell r="W2522">
            <v>3084.5913043478236</v>
          </cell>
          <cell r="X2522">
            <v>80199.373913043411</v>
          </cell>
        </row>
        <row r="2523">
          <cell r="E2523" t="str">
            <v>37.8C00.0271</v>
          </cell>
          <cell r="F2523" t="str">
            <v>8. Y HỌC CỔ TRUYỀN</v>
          </cell>
          <cell r="G2523" t="str">
            <v>8.341</v>
          </cell>
          <cell r="H2523" t="str">
            <v>Thuỷ châm điều trị bệnh tự kỷ ở trẻ em</v>
          </cell>
          <cell r="I2523" t="str">
            <v>Thuỷ châm điều trị bệnh tự kỷ ở trẻ em</v>
          </cell>
          <cell r="J2523" t="str">
            <v>Thuỷ châm điều trị bệnh tự kỷ ở trẻ em</v>
          </cell>
          <cell r="K2523" t="str">
            <v>C</v>
          </cell>
          <cell r="L2523" t="str">
            <v>T2</v>
          </cell>
          <cell r="M2523">
            <v>280</v>
          </cell>
          <cell r="N2523">
            <v>280</v>
          </cell>
          <cell r="O2523" t="str">
            <v>Chưa bao gồm thuốc.</v>
          </cell>
          <cell r="P2523" t="str">
            <v>Thuỷ châm</v>
          </cell>
          <cell r="Q2523">
            <v>47000</v>
          </cell>
          <cell r="R2523">
            <v>23165.217391304301</v>
          </cell>
          <cell r="S2523">
            <v>70100</v>
          </cell>
          <cell r="T2523">
            <v>30114.78260869559</v>
          </cell>
          <cell r="U2523">
            <v>77114.78260869559</v>
          </cell>
          <cell r="V2523">
            <v>77100</v>
          </cell>
          <cell r="W2523">
            <v>3084.5913043478236</v>
          </cell>
          <cell r="X2523">
            <v>80199.373913043411</v>
          </cell>
        </row>
        <row r="2524">
          <cell r="E2524" t="str">
            <v>37.8C00.0271</v>
          </cell>
          <cell r="F2524" t="str">
            <v>8. Y HỌC CỔ TRUYỀN</v>
          </cell>
          <cell r="G2524" t="str">
            <v>8.336</v>
          </cell>
          <cell r="H2524" t="str">
            <v>Thuỷ châm điều trị bệnh viêm mũi dị ứng</v>
          </cell>
          <cell r="I2524" t="str">
            <v>Thuỷ châm điều trị bệnh viêm mũi dị ứng</v>
          </cell>
          <cell r="J2524" t="str">
            <v>Thuỷ châm điều trị bệnh viêm mũi dị ứng</v>
          </cell>
          <cell r="K2524" t="str">
            <v>D</v>
          </cell>
          <cell r="L2524" t="str">
            <v>T2</v>
          </cell>
          <cell r="M2524">
            <v>280</v>
          </cell>
          <cell r="N2524">
            <v>280</v>
          </cell>
          <cell r="O2524" t="str">
            <v>Chưa bao gồm thuốc.</v>
          </cell>
          <cell r="P2524" t="str">
            <v>Thuỷ châm</v>
          </cell>
          <cell r="Q2524">
            <v>47000</v>
          </cell>
          <cell r="R2524">
            <v>23165.217391304301</v>
          </cell>
          <cell r="S2524">
            <v>70100</v>
          </cell>
          <cell r="T2524">
            <v>30114.78260869559</v>
          </cell>
          <cell r="U2524">
            <v>77114.78260869559</v>
          </cell>
          <cell r="V2524">
            <v>77100</v>
          </cell>
          <cell r="W2524">
            <v>3084.5913043478236</v>
          </cell>
          <cell r="X2524">
            <v>80199.373913043411</v>
          </cell>
        </row>
        <row r="2525">
          <cell r="E2525" t="str">
            <v>37.8C00.0271</v>
          </cell>
          <cell r="F2525" t="str">
            <v>8. Y HỌC CỔ TRUYỀN</v>
          </cell>
          <cell r="G2525" t="str">
            <v>8.388</v>
          </cell>
          <cell r="H2525" t="str">
            <v>Thuỷ châm điều trị bí đái cơ năng</v>
          </cell>
          <cell r="I2525" t="str">
            <v>Thuỷ châm điều trị bí đái cơ năng</v>
          </cell>
          <cell r="J2525" t="str">
            <v>Thuỷ châm điều trị bí đái cơ năng</v>
          </cell>
          <cell r="K2525" t="str">
            <v>D</v>
          </cell>
          <cell r="L2525" t="str">
            <v>T2</v>
          </cell>
          <cell r="M2525">
            <v>280</v>
          </cell>
          <cell r="N2525">
            <v>280</v>
          </cell>
          <cell r="O2525" t="str">
            <v>Chưa bao gồm thuốc.</v>
          </cell>
          <cell r="P2525" t="str">
            <v>Thuỷ châm</v>
          </cell>
          <cell r="Q2525">
            <v>47000</v>
          </cell>
          <cell r="R2525">
            <v>23165.217391304301</v>
          </cell>
          <cell r="S2525">
            <v>70100</v>
          </cell>
          <cell r="T2525">
            <v>30114.78260869559</v>
          </cell>
          <cell r="U2525">
            <v>77114.78260869559</v>
          </cell>
          <cell r="V2525">
            <v>77100</v>
          </cell>
          <cell r="W2525">
            <v>3084.5913043478236</v>
          </cell>
          <cell r="X2525">
            <v>80199.373913043411</v>
          </cell>
        </row>
        <row r="2526">
          <cell r="E2526" t="str">
            <v>37.8C00.0271</v>
          </cell>
          <cell r="F2526" t="str">
            <v>8. Y HỌC CỔ TRUYỀN</v>
          </cell>
          <cell r="G2526" t="str">
            <v>8.327</v>
          </cell>
          <cell r="H2526" t="str">
            <v>Thuỷ châm điều trị cảm mạo, cúm</v>
          </cell>
          <cell r="I2526" t="str">
            <v>Thuỷ châm điều trị cảm mạo, cúm</v>
          </cell>
          <cell r="J2526" t="str">
            <v>Thuỷ châm điều trị cảm mạo, cúm</v>
          </cell>
          <cell r="K2526" t="str">
            <v>D</v>
          </cell>
          <cell r="L2526" t="str">
            <v>T2</v>
          </cell>
          <cell r="M2526">
            <v>280</v>
          </cell>
          <cell r="N2526">
            <v>280</v>
          </cell>
          <cell r="O2526" t="str">
            <v>Chưa bao gồm thuốc.</v>
          </cell>
          <cell r="P2526" t="str">
            <v>Thuỷ châm</v>
          </cell>
          <cell r="Q2526">
            <v>47000</v>
          </cell>
          <cell r="R2526">
            <v>23165.217391304301</v>
          </cell>
          <cell r="S2526">
            <v>70100</v>
          </cell>
          <cell r="T2526">
            <v>30114.78260869559</v>
          </cell>
          <cell r="U2526">
            <v>77114.78260869559</v>
          </cell>
          <cell r="V2526">
            <v>77100</v>
          </cell>
          <cell r="W2526">
            <v>3084.5913043478236</v>
          </cell>
          <cell r="X2526">
            <v>80199.373913043411</v>
          </cell>
        </row>
        <row r="2527">
          <cell r="E2527" t="str">
            <v>37.8C00.0271</v>
          </cell>
          <cell r="F2527" t="str">
            <v>8. Y HỌC CỔ TRUYỀN</v>
          </cell>
          <cell r="G2527" t="str">
            <v>8.343</v>
          </cell>
          <cell r="H2527" t="str">
            <v>Thuỷ châm điều trị chậm phát triển trí tuệ ở trẻ bại não</v>
          </cell>
          <cell r="I2527" t="str">
            <v>Thuỷ châm điều trị chậm phát triển trí tuệ ở trẻ bại não</v>
          </cell>
          <cell r="J2527" t="str">
            <v>Thuỷ châm điều trị chậm phát triển trí tuệ ở trẻ bại não</v>
          </cell>
          <cell r="K2527" t="str">
            <v>C</v>
          </cell>
          <cell r="L2527" t="str">
            <v>T2</v>
          </cell>
          <cell r="M2527">
            <v>280</v>
          </cell>
          <cell r="N2527">
            <v>280</v>
          </cell>
          <cell r="O2527" t="str">
            <v>Chưa bao gồm thuốc.</v>
          </cell>
          <cell r="P2527" t="str">
            <v>Thuỷ châm</v>
          </cell>
          <cell r="Q2527">
            <v>47000</v>
          </cell>
          <cell r="R2527">
            <v>23165.217391304301</v>
          </cell>
          <cell r="S2527">
            <v>70100</v>
          </cell>
          <cell r="T2527">
            <v>30114.78260869559</v>
          </cell>
          <cell r="U2527">
            <v>77114.78260869559</v>
          </cell>
          <cell r="V2527">
            <v>77100</v>
          </cell>
          <cell r="W2527">
            <v>3084.5913043478236</v>
          </cell>
          <cell r="X2527">
            <v>80199.373913043411</v>
          </cell>
        </row>
        <row r="2528">
          <cell r="E2528" t="str">
            <v>37.8C00.0271</v>
          </cell>
          <cell r="F2528" t="str">
            <v>8. Y HỌC CỔ TRUYỀN</v>
          </cell>
          <cell r="G2528" t="str">
            <v>8.345</v>
          </cell>
          <cell r="H2528" t="str">
            <v>Thuỷ châm điều trị cơn động kinh cục bộ</v>
          </cell>
          <cell r="I2528" t="str">
            <v>Thuỷ châm điều trị cơn động kinh cục bộ</v>
          </cell>
          <cell r="J2528" t="str">
            <v>Thuỷ châm điều trị cơn động kinh cục bộ</v>
          </cell>
          <cell r="K2528" t="str">
            <v>C</v>
          </cell>
          <cell r="L2528" t="str">
            <v>T2</v>
          </cell>
          <cell r="M2528">
            <v>280</v>
          </cell>
          <cell r="N2528">
            <v>280</v>
          </cell>
          <cell r="O2528" t="str">
            <v>Chưa bao gồm thuốc.</v>
          </cell>
          <cell r="P2528" t="str">
            <v>Thuỷ châm</v>
          </cell>
          <cell r="Q2528">
            <v>47000</v>
          </cell>
          <cell r="R2528">
            <v>23165.217391304301</v>
          </cell>
          <cell r="S2528">
            <v>70100</v>
          </cell>
          <cell r="T2528">
            <v>30114.78260869559</v>
          </cell>
          <cell r="U2528">
            <v>77114.78260869559</v>
          </cell>
          <cell r="V2528">
            <v>77100</v>
          </cell>
          <cell r="W2528">
            <v>3084.5913043478236</v>
          </cell>
          <cell r="X2528">
            <v>80199.373913043411</v>
          </cell>
        </row>
        <row r="2529">
          <cell r="E2529" t="str">
            <v>37.8C00.0230</v>
          </cell>
          <cell r="F2529" t="str">
            <v>03. NHI KHOA</v>
          </cell>
          <cell r="G2529" t="str">
            <v>3.343</v>
          </cell>
          <cell r="H2529" t="str">
            <v>Điện móng châm điều trị bí đái</v>
          </cell>
          <cell r="I2529" t="str">
            <v>Điện móng châm điều trị bí đái [kim ngắn]</v>
          </cell>
          <cell r="J2529" t="str">
            <v>Điện mãng châm điều trị bí đái</v>
          </cell>
          <cell r="K2529" t="str">
            <v>C</v>
          </cell>
          <cell r="L2529" t="str">
            <v>T1</v>
          </cell>
          <cell r="M2529">
            <v>239</v>
          </cell>
          <cell r="N2529">
            <v>239</v>
          </cell>
          <cell r="P2529" t="str">
            <v>Điện châm (kim ngắn)</v>
          </cell>
          <cell r="Q2529">
            <v>48126</v>
          </cell>
          <cell r="R2529">
            <v>23281.043478260901</v>
          </cell>
          <cell r="S2529">
            <v>71400</v>
          </cell>
          <cell r="T2529">
            <v>30265.35652173917</v>
          </cell>
          <cell r="U2529">
            <v>78391.356521739173</v>
          </cell>
          <cell r="V2529">
            <v>78300</v>
          </cell>
          <cell r="W2529">
            <v>3135.6542608695672</v>
          </cell>
          <cell r="X2529">
            <v>81527.010782608733</v>
          </cell>
        </row>
        <row r="2530">
          <cell r="E2530" t="str">
            <v>37.8C00.0230</v>
          </cell>
          <cell r="F2530" t="str">
            <v>03. NHI KHOA</v>
          </cell>
          <cell r="G2530" t="str">
            <v>3.396</v>
          </cell>
          <cell r="H2530" t="str">
            <v>Điện nhĩ châm điều trị đái dầm</v>
          </cell>
          <cell r="I2530" t="str">
            <v>Điện nhĩ châm điều trị đái dầm</v>
          </cell>
          <cell r="J2530" t="str">
            <v>Điện nhĩ châm điều trị đái dầm</v>
          </cell>
          <cell r="K2530" t="str">
            <v>C</v>
          </cell>
          <cell r="L2530" t="str">
            <v>T2</v>
          </cell>
          <cell r="M2530">
            <v>239</v>
          </cell>
          <cell r="N2530">
            <v>239</v>
          </cell>
          <cell r="P2530" t="str">
            <v>Điện châm (kim ngắn)</v>
          </cell>
          <cell r="Q2530">
            <v>48126</v>
          </cell>
          <cell r="R2530">
            <v>23281.043478260901</v>
          </cell>
          <cell r="S2530">
            <v>71400</v>
          </cell>
          <cell r="T2530">
            <v>30265.35652173917</v>
          </cell>
          <cell r="U2530">
            <v>78391.356521739173</v>
          </cell>
          <cell r="V2530">
            <v>78300</v>
          </cell>
          <cell r="W2530">
            <v>3135.6542608695672</v>
          </cell>
          <cell r="X2530">
            <v>81527.010782608733</v>
          </cell>
        </row>
        <row r="2531">
          <cell r="E2531" t="str">
            <v>37.8C00.0271</v>
          </cell>
          <cell r="F2531" t="str">
            <v>8. Y HỌC CỔ TRUYỀN</v>
          </cell>
          <cell r="G2531" t="str">
            <v>8.357</v>
          </cell>
          <cell r="H2531" t="str">
            <v>Thuỷ châm điều trị đau dây thần kinh liên sườn</v>
          </cell>
          <cell r="I2531" t="str">
            <v>Thuỷ châm điều trị đau dây thần kinh liên sườn</v>
          </cell>
          <cell r="J2531" t="str">
            <v>Thuỷ châm điều trị đau dây thần kinh liên sườn</v>
          </cell>
          <cell r="K2531" t="str">
            <v>D</v>
          </cell>
          <cell r="L2531" t="str">
            <v>T2</v>
          </cell>
          <cell r="M2531">
            <v>280</v>
          </cell>
          <cell r="N2531">
            <v>280</v>
          </cell>
          <cell r="O2531" t="str">
            <v>Chưa bao gồm thuốc.</v>
          </cell>
          <cell r="P2531" t="str">
            <v>Thuỷ châm</v>
          </cell>
          <cell r="Q2531">
            <v>47000</v>
          </cell>
          <cell r="R2531">
            <v>23165.217391304301</v>
          </cell>
          <cell r="S2531">
            <v>70100</v>
          </cell>
          <cell r="T2531">
            <v>30114.78260869559</v>
          </cell>
          <cell r="U2531">
            <v>77114.78260869559</v>
          </cell>
          <cell r="V2531">
            <v>77100</v>
          </cell>
          <cell r="W2531">
            <v>3084.5913043478236</v>
          </cell>
          <cell r="X2531">
            <v>80199.373913043411</v>
          </cell>
        </row>
        <row r="2532">
          <cell r="E2532" t="str">
            <v>37.8C00.0271</v>
          </cell>
          <cell r="F2532" t="str">
            <v>8. Y HỌC CỔ TRUYỀN</v>
          </cell>
          <cell r="G2532" t="str">
            <v>8.359</v>
          </cell>
          <cell r="H2532" t="str">
            <v>Thuỷ châm điều trị đau dây V</v>
          </cell>
          <cell r="I2532" t="str">
            <v>Thuỷ châm điều trị đau dây V</v>
          </cell>
          <cell r="J2532" t="str">
            <v>Thuỷ châm điều trị đau dây V</v>
          </cell>
          <cell r="K2532" t="str">
            <v>C</v>
          </cell>
          <cell r="L2532" t="str">
            <v>T2</v>
          </cell>
          <cell r="M2532">
            <v>280</v>
          </cell>
          <cell r="N2532">
            <v>280</v>
          </cell>
          <cell r="O2532" t="str">
            <v>Chưa bao gồm thuốc.</v>
          </cell>
          <cell r="P2532" t="str">
            <v>Thuỷ châm</v>
          </cell>
          <cell r="Q2532">
            <v>47000</v>
          </cell>
          <cell r="R2532">
            <v>23165.217391304301</v>
          </cell>
          <cell r="S2532">
            <v>70100</v>
          </cell>
          <cell r="T2532">
            <v>30114.78260869559</v>
          </cell>
          <cell r="U2532">
            <v>77114.78260869559</v>
          </cell>
          <cell r="V2532">
            <v>77100</v>
          </cell>
          <cell r="W2532">
            <v>3084.5913043478236</v>
          </cell>
          <cell r="X2532">
            <v>80199.373913043411</v>
          </cell>
        </row>
        <row r="2533">
          <cell r="E2533" t="str">
            <v>37.8C00.0271</v>
          </cell>
          <cell r="F2533" t="str">
            <v>8. Y HỌC CỔ TRUYỀN</v>
          </cell>
          <cell r="G2533" t="str">
            <v>8.376</v>
          </cell>
          <cell r="H2533" t="str">
            <v>Thuỷ châm điều trị đau do thoái hóa khớp</v>
          </cell>
          <cell r="I2533" t="str">
            <v>Thuỷ châm điều trị đau do thoái hóa khớp</v>
          </cell>
          <cell r="J2533" t="str">
            <v>Thuỷ châm điều trị đau do thoái hóa khớp</v>
          </cell>
          <cell r="K2533" t="str">
            <v>D</v>
          </cell>
          <cell r="L2533" t="str">
            <v>T2</v>
          </cell>
          <cell r="M2533">
            <v>280</v>
          </cell>
          <cell r="N2533">
            <v>280</v>
          </cell>
          <cell r="O2533" t="str">
            <v>Chưa bao gồm thuốc.</v>
          </cell>
          <cell r="P2533" t="str">
            <v>Thuỷ châm</v>
          </cell>
          <cell r="Q2533">
            <v>47000</v>
          </cell>
          <cell r="R2533">
            <v>23165.217391304301</v>
          </cell>
          <cell r="S2533">
            <v>70100</v>
          </cell>
          <cell r="T2533">
            <v>30114.78260869559</v>
          </cell>
          <cell r="U2533">
            <v>77114.78260869559</v>
          </cell>
          <cell r="V2533">
            <v>77100</v>
          </cell>
          <cell r="W2533">
            <v>3084.5913043478236</v>
          </cell>
          <cell r="X2533">
            <v>80199.373913043411</v>
          </cell>
        </row>
        <row r="2534">
          <cell r="E2534" t="str">
            <v>37.8C00.0271</v>
          </cell>
          <cell r="F2534" t="str">
            <v>8. Y HỌC CỔ TRUYỀN</v>
          </cell>
          <cell r="G2534" t="str">
            <v>8.380</v>
          </cell>
          <cell r="H2534" t="str">
            <v>Thuỷ châm điều trị đau hố mắt</v>
          </cell>
          <cell r="I2534" t="str">
            <v>Thuỷ châm điều trị đau hố mắt</v>
          </cell>
          <cell r="J2534" t="str">
            <v>Thuỷ châm điều trị đau hố mắt</v>
          </cell>
          <cell r="K2534" t="str">
            <v>C</v>
          </cell>
          <cell r="L2534" t="str">
            <v>T2</v>
          </cell>
          <cell r="M2534">
            <v>280</v>
          </cell>
          <cell r="N2534">
            <v>280</v>
          </cell>
          <cell r="O2534" t="str">
            <v>Chưa bao gồm thuốc.</v>
          </cell>
          <cell r="P2534" t="str">
            <v>Thuỷ châm</v>
          </cell>
          <cell r="Q2534">
            <v>47000</v>
          </cell>
          <cell r="R2534">
            <v>23165.217391304301</v>
          </cell>
          <cell r="S2534">
            <v>70100</v>
          </cell>
          <cell r="T2534">
            <v>30114.78260869559</v>
          </cell>
          <cell r="U2534">
            <v>77114.78260869559</v>
          </cell>
          <cell r="V2534">
            <v>77100</v>
          </cell>
          <cell r="W2534">
            <v>3084.5913043478236</v>
          </cell>
          <cell r="X2534">
            <v>80199.373913043411</v>
          </cell>
        </row>
        <row r="2535">
          <cell r="E2535" t="str">
            <v>37.8C00.0271</v>
          </cell>
          <cell r="F2535" t="str">
            <v>8. Y HỌC CỔ TRUYỀN</v>
          </cell>
          <cell r="G2535" t="str">
            <v>8.360</v>
          </cell>
          <cell r="H2535" t="str">
            <v>Thuỷ châm điều trị đau liệt tứ chi do chấn thương cột sống</v>
          </cell>
          <cell r="I2535" t="str">
            <v>Thuỷ châm điều trị đau liệt tứ chi do chấn thương cột sống</v>
          </cell>
          <cell r="J2535" t="str">
            <v>Thuỷ châm điều trị đau liệt tứ chi do chấn thương cột sống</v>
          </cell>
          <cell r="K2535" t="str">
            <v>C</v>
          </cell>
          <cell r="L2535" t="str">
            <v>T2</v>
          </cell>
          <cell r="M2535">
            <v>280</v>
          </cell>
          <cell r="N2535">
            <v>280</v>
          </cell>
          <cell r="O2535" t="str">
            <v>Chưa bao gồm thuốc.</v>
          </cell>
          <cell r="P2535" t="str">
            <v>Thuỷ châm</v>
          </cell>
          <cell r="Q2535">
            <v>47000</v>
          </cell>
          <cell r="R2535">
            <v>23165.217391304301</v>
          </cell>
          <cell r="S2535">
            <v>70100</v>
          </cell>
          <cell r="T2535">
            <v>30114.78260869559</v>
          </cell>
          <cell r="U2535">
            <v>77114.78260869559</v>
          </cell>
          <cell r="V2535">
            <v>77100</v>
          </cell>
          <cell r="W2535">
            <v>3084.5913043478236</v>
          </cell>
          <cell r="X2535">
            <v>80199.373913043411</v>
          </cell>
        </row>
        <row r="2536">
          <cell r="E2536" t="str">
            <v>37.8C00.0230</v>
          </cell>
          <cell r="F2536" t="str">
            <v>8. Y HỌC CỔ TRUYỀN</v>
          </cell>
          <cell r="G2536" t="str">
            <v>8.211</v>
          </cell>
          <cell r="H2536" t="str">
            <v>Điện nhĩ châm điều trị đái dầm</v>
          </cell>
          <cell r="I2536" t="str">
            <v>Điện nhĩ châm điều trị đái dầm</v>
          </cell>
          <cell r="J2536" t="str">
            <v>Điện nhĩ châm điều trị đái dầm</v>
          </cell>
          <cell r="K2536" t="str">
            <v>C</v>
          </cell>
          <cell r="L2536" t="str">
            <v>T2</v>
          </cell>
          <cell r="M2536">
            <v>239</v>
          </cell>
          <cell r="N2536">
            <v>239</v>
          </cell>
          <cell r="P2536" t="str">
            <v>Điện châm (kim ngắn)</v>
          </cell>
          <cell r="Q2536">
            <v>48126</v>
          </cell>
          <cell r="R2536">
            <v>23281.043478260901</v>
          </cell>
          <cell r="S2536">
            <v>71400</v>
          </cell>
          <cell r="T2536">
            <v>30265.35652173917</v>
          </cell>
          <cell r="U2536">
            <v>78391.356521739173</v>
          </cell>
          <cell r="V2536">
            <v>78300</v>
          </cell>
          <cell r="W2536">
            <v>3135.6542608695672</v>
          </cell>
          <cell r="X2536">
            <v>81527.010782608733</v>
          </cell>
        </row>
        <row r="2537">
          <cell r="E2537" t="str">
            <v>37.8C00.0230</v>
          </cell>
          <cell r="F2537" t="str">
            <v>03. NHI KHOA</v>
          </cell>
          <cell r="G2537" t="str">
            <v>3.366</v>
          </cell>
          <cell r="H2537" t="str">
            <v>Điện nhĩ châm điều trị đau đầu, đau nửa đầu</v>
          </cell>
          <cell r="I2537" t="str">
            <v>Điện nhĩ châm điều trị đau đầu, đau nửa đầu</v>
          </cell>
          <cell r="J2537" t="str">
            <v>Điện nhĩ châm điều trị đau đầu, đau nửa đầu</v>
          </cell>
          <cell r="K2537" t="str">
            <v>C</v>
          </cell>
          <cell r="L2537" t="str">
            <v>T2</v>
          </cell>
          <cell r="M2537">
            <v>239</v>
          </cell>
          <cell r="N2537">
            <v>239</v>
          </cell>
          <cell r="P2537" t="str">
            <v>Điện châm (kim ngắn)</v>
          </cell>
          <cell r="Q2537">
            <v>48126</v>
          </cell>
          <cell r="R2537">
            <v>23281.043478260901</v>
          </cell>
          <cell r="S2537">
            <v>71400</v>
          </cell>
          <cell r="T2537">
            <v>30265.35652173917</v>
          </cell>
          <cell r="U2537">
            <v>78391.356521739173</v>
          </cell>
          <cell r="V2537">
            <v>78300</v>
          </cell>
          <cell r="W2537">
            <v>3135.6542608695672</v>
          </cell>
          <cell r="X2537">
            <v>81527.010782608733</v>
          </cell>
        </row>
        <row r="2538">
          <cell r="E2538" t="str">
            <v>37.8C00.0271</v>
          </cell>
          <cell r="F2538" t="str">
            <v>8. Y HỌC CỔ TRUYỀN</v>
          </cell>
          <cell r="G2538" t="str">
            <v>8.352</v>
          </cell>
          <cell r="H2538" t="str">
            <v>Thuỷ châm điều trị đau vai gáy</v>
          </cell>
          <cell r="I2538" t="str">
            <v>Thuỷ châm điều trị đau vai gáy</v>
          </cell>
          <cell r="J2538" t="str">
            <v>Thuỷ châm điều trị đau vai gáy</v>
          </cell>
          <cell r="K2538" t="str">
            <v>D</v>
          </cell>
          <cell r="L2538" t="str">
            <v>T2</v>
          </cell>
          <cell r="M2538">
            <v>280</v>
          </cell>
          <cell r="N2538">
            <v>280</v>
          </cell>
          <cell r="O2538" t="str">
            <v>Chưa bao gồm thuốc.</v>
          </cell>
          <cell r="P2538" t="str">
            <v>Thuỷ châm</v>
          </cell>
          <cell r="Q2538">
            <v>47000</v>
          </cell>
          <cell r="R2538">
            <v>23165.217391304301</v>
          </cell>
          <cell r="S2538">
            <v>70100</v>
          </cell>
          <cell r="T2538">
            <v>30114.78260869559</v>
          </cell>
          <cell r="U2538">
            <v>77114.78260869559</v>
          </cell>
          <cell r="V2538">
            <v>77100</v>
          </cell>
          <cell r="W2538">
            <v>3084.5913043478236</v>
          </cell>
          <cell r="X2538">
            <v>80199.373913043411</v>
          </cell>
        </row>
        <row r="2539">
          <cell r="E2539" t="str">
            <v>37.8C00.0271</v>
          </cell>
          <cell r="F2539" t="str">
            <v>8. Y HỌC CỔ TRUYỀN</v>
          </cell>
          <cell r="G2539" t="str">
            <v>8.385</v>
          </cell>
          <cell r="H2539" t="str">
            <v>Thuỷ châm điều trị di tinh</v>
          </cell>
          <cell r="I2539" t="str">
            <v>Thuỷ châm điều trị di tinh</v>
          </cell>
          <cell r="J2539" t="str">
            <v>Thuỷ châm điều trị di tinh</v>
          </cell>
          <cell r="K2539" t="str">
            <v>C</v>
          </cell>
          <cell r="L2539" t="str">
            <v>T2</v>
          </cell>
          <cell r="M2539">
            <v>280</v>
          </cell>
          <cell r="N2539">
            <v>280</v>
          </cell>
          <cell r="O2539" t="str">
            <v>Chưa bao gồm thuốc.</v>
          </cell>
          <cell r="P2539" t="str">
            <v>Thuỷ châm</v>
          </cell>
          <cell r="Q2539">
            <v>47000</v>
          </cell>
          <cell r="R2539">
            <v>23165.217391304301</v>
          </cell>
          <cell r="S2539">
            <v>70100</v>
          </cell>
          <cell r="T2539">
            <v>30114.78260869559</v>
          </cell>
          <cell r="U2539">
            <v>77114.78260869559</v>
          </cell>
          <cell r="V2539">
            <v>77100</v>
          </cell>
          <cell r="W2539">
            <v>3084.5913043478236</v>
          </cell>
          <cell r="X2539">
            <v>80199.373913043411</v>
          </cell>
        </row>
        <row r="2540">
          <cell r="E2540" t="str">
            <v>37.8C00.0230</v>
          </cell>
          <cell r="F2540" t="str">
            <v>8. Y HỌC CỔ TRUYỀN</v>
          </cell>
          <cell r="G2540" t="str">
            <v>8.169</v>
          </cell>
          <cell r="H2540" t="str">
            <v>Điện nhĩ châm điều trị đau đầu, đau nửa đầu</v>
          </cell>
          <cell r="I2540" t="str">
            <v>Điện nhĩ châm điều trị đau đầu, đau nửa đầu</v>
          </cell>
          <cell r="J2540" t="str">
            <v>Điện nhĩ châm điều trị đau đau đầu, đau nửa đầu</v>
          </cell>
          <cell r="K2540" t="str">
            <v>C</v>
          </cell>
          <cell r="L2540" t="str">
            <v>T2</v>
          </cell>
          <cell r="M2540">
            <v>239</v>
          </cell>
          <cell r="N2540">
            <v>239</v>
          </cell>
          <cell r="P2540" t="str">
            <v>Điện châm (kim ngắn)</v>
          </cell>
          <cell r="Q2540">
            <v>48126</v>
          </cell>
          <cell r="R2540">
            <v>23281.043478260901</v>
          </cell>
          <cell r="S2540">
            <v>71400</v>
          </cell>
          <cell r="T2540">
            <v>30265.35652173917</v>
          </cell>
          <cell r="U2540">
            <v>78391.356521739173</v>
          </cell>
          <cell r="V2540">
            <v>78300</v>
          </cell>
          <cell r="W2540">
            <v>3135.6542608695672</v>
          </cell>
          <cell r="X2540">
            <v>81527.010782608733</v>
          </cell>
        </row>
        <row r="2541">
          <cell r="E2541" t="str">
            <v>37.8C00.0230</v>
          </cell>
          <cell r="F2541" t="str">
            <v>03. NHI KHOA</v>
          </cell>
          <cell r="G2541" t="str">
            <v>3.393</v>
          </cell>
          <cell r="H2541" t="str">
            <v>Điện nhĩ châm điều trị đau lưng</v>
          </cell>
          <cell r="I2541" t="str">
            <v>Điện nhĩ châm điều trị đau lưng</v>
          </cell>
          <cell r="J2541" t="str">
            <v>Điện nhĩ châm điều trị đau lưng</v>
          </cell>
          <cell r="K2541" t="str">
            <v>C</v>
          </cell>
          <cell r="L2541" t="str">
            <v>T2</v>
          </cell>
          <cell r="M2541">
            <v>239</v>
          </cell>
          <cell r="N2541">
            <v>239</v>
          </cell>
          <cell r="P2541" t="str">
            <v>Điện châm (kim ngắn)</v>
          </cell>
          <cell r="Q2541">
            <v>48126</v>
          </cell>
          <cell r="R2541">
            <v>23281.043478260901</v>
          </cell>
          <cell r="S2541">
            <v>71400</v>
          </cell>
          <cell r="T2541">
            <v>30265.35652173917</v>
          </cell>
          <cell r="U2541">
            <v>78391.356521739173</v>
          </cell>
          <cell r="V2541">
            <v>78300</v>
          </cell>
          <cell r="W2541">
            <v>3135.6542608695672</v>
          </cell>
          <cell r="X2541">
            <v>81527.010782608733</v>
          </cell>
        </row>
        <row r="2542">
          <cell r="E2542" t="str">
            <v>37.8C00.0230</v>
          </cell>
          <cell r="F2542" t="str">
            <v>8. Y HỌC CỔ TRUYỀN</v>
          </cell>
          <cell r="G2542" t="str">
            <v>8.218</v>
          </cell>
          <cell r="H2542" t="str">
            <v>Điện nhĩ châm điều trị đau lưng</v>
          </cell>
          <cell r="I2542" t="str">
            <v>Điện nhĩ châm điều trị đau lưng</v>
          </cell>
          <cell r="J2542" t="str">
            <v>Điện nhĩ châm điều trị đau lưng</v>
          </cell>
          <cell r="K2542" t="str">
            <v>C</v>
          </cell>
          <cell r="L2542" t="str">
            <v>T2</v>
          </cell>
          <cell r="M2542">
            <v>239</v>
          </cell>
          <cell r="N2542">
            <v>239</v>
          </cell>
          <cell r="P2542" t="str">
            <v>Điện châm (kim ngắn)</v>
          </cell>
          <cell r="Q2542">
            <v>48126</v>
          </cell>
          <cell r="R2542">
            <v>23281.043478260901</v>
          </cell>
          <cell r="S2542">
            <v>71400</v>
          </cell>
          <cell r="T2542">
            <v>30265.35652173917</v>
          </cell>
          <cell r="U2542">
            <v>78391.356521739173</v>
          </cell>
          <cell r="V2542">
            <v>78300</v>
          </cell>
          <cell r="W2542">
            <v>3135.6542608695672</v>
          </cell>
          <cell r="X2542">
            <v>81527.010782608733</v>
          </cell>
        </row>
        <row r="2543">
          <cell r="E2543" t="str">
            <v>37.8C00.0271</v>
          </cell>
          <cell r="F2543" t="str">
            <v>8. Y HỌC CỔ TRUYỀN</v>
          </cell>
          <cell r="G2543" t="str">
            <v>8.331</v>
          </cell>
          <cell r="H2543" t="str">
            <v>Thuỷ châm điều trị hội chứng dạ dày tá tràng</v>
          </cell>
          <cell r="I2543" t="str">
            <v>Thuỷ châm điều trị hội chứng dạ dày tá tràng</v>
          </cell>
          <cell r="J2543" t="str">
            <v>Thuỷ châm điều trị hội chứng dạ dày tá tràng</v>
          </cell>
          <cell r="K2543" t="str">
            <v>D</v>
          </cell>
          <cell r="L2543" t="str">
            <v>T2</v>
          </cell>
          <cell r="M2543">
            <v>280</v>
          </cell>
          <cell r="N2543">
            <v>280</v>
          </cell>
          <cell r="O2543" t="str">
            <v>Chưa bao gồm thuốc.</v>
          </cell>
          <cell r="P2543" t="str">
            <v>Thuỷ châm</v>
          </cell>
          <cell r="Q2543">
            <v>47000</v>
          </cell>
          <cell r="R2543">
            <v>23165.217391304301</v>
          </cell>
          <cell r="S2543">
            <v>70100</v>
          </cell>
          <cell r="T2543">
            <v>30114.78260869559</v>
          </cell>
          <cell r="U2543">
            <v>77114.78260869559</v>
          </cell>
          <cell r="V2543">
            <v>77100</v>
          </cell>
          <cell r="W2543">
            <v>3084.5913043478236</v>
          </cell>
          <cell r="X2543">
            <v>80199.373913043411</v>
          </cell>
        </row>
        <row r="2544">
          <cell r="E2544" t="str">
            <v>37.8C00.0230</v>
          </cell>
          <cell r="F2544" t="str">
            <v>03. NHI KHOA</v>
          </cell>
          <cell r="G2544" t="str">
            <v>3.403</v>
          </cell>
          <cell r="H2544" t="str">
            <v>Điện nhĩ châm điều trị đau răng</v>
          </cell>
          <cell r="I2544" t="str">
            <v>Điện nhĩ châm điều trị đau răng</v>
          </cell>
          <cell r="J2544" t="str">
            <v>Điện nhĩ châm điều trị đau răng</v>
          </cell>
          <cell r="K2544" t="str">
            <v>C</v>
          </cell>
          <cell r="L2544" t="str">
            <v>T2</v>
          </cell>
          <cell r="M2544">
            <v>239</v>
          </cell>
          <cell r="N2544">
            <v>239</v>
          </cell>
          <cell r="P2544" t="str">
            <v>Điện châm (kim ngắn)</v>
          </cell>
          <cell r="Q2544">
            <v>48126</v>
          </cell>
          <cell r="R2544">
            <v>23281.043478260901</v>
          </cell>
          <cell r="S2544">
            <v>71400</v>
          </cell>
          <cell r="T2544">
            <v>30265.35652173917</v>
          </cell>
          <cell r="U2544">
            <v>78391.356521739173</v>
          </cell>
          <cell r="V2544">
            <v>78300</v>
          </cell>
          <cell r="W2544">
            <v>3135.6542608695672</v>
          </cell>
          <cell r="X2544">
            <v>81527.010782608733</v>
          </cell>
        </row>
        <row r="2545">
          <cell r="E2545" t="str">
            <v>37.8C00.0271</v>
          </cell>
          <cell r="F2545" t="str">
            <v>8. Y HỌC CỔ TRUYỀN</v>
          </cell>
          <cell r="G2545" t="str">
            <v>8.325</v>
          </cell>
          <cell r="H2545" t="str">
            <v>Thuỷ châm điều trị hội chứng stress</v>
          </cell>
          <cell r="I2545" t="str">
            <v>Thuỷ châm điều trị hội chứng stress</v>
          </cell>
          <cell r="J2545" t="str">
            <v>Thuỷ châm điều trị hội chứng stress</v>
          </cell>
          <cell r="K2545" t="str">
            <v>C</v>
          </cell>
          <cell r="L2545" t="str">
            <v>T2</v>
          </cell>
          <cell r="M2545">
            <v>280</v>
          </cell>
          <cell r="N2545">
            <v>280</v>
          </cell>
          <cell r="O2545" t="str">
            <v>Chưa bao gồm thuốc.</v>
          </cell>
          <cell r="P2545" t="str">
            <v>Thuỷ châm</v>
          </cell>
          <cell r="Q2545">
            <v>47000</v>
          </cell>
          <cell r="R2545">
            <v>23165.217391304301</v>
          </cell>
          <cell r="S2545">
            <v>70100</v>
          </cell>
          <cell r="T2545">
            <v>30114.78260869559</v>
          </cell>
          <cell r="U2545">
            <v>77114.78260869559</v>
          </cell>
          <cell r="V2545">
            <v>77100</v>
          </cell>
          <cell r="W2545">
            <v>3084.5913043478236</v>
          </cell>
          <cell r="X2545">
            <v>80199.373913043411</v>
          </cell>
        </row>
        <row r="2546">
          <cell r="E2546" t="str">
            <v>37.8C00.0271</v>
          </cell>
          <cell r="F2546" t="str">
            <v>8. Y HỌC CỔ TRUYỀN</v>
          </cell>
          <cell r="G2546" t="str">
            <v>8.322</v>
          </cell>
          <cell r="H2546" t="str">
            <v>Thuỷ châm điều trị hội chứng thắt lưng- hông</v>
          </cell>
          <cell r="I2546" t="str">
            <v>Thuỷ châm điều trị hội chứng thắt lưng- hông</v>
          </cell>
          <cell r="J2546" t="str">
            <v>Thuỷ châm điều trị hội chứng thắt lưng- hông</v>
          </cell>
          <cell r="K2546" t="str">
            <v>D</v>
          </cell>
          <cell r="L2546" t="str">
            <v>T2</v>
          </cell>
          <cell r="M2546">
            <v>280</v>
          </cell>
          <cell r="N2546">
            <v>280</v>
          </cell>
          <cell r="O2546" t="str">
            <v>Chưa bao gồm thuốc.</v>
          </cell>
          <cell r="P2546" t="str">
            <v>Thuỷ châm</v>
          </cell>
          <cell r="Q2546">
            <v>47000</v>
          </cell>
          <cell r="R2546">
            <v>23165.217391304301</v>
          </cell>
          <cell r="S2546">
            <v>70100</v>
          </cell>
          <cell r="T2546">
            <v>30114.78260869559</v>
          </cell>
          <cell r="U2546">
            <v>77114.78260869559</v>
          </cell>
          <cell r="V2546">
            <v>77100</v>
          </cell>
          <cell r="W2546">
            <v>3084.5913043478236</v>
          </cell>
          <cell r="X2546">
            <v>80199.373913043411</v>
          </cell>
        </row>
        <row r="2547">
          <cell r="E2547" t="str">
            <v>37.8C00.0230</v>
          </cell>
          <cell r="F2547" t="str">
            <v>8. Y HỌC CỔ TRUYỀN</v>
          </cell>
          <cell r="G2547" t="str">
            <v>8.213</v>
          </cell>
          <cell r="H2547" t="str">
            <v>Điện nhĩ châm điều trị đau răng</v>
          </cell>
          <cell r="I2547" t="str">
            <v>Điện nhĩ châm điều trị đau răng</v>
          </cell>
          <cell r="J2547" t="str">
            <v>Điện nhĩ châm điều trị đau răng</v>
          </cell>
          <cell r="K2547" t="str">
            <v>C</v>
          </cell>
          <cell r="L2547" t="str">
            <v>T2</v>
          </cell>
          <cell r="M2547">
            <v>239</v>
          </cell>
          <cell r="N2547">
            <v>239</v>
          </cell>
          <cell r="P2547" t="str">
            <v>Điện châm (kim ngắn)</v>
          </cell>
          <cell r="Q2547">
            <v>48126</v>
          </cell>
          <cell r="R2547">
            <v>23281.043478260901</v>
          </cell>
          <cell r="S2547">
            <v>71400</v>
          </cell>
          <cell r="T2547">
            <v>30265.35652173917</v>
          </cell>
          <cell r="U2547">
            <v>78391.356521739173</v>
          </cell>
          <cell r="V2547">
            <v>78300</v>
          </cell>
          <cell r="W2547">
            <v>3135.6542608695672</v>
          </cell>
          <cell r="X2547">
            <v>81527.010782608733</v>
          </cell>
        </row>
        <row r="2548">
          <cell r="E2548" t="str">
            <v>37.8C00.0271</v>
          </cell>
          <cell r="F2548" t="str">
            <v>8. Y HỌC CỔ TRUYỀN</v>
          </cell>
          <cell r="G2548" t="str">
            <v>8.347</v>
          </cell>
          <cell r="H2548" t="str">
            <v>Thuỷ châm điều trị hội chứng tiền mãn kinh</v>
          </cell>
          <cell r="I2548" t="str">
            <v>Thuỷ châm điều trị hội chứng tiền mãn kinh</v>
          </cell>
          <cell r="J2548" t="str">
            <v>Thuỷ châm điều trị hội chứng tiền mãn kinh</v>
          </cell>
          <cell r="K2548" t="str">
            <v>D</v>
          </cell>
          <cell r="L2548" t="str">
            <v>T2</v>
          </cell>
          <cell r="M2548">
            <v>280</v>
          </cell>
          <cell r="N2548">
            <v>280</v>
          </cell>
          <cell r="O2548" t="str">
            <v>Chưa bao gồm thuốc.</v>
          </cell>
          <cell r="P2548" t="str">
            <v>Thuỷ châm</v>
          </cell>
          <cell r="Q2548">
            <v>47000</v>
          </cell>
          <cell r="R2548">
            <v>23165.217391304301</v>
          </cell>
          <cell r="S2548">
            <v>70100</v>
          </cell>
          <cell r="T2548">
            <v>30114.78260869559</v>
          </cell>
          <cell r="U2548">
            <v>77114.78260869559</v>
          </cell>
          <cell r="V2548">
            <v>77100</v>
          </cell>
          <cell r="W2548">
            <v>3084.5913043478236</v>
          </cell>
          <cell r="X2548">
            <v>80199.373913043411</v>
          </cell>
        </row>
        <row r="2549">
          <cell r="E2549" t="str">
            <v>37.8C00.0230</v>
          </cell>
          <cell r="F2549" t="str">
            <v>03. NHI KHOA</v>
          </cell>
          <cell r="G2549" t="str">
            <v>3.359</v>
          </cell>
          <cell r="H2549" t="str">
            <v>Điện nhĩ châm điều trị giảm khứu giác</v>
          </cell>
          <cell r="I2549" t="str">
            <v>Điện nhĩ châm điều trị giảm khứu giác</v>
          </cell>
          <cell r="J2549" t="str">
            <v>Điện nhĩ châm điều trị giảm khứu giác</v>
          </cell>
          <cell r="K2549" t="str">
            <v>C</v>
          </cell>
          <cell r="L2549" t="str">
            <v>T2</v>
          </cell>
          <cell r="M2549">
            <v>239</v>
          </cell>
          <cell r="N2549">
            <v>239</v>
          </cell>
          <cell r="P2549" t="str">
            <v>Điện châm (kim ngắn)</v>
          </cell>
          <cell r="Q2549">
            <v>48126</v>
          </cell>
          <cell r="R2549">
            <v>23281.043478260901</v>
          </cell>
          <cell r="S2549">
            <v>71400</v>
          </cell>
          <cell r="T2549">
            <v>30265.35652173917</v>
          </cell>
          <cell r="U2549">
            <v>78391.356521739173</v>
          </cell>
          <cell r="V2549">
            <v>78300</v>
          </cell>
          <cell r="W2549">
            <v>3135.6542608695672</v>
          </cell>
          <cell r="X2549">
            <v>81527.010782608733</v>
          </cell>
        </row>
        <row r="2550">
          <cell r="E2550" t="str">
            <v>37.8C00.0230</v>
          </cell>
          <cell r="F2550" t="str">
            <v>8. Y HỌC CỔ TRUYỀN</v>
          </cell>
          <cell r="G2550" t="str">
            <v>8.220</v>
          </cell>
          <cell r="H2550" t="str">
            <v>Điện nhĩ châm điều trị giảm khứu giác</v>
          </cell>
          <cell r="I2550" t="str">
            <v>Điện nhĩ châm điều trị giảm khứu giác</v>
          </cell>
          <cell r="J2550" t="str">
            <v>Điện nhĩ châm điều trị giảm khứu giác</v>
          </cell>
          <cell r="K2550" t="str">
            <v>C</v>
          </cell>
          <cell r="L2550" t="str">
            <v>T2</v>
          </cell>
          <cell r="M2550">
            <v>239</v>
          </cell>
          <cell r="N2550">
            <v>239</v>
          </cell>
          <cell r="P2550" t="str">
            <v>Điện châm (kim ngắn)</v>
          </cell>
          <cell r="Q2550">
            <v>48126</v>
          </cell>
          <cell r="R2550">
            <v>23281.043478260901</v>
          </cell>
          <cell r="S2550">
            <v>71400</v>
          </cell>
          <cell r="T2550">
            <v>30265.35652173917</v>
          </cell>
          <cell r="U2550">
            <v>78391.356521739173</v>
          </cell>
          <cell r="V2550">
            <v>78300</v>
          </cell>
          <cell r="W2550">
            <v>3135.6542608695672</v>
          </cell>
          <cell r="X2550">
            <v>81527.010782608733</v>
          </cell>
        </row>
        <row r="2551">
          <cell r="E2551" t="str">
            <v>37.8C00.0271</v>
          </cell>
          <cell r="F2551" t="str">
            <v>8. Y HỌC CỔ TRUYỀN</v>
          </cell>
          <cell r="G2551" t="str">
            <v>8.382</v>
          </cell>
          <cell r="H2551" t="str">
            <v>Thuỷ châm điều trị lác cơ năng</v>
          </cell>
          <cell r="I2551" t="str">
            <v>Thuỷ châm điều trị lác cơ năng</v>
          </cell>
          <cell r="J2551" t="str">
            <v>Thuỷ châm điều trị lác cơ năng</v>
          </cell>
          <cell r="K2551" t="str">
            <v>C</v>
          </cell>
          <cell r="L2551" t="str">
            <v>T2</v>
          </cell>
          <cell r="M2551">
            <v>280</v>
          </cell>
          <cell r="N2551">
            <v>280</v>
          </cell>
          <cell r="O2551" t="str">
            <v>Chưa bao gồm thuốc.</v>
          </cell>
          <cell r="P2551" t="str">
            <v>Thuỷ châm</v>
          </cell>
          <cell r="Q2551">
            <v>47000</v>
          </cell>
          <cell r="R2551">
            <v>23165.217391304301</v>
          </cell>
          <cell r="S2551">
            <v>70100</v>
          </cell>
          <cell r="T2551">
            <v>30114.78260869559</v>
          </cell>
          <cell r="U2551">
            <v>77114.78260869559</v>
          </cell>
          <cell r="V2551">
            <v>77100</v>
          </cell>
          <cell r="W2551">
            <v>3084.5913043478236</v>
          </cell>
          <cell r="X2551">
            <v>80199.373913043411</v>
          </cell>
        </row>
        <row r="2552">
          <cell r="E2552" t="str">
            <v>37.8C00.0230</v>
          </cell>
          <cell r="F2552" t="str">
            <v>03. NHI KHOA</v>
          </cell>
          <cell r="G2552" t="str">
            <v>3.378</v>
          </cell>
          <cell r="H2552" t="str">
            <v>Điện nhĩ châm điều trị giảm thị lực</v>
          </cell>
          <cell r="I2552" t="str">
            <v>Điện nhĩ châm điều trị giảm thị lực</v>
          </cell>
          <cell r="J2552" t="str">
            <v>Điện nhĩ châm điều trị giảm thị lực</v>
          </cell>
          <cell r="K2552" t="str">
            <v>C</v>
          </cell>
          <cell r="L2552" t="str">
            <v>T2</v>
          </cell>
          <cell r="M2552">
            <v>239</v>
          </cell>
          <cell r="N2552">
            <v>239</v>
          </cell>
          <cell r="P2552" t="str">
            <v>Điện châm (kim ngắn)</v>
          </cell>
          <cell r="Q2552">
            <v>48126</v>
          </cell>
          <cell r="R2552">
            <v>23281.043478260901</v>
          </cell>
          <cell r="S2552">
            <v>71400</v>
          </cell>
          <cell r="T2552">
            <v>30265.35652173917</v>
          </cell>
          <cell r="U2552">
            <v>78391.356521739173</v>
          </cell>
          <cell r="V2552">
            <v>78300</v>
          </cell>
          <cell r="W2552">
            <v>3135.6542608695672</v>
          </cell>
          <cell r="X2552">
            <v>81527.010782608733</v>
          </cell>
        </row>
        <row r="2553">
          <cell r="E2553" t="str">
            <v>37.8C00.0271</v>
          </cell>
          <cell r="F2553" t="str">
            <v>8. Y HỌC CỔ TRUYỀN</v>
          </cell>
          <cell r="G2553" t="str">
            <v>8.356</v>
          </cell>
          <cell r="H2553" t="str">
            <v>Thuỷ châm điều trị liệt dây thần kinh VII ngoại biên</v>
          </cell>
          <cell r="I2553" t="str">
            <v>Thuỷ châm điều trị liệt dây thần kinh VII ngoại biên</v>
          </cell>
          <cell r="J2553" t="str">
            <v>Thuỷ châm điều trị liệt dây thần kinh VII ngoại biên</v>
          </cell>
          <cell r="K2553" t="str">
            <v>D</v>
          </cell>
          <cell r="L2553" t="str">
            <v>T2</v>
          </cell>
          <cell r="M2553">
            <v>280</v>
          </cell>
          <cell r="N2553">
            <v>280</v>
          </cell>
          <cell r="O2553" t="str">
            <v>Chưa bao gồm thuốc.</v>
          </cell>
          <cell r="P2553" t="str">
            <v>Thuỷ châm</v>
          </cell>
          <cell r="Q2553">
            <v>47000</v>
          </cell>
          <cell r="R2553">
            <v>23165.217391304301</v>
          </cell>
          <cell r="S2553">
            <v>70100</v>
          </cell>
          <cell r="T2553">
            <v>30114.78260869559</v>
          </cell>
          <cell r="U2553">
            <v>77114.78260869559</v>
          </cell>
          <cell r="V2553">
            <v>77100</v>
          </cell>
          <cell r="W2553">
            <v>3084.5913043478236</v>
          </cell>
          <cell r="X2553">
            <v>80199.373913043411</v>
          </cell>
        </row>
        <row r="2554">
          <cell r="E2554" t="str">
            <v>37.8C00.0271</v>
          </cell>
          <cell r="F2554" t="str">
            <v>8. Y HỌC CỔ TRUYỀN</v>
          </cell>
          <cell r="G2554" t="str">
            <v>8.342</v>
          </cell>
          <cell r="H2554" t="str">
            <v>Thuỷ châm điều trị liệt do tổn thương đám rối cánh tay ở trẻ em</v>
          </cell>
          <cell r="I2554" t="str">
            <v>Thuỷ châm điều trị liệt do tổn thương đám rối cánh tay ở trẻ em</v>
          </cell>
          <cell r="J2554" t="str">
            <v>Thuỷ châm điều trị liệt do tổn thương đám rối cánh tay ở trẻ em</v>
          </cell>
          <cell r="K2554" t="str">
            <v>C</v>
          </cell>
          <cell r="L2554" t="str">
            <v>T2</v>
          </cell>
          <cell r="M2554">
            <v>280</v>
          </cell>
          <cell r="N2554">
            <v>280</v>
          </cell>
          <cell r="O2554" t="str">
            <v>Chưa bao gồm thuốc.</v>
          </cell>
          <cell r="P2554" t="str">
            <v>Thuỷ châm</v>
          </cell>
          <cell r="Q2554">
            <v>47000</v>
          </cell>
          <cell r="R2554">
            <v>23165.217391304301</v>
          </cell>
          <cell r="S2554">
            <v>70100</v>
          </cell>
          <cell r="T2554">
            <v>30114.78260869559</v>
          </cell>
          <cell r="U2554">
            <v>77114.78260869559</v>
          </cell>
          <cell r="V2554">
            <v>77100</v>
          </cell>
          <cell r="W2554">
            <v>3084.5913043478236</v>
          </cell>
          <cell r="X2554">
            <v>80199.373913043411</v>
          </cell>
        </row>
        <row r="2555">
          <cell r="E2555" t="str">
            <v>37.8C00.0271</v>
          </cell>
          <cell r="F2555" t="str">
            <v>8. Y HỌC CỔ TRUYỀN</v>
          </cell>
          <cell r="G2555" t="str">
            <v>8.386</v>
          </cell>
          <cell r="H2555" t="str">
            <v>Thuỷ châm điều trị liệt dương</v>
          </cell>
          <cell r="I2555" t="str">
            <v>Thuỷ châm điều trị liệt dương</v>
          </cell>
          <cell r="J2555" t="str">
            <v>Thuỷ châm điều trị liệt dương</v>
          </cell>
          <cell r="K2555" t="str">
            <v>C</v>
          </cell>
          <cell r="L2555" t="str">
            <v>T2</v>
          </cell>
          <cell r="M2555">
            <v>280</v>
          </cell>
          <cell r="N2555">
            <v>280</v>
          </cell>
          <cell r="O2555" t="str">
            <v>Chưa bao gồm thuốc.</v>
          </cell>
          <cell r="P2555" t="str">
            <v>Thuỷ châm</v>
          </cell>
          <cell r="Q2555">
            <v>47000</v>
          </cell>
          <cell r="R2555">
            <v>23165.217391304301</v>
          </cell>
          <cell r="S2555">
            <v>70100</v>
          </cell>
          <cell r="T2555">
            <v>30114.78260869559</v>
          </cell>
          <cell r="U2555">
            <v>77114.78260869559</v>
          </cell>
          <cell r="V2555">
            <v>77100</v>
          </cell>
          <cell r="W2555">
            <v>3084.5913043478236</v>
          </cell>
          <cell r="X2555">
            <v>80199.373913043411</v>
          </cell>
        </row>
        <row r="2556">
          <cell r="E2556" t="str">
            <v>37.8C00.0271</v>
          </cell>
          <cell r="F2556" t="str">
            <v>8. Y HỌC CỔ TRUYỀN</v>
          </cell>
          <cell r="G2556" t="str">
            <v>8.366</v>
          </cell>
          <cell r="H2556" t="str">
            <v>Thuỷ châm điều trị liệt hai chi dưới</v>
          </cell>
          <cell r="I2556" t="str">
            <v>Thuỷ châm điều trị liệt hai chi dưới</v>
          </cell>
          <cell r="J2556" t="str">
            <v>Thuỷ châm điều trị liệt hai chi dưới</v>
          </cell>
          <cell r="K2556" t="str">
            <v>D</v>
          </cell>
          <cell r="L2556" t="str">
            <v>T2</v>
          </cell>
          <cell r="M2556">
            <v>280</v>
          </cell>
          <cell r="N2556">
            <v>280</v>
          </cell>
          <cell r="O2556" t="str">
            <v>Chưa bao gồm thuốc.</v>
          </cell>
          <cell r="P2556" t="str">
            <v>Thuỷ châm</v>
          </cell>
          <cell r="Q2556">
            <v>47000</v>
          </cell>
          <cell r="R2556">
            <v>23165.217391304301</v>
          </cell>
          <cell r="S2556">
            <v>70100</v>
          </cell>
          <cell r="T2556">
            <v>30114.78260869559</v>
          </cell>
          <cell r="U2556">
            <v>77114.78260869559</v>
          </cell>
          <cell r="V2556">
            <v>77100</v>
          </cell>
          <cell r="W2556">
            <v>3084.5913043478236</v>
          </cell>
          <cell r="X2556">
            <v>80199.373913043411</v>
          </cell>
        </row>
        <row r="2557">
          <cell r="E2557" t="str">
            <v>37.8C00.0271</v>
          </cell>
          <cell r="F2557" t="str">
            <v>8. Y HỌC CỔ TRUYỀN</v>
          </cell>
          <cell r="G2557" t="str">
            <v>8.330</v>
          </cell>
          <cell r="H2557" t="str">
            <v>Thuỷ châm điều trị liệt nửa người do tai biến mạch máu não</v>
          </cell>
          <cell r="I2557" t="str">
            <v>Thuỷ châm điều trị liệt nửa người do tai biến mạch máu não</v>
          </cell>
          <cell r="J2557" t="str">
            <v>Thuỷ châm điều trị liệt nửa người do tai biến mạch máu não</v>
          </cell>
          <cell r="K2557" t="str">
            <v>D</v>
          </cell>
          <cell r="L2557" t="str">
            <v>T2</v>
          </cell>
          <cell r="M2557">
            <v>280</v>
          </cell>
          <cell r="N2557">
            <v>280</v>
          </cell>
          <cell r="O2557" t="str">
            <v>Chưa bao gồm thuốc.</v>
          </cell>
          <cell r="P2557" t="str">
            <v>Thuỷ châm</v>
          </cell>
          <cell r="Q2557">
            <v>47000</v>
          </cell>
          <cell r="R2557">
            <v>23165.217391304301</v>
          </cell>
          <cell r="S2557">
            <v>70100</v>
          </cell>
          <cell r="T2557">
            <v>30114.78260869559</v>
          </cell>
          <cell r="U2557">
            <v>77114.78260869559</v>
          </cell>
          <cell r="V2557">
            <v>77100</v>
          </cell>
          <cell r="W2557">
            <v>3084.5913043478236</v>
          </cell>
          <cell r="X2557">
            <v>80199.373913043411</v>
          </cell>
        </row>
        <row r="2558">
          <cell r="E2558" t="str">
            <v>37.8C00.0271</v>
          </cell>
          <cell r="F2558" t="str">
            <v>8. Y HỌC CỔ TRUYỀN</v>
          </cell>
          <cell r="G2558" t="str">
            <v>8.340</v>
          </cell>
          <cell r="H2558" t="str">
            <v>Thuỷ châm điều trị liệt trẻ em</v>
          </cell>
          <cell r="I2558" t="str">
            <v>Thuỷ châm điều trị liệt trẻ em</v>
          </cell>
          <cell r="J2558" t="str">
            <v>Thuỷ châm điều trị liệt trẻ em</v>
          </cell>
          <cell r="K2558" t="str">
            <v>D</v>
          </cell>
          <cell r="L2558" t="str">
            <v>T2</v>
          </cell>
          <cell r="M2558">
            <v>280</v>
          </cell>
          <cell r="N2558">
            <v>280</v>
          </cell>
          <cell r="O2558" t="str">
            <v>Chưa bao gồm thuốc.</v>
          </cell>
          <cell r="P2558" t="str">
            <v>Thuỷ châm</v>
          </cell>
          <cell r="Q2558">
            <v>47000</v>
          </cell>
          <cell r="R2558">
            <v>23165.217391304301</v>
          </cell>
          <cell r="S2558">
            <v>70100</v>
          </cell>
          <cell r="T2558">
            <v>30114.78260869559</v>
          </cell>
          <cell r="U2558">
            <v>77114.78260869559</v>
          </cell>
          <cell r="V2558">
            <v>77100</v>
          </cell>
          <cell r="W2558">
            <v>3084.5913043478236</v>
          </cell>
          <cell r="X2558">
            <v>80199.373913043411</v>
          </cell>
        </row>
        <row r="2559">
          <cell r="E2559" t="str">
            <v>37.8C00.0271</v>
          </cell>
          <cell r="F2559" t="str">
            <v>8. Y HỌC CỔ TRUYỀN</v>
          </cell>
          <cell r="G2559" t="str">
            <v>8.361</v>
          </cell>
          <cell r="H2559" t="str">
            <v>Thuỷ châm điều trị loạn chức năng do chấn thương sọ não</v>
          </cell>
          <cell r="I2559" t="str">
            <v>Thuỷ châm điều trị loạn chức năng do chấn thương sọ não</v>
          </cell>
          <cell r="J2559" t="str">
            <v>Thuỷ châm điều trị loạn chức năng do chấn thương sọ não</v>
          </cell>
          <cell r="K2559" t="str">
            <v>C</v>
          </cell>
          <cell r="L2559" t="str">
            <v>T2</v>
          </cell>
          <cell r="M2559">
            <v>280</v>
          </cell>
          <cell r="N2559">
            <v>280</v>
          </cell>
          <cell r="O2559" t="str">
            <v>Chưa bao gồm thuốc.</v>
          </cell>
          <cell r="P2559" t="str">
            <v>Thuỷ châm</v>
          </cell>
          <cell r="Q2559">
            <v>47000</v>
          </cell>
          <cell r="R2559">
            <v>23165.217391304301</v>
          </cell>
          <cell r="S2559">
            <v>70100</v>
          </cell>
          <cell r="T2559">
            <v>30114.78260869559</v>
          </cell>
          <cell r="U2559">
            <v>77114.78260869559</v>
          </cell>
          <cell r="V2559">
            <v>77100</v>
          </cell>
          <cell r="W2559">
            <v>3084.5913043478236</v>
          </cell>
          <cell r="X2559">
            <v>80199.373913043411</v>
          </cell>
        </row>
        <row r="2560">
          <cell r="E2560" t="str">
            <v>37.8C00.0230</v>
          </cell>
          <cell r="F2560" t="str">
            <v>8. Y HỌC CỔ TRUYỀN</v>
          </cell>
          <cell r="G2560" t="str">
            <v>8.206</v>
          </cell>
          <cell r="H2560" t="str">
            <v>Điện nhĩ châm điều trị giảm thị lực</v>
          </cell>
          <cell r="I2560" t="str">
            <v>Điện nhĩ châm điều trị giảm thị lực</v>
          </cell>
          <cell r="J2560" t="str">
            <v>Điện nhĩ châm điều trị giảm thị lực</v>
          </cell>
          <cell r="K2560" t="str">
            <v>C</v>
          </cell>
          <cell r="L2560" t="str">
            <v>T2</v>
          </cell>
          <cell r="M2560">
            <v>239</v>
          </cell>
          <cell r="N2560">
            <v>239</v>
          </cell>
          <cell r="P2560" t="str">
            <v>Điện châm (kim ngắn)</v>
          </cell>
          <cell r="Q2560">
            <v>48126</v>
          </cell>
          <cell r="R2560">
            <v>23281.043478260901</v>
          </cell>
          <cell r="S2560">
            <v>71400</v>
          </cell>
          <cell r="T2560">
            <v>30265.35652173917</v>
          </cell>
          <cell r="U2560">
            <v>78391.356521739173</v>
          </cell>
          <cell r="V2560">
            <v>78300</v>
          </cell>
          <cell r="W2560">
            <v>3135.6542608695672</v>
          </cell>
          <cell r="X2560">
            <v>81527.010782608733</v>
          </cell>
        </row>
        <row r="2561">
          <cell r="E2561" t="str">
            <v>37.8C00.0271</v>
          </cell>
          <cell r="F2561" t="str">
            <v>8. Y HỌC CỔ TRUYỀN</v>
          </cell>
          <cell r="G2561" t="str">
            <v>8.335</v>
          </cell>
          <cell r="H2561" t="str">
            <v>Thuỷ châm điều trị mày đay</v>
          </cell>
          <cell r="I2561" t="str">
            <v>Thuỷ châm điều trị mày đay</v>
          </cell>
          <cell r="J2561" t="str">
            <v>Thuỷ châm điều trị mày đay</v>
          </cell>
          <cell r="K2561" t="str">
            <v>D</v>
          </cell>
          <cell r="L2561" t="str">
            <v>T2</v>
          </cell>
          <cell r="M2561">
            <v>280</v>
          </cell>
          <cell r="N2561">
            <v>280</v>
          </cell>
          <cell r="O2561" t="str">
            <v>Chưa bao gồm thuốc.</v>
          </cell>
          <cell r="P2561" t="str">
            <v>Thuỷ châm</v>
          </cell>
          <cell r="Q2561">
            <v>47000</v>
          </cell>
          <cell r="R2561">
            <v>23165.217391304301</v>
          </cell>
          <cell r="S2561">
            <v>70100</v>
          </cell>
          <cell r="T2561">
            <v>30114.78260869559</v>
          </cell>
          <cell r="U2561">
            <v>77114.78260869559</v>
          </cell>
          <cell r="V2561">
            <v>77100</v>
          </cell>
          <cell r="W2561">
            <v>3084.5913043478236</v>
          </cell>
          <cell r="X2561">
            <v>80199.373913043411</v>
          </cell>
        </row>
        <row r="2562">
          <cell r="E2562" t="str">
            <v>37.8C00.0271</v>
          </cell>
          <cell r="F2562" t="str">
            <v>8. Y HỌC CỔ TRUYỀN</v>
          </cell>
          <cell r="G2562" t="str">
            <v>8.326</v>
          </cell>
          <cell r="H2562" t="str">
            <v>Thuỷ châm điều trị nấc</v>
          </cell>
          <cell r="I2562" t="str">
            <v>Thuỷ châm điều trị nấc</v>
          </cell>
          <cell r="J2562" t="str">
            <v>Thuỷ châm điều trị nấc</v>
          </cell>
          <cell r="K2562" t="str">
            <v>D</v>
          </cell>
          <cell r="L2562" t="str">
            <v>T2</v>
          </cell>
          <cell r="M2562">
            <v>280</v>
          </cell>
          <cell r="N2562">
            <v>280</v>
          </cell>
          <cell r="O2562" t="str">
            <v>Chưa bao gồm thuốc.</v>
          </cell>
          <cell r="P2562" t="str">
            <v>Thuỷ châm</v>
          </cell>
          <cell r="Q2562">
            <v>47000</v>
          </cell>
          <cell r="R2562">
            <v>23165.217391304301</v>
          </cell>
          <cell r="S2562">
            <v>70100</v>
          </cell>
          <cell r="T2562">
            <v>30114.78260869559</v>
          </cell>
          <cell r="U2562">
            <v>77114.78260869559</v>
          </cell>
          <cell r="V2562">
            <v>77100</v>
          </cell>
          <cell r="W2562">
            <v>3084.5913043478236</v>
          </cell>
          <cell r="X2562">
            <v>80199.373913043411</v>
          </cell>
        </row>
        <row r="2563">
          <cell r="E2563" t="str">
            <v>37.8C00.0271</v>
          </cell>
          <cell r="F2563" t="str">
            <v>8. Y HỌC CỔ TRUYỀN</v>
          </cell>
          <cell r="G2563" t="str">
            <v>8.344</v>
          </cell>
          <cell r="H2563" t="str">
            <v>Thuỷ châm điều trị phục hồi chức năng vận động ở trẻ bại não</v>
          </cell>
          <cell r="I2563" t="str">
            <v>Thuỷ châm điều trị phục hồi chức năng vận động ở trẻ bại não</v>
          </cell>
          <cell r="J2563" t="str">
            <v>Thuỷ châm điều trị phục hồi chức năng vận động ở trẻ bại não</v>
          </cell>
          <cell r="K2563" t="str">
            <v>C</v>
          </cell>
          <cell r="L2563" t="str">
            <v>T2</v>
          </cell>
          <cell r="M2563">
            <v>280</v>
          </cell>
          <cell r="N2563">
            <v>280</v>
          </cell>
          <cell r="O2563" t="str">
            <v>Chưa bao gồm thuốc.</v>
          </cell>
          <cell r="P2563" t="str">
            <v>Thuỷ châm</v>
          </cell>
          <cell r="Q2563">
            <v>47000</v>
          </cell>
          <cell r="R2563">
            <v>23165.217391304301</v>
          </cell>
          <cell r="S2563">
            <v>70100</v>
          </cell>
          <cell r="T2563">
            <v>30114.78260869559</v>
          </cell>
          <cell r="U2563">
            <v>77114.78260869559</v>
          </cell>
          <cell r="V2563">
            <v>77100</v>
          </cell>
          <cell r="W2563">
            <v>3084.5913043478236</v>
          </cell>
          <cell r="X2563">
            <v>80199.373913043411</v>
          </cell>
        </row>
        <row r="2564">
          <cell r="E2564" t="str">
            <v>37.8C00.0230</v>
          </cell>
          <cell r="F2564" t="str">
            <v>03. NHI KHOA</v>
          </cell>
          <cell r="G2564" t="str">
            <v>3.380</v>
          </cell>
          <cell r="H2564" t="str">
            <v>Điện nhĩ châm điều trị giảm thính lực</v>
          </cell>
          <cell r="I2564" t="str">
            <v>Điện nhĩ châm điều trị giảm thính lực</v>
          </cell>
          <cell r="J2564" t="str">
            <v>Điện nhĩ châm điều trị giảm thính lực</v>
          </cell>
          <cell r="K2564" t="str">
            <v>C</v>
          </cell>
          <cell r="L2564" t="str">
            <v>T2</v>
          </cell>
          <cell r="M2564">
            <v>239</v>
          </cell>
          <cell r="N2564">
            <v>239</v>
          </cell>
          <cell r="P2564" t="str">
            <v>Điện châm (kim ngắn)</v>
          </cell>
          <cell r="Q2564">
            <v>48126</v>
          </cell>
          <cell r="R2564">
            <v>23281.043478260901</v>
          </cell>
          <cell r="S2564">
            <v>71400</v>
          </cell>
          <cell r="T2564">
            <v>30265.35652173917</v>
          </cell>
          <cell r="U2564">
            <v>78391.356521739173</v>
          </cell>
          <cell r="V2564">
            <v>78300</v>
          </cell>
          <cell r="W2564">
            <v>3135.6542608695672</v>
          </cell>
          <cell r="X2564">
            <v>81527.010782608733</v>
          </cell>
        </row>
        <row r="2565">
          <cell r="E2565" t="str">
            <v>37.8C00.0271</v>
          </cell>
          <cell r="F2565" t="str">
            <v>8. Y HỌC CỔ TRUYỀN</v>
          </cell>
          <cell r="G2565" t="str">
            <v>8.349</v>
          </cell>
          <cell r="H2565" t="str">
            <v>Thuỷ châm điều trị rối loạn kinh nguyệt</v>
          </cell>
          <cell r="I2565" t="str">
            <v>Thuỷ châm điều trị rối loạn kinh nguyệt</v>
          </cell>
          <cell r="J2565" t="str">
            <v>Thuỷ châm điều trị rối loạn kinh nguyệt</v>
          </cell>
          <cell r="K2565" t="str">
            <v>D</v>
          </cell>
          <cell r="L2565" t="str">
            <v>T2</v>
          </cell>
          <cell r="M2565">
            <v>280</v>
          </cell>
          <cell r="N2565">
            <v>280</v>
          </cell>
          <cell r="O2565" t="str">
            <v>Chưa bao gồm thuốc.</v>
          </cell>
          <cell r="P2565" t="str">
            <v>Thuỷ châm</v>
          </cell>
          <cell r="Q2565">
            <v>47000</v>
          </cell>
          <cell r="R2565">
            <v>23165.217391304301</v>
          </cell>
          <cell r="S2565">
            <v>70100</v>
          </cell>
          <cell r="T2565">
            <v>30114.78260869559</v>
          </cell>
          <cell r="U2565">
            <v>77114.78260869559</v>
          </cell>
          <cell r="V2565">
            <v>77100</v>
          </cell>
          <cell r="W2565">
            <v>3084.5913043478236</v>
          </cell>
          <cell r="X2565">
            <v>80199.373913043411</v>
          </cell>
        </row>
        <row r="2566">
          <cell r="E2566" t="str">
            <v>37.8C00.0230</v>
          </cell>
          <cell r="F2566" t="str">
            <v>8. Y HỌC CỔ TRUYỀN</v>
          </cell>
          <cell r="G2566" t="str">
            <v>8.180</v>
          </cell>
          <cell r="H2566" t="str">
            <v>Điện nhĩ châm điều trị giảm thính lực</v>
          </cell>
          <cell r="I2566" t="str">
            <v>Điện nhĩ châm điều trị giảm thính lực</v>
          </cell>
          <cell r="J2566" t="str">
            <v>Điện nhĩ châm điều trị giảm thính lực</v>
          </cell>
          <cell r="K2566" t="str">
            <v>C</v>
          </cell>
          <cell r="L2566" t="str">
            <v>T2</v>
          </cell>
          <cell r="M2566">
            <v>239</v>
          </cell>
          <cell r="N2566">
            <v>239</v>
          </cell>
          <cell r="P2566" t="str">
            <v>Điện châm (kim ngắn)</v>
          </cell>
          <cell r="Q2566">
            <v>48126</v>
          </cell>
          <cell r="R2566">
            <v>23281.043478260901</v>
          </cell>
          <cell r="S2566">
            <v>71400</v>
          </cell>
          <cell r="T2566">
            <v>30265.35652173917</v>
          </cell>
          <cell r="U2566">
            <v>78391.356521739173</v>
          </cell>
          <cell r="V2566">
            <v>78300</v>
          </cell>
          <cell r="W2566">
            <v>3135.6542608695672</v>
          </cell>
          <cell r="X2566">
            <v>81527.010782608733</v>
          </cell>
        </row>
        <row r="2567">
          <cell r="E2567" t="str">
            <v>37.8C00.0271</v>
          </cell>
          <cell r="F2567" t="str">
            <v>8. Y HỌC CỔ TRUYỀN</v>
          </cell>
          <cell r="G2567" t="str">
            <v>8.387</v>
          </cell>
          <cell r="H2567" t="str">
            <v>Thuỷ châm điều trị rối loạn tiểu tiện</v>
          </cell>
          <cell r="I2567" t="str">
            <v>Thuỷ châm điều trị rối loạn tiểu tiện</v>
          </cell>
          <cell r="J2567" t="str">
            <v>Thuỷ châm điều trị rối loạn tiểu tiện</v>
          </cell>
          <cell r="K2567" t="str">
            <v>C</v>
          </cell>
          <cell r="L2567" t="str">
            <v>T2</v>
          </cell>
          <cell r="M2567">
            <v>280</v>
          </cell>
          <cell r="N2567">
            <v>280</v>
          </cell>
          <cell r="O2567" t="str">
            <v>Chưa bao gồm thuốc.</v>
          </cell>
          <cell r="P2567" t="str">
            <v>Thuỷ châm</v>
          </cell>
          <cell r="Q2567">
            <v>47000</v>
          </cell>
          <cell r="R2567">
            <v>23165.217391304301</v>
          </cell>
          <cell r="S2567">
            <v>70100</v>
          </cell>
          <cell r="T2567">
            <v>30114.78260869559</v>
          </cell>
          <cell r="U2567">
            <v>77114.78260869559</v>
          </cell>
          <cell r="V2567">
            <v>77100</v>
          </cell>
          <cell r="W2567">
            <v>3084.5913043478236</v>
          </cell>
          <cell r="X2567">
            <v>80199.373913043411</v>
          </cell>
        </row>
        <row r="2568">
          <cell r="E2568" t="str">
            <v>37.8C00.0230</v>
          </cell>
          <cell r="F2568" t="str">
            <v>03. NHI KHOA</v>
          </cell>
          <cell r="G2568" t="str">
            <v>3.384</v>
          </cell>
          <cell r="H2568" t="str">
            <v>Điện nhĩ châm điều trị hen phế quản</v>
          </cell>
          <cell r="I2568" t="str">
            <v>Điện nhĩ châm điều trị hen phế quản</v>
          </cell>
          <cell r="J2568" t="str">
            <v>Điện nhĩ châm điều trị hen phế quản</v>
          </cell>
          <cell r="K2568" t="str">
            <v>C</v>
          </cell>
          <cell r="L2568" t="str">
            <v>T2</v>
          </cell>
          <cell r="M2568">
            <v>239</v>
          </cell>
          <cell r="N2568">
            <v>239</v>
          </cell>
          <cell r="P2568" t="str">
            <v>Điện châm (kim ngắn)</v>
          </cell>
          <cell r="Q2568">
            <v>48126</v>
          </cell>
          <cell r="R2568">
            <v>23281.043478260901</v>
          </cell>
          <cell r="S2568">
            <v>71400</v>
          </cell>
          <cell r="T2568">
            <v>30265.35652173917</v>
          </cell>
          <cell r="U2568">
            <v>78391.356521739173</v>
          </cell>
          <cell r="V2568">
            <v>78300</v>
          </cell>
          <cell r="W2568">
            <v>3135.6542608695672</v>
          </cell>
          <cell r="X2568">
            <v>81527.010782608733</v>
          </cell>
        </row>
        <row r="2569">
          <cell r="E2569" t="str">
            <v>37.8C00.0271</v>
          </cell>
          <cell r="F2569" t="str">
            <v>8. Y HỌC CỔ TRUYỀN</v>
          </cell>
          <cell r="G2569" t="str">
            <v>8.346</v>
          </cell>
          <cell r="H2569" t="str">
            <v>Thuỷ châm điều trị sa tử cung</v>
          </cell>
          <cell r="I2569" t="str">
            <v>Thuỷ châm điều trị sa tử cung</v>
          </cell>
          <cell r="J2569" t="str">
            <v>Thuỷ châm điều trị sa tử cung</v>
          </cell>
          <cell r="K2569" t="str">
            <v>C</v>
          </cell>
          <cell r="L2569" t="str">
            <v>T2</v>
          </cell>
          <cell r="M2569">
            <v>280</v>
          </cell>
          <cell r="N2569">
            <v>280</v>
          </cell>
          <cell r="O2569" t="str">
            <v>Chưa bao gồm thuốc.</v>
          </cell>
          <cell r="P2569" t="str">
            <v>Thuỷ châm</v>
          </cell>
          <cell r="Q2569">
            <v>47000</v>
          </cell>
          <cell r="R2569">
            <v>23165.217391304301</v>
          </cell>
          <cell r="S2569">
            <v>70100</v>
          </cell>
          <cell r="T2569">
            <v>30114.78260869559</v>
          </cell>
          <cell r="U2569">
            <v>77114.78260869559</v>
          </cell>
          <cell r="V2569">
            <v>77100</v>
          </cell>
          <cell r="W2569">
            <v>3084.5913043478236</v>
          </cell>
          <cell r="X2569">
            <v>80199.373913043411</v>
          </cell>
        </row>
        <row r="2570">
          <cell r="E2570" t="str">
            <v>37.8C00.0230</v>
          </cell>
          <cell r="F2570" t="str">
            <v>8. Y HỌC CỔ TRUYỀN</v>
          </cell>
          <cell r="G2570" t="str">
            <v>8.164</v>
          </cell>
          <cell r="H2570" t="str">
            <v>Điện nhĩ châm điều trị hen phế quản</v>
          </cell>
          <cell r="I2570" t="str">
            <v>Điện nhĩ châm điều trị hen phế quản</v>
          </cell>
          <cell r="J2570" t="str">
            <v>Điện nhĩ châm điều trị hen phế quản</v>
          </cell>
          <cell r="K2570" t="str">
            <v>C</v>
          </cell>
          <cell r="L2570" t="str">
            <v>T2</v>
          </cell>
          <cell r="M2570">
            <v>239</v>
          </cell>
          <cell r="N2570">
            <v>239</v>
          </cell>
          <cell r="P2570" t="str">
            <v>Điện châm (kim ngắn)</v>
          </cell>
          <cell r="Q2570">
            <v>48126</v>
          </cell>
          <cell r="R2570">
            <v>23281.043478260901</v>
          </cell>
          <cell r="S2570">
            <v>71400</v>
          </cell>
          <cell r="T2570">
            <v>30265.35652173917</v>
          </cell>
          <cell r="U2570">
            <v>78391.356521739173</v>
          </cell>
          <cell r="V2570">
            <v>78300</v>
          </cell>
          <cell r="W2570">
            <v>3135.6542608695672</v>
          </cell>
          <cell r="X2570">
            <v>81527.010782608733</v>
          </cell>
        </row>
        <row r="2571">
          <cell r="E2571" t="str">
            <v>37.8C00.0230</v>
          </cell>
          <cell r="F2571" t="str">
            <v>03. NHI KHOA</v>
          </cell>
          <cell r="G2571" t="str">
            <v>3.395</v>
          </cell>
          <cell r="H2571" t="str">
            <v>Điện nhĩ châm điều trị hội chứng vai gáy</v>
          </cell>
          <cell r="I2571" t="str">
            <v>Điện nhĩ châm điều trị hội chứng vai gáy</v>
          </cell>
          <cell r="J2571" t="str">
            <v>Điện nhĩ châm điều trị hội chứng vai gáy</v>
          </cell>
          <cell r="K2571" t="str">
            <v>C</v>
          </cell>
          <cell r="L2571" t="str">
            <v>T2</v>
          </cell>
          <cell r="M2571">
            <v>239</v>
          </cell>
          <cell r="N2571">
            <v>239</v>
          </cell>
          <cell r="P2571" t="str">
            <v>Điện châm (kim ngắn)</v>
          </cell>
          <cell r="Q2571">
            <v>48126</v>
          </cell>
          <cell r="R2571">
            <v>23281.043478260901</v>
          </cell>
          <cell r="S2571">
            <v>71400</v>
          </cell>
          <cell r="T2571">
            <v>30265.35652173917</v>
          </cell>
          <cell r="U2571">
            <v>78391.356521739173</v>
          </cell>
          <cell r="V2571">
            <v>78300</v>
          </cell>
          <cell r="W2571">
            <v>3135.6542608695672</v>
          </cell>
          <cell r="X2571">
            <v>81527.010782608733</v>
          </cell>
        </row>
        <row r="2572">
          <cell r="E2572" t="str">
            <v>37.8C00.0271</v>
          </cell>
          <cell r="F2572" t="str">
            <v>8. Y HỌC CỔ TRUYỀN</v>
          </cell>
          <cell r="G2572" t="str">
            <v>8.337</v>
          </cell>
          <cell r="H2572" t="str">
            <v>Thuỷ châm điều trị tâm căn suy nhược</v>
          </cell>
          <cell r="I2572" t="str">
            <v>Thuỷ châm điều trị tâm căn suy nhược</v>
          </cell>
          <cell r="J2572" t="str">
            <v>Thuỷ châm điều trị tâm căn suy nhược</v>
          </cell>
          <cell r="K2572" t="str">
            <v>C</v>
          </cell>
          <cell r="L2572" t="str">
            <v>T2</v>
          </cell>
          <cell r="M2572">
            <v>280</v>
          </cell>
          <cell r="N2572">
            <v>280</v>
          </cell>
          <cell r="O2572" t="str">
            <v>Chưa bao gồm thuốc.</v>
          </cell>
          <cell r="P2572" t="str">
            <v>Thuỷ châm</v>
          </cell>
          <cell r="Q2572">
            <v>47000</v>
          </cell>
          <cell r="R2572">
            <v>23165.217391304301</v>
          </cell>
          <cell r="S2572">
            <v>70100</v>
          </cell>
          <cell r="T2572">
            <v>30114.78260869559</v>
          </cell>
          <cell r="U2572">
            <v>77114.78260869559</v>
          </cell>
          <cell r="V2572">
            <v>77100</v>
          </cell>
          <cell r="W2572">
            <v>3084.5913043478236</v>
          </cell>
          <cell r="X2572">
            <v>80199.373913043411</v>
          </cell>
        </row>
        <row r="2573">
          <cell r="E2573" t="str">
            <v>37.8C00.0271</v>
          </cell>
          <cell r="F2573" t="str">
            <v>8. Y HỌC CỔ TRUYỀN</v>
          </cell>
          <cell r="G2573" t="str">
            <v>8.374</v>
          </cell>
          <cell r="H2573" t="str">
            <v>Thuỷ châm điều trị táo bón kéo dài</v>
          </cell>
          <cell r="I2573" t="str">
            <v>Thuỷ châm điều trị táo bón kéo dài</v>
          </cell>
          <cell r="J2573" t="str">
            <v>Thuỷ châm điều trị táo bón kéo dài</v>
          </cell>
          <cell r="K2573" t="str">
            <v>D</v>
          </cell>
          <cell r="L2573" t="str">
            <v>T2</v>
          </cell>
          <cell r="M2573">
            <v>280</v>
          </cell>
          <cell r="N2573">
            <v>280</v>
          </cell>
          <cell r="O2573" t="str">
            <v>Chưa bao gồm thuốc.</v>
          </cell>
          <cell r="P2573" t="str">
            <v>Thuỷ châm</v>
          </cell>
          <cell r="Q2573">
            <v>47000</v>
          </cell>
          <cell r="R2573">
            <v>23165.217391304301</v>
          </cell>
          <cell r="S2573">
            <v>70100</v>
          </cell>
          <cell r="T2573">
            <v>30114.78260869559</v>
          </cell>
          <cell r="U2573">
            <v>77114.78260869559</v>
          </cell>
          <cell r="V2573">
            <v>77100</v>
          </cell>
          <cell r="W2573">
            <v>3084.5913043478236</v>
          </cell>
          <cell r="X2573">
            <v>80199.373913043411</v>
          </cell>
        </row>
        <row r="2574">
          <cell r="E2574" t="str">
            <v>37.8C00.0271</v>
          </cell>
          <cell r="F2574" t="str">
            <v>8. Y HỌC CỔ TRUYỀN</v>
          </cell>
          <cell r="G2574" t="str">
            <v>8.358</v>
          </cell>
          <cell r="H2574" t="str">
            <v>Thuỷ châm điều trị thất vận ngôn</v>
          </cell>
          <cell r="I2574" t="str">
            <v>Thuỷ châm điều trị thất vận ngôn</v>
          </cell>
          <cell r="J2574" t="str">
            <v>Thuỷ châm điều trị thất vận ngôn</v>
          </cell>
          <cell r="K2574" t="str">
            <v>C</v>
          </cell>
          <cell r="L2574" t="str">
            <v>T2</v>
          </cell>
          <cell r="M2574">
            <v>280</v>
          </cell>
          <cell r="N2574">
            <v>280</v>
          </cell>
          <cell r="O2574" t="str">
            <v>Chưa bao gồm thuốc.</v>
          </cell>
          <cell r="P2574" t="str">
            <v>Thuỷ châm</v>
          </cell>
          <cell r="Q2574">
            <v>47000</v>
          </cell>
          <cell r="R2574">
            <v>23165.217391304301</v>
          </cell>
          <cell r="S2574">
            <v>70100</v>
          </cell>
          <cell r="T2574">
            <v>30114.78260869559</v>
          </cell>
          <cell r="U2574">
            <v>77114.78260869559</v>
          </cell>
          <cell r="V2574">
            <v>77100</v>
          </cell>
          <cell r="W2574">
            <v>3084.5913043478236</v>
          </cell>
          <cell r="X2574">
            <v>80199.373913043411</v>
          </cell>
        </row>
        <row r="2575">
          <cell r="E2575" t="str">
            <v>37.8C00.0271</v>
          </cell>
          <cell r="F2575" t="str">
            <v>8. Y HỌC CỔ TRUYỀN</v>
          </cell>
          <cell r="G2575" t="str">
            <v>8.355</v>
          </cell>
          <cell r="H2575" t="str">
            <v>Thuỷ châm điều trị thiểu năng tuần hoàn não mạn tính</v>
          </cell>
          <cell r="I2575" t="str">
            <v>Thuỷ châm điều trị thiểu năng tuần hoàn não mạn tính</v>
          </cell>
          <cell r="J2575" t="str">
            <v>Thuỷ châm điều trị thiểu năng tuần hoàn não mạn tính</v>
          </cell>
          <cell r="K2575" t="str">
            <v>D</v>
          </cell>
          <cell r="L2575" t="str">
            <v>T2</v>
          </cell>
          <cell r="M2575">
            <v>280</v>
          </cell>
          <cell r="N2575">
            <v>280</v>
          </cell>
          <cell r="O2575" t="str">
            <v>Chưa bao gồm thuốc.</v>
          </cell>
          <cell r="P2575" t="str">
            <v>Thuỷ châm</v>
          </cell>
          <cell r="Q2575">
            <v>47000</v>
          </cell>
          <cell r="R2575">
            <v>23165.217391304301</v>
          </cell>
          <cell r="S2575">
            <v>70100</v>
          </cell>
          <cell r="T2575">
            <v>30114.78260869559</v>
          </cell>
          <cell r="U2575">
            <v>77114.78260869559</v>
          </cell>
          <cell r="V2575">
            <v>77100</v>
          </cell>
          <cell r="W2575">
            <v>3084.5913043478236</v>
          </cell>
          <cell r="X2575">
            <v>80199.373913043411</v>
          </cell>
        </row>
        <row r="2576">
          <cell r="E2576" t="str">
            <v>37.8C00.0271</v>
          </cell>
          <cell r="F2576" t="str">
            <v>8. Y HỌC CỔ TRUYỀN</v>
          </cell>
          <cell r="G2576" t="str">
            <v>8.348</v>
          </cell>
          <cell r="H2576" t="str">
            <v>Thuỷ châm điều trị thống kinh</v>
          </cell>
          <cell r="I2576" t="str">
            <v>Thuỷ châm điều trị thống kinh</v>
          </cell>
          <cell r="J2576" t="str">
            <v>Thuỷ châm điều trị thống kinh</v>
          </cell>
          <cell r="K2576" t="str">
            <v>D</v>
          </cell>
          <cell r="L2576" t="str">
            <v>T2</v>
          </cell>
          <cell r="M2576">
            <v>280</v>
          </cell>
          <cell r="N2576">
            <v>280</v>
          </cell>
          <cell r="O2576" t="str">
            <v>Chưa bao gồm thuốc.</v>
          </cell>
          <cell r="P2576" t="str">
            <v>Thuỷ châm</v>
          </cell>
          <cell r="Q2576">
            <v>47000</v>
          </cell>
          <cell r="R2576">
            <v>23165.217391304301</v>
          </cell>
          <cell r="S2576">
            <v>70100</v>
          </cell>
          <cell r="T2576">
            <v>30114.78260869559</v>
          </cell>
          <cell r="U2576">
            <v>77114.78260869559</v>
          </cell>
          <cell r="V2576">
            <v>77100</v>
          </cell>
          <cell r="W2576">
            <v>3084.5913043478236</v>
          </cell>
          <cell r="X2576">
            <v>80199.373913043411</v>
          </cell>
        </row>
        <row r="2577">
          <cell r="E2577" t="str">
            <v>37.8C00.0230</v>
          </cell>
          <cell r="F2577" t="str">
            <v>8. Y HỌC CỔ TRUYỀN</v>
          </cell>
          <cell r="G2577" t="str">
            <v>8.163</v>
          </cell>
          <cell r="H2577" t="str">
            <v>Điện nhĩ châm điều trị hội chứng vai gáy</v>
          </cell>
          <cell r="I2577" t="str">
            <v>Điện nhĩ châm điều trị hội chứng vai gáy</v>
          </cell>
          <cell r="J2577" t="str">
            <v>Điện nhĩ châm điều trị hội chứng vai gáy</v>
          </cell>
          <cell r="K2577" t="str">
            <v>C</v>
          </cell>
          <cell r="L2577" t="str">
            <v>T2</v>
          </cell>
          <cell r="M2577">
            <v>239</v>
          </cell>
          <cell r="N2577">
            <v>239</v>
          </cell>
          <cell r="P2577" t="str">
            <v>Điện châm (kim ngắn)</v>
          </cell>
          <cell r="Q2577">
            <v>48126</v>
          </cell>
          <cell r="R2577">
            <v>23281.043478260901</v>
          </cell>
          <cell r="S2577">
            <v>71400</v>
          </cell>
          <cell r="T2577">
            <v>30265.35652173917</v>
          </cell>
          <cell r="U2577">
            <v>78391.356521739173</v>
          </cell>
          <cell r="V2577">
            <v>78300</v>
          </cell>
          <cell r="W2577">
            <v>3135.6542608695672</v>
          </cell>
          <cell r="X2577">
            <v>81527.010782608733</v>
          </cell>
        </row>
        <row r="2578">
          <cell r="E2578" t="str">
            <v>37.8C00.0271</v>
          </cell>
          <cell r="F2578" t="str">
            <v>8. Y HỌC CỔ TRUYỀN</v>
          </cell>
          <cell r="G2578" t="str">
            <v>8.328</v>
          </cell>
          <cell r="H2578" t="str">
            <v>Thuỷ châm điều trị viêm amydan</v>
          </cell>
          <cell r="I2578" t="str">
            <v>Thuỷ châm điều trị viêm amydan</v>
          </cell>
          <cell r="J2578" t="str">
            <v>Thuỷ châm điều trị viêm amydan</v>
          </cell>
          <cell r="K2578" t="str">
            <v>D</v>
          </cell>
          <cell r="L2578" t="str">
            <v>T2</v>
          </cell>
          <cell r="M2578">
            <v>280</v>
          </cell>
          <cell r="N2578">
            <v>280</v>
          </cell>
          <cell r="O2578" t="str">
            <v>Chưa bao gồm thuốc.</v>
          </cell>
          <cell r="P2578" t="str">
            <v>Thuỷ châm</v>
          </cell>
          <cell r="Q2578">
            <v>47000</v>
          </cell>
          <cell r="R2578">
            <v>23165.217391304301</v>
          </cell>
          <cell r="S2578">
            <v>70100</v>
          </cell>
          <cell r="T2578">
            <v>30114.78260869559</v>
          </cell>
          <cell r="U2578">
            <v>77114.78260869559</v>
          </cell>
          <cell r="V2578">
            <v>77100</v>
          </cell>
          <cell r="W2578">
            <v>3084.5913043478236</v>
          </cell>
          <cell r="X2578">
            <v>80199.373913043411</v>
          </cell>
        </row>
        <row r="2579">
          <cell r="E2579" t="str">
            <v>37.8C00.0271</v>
          </cell>
          <cell r="F2579" t="str">
            <v>8. Y HỌC CỔ TRUYỀN</v>
          </cell>
          <cell r="G2579" t="str">
            <v>8.384</v>
          </cell>
          <cell r="H2579" t="str">
            <v>Thuỷ châm điều trị viêm bàng quang</v>
          </cell>
          <cell r="I2579" t="str">
            <v>Thuỷ châm điều trị viêm bàng quang</v>
          </cell>
          <cell r="J2579" t="str">
            <v>Thuỷ châm điều trị viêm bàng quang</v>
          </cell>
          <cell r="K2579" t="str">
            <v>C</v>
          </cell>
          <cell r="L2579" t="str">
            <v>T2</v>
          </cell>
          <cell r="M2579">
            <v>280</v>
          </cell>
          <cell r="N2579">
            <v>280</v>
          </cell>
          <cell r="O2579" t="str">
            <v>Chưa bao gồm thuốc.</v>
          </cell>
          <cell r="P2579" t="str">
            <v>Thuỷ châm</v>
          </cell>
          <cell r="Q2579">
            <v>47000</v>
          </cell>
          <cell r="R2579">
            <v>23165.217391304301</v>
          </cell>
          <cell r="S2579">
            <v>70100</v>
          </cell>
          <cell r="T2579">
            <v>30114.78260869559</v>
          </cell>
          <cell r="U2579">
            <v>77114.78260869559</v>
          </cell>
          <cell r="V2579">
            <v>77100</v>
          </cell>
          <cell r="W2579">
            <v>3084.5913043478236</v>
          </cell>
          <cell r="X2579">
            <v>80199.373913043411</v>
          </cell>
        </row>
        <row r="2580">
          <cell r="E2580" t="str">
            <v>37.8C00.0271</v>
          </cell>
          <cell r="F2580" t="str">
            <v>8. Y HỌC CỔ TRUYỀN</v>
          </cell>
          <cell r="G2580" t="str">
            <v>8.371</v>
          </cell>
          <cell r="H2580" t="str">
            <v>Thuỷ châm điều trị viêm mũi xoang</v>
          </cell>
          <cell r="I2580" t="str">
            <v>Thuỷ châm điều trị viêm mũi xoang</v>
          </cell>
          <cell r="J2580" t="str">
            <v>Thuỷ châm điều trị viêm mũi xoang</v>
          </cell>
          <cell r="K2580" t="str">
            <v>D</v>
          </cell>
          <cell r="L2580" t="str">
            <v>T2</v>
          </cell>
          <cell r="M2580">
            <v>280</v>
          </cell>
          <cell r="N2580">
            <v>280</v>
          </cell>
          <cell r="O2580" t="str">
            <v>Chưa bao gồm thuốc.</v>
          </cell>
          <cell r="P2580" t="str">
            <v>Thuỷ châm</v>
          </cell>
          <cell r="Q2580">
            <v>47000</v>
          </cell>
          <cell r="R2580">
            <v>23165.217391304301</v>
          </cell>
          <cell r="S2580">
            <v>70100</v>
          </cell>
          <cell r="T2580">
            <v>30114.78260869559</v>
          </cell>
          <cell r="U2580">
            <v>77114.78260869559</v>
          </cell>
          <cell r="V2580">
            <v>77100</v>
          </cell>
          <cell r="W2580">
            <v>3084.5913043478236</v>
          </cell>
          <cell r="X2580">
            <v>80199.373913043411</v>
          </cell>
        </row>
        <row r="2581">
          <cell r="E2581" t="str">
            <v>37.8C00.0230</v>
          </cell>
          <cell r="F2581" t="str">
            <v>03. NHI KHOA</v>
          </cell>
          <cell r="G2581" t="str">
            <v>3.386</v>
          </cell>
          <cell r="H2581" t="str">
            <v>Điện nhĩ châm điều trị huyết áp thấp</v>
          </cell>
          <cell r="I2581" t="str">
            <v>Điện nhĩ châm điều trị huyết áp thấp</v>
          </cell>
          <cell r="J2581" t="str">
            <v>Điện nhĩ châm điều trị huyết áp thấp</v>
          </cell>
          <cell r="K2581" t="str">
            <v>C</v>
          </cell>
          <cell r="L2581" t="str">
            <v>T2</v>
          </cell>
          <cell r="M2581">
            <v>239</v>
          </cell>
          <cell r="N2581">
            <v>239</v>
          </cell>
          <cell r="P2581" t="str">
            <v>Điện châm (kim ngắn)</v>
          </cell>
          <cell r="Q2581">
            <v>48126</v>
          </cell>
          <cell r="R2581">
            <v>23281.043478260901</v>
          </cell>
          <cell r="S2581">
            <v>71400</v>
          </cell>
          <cell r="T2581">
            <v>30265.35652173917</v>
          </cell>
          <cell r="U2581">
            <v>78391.356521739173</v>
          </cell>
          <cell r="V2581">
            <v>78300</v>
          </cell>
          <cell r="W2581">
            <v>3135.6542608695672</v>
          </cell>
          <cell r="X2581">
            <v>81527.010782608733</v>
          </cell>
        </row>
        <row r="2582">
          <cell r="E2582" t="str">
            <v>37.8C00.0230</v>
          </cell>
          <cell r="F2582" t="str">
            <v>8. Y HỌC CỔ TRUYỀN</v>
          </cell>
          <cell r="G2582" t="str">
            <v>8.165</v>
          </cell>
          <cell r="H2582" t="str">
            <v>Điện nhĩ châm điều trị huyết áp thấp</v>
          </cell>
          <cell r="I2582" t="str">
            <v>Điện nhĩ châm điều trị huyết áp thấp</v>
          </cell>
          <cell r="J2582" t="str">
            <v>Điện nhĩ châm điều trị huyết áp thấp</v>
          </cell>
          <cell r="K2582" t="str">
            <v>C</v>
          </cell>
          <cell r="L2582" t="str">
            <v>T2</v>
          </cell>
          <cell r="M2582">
            <v>239</v>
          </cell>
          <cell r="N2582">
            <v>239</v>
          </cell>
          <cell r="P2582" t="str">
            <v>Điện châm (kim ngắn)</v>
          </cell>
          <cell r="Q2582">
            <v>48126</v>
          </cell>
          <cell r="R2582">
            <v>23281.043478260901</v>
          </cell>
          <cell r="S2582">
            <v>71400</v>
          </cell>
          <cell r="T2582">
            <v>30265.35652173917</v>
          </cell>
          <cell r="U2582">
            <v>78391.356521739173</v>
          </cell>
          <cell r="V2582">
            <v>78300</v>
          </cell>
          <cell r="W2582">
            <v>3135.6542608695672</v>
          </cell>
          <cell r="X2582">
            <v>81527.010782608733</v>
          </cell>
        </row>
        <row r="2583">
          <cell r="E2583" t="str">
            <v>37.8C00.0271</v>
          </cell>
          <cell r="F2583" t="str">
            <v>8. Y HỌC CỔ TRUYỀN</v>
          </cell>
          <cell r="G2583" t="str">
            <v>8.334</v>
          </cell>
          <cell r="H2583" t="str">
            <v>Thuỷ châm hỗ trợ điều trị bệnh vẩy nến</v>
          </cell>
          <cell r="I2583" t="str">
            <v>Thuỷ châm hỗ trợ điều trị bệnh vẩy nến</v>
          </cell>
          <cell r="J2583" t="str">
            <v>Thuỷ châm hỗ trợ điều trị bệnh vẩy nến</v>
          </cell>
          <cell r="K2583" t="str">
            <v>C</v>
          </cell>
          <cell r="L2583" t="str">
            <v>T2</v>
          </cell>
          <cell r="M2583">
            <v>280</v>
          </cell>
          <cell r="N2583">
            <v>280</v>
          </cell>
          <cell r="O2583" t="str">
            <v>Chưa bao gồm thuốc.</v>
          </cell>
          <cell r="P2583" t="str">
            <v>Thuỷ châm</v>
          </cell>
          <cell r="Q2583">
            <v>47000</v>
          </cell>
          <cell r="R2583">
            <v>23165.217391304301</v>
          </cell>
          <cell r="S2583">
            <v>70100</v>
          </cell>
          <cell r="T2583">
            <v>30114.78260869559</v>
          </cell>
          <cell r="U2583">
            <v>77114.78260869559</v>
          </cell>
          <cell r="V2583">
            <v>77100</v>
          </cell>
          <cell r="W2583">
            <v>3084.5913043478236</v>
          </cell>
          <cell r="X2583">
            <v>80199.373913043411</v>
          </cell>
        </row>
        <row r="2584">
          <cell r="E2584" t="str">
            <v>37.8C00.0271</v>
          </cell>
          <cell r="F2584" t="str">
            <v>8. Y HỌC CỔ TRUYỀN</v>
          </cell>
          <cell r="G2584" t="str">
            <v>8.375</v>
          </cell>
          <cell r="H2584" t="str">
            <v>Thuỷ châm hỗ trợ điều trị viêm khớp dạng thấp</v>
          </cell>
          <cell r="I2584" t="str">
            <v>Thuỷ châm hỗ trợ điều trị viêm khớp dạng thấp</v>
          </cell>
          <cell r="J2584" t="str">
            <v>Thuỷ châm hỗ trợ điều trị viêm khớp dạng thấp</v>
          </cell>
          <cell r="K2584" t="str">
            <v>D</v>
          </cell>
          <cell r="L2584" t="str">
            <v>T2</v>
          </cell>
          <cell r="M2584">
            <v>280</v>
          </cell>
          <cell r="N2584">
            <v>280</v>
          </cell>
          <cell r="O2584" t="str">
            <v>Chưa bao gồm thuốc.</v>
          </cell>
          <cell r="P2584" t="str">
            <v>Thuỷ châm</v>
          </cell>
          <cell r="Q2584">
            <v>47000</v>
          </cell>
          <cell r="R2584">
            <v>23165.217391304301</v>
          </cell>
          <cell r="S2584">
            <v>70100</v>
          </cell>
          <cell r="T2584">
            <v>30114.78260869559</v>
          </cell>
          <cell r="U2584">
            <v>77114.78260869559</v>
          </cell>
          <cell r="V2584">
            <v>77100</v>
          </cell>
          <cell r="W2584">
            <v>3084.5913043478236</v>
          </cell>
          <cell r="X2584">
            <v>80199.373913043411</v>
          </cell>
        </row>
        <row r="2585">
          <cell r="E2585" t="str">
            <v>37.8C00.0272</v>
          </cell>
          <cell r="F2585" t="str">
            <v>03. NHI KHOA</v>
          </cell>
          <cell r="G2585" t="str">
            <v>3.767</v>
          </cell>
          <cell r="H2585" t="str">
            <v>Thuỷ trị liệu</v>
          </cell>
          <cell r="I2585" t="str">
            <v>Thuỷ trị liệu</v>
          </cell>
          <cell r="J2585" t="str">
            <v>Thuỷ trị liệu</v>
          </cell>
          <cell r="K2585" t="str">
            <v>C</v>
          </cell>
          <cell r="L2585" t="str">
            <v>T2</v>
          </cell>
          <cell r="M2585">
            <v>281</v>
          </cell>
          <cell r="N2585">
            <v>281</v>
          </cell>
          <cell r="P2585" t="str">
            <v xml:space="preserve">Thuỷ trị liệu </v>
          </cell>
          <cell r="Q2585">
            <v>48412</v>
          </cell>
          <cell r="R2585">
            <v>15789.9130434783</v>
          </cell>
          <cell r="S2585">
            <v>64200</v>
          </cell>
          <cell r="T2585">
            <v>20526.88695652179</v>
          </cell>
          <cell r="U2585">
            <v>68938.88695652179</v>
          </cell>
          <cell r="V2585">
            <v>68900</v>
          </cell>
          <cell r="W2585">
            <v>2757.5554782608715</v>
          </cell>
          <cell r="X2585">
            <v>71696.442434782657</v>
          </cell>
        </row>
        <row r="2586">
          <cell r="E2586" t="str">
            <v>37.8C00.0272</v>
          </cell>
          <cell r="F2586" t="str">
            <v>03. NHI KHOA</v>
          </cell>
          <cell r="G2586" t="str">
            <v>3.768</v>
          </cell>
          <cell r="H2586" t="str">
            <v>Thuỷ trị liệu có thuốc</v>
          </cell>
          <cell r="I2586" t="str">
            <v>Thuỷ trị liệu có thuốc</v>
          </cell>
          <cell r="J2586" t="str">
            <v>Thuỷ trị liệu có thuốc</v>
          </cell>
          <cell r="K2586" t="str">
            <v>C</v>
          </cell>
          <cell r="M2586">
            <v>281</v>
          </cell>
          <cell r="N2586">
            <v>281</v>
          </cell>
          <cell r="P2586" t="str">
            <v xml:space="preserve">Thuỷ trị liệu </v>
          </cell>
          <cell r="Q2586">
            <v>48412</v>
          </cell>
          <cell r="R2586">
            <v>15789.9130434783</v>
          </cell>
          <cell r="S2586">
            <v>64200</v>
          </cell>
          <cell r="T2586">
            <v>20526.88695652179</v>
          </cell>
          <cell r="U2586">
            <v>68938.88695652179</v>
          </cell>
          <cell r="V2586">
            <v>68900</v>
          </cell>
          <cell r="W2586">
            <v>2757.5554782608715</v>
          </cell>
          <cell r="X2586">
            <v>71696.442434782657</v>
          </cell>
        </row>
        <row r="2587">
          <cell r="E2587" t="str">
            <v>37.8C00.0272</v>
          </cell>
          <cell r="F2587" t="str">
            <v>11. BỎNG</v>
          </cell>
          <cell r="G2587" t="str">
            <v>11.149</v>
          </cell>
          <cell r="H2587" t="str">
            <v>Thủy trị liệu chi thể điều trị vết bỏng</v>
          </cell>
          <cell r="I2587" t="str">
            <v>Thủy trị liệu chi thể điều trị vết bỏng</v>
          </cell>
          <cell r="J2587" t="str">
            <v>Thủy trị liệu chi thể điều trị vết bỏng (30 phút)</v>
          </cell>
          <cell r="K2587" t="str">
            <v>C</v>
          </cell>
          <cell r="L2587" t="str">
            <v>T3</v>
          </cell>
          <cell r="M2587">
            <v>281</v>
          </cell>
          <cell r="N2587">
            <v>281</v>
          </cell>
          <cell r="P2587" t="str">
            <v xml:space="preserve">Thuỷ trị liệu </v>
          </cell>
          <cell r="Q2587">
            <v>48412</v>
          </cell>
          <cell r="R2587">
            <v>15789.9130434783</v>
          </cell>
          <cell r="S2587">
            <v>64200</v>
          </cell>
          <cell r="T2587">
            <v>20526.88695652179</v>
          </cell>
          <cell r="U2587">
            <v>68938.88695652179</v>
          </cell>
          <cell r="V2587">
            <v>68900</v>
          </cell>
          <cell r="W2587">
            <v>2757.5554782608715</v>
          </cell>
          <cell r="X2587">
            <v>71696.442434782657</v>
          </cell>
        </row>
        <row r="2588">
          <cell r="E2588" t="str">
            <v>37.8C00.0272</v>
          </cell>
          <cell r="F2588" t="str">
            <v>11. BỎNG</v>
          </cell>
          <cell r="G2588" t="str">
            <v>11.157</v>
          </cell>
          <cell r="H2588" t="str">
            <v>Thủy trị liệu chi thể điều trị vết thương mạn tính</v>
          </cell>
          <cell r="I2588" t="str">
            <v>Thủy trị liệu chi thể điều trị vết thương mạn tính</v>
          </cell>
          <cell r="J2588" t="str">
            <v>Thủy trị liệu chi thể điều trị vết thương mạn tính</v>
          </cell>
          <cell r="K2588" t="str">
            <v>C</v>
          </cell>
          <cell r="L2588" t="str">
            <v>T3</v>
          </cell>
          <cell r="M2588">
            <v>281</v>
          </cell>
          <cell r="N2588">
            <v>281</v>
          </cell>
          <cell r="P2588" t="str">
            <v xml:space="preserve">Thuỷ trị liệu </v>
          </cell>
          <cell r="Q2588">
            <v>48412</v>
          </cell>
          <cell r="R2588">
            <v>15789.9130434783</v>
          </cell>
          <cell r="S2588">
            <v>64200</v>
          </cell>
          <cell r="T2588">
            <v>20526.88695652179</v>
          </cell>
          <cell r="U2588">
            <v>68938.88695652179</v>
          </cell>
          <cell r="V2588">
            <v>68900</v>
          </cell>
          <cell r="W2588">
            <v>2757.5554782608715</v>
          </cell>
          <cell r="X2588">
            <v>71696.442434782657</v>
          </cell>
        </row>
        <row r="2589">
          <cell r="E2589" t="str">
            <v>37.8C00.0272</v>
          </cell>
          <cell r="F2589" t="str">
            <v>17. PHỤC HỒI CHỨC NĂNG</v>
          </cell>
          <cell r="G2589" t="str">
            <v>17.19</v>
          </cell>
          <cell r="H2589" t="str">
            <v>Điều trị bằng bồn xoáy hoặc bể sục</v>
          </cell>
          <cell r="I2589" t="str">
            <v>Điều trị bằng bồn xoáy hoặc bể sục</v>
          </cell>
          <cell r="J2589" t="str">
            <v>Điều trị bằng bồn xoáy hoặc bể sục</v>
          </cell>
          <cell r="K2589" t="str">
            <v>B</v>
          </cell>
          <cell r="M2589">
            <v>281</v>
          </cell>
          <cell r="N2589">
            <v>281</v>
          </cell>
          <cell r="P2589" t="str">
            <v xml:space="preserve">Thuỷ trị liệu </v>
          </cell>
          <cell r="Q2589">
            <v>48412</v>
          </cell>
          <cell r="R2589">
            <v>15789.9130434783</v>
          </cell>
          <cell r="S2589">
            <v>64200</v>
          </cell>
          <cell r="T2589">
            <v>20526.88695652179</v>
          </cell>
          <cell r="U2589">
            <v>68938.88695652179</v>
          </cell>
          <cell r="V2589">
            <v>68900</v>
          </cell>
          <cell r="W2589">
            <v>2757.5554782608715</v>
          </cell>
          <cell r="X2589">
            <v>71696.442434782657</v>
          </cell>
        </row>
        <row r="2590">
          <cell r="E2590" t="str">
            <v>37.8C00.0272</v>
          </cell>
          <cell r="F2590" t="str">
            <v>17. PHỤC HỒI CHỨC NĂNG</v>
          </cell>
          <cell r="G2590" t="str">
            <v>17.23</v>
          </cell>
          <cell r="H2590" t="str">
            <v>Điều trị bằng bùn</v>
          </cell>
          <cell r="I2590" t="str">
            <v>Điều trị bằng bùn</v>
          </cell>
          <cell r="J2590" t="str">
            <v>Điều trị bằng bùn</v>
          </cell>
          <cell r="K2590" t="str">
            <v>C</v>
          </cell>
          <cell r="M2590">
            <v>281</v>
          </cell>
          <cell r="N2590">
            <v>281</v>
          </cell>
          <cell r="P2590" t="str">
            <v xml:space="preserve">Thuỷ trị liệu </v>
          </cell>
          <cell r="Q2590">
            <v>48412</v>
          </cell>
          <cell r="R2590">
            <v>15789.9130434783</v>
          </cell>
          <cell r="S2590">
            <v>64200</v>
          </cell>
          <cell r="T2590">
            <v>20526.88695652179</v>
          </cell>
          <cell r="U2590">
            <v>68938.88695652179</v>
          </cell>
          <cell r="V2590">
            <v>68900</v>
          </cell>
          <cell r="W2590">
            <v>2757.5554782608715</v>
          </cell>
          <cell r="X2590">
            <v>71696.442434782657</v>
          </cell>
        </row>
        <row r="2591">
          <cell r="E2591" t="str">
            <v>37.8C00.0272</v>
          </cell>
          <cell r="F2591" t="str">
            <v>17. PHỤC HỒI CHỨC NĂNG</v>
          </cell>
          <cell r="G2591" t="str">
            <v>17.24</v>
          </cell>
          <cell r="H2591" t="str">
            <v>Điều trị bằng nước khóang</v>
          </cell>
          <cell r="I2591" t="str">
            <v>Điều trị bằng nước khóang</v>
          </cell>
          <cell r="J2591" t="str">
            <v>Điều trị bằng nước khoáng</v>
          </cell>
          <cell r="K2591" t="str">
            <v>C</v>
          </cell>
          <cell r="M2591">
            <v>281</v>
          </cell>
          <cell r="N2591">
            <v>281</v>
          </cell>
          <cell r="P2591" t="str">
            <v xml:space="preserve">Thuỷ trị liệu </v>
          </cell>
          <cell r="Q2591">
            <v>48412</v>
          </cell>
          <cell r="R2591">
            <v>15789.9130434783</v>
          </cell>
          <cell r="S2591">
            <v>64200</v>
          </cell>
          <cell r="T2591">
            <v>20526.88695652179</v>
          </cell>
          <cell r="U2591">
            <v>68938.88695652179</v>
          </cell>
          <cell r="V2591">
            <v>68900</v>
          </cell>
          <cell r="W2591">
            <v>2757.5554782608715</v>
          </cell>
          <cell r="X2591">
            <v>71696.442434782657</v>
          </cell>
        </row>
        <row r="2592">
          <cell r="E2592" t="str">
            <v>37.8C00.0272</v>
          </cell>
          <cell r="F2592" t="str">
            <v>17. PHỤC HỒI CHỨC NĂNG</v>
          </cell>
          <cell r="G2592" t="str">
            <v>17.163</v>
          </cell>
          <cell r="H2592" t="str">
            <v>Thủy trị liệu cho người bệnh sau bỏng</v>
          </cell>
          <cell r="I2592" t="str">
            <v>Thủy trị liệu cho người bệnh sau bỏng</v>
          </cell>
          <cell r="J2592" t="str">
            <v>Thủy trị liệu cho người bệnh sau bỏng</v>
          </cell>
          <cell r="K2592" t="str">
            <v>D</v>
          </cell>
          <cell r="L2592" t="str">
            <v>T3</v>
          </cell>
          <cell r="M2592">
            <v>281</v>
          </cell>
          <cell r="N2592">
            <v>281</v>
          </cell>
          <cell r="P2592" t="str">
            <v xml:space="preserve">Thuỷ trị liệu </v>
          </cell>
          <cell r="Q2592">
            <v>48412</v>
          </cell>
          <cell r="R2592">
            <v>15789.9130434783</v>
          </cell>
          <cell r="S2592">
            <v>64200</v>
          </cell>
          <cell r="T2592">
            <v>20526.88695652179</v>
          </cell>
          <cell r="U2592">
            <v>68938.88695652179</v>
          </cell>
          <cell r="V2592">
            <v>68900</v>
          </cell>
          <cell r="W2592">
            <v>2757.5554782608715</v>
          </cell>
          <cell r="X2592">
            <v>71696.442434782657</v>
          </cell>
        </row>
        <row r="2593">
          <cell r="E2593" t="str">
            <v>37.8C00.0272</v>
          </cell>
          <cell r="F2593" t="str">
            <v>17. PHỤC HỒI CHỨC NĂNG</v>
          </cell>
          <cell r="G2593" t="str">
            <v>17.162</v>
          </cell>
          <cell r="H2593" t="str">
            <v>Thủy trị liệu có thuốc</v>
          </cell>
          <cell r="I2593" t="str">
            <v>Thủy trị liệu có thuốc</v>
          </cell>
          <cell r="J2593" t="str">
            <v>Thủy trị liệu có thuốc</v>
          </cell>
          <cell r="K2593" t="str">
            <v>D</v>
          </cell>
          <cell r="M2593">
            <v>281</v>
          </cell>
          <cell r="N2593">
            <v>281</v>
          </cell>
          <cell r="P2593" t="str">
            <v xml:space="preserve">Thuỷ trị liệu </v>
          </cell>
          <cell r="Q2593">
            <v>48412</v>
          </cell>
          <cell r="R2593">
            <v>15789.9130434783</v>
          </cell>
          <cell r="S2593">
            <v>64200</v>
          </cell>
          <cell r="T2593">
            <v>20526.88695652179</v>
          </cell>
          <cell r="U2593">
            <v>68938.88695652179</v>
          </cell>
          <cell r="V2593">
            <v>68900</v>
          </cell>
          <cell r="W2593">
            <v>2757.5554782608715</v>
          </cell>
          <cell r="X2593">
            <v>71696.442434782657</v>
          </cell>
        </row>
        <row r="2594">
          <cell r="E2594" t="str">
            <v>37.8C00.0272</v>
          </cell>
          <cell r="F2594" t="str">
            <v>17. PHỤC HỒI CHỨC NĂNG</v>
          </cell>
          <cell r="G2594" t="str">
            <v>17.22</v>
          </cell>
          <cell r="H2594" t="str">
            <v>Thủy trị liệu toàn thân (bể bơi, bồn ngâm)</v>
          </cell>
          <cell r="I2594" t="str">
            <v>Thủy trị liệu toàn thân (bể bơi, bồn ngâm)</v>
          </cell>
          <cell r="J2594" t="str">
            <v>Thủy trị liệu toàn thân (bể bơi, bồn ngâm)</v>
          </cell>
          <cell r="K2594" t="str">
            <v>C</v>
          </cell>
          <cell r="L2594" t="str">
            <v>T2</v>
          </cell>
          <cell r="M2594">
            <v>281</v>
          </cell>
          <cell r="N2594">
            <v>281</v>
          </cell>
          <cell r="P2594" t="str">
            <v xml:space="preserve">Thuỷ trị liệu </v>
          </cell>
          <cell r="Q2594">
            <v>48412</v>
          </cell>
          <cell r="R2594">
            <v>15789.9130434783</v>
          </cell>
          <cell r="S2594">
            <v>64200</v>
          </cell>
          <cell r="T2594">
            <v>20526.88695652179</v>
          </cell>
          <cell r="U2594">
            <v>68938.88695652179</v>
          </cell>
          <cell r="V2594">
            <v>68900</v>
          </cell>
          <cell r="W2594">
            <v>2757.5554782608715</v>
          </cell>
          <cell r="X2594">
            <v>71696.442434782657</v>
          </cell>
        </row>
        <row r="2595">
          <cell r="E2595" t="str">
            <v>37.8C00.0272</v>
          </cell>
          <cell r="F2595" t="str">
            <v>5. DA LIỄU</v>
          </cell>
          <cell r="G2595" t="str">
            <v>5.3</v>
          </cell>
          <cell r="H2595" t="str">
            <v>Điều trị bệnh da bằng ngâm, tắm</v>
          </cell>
          <cell r="I2595" t="str">
            <v>Điều trị bệnh da bằng ngâm, tắm</v>
          </cell>
          <cell r="J2595" t="str">
            <v>Điều trị bệnh da bằng ngâm, tắm</v>
          </cell>
          <cell r="K2595" t="str">
            <v>D</v>
          </cell>
          <cell r="L2595" t="str">
            <v>T3</v>
          </cell>
          <cell r="M2595">
            <v>281</v>
          </cell>
          <cell r="N2595">
            <v>281</v>
          </cell>
          <cell r="P2595" t="str">
            <v xml:space="preserve">Thuỷ trị liệu </v>
          </cell>
          <cell r="Q2595">
            <v>48412</v>
          </cell>
          <cell r="R2595">
            <v>15789.9130434783</v>
          </cell>
          <cell r="S2595">
            <v>64200</v>
          </cell>
          <cell r="T2595">
            <v>20526.88695652179</v>
          </cell>
          <cell r="U2595">
            <v>68938.88695652179</v>
          </cell>
          <cell r="V2595">
            <v>68900</v>
          </cell>
          <cell r="W2595">
            <v>2757.5554782608715</v>
          </cell>
          <cell r="X2595">
            <v>71696.442434782657</v>
          </cell>
        </row>
        <row r="2596">
          <cell r="E2596" t="str">
            <v>37.8C00.0273</v>
          </cell>
          <cell r="F2596" t="str">
            <v>17. PHỤC HỒI CHỨC NĂNG</v>
          </cell>
          <cell r="G2596" t="str">
            <v>17.132</v>
          </cell>
          <cell r="H2596" t="str">
            <v>Tiêm Botulinum toxine vào cơ thành bàng quang để điều trị bàng quang tăng hoạt động</v>
          </cell>
          <cell r="I2596" t="str">
            <v>Tiêm Botulinum toxine vào cơ thành bàng quang để điều trị bàng quang tăng hoạt động</v>
          </cell>
          <cell r="J2596" t="str">
            <v>Tiêm Botulinum toxine vào cơ thành bàng quang để điều trị bàng quang tăng hoạt động</v>
          </cell>
          <cell r="K2596" t="str">
            <v>B</v>
          </cell>
          <cell r="L2596" t="str">
            <v>T1</v>
          </cell>
          <cell r="M2596">
            <v>282</v>
          </cell>
          <cell r="N2596">
            <v>282</v>
          </cell>
          <cell r="O2596" t="str">
            <v>Chưa bao gồm thuốc</v>
          </cell>
          <cell r="P2596" t="str">
            <v>Tiêm Botulinum toxine vào cơ thành bàng quang để điều trị bàng quang tăng hoạt động</v>
          </cell>
          <cell r="Q2596">
            <v>2497000</v>
          </cell>
          <cell r="R2596">
            <v>328695.65217391303</v>
          </cell>
          <cell r="S2596">
            <v>2825000</v>
          </cell>
          <cell r="T2596">
            <v>427304.34782608697</v>
          </cell>
          <cell r="U2596">
            <v>2924304.3478260869</v>
          </cell>
          <cell r="V2596">
            <v>2924300</v>
          </cell>
          <cell r="W2596">
            <v>116972.17391304347</v>
          </cell>
          <cell r="X2596">
            <v>3041276.5217391304</v>
          </cell>
        </row>
        <row r="2597">
          <cell r="E2597" t="str">
            <v>37.8C00.0274</v>
          </cell>
          <cell r="F2597" t="str">
            <v>02. NỘI KHOA</v>
          </cell>
          <cell r="G2597" t="str">
            <v>2.471</v>
          </cell>
          <cell r="H2597" t="str">
            <v>Điều trị chứng co cứng chi trên sau tai biến mạch máu não bằng kỹ thuật tiêm Botulinum Toxin A</v>
          </cell>
          <cell r="I2597" t="str">
            <v>Điều trị chứng co cứng chi trên sau tai biến mạch máu não bằng kỹ thuật tiêm Botulinum Toxin A</v>
          </cell>
          <cell r="J2597" t="str">
            <v>Điều trị chứng co cứng chi trên sau tai biến mạch máu não bằng kỹ thuật tiêm Botulinum Toxin A</v>
          </cell>
          <cell r="K2597" t="str">
            <v>B</v>
          </cell>
          <cell r="L2597" t="str">
            <v>T2</v>
          </cell>
          <cell r="M2597">
            <v>283</v>
          </cell>
          <cell r="N2597">
            <v>283</v>
          </cell>
          <cell r="O2597" t="str">
            <v>Chưa bao gồm thuốc</v>
          </cell>
          <cell r="P2597" t="str">
            <v>Tiêm Botulinum toxine vào điểm vận động đề điều trị co cứng cơ</v>
          </cell>
          <cell r="Q2597">
            <v>976000</v>
          </cell>
          <cell r="R2597">
            <v>219130.43478260899</v>
          </cell>
          <cell r="S2597">
            <v>1195000</v>
          </cell>
          <cell r="T2597">
            <v>284869.5652173917</v>
          </cell>
          <cell r="U2597">
            <v>1260869.5652173916</v>
          </cell>
          <cell r="V2597">
            <v>1260800</v>
          </cell>
          <cell r="W2597">
            <v>50434.782608695663</v>
          </cell>
          <cell r="X2597">
            <v>1311304.3478260871</v>
          </cell>
        </row>
        <row r="2598">
          <cell r="E2598" t="str">
            <v>37.8C00.0274</v>
          </cell>
          <cell r="F2598" t="str">
            <v>02. NỘI KHOA</v>
          </cell>
          <cell r="G2598" t="str">
            <v>2.470</v>
          </cell>
          <cell r="H2598" t="str">
            <v>Điều trị chứng co cứng gấp bàn chân (Plantar Flexion Spasm) sau tai biến mạch máu não bằng kỹ thuật tiêm Botulium Toxin A</v>
          </cell>
          <cell r="I2598" t="str">
            <v>Điều trị chứng co cứng gấp bàn chân (Plantar Flexion Spasm) sau tai biến mạch máu não bằng kỹ thuật tiêm Botulium Toxin A</v>
          </cell>
          <cell r="J2598" t="str">
            <v>Điều trị chứng co cứng gấp bàn chân (Plantar Flexion Spasm) sau tai biến mạch máu não bằng kỹ thuật tiêm Botulium Toxin A</v>
          </cell>
          <cell r="K2598" t="str">
            <v>B</v>
          </cell>
          <cell r="L2598" t="str">
            <v>T2</v>
          </cell>
          <cell r="M2598">
            <v>283</v>
          </cell>
          <cell r="N2598">
            <v>283</v>
          </cell>
          <cell r="O2598" t="str">
            <v>Chưa bao gồm thuốc</v>
          </cell>
          <cell r="P2598" t="str">
            <v>Tiêm Botulinum toxine vào điểm vận động đề điều trị co cứng cơ</v>
          </cell>
          <cell r="Q2598">
            <v>976000</v>
          </cell>
          <cell r="R2598">
            <v>219130.43478260899</v>
          </cell>
          <cell r="S2598">
            <v>1195000</v>
          </cell>
          <cell r="T2598">
            <v>284869.5652173917</v>
          </cell>
          <cell r="U2598">
            <v>1260869.5652173916</v>
          </cell>
          <cell r="V2598">
            <v>1260800</v>
          </cell>
          <cell r="W2598">
            <v>50434.782608695663</v>
          </cell>
          <cell r="X2598">
            <v>1311304.3478260871</v>
          </cell>
        </row>
        <row r="2599">
          <cell r="E2599" t="str">
            <v>37.8C00.0274</v>
          </cell>
          <cell r="F2599" t="str">
            <v>02. NỘI KHOA</v>
          </cell>
          <cell r="G2599" t="str">
            <v>2.133</v>
          </cell>
          <cell r="H2599" t="str">
            <v>Điều trị chứng co thắt nửa mặt bằng tiêm Botulinum Toxin A</v>
          </cell>
          <cell r="I2599" t="str">
            <v>Điều trị chứng co thắt nửa mặt bằng tiêm Botulinum Toxin A</v>
          </cell>
          <cell r="J2599" t="str">
            <v>Điều trị chứng co thắt nửa mặt bằng tiêm Botulinum Toxin A (Dysport, Botox,…)</v>
          </cell>
          <cell r="K2599" t="str">
            <v>B</v>
          </cell>
          <cell r="L2599" t="str">
            <v>T2</v>
          </cell>
          <cell r="M2599">
            <v>283</v>
          </cell>
          <cell r="N2599">
            <v>283</v>
          </cell>
          <cell r="O2599" t="str">
            <v>Chưa bao gồm thuốc</v>
          </cell>
          <cell r="P2599" t="str">
            <v>Tiêm Botulinum toxine vào điểm vận động đề điều trị co cứng cơ</v>
          </cell>
          <cell r="Q2599">
            <v>976000</v>
          </cell>
          <cell r="R2599">
            <v>219130.43478260899</v>
          </cell>
          <cell r="S2599">
            <v>1195000</v>
          </cell>
          <cell r="T2599">
            <v>284869.5652173917</v>
          </cell>
          <cell r="U2599">
            <v>1260869.5652173916</v>
          </cell>
          <cell r="V2599">
            <v>1260800</v>
          </cell>
          <cell r="W2599">
            <v>50434.782608695663</v>
          </cell>
          <cell r="X2599">
            <v>1311304.3478260871</v>
          </cell>
        </row>
        <row r="2600">
          <cell r="E2600" t="str">
            <v>37.8C00.0274</v>
          </cell>
          <cell r="F2600" t="str">
            <v>02. NỘI KHOA</v>
          </cell>
          <cell r="G2600" t="str">
            <v>2.139</v>
          </cell>
          <cell r="H2600" t="str">
            <v>Điều trị chứng giật cơ mi mắt bằng tiêm Botulinum Toxin A</v>
          </cell>
          <cell r="I2600" t="str">
            <v>Điều trị chứng giật cơ mi mắt bằng tiêm Botulinum Toxin A</v>
          </cell>
          <cell r="J2600" t="str">
            <v>Điều trị chứng giật cơ mi mắt bằng tiêm Botulinum Toxin A (Dysport, Botox,…)</v>
          </cell>
          <cell r="K2600" t="str">
            <v>B</v>
          </cell>
          <cell r="L2600" t="str">
            <v>T2</v>
          </cell>
          <cell r="M2600">
            <v>283</v>
          </cell>
          <cell r="N2600">
            <v>283</v>
          </cell>
          <cell r="O2600" t="str">
            <v>Chưa bao gồm thuốc</v>
          </cell>
          <cell r="P2600" t="str">
            <v>Tiêm Botulinum toxine vào điểm vận động đề điều trị co cứng cơ</v>
          </cell>
          <cell r="Q2600">
            <v>976000</v>
          </cell>
          <cell r="R2600">
            <v>219130.43478260899</v>
          </cell>
          <cell r="S2600">
            <v>1195000</v>
          </cell>
          <cell r="T2600">
            <v>284869.5652173917</v>
          </cell>
          <cell r="U2600">
            <v>1260869.5652173916</v>
          </cell>
          <cell r="V2600">
            <v>1260800</v>
          </cell>
          <cell r="W2600">
            <v>50434.782608695663</v>
          </cell>
          <cell r="X2600">
            <v>1311304.3478260871</v>
          </cell>
        </row>
        <row r="2601">
          <cell r="E2601" t="str">
            <v>37.8C00.0274</v>
          </cell>
          <cell r="F2601" t="str">
            <v>02. NỘI KHOA</v>
          </cell>
          <cell r="G2601" t="str">
            <v>2.132</v>
          </cell>
          <cell r="H2601" t="str">
            <v xml:space="preserve">Điều trị chứng vẹo cổ bằng tiêm Botulinum Toxin A </v>
          </cell>
          <cell r="I2601" t="str">
            <v xml:space="preserve">Điều trị chứng vẹo cổ bằng tiêm Botulinum Toxin A </v>
          </cell>
          <cell r="J2601" t="str">
            <v>Điều trị chứng vẹo cổ bằng tiêm Botulinum Toxin A (Dysport, Botox…)</v>
          </cell>
          <cell r="K2601" t="str">
            <v>B</v>
          </cell>
          <cell r="L2601" t="str">
            <v>T2</v>
          </cell>
          <cell r="M2601">
            <v>283</v>
          </cell>
          <cell r="N2601">
            <v>283</v>
          </cell>
          <cell r="O2601" t="str">
            <v>Chưa bao gồm thuốc</v>
          </cell>
          <cell r="P2601" t="str">
            <v>Tiêm Botulinum toxine vào điểm vận động đề điều trị co cứng cơ</v>
          </cell>
          <cell r="Q2601">
            <v>976000</v>
          </cell>
          <cell r="R2601">
            <v>219130.43478260899</v>
          </cell>
          <cell r="S2601">
            <v>1195000</v>
          </cell>
          <cell r="T2601">
            <v>284869.5652173917</v>
          </cell>
          <cell r="U2601">
            <v>1260869.5652173916</v>
          </cell>
          <cell r="V2601">
            <v>1260800</v>
          </cell>
          <cell r="W2601">
            <v>50434.782608695663</v>
          </cell>
          <cell r="X2601">
            <v>1311304.3478260871</v>
          </cell>
        </row>
        <row r="2602">
          <cell r="E2602" t="str">
            <v>37.8C00.0274</v>
          </cell>
          <cell r="F2602" t="str">
            <v>02. NỘI KHOA</v>
          </cell>
          <cell r="G2602" t="str">
            <v>2.472</v>
          </cell>
          <cell r="H2602" t="str">
            <v>Điều trị co cứng bàn tay khi viết (writer’s cramp) type 1 bằng kỹ thuật tiêm Botulinum Toxin A</v>
          </cell>
          <cell r="I2602" t="str">
            <v>Điều trị co cứng bàn tay khi viết (writer’s cramp) type 1 bằng kỹ thuật tiêm Botulinum Toxin A</v>
          </cell>
          <cell r="J2602" t="str">
            <v>Điều trị co cứng bàn tay khi viết (writer’s cramp) type 1 bằng kỹ thuật tiêm Botulinum Toxin A</v>
          </cell>
          <cell r="K2602" t="str">
            <v>B</v>
          </cell>
          <cell r="L2602" t="str">
            <v>T2</v>
          </cell>
          <cell r="M2602">
            <v>283</v>
          </cell>
          <cell r="N2602">
            <v>283</v>
          </cell>
          <cell r="O2602" t="str">
            <v>Chưa bao gồm thuốc</v>
          </cell>
          <cell r="P2602" t="str">
            <v>Tiêm Botulinum toxine vào điểm vận động đề điều trị co cứng cơ</v>
          </cell>
          <cell r="Q2602">
            <v>976000</v>
          </cell>
          <cell r="R2602">
            <v>219130.43478260899</v>
          </cell>
          <cell r="S2602">
            <v>1195000</v>
          </cell>
          <cell r="T2602">
            <v>284869.5652173917</v>
          </cell>
          <cell r="U2602">
            <v>1260869.5652173916</v>
          </cell>
          <cell r="V2602">
            <v>1260800</v>
          </cell>
          <cell r="W2602">
            <v>50434.782608695663</v>
          </cell>
          <cell r="X2602">
            <v>1311304.3478260871</v>
          </cell>
        </row>
        <row r="2603">
          <cell r="E2603" t="str">
            <v>37.8C00.0274</v>
          </cell>
          <cell r="F2603" t="str">
            <v>02. NỘI KHOA</v>
          </cell>
          <cell r="G2603" t="str">
            <v>2.473</v>
          </cell>
          <cell r="H2603" t="str">
            <v>Điều trị co cứng bàn tay khi viết (writer’s cramp) type 2 bằng kỹ thuật tiêm Botulium Toxin A</v>
          </cell>
          <cell r="I2603" t="str">
            <v>Điều trị co cứng bàn tay khi viết (writer’s cramp) type 2 bằng kỹ thuật tiêm Botulium Toxin A</v>
          </cell>
          <cell r="J2603" t="str">
            <v>Điều trị co cứng bàn tay khi viết (writer’s cramp) type 2 bằng kỹ thuật tiêm Botulium Toxin A</v>
          </cell>
          <cell r="K2603" t="str">
            <v>B</v>
          </cell>
          <cell r="L2603" t="str">
            <v>T2</v>
          </cell>
          <cell r="M2603">
            <v>283</v>
          </cell>
          <cell r="N2603">
            <v>283</v>
          </cell>
          <cell r="O2603" t="str">
            <v>Chưa bao gồm thuốc</v>
          </cell>
          <cell r="P2603" t="str">
            <v>Tiêm Botulinum toxine vào điểm vận động đề điều trị co cứng cơ</v>
          </cell>
          <cell r="Q2603">
            <v>976000</v>
          </cell>
          <cell r="R2603">
            <v>219130.43478260899</v>
          </cell>
          <cell r="S2603">
            <v>1195000</v>
          </cell>
          <cell r="T2603">
            <v>284869.5652173917</v>
          </cell>
          <cell r="U2603">
            <v>1260869.5652173916</v>
          </cell>
          <cell r="V2603">
            <v>1260800</v>
          </cell>
          <cell r="W2603">
            <v>50434.782608695663</v>
          </cell>
          <cell r="X2603">
            <v>1311304.3478260871</v>
          </cell>
        </row>
        <row r="2604">
          <cell r="E2604" t="str">
            <v>37.8C00.0274</v>
          </cell>
          <cell r="F2604" t="str">
            <v>17. PHỤC HỒI CHỨC NĂNG</v>
          </cell>
          <cell r="G2604" t="str">
            <v>17.131</v>
          </cell>
          <cell r="H2604" t="str">
            <v>Tiêm Botulinum toxine vào điểm vận động để điều trị co cứng cơ</v>
          </cell>
          <cell r="I2604" t="str">
            <v>Tiêm Botulinum toxine vào điểm vận động để điều trị co cứng cơ</v>
          </cell>
          <cell r="J2604" t="str">
            <v>Tiêm Botulinum toxine vào điểm vận động để điều trị co cứng cơ</v>
          </cell>
          <cell r="K2604" t="str">
            <v>B</v>
          </cell>
          <cell r="L2604" t="str">
            <v>T2</v>
          </cell>
          <cell r="M2604">
            <v>283</v>
          </cell>
          <cell r="N2604">
            <v>283</v>
          </cell>
          <cell r="O2604" t="str">
            <v>Chưa bao gồm thuốc</v>
          </cell>
          <cell r="P2604" t="str">
            <v>Tiêm Botulinum toxine vào điểm vận động đề điều trị co cứng cơ</v>
          </cell>
          <cell r="Q2604">
            <v>976000</v>
          </cell>
          <cell r="R2604">
            <v>219130.43478260899</v>
          </cell>
          <cell r="S2604">
            <v>1195000</v>
          </cell>
          <cell r="T2604">
            <v>284869.5652173917</v>
          </cell>
          <cell r="U2604">
            <v>1260869.5652173916</v>
          </cell>
          <cell r="V2604">
            <v>1260800</v>
          </cell>
          <cell r="W2604">
            <v>50434.782608695663</v>
          </cell>
          <cell r="X2604">
            <v>1311304.3478260871</v>
          </cell>
        </row>
        <row r="2605">
          <cell r="E2605" t="str">
            <v>37.8C00.0274</v>
          </cell>
          <cell r="F2605" t="str">
            <v>17. PHỤC HỒI CHỨC NĂNG</v>
          </cell>
          <cell r="G2605" t="str">
            <v>17.215</v>
          </cell>
          <cell r="H2605" t="str">
            <v>Tiêm Botulinum toxine vào điểm vận động để điều trị loạn trương lực cơ cổ</v>
          </cell>
          <cell r="I2605" t="str">
            <v>Tiêm Botulinum toxine vào điểm vận động để điều trị loạn trương lực cơ cổ</v>
          </cell>
          <cell r="J2605" t="str">
            <v>Tiêm Botulinum toxine vào điểm vận động để điều trị loạn trương lực cơ cổ</v>
          </cell>
          <cell r="K2605" t="str">
            <v>B</v>
          </cell>
          <cell r="L2605" t="str">
            <v>T2</v>
          </cell>
          <cell r="M2605">
            <v>283</v>
          </cell>
          <cell r="N2605">
            <v>283</v>
          </cell>
          <cell r="O2605" t="str">
            <v>Chưa bao gồm thuốc</v>
          </cell>
          <cell r="P2605" t="str">
            <v>Tiêm Botulinum toxine vào điểm vận động đề điều trị co cứng cơ</v>
          </cell>
          <cell r="Q2605">
            <v>976000</v>
          </cell>
          <cell r="R2605">
            <v>219130.43478260899</v>
          </cell>
          <cell r="S2605">
            <v>1195000</v>
          </cell>
          <cell r="T2605">
            <v>284869.5652173917</v>
          </cell>
          <cell r="U2605">
            <v>1260869.5652173916</v>
          </cell>
          <cell r="V2605">
            <v>1260800</v>
          </cell>
          <cell r="W2605">
            <v>50434.782608695663</v>
          </cell>
          <cell r="X2605">
            <v>1311304.3478260871</v>
          </cell>
        </row>
        <row r="2606">
          <cell r="E2606" t="str">
            <v>37.8C00.0274</v>
          </cell>
          <cell r="F2606" t="str">
            <v>17. PHỤC HỒI CHỨC NĂNG</v>
          </cell>
          <cell r="G2606" t="str">
            <v>17.216</v>
          </cell>
          <cell r="H2606" t="str">
            <v>Tiêm Botulinum toxine vào điểm vận động để điều trị loạn trương lực cơ khu trú</v>
          </cell>
          <cell r="I2606" t="str">
            <v>Tiêm Botulinum toxine vào điểm vận động để điều trị loạn trương lực cơ khu trú</v>
          </cell>
          <cell r="J2606" t="str">
            <v>Tiêm Botulinum toxine vào điểm vận động để điều trị loạn trương lực cơ khu trú</v>
          </cell>
          <cell r="K2606" t="str">
            <v>B</v>
          </cell>
          <cell r="L2606" t="str">
            <v>T2</v>
          </cell>
          <cell r="M2606">
            <v>283</v>
          </cell>
          <cell r="N2606">
            <v>283</v>
          </cell>
          <cell r="O2606" t="str">
            <v>Chưa bao gồm thuốc</v>
          </cell>
          <cell r="P2606" t="str">
            <v>Tiêm Botulinum toxine vào điểm vận động đề điều trị co cứng cơ</v>
          </cell>
          <cell r="Q2606">
            <v>976000</v>
          </cell>
          <cell r="R2606">
            <v>219130.43478260899</v>
          </cell>
          <cell r="S2606">
            <v>1195000</v>
          </cell>
          <cell r="T2606">
            <v>284869.5652173917</v>
          </cell>
          <cell r="U2606">
            <v>1260869.5652173916</v>
          </cell>
          <cell r="V2606">
            <v>1260800</v>
          </cell>
          <cell r="W2606">
            <v>50434.782608695663</v>
          </cell>
          <cell r="X2606">
            <v>1311304.3478260871</v>
          </cell>
        </row>
        <row r="2607">
          <cell r="E2607" t="str">
            <v>37.8C00.0230</v>
          </cell>
          <cell r="F2607" t="str">
            <v>03. NHI KHOA</v>
          </cell>
          <cell r="G2607" t="str">
            <v>3.361</v>
          </cell>
          <cell r="H2607" t="str">
            <v>Điện nhĩ châm điều trị khàn tiếng</v>
          </cell>
          <cell r="I2607" t="str">
            <v>Điện nhĩ châm điều trị khàn tiếng</v>
          </cell>
          <cell r="J2607" t="str">
            <v>Điện nhĩ châm điều trị khàn tiếng</v>
          </cell>
          <cell r="K2607" t="str">
            <v>C</v>
          </cell>
          <cell r="L2607" t="str">
            <v>T2</v>
          </cell>
          <cell r="M2607">
            <v>239</v>
          </cell>
          <cell r="N2607">
            <v>239</v>
          </cell>
          <cell r="P2607" t="str">
            <v>Điện châm (kim ngắn)</v>
          </cell>
          <cell r="Q2607">
            <v>48126</v>
          </cell>
          <cell r="R2607">
            <v>23281.043478260901</v>
          </cell>
          <cell r="S2607">
            <v>71400</v>
          </cell>
          <cell r="T2607">
            <v>30265.35652173917</v>
          </cell>
          <cell r="U2607">
            <v>78391.356521739173</v>
          </cell>
          <cell r="V2607">
            <v>78300</v>
          </cell>
          <cell r="W2607">
            <v>3135.6542608695672</v>
          </cell>
          <cell r="X2607">
            <v>81527.010782608733</v>
          </cell>
        </row>
        <row r="2608">
          <cell r="E2608" t="str">
            <v>37.8C00.0230</v>
          </cell>
          <cell r="F2608" t="str">
            <v>8. Y HỌC CỔ TRUYỀN</v>
          </cell>
          <cell r="G2608" t="str">
            <v>8.197</v>
          </cell>
          <cell r="H2608" t="str">
            <v>Điện nhĩ châm điều trị khàn tiếng</v>
          </cell>
          <cell r="I2608" t="str">
            <v>Điện nhĩ châm điều trị khàn tiếng</v>
          </cell>
          <cell r="J2608" t="str">
            <v>Điện nhĩ châm điều trị khàn tiếng</v>
          </cell>
          <cell r="K2608" t="str">
            <v>C</v>
          </cell>
          <cell r="L2608" t="str">
            <v>T2</v>
          </cell>
          <cell r="M2608">
            <v>239</v>
          </cell>
          <cell r="N2608">
            <v>239</v>
          </cell>
          <cell r="P2608" t="str">
            <v>Điện châm (kim ngắn)</v>
          </cell>
          <cell r="Q2608">
            <v>48126</v>
          </cell>
          <cell r="R2608">
            <v>23281.043478260901</v>
          </cell>
          <cell r="S2608">
            <v>71400</v>
          </cell>
          <cell r="T2608">
            <v>30265.35652173917</v>
          </cell>
          <cell r="U2608">
            <v>78391.356521739173</v>
          </cell>
          <cell r="V2608">
            <v>78300</v>
          </cell>
          <cell r="W2608">
            <v>3135.6542608695672</v>
          </cell>
          <cell r="X2608">
            <v>81527.010782608733</v>
          </cell>
        </row>
        <row r="2609">
          <cell r="E2609" t="str">
            <v>37.8C00.0230</v>
          </cell>
          <cell r="F2609" t="str">
            <v>03. NHI KHOA</v>
          </cell>
          <cell r="G2609" t="str">
            <v>3.352</v>
          </cell>
          <cell r="H2609" t="str">
            <v>Điện nhĩ châm điều trị liệt chi dưới</v>
          </cell>
          <cell r="I2609" t="str">
            <v>Điện nhĩ châm điều trị liệt chi dưới</v>
          </cell>
          <cell r="J2609" t="str">
            <v>Điện nhĩ châm điều trị liệt chi dưới</v>
          </cell>
          <cell r="K2609" t="str">
            <v>C</v>
          </cell>
          <cell r="L2609" t="str">
            <v>T2</v>
          </cell>
          <cell r="M2609">
            <v>239</v>
          </cell>
          <cell r="N2609">
            <v>239</v>
          </cell>
          <cell r="P2609" t="str">
            <v>Điện châm (kim ngắn)</v>
          </cell>
          <cell r="Q2609">
            <v>48126</v>
          </cell>
          <cell r="R2609">
            <v>23281.043478260901</v>
          </cell>
          <cell r="S2609">
            <v>71400</v>
          </cell>
          <cell r="T2609">
            <v>30265.35652173917</v>
          </cell>
          <cell r="U2609">
            <v>78391.356521739173</v>
          </cell>
          <cell r="V2609">
            <v>78300</v>
          </cell>
          <cell r="W2609">
            <v>3135.6542608695672</v>
          </cell>
          <cell r="X2609">
            <v>81527.010782608733</v>
          </cell>
        </row>
        <row r="2610">
          <cell r="E2610" t="str">
            <v>37.8C00.0230</v>
          </cell>
          <cell r="F2610" t="str">
            <v>8. Y HỌC CỔ TRUYỀN</v>
          </cell>
          <cell r="G2610" t="str">
            <v>8.200</v>
          </cell>
          <cell r="H2610" t="str">
            <v>Điện nhĩ châm điều trị liệt chi dưới</v>
          </cell>
          <cell r="I2610" t="str">
            <v>Điện nhĩ châm điều trị liệt chi dưới</v>
          </cell>
          <cell r="J2610" t="str">
            <v>Điện nhĩ châm điều trị liệt chi dưới</v>
          </cell>
          <cell r="K2610" t="str">
            <v>C</v>
          </cell>
          <cell r="L2610" t="str">
            <v>T2</v>
          </cell>
          <cell r="M2610">
            <v>239</v>
          </cell>
          <cell r="N2610">
            <v>239</v>
          </cell>
          <cell r="P2610" t="str">
            <v>Điện châm (kim ngắn)</v>
          </cell>
          <cell r="Q2610">
            <v>48126</v>
          </cell>
          <cell r="R2610">
            <v>23281.043478260901</v>
          </cell>
          <cell r="S2610">
            <v>71400</v>
          </cell>
          <cell r="T2610">
            <v>30265.35652173917</v>
          </cell>
          <cell r="U2610">
            <v>78391.356521739173</v>
          </cell>
          <cell r="V2610">
            <v>78300</v>
          </cell>
          <cell r="W2610">
            <v>3135.6542608695672</v>
          </cell>
          <cell r="X2610">
            <v>81527.010782608733</v>
          </cell>
        </row>
        <row r="2611">
          <cell r="E2611" t="str">
            <v>37.8C00.0275</v>
          </cell>
          <cell r="F2611" t="str">
            <v>17. PHỤC HỒI CHỨC NĂNG</v>
          </cell>
          <cell r="G2611" t="str">
            <v>17.13</v>
          </cell>
          <cell r="H2611" t="str">
            <v>Đo liều sinh học trong điều trị tia tử ngoại</v>
          </cell>
          <cell r="I2611" t="str">
            <v>Đo liều sinh học trong điều trị tia tử ngoại</v>
          </cell>
          <cell r="J2611" t="str">
            <v>Đo liều sinh học trong điều trị tia tử ngoại</v>
          </cell>
          <cell r="K2611" t="str">
            <v>D</v>
          </cell>
          <cell r="M2611">
            <v>284</v>
          </cell>
          <cell r="N2611">
            <v>284</v>
          </cell>
          <cell r="P2611" t="str">
            <v>Tử ngoại</v>
          </cell>
          <cell r="Q2611">
            <v>23681</v>
          </cell>
          <cell r="R2611">
            <v>12708</v>
          </cell>
          <cell r="S2611">
            <v>36300</v>
          </cell>
          <cell r="T2611">
            <v>16520.400000000001</v>
          </cell>
          <cell r="U2611">
            <v>40201.4</v>
          </cell>
          <cell r="V2611">
            <v>40200</v>
          </cell>
          <cell r="W2611">
            <v>1608.056</v>
          </cell>
          <cell r="X2611">
            <v>41809.455999999998</v>
          </cell>
        </row>
        <row r="2612">
          <cell r="E2612" t="str">
            <v>37.8C00.0275</v>
          </cell>
          <cell r="F2612" t="str">
            <v>5. DA LIỄU</v>
          </cell>
          <cell r="G2612" t="str">
            <v>5.42</v>
          </cell>
          <cell r="H2612" t="str">
            <v>Điều trị các bệnh lý của da bằng UVB tại chỗ</v>
          </cell>
          <cell r="I2612" t="str">
            <v>Điều trị các bệnh lý của da bằng UVB tại chỗ</v>
          </cell>
          <cell r="J2612" t="str">
            <v>Điều trị các bệnh lý của da bằng UVB tại chỗ</v>
          </cell>
          <cell r="K2612" t="str">
            <v>B</v>
          </cell>
          <cell r="L2612" t="str">
            <v>T3</v>
          </cell>
          <cell r="M2612">
            <v>284</v>
          </cell>
          <cell r="N2612">
            <v>284</v>
          </cell>
          <cell r="P2612" t="str">
            <v>Tử ngoại</v>
          </cell>
          <cell r="Q2612">
            <v>23681</v>
          </cell>
          <cell r="R2612">
            <v>12708</v>
          </cell>
          <cell r="S2612">
            <v>36300</v>
          </cell>
          <cell r="T2612">
            <v>16520.400000000001</v>
          </cell>
          <cell r="U2612">
            <v>40201.4</v>
          </cell>
          <cell r="V2612">
            <v>40200</v>
          </cell>
          <cell r="W2612">
            <v>1608.056</v>
          </cell>
          <cell r="X2612">
            <v>41809.455999999998</v>
          </cell>
        </row>
        <row r="2613">
          <cell r="E2613" t="str">
            <v>37.8C00.0230</v>
          </cell>
          <cell r="F2613" t="str">
            <v>03. NHI KHOA</v>
          </cell>
          <cell r="G2613" t="str">
            <v>3.351</v>
          </cell>
          <cell r="H2613" t="str">
            <v>Điện nhĩ châm điều trị liệt chi trên</v>
          </cell>
          <cell r="I2613" t="str">
            <v>Điện nhĩ châm điều trị liệt chi trên</v>
          </cell>
          <cell r="J2613" t="str">
            <v>Điện nhĩ châm điều trị liệt chi trên</v>
          </cell>
          <cell r="K2613" t="str">
            <v>C</v>
          </cell>
          <cell r="L2613" t="str">
            <v>T2</v>
          </cell>
          <cell r="M2613">
            <v>239</v>
          </cell>
          <cell r="N2613">
            <v>239</v>
          </cell>
          <cell r="P2613" t="str">
            <v>Điện châm (kim ngắn)</v>
          </cell>
          <cell r="Q2613">
            <v>48126</v>
          </cell>
          <cell r="R2613">
            <v>23281.043478260901</v>
          </cell>
          <cell r="S2613">
            <v>71400</v>
          </cell>
          <cell r="T2613">
            <v>30265.35652173917</v>
          </cell>
          <cell r="U2613">
            <v>78391.356521739173</v>
          </cell>
          <cell r="V2613">
            <v>78300</v>
          </cell>
          <cell r="W2613">
            <v>3135.6542608695672</v>
          </cell>
          <cell r="X2613">
            <v>81527.010782608733</v>
          </cell>
        </row>
        <row r="2614">
          <cell r="E2614" t="str">
            <v>37.8C00.0230</v>
          </cell>
          <cell r="F2614" t="str">
            <v>8. Y HỌC CỔ TRUYỀN</v>
          </cell>
          <cell r="G2614" t="str">
            <v>8.199</v>
          </cell>
          <cell r="H2614" t="str">
            <v>Điện nhĩ châm điều trị liệt chi trên</v>
          </cell>
          <cell r="I2614" t="str">
            <v>Điện nhĩ châm điều trị liệt chi trên</v>
          </cell>
          <cell r="J2614" t="str">
            <v>Điện nhĩ châm điều trị liệt chi trên</v>
          </cell>
          <cell r="K2614" t="str">
            <v>C</v>
          </cell>
          <cell r="L2614" t="str">
            <v>T2</v>
          </cell>
          <cell r="M2614">
            <v>239</v>
          </cell>
          <cell r="N2614">
            <v>239</v>
          </cell>
          <cell r="P2614" t="str">
            <v>Điện châm (kim ngắn)</v>
          </cell>
          <cell r="Q2614">
            <v>48126</v>
          </cell>
          <cell r="R2614">
            <v>23281.043478260901</v>
          </cell>
          <cell r="S2614">
            <v>71400</v>
          </cell>
          <cell r="T2614">
            <v>30265.35652173917</v>
          </cell>
          <cell r="U2614">
            <v>78391.356521739173</v>
          </cell>
          <cell r="V2614">
            <v>78300</v>
          </cell>
          <cell r="W2614">
            <v>3135.6542608695672</v>
          </cell>
          <cell r="X2614">
            <v>81527.010782608733</v>
          </cell>
        </row>
        <row r="2615">
          <cell r="E2615" t="str">
            <v>37.8C00.0277</v>
          </cell>
          <cell r="F2615" t="str">
            <v>17. PHỤC HỒI CHỨC NĂNG</v>
          </cell>
          <cell r="G2615" t="str">
            <v>17.73</v>
          </cell>
          <cell r="H2615" t="str">
            <v>Tập các kiểu thở</v>
          </cell>
          <cell r="I2615" t="str">
            <v>Tập các kiểu thở</v>
          </cell>
          <cell r="J2615" t="str">
            <v>Tập các kiểu thở</v>
          </cell>
          <cell r="K2615" t="str">
            <v>D</v>
          </cell>
          <cell r="L2615" t="str">
            <v>T3</v>
          </cell>
          <cell r="M2615">
            <v>286</v>
          </cell>
          <cell r="N2615">
            <v>286</v>
          </cell>
          <cell r="P2615" t="str">
            <v>Vật lý trị liệu hô hấp</v>
          </cell>
          <cell r="Q2615">
            <v>25200</v>
          </cell>
          <cell r="R2615">
            <v>5947.8260869565202</v>
          </cell>
          <cell r="S2615">
            <v>31100</v>
          </cell>
          <cell r="T2615">
            <v>7732.1739130434762</v>
          </cell>
          <cell r="U2615">
            <v>32932.173913043473</v>
          </cell>
          <cell r="V2615">
            <v>32900</v>
          </cell>
          <cell r="W2615">
            <v>1317.2869565217388</v>
          </cell>
          <cell r="X2615">
            <v>34249.460869565213</v>
          </cell>
        </row>
        <row r="2616">
          <cell r="E2616" t="str">
            <v>37.8C00.0277</v>
          </cell>
          <cell r="F2616" t="str">
            <v>17. PHỤC HỒI CHỨC NĂNG</v>
          </cell>
          <cell r="G2616" t="str">
            <v>17.75</v>
          </cell>
          <cell r="H2616" t="str">
            <v>Tập ho có trợ giúp</v>
          </cell>
          <cell r="I2616" t="str">
            <v>Tập ho có trợ giúp</v>
          </cell>
          <cell r="J2616" t="str">
            <v>Tập ho có trợ giúp</v>
          </cell>
          <cell r="K2616" t="str">
            <v>D</v>
          </cell>
          <cell r="L2616" t="str">
            <v>T3</v>
          </cell>
          <cell r="M2616">
            <v>286</v>
          </cell>
          <cell r="N2616">
            <v>286</v>
          </cell>
          <cell r="P2616" t="str">
            <v>Vật lý trị liệu hô hấp</v>
          </cell>
          <cell r="Q2616">
            <v>25200</v>
          </cell>
          <cell r="R2616">
            <v>5947.8260869565202</v>
          </cell>
          <cell r="S2616">
            <v>31100</v>
          </cell>
          <cell r="T2616">
            <v>7732.1739130434762</v>
          </cell>
          <cell r="U2616">
            <v>32932.173913043473</v>
          </cell>
          <cell r="V2616">
            <v>32900</v>
          </cell>
          <cell r="W2616">
            <v>1317.2869565217388</v>
          </cell>
          <cell r="X2616">
            <v>34249.460869565213</v>
          </cell>
        </row>
        <row r="2617">
          <cell r="E2617" t="str">
            <v>37.8C00.0279</v>
          </cell>
          <cell r="F2617" t="str">
            <v>17. PHỤC HỒI CHỨC NĂNG</v>
          </cell>
          <cell r="G2617" t="str">
            <v>17.252</v>
          </cell>
          <cell r="H2617" t="str">
            <v>Xoa bóp áp lực hơi</v>
          </cell>
          <cell r="I2617" t="str">
            <v>Xoa bóp áp lực hơi</v>
          </cell>
          <cell r="J2617" t="str">
            <v>Xoa bóp áp lực hơi</v>
          </cell>
          <cell r="K2617" t="str">
            <v>D</v>
          </cell>
          <cell r="M2617">
            <v>288</v>
          </cell>
          <cell r="N2617">
            <v>288</v>
          </cell>
          <cell r="P2617" t="str">
            <v>Xoa bóp áp lực hơi</v>
          </cell>
          <cell r="Q2617">
            <v>25200</v>
          </cell>
          <cell r="R2617">
            <v>5947.8260869565202</v>
          </cell>
          <cell r="S2617">
            <v>31100</v>
          </cell>
          <cell r="T2617">
            <v>7732.1739130434762</v>
          </cell>
          <cell r="U2617">
            <v>32932.173913043473</v>
          </cell>
          <cell r="V2617">
            <v>32900</v>
          </cell>
          <cell r="W2617">
            <v>1317.2869565217388</v>
          </cell>
          <cell r="X2617">
            <v>34249.460869565213</v>
          </cell>
        </row>
        <row r="2618">
          <cell r="E2618" t="str">
            <v>37.8C00.0280</v>
          </cell>
          <cell r="F2618" t="str">
            <v>03. NHI KHOA</v>
          </cell>
          <cell r="G2618" t="str">
            <v>3.609</v>
          </cell>
          <cell r="H2618" t="str">
            <v>Xoa bóp bấm huyệt điều trị bại não trẻ em</v>
          </cell>
          <cell r="I2618" t="str">
            <v>Xoa bóp bấm huyệt điều trị bại não trẻ em</v>
          </cell>
          <cell r="J2618" t="str">
            <v>Xoa bóp bấm huyệt điều trị bại não trẻ em</v>
          </cell>
          <cell r="K2618" t="str">
            <v>D</v>
          </cell>
          <cell r="L2618" t="str">
            <v>T2</v>
          </cell>
          <cell r="M2618">
            <v>289</v>
          </cell>
          <cell r="N2618">
            <v>289</v>
          </cell>
          <cell r="P2618" t="str">
            <v xml:space="preserve">Xoa bóp bấm huyệt </v>
          </cell>
          <cell r="Q2618">
            <v>47000</v>
          </cell>
          <cell r="R2618">
            <v>22382.608695652201</v>
          </cell>
          <cell r="S2618">
            <v>69300</v>
          </cell>
          <cell r="T2618">
            <v>29097.391304347861</v>
          </cell>
          <cell r="U2618">
            <v>76097.391304347868</v>
          </cell>
          <cell r="V2618">
            <v>76000</v>
          </cell>
          <cell r="W2618">
            <v>3043.8956521739146</v>
          </cell>
          <cell r="X2618">
            <v>79141.286956521784</v>
          </cell>
        </row>
        <row r="2619">
          <cell r="E2619" t="str">
            <v>37.8C00.0280</v>
          </cell>
          <cell r="F2619" t="str">
            <v>03. NHI KHOA</v>
          </cell>
          <cell r="G2619" t="str">
            <v>3.613</v>
          </cell>
          <cell r="H2619" t="str">
            <v>Xoa bóp bấm huyệt điều trị bệnh tự kỷ</v>
          </cell>
          <cell r="I2619" t="str">
            <v>Xoa bóp bấm huyệt điều trị bệnh tự kỷ</v>
          </cell>
          <cell r="J2619" t="str">
            <v>Xoa búp bấm huyệt điều trị bệnh tự kỷ</v>
          </cell>
          <cell r="K2619" t="str">
            <v>D</v>
          </cell>
          <cell r="L2619" t="str">
            <v>T2</v>
          </cell>
          <cell r="M2619">
            <v>289</v>
          </cell>
          <cell r="N2619">
            <v>289</v>
          </cell>
          <cell r="P2619" t="str">
            <v xml:space="preserve">Xoa bóp bấm huyệt </v>
          </cell>
          <cell r="Q2619">
            <v>47000</v>
          </cell>
          <cell r="R2619">
            <v>22382.608695652201</v>
          </cell>
          <cell r="S2619">
            <v>69300</v>
          </cell>
          <cell r="T2619">
            <v>29097.391304347861</v>
          </cell>
          <cell r="U2619">
            <v>76097.391304347868</v>
          </cell>
          <cell r="V2619">
            <v>76000</v>
          </cell>
          <cell r="W2619">
            <v>3043.8956521739146</v>
          </cell>
          <cell r="X2619">
            <v>79141.286956521784</v>
          </cell>
        </row>
        <row r="2620">
          <cell r="E2620" t="str">
            <v>37.8C00.0280</v>
          </cell>
          <cell r="F2620" t="str">
            <v>03. NHI KHOA</v>
          </cell>
          <cell r="G2620" t="str">
            <v>3.660</v>
          </cell>
          <cell r="H2620" t="str">
            <v>Xoa bóp bấm huyệt điều trị bí đái</v>
          </cell>
          <cell r="I2620" t="str">
            <v>Xoa bóp bấm huyệt điều trị bí đái</v>
          </cell>
          <cell r="J2620" t="str">
            <v>Xoa bóp bấm huyệt điều trị bí đái</v>
          </cell>
          <cell r="K2620" t="str">
            <v>D</v>
          </cell>
          <cell r="L2620" t="str">
            <v>T2</v>
          </cell>
          <cell r="M2620">
            <v>289</v>
          </cell>
          <cell r="N2620">
            <v>289</v>
          </cell>
          <cell r="P2620" t="str">
            <v xml:space="preserve">Xoa bóp bấm huyệt </v>
          </cell>
          <cell r="Q2620">
            <v>47000</v>
          </cell>
          <cell r="R2620">
            <v>22382.608695652201</v>
          </cell>
          <cell r="S2620">
            <v>69300</v>
          </cell>
          <cell r="T2620">
            <v>29097.391304347861</v>
          </cell>
          <cell r="U2620">
            <v>76097.391304347868</v>
          </cell>
          <cell r="V2620">
            <v>76000</v>
          </cell>
          <cell r="W2620">
            <v>3043.8956521739146</v>
          </cell>
          <cell r="X2620">
            <v>79141.286956521784</v>
          </cell>
        </row>
        <row r="2621">
          <cell r="E2621" t="str">
            <v>37.8C00.0280</v>
          </cell>
          <cell r="F2621" t="str">
            <v>03. NHI KHOA</v>
          </cell>
          <cell r="G2621" t="str">
            <v>3.612</v>
          </cell>
          <cell r="H2621" t="str">
            <v>Xoa bóp bấm huyệt điều trị choáng ngất</v>
          </cell>
          <cell r="I2621" t="str">
            <v>Xoa bóp bấm huyệt điều trị choáng ngất</v>
          </cell>
          <cell r="J2621" t="str">
            <v>Xoa bóp bấm huyệt điều trị choáng ngất</v>
          </cell>
          <cell r="K2621" t="str">
            <v>D</v>
          </cell>
          <cell r="L2621" t="str">
            <v>T2</v>
          </cell>
          <cell r="M2621">
            <v>289</v>
          </cell>
          <cell r="N2621">
            <v>289</v>
          </cell>
          <cell r="P2621" t="str">
            <v xml:space="preserve">Xoa bóp bấm huyệt </v>
          </cell>
          <cell r="Q2621">
            <v>47000</v>
          </cell>
          <cell r="R2621">
            <v>22382.608695652201</v>
          </cell>
          <cell r="S2621">
            <v>69300</v>
          </cell>
          <cell r="T2621">
            <v>29097.391304347861</v>
          </cell>
          <cell r="U2621">
            <v>76097.391304347868</v>
          </cell>
          <cell r="V2621">
            <v>76000</v>
          </cell>
          <cell r="W2621">
            <v>3043.8956521739146</v>
          </cell>
          <cell r="X2621">
            <v>79141.286956521784</v>
          </cell>
        </row>
        <row r="2622">
          <cell r="E2622" t="str">
            <v>37.8C00.0280</v>
          </cell>
          <cell r="F2622" t="str">
            <v>03. NHI KHOA</v>
          </cell>
          <cell r="G2622" t="str">
            <v>3.652</v>
          </cell>
          <cell r="H2622" t="str">
            <v>Xoa bóp bấm huyệt điều trị chứng tic</v>
          </cell>
          <cell r="I2622" t="str">
            <v>Xoa bóp bấm huyệt điều trị chứng tic</v>
          </cell>
          <cell r="J2622" t="str">
            <v>Xoa bóp bấm huyệt điều trị chứng tic</v>
          </cell>
          <cell r="K2622" t="str">
            <v>D</v>
          </cell>
          <cell r="L2622" t="str">
            <v>T2</v>
          </cell>
          <cell r="M2622">
            <v>289</v>
          </cell>
          <cell r="N2622">
            <v>289</v>
          </cell>
          <cell r="P2622" t="str">
            <v xml:space="preserve">Xoa bóp bấm huyệt </v>
          </cell>
          <cell r="Q2622">
            <v>47000</v>
          </cell>
          <cell r="R2622">
            <v>22382.608695652201</v>
          </cell>
          <cell r="S2622">
            <v>69300</v>
          </cell>
          <cell r="T2622">
            <v>29097.391304347861</v>
          </cell>
          <cell r="U2622">
            <v>76097.391304347868</v>
          </cell>
          <cell r="V2622">
            <v>76000</v>
          </cell>
          <cell r="W2622">
            <v>3043.8956521739146</v>
          </cell>
          <cell r="X2622">
            <v>79141.286956521784</v>
          </cell>
        </row>
        <row r="2623">
          <cell r="E2623" t="str">
            <v>37.8C00.0230</v>
          </cell>
          <cell r="F2623" t="str">
            <v>03. NHI KHOA</v>
          </cell>
          <cell r="G2623" t="str">
            <v>3.367</v>
          </cell>
          <cell r="H2623" t="str">
            <v>Điện nhĩ châm điều trị mất ngủ</v>
          </cell>
          <cell r="I2623" t="str">
            <v>Điện nhĩ châm điều trị mất ngủ</v>
          </cell>
          <cell r="J2623" t="str">
            <v>Điện nhĩ châm điều trị mất ngủ</v>
          </cell>
          <cell r="K2623" t="str">
            <v>C</v>
          </cell>
          <cell r="L2623" t="str">
            <v>T2</v>
          </cell>
          <cell r="M2623">
            <v>239</v>
          </cell>
          <cell r="N2623">
            <v>239</v>
          </cell>
          <cell r="P2623" t="str">
            <v>Điện châm (kim ngắn)</v>
          </cell>
          <cell r="Q2623">
            <v>48126</v>
          </cell>
          <cell r="R2623">
            <v>23281.043478260901</v>
          </cell>
          <cell r="S2623">
            <v>71400</v>
          </cell>
          <cell r="T2623">
            <v>30265.35652173917</v>
          </cell>
          <cell r="U2623">
            <v>78391.356521739173</v>
          </cell>
          <cell r="V2623">
            <v>78300</v>
          </cell>
          <cell r="W2623">
            <v>3135.6542608695672</v>
          </cell>
          <cell r="X2623">
            <v>81527.010782608733</v>
          </cell>
        </row>
        <row r="2624">
          <cell r="E2624" t="str">
            <v>37.8C00.0230</v>
          </cell>
          <cell r="F2624" t="str">
            <v>8. Y HỌC CỔ TRUYỀN</v>
          </cell>
          <cell r="G2624" t="str">
            <v>8.170</v>
          </cell>
          <cell r="H2624" t="str">
            <v>Điện nhĩ châm điều trị mất ngủ</v>
          </cell>
          <cell r="I2624" t="str">
            <v>Điện nhĩ châm điều trị mất ngủ</v>
          </cell>
          <cell r="J2624" t="str">
            <v>Điện nhĩ châm điều trị mất ngủ</v>
          </cell>
          <cell r="K2624" t="str">
            <v>C</v>
          </cell>
          <cell r="L2624" t="str">
            <v>T2</v>
          </cell>
          <cell r="M2624">
            <v>239</v>
          </cell>
          <cell r="N2624">
            <v>239</v>
          </cell>
          <cell r="P2624" t="str">
            <v>Điện châm (kim ngắn)</v>
          </cell>
          <cell r="Q2624">
            <v>48126</v>
          </cell>
          <cell r="R2624">
            <v>23281.043478260901</v>
          </cell>
          <cell r="S2624">
            <v>71400</v>
          </cell>
          <cell r="T2624">
            <v>30265.35652173917</v>
          </cell>
          <cell r="U2624">
            <v>78391.356521739173</v>
          </cell>
          <cell r="V2624">
            <v>78300</v>
          </cell>
          <cell r="W2624">
            <v>3135.6542608695672</v>
          </cell>
          <cell r="X2624">
            <v>81527.010782608733</v>
          </cell>
        </row>
        <row r="2625">
          <cell r="E2625" t="str">
            <v>37.8C00.0230</v>
          </cell>
          <cell r="F2625" t="str">
            <v>03. NHI KHOA</v>
          </cell>
          <cell r="G2625" t="str">
            <v>3.398</v>
          </cell>
          <cell r="H2625" t="str">
            <v>Điện nhĩ châm điều trị rối loạn thần kinh thực vật</v>
          </cell>
          <cell r="I2625" t="str">
            <v>Điện nhĩ châm điều trị rối loạn thần kinh thực vật</v>
          </cell>
          <cell r="J2625" t="str">
            <v>Điện nhĩ châm điều trị rối loạn thần kinh thực vật</v>
          </cell>
          <cell r="K2625" t="str">
            <v>C</v>
          </cell>
          <cell r="L2625" t="str">
            <v>T2</v>
          </cell>
          <cell r="M2625">
            <v>239</v>
          </cell>
          <cell r="N2625">
            <v>239</v>
          </cell>
          <cell r="P2625" t="str">
            <v>Điện châm (kim ngắn)</v>
          </cell>
          <cell r="Q2625">
            <v>48126</v>
          </cell>
          <cell r="R2625">
            <v>23281.043478260901</v>
          </cell>
          <cell r="S2625">
            <v>71400</v>
          </cell>
          <cell r="T2625">
            <v>30265.35652173917</v>
          </cell>
          <cell r="U2625">
            <v>78391.356521739173</v>
          </cell>
          <cell r="V2625">
            <v>78300</v>
          </cell>
          <cell r="W2625">
            <v>3135.6542608695672</v>
          </cell>
          <cell r="X2625">
            <v>81527.010782608733</v>
          </cell>
        </row>
        <row r="2626">
          <cell r="E2626" t="str">
            <v>37.8C00.0230</v>
          </cell>
          <cell r="F2626" t="str">
            <v>8. Y HỌC CỔ TRUYỀN</v>
          </cell>
          <cell r="G2626" t="str">
            <v>8.223</v>
          </cell>
          <cell r="H2626" t="str">
            <v>Điện nhĩ châm điều trị rối loạn thần kinh thực vật</v>
          </cell>
          <cell r="I2626" t="str">
            <v>Điện nhĩ châm điều trị rối loạn thần kinh thực vật</v>
          </cell>
          <cell r="J2626" t="str">
            <v>Điện nhĩ châm điều trị rối loạn thần kinh thực vật</v>
          </cell>
          <cell r="K2626" t="str">
            <v>C</v>
          </cell>
          <cell r="L2626" t="str">
            <v>T2</v>
          </cell>
          <cell r="M2626">
            <v>239</v>
          </cell>
          <cell r="N2626">
            <v>239</v>
          </cell>
          <cell r="P2626" t="str">
            <v>Điện châm (kim ngắn)</v>
          </cell>
          <cell r="Q2626">
            <v>48126</v>
          </cell>
          <cell r="R2626">
            <v>23281.043478260901</v>
          </cell>
          <cell r="S2626">
            <v>71400</v>
          </cell>
          <cell r="T2626">
            <v>30265.35652173917</v>
          </cell>
          <cell r="U2626">
            <v>78391.356521739173</v>
          </cell>
          <cell r="V2626">
            <v>78300</v>
          </cell>
          <cell r="W2626">
            <v>3135.6542608695672</v>
          </cell>
          <cell r="X2626">
            <v>81527.010782608733</v>
          </cell>
        </row>
        <row r="2627">
          <cell r="E2627" t="str">
            <v>37.8C00.0280</v>
          </cell>
          <cell r="F2627" t="str">
            <v>03. NHI KHOA</v>
          </cell>
          <cell r="G2627" t="str">
            <v>3.644</v>
          </cell>
          <cell r="H2627" t="str">
            <v>Xoa bóp bấm huyệt điều trị đau dạ dày</v>
          </cell>
          <cell r="I2627" t="str">
            <v>Xoa bóp bấm huyệt điều trị đau dạ dày</v>
          </cell>
          <cell r="J2627" t="str">
            <v>Xoa bóp bấm huyệt điều trị đau dạ dày</v>
          </cell>
          <cell r="K2627" t="str">
            <v>D</v>
          </cell>
          <cell r="L2627" t="str">
            <v>T2</v>
          </cell>
          <cell r="M2627">
            <v>289</v>
          </cell>
          <cell r="N2627">
            <v>289</v>
          </cell>
          <cell r="P2627" t="str">
            <v xml:space="preserve">Xoa bóp bấm huyệt </v>
          </cell>
          <cell r="Q2627">
            <v>47000</v>
          </cell>
          <cell r="R2627">
            <v>22382.608695652201</v>
          </cell>
          <cell r="S2627">
            <v>69300</v>
          </cell>
          <cell r="T2627">
            <v>29097.391304347861</v>
          </cell>
          <cell r="U2627">
            <v>76097.391304347868</v>
          </cell>
          <cell r="V2627">
            <v>76000</v>
          </cell>
          <cell r="W2627">
            <v>3043.8956521739146</v>
          </cell>
          <cell r="X2627">
            <v>79141.286956521784</v>
          </cell>
        </row>
        <row r="2628">
          <cell r="E2628" t="str">
            <v>37.8C00.0230</v>
          </cell>
          <cell r="F2628" t="str">
            <v>03. NHI KHOA</v>
          </cell>
          <cell r="G2628" t="str">
            <v>3.375</v>
          </cell>
          <cell r="H2628" t="str">
            <v>Điện nhĩ châm điều trị viêm kết mạc</v>
          </cell>
          <cell r="I2628" t="str">
            <v>Điện nhĩ châm điều trị viêm kết mạc</v>
          </cell>
          <cell r="J2628" t="str">
            <v>Điện nhĩ châm điều trị viêm kết mạc</v>
          </cell>
          <cell r="K2628" t="str">
            <v>C</v>
          </cell>
          <cell r="L2628" t="str">
            <v>T2</v>
          </cell>
          <cell r="M2628">
            <v>239</v>
          </cell>
          <cell r="N2628">
            <v>239</v>
          </cell>
          <cell r="P2628" t="str">
            <v>Điện châm (kim ngắn)</v>
          </cell>
          <cell r="Q2628">
            <v>48126</v>
          </cell>
          <cell r="R2628">
            <v>23281.043478260901</v>
          </cell>
          <cell r="S2628">
            <v>71400</v>
          </cell>
          <cell r="T2628">
            <v>30265.35652173917</v>
          </cell>
          <cell r="U2628">
            <v>78391.356521739173</v>
          </cell>
          <cell r="V2628">
            <v>78300</v>
          </cell>
          <cell r="W2628">
            <v>3135.6542608695672</v>
          </cell>
          <cell r="X2628">
            <v>81527.010782608733</v>
          </cell>
        </row>
        <row r="2629">
          <cell r="E2629" t="str">
            <v>37.8C00.0230</v>
          </cell>
          <cell r="F2629" t="str">
            <v>8. Y HỌC CỔ TRUYỀN</v>
          </cell>
          <cell r="G2629" t="str">
            <v>8.204</v>
          </cell>
          <cell r="H2629" t="str">
            <v>Điện nhĩ châm điều trị viêm kết mạc</v>
          </cell>
          <cell r="I2629" t="str">
            <v>Điện nhĩ châm điều trị viêm kết mạc</v>
          </cell>
          <cell r="J2629" t="str">
            <v>Điện nhĩ châm điều trị viêm kết mạc</v>
          </cell>
          <cell r="K2629" t="str">
            <v>C</v>
          </cell>
          <cell r="L2629" t="str">
            <v>T2</v>
          </cell>
          <cell r="M2629">
            <v>239</v>
          </cell>
          <cell r="N2629">
            <v>239</v>
          </cell>
          <cell r="P2629" t="str">
            <v>Điện châm (kim ngắn)</v>
          </cell>
          <cell r="Q2629">
            <v>48126</v>
          </cell>
          <cell r="R2629">
            <v>23281.043478260901</v>
          </cell>
          <cell r="S2629">
            <v>71400</v>
          </cell>
          <cell r="T2629">
            <v>30265.35652173917</v>
          </cell>
          <cell r="U2629">
            <v>78391.356521739173</v>
          </cell>
          <cell r="V2629">
            <v>78300</v>
          </cell>
          <cell r="W2629">
            <v>3135.6542608695672</v>
          </cell>
          <cell r="X2629">
            <v>81527.010782608733</v>
          </cell>
        </row>
        <row r="2630">
          <cell r="E2630" t="str">
            <v>37.8C00.0280</v>
          </cell>
          <cell r="F2630" t="str">
            <v>03. NHI KHOA</v>
          </cell>
          <cell r="G2630" t="str">
            <v>3.649</v>
          </cell>
          <cell r="H2630" t="str">
            <v>Xoa bóp bấm huyệt điều trị đau mỏi cơ</v>
          </cell>
          <cell r="I2630" t="str">
            <v>Xoa bóp bấm huyệt điều trị đau mỏi cơ</v>
          </cell>
          <cell r="J2630" t="str">
            <v>Xoa bóp bấm huyệt điều trị đau mỏi cơ</v>
          </cell>
          <cell r="K2630" t="str">
            <v>D</v>
          </cell>
          <cell r="L2630" t="str">
            <v>T2</v>
          </cell>
          <cell r="M2630">
            <v>289</v>
          </cell>
          <cell r="N2630">
            <v>289</v>
          </cell>
          <cell r="P2630" t="str">
            <v xml:space="preserve">Xoa bóp bấm huyệt </v>
          </cell>
          <cell r="Q2630">
            <v>47000</v>
          </cell>
          <cell r="R2630">
            <v>22382.608695652201</v>
          </cell>
          <cell r="S2630">
            <v>69300</v>
          </cell>
          <cell r="T2630">
            <v>29097.391304347861</v>
          </cell>
          <cell r="U2630">
            <v>76097.391304347868</v>
          </cell>
          <cell r="V2630">
            <v>76000</v>
          </cell>
          <cell r="W2630">
            <v>3043.8956521739146</v>
          </cell>
          <cell r="X2630">
            <v>79141.286956521784</v>
          </cell>
        </row>
        <row r="2631">
          <cell r="E2631" t="str">
            <v>37.8C00.0280</v>
          </cell>
          <cell r="F2631" t="str">
            <v>03. NHI KHOA</v>
          </cell>
          <cell r="G2631" t="str">
            <v>3.643</v>
          </cell>
          <cell r="H2631" t="str">
            <v>Xoa bóp bấm huyệt điều trị đau ngực, sườn</v>
          </cell>
          <cell r="I2631" t="str">
            <v>Xoa bóp bấm huyệt điều trị đau ngực, sườn</v>
          </cell>
          <cell r="J2631" t="str">
            <v>Xoa bóp bấm huyệt điều trị đau ngực, sườn</v>
          </cell>
          <cell r="K2631" t="str">
            <v>D</v>
          </cell>
          <cell r="L2631" t="str">
            <v>T2</v>
          </cell>
          <cell r="M2631">
            <v>289</v>
          </cell>
          <cell r="N2631">
            <v>289</v>
          </cell>
          <cell r="P2631" t="str">
            <v xml:space="preserve">Xoa bóp bấm huyệt </v>
          </cell>
          <cell r="Q2631">
            <v>47000</v>
          </cell>
          <cell r="R2631">
            <v>22382.608695652201</v>
          </cell>
          <cell r="S2631">
            <v>69300</v>
          </cell>
          <cell r="T2631">
            <v>29097.391304347861</v>
          </cell>
          <cell r="U2631">
            <v>76097.391304347868</v>
          </cell>
          <cell r="V2631">
            <v>76000</v>
          </cell>
          <cell r="W2631">
            <v>3043.8956521739146</v>
          </cell>
          <cell r="X2631">
            <v>79141.286956521784</v>
          </cell>
        </row>
        <row r="2632">
          <cell r="E2632" t="str">
            <v>37.8C00.0280</v>
          </cell>
          <cell r="F2632" t="str">
            <v>03. NHI KHOA</v>
          </cell>
          <cell r="G2632" t="str">
            <v>3.667</v>
          </cell>
          <cell r="H2632" t="str">
            <v>Xoa bóp bấm huyệt điều trị đau răng</v>
          </cell>
          <cell r="I2632" t="str">
            <v>Xoa bóp bấm huyệt điều trị đau răng</v>
          </cell>
          <cell r="J2632" t="str">
            <v>Xoa bóp bấm huyệt điều trị đau răng</v>
          </cell>
          <cell r="K2632" t="str">
            <v>D</v>
          </cell>
          <cell r="L2632" t="str">
            <v>T2</v>
          </cell>
          <cell r="M2632">
            <v>289</v>
          </cell>
          <cell r="N2632">
            <v>289</v>
          </cell>
          <cell r="P2632" t="str">
            <v xml:space="preserve">Xoa bóp bấm huyệt </v>
          </cell>
          <cell r="Q2632">
            <v>47000</v>
          </cell>
          <cell r="R2632">
            <v>22382.608695652201</v>
          </cell>
          <cell r="S2632">
            <v>69300</v>
          </cell>
          <cell r="T2632">
            <v>29097.391304347861</v>
          </cell>
          <cell r="U2632">
            <v>76097.391304347868</v>
          </cell>
          <cell r="V2632">
            <v>76000</v>
          </cell>
          <cell r="W2632">
            <v>3043.8956521739146</v>
          </cell>
          <cell r="X2632">
            <v>79141.286956521784</v>
          </cell>
        </row>
        <row r="2633">
          <cell r="E2633" t="str">
            <v>37.8C00.0230</v>
          </cell>
          <cell r="F2633" t="str">
            <v>03. NHI KHOA</v>
          </cell>
          <cell r="G2633" t="str">
            <v>3.376</v>
          </cell>
          <cell r="H2633" t="str">
            <v>Điện nhĩ châm điều trị viêm thần kinh thị giác sau giai đoạn cấp</v>
          </cell>
          <cell r="I2633" t="str">
            <v>Điện nhĩ châm điều trị viêm thần kinh thị giác sau giai đoạn cấp</v>
          </cell>
          <cell r="J2633" t="str">
            <v>Điện nhĩ châm điều trị viêm thần kinh thị giác sau giai đoạn cấp</v>
          </cell>
          <cell r="K2633" t="str">
            <v>C</v>
          </cell>
          <cell r="L2633" t="str">
            <v>T2</v>
          </cell>
          <cell r="M2633">
            <v>239</v>
          </cell>
          <cell r="N2633">
            <v>239</v>
          </cell>
          <cell r="P2633" t="str">
            <v>Điện châm (kim ngắn)</v>
          </cell>
          <cell r="Q2633">
            <v>48126</v>
          </cell>
          <cell r="R2633">
            <v>23281.043478260901</v>
          </cell>
          <cell r="S2633">
            <v>71400</v>
          </cell>
          <cell r="T2633">
            <v>30265.35652173917</v>
          </cell>
          <cell r="U2633">
            <v>78391.356521739173</v>
          </cell>
          <cell r="V2633">
            <v>78300</v>
          </cell>
          <cell r="W2633">
            <v>3135.6542608695672</v>
          </cell>
          <cell r="X2633">
            <v>81527.010782608733</v>
          </cell>
        </row>
        <row r="2634">
          <cell r="E2634" t="str">
            <v>37.8C00.0280</v>
          </cell>
          <cell r="F2634" t="str">
            <v>03. NHI KHOA</v>
          </cell>
          <cell r="G2634" t="str">
            <v>3.607</v>
          </cell>
          <cell r="H2634" t="str">
            <v>Xoa bóp bấm huyệt điều trị đau thần kinh toạ</v>
          </cell>
          <cell r="I2634" t="str">
            <v>Xoa bóp bấm huyệt điều trị đau thần kinh toạ</v>
          </cell>
          <cell r="J2634" t="str">
            <v>Xoa bóp bấm huyệt điều trị đau thần kinh toạ</v>
          </cell>
          <cell r="K2634" t="str">
            <v>D</v>
          </cell>
          <cell r="L2634" t="str">
            <v>T2</v>
          </cell>
          <cell r="M2634">
            <v>289</v>
          </cell>
          <cell r="N2634">
            <v>289</v>
          </cell>
          <cell r="P2634" t="str">
            <v xml:space="preserve">Xoa bóp bấm huyệt </v>
          </cell>
          <cell r="Q2634">
            <v>47000</v>
          </cell>
          <cell r="R2634">
            <v>22382.608695652201</v>
          </cell>
          <cell r="S2634">
            <v>69300</v>
          </cell>
          <cell r="T2634">
            <v>29097.391304347861</v>
          </cell>
          <cell r="U2634">
            <v>76097.391304347868</v>
          </cell>
          <cell r="V2634">
            <v>76000</v>
          </cell>
          <cell r="W2634">
            <v>3043.8956521739146</v>
          </cell>
          <cell r="X2634">
            <v>79141.286956521784</v>
          </cell>
        </row>
        <row r="2635">
          <cell r="E2635" t="str">
            <v>37.8C00.0280</v>
          </cell>
          <cell r="F2635" t="str">
            <v>03. NHI KHOA</v>
          </cell>
          <cell r="G2635" t="str">
            <v>3.641</v>
          </cell>
          <cell r="H2635" t="str">
            <v>Xoa bóp bấm huyệt điều trị đau vùng ngực</v>
          </cell>
          <cell r="I2635" t="str">
            <v>Xoa bóp bấm huyệt điều trị đau vùng ngực</v>
          </cell>
          <cell r="J2635" t="str">
            <v>Xoa bóp bấm huyệt điều trị đau vùng ngực</v>
          </cell>
          <cell r="K2635" t="str">
            <v>D</v>
          </cell>
          <cell r="L2635" t="str">
            <v>T2</v>
          </cell>
          <cell r="M2635">
            <v>289</v>
          </cell>
          <cell r="N2635">
            <v>289</v>
          </cell>
          <cell r="P2635" t="str">
            <v xml:space="preserve">Xoa bóp bấm huyệt </v>
          </cell>
          <cell r="Q2635">
            <v>47000</v>
          </cell>
          <cell r="R2635">
            <v>22382.608695652201</v>
          </cell>
          <cell r="S2635">
            <v>69300</v>
          </cell>
          <cell r="T2635">
            <v>29097.391304347861</v>
          </cell>
          <cell r="U2635">
            <v>76097.391304347868</v>
          </cell>
          <cell r="V2635">
            <v>76000</v>
          </cell>
          <cell r="W2635">
            <v>3043.8956521739146</v>
          </cell>
          <cell r="X2635">
            <v>79141.286956521784</v>
          </cell>
        </row>
        <row r="2636">
          <cell r="E2636" t="str">
            <v>37.8C00.0280</v>
          </cell>
          <cell r="F2636" t="str">
            <v>03. NHI KHOA</v>
          </cell>
          <cell r="G2636" t="str">
            <v>3.623</v>
          </cell>
          <cell r="H2636" t="str">
            <v>Xoa bóp bấm huyệt điều trị động kinh</v>
          </cell>
          <cell r="I2636" t="str">
            <v>Xoa bóp bấm huyệt điều trị động kinh</v>
          </cell>
          <cell r="J2636" t="str">
            <v>Xoa bóp bấm huyệt điều trị động kinh</v>
          </cell>
          <cell r="K2636" t="str">
            <v>D</v>
          </cell>
          <cell r="L2636" t="str">
            <v>T2</v>
          </cell>
          <cell r="M2636">
            <v>289</v>
          </cell>
          <cell r="N2636">
            <v>289</v>
          </cell>
          <cell r="P2636" t="str">
            <v xml:space="preserve">Xoa bóp bấm huyệt </v>
          </cell>
          <cell r="Q2636">
            <v>47000</v>
          </cell>
          <cell r="R2636">
            <v>22382.608695652201</v>
          </cell>
          <cell r="S2636">
            <v>69300</v>
          </cell>
          <cell r="T2636">
            <v>29097.391304347861</v>
          </cell>
          <cell r="U2636">
            <v>76097.391304347868</v>
          </cell>
          <cell r="V2636">
            <v>76000</v>
          </cell>
          <cell r="W2636">
            <v>3043.8956521739146</v>
          </cell>
          <cell r="X2636">
            <v>79141.286956521784</v>
          </cell>
        </row>
        <row r="2637">
          <cell r="E2637" t="str">
            <v>37.8C00.0230</v>
          </cell>
          <cell r="F2637" t="str">
            <v>8. Y HỌC CỔ TRUYỀN</v>
          </cell>
          <cell r="G2637" t="str">
            <v>8.205</v>
          </cell>
          <cell r="H2637" t="str">
            <v>Điện nhĩ châm điều trị viêm thần kinh thị giác sau giai đoạn cấp</v>
          </cell>
          <cell r="I2637" t="str">
            <v>Điện nhĩ châm điều trị viêm thần kinh thị giác sau giai đoạn cấp</v>
          </cell>
          <cell r="J2637" t="str">
            <v>Điện nhĩ châm điều trị viêm thần kinh thị giác sau giai đoạn cấp</v>
          </cell>
          <cell r="K2637" t="str">
            <v>C</v>
          </cell>
          <cell r="L2637" t="str">
            <v>T2</v>
          </cell>
          <cell r="M2637">
            <v>239</v>
          </cell>
          <cell r="N2637">
            <v>239</v>
          </cell>
          <cell r="P2637" t="str">
            <v>Điện châm (kim ngắn)</v>
          </cell>
          <cell r="Q2637">
            <v>48126</v>
          </cell>
          <cell r="R2637">
            <v>23281.043478260901</v>
          </cell>
          <cell r="S2637">
            <v>71400</v>
          </cell>
          <cell r="T2637">
            <v>30265.35652173917</v>
          </cell>
          <cell r="U2637">
            <v>78391.356521739173</v>
          </cell>
          <cell r="V2637">
            <v>78300</v>
          </cell>
          <cell r="W2637">
            <v>3135.6542608695672</v>
          </cell>
          <cell r="X2637">
            <v>81527.010782608733</v>
          </cell>
        </row>
        <row r="2638">
          <cell r="E2638" t="str">
            <v>37.3F00.1778</v>
          </cell>
          <cell r="F2638" t="str">
            <v>02. NỘI KHOA</v>
          </cell>
          <cell r="G2638" t="str">
            <v>2.85</v>
          </cell>
          <cell r="H2638" t="str">
            <v>Điện tim thường</v>
          </cell>
          <cell r="I2638" t="str">
            <v>Điện tim thường</v>
          </cell>
          <cell r="J2638" t="str">
            <v>Điện tim thường</v>
          </cell>
          <cell r="K2638" t="str">
            <v>D</v>
          </cell>
          <cell r="M2638">
            <v>1795</v>
          </cell>
          <cell r="N2638">
            <v>1795</v>
          </cell>
          <cell r="P2638" t="str">
            <v>Điện tâm đồ</v>
          </cell>
          <cell r="Q2638">
            <v>20359</v>
          </cell>
          <cell r="R2638">
            <v>15090.2608695652</v>
          </cell>
          <cell r="S2638">
            <v>35400</v>
          </cell>
          <cell r="T2638">
            <v>19617.339130434757</v>
          </cell>
          <cell r="U2638">
            <v>39976.339130434761</v>
          </cell>
          <cell r="V2638">
            <v>39900</v>
          </cell>
          <cell r="W2638">
            <v>1599.0535652173905</v>
          </cell>
          <cell r="X2638">
            <v>41575.392695652154</v>
          </cell>
        </row>
        <row r="2639">
          <cell r="E2639" t="str">
            <v>37.3F00.1778</v>
          </cell>
          <cell r="F2639" t="str">
            <v>21. THĂM DÒ CHỨC NĂNG</v>
          </cell>
          <cell r="G2639" t="str">
            <v>21.14</v>
          </cell>
          <cell r="H2639" t="str">
            <v>Điện tim thường</v>
          </cell>
          <cell r="I2639" t="str">
            <v>Điện tim thường</v>
          </cell>
          <cell r="J2639" t="str">
            <v>Điện tim thường</v>
          </cell>
          <cell r="K2639" t="str">
            <v>D</v>
          </cell>
          <cell r="M2639">
            <v>1795</v>
          </cell>
          <cell r="N2639">
            <v>1795</v>
          </cell>
          <cell r="P2639" t="str">
            <v>Điện tâm đồ</v>
          </cell>
          <cell r="Q2639">
            <v>20359</v>
          </cell>
          <cell r="R2639">
            <v>15090.2608695652</v>
          </cell>
          <cell r="S2639">
            <v>35400</v>
          </cell>
          <cell r="T2639">
            <v>19617.339130434757</v>
          </cell>
          <cell r="U2639">
            <v>39976.339130434761</v>
          </cell>
          <cell r="V2639">
            <v>39900</v>
          </cell>
          <cell r="W2639">
            <v>1599.0535652173905</v>
          </cell>
          <cell r="X2639">
            <v>41575.392695652154</v>
          </cell>
        </row>
        <row r="2640">
          <cell r="E2640" t="str">
            <v>37.8C00.0280</v>
          </cell>
          <cell r="F2640" t="str">
            <v>03. NHI KHOA</v>
          </cell>
          <cell r="G2640" t="str">
            <v>3.634</v>
          </cell>
          <cell r="H2640" t="str">
            <v>Xoa bóp bấm huyệt điều trị giảm thị lực do teo gai thị</v>
          </cell>
          <cell r="I2640" t="str">
            <v>Xoa bóp bấm huyệt điều trị giảm thị lực do teo gai thị</v>
          </cell>
          <cell r="J2640" t="str">
            <v>Xoa bóp bấm huyệt điều trị giảm thị lực do teo gai thị</v>
          </cell>
          <cell r="K2640" t="str">
            <v>D</v>
          </cell>
          <cell r="L2640" t="str">
            <v>T2</v>
          </cell>
          <cell r="M2640">
            <v>289</v>
          </cell>
          <cell r="N2640">
            <v>289</v>
          </cell>
          <cell r="P2640" t="str">
            <v xml:space="preserve">Xoa bóp bấm huyệt </v>
          </cell>
          <cell r="Q2640">
            <v>47000</v>
          </cell>
          <cell r="R2640">
            <v>22382.608695652201</v>
          </cell>
          <cell r="S2640">
            <v>69300</v>
          </cell>
          <cell r="T2640">
            <v>29097.391304347861</v>
          </cell>
          <cell r="U2640">
            <v>76097.391304347868</v>
          </cell>
          <cell r="V2640">
            <v>76000</v>
          </cell>
          <cell r="W2640">
            <v>3043.8956521739146</v>
          </cell>
          <cell r="X2640">
            <v>79141.286956521784</v>
          </cell>
        </row>
        <row r="2641">
          <cell r="E2641" t="str">
            <v>37.8D07.0747</v>
          </cell>
          <cell r="F2641" t="str">
            <v>14. MẮT</v>
          </cell>
          <cell r="G2641" t="str">
            <v>14.273</v>
          </cell>
          <cell r="H2641" t="str">
            <v>Điện võng mạc</v>
          </cell>
          <cell r="I2641" t="str">
            <v>Điện võng mạc</v>
          </cell>
          <cell r="J2641" t="str">
            <v>Điện võng mạc</v>
          </cell>
          <cell r="K2641" t="str">
            <v>B</v>
          </cell>
          <cell r="L2641" t="str">
            <v>T2</v>
          </cell>
          <cell r="M2641">
            <v>757</v>
          </cell>
          <cell r="N2641">
            <v>757</v>
          </cell>
          <cell r="P2641" t="str">
            <v>Điện võng mạc</v>
          </cell>
          <cell r="Q2641">
            <v>61000</v>
          </cell>
          <cell r="R2641">
            <v>39913.043478260901</v>
          </cell>
          <cell r="S2641">
            <v>100000</v>
          </cell>
          <cell r="T2641">
            <v>51886.956521739172</v>
          </cell>
          <cell r="U2641">
            <v>112886.95652173916</v>
          </cell>
          <cell r="V2641">
            <v>112800</v>
          </cell>
          <cell r="W2641">
            <v>4515.4782608695668</v>
          </cell>
          <cell r="X2641">
            <v>117402.43478260873</v>
          </cell>
        </row>
        <row r="2642">
          <cell r="E2642" t="str">
            <v>37.8D07.0747</v>
          </cell>
          <cell r="F2642" t="str">
            <v>21. THĂM DÒ CHỨC NĂNG</v>
          </cell>
          <cell r="G2642" t="str">
            <v>21.70</v>
          </cell>
          <cell r="H2642" t="str">
            <v>Điện võng mạc</v>
          </cell>
          <cell r="I2642" t="str">
            <v>Điện võng mạc</v>
          </cell>
          <cell r="J2642" t="str">
            <v>Điện võng mạc</v>
          </cell>
          <cell r="K2642" t="str">
            <v>A</v>
          </cell>
          <cell r="L2642" t="str">
            <v>T3</v>
          </cell>
          <cell r="M2642">
            <v>757</v>
          </cell>
          <cell r="N2642">
            <v>757</v>
          </cell>
          <cell r="P2642" t="str">
            <v>Điện võng mạc</v>
          </cell>
          <cell r="Q2642">
            <v>61000</v>
          </cell>
          <cell r="R2642">
            <v>39913.043478260901</v>
          </cell>
          <cell r="S2642">
            <v>100000</v>
          </cell>
          <cell r="T2642">
            <v>51886.956521739172</v>
          </cell>
          <cell r="U2642">
            <v>112886.95652173916</v>
          </cell>
          <cell r="V2642">
            <v>112800</v>
          </cell>
          <cell r="W2642">
            <v>4515.4782608695668</v>
          </cell>
          <cell r="X2642">
            <v>117402.43478260873</v>
          </cell>
        </row>
        <row r="2643">
          <cell r="E2643" t="str">
            <v>37.8C00.0234</v>
          </cell>
          <cell r="F2643" t="str">
            <v>03. NHI KHOA</v>
          </cell>
          <cell r="G2643" t="str">
            <v>3.773</v>
          </cell>
          <cell r="H2643" t="str">
            <v>Điều trị bằng các dòng điện xung</v>
          </cell>
          <cell r="I2643" t="str">
            <v>Điều trị bằng các dòng điện xung</v>
          </cell>
          <cell r="J2643" t="str">
            <v>Điều trị bằng các dòng điện xung</v>
          </cell>
          <cell r="K2643" t="str">
            <v>C</v>
          </cell>
          <cell r="L2643" t="str">
            <v>T3</v>
          </cell>
          <cell r="M2643">
            <v>243</v>
          </cell>
          <cell r="N2643">
            <v>243</v>
          </cell>
          <cell r="P2643" t="str">
            <v>Điện xung</v>
          </cell>
          <cell r="Q2643">
            <v>35200</v>
          </cell>
          <cell r="R2643">
            <v>7513.04347826087</v>
          </cell>
          <cell r="S2643">
            <v>42700</v>
          </cell>
          <cell r="T2643">
            <v>9766.9565217391319</v>
          </cell>
          <cell r="U2643">
            <v>44966.956521739135</v>
          </cell>
          <cell r="V2643">
            <v>44900</v>
          </cell>
          <cell r="W2643">
            <v>1798.6782608695655</v>
          </cell>
          <cell r="X2643">
            <v>46765.6347826087</v>
          </cell>
        </row>
        <row r="2644">
          <cell r="E2644" t="str">
            <v>37.8C00.0234</v>
          </cell>
          <cell r="F2644" t="str">
            <v>17. PHỤC HỒI CHỨC NĂNG</v>
          </cell>
          <cell r="G2644" t="str">
            <v>17.7</v>
          </cell>
          <cell r="H2644" t="str">
            <v>Điều trị bằng các dòng điện xung</v>
          </cell>
          <cell r="I2644" t="str">
            <v>Điều trị bằng các dòng điện xung</v>
          </cell>
          <cell r="J2644" t="str">
            <v>Điều trị bằng các dòng điện xung</v>
          </cell>
          <cell r="K2644" t="str">
            <v>C</v>
          </cell>
          <cell r="L2644" t="str">
            <v>T3</v>
          </cell>
          <cell r="M2644">
            <v>243</v>
          </cell>
          <cell r="N2644">
            <v>243</v>
          </cell>
          <cell r="P2644" t="str">
            <v>Điện xung</v>
          </cell>
          <cell r="Q2644">
            <v>35200</v>
          </cell>
          <cell r="R2644">
            <v>7513.04347826087</v>
          </cell>
          <cell r="S2644">
            <v>42700</v>
          </cell>
          <cell r="T2644">
            <v>9766.9565217391319</v>
          </cell>
          <cell r="U2644">
            <v>44966.956521739135</v>
          </cell>
          <cell r="V2644">
            <v>44900</v>
          </cell>
          <cell r="W2644">
            <v>1798.6782608695655</v>
          </cell>
          <cell r="X2644">
            <v>46765.6347826087</v>
          </cell>
        </row>
        <row r="2645">
          <cell r="E2645" t="str">
            <v>37.3G01.1823</v>
          </cell>
          <cell r="F2645" t="str">
            <v>03. NHI KHOA</v>
          </cell>
          <cell r="G2645" t="str">
            <v>3.1245</v>
          </cell>
          <cell r="H2645" t="str">
            <v>Điều trị bằng kỹ thuật miễn dịch phóng xạ</v>
          </cell>
          <cell r="I2645" t="str">
            <v>Điều trị bằng kỹ thuật miễn dịch phóng xạ</v>
          </cell>
          <cell r="J2645" t="str">
            <v>Điều trị bằng kỹ thuật miễn dịch phóng xạ</v>
          </cell>
          <cell r="K2645" t="str">
            <v>B</v>
          </cell>
          <cell r="L2645" t="str">
            <v>TDB</v>
          </cell>
          <cell r="M2645">
            <v>1839</v>
          </cell>
          <cell r="N2645">
            <v>1839</v>
          </cell>
          <cell r="P2645" t="str">
            <v>Điều trị bệnh bằng kỹ thuật miễn dịch phóng xạ</v>
          </cell>
          <cell r="Q2645">
            <v>537000</v>
          </cell>
          <cell r="R2645">
            <v>298956.52173913002</v>
          </cell>
          <cell r="S2645">
            <v>835000</v>
          </cell>
          <cell r="T2645">
            <v>388643.47826086904</v>
          </cell>
          <cell r="U2645">
            <v>925643.47826086904</v>
          </cell>
          <cell r="V2645">
            <v>925600</v>
          </cell>
          <cell r="W2645">
            <v>37025.739130434762</v>
          </cell>
          <cell r="X2645">
            <v>962669.21739130386</v>
          </cell>
        </row>
        <row r="2646">
          <cell r="E2646" t="str">
            <v>37.3G01.1823</v>
          </cell>
          <cell r="F2646" t="str">
            <v>19. Y HỌC HẠT NHÂN</v>
          </cell>
          <cell r="G2646" t="str">
            <v>19.378</v>
          </cell>
          <cell r="H2646" t="str">
            <v>Điều trị bằng kỹ thuật miễn dịch phóng xạ</v>
          </cell>
          <cell r="I2646" t="str">
            <v>Điều trị bằng kỹ thuật miễn dịch phóng xạ</v>
          </cell>
          <cell r="J2646" t="str">
            <v>Điều trị bằng kỹ thuật miễn dịch phóng xạ</v>
          </cell>
          <cell r="K2646" t="str">
            <v>B</v>
          </cell>
          <cell r="L2646" t="str">
            <v>TDB</v>
          </cell>
          <cell r="M2646">
            <v>1839</v>
          </cell>
          <cell r="N2646">
            <v>1839</v>
          </cell>
          <cell r="P2646" t="str">
            <v>Điều trị bệnh bằng kỹ thuật miễn dịch phóng xạ</v>
          </cell>
          <cell r="Q2646">
            <v>537000</v>
          </cell>
          <cell r="R2646">
            <v>298956.52173913002</v>
          </cell>
          <cell r="S2646">
            <v>835000</v>
          </cell>
          <cell r="T2646">
            <v>388643.47826086904</v>
          </cell>
          <cell r="U2646">
            <v>925643.47826086904</v>
          </cell>
          <cell r="V2646">
            <v>925600</v>
          </cell>
          <cell r="W2646">
            <v>37025.739130434762</v>
          </cell>
          <cell r="X2646">
            <v>962669.21739130386</v>
          </cell>
        </row>
        <row r="2647">
          <cell r="E2647" t="str">
            <v>37.8C00.0280</v>
          </cell>
          <cell r="F2647" t="str">
            <v>03. NHI KHOA</v>
          </cell>
          <cell r="G2647" t="str">
            <v>3.670</v>
          </cell>
          <cell r="H2647" t="str">
            <v>Xoa bóp bấm huyệt điều trị hysteria</v>
          </cell>
          <cell r="I2647" t="str">
            <v>Xoa bóp bấm huyệt điều trị hysteria</v>
          </cell>
          <cell r="J2647" t="str">
            <v>Xoa bóp bấm huyệt điều trị hysteria</v>
          </cell>
          <cell r="K2647" t="str">
            <v>D</v>
          </cell>
          <cell r="L2647" t="str">
            <v>T2</v>
          </cell>
          <cell r="M2647">
            <v>289</v>
          </cell>
          <cell r="N2647">
            <v>289</v>
          </cell>
          <cell r="P2647" t="str">
            <v xml:space="preserve">Xoa bóp bấm huyệt </v>
          </cell>
          <cell r="Q2647">
            <v>47000</v>
          </cell>
          <cell r="R2647">
            <v>22382.608695652201</v>
          </cell>
          <cell r="S2647">
            <v>69300</v>
          </cell>
          <cell r="T2647">
            <v>29097.391304347861</v>
          </cell>
          <cell r="U2647">
            <v>76097.391304347868</v>
          </cell>
          <cell r="V2647">
            <v>76000</v>
          </cell>
          <cell r="W2647">
            <v>3043.8956521739146</v>
          </cell>
          <cell r="X2647">
            <v>79141.286956521784</v>
          </cell>
        </row>
        <row r="2648">
          <cell r="E2648" t="str">
            <v>37.8C00.0280</v>
          </cell>
          <cell r="F2648" t="str">
            <v>03. NHI KHOA</v>
          </cell>
          <cell r="G2648" t="str">
            <v>3.633</v>
          </cell>
          <cell r="H2648" t="str">
            <v>Xoa bóp bấm huyệt điều trị lác</v>
          </cell>
          <cell r="I2648" t="str">
            <v>Xoa bóp bấm huyệt điều trị lác</v>
          </cell>
          <cell r="J2648" t="str">
            <v>Xoa bóp bấm huyệt điều trị lác</v>
          </cell>
          <cell r="K2648" t="str">
            <v>D</v>
          </cell>
          <cell r="L2648" t="str">
            <v>T2</v>
          </cell>
          <cell r="M2648">
            <v>289</v>
          </cell>
          <cell r="N2648">
            <v>289</v>
          </cell>
          <cell r="P2648" t="str">
            <v xml:space="preserve">Xoa bóp bấm huyệt </v>
          </cell>
          <cell r="Q2648">
            <v>47000</v>
          </cell>
          <cell r="R2648">
            <v>22382.608695652201</v>
          </cell>
          <cell r="S2648">
            <v>69300</v>
          </cell>
          <cell r="T2648">
            <v>29097.391304347861</v>
          </cell>
          <cell r="U2648">
            <v>76097.391304347868</v>
          </cell>
          <cell r="V2648">
            <v>76000</v>
          </cell>
          <cell r="W2648">
            <v>3043.8956521739146</v>
          </cell>
          <cell r="X2648">
            <v>79141.286956521784</v>
          </cell>
        </row>
        <row r="2649">
          <cell r="E2649" t="str">
            <v>37.8C00.0280</v>
          </cell>
          <cell r="F2649" t="str">
            <v>03. NHI KHOA</v>
          </cell>
          <cell r="G2649" t="str">
            <v>3.603</v>
          </cell>
          <cell r="H2649" t="str">
            <v>Xoa bóp bấm huyệt điều trị liệt</v>
          </cell>
          <cell r="I2649" t="str">
            <v>Xoa bóp bấm huyệt điều trị liệt</v>
          </cell>
          <cell r="J2649" t="str">
            <v>Xoa bóp bấm huyệt điều trị liệt</v>
          </cell>
          <cell r="K2649" t="str">
            <v>D</v>
          </cell>
          <cell r="L2649" t="str">
            <v>T2</v>
          </cell>
          <cell r="M2649">
            <v>289</v>
          </cell>
          <cell r="N2649">
            <v>289</v>
          </cell>
          <cell r="P2649" t="str">
            <v xml:space="preserve">Xoa bóp bấm huyệt </v>
          </cell>
          <cell r="Q2649">
            <v>47000</v>
          </cell>
          <cell r="R2649">
            <v>22382.608695652201</v>
          </cell>
          <cell r="S2649">
            <v>69300</v>
          </cell>
          <cell r="T2649">
            <v>29097.391304347861</v>
          </cell>
          <cell r="U2649">
            <v>76097.391304347868</v>
          </cell>
          <cell r="V2649">
            <v>76000</v>
          </cell>
          <cell r="W2649">
            <v>3043.8956521739146</v>
          </cell>
          <cell r="X2649">
            <v>79141.286956521784</v>
          </cell>
        </row>
        <row r="2650">
          <cell r="E2650" t="str">
            <v>37.8C00.0280</v>
          </cell>
          <cell r="F2650" t="str">
            <v>03. NHI KHOA</v>
          </cell>
          <cell r="G2650" t="str">
            <v>3.617</v>
          </cell>
          <cell r="H2650" t="str">
            <v>Xoa bóp bấm huyệt điều trị liệt các dây thần kinh</v>
          </cell>
          <cell r="I2650" t="str">
            <v>Xoa bóp bấm huyệt điều trị liệt các dây thần kinh</v>
          </cell>
          <cell r="J2650" t="str">
            <v>Xoa bóp bấm huyệt điều trị liệt các dây thần kinh</v>
          </cell>
          <cell r="K2650" t="str">
            <v>D</v>
          </cell>
          <cell r="L2650" t="str">
            <v>T2</v>
          </cell>
          <cell r="M2650">
            <v>289</v>
          </cell>
          <cell r="N2650">
            <v>289</v>
          </cell>
          <cell r="P2650" t="str">
            <v xml:space="preserve">Xoa bóp bấm huyệt </v>
          </cell>
          <cell r="Q2650">
            <v>47000</v>
          </cell>
          <cell r="R2650">
            <v>22382.608695652201</v>
          </cell>
          <cell r="S2650">
            <v>69300</v>
          </cell>
          <cell r="T2650">
            <v>29097.391304347861</v>
          </cell>
          <cell r="U2650">
            <v>76097.391304347868</v>
          </cell>
          <cell r="V2650">
            <v>76000</v>
          </cell>
          <cell r="W2650">
            <v>3043.8956521739146</v>
          </cell>
          <cell r="X2650">
            <v>79141.286956521784</v>
          </cell>
        </row>
        <row r="2651">
          <cell r="E2651" t="str">
            <v>37.8D10.1116</v>
          </cell>
          <cell r="F2651" t="str">
            <v>01. HỒI SỨC CẤP CỨU VÀ CHỐNG ĐỘC</v>
          </cell>
          <cell r="G2651" t="str">
            <v>1.156</v>
          </cell>
          <cell r="H2651" t="str">
            <v>Điều trị bằng oxy cao áp</v>
          </cell>
          <cell r="I2651" t="str">
            <v>Điều trị bằng oxy cao áp</v>
          </cell>
          <cell r="J2651" t="str">
            <v>Điều trị bằng oxy cao áp</v>
          </cell>
          <cell r="K2651" t="str">
            <v>B</v>
          </cell>
          <cell r="L2651" t="str">
            <v>TDB</v>
          </cell>
          <cell r="M2651">
            <v>1127</v>
          </cell>
          <cell r="N2651">
            <v>1127</v>
          </cell>
          <cell r="P2651" t="str">
            <v>Điều trị bằng ôxy cao áp</v>
          </cell>
          <cell r="Q2651">
            <v>143000</v>
          </cell>
          <cell r="R2651">
            <v>109565.217391304</v>
          </cell>
          <cell r="S2651">
            <v>252000</v>
          </cell>
          <cell r="T2651">
            <v>142434.78260869521</v>
          </cell>
          <cell r="U2651">
            <v>285434.78260869521</v>
          </cell>
          <cell r="V2651">
            <v>285400</v>
          </cell>
          <cell r="W2651">
            <v>11417.391304347808</v>
          </cell>
          <cell r="X2651">
            <v>296852.17391304299</v>
          </cell>
        </row>
        <row r="2652">
          <cell r="E2652" t="str">
            <v>37.8D10.1116</v>
          </cell>
          <cell r="F2652" t="str">
            <v>02. NỘI KHOA</v>
          </cell>
          <cell r="G2652" t="str">
            <v>2.18</v>
          </cell>
          <cell r="H2652" t="str">
            <v>Điều trị bằng oxy cao áp</v>
          </cell>
          <cell r="I2652" t="str">
            <v>Điều trị bằng oxy cao áp</v>
          </cell>
          <cell r="J2652" t="str">
            <v>Điều trị bằng oxy cao áp</v>
          </cell>
          <cell r="K2652" t="str">
            <v>B</v>
          </cell>
          <cell r="L2652" t="str">
            <v>TDB</v>
          </cell>
          <cell r="M2652">
            <v>1127</v>
          </cell>
          <cell r="N2652">
            <v>1127</v>
          </cell>
          <cell r="P2652" t="str">
            <v>Điều trị bằng ôxy cao áp</v>
          </cell>
          <cell r="Q2652">
            <v>143000</v>
          </cell>
          <cell r="R2652">
            <v>109565.217391304</v>
          </cell>
          <cell r="S2652">
            <v>252000</v>
          </cell>
          <cell r="T2652">
            <v>142434.78260869521</v>
          </cell>
          <cell r="U2652">
            <v>285434.78260869521</v>
          </cell>
          <cell r="V2652">
            <v>285400</v>
          </cell>
          <cell r="W2652">
            <v>11417.391304347808</v>
          </cell>
          <cell r="X2652">
            <v>296852.17391304299</v>
          </cell>
        </row>
        <row r="2653">
          <cell r="E2653" t="str">
            <v>37.8D10.1116</v>
          </cell>
          <cell r="F2653" t="str">
            <v>03. NHI KHOA</v>
          </cell>
          <cell r="G2653" t="str">
            <v>3.59</v>
          </cell>
          <cell r="H2653" t="str">
            <v>Điều trị bằng oxy cao áp</v>
          </cell>
          <cell r="I2653" t="str">
            <v>Điều trị bằng oxy cao áp</v>
          </cell>
          <cell r="J2653" t="str">
            <v>Điều trị bằng oxy cao áp</v>
          </cell>
          <cell r="K2653" t="str">
            <v>B</v>
          </cell>
          <cell r="L2653" t="str">
            <v>TDB</v>
          </cell>
          <cell r="M2653">
            <v>1127</v>
          </cell>
          <cell r="N2653">
            <v>1127</v>
          </cell>
          <cell r="P2653" t="str">
            <v>Điều trị bằng ôxy cao áp</v>
          </cell>
          <cell r="Q2653">
            <v>143000</v>
          </cell>
          <cell r="R2653">
            <v>109565.217391304</v>
          </cell>
          <cell r="S2653">
            <v>252000</v>
          </cell>
          <cell r="T2653">
            <v>142434.78260869521</v>
          </cell>
          <cell r="U2653">
            <v>285434.78260869521</v>
          </cell>
          <cell r="V2653">
            <v>285400</v>
          </cell>
          <cell r="W2653">
            <v>11417.391304347808</v>
          </cell>
          <cell r="X2653">
            <v>296852.17391304299</v>
          </cell>
        </row>
        <row r="2654">
          <cell r="E2654" t="str">
            <v>37.8D10.1116</v>
          </cell>
          <cell r="F2654" t="str">
            <v>17. PHỤC HỒI CHỨC NĂNG</v>
          </cell>
          <cell r="G2654" t="str">
            <v>17.25</v>
          </cell>
          <cell r="H2654" t="str">
            <v>Điều trị bằng oxy cao áp</v>
          </cell>
          <cell r="I2654" t="str">
            <v>Điều trị bằng oxy cao áp</v>
          </cell>
          <cell r="J2654" t="str">
            <v>Điều trị bằng oxy cao áp</v>
          </cell>
          <cell r="K2654" t="str">
            <v>B</v>
          </cell>
          <cell r="L2654" t="str">
            <v>TDB</v>
          </cell>
          <cell r="M2654">
            <v>1127</v>
          </cell>
          <cell r="N2654">
            <v>1127</v>
          </cell>
          <cell r="P2654" t="str">
            <v>Điều trị bằng ôxy cao áp</v>
          </cell>
          <cell r="Q2654">
            <v>143000</v>
          </cell>
          <cell r="R2654">
            <v>109565.217391304</v>
          </cell>
          <cell r="S2654">
            <v>252000</v>
          </cell>
          <cell r="T2654">
            <v>142434.78260869521</v>
          </cell>
          <cell r="U2654">
            <v>285434.78260869521</v>
          </cell>
          <cell r="V2654">
            <v>285400</v>
          </cell>
          <cell r="W2654">
            <v>11417.391304347808</v>
          </cell>
          <cell r="X2654">
            <v>296852.17391304299</v>
          </cell>
        </row>
        <row r="2655">
          <cell r="E2655" t="str">
            <v>37.8C00.0237</v>
          </cell>
          <cell r="F2655" t="str">
            <v>03. NHI KHOA</v>
          </cell>
          <cell r="G2655" t="str">
            <v>3.774</v>
          </cell>
          <cell r="H2655" t="str">
            <v>Điều trị bằng tia hồng ngoại</v>
          </cell>
          <cell r="I2655" t="str">
            <v>Điều trị bằng tia hồng ngoại</v>
          </cell>
          <cell r="J2655" t="str">
            <v>Điều trị bằng tia hồng ngoại</v>
          </cell>
          <cell r="K2655" t="str">
            <v>C</v>
          </cell>
          <cell r="M2655">
            <v>246</v>
          </cell>
          <cell r="N2655">
            <v>246</v>
          </cell>
          <cell r="P2655" t="str">
            <v>Hồng ngoại</v>
          </cell>
          <cell r="Q2655">
            <v>25287</v>
          </cell>
          <cell r="R2655">
            <v>12072.5217391304</v>
          </cell>
          <cell r="S2655">
            <v>37300</v>
          </cell>
          <cell r="T2655">
            <v>15694.27826086952</v>
          </cell>
          <cell r="U2655">
            <v>40981.27826086952</v>
          </cell>
          <cell r="V2655">
            <v>40900</v>
          </cell>
          <cell r="W2655">
            <v>1639.2511304347809</v>
          </cell>
          <cell r="X2655">
            <v>42620.529391304299</v>
          </cell>
        </row>
        <row r="2656">
          <cell r="E2656" t="str">
            <v>37.8C00.0280</v>
          </cell>
          <cell r="F2656" t="str">
            <v>03. NHI KHOA</v>
          </cell>
          <cell r="G2656" t="str">
            <v>3.606</v>
          </cell>
          <cell r="H2656" t="str">
            <v>Xoa bóp bấm huyệt điều trị liệt nửa người</v>
          </cell>
          <cell r="I2656" t="str">
            <v>Xoa bóp bấm huyệt điều trị liệt nửa người</v>
          </cell>
          <cell r="J2656" t="str">
            <v>Xoa bóp bấm huyệt điều trị liệt nửa người</v>
          </cell>
          <cell r="K2656" t="str">
            <v>D</v>
          </cell>
          <cell r="L2656" t="str">
            <v>T2</v>
          </cell>
          <cell r="M2656">
            <v>289</v>
          </cell>
          <cell r="N2656">
            <v>289</v>
          </cell>
          <cell r="P2656" t="str">
            <v xml:space="preserve">Xoa bóp bấm huyệt </v>
          </cell>
          <cell r="Q2656">
            <v>47000</v>
          </cell>
          <cell r="R2656">
            <v>22382.608695652201</v>
          </cell>
          <cell r="S2656">
            <v>69300</v>
          </cell>
          <cell r="T2656">
            <v>29097.391304347861</v>
          </cell>
          <cell r="U2656">
            <v>76097.391304347868</v>
          </cell>
          <cell r="V2656">
            <v>76000</v>
          </cell>
          <cell r="W2656">
            <v>3043.8956521739146</v>
          </cell>
          <cell r="X2656">
            <v>79141.286956521784</v>
          </cell>
        </row>
        <row r="2657">
          <cell r="E2657" t="str">
            <v>37.8C00.0237</v>
          </cell>
          <cell r="F2657" t="str">
            <v>17. PHỤC HỒI CHỨC NĂNG</v>
          </cell>
          <cell r="G2657" t="str">
            <v>17.11</v>
          </cell>
          <cell r="H2657" t="str">
            <v>Điều trị bằng tia hồng ngoại</v>
          </cell>
          <cell r="I2657" t="str">
            <v>Điều trị bằng tia hồng ngoại</v>
          </cell>
          <cell r="J2657" t="str">
            <v>Điều trị bằng tia hồng ngoại</v>
          </cell>
          <cell r="K2657" t="str">
            <v>D</v>
          </cell>
          <cell r="M2657">
            <v>246</v>
          </cell>
          <cell r="N2657">
            <v>246</v>
          </cell>
          <cell r="P2657" t="str">
            <v>Hồng ngoại</v>
          </cell>
          <cell r="Q2657">
            <v>25287</v>
          </cell>
          <cell r="R2657">
            <v>12072.5217391304</v>
          </cell>
          <cell r="S2657">
            <v>37300</v>
          </cell>
          <cell r="T2657">
            <v>15694.27826086952</v>
          </cell>
          <cell r="U2657">
            <v>40981.27826086952</v>
          </cell>
          <cell r="V2657">
            <v>40900</v>
          </cell>
          <cell r="W2657">
            <v>1639.2511304347809</v>
          </cell>
          <cell r="X2657">
            <v>42620.529391304299</v>
          </cell>
        </row>
        <row r="2658">
          <cell r="E2658" t="str">
            <v>37.8C00.0275</v>
          </cell>
          <cell r="F2658" t="str">
            <v>03. NHI KHOA</v>
          </cell>
          <cell r="G2658" t="str">
            <v>3.776</v>
          </cell>
          <cell r="H2658" t="str">
            <v>Điều trị bằng tia tử ngoại tại chỗ</v>
          </cell>
          <cell r="I2658" t="str">
            <v>Điều trị bằng tia tử ngoại tại chỗ</v>
          </cell>
          <cell r="J2658" t="str">
            <v>Điều trị bằng tia tử ngoại tại chỗ</v>
          </cell>
          <cell r="K2658" t="str">
            <v>C</v>
          </cell>
          <cell r="M2658">
            <v>284</v>
          </cell>
          <cell r="N2658">
            <v>284</v>
          </cell>
          <cell r="P2658" t="str">
            <v>Tử ngoại</v>
          </cell>
          <cell r="Q2658">
            <v>23681</v>
          </cell>
          <cell r="R2658">
            <v>12708</v>
          </cell>
          <cell r="S2658">
            <v>36300</v>
          </cell>
          <cell r="T2658">
            <v>16520.400000000001</v>
          </cell>
          <cell r="U2658">
            <v>40201.4</v>
          </cell>
          <cell r="V2658">
            <v>40200</v>
          </cell>
          <cell r="W2658">
            <v>1608.056</v>
          </cell>
          <cell r="X2658">
            <v>41809.455999999998</v>
          </cell>
        </row>
        <row r="2659">
          <cell r="E2659" t="str">
            <v>37.8C00.0275</v>
          </cell>
          <cell r="F2659" t="str">
            <v>17. PHỤC HỒI CHỨC NĂNG</v>
          </cell>
          <cell r="G2659" t="str">
            <v>17.14</v>
          </cell>
          <cell r="H2659" t="str">
            <v>Điều trị bằng tia tử ngoại tại chỗ</v>
          </cell>
          <cell r="I2659" t="str">
            <v>Điều trị bằng tia tử ngoại tại chỗ</v>
          </cell>
          <cell r="J2659" t="str">
            <v>Điều trị bằng tia tử ngoại tại chỗ</v>
          </cell>
          <cell r="K2659" t="str">
            <v>D</v>
          </cell>
          <cell r="M2659">
            <v>284</v>
          </cell>
          <cell r="N2659">
            <v>284</v>
          </cell>
          <cell r="P2659" t="str">
            <v>Tử ngoại</v>
          </cell>
          <cell r="Q2659">
            <v>23681</v>
          </cell>
          <cell r="R2659">
            <v>12708</v>
          </cell>
          <cell r="S2659">
            <v>36300</v>
          </cell>
          <cell r="T2659">
            <v>16520.400000000001</v>
          </cell>
          <cell r="U2659">
            <v>40201.4</v>
          </cell>
          <cell r="V2659">
            <v>40200</v>
          </cell>
          <cell r="W2659">
            <v>1608.056</v>
          </cell>
          <cell r="X2659">
            <v>41809.455999999998</v>
          </cell>
        </row>
        <row r="2660">
          <cell r="E2660" t="str">
            <v>37.8C00.0275</v>
          </cell>
          <cell r="F2660" t="str">
            <v>03. NHI KHOA</v>
          </cell>
          <cell r="G2660" t="str">
            <v>3.777</v>
          </cell>
          <cell r="H2660" t="str">
            <v>Điều trị bằng tia tử ngoại toàn thân</v>
          </cell>
          <cell r="I2660" t="str">
            <v>Điều trị bằng tia tử ngoại toàn thân</v>
          </cell>
          <cell r="J2660" t="str">
            <v>Điều trị bằng tia tử ngoại toàn thân</v>
          </cell>
          <cell r="K2660" t="str">
            <v>C</v>
          </cell>
          <cell r="L2660" t="str">
            <v>T3</v>
          </cell>
          <cell r="M2660">
            <v>284</v>
          </cell>
          <cell r="N2660">
            <v>284</v>
          </cell>
          <cell r="P2660" t="str">
            <v>Tử ngoại</v>
          </cell>
          <cell r="Q2660">
            <v>23681</v>
          </cell>
          <cell r="R2660">
            <v>12708</v>
          </cell>
          <cell r="S2660">
            <v>36300</v>
          </cell>
          <cell r="T2660">
            <v>16520.400000000001</v>
          </cell>
          <cell r="U2660">
            <v>40201.4</v>
          </cell>
          <cell r="V2660">
            <v>40200</v>
          </cell>
          <cell r="W2660">
            <v>1608.056</v>
          </cell>
          <cell r="X2660">
            <v>41809.455999999998</v>
          </cell>
        </row>
        <row r="2661">
          <cell r="E2661" t="str">
            <v>37.8C00.0280</v>
          </cell>
          <cell r="F2661" t="str">
            <v>03. NHI KHOA</v>
          </cell>
          <cell r="G2661" t="str">
            <v>3.659</v>
          </cell>
          <cell r="H2661" t="str">
            <v>Xoa bóp bấm huyệt điều trị rối loạn cảm giác</v>
          </cell>
          <cell r="I2661" t="str">
            <v>Xoa bóp bấm huyệt điều trị rối loạn cảm giác</v>
          </cell>
          <cell r="J2661" t="str">
            <v>Xoa bóp bấm huyệt điều trị rối loạn cảm giác</v>
          </cell>
          <cell r="K2661" t="str">
            <v>D</v>
          </cell>
          <cell r="L2661" t="str">
            <v>T2</v>
          </cell>
          <cell r="M2661">
            <v>289</v>
          </cell>
          <cell r="N2661">
            <v>289</v>
          </cell>
          <cell r="P2661" t="str">
            <v xml:space="preserve">Xoa bóp bấm huyệt </v>
          </cell>
          <cell r="Q2661">
            <v>47000</v>
          </cell>
          <cell r="R2661">
            <v>22382.608695652201</v>
          </cell>
          <cell r="S2661">
            <v>69300</v>
          </cell>
          <cell r="T2661">
            <v>29097.391304347861</v>
          </cell>
          <cell r="U2661">
            <v>76097.391304347868</v>
          </cell>
          <cell r="V2661">
            <v>76000</v>
          </cell>
          <cell r="W2661">
            <v>3043.8956521739146</v>
          </cell>
          <cell r="X2661">
            <v>79141.286956521784</v>
          </cell>
        </row>
        <row r="2662">
          <cell r="E2662" t="str">
            <v>37.8C00.0275</v>
          </cell>
          <cell r="F2662" t="str">
            <v>17. PHỤC HỒI CHỨC NĂNG</v>
          </cell>
          <cell r="G2662" t="str">
            <v>17.15</v>
          </cell>
          <cell r="H2662" t="str">
            <v>Điều trị bằng tia tử ngoại toàn thân</v>
          </cell>
          <cell r="I2662" t="str">
            <v>Điều trị bằng tia tử ngoại toàn thân</v>
          </cell>
          <cell r="J2662" t="str">
            <v>Điều trị bằng tia tử ngoại toàn thân</v>
          </cell>
          <cell r="K2662" t="str">
            <v>D</v>
          </cell>
          <cell r="L2662" t="str">
            <v>T3</v>
          </cell>
          <cell r="M2662">
            <v>284</v>
          </cell>
          <cell r="N2662">
            <v>284</v>
          </cell>
          <cell r="P2662" t="str">
            <v>Tử ngoại</v>
          </cell>
          <cell r="Q2662">
            <v>23681</v>
          </cell>
          <cell r="R2662">
            <v>12708</v>
          </cell>
          <cell r="S2662">
            <v>36300</v>
          </cell>
          <cell r="T2662">
            <v>16520.400000000001</v>
          </cell>
          <cell r="U2662">
            <v>40201.4</v>
          </cell>
          <cell r="V2662">
            <v>40200</v>
          </cell>
          <cell r="W2662">
            <v>1608.056</v>
          </cell>
          <cell r="X2662">
            <v>41809.455999999998</v>
          </cell>
        </row>
        <row r="2663">
          <cell r="E2663" t="str">
            <v>37.8C00.0280</v>
          </cell>
          <cell r="F2663" t="str">
            <v>03. NHI KHOA</v>
          </cell>
          <cell r="G2663" t="str">
            <v>3.663</v>
          </cell>
          <cell r="H2663" t="str">
            <v>Xoa bóp bấm huyệt điều trị rối loạn chức năng do chấn thương sọ não</v>
          </cell>
          <cell r="I2663" t="str">
            <v>Xoa bóp bấm huyệt điều trị rối loạn chức năng do chấn thương sọ não</v>
          </cell>
          <cell r="J2663" t="str">
            <v>Xoa bóp bấm huyệt điều trị rối loạn chức năng do chấn thương sọ não</v>
          </cell>
          <cell r="K2663" t="str">
            <v>D</v>
          </cell>
          <cell r="L2663" t="str">
            <v>T2</v>
          </cell>
          <cell r="M2663">
            <v>289</v>
          </cell>
          <cell r="N2663">
            <v>289</v>
          </cell>
          <cell r="P2663" t="str">
            <v xml:space="preserve">Xoa bóp bấm huyệt </v>
          </cell>
          <cell r="Q2663">
            <v>47000</v>
          </cell>
          <cell r="R2663">
            <v>22382.608695652201</v>
          </cell>
          <cell r="S2663">
            <v>69300</v>
          </cell>
          <cell r="T2663">
            <v>29097.391304347861</v>
          </cell>
          <cell r="U2663">
            <v>76097.391304347868</v>
          </cell>
          <cell r="V2663">
            <v>76000</v>
          </cell>
          <cell r="W2663">
            <v>3043.8956521739146</v>
          </cell>
          <cell r="X2663">
            <v>79141.286956521784</v>
          </cell>
        </row>
        <row r="2664">
          <cell r="E2664" t="str">
            <v>37.8C00.0280</v>
          </cell>
          <cell r="F2664" t="str">
            <v>03. NHI KHOA</v>
          </cell>
          <cell r="G2664" t="str">
            <v>3.656</v>
          </cell>
          <cell r="H2664" t="str">
            <v>Xoa bóp bấm huyệt điều trị rối loạn đại, tiểu tiện</v>
          </cell>
          <cell r="I2664" t="str">
            <v>Xoa bóp bấm huyệt điều trị rối loạn đại, tiểu tiện</v>
          </cell>
          <cell r="J2664" t="str">
            <v>Xoa bóp bấm huyệt điều trị rối loạn đại, tiểu tiện</v>
          </cell>
          <cell r="K2664" t="str">
            <v>D</v>
          </cell>
          <cell r="L2664" t="str">
            <v>T2</v>
          </cell>
          <cell r="M2664">
            <v>289</v>
          </cell>
          <cell r="N2664">
            <v>289</v>
          </cell>
          <cell r="P2664" t="str">
            <v xml:space="preserve">Xoa bóp bấm huyệt </v>
          </cell>
          <cell r="Q2664">
            <v>47000</v>
          </cell>
          <cell r="R2664">
            <v>22382.608695652201</v>
          </cell>
          <cell r="S2664">
            <v>69300</v>
          </cell>
          <cell r="T2664">
            <v>29097.391304347861</v>
          </cell>
          <cell r="U2664">
            <v>76097.391304347868</v>
          </cell>
          <cell r="V2664">
            <v>76000</v>
          </cell>
          <cell r="W2664">
            <v>3043.8956521739146</v>
          </cell>
          <cell r="X2664">
            <v>79141.286956521784</v>
          </cell>
        </row>
        <row r="2665">
          <cell r="E2665" t="str">
            <v>37.3G02.1870</v>
          </cell>
          <cell r="F2665" t="str">
            <v>03. NHI KHOA</v>
          </cell>
          <cell r="G2665" t="str">
            <v>3.1216</v>
          </cell>
          <cell r="H2665" t="str">
            <v>Điều trị basedow bằng ¹³¹I</v>
          </cell>
          <cell r="I2665" t="str">
            <v>Điều trị basedow bằng ¹³¹I</v>
          </cell>
          <cell r="J2665" t="str">
            <v>Điều trị Basedow bằng I¹³¹</v>
          </cell>
          <cell r="K2665" t="str">
            <v>B</v>
          </cell>
          <cell r="L2665" t="str">
            <v>T1</v>
          </cell>
          <cell r="M2665">
            <v>1886</v>
          </cell>
          <cell r="N2665">
            <v>1886</v>
          </cell>
          <cell r="P2665" t="str">
            <v xml:space="preserve">Điều trị Basedow/ bướu tuyến giáp đơn thuần/ nhân độc tuyến giáp bằng I-131 </v>
          </cell>
          <cell r="Q2665">
            <v>472000</v>
          </cell>
          <cell r="R2665">
            <v>356869.56521739101</v>
          </cell>
          <cell r="S2665">
            <v>828000</v>
          </cell>
          <cell r="T2665">
            <v>463930.4347826083</v>
          </cell>
          <cell r="U2665">
            <v>935930.4347826083</v>
          </cell>
          <cell r="V2665">
            <v>935900</v>
          </cell>
          <cell r="W2665">
            <v>37437.21739130433</v>
          </cell>
          <cell r="X2665">
            <v>973367.65217391262</v>
          </cell>
        </row>
        <row r="2666">
          <cell r="E2666" t="str">
            <v>37.3G02.1870</v>
          </cell>
          <cell r="F2666" t="str">
            <v>19. Y HỌC HẠT NHÂN</v>
          </cell>
          <cell r="G2666" t="str">
            <v>19.341</v>
          </cell>
          <cell r="H2666" t="str">
            <v>Điều trị basedow bằng ¹³¹I</v>
          </cell>
          <cell r="I2666" t="str">
            <v>Điều trị basedow bằng ¹³¹I</v>
          </cell>
          <cell r="J2666" t="str">
            <v>Điều trị Basedow bằng I¹³¹</v>
          </cell>
          <cell r="K2666" t="str">
            <v>B</v>
          </cell>
          <cell r="L2666" t="str">
            <v>T1</v>
          </cell>
          <cell r="M2666">
            <v>1886</v>
          </cell>
          <cell r="N2666">
            <v>1886</v>
          </cell>
          <cell r="P2666" t="str">
            <v xml:space="preserve">Điều trị Basedow/ bướu tuyến giáp đơn thuần/ nhân độc tuyến giáp bằng I-131 </v>
          </cell>
          <cell r="Q2666">
            <v>472000</v>
          </cell>
          <cell r="R2666">
            <v>356869.56521739101</v>
          </cell>
          <cell r="S2666">
            <v>828000</v>
          </cell>
          <cell r="T2666">
            <v>463930.4347826083</v>
          </cell>
          <cell r="U2666">
            <v>935930.4347826083</v>
          </cell>
          <cell r="V2666">
            <v>935900</v>
          </cell>
          <cell r="W2666">
            <v>37437.21739130433</v>
          </cell>
          <cell r="X2666">
            <v>973367.65217391262</v>
          </cell>
        </row>
        <row r="2667">
          <cell r="E2667" t="str">
            <v>37.8C00.0280</v>
          </cell>
          <cell r="F2667" t="str">
            <v>03. NHI KHOA</v>
          </cell>
          <cell r="G2667" t="str">
            <v>3.669</v>
          </cell>
          <cell r="H2667" t="str">
            <v>Xoa bóp bấm huyệt điều trị sa trực tràng</v>
          </cell>
          <cell r="I2667" t="str">
            <v>Xoa bóp bấm huyệt điều trị sa trực tràng</v>
          </cell>
          <cell r="J2667" t="str">
            <v>Xoa bóp bấm huyệt điều trị sa trực tràng</v>
          </cell>
          <cell r="K2667" t="str">
            <v>D</v>
          </cell>
          <cell r="L2667" t="str">
            <v>T2</v>
          </cell>
          <cell r="M2667">
            <v>289</v>
          </cell>
          <cell r="N2667">
            <v>289</v>
          </cell>
          <cell r="P2667" t="str">
            <v xml:space="preserve">Xoa bóp bấm huyệt </v>
          </cell>
          <cell r="Q2667">
            <v>47000</v>
          </cell>
          <cell r="R2667">
            <v>22382.608695652201</v>
          </cell>
          <cell r="S2667">
            <v>69300</v>
          </cell>
          <cell r="T2667">
            <v>29097.391304347861</v>
          </cell>
          <cell r="U2667">
            <v>76097.391304347868</v>
          </cell>
          <cell r="V2667">
            <v>76000</v>
          </cell>
          <cell r="W2667">
            <v>3043.8956521739146</v>
          </cell>
          <cell r="X2667">
            <v>79141.286956521784</v>
          </cell>
        </row>
        <row r="2668">
          <cell r="E2668" t="str">
            <v>37.8C00.0280</v>
          </cell>
          <cell r="F2668" t="str">
            <v>03. NHI KHOA</v>
          </cell>
          <cell r="G2668" t="str">
            <v>3.626</v>
          </cell>
          <cell r="H2668" t="str">
            <v>Xoa bóp bấm huyệt điều trị stress</v>
          </cell>
          <cell r="I2668" t="str">
            <v>Xoa bóp bấm huyệt điều trị stress</v>
          </cell>
          <cell r="J2668" t="str">
            <v>Xoa bóp bấm huyệt điều trị stress</v>
          </cell>
          <cell r="K2668" t="str">
            <v>D</v>
          </cell>
          <cell r="L2668" t="str">
            <v>T2</v>
          </cell>
          <cell r="M2668">
            <v>289</v>
          </cell>
          <cell r="N2668">
            <v>289</v>
          </cell>
          <cell r="P2668" t="str">
            <v xml:space="preserve">Xoa bóp bấm huyệt </v>
          </cell>
          <cell r="Q2668">
            <v>47000</v>
          </cell>
          <cell r="R2668">
            <v>22382.608695652201</v>
          </cell>
          <cell r="S2668">
            <v>69300</v>
          </cell>
          <cell r="T2668">
            <v>29097.391304347861</v>
          </cell>
          <cell r="U2668">
            <v>76097.391304347868</v>
          </cell>
          <cell r="V2668">
            <v>76000</v>
          </cell>
          <cell r="W2668">
            <v>3043.8956521739146</v>
          </cell>
          <cell r="X2668">
            <v>79141.286956521784</v>
          </cell>
        </row>
        <row r="2669">
          <cell r="E2669" t="str">
            <v>37.3G02.1870</v>
          </cell>
          <cell r="F2669" t="str">
            <v>03. NHI KHOA</v>
          </cell>
          <cell r="G2669" t="str">
            <v>3.2802</v>
          </cell>
          <cell r="H2669" t="str">
            <v>Điều trị bệnh basedow bằng ¹³¹I</v>
          </cell>
          <cell r="I2669" t="str">
            <v>Điều trị bệnh basedow bằng ¹³¹I</v>
          </cell>
          <cell r="J2669" t="str">
            <v>Điều trị bệnh Basedow bằng 1 13i</v>
          </cell>
          <cell r="K2669" t="str">
            <v>B</v>
          </cell>
          <cell r="L2669" t="str">
            <v>TDB</v>
          </cell>
          <cell r="M2669">
            <v>1886</v>
          </cell>
          <cell r="N2669">
            <v>1886</v>
          </cell>
          <cell r="P2669" t="str">
            <v xml:space="preserve">Điều trị Basedow/ bướu tuyến giáp đơn thuần/ nhân độc tuyến giáp bằng I-131 </v>
          </cell>
          <cell r="Q2669">
            <v>472000</v>
          </cell>
          <cell r="R2669">
            <v>356869.56521739101</v>
          </cell>
          <cell r="S2669">
            <v>828000</v>
          </cell>
          <cell r="T2669">
            <v>463930.4347826083</v>
          </cell>
          <cell r="U2669">
            <v>935930.4347826083</v>
          </cell>
          <cell r="V2669">
            <v>935900</v>
          </cell>
          <cell r="W2669">
            <v>37437.21739130433</v>
          </cell>
          <cell r="X2669">
            <v>973367.65217391262</v>
          </cell>
        </row>
        <row r="2670">
          <cell r="E2670" t="str">
            <v>37.3G02.1870</v>
          </cell>
          <cell r="F2670" t="str">
            <v>12. UNG BƯỚU</v>
          </cell>
          <cell r="G2670" t="str">
            <v>12.361</v>
          </cell>
          <cell r="H2670" t="str">
            <v>Điều trị bệnh basedow bằng ¹³¹I</v>
          </cell>
          <cell r="I2670" t="str">
            <v>Điều trị bệnh basedow bằng ¹³¹I</v>
          </cell>
          <cell r="J2670" t="str">
            <v>Điều trị bệnh Basedow bằng I 13i</v>
          </cell>
          <cell r="K2670" t="str">
            <v>B</v>
          </cell>
          <cell r="L2670" t="str">
            <v>TDB</v>
          </cell>
          <cell r="M2670">
            <v>1886</v>
          </cell>
          <cell r="N2670">
            <v>1886</v>
          </cell>
          <cell r="P2670" t="str">
            <v xml:space="preserve">Điều trị Basedow/ bướu tuyến giáp đơn thuần/ nhân độc tuyến giáp bằng I-131 </v>
          </cell>
          <cell r="Q2670">
            <v>472000</v>
          </cell>
          <cell r="R2670">
            <v>356869.56521739101</v>
          </cell>
          <cell r="S2670">
            <v>828000</v>
          </cell>
          <cell r="T2670">
            <v>463930.4347826083</v>
          </cell>
          <cell r="U2670">
            <v>935930.4347826083</v>
          </cell>
          <cell r="V2670">
            <v>935900</v>
          </cell>
          <cell r="W2670">
            <v>37437.21739130433</v>
          </cell>
          <cell r="X2670">
            <v>973367.65217391262</v>
          </cell>
        </row>
        <row r="2671">
          <cell r="E2671" t="str">
            <v>37.8C00.0280</v>
          </cell>
          <cell r="F2671" t="str">
            <v>03. NHI KHOA</v>
          </cell>
          <cell r="G2671" t="str">
            <v>3.639</v>
          </cell>
          <cell r="H2671" t="str">
            <v>Xoa bóp bấm huyệt điều trị tăng huyết áp</v>
          </cell>
          <cell r="I2671" t="str">
            <v>Xoa bóp bấm huyệt điều trị tăng huyết áp</v>
          </cell>
          <cell r="J2671" t="str">
            <v>Xoa bóp bấm huyệt điều trị tăng huyết áp</v>
          </cell>
          <cell r="K2671" t="str">
            <v>D</v>
          </cell>
          <cell r="L2671" t="str">
            <v>T2</v>
          </cell>
          <cell r="M2671">
            <v>289</v>
          </cell>
          <cell r="N2671">
            <v>289</v>
          </cell>
          <cell r="P2671" t="str">
            <v xml:space="preserve">Xoa bóp bấm huyệt </v>
          </cell>
          <cell r="Q2671">
            <v>47000</v>
          </cell>
          <cell r="R2671">
            <v>22382.608695652201</v>
          </cell>
          <cell r="S2671">
            <v>69300</v>
          </cell>
          <cell r="T2671">
            <v>29097.391304347861</v>
          </cell>
          <cell r="U2671">
            <v>76097.391304347868</v>
          </cell>
          <cell r="V2671">
            <v>76000</v>
          </cell>
          <cell r="W2671">
            <v>3043.8956521739146</v>
          </cell>
          <cell r="X2671">
            <v>79141.286956521784</v>
          </cell>
        </row>
        <row r="2672">
          <cell r="E2672" t="str">
            <v>37.3G02.1872</v>
          </cell>
          <cell r="F2672" t="str">
            <v>03. NHI KHOA</v>
          </cell>
          <cell r="G2672" t="str">
            <v>3.1236</v>
          </cell>
          <cell r="H2672" t="str">
            <v>Điều trị bệnh đa hồng cầu nguyên phát bằng ³²P</v>
          </cell>
          <cell r="I2672" t="str">
            <v>Điều trị bệnh đa hồng cầu nguyên phát bằng ³²P</v>
          </cell>
          <cell r="J2672" t="str">
            <v>Điều trị bệnh đa hồng cầu nguyên phát bằng ³²P</v>
          </cell>
          <cell r="K2672" t="str">
            <v>B</v>
          </cell>
          <cell r="L2672" t="str">
            <v>T1</v>
          </cell>
          <cell r="M2672">
            <v>1888</v>
          </cell>
          <cell r="N2672">
            <v>1888</v>
          </cell>
          <cell r="P2672" t="str">
            <v>Điều trị bệnh đa hồng cầu nguyên phát/ bệnh Leucose kinh/ giảm đau do ung thư di căn vào xương bằng P-32</v>
          </cell>
          <cell r="Q2672">
            <v>305000</v>
          </cell>
          <cell r="R2672">
            <v>316173.91304347798</v>
          </cell>
          <cell r="S2672">
            <v>621000</v>
          </cell>
          <cell r="T2672">
            <v>411026.08695652138</v>
          </cell>
          <cell r="U2672">
            <v>716026.08695652138</v>
          </cell>
          <cell r="V2672">
            <v>716000</v>
          </cell>
          <cell r="W2672">
            <v>28641.043478260857</v>
          </cell>
          <cell r="X2672">
            <v>744667.13043478224</v>
          </cell>
        </row>
        <row r="2673">
          <cell r="E2673" t="str">
            <v>37.8C00.0280</v>
          </cell>
          <cell r="F2673" t="str">
            <v>03. NHI KHOA</v>
          </cell>
          <cell r="G2673" t="str">
            <v>3.618</v>
          </cell>
          <cell r="H2673" t="str">
            <v>Xoa bóp bấm huyệt điều trị teo cơ</v>
          </cell>
          <cell r="I2673" t="str">
            <v>Xoa bóp bấm huyệt điều trị teo cơ</v>
          </cell>
          <cell r="J2673" t="str">
            <v>Xoa bóp bấm huyệt điều trị teo cơ</v>
          </cell>
          <cell r="K2673" t="str">
            <v>D</v>
          </cell>
          <cell r="L2673" t="str">
            <v>T2</v>
          </cell>
          <cell r="M2673">
            <v>289</v>
          </cell>
          <cell r="N2673">
            <v>289</v>
          </cell>
          <cell r="P2673" t="str">
            <v xml:space="preserve">Xoa bóp bấm huyệt </v>
          </cell>
          <cell r="Q2673">
            <v>47000</v>
          </cell>
          <cell r="R2673">
            <v>22382.608695652201</v>
          </cell>
          <cell r="S2673">
            <v>69300</v>
          </cell>
          <cell r="T2673">
            <v>29097.391304347861</v>
          </cell>
          <cell r="U2673">
            <v>76097.391304347868</v>
          </cell>
          <cell r="V2673">
            <v>76000</v>
          </cell>
          <cell r="W2673">
            <v>3043.8956521739146</v>
          </cell>
          <cell r="X2673">
            <v>79141.286956521784</v>
          </cell>
        </row>
        <row r="2674">
          <cell r="E2674" t="str">
            <v>37.8C00.0280</v>
          </cell>
          <cell r="F2674" t="str">
            <v>03. NHI KHOA</v>
          </cell>
          <cell r="G2674" t="str">
            <v>3.627</v>
          </cell>
          <cell r="H2674" t="str">
            <v>Xoa bóp bấm huyệt điều trị thiếu máu não mạn tính</v>
          </cell>
          <cell r="I2674" t="str">
            <v>Xoa bóp bấm huyệt điều trị thiếu máu não mạn tính</v>
          </cell>
          <cell r="J2674" t="str">
            <v>Xoa bóp bấm huyệt điều trị thiếu máu não mạn tính</v>
          </cell>
          <cell r="K2674" t="str">
            <v>D</v>
          </cell>
          <cell r="L2674" t="str">
            <v>T2</v>
          </cell>
          <cell r="M2674">
            <v>289</v>
          </cell>
          <cell r="N2674">
            <v>289</v>
          </cell>
          <cell r="P2674" t="str">
            <v xml:space="preserve">Xoa bóp bấm huyệt </v>
          </cell>
          <cell r="Q2674">
            <v>47000</v>
          </cell>
          <cell r="R2674">
            <v>22382.608695652201</v>
          </cell>
          <cell r="S2674">
            <v>69300</v>
          </cell>
          <cell r="T2674">
            <v>29097.391304347861</v>
          </cell>
          <cell r="U2674">
            <v>76097.391304347868</v>
          </cell>
          <cell r="V2674">
            <v>76000</v>
          </cell>
          <cell r="W2674">
            <v>3043.8956521739146</v>
          </cell>
          <cell r="X2674">
            <v>79141.286956521784</v>
          </cell>
        </row>
        <row r="2675">
          <cell r="E2675" t="str">
            <v>37.8C00.0280</v>
          </cell>
          <cell r="F2675" t="str">
            <v>03. NHI KHOA</v>
          </cell>
          <cell r="G2675" t="str">
            <v>3.647</v>
          </cell>
          <cell r="H2675" t="str">
            <v>Xoa bóp bấm huyệt điều trị thoái hóa khớp</v>
          </cell>
          <cell r="I2675" t="str">
            <v>Xoa bóp bấm huyệt điều trị thoái hóa khớp</v>
          </cell>
          <cell r="J2675" t="str">
            <v>Xoa bóp bấm huyệt điều trị thoái hoá khớp</v>
          </cell>
          <cell r="K2675" t="str">
            <v>D</v>
          </cell>
          <cell r="L2675" t="str">
            <v>T2</v>
          </cell>
          <cell r="M2675">
            <v>289</v>
          </cell>
          <cell r="N2675">
            <v>289</v>
          </cell>
          <cell r="P2675" t="str">
            <v xml:space="preserve">Xoa bóp bấm huyệt </v>
          </cell>
          <cell r="Q2675">
            <v>47000</v>
          </cell>
          <cell r="R2675">
            <v>22382.608695652201</v>
          </cell>
          <cell r="S2675">
            <v>69300</v>
          </cell>
          <cell r="T2675">
            <v>29097.391304347861</v>
          </cell>
          <cell r="U2675">
            <v>76097.391304347868</v>
          </cell>
          <cell r="V2675">
            <v>76000</v>
          </cell>
          <cell r="W2675">
            <v>3043.8956521739146</v>
          </cell>
          <cell r="X2675">
            <v>79141.286956521784</v>
          </cell>
        </row>
        <row r="2676">
          <cell r="E2676" t="str">
            <v>37.3G02.1872</v>
          </cell>
          <cell r="F2676" t="str">
            <v>19. Y HỌC HẠT NHÂN</v>
          </cell>
          <cell r="G2676" t="str">
            <v>19.363</v>
          </cell>
          <cell r="H2676" t="str">
            <v>Điều trị bệnh đa hồng cầu nguyên phát bằng ³²P</v>
          </cell>
          <cell r="I2676" t="str">
            <v>Điều trị bệnh đa hồng cầu nguyên phát bằng ³²P</v>
          </cell>
          <cell r="J2676" t="str">
            <v>Điều trị bệnh đa hồng cầu nguyên phát bằng ³²P</v>
          </cell>
          <cell r="K2676" t="str">
            <v>B</v>
          </cell>
          <cell r="L2676" t="str">
            <v>T1</v>
          </cell>
          <cell r="M2676">
            <v>1888</v>
          </cell>
          <cell r="N2676">
            <v>1888</v>
          </cell>
          <cell r="P2676" t="str">
            <v>Điều trị bệnh đa hồng cầu nguyên phát/ bệnh Leucose kinh/ giảm đau do ung thư di căn vào xương bằng P-32</v>
          </cell>
          <cell r="Q2676">
            <v>305000</v>
          </cell>
          <cell r="R2676">
            <v>316173.91304347798</v>
          </cell>
          <cell r="S2676">
            <v>621000</v>
          </cell>
          <cell r="T2676">
            <v>411026.08695652138</v>
          </cell>
          <cell r="U2676">
            <v>716026.08695652138</v>
          </cell>
          <cell r="V2676">
            <v>716000</v>
          </cell>
          <cell r="W2676">
            <v>28641.043478260857</v>
          </cell>
          <cell r="X2676">
            <v>744667.13043478224</v>
          </cell>
        </row>
        <row r="2677">
          <cell r="E2677" t="str">
            <v>37.3G02.1872</v>
          </cell>
          <cell r="F2677" t="str">
            <v>03. NHI KHOA</v>
          </cell>
          <cell r="G2677" t="str">
            <v>3.1237</v>
          </cell>
          <cell r="H2677" t="str">
            <v>Điều trị bệnh Leucose kinh bằng ³²P</v>
          </cell>
          <cell r="I2677" t="str">
            <v>Điều trị bệnh Leucose kinh bằng ³²P</v>
          </cell>
          <cell r="J2677" t="str">
            <v>Điều trị bệnh Leucose kinh bằng P-32</v>
          </cell>
          <cell r="K2677" t="str">
            <v>B</v>
          </cell>
          <cell r="L2677" t="str">
            <v>T1</v>
          </cell>
          <cell r="M2677">
            <v>1888</v>
          </cell>
          <cell r="N2677">
            <v>1888</v>
          </cell>
          <cell r="P2677" t="str">
            <v>Điều trị bệnh đa hồng cầu nguyên phát/ bệnh Leucose kinh/ giảm đau do ung thư di căn vào xương bằng P-32</v>
          </cell>
          <cell r="Q2677">
            <v>305000</v>
          </cell>
          <cell r="R2677">
            <v>316173.91304347798</v>
          </cell>
          <cell r="S2677">
            <v>621000</v>
          </cell>
          <cell r="T2677">
            <v>411026.08695652138</v>
          </cell>
          <cell r="U2677">
            <v>716026.08695652138</v>
          </cell>
          <cell r="V2677">
            <v>716000</v>
          </cell>
          <cell r="W2677">
            <v>28641.043478260857</v>
          </cell>
          <cell r="X2677">
            <v>744667.13043478224</v>
          </cell>
        </row>
        <row r="2678">
          <cell r="E2678" t="str">
            <v>37.8C00.0280</v>
          </cell>
          <cell r="F2678" t="str">
            <v>03. NHI KHOA</v>
          </cell>
          <cell r="G2678" t="str">
            <v>3.655</v>
          </cell>
          <cell r="H2678" t="str">
            <v>Xoa bóp bấm huyệt điều trị viêm co cứng cơ delta</v>
          </cell>
          <cell r="I2678" t="str">
            <v>Xoa bóp bấm huyệt điều trị viêm co cứng cơ delta</v>
          </cell>
          <cell r="J2678" t="str">
            <v>Xoa bóp bấm huyệt điều trị viêm co cứng cơ delta</v>
          </cell>
          <cell r="K2678" t="str">
            <v>D</v>
          </cell>
          <cell r="L2678" t="str">
            <v>T2</v>
          </cell>
          <cell r="M2678">
            <v>289</v>
          </cell>
          <cell r="N2678">
            <v>289</v>
          </cell>
          <cell r="P2678" t="str">
            <v xml:space="preserve">Xoa bóp bấm huyệt </v>
          </cell>
          <cell r="Q2678">
            <v>47000</v>
          </cell>
          <cell r="R2678">
            <v>22382.608695652201</v>
          </cell>
          <cell r="S2678">
            <v>69300</v>
          </cell>
          <cell r="T2678">
            <v>29097.391304347861</v>
          </cell>
          <cell r="U2678">
            <v>76097.391304347868</v>
          </cell>
          <cell r="V2678">
            <v>76000</v>
          </cell>
          <cell r="W2678">
            <v>3043.8956521739146</v>
          </cell>
          <cell r="X2678">
            <v>79141.286956521784</v>
          </cell>
        </row>
        <row r="2679">
          <cell r="E2679" t="str">
            <v>37.3G02.1872</v>
          </cell>
          <cell r="F2679" t="str">
            <v>19. Y HỌC HẠT NHÂN</v>
          </cell>
          <cell r="G2679" t="str">
            <v>19.364</v>
          </cell>
          <cell r="H2679" t="str">
            <v>Điều trị bệnh Leucose kinh bằng ³²P</v>
          </cell>
          <cell r="I2679" t="str">
            <v>Điều trị bệnh Leucose kinh bằng ³²P</v>
          </cell>
          <cell r="J2679" t="str">
            <v>Điều trị bệnh Leucose kinh bằng P-32</v>
          </cell>
          <cell r="K2679" t="str">
            <v>B</v>
          </cell>
          <cell r="L2679" t="str">
            <v>T1</v>
          </cell>
          <cell r="M2679">
            <v>1888</v>
          </cell>
          <cell r="N2679">
            <v>1888</v>
          </cell>
          <cell r="P2679" t="str">
            <v>Điều trị bệnh đa hồng cầu nguyên phát/ bệnh Leucose kinh/ giảm đau do ung thư di căn vào xương bằng P-32</v>
          </cell>
          <cell r="Q2679">
            <v>305000</v>
          </cell>
          <cell r="R2679">
            <v>316173.91304347798</v>
          </cell>
          <cell r="S2679">
            <v>621000</v>
          </cell>
          <cell r="T2679">
            <v>411026.08695652138</v>
          </cell>
          <cell r="U2679">
            <v>716026.08695652138</v>
          </cell>
          <cell r="V2679">
            <v>716000</v>
          </cell>
          <cell r="W2679">
            <v>28641.043478260857</v>
          </cell>
          <cell r="X2679">
            <v>744667.13043478224</v>
          </cell>
        </row>
        <row r="2680">
          <cell r="E2680" t="str">
            <v>37.3G02.1870</v>
          </cell>
          <cell r="F2680" t="str">
            <v>03. NHI KHOA</v>
          </cell>
          <cell r="G2680" t="str">
            <v>3.1218</v>
          </cell>
          <cell r="H2680" t="str">
            <v>Điều trị bướu nhân độc tuyến giáp bằng ¹³¹I</v>
          </cell>
          <cell r="I2680" t="str">
            <v>Điều trị bướu nhân độc tuyến giáp bằng ¹³¹I</v>
          </cell>
          <cell r="J2680" t="str">
            <v>Điều trị bướu nhân độc tuyến giáp bằng I¹³¹</v>
          </cell>
          <cell r="K2680" t="str">
            <v>B</v>
          </cell>
          <cell r="L2680" t="str">
            <v>T1</v>
          </cell>
          <cell r="M2680">
            <v>1886</v>
          </cell>
          <cell r="N2680">
            <v>1886</v>
          </cell>
          <cell r="P2680" t="str">
            <v xml:space="preserve">Điều trị Basedow/ bướu tuyến giáp đơn thuần/ nhân độc tuyến giáp bằng I-131 </v>
          </cell>
          <cell r="Q2680">
            <v>472000</v>
          </cell>
          <cell r="R2680">
            <v>356869.56521739101</v>
          </cell>
          <cell r="S2680">
            <v>828000</v>
          </cell>
          <cell r="T2680">
            <v>463930.4347826083</v>
          </cell>
          <cell r="U2680">
            <v>935930.4347826083</v>
          </cell>
          <cell r="V2680">
            <v>935900</v>
          </cell>
          <cell r="W2680">
            <v>37437.21739130433</v>
          </cell>
          <cell r="X2680">
            <v>973367.65217391262</v>
          </cell>
        </row>
        <row r="2681">
          <cell r="E2681" t="str">
            <v>37.3G02.1870</v>
          </cell>
          <cell r="F2681" t="str">
            <v>12. UNG BƯỚU</v>
          </cell>
          <cell r="G2681" t="str">
            <v>12.360</v>
          </cell>
          <cell r="H2681" t="str">
            <v>Điều trị bướu nhân độc tuyến giáp bằng ¹³¹I</v>
          </cell>
          <cell r="I2681" t="str">
            <v>Điều trị bướu nhân độc tuyến giáp bằng ¹³¹I</v>
          </cell>
          <cell r="J2681" t="str">
            <v>Điều trị bướu nhân độc tuyến giáp bằng I 13i</v>
          </cell>
          <cell r="K2681" t="str">
            <v>A</v>
          </cell>
          <cell r="L2681" t="str">
            <v>TDB</v>
          </cell>
          <cell r="M2681">
            <v>1886</v>
          </cell>
          <cell r="N2681">
            <v>1886</v>
          </cell>
          <cell r="P2681" t="str">
            <v xml:space="preserve">Điều trị Basedow/ bướu tuyến giáp đơn thuần/ nhân độc tuyến giáp bằng I-131 </v>
          </cell>
          <cell r="Q2681">
            <v>472000</v>
          </cell>
          <cell r="R2681">
            <v>356869.56521739101</v>
          </cell>
          <cell r="S2681">
            <v>828000</v>
          </cell>
          <cell r="T2681">
            <v>463930.4347826083</v>
          </cell>
          <cell r="U2681">
            <v>935930.4347826083</v>
          </cell>
          <cell r="V2681">
            <v>935900</v>
          </cell>
          <cell r="W2681">
            <v>37437.21739130433</v>
          </cell>
          <cell r="X2681">
            <v>973367.65217391262</v>
          </cell>
        </row>
        <row r="2682">
          <cell r="E2682" t="str">
            <v>37.3G02.1870</v>
          </cell>
          <cell r="F2682" t="str">
            <v>19. Y HỌC HẠT NHÂN</v>
          </cell>
          <cell r="G2682" t="str">
            <v>19.343</v>
          </cell>
          <cell r="H2682" t="str">
            <v>Điều trị bướu nhân độc tuyến giáp bằng ¹³¹I</v>
          </cell>
          <cell r="I2682" t="str">
            <v>Điều trị bướu nhân độc tuyến giáp bằng ¹³¹I</v>
          </cell>
          <cell r="J2682" t="str">
            <v>Điều trị bướu nhân độc tuyến giáp bằng I¹³¹</v>
          </cell>
          <cell r="K2682" t="str">
            <v>B</v>
          </cell>
          <cell r="L2682" t="str">
            <v>T1</v>
          </cell>
          <cell r="M2682">
            <v>1886</v>
          </cell>
          <cell r="N2682">
            <v>1886</v>
          </cell>
          <cell r="P2682" t="str">
            <v xml:space="preserve">Điều trị Basedow/ bướu tuyến giáp đơn thuần/ nhân độc tuyến giáp bằng I-131 </v>
          </cell>
          <cell r="Q2682">
            <v>472000</v>
          </cell>
          <cell r="R2682">
            <v>356869.56521739101</v>
          </cell>
          <cell r="S2682">
            <v>828000</v>
          </cell>
          <cell r="T2682">
            <v>463930.4347826083</v>
          </cell>
          <cell r="U2682">
            <v>935930.4347826083</v>
          </cell>
          <cell r="V2682">
            <v>935900</v>
          </cell>
          <cell r="W2682">
            <v>37437.21739130433</v>
          </cell>
          <cell r="X2682">
            <v>973367.65217391262</v>
          </cell>
        </row>
        <row r="2683">
          <cell r="E2683" t="str">
            <v>37.8C00.0280</v>
          </cell>
          <cell r="F2683" t="str">
            <v>8. Y HỌC CỔ TRUYỀN</v>
          </cell>
          <cell r="G2683" t="str">
            <v>8.483</v>
          </cell>
          <cell r="H2683" t="str">
            <v>Xoa bóp bấm huyệt bằng tay</v>
          </cell>
          <cell r="I2683" t="str">
            <v>Xoa bóp bấm huyệt bằng tay</v>
          </cell>
          <cell r="J2683" t="str">
            <v>Xoa bóp bấm huyệt bằng tay</v>
          </cell>
          <cell r="K2683" t="str">
            <v>D</v>
          </cell>
          <cell r="L2683" t="str">
            <v>T2</v>
          </cell>
          <cell r="M2683">
            <v>289</v>
          </cell>
          <cell r="N2683">
            <v>289</v>
          </cell>
          <cell r="P2683" t="str">
            <v xml:space="preserve">Xoa bóp bấm huyệt </v>
          </cell>
          <cell r="Q2683">
            <v>47000</v>
          </cell>
          <cell r="R2683">
            <v>22382.608695652201</v>
          </cell>
          <cell r="S2683">
            <v>69300</v>
          </cell>
          <cell r="T2683">
            <v>29097.391304347861</v>
          </cell>
          <cell r="U2683">
            <v>76097.391304347868</v>
          </cell>
          <cell r="V2683">
            <v>76000</v>
          </cell>
          <cell r="W2683">
            <v>3043.8956521739146</v>
          </cell>
          <cell r="X2683">
            <v>79141.286956521784</v>
          </cell>
        </row>
        <row r="2684">
          <cell r="E2684" t="str">
            <v>37.8C00.0280</v>
          </cell>
          <cell r="F2684" t="str">
            <v>8. Y HỌC CỔ TRUYỀN</v>
          </cell>
          <cell r="G2684" t="str">
            <v>8.399</v>
          </cell>
          <cell r="H2684" t="str">
            <v>Xoa bóp bấm huyệt điều trị bệnh tự kỷ ở trẻ em</v>
          </cell>
          <cell r="I2684" t="str">
            <v>Xoa bóp bấm huyệt điều trị bệnh tự kỷ ở trẻ em</v>
          </cell>
          <cell r="J2684" t="str">
            <v>Xoa bóp bấm huyệt điều trị bệnh tự kỷ ở trẻ em</v>
          </cell>
          <cell r="K2684" t="str">
            <v>C</v>
          </cell>
          <cell r="L2684" t="str">
            <v>T2</v>
          </cell>
          <cell r="M2684">
            <v>289</v>
          </cell>
          <cell r="N2684">
            <v>289</v>
          </cell>
          <cell r="P2684" t="str">
            <v xml:space="preserve">Xoa bóp bấm huyệt </v>
          </cell>
          <cell r="Q2684">
            <v>47000</v>
          </cell>
          <cell r="R2684">
            <v>22382.608695652201</v>
          </cell>
          <cell r="S2684">
            <v>69300</v>
          </cell>
          <cell r="T2684">
            <v>29097.391304347861</v>
          </cell>
          <cell r="U2684">
            <v>76097.391304347868</v>
          </cell>
          <cell r="V2684">
            <v>76000</v>
          </cell>
          <cell r="W2684">
            <v>3043.8956521739146</v>
          </cell>
          <cell r="X2684">
            <v>79141.286956521784</v>
          </cell>
        </row>
        <row r="2685">
          <cell r="E2685" t="str">
            <v>37.8C00.0280</v>
          </cell>
          <cell r="F2685" t="str">
            <v>8. Y HỌC CỔ TRUYỀN</v>
          </cell>
          <cell r="G2685" t="str">
            <v>8.444</v>
          </cell>
          <cell r="H2685" t="str">
            <v>Xoa bóp bấm huyệt điều trị béo phì</v>
          </cell>
          <cell r="I2685" t="str">
            <v>Xoa bóp bấm huyệt điều trị béo phì</v>
          </cell>
          <cell r="J2685" t="str">
            <v>Xoa bóp bấm huyệt điều trị béo phì</v>
          </cell>
          <cell r="K2685" t="str">
            <v>D</v>
          </cell>
          <cell r="L2685" t="str">
            <v>T2</v>
          </cell>
          <cell r="M2685">
            <v>289</v>
          </cell>
          <cell r="N2685">
            <v>289</v>
          </cell>
          <cell r="P2685" t="str">
            <v xml:space="preserve">Xoa bóp bấm huyệt </v>
          </cell>
          <cell r="Q2685">
            <v>47000</v>
          </cell>
          <cell r="R2685">
            <v>22382.608695652201</v>
          </cell>
          <cell r="S2685">
            <v>69300</v>
          </cell>
          <cell r="T2685">
            <v>29097.391304347861</v>
          </cell>
          <cell r="U2685">
            <v>76097.391304347868</v>
          </cell>
          <cell r="V2685">
            <v>76000</v>
          </cell>
          <cell r="W2685">
            <v>3043.8956521739146</v>
          </cell>
          <cell r="X2685">
            <v>79141.286956521784</v>
          </cell>
        </row>
        <row r="2686">
          <cell r="E2686" t="str">
            <v>37.8C00.0280</v>
          </cell>
          <cell r="F2686" t="str">
            <v>8. Y HỌC CỔ TRUYỀN</v>
          </cell>
          <cell r="G2686" t="str">
            <v>8.442</v>
          </cell>
          <cell r="H2686" t="str">
            <v>Xoa bóp bấm huyệt điều trị bí đái cơ năng</v>
          </cell>
          <cell r="I2686" t="str">
            <v>Xoa bóp bấm huyệt điều trị bí đái cơ năng</v>
          </cell>
          <cell r="J2686" t="str">
            <v>Xoa bóp bấm huyệt điều trị bí đái cơ năng</v>
          </cell>
          <cell r="K2686" t="str">
            <v>D</v>
          </cell>
          <cell r="L2686" t="str">
            <v>T2</v>
          </cell>
          <cell r="M2686">
            <v>289</v>
          </cell>
          <cell r="N2686">
            <v>289</v>
          </cell>
          <cell r="P2686" t="str">
            <v xml:space="preserve">Xoa bóp bấm huyệt </v>
          </cell>
          <cell r="Q2686">
            <v>47000</v>
          </cell>
          <cell r="R2686">
            <v>22382.608695652201</v>
          </cell>
          <cell r="S2686">
            <v>69300</v>
          </cell>
          <cell r="T2686">
            <v>29097.391304347861</v>
          </cell>
          <cell r="U2686">
            <v>76097.391304347868</v>
          </cell>
          <cell r="V2686">
            <v>76000</v>
          </cell>
          <cell r="W2686">
            <v>3043.8956521739146</v>
          </cell>
          <cell r="X2686">
            <v>79141.286956521784</v>
          </cell>
        </row>
        <row r="2687">
          <cell r="E2687" t="str">
            <v>37.8C00.0280</v>
          </cell>
          <cell r="F2687" t="str">
            <v>8. Y HỌC CỔ TRUYỀN</v>
          </cell>
          <cell r="G2687" t="str">
            <v>8.394</v>
          </cell>
          <cell r="H2687" t="str">
            <v>Xoa bóp bấm huyệt điều trị chậm phát triển trí tuệ ở trẻ bại não</v>
          </cell>
          <cell r="I2687" t="str">
            <v>Xoa bóp bấm huyệt điều trị chậm phát triển trí tuệ ở trẻ bại não</v>
          </cell>
          <cell r="J2687" t="str">
            <v>Xoa bóp bấm huyệt điều trị chậm phát triển trí tuệ ở trẻ bại não</v>
          </cell>
          <cell r="K2687" t="str">
            <v>D</v>
          </cell>
          <cell r="L2687" t="str">
            <v>T2</v>
          </cell>
          <cell r="M2687">
            <v>289</v>
          </cell>
          <cell r="N2687">
            <v>289</v>
          </cell>
          <cell r="P2687" t="str">
            <v xml:space="preserve">Xoa bóp bấm huyệt </v>
          </cell>
          <cell r="Q2687">
            <v>47000</v>
          </cell>
          <cell r="R2687">
            <v>22382.608695652201</v>
          </cell>
          <cell r="S2687">
            <v>69300</v>
          </cell>
          <cell r="T2687">
            <v>29097.391304347861</v>
          </cell>
          <cell r="U2687">
            <v>76097.391304347868</v>
          </cell>
          <cell r="V2687">
            <v>76000</v>
          </cell>
          <cell r="W2687">
            <v>3043.8956521739146</v>
          </cell>
          <cell r="X2687">
            <v>79141.286956521784</v>
          </cell>
        </row>
        <row r="2688">
          <cell r="E2688" t="str">
            <v>37.8C00.0280</v>
          </cell>
          <cell r="F2688" t="str">
            <v>8. Y HỌC CỔ TRUYỀN</v>
          </cell>
          <cell r="G2688" t="str">
            <v>8.398</v>
          </cell>
          <cell r="H2688" t="str">
            <v>Xoa bóp bấm huyệt điều trị choáng, ngất</v>
          </cell>
          <cell r="I2688" t="str">
            <v>Xoa bóp bấm huyệt điều trị choáng, ngất</v>
          </cell>
          <cell r="J2688" t="str">
            <v>Xoa bóp bấm huyệt điều trị choáng, ngất</v>
          </cell>
          <cell r="K2688" t="str">
            <v>D</v>
          </cell>
          <cell r="L2688" t="str">
            <v>T2</v>
          </cell>
          <cell r="M2688">
            <v>289</v>
          </cell>
          <cell r="N2688">
            <v>289</v>
          </cell>
          <cell r="P2688" t="str">
            <v xml:space="preserve">Xoa bóp bấm huyệt </v>
          </cell>
          <cell r="Q2688">
            <v>47000</v>
          </cell>
          <cell r="R2688">
            <v>22382.608695652201</v>
          </cell>
          <cell r="S2688">
            <v>69300</v>
          </cell>
          <cell r="T2688">
            <v>29097.391304347861</v>
          </cell>
          <cell r="U2688">
            <v>76097.391304347868</v>
          </cell>
          <cell r="V2688">
            <v>76000</v>
          </cell>
          <cell r="W2688">
            <v>3043.8956521739146</v>
          </cell>
          <cell r="X2688">
            <v>79141.286956521784</v>
          </cell>
        </row>
        <row r="2689">
          <cell r="E2689" t="str">
            <v>37.8C00.0280</v>
          </cell>
          <cell r="F2689" t="str">
            <v>8. Y HỌC CỔ TRUYỀN</v>
          </cell>
          <cell r="G2689" t="str">
            <v>8.433</v>
          </cell>
          <cell r="H2689" t="str">
            <v>Xoa bóp bấm huyệt điều trị chứng tic cơ mặt</v>
          </cell>
          <cell r="I2689" t="str">
            <v>Xoa bóp bấm huyệt điều trị chứng tic cơ mặt</v>
          </cell>
          <cell r="J2689" t="str">
            <v>Xoa bóp bấm huyệt điều trị chứng tic cơ mặt</v>
          </cell>
          <cell r="K2689" t="str">
            <v>D</v>
          </cell>
          <cell r="L2689" t="str">
            <v>T2</v>
          </cell>
          <cell r="M2689">
            <v>289</v>
          </cell>
          <cell r="N2689">
            <v>289</v>
          </cell>
          <cell r="P2689" t="str">
            <v xml:space="preserve">Xoa bóp bấm huyệt </v>
          </cell>
          <cell r="Q2689">
            <v>47000</v>
          </cell>
          <cell r="R2689">
            <v>22382.608695652201</v>
          </cell>
          <cell r="S2689">
            <v>69300</v>
          </cell>
          <cell r="T2689">
            <v>29097.391304347861</v>
          </cell>
          <cell r="U2689">
            <v>76097.391304347868</v>
          </cell>
          <cell r="V2689">
            <v>76000</v>
          </cell>
          <cell r="W2689">
            <v>3043.8956521739146</v>
          </cell>
          <cell r="X2689">
            <v>79141.286956521784</v>
          </cell>
        </row>
        <row r="2690">
          <cell r="E2690" t="str">
            <v>37.3G02.1870</v>
          </cell>
          <cell r="F2690" t="str">
            <v>03. NHI KHOA</v>
          </cell>
          <cell r="G2690" t="str">
            <v>3.1217</v>
          </cell>
          <cell r="H2690" t="str">
            <v>Điều trị bướu tuyến giáp đơn thuần bằng ¹³¹I</v>
          </cell>
          <cell r="I2690" t="str">
            <v>Điều trị bướu tuyến giáp đơn thuần bằng ¹³¹I</v>
          </cell>
          <cell r="J2690" t="str">
            <v>Điều trị bướu tuyến giáp đơn thuần bằng I¹³¹</v>
          </cell>
          <cell r="K2690" t="str">
            <v>B</v>
          </cell>
          <cell r="L2690" t="str">
            <v>T1</v>
          </cell>
          <cell r="M2690">
            <v>1886</v>
          </cell>
          <cell r="N2690">
            <v>1886</v>
          </cell>
          <cell r="P2690" t="str">
            <v xml:space="preserve">Điều trị Basedow/ bướu tuyến giáp đơn thuần/ nhân độc tuyến giáp bằng I-131 </v>
          </cell>
          <cell r="Q2690">
            <v>472000</v>
          </cell>
          <cell r="R2690">
            <v>356869.56521739101</v>
          </cell>
          <cell r="S2690">
            <v>828000</v>
          </cell>
          <cell r="T2690">
            <v>463930.4347826083</v>
          </cell>
          <cell r="U2690">
            <v>935930.4347826083</v>
          </cell>
          <cell r="V2690">
            <v>935900</v>
          </cell>
          <cell r="W2690">
            <v>37437.21739130433</v>
          </cell>
          <cell r="X2690">
            <v>973367.65217391262</v>
          </cell>
        </row>
        <row r="2691">
          <cell r="E2691" t="str">
            <v>37.3G02.1870</v>
          </cell>
          <cell r="F2691" t="str">
            <v>19. Y HỌC HẠT NHÂN</v>
          </cell>
          <cell r="G2691" t="str">
            <v>19.342</v>
          </cell>
          <cell r="H2691" t="str">
            <v>Điều trị bướu tuyến giáp đơn thuần bằng ¹³¹I</v>
          </cell>
          <cell r="I2691" t="str">
            <v>Điều trị bướu tuyến giáp đơn thuần bằng ¹³¹I</v>
          </cell>
          <cell r="J2691" t="str">
            <v>Điều trị bướu tuyến giáp đơn thuần bằng I¹³¹</v>
          </cell>
          <cell r="K2691" t="str">
            <v>B</v>
          </cell>
          <cell r="L2691" t="str">
            <v>T1</v>
          </cell>
          <cell r="M2691">
            <v>1886</v>
          </cell>
          <cell r="N2691">
            <v>1886</v>
          </cell>
          <cell r="P2691" t="str">
            <v xml:space="preserve">Điều trị Basedow/ bướu tuyến giáp đơn thuần/ nhân độc tuyến giáp bằng I-131 </v>
          </cell>
          <cell r="Q2691">
            <v>472000</v>
          </cell>
          <cell r="R2691">
            <v>356869.56521739101</v>
          </cell>
          <cell r="S2691">
            <v>828000</v>
          </cell>
          <cell r="T2691">
            <v>463930.4347826083</v>
          </cell>
          <cell r="U2691">
            <v>935930.4347826083</v>
          </cell>
          <cell r="V2691">
            <v>935900</v>
          </cell>
          <cell r="W2691">
            <v>37437.21739130433</v>
          </cell>
          <cell r="X2691">
            <v>973367.65217391262</v>
          </cell>
        </row>
        <row r="2692">
          <cell r="E2692" t="str">
            <v>37.8D07.0816</v>
          </cell>
          <cell r="F2692" t="str">
            <v>03. NHI KHOA</v>
          </cell>
          <cell r="G2692" t="str">
            <v>3.1627</v>
          </cell>
          <cell r="H2692" t="str">
            <v>Điều trị di lệch góc mắt</v>
          </cell>
          <cell r="I2692" t="str">
            <v>Điều trị di lệch góc mắt</v>
          </cell>
          <cell r="J2692" t="str">
            <v>Điều trị di lệch góc mắt</v>
          </cell>
          <cell r="K2692" t="str">
            <v>B</v>
          </cell>
          <cell r="L2692" t="str">
            <v>P1</v>
          </cell>
          <cell r="M2692">
            <v>826</v>
          </cell>
          <cell r="N2692">
            <v>826</v>
          </cell>
          <cell r="P2692" t="str">
            <v>Phẫu thuật Epicanthus (1 mắt)</v>
          </cell>
          <cell r="Q2692">
            <v>682000</v>
          </cell>
          <cell r="R2692">
            <v>190956.52173913</v>
          </cell>
          <cell r="S2692">
            <v>872000</v>
          </cell>
          <cell r="T2692">
            <v>248243.47826086899</v>
          </cell>
          <cell r="U2692">
            <v>930243.47826086893</v>
          </cell>
          <cell r="V2692">
            <v>930200</v>
          </cell>
          <cell r="W2692">
            <v>37209.739130434755</v>
          </cell>
          <cell r="X2692">
            <v>967453.21739130374</v>
          </cell>
        </row>
        <row r="2693">
          <cell r="E2693" t="str">
            <v>37.8D07.0816</v>
          </cell>
          <cell r="F2693" t="str">
            <v>14. MẮT</v>
          </cell>
          <cell r="G2693" t="str">
            <v>14.141</v>
          </cell>
          <cell r="H2693" t="str">
            <v>Điều trị di lệch góc mắt</v>
          </cell>
          <cell r="I2693" t="str">
            <v>Điều trị di lệch góc mắt</v>
          </cell>
          <cell r="J2693" t="str">
            <v>Điều trị di lệch góc mắt</v>
          </cell>
          <cell r="K2693" t="str">
            <v>B</v>
          </cell>
          <cell r="L2693" t="str">
            <v>P1</v>
          </cell>
          <cell r="M2693">
            <v>826</v>
          </cell>
          <cell r="N2693">
            <v>826</v>
          </cell>
          <cell r="P2693" t="str">
            <v>Phẫu thuật Epicanthus (1 mắt)</v>
          </cell>
          <cell r="Q2693">
            <v>682000</v>
          </cell>
          <cell r="R2693">
            <v>190956.52173913</v>
          </cell>
          <cell r="S2693">
            <v>872000</v>
          </cell>
          <cell r="T2693">
            <v>248243.47826086899</v>
          </cell>
          <cell r="U2693">
            <v>930243.47826086893</v>
          </cell>
          <cell r="V2693">
            <v>930200</v>
          </cell>
          <cell r="W2693">
            <v>37209.739130434755</v>
          </cell>
          <cell r="X2693">
            <v>967453.21739130374</v>
          </cell>
        </row>
        <row r="2694">
          <cell r="E2694" t="str">
            <v>37.8C00.0280</v>
          </cell>
          <cell r="F2694" t="str">
            <v>8. Y HỌC CỔ TRUYỀN</v>
          </cell>
          <cell r="G2694" t="str">
            <v>8.437</v>
          </cell>
          <cell r="H2694" t="str">
            <v>Xoa bóp bấm huyệt điều trị đau bụng kinh</v>
          </cell>
          <cell r="I2694" t="str">
            <v>Xoa bóp bấm huyệt điều trị đau bụng kinh</v>
          </cell>
          <cell r="J2694" t="str">
            <v>Xoa bóp bấm huyệt điều trị đau bụng kinh</v>
          </cell>
          <cell r="K2694" t="str">
            <v>D</v>
          </cell>
          <cell r="L2694" t="str">
            <v>T2</v>
          </cell>
          <cell r="M2694">
            <v>289</v>
          </cell>
          <cell r="N2694">
            <v>289</v>
          </cell>
          <cell r="P2694" t="str">
            <v xml:space="preserve">Xoa bóp bấm huyệt </v>
          </cell>
          <cell r="Q2694">
            <v>47000</v>
          </cell>
          <cell r="R2694">
            <v>22382.608695652201</v>
          </cell>
          <cell r="S2694">
            <v>69300</v>
          </cell>
          <cell r="T2694">
            <v>29097.391304347861</v>
          </cell>
          <cell r="U2694">
            <v>76097.391304347868</v>
          </cell>
          <cell r="V2694">
            <v>76000</v>
          </cell>
          <cell r="W2694">
            <v>3043.8956521739146</v>
          </cell>
          <cell r="X2694">
            <v>79141.286956521784</v>
          </cell>
        </row>
        <row r="2695">
          <cell r="E2695" t="str">
            <v>37.3G02.1874</v>
          </cell>
          <cell r="F2695" t="str">
            <v>03. NHI KHOA</v>
          </cell>
          <cell r="G2695" t="str">
            <v>3.1234</v>
          </cell>
          <cell r="H2695" t="str">
            <v>Điều trị eczema bằng tấm áp ³²P</v>
          </cell>
          <cell r="I2695" t="str">
            <v>Điều trị eczema bằng tấm áp ³²P</v>
          </cell>
          <cell r="J2695" t="str">
            <v>Điều trị eczema bằng tấm áp ³²P</v>
          </cell>
          <cell r="K2695" t="str">
            <v>B</v>
          </cell>
          <cell r="L2695" t="str">
            <v>T1</v>
          </cell>
          <cell r="M2695">
            <v>1890</v>
          </cell>
          <cell r="N2695">
            <v>1890</v>
          </cell>
          <cell r="P2695" t="str">
            <v>Điều trị sẹo lồi/ Eczema/ u máu nông bằng P-32 (tính cho 1 ngày điều trị)</v>
          </cell>
          <cell r="Q2695">
            <v>170000</v>
          </cell>
          <cell r="R2695">
            <v>46956.521739130403</v>
          </cell>
          <cell r="S2695">
            <v>216000</v>
          </cell>
          <cell r="T2695">
            <v>61043.478260869524</v>
          </cell>
          <cell r="U2695">
            <v>231043.47826086951</v>
          </cell>
          <cell r="V2695">
            <v>231000</v>
          </cell>
          <cell r="W2695">
            <v>9241.7391304347802</v>
          </cell>
          <cell r="X2695">
            <v>240285.21739130429</v>
          </cell>
        </row>
        <row r="2696">
          <cell r="E2696" t="str">
            <v>37.8C00.0280</v>
          </cell>
          <cell r="F2696" t="str">
            <v>8. Y HỌC CỔ TRUYỀN</v>
          </cell>
          <cell r="G2696" t="str">
            <v>8.429</v>
          </cell>
          <cell r="H2696" t="str">
            <v>Xoa bóp bấm huyệt điều trị đau do thoái hóa khớp</v>
          </cell>
          <cell r="I2696" t="str">
            <v>Xoa bóp bấm huyệt điều trị đau do thoái hóa khớp</v>
          </cell>
          <cell r="J2696" t="str">
            <v>Xoa bóp bấm huyệt điều trị đau do thoái hoá khớp</v>
          </cell>
          <cell r="K2696" t="str">
            <v>D</v>
          </cell>
          <cell r="L2696" t="str">
            <v>T2</v>
          </cell>
          <cell r="M2696">
            <v>289</v>
          </cell>
          <cell r="N2696">
            <v>289</v>
          </cell>
          <cell r="P2696" t="str">
            <v xml:space="preserve">Xoa bóp bấm huyệt </v>
          </cell>
          <cell r="Q2696">
            <v>47000</v>
          </cell>
          <cell r="R2696">
            <v>22382.608695652201</v>
          </cell>
          <cell r="S2696">
            <v>69300</v>
          </cell>
          <cell r="T2696">
            <v>29097.391304347861</v>
          </cell>
          <cell r="U2696">
            <v>76097.391304347868</v>
          </cell>
          <cell r="V2696">
            <v>76000</v>
          </cell>
          <cell r="W2696">
            <v>3043.8956521739146</v>
          </cell>
          <cell r="X2696">
            <v>79141.286956521784</v>
          </cell>
        </row>
        <row r="2697">
          <cell r="E2697" t="str">
            <v>37.3G02.1874</v>
          </cell>
          <cell r="F2697" t="str">
            <v>19. Y HỌC HẠT NHÂN</v>
          </cell>
          <cell r="G2697" t="str">
            <v>19.361</v>
          </cell>
          <cell r="H2697" t="str">
            <v>Điều trị eczema bằng tấm áp ³²P</v>
          </cell>
          <cell r="I2697" t="str">
            <v>Điều trị eczema bằng tấm áp ³²P</v>
          </cell>
          <cell r="J2697" t="str">
            <v>Điều trị eczema bằng tấm áp ³²P</v>
          </cell>
          <cell r="K2697" t="str">
            <v>B</v>
          </cell>
          <cell r="L2697" t="str">
            <v>T1</v>
          </cell>
          <cell r="M2697">
            <v>1890</v>
          </cell>
          <cell r="N2697">
            <v>1890</v>
          </cell>
          <cell r="P2697" t="str">
            <v>Điều trị sẹo lồi/ Eczema/ u máu nông bằng P-32 (tính cho 1 ngày điều trị)</v>
          </cell>
          <cell r="Q2697">
            <v>170000</v>
          </cell>
          <cell r="R2697">
            <v>46956.521739130403</v>
          </cell>
          <cell r="S2697">
            <v>216000</v>
          </cell>
          <cell r="T2697">
            <v>61043.478260869524</v>
          </cell>
          <cell r="U2697">
            <v>231043.47826086951</v>
          </cell>
          <cell r="V2697">
            <v>231000</v>
          </cell>
          <cell r="W2697">
            <v>9241.7391304347802</v>
          </cell>
          <cell r="X2697">
            <v>240285.21739130429</v>
          </cell>
        </row>
        <row r="2698">
          <cell r="E2698" t="str">
            <v>37.8D09.1066</v>
          </cell>
          <cell r="F2698" t="str">
            <v>03. NHI KHOA</v>
          </cell>
          <cell r="G2698" t="str">
            <v>3.2031</v>
          </cell>
          <cell r="H2698" t="str">
            <v>Điều trị gãy xương gò má - cung tiếp bằng nắn chỉnh (có gây mê hoặc gây tê)</v>
          </cell>
          <cell r="I2698" t="str">
            <v>Điều trị gãy xương gò má - cung tiếp bằng nắn chỉnh (có gây mê hoặc gây tê)</v>
          </cell>
          <cell r="J2698" t="str">
            <v>Điều trị gãy xương gò má - cung tiếp bằng nắn chỉnh (có gây mê hoặc gây tê)</v>
          </cell>
          <cell r="K2698" t="str">
            <v>B</v>
          </cell>
          <cell r="L2698" t="str">
            <v>P1</v>
          </cell>
          <cell r="M2698">
            <v>1077</v>
          </cell>
          <cell r="N2698">
            <v>1077</v>
          </cell>
          <cell r="O2698" t="str">
            <v>Chưa bao gồm nẹp, vít.</v>
          </cell>
          <cell r="P2698" t="str">
            <v xml:space="preserve">Phẫu thuật điều trị gãy gò má cung tiếp 2 bên  </v>
          </cell>
          <cell r="Q2698">
            <v>2500000</v>
          </cell>
          <cell r="R2698">
            <v>536869.56521739101</v>
          </cell>
          <cell r="S2698">
            <v>3036000</v>
          </cell>
          <cell r="T2698">
            <v>697930.43478260841</v>
          </cell>
          <cell r="U2698">
            <v>3197930.4347826084</v>
          </cell>
          <cell r="V2698">
            <v>3197900</v>
          </cell>
          <cell r="W2698">
            <v>127917.21739130434</v>
          </cell>
          <cell r="X2698">
            <v>3325847.6521739126</v>
          </cell>
        </row>
        <row r="2699">
          <cell r="E2699" t="str">
            <v>37.8D09.1066</v>
          </cell>
          <cell r="F2699" t="str">
            <v>16. RĂNG HÀM MẶT</v>
          </cell>
          <cell r="G2699" t="str">
            <v>16.280</v>
          </cell>
          <cell r="H2699" t="str">
            <v>Điều trị gãy xương gò má - cung tiếp bằng nắn chỉnh (có gây mê hoặc gây tê)</v>
          </cell>
          <cell r="I2699" t="str">
            <v>Điều trị gãy xương gò má - cung tiếp bằng nắn chỉnh (có gây mê hoặc gây tê)</v>
          </cell>
          <cell r="J2699" t="str">
            <v>Điều trị gãy xương gò má - cung tiếp bằng nắn chỉnh (có gây mê hoặc gây tê)</v>
          </cell>
          <cell r="K2699" t="str">
            <v>B</v>
          </cell>
          <cell r="L2699" t="str">
            <v>P1</v>
          </cell>
          <cell r="M2699">
            <v>1077</v>
          </cell>
          <cell r="N2699">
            <v>1077</v>
          </cell>
          <cell r="O2699" t="str">
            <v>Chưa bao gồm nẹp, vít.</v>
          </cell>
          <cell r="P2699" t="str">
            <v xml:space="preserve">Phẫu thuật điều trị gãy gò má cung tiếp 2 bên  </v>
          </cell>
          <cell r="Q2699">
            <v>2500000</v>
          </cell>
          <cell r="R2699">
            <v>536869.56521739101</v>
          </cell>
          <cell r="S2699">
            <v>3036000</v>
          </cell>
          <cell r="T2699">
            <v>697930.43478260841</v>
          </cell>
          <cell r="U2699">
            <v>3197930.4347826084</v>
          </cell>
          <cell r="V2699">
            <v>3197900</v>
          </cell>
          <cell r="W2699">
            <v>127917.21739130434</v>
          </cell>
          <cell r="X2699">
            <v>3325847.6521739126</v>
          </cell>
        </row>
        <row r="2700">
          <cell r="E2700" t="str">
            <v>37.8D09.1068</v>
          </cell>
          <cell r="F2700" t="str">
            <v>03. NHI KHOA</v>
          </cell>
          <cell r="G2700" t="str">
            <v>3.2058</v>
          </cell>
          <cell r="H2700" t="str">
            <v>Điều trị gãy xương hàm dưới bằng cung cố định 2 hàm</v>
          </cell>
          <cell r="I2700" t="str">
            <v>Điều trị gãy xương hàm dưới bằng cung cố định 2 hàm</v>
          </cell>
          <cell r="J2700" t="str">
            <v>Điều trị gãy xương hàm dưới bằng cung cố định 2 hàm</v>
          </cell>
          <cell r="K2700" t="str">
            <v>B</v>
          </cell>
          <cell r="L2700" t="str">
            <v>P1</v>
          </cell>
          <cell r="M2700">
            <v>1079</v>
          </cell>
          <cell r="N2700">
            <v>1079</v>
          </cell>
          <cell r="O2700" t="str">
            <v>Chưa bao gồm nẹp, vít.</v>
          </cell>
          <cell r="P2700" t="str">
            <v xml:space="preserve">Phẫu thuật điều trị gãy xương hàm dưới </v>
          </cell>
          <cell r="Q2700">
            <v>2200000</v>
          </cell>
          <cell r="R2700">
            <v>536869.56521739101</v>
          </cell>
          <cell r="S2700">
            <v>2736000</v>
          </cell>
          <cell r="T2700">
            <v>697930.43478260841</v>
          </cell>
          <cell r="U2700">
            <v>2897930.4347826084</v>
          </cell>
          <cell r="V2700">
            <v>2897900</v>
          </cell>
          <cell r="W2700">
            <v>115917.21739130434</v>
          </cell>
          <cell r="X2700">
            <v>3013847.6521739126</v>
          </cell>
        </row>
        <row r="2701">
          <cell r="E2701" t="str">
            <v>37.8D09.1068</v>
          </cell>
          <cell r="F2701" t="str">
            <v>16. RĂNG HÀM MẶT</v>
          </cell>
          <cell r="G2701" t="str">
            <v>16.286</v>
          </cell>
          <cell r="H2701" t="str">
            <v>Điều trị gãy xương hàm dưới bằng cung cố định 2 hàm</v>
          </cell>
          <cell r="I2701" t="str">
            <v>Điều trị gãy xương hàm dưới bằng cung cố định 2 hàm</v>
          </cell>
          <cell r="J2701" t="str">
            <v>Điều trị gãy xương hàm dưới bằng cung cố định 2 hàm</v>
          </cell>
          <cell r="K2701" t="str">
            <v>B</v>
          </cell>
          <cell r="L2701" t="str">
            <v>P1</v>
          </cell>
          <cell r="M2701">
            <v>1079</v>
          </cell>
          <cell r="N2701">
            <v>1079</v>
          </cell>
          <cell r="O2701" t="str">
            <v>Chưa bao gồm nẹp, vít.</v>
          </cell>
          <cell r="P2701" t="str">
            <v xml:space="preserve">Phẫu thuật điều trị gãy xương hàm dưới </v>
          </cell>
          <cell r="Q2701">
            <v>2200000</v>
          </cell>
          <cell r="R2701">
            <v>536869.56521739101</v>
          </cell>
          <cell r="S2701">
            <v>2736000</v>
          </cell>
          <cell r="T2701">
            <v>697930.43478260841</v>
          </cell>
          <cell r="U2701">
            <v>2897930.4347826084</v>
          </cell>
          <cell r="V2701">
            <v>2897900</v>
          </cell>
          <cell r="W2701">
            <v>115917.21739130434</v>
          </cell>
          <cell r="X2701">
            <v>3013847.6521739126</v>
          </cell>
        </row>
        <row r="2702">
          <cell r="E2702" t="str">
            <v>37.8C00.0280</v>
          </cell>
          <cell r="F2702" t="str">
            <v>8. Y HỌC CỔ TRUYỀN</v>
          </cell>
          <cell r="G2702" t="str">
            <v>8.418</v>
          </cell>
          <cell r="H2702" t="str">
            <v>Xoa bóp bấm huyệt điều trị giảm thị lực</v>
          </cell>
          <cell r="I2702" t="str">
            <v>Xoa bóp bấm huyệt điều trị giảm thị lực</v>
          </cell>
          <cell r="J2702" t="str">
            <v>Xoa bóp bấm huyệt điều trị giảm thị lực</v>
          </cell>
          <cell r="K2702" t="str">
            <v>D</v>
          </cell>
          <cell r="L2702" t="str">
            <v>T2</v>
          </cell>
          <cell r="M2702">
            <v>289</v>
          </cell>
          <cell r="N2702">
            <v>289</v>
          </cell>
          <cell r="P2702" t="str">
            <v xml:space="preserve">Xoa bóp bấm huyệt </v>
          </cell>
          <cell r="Q2702">
            <v>47000</v>
          </cell>
          <cell r="R2702">
            <v>22382.608695652201</v>
          </cell>
          <cell r="S2702">
            <v>69300</v>
          </cell>
          <cell r="T2702">
            <v>29097.391304347861</v>
          </cell>
          <cell r="U2702">
            <v>76097.391304347868</v>
          </cell>
          <cell r="V2702">
            <v>76000</v>
          </cell>
          <cell r="W2702">
            <v>3043.8956521739146</v>
          </cell>
          <cell r="X2702">
            <v>79141.286956521784</v>
          </cell>
        </row>
        <row r="2703">
          <cell r="E2703" t="str">
            <v>37.3G02.1873</v>
          </cell>
          <cell r="F2703" t="str">
            <v>03. NHI KHOA</v>
          </cell>
          <cell r="G2703" t="str">
            <v>3.1238</v>
          </cell>
          <cell r="H2703" t="str">
            <v>Điều trị giảm đau do ung thư di căn xương bằng ¹⁵³Sm</v>
          </cell>
          <cell r="I2703" t="str">
            <v>Điều trị giảm đau do ung thư di căn xương bằng ¹⁵³Sm</v>
          </cell>
          <cell r="J2703" t="str">
            <v>Điều trị giảm đau do ung thư di căn xương bằng ¹⁵³Sm</v>
          </cell>
          <cell r="K2703" t="str">
            <v>B</v>
          </cell>
          <cell r="L2703" t="str">
            <v>TDB</v>
          </cell>
          <cell r="M2703">
            <v>1889</v>
          </cell>
          <cell r="N2703">
            <v>1889</v>
          </cell>
          <cell r="P2703" t="str">
            <v xml:space="preserve">Điều trị giảm đau bằng Sammarium 153 (1 đợt điều trị 10 ngày) </v>
          </cell>
          <cell r="Q2703">
            <v>522000</v>
          </cell>
          <cell r="R2703">
            <v>314608.69565217401</v>
          </cell>
          <cell r="S2703">
            <v>836000</v>
          </cell>
          <cell r="T2703">
            <v>408991.30434782623</v>
          </cell>
          <cell r="U2703">
            <v>930991.30434782617</v>
          </cell>
          <cell r="V2703">
            <v>930900</v>
          </cell>
          <cell r="W2703">
            <v>37239.652173913048</v>
          </cell>
          <cell r="X2703">
            <v>968230.95652173925</v>
          </cell>
        </row>
        <row r="2704">
          <cell r="E2704" t="str">
            <v>37.3G02.1873</v>
          </cell>
          <cell r="F2704" t="str">
            <v>19. Y HỌC HẠT NHÂN</v>
          </cell>
          <cell r="G2704" t="str">
            <v>19.366</v>
          </cell>
          <cell r="H2704" t="str">
            <v>Điều trị giảm đau do ung thư di căn xương bằng ¹⁵³Sm</v>
          </cell>
          <cell r="I2704" t="str">
            <v>Điều trị giảm đau do ung thư di căn xương bằng ¹⁵³Sm</v>
          </cell>
          <cell r="J2704" t="str">
            <v>Điều trị giảm đau do ung thư di căn xương bằng ¹⁵³Sm</v>
          </cell>
          <cell r="K2704" t="str">
            <v>B</v>
          </cell>
          <cell r="L2704" t="str">
            <v>TDB</v>
          </cell>
          <cell r="M2704">
            <v>1889</v>
          </cell>
          <cell r="N2704">
            <v>1889</v>
          </cell>
          <cell r="P2704" t="str">
            <v xml:space="preserve">Điều trị giảm đau bằng Sammarium 153 (1 đợt điều trị 10 ngày) </v>
          </cell>
          <cell r="Q2704">
            <v>522000</v>
          </cell>
          <cell r="R2704">
            <v>314608.69565217401</v>
          </cell>
          <cell r="S2704">
            <v>836000</v>
          </cell>
          <cell r="T2704">
            <v>408991.30434782623</v>
          </cell>
          <cell r="U2704">
            <v>930991.30434782617</v>
          </cell>
          <cell r="V2704">
            <v>930900</v>
          </cell>
          <cell r="W2704">
            <v>37239.652173913048</v>
          </cell>
          <cell r="X2704">
            <v>968230.95652173925</v>
          </cell>
        </row>
        <row r="2705">
          <cell r="E2705" t="str">
            <v>37.8C00.0280</v>
          </cell>
          <cell r="F2705" t="str">
            <v>8. Y HỌC CỔ TRUYỀN</v>
          </cell>
          <cell r="G2705" t="str">
            <v>8.426</v>
          </cell>
          <cell r="H2705" t="str">
            <v>Xoa bóp bấm huyệt điều trị hội chứng dạ dày- tá tràng</v>
          </cell>
          <cell r="I2705" t="str">
            <v>Xoa bóp bấm huyệt điều trị hội chứng dạ dày- tá tràng</v>
          </cell>
          <cell r="J2705" t="str">
            <v>Xoa bóp bấm huyệt điều trị hội chứng dạ dày- tá tràng</v>
          </cell>
          <cell r="K2705" t="str">
            <v>D</v>
          </cell>
          <cell r="L2705" t="str">
            <v>T2</v>
          </cell>
          <cell r="M2705">
            <v>289</v>
          </cell>
          <cell r="N2705">
            <v>289</v>
          </cell>
          <cell r="P2705" t="str">
            <v xml:space="preserve">Xoa bóp bấm huyệt </v>
          </cell>
          <cell r="Q2705">
            <v>47000</v>
          </cell>
          <cell r="R2705">
            <v>22382.608695652201</v>
          </cell>
          <cell r="S2705">
            <v>69300</v>
          </cell>
          <cell r="T2705">
            <v>29097.391304347861</v>
          </cell>
          <cell r="U2705">
            <v>76097.391304347868</v>
          </cell>
          <cell r="V2705">
            <v>76000</v>
          </cell>
          <cell r="W2705">
            <v>3043.8956521739146</v>
          </cell>
          <cell r="X2705">
            <v>79141.286956521784</v>
          </cell>
        </row>
        <row r="2706">
          <cell r="E2706" t="str">
            <v>37.3G02.1872</v>
          </cell>
          <cell r="F2706" t="str">
            <v>03. NHI KHOA</v>
          </cell>
          <cell r="G2706" t="str">
            <v>3.1239</v>
          </cell>
          <cell r="H2706" t="str">
            <v>Điều trị giảm đau do ung thư di căn xương bằng ³²P</v>
          </cell>
          <cell r="I2706" t="str">
            <v>Điều trị giảm đau do ung thư di căn xương bằng ³²P</v>
          </cell>
          <cell r="J2706" t="str">
            <v>Điều trị giảm đau do ung thư di căn xương bằng ³²P</v>
          </cell>
          <cell r="K2706" t="str">
            <v>B</v>
          </cell>
          <cell r="L2706" t="str">
            <v>T1</v>
          </cell>
          <cell r="M2706">
            <v>1888</v>
          </cell>
          <cell r="N2706">
            <v>1888</v>
          </cell>
          <cell r="P2706" t="str">
            <v>Điều trị bệnh đa hồng cầu nguyên phát/ bệnh Leucose kinh/ giảm đau do ung thư di căn vào xương bằng P-32</v>
          </cell>
          <cell r="Q2706">
            <v>305000</v>
          </cell>
          <cell r="R2706">
            <v>316173.91304347798</v>
          </cell>
          <cell r="S2706">
            <v>621000</v>
          </cell>
          <cell r="T2706">
            <v>411026.08695652138</v>
          </cell>
          <cell r="U2706">
            <v>716026.08695652138</v>
          </cell>
          <cell r="V2706">
            <v>716000</v>
          </cell>
          <cell r="W2706">
            <v>28641.043478260857</v>
          </cell>
          <cell r="X2706">
            <v>744667.13043478224</v>
          </cell>
        </row>
        <row r="2707">
          <cell r="E2707" t="str">
            <v>37.8C00.0280</v>
          </cell>
          <cell r="F2707" t="str">
            <v>8. Y HỌC CỔ TRUYỀN</v>
          </cell>
          <cell r="G2707" t="str">
            <v>8.450</v>
          </cell>
          <cell r="H2707" t="str">
            <v>Xoa bóp bấm huyệt điều trị hội chứng phân ly</v>
          </cell>
          <cell r="I2707" t="str">
            <v>Xoa bóp bấm huyệt điều trị hội chứng phân ly</v>
          </cell>
          <cell r="J2707" t="str">
            <v>Xoa bóp bấm huyệt điều trị hội chứng phân ly</v>
          </cell>
          <cell r="K2707" t="str">
            <v>C</v>
          </cell>
          <cell r="L2707" t="str">
            <v>T2</v>
          </cell>
          <cell r="M2707">
            <v>289</v>
          </cell>
          <cell r="N2707">
            <v>289</v>
          </cell>
          <cell r="P2707" t="str">
            <v xml:space="preserve">Xoa bóp bấm huyệt </v>
          </cell>
          <cell r="Q2707">
            <v>47000</v>
          </cell>
          <cell r="R2707">
            <v>22382.608695652201</v>
          </cell>
          <cell r="S2707">
            <v>69300</v>
          </cell>
          <cell r="T2707">
            <v>29097.391304347861</v>
          </cell>
          <cell r="U2707">
            <v>76097.391304347868</v>
          </cell>
          <cell r="V2707">
            <v>76000</v>
          </cell>
          <cell r="W2707">
            <v>3043.8956521739146</v>
          </cell>
          <cell r="X2707">
            <v>79141.286956521784</v>
          </cell>
        </row>
        <row r="2708">
          <cell r="E2708" t="str">
            <v>37.8C00.0280</v>
          </cell>
          <cell r="F2708" t="str">
            <v>8. Y HỌC CỔ TRUYỀN</v>
          </cell>
          <cell r="G2708" t="str">
            <v>8.410</v>
          </cell>
          <cell r="H2708" t="str">
            <v>Xoa bóp bấm huyệt điều trị hội chứng stress</v>
          </cell>
          <cell r="I2708" t="str">
            <v>Xoa bóp bấm huyệt điều trị hội chứng stress</v>
          </cell>
          <cell r="J2708" t="str">
            <v>Xoa bóp bấm huyệt điều trị hội chứng stress</v>
          </cell>
          <cell r="K2708" t="str">
            <v>D</v>
          </cell>
          <cell r="L2708" t="str">
            <v>T2</v>
          </cell>
          <cell r="M2708">
            <v>289</v>
          </cell>
          <cell r="N2708">
            <v>289</v>
          </cell>
          <cell r="P2708" t="str">
            <v xml:space="preserve">Xoa bóp bấm huyệt </v>
          </cell>
          <cell r="Q2708">
            <v>47000</v>
          </cell>
          <cell r="R2708">
            <v>22382.608695652201</v>
          </cell>
          <cell r="S2708">
            <v>69300</v>
          </cell>
          <cell r="T2708">
            <v>29097.391304347861</v>
          </cell>
          <cell r="U2708">
            <v>76097.391304347868</v>
          </cell>
          <cell r="V2708">
            <v>76000</v>
          </cell>
          <cell r="W2708">
            <v>3043.8956521739146</v>
          </cell>
          <cell r="X2708">
            <v>79141.286956521784</v>
          </cell>
        </row>
        <row r="2709">
          <cell r="E2709" t="str">
            <v>37.8C00.0280</v>
          </cell>
          <cell r="F2709" t="str">
            <v>8. Y HỌC CỔ TRUYỀN</v>
          </cell>
          <cell r="G2709" t="str">
            <v>8.392</v>
          </cell>
          <cell r="H2709" t="str">
            <v>Xoa bóp bấm huyệt điều trị hội chứng thắt lưng- hông</v>
          </cell>
          <cell r="I2709" t="str">
            <v>Xoa bóp bấm huyệt điều trị hội chứng thắt lưng- hông</v>
          </cell>
          <cell r="J2709" t="str">
            <v>Xoa bóp bấm huyệt điều trị hội chứng thắt lưng- hông</v>
          </cell>
          <cell r="K2709" t="str">
            <v>D</v>
          </cell>
          <cell r="L2709" t="str">
            <v>T2</v>
          </cell>
          <cell r="M2709">
            <v>289</v>
          </cell>
          <cell r="N2709">
            <v>289</v>
          </cell>
          <cell r="P2709" t="str">
            <v xml:space="preserve">Xoa bóp bấm huyệt </v>
          </cell>
          <cell r="Q2709">
            <v>47000</v>
          </cell>
          <cell r="R2709">
            <v>22382.608695652201</v>
          </cell>
          <cell r="S2709">
            <v>69300</v>
          </cell>
          <cell r="T2709">
            <v>29097.391304347861</v>
          </cell>
          <cell r="U2709">
            <v>76097.391304347868</v>
          </cell>
          <cell r="V2709">
            <v>76000</v>
          </cell>
          <cell r="W2709">
            <v>3043.8956521739146</v>
          </cell>
          <cell r="X2709">
            <v>79141.286956521784</v>
          </cell>
        </row>
        <row r="2710">
          <cell r="E2710" t="str">
            <v>37.3G02.1872</v>
          </cell>
          <cell r="F2710" t="str">
            <v>19. Y HỌC HẠT NHÂN</v>
          </cell>
          <cell r="G2710" t="str">
            <v>19.373</v>
          </cell>
          <cell r="H2710" t="str">
            <v>Điều trị giảm đau do ung thư di căn xương bằng ³²P</v>
          </cell>
          <cell r="I2710" t="str">
            <v>Điều trị giảm đau do ung thư di căn xương bằng ³²P</v>
          </cell>
          <cell r="J2710" t="str">
            <v>Điều trị giảm đau do ung thư di căn xương bằng ³²P</v>
          </cell>
          <cell r="K2710" t="str">
            <v>B</v>
          </cell>
          <cell r="L2710" t="str">
            <v>T1</v>
          </cell>
          <cell r="M2710">
            <v>1888</v>
          </cell>
          <cell r="N2710">
            <v>1888</v>
          </cell>
          <cell r="P2710" t="str">
            <v>Điều trị bệnh đa hồng cầu nguyên phát/ bệnh Leucose kinh/ giảm đau do ung thư di căn vào xương bằng P-32</v>
          </cell>
          <cell r="Q2710">
            <v>305000</v>
          </cell>
          <cell r="R2710">
            <v>316173.91304347798</v>
          </cell>
          <cell r="S2710">
            <v>621000</v>
          </cell>
          <cell r="T2710">
            <v>411026.08695652138</v>
          </cell>
          <cell r="U2710">
            <v>716026.08695652138</v>
          </cell>
          <cell r="V2710">
            <v>716000</v>
          </cell>
          <cell r="W2710">
            <v>28641.043478260857</v>
          </cell>
          <cell r="X2710">
            <v>744667.13043478224</v>
          </cell>
        </row>
        <row r="2711">
          <cell r="E2711" t="str">
            <v>37.8C00.0280</v>
          </cell>
          <cell r="F2711" t="str">
            <v>8. Y HỌC CỔ TRUYỀN</v>
          </cell>
          <cell r="G2711" t="str">
            <v>8.438</v>
          </cell>
          <cell r="H2711" t="str">
            <v>Xoa bóp bấm huyệt điều trị hội chứng tiền mãn kinh</v>
          </cell>
          <cell r="I2711" t="str">
            <v>Xoa bóp bấm huyệt điều trị hội chứng tiền mãn kinh</v>
          </cell>
          <cell r="J2711" t="str">
            <v>Xoa bóp bấm huyệt điều trị hội chứng tiền mãn kinh</v>
          </cell>
          <cell r="K2711" t="str">
            <v>D</v>
          </cell>
          <cell r="L2711" t="str">
            <v>T2</v>
          </cell>
          <cell r="M2711">
            <v>289</v>
          </cell>
          <cell r="N2711">
            <v>289</v>
          </cell>
          <cell r="P2711" t="str">
            <v xml:space="preserve">Xoa bóp bấm huyệt </v>
          </cell>
          <cell r="Q2711">
            <v>47000</v>
          </cell>
          <cell r="R2711">
            <v>22382.608695652201</v>
          </cell>
          <cell r="S2711">
            <v>69300</v>
          </cell>
          <cell r="T2711">
            <v>29097.391304347861</v>
          </cell>
          <cell r="U2711">
            <v>76097.391304347868</v>
          </cell>
          <cell r="V2711">
            <v>76000</v>
          </cell>
          <cell r="W2711">
            <v>3043.8956521739146</v>
          </cell>
          <cell r="X2711">
            <v>79141.286956521784</v>
          </cell>
        </row>
        <row r="2712">
          <cell r="E2712" t="str">
            <v>37.3G02.1872</v>
          </cell>
          <cell r="F2712" t="str">
            <v>03. NHI KHOA</v>
          </cell>
          <cell r="G2712" t="str">
            <v>3.1240</v>
          </cell>
          <cell r="H2712" t="str">
            <v>Điều trị giảm đau do ung thư di căn xương bằng thuốc phóng xạ</v>
          </cell>
          <cell r="I2712" t="str">
            <v>Điều trị giảm đau do ung thư di căn xương bằng thuốc phóng xạ</v>
          </cell>
          <cell r="J2712" t="str">
            <v>Điều trị giảm đau do ung thư di căn xương bằng thuốc phóng xạ</v>
          </cell>
          <cell r="K2712" t="str">
            <v>B</v>
          </cell>
          <cell r="L2712" t="str">
            <v>TDB</v>
          </cell>
          <cell r="M2712">
            <v>1888</v>
          </cell>
          <cell r="N2712">
            <v>1888</v>
          </cell>
          <cell r="P2712" t="str">
            <v>Điều trị bệnh đa hồng cầu nguyên phát/ bệnh Leucose kinh/ giảm đau do ung thư di căn vào xương bằng P-32</v>
          </cell>
          <cell r="Q2712">
            <v>305000</v>
          </cell>
          <cell r="R2712">
            <v>316173.91304347798</v>
          </cell>
          <cell r="S2712">
            <v>621000</v>
          </cell>
          <cell r="T2712">
            <v>411026.08695652138</v>
          </cell>
          <cell r="U2712">
            <v>716026.08695652138</v>
          </cell>
          <cell r="V2712">
            <v>716000</v>
          </cell>
          <cell r="W2712">
            <v>28641.043478260857</v>
          </cell>
          <cell r="X2712">
            <v>744667.13043478224</v>
          </cell>
        </row>
        <row r="2713">
          <cell r="E2713" t="str">
            <v>37.3G02.1872</v>
          </cell>
          <cell r="F2713" t="str">
            <v>19. Y HỌC HẠT NHÂN</v>
          </cell>
          <cell r="G2713" t="str">
            <v>19.365</v>
          </cell>
          <cell r="H2713" t="str">
            <v>Điều trị giảm đau do ung thư di căn xương bằng thuốc phóng xạ</v>
          </cell>
          <cell r="I2713" t="str">
            <v>Điều trị giảm đau do ung thư di căn xương bằng thuốc phóng xạ</v>
          </cell>
          <cell r="J2713" t="str">
            <v>Điều trị giảm đau do ung thư di căn xương bằng thuốc phóng xạ</v>
          </cell>
          <cell r="K2713" t="str">
            <v>B</v>
          </cell>
          <cell r="L2713" t="str">
            <v>TDB</v>
          </cell>
          <cell r="M2713">
            <v>1888</v>
          </cell>
          <cell r="N2713">
            <v>1888</v>
          </cell>
          <cell r="P2713" t="str">
            <v>Điều trị bệnh đa hồng cầu nguyên phát/ bệnh Leucose kinh/ giảm đau do ung thư di căn vào xương bằng P-32</v>
          </cell>
          <cell r="Q2713">
            <v>305000</v>
          </cell>
          <cell r="R2713">
            <v>316173.91304347798</v>
          </cell>
          <cell r="S2713">
            <v>621000</v>
          </cell>
          <cell r="T2713">
            <v>411026.08695652138</v>
          </cell>
          <cell r="U2713">
            <v>716026.08695652138</v>
          </cell>
          <cell r="V2713">
            <v>716000</v>
          </cell>
          <cell r="W2713">
            <v>28641.043478260857</v>
          </cell>
          <cell r="X2713">
            <v>744667.13043478224</v>
          </cell>
        </row>
        <row r="2714">
          <cell r="E2714" t="str">
            <v>37.8C00.0280</v>
          </cell>
          <cell r="F2714" t="str">
            <v>8. Y HỌC CỔ TRUYỀN</v>
          </cell>
          <cell r="G2714" t="str">
            <v>8.417</v>
          </cell>
          <cell r="H2714" t="str">
            <v>Xoa bóp bấm huyệt điều trị lác cơ năng</v>
          </cell>
          <cell r="I2714" t="str">
            <v>Xoa bóp bấm huyệt điều trị lác cơ năng</v>
          </cell>
          <cell r="J2714" t="str">
            <v>Xoa bóp bấm huyệt điều trị lác cơ năng</v>
          </cell>
          <cell r="K2714" t="str">
            <v>D</v>
          </cell>
          <cell r="L2714" t="str">
            <v>T2</v>
          </cell>
          <cell r="M2714">
            <v>289</v>
          </cell>
          <cell r="N2714">
            <v>289</v>
          </cell>
          <cell r="P2714" t="str">
            <v xml:space="preserve">Xoa bóp bấm huyệt </v>
          </cell>
          <cell r="Q2714">
            <v>47000</v>
          </cell>
          <cell r="R2714">
            <v>22382.608695652201</v>
          </cell>
          <cell r="S2714">
            <v>69300</v>
          </cell>
          <cell r="T2714">
            <v>29097.391304347861</v>
          </cell>
          <cell r="U2714">
            <v>76097.391304347868</v>
          </cell>
          <cell r="V2714">
            <v>76000</v>
          </cell>
          <cell r="W2714">
            <v>3043.8956521739146</v>
          </cell>
          <cell r="X2714">
            <v>79141.286956521784</v>
          </cell>
        </row>
        <row r="2715">
          <cell r="E2715" t="str">
            <v>37.8D07.0735</v>
          </cell>
          <cell r="F2715" t="str">
            <v>03. NHI KHOA</v>
          </cell>
          <cell r="G2715" t="str">
            <v>3.1546</v>
          </cell>
          <cell r="H2715" t="str">
            <v>Điều trị glôcôm bằng laser mống mắt chu biên</v>
          </cell>
          <cell r="I2715" t="str">
            <v>Điều trị glôcôm bằng laser mống mắt chu biên</v>
          </cell>
          <cell r="J2715" t="str">
            <v>Điều trị glôcôm bằng laser mống mắt chu biên</v>
          </cell>
          <cell r="K2715" t="str">
            <v>B</v>
          </cell>
          <cell r="L2715" t="str">
            <v>TDB</v>
          </cell>
          <cell r="M2715">
            <v>745</v>
          </cell>
          <cell r="N2715">
            <v>745</v>
          </cell>
          <cell r="P2715" t="str">
            <v>Cắt mống mắt chu biên bằng Laser</v>
          </cell>
          <cell r="Q2715">
            <v>259000</v>
          </cell>
          <cell r="R2715">
            <v>64173.9130434783</v>
          </cell>
          <cell r="S2715">
            <v>323000</v>
          </cell>
          <cell r="T2715">
            <v>83426.086956521787</v>
          </cell>
          <cell r="U2715">
            <v>342426.08695652179</v>
          </cell>
          <cell r="V2715">
            <v>342400</v>
          </cell>
          <cell r="W2715">
            <v>13697.043478260872</v>
          </cell>
          <cell r="X2715">
            <v>356123.13043478265</v>
          </cell>
        </row>
        <row r="2716">
          <cell r="E2716" t="str">
            <v>37.8D07.0735</v>
          </cell>
          <cell r="F2716" t="str">
            <v>14. MẮT</v>
          </cell>
          <cell r="G2716" t="str">
            <v>14.25</v>
          </cell>
          <cell r="H2716" t="str">
            <v>Điều trị glôcôm bằng laser mống mắt chu biên</v>
          </cell>
          <cell r="I2716" t="str">
            <v>Điều trị glôcôm bằng laser mống mắt chu biên</v>
          </cell>
          <cell r="J2716" t="str">
            <v>Điều trị glôcôm bằng laser mống mắt chu biên</v>
          </cell>
          <cell r="K2716" t="str">
            <v>B</v>
          </cell>
          <cell r="L2716" t="str">
            <v>TDB</v>
          </cell>
          <cell r="M2716">
            <v>745</v>
          </cell>
          <cell r="N2716">
            <v>745</v>
          </cell>
          <cell r="P2716" t="str">
            <v>Cắt mống mắt chu biên bằng Laser</v>
          </cell>
          <cell r="Q2716">
            <v>259000</v>
          </cell>
          <cell r="R2716">
            <v>64173.9130434783</v>
          </cell>
          <cell r="S2716">
            <v>323000</v>
          </cell>
          <cell r="T2716">
            <v>83426.086956521787</v>
          </cell>
          <cell r="U2716">
            <v>342426.08695652179</v>
          </cell>
          <cell r="V2716">
            <v>342400</v>
          </cell>
          <cell r="W2716">
            <v>13697.043478260872</v>
          </cell>
          <cell r="X2716">
            <v>356123.13043478265</v>
          </cell>
        </row>
        <row r="2717">
          <cell r="E2717" t="str">
            <v>37.8D07.0840</v>
          </cell>
          <cell r="F2717" t="str">
            <v>03. NHI KHOA</v>
          </cell>
          <cell r="G2717" t="str">
            <v>3.1549</v>
          </cell>
          <cell r="H2717" t="str">
            <v>Điều trị glôcôm bằng quang đông thể mi</v>
          </cell>
          <cell r="I2717" t="str">
            <v>Điều trị glôcôm bằng quang đông thể mi</v>
          </cell>
          <cell r="J2717" t="str">
            <v>Điều trị glôcôm bằng quang đông thể mi</v>
          </cell>
          <cell r="K2717" t="str">
            <v>B</v>
          </cell>
          <cell r="L2717" t="str">
            <v>P3</v>
          </cell>
          <cell r="M2717">
            <v>850</v>
          </cell>
          <cell r="N2717">
            <v>850</v>
          </cell>
          <cell r="P2717" t="str">
            <v>Quang đông thể mi điều trị Glôcôm</v>
          </cell>
          <cell r="Q2717">
            <v>220000</v>
          </cell>
          <cell r="R2717">
            <v>86086.956521739106</v>
          </cell>
          <cell r="S2717">
            <v>306000</v>
          </cell>
          <cell r="T2717">
            <v>111913.04347826084</v>
          </cell>
          <cell r="U2717">
            <v>331913.04347826086</v>
          </cell>
          <cell r="V2717">
            <v>331900</v>
          </cell>
          <cell r="W2717">
            <v>13276.521739130434</v>
          </cell>
          <cell r="X2717">
            <v>345189.5652173913</v>
          </cell>
        </row>
        <row r="2718">
          <cell r="E2718" t="str">
            <v>37.8D07.0840</v>
          </cell>
          <cell r="F2718" t="str">
            <v>14. MẮT</v>
          </cell>
          <cell r="G2718" t="str">
            <v>14.28</v>
          </cell>
          <cell r="H2718" t="str">
            <v>Điều trị glôcôm bằng quang đông thể mi</v>
          </cell>
          <cell r="I2718" t="str">
            <v>Điều trị glôcôm bằng quang đông thể mi</v>
          </cell>
          <cell r="J2718" t="str">
            <v>Điều trị glôcôm bằng quang đông thể mi</v>
          </cell>
          <cell r="K2718" t="str">
            <v>B</v>
          </cell>
          <cell r="L2718" t="str">
            <v>P3</v>
          </cell>
          <cell r="M2718">
            <v>850</v>
          </cell>
          <cell r="N2718">
            <v>850</v>
          </cell>
          <cell r="P2718" t="str">
            <v>Quang đông thể mi điều trị Glôcôm</v>
          </cell>
          <cell r="Q2718">
            <v>220000</v>
          </cell>
          <cell r="R2718">
            <v>86086.956521739106</v>
          </cell>
          <cell r="S2718">
            <v>306000</v>
          </cell>
          <cell r="T2718">
            <v>111913.04347826084</v>
          </cell>
          <cell r="U2718">
            <v>331913.04347826086</v>
          </cell>
          <cell r="V2718">
            <v>331900</v>
          </cell>
          <cell r="W2718">
            <v>13276.521739130434</v>
          </cell>
          <cell r="X2718">
            <v>345189.5652173913</v>
          </cell>
        </row>
        <row r="2719">
          <cell r="E2719" t="str">
            <v>37.8D09.1010</v>
          </cell>
          <cell r="F2719" t="str">
            <v>03. NHI KHOA</v>
          </cell>
          <cell r="G2719" t="str">
            <v>3.1942</v>
          </cell>
          <cell r="H2719" t="str">
            <v>Điều trị răng sữa viêm tủy có hồi phục</v>
          </cell>
          <cell r="I2719" t="str">
            <v>Điều trị răng sữa viêm tủy có hồi phục</v>
          </cell>
          <cell r="J2719" t="str">
            <v>Điều trị răng sữa viêm tuỷ có hồi phục</v>
          </cell>
          <cell r="K2719" t="str">
            <v>C</v>
          </cell>
          <cell r="L2719" t="str">
            <v>TDB</v>
          </cell>
          <cell r="M2719">
            <v>1021</v>
          </cell>
          <cell r="N2719">
            <v>1021</v>
          </cell>
          <cell r="P2719" t="str">
            <v xml:space="preserve">Điều trị răng sữa viêm tuỷ có hồi phục </v>
          </cell>
          <cell r="Q2719">
            <v>254000</v>
          </cell>
          <cell r="R2719">
            <v>97043.478260869597</v>
          </cell>
          <cell r="S2719">
            <v>351000</v>
          </cell>
          <cell r="T2719">
            <v>126156.52173913048</v>
          </cell>
          <cell r="U2719">
            <v>380156.52173913049</v>
          </cell>
          <cell r="V2719">
            <v>380100</v>
          </cell>
          <cell r="W2719">
            <v>15206.26086956522</v>
          </cell>
          <cell r="X2719">
            <v>395362.78260869574</v>
          </cell>
        </row>
        <row r="2720">
          <cell r="E2720" t="str">
            <v>37.8C00.0280</v>
          </cell>
          <cell r="F2720" t="str">
            <v>8. Y HỌC CỔ TRUYỀN</v>
          </cell>
          <cell r="G2720" t="str">
            <v>8.391</v>
          </cell>
          <cell r="H2720" t="str">
            <v>Xoa bóp bấm huyệt điều trị liệt nửa người do tai biến mạch máu não</v>
          </cell>
          <cell r="I2720" t="str">
            <v>Xoa bóp bấm huyệt điều trị liệt nửa người do tai biến mạch máu não</v>
          </cell>
          <cell r="J2720" t="str">
            <v>Xoa bóp bấm huyệt điều trị liệt nửa người do tai biến mạch máu não</v>
          </cell>
          <cell r="K2720" t="str">
            <v>D</v>
          </cell>
          <cell r="L2720" t="str">
            <v>T2</v>
          </cell>
          <cell r="M2720">
            <v>289</v>
          </cell>
          <cell r="N2720">
            <v>289</v>
          </cell>
          <cell r="P2720" t="str">
            <v xml:space="preserve">Xoa bóp bấm huyệt </v>
          </cell>
          <cell r="Q2720">
            <v>47000</v>
          </cell>
          <cell r="R2720">
            <v>22382.608695652201</v>
          </cell>
          <cell r="S2720">
            <v>69300</v>
          </cell>
          <cell r="T2720">
            <v>29097.391304347861</v>
          </cell>
          <cell r="U2720">
            <v>76097.391304347868</v>
          </cell>
          <cell r="V2720">
            <v>76000</v>
          </cell>
          <cell r="W2720">
            <v>3043.8956521739146</v>
          </cell>
          <cell r="X2720">
            <v>79141.286956521784</v>
          </cell>
        </row>
        <row r="2721">
          <cell r="E2721" t="str">
            <v>37.8D09.1010</v>
          </cell>
          <cell r="F2721" t="str">
            <v>16. RĂNG HÀM MẶT</v>
          </cell>
          <cell r="G2721" t="str">
            <v>16.230</v>
          </cell>
          <cell r="H2721" t="str">
            <v>Điều trị răng sữa viêm tủy có hồi phục</v>
          </cell>
          <cell r="I2721" t="str">
            <v>Điều trị răng sữa viêm tủy có hồi phục</v>
          </cell>
          <cell r="J2721" t="str">
            <v>Điều trị răng sữa viêm tuỷ có hồi phục</v>
          </cell>
          <cell r="K2721" t="str">
            <v>C</v>
          </cell>
          <cell r="L2721" t="str">
            <v>T1</v>
          </cell>
          <cell r="M2721">
            <v>1021</v>
          </cell>
          <cell r="N2721">
            <v>1021</v>
          </cell>
          <cell r="P2721" t="str">
            <v xml:space="preserve">Điều trị răng sữa viêm tuỷ có hồi phục </v>
          </cell>
          <cell r="Q2721">
            <v>254000</v>
          </cell>
          <cell r="R2721">
            <v>97043.478260869597</v>
          </cell>
          <cell r="S2721">
            <v>351000</v>
          </cell>
          <cell r="T2721">
            <v>126156.52173913048</v>
          </cell>
          <cell r="U2721">
            <v>380156.52173913049</v>
          </cell>
          <cell r="V2721">
            <v>380100</v>
          </cell>
          <cell r="W2721">
            <v>15206.26086956522</v>
          </cell>
          <cell r="X2721">
            <v>395362.78260869574</v>
          </cell>
        </row>
        <row r="2722">
          <cell r="E2722" t="str">
            <v>37.8B00.0106</v>
          </cell>
          <cell r="F2722" t="str">
            <v>02. NỘI KHOA</v>
          </cell>
          <cell r="G2722" t="str">
            <v>2.86</v>
          </cell>
          <cell r="H2722" t="str">
            <v>Điều trị rối loạn nhịp tim bằng sóng tần số radio</v>
          </cell>
          <cell r="I2722" t="str">
            <v>Điều trị rối loạn nhịp tim bằng sóng tần số radio</v>
          </cell>
          <cell r="J2722" t="str">
            <v>Điều trị rối loạn nhịp tim bằng sóng tần số radio</v>
          </cell>
          <cell r="K2722" t="str">
            <v>A</v>
          </cell>
          <cell r="L2722" t="str">
            <v>TDB</v>
          </cell>
          <cell r="M2722">
            <v>110</v>
          </cell>
          <cell r="N2722">
            <v>110</v>
          </cell>
          <cell r="O2722" t="str">
            <v>Chưa bao gồm bộ dụng cụ điều trị rối loạn nhịp tim có sử dụng hệ thống lập bản đồ ba chiều giải phẫu - điện học các buồng tim.</v>
          </cell>
          <cell r="P2722" t="str">
            <v xml:space="preserve">Điều trị rung nhĩ bằng năng lượng sóng tần số radio sử dụng hệ thống lập bản đồ ba chiều giải phẫu - điện học các buồng tim </v>
          </cell>
          <cell r="Q2722">
            <v>1980000</v>
          </cell>
          <cell r="R2722">
            <v>1275652.17391304</v>
          </cell>
          <cell r="S2722">
            <v>3255000</v>
          </cell>
          <cell r="T2722">
            <v>1658347.8260869519</v>
          </cell>
          <cell r="U2722">
            <v>3638347.8260869519</v>
          </cell>
          <cell r="V2722">
            <v>3638300</v>
          </cell>
          <cell r="W2722">
            <v>145533.91304347807</v>
          </cell>
          <cell r="X2722">
            <v>3783881.7391304299</v>
          </cell>
        </row>
        <row r="2723">
          <cell r="E2723" t="str">
            <v>37.8C00.0280</v>
          </cell>
          <cell r="F2723" t="str">
            <v>8. Y HỌC CỔ TRUYỀN</v>
          </cell>
          <cell r="G2723" t="str">
            <v>8.427</v>
          </cell>
          <cell r="H2723" t="str">
            <v>Xoa bóp bấm huyệt điều trị nấc</v>
          </cell>
          <cell r="I2723" t="str">
            <v>Xoa bóp bấm huyệt điều trị nấc</v>
          </cell>
          <cell r="J2723" t="str">
            <v>Xoa búp bấm huyệt điều trị nấc</v>
          </cell>
          <cell r="K2723" t="str">
            <v>D</v>
          </cell>
          <cell r="L2723" t="str">
            <v>T2</v>
          </cell>
          <cell r="M2723">
            <v>289</v>
          </cell>
          <cell r="N2723">
            <v>289</v>
          </cell>
          <cell r="P2723" t="str">
            <v xml:space="preserve">Xoa bóp bấm huyệt </v>
          </cell>
          <cell r="Q2723">
            <v>47000</v>
          </cell>
          <cell r="R2723">
            <v>22382.608695652201</v>
          </cell>
          <cell r="S2723">
            <v>69300</v>
          </cell>
          <cell r="T2723">
            <v>29097.391304347861</v>
          </cell>
          <cell r="U2723">
            <v>76097.391304347868</v>
          </cell>
          <cell r="V2723">
            <v>76000</v>
          </cell>
          <cell r="W2723">
            <v>3043.8956521739146</v>
          </cell>
          <cell r="X2723">
            <v>79141.286956521784</v>
          </cell>
        </row>
        <row r="2724">
          <cell r="E2724" t="str">
            <v>37.8B00.0106</v>
          </cell>
          <cell r="F2724" t="str">
            <v>03. NHI KHOA</v>
          </cell>
          <cell r="G2724" t="str">
            <v>3.2292</v>
          </cell>
          <cell r="H2724" t="str">
            <v>Điều trị rối loạn nhịp tim bằng sóng tần số radio</v>
          </cell>
          <cell r="I2724" t="str">
            <v>Điều trị rối loạn nhịp tim bằng sóng tần số radio</v>
          </cell>
          <cell r="J2724" t="str">
            <v>Điều trị rối loạn nhịp tim bằng sóng tần số radio</v>
          </cell>
          <cell r="K2724" t="str">
            <v>A</v>
          </cell>
          <cell r="L2724" t="str">
            <v>TDB</v>
          </cell>
          <cell r="M2724">
            <v>110</v>
          </cell>
          <cell r="N2724">
            <v>110</v>
          </cell>
          <cell r="O2724" t="str">
            <v>Chưa bao gồm bộ dụng cụ điều trị rối loạn nhịp tim có sử dụng hệ thống lập bản đồ ba chiều giải phẫu - điện học các buồng tim.</v>
          </cell>
          <cell r="P2724" t="str">
            <v xml:space="preserve">Điều trị rung nhĩ bằng năng lượng sóng tần số radio sử dụng hệ thống lập bản đồ ba chiều giải phẫu - điện học các buồng tim </v>
          </cell>
          <cell r="Q2724">
            <v>1980000</v>
          </cell>
          <cell r="R2724">
            <v>1275652.17391304</v>
          </cell>
          <cell r="S2724">
            <v>3255000</v>
          </cell>
          <cell r="T2724">
            <v>1658347.8260869519</v>
          </cell>
          <cell r="U2724">
            <v>3638347.8260869519</v>
          </cell>
          <cell r="V2724">
            <v>3638300</v>
          </cell>
          <cell r="W2724">
            <v>145533.91304347807</v>
          </cell>
          <cell r="X2724">
            <v>3783881.7391304299</v>
          </cell>
        </row>
        <row r="2725">
          <cell r="E2725" t="str">
            <v>37.8C00.0280</v>
          </cell>
          <cell r="F2725" t="str">
            <v>8. Y HỌC CỔ TRUYỀN</v>
          </cell>
          <cell r="G2725" t="str">
            <v>8.441</v>
          </cell>
          <cell r="H2725" t="str">
            <v>Xoa bóp bấm huyệt điều trị rối loạn cảm giác nông</v>
          </cell>
          <cell r="I2725" t="str">
            <v>Xoa bóp bấm huyệt điều trị rối loạn cảm giác nông</v>
          </cell>
          <cell r="J2725" t="str">
            <v>Xoa bóp bấm huyệt điều trị rối loạn cảm giác nông</v>
          </cell>
          <cell r="K2725" t="str">
            <v>D</v>
          </cell>
          <cell r="L2725" t="str">
            <v>T2</v>
          </cell>
          <cell r="M2725">
            <v>289</v>
          </cell>
          <cell r="N2725">
            <v>289</v>
          </cell>
          <cell r="P2725" t="str">
            <v xml:space="preserve">Xoa bóp bấm huyệt </v>
          </cell>
          <cell r="Q2725">
            <v>47000</v>
          </cell>
          <cell r="R2725">
            <v>22382.608695652201</v>
          </cell>
          <cell r="S2725">
            <v>69300</v>
          </cell>
          <cell r="T2725">
            <v>29097.391304347861</v>
          </cell>
          <cell r="U2725">
            <v>76097.391304347868</v>
          </cell>
          <cell r="V2725">
            <v>76000</v>
          </cell>
          <cell r="W2725">
            <v>3043.8956521739146</v>
          </cell>
          <cell r="X2725">
            <v>79141.286956521784</v>
          </cell>
        </row>
        <row r="2726">
          <cell r="E2726" t="str">
            <v>37.8C00.0280</v>
          </cell>
          <cell r="F2726" t="str">
            <v>8. Y HỌC CỔ TRUYỀN</v>
          </cell>
          <cell r="G2726" t="str">
            <v>8.445</v>
          </cell>
          <cell r="H2726" t="str">
            <v>Xoa bóp bấm huyệt điều trị rối loạn chức năng vận động do chấn thương sọ não</v>
          </cell>
          <cell r="I2726" t="str">
            <v>Xoa bóp bấm huyệt điều trị rối loạn chức năng vận động do chấn thương sọ não</v>
          </cell>
          <cell r="J2726" t="str">
            <v>Xoa bóp bấm huyệt điều trị rối loạn chức năng vận động do chấn thương sọ não</v>
          </cell>
          <cell r="K2726" t="str">
            <v>D</v>
          </cell>
          <cell r="L2726" t="str">
            <v>T2</v>
          </cell>
          <cell r="M2726">
            <v>289</v>
          </cell>
          <cell r="N2726">
            <v>289</v>
          </cell>
          <cell r="P2726" t="str">
            <v xml:space="preserve">Xoa bóp bấm huyệt </v>
          </cell>
          <cell r="Q2726">
            <v>47000</v>
          </cell>
          <cell r="R2726">
            <v>22382.608695652201</v>
          </cell>
          <cell r="S2726">
            <v>69300</v>
          </cell>
          <cell r="T2726">
            <v>29097.391304347861</v>
          </cell>
          <cell r="U2726">
            <v>76097.391304347868</v>
          </cell>
          <cell r="V2726">
            <v>76000</v>
          </cell>
          <cell r="W2726">
            <v>3043.8956521739146</v>
          </cell>
          <cell r="X2726">
            <v>79141.286956521784</v>
          </cell>
        </row>
        <row r="2727">
          <cell r="E2727" t="str">
            <v>37.8C00.0280</v>
          </cell>
          <cell r="F2727" t="str">
            <v>8. Y HỌC CỔ TRUYỀN</v>
          </cell>
          <cell r="G2727" t="str">
            <v>8.436</v>
          </cell>
          <cell r="H2727" t="str">
            <v>Xoa bóp bấm huyệt điều trị rối loạn kinh nguyệt</v>
          </cell>
          <cell r="I2727" t="str">
            <v>Xoa bóp bấm huyệt điều trị rối loạn kinh nguyệt</v>
          </cell>
          <cell r="J2727" t="str">
            <v>Xoa bóp bấm huyệt điều trị rối loạn kinh nguyệt</v>
          </cell>
          <cell r="K2727" t="str">
            <v>D</v>
          </cell>
          <cell r="L2727" t="str">
            <v>T2</v>
          </cell>
          <cell r="M2727">
            <v>289</v>
          </cell>
          <cell r="N2727">
            <v>289</v>
          </cell>
          <cell r="P2727" t="str">
            <v xml:space="preserve">Xoa bóp bấm huyệt </v>
          </cell>
          <cell r="Q2727">
            <v>47000</v>
          </cell>
          <cell r="R2727">
            <v>22382.608695652201</v>
          </cell>
          <cell r="S2727">
            <v>69300</v>
          </cell>
          <cell r="T2727">
            <v>29097.391304347861</v>
          </cell>
          <cell r="U2727">
            <v>76097.391304347868</v>
          </cell>
          <cell r="V2727">
            <v>76000</v>
          </cell>
          <cell r="W2727">
            <v>3043.8956521739146</v>
          </cell>
          <cell r="X2727">
            <v>79141.286956521784</v>
          </cell>
        </row>
        <row r="2728">
          <cell r="E2728" t="str">
            <v>37.8D09.1031</v>
          </cell>
          <cell r="F2728" t="str">
            <v>03. NHI KHOA</v>
          </cell>
          <cell r="G2728" t="str">
            <v>3.1929</v>
          </cell>
          <cell r="H2728" t="str">
            <v>Điều trị sâu ngà răng phục hồi bằng Composite</v>
          </cell>
          <cell r="I2728" t="str">
            <v>Điều trị sâu ngà răng phục hồi bằng Composite</v>
          </cell>
          <cell r="J2728" t="str">
            <v>Điều trị sâu ngà răng phục hồi bằng Composite</v>
          </cell>
          <cell r="K2728" t="str">
            <v>C</v>
          </cell>
          <cell r="L2728" t="str">
            <v>T1</v>
          </cell>
          <cell r="M2728">
            <v>1042</v>
          </cell>
          <cell r="N2728">
            <v>1042</v>
          </cell>
          <cell r="P2728" t="str">
            <v>Răng sâu ngà</v>
          </cell>
          <cell r="Q2728">
            <v>189000</v>
          </cell>
          <cell r="R2728">
            <v>70434.782608695605</v>
          </cell>
          <cell r="S2728">
            <v>259000</v>
          </cell>
          <cell r="T2728">
            <v>91565.217391304293</v>
          </cell>
          <cell r="U2728">
            <v>280565.21739130432</v>
          </cell>
          <cell r="V2728">
            <v>280500</v>
          </cell>
          <cell r="W2728">
            <v>11222.608695652174</v>
          </cell>
          <cell r="X2728">
            <v>291787.82608695648</v>
          </cell>
        </row>
        <row r="2729">
          <cell r="E2729" t="str">
            <v>37.8D09.1031</v>
          </cell>
          <cell r="F2729" t="str">
            <v>16. RĂNG HÀM MẶT</v>
          </cell>
          <cell r="G2729" t="str">
            <v>16.68</v>
          </cell>
          <cell r="H2729" t="str">
            <v>Điều trị sâu ngà răng phục hồi bằng Composite</v>
          </cell>
          <cell r="I2729" t="str">
            <v>Điều trị sâu ngà răng phục hồi bằng Composite</v>
          </cell>
          <cell r="J2729" t="str">
            <v>Điều trị sâu ngà răng phục hồi bằng Composite</v>
          </cell>
          <cell r="K2729" t="str">
            <v>C</v>
          </cell>
          <cell r="L2729" t="str">
            <v>T2</v>
          </cell>
          <cell r="M2729">
            <v>1042</v>
          </cell>
          <cell r="N2729">
            <v>1042</v>
          </cell>
          <cell r="P2729" t="str">
            <v>Răng sâu ngà</v>
          </cell>
          <cell r="Q2729">
            <v>189000</v>
          </cell>
          <cell r="R2729">
            <v>70434.782608695605</v>
          </cell>
          <cell r="S2729">
            <v>259000</v>
          </cell>
          <cell r="T2729">
            <v>91565.217391304293</v>
          </cell>
          <cell r="U2729">
            <v>280565.21739130432</v>
          </cell>
          <cell r="V2729">
            <v>280500</v>
          </cell>
          <cell r="W2729">
            <v>11222.608695652174</v>
          </cell>
          <cell r="X2729">
            <v>291787.82608695648</v>
          </cell>
        </row>
        <row r="2730">
          <cell r="E2730" t="str">
            <v>37.8D09.1031</v>
          </cell>
          <cell r="F2730" t="str">
            <v>03. NHI KHOA</v>
          </cell>
          <cell r="G2730" t="str">
            <v>3.1838</v>
          </cell>
          <cell r="H2730" t="str">
            <v>Điều trị sâu ngà răng phục hồi bằng Composite có sử dụng laser</v>
          </cell>
          <cell r="I2730" t="str">
            <v>Điều trị sâu ngà răng phục hồi bằng Composite có sử dụng laser</v>
          </cell>
          <cell r="J2730" t="str">
            <v>Điều trị sâu ngà răng phục hồi bằng Composite có sử dụng Laser</v>
          </cell>
          <cell r="K2730" t="str">
            <v>B</v>
          </cell>
          <cell r="L2730" t="str">
            <v>T2</v>
          </cell>
          <cell r="M2730">
            <v>1042</v>
          </cell>
          <cell r="N2730">
            <v>1042</v>
          </cell>
          <cell r="P2730" t="str">
            <v>Răng sâu ngà</v>
          </cell>
          <cell r="Q2730">
            <v>189000</v>
          </cell>
          <cell r="R2730">
            <v>70434.782608695605</v>
          </cell>
          <cell r="S2730">
            <v>259000</v>
          </cell>
          <cell r="T2730">
            <v>91565.217391304293</v>
          </cell>
          <cell r="U2730">
            <v>280565.21739130432</v>
          </cell>
          <cell r="V2730">
            <v>280500</v>
          </cell>
          <cell r="W2730">
            <v>11222.608695652174</v>
          </cell>
          <cell r="X2730">
            <v>291787.82608695648</v>
          </cell>
        </row>
        <row r="2731">
          <cell r="E2731" t="str">
            <v>37.8C00.0280</v>
          </cell>
          <cell r="F2731" t="str">
            <v>8. Y HỌC CỔ TRUYỀN</v>
          </cell>
          <cell r="G2731" t="str">
            <v>8.435</v>
          </cell>
          <cell r="H2731" t="str">
            <v>Xoa bóp bấm huyệt điều trị tắc tia sữa</v>
          </cell>
          <cell r="I2731" t="str">
            <v>Xoa bóp bấm huyệt điều trị tắc tia sữa</v>
          </cell>
          <cell r="J2731" t="str">
            <v>Xoa bóp bấm huyệt điều trị tắc tia sữa</v>
          </cell>
          <cell r="K2731" t="str">
            <v>D</v>
          </cell>
          <cell r="L2731" t="str">
            <v>T2</v>
          </cell>
          <cell r="M2731">
            <v>289</v>
          </cell>
          <cell r="N2731">
            <v>289</v>
          </cell>
          <cell r="P2731" t="str">
            <v xml:space="preserve">Xoa bóp bấm huyệt </v>
          </cell>
          <cell r="Q2731">
            <v>47000</v>
          </cell>
          <cell r="R2731">
            <v>22382.608695652201</v>
          </cell>
          <cell r="S2731">
            <v>69300</v>
          </cell>
          <cell r="T2731">
            <v>29097.391304347861</v>
          </cell>
          <cell r="U2731">
            <v>76097.391304347868</v>
          </cell>
          <cell r="V2731">
            <v>76000</v>
          </cell>
          <cell r="W2731">
            <v>3043.8956521739146</v>
          </cell>
          <cell r="X2731">
            <v>79141.286956521784</v>
          </cell>
        </row>
        <row r="2732">
          <cell r="E2732" t="str">
            <v>37.8D09.1031</v>
          </cell>
          <cell r="F2732" t="str">
            <v>16. RĂNG HÀM MẶT</v>
          </cell>
          <cell r="G2732" t="str">
            <v>16.65</v>
          </cell>
          <cell r="H2732" t="str">
            <v>Điều trị sâu ngà răng phục hồi bằng Composite có sử dụng laser</v>
          </cell>
          <cell r="I2732" t="str">
            <v>Điều trị sâu ngà răng phục hồi bằng Composite có sử dụng laser</v>
          </cell>
          <cell r="J2732" t="str">
            <v>Điều trị sâu ngà răng phục hồi bằng Composite có sử dụng Laser</v>
          </cell>
          <cell r="K2732" t="str">
            <v>A</v>
          </cell>
          <cell r="L2732" t="str">
            <v>T2</v>
          </cell>
          <cell r="M2732">
            <v>1042</v>
          </cell>
          <cell r="N2732">
            <v>1042</v>
          </cell>
          <cell r="P2732" t="str">
            <v>Răng sâu ngà</v>
          </cell>
          <cell r="Q2732">
            <v>189000</v>
          </cell>
          <cell r="R2732">
            <v>70434.782608695605</v>
          </cell>
          <cell r="S2732">
            <v>259000</v>
          </cell>
          <cell r="T2732">
            <v>91565.217391304293</v>
          </cell>
          <cell r="U2732">
            <v>280565.21739130432</v>
          </cell>
          <cell r="V2732">
            <v>280500</v>
          </cell>
          <cell r="W2732">
            <v>11222.608695652174</v>
          </cell>
          <cell r="X2732">
            <v>291787.82608695648</v>
          </cell>
        </row>
        <row r="2733">
          <cell r="E2733" t="str">
            <v>37.8D09.1031</v>
          </cell>
          <cell r="F2733" t="str">
            <v>03. NHI KHOA</v>
          </cell>
          <cell r="G2733" t="str">
            <v>3.1839</v>
          </cell>
          <cell r="H2733" t="str">
            <v>Điều trị sâu ngà răng phục hồi bằng Glassionomer Cement (GiC) có sử dụng laser</v>
          </cell>
          <cell r="I2733" t="str">
            <v>Điều trị sâu ngà răng phục hồi bằng Glassionomer Cement (GiC) có sử dụng laser</v>
          </cell>
          <cell r="J2733" t="str">
            <v>Điều trị sâu ngà răng phục hồi bằng Glassionomer Cement (GiC) có sử dụng Laser</v>
          </cell>
          <cell r="K2733" t="str">
            <v>B</v>
          </cell>
          <cell r="L2733" t="str">
            <v>T2</v>
          </cell>
          <cell r="M2733">
            <v>1042</v>
          </cell>
          <cell r="N2733">
            <v>1042</v>
          </cell>
          <cell r="P2733" t="str">
            <v>Răng sâu ngà</v>
          </cell>
          <cell r="Q2733">
            <v>189000</v>
          </cell>
          <cell r="R2733">
            <v>70434.782608695605</v>
          </cell>
          <cell r="S2733">
            <v>259000</v>
          </cell>
          <cell r="T2733">
            <v>91565.217391304293</v>
          </cell>
          <cell r="U2733">
            <v>280565.21739130432</v>
          </cell>
          <cell r="V2733">
            <v>280500</v>
          </cell>
          <cell r="W2733">
            <v>11222.608695652174</v>
          </cell>
          <cell r="X2733">
            <v>291787.82608695648</v>
          </cell>
        </row>
        <row r="2734">
          <cell r="E2734" t="str">
            <v>37.8C00.0280</v>
          </cell>
          <cell r="F2734" t="str">
            <v>8. Y HỌC CỔ TRUYỀN</v>
          </cell>
          <cell r="G2734" t="str">
            <v>8.411</v>
          </cell>
          <cell r="H2734" t="str">
            <v>Xoa bóp bấm huyệt điều trị thiểu năng tuần hoàn não mạn tính</v>
          </cell>
          <cell r="I2734" t="str">
            <v>Xoa bóp bấm huyệt điều trị thiểu năng tuần hoàn não mạn tính</v>
          </cell>
          <cell r="J2734" t="str">
            <v>Xoa bóp bấm huyệt điều trị thiểu năng tuần hoàn não mạn tính</v>
          </cell>
          <cell r="K2734" t="str">
            <v>D</v>
          </cell>
          <cell r="L2734" t="str">
            <v>T2</v>
          </cell>
          <cell r="M2734">
            <v>289</v>
          </cell>
          <cell r="N2734">
            <v>289</v>
          </cell>
          <cell r="P2734" t="str">
            <v xml:space="preserve">Xoa bóp bấm huyệt </v>
          </cell>
          <cell r="Q2734">
            <v>47000</v>
          </cell>
          <cell r="R2734">
            <v>22382.608695652201</v>
          </cell>
          <cell r="S2734">
            <v>69300</v>
          </cell>
          <cell r="T2734">
            <v>29097.391304347861</v>
          </cell>
          <cell r="U2734">
            <v>76097.391304347868</v>
          </cell>
          <cell r="V2734">
            <v>76000</v>
          </cell>
          <cell r="W2734">
            <v>3043.8956521739146</v>
          </cell>
          <cell r="X2734">
            <v>79141.286956521784</v>
          </cell>
        </row>
        <row r="2735">
          <cell r="E2735" t="str">
            <v>37.8D09.1031</v>
          </cell>
          <cell r="F2735" t="str">
            <v>16. RĂNG HÀM MẶT</v>
          </cell>
          <cell r="G2735" t="str">
            <v>16.66</v>
          </cell>
          <cell r="H2735" t="str">
            <v>Điều trị sâu ngà răng phục hồi bằng GlassIonomer Cement (GIC) có sử dụng laser</v>
          </cell>
          <cell r="I2735" t="str">
            <v>Điều trị sâu ngà răng phục hồi bằng GlassIonomer Cement (GIC) có sử dụng laser</v>
          </cell>
          <cell r="J2735" t="str">
            <v>Điều trị sâu ngà răng phục hồi bằng GlassIonomer Cement (GIC) có sử dụng Laser</v>
          </cell>
          <cell r="K2735" t="str">
            <v>A</v>
          </cell>
          <cell r="L2735" t="str">
            <v>T2</v>
          </cell>
          <cell r="M2735">
            <v>1042</v>
          </cell>
          <cell r="N2735">
            <v>1042</v>
          </cell>
          <cell r="P2735" t="str">
            <v>Răng sâu ngà</v>
          </cell>
          <cell r="Q2735">
            <v>189000</v>
          </cell>
          <cell r="R2735">
            <v>70434.782608695605</v>
          </cell>
          <cell r="S2735">
            <v>259000</v>
          </cell>
          <cell r="T2735">
            <v>91565.217391304293</v>
          </cell>
          <cell r="U2735">
            <v>280565.21739130432</v>
          </cell>
          <cell r="V2735">
            <v>280500</v>
          </cell>
          <cell r="W2735">
            <v>11222.608695652174</v>
          </cell>
          <cell r="X2735">
            <v>291787.82608695648</v>
          </cell>
        </row>
        <row r="2736">
          <cell r="E2736" t="str">
            <v>37.8D09.1031</v>
          </cell>
          <cell r="F2736" t="str">
            <v>03. NHI KHOA</v>
          </cell>
          <cell r="G2736" t="str">
            <v>3.1836</v>
          </cell>
          <cell r="H2736" t="str">
            <v>Điều trị sâu ngà răng phục hồi bằng Glassionomer Cement (GiC) kết hợp Composite</v>
          </cell>
          <cell r="I2736" t="str">
            <v>Điều trị sâu ngà răng phục hồi bằng Glassionomer Cement (GiC) kết hợp Composite</v>
          </cell>
          <cell r="J2736" t="str">
            <v>Điều trị sâu ngà răng phục hồi bằng Glassionomer Cement (GiC) kết hợp Composite</v>
          </cell>
          <cell r="K2736" t="str">
            <v>B</v>
          </cell>
          <cell r="L2736" t="str">
            <v>T2</v>
          </cell>
          <cell r="M2736">
            <v>1042</v>
          </cell>
          <cell r="N2736">
            <v>1042</v>
          </cell>
          <cell r="P2736" t="str">
            <v>Răng sâu ngà</v>
          </cell>
          <cell r="Q2736">
            <v>189000</v>
          </cell>
          <cell r="R2736">
            <v>70434.782608695605</v>
          </cell>
          <cell r="S2736">
            <v>259000</v>
          </cell>
          <cell r="T2736">
            <v>91565.217391304293</v>
          </cell>
          <cell r="U2736">
            <v>280565.21739130432</v>
          </cell>
          <cell r="V2736">
            <v>280500</v>
          </cell>
          <cell r="W2736">
            <v>11222.608695652174</v>
          </cell>
          <cell r="X2736">
            <v>291787.82608695648</v>
          </cell>
        </row>
        <row r="2737">
          <cell r="E2737" t="str">
            <v>37.8D09.1031</v>
          </cell>
          <cell r="F2737" t="str">
            <v>16. RĂNG HÀM MẶT</v>
          </cell>
          <cell r="G2737" t="str">
            <v>16.67</v>
          </cell>
          <cell r="H2737" t="str">
            <v>Điều trị sâu ngà răng phục hồi bằng GlassIonomer Cement (GIC) kết hợp Composite</v>
          </cell>
          <cell r="I2737" t="str">
            <v>Điều trị sâu ngà răng phục hồi bằng GlassIonomer Cement (GIC) kết hợp Composite</v>
          </cell>
          <cell r="J2737" t="str">
            <v>Điều trị sâu ngà răng phục hồi bằng GlassIonomer Cement (GIC) kết hợp Composite</v>
          </cell>
          <cell r="K2737" t="str">
            <v>B</v>
          </cell>
          <cell r="L2737" t="str">
            <v>T2</v>
          </cell>
          <cell r="M2737">
            <v>1042</v>
          </cell>
          <cell r="N2737">
            <v>1042</v>
          </cell>
          <cell r="P2737" t="str">
            <v>Răng sâu ngà</v>
          </cell>
          <cell r="Q2737">
            <v>189000</v>
          </cell>
          <cell r="R2737">
            <v>70434.782608695605</v>
          </cell>
          <cell r="S2737">
            <v>259000</v>
          </cell>
          <cell r="T2737">
            <v>91565.217391304293</v>
          </cell>
          <cell r="U2737">
            <v>280565.21739130432</v>
          </cell>
          <cell r="V2737">
            <v>280500</v>
          </cell>
          <cell r="W2737">
            <v>11222.608695652174</v>
          </cell>
          <cell r="X2737">
            <v>291787.82608695648</v>
          </cell>
        </row>
        <row r="2738">
          <cell r="E2738" t="str">
            <v>37.3G02.1874</v>
          </cell>
          <cell r="F2738" t="str">
            <v>03. NHI KHOA</v>
          </cell>
          <cell r="G2738" t="str">
            <v>3.1233</v>
          </cell>
          <cell r="H2738" t="str">
            <v>Điều trị sẹo lồi bằng tấm áp ³²P</v>
          </cell>
          <cell r="I2738" t="str">
            <v>Điều trị sẹo lồi bằng tấm áp ³²P</v>
          </cell>
          <cell r="J2738" t="str">
            <v>Điều trị sẹo lồi bằng tấm áp ³²P</v>
          </cell>
          <cell r="K2738" t="str">
            <v>B</v>
          </cell>
          <cell r="L2738" t="str">
            <v>T1</v>
          </cell>
          <cell r="M2738">
            <v>1890</v>
          </cell>
          <cell r="N2738">
            <v>1890</v>
          </cell>
          <cell r="P2738" t="str">
            <v>Điều trị sẹo lồi/ Eczema/ u máu nông bằng P-32 (tính cho 1 ngày điều trị)</v>
          </cell>
          <cell r="Q2738">
            <v>170000</v>
          </cell>
          <cell r="R2738">
            <v>46956.521739130403</v>
          </cell>
          <cell r="S2738">
            <v>216000</v>
          </cell>
          <cell r="T2738">
            <v>61043.478260869524</v>
          </cell>
          <cell r="U2738">
            <v>231043.47826086951</v>
          </cell>
          <cell r="V2738">
            <v>231000</v>
          </cell>
          <cell r="W2738">
            <v>9241.7391304347802</v>
          </cell>
          <cell r="X2738">
            <v>240285.21739130429</v>
          </cell>
        </row>
        <row r="2739">
          <cell r="E2739" t="str">
            <v>37.3G02.1874</v>
          </cell>
          <cell r="F2739" t="str">
            <v>19. Y HỌC HẠT NHÂN</v>
          </cell>
          <cell r="G2739" t="str">
            <v>19.360</v>
          </cell>
          <cell r="H2739" t="str">
            <v>Điều trị sẹo lồi bằng tấm áp ³²P</v>
          </cell>
          <cell r="I2739" t="str">
            <v>Điều trị sẹo lồi bằng tấm áp ³²P</v>
          </cell>
          <cell r="J2739" t="str">
            <v>Điều trị sẹo lồi bằng tấm áp ³²P</v>
          </cell>
          <cell r="K2739" t="str">
            <v>B</v>
          </cell>
          <cell r="L2739" t="str">
            <v>T1</v>
          </cell>
          <cell r="M2739">
            <v>1890</v>
          </cell>
          <cell r="N2739">
            <v>1890</v>
          </cell>
          <cell r="P2739" t="str">
            <v>Điều trị sẹo lồi/ Eczema/ u máu nông bằng P-32 (tính cho 1 ngày điều trị)</v>
          </cell>
          <cell r="Q2739">
            <v>170000</v>
          </cell>
          <cell r="R2739">
            <v>46956.521739130403</v>
          </cell>
          <cell r="S2739">
            <v>216000</v>
          </cell>
          <cell r="T2739">
            <v>61043.478260869524</v>
          </cell>
          <cell r="U2739">
            <v>231043.47826086951</v>
          </cell>
          <cell r="V2739">
            <v>231000</v>
          </cell>
          <cell r="W2739">
            <v>9241.7391304347802</v>
          </cell>
          <cell r="X2739">
            <v>240285.21739130429</v>
          </cell>
        </row>
        <row r="2740">
          <cell r="E2740" t="str">
            <v>37.8B00.0107</v>
          </cell>
          <cell r="F2740" t="str">
            <v>02. NỘI KHOA</v>
          </cell>
          <cell r="G2740" t="str">
            <v>2.88</v>
          </cell>
          <cell r="H2740" t="str">
            <v>Điều trị suy tĩnh mạch bằng laser nội mạch</v>
          </cell>
          <cell r="I2740" t="str">
            <v>Điều trị suy tĩnh mạch bằng laser nội mạch</v>
          </cell>
          <cell r="J2740" t="str">
            <v>Điều trị suy tĩnh mạch bằng Laser nội mạch</v>
          </cell>
          <cell r="K2740" t="str">
            <v>A</v>
          </cell>
          <cell r="L2740" t="str">
            <v>TDB</v>
          </cell>
          <cell r="M2740">
            <v>111</v>
          </cell>
          <cell r="N2740">
            <v>111</v>
          </cell>
          <cell r="O2740" t="str">
            <v>Chưa bao gồm bộ dụng cụ mở mạch máu, dây dẫn và ống thông điều trị laser.</v>
          </cell>
          <cell r="P2740" t="str">
            <v xml:space="preserve">Điều trị suy tĩnh mạch bằng Laser nội mạch </v>
          </cell>
          <cell r="Q2740">
            <v>1795000</v>
          </cell>
          <cell r="R2740">
            <v>278608.69565217401</v>
          </cell>
          <cell r="S2740">
            <v>2073000</v>
          </cell>
          <cell r="T2740">
            <v>362191.30434782617</v>
          </cell>
          <cell r="U2740">
            <v>2157191.3043478262</v>
          </cell>
          <cell r="V2740">
            <v>2157100</v>
          </cell>
          <cell r="W2740">
            <v>86287.652173913055</v>
          </cell>
          <cell r="X2740">
            <v>2243478.9565217393</v>
          </cell>
        </row>
        <row r="2741">
          <cell r="E2741" t="str">
            <v>37.8C00.0280</v>
          </cell>
          <cell r="F2741" t="str">
            <v>8. Y HỌC CỔ TRUYỀN</v>
          </cell>
          <cell r="G2741" t="str">
            <v>8.423</v>
          </cell>
          <cell r="H2741" t="str">
            <v>Xoa bóp bấm huyệt hỗ trợ điều trị tăng huyết áp</v>
          </cell>
          <cell r="I2741" t="str">
            <v>Xoa bóp bấm huyệt hỗ trợ điều trị tăng huyết áp</v>
          </cell>
          <cell r="J2741" t="str">
            <v>Xoa bóp bấm huyệt hỗ trợ điều trị tăng huyết áp</v>
          </cell>
          <cell r="K2741" t="str">
            <v>D</v>
          </cell>
          <cell r="L2741" t="str">
            <v>T2</v>
          </cell>
          <cell r="M2741">
            <v>289</v>
          </cell>
          <cell r="N2741">
            <v>289</v>
          </cell>
          <cell r="P2741" t="str">
            <v xml:space="preserve">Xoa bóp bấm huyệt </v>
          </cell>
          <cell r="Q2741">
            <v>47000</v>
          </cell>
          <cell r="R2741">
            <v>22382.608695652201</v>
          </cell>
          <cell r="S2741">
            <v>69300</v>
          </cell>
          <cell r="T2741">
            <v>29097.391304347861</v>
          </cell>
          <cell r="U2741">
            <v>76097.391304347868</v>
          </cell>
          <cell r="V2741">
            <v>76000</v>
          </cell>
          <cell r="W2741">
            <v>3043.8956521739146</v>
          </cell>
          <cell r="X2741">
            <v>79141.286956521784</v>
          </cell>
        </row>
        <row r="2742">
          <cell r="E2742" t="str">
            <v>37.8C00.0280</v>
          </cell>
          <cell r="F2742" t="str">
            <v>8. Y HỌC CỔ TRUYỀN</v>
          </cell>
          <cell r="G2742" t="str">
            <v>8.395</v>
          </cell>
          <cell r="H2742" t="str">
            <v>Xoa bóp bấm huyệt phục hồi chức năng vận động ở trẻ bại não</v>
          </cell>
          <cell r="I2742" t="str">
            <v>Xoa bóp bấm huyệt phục hồi chức năng vận động ở trẻ bại não</v>
          </cell>
          <cell r="J2742" t="str">
            <v>Xoa bóp bấm huyệt phục hồi chức năng vận động ở trẻ bại não</v>
          </cell>
          <cell r="K2742" t="str">
            <v>D</v>
          </cell>
          <cell r="L2742" t="str">
            <v>T2</v>
          </cell>
          <cell r="M2742">
            <v>289</v>
          </cell>
          <cell r="N2742">
            <v>289</v>
          </cell>
          <cell r="P2742" t="str">
            <v xml:space="preserve">Xoa bóp bấm huyệt </v>
          </cell>
          <cell r="Q2742">
            <v>47000</v>
          </cell>
          <cell r="R2742">
            <v>22382.608695652201</v>
          </cell>
          <cell r="S2742">
            <v>69300</v>
          </cell>
          <cell r="T2742">
            <v>29097.391304347861</v>
          </cell>
          <cell r="U2742">
            <v>76097.391304347868</v>
          </cell>
          <cell r="V2742">
            <v>76000</v>
          </cell>
          <cell r="W2742">
            <v>3043.8956521739146</v>
          </cell>
          <cell r="X2742">
            <v>79141.286956521784</v>
          </cell>
        </row>
        <row r="2743">
          <cell r="E2743" t="str">
            <v>37.8C00.0281</v>
          </cell>
          <cell r="F2743" t="str">
            <v>03. NHI KHOA</v>
          </cell>
          <cell r="G2743" t="str">
            <v>3.743</v>
          </cell>
          <cell r="H2743" t="str">
            <v>Xoa bóp bằng máy</v>
          </cell>
          <cell r="I2743" t="str">
            <v>Xoa bóp bằng máy</v>
          </cell>
          <cell r="J2743" t="str">
            <v>Xoa bóp bằng máy</v>
          </cell>
          <cell r="K2743" t="str">
            <v>B</v>
          </cell>
          <cell r="M2743">
            <v>290</v>
          </cell>
          <cell r="N2743">
            <v>290</v>
          </cell>
          <cell r="P2743" t="str">
            <v>Xoa bóp bằng máy</v>
          </cell>
          <cell r="Q2743">
            <v>10000</v>
          </cell>
          <cell r="R2743">
            <v>22382.608695652201</v>
          </cell>
          <cell r="S2743">
            <v>32300</v>
          </cell>
          <cell r="T2743">
            <v>29097.391304347861</v>
          </cell>
          <cell r="U2743">
            <v>39097.391304347861</v>
          </cell>
          <cell r="V2743">
            <v>39000</v>
          </cell>
          <cell r="W2743">
            <v>1563.8956521739144</v>
          </cell>
          <cell r="X2743">
            <v>40661.286956521777</v>
          </cell>
        </row>
        <row r="2744">
          <cell r="E2744" t="str">
            <v>37.8C00.0281</v>
          </cell>
          <cell r="F2744" t="str">
            <v>17. PHỤC HỒI CHỨC NĂNG</v>
          </cell>
          <cell r="G2744" t="str">
            <v>17.168</v>
          </cell>
          <cell r="H2744" t="str">
            <v>Kỹ thuật xoa bóp bằng máy</v>
          </cell>
          <cell r="I2744" t="str">
            <v>Kỹ thuật xoa bóp bằng máy</v>
          </cell>
          <cell r="J2744" t="str">
            <v>Kỹ thuật xoa bóp bằng máy</v>
          </cell>
          <cell r="K2744" t="str">
            <v>D</v>
          </cell>
          <cell r="M2744">
            <v>290</v>
          </cell>
          <cell r="N2744">
            <v>290</v>
          </cell>
          <cell r="P2744" t="str">
            <v>Xoa bóp bằng máy</v>
          </cell>
          <cell r="Q2744">
            <v>10000</v>
          </cell>
          <cell r="R2744">
            <v>22382.608695652201</v>
          </cell>
          <cell r="S2744">
            <v>32300</v>
          </cell>
          <cell r="T2744">
            <v>29097.391304347861</v>
          </cell>
          <cell r="U2744">
            <v>39097.391304347861</v>
          </cell>
          <cell r="V2744">
            <v>39000</v>
          </cell>
          <cell r="W2744">
            <v>1563.8956521739144</v>
          </cell>
          <cell r="X2744">
            <v>40661.286956521777</v>
          </cell>
        </row>
        <row r="2745">
          <cell r="E2745" t="str">
            <v>37.8C00.0281</v>
          </cell>
          <cell r="F2745" t="str">
            <v>8. Y HỌC CỔ TRUYỀN</v>
          </cell>
          <cell r="G2745" t="str">
            <v>8.484</v>
          </cell>
          <cell r="H2745" t="str">
            <v>Xoa bóp bấm huyệt bằng máy</v>
          </cell>
          <cell r="I2745" t="str">
            <v>Xoa bóp bấm huyệt bằng máy</v>
          </cell>
          <cell r="J2745" t="str">
            <v>Xoa bóp bấm huyệt bằng máy</v>
          </cell>
          <cell r="K2745" t="str">
            <v>D</v>
          </cell>
          <cell r="L2745" t="str">
            <v>T2</v>
          </cell>
          <cell r="M2745">
            <v>290</v>
          </cell>
          <cell r="N2745">
            <v>290</v>
          </cell>
          <cell r="P2745" t="str">
            <v>Xoa bóp bằng máy</v>
          </cell>
          <cell r="Q2745">
            <v>10000</v>
          </cell>
          <cell r="R2745">
            <v>22382.608695652201</v>
          </cell>
          <cell r="S2745">
            <v>32300</v>
          </cell>
          <cell r="T2745">
            <v>29097.391304347861</v>
          </cell>
          <cell r="U2745">
            <v>39097.391304347861</v>
          </cell>
          <cell r="V2745">
            <v>39000</v>
          </cell>
          <cell r="W2745">
            <v>1563.8956521739144</v>
          </cell>
          <cell r="X2745">
            <v>40661.286956521777</v>
          </cell>
        </row>
        <row r="2746">
          <cell r="E2746" t="str">
            <v>37.8C00.0282</v>
          </cell>
          <cell r="F2746" t="str">
            <v>03. NHI KHOA</v>
          </cell>
          <cell r="G2746" t="str">
            <v>3.807</v>
          </cell>
          <cell r="H2746" t="str">
            <v xml:space="preserve">Xoa bóp cục bộ bằng tay </v>
          </cell>
          <cell r="I2746" t="str">
            <v xml:space="preserve">Xoa bóp cục bộ bằng tay </v>
          </cell>
          <cell r="J2746" t="str">
            <v>Xoa bóp cục bộ bằng tay (60 phút)</v>
          </cell>
          <cell r="K2746" t="str">
            <v>D</v>
          </cell>
          <cell r="L2746" t="str">
            <v>T3</v>
          </cell>
          <cell r="M2746">
            <v>291</v>
          </cell>
          <cell r="N2746">
            <v>291</v>
          </cell>
          <cell r="P2746" t="str">
            <v>Xoa bóp cục bộ bằng tay</v>
          </cell>
          <cell r="Q2746">
            <v>25145</v>
          </cell>
          <cell r="R2746">
            <v>20120.869565217399</v>
          </cell>
          <cell r="S2746">
            <v>45200</v>
          </cell>
          <cell r="T2746">
            <v>26157.130434782619</v>
          </cell>
          <cell r="U2746">
            <v>51302.130434782623</v>
          </cell>
          <cell r="V2746">
            <v>51300</v>
          </cell>
          <cell r="W2746">
            <v>2052.0852173913049</v>
          </cell>
          <cell r="X2746">
            <v>53354.215652173931</v>
          </cell>
        </row>
        <row r="2747">
          <cell r="E2747" t="str">
            <v>37.8C00.0282</v>
          </cell>
          <cell r="F2747" t="str">
            <v>17. PHỤC HỒI CHỨC NĂNG</v>
          </cell>
          <cell r="G2747" t="str">
            <v>17.85</v>
          </cell>
          <cell r="H2747" t="str">
            <v>Kỹ thuật xoa bóp vùng</v>
          </cell>
          <cell r="I2747" t="str">
            <v>Kỹ thuật xoa bóp vùng</v>
          </cell>
          <cell r="J2747" t="str">
            <v>Kỹ thuật xoa bóp vùng</v>
          </cell>
          <cell r="K2747" t="str">
            <v>D</v>
          </cell>
          <cell r="L2747" t="str">
            <v>T3</v>
          </cell>
          <cell r="M2747">
            <v>291</v>
          </cell>
          <cell r="N2747">
            <v>291</v>
          </cell>
          <cell r="P2747" t="str">
            <v>Xoa bóp cục bộ bằng tay</v>
          </cell>
          <cell r="Q2747">
            <v>25145</v>
          </cell>
          <cell r="R2747">
            <v>20120.869565217399</v>
          </cell>
          <cell r="S2747">
            <v>45200</v>
          </cell>
          <cell r="T2747">
            <v>26157.130434782619</v>
          </cell>
          <cell r="U2747">
            <v>51302.130434782623</v>
          </cell>
          <cell r="V2747">
            <v>51300</v>
          </cell>
          <cell r="W2747">
            <v>2052.0852173913049</v>
          </cell>
          <cell r="X2747">
            <v>53354.215652173931</v>
          </cell>
        </row>
        <row r="2748">
          <cell r="E2748" t="str">
            <v>37.8C00.0283</v>
          </cell>
          <cell r="F2748" t="str">
            <v>02. NỘI KHOA</v>
          </cell>
          <cell r="G2748" t="str">
            <v>2.166</v>
          </cell>
          <cell r="H2748" t="str">
            <v>Xoa bóp phòng chống loét trong các bệnh thần kinh (một ngày)</v>
          </cell>
          <cell r="I2748" t="str">
            <v>Xoa bóp phòng chống loét trong các bệnh thần kinh (một ngày)</v>
          </cell>
          <cell r="J2748" t="str">
            <v>Xoa bóp phòng chống loét trong các bệnh thần kinh (một ngày)</v>
          </cell>
          <cell r="K2748" t="str">
            <v>C</v>
          </cell>
          <cell r="M2748">
            <v>292</v>
          </cell>
          <cell r="N2748">
            <v>292</v>
          </cell>
          <cell r="P2748" t="str">
            <v xml:space="preserve">Xoa bóp toàn thân </v>
          </cell>
          <cell r="Q2748">
            <v>25718</v>
          </cell>
          <cell r="R2748">
            <v>30180.5217391304</v>
          </cell>
          <cell r="S2748">
            <v>55800</v>
          </cell>
          <cell r="T2748">
            <v>39234.678260869514</v>
          </cell>
          <cell r="U2748">
            <v>64952.678260869514</v>
          </cell>
          <cell r="V2748">
            <v>64900</v>
          </cell>
          <cell r="W2748">
            <v>2598.1071304347806</v>
          </cell>
          <cell r="X2748">
            <v>67550.785391304293</v>
          </cell>
        </row>
        <row r="2749">
          <cell r="E2749" t="str">
            <v>37.8C00.0283</v>
          </cell>
          <cell r="F2749" t="str">
            <v>03. NHI KHOA</v>
          </cell>
          <cell r="G2749" t="str">
            <v>3.808</v>
          </cell>
          <cell r="H2749" t="str">
            <v xml:space="preserve">Xoa bóp toàn thân bằng tay </v>
          </cell>
          <cell r="I2749" t="str">
            <v xml:space="preserve">Xoa bóp toàn thân bằng tay </v>
          </cell>
          <cell r="J2749" t="str">
            <v>Xoa bóp toàn thân bằng tay (60 phút)</v>
          </cell>
          <cell r="K2749" t="str">
            <v>D</v>
          </cell>
          <cell r="L2749" t="str">
            <v>T3</v>
          </cell>
          <cell r="M2749">
            <v>292</v>
          </cell>
          <cell r="N2749">
            <v>292</v>
          </cell>
          <cell r="P2749" t="str">
            <v xml:space="preserve">Xoa bóp toàn thân </v>
          </cell>
          <cell r="Q2749">
            <v>25718</v>
          </cell>
          <cell r="R2749">
            <v>30180.5217391304</v>
          </cell>
          <cell r="S2749">
            <v>55800</v>
          </cell>
          <cell r="T2749">
            <v>39234.678260869514</v>
          </cell>
          <cell r="U2749">
            <v>64952.678260869514</v>
          </cell>
          <cell r="V2749">
            <v>64900</v>
          </cell>
          <cell r="W2749">
            <v>2598.1071304347806</v>
          </cell>
          <cell r="X2749">
            <v>67550.785391304293</v>
          </cell>
        </row>
        <row r="2750">
          <cell r="E2750" t="str">
            <v>37.8C00.0283</v>
          </cell>
          <cell r="F2750" t="str">
            <v>17. PHỤC HỒI CHỨC NĂNG</v>
          </cell>
          <cell r="G2750" t="str">
            <v>17.86</v>
          </cell>
          <cell r="H2750" t="str">
            <v>Kỹ thuật xoa bóp toàn thân</v>
          </cell>
          <cell r="I2750" t="str">
            <v>Kỹ thuật xoa bóp toàn thân</v>
          </cell>
          <cell r="J2750" t="str">
            <v>Kỹ thuật xoa bóp toàn thân</v>
          </cell>
          <cell r="K2750" t="str">
            <v>C</v>
          </cell>
          <cell r="L2750" t="str">
            <v>T3</v>
          </cell>
          <cell r="M2750">
            <v>292</v>
          </cell>
          <cell r="N2750">
            <v>292</v>
          </cell>
          <cell r="P2750" t="str">
            <v xml:space="preserve">Xoa bóp toàn thân </v>
          </cell>
          <cell r="Q2750">
            <v>25718</v>
          </cell>
          <cell r="R2750">
            <v>30180.5217391304</v>
          </cell>
          <cell r="S2750">
            <v>55800</v>
          </cell>
          <cell r="T2750">
            <v>39234.678260869514</v>
          </cell>
          <cell r="U2750">
            <v>64952.678260869514</v>
          </cell>
          <cell r="V2750">
            <v>64900</v>
          </cell>
          <cell r="W2750">
            <v>2598.1071304347806</v>
          </cell>
          <cell r="X2750">
            <v>67550.785391304293</v>
          </cell>
        </row>
        <row r="2751">
          <cell r="E2751" t="str">
            <v>37.8B00.0107</v>
          </cell>
          <cell r="F2751" t="str">
            <v>03. NHI KHOA</v>
          </cell>
          <cell r="G2751" t="str">
            <v>3.2315</v>
          </cell>
          <cell r="H2751" t="str">
            <v>Điều trị suy tĩnh mạch bằng laser nội mạch</v>
          </cell>
          <cell r="I2751" t="str">
            <v>Điều trị suy tĩnh mạch bằng laser nội mạch</v>
          </cell>
          <cell r="J2751" t="str">
            <v>Điều trị suy tĩnh mạch bằng Laser nội mạch</v>
          </cell>
          <cell r="K2751" t="str">
            <v>A</v>
          </cell>
          <cell r="L2751" t="str">
            <v>TDB</v>
          </cell>
          <cell r="M2751">
            <v>111</v>
          </cell>
          <cell r="N2751">
            <v>111</v>
          </cell>
          <cell r="O2751" t="str">
            <v>Chưa bao gồm bộ dụng cụ mở mạch máu, dây dẫn và ống thông điều trị laser.</v>
          </cell>
          <cell r="P2751" t="str">
            <v xml:space="preserve">Điều trị suy tĩnh mạch bằng Laser nội mạch </v>
          </cell>
          <cell r="Q2751">
            <v>1795000</v>
          </cell>
          <cell r="R2751">
            <v>278608.69565217401</v>
          </cell>
          <cell r="S2751">
            <v>2073000</v>
          </cell>
          <cell r="T2751">
            <v>362191.30434782617</v>
          </cell>
          <cell r="U2751">
            <v>2157191.3043478262</v>
          </cell>
          <cell r="V2751">
            <v>2157100</v>
          </cell>
          <cell r="W2751">
            <v>86287.652173913055</v>
          </cell>
          <cell r="X2751">
            <v>2243478.9565217393</v>
          </cell>
        </row>
        <row r="2752">
          <cell r="E2752" t="str">
            <v>37.8C00.0237</v>
          </cell>
          <cell r="F2752" t="str">
            <v>13. PHỤ SẢN</v>
          </cell>
          <cell r="G2752" t="str">
            <v>13.51</v>
          </cell>
          <cell r="H2752" t="str">
            <v>Điều trị tắc tia sữa bằng sóng ngắn, hồng ngoại</v>
          </cell>
          <cell r="I2752" t="str">
            <v>Điều trị tắc tia sữa bằng sóng ngắn, hồng ngoại [ hồng ngoại]</v>
          </cell>
          <cell r="J2752" t="str">
            <v>Điều trị tắc tia sữa bằng sóng ngắn, hồng ngoại</v>
          </cell>
          <cell r="K2752" t="str">
            <v>C</v>
          </cell>
          <cell r="M2752">
            <v>246</v>
          </cell>
          <cell r="N2752">
            <v>246</v>
          </cell>
          <cell r="P2752" t="str">
            <v>Hồng ngoại</v>
          </cell>
          <cell r="Q2752">
            <v>25287</v>
          </cell>
          <cell r="R2752">
            <v>12072.5217391304</v>
          </cell>
          <cell r="S2752">
            <v>37300</v>
          </cell>
          <cell r="T2752">
            <v>15694.27826086952</v>
          </cell>
          <cell r="U2752">
            <v>40981.27826086952</v>
          </cell>
          <cell r="V2752">
            <v>40900</v>
          </cell>
          <cell r="W2752">
            <v>1639.2511304347809</v>
          </cell>
          <cell r="X2752">
            <v>42620.529391304299</v>
          </cell>
        </row>
        <row r="2753">
          <cell r="E2753" t="str">
            <v>37.8C00.0254</v>
          </cell>
          <cell r="F2753" t="str">
            <v>13. PHỤ SẢN</v>
          </cell>
          <cell r="G2753" t="str">
            <v>13.51</v>
          </cell>
          <cell r="H2753" t="str">
            <v>Điều trị tắc tia sữa bằng sóng ngắn, hồng ngoại</v>
          </cell>
          <cell r="I2753" t="str">
            <v>Điều trị tắc tia sữa bằng sóng ngắn, hồng ngoại [sóng ngắn]</v>
          </cell>
          <cell r="J2753" t="str">
            <v>Điều trị tắc tia sữa bằng sóng ngắn, hồng ngoại</v>
          </cell>
          <cell r="K2753" t="str">
            <v>C</v>
          </cell>
          <cell r="M2753">
            <v>263</v>
          </cell>
          <cell r="N2753">
            <v>263</v>
          </cell>
          <cell r="P2753" t="str">
            <v>Sóng ngắn</v>
          </cell>
          <cell r="Q2753">
            <v>24162</v>
          </cell>
          <cell r="R2753">
            <v>13050.782608695699</v>
          </cell>
          <cell r="S2753">
            <v>37200</v>
          </cell>
          <cell r="T2753">
            <v>16966.017391304409</v>
          </cell>
          <cell r="U2753">
            <v>41128.017391304413</v>
          </cell>
          <cell r="V2753">
            <v>41100</v>
          </cell>
          <cell r="W2753">
            <v>1645.1206956521764</v>
          </cell>
          <cell r="X2753">
            <v>42773.138086956591</v>
          </cell>
        </row>
        <row r="2754">
          <cell r="E2754" t="str">
            <v>37.3G02.1875</v>
          </cell>
          <cell r="F2754" t="str">
            <v>03. NHI KHOA</v>
          </cell>
          <cell r="G2754" t="str">
            <v>3.1221</v>
          </cell>
          <cell r="H2754" t="str">
            <v>Điều trị tràn dịch màng bụng do ung thư bằng keo ⁹⁰Y</v>
          </cell>
          <cell r="I2754" t="str">
            <v>Điều trị tràn dịch màng bụng do ung thư bằng keo ⁹⁰Y</v>
          </cell>
          <cell r="J2754" t="str">
            <v>Điều trị tràn dịch màng bụng do ung thư bằng keo ⁹⁰Y</v>
          </cell>
          <cell r="K2754" t="str">
            <v>B</v>
          </cell>
          <cell r="L2754" t="str">
            <v>TDB</v>
          </cell>
          <cell r="M2754">
            <v>1891</v>
          </cell>
          <cell r="N2754">
            <v>1891</v>
          </cell>
          <cell r="P2754" t="str">
            <v xml:space="preserve">Điều trị tràn dịch màng bụng/ màng phổi do ung thư bằng keo phóng xạ </v>
          </cell>
          <cell r="Q2754">
            <v>1285000</v>
          </cell>
          <cell r="R2754">
            <v>619826.08695652196</v>
          </cell>
          <cell r="S2754">
            <v>1904000</v>
          </cell>
          <cell r="T2754">
            <v>805773.9130434785</v>
          </cell>
          <cell r="U2754">
            <v>2090773.9130434785</v>
          </cell>
          <cell r="V2754">
            <v>2090700</v>
          </cell>
          <cell r="W2754">
            <v>83630.956521739135</v>
          </cell>
          <cell r="X2754">
            <v>2174404.8695652178</v>
          </cell>
        </row>
        <row r="2755">
          <cell r="E2755" t="str">
            <v>37.3G02.1875</v>
          </cell>
          <cell r="F2755" t="str">
            <v>19. Y HỌC HẠT NHÂN</v>
          </cell>
          <cell r="G2755" t="str">
            <v>19.346</v>
          </cell>
          <cell r="H2755" t="str">
            <v>Điều trị tràn dịch màng bụng do ung thư bằng keo ⁹⁰Y</v>
          </cell>
          <cell r="I2755" t="str">
            <v>Điều trị tràn dịch màng bụng do ung thư bằng keo ⁹⁰Y</v>
          </cell>
          <cell r="J2755" t="str">
            <v>Điều trị tràn dịch màng bụng do ung thư bằng keo ⁹⁰Y</v>
          </cell>
          <cell r="K2755" t="str">
            <v>B</v>
          </cell>
          <cell r="L2755" t="str">
            <v>TDB</v>
          </cell>
          <cell r="M2755">
            <v>1891</v>
          </cell>
          <cell r="N2755">
            <v>1891</v>
          </cell>
          <cell r="P2755" t="str">
            <v xml:space="preserve">Điều trị tràn dịch màng bụng/ màng phổi do ung thư bằng keo phóng xạ </v>
          </cell>
          <cell r="Q2755">
            <v>1285000</v>
          </cell>
          <cell r="R2755">
            <v>619826.08695652196</v>
          </cell>
          <cell r="S2755">
            <v>1904000</v>
          </cell>
          <cell r="T2755">
            <v>805773.9130434785</v>
          </cell>
          <cell r="U2755">
            <v>2090773.9130434785</v>
          </cell>
          <cell r="V2755">
            <v>2090700</v>
          </cell>
          <cell r="W2755">
            <v>83630.956521739135</v>
          </cell>
          <cell r="X2755">
            <v>2174404.8695652178</v>
          </cell>
        </row>
        <row r="2756">
          <cell r="E2756" t="str">
            <v>37.3G02.1875</v>
          </cell>
          <cell r="F2756" t="str">
            <v>03. NHI KHOA</v>
          </cell>
          <cell r="G2756" t="str">
            <v>3.1222</v>
          </cell>
          <cell r="H2756" t="str">
            <v>Điều trị tràn dịch màng bụng do ung thư bằng keo phóng xạ</v>
          </cell>
          <cell r="I2756" t="str">
            <v>Điều trị tràn dịch màng bụng do ung thư bằng keo phóng xạ</v>
          </cell>
          <cell r="J2756" t="str">
            <v>Điều trị tràn dịch màng bụng do ung thư bằng keo phóng xạ</v>
          </cell>
          <cell r="K2756" t="str">
            <v>B</v>
          </cell>
          <cell r="L2756" t="str">
            <v>TDB</v>
          </cell>
          <cell r="M2756">
            <v>1891</v>
          </cell>
          <cell r="N2756">
            <v>1891</v>
          </cell>
          <cell r="P2756" t="str">
            <v xml:space="preserve">Điều trị tràn dịch màng bụng/ màng phổi do ung thư bằng keo phóng xạ </v>
          </cell>
          <cell r="Q2756">
            <v>1285000</v>
          </cell>
          <cell r="R2756">
            <v>619826.08695652196</v>
          </cell>
          <cell r="S2756">
            <v>1904000</v>
          </cell>
          <cell r="T2756">
            <v>805773.9130434785</v>
          </cell>
          <cell r="U2756">
            <v>2090773.9130434785</v>
          </cell>
          <cell r="V2756">
            <v>2090700</v>
          </cell>
          <cell r="W2756">
            <v>83630.956521739135</v>
          </cell>
          <cell r="X2756">
            <v>2174404.8695652178</v>
          </cell>
        </row>
        <row r="2757">
          <cell r="E2757" t="str">
            <v>37.3G02.1875</v>
          </cell>
          <cell r="F2757" t="str">
            <v>19. Y HỌC HẠT NHÂN</v>
          </cell>
          <cell r="G2757" t="str">
            <v>19.347</v>
          </cell>
          <cell r="H2757" t="str">
            <v>Điều trị tràn dịch màng bụng do ung thư bằng keo phóng xạ</v>
          </cell>
          <cell r="I2757" t="str">
            <v>Điều trị tràn dịch màng bụng do ung thư bằng keo phóng xạ</v>
          </cell>
          <cell r="J2757" t="str">
            <v>Điều trị tràn dịch màng bụng do ung thư bằng keo phóng xạ</v>
          </cell>
          <cell r="K2757" t="str">
            <v>B</v>
          </cell>
          <cell r="L2757" t="str">
            <v>TDB</v>
          </cell>
          <cell r="M2757">
            <v>1891</v>
          </cell>
          <cell r="N2757">
            <v>1891</v>
          </cell>
          <cell r="P2757" t="str">
            <v xml:space="preserve">Điều trị tràn dịch màng bụng/ màng phổi do ung thư bằng keo phóng xạ </v>
          </cell>
          <cell r="Q2757">
            <v>1285000</v>
          </cell>
          <cell r="R2757">
            <v>619826.08695652196</v>
          </cell>
          <cell r="S2757">
            <v>1904000</v>
          </cell>
          <cell r="T2757">
            <v>805773.9130434785</v>
          </cell>
          <cell r="U2757">
            <v>2090773.9130434785</v>
          </cell>
          <cell r="V2757">
            <v>2090700</v>
          </cell>
          <cell r="W2757">
            <v>83630.956521739135</v>
          </cell>
          <cell r="X2757">
            <v>2174404.8695652178</v>
          </cell>
        </row>
        <row r="2758">
          <cell r="E2758" t="str">
            <v>37.3G02.1875</v>
          </cell>
          <cell r="F2758" t="str">
            <v>03. NHI KHOA</v>
          </cell>
          <cell r="G2758" t="str">
            <v>3.1219</v>
          </cell>
          <cell r="H2758" t="str">
            <v>Điều trị tràn dịch màng phổi do ung thư bằng keo ⁹⁰Y</v>
          </cell>
          <cell r="I2758" t="str">
            <v>Điều trị tràn dịch màng phổi do ung thư bằng keo ⁹⁰Y</v>
          </cell>
          <cell r="J2758" t="str">
            <v>Điều trị tràn dịch màng phổi do ung thư bằng keo ⁹⁰Y</v>
          </cell>
          <cell r="K2758" t="str">
            <v>B</v>
          </cell>
          <cell r="L2758" t="str">
            <v>TDB</v>
          </cell>
          <cell r="M2758">
            <v>1891</v>
          </cell>
          <cell r="N2758">
            <v>1891</v>
          </cell>
          <cell r="P2758" t="str">
            <v xml:space="preserve">Điều trị tràn dịch màng bụng/ màng phổi do ung thư bằng keo phóng xạ </v>
          </cell>
          <cell r="Q2758">
            <v>1285000</v>
          </cell>
          <cell r="R2758">
            <v>619826.08695652196</v>
          </cell>
          <cell r="S2758">
            <v>1904000</v>
          </cell>
          <cell r="T2758">
            <v>805773.9130434785</v>
          </cell>
          <cell r="U2758">
            <v>2090773.9130434785</v>
          </cell>
          <cell r="V2758">
            <v>2090700</v>
          </cell>
          <cell r="W2758">
            <v>83630.956521739135</v>
          </cell>
          <cell r="X2758">
            <v>2174404.8695652178</v>
          </cell>
        </row>
        <row r="2759">
          <cell r="E2759" t="str">
            <v>37.3G02.1875</v>
          </cell>
          <cell r="F2759" t="str">
            <v>19. Y HỌC HẠT NHÂN</v>
          </cell>
          <cell r="G2759" t="str">
            <v>19.344</v>
          </cell>
          <cell r="H2759" t="str">
            <v>Điều trị tràn dịch màng phổi do ung thư bằng keo ⁹⁰Y</v>
          </cell>
          <cell r="I2759" t="str">
            <v>Điều trị tràn dịch màng phổi do ung thư bằng keo ⁹⁰Y</v>
          </cell>
          <cell r="J2759" t="str">
            <v>Điều trị tràn dịch màng phổi do ung thư bằng keo ⁹⁰Y</v>
          </cell>
          <cell r="K2759" t="str">
            <v>B</v>
          </cell>
          <cell r="L2759" t="str">
            <v>TDB</v>
          </cell>
          <cell r="M2759">
            <v>1891</v>
          </cell>
          <cell r="N2759">
            <v>1891</v>
          </cell>
          <cell r="P2759" t="str">
            <v xml:space="preserve">Điều trị tràn dịch màng bụng/ màng phổi do ung thư bằng keo phóng xạ </v>
          </cell>
          <cell r="Q2759">
            <v>1285000</v>
          </cell>
          <cell r="R2759">
            <v>619826.08695652196</v>
          </cell>
          <cell r="S2759">
            <v>1904000</v>
          </cell>
          <cell r="T2759">
            <v>805773.9130434785</v>
          </cell>
          <cell r="U2759">
            <v>2090773.9130434785</v>
          </cell>
          <cell r="V2759">
            <v>2090700</v>
          </cell>
          <cell r="W2759">
            <v>83630.956521739135</v>
          </cell>
          <cell r="X2759">
            <v>2174404.8695652178</v>
          </cell>
        </row>
        <row r="2760">
          <cell r="E2760" t="str">
            <v>37.3G02.1875</v>
          </cell>
          <cell r="F2760" t="str">
            <v>03. NHI KHOA</v>
          </cell>
          <cell r="G2760" t="str">
            <v>3.1220</v>
          </cell>
          <cell r="H2760" t="str">
            <v>Điều trị tràn dịch màng phổi do ung thư bằng keo phóng xạ</v>
          </cell>
          <cell r="I2760" t="str">
            <v>Điều trị tràn dịch màng phổi do ung thư bằng keo phóng xạ</v>
          </cell>
          <cell r="J2760" t="str">
            <v>Điều trị tràn dịch màng phổi do ung thư bằng keo phóng xạ</v>
          </cell>
          <cell r="K2760" t="str">
            <v>B</v>
          </cell>
          <cell r="L2760" t="str">
            <v>TDB</v>
          </cell>
          <cell r="M2760">
            <v>1891</v>
          </cell>
          <cell r="N2760">
            <v>1891</v>
          </cell>
          <cell r="P2760" t="str">
            <v xml:space="preserve">Điều trị tràn dịch màng bụng/ màng phổi do ung thư bằng keo phóng xạ </v>
          </cell>
          <cell r="Q2760">
            <v>1285000</v>
          </cell>
          <cell r="R2760">
            <v>619826.08695652196</v>
          </cell>
          <cell r="S2760">
            <v>1904000</v>
          </cell>
          <cell r="T2760">
            <v>805773.9130434785</v>
          </cell>
          <cell r="U2760">
            <v>2090773.9130434785</v>
          </cell>
          <cell r="V2760">
            <v>2090700</v>
          </cell>
          <cell r="W2760">
            <v>83630.956521739135</v>
          </cell>
          <cell r="X2760">
            <v>2174404.8695652178</v>
          </cell>
        </row>
        <row r="2761">
          <cell r="E2761" t="str">
            <v>37.3G02.1875</v>
          </cell>
          <cell r="F2761" t="str">
            <v>19. Y HỌC HẠT NHÂN</v>
          </cell>
          <cell r="G2761" t="str">
            <v>19.345</v>
          </cell>
          <cell r="H2761" t="str">
            <v>Điều trị tràn dịch màng phổi do ung thư bằng keo phóng xạ</v>
          </cell>
          <cell r="I2761" t="str">
            <v>Điều trị tràn dịch màng phổi do ung thư bằng keo phóng xạ</v>
          </cell>
          <cell r="J2761" t="str">
            <v>Điều trị tràn dịch màng phổi do ung thư bằng keo phóng xạ</v>
          </cell>
          <cell r="K2761" t="str">
            <v>B</v>
          </cell>
          <cell r="L2761" t="str">
            <v>TDB</v>
          </cell>
          <cell r="M2761">
            <v>1891</v>
          </cell>
          <cell r="N2761">
            <v>1891</v>
          </cell>
          <cell r="P2761" t="str">
            <v xml:space="preserve">Điều trị tràn dịch màng bụng/ màng phổi do ung thư bằng keo phóng xạ </v>
          </cell>
          <cell r="Q2761">
            <v>1285000</v>
          </cell>
          <cell r="R2761">
            <v>619826.08695652196</v>
          </cell>
          <cell r="S2761">
            <v>1904000</v>
          </cell>
          <cell r="T2761">
            <v>805773.9130434785</v>
          </cell>
          <cell r="U2761">
            <v>2090773.9130434785</v>
          </cell>
          <cell r="V2761">
            <v>2090700</v>
          </cell>
          <cell r="W2761">
            <v>83630.956521739135</v>
          </cell>
          <cell r="X2761">
            <v>2174404.8695652178</v>
          </cell>
        </row>
        <row r="2762">
          <cell r="E2762" t="str">
            <v>37.8D09.1011</v>
          </cell>
          <cell r="F2762" t="str">
            <v>03. NHI KHOA</v>
          </cell>
          <cell r="G2762" t="str">
            <v>3.1853</v>
          </cell>
          <cell r="H2762" t="str">
            <v>Điều trị tủy lại</v>
          </cell>
          <cell r="I2762" t="str">
            <v>Điều trị tủy lại</v>
          </cell>
          <cell r="J2762" t="str">
            <v>Điều trị tủy lại</v>
          </cell>
          <cell r="K2762" t="str">
            <v>B</v>
          </cell>
          <cell r="L2762" t="str">
            <v>P3</v>
          </cell>
          <cell r="M2762">
            <v>1022</v>
          </cell>
          <cell r="N2762">
            <v>1022</v>
          </cell>
          <cell r="P2762" t="str">
            <v>Điều trị tuỷ lại</v>
          </cell>
          <cell r="Q2762">
            <v>896000</v>
          </cell>
          <cell r="R2762">
            <v>70434.782608695605</v>
          </cell>
          <cell r="S2762">
            <v>966000</v>
          </cell>
          <cell r="T2762">
            <v>91565.217391304293</v>
          </cell>
          <cell r="U2762">
            <v>987565.21739130432</v>
          </cell>
          <cell r="V2762">
            <v>987500</v>
          </cell>
          <cell r="W2762">
            <v>39502.608695652176</v>
          </cell>
          <cell r="X2762">
            <v>1027067.8260869565</v>
          </cell>
        </row>
        <row r="2763">
          <cell r="E2763" t="str">
            <v>37.8D09.1011</v>
          </cell>
          <cell r="F2763" t="str">
            <v>16. RĂNG HÀM MẶT</v>
          </cell>
          <cell r="G2763" t="str">
            <v>16.61</v>
          </cell>
          <cell r="H2763" t="str">
            <v>Điều trị tủy lại</v>
          </cell>
          <cell r="I2763" t="str">
            <v>Điều trị tủy lại</v>
          </cell>
          <cell r="J2763" t="str">
            <v>Điều trị tủy lại</v>
          </cell>
          <cell r="K2763" t="str">
            <v>B</v>
          </cell>
          <cell r="L2763" t="str">
            <v>P3</v>
          </cell>
          <cell r="M2763">
            <v>1022</v>
          </cell>
          <cell r="N2763">
            <v>1022</v>
          </cell>
          <cell r="P2763" t="str">
            <v>Điều trị tuỷ lại</v>
          </cell>
          <cell r="Q2763">
            <v>896000</v>
          </cell>
          <cell r="R2763">
            <v>70434.782608695605</v>
          </cell>
          <cell r="S2763">
            <v>966000</v>
          </cell>
          <cell r="T2763">
            <v>91565.217391304293</v>
          </cell>
          <cell r="U2763">
            <v>987565.21739130432</v>
          </cell>
          <cell r="V2763">
            <v>987500</v>
          </cell>
          <cell r="W2763">
            <v>39502.608695652176</v>
          </cell>
          <cell r="X2763">
            <v>1027067.8260869565</v>
          </cell>
        </row>
        <row r="2764">
          <cell r="E2764" t="str">
            <v>37.8D09.1013</v>
          </cell>
          <cell r="F2764" t="str">
            <v>16. RĂNG HÀM MẶT</v>
          </cell>
          <cell r="G2764" t="str">
            <v>16.48</v>
          </cell>
          <cell r="H2764" t="str">
            <v>Điều trị tủy răng có sử dụng kính hiển vi và hàn kín hệ thống ống tủy bằng Gutta percha nguội</v>
          </cell>
          <cell r="I2764" t="str">
            <v>Điều trị tủy răng có sử dụng kính hiển vi và hàn kín hệ thống ống tủy bằng Gutta percha nguội  [răng số  6,7 hàm dưới]</v>
          </cell>
          <cell r="J2764" t="str">
            <v>Điều trị tuỷ răng có sử dụng kính hiển vi và hàn kín hệ thống ống tuỷ bằng Gutta percha nguội</v>
          </cell>
          <cell r="K2764" t="str">
            <v>A</v>
          </cell>
          <cell r="L2764" t="str">
            <v>P2</v>
          </cell>
          <cell r="M2764">
            <v>1024</v>
          </cell>
          <cell r="N2764">
            <v>1024</v>
          </cell>
          <cell r="P2764" t="str">
            <v>Điều trị tuỷ răng số  6,7 hàm dưới</v>
          </cell>
          <cell r="Q2764">
            <v>680000</v>
          </cell>
          <cell r="R2764">
            <v>139304.347826087</v>
          </cell>
          <cell r="S2764">
            <v>819000</v>
          </cell>
          <cell r="T2764">
            <v>181095.65217391308</v>
          </cell>
          <cell r="U2764">
            <v>861095.65217391308</v>
          </cell>
          <cell r="V2764">
            <v>861000</v>
          </cell>
          <cell r="W2764">
            <v>34443.826086956527</v>
          </cell>
          <cell r="X2764">
            <v>895539.47826086963</v>
          </cell>
        </row>
        <row r="2765">
          <cell r="E2765" t="str">
            <v>37.8D09.1012</v>
          </cell>
          <cell r="F2765" t="str">
            <v>03. NHI KHOA</v>
          </cell>
          <cell r="G2765" t="str">
            <v>3.1730</v>
          </cell>
          <cell r="H2765" t="str">
            <v>Điều trị tủy răng có sử dụng kính hiển vi và hàn kín hệ thống ống tủy bằng Gutta percha nguội</v>
          </cell>
          <cell r="I2765" t="str">
            <v>Điều trị tủy răng có sử dụng kính hiển vi và hàn kín hệ thống ống tủy bằng Gutta percha nguội [răng số  4, 5]</v>
          </cell>
          <cell r="J2765" t="str">
            <v>Điều trị tuỷ răng có sử dụng kính hiển vi và hàn kín hệ thống ống tuỷ bằng Gutta percha nguội</v>
          </cell>
          <cell r="K2765" t="str">
            <v>B</v>
          </cell>
          <cell r="L2765" t="str">
            <v>P2</v>
          </cell>
          <cell r="M2765">
            <v>1023</v>
          </cell>
          <cell r="N2765">
            <v>1023</v>
          </cell>
          <cell r="P2765" t="str">
            <v>Điều trị tuỷ răng số  4, 5</v>
          </cell>
          <cell r="Q2765">
            <v>450000</v>
          </cell>
          <cell r="R2765">
            <v>139304.347826087</v>
          </cell>
          <cell r="S2765">
            <v>589000</v>
          </cell>
          <cell r="T2765">
            <v>181095.65217391308</v>
          </cell>
          <cell r="U2765">
            <v>631095.65217391308</v>
          </cell>
          <cell r="V2765">
            <v>631000</v>
          </cell>
          <cell r="W2765">
            <v>25243.826086956524</v>
          </cell>
          <cell r="X2765">
            <v>656339.47826086963</v>
          </cell>
        </row>
        <row r="2766">
          <cell r="E2766" t="str">
            <v>37.8D09.1012</v>
          </cell>
          <cell r="F2766" t="str">
            <v>16. RĂNG HÀM MẶT</v>
          </cell>
          <cell r="G2766" t="str">
            <v>16.48</v>
          </cell>
          <cell r="H2766" t="str">
            <v>Điều trị tủy răng có sử dụng kính hiển vi và hàn kín hệ thống ống tủy bằng Gutta percha nguội</v>
          </cell>
          <cell r="I2766" t="str">
            <v>Điều trị tủy răng có sử dụng kính hiển vi và hàn kín hệ thống ống tủy bằng Gutta percha nguội [răng số  4, 5]</v>
          </cell>
          <cell r="J2766" t="str">
            <v>Điều trị tuỷ răng có sử dụng kính hiển vi và hàn kín hệ thống ống tuỷ bằng Gutta percha nguội</v>
          </cell>
          <cell r="K2766" t="str">
            <v>A</v>
          </cell>
          <cell r="L2766" t="str">
            <v>P2</v>
          </cell>
          <cell r="M2766">
            <v>1023</v>
          </cell>
          <cell r="N2766">
            <v>1023</v>
          </cell>
          <cell r="P2766" t="str">
            <v>Điều trị tuỷ răng số  4, 5</v>
          </cell>
          <cell r="Q2766">
            <v>450000</v>
          </cell>
          <cell r="R2766">
            <v>139304.347826087</v>
          </cell>
          <cell r="S2766">
            <v>589000</v>
          </cell>
          <cell r="T2766">
            <v>181095.65217391308</v>
          </cell>
          <cell r="U2766">
            <v>631095.65217391308</v>
          </cell>
          <cell r="V2766">
            <v>631000</v>
          </cell>
          <cell r="W2766">
            <v>25243.826086956524</v>
          </cell>
          <cell r="X2766">
            <v>656339.47826086963</v>
          </cell>
        </row>
        <row r="2767">
          <cell r="E2767" t="str">
            <v>37.8D09.1013</v>
          </cell>
          <cell r="F2767" t="str">
            <v>03. NHI KHOA</v>
          </cell>
          <cell r="G2767" t="str">
            <v>3.1730</v>
          </cell>
          <cell r="H2767" t="str">
            <v>Điều trị tủy răng có sử dụng kính hiển vi và hàn kín hệ thống ống tủy bằng Gutta percha nguội</v>
          </cell>
          <cell r="I2767" t="str">
            <v>Điều trị tủy răng có sử dụng kính hiển vi và hàn kín hệ thống ống tủy bằng Gutta percha nguội [răng số  6,7 hàm dưới]</v>
          </cell>
          <cell r="J2767" t="str">
            <v>Điều trị tuỷ răng có sử dụng kính hiển vi và hàn kín hệ thống ống tuỷ bằng Gutta percha nguội</v>
          </cell>
          <cell r="K2767" t="str">
            <v>B</v>
          </cell>
          <cell r="L2767" t="str">
            <v>P2</v>
          </cell>
          <cell r="M2767">
            <v>1024</v>
          </cell>
          <cell r="N2767">
            <v>1024</v>
          </cell>
          <cell r="P2767" t="str">
            <v>Điều trị tuỷ răng số  6,7 hàm dưới</v>
          </cell>
          <cell r="Q2767">
            <v>680000</v>
          </cell>
          <cell r="R2767">
            <v>139304.347826087</v>
          </cell>
          <cell r="S2767">
            <v>819000</v>
          </cell>
          <cell r="T2767">
            <v>181095.65217391308</v>
          </cell>
          <cell r="U2767">
            <v>861095.65217391308</v>
          </cell>
          <cell r="V2767">
            <v>861000</v>
          </cell>
          <cell r="W2767">
            <v>34443.826086956527</v>
          </cell>
          <cell r="X2767">
            <v>895539.47826086963</v>
          </cell>
        </row>
        <row r="2768">
          <cell r="E2768" t="str">
            <v>37.8D01.0292</v>
          </cell>
          <cell r="F2768" t="str">
            <v>03. NHI KHOA</v>
          </cell>
          <cell r="G2768" t="str">
            <v>3.4175</v>
          </cell>
          <cell r="H2768" t="str">
            <v>Chạy máy E cmO mỗi 12h/lần</v>
          </cell>
          <cell r="I2768" t="str">
            <v>Chạy máy E cmO mỗi 12h/lần</v>
          </cell>
          <cell r="J2768" t="str">
            <v>Chạy máy ECMO mỗi 12h/lần</v>
          </cell>
          <cell r="K2768" t="str">
            <v>A</v>
          </cell>
          <cell r="L2768" t="str">
            <v>TDB</v>
          </cell>
          <cell r="M2768">
            <v>301</v>
          </cell>
          <cell r="N2768">
            <v>301</v>
          </cell>
          <cell r="O2768" t="str">
            <v>Áp dụng thanh toán cho mỗi 8 giờ thực hiện.</v>
          </cell>
          <cell r="P2768" t="str">
            <v xml:space="preserve">Theo dõi, chạy tim phổi nhân tạo (ECMO) mỗi 8 giờ                                                                                                </v>
          </cell>
          <cell r="Q2768">
            <v>764000</v>
          </cell>
          <cell r="R2768">
            <v>640173.91304347804</v>
          </cell>
          <cell r="S2768">
            <v>1404000</v>
          </cell>
          <cell r="T2768">
            <v>832226.0869565215</v>
          </cell>
          <cell r="U2768">
            <v>1596226.0869565215</v>
          </cell>
          <cell r="V2768">
            <v>1596200</v>
          </cell>
          <cell r="W2768">
            <v>63849.043478260865</v>
          </cell>
          <cell r="X2768">
            <v>1660075.1304347822</v>
          </cell>
        </row>
        <row r="2769">
          <cell r="E2769" t="str">
            <v>37.8D01.0292</v>
          </cell>
          <cell r="F2769" t="str">
            <v>03. NHI KHOA</v>
          </cell>
          <cell r="G2769" t="str">
            <v>3.4176</v>
          </cell>
          <cell r="H2769" t="str">
            <v>Hỗ trợ hô hấp bằng màng trao đổi oxy ngoài cơ thể (E cmO)</v>
          </cell>
          <cell r="I2769" t="str">
            <v>Hỗ trợ hô hấp bằng màng trao đổi oxy ngoài cơ thể (E cmO)</v>
          </cell>
          <cell r="J2769" t="str">
            <v>Hỗ trợ hô hấp bằng màng trao đổi oxy ngoài cơ thể (ECMO)</v>
          </cell>
          <cell r="K2769" t="str">
            <v>A</v>
          </cell>
          <cell r="L2769" t="str">
            <v>TDB</v>
          </cell>
          <cell r="M2769">
            <v>301</v>
          </cell>
          <cell r="N2769">
            <v>301</v>
          </cell>
          <cell r="O2769" t="str">
            <v>Áp dụng thanh toán cho mỗi 8 giờ thực hiện.</v>
          </cell>
          <cell r="P2769" t="str">
            <v xml:space="preserve">Theo dõi, chạy tim phổi nhân tạo (ECMO) mỗi 8 giờ                                                                                                </v>
          </cell>
          <cell r="Q2769">
            <v>764000</v>
          </cell>
          <cell r="R2769">
            <v>640173.91304347804</v>
          </cell>
          <cell r="S2769">
            <v>1404000</v>
          </cell>
          <cell r="T2769">
            <v>832226.0869565215</v>
          </cell>
          <cell r="U2769">
            <v>1596226.0869565215</v>
          </cell>
          <cell r="V2769">
            <v>1596200</v>
          </cell>
          <cell r="W2769">
            <v>63849.043478260865</v>
          </cell>
          <cell r="X2769">
            <v>1660075.1304347822</v>
          </cell>
        </row>
        <row r="2770">
          <cell r="E2770" t="str">
            <v>37.8D01.0292</v>
          </cell>
          <cell r="F2770" t="str">
            <v>03. NHI KHOA</v>
          </cell>
          <cell r="G2770" t="str">
            <v>3.4177</v>
          </cell>
          <cell r="H2770" t="str">
            <v>Hỗ trợ hô hấp- tuần hoàn bằng màng trao đổi oxy ngoài cơ thể (E cmO)</v>
          </cell>
          <cell r="I2770" t="str">
            <v>Hỗ trợ hô hấp- tuần hoàn bằng màng trao đổi oxy ngoài cơ thể (E cmO)</v>
          </cell>
          <cell r="J2770" t="str">
            <v>Hỗ trợ hô hấp- tuần hoàn bằng màng trao đổi oxy ngoài cơ thể (ECMO)</v>
          </cell>
          <cell r="K2770" t="str">
            <v>A</v>
          </cell>
          <cell r="L2770" t="str">
            <v>TDB</v>
          </cell>
          <cell r="M2770">
            <v>301</v>
          </cell>
          <cell r="N2770">
            <v>301</v>
          </cell>
          <cell r="O2770" t="str">
            <v>Áp dụng thanh toán cho mỗi 8 giờ thực hiện.</v>
          </cell>
          <cell r="P2770" t="str">
            <v xml:space="preserve">Theo dõi, chạy tim phổi nhân tạo (ECMO) mỗi 8 giờ                                                                                                </v>
          </cell>
          <cell r="Q2770">
            <v>764000</v>
          </cell>
          <cell r="R2770">
            <v>640173.91304347804</v>
          </cell>
          <cell r="S2770">
            <v>1404000</v>
          </cell>
          <cell r="T2770">
            <v>832226.0869565215</v>
          </cell>
          <cell r="U2770">
            <v>1596226.0869565215</v>
          </cell>
          <cell r="V2770">
            <v>1596200</v>
          </cell>
          <cell r="W2770">
            <v>63849.043478260865</v>
          </cell>
          <cell r="X2770">
            <v>1660075.1304347822</v>
          </cell>
        </row>
        <row r="2771">
          <cell r="E2771" t="str">
            <v>37.8D09.1014</v>
          </cell>
          <cell r="F2771" t="str">
            <v>16. RĂNG HÀM MẶT</v>
          </cell>
          <cell r="G2771" t="str">
            <v>16.48</v>
          </cell>
          <cell r="H2771" t="str">
            <v>Điều trị tủy răng có sử dụng kính hiển vi và hàn kín hệ thống ống tủy bằng Gutta percha nguội</v>
          </cell>
          <cell r="I2771" t="str">
            <v>Điều trị tủy răng có sử dụng kính hiển vi và hàn kín hệ thống ống tủy bằng Gutta percha nguội [răng số 1, 2, 3]</v>
          </cell>
          <cell r="J2771" t="str">
            <v>Điều trị tuỷ răng có sử dụng kính hiển vi và hàn kín hệ thống ống tuỷ bằng Gutta percha nguội</v>
          </cell>
          <cell r="K2771" t="str">
            <v>A</v>
          </cell>
          <cell r="L2771" t="str">
            <v>P2</v>
          </cell>
          <cell r="M2771">
            <v>1025</v>
          </cell>
          <cell r="N2771">
            <v>1025</v>
          </cell>
          <cell r="P2771" t="str">
            <v>Điều trị tuỷ răng số 1, 2, 3</v>
          </cell>
          <cell r="Q2771">
            <v>364000</v>
          </cell>
          <cell r="R2771">
            <v>70434.782608695605</v>
          </cell>
          <cell r="S2771">
            <v>434000</v>
          </cell>
          <cell r="T2771">
            <v>91565.217391304293</v>
          </cell>
          <cell r="U2771">
            <v>455565.21739130432</v>
          </cell>
          <cell r="V2771">
            <v>455500</v>
          </cell>
          <cell r="W2771">
            <v>18222.608695652172</v>
          </cell>
          <cell r="X2771">
            <v>473787.82608695648</v>
          </cell>
        </row>
        <row r="2772">
          <cell r="E2772" t="str">
            <v>37.8D01.0292</v>
          </cell>
          <cell r="F2772" t="str">
            <v>03. NHI KHOA</v>
          </cell>
          <cell r="G2772" t="str">
            <v>3.3</v>
          </cell>
          <cell r="H2772" t="str">
            <v>Tuần hoàn ngoài cơ thể</v>
          </cell>
          <cell r="I2772" t="str">
            <v>Tuần hoàn ngoài cơ thể</v>
          </cell>
          <cell r="J2772" t="str">
            <v>Tuần hoàn ngoài cơ thể</v>
          </cell>
          <cell r="K2772" t="str">
            <v>A</v>
          </cell>
          <cell r="L2772" t="str">
            <v>TDB</v>
          </cell>
          <cell r="M2772">
            <v>301</v>
          </cell>
          <cell r="N2772">
            <v>301</v>
          </cell>
          <cell r="O2772" t="str">
            <v>Áp dụng thanh toán cho mỗi 8 giờ thực hiện.</v>
          </cell>
          <cell r="P2772" t="str">
            <v xml:space="preserve">Theo dõi, chạy tim phổi nhân tạo (ECMO) mỗi 8 giờ                                                                                                </v>
          </cell>
          <cell r="Q2772">
            <v>764000</v>
          </cell>
          <cell r="R2772">
            <v>640173.91304347804</v>
          </cell>
          <cell r="S2772">
            <v>1404000</v>
          </cell>
          <cell r="T2772">
            <v>832226.0869565215</v>
          </cell>
          <cell r="U2772">
            <v>1596226.0869565215</v>
          </cell>
          <cell r="V2772">
            <v>1596200</v>
          </cell>
          <cell r="W2772">
            <v>63849.043478260865</v>
          </cell>
          <cell r="X2772">
            <v>1660075.1304347822</v>
          </cell>
        </row>
        <row r="2773">
          <cell r="E2773" t="str">
            <v>37.8D09.1015</v>
          </cell>
          <cell r="F2773" t="str">
            <v>03. NHI KHOA</v>
          </cell>
          <cell r="G2773" t="str">
            <v>3.1730</v>
          </cell>
          <cell r="H2773" t="str">
            <v>Điều trị tủy răng có sử dụng kính hiển vi và hàn kín hệ thống ống tủy bằng Gutta percha nguội</v>
          </cell>
          <cell r="I2773" t="str">
            <v>Điều trị tủy răng có sử dụng kính hiển vi và hàn kín hệ thống ống tủy bằng Gutta percha nguội [răng số 6,7 hàm trên]</v>
          </cell>
          <cell r="J2773" t="str">
            <v>Điều trị tuỷ răng có sử dụng kính hiển vi và hàn kín hệ thống ống tuỷ bằng Gutta percha nguội</v>
          </cell>
          <cell r="K2773" t="str">
            <v>B</v>
          </cell>
          <cell r="L2773" t="str">
            <v>P2</v>
          </cell>
          <cell r="M2773">
            <v>1026</v>
          </cell>
          <cell r="N2773">
            <v>1026</v>
          </cell>
          <cell r="P2773" t="str">
            <v>Điều trị tuỷ răng số 6,7 hàm trên</v>
          </cell>
          <cell r="Q2773">
            <v>810000</v>
          </cell>
          <cell r="R2773">
            <v>139304.347826087</v>
          </cell>
          <cell r="S2773">
            <v>949000</v>
          </cell>
          <cell r="T2773">
            <v>181095.65217391308</v>
          </cell>
          <cell r="U2773">
            <v>991095.65217391308</v>
          </cell>
          <cell r="V2773">
            <v>991000</v>
          </cell>
          <cell r="W2773">
            <v>39643.826086956527</v>
          </cell>
          <cell r="X2773">
            <v>1030739.4782608696</v>
          </cell>
        </row>
        <row r="2774">
          <cell r="E2774" t="str">
            <v>37.8D09.1015</v>
          </cell>
          <cell r="F2774" t="str">
            <v>16. RĂNG HÀM MẶT</v>
          </cell>
          <cell r="G2774" t="str">
            <v>16.48</v>
          </cell>
          <cell r="H2774" t="str">
            <v>Điều trị tủy răng có sử dụng kính hiển vi và hàn kín hệ thống ống tủy bằng Gutta percha nguội</v>
          </cell>
          <cell r="I2774" t="str">
            <v>Điều trị tủy răng có sử dụng kính hiển vi và hàn kín hệ thống ống tủy bằng Gutta percha nguội [răng số 6,7 hàm trên]</v>
          </cell>
          <cell r="J2774" t="str">
            <v>Điều trị tuỷ răng có sử dụng kính hiển vi và hàn kín hệ thống ống tuỷ bằng Gutta percha nguội</v>
          </cell>
          <cell r="K2774" t="str">
            <v>A</v>
          </cell>
          <cell r="L2774" t="str">
            <v>P2</v>
          </cell>
          <cell r="M2774">
            <v>1026</v>
          </cell>
          <cell r="N2774">
            <v>1026</v>
          </cell>
          <cell r="P2774" t="str">
            <v>Điều trị tuỷ răng số 6,7 hàm trên</v>
          </cell>
          <cell r="Q2774">
            <v>810000</v>
          </cell>
          <cell r="R2774">
            <v>139304.347826087</v>
          </cell>
          <cell r="S2774">
            <v>949000</v>
          </cell>
          <cell r="T2774">
            <v>181095.65217391308</v>
          </cell>
          <cell r="U2774">
            <v>991095.65217391308</v>
          </cell>
          <cell r="V2774">
            <v>991000</v>
          </cell>
          <cell r="W2774">
            <v>39643.826086956527</v>
          </cell>
          <cell r="X2774">
            <v>1030739.4782608696</v>
          </cell>
        </row>
        <row r="2775">
          <cell r="E2775" t="str">
            <v>37.8D09.1014</v>
          </cell>
          <cell r="F2775" t="str">
            <v>03. NHI KHOA</v>
          </cell>
          <cell r="G2775" t="str">
            <v>3.1730</v>
          </cell>
          <cell r="H2775" t="str">
            <v>Điều trị tủy răng có sử dụng kính hiển vi và hàn kín hệ thống ống tủy bằng Gutta percha nguội</v>
          </cell>
          <cell r="I2775" t="str">
            <v>Điều trị tủy răng có sử dụng kính hiển vi và hàn kín hệ thống ống tủy bằng Gutta percha nguội răng số 1, 2, 3]</v>
          </cell>
          <cell r="J2775" t="str">
            <v>Điều trị tuỷ răng có sử dụng kính hiển vi và hàn kín hệ thống ống tuỷ bằng Gutta percha nguội</v>
          </cell>
          <cell r="K2775" t="str">
            <v>B</v>
          </cell>
          <cell r="L2775" t="str">
            <v>P2</v>
          </cell>
          <cell r="M2775">
            <v>1025</v>
          </cell>
          <cell r="N2775">
            <v>1025</v>
          </cell>
          <cell r="P2775" t="str">
            <v>Điều trị tuỷ răng số 1, 2, 3</v>
          </cell>
          <cell r="Q2775">
            <v>364000</v>
          </cell>
          <cell r="R2775">
            <v>70434.782608695605</v>
          </cell>
          <cell r="S2775">
            <v>434000</v>
          </cell>
          <cell r="T2775">
            <v>91565.217391304293</v>
          </cell>
          <cell r="U2775">
            <v>455565.21739130432</v>
          </cell>
          <cell r="V2775">
            <v>455500</v>
          </cell>
          <cell r="W2775">
            <v>18222.608695652172</v>
          </cell>
          <cell r="X2775">
            <v>473787.82608695648</v>
          </cell>
        </row>
        <row r="2776">
          <cell r="E2776" t="str">
            <v>37.8D09.1012</v>
          </cell>
          <cell r="F2776" t="str">
            <v>16. RĂNG HÀM MẶT</v>
          </cell>
          <cell r="G2776" t="str">
            <v>16.49</v>
          </cell>
          <cell r="H2776" t="str">
            <v>Điều trị tủy răng có sử dụng kính hiển vi và hàn kín hệ thống ống tủy bằng Gutta percha nóng chảy</v>
          </cell>
          <cell r="I2776" t="str">
            <v>Điều trị tủy răng có sử dụng kính hiển vi và hàn kín hệ thống ống tủy bằng Gutta percha nóng chảy [răng số  4, 5]</v>
          </cell>
          <cell r="J2776" t="str">
            <v>Điều trị tuỷ răng có sử dụng kính hiển vi và hàn kín hệ thống ống tuỷ bằng Gutta percha nóng chảy</v>
          </cell>
          <cell r="K2776" t="str">
            <v>A</v>
          </cell>
          <cell r="L2776" t="str">
            <v>P2</v>
          </cell>
          <cell r="M2776">
            <v>1023</v>
          </cell>
          <cell r="N2776">
            <v>1023</v>
          </cell>
          <cell r="P2776" t="str">
            <v>Điều trị tuỷ răng số  4, 5</v>
          </cell>
          <cell r="Q2776">
            <v>450000</v>
          </cell>
          <cell r="R2776">
            <v>139304.347826087</v>
          </cell>
          <cell r="S2776">
            <v>589000</v>
          </cell>
          <cell r="T2776">
            <v>181095.65217391308</v>
          </cell>
          <cell r="U2776">
            <v>631095.65217391308</v>
          </cell>
          <cell r="V2776">
            <v>631000</v>
          </cell>
          <cell r="W2776">
            <v>25243.826086956524</v>
          </cell>
          <cell r="X2776">
            <v>656339.47826086963</v>
          </cell>
        </row>
        <row r="2777">
          <cell r="E2777" t="str">
            <v>37.8D09.1013</v>
          </cell>
          <cell r="F2777" t="str">
            <v>16. RĂNG HÀM MẶT</v>
          </cell>
          <cell r="G2777" t="str">
            <v>16.49</v>
          </cell>
          <cell r="H2777" t="str">
            <v>Điều trị tủy răng có sử dụng kính hiển vi và hàn kín hệ thống ống tủy bằng Gutta percha nóng chảy</v>
          </cell>
          <cell r="I2777" t="str">
            <v>Điều trị tủy răng có sử dụng kính hiển vi và hàn kín hệ thống ống tủy bằng Gutta percha nóng chảy [răng số  6,7 hàm dưới]</v>
          </cell>
          <cell r="J2777" t="str">
            <v>Điều trị tuỷ răng có sử dụng kính hiển vi và hàn kín hệ thống ống tuỷ bằng Gutta percha nóng chảy</v>
          </cell>
          <cell r="K2777" t="str">
            <v>A</v>
          </cell>
          <cell r="L2777" t="str">
            <v>P2</v>
          </cell>
          <cell r="M2777">
            <v>1024</v>
          </cell>
          <cell r="N2777">
            <v>1024</v>
          </cell>
          <cell r="P2777" t="str">
            <v>Điều trị tuỷ răng số  6,7 hàm dưới</v>
          </cell>
          <cell r="Q2777">
            <v>680000</v>
          </cell>
          <cell r="R2777">
            <v>139304.347826087</v>
          </cell>
          <cell r="S2777">
            <v>819000</v>
          </cell>
          <cell r="T2777">
            <v>181095.65217391308</v>
          </cell>
          <cell r="U2777">
            <v>861095.65217391308</v>
          </cell>
          <cell r="V2777">
            <v>861000</v>
          </cell>
          <cell r="W2777">
            <v>34443.826086956527</v>
          </cell>
          <cell r="X2777">
            <v>895539.47826086963</v>
          </cell>
        </row>
        <row r="2778">
          <cell r="E2778" t="str">
            <v>37.8D09.1014</v>
          </cell>
          <cell r="F2778" t="str">
            <v>16. RĂNG HÀM MẶT</v>
          </cell>
          <cell r="G2778" t="str">
            <v>16.49</v>
          </cell>
          <cell r="H2778" t="str">
            <v>Điều trị tủy răng có sử dụng kính hiển vi và hàn kín hệ thống ống tủy bằng Gutta percha nóng chảy</v>
          </cell>
          <cell r="I2778" t="str">
            <v>Điều trị tủy răng có sử dụng kính hiển vi và hàn kín hệ thống ống tủy bằng Gutta percha nóng chảy [răng số 1, 2, 3]</v>
          </cell>
          <cell r="J2778" t="str">
            <v>Điều trị tuỷ răng có sử dụng kính hiển vi và hàn kín hệ thống ống tuỷ bằng Gutta percha nóng chảy</v>
          </cell>
          <cell r="K2778" t="str">
            <v>A</v>
          </cell>
          <cell r="L2778" t="str">
            <v>P2</v>
          </cell>
          <cell r="M2778">
            <v>1025</v>
          </cell>
          <cell r="N2778">
            <v>1025</v>
          </cell>
          <cell r="P2778" t="str">
            <v>Điều trị tuỷ răng số 1, 2, 3</v>
          </cell>
          <cell r="Q2778">
            <v>364000</v>
          </cell>
          <cell r="R2778">
            <v>70434.782608695605</v>
          </cell>
          <cell r="S2778">
            <v>434000</v>
          </cell>
          <cell r="T2778">
            <v>91565.217391304293</v>
          </cell>
          <cell r="U2778">
            <v>455565.21739130432</v>
          </cell>
          <cell r="V2778">
            <v>455500</v>
          </cell>
          <cell r="W2778">
            <v>18222.608695652172</v>
          </cell>
          <cell r="X2778">
            <v>473787.82608695648</v>
          </cell>
        </row>
        <row r="2779">
          <cell r="E2779" t="str">
            <v>37.8D09.1015</v>
          </cell>
          <cell r="F2779" t="str">
            <v>16. RĂNG HÀM MẶT</v>
          </cell>
          <cell r="G2779" t="str">
            <v>16.49</v>
          </cell>
          <cell r="H2779" t="str">
            <v>Điều trị tủy răng có sử dụng kính hiển vi và hàn kín hệ thống ống tủy bằng Gutta percha nóng chảy</v>
          </cell>
          <cell r="I2779" t="str">
            <v>Điều trị tủy răng có sử dụng kính hiển vi và hàn kín hệ thống ống tủy bằng Gutta percha nóng chảy [răng số 6,7 hàm trên]</v>
          </cell>
          <cell r="J2779" t="str">
            <v>Điều trị tuỷ răng có sử dụng kính hiển vi và hàn kín hệ thống ống tuỷ bằng Gutta percha nóng chảy</v>
          </cell>
          <cell r="K2779" t="str">
            <v>A</v>
          </cell>
          <cell r="L2779" t="str">
            <v>P2</v>
          </cell>
          <cell r="M2779">
            <v>1026</v>
          </cell>
          <cell r="N2779">
            <v>1026</v>
          </cell>
          <cell r="P2779" t="str">
            <v>Điều trị tuỷ răng số 6,7 hàm trên</v>
          </cell>
          <cell r="Q2779">
            <v>810000</v>
          </cell>
          <cell r="R2779">
            <v>139304.347826087</v>
          </cell>
          <cell r="S2779">
            <v>949000</v>
          </cell>
          <cell r="T2779">
            <v>181095.65217391308</v>
          </cell>
          <cell r="U2779">
            <v>991095.65217391308</v>
          </cell>
          <cell r="V2779">
            <v>991000</v>
          </cell>
          <cell r="W2779">
            <v>39643.826086956527</v>
          </cell>
          <cell r="X2779">
            <v>1030739.4782608696</v>
          </cell>
        </row>
        <row r="2780">
          <cell r="E2780" t="str">
            <v>37.8D01.0297</v>
          </cell>
          <cell r="F2780" t="str">
            <v>01. HỒI SỨC CẤP CỨU VÀ CHỐNG ĐỘC</v>
          </cell>
          <cell r="G2780" t="str">
            <v>1.115</v>
          </cell>
          <cell r="H2780" t="str">
            <v>Siêu âm nội soi phế quản ống mềm</v>
          </cell>
          <cell r="I2780" t="str">
            <v>Siêu âm nội soi phế quản ống mềm</v>
          </cell>
          <cell r="J2780" t="str">
            <v>Siêu âm nội soi phế quản ống mềm</v>
          </cell>
          <cell r="K2780" t="str">
            <v>A</v>
          </cell>
          <cell r="L2780" t="str">
            <v>TDB</v>
          </cell>
          <cell r="M2780">
            <v>306</v>
          </cell>
          <cell r="N2780">
            <v>306</v>
          </cell>
          <cell r="P2780" t="str">
            <v>Thủ thuật đặc biệt (HSCC - CĐ)</v>
          </cell>
          <cell r="Q2780">
            <v>864000</v>
          </cell>
          <cell r="R2780">
            <v>446086.95652173902</v>
          </cell>
          <cell r="S2780">
            <v>1310000</v>
          </cell>
          <cell r="T2780">
            <v>579913.04347826075</v>
          </cell>
          <cell r="U2780">
            <v>1443913.0434782607</v>
          </cell>
          <cell r="V2780">
            <v>1443900</v>
          </cell>
          <cell r="W2780">
            <v>57756.521739130432</v>
          </cell>
          <cell r="X2780">
            <v>1501669.5652173911</v>
          </cell>
        </row>
        <row r="2781">
          <cell r="E2781" t="str">
            <v>37.8D01.0297</v>
          </cell>
          <cell r="F2781" t="str">
            <v>01. HỒI SỨC CẤP CỨU VÀ CHỐNG ĐỘC</v>
          </cell>
          <cell r="G2781" t="str">
            <v>1.153</v>
          </cell>
          <cell r="H2781" t="str">
            <v xml:space="preserve">Thở máy xâm nhập hai phổi độc lập </v>
          </cell>
          <cell r="I2781" t="str">
            <v xml:space="preserve">Thở máy xâm nhập hai phổi độc lập </v>
          </cell>
          <cell r="J2781" t="str">
            <v>Thở máy xâm nhập hai phổi độc lập ≤ 8 giờ</v>
          </cell>
          <cell r="K2781" t="str">
            <v>B</v>
          </cell>
          <cell r="L2781" t="str">
            <v>TDB</v>
          </cell>
          <cell r="M2781">
            <v>306</v>
          </cell>
          <cell r="N2781">
            <v>306</v>
          </cell>
          <cell r="P2781" t="str">
            <v>Thủ thuật đặc biệt (HSCC - CĐ)</v>
          </cell>
          <cell r="Q2781">
            <v>864000</v>
          </cell>
          <cell r="R2781">
            <v>446086.95652173902</v>
          </cell>
          <cell r="S2781">
            <v>1310000</v>
          </cell>
          <cell r="T2781">
            <v>579913.04347826075</v>
          </cell>
          <cell r="U2781">
            <v>1443913.0434782607</v>
          </cell>
          <cell r="V2781">
            <v>1443900</v>
          </cell>
          <cell r="W2781">
            <v>57756.521739130432</v>
          </cell>
          <cell r="X2781">
            <v>1501669.5652173911</v>
          </cell>
        </row>
        <row r="2782">
          <cell r="E2782" t="str">
            <v>37.8D09.1012</v>
          </cell>
          <cell r="F2782" t="str">
            <v>03. NHI KHOA</v>
          </cell>
          <cell r="G2782" t="str">
            <v>3.1728</v>
          </cell>
          <cell r="H2782" t="str">
            <v>Điều trị tủy răng có sử dụng laser và hàn kín hệ thống ống tủy bằng Gutta percha nguội</v>
          </cell>
          <cell r="I2782" t="str">
            <v>Điều trị tủy răng có sử dụng laser và hàn kín hệ thống ống tủy bằng Gutta percha nguội [răng số  4, 5]</v>
          </cell>
          <cell r="J2782" t="str">
            <v>Điều trị tuỷ răng có sử dụng Laser và hàn kín hệ thống ống tuỷ bằng Gutta percha nguội</v>
          </cell>
          <cell r="K2782" t="str">
            <v>B</v>
          </cell>
          <cell r="L2782" t="str">
            <v>P3</v>
          </cell>
          <cell r="M2782">
            <v>1023</v>
          </cell>
          <cell r="N2782">
            <v>1023</v>
          </cell>
          <cell r="P2782" t="str">
            <v>Điều trị tuỷ răng số  4, 5</v>
          </cell>
          <cell r="Q2782">
            <v>450000</v>
          </cell>
          <cell r="R2782">
            <v>139304.347826087</v>
          </cell>
          <cell r="S2782">
            <v>589000</v>
          </cell>
          <cell r="T2782">
            <v>181095.65217391308</v>
          </cell>
          <cell r="U2782">
            <v>631095.65217391308</v>
          </cell>
          <cell r="V2782">
            <v>631000</v>
          </cell>
          <cell r="W2782">
            <v>25243.826086956524</v>
          </cell>
          <cell r="X2782">
            <v>656339.47826086963</v>
          </cell>
        </row>
        <row r="2783">
          <cell r="E2783" t="str">
            <v>37.8D01.0297</v>
          </cell>
          <cell r="F2783" t="str">
            <v>03. NHI KHOA</v>
          </cell>
          <cell r="G2783" t="str">
            <v>3.54</v>
          </cell>
          <cell r="H2783" t="str">
            <v>Thở máy với tần số cao (HFO)</v>
          </cell>
          <cell r="I2783" t="str">
            <v>Thở máy với tần số cao (HFO)</v>
          </cell>
          <cell r="J2783" t="str">
            <v>Thở máy với tần số cao (HFO)</v>
          </cell>
          <cell r="K2783" t="str">
            <v>B</v>
          </cell>
          <cell r="L2783" t="str">
            <v>TDB</v>
          </cell>
          <cell r="M2783">
            <v>306</v>
          </cell>
          <cell r="N2783">
            <v>306</v>
          </cell>
          <cell r="P2783" t="str">
            <v>Thủ thuật đặc biệt (HSCC - CĐ)</v>
          </cell>
          <cell r="Q2783">
            <v>864000</v>
          </cell>
          <cell r="R2783">
            <v>446086.95652173902</v>
          </cell>
          <cell r="S2783">
            <v>1310000</v>
          </cell>
          <cell r="T2783">
            <v>579913.04347826075</v>
          </cell>
          <cell r="U2783">
            <v>1443913.0434782607</v>
          </cell>
          <cell r="V2783">
            <v>1443900</v>
          </cell>
          <cell r="W2783">
            <v>57756.521739130432</v>
          </cell>
          <cell r="X2783">
            <v>1501669.5652173911</v>
          </cell>
        </row>
        <row r="2784">
          <cell r="E2784" t="str">
            <v>37.8D01.0298</v>
          </cell>
          <cell r="F2784" t="str">
            <v>01. HỒI SỨC CẤP CỨU VÀ CHỐNG ĐỘC</v>
          </cell>
          <cell r="G2784" t="str">
            <v>1.13</v>
          </cell>
          <cell r="H2784" t="str">
            <v>Đặt đường truyền vào thể hang</v>
          </cell>
          <cell r="I2784" t="str">
            <v>Đặt đường truyền vào thể hang</v>
          </cell>
          <cell r="J2784" t="str">
            <v>Đặt đường truyền vào thể hang</v>
          </cell>
          <cell r="K2784" t="str">
            <v>B</v>
          </cell>
          <cell r="L2784" t="str">
            <v>T1</v>
          </cell>
          <cell r="M2784">
            <v>307</v>
          </cell>
          <cell r="N2784">
            <v>307</v>
          </cell>
          <cell r="P2784" t="str">
            <v>Thủ thuật loại I (HSCC - CĐ)</v>
          </cell>
          <cell r="Q2784">
            <v>546000</v>
          </cell>
          <cell r="R2784">
            <v>261391.30434782599</v>
          </cell>
          <cell r="S2784">
            <v>807000</v>
          </cell>
          <cell r="T2784">
            <v>339808.69565217377</v>
          </cell>
          <cell r="U2784">
            <v>885808.69565217383</v>
          </cell>
          <cell r="V2784">
            <v>885800</v>
          </cell>
          <cell r="W2784">
            <v>35432.347826086952</v>
          </cell>
          <cell r="X2784">
            <v>921241.04347826075</v>
          </cell>
        </row>
        <row r="2785">
          <cell r="E2785" t="str">
            <v>37.8D01.0298</v>
          </cell>
          <cell r="F2785" t="str">
            <v>01. HỒI SỨC CẤP CỨU VÀ CHỐNG ĐỘC</v>
          </cell>
          <cell r="G2785" t="str">
            <v>1.12</v>
          </cell>
          <cell r="H2785" t="str">
            <v>Đặt đường truyền vào xương (qua đường xương)</v>
          </cell>
          <cell r="I2785" t="str">
            <v>Đặt đường truyền vào xương (qua đường xương)</v>
          </cell>
          <cell r="J2785" t="str">
            <v>Đặt đường truyền vào xương (qua đường xương)</v>
          </cell>
          <cell r="K2785" t="str">
            <v>C</v>
          </cell>
          <cell r="L2785" t="str">
            <v>T1</v>
          </cell>
          <cell r="M2785">
            <v>307</v>
          </cell>
          <cell r="N2785">
            <v>307</v>
          </cell>
          <cell r="P2785" t="str">
            <v>Thủ thuật loại I (HSCC - CĐ)</v>
          </cell>
          <cell r="Q2785">
            <v>546000</v>
          </cell>
          <cell r="R2785">
            <v>261391.30434782599</v>
          </cell>
          <cell r="S2785">
            <v>807000</v>
          </cell>
          <cell r="T2785">
            <v>339808.69565217377</v>
          </cell>
          <cell r="U2785">
            <v>885808.69565217383</v>
          </cell>
          <cell r="V2785">
            <v>885800</v>
          </cell>
          <cell r="W2785">
            <v>35432.347826086952</v>
          </cell>
          <cell r="X2785">
            <v>921241.04347826075</v>
          </cell>
        </row>
        <row r="2786">
          <cell r="E2786" t="str">
            <v>37.8D01.0298</v>
          </cell>
          <cell r="F2786" t="str">
            <v>01. HỒI SỨC CẤP CỨU VÀ CHỐNG ĐỘC</v>
          </cell>
          <cell r="G2786" t="str">
            <v>1.69</v>
          </cell>
          <cell r="H2786" t="str">
            <v>Đặt mặt nạ thanh quản cấp cứu</v>
          </cell>
          <cell r="I2786" t="str">
            <v>Đặt mặt nạ thanh quản cấp cứu</v>
          </cell>
          <cell r="J2786" t="str">
            <v>Đặt mặt nạ thanh quản cấp cứu</v>
          </cell>
          <cell r="K2786" t="str">
            <v>C</v>
          </cell>
          <cell r="L2786" t="str">
            <v>T1</v>
          </cell>
          <cell r="M2786">
            <v>307</v>
          </cell>
          <cell r="N2786">
            <v>307</v>
          </cell>
          <cell r="P2786" t="str">
            <v>Thủ thuật loại I (HSCC - CĐ)</v>
          </cell>
          <cell r="Q2786">
            <v>546000</v>
          </cell>
          <cell r="R2786">
            <v>261391.30434782599</v>
          </cell>
          <cell r="S2786">
            <v>807000</v>
          </cell>
          <cell r="T2786">
            <v>339808.69565217377</v>
          </cell>
          <cell r="U2786">
            <v>885808.69565217383</v>
          </cell>
          <cell r="V2786">
            <v>885800</v>
          </cell>
          <cell r="W2786">
            <v>35432.347826086952</v>
          </cell>
          <cell r="X2786">
            <v>921241.04347826075</v>
          </cell>
        </row>
        <row r="2787">
          <cell r="E2787" t="str">
            <v>37.8D01.0298</v>
          </cell>
          <cell r="F2787" t="str">
            <v>01. HỒI SỨC CẤP CỨU VÀ CHỐNG ĐỘC</v>
          </cell>
          <cell r="G2787" t="str">
            <v>1.68</v>
          </cell>
          <cell r="H2787" t="str">
            <v>Đặt nội khí quản cấp cứu bằng Combitube</v>
          </cell>
          <cell r="I2787" t="str">
            <v>Đặt nội khí quản cấp cứu bằng Combitube</v>
          </cell>
          <cell r="J2787" t="str">
            <v>Đặt nội khí quản cấp cứu bằng Combitube</v>
          </cell>
          <cell r="K2787" t="str">
            <v>C</v>
          </cell>
          <cell r="L2787" t="str">
            <v>T1</v>
          </cell>
          <cell r="M2787">
            <v>307</v>
          </cell>
          <cell r="N2787">
            <v>307</v>
          </cell>
          <cell r="P2787" t="str">
            <v>Thủ thuật loại I (HSCC - CĐ)</v>
          </cell>
          <cell r="Q2787">
            <v>546000</v>
          </cell>
          <cell r="R2787">
            <v>261391.30434782599</v>
          </cell>
          <cell r="S2787">
            <v>807000</v>
          </cell>
          <cell r="T2787">
            <v>339808.69565217377</v>
          </cell>
          <cell r="U2787">
            <v>885808.69565217383</v>
          </cell>
          <cell r="V2787">
            <v>885800</v>
          </cell>
          <cell r="W2787">
            <v>35432.347826086952</v>
          </cell>
          <cell r="X2787">
            <v>921241.04347826075</v>
          </cell>
        </row>
        <row r="2788">
          <cell r="E2788" t="str">
            <v>37.8D01.0298</v>
          </cell>
          <cell r="F2788" t="str">
            <v>01. HỒI SỨC CẤP CỨU VÀ CHỐNG ĐỘC</v>
          </cell>
          <cell r="G2788" t="str">
            <v>1.231</v>
          </cell>
          <cell r="H2788" t="str">
            <v>Đặt ống thông Blakemore vào thực quản cầm máu</v>
          </cell>
          <cell r="I2788" t="str">
            <v>Đặt ống thông Blakemore vào thực quản cầm máu</v>
          </cell>
          <cell r="J2788" t="str">
            <v>Đặt ống thông Blakemore vào thực quản cầm máu</v>
          </cell>
          <cell r="K2788" t="str">
            <v>C</v>
          </cell>
          <cell r="L2788" t="str">
            <v>T1</v>
          </cell>
          <cell r="M2788">
            <v>307</v>
          </cell>
          <cell r="N2788">
            <v>307</v>
          </cell>
          <cell r="P2788" t="str">
            <v>Thủ thuật loại I (HSCC - CĐ)</v>
          </cell>
          <cell r="Q2788">
            <v>546000</v>
          </cell>
          <cell r="R2788">
            <v>261391.30434782599</v>
          </cell>
          <cell r="S2788">
            <v>807000</v>
          </cell>
          <cell r="T2788">
            <v>339808.69565217377</v>
          </cell>
          <cell r="U2788">
            <v>885808.69565217383</v>
          </cell>
          <cell r="V2788">
            <v>885800</v>
          </cell>
          <cell r="W2788">
            <v>35432.347826086952</v>
          </cell>
          <cell r="X2788">
            <v>921241.04347826075</v>
          </cell>
        </row>
        <row r="2789">
          <cell r="E2789" t="str">
            <v>37.8D01.0299</v>
          </cell>
          <cell r="F2789" t="str">
            <v>01. HỒI SỨC CẤP CỨU VÀ CHỐNG ĐỘC</v>
          </cell>
          <cell r="G2789" t="str">
            <v>1.238</v>
          </cell>
          <cell r="H2789" t="str">
            <v>Đo áp lực ổ bụng</v>
          </cell>
          <cell r="I2789" t="str">
            <v>Đo áp lực ổ bụng</v>
          </cell>
          <cell r="J2789" t="str">
            <v>Đo áp lực ổ bụng</v>
          </cell>
          <cell r="K2789" t="str">
            <v>C</v>
          </cell>
          <cell r="L2789" t="str">
            <v>T2</v>
          </cell>
          <cell r="M2789">
            <v>308</v>
          </cell>
          <cell r="N2789">
            <v>308</v>
          </cell>
          <cell r="P2789" t="str">
            <v>Thủ thuật loại II (HSCC - CĐ)</v>
          </cell>
          <cell r="Q2789">
            <v>331000</v>
          </cell>
          <cell r="R2789">
            <v>154956.52173913</v>
          </cell>
          <cell r="S2789">
            <v>485000</v>
          </cell>
          <cell r="T2789">
            <v>201443.47826086899</v>
          </cell>
          <cell r="U2789">
            <v>532443.47826086893</v>
          </cell>
          <cell r="V2789">
            <v>532400</v>
          </cell>
          <cell r="W2789">
            <v>21297.739130434758</v>
          </cell>
          <cell r="X2789">
            <v>553741.21739130374</v>
          </cell>
        </row>
        <row r="2790">
          <cell r="E2790" t="str">
            <v>37.8D01.0299</v>
          </cell>
          <cell r="F2790" t="str">
            <v>01. HỒI SỨC CẤP CỨU VÀ CHỐNG ĐỘC</v>
          </cell>
          <cell r="G2790" t="str">
            <v>1.34</v>
          </cell>
          <cell r="H2790" t="str">
            <v>Hồi phục nhịp xoang cho người bệnh loạn nhịp bằng máy sốc điện</v>
          </cell>
          <cell r="I2790" t="str">
            <v>Hồi phục nhịp xoang cho người bệnh loạn nhịp bằng máy sốc điện</v>
          </cell>
          <cell r="J2790" t="str">
            <v>Hồi phục nhịp xoang cho người bệnh loạn nhịp bằng máy sốc điện</v>
          </cell>
          <cell r="K2790" t="str">
            <v>C</v>
          </cell>
          <cell r="L2790" t="str">
            <v>T1</v>
          </cell>
          <cell r="M2790">
            <v>308</v>
          </cell>
          <cell r="N2790">
            <v>308</v>
          </cell>
          <cell r="P2790" t="str">
            <v>Thủ thuật loại II (HSCC - CĐ)</v>
          </cell>
          <cell r="Q2790">
            <v>331000</v>
          </cell>
          <cell r="R2790">
            <v>154956.52173913</v>
          </cell>
          <cell r="S2790">
            <v>485000</v>
          </cell>
          <cell r="T2790">
            <v>201443.47826086899</v>
          </cell>
          <cell r="U2790">
            <v>532443.47826086893</v>
          </cell>
          <cell r="V2790">
            <v>532400</v>
          </cell>
          <cell r="W2790">
            <v>21297.739130434758</v>
          </cell>
          <cell r="X2790">
            <v>553741.21739130374</v>
          </cell>
        </row>
        <row r="2791">
          <cell r="E2791" t="str">
            <v>37.8D09.1012</v>
          </cell>
          <cell r="F2791" t="str">
            <v>16. RĂNG HÀM MẶT</v>
          </cell>
          <cell r="G2791" t="str">
            <v>16.46</v>
          </cell>
          <cell r="H2791" t="str">
            <v>Điều trị tủy răng có sử dụng laser và hàn kín hệ thống ống tủy bằng Gutta percha nguội</v>
          </cell>
          <cell r="I2791" t="str">
            <v>Điều trị tủy răng có sử dụng laser và hàn kín hệ thống ống tủy bằng Gutta percha nguội [răng số  4, 5]</v>
          </cell>
          <cell r="J2791" t="str">
            <v>Điều trị tuỷ răng có sử dụng Laser và hàn kín hệ thống ống tuỷ bằng Gutta percha nguội</v>
          </cell>
          <cell r="K2791" t="str">
            <v>B</v>
          </cell>
          <cell r="L2791" t="str">
            <v>P3</v>
          </cell>
          <cell r="M2791">
            <v>1023</v>
          </cell>
          <cell r="N2791">
            <v>1023</v>
          </cell>
          <cell r="P2791" t="str">
            <v>Điều trị tuỷ răng số  4, 5</v>
          </cell>
          <cell r="Q2791">
            <v>450000</v>
          </cell>
          <cell r="R2791">
            <v>139304.347826087</v>
          </cell>
          <cell r="S2791">
            <v>589000</v>
          </cell>
          <cell r="T2791">
            <v>181095.65217391308</v>
          </cell>
          <cell r="U2791">
            <v>631095.65217391308</v>
          </cell>
          <cell r="V2791">
            <v>631000</v>
          </cell>
          <cell r="W2791">
            <v>25243.826086956524</v>
          </cell>
          <cell r="X2791">
            <v>656339.47826086963</v>
          </cell>
        </row>
        <row r="2792">
          <cell r="E2792" t="str">
            <v>37.8D01.0299</v>
          </cell>
          <cell r="F2792" t="str">
            <v>03. NHI KHOA</v>
          </cell>
          <cell r="G2792" t="str">
            <v>3.92</v>
          </cell>
          <cell r="H2792" t="str">
            <v>Hút đờm qua ống nội khí quản bằng catheter kín</v>
          </cell>
          <cell r="I2792" t="str">
            <v>Hút đờm qua ống nội khí quản bằng catheter kín</v>
          </cell>
          <cell r="J2792" t="str">
            <v>Hút đờm qua ống nội khí quản bằng catheter kín</v>
          </cell>
          <cell r="K2792" t="str">
            <v>C</v>
          </cell>
          <cell r="L2792" t="str">
            <v>T2</v>
          </cell>
          <cell r="M2792">
            <v>308</v>
          </cell>
          <cell r="N2792">
            <v>308</v>
          </cell>
          <cell r="P2792" t="str">
            <v>Thủ thuật loại II (HSCC - CĐ)</v>
          </cell>
          <cell r="Q2792">
            <v>331000</v>
          </cell>
          <cell r="R2792">
            <v>154956.52173913</v>
          </cell>
          <cell r="S2792">
            <v>485000</v>
          </cell>
          <cell r="T2792">
            <v>201443.47826086899</v>
          </cell>
          <cell r="U2792">
            <v>532443.47826086893</v>
          </cell>
          <cell r="V2792">
            <v>532400</v>
          </cell>
          <cell r="W2792">
            <v>21297.739130434758</v>
          </cell>
          <cell r="X2792">
            <v>553741.21739130374</v>
          </cell>
        </row>
        <row r="2793">
          <cell r="E2793" t="str">
            <v>37.8D01.0300</v>
          </cell>
          <cell r="F2793" t="str">
            <v>01. HỒI SỨC CẤP CỨU VÀ CHỐNG ĐỘC</v>
          </cell>
          <cell r="G2793" t="str">
            <v>1.56</v>
          </cell>
          <cell r="H2793" t="str">
            <v>Hút đờm qua ống nội khí quản/canuyn mở khí quản bằng ống thông kín (có thở máy) (một lần hút)</v>
          </cell>
          <cell r="I2793" t="str">
            <v>Hút đờm qua ống nội khí quản/canuyn mở khí quản bằng ống thông kín (có thở máy) (một lần hút)</v>
          </cell>
          <cell r="J2793" t="str">
            <v>Hút đờm qua ống nội khí quản/canuyn mở khí quản bằng ống thông kín (có thở máy) (một lần hút)</v>
          </cell>
          <cell r="K2793" t="str">
            <v>C</v>
          </cell>
          <cell r="L2793" t="str">
            <v>T3</v>
          </cell>
          <cell r="M2793">
            <v>309</v>
          </cell>
          <cell r="N2793">
            <v>309</v>
          </cell>
          <cell r="P2793" t="str">
            <v>Thủ thuật loại III (HSCC - CĐ)</v>
          </cell>
          <cell r="Q2793">
            <v>219000</v>
          </cell>
          <cell r="R2793">
            <v>118956.52173913</v>
          </cell>
          <cell r="S2793">
            <v>337000</v>
          </cell>
          <cell r="T2793">
            <v>154643.47826086901</v>
          </cell>
          <cell r="U2793">
            <v>373643.47826086904</v>
          </cell>
          <cell r="V2793">
            <v>373600</v>
          </cell>
          <cell r="W2793">
            <v>14945.739130434762</v>
          </cell>
          <cell r="X2793">
            <v>388589.2173913038</v>
          </cell>
        </row>
        <row r="2794">
          <cell r="E2794" t="str">
            <v>37.8D01.0300</v>
          </cell>
          <cell r="F2794" t="str">
            <v>03. NHI KHOA</v>
          </cell>
          <cell r="G2794" t="str">
            <v>3.91</v>
          </cell>
          <cell r="H2794" t="str">
            <v>Hút đờm qua ống nội khí quản bằng catheter một lần</v>
          </cell>
          <cell r="I2794" t="str">
            <v>Hút đờm qua ống nội khí quản bằng catheter một lần</v>
          </cell>
          <cell r="J2794" t="str">
            <v>Hút đờm qua ống nội khí quản bằng catheter một lần</v>
          </cell>
          <cell r="K2794" t="str">
            <v>C</v>
          </cell>
          <cell r="L2794" t="str">
            <v>T3</v>
          </cell>
          <cell r="M2794">
            <v>309</v>
          </cell>
          <cell r="N2794">
            <v>309</v>
          </cell>
          <cell r="P2794" t="str">
            <v>Thủ thuật loại III (HSCC - CĐ)</v>
          </cell>
          <cell r="Q2794">
            <v>219000</v>
          </cell>
          <cell r="R2794">
            <v>118956.52173913</v>
          </cell>
          <cell r="S2794">
            <v>337000</v>
          </cell>
          <cell r="T2794">
            <v>154643.47826086901</v>
          </cell>
          <cell r="U2794">
            <v>373643.47826086904</v>
          </cell>
          <cell r="V2794">
            <v>373600</v>
          </cell>
          <cell r="W2794">
            <v>14945.739130434762</v>
          </cell>
          <cell r="X2794">
            <v>388589.2173913038</v>
          </cell>
        </row>
        <row r="2795">
          <cell r="E2795" t="str">
            <v>37.8D02.0301</v>
          </cell>
          <cell r="F2795" t="str">
            <v>02. NỘI KHOA</v>
          </cell>
          <cell r="G2795" t="str">
            <v>2.600</v>
          </cell>
          <cell r="H2795" t="str">
            <v xml:space="preserve">Giảm mẫn cảm nhanh với thuốc </v>
          </cell>
          <cell r="I2795" t="str">
            <v xml:space="preserve">Giảm mẫn cảm nhanh với thuốc </v>
          </cell>
          <cell r="J2795" t="str">
            <v>Giảm mẫn cảm nhanh với thuốc 72 giờ</v>
          </cell>
          <cell r="K2795" t="str">
            <v>A</v>
          </cell>
          <cell r="L2795" t="str">
            <v>TDB</v>
          </cell>
          <cell r="M2795">
            <v>310</v>
          </cell>
          <cell r="N2795">
            <v>310</v>
          </cell>
          <cell r="P2795" t="str">
            <v>Giảm mẫn cảm nhanh với thuốc 72 giờ</v>
          </cell>
          <cell r="Q2795">
            <v>1144000</v>
          </cell>
          <cell r="R2795">
            <v>300521.73913043499</v>
          </cell>
          <cell r="S2795">
            <v>1444000</v>
          </cell>
          <cell r="T2795">
            <v>390678.26086956554</v>
          </cell>
          <cell r="U2795">
            <v>1534678.2608695654</v>
          </cell>
          <cell r="V2795">
            <v>1534600</v>
          </cell>
          <cell r="W2795">
            <v>61387.130434782615</v>
          </cell>
          <cell r="X2795">
            <v>1596065.3913043481</v>
          </cell>
        </row>
        <row r="2796">
          <cell r="E2796" t="str">
            <v>37.8D09.1013</v>
          </cell>
          <cell r="F2796" t="str">
            <v>03. NHI KHOA</v>
          </cell>
          <cell r="G2796" t="str">
            <v>3.1728</v>
          </cell>
          <cell r="H2796" t="str">
            <v>Điều trị tủy răng có sử dụng laser và hàn kín hệ thống ống tủy bằng Gutta percha nguội</v>
          </cell>
          <cell r="I2796" t="str">
            <v>Điều trị tủy răng có sử dụng laser và hàn kín hệ thống ống tủy bằng Gutta percha nguội [răng số  6, 7 hàm dưới]</v>
          </cell>
          <cell r="J2796" t="str">
            <v>Điều trị tuỷ răng có sử dụng Laser và hàn kín hệ thống ống tuỷ bằng Gutta percha nguội</v>
          </cell>
          <cell r="K2796" t="str">
            <v>B</v>
          </cell>
          <cell r="L2796" t="str">
            <v>P3</v>
          </cell>
          <cell r="M2796">
            <v>1024</v>
          </cell>
          <cell r="N2796">
            <v>1024</v>
          </cell>
          <cell r="P2796" t="str">
            <v>Điều trị tuỷ răng số  6,7 hàm dưới</v>
          </cell>
          <cell r="Q2796">
            <v>680000</v>
          </cell>
          <cell r="R2796">
            <v>139304.347826087</v>
          </cell>
          <cell r="S2796">
            <v>819000</v>
          </cell>
          <cell r="T2796">
            <v>181095.65217391308</v>
          </cell>
          <cell r="U2796">
            <v>861095.65217391308</v>
          </cell>
          <cell r="V2796">
            <v>861000</v>
          </cell>
          <cell r="W2796">
            <v>34443.826086956527</v>
          </cell>
          <cell r="X2796">
            <v>895539.47826086963</v>
          </cell>
        </row>
        <row r="2797">
          <cell r="E2797" t="str">
            <v>37.8D09.1013</v>
          </cell>
          <cell r="F2797" t="str">
            <v>16. RĂNG HÀM MẶT</v>
          </cell>
          <cell r="G2797" t="str">
            <v>16.46</v>
          </cell>
          <cell r="H2797" t="str">
            <v>Điều trị tủy răng có sử dụng laser và hàn kín hệ thống ống tủy bằng Gutta percha nguội</v>
          </cell>
          <cell r="I2797" t="str">
            <v>Điều trị tủy răng có sử dụng laser và hàn kín hệ thống ống tủy bằng Gutta percha nguội [răng số  6, 7 hàm dưới]</v>
          </cell>
          <cell r="J2797" t="str">
            <v>Điều trị tuỷ răng có sử dụng Laser và hàn kín hệ thống ống tuỷ bằng Gutta percha nguội</v>
          </cell>
          <cell r="K2797" t="str">
            <v>B</v>
          </cell>
          <cell r="L2797" t="str">
            <v>P3</v>
          </cell>
          <cell r="M2797">
            <v>1024</v>
          </cell>
          <cell r="N2797">
            <v>1024</v>
          </cell>
          <cell r="P2797" t="str">
            <v>Điều trị tuỷ răng số  6,7 hàm dưới</v>
          </cell>
          <cell r="Q2797">
            <v>680000</v>
          </cell>
          <cell r="R2797">
            <v>139304.347826087</v>
          </cell>
          <cell r="S2797">
            <v>819000</v>
          </cell>
          <cell r="T2797">
            <v>181095.65217391308</v>
          </cell>
          <cell r="U2797">
            <v>861095.65217391308</v>
          </cell>
          <cell r="V2797">
            <v>861000</v>
          </cell>
          <cell r="W2797">
            <v>34443.826086956527</v>
          </cell>
          <cell r="X2797">
            <v>895539.47826086963</v>
          </cell>
        </row>
        <row r="2798">
          <cell r="E2798" t="str">
            <v>37.8D02.0302</v>
          </cell>
          <cell r="F2798" t="str">
            <v>02. NỘI KHOA</v>
          </cell>
          <cell r="G2798" t="str">
            <v>2.601</v>
          </cell>
          <cell r="H2798" t="str">
            <v>Giảm mẫn cảm với thuốc đường tĩnh mạch</v>
          </cell>
          <cell r="I2798" t="str">
            <v>Giảm mẫn cảm với thuốc đường tĩnh mạch</v>
          </cell>
          <cell r="J2798" t="str">
            <v>Giảm mẫn cảm với thuốc đường tĩnh mạch</v>
          </cell>
          <cell r="K2798" t="str">
            <v>A</v>
          </cell>
          <cell r="L2798" t="str">
            <v>TDB</v>
          </cell>
          <cell r="M2798">
            <v>311</v>
          </cell>
          <cell r="N2798">
            <v>311</v>
          </cell>
          <cell r="P2798" t="str">
            <v>Giảm mẫn cảm với thuốc hoặcsữa hoặc thức ăn</v>
          </cell>
          <cell r="Q2798">
            <v>721000</v>
          </cell>
          <cell r="R2798">
            <v>198782.60869565199</v>
          </cell>
          <cell r="S2798">
            <v>919000</v>
          </cell>
          <cell r="T2798">
            <v>258417.39130434758</v>
          </cell>
          <cell r="U2798">
            <v>979417.39130434755</v>
          </cell>
          <cell r="V2798">
            <v>979400</v>
          </cell>
          <cell r="W2798">
            <v>39176.695652173905</v>
          </cell>
          <cell r="X2798">
            <v>1018594.0869565215</v>
          </cell>
        </row>
        <row r="2799">
          <cell r="E2799" t="str">
            <v>37.8D02.0302</v>
          </cell>
          <cell r="F2799" t="str">
            <v>02. NỘI KHOA</v>
          </cell>
          <cell r="G2799" t="str">
            <v>2.602</v>
          </cell>
          <cell r="H2799" t="str">
            <v>Giảm mẫn cảm với thuốc đường uống</v>
          </cell>
          <cell r="I2799" t="str">
            <v>Giảm mẫn cảm với thuốc đường uống</v>
          </cell>
          <cell r="J2799" t="str">
            <v>Giảm mẫn cảm với thuốc đường uống</v>
          </cell>
          <cell r="K2799" t="str">
            <v>A</v>
          </cell>
          <cell r="L2799" t="str">
            <v>TDB</v>
          </cell>
          <cell r="M2799">
            <v>311</v>
          </cell>
          <cell r="N2799">
            <v>311</v>
          </cell>
          <cell r="P2799" t="str">
            <v>Giảm mẫn cảm với thuốc hoặcsữa hoặc thức ăn</v>
          </cell>
          <cell r="Q2799">
            <v>721000</v>
          </cell>
          <cell r="R2799">
            <v>198782.60869565199</v>
          </cell>
          <cell r="S2799">
            <v>919000</v>
          </cell>
          <cell r="T2799">
            <v>258417.39130434758</v>
          </cell>
          <cell r="U2799">
            <v>979417.39130434755</v>
          </cell>
          <cell r="V2799">
            <v>979400</v>
          </cell>
          <cell r="W2799">
            <v>39176.695652173905</v>
          </cell>
          <cell r="X2799">
            <v>1018594.0869565215</v>
          </cell>
        </row>
        <row r="2800">
          <cell r="E2800" t="str">
            <v>37.8D02.0302</v>
          </cell>
          <cell r="F2800" t="str">
            <v>03. NHI KHOA</v>
          </cell>
          <cell r="G2800" t="str">
            <v>3.4210</v>
          </cell>
          <cell r="H2800" t="str">
            <v>Giảm mẫn cảm dưới lưỡi mạt nhà</v>
          </cell>
          <cell r="I2800" t="str">
            <v>Giảm mẫn cảm dưới lưỡi mạt nhà</v>
          </cell>
          <cell r="J2800" t="str">
            <v>Giảm mẫn cảm dưới lưỡi mạt nhà</v>
          </cell>
          <cell r="K2800" t="str">
            <v>B</v>
          </cell>
          <cell r="L2800" t="str">
            <v>T1</v>
          </cell>
          <cell r="M2800">
            <v>311</v>
          </cell>
          <cell r="N2800">
            <v>311</v>
          </cell>
          <cell r="P2800" t="str">
            <v>Giảm mẫn cảm với thuốc hoặcsữa hoặc thức ăn</v>
          </cell>
          <cell r="Q2800">
            <v>721000</v>
          </cell>
          <cell r="R2800">
            <v>198782.60869565199</v>
          </cell>
          <cell r="S2800">
            <v>919000</v>
          </cell>
          <cell r="T2800">
            <v>258417.39130434758</v>
          </cell>
          <cell r="U2800">
            <v>979417.39130434755</v>
          </cell>
          <cell r="V2800">
            <v>979400</v>
          </cell>
          <cell r="W2800">
            <v>39176.695652173905</v>
          </cell>
          <cell r="X2800">
            <v>1018594.0869565215</v>
          </cell>
        </row>
        <row r="2801">
          <cell r="E2801" t="str">
            <v>37.8D02.0302</v>
          </cell>
          <cell r="F2801" t="str">
            <v>03. NHI KHOA</v>
          </cell>
          <cell r="G2801" t="str">
            <v>3.2380</v>
          </cell>
          <cell r="H2801" t="str">
            <v>Giảm mẫn cảm đường tiêm và dưới da</v>
          </cell>
          <cell r="I2801" t="str">
            <v>Giảm mẫn cảm đường tiêm và dưới da</v>
          </cell>
          <cell r="J2801" t="str">
            <v>Giảm mẫn cảm đường tiêm và dưới da</v>
          </cell>
          <cell r="K2801" t="str">
            <v>B</v>
          </cell>
          <cell r="L2801" t="str">
            <v>T1</v>
          </cell>
          <cell r="M2801">
            <v>311</v>
          </cell>
          <cell r="N2801">
            <v>311</v>
          </cell>
          <cell r="P2801" t="str">
            <v>Giảm mẫn cảm với thuốc hoặcsữa hoặc thức ăn</v>
          </cell>
          <cell r="Q2801">
            <v>721000</v>
          </cell>
          <cell r="R2801">
            <v>198782.60869565199</v>
          </cell>
          <cell r="S2801">
            <v>919000</v>
          </cell>
          <cell r="T2801">
            <v>258417.39130434758</v>
          </cell>
          <cell r="U2801">
            <v>979417.39130434755</v>
          </cell>
          <cell r="V2801">
            <v>979400</v>
          </cell>
          <cell r="W2801">
            <v>39176.695652173905</v>
          </cell>
          <cell r="X2801">
            <v>1018594.0869565215</v>
          </cell>
        </row>
        <row r="2802">
          <cell r="E2802" t="str">
            <v>37.8D09.1014</v>
          </cell>
          <cell r="F2802" t="str">
            <v>03. NHI KHOA</v>
          </cell>
          <cell r="G2802" t="str">
            <v>3.1728</v>
          </cell>
          <cell r="H2802" t="str">
            <v>Điều trị tủy răng có sử dụng laser và hàn kín hệ thống ống tủy bằng Gutta percha nguội</v>
          </cell>
          <cell r="I2802" t="str">
            <v>Điều trị tủy răng có sử dụng laser và hàn kín hệ thống ống tủy bằng Gutta percha nguội [răng số 1, 2, 3]</v>
          </cell>
          <cell r="J2802" t="str">
            <v>Điều trị tuỷ răng có sử dụng Laser và hàn kín hệ thống ống tuỷ bằng Gutta percha nguội</v>
          </cell>
          <cell r="K2802" t="str">
            <v>B</v>
          </cell>
          <cell r="L2802" t="str">
            <v>P3</v>
          </cell>
          <cell r="M2802">
            <v>1025</v>
          </cell>
          <cell r="N2802">
            <v>1025</v>
          </cell>
          <cell r="P2802" t="str">
            <v>Điều trị tuỷ răng số 1, 2, 3</v>
          </cell>
          <cell r="Q2802">
            <v>364000</v>
          </cell>
          <cell r="R2802">
            <v>70434.782608695605</v>
          </cell>
          <cell r="S2802">
            <v>434000</v>
          </cell>
          <cell r="T2802">
            <v>91565.217391304293</v>
          </cell>
          <cell r="U2802">
            <v>455565.21739130432</v>
          </cell>
          <cell r="V2802">
            <v>455500</v>
          </cell>
          <cell r="W2802">
            <v>18222.608695652172</v>
          </cell>
          <cell r="X2802">
            <v>473787.82608695648</v>
          </cell>
        </row>
        <row r="2803">
          <cell r="E2803" t="str">
            <v>37.8D09.1014</v>
          </cell>
          <cell r="F2803" t="str">
            <v>16. RĂNG HÀM MẶT</v>
          </cell>
          <cell r="G2803" t="str">
            <v>16.46</v>
          </cell>
          <cell r="H2803" t="str">
            <v>Điều trị tủy răng có sử dụng laser và hàn kín hệ thống ống tủy bằng Gutta percha nguội</v>
          </cell>
          <cell r="I2803" t="str">
            <v>Điều trị tủy răng có sử dụng laser và hàn kín hệ thống ống tủy bằng Gutta percha nguội [răng số 1, 2, 3]</v>
          </cell>
          <cell r="J2803" t="str">
            <v>Điều trị tuỷ răng có sử dụng Laser và hàn kín hệ thống ống tuỷ bằng Gutta percha nguội</v>
          </cell>
          <cell r="K2803" t="str">
            <v>B</v>
          </cell>
          <cell r="L2803" t="str">
            <v>P3</v>
          </cell>
          <cell r="M2803">
            <v>1025</v>
          </cell>
          <cell r="N2803">
            <v>1025</v>
          </cell>
          <cell r="P2803" t="str">
            <v>Điều trị tuỷ răng số 1, 2, 3</v>
          </cell>
          <cell r="Q2803">
            <v>364000</v>
          </cell>
          <cell r="R2803">
            <v>70434.782608695605</v>
          </cell>
          <cell r="S2803">
            <v>434000</v>
          </cell>
          <cell r="T2803">
            <v>91565.217391304293</v>
          </cell>
          <cell r="U2803">
            <v>455565.21739130432</v>
          </cell>
          <cell r="V2803">
            <v>455500</v>
          </cell>
          <cell r="W2803">
            <v>18222.608695652172</v>
          </cell>
          <cell r="X2803">
            <v>473787.82608695648</v>
          </cell>
        </row>
        <row r="2804">
          <cell r="E2804" t="str">
            <v>37.8D02.0302</v>
          </cell>
          <cell r="F2804" t="str">
            <v>03. NHI KHOA</v>
          </cell>
          <cell r="G2804" t="str">
            <v>3.4207</v>
          </cell>
          <cell r="H2804" t="str">
            <v>Giảm mẫn cảm với thuốc tiêm</v>
          </cell>
          <cell r="I2804" t="str">
            <v>Giảm mẫn cảm với thuốc tiêm</v>
          </cell>
          <cell r="J2804" t="str">
            <v>Giảm mẫn cảm với thuốc tiêm</v>
          </cell>
          <cell r="K2804" t="str">
            <v>B</v>
          </cell>
          <cell r="L2804" t="str">
            <v>T1</v>
          </cell>
          <cell r="M2804">
            <v>311</v>
          </cell>
          <cell r="N2804">
            <v>311</v>
          </cell>
          <cell r="P2804" t="str">
            <v>Giảm mẫn cảm với thuốc hoặcsữa hoặc thức ăn</v>
          </cell>
          <cell r="Q2804">
            <v>721000</v>
          </cell>
          <cell r="R2804">
            <v>198782.60869565199</v>
          </cell>
          <cell r="S2804">
            <v>919000</v>
          </cell>
          <cell r="T2804">
            <v>258417.39130434758</v>
          </cell>
          <cell r="U2804">
            <v>979417.39130434755</v>
          </cell>
          <cell r="V2804">
            <v>979400</v>
          </cell>
          <cell r="W2804">
            <v>39176.695652173905</v>
          </cell>
          <cell r="X2804">
            <v>1018594.0869565215</v>
          </cell>
        </row>
        <row r="2805">
          <cell r="E2805" t="str">
            <v>37.8D02.0303</v>
          </cell>
          <cell r="F2805" t="str">
            <v>02. NỘI KHOA</v>
          </cell>
          <cell r="G2805" t="str">
            <v>2.598</v>
          </cell>
          <cell r="H2805" t="str">
            <v>Điều trị liệu pháp miễn dịch đặc hiệu đường dưới lưỡi với dị nguyên (giai đoạn ban đầu - thời gian điều trị trung bình 15 ngày)</v>
          </cell>
          <cell r="I2805" t="str">
            <v>Điều trị liệu pháp miễn dịch đặc hiệu đường dưới lưỡi với dị nguyên (giai đoạn ban đầu - thời gian điều trị trung bình 15 ngày)</v>
          </cell>
          <cell r="J2805" t="str">
            <v>Điều trị liệu pháp miễn dịch đặc hiệu đường dưới lưỡi với dị nguyên (Giai đoạn ban đầu - thời gian điều trị trung bình 15 ngày)</v>
          </cell>
          <cell r="K2805" t="str">
            <v>A</v>
          </cell>
          <cell r="L2805" t="str">
            <v>T1</v>
          </cell>
          <cell r="M2805">
            <v>312</v>
          </cell>
          <cell r="N2805">
            <v>312</v>
          </cell>
          <cell r="P2805" t="str">
            <v>Liệu pháp miễn dịch đặc hiệu đường dưới lưỡi với dị nguyên (Giai đoạn ban đầu - liệu pháp trung bình 15 ngày)</v>
          </cell>
          <cell r="Q2805">
            <v>2234000</v>
          </cell>
          <cell r="R2805">
            <v>167478.26086956501</v>
          </cell>
          <cell r="S2805">
            <v>2401000</v>
          </cell>
          <cell r="T2805">
            <v>217721.73913043452</v>
          </cell>
          <cell r="U2805">
            <v>2451721.7391304346</v>
          </cell>
          <cell r="V2805">
            <v>2451700</v>
          </cell>
          <cell r="W2805">
            <v>98068.869565217392</v>
          </cell>
          <cell r="X2805">
            <v>2549790.6086956519</v>
          </cell>
        </row>
        <row r="2806">
          <cell r="E2806" t="str">
            <v>37.8D02.0304</v>
          </cell>
          <cell r="F2806" t="str">
            <v>02. NỘI KHOA</v>
          </cell>
          <cell r="G2806" t="str">
            <v>2.599</v>
          </cell>
          <cell r="H2806" t="str">
            <v>Điều trị liệu pháp miễn dịch đặc hiệu đường dưới lưỡi với dị nguyên (giai đoạn duy trì - thời gian điều trị trung bình 3 tháng)</v>
          </cell>
          <cell r="I2806" t="str">
            <v>Điều trị liệu pháp miễn dịch đặc hiệu đường dưới lưỡi với dị nguyên (giai đoạn duy trì - thời gian điều trị trung bình 3 tháng)</v>
          </cell>
          <cell r="J2806" t="str">
            <v>Điều trị liệu pháp miễn dịch đặc hiệu đường dưới lưỡi với dị nguyên (Giai đoạn duy trì - Thời gian điều trị trung bình 3 tháng)</v>
          </cell>
          <cell r="K2806" t="str">
            <v>A</v>
          </cell>
          <cell r="L2806" t="str">
            <v>T1</v>
          </cell>
          <cell r="M2806">
            <v>313</v>
          </cell>
          <cell r="N2806">
            <v>313</v>
          </cell>
          <cell r="P2806" t="str">
            <v>Liệu pháp miễn dịch đặc hiệu đường dưới lưỡi với dị nguyên (Giai đoạn duy trì - liệu pháp trung bình 3 tháng)</v>
          </cell>
          <cell r="Q2806">
            <v>4756000</v>
          </cell>
          <cell r="R2806">
            <v>419478.26086956501</v>
          </cell>
          <cell r="S2806">
            <v>5175000</v>
          </cell>
          <cell r="T2806">
            <v>545321.73913043458</v>
          </cell>
          <cell r="U2806">
            <v>5301321.7391304346</v>
          </cell>
          <cell r="V2806">
            <v>5301300</v>
          </cell>
          <cell r="W2806">
            <v>212052.86956521738</v>
          </cell>
          <cell r="X2806">
            <v>5513374.6086956523</v>
          </cell>
        </row>
        <row r="2807">
          <cell r="E2807" t="str">
            <v>37.8D02.0305</v>
          </cell>
          <cell r="F2807" t="str">
            <v>02. NỘI KHOA</v>
          </cell>
          <cell r="G2807" t="str">
            <v>2.596</v>
          </cell>
          <cell r="H2807" t="str">
            <v>Phản ứng phân hủy Mastocyte (đối với 6 loại dị nguyên)</v>
          </cell>
          <cell r="I2807" t="str">
            <v>Phản ứng phân hủy Mastocyte (đối với 6 loại dị nguyên)</v>
          </cell>
          <cell r="J2807" t="str">
            <v>Phản ứng phân hủy Mastocyte (Đối với 6 loại dị nguyên)</v>
          </cell>
          <cell r="K2807" t="str">
            <v>B</v>
          </cell>
          <cell r="M2807">
            <v>314</v>
          </cell>
          <cell r="N2807">
            <v>314</v>
          </cell>
          <cell r="P2807" t="str">
            <v>Phản ứng phân hủy Mastocyte (Đối với 6 loại dị nguyên)</v>
          </cell>
          <cell r="Q2807">
            <v>259000</v>
          </cell>
          <cell r="R2807">
            <v>37565.217391304403</v>
          </cell>
          <cell r="S2807">
            <v>296000</v>
          </cell>
          <cell r="T2807">
            <v>48834.782608695721</v>
          </cell>
          <cell r="U2807">
            <v>307834.78260869574</v>
          </cell>
          <cell r="V2807">
            <v>307800</v>
          </cell>
          <cell r="W2807">
            <v>12313.39130434783</v>
          </cell>
          <cell r="X2807">
            <v>320148.17391304357</v>
          </cell>
        </row>
        <row r="2808">
          <cell r="E2808" t="str">
            <v>37.8D02.0305</v>
          </cell>
          <cell r="F2808" t="str">
            <v>03. NHI KHOA</v>
          </cell>
          <cell r="G2808" t="str">
            <v>3.2381</v>
          </cell>
          <cell r="H2808" t="str">
            <v>Phản ứng phân hủy Mastocyte</v>
          </cell>
          <cell r="I2808" t="str">
            <v>Phản ứng phân hủy Mastocyte</v>
          </cell>
          <cell r="J2808" t="str">
            <v>Phản ứng phân hủy Mastocyte</v>
          </cell>
          <cell r="K2808" t="str">
            <v>B</v>
          </cell>
          <cell r="M2808">
            <v>314</v>
          </cell>
          <cell r="N2808">
            <v>314</v>
          </cell>
          <cell r="P2808" t="str">
            <v>Phản ứng phân hủy Mastocyte (Đối với 6 loại dị nguyên)</v>
          </cell>
          <cell r="Q2808">
            <v>259000</v>
          </cell>
          <cell r="R2808">
            <v>37565.217391304403</v>
          </cell>
          <cell r="S2808">
            <v>296000</v>
          </cell>
          <cell r="T2808">
            <v>48834.782608695721</v>
          </cell>
          <cell r="U2808">
            <v>307834.78260869574</v>
          </cell>
          <cell r="V2808">
            <v>307800</v>
          </cell>
          <cell r="W2808">
            <v>12313.39130434783</v>
          </cell>
          <cell r="X2808">
            <v>320148.17391304357</v>
          </cell>
        </row>
        <row r="2809">
          <cell r="E2809" t="str">
            <v>37.8D02.0306</v>
          </cell>
          <cell r="F2809" t="str">
            <v>02. NỘI KHOA</v>
          </cell>
          <cell r="G2809" t="str">
            <v>2.597</v>
          </cell>
          <cell r="H2809" t="str">
            <v>Phản ứng tiêu bạch cầu đặc hiệu</v>
          </cell>
          <cell r="I2809" t="str">
            <v>Phản ứng tiêu bạch cầu đặc hiệu</v>
          </cell>
          <cell r="J2809" t="str">
            <v>Phản ứng tiêu bạch cầu đặc hiệu</v>
          </cell>
          <cell r="K2809" t="str">
            <v>B</v>
          </cell>
          <cell r="M2809">
            <v>315</v>
          </cell>
          <cell r="N2809">
            <v>315</v>
          </cell>
          <cell r="P2809" t="str">
            <v>Phản ứng tiêu bạch cầu đặc hiệu.</v>
          </cell>
          <cell r="Q2809">
            <v>128000</v>
          </cell>
          <cell r="R2809">
            <v>39130.434782608703</v>
          </cell>
          <cell r="S2809">
            <v>167000</v>
          </cell>
          <cell r="T2809">
            <v>50869.565217391311</v>
          </cell>
          <cell r="U2809">
            <v>178869.5652173913</v>
          </cell>
          <cell r="V2809">
            <v>178800</v>
          </cell>
          <cell r="W2809">
            <v>7154.782608695652</v>
          </cell>
          <cell r="X2809">
            <v>186024.34782608695</v>
          </cell>
        </row>
        <row r="2810">
          <cell r="E2810" t="str">
            <v>37.8D02.0307</v>
          </cell>
          <cell r="F2810" t="str">
            <v>02. NỘI KHOA</v>
          </cell>
          <cell r="G2810" t="str">
            <v>2.595</v>
          </cell>
          <cell r="H2810" t="str">
            <v>Test áp bì (Patch test) đặc hiệu với mỹ phẩm</v>
          </cell>
          <cell r="I2810" t="str">
            <v>Test áp bì (Patch test) đặc hiệu với mỹ phẩm</v>
          </cell>
          <cell r="J2810" t="str">
            <v>Test áp bì (Patch test) đặc hiệu với mỹ phẩm</v>
          </cell>
          <cell r="K2810" t="str">
            <v>B</v>
          </cell>
          <cell r="L2810" t="str">
            <v>T1</v>
          </cell>
          <cell r="M2810">
            <v>316</v>
          </cell>
          <cell r="N2810">
            <v>316</v>
          </cell>
          <cell r="P2810" t="str">
            <v>Test áp bì (Patch test) đặc hiệu với thuốc (Đối với 6 loại thuốc) hoặc mỹ phẩm</v>
          </cell>
          <cell r="Q2810">
            <v>477000</v>
          </cell>
          <cell r="R2810">
            <v>53217.391304347802</v>
          </cell>
          <cell r="S2810">
            <v>530000</v>
          </cell>
          <cell r="T2810">
            <v>69182.608695652147</v>
          </cell>
          <cell r="U2810">
            <v>546182.6086956521</v>
          </cell>
          <cell r="V2810">
            <v>546100</v>
          </cell>
          <cell r="W2810">
            <v>21847.304347826084</v>
          </cell>
          <cell r="X2810">
            <v>568029.91304347815</v>
          </cell>
        </row>
        <row r="2811">
          <cell r="E2811" t="str">
            <v>37.8D02.0307</v>
          </cell>
          <cell r="F2811" t="str">
            <v>02. NỘI KHOA</v>
          </cell>
          <cell r="G2811" t="str">
            <v>2.594</v>
          </cell>
          <cell r="H2811" t="str">
            <v>Test áp bì (Patch test) đặc hiệu với thuốc (đối với 6 loại thuốc)</v>
          </cell>
          <cell r="I2811" t="str">
            <v>Test áp bì (Patch test) đặc hiệu với thuốc (đối với 6 loại thuốc)</v>
          </cell>
          <cell r="J2811" t="str">
            <v>Test áp bì (Patch test) đặc hiệu với thuốc (Đối với 6 loại thuốc)</v>
          </cell>
          <cell r="K2811" t="str">
            <v>A</v>
          </cell>
          <cell r="L2811" t="str">
            <v>T1</v>
          </cell>
          <cell r="M2811">
            <v>316</v>
          </cell>
          <cell r="N2811">
            <v>316</v>
          </cell>
          <cell r="P2811" t="str">
            <v>Test áp bì (Patch test) đặc hiệu với thuốc (Đối với 6 loại thuốc) hoặc mỹ phẩm</v>
          </cell>
          <cell r="Q2811">
            <v>477000</v>
          </cell>
          <cell r="R2811">
            <v>53217.391304347802</v>
          </cell>
          <cell r="S2811">
            <v>530000</v>
          </cell>
          <cell r="T2811">
            <v>69182.608695652147</v>
          </cell>
          <cell r="U2811">
            <v>546182.6086956521</v>
          </cell>
          <cell r="V2811">
            <v>546100</v>
          </cell>
          <cell r="W2811">
            <v>21847.304347826084</v>
          </cell>
          <cell r="X2811">
            <v>568029.91304347815</v>
          </cell>
        </row>
        <row r="2812">
          <cell r="E2812" t="str">
            <v>37.8D02.0307</v>
          </cell>
          <cell r="F2812" t="str">
            <v>03. NHI KHOA</v>
          </cell>
          <cell r="G2812" t="str">
            <v>3.2384</v>
          </cell>
          <cell r="H2812" t="str">
            <v>Test áp (Patch test) với các loại thuốc</v>
          </cell>
          <cell r="I2812" t="str">
            <v>Test áp (Patch test) với các loại thuốc</v>
          </cell>
          <cell r="J2812" t="str">
            <v>Test áp (Patch test) với các loại thuốc</v>
          </cell>
          <cell r="K2812" t="str">
            <v>D</v>
          </cell>
          <cell r="L2812" t="str">
            <v>T1</v>
          </cell>
          <cell r="M2812">
            <v>316</v>
          </cell>
          <cell r="N2812">
            <v>316</v>
          </cell>
          <cell r="P2812" t="str">
            <v>Test áp bì (Patch test) đặc hiệu với thuốc (Đối với 6 loại thuốc) hoặc mỹ phẩm</v>
          </cell>
          <cell r="Q2812">
            <v>477000</v>
          </cell>
          <cell r="R2812">
            <v>53217.391304347802</v>
          </cell>
          <cell r="S2812">
            <v>530000</v>
          </cell>
          <cell r="T2812">
            <v>69182.608695652147</v>
          </cell>
          <cell r="U2812">
            <v>546182.6086956521</v>
          </cell>
          <cell r="V2812">
            <v>546100</v>
          </cell>
          <cell r="W2812">
            <v>21847.304347826084</v>
          </cell>
          <cell r="X2812">
            <v>568029.91304347815</v>
          </cell>
        </row>
        <row r="2813">
          <cell r="E2813" t="str">
            <v>37.8D02.0308</v>
          </cell>
          <cell r="F2813" t="str">
            <v>02. NỘI KHOA</v>
          </cell>
          <cell r="G2813" t="str">
            <v>2.610</v>
          </cell>
          <cell r="H2813" t="str">
            <v>Test hồi phục phế quản</v>
          </cell>
          <cell r="I2813" t="str">
            <v>Test hồi phục phế quản</v>
          </cell>
          <cell r="J2813" t="str">
            <v>Test hồi phục phế quản.</v>
          </cell>
          <cell r="K2813" t="str">
            <v>B</v>
          </cell>
          <cell r="M2813">
            <v>317</v>
          </cell>
          <cell r="N2813">
            <v>317</v>
          </cell>
          <cell r="P2813" t="str">
            <v>Test hồi phục phế quản</v>
          </cell>
          <cell r="Q2813">
            <v>140000</v>
          </cell>
          <cell r="R2813">
            <v>39130.434782608703</v>
          </cell>
          <cell r="S2813">
            <v>179000</v>
          </cell>
          <cell r="T2813">
            <v>50869.565217391311</v>
          </cell>
          <cell r="U2813">
            <v>190869.5652173913</v>
          </cell>
          <cell r="V2813">
            <v>190800</v>
          </cell>
          <cell r="W2813">
            <v>7634.782608695652</v>
          </cell>
          <cell r="X2813">
            <v>198504.34782608695</v>
          </cell>
        </row>
        <row r="2814">
          <cell r="E2814" t="str">
            <v>37.8D02.0308</v>
          </cell>
          <cell r="F2814" t="str">
            <v>21. THĂM DÒ CHỨC NĂNG</v>
          </cell>
          <cell r="G2814" t="str">
            <v>21.18</v>
          </cell>
          <cell r="H2814" t="str">
            <v>Test giãn phế quản (broncho modilator test)</v>
          </cell>
          <cell r="I2814" t="str">
            <v>Test giãn phế quản (broncho modilator test)</v>
          </cell>
          <cell r="J2814" t="str">
            <v>Test giãn phế quản (broncho modilator test)</v>
          </cell>
          <cell r="K2814" t="str">
            <v>B</v>
          </cell>
          <cell r="L2814" t="str">
            <v>T3</v>
          </cell>
          <cell r="M2814">
            <v>317</v>
          </cell>
          <cell r="N2814">
            <v>317</v>
          </cell>
          <cell r="P2814" t="str">
            <v>Test hồi phục phế quản</v>
          </cell>
          <cell r="Q2814">
            <v>140000</v>
          </cell>
          <cell r="R2814">
            <v>39130.434782608703</v>
          </cell>
          <cell r="S2814">
            <v>179000</v>
          </cell>
          <cell r="T2814">
            <v>50869.565217391311</v>
          </cell>
          <cell r="U2814">
            <v>190869.5652173913</v>
          </cell>
          <cell r="V2814">
            <v>190800</v>
          </cell>
          <cell r="W2814">
            <v>7634.782608695652</v>
          </cell>
          <cell r="X2814">
            <v>198504.34782608695</v>
          </cell>
        </row>
        <row r="2815">
          <cell r="E2815" t="str">
            <v>37.8D02.0309</v>
          </cell>
          <cell r="F2815" t="str">
            <v>02. NỘI KHOA</v>
          </cell>
          <cell r="G2815" t="str">
            <v>2.609</v>
          </cell>
          <cell r="H2815" t="str">
            <v>Test huyết thanh tự thân</v>
          </cell>
          <cell r="I2815" t="str">
            <v>Test huyết thanh tự thân</v>
          </cell>
          <cell r="J2815" t="str">
            <v>Test huyết thanh tự thân</v>
          </cell>
          <cell r="K2815" t="str">
            <v>A</v>
          </cell>
          <cell r="L2815" t="str">
            <v>TDB</v>
          </cell>
          <cell r="M2815">
            <v>318</v>
          </cell>
          <cell r="N2815">
            <v>318</v>
          </cell>
          <cell r="P2815" t="str">
            <v xml:space="preserve">Test huyết thanh tự thân </v>
          </cell>
          <cell r="Q2815">
            <v>574000</v>
          </cell>
          <cell r="R2815">
            <v>114260.869565217</v>
          </cell>
          <cell r="S2815">
            <v>688000</v>
          </cell>
          <cell r="T2815">
            <v>148539.1304347821</v>
          </cell>
          <cell r="U2815">
            <v>722539.13043478213</v>
          </cell>
          <cell r="V2815">
            <v>722500</v>
          </cell>
          <cell r="W2815">
            <v>28901.565217391286</v>
          </cell>
          <cell r="X2815">
            <v>751440.69565217337</v>
          </cell>
        </row>
        <row r="2816">
          <cell r="E2816" t="str">
            <v>37.8D02.0310</v>
          </cell>
          <cell r="F2816" t="str">
            <v>02. NỘI KHOA</v>
          </cell>
          <cell r="G2816" t="str">
            <v>2.611</v>
          </cell>
          <cell r="H2816" t="str">
            <v>Test kích thích phế quản không đặc hiệu với Methacholine</v>
          </cell>
          <cell r="I2816" t="str">
            <v>Test kích thích phế quản không đặc hiệu với Methacholine</v>
          </cell>
          <cell r="J2816" t="str">
            <v>Test kích thích phế quản không đặc hiệu với Methacholine</v>
          </cell>
          <cell r="K2816" t="str">
            <v>B</v>
          </cell>
          <cell r="L2816" t="str">
            <v>TDB</v>
          </cell>
          <cell r="M2816">
            <v>319</v>
          </cell>
          <cell r="N2816">
            <v>319</v>
          </cell>
          <cell r="P2816" t="str">
            <v>Test kích thích phế quản không đặc hiệu với Methacholine</v>
          </cell>
          <cell r="Q2816">
            <v>809000</v>
          </cell>
          <cell r="R2816">
            <v>84521.739130434798</v>
          </cell>
          <cell r="S2816">
            <v>893000</v>
          </cell>
          <cell r="T2816">
            <v>109878.26086956525</v>
          </cell>
          <cell r="U2816">
            <v>918878.26086956519</v>
          </cell>
          <cell r="V2816">
            <v>918800</v>
          </cell>
          <cell r="W2816">
            <v>36755.130434782608</v>
          </cell>
          <cell r="X2816">
            <v>955633.39130434778</v>
          </cell>
        </row>
        <row r="2817">
          <cell r="E2817" t="str">
            <v>37.8D02.0311</v>
          </cell>
          <cell r="F2817" t="str">
            <v>02. NỘI KHOA</v>
          </cell>
          <cell r="G2817" t="str">
            <v>2.607</v>
          </cell>
          <cell r="H2817" t="str">
            <v>Test kích thích với sữa</v>
          </cell>
          <cell r="I2817" t="str">
            <v>Test kích thích với sữa</v>
          </cell>
          <cell r="J2817" t="str">
            <v>Test kích thích với sữa</v>
          </cell>
          <cell r="K2817" t="str">
            <v>A</v>
          </cell>
          <cell r="L2817" t="str">
            <v>TDB</v>
          </cell>
          <cell r="M2817">
            <v>320</v>
          </cell>
          <cell r="N2817">
            <v>320</v>
          </cell>
          <cell r="P2817" t="str">
            <v>Test kích thích với thuốc hoặc sữa hoặc thức ăn</v>
          </cell>
          <cell r="Q2817">
            <v>744000</v>
          </cell>
          <cell r="R2817">
            <v>114260.869565217</v>
          </cell>
          <cell r="S2817">
            <v>858000</v>
          </cell>
          <cell r="T2817">
            <v>148539.1304347821</v>
          </cell>
          <cell r="U2817">
            <v>892539.13043478213</v>
          </cell>
          <cell r="V2817">
            <v>892500</v>
          </cell>
          <cell r="W2817">
            <v>35701.565217391289</v>
          </cell>
          <cell r="X2817">
            <v>928240.69565217337</v>
          </cell>
        </row>
        <row r="2818">
          <cell r="E2818" t="str">
            <v>37.8D02.0311</v>
          </cell>
          <cell r="F2818" t="str">
            <v>02. NỘI KHOA</v>
          </cell>
          <cell r="G2818" t="str">
            <v>2.608</v>
          </cell>
          <cell r="H2818" t="str">
            <v>Test kích thích với thức ăn</v>
          </cell>
          <cell r="I2818" t="str">
            <v>Test kích thích với thức ăn</v>
          </cell>
          <cell r="J2818" t="str">
            <v>Test kích thích với thức ăn</v>
          </cell>
          <cell r="K2818" t="str">
            <v>A</v>
          </cell>
          <cell r="L2818" t="str">
            <v>TDB</v>
          </cell>
          <cell r="M2818">
            <v>320</v>
          </cell>
          <cell r="N2818">
            <v>320</v>
          </cell>
          <cell r="P2818" t="str">
            <v>Test kích thích với thuốc hoặc sữa hoặc thức ăn</v>
          </cell>
          <cell r="Q2818">
            <v>744000</v>
          </cell>
          <cell r="R2818">
            <v>114260.869565217</v>
          </cell>
          <cell r="S2818">
            <v>858000</v>
          </cell>
          <cell r="T2818">
            <v>148539.1304347821</v>
          </cell>
          <cell r="U2818">
            <v>892539.13043478213</v>
          </cell>
          <cell r="V2818">
            <v>892500</v>
          </cell>
          <cell r="W2818">
            <v>35701.565217391289</v>
          </cell>
          <cell r="X2818">
            <v>928240.69565217337</v>
          </cell>
        </row>
        <row r="2819">
          <cell r="E2819" t="str">
            <v>37.8D02.0311</v>
          </cell>
          <cell r="F2819" t="str">
            <v>02. NỘI KHOA</v>
          </cell>
          <cell r="G2819" t="str">
            <v>2.605</v>
          </cell>
          <cell r="H2819" t="str">
            <v>Test kích thích với thuốc đường tĩnh mạch</v>
          </cell>
          <cell r="I2819" t="str">
            <v>Test kích thích với thuốc đường tĩnh mạch</v>
          </cell>
          <cell r="J2819" t="str">
            <v>Test kích thích với thuốc đường tĩnh mạch</v>
          </cell>
          <cell r="K2819" t="str">
            <v>A</v>
          </cell>
          <cell r="L2819" t="str">
            <v>TDB</v>
          </cell>
          <cell r="M2819">
            <v>320</v>
          </cell>
          <cell r="N2819">
            <v>320</v>
          </cell>
          <cell r="P2819" t="str">
            <v>Test kích thích với thuốc hoặc sữa hoặc thức ăn</v>
          </cell>
          <cell r="Q2819">
            <v>744000</v>
          </cell>
          <cell r="R2819">
            <v>114260.869565217</v>
          </cell>
          <cell r="S2819">
            <v>858000</v>
          </cell>
          <cell r="T2819">
            <v>148539.1304347821</v>
          </cell>
          <cell r="U2819">
            <v>892539.13043478213</v>
          </cell>
          <cell r="V2819">
            <v>892500</v>
          </cell>
          <cell r="W2819">
            <v>35701.565217391289</v>
          </cell>
          <cell r="X2819">
            <v>928240.69565217337</v>
          </cell>
        </row>
        <row r="2820">
          <cell r="E2820" t="str">
            <v>37.8D02.0311</v>
          </cell>
          <cell r="F2820" t="str">
            <v>02. NỘI KHOA</v>
          </cell>
          <cell r="G2820" t="str">
            <v>2.606</v>
          </cell>
          <cell r="H2820" t="str">
            <v>Test kích thích với thuốc đường uống</v>
          </cell>
          <cell r="I2820" t="str">
            <v>Test kích thích với thuốc đường uống</v>
          </cell>
          <cell r="J2820" t="str">
            <v>Test kích thích với thuốc đường uống</v>
          </cell>
          <cell r="K2820" t="str">
            <v>A</v>
          </cell>
          <cell r="L2820" t="str">
            <v>TDB</v>
          </cell>
          <cell r="M2820">
            <v>320</v>
          </cell>
          <cell r="N2820">
            <v>320</v>
          </cell>
          <cell r="P2820" t="str">
            <v>Test kích thích với thuốc hoặc sữa hoặc thức ăn</v>
          </cell>
          <cell r="Q2820">
            <v>744000</v>
          </cell>
          <cell r="R2820">
            <v>114260.869565217</v>
          </cell>
          <cell r="S2820">
            <v>858000</v>
          </cell>
          <cell r="T2820">
            <v>148539.1304347821</v>
          </cell>
          <cell r="U2820">
            <v>892539.13043478213</v>
          </cell>
          <cell r="V2820">
            <v>892500</v>
          </cell>
          <cell r="W2820">
            <v>35701.565217391289</v>
          </cell>
          <cell r="X2820">
            <v>928240.69565217337</v>
          </cell>
        </row>
        <row r="2821">
          <cell r="E2821" t="str">
            <v>37.8D02.0312</v>
          </cell>
          <cell r="F2821" t="str">
            <v>02. NỘI KHOA</v>
          </cell>
          <cell r="G2821" t="str">
            <v>2.585</v>
          </cell>
          <cell r="H2821" t="str">
            <v>Test lẩy da (Prick test) đặc hiệu với các dị nguyên hô hấp</v>
          </cell>
          <cell r="I2821" t="str">
            <v>Test lẩy da (Prick test) đặc hiệu với các dị nguyên hô hấp</v>
          </cell>
          <cell r="J2821" t="str">
            <v>Test lẩy da (Prick test) đặc hiệu với các dị nguyên hô hấp</v>
          </cell>
          <cell r="K2821" t="str">
            <v>B</v>
          </cell>
          <cell r="L2821" t="str">
            <v>T3</v>
          </cell>
          <cell r="M2821">
            <v>321</v>
          </cell>
          <cell r="N2821">
            <v>321</v>
          </cell>
          <cell r="P2821" t="str">
            <v>Test lẩy da (Prick test) đặc hiệu với các dị nguyên hô hấp hoặc thức ăn hoặc sữa</v>
          </cell>
          <cell r="Q2821">
            <v>316000</v>
          </cell>
          <cell r="R2821">
            <v>21913.043478260901</v>
          </cell>
          <cell r="S2821">
            <v>337000</v>
          </cell>
          <cell r="T2821">
            <v>28486.956521739172</v>
          </cell>
          <cell r="U2821">
            <v>344486.95652173919</v>
          </cell>
          <cell r="V2821">
            <v>344400</v>
          </cell>
          <cell r="W2821">
            <v>13779.478260869568</v>
          </cell>
          <cell r="X2821">
            <v>358266.43478260876</v>
          </cell>
        </row>
        <row r="2822">
          <cell r="E2822" t="str">
            <v>37.8D02.0312</v>
          </cell>
          <cell r="F2822" t="str">
            <v>02. NỘI KHOA</v>
          </cell>
          <cell r="G2822" t="str">
            <v>2.587</v>
          </cell>
          <cell r="H2822" t="str">
            <v>Test lẩy da (Prick test) đặc hiệu với các dị nguyên sữa</v>
          </cell>
          <cell r="I2822" t="str">
            <v>Test lẩy da (Prick test) đặc hiệu với các dị nguyên sữa</v>
          </cell>
          <cell r="J2822" t="str">
            <v>Test lẩy da (Prick test) đặc hiệu với các dị nguyên sữa</v>
          </cell>
          <cell r="K2822" t="str">
            <v>B</v>
          </cell>
          <cell r="L2822" t="str">
            <v>T3</v>
          </cell>
          <cell r="M2822">
            <v>321</v>
          </cell>
          <cell r="N2822">
            <v>321</v>
          </cell>
          <cell r="P2822" t="str">
            <v>Test lẩy da (Prick test) đặc hiệu với các dị nguyên hô hấp hoặc thức ăn hoặc sữa</v>
          </cell>
          <cell r="Q2822">
            <v>316000</v>
          </cell>
          <cell r="R2822">
            <v>21913.043478260901</v>
          </cell>
          <cell r="S2822">
            <v>337000</v>
          </cell>
          <cell r="T2822">
            <v>28486.956521739172</v>
          </cell>
          <cell r="U2822">
            <v>344486.95652173919</v>
          </cell>
          <cell r="V2822">
            <v>344400</v>
          </cell>
          <cell r="W2822">
            <v>13779.478260869568</v>
          </cell>
          <cell r="X2822">
            <v>358266.43478260876</v>
          </cell>
        </row>
        <row r="2823">
          <cell r="E2823" t="str">
            <v>37.8D02.0312</v>
          </cell>
          <cell r="F2823" t="str">
            <v>02. NỘI KHOA</v>
          </cell>
          <cell r="G2823" t="str">
            <v>2.586</v>
          </cell>
          <cell r="H2823" t="str">
            <v>Test lẩy da (Prick test) đặc hiệu với các dị nguyên thức ăn</v>
          </cell>
          <cell r="I2823" t="str">
            <v>Test lẩy da (Prick test) đặc hiệu với các dị nguyên thức ăn</v>
          </cell>
          <cell r="J2823" t="str">
            <v>Test lẩy da (Prick test) đặc hiệu với các dị nguyên thức ăn</v>
          </cell>
          <cell r="K2823" t="str">
            <v>B</v>
          </cell>
          <cell r="L2823" t="str">
            <v>T3</v>
          </cell>
          <cell r="M2823">
            <v>321</v>
          </cell>
          <cell r="N2823">
            <v>321</v>
          </cell>
          <cell r="P2823" t="str">
            <v>Test lẩy da (Prick test) đặc hiệu với các dị nguyên hô hấp hoặc thức ăn hoặc sữa</v>
          </cell>
          <cell r="Q2823">
            <v>316000</v>
          </cell>
          <cell r="R2823">
            <v>21913.043478260901</v>
          </cell>
          <cell r="S2823">
            <v>337000</v>
          </cell>
          <cell r="T2823">
            <v>28486.956521739172</v>
          </cell>
          <cell r="U2823">
            <v>344486.95652173919</v>
          </cell>
          <cell r="V2823">
            <v>344400</v>
          </cell>
          <cell r="W2823">
            <v>13779.478260869568</v>
          </cell>
          <cell r="X2823">
            <v>358266.43478260876</v>
          </cell>
        </row>
        <row r="2824">
          <cell r="E2824" t="str">
            <v>37.8D09.1015</v>
          </cell>
          <cell r="F2824" t="str">
            <v>03. NHI KHOA</v>
          </cell>
          <cell r="G2824" t="str">
            <v>3.1728</v>
          </cell>
          <cell r="H2824" t="str">
            <v>Điều trị tủy răng có sử dụng laser và hàn kín hệ thống ống tủy bằng Gutta percha nguội</v>
          </cell>
          <cell r="I2824" t="str">
            <v>Điều trị tủy răng có sử dụng laser và hàn kín hệ thống ống tủy bằng Gutta percha nguội [răng số 6,7 hàm trên]</v>
          </cell>
          <cell r="J2824" t="str">
            <v>Điều trị tuỷ răng có sử dụng Laser và hàn kín hệ thống ống tuỷ bằng Gutta percha nguội</v>
          </cell>
          <cell r="K2824" t="str">
            <v>B</v>
          </cell>
          <cell r="L2824" t="str">
            <v>P3</v>
          </cell>
          <cell r="M2824">
            <v>1026</v>
          </cell>
          <cell r="N2824">
            <v>1026</v>
          </cell>
          <cell r="P2824" t="str">
            <v>Điều trị tuỷ răng số 6,7 hàm trên</v>
          </cell>
          <cell r="Q2824">
            <v>810000</v>
          </cell>
          <cell r="R2824">
            <v>139304.347826087</v>
          </cell>
          <cell r="S2824">
            <v>949000</v>
          </cell>
          <cell r="T2824">
            <v>181095.65217391308</v>
          </cell>
          <cell r="U2824">
            <v>991095.65217391308</v>
          </cell>
          <cell r="V2824">
            <v>991000</v>
          </cell>
          <cell r="W2824">
            <v>39643.826086956527</v>
          </cell>
          <cell r="X2824">
            <v>1030739.4782608696</v>
          </cell>
        </row>
        <row r="2825">
          <cell r="E2825" t="str">
            <v>37.8D02.0312</v>
          </cell>
          <cell r="F2825" t="str">
            <v>03. NHI KHOA</v>
          </cell>
          <cell r="G2825" t="str">
            <v>3.4194</v>
          </cell>
          <cell r="H2825" t="str">
            <v>Test lẩy da với các dị nguyên hô hấp</v>
          </cell>
          <cell r="I2825" t="str">
            <v>Test lẩy da với các dị nguyên hô hấp</v>
          </cell>
          <cell r="J2825" t="str">
            <v>Test lẩy da với các dị nguyên hô hấp</v>
          </cell>
          <cell r="K2825" t="str">
            <v>B</v>
          </cell>
          <cell r="L2825" t="str">
            <v>T1</v>
          </cell>
          <cell r="M2825">
            <v>321</v>
          </cell>
          <cell r="N2825">
            <v>321</v>
          </cell>
          <cell r="P2825" t="str">
            <v>Test lẩy da (Prick test) đặc hiệu với các dị nguyên hô hấp hoặc thức ăn hoặc sữa</v>
          </cell>
          <cell r="Q2825">
            <v>316000</v>
          </cell>
          <cell r="R2825">
            <v>21913.043478260901</v>
          </cell>
          <cell r="S2825">
            <v>337000</v>
          </cell>
          <cell r="T2825">
            <v>28486.956521739172</v>
          </cell>
          <cell r="U2825">
            <v>344486.95652173919</v>
          </cell>
          <cell r="V2825">
            <v>344400</v>
          </cell>
          <cell r="W2825">
            <v>13779.478260869568</v>
          </cell>
          <cell r="X2825">
            <v>358266.43478260876</v>
          </cell>
        </row>
        <row r="2826">
          <cell r="E2826" t="str">
            <v>37.8D02.0312</v>
          </cell>
          <cell r="F2826" t="str">
            <v>03. NHI KHOA</v>
          </cell>
          <cell r="G2826" t="str">
            <v>3.4196</v>
          </cell>
          <cell r="H2826" t="str">
            <v>Test lẩy da với các dị nguyên sữa</v>
          </cell>
          <cell r="I2826" t="str">
            <v>Test lẩy da với các dị nguyên sữa</v>
          </cell>
          <cell r="J2826" t="str">
            <v>Test lẩy da với các dị nguyên sữa</v>
          </cell>
          <cell r="K2826" t="str">
            <v>B</v>
          </cell>
          <cell r="L2826" t="str">
            <v>T2</v>
          </cell>
          <cell r="M2826">
            <v>321</v>
          </cell>
          <cell r="N2826">
            <v>321</v>
          </cell>
          <cell r="P2826" t="str">
            <v>Test lẩy da (Prick test) đặc hiệu với các dị nguyên hô hấp hoặc thức ăn hoặc sữa</v>
          </cell>
          <cell r="Q2826">
            <v>316000</v>
          </cell>
          <cell r="R2826">
            <v>21913.043478260901</v>
          </cell>
          <cell r="S2826">
            <v>337000</v>
          </cell>
          <cell r="T2826">
            <v>28486.956521739172</v>
          </cell>
          <cell r="U2826">
            <v>344486.95652173919</v>
          </cell>
          <cell r="V2826">
            <v>344400</v>
          </cell>
          <cell r="W2826">
            <v>13779.478260869568</v>
          </cell>
          <cell r="X2826">
            <v>358266.43478260876</v>
          </cell>
        </row>
        <row r="2827">
          <cell r="E2827" t="str">
            <v>37.8D02.0312</v>
          </cell>
          <cell r="F2827" t="str">
            <v>03. NHI KHOA</v>
          </cell>
          <cell r="G2827" t="str">
            <v>3.4195</v>
          </cell>
          <cell r="H2827" t="str">
            <v>Test lẩy da với các dị nguyên thức ăn</v>
          </cell>
          <cell r="I2827" t="str">
            <v>Test lẩy da với các dị nguyên thức ăn</v>
          </cell>
          <cell r="J2827" t="str">
            <v>Test lẩy da với các dị nguyên thức ăn</v>
          </cell>
          <cell r="K2827" t="str">
            <v>B</v>
          </cell>
          <cell r="L2827" t="str">
            <v>T2</v>
          </cell>
          <cell r="M2827">
            <v>321</v>
          </cell>
          <cell r="N2827">
            <v>321</v>
          </cell>
          <cell r="P2827" t="str">
            <v>Test lẩy da (Prick test) đặc hiệu với các dị nguyên hô hấp hoặc thức ăn hoặc sữa</v>
          </cell>
          <cell r="Q2827">
            <v>316000</v>
          </cell>
          <cell r="R2827">
            <v>21913.043478260901</v>
          </cell>
          <cell r="S2827">
            <v>337000</v>
          </cell>
          <cell r="T2827">
            <v>28486.956521739172</v>
          </cell>
          <cell r="U2827">
            <v>344486.95652173919</v>
          </cell>
          <cell r="V2827">
            <v>344400</v>
          </cell>
          <cell r="W2827">
            <v>13779.478260869568</v>
          </cell>
          <cell r="X2827">
            <v>358266.43478260876</v>
          </cell>
        </row>
        <row r="2828">
          <cell r="E2828" t="str">
            <v>37.8D02.0313</v>
          </cell>
          <cell r="F2828" t="str">
            <v>02. NỘI KHOA</v>
          </cell>
          <cell r="G2828" t="str">
            <v>2.588</v>
          </cell>
          <cell r="H2828" t="str">
            <v>Test lẩy da (Prick test) đặc hiệu với các loại thuốc (Đối với 6 loại thuốc)</v>
          </cell>
          <cell r="I2828" t="str">
            <v>Test lẩy da (Prick test) đặc hiệu với các loại thuốc (Đối với 6 loại thuốc)</v>
          </cell>
          <cell r="J2828" t="str">
            <v>Test lẩy da (Prick test) đặc hiệu với các loại thuốc (Đối với 6 loại thuốc)</v>
          </cell>
          <cell r="K2828" t="str">
            <v>A</v>
          </cell>
          <cell r="L2828" t="str">
            <v>T1</v>
          </cell>
          <cell r="M2828">
            <v>322</v>
          </cell>
          <cell r="N2828">
            <v>322</v>
          </cell>
          <cell r="P2828" t="str">
            <v>Test lẩy da (Prick test) đặc hiệu với các loại thuốc (Đối với 6 loại thuốc hoặc vacxin hoặc huyết thanh)</v>
          </cell>
          <cell r="Q2828">
            <v>346000</v>
          </cell>
          <cell r="R2828">
            <v>37565.217391304403</v>
          </cell>
          <cell r="S2828">
            <v>383000</v>
          </cell>
          <cell r="T2828">
            <v>48834.782608695721</v>
          </cell>
          <cell r="U2828">
            <v>394834.78260869574</v>
          </cell>
          <cell r="V2828">
            <v>394800</v>
          </cell>
          <cell r="W2828">
            <v>15793.39130434783</v>
          </cell>
          <cell r="X2828">
            <v>410628.17391304357</v>
          </cell>
        </row>
        <row r="2829">
          <cell r="E2829" t="str">
            <v>37.8D02.0313</v>
          </cell>
          <cell r="F2829" t="str">
            <v>02. NỘI KHOA</v>
          </cell>
          <cell r="G2829" t="str">
            <v>2.589</v>
          </cell>
          <cell r="H2829" t="str">
            <v>Test lẩy da (Prick test) đặc hiệu với vắc xin, huyết thanh</v>
          </cell>
          <cell r="I2829" t="str">
            <v>Test lẩy da (Prick test) đặc hiệu với vắc xin, huyết thanh</v>
          </cell>
          <cell r="J2829" t="str">
            <v>Test lẩy da (Prick test) đặc hiệu với Vacxin, huyết thanh</v>
          </cell>
          <cell r="K2829" t="str">
            <v>A</v>
          </cell>
          <cell r="L2829" t="str">
            <v>T1</v>
          </cell>
          <cell r="M2829">
            <v>322</v>
          </cell>
          <cell r="N2829">
            <v>322</v>
          </cell>
          <cell r="P2829" t="str">
            <v>Test lẩy da (Prick test) đặc hiệu với các loại thuốc (Đối với 6 loại thuốc hoặc vacxin hoặc huyết thanh)</v>
          </cell>
          <cell r="Q2829">
            <v>346000</v>
          </cell>
          <cell r="R2829">
            <v>37565.217391304403</v>
          </cell>
          <cell r="S2829">
            <v>383000</v>
          </cell>
          <cell r="T2829">
            <v>48834.782608695721</v>
          </cell>
          <cell r="U2829">
            <v>394834.78260869574</v>
          </cell>
          <cell r="V2829">
            <v>394800</v>
          </cell>
          <cell r="W2829">
            <v>15793.39130434783</v>
          </cell>
          <cell r="X2829">
            <v>410628.17391304357</v>
          </cell>
        </row>
        <row r="2830">
          <cell r="E2830" t="str">
            <v>37.8D02.0313</v>
          </cell>
          <cell r="F2830" t="str">
            <v>03. NHI KHOA</v>
          </cell>
          <cell r="G2830" t="str">
            <v>3.2382</v>
          </cell>
          <cell r="H2830" t="str">
            <v>Test lẩy da (Prick test) với các loại thuốc</v>
          </cell>
          <cell r="I2830" t="str">
            <v>Test lẩy da (Prick test) với các loại thuốc</v>
          </cell>
          <cell r="J2830" t="str">
            <v>Test lẩy da (Prick test) với các loại thuốc</v>
          </cell>
          <cell r="K2830" t="str">
            <v>D</v>
          </cell>
          <cell r="L2830" t="str">
            <v>T1</v>
          </cell>
          <cell r="M2830">
            <v>322</v>
          </cell>
          <cell r="N2830">
            <v>322</v>
          </cell>
          <cell r="P2830" t="str">
            <v>Test lẩy da (Prick test) đặc hiệu với các loại thuốc (Đối với 6 loại thuốc hoặc vacxin hoặc huyết thanh)</v>
          </cell>
          <cell r="Q2830">
            <v>346000</v>
          </cell>
          <cell r="R2830">
            <v>37565.217391304403</v>
          </cell>
          <cell r="S2830">
            <v>383000</v>
          </cell>
          <cell r="T2830">
            <v>48834.782608695721</v>
          </cell>
          <cell r="U2830">
            <v>394834.78260869574</v>
          </cell>
          <cell r="V2830">
            <v>394800</v>
          </cell>
          <cell r="W2830">
            <v>15793.39130434783</v>
          </cell>
          <cell r="X2830">
            <v>410628.17391304357</v>
          </cell>
        </row>
        <row r="2831">
          <cell r="E2831" t="str">
            <v>37.8D09.1015</v>
          </cell>
          <cell r="F2831" t="str">
            <v>16. RĂNG HÀM MẶT</v>
          </cell>
          <cell r="G2831" t="str">
            <v>16.46</v>
          </cell>
          <cell r="H2831" t="str">
            <v>Điều trị tủy răng có sử dụng laser và hàn kín hệ thống ống tủy bằng Gutta percha nguội</v>
          </cell>
          <cell r="I2831" t="str">
            <v>Điều trị tủy răng có sử dụng laser và hàn kín hệ thống ống tủy bằng Gutta percha nguội [răng số 6,7 hàm trên]</v>
          </cell>
          <cell r="J2831" t="str">
            <v>Điều trị tuỷ răng có sử dụng Laser và hàn kín hệ thống ống tuỷ bằng Gutta percha nguội</v>
          </cell>
          <cell r="K2831" t="str">
            <v>B</v>
          </cell>
          <cell r="L2831" t="str">
            <v>P3</v>
          </cell>
          <cell r="M2831">
            <v>1026</v>
          </cell>
          <cell r="N2831">
            <v>1026</v>
          </cell>
          <cell r="P2831" t="str">
            <v>Điều trị tuỷ răng số 6,7 hàm trên</v>
          </cell>
          <cell r="Q2831">
            <v>810000</v>
          </cell>
          <cell r="R2831">
            <v>139304.347826087</v>
          </cell>
          <cell r="S2831">
            <v>949000</v>
          </cell>
          <cell r="T2831">
            <v>181095.65217391308</v>
          </cell>
          <cell r="U2831">
            <v>991095.65217391308</v>
          </cell>
          <cell r="V2831">
            <v>991000</v>
          </cell>
          <cell r="W2831">
            <v>39643.826086956527</v>
          </cell>
          <cell r="X2831">
            <v>1030739.4782608696</v>
          </cell>
        </row>
        <row r="2832">
          <cell r="E2832" t="str">
            <v>37.8D02.0314</v>
          </cell>
          <cell r="F2832" t="str">
            <v>02. NỘI KHOA</v>
          </cell>
          <cell r="G2832" t="str">
            <v>2.592</v>
          </cell>
          <cell r="H2832" t="str">
            <v>Test nội bì chậm đặc hiệu với thuốc</v>
          </cell>
          <cell r="I2832" t="str">
            <v>Test nội bì chậm đặc hiệu với thuốc</v>
          </cell>
          <cell r="J2832" t="str">
            <v>Test nội bì chậm đặc hiệu với thuốc</v>
          </cell>
          <cell r="K2832" t="str">
            <v>A</v>
          </cell>
          <cell r="L2832" t="str">
            <v>T1</v>
          </cell>
          <cell r="M2832">
            <v>323</v>
          </cell>
          <cell r="N2832">
            <v>323</v>
          </cell>
          <cell r="P2832" t="str">
            <v xml:space="preserve">Test nội bì chậm đặc hiệu với thuốc hoặc vacxin hoặc huyết thanh </v>
          </cell>
          <cell r="Q2832">
            <v>443000</v>
          </cell>
          <cell r="R2832">
            <v>39130.434782608703</v>
          </cell>
          <cell r="S2832">
            <v>482000</v>
          </cell>
          <cell r="T2832">
            <v>50869.565217391311</v>
          </cell>
          <cell r="U2832">
            <v>493869.5652173913</v>
          </cell>
          <cell r="V2832">
            <v>493800</v>
          </cell>
          <cell r="W2832">
            <v>19754.782608695652</v>
          </cell>
          <cell r="X2832">
            <v>513624.34782608697</v>
          </cell>
        </row>
        <row r="2833">
          <cell r="E2833" t="str">
            <v>37.8D02.0314</v>
          </cell>
          <cell r="F2833" t="str">
            <v>02. NỘI KHOA</v>
          </cell>
          <cell r="G2833" t="str">
            <v>2.593</v>
          </cell>
          <cell r="H2833" t="str">
            <v>Test nội bì chậm đặc hiệu với vắc xin, huyết thanh</v>
          </cell>
          <cell r="I2833" t="str">
            <v>Test nội bì chậm đặc hiệu với vắc xin, huyết thanh</v>
          </cell>
          <cell r="J2833" t="str">
            <v>Test nội bì chậm đặc hiệu với Vacxin, huyết thanh</v>
          </cell>
          <cell r="K2833" t="str">
            <v>A</v>
          </cell>
          <cell r="L2833" t="str">
            <v>T1</v>
          </cell>
          <cell r="M2833">
            <v>323</v>
          </cell>
          <cell r="N2833">
            <v>323</v>
          </cell>
          <cell r="P2833" t="str">
            <v xml:space="preserve">Test nội bì chậm đặc hiệu với thuốc hoặc vacxin hoặc huyết thanh </v>
          </cell>
          <cell r="Q2833">
            <v>443000</v>
          </cell>
          <cell r="R2833">
            <v>39130.434782608703</v>
          </cell>
          <cell r="S2833">
            <v>482000</v>
          </cell>
          <cell r="T2833">
            <v>50869.565217391311</v>
          </cell>
          <cell r="U2833">
            <v>493869.5652173913</v>
          </cell>
          <cell r="V2833">
            <v>493800</v>
          </cell>
          <cell r="W2833">
            <v>19754.782608695652</v>
          </cell>
          <cell r="X2833">
            <v>513624.34782608697</v>
          </cell>
        </row>
        <row r="2834">
          <cell r="E2834" t="str">
            <v>37.8D09.1012</v>
          </cell>
          <cell r="F2834" t="str">
            <v>03. NHI KHOA</v>
          </cell>
          <cell r="G2834" t="str">
            <v>3.1729</v>
          </cell>
          <cell r="H2834" t="str">
            <v>Điều trị tủy răng có sử dụng laser và hàn kín hệ thống ống tủy bằng Gutta percha nóng chảy</v>
          </cell>
          <cell r="I2834" t="str">
            <v>Điều trị tủy răng có sử dụng laser và hàn kín hệ thống ống tủy bằng Gutta percha nóng chảy [răng số  4, 5]</v>
          </cell>
          <cell r="J2834" t="str">
            <v>Điều trị tuỷ răng có sử dụng Laser và hàn kín hệ thống ống tuỷ bằng Gutta percha nóng chảy</v>
          </cell>
          <cell r="K2834" t="str">
            <v>B</v>
          </cell>
          <cell r="L2834" t="str">
            <v>P3</v>
          </cell>
          <cell r="M2834">
            <v>1023</v>
          </cell>
          <cell r="N2834">
            <v>1023</v>
          </cell>
          <cell r="P2834" t="str">
            <v>Điều trị tuỷ răng số  4, 5</v>
          </cell>
          <cell r="Q2834">
            <v>450000</v>
          </cell>
          <cell r="R2834">
            <v>139304.347826087</v>
          </cell>
          <cell r="S2834">
            <v>589000</v>
          </cell>
          <cell r="T2834">
            <v>181095.65217391308</v>
          </cell>
          <cell r="U2834">
            <v>631095.65217391308</v>
          </cell>
          <cell r="V2834">
            <v>631000</v>
          </cell>
          <cell r="W2834">
            <v>25243.826086956524</v>
          </cell>
          <cell r="X2834">
            <v>656339.47826086963</v>
          </cell>
        </row>
        <row r="2835">
          <cell r="E2835" t="str">
            <v>37.8D02.0315</v>
          </cell>
          <cell r="F2835" t="str">
            <v>02. NỘI KHOA</v>
          </cell>
          <cell r="G2835" t="str">
            <v>2.590</v>
          </cell>
          <cell r="H2835" t="str">
            <v>Test nội bì nhanh đặc hiệu với thuốc</v>
          </cell>
          <cell r="I2835" t="str">
            <v>Test nội bì nhanh đặc hiệu với thuốc</v>
          </cell>
          <cell r="J2835" t="str">
            <v>Test nội bì nhanh đặc hiệu với thuốc</v>
          </cell>
          <cell r="K2835" t="str">
            <v>A</v>
          </cell>
          <cell r="L2835" t="str">
            <v>T1</v>
          </cell>
          <cell r="M2835">
            <v>324</v>
          </cell>
          <cell r="N2835">
            <v>324</v>
          </cell>
          <cell r="P2835" t="str">
            <v xml:space="preserve">Test nội bì nhanh đặc hiệu với thuốc hoặc vacxin hoặc huyết thanh </v>
          </cell>
          <cell r="Q2835">
            <v>358000</v>
          </cell>
          <cell r="R2835">
            <v>37565.217391304403</v>
          </cell>
          <cell r="S2835">
            <v>395000</v>
          </cell>
          <cell r="T2835">
            <v>48834.782608695721</v>
          </cell>
          <cell r="U2835">
            <v>406834.78260869574</v>
          </cell>
          <cell r="V2835">
            <v>406800</v>
          </cell>
          <cell r="W2835">
            <v>16273.39130434783</v>
          </cell>
          <cell r="X2835">
            <v>423108.17391304357</v>
          </cell>
        </row>
        <row r="2836">
          <cell r="E2836" t="str">
            <v>37.8D02.0315</v>
          </cell>
          <cell r="F2836" t="str">
            <v>02. NỘI KHOA</v>
          </cell>
          <cell r="G2836" t="str">
            <v>2.591</v>
          </cell>
          <cell r="H2836" t="str">
            <v>Test nội bì nhanh đặc hiệu với vắc xin, huyết thanh</v>
          </cell>
          <cell r="I2836" t="str">
            <v>Test nội bì nhanh đặc hiệu với vắc xin, huyết thanh</v>
          </cell>
          <cell r="J2836" t="str">
            <v>Test nội bì nhanh đặc hiệu với Vacxin, huyết thanh</v>
          </cell>
          <cell r="K2836" t="str">
            <v>A</v>
          </cell>
          <cell r="L2836" t="str">
            <v>T1</v>
          </cell>
          <cell r="M2836">
            <v>324</v>
          </cell>
          <cell r="N2836">
            <v>324</v>
          </cell>
          <cell r="P2836" t="str">
            <v xml:space="preserve">Test nội bì nhanh đặc hiệu với thuốc hoặc vacxin hoặc huyết thanh </v>
          </cell>
          <cell r="Q2836">
            <v>358000</v>
          </cell>
          <cell r="R2836">
            <v>37565.217391304403</v>
          </cell>
          <cell r="S2836">
            <v>395000</v>
          </cell>
          <cell r="T2836">
            <v>48834.782608695721</v>
          </cell>
          <cell r="U2836">
            <v>406834.78260869574</v>
          </cell>
          <cell r="V2836">
            <v>406800</v>
          </cell>
          <cell r="W2836">
            <v>16273.39130434783</v>
          </cell>
          <cell r="X2836">
            <v>423108.17391304357</v>
          </cell>
        </row>
        <row r="2837">
          <cell r="E2837" t="str">
            <v>37.8D09.1012</v>
          </cell>
          <cell r="F2837" t="str">
            <v>16. RĂNG HÀM MẶT</v>
          </cell>
          <cell r="G2837" t="str">
            <v>16.47</v>
          </cell>
          <cell r="H2837" t="str">
            <v>Điều trị tủy răng có sử dụng laser và hàn kín hệ thống ống tủy bằng Gutta percha nóng chảy</v>
          </cell>
          <cell r="I2837" t="str">
            <v>Điều trị tủy răng có sử dụng laser và hàn kín hệ thống ống tủy bằng Gutta percha nóng chảy [răng số  4, 5]</v>
          </cell>
          <cell r="J2837" t="str">
            <v>Điều trị tuỷ răng có sử dụng Laser và hàn kín hệ thống ống tuỷ bằng Gutta percha nóng chảy</v>
          </cell>
          <cell r="K2837" t="str">
            <v>B</v>
          </cell>
          <cell r="L2837" t="str">
            <v>P3</v>
          </cell>
          <cell r="M2837">
            <v>1023</v>
          </cell>
          <cell r="N2837">
            <v>1023</v>
          </cell>
          <cell r="P2837" t="str">
            <v>Điều trị tuỷ răng số  4, 5</v>
          </cell>
          <cell r="Q2837">
            <v>450000</v>
          </cell>
          <cell r="R2837">
            <v>139304.347826087</v>
          </cell>
          <cell r="S2837">
            <v>589000</v>
          </cell>
          <cell r="T2837">
            <v>181095.65217391308</v>
          </cell>
          <cell r="U2837">
            <v>631095.65217391308</v>
          </cell>
          <cell r="V2837">
            <v>631000</v>
          </cell>
          <cell r="W2837">
            <v>25243.826086956524</v>
          </cell>
          <cell r="X2837">
            <v>656339.47826086963</v>
          </cell>
        </row>
        <row r="2838">
          <cell r="E2838" t="str">
            <v>37.8D02.0318</v>
          </cell>
          <cell r="F2838" t="str">
            <v>02. NỘI KHOA</v>
          </cell>
          <cell r="G2838" t="str">
            <v>2.269</v>
          </cell>
          <cell r="H2838" t="str">
            <v>Nội soi can thiệp - đặt dẫn lưu nang giả tụy vào dạ dày</v>
          </cell>
          <cell r="I2838" t="str">
            <v>Nội soi can thiệp - đặt dẫn lưu nang giả tụy vào dạ dày</v>
          </cell>
          <cell r="J2838" t="str">
            <v>Nội soi can thiệp - đặt dẫn lưu nang giả tụy vào dạ dày</v>
          </cell>
          <cell r="K2838" t="str">
            <v>A</v>
          </cell>
          <cell r="L2838" t="str">
            <v>TDB</v>
          </cell>
          <cell r="M2838">
            <v>327</v>
          </cell>
          <cell r="N2838">
            <v>327</v>
          </cell>
          <cell r="P2838" t="str">
            <v>Thủ thuật đặc biệt (Nội khoa)</v>
          </cell>
          <cell r="Q2838">
            <v>680000</v>
          </cell>
          <cell r="R2838">
            <v>173739.130434783</v>
          </cell>
          <cell r="S2838">
            <v>853000</v>
          </cell>
          <cell r="T2838">
            <v>225860.8695652179</v>
          </cell>
          <cell r="U2838">
            <v>905860.86956521787</v>
          </cell>
          <cell r="V2838">
            <v>905800</v>
          </cell>
          <cell r="W2838">
            <v>36234.434782608718</v>
          </cell>
          <cell r="X2838">
            <v>942095.30434782663</v>
          </cell>
        </row>
        <row r="2839">
          <cell r="E2839" t="str">
            <v>37.8D02.0318</v>
          </cell>
          <cell r="F2839" t="str">
            <v>02. NỘI KHOA</v>
          </cell>
          <cell r="G2839" t="str">
            <v>2.282</v>
          </cell>
          <cell r="H2839" t="str">
            <v>Nội soi can thiệp - đặt stent ống tiêu hóa</v>
          </cell>
          <cell r="I2839" t="str">
            <v>Nội soi can thiệp - đặt stent ống tiêu hóa</v>
          </cell>
          <cell r="J2839" t="str">
            <v>Nội soi can thiệp - đặt stent ống tiêu hóa</v>
          </cell>
          <cell r="K2839" t="str">
            <v>B</v>
          </cell>
          <cell r="L2839" t="str">
            <v>TDB</v>
          </cell>
          <cell r="M2839">
            <v>327</v>
          </cell>
          <cell r="N2839">
            <v>327</v>
          </cell>
          <cell r="P2839" t="str">
            <v>Thủ thuật đặc biệt (Nội khoa)</v>
          </cell>
          <cell r="Q2839">
            <v>680000</v>
          </cell>
          <cell r="R2839">
            <v>173739.130434783</v>
          </cell>
          <cell r="S2839">
            <v>853000</v>
          </cell>
          <cell r="T2839">
            <v>225860.8695652179</v>
          </cell>
          <cell r="U2839">
            <v>905860.86956521787</v>
          </cell>
          <cell r="V2839">
            <v>905800</v>
          </cell>
          <cell r="W2839">
            <v>36234.434782608718</v>
          </cell>
          <cell r="X2839">
            <v>942095.30434782663</v>
          </cell>
        </row>
        <row r="2840">
          <cell r="E2840" t="str">
            <v>37.8D02.0318</v>
          </cell>
          <cell r="F2840" t="str">
            <v>02. NỘI KHOA</v>
          </cell>
          <cell r="G2840" t="str">
            <v>2.279</v>
          </cell>
          <cell r="H2840" t="str">
            <v>Nội soi ruột non bóng đơn (Single Baloon Endoscopy)</v>
          </cell>
          <cell r="I2840" t="str">
            <v>Nội soi ruột non bóng đơn (Single Baloon Endoscopy)</v>
          </cell>
          <cell r="J2840" t="str">
            <v>Nội soi ruột non bóng đơn (Single Baloon Endoscopy)</v>
          </cell>
          <cell r="K2840" t="str">
            <v>A</v>
          </cell>
          <cell r="L2840" t="str">
            <v>TDB</v>
          </cell>
          <cell r="M2840">
            <v>327</v>
          </cell>
          <cell r="N2840">
            <v>327</v>
          </cell>
          <cell r="P2840" t="str">
            <v>Thủ thuật đặc biệt (Nội khoa)</v>
          </cell>
          <cell r="Q2840">
            <v>680000</v>
          </cell>
          <cell r="R2840">
            <v>173739.130434783</v>
          </cell>
          <cell r="S2840">
            <v>853000</v>
          </cell>
          <cell r="T2840">
            <v>225860.8695652179</v>
          </cell>
          <cell r="U2840">
            <v>905860.86956521787</v>
          </cell>
          <cell r="V2840">
            <v>905800</v>
          </cell>
          <cell r="W2840">
            <v>36234.434782608718</v>
          </cell>
          <cell r="X2840">
            <v>942095.30434782663</v>
          </cell>
        </row>
        <row r="2841">
          <cell r="E2841" t="str">
            <v>37.8D02.0318</v>
          </cell>
          <cell r="F2841" t="str">
            <v>02. NỘI KHOA</v>
          </cell>
          <cell r="G2841" t="str">
            <v>2.278</v>
          </cell>
          <cell r="H2841" t="str">
            <v>Nội soi ruột non bóng kép (Double Baloon Endoscopy)</v>
          </cell>
          <cell r="I2841" t="str">
            <v>Nội soi ruột non bóng kép (Double Baloon Endoscopy)</v>
          </cell>
          <cell r="J2841" t="str">
            <v>Nội soi ruột non bóng kép (Double Baloon Endoscopy)</v>
          </cell>
          <cell r="K2841" t="str">
            <v>A</v>
          </cell>
          <cell r="L2841" t="str">
            <v>TDB</v>
          </cell>
          <cell r="M2841">
            <v>327</v>
          </cell>
          <cell r="N2841">
            <v>327</v>
          </cell>
          <cell r="P2841" t="str">
            <v>Thủ thuật đặc biệt (Nội khoa)</v>
          </cell>
          <cell r="Q2841">
            <v>680000</v>
          </cell>
          <cell r="R2841">
            <v>173739.130434783</v>
          </cell>
          <cell r="S2841">
            <v>853000</v>
          </cell>
          <cell r="T2841">
            <v>225860.8695652179</v>
          </cell>
          <cell r="U2841">
            <v>905860.86956521787</v>
          </cell>
          <cell r="V2841">
            <v>905800</v>
          </cell>
          <cell r="W2841">
            <v>36234.434782608718</v>
          </cell>
          <cell r="X2841">
            <v>942095.30434782663</v>
          </cell>
        </row>
        <row r="2842">
          <cell r="E2842" t="str">
            <v>37.8D02.0319</v>
          </cell>
          <cell r="F2842" t="str">
            <v>02. NỘI KHOA</v>
          </cell>
          <cell r="G2842" t="str">
            <v>2.93</v>
          </cell>
          <cell r="H2842" t="str">
            <v>Gây xơ tĩnh mạch điều trị suy, giãn tĩnh mạch mạn tính</v>
          </cell>
          <cell r="I2842" t="str">
            <v>Gây xơ tĩnh mạch điều trị suy, giãn tĩnh mạch mạn tính</v>
          </cell>
          <cell r="J2842" t="str">
            <v>Gây xơ tĩnh mạch điều trị suy, giãn tĩnh mạch mãn tính</v>
          </cell>
          <cell r="K2842" t="str">
            <v>B</v>
          </cell>
          <cell r="L2842" t="str">
            <v>T1</v>
          </cell>
          <cell r="M2842">
            <v>328</v>
          </cell>
          <cell r="N2842">
            <v>328</v>
          </cell>
          <cell r="P2842" t="str">
            <v>Thủ thuật loại I (Nội khoa)</v>
          </cell>
          <cell r="Q2842">
            <v>409000</v>
          </cell>
          <cell r="R2842">
            <v>206608.69565217401</v>
          </cell>
          <cell r="S2842">
            <v>615000</v>
          </cell>
          <cell r="T2842">
            <v>268591.30434782623</v>
          </cell>
          <cell r="U2842">
            <v>677591.30434782617</v>
          </cell>
          <cell r="V2842">
            <v>677500</v>
          </cell>
          <cell r="W2842">
            <v>27103.652173913048</v>
          </cell>
          <cell r="X2842">
            <v>704694.95652173925</v>
          </cell>
        </row>
        <row r="2843">
          <cell r="E2843" t="str">
            <v>37.8D02.0319</v>
          </cell>
          <cell r="F2843" t="str">
            <v>02. NỘI KHOA</v>
          </cell>
          <cell r="G2843" t="str">
            <v>2.261</v>
          </cell>
          <cell r="H2843" t="str">
            <v>Nội soi đại trực tràng toàn bộ ống mềm có dùng thuốc gây mê</v>
          </cell>
          <cell r="I2843" t="str">
            <v>Nội soi đại trực tràng toàn bộ ống mềm có dùng thuốc gây mê</v>
          </cell>
          <cell r="J2843" t="str">
            <v>Nội soi đại trực tràng toàn bộ ống mềm có dùng thuốc gây mê</v>
          </cell>
          <cell r="K2843" t="str">
            <v>B</v>
          </cell>
          <cell r="L2843" t="str">
            <v>T1</v>
          </cell>
          <cell r="M2843">
            <v>328</v>
          </cell>
          <cell r="N2843">
            <v>328</v>
          </cell>
          <cell r="P2843" t="str">
            <v>Thủ thuật loại I (Nội khoa)</v>
          </cell>
          <cell r="Q2843">
            <v>409000</v>
          </cell>
          <cell r="R2843">
            <v>206608.69565217401</v>
          </cell>
          <cell r="S2843">
            <v>615000</v>
          </cell>
          <cell r="T2843">
            <v>268591.30434782623</v>
          </cell>
          <cell r="U2843">
            <v>677591.30434782617</v>
          </cell>
          <cell r="V2843">
            <v>677500</v>
          </cell>
          <cell r="W2843">
            <v>27103.652173913048</v>
          </cell>
          <cell r="X2843">
            <v>704694.95652173925</v>
          </cell>
        </row>
        <row r="2844">
          <cell r="E2844" t="str">
            <v>37.8D02.0319</v>
          </cell>
          <cell r="F2844" t="str">
            <v>02. NỘI KHOA</v>
          </cell>
          <cell r="G2844" t="str">
            <v>2.255</v>
          </cell>
          <cell r="H2844" t="str">
            <v>Nội soi thực quản - dạ dày - tá tràng qua đường mũi</v>
          </cell>
          <cell r="I2844" t="str">
            <v>Nội soi thực quản - dạ dày - tá tràng qua đường mũi</v>
          </cell>
          <cell r="J2844" t="str">
            <v>Nội soi thực quản - Dạ dày - Tá tràng qua đường mũi</v>
          </cell>
          <cell r="K2844" t="str">
            <v>C</v>
          </cell>
          <cell r="L2844" t="str">
            <v>T1</v>
          </cell>
          <cell r="M2844">
            <v>328</v>
          </cell>
          <cell r="N2844">
            <v>328</v>
          </cell>
          <cell r="P2844" t="str">
            <v>Thủ thuật loại I (Nội khoa)</v>
          </cell>
          <cell r="Q2844">
            <v>409000</v>
          </cell>
          <cell r="R2844">
            <v>206608.69565217401</v>
          </cell>
          <cell r="S2844">
            <v>615000</v>
          </cell>
          <cell r="T2844">
            <v>268591.30434782623</v>
          </cell>
          <cell r="U2844">
            <v>677591.30434782617</v>
          </cell>
          <cell r="V2844">
            <v>677500</v>
          </cell>
          <cell r="W2844">
            <v>27103.652173913048</v>
          </cell>
          <cell r="X2844">
            <v>704694.95652173925</v>
          </cell>
        </row>
        <row r="2845">
          <cell r="E2845" t="str">
            <v>37.8D02.0319</v>
          </cell>
          <cell r="F2845" t="str">
            <v>02. NỘI KHOA</v>
          </cell>
          <cell r="G2845" t="str">
            <v>2.323</v>
          </cell>
          <cell r="H2845" t="str">
            <v>Siêu âm can thiệp - đặt ống thông đường mật qua da để chụp đường mật có phối hợp dưới C-ARM</v>
          </cell>
          <cell r="I2845" t="str">
            <v>Siêu âm can thiệp - đặt ống thông đường mật qua da để chụp đường mật có phối hợp dưới C-ARM</v>
          </cell>
          <cell r="J2845" t="str">
            <v>Siêu âm can thiệp - Đặt ống thông đường mật qua da để chụp đường mật có phối hợp dưới C-ARM</v>
          </cell>
          <cell r="K2845" t="str">
            <v>A</v>
          </cell>
          <cell r="L2845" t="str">
            <v>T1</v>
          </cell>
          <cell r="M2845">
            <v>328</v>
          </cell>
          <cell r="N2845">
            <v>328</v>
          </cell>
          <cell r="P2845" t="str">
            <v>Thủ thuật loại I (Nội khoa)</v>
          </cell>
          <cell r="Q2845">
            <v>409000</v>
          </cell>
          <cell r="R2845">
            <v>206608.69565217401</v>
          </cell>
          <cell r="S2845">
            <v>615000</v>
          </cell>
          <cell r="T2845">
            <v>268591.30434782623</v>
          </cell>
          <cell r="U2845">
            <v>677591.30434782617</v>
          </cell>
          <cell r="V2845">
            <v>677500</v>
          </cell>
          <cell r="W2845">
            <v>27103.652173913048</v>
          </cell>
          <cell r="X2845">
            <v>704694.95652173925</v>
          </cell>
        </row>
        <row r="2846">
          <cell r="E2846" t="str">
            <v>37.8D02.0320</v>
          </cell>
          <cell r="F2846" t="str">
            <v>02. NỘI KHOA</v>
          </cell>
          <cell r="G2846" t="str">
            <v>2.121</v>
          </cell>
          <cell r="H2846" t="str">
            <v>Sốc điện điều trị các rối loạn nhịp nhanh</v>
          </cell>
          <cell r="I2846" t="str">
            <v>Sốc điện điều trị các rối loạn nhịp nhanh</v>
          </cell>
          <cell r="J2846" t="str">
            <v>Sốc điện điều trị các rối loạn nhịp nhanh</v>
          </cell>
          <cell r="K2846" t="str">
            <v>C</v>
          </cell>
          <cell r="L2846" t="str">
            <v>T2</v>
          </cell>
          <cell r="M2846">
            <v>329</v>
          </cell>
          <cell r="N2846">
            <v>329</v>
          </cell>
          <cell r="P2846" t="str">
            <v>Thủ thuật loại II (Nội khoa)</v>
          </cell>
          <cell r="Q2846">
            <v>239000</v>
          </cell>
          <cell r="R2846">
            <v>97043.478260869597</v>
          </cell>
          <cell r="S2846">
            <v>336000</v>
          </cell>
          <cell r="T2846">
            <v>126156.52173913048</v>
          </cell>
          <cell r="U2846">
            <v>365156.52173913049</v>
          </cell>
          <cell r="V2846">
            <v>365100</v>
          </cell>
          <cell r="W2846">
            <v>14606.26086956522</v>
          </cell>
          <cell r="X2846">
            <v>379762.78260869574</v>
          </cell>
        </row>
        <row r="2847">
          <cell r="E2847" t="str">
            <v>37.8D02.0320</v>
          </cell>
          <cell r="F2847" t="str">
            <v>02. NỘI KHOA</v>
          </cell>
          <cell r="G2847" t="str">
            <v>2.394</v>
          </cell>
          <cell r="H2847" t="str">
            <v>Tiêm ngoài màng cứng</v>
          </cell>
          <cell r="I2847" t="str">
            <v>Tiêm ngoài màng cứng</v>
          </cell>
          <cell r="J2847" t="str">
            <v>Tiêm ngoài màng cứng</v>
          </cell>
          <cell r="K2847" t="str">
            <v>A</v>
          </cell>
          <cell r="L2847" t="str">
            <v>T2</v>
          </cell>
          <cell r="M2847">
            <v>329</v>
          </cell>
          <cell r="N2847">
            <v>329</v>
          </cell>
          <cell r="P2847" t="str">
            <v>Thủ thuật loại II (Nội khoa)</v>
          </cell>
          <cell r="Q2847">
            <v>239000</v>
          </cell>
          <cell r="R2847">
            <v>97043.478260869597</v>
          </cell>
          <cell r="S2847">
            <v>336000</v>
          </cell>
          <cell r="T2847">
            <v>126156.52173913048</v>
          </cell>
          <cell r="U2847">
            <v>365156.52173913049</v>
          </cell>
          <cell r="V2847">
            <v>365100</v>
          </cell>
          <cell r="W2847">
            <v>14606.26086956522</v>
          </cell>
          <cell r="X2847">
            <v>379762.78260869574</v>
          </cell>
        </row>
        <row r="2848">
          <cell r="E2848" t="str">
            <v>37.8D09.1013</v>
          </cell>
          <cell r="F2848" t="str">
            <v>16. RĂNG HÀM MẶT</v>
          </cell>
          <cell r="G2848" t="str">
            <v>16.47</v>
          </cell>
          <cell r="H2848" t="str">
            <v>Điều trị tủy răng có sử dụng laser và hàn kín hệ thống ống tủy bằng Gutta percha nóng chảy</v>
          </cell>
          <cell r="I2848" t="str">
            <v>Điều trị tủy răng có sử dụng laser và hàn kín hệ thống ống tủy bằng Gutta percha nóng chảy [răng số  6, 7 hàm dưới]</v>
          </cell>
          <cell r="J2848" t="str">
            <v>Điều trị tuỷ răng có sử dụng Laser và hàn kín hệ thống ống tuỷ bằng Gutta percha nóng chảy</v>
          </cell>
          <cell r="K2848" t="str">
            <v>B</v>
          </cell>
          <cell r="L2848" t="str">
            <v>P3</v>
          </cell>
          <cell r="M2848">
            <v>1024</v>
          </cell>
          <cell r="N2848">
            <v>1024</v>
          </cell>
          <cell r="P2848" t="str">
            <v>Điều trị tuỷ răng số  6,7 hàm dưới</v>
          </cell>
          <cell r="Q2848">
            <v>680000</v>
          </cell>
          <cell r="R2848">
            <v>139304.347826087</v>
          </cell>
          <cell r="S2848">
            <v>819000</v>
          </cell>
          <cell r="T2848">
            <v>181095.65217391308</v>
          </cell>
          <cell r="U2848">
            <v>861095.65217391308</v>
          </cell>
          <cell r="V2848">
            <v>861000</v>
          </cell>
          <cell r="W2848">
            <v>34443.826086956527</v>
          </cell>
          <cell r="X2848">
            <v>895539.47826086963</v>
          </cell>
        </row>
        <row r="2849">
          <cell r="E2849" t="str">
            <v>37.8D09.1014</v>
          </cell>
          <cell r="F2849" t="str">
            <v>03. NHI KHOA</v>
          </cell>
          <cell r="G2849" t="str">
            <v>3.1729</v>
          </cell>
          <cell r="H2849" t="str">
            <v>Điều trị tủy răng có sử dụng laser và hàn kín hệ thống ống tủy bằng Gutta percha nóng chảy</v>
          </cell>
          <cell r="I2849" t="str">
            <v>Điều trị tủy răng có sử dụng laser và hàn kín hệ thống ống tủy bằng Gutta percha nóng chảy [răng số 1, 2, 3]</v>
          </cell>
          <cell r="J2849" t="str">
            <v>Điều trị tuỷ răng có sử dụng Laser và hàn kín hệ thống ống tuỷ bằng Gutta percha nóng chảy</v>
          </cell>
          <cell r="K2849" t="str">
            <v>B</v>
          </cell>
          <cell r="L2849" t="str">
            <v>P3</v>
          </cell>
          <cell r="M2849">
            <v>1025</v>
          </cell>
          <cell r="N2849">
            <v>1025</v>
          </cell>
          <cell r="P2849" t="str">
            <v>Điều trị tuỷ răng số 1, 2, 3</v>
          </cell>
          <cell r="Q2849">
            <v>364000</v>
          </cell>
          <cell r="R2849">
            <v>70434.782608695605</v>
          </cell>
          <cell r="S2849">
            <v>434000</v>
          </cell>
          <cell r="T2849">
            <v>91565.217391304293</v>
          </cell>
          <cell r="U2849">
            <v>455565.21739130432</v>
          </cell>
          <cell r="V2849">
            <v>455500</v>
          </cell>
          <cell r="W2849">
            <v>18222.608695652172</v>
          </cell>
          <cell r="X2849">
            <v>473787.82608695648</v>
          </cell>
        </row>
        <row r="2850">
          <cell r="E2850" t="str">
            <v>37.8D03.0322</v>
          </cell>
          <cell r="F2850" t="str">
            <v>5. DA LIỄU</v>
          </cell>
          <cell r="G2850" t="str">
            <v>5.89</v>
          </cell>
          <cell r="H2850" t="str">
            <v>Chụp và phân tích da bằng máy phân tích da</v>
          </cell>
          <cell r="I2850" t="str">
            <v>Chụp và phân tích da bằng máy phân tích da</v>
          </cell>
          <cell r="J2850" t="str">
            <v>Chụp và phân tích da bằng máy phân tích da</v>
          </cell>
          <cell r="K2850" t="str">
            <v>B</v>
          </cell>
          <cell r="L2850" t="str">
            <v>T3</v>
          </cell>
          <cell r="M2850">
            <v>331</v>
          </cell>
          <cell r="N2850">
            <v>331</v>
          </cell>
          <cell r="P2850" t="str">
            <v>Chụp và phân tích da bằng máy</v>
          </cell>
          <cell r="Q2850">
            <v>174000</v>
          </cell>
          <cell r="R2850">
            <v>37565.217391304403</v>
          </cell>
          <cell r="S2850">
            <v>211000</v>
          </cell>
          <cell r="T2850">
            <v>48834.782608695721</v>
          </cell>
          <cell r="U2850">
            <v>222834.78260869574</v>
          </cell>
          <cell r="V2850">
            <v>222800</v>
          </cell>
          <cell r="W2850">
            <v>8913.3913043478296</v>
          </cell>
          <cell r="X2850">
            <v>231748.17391304357</v>
          </cell>
        </row>
        <row r="2851">
          <cell r="E2851" t="str">
            <v>37.8D03.0323</v>
          </cell>
          <cell r="F2851" t="str">
            <v>03. NHI KHOA</v>
          </cell>
          <cell r="G2851" t="str">
            <v>3.2998</v>
          </cell>
          <cell r="H2851" t="str">
            <v>Đắp mặt nạ điều trị bệnh da</v>
          </cell>
          <cell r="I2851" t="str">
            <v>Đắp mặt nạ điều trị bệnh da</v>
          </cell>
          <cell r="J2851" t="str">
            <v>Đắp mặt nạ điều trị bệnh da</v>
          </cell>
          <cell r="K2851" t="str">
            <v>C</v>
          </cell>
          <cell r="L2851" t="str">
            <v>T1</v>
          </cell>
          <cell r="M2851">
            <v>332</v>
          </cell>
          <cell r="N2851">
            <v>332</v>
          </cell>
          <cell r="P2851" t="str">
            <v>Đắp mặt nạ điều trị một số bệnh da</v>
          </cell>
          <cell r="Q2851">
            <v>132000</v>
          </cell>
          <cell r="R2851">
            <v>76695.652173912997</v>
          </cell>
          <cell r="S2851">
            <v>208000</v>
          </cell>
          <cell r="T2851">
            <v>99704.347826086887</v>
          </cell>
          <cell r="U2851">
            <v>231704.34782608689</v>
          </cell>
          <cell r="V2851">
            <v>231700</v>
          </cell>
          <cell r="W2851">
            <v>9268.1739130434762</v>
          </cell>
          <cell r="X2851">
            <v>240972.52173913037</v>
          </cell>
        </row>
        <row r="2852">
          <cell r="E2852" t="str">
            <v>37.8D03.0323</v>
          </cell>
          <cell r="F2852" t="str">
            <v>5. DA LIỄU</v>
          </cell>
          <cell r="G2852" t="str">
            <v>5.71</v>
          </cell>
          <cell r="H2852" t="str">
            <v>Đắp mặt nạ điều trị một số bệnh da</v>
          </cell>
          <cell r="I2852" t="str">
            <v>Đắp mặt nạ điều trị một số bệnh da</v>
          </cell>
          <cell r="J2852" t="str">
            <v>Đắp mặt nạ điều trị một số bệnh da</v>
          </cell>
          <cell r="K2852" t="str">
            <v>C</v>
          </cell>
          <cell r="L2852" t="str">
            <v>T3</v>
          </cell>
          <cell r="M2852">
            <v>332</v>
          </cell>
          <cell r="N2852">
            <v>332</v>
          </cell>
          <cell r="P2852" t="str">
            <v>Đắp mặt nạ điều trị một số bệnh da</v>
          </cell>
          <cell r="Q2852">
            <v>132000</v>
          </cell>
          <cell r="R2852">
            <v>76695.652173912997</v>
          </cell>
          <cell r="S2852">
            <v>208000</v>
          </cell>
          <cell r="T2852">
            <v>99704.347826086887</v>
          </cell>
          <cell r="U2852">
            <v>231704.34782608689</v>
          </cell>
          <cell r="V2852">
            <v>231700</v>
          </cell>
          <cell r="W2852">
            <v>9268.1739130434762</v>
          </cell>
          <cell r="X2852">
            <v>240972.52173913037</v>
          </cell>
        </row>
        <row r="2853">
          <cell r="E2853" t="str">
            <v>37.8D03.0324</v>
          </cell>
          <cell r="F2853" t="str">
            <v>03. NHI KHOA</v>
          </cell>
          <cell r="G2853" t="str">
            <v>3.3002</v>
          </cell>
          <cell r="H2853" t="str">
            <v>Áp nitơ lỏng các khối u lành tính ngoài da</v>
          </cell>
          <cell r="I2853" t="str">
            <v>Áp nitơ lỏng các khối u lành tính ngoài da</v>
          </cell>
          <cell r="J2853" t="str">
            <v>áp nitơ lỏng các khối u lành tính ngoài da</v>
          </cell>
          <cell r="K2853" t="str">
            <v>C</v>
          </cell>
          <cell r="L2853" t="str">
            <v>TDB</v>
          </cell>
          <cell r="M2853">
            <v>333</v>
          </cell>
          <cell r="N2853">
            <v>333</v>
          </cell>
          <cell r="P2853" t="str">
            <v>Điều  trị một số bệnh da bằng Ni tơ lỏng, nạo thương tổn</v>
          </cell>
          <cell r="Q2853">
            <v>250000</v>
          </cell>
          <cell r="R2853">
            <v>100173.91304347799</v>
          </cell>
          <cell r="S2853">
            <v>350000</v>
          </cell>
          <cell r="T2853">
            <v>130226.08695652138</v>
          </cell>
          <cell r="U2853">
            <v>380226.08695652138</v>
          </cell>
          <cell r="V2853">
            <v>380200</v>
          </cell>
          <cell r="W2853">
            <v>15209.043478260855</v>
          </cell>
          <cell r="X2853">
            <v>395435.13043478224</v>
          </cell>
        </row>
        <row r="2854">
          <cell r="E2854" t="str">
            <v>37.8D03.0324</v>
          </cell>
          <cell r="F2854" t="str">
            <v>28. PHẪU THUẬT TẠO HÌNH THẨM MỸ</v>
          </cell>
          <cell r="G2854" t="str">
            <v>28.22</v>
          </cell>
          <cell r="H2854" t="str">
            <v>Bơm túi giãn da vùng da đầu</v>
          </cell>
          <cell r="I2854" t="str">
            <v>Bơm túi giãn da vùng da đầu</v>
          </cell>
          <cell r="J2854" t="str">
            <v>Bơm túi giãn da vùng da đầu</v>
          </cell>
          <cell r="K2854" t="str">
            <v>B</v>
          </cell>
          <cell r="L2854" t="str">
            <v>T3</v>
          </cell>
          <cell r="M2854">
            <v>333</v>
          </cell>
          <cell r="N2854">
            <v>333</v>
          </cell>
          <cell r="P2854" t="str">
            <v>Điều  trị một số bệnh da bằng Ni tơ lỏng, nạo thương tổn</v>
          </cell>
          <cell r="Q2854">
            <v>250000</v>
          </cell>
          <cell r="R2854">
            <v>100173.91304347799</v>
          </cell>
          <cell r="S2854">
            <v>350000</v>
          </cell>
          <cell r="T2854">
            <v>130226.08695652138</v>
          </cell>
          <cell r="U2854">
            <v>380226.08695652138</v>
          </cell>
          <cell r="V2854">
            <v>380200</v>
          </cell>
          <cell r="W2854">
            <v>15209.043478260855</v>
          </cell>
          <cell r="X2854">
            <v>395435.13043478224</v>
          </cell>
        </row>
        <row r="2855">
          <cell r="E2855" t="str">
            <v>37.8D03.0324</v>
          </cell>
          <cell r="F2855" t="str">
            <v>5. DA LIỄU</v>
          </cell>
          <cell r="G2855" t="str">
            <v>5.22</v>
          </cell>
          <cell r="H2855" t="str">
            <v>Điều trị bớt sùi bằng Nitơ lỏng</v>
          </cell>
          <cell r="I2855" t="str">
            <v>Điều trị bớt sùi bằng Nitơ lỏng</v>
          </cell>
          <cell r="J2855" t="str">
            <v>Điều trị bớt sùi bằng Nitơ lỏng</v>
          </cell>
          <cell r="K2855" t="str">
            <v>B</v>
          </cell>
          <cell r="L2855" t="str">
            <v>T2</v>
          </cell>
          <cell r="M2855">
            <v>333</v>
          </cell>
          <cell r="N2855">
            <v>333</v>
          </cell>
          <cell r="P2855" t="str">
            <v>Điều  trị một số bệnh da bằng Ni tơ lỏng, nạo thương tổn</v>
          </cell>
          <cell r="Q2855">
            <v>250000</v>
          </cell>
          <cell r="R2855">
            <v>100173.91304347799</v>
          </cell>
          <cell r="S2855">
            <v>350000</v>
          </cell>
          <cell r="T2855">
            <v>130226.08695652138</v>
          </cell>
          <cell r="U2855">
            <v>380226.08695652138</v>
          </cell>
          <cell r="V2855">
            <v>380200</v>
          </cell>
          <cell r="W2855">
            <v>15209.043478260855</v>
          </cell>
          <cell r="X2855">
            <v>395435.13043478224</v>
          </cell>
        </row>
        <row r="2856">
          <cell r="E2856" t="str">
            <v>37.8D03.0324</v>
          </cell>
          <cell r="F2856" t="str">
            <v>5. DA LIỄU</v>
          </cell>
          <cell r="G2856" t="str">
            <v>5.19</v>
          </cell>
          <cell r="H2856" t="str">
            <v>Điều trị hạt cơm bằng Nitơ lỏng</v>
          </cell>
          <cell r="I2856" t="str">
            <v>Điều trị hạt cơm bằng Nitơ lỏng</v>
          </cell>
          <cell r="J2856" t="str">
            <v>Điều trị hạt cơm bằng Nitơ lỏng</v>
          </cell>
          <cell r="K2856" t="str">
            <v>B</v>
          </cell>
          <cell r="L2856" t="str">
            <v>T3</v>
          </cell>
          <cell r="M2856">
            <v>333</v>
          </cell>
          <cell r="N2856">
            <v>333</v>
          </cell>
          <cell r="P2856" t="str">
            <v>Điều  trị một số bệnh da bằng Ni tơ lỏng, nạo thương tổn</v>
          </cell>
          <cell r="Q2856">
            <v>250000</v>
          </cell>
          <cell r="R2856">
            <v>100173.91304347799</v>
          </cell>
          <cell r="S2856">
            <v>350000</v>
          </cell>
          <cell r="T2856">
            <v>130226.08695652138</v>
          </cell>
          <cell r="U2856">
            <v>380226.08695652138</v>
          </cell>
          <cell r="V2856">
            <v>380200</v>
          </cell>
          <cell r="W2856">
            <v>15209.043478260855</v>
          </cell>
          <cell r="X2856">
            <v>395435.13043478224</v>
          </cell>
        </row>
        <row r="2857">
          <cell r="E2857" t="str">
            <v>37.8D03.0324</v>
          </cell>
          <cell r="F2857" t="str">
            <v>5. DA LIỄU</v>
          </cell>
          <cell r="G2857" t="str">
            <v>5.20</v>
          </cell>
          <cell r="H2857" t="str">
            <v>Điều trị sẩn cục bằng Nitơ lỏng</v>
          </cell>
          <cell r="I2857" t="str">
            <v>Điều trị sẩn cục bằng Nitơ lỏng</v>
          </cell>
          <cell r="J2857" t="str">
            <v>Điều trị sẩn cục bằng Nitơ lỏng</v>
          </cell>
          <cell r="K2857" t="str">
            <v>B</v>
          </cell>
          <cell r="L2857" t="str">
            <v>T3</v>
          </cell>
          <cell r="M2857">
            <v>333</v>
          </cell>
          <cell r="N2857">
            <v>333</v>
          </cell>
          <cell r="P2857" t="str">
            <v>Điều  trị một số bệnh da bằng Ni tơ lỏng, nạo thương tổn</v>
          </cell>
          <cell r="Q2857">
            <v>250000</v>
          </cell>
          <cell r="R2857">
            <v>100173.91304347799</v>
          </cell>
          <cell r="S2857">
            <v>350000</v>
          </cell>
          <cell r="T2857">
            <v>130226.08695652138</v>
          </cell>
          <cell r="U2857">
            <v>380226.08695652138</v>
          </cell>
          <cell r="V2857">
            <v>380200</v>
          </cell>
          <cell r="W2857">
            <v>15209.043478260855</v>
          </cell>
          <cell r="X2857">
            <v>395435.13043478224</v>
          </cell>
        </row>
        <row r="2858">
          <cell r="E2858" t="str">
            <v>37.8D03.0324</v>
          </cell>
          <cell r="F2858" t="str">
            <v>5. DA LIỄU</v>
          </cell>
          <cell r="G2858" t="str">
            <v>5.21</v>
          </cell>
          <cell r="H2858" t="str">
            <v>Điều trị sẹo lồi bằng Nitơ lỏng</v>
          </cell>
          <cell r="I2858" t="str">
            <v>Điều trị sẹo lồi bằng Nitơ lỏng</v>
          </cell>
          <cell r="J2858" t="str">
            <v>Điều trị sẹo lồi bằng Nitơ lỏng</v>
          </cell>
          <cell r="K2858" t="str">
            <v>B</v>
          </cell>
          <cell r="L2858" t="str">
            <v>T3</v>
          </cell>
          <cell r="M2858">
            <v>333</v>
          </cell>
          <cell r="N2858">
            <v>333</v>
          </cell>
          <cell r="P2858" t="str">
            <v>Điều  trị một số bệnh da bằng Ni tơ lỏng, nạo thương tổn</v>
          </cell>
          <cell r="Q2858">
            <v>250000</v>
          </cell>
          <cell r="R2858">
            <v>100173.91304347799</v>
          </cell>
          <cell r="S2858">
            <v>350000</v>
          </cell>
          <cell r="T2858">
            <v>130226.08695652138</v>
          </cell>
          <cell r="U2858">
            <v>380226.08695652138</v>
          </cell>
          <cell r="V2858">
            <v>380200</v>
          </cell>
          <cell r="W2858">
            <v>15209.043478260855</v>
          </cell>
          <cell r="X2858">
            <v>395435.13043478224</v>
          </cell>
        </row>
        <row r="2859">
          <cell r="E2859" t="str">
            <v>37.8D03.0324</v>
          </cell>
          <cell r="F2859" t="str">
            <v>5. DA LIỄU</v>
          </cell>
          <cell r="G2859" t="str">
            <v>5.51</v>
          </cell>
          <cell r="H2859" t="str">
            <v>Điều trị u mềm lây bằng nạo thương tổn</v>
          </cell>
          <cell r="I2859" t="str">
            <v>Điều trị u mềm lây bằng nạo thương tổn</v>
          </cell>
          <cell r="J2859" t="str">
            <v>Điều trị u mềm lây bằng nạo thương tổn</v>
          </cell>
          <cell r="K2859" t="str">
            <v>D</v>
          </cell>
          <cell r="L2859" t="str">
            <v>T3</v>
          </cell>
          <cell r="M2859">
            <v>333</v>
          </cell>
          <cell r="N2859">
            <v>333</v>
          </cell>
          <cell r="P2859" t="str">
            <v>Điều  trị một số bệnh da bằng Ni tơ lỏng, nạo thương tổn</v>
          </cell>
          <cell r="Q2859">
            <v>250000</v>
          </cell>
          <cell r="R2859">
            <v>100173.91304347799</v>
          </cell>
          <cell r="S2859">
            <v>350000</v>
          </cell>
          <cell r="T2859">
            <v>130226.08695652138</v>
          </cell>
          <cell r="U2859">
            <v>380226.08695652138</v>
          </cell>
          <cell r="V2859">
            <v>380200</v>
          </cell>
          <cell r="W2859">
            <v>15209.043478260855</v>
          </cell>
          <cell r="X2859">
            <v>395435.13043478224</v>
          </cell>
        </row>
        <row r="2860">
          <cell r="E2860" t="str">
            <v>37.8D03.0325</v>
          </cell>
          <cell r="F2860" t="str">
            <v>5. DA LIỄU</v>
          </cell>
          <cell r="G2860" t="str">
            <v>5.40</v>
          </cell>
          <cell r="H2860" t="str">
            <v>Điều trị các bệnh lý của da bằng PUVA tại chỗ</v>
          </cell>
          <cell r="I2860" t="str">
            <v>Điều trị các bệnh lý của da bằng PUVA tại chỗ</v>
          </cell>
          <cell r="J2860" t="str">
            <v>Điều trị các bệnh lý của da bằng PUVA tại chỗ</v>
          </cell>
          <cell r="K2860" t="str">
            <v>B</v>
          </cell>
          <cell r="L2860" t="str">
            <v>T2</v>
          </cell>
          <cell r="M2860">
            <v>334</v>
          </cell>
          <cell r="N2860">
            <v>334</v>
          </cell>
          <cell r="P2860" t="str">
            <v>Điều trị các bệnh lý của da bằng PUVA hoặc UBV toàn thân</v>
          </cell>
          <cell r="Q2860">
            <v>125000</v>
          </cell>
          <cell r="R2860">
            <v>139304.347826087</v>
          </cell>
          <cell r="S2860">
            <v>264000</v>
          </cell>
          <cell r="T2860">
            <v>181095.65217391308</v>
          </cell>
          <cell r="U2860">
            <v>306095.65217391308</v>
          </cell>
          <cell r="V2860">
            <v>306000</v>
          </cell>
          <cell r="W2860">
            <v>12243.826086956524</v>
          </cell>
          <cell r="X2860">
            <v>318339.47826086963</v>
          </cell>
        </row>
        <row r="2861">
          <cell r="E2861" t="str">
            <v>37.8D03.0326</v>
          </cell>
          <cell r="F2861" t="str">
            <v>5. DA LIỄU</v>
          </cell>
          <cell r="G2861" t="str">
            <v>5.13</v>
          </cell>
          <cell r="H2861" t="str">
            <v>Điều trị hạt cơm bằng Plasma</v>
          </cell>
          <cell r="I2861" t="str">
            <v>Điều trị hạt cơm bằng Plasma</v>
          </cell>
          <cell r="J2861" t="str">
            <v>Điều trị hạt cơm bằng Plasma</v>
          </cell>
          <cell r="K2861" t="str">
            <v>B</v>
          </cell>
          <cell r="L2861" t="str">
            <v>T3</v>
          </cell>
          <cell r="M2861">
            <v>335</v>
          </cell>
          <cell r="N2861">
            <v>335</v>
          </cell>
          <cell r="P2861" t="str">
            <v>Điều trị hạt cơm bằng Plasma</v>
          </cell>
          <cell r="Q2861">
            <v>242000</v>
          </cell>
          <cell r="R2861">
            <v>140869.56521739101</v>
          </cell>
          <cell r="S2861">
            <v>382000</v>
          </cell>
          <cell r="T2861">
            <v>183130.43478260832</v>
          </cell>
          <cell r="U2861">
            <v>425130.4347826083</v>
          </cell>
          <cell r="V2861">
            <v>425100</v>
          </cell>
          <cell r="W2861">
            <v>17005.217391304333</v>
          </cell>
          <cell r="X2861">
            <v>442135.65217391262</v>
          </cell>
        </row>
        <row r="2862">
          <cell r="E2862" t="str">
            <v>37.8D03.0327</v>
          </cell>
          <cell r="F2862" t="str">
            <v>5. DA LIỄU</v>
          </cell>
          <cell r="G2862" t="str">
            <v>5.97</v>
          </cell>
          <cell r="H2862" t="str">
            <v>Điều trị rám má bằng laser Fractional</v>
          </cell>
          <cell r="I2862" t="str">
            <v>Điều trị rám má bằng laser Fractional</v>
          </cell>
          <cell r="J2862" t="str">
            <v>Điều trị rám má bằng laser Fractional</v>
          </cell>
          <cell r="K2862" t="str">
            <v>B</v>
          </cell>
          <cell r="L2862" t="str">
            <v>T1</v>
          </cell>
          <cell r="M2862">
            <v>336</v>
          </cell>
          <cell r="N2862">
            <v>336</v>
          </cell>
          <cell r="P2862" t="str">
            <v>Điều trị một số bệnh da bằng Fractional, Intracell</v>
          </cell>
          <cell r="Q2862">
            <v>724000</v>
          </cell>
          <cell r="R2862">
            <v>657391.30434782605</v>
          </cell>
          <cell r="S2862">
            <v>1381000</v>
          </cell>
          <cell r="T2862">
            <v>854608.69565217395</v>
          </cell>
          <cell r="U2862">
            <v>1578608.6956521738</v>
          </cell>
          <cell r="V2862">
            <v>1578600</v>
          </cell>
          <cell r="W2862">
            <v>63144.347826086952</v>
          </cell>
          <cell r="X2862">
            <v>1641753.0434782607</v>
          </cell>
        </row>
        <row r="2863">
          <cell r="E2863" t="str">
            <v>37.8D03.0327</v>
          </cell>
          <cell r="F2863" t="str">
            <v>5. DA LIỄU</v>
          </cell>
          <cell r="G2863" t="str">
            <v>5.93</v>
          </cell>
          <cell r="H2863" t="str">
            <v>Điều trị sẹo lõm bằng laser Fractional, radiofrequency</v>
          </cell>
          <cell r="I2863" t="str">
            <v>Điều trị sẹo lõm bằng laser Fractional, radiofrequency</v>
          </cell>
          <cell r="J2863" t="str">
            <v>Điều trị sẹo lõm bằng Laser Fractional, Intracell</v>
          </cell>
          <cell r="K2863" t="str">
            <v>B</v>
          </cell>
          <cell r="L2863" t="str">
            <v>TDB</v>
          </cell>
          <cell r="M2863">
            <v>336</v>
          </cell>
          <cell r="N2863">
            <v>336</v>
          </cell>
          <cell r="P2863" t="str">
            <v>Điều trị một số bệnh da bằng Fractional, Intracell</v>
          </cell>
          <cell r="Q2863">
            <v>724000</v>
          </cell>
          <cell r="R2863">
            <v>657391.30434782605</v>
          </cell>
          <cell r="S2863">
            <v>1381000</v>
          </cell>
          <cell r="T2863">
            <v>854608.69565217395</v>
          </cell>
          <cell r="U2863">
            <v>1578608.6956521738</v>
          </cell>
          <cell r="V2863">
            <v>1578600</v>
          </cell>
          <cell r="W2863">
            <v>63144.347826086952</v>
          </cell>
          <cell r="X2863">
            <v>1641753.0434782607</v>
          </cell>
        </row>
        <row r="2864">
          <cell r="E2864" t="str">
            <v>37.8D03.0328</v>
          </cell>
          <cell r="F2864" t="str">
            <v>5. DA LIỄU</v>
          </cell>
          <cell r="G2864" t="str">
            <v>5.34</v>
          </cell>
          <cell r="H2864" t="str">
            <v>Điều chứng tăng sắc tố bằng IPL</v>
          </cell>
          <cell r="I2864" t="str">
            <v>Điều chứng tăng sắc tố bằng IPL</v>
          </cell>
          <cell r="J2864" t="str">
            <v>Điều chứng tăng sắc tố bằng IPL</v>
          </cell>
          <cell r="K2864" t="str">
            <v>B</v>
          </cell>
          <cell r="L2864" t="str">
            <v>T2</v>
          </cell>
          <cell r="M2864">
            <v>337</v>
          </cell>
          <cell r="N2864">
            <v>337</v>
          </cell>
          <cell r="P2864" t="str">
            <v>Điều trị một số bệnh da bằng IPL</v>
          </cell>
          <cell r="Q2864">
            <v>338000</v>
          </cell>
          <cell r="R2864">
            <v>139304.347826087</v>
          </cell>
          <cell r="S2864">
            <v>477000</v>
          </cell>
          <cell r="T2864">
            <v>181095.65217391308</v>
          </cell>
          <cell r="U2864">
            <v>519095.65217391308</v>
          </cell>
          <cell r="V2864">
            <v>519000</v>
          </cell>
          <cell r="W2864">
            <v>20763.826086956524</v>
          </cell>
          <cell r="X2864">
            <v>539859.47826086963</v>
          </cell>
        </row>
        <row r="2865">
          <cell r="E2865" t="str">
            <v>37.8D03.0328</v>
          </cell>
          <cell r="F2865" t="str">
            <v>5. DA LIỄU</v>
          </cell>
          <cell r="G2865" t="str">
            <v>5.35</v>
          </cell>
          <cell r="H2865" t="str">
            <v>Điều trị chứng rậm lông bằng IPL</v>
          </cell>
          <cell r="I2865" t="str">
            <v>Điều trị chứng rậm lông bằng IPL</v>
          </cell>
          <cell r="J2865" t="str">
            <v>Điều trị chứng rậm lông bằng IPL</v>
          </cell>
          <cell r="K2865" t="str">
            <v>B</v>
          </cell>
          <cell r="L2865" t="str">
            <v>T2</v>
          </cell>
          <cell r="M2865">
            <v>337</v>
          </cell>
          <cell r="N2865">
            <v>337</v>
          </cell>
          <cell r="P2865" t="str">
            <v>Điều trị một số bệnh da bằng IPL</v>
          </cell>
          <cell r="Q2865">
            <v>338000</v>
          </cell>
          <cell r="R2865">
            <v>139304.347826087</v>
          </cell>
          <cell r="S2865">
            <v>477000</v>
          </cell>
          <cell r="T2865">
            <v>181095.65217391308</v>
          </cell>
          <cell r="U2865">
            <v>519095.65217391308</v>
          </cell>
          <cell r="V2865">
            <v>519000</v>
          </cell>
          <cell r="W2865">
            <v>20763.826086956524</v>
          </cell>
          <cell r="X2865">
            <v>539859.47826086963</v>
          </cell>
        </row>
        <row r="2866">
          <cell r="E2866" t="str">
            <v>37.8D03.0328</v>
          </cell>
          <cell r="F2866" t="str">
            <v>5. DA LIỄU</v>
          </cell>
          <cell r="G2866" t="str">
            <v>5.33</v>
          </cell>
          <cell r="H2866" t="str">
            <v>Điều trị giãn mạch máu bằng IPL</v>
          </cell>
          <cell r="I2866" t="str">
            <v>Điều trị giãn mạch máu bằng IPL</v>
          </cell>
          <cell r="J2866" t="str">
            <v>Điều trị giãn mạch máu bằng IPL</v>
          </cell>
          <cell r="K2866" t="str">
            <v>B</v>
          </cell>
          <cell r="L2866" t="str">
            <v>T2</v>
          </cell>
          <cell r="M2866">
            <v>337</v>
          </cell>
          <cell r="N2866">
            <v>337</v>
          </cell>
          <cell r="P2866" t="str">
            <v>Điều trị một số bệnh da bằng IPL</v>
          </cell>
          <cell r="Q2866">
            <v>338000</v>
          </cell>
          <cell r="R2866">
            <v>139304.347826087</v>
          </cell>
          <cell r="S2866">
            <v>477000</v>
          </cell>
          <cell r="T2866">
            <v>181095.65217391308</v>
          </cell>
          <cell r="U2866">
            <v>519095.65217391308</v>
          </cell>
          <cell r="V2866">
            <v>519000</v>
          </cell>
          <cell r="W2866">
            <v>20763.826086956524</v>
          </cell>
          <cell r="X2866">
            <v>539859.47826086963</v>
          </cell>
        </row>
        <row r="2867">
          <cell r="E2867" t="str">
            <v>37.8D03.0328</v>
          </cell>
          <cell r="F2867" t="str">
            <v>5. DA LIỄU</v>
          </cell>
          <cell r="G2867" t="str">
            <v>5.36</v>
          </cell>
          <cell r="H2867" t="str">
            <v>Điều trị sẹo lồi bằng IPL</v>
          </cell>
          <cell r="I2867" t="str">
            <v>Điều trị sẹo lồi bằng IPL</v>
          </cell>
          <cell r="J2867" t="str">
            <v>Điều trị sẹo lồi bằng IPL</v>
          </cell>
          <cell r="K2867" t="str">
            <v>B</v>
          </cell>
          <cell r="L2867" t="str">
            <v>T2</v>
          </cell>
          <cell r="M2867">
            <v>337</v>
          </cell>
          <cell r="N2867">
            <v>337</v>
          </cell>
          <cell r="P2867" t="str">
            <v>Điều trị một số bệnh da bằng IPL</v>
          </cell>
          <cell r="Q2867">
            <v>338000</v>
          </cell>
          <cell r="R2867">
            <v>139304.347826087</v>
          </cell>
          <cell r="S2867">
            <v>477000</v>
          </cell>
          <cell r="T2867">
            <v>181095.65217391308</v>
          </cell>
          <cell r="U2867">
            <v>519095.65217391308</v>
          </cell>
          <cell r="V2867">
            <v>519000</v>
          </cell>
          <cell r="W2867">
            <v>20763.826086956524</v>
          </cell>
          <cell r="X2867">
            <v>539859.47826086963</v>
          </cell>
        </row>
        <row r="2868">
          <cell r="E2868" t="str">
            <v>37.8D03.0328</v>
          </cell>
          <cell r="F2868" t="str">
            <v>5. DA LIỄU</v>
          </cell>
          <cell r="G2868" t="str">
            <v>5.37</v>
          </cell>
          <cell r="H2868" t="str">
            <v>Điều trị trứng cá bằng IPL</v>
          </cell>
          <cell r="I2868" t="str">
            <v>Điều trị trứng cá bằng IPL</v>
          </cell>
          <cell r="J2868" t="str">
            <v>Điều trị trứng cá bằng IPL</v>
          </cell>
          <cell r="K2868" t="str">
            <v>B</v>
          </cell>
          <cell r="L2868" t="str">
            <v>T2</v>
          </cell>
          <cell r="M2868">
            <v>337</v>
          </cell>
          <cell r="N2868">
            <v>337</v>
          </cell>
          <cell r="P2868" t="str">
            <v>Điều trị một số bệnh da bằng IPL</v>
          </cell>
          <cell r="Q2868">
            <v>338000</v>
          </cell>
          <cell r="R2868">
            <v>139304.347826087</v>
          </cell>
          <cell r="S2868">
            <v>477000</v>
          </cell>
          <cell r="T2868">
            <v>181095.65217391308</v>
          </cell>
          <cell r="U2868">
            <v>519095.65217391308</v>
          </cell>
          <cell r="V2868">
            <v>519000</v>
          </cell>
          <cell r="W2868">
            <v>20763.826086956524</v>
          </cell>
          <cell r="X2868">
            <v>539859.47826086963</v>
          </cell>
        </row>
        <row r="2869">
          <cell r="E2869" t="str">
            <v>37.8D03.0329</v>
          </cell>
          <cell r="F2869" t="str">
            <v>03. NHI KHOA</v>
          </cell>
          <cell r="G2869" t="str">
            <v>3.3041</v>
          </cell>
          <cell r="H2869" t="str">
            <v>Điều trị các thương tổn có sùi bằng đốt điện, plasma, laser, nitơ lỏng</v>
          </cell>
          <cell r="I2869" t="str">
            <v>Điều trị các thương tổn có sùi bằng đốt điện, plasma, laser, nitơ lỏng</v>
          </cell>
          <cell r="J2869" t="str">
            <v>Điều trị các thương tổn có sùi bằng đốt điện, plasma, laser, nitơ lỏng</v>
          </cell>
          <cell r="K2869" t="str">
            <v>D</v>
          </cell>
          <cell r="L2869" t="str">
            <v>T2</v>
          </cell>
          <cell r="M2869">
            <v>338</v>
          </cell>
          <cell r="N2869">
            <v>338</v>
          </cell>
          <cell r="P2869" t="str">
            <v>Điều trị một số bệnh da bằng Laser CO2, Plasma, đốt điện, ni tơ lỏng</v>
          </cell>
          <cell r="Q2869">
            <v>218000</v>
          </cell>
          <cell r="R2869">
            <v>139304.347826087</v>
          </cell>
          <cell r="S2869">
            <v>357000</v>
          </cell>
          <cell r="T2869">
            <v>181095.65217391308</v>
          </cell>
          <cell r="U2869">
            <v>399095.65217391308</v>
          </cell>
          <cell r="V2869">
            <v>399000</v>
          </cell>
          <cell r="W2869">
            <v>15963.826086956524</v>
          </cell>
          <cell r="X2869">
            <v>415059.47826086963</v>
          </cell>
        </row>
        <row r="2870">
          <cell r="E2870" t="str">
            <v>37.8D03.0329</v>
          </cell>
          <cell r="F2870" t="str">
            <v>03. NHI KHOA</v>
          </cell>
          <cell r="G2870" t="str">
            <v>3.3046</v>
          </cell>
          <cell r="H2870" t="str">
            <v>Điều trị chai chân bằng đốt điện, plasma, laser, nitơ lỏng</v>
          </cell>
          <cell r="I2870" t="str">
            <v>Điều trị chai chân bằng đốt điện, plasma, laser, nitơ lỏng</v>
          </cell>
          <cell r="J2870" t="str">
            <v>Điều trị chai chân bằng đốt điện, plasma, laser, nitơ lỏng</v>
          </cell>
          <cell r="K2870" t="str">
            <v>D</v>
          </cell>
          <cell r="L2870" t="str">
            <v>T2</v>
          </cell>
          <cell r="M2870">
            <v>338</v>
          </cell>
          <cell r="N2870">
            <v>338</v>
          </cell>
          <cell r="P2870" t="str">
            <v>Điều trị một số bệnh da bằng Laser CO2, Plasma, đốt điện, ni tơ lỏng</v>
          </cell>
          <cell r="Q2870">
            <v>218000</v>
          </cell>
          <cell r="R2870">
            <v>139304.347826087</v>
          </cell>
          <cell r="S2870">
            <v>357000</v>
          </cell>
          <cell r="T2870">
            <v>181095.65217391308</v>
          </cell>
          <cell r="U2870">
            <v>399095.65217391308</v>
          </cell>
          <cell r="V2870">
            <v>399000</v>
          </cell>
          <cell r="W2870">
            <v>15963.826086956524</v>
          </cell>
          <cell r="X2870">
            <v>415059.47826086963</v>
          </cell>
        </row>
        <row r="2871">
          <cell r="E2871" t="str">
            <v>37.8D03.0329</v>
          </cell>
          <cell r="F2871" t="str">
            <v>03. NHI KHOA</v>
          </cell>
          <cell r="G2871" t="str">
            <v>3.3037</v>
          </cell>
          <cell r="H2871" t="str">
            <v>Điều trị chứng dày sừng bằng đốt điện, plasma, laser, nitơ lỏng, gọt cắt bỏ</v>
          </cell>
          <cell r="I2871" t="str">
            <v>Điều trị chứng dày sừng bằng đốt điện, plasma, laser, nitơ lỏng, gọt cắt bỏ</v>
          </cell>
          <cell r="J2871" t="str">
            <v>Điều trị chứng dày sừng bằng đốt điện, plasma, laser, nitơ lỏng, gọt cắt bỏ</v>
          </cell>
          <cell r="K2871" t="str">
            <v>D</v>
          </cell>
          <cell r="L2871" t="str">
            <v>T2</v>
          </cell>
          <cell r="M2871">
            <v>338</v>
          </cell>
          <cell r="N2871">
            <v>338</v>
          </cell>
          <cell r="P2871" t="str">
            <v>Điều trị một số bệnh da bằng Laser CO2, Plasma, đốt điện, ni tơ lỏng</v>
          </cell>
          <cell r="Q2871">
            <v>218000</v>
          </cell>
          <cell r="R2871">
            <v>139304.347826087</v>
          </cell>
          <cell r="S2871">
            <v>357000</v>
          </cell>
          <cell r="T2871">
            <v>181095.65217391308</v>
          </cell>
          <cell r="U2871">
            <v>399095.65217391308</v>
          </cell>
          <cell r="V2871">
            <v>399000</v>
          </cell>
          <cell r="W2871">
            <v>15963.826086956524</v>
          </cell>
          <cell r="X2871">
            <v>415059.47826086963</v>
          </cell>
        </row>
        <row r="2872">
          <cell r="E2872" t="str">
            <v>37.8D03.0329</v>
          </cell>
          <cell r="F2872" t="str">
            <v>03. NHI KHOA</v>
          </cell>
          <cell r="G2872" t="str">
            <v>3.3038</v>
          </cell>
          <cell r="H2872" t="str">
            <v>Điều trị dày sừng da dầu, ánh sáng bằng đốt điện, plasma, laser, nitơ lỏng</v>
          </cell>
          <cell r="I2872" t="str">
            <v>Điều trị dày sừng da dầu, ánh sáng bằng đốt điện, plasma, laser, nitơ lỏng</v>
          </cell>
          <cell r="J2872" t="str">
            <v>Điều trị dày sừng da dầu, ánh sáng bằng đốt điện, plasma, laser, nitơ lỏng</v>
          </cell>
          <cell r="K2872" t="str">
            <v>D</v>
          </cell>
          <cell r="L2872" t="str">
            <v>T2</v>
          </cell>
          <cell r="M2872">
            <v>338</v>
          </cell>
          <cell r="N2872">
            <v>338</v>
          </cell>
          <cell r="P2872" t="str">
            <v>Điều trị một số bệnh da bằng Laser CO2, Plasma, đốt điện, ni tơ lỏng</v>
          </cell>
          <cell r="Q2872">
            <v>218000</v>
          </cell>
          <cell r="R2872">
            <v>139304.347826087</v>
          </cell>
          <cell r="S2872">
            <v>357000</v>
          </cell>
          <cell r="T2872">
            <v>181095.65217391308</v>
          </cell>
          <cell r="U2872">
            <v>399095.65217391308</v>
          </cell>
          <cell r="V2872">
            <v>399000</v>
          </cell>
          <cell r="W2872">
            <v>15963.826086956524</v>
          </cell>
          <cell r="X2872">
            <v>415059.47826086963</v>
          </cell>
        </row>
        <row r="2873">
          <cell r="E2873" t="str">
            <v>37.8D03.0329</v>
          </cell>
          <cell r="F2873" t="str">
            <v>03. NHI KHOA</v>
          </cell>
          <cell r="G2873" t="str">
            <v>3.3035</v>
          </cell>
          <cell r="H2873" t="str">
            <v>Điều trị hạt cơm bằng đốt điện, plasma, laser, nitơ lỏng</v>
          </cell>
          <cell r="I2873" t="str">
            <v>Điều trị hạt cơm bằng đốt điện, plasma, laser, nitơ lỏng</v>
          </cell>
          <cell r="J2873" t="str">
            <v>Điều trị hạt cơm bằng đốt điện, plasma, laser, nitơ lỏng</v>
          </cell>
          <cell r="K2873" t="str">
            <v>D</v>
          </cell>
          <cell r="L2873" t="str">
            <v>T3</v>
          </cell>
          <cell r="M2873">
            <v>338</v>
          </cell>
          <cell r="N2873">
            <v>338</v>
          </cell>
          <cell r="P2873" t="str">
            <v>Điều trị một số bệnh da bằng Laser CO2, Plasma, đốt điện, ni tơ lỏng</v>
          </cell>
          <cell r="Q2873">
            <v>218000</v>
          </cell>
          <cell r="R2873">
            <v>139304.347826087</v>
          </cell>
          <cell r="S2873">
            <v>357000</v>
          </cell>
          <cell r="T2873">
            <v>181095.65217391308</v>
          </cell>
          <cell r="U2873">
            <v>399095.65217391308</v>
          </cell>
          <cell r="V2873">
            <v>399000</v>
          </cell>
          <cell r="W2873">
            <v>15963.826086956524</v>
          </cell>
          <cell r="X2873">
            <v>415059.47826086963</v>
          </cell>
        </row>
        <row r="2874">
          <cell r="E2874" t="str">
            <v>37.8D03.0329</v>
          </cell>
          <cell r="F2874" t="str">
            <v>03. NHI KHOA</v>
          </cell>
          <cell r="G2874" t="str">
            <v>3.3036</v>
          </cell>
          <cell r="H2874" t="str">
            <v>Điều trị hạt cơm phẳng bằng đốt điện, plasma, laser, nitơ lỏng</v>
          </cell>
          <cell r="I2874" t="str">
            <v>Điều trị hạt cơm phẳng bằng đốt điện, plasma, laser, nitơ lỏng</v>
          </cell>
          <cell r="J2874" t="str">
            <v>Điều trị hạt cơm phẳng bằng đốt điện, plasma, laser, nitơ lỏng</v>
          </cell>
          <cell r="K2874" t="str">
            <v>D</v>
          </cell>
          <cell r="L2874" t="str">
            <v>T3</v>
          </cell>
          <cell r="M2874">
            <v>338</v>
          </cell>
          <cell r="N2874">
            <v>338</v>
          </cell>
          <cell r="P2874" t="str">
            <v>Điều trị một số bệnh da bằng Laser CO2, Plasma, đốt điện, ni tơ lỏng</v>
          </cell>
          <cell r="Q2874">
            <v>218000</v>
          </cell>
          <cell r="R2874">
            <v>139304.347826087</v>
          </cell>
          <cell r="S2874">
            <v>357000</v>
          </cell>
          <cell r="T2874">
            <v>181095.65217391308</v>
          </cell>
          <cell r="U2874">
            <v>399095.65217391308</v>
          </cell>
          <cell r="V2874">
            <v>399000</v>
          </cell>
          <cell r="W2874">
            <v>15963.826086956524</v>
          </cell>
          <cell r="X2874">
            <v>415059.47826086963</v>
          </cell>
        </row>
        <row r="2875">
          <cell r="E2875" t="str">
            <v>37.8D03.0329</v>
          </cell>
          <cell r="F2875" t="str">
            <v>03. NHI KHOA</v>
          </cell>
          <cell r="G2875" t="str">
            <v>3.3045</v>
          </cell>
          <cell r="H2875" t="str">
            <v>Điều trị mắt cá chân bằng đốt điện, plasma, laser, nitơ lỏng</v>
          </cell>
          <cell r="I2875" t="str">
            <v>Điều trị mắt cá chân bằng đốt điện, plasma, laser, nitơ lỏng</v>
          </cell>
          <cell r="J2875" t="str">
            <v>Điều trị mắt cá chân bằng đốt điện, plasma, laser, nitơ lỏng</v>
          </cell>
          <cell r="K2875" t="str">
            <v>D</v>
          </cell>
          <cell r="L2875" t="str">
            <v>T2</v>
          </cell>
          <cell r="M2875">
            <v>338</v>
          </cell>
          <cell r="N2875">
            <v>338</v>
          </cell>
          <cell r="P2875" t="str">
            <v>Điều trị một số bệnh da bằng Laser CO2, Plasma, đốt điện, ni tơ lỏng</v>
          </cell>
          <cell r="Q2875">
            <v>218000</v>
          </cell>
          <cell r="R2875">
            <v>139304.347826087</v>
          </cell>
          <cell r="S2875">
            <v>357000</v>
          </cell>
          <cell r="T2875">
            <v>181095.65217391308</v>
          </cell>
          <cell r="U2875">
            <v>399095.65217391308</v>
          </cell>
          <cell r="V2875">
            <v>399000</v>
          </cell>
          <cell r="W2875">
            <v>15963.826086956524</v>
          </cell>
          <cell r="X2875">
            <v>415059.47826086963</v>
          </cell>
        </row>
        <row r="2876">
          <cell r="E2876" t="str">
            <v>37.8D03.0329</v>
          </cell>
          <cell r="F2876" t="str">
            <v>03. NHI KHOA</v>
          </cell>
          <cell r="G2876" t="str">
            <v>3.3047</v>
          </cell>
          <cell r="H2876" t="str">
            <v>Điều trị sẩn cục bằng đốt điện, plasma, laser, nitơ lỏng</v>
          </cell>
          <cell r="I2876" t="str">
            <v>Điều trị sẩn cục bằng đốt điện, plasma, laser, nitơ lỏng</v>
          </cell>
          <cell r="J2876" t="str">
            <v>Điều trị sẩn cục bằng đốt điện, plasma, laser, nitơ lỏng</v>
          </cell>
          <cell r="K2876" t="str">
            <v>D</v>
          </cell>
          <cell r="L2876" t="str">
            <v>T2</v>
          </cell>
          <cell r="M2876">
            <v>338</v>
          </cell>
          <cell r="N2876">
            <v>338</v>
          </cell>
          <cell r="P2876" t="str">
            <v>Điều trị một số bệnh da bằng Laser CO2, Plasma, đốt điện, ni tơ lỏng</v>
          </cell>
          <cell r="Q2876">
            <v>218000</v>
          </cell>
          <cell r="R2876">
            <v>139304.347826087</v>
          </cell>
          <cell r="S2876">
            <v>357000</v>
          </cell>
          <cell r="T2876">
            <v>181095.65217391308</v>
          </cell>
          <cell r="U2876">
            <v>399095.65217391308</v>
          </cell>
          <cell r="V2876">
            <v>399000</v>
          </cell>
          <cell r="W2876">
            <v>15963.826086956524</v>
          </cell>
          <cell r="X2876">
            <v>415059.47826086963</v>
          </cell>
        </row>
        <row r="2877">
          <cell r="E2877" t="str">
            <v>37.8D03.0329</v>
          </cell>
          <cell r="F2877" t="str">
            <v>03. NHI KHOA</v>
          </cell>
          <cell r="G2877" t="str">
            <v>3.3043</v>
          </cell>
          <cell r="H2877" t="str">
            <v>Điều trị sùi mào gà ở nam giới bằng đốt điện, plasma, laser, nitơ lỏng</v>
          </cell>
          <cell r="I2877" t="str">
            <v>Điều trị sùi mào gà ở nam giới bằng đốt điện, plasma, laser, nitơ lỏng</v>
          </cell>
          <cell r="J2877" t="str">
            <v>Điều trị sùi mào gà ở nam giới bằng đốt điện, plasma, laser, nitơ lỏng</v>
          </cell>
          <cell r="K2877" t="str">
            <v>D</v>
          </cell>
          <cell r="L2877" t="str">
            <v>T2</v>
          </cell>
          <cell r="M2877">
            <v>338</v>
          </cell>
          <cell r="N2877">
            <v>338</v>
          </cell>
          <cell r="P2877" t="str">
            <v>Điều trị một số bệnh da bằng Laser CO2, Plasma, đốt điện, ni tơ lỏng</v>
          </cell>
          <cell r="Q2877">
            <v>218000</v>
          </cell>
          <cell r="R2877">
            <v>139304.347826087</v>
          </cell>
          <cell r="S2877">
            <v>357000</v>
          </cell>
          <cell r="T2877">
            <v>181095.65217391308</v>
          </cell>
          <cell r="U2877">
            <v>399095.65217391308</v>
          </cell>
          <cell r="V2877">
            <v>399000</v>
          </cell>
          <cell r="W2877">
            <v>15963.826086956524</v>
          </cell>
          <cell r="X2877">
            <v>415059.47826086963</v>
          </cell>
        </row>
        <row r="2878">
          <cell r="E2878" t="str">
            <v>37.8D03.0329</v>
          </cell>
          <cell r="F2878" t="str">
            <v>03. NHI KHOA</v>
          </cell>
          <cell r="G2878" t="str">
            <v>3.3042</v>
          </cell>
          <cell r="H2878" t="str">
            <v>Điều trị sùi mào gà ở phụ nữ bằng đốt điện, plasma, laser, nitơ lỏng</v>
          </cell>
          <cell r="I2878" t="str">
            <v>Điều trị sùi mào gà ở phụ nữ bằng đốt điện, plasma, laser, nitơ lỏng</v>
          </cell>
          <cell r="J2878" t="str">
            <v>Điều trị sùi mào gà ở phụ nữ bằng đốt điện, plasma, laser, nitơ lỏng</v>
          </cell>
          <cell r="K2878" t="str">
            <v>D</v>
          </cell>
          <cell r="L2878" t="str">
            <v>T2</v>
          </cell>
          <cell r="M2878">
            <v>338</v>
          </cell>
          <cell r="N2878">
            <v>338</v>
          </cell>
          <cell r="P2878" t="str">
            <v>Điều trị một số bệnh da bằng Laser CO2, Plasma, đốt điện, ni tơ lỏng</v>
          </cell>
          <cell r="Q2878">
            <v>218000</v>
          </cell>
          <cell r="R2878">
            <v>139304.347826087</v>
          </cell>
          <cell r="S2878">
            <v>357000</v>
          </cell>
          <cell r="T2878">
            <v>181095.65217391308</v>
          </cell>
          <cell r="U2878">
            <v>399095.65217391308</v>
          </cell>
          <cell r="V2878">
            <v>399000</v>
          </cell>
          <cell r="W2878">
            <v>15963.826086956524</v>
          </cell>
          <cell r="X2878">
            <v>415059.47826086963</v>
          </cell>
        </row>
        <row r="2879">
          <cell r="E2879" t="str">
            <v>37.8D03.0329</v>
          </cell>
          <cell r="F2879" t="str">
            <v>03. NHI KHOA</v>
          </cell>
          <cell r="G2879" t="str">
            <v>3.3039</v>
          </cell>
          <cell r="H2879" t="str">
            <v>Điều trị u mềm lây bằng đốt điện, plasma, laser, nitơ lỏng</v>
          </cell>
          <cell r="I2879" t="str">
            <v>Điều trị u mềm lây bằng đốt điện, plasma, laser, nitơ lỏng</v>
          </cell>
          <cell r="J2879" t="str">
            <v>Điều trị u mềm lây bằng đốt điện, plasma, laser, nitơ lỏng</v>
          </cell>
          <cell r="K2879" t="str">
            <v>D</v>
          </cell>
          <cell r="L2879" t="str">
            <v>T2</v>
          </cell>
          <cell r="M2879">
            <v>338</v>
          </cell>
          <cell r="N2879">
            <v>338</v>
          </cell>
          <cell r="P2879" t="str">
            <v>Điều trị một số bệnh da bằng Laser CO2, Plasma, đốt điện, ni tơ lỏng</v>
          </cell>
          <cell r="Q2879">
            <v>218000</v>
          </cell>
          <cell r="R2879">
            <v>139304.347826087</v>
          </cell>
          <cell r="S2879">
            <v>357000</v>
          </cell>
          <cell r="T2879">
            <v>181095.65217391308</v>
          </cell>
          <cell r="U2879">
            <v>399095.65217391308</v>
          </cell>
          <cell r="V2879">
            <v>399000</v>
          </cell>
          <cell r="W2879">
            <v>15963.826086956524</v>
          </cell>
          <cell r="X2879">
            <v>415059.47826086963</v>
          </cell>
        </row>
        <row r="2880">
          <cell r="E2880" t="str">
            <v>37.8D03.0329</v>
          </cell>
          <cell r="F2880" t="str">
            <v>03. NHI KHOA</v>
          </cell>
          <cell r="G2880" t="str">
            <v>3.3040</v>
          </cell>
          <cell r="H2880" t="str">
            <v>Điều trị u nhú, u mềm treo bằng đốt điện, plasma, laser, nitơ lỏng</v>
          </cell>
          <cell r="I2880" t="str">
            <v>Điều trị u nhú, u mềm treo bằng đốt điện, plasma, laser, nitơ lỏng</v>
          </cell>
          <cell r="J2880" t="str">
            <v>Điều trị u nhú, u mềm treo bằng đốt điện, plasma, laser, nitơ lỏng</v>
          </cell>
          <cell r="K2880" t="str">
            <v>D</v>
          </cell>
          <cell r="L2880" t="str">
            <v>T2</v>
          </cell>
          <cell r="M2880">
            <v>338</v>
          </cell>
          <cell r="N2880">
            <v>338</v>
          </cell>
          <cell r="P2880" t="str">
            <v>Điều trị một số bệnh da bằng Laser CO2, Plasma, đốt điện, ni tơ lỏng</v>
          </cell>
          <cell r="Q2880">
            <v>218000</v>
          </cell>
          <cell r="R2880">
            <v>139304.347826087</v>
          </cell>
          <cell r="S2880">
            <v>357000</v>
          </cell>
          <cell r="T2880">
            <v>181095.65217391308</v>
          </cell>
          <cell r="U2880">
            <v>399095.65217391308</v>
          </cell>
          <cell r="V2880">
            <v>399000</v>
          </cell>
          <cell r="W2880">
            <v>15963.826086956524</v>
          </cell>
          <cell r="X2880">
            <v>415059.47826086963</v>
          </cell>
        </row>
        <row r="2881">
          <cell r="E2881" t="str">
            <v>37.8D03.0329</v>
          </cell>
          <cell r="F2881" t="str">
            <v>03. NHI KHOA</v>
          </cell>
          <cell r="G2881" t="str">
            <v>3.3044</v>
          </cell>
          <cell r="H2881" t="str">
            <v>Điều trị u ống tuyến mồ hôi bằng đốt điện, plasma, laser, nitơ lỏng</v>
          </cell>
          <cell r="I2881" t="str">
            <v>Điều trị u ống tuyến mồ hôi bằng đốt điện, plasma, laser, nitơ lỏng</v>
          </cell>
          <cell r="J2881" t="str">
            <v>Điều trị u ống tuyến mồ hôi bằng đốt điện, plasma, laser, nitơ lỏng</v>
          </cell>
          <cell r="K2881" t="str">
            <v>D</v>
          </cell>
          <cell r="L2881" t="str">
            <v>T2</v>
          </cell>
          <cell r="M2881">
            <v>338</v>
          </cell>
          <cell r="N2881">
            <v>338</v>
          </cell>
          <cell r="P2881" t="str">
            <v>Điều trị một số bệnh da bằng Laser CO2, Plasma, đốt điện, ni tơ lỏng</v>
          </cell>
          <cell r="Q2881">
            <v>218000</v>
          </cell>
          <cell r="R2881">
            <v>139304.347826087</v>
          </cell>
          <cell r="S2881">
            <v>357000</v>
          </cell>
          <cell r="T2881">
            <v>181095.65217391308</v>
          </cell>
          <cell r="U2881">
            <v>399095.65217391308</v>
          </cell>
          <cell r="V2881">
            <v>399000</v>
          </cell>
          <cell r="W2881">
            <v>15963.826086956524</v>
          </cell>
          <cell r="X2881">
            <v>415059.47826086963</v>
          </cell>
        </row>
        <row r="2882">
          <cell r="E2882" t="str">
            <v>37.8D03.0329</v>
          </cell>
          <cell r="F2882" t="str">
            <v>5. DA LIỄU</v>
          </cell>
          <cell r="G2882" t="str">
            <v>5.50</v>
          </cell>
          <cell r="H2882" t="str">
            <v>Điều trị bớt sùi bằng đốt điện</v>
          </cell>
          <cell r="I2882" t="str">
            <v>Điều trị bớt sùi bằng đốt điện</v>
          </cell>
          <cell r="J2882" t="str">
            <v>Điều trị bớt sùi bằng đốt điện</v>
          </cell>
          <cell r="K2882" t="str">
            <v>C</v>
          </cell>
          <cell r="L2882" t="str">
            <v>T2</v>
          </cell>
          <cell r="M2882">
            <v>338</v>
          </cell>
          <cell r="N2882">
            <v>338</v>
          </cell>
          <cell r="P2882" t="str">
            <v>Điều trị một số bệnh da bằng Laser CO2, Plasma, đốt điện, ni tơ lỏng</v>
          </cell>
          <cell r="Q2882">
            <v>218000</v>
          </cell>
          <cell r="R2882">
            <v>139304.347826087</v>
          </cell>
          <cell r="S2882">
            <v>357000</v>
          </cell>
          <cell r="T2882">
            <v>181095.65217391308</v>
          </cell>
          <cell r="U2882">
            <v>399095.65217391308</v>
          </cell>
          <cell r="V2882">
            <v>399000</v>
          </cell>
          <cell r="W2882">
            <v>15963.826086956524</v>
          </cell>
          <cell r="X2882">
            <v>415059.47826086963</v>
          </cell>
        </row>
        <row r="2883">
          <cell r="E2883" t="str">
            <v>37.8D03.0329</v>
          </cell>
          <cell r="F2883" t="str">
            <v>5. DA LIỄU</v>
          </cell>
          <cell r="G2883" t="str">
            <v>5.11</v>
          </cell>
          <cell r="H2883" t="str">
            <v>Điều trị bớt sùi bằng laser CO2</v>
          </cell>
          <cell r="I2883" t="str">
            <v>Điều trị bớt sùi bằng laser CO2</v>
          </cell>
          <cell r="J2883" t="str">
            <v>Điều trị bớt sùi bằng Laser CO2</v>
          </cell>
          <cell r="K2883" t="str">
            <v>B</v>
          </cell>
          <cell r="L2883" t="str">
            <v>T2</v>
          </cell>
          <cell r="M2883">
            <v>338</v>
          </cell>
          <cell r="N2883">
            <v>338</v>
          </cell>
          <cell r="P2883" t="str">
            <v>Điều trị một số bệnh da bằng Laser CO2, Plasma, đốt điện, ni tơ lỏng</v>
          </cell>
          <cell r="Q2883">
            <v>218000</v>
          </cell>
          <cell r="R2883">
            <v>139304.347826087</v>
          </cell>
          <cell r="S2883">
            <v>357000</v>
          </cell>
          <cell r="T2883">
            <v>181095.65217391308</v>
          </cell>
          <cell r="U2883">
            <v>399095.65217391308</v>
          </cell>
          <cell r="V2883">
            <v>399000</v>
          </cell>
          <cell r="W2883">
            <v>15963.826086956524</v>
          </cell>
          <cell r="X2883">
            <v>415059.47826086963</v>
          </cell>
        </row>
        <row r="2884">
          <cell r="E2884" t="str">
            <v>37.8D03.0329</v>
          </cell>
          <cell r="F2884" t="str">
            <v>5. DA LIỄU</v>
          </cell>
          <cell r="G2884" t="str">
            <v>5.18</v>
          </cell>
          <cell r="H2884" t="str">
            <v>Điều trị bớt sùi bằng Plasma</v>
          </cell>
          <cell r="I2884" t="str">
            <v>Điều trị bớt sùi bằng Plasma</v>
          </cell>
          <cell r="J2884" t="str">
            <v>Điều trị bớt sùi bằng Plasma</v>
          </cell>
          <cell r="K2884" t="str">
            <v>B</v>
          </cell>
          <cell r="L2884" t="str">
            <v>T2</v>
          </cell>
          <cell r="M2884">
            <v>338</v>
          </cell>
          <cell r="N2884">
            <v>338</v>
          </cell>
          <cell r="P2884" t="str">
            <v>Điều trị một số bệnh da bằng Laser CO2, Plasma, đốt điện, ni tơ lỏng</v>
          </cell>
          <cell r="Q2884">
            <v>218000</v>
          </cell>
          <cell r="R2884">
            <v>139304.347826087</v>
          </cell>
          <cell r="S2884">
            <v>357000</v>
          </cell>
          <cell r="T2884">
            <v>181095.65217391308</v>
          </cell>
          <cell r="U2884">
            <v>399095.65217391308</v>
          </cell>
          <cell r="V2884">
            <v>399000</v>
          </cell>
          <cell r="W2884">
            <v>15963.826086956524</v>
          </cell>
          <cell r="X2884">
            <v>415059.47826086963</v>
          </cell>
        </row>
        <row r="2885">
          <cell r="E2885" t="str">
            <v>37.8D03.0329</v>
          </cell>
          <cell r="F2885" t="str">
            <v>5. DA LIỄU</v>
          </cell>
          <cell r="G2885" t="str">
            <v>5.48</v>
          </cell>
          <cell r="H2885" t="str">
            <v>Điều trị dày sừng ánh nắng bằng đốt điện</v>
          </cell>
          <cell r="I2885" t="str">
            <v>Điều trị dày sừng ánh nắng bằng đốt điện</v>
          </cell>
          <cell r="J2885" t="str">
            <v>Điều trị dày sừng ánh nắng bằng đốt điện</v>
          </cell>
          <cell r="K2885" t="str">
            <v>C</v>
          </cell>
          <cell r="L2885" t="str">
            <v>T2</v>
          </cell>
          <cell r="M2885">
            <v>338</v>
          </cell>
          <cell r="N2885">
            <v>338</v>
          </cell>
          <cell r="P2885" t="str">
            <v>Điều trị một số bệnh da bằng Laser CO2, Plasma, đốt điện, ni tơ lỏng</v>
          </cell>
          <cell r="Q2885">
            <v>218000</v>
          </cell>
          <cell r="R2885">
            <v>139304.347826087</v>
          </cell>
          <cell r="S2885">
            <v>357000</v>
          </cell>
          <cell r="T2885">
            <v>181095.65217391308</v>
          </cell>
          <cell r="U2885">
            <v>399095.65217391308</v>
          </cell>
          <cell r="V2885">
            <v>399000</v>
          </cell>
          <cell r="W2885">
            <v>15963.826086956524</v>
          </cell>
          <cell r="X2885">
            <v>415059.47826086963</v>
          </cell>
        </row>
        <row r="2886">
          <cell r="E2886" t="str">
            <v>37.8D03.0329</v>
          </cell>
          <cell r="F2886" t="str">
            <v>5. DA LIỄU</v>
          </cell>
          <cell r="G2886" t="str">
            <v>5.9</v>
          </cell>
          <cell r="H2886" t="str">
            <v>Điều trị dày sừng ánh nắng bằng laser CO2</v>
          </cell>
          <cell r="I2886" t="str">
            <v>Điều trị dày sừng ánh nắng bằng laser CO2</v>
          </cell>
          <cell r="J2886" t="str">
            <v>Điều trị dày sừng ánh nắng bằng Laser CO2</v>
          </cell>
          <cell r="K2886" t="str">
            <v>B</v>
          </cell>
          <cell r="L2886" t="str">
            <v>T2</v>
          </cell>
          <cell r="M2886">
            <v>338</v>
          </cell>
          <cell r="N2886">
            <v>338</v>
          </cell>
          <cell r="P2886" t="str">
            <v>Điều trị một số bệnh da bằng Laser CO2, Plasma, đốt điện, ni tơ lỏng</v>
          </cell>
          <cell r="Q2886">
            <v>218000</v>
          </cell>
          <cell r="R2886">
            <v>139304.347826087</v>
          </cell>
          <cell r="S2886">
            <v>357000</v>
          </cell>
          <cell r="T2886">
            <v>181095.65217391308</v>
          </cell>
          <cell r="U2886">
            <v>399095.65217391308</v>
          </cell>
          <cell r="V2886">
            <v>399000</v>
          </cell>
          <cell r="W2886">
            <v>15963.826086956524</v>
          </cell>
          <cell r="X2886">
            <v>415059.47826086963</v>
          </cell>
        </row>
        <row r="2887">
          <cell r="E2887" t="str">
            <v>37.8D03.0329</v>
          </cell>
          <cell r="F2887" t="str">
            <v>5. DA LIỄU</v>
          </cell>
          <cell r="G2887" t="str">
            <v>5.16</v>
          </cell>
          <cell r="H2887" t="str">
            <v>Điều trị dày sừng ánh nắng bằng Plasma</v>
          </cell>
          <cell r="I2887" t="str">
            <v>Điều trị dày sừng ánh nắng bằng Plasma</v>
          </cell>
          <cell r="J2887" t="str">
            <v>Điều trị dày sừng ánh nắng bằng Plasma</v>
          </cell>
          <cell r="K2887" t="str">
            <v>B</v>
          </cell>
          <cell r="L2887" t="str">
            <v>T2</v>
          </cell>
          <cell r="M2887">
            <v>338</v>
          </cell>
          <cell r="N2887">
            <v>338</v>
          </cell>
          <cell r="P2887" t="str">
            <v>Điều trị một số bệnh da bằng Laser CO2, Plasma, đốt điện, ni tơ lỏng</v>
          </cell>
          <cell r="Q2887">
            <v>218000</v>
          </cell>
          <cell r="R2887">
            <v>139304.347826087</v>
          </cell>
          <cell r="S2887">
            <v>357000</v>
          </cell>
          <cell r="T2887">
            <v>181095.65217391308</v>
          </cell>
          <cell r="U2887">
            <v>399095.65217391308</v>
          </cell>
          <cell r="V2887">
            <v>399000</v>
          </cell>
          <cell r="W2887">
            <v>15963.826086956524</v>
          </cell>
          <cell r="X2887">
            <v>415059.47826086963</v>
          </cell>
        </row>
        <row r="2888">
          <cell r="E2888" t="str">
            <v>37.8D03.0329</v>
          </cell>
          <cell r="F2888" t="str">
            <v>5. DA LIỄU</v>
          </cell>
          <cell r="G2888" t="str">
            <v>5.47</v>
          </cell>
          <cell r="H2888" t="str">
            <v>Điều trị dày sừng da dầu bằng đốt điện</v>
          </cell>
          <cell r="I2888" t="str">
            <v>Điều trị dày sừng da dầu bằng đốt điện</v>
          </cell>
          <cell r="J2888" t="str">
            <v>Điều trị dày sừng da dầu bằng đốt điện</v>
          </cell>
          <cell r="K2888" t="str">
            <v>C</v>
          </cell>
          <cell r="L2888" t="str">
            <v>T2</v>
          </cell>
          <cell r="M2888">
            <v>338</v>
          </cell>
          <cell r="N2888">
            <v>338</v>
          </cell>
          <cell r="P2888" t="str">
            <v>Điều trị một số bệnh da bằng Laser CO2, Plasma, đốt điện, ni tơ lỏng</v>
          </cell>
          <cell r="Q2888">
            <v>218000</v>
          </cell>
          <cell r="R2888">
            <v>139304.347826087</v>
          </cell>
          <cell r="S2888">
            <v>357000</v>
          </cell>
          <cell r="T2888">
            <v>181095.65217391308</v>
          </cell>
          <cell r="U2888">
            <v>399095.65217391308</v>
          </cell>
          <cell r="V2888">
            <v>399000</v>
          </cell>
          <cell r="W2888">
            <v>15963.826086956524</v>
          </cell>
          <cell r="X2888">
            <v>415059.47826086963</v>
          </cell>
        </row>
        <row r="2889">
          <cell r="E2889" t="str">
            <v>37.8D03.0329</v>
          </cell>
          <cell r="F2889" t="str">
            <v>5. DA LIỄU</v>
          </cell>
          <cell r="G2889" t="str">
            <v>5.8</v>
          </cell>
          <cell r="H2889" t="str">
            <v>Điều trị dày sừng da dầu bằng laser CO2</v>
          </cell>
          <cell r="I2889" t="str">
            <v>Điều trị dày sừng da dầu bằng laser CO2</v>
          </cell>
          <cell r="J2889" t="str">
            <v>Điều trị dày sừng da dầu bằng Laser CO2</v>
          </cell>
          <cell r="K2889" t="str">
            <v>B</v>
          </cell>
          <cell r="L2889" t="str">
            <v>T2</v>
          </cell>
          <cell r="M2889">
            <v>338</v>
          </cell>
          <cell r="N2889">
            <v>338</v>
          </cell>
          <cell r="P2889" t="str">
            <v>Điều trị một số bệnh da bằng Laser CO2, Plasma, đốt điện, ni tơ lỏng</v>
          </cell>
          <cell r="Q2889">
            <v>218000</v>
          </cell>
          <cell r="R2889">
            <v>139304.347826087</v>
          </cell>
          <cell r="S2889">
            <v>357000</v>
          </cell>
          <cell r="T2889">
            <v>181095.65217391308</v>
          </cell>
          <cell r="U2889">
            <v>399095.65217391308</v>
          </cell>
          <cell r="V2889">
            <v>399000</v>
          </cell>
          <cell r="W2889">
            <v>15963.826086956524</v>
          </cell>
          <cell r="X2889">
            <v>415059.47826086963</v>
          </cell>
        </row>
        <row r="2890">
          <cell r="E2890" t="str">
            <v>37.8D03.0329</v>
          </cell>
          <cell r="F2890" t="str">
            <v>5. DA LIỄU</v>
          </cell>
          <cell r="G2890" t="str">
            <v>5.15</v>
          </cell>
          <cell r="H2890" t="str">
            <v>Điều trị dày sừng da dầu bằng Plasma</v>
          </cell>
          <cell r="I2890" t="str">
            <v>Điều trị dày sừng da dầu bằng Plasma</v>
          </cell>
          <cell r="J2890" t="str">
            <v>Điều trị dày sừng da dầu bằng Plasma</v>
          </cell>
          <cell r="K2890" t="str">
            <v>B</v>
          </cell>
          <cell r="L2890" t="str">
            <v>T2</v>
          </cell>
          <cell r="M2890">
            <v>338</v>
          </cell>
          <cell r="N2890">
            <v>338</v>
          </cell>
          <cell r="P2890" t="str">
            <v>Điều trị một số bệnh da bằng Laser CO2, Plasma, đốt điện, ni tơ lỏng</v>
          </cell>
          <cell r="Q2890">
            <v>218000</v>
          </cell>
          <cell r="R2890">
            <v>139304.347826087</v>
          </cell>
          <cell r="S2890">
            <v>357000</v>
          </cell>
          <cell r="T2890">
            <v>181095.65217391308</v>
          </cell>
          <cell r="U2890">
            <v>399095.65217391308</v>
          </cell>
          <cell r="V2890">
            <v>399000</v>
          </cell>
          <cell r="W2890">
            <v>15963.826086956524</v>
          </cell>
          <cell r="X2890">
            <v>415059.47826086963</v>
          </cell>
        </row>
        <row r="2891">
          <cell r="E2891" t="str">
            <v>37.8D03.0329</v>
          </cell>
          <cell r="F2891" t="str">
            <v>5. DA LIỄU</v>
          </cell>
          <cell r="G2891" t="str">
            <v>5.45</v>
          </cell>
          <cell r="H2891" t="str">
            <v>Điều trị hạt cơm bằng đốt điện</v>
          </cell>
          <cell r="I2891" t="str">
            <v>Điều trị hạt cơm bằng đốt điện</v>
          </cell>
          <cell r="J2891" t="str">
            <v>Điều trị hạt cơm bằng đốt điện</v>
          </cell>
          <cell r="K2891" t="str">
            <v>C</v>
          </cell>
          <cell r="L2891" t="str">
            <v>T2</v>
          </cell>
          <cell r="M2891">
            <v>338</v>
          </cell>
          <cell r="N2891">
            <v>338</v>
          </cell>
          <cell r="P2891" t="str">
            <v>Điều trị một số bệnh da bằng Laser CO2, Plasma, đốt điện, ni tơ lỏng</v>
          </cell>
          <cell r="Q2891">
            <v>218000</v>
          </cell>
          <cell r="R2891">
            <v>139304.347826087</v>
          </cell>
          <cell r="S2891">
            <v>357000</v>
          </cell>
          <cell r="T2891">
            <v>181095.65217391308</v>
          </cell>
          <cell r="U2891">
            <v>399095.65217391308</v>
          </cell>
          <cell r="V2891">
            <v>399000</v>
          </cell>
          <cell r="W2891">
            <v>15963.826086956524</v>
          </cell>
          <cell r="X2891">
            <v>415059.47826086963</v>
          </cell>
        </row>
        <row r="2892">
          <cell r="E2892" t="str">
            <v>37.8D03.0329</v>
          </cell>
          <cell r="F2892" t="str">
            <v>5. DA LIỄU</v>
          </cell>
          <cell r="G2892" t="str">
            <v>5.5</v>
          </cell>
          <cell r="H2892" t="str">
            <v>Điều trị hạt cơm bằng laser CO2</v>
          </cell>
          <cell r="I2892" t="str">
            <v>Điều trị hạt cơm bằng laser CO2</v>
          </cell>
          <cell r="J2892" t="str">
            <v>Điều trị hạt cơm bằng Laser CO2</v>
          </cell>
          <cell r="K2892" t="str">
            <v>B</v>
          </cell>
          <cell r="L2892" t="str">
            <v>T2</v>
          </cell>
          <cell r="M2892">
            <v>338</v>
          </cell>
          <cell r="N2892">
            <v>338</v>
          </cell>
          <cell r="P2892" t="str">
            <v>Điều trị một số bệnh da bằng Laser CO2, Plasma, đốt điện, ni tơ lỏng</v>
          </cell>
          <cell r="Q2892">
            <v>218000</v>
          </cell>
          <cell r="R2892">
            <v>139304.347826087</v>
          </cell>
          <cell r="S2892">
            <v>357000</v>
          </cell>
          <cell r="T2892">
            <v>181095.65217391308</v>
          </cell>
          <cell r="U2892">
            <v>399095.65217391308</v>
          </cell>
          <cell r="V2892">
            <v>399000</v>
          </cell>
          <cell r="W2892">
            <v>15963.826086956524</v>
          </cell>
          <cell r="X2892">
            <v>415059.47826086963</v>
          </cell>
        </row>
        <row r="2893">
          <cell r="E2893" t="str">
            <v>37.8D03.0329</v>
          </cell>
          <cell r="F2893" t="str">
            <v>5. DA LIỄU</v>
          </cell>
          <cell r="G2893" t="str">
            <v>5.49</v>
          </cell>
          <cell r="H2893" t="str">
            <v>Điều trị sẩn cục bằng đốt điện</v>
          </cell>
          <cell r="I2893" t="str">
            <v>Điều trị sẩn cục bằng đốt điện</v>
          </cell>
          <cell r="J2893" t="str">
            <v>Điều trị sẩn cục bằng đốt điện</v>
          </cell>
          <cell r="K2893" t="str">
            <v>C</v>
          </cell>
          <cell r="L2893" t="str">
            <v>T2</v>
          </cell>
          <cell r="M2893">
            <v>338</v>
          </cell>
          <cell r="N2893">
            <v>338</v>
          </cell>
          <cell r="P2893" t="str">
            <v>Điều trị một số bệnh da bằng Laser CO2, Plasma, đốt điện, ni tơ lỏng</v>
          </cell>
          <cell r="Q2893">
            <v>218000</v>
          </cell>
          <cell r="R2893">
            <v>139304.347826087</v>
          </cell>
          <cell r="S2893">
            <v>357000</v>
          </cell>
          <cell r="T2893">
            <v>181095.65217391308</v>
          </cell>
          <cell r="U2893">
            <v>399095.65217391308</v>
          </cell>
          <cell r="V2893">
            <v>399000</v>
          </cell>
          <cell r="W2893">
            <v>15963.826086956524</v>
          </cell>
          <cell r="X2893">
            <v>415059.47826086963</v>
          </cell>
        </row>
        <row r="2894">
          <cell r="E2894" t="str">
            <v>37.8D03.0329</v>
          </cell>
          <cell r="F2894" t="str">
            <v>5. DA LIỄU</v>
          </cell>
          <cell r="G2894" t="str">
            <v>5.10</v>
          </cell>
          <cell r="H2894" t="str">
            <v>Điều trị sẩn cục bằng laser CO2</v>
          </cell>
          <cell r="I2894" t="str">
            <v>Điều trị sẩn cục bằng laser CO2</v>
          </cell>
          <cell r="J2894" t="str">
            <v>Điều trị sẩn cục bằng Laser CO2</v>
          </cell>
          <cell r="K2894" t="str">
            <v>B</v>
          </cell>
          <cell r="L2894" t="str">
            <v>T2</v>
          </cell>
          <cell r="M2894">
            <v>338</v>
          </cell>
          <cell r="N2894">
            <v>338</v>
          </cell>
          <cell r="P2894" t="str">
            <v>Điều trị một số bệnh da bằng Laser CO2, Plasma, đốt điện, ni tơ lỏng</v>
          </cell>
          <cell r="Q2894">
            <v>218000</v>
          </cell>
          <cell r="R2894">
            <v>139304.347826087</v>
          </cell>
          <cell r="S2894">
            <v>357000</v>
          </cell>
          <cell r="T2894">
            <v>181095.65217391308</v>
          </cell>
          <cell r="U2894">
            <v>399095.65217391308</v>
          </cell>
          <cell r="V2894">
            <v>399000</v>
          </cell>
          <cell r="W2894">
            <v>15963.826086956524</v>
          </cell>
          <cell r="X2894">
            <v>415059.47826086963</v>
          </cell>
        </row>
        <row r="2895">
          <cell r="E2895" t="str">
            <v>37.8D03.0329</v>
          </cell>
          <cell r="F2895" t="str">
            <v>5. DA LIỄU</v>
          </cell>
          <cell r="G2895" t="str">
            <v>5.17</v>
          </cell>
          <cell r="H2895" t="str">
            <v>Điều trị sẩn cục bằng Plasma</v>
          </cell>
          <cell r="I2895" t="str">
            <v>Điều trị sẩn cục bằng Plasma</v>
          </cell>
          <cell r="J2895" t="str">
            <v>Điều trị sẩn cục bằng Plasma</v>
          </cell>
          <cell r="K2895" t="str">
            <v>B</v>
          </cell>
          <cell r="L2895" t="str">
            <v>T2</v>
          </cell>
          <cell r="M2895">
            <v>338</v>
          </cell>
          <cell r="N2895">
            <v>338</v>
          </cell>
          <cell r="P2895" t="str">
            <v>Điều trị một số bệnh da bằng Laser CO2, Plasma, đốt điện, ni tơ lỏng</v>
          </cell>
          <cell r="Q2895">
            <v>218000</v>
          </cell>
          <cell r="R2895">
            <v>139304.347826087</v>
          </cell>
          <cell r="S2895">
            <v>357000</v>
          </cell>
          <cell r="T2895">
            <v>181095.65217391308</v>
          </cell>
          <cell r="U2895">
            <v>399095.65217391308</v>
          </cell>
          <cell r="V2895">
            <v>399000</v>
          </cell>
          <cell r="W2895">
            <v>15963.826086956524</v>
          </cell>
          <cell r="X2895">
            <v>415059.47826086963</v>
          </cell>
        </row>
        <row r="2896">
          <cell r="E2896" t="str">
            <v>37.8D03.0329</v>
          </cell>
          <cell r="F2896" t="str">
            <v>5. DA LIỄU</v>
          </cell>
          <cell r="G2896" t="str">
            <v>5.44</v>
          </cell>
          <cell r="H2896" t="str">
            <v>Điều trị sùi mào gà bằng đốt điện</v>
          </cell>
          <cell r="I2896" t="str">
            <v>Điều trị sùi mào gà bằng đốt điện</v>
          </cell>
          <cell r="J2896" t="str">
            <v>Điều trị sùi mào gà bằng đốt điện</v>
          </cell>
          <cell r="K2896" t="str">
            <v>C</v>
          </cell>
          <cell r="L2896" t="str">
            <v>T2</v>
          </cell>
          <cell r="M2896">
            <v>338</v>
          </cell>
          <cell r="N2896">
            <v>338</v>
          </cell>
          <cell r="P2896" t="str">
            <v>Điều trị một số bệnh da bằng Laser CO2, Plasma, đốt điện, ni tơ lỏng</v>
          </cell>
          <cell r="Q2896">
            <v>218000</v>
          </cell>
          <cell r="R2896">
            <v>139304.347826087</v>
          </cell>
          <cell r="S2896">
            <v>357000</v>
          </cell>
          <cell r="T2896">
            <v>181095.65217391308</v>
          </cell>
          <cell r="U2896">
            <v>399095.65217391308</v>
          </cell>
          <cell r="V2896">
            <v>399000</v>
          </cell>
          <cell r="W2896">
            <v>15963.826086956524</v>
          </cell>
          <cell r="X2896">
            <v>415059.47826086963</v>
          </cell>
        </row>
        <row r="2897">
          <cell r="E2897" t="str">
            <v>37.8D03.0329</v>
          </cell>
          <cell r="F2897" t="str">
            <v>5. DA LIỄU</v>
          </cell>
          <cell r="G2897" t="str">
            <v>5.12</v>
          </cell>
          <cell r="H2897" t="str">
            <v>Điều trị sùi mào gà bằng Plasma</v>
          </cell>
          <cell r="I2897" t="str">
            <v>Điều trị sùi mào gà bằng Plasma</v>
          </cell>
          <cell r="J2897" t="str">
            <v>Điều trị sùi mào gà bằng Plasma</v>
          </cell>
          <cell r="K2897" t="str">
            <v>B</v>
          </cell>
          <cell r="L2897" t="str">
            <v>T2</v>
          </cell>
          <cell r="M2897">
            <v>338</v>
          </cell>
          <cell r="N2897">
            <v>338</v>
          </cell>
          <cell r="P2897" t="str">
            <v>Điều trị một số bệnh da bằng Laser CO2, Plasma, đốt điện, ni tơ lỏng</v>
          </cell>
          <cell r="Q2897">
            <v>218000</v>
          </cell>
          <cell r="R2897">
            <v>139304.347826087</v>
          </cell>
          <cell r="S2897">
            <v>357000</v>
          </cell>
          <cell r="T2897">
            <v>181095.65217391308</v>
          </cell>
          <cell r="U2897">
            <v>399095.65217391308</v>
          </cell>
          <cell r="V2897">
            <v>399000</v>
          </cell>
          <cell r="W2897">
            <v>15963.826086956524</v>
          </cell>
          <cell r="X2897">
            <v>415059.47826086963</v>
          </cell>
        </row>
        <row r="2898">
          <cell r="E2898" t="str">
            <v>37.8D03.0329</v>
          </cell>
          <cell r="F2898" t="str">
            <v>5. DA LIỄU</v>
          </cell>
          <cell r="G2898" t="str">
            <v>5.46</v>
          </cell>
          <cell r="H2898" t="str">
            <v>Điều trị u mềm treo bằng đốt điện</v>
          </cell>
          <cell r="I2898" t="str">
            <v>Điều trị u mềm treo bằng đốt điện</v>
          </cell>
          <cell r="J2898" t="str">
            <v>Điều trị u mềm treo bằng đốt điện</v>
          </cell>
          <cell r="K2898" t="str">
            <v>C</v>
          </cell>
          <cell r="L2898" t="str">
            <v>T2</v>
          </cell>
          <cell r="M2898">
            <v>338</v>
          </cell>
          <cell r="N2898">
            <v>338</v>
          </cell>
          <cell r="P2898" t="str">
            <v>Điều trị một số bệnh da bằng Laser CO2, Plasma, đốt điện, ni tơ lỏng</v>
          </cell>
          <cell r="Q2898">
            <v>218000</v>
          </cell>
          <cell r="R2898">
            <v>139304.347826087</v>
          </cell>
          <cell r="S2898">
            <v>357000</v>
          </cell>
          <cell r="T2898">
            <v>181095.65217391308</v>
          </cell>
          <cell r="U2898">
            <v>399095.65217391308</v>
          </cell>
          <cell r="V2898">
            <v>399000</v>
          </cell>
          <cell r="W2898">
            <v>15963.826086956524</v>
          </cell>
          <cell r="X2898">
            <v>415059.47826086963</v>
          </cell>
        </row>
        <row r="2899">
          <cell r="E2899" t="str">
            <v>37.8D03.0329</v>
          </cell>
          <cell r="F2899" t="str">
            <v>5. DA LIỄU</v>
          </cell>
          <cell r="G2899" t="str">
            <v>5.7</v>
          </cell>
          <cell r="H2899" t="str">
            <v>Điều trị u mềm treo bằng laser CO2</v>
          </cell>
          <cell r="I2899" t="str">
            <v>Điều trị u mềm treo bằng laser CO2</v>
          </cell>
          <cell r="J2899" t="str">
            <v>Điều trị u mềm treo bằng Laser CO2</v>
          </cell>
          <cell r="K2899" t="str">
            <v>B</v>
          </cell>
          <cell r="L2899" t="str">
            <v>T2</v>
          </cell>
          <cell r="M2899">
            <v>338</v>
          </cell>
          <cell r="N2899">
            <v>338</v>
          </cell>
          <cell r="P2899" t="str">
            <v>Điều trị một số bệnh da bằng Laser CO2, Plasma, đốt điện, ni tơ lỏng</v>
          </cell>
          <cell r="Q2899">
            <v>218000</v>
          </cell>
          <cell r="R2899">
            <v>139304.347826087</v>
          </cell>
          <cell r="S2899">
            <v>357000</v>
          </cell>
          <cell r="T2899">
            <v>181095.65217391308</v>
          </cell>
          <cell r="U2899">
            <v>399095.65217391308</v>
          </cell>
          <cell r="V2899">
            <v>399000</v>
          </cell>
          <cell r="W2899">
            <v>15963.826086956524</v>
          </cell>
          <cell r="X2899">
            <v>415059.47826086963</v>
          </cell>
        </row>
        <row r="2900">
          <cell r="E2900" t="str">
            <v>37.8D03.0329</v>
          </cell>
          <cell r="F2900" t="str">
            <v>5. DA LIỄU</v>
          </cell>
          <cell r="G2900" t="str">
            <v>5.14</v>
          </cell>
          <cell r="H2900" t="str">
            <v>Điều trị u mềm treo bằng Plasma</v>
          </cell>
          <cell r="I2900" t="str">
            <v>Điều trị u mềm treo bằng Plasma</v>
          </cell>
          <cell r="J2900" t="str">
            <v>Điều trị u mềm treo bằng Plasma</v>
          </cell>
          <cell r="K2900" t="str">
            <v>B</v>
          </cell>
          <cell r="L2900" t="str">
            <v>T2</v>
          </cell>
          <cell r="M2900">
            <v>338</v>
          </cell>
          <cell r="N2900">
            <v>338</v>
          </cell>
          <cell r="P2900" t="str">
            <v>Điều trị một số bệnh da bằng Laser CO2, Plasma, đốt điện, ni tơ lỏng</v>
          </cell>
          <cell r="Q2900">
            <v>218000</v>
          </cell>
          <cell r="R2900">
            <v>139304.347826087</v>
          </cell>
          <cell r="S2900">
            <v>357000</v>
          </cell>
          <cell r="T2900">
            <v>181095.65217391308</v>
          </cell>
          <cell r="U2900">
            <v>399095.65217391308</v>
          </cell>
          <cell r="V2900">
            <v>399000</v>
          </cell>
          <cell r="W2900">
            <v>15963.826086956524</v>
          </cell>
          <cell r="X2900">
            <v>415059.47826086963</v>
          </cell>
        </row>
        <row r="2901">
          <cell r="E2901" t="str">
            <v>37.8D03.0329</v>
          </cell>
          <cell r="F2901" t="str">
            <v>5. DA LIỄU</v>
          </cell>
          <cell r="G2901" t="str">
            <v>5.6</v>
          </cell>
          <cell r="H2901" t="str">
            <v>Điều trị u ống tuyến mồ hôi bằng laser CO2</v>
          </cell>
          <cell r="I2901" t="str">
            <v>Điều trị u ống tuyến mồ hôi bằng laser CO2</v>
          </cell>
          <cell r="J2901" t="str">
            <v>Điều trị u ống tuyến mồ hôi bằng Laser CO2</v>
          </cell>
          <cell r="K2901" t="str">
            <v>B</v>
          </cell>
          <cell r="L2901" t="str">
            <v>T2</v>
          </cell>
          <cell r="M2901">
            <v>338</v>
          </cell>
          <cell r="N2901">
            <v>338</v>
          </cell>
          <cell r="P2901" t="str">
            <v>Điều trị một số bệnh da bằng Laser CO2, Plasma, đốt điện, ni tơ lỏng</v>
          </cell>
          <cell r="Q2901">
            <v>218000</v>
          </cell>
          <cell r="R2901">
            <v>139304.347826087</v>
          </cell>
          <cell r="S2901">
            <v>357000</v>
          </cell>
          <cell r="T2901">
            <v>181095.65217391308</v>
          </cell>
          <cell r="U2901">
            <v>399095.65217391308</v>
          </cell>
          <cell r="V2901">
            <v>399000</v>
          </cell>
          <cell r="W2901">
            <v>15963.826086956524</v>
          </cell>
          <cell r="X2901">
            <v>415059.47826086963</v>
          </cell>
        </row>
        <row r="2902">
          <cell r="E2902" t="str">
            <v>37.8D03.0330</v>
          </cell>
          <cell r="F2902" t="str">
            <v>5. DA LIỄU</v>
          </cell>
          <cell r="G2902" t="str">
            <v>5.30</v>
          </cell>
          <cell r="H2902" t="str">
            <v>Điều trị giãn mạch máu bằng laser màu</v>
          </cell>
          <cell r="I2902" t="str">
            <v>Điều trị giãn mạch máu bằng laser màu</v>
          </cell>
          <cell r="J2902" t="str">
            <v>Điều trị giãn mạch máu bằng Laser màu</v>
          </cell>
          <cell r="K2902" t="str">
            <v>B</v>
          </cell>
          <cell r="L2902" t="str">
            <v>T1</v>
          </cell>
          <cell r="M2902">
            <v>339</v>
          </cell>
          <cell r="N2902">
            <v>339</v>
          </cell>
          <cell r="P2902" t="str">
            <v>Điều trị một số bệnh da bằng Laser mầu</v>
          </cell>
          <cell r="Q2902">
            <v>688000</v>
          </cell>
          <cell r="R2902">
            <v>436695.65217391303</v>
          </cell>
          <cell r="S2902">
            <v>1124000</v>
          </cell>
          <cell r="T2902">
            <v>567704.34782608692</v>
          </cell>
          <cell r="U2902">
            <v>1255704.3478260869</v>
          </cell>
          <cell r="V2902">
            <v>1255700</v>
          </cell>
          <cell r="W2902">
            <v>50228.17391304348</v>
          </cell>
          <cell r="X2902">
            <v>1305932.5217391304</v>
          </cell>
        </row>
        <row r="2903">
          <cell r="E2903" t="str">
            <v>37.8D03.0330</v>
          </cell>
          <cell r="F2903" t="str">
            <v>5. DA LIỄU</v>
          </cell>
          <cell r="G2903" t="str">
            <v>5.31</v>
          </cell>
          <cell r="H2903" t="str">
            <v>Điều trị sẹo lồi bằng laser màu</v>
          </cell>
          <cell r="I2903" t="str">
            <v>Điều trị sẹo lồi bằng laser màu</v>
          </cell>
          <cell r="J2903" t="str">
            <v>Điều trị sẹo lồi bằng Laser màu</v>
          </cell>
          <cell r="K2903" t="str">
            <v>B</v>
          </cell>
          <cell r="L2903" t="str">
            <v>T1</v>
          </cell>
          <cell r="M2903">
            <v>339</v>
          </cell>
          <cell r="N2903">
            <v>339</v>
          </cell>
          <cell r="P2903" t="str">
            <v>Điều trị một số bệnh da bằng Laser mầu</v>
          </cell>
          <cell r="Q2903">
            <v>688000</v>
          </cell>
          <cell r="R2903">
            <v>436695.65217391303</v>
          </cell>
          <cell r="S2903">
            <v>1124000</v>
          </cell>
          <cell r="T2903">
            <v>567704.34782608692</v>
          </cell>
          <cell r="U2903">
            <v>1255704.3478260869</v>
          </cell>
          <cell r="V2903">
            <v>1255700</v>
          </cell>
          <cell r="W2903">
            <v>50228.17391304348</v>
          </cell>
          <cell r="X2903">
            <v>1305932.5217391304</v>
          </cell>
        </row>
        <row r="2904">
          <cell r="E2904" t="str">
            <v>37.8D03.0330</v>
          </cell>
          <cell r="F2904" t="str">
            <v>5. DA LIỄU</v>
          </cell>
          <cell r="G2904" t="str">
            <v>5.29</v>
          </cell>
          <cell r="H2904" t="str">
            <v>Điều trị u mạch máu bằng laser màu (Pulsed Dye laser)</v>
          </cell>
          <cell r="I2904" t="str">
            <v>Điều trị u mạch máu bằng laser màu (Pulsed Dye laser)</v>
          </cell>
          <cell r="J2904" t="str">
            <v>Điều trị u mạch máu bằng Laser màu (Pulsed Dye Laser)</v>
          </cell>
          <cell r="K2904" t="str">
            <v>B</v>
          </cell>
          <cell r="L2904" t="str">
            <v>T1</v>
          </cell>
          <cell r="M2904">
            <v>339</v>
          </cell>
          <cell r="N2904">
            <v>339</v>
          </cell>
          <cell r="P2904" t="str">
            <v>Điều trị một số bệnh da bằng Laser mầu</v>
          </cell>
          <cell r="Q2904">
            <v>688000</v>
          </cell>
          <cell r="R2904">
            <v>436695.65217391303</v>
          </cell>
          <cell r="S2904">
            <v>1124000</v>
          </cell>
          <cell r="T2904">
            <v>567704.34782608692</v>
          </cell>
          <cell r="U2904">
            <v>1255704.3478260869</v>
          </cell>
          <cell r="V2904">
            <v>1255700</v>
          </cell>
          <cell r="W2904">
            <v>50228.17391304348</v>
          </cell>
          <cell r="X2904">
            <v>1305932.5217391304</v>
          </cell>
        </row>
        <row r="2905">
          <cell r="E2905" t="str">
            <v>37.8D03.0331</v>
          </cell>
          <cell r="F2905" t="str">
            <v>03. NHI KHOA</v>
          </cell>
          <cell r="G2905" t="str">
            <v>3.3012</v>
          </cell>
          <cell r="H2905" t="str">
            <v>Điều trị bớt sắc tố, chứng tăng sắc tố bằng laser: YAG-KTP, Rubi, 1PL...</v>
          </cell>
          <cell r="I2905" t="str">
            <v>Điều trị bớt sắc tố, chứng tăng sắc tố bằng laser: YAG-KTP, Rubi, 1PL...</v>
          </cell>
          <cell r="J2905" t="str">
            <v>Điều trị bớt sắc tố, chứng tăng sắc tố bằng laser: YAG-KTP, Rubi, 1PL...</v>
          </cell>
          <cell r="K2905" t="str">
            <v>B</v>
          </cell>
          <cell r="L2905" t="str">
            <v>TDB</v>
          </cell>
          <cell r="M2905">
            <v>340</v>
          </cell>
          <cell r="N2905">
            <v>340</v>
          </cell>
          <cell r="P2905" t="str">
            <v>Điều trị một số bệnh da bằng Laser YAG, Laser Ruby</v>
          </cell>
          <cell r="Q2905">
            <v>489000</v>
          </cell>
          <cell r="R2905">
            <v>895304.34782608703</v>
          </cell>
          <cell r="S2905">
            <v>1384000</v>
          </cell>
          <cell r="T2905">
            <v>1163895.6521739131</v>
          </cell>
          <cell r="U2905">
            <v>1652895.6521739131</v>
          </cell>
          <cell r="V2905">
            <v>1652800</v>
          </cell>
          <cell r="W2905">
            <v>66115.826086956527</v>
          </cell>
          <cell r="X2905">
            <v>1719011.4782608696</v>
          </cell>
        </row>
        <row r="2906">
          <cell r="E2906" t="str">
            <v>37.8D03.0331</v>
          </cell>
          <cell r="F2906" t="str">
            <v>03. NHI KHOA</v>
          </cell>
          <cell r="G2906" t="str">
            <v>3.3011</v>
          </cell>
          <cell r="H2906" t="str">
            <v>Điều trị u máu, giãn mạch, chứng đỏ da bằng laser: YAG-KTP, Argon...</v>
          </cell>
          <cell r="I2906" t="str">
            <v>Điều trị u máu, giãn mạch, chứng đỏ da bằng laser: YAG-KTP, Argon...</v>
          </cell>
          <cell r="J2906" t="str">
            <v>Điều trị u máu, giãn mạch, chứng đỏ da bằng laser: YAG-KTP, Argon...</v>
          </cell>
          <cell r="K2906" t="str">
            <v>B</v>
          </cell>
          <cell r="L2906" t="str">
            <v>TDB</v>
          </cell>
          <cell r="M2906">
            <v>340</v>
          </cell>
          <cell r="N2906">
            <v>340</v>
          </cell>
          <cell r="P2906" t="str">
            <v>Điều trị một số bệnh da bằng Laser YAG, Laser Ruby</v>
          </cell>
          <cell r="Q2906">
            <v>489000</v>
          </cell>
          <cell r="R2906">
            <v>895304.34782608703</v>
          </cell>
          <cell r="S2906">
            <v>1384000</v>
          </cell>
          <cell r="T2906">
            <v>1163895.6521739131</v>
          </cell>
          <cell r="U2906">
            <v>1652895.6521739131</v>
          </cell>
          <cell r="V2906">
            <v>1652800</v>
          </cell>
          <cell r="W2906">
            <v>66115.826086956527</v>
          </cell>
          <cell r="X2906">
            <v>1719011.4782608696</v>
          </cell>
        </row>
        <row r="2907">
          <cell r="E2907" t="str">
            <v>37.8D03.0331</v>
          </cell>
          <cell r="F2907" t="str">
            <v>5. DA LIỄU</v>
          </cell>
          <cell r="G2907" t="str">
            <v>5.26</v>
          </cell>
          <cell r="H2907" t="str">
            <v>Điều trị bớt tăng sắc tố bằng YAG-KTP</v>
          </cell>
          <cell r="I2907" t="str">
            <v>Điều trị bớt tăng sắc tố bằng YAG-KTP</v>
          </cell>
          <cell r="J2907" t="str">
            <v>Điều trị bớt tăng sắc tố bằng YAG-KTP</v>
          </cell>
          <cell r="K2907" t="str">
            <v>B</v>
          </cell>
          <cell r="L2907" t="str">
            <v>TDB</v>
          </cell>
          <cell r="M2907">
            <v>340</v>
          </cell>
          <cell r="N2907">
            <v>340</v>
          </cell>
          <cell r="P2907" t="str">
            <v>Điều trị một số bệnh da bằng Laser YAG, Laser Ruby</v>
          </cell>
          <cell r="Q2907">
            <v>489000</v>
          </cell>
          <cell r="R2907">
            <v>895304.34782608703</v>
          </cell>
          <cell r="S2907">
            <v>1384000</v>
          </cell>
          <cell r="T2907">
            <v>1163895.6521739131</v>
          </cell>
          <cell r="U2907">
            <v>1652895.6521739131</v>
          </cell>
          <cell r="V2907">
            <v>1652800</v>
          </cell>
          <cell r="W2907">
            <v>66115.826086956527</v>
          </cell>
          <cell r="X2907">
            <v>1719011.4782608696</v>
          </cell>
        </row>
        <row r="2908">
          <cell r="E2908" t="str">
            <v>37.8D03.0331</v>
          </cell>
          <cell r="F2908" t="str">
            <v>5. DA LIỄU</v>
          </cell>
          <cell r="G2908" t="str">
            <v>5.95</v>
          </cell>
          <cell r="H2908" t="str">
            <v>Điều trị các bớt sắc tố bằng laser Ruby</v>
          </cell>
          <cell r="I2908" t="str">
            <v>Điều trị các bớt sắc tố bằng laser Ruby</v>
          </cell>
          <cell r="J2908" t="str">
            <v>Điều trị các bớt sắc tố bằng Laser Ruby</v>
          </cell>
          <cell r="K2908" t="str">
            <v>B</v>
          </cell>
          <cell r="L2908" t="str">
            <v>TDB</v>
          </cell>
          <cell r="M2908">
            <v>340</v>
          </cell>
          <cell r="N2908">
            <v>340</v>
          </cell>
          <cell r="P2908" t="str">
            <v>Điều trị một số bệnh da bằng Laser YAG, Laser Ruby</v>
          </cell>
          <cell r="Q2908">
            <v>489000</v>
          </cell>
          <cell r="R2908">
            <v>895304.34782608703</v>
          </cell>
          <cell r="S2908">
            <v>1384000</v>
          </cell>
          <cell r="T2908">
            <v>1163895.6521739131</v>
          </cell>
          <cell r="U2908">
            <v>1652895.6521739131</v>
          </cell>
          <cell r="V2908">
            <v>1652800</v>
          </cell>
          <cell r="W2908">
            <v>66115.826086956527</v>
          </cell>
          <cell r="X2908">
            <v>1719011.4782608696</v>
          </cell>
        </row>
        <row r="2909">
          <cell r="E2909" t="str">
            <v>37.8D03.0331</v>
          </cell>
          <cell r="F2909" t="str">
            <v>5. DA LIỄU</v>
          </cell>
          <cell r="G2909" t="str">
            <v>5.28</v>
          </cell>
          <cell r="H2909" t="str">
            <v>Điều trị sẹo lồi bằng YAG-KTP</v>
          </cell>
          <cell r="I2909" t="str">
            <v>Điều trị sẹo lồi bằng YAG-KTP</v>
          </cell>
          <cell r="J2909" t="str">
            <v>Điều trị sẹo lồi bằng YAG-KTP</v>
          </cell>
          <cell r="K2909" t="str">
            <v>B</v>
          </cell>
          <cell r="L2909" t="str">
            <v>TDB</v>
          </cell>
          <cell r="M2909">
            <v>340</v>
          </cell>
          <cell r="N2909">
            <v>340</v>
          </cell>
          <cell r="P2909" t="str">
            <v>Điều trị một số bệnh da bằng Laser YAG, Laser Ruby</v>
          </cell>
          <cell r="Q2909">
            <v>489000</v>
          </cell>
          <cell r="R2909">
            <v>895304.34782608703</v>
          </cell>
          <cell r="S2909">
            <v>1384000</v>
          </cell>
          <cell r="T2909">
            <v>1163895.6521739131</v>
          </cell>
          <cell r="U2909">
            <v>1652895.6521739131</v>
          </cell>
          <cell r="V2909">
            <v>1652800</v>
          </cell>
          <cell r="W2909">
            <v>66115.826086956527</v>
          </cell>
          <cell r="X2909">
            <v>1719011.4782608696</v>
          </cell>
        </row>
        <row r="2910">
          <cell r="E2910" t="str">
            <v>37.8D03.0331</v>
          </cell>
          <cell r="F2910" t="str">
            <v>5. DA LIỄU</v>
          </cell>
          <cell r="G2910" t="str">
            <v>5.25</v>
          </cell>
          <cell r="H2910" t="str">
            <v>Điều trị u mạch máu bằng YAG-KTP</v>
          </cell>
          <cell r="I2910" t="str">
            <v>Điều trị u mạch máu bằng YAG-KTP</v>
          </cell>
          <cell r="J2910" t="str">
            <v>Điều trị u mạch máu bằng YAG-KTP</v>
          </cell>
          <cell r="K2910" t="str">
            <v>B</v>
          </cell>
          <cell r="L2910" t="str">
            <v>TDB</v>
          </cell>
          <cell r="M2910">
            <v>340</v>
          </cell>
          <cell r="N2910">
            <v>340</v>
          </cell>
          <cell r="P2910" t="str">
            <v>Điều trị một số bệnh da bằng Laser YAG, Laser Ruby</v>
          </cell>
          <cell r="Q2910">
            <v>489000</v>
          </cell>
          <cell r="R2910">
            <v>895304.34782608703</v>
          </cell>
          <cell r="S2910">
            <v>1384000</v>
          </cell>
          <cell r="T2910">
            <v>1163895.6521739131</v>
          </cell>
          <cell r="U2910">
            <v>1652895.6521739131</v>
          </cell>
          <cell r="V2910">
            <v>1652800</v>
          </cell>
          <cell r="W2910">
            <v>66115.826086956527</v>
          </cell>
          <cell r="X2910">
            <v>1719011.4782608696</v>
          </cell>
        </row>
        <row r="2911">
          <cell r="E2911" t="str">
            <v>37.8D03.0332</v>
          </cell>
          <cell r="F2911" t="str">
            <v>5. DA LIỄU</v>
          </cell>
          <cell r="G2911" t="str">
            <v>5.73</v>
          </cell>
          <cell r="H2911" t="str">
            <v>Điều trị đau do zona bằng chiếu laser Hé- Né</v>
          </cell>
          <cell r="I2911" t="str">
            <v>Điều trị đau do zona bằng chiếu laser Hé- Né</v>
          </cell>
          <cell r="J2911" t="str">
            <v>Điều trị đau do zona bằng chiếu Laser Hé- Né</v>
          </cell>
          <cell r="K2911" t="str">
            <v>C</v>
          </cell>
          <cell r="L2911" t="str">
            <v>T3</v>
          </cell>
          <cell r="M2911">
            <v>341</v>
          </cell>
          <cell r="N2911">
            <v>341</v>
          </cell>
          <cell r="P2911" t="str">
            <v>Điều trị một số bệnh da bằng Laser, Ánh sáng chiếu ngoài</v>
          </cell>
          <cell r="Q2911">
            <v>98100</v>
          </cell>
          <cell r="R2911">
            <v>139147.82608695701</v>
          </cell>
          <cell r="S2911">
            <v>237000</v>
          </cell>
          <cell r="T2911">
            <v>180892.1739130441</v>
          </cell>
          <cell r="U2911">
            <v>278992.1739130441</v>
          </cell>
          <cell r="V2911">
            <v>278900</v>
          </cell>
          <cell r="W2911">
            <v>11159.686956521764</v>
          </cell>
          <cell r="X2911">
            <v>290151.86086956586</v>
          </cell>
        </row>
        <row r="2912">
          <cell r="E2912" t="str">
            <v>37.8D03.0332</v>
          </cell>
          <cell r="F2912" t="str">
            <v>5. DA LIỄU</v>
          </cell>
          <cell r="G2912" t="str">
            <v>5.72</v>
          </cell>
          <cell r="H2912" t="str">
            <v>Điều trị loét lỗ đáo cho người bệnh phong bằng chiếu laser Hé- Né</v>
          </cell>
          <cell r="I2912" t="str">
            <v>Điều trị loét lỗ đáo cho người bệnh phong bằng chiếu laser Hé- Né</v>
          </cell>
          <cell r="J2912" t="str">
            <v>Điều trị loét lỗ đáo cho người bệnh phong bằng chiếu Laser Hé- Né</v>
          </cell>
          <cell r="K2912" t="str">
            <v>C</v>
          </cell>
          <cell r="L2912" t="str">
            <v>T3</v>
          </cell>
          <cell r="M2912">
            <v>341</v>
          </cell>
          <cell r="N2912">
            <v>341</v>
          </cell>
          <cell r="P2912" t="str">
            <v>Điều trị một số bệnh da bằng Laser, Ánh sáng chiếu ngoài</v>
          </cell>
          <cell r="Q2912">
            <v>98100</v>
          </cell>
          <cell r="R2912">
            <v>139147.82608695701</v>
          </cell>
          <cell r="S2912">
            <v>237000</v>
          </cell>
          <cell r="T2912">
            <v>180892.1739130441</v>
          </cell>
          <cell r="U2912">
            <v>278992.1739130441</v>
          </cell>
          <cell r="V2912">
            <v>278900</v>
          </cell>
          <cell r="W2912">
            <v>11159.686956521764</v>
          </cell>
          <cell r="X2912">
            <v>290151.86086956586</v>
          </cell>
        </row>
        <row r="2913">
          <cell r="E2913" t="str">
            <v>37.8D03.0333</v>
          </cell>
          <cell r="F2913" t="str">
            <v>03. NHI KHOA</v>
          </cell>
          <cell r="G2913" t="str">
            <v>3.3010</v>
          </cell>
          <cell r="H2913" t="str">
            <v>Chấm TCA điều trị sẹo lõm</v>
          </cell>
          <cell r="I2913" t="str">
            <v>Chấm TCA điều trị sẹo lõm</v>
          </cell>
          <cell r="J2913" t="str">
            <v>Chấm TCA điều trị sẹo lõm</v>
          </cell>
          <cell r="K2913" t="str">
            <v>C</v>
          </cell>
          <cell r="L2913" t="str">
            <v>TDB</v>
          </cell>
          <cell r="M2913">
            <v>342</v>
          </cell>
          <cell r="N2913">
            <v>342</v>
          </cell>
          <cell r="P2913" t="str">
            <v>Điều trị một số bệnh da bằng tiêm tại chỗ, chấm thuốc</v>
          </cell>
          <cell r="Q2913">
            <v>170000</v>
          </cell>
          <cell r="R2913">
            <v>139304.347826087</v>
          </cell>
          <cell r="S2913">
            <v>309000</v>
          </cell>
          <cell r="T2913">
            <v>181095.65217391308</v>
          </cell>
          <cell r="U2913">
            <v>351095.65217391308</v>
          </cell>
          <cell r="V2913">
            <v>351000</v>
          </cell>
          <cell r="W2913">
            <v>14043.826086956524</v>
          </cell>
          <cell r="X2913">
            <v>365139.47826086963</v>
          </cell>
        </row>
        <row r="2914">
          <cell r="E2914" t="str">
            <v>37.8D03.0333</v>
          </cell>
          <cell r="F2914" t="str">
            <v>03. NHI KHOA</v>
          </cell>
          <cell r="G2914" t="str">
            <v>3.3009</v>
          </cell>
          <cell r="H2914" t="str">
            <v>Điều trị sẹo lõm bằng tiêm Acid hyaluronic</v>
          </cell>
          <cell r="I2914" t="str">
            <v>Điều trị sẹo lõm bằng tiêm Acid hyaluronic</v>
          </cell>
          <cell r="J2914" t="str">
            <v>Điều trị sẹo lõm bằng tiêm Acid hyaluronic</v>
          </cell>
          <cell r="K2914" t="str">
            <v>C</v>
          </cell>
          <cell r="L2914" t="str">
            <v>TDB</v>
          </cell>
          <cell r="M2914">
            <v>342</v>
          </cell>
          <cell r="N2914">
            <v>342</v>
          </cell>
          <cell r="P2914" t="str">
            <v>Điều trị một số bệnh da bằng tiêm tại chỗ, chấm thuốc</v>
          </cell>
          <cell r="Q2914">
            <v>170000</v>
          </cell>
          <cell r="R2914">
            <v>139304.347826087</v>
          </cell>
          <cell r="S2914">
            <v>309000</v>
          </cell>
          <cell r="T2914">
            <v>181095.65217391308</v>
          </cell>
          <cell r="U2914">
            <v>351095.65217391308</v>
          </cell>
          <cell r="V2914">
            <v>351000</v>
          </cell>
          <cell r="W2914">
            <v>14043.826086956524</v>
          </cell>
          <cell r="X2914">
            <v>365139.47826086963</v>
          </cell>
        </row>
        <row r="2915">
          <cell r="E2915" t="str">
            <v>37.8D03.0333</v>
          </cell>
          <cell r="F2915" t="str">
            <v>03. NHI KHOA</v>
          </cell>
          <cell r="G2915" t="str">
            <v>3.3008</v>
          </cell>
          <cell r="H2915" t="str">
            <v>Điều trị sẹo xấu bằng hóa chất</v>
          </cell>
          <cell r="I2915" t="str">
            <v>Điều trị sẹo xấu bằng hóa chất</v>
          </cell>
          <cell r="J2915" t="str">
            <v>Điều trị sẹo xấu bằng hoá chất</v>
          </cell>
          <cell r="K2915" t="str">
            <v>C</v>
          </cell>
          <cell r="L2915" t="str">
            <v>TDB</v>
          </cell>
          <cell r="M2915">
            <v>342</v>
          </cell>
          <cell r="N2915">
            <v>342</v>
          </cell>
          <cell r="P2915" t="str">
            <v>Điều trị một số bệnh da bằng tiêm tại chỗ, chấm thuốc</v>
          </cell>
          <cell r="Q2915">
            <v>170000</v>
          </cell>
          <cell r="R2915">
            <v>139304.347826087</v>
          </cell>
          <cell r="S2915">
            <v>309000</v>
          </cell>
          <cell r="T2915">
            <v>181095.65217391308</v>
          </cell>
          <cell r="U2915">
            <v>351095.65217391308</v>
          </cell>
          <cell r="V2915">
            <v>351000</v>
          </cell>
          <cell r="W2915">
            <v>14043.826086956524</v>
          </cell>
          <cell r="X2915">
            <v>365139.47826086963</v>
          </cell>
        </row>
        <row r="2916">
          <cell r="E2916" t="str">
            <v>37.8D03.0333</v>
          </cell>
          <cell r="F2916" t="str">
            <v>5. DA LIỄU</v>
          </cell>
          <cell r="G2916" t="str">
            <v>5.23</v>
          </cell>
          <cell r="H2916" t="str">
            <v>Điều trị rụng tóc bằng tiêm Triamcinolon dưới da</v>
          </cell>
          <cell r="I2916" t="str">
            <v>Điều trị rụng tóc bằng tiêm Triamcinolon dưới da</v>
          </cell>
          <cell r="J2916" t="str">
            <v>Điều trị rụng tóc bằng tiêm Triamcinolon dưới da</v>
          </cell>
          <cell r="K2916" t="str">
            <v>B</v>
          </cell>
          <cell r="L2916" t="str">
            <v>T2</v>
          </cell>
          <cell r="M2916">
            <v>342</v>
          </cell>
          <cell r="N2916">
            <v>342</v>
          </cell>
          <cell r="P2916" t="str">
            <v>Điều trị một số bệnh da bằng tiêm tại chỗ, chấm thuốc</v>
          </cell>
          <cell r="Q2916">
            <v>170000</v>
          </cell>
          <cell r="R2916">
            <v>139304.347826087</v>
          </cell>
          <cell r="S2916">
            <v>309000</v>
          </cell>
          <cell r="T2916">
            <v>181095.65217391308</v>
          </cell>
          <cell r="U2916">
            <v>351095.65217391308</v>
          </cell>
          <cell r="V2916">
            <v>351000</v>
          </cell>
          <cell r="W2916">
            <v>14043.826086956524</v>
          </cell>
          <cell r="X2916">
            <v>365139.47826086963</v>
          </cell>
        </row>
        <row r="2917">
          <cell r="E2917" t="str">
            <v>37.8D03.0333</v>
          </cell>
          <cell r="F2917" t="str">
            <v>5. DA LIỄU</v>
          </cell>
          <cell r="G2917" t="str">
            <v>5.24</v>
          </cell>
          <cell r="H2917" t="str">
            <v>Điều trị sẹo lồi bằng tiêm Triamcinolon trong thương tổn</v>
          </cell>
          <cell r="I2917" t="str">
            <v>Điều trị sẹo lồi bằng tiêm Triamcinolon trong thương tổn</v>
          </cell>
          <cell r="J2917" t="str">
            <v>Điều trị sẹo lồi bằng tiêm Triamcinolon trong thương tổn</v>
          </cell>
          <cell r="K2917" t="str">
            <v>B</v>
          </cell>
          <cell r="L2917" t="str">
            <v>T2</v>
          </cell>
          <cell r="M2917">
            <v>342</v>
          </cell>
          <cell r="N2917">
            <v>342</v>
          </cell>
          <cell r="P2917" t="str">
            <v>Điều trị một số bệnh da bằng tiêm tại chỗ, chấm thuốc</v>
          </cell>
          <cell r="Q2917">
            <v>170000</v>
          </cell>
          <cell r="R2917">
            <v>139304.347826087</v>
          </cell>
          <cell r="S2917">
            <v>309000</v>
          </cell>
          <cell r="T2917">
            <v>181095.65217391308</v>
          </cell>
          <cell r="U2917">
            <v>351095.65217391308</v>
          </cell>
          <cell r="V2917">
            <v>351000</v>
          </cell>
          <cell r="W2917">
            <v>14043.826086956524</v>
          </cell>
          <cell r="X2917">
            <v>365139.47826086963</v>
          </cell>
        </row>
        <row r="2918">
          <cell r="E2918" t="str">
            <v>37.8D03.0333</v>
          </cell>
          <cell r="F2918" t="str">
            <v>5. DA LIỄU</v>
          </cell>
          <cell r="G2918" t="str">
            <v>5.43</v>
          </cell>
          <cell r="H2918" t="str">
            <v>Điều trị sẹo lõm bằng TCA (trichloacetic acid)</v>
          </cell>
          <cell r="I2918" t="str">
            <v>Điều trị sẹo lõm bằng TCA (trichloacetic acid)</v>
          </cell>
          <cell r="J2918" t="str">
            <v>Điều trị sẹo lõm bằng TCA (trichloacetic acid)</v>
          </cell>
          <cell r="K2918" t="str">
            <v>C</v>
          </cell>
          <cell r="L2918" t="str">
            <v>T2</v>
          </cell>
          <cell r="M2918">
            <v>342</v>
          </cell>
          <cell r="N2918">
            <v>342</v>
          </cell>
          <cell r="P2918" t="str">
            <v>Điều trị một số bệnh da bằng tiêm tại chỗ, chấm thuốc</v>
          </cell>
          <cell r="Q2918">
            <v>170000</v>
          </cell>
          <cell r="R2918">
            <v>139304.347826087</v>
          </cell>
          <cell r="S2918">
            <v>309000</v>
          </cell>
          <cell r="T2918">
            <v>181095.65217391308</v>
          </cell>
          <cell r="U2918">
            <v>351095.65217391308</v>
          </cell>
          <cell r="V2918">
            <v>351000</v>
          </cell>
          <cell r="W2918">
            <v>14043.826086956524</v>
          </cell>
          <cell r="X2918">
            <v>365139.47826086963</v>
          </cell>
        </row>
        <row r="2919">
          <cell r="E2919" t="str">
            <v>37.8D03.0334</v>
          </cell>
          <cell r="F2919" t="str">
            <v>03. NHI KHOA</v>
          </cell>
          <cell r="G2919" t="str">
            <v>3.3020</v>
          </cell>
          <cell r="H2919" t="str">
            <v>Điều trị sùi mào gà (gây mê) bằng đốt điện, plasma, laser, nitơ lỏng</v>
          </cell>
          <cell r="I2919" t="str">
            <v>Điều trị sùi mào gà (gây mê) bằng đốt điện, plasma, laser, nitơ lỏng</v>
          </cell>
          <cell r="J2919" t="str">
            <v>Điều trị sùi mào gà (gây mê) bằng đốt điện, plasma, laser, nitơ lỏng</v>
          </cell>
          <cell r="K2919" t="str">
            <v>B</v>
          </cell>
          <cell r="L2919" t="str">
            <v>T1</v>
          </cell>
          <cell r="M2919">
            <v>343</v>
          </cell>
          <cell r="N2919">
            <v>343</v>
          </cell>
          <cell r="P2919" t="str">
            <v>Điều trị sùi mào gà bằng Laser CO2, cắt bỏ thương tổn</v>
          </cell>
          <cell r="Q2919">
            <v>320000</v>
          </cell>
          <cell r="R2919">
            <v>438260.869565217</v>
          </cell>
          <cell r="S2919">
            <v>758000</v>
          </cell>
          <cell r="T2919">
            <v>569739.13043478213</v>
          </cell>
          <cell r="U2919">
            <v>889739.13043478213</v>
          </cell>
          <cell r="V2919">
            <v>889700</v>
          </cell>
          <cell r="W2919">
            <v>35589.565217391289</v>
          </cell>
          <cell r="X2919">
            <v>925328.69565217337</v>
          </cell>
        </row>
        <row r="2920">
          <cell r="E2920" t="str">
            <v>37.8D03.0334</v>
          </cell>
          <cell r="F2920" t="str">
            <v>03. NHI KHOA</v>
          </cell>
          <cell r="G2920" t="str">
            <v>3.3019</v>
          </cell>
          <cell r="H2920" t="str">
            <v>Điều trị sùi mào gà (gây tê tủy sống) bằng đốt điện, plasma, laser, nitơ lỏng</v>
          </cell>
          <cell r="I2920" t="str">
            <v>Điều trị sùi mào gà (gây tê tủy sống) bằng đốt điện, plasma, laser, nitơ lỏng</v>
          </cell>
          <cell r="J2920" t="str">
            <v>Điều trị sùi mào gà (gây tê tủy sống) bằng đốt điện, plasma, laser, nitơ lỏng</v>
          </cell>
          <cell r="K2920" t="str">
            <v>B</v>
          </cell>
          <cell r="L2920" t="str">
            <v>T1</v>
          </cell>
          <cell r="M2920">
            <v>343</v>
          </cell>
          <cell r="N2920">
            <v>343</v>
          </cell>
          <cell r="P2920" t="str">
            <v>Điều trị sùi mào gà bằng Laser CO2, cắt bỏ thương tổn</v>
          </cell>
          <cell r="Q2920">
            <v>320000</v>
          </cell>
          <cell r="R2920">
            <v>438260.869565217</v>
          </cell>
          <cell r="S2920">
            <v>758000</v>
          </cell>
          <cell r="T2920">
            <v>569739.13043478213</v>
          </cell>
          <cell r="U2920">
            <v>889739.13043478213</v>
          </cell>
          <cell r="V2920">
            <v>889700</v>
          </cell>
          <cell r="W2920">
            <v>35589.565217391289</v>
          </cell>
          <cell r="X2920">
            <v>925328.69565217337</v>
          </cell>
        </row>
        <row r="2921">
          <cell r="E2921" t="str">
            <v>37.8D03.0334</v>
          </cell>
          <cell r="F2921" t="str">
            <v>13. PHỤ SẢN</v>
          </cell>
          <cell r="G2921" t="str">
            <v>13.155</v>
          </cell>
          <cell r="H2921" t="str">
            <v>Cắt, đốt sùi mào gà âm hộ; âm đạo; tầng sinh môn</v>
          </cell>
          <cell r="I2921" t="str">
            <v>Cắt, đốt sùi mào gà âm hộ; âm đạo; tầng sinh môn</v>
          </cell>
          <cell r="J2921" t="str">
            <v>Cắt, đốt sùi mào gà âm hộ, âm đạo, tầng sinh môn</v>
          </cell>
          <cell r="K2921" t="str">
            <v>C</v>
          </cell>
          <cell r="L2921" t="str">
            <v>T2</v>
          </cell>
          <cell r="M2921">
            <v>343</v>
          </cell>
          <cell r="N2921">
            <v>343</v>
          </cell>
          <cell r="P2921" t="str">
            <v>Điều trị sùi mào gà bằng Laser CO2, cắt bỏ thương tổn</v>
          </cell>
          <cell r="Q2921">
            <v>320000</v>
          </cell>
          <cell r="R2921">
            <v>438260.869565217</v>
          </cell>
          <cell r="S2921">
            <v>758000</v>
          </cell>
          <cell r="T2921">
            <v>569739.13043478213</v>
          </cell>
          <cell r="U2921">
            <v>889739.13043478213</v>
          </cell>
          <cell r="V2921">
            <v>889700</v>
          </cell>
          <cell r="W2921">
            <v>35589.565217391289</v>
          </cell>
          <cell r="X2921">
            <v>925328.69565217337</v>
          </cell>
        </row>
        <row r="2922">
          <cell r="E2922" t="str">
            <v>37.8D03.0334</v>
          </cell>
          <cell r="F2922" t="str">
            <v>5. DA LIỄU</v>
          </cell>
          <cell r="G2922" t="str">
            <v>5.4</v>
          </cell>
          <cell r="H2922" t="str">
            <v>Điều trị sùi mào gà bằng laser CO2</v>
          </cell>
          <cell r="I2922" t="str">
            <v>Điều trị sùi mào gà bằng laser CO2</v>
          </cell>
          <cell r="J2922" t="str">
            <v>Điều trị sùi mào gà bằng Laser CO2</v>
          </cell>
          <cell r="K2922" t="str">
            <v>B</v>
          </cell>
          <cell r="L2922" t="str">
            <v>T1</v>
          </cell>
          <cell r="M2922">
            <v>343</v>
          </cell>
          <cell r="N2922">
            <v>343</v>
          </cell>
          <cell r="P2922" t="str">
            <v>Điều trị sùi mào gà bằng Laser CO2, cắt bỏ thương tổn</v>
          </cell>
          <cell r="Q2922">
            <v>320000</v>
          </cell>
          <cell r="R2922">
            <v>438260.869565217</v>
          </cell>
          <cell r="S2922">
            <v>758000</v>
          </cell>
          <cell r="T2922">
            <v>569739.13043478213</v>
          </cell>
          <cell r="U2922">
            <v>889739.13043478213</v>
          </cell>
          <cell r="V2922">
            <v>889700</v>
          </cell>
          <cell r="W2922">
            <v>35589.565217391289</v>
          </cell>
          <cell r="X2922">
            <v>925328.69565217337</v>
          </cell>
        </row>
        <row r="2923">
          <cell r="E2923" t="str">
            <v>37.8D03.0334</v>
          </cell>
          <cell r="F2923" t="str">
            <v>5. DA LIỄU</v>
          </cell>
          <cell r="G2923" t="str">
            <v>5.90</v>
          </cell>
          <cell r="H2923" t="str">
            <v>Phẫu thuật sùi mào gà đường kính 5 cm trở lên</v>
          </cell>
          <cell r="I2923" t="str">
            <v>Phẫu thuật sùi mào gà đường kính 5 cm trở lên</v>
          </cell>
          <cell r="J2923" t="str">
            <v>Phẫu thuật sùi mào gà đường kính 5 cm trở lên</v>
          </cell>
          <cell r="K2923" t="str">
            <v>B</v>
          </cell>
          <cell r="L2923" t="str">
            <v>T1</v>
          </cell>
          <cell r="M2923">
            <v>343</v>
          </cell>
          <cell r="N2923">
            <v>343</v>
          </cell>
          <cell r="P2923" t="str">
            <v>Điều trị sùi mào gà bằng Laser CO2, cắt bỏ thương tổn</v>
          </cell>
          <cell r="Q2923">
            <v>320000</v>
          </cell>
          <cell r="R2923">
            <v>438260.869565217</v>
          </cell>
          <cell r="S2923">
            <v>758000</v>
          </cell>
          <cell r="T2923">
            <v>569739.13043478213</v>
          </cell>
          <cell r="U2923">
            <v>889739.13043478213</v>
          </cell>
          <cell r="V2923">
            <v>889700</v>
          </cell>
          <cell r="W2923">
            <v>35589.565217391289</v>
          </cell>
          <cell r="X2923">
            <v>925328.69565217337</v>
          </cell>
        </row>
        <row r="2924">
          <cell r="E2924" t="str">
            <v>37.8D03.0335</v>
          </cell>
          <cell r="F2924" t="str">
            <v>5. DA LIỄU</v>
          </cell>
          <cell r="G2924" t="str">
            <v>5.32</v>
          </cell>
          <cell r="H2924" t="str">
            <v>Điều trị u mạch máu bằng IPL (Intense Pulsed Light)</v>
          </cell>
          <cell r="I2924" t="str">
            <v>Điều trị u mạch máu bằng IPL (Intense Pulsed Light)</v>
          </cell>
          <cell r="J2924" t="str">
            <v>Điều trị u mạch máu bằng IPL (Intense Pulsed Light)</v>
          </cell>
          <cell r="K2924" t="str">
            <v>B</v>
          </cell>
          <cell r="L2924" t="str">
            <v>T1</v>
          </cell>
          <cell r="M2924">
            <v>344</v>
          </cell>
          <cell r="N2924">
            <v>344</v>
          </cell>
          <cell r="P2924" t="str">
            <v>Điều trị u mạch máu bằng IPL (Intense Pulsed Light)</v>
          </cell>
          <cell r="Q2924">
            <v>382000</v>
          </cell>
          <cell r="R2924">
            <v>438260.869565217</v>
          </cell>
          <cell r="S2924">
            <v>820000</v>
          </cell>
          <cell r="T2924">
            <v>569739.13043478213</v>
          </cell>
          <cell r="U2924">
            <v>951739.13043478213</v>
          </cell>
          <cell r="V2924">
            <v>951700</v>
          </cell>
          <cell r="W2924">
            <v>38069.565217391289</v>
          </cell>
          <cell r="X2924">
            <v>989808.69565217337</v>
          </cell>
        </row>
        <row r="2925">
          <cell r="E2925" t="str">
            <v>37.8D03.0336</v>
          </cell>
          <cell r="F2925" t="str">
            <v>5. DA LIỄU</v>
          </cell>
          <cell r="G2925" t="str">
            <v>5.88</v>
          </cell>
          <cell r="H2925" t="str">
            <v xml:space="preserve">Điều trị viêm da cơ địa bằng máy </v>
          </cell>
          <cell r="I2925" t="str">
            <v xml:space="preserve">Điều trị viêm da cơ địa bằng máy </v>
          </cell>
          <cell r="J2925" t="str">
            <v>Điều trị viêm da cơ địa bằng máy Acthyderm</v>
          </cell>
          <cell r="K2925" t="str">
            <v>B</v>
          </cell>
          <cell r="L2925" t="str">
            <v>T2</v>
          </cell>
          <cell r="M2925">
            <v>345</v>
          </cell>
          <cell r="N2925">
            <v>345</v>
          </cell>
          <cell r="P2925" t="str">
            <v xml:space="preserve">Điều trị viêm da cơ địa bằng máy </v>
          </cell>
          <cell r="Q2925">
            <v>992000</v>
          </cell>
          <cell r="R2925">
            <v>140869.56521739101</v>
          </cell>
          <cell r="S2925">
            <v>1132000</v>
          </cell>
          <cell r="T2925">
            <v>183130.43478260832</v>
          </cell>
          <cell r="U2925">
            <v>1175130.4347826084</v>
          </cell>
          <cell r="V2925">
            <v>1175100</v>
          </cell>
          <cell r="W2925">
            <v>47005.217391304337</v>
          </cell>
          <cell r="X2925">
            <v>1222135.6521739129</v>
          </cell>
        </row>
        <row r="2926">
          <cell r="E2926" t="str">
            <v>37.8D03.0337</v>
          </cell>
          <cell r="F2926" t="str">
            <v>03. NHI KHOA</v>
          </cell>
          <cell r="G2926" t="str">
            <v>3.2913</v>
          </cell>
          <cell r="H2926" t="str">
            <v>Phẫu thuật chuyển gân điều trị hở mi</v>
          </cell>
          <cell r="I2926" t="str">
            <v>Phẫu thuật chuyển gân điều trị hở mi</v>
          </cell>
          <cell r="J2926" t="str">
            <v>Phẫu thuật chuyển gân điều trị hở mi</v>
          </cell>
          <cell r="K2926" t="str">
            <v>B</v>
          </cell>
          <cell r="L2926" t="str">
            <v>P1</v>
          </cell>
          <cell r="M2926">
            <v>346</v>
          </cell>
          <cell r="N2926">
            <v>346</v>
          </cell>
          <cell r="P2926" t="str">
            <v xml:space="preserve">Phẫu thuật chuyển gân điều trị hở mi </v>
          </cell>
          <cell r="Q2926">
            <v>1527000</v>
          </cell>
          <cell r="R2926">
            <v>804521.73913043505</v>
          </cell>
          <cell r="S2926">
            <v>2331000</v>
          </cell>
          <cell r="T2926">
            <v>1045878.2608695655</v>
          </cell>
          <cell r="U2926">
            <v>2572878.2608695654</v>
          </cell>
          <cell r="V2926">
            <v>2572800</v>
          </cell>
          <cell r="W2926">
            <v>102915.13043478262</v>
          </cell>
          <cell r="X2926">
            <v>2675793.3913043481</v>
          </cell>
        </row>
        <row r="2927">
          <cell r="E2927" t="str">
            <v>37.8D03.0337</v>
          </cell>
          <cell r="F2927" t="str">
            <v>14. MẮT</v>
          </cell>
          <cell r="G2927" t="str">
            <v>14.231</v>
          </cell>
          <cell r="H2927" t="str">
            <v>Phẫu thuật chuyển gân điều trị mắt hở mi (2 mắt)</v>
          </cell>
          <cell r="I2927" t="str">
            <v>Phẫu thuật chuyển gân điều trị mắt hở mi (2 mắt)</v>
          </cell>
          <cell r="J2927" t="str">
            <v>Phẫu thuật chuyển gân điều trị mắt hở mi (2 mắt)</v>
          </cell>
          <cell r="K2927" t="str">
            <v>B</v>
          </cell>
          <cell r="L2927" t="str">
            <v>P1</v>
          </cell>
          <cell r="M2927">
            <v>346</v>
          </cell>
          <cell r="N2927">
            <v>346</v>
          </cell>
          <cell r="P2927" t="str">
            <v xml:space="preserve">Phẫu thuật chuyển gân điều trị hở mi </v>
          </cell>
          <cell r="Q2927">
            <v>1527000</v>
          </cell>
          <cell r="R2927">
            <v>804521.73913043505</v>
          </cell>
          <cell r="S2927">
            <v>2331000</v>
          </cell>
          <cell r="T2927">
            <v>1045878.2608695655</v>
          </cell>
          <cell r="U2927">
            <v>2572878.2608695654</v>
          </cell>
          <cell r="V2927">
            <v>2572800</v>
          </cell>
          <cell r="W2927">
            <v>102915.13043478262</v>
          </cell>
          <cell r="X2927">
            <v>2675793.3913043481</v>
          </cell>
        </row>
        <row r="2928">
          <cell r="E2928" t="str">
            <v>37.8D09.1014</v>
          </cell>
          <cell r="F2928" t="str">
            <v>16. RĂNG HÀM MẶT</v>
          </cell>
          <cell r="G2928" t="str">
            <v>16.47</v>
          </cell>
          <cell r="H2928" t="str">
            <v>Điều trị tủy răng có sử dụng laser và hàn kín hệ thống ống tủy bằng Gutta percha nóng chảy</v>
          </cell>
          <cell r="I2928" t="str">
            <v>Điều trị tủy răng có sử dụng laser và hàn kín hệ thống ống tủy bằng Gutta percha nóng chảy [răng số 1, 2, 3]</v>
          </cell>
          <cell r="J2928" t="str">
            <v>Điều trị tuỷ răng có sử dụng Laser và hàn kín hệ thống ống tuỷ bằng Gutta percha nóng chảy</v>
          </cell>
          <cell r="K2928" t="str">
            <v>B</v>
          </cell>
          <cell r="L2928" t="str">
            <v>P3</v>
          </cell>
          <cell r="M2928">
            <v>1025</v>
          </cell>
          <cell r="N2928">
            <v>1025</v>
          </cell>
          <cell r="P2928" t="str">
            <v>Điều trị tuỷ răng số 1, 2, 3</v>
          </cell>
          <cell r="Q2928">
            <v>364000</v>
          </cell>
          <cell r="R2928">
            <v>70434.782608695605</v>
          </cell>
          <cell r="S2928">
            <v>434000</v>
          </cell>
          <cell r="T2928">
            <v>91565.217391304293</v>
          </cell>
          <cell r="U2928">
            <v>455565.21739130432</v>
          </cell>
          <cell r="V2928">
            <v>455500</v>
          </cell>
          <cell r="W2928">
            <v>18222.608695652172</v>
          </cell>
          <cell r="X2928">
            <v>473787.82608695648</v>
          </cell>
        </row>
        <row r="2929">
          <cell r="E2929" t="str">
            <v>37.8D03.0337</v>
          </cell>
          <cell r="F2929" t="str">
            <v>28. PHẪU THUẬT TẠO HÌNH THẨM MỸ</v>
          </cell>
          <cell r="G2929" t="str">
            <v>28.75</v>
          </cell>
          <cell r="H2929" t="str">
            <v>Tái tạo toàn bộ mi bằng vạt có cuống mạch</v>
          </cell>
          <cell r="I2929" t="str">
            <v>Tái tạo toàn bộ mi bằng vạt có cuống mạch</v>
          </cell>
          <cell r="J2929" t="str">
            <v>Tái tạo toàn bộ mi bằng vạt có cuống mạch</v>
          </cell>
          <cell r="K2929" t="str">
            <v>B</v>
          </cell>
          <cell r="L2929" t="str">
            <v>P1</v>
          </cell>
          <cell r="M2929">
            <v>346</v>
          </cell>
          <cell r="N2929">
            <v>346</v>
          </cell>
          <cell r="P2929" t="str">
            <v xml:space="preserve">Phẫu thuật chuyển gân điều trị hở mi </v>
          </cell>
          <cell r="Q2929">
            <v>1527000</v>
          </cell>
          <cell r="R2929">
            <v>804521.73913043505</v>
          </cell>
          <cell r="S2929">
            <v>2331000</v>
          </cell>
          <cell r="T2929">
            <v>1045878.2608695655</v>
          </cell>
          <cell r="U2929">
            <v>2572878.2608695654</v>
          </cell>
          <cell r="V2929">
            <v>2572800</v>
          </cell>
          <cell r="W2929">
            <v>102915.13043478262</v>
          </cell>
          <cell r="X2929">
            <v>2675793.3913043481</v>
          </cell>
        </row>
        <row r="2930">
          <cell r="E2930" t="str">
            <v>37.8D03.0337</v>
          </cell>
          <cell r="F2930" t="str">
            <v>5. DA LIỄU</v>
          </cell>
          <cell r="G2930" t="str">
            <v>5.59</v>
          </cell>
          <cell r="H2930" t="str">
            <v>Phẫu thuật chuyển gân điều trị hở mi (mắt thỏ) cho người bệnh phong</v>
          </cell>
          <cell r="I2930" t="str">
            <v>Phẫu thuật chuyển gân điều trị hở mi (mắt thỏ) cho người bệnh phong</v>
          </cell>
          <cell r="J2930" t="str">
            <v>Phẫu thuật chuyển gân điều trị hở mi (mắt thỏ) cho người bệnh phong</v>
          </cell>
          <cell r="K2930" t="str">
            <v>B</v>
          </cell>
          <cell r="L2930" t="str">
            <v>P1</v>
          </cell>
          <cell r="M2930">
            <v>346</v>
          </cell>
          <cell r="N2930">
            <v>346</v>
          </cell>
          <cell r="P2930" t="str">
            <v xml:space="preserve">Phẫu thuật chuyển gân điều trị hở mi </v>
          </cell>
          <cell r="Q2930">
            <v>1527000</v>
          </cell>
          <cell r="R2930">
            <v>804521.73913043505</v>
          </cell>
          <cell r="S2930">
            <v>2331000</v>
          </cell>
          <cell r="T2930">
            <v>1045878.2608695655</v>
          </cell>
          <cell r="U2930">
            <v>2572878.2608695654</v>
          </cell>
          <cell r="V2930">
            <v>2572800</v>
          </cell>
          <cell r="W2930">
            <v>102915.13043478262</v>
          </cell>
          <cell r="X2930">
            <v>2675793.3913043481</v>
          </cell>
        </row>
        <row r="2931">
          <cell r="E2931" t="str">
            <v>37.8D03.0338</v>
          </cell>
          <cell r="F2931" t="str">
            <v>5. DA LIỄU</v>
          </cell>
          <cell r="G2931" t="str">
            <v>5.62</v>
          </cell>
          <cell r="H2931" t="str">
            <v>Phẫu thuật điều trị hẹp hố khẩu cái cho người bệnh phong</v>
          </cell>
          <cell r="I2931" t="str">
            <v>Phẫu thuật điều trị hẹp hố khẩu cái cho người bệnh phong</v>
          </cell>
          <cell r="J2931" t="str">
            <v>Phẫu thuật điều trị hẹp hố khẩu cái cho người bệnh phong</v>
          </cell>
          <cell r="K2931" t="str">
            <v>B</v>
          </cell>
          <cell r="L2931" t="str">
            <v>P1</v>
          </cell>
          <cell r="M2931">
            <v>347</v>
          </cell>
          <cell r="N2931">
            <v>347</v>
          </cell>
          <cell r="P2931" t="str">
            <v xml:space="preserve">Phẫu thuật điều trị hẹp hố khẩu cái </v>
          </cell>
          <cell r="Q2931">
            <v>1804000</v>
          </cell>
          <cell r="R2931">
            <v>802956.52173913002</v>
          </cell>
          <cell r="S2931">
            <v>2606000</v>
          </cell>
          <cell r="T2931">
            <v>1043843.478260869</v>
          </cell>
          <cell r="U2931">
            <v>2847843.4782608692</v>
          </cell>
          <cell r="V2931">
            <v>2847800</v>
          </cell>
          <cell r="W2931">
            <v>113913.73913043477</v>
          </cell>
          <cell r="X2931">
            <v>2961757.2173913037</v>
          </cell>
        </row>
        <row r="2932">
          <cell r="E2932" t="str">
            <v>37.8D03.0339</v>
          </cell>
          <cell r="F2932" t="str">
            <v>03. NHI KHOA</v>
          </cell>
          <cell r="G2932" t="str">
            <v>3.3034</v>
          </cell>
          <cell r="H2932" t="str">
            <v>Nạo vét lỗ đáo có viêm xương</v>
          </cell>
          <cell r="I2932" t="str">
            <v>Nạo vét lỗ đáo có viêm xương</v>
          </cell>
          <cell r="J2932" t="str">
            <v>Nạo vét lỗ đáo có viêm xương</v>
          </cell>
          <cell r="K2932" t="str">
            <v>C</v>
          </cell>
          <cell r="L2932" t="str">
            <v>P2</v>
          </cell>
          <cell r="M2932">
            <v>348</v>
          </cell>
          <cell r="N2932">
            <v>348</v>
          </cell>
          <cell r="P2932" t="str">
            <v>Phẫu thuật điều trị lỗ đáo có viêm xương</v>
          </cell>
          <cell r="Q2932">
            <v>513000</v>
          </cell>
          <cell r="R2932">
            <v>139304.347826087</v>
          </cell>
          <cell r="S2932">
            <v>652000</v>
          </cell>
          <cell r="T2932">
            <v>181095.65217391308</v>
          </cell>
          <cell r="U2932">
            <v>694095.65217391308</v>
          </cell>
          <cell r="V2932">
            <v>694000</v>
          </cell>
          <cell r="W2932">
            <v>27763.826086956524</v>
          </cell>
          <cell r="X2932">
            <v>721859.47826086963</v>
          </cell>
        </row>
        <row r="2933">
          <cell r="E2933" t="str">
            <v>37.8D03.0339</v>
          </cell>
          <cell r="F2933" t="str">
            <v>5. DA LIỄU</v>
          </cell>
          <cell r="G2933" t="str">
            <v>5.66</v>
          </cell>
          <cell r="H2933" t="str">
            <v>Phẫu thuật điều trị lỗ đáo có viêm xương cho người bệnh phong</v>
          </cell>
          <cell r="I2933" t="str">
            <v>Phẫu thuật điều trị lỗ đáo có viêm xương cho người bệnh phong</v>
          </cell>
          <cell r="J2933" t="str">
            <v>Phẫu thuật điều trị lỗ đáo có viêm xương cho người bệnh phong</v>
          </cell>
          <cell r="K2933" t="str">
            <v>B</v>
          </cell>
          <cell r="L2933" t="str">
            <v>P2</v>
          </cell>
          <cell r="M2933">
            <v>348</v>
          </cell>
          <cell r="N2933">
            <v>348</v>
          </cell>
          <cell r="P2933" t="str">
            <v>Phẫu thuật điều trị lỗ đáo có viêm xương</v>
          </cell>
          <cell r="Q2933">
            <v>513000</v>
          </cell>
          <cell r="R2933">
            <v>139304.347826087</v>
          </cell>
          <cell r="S2933">
            <v>652000</v>
          </cell>
          <cell r="T2933">
            <v>181095.65217391308</v>
          </cell>
          <cell r="U2933">
            <v>694095.65217391308</v>
          </cell>
          <cell r="V2933">
            <v>694000</v>
          </cell>
          <cell r="W2933">
            <v>27763.826086956524</v>
          </cell>
          <cell r="X2933">
            <v>721859.47826086963</v>
          </cell>
        </row>
        <row r="2934">
          <cell r="E2934" t="str">
            <v>37.8D03.0340</v>
          </cell>
          <cell r="F2934" t="str">
            <v>03. NHI KHOA</v>
          </cell>
          <cell r="G2934" t="str">
            <v>3.3033</v>
          </cell>
          <cell r="H2934" t="str">
            <v>Nạo vét lỗ đáo không viêm xương</v>
          </cell>
          <cell r="I2934" t="str">
            <v>Nạo vét lỗ đáo không viêm xương</v>
          </cell>
          <cell r="J2934" t="str">
            <v>Nạo vét lỗ đáo không viêm xương</v>
          </cell>
          <cell r="K2934" t="str">
            <v>C</v>
          </cell>
          <cell r="L2934" t="str">
            <v>P3</v>
          </cell>
          <cell r="M2934">
            <v>349</v>
          </cell>
          <cell r="N2934">
            <v>349</v>
          </cell>
          <cell r="P2934" t="str">
            <v xml:space="preserve">Phẫu thuật điều trị lỗ đáo không viêm xương </v>
          </cell>
          <cell r="Q2934">
            <v>365000</v>
          </cell>
          <cell r="R2934">
            <v>219130.43478260899</v>
          </cell>
          <cell r="S2934">
            <v>584000</v>
          </cell>
          <cell r="T2934">
            <v>284869.5652173917</v>
          </cell>
          <cell r="U2934">
            <v>649869.5652173917</v>
          </cell>
          <cell r="V2934">
            <v>649800</v>
          </cell>
          <cell r="W2934">
            <v>25994.78260869567</v>
          </cell>
          <cell r="X2934">
            <v>675864.34782608738</v>
          </cell>
        </row>
        <row r="2935">
          <cell r="E2935" t="str">
            <v>37.8D03.0340</v>
          </cell>
          <cell r="F2935" t="str">
            <v>5. DA LIỄU</v>
          </cell>
          <cell r="G2935" t="str">
            <v>5.70</v>
          </cell>
          <cell r="H2935" t="str">
            <v>Phẫu thuật điều trị lỗ đáo không viêm xương cho người bệnh phong</v>
          </cell>
          <cell r="I2935" t="str">
            <v>Phẫu thuật điều trị lỗ đáo không viêm xương cho người bệnh phong</v>
          </cell>
          <cell r="J2935" t="str">
            <v>Phẫu thuật điều trị lỗ đáo không viêm xương cho người bệnh phong</v>
          </cell>
          <cell r="K2935" t="str">
            <v>C</v>
          </cell>
          <cell r="L2935" t="str">
            <v>P3</v>
          </cell>
          <cell r="M2935">
            <v>349</v>
          </cell>
          <cell r="N2935">
            <v>349</v>
          </cell>
          <cell r="P2935" t="str">
            <v xml:space="preserve">Phẫu thuật điều trị lỗ đáo không viêm xương </v>
          </cell>
          <cell r="Q2935">
            <v>365000</v>
          </cell>
          <cell r="R2935">
            <v>219130.43478260899</v>
          </cell>
          <cell r="S2935">
            <v>584000</v>
          </cell>
          <cell r="T2935">
            <v>284869.5652173917</v>
          </cell>
          <cell r="U2935">
            <v>649869.5652173917</v>
          </cell>
          <cell r="V2935">
            <v>649800</v>
          </cell>
          <cell r="W2935">
            <v>25994.78260869567</v>
          </cell>
          <cell r="X2935">
            <v>675864.34782608738</v>
          </cell>
        </row>
        <row r="2936">
          <cell r="E2936" t="str">
            <v>37.8D03.0341</v>
          </cell>
          <cell r="F2936" t="str">
            <v>5. DA LIỄU</v>
          </cell>
          <cell r="G2936" t="str">
            <v>5.60</v>
          </cell>
          <cell r="H2936" t="str">
            <v>Phẫu thuật điều trị sa trễ mi dưới cho người bệnh phong</v>
          </cell>
          <cell r="I2936" t="str">
            <v>Phẫu thuật điều trị sa trễ mi dưới cho người bệnh phong</v>
          </cell>
          <cell r="J2936" t="str">
            <v>Phẫu thuật điều trị sa trễ mi dưới cho người bệnh phong</v>
          </cell>
          <cell r="K2936" t="str">
            <v>B</v>
          </cell>
          <cell r="L2936" t="str">
            <v>P1</v>
          </cell>
          <cell r="M2936">
            <v>350</v>
          </cell>
          <cell r="N2936">
            <v>350</v>
          </cell>
          <cell r="P2936" t="str">
            <v>Phẫu thuật điều trị sa trễ mi dưới</v>
          </cell>
          <cell r="Q2936">
            <v>1247000</v>
          </cell>
          <cell r="R2936">
            <v>804521.73913043505</v>
          </cell>
          <cell r="S2936">
            <v>2051000</v>
          </cell>
          <cell r="T2936">
            <v>1045878.2608695655</v>
          </cell>
          <cell r="U2936">
            <v>2292878.2608695654</v>
          </cell>
          <cell r="V2936">
            <v>2292800</v>
          </cell>
          <cell r="W2936">
            <v>91715.130434782623</v>
          </cell>
          <cell r="X2936">
            <v>2384593.3913043481</v>
          </cell>
        </row>
        <row r="2937">
          <cell r="E2937" t="str">
            <v>37.8D03.0342</v>
          </cell>
          <cell r="F2937" t="str">
            <v>5. DA LIỄU</v>
          </cell>
          <cell r="G2937" t="str">
            <v>5.61</v>
          </cell>
          <cell r="H2937" t="str">
            <v>Phẫu thuật điều trị sập cầu mũi cho người bệnh phong</v>
          </cell>
          <cell r="I2937" t="str">
            <v>Phẫu thuật điều trị sập cầu mũi cho người bệnh phong</v>
          </cell>
          <cell r="J2937" t="str">
            <v>Phẫu thuật điều trị sập cầu mũi cho người bệnh phong</v>
          </cell>
          <cell r="K2937" t="str">
            <v>B</v>
          </cell>
          <cell r="L2937" t="str">
            <v>P1</v>
          </cell>
          <cell r="M2937">
            <v>351</v>
          </cell>
          <cell r="N2937">
            <v>351</v>
          </cell>
          <cell r="P2937" t="str">
            <v xml:space="preserve">Phẫu thuật điều trị sập cầu mũi </v>
          </cell>
          <cell r="Q2937">
            <v>887000</v>
          </cell>
          <cell r="R2937">
            <v>804521.73913043505</v>
          </cell>
          <cell r="S2937">
            <v>1691000</v>
          </cell>
          <cell r="T2937">
            <v>1045878.2608695655</v>
          </cell>
          <cell r="U2937">
            <v>1932878.2608695654</v>
          </cell>
          <cell r="V2937">
            <v>1932800</v>
          </cell>
          <cell r="W2937">
            <v>77315.130434782623</v>
          </cell>
          <cell r="X2937">
            <v>2010193.3913043481</v>
          </cell>
        </row>
        <row r="2938">
          <cell r="E2938" t="str">
            <v>37.8D03.0343</v>
          </cell>
          <cell r="F2938" t="str">
            <v>5. DA LIỄU</v>
          </cell>
          <cell r="G2938" t="str">
            <v>5.68</v>
          </cell>
          <cell r="H2938" t="str">
            <v>Phẫu thuật điều trị móng chọc thịt</v>
          </cell>
          <cell r="I2938" t="str">
            <v>Phẫu thuật điều trị móng chọc thịt</v>
          </cell>
          <cell r="J2938" t="str">
            <v>Phẫu thuật điều trị móng chọc thịt</v>
          </cell>
          <cell r="K2938" t="str">
            <v>B</v>
          </cell>
          <cell r="L2938" t="str">
            <v>P2</v>
          </cell>
          <cell r="M2938">
            <v>352</v>
          </cell>
          <cell r="N2938">
            <v>352</v>
          </cell>
          <cell r="P2938" t="str">
            <v>Phẫu thuật điều trị u dưới móng</v>
          </cell>
          <cell r="Q2938">
            <v>505000</v>
          </cell>
          <cell r="R2938">
            <v>298956.52173913002</v>
          </cell>
          <cell r="S2938">
            <v>803000</v>
          </cell>
          <cell r="T2938">
            <v>388643.47826086904</v>
          </cell>
          <cell r="U2938">
            <v>893643.47826086904</v>
          </cell>
          <cell r="V2938">
            <v>893600</v>
          </cell>
          <cell r="W2938">
            <v>35745.739130434762</v>
          </cell>
          <cell r="X2938">
            <v>929389.21739130386</v>
          </cell>
        </row>
        <row r="2939">
          <cell r="E2939" t="str">
            <v>37.8D03.0343</v>
          </cell>
          <cell r="F2939" t="str">
            <v>5. DA LIỄU</v>
          </cell>
          <cell r="G2939" t="str">
            <v>5.69</v>
          </cell>
          <cell r="H2939" t="str">
            <v>Phẫu thuật điều trị móng cuộn, móng quặp</v>
          </cell>
          <cell r="I2939" t="str">
            <v>Phẫu thuật điều trị móng cuộn, móng quặp</v>
          </cell>
          <cell r="J2939" t="str">
            <v>Phẫu thuật điều trị móng cuộn, móng quặp</v>
          </cell>
          <cell r="K2939" t="str">
            <v>B</v>
          </cell>
          <cell r="L2939" t="str">
            <v>P2</v>
          </cell>
          <cell r="M2939">
            <v>352</v>
          </cell>
          <cell r="N2939">
            <v>352</v>
          </cell>
          <cell r="P2939" t="str">
            <v>Phẫu thuật điều trị u dưới móng</v>
          </cell>
          <cell r="Q2939">
            <v>505000</v>
          </cell>
          <cell r="R2939">
            <v>298956.52173913002</v>
          </cell>
          <cell r="S2939">
            <v>803000</v>
          </cell>
          <cell r="T2939">
            <v>388643.47826086904</v>
          </cell>
          <cell r="U2939">
            <v>893643.47826086904</v>
          </cell>
          <cell r="V2939">
            <v>893600</v>
          </cell>
          <cell r="W2939">
            <v>35745.739130434762</v>
          </cell>
          <cell r="X2939">
            <v>929389.21739130386</v>
          </cell>
        </row>
        <row r="2940">
          <cell r="E2940" t="str">
            <v>37.8D03.0343</v>
          </cell>
          <cell r="F2940" t="str">
            <v>5. DA LIỄU</v>
          </cell>
          <cell r="G2940" t="str">
            <v>5.54</v>
          </cell>
          <cell r="H2940" t="str">
            <v>Phẫu thuật điều trị u dưới móng</v>
          </cell>
          <cell r="I2940" t="str">
            <v>Phẫu thuật điều trị u dưới móng</v>
          </cell>
          <cell r="J2940" t="str">
            <v>Phẫu thuật điều trị u dưới móng</v>
          </cell>
          <cell r="K2940" t="str">
            <v>B</v>
          </cell>
          <cell r="L2940" t="str">
            <v>P2</v>
          </cell>
          <cell r="M2940">
            <v>352</v>
          </cell>
          <cell r="N2940">
            <v>352</v>
          </cell>
          <cell r="P2940" t="str">
            <v>Phẫu thuật điều trị u dưới móng</v>
          </cell>
          <cell r="Q2940">
            <v>505000</v>
          </cell>
          <cell r="R2940">
            <v>298956.52173913002</v>
          </cell>
          <cell r="S2940">
            <v>803000</v>
          </cell>
          <cell r="T2940">
            <v>388643.47826086904</v>
          </cell>
          <cell r="U2940">
            <v>893643.47826086904</v>
          </cell>
          <cell r="V2940">
            <v>893600</v>
          </cell>
          <cell r="W2940">
            <v>35745.739130434762</v>
          </cell>
          <cell r="X2940">
            <v>929389.21739130386</v>
          </cell>
        </row>
        <row r="2941">
          <cell r="E2941" t="str">
            <v>37.8D03.0344</v>
          </cell>
          <cell r="F2941" t="str">
            <v>03. NHI KHOA</v>
          </cell>
          <cell r="G2941" t="str">
            <v>3.3896</v>
          </cell>
          <cell r="H2941" t="str">
            <v>Phẫu thuật giải áp thần kinh ngoại biên</v>
          </cell>
          <cell r="I2941" t="str">
            <v>Phẫu thuật giải áp thần kinh ngoại biên</v>
          </cell>
          <cell r="J2941" t="str">
            <v>Phẫu thuật giải áp thần kinh ngoại biên</v>
          </cell>
          <cell r="K2941" t="str">
            <v>B</v>
          </cell>
          <cell r="L2941" t="str">
            <v>P1</v>
          </cell>
          <cell r="M2941">
            <v>353</v>
          </cell>
          <cell r="N2941">
            <v>353</v>
          </cell>
          <cell r="P2941" t="str">
            <v xml:space="preserve">Phẫu thuật giải áp thần kinh </v>
          </cell>
          <cell r="Q2941">
            <v>1653000</v>
          </cell>
          <cell r="R2941">
            <v>804521.73913043505</v>
          </cell>
          <cell r="S2941">
            <v>2457000</v>
          </cell>
          <cell r="T2941">
            <v>1045878.2608695655</v>
          </cell>
          <cell r="U2941">
            <v>2698878.2608695654</v>
          </cell>
          <cell r="V2941">
            <v>2698800</v>
          </cell>
          <cell r="W2941">
            <v>107955.13043478262</v>
          </cell>
          <cell r="X2941">
            <v>2806833.3913043481</v>
          </cell>
        </row>
        <row r="2942">
          <cell r="E2942" t="str">
            <v>37.8D03.0344</v>
          </cell>
          <cell r="F2942" t="str">
            <v>03. NHI KHOA</v>
          </cell>
          <cell r="G2942" t="str">
            <v>3.4142</v>
          </cell>
          <cell r="H2942" t="str">
            <v>Phẫu thuật nội soi hội chứng ống cổ tay</v>
          </cell>
          <cell r="I2942" t="str">
            <v>Phẫu thuật nội soi hội chứng ống cổ tay</v>
          </cell>
          <cell r="J2942" t="str">
            <v>Phẫu thuật nội soi hội chứng ống cổ tay</v>
          </cell>
          <cell r="K2942" t="str">
            <v>A</v>
          </cell>
          <cell r="L2942" t="str">
            <v>P1</v>
          </cell>
          <cell r="M2942">
            <v>353</v>
          </cell>
          <cell r="N2942">
            <v>353</v>
          </cell>
          <cell r="P2942" t="str">
            <v xml:space="preserve">Phẫu thuật giải áp thần kinh </v>
          </cell>
          <cell r="Q2942">
            <v>1653000</v>
          </cell>
          <cell r="R2942">
            <v>804521.73913043505</v>
          </cell>
          <cell r="S2942">
            <v>2457000</v>
          </cell>
          <cell r="T2942">
            <v>1045878.2608695655</v>
          </cell>
          <cell r="U2942">
            <v>2698878.2608695654</v>
          </cell>
          <cell r="V2942">
            <v>2698800</v>
          </cell>
          <cell r="W2942">
            <v>107955.13043478262</v>
          </cell>
          <cell r="X2942">
            <v>2806833.3913043481</v>
          </cell>
        </row>
        <row r="2943">
          <cell r="E2943" t="str">
            <v>37.8D03.0344</v>
          </cell>
          <cell r="F2943" t="str">
            <v>10. NGOẠI KHOA</v>
          </cell>
          <cell r="G2943" t="str">
            <v>10.976</v>
          </cell>
          <cell r="H2943" t="str">
            <v>Phẫu thuật chuyển giường thần kinh trụ</v>
          </cell>
          <cell r="I2943" t="str">
            <v>Phẫu thuật chuyển giường thần kinh trụ</v>
          </cell>
          <cell r="J2943" t="str">
            <v>Phẫu thuật chuyển giường thần kinh trụ</v>
          </cell>
          <cell r="K2943" t="str">
            <v>B</v>
          </cell>
          <cell r="L2943" t="str">
            <v>P2</v>
          </cell>
          <cell r="M2943">
            <v>353</v>
          </cell>
          <cell r="N2943">
            <v>353</v>
          </cell>
          <cell r="P2943" t="str">
            <v xml:space="preserve">Phẫu thuật giải áp thần kinh </v>
          </cell>
          <cell r="Q2943">
            <v>1653000</v>
          </cell>
          <cell r="R2943">
            <v>804521.73913043505</v>
          </cell>
          <cell r="S2943">
            <v>2457000</v>
          </cell>
          <cell r="T2943">
            <v>1045878.2608695655</v>
          </cell>
          <cell r="U2943">
            <v>2698878.2608695654</v>
          </cell>
          <cell r="V2943">
            <v>2698800</v>
          </cell>
          <cell r="W2943">
            <v>107955.13043478262</v>
          </cell>
          <cell r="X2943">
            <v>2806833.3913043481</v>
          </cell>
        </row>
        <row r="2944">
          <cell r="E2944" t="str">
            <v>37.8D03.0344</v>
          </cell>
          <cell r="F2944" t="str">
            <v>10. NGOẠI KHOA</v>
          </cell>
          <cell r="G2944" t="str">
            <v>10.834</v>
          </cell>
          <cell r="H2944" t="str">
            <v>Phẫu thuật điều trị hội chứng chền ép thần kinh quay</v>
          </cell>
          <cell r="I2944" t="str">
            <v>Phẫu thuật điều trị hội chứng chền ép thần kinh quay</v>
          </cell>
          <cell r="J2944" t="str">
            <v>Phẫu thuật điều trị hội chứng chền ép thần kinh quay</v>
          </cell>
          <cell r="K2944" t="str">
            <v>B</v>
          </cell>
          <cell r="L2944" t="str">
            <v>P2</v>
          </cell>
          <cell r="M2944">
            <v>353</v>
          </cell>
          <cell r="N2944">
            <v>353</v>
          </cell>
          <cell r="P2944" t="str">
            <v xml:space="preserve">Phẫu thuật giải áp thần kinh </v>
          </cell>
          <cell r="Q2944">
            <v>1653000</v>
          </cell>
          <cell r="R2944">
            <v>804521.73913043505</v>
          </cell>
          <cell r="S2944">
            <v>2457000</v>
          </cell>
          <cell r="T2944">
            <v>1045878.2608695655</v>
          </cell>
          <cell r="U2944">
            <v>2698878.2608695654</v>
          </cell>
          <cell r="V2944">
            <v>2698800</v>
          </cell>
          <cell r="W2944">
            <v>107955.13043478262</v>
          </cell>
          <cell r="X2944">
            <v>2806833.3913043481</v>
          </cell>
        </row>
        <row r="2945">
          <cell r="E2945" t="str">
            <v>37.8D03.0344</v>
          </cell>
          <cell r="F2945" t="str">
            <v>10. NGOẠI KHOA</v>
          </cell>
          <cell r="G2945" t="str">
            <v>10.833</v>
          </cell>
          <cell r="H2945" t="str">
            <v>Phẫu thuật điều trị hội chứng chền ép thần kinh trụ</v>
          </cell>
          <cell r="I2945" t="str">
            <v>Phẫu thuật điều trị hội chứng chền ép thần kinh trụ</v>
          </cell>
          <cell r="J2945" t="str">
            <v>Phẫu thuật điều trị hội chứng chền ép thần kinh trụ</v>
          </cell>
          <cell r="K2945" t="str">
            <v>B</v>
          </cell>
          <cell r="L2945" t="str">
            <v>P2</v>
          </cell>
          <cell r="M2945">
            <v>353</v>
          </cell>
          <cell r="N2945">
            <v>353</v>
          </cell>
          <cell r="P2945" t="str">
            <v xml:space="preserve">Phẫu thuật giải áp thần kinh </v>
          </cell>
          <cell r="Q2945">
            <v>1653000</v>
          </cell>
          <cell r="R2945">
            <v>804521.73913043505</v>
          </cell>
          <cell r="S2945">
            <v>2457000</v>
          </cell>
          <cell r="T2945">
            <v>1045878.2608695655</v>
          </cell>
          <cell r="U2945">
            <v>2698878.2608695654</v>
          </cell>
          <cell r="V2945">
            <v>2698800</v>
          </cell>
          <cell r="W2945">
            <v>107955.13043478262</v>
          </cell>
          <cell r="X2945">
            <v>2806833.3913043481</v>
          </cell>
        </row>
        <row r="2946">
          <cell r="E2946" t="str">
            <v>37.8D03.0344</v>
          </cell>
          <cell r="F2946" t="str">
            <v>10. NGOẠI KHOA</v>
          </cell>
          <cell r="G2946" t="str">
            <v>10.832</v>
          </cell>
          <cell r="H2946" t="str">
            <v>Phẫu thuật điều trị hội chứng ống cổ tay</v>
          </cell>
          <cell r="I2946" t="str">
            <v>Phẫu thuật điều trị hội chứng ống cổ tay</v>
          </cell>
          <cell r="J2946" t="str">
            <v>Phẫu thuật điều trị hội chứng ống cổ tay</v>
          </cell>
          <cell r="K2946" t="str">
            <v>B</v>
          </cell>
          <cell r="L2946" t="str">
            <v>P1</v>
          </cell>
          <cell r="M2946">
            <v>353</v>
          </cell>
          <cell r="N2946">
            <v>353</v>
          </cell>
          <cell r="P2946" t="str">
            <v xml:space="preserve">Phẫu thuật giải áp thần kinh </v>
          </cell>
          <cell r="Q2946">
            <v>1653000</v>
          </cell>
          <cell r="R2946">
            <v>804521.73913043505</v>
          </cell>
          <cell r="S2946">
            <v>2457000</v>
          </cell>
          <cell r="T2946">
            <v>1045878.2608695655</v>
          </cell>
          <cell r="U2946">
            <v>2698878.2608695654</v>
          </cell>
          <cell r="V2946">
            <v>2698800</v>
          </cell>
          <cell r="W2946">
            <v>107955.13043478262</v>
          </cell>
          <cell r="X2946">
            <v>2806833.3913043481</v>
          </cell>
        </row>
        <row r="2947">
          <cell r="E2947" t="str">
            <v>37.8D03.0344</v>
          </cell>
          <cell r="F2947" t="str">
            <v>10. NGOẠI KHOA</v>
          </cell>
          <cell r="G2947" t="str">
            <v>10.965</v>
          </cell>
          <cell r="H2947" t="str">
            <v>Phẫu thuật giải ép thần kinh (ống cổ tay, Khuỷu…)</v>
          </cell>
          <cell r="I2947" t="str">
            <v>Phẫu thuật giải ép thần kinh (ống cổ tay, Khuỷu…)</v>
          </cell>
          <cell r="J2947" t="str">
            <v>Phẫu thuật giải ép thần kinh (ống cổ tay, Khuỷu…)</v>
          </cell>
          <cell r="K2947" t="str">
            <v>B</v>
          </cell>
          <cell r="L2947" t="str">
            <v>P1</v>
          </cell>
          <cell r="M2947">
            <v>353</v>
          </cell>
          <cell r="N2947">
            <v>353</v>
          </cell>
          <cell r="P2947" t="str">
            <v xml:space="preserve">Phẫu thuật giải áp thần kinh </v>
          </cell>
          <cell r="Q2947">
            <v>1653000</v>
          </cell>
          <cell r="R2947">
            <v>804521.73913043505</v>
          </cell>
          <cell r="S2947">
            <v>2457000</v>
          </cell>
          <cell r="T2947">
            <v>1045878.2608695655</v>
          </cell>
          <cell r="U2947">
            <v>2698878.2608695654</v>
          </cell>
          <cell r="V2947">
            <v>2698800</v>
          </cell>
          <cell r="W2947">
            <v>107955.13043478262</v>
          </cell>
          <cell r="X2947">
            <v>2806833.3913043481</v>
          </cell>
        </row>
        <row r="2948">
          <cell r="E2948" t="str">
            <v>37.8D03.0344</v>
          </cell>
          <cell r="F2948" t="str">
            <v>10. NGOẠI KHOA</v>
          </cell>
          <cell r="G2948" t="str">
            <v>10.149</v>
          </cell>
          <cell r="H2948" t="str">
            <v>Phẫu thuật giải phóng chèn ép TK ngoại biên</v>
          </cell>
          <cell r="I2948" t="str">
            <v>Phẫu thuật giải phóng chèn ép TK ngoại biên</v>
          </cell>
          <cell r="J2948" t="str">
            <v>Phẫu thuật giải phóng chèn ép TK ngoại biên</v>
          </cell>
          <cell r="K2948" t="str">
            <v>B</v>
          </cell>
          <cell r="L2948" t="str">
            <v>P1</v>
          </cell>
          <cell r="M2948">
            <v>353</v>
          </cell>
          <cell r="N2948">
            <v>353</v>
          </cell>
          <cell r="P2948" t="str">
            <v xml:space="preserve">Phẫu thuật giải áp thần kinh </v>
          </cell>
          <cell r="Q2948">
            <v>1653000</v>
          </cell>
          <cell r="R2948">
            <v>804521.73913043505</v>
          </cell>
          <cell r="S2948">
            <v>2457000</v>
          </cell>
          <cell r="T2948">
            <v>1045878.2608695655</v>
          </cell>
          <cell r="U2948">
            <v>2698878.2608695654</v>
          </cell>
          <cell r="V2948">
            <v>2698800</v>
          </cell>
          <cell r="W2948">
            <v>107955.13043478262</v>
          </cell>
          <cell r="X2948">
            <v>2806833.3913043481</v>
          </cell>
        </row>
        <row r="2949">
          <cell r="E2949" t="str">
            <v>37.8D03.0344</v>
          </cell>
          <cell r="F2949" t="str">
            <v>10. NGOẠI KHOA</v>
          </cell>
          <cell r="G2949" t="str">
            <v>10.150</v>
          </cell>
          <cell r="H2949" t="str">
            <v>Phẫu thuật nối thần kinh ngoại biên và ghép TK ngoại biên</v>
          </cell>
          <cell r="I2949" t="str">
            <v>Phẫu thuật nối thần kinh ngoại biên và ghép TK ngoại biên</v>
          </cell>
          <cell r="J2949" t="str">
            <v>Phẫu thuật nối thần kinh ngoại biên và ghép TK ngoại biên</v>
          </cell>
          <cell r="K2949" t="str">
            <v>A</v>
          </cell>
          <cell r="L2949" t="str">
            <v>PDB</v>
          </cell>
          <cell r="M2949">
            <v>353</v>
          </cell>
          <cell r="N2949">
            <v>353</v>
          </cell>
          <cell r="P2949" t="str">
            <v xml:space="preserve">Phẫu thuật giải áp thần kinh </v>
          </cell>
          <cell r="Q2949">
            <v>1653000</v>
          </cell>
          <cell r="R2949">
            <v>804521.73913043505</v>
          </cell>
          <cell r="S2949">
            <v>2457000</v>
          </cell>
          <cell r="T2949">
            <v>1045878.2608695655</v>
          </cell>
          <cell r="U2949">
            <v>2698878.2608695654</v>
          </cell>
          <cell r="V2949">
            <v>2698800</v>
          </cell>
          <cell r="W2949">
            <v>107955.13043478262</v>
          </cell>
          <cell r="X2949">
            <v>2806833.3913043481</v>
          </cell>
        </row>
        <row r="2950">
          <cell r="E2950" t="str">
            <v>37.8D03.0344</v>
          </cell>
          <cell r="F2950" t="str">
            <v>10. NGOẠI KHOA</v>
          </cell>
          <cell r="G2950" t="str">
            <v>10.148</v>
          </cell>
          <cell r="H2950" t="str">
            <v>Phẫu thuật u thần kinh ngoại biên</v>
          </cell>
          <cell r="I2950" t="str">
            <v>Phẫu thuật u thần kinh ngoại biên</v>
          </cell>
          <cell r="J2950" t="str">
            <v>Phẫu thuật u thần kinh ngoại biên</v>
          </cell>
          <cell r="K2950" t="str">
            <v>B</v>
          </cell>
          <cell r="L2950" t="str">
            <v>P1</v>
          </cell>
          <cell r="M2950">
            <v>353</v>
          </cell>
          <cell r="N2950">
            <v>353</v>
          </cell>
          <cell r="P2950" t="str">
            <v xml:space="preserve">Phẫu thuật giải áp thần kinh </v>
          </cell>
          <cell r="Q2950">
            <v>1653000</v>
          </cell>
          <cell r="R2950">
            <v>804521.73913043505</v>
          </cell>
          <cell r="S2950">
            <v>2457000</v>
          </cell>
          <cell r="T2950">
            <v>1045878.2608695655</v>
          </cell>
          <cell r="U2950">
            <v>2698878.2608695654</v>
          </cell>
          <cell r="V2950">
            <v>2698800</v>
          </cell>
          <cell r="W2950">
            <v>107955.13043478262</v>
          </cell>
          <cell r="X2950">
            <v>2806833.3913043481</v>
          </cell>
        </row>
        <row r="2951">
          <cell r="E2951" t="str">
            <v>37.8D03.0344</v>
          </cell>
          <cell r="F2951" t="str">
            <v>5. DA LIỄU</v>
          </cell>
          <cell r="G2951" t="str">
            <v>5.52</v>
          </cell>
          <cell r="H2951" t="str">
            <v>Phẫu thuật giải áp thần kinh cho người bệnh phong</v>
          </cell>
          <cell r="I2951" t="str">
            <v>Phẫu thuật giải áp thần kinh cho người bệnh phong</v>
          </cell>
          <cell r="J2951" t="str">
            <v>Phẫu thuật giải áp thần kinh cho người bệnh phong</v>
          </cell>
          <cell r="K2951" t="str">
            <v>B</v>
          </cell>
          <cell r="L2951" t="str">
            <v>P1</v>
          </cell>
          <cell r="M2951">
            <v>353</v>
          </cell>
          <cell r="N2951">
            <v>353</v>
          </cell>
          <cell r="P2951" t="str">
            <v xml:space="preserve">Phẫu thuật giải áp thần kinh </v>
          </cell>
          <cell r="Q2951">
            <v>1653000</v>
          </cell>
          <cell r="R2951">
            <v>804521.73913043505</v>
          </cell>
          <cell r="S2951">
            <v>2457000</v>
          </cell>
          <cell r="T2951">
            <v>1045878.2608695655</v>
          </cell>
          <cell r="U2951">
            <v>2698878.2608695654</v>
          </cell>
          <cell r="V2951">
            <v>2698800</v>
          </cell>
          <cell r="W2951">
            <v>107955.13043478262</v>
          </cell>
          <cell r="X2951">
            <v>2806833.3913043481</v>
          </cell>
        </row>
        <row r="2952">
          <cell r="E2952" t="str">
            <v>37.8D03.0345</v>
          </cell>
          <cell r="F2952" t="str">
            <v>03. NHI KHOA</v>
          </cell>
          <cell r="G2952" t="str">
            <v>3.2754</v>
          </cell>
          <cell r="H2952" t="str">
            <v>Phẫu thuật ung thư biểu mô tế bào đáy/gai vùng mặt, phẫu thuật Mohs</v>
          </cell>
          <cell r="I2952" t="str">
            <v>Phẫu thuật ung thư biểu mô tế bào đáy/gai vùng mặt, phẫu thuật Mohs</v>
          </cell>
          <cell r="J2952" t="str">
            <v>Phẫu thuật ung thư­ biểu mô tế bào đáy/gai vùng mặt, Phẫu thuật Mohs</v>
          </cell>
          <cell r="K2952" t="str">
            <v>B</v>
          </cell>
          <cell r="L2952" t="str">
            <v>PDB</v>
          </cell>
          <cell r="M2952">
            <v>354</v>
          </cell>
          <cell r="N2952">
            <v>354</v>
          </cell>
          <cell r="P2952" t="str">
            <v>Phẫu thuật Mohs điều trị ung thư da</v>
          </cell>
          <cell r="Q2952">
            <v>2052000</v>
          </cell>
          <cell r="R2952">
            <v>1552695.6521739101</v>
          </cell>
          <cell r="S2952">
            <v>3604000</v>
          </cell>
          <cell r="T2952">
            <v>2018504.347826083</v>
          </cell>
          <cell r="U2952">
            <v>4070504.3478260832</v>
          </cell>
          <cell r="V2952">
            <v>4070500</v>
          </cell>
          <cell r="W2952">
            <v>162820.17391304334</v>
          </cell>
          <cell r="X2952">
            <v>4233324.5217391262</v>
          </cell>
        </row>
        <row r="2953">
          <cell r="E2953" t="str">
            <v>37.8D03.0345</v>
          </cell>
          <cell r="F2953" t="str">
            <v>5. DA LIỄU</v>
          </cell>
          <cell r="G2953" t="str">
            <v>5.63</v>
          </cell>
          <cell r="H2953" t="str">
            <v>Phẫu thuật Mohs điều trị ung thư da</v>
          </cell>
          <cell r="I2953" t="str">
            <v>Phẫu thuật Mohs điều trị ung thư da</v>
          </cell>
          <cell r="J2953" t="str">
            <v>Phẫu thuật Mohs điều trị ung thư da</v>
          </cell>
          <cell r="K2953" t="str">
            <v>B</v>
          </cell>
          <cell r="L2953" t="str">
            <v>PDB</v>
          </cell>
          <cell r="M2953">
            <v>354</v>
          </cell>
          <cell r="N2953">
            <v>354</v>
          </cell>
          <cell r="P2953" t="str">
            <v>Phẫu thuật Mohs điều trị ung thư da</v>
          </cell>
          <cell r="Q2953">
            <v>2052000</v>
          </cell>
          <cell r="R2953">
            <v>1552695.6521739101</v>
          </cell>
          <cell r="S2953">
            <v>3604000</v>
          </cell>
          <cell r="T2953">
            <v>2018504.347826083</v>
          </cell>
          <cell r="U2953">
            <v>4070504.3478260832</v>
          </cell>
          <cell r="V2953">
            <v>4070500</v>
          </cell>
          <cell r="W2953">
            <v>162820.17391304334</v>
          </cell>
          <cell r="X2953">
            <v>4233324.5217391262</v>
          </cell>
        </row>
        <row r="2954">
          <cell r="E2954" t="str">
            <v>37.8D03.0348</v>
          </cell>
          <cell r="F2954" t="str">
            <v>03. NHI KHOA</v>
          </cell>
          <cell r="G2954" t="str">
            <v>3.3021</v>
          </cell>
          <cell r="H2954" t="str">
            <v>Phẫu thuật cắt bỏ các u nhỏ dưới móng</v>
          </cell>
          <cell r="I2954" t="str">
            <v>Phẫu thuật cắt bỏ các u nhỏ dưới móng</v>
          </cell>
          <cell r="J2954" t="str">
            <v>Phẫu thuật cắt bỏ các u nhỏ dưới móng</v>
          </cell>
          <cell r="K2954" t="str">
            <v>B</v>
          </cell>
          <cell r="L2954" t="str">
            <v>P2</v>
          </cell>
          <cell r="M2954">
            <v>357</v>
          </cell>
          <cell r="N2954">
            <v>357</v>
          </cell>
          <cell r="P2954" t="str">
            <v>Phẫu thuật loại II (Da liễu)</v>
          </cell>
          <cell r="Q2954">
            <v>810000</v>
          </cell>
          <cell r="R2954">
            <v>297391.30434782599</v>
          </cell>
          <cell r="S2954">
            <v>1107000</v>
          </cell>
          <cell r="T2954">
            <v>386608.69565217377</v>
          </cell>
          <cell r="U2954">
            <v>1196608.6956521738</v>
          </cell>
          <cell r="V2954">
            <v>1196600</v>
          </cell>
          <cell r="W2954">
            <v>47864.347826086952</v>
          </cell>
          <cell r="X2954">
            <v>1244473.0434782607</v>
          </cell>
        </row>
        <row r="2955">
          <cell r="E2955" t="str">
            <v>37.8D04.0354</v>
          </cell>
          <cell r="F2955" t="str">
            <v>7. NỘI TIẾT</v>
          </cell>
          <cell r="G2955" t="str">
            <v>7.3</v>
          </cell>
          <cell r="H2955" t="str">
            <v>Dẫn lưu áp xe tuyến giáp</v>
          </cell>
          <cell r="I2955" t="str">
            <v>Dẫn lưu áp xe tuyến giáp</v>
          </cell>
          <cell r="J2955" t="str">
            <v>Dẫn lưu áp xe tuyến giáp</v>
          </cell>
          <cell r="K2955" t="str">
            <v>C</v>
          </cell>
          <cell r="L2955" t="str">
            <v>P3</v>
          </cell>
          <cell r="M2955">
            <v>363</v>
          </cell>
          <cell r="N2955">
            <v>363</v>
          </cell>
          <cell r="O2955" t="str">
            <v>Chưa bao gồm bộ kim chọc, sonde dẫn lưu</v>
          </cell>
          <cell r="P2955" t="str">
            <v>Dẫn lưu áp xe tuyến giáp</v>
          </cell>
          <cell r="Q2955">
            <v>174000</v>
          </cell>
          <cell r="R2955">
            <v>69808.695652173905</v>
          </cell>
          <cell r="S2955">
            <v>243000</v>
          </cell>
          <cell r="T2955">
            <v>90751.304347826081</v>
          </cell>
          <cell r="U2955">
            <v>264751.30434782605</v>
          </cell>
          <cell r="V2955">
            <v>264700</v>
          </cell>
          <cell r="W2955">
            <v>10590.052173913042</v>
          </cell>
          <cell r="X2955">
            <v>275341.3565217391</v>
          </cell>
        </row>
        <row r="2956">
          <cell r="E2956" t="str">
            <v>37.8D04.0355</v>
          </cell>
          <cell r="F2956" t="str">
            <v>7. NỘI TIẾT</v>
          </cell>
          <cell r="G2956" t="str">
            <v>7.233</v>
          </cell>
          <cell r="H2956" t="str">
            <v>Gọt chai chân (gọt nốt chai) trên người bệnh đái tháo đường</v>
          </cell>
          <cell r="I2956" t="str">
            <v>Gọt chai chân (gọt nốt chai) trên người bệnh đái tháo đường</v>
          </cell>
          <cell r="J2956" t="str">
            <v>Gọt chai chân (gọt nốt chai) trên người bệnh đái tháo đường</v>
          </cell>
          <cell r="K2956" t="str">
            <v>C</v>
          </cell>
          <cell r="L2956" t="str">
            <v>T3</v>
          </cell>
          <cell r="M2956">
            <v>364</v>
          </cell>
          <cell r="N2956">
            <v>364</v>
          </cell>
          <cell r="P2956" t="str">
            <v>Gọt chai chân (gọt nốt chai) trên người bệnh đái tháo đường</v>
          </cell>
          <cell r="Q2956">
            <v>200000</v>
          </cell>
          <cell r="R2956">
            <v>71060.869565217406</v>
          </cell>
          <cell r="S2956">
            <v>271000</v>
          </cell>
          <cell r="T2956">
            <v>92379.130434782637</v>
          </cell>
          <cell r="U2956">
            <v>292379.13043478265</v>
          </cell>
          <cell r="V2956">
            <v>292300</v>
          </cell>
          <cell r="W2956">
            <v>11695.165217391306</v>
          </cell>
          <cell r="X2956">
            <v>304074.29565217398</v>
          </cell>
        </row>
        <row r="2957">
          <cell r="E2957" t="str">
            <v>37.8D09.1015</v>
          </cell>
          <cell r="F2957" t="str">
            <v>03. NHI KHOA</v>
          </cell>
          <cell r="G2957" t="str">
            <v>3.1729</v>
          </cell>
          <cell r="H2957" t="str">
            <v>Điều trị tủy răng có sử dụng laser và hàn kín hệ thống ống tủy bằng Gutta percha nóng chảy</v>
          </cell>
          <cell r="I2957" t="str">
            <v>Điều trị tủy răng có sử dụng laser và hàn kín hệ thống ống tủy bằng Gutta percha nóng chảy [răng số 6,7 hàm trên]</v>
          </cell>
          <cell r="J2957" t="str">
            <v>Điều trị tuỷ răng có sử dụng Laser và hàn kín hệ thống ống tuỷ bằng Gutta percha nóng chảy</v>
          </cell>
          <cell r="K2957" t="str">
            <v>B</v>
          </cell>
          <cell r="L2957" t="str">
            <v>P3</v>
          </cell>
          <cell r="M2957">
            <v>1026</v>
          </cell>
          <cell r="N2957">
            <v>1026</v>
          </cell>
          <cell r="P2957" t="str">
            <v>Điều trị tuỷ răng số 6,7 hàm trên</v>
          </cell>
          <cell r="Q2957">
            <v>810000</v>
          </cell>
          <cell r="R2957">
            <v>139304.347826087</v>
          </cell>
          <cell r="S2957">
            <v>949000</v>
          </cell>
          <cell r="T2957">
            <v>181095.65217391308</v>
          </cell>
          <cell r="U2957">
            <v>991095.65217391308</v>
          </cell>
          <cell r="V2957">
            <v>991000</v>
          </cell>
          <cell r="W2957">
            <v>39643.826086956527</v>
          </cell>
          <cell r="X2957">
            <v>1030739.4782608696</v>
          </cell>
        </row>
        <row r="2958">
          <cell r="E2958" t="str">
            <v>37.8D04.0356</v>
          </cell>
          <cell r="F2958" t="str">
            <v>15. TAI MŨI HỌNG</v>
          </cell>
          <cell r="G2958" t="str">
            <v>15.381</v>
          </cell>
          <cell r="H2958" t="str">
            <v>Phẫu thuật cắt tuyến giáp sử dụng dao siêu âm/hàn mô, hàn mạch</v>
          </cell>
          <cell r="I2958" t="str">
            <v>Phẫu thuật cắt tuyến giáp sử dụng dao siêu âm/hàn mô, hàn mạch</v>
          </cell>
          <cell r="J2958" t="str">
            <v>Phẫu thuật cắt tuyến giáp sử dụng dao siêu âm/ dao hàn mô, hàn mạch</v>
          </cell>
          <cell r="K2958" t="str">
            <v>B</v>
          </cell>
          <cell r="M2958">
            <v>365</v>
          </cell>
          <cell r="N2958">
            <v>365</v>
          </cell>
          <cell r="P2958" t="str">
            <v>Phẫu thuật loại 1 mổ mở tuyến nội tiết có dùng dao siêu âm</v>
          </cell>
          <cell r="Q2958">
            <v>5867000</v>
          </cell>
          <cell r="R2958">
            <v>837391.30434782605</v>
          </cell>
          <cell r="S2958">
            <v>6704000</v>
          </cell>
          <cell r="T2958">
            <v>1088608.6956521738</v>
          </cell>
          <cell r="U2958">
            <v>6955608.6956521738</v>
          </cell>
          <cell r="V2958">
            <v>6955600</v>
          </cell>
          <cell r="W2958">
            <v>278224.34782608697</v>
          </cell>
          <cell r="X2958">
            <v>7233833.0434782607</v>
          </cell>
        </row>
        <row r="2959">
          <cell r="E2959" t="str">
            <v>37.8D04.0356</v>
          </cell>
          <cell r="F2959" t="str">
            <v>7. NỘI TIẾT</v>
          </cell>
          <cell r="G2959" t="str">
            <v>7.52</v>
          </cell>
          <cell r="H2959" t="str">
            <v>Cắt 1 thùy tuyến giáp kèm nạo vét hạch 1 bên trong ung thư tuyến giáp bằng dao siêu âm</v>
          </cell>
          <cell r="I2959" t="str">
            <v>Cắt 1 thùy tuyến giáp kèm nạo vét hạch 1 bên trong ung thư tuyến giáp bằng dao siêu âm</v>
          </cell>
          <cell r="J2959" t="str">
            <v>Cắt 1 thuỳ tuyến giáp kèm nạo vét hạch 1 bên trong ung thư tuyến giáp bằng dao siêu âm</v>
          </cell>
          <cell r="K2959" t="str">
            <v>B</v>
          </cell>
          <cell r="L2959" t="str">
            <v>P1</v>
          </cell>
          <cell r="M2959">
            <v>365</v>
          </cell>
          <cell r="N2959">
            <v>365</v>
          </cell>
          <cell r="P2959" t="str">
            <v>Phẫu thuật loại 1 mổ mở tuyến nội tiết có dùng dao siêu âm</v>
          </cell>
          <cell r="Q2959">
            <v>5867000</v>
          </cell>
          <cell r="R2959">
            <v>837391.30434782605</v>
          </cell>
          <cell r="S2959">
            <v>6704000</v>
          </cell>
          <cell r="T2959">
            <v>1088608.6956521738</v>
          </cell>
          <cell r="U2959">
            <v>6955608.6956521738</v>
          </cell>
          <cell r="V2959">
            <v>6955600</v>
          </cell>
          <cell r="W2959">
            <v>278224.34782608697</v>
          </cell>
          <cell r="X2959">
            <v>7233833.0434782607</v>
          </cell>
        </row>
        <row r="2960">
          <cell r="E2960" t="str">
            <v>37.8D04.0356</v>
          </cell>
          <cell r="F2960" t="str">
            <v>7. NỘI TIẾT</v>
          </cell>
          <cell r="G2960" t="str">
            <v>7.56</v>
          </cell>
          <cell r="H2960" t="str">
            <v>Cắt 1 thùy tuyến giáp lấy bướu thòng trong bướu giáp thòng bằng dao siêu âm</v>
          </cell>
          <cell r="I2960" t="str">
            <v>Cắt 1 thùy tuyến giáp lấy bướu thòng trong bướu giáp thòng bằng dao siêu âm</v>
          </cell>
          <cell r="J2960" t="str">
            <v>Cắt 1 thuỳ tuyến giáp lấy bướu thòng trong bướu giáp thòng bằng dao siêu âm</v>
          </cell>
          <cell r="K2960" t="str">
            <v>B</v>
          </cell>
          <cell r="L2960" t="str">
            <v>P1</v>
          </cell>
          <cell r="M2960">
            <v>365</v>
          </cell>
          <cell r="N2960">
            <v>365</v>
          </cell>
          <cell r="P2960" t="str">
            <v>Phẫu thuật loại 1 mổ mở tuyến nội tiết có dùng dao siêu âm</v>
          </cell>
          <cell r="Q2960">
            <v>5867000</v>
          </cell>
          <cell r="R2960">
            <v>837391.30434782605</v>
          </cell>
          <cell r="S2960">
            <v>6704000</v>
          </cell>
          <cell r="T2960">
            <v>1088608.6956521738</v>
          </cell>
          <cell r="U2960">
            <v>6955608.6956521738</v>
          </cell>
          <cell r="V2960">
            <v>6955600</v>
          </cell>
          <cell r="W2960">
            <v>278224.34782608697</v>
          </cell>
          <cell r="X2960">
            <v>7233833.0434782607</v>
          </cell>
        </row>
        <row r="2961">
          <cell r="E2961" t="str">
            <v>37.8D04.0356</v>
          </cell>
          <cell r="F2961" t="str">
            <v>7. NỘI TIẾT</v>
          </cell>
          <cell r="G2961" t="str">
            <v>7.57</v>
          </cell>
          <cell r="H2961" t="str">
            <v>Cắt 1 thùy tuyến giáp lấy bướu thòng và cắt bán phần thùy còn lại trong bướu giáp thòng bằng dao siêu âm</v>
          </cell>
          <cell r="I2961" t="str">
            <v>Cắt 1 thùy tuyến giáp lấy bướu thòng và cắt bán phần thùy còn lại trong bướu giáp thòng bằng dao siêu âm</v>
          </cell>
          <cell r="J2961" t="str">
            <v>Cắt 1 thuỳ tuyến giáp lấy bướu thòng và cắt bán phần thùy còn lại trong bướu giáp thòng bằng dao siêu âm</v>
          </cell>
          <cell r="K2961" t="str">
            <v>B</v>
          </cell>
          <cell r="L2961" t="str">
            <v>P1</v>
          </cell>
          <cell r="M2961">
            <v>365</v>
          </cell>
          <cell r="N2961">
            <v>365</v>
          </cell>
          <cell r="P2961" t="str">
            <v>Phẫu thuật loại 1 mổ mở tuyến nội tiết có dùng dao siêu âm</v>
          </cell>
          <cell r="Q2961">
            <v>5867000</v>
          </cell>
          <cell r="R2961">
            <v>837391.30434782605</v>
          </cell>
          <cell r="S2961">
            <v>6704000</v>
          </cell>
          <cell r="T2961">
            <v>1088608.6956521738</v>
          </cell>
          <cell r="U2961">
            <v>6955608.6956521738</v>
          </cell>
          <cell r="V2961">
            <v>6955600</v>
          </cell>
          <cell r="W2961">
            <v>278224.34782608697</v>
          </cell>
          <cell r="X2961">
            <v>7233833.0434782607</v>
          </cell>
        </row>
        <row r="2962">
          <cell r="E2962" t="str">
            <v>37.8D04.0356</v>
          </cell>
          <cell r="F2962" t="str">
            <v>7. NỘI TIẾT</v>
          </cell>
          <cell r="G2962" t="str">
            <v>7.59</v>
          </cell>
          <cell r="H2962" t="str">
            <v>Cắt 1 thùy tuyến giáp trong bướu giáp khồng lồ bằng dao siêu âm</v>
          </cell>
          <cell r="I2962" t="str">
            <v>Cắt 1 thùy tuyến giáp trong bướu giáp khồng lồ bằng dao siêu âm</v>
          </cell>
          <cell r="J2962" t="str">
            <v>Cắt 1 thuỳ tuyến giáp trong bướu giáp khồng lồ bằng dao siêu âm</v>
          </cell>
          <cell r="K2962" t="str">
            <v>B</v>
          </cell>
          <cell r="L2962" t="str">
            <v>P1</v>
          </cell>
          <cell r="M2962">
            <v>365</v>
          </cell>
          <cell r="N2962">
            <v>365</v>
          </cell>
          <cell r="P2962" t="str">
            <v>Phẫu thuật loại 1 mổ mở tuyến nội tiết có dùng dao siêu âm</v>
          </cell>
          <cell r="Q2962">
            <v>5867000</v>
          </cell>
          <cell r="R2962">
            <v>837391.30434782605</v>
          </cell>
          <cell r="S2962">
            <v>6704000</v>
          </cell>
          <cell r="T2962">
            <v>1088608.6956521738</v>
          </cell>
          <cell r="U2962">
            <v>6955608.6956521738</v>
          </cell>
          <cell r="V2962">
            <v>6955600</v>
          </cell>
          <cell r="W2962">
            <v>278224.34782608697</v>
          </cell>
          <cell r="X2962">
            <v>7233833.0434782607</v>
          </cell>
        </row>
        <row r="2963">
          <cell r="E2963" t="str">
            <v>37.8D04.0356</v>
          </cell>
          <cell r="F2963" t="str">
            <v>7. NỘI TIẾT</v>
          </cell>
          <cell r="G2963" t="str">
            <v>7.48</v>
          </cell>
          <cell r="H2963" t="str">
            <v>Cắt 1 thùy tuyến giáp và cắt bán phần thùy còn lại trong basedow bằng dao siêu âm</v>
          </cell>
          <cell r="I2963" t="str">
            <v>Cắt 1 thùy tuyến giáp và cắt bán phần thùy còn lại trong basedow bằng dao siêu âm</v>
          </cell>
          <cell r="J2963" t="str">
            <v>Cắt 1 thuỳ tuyến giáp và cắt bán phần thùy còn lại trong Basedow bằng dao siêu âm</v>
          </cell>
          <cell r="K2963" t="str">
            <v>B</v>
          </cell>
          <cell r="L2963" t="str">
            <v>P1</v>
          </cell>
          <cell r="M2963">
            <v>365</v>
          </cell>
          <cell r="N2963">
            <v>365</v>
          </cell>
          <cell r="P2963" t="str">
            <v>Phẫu thuật loại 1 mổ mở tuyến nội tiết có dùng dao siêu âm</v>
          </cell>
          <cell r="Q2963">
            <v>5867000</v>
          </cell>
          <cell r="R2963">
            <v>837391.30434782605</v>
          </cell>
          <cell r="S2963">
            <v>6704000</v>
          </cell>
          <cell r="T2963">
            <v>1088608.6956521738</v>
          </cell>
          <cell r="U2963">
            <v>6955608.6956521738</v>
          </cell>
          <cell r="V2963">
            <v>6955600</v>
          </cell>
          <cell r="W2963">
            <v>278224.34782608697</v>
          </cell>
          <cell r="X2963">
            <v>7233833.0434782607</v>
          </cell>
        </row>
        <row r="2964">
          <cell r="E2964" t="str">
            <v>37.8D04.0356</v>
          </cell>
          <cell r="F2964" t="str">
            <v>7. NỘI TIẾT</v>
          </cell>
          <cell r="G2964" t="str">
            <v>7.60</v>
          </cell>
          <cell r="H2964" t="str">
            <v>Cắt 1 thùy tuyến giáp và cắt bán phần thùy còn lại trong bướu giáp khổng lồ bằng dao siêu âm</v>
          </cell>
          <cell r="I2964" t="str">
            <v>Cắt 1 thùy tuyến giáp và cắt bán phần thùy còn lại trong bướu giáp khổng lồ bằng dao siêu âm</v>
          </cell>
          <cell r="J2964" t="str">
            <v>Cắt 1 thuỳ tuyến giáp và cắt bán phần thùy còn lại trong bướu giáp khổng lồ bằng dao siêu âm</v>
          </cell>
          <cell r="K2964" t="str">
            <v>B</v>
          </cell>
          <cell r="L2964" t="str">
            <v>P1</v>
          </cell>
          <cell r="M2964">
            <v>365</v>
          </cell>
          <cell r="N2964">
            <v>365</v>
          </cell>
          <cell r="P2964" t="str">
            <v>Phẫu thuật loại 1 mổ mở tuyến nội tiết có dùng dao siêu âm</v>
          </cell>
          <cell r="Q2964">
            <v>5867000</v>
          </cell>
          <cell r="R2964">
            <v>837391.30434782605</v>
          </cell>
          <cell r="S2964">
            <v>6704000</v>
          </cell>
          <cell r="T2964">
            <v>1088608.6956521738</v>
          </cell>
          <cell r="U2964">
            <v>6955608.6956521738</v>
          </cell>
          <cell r="V2964">
            <v>6955600</v>
          </cell>
          <cell r="W2964">
            <v>278224.34782608697</v>
          </cell>
          <cell r="X2964">
            <v>7233833.0434782607</v>
          </cell>
        </row>
        <row r="2965">
          <cell r="E2965" t="str">
            <v>37.8D04.0356</v>
          </cell>
          <cell r="F2965" t="str">
            <v>7. NỘI TIẾT</v>
          </cell>
          <cell r="G2965" t="str">
            <v>7.42</v>
          </cell>
          <cell r="H2965" t="str">
            <v>Cắt 1 thùy tuyến giáp và lấy nhân thùy còn lại trong bướu giáp nhân bằng dao siêu âm</v>
          </cell>
          <cell r="I2965" t="str">
            <v>Cắt 1 thùy tuyến giáp và lấy nhân thùy còn lại trong bướu giáp nhân bằng dao siêu âm</v>
          </cell>
          <cell r="J2965" t="str">
            <v>Cắt 1 thuỳ tuyến giáp và lấy nhân thùy còn lại trong bướu giáp nhân bằng dao siêu âm</v>
          </cell>
          <cell r="K2965" t="str">
            <v>B</v>
          </cell>
          <cell r="L2965" t="str">
            <v>P1</v>
          </cell>
          <cell r="M2965">
            <v>365</v>
          </cell>
          <cell r="N2965">
            <v>365</v>
          </cell>
          <cell r="P2965" t="str">
            <v>Phẫu thuật loại 1 mổ mở tuyến nội tiết có dùng dao siêu âm</v>
          </cell>
          <cell r="Q2965">
            <v>5867000</v>
          </cell>
          <cell r="R2965">
            <v>837391.30434782605</v>
          </cell>
          <cell r="S2965">
            <v>6704000</v>
          </cell>
          <cell r="T2965">
            <v>1088608.6956521738</v>
          </cell>
          <cell r="U2965">
            <v>6955608.6956521738</v>
          </cell>
          <cell r="V2965">
            <v>6955600</v>
          </cell>
          <cell r="W2965">
            <v>278224.34782608697</v>
          </cell>
          <cell r="X2965">
            <v>7233833.0434782607</v>
          </cell>
        </row>
        <row r="2966">
          <cell r="E2966" t="str">
            <v>37.8D04.0356</v>
          </cell>
          <cell r="F2966" t="str">
            <v>7. NỘI TIẾT</v>
          </cell>
          <cell r="G2966" t="str">
            <v>7.43</v>
          </cell>
          <cell r="H2966" t="str">
            <v>Cắt bán phần 2 thùy tuyến giáp trong bướu giáp đa nhân bằng dao siêu âm</v>
          </cell>
          <cell r="I2966" t="str">
            <v>Cắt bán phần 2 thùy tuyến giáp trong bướu giáp đa nhân bằng dao siêu âm</v>
          </cell>
          <cell r="J2966" t="str">
            <v>Cắt bán phần 2 thuỳ tuyến giáp trong bướu giáp đa nhân bằng dao siêu âm</v>
          </cell>
          <cell r="K2966" t="str">
            <v>B</v>
          </cell>
          <cell r="L2966" t="str">
            <v>P1</v>
          </cell>
          <cell r="M2966">
            <v>365</v>
          </cell>
          <cell r="N2966">
            <v>365</v>
          </cell>
          <cell r="P2966" t="str">
            <v>Phẫu thuật loại 1 mổ mở tuyến nội tiết có dùng dao siêu âm</v>
          </cell>
          <cell r="Q2966">
            <v>5867000</v>
          </cell>
          <cell r="R2966">
            <v>837391.30434782605</v>
          </cell>
          <cell r="S2966">
            <v>6704000</v>
          </cell>
          <cell r="T2966">
            <v>1088608.6956521738</v>
          </cell>
          <cell r="U2966">
            <v>6955608.6956521738</v>
          </cell>
          <cell r="V2966">
            <v>6955600</v>
          </cell>
          <cell r="W2966">
            <v>278224.34782608697</v>
          </cell>
          <cell r="X2966">
            <v>7233833.0434782607</v>
          </cell>
        </row>
        <row r="2967">
          <cell r="E2967" t="str">
            <v>37.8D04.0356</v>
          </cell>
          <cell r="F2967" t="str">
            <v>7. NỘI TIẾT</v>
          </cell>
          <cell r="G2967" t="str">
            <v>7.38</v>
          </cell>
          <cell r="H2967" t="str">
            <v>Cắt bán phần 2 thùy tuyến giáp trong bướu giáp đơn thuần không có nhân bằng dao siêu âm</v>
          </cell>
          <cell r="I2967" t="str">
            <v>Cắt bán phần 2 thùy tuyến giáp trong bướu giáp đơn thuần không có nhân bằng dao siêu âm</v>
          </cell>
          <cell r="J2967" t="str">
            <v>Cắt bán phần 2 thuỳ tuyến giáp trong bướu giáp đơn thuần không có nhân bằng dao siêu âm</v>
          </cell>
          <cell r="K2967" t="str">
            <v>B</v>
          </cell>
          <cell r="L2967" t="str">
            <v>P1</v>
          </cell>
          <cell r="M2967">
            <v>365</v>
          </cell>
          <cell r="N2967">
            <v>365</v>
          </cell>
          <cell r="P2967" t="str">
            <v>Phẫu thuật loại 1 mổ mở tuyến nội tiết có dùng dao siêu âm</v>
          </cell>
          <cell r="Q2967">
            <v>5867000</v>
          </cell>
          <cell r="R2967">
            <v>837391.30434782605</v>
          </cell>
          <cell r="S2967">
            <v>6704000</v>
          </cell>
          <cell r="T2967">
            <v>1088608.6956521738</v>
          </cell>
          <cell r="U2967">
            <v>6955608.6956521738</v>
          </cell>
          <cell r="V2967">
            <v>6955600</v>
          </cell>
          <cell r="W2967">
            <v>278224.34782608697</v>
          </cell>
          <cell r="X2967">
            <v>7233833.0434782607</v>
          </cell>
        </row>
        <row r="2968">
          <cell r="E2968" t="str">
            <v>37.8D04.0356</v>
          </cell>
          <cell r="F2968" t="str">
            <v>7. NỘI TIẾT</v>
          </cell>
          <cell r="G2968" t="str">
            <v>7.65</v>
          </cell>
          <cell r="H2968" t="str">
            <v>Cắt bỏ tuyến thượng thận 1 bên bằng dao siêu âm</v>
          </cell>
          <cell r="I2968" t="str">
            <v>Cắt bỏ tuyến thượng thận 1 bên bằng dao siêu âm</v>
          </cell>
          <cell r="J2968" t="str">
            <v>Cắt bỏ tuyến thượng thận 1 bên bằng dao siêu âm</v>
          </cell>
          <cell r="K2968" t="str">
            <v>B</v>
          </cell>
          <cell r="L2968" t="str">
            <v>P1</v>
          </cell>
          <cell r="M2968">
            <v>365</v>
          </cell>
          <cell r="N2968">
            <v>365</v>
          </cell>
          <cell r="P2968" t="str">
            <v>Phẫu thuật loại 1 mổ mở tuyến nội tiết có dùng dao siêu âm</v>
          </cell>
          <cell r="Q2968">
            <v>5867000</v>
          </cell>
          <cell r="R2968">
            <v>837391.30434782605</v>
          </cell>
          <cell r="S2968">
            <v>6704000</v>
          </cell>
          <cell r="T2968">
            <v>1088608.6956521738</v>
          </cell>
          <cell r="U2968">
            <v>6955608.6956521738</v>
          </cell>
          <cell r="V2968">
            <v>6955600</v>
          </cell>
          <cell r="W2968">
            <v>278224.34782608697</v>
          </cell>
          <cell r="X2968">
            <v>7233833.0434782607</v>
          </cell>
        </row>
        <row r="2969">
          <cell r="E2969" t="str">
            <v>37.8D04.0356</v>
          </cell>
          <cell r="F2969" t="str">
            <v>7. NỘI TIẾT</v>
          </cell>
          <cell r="G2969" t="str">
            <v>7.47</v>
          </cell>
          <cell r="H2969" t="str">
            <v>Cắt gần toàn bộ tuyến giáp trong basedow bằng dao siêu âm</v>
          </cell>
          <cell r="I2969" t="str">
            <v>Cắt gần toàn bộ tuyến giáp trong basedow bằng dao siêu âm</v>
          </cell>
          <cell r="J2969" t="str">
            <v>Cắt gần toàn bộ tuyến giáp trong Basedow bằng dao siêu âm</v>
          </cell>
          <cell r="K2969" t="str">
            <v>B</v>
          </cell>
          <cell r="L2969" t="str">
            <v>P1</v>
          </cell>
          <cell r="M2969">
            <v>365</v>
          </cell>
          <cell r="N2969">
            <v>365</v>
          </cell>
          <cell r="P2969" t="str">
            <v>Phẫu thuật loại 1 mổ mở tuyến nội tiết có dùng dao siêu âm</v>
          </cell>
          <cell r="Q2969">
            <v>5867000</v>
          </cell>
          <cell r="R2969">
            <v>837391.30434782605</v>
          </cell>
          <cell r="S2969">
            <v>6704000</v>
          </cell>
          <cell r="T2969">
            <v>1088608.6956521738</v>
          </cell>
          <cell r="U2969">
            <v>6955608.6956521738</v>
          </cell>
          <cell r="V2969">
            <v>6955600</v>
          </cell>
          <cell r="W2969">
            <v>278224.34782608697</v>
          </cell>
          <cell r="X2969">
            <v>7233833.0434782607</v>
          </cell>
        </row>
        <row r="2970">
          <cell r="E2970" t="str">
            <v>37.8D04.0356</v>
          </cell>
          <cell r="F2970" t="str">
            <v>7. NỘI TIẾT</v>
          </cell>
          <cell r="G2970" t="str">
            <v>7.49</v>
          </cell>
          <cell r="H2970" t="str">
            <v>Cắt toàn bộ tuyến giáp trong basedow bằng dao siêu âm</v>
          </cell>
          <cell r="I2970" t="str">
            <v>Cắt toàn bộ tuyến giáp trong basedow bằng dao siêu âm</v>
          </cell>
          <cell r="J2970" t="str">
            <v>Cắt toàn bộ tuyến giáp trong Basedow bằng dao siêu âm</v>
          </cell>
          <cell r="K2970" t="str">
            <v>B</v>
          </cell>
          <cell r="L2970" t="str">
            <v>P1</v>
          </cell>
          <cell r="M2970">
            <v>365</v>
          </cell>
          <cell r="N2970">
            <v>365</v>
          </cell>
          <cell r="P2970" t="str">
            <v>Phẫu thuật loại 1 mổ mở tuyến nội tiết có dùng dao siêu âm</v>
          </cell>
          <cell r="Q2970">
            <v>5867000</v>
          </cell>
          <cell r="R2970">
            <v>837391.30434782605</v>
          </cell>
          <cell r="S2970">
            <v>6704000</v>
          </cell>
          <cell r="T2970">
            <v>1088608.6956521738</v>
          </cell>
          <cell r="U2970">
            <v>6955608.6956521738</v>
          </cell>
          <cell r="V2970">
            <v>6955600</v>
          </cell>
          <cell r="W2970">
            <v>278224.34782608697</v>
          </cell>
          <cell r="X2970">
            <v>7233833.0434782607</v>
          </cell>
        </row>
        <row r="2971">
          <cell r="E2971" t="str">
            <v>37.8D04.0356</v>
          </cell>
          <cell r="F2971" t="str">
            <v>7. NỘI TIẾT</v>
          </cell>
          <cell r="G2971" t="str">
            <v>7.44</v>
          </cell>
          <cell r="H2971" t="str">
            <v>Cắt toàn bộ tuyến giáp trong bướu giáp đa nhân bằng dao siêu âm</v>
          </cell>
          <cell r="I2971" t="str">
            <v>Cắt toàn bộ tuyến giáp trong bướu giáp đa nhân bằng dao siêu âm</v>
          </cell>
          <cell r="J2971" t="str">
            <v>Cắt toàn bộ tuyến giáp trong bướu giáp đa nhân bằng dao siêu âm</v>
          </cell>
          <cell r="K2971" t="str">
            <v>B</v>
          </cell>
          <cell r="L2971" t="str">
            <v>P1</v>
          </cell>
          <cell r="M2971">
            <v>365</v>
          </cell>
          <cell r="N2971">
            <v>365</v>
          </cell>
          <cell r="P2971" t="str">
            <v>Phẫu thuật loại 1 mổ mở tuyến nội tiết có dùng dao siêu âm</v>
          </cell>
          <cell r="Q2971">
            <v>5867000</v>
          </cell>
          <cell r="R2971">
            <v>837391.30434782605</v>
          </cell>
          <cell r="S2971">
            <v>6704000</v>
          </cell>
          <cell r="T2971">
            <v>1088608.6956521738</v>
          </cell>
          <cell r="U2971">
            <v>6955608.6956521738</v>
          </cell>
          <cell r="V2971">
            <v>6955600</v>
          </cell>
          <cell r="W2971">
            <v>278224.34782608697</v>
          </cell>
          <cell r="X2971">
            <v>7233833.0434782607</v>
          </cell>
        </row>
        <row r="2972">
          <cell r="E2972" t="str">
            <v>37.8D04.0356</v>
          </cell>
          <cell r="F2972" t="str">
            <v>7. NỘI TIẾT</v>
          </cell>
          <cell r="G2972" t="str">
            <v>7.46</v>
          </cell>
          <cell r="H2972" t="str">
            <v>Cắt toàn bộ tuyến giáp trong bướu giáp đa nhân độc bằng dao siêu âm</v>
          </cell>
          <cell r="I2972" t="str">
            <v>Cắt toàn bộ tuyến giáp trong bướu giáp đa nhân độc bằng dao siêu âm</v>
          </cell>
          <cell r="J2972" t="str">
            <v>Cắt toàn bộ tuyến giáp trong bướu giáp đa nhân độc bằng dao siêu âm</v>
          </cell>
          <cell r="K2972" t="str">
            <v>B</v>
          </cell>
          <cell r="L2972" t="str">
            <v>P1</v>
          </cell>
          <cell r="M2972">
            <v>365</v>
          </cell>
          <cell r="N2972">
            <v>365</v>
          </cell>
          <cell r="P2972" t="str">
            <v>Phẫu thuật loại 1 mổ mở tuyến nội tiết có dùng dao siêu âm</v>
          </cell>
          <cell r="Q2972">
            <v>5867000</v>
          </cell>
          <cell r="R2972">
            <v>837391.30434782605</v>
          </cell>
          <cell r="S2972">
            <v>6704000</v>
          </cell>
          <cell r="T2972">
            <v>1088608.6956521738</v>
          </cell>
          <cell r="U2972">
            <v>6955608.6956521738</v>
          </cell>
          <cell r="V2972">
            <v>6955600</v>
          </cell>
          <cell r="W2972">
            <v>278224.34782608697</v>
          </cell>
          <cell r="X2972">
            <v>7233833.0434782607</v>
          </cell>
        </row>
        <row r="2973">
          <cell r="E2973" t="str">
            <v>37.8D04.0356</v>
          </cell>
          <cell r="F2973" t="str">
            <v>7. NỘI TIẾT</v>
          </cell>
          <cell r="G2973" t="str">
            <v>7.51</v>
          </cell>
          <cell r="H2973" t="str">
            <v>Cắt toàn bộ tuyến giáp trong ung thư tuyến giáp bằng dao siêu âm</v>
          </cell>
          <cell r="I2973" t="str">
            <v>Cắt toàn bộ tuyến giáp trong ung thư tuyến giáp bằng dao siêu âm</v>
          </cell>
          <cell r="J2973" t="str">
            <v>Cắt toàn bộ tuyến giáp trong ung thư tuyến giáp bằng dao siêu âm</v>
          </cell>
          <cell r="K2973" t="str">
            <v>B</v>
          </cell>
          <cell r="L2973" t="str">
            <v>P1</v>
          </cell>
          <cell r="M2973">
            <v>365</v>
          </cell>
          <cell r="N2973">
            <v>365</v>
          </cell>
          <cell r="P2973" t="str">
            <v>Phẫu thuật loại 1 mổ mở tuyến nội tiết có dùng dao siêu âm</v>
          </cell>
          <cell r="Q2973">
            <v>5867000</v>
          </cell>
          <cell r="R2973">
            <v>837391.30434782605</v>
          </cell>
          <cell r="S2973">
            <v>6704000</v>
          </cell>
          <cell r="T2973">
            <v>1088608.6956521738</v>
          </cell>
          <cell r="U2973">
            <v>6955608.6956521738</v>
          </cell>
          <cell r="V2973">
            <v>6955600</v>
          </cell>
          <cell r="W2973">
            <v>278224.34782608697</v>
          </cell>
          <cell r="X2973">
            <v>7233833.0434782607</v>
          </cell>
        </row>
        <row r="2974">
          <cell r="E2974" t="str">
            <v>37.8D04.0356</v>
          </cell>
          <cell r="F2974" t="str">
            <v>7. NỘI TIẾT</v>
          </cell>
          <cell r="G2974" t="str">
            <v>7.62</v>
          </cell>
          <cell r="H2974" t="str">
            <v>Cắt tuyến cận giáp trong cường tuyến cận giáp nguyên phát do quá sản tuyến hoặc u tuyến hoặc ung thư tuyến cận giáp bằng dao siêu âm</v>
          </cell>
          <cell r="I2974" t="str">
            <v>Cắt tuyến cận giáp trong cường tuyến cận giáp nguyên phát do quá sản tuyến hoặc u tuyến hoặc ung thư tuyến cận giáp bằng dao siêu âm</v>
          </cell>
          <cell r="J2974" t="str">
            <v>Cắt tuyến cận giáp trong cường tuyến cận giáp nguyên phát do quá sản tuyến hoặc u tuyến hoặc ung thư tuyến cận giáp bằng dao siêu âm</v>
          </cell>
          <cell r="K2974" t="str">
            <v>B</v>
          </cell>
          <cell r="L2974" t="str">
            <v>P1</v>
          </cell>
          <cell r="M2974">
            <v>365</v>
          </cell>
          <cell r="N2974">
            <v>365</v>
          </cell>
          <cell r="P2974" t="str">
            <v>Phẫu thuật loại 1 mổ mở tuyến nội tiết có dùng dao siêu âm</v>
          </cell>
          <cell r="Q2974">
            <v>5867000</v>
          </cell>
          <cell r="R2974">
            <v>837391.30434782605</v>
          </cell>
          <cell r="S2974">
            <v>6704000</v>
          </cell>
          <cell r="T2974">
            <v>1088608.6956521738</v>
          </cell>
          <cell r="U2974">
            <v>6955608.6956521738</v>
          </cell>
          <cell r="V2974">
            <v>6955600</v>
          </cell>
          <cell r="W2974">
            <v>278224.34782608697</v>
          </cell>
          <cell r="X2974">
            <v>7233833.0434782607</v>
          </cell>
        </row>
        <row r="2975">
          <cell r="E2975" t="str">
            <v>37.8D04.0356</v>
          </cell>
          <cell r="F2975" t="str">
            <v>7. NỘI TIẾT</v>
          </cell>
          <cell r="G2975" t="str">
            <v>7.63</v>
          </cell>
          <cell r="H2975" t="str">
            <v>Cắt tuyến cận giáp trong quá sản thứ phát sau suy thận mạn tính bằng dao siêu âm</v>
          </cell>
          <cell r="I2975" t="str">
            <v>Cắt tuyến cận giáp trong quá sản thứ phát sau suy thận mạn tính bằng dao siêu âm</v>
          </cell>
          <cell r="J2975" t="str">
            <v>Cắt tuyến cận giáp trong quá sản thứ phát sau suy thận mãn tính bằng dao siêu âm</v>
          </cell>
          <cell r="K2975" t="str">
            <v>A</v>
          </cell>
          <cell r="L2975" t="str">
            <v>P1</v>
          </cell>
          <cell r="M2975">
            <v>365</v>
          </cell>
          <cell r="N2975">
            <v>365</v>
          </cell>
          <cell r="P2975" t="str">
            <v>Phẫu thuật loại 1 mổ mở tuyến nội tiết có dùng dao siêu âm</v>
          </cell>
          <cell r="Q2975">
            <v>5867000</v>
          </cell>
          <cell r="R2975">
            <v>837391.30434782605</v>
          </cell>
          <cell r="S2975">
            <v>6704000</v>
          </cell>
          <cell r="T2975">
            <v>1088608.6956521738</v>
          </cell>
          <cell r="U2975">
            <v>6955608.6956521738</v>
          </cell>
          <cell r="V2975">
            <v>6955600</v>
          </cell>
          <cell r="W2975">
            <v>278224.34782608697</v>
          </cell>
          <cell r="X2975">
            <v>7233833.0434782607</v>
          </cell>
        </row>
        <row r="2976">
          <cell r="E2976" t="str">
            <v>37.8D04.0356</v>
          </cell>
          <cell r="F2976" t="str">
            <v>7. NỘI TIẾT</v>
          </cell>
          <cell r="G2976" t="str">
            <v>7.64</v>
          </cell>
          <cell r="H2976" t="str">
            <v>Cắt tuyến ức trong quá sản hoặc u tuyến ức bằng dao siêu âm</v>
          </cell>
          <cell r="I2976" t="str">
            <v>Cắt tuyến ức trong quá sản hoặc u tuyến ức bằng dao siêu âm</v>
          </cell>
          <cell r="J2976" t="str">
            <v>Cắt tuyến ức trong quá sản hoặc u tuyến ức bằng dao siêu âm</v>
          </cell>
          <cell r="K2976" t="str">
            <v>B</v>
          </cell>
          <cell r="L2976" t="str">
            <v>P1</v>
          </cell>
          <cell r="M2976">
            <v>365</v>
          </cell>
          <cell r="N2976">
            <v>365</v>
          </cell>
          <cell r="P2976" t="str">
            <v>Phẫu thuật loại 1 mổ mở tuyến nội tiết có dùng dao siêu âm</v>
          </cell>
          <cell r="Q2976">
            <v>5867000</v>
          </cell>
          <cell r="R2976">
            <v>837391.30434782605</v>
          </cell>
          <cell r="S2976">
            <v>6704000</v>
          </cell>
          <cell r="T2976">
            <v>1088608.6956521738</v>
          </cell>
          <cell r="U2976">
            <v>6955608.6956521738</v>
          </cell>
          <cell r="V2976">
            <v>6955600</v>
          </cell>
          <cell r="W2976">
            <v>278224.34782608697</v>
          </cell>
          <cell r="X2976">
            <v>7233833.0434782607</v>
          </cell>
        </row>
        <row r="2977">
          <cell r="E2977" t="str">
            <v>37.8D04.0356</v>
          </cell>
          <cell r="F2977" t="str">
            <v>7. NỘI TIẾT</v>
          </cell>
          <cell r="G2977" t="str">
            <v>7.67</v>
          </cell>
          <cell r="H2977" t="str">
            <v>Cắt u tuyến thượng thận 1 bên bằng dao siêu âm</v>
          </cell>
          <cell r="I2977" t="str">
            <v>Cắt u tuyến thượng thận 1 bên bằng dao siêu âm</v>
          </cell>
          <cell r="J2977" t="str">
            <v>Cắt u tuyến thượng thận 1 bên bằng dao siêu âm</v>
          </cell>
          <cell r="K2977" t="str">
            <v>B</v>
          </cell>
          <cell r="L2977" t="str">
            <v>P1</v>
          </cell>
          <cell r="M2977">
            <v>365</v>
          </cell>
          <cell r="N2977">
            <v>365</v>
          </cell>
          <cell r="P2977" t="str">
            <v>Phẫu thuật loại 1 mổ mở tuyến nội tiết có dùng dao siêu âm</v>
          </cell>
          <cell r="Q2977">
            <v>5867000</v>
          </cell>
          <cell r="R2977">
            <v>837391.30434782605</v>
          </cell>
          <cell r="S2977">
            <v>6704000</v>
          </cell>
          <cell r="T2977">
            <v>1088608.6956521738</v>
          </cell>
          <cell r="U2977">
            <v>6955608.6956521738</v>
          </cell>
          <cell r="V2977">
            <v>6955600</v>
          </cell>
          <cell r="W2977">
            <v>278224.34782608697</v>
          </cell>
          <cell r="X2977">
            <v>7233833.0434782607</v>
          </cell>
        </row>
        <row r="2978">
          <cell r="E2978" t="str">
            <v>37.8D04.0356</v>
          </cell>
          <cell r="F2978" t="str">
            <v>7. NỘI TIẾT</v>
          </cell>
          <cell r="G2978" t="str">
            <v>7.68</v>
          </cell>
          <cell r="H2978" t="str">
            <v>Cắt u tuyến thượng thận 2 bên bằng dao siêu âm</v>
          </cell>
          <cell r="I2978" t="str">
            <v>Cắt u tuyến thượng thận 2 bên bằng dao siêu âm</v>
          </cell>
          <cell r="J2978" t="str">
            <v>Cắt u tuyến thượng thận 2 bên bằng dao siêu âm</v>
          </cell>
          <cell r="K2978" t="str">
            <v>A</v>
          </cell>
          <cell r="L2978" t="str">
            <v>PDB</v>
          </cell>
          <cell r="M2978">
            <v>365</v>
          </cell>
          <cell r="N2978">
            <v>365</v>
          </cell>
          <cell r="P2978" t="str">
            <v>Phẫu thuật loại 1 mổ mở tuyến nội tiết có dùng dao siêu âm</v>
          </cell>
          <cell r="Q2978">
            <v>5867000</v>
          </cell>
          <cell r="R2978">
            <v>837391.30434782605</v>
          </cell>
          <cell r="S2978">
            <v>6704000</v>
          </cell>
          <cell r="T2978">
            <v>1088608.6956521738</v>
          </cell>
          <cell r="U2978">
            <v>6955608.6956521738</v>
          </cell>
          <cell r="V2978">
            <v>6955600</v>
          </cell>
          <cell r="W2978">
            <v>278224.34782608697</v>
          </cell>
          <cell r="X2978">
            <v>7233833.0434782607</v>
          </cell>
        </row>
        <row r="2979">
          <cell r="E2979" t="str">
            <v>37.8D09.1015</v>
          </cell>
          <cell r="F2979" t="str">
            <v>16. RĂNG HÀM MẶT</v>
          </cell>
          <cell r="G2979" t="str">
            <v>16.47</v>
          </cell>
          <cell r="H2979" t="str">
            <v>Điều trị tủy răng có sử dụng laser và hàn kín hệ thống ống tủy bằng Gutta percha nóng chảy</v>
          </cell>
          <cell r="I2979" t="str">
            <v>Điều trị tủy răng có sử dụng laser và hàn kín hệ thống ống tủy bằng Gutta percha nóng chảy [răng số 6,7 hàm trên]</v>
          </cell>
          <cell r="J2979" t="str">
            <v>Điều trị tuỷ răng có sử dụng Laser và hàn kín hệ thống ống tuỷ bằng Gutta percha nóng chảy</v>
          </cell>
          <cell r="K2979" t="str">
            <v>B</v>
          </cell>
          <cell r="L2979" t="str">
            <v>P3</v>
          </cell>
          <cell r="M2979">
            <v>1026</v>
          </cell>
          <cell r="N2979">
            <v>1026</v>
          </cell>
          <cell r="P2979" t="str">
            <v>Điều trị tuỷ răng số 6,7 hàm trên</v>
          </cell>
          <cell r="Q2979">
            <v>810000</v>
          </cell>
          <cell r="R2979">
            <v>139304.347826087</v>
          </cell>
          <cell r="S2979">
            <v>949000</v>
          </cell>
          <cell r="T2979">
            <v>181095.65217391308</v>
          </cell>
          <cell r="U2979">
            <v>991095.65217391308</v>
          </cell>
          <cell r="V2979">
            <v>991000</v>
          </cell>
          <cell r="W2979">
            <v>39643.826086956527</v>
          </cell>
          <cell r="X2979">
            <v>1030739.4782608696</v>
          </cell>
        </row>
        <row r="2980">
          <cell r="E2980" t="str">
            <v>37.8D09.1013</v>
          </cell>
          <cell r="F2980" t="str">
            <v>03. NHI KHOA</v>
          </cell>
          <cell r="G2980" t="str">
            <v>3.1729</v>
          </cell>
          <cell r="H2980" t="str">
            <v>Điều trị tủy răng có sử dụng laser và hàn kín hệ thống ống tủy bằng Gutta percha nóng chảy</v>
          </cell>
          <cell r="I2980" t="str">
            <v>Điều trị tủy răng có sử dụng laser và hàn kín hệ thống ống tủy bằng Gutta percha nóng chảy [số  6, 7 hàm dưới]</v>
          </cell>
          <cell r="J2980" t="str">
            <v>Điều trị tuỷ răng có sử dụng Laser và hàn kín hệ thống ống tuỷ bằng Gutta percha nóng chảy</v>
          </cell>
          <cell r="K2980" t="str">
            <v>B</v>
          </cell>
          <cell r="L2980" t="str">
            <v>P3</v>
          </cell>
          <cell r="M2980">
            <v>1024</v>
          </cell>
          <cell r="N2980">
            <v>1024</v>
          </cell>
          <cell r="P2980" t="str">
            <v>Điều trị tuỷ răng số  6,7 hàm dưới</v>
          </cell>
          <cell r="Q2980">
            <v>680000</v>
          </cell>
          <cell r="R2980">
            <v>139304.347826087</v>
          </cell>
          <cell r="S2980">
            <v>819000</v>
          </cell>
          <cell r="T2980">
            <v>181095.65217391308</v>
          </cell>
          <cell r="U2980">
            <v>861095.65217391308</v>
          </cell>
          <cell r="V2980">
            <v>861000</v>
          </cell>
          <cell r="W2980">
            <v>34443.826086956527</v>
          </cell>
          <cell r="X2980">
            <v>895539.47826086963</v>
          </cell>
        </row>
        <row r="2981">
          <cell r="E2981" t="str">
            <v>37.8D09.1012</v>
          </cell>
          <cell r="F2981" t="str">
            <v>03. NHI KHOA</v>
          </cell>
          <cell r="G2981" t="str">
            <v>3.1726</v>
          </cell>
          <cell r="H2981" t="str">
            <v>Điều trị tủy răng có sử dụng siêu âm và hàn kín hệ thống ống tủy bằng Gutta percha nguội</v>
          </cell>
          <cell r="I2981" t="str">
            <v>Điều trị tủy răng có sử dụng siêu âm và hàn kín hệ thống ống tủy bằng Gutta percha nguội [răng số  4, 5]</v>
          </cell>
          <cell r="J2981" t="str">
            <v>Điều trị tủy răng có sử dụng siêu âm và hàn kín hệ thống ống tủy bằng Gutta percha nguội.</v>
          </cell>
          <cell r="K2981" t="str">
            <v>B</v>
          </cell>
          <cell r="L2981" t="str">
            <v>P3</v>
          </cell>
          <cell r="M2981">
            <v>1023</v>
          </cell>
          <cell r="N2981">
            <v>1023</v>
          </cell>
          <cell r="P2981" t="str">
            <v>Điều trị tuỷ răng số  4, 5</v>
          </cell>
          <cell r="Q2981">
            <v>450000</v>
          </cell>
          <cell r="R2981">
            <v>139304.347826087</v>
          </cell>
          <cell r="S2981">
            <v>589000</v>
          </cell>
          <cell r="T2981">
            <v>181095.65217391308</v>
          </cell>
          <cell r="U2981">
            <v>631095.65217391308</v>
          </cell>
          <cell r="V2981">
            <v>631000</v>
          </cell>
          <cell r="W2981">
            <v>25243.826086956524</v>
          </cell>
          <cell r="X2981">
            <v>656339.47826086963</v>
          </cell>
        </row>
        <row r="2982">
          <cell r="E2982" t="str">
            <v>37.8D09.1012</v>
          </cell>
          <cell r="F2982" t="str">
            <v>16. RĂNG HÀM MẶT</v>
          </cell>
          <cell r="G2982" t="str">
            <v>16.44</v>
          </cell>
          <cell r="H2982" t="str">
            <v>Điều trị tủy răng có sử dụng siêu âm và hàn kín hệ thống ống tủy bằng Gutta percha nguội</v>
          </cell>
          <cell r="I2982" t="str">
            <v>Điều trị tủy răng có sử dụng siêu âm và hàn kín hệ thống ống tủy bằng Gutta percha nguội [răng số  4, 5]</v>
          </cell>
          <cell r="J2982" t="str">
            <v>Điều trị tủy răng có sử dụng siêu âm và hàn kín hệ thống ống tủy bằng Gutta percha nguội.</v>
          </cell>
          <cell r="K2982" t="str">
            <v>B</v>
          </cell>
          <cell r="L2982" t="str">
            <v>P3</v>
          </cell>
          <cell r="M2982">
            <v>1023</v>
          </cell>
          <cell r="N2982">
            <v>1023</v>
          </cell>
          <cell r="P2982" t="str">
            <v>Điều trị tuỷ răng số  4, 5</v>
          </cell>
          <cell r="Q2982">
            <v>450000</v>
          </cell>
          <cell r="R2982">
            <v>139304.347826087</v>
          </cell>
          <cell r="S2982">
            <v>589000</v>
          </cell>
          <cell r="T2982">
            <v>181095.65217391308</v>
          </cell>
          <cell r="U2982">
            <v>631095.65217391308</v>
          </cell>
          <cell r="V2982">
            <v>631000</v>
          </cell>
          <cell r="W2982">
            <v>25243.826086956524</v>
          </cell>
          <cell r="X2982">
            <v>656339.47826086963</v>
          </cell>
        </row>
        <row r="2983">
          <cell r="E2983" t="str">
            <v>37.8D09.1013</v>
          </cell>
          <cell r="F2983" t="str">
            <v>03. NHI KHOA</v>
          </cell>
          <cell r="G2983" t="str">
            <v>3.1726</v>
          </cell>
          <cell r="H2983" t="str">
            <v>Điều trị tủy răng có sử dụng siêu âm và hàn kín hệ thống ống tủy bằng Gutta percha nguội</v>
          </cell>
          <cell r="I2983" t="str">
            <v>Điều trị tủy răng có sử dụng siêu âm và hàn kín hệ thống ống tủy bằng Gutta percha nguội [răng số  6, 7 hàm dưới]</v>
          </cell>
          <cell r="J2983" t="str">
            <v>Điều trị tủy răng có sử dụng siêu âm và hàn kín hệ thống ống tủy bằng Gutta percha nguội.</v>
          </cell>
          <cell r="K2983" t="str">
            <v>B</v>
          </cell>
          <cell r="L2983" t="str">
            <v>P3</v>
          </cell>
          <cell r="M2983">
            <v>1024</v>
          </cell>
          <cell r="N2983">
            <v>1024</v>
          </cell>
          <cell r="P2983" t="str">
            <v>Điều trị tuỷ răng số  6,7 hàm dưới</v>
          </cell>
          <cell r="Q2983">
            <v>680000</v>
          </cell>
          <cell r="R2983">
            <v>139304.347826087</v>
          </cell>
          <cell r="S2983">
            <v>819000</v>
          </cell>
          <cell r="T2983">
            <v>181095.65217391308</v>
          </cell>
          <cell r="U2983">
            <v>861095.65217391308</v>
          </cell>
          <cell r="V2983">
            <v>861000</v>
          </cell>
          <cell r="W2983">
            <v>34443.826086956527</v>
          </cell>
          <cell r="X2983">
            <v>895539.47826086963</v>
          </cell>
        </row>
        <row r="2984">
          <cell r="E2984" t="str">
            <v>37.8D09.1013</v>
          </cell>
          <cell r="F2984" t="str">
            <v>16. RĂNG HÀM MẶT</v>
          </cell>
          <cell r="G2984" t="str">
            <v>16.44</v>
          </cell>
          <cell r="H2984" t="str">
            <v>Điều trị tủy răng có sử dụng siêu âm và hàn kín hệ thống ống tủy bằng Gutta percha nguội</v>
          </cell>
          <cell r="I2984" t="str">
            <v>Điều trị tủy răng có sử dụng siêu âm và hàn kín hệ thống ống tủy bằng Gutta percha nguội [răng số  6, 7 hàm dưới]</v>
          </cell>
          <cell r="J2984" t="str">
            <v>Điều trị tủy răng có sử dụng siêu âm và hàn kín hệ thống ống tủy bằng Gutta percha nguội.</v>
          </cell>
          <cell r="K2984" t="str">
            <v>B</v>
          </cell>
          <cell r="L2984" t="str">
            <v>P3</v>
          </cell>
          <cell r="M2984">
            <v>1024</v>
          </cell>
          <cell r="N2984">
            <v>1024</v>
          </cell>
          <cell r="P2984" t="str">
            <v>Điều trị tuỷ răng số  6,7 hàm dưới</v>
          </cell>
          <cell r="Q2984">
            <v>680000</v>
          </cell>
          <cell r="R2984">
            <v>139304.347826087</v>
          </cell>
          <cell r="S2984">
            <v>819000</v>
          </cell>
          <cell r="T2984">
            <v>181095.65217391308</v>
          </cell>
          <cell r="U2984">
            <v>861095.65217391308</v>
          </cell>
          <cell r="V2984">
            <v>861000</v>
          </cell>
          <cell r="W2984">
            <v>34443.826086956527</v>
          </cell>
          <cell r="X2984">
            <v>895539.47826086963</v>
          </cell>
        </row>
        <row r="2985">
          <cell r="E2985" t="str">
            <v>37.8D09.1014</v>
          </cell>
          <cell r="F2985" t="str">
            <v>03. NHI KHOA</v>
          </cell>
          <cell r="G2985" t="str">
            <v>3.1726</v>
          </cell>
          <cell r="H2985" t="str">
            <v>Điều trị tủy răng có sử dụng siêu âm và hàn kín hệ thống ống tủy bằng Gutta percha nguội</v>
          </cell>
          <cell r="I2985" t="str">
            <v>Điều trị tủy răng có sử dụng siêu âm và hàn kín hệ thống ống tủy bằng Gutta percha nguội [răng số 1, 2, 3]</v>
          </cell>
          <cell r="J2985" t="str">
            <v>Điều trị tủy răng có sử dụng siêu âm và hàn kín hệ thống ống tủy bằng Gutta percha nguội.</v>
          </cell>
          <cell r="K2985" t="str">
            <v>B</v>
          </cell>
          <cell r="L2985" t="str">
            <v>P3</v>
          </cell>
          <cell r="M2985">
            <v>1025</v>
          </cell>
          <cell r="N2985">
            <v>1025</v>
          </cell>
          <cell r="P2985" t="str">
            <v>Điều trị tuỷ răng số 1, 2, 3</v>
          </cell>
          <cell r="Q2985">
            <v>364000</v>
          </cell>
          <cell r="R2985">
            <v>70434.782608695605</v>
          </cell>
          <cell r="S2985">
            <v>434000</v>
          </cell>
          <cell r="T2985">
            <v>91565.217391304293</v>
          </cell>
          <cell r="U2985">
            <v>455565.21739130432</v>
          </cell>
          <cell r="V2985">
            <v>455500</v>
          </cell>
          <cell r="W2985">
            <v>18222.608695652172</v>
          </cell>
          <cell r="X2985">
            <v>473787.82608695648</v>
          </cell>
        </row>
        <row r="2986">
          <cell r="E2986" t="str">
            <v>37.8D09.1014</v>
          </cell>
          <cell r="F2986" t="str">
            <v>16. RĂNG HÀM MẶT</v>
          </cell>
          <cell r="G2986" t="str">
            <v>16.44</v>
          </cell>
          <cell r="H2986" t="str">
            <v>Điều trị tủy răng có sử dụng siêu âm và hàn kín hệ thống ống tủy bằng Gutta percha nguội</v>
          </cell>
          <cell r="I2986" t="str">
            <v>Điều trị tủy răng có sử dụng siêu âm và hàn kín hệ thống ống tủy bằng Gutta percha nguội [răng số 1, 2, 3]</v>
          </cell>
          <cell r="J2986" t="str">
            <v>Điều trị tủy răng có sử dụng siêu âm và hàn kín hệ thống ống tủy bằng Gutta percha nguội.</v>
          </cell>
          <cell r="K2986" t="str">
            <v>B</v>
          </cell>
          <cell r="L2986" t="str">
            <v>P3</v>
          </cell>
          <cell r="M2986">
            <v>1025</v>
          </cell>
          <cell r="N2986">
            <v>1025</v>
          </cell>
          <cell r="P2986" t="str">
            <v>Điều trị tuỷ răng số 1, 2, 3</v>
          </cell>
          <cell r="Q2986">
            <v>364000</v>
          </cell>
          <cell r="R2986">
            <v>70434.782608695605</v>
          </cell>
          <cell r="S2986">
            <v>434000</v>
          </cell>
          <cell r="T2986">
            <v>91565.217391304293</v>
          </cell>
          <cell r="U2986">
            <v>455565.21739130432</v>
          </cell>
          <cell r="V2986">
            <v>455500</v>
          </cell>
          <cell r="W2986">
            <v>18222.608695652172</v>
          </cell>
          <cell r="X2986">
            <v>473787.82608695648</v>
          </cell>
        </row>
        <row r="2987">
          <cell r="E2987" t="str">
            <v>37.8D04.0357</v>
          </cell>
          <cell r="F2987" t="str">
            <v>15. TAI MŨI HỌNG</v>
          </cell>
          <cell r="G2987" t="str">
            <v>15.287</v>
          </cell>
          <cell r="H2987" t="str">
            <v>Phẫu thuật cắt thùy giáp</v>
          </cell>
          <cell r="I2987" t="str">
            <v>Phẫu thuật cắt thùy giáp</v>
          </cell>
          <cell r="J2987" t="str">
            <v>Phẫu thuật cắt thuỳ giáp</v>
          </cell>
          <cell r="K2987" t="str">
            <v>B</v>
          </cell>
          <cell r="L2987" t="str">
            <v>P1</v>
          </cell>
          <cell r="M2987">
            <v>366</v>
          </cell>
          <cell r="N2987">
            <v>366</v>
          </cell>
          <cell r="O2987" t="str">
            <v>Chưa bao gồm dao hàn mạch, hàn mô</v>
          </cell>
          <cell r="P2987" t="str">
            <v>Phẫu thuật loại 1 mổ mở tuyến nội tiết không dùng dao siêu âm</v>
          </cell>
          <cell r="Q2987">
            <v>3473000</v>
          </cell>
          <cell r="R2987">
            <v>837391.30434782605</v>
          </cell>
          <cell r="S2987">
            <v>4310000</v>
          </cell>
          <cell r="T2987">
            <v>1088608.6956521738</v>
          </cell>
          <cell r="U2987">
            <v>4561608.6956521738</v>
          </cell>
          <cell r="V2987">
            <v>4561600</v>
          </cell>
          <cell r="W2987">
            <v>182464.34782608695</v>
          </cell>
          <cell r="X2987">
            <v>4744073.0434782607</v>
          </cell>
        </row>
        <row r="2988">
          <cell r="E2988" t="str">
            <v>37.8D04.0357</v>
          </cell>
          <cell r="F2988" t="str">
            <v>15. TAI MŨI HỌNG</v>
          </cell>
          <cell r="G2988" t="str">
            <v>15.286</v>
          </cell>
          <cell r="H2988" t="str">
            <v>Phẫu thuật cắt tuyến giáp gần toàn phần</v>
          </cell>
          <cell r="I2988" t="str">
            <v>Phẫu thuật cắt tuyến giáp gần toàn phần</v>
          </cell>
          <cell r="J2988" t="str">
            <v>Phẫu thuật cắt tuyến giáp gần toàn phần</v>
          </cell>
          <cell r="K2988" t="str">
            <v>B</v>
          </cell>
          <cell r="L2988" t="str">
            <v>P1</v>
          </cell>
          <cell r="M2988">
            <v>366</v>
          </cell>
          <cell r="N2988">
            <v>366</v>
          </cell>
          <cell r="O2988" t="str">
            <v>Chưa bao gồm dao hàn mạch, hàn mô</v>
          </cell>
          <cell r="P2988" t="str">
            <v>Phẫu thuật loại 1 mổ mở tuyến nội tiết không dùng dao siêu âm</v>
          </cell>
          <cell r="Q2988">
            <v>3473000</v>
          </cell>
          <cell r="R2988">
            <v>837391.30434782605</v>
          </cell>
          <cell r="S2988">
            <v>4310000</v>
          </cell>
          <cell r="T2988">
            <v>1088608.6956521738</v>
          </cell>
          <cell r="U2988">
            <v>4561608.6956521738</v>
          </cell>
          <cell r="V2988">
            <v>4561600</v>
          </cell>
          <cell r="W2988">
            <v>182464.34782608695</v>
          </cell>
          <cell r="X2988">
            <v>4744073.0434782607</v>
          </cell>
        </row>
        <row r="2989">
          <cell r="E2989" t="str">
            <v>37.8D04.0357</v>
          </cell>
          <cell r="F2989" t="str">
            <v>15. TAI MŨI HỌNG</v>
          </cell>
          <cell r="G2989" t="str">
            <v>15.285</v>
          </cell>
          <cell r="H2989" t="str">
            <v>Phẫu thuật cắt tuyến giáp toàn phần</v>
          </cell>
          <cell r="I2989" t="str">
            <v>Phẫu thuật cắt tuyến giáp toàn phần</v>
          </cell>
          <cell r="J2989" t="str">
            <v>Phẫu thuật cắt tuyến giáp toàn phần</v>
          </cell>
          <cell r="K2989" t="str">
            <v>B</v>
          </cell>
          <cell r="L2989" t="str">
            <v>P1</v>
          </cell>
          <cell r="M2989">
            <v>366</v>
          </cell>
          <cell r="N2989">
            <v>366</v>
          </cell>
          <cell r="O2989" t="str">
            <v>Chưa bao gồm dao hàn mạch, hàn mô</v>
          </cell>
          <cell r="P2989" t="str">
            <v>Phẫu thuật loại 1 mổ mở tuyến nội tiết không dùng dao siêu âm</v>
          </cell>
          <cell r="Q2989">
            <v>3473000</v>
          </cell>
          <cell r="R2989">
            <v>837391.30434782605</v>
          </cell>
          <cell r="S2989">
            <v>4310000</v>
          </cell>
          <cell r="T2989">
            <v>1088608.6956521738</v>
          </cell>
          <cell r="U2989">
            <v>4561608.6956521738</v>
          </cell>
          <cell r="V2989">
            <v>4561600</v>
          </cell>
          <cell r="W2989">
            <v>182464.34782608695</v>
          </cell>
          <cell r="X2989">
            <v>4744073.0434782607</v>
          </cell>
        </row>
        <row r="2990">
          <cell r="E2990" t="str">
            <v>37.8D09.1015</v>
          </cell>
          <cell r="F2990" t="str">
            <v>03. NHI KHOA</v>
          </cell>
          <cell r="G2990" t="str">
            <v>3.1726</v>
          </cell>
          <cell r="H2990" t="str">
            <v>Điều trị tủy răng có sử dụng siêu âm và hàn kín hệ thống ống tủy bằng Gutta percha nguội</v>
          </cell>
          <cell r="I2990" t="str">
            <v>Điều trị tủy răng có sử dụng siêu âm và hàn kín hệ thống ống tủy bằng Gutta percha nguội [răng số 6,7 hàm trên]</v>
          </cell>
          <cell r="J2990" t="str">
            <v>Điều trị tủy răng có sử dụng siêu âm và hàn kín hệ thống ống tủy bằng Gutta percha nguội.</v>
          </cell>
          <cell r="K2990" t="str">
            <v>B</v>
          </cell>
          <cell r="L2990" t="str">
            <v>P3</v>
          </cell>
          <cell r="M2990">
            <v>1026</v>
          </cell>
          <cell r="N2990">
            <v>1026</v>
          </cell>
          <cell r="P2990" t="str">
            <v>Điều trị tuỷ răng số 6,7 hàm trên</v>
          </cell>
          <cell r="Q2990">
            <v>810000</v>
          </cell>
          <cell r="R2990">
            <v>139304.347826087</v>
          </cell>
          <cell r="S2990">
            <v>949000</v>
          </cell>
          <cell r="T2990">
            <v>181095.65217391308</v>
          </cell>
          <cell r="U2990">
            <v>991095.65217391308</v>
          </cell>
          <cell r="V2990">
            <v>991000</v>
          </cell>
          <cell r="W2990">
            <v>39643.826086956527</v>
          </cell>
          <cell r="X2990">
            <v>1030739.4782608696</v>
          </cell>
        </row>
        <row r="2991">
          <cell r="E2991" t="str">
            <v>37.8D09.1015</v>
          </cell>
          <cell r="F2991" t="str">
            <v>16. RĂNG HÀM MẶT</v>
          </cell>
          <cell r="G2991" t="str">
            <v>16.44</v>
          </cell>
          <cell r="H2991" t="str">
            <v>Điều trị tủy răng có sử dụng siêu âm và hàn kín hệ thống ống tủy bằng Gutta percha nguội</v>
          </cell>
          <cell r="I2991" t="str">
            <v>Điều trị tủy răng có sử dụng siêu âm và hàn kín hệ thống ống tủy bằng Gutta percha nguội [răng số 6,7 hàm trên]</v>
          </cell>
          <cell r="J2991" t="str">
            <v>Điều trị tủy răng có sử dụng siêu âm và hàn kín hệ thống ống tủy bằng Gutta percha nguội.</v>
          </cell>
          <cell r="K2991" t="str">
            <v>B</v>
          </cell>
          <cell r="L2991" t="str">
            <v>P3</v>
          </cell>
          <cell r="M2991">
            <v>1026</v>
          </cell>
          <cell r="N2991">
            <v>1026</v>
          </cell>
          <cell r="P2991" t="str">
            <v>Điều trị tuỷ răng số 6,7 hàm trên</v>
          </cell>
          <cell r="Q2991">
            <v>810000</v>
          </cell>
          <cell r="R2991">
            <v>139304.347826087</v>
          </cell>
          <cell r="S2991">
            <v>949000</v>
          </cell>
          <cell r="T2991">
            <v>181095.65217391308</v>
          </cell>
          <cell r="U2991">
            <v>991095.65217391308</v>
          </cell>
          <cell r="V2991">
            <v>991000</v>
          </cell>
          <cell r="W2991">
            <v>39643.826086956527</v>
          </cell>
          <cell r="X2991">
            <v>1030739.4782608696</v>
          </cell>
        </row>
        <row r="2992">
          <cell r="E2992" t="str">
            <v>37.8D09.1012</v>
          </cell>
          <cell r="F2992" t="str">
            <v>03. NHI KHOA</v>
          </cell>
          <cell r="G2992" t="str">
            <v>3.1727</v>
          </cell>
          <cell r="H2992" t="str">
            <v>Điều trị tủy răng có sử dụng siêu âm và hàn kín hệ thống ống tủy bằng Gutta percha nóng chảy</v>
          </cell>
          <cell r="I2992" t="str">
            <v>Điều trị tủy răng có sử dụng siêu âm và hàn kín hệ thống ống tủy bằng Gutta percha nóng chảy  [răng số  4, 5]</v>
          </cell>
          <cell r="J2992" t="str">
            <v>Điều trị tủy răng có sử dụng siêu âm và hàn kín hệ thống ống tủy bằng Gutta percha nóng chảy</v>
          </cell>
          <cell r="K2992" t="str">
            <v>B</v>
          </cell>
          <cell r="L2992" t="str">
            <v>P3</v>
          </cell>
          <cell r="M2992">
            <v>1023</v>
          </cell>
          <cell r="N2992">
            <v>1023</v>
          </cell>
          <cell r="P2992" t="str">
            <v>Điều trị tuỷ răng số  4, 5</v>
          </cell>
          <cell r="Q2992">
            <v>450000</v>
          </cell>
          <cell r="R2992">
            <v>139304.347826087</v>
          </cell>
          <cell r="S2992">
            <v>589000</v>
          </cell>
          <cell r="T2992">
            <v>181095.65217391308</v>
          </cell>
          <cell r="U2992">
            <v>631095.65217391308</v>
          </cell>
          <cell r="V2992">
            <v>631000</v>
          </cell>
          <cell r="W2992">
            <v>25243.826086956524</v>
          </cell>
          <cell r="X2992">
            <v>656339.47826086963</v>
          </cell>
        </row>
        <row r="2993">
          <cell r="E2993" t="str">
            <v>37.8D09.1012</v>
          </cell>
          <cell r="F2993" t="str">
            <v>16. RĂNG HÀM MẶT</v>
          </cell>
          <cell r="G2993" t="str">
            <v>16.45</v>
          </cell>
          <cell r="H2993" t="str">
            <v>Điều trị tủy răng có sử dụng siêu âm và hàn kín hệ thống ống tủy bằng Gutta percha nóng chảy</v>
          </cell>
          <cell r="I2993" t="str">
            <v>Điều trị tủy răng có sử dụng siêu âm và hàn kín hệ thống ống tủy bằng Gutta percha nóng chảy  [răng số  4, 5]</v>
          </cell>
          <cell r="J2993" t="str">
            <v>Điều trị tủy răng có sử dụng siêu âm và hàn kín hệ thống ống tủy bằng Gutta percha nóng chảy</v>
          </cell>
          <cell r="K2993" t="str">
            <v>B</v>
          </cell>
          <cell r="L2993" t="str">
            <v>P3</v>
          </cell>
          <cell r="M2993">
            <v>1023</v>
          </cell>
          <cell r="N2993">
            <v>1023</v>
          </cell>
          <cell r="P2993" t="str">
            <v>Điều trị tuỷ răng số  4, 5</v>
          </cell>
          <cell r="Q2993">
            <v>450000</v>
          </cell>
          <cell r="R2993">
            <v>139304.347826087</v>
          </cell>
          <cell r="S2993">
            <v>589000</v>
          </cell>
          <cell r="T2993">
            <v>181095.65217391308</v>
          </cell>
          <cell r="U2993">
            <v>631095.65217391308</v>
          </cell>
          <cell r="V2993">
            <v>631000</v>
          </cell>
          <cell r="W2993">
            <v>25243.826086956524</v>
          </cell>
          <cell r="X2993">
            <v>656339.47826086963</v>
          </cell>
        </row>
        <row r="2994">
          <cell r="E2994" t="str">
            <v>37.8D09.1013</v>
          </cell>
          <cell r="F2994" t="str">
            <v>03. NHI KHOA</v>
          </cell>
          <cell r="G2994" t="str">
            <v>3.1727</v>
          </cell>
          <cell r="H2994" t="str">
            <v>Điều trị tủy răng có sử dụng siêu âm và hàn kín hệ thống ống tủy bằng Gutta percha nóng chảy</v>
          </cell>
          <cell r="I2994" t="str">
            <v>Điều trị tủy răng có sử dụng siêu âm và hàn kín hệ thống ống tủy bằng Gutta percha nóng chảy [răng số  6, 7 hàm dưới]</v>
          </cell>
          <cell r="J2994" t="str">
            <v>Điều trị tủy răng có sử dụng siêu âm và hàn kín hệ thống ống tủy bằng Gutta percha nóng chảy</v>
          </cell>
          <cell r="K2994" t="str">
            <v>B</v>
          </cell>
          <cell r="L2994" t="str">
            <v>P3</v>
          </cell>
          <cell r="M2994">
            <v>1024</v>
          </cell>
          <cell r="N2994">
            <v>1024</v>
          </cell>
          <cell r="P2994" t="str">
            <v>Điều trị tuỷ răng số  6,7 hàm dưới</v>
          </cell>
          <cell r="Q2994">
            <v>680000</v>
          </cell>
          <cell r="R2994">
            <v>139304.347826087</v>
          </cell>
          <cell r="S2994">
            <v>819000</v>
          </cell>
          <cell r="T2994">
            <v>181095.65217391308</v>
          </cell>
          <cell r="U2994">
            <v>861095.65217391308</v>
          </cell>
          <cell r="V2994">
            <v>861000</v>
          </cell>
          <cell r="W2994">
            <v>34443.826086956527</v>
          </cell>
          <cell r="X2994">
            <v>895539.47826086963</v>
          </cell>
        </row>
        <row r="2995">
          <cell r="E2995" t="str">
            <v>37.8D09.1013</v>
          </cell>
          <cell r="F2995" t="str">
            <v>16. RĂNG HÀM MẶT</v>
          </cell>
          <cell r="G2995" t="str">
            <v>16.45</v>
          </cell>
          <cell r="H2995" t="str">
            <v>Điều trị tủy răng có sử dụng siêu âm và hàn kín hệ thống ống tủy bằng Gutta percha nóng chảy</v>
          </cell>
          <cell r="I2995" t="str">
            <v>Điều trị tủy răng có sử dụng siêu âm và hàn kín hệ thống ống tủy bằng Gutta percha nóng chảy [răng số  6, 7 hàm dưới]</v>
          </cell>
          <cell r="J2995" t="str">
            <v>Điều trị tủy răng có sử dụng siêu âm và hàn kín hệ thống ống tủy bằng Gutta percha nóng chảy</v>
          </cell>
          <cell r="K2995" t="str">
            <v>B</v>
          </cell>
          <cell r="L2995" t="str">
            <v>P3</v>
          </cell>
          <cell r="M2995">
            <v>1024</v>
          </cell>
          <cell r="N2995">
            <v>1024</v>
          </cell>
          <cell r="P2995" t="str">
            <v>Điều trị tuỷ răng số  6,7 hàm dưới</v>
          </cell>
          <cell r="Q2995">
            <v>680000</v>
          </cell>
          <cell r="R2995">
            <v>139304.347826087</v>
          </cell>
          <cell r="S2995">
            <v>819000</v>
          </cell>
          <cell r="T2995">
            <v>181095.65217391308</v>
          </cell>
          <cell r="U2995">
            <v>861095.65217391308</v>
          </cell>
          <cell r="V2995">
            <v>861000</v>
          </cell>
          <cell r="W2995">
            <v>34443.826086956527</v>
          </cell>
          <cell r="X2995">
            <v>895539.47826086963</v>
          </cell>
        </row>
        <row r="2996">
          <cell r="E2996" t="str">
            <v>37.8D09.1014</v>
          </cell>
          <cell r="F2996" t="str">
            <v>03. NHI KHOA</v>
          </cell>
          <cell r="G2996" t="str">
            <v>3.1727</v>
          </cell>
          <cell r="H2996" t="str">
            <v>Điều trị tủy răng có sử dụng siêu âm và hàn kín hệ thống ống tủy bằng Gutta percha nóng chảy</v>
          </cell>
          <cell r="I2996" t="str">
            <v>Điều trị tủy răng có sử dụng siêu âm và hàn kín hệ thống ống tủy bằng Gutta percha nóng chảy [răng số 1, 2, 3]</v>
          </cell>
          <cell r="J2996" t="str">
            <v>Điều trị tủy răng có sử dụng siêu âm và hàn kín hệ thống ống tủy bằng Gutta percha nóng chảy</v>
          </cell>
          <cell r="K2996" t="str">
            <v>B</v>
          </cell>
          <cell r="L2996" t="str">
            <v>P3</v>
          </cell>
          <cell r="M2996">
            <v>1025</v>
          </cell>
          <cell r="N2996">
            <v>1025</v>
          </cell>
          <cell r="P2996" t="str">
            <v>Điều trị tuỷ răng số 1, 2, 3</v>
          </cell>
          <cell r="Q2996">
            <v>364000</v>
          </cell>
          <cell r="R2996">
            <v>70434.782608695605</v>
          </cell>
          <cell r="S2996">
            <v>434000</v>
          </cell>
          <cell r="T2996">
            <v>91565.217391304293</v>
          </cell>
          <cell r="U2996">
            <v>455565.21739130432</v>
          </cell>
          <cell r="V2996">
            <v>455500</v>
          </cell>
          <cell r="W2996">
            <v>18222.608695652172</v>
          </cell>
          <cell r="X2996">
            <v>473787.82608695648</v>
          </cell>
        </row>
        <row r="2997">
          <cell r="E2997" t="str">
            <v>37.8D09.1014</v>
          </cell>
          <cell r="F2997" t="str">
            <v>16. RĂNG HÀM MẶT</v>
          </cell>
          <cell r="G2997" t="str">
            <v>16.45</v>
          </cell>
          <cell r="H2997" t="str">
            <v>Điều trị tủy răng có sử dụng siêu âm và hàn kín hệ thống ống tủy bằng Gutta percha nóng chảy</v>
          </cell>
          <cell r="I2997" t="str">
            <v>Điều trị tủy răng có sử dụng siêu âm và hàn kín hệ thống ống tủy bằng Gutta percha nóng chảy [răng số 1, 2, 3]</v>
          </cell>
          <cell r="J2997" t="str">
            <v>Điều trị tủy răng có sử dụng siêu âm và hàn kín hệ thống ống tủy bằng Gutta percha nóng chảy</v>
          </cell>
          <cell r="K2997" t="str">
            <v>B</v>
          </cell>
          <cell r="L2997" t="str">
            <v>P3</v>
          </cell>
          <cell r="M2997">
            <v>1025</v>
          </cell>
          <cell r="N2997">
            <v>1025</v>
          </cell>
          <cell r="P2997" t="str">
            <v>Điều trị tuỷ răng số 1, 2, 3</v>
          </cell>
          <cell r="Q2997">
            <v>364000</v>
          </cell>
          <cell r="R2997">
            <v>70434.782608695605</v>
          </cell>
          <cell r="S2997">
            <v>434000</v>
          </cell>
          <cell r="T2997">
            <v>91565.217391304293</v>
          </cell>
          <cell r="U2997">
            <v>455565.21739130432</v>
          </cell>
          <cell r="V2997">
            <v>455500</v>
          </cell>
          <cell r="W2997">
            <v>18222.608695652172</v>
          </cell>
          <cell r="X2997">
            <v>473787.82608695648</v>
          </cell>
        </row>
        <row r="2998">
          <cell r="E2998" t="str">
            <v>37.8D09.1015</v>
          </cell>
          <cell r="F2998" t="str">
            <v>03. NHI KHOA</v>
          </cell>
          <cell r="G2998" t="str">
            <v>3.1727</v>
          </cell>
          <cell r="H2998" t="str">
            <v>Điều trị tủy răng có sử dụng siêu âm và hàn kín hệ thống ống tủy bằng Gutta percha nóng chảy</v>
          </cell>
          <cell r="I2998" t="str">
            <v>Điều trị tủy răng có sử dụng siêu âm và hàn kín hệ thống ống tủy bằng Gutta percha nóng chảy [răng số 6,7 hàm trên]</v>
          </cell>
          <cell r="J2998" t="str">
            <v>Điều trị tủy răng có sử dụng siêu âm và hàn kín hệ thống ống tủy bằng Gutta percha nóng chảy</v>
          </cell>
          <cell r="K2998" t="str">
            <v>B</v>
          </cell>
          <cell r="L2998" t="str">
            <v>P3</v>
          </cell>
          <cell r="M2998">
            <v>1026</v>
          </cell>
          <cell r="N2998">
            <v>1026</v>
          </cell>
          <cell r="P2998" t="str">
            <v>Điều trị tuỷ răng số 6,7 hàm trên</v>
          </cell>
          <cell r="Q2998">
            <v>810000</v>
          </cell>
          <cell r="R2998">
            <v>139304.347826087</v>
          </cell>
          <cell r="S2998">
            <v>949000</v>
          </cell>
          <cell r="T2998">
            <v>181095.65217391308</v>
          </cell>
          <cell r="U2998">
            <v>991095.65217391308</v>
          </cell>
          <cell r="V2998">
            <v>991000</v>
          </cell>
          <cell r="W2998">
            <v>39643.826086956527</v>
          </cell>
          <cell r="X2998">
            <v>1030739.4782608696</v>
          </cell>
        </row>
        <row r="2999">
          <cell r="E2999" t="str">
            <v>37.8D09.1015</v>
          </cell>
          <cell r="F2999" t="str">
            <v>16. RĂNG HÀM MẶT</v>
          </cell>
          <cell r="G2999" t="str">
            <v>16.45</v>
          </cell>
          <cell r="H2999" t="str">
            <v>Điều trị tủy răng có sử dụng siêu âm và hàn kín hệ thống ống tủy bằng Gutta percha nóng chảy</v>
          </cell>
          <cell r="I2999" t="str">
            <v>Điều trị tủy răng có sử dụng siêu âm và hàn kín hệ thống ống tủy bằng Gutta percha nóng chảy [răng số 6,7 hàm trên]</v>
          </cell>
          <cell r="J2999" t="str">
            <v>Điều trị tủy răng có sử dụng siêu âm và hàn kín hệ thống ống tủy bằng Gutta percha nóng chảy</v>
          </cell>
          <cell r="K2999" t="str">
            <v>B</v>
          </cell>
          <cell r="L2999" t="str">
            <v>P3</v>
          </cell>
          <cell r="M2999">
            <v>1026</v>
          </cell>
          <cell r="N2999">
            <v>1026</v>
          </cell>
          <cell r="P2999" t="str">
            <v>Điều trị tuỷ răng số 6,7 hàm trên</v>
          </cell>
          <cell r="Q2999">
            <v>810000</v>
          </cell>
          <cell r="R2999">
            <v>139304.347826087</v>
          </cell>
          <cell r="S2999">
            <v>949000</v>
          </cell>
          <cell r="T2999">
            <v>181095.65217391308</v>
          </cell>
          <cell r="U2999">
            <v>991095.65217391308</v>
          </cell>
          <cell r="V2999">
            <v>991000</v>
          </cell>
          <cell r="W2999">
            <v>39643.826086956527</v>
          </cell>
          <cell r="X2999">
            <v>1030739.4782608696</v>
          </cell>
        </row>
        <row r="3000">
          <cell r="E3000" t="str">
            <v>37.8D09.1016</v>
          </cell>
          <cell r="F3000" t="str">
            <v>03. NHI KHOA</v>
          </cell>
          <cell r="G3000" t="str">
            <v>3.1944</v>
          </cell>
          <cell r="H3000" t="str">
            <v>Điều trị tủy răng sữa</v>
          </cell>
          <cell r="I3000" t="str">
            <v>Điều trị tủy răng sữa [một chân]</v>
          </cell>
          <cell r="J3000" t="str">
            <v>Điều trị tuỷ răng sữa</v>
          </cell>
          <cell r="K3000" t="str">
            <v>C</v>
          </cell>
          <cell r="L3000" t="str">
            <v>T1</v>
          </cell>
          <cell r="M3000">
            <v>1027</v>
          </cell>
          <cell r="N3000">
            <v>1027</v>
          </cell>
          <cell r="P3000" t="str">
            <v>Điều trị tuỷ răng sữa một chân</v>
          </cell>
          <cell r="Q3000">
            <v>227000</v>
          </cell>
          <cell r="R3000">
            <v>53217.391304347802</v>
          </cell>
          <cell r="S3000">
            <v>280000</v>
          </cell>
          <cell r="T3000">
            <v>69182.608695652147</v>
          </cell>
          <cell r="U3000">
            <v>296182.60869565216</v>
          </cell>
          <cell r="V3000">
            <v>296100</v>
          </cell>
          <cell r="W3000">
            <v>11847.304347826086</v>
          </cell>
          <cell r="X3000">
            <v>308029.91304347827</v>
          </cell>
        </row>
        <row r="3001">
          <cell r="E3001" t="str">
            <v>37.8D09.1016</v>
          </cell>
          <cell r="F3001" t="str">
            <v>16. RĂNG HÀM MẶT</v>
          </cell>
          <cell r="G3001" t="str">
            <v>16.232</v>
          </cell>
          <cell r="H3001" t="str">
            <v>Điều trị tủy răng sữa</v>
          </cell>
          <cell r="I3001" t="str">
            <v>Điều trị tủy răng sữa [một chân]</v>
          </cell>
          <cell r="J3001" t="str">
            <v>Điều trị tuỷ răng sữa</v>
          </cell>
          <cell r="K3001" t="str">
            <v>C</v>
          </cell>
          <cell r="L3001" t="str">
            <v>P3</v>
          </cell>
          <cell r="M3001">
            <v>1027</v>
          </cell>
          <cell r="N3001">
            <v>1027</v>
          </cell>
          <cell r="P3001" t="str">
            <v>Điều trị tuỷ răng sữa một chân</v>
          </cell>
          <cell r="Q3001">
            <v>227000</v>
          </cell>
          <cell r="R3001">
            <v>53217.391304347802</v>
          </cell>
          <cell r="S3001">
            <v>280000</v>
          </cell>
          <cell r="T3001">
            <v>69182.608695652147</v>
          </cell>
          <cell r="U3001">
            <v>296182.60869565216</v>
          </cell>
          <cell r="V3001">
            <v>296100</v>
          </cell>
          <cell r="W3001">
            <v>11847.304347826086</v>
          </cell>
          <cell r="X3001">
            <v>308029.91304347827</v>
          </cell>
        </row>
        <row r="3002">
          <cell r="E3002" t="str">
            <v>37.8D09.1017</v>
          </cell>
          <cell r="F3002" t="str">
            <v>03. NHI KHOA</v>
          </cell>
          <cell r="G3002" t="str">
            <v>3.1944</v>
          </cell>
          <cell r="H3002" t="str">
            <v>Điều trị tủy răng sữa</v>
          </cell>
          <cell r="I3002" t="str">
            <v>Điều trị tủy răng sữa [nhiều chân]</v>
          </cell>
          <cell r="J3002" t="str">
            <v>Điều trị tuỷ răng sữa</v>
          </cell>
          <cell r="K3002" t="str">
            <v>C</v>
          </cell>
          <cell r="L3002" t="str">
            <v>T1</v>
          </cell>
          <cell r="M3002">
            <v>1028</v>
          </cell>
          <cell r="N3002">
            <v>1028</v>
          </cell>
          <cell r="P3002" t="str">
            <v>Điều trị tuỷ răng sữa nhiều chân</v>
          </cell>
          <cell r="Q3002">
            <v>324000</v>
          </cell>
          <cell r="R3002">
            <v>70434.782608695605</v>
          </cell>
          <cell r="S3002">
            <v>394000</v>
          </cell>
          <cell r="T3002">
            <v>91565.217391304293</v>
          </cell>
          <cell r="U3002">
            <v>415565.21739130432</v>
          </cell>
          <cell r="V3002">
            <v>415500</v>
          </cell>
          <cell r="W3002">
            <v>16622.608695652172</v>
          </cell>
          <cell r="X3002">
            <v>432187.82608695648</v>
          </cell>
        </row>
        <row r="3003">
          <cell r="E3003" t="str">
            <v>37.8D09.1017</v>
          </cell>
          <cell r="F3003" t="str">
            <v>16. RĂNG HÀM MẶT</v>
          </cell>
          <cell r="G3003" t="str">
            <v>16.232</v>
          </cell>
          <cell r="H3003" t="str">
            <v>Điều trị tủy răng sữa</v>
          </cell>
          <cell r="I3003" t="str">
            <v>Điều trị tủy răng sữa [nhiều chân]</v>
          </cell>
          <cell r="J3003" t="str">
            <v>Điều trị tuỷ răng sữa</v>
          </cell>
          <cell r="K3003" t="str">
            <v>C</v>
          </cell>
          <cell r="L3003" t="str">
            <v>P3</v>
          </cell>
          <cell r="M3003">
            <v>1028</v>
          </cell>
          <cell r="N3003">
            <v>1028</v>
          </cell>
          <cell r="P3003" t="str">
            <v>Điều trị tuỷ răng sữa nhiều chân</v>
          </cell>
          <cell r="Q3003">
            <v>324000</v>
          </cell>
          <cell r="R3003">
            <v>70434.782608695605</v>
          </cell>
          <cell r="S3003">
            <v>394000</v>
          </cell>
          <cell r="T3003">
            <v>91565.217391304293</v>
          </cell>
          <cell r="U3003">
            <v>415565.21739130432</v>
          </cell>
          <cell r="V3003">
            <v>415500</v>
          </cell>
          <cell r="W3003">
            <v>16622.608695652172</v>
          </cell>
          <cell r="X3003">
            <v>432187.82608695648</v>
          </cell>
        </row>
        <row r="3004">
          <cell r="E3004" t="str">
            <v>37.8D09.1012</v>
          </cell>
          <cell r="F3004" t="str">
            <v>03. NHI KHOA</v>
          </cell>
          <cell r="G3004" t="str">
            <v>3.1848</v>
          </cell>
          <cell r="H3004" t="str">
            <v>Điều trị tủy răng và hàn kín hệ thống ống tủy bằng Gutta percha có sử dụng trâm xoay máy</v>
          </cell>
          <cell r="I3004" t="str">
            <v>Điều trị tủy răng và hàn kín hệ thống ống tủy bằng Gutta percha có sử dụng trâm xoay máy [ răng số  4, 5]</v>
          </cell>
          <cell r="J3004" t="str">
            <v>Điều trị tủy răng và hàn kín hệ thống ống tuỷ bằng Gutta percha có sử dụng trâm xoay máy</v>
          </cell>
          <cell r="K3004" t="str">
            <v>B</v>
          </cell>
          <cell r="L3004" t="str">
            <v>T1</v>
          </cell>
          <cell r="M3004">
            <v>1023</v>
          </cell>
          <cell r="N3004">
            <v>1023</v>
          </cell>
          <cell r="P3004" t="str">
            <v>Điều trị tuỷ răng số  4, 5</v>
          </cell>
          <cell r="Q3004">
            <v>450000</v>
          </cell>
          <cell r="R3004">
            <v>139304.347826087</v>
          </cell>
          <cell r="S3004">
            <v>589000</v>
          </cell>
          <cell r="T3004">
            <v>181095.65217391308</v>
          </cell>
          <cell r="U3004">
            <v>631095.65217391308</v>
          </cell>
          <cell r="V3004">
            <v>631000</v>
          </cell>
          <cell r="W3004">
            <v>25243.826086956524</v>
          </cell>
          <cell r="X3004">
            <v>656339.47826086963</v>
          </cell>
        </row>
        <row r="3005">
          <cell r="E3005" t="str">
            <v>37.8D09.1013</v>
          </cell>
          <cell r="F3005" t="str">
            <v>03. NHI KHOA</v>
          </cell>
          <cell r="G3005" t="str">
            <v>3.1848</v>
          </cell>
          <cell r="H3005" t="str">
            <v>Điều trị tủy răng và hàn kín hệ thống ống tủy bằng Gutta percha có sử dụng trâm xoay máy</v>
          </cell>
          <cell r="I3005" t="str">
            <v>Điều trị tủy răng và hàn kín hệ thống ống tủy bằng Gutta percha có sử dụng trâm xoay máy [răng số  6,7 hàm dưới]</v>
          </cell>
          <cell r="J3005" t="str">
            <v>Điều trị tủy răng và hàn kín hệ thống ống tuỷ bằng Gutta percha có sử dụng trâm xoay máy</v>
          </cell>
          <cell r="K3005" t="str">
            <v>B</v>
          </cell>
          <cell r="L3005" t="str">
            <v>T1</v>
          </cell>
          <cell r="M3005">
            <v>1024</v>
          </cell>
          <cell r="N3005">
            <v>1024</v>
          </cell>
          <cell r="P3005" t="str">
            <v>Điều trị tuỷ răng số  6,7 hàm dưới</v>
          </cell>
          <cell r="Q3005">
            <v>680000</v>
          </cell>
          <cell r="R3005">
            <v>139304.347826087</v>
          </cell>
          <cell r="S3005">
            <v>819000</v>
          </cell>
          <cell r="T3005">
            <v>181095.65217391308</v>
          </cell>
          <cell r="U3005">
            <v>861095.65217391308</v>
          </cell>
          <cell r="V3005">
            <v>861000</v>
          </cell>
          <cell r="W3005">
            <v>34443.826086956527</v>
          </cell>
          <cell r="X3005">
            <v>895539.47826086963</v>
          </cell>
        </row>
        <row r="3006">
          <cell r="E3006" t="str">
            <v>37.8D09.1014</v>
          </cell>
          <cell r="F3006" t="str">
            <v>03. NHI KHOA</v>
          </cell>
          <cell r="G3006" t="str">
            <v>3.1848</v>
          </cell>
          <cell r="H3006" t="str">
            <v>Điều trị tủy răng và hàn kín hệ thống ống tủy bằng Gutta percha có sử dụng trâm xoay máy</v>
          </cell>
          <cell r="I3006" t="str">
            <v>Điều trị tủy răng và hàn kín hệ thống ống tủy bằng Gutta percha có sử dụng trâm xoay máy [răng số 1, 2, 3]</v>
          </cell>
          <cell r="J3006" t="str">
            <v>Điều trị tủy răng và hàn kín hệ thống ống tuỷ bằng Gutta percha có sử dụng trâm xoay máy</v>
          </cell>
          <cell r="K3006" t="str">
            <v>B</v>
          </cell>
          <cell r="L3006" t="str">
            <v>T1</v>
          </cell>
          <cell r="M3006">
            <v>1025</v>
          </cell>
          <cell r="N3006">
            <v>1025</v>
          </cell>
          <cell r="P3006" t="str">
            <v>Điều trị tuỷ răng số 1, 2, 3</v>
          </cell>
          <cell r="Q3006">
            <v>364000</v>
          </cell>
          <cell r="R3006">
            <v>70434.782608695605</v>
          </cell>
          <cell r="S3006">
            <v>434000</v>
          </cell>
          <cell r="T3006">
            <v>91565.217391304293</v>
          </cell>
          <cell r="U3006">
            <v>455565.21739130432</v>
          </cell>
          <cell r="V3006">
            <v>455500</v>
          </cell>
          <cell r="W3006">
            <v>18222.608695652172</v>
          </cell>
          <cell r="X3006">
            <v>473787.82608695648</v>
          </cell>
        </row>
        <row r="3007">
          <cell r="E3007" t="str">
            <v>37.8D09.1015</v>
          </cell>
          <cell r="F3007" t="str">
            <v>03. NHI KHOA</v>
          </cell>
          <cell r="G3007" t="str">
            <v>3.1848</v>
          </cell>
          <cell r="H3007" t="str">
            <v>Điều trị tủy răng và hàn kín hệ thống ống tủy bằng Gutta percha có sử dụng trâm xoay máy</v>
          </cell>
          <cell r="I3007" t="str">
            <v>Điều trị tủy răng và hàn kín hệ thống ống tủy bằng Gutta percha có sử dụng trâm xoay máy [răng số 6,7 hàm trên]</v>
          </cell>
          <cell r="J3007" t="str">
            <v>Điều trị tủy răng và hàn kín hệ thống ống tuỷ bằng Gutta percha có sử dụng trâm xoay máy</v>
          </cell>
          <cell r="K3007" t="str">
            <v>B</v>
          </cell>
          <cell r="L3007" t="str">
            <v>T1</v>
          </cell>
          <cell r="M3007">
            <v>1026</v>
          </cell>
          <cell r="N3007">
            <v>1026</v>
          </cell>
          <cell r="P3007" t="str">
            <v>Điều trị tuỷ răng số 6,7 hàm trên</v>
          </cell>
          <cell r="Q3007">
            <v>810000</v>
          </cell>
          <cell r="R3007">
            <v>139304.347826087</v>
          </cell>
          <cell r="S3007">
            <v>949000</v>
          </cell>
          <cell r="T3007">
            <v>181095.65217391308</v>
          </cell>
          <cell r="U3007">
            <v>991095.65217391308</v>
          </cell>
          <cell r="V3007">
            <v>991000</v>
          </cell>
          <cell r="W3007">
            <v>39643.826086956527</v>
          </cell>
          <cell r="X3007">
            <v>1030739.4782608696</v>
          </cell>
        </row>
        <row r="3008">
          <cell r="E3008" t="str">
            <v>37.8D04.0357</v>
          </cell>
          <cell r="F3008" t="str">
            <v>7. NỘI TIẾT</v>
          </cell>
          <cell r="G3008" t="str">
            <v>7.20</v>
          </cell>
          <cell r="H3008" t="str">
            <v>Cắt 1 thùy tuyến giáp kèm nạo vét hạch 1 bên trong ung thư tuyến giáp</v>
          </cell>
          <cell r="I3008" t="str">
            <v>Cắt 1 thùy tuyến giáp kèm nạo vét hạch 1 bên trong ung thư tuyến giáp</v>
          </cell>
          <cell r="J3008" t="str">
            <v>Cắt 1 thuỳ tuyến giáp kèm nạo vét hạch 1 bên trong ung thư tuyến giáp</v>
          </cell>
          <cell r="K3008" t="str">
            <v>B</v>
          </cell>
          <cell r="L3008" t="str">
            <v>P1</v>
          </cell>
          <cell r="M3008">
            <v>366</v>
          </cell>
          <cell r="N3008">
            <v>366</v>
          </cell>
          <cell r="O3008" t="str">
            <v>Chưa bao gồm dao hàn mạch, hàn mô</v>
          </cell>
          <cell r="P3008" t="str">
            <v>Phẫu thuật loại 1 mổ mở tuyến nội tiết không dùng dao siêu âm</v>
          </cell>
          <cell r="Q3008">
            <v>3473000</v>
          </cell>
          <cell r="R3008">
            <v>837391.30434782605</v>
          </cell>
          <cell r="S3008">
            <v>4310000</v>
          </cell>
          <cell r="T3008">
            <v>1088608.6956521738</v>
          </cell>
          <cell r="U3008">
            <v>4561608.6956521738</v>
          </cell>
          <cell r="V3008">
            <v>4561600</v>
          </cell>
          <cell r="W3008">
            <v>182464.34782608695</v>
          </cell>
          <cell r="X3008">
            <v>4744073.0434782607</v>
          </cell>
        </row>
        <row r="3009">
          <cell r="E3009" t="str">
            <v>37.8D04.0357</v>
          </cell>
          <cell r="F3009" t="str">
            <v>7. NỘI TIẾT</v>
          </cell>
          <cell r="G3009" t="str">
            <v>7.24</v>
          </cell>
          <cell r="H3009" t="str">
            <v>Cắt 1 thùy tuyến giáp lấy bướu thòng trong bướu giáp thòng</v>
          </cell>
          <cell r="I3009" t="str">
            <v>Cắt 1 thùy tuyến giáp lấy bướu thòng trong bướu giáp thòng</v>
          </cell>
          <cell r="J3009" t="str">
            <v>Cắt 1 thuỳ tuyến giáp lấy bướu thòng trong bướu giáp thòng</v>
          </cell>
          <cell r="K3009" t="str">
            <v>B</v>
          </cell>
          <cell r="L3009" t="str">
            <v>P1</v>
          </cell>
          <cell r="M3009">
            <v>366</v>
          </cell>
          <cell r="N3009">
            <v>366</v>
          </cell>
          <cell r="O3009" t="str">
            <v>Chưa bao gồm dao hàn mạch, hàn mô</v>
          </cell>
          <cell r="P3009" t="str">
            <v>Phẫu thuật loại 1 mổ mở tuyến nội tiết không dùng dao siêu âm</v>
          </cell>
          <cell r="Q3009">
            <v>3473000</v>
          </cell>
          <cell r="R3009">
            <v>837391.30434782605</v>
          </cell>
          <cell r="S3009">
            <v>4310000</v>
          </cell>
          <cell r="T3009">
            <v>1088608.6956521738</v>
          </cell>
          <cell r="U3009">
            <v>4561608.6956521738</v>
          </cell>
          <cell r="V3009">
            <v>4561600</v>
          </cell>
          <cell r="W3009">
            <v>182464.34782608695</v>
          </cell>
          <cell r="X3009">
            <v>4744073.0434782607</v>
          </cell>
        </row>
        <row r="3010">
          <cell r="E3010" t="str">
            <v>37.8D04.0357</v>
          </cell>
          <cell r="F3010" t="str">
            <v>7. NỘI TIẾT</v>
          </cell>
          <cell r="G3010" t="str">
            <v>7.25</v>
          </cell>
          <cell r="H3010" t="str">
            <v>Cắt 1 thùy tuyến giáp lấy bướu thòng và cắt bán phần thùy còn lại trong bướu giáp thòng</v>
          </cell>
          <cell r="I3010" t="str">
            <v>Cắt 1 thùy tuyến giáp lấy bướu thòng và cắt bán phần thùy còn lại trong bướu giáp thòng</v>
          </cell>
          <cell r="J3010" t="str">
            <v>Cắt 1 thuỳ tuyến giáp lấy bướu thòng và cắt bán phần thùy còn lại trong bướu giáp thòng</v>
          </cell>
          <cell r="K3010" t="str">
            <v>B</v>
          </cell>
          <cell r="L3010" t="str">
            <v>P1</v>
          </cell>
          <cell r="M3010">
            <v>366</v>
          </cell>
          <cell r="N3010">
            <v>366</v>
          </cell>
          <cell r="O3010" t="str">
            <v>Chưa bao gồm dao hàn mạch, hàn mô</v>
          </cell>
          <cell r="P3010" t="str">
            <v>Phẫu thuật loại 1 mổ mở tuyến nội tiết không dùng dao siêu âm</v>
          </cell>
          <cell r="Q3010">
            <v>3473000</v>
          </cell>
          <cell r="R3010">
            <v>837391.30434782605</v>
          </cell>
          <cell r="S3010">
            <v>4310000</v>
          </cell>
          <cell r="T3010">
            <v>1088608.6956521738</v>
          </cell>
          <cell r="U3010">
            <v>4561608.6956521738</v>
          </cell>
          <cell r="V3010">
            <v>4561600</v>
          </cell>
          <cell r="W3010">
            <v>182464.34782608695</v>
          </cell>
          <cell r="X3010">
            <v>4744073.0434782607</v>
          </cell>
        </row>
        <row r="3011">
          <cell r="E3011" t="str">
            <v>37.8D04.0357</v>
          </cell>
          <cell r="F3011" t="str">
            <v>7. NỘI TIẾT</v>
          </cell>
          <cell r="G3011" t="str">
            <v>7.27</v>
          </cell>
          <cell r="H3011" t="str">
            <v>Cắt 1 thùy tuyến giáp trong bướu giáp khồng lồ</v>
          </cell>
          <cell r="I3011" t="str">
            <v>Cắt 1 thùy tuyến giáp trong bướu giáp khồng lồ</v>
          </cell>
          <cell r="J3011" t="str">
            <v>Cắt 1 thuỳ tuyến giáp trong bướu giáp khồng lồ</v>
          </cell>
          <cell r="K3011" t="str">
            <v>B</v>
          </cell>
          <cell r="L3011" t="str">
            <v>P1</v>
          </cell>
          <cell r="M3011">
            <v>366</v>
          </cell>
          <cell r="N3011">
            <v>366</v>
          </cell>
          <cell r="O3011" t="str">
            <v>Chưa bao gồm dao hàn mạch, hàn mô</v>
          </cell>
          <cell r="P3011" t="str">
            <v>Phẫu thuật loại 1 mổ mở tuyến nội tiết không dùng dao siêu âm</v>
          </cell>
          <cell r="Q3011">
            <v>3473000</v>
          </cell>
          <cell r="R3011">
            <v>837391.30434782605</v>
          </cell>
          <cell r="S3011">
            <v>4310000</v>
          </cell>
          <cell r="T3011">
            <v>1088608.6956521738</v>
          </cell>
          <cell r="U3011">
            <v>4561608.6956521738</v>
          </cell>
          <cell r="V3011">
            <v>4561600</v>
          </cell>
          <cell r="W3011">
            <v>182464.34782608695</v>
          </cell>
          <cell r="X3011">
            <v>4744073.0434782607</v>
          </cell>
        </row>
        <row r="3012">
          <cell r="E3012" t="str">
            <v>37.8D04.0357</v>
          </cell>
          <cell r="F3012" t="str">
            <v>7. NỘI TIẾT</v>
          </cell>
          <cell r="G3012" t="str">
            <v>7.16</v>
          </cell>
          <cell r="H3012" t="str">
            <v>Cắt 1 thùy tuyến giáp và cắt bán phần thùy còn lại trong basedow</v>
          </cell>
          <cell r="I3012" t="str">
            <v>Cắt 1 thùy tuyến giáp và cắt bán phần thùy còn lại trong basedow</v>
          </cell>
          <cell r="J3012" t="str">
            <v>Cắt 1 thuỳ tuyến giáp và cắt bán phần thùy còn lại trong Basedow</v>
          </cell>
          <cell r="K3012" t="str">
            <v>B</v>
          </cell>
          <cell r="L3012" t="str">
            <v>P1</v>
          </cell>
          <cell r="M3012">
            <v>366</v>
          </cell>
          <cell r="N3012">
            <v>366</v>
          </cell>
          <cell r="O3012" t="str">
            <v>Chưa bao gồm dao hàn mạch, hàn mô</v>
          </cell>
          <cell r="P3012" t="str">
            <v>Phẫu thuật loại 1 mổ mở tuyến nội tiết không dùng dao siêu âm</v>
          </cell>
          <cell r="Q3012">
            <v>3473000</v>
          </cell>
          <cell r="R3012">
            <v>837391.30434782605</v>
          </cell>
          <cell r="S3012">
            <v>4310000</v>
          </cell>
          <cell r="T3012">
            <v>1088608.6956521738</v>
          </cell>
          <cell r="U3012">
            <v>4561608.6956521738</v>
          </cell>
          <cell r="V3012">
            <v>4561600</v>
          </cell>
          <cell r="W3012">
            <v>182464.34782608695</v>
          </cell>
          <cell r="X3012">
            <v>4744073.0434782607</v>
          </cell>
        </row>
        <row r="3013">
          <cell r="E3013" t="str">
            <v>37.8D04.0357</v>
          </cell>
          <cell r="F3013" t="str">
            <v>7. NỘI TIẾT</v>
          </cell>
          <cell r="G3013" t="str">
            <v>7.28</v>
          </cell>
          <cell r="H3013" t="str">
            <v>Cắt 1 thùy tuyến giáp và cắt bán phần thùy còn lại trong bướu giáp khổng lồ</v>
          </cell>
          <cell r="I3013" t="str">
            <v>Cắt 1 thùy tuyến giáp và cắt bán phần thùy còn lại trong bướu giáp khổng lồ</v>
          </cell>
          <cell r="J3013" t="str">
            <v>Cắt 1 thuỳ tuyến giáp và cắt bán phần thùy còn lại trong bướu giáp khổng lồ</v>
          </cell>
          <cell r="K3013" t="str">
            <v>B</v>
          </cell>
          <cell r="L3013" t="str">
            <v>P1</v>
          </cell>
          <cell r="M3013">
            <v>366</v>
          </cell>
          <cell r="N3013">
            <v>366</v>
          </cell>
          <cell r="O3013" t="str">
            <v>Chưa bao gồm dao hàn mạch, hàn mô</v>
          </cell>
          <cell r="P3013" t="str">
            <v>Phẫu thuật loại 1 mổ mở tuyến nội tiết không dùng dao siêu âm</v>
          </cell>
          <cell r="Q3013">
            <v>3473000</v>
          </cell>
          <cell r="R3013">
            <v>837391.30434782605</v>
          </cell>
          <cell r="S3013">
            <v>4310000</v>
          </cell>
          <cell r="T3013">
            <v>1088608.6956521738</v>
          </cell>
          <cell r="U3013">
            <v>4561608.6956521738</v>
          </cell>
          <cell r="V3013">
            <v>4561600</v>
          </cell>
          <cell r="W3013">
            <v>182464.34782608695</v>
          </cell>
          <cell r="X3013">
            <v>4744073.0434782607</v>
          </cell>
        </row>
        <row r="3014">
          <cell r="E3014" t="str">
            <v>37.8D04.0357</v>
          </cell>
          <cell r="F3014" t="str">
            <v>7. NỘI TIẾT</v>
          </cell>
          <cell r="G3014" t="str">
            <v>7.10</v>
          </cell>
          <cell r="H3014" t="str">
            <v>Cắt 1 thùy tuyến giáp và lấy nhân thùy còn lại trong bướu giáp nhân</v>
          </cell>
          <cell r="I3014" t="str">
            <v>Cắt 1 thùy tuyến giáp và lấy nhân thùy còn lại trong bướu giáp nhân</v>
          </cell>
          <cell r="J3014" t="str">
            <v>Cắt 1 thuỳ tuyến giáp và lấy nhân thùy còn lại trong bướu giáp nhân</v>
          </cell>
          <cell r="K3014" t="str">
            <v>B</v>
          </cell>
          <cell r="L3014" t="str">
            <v>P1</v>
          </cell>
          <cell r="M3014">
            <v>366</v>
          </cell>
          <cell r="N3014">
            <v>366</v>
          </cell>
          <cell r="O3014" t="str">
            <v>Chưa bao gồm dao hàn mạch, hàn mô</v>
          </cell>
          <cell r="P3014" t="str">
            <v>Phẫu thuật loại 1 mổ mở tuyến nội tiết không dùng dao siêu âm</v>
          </cell>
          <cell r="Q3014">
            <v>3473000</v>
          </cell>
          <cell r="R3014">
            <v>837391.30434782605</v>
          </cell>
          <cell r="S3014">
            <v>4310000</v>
          </cell>
          <cell r="T3014">
            <v>1088608.6956521738</v>
          </cell>
          <cell r="U3014">
            <v>4561608.6956521738</v>
          </cell>
          <cell r="V3014">
            <v>4561600</v>
          </cell>
          <cell r="W3014">
            <v>182464.34782608695</v>
          </cell>
          <cell r="X3014">
            <v>4744073.0434782607</v>
          </cell>
        </row>
        <row r="3015">
          <cell r="E3015" t="str">
            <v>37.8D04.0357</v>
          </cell>
          <cell r="F3015" t="str">
            <v>7. NỘI TIẾT</v>
          </cell>
          <cell r="G3015" t="str">
            <v>7.11</v>
          </cell>
          <cell r="H3015" t="str">
            <v>Cắt bán phần 2 thùy tuyến giáp trong bướu giáp đa nhân</v>
          </cell>
          <cell r="I3015" t="str">
            <v>Cắt bán phần 2 thùy tuyến giáp trong bướu giáp đa nhân</v>
          </cell>
          <cell r="J3015" t="str">
            <v>Cắt bán phần 2 thuỳ tuyến giáp trong bướu giáp đa nhân</v>
          </cell>
          <cell r="K3015" t="str">
            <v>B</v>
          </cell>
          <cell r="L3015" t="str">
            <v>P1</v>
          </cell>
          <cell r="M3015">
            <v>366</v>
          </cell>
          <cell r="N3015">
            <v>366</v>
          </cell>
          <cell r="O3015" t="str">
            <v>Chưa bao gồm dao hàn mạch, hàn mô</v>
          </cell>
          <cell r="P3015" t="str">
            <v>Phẫu thuật loại 1 mổ mở tuyến nội tiết không dùng dao siêu âm</v>
          </cell>
          <cell r="Q3015">
            <v>3473000</v>
          </cell>
          <cell r="R3015">
            <v>837391.30434782605</v>
          </cell>
          <cell r="S3015">
            <v>4310000</v>
          </cell>
          <cell r="T3015">
            <v>1088608.6956521738</v>
          </cell>
          <cell r="U3015">
            <v>4561608.6956521738</v>
          </cell>
          <cell r="V3015">
            <v>4561600</v>
          </cell>
          <cell r="W3015">
            <v>182464.34782608695</v>
          </cell>
          <cell r="X3015">
            <v>4744073.0434782607</v>
          </cell>
        </row>
        <row r="3016">
          <cell r="E3016" t="str">
            <v>37.8D04.0357</v>
          </cell>
          <cell r="F3016" t="str">
            <v>7. NỘI TIẾT</v>
          </cell>
          <cell r="G3016" t="str">
            <v>7.6</v>
          </cell>
          <cell r="H3016" t="str">
            <v>Cắt bán phần 2 thùy tuyến giáp trong bướu giáp đơn thuần không có nhân</v>
          </cell>
          <cell r="I3016" t="str">
            <v>Cắt bán phần 2 thùy tuyến giáp trong bướu giáp đơn thuần không có nhân</v>
          </cell>
          <cell r="J3016" t="str">
            <v>Cắt bán phần 2 thuỳ tuyến giáp trong bướu giáp đơn thuần không có nhân</v>
          </cell>
          <cell r="K3016" t="str">
            <v>B</v>
          </cell>
          <cell r="L3016" t="str">
            <v>P1</v>
          </cell>
          <cell r="M3016">
            <v>366</v>
          </cell>
          <cell r="N3016">
            <v>366</v>
          </cell>
          <cell r="O3016" t="str">
            <v>Chưa bao gồm dao hàn mạch, hàn mô</v>
          </cell>
          <cell r="P3016" t="str">
            <v>Phẫu thuật loại 1 mổ mở tuyến nội tiết không dùng dao siêu âm</v>
          </cell>
          <cell r="Q3016">
            <v>3473000</v>
          </cell>
          <cell r="R3016">
            <v>837391.30434782605</v>
          </cell>
          <cell r="S3016">
            <v>4310000</v>
          </cell>
          <cell r="T3016">
            <v>1088608.6956521738</v>
          </cell>
          <cell r="U3016">
            <v>4561608.6956521738</v>
          </cell>
          <cell r="V3016">
            <v>4561600</v>
          </cell>
          <cell r="W3016">
            <v>182464.34782608695</v>
          </cell>
          <cell r="X3016">
            <v>4744073.0434782607</v>
          </cell>
        </row>
        <row r="3017">
          <cell r="E3017" t="str">
            <v>37.8D04.0357</v>
          </cell>
          <cell r="F3017" t="str">
            <v>7. NỘI TIẾT</v>
          </cell>
          <cell r="G3017" t="str">
            <v>7.34</v>
          </cell>
          <cell r="H3017" t="str">
            <v>Cắt bỏ tuyến thượng thận 1 bên</v>
          </cell>
          <cell r="I3017" t="str">
            <v>Cắt bỏ tuyến thượng thận 1 bên</v>
          </cell>
          <cell r="J3017" t="str">
            <v>Cắt bỏ tuyến thượng thận 1 bên</v>
          </cell>
          <cell r="K3017" t="str">
            <v>B</v>
          </cell>
          <cell r="L3017" t="str">
            <v>P1</v>
          </cell>
          <cell r="M3017">
            <v>366</v>
          </cell>
          <cell r="N3017">
            <v>366</v>
          </cell>
          <cell r="O3017" t="str">
            <v>Chưa bao gồm dao hàn mạch, hàn mô</v>
          </cell>
          <cell r="P3017" t="str">
            <v>Phẫu thuật loại 1 mổ mở tuyến nội tiết không dùng dao siêu âm</v>
          </cell>
          <cell r="Q3017">
            <v>3473000</v>
          </cell>
          <cell r="R3017">
            <v>837391.30434782605</v>
          </cell>
          <cell r="S3017">
            <v>4310000</v>
          </cell>
          <cell r="T3017">
            <v>1088608.6956521738</v>
          </cell>
          <cell r="U3017">
            <v>4561608.6956521738</v>
          </cell>
          <cell r="V3017">
            <v>4561600</v>
          </cell>
          <cell r="W3017">
            <v>182464.34782608695</v>
          </cell>
          <cell r="X3017">
            <v>4744073.0434782607</v>
          </cell>
        </row>
        <row r="3018">
          <cell r="E3018" t="str">
            <v>37.8D04.0357</v>
          </cell>
          <cell r="F3018" t="str">
            <v>7. NỘI TIẾT</v>
          </cell>
          <cell r="G3018" t="str">
            <v>7.15</v>
          </cell>
          <cell r="H3018" t="str">
            <v>Cắt gần toàn bộ tuyến giáp trong basedow</v>
          </cell>
          <cell r="I3018" t="str">
            <v>Cắt gần toàn bộ tuyến giáp trong basedow</v>
          </cell>
          <cell r="J3018" t="str">
            <v>Cắt gần toàn bộ tuyến giáp trong Basedow</v>
          </cell>
          <cell r="K3018" t="str">
            <v>B</v>
          </cell>
          <cell r="L3018" t="str">
            <v>P1</v>
          </cell>
          <cell r="M3018">
            <v>366</v>
          </cell>
          <cell r="N3018">
            <v>366</v>
          </cell>
          <cell r="O3018" t="str">
            <v>Chưa bao gồm dao hàn mạch, hàn mô</v>
          </cell>
          <cell r="P3018" t="str">
            <v>Phẫu thuật loại 1 mổ mở tuyến nội tiết không dùng dao siêu âm</v>
          </cell>
          <cell r="Q3018">
            <v>3473000</v>
          </cell>
          <cell r="R3018">
            <v>837391.30434782605</v>
          </cell>
          <cell r="S3018">
            <v>4310000</v>
          </cell>
          <cell r="T3018">
            <v>1088608.6956521738</v>
          </cell>
          <cell r="U3018">
            <v>4561608.6956521738</v>
          </cell>
          <cell r="V3018">
            <v>4561600</v>
          </cell>
          <cell r="W3018">
            <v>182464.34782608695</v>
          </cell>
          <cell r="X3018">
            <v>4744073.0434782607</v>
          </cell>
        </row>
        <row r="3019">
          <cell r="E3019" t="str">
            <v>37.8D04.0357</v>
          </cell>
          <cell r="F3019" t="str">
            <v>7. NỘI TIẾT</v>
          </cell>
          <cell r="G3019" t="str">
            <v>7.17</v>
          </cell>
          <cell r="H3019" t="str">
            <v>Cắt toàn bộ tuyến giáp trong basedow</v>
          </cell>
          <cell r="I3019" t="str">
            <v>Cắt toàn bộ tuyến giáp trong basedow</v>
          </cell>
          <cell r="J3019" t="str">
            <v>Cắt toàn bộ tuyến giáp trong Basedow</v>
          </cell>
          <cell r="K3019" t="str">
            <v>B</v>
          </cell>
          <cell r="L3019" t="str">
            <v>P1</v>
          </cell>
          <cell r="M3019">
            <v>366</v>
          </cell>
          <cell r="N3019">
            <v>366</v>
          </cell>
          <cell r="O3019" t="str">
            <v>Chưa bao gồm dao hàn mạch, hàn mô</v>
          </cell>
          <cell r="P3019" t="str">
            <v>Phẫu thuật loại 1 mổ mở tuyến nội tiết không dùng dao siêu âm</v>
          </cell>
          <cell r="Q3019">
            <v>3473000</v>
          </cell>
          <cell r="R3019">
            <v>837391.30434782605</v>
          </cell>
          <cell r="S3019">
            <v>4310000</v>
          </cell>
          <cell r="T3019">
            <v>1088608.6956521738</v>
          </cell>
          <cell r="U3019">
            <v>4561608.6956521738</v>
          </cell>
          <cell r="V3019">
            <v>4561600</v>
          </cell>
          <cell r="W3019">
            <v>182464.34782608695</v>
          </cell>
          <cell r="X3019">
            <v>4744073.0434782607</v>
          </cell>
        </row>
        <row r="3020">
          <cell r="E3020" t="str">
            <v>37.8D04.0357</v>
          </cell>
          <cell r="F3020" t="str">
            <v>7. NỘI TIẾT</v>
          </cell>
          <cell r="G3020" t="str">
            <v>7.12</v>
          </cell>
          <cell r="H3020" t="str">
            <v>Cắt toàn bộ tuyến giáp trong bướu giáp đa nhân</v>
          </cell>
          <cell r="I3020" t="str">
            <v>Cắt toàn bộ tuyến giáp trong bướu giáp đa nhân</v>
          </cell>
          <cell r="J3020" t="str">
            <v>Cắt toàn bộ tuyến giáp trong bướu giáp đa nhân</v>
          </cell>
          <cell r="K3020" t="str">
            <v>B</v>
          </cell>
          <cell r="L3020" t="str">
            <v>P1</v>
          </cell>
          <cell r="M3020">
            <v>366</v>
          </cell>
          <cell r="N3020">
            <v>366</v>
          </cell>
          <cell r="O3020" t="str">
            <v>Chưa bao gồm dao hàn mạch, hàn mô</v>
          </cell>
          <cell r="P3020" t="str">
            <v>Phẫu thuật loại 1 mổ mở tuyến nội tiết không dùng dao siêu âm</v>
          </cell>
          <cell r="Q3020">
            <v>3473000</v>
          </cell>
          <cell r="R3020">
            <v>837391.30434782605</v>
          </cell>
          <cell r="S3020">
            <v>4310000</v>
          </cell>
          <cell r="T3020">
            <v>1088608.6956521738</v>
          </cell>
          <cell r="U3020">
            <v>4561608.6956521738</v>
          </cell>
          <cell r="V3020">
            <v>4561600</v>
          </cell>
          <cell r="W3020">
            <v>182464.34782608695</v>
          </cell>
          <cell r="X3020">
            <v>4744073.0434782607</v>
          </cell>
        </row>
        <row r="3021">
          <cell r="E3021" t="str">
            <v>37.8D04.0357</v>
          </cell>
          <cell r="F3021" t="str">
            <v>7. NỘI TIẾT</v>
          </cell>
          <cell r="G3021" t="str">
            <v>7.14</v>
          </cell>
          <cell r="H3021" t="str">
            <v>Cắt toàn bộ tuyến giáp trong bướu giáp đa nhân độc</v>
          </cell>
          <cell r="I3021" t="str">
            <v>Cắt toàn bộ tuyến giáp trong bướu giáp đa nhân độc</v>
          </cell>
          <cell r="J3021" t="str">
            <v>Cắt toàn bộ tuyến giáp trong bướu giáp đa nhân độc</v>
          </cell>
          <cell r="K3021" t="str">
            <v>B</v>
          </cell>
          <cell r="L3021" t="str">
            <v>P1</v>
          </cell>
          <cell r="M3021">
            <v>366</v>
          </cell>
          <cell r="N3021">
            <v>366</v>
          </cell>
          <cell r="O3021" t="str">
            <v>Chưa bao gồm dao hàn mạch, hàn mô</v>
          </cell>
          <cell r="P3021" t="str">
            <v>Phẫu thuật loại 1 mổ mở tuyến nội tiết không dùng dao siêu âm</v>
          </cell>
          <cell r="Q3021">
            <v>3473000</v>
          </cell>
          <cell r="R3021">
            <v>837391.30434782605</v>
          </cell>
          <cell r="S3021">
            <v>4310000</v>
          </cell>
          <cell r="T3021">
            <v>1088608.6956521738</v>
          </cell>
          <cell r="U3021">
            <v>4561608.6956521738</v>
          </cell>
          <cell r="V3021">
            <v>4561600</v>
          </cell>
          <cell r="W3021">
            <v>182464.34782608695</v>
          </cell>
          <cell r="X3021">
            <v>4744073.0434782607</v>
          </cell>
        </row>
        <row r="3022">
          <cell r="E3022" t="str">
            <v>37.8D04.0357</v>
          </cell>
          <cell r="F3022" t="str">
            <v>7. NỘI TIẾT</v>
          </cell>
          <cell r="G3022" t="str">
            <v>7.19</v>
          </cell>
          <cell r="H3022" t="str">
            <v>Cắt toàn bộ tuyến giáp trong ung thư tuyến giáp</v>
          </cell>
          <cell r="I3022" t="str">
            <v>Cắt toàn bộ tuyến giáp trong ung thư tuyến giáp</v>
          </cell>
          <cell r="J3022" t="str">
            <v>Cắt toàn bộ tuyến giáp trong ung thư tuyến giáp</v>
          </cell>
          <cell r="K3022" t="str">
            <v>B</v>
          </cell>
          <cell r="L3022" t="str">
            <v>P1</v>
          </cell>
          <cell r="M3022">
            <v>366</v>
          </cell>
          <cell r="N3022">
            <v>366</v>
          </cell>
          <cell r="O3022" t="str">
            <v>Chưa bao gồm dao hàn mạch, hàn mô</v>
          </cell>
          <cell r="P3022" t="str">
            <v>Phẫu thuật loại 1 mổ mở tuyến nội tiết không dùng dao siêu âm</v>
          </cell>
          <cell r="Q3022">
            <v>3473000</v>
          </cell>
          <cell r="R3022">
            <v>837391.30434782605</v>
          </cell>
          <cell r="S3022">
            <v>4310000</v>
          </cell>
          <cell r="T3022">
            <v>1088608.6956521738</v>
          </cell>
          <cell r="U3022">
            <v>4561608.6956521738</v>
          </cell>
          <cell r="V3022">
            <v>4561600</v>
          </cell>
          <cell r="W3022">
            <v>182464.34782608695</v>
          </cell>
          <cell r="X3022">
            <v>4744073.0434782607</v>
          </cell>
        </row>
        <row r="3023">
          <cell r="E3023" t="str">
            <v>37.8D04.0357</v>
          </cell>
          <cell r="F3023" t="str">
            <v>7. NỘI TIẾT</v>
          </cell>
          <cell r="G3023" t="str">
            <v>7.31</v>
          </cell>
          <cell r="H3023" t="str">
            <v>Cắt tuyến cận giáp trong cường tuyến cận giáp nguyên phát do quá sản tuyến hoặc u tuyến hoặc ung thư tuyến cận giáp</v>
          </cell>
          <cell r="I3023" t="str">
            <v>Cắt tuyến cận giáp trong cường tuyến cận giáp nguyên phát do quá sản tuyến hoặc u tuyến hoặc ung thư tuyến cận giáp</v>
          </cell>
          <cell r="J3023" t="str">
            <v>Cắt tuyến cận giáp trong cường tuyến cận giáp nguyên phát do quá sản tuyến hoặc u tuyến hoặc ung thư tuyến cận giáp</v>
          </cell>
          <cell r="K3023" t="str">
            <v>B</v>
          </cell>
          <cell r="L3023" t="str">
            <v>P1</v>
          </cell>
          <cell r="M3023">
            <v>366</v>
          </cell>
          <cell r="N3023">
            <v>366</v>
          </cell>
          <cell r="O3023" t="str">
            <v>Chưa bao gồm dao hàn mạch, hàn mô</v>
          </cell>
          <cell r="P3023" t="str">
            <v>Phẫu thuật loại 1 mổ mở tuyến nội tiết không dùng dao siêu âm</v>
          </cell>
          <cell r="Q3023">
            <v>3473000</v>
          </cell>
          <cell r="R3023">
            <v>837391.30434782605</v>
          </cell>
          <cell r="S3023">
            <v>4310000</v>
          </cell>
          <cell r="T3023">
            <v>1088608.6956521738</v>
          </cell>
          <cell r="U3023">
            <v>4561608.6956521738</v>
          </cell>
          <cell r="V3023">
            <v>4561600</v>
          </cell>
          <cell r="W3023">
            <v>182464.34782608695</v>
          </cell>
          <cell r="X3023">
            <v>4744073.0434782607</v>
          </cell>
        </row>
        <row r="3024">
          <cell r="E3024" t="str">
            <v>37.8D04.0357</v>
          </cell>
          <cell r="F3024" t="str">
            <v>7. NỘI TIẾT</v>
          </cell>
          <cell r="G3024" t="str">
            <v>7.32</v>
          </cell>
          <cell r="H3024" t="str">
            <v>Cắt tuyến cận giáp trong quá sản thứ phát sau suy thận mạn tính</v>
          </cell>
          <cell r="I3024" t="str">
            <v>Cắt tuyến cận giáp trong quá sản thứ phát sau suy thận mạn tính</v>
          </cell>
          <cell r="J3024" t="str">
            <v>Cắt tuyến cận giáp trong quá sản thứ phát sau suy thận mãn tính</v>
          </cell>
          <cell r="K3024" t="str">
            <v>A</v>
          </cell>
          <cell r="L3024" t="str">
            <v>P1</v>
          </cell>
          <cell r="M3024">
            <v>366</v>
          </cell>
          <cell r="N3024">
            <v>366</v>
          </cell>
          <cell r="O3024" t="str">
            <v>Chưa bao gồm dao hàn mạch, hàn mô</v>
          </cell>
          <cell r="P3024" t="str">
            <v>Phẫu thuật loại 1 mổ mở tuyến nội tiết không dùng dao siêu âm</v>
          </cell>
          <cell r="Q3024">
            <v>3473000</v>
          </cell>
          <cell r="R3024">
            <v>837391.30434782605</v>
          </cell>
          <cell r="S3024">
            <v>4310000</v>
          </cell>
          <cell r="T3024">
            <v>1088608.6956521738</v>
          </cell>
          <cell r="U3024">
            <v>4561608.6956521738</v>
          </cell>
          <cell r="V3024">
            <v>4561600</v>
          </cell>
          <cell r="W3024">
            <v>182464.34782608695</v>
          </cell>
          <cell r="X3024">
            <v>4744073.0434782607</v>
          </cell>
        </row>
        <row r="3025">
          <cell r="E3025" t="str">
            <v>37.8D04.0357</v>
          </cell>
          <cell r="F3025" t="str">
            <v>7. NỘI TIẾT</v>
          </cell>
          <cell r="G3025" t="str">
            <v>7.33</v>
          </cell>
          <cell r="H3025" t="str">
            <v>Cắt tuyến ức trong quá sản hoặc u tuyến ức</v>
          </cell>
          <cell r="I3025" t="str">
            <v>Cắt tuyến ức trong quá sản hoặc u tuyến ức</v>
          </cell>
          <cell r="J3025" t="str">
            <v>Cắt tuyến ức trong quá sản hoặc u tuyến ức</v>
          </cell>
          <cell r="K3025" t="str">
            <v>B</v>
          </cell>
          <cell r="L3025" t="str">
            <v>P1</v>
          </cell>
          <cell r="M3025">
            <v>366</v>
          </cell>
          <cell r="N3025">
            <v>366</v>
          </cell>
          <cell r="O3025" t="str">
            <v>Chưa bao gồm dao hàn mạch, hàn mô</v>
          </cell>
          <cell r="P3025" t="str">
            <v>Phẫu thuật loại 1 mổ mở tuyến nội tiết không dùng dao siêu âm</v>
          </cell>
          <cell r="Q3025">
            <v>3473000</v>
          </cell>
          <cell r="R3025">
            <v>837391.30434782605</v>
          </cell>
          <cell r="S3025">
            <v>4310000</v>
          </cell>
          <cell r="T3025">
            <v>1088608.6956521738</v>
          </cell>
          <cell r="U3025">
            <v>4561608.6956521738</v>
          </cell>
          <cell r="V3025">
            <v>4561600</v>
          </cell>
          <cell r="W3025">
            <v>182464.34782608695</v>
          </cell>
          <cell r="X3025">
            <v>4744073.0434782607</v>
          </cell>
        </row>
        <row r="3026">
          <cell r="E3026" t="str">
            <v>37.8D04.0357</v>
          </cell>
          <cell r="F3026" t="str">
            <v>7. NỘI TIẾT</v>
          </cell>
          <cell r="G3026" t="str">
            <v>7.36</v>
          </cell>
          <cell r="H3026" t="str">
            <v>Cắt u tuyến thượng thận 1 bên</v>
          </cell>
          <cell r="I3026" t="str">
            <v>Cắt u tuyến thượng thận 1 bên</v>
          </cell>
          <cell r="J3026" t="str">
            <v>Cắt u tuyến thượng thận 1 bên</v>
          </cell>
          <cell r="K3026" t="str">
            <v>B</v>
          </cell>
          <cell r="L3026" t="str">
            <v>P1</v>
          </cell>
          <cell r="M3026">
            <v>366</v>
          </cell>
          <cell r="N3026">
            <v>366</v>
          </cell>
          <cell r="O3026" t="str">
            <v>Chưa bao gồm dao hàn mạch, hàn mô</v>
          </cell>
          <cell r="P3026" t="str">
            <v>Phẫu thuật loại 1 mổ mở tuyến nội tiết không dùng dao siêu âm</v>
          </cell>
          <cell r="Q3026">
            <v>3473000</v>
          </cell>
          <cell r="R3026">
            <v>837391.30434782605</v>
          </cell>
          <cell r="S3026">
            <v>4310000</v>
          </cell>
          <cell r="T3026">
            <v>1088608.6956521738</v>
          </cell>
          <cell r="U3026">
            <v>4561608.6956521738</v>
          </cell>
          <cell r="V3026">
            <v>4561600</v>
          </cell>
          <cell r="W3026">
            <v>182464.34782608695</v>
          </cell>
          <cell r="X3026">
            <v>4744073.0434782607</v>
          </cell>
        </row>
        <row r="3027">
          <cell r="E3027" t="str">
            <v>37.8D09.1012</v>
          </cell>
          <cell r="F3027" t="str">
            <v>16. RĂNG HÀM MẶT</v>
          </cell>
          <cell r="G3027" t="str">
            <v>16.50</v>
          </cell>
          <cell r="H3027" t="str">
            <v>Điều trị tủy răng và hàn kín hệ thống ống tủy bằng Gutta percha nguội</v>
          </cell>
          <cell r="I3027" t="str">
            <v>Điều trị tủy răng và hàn kín hệ thống ống tủy bằng Gutta percha nguội [răng số  4, 5]</v>
          </cell>
          <cell r="J3027" t="str">
            <v>Điều trị tủy răng và hàn kín hệ thống ống tủy bằng Gutta percha nguội</v>
          </cell>
          <cell r="K3027" t="str">
            <v>B</v>
          </cell>
          <cell r="L3027" t="str">
            <v>P3</v>
          </cell>
          <cell r="M3027">
            <v>1023</v>
          </cell>
          <cell r="N3027">
            <v>1023</v>
          </cell>
          <cell r="P3027" t="str">
            <v>Điều trị tuỷ răng số  4, 5</v>
          </cell>
          <cell r="Q3027">
            <v>450000</v>
          </cell>
          <cell r="R3027">
            <v>139304.347826087</v>
          </cell>
          <cell r="S3027">
            <v>589000</v>
          </cell>
          <cell r="T3027">
            <v>181095.65217391308</v>
          </cell>
          <cell r="U3027">
            <v>631095.65217391308</v>
          </cell>
          <cell r="V3027">
            <v>631000</v>
          </cell>
          <cell r="W3027">
            <v>25243.826086956524</v>
          </cell>
          <cell r="X3027">
            <v>656339.47826086963</v>
          </cell>
        </row>
        <row r="3028">
          <cell r="E3028" t="str">
            <v>37.8D09.1013</v>
          </cell>
          <cell r="F3028" t="str">
            <v>03. NHI KHOA</v>
          </cell>
          <cell r="G3028" t="str">
            <v>3.1858</v>
          </cell>
          <cell r="H3028" t="str">
            <v>Điều trị tủy răng và hàn kín hệ thống ống tủy bằng Gutta percha nguội</v>
          </cell>
          <cell r="I3028" t="str">
            <v>Điều trị tủy răng và hàn kín hệ thống ống tủy bằng Gutta percha nguội [răng số  6,7 hàm dưới]</v>
          </cell>
          <cell r="J3028" t="str">
            <v>Điều trị tủy răng và hàn kín hệ thống ống tủy bằng Gutta percha nguội</v>
          </cell>
          <cell r="K3028" t="str">
            <v>B</v>
          </cell>
          <cell r="L3028" t="str">
            <v>P3</v>
          </cell>
          <cell r="M3028">
            <v>1024</v>
          </cell>
          <cell r="N3028">
            <v>1024</v>
          </cell>
          <cell r="P3028" t="str">
            <v>Điều trị tuỷ răng số  6,7 hàm dưới</v>
          </cell>
          <cell r="Q3028">
            <v>680000</v>
          </cell>
          <cell r="R3028">
            <v>139304.347826087</v>
          </cell>
          <cell r="S3028">
            <v>819000</v>
          </cell>
          <cell r="T3028">
            <v>181095.65217391308</v>
          </cell>
          <cell r="U3028">
            <v>861095.65217391308</v>
          </cell>
          <cell r="V3028">
            <v>861000</v>
          </cell>
          <cell r="W3028">
            <v>34443.826086956527</v>
          </cell>
          <cell r="X3028">
            <v>895539.47826086963</v>
          </cell>
        </row>
        <row r="3029">
          <cell r="E3029" t="str">
            <v>37.8D09.1013</v>
          </cell>
          <cell r="F3029" t="str">
            <v>16. RĂNG HÀM MẶT</v>
          </cell>
          <cell r="G3029" t="str">
            <v>16.50</v>
          </cell>
          <cell r="H3029" t="str">
            <v>Điều trị tủy răng và hàn kín hệ thống ống tủy bằng Gutta percha nguội</v>
          </cell>
          <cell r="I3029" t="str">
            <v>Điều trị tủy răng và hàn kín hệ thống ống tủy bằng Gutta percha nguội [răng số  6,7 hàm dưới]</v>
          </cell>
          <cell r="J3029" t="str">
            <v>Điều trị tủy răng và hàn kín hệ thống ống tủy bằng Gutta percha nguội</v>
          </cell>
          <cell r="K3029" t="str">
            <v>B</v>
          </cell>
          <cell r="L3029" t="str">
            <v>P3</v>
          </cell>
          <cell r="M3029">
            <v>1024</v>
          </cell>
          <cell r="N3029">
            <v>1024</v>
          </cell>
          <cell r="P3029" t="str">
            <v>Điều trị tuỷ răng số  6,7 hàm dưới</v>
          </cell>
          <cell r="Q3029">
            <v>680000</v>
          </cell>
          <cell r="R3029">
            <v>139304.347826087</v>
          </cell>
          <cell r="S3029">
            <v>819000</v>
          </cell>
          <cell r="T3029">
            <v>181095.65217391308</v>
          </cell>
          <cell r="U3029">
            <v>861095.65217391308</v>
          </cell>
          <cell r="V3029">
            <v>861000</v>
          </cell>
          <cell r="W3029">
            <v>34443.826086956527</v>
          </cell>
          <cell r="X3029">
            <v>895539.47826086963</v>
          </cell>
        </row>
        <row r="3030">
          <cell r="E3030" t="str">
            <v>37.8D09.1014</v>
          </cell>
          <cell r="F3030" t="str">
            <v>03. NHI KHOA</v>
          </cell>
          <cell r="G3030" t="str">
            <v>3.1858</v>
          </cell>
          <cell r="H3030" t="str">
            <v>Điều trị tủy răng và hàn kín hệ thống ống tủy bằng Gutta percha nguội</v>
          </cell>
          <cell r="I3030" t="str">
            <v>Điều trị tủy răng và hàn kín hệ thống ống tủy bằng Gutta percha nguội [răng số 1, 2, 3]</v>
          </cell>
          <cell r="J3030" t="str">
            <v>Điều trị tủy răng và hàn kín hệ thống ống tủy bằng Gutta percha nguội</v>
          </cell>
          <cell r="K3030" t="str">
            <v>B</v>
          </cell>
          <cell r="L3030" t="str">
            <v>P3</v>
          </cell>
          <cell r="M3030">
            <v>1025</v>
          </cell>
          <cell r="N3030">
            <v>1025</v>
          </cell>
          <cell r="P3030" t="str">
            <v>Điều trị tuỷ răng số 1, 2, 3</v>
          </cell>
          <cell r="Q3030">
            <v>364000</v>
          </cell>
          <cell r="R3030">
            <v>70434.782608695605</v>
          </cell>
          <cell r="S3030">
            <v>434000</v>
          </cell>
          <cell r="T3030">
            <v>91565.217391304293</v>
          </cell>
          <cell r="U3030">
            <v>455565.21739130432</v>
          </cell>
          <cell r="V3030">
            <v>455500</v>
          </cell>
          <cell r="W3030">
            <v>18222.608695652172</v>
          </cell>
          <cell r="X3030">
            <v>473787.82608695648</v>
          </cell>
        </row>
        <row r="3031">
          <cell r="E3031" t="str">
            <v>37.8D09.1014</v>
          </cell>
          <cell r="F3031" t="str">
            <v>16. RĂNG HÀM MẶT</v>
          </cell>
          <cell r="G3031" t="str">
            <v>16.50</v>
          </cell>
          <cell r="H3031" t="str">
            <v>Điều trị tủy răng và hàn kín hệ thống ống tủy bằng Gutta percha nguội</v>
          </cell>
          <cell r="I3031" t="str">
            <v>Điều trị tủy răng và hàn kín hệ thống ống tủy bằng Gutta percha nguội [răng số 1, 2, 3]</v>
          </cell>
          <cell r="J3031" t="str">
            <v>Điều trị tủy răng và hàn kín hệ thống ống tủy bằng Gutta percha nguội</v>
          </cell>
          <cell r="K3031" t="str">
            <v>B</v>
          </cell>
          <cell r="L3031" t="str">
            <v>P3</v>
          </cell>
          <cell r="M3031">
            <v>1025</v>
          </cell>
          <cell r="N3031">
            <v>1025</v>
          </cell>
          <cell r="P3031" t="str">
            <v>Điều trị tuỷ răng số 1, 2, 3</v>
          </cell>
          <cell r="Q3031">
            <v>364000</v>
          </cell>
          <cell r="R3031">
            <v>70434.782608695605</v>
          </cell>
          <cell r="S3031">
            <v>434000</v>
          </cell>
          <cell r="T3031">
            <v>91565.217391304293</v>
          </cell>
          <cell r="U3031">
            <v>455565.21739130432</v>
          </cell>
          <cell r="V3031">
            <v>455500</v>
          </cell>
          <cell r="W3031">
            <v>18222.608695652172</v>
          </cell>
          <cell r="X3031">
            <v>473787.82608695648</v>
          </cell>
        </row>
        <row r="3032">
          <cell r="E3032" t="str">
            <v>37.8D04.0358</v>
          </cell>
          <cell r="F3032" t="str">
            <v>15. TAI MŨI HỌNG</v>
          </cell>
          <cell r="G3032" t="str">
            <v>15.382</v>
          </cell>
          <cell r="H3032" t="str">
            <v>Phẫu thuật nội soi cắt tuyến giáp sử dụng dao siêu âm</v>
          </cell>
          <cell r="I3032" t="str">
            <v>Phẫu thuật nội soi cắt tuyến giáp sử dụng dao siêu âm</v>
          </cell>
          <cell r="J3032" t="str">
            <v>Phẫu thuật nội soi cắt tuyến giáp sử dụng dao siêu âm</v>
          </cell>
          <cell r="K3032" t="str">
            <v>B</v>
          </cell>
          <cell r="L3032" t="str">
            <v>P3</v>
          </cell>
          <cell r="M3032">
            <v>367</v>
          </cell>
          <cell r="N3032">
            <v>367</v>
          </cell>
          <cell r="P3032" t="str">
            <v>Phẫu thuật loại 1 mổ nội soi tuyến nội tiết có dùng dao siêu âm</v>
          </cell>
          <cell r="Q3032">
            <v>5078000</v>
          </cell>
          <cell r="R3032">
            <v>838956.52173913002</v>
          </cell>
          <cell r="S3032">
            <v>5916000</v>
          </cell>
          <cell r="T3032">
            <v>1090643.4782608692</v>
          </cell>
          <cell r="U3032">
            <v>6168643.4782608692</v>
          </cell>
          <cell r="V3032">
            <v>6168600</v>
          </cell>
          <cell r="W3032">
            <v>246745.73913043478</v>
          </cell>
          <cell r="X3032">
            <v>6415389.2173913037</v>
          </cell>
        </row>
        <row r="3033">
          <cell r="E3033" t="str">
            <v>37.8D09.1012</v>
          </cell>
          <cell r="F3033" t="str">
            <v>03. NHI KHOA</v>
          </cell>
          <cell r="G3033" t="str">
            <v>3.1858</v>
          </cell>
          <cell r="H3033" t="str">
            <v>Điều trị tủy răng và hàn kín hệ thống ống tủy bằng Gutta percha nguội</v>
          </cell>
          <cell r="I3033" t="str">
            <v>Điều trị tủy răng và hàn kín hệ thống ống tủy bằng Gutta percha nguội [răng số 6,7 hàm trên]</v>
          </cell>
          <cell r="J3033" t="str">
            <v>Điều trị tủy răng và hàn kín hệ thống ống tủy bằng Gutta percha nguội</v>
          </cell>
          <cell r="K3033" t="str">
            <v>B</v>
          </cell>
          <cell r="L3033" t="str">
            <v>P3</v>
          </cell>
          <cell r="M3033">
            <v>1023</v>
          </cell>
          <cell r="N3033">
            <v>1023</v>
          </cell>
          <cell r="P3033" t="str">
            <v>Điều trị tuỷ răng số  4, 5</v>
          </cell>
          <cell r="Q3033">
            <v>450000</v>
          </cell>
          <cell r="R3033">
            <v>139304.347826087</v>
          </cell>
          <cell r="S3033">
            <v>589000</v>
          </cell>
          <cell r="T3033">
            <v>181095.65217391308</v>
          </cell>
          <cell r="U3033">
            <v>631095.65217391308</v>
          </cell>
          <cell r="V3033">
            <v>631000</v>
          </cell>
          <cell r="W3033">
            <v>25243.826086956524</v>
          </cell>
          <cell r="X3033">
            <v>656339.47826086963</v>
          </cell>
        </row>
        <row r="3034">
          <cell r="E3034" t="str">
            <v>37.8D09.1015</v>
          </cell>
          <cell r="F3034" t="str">
            <v>03. NHI KHOA</v>
          </cell>
          <cell r="G3034" t="str">
            <v>3.1858</v>
          </cell>
          <cell r="H3034" t="str">
            <v>Điều trị tủy răng và hàn kín hệ thống ống tủy bằng Gutta percha nguội</v>
          </cell>
          <cell r="I3034" t="str">
            <v>Điều trị tủy răng và hàn kín hệ thống ống tủy bằng Gutta percha nguội [răng số 6,7 hàm trên]</v>
          </cell>
          <cell r="J3034" t="str">
            <v>Điều trị tủy răng và hàn kín hệ thống ống tủy bằng Gutta percha nguội</v>
          </cell>
          <cell r="K3034" t="str">
            <v>B</v>
          </cell>
          <cell r="L3034" t="str">
            <v>P3</v>
          </cell>
          <cell r="M3034">
            <v>1026</v>
          </cell>
          <cell r="N3034">
            <v>1026</v>
          </cell>
          <cell r="P3034" t="str">
            <v>Điều trị tuỷ răng số 6,7 hàm trên</v>
          </cell>
          <cell r="Q3034">
            <v>810000</v>
          </cell>
          <cell r="R3034">
            <v>139304.347826087</v>
          </cell>
          <cell r="S3034">
            <v>949000</v>
          </cell>
          <cell r="T3034">
            <v>181095.65217391308</v>
          </cell>
          <cell r="U3034">
            <v>991095.65217391308</v>
          </cell>
          <cell r="V3034">
            <v>991000</v>
          </cell>
          <cell r="W3034">
            <v>39643.826086956527</v>
          </cell>
          <cell r="X3034">
            <v>1030739.4782608696</v>
          </cell>
        </row>
        <row r="3035">
          <cell r="E3035" t="str">
            <v>37.8D09.1015</v>
          </cell>
          <cell r="F3035" t="str">
            <v>16. RĂNG HÀM MẶT</v>
          </cell>
          <cell r="G3035" t="str">
            <v>16.50</v>
          </cell>
          <cell r="H3035" t="str">
            <v>Điều trị tủy răng và hàn kín hệ thống ống tủy bằng Gutta percha nguội</v>
          </cell>
          <cell r="I3035" t="str">
            <v>Điều trị tủy răng và hàn kín hệ thống ống tủy bằng Gutta percha nguội [răng số 6,7 hàm trên]</v>
          </cell>
          <cell r="J3035" t="str">
            <v>Điều trị tủy răng và hàn kín hệ thống ống tủy bằng Gutta percha nguội</v>
          </cell>
          <cell r="K3035" t="str">
            <v>B</v>
          </cell>
          <cell r="L3035" t="str">
            <v>P3</v>
          </cell>
          <cell r="M3035">
            <v>1026</v>
          </cell>
          <cell r="N3035">
            <v>1026</v>
          </cell>
          <cell r="P3035" t="str">
            <v>Điều trị tuỷ răng số 6,7 hàm trên</v>
          </cell>
          <cell r="Q3035">
            <v>810000</v>
          </cell>
          <cell r="R3035">
            <v>139304.347826087</v>
          </cell>
          <cell r="S3035">
            <v>949000</v>
          </cell>
          <cell r="T3035">
            <v>181095.65217391308</v>
          </cell>
          <cell r="U3035">
            <v>991095.65217391308</v>
          </cell>
          <cell r="V3035">
            <v>991000</v>
          </cell>
          <cell r="W3035">
            <v>39643.826086956527</v>
          </cell>
          <cell r="X3035">
            <v>1030739.4782608696</v>
          </cell>
        </row>
        <row r="3036">
          <cell r="E3036" t="str">
            <v>37.8D09.1014</v>
          </cell>
          <cell r="F3036" t="str">
            <v>03. NHI KHOA</v>
          </cell>
          <cell r="G3036" t="str">
            <v>3.1859</v>
          </cell>
          <cell r="H3036" t="str">
            <v>Điều trị tủy răng và hàn kín hệ thống ống tủy bằng Gutta percha nguội có sử dụng châm xoay cầm tay</v>
          </cell>
          <cell r="I3036" t="str">
            <v>Điều trị tủy răng và hàn kín hệ thống ống tủy bằng Gutta percha nguội có sử dụng châm xoay cầm tay  [răng số 1, 2, 3]</v>
          </cell>
          <cell r="J3036" t="str">
            <v>Điều trị tuỷ răng và hàn kín hệ thống ống tủy bằng Gutta percha nguội có sử dụng châm xoay cầm tay</v>
          </cell>
          <cell r="K3036" t="str">
            <v>B</v>
          </cell>
          <cell r="L3036" t="str">
            <v>P3</v>
          </cell>
          <cell r="M3036">
            <v>1025</v>
          </cell>
          <cell r="N3036">
            <v>1025</v>
          </cell>
          <cell r="P3036" t="str">
            <v>Điều trị tuỷ răng số 1, 2, 3</v>
          </cell>
          <cell r="Q3036">
            <v>364000</v>
          </cell>
          <cell r="R3036">
            <v>70434.782608695605</v>
          </cell>
          <cell r="S3036">
            <v>434000</v>
          </cell>
          <cell r="T3036">
            <v>91565.217391304293</v>
          </cell>
          <cell r="U3036">
            <v>455565.21739130432</v>
          </cell>
          <cell r="V3036">
            <v>455500</v>
          </cell>
          <cell r="W3036">
            <v>18222.608695652172</v>
          </cell>
          <cell r="X3036">
            <v>473787.82608695648</v>
          </cell>
        </row>
        <row r="3037">
          <cell r="E3037" t="str">
            <v>37.8D09.1012</v>
          </cell>
          <cell r="F3037" t="str">
            <v>03. NHI KHOA</v>
          </cell>
          <cell r="G3037" t="str">
            <v>3.1859</v>
          </cell>
          <cell r="H3037" t="str">
            <v>Điều trị tủy răng và hàn kín hệ thống ống tủy bằng Gutta percha nguội có sử dụng châm xoay cầm tay</v>
          </cell>
          <cell r="I3037" t="str">
            <v>Điều trị tủy răng và hàn kín hệ thống ống tủy bằng Gutta percha nguội có sử dụng châm xoay cầm tay [răng số  4, 5]</v>
          </cell>
          <cell r="J3037" t="str">
            <v>Điều trị tuỷ răng và hàn kín hệ thống ống tủy bằng Gutta percha nguội có sử dụng châm xoay cầm tay</v>
          </cell>
          <cell r="K3037" t="str">
            <v>B</v>
          </cell>
          <cell r="L3037" t="str">
            <v>P3</v>
          </cell>
          <cell r="M3037">
            <v>1023</v>
          </cell>
          <cell r="N3037">
            <v>1023</v>
          </cell>
          <cell r="P3037" t="str">
            <v>Điều trị tuỷ răng số  4, 5</v>
          </cell>
          <cell r="Q3037">
            <v>450000</v>
          </cell>
          <cell r="R3037">
            <v>139304.347826087</v>
          </cell>
          <cell r="S3037">
            <v>589000</v>
          </cell>
          <cell r="T3037">
            <v>181095.65217391308</v>
          </cell>
          <cell r="U3037">
            <v>631095.65217391308</v>
          </cell>
          <cell r="V3037">
            <v>631000</v>
          </cell>
          <cell r="W3037">
            <v>25243.826086956524</v>
          </cell>
          <cell r="X3037">
            <v>656339.47826086963</v>
          </cell>
        </row>
        <row r="3038">
          <cell r="E3038" t="str">
            <v>37.8D09.1013</v>
          </cell>
          <cell r="F3038" t="str">
            <v>03. NHI KHOA</v>
          </cell>
          <cell r="G3038" t="str">
            <v>3.1859</v>
          </cell>
          <cell r="H3038" t="str">
            <v>Điều trị tủy răng và hàn kín hệ thống ống tủy bằng Gutta percha nguội có sử dụng châm xoay cầm tay</v>
          </cell>
          <cell r="I3038" t="str">
            <v>Điều trị tủy răng và hàn kín hệ thống ống tủy bằng Gutta percha nguội có sử dụng châm xoay cầm tay [răng số  6,7 hàm dưới]</v>
          </cell>
          <cell r="J3038" t="str">
            <v>Điều trị tuỷ răng và hàn kín hệ thống ống tủy bằng Gutta percha nguội có sử dụng châm xoay cầm tay</v>
          </cell>
          <cell r="K3038" t="str">
            <v>B</v>
          </cell>
          <cell r="L3038" t="str">
            <v>P3</v>
          </cell>
          <cell r="M3038">
            <v>1024</v>
          </cell>
          <cell r="N3038">
            <v>1024</v>
          </cell>
          <cell r="P3038" t="str">
            <v>Điều trị tuỷ răng số  6,7 hàm dưới</v>
          </cell>
          <cell r="Q3038">
            <v>680000</v>
          </cell>
          <cell r="R3038">
            <v>139304.347826087</v>
          </cell>
          <cell r="S3038">
            <v>819000</v>
          </cell>
          <cell r="T3038">
            <v>181095.65217391308</v>
          </cell>
          <cell r="U3038">
            <v>861095.65217391308</v>
          </cell>
          <cell r="V3038">
            <v>861000</v>
          </cell>
          <cell r="W3038">
            <v>34443.826086956527</v>
          </cell>
          <cell r="X3038">
            <v>895539.47826086963</v>
          </cell>
        </row>
        <row r="3039">
          <cell r="E3039" t="str">
            <v>37.8D09.1015</v>
          </cell>
          <cell r="F3039" t="str">
            <v>03. NHI KHOA</v>
          </cell>
          <cell r="G3039" t="str">
            <v>3.1859</v>
          </cell>
          <cell r="H3039" t="str">
            <v>Điều trị tủy răng và hàn kín hệ thống ống tủy bằng Gutta percha nguội có sử dụng châm xoay cầm tay</v>
          </cell>
          <cell r="I3039" t="str">
            <v>Điều trị tủy răng và hàn kín hệ thống ống tủy bằng Gutta percha nguội có sử dụng châm xoay cầm tay [răng số 6,7 hàm trên]</v>
          </cell>
          <cell r="J3039" t="str">
            <v>Điều trị tuỷ răng và hàn kín hệ thống ống tủy bằng Gutta percha nguội có sử dụng châm xoay cầm tay</v>
          </cell>
          <cell r="K3039" t="str">
            <v>B</v>
          </cell>
          <cell r="L3039" t="str">
            <v>P3</v>
          </cell>
          <cell r="M3039">
            <v>1026</v>
          </cell>
          <cell r="N3039">
            <v>1026</v>
          </cell>
          <cell r="P3039" t="str">
            <v>Điều trị tuỷ răng số 6,7 hàm trên</v>
          </cell>
          <cell r="Q3039">
            <v>810000</v>
          </cell>
          <cell r="R3039">
            <v>139304.347826087</v>
          </cell>
          <cell r="S3039">
            <v>949000</v>
          </cell>
          <cell r="T3039">
            <v>181095.65217391308</v>
          </cell>
          <cell r="U3039">
            <v>991095.65217391308</v>
          </cell>
          <cell r="V3039">
            <v>991000</v>
          </cell>
          <cell r="W3039">
            <v>39643.826086956527</v>
          </cell>
          <cell r="X3039">
            <v>1030739.4782608696</v>
          </cell>
        </row>
        <row r="3040">
          <cell r="E3040" t="str">
            <v>37.8D09.1013</v>
          </cell>
          <cell r="F3040" t="str">
            <v>16. RĂNG HÀM MẶT</v>
          </cell>
          <cell r="G3040" t="str">
            <v>16.52</v>
          </cell>
          <cell r="H3040" t="str">
            <v>Điều trị tủy răng và hàn kín hệ thống ống tủy bằng Gutta percha nguội có sử dụng trâm xoay cầm tay</v>
          </cell>
          <cell r="I3040" t="str">
            <v>Điều trị tủy răng và hàn kín hệ thống ống tủy bằng Gutta percha nguội có sử dụng trâm xoay cầm tay [răng số  6,7 hàm dưới]</v>
          </cell>
          <cell r="J3040" t="str">
            <v>Điều trị tuỷ răng và hàn kín hệ thống ống tủy bằng Gutta percha nguội có sử dụng trâm xoay cầm tay</v>
          </cell>
          <cell r="K3040" t="str">
            <v>B</v>
          </cell>
          <cell r="L3040" t="str">
            <v>P3</v>
          </cell>
          <cell r="M3040">
            <v>1024</v>
          </cell>
          <cell r="N3040">
            <v>1024</v>
          </cell>
          <cell r="P3040" t="str">
            <v>Điều trị tuỷ răng số  6,7 hàm dưới</v>
          </cell>
          <cell r="Q3040">
            <v>680000</v>
          </cell>
          <cell r="R3040">
            <v>139304.347826087</v>
          </cell>
          <cell r="S3040">
            <v>819000</v>
          </cell>
          <cell r="T3040">
            <v>181095.65217391308</v>
          </cell>
          <cell r="U3040">
            <v>861095.65217391308</v>
          </cell>
          <cell r="V3040">
            <v>861000</v>
          </cell>
          <cell r="W3040">
            <v>34443.826086956527</v>
          </cell>
          <cell r="X3040">
            <v>895539.47826086963</v>
          </cell>
        </row>
        <row r="3041">
          <cell r="E3041" t="str">
            <v>37.8D09.1014</v>
          </cell>
          <cell r="F3041" t="str">
            <v>16. RĂNG HÀM MẶT</v>
          </cell>
          <cell r="G3041" t="str">
            <v>16.52</v>
          </cell>
          <cell r="H3041" t="str">
            <v>Điều trị tủy răng và hàn kín hệ thống ống tủy bằng Gutta percha nguội có sử dụng trâm xoay cầm tay</v>
          </cell>
          <cell r="I3041" t="str">
            <v>Điều trị tủy răng và hàn kín hệ thống ống tủy bằng Gutta percha nguội có sử dụng trâm xoay cầm tay [răng số 1, 2, 3]</v>
          </cell>
          <cell r="J3041" t="str">
            <v>Điều trị tuỷ răng và hàn kín hệ thống ống tủy bằng Gutta percha nguội có sử dụng trâm xoay cầm tay</v>
          </cell>
          <cell r="K3041" t="str">
            <v>B</v>
          </cell>
          <cell r="L3041" t="str">
            <v>P3</v>
          </cell>
          <cell r="M3041">
            <v>1025</v>
          </cell>
          <cell r="N3041">
            <v>1025</v>
          </cell>
          <cell r="P3041" t="str">
            <v>Điều trị tuỷ răng số 1, 2, 3</v>
          </cell>
          <cell r="Q3041">
            <v>364000</v>
          </cell>
          <cell r="R3041">
            <v>70434.782608695605</v>
          </cell>
          <cell r="S3041">
            <v>434000</v>
          </cell>
          <cell r="T3041">
            <v>91565.217391304293</v>
          </cell>
          <cell r="U3041">
            <v>455565.21739130432</v>
          </cell>
          <cell r="V3041">
            <v>455500</v>
          </cell>
          <cell r="W3041">
            <v>18222.608695652172</v>
          </cell>
          <cell r="X3041">
            <v>473787.82608695648</v>
          </cell>
        </row>
        <row r="3042">
          <cell r="E3042" t="str">
            <v>37.8D09.1012</v>
          </cell>
          <cell r="F3042" t="str">
            <v>16. RĂNG HÀM MẶT</v>
          </cell>
          <cell r="G3042" t="str">
            <v>16.52</v>
          </cell>
          <cell r="H3042" t="str">
            <v>Điều trị tủy răng và hàn kín hệ thống ống tủy bằng Gutta percha nguội có sử dụng trâm xoay cầm tay</v>
          </cell>
          <cell r="I3042" t="str">
            <v>Điều trị tủy răng và hàn kín hệ thống ống tủy bằng Gutta percha nguội có sử dụng trâm xoay cầm tay [răng số 4,5]</v>
          </cell>
          <cell r="J3042" t="str">
            <v>Điều trị tuỷ răng và hàn kín hệ thống ống tủy bằng Gutta percha nguội có sử dụng trâm xoay cầm tay</v>
          </cell>
          <cell r="K3042" t="str">
            <v>B</v>
          </cell>
          <cell r="L3042" t="str">
            <v>P3</v>
          </cell>
          <cell r="M3042">
            <v>1023</v>
          </cell>
          <cell r="N3042">
            <v>1023</v>
          </cell>
          <cell r="P3042" t="str">
            <v>Điều trị tuỷ răng số  4, 5</v>
          </cell>
          <cell r="Q3042">
            <v>450000</v>
          </cell>
          <cell r="R3042">
            <v>139304.347826087</v>
          </cell>
          <cell r="S3042">
            <v>589000</v>
          </cell>
          <cell r="T3042">
            <v>181095.65217391308</v>
          </cell>
          <cell r="U3042">
            <v>631095.65217391308</v>
          </cell>
          <cell r="V3042">
            <v>631000</v>
          </cell>
          <cell r="W3042">
            <v>25243.826086956524</v>
          </cell>
          <cell r="X3042">
            <v>656339.47826086963</v>
          </cell>
        </row>
        <row r="3043">
          <cell r="E3043" t="str">
            <v>37.8D09.1015</v>
          </cell>
          <cell r="F3043" t="str">
            <v>16. RĂNG HÀM MẶT</v>
          </cell>
          <cell r="G3043" t="str">
            <v>16.52</v>
          </cell>
          <cell r="H3043" t="str">
            <v>Điều trị tủy răng và hàn kín hệ thống ống tủy bằng Gutta percha nguội có sử dụng trâm xoay cầm tay</v>
          </cell>
          <cell r="I3043" t="str">
            <v>Điều trị tủy răng và hàn kín hệ thống ống tủy bằng Gutta percha nguội có sử dụng trâm xoay cầm tay [răng số 6,7 hàm trên]</v>
          </cell>
          <cell r="J3043" t="str">
            <v>Điều trị tuỷ răng và hàn kín hệ thống ống tủy bằng Gutta percha nguội có sử dụng trâm xoay cầm tay</v>
          </cell>
          <cell r="K3043" t="str">
            <v>B</v>
          </cell>
          <cell r="L3043" t="str">
            <v>P3</v>
          </cell>
          <cell r="M3043">
            <v>1026</v>
          </cell>
          <cell r="N3043">
            <v>1026</v>
          </cell>
          <cell r="P3043" t="str">
            <v>Điều trị tuỷ răng số 6,7 hàm trên</v>
          </cell>
          <cell r="Q3043">
            <v>810000</v>
          </cell>
          <cell r="R3043">
            <v>139304.347826087</v>
          </cell>
          <cell r="S3043">
            <v>949000</v>
          </cell>
          <cell r="T3043">
            <v>181095.65217391308</v>
          </cell>
          <cell r="U3043">
            <v>991095.65217391308</v>
          </cell>
          <cell r="V3043">
            <v>991000</v>
          </cell>
          <cell r="W3043">
            <v>39643.826086956527</v>
          </cell>
          <cell r="X3043">
            <v>1030739.4782608696</v>
          </cell>
        </row>
        <row r="3044">
          <cell r="E3044" t="str">
            <v>37.8D09.1012</v>
          </cell>
          <cell r="F3044" t="str">
            <v>16. RĂNG HÀM MẶT</v>
          </cell>
          <cell r="G3044" t="str">
            <v>16.54</v>
          </cell>
          <cell r="H3044" t="str">
            <v>Điều trị tủy răng và hàn kín hệ thống ống tủy bằng Gutta percha nguội có sử dụng trâm xoay máy</v>
          </cell>
          <cell r="I3044" t="str">
            <v>Điều trị tủy răng và hàn kín hệ thống ống tủy bằng Gutta percha nguội có sử dụng trâm xoay máy [răng số  4, 5]</v>
          </cell>
          <cell r="J3044" t="str">
            <v>Điều trị tủy răng và hàn kín hệ thống ống tuỷ bằng Gutta percha nguội có sử dụng trâm xoay máy</v>
          </cell>
          <cell r="K3044" t="str">
            <v>B</v>
          </cell>
          <cell r="L3044" t="str">
            <v>P3</v>
          </cell>
          <cell r="M3044">
            <v>1023</v>
          </cell>
          <cell r="N3044">
            <v>1023</v>
          </cell>
          <cell r="P3044" t="str">
            <v>Điều trị tuỷ răng số  4, 5</v>
          </cell>
          <cell r="Q3044">
            <v>450000</v>
          </cell>
          <cell r="R3044">
            <v>139304.347826087</v>
          </cell>
          <cell r="S3044">
            <v>589000</v>
          </cell>
          <cell r="T3044">
            <v>181095.65217391308</v>
          </cell>
          <cell r="U3044">
            <v>631095.65217391308</v>
          </cell>
          <cell r="V3044">
            <v>631000</v>
          </cell>
          <cell r="W3044">
            <v>25243.826086956524</v>
          </cell>
          <cell r="X3044">
            <v>656339.47826086963</v>
          </cell>
        </row>
        <row r="3045">
          <cell r="E3045" t="str">
            <v>37.8D09.1013</v>
          </cell>
          <cell r="F3045" t="str">
            <v>16. RĂNG HÀM MẶT</v>
          </cell>
          <cell r="G3045" t="str">
            <v>16.54</v>
          </cell>
          <cell r="H3045" t="str">
            <v>Điều trị tủy răng và hàn kín hệ thống ống tủy bằng Gutta percha nguội có sử dụng trâm xoay máy</v>
          </cell>
          <cell r="I3045" t="str">
            <v>Điều trị tủy răng và hàn kín hệ thống ống tủy bằng Gutta percha nguội có sử dụng trâm xoay máy [răng số  6,7 hàm dưới]</v>
          </cell>
          <cell r="J3045" t="str">
            <v>Điều trị tủy răng và hàn kín hệ thống ống tuỷ bằng Gutta percha nguội có sử dụng trâm xoay máy</v>
          </cell>
          <cell r="K3045" t="str">
            <v>B</v>
          </cell>
          <cell r="L3045" t="str">
            <v>P3</v>
          </cell>
          <cell r="M3045">
            <v>1024</v>
          </cell>
          <cell r="N3045">
            <v>1024</v>
          </cell>
          <cell r="P3045" t="str">
            <v>Điều trị tuỷ răng số  6,7 hàm dưới</v>
          </cell>
          <cell r="Q3045">
            <v>680000</v>
          </cell>
          <cell r="R3045">
            <v>139304.347826087</v>
          </cell>
          <cell r="S3045">
            <v>819000</v>
          </cell>
          <cell r="T3045">
            <v>181095.65217391308</v>
          </cell>
          <cell r="U3045">
            <v>861095.65217391308</v>
          </cell>
          <cell r="V3045">
            <v>861000</v>
          </cell>
          <cell r="W3045">
            <v>34443.826086956527</v>
          </cell>
          <cell r="X3045">
            <v>895539.47826086963</v>
          </cell>
        </row>
        <row r="3046">
          <cell r="E3046" t="str">
            <v>37.8D04.0359</v>
          </cell>
          <cell r="F3046" t="str">
            <v>7. NỘI TIẾT</v>
          </cell>
          <cell r="G3046" t="str">
            <v>7.40</v>
          </cell>
          <cell r="H3046" t="str">
            <v>Cắt 1 thùy tuyến giáp trong bướu giáp nhân bằng dao siêu âm</v>
          </cell>
          <cell r="I3046" t="str">
            <v>Cắt 1 thùy tuyến giáp trong bướu giáp nhân bằng dao siêu âm</v>
          </cell>
          <cell r="J3046" t="str">
            <v>Cắt 1 thuỳ tuyến giáp trong bướu giáp nhân bằng dao siêu âm</v>
          </cell>
          <cell r="K3046" t="str">
            <v>B</v>
          </cell>
          <cell r="L3046" t="str">
            <v>P2</v>
          </cell>
          <cell r="M3046">
            <v>368</v>
          </cell>
          <cell r="N3046">
            <v>368</v>
          </cell>
          <cell r="P3046" t="str">
            <v>Phẫu thuật loại 2 mổ mở tuyến nội tiết có dùng dao siêu âm</v>
          </cell>
          <cell r="Q3046">
            <v>3987000</v>
          </cell>
          <cell r="R3046">
            <v>582260.86956521706</v>
          </cell>
          <cell r="S3046">
            <v>4569000</v>
          </cell>
          <cell r="T3046">
            <v>756939.13043478224</v>
          </cell>
          <cell r="U3046">
            <v>4743939.1304347822</v>
          </cell>
          <cell r="V3046">
            <v>4743900</v>
          </cell>
          <cell r="W3046">
            <v>189757.5652173913</v>
          </cell>
          <cell r="X3046">
            <v>4933696.6956521738</v>
          </cell>
        </row>
        <row r="3047">
          <cell r="E3047" t="str">
            <v>37.8D04.0359</v>
          </cell>
          <cell r="F3047" t="str">
            <v>7. NỘI TIẾT</v>
          </cell>
          <cell r="G3047" t="str">
            <v>7.45</v>
          </cell>
          <cell r="H3047" t="str">
            <v>Cắt 1 thùy tuyến giáp trong bướu giáp nhân độc bằng dao siêu âm</v>
          </cell>
          <cell r="I3047" t="str">
            <v>Cắt 1 thùy tuyến giáp trong bướu giáp nhân độc bằng dao siêu âm</v>
          </cell>
          <cell r="J3047" t="str">
            <v>Cắt 1 thuỳ tuyến giáp trong bướu giáp nhân độc bằng dao siêu âm</v>
          </cell>
          <cell r="K3047" t="str">
            <v>B</v>
          </cell>
          <cell r="L3047" t="str">
            <v>P2</v>
          </cell>
          <cell r="M3047">
            <v>368</v>
          </cell>
          <cell r="N3047">
            <v>368</v>
          </cell>
          <cell r="P3047" t="str">
            <v>Phẫu thuật loại 2 mổ mở tuyến nội tiết có dùng dao siêu âm</v>
          </cell>
          <cell r="Q3047">
            <v>3987000</v>
          </cell>
          <cell r="R3047">
            <v>582260.86956521706</v>
          </cell>
          <cell r="S3047">
            <v>4569000</v>
          </cell>
          <cell r="T3047">
            <v>756939.13043478224</v>
          </cell>
          <cell r="U3047">
            <v>4743939.1304347822</v>
          </cell>
          <cell r="V3047">
            <v>4743900</v>
          </cell>
          <cell r="W3047">
            <v>189757.5652173913</v>
          </cell>
          <cell r="X3047">
            <v>4933696.6956521738</v>
          </cell>
        </row>
        <row r="3048">
          <cell r="E3048" t="str">
            <v>37.8D04.0359</v>
          </cell>
          <cell r="F3048" t="str">
            <v>7. NỘI TIẾT</v>
          </cell>
          <cell r="G3048" t="str">
            <v>7.50</v>
          </cell>
          <cell r="H3048" t="str">
            <v>Cắt 1 thùy tuyến giáp trong ung thư tuyến giáp bằng dao siêu âm</v>
          </cell>
          <cell r="I3048" t="str">
            <v>Cắt 1 thùy tuyến giáp trong ung thư tuyến giáp bằng dao siêu âm</v>
          </cell>
          <cell r="J3048" t="str">
            <v>Cắt 1 thuỳ tuyến giáp trong ung thư tuyến giáp bằng dao siêu âm</v>
          </cell>
          <cell r="K3048" t="str">
            <v>B</v>
          </cell>
          <cell r="L3048" t="str">
            <v>P2</v>
          </cell>
          <cell r="M3048">
            <v>368</v>
          </cell>
          <cell r="N3048">
            <v>368</v>
          </cell>
          <cell r="P3048" t="str">
            <v>Phẫu thuật loại 2 mổ mở tuyến nội tiết có dùng dao siêu âm</v>
          </cell>
          <cell r="Q3048">
            <v>3987000</v>
          </cell>
          <cell r="R3048">
            <v>582260.86956521706</v>
          </cell>
          <cell r="S3048">
            <v>4569000</v>
          </cell>
          <cell r="T3048">
            <v>756939.13043478224</v>
          </cell>
          <cell r="U3048">
            <v>4743939.1304347822</v>
          </cell>
          <cell r="V3048">
            <v>4743900</v>
          </cell>
          <cell r="W3048">
            <v>189757.5652173913</v>
          </cell>
          <cell r="X3048">
            <v>4933696.6956521738</v>
          </cell>
        </row>
        <row r="3049">
          <cell r="E3049" t="str">
            <v>37.8D04.0359</v>
          </cell>
          <cell r="F3049" t="str">
            <v>7. NỘI TIẾT</v>
          </cell>
          <cell r="G3049" t="str">
            <v>7.41</v>
          </cell>
          <cell r="H3049" t="str">
            <v>Cắt bán phần 1 thùy tuyến giáp và lấy nhân thùy còn lại trong bướu giáp nhân bằng dao siêu âm</v>
          </cell>
          <cell r="I3049" t="str">
            <v>Cắt bán phần 1 thùy tuyến giáp và lấy nhân thùy còn lại trong bướu giáp nhân bằng dao siêu âm</v>
          </cell>
          <cell r="J3049" t="str">
            <v>Cắt bán phần 1 thuỳ tuyến giáp và lấy nhân thùy còn lại trong bướu giáp nhân bằng dao siêu âm</v>
          </cell>
          <cell r="K3049" t="str">
            <v>B</v>
          </cell>
          <cell r="L3049" t="str">
            <v>P2</v>
          </cell>
          <cell r="M3049">
            <v>368</v>
          </cell>
          <cell r="N3049">
            <v>368</v>
          </cell>
          <cell r="P3049" t="str">
            <v>Phẫu thuật loại 2 mổ mở tuyến nội tiết có dùng dao siêu âm</v>
          </cell>
          <cell r="Q3049">
            <v>3987000</v>
          </cell>
          <cell r="R3049">
            <v>582260.86956521706</v>
          </cell>
          <cell r="S3049">
            <v>4569000</v>
          </cell>
          <cell r="T3049">
            <v>756939.13043478224</v>
          </cell>
          <cell r="U3049">
            <v>4743939.1304347822</v>
          </cell>
          <cell r="V3049">
            <v>4743900</v>
          </cell>
          <cell r="W3049">
            <v>189757.5652173913</v>
          </cell>
          <cell r="X3049">
            <v>4933696.6956521738</v>
          </cell>
        </row>
        <row r="3050">
          <cell r="E3050" t="str">
            <v>37.8D04.0360</v>
          </cell>
          <cell r="F3050" t="str">
            <v>7. NỘI TIẾT</v>
          </cell>
          <cell r="G3050" t="str">
            <v>7.8</v>
          </cell>
          <cell r="H3050" t="str">
            <v>Cắt 1 thùy tuyến giáp trong bướu giáp nhân</v>
          </cell>
          <cell r="I3050" t="str">
            <v>Cắt 1 thùy tuyến giáp trong bướu giáp nhân</v>
          </cell>
          <cell r="J3050" t="str">
            <v>Cắt 1 thuỳ tuyến giáp trong bướu giáp nhân</v>
          </cell>
          <cell r="K3050" t="str">
            <v>B</v>
          </cell>
          <cell r="L3050" t="str">
            <v>P2</v>
          </cell>
          <cell r="M3050">
            <v>369</v>
          </cell>
          <cell r="N3050">
            <v>369</v>
          </cell>
          <cell r="O3050" t="str">
            <v>Chưa bao gồm dao  hàn mạch, hàn mô</v>
          </cell>
          <cell r="P3050" t="str">
            <v>Phẫu thuật loại 2 mổ mở tuyến nội tiết không dùng dao siêu âm</v>
          </cell>
          <cell r="Q3050">
            <v>2864000</v>
          </cell>
          <cell r="R3050">
            <v>582260.86956521706</v>
          </cell>
          <cell r="S3050">
            <v>3446000</v>
          </cell>
          <cell r="T3050">
            <v>756939.13043478224</v>
          </cell>
          <cell r="U3050">
            <v>3620939.1304347822</v>
          </cell>
          <cell r="V3050">
            <v>3620900</v>
          </cell>
          <cell r="W3050">
            <v>144837.5652173913</v>
          </cell>
          <cell r="X3050">
            <v>3765776.6956521734</v>
          </cell>
        </row>
        <row r="3051">
          <cell r="E3051" t="str">
            <v>37.8D04.0360</v>
          </cell>
          <cell r="F3051" t="str">
            <v>7. NỘI TIẾT</v>
          </cell>
          <cell r="G3051" t="str">
            <v>7.13</v>
          </cell>
          <cell r="H3051" t="str">
            <v>Cắt 1 thùy tuyến giáp trong bướu giáp nhân độc</v>
          </cell>
          <cell r="I3051" t="str">
            <v>Cắt 1 thùy tuyến giáp trong bướu giáp nhân độc</v>
          </cell>
          <cell r="J3051" t="str">
            <v>Cắt 1 thuỳ tuyến giáp trong bướu giáp nhân độc</v>
          </cell>
          <cell r="K3051" t="str">
            <v>B</v>
          </cell>
          <cell r="L3051" t="str">
            <v>P2</v>
          </cell>
          <cell r="M3051">
            <v>369</v>
          </cell>
          <cell r="N3051">
            <v>369</v>
          </cell>
          <cell r="O3051" t="str">
            <v>Chưa bao gồm dao  hàn mạch, hàn mô</v>
          </cell>
          <cell r="P3051" t="str">
            <v>Phẫu thuật loại 2 mổ mở tuyến nội tiết không dùng dao siêu âm</v>
          </cell>
          <cell r="Q3051">
            <v>2864000</v>
          </cell>
          <cell r="R3051">
            <v>582260.86956521706</v>
          </cell>
          <cell r="S3051">
            <v>3446000</v>
          </cell>
          <cell r="T3051">
            <v>756939.13043478224</v>
          </cell>
          <cell r="U3051">
            <v>3620939.1304347822</v>
          </cell>
          <cell r="V3051">
            <v>3620900</v>
          </cell>
          <cell r="W3051">
            <v>144837.5652173913</v>
          </cell>
          <cell r="X3051">
            <v>3765776.6956521734</v>
          </cell>
        </row>
        <row r="3052">
          <cell r="E3052" t="str">
            <v>37.8D04.0360</v>
          </cell>
          <cell r="F3052" t="str">
            <v>7. NỘI TIẾT</v>
          </cell>
          <cell r="G3052" t="str">
            <v>7.18</v>
          </cell>
          <cell r="H3052" t="str">
            <v>Cắt 1 thùy tuyến giáp trong ung thư tuyến giáp</v>
          </cell>
          <cell r="I3052" t="str">
            <v>Cắt 1 thùy tuyến giáp trong ung thư tuyến giáp</v>
          </cell>
          <cell r="J3052" t="str">
            <v>Cắt 1 thuỳ tuyến giáp trong ung thư tuyến giáp</v>
          </cell>
          <cell r="K3052" t="str">
            <v>B</v>
          </cell>
          <cell r="L3052" t="str">
            <v>P2</v>
          </cell>
          <cell r="M3052">
            <v>369</v>
          </cell>
          <cell r="N3052">
            <v>369</v>
          </cell>
          <cell r="O3052" t="str">
            <v>Chưa bao gồm dao  hàn mạch, hàn mô</v>
          </cell>
          <cell r="P3052" t="str">
            <v>Phẫu thuật loại 2 mổ mở tuyến nội tiết không dùng dao siêu âm</v>
          </cell>
          <cell r="Q3052">
            <v>2864000</v>
          </cell>
          <cell r="R3052">
            <v>582260.86956521706</v>
          </cell>
          <cell r="S3052">
            <v>3446000</v>
          </cell>
          <cell r="T3052">
            <v>756939.13043478224</v>
          </cell>
          <cell r="U3052">
            <v>3620939.1304347822</v>
          </cell>
          <cell r="V3052">
            <v>3620900</v>
          </cell>
          <cell r="W3052">
            <v>144837.5652173913</v>
          </cell>
          <cell r="X3052">
            <v>3765776.6956521734</v>
          </cell>
        </row>
        <row r="3053">
          <cell r="E3053" t="str">
            <v>37.8D04.0360</v>
          </cell>
          <cell r="F3053" t="str">
            <v>7. NỘI TIẾT</v>
          </cell>
          <cell r="G3053" t="str">
            <v>7.9</v>
          </cell>
          <cell r="H3053" t="str">
            <v>Cắt bán phần 1 thùy tuyến giáp và lấy nhân thùy còn lại trong bướu giáp nhân</v>
          </cell>
          <cell r="I3053" t="str">
            <v>Cắt bán phần 1 thùy tuyến giáp và lấy nhân thùy còn lại trong bướu giáp nhân</v>
          </cell>
          <cell r="J3053" t="str">
            <v>Cắt bán phần 1 thuỳ tuyến giáp và lấy nhân thùy còn lại trong bướu giáp nhân</v>
          </cell>
          <cell r="K3053" t="str">
            <v>B</v>
          </cell>
          <cell r="L3053" t="str">
            <v>P2</v>
          </cell>
          <cell r="M3053">
            <v>369</v>
          </cell>
          <cell r="N3053">
            <v>369</v>
          </cell>
          <cell r="O3053" t="str">
            <v>Chưa bao gồm dao  hàn mạch, hàn mô</v>
          </cell>
          <cell r="P3053" t="str">
            <v>Phẫu thuật loại 2 mổ mở tuyến nội tiết không dùng dao siêu âm</v>
          </cell>
          <cell r="Q3053">
            <v>2864000</v>
          </cell>
          <cell r="R3053">
            <v>582260.86956521706</v>
          </cell>
          <cell r="S3053">
            <v>3446000</v>
          </cell>
          <cell r="T3053">
            <v>756939.13043478224</v>
          </cell>
          <cell r="U3053">
            <v>3620939.1304347822</v>
          </cell>
          <cell r="V3053">
            <v>3620900</v>
          </cell>
          <cell r="W3053">
            <v>144837.5652173913</v>
          </cell>
          <cell r="X3053">
            <v>3765776.6956521734</v>
          </cell>
        </row>
        <row r="3054">
          <cell r="E3054" t="str">
            <v>37.8D04.0360</v>
          </cell>
          <cell r="F3054" t="str">
            <v>7. NỘI TIẾT</v>
          </cell>
          <cell r="G3054" t="str">
            <v>7.30</v>
          </cell>
          <cell r="H3054" t="str">
            <v>Phẫu thuật cầm máu lại sau mổ tuyến giáp</v>
          </cell>
          <cell r="I3054" t="str">
            <v>Phẫu thuật cầm máu lại sau mổ tuyến giáp</v>
          </cell>
          <cell r="J3054" t="str">
            <v>Phẫu thuật cầm máu lại sau mổ tuyến giáp</v>
          </cell>
          <cell r="K3054" t="str">
            <v>B</v>
          </cell>
          <cell r="L3054" t="str">
            <v>P2</v>
          </cell>
          <cell r="M3054">
            <v>369</v>
          </cell>
          <cell r="N3054">
            <v>369</v>
          </cell>
          <cell r="O3054" t="str">
            <v>Chưa bao gồm dao  hàn mạch, hàn mô</v>
          </cell>
          <cell r="P3054" t="str">
            <v>Phẫu thuật loại 2 mổ mở tuyến nội tiết không dùng dao siêu âm</v>
          </cell>
          <cell r="Q3054">
            <v>2864000</v>
          </cell>
          <cell r="R3054">
            <v>582260.86956521706</v>
          </cell>
          <cell r="S3054">
            <v>3446000</v>
          </cell>
          <cell r="T3054">
            <v>756939.13043478224</v>
          </cell>
          <cell r="U3054">
            <v>3620939.1304347822</v>
          </cell>
          <cell r="V3054">
            <v>3620900</v>
          </cell>
          <cell r="W3054">
            <v>144837.5652173913</v>
          </cell>
          <cell r="X3054">
            <v>3765776.6956521734</v>
          </cell>
        </row>
        <row r="3055">
          <cell r="E3055" t="str">
            <v>37.8D04.0361</v>
          </cell>
          <cell r="F3055" t="str">
            <v>7. NỘI TIẾT</v>
          </cell>
          <cell r="G3055" t="str">
            <v>7.39</v>
          </cell>
          <cell r="H3055" t="str">
            <v>Cắt bán phần 1 thùy tuyến giáp trong bướu giáp nhân bằng dao siêu âm</v>
          </cell>
          <cell r="I3055" t="str">
            <v>Cắt bán phần 1 thùy tuyến giáp trong bướu giáp nhân bằng dao siêu âm</v>
          </cell>
          <cell r="J3055" t="str">
            <v>Cắt bán phần 1 thuỳ tuyến giáp trong bướu giáp nhân bằng dao siêu âm</v>
          </cell>
          <cell r="K3055" t="str">
            <v>B</v>
          </cell>
          <cell r="L3055" t="str">
            <v>P3</v>
          </cell>
          <cell r="M3055">
            <v>370</v>
          </cell>
          <cell r="N3055">
            <v>370</v>
          </cell>
          <cell r="P3055" t="str">
            <v>Phẫu thuật loại 3 mổ mở tuyến nội tiết có dùng dao siêu âm</v>
          </cell>
          <cell r="Q3055">
            <v>3959000</v>
          </cell>
          <cell r="R3055">
            <v>389739.130434783</v>
          </cell>
          <cell r="S3055">
            <v>4348000</v>
          </cell>
          <cell r="T3055">
            <v>506660.86956521787</v>
          </cell>
          <cell r="U3055">
            <v>4465660.8695652178</v>
          </cell>
          <cell r="V3055">
            <v>4465600</v>
          </cell>
          <cell r="W3055">
            <v>178626.4347826087</v>
          </cell>
          <cell r="X3055">
            <v>4644287.3043478262</v>
          </cell>
        </row>
        <row r="3056">
          <cell r="E3056" t="str">
            <v>37.8D04.0362</v>
          </cell>
          <cell r="F3056" t="str">
            <v>7. NỘI TIẾT</v>
          </cell>
          <cell r="G3056" t="str">
            <v>7.7</v>
          </cell>
          <cell r="H3056" t="str">
            <v>Cắt bán phần 1 thùy tuyến giáp trong bướu giáp nhân</v>
          </cell>
          <cell r="I3056" t="str">
            <v>Cắt bán phần 1 thùy tuyến giáp trong bướu giáp nhân</v>
          </cell>
          <cell r="J3056" t="str">
            <v>Cắt bán phần 1 thuỳ tuyến giáp trong bướu giáp nhân</v>
          </cell>
          <cell r="K3056" t="str">
            <v>B</v>
          </cell>
          <cell r="L3056" t="str">
            <v>P3</v>
          </cell>
          <cell r="M3056">
            <v>371</v>
          </cell>
          <cell r="N3056">
            <v>371</v>
          </cell>
          <cell r="O3056" t="str">
            <v>Chưa bao gồm dao hàn mạch, hàn mô</v>
          </cell>
          <cell r="P3056" t="str">
            <v>Phẫu thuật loại 3 mổ mở tuyến nội tiết không dùng dao siêu âm</v>
          </cell>
          <cell r="Q3056">
            <v>2451000</v>
          </cell>
          <cell r="R3056">
            <v>388173.91304347798</v>
          </cell>
          <cell r="S3056">
            <v>2839000</v>
          </cell>
          <cell r="T3056">
            <v>504626.08695652132</v>
          </cell>
          <cell r="U3056">
            <v>2955626.0869565215</v>
          </cell>
          <cell r="V3056">
            <v>2955600</v>
          </cell>
          <cell r="W3056">
            <v>118225.04347826086</v>
          </cell>
          <cell r="X3056">
            <v>3073851.1304347822</v>
          </cell>
        </row>
        <row r="3057">
          <cell r="E3057" t="str">
            <v>37.8D04.0363</v>
          </cell>
          <cell r="F3057" t="str">
            <v>7. NỘI TIẾT</v>
          </cell>
          <cell r="G3057" t="str">
            <v>7.35</v>
          </cell>
          <cell r="H3057" t="str">
            <v>Cắt bỏ tuyến thượng thận 2 bên</v>
          </cell>
          <cell r="I3057" t="str">
            <v>Cắt bỏ tuyến thượng thận 2 bên</v>
          </cell>
          <cell r="J3057" t="str">
            <v>Cắt bỏ tuyến thượng thận 2 bên</v>
          </cell>
          <cell r="K3057" t="str">
            <v>A</v>
          </cell>
          <cell r="L3057" t="str">
            <v>PDB</v>
          </cell>
          <cell r="M3057">
            <v>372</v>
          </cell>
          <cell r="N3057">
            <v>372</v>
          </cell>
          <cell r="O3057" t="str">
            <v>Chưa bao gồm dao hàn mạch, hàn mô</v>
          </cell>
          <cell r="P3057" t="str">
            <v>Phẫu thuật loại đặc biệt mổ mở tuyến nội tiết không dùng dao siêu âm</v>
          </cell>
          <cell r="Q3057">
            <v>4537000</v>
          </cell>
          <cell r="R3057">
            <v>1145739.1304347799</v>
          </cell>
          <cell r="S3057">
            <v>5682000</v>
          </cell>
          <cell r="T3057">
            <v>1489460.869565214</v>
          </cell>
          <cell r="U3057">
            <v>6026460.869565214</v>
          </cell>
          <cell r="V3057">
            <v>6026400</v>
          </cell>
          <cell r="W3057">
            <v>241058.43478260856</v>
          </cell>
          <cell r="X3057">
            <v>6267519.3043478224</v>
          </cell>
        </row>
        <row r="3058">
          <cell r="E3058" t="str">
            <v>37.8D04.0363</v>
          </cell>
          <cell r="F3058" t="str">
            <v>7. NỘI TIẾT</v>
          </cell>
          <cell r="G3058" t="str">
            <v>7.21</v>
          </cell>
          <cell r="H3058" t="str">
            <v>Cắt toàn bộ tuyến giáp kèm nạo vét hạch 1 bên trong ung thư tuyến giáp</v>
          </cell>
          <cell r="I3058" t="str">
            <v>Cắt toàn bộ tuyến giáp kèm nạo vét hạch 1 bên trong ung thư tuyến giáp</v>
          </cell>
          <cell r="J3058" t="str">
            <v>Cắt toàn bộ tuyến giáp kèm nạo vét hạch 1 bên trong ung thư tuyến giáp</v>
          </cell>
          <cell r="K3058" t="str">
            <v>B</v>
          </cell>
          <cell r="L3058" t="str">
            <v>PDB</v>
          </cell>
          <cell r="M3058">
            <v>372</v>
          </cell>
          <cell r="N3058">
            <v>372</v>
          </cell>
          <cell r="O3058" t="str">
            <v>Chưa bao gồm dao hàn mạch, hàn mô</v>
          </cell>
          <cell r="P3058" t="str">
            <v>Phẫu thuật loại đặc biệt mổ mở tuyến nội tiết không dùng dao siêu âm</v>
          </cell>
          <cell r="Q3058">
            <v>4537000</v>
          </cell>
          <cell r="R3058">
            <v>1145739.1304347799</v>
          </cell>
          <cell r="S3058">
            <v>5682000</v>
          </cell>
          <cell r="T3058">
            <v>1489460.869565214</v>
          </cell>
          <cell r="U3058">
            <v>6026460.869565214</v>
          </cell>
          <cell r="V3058">
            <v>6026400</v>
          </cell>
          <cell r="W3058">
            <v>241058.43478260856</v>
          </cell>
          <cell r="X3058">
            <v>6267519.3043478224</v>
          </cell>
        </row>
        <row r="3059">
          <cell r="E3059" t="str">
            <v>37.8D04.0363</v>
          </cell>
          <cell r="F3059" t="str">
            <v>7. NỘI TIẾT</v>
          </cell>
          <cell r="G3059" t="str">
            <v>7.22</v>
          </cell>
          <cell r="H3059" t="str">
            <v>Cắt toàn bộ tuyến giáp kèm nạo vét hạch 2 bên trong ung thư tuyến giáp</v>
          </cell>
          <cell r="I3059" t="str">
            <v>Cắt toàn bộ tuyến giáp kèm nạo vét hạch 2 bên trong ung thư tuyến giáp</v>
          </cell>
          <cell r="J3059" t="str">
            <v>Cắt toàn bộ tuyến giáp kèm nạo vét hạch 2 bên trong ung thư tuyến giáp</v>
          </cell>
          <cell r="K3059" t="str">
            <v>B</v>
          </cell>
          <cell r="L3059" t="str">
            <v>PDB</v>
          </cell>
          <cell r="M3059">
            <v>372</v>
          </cell>
          <cell r="N3059">
            <v>372</v>
          </cell>
          <cell r="O3059" t="str">
            <v>Chưa bao gồm dao hàn mạch, hàn mô</v>
          </cell>
          <cell r="P3059" t="str">
            <v>Phẫu thuật loại đặc biệt mổ mở tuyến nội tiết không dùng dao siêu âm</v>
          </cell>
          <cell r="Q3059">
            <v>4537000</v>
          </cell>
          <cell r="R3059">
            <v>1145739.1304347799</v>
          </cell>
          <cell r="S3059">
            <v>5682000</v>
          </cell>
          <cell r="T3059">
            <v>1489460.869565214</v>
          </cell>
          <cell r="U3059">
            <v>6026460.869565214</v>
          </cell>
          <cell r="V3059">
            <v>6026400</v>
          </cell>
          <cell r="W3059">
            <v>241058.43478260856</v>
          </cell>
          <cell r="X3059">
            <v>6267519.3043478224</v>
          </cell>
        </row>
        <row r="3060">
          <cell r="E3060" t="str">
            <v>37.8D04.0363</v>
          </cell>
          <cell r="F3060" t="str">
            <v>7. NỘI TIẾT</v>
          </cell>
          <cell r="G3060" t="str">
            <v>7.29</v>
          </cell>
          <cell r="H3060" t="str">
            <v>Cắt toàn bộ tuyến giáp trong bướu giáp khổng lồ</v>
          </cell>
          <cell r="I3060" t="str">
            <v>Cắt toàn bộ tuyến giáp trong bướu giáp khổng lồ</v>
          </cell>
          <cell r="J3060" t="str">
            <v>Cắt toàn bộ tuyến giáp trong bướu giáp khổng lồ</v>
          </cell>
          <cell r="K3060" t="str">
            <v>B</v>
          </cell>
          <cell r="L3060" t="str">
            <v>PDB</v>
          </cell>
          <cell r="M3060">
            <v>372</v>
          </cell>
          <cell r="N3060">
            <v>372</v>
          </cell>
          <cell r="O3060" t="str">
            <v>Chưa bao gồm dao hàn mạch, hàn mô</v>
          </cell>
          <cell r="P3060" t="str">
            <v>Phẫu thuật loại đặc biệt mổ mở tuyến nội tiết không dùng dao siêu âm</v>
          </cell>
          <cell r="Q3060">
            <v>4537000</v>
          </cell>
          <cell r="R3060">
            <v>1145739.1304347799</v>
          </cell>
          <cell r="S3060">
            <v>5682000</v>
          </cell>
          <cell r="T3060">
            <v>1489460.869565214</v>
          </cell>
          <cell r="U3060">
            <v>6026460.869565214</v>
          </cell>
          <cell r="V3060">
            <v>6026400</v>
          </cell>
          <cell r="W3060">
            <v>241058.43478260856</v>
          </cell>
          <cell r="X3060">
            <v>6267519.3043478224</v>
          </cell>
        </row>
        <row r="3061">
          <cell r="E3061" t="str">
            <v>37.8D04.0363</v>
          </cell>
          <cell r="F3061" t="str">
            <v>7. NỘI TIẾT</v>
          </cell>
          <cell r="G3061" t="str">
            <v>7.26</v>
          </cell>
          <cell r="H3061" t="str">
            <v>Cắt toàn bộ tuyến giáp trong bướu giáp thòng</v>
          </cell>
          <cell r="I3061" t="str">
            <v>Cắt toàn bộ tuyến giáp trong bướu giáp thòng</v>
          </cell>
          <cell r="J3061" t="str">
            <v>Cắt toàn bộ tuyến giáp trong bướu giáp thòng</v>
          </cell>
          <cell r="K3061" t="str">
            <v>B</v>
          </cell>
          <cell r="L3061" t="str">
            <v>PDB</v>
          </cell>
          <cell r="M3061">
            <v>372</v>
          </cell>
          <cell r="N3061">
            <v>372</v>
          </cell>
          <cell r="O3061" t="str">
            <v>Chưa bao gồm dao hàn mạch, hàn mô</v>
          </cell>
          <cell r="P3061" t="str">
            <v>Phẫu thuật loại đặc biệt mổ mở tuyến nội tiết không dùng dao siêu âm</v>
          </cell>
          <cell r="Q3061">
            <v>4537000</v>
          </cell>
          <cell r="R3061">
            <v>1145739.1304347799</v>
          </cell>
          <cell r="S3061">
            <v>5682000</v>
          </cell>
          <cell r="T3061">
            <v>1489460.869565214</v>
          </cell>
          <cell r="U3061">
            <v>6026460.869565214</v>
          </cell>
          <cell r="V3061">
            <v>6026400</v>
          </cell>
          <cell r="W3061">
            <v>241058.43478260856</v>
          </cell>
          <cell r="X3061">
            <v>6267519.3043478224</v>
          </cell>
        </row>
        <row r="3062">
          <cell r="E3062" t="str">
            <v>37.8D04.0363</v>
          </cell>
          <cell r="F3062" t="str">
            <v>7. NỘI TIẾT</v>
          </cell>
          <cell r="G3062" t="str">
            <v>7.37</v>
          </cell>
          <cell r="H3062" t="str">
            <v>Cắt u tuyến thượng thận 2 bên</v>
          </cell>
          <cell r="I3062" t="str">
            <v>Cắt u tuyến thượng thận 2 bên</v>
          </cell>
          <cell r="J3062" t="str">
            <v>Cắt u tuyến thượng thận 2 bên</v>
          </cell>
          <cell r="K3062" t="str">
            <v>A</v>
          </cell>
          <cell r="L3062" t="str">
            <v>PDB</v>
          </cell>
          <cell r="M3062">
            <v>372</v>
          </cell>
          <cell r="N3062">
            <v>372</v>
          </cell>
          <cell r="O3062" t="str">
            <v>Chưa bao gồm dao hàn mạch, hàn mô</v>
          </cell>
          <cell r="P3062" t="str">
            <v>Phẫu thuật loại đặc biệt mổ mở tuyến nội tiết không dùng dao siêu âm</v>
          </cell>
          <cell r="Q3062">
            <v>4537000</v>
          </cell>
          <cell r="R3062">
            <v>1145739.1304347799</v>
          </cell>
          <cell r="S3062">
            <v>5682000</v>
          </cell>
          <cell r="T3062">
            <v>1489460.869565214</v>
          </cell>
          <cell r="U3062">
            <v>6026460.869565214</v>
          </cell>
          <cell r="V3062">
            <v>6026400</v>
          </cell>
          <cell r="W3062">
            <v>241058.43478260856</v>
          </cell>
          <cell r="X3062">
            <v>6267519.3043478224</v>
          </cell>
        </row>
        <row r="3063">
          <cell r="E3063" t="str">
            <v>37.8D09.1014</v>
          </cell>
          <cell r="F3063" t="str">
            <v>16. RĂNG HÀM MẶT</v>
          </cell>
          <cell r="G3063" t="str">
            <v>16.54</v>
          </cell>
          <cell r="H3063" t="str">
            <v>Điều trị tủy răng và hàn kín hệ thống ống tủy bằng Gutta percha nguội có sử dụng trâm xoay máy</v>
          </cell>
          <cell r="I3063" t="str">
            <v>Điều trị tủy răng và hàn kín hệ thống ống tủy bằng Gutta percha nguội có sử dụng trâm xoay máy [răng số 1, 2, 3]</v>
          </cell>
          <cell r="J3063" t="str">
            <v>Điều trị tủy răng và hàn kín hệ thống ống tuỷ bằng Gutta percha nguội có sử dụng trâm xoay máy</v>
          </cell>
          <cell r="K3063" t="str">
            <v>B</v>
          </cell>
          <cell r="L3063" t="str">
            <v>P3</v>
          </cell>
          <cell r="M3063">
            <v>1025</v>
          </cell>
          <cell r="N3063">
            <v>1025</v>
          </cell>
          <cell r="P3063" t="str">
            <v>Điều trị tuỷ răng số 1, 2, 3</v>
          </cell>
          <cell r="Q3063">
            <v>364000</v>
          </cell>
          <cell r="R3063">
            <v>70434.782608695605</v>
          </cell>
          <cell r="S3063">
            <v>434000</v>
          </cell>
          <cell r="T3063">
            <v>91565.217391304293</v>
          </cell>
          <cell r="U3063">
            <v>455565.21739130432</v>
          </cell>
          <cell r="V3063">
            <v>455500</v>
          </cell>
          <cell r="W3063">
            <v>18222.608695652172</v>
          </cell>
          <cell r="X3063">
            <v>473787.82608695648</v>
          </cell>
        </row>
        <row r="3064">
          <cell r="E3064" t="str">
            <v>37.8D04.0364</v>
          </cell>
          <cell r="F3064" t="str">
            <v>7. NỘI TIẾT</v>
          </cell>
          <cell r="G3064" t="str">
            <v>7.66</v>
          </cell>
          <cell r="H3064" t="str">
            <v>Cắt bỏ tuyến thượng thận 2 bên bằng dao siêu âm</v>
          </cell>
          <cell r="I3064" t="str">
            <v>Cắt bỏ tuyến thượng thận 2 bên bằng dao siêu âm</v>
          </cell>
          <cell r="J3064" t="str">
            <v>Cắt bỏ tuyến thượng thận 2 bên bằng dao siêu âm</v>
          </cell>
          <cell r="K3064" t="str">
            <v>A</v>
          </cell>
          <cell r="L3064" t="str">
            <v>PDB</v>
          </cell>
          <cell r="M3064">
            <v>373</v>
          </cell>
          <cell r="N3064">
            <v>373</v>
          </cell>
          <cell r="P3064" t="str">
            <v>Phẫu thuật loại đặc biệt tuyến nội tiết mổ mở có dùng dao siêu âm</v>
          </cell>
          <cell r="Q3064">
            <v>6813000</v>
          </cell>
          <cell r="R3064">
            <v>1145739.1304347799</v>
          </cell>
          <cell r="S3064">
            <v>7958000</v>
          </cell>
          <cell r="T3064">
            <v>1489460.869565214</v>
          </cell>
          <cell r="U3064">
            <v>8302460.869565214</v>
          </cell>
          <cell r="V3064">
            <v>8302400</v>
          </cell>
          <cell r="W3064">
            <v>332098.43478260859</v>
          </cell>
          <cell r="X3064">
            <v>8634559.3043478224</v>
          </cell>
        </row>
        <row r="3065">
          <cell r="E3065" t="str">
            <v>37.8D04.0364</v>
          </cell>
          <cell r="F3065" t="str">
            <v>7. NỘI TIẾT</v>
          </cell>
          <cell r="G3065" t="str">
            <v>7.53</v>
          </cell>
          <cell r="H3065" t="str">
            <v>Cắt toàn bộ tuyến giáp kèm nạo vét hạch 1 bên trong ung thư tuyến giáp bằng dao siêu âm</v>
          </cell>
          <cell r="I3065" t="str">
            <v>Cắt toàn bộ tuyến giáp kèm nạo vét hạch 1 bên trong ung thư tuyến giáp bằng dao siêu âm</v>
          </cell>
          <cell r="J3065" t="str">
            <v>Cắt toàn bộ tuyến giáp kèm nạo vét hạch 1 bên trong ung thư tuyến giáp bằng dao siêu âm</v>
          </cell>
          <cell r="K3065" t="str">
            <v>B</v>
          </cell>
          <cell r="L3065" t="str">
            <v>PDB</v>
          </cell>
          <cell r="M3065">
            <v>373</v>
          </cell>
          <cell r="N3065">
            <v>373</v>
          </cell>
          <cell r="P3065" t="str">
            <v>Phẫu thuật loại đặc biệt tuyến nội tiết mổ mở có dùng dao siêu âm</v>
          </cell>
          <cell r="Q3065">
            <v>6813000</v>
          </cell>
          <cell r="R3065">
            <v>1145739.1304347799</v>
          </cell>
          <cell r="S3065">
            <v>7958000</v>
          </cell>
          <cell r="T3065">
            <v>1489460.869565214</v>
          </cell>
          <cell r="U3065">
            <v>8302460.869565214</v>
          </cell>
          <cell r="V3065">
            <v>8302400</v>
          </cell>
          <cell r="W3065">
            <v>332098.43478260859</v>
          </cell>
          <cell r="X3065">
            <v>8634559.3043478224</v>
          </cell>
        </row>
        <row r="3066">
          <cell r="E3066" t="str">
            <v>37.8D04.0364</v>
          </cell>
          <cell r="F3066" t="str">
            <v>7. NỘI TIẾT</v>
          </cell>
          <cell r="G3066" t="str">
            <v>7.54</v>
          </cell>
          <cell r="H3066" t="str">
            <v>Cắt toàn bộ tuyến giáp kèm nạo vét hạch 2 bên trong ung thư tuyến giáp bằng dao siêu âm</v>
          </cell>
          <cell r="I3066" t="str">
            <v>Cắt toàn bộ tuyến giáp kèm nạo vét hạch 2 bên trong ung thư tuyến giáp bằng dao siêu âm</v>
          </cell>
          <cell r="J3066" t="str">
            <v>Cắt toàn bộ tuyến giáp kèm nạo vét hạch 2 bên trong ung thư tuyến giáp bằng dao siêu âm</v>
          </cell>
          <cell r="K3066" t="str">
            <v>B</v>
          </cell>
          <cell r="L3066" t="str">
            <v>PDB</v>
          </cell>
          <cell r="M3066">
            <v>373</v>
          </cell>
          <cell r="N3066">
            <v>373</v>
          </cell>
          <cell r="P3066" t="str">
            <v>Phẫu thuật loại đặc biệt tuyến nội tiết mổ mở có dùng dao siêu âm</v>
          </cell>
          <cell r="Q3066">
            <v>6813000</v>
          </cell>
          <cell r="R3066">
            <v>1145739.1304347799</v>
          </cell>
          <cell r="S3066">
            <v>7958000</v>
          </cell>
          <cell r="T3066">
            <v>1489460.869565214</v>
          </cell>
          <cell r="U3066">
            <v>8302460.869565214</v>
          </cell>
          <cell r="V3066">
            <v>8302400</v>
          </cell>
          <cell r="W3066">
            <v>332098.43478260859</v>
          </cell>
          <cell r="X3066">
            <v>8634559.3043478224</v>
          </cell>
        </row>
        <row r="3067">
          <cell r="E3067" t="str">
            <v>37.8D04.0364</v>
          </cell>
          <cell r="F3067" t="str">
            <v>7. NỘI TIẾT</v>
          </cell>
          <cell r="G3067" t="str">
            <v>7.61</v>
          </cell>
          <cell r="H3067" t="str">
            <v>Cắt toàn bộ tuyến giáp trong bướu giáp khổng lồ bằng dao siêu âm</v>
          </cell>
          <cell r="I3067" t="str">
            <v>Cắt toàn bộ tuyến giáp trong bướu giáp khổng lồ bằng dao siêu âm</v>
          </cell>
          <cell r="J3067" t="str">
            <v>Cắt toàn bộ tuyến giáp trong bướu giáp khổng lồ bằng dao siêu âm</v>
          </cell>
          <cell r="K3067" t="str">
            <v>B</v>
          </cell>
          <cell r="L3067" t="str">
            <v>PDB</v>
          </cell>
          <cell r="M3067">
            <v>373</v>
          </cell>
          <cell r="N3067">
            <v>373</v>
          </cell>
          <cell r="P3067" t="str">
            <v>Phẫu thuật loại đặc biệt tuyến nội tiết mổ mở có dùng dao siêu âm</v>
          </cell>
          <cell r="Q3067">
            <v>6813000</v>
          </cell>
          <cell r="R3067">
            <v>1145739.1304347799</v>
          </cell>
          <cell r="S3067">
            <v>7958000</v>
          </cell>
          <cell r="T3067">
            <v>1489460.869565214</v>
          </cell>
          <cell r="U3067">
            <v>8302460.869565214</v>
          </cell>
          <cell r="V3067">
            <v>8302400</v>
          </cell>
          <cell r="W3067">
            <v>332098.43478260859</v>
          </cell>
          <cell r="X3067">
            <v>8634559.3043478224</v>
          </cell>
        </row>
        <row r="3068">
          <cell r="E3068" t="str">
            <v>37.8D04.0364</v>
          </cell>
          <cell r="F3068" t="str">
            <v>7. NỘI TIẾT</v>
          </cell>
          <cell r="G3068" t="str">
            <v>7.58</v>
          </cell>
          <cell r="H3068" t="str">
            <v>Cắt toàn bộ tuyến giáp trong bướu giáp thòng bằng dao siêu âm</v>
          </cell>
          <cell r="I3068" t="str">
            <v>Cắt toàn bộ tuyến giáp trong bướu giáp thòng bằng dao siêu âm</v>
          </cell>
          <cell r="J3068" t="str">
            <v>Cắt toàn bộ tuyến giáp trong bướu giáp thòng bằng dao siêu âm</v>
          </cell>
          <cell r="K3068" t="str">
            <v>B</v>
          </cell>
          <cell r="L3068" t="str">
            <v>PDB</v>
          </cell>
          <cell r="M3068">
            <v>373</v>
          </cell>
          <cell r="N3068">
            <v>373</v>
          </cell>
          <cell r="P3068" t="str">
            <v>Phẫu thuật loại đặc biệt tuyến nội tiết mổ mở có dùng dao siêu âm</v>
          </cell>
          <cell r="Q3068">
            <v>6813000</v>
          </cell>
          <cell r="R3068">
            <v>1145739.1304347799</v>
          </cell>
          <cell r="S3068">
            <v>7958000</v>
          </cell>
          <cell r="T3068">
            <v>1489460.869565214</v>
          </cell>
          <cell r="U3068">
            <v>8302460.869565214</v>
          </cell>
          <cell r="V3068">
            <v>8302400</v>
          </cell>
          <cell r="W3068">
            <v>332098.43478260859</v>
          </cell>
          <cell r="X3068">
            <v>8634559.3043478224</v>
          </cell>
        </row>
        <row r="3069">
          <cell r="E3069" t="str">
            <v>37.8D09.1015</v>
          </cell>
          <cell r="F3069" t="str">
            <v>16. RĂNG HÀM MẶT</v>
          </cell>
          <cell r="G3069" t="str">
            <v>16.54</v>
          </cell>
          <cell r="H3069" t="str">
            <v>Điều trị tủy răng và hàn kín hệ thống ống tủy bằng Gutta percha nguội có sử dụng trâm xoay máy</v>
          </cell>
          <cell r="I3069" t="str">
            <v>Điều trị tủy răng và hàn kín hệ thống ống tủy bằng Gutta percha nguội có sử dụng trâm xoay máy [răng số 6,7 hàm trên]</v>
          </cell>
          <cell r="J3069" t="str">
            <v>Điều trị tủy răng và hàn kín hệ thống ống tuỷ bằng Gutta percha nguội có sử dụng trâm xoay máy</v>
          </cell>
          <cell r="K3069" t="str">
            <v>B</v>
          </cell>
          <cell r="L3069" t="str">
            <v>P3</v>
          </cell>
          <cell r="M3069">
            <v>1026</v>
          </cell>
          <cell r="N3069">
            <v>1026</v>
          </cell>
          <cell r="P3069" t="str">
            <v>Điều trị tuỷ răng số 6,7 hàm trên</v>
          </cell>
          <cell r="Q3069">
            <v>810000</v>
          </cell>
          <cell r="R3069">
            <v>139304.347826087</v>
          </cell>
          <cell r="S3069">
            <v>949000</v>
          </cell>
          <cell r="T3069">
            <v>181095.65217391308</v>
          </cell>
          <cell r="U3069">
            <v>991095.65217391308</v>
          </cell>
          <cell r="V3069">
            <v>991000</v>
          </cell>
          <cell r="W3069">
            <v>39643.826086956527</v>
          </cell>
          <cell r="X3069">
            <v>1030739.4782608696</v>
          </cell>
        </row>
        <row r="3070">
          <cell r="E3070" t="str">
            <v>37.8D09.1012</v>
          </cell>
          <cell r="F3070" t="str">
            <v>03. NHI KHOA</v>
          </cell>
          <cell r="G3070" t="str">
            <v>3.1846</v>
          </cell>
          <cell r="H3070" t="str">
            <v>Điều trị tủy răng và hàn kín hệ thống ống tủy bằng Gutta percha nóng chảy</v>
          </cell>
          <cell r="I3070" t="str">
            <v>Điều trị tủy răng và hàn kín hệ thống ống tủy bằng Gutta percha nóng chảy [răng số  4, 5]</v>
          </cell>
          <cell r="J3070" t="str">
            <v>Điều trị tủy răng và hàn kín hệ thống ống tủy bằng Gutta percha nóng chảy</v>
          </cell>
          <cell r="K3070" t="str">
            <v>B</v>
          </cell>
          <cell r="L3070" t="str">
            <v>P3</v>
          </cell>
          <cell r="M3070">
            <v>1023</v>
          </cell>
          <cell r="N3070">
            <v>1023</v>
          </cell>
          <cell r="P3070" t="str">
            <v>Điều trị tuỷ răng số  4, 5</v>
          </cell>
          <cell r="Q3070">
            <v>450000</v>
          </cell>
          <cell r="R3070">
            <v>139304.347826087</v>
          </cell>
          <cell r="S3070">
            <v>589000</v>
          </cell>
          <cell r="T3070">
            <v>181095.65217391308</v>
          </cell>
          <cell r="U3070">
            <v>631095.65217391308</v>
          </cell>
          <cell r="V3070">
            <v>631000</v>
          </cell>
          <cell r="W3070">
            <v>25243.826086956524</v>
          </cell>
          <cell r="X3070">
            <v>656339.47826086963</v>
          </cell>
        </row>
        <row r="3071">
          <cell r="E3071" t="str">
            <v>37.8D09.1012</v>
          </cell>
          <cell r="F3071" t="str">
            <v>16. RĂNG HÀM MẶT</v>
          </cell>
          <cell r="G3071" t="str">
            <v>16.51</v>
          </cell>
          <cell r="H3071" t="str">
            <v>Điều trị tủy răng và hàn kín hệ thống ống tủy bằng Gutta percha nóng chảy</v>
          </cell>
          <cell r="I3071" t="str">
            <v>Điều trị tủy răng và hàn kín hệ thống ống tủy bằng Gutta percha nóng chảy [răng số  4, 5]</v>
          </cell>
          <cell r="J3071" t="str">
            <v>Điều trị tủy răng và hàn kín hệ thống ống tủy bằng Gutta percha nóng chảy</v>
          </cell>
          <cell r="K3071" t="str">
            <v>B</v>
          </cell>
          <cell r="L3071" t="str">
            <v>P3</v>
          </cell>
          <cell r="M3071">
            <v>1023</v>
          </cell>
          <cell r="N3071">
            <v>1023</v>
          </cell>
          <cell r="P3071" t="str">
            <v>Điều trị tuỷ răng số  4, 5</v>
          </cell>
          <cell r="Q3071">
            <v>450000</v>
          </cell>
          <cell r="R3071">
            <v>139304.347826087</v>
          </cell>
          <cell r="S3071">
            <v>589000</v>
          </cell>
          <cell r="T3071">
            <v>181095.65217391308</v>
          </cell>
          <cell r="U3071">
            <v>631095.65217391308</v>
          </cell>
          <cell r="V3071">
            <v>631000</v>
          </cell>
          <cell r="W3071">
            <v>25243.826086956524</v>
          </cell>
          <cell r="X3071">
            <v>656339.47826086963</v>
          </cell>
        </row>
        <row r="3072">
          <cell r="E3072" t="str">
            <v>37.8D09.1013</v>
          </cell>
          <cell r="F3072" t="str">
            <v>03. NHI KHOA</v>
          </cell>
          <cell r="G3072" t="str">
            <v>3.1846</v>
          </cell>
          <cell r="H3072" t="str">
            <v>Điều trị tủy răng và hàn kín hệ thống ống tủy bằng Gutta percha nóng chảy</v>
          </cell>
          <cell r="I3072" t="str">
            <v>Điều trị tủy răng và hàn kín hệ thống ống tủy bằng Gutta percha nóng chảy [răng số  6,7 hàm dưới]</v>
          </cell>
          <cell r="J3072" t="str">
            <v>Điều trị tủy răng và hàn kín hệ thống ống tủy bằng Gutta percha nóng chảy</v>
          </cell>
          <cell r="K3072" t="str">
            <v>B</v>
          </cell>
          <cell r="L3072" t="str">
            <v>P3</v>
          </cell>
          <cell r="M3072">
            <v>1024</v>
          </cell>
          <cell r="N3072">
            <v>1024</v>
          </cell>
          <cell r="P3072" t="str">
            <v>Điều trị tuỷ răng số  6,7 hàm dưới</v>
          </cell>
          <cell r="Q3072">
            <v>680000</v>
          </cell>
          <cell r="R3072">
            <v>139304.347826087</v>
          </cell>
          <cell r="S3072">
            <v>819000</v>
          </cell>
          <cell r="T3072">
            <v>181095.65217391308</v>
          </cell>
          <cell r="U3072">
            <v>861095.65217391308</v>
          </cell>
          <cell r="V3072">
            <v>861000</v>
          </cell>
          <cell r="W3072">
            <v>34443.826086956527</v>
          </cell>
          <cell r="X3072">
            <v>895539.47826086963</v>
          </cell>
        </row>
        <row r="3073">
          <cell r="E3073" t="str">
            <v>37.8D09.1013</v>
          </cell>
          <cell r="F3073" t="str">
            <v>16. RĂNG HÀM MẶT</v>
          </cell>
          <cell r="G3073" t="str">
            <v>16.51</v>
          </cell>
          <cell r="H3073" t="str">
            <v>Điều trị tủy răng và hàn kín hệ thống ống tủy bằng Gutta percha nóng chảy</v>
          </cell>
          <cell r="I3073" t="str">
            <v>Điều trị tủy răng và hàn kín hệ thống ống tủy bằng Gutta percha nóng chảy [răng số  6,7 hàm dưới]</v>
          </cell>
          <cell r="J3073" t="str">
            <v>Điều trị tủy răng và hàn kín hệ thống ống tủy bằng Gutta percha nóng chảy</v>
          </cell>
          <cell r="K3073" t="str">
            <v>B</v>
          </cell>
          <cell r="L3073" t="str">
            <v>P3</v>
          </cell>
          <cell r="M3073">
            <v>1024</v>
          </cell>
          <cell r="N3073">
            <v>1024</v>
          </cell>
          <cell r="P3073" t="str">
            <v>Điều trị tuỷ răng số  6,7 hàm dưới</v>
          </cell>
          <cell r="Q3073">
            <v>680000</v>
          </cell>
          <cell r="R3073">
            <v>139304.347826087</v>
          </cell>
          <cell r="S3073">
            <v>819000</v>
          </cell>
          <cell r="T3073">
            <v>181095.65217391308</v>
          </cell>
          <cell r="U3073">
            <v>861095.65217391308</v>
          </cell>
          <cell r="V3073">
            <v>861000</v>
          </cell>
          <cell r="W3073">
            <v>34443.826086956527</v>
          </cell>
          <cell r="X3073">
            <v>895539.47826086963</v>
          </cell>
        </row>
        <row r="3074">
          <cell r="E3074" t="str">
            <v>37.8D09.1014</v>
          </cell>
          <cell r="F3074" t="str">
            <v>03. NHI KHOA</v>
          </cell>
          <cell r="G3074" t="str">
            <v>3.1846</v>
          </cell>
          <cell r="H3074" t="str">
            <v>Điều trị tủy răng và hàn kín hệ thống ống tủy bằng Gutta percha nóng chảy</v>
          </cell>
          <cell r="I3074" t="str">
            <v>Điều trị tủy răng và hàn kín hệ thống ống tủy bằng Gutta percha nóng chảy [răng số 1, 2, 3]</v>
          </cell>
          <cell r="J3074" t="str">
            <v>Điều trị tủy răng và hàn kín hệ thống ống tủy bằng Gutta percha nóng chảy</v>
          </cell>
          <cell r="K3074" t="str">
            <v>B</v>
          </cell>
          <cell r="L3074" t="str">
            <v>P3</v>
          </cell>
          <cell r="M3074">
            <v>1025</v>
          </cell>
          <cell r="N3074">
            <v>1025</v>
          </cell>
          <cell r="P3074" t="str">
            <v>Điều trị tuỷ răng số 1, 2, 3</v>
          </cell>
          <cell r="Q3074">
            <v>364000</v>
          </cell>
          <cell r="R3074">
            <v>70434.782608695605</v>
          </cell>
          <cell r="S3074">
            <v>434000</v>
          </cell>
          <cell r="T3074">
            <v>91565.217391304293</v>
          </cell>
          <cell r="U3074">
            <v>455565.21739130432</v>
          </cell>
          <cell r="V3074">
            <v>455500</v>
          </cell>
          <cell r="W3074">
            <v>18222.608695652172</v>
          </cell>
          <cell r="X3074">
            <v>473787.82608695648</v>
          </cell>
        </row>
        <row r="3075">
          <cell r="E3075" t="str">
            <v>37.8D04.0365</v>
          </cell>
          <cell r="F3075" t="str">
            <v>27. PHẪU THUẬT NỘI SOI</v>
          </cell>
          <cell r="G3075" t="str">
            <v>27.60</v>
          </cell>
          <cell r="H3075" t="str">
            <v>Phẫu thuật nội soi cắt toàn bộ tuyến giáp + nạo hạch cổi bên trong ung thư</v>
          </cell>
          <cell r="I3075" t="str">
            <v>Phẫu thuật nội soi cắt toàn bộ tuyến giáp + nạo hạch cổi bên trong ung thư [có dùng dao siêu âm]</v>
          </cell>
          <cell r="J3075" t="str">
            <v>Phẫu thuật nội soi cắt toàn bộ tuyến giáp + nạo hạch cổi bên trong ung thư</v>
          </cell>
          <cell r="K3075" t="str">
            <v>A</v>
          </cell>
          <cell r="L3075" t="str">
            <v>PDB</v>
          </cell>
          <cell r="M3075">
            <v>374</v>
          </cell>
          <cell r="N3075">
            <v>374</v>
          </cell>
          <cell r="P3075" t="str">
            <v>Phẫu thuật loại đặc biệt tuyến nội tiết mổ nội soi dùng dao siêu âm</v>
          </cell>
          <cell r="Q3075">
            <v>6704000</v>
          </cell>
          <cell r="R3075">
            <v>1145739.1304347799</v>
          </cell>
          <cell r="S3075">
            <v>7849000</v>
          </cell>
          <cell r="T3075">
            <v>1489460.869565214</v>
          </cell>
          <cell r="U3075">
            <v>8193460.869565214</v>
          </cell>
          <cell r="V3075">
            <v>8193400</v>
          </cell>
          <cell r="W3075">
            <v>327738.43478260859</v>
          </cell>
          <cell r="X3075">
            <v>8521199.3043478224</v>
          </cell>
        </row>
        <row r="3076">
          <cell r="E3076" t="str">
            <v>37.8D09.1014</v>
          </cell>
          <cell r="F3076" t="str">
            <v>16. RĂNG HÀM MẶT</v>
          </cell>
          <cell r="G3076" t="str">
            <v>16.51</v>
          </cell>
          <cell r="H3076" t="str">
            <v>Điều trị tủy răng và hàn kín hệ thống ống tủy bằng Gutta percha nóng chảy</v>
          </cell>
          <cell r="I3076" t="str">
            <v>Điều trị tủy răng và hàn kín hệ thống ống tủy bằng Gutta percha nóng chảy [răng số 1, 2, 3]</v>
          </cell>
          <cell r="J3076" t="str">
            <v>Điều trị tủy răng và hàn kín hệ thống ống tủy bằng Gutta percha nóng chảy</v>
          </cell>
          <cell r="K3076" t="str">
            <v>B</v>
          </cell>
          <cell r="L3076" t="str">
            <v>P3</v>
          </cell>
          <cell r="M3076">
            <v>1025</v>
          </cell>
          <cell r="N3076">
            <v>1025</v>
          </cell>
          <cell r="P3076" t="str">
            <v>Điều trị tuỷ răng số 1, 2, 3</v>
          </cell>
          <cell r="Q3076">
            <v>364000</v>
          </cell>
          <cell r="R3076">
            <v>70434.782608695605</v>
          </cell>
          <cell r="S3076">
            <v>434000</v>
          </cell>
          <cell r="T3076">
            <v>91565.217391304293</v>
          </cell>
          <cell r="U3076">
            <v>455565.21739130432</v>
          </cell>
          <cell r="V3076">
            <v>455500</v>
          </cell>
          <cell r="W3076">
            <v>18222.608695652172</v>
          </cell>
          <cell r="X3076">
            <v>473787.82608695648</v>
          </cell>
        </row>
        <row r="3077">
          <cell r="E3077" t="str">
            <v>37.8D09.1015</v>
          </cell>
          <cell r="F3077" t="str">
            <v>03. NHI KHOA</v>
          </cell>
          <cell r="G3077" t="str">
            <v>3.1846</v>
          </cell>
          <cell r="H3077" t="str">
            <v>Điều trị tủy răng và hàn kín hệ thống ống tủy bằng Gutta percha nóng chảy</v>
          </cell>
          <cell r="I3077" t="str">
            <v>Điều trị tủy răng và hàn kín hệ thống ống tủy bằng Gutta percha nóng chảy [răng số 6,7 hàm trên]</v>
          </cell>
          <cell r="J3077" t="str">
            <v>Điều trị tủy răng và hàn kín hệ thống ống tủy bằng Gutta percha nóng chảy</v>
          </cell>
          <cell r="K3077" t="str">
            <v>B</v>
          </cell>
          <cell r="L3077" t="str">
            <v>P3</v>
          </cell>
          <cell r="M3077">
            <v>1026</v>
          </cell>
          <cell r="N3077">
            <v>1026</v>
          </cell>
          <cell r="P3077" t="str">
            <v>Điều trị tuỷ răng số 6,7 hàm trên</v>
          </cell>
          <cell r="Q3077">
            <v>810000</v>
          </cell>
          <cell r="R3077">
            <v>139304.347826087</v>
          </cell>
          <cell r="S3077">
            <v>949000</v>
          </cell>
          <cell r="T3077">
            <v>181095.65217391308</v>
          </cell>
          <cell r="U3077">
            <v>991095.65217391308</v>
          </cell>
          <cell r="V3077">
            <v>991000</v>
          </cell>
          <cell r="W3077">
            <v>39643.826086956527</v>
          </cell>
          <cell r="X3077">
            <v>1030739.4782608696</v>
          </cell>
        </row>
        <row r="3078">
          <cell r="E3078" t="str">
            <v>37.8D09.1015</v>
          </cell>
          <cell r="F3078" t="str">
            <v>16. RĂNG HÀM MẶT</v>
          </cell>
          <cell r="G3078" t="str">
            <v>16.51</v>
          </cell>
          <cell r="H3078" t="str">
            <v>Điều trị tủy răng và hàn kín hệ thống ống tủy bằng Gutta percha nóng chảy</v>
          </cell>
          <cell r="I3078" t="str">
            <v>Điều trị tủy răng và hàn kín hệ thống ống tủy bằng Gutta percha nóng chảy [răng số 6,7 hàm trên]</v>
          </cell>
          <cell r="J3078" t="str">
            <v>Điều trị tủy răng và hàn kín hệ thống ống tủy bằng Gutta percha nóng chảy</v>
          </cell>
          <cell r="K3078" t="str">
            <v>B</v>
          </cell>
          <cell r="L3078" t="str">
            <v>P3</v>
          </cell>
          <cell r="M3078">
            <v>1026</v>
          </cell>
          <cell r="N3078">
            <v>1026</v>
          </cell>
          <cell r="P3078" t="str">
            <v>Điều trị tuỷ răng số 6,7 hàm trên</v>
          </cell>
          <cell r="Q3078">
            <v>810000</v>
          </cell>
          <cell r="R3078">
            <v>139304.347826087</v>
          </cell>
          <cell r="S3078">
            <v>949000</v>
          </cell>
          <cell r="T3078">
            <v>181095.65217391308</v>
          </cell>
          <cell r="U3078">
            <v>991095.65217391308</v>
          </cell>
          <cell r="V3078">
            <v>991000</v>
          </cell>
          <cell r="W3078">
            <v>39643.826086956527</v>
          </cell>
          <cell r="X3078">
            <v>1030739.4782608696</v>
          </cell>
        </row>
        <row r="3079">
          <cell r="E3079" t="str">
            <v>37.8D04.0366</v>
          </cell>
          <cell r="F3079" t="str">
            <v>7. NỘI TIẾT</v>
          </cell>
          <cell r="G3079" t="str">
            <v>7.228</v>
          </cell>
          <cell r="H3079" t="str">
            <v>Cắt lọc, lấy bỏ tổ chức hoại tử cho các nhiễm trùng bàn chân vết loét rộng &lt; ½ bàn chân trên người bệnh đái tháo đường</v>
          </cell>
          <cell r="I3079" t="str">
            <v>Cắt lọc, lấy bỏ tổ chức hoại tử cho các nhiễm trùng bàn chân vết loét rộng &lt; ½ bàn chân trên người bệnh đái tháo đường</v>
          </cell>
          <cell r="J3079" t="str">
            <v>Cắt lọc, lấy bỏ tổ chức hoại tử cho các nhiễm trùng bàn chân vết loét rộng &lt; ½ bàn chân trên người bệnh đái tháo đường</v>
          </cell>
          <cell r="K3079" t="str">
            <v>C</v>
          </cell>
          <cell r="L3079" t="str">
            <v>T1</v>
          </cell>
          <cell r="M3079">
            <v>375</v>
          </cell>
          <cell r="N3079">
            <v>375</v>
          </cell>
          <cell r="P3079" t="str">
            <v>Thủ thuật loại I (Nội tiết)</v>
          </cell>
          <cell r="Q3079">
            <v>435000</v>
          </cell>
          <cell r="R3079">
            <v>219130.43478260899</v>
          </cell>
          <cell r="S3079">
            <v>654000</v>
          </cell>
          <cell r="T3079">
            <v>284869.5652173917</v>
          </cell>
          <cell r="U3079">
            <v>719869.5652173917</v>
          </cell>
          <cell r="V3079">
            <v>719800</v>
          </cell>
          <cell r="W3079">
            <v>28794.78260869567</v>
          </cell>
          <cell r="X3079">
            <v>748664.34782608738</v>
          </cell>
        </row>
        <row r="3080">
          <cell r="E3080" t="str">
            <v>37.8D04.0366</v>
          </cell>
          <cell r="F3080" t="str">
            <v>7. NỘI TIẾT</v>
          </cell>
          <cell r="G3080" t="str">
            <v>7.229</v>
          </cell>
          <cell r="H3080" t="str">
            <v>Cắt lọc, lấy bỏ tổ chức hoại tử cho các nhiễm trùng bàn chân vết loét rộng lan tỏa cả bàn chân trên người bệnh đái tháo đường</v>
          </cell>
          <cell r="I3080" t="str">
            <v>Cắt lọc, lấy bỏ tổ chức hoại tử cho các nhiễm trùng bàn chân vết loét rộng lan tỏa cả bàn chân trên người bệnh đái tháo đường</v>
          </cell>
          <cell r="J3080" t="str">
            <v>Cắt lọc, lấy bỏ tổ chức hoại tử cho các nhiễm trùng bàn chân vết loét rộng lan tỏa cả bàn chân trên người bệnh đái tháo đường</v>
          </cell>
          <cell r="K3080" t="str">
            <v>C</v>
          </cell>
          <cell r="L3080" t="str">
            <v>T1</v>
          </cell>
          <cell r="M3080">
            <v>375</v>
          </cell>
          <cell r="N3080">
            <v>375</v>
          </cell>
          <cell r="P3080" t="str">
            <v>Thủ thuật loại I (Nội tiết)</v>
          </cell>
          <cell r="Q3080">
            <v>435000</v>
          </cell>
          <cell r="R3080">
            <v>219130.43478260899</v>
          </cell>
          <cell r="S3080">
            <v>654000</v>
          </cell>
          <cell r="T3080">
            <v>284869.5652173917</v>
          </cell>
          <cell r="U3080">
            <v>719869.5652173917</v>
          </cell>
          <cell r="V3080">
            <v>719800</v>
          </cell>
          <cell r="W3080">
            <v>28794.78260869567</v>
          </cell>
          <cell r="X3080">
            <v>748664.34782608738</v>
          </cell>
        </row>
        <row r="3081">
          <cell r="E3081" t="str">
            <v>37.8D04.0367</v>
          </cell>
          <cell r="F3081" t="str">
            <v>7. NỘI TIẾT</v>
          </cell>
          <cell r="G3081" t="str">
            <v>7.227</v>
          </cell>
          <cell r="H3081" t="str">
            <v>Cắt lọc, lấy bỏ tổ chức hoại tử cho các nhiễm trùng bàn chân vết loét rộng &lt; ¼ bàn chân trên người bệnh đái tháo đường</v>
          </cell>
          <cell r="I3081" t="str">
            <v>Cắt lọc, lấy bỏ tổ chức hoại tử cho các nhiễm trùng bàn chân vết loét rộng &lt; ¼ bàn chân trên người bệnh đái tháo đường</v>
          </cell>
          <cell r="J3081" t="str">
            <v>Cắt lọc, lấy bỏ tổ chức hoại tử cho các nhiễm trùng bàn chân vết loét rộng &lt; ¼ bàn chân trên người bệnh đái tháo đường</v>
          </cell>
          <cell r="K3081" t="str">
            <v>C</v>
          </cell>
          <cell r="L3081" t="str">
            <v>T2</v>
          </cell>
          <cell r="M3081">
            <v>376</v>
          </cell>
          <cell r="N3081">
            <v>376</v>
          </cell>
          <cell r="P3081" t="str">
            <v>Thủ thuật loại II (Nội tiết)</v>
          </cell>
          <cell r="Q3081">
            <v>288000</v>
          </cell>
          <cell r="R3081">
            <v>126782.608695652</v>
          </cell>
          <cell r="S3081">
            <v>414000</v>
          </cell>
          <cell r="T3081">
            <v>164817.39130434761</v>
          </cell>
          <cell r="U3081">
            <v>452817.39130434761</v>
          </cell>
          <cell r="V3081">
            <v>452800</v>
          </cell>
          <cell r="W3081">
            <v>18112.695652173905</v>
          </cell>
          <cell r="X3081">
            <v>470930.0869565215</v>
          </cell>
        </row>
        <row r="3082">
          <cell r="E3082" t="str">
            <v>37.8D04.0367</v>
          </cell>
          <cell r="F3082" t="str">
            <v>7. NỘI TIẾT</v>
          </cell>
          <cell r="G3082" t="str">
            <v>7.232</v>
          </cell>
          <cell r="H3082" t="str">
            <v>Tháo móng quặp trên người bệnh đái tháo đường</v>
          </cell>
          <cell r="I3082" t="str">
            <v>Tháo móng quặp trên người bệnh đái tháo đường</v>
          </cell>
          <cell r="J3082" t="str">
            <v>Tháo móng quặp trên người bệnh đái tháo đường</v>
          </cell>
          <cell r="K3082" t="str">
            <v>C</v>
          </cell>
          <cell r="L3082" t="str">
            <v>T2</v>
          </cell>
          <cell r="M3082">
            <v>376</v>
          </cell>
          <cell r="N3082">
            <v>376</v>
          </cell>
          <cell r="P3082" t="str">
            <v>Thủ thuật loại II (Nội tiết)</v>
          </cell>
          <cell r="Q3082">
            <v>288000</v>
          </cell>
          <cell r="R3082">
            <v>126782.608695652</v>
          </cell>
          <cell r="S3082">
            <v>414000</v>
          </cell>
          <cell r="T3082">
            <v>164817.39130434761</v>
          </cell>
          <cell r="U3082">
            <v>452817.39130434761</v>
          </cell>
          <cell r="V3082">
            <v>452800</v>
          </cell>
          <cell r="W3082">
            <v>18112.695652173905</v>
          </cell>
          <cell r="X3082">
            <v>470930.0869565215</v>
          </cell>
        </row>
        <row r="3083">
          <cell r="E3083" t="str">
            <v>37.8D05.0369</v>
          </cell>
          <cell r="F3083" t="str">
            <v>03. NHI KHOA</v>
          </cell>
          <cell r="G3083" t="str">
            <v>3.3635</v>
          </cell>
          <cell r="H3083" t="str">
            <v>Cắt bỏ dây chằng vàng</v>
          </cell>
          <cell r="I3083" t="str">
            <v>Cắt bỏ dây chằng vàng</v>
          </cell>
          <cell r="J3083" t="str">
            <v>Cắt bỏ dây chằng vàng</v>
          </cell>
          <cell r="K3083" t="str">
            <v>B</v>
          </cell>
          <cell r="L3083" t="str">
            <v>P1</v>
          </cell>
          <cell r="M3083">
            <v>378</v>
          </cell>
          <cell r="N3083">
            <v>378</v>
          </cell>
          <cell r="P3083" t="str">
            <v>Phẫu thuật giải ép thần kinh hoặc khoan thăm dò sọ</v>
          </cell>
          <cell r="Q3083">
            <v>3673000</v>
          </cell>
          <cell r="R3083">
            <v>997043.47826086998</v>
          </cell>
          <cell r="S3083">
            <v>4670000</v>
          </cell>
          <cell r="T3083">
            <v>1296156.5217391308</v>
          </cell>
          <cell r="U3083">
            <v>4969156.5217391308</v>
          </cell>
          <cell r="V3083">
            <v>4969100</v>
          </cell>
          <cell r="W3083">
            <v>198766.26086956525</v>
          </cell>
          <cell r="X3083">
            <v>5167922.7826086963</v>
          </cell>
        </row>
        <row r="3084">
          <cell r="E3084" t="str">
            <v>37.8D09.1012</v>
          </cell>
          <cell r="F3084" t="str">
            <v>03. NHI KHOA</v>
          </cell>
          <cell r="G3084" t="str">
            <v>3.1849</v>
          </cell>
          <cell r="H3084" t="str">
            <v>Điều trị tủy răng và hàn kín hệ thống ống tủy bằng Gutta percha nóng chảy có sử dụng trâm xoay cầm tay</v>
          </cell>
          <cell r="I3084" t="str">
            <v>Điều trị tủy răng và hàn kín hệ thống ống tủy bằng Gutta percha nóng chảy có sử dụng trâm xoay cầm tay [răng số  4, 5]</v>
          </cell>
          <cell r="J3084" t="str">
            <v>Điều trị tủy răng và hàn kín hệ thống ống tuỷ bằng Gutta percha nóng chảy có sử dụng trâm xoay cầm tay</v>
          </cell>
          <cell r="K3084" t="str">
            <v>B</v>
          </cell>
          <cell r="L3084" t="str">
            <v>P3</v>
          </cell>
          <cell r="M3084">
            <v>1023</v>
          </cell>
          <cell r="N3084">
            <v>1023</v>
          </cell>
          <cell r="P3084" t="str">
            <v>Điều trị tuỷ răng số  4, 5</v>
          </cell>
          <cell r="Q3084">
            <v>450000</v>
          </cell>
          <cell r="R3084">
            <v>139304.347826087</v>
          </cell>
          <cell r="S3084">
            <v>589000</v>
          </cell>
          <cell r="T3084">
            <v>181095.65217391308</v>
          </cell>
          <cell r="U3084">
            <v>631095.65217391308</v>
          </cell>
          <cell r="V3084">
            <v>631000</v>
          </cell>
          <cell r="W3084">
            <v>25243.826086956524</v>
          </cell>
          <cell r="X3084">
            <v>656339.47826086963</v>
          </cell>
        </row>
        <row r="3085">
          <cell r="E3085" t="str">
            <v>37.8D05.0369</v>
          </cell>
          <cell r="F3085" t="str">
            <v>03. NHI KHOA</v>
          </cell>
          <cell r="G3085" t="str">
            <v>3.3059</v>
          </cell>
          <cell r="H3085" t="str">
            <v>Khoan sọ thăm dò</v>
          </cell>
          <cell r="I3085" t="str">
            <v>Khoan sọ thăm dò</v>
          </cell>
          <cell r="J3085" t="str">
            <v>Khoan sọ thăm dò</v>
          </cell>
          <cell r="K3085" t="str">
            <v>B</v>
          </cell>
          <cell r="L3085" t="str">
            <v>P1</v>
          </cell>
          <cell r="M3085">
            <v>378</v>
          </cell>
          <cell r="N3085">
            <v>378</v>
          </cell>
          <cell r="P3085" t="str">
            <v>Phẫu thuật giải ép thần kinh hoặc khoan thăm dò sọ</v>
          </cell>
          <cell r="Q3085">
            <v>3673000</v>
          </cell>
          <cell r="R3085">
            <v>997043.47826086998</v>
          </cell>
          <cell r="S3085">
            <v>4670000</v>
          </cell>
          <cell r="T3085">
            <v>1296156.5217391308</v>
          </cell>
          <cell r="U3085">
            <v>4969156.5217391308</v>
          </cell>
          <cell r="V3085">
            <v>4969100</v>
          </cell>
          <cell r="W3085">
            <v>198766.26086956525</v>
          </cell>
          <cell r="X3085">
            <v>5167922.7826086963</v>
          </cell>
        </row>
        <row r="3086">
          <cell r="E3086" t="str">
            <v>37.8D05.0369</v>
          </cell>
          <cell r="F3086" t="str">
            <v>03. NHI KHOA</v>
          </cell>
          <cell r="G3086" t="str">
            <v>3.3636</v>
          </cell>
          <cell r="H3086" t="str">
            <v>Mở cung sau cột sống ngực</v>
          </cell>
          <cell r="I3086" t="str">
            <v>Mở cung sau cột sống ngực</v>
          </cell>
          <cell r="J3086" t="str">
            <v>Mở cung sau cột sống ngực</v>
          </cell>
          <cell r="K3086" t="str">
            <v>B</v>
          </cell>
          <cell r="L3086" t="str">
            <v>P1</v>
          </cell>
          <cell r="M3086">
            <v>378</v>
          </cell>
          <cell r="N3086">
            <v>378</v>
          </cell>
          <cell r="P3086" t="str">
            <v>Phẫu thuật giải ép thần kinh hoặc khoan thăm dò sọ</v>
          </cell>
          <cell r="Q3086">
            <v>3673000</v>
          </cell>
          <cell r="R3086">
            <v>997043.47826086998</v>
          </cell>
          <cell r="S3086">
            <v>4670000</v>
          </cell>
          <cell r="T3086">
            <v>1296156.5217391308</v>
          </cell>
          <cell r="U3086">
            <v>4969156.5217391308</v>
          </cell>
          <cell r="V3086">
            <v>4969100</v>
          </cell>
          <cell r="W3086">
            <v>198766.26086956525</v>
          </cell>
          <cell r="X3086">
            <v>5167922.7826086963</v>
          </cell>
        </row>
        <row r="3087">
          <cell r="E3087" t="str">
            <v>37.8D09.1012</v>
          </cell>
          <cell r="F3087" t="str">
            <v>16. RĂNG HÀM MẶT</v>
          </cell>
          <cell r="G3087" t="str">
            <v>16.53</v>
          </cell>
          <cell r="H3087" t="str">
            <v>Điều trị tủy răng và hàn kín hệ thống ống tủy bằng Gutta percha nóng chảy có sử dụng trâm xoay cầm tay</v>
          </cell>
          <cell r="I3087" t="str">
            <v>Điều trị tủy răng và hàn kín hệ thống ống tủy bằng Gutta percha nóng chảy có sử dụng trâm xoay cầm tay [răng số  4, 5]</v>
          </cell>
          <cell r="J3087" t="str">
            <v>Điều trị tủy răng và hàn kín hệ thống ống tuỷ bằng Gutta percha nóng chảy có sử dụng trâm xoay cầm tay</v>
          </cell>
          <cell r="K3087" t="str">
            <v>B</v>
          </cell>
          <cell r="L3087" t="str">
            <v>P3</v>
          </cell>
          <cell r="M3087">
            <v>1023</v>
          </cell>
          <cell r="N3087">
            <v>1023</v>
          </cell>
          <cell r="P3087" t="str">
            <v>Điều trị tuỷ răng số  4, 5</v>
          </cell>
          <cell r="Q3087">
            <v>450000</v>
          </cell>
          <cell r="R3087">
            <v>139304.347826087</v>
          </cell>
          <cell r="S3087">
            <v>589000</v>
          </cell>
          <cell r="T3087">
            <v>181095.65217391308</v>
          </cell>
          <cell r="U3087">
            <v>631095.65217391308</v>
          </cell>
          <cell r="V3087">
            <v>631000</v>
          </cell>
          <cell r="W3087">
            <v>25243.826086956524</v>
          </cell>
          <cell r="X3087">
            <v>656339.47826086963</v>
          </cell>
        </row>
        <row r="3088">
          <cell r="E3088" t="str">
            <v>37.8D05.0369</v>
          </cell>
          <cell r="F3088" t="str">
            <v>03. NHI KHOA</v>
          </cell>
          <cell r="G3088" t="str">
            <v>3.3073</v>
          </cell>
          <cell r="H3088" t="str">
            <v>Phẫu thuật giải phóng chèn ép tủy</v>
          </cell>
          <cell r="I3088" t="str">
            <v>Phẫu thuật giải phóng chèn ép tủy</v>
          </cell>
          <cell r="J3088" t="str">
            <v>Phẫu thuật giải phóng chèn ép tủy</v>
          </cell>
          <cell r="K3088" t="str">
            <v>B</v>
          </cell>
          <cell r="L3088" t="str">
            <v>P1</v>
          </cell>
          <cell r="M3088">
            <v>378</v>
          </cell>
          <cell r="N3088">
            <v>378</v>
          </cell>
          <cell r="P3088" t="str">
            <v>Phẫu thuật giải ép thần kinh hoặc khoan thăm dò sọ</v>
          </cell>
          <cell r="Q3088">
            <v>3673000</v>
          </cell>
          <cell r="R3088">
            <v>997043.47826086998</v>
          </cell>
          <cell r="S3088">
            <v>4670000</v>
          </cell>
          <cell r="T3088">
            <v>1296156.5217391308</v>
          </cell>
          <cell r="U3088">
            <v>4969156.5217391308</v>
          </cell>
          <cell r="V3088">
            <v>4969100</v>
          </cell>
          <cell r="W3088">
            <v>198766.26086956525</v>
          </cell>
          <cell r="X3088">
            <v>5167922.7826086963</v>
          </cell>
        </row>
        <row r="3089">
          <cell r="E3089" t="str">
            <v>37.8D05.0369</v>
          </cell>
          <cell r="F3089" t="str">
            <v>04. LAO (NGOẠI LAO)</v>
          </cell>
          <cell r="G3089" t="str">
            <v>4.1</v>
          </cell>
          <cell r="H3089" t="str">
            <v>Phẫu thuật giải ép tủy trong lao cột sống cổ</v>
          </cell>
          <cell r="I3089" t="str">
            <v>Phẫu thuật giải ép tủy trong lao cột sống cổ</v>
          </cell>
          <cell r="J3089" t="str">
            <v>Phẫu thuật giải ép tuỷ trong lao cột sống cổ</v>
          </cell>
          <cell r="K3089" t="str">
            <v>A</v>
          </cell>
          <cell r="L3089" t="str">
            <v>PDB</v>
          </cell>
          <cell r="M3089">
            <v>378</v>
          </cell>
          <cell r="N3089">
            <v>378</v>
          </cell>
          <cell r="P3089" t="str">
            <v>Phẫu thuật giải ép thần kinh hoặc khoan thăm dò sọ</v>
          </cell>
          <cell r="Q3089">
            <v>3673000</v>
          </cell>
          <cell r="R3089">
            <v>997043.47826086998</v>
          </cell>
          <cell r="S3089">
            <v>4670000</v>
          </cell>
          <cell r="T3089">
            <v>1296156.5217391308</v>
          </cell>
          <cell r="U3089">
            <v>4969156.5217391308</v>
          </cell>
          <cell r="V3089">
            <v>4969100</v>
          </cell>
          <cell r="W3089">
            <v>198766.26086956525</v>
          </cell>
          <cell r="X3089">
            <v>5167922.7826086963</v>
          </cell>
        </row>
        <row r="3090">
          <cell r="E3090" t="str">
            <v>37.8D05.0369</v>
          </cell>
          <cell r="F3090" t="str">
            <v>04. LAO (NGOẠI LAO)</v>
          </cell>
          <cell r="G3090" t="str">
            <v>4.10</v>
          </cell>
          <cell r="H3090" t="str">
            <v>Phẫu thuật giải ép tủy trong lao cột sống lưng-thắt lưng</v>
          </cell>
          <cell r="I3090" t="str">
            <v>Phẫu thuật giải ép tủy trong lao cột sống lưng-thắt lưng</v>
          </cell>
          <cell r="J3090" t="str">
            <v>Phẫu thuật giải ép tuỷ trong lao cột sống lưng-thắt lưng</v>
          </cell>
          <cell r="K3090" t="str">
            <v>B</v>
          </cell>
          <cell r="L3090" t="str">
            <v>P1</v>
          </cell>
          <cell r="M3090">
            <v>378</v>
          </cell>
          <cell r="N3090">
            <v>378</v>
          </cell>
          <cell r="P3090" t="str">
            <v>Phẫu thuật giải ép thần kinh hoặc khoan thăm dò sọ</v>
          </cell>
          <cell r="Q3090">
            <v>3673000</v>
          </cell>
          <cell r="R3090">
            <v>997043.47826086998</v>
          </cell>
          <cell r="S3090">
            <v>4670000</v>
          </cell>
          <cell r="T3090">
            <v>1296156.5217391308</v>
          </cell>
          <cell r="U3090">
            <v>4969156.5217391308</v>
          </cell>
          <cell r="V3090">
            <v>4969100</v>
          </cell>
          <cell r="W3090">
            <v>198766.26086956525</v>
          </cell>
          <cell r="X3090">
            <v>5167922.7826086963</v>
          </cell>
        </row>
        <row r="3091">
          <cell r="E3091" t="str">
            <v>37.8D05.0369</v>
          </cell>
          <cell r="F3091" t="str">
            <v>04. LAO (NGOẠI LAO)</v>
          </cell>
          <cell r="G3091" t="str">
            <v>4.9</v>
          </cell>
          <cell r="H3091" t="str">
            <v>Phẫu thuật giải ép tủy trong lao cột sống ngực</v>
          </cell>
          <cell r="I3091" t="str">
            <v>Phẫu thuật giải ép tủy trong lao cột sống ngực</v>
          </cell>
          <cell r="J3091" t="str">
            <v>Phẫu thuật giải ép tuỷ trong lao cột sống ngực</v>
          </cell>
          <cell r="K3091" t="str">
            <v>B</v>
          </cell>
          <cell r="L3091" t="str">
            <v>P1</v>
          </cell>
          <cell r="M3091">
            <v>378</v>
          </cell>
          <cell r="N3091">
            <v>378</v>
          </cell>
          <cell r="P3091" t="str">
            <v>Phẫu thuật giải ép thần kinh hoặc khoan thăm dò sọ</v>
          </cell>
          <cell r="Q3091">
            <v>3673000</v>
          </cell>
          <cell r="R3091">
            <v>997043.47826086998</v>
          </cell>
          <cell r="S3091">
            <v>4670000</v>
          </cell>
          <cell r="T3091">
            <v>1296156.5217391308</v>
          </cell>
          <cell r="U3091">
            <v>4969156.5217391308</v>
          </cell>
          <cell r="V3091">
            <v>4969100</v>
          </cell>
          <cell r="W3091">
            <v>198766.26086956525</v>
          </cell>
          <cell r="X3091">
            <v>5167922.7826086963</v>
          </cell>
        </row>
        <row r="3092">
          <cell r="E3092" t="str">
            <v>37.8D05.0369</v>
          </cell>
          <cell r="F3092" t="str">
            <v>10. NGOẠI KHOA</v>
          </cell>
          <cell r="G3092" t="str">
            <v>10.1041</v>
          </cell>
          <cell r="H3092" t="str">
            <v>Cắt một phần bản sống trong hẹp ống sống cổ</v>
          </cell>
          <cell r="I3092" t="str">
            <v>Cắt một phần bản sống trong hẹp ống sống cổ</v>
          </cell>
          <cell r="J3092" t="str">
            <v>Cắt một phần bản sống trong hẹp ống sống cổ</v>
          </cell>
          <cell r="K3092" t="str">
            <v>A</v>
          </cell>
          <cell r="L3092" t="str">
            <v>P1</v>
          </cell>
          <cell r="M3092">
            <v>378</v>
          </cell>
          <cell r="N3092">
            <v>378</v>
          </cell>
          <cell r="P3092" t="str">
            <v>Phẫu thuật giải ép thần kinh hoặc khoan thăm dò sọ</v>
          </cell>
          <cell r="Q3092">
            <v>3673000</v>
          </cell>
          <cell r="R3092">
            <v>997043.47826086998</v>
          </cell>
          <cell r="S3092">
            <v>4670000</v>
          </cell>
          <cell r="T3092">
            <v>1296156.5217391308</v>
          </cell>
          <cell r="U3092">
            <v>4969156.5217391308</v>
          </cell>
          <cell r="V3092">
            <v>4969100</v>
          </cell>
          <cell r="W3092">
            <v>198766.26086956525</v>
          </cell>
          <cell r="X3092">
            <v>5167922.7826086963</v>
          </cell>
        </row>
        <row r="3093">
          <cell r="E3093" t="str">
            <v>37.8D09.1013</v>
          </cell>
          <cell r="F3093" t="str">
            <v>03. NHI KHOA</v>
          </cell>
          <cell r="G3093" t="str">
            <v>3.1849</v>
          </cell>
          <cell r="H3093" t="str">
            <v>Điều trị tủy răng và hàn kín hệ thống ống tủy bằng Gutta percha nóng chảy có sử dụng trâm xoay cầm tay</v>
          </cell>
          <cell r="I3093" t="str">
            <v>Điều trị tủy răng và hàn kín hệ thống ống tủy bằng Gutta percha nóng chảy có sử dụng trâm xoay cầm tay [răng số  6,7 hàm dưới]</v>
          </cell>
          <cell r="J3093" t="str">
            <v>Điều trị tủy răng và hàn kín hệ thống ống tuỷ bằng Gutta percha nóng chảy có sử dụng trâm xoay cầm tay</v>
          </cell>
          <cell r="K3093" t="str">
            <v>B</v>
          </cell>
          <cell r="L3093" t="str">
            <v>P3</v>
          </cell>
          <cell r="M3093">
            <v>1024</v>
          </cell>
          <cell r="N3093">
            <v>1024</v>
          </cell>
          <cell r="P3093" t="str">
            <v>Điều trị tuỷ răng số  6,7 hàm dưới</v>
          </cell>
          <cell r="Q3093">
            <v>680000</v>
          </cell>
          <cell r="R3093">
            <v>139304.347826087</v>
          </cell>
          <cell r="S3093">
            <v>819000</v>
          </cell>
          <cell r="T3093">
            <v>181095.65217391308</v>
          </cell>
          <cell r="U3093">
            <v>861095.65217391308</v>
          </cell>
          <cell r="V3093">
            <v>861000</v>
          </cell>
          <cell r="W3093">
            <v>34443.826086956527</v>
          </cell>
          <cell r="X3093">
            <v>895539.47826086963</v>
          </cell>
        </row>
        <row r="3094">
          <cell r="E3094" t="str">
            <v>37.8D05.0369</v>
          </cell>
          <cell r="F3094" t="str">
            <v>10. NGOẠI KHOA</v>
          </cell>
          <cell r="G3094" t="str">
            <v>10.1054</v>
          </cell>
          <cell r="H3094" t="str">
            <v>Lấy đĩa đệm đường sau qua đường cắt xương sườn</v>
          </cell>
          <cell r="I3094" t="str">
            <v>Lấy đĩa đệm đường sau qua đường cắt xương sườn</v>
          </cell>
          <cell r="J3094" t="str">
            <v>Lấy đĩa đệm đường sau qua đường cắt xương sườn</v>
          </cell>
          <cell r="K3094" t="str">
            <v>A</v>
          </cell>
          <cell r="L3094" t="str">
            <v>PDB</v>
          </cell>
          <cell r="M3094">
            <v>378</v>
          </cell>
          <cell r="N3094">
            <v>378</v>
          </cell>
          <cell r="P3094" t="str">
            <v>Phẫu thuật giải ép thần kinh hoặc khoan thăm dò sọ</v>
          </cell>
          <cell r="Q3094">
            <v>3673000</v>
          </cell>
          <cell r="R3094">
            <v>997043.47826086998</v>
          </cell>
          <cell r="S3094">
            <v>4670000</v>
          </cell>
          <cell r="T3094">
            <v>1296156.5217391308</v>
          </cell>
          <cell r="U3094">
            <v>4969156.5217391308</v>
          </cell>
          <cell r="V3094">
            <v>4969100</v>
          </cell>
          <cell r="W3094">
            <v>198766.26086956525</v>
          </cell>
          <cell r="X3094">
            <v>5167922.7826086963</v>
          </cell>
        </row>
        <row r="3095">
          <cell r="E3095" t="str">
            <v>37.8D09.1013</v>
          </cell>
          <cell r="F3095" t="str">
            <v>16. RĂNG HÀM MẶT</v>
          </cell>
          <cell r="G3095" t="str">
            <v>16.53</v>
          </cell>
          <cell r="H3095" t="str">
            <v>Điều trị tủy răng và hàn kín hệ thống ống tủy bằng Gutta percha nóng chảy có sử dụng trâm xoay cầm tay</v>
          </cell>
          <cell r="I3095" t="str">
            <v>Điều trị tủy răng và hàn kín hệ thống ống tủy bằng Gutta percha nóng chảy có sử dụng trâm xoay cầm tay [răng số  6,7 hàm dưới]</v>
          </cell>
          <cell r="J3095" t="str">
            <v>Điều trị tủy răng và hàn kín hệ thống ống tuỷ bằng Gutta percha nóng chảy có sử dụng trâm xoay cầm tay</v>
          </cell>
          <cell r="K3095" t="str">
            <v>B</v>
          </cell>
          <cell r="L3095" t="str">
            <v>P3</v>
          </cell>
          <cell r="M3095">
            <v>1024</v>
          </cell>
          <cell r="N3095">
            <v>1024</v>
          </cell>
          <cell r="P3095" t="str">
            <v>Điều trị tuỷ răng số  6,7 hàm dưới</v>
          </cell>
          <cell r="Q3095">
            <v>680000</v>
          </cell>
          <cell r="R3095">
            <v>139304.347826087</v>
          </cell>
          <cell r="S3095">
            <v>819000</v>
          </cell>
          <cell r="T3095">
            <v>181095.65217391308</v>
          </cell>
          <cell r="U3095">
            <v>861095.65217391308</v>
          </cell>
          <cell r="V3095">
            <v>861000</v>
          </cell>
          <cell r="W3095">
            <v>34443.826086956527</v>
          </cell>
          <cell r="X3095">
            <v>895539.47826086963</v>
          </cell>
        </row>
        <row r="3096">
          <cell r="E3096" t="str">
            <v>37.8D05.0369</v>
          </cell>
          <cell r="F3096" t="str">
            <v>10. NGOẠI KHOA</v>
          </cell>
          <cell r="G3096" t="str">
            <v>10.1102</v>
          </cell>
          <cell r="H3096" t="str">
            <v>Mở rộng lỗ liên hợp để giải phóng chèn ép rễ</v>
          </cell>
          <cell r="I3096" t="str">
            <v>Mở rộng lỗ liên hợp để giải phóng chèn ép rễ</v>
          </cell>
          <cell r="J3096" t="str">
            <v>Mở rộng lỗ liên hợp để giải phóng chèn ép rễ</v>
          </cell>
          <cell r="K3096" t="str">
            <v>B</v>
          </cell>
          <cell r="L3096" t="str">
            <v>P1</v>
          </cell>
          <cell r="M3096">
            <v>378</v>
          </cell>
          <cell r="N3096">
            <v>378</v>
          </cell>
          <cell r="P3096" t="str">
            <v>Phẫu thuật giải ép thần kinh hoặc khoan thăm dò sọ</v>
          </cell>
          <cell r="Q3096">
            <v>3673000</v>
          </cell>
          <cell r="R3096">
            <v>997043.47826086998</v>
          </cell>
          <cell r="S3096">
            <v>4670000</v>
          </cell>
          <cell r="T3096">
            <v>1296156.5217391308</v>
          </cell>
          <cell r="U3096">
            <v>4969156.5217391308</v>
          </cell>
          <cell r="V3096">
            <v>4969100</v>
          </cell>
          <cell r="W3096">
            <v>198766.26086956525</v>
          </cell>
          <cell r="X3096">
            <v>5167922.7826086963</v>
          </cell>
        </row>
        <row r="3097">
          <cell r="E3097" t="str">
            <v>37.8D05.0369</v>
          </cell>
          <cell r="F3097" t="str">
            <v>10. NGOẠI KHOA</v>
          </cell>
          <cell r="G3097" t="str">
            <v>10.36</v>
          </cell>
          <cell r="H3097" t="str">
            <v>Phẫu thuật áp xe dưới màng tủy</v>
          </cell>
          <cell r="I3097" t="str">
            <v>Phẫu thuật áp xe dưới màng tủy</v>
          </cell>
          <cell r="J3097" t="str">
            <v>Phẫu thuật áp xe dưới màng tủy</v>
          </cell>
          <cell r="K3097" t="str">
            <v>B</v>
          </cell>
          <cell r="L3097" t="str">
            <v>P1</v>
          </cell>
          <cell r="M3097">
            <v>378</v>
          </cell>
          <cell r="N3097">
            <v>378</v>
          </cell>
          <cell r="P3097" t="str">
            <v>Phẫu thuật giải ép thần kinh hoặc khoan thăm dò sọ</v>
          </cell>
          <cell r="Q3097">
            <v>3673000</v>
          </cell>
          <cell r="R3097">
            <v>997043.47826086998</v>
          </cell>
          <cell r="S3097">
            <v>4670000</v>
          </cell>
          <cell r="T3097">
            <v>1296156.5217391308</v>
          </cell>
          <cell r="U3097">
            <v>4969156.5217391308</v>
          </cell>
          <cell r="V3097">
            <v>4969100</v>
          </cell>
          <cell r="W3097">
            <v>198766.26086956525</v>
          </cell>
          <cell r="X3097">
            <v>5167922.7826086963</v>
          </cell>
        </row>
        <row r="3098">
          <cell r="E3098" t="str">
            <v>37.8D05.0369</v>
          </cell>
          <cell r="F3098" t="str">
            <v>10. NGOẠI KHOA</v>
          </cell>
          <cell r="G3098" t="str">
            <v>10.45</v>
          </cell>
          <cell r="H3098" t="str">
            <v>Phẫu thuật cắt bỏ đường rò dưới da - dưới màng tủy</v>
          </cell>
          <cell r="I3098" t="str">
            <v>Phẫu thuật cắt bỏ đường rò dưới da - dưới màng tủy</v>
          </cell>
          <cell r="J3098" t="str">
            <v>Phẫu thuật cắt bỏ đường dò dưới da-dưới màng tuỷ</v>
          </cell>
          <cell r="K3098" t="str">
            <v>B</v>
          </cell>
          <cell r="L3098" t="str">
            <v>P1</v>
          </cell>
          <cell r="M3098">
            <v>378</v>
          </cell>
          <cell r="N3098">
            <v>378</v>
          </cell>
          <cell r="P3098" t="str">
            <v>Phẫu thuật giải ép thần kinh hoặc khoan thăm dò sọ</v>
          </cell>
          <cell r="Q3098">
            <v>3673000</v>
          </cell>
          <cell r="R3098">
            <v>997043.47826086998</v>
          </cell>
          <cell r="S3098">
            <v>4670000</v>
          </cell>
          <cell r="T3098">
            <v>1296156.5217391308</v>
          </cell>
          <cell r="U3098">
            <v>4969156.5217391308</v>
          </cell>
          <cell r="V3098">
            <v>4969100</v>
          </cell>
          <cell r="W3098">
            <v>198766.26086956525</v>
          </cell>
          <cell r="X3098">
            <v>5167922.7826086963</v>
          </cell>
        </row>
        <row r="3099">
          <cell r="E3099" t="str">
            <v>37.8D05.0369</v>
          </cell>
          <cell r="F3099" t="str">
            <v>10. NGOẠI KHOA</v>
          </cell>
          <cell r="G3099" t="str">
            <v>10.1047</v>
          </cell>
          <cell r="H3099" t="str">
            <v>Phẫu thuật cắt chéo thân đốt sống cổ đường trước</v>
          </cell>
          <cell r="I3099" t="str">
            <v>Phẫu thuật cắt chéo thân đốt sống cổ đường trước</v>
          </cell>
          <cell r="J3099" t="str">
            <v>Phẫu thuật cắt chéo thân đốt sống cổ đường trước</v>
          </cell>
          <cell r="K3099" t="str">
            <v>B</v>
          </cell>
          <cell r="L3099" t="str">
            <v>PDB</v>
          </cell>
          <cell r="M3099">
            <v>378</v>
          </cell>
          <cell r="N3099">
            <v>378</v>
          </cell>
          <cell r="P3099" t="str">
            <v>Phẫu thuật giải ép thần kinh hoặc khoan thăm dò sọ</v>
          </cell>
          <cell r="Q3099">
            <v>3673000</v>
          </cell>
          <cell r="R3099">
            <v>997043.47826086998</v>
          </cell>
          <cell r="S3099">
            <v>4670000</v>
          </cell>
          <cell r="T3099">
            <v>1296156.5217391308</v>
          </cell>
          <cell r="U3099">
            <v>4969156.5217391308</v>
          </cell>
          <cell r="V3099">
            <v>4969100</v>
          </cell>
          <cell r="W3099">
            <v>198766.26086956525</v>
          </cell>
          <cell r="X3099">
            <v>5167922.7826086963</v>
          </cell>
        </row>
        <row r="3100">
          <cell r="E3100" t="str">
            <v>37.8D05.0369</v>
          </cell>
          <cell r="F3100" t="str">
            <v>10. NGOẠI KHOA</v>
          </cell>
          <cell r="G3100" t="str">
            <v>10.1109</v>
          </cell>
          <cell r="H3100" t="str">
            <v>Phẫu thuật cắt hoặc tạo hình cung sau trong điều trị hẹp ống sống</v>
          </cell>
          <cell r="I3100" t="str">
            <v>Phẫu thuật cắt hoặc tạo hình cung sau trong điều trị hẹp ống sống</v>
          </cell>
          <cell r="J3100" t="str">
            <v>Phẫu thuật cắt hoặc tạo hình cung sau trong điều trị hẹp ống sống</v>
          </cell>
          <cell r="K3100" t="str">
            <v>B</v>
          </cell>
          <cell r="L3100" t="str">
            <v>P1</v>
          </cell>
          <cell r="M3100">
            <v>378</v>
          </cell>
          <cell r="N3100">
            <v>378</v>
          </cell>
          <cell r="P3100" t="str">
            <v>Phẫu thuật giải ép thần kinh hoặc khoan thăm dò sọ</v>
          </cell>
          <cell r="Q3100">
            <v>3673000</v>
          </cell>
          <cell r="R3100">
            <v>997043.47826086998</v>
          </cell>
          <cell r="S3100">
            <v>4670000</v>
          </cell>
          <cell r="T3100">
            <v>1296156.5217391308</v>
          </cell>
          <cell r="U3100">
            <v>4969156.5217391308</v>
          </cell>
          <cell r="V3100">
            <v>4969100</v>
          </cell>
          <cell r="W3100">
            <v>198766.26086956525</v>
          </cell>
          <cell r="X3100">
            <v>5167922.7826086963</v>
          </cell>
        </row>
        <row r="3101">
          <cell r="E3101" t="str">
            <v>37.8D05.0369</v>
          </cell>
          <cell r="F3101" t="str">
            <v>10. NGOẠI KHOA</v>
          </cell>
          <cell r="G3101" t="str">
            <v>10.1100</v>
          </cell>
          <cell r="H3101" t="str">
            <v>Phẫu thuật giải ép cắt bỏ dây chằng vàng</v>
          </cell>
          <cell r="I3101" t="str">
            <v>Phẫu thuật giải ép cắt bỏ dây chằng vàng</v>
          </cell>
          <cell r="J3101" t="str">
            <v>Phẫu thuật giải ép cắt bỏ dây chằng vàng</v>
          </cell>
          <cell r="K3101" t="str">
            <v>B</v>
          </cell>
          <cell r="L3101" t="str">
            <v>P1</v>
          </cell>
          <cell r="M3101">
            <v>378</v>
          </cell>
          <cell r="N3101">
            <v>378</v>
          </cell>
          <cell r="P3101" t="str">
            <v>Phẫu thuật giải ép thần kinh hoặc khoan thăm dò sọ</v>
          </cell>
          <cell r="Q3101">
            <v>3673000</v>
          </cell>
          <cell r="R3101">
            <v>997043.47826086998</v>
          </cell>
          <cell r="S3101">
            <v>4670000</v>
          </cell>
          <cell r="T3101">
            <v>1296156.5217391308</v>
          </cell>
          <cell r="U3101">
            <v>4969156.5217391308</v>
          </cell>
          <cell r="V3101">
            <v>4969100</v>
          </cell>
          <cell r="W3101">
            <v>198766.26086956525</v>
          </cell>
          <cell r="X3101">
            <v>5167922.7826086963</v>
          </cell>
        </row>
        <row r="3102">
          <cell r="E3102" t="str">
            <v>37.8D05.0369</v>
          </cell>
          <cell r="F3102" t="str">
            <v>10. NGOẠI KHOA</v>
          </cell>
          <cell r="G3102" t="str">
            <v>10.1048</v>
          </cell>
          <cell r="H3102" t="str">
            <v>Phẫu thuật giải ép lỗ liên hợp cột sống cổ đường trước</v>
          </cell>
          <cell r="I3102" t="str">
            <v>Phẫu thuật giải ép lỗ liên hợp cột sống cổ đường trước</v>
          </cell>
          <cell r="J3102" t="str">
            <v>Phẫu thuật giải ép lỗ liên hợp cột sống cổ đường trước</v>
          </cell>
          <cell r="K3102" t="str">
            <v>B</v>
          </cell>
          <cell r="L3102" t="str">
            <v>P1</v>
          </cell>
          <cell r="M3102">
            <v>378</v>
          </cell>
          <cell r="N3102">
            <v>378</v>
          </cell>
          <cell r="P3102" t="str">
            <v>Phẫu thuật giải ép thần kinh hoặc khoan thăm dò sọ</v>
          </cell>
          <cell r="Q3102">
            <v>3673000</v>
          </cell>
          <cell r="R3102">
            <v>997043.47826086998</v>
          </cell>
          <cell r="S3102">
            <v>4670000</v>
          </cell>
          <cell r="T3102">
            <v>1296156.5217391308</v>
          </cell>
          <cell r="U3102">
            <v>4969156.5217391308</v>
          </cell>
          <cell r="V3102">
            <v>4969100</v>
          </cell>
          <cell r="W3102">
            <v>198766.26086956525</v>
          </cell>
          <cell r="X3102">
            <v>5167922.7826086963</v>
          </cell>
        </row>
        <row r="3103">
          <cell r="E3103" t="str">
            <v>37.8D05.0369</v>
          </cell>
          <cell r="F3103" t="str">
            <v>10. NGOẠI KHOA</v>
          </cell>
          <cell r="G3103" t="str">
            <v>10.128</v>
          </cell>
          <cell r="H3103" t="str">
            <v>Phẫu thuật giải phóng chèn ép thần kinh mặt (dây VII) trong co giật nửa mặt (facial tics), bằng đường mở nắp sọ</v>
          </cell>
          <cell r="I3103" t="str">
            <v>Phẫu thuật giải phóng chèn ép thần kinh mặt (dây VII) trong co giật nửa mặt (facial tics), bằng đường mở nắp sọ</v>
          </cell>
          <cell r="J3103" t="str">
            <v>Phẫu thuật giải phóng chèn ép thần kinh mặt (dây VII) trong co giật nửa mặt (facial tics), bằng đường mở nắp sọ</v>
          </cell>
          <cell r="K3103" t="str">
            <v>A</v>
          </cell>
          <cell r="L3103" t="str">
            <v>PDB</v>
          </cell>
          <cell r="M3103">
            <v>378</v>
          </cell>
          <cell r="N3103">
            <v>378</v>
          </cell>
          <cell r="P3103" t="str">
            <v>Phẫu thuật giải ép thần kinh hoặc khoan thăm dò sọ</v>
          </cell>
          <cell r="Q3103">
            <v>3673000</v>
          </cell>
          <cell r="R3103">
            <v>997043.47826086998</v>
          </cell>
          <cell r="S3103">
            <v>4670000</v>
          </cell>
          <cell r="T3103">
            <v>1296156.5217391308</v>
          </cell>
          <cell r="U3103">
            <v>4969156.5217391308</v>
          </cell>
          <cell r="V3103">
            <v>4969100</v>
          </cell>
          <cell r="W3103">
            <v>198766.26086956525</v>
          </cell>
          <cell r="X3103">
            <v>5167922.7826086963</v>
          </cell>
        </row>
        <row r="3104">
          <cell r="E3104" t="str">
            <v>37.8D05.0369</v>
          </cell>
          <cell r="F3104" t="str">
            <v>10. NGOẠI KHOA</v>
          </cell>
          <cell r="G3104" t="str">
            <v>10.127</v>
          </cell>
          <cell r="H3104" t="str">
            <v>Phẫu thuật giải phóng chèn ép thần kinh tam thoa (dây V) trong đau nửa mặt, bằng đường mở nắp sọ</v>
          </cell>
          <cell r="I3104" t="str">
            <v>Phẫu thuật giải phóng chèn ép thần kinh tam thoa (dây V) trong đau nửa mặt, bằng đường mở nắp sọ</v>
          </cell>
          <cell r="J3104" t="str">
            <v>Phẫu thuật giải phóng chèn ép thần kinh tam thoa (dây V) trong đau nửa mặt, bằng đường mở nắp sọ</v>
          </cell>
          <cell r="K3104" t="str">
            <v>A</v>
          </cell>
          <cell r="L3104" t="str">
            <v>PDB</v>
          </cell>
          <cell r="M3104">
            <v>378</v>
          </cell>
          <cell r="N3104">
            <v>378</v>
          </cell>
          <cell r="P3104" t="str">
            <v>Phẫu thuật giải ép thần kinh hoặc khoan thăm dò sọ</v>
          </cell>
          <cell r="Q3104">
            <v>3673000</v>
          </cell>
          <cell r="R3104">
            <v>997043.47826086998</v>
          </cell>
          <cell r="S3104">
            <v>4670000</v>
          </cell>
          <cell r="T3104">
            <v>1296156.5217391308</v>
          </cell>
          <cell r="U3104">
            <v>4969156.5217391308</v>
          </cell>
          <cell r="V3104">
            <v>4969100</v>
          </cell>
          <cell r="W3104">
            <v>198766.26086956525</v>
          </cell>
          <cell r="X3104">
            <v>5167922.7826086963</v>
          </cell>
        </row>
        <row r="3105">
          <cell r="E3105" t="str">
            <v>37.8D05.0369</v>
          </cell>
          <cell r="F3105" t="str">
            <v>10. NGOẠI KHOA</v>
          </cell>
          <cell r="G3105" t="str">
            <v>10.1107</v>
          </cell>
          <cell r="H3105" t="str">
            <v>Phẫu thuật giải phóng thần kinh ngoại biên</v>
          </cell>
          <cell r="I3105" t="str">
            <v>Phẫu thuật giải phóng thần kinh ngoại biên</v>
          </cell>
          <cell r="J3105" t="str">
            <v>Phẫu thuật giải phóng thần kinh ngoại biên</v>
          </cell>
          <cell r="K3105" t="str">
            <v>B</v>
          </cell>
          <cell r="L3105" t="str">
            <v>P1</v>
          </cell>
          <cell r="M3105">
            <v>378</v>
          </cell>
          <cell r="N3105">
            <v>378</v>
          </cell>
          <cell r="P3105" t="str">
            <v>Phẫu thuật giải ép thần kinh hoặc khoan thăm dò sọ</v>
          </cell>
          <cell r="Q3105">
            <v>3673000</v>
          </cell>
          <cell r="R3105">
            <v>997043.47826086998</v>
          </cell>
          <cell r="S3105">
            <v>4670000</v>
          </cell>
          <cell r="T3105">
            <v>1296156.5217391308</v>
          </cell>
          <cell r="U3105">
            <v>4969156.5217391308</v>
          </cell>
          <cell r="V3105">
            <v>4969100</v>
          </cell>
          <cell r="W3105">
            <v>198766.26086956525</v>
          </cell>
          <cell r="X3105">
            <v>5167922.7826086963</v>
          </cell>
        </row>
        <row r="3106">
          <cell r="E3106" t="str">
            <v>37.8D05.0369</v>
          </cell>
          <cell r="F3106" t="str">
            <v>10. NGOẠI KHOA</v>
          </cell>
          <cell r="G3106" t="str">
            <v>10.1060</v>
          </cell>
          <cell r="H3106" t="str">
            <v>Phẫu thuật lấy đĩa đệm cột sống đường trước</v>
          </cell>
          <cell r="I3106" t="str">
            <v>Phẫu thuật lấy đĩa đệm cột sống đường trước</v>
          </cell>
          <cell r="J3106" t="str">
            <v>Phẫu thuật lấy đĩa đệm cột sống đường trước</v>
          </cell>
          <cell r="K3106" t="str">
            <v>A</v>
          </cell>
          <cell r="L3106" t="str">
            <v>PDB</v>
          </cell>
          <cell r="M3106">
            <v>378</v>
          </cell>
          <cell r="N3106">
            <v>378</v>
          </cell>
          <cell r="P3106" t="str">
            <v>Phẫu thuật giải ép thần kinh hoặc khoan thăm dò sọ</v>
          </cell>
          <cell r="Q3106">
            <v>3673000</v>
          </cell>
          <cell r="R3106">
            <v>997043.47826086998</v>
          </cell>
          <cell r="S3106">
            <v>4670000</v>
          </cell>
          <cell r="T3106">
            <v>1296156.5217391308</v>
          </cell>
          <cell r="U3106">
            <v>4969156.5217391308</v>
          </cell>
          <cell r="V3106">
            <v>4969100</v>
          </cell>
          <cell r="W3106">
            <v>198766.26086956525</v>
          </cell>
          <cell r="X3106">
            <v>5167922.7826086963</v>
          </cell>
        </row>
        <row r="3107">
          <cell r="E3107" t="str">
            <v>37.8D05.0369</v>
          </cell>
          <cell r="F3107" t="str">
            <v>10. NGOẠI KHOA</v>
          </cell>
          <cell r="G3107" t="str">
            <v>10.1078</v>
          </cell>
          <cell r="H3107" t="str">
            <v>Phẫu thuật lấy thoát vị đĩa đệm cột sống thắt lung</v>
          </cell>
          <cell r="I3107" t="str">
            <v>Phẫu thuật lấy thoát vị đĩa đệm cột sống thắt lung</v>
          </cell>
          <cell r="J3107" t="str">
            <v>Phẫu thuật lấy thoát vị đĩa đệm cột sống thắt lung</v>
          </cell>
          <cell r="K3107" t="str">
            <v>B</v>
          </cell>
          <cell r="L3107" t="str">
            <v>P1</v>
          </cell>
          <cell r="M3107">
            <v>378</v>
          </cell>
          <cell r="N3107">
            <v>378</v>
          </cell>
          <cell r="P3107" t="str">
            <v>Phẫu thuật giải ép thần kinh hoặc khoan thăm dò sọ</v>
          </cell>
          <cell r="Q3107">
            <v>3673000</v>
          </cell>
          <cell r="R3107">
            <v>997043.47826086998</v>
          </cell>
          <cell r="S3107">
            <v>4670000</v>
          </cell>
          <cell r="T3107">
            <v>1296156.5217391308</v>
          </cell>
          <cell r="U3107">
            <v>4969156.5217391308</v>
          </cell>
          <cell r="V3107">
            <v>4969100</v>
          </cell>
          <cell r="W3107">
            <v>198766.26086956525</v>
          </cell>
          <cell r="X3107">
            <v>5167922.7826086963</v>
          </cell>
        </row>
        <row r="3108">
          <cell r="E3108" t="str">
            <v>37.8D05.0369</v>
          </cell>
          <cell r="F3108" t="str">
            <v>10. NGOẠI KHOA</v>
          </cell>
          <cell r="G3108" t="str">
            <v>10.1053</v>
          </cell>
          <cell r="H3108" t="str">
            <v>Phẫu thuật mở cung sau cột sống ngực</v>
          </cell>
          <cell r="I3108" t="str">
            <v>Phẫu thuật mở cung sau cột sống ngực</v>
          </cell>
          <cell r="J3108" t="str">
            <v>Phẫu thuật mở cung sau cột sống ngực</v>
          </cell>
          <cell r="K3108" t="str">
            <v>B</v>
          </cell>
          <cell r="L3108" t="str">
            <v>P1</v>
          </cell>
          <cell r="M3108">
            <v>378</v>
          </cell>
          <cell r="N3108">
            <v>378</v>
          </cell>
          <cell r="P3108" t="str">
            <v>Phẫu thuật giải ép thần kinh hoặc khoan thăm dò sọ</v>
          </cell>
          <cell r="Q3108">
            <v>3673000</v>
          </cell>
          <cell r="R3108">
            <v>997043.47826086998</v>
          </cell>
          <cell r="S3108">
            <v>4670000</v>
          </cell>
          <cell r="T3108">
            <v>1296156.5217391308</v>
          </cell>
          <cell r="U3108">
            <v>4969156.5217391308</v>
          </cell>
          <cell r="V3108">
            <v>4969100</v>
          </cell>
          <cell r="W3108">
            <v>198766.26086956525</v>
          </cell>
          <cell r="X3108">
            <v>5167922.7826086963</v>
          </cell>
        </row>
        <row r="3109">
          <cell r="E3109" t="str">
            <v>37.8D05.0369</v>
          </cell>
          <cell r="F3109" t="str">
            <v>10. NGOẠI KHOA</v>
          </cell>
          <cell r="G3109" t="str">
            <v>10.54</v>
          </cell>
          <cell r="H3109" t="str">
            <v>Phẫu thuật mở cung sau đốt sống đơn thuần kết hợp với tạo hình màng cứng tủy</v>
          </cell>
          <cell r="I3109" t="str">
            <v>Phẫu thuật mở cung sau đốt sống đơn thuần kết hợp với tạo hình màng cứng tủy</v>
          </cell>
          <cell r="J3109" t="str">
            <v>Phẫu thuật mở cung sau đốt sống đơn thuần kết hợp với tạo hình màng cứng tủy</v>
          </cell>
          <cell r="K3109" t="str">
            <v>B</v>
          </cell>
          <cell r="L3109" t="str">
            <v>P1</v>
          </cell>
          <cell r="M3109">
            <v>378</v>
          </cell>
          <cell r="N3109">
            <v>378</v>
          </cell>
          <cell r="P3109" t="str">
            <v>Phẫu thuật giải ép thần kinh hoặc khoan thăm dò sọ</v>
          </cell>
          <cell r="Q3109">
            <v>3673000</v>
          </cell>
          <cell r="R3109">
            <v>997043.47826086998</v>
          </cell>
          <cell r="S3109">
            <v>4670000</v>
          </cell>
          <cell r="T3109">
            <v>1296156.5217391308</v>
          </cell>
          <cell r="U3109">
            <v>4969156.5217391308</v>
          </cell>
          <cell r="V3109">
            <v>4969100</v>
          </cell>
          <cell r="W3109">
            <v>198766.26086956525</v>
          </cell>
          <cell r="X3109">
            <v>5167922.7826086963</v>
          </cell>
        </row>
        <row r="3110">
          <cell r="E3110" t="str">
            <v>37.8D05.0369</v>
          </cell>
          <cell r="F3110" t="str">
            <v>10. NGOẠI KHOA</v>
          </cell>
          <cell r="G3110" t="str">
            <v>10.72</v>
          </cell>
          <cell r="H3110" t="str">
            <v>Phẫu thuật mở nắp sọ sinh thiết tổn thương nội sọ</v>
          </cell>
          <cell r="I3110" t="str">
            <v>Phẫu thuật mở nắp sọ sinh thiết tổn thương nội sọ</v>
          </cell>
          <cell r="J3110" t="str">
            <v>Phẫu thuật mở nắp sọ sinh thiết tổn thương nội sọ</v>
          </cell>
          <cell r="K3110" t="str">
            <v>A</v>
          </cell>
          <cell r="L3110" t="str">
            <v>P1</v>
          </cell>
          <cell r="M3110">
            <v>378</v>
          </cell>
          <cell r="N3110">
            <v>378</v>
          </cell>
          <cell r="P3110" t="str">
            <v>Phẫu thuật giải ép thần kinh hoặc khoan thăm dò sọ</v>
          </cell>
          <cell r="Q3110">
            <v>3673000</v>
          </cell>
          <cell r="R3110">
            <v>997043.47826086998</v>
          </cell>
          <cell r="S3110">
            <v>4670000</v>
          </cell>
          <cell r="T3110">
            <v>1296156.5217391308</v>
          </cell>
          <cell r="U3110">
            <v>4969156.5217391308</v>
          </cell>
          <cell r="V3110">
            <v>4969100</v>
          </cell>
          <cell r="W3110">
            <v>198766.26086956525</v>
          </cell>
          <cell r="X3110">
            <v>5167922.7826086963</v>
          </cell>
        </row>
        <row r="3111">
          <cell r="E3111" t="str">
            <v>37.8D05.0369</v>
          </cell>
          <cell r="F3111" t="str">
            <v>10. NGOẠI KHOA</v>
          </cell>
          <cell r="G3111" t="str">
            <v>10.63</v>
          </cell>
          <cell r="H3111" t="str">
            <v>Phẫu thuật mở thông não thất, mở thông nang dưới nhện qua mở nắp sọ</v>
          </cell>
          <cell r="I3111" t="str">
            <v>Phẫu thuật mở thông não thất, mở thông nang dưới nhện qua mở nắp sọ</v>
          </cell>
          <cell r="J3111" t="str">
            <v>Phẫu thuật mở thông não thất, mở thông nang dưới nhện qua mở nắp sọ</v>
          </cell>
          <cell r="K3111" t="str">
            <v>B</v>
          </cell>
          <cell r="L3111" t="str">
            <v>PDB</v>
          </cell>
          <cell r="M3111">
            <v>378</v>
          </cell>
          <cell r="N3111">
            <v>378</v>
          </cell>
          <cell r="P3111" t="str">
            <v>Phẫu thuật giải ép thần kinh hoặc khoan thăm dò sọ</v>
          </cell>
          <cell r="Q3111">
            <v>3673000</v>
          </cell>
          <cell r="R3111">
            <v>997043.47826086998</v>
          </cell>
          <cell r="S3111">
            <v>4670000</v>
          </cell>
          <cell r="T3111">
            <v>1296156.5217391308</v>
          </cell>
          <cell r="U3111">
            <v>4969156.5217391308</v>
          </cell>
          <cell r="V3111">
            <v>4969100</v>
          </cell>
          <cell r="W3111">
            <v>198766.26086956525</v>
          </cell>
          <cell r="X3111">
            <v>5167922.7826086963</v>
          </cell>
        </row>
        <row r="3112">
          <cell r="E3112" t="str">
            <v>37.8D05.0369</v>
          </cell>
          <cell r="F3112" t="str">
            <v>10. NGOẠI KHOA</v>
          </cell>
          <cell r="G3112" t="str">
            <v>10.1110</v>
          </cell>
          <cell r="H3112" t="str">
            <v>Phẫu thuật nang màng nhện tủy</v>
          </cell>
          <cell r="I3112" t="str">
            <v>Phẫu thuật nang màng nhện tủy</v>
          </cell>
          <cell r="J3112" t="str">
            <v>Phẫu thuật nang màng nhện tủy</v>
          </cell>
          <cell r="K3112" t="str">
            <v>B</v>
          </cell>
          <cell r="L3112" t="str">
            <v>P1</v>
          </cell>
          <cell r="M3112">
            <v>378</v>
          </cell>
          <cell r="N3112">
            <v>378</v>
          </cell>
          <cell r="P3112" t="str">
            <v>Phẫu thuật giải ép thần kinh hoặc khoan thăm dò sọ</v>
          </cell>
          <cell r="Q3112">
            <v>3673000</v>
          </cell>
          <cell r="R3112">
            <v>997043.47826086998</v>
          </cell>
          <cell r="S3112">
            <v>4670000</v>
          </cell>
          <cell r="T3112">
            <v>1296156.5217391308</v>
          </cell>
          <cell r="U3112">
            <v>4969156.5217391308</v>
          </cell>
          <cell r="V3112">
            <v>4969100</v>
          </cell>
          <cell r="W3112">
            <v>198766.26086956525</v>
          </cell>
          <cell r="X3112">
            <v>5167922.7826086963</v>
          </cell>
        </row>
        <row r="3113">
          <cell r="E3113" t="str">
            <v>37.8D05.0369</v>
          </cell>
          <cell r="F3113" t="str">
            <v>10. NGOẠI KHOA</v>
          </cell>
          <cell r="G3113" t="str">
            <v>10.1051</v>
          </cell>
          <cell r="H3113" t="str">
            <v>Phẫu thuật nang Tarlov</v>
          </cell>
          <cell r="I3113" t="str">
            <v>Phẫu thuật nang Tarlov</v>
          </cell>
          <cell r="J3113" t="str">
            <v>Phẫu thuật nang Tarlov</v>
          </cell>
          <cell r="K3113" t="str">
            <v>B</v>
          </cell>
          <cell r="L3113" t="str">
            <v>P1</v>
          </cell>
          <cell r="M3113">
            <v>378</v>
          </cell>
          <cell r="N3113">
            <v>378</v>
          </cell>
          <cell r="P3113" t="str">
            <v>Phẫu thuật giải ép thần kinh hoặc khoan thăm dò sọ</v>
          </cell>
          <cell r="Q3113">
            <v>3673000</v>
          </cell>
          <cell r="R3113">
            <v>997043.47826086998</v>
          </cell>
          <cell r="S3113">
            <v>4670000</v>
          </cell>
          <cell r="T3113">
            <v>1296156.5217391308</v>
          </cell>
          <cell r="U3113">
            <v>4969156.5217391308</v>
          </cell>
          <cell r="V3113">
            <v>4969100</v>
          </cell>
          <cell r="W3113">
            <v>198766.26086956525</v>
          </cell>
          <cell r="X3113">
            <v>5167922.7826086963</v>
          </cell>
        </row>
        <row r="3114">
          <cell r="E3114" t="str">
            <v>37.8D05.0369</v>
          </cell>
          <cell r="F3114" t="str">
            <v>10. NGOẠI KHOA</v>
          </cell>
          <cell r="G3114" t="str">
            <v>10.73</v>
          </cell>
          <cell r="H3114" t="str">
            <v>Phẫu thuật sinh thiết tổn thương nội sọ có định vị dẫn đường</v>
          </cell>
          <cell r="I3114" t="str">
            <v>Phẫu thuật sinh thiết tổn thương nội sọ có định vị dẫn đường</v>
          </cell>
          <cell r="J3114" t="str">
            <v>Phẫu thuật sinh thiết tổn thương nội sọ có định vị dẫn đường</v>
          </cell>
          <cell r="K3114" t="str">
            <v>A</v>
          </cell>
          <cell r="L3114" t="str">
            <v>P1</v>
          </cell>
          <cell r="M3114">
            <v>378</v>
          </cell>
          <cell r="N3114">
            <v>378</v>
          </cell>
          <cell r="P3114" t="str">
            <v>Phẫu thuật giải ép thần kinh hoặc khoan thăm dò sọ</v>
          </cell>
          <cell r="Q3114">
            <v>3673000</v>
          </cell>
          <cell r="R3114">
            <v>997043.47826086998</v>
          </cell>
          <cell r="S3114">
            <v>4670000</v>
          </cell>
          <cell r="T3114">
            <v>1296156.5217391308</v>
          </cell>
          <cell r="U3114">
            <v>4969156.5217391308</v>
          </cell>
          <cell r="V3114">
            <v>4969100</v>
          </cell>
          <cell r="W3114">
            <v>198766.26086956525</v>
          </cell>
          <cell r="X3114">
            <v>5167922.7826086963</v>
          </cell>
        </row>
        <row r="3115">
          <cell r="E3115" t="str">
            <v>37.8D05.0369</v>
          </cell>
          <cell r="F3115" t="str">
            <v>10. NGOẠI KHOA</v>
          </cell>
          <cell r="G3115" t="str">
            <v>10.74</v>
          </cell>
          <cell r="H3115" t="str">
            <v>Phẫu thuật sinh thiết tổn thương ở nền sọ qua đường miệng hoặc mũi</v>
          </cell>
          <cell r="I3115" t="str">
            <v>Phẫu thuật sinh thiết tổn thương ở nền sọ qua đường miệng hoặc mũi</v>
          </cell>
          <cell r="J3115" t="str">
            <v>Phẫu thuật sinh thiết tổn thương ở nền sọ qua đường miệng hoặc mũi</v>
          </cell>
          <cell r="K3115" t="str">
            <v>A</v>
          </cell>
          <cell r="L3115" t="str">
            <v>PDB</v>
          </cell>
          <cell r="M3115">
            <v>378</v>
          </cell>
          <cell r="N3115">
            <v>378</v>
          </cell>
          <cell r="P3115" t="str">
            <v>Phẫu thuật giải ép thần kinh hoặc khoan thăm dò sọ</v>
          </cell>
          <cell r="Q3115">
            <v>3673000</v>
          </cell>
          <cell r="R3115">
            <v>997043.47826086998</v>
          </cell>
          <cell r="S3115">
            <v>4670000</v>
          </cell>
          <cell r="T3115">
            <v>1296156.5217391308</v>
          </cell>
          <cell r="U3115">
            <v>4969156.5217391308</v>
          </cell>
          <cell r="V3115">
            <v>4969100</v>
          </cell>
          <cell r="W3115">
            <v>198766.26086956525</v>
          </cell>
          <cell r="X3115">
            <v>5167922.7826086963</v>
          </cell>
        </row>
        <row r="3116">
          <cell r="E3116" t="str">
            <v>37.8D05.0369</v>
          </cell>
          <cell r="F3116" t="str">
            <v>26. VI PHẪU</v>
          </cell>
          <cell r="G3116" t="str">
            <v>26.14</v>
          </cell>
          <cell r="H3116" t="str">
            <v>Phẫu thuật vi phẫu điều trị đau dây tam thoa phương pháp Janneta</v>
          </cell>
          <cell r="I3116" t="str">
            <v>Phẫu thuật vi phẫu điều trị đau dây tam thoa phương pháp Janneta</v>
          </cell>
          <cell r="J3116" t="str">
            <v>Phẫu thuật vi phẫu điều trị đau dây tam thoa phương pháp Janneta</v>
          </cell>
          <cell r="K3116" t="str">
            <v>A</v>
          </cell>
          <cell r="L3116" t="str">
            <v>PDB</v>
          </cell>
          <cell r="M3116">
            <v>378</v>
          </cell>
          <cell r="N3116">
            <v>378</v>
          </cell>
          <cell r="P3116" t="str">
            <v>Phẫu thuật giải ép thần kinh hoặc khoan thăm dò sọ</v>
          </cell>
          <cell r="Q3116">
            <v>3673000</v>
          </cell>
          <cell r="R3116">
            <v>997043.47826086998</v>
          </cell>
          <cell r="S3116">
            <v>4670000</v>
          </cell>
          <cell r="T3116">
            <v>1296156.5217391308</v>
          </cell>
          <cell r="U3116">
            <v>4969156.5217391308</v>
          </cell>
          <cell r="V3116">
            <v>4969100</v>
          </cell>
          <cell r="W3116">
            <v>198766.26086956525</v>
          </cell>
          <cell r="X3116">
            <v>5167922.7826086963</v>
          </cell>
        </row>
        <row r="3117">
          <cell r="E3117" t="str">
            <v>37.8D05.0370</v>
          </cell>
          <cell r="F3117" t="str">
            <v>03. NHI KHOA</v>
          </cell>
          <cell r="G3117" t="str">
            <v>3.3068</v>
          </cell>
          <cell r="H3117" t="str">
            <v>Lấy máu tụ trong sọ, ngoài màng cứng, dưới màng cứng, trong não</v>
          </cell>
          <cell r="I3117" t="str">
            <v>Lấy máu tụ trong sọ, ngoài màng cứng, dưới màng cứng, trong não</v>
          </cell>
          <cell r="J3117" t="str">
            <v>Lấy máu tụ trong sọ, ngoài màng cứng, dưới màng cứng, trong não</v>
          </cell>
          <cell r="K3117" t="str">
            <v>B</v>
          </cell>
          <cell r="L3117" t="str">
            <v>PDB</v>
          </cell>
          <cell r="M3117">
            <v>379</v>
          </cell>
          <cell r="N3117">
            <v>379</v>
          </cell>
          <cell r="O3117" t="str">
            <v>Chưa bao gồm nẹp, ghim, vít, ốc, miếng vá khuyết sọ.</v>
          </cell>
          <cell r="P3117" t="str">
            <v xml:space="preserve">Phẫu thuật lấy máu tụ trong sọ hoặc ngoài màng cứng hoặc dưới màng cứng hoặc trong não </v>
          </cell>
          <cell r="Q3117">
            <v>4050000</v>
          </cell>
          <cell r="R3117">
            <v>1245913.04347826</v>
          </cell>
          <cell r="S3117">
            <v>5295000</v>
          </cell>
          <cell r="T3117">
            <v>1619686.9565217379</v>
          </cell>
          <cell r="U3117">
            <v>5669686.9565217383</v>
          </cell>
          <cell r="V3117">
            <v>5669600</v>
          </cell>
          <cell r="W3117">
            <v>226787.47826086954</v>
          </cell>
          <cell r="X3117">
            <v>5896474.4347826075</v>
          </cell>
        </row>
        <row r="3118">
          <cell r="E3118" t="str">
            <v>37.8D05.0370</v>
          </cell>
          <cell r="F3118" t="str">
            <v>03. NHI KHOA</v>
          </cell>
          <cell r="G3118" t="str">
            <v>3.3071</v>
          </cell>
          <cell r="H3118" t="str">
            <v>Mổ lấy khối máu tụ nội sọ do chấn thương sọ não phức tạp</v>
          </cell>
          <cell r="I3118" t="str">
            <v>Mổ lấy khối máu tụ nội sọ do chấn thương sọ não phức tạp</v>
          </cell>
          <cell r="J3118" t="str">
            <v>Mổ lấy khối máu tụ nội sọ do chấn thương sọ não phức tạp</v>
          </cell>
          <cell r="K3118" t="str">
            <v>B</v>
          </cell>
          <cell r="L3118" t="str">
            <v>PDB</v>
          </cell>
          <cell r="M3118">
            <v>379</v>
          </cell>
          <cell r="N3118">
            <v>379</v>
          </cell>
          <cell r="O3118" t="str">
            <v>Chưa bao gồm nẹp, ghim, vít, ốc, miếng vá khuyết sọ.</v>
          </cell>
          <cell r="P3118" t="str">
            <v xml:space="preserve">Phẫu thuật lấy máu tụ trong sọ hoặc ngoài màng cứng hoặc dưới màng cứng hoặc trong não </v>
          </cell>
          <cell r="Q3118">
            <v>4050000</v>
          </cell>
          <cell r="R3118">
            <v>1245913.04347826</v>
          </cell>
          <cell r="S3118">
            <v>5295000</v>
          </cell>
          <cell r="T3118">
            <v>1619686.9565217379</v>
          </cell>
          <cell r="U3118">
            <v>5669686.9565217383</v>
          </cell>
          <cell r="V3118">
            <v>5669600</v>
          </cell>
          <cell r="W3118">
            <v>226787.47826086954</v>
          </cell>
          <cell r="X3118">
            <v>5896474.4347826075</v>
          </cell>
        </row>
        <row r="3119">
          <cell r="E3119" t="str">
            <v>37.8D05.0370</v>
          </cell>
          <cell r="F3119" t="str">
            <v>03. NHI KHOA</v>
          </cell>
          <cell r="G3119" t="str">
            <v>3.3072</v>
          </cell>
          <cell r="H3119" t="str">
            <v>Phẫu thuật mở nắp sọ giải áp, lấy máu tụ và chùng màng cứng</v>
          </cell>
          <cell r="I3119" t="str">
            <v>Phẫu thuật mở nắp sọ giải áp, lấy máu tụ và chùng màng cứng</v>
          </cell>
          <cell r="J3119" t="str">
            <v>Phẫu thuật mở nắp sọ giải áp, lấy máu tụ và chùng màng cứng</v>
          </cell>
          <cell r="K3119" t="str">
            <v>B</v>
          </cell>
          <cell r="L3119" t="str">
            <v>P1</v>
          </cell>
          <cell r="M3119">
            <v>379</v>
          </cell>
          <cell r="N3119">
            <v>379</v>
          </cell>
          <cell r="O3119" t="str">
            <v>Chưa bao gồm nẹp, ghim, vít, ốc, miếng vá khuyết sọ.</v>
          </cell>
          <cell r="P3119" t="str">
            <v xml:space="preserve">Phẫu thuật lấy máu tụ trong sọ hoặc ngoài màng cứng hoặc dưới màng cứng hoặc trong não </v>
          </cell>
          <cell r="Q3119">
            <v>4050000</v>
          </cell>
          <cell r="R3119">
            <v>1245913.04347826</v>
          </cell>
          <cell r="S3119">
            <v>5295000</v>
          </cell>
          <cell r="T3119">
            <v>1619686.9565217379</v>
          </cell>
          <cell r="U3119">
            <v>5669686.9565217383</v>
          </cell>
          <cell r="V3119">
            <v>5669600</v>
          </cell>
          <cell r="W3119">
            <v>226787.47826086954</v>
          </cell>
          <cell r="X3119">
            <v>5896474.4347826075</v>
          </cell>
        </row>
        <row r="3120">
          <cell r="E3120" t="str">
            <v>37.8D05.0370</v>
          </cell>
          <cell r="F3120" t="str">
            <v>10. NGOẠI KHOA</v>
          </cell>
          <cell r="G3120" t="str">
            <v>10.11</v>
          </cell>
          <cell r="H3120" t="str">
            <v>Phẫu thuật dẫn lưu máu tụ trong não thất</v>
          </cell>
          <cell r="I3120" t="str">
            <v>Phẫu thuật dẫn lưu máu tụ trong não thất</v>
          </cell>
          <cell r="J3120" t="str">
            <v>Phẫu thuật dẫn lưu máu tụ trong não thất</v>
          </cell>
          <cell r="K3120" t="str">
            <v>B</v>
          </cell>
          <cell r="L3120" t="str">
            <v>P1</v>
          </cell>
          <cell r="M3120">
            <v>379</v>
          </cell>
          <cell r="N3120">
            <v>379</v>
          </cell>
          <cell r="O3120" t="str">
            <v>Chưa bao gồm nẹp, ghim, vít, ốc, miếng vá khuyết sọ.</v>
          </cell>
          <cell r="P3120" t="str">
            <v xml:space="preserve">Phẫu thuật lấy máu tụ trong sọ hoặc ngoài màng cứng hoặc dưới màng cứng hoặc trong não </v>
          </cell>
          <cell r="Q3120">
            <v>4050000</v>
          </cell>
          <cell r="R3120">
            <v>1245913.04347826</v>
          </cell>
          <cell r="S3120">
            <v>5295000</v>
          </cell>
          <cell r="T3120">
            <v>1619686.9565217379</v>
          </cell>
          <cell r="U3120">
            <v>5669686.9565217383</v>
          </cell>
          <cell r="V3120">
            <v>5669600</v>
          </cell>
          <cell r="W3120">
            <v>226787.47826086954</v>
          </cell>
          <cell r="X3120">
            <v>5896474.4347826075</v>
          </cell>
        </row>
        <row r="3121">
          <cell r="E3121" t="str">
            <v>37.8D05.0370</v>
          </cell>
          <cell r="F3121" t="str">
            <v>10. NGOẠI KHOA</v>
          </cell>
          <cell r="G3121" t="str">
            <v>10.24</v>
          </cell>
          <cell r="H3121" t="str">
            <v>Phẫu thuật giải chèn ép thần kinh thị giác do vỡ ống thị giác</v>
          </cell>
          <cell r="I3121" t="str">
            <v>Phẫu thuật giải chèn ép thần kinh thị giác do vỡ ống thị giác</v>
          </cell>
          <cell r="J3121" t="str">
            <v>Phẫu thuật giải chèn ép thần kinh thị giác do vỡ ống thị giác</v>
          </cell>
          <cell r="K3121" t="str">
            <v>A</v>
          </cell>
          <cell r="L3121" t="str">
            <v>PDB</v>
          </cell>
          <cell r="M3121">
            <v>379</v>
          </cell>
          <cell r="N3121">
            <v>379</v>
          </cell>
          <cell r="O3121" t="str">
            <v>Chưa bao gồm nẹp, ghim, vít, ốc, miếng vá khuyết sọ.</v>
          </cell>
          <cell r="P3121" t="str">
            <v xml:space="preserve">Phẫu thuật lấy máu tụ trong sọ hoặc ngoài màng cứng hoặc dưới màng cứng hoặc trong não </v>
          </cell>
          <cell r="Q3121">
            <v>4050000</v>
          </cell>
          <cell r="R3121">
            <v>1245913.04347826</v>
          </cell>
          <cell r="S3121">
            <v>5295000</v>
          </cell>
          <cell r="T3121">
            <v>1619686.9565217379</v>
          </cell>
          <cell r="U3121">
            <v>5669686.9565217383</v>
          </cell>
          <cell r="V3121">
            <v>5669600</v>
          </cell>
          <cell r="W3121">
            <v>226787.47826086954</v>
          </cell>
          <cell r="X3121">
            <v>5896474.4347826075</v>
          </cell>
        </row>
        <row r="3122">
          <cell r="E3122" t="str">
            <v>37.8D05.0370</v>
          </cell>
          <cell r="F3122" t="str">
            <v>10. NGOẠI KHOA</v>
          </cell>
          <cell r="G3122" t="str">
            <v>10.8</v>
          </cell>
          <cell r="H3122" t="str">
            <v>Phẫu thuật lấy máu tụ dưới màng cứng cấp tính</v>
          </cell>
          <cell r="I3122" t="str">
            <v>Phẫu thuật lấy máu tụ dưới màng cứng cấp tính</v>
          </cell>
          <cell r="J3122" t="str">
            <v>Phẫu thuật lấy máu tụ dưới màng cứng cấp tính</v>
          </cell>
          <cell r="K3122" t="str">
            <v>B</v>
          </cell>
          <cell r="L3122" t="str">
            <v>PDB</v>
          </cell>
          <cell r="M3122">
            <v>379</v>
          </cell>
          <cell r="N3122">
            <v>379</v>
          </cell>
          <cell r="O3122" t="str">
            <v>Chưa bao gồm nẹp, ghim, vít, ốc, miếng vá khuyết sọ.</v>
          </cell>
          <cell r="P3122" t="str">
            <v xml:space="preserve">Phẫu thuật lấy máu tụ trong sọ hoặc ngoài màng cứng hoặc dưới màng cứng hoặc trong não </v>
          </cell>
          <cell r="Q3122">
            <v>4050000</v>
          </cell>
          <cell r="R3122">
            <v>1245913.04347826</v>
          </cell>
          <cell r="S3122">
            <v>5295000</v>
          </cell>
          <cell r="T3122">
            <v>1619686.9565217379</v>
          </cell>
          <cell r="U3122">
            <v>5669686.9565217383</v>
          </cell>
          <cell r="V3122">
            <v>5669600</v>
          </cell>
          <cell r="W3122">
            <v>226787.47826086954</v>
          </cell>
          <cell r="X3122">
            <v>5896474.4347826075</v>
          </cell>
        </row>
        <row r="3123">
          <cell r="E3123" t="str">
            <v>37.8D05.0370</v>
          </cell>
          <cell r="F3123" t="str">
            <v>10. NGOẠI KHOA</v>
          </cell>
          <cell r="G3123" t="str">
            <v>10.10</v>
          </cell>
          <cell r="H3123" t="str">
            <v>Phẫu thuật lấy máu tụ dưới màng cứng mạn tính hai bên</v>
          </cell>
          <cell r="I3123" t="str">
            <v>Phẫu thuật lấy máu tụ dưới màng cứng mạn tính hai bên</v>
          </cell>
          <cell r="J3123" t="str">
            <v>Phẫu thuật lấy máu tụ dưới màng cứng mạn tính hai bên</v>
          </cell>
          <cell r="K3123" t="str">
            <v>B</v>
          </cell>
          <cell r="L3123" t="str">
            <v>P1</v>
          </cell>
          <cell r="M3123">
            <v>379</v>
          </cell>
          <cell r="N3123">
            <v>379</v>
          </cell>
          <cell r="O3123" t="str">
            <v>Chưa bao gồm nẹp, ghim, vít, ốc, miếng vá khuyết sọ.</v>
          </cell>
          <cell r="P3123" t="str">
            <v xml:space="preserve">Phẫu thuật lấy máu tụ trong sọ hoặc ngoài màng cứng hoặc dưới màng cứng hoặc trong não </v>
          </cell>
          <cell r="Q3123">
            <v>4050000</v>
          </cell>
          <cell r="R3123">
            <v>1245913.04347826</v>
          </cell>
          <cell r="S3123">
            <v>5295000</v>
          </cell>
          <cell r="T3123">
            <v>1619686.9565217379</v>
          </cell>
          <cell r="U3123">
            <v>5669686.9565217383</v>
          </cell>
          <cell r="V3123">
            <v>5669600</v>
          </cell>
          <cell r="W3123">
            <v>226787.47826086954</v>
          </cell>
          <cell r="X3123">
            <v>5896474.4347826075</v>
          </cell>
        </row>
        <row r="3124">
          <cell r="E3124" t="str">
            <v>37.8D05.0370</v>
          </cell>
          <cell r="F3124" t="str">
            <v>10. NGOẠI KHOA</v>
          </cell>
          <cell r="G3124" t="str">
            <v>10.9</v>
          </cell>
          <cell r="H3124" t="str">
            <v>Phẫu thuật lấy màu tụ dưới màng cứng mạn tính một bên</v>
          </cell>
          <cell r="I3124" t="str">
            <v>Phẫu thuật lấy màu tụ dưới màng cứng mạn tính một bên</v>
          </cell>
          <cell r="J3124" t="str">
            <v>Phẫu thuật lấy màu tụ dưới màng cứng mạn tính một bên</v>
          </cell>
          <cell r="K3124" t="str">
            <v>B</v>
          </cell>
          <cell r="L3124" t="str">
            <v>P2</v>
          </cell>
          <cell r="M3124">
            <v>379</v>
          </cell>
          <cell r="N3124">
            <v>379</v>
          </cell>
          <cell r="O3124" t="str">
            <v>Chưa bao gồm nẹp, ghim, vít, ốc, miếng vá khuyết sọ.</v>
          </cell>
          <cell r="P3124" t="str">
            <v xml:space="preserve">Phẫu thuật lấy máu tụ trong sọ hoặc ngoài màng cứng hoặc dưới màng cứng hoặc trong não </v>
          </cell>
          <cell r="Q3124">
            <v>4050000</v>
          </cell>
          <cell r="R3124">
            <v>1245913.04347826</v>
          </cell>
          <cell r="S3124">
            <v>5295000</v>
          </cell>
          <cell r="T3124">
            <v>1619686.9565217379</v>
          </cell>
          <cell r="U3124">
            <v>5669686.9565217383</v>
          </cell>
          <cell r="V3124">
            <v>5669600</v>
          </cell>
          <cell r="W3124">
            <v>226787.47826086954</v>
          </cell>
          <cell r="X3124">
            <v>5896474.4347826075</v>
          </cell>
        </row>
        <row r="3125">
          <cell r="E3125" t="str">
            <v>37.8D05.0370</v>
          </cell>
          <cell r="F3125" t="str">
            <v>10. NGOẠI KHOA</v>
          </cell>
          <cell r="G3125" t="str">
            <v>10.6</v>
          </cell>
          <cell r="H3125" t="str">
            <v>Phẫu thuật lấy máu tụ ngoài màng cứng dưới lều tiểu não (hố sau)</v>
          </cell>
          <cell r="I3125" t="str">
            <v>Phẫu thuật lấy máu tụ ngoài màng cứng dưới lều tiểu não (hố sau)</v>
          </cell>
          <cell r="J3125" t="str">
            <v>Phẫu thuật lấy máu tụ ngoài mầng cứng dưới lều tiểu não (hố sau)</v>
          </cell>
          <cell r="K3125" t="str">
            <v>B</v>
          </cell>
          <cell r="L3125" t="str">
            <v>P1</v>
          </cell>
          <cell r="M3125">
            <v>379</v>
          </cell>
          <cell r="N3125">
            <v>379</v>
          </cell>
          <cell r="O3125" t="str">
            <v>Chưa bao gồm nẹp, ghim, vít, ốc, miếng vá khuyết sọ.</v>
          </cell>
          <cell r="P3125" t="str">
            <v xml:space="preserve">Phẫu thuật lấy máu tụ trong sọ hoặc ngoài màng cứng hoặc dưới màng cứng hoặc trong não </v>
          </cell>
          <cell r="Q3125">
            <v>4050000</v>
          </cell>
          <cell r="R3125">
            <v>1245913.04347826</v>
          </cell>
          <cell r="S3125">
            <v>5295000</v>
          </cell>
          <cell r="T3125">
            <v>1619686.9565217379</v>
          </cell>
          <cell r="U3125">
            <v>5669686.9565217383</v>
          </cell>
          <cell r="V3125">
            <v>5669600</v>
          </cell>
          <cell r="W3125">
            <v>226787.47826086954</v>
          </cell>
          <cell r="X3125">
            <v>5896474.4347826075</v>
          </cell>
        </row>
        <row r="3126">
          <cell r="E3126" t="str">
            <v>37.8D05.0370</v>
          </cell>
          <cell r="F3126" t="str">
            <v>10. NGOẠI KHOA</v>
          </cell>
          <cell r="G3126" t="str">
            <v>10.7</v>
          </cell>
          <cell r="H3126" t="str">
            <v>Phẫu thuật lấy máu tụ ngoài màng cứng nhiều vị trí trên lều và/hoặc dưới lều tiểu não</v>
          </cell>
          <cell r="I3126" t="str">
            <v>Phẫu thuật lấy máu tụ ngoài màng cứng nhiều vị trí trên lều và/hoặc dưới lều tiểu não</v>
          </cell>
          <cell r="J3126" t="str">
            <v>Phẫu thuật lấy máu tụ ngoài màng cứng nhiều vị trí trên lều và/hoặc dưới lều tiểu não</v>
          </cell>
          <cell r="K3126" t="str">
            <v>B</v>
          </cell>
          <cell r="L3126" t="str">
            <v>PDB</v>
          </cell>
          <cell r="M3126">
            <v>379</v>
          </cell>
          <cell r="N3126">
            <v>379</v>
          </cell>
          <cell r="O3126" t="str">
            <v>Chưa bao gồm nẹp, ghim, vít, ốc, miếng vá khuyết sọ.</v>
          </cell>
          <cell r="P3126" t="str">
            <v xml:space="preserve">Phẫu thuật lấy máu tụ trong sọ hoặc ngoài màng cứng hoặc dưới màng cứng hoặc trong não </v>
          </cell>
          <cell r="Q3126">
            <v>4050000</v>
          </cell>
          <cell r="R3126">
            <v>1245913.04347826</v>
          </cell>
          <cell r="S3126">
            <v>5295000</v>
          </cell>
          <cell r="T3126">
            <v>1619686.9565217379</v>
          </cell>
          <cell r="U3126">
            <v>5669686.9565217383</v>
          </cell>
          <cell r="V3126">
            <v>5669600</v>
          </cell>
          <cell r="W3126">
            <v>226787.47826086954</v>
          </cell>
          <cell r="X3126">
            <v>5896474.4347826075</v>
          </cell>
        </row>
        <row r="3127">
          <cell r="E3127" t="str">
            <v>37.8D05.0370</v>
          </cell>
          <cell r="F3127" t="str">
            <v>10. NGOẠI KHOA</v>
          </cell>
          <cell r="G3127" t="str">
            <v>10.5</v>
          </cell>
          <cell r="H3127" t="str">
            <v>Phẫu thuật lấy máu tụ ngoài màng cứng trên lều tiểu não</v>
          </cell>
          <cell r="I3127" t="str">
            <v>Phẫu thuật lấy máu tụ ngoài màng cứng trên lều tiểu não</v>
          </cell>
          <cell r="J3127" t="str">
            <v>Phẫu thuật lấy máu tụ ngoài màng cứng trên lều tiểu não</v>
          </cell>
          <cell r="K3127" t="str">
            <v>B</v>
          </cell>
          <cell r="L3127" t="str">
            <v>P1</v>
          </cell>
          <cell r="M3127">
            <v>379</v>
          </cell>
          <cell r="N3127">
            <v>379</v>
          </cell>
          <cell r="O3127" t="str">
            <v>Chưa bao gồm nẹp, ghim, vít, ốc, miếng vá khuyết sọ.</v>
          </cell>
          <cell r="P3127" t="str">
            <v xml:space="preserve">Phẫu thuật lấy máu tụ trong sọ hoặc ngoài màng cứng hoặc dưới màng cứng hoặc trong não </v>
          </cell>
          <cell r="Q3127">
            <v>4050000</v>
          </cell>
          <cell r="R3127">
            <v>1245913.04347826</v>
          </cell>
          <cell r="S3127">
            <v>5295000</v>
          </cell>
          <cell r="T3127">
            <v>1619686.9565217379</v>
          </cell>
          <cell r="U3127">
            <v>5669686.9565217383</v>
          </cell>
          <cell r="V3127">
            <v>5669600</v>
          </cell>
          <cell r="W3127">
            <v>226787.47826086954</v>
          </cell>
          <cell r="X3127">
            <v>5896474.4347826075</v>
          </cell>
        </row>
        <row r="3128">
          <cell r="E3128" t="str">
            <v>37.8D05.0370</v>
          </cell>
          <cell r="F3128" t="str">
            <v>10. NGOẠI KHOA</v>
          </cell>
          <cell r="G3128" t="str">
            <v>10.23</v>
          </cell>
          <cell r="H3128" t="str">
            <v>Phẫu thuật lấy máu tụ quanh ổ mắt sau CTSN</v>
          </cell>
          <cell r="I3128" t="str">
            <v>Phẫu thuật lấy máu tụ quanh ổ mắt sau CTSN</v>
          </cell>
          <cell r="J3128" t="str">
            <v>Phẫu thuật lấy máu tụ quanh ổ mắt sau CTSN</v>
          </cell>
          <cell r="K3128" t="str">
            <v>A</v>
          </cell>
          <cell r="L3128" t="str">
            <v>P1</v>
          </cell>
          <cell r="M3128">
            <v>379</v>
          </cell>
          <cell r="N3128">
            <v>379</v>
          </cell>
          <cell r="O3128" t="str">
            <v>Chưa bao gồm nẹp, ghim, vít, ốc, miếng vá khuyết sọ.</v>
          </cell>
          <cell r="P3128" t="str">
            <v xml:space="preserve">Phẫu thuật lấy máu tụ trong sọ hoặc ngoài màng cứng hoặc dưới màng cứng hoặc trong não </v>
          </cell>
          <cell r="Q3128">
            <v>4050000</v>
          </cell>
          <cell r="R3128">
            <v>1245913.04347826</v>
          </cell>
          <cell r="S3128">
            <v>5295000</v>
          </cell>
          <cell r="T3128">
            <v>1619686.9565217379</v>
          </cell>
          <cell r="U3128">
            <v>5669686.9565217383</v>
          </cell>
          <cell r="V3128">
            <v>5669600</v>
          </cell>
          <cell r="W3128">
            <v>226787.47826086954</v>
          </cell>
          <cell r="X3128">
            <v>5896474.4347826075</v>
          </cell>
        </row>
        <row r="3129">
          <cell r="E3129" t="str">
            <v>37.8D05.0370</v>
          </cell>
          <cell r="F3129" t="str">
            <v>10. NGOẠI KHOA</v>
          </cell>
          <cell r="G3129" t="str">
            <v>10.12</v>
          </cell>
          <cell r="H3129" t="str">
            <v>Phẫu thuật lấy máu tụ trong não thất</v>
          </cell>
          <cell r="I3129" t="str">
            <v>Phẫu thuật lấy máu tụ trong não thất</v>
          </cell>
          <cell r="J3129" t="str">
            <v>Phẫu thuật lấy máu tụ trong não thất</v>
          </cell>
          <cell r="K3129" t="str">
            <v>B</v>
          </cell>
          <cell r="L3129" t="str">
            <v>PDB</v>
          </cell>
          <cell r="M3129">
            <v>379</v>
          </cell>
          <cell r="N3129">
            <v>379</v>
          </cell>
          <cell r="O3129" t="str">
            <v>Chưa bao gồm nẹp, ghim, vít, ốc, miếng vá khuyết sọ.</v>
          </cell>
          <cell r="P3129" t="str">
            <v xml:space="preserve">Phẫu thuật lấy máu tụ trong sọ hoặc ngoài màng cứng hoặc dưới màng cứng hoặc trong não </v>
          </cell>
          <cell r="Q3129">
            <v>4050000</v>
          </cell>
          <cell r="R3129">
            <v>1245913.04347826</v>
          </cell>
          <cell r="S3129">
            <v>5295000</v>
          </cell>
          <cell r="T3129">
            <v>1619686.9565217379</v>
          </cell>
          <cell r="U3129">
            <v>5669686.9565217383</v>
          </cell>
          <cell r="V3129">
            <v>5669600</v>
          </cell>
          <cell r="W3129">
            <v>226787.47826086954</v>
          </cell>
          <cell r="X3129">
            <v>5896474.4347826075</v>
          </cell>
        </row>
        <row r="3130">
          <cell r="E3130" t="str">
            <v>37.8D05.0370</v>
          </cell>
          <cell r="F3130" t="str">
            <v>10. NGOẠI KHOA</v>
          </cell>
          <cell r="G3130" t="str">
            <v>10.1097</v>
          </cell>
          <cell r="H3130" t="str">
            <v>Phẫu thuật máu tụ dưới màng cứng tủy sống</v>
          </cell>
          <cell r="I3130" t="str">
            <v>Phẫu thuật máu tụ dưới màng cứng tủy sống</v>
          </cell>
          <cell r="J3130" t="str">
            <v>Phẫu thuật máu tụ dưới màng cứng tủy sống</v>
          </cell>
          <cell r="K3130" t="str">
            <v>B</v>
          </cell>
          <cell r="L3130" t="str">
            <v>PDB</v>
          </cell>
          <cell r="M3130">
            <v>379</v>
          </cell>
          <cell r="N3130">
            <v>379</v>
          </cell>
          <cell r="O3130" t="str">
            <v>Chưa bao gồm nẹp, ghim, vít, ốc, miếng vá khuyết sọ.</v>
          </cell>
          <cell r="P3130" t="str">
            <v xml:space="preserve">Phẫu thuật lấy máu tụ trong sọ hoặc ngoài màng cứng hoặc dưới màng cứng hoặc trong não </v>
          </cell>
          <cell r="Q3130">
            <v>4050000</v>
          </cell>
          <cell r="R3130">
            <v>1245913.04347826</v>
          </cell>
          <cell r="S3130">
            <v>5295000</v>
          </cell>
          <cell r="T3130">
            <v>1619686.9565217379</v>
          </cell>
          <cell r="U3130">
            <v>5669686.9565217383</v>
          </cell>
          <cell r="V3130">
            <v>5669600</v>
          </cell>
          <cell r="W3130">
            <v>226787.47826086954</v>
          </cell>
          <cell r="X3130">
            <v>5896474.4347826075</v>
          </cell>
        </row>
        <row r="3131">
          <cell r="E3131" t="str">
            <v>37.8D05.0370</v>
          </cell>
          <cell r="F3131" t="str">
            <v>10. NGOẠI KHOA</v>
          </cell>
          <cell r="G3131" t="str">
            <v>10.1096</v>
          </cell>
          <cell r="H3131" t="str">
            <v>Phẫu thuật máu tụ ngoài màng cứng tủy sống</v>
          </cell>
          <cell r="I3131" t="str">
            <v>Phẫu thuật máu tụ ngoài màng cứng tủy sống</v>
          </cell>
          <cell r="J3131" t="str">
            <v>Phẫu thuật máu tụ ngoài màng cứng tuỷ sống</v>
          </cell>
          <cell r="K3131" t="str">
            <v>B</v>
          </cell>
          <cell r="L3131" t="str">
            <v>PDB</v>
          </cell>
          <cell r="M3131">
            <v>379</v>
          </cell>
          <cell r="N3131">
            <v>379</v>
          </cell>
          <cell r="O3131" t="str">
            <v>Chưa bao gồm nẹp, ghim, vít, ốc, miếng vá khuyết sọ.</v>
          </cell>
          <cell r="P3131" t="str">
            <v xml:space="preserve">Phẫu thuật lấy máu tụ trong sọ hoặc ngoài màng cứng hoặc dưới màng cứng hoặc trong não </v>
          </cell>
          <cell r="Q3131">
            <v>4050000</v>
          </cell>
          <cell r="R3131">
            <v>1245913.04347826</v>
          </cell>
          <cell r="S3131">
            <v>5295000</v>
          </cell>
          <cell r="T3131">
            <v>1619686.9565217379</v>
          </cell>
          <cell r="U3131">
            <v>5669686.9565217383</v>
          </cell>
          <cell r="V3131">
            <v>5669600</v>
          </cell>
          <cell r="W3131">
            <v>226787.47826086954</v>
          </cell>
          <cell r="X3131">
            <v>5896474.4347826075</v>
          </cell>
        </row>
        <row r="3132">
          <cell r="E3132" t="str">
            <v>37.8D05.0370</v>
          </cell>
          <cell r="F3132" t="str">
            <v>10. NGOẠI KHOA</v>
          </cell>
          <cell r="G3132" t="str">
            <v>10.15</v>
          </cell>
          <cell r="H3132" t="str">
            <v>Phẫu thuật mở nắp sọ giải ép trong tăng áp lực nội sọ (do máu tụ, thiếu máu não, phù não)</v>
          </cell>
          <cell r="I3132" t="str">
            <v>Phẫu thuật mở nắp sọ giải ép trong tăng áp lực nội sọ (do máu tụ, thiếu máu não, phù não)</v>
          </cell>
          <cell r="J3132" t="str">
            <v>Phẫu thuật mở nắp sọ giải ép trong tăng áp lực nội sọ (do máu tụ, thiếu máu não, phù não)</v>
          </cell>
          <cell r="K3132" t="str">
            <v>B</v>
          </cell>
          <cell r="L3132" t="str">
            <v>P1</v>
          </cell>
          <cell r="M3132">
            <v>379</v>
          </cell>
          <cell r="N3132">
            <v>379</v>
          </cell>
          <cell r="O3132" t="str">
            <v>Chưa bao gồm nẹp, ghim, vít, ốc, miếng vá khuyết sọ.</v>
          </cell>
          <cell r="P3132" t="str">
            <v xml:space="preserve">Phẫu thuật lấy máu tụ trong sọ hoặc ngoài màng cứng hoặc dưới màng cứng hoặc trong não </v>
          </cell>
          <cell r="Q3132">
            <v>4050000</v>
          </cell>
          <cell r="R3132">
            <v>1245913.04347826</v>
          </cell>
          <cell r="S3132">
            <v>5295000</v>
          </cell>
          <cell r="T3132">
            <v>1619686.9565217379</v>
          </cell>
          <cell r="U3132">
            <v>5669686.9565217383</v>
          </cell>
          <cell r="V3132">
            <v>5669600</v>
          </cell>
          <cell r="W3132">
            <v>226787.47826086954</v>
          </cell>
          <cell r="X3132">
            <v>5896474.4347826075</v>
          </cell>
        </row>
        <row r="3133">
          <cell r="E3133" t="str">
            <v>37.8D09.1014</v>
          </cell>
          <cell r="F3133" t="str">
            <v>03. NHI KHOA</v>
          </cell>
          <cell r="G3133" t="str">
            <v>3.1849</v>
          </cell>
          <cell r="H3133" t="str">
            <v>Điều trị tủy răng và hàn kín hệ thống ống tủy bằng Gutta percha nóng chảy có sử dụng trâm xoay cầm tay</v>
          </cell>
          <cell r="I3133" t="str">
            <v>Điều trị tủy răng và hàn kín hệ thống ống tủy bằng Gutta percha nóng chảy có sử dụng trâm xoay cầm tay [răng số 1, 2, 3]</v>
          </cell>
          <cell r="J3133" t="str">
            <v>Điều trị tủy răng và hàn kín hệ thống ống tuỷ bằng Gutta percha nóng chảy có sử dụng trâm xoay cầm tay</v>
          </cell>
          <cell r="K3133" t="str">
            <v>B</v>
          </cell>
          <cell r="L3133" t="str">
            <v>P3</v>
          </cell>
          <cell r="M3133">
            <v>1025</v>
          </cell>
          <cell r="N3133">
            <v>1025</v>
          </cell>
          <cell r="P3133" t="str">
            <v>Điều trị tuỷ răng số 1, 2, 3</v>
          </cell>
          <cell r="Q3133">
            <v>364000</v>
          </cell>
          <cell r="R3133">
            <v>70434.782608695605</v>
          </cell>
          <cell r="S3133">
            <v>434000</v>
          </cell>
          <cell r="T3133">
            <v>91565.217391304293</v>
          </cell>
          <cell r="U3133">
            <v>455565.21739130432</v>
          </cell>
          <cell r="V3133">
            <v>455500</v>
          </cell>
          <cell r="W3133">
            <v>18222.608695652172</v>
          </cell>
          <cell r="X3133">
            <v>473787.82608695648</v>
          </cell>
        </row>
        <row r="3134">
          <cell r="E3134" t="str">
            <v>37.8D05.0371</v>
          </cell>
          <cell r="F3134" t="str">
            <v>10. NGOẠI KHOA</v>
          </cell>
          <cell r="G3134" t="str">
            <v>10.147</v>
          </cell>
          <cell r="H3134" t="str">
            <v>Phẫu thuật u đỉnh hốc mắt</v>
          </cell>
          <cell r="I3134" t="str">
            <v>Phẫu thuật u đỉnh hốc mắt</v>
          </cell>
          <cell r="J3134" t="str">
            <v>Phẫu thuật u đỉnh hốc mắt</v>
          </cell>
          <cell r="K3134" t="str">
            <v>A</v>
          </cell>
          <cell r="L3134" t="str">
            <v>PDB</v>
          </cell>
          <cell r="M3134">
            <v>380</v>
          </cell>
          <cell r="N3134">
            <v>380</v>
          </cell>
          <cell r="O3134" t="str">
            <v>Chưa bao gồm nẹp, ghim, ốc, vít, miếng vá khuyết sọ</v>
          </cell>
          <cell r="P3134" t="str">
            <v xml:space="preserve">Phẫu thuật u hố mắt </v>
          </cell>
          <cell r="Q3134">
            <v>4510000</v>
          </cell>
          <cell r="R3134">
            <v>1231826.0869565201</v>
          </cell>
          <cell r="S3134">
            <v>5741000</v>
          </cell>
          <cell r="T3134">
            <v>1601373.9130434762</v>
          </cell>
          <cell r="U3134">
            <v>6111373.9130434766</v>
          </cell>
          <cell r="V3134">
            <v>6111300</v>
          </cell>
          <cell r="W3134">
            <v>244454.95652173908</v>
          </cell>
          <cell r="X3134">
            <v>6355828.8695652159</v>
          </cell>
        </row>
        <row r="3135">
          <cell r="E3135" t="str">
            <v>37.8D09.1014</v>
          </cell>
          <cell r="F3135" t="str">
            <v>16. RĂNG HÀM MẶT</v>
          </cell>
          <cell r="G3135" t="str">
            <v>16.53</v>
          </cell>
          <cell r="H3135" t="str">
            <v>Điều trị tủy răng và hàn kín hệ thống ống tủy bằng Gutta percha nóng chảy có sử dụng trâm xoay cầm tay</v>
          </cell>
          <cell r="I3135" t="str">
            <v>Điều trị tủy răng và hàn kín hệ thống ống tủy bằng Gutta percha nóng chảy có sử dụng trâm xoay cầm tay [răng số 1, 2, 3]</v>
          </cell>
          <cell r="J3135" t="str">
            <v>Điều trị tủy răng và hàn kín hệ thống ống tuỷ bằng Gutta percha nóng chảy có sử dụng trâm xoay cầm tay</v>
          </cell>
          <cell r="K3135" t="str">
            <v>B</v>
          </cell>
          <cell r="L3135" t="str">
            <v>P3</v>
          </cell>
          <cell r="M3135">
            <v>1025</v>
          </cell>
          <cell r="N3135">
            <v>1025</v>
          </cell>
          <cell r="P3135" t="str">
            <v>Điều trị tuỷ răng số 1, 2, 3</v>
          </cell>
          <cell r="Q3135">
            <v>364000</v>
          </cell>
          <cell r="R3135">
            <v>70434.782608695605</v>
          </cell>
          <cell r="S3135">
            <v>434000</v>
          </cell>
          <cell r="T3135">
            <v>91565.217391304293</v>
          </cell>
          <cell r="U3135">
            <v>455565.21739130432</v>
          </cell>
          <cell r="V3135">
            <v>455500</v>
          </cell>
          <cell r="W3135">
            <v>18222.608695652172</v>
          </cell>
          <cell r="X3135">
            <v>473787.82608695648</v>
          </cell>
        </row>
        <row r="3136">
          <cell r="E3136" t="str">
            <v>37.8D09.1015</v>
          </cell>
          <cell r="F3136" t="str">
            <v>03. NHI KHOA</v>
          </cell>
          <cell r="G3136" t="str">
            <v>3.1849</v>
          </cell>
          <cell r="H3136" t="str">
            <v>Điều trị tủy răng và hàn kín hệ thống ống tủy bằng Gutta percha nóng chảy có sử dụng trâm xoay cầm tay</v>
          </cell>
          <cell r="I3136" t="str">
            <v>Điều trị tủy răng và hàn kín hệ thống ống tủy bằng Gutta percha nóng chảy có sử dụng trâm xoay cầm tay [răng số 6,7 hàm trên]</v>
          </cell>
          <cell r="J3136" t="str">
            <v>Điều trị tủy răng và hàn kín hệ thống ống tuỷ bằng Gutta percha nóng chảy có sử dụng trâm xoay cầm tay</v>
          </cell>
          <cell r="K3136" t="str">
            <v>B</v>
          </cell>
          <cell r="L3136" t="str">
            <v>P3</v>
          </cell>
          <cell r="M3136">
            <v>1026</v>
          </cell>
          <cell r="N3136">
            <v>1026</v>
          </cell>
          <cell r="P3136" t="str">
            <v>Điều trị tuỷ răng số 6,7 hàm trên</v>
          </cell>
          <cell r="Q3136">
            <v>810000</v>
          </cell>
          <cell r="R3136">
            <v>139304.347826087</v>
          </cell>
          <cell r="S3136">
            <v>949000</v>
          </cell>
          <cell r="T3136">
            <v>181095.65217391308</v>
          </cell>
          <cell r="U3136">
            <v>991095.65217391308</v>
          </cell>
          <cell r="V3136">
            <v>991000</v>
          </cell>
          <cell r="W3136">
            <v>39643.826086956527</v>
          </cell>
          <cell r="X3136">
            <v>1030739.4782608696</v>
          </cell>
        </row>
        <row r="3137">
          <cell r="E3137" t="str">
            <v>37.8D05.0371</v>
          </cell>
          <cell r="F3137" t="str">
            <v>12. UNG BƯỚU</v>
          </cell>
          <cell r="G3137" t="str">
            <v>12.111</v>
          </cell>
          <cell r="H3137" t="str">
            <v>Cắt ung thư hố mắt đã xâm lấn các xoang: xoang hàm, xoang sàng …</v>
          </cell>
          <cell r="I3137" t="str">
            <v>Cắt ung thư hố mắt đã xâm lấn các xoang: xoang hàm, xoang sàng …</v>
          </cell>
          <cell r="J3137" t="str">
            <v>Cắt ung thư hố mắt đã xâm lấn các xoang: xoang hàm, xoang sàng …</v>
          </cell>
          <cell r="K3137" t="str">
            <v>B</v>
          </cell>
          <cell r="L3137" t="str">
            <v>PDB</v>
          </cell>
          <cell r="M3137">
            <v>380</v>
          </cell>
          <cell r="N3137">
            <v>380</v>
          </cell>
          <cell r="O3137" t="str">
            <v>Chưa bao gồm nẹp, ghim, ốc, vít, miếng vá khuyết sọ</v>
          </cell>
          <cell r="P3137" t="str">
            <v xml:space="preserve">Phẫu thuật u hố mắt </v>
          </cell>
          <cell r="Q3137">
            <v>4510000</v>
          </cell>
          <cell r="R3137">
            <v>1231826.0869565201</v>
          </cell>
          <cell r="S3137">
            <v>5741000</v>
          </cell>
          <cell r="T3137">
            <v>1601373.9130434762</v>
          </cell>
          <cell r="U3137">
            <v>6111373.9130434766</v>
          </cell>
          <cell r="V3137">
            <v>6111300</v>
          </cell>
          <cell r="W3137">
            <v>244454.95652173908</v>
          </cell>
          <cell r="X3137">
            <v>6355828.8695652159</v>
          </cell>
        </row>
        <row r="3138">
          <cell r="E3138" t="str">
            <v>37.8D09.1015</v>
          </cell>
          <cell r="F3138" t="str">
            <v>16. RĂNG HÀM MẶT</v>
          </cell>
          <cell r="G3138" t="str">
            <v>16.53</v>
          </cell>
          <cell r="H3138" t="str">
            <v>Điều trị tủy răng và hàn kín hệ thống ống tủy bằng Gutta percha nóng chảy có sử dụng trâm xoay cầm tay</v>
          </cell>
          <cell r="I3138" t="str">
            <v>Điều trị tủy răng và hàn kín hệ thống ống tủy bằng Gutta percha nóng chảy có sử dụng trâm xoay cầm tay [răng số 6,7 hàm trên]</v>
          </cell>
          <cell r="J3138" t="str">
            <v>Điều trị tủy răng và hàn kín hệ thống ống tuỷ bằng Gutta percha nóng chảy có sử dụng trâm xoay cầm tay</v>
          </cell>
          <cell r="K3138" t="str">
            <v>B</v>
          </cell>
          <cell r="L3138" t="str">
            <v>P3</v>
          </cell>
          <cell r="M3138">
            <v>1026</v>
          </cell>
          <cell r="N3138">
            <v>1026</v>
          </cell>
          <cell r="P3138" t="str">
            <v>Điều trị tuỷ răng số 6,7 hàm trên</v>
          </cell>
          <cell r="Q3138">
            <v>810000</v>
          </cell>
          <cell r="R3138">
            <v>139304.347826087</v>
          </cell>
          <cell r="S3138">
            <v>949000</v>
          </cell>
          <cell r="T3138">
            <v>181095.65217391308</v>
          </cell>
          <cell r="U3138">
            <v>991095.65217391308</v>
          </cell>
          <cell r="V3138">
            <v>991000</v>
          </cell>
          <cell r="W3138">
            <v>39643.826086956527</v>
          </cell>
          <cell r="X3138">
            <v>1030739.4782608696</v>
          </cell>
        </row>
        <row r="3139">
          <cell r="E3139" t="str">
            <v>37.8D05.0372</v>
          </cell>
          <cell r="F3139" t="str">
            <v>03. NHI KHOA</v>
          </cell>
          <cell r="G3139" t="str">
            <v>3.3064</v>
          </cell>
          <cell r="H3139" t="str">
            <v>Phẫu thuật áp xe não</v>
          </cell>
          <cell r="I3139" t="str">
            <v>Phẫu thuật áp xe não</v>
          </cell>
          <cell r="J3139" t="str">
            <v>Phẫu thuật áp xe não</v>
          </cell>
          <cell r="K3139" t="str">
            <v>B</v>
          </cell>
          <cell r="L3139" t="str">
            <v>PDB</v>
          </cell>
          <cell r="M3139">
            <v>381</v>
          </cell>
          <cell r="N3139">
            <v>381</v>
          </cell>
          <cell r="O3139" t="str">
            <v>Chưa bao gồm bộ dẫn lưu kín, miếng vá khuyết sọ, nẹp, vít, miếng vá nhân tạo, vật liệu tạo hình hộp sọ</v>
          </cell>
          <cell r="P3139" t="str">
            <v xml:space="preserve">Phẫu thuật áp xe não </v>
          </cell>
          <cell r="Q3139">
            <v>5399000</v>
          </cell>
          <cell r="R3139">
            <v>1745217.39130435</v>
          </cell>
          <cell r="S3139">
            <v>7144000</v>
          </cell>
          <cell r="T3139">
            <v>2268782.6086956551</v>
          </cell>
          <cell r="U3139">
            <v>7667782.6086956551</v>
          </cell>
          <cell r="V3139">
            <v>7667700</v>
          </cell>
          <cell r="W3139">
            <v>306711.30434782623</v>
          </cell>
          <cell r="X3139">
            <v>7974493.9130434813</v>
          </cell>
        </row>
        <row r="3140">
          <cell r="E3140" t="str">
            <v>37.8D05.0372</v>
          </cell>
          <cell r="F3140" t="str">
            <v>10. NGOẠI KHOA</v>
          </cell>
          <cell r="G3140" t="str">
            <v>10.31</v>
          </cell>
          <cell r="H3140" t="str">
            <v>Phẫu thuật áp xe não bằng đường qua mê nhĩ</v>
          </cell>
          <cell r="I3140" t="str">
            <v>Phẫu thuật áp xe não bằng đường qua mê nhĩ</v>
          </cell>
          <cell r="J3140" t="str">
            <v>Phẫu thuật áp xe não bằng đường qua mê nhĩ</v>
          </cell>
          <cell r="K3140" t="str">
            <v>A</v>
          </cell>
          <cell r="L3140" t="str">
            <v>PDB</v>
          </cell>
          <cell r="M3140">
            <v>381</v>
          </cell>
          <cell r="N3140">
            <v>381</v>
          </cell>
          <cell r="O3140" t="str">
            <v>Chưa bao gồm bộ dẫn lưu kín, miếng vá khuyết sọ, nẹp, vít, miếng vá nhân tạo, vật liệu tạo hình hộp sọ</v>
          </cell>
          <cell r="P3140" t="str">
            <v xml:space="preserve">Phẫu thuật áp xe não </v>
          </cell>
          <cell r="Q3140">
            <v>5399000</v>
          </cell>
          <cell r="R3140">
            <v>1745217.39130435</v>
          </cell>
          <cell r="S3140">
            <v>7144000</v>
          </cell>
          <cell r="T3140">
            <v>2268782.6086956551</v>
          </cell>
          <cell r="U3140">
            <v>7667782.6086956551</v>
          </cell>
          <cell r="V3140">
            <v>7667700</v>
          </cell>
          <cell r="W3140">
            <v>306711.30434782623</v>
          </cell>
          <cell r="X3140">
            <v>7974493.9130434813</v>
          </cell>
        </row>
        <row r="3141">
          <cell r="E3141" t="str">
            <v>37.8D05.0372</v>
          </cell>
          <cell r="F3141" t="str">
            <v>10. NGOẠI KHOA</v>
          </cell>
          <cell r="G3141" t="str">
            <v>10.30</v>
          </cell>
          <cell r="H3141" t="str">
            <v>Phẫu thuật áp xe não bằng đường qua xương đá</v>
          </cell>
          <cell r="I3141" t="str">
            <v>Phẫu thuật áp xe não bằng đường qua xương đá</v>
          </cell>
          <cell r="J3141" t="str">
            <v>Phẫu thuật áp xe não bằng đường qua xương đá</v>
          </cell>
          <cell r="K3141" t="str">
            <v>A</v>
          </cell>
          <cell r="L3141" t="str">
            <v>PDB</v>
          </cell>
          <cell r="M3141">
            <v>381</v>
          </cell>
          <cell r="N3141">
            <v>381</v>
          </cell>
          <cell r="O3141" t="str">
            <v>Chưa bao gồm bộ dẫn lưu kín, miếng vá khuyết sọ, nẹp, vít, miếng vá nhân tạo, vật liệu tạo hình hộp sọ</v>
          </cell>
          <cell r="P3141" t="str">
            <v xml:space="preserve">Phẫu thuật áp xe não </v>
          </cell>
          <cell r="Q3141">
            <v>5399000</v>
          </cell>
          <cell r="R3141">
            <v>1745217.39130435</v>
          </cell>
          <cell r="S3141">
            <v>7144000</v>
          </cell>
          <cell r="T3141">
            <v>2268782.6086956551</v>
          </cell>
          <cell r="U3141">
            <v>7667782.6086956551</v>
          </cell>
          <cell r="V3141">
            <v>7667700</v>
          </cell>
          <cell r="W3141">
            <v>306711.30434782623</v>
          </cell>
          <cell r="X3141">
            <v>7974493.9130434813</v>
          </cell>
        </row>
        <row r="3142">
          <cell r="E3142" t="str">
            <v>37.8D05.0372</v>
          </cell>
          <cell r="F3142" t="str">
            <v>10. NGOẠI KHOA</v>
          </cell>
          <cell r="G3142" t="str">
            <v>10.25</v>
          </cell>
          <cell r="H3142" t="str">
            <v>Phẫu thuật chọc hút áp xe não, bán cầu đại não</v>
          </cell>
          <cell r="I3142" t="str">
            <v>Phẫu thuật chọc hút áp xe não, bán cầu đại não</v>
          </cell>
          <cell r="J3142" t="str">
            <v>Phẫu thuật chọc hút áp xe não, bán cầu đại não</v>
          </cell>
          <cell r="K3142" t="str">
            <v>B</v>
          </cell>
          <cell r="L3142" t="str">
            <v>P1</v>
          </cell>
          <cell r="M3142">
            <v>381</v>
          </cell>
          <cell r="N3142">
            <v>381</v>
          </cell>
          <cell r="O3142" t="str">
            <v>Chưa bao gồm bộ dẫn lưu kín, miếng vá khuyết sọ, nẹp, vít, miếng vá nhân tạo, vật liệu tạo hình hộp sọ</v>
          </cell>
          <cell r="P3142" t="str">
            <v xml:space="preserve">Phẫu thuật áp xe não </v>
          </cell>
          <cell r="Q3142">
            <v>5399000</v>
          </cell>
          <cell r="R3142">
            <v>1745217.39130435</v>
          </cell>
          <cell r="S3142">
            <v>7144000</v>
          </cell>
          <cell r="T3142">
            <v>2268782.6086956551</v>
          </cell>
          <cell r="U3142">
            <v>7667782.6086956551</v>
          </cell>
          <cell r="V3142">
            <v>7667700</v>
          </cell>
          <cell r="W3142">
            <v>306711.30434782623</v>
          </cell>
          <cell r="X3142">
            <v>7974493.9130434813</v>
          </cell>
        </row>
        <row r="3143">
          <cell r="E3143" t="str">
            <v>37.8D05.0372</v>
          </cell>
          <cell r="F3143" t="str">
            <v>10. NGOẠI KHOA</v>
          </cell>
          <cell r="G3143" t="str">
            <v>10.26</v>
          </cell>
          <cell r="H3143" t="str">
            <v>Phẫu thuật chọc hút áp xe não, tiểu não</v>
          </cell>
          <cell r="I3143" t="str">
            <v>Phẫu thuật chọc hút áp xe não, tiểu não</v>
          </cell>
          <cell r="J3143" t="str">
            <v>Phẫu thuật chọc hút áp xe não, tiểu não</v>
          </cell>
          <cell r="K3143" t="str">
            <v>B</v>
          </cell>
          <cell r="L3143" t="str">
            <v>PDB</v>
          </cell>
          <cell r="M3143">
            <v>381</v>
          </cell>
          <cell r="N3143">
            <v>381</v>
          </cell>
          <cell r="O3143" t="str">
            <v>Chưa bao gồm bộ dẫn lưu kín, miếng vá khuyết sọ, nẹp, vít, miếng vá nhân tạo, vật liệu tạo hình hộp sọ</v>
          </cell>
          <cell r="P3143" t="str">
            <v xml:space="preserve">Phẫu thuật áp xe não </v>
          </cell>
          <cell r="Q3143">
            <v>5399000</v>
          </cell>
          <cell r="R3143">
            <v>1745217.39130435</v>
          </cell>
          <cell r="S3143">
            <v>7144000</v>
          </cell>
          <cell r="T3143">
            <v>2268782.6086956551</v>
          </cell>
          <cell r="U3143">
            <v>7667782.6086956551</v>
          </cell>
          <cell r="V3143">
            <v>7667700</v>
          </cell>
          <cell r="W3143">
            <v>306711.30434782623</v>
          </cell>
          <cell r="X3143">
            <v>7974493.9130434813</v>
          </cell>
        </row>
        <row r="3144">
          <cell r="E3144" t="str">
            <v>37.8D05.0372</v>
          </cell>
          <cell r="F3144" t="str">
            <v>10. NGOẠI KHOA</v>
          </cell>
          <cell r="G3144" t="str">
            <v>10.27</v>
          </cell>
          <cell r="H3144" t="str">
            <v>Phẫu thuật lấy bao áp xe não, đại não, bằng đường mở nắp sọ</v>
          </cell>
          <cell r="I3144" t="str">
            <v>Phẫu thuật lấy bao áp xe não, đại não, bằng đường mở nắp sọ</v>
          </cell>
          <cell r="J3144" t="str">
            <v>Phẫu thuật lấy bao áp xe não, đại não, bằng đường mở nắp sọ</v>
          </cell>
          <cell r="K3144" t="str">
            <v>B</v>
          </cell>
          <cell r="L3144" t="str">
            <v>PDB</v>
          </cell>
          <cell r="M3144">
            <v>381</v>
          </cell>
          <cell r="N3144">
            <v>381</v>
          </cell>
          <cell r="O3144" t="str">
            <v>Chưa bao gồm bộ dẫn lưu kín, miếng vá khuyết sọ, nẹp, vít, miếng vá nhân tạo, vật liệu tạo hình hộp sọ</v>
          </cell>
          <cell r="P3144" t="str">
            <v xml:space="preserve">Phẫu thuật áp xe não </v>
          </cell>
          <cell r="Q3144">
            <v>5399000</v>
          </cell>
          <cell r="R3144">
            <v>1745217.39130435</v>
          </cell>
          <cell r="S3144">
            <v>7144000</v>
          </cell>
          <cell r="T3144">
            <v>2268782.6086956551</v>
          </cell>
          <cell r="U3144">
            <v>7667782.6086956551</v>
          </cell>
          <cell r="V3144">
            <v>7667700</v>
          </cell>
          <cell r="W3144">
            <v>306711.30434782623</v>
          </cell>
          <cell r="X3144">
            <v>7974493.9130434813</v>
          </cell>
        </row>
        <row r="3145">
          <cell r="E3145" t="str">
            <v>37.8D05.0372</v>
          </cell>
          <cell r="F3145" t="str">
            <v>10. NGOẠI KHOA</v>
          </cell>
          <cell r="G3145" t="str">
            <v>10.28</v>
          </cell>
          <cell r="H3145" t="str">
            <v>Phẫu thuật lấy bao áp xe não, tiểu não, bằng đường mở nắp sọ</v>
          </cell>
          <cell r="I3145" t="str">
            <v>Phẫu thuật lấy bao áp xe não, tiểu não, bằng đường mở nắp sọ</v>
          </cell>
          <cell r="J3145" t="str">
            <v>Phẫu thuật lấy bao áp xe não, tiểu não, bằng đường mở nắp sọ</v>
          </cell>
          <cell r="K3145" t="str">
            <v>A</v>
          </cell>
          <cell r="L3145" t="str">
            <v>PDB</v>
          </cell>
          <cell r="M3145">
            <v>381</v>
          </cell>
          <cell r="N3145">
            <v>381</v>
          </cell>
          <cell r="O3145" t="str">
            <v>Chưa bao gồm bộ dẫn lưu kín, miếng vá khuyết sọ, nẹp, vít, miếng vá nhân tạo, vật liệu tạo hình hộp sọ</v>
          </cell>
          <cell r="P3145" t="str">
            <v xml:space="preserve">Phẫu thuật áp xe não </v>
          </cell>
          <cell r="Q3145">
            <v>5399000</v>
          </cell>
          <cell r="R3145">
            <v>1745217.39130435</v>
          </cell>
          <cell r="S3145">
            <v>7144000</v>
          </cell>
          <cell r="T3145">
            <v>2268782.6086956551</v>
          </cell>
          <cell r="U3145">
            <v>7667782.6086956551</v>
          </cell>
          <cell r="V3145">
            <v>7667700</v>
          </cell>
          <cell r="W3145">
            <v>306711.30434782623</v>
          </cell>
          <cell r="X3145">
            <v>7974493.9130434813</v>
          </cell>
        </row>
        <row r="3146">
          <cell r="E3146" t="str">
            <v>37.8D05.0372</v>
          </cell>
          <cell r="F3146" t="str">
            <v>10. NGOẠI KHOA</v>
          </cell>
          <cell r="G3146" t="str">
            <v>10.33</v>
          </cell>
          <cell r="H3146" t="str">
            <v>Phẫu thuật tụ mủ dưới màng cứng</v>
          </cell>
          <cell r="I3146" t="str">
            <v>Phẫu thuật tụ mủ dưới màng cứng</v>
          </cell>
          <cell r="J3146" t="str">
            <v>Phẫu thuật tụ mủ dưới màng cứng</v>
          </cell>
          <cell r="K3146" t="str">
            <v>B</v>
          </cell>
          <cell r="L3146" t="str">
            <v>P1</v>
          </cell>
          <cell r="M3146">
            <v>381</v>
          </cell>
          <cell r="N3146">
            <v>381</v>
          </cell>
          <cell r="O3146" t="str">
            <v>Chưa bao gồm bộ dẫn lưu kín, miếng vá khuyết sọ, nẹp, vít, miếng vá nhân tạo, vật liệu tạo hình hộp sọ</v>
          </cell>
          <cell r="P3146" t="str">
            <v xml:space="preserve">Phẫu thuật áp xe não </v>
          </cell>
          <cell r="Q3146">
            <v>5399000</v>
          </cell>
          <cell r="R3146">
            <v>1745217.39130435</v>
          </cell>
          <cell r="S3146">
            <v>7144000</v>
          </cell>
          <cell r="T3146">
            <v>2268782.6086956551</v>
          </cell>
          <cell r="U3146">
            <v>7667782.6086956551</v>
          </cell>
          <cell r="V3146">
            <v>7667700</v>
          </cell>
          <cell r="W3146">
            <v>306711.30434782623</v>
          </cell>
          <cell r="X3146">
            <v>7974493.9130434813</v>
          </cell>
        </row>
        <row r="3147">
          <cell r="E3147" t="str">
            <v>37.8D05.0372</v>
          </cell>
          <cell r="F3147" t="str">
            <v>10. NGOẠI KHOA</v>
          </cell>
          <cell r="G3147" t="str">
            <v>10.34</v>
          </cell>
          <cell r="H3147" t="str">
            <v>Phẫu thuật tụ mủ ngoài màng cứng</v>
          </cell>
          <cell r="I3147" t="str">
            <v>Phẫu thuật tụ mủ ngoài màng cứng</v>
          </cell>
          <cell r="J3147" t="str">
            <v>Phẫu thuật tụ mủ ngoài màng cứng</v>
          </cell>
          <cell r="K3147" t="str">
            <v>B</v>
          </cell>
          <cell r="L3147" t="str">
            <v>P2</v>
          </cell>
          <cell r="M3147">
            <v>381</v>
          </cell>
          <cell r="N3147">
            <v>381</v>
          </cell>
          <cell r="O3147" t="str">
            <v>Chưa bao gồm bộ dẫn lưu kín, miếng vá khuyết sọ, nẹp, vít, miếng vá nhân tạo, vật liệu tạo hình hộp sọ</v>
          </cell>
          <cell r="P3147" t="str">
            <v xml:space="preserve">Phẫu thuật áp xe não </v>
          </cell>
          <cell r="Q3147">
            <v>5399000</v>
          </cell>
          <cell r="R3147">
            <v>1745217.39130435</v>
          </cell>
          <cell r="S3147">
            <v>7144000</v>
          </cell>
          <cell r="T3147">
            <v>2268782.6086956551</v>
          </cell>
          <cell r="U3147">
            <v>7667782.6086956551</v>
          </cell>
          <cell r="V3147">
            <v>7667700</v>
          </cell>
          <cell r="W3147">
            <v>306711.30434782623</v>
          </cell>
          <cell r="X3147">
            <v>7974493.9130434813</v>
          </cell>
        </row>
        <row r="3148">
          <cell r="E3148" t="str">
            <v>37.8D09.1012</v>
          </cell>
          <cell r="F3148" t="str">
            <v>03. NHI KHOA</v>
          </cell>
          <cell r="G3148" t="str">
            <v>3.1850</v>
          </cell>
          <cell r="H3148" t="str">
            <v>Điều trị tủy răng và hàn kín hệ thống ống tủy bằng Gutta percha nóng chảy có sử dụng trâm xoay máy</v>
          </cell>
          <cell r="I3148" t="str">
            <v>Điều trị tủy răng và hàn kín hệ thống ống tủy bằng Gutta percha nóng chảy có sử dụng trâm xoay máy [răng số  4, 5]</v>
          </cell>
          <cell r="J3148" t="str">
            <v>Điều trị tủy răng và hàn kín hệ thống ống tủy bằng Gutta percha nóng chảy có sử dụng trâm xoay máy</v>
          </cell>
          <cell r="K3148" t="str">
            <v>B</v>
          </cell>
          <cell r="L3148" t="str">
            <v>P3</v>
          </cell>
          <cell r="M3148">
            <v>1023</v>
          </cell>
          <cell r="N3148">
            <v>1023</v>
          </cell>
          <cell r="P3148" t="str">
            <v>Điều trị tuỷ răng số  4, 5</v>
          </cell>
          <cell r="Q3148">
            <v>450000</v>
          </cell>
          <cell r="R3148">
            <v>139304.347826087</v>
          </cell>
          <cell r="S3148">
            <v>589000</v>
          </cell>
          <cell r="T3148">
            <v>181095.65217391308</v>
          </cell>
          <cell r="U3148">
            <v>631095.65217391308</v>
          </cell>
          <cell r="V3148">
            <v>631000</v>
          </cell>
          <cell r="W3148">
            <v>25243.826086956524</v>
          </cell>
          <cell r="X3148">
            <v>656339.47826086963</v>
          </cell>
        </row>
        <row r="3149">
          <cell r="E3149" t="str">
            <v>37.8D05.0373</v>
          </cell>
          <cell r="F3149" t="str">
            <v>03. NHI KHOA</v>
          </cell>
          <cell r="G3149" t="str">
            <v>3.3062</v>
          </cell>
          <cell r="H3149" t="str">
            <v>Dẫn lưu não thất</v>
          </cell>
          <cell r="I3149" t="str">
            <v>Dẫn lưu não thất</v>
          </cell>
          <cell r="J3149" t="str">
            <v>Dẫn lưu não thất</v>
          </cell>
          <cell r="K3149" t="str">
            <v>B</v>
          </cell>
          <cell r="L3149" t="str">
            <v>P1</v>
          </cell>
          <cell r="M3149">
            <v>382</v>
          </cell>
          <cell r="N3149">
            <v>382</v>
          </cell>
          <cell r="O3149" t="str">
            <v>Chưa bao gồm van dẫn lưu nhân tạo.</v>
          </cell>
          <cell r="P3149" t="str">
            <v xml:space="preserve">Phẫu thuật dẫn lưu não thất - màng bụng </v>
          </cell>
          <cell r="Q3149">
            <v>3504000</v>
          </cell>
          <cell r="R3149">
            <v>746608.69565217395</v>
          </cell>
          <cell r="S3149">
            <v>4250000</v>
          </cell>
          <cell r="T3149">
            <v>970591.30434782617</v>
          </cell>
          <cell r="U3149">
            <v>4474591.3043478262</v>
          </cell>
          <cell r="V3149">
            <v>4474500</v>
          </cell>
          <cell r="W3149">
            <v>178983.65217391305</v>
          </cell>
          <cell r="X3149">
            <v>4653574.9565217393</v>
          </cell>
        </row>
        <row r="3150">
          <cell r="E3150" t="str">
            <v>37.8D05.0373</v>
          </cell>
          <cell r="F3150" t="str">
            <v>03. NHI KHOA</v>
          </cell>
          <cell r="G3150" t="str">
            <v>3.4230</v>
          </cell>
          <cell r="H3150" t="str">
            <v>Phẫu thuật dẫn lưu dưới màng cứng - màng bụng</v>
          </cell>
          <cell r="I3150" t="str">
            <v>Phẫu thuật dẫn lưu dưới màng cứng - màng bụng</v>
          </cell>
          <cell r="J3150" t="str">
            <v>Phẫu thuật dẫn lưu dưới màng cứng – màng bụng</v>
          </cell>
          <cell r="K3150" t="str">
            <v>B</v>
          </cell>
          <cell r="L3150" t="str">
            <v>P1</v>
          </cell>
          <cell r="M3150">
            <v>382</v>
          </cell>
          <cell r="N3150">
            <v>382</v>
          </cell>
          <cell r="O3150" t="str">
            <v>Chưa bao gồm van dẫn lưu nhân tạo.</v>
          </cell>
          <cell r="P3150" t="str">
            <v xml:space="preserve">Phẫu thuật dẫn lưu não thất - màng bụng </v>
          </cell>
          <cell r="Q3150">
            <v>3504000</v>
          </cell>
          <cell r="R3150">
            <v>746608.69565217395</v>
          </cell>
          <cell r="S3150">
            <v>4250000</v>
          </cell>
          <cell r="T3150">
            <v>970591.30434782617</v>
          </cell>
          <cell r="U3150">
            <v>4474591.3043478262</v>
          </cell>
          <cell r="V3150">
            <v>4474500</v>
          </cell>
          <cell r="W3150">
            <v>178983.65217391305</v>
          </cell>
          <cell r="X3150">
            <v>4653574.9565217393</v>
          </cell>
        </row>
        <row r="3151">
          <cell r="E3151" t="str">
            <v>37.8D05.0373</v>
          </cell>
          <cell r="F3151" t="str">
            <v>03. NHI KHOA</v>
          </cell>
          <cell r="G3151" t="str">
            <v>3.3063</v>
          </cell>
          <cell r="H3151" t="str">
            <v>Phẫu thuật dẫn lưu não thất - màng bụng</v>
          </cell>
          <cell r="I3151" t="str">
            <v>Phẫu thuật dẫn lưu não thất - màng bụng</v>
          </cell>
          <cell r="J3151" t="str">
            <v>Phẫu thuật dẫn lưu não thất - màng bụng</v>
          </cell>
          <cell r="K3151" t="str">
            <v>B</v>
          </cell>
          <cell r="L3151" t="str">
            <v>PDB</v>
          </cell>
          <cell r="M3151">
            <v>382</v>
          </cell>
          <cell r="N3151">
            <v>382</v>
          </cell>
          <cell r="O3151" t="str">
            <v>Chưa bao gồm van dẫn lưu nhân tạo.</v>
          </cell>
          <cell r="P3151" t="str">
            <v xml:space="preserve">Phẫu thuật dẫn lưu não thất - màng bụng </v>
          </cell>
          <cell r="Q3151">
            <v>3504000</v>
          </cell>
          <cell r="R3151">
            <v>746608.69565217395</v>
          </cell>
          <cell r="S3151">
            <v>4250000</v>
          </cell>
          <cell r="T3151">
            <v>970591.30434782617</v>
          </cell>
          <cell r="U3151">
            <v>4474591.3043478262</v>
          </cell>
          <cell r="V3151">
            <v>4474500</v>
          </cell>
          <cell r="W3151">
            <v>178983.65217391305</v>
          </cell>
          <cell r="X3151">
            <v>4653574.9565217393</v>
          </cell>
        </row>
        <row r="3152">
          <cell r="E3152" t="str">
            <v>37.8D05.0373</v>
          </cell>
          <cell r="F3152" t="str">
            <v>10. NGOẠI KHOA</v>
          </cell>
          <cell r="G3152" t="str">
            <v>10.60</v>
          </cell>
          <cell r="H3152" t="str">
            <v>Phẫu thật dẫn lưu dịch não tủy thắt lưng-ổ bụng</v>
          </cell>
          <cell r="I3152" t="str">
            <v>Phẫu thật dẫn lưu dịch não tủy thắt lưng-ổ bụng</v>
          </cell>
          <cell r="J3152" t="str">
            <v>Phẫu thật dẫn lưu dịch não tủy thắt lưng-ổ bụng</v>
          </cell>
          <cell r="K3152" t="str">
            <v>B</v>
          </cell>
          <cell r="L3152" t="str">
            <v>PDB</v>
          </cell>
          <cell r="M3152">
            <v>382</v>
          </cell>
          <cell r="N3152">
            <v>382</v>
          </cell>
          <cell r="O3152" t="str">
            <v>Chưa bao gồm van dẫn lưu nhân tạo.</v>
          </cell>
          <cell r="P3152" t="str">
            <v xml:space="preserve">Phẫu thuật dẫn lưu não thất - màng bụng </v>
          </cell>
          <cell r="Q3152">
            <v>3504000</v>
          </cell>
          <cell r="R3152">
            <v>746608.69565217395</v>
          </cell>
          <cell r="S3152">
            <v>4250000</v>
          </cell>
          <cell r="T3152">
            <v>970591.30434782617</v>
          </cell>
          <cell r="U3152">
            <v>4474591.3043478262</v>
          </cell>
          <cell r="V3152">
            <v>4474500</v>
          </cell>
          <cell r="W3152">
            <v>178983.65217391305</v>
          </cell>
          <cell r="X3152">
            <v>4653574.9565217393</v>
          </cell>
        </row>
        <row r="3153">
          <cell r="E3153" t="str">
            <v>37.8D05.0373</v>
          </cell>
          <cell r="F3153" t="str">
            <v>10. NGOẠI KHOA</v>
          </cell>
          <cell r="G3153" t="str">
            <v>10.35</v>
          </cell>
          <cell r="H3153" t="str">
            <v>Phẫu thuật áp xe ngoài màng tủy</v>
          </cell>
          <cell r="I3153" t="str">
            <v>Phẫu thuật áp xe ngoài màng tủy</v>
          </cell>
          <cell r="J3153" t="str">
            <v>Phẫu thuật áp xe ngoài màng tủy</v>
          </cell>
          <cell r="K3153" t="str">
            <v>B</v>
          </cell>
          <cell r="L3153" t="str">
            <v>P2</v>
          </cell>
          <cell r="M3153">
            <v>382</v>
          </cell>
          <cell r="N3153">
            <v>382</v>
          </cell>
          <cell r="O3153" t="str">
            <v>Chưa bao gồm van dẫn lưu nhân tạo.</v>
          </cell>
          <cell r="P3153" t="str">
            <v xml:space="preserve">Phẫu thuật dẫn lưu não thất - màng bụng </v>
          </cell>
          <cell r="Q3153">
            <v>3504000</v>
          </cell>
          <cell r="R3153">
            <v>746608.69565217395</v>
          </cell>
          <cell r="S3153">
            <v>4250000</v>
          </cell>
          <cell r="T3153">
            <v>970591.30434782617</v>
          </cell>
          <cell r="U3153">
            <v>4474591.3043478262</v>
          </cell>
          <cell r="V3153">
            <v>4474500</v>
          </cell>
          <cell r="W3153">
            <v>178983.65217391305</v>
          </cell>
          <cell r="X3153">
            <v>4653574.9565217393</v>
          </cell>
        </row>
        <row r="3154">
          <cell r="E3154" t="str">
            <v>37.8D05.0373</v>
          </cell>
          <cell r="F3154" t="str">
            <v>10. NGOẠI KHOA</v>
          </cell>
          <cell r="G3154" t="str">
            <v>10.61</v>
          </cell>
          <cell r="H3154" t="str">
            <v>Phẫu thuật dẫn lưu nang dưới nhện nội sọ-ổ bụng</v>
          </cell>
          <cell r="I3154" t="str">
            <v>Phẫu thuật dẫn lưu nang dưới nhện nội sọ-ổ bụng</v>
          </cell>
          <cell r="J3154" t="str">
            <v>Phẫu thuật dẫn lưu nang dưới nhện nội sọ-ổ bụng</v>
          </cell>
          <cell r="K3154" t="str">
            <v>B</v>
          </cell>
          <cell r="L3154" t="str">
            <v>PDB</v>
          </cell>
          <cell r="M3154">
            <v>382</v>
          </cell>
          <cell r="N3154">
            <v>382</v>
          </cell>
          <cell r="O3154" t="str">
            <v>Chưa bao gồm van dẫn lưu nhân tạo.</v>
          </cell>
          <cell r="P3154" t="str">
            <v xml:space="preserve">Phẫu thuật dẫn lưu não thất - màng bụng </v>
          </cell>
          <cell r="Q3154">
            <v>3504000</v>
          </cell>
          <cell r="R3154">
            <v>746608.69565217395</v>
          </cell>
          <cell r="S3154">
            <v>4250000</v>
          </cell>
          <cell r="T3154">
            <v>970591.30434782617</v>
          </cell>
          <cell r="U3154">
            <v>4474591.3043478262</v>
          </cell>
          <cell r="V3154">
            <v>4474500</v>
          </cell>
          <cell r="W3154">
            <v>178983.65217391305</v>
          </cell>
          <cell r="X3154">
            <v>4653574.9565217393</v>
          </cell>
        </row>
        <row r="3155">
          <cell r="E3155" t="str">
            <v>37.8D05.0373</v>
          </cell>
          <cell r="F3155" t="str">
            <v>10. NGOẠI KHOA</v>
          </cell>
          <cell r="G3155" t="str">
            <v>10.62</v>
          </cell>
          <cell r="H3155" t="str">
            <v>Phẫu thuật dẫn lưu nang dưới nhện nội sọ-tâm nhĩ</v>
          </cell>
          <cell r="I3155" t="str">
            <v>Phẫu thuật dẫn lưu nang dưới nhện nội sọ-tâm nhĩ</v>
          </cell>
          <cell r="J3155" t="str">
            <v>Phẫu thuật dẫn lưu nang dưới nhện nội sọ-tâm nhĩ</v>
          </cell>
          <cell r="K3155" t="str">
            <v>A</v>
          </cell>
          <cell r="L3155" t="str">
            <v>PDB</v>
          </cell>
          <cell r="M3155">
            <v>382</v>
          </cell>
          <cell r="N3155">
            <v>382</v>
          </cell>
          <cell r="O3155" t="str">
            <v>Chưa bao gồm van dẫn lưu nhân tạo.</v>
          </cell>
          <cell r="P3155" t="str">
            <v xml:space="preserve">Phẫu thuật dẫn lưu não thất - màng bụng </v>
          </cell>
          <cell r="Q3155">
            <v>3504000</v>
          </cell>
          <cell r="R3155">
            <v>746608.69565217395</v>
          </cell>
          <cell r="S3155">
            <v>4250000</v>
          </cell>
          <cell r="T3155">
            <v>970591.30434782617</v>
          </cell>
          <cell r="U3155">
            <v>4474591.3043478262</v>
          </cell>
          <cell r="V3155">
            <v>4474500</v>
          </cell>
          <cell r="W3155">
            <v>178983.65217391305</v>
          </cell>
          <cell r="X3155">
            <v>4653574.9565217393</v>
          </cell>
        </row>
        <row r="3156">
          <cell r="E3156" t="str">
            <v>37.8D05.0373</v>
          </cell>
          <cell r="F3156" t="str">
            <v>10. NGOẠI KHOA</v>
          </cell>
          <cell r="G3156" t="str">
            <v>10.58</v>
          </cell>
          <cell r="H3156" t="str">
            <v>Phẫu thuật dẫn lưu não thất ổ bụng trong dãn não thất</v>
          </cell>
          <cell r="I3156" t="str">
            <v>Phẫu thuật dẫn lưu não thất ổ bụng trong dãn não thất</v>
          </cell>
          <cell r="J3156" t="str">
            <v>Phẫu thuật dẫn lưu não thất ổ bụng trong dãn não thất</v>
          </cell>
          <cell r="K3156" t="str">
            <v>B</v>
          </cell>
          <cell r="L3156" t="str">
            <v>PDB</v>
          </cell>
          <cell r="M3156">
            <v>382</v>
          </cell>
          <cell r="N3156">
            <v>382</v>
          </cell>
          <cell r="O3156" t="str">
            <v>Chưa bao gồm van dẫn lưu nhân tạo.</v>
          </cell>
          <cell r="P3156" t="str">
            <v xml:space="preserve">Phẫu thuật dẫn lưu não thất - màng bụng </v>
          </cell>
          <cell r="Q3156">
            <v>3504000</v>
          </cell>
          <cell r="R3156">
            <v>746608.69565217395</v>
          </cell>
          <cell r="S3156">
            <v>4250000</v>
          </cell>
          <cell r="T3156">
            <v>970591.30434782617</v>
          </cell>
          <cell r="U3156">
            <v>4474591.3043478262</v>
          </cell>
          <cell r="V3156">
            <v>4474500</v>
          </cell>
          <cell r="W3156">
            <v>178983.65217391305</v>
          </cell>
          <cell r="X3156">
            <v>4653574.9565217393</v>
          </cell>
        </row>
        <row r="3157">
          <cell r="E3157" t="str">
            <v>37.8D05.0373</v>
          </cell>
          <cell r="F3157" t="str">
            <v>10. NGOẠI KHOA</v>
          </cell>
          <cell r="G3157" t="str">
            <v>10.16</v>
          </cell>
          <cell r="H3157" t="str">
            <v>Phẫu thuật dẫn lưu não thất ra ngoài trong chấn thương sọ não (CTSN)</v>
          </cell>
          <cell r="I3157" t="str">
            <v>Phẫu thuật dẫn lưu não thất ra ngoài trong chấn thương sọ não (CTSN)</v>
          </cell>
          <cell r="J3157" t="str">
            <v>Phẫu thuật dẫn lưu não thất ra ngoài trong chấn thương sọ não (CTSN)</v>
          </cell>
          <cell r="K3157" t="str">
            <v>B</v>
          </cell>
          <cell r="L3157" t="str">
            <v>P2</v>
          </cell>
          <cell r="M3157">
            <v>382</v>
          </cell>
          <cell r="N3157">
            <v>382</v>
          </cell>
          <cell r="O3157" t="str">
            <v>Chưa bao gồm van dẫn lưu nhân tạo.</v>
          </cell>
          <cell r="P3157" t="str">
            <v xml:space="preserve">Phẫu thuật dẫn lưu não thất - màng bụng </v>
          </cell>
          <cell r="Q3157">
            <v>3504000</v>
          </cell>
          <cell r="R3157">
            <v>746608.69565217395</v>
          </cell>
          <cell r="S3157">
            <v>4250000</v>
          </cell>
          <cell r="T3157">
            <v>970591.30434782617</v>
          </cell>
          <cell r="U3157">
            <v>4474591.3043478262</v>
          </cell>
          <cell r="V3157">
            <v>4474500</v>
          </cell>
          <cell r="W3157">
            <v>178983.65217391305</v>
          </cell>
          <cell r="X3157">
            <v>4653574.9565217393</v>
          </cell>
        </row>
        <row r="3158">
          <cell r="E3158" t="str">
            <v>37.8D05.0373</v>
          </cell>
          <cell r="F3158" t="str">
            <v>10. NGOẠI KHOA</v>
          </cell>
          <cell r="G3158" t="str">
            <v>10.59</v>
          </cell>
          <cell r="H3158" t="str">
            <v>Phẫu thuật dẫn lưu não thất-tâm nhĩ trong dãn não thất</v>
          </cell>
          <cell r="I3158" t="str">
            <v>Phẫu thuật dẫn lưu não thất-tâm nhĩ trong dãn não thất</v>
          </cell>
          <cell r="J3158" t="str">
            <v>Phẫu thuật dẫn lưu não thất-tâm nhĩ trong dãn não thất</v>
          </cell>
          <cell r="K3158" t="str">
            <v>A</v>
          </cell>
          <cell r="L3158" t="str">
            <v>PDB</v>
          </cell>
          <cell r="M3158">
            <v>382</v>
          </cell>
          <cell r="N3158">
            <v>382</v>
          </cell>
          <cell r="O3158" t="str">
            <v>Chưa bao gồm van dẫn lưu nhân tạo.</v>
          </cell>
          <cell r="P3158" t="str">
            <v xml:space="preserve">Phẫu thuật dẫn lưu não thất - màng bụng </v>
          </cell>
          <cell r="Q3158">
            <v>3504000</v>
          </cell>
          <cell r="R3158">
            <v>746608.69565217395</v>
          </cell>
          <cell r="S3158">
            <v>4250000</v>
          </cell>
          <cell r="T3158">
            <v>970591.30434782617</v>
          </cell>
          <cell r="U3158">
            <v>4474591.3043478262</v>
          </cell>
          <cell r="V3158">
            <v>4474500</v>
          </cell>
          <cell r="W3158">
            <v>178983.65217391305</v>
          </cell>
          <cell r="X3158">
            <v>4653574.9565217393</v>
          </cell>
        </row>
        <row r="3159">
          <cell r="E3159" t="str">
            <v>37.8D05.0373</v>
          </cell>
          <cell r="F3159" t="str">
            <v>10. NGOẠI KHOA</v>
          </cell>
          <cell r="G3159" t="str">
            <v>10.18</v>
          </cell>
          <cell r="H3159" t="str">
            <v>Phẫu thuật đặt catheter vào não thất đo áp lực nội sọ</v>
          </cell>
          <cell r="I3159" t="str">
            <v>Phẫu thuật đặt catheter vào não thất đo áp lực nội sọ</v>
          </cell>
          <cell r="J3159" t="str">
            <v>Phẫu thuật đặt catheter vào não thất đo áp lực nội sọ</v>
          </cell>
          <cell r="K3159" t="str">
            <v>B</v>
          </cell>
          <cell r="L3159" t="str">
            <v>P1</v>
          </cell>
          <cell r="M3159">
            <v>382</v>
          </cell>
          <cell r="N3159">
            <v>382</v>
          </cell>
          <cell r="O3159" t="str">
            <v>Chưa bao gồm van dẫn lưu nhân tạo.</v>
          </cell>
          <cell r="P3159" t="str">
            <v xml:space="preserve">Phẫu thuật dẫn lưu não thất - màng bụng </v>
          </cell>
          <cell r="Q3159">
            <v>3504000</v>
          </cell>
          <cell r="R3159">
            <v>746608.69565217395</v>
          </cell>
          <cell r="S3159">
            <v>4250000</v>
          </cell>
          <cell r="T3159">
            <v>970591.30434782617</v>
          </cell>
          <cell r="U3159">
            <v>4474591.3043478262</v>
          </cell>
          <cell r="V3159">
            <v>4474500</v>
          </cell>
          <cell r="W3159">
            <v>178983.65217391305</v>
          </cell>
          <cell r="X3159">
            <v>4653574.9565217393</v>
          </cell>
        </row>
        <row r="3160">
          <cell r="E3160" t="str">
            <v>37.8D05.0373</v>
          </cell>
          <cell r="F3160" t="str">
            <v>10. NGOẠI KHOA</v>
          </cell>
          <cell r="G3160" t="str">
            <v>10.19</v>
          </cell>
          <cell r="H3160" t="str">
            <v>Phẫu thuật đặt catheter vào nhu mô đo áp lực nội sọ</v>
          </cell>
          <cell r="I3160" t="str">
            <v>Phẫu thuật đặt catheter vào nhu mô đo áp lực nội sọ</v>
          </cell>
          <cell r="J3160" t="str">
            <v>Phẫu thuật đặt catheter vào nhu mô đo áp lực nội sọ</v>
          </cell>
          <cell r="K3160" t="str">
            <v>B</v>
          </cell>
          <cell r="L3160" t="str">
            <v>P2</v>
          </cell>
          <cell r="M3160">
            <v>382</v>
          </cell>
          <cell r="N3160">
            <v>382</v>
          </cell>
          <cell r="O3160" t="str">
            <v>Chưa bao gồm van dẫn lưu nhân tạo.</v>
          </cell>
          <cell r="P3160" t="str">
            <v xml:space="preserve">Phẫu thuật dẫn lưu não thất - màng bụng </v>
          </cell>
          <cell r="Q3160">
            <v>3504000</v>
          </cell>
          <cell r="R3160">
            <v>746608.69565217395</v>
          </cell>
          <cell r="S3160">
            <v>4250000</v>
          </cell>
          <cell r="T3160">
            <v>970591.30434782617</v>
          </cell>
          <cell r="U3160">
            <v>4474591.3043478262</v>
          </cell>
          <cell r="V3160">
            <v>4474500</v>
          </cell>
          <cell r="W3160">
            <v>178983.65217391305</v>
          </cell>
          <cell r="X3160">
            <v>4653574.9565217393</v>
          </cell>
        </row>
        <row r="3161">
          <cell r="E3161" t="str">
            <v>37.8D05.0373</v>
          </cell>
          <cell r="F3161" t="str">
            <v>10. NGOẠI KHOA</v>
          </cell>
          <cell r="G3161" t="str">
            <v>10.20</v>
          </cell>
          <cell r="H3161" t="str">
            <v>Phẫu thuật đặt catheter vào ống sống thắt lưng đo áp lực dịch não tủy</v>
          </cell>
          <cell r="I3161" t="str">
            <v>Phẫu thuật đặt catheter vào ống sống thắt lưng đo áp lực dịch não tủy</v>
          </cell>
          <cell r="J3161" t="str">
            <v>Phẫu thuật đặt catheter vào ống sống thắt lưng đo áp lực dịch não tuỷ</v>
          </cell>
          <cell r="K3161" t="str">
            <v>B</v>
          </cell>
          <cell r="L3161" t="str">
            <v>P2</v>
          </cell>
          <cell r="M3161">
            <v>382</v>
          </cell>
          <cell r="N3161">
            <v>382</v>
          </cell>
          <cell r="O3161" t="str">
            <v>Chưa bao gồm van dẫn lưu nhân tạo.</v>
          </cell>
          <cell r="P3161" t="str">
            <v xml:space="preserve">Phẫu thuật dẫn lưu não thất - màng bụng </v>
          </cell>
          <cell r="Q3161">
            <v>3504000</v>
          </cell>
          <cell r="R3161">
            <v>746608.69565217395</v>
          </cell>
          <cell r="S3161">
            <v>4250000</v>
          </cell>
          <cell r="T3161">
            <v>970591.30434782617</v>
          </cell>
          <cell r="U3161">
            <v>4474591.3043478262</v>
          </cell>
          <cell r="V3161">
            <v>4474500</v>
          </cell>
          <cell r="W3161">
            <v>178983.65217391305</v>
          </cell>
          <cell r="X3161">
            <v>4653574.9565217393</v>
          </cell>
        </row>
        <row r="3162">
          <cell r="E3162" t="str">
            <v>37.8D05.0373</v>
          </cell>
          <cell r="F3162" t="str">
            <v>10. NGOẠI KHOA</v>
          </cell>
          <cell r="G3162" t="str">
            <v>10.64</v>
          </cell>
          <cell r="H3162" t="str">
            <v>Phẫu thuật lấy bỏ dẫn lưu não thất (ổ bụng, tâm nhĩ) hoặc dẫn lưu nang dịch não tủy (ổ bụng, não thất)</v>
          </cell>
          <cell r="I3162" t="str">
            <v>Phẫu thuật lấy bỏ dẫn lưu não thất (ổ bụng, tâm nhĩ) hoặc dẫn lưu nang dịch não tủy (ổ bụng, não thất)</v>
          </cell>
          <cell r="J3162" t="str">
            <v>Phẫu thuật lấy bỏ dẫn lưu não thất (ổ bụng, tâm nhĩ) hoặc dẫn lưu nang dịch não tủy (ổ bụng, não thất)</v>
          </cell>
          <cell r="K3162" t="str">
            <v>B</v>
          </cell>
          <cell r="L3162" t="str">
            <v>P2</v>
          </cell>
          <cell r="M3162">
            <v>382</v>
          </cell>
          <cell r="N3162">
            <v>382</v>
          </cell>
          <cell r="O3162" t="str">
            <v>Chưa bao gồm van dẫn lưu nhân tạo.</v>
          </cell>
          <cell r="P3162" t="str">
            <v xml:space="preserve">Phẫu thuật dẫn lưu não thất - màng bụng </v>
          </cell>
          <cell r="Q3162">
            <v>3504000</v>
          </cell>
          <cell r="R3162">
            <v>746608.69565217395</v>
          </cell>
          <cell r="S3162">
            <v>4250000</v>
          </cell>
          <cell r="T3162">
            <v>970591.30434782617</v>
          </cell>
          <cell r="U3162">
            <v>4474591.3043478262</v>
          </cell>
          <cell r="V3162">
            <v>4474500</v>
          </cell>
          <cell r="W3162">
            <v>178983.65217391305</v>
          </cell>
          <cell r="X3162">
            <v>4653574.9565217393</v>
          </cell>
        </row>
        <row r="3163">
          <cell r="E3163" t="str">
            <v>37.8D05.0373</v>
          </cell>
          <cell r="F3163" t="str">
            <v>15. TAI MŨI HỌNG</v>
          </cell>
          <cell r="G3163" t="str">
            <v>15.14</v>
          </cell>
          <cell r="H3163" t="str">
            <v>Phẫu thuật dẫn lưu não thất</v>
          </cell>
          <cell r="I3163" t="str">
            <v>Phẫu thuật dẫn lưu não thất</v>
          </cell>
          <cell r="J3163" t="str">
            <v>Phẫu thuật dẫn lưu não thất</v>
          </cell>
          <cell r="K3163" t="str">
            <v>B</v>
          </cell>
          <cell r="L3163" t="str">
            <v>P1</v>
          </cell>
          <cell r="M3163">
            <v>382</v>
          </cell>
          <cell r="N3163">
            <v>382</v>
          </cell>
          <cell r="O3163" t="str">
            <v>Chưa bao gồm van dẫn lưu nhân tạo.</v>
          </cell>
          <cell r="P3163" t="str">
            <v xml:space="preserve">Phẫu thuật dẫn lưu não thất - màng bụng </v>
          </cell>
          <cell r="Q3163">
            <v>3504000</v>
          </cell>
          <cell r="R3163">
            <v>746608.69565217395</v>
          </cell>
          <cell r="S3163">
            <v>4250000</v>
          </cell>
          <cell r="T3163">
            <v>970591.30434782617</v>
          </cell>
          <cell r="U3163">
            <v>4474591.3043478262</v>
          </cell>
          <cell r="V3163">
            <v>4474500</v>
          </cell>
          <cell r="W3163">
            <v>178983.65217391305</v>
          </cell>
          <cell r="X3163">
            <v>4653574.9565217393</v>
          </cell>
        </row>
        <row r="3164">
          <cell r="E3164" t="str">
            <v>37.8D05.0374</v>
          </cell>
          <cell r="F3164" t="str">
            <v>03. NHI KHOA</v>
          </cell>
          <cell r="G3164" t="str">
            <v>3.989</v>
          </cell>
          <cell r="H3164" t="str">
            <v>Nội soi mở thông não thất bể đáy</v>
          </cell>
          <cell r="I3164" t="str">
            <v>Nội soi mở thông não thất bể đáy</v>
          </cell>
          <cell r="J3164" t="str">
            <v>Nội soi mở thông não thất bể đáy</v>
          </cell>
          <cell r="K3164" t="str">
            <v>B</v>
          </cell>
          <cell r="L3164" t="str">
            <v>P2</v>
          </cell>
          <cell r="M3164">
            <v>383</v>
          </cell>
          <cell r="N3164">
            <v>383</v>
          </cell>
          <cell r="O3164" t="str">
            <v>Chưa bao gồm miếng vá khuyết sọ, dao siêu âm (trong phẫu thuật u não), nẹp, vít, miếng vá nhân tạo, vật liệu tạo hình hộp sọ.</v>
          </cell>
          <cell r="P3164" t="str">
            <v>Phẫu thuật nội soi não hoặc tuỷ sống</v>
          </cell>
          <cell r="Q3164">
            <v>4504000</v>
          </cell>
          <cell r="R3164">
            <v>536869.56521739101</v>
          </cell>
          <cell r="S3164">
            <v>5040000</v>
          </cell>
          <cell r="T3164">
            <v>697930.43478260841</v>
          </cell>
          <cell r="U3164">
            <v>5201930.4347826084</v>
          </cell>
          <cell r="V3164">
            <v>5201900</v>
          </cell>
          <cell r="W3164">
            <v>208077.21739130435</v>
          </cell>
          <cell r="X3164">
            <v>5410007.6521739131</v>
          </cell>
        </row>
        <row r="3165">
          <cell r="E3165" t="str">
            <v>37.8D05.0374</v>
          </cell>
          <cell r="F3165" t="str">
            <v>03. NHI KHOA</v>
          </cell>
          <cell r="G3165" t="str">
            <v>3.990</v>
          </cell>
          <cell r="H3165" t="str">
            <v>Nội soi mở thông vào não thất</v>
          </cell>
          <cell r="I3165" t="str">
            <v>Nội soi mở thông vào não thất</v>
          </cell>
          <cell r="J3165" t="str">
            <v>Nội soi mở thông vào não thất</v>
          </cell>
          <cell r="K3165" t="str">
            <v>B</v>
          </cell>
          <cell r="L3165" t="str">
            <v>P2</v>
          </cell>
          <cell r="M3165">
            <v>383</v>
          </cell>
          <cell r="N3165">
            <v>383</v>
          </cell>
          <cell r="O3165" t="str">
            <v>Chưa bao gồm miếng vá khuyết sọ, dao siêu âm (trong phẫu thuật u não), nẹp, vít, miếng vá nhân tạo, vật liệu tạo hình hộp sọ.</v>
          </cell>
          <cell r="P3165" t="str">
            <v>Phẫu thuật nội soi não hoặc tuỷ sống</v>
          </cell>
          <cell r="Q3165">
            <v>4504000</v>
          </cell>
          <cell r="R3165">
            <v>536869.56521739101</v>
          </cell>
          <cell r="S3165">
            <v>5040000</v>
          </cell>
          <cell r="T3165">
            <v>697930.43478260841</v>
          </cell>
          <cell r="U3165">
            <v>5201930.4347826084</v>
          </cell>
          <cell r="V3165">
            <v>5201900</v>
          </cell>
          <cell r="W3165">
            <v>208077.21739130435</v>
          </cell>
          <cell r="X3165">
            <v>5410007.6521739131</v>
          </cell>
        </row>
        <row r="3166">
          <cell r="E3166" t="str">
            <v>37.8D05.0374</v>
          </cell>
          <cell r="F3166" t="str">
            <v>03. NHI KHOA</v>
          </cell>
          <cell r="G3166" t="str">
            <v>3.4237</v>
          </cell>
          <cell r="H3166" t="str">
            <v>Phẫu thuật nội soi phá sàn não thất III</v>
          </cell>
          <cell r="I3166" t="str">
            <v>Phẫu thuật nội soi phá sàn não thất III</v>
          </cell>
          <cell r="J3166" t="str">
            <v>Phẫu thuật nội soi phá sàn não thất III</v>
          </cell>
          <cell r="K3166" t="str">
            <v>A</v>
          </cell>
          <cell r="L3166" t="str">
            <v>PDB</v>
          </cell>
          <cell r="M3166">
            <v>383</v>
          </cell>
          <cell r="N3166">
            <v>383</v>
          </cell>
          <cell r="O3166" t="str">
            <v>Chưa bao gồm miếng vá khuyết sọ, dao siêu âm (trong phẫu thuật u não), nẹp, vít, miếng vá nhân tạo, vật liệu tạo hình hộp sọ.</v>
          </cell>
          <cell r="P3166" t="str">
            <v>Phẫu thuật nội soi não hoặc tuỷ sống</v>
          </cell>
          <cell r="Q3166">
            <v>4504000</v>
          </cell>
          <cell r="R3166">
            <v>536869.56521739101</v>
          </cell>
          <cell r="S3166">
            <v>5040000</v>
          </cell>
          <cell r="T3166">
            <v>697930.43478260841</v>
          </cell>
          <cell r="U3166">
            <v>5201930.4347826084</v>
          </cell>
          <cell r="V3166">
            <v>5201900</v>
          </cell>
          <cell r="W3166">
            <v>208077.21739130435</v>
          </cell>
          <cell r="X3166">
            <v>5410007.6521739131</v>
          </cell>
        </row>
        <row r="3167">
          <cell r="E3167" t="str">
            <v>37.8D05.0374</v>
          </cell>
          <cell r="F3167" t="str">
            <v>03. NHI KHOA</v>
          </cell>
          <cell r="G3167" t="str">
            <v>3.4238</v>
          </cell>
          <cell r="H3167" t="str">
            <v>Phẫu thuật nội soi phá sàn não thất III + đốt đám rối mạch mạc</v>
          </cell>
          <cell r="I3167" t="str">
            <v>Phẫu thuật nội soi phá sàn não thất III + đốt đám rối mạch mạc</v>
          </cell>
          <cell r="J3167" t="str">
            <v>Phẫu thuật nội soi phá sàn não thất III + Đốt đám rối mạch mạc</v>
          </cell>
          <cell r="K3167" t="str">
            <v>A</v>
          </cell>
          <cell r="L3167" t="str">
            <v>PDB</v>
          </cell>
          <cell r="M3167">
            <v>383</v>
          </cell>
          <cell r="N3167">
            <v>383</v>
          </cell>
          <cell r="O3167" t="str">
            <v>Chưa bao gồm miếng vá khuyết sọ, dao siêu âm (trong phẫu thuật u não), nẹp, vít, miếng vá nhân tạo, vật liệu tạo hình hộp sọ.</v>
          </cell>
          <cell r="P3167" t="str">
            <v>Phẫu thuật nội soi não hoặc tuỷ sống</v>
          </cell>
          <cell r="Q3167">
            <v>4504000</v>
          </cell>
          <cell r="R3167">
            <v>536869.56521739101</v>
          </cell>
          <cell r="S3167">
            <v>5040000</v>
          </cell>
          <cell r="T3167">
            <v>697930.43478260841</v>
          </cell>
          <cell r="U3167">
            <v>5201930.4347826084</v>
          </cell>
          <cell r="V3167">
            <v>5201900</v>
          </cell>
          <cell r="W3167">
            <v>208077.21739130435</v>
          </cell>
          <cell r="X3167">
            <v>5410007.6521739131</v>
          </cell>
        </row>
        <row r="3168">
          <cell r="E3168" t="str">
            <v>37.8D05.0374</v>
          </cell>
          <cell r="F3168" t="str">
            <v>03. NHI KHOA</v>
          </cell>
          <cell r="G3168" t="str">
            <v>3.4226</v>
          </cell>
          <cell r="H3168" t="str">
            <v>Phẫu thuật nội soi phá sàn não thất III + sinh thiết u</v>
          </cell>
          <cell r="I3168" t="str">
            <v>Phẫu thuật nội soi phá sàn não thất III + sinh thiết u</v>
          </cell>
          <cell r="J3168" t="str">
            <v>Phẫu thuật nội soi phá sàn não thất III + sinh thiết u</v>
          </cell>
          <cell r="K3168" t="str">
            <v>A</v>
          </cell>
          <cell r="L3168" t="str">
            <v>PDB</v>
          </cell>
          <cell r="M3168">
            <v>383</v>
          </cell>
          <cell r="N3168">
            <v>383</v>
          </cell>
          <cell r="O3168" t="str">
            <v>Chưa bao gồm miếng vá khuyết sọ, dao siêu âm (trong phẫu thuật u não), nẹp, vít, miếng vá nhân tạo, vật liệu tạo hình hộp sọ.</v>
          </cell>
          <cell r="P3168" t="str">
            <v>Phẫu thuật nội soi não hoặc tuỷ sống</v>
          </cell>
          <cell r="Q3168">
            <v>4504000</v>
          </cell>
          <cell r="R3168">
            <v>536869.56521739101</v>
          </cell>
          <cell r="S3168">
            <v>5040000</v>
          </cell>
          <cell r="T3168">
            <v>697930.43478260841</v>
          </cell>
          <cell r="U3168">
            <v>5201930.4347826084</v>
          </cell>
          <cell r="V3168">
            <v>5201900</v>
          </cell>
          <cell r="W3168">
            <v>208077.21739130435</v>
          </cell>
          <cell r="X3168">
            <v>5410007.6521739131</v>
          </cell>
        </row>
        <row r="3169">
          <cell r="E3169" t="str">
            <v>37.8D05.0374</v>
          </cell>
          <cell r="F3169" t="str">
            <v>10. NGOẠI KHOA</v>
          </cell>
          <cell r="G3169" t="str">
            <v>10.46</v>
          </cell>
          <cell r="H3169" t="str">
            <v>Phẫu thuật lấy bỏ nang màng tủy (meningeal cysts) trong ống sống bằng đường vào phía sau</v>
          </cell>
          <cell r="I3169" t="str">
            <v>Phẫu thuật lấy bỏ nang màng tủy (meningeal cysts) trong ống sống bằng đường vào phía sau</v>
          </cell>
          <cell r="J3169" t="str">
            <v>Phẫu thuật lấy bỏ nang màng tủy (meningeal cysts) trong ống sống bằng đường vào phía sau</v>
          </cell>
          <cell r="K3169" t="str">
            <v>B</v>
          </cell>
          <cell r="L3169" t="str">
            <v>P1</v>
          </cell>
          <cell r="M3169">
            <v>383</v>
          </cell>
          <cell r="N3169">
            <v>383</v>
          </cell>
          <cell r="O3169" t="str">
            <v>Chưa bao gồm miếng vá khuyết sọ, dao siêu âm (trong phẫu thuật u não), nẹp, vít, miếng vá nhân tạo, vật liệu tạo hình hộp sọ.</v>
          </cell>
          <cell r="P3169" t="str">
            <v>Phẫu thuật nội soi não hoặc tuỷ sống</v>
          </cell>
          <cell r="Q3169">
            <v>4504000</v>
          </cell>
          <cell r="R3169">
            <v>536869.56521739101</v>
          </cell>
          <cell r="S3169">
            <v>5040000</v>
          </cell>
          <cell r="T3169">
            <v>697930.43478260841</v>
          </cell>
          <cell r="U3169">
            <v>5201930.4347826084</v>
          </cell>
          <cell r="V3169">
            <v>5201900</v>
          </cell>
          <cell r="W3169">
            <v>208077.21739130435</v>
          </cell>
          <cell r="X3169">
            <v>5410007.6521739131</v>
          </cell>
        </row>
        <row r="3170">
          <cell r="E3170" t="str">
            <v>37.8D05.0374</v>
          </cell>
          <cell r="F3170" t="str">
            <v>10. NGOẠI KHOA</v>
          </cell>
          <cell r="G3170" t="str">
            <v>10.49</v>
          </cell>
          <cell r="H3170" t="str">
            <v>Phẫu thuật u dưới màng tủy, ngoài tủy kèm theo tái tạo đốt sống, bằng đường vào phía trước hoặc trước ngoài</v>
          </cell>
          <cell r="I3170" t="str">
            <v>Phẫu thuật u dưới màng tủy, ngoài tủy kèm theo tái tạo đốt sống, bằng đường vào phía trước hoặc trước ngoài</v>
          </cell>
          <cell r="J3170" t="str">
            <v>Phẫu thuật u dưới màng tủy, ngoài tủy kèm theo tái tạo đốt sống, bằng đường vào phía trước hoặc trước ngoài</v>
          </cell>
          <cell r="K3170" t="str">
            <v>A</v>
          </cell>
          <cell r="L3170" t="str">
            <v>PDB</v>
          </cell>
          <cell r="M3170">
            <v>383</v>
          </cell>
          <cell r="N3170">
            <v>383</v>
          </cell>
          <cell r="O3170" t="str">
            <v>Chưa bao gồm miếng vá khuyết sọ, dao siêu âm (trong phẫu thuật u não), nẹp, vít, miếng vá nhân tạo, vật liệu tạo hình hộp sọ.</v>
          </cell>
          <cell r="P3170" t="str">
            <v>Phẫu thuật nội soi não hoặc tuỷ sống</v>
          </cell>
          <cell r="Q3170">
            <v>4504000</v>
          </cell>
          <cell r="R3170">
            <v>536869.56521739101</v>
          </cell>
          <cell r="S3170">
            <v>5040000</v>
          </cell>
          <cell r="T3170">
            <v>697930.43478260841</v>
          </cell>
          <cell r="U3170">
            <v>5201930.4347826084</v>
          </cell>
          <cell r="V3170">
            <v>5201900</v>
          </cell>
          <cell r="W3170">
            <v>208077.21739130435</v>
          </cell>
          <cell r="X3170">
            <v>5410007.6521739131</v>
          </cell>
        </row>
        <row r="3171">
          <cell r="E3171" t="str">
            <v>37.8D05.0374</v>
          </cell>
          <cell r="F3171" t="str">
            <v>10. NGOẠI KHOA</v>
          </cell>
          <cell r="G3171" t="str">
            <v>10.48</v>
          </cell>
          <cell r="H3171" t="str">
            <v>Phãu thuật u dưới trong màng tủy, ngoài tủy, bằng đường vào phía sau hoặc sau -ngoài</v>
          </cell>
          <cell r="I3171" t="str">
            <v>Phãu thuật u dưới trong màng tủy, ngoài tủy, bằng đường vào phía sau hoặc sau -ngoài</v>
          </cell>
          <cell r="J3171" t="str">
            <v>Phãu thuật u dưới trong màng tủy, ngoài tuỷ, bằng đường vào phía sau hoặc sau –ngoài</v>
          </cell>
          <cell r="K3171" t="str">
            <v>B</v>
          </cell>
          <cell r="L3171" t="str">
            <v>PDB</v>
          </cell>
          <cell r="M3171">
            <v>383</v>
          </cell>
          <cell r="N3171">
            <v>383</v>
          </cell>
          <cell r="O3171" t="str">
            <v>Chưa bao gồm miếng vá khuyết sọ, dao siêu âm (trong phẫu thuật u não), nẹp, vít, miếng vá nhân tạo, vật liệu tạo hình hộp sọ.</v>
          </cell>
          <cell r="P3171" t="str">
            <v>Phẫu thuật nội soi não hoặc tuỷ sống</v>
          </cell>
          <cell r="Q3171">
            <v>4504000</v>
          </cell>
          <cell r="R3171">
            <v>536869.56521739101</v>
          </cell>
          <cell r="S3171">
            <v>5040000</v>
          </cell>
          <cell r="T3171">
            <v>697930.43478260841</v>
          </cell>
          <cell r="U3171">
            <v>5201930.4347826084</v>
          </cell>
          <cell r="V3171">
            <v>5201900</v>
          </cell>
          <cell r="W3171">
            <v>208077.21739130435</v>
          </cell>
          <cell r="X3171">
            <v>5410007.6521739131</v>
          </cell>
        </row>
        <row r="3172">
          <cell r="E3172" t="str">
            <v>37.8D05.0374</v>
          </cell>
          <cell r="F3172" t="str">
            <v>10. NGOẠI KHOA</v>
          </cell>
          <cell r="G3172" t="str">
            <v>10.50</v>
          </cell>
          <cell r="H3172" t="str">
            <v>Phẫu thuật u ngoài màng cứng tủy sống-rễ thần kinh, bằng đường vào phía sau</v>
          </cell>
          <cell r="I3172" t="str">
            <v>Phẫu thuật u ngoài màng cứng tủy sống-rễ thần kinh, bằng đường vào phía sau</v>
          </cell>
          <cell r="J3172" t="str">
            <v>Phẫu thuật u ngoài màng cứng tủy sống-rễ thần kinh, bằng đường vào phía sau</v>
          </cell>
          <cell r="K3172" t="str">
            <v>B</v>
          </cell>
          <cell r="L3172" t="str">
            <v>P1</v>
          </cell>
          <cell r="M3172">
            <v>383</v>
          </cell>
          <cell r="N3172">
            <v>383</v>
          </cell>
          <cell r="O3172" t="str">
            <v>Chưa bao gồm miếng vá khuyết sọ, dao siêu âm (trong phẫu thuật u não), nẹp, vít, miếng vá nhân tạo, vật liệu tạo hình hộp sọ.</v>
          </cell>
          <cell r="P3172" t="str">
            <v>Phẫu thuật nội soi não hoặc tuỷ sống</v>
          </cell>
          <cell r="Q3172">
            <v>4504000</v>
          </cell>
          <cell r="R3172">
            <v>536869.56521739101</v>
          </cell>
          <cell r="S3172">
            <v>5040000</v>
          </cell>
          <cell r="T3172">
            <v>697930.43478260841</v>
          </cell>
          <cell r="U3172">
            <v>5201930.4347826084</v>
          </cell>
          <cell r="V3172">
            <v>5201900</v>
          </cell>
          <cell r="W3172">
            <v>208077.21739130435</v>
          </cell>
          <cell r="X3172">
            <v>5410007.6521739131</v>
          </cell>
        </row>
        <row r="3173">
          <cell r="E3173" t="str">
            <v>37.8D05.0374</v>
          </cell>
          <cell r="F3173" t="str">
            <v>10. NGOẠI KHOA</v>
          </cell>
          <cell r="G3173" t="str">
            <v>10.51</v>
          </cell>
          <cell r="H3173" t="str">
            <v>Phẫu thuật u rễ thần kinh ngoài màng tủy kèm tái tạo đốt sống, bằng đường vào phía sau</v>
          </cell>
          <cell r="I3173" t="str">
            <v>Phẫu thuật u rễ thần kinh ngoài màng tủy kèm tái tạo đốt sống, bằng đường vào phía sau</v>
          </cell>
          <cell r="J3173" t="str">
            <v>Phẫu thuật u rễ thần kinh ngoài màng tủy kèm tái tạo đốt sống, bằng đường vào phía sau</v>
          </cell>
          <cell r="K3173" t="str">
            <v>B</v>
          </cell>
          <cell r="L3173" t="str">
            <v>PDB</v>
          </cell>
          <cell r="M3173">
            <v>383</v>
          </cell>
          <cell r="N3173">
            <v>383</v>
          </cell>
          <cell r="O3173" t="str">
            <v>Chưa bao gồm miếng vá khuyết sọ, dao siêu âm (trong phẫu thuật u não), nẹp, vít, miếng vá nhân tạo, vật liệu tạo hình hộp sọ.</v>
          </cell>
          <cell r="P3173" t="str">
            <v>Phẫu thuật nội soi não hoặc tuỷ sống</v>
          </cell>
          <cell r="Q3173">
            <v>4504000</v>
          </cell>
          <cell r="R3173">
            <v>536869.56521739101</v>
          </cell>
          <cell r="S3173">
            <v>5040000</v>
          </cell>
          <cell r="T3173">
            <v>697930.43478260841</v>
          </cell>
          <cell r="U3173">
            <v>5201930.4347826084</v>
          </cell>
          <cell r="V3173">
            <v>5201900</v>
          </cell>
          <cell r="W3173">
            <v>208077.21739130435</v>
          </cell>
          <cell r="X3173">
            <v>5410007.6521739131</v>
          </cell>
        </row>
        <row r="3174">
          <cell r="E3174" t="str">
            <v>37.8D05.0374</v>
          </cell>
          <cell r="F3174" t="str">
            <v>10. NGOẠI KHOA</v>
          </cell>
          <cell r="G3174" t="str">
            <v>10.53</v>
          </cell>
          <cell r="H3174" t="str">
            <v>Phẫu thuật u trong và ngoài ống sống, kèm tái tạo đốt sống, bằng đường vào trước hoặc trước-ngoài</v>
          </cell>
          <cell r="I3174" t="str">
            <v>Phẫu thuật u trong và ngoài ống sống, kèm tái tạo đốt sống, bằng đường vào trước hoặc trước-ngoài</v>
          </cell>
          <cell r="J3174" t="str">
            <v>Phẫu thuật u trong và ngoài ống sống, kèm tái tạo đốt sống, bằng đường vào trước hoặc trước-ngoài</v>
          </cell>
          <cell r="K3174" t="str">
            <v>B</v>
          </cell>
          <cell r="L3174" t="str">
            <v>PDB</v>
          </cell>
          <cell r="M3174">
            <v>383</v>
          </cell>
          <cell r="N3174">
            <v>383</v>
          </cell>
          <cell r="O3174" t="str">
            <v>Chưa bao gồm miếng vá khuyết sọ, dao siêu âm (trong phẫu thuật u não), nẹp, vít, miếng vá nhân tạo, vật liệu tạo hình hộp sọ.</v>
          </cell>
          <cell r="P3174" t="str">
            <v>Phẫu thuật nội soi não hoặc tuỷ sống</v>
          </cell>
          <cell r="Q3174">
            <v>4504000</v>
          </cell>
          <cell r="R3174">
            <v>536869.56521739101</v>
          </cell>
          <cell r="S3174">
            <v>5040000</v>
          </cell>
          <cell r="T3174">
            <v>697930.43478260841</v>
          </cell>
          <cell r="U3174">
            <v>5201930.4347826084</v>
          </cell>
          <cell r="V3174">
            <v>5201900</v>
          </cell>
          <cell r="W3174">
            <v>208077.21739130435</v>
          </cell>
          <cell r="X3174">
            <v>5410007.6521739131</v>
          </cell>
        </row>
        <row r="3175">
          <cell r="E3175" t="str">
            <v>37.8D05.0374</v>
          </cell>
          <cell r="F3175" t="str">
            <v>10. NGOẠI KHOA</v>
          </cell>
          <cell r="G3175" t="str">
            <v>10.52</v>
          </cell>
          <cell r="H3175" t="str">
            <v>Phẫu thuật u trong và ngoài ống sống, không tái tạo đốt sống, bằng đường vào phía sau hoặc sau-ngoài</v>
          </cell>
          <cell r="I3175" t="str">
            <v>Phẫu thuật u trong và ngoài ống sống, không tái tạo đốt sống, bằng đường vào phía sau hoặc sau-ngoài</v>
          </cell>
          <cell r="J3175" t="str">
            <v>Phẫu thuật u trong và ngoài ống sống, không tái tạo đốt sống, bằng đường vào phía sau hoặc sau-ngoài</v>
          </cell>
          <cell r="K3175" t="str">
            <v>B</v>
          </cell>
          <cell r="L3175" t="str">
            <v>PDB</v>
          </cell>
          <cell r="M3175">
            <v>383</v>
          </cell>
          <cell r="N3175">
            <v>383</v>
          </cell>
          <cell r="O3175" t="str">
            <v>Chưa bao gồm miếng vá khuyết sọ, dao siêu âm (trong phẫu thuật u não), nẹp, vít, miếng vá nhân tạo, vật liệu tạo hình hộp sọ.</v>
          </cell>
          <cell r="P3175" t="str">
            <v>Phẫu thuật nội soi não hoặc tuỷ sống</v>
          </cell>
          <cell r="Q3175">
            <v>4504000</v>
          </cell>
          <cell r="R3175">
            <v>536869.56521739101</v>
          </cell>
          <cell r="S3175">
            <v>5040000</v>
          </cell>
          <cell r="T3175">
            <v>697930.43478260841</v>
          </cell>
          <cell r="U3175">
            <v>5201930.4347826084</v>
          </cell>
          <cell r="V3175">
            <v>5201900</v>
          </cell>
          <cell r="W3175">
            <v>208077.21739130435</v>
          </cell>
          <cell r="X3175">
            <v>5410007.6521739131</v>
          </cell>
        </row>
        <row r="3176">
          <cell r="E3176" t="str">
            <v>37.8D05.0374</v>
          </cell>
          <cell r="F3176" t="str">
            <v>10. NGOẠI KHOA</v>
          </cell>
          <cell r="G3176" t="str">
            <v>10.1094</v>
          </cell>
          <cell r="H3176" t="str">
            <v>Phẫu thuật vết thương tủy sống</v>
          </cell>
          <cell r="I3176" t="str">
            <v>Phẫu thuật vết thương tủy sống</v>
          </cell>
          <cell r="J3176" t="str">
            <v>Phẫu thuật vết thương tủy sống</v>
          </cell>
          <cell r="K3176" t="str">
            <v>B</v>
          </cell>
          <cell r="L3176" t="str">
            <v>PDB</v>
          </cell>
          <cell r="M3176">
            <v>383</v>
          </cell>
          <cell r="N3176">
            <v>383</v>
          </cell>
          <cell r="O3176" t="str">
            <v>Chưa bao gồm miếng vá khuyết sọ, dao siêu âm (trong phẫu thuật u não), nẹp, vít, miếng vá nhân tạo, vật liệu tạo hình hộp sọ.</v>
          </cell>
          <cell r="P3176" t="str">
            <v>Phẫu thuật nội soi não hoặc tuỷ sống</v>
          </cell>
          <cell r="Q3176">
            <v>4504000</v>
          </cell>
          <cell r="R3176">
            <v>536869.56521739101</v>
          </cell>
          <cell r="S3176">
            <v>5040000</v>
          </cell>
          <cell r="T3176">
            <v>697930.43478260841</v>
          </cell>
          <cell r="U3176">
            <v>5201930.4347826084</v>
          </cell>
          <cell r="V3176">
            <v>5201900</v>
          </cell>
          <cell r="W3176">
            <v>208077.21739130435</v>
          </cell>
          <cell r="X3176">
            <v>5410007.6521739131</v>
          </cell>
        </row>
        <row r="3177">
          <cell r="E3177" t="str">
            <v>37.8D05.0374</v>
          </cell>
          <cell r="F3177" t="str">
            <v>15. TAI MŨI HỌNG</v>
          </cell>
          <cell r="G3177" t="str">
            <v>15.22</v>
          </cell>
          <cell r="H3177" t="str">
            <v>Phẫu thuật nội soi tiệt căn xương chũm</v>
          </cell>
          <cell r="I3177" t="str">
            <v>Phẫu thuật nội soi tiệt căn xương chũm</v>
          </cell>
          <cell r="J3177" t="str">
            <v>Phẫu thuật nội soi tiệt căn xương chũm</v>
          </cell>
          <cell r="K3177" t="str">
            <v>B</v>
          </cell>
          <cell r="L3177" t="str">
            <v>P1</v>
          </cell>
          <cell r="M3177">
            <v>383</v>
          </cell>
          <cell r="N3177">
            <v>383</v>
          </cell>
          <cell r="O3177" t="str">
            <v>Chưa bao gồm miếng vá khuyết sọ, dao siêu âm (trong phẫu thuật u não), nẹp, vít, miếng vá nhân tạo, vật liệu tạo hình hộp sọ.</v>
          </cell>
          <cell r="P3177" t="str">
            <v>Phẫu thuật nội soi não hoặc tuỷ sống</v>
          </cell>
          <cell r="Q3177">
            <v>4504000</v>
          </cell>
          <cell r="R3177">
            <v>536869.56521739101</v>
          </cell>
          <cell r="S3177">
            <v>5040000</v>
          </cell>
          <cell r="T3177">
            <v>697930.43478260841</v>
          </cell>
          <cell r="U3177">
            <v>5201930.4347826084</v>
          </cell>
          <cell r="V3177">
            <v>5201900</v>
          </cell>
          <cell r="W3177">
            <v>208077.21739130435</v>
          </cell>
          <cell r="X3177">
            <v>5410007.6521739131</v>
          </cell>
        </row>
        <row r="3178">
          <cell r="E3178" t="str">
            <v>37.8D05.0374</v>
          </cell>
          <cell r="F3178" t="str">
            <v>15. TAI MŨI HỌNG</v>
          </cell>
          <cell r="G3178" t="str">
            <v>15.24</v>
          </cell>
          <cell r="H3178" t="str">
            <v>Phẫu thuật nội soi tiệt căn xương chũm cải biên</v>
          </cell>
          <cell r="I3178" t="str">
            <v>Phẫu thuật nội soi tiệt căn xương chũm cải biên</v>
          </cell>
          <cell r="J3178" t="str">
            <v>Phẫu thuật nội soi tiệt căn xương chũm cải biên</v>
          </cell>
          <cell r="K3178" t="str">
            <v>B</v>
          </cell>
          <cell r="L3178" t="str">
            <v>P1</v>
          </cell>
          <cell r="M3178">
            <v>383</v>
          </cell>
          <cell r="N3178">
            <v>383</v>
          </cell>
          <cell r="O3178" t="str">
            <v>Chưa bao gồm miếng vá khuyết sọ, dao siêu âm (trong phẫu thuật u não), nẹp, vít, miếng vá nhân tạo, vật liệu tạo hình hộp sọ.</v>
          </cell>
          <cell r="P3178" t="str">
            <v>Phẫu thuật nội soi não hoặc tuỷ sống</v>
          </cell>
          <cell r="Q3178">
            <v>4504000</v>
          </cell>
          <cell r="R3178">
            <v>536869.56521739101</v>
          </cell>
          <cell r="S3178">
            <v>5040000</v>
          </cell>
          <cell r="T3178">
            <v>697930.43478260841</v>
          </cell>
          <cell r="U3178">
            <v>5201930.4347826084</v>
          </cell>
          <cell r="V3178">
            <v>5201900</v>
          </cell>
          <cell r="W3178">
            <v>208077.21739130435</v>
          </cell>
          <cell r="X3178">
            <v>5410007.6521739131</v>
          </cell>
        </row>
        <row r="3179">
          <cell r="E3179" t="str">
            <v>37.8D05.0374</v>
          </cell>
          <cell r="F3179" t="str">
            <v>20. NỘI SOI CHẨN ĐOÁN CAN THIỆP</v>
          </cell>
          <cell r="G3179" t="str">
            <v>20.2</v>
          </cell>
          <cell r="H3179" t="str">
            <v>Nội soi mở thông não thất</v>
          </cell>
          <cell r="I3179" t="str">
            <v>Nội soi mở thông não thất</v>
          </cell>
          <cell r="J3179" t="str">
            <v>Nội soi mở thông não thất</v>
          </cell>
          <cell r="K3179" t="str">
            <v>A</v>
          </cell>
          <cell r="L3179" t="str">
            <v>P2</v>
          </cell>
          <cell r="M3179">
            <v>383</v>
          </cell>
          <cell r="N3179">
            <v>383</v>
          </cell>
          <cell r="O3179" t="str">
            <v>Chưa bao gồm miếng vá khuyết sọ, dao siêu âm (trong phẫu thuật u não), nẹp, vít, miếng vá nhân tạo, vật liệu tạo hình hộp sọ.</v>
          </cell>
          <cell r="P3179" t="str">
            <v>Phẫu thuật nội soi não hoặc tuỷ sống</v>
          </cell>
          <cell r="Q3179">
            <v>4504000</v>
          </cell>
          <cell r="R3179">
            <v>536869.56521739101</v>
          </cell>
          <cell r="S3179">
            <v>5040000</v>
          </cell>
          <cell r="T3179">
            <v>697930.43478260841</v>
          </cell>
          <cell r="U3179">
            <v>5201930.4347826084</v>
          </cell>
          <cell r="V3179">
            <v>5201900</v>
          </cell>
          <cell r="W3179">
            <v>208077.21739130435</v>
          </cell>
          <cell r="X3179">
            <v>5410007.6521739131</v>
          </cell>
        </row>
        <row r="3180">
          <cell r="E3180" t="str">
            <v>37.8D05.0374</v>
          </cell>
          <cell r="F3180" t="str">
            <v>27. PHẪU THUẬT NỘI SOI</v>
          </cell>
          <cell r="G3180" t="str">
            <v>27.29</v>
          </cell>
          <cell r="H3180" t="str">
            <v>Phẫu thuật nội soi giảm áp dây thần kinh II</v>
          </cell>
          <cell r="I3180" t="str">
            <v>Phẫu thuật nội soi giảm áp dây thần kinh II</v>
          </cell>
          <cell r="J3180" t="str">
            <v>Phẫu thuật nội soi giảm áp dây thần kinh II</v>
          </cell>
          <cell r="K3180" t="str">
            <v>B</v>
          </cell>
          <cell r="L3180" t="str">
            <v>PDB</v>
          </cell>
          <cell r="M3180">
            <v>383</v>
          </cell>
          <cell r="N3180">
            <v>383</v>
          </cell>
          <cell r="O3180" t="str">
            <v>Chưa bao gồm miếng vá khuyết sọ, dao siêu âm (trong phẫu thuật u não), nẹp, vít, miếng vá nhân tạo, vật liệu tạo hình hộp sọ.</v>
          </cell>
          <cell r="P3180" t="str">
            <v>Phẫu thuật nội soi não hoặc tuỷ sống</v>
          </cell>
          <cell r="Q3180">
            <v>4504000</v>
          </cell>
          <cell r="R3180">
            <v>536869.56521739101</v>
          </cell>
          <cell r="S3180">
            <v>5040000</v>
          </cell>
          <cell r="T3180">
            <v>697930.43478260841</v>
          </cell>
          <cell r="U3180">
            <v>5201930.4347826084</v>
          </cell>
          <cell r="V3180">
            <v>5201900</v>
          </cell>
          <cell r="W3180">
            <v>208077.21739130435</v>
          </cell>
          <cell r="X3180">
            <v>5410007.6521739131</v>
          </cell>
        </row>
        <row r="3181">
          <cell r="E3181" t="str">
            <v>37.8D05.0374</v>
          </cell>
          <cell r="F3181" t="str">
            <v>27. PHẪU THUẬT NỘI SOI</v>
          </cell>
          <cell r="G3181" t="str">
            <v>27.28</v>
          </cell>
          <cell r="H3181" t="str">
            <v>Phẫu thuật nội soi hỗ trợ giải ép thần kinh số V</v>
          </cell>
          <cell r="I3181" t="str">
            <v>Phẫu thuật nội soi hỗ trợ giải ép thần kinh số V</v>
          </cell>
          <cell r="J3181" t="str">
            <v>Phẫu thuật nội soi hỗ trợ giải ép thần kinh số V</v>
          </cell>
          <cell r="K3181" t="str">
            <v>A</v>
          </cell>
          <cell r="L3181" t="str">
            <v>PDB</v>
          </cell>
          <cell r="M3181">
            <v>383</v>
          </cell>
          <cell r="N3181">
            <v>383</v>
          </cell>
          <cell r="O3181" t="str">
            <v>Chưa bao gồm miếng vá khuyết sọ, dao siêu âm (trong phẫu thuật u não), nẹp, vít, miếng vá nhân tạo, vật liệu tạo hình hộp sọ.</v>
          </cell>
          <cell r="P3181" t="str">
            <v>Phẫu thuật nội soi não hoặc tuỷ sống</v>
          </cell>
          <cell r="Q3181">
            <v>4504000</v>
          </cell>
          <cell r="R3181">
            <v>536869.56521739101</v>
          </cell>
          <cell r="S3181">
            <v>5040000</v>
          </cell>
          <cell r="T3181">
            <v>697930.43478260841</v>
          </cell>
          <cell r="U3181">
            <v>5201930.4347826084</v>
          </cell>
          <cell r="V3181">
            <v>5201900</v>
          </cell>
          <cell r="W3181">
            <v>208077.21739130435</v>
          </cell>
          <cell r="X3181">
            <v>5410007.6521739131</v>
          </cell>
        </row>
        <row r="3182">
          <cell r="E3182" t="str">
            <v>37.8D05.0374</v>
          </cell>
          <cell r="F3182" t="str">
            <v>27. PHẪU THUẬT NỘI SOI</v>
          </cell>
          <cell r="G3182" t="str">
            <v>27.26</v>
          </cell>
          <cell r="H3182" t="str">
            <v>Phẫu thuật nội soi hỗ trợ kẹp cổ túi phình</v>
          </cell>
          <cell r="I3182" t="str">
            <v>Phẫu thuật nội soi hỗ trợ kẹp cổ túi phình</v>
          </cell>
          <cell r="J3182" t="str">
            <v>Phẫu thuật nội soi hỗ trợ kẹp cổ túi phình</v>
          </cell>
          <cell r="K3182" t="str">
            <v>A</v>
          </cell>
          <cell r="L3182" t="str">
            <v>PDB</v>
          </cell>
          <cell r="M3182">
            <v>383</v>
          </cell>
          <cell r="N3182">
            <v>383</v>
          </cell>
          <cell r="O3182" t="str">
            <v>Chưa bao gồm miếng vá khuyết sọ, dao siêu âm (trong phẫu thuật u não), nẹp, vít, miếng vá nhân tạo, vật liệu tạo hình hộp sọ.</v>
          </cell>
          <cell r="P3182" t="str">
            <v>Phẫu thuật nội soi não hoặc tuỷ sống</v>
          </cell>
          <cell r="Q3182">
            <v>4504000</v>
          </cell>
          <cell r="R3182">
            <v>536869.56521739101</v>
          </cell>
          <cell r="S3182">
            <v>5040000</v>
          </cell>
          <cell r="T3182">
            <v>697930.43478260841</v>
          </cell>
          <cell r="U3182">
            <v>5201930.4347826084</v>
          </cell>
          <cell r="V3182">
            <v>5201900</v>
          </cell>
          <cell r="W3182">
            <v>208077.21739130435</v>
          </cell>
          <cell r="X3182">
            <v>5410007.6521739131</v>
          </cell>
        </row>
        <row r="3183">
          <cell r="E3183" t="str">
            <v>37.8D05.0374</v>
          </cell>
          <cell r="F3183" t="str">
            <v>27. PHẪU THUẬT NỘI SOI</v>
          </cell>
          <cell r="G3183" t="str">
            <v>27.25</v>
          </cell>
          <cell r="H3183" t="str">
            <v>Phẫu thuật nội soi kẹp cổ túi phình động mạch não</v>
          </cell>
          <cell r="I3183" t="str">
            <v>Phẫu thuật nội soi kẹp cổ túi phình động mạch não</v>
          </cell>
          <cell r="J3183" t="str">
            <v>Phẫu thuật nội soi kẹp cổ túi phình động mạch não</v>
          </cell>
          <cell r="K3183" t="str">
            <v>A</v>
          </cell>
          <cell r="L3183" t="str">
            <v>PDB</v>
          </cell>
          <cell r="M3183">
            <v>383</v>
          </cell>
          <cell r="N3183">
            <v>383</v>
          </cell>
          <cell r="O3183" t="str">
            <v>Chưa bao gồm miếng vá khuyết sọ, dao siêu âm (trong phẫu thuật u não), nẹp, vít, miếng vá nhân tạo, vật liệu tạo hình hộp sọ.</v>
          </cell>
          <cell r="P3183" t="str">
            <v>Phẫu thuật nội soi não hoặc tuỷ sống</v>
          </cell>
          <cell r="Q3183">
            <v>4504000</v>
          </cell>
          <cell r="R3183">
            <v>536869.56521739101</v>
          </cell>
          <cell r="S3183">
            <v>5040000</v>
          </cell>
          <cell r="T3183">
            <v>697930.43478260841</v>
          </cell>
          <cell r="U3183">
            <v>5201930.4347826084</v>
          </cell>
          <cell r="V3183">
            <v>5201900</v>
          </cell>
          <cell r="W3183">
            <v>208077.21739130435</v>
          </cell>
          <cell r="X3183">
            <v>5410007.6521739131</v>
          </cell>
        </row>
        <row r="3184">
          <cell r="E3184" t="str">
            <v>37.8D05.0374</v>
          </cell>
          <cell r="F3184" t="str">
            <v>27. PHẪU THUẬT NỘI SOI</v>
          </cell>
          <cell r="G3184" t="str">
            <v>27.23</v>
          </cell>
          <cell r="H3184" t="str">
            <v>Phẫu thuật nội soi lấy máu tụ</v>
          </cell>
          <cell r="I3184" t="str">
            <v>Phẫu thuật nội soi lấy máu tụ</v>
          </cell>
          <cell r="J3184" t="str">
            <v>Phẫu thuật nội soi lấy máu tụ</v>
          </cell>
          <cell r="K3184" t="str">
            <v>A</v>
          </cell>
          <cell r="L3184" t="str">
            <v>PDB</v>
          </cell>
          <cell r="M3184">
            <v>383</v>
          </cell>
          <cell r="N3184">
            <v>383</v>
          </cell>
          <cell r="O3184" t="str">
            <v>Chưa bao gồm miếng vá khuyết sọ, dao siêu âm (trong phẫu thuật u não), nẹp, vít, miếng vá nhân tạo, vật liệu tạo hình hộp sọ.</v>
          </cell>
          <cell r="P3184" t="str">
            <v>Phẫu thuật nội soi não hoặc tuỷ sống</v>
          </cell>
          <cell r="Q3184">
            <v>4504000</v>
          </cell>
          <cell r="R3184">
            <v>536869.56521739101</v>
          </cell>
          <cell r="S3184">
            <v>5040000</v>
          </cell>
          <cell r="T3184">
            <v>697930.43478260841</v>
          </cell>
          <cell r="U3184">
            <v>5201930.4347826084</v>
          </cell>
          <cell r="V3184">
            <v>5201900</v>
          </cell>
          <cell r="W3184">
            <v>208077.21739130435</v>
          </cell>
          <cell r="X3184">
            <v>5410007.6521739131</v>
          </cell>
        </row>
        <row r="3185">
          <cell r="E3185" t="str">
            <v>37.8D05.0374</v>
          </cell>
          <cell r="F3185" t="str">
            <v>27. PHẪU THUẬT NỘI SOI</v>
          </cell>
          <cell r="G3185" t="str">
            <v>27.64</v>
          </cell>
          <cell r="H3185" t="str">
            <v>Phẫu thuật nội soi lấy nhân đệm cột sống thắt lưng qua đường liên bản sống</v>
          </cell>
          <cell r="I3185" t="str">
            <v>Phẫu thuật nội soi lấy nhân đệm cột sống thắt lưng qua đường liên bản sống</v>
          </cell>
          <cell r="J3185" t="str">
            <v>Phẫu thuật nội soi lấy nhân đệm cột sống thắt lưng qua đường liên bản sống</v>
          </cell>
          <cell r="K3185" t="str">
            <v>A</v>
          </cell>
          <cell r="L3185" t="str">
            <v>P1</v>
          </cell>
          <cell r="M3185">
            <v>383</v>
          </cell>
          <cell r="N3185">
            <v>383</v>
          </cell>
          <cell r="O3185" t="str">
            <v>Chưa bao gồm miếng vá khuyết sọ, dao siêu âm (trong phẫu thuật u não), nẹp, vít, miếng vá nhân tạo, vật liệu tạo hình hộp sọ.</v>
          </cell>
          <cell r="P3185" t="str">
            <v>Phẫu thuật nội soi não hoặc tuỷ sống</v>
          </cell>
          <cell r="Q3185">
            <v>4504000</v>
          </cell>
          <cell r="R3185">
            <v>536869.56521739101</v>
          </cell>
          <cell r="S3185">
            <v>5040000</v>
          </cell>
          <cell r="T3185">
            <v>697930.43478260841</v>
          </cell>
          <cell r="U3185">
            <v>5201930.4347826084</v>
          </cell>
          <cell r="V3185">
            <v>5201900</v>
          </cell>
          <cell r="W3185">
            <v>208077.21739130435</v>
          </cell>
          <cell r="X3185">
            <v>5410007.6521739131</v>
          </cell>
        </row>
        <row r="3186">
          <cell r="E3186" t="str">
            <v>37.8D05.0374</v>
          </cell>
          <cell r="F3186" t="str">
            <v>27. PHẪU THUẬT NỘI SOI</v>
          </cell>
          <cell r="G3186" t="str">
            <v>27.35</v>
          </cell>
          <cell r="H3186" t="str">
            <v>Phẫu thuật nội soi lấy u não thất</v>
          </cell>
          <cell r="I3186" t="str">
            <v>Phẫu thuật nội soi lấy u não thất</v>
          </cell>
          <cell r="J3186" t="str">
            <v>Phẫu thuật nội soi lấy u não thất</v>
          </cell>
          <cell r="K3186" t="str">
            <v>A</v>
          </cell>
          <cell r="L3186" t="str">
            <v>PDB</v>
          </cell>
          <cell r="M3186">
            <v>383</v>
          </cell>
          <cell r="N3186">
            <v>383</v>
          </cell>
          <cell r="O3186" t="str">
            <v>Chưa bao gồm miếng vá khuyết sọ, dao siêu âm (trong phẫu thuật u não), nẹp, vít, miếng vá nhân tạo, vật liệu tạo hình hộp sọ.</v>
          </cell>
          <cell r="P3186" t="str">
            <v>Phẫu thuật nội soi não hoặc tuỷ sống</v>
          </cell>
          <cell r="Q3186">
            <v>4504000</v>
          </cell>
          <cell r="R3186">
            <v>536869.56521739101</v>
          </cell>
          <cell r="S3186">
            <v>5040000</v>
          </cell>
          <cell r="T3186">
            <v>697930.43478260841</v>
          </cell>
          <cell r="U3186">
            <v>5201930.4347826084</v>
          </cell>
          <cell r="V3186">
            <v>5201900</v>
          </cell>
          <cell r="W3186">
            <v>208077.21739130435</v>
          </cell>
          <cell r="X3186">
            <v>5410007.6521739131</v>
          </cell>
        </row>
        <row r="3187">
          <cell r="E3187" t="str">
            <v>37.8D05.0374</v>
          </cell>
          <cell r="F3187" t="str">
            <v>27. PHẪU THUẬT NỘI SOI</v>
          </cell>
          <cell r="G3187" t="str">
            <v>27.62</v>
          </cell>
          <cell r="H3187" t="str">
            <v>Phẫu thuật nội soi lấy u vùng bản lề chẩm cổ qua miệng</v>
          </cell>
          <cell r="I3187" t="str">
            <v>Phẫu thuật nội soi lấy u vùng bản lề chẩm cổ qua miệng</v>
          </cell>
          <cell r="J3187" t="str">
            <v>Phẫu thuật nội soi lấy u vùng bản lề chẩm cổ qua miệng</v>
          </cell>
          <cell r="K3187" t="str">
            <v>A</v>
          </cell>
          <cell r="L3187" t="str">
            <v>PDB</v>
          </cell>
          <cell r="M3187">
            <v>383</v>
          </cell>
          <cell r="N3187">
            <v>383</v>
          </cell>
          <cell r="O3187" t="str">
            <v>Chưa bao gồm miếng vá khuyết sọ, dao siêu âm (trong phẫu thuật u não), nẹp, vít, miếng vá nhân tạo, vật liệu tạo hình hộp sọ.</v>
          </cell>
          <cell r="P3187" t="str">
            <v>Phẫu thuật nội soi não hoặc tuỷ sống</v>
          </cell>
          <cell r="Q3187">
            <v>4504000</v>
          </cell>
          <cell r="R3187">
            <v>536869.56521739101</v>
          </cell>
          <cell r="S3187">
            <v>5040000</v>
          </cell>
          <cell r="T3187">
            <v>697930.43478260841</v>
          </cell>
          <cell r="U3187">
            <v>5201930.4347826084</v>
          </cell>
          <cell r="V3187">
            <v>5201900</v>
          </cell>
          <cell r="W3187">
            <v>208077.21739130435</v>
          </cell>
          <cell r="X3187">
            <v>5410007.6521739131</v>
          </cell>
        </row>
        <row r="3188">
          <cell r="E3188" t="str">
            <v>37.8D05.0374</v>
          </cell>
          <cell r="F3188" t="str">
            <v>27. PHẪU THUẬT NỘI SOI</v>
          </cell>
          <cell r="G3188" t="str">
            <v>27.31</v>
          </cell>
          <cell r="H3188" t="str">
            <v>Phẫu thuật nội soi phá nang màng nhện dịch não tủy</v>
          </cell>
          <cell r="I3188" t="str">
            <v>Phẫu thuật nội soi phá nang màng nhện dịch não tủy</v>
          </cell>
          <cell r="J3188" t="str">
            <v>Phẫu thuật nội soi phá nang màng nhện dịch não tủy</v>
          </cell>
          <cell r="K3188" t="str">
            <v>A</v>
          </cell>
          <cell r="L3188" t="str">
            <v>PDB</v>
          </cell>
          <cell r="M3188">
            <v>383</v>
          </cell>
          <cell r="N3188">
            <v>383</v>
          </cell>
          <cell r="O3188" t="str">
            <v>Chưa bao gồm miếng vá khuyết sọ, dao siêu âm (trong phẫu thuật u não), nẹp, vít, miếng vá nhân tạo, vật liệu tạo hình hộp sọ.</v>
          </cell>
          <cell r="P3188" t="str">
            <v>Phẫu thuật nội soi não hoặc tuỷ sống</v>
          </cell>
          <cell r="Q3188">
            <v>4504000</v>
          </cell>
          <cell r="R3188">
            <v>536869.56521739101</v>
          </cell>
          <cell r="S3188">
            <v>5040000</v>
          </cell>
          <cell r="T3188">
            <v>697930.43478260841</v>
          </cell>
          <cell r="U3188">
            <v>5201930.4347826084</v>
          </cell>
          <cell r="V3188">
            <v>5201900</v>
          </cell>
          <cell r="W3188">
            <v>208077.21739130435</v>
          </cell>
          <cell r="X3188">
            <v>5410007.6521739131</v>
          </cell>
        </row>
        <row r="3189">
          <cell r="E3189" t="str">
            <v>37.8D05.0374</v>
          </cell>
          <cell r="F3189" t="str">
            <v>27. PHẪU THUẬT NỘI SOI</v>
          </cell>
          <cell r="G3189" t="str">
            <v>27.30</v>
          </cell>
          <cell r="H3189" t="str">
            <v>Phẫu thuật nội soi phá thông sàn não thất III</v>
          </cell>
          <cell r="I3189" t="str">
            <v>Phẫu thuật nội soi phá thông sàn não thất III</v>
          </cell>
          <cell r="J3189" t="str">
            <v>Phẫu thuật nội soi phá thông sàn não thất III</v>
          </cell>
          <cell r="K3189" t="str">
            <v>A</v>
          </cell>
          <cell r="L3189" t="str">
            <v>PDB</v>
          </cell>
          <cell r="M3189">
            <v>383</v>
          </cell>
          <cell r="N3189">
            <v>383</v>
          </cell>
          <cell r="O3189" t="str">
            <v>Chưa bao gồm miếng vá khuyết sọ, dao siêu âm (trong phẫu thuật u não), nẹp, vít, miếng vá nhân tạo, vật liệu tạo hình hộp sọ.</v>
          </cell>
          <cell r="P3189" t="str">
            <v>Phẫu thuật nội soi não hoặc tuỷ sống</v>
          </cell>
          <cell r="Q3189">
            <v>4504000</v>
          </cell>
          <cell r="R3189">
            <v>536869.56521739101</v>
          </cell>
          <cell r="S3189">
            <v>5040000</v>
          </cell>
          <cell r="T3189">
            <v>697930.43478260841</v>
          </cell>
          <cell r="U3189">
            <v>5201930.4347826084</v>
          </cell>
          <cell r="V3189">
            <v>5201900</v>
          </cell>
          <cell r="W3189">
            <v>208077.21739130435</v>
          </cell>
          <cell r="X3189">
            <v>5410007.6521739131</v>
          </cell>
        </row>
        <row r="3190">
          <cell r="E3190" t="str">
            <v>37.8D05.0374</v>
          </cell>
          <cell r="F3190" t="str">
            <v>27. PHẪU THUẬT NỘI SOI</v>
          </cell>
          <cell r="G3190" t="str">
            <v>27.37</v>
          </cell>
          <cell r="H3190" t="str">
            <v>Phẫu thuật nội soi phá thông sàn não thất và sinh thiết u não não thất</v>
          </cell>
          <cell r="I3190" t="str">
            <v>Phẫu thuật nội soi phá thông sàn não thất và sinh thiết u não não thất</v>
          </cell>
          <cell r="J3190" t="str">
            <v>Phẫu thuật nội soi phá thông sàn não thất và sinh thiết u não não thất</v>
          </cell>
          <cell r="K3190" t="str">
            <v>A</v>
          </cell>
          <cell r="L3190" t="str">
            <v>PDB</v>
          </cell>
          <cell r="M3190">
            <v>383</v>
          </cell>
          <cell r="N3190">
            <v>383</v>
          </cell>
          <cell r="O3190" t="str">
            <v>Chưa bao gồm miếng vá khuyết sọ, dao siêu âm (trong phẫu thuật u não), nẹp, vít, miếng vá nhân tạo, vật liệu tạo hình hộp sọ.</v>
          </cell>
          <cell r="P3190" t="str">
            <v>Phẫu thuật nội soi não hoặc tuỷ sống</v>
          </cell>
          <cell r="Q3190">
            <v>4504000</v>
          </cell>
          <cell r="R3190">
            <v>536869.56521739101</v>
          </cell>
          <cell r="S3190">
            <v>5040000</v>
          </cell>
          <cell r="T3190">
            <v>697930.43478260841</v>
          </cell>
          <cell r="U3190">
            <v>5201930.4347826084</v>
          </cell>
          <cell r="V3190">
            <v>5201900</v>
          </cell>
          <cell r="W3190">
            <v>208077.21739130435</v>
          </cell>
          <cell r="X3190">
            <v>5410007.6521739131</v>
          </cell>
        </row>
        <row r="3191">
          <cell r="E3191" t="str">
            <v>37.8D05.0374</v>
          </cell>
          <cell r="F3191" t="str">
            <v>27. PHẪU THUẬT NỘI SOI</v>
          </cell>
          <cell r="G3191" t="str">
            <v>27.36</v>
          </cell>
          <cell r="H3191" t="str">
            <v>Phẫu thuật nội soi sinh thiết u não thất</v>
          </cell>
          <cell r="I3191" t="str">
            <v>Phẫu thuật nội soi sinh thiết u não thất</v>
          </cell>
          <cell r="J3191" t="str">
            <v>Phẫu thuật nội soi sinh thiết u não thất</v>
          </cell>
          <cell r="K3191" t="str">
            <v>A</v>
          </cell>
          <cell r="L3191" t="str">
            <v>PDB</v>
          </cell>
          <cell r="M3191">
            <v>383</v>
          </cell>
          <cell r="N3191">
            <v>383</v>
          </cell>
          <cell r="O3191" t="str">
            <v>Chưa bao gồm miếng vá khuyết sọ, dao siêu âm (trong phẫu thuật u não), nẹp, vít, miếng vá nhân tạo, vật liệu tạo hình hộp sọ.</v>
          </cell>
          <cell r="P3191" t="str">
            <v>Phẫu thuật nội soi não hoặc tuỷ sống</v>
          </cell>
          <cell r="Q3191">
            <v>4504000</v>
          </cell>
          <cell r="R3191">
            <v>536869.56521739101</v>
          </cell>
          <cell r="S3191">
            <v>5040000</v>
          </cell>
          <cell r="T3191">
            <v>697930.43478260841</v>
          </cell>
          <cell r="U3191">
            <v>5201930.4347826084</v>
          </cell>
          <cell r="V3191">
            <v>5201900</v>
          </cell>
          <cell r="W3191">
            <v>208077.21739130435</v>
          </cell>
          <cell r="X3191">
            <v>5410007.6521739131</v>
          </cell>
        </row>
        <row r="3192">
          <cell r="E3192" t="str">
            <v>37.8D05.0374</v>
          </cell>
          <cell r="F3192" t="str">
            <v>27. PHẪU THUẬT NỘI SOI</v>
          </cell>
          <cell r="G3192" t="str">
            <v>27.32</v>
          </cell>
          <cell r="H3192" t="str">
            <v>Phẫu thuật nội soi tạo hình cống não</v>
          </cell>
          <cell r="I3192" t="str">
            <v>Phẫu thuật nội soi tạo hình cống não</v>
          </cell>
          <cell r="J3192" t="str">
            <v>Phẫu thuật nội soi tạo hình cống não</v>
          </cell>
          <cell r="K3192" t="str">
            <v>A</v>
          </cell>
          <cell r="L3192" t="str">
            <v>PDB</v>
          </cell>
          <cell r="M3192">
            <v>383</v>
          </cell>
          <cell r="N3192">
            <v>383</v>
          </cell>
          <cell r="O3192" t="str">
            <v>Chưa bao gồm miếng vá khuyết sọ, dao siêu âm (trong phẫu thuật u não), nẹp, vít, miếng vá nhân tạo, vật liệu tạo hình hộp sọ.</v>
          </cell>
          <cell r="P3192" t="str">
            <v>Phẫu thuật nội soi não hoặc tuỷ sống</v>
          </cell>
          <cell r="Q3192">
            <v>4504000</v>
          </cell>
          <cell r="R3192">
            <v>536869.56521739101</v>
          </cell>
          <cell r="S3192">
            <v>5040000</v>
          </cell>
          <cell r="T3192">
            <v>697930.43478260841</v>
          </cell>
          <cell r="U3192">
            <v>5201930.4347826084</v>
          </cell>
          <cell r="V3192">
            <v>5201900</v>
          </cell>
          <cell r="W3192">
            <v>208077.21739130435</v>
          </cell>
          <cell r="X3192">
            <v>5410007.6521739131</v>
          </cell>
        </row>
        <row r="3193">
          <cell r="E3193" t="str">
            <v>37.8D05.0374</v>
          </cell>
          <cell r="F3193" t="str">
            <v>27. PHẪU THUẬT NỘI SOI</v>
          </cell>
          <cell r="G3193" t="str">
            <v>27.71</v>
          </cell>
          <cell r="H3193" t="str">
            <v>Phẫu thuật nội soi tủy sống</v>
          </cell>
          <cell r="I3193" t="str">
            <v>Phẫu thuật nội soi tủy sống</v>
          </cell>
          <cell r="J3193" t="str">
            <v>Phẫu thuật nội soi tuỷ sống</v>
          </cell>
          <cell r="K3193" t="str">
            <v>A</v>
          </cell>
          <cell r="L3193" t="str">
            <v>PDB</v>
          </cell>
          <cell r="M3193">
            <v>383</v>
          </cell>
          <cell r="N3193">
            <v>383</v>
          </cell>
          <cell r="O3193" t="str">
            <v>Chưa bao gồm miếng vá khuyết sọ, dao siêu âm (trong phẫu thuật u não), nẹp, vít, miếng vá nhân tạo, vật liệu tạo hình hộp sọ.</v>
          </cell>
          <cell r="P3193" t="str">
            <v>Phẫu thuật nội soi não hoặc tuỷ sống</v>
          </cell>
          <cell r="Q3193">
            <v>4504000</v>
          </cell>
          <cell r="R3193">
            <v>536869.56521739101</v>
          </cell>
          <cell r="S3193">
            <v>5040000</v>
          </cell>
          <cell r="T3193">
            <v>697930.43478260841</v>
          </cell>
          <cell r="U3193">
            <v>5201930.4347826084</v>
          </cell>
          <cell r="V3193">
            <v>5201900</v>
          </cell>
          <cell r="W3193">
            <v>208077.21739130435</v>
          </cell>
          <cell r="X3193">
            <v>5410007.6521739131</v>
          </cell>
        </row>
        <row r="3194">
          <cell r="E3194" t="str">
            <v>37.8D09.1012</v>
          </cell>
          <cell r="F3194" t="str">
            <v>16. RĂNG HÀM MẶT</v>
          </cell>
          <cell r="G3194" t="str">
            <v>16.55</v>
          </cell>
          <cell r="H3194" t="str">
            <v>Điều trị tủy răng và hàn kín hệ thống ống tủy bằng Gutta percha nóng chảy có sử dụng trâm xoay máy</v>
          </cell>
          <cell r="I3194" t="str">
            <v>Điều trị tủy răng và hàn kín hệ thống ống tủy bằng Gutta percha nóng chảy có sử dụng trâm xoay máy [răng số  4, 5]</v>
          </cell>
          <cell r="J3194" t="str">
            <v>Điều trị tủy răng và hàn kín hệ thống ống tủy bằng Gutta percha nóng chảy có sử dụng trâm xoay máy</v>
          </cell>
          <cell r="K3194" t="str">
            <v>B</v>
          </cell>
          <cell r="L3194" t="str">
            <v>P3</v>
          </cell>
          <cell r="M3194">
            <v>1023</v>
          </cell>
          <cell r="N3194">
            <v>1023</v>
          </cell>
          <cell r="P3194" t="str">
            <v>Điều trị tuỷ răng số  4, 5</v>
          </cell>
          <cell r="Q3194">
            <v>450000</v>
          </cell>
          <cell r="R3194">
            <v>139304.347826087</v>
          </cell>
          <cell r="S3194">
            <v>589000</v>
          </cell>
          <cell r="T3194">
            <v>181095.65217391308</v>
          </cell>
          <cell r="U3194">
            <v>631095.65217391308</v>
          </cell>
          <cell r="V3194">
            <v>631000</v>
          </cell>
          <cell r="W3194">
            <v>25243.826086956524</v>
          </cell>
          <cell r="X3194">
            <v>656339.47826086963</v>
          </cell>
        </row>
        <row r="3195">
          <cell r="E3195" t="str">
            <v>37.8D05.0375</v>
          </cell>
          <cell r="F3195" t="str">
            <v>10. NGOẠI KHOA</v>
          </cell>
          <cell r="G3195" t="str">
            <v>10.116</v>
          </cell>
          <cell r="H3195" t="str">
            <v>Phẫu thuật u nguyên sống (chordoma) xương bướm bằng đường qua xoang bướm</v>
          </cell>
          <cell r="I3195" t="str">
            <v>Phẫu thuật u nguyên sống (chordoma) xương bướm bằng đường qua xoang bướm</v>
          </cell>
          <cell r="J3195" t="str">
            <v>Phẫu thuật u nguyên sống (chordoma) xương bướm bằng đường qua xoang bướm</v>
          </cell>
          <cell r="K3195" t="str">
            <v>A</v>
          </cell>
          <cell r="L3195" t="str">
            <v>PDB</v>
          </cell>
          <cell r="M3195">
            <v>384</v>
          </cell>
          <cell r="N3195">
            <v>384</v>
          </cell>
          <cell r="O3195" t="str">
            <v>Chưa bao gồm miếng vá khuyết sọ, dao siêu âm, nẹp, vít, miếng vá nhân tạo, vật liệu tạo hình hộp sọ.</v>
          </cell>
          <cell r="P3195" t="str">
            <v>Phẫu thuật nội soi u tuyến yên</v>
          </cell>
          <cell r="Q3195">
            <v>4424000</v>
          </cell>
          <cell r="R3195">
            <v>1245913.04347826</v>
          </cell>
          <cell r="S3195">
            <v>5669000</v>
          </cell>
          <cell r="T3195">
            <v>1619686.9565217379</v>
          </cell>
          <cell r="U3195">
            <v>6043686.9565217383</v>
          </cell>
          <cell r="V3195">
            <v>6043600</v>
          </cell>
          <cell r="W3195">
            <v>241747.47826086954</v>
          </cell>
          <cell r="X3195">
            <v>6285434.4347826075</v>
          </cell>
        </row>
        <row r="3196">
          <cell r="E3196" t="str">
            <v>37.8D05.0375</v>
          </cell>
          <cell r="F3196" t="str">
            <v>10. NGOẠI KHOA</v>
          </cell>
          <cell r="G3196" t="str">
            <v>10.115</v>
          </cell>
          <cell r="H3196" t="str">
            <v>Phẫu thuật u sọ hầu bằng đường qua xoang bướm</v>
          </cell>
          <cell r="I3196" t="str">
            <v>Phẫu thuật u sọ hầu bằng đường qua xoang bướm</v>
          </cell>
          <cell r="J3196" t="str">
            <v>Phẫu thuật u sọ hầu bằng đường qua xoang bướm</v>
          </cell>
          <cell r="K3196" t="str">
            <v>A</v>
          </cell>
          <cell r="L3196" t="str">
            <v>PDB</v>
          </cell>
          <cell r="M3196">
            <v>384</v>
          </cell>
          <cell r="N3196">
            <v>384</v>
          </cell>
          <cell r="O3196" t="str">
            <v>Chưa bao gồm miếng vá khuyết sọ, dao siêu âm, nẹp, vít, miếng vá nhân tạo, vật liệu tạo hình hộp sọ.</v>
          </cell>
          <cell r="P3196" t="str">
            <v>Phẫu thuật nội soi u tuyến yên</v>
          </cell>
          <cell r="Q3196">
            <v>4424000</v>
          </cell>
          <cell r="R3196">
            <v>1245913.04347826</v>
          </cell>
          <cell r="S3196">
            <v>5669000</v>
          </cell>
          <cell r="T3196">
            <v>1619686.9565217379</v>
          </cell>
          <cell r="U3196">
            <v>6043686.9565217383</v>
          </cell>
          <cell r="V3196">
            <v>6043600</v>
          </cell>
          <cell r="W3196">
            <v>241747.47826086954</v>
          </cell>
          <cell r="X3196">
            <v>6285434.4347826075</v>
          </cell>
        </row>
        <row r="3197">
          <cell r="E3197" t="str">
            <v>37.8D05.0375</v>
          </cell>
          <cell r="F3197" t="str">
            <v>10. NGOẠI KHOA</v>
          </cell>
          <cell r="G3197" t="str">
            <v>10.113</v>
          </cell>
          <cell r="H3197" t="str">
            <v>Phẫu thuật u tuyến yên bằng đường qua xoang bướm</v>
          </cell>
          <cell r="I3197" t="str">
            <v>Phẫu thuật u tuyến yên bằng đường qua xoang bướm</v>
          </cell>
          <cell r="J3197" t="str">
            <v>Phẫu thuật u tuyến yên bằng đường qua xoang bướm</v>
          </cell>
          <cell r="K3197" t="str">
            <v>A</v>
          </cell>
          <cell r="L3197" t="str">
            <v>PDB</v>
          </cell>
          <cell r="M3197">
            <v>384</v>
          </cell>
          <cell r="N3197">
            <v>384</v>
          </cell>
          <cell r="O3197" t="str">
            <v>Chưa bao gồm miếng vá khuyết sọ, dao siêu âm, nẹp, vít, miếng vá nhân tạo, vật liệu tạo hình hộp sọ.</v>
          </cell>
          <cell r="P3197" t="str">
            <v>Phẫu thuật nội soi u tuyến yên</v>
          </cell>
          <cell r="Q3197">
            <v>4424000</v>
          </cell>
          <cell r="R3197">
            <v>1245913.04347826</v>
          </cell>
          <cell r="S3197">
            <v>5669000</v>
          </cell>
          <cell r="T3197">
            <v>1619686.9565217379</v>
          </cell>
          <cell r="U3197">
            <v>6043686.9565217383</v>
          </cell>
          <cell r="V3197">
            <v>6043600</v>
          </cell>
          <cell r="W3197">
            <v>241747.47826086954</v>
          </cell>
          <cell r="X3197">
            <v>6285434.4347826075</v>
          </cell>
        </row>
        <row r="3198">
          <cell r="E3198" t="str">
            <v>37.8D05.0375</v>
          </cell>
          <cell r="F3198" t="str">
            <v>15. TAI MŨI HỌNG</v>
          </cell>
          <cell r="G3198" t="str">
            <v>15.95</v>
          </cell>
          <cell r="H3198" t="str">
            <v>Phẫu thuật nội soi cắt u tuyến yên qua đường mũi</v>
          </cell>
          <cell r="I3198" t="str">
            <v>Phẫu thuật nội soi cắt u tuyến yên qua đường mũi</v>
          </cell>
          <cell r="J3198" t="str">
            <v>Phẫu thuật nội soi cắt u tuyến yên qua đường mũi</v>
          </cell>
          <cell r="K3198" t="str">
            <v>B</v>
          </cell>
          <cell r="L3198" t="str">
            <v>PDB</v>
          </cell>
          <cell r="M3198">
            <v>384</v>
          </cell>
          <cell r="N3198">
            <v>384</v>
          </cell>
          <cell r="O3198" t="str">
            <v>Chưa bao gồm miếng vá khuyết sọ, dao siêu âm, nẹp, vít, miếng vá nhân tạo, vật liệu tạo hình hộp sọ.</v>
          </cell>
          <cell r="P3198" t="str">
            <v>Phẫu thuật nội soi u tuyến yên</v>
          </cell>
          <cell r="Q3198">
            <v>4424000</v>
          </cell>
          <cell r="R3198">
            <v>1245913.04347826</v>
          </cell>
          <cell r="S3198">
            <v>5669000</v>
          </cell>
          <cell r="T3198">
            <v>1619686.9565217379</v>
          </cell>
          <cell r="U3198">
            <v>6043686.9565217383</v>
          </cell>
          <cell r="V3198">
            <v>6043600</v>
          </cell>
          <cell r="W3198">
            <v>241747.47826086954</v>
          </cell>
          <cell r="X3198">
            <v>6285434.4347826075</v>
          </cell>
        </row>
        <row r="3199">
          <cell r="E3199" t="str">
            <v>37.8D05.0375</v>
          </cell>
          <cell r="F3199" t="str">
            <v>27. PHẪU THUẬT NỘI SOI</v>
          </cell>
          <cell r="G3199" t="str">
            <v>27.40</v>
          </cell>
          <cell r="H3199" t="str">
            <v>Phẫu thuật nội soi lấy u sọ hầu qua xoang bướm</v>
          </cell>
          <cell r="I3199" t="str">
            <v>Phẫu thuật nội soi lấy u sọ hầu qua xoang bướm</v>
          </cell>
          <cell r="J3199" t="str">
            <v>Phẫu thuật nội soi lấy u sọ hầu qua xoang Bướm</v>
          </cell>
          <cell r="K3199" t="str">
            <v>A</v>
          </cell>
          <cell r="L3199" t="str">
            <v>PDB</v>
          </cell>
          <cell r="M3199">
            <v>384</v>
          </cell>
          <cell r="N3199">
            <v>384</v>
          </cell>
          <cell r="O3199" t="str">
            <v>Chưa bao gồm miếng vá khuyết sọ, dao siêu âm, nẹp, vít, miếng vá nhân tạo, vật liệu tạo hình hộp sọ.</v>
          </cell>
          <cell r="P3199" t="str">
            <v>Phẫu thuật nội soi u tuyến yên</v>
          </cell>
          <cell r="Q3199">
            <v>4424000</v>
          </cell>
          <cell r="R3199">
            <v>1245913.04347826</v>
          </cell>
          <cell r="S3199">
            <v>5669000</v>
          </cell>
          <cell r="T3199">
            <v>1619686.9565217379</v>
          </cell>
          <cell r="U3199">
            <v>6043686.9565217383</v>
          </cell>
          <cell r="V3199">
            <v>6043600</v>
          </cell>
          <cell r="W3199">
            <v>241747.47826086954</v>
          </cell>
          <cell r="X3199">
            <v>6285434.4347826075</v>
          </cell>
        </row>
        <row r="3200">
          <cell r="E3200" t="str">
            <v>37.8D09.1013</v>
          </cell>
          <cell r="F3200" t="str">
            <v>03. NHI KHOA</v>
          </cell>
          <cell r="G3200" t="str">
            <v>3.1850</v>
          </cell>
          <cell r="H3200" t="str">
            <v>Điều trị tủy răng và hàn kín hệ thống ống tủy bằng Gutta percha nóng chảy có sử dụng trâm xoay máy</v>
          </cell>
          <cell r="I3200" t="str">
            <v>Điều trị tủy răng và hàn kín hệ thống ống tủy bằng Gutta percha nóng chảy có sử dụng trâm xoay máy [răng số  6,7 hàm dưới]</v>
          </cell>
          <cell r="J3200" t="str">
            <v>Điều trị tủy răng và hàn kín hệ thống ống tủy bằng Gutta percha nóng chảy có sử dụng trâm xoay máy</v>
          </cell>
          <cell r="K3200" t="str">
            <v>B</v>
          </cell>
          <cell r="L3200" t="str">
            <v>P3</v>
          </cell>
          <cell r="M3200">
            <v>1024</v>
          </cell>
          <cell r="N3200">
            <v>1024</v>
          </cell>
          <cell r="P3200" t="str">
            <v>Điều trị tuỷ răng số  6,7 hàm dưới</v>
          </cell>
          <cell r="Q3200">
            <v>680000</v>
          </cell>
          <cell r="R3200">
            <v>139304.347826087</v>
          </cell>
          <cell r="S3200">
            <v>819000</v>
          </cell>
          <cell r="T3200">
            <v>181095.65217391308</v>
          </cell>
          <cell r="U3200">
            <v>861095.65217391308</v>
          </cell>
          <cell r="V3200">
            <v>861000</v>
          </cell>
          <cell r="W3200">
            <v>34443.826086956527</v>
          </cell>
          <cell r="X3200">
            <v>895539.47826086963</v>
          </cell>
        </row>
        <row r="3201">
          <cell r="E3201" t="str">
            <v>37.8D05.0376</v>
          </cell>
          <cell r="F3201" t="str">
            <v>10. NGOẠI KHOA</v>
          </cell>
          <cell r="G3201" t="str">
            <v>10.76</v>
          </cell>
          <cell r="H3201" t="str">
            <v>Phẫu thuật dị dạng cổ chẩm</v>
          </cell>
          <cell r="I3201" t="str">
            <v>Phẫu thuật dị dạng cổ chẩm</v>
          </cell>
          <cell r="J3201" t="str">
            <v>Phẫu thuật dị dạng cổ chẩm</v>
          </cell>
          <cell r="K3201" t="str">
            <v>B</v>
          </cell>
          <cell r="L3201" t="str">
            <v>PDB</v>
          </cell>
          <cell r="M3201">
            <v>385</v>
          </cell>
          <cell r="N3201">
            <v>385</v>
          </cell>
          <cell r="O3201" t="str">
            <v>Chưa bao gồm màng não nhân tạo, miếng vá khuyết sọ, bộ van dẫn lưu, nẹp, vít, miếng vá nhân tạo, vật liệu tạo hình hộp sọ.</v>
          </cell>
          <cell r="P3201" t="str">
            <v>Phẫu thuật tạo hình màng não</v>
          </cell>
          <cell r="Q3201">
            <v>4476000</v>
          </cell>
          <cell r="R3201">
            <v>1494782.60869565</v>
          </cell>
          <cell r="S3201">
            <v>5970000</v>
          </cell>
          <cell r="T3201">
            <v>1943217.3913043449</v>
          </cell>
          <cell r="U3201">
            <v>6419217.3913043449</v>
          </cell>
          <cell r="V3201">
            <v>6419200</v>
          </cell>
          <cell r="W3201">
            <v>256768.6956521738</v>
          </cell>
          <cell r="X3201">
            <v>6675986.0869565187</v>
          </cell>
        </row>
        <row r="3202">
          <cell r="E3202" t="str">
            <v>37.8D05.0376</v>
          </cell>
          <cell r="F3202" t="str">
            <v>10. NGOẠI KHOA</v>
          </cell>
          <cell r="G3202" t="str">
            <v>10.22</v>
          </cell>
          <cell r="H3202" t="str">
            <v>Phẫu thuật vá đường rò dịch não tủy nền sọ sau CTSN</v>
          </cell>
          <cell r="I3202" t="str">
            <v>Phẫu thuật vá đường rò dịch não tủy nền sọ sau CTSN</v>
          </cell>
          <cell r="J3202" t="str">
            <v>Phẫu thuật vá đường dò dịch não tủy nền sọ sau CTSN</v>
          </cell>
          <cell r="K3202" t="str">
            <v>A</v>
          </cell>
          <cell r="L3202" t="str">
            <v>P1</v>
          </cell>
          <cell r="M3202">
            <v>385</v>
          </cell>
          <cell r="N3202">
            <v>385</v>
          </cell>
          <cell r="O3202" t="str">
            <v>Chưa bao gồm màng não nhân tạo, miếng vá khuyết sọ, bộ van dẫn lưu, nẹp, vít, miếng vá nhân tạo, vật liệu tạo hình hộp sọ.</v>
          </cell>
          <cell r="P3202" t="str">
            <v>Phẫu thuật tạo hình màng não</v>
          </cell>
          <cell r="Q3202">
            <v>4476000</v>
          </cell>
          <cell r="R3202">
            <v>1494782.60869565</v>
          </cell>
          <cell r="S3202">
            <v>5970000</v>
          </cell>
          <cell r="T3202">
            <v>1943217.3913043449</v>
          </cell>
          <cell r="U3202">
            <v>6419217.3913043449</v>
          </cell>
          <cell r="V3202">
            <v>6419200</v>
          </cell>
          <cell r="W3202">
            <v>256768.6956521738</v>
          </cell>
          <cell r="X3202">
            <v>6675986.0869565187</v>
          </cell>
        </row>
        <row r="3203">
          <cell r="E3203" t="str">
            <v>37.8D05.0376</v>
          </cell>
          <cell r="F3203" t="str">
            <v>10. NGOẠI KHOA</v>
          </cell>
          <cell r="G3203" t="str">
            <v>10.21</v>
          </cell>
          <cell r="H3203" t="str">
            <v>Phẫu thuật vá đường rò dịch não tủy ở vòm sọ sau CTSN</v>
          </cell>
          <cell r="I3203" t="str">
            <v>Phẫu thuật vá đường rò dịch não tủy ở vòm sọ sau CTSN</v>
          </cell>
          <cell r="J3203" t="str">
            <v>Phẫu thuật vá đường dò dịch não tủy ở vòm sọ sau CTSN</v>
          </cell>
          <cell r="K3203" t="str">
            <v>B</v>
          </cell>
          <cell r="L3203" t="str">
            <v>P1</v>
          </cell>
          <cell r="M3203">
            <v>385</v>
          </cell>
          <cell r="N3203">
            <v>385</v>
          </cell>
          <cell r="O3203" t="str">
            <v>Chưa bao gồm màng não nhân tạo, miếng vá khuyết sọ, bộ van dẫn lưu, nẹp, vít, miếng vá nhân tạo, vật liệu tạo hình hộp sọ.</v>
          </cell>
          <cell r="P3203" t="str">
            <v>Phẫu thuật tạo hình màng não</v>
          </cell>
          <cell r="Q3203">
            <v>4476000</v>
          </cell>
          <cell r="R3203">
            <v>1494782.60869565</v>
          </cell>
          <cell r="S3203">
            <v>5970000</v>
          </cell>
          <cell r="T3203">
            <v>1943217.3913043449</v>
          </cell>
          <cell r="U3203">
            <v>6419217.3913043449</v>
          </cell>
          <cell r="V3203">
            <v>6419200</v>
          </cell>
          <cell r="W3203">
            <v>256768.6956521738</v>
          </cell>
          <cell r="X3203">
            <v>6675986.0869565187</v>
          </cell>
        </row>
        <row r="3204">
          <cell r="E3204" t="str">
            <v>37.8D05.0376</v>
          </cell>
          <cell r="F3204" t="str">
            <v>10. NGOẠI KHOA</v>
          </cell>
          <cell r="G3204" t="str">
            <v>10.1099</v>
          </cell>
          <cell r="H3204" t="str">
            <v>Phẫu thuật vá màng cứng hoặc tạo hình màng cứng</v>
          </cell>
          <cell r="I3204" t="str">
            <v>Phẫu thuật vá màng cứng hoặc tạo hình màng cứng</v>
          </cell>
          <cell r="J3204" t="str">
            <v>Phẫu thuật vá màng cứng hoặc tạo hình màng cứng</v>
          </cell>
          <cell r="K3204" t="str">
            <v>B</v>
          </cell>
          <cell r="L3204" t="str">
            <v>P1</v>
          </cell>
          <cell r="M3204">
            <v>385</v>
          </cell>
          <cell r="N3204">
            <v>385</v>
          </cell>
          <cell r="O3204" t="str">
            <v>Chưa bao gồm màng não nhân tạo, miếng vá khuyết sọ, bộ van dẫn lưu, nẹp, vít, miếng vá nhân tạo, vật liệu tạo hình hộp sọ.</v>
          </cell>
          <cell r="P3204" t="str">
            <v>Phẫu thuật tạo hình màng não</v>
          </cell>
          <cell r="Q3204">
            <v>4476000</v>
          </cell>
          <cell r="R3204">
            <v>1494782.60869565</v>
          </cell>
          <cell r="S3204">
            <v>5970000</v>
          </cell>
          <cell r="T3204">
            <v>1943217.3913043449</v>
          </cell>
          <cell r="U3204">
            <v>6419217.3913043449</v>
          </cell>
          <cell r="V3204">
            <v>6419200</v>
          </cell>
          <cell r="W3204">
            <v>256768.6956521738</v>
          </cell>
          <cell r="X3204">
            <v>6675986.0869565187</v>
          </cell>
        </row>
        <row r="3205">
          <cell r="E3205" t="str">
            <v>37.8D05.0377</v>
          </cell>
          <cell r="F3205" t="str">
            <v>03. NHI KHOA</v>
          </cell>
          <cell r="G3205" t="str">
            <v>3.3080</v>
          </cell>
          <cell r="H3205" t="str">
            <v>Phẫu thuật thoát vị màng não tủy vùng lưng/cùng cụt chưa vỡ</v>
          </cell>
          <cell r="I3205" t="str">
            <v>Phẫu thuật thoát vị màng não tủy vùng lưng/cùng cụt chưa vỡ</v>
          </cell>
          <cell r="J3205" t="str">
            <v>Phẫu thuật thoát vị màng não tuỷ vùng lưng/cùng cụt chưa vỡ</v>
          </cell>
          <cell r="K3205" t="str">
            <v>B</v>
          </cell>
          <cell r="L3205" t="str">
            <v>P1</v>
          </cell>
          <cell r="M3205">
            <v>386</v>
          </cell>
          <cell r="N3205">
            <v>386</v>
          </cell>
          <cell r="O3205" t="str">
            <v>Chưa bao gồm màng não nhân tạo, miếng vá khuyết sọ, bộ van dẫn lưu, nẹp, vít, miếng vá nhân tạo, vật liệu tạo hình hộp sọ.</v>
          </cell>
          <cell r="P3205" t="str">
            <v xml:space="preserve">Phẫu thuật thoát vị não, màng não </v>
          </cell>
          <cell r="Q3205">
            <v>4177000</v>
          </cell>
          <cell r="R3205">
            <v>1494782.60869565</v>
          </cell>
          <cell r="S3205">
            <v>5671000</v>
          </cell>
          <cell r="T3205">
            <v>1943217.3913043449</v>
          </cell>
          <cell r="U3205">
            <v>6120217.3913043449</v>
          </cell>
          <cell r="V3205">
            <v>6120200</v>
          </cell>
          <cell r="W3205">
            <v>244808.6956521738</v>
          </cell>
          <cell r="X3205">
            <v>6365026.0869565187</v>
          </cell>
        </row>
        <row r="3206">
          <cell r="E3206" t="str">
            <v>37.8D05.0377</v>
          </cell>
          <cell r="F3206" t="str">
            <v>03. NHI KHOA</v>
          </cell>
          <cell r="G3206" t="str">
            <v>3.3081</v>
          </cell>
          <cell r="H3206" t="str">
            <v>Phẫu thuật thoát vị màng não tủy vùng lưng/cùng cụt đã vỡ, nhiễm trùng</v>
          </cell>
          <cell r="I3206" t="str">
            <v>Phẫu thuật thoát vị màng não tủy vùng lưng/cùng cụt đã vỡ, nhiễm trùng</v>
          </cell>
          <cell r="J3206" t="str">
            <v>Phẫu thuật thoát vị màng não tuỷ vùng lưng/cùng cụt đã vỡ, nhiễm trùng</v>
          </cell>
          <cell r="K3206" t="str">
            <v>B</v>
          </cell>
          <cell r="L3206" t="str">
            <v>P1</v>
          </cell>
          <cell r="M3206">
            <v>386</v>
          </cell>
          <cell r="N3206">
            <v>386</v>
          </cell>
          <cell r="O3206" t="str">
            <v>Chưa bao gồm màng não nhân tạo, miếng vá khuyết sọ, bộ van dẫn lưu, nẹp, vít, miếng vá nhân tạo, vật liệu tạo hình hộp sọ.</v>
          </cell>
          <cell r="P3206" t="str">
            <v xml:space="preserve">Phẫu thuật thoát vị não, màng não </v>
          </cell>
          <cell r="Q3206">
            <v>4177000</v>
          </cell>
          <cell r="R3206">
            <v>1494782.60869565</v>
          </cell>
          <cell r="S3206">
            <v>5671000</v>
          </cell>
          <cell r="T3206">
            <v>1943217.3913043449</v>
          </cell>
          <cell r="U3206">
            <v>6120217.3913043449</v>
          </cell>
          <cell r="V3206">
            <v>6120200</v>
          </cell>
          <cell r="W3206">
            <v>244808.6956521738</v>
          </cell>
          <cell r="X3206">
            <v>6365026.0869565187</v>
          </cell>
        </row>
        <row r="3207">
          <cell r="E3207" t="str">
            <v>37.8D05.0377</v>
          </cell>
          <cell r="F3207" t="str">
            <v>03. NHI KHOA</v>
          </cell>
          <cell r="G3207" t="str">
            <v>3.3065</v>
          </cell>
          <cell r="H3207" t="str">
            <v>Phẫu thuật thoát vị não và màng não</v>
          </cell>
          <cell r="I3207" t="str">
            <v>Phẫu thuật thoát vị não và màng não</v>
          </cell>
          <cell r="J3207" t="str">
            <v>Phẫu thuật thoát vị não và màng não</v>
          </cell>
          <cell r="K3207" t="str">
            <v>B</v>
          </cell>
          <cell r="L3207" t="str">
            <v>P1</v>
          </cell>
          <cell r="M3207">
            <v>386</v>
          </cell>
          <cell r="N3207">
            <v>386</v>
          </cell>
          <cell r="O3207" t="str">
            <v>Chưa bao gồm màng não nhân tạo, miếng vá khuyết sọ, bộ van dẫn lưu, nẹp, vít, miếng vá nhân tạo, vật liệu tạo hình hộp sọ.</v>
          </cell>
          <cell r="P3207" t="str">
            <v xml:space="preserve">Phẫu thuật thoát vị não, màng não </v>
          </cell>
          <cell r="Q3207">
            <v>4177000</v>
          </cell>
          <cell r="R3207">
            <v>1494782.60869565</v>
          </cell>
          <cell r="S3207">
            <v>5671000</v>
          </cell>
          <cell r="T3207">
            <v>1943217.3913043449</v>
          </cell>
          <cell r="U3207">
            <v>6120217.3913043449</v>
          </cell>
          <cell r="V3207">
            <v>6120200</v>
          </cell>
          <cell r="W3207">
            <v>244808.6956521738</v>
          </cell>
          <cell r="X3207">
            <v>6365026.0869565187</v>
          </cell>
        </row>
        <row r="3208">
          <cell r="E3208" t="str">
            <v>37.8D05.0377</v>
          </cell>
          <cell r="F3208" t="str">
            <v>10. NGOẠI KHOA</v>
          </cell>
          <cell r="G3208" t="str">
            <v>10.44</v>
          </cell>
          <cell r="H3208" t="str">
            <v>Giải phóng dị tật tủy sống chẻ đôi, bằng đường vào phía sau</v>
          </cell>
          <cell r="I3208" t="str">
            <v>Giải phóng dị tật tủy sống chẻ đôi, bằng đường vào phía sau</v>
          </cell>
          <cell r="J3208" t="str">
            <v>Giải phóng dị tật tủy sống chẻ đôi, bằng đường vào phía sau</v>
          </cell>
          <cell r="K3208" t="str">
            <v>A</v>
          </cell>
          <cell r="L3208" t="str">
            <v>PDB</v>
          </cell>
          <cell r="M3208">
            <v>386</v>
          </cell>
          <cell r="N3208">
            <v>386</v>
          </cell>
          <cell r="O3208" t="str">
            <v>Chưa bao gồm màng não nhân tạo, miếng vá khuyết sọ, bộ van dẫn lưu, nẹp, vít, miếng vá nhân tạo, vật liệu tạo hình hộp sọ.</v>
          </cell>
          <cell r="P3208" t="str">
            <v xml:space="preserve">Phẫu thuật thoát vị não, màng não </v>
          </cell>
          <cell r="Q3208">
            <v>4177000</v>
          </cell>
          <cell r="R3208">
            <v>1494782.60869565</v>
          </cell>
          <cell r="S3208">
            <v>5671000</v>
          </cell>
          <cell r="T3208">
            <v>1943217.3913043449</v>
          </cell>
          <cell r="U3208">
            <v>6120217.3913043449</v>
          </cell>
          <cell r="V3208">
            <v>6120200</v>
          </cell>
          <cell r="W3208">
            <v>244808.6956521738</v>
          </cell>
          <cell r="X3208">
            <v>6365026.0869565187</v>
          </cell>
        </row>
        <row r="3209">
          <cell r="E3209" t="str">
            <v>37.8D05.0377</v>
          </cell>
          <cell r="F3209" t="str">
            <v>10. NGOẠI KHOA</v>
          </cell>
          <cell r="G3209" t="str">
            <v>10.42</v>
          </cell>
          <cell r="H3209" t="str">
            <v>Phẫu thuật đóng dị tật nứt đốt sống (spina bifida) kèm theo thoát vị màng tủy, bằng đường vào phía sau</v>
          </cell>
          <cell r="I3209" t="str">
            <v>Phẫu thuật đóng dị tật nứt đốt sống (spina bifida) kèm theo thoát vị màng tủy, bằng đường vào phía sau</v>
          </cell>
          <cell r="J3209" t="str">
            <v>Phẫu thuật đóng dị tật nứt đốt sống (spina bifida) kèm theo thoát vị màng tuỷ, bằng đường vào phía sau</v>
          </cell>
          <cell r="K3209" t="str">
            <v>A</v>
          </cell>
          <cell r="L3209" t="str">
            <v>PDB</v>
          </cell>
          <cell r="M3209">
            <v>386</v>
          </cell>
          <cell r="N3209">
            <v>386</v>
          </cell>
          <cell r="O3209" t="str">
            <v>Chưa bao gồm màng não nhân tạo, miếng vá khuyết sọ, bộ van dẫn lưu, nẹp, vít, miếng vá nhân tạo, vật liệu tạo hình hộp sọ.</v>
          </cell>
          <cell r="P3209" t="str">
            <v xml:space="preserve">Phẫu thuật thoát vị não, màng não </v>
          </cell>
          <cell r="Q3209">
            <v>4177000</v>
          </cell>
          <cell r="R3209">
            <v>1494782.60869565</v>
          </cell>
          <cell r="S3209">
            <v>5671000</v>
          </cell>
          <cell r="T3209">
            <v>1943217.3913043449</v>
          </cell>
          <cell r="U3209">
            <v>6120217.3913043449</v>
          </cell>
          <cell r="V3209">
            <v>6120200</v>
          </cell>
          <cell r="W3209">
            <v>244808.6956521738</v>
          </cell>
          <cell r="X3209">
            <v>6365026.0869565187</v>
          </cell>
        </row>
        <row r="3210">
          <cell r="E3210" t="str">
            <v>37.8D05.0377</v>
          </cell>
          <cell r="F3210" t="str">
            <v>10. NGOẠI KHOA</v>
          </cell>
          <cell r="G3210" t="str">
            <v>10.43</v>
          </cell>
          <cell r="H3210" t="str">
            <v>Phẫu thuật đóng dị tật nứt đốt sống (spina bifida) kèm theo thoát vị tủy-màng tủy, bằng đường vào phía sau</v>
          </cell>
          <cell r="I3210" t="str">
            <v>Phẫu thuật đóng dị tật nứt đốt sống (spina bifida) kèm theo thoát vị tủy-màng tủy, bằng đường vào phía sau</v>
          </cell>
          <cell r="J3210" t="str">
            <v>Phẫu thuật đóng dị tật nứt đốt sống (spina bifida) kèm theo thoát vị tuỷ-màng tuỷ, bằng đường vào phía sau</v>
          </cell>
          <cell r="K3210" t="str">
            <v>A</v>
          </cell>
          <cell r="L3210" t="str">
            <v>PDB</v>
          </cell>
          <cell r="M3210">
            <v>386</v>
          </cell>
          <cell r="N3210">
            <v>386</v>
          </cell>
          <cell r="O3210" t="str">
            <v>Chưa bao gồm màng não nhân tạo, miếng vá khuyết sọ, bộ van dẫn lưu, nẹp, vít, miếng vá nhân tạo, vật liệu tạo hình hộp sọ.</v>
          </cell>
          <cell r="P3210" t="str">
            <v xml:space="preserve">Phẫu thuật thoát vị não, màng não </v>
          </cell>
          <cell r="Q3210">
            <v>4177000</v>
          </cell>
          <cell r="R3210">
            <v>1494782.60869565</v>
          </cell>
          <cell r="S3210">
            <v>5671000</v>
          </cell>
          <cell r="T3210">
            <v>1943217.3913043449</v>
          </cell>
          <cell r="U3210">
            <v>6120217.3913043449</v>
          </cell>
          <cell r="V3210">
            <v>6120200</v>
          </cell>
          <cell r="W3210">
            <v>244808.6956521738</v>
          </cell>
          <cell r="X3210">
            <v>6365026.0869565187</v>
          </cell>
        </row>
        <row r="3211">
          <cell r="E3211" t="str">
            <v>37.8D05.0377</v>
          </cell>
          <cell r="F3211" t="str">
            <v>10. NGOẠI KHOA</v>
          </cell>
          <cell r="G3211" t="str">
            <v>10.47</v>
          </cell>
          <cell r="H3211" t="str">
            <v>Phẫu thuật đóng đường rò dịch não tủy hoặc một thoát vị màng tủy sau mổ tủy sống</v>
          </cell>
          <cell r="I3211" t="str">
            <v>Phẫu thuật đóng đường rò dịch não tủy hoặc một thoát vị màng tủy sau mổ tủy sống</v>
          </cell>
          <cell r="J3211" t="str">
            <v>Phẫu thuật đóng đường dò dịch não tủy hoặc một thoát vị màng tủy sau mổ tủy sống</v>
          </cell>
          <cell r="K3211" t="str">
            <v>A</v>
          </cell>
          <cell r="L3211" t="str">
            <v>PDB</v>
          </cell>
          <cell r="M3211">
            <v>386</v>
          </cell>
          <cell r="N3211">
            <v>386</v>
          </cell>
          <cell r="O3211" t="str">
            <v>Chưa bao gồm màng não nhân tạo, miếng vá khuyết sọ, bộ van dẫn lưu, nẹp, vít, miếng vá nhân tạo, vật liệu tạo hình hộp sọ.</v>
          </cell>
          <cell r="P3211" t="str">
            <v xml:space="preserve">Phẫu thuật thoát vị não, màng não </v>
          </cell>
          <cell r="Q3211">
            <v>4177000</v>
          </cell>
          <cell r="R3211">
            <v>1494782.60869565</v>
          </cell>
          <cell r="S3211">
            <v>5671000</v>
          </cell>
          <cell r="T3211">
            <v>1943217.3913043449</v>
          </cell>
          <cell r="U3211">
            <v>6120217.3913043449</v>
          </cell>
          <cell r="V3211">
            <v>6120200</v>
          </cell>
          <cell r="W3211">
            <v>244808.6956521738</v>
          </cell>
          <cell r="X3211">
            <v>6365026.0869565187</v>
          </cell>
        </row>
        <row r="3212">
          <cell r="E3212" t="str">
            <v>37.8D05.0377</v>
          </cell>
          <cell r="F3212" t="str">
            <v>10. NGOẠI KHOA</v>
          </cell>
          <cell r="G3212" t="str">
            <v>10.65</v>
          </cell>
          <cell r="H3212" t="str">
            <v>Phẫu thuật đóng đường rò dịch não tủy hoặc thoát vị màng não ở tầng trước nền sọ qua đường mở nắp sọ</v>
          </cell>
          <cell r="I3212" t="str">
            <v>Phẫu thuật đóng đường rò dịch não tủy hoặc thoát vị màng não ở tầng trước nền sọ qua đường mở nắp sọ</v>
          </cell>
          <cell r="J3212" t="str">
            <v>Phẫu thuật đóng đường dò dịch não tủy hoặc thoát vị màng não ở tầng trước nền sọ qua đường mở nắp sọ</v>
          </cell>
          <cell r="K3212" t="str">
            <v>A</v>
          </cell>
          <cell r="L3212" t="str">
            <v>PDB</v>
          </cell>
          <cell r="M3212">
            <v>386</v>
          </cell>
          <cell r="N3212">
            <v>386</v>
          </cell>
          <cell r="O3212" t="str">
            <v>Chưa bao gồm màng não nhân tạo, miếng vá khuyết sọ, bộ van dẫn lưu, nẹp, vít, miếng vá nhân tạo, vật liệu tạo hình hộp sọ.</v>
          </cell>
          <cell r="P3212" t="str">
            <v xml:space="preserve">Phẫu thuật thoát vị não, màng não </v>
          </cell>
          <cell r="Q3212">
            <v>4177000</v>
          </cell>
          <cell r="R3212">
            <v>1494782.60869565</v>
          </cell>
          <cell r="S3212">
            <v>5671000</v>
          </cell>
          <cell r="T3212">
            <v>1943217.3913043449</v>
          </cell>
          <cell r="U3212">
            <v>6120217.3913043449</v>
          </cell>
          <cell r="V3212">
            <v>6120200</v>
          </cell>
          <cell r="W3212">
            <v>244808.6956521738</v>
          </cell>
          <cell r="X3212">
            <v>6365026.0869565187</v>
          </cell>
        </row>
        <row r="3213">
          <cell r="E3213" t="str">
            <v>37.8D05.0377</v>
          </cell>
          <cell r="F3213" t="str">
            <v>10. NGOẠI KHOA</v>
          </cell>
          <cell r="G3213" t="str">
            <v>10.67</v>
          </cell>
          <cell r="H3213" t="str">
            <v>Phẫu thuật đóng đường rò dịch não tủy hoặc thoát vị màng não tầng trước nền sọ bằng đường qua xoang sàng</v>
          </cell>
          <cell r="I3213" t="str">
            <v>Phẫu thuật đóng đường rò dịch não tủy hoặc thoát vị màng não tầng trước nền sọ bằng đường qua xoang sàng</v>
          </cell>
          <cell r="J3213" t="str">
            <v>Phẫu thuật đóng đường dò dịch não tủy hoặc thoát vị màng não tầng trước nền sọ bằng đường qua xoang sàng</v>
          </cell>
          <cell r="K3213" t="str">
            <v>A</v>
          </cell>
          <cell r="L3213" t="str">
            <v>PDB</v>
          </cell>
          <cell r="M3213">
            <v>386</v>
          </cell>
          <cell r="N3213">
            <v>386</v>
          </cell>
          <cell r="O3213" t="str">
            <v>Chưa bao gồm màng não nhân tạo, miếng vá khuyết sọ, bộ van dẫn lưu, nẹp, vít, miếng vá nhân tạo, vật liệu tạo hình hộp sọ.</v>
          </cell>
          <cell r="P3213" t="str">
            <v xml:space="preserve">Phẫu thuật thoát vị não, màng não </v>
          </cell>
          <cell r="Q3213">
            <v>4177000</v>
          </cell>
          <cell r="R3213">
            <v>1494782.60869565</v>
          </cell>
          <cell r="S3213">
            <v>5671000</v>
          </cell>
          <cell r="T3213">
            <v>1943217.3913043449</v>
          </cell>
          <cell r="U3213">
            <v>6120217.3913043449</v>
          </cell>
          <cell r="V3213">
            <v>6120200</v>
          </cell>
          <cell r="W3213">
            <v>244808.6956521738</v>
          </cell>
          <cell r="X3213">
            <v>6365026.0869565187</v>
          </cell>
        </row>
        <row r="3214">
          <cell r="E3214" t="str">
            <v>37.8D05.0377</v>
          </cell>
          <cell r="F3214" t="str">
            <v>10. NGOẠI KHOA</v>
          </cell>
          <cell r="G3214" t="str">
            <v>10.68</v>
          </cell>
          <cell r="H3214" t="str">
            <v>Phẫu thuật đóng đường rò dịch não tủy qua xoang trán</v>
          </cell>
          <cell r="I3214" t="str">
            <v>Phẫu thuật đóng đường rò dịch não tủy qua xoang trán</v>
          </cell>
          <cell r="J3214" t="str">
            <v>Phẫu thuật đóng đường dò dịch não tủy qua xoang trán</v>
          </cell>
          <cell r="K3214" t="str">
            <v>B</v>
          </cell>
          <cell r="L3214" t="str">
            <v>PDB</v>
          </cell>
          <cell r="M3214">
            <v>386</v>
          </cell>
          <cell r="N3214">
            <v>386</v>
          </cell>
          <cell r="O3214" t="str">
            <v>Chưa bao gồm màng não nhân tạo, miếng vá khuyết sọ, bộ van dẫn lưu, nẹp, vít, miếng vá nhân tạo, vật liệu tạo hình hộp sọ.</v>
          </cell>
          <cell r="P3214" t="str">
            <v xml:space="preserve">Phẫu thuật thoát vị não, màng não </v>
          </cell>
          <cell r="Q3214">
            <v>4177000</v>
          </cell>
          <cell r="R3214">
            <v>1494782.60869565</v>
          </cell>
          <cell r="S3214">
            <v>5671000</v>
          </cell>
          <cell r="T3214">
            <v>1943217.3913043449</v>
          </cell>
          <cell r="U3214">
            <v>6120217.3913043449</v>
          </cell>
          <cell r="V3214">
            <v>6120200</v>
          </cell>
          <cell r="W3214">
            <v>244808.6956521738</v>
          </cell>
          <cell r="X3214">
            <v>6365026.0869565187</v>
          </cell>
        </row>
        <row r="3215">
          <cell r="E3215" t="str">
            <v>37.8D05.0377</v>
          </cell>
          <cell r="F3215" t="str">
            <v>10. NGOẠI KHOA</v>
          </cell>
          <cell r="G3215" t="str">
            <v>10.71</v>
          </cell>
          <cell r="H3215" t="str">
            <v>Phẫu thuật đóng đường rò dịch não tủy sau mổ các thương tổn nền sọ</v>
          </cell>
          <cell r="I3215" t="str">
            <v>Phẫu thuật đóng đường rò dịch não tủy sau mổ các thương tổn nền sọ</v>
          </cell>
          <cell r="J3215" t="str">
            <v>Phẫu thuật đóng đường dò dịch não tủy sau mổ các thương tổn nền sọ</v>
          </cell>
          <cell r="K3215" t="str">
            <v>A</v>
          </cell>
          <cell r="L3215" t="str">
            <v>PDB</v>
          </cell>
          <cell r="M3215">
            <v>386</v>
          </cell>
          <cell r="N3215">
            <v>386</v>
          </cell>
          <cell r="O3215" t="str">
            <v>Chưa bao gồm màng não nhân tạo, miếng vá khuyết sọ, bộ van dẫn lưu, nẹp, vít, miếng vá nhân tạo, vật liệu tạo hình hộp sọ.</v>
          </cell>
          <cell r="P3215" t="str">
            <v xml:space="preserve">Phẫu thuật thoát vị não, màng não </v>
          </cell>
          <cell r="Q3215">
            <v>4177000</v>
          </cell>
          <cell r="R3215">
            <v>1494782.60869565</v>
          </cell>
          <cell r="S3215">
            <v>5671000</v>
          </cell>
          <cell r="T3215">
            <v>1943217.3913043449</v>
          </cell>
          <cell r="U3215">
            <v>6120217.3913043449</v>
          </cell>
          <cell r="V3215">
            <v>6120200</v>
          </cell>
          <cell r="W3215">
            <v>244808.6956521738</v>
          </cell>
          <cell r="X3215">
            <v>6365026.0869565187</v>
          </cell>
        </row>
        <row r="3216">
          <cell r="E3216" t="str">
            <v>37.8D05.0377</v>
          </cell>
          <cell r="F3216" t="str">
            <v>10. NGOẠI KHOA</v>
          </cell>
          <cell r="G3216" t="str">
            <v>10.70</v>
          </cell>
          <cell r="H3216" t="str">
            <v>Phẫu thuật đóng đường rò dịch não tủy tầng giữa nền sọ bằng đường vào trên xương đá</v>
          </cell>
          <cell r="I3216" t="str">
            <v>Phẫu thuật đóng đường rò dịch não tủy tầng giữa nền sọ bằng đường vào trên xương đá</v>
          </cell>
          <cell r="J3216" t="str">
            <v>Phẫu thuật đóng đường dò dịch não tủy tầng giữa nền sọ bằng đường vào trên xương đá</v>
          </cell>
          <cell r="K3216" t="str">
            <v>A</v>
          </cell>
          <cell r="L3216" t="str">
            <v>PDB</v>
          </cell>
          <cell r="M3216">
            <v>386</v>
          </cell>
          <cell r="N3216">
            <v>386</v>
          </cell>
          <cell r="O3216" t="str">
            <v>Chưa bao gồm màng não nhân tạo, miếng vá khuyết sọ, bộ van dẫn lưu, nẹp, vít, miếng vá nhân tạo, vật liệu tạo hình hộp sọ.</v>
          </cell>
          <cell r="P3216" t="str">
            <v xml:space="preserve">Phẫu thuật thoát vị não, màng não </v>
          </cell>
          <cell r="Q3216">
            <v>4177000</v>
          </cell>
          <cell r="R3216">
            <v>1494782.60869565</v>
          </cell>
          <cell r="S3216">
            <v>5671000</v>
          </cell>
          <cell r="T3216">
            <v>1943217.3913043449</v>
          </cell>
          <cell r="U3216">
            <v>6120217.3913043449</v>
          </cell>
          <cell r="V3216">
            <v>6120200</v>
          </cell>
          <cell r="W3216">
            <v>244808.6956521738</v>
          </cell>
          <cell r="X3216">
            <v>6365026.0869565187</v>
          </cell>
        </row>
        <row r="3217">
          <cell r="E3217" t="str">
            <v>37.8D05.0377</v>
          </cell>
          <cell r="F3217" t="str">
            <v>10. NGOẠI KHOA</v>
          </cell>
          <cell r="G3217" t="str">
            <v>10.69</v>
          </cell>
          <cell r="H3217" t="str">
            <v>Phẫu thuật đóng đường rò dịch não tủy tầng giữa nền sọ qua mở nắp sọ</v>
          </cell>
          <cell r="I3217" t="str">
            <v>Phẫu thuật đóng đường rò dịch não tủy tầng giữa nền sọ qua mở nắp sọ</v>
          </cell>
          <cell r="J3217" t="str">
            <v>Phẫu thuật đóng đường dò dịch não tủy tầng giữa nền sọ qua mở nắp sọ</v>
          </cell>
          <cell r="K3217" t="str">
            <v>A</v>
          </cell>
          <cell r="L3217" t="str">
            <v>PDB</v>
          </cell>
          <cell r="M3217">
            <v>386</v>
          </cell>
          <cell r="N3217">
            <v>386</v>
          </cell>
          <cell r="O3217" t="str">
            <v>Chưa bao gồm màng não nhân tạo, miếng vá khuyết sọ, bộ van dẫn lưu, nẹp, vít, miếng vá nhân tạo, vật liệu tạo hình hộp sọ.</v>
          </cell>
          <cell r="P3217" t="str">
            <v xml:space="preserve">Phẫu thuật thoát vị não, màng não </v>
          </cell>
          <cell r="Q3217">
            <v>4177000</v>
          </cell>
          <cell r="R3217">
            <v>1494782.60869565</v>
          </cell>
          <cell r="S3217">
            <v>5671000</v>
          </cell>
          <cell r="T3217">
            <v>1943217.3913043449</v>
          </cell>
          <cell r="U3217">
            <v>6120217.3913043449</v>
          </cell>
          <cell r="V3217">
            <v>6120200</v>
          </cell>
          <cell r="W3217">
            <v>244808.6956521738</v>
          </cell>
          <cell r="X3217">
            <v>6365026.0869565187</v>
          </cell>
        </row>
        <row r="3218">
          <cell r="E3218" t="str">
            <v>37.8D05.0377</v>
          </cell>
          <cell r="F3218" t="str">
            <v>10. NGOẠI KHOA</v>
          </cell>
          <cell r="G3218" t="str">
            <v>10.78</v>
          </cell>
          <cell r="H3218" t="str">
            <v>Phẫu thuật thoát vị não màng não nền sọ</v>
          </cell>
          <cell r="I3218" t="str">
            <v>Phẫu thuật thoát vị não màng não nền sọ</v>
          </cell>
          <cell r="J3218" t="str">
            <v>Phẫu thuật thoát vị não màng não nền sọ</v>
          </cell>
          <cell r="K3218" t="str">
            <v>A</v>
          </cell>
          <cell r="L3218" t="str">
            <v>PDB</v>
          </cell>
          <cell r="M3218">
            <v>386</v>
          </cell>
          <cell r="N3218">
            <v>386</v>
          </cell>
          <cell r="O3218" t="str">
            <v>Chưa bao gồm màng não nhân tạo, miếng vá khuyết sọ, bộ van dẫn lưu, nẹp, vít, miếng vá nhân tạo, vật liệu tạo hình hộp sọ.</v>
          </cell>
          <cell r="P3218" t="str">
            <v xml:space="preserve">Phẫu thuật thoát vị não, màng não </v>
          </cell>
          <cell r="Q3218">
            <v>4177000</v>
          </cell>
          <cell r="R3218">
            <v>1494782.60869565</v>
          </cell>
          <cell r="S3218">
            <v>5671000</v>
          </cell>
          <cell r="T3218">
            <v>1943217.3913043449</v>
          </cell>
          <cell r="U3218">
            <v>6120217.3913043449</v>
          </cell>
          <cell r="V3218">
            <v>6120200</v>
          </cell>
          <cell r="W3218">
            <v>244808.6956521738</v>
          </cell>
          <cell r="X3218">
            <v>6365026.0869565187</v>
          </cell>
        </row>
        <row r="3219">
          <cell r="E3219" t="str">
            <v>37.8D05.0377</v>
          </cell>
          <cell r="F3219" t="str">
            <v>10. NGOẠI KHOA</v>
          </cell>
          <cell r="G3219" t="str">
            <v>10.77</v>
          </cell>
          <cell r="H3219" t="str">
            <v>Phẫu thuật thoát vị não màng não vòm sọ</v>
          </cell>
          <cell r="I3219" t="str">
            <v>Phẫu thuật thoát vị não màng não vòm sọ</v>
          </cell>
          <cell r="J3219" t="str">
            <v>Phẫu thuật thoát vị não màng não vòm sọ</v>
          </cell>
          <cell r="K3219" t="str">
            <v>B</v>
          </cell>
          <cell r="L3219" t="str">
            <v>P1</v>
          </cell>
          <cell r="M3219">
            <v>386</v>
          </cell>
          <cell r="N3219">
            <v>386</v>
          </cell>
          <cell r="O3219" t="str">
            <v>Chưa bao gồm màng não nhân tạo, miếng vá khuyết sọ, bộ van dẫn lưu, nẹp, vít, miếng vá nhân tạo, vật liệu tạo hình hộp sọ.</v>
          </cell>
          <cell r="P3219" t="str">
            <v xml:space="preserve">Phẫu thuật thoát vị não, màng não </v>
          </cell>
          <cell r="Q3219">
            <v>4177000</v>
          </cell>
          <cell r="R3219">
            <v>1494782.60869565</v>
          </cell>
          <cell r="S3219">
            <v>5671000</v>
          </cell>
          <cell r="T3219">
            <v>1943217.3913043449</v>
          </cell>
          <cell r="U3219">
            <v>6120217.3913043449</v>
          </cell>
          <cell r="V3219">
            <v>6120200</v>
          </cell>
          <cell r="W3219">
            <v>244808.6956521738</v>
          </cell>
          <cell r="X3219">
            <v>6365026.0869565187</v>
          </cell>
        </row>
        <row r="3220">
          <cell r="E3220" t="str">
            <v>37.8D05.0377</v>
          </cell>
          <cell r="F3220" t="str">
            <v>10. NGOẠI KHOA</v>
          </cell>
          <cell r="G3220" t="str">
            <v>10.79</v>
          </cell>
          <cell r="H3220" t="str">
            <v>Phẫu thuật thoát vị tủy-màng tủy</v>
          </cell>
          <cell r="I3220" t="str">
            <v>Phẫu thuật thoát vị tủy-màng tủy</v>
          </cell>
          <cell r="J3220" t="str">
            <v>Phẫu thuật thoát vị tủy-màng tủy</v>
          </cell>
          <cell r="K3220" t="str">
            <v>B</v>
          </cell>
          <cell r="L3220" t="str">
            <v>PDB</v>
          </cell>
          <cell r="M3220">
            <v>386</v>
          </cell>
          <cell r="N3220">
            <v>386</v>
          </cell>
          <cell r="O3220" t="str">
            <v>Chưa bao gồm màng não nhân tạo, miếng vá khuyết sọ, bộ van dẫn lưu, nẹp, vít, miếng vá nhân tạo, vật liệu tạo hình hộp sọ.</v>
          </cell>
          <cell r="P3220" t="str">
            <v xml:space="preserve">Phẫu thuật thoát vị não, màng não </v>
          </cell>
          <cell r="Q3220">
            <v>4177000</v>
          </cell>
          <cell r="R3220">
            <v>1494782.60869565</v>
          </cell>
          <cell r="S3220">
            <v>5671000</v>
          </cell>
          <cell r="T3220">
            <v>1943217.3913043449</v>
          </cell>
          <cell r="U3220">
            <v>6120217.3913043449</v>
          </cell>
          <cell r="V3220">
            <v>6120200</v>
          </cell>
          <cell r="W3220">
            <v>244808.6956521738</v>
          </cell>
          <cell r="X3220">
            <v>6365026.0869565187</v>
          </cell>
        </row>
        <row r="3221">
          <cell r="E3221" t="str">
            <v>37.8D05.0378</v>
          </cell>
          <cell r="F3221" t="str">
            <v>03. NHI KHOA</v>
          </cell>
          <cell r="G3221" t="str">
            <v>3.4225</v>
          </cell>
          <cell r="H3221" t="str">
            <v>Phẫu thuật vi phẫu u tủy</v>
          </cell>
          <cell r="I3221" t="str">
            <v>Phẫu thuật vi phẫu u tủy</v>
          </cell>
          <cell r="J3221" t="str">
            <v>Phẫu thuật vi phẫu u tủy</v>
          </cell>
          <cell r="K3221" t="str">
            <v>A</v>
          </cell>
          <cell r="L3221" t="str">
            <v>PDB</v>
          </cell>
          <cell r="M3221">
            <v>387</v>
          </cell>
          <cell r="N3221">
            <v>387</v>
          </cell>
          <cell r="O3221" t="str">
            <v>Chưa bao gồm mạch nhân tạo, kẹp mạch máu, ghim, ốc, vít, nẹp, kinh vi phẫu.</v>
          </cell>
          <cell r="P3221" t="str">
            <v xml:space="preserve">Phẫu thuật vi phẫu lấy u tủy </v>
          </cell>
          <cell r="Q3221">
            <v>5521000</v>
          </cell>
          <cell r="R3221">
            <v>2083304.3478260899</v>
          </cell>
          <cell r="S3221">
            <v>7604000</v>
          </cell>
          <cell r="T3221">
            <v>2708295.6521739168</v>
          </cell>
          <cell r="U3221">
            <v>8229295.6521739168</v>
          </cell>
          <cell r="V3221">
            <v>8229200</v>
          </cell>
          <cell r="W3221">
            <v>329171.82608695666</v>
          </cell>
          <cell r="X3221">
            <v>8558467.4782608729</v>
          </cell>
        </row>
        <row r="3222">
          <cell r="E3222" t="str">
            <v>37.8D05.0378</v>
          </cell>
          <cell r="F3222" t="str">
            <v>10. NGOẠI KHOA</v>
          </cell>
          <cell r="G3222" t="str">
            <v>10.55</v>
          </cell>
          <cell r="H3222" t="str">
            <v>Cắt u máu tủy sống, dị dạng động tĩnh mạch trong tủy</v>
          </cell>
          <cell r="I3222" t="str">
            <v>Cắt u máu tủy sống, dị dạng động tĩnh mạch trong tủy</v>
          </cell>
          <cell r="J3222" t="str">
            <v>Cắt u máu tủy sống, dị dạng động tĩnh mạch trong tuỷ</v>
          </cell>
          <cell r="K3222" t="str">
            <v>A</v>
          </cell>
          <cell r="L3222" t="str">
            <v>PDB</v>
          </cell>
          <cell r="M3222">
            <v>387</v>
          </cell>
          <cell r="N3222">
            <v>387</v>
          </cell>
          <cell r="O3222" t="str">
            <v>Chưa bao gồm mạch nhân tạo, kẹp mạch máu, ghim, ốc, vít, nẹp, kinh vi phẫu.</v>
          </cell>
          <cell r="P3222" t="str">
            <v xml:space="preserve">Phẫu thuật vi phẫu lấy u tủy </v>
          </cell>
          <cell r="Q3222">
            <v>5521000</v>
          </cell>
          <cell r="R3222">
            <v>2083304.3478260899</v>
          </cell>
          <cell r="S3222">
            <v>7604000</v>
          </cell>
          <cell r="T3222">
            <v>2708295.6521739168</v>
          </cell>
          <cell r="U3222">
            <v>8229295.6521739168</v>
          </cell>
          <cell r="V3222">
            <v>8229200</v>
          </cell>
          <cell r="W3222">
            <v>329171.82608695666</v>
          </cell>
          <cell r="X3222">
            <v>8558467.4782608729</v>
          </cell>
        </row>
        <row r="3223">
          <cell r="E3223" t="str">
            <v>37.8D05.0378</v>
          </cell>
          <cell r="F3223" t="str">
            <v>10. NGOẠI KHOA</v>
          </cell>
          <cell r="G3223" t="str">
            <v>10.41</v>
          </cell>
          <cell r="H3223" t="str">
            <v>Phẫu thuật lấy bỏ u mỡ (lipoma) ở vùng đuôi ngựa + đóng thoát vị màng tủy hoặc thoát vị tủy-màng tủy, bằng đường vào phía sau</v>
          </cell>
          <cell r="I3223" t="str">
            <v>Phẫu thuật lấy bỏ u mỡ (lipoma) ở vùng đuôi ngựa + đóng thoát vị màng tủy hoặc thoát vị tủy-màng tủy, bằng đường vào phía sau</v>
          </cell>
          <cell r="J3223" t="str">
            <v>Phẫu thuật lấy bỏ u mỡ (lipoma) ở vùng đuôi ngựa + đóng thoát vị màng tủy hoặc thoát vị tuỷ-màng tuỷ, bằng đường vào phía sau</v>
          </cell>
          <cell r="K3223" t="str">
            <v>A</v>
          </cell>
          <cell r="L3223" t="str">
            <v>PDB</v>
          </cell>
          <cell r="M3223">
            <v>387</v>
          </cell>
          <cell r="N3223">
            <v>387</v>
          </cell>
          <cell r="O3223" t="str">
            <v>Chưa bao gồm mạch nhân tạo, kẹp mạch máu, ghim, ốc, vít, nẹp, kinh vi phẫu.</v>
          </cell>
          <cell r="P3223" t="str">
            <v xml:space="preserve">Phẫu thuật vi phẫu lấy u tủy </v>
          </cell>
          <cell r="Q3223">
            <v>5521000</v>
          </cell>
          <cell r="R3223">
            <v>2083304.3478260899</v>
          </cell>
          <cell r="S3223">
            <v>7604000</v>
          </cell>
          <cell r="T3223">
            <v>2708295.6521739168</v>
          </cell>
          <cell r="U3223">
            <v>8229295.6521739168</v>
          </cell>
          <cell r="V3223">
            <v>8229200</v>
          </cell>
          <cell r="W3223">
            <v>329171.82608695666</v>
          </cell>
          <cell r="X3223">
            <v>8558467.4782608729</v>
          </cell>
        </row>
        <row r="3224">
          <cell r="E3224" t="str">
            <v>37.8D05.0379</v>
          </cell>
          <cell r="F3224" t="str">
            <v>03. NHI KHOA</v>
          </cell>
          <cell r="G3224" t="str">
            <v>3.2460</v>
          </cell>
          <cell r="H3224" t="str">
            <v>Cắt u não có sử dụng vi phẫu</v>
          </cell>
          <cell r="I3224" t="str">
            <v>Cắt u não có sử dụng vi phẫu</v>
          </cell>
          <cell r="J3224" t="str">
            <v>Cắt u não có sử dụng vi phẫu</v>
          </cell>
          <cell r="K3224" t="str">
            <v>B</v>
          </cell>
          <cell r="M3224">
            <v>388</v>
          </cell>
          <cell r="N3224">
            <v>388</v>
          </cell>
          <cell r="O3224" t="str">
            <v>Chưa bao gồm miếng vá nhân tạo, ghim, ốc, vít, nẹp, thiết bị cấy ghép, keo sinh học, miếng vá nhân tạo, vật liệu tạo hình hộp sọ.</v>
          </cell>
          <cell r="P3224" t="str">
            <v>Phẫu thuật vi phẫu u não đường giữa</v>
          </cell>
          <cell r="Q3224">
            <v>6004000</v>
          </cell>
          <cell r="R3224">
            <v>1743652.17391304</v>
          </cell>
          <cell r="S3224">
            <v>7747000</v>
          </cell>
          <cell r="T3224">
            <v>2266747.8260869519</v>
          </cell>
          <cell r="U3224">
            <v>8270747.8260869514</v>
          </cell>
          <cell r="V3224">
            <v>8270700</v>
          </cell>
          <cell r="W3224">
            <v>330829.91304347804</v>
          </cell>
          <cell r="X3224">
            <v>8601577.7391304299</v>
          </cell>
        </row>
        <row r="3225">
          <cell r="E3225" t="str">
            <v>37.8D05.0379</v>
          </cell>
          <cell r="F3225" t="str">
            <v>03. NHI KHOA</v>
          </cell>
          <cell r="G3225" t="str">
            <v>3.4223</v>
          </cell>
          <cell r="H3225" t="str">
            <v>Phẫu thuật vi phẫu u não bán cầu</v>
          </cell>
          <cell r="I3225" t="str">
            <v>Phẫu thuật vi phẫu u não bán cầu</v>
          </cell>
          <cell r="J3225" t="str">
            <v>Phẫu thuật vi phẫu u não bán cầu</v>
          </cell>
          <cell r="K3225" t="str">
            <v>A</v>
          </cell>
          <cell r="L3225" t="str">
            <v>PDB</v>
          </cell>
          <cell r="M3225">
            <v>388</v>
          </cell>
          <cell r="N3225">
            <v>388</v>
          </cell>
          <cell r="O3225" t="str">
            <v>Chưa bao gồm miếng vá nhân tạo, ghim, ốc, vít, nẹp, thiết bị cấy ghép, keo sinh học, miếng vá nhân tạo, vật liệu tạo hình hộp sọ.</v>
          </cell>
          <cell r="P3225" t="str">
            <v>Phẫu thuật vi phẫu u não đường giữa</v>
          </cell>
          <cell r="Q3225">
            <v>6004000</v>
          </cell>
          <cell r="R3225">
            <v>1743652.17391304</v>
          </cell>
          <cell r="S3225">
            <v>7747000</v>
          </cell>
          <cell r="T3225">
            <v>2266747.8260869519</v>
          </cell>
          <cell r="U3225">
            <v>8270747.8260869514</v>
          </cell>
          <cell r="V3225">
            <v>8270700</v>
          </cell>
          <cell r="W3225">
            <v>330829.91304347804</v>
          </cell>
          <cell r="X3225">
            <v>8601577.7391304299</v>
          </cell>
        </row>
        <row r="3226">
          <cell r="E3226" t="str">
            <v>37.8D05.0379</v>
          </cell>
          <cell r="F3226" t="str">
            <v>10. NGOẠI KHOA</v>
          </cell>
          <cell r="G3226" t="str">
            <v>10.126</v>
          </cell>
          <cell r="H3226" t="str">
            <v>Phẫu thuật đặt điện cực sâu điều trị bệnh Parkinson</v>
          </cell>
          <cell r="I3226" t="str">
            <v>Phẫu thuật đặt điện cực sâu điều trị bệnh Parkinson</v>
          </cell>
          <cell r="J3226" t="str">
            <v>Phẫu thuật đặt điện cực sâu điều trị bệnh Parkinson</v>
          </cell>
          <cell r="K3226" t="str">
            <v>A</v>
          </cell>
          <cell r="L3226" t="str">
            <v>PDB</v>
          </cell>
          <cell r="M3226">
            <v>388</v>
          </cell>
          <cell r="N3226">
            <v>388</v>
          </cell>
          <cell r="O3226" t="str">
            <v>Chưa bao gồm miếng vá nhân tạo, ghim, ốc, vít, nẹp, thiết bị cấy ghép, keo sinh học, miếng vá nhân tạo, vật liệu tạo hình hộp sọ.</v>
          </cell>
          <cell r="P3226" t="str">
            <v>Phẫu thuật vi phẫu u não đường giữa</v>
          </cell>
          <cell r="Q3226">
            <v>6004000</v>
          </cell>
          <cell r="R3226">
            <v>1743652.17391304</v>
          </cell>
          <cell r="S3226">
            <v>7747000</v>
          </cell>
          <cell r="T3226">
            <v>2266747.8260869519</v>
          </cell>
          <cell r="U3226">
            <v>8270747.8260869514</v>
          </cell>
          <cell r="V3226">
            <v>8270700</v>
          </cell>
          <cell r="W3226">
            <v>330829.91304347804</v>
          </cell>
          <cell r="X3226">
            <v>8601577.7391304299</v>
          </cell>
        </row>
        <row r="3227">
          <cell r="E3227" t="str">
            <v>37.8D05.0379</v>
          </cell>
          <cell r="F3227" t="str">
            <v>10. NGOẠI KHOA</v>
          </cell>
          <cell r="G3227" t="str">
            <v>10.105</v>
          </cell>
          <cell r="H3227" t="str">
            <v>Phẫu thuật u hố sau xâm lấn xoang tĩnh mạch, bằng đường mở nắp sọ</v>
          </cell>
          <cell r="I3227" t="str">
            <v>Phẫu thuật u hố sau xâm lấn xoang tĩnh mạch, bằng đường mở nắp sọ</v>
          </cell>
          <cell r="J3227" t="str">
            <v>Phẫu thuật u hố sau xâm lấn xoang tĩnh mạch, bằng đường mở nắp sọ</v>
          </cell>
          <cell r="K3227" t="str">
            <v>A</v>
          </cell>
          <cell r="L3227" t="str">
            <v>PDB</v>
          </cell>
          <cell r="M3227">
            <v>388</v>
          </cell>
          <cell r="N3227">
            <v>388</v>
          </cell>
          <cell r="O3227" t="str">
            <v>Chưa bao gồm miếng vá nhân tạo, ghim, ốc, vít, nẹp, thiết bị cấy ghép, keo sinh học, miếng vá nhân tạo, vật liệu tạo hình hộp sọ.</v>
          </cell>
          <cell r="P3227" t="str">
            <v>Phẫu thuật vi phẫu u não đường giữa</v>
          </cell>
          <cell r="Q3227">
            <v>6004000</v>
          </cell>
          <cell r="R3227">
            <v>1743652.17391304</v>
          </cell>
          <cell r="S3227">
            <v>7747000</v>
          </cell>
          <cell r="T3227">
            <v>2266747.8260869519</v>
          </cell>
          <cell r="U3227">
            <v>8270747.8260869514</v>
          </cell>
          <cell r="V3227">
            <v>8270700</v>
          </cell>
          <cell r="W3227">
            <v>330829.91304347804</v>
          </cell>
          <cell r="X3227">
            <v>8601577.7391304299</v>
          </cell>
        </row>
        <row r="3228">
          <cell r="E3228" t="str">
            <v>37.8D05.0379</v>
          </cell>
          <cell r="F3228" t="str">
            <v>10. NGOẠI KHOA</v>
          </cell>
          <cell r="G3228" t="str">
            <v>10.103</v>
          </cell>
          <cell r="H3228" t="str">
            <v>Phẫu thuật u nội sọ, vòm đại não, xâm lấn xoang tĩnh mạch, bằng đường mở nắp sọ</v>
          </cell>
          <cell r="I3228" t="str">
            <v>Phẫu thuật u nội sọ, vòm đại não, xâm lấn xoang tĩnh mạch, bằng đường mở nắp sọ</v>
          </cell>
          <cell r="J3228" t="str">
            <v>Phẫu thuật u nội sọ, vòm đại não, xâm lấn xoang tĩnh mạch, bằng đường mở nắp sọ</v>
          </cell>
          <cell r="K3228" t="str">
            <v>A</v>
          </cell>
          <cell r="L3228" t="str">
            <v>PDB</v>
          </cell>
          <cell r="M3228">
            <v>388</v>
          </cell>
          <cell r="N3228">
            <v>388</v>
          </cell>
          <cell r="O3228" t="str">
            <v>Chưa bao gồm miếng vá nhân tạo, ghim, ốc, vít, nẹp, thiết bị cấy ghép, keo sinh học, miếng vá nhân tạo, vật liệu tạo hình hộp sọ.</v>
          </cell>
          <cell r="P3228" t="str">
            <v>Phẫu thuật vi phẫu u não đường giữa</v>
          </cell>
          <cell r="Q3228">
            <v>6004000</v>
          </cell>
          <cell r="R3228">
            <v>1743652.17391304</v>
          </cell>
          <cell r="S3228">
            <v>7747000</v>
          </cell>
          <cell r="T3228">
            <v>2266747.8260869519</v>
          </cell>
          <cell r="U3228">
            <v>8270747.8260869514</v>
          </cell>
          <cell r="V3228">
            <v>8270700</v>
          </cell>
          <cell r="W3228">
            <v>330829.91304347804</v>
          </cell>
          <cell r="X3228">
            <v>8601577.7391304299</v>
          </cell>
        </row>
        <row r="3229">
          <cell r="E3229" t="str">
            <v>37.8D05.0379</v>
          </cell>
          <cell r="F3229" t="str">
            <v>26. VI PHẪU</v>
          </cell>
          <cell r="G3229" t="str">
            <v>26.3</v>
          </cell>
          <cell r="H3229" t="str">
            <v>Phẫu thuật vi phẫu u não đường giữa</v>
          </cell>
          <cell r="I3229" t="str">
            <v>Phẫu thuật vi phẫu u não đường giữa</v>
          </cell>
          <cell r="J3229" t="str">
            <v>Phẫu thuật vi phẫu u não đường giữa</v>
          </cell>
          <cell r="K3229" t="str">
            <v>B</v>
          </cell>
          <cell r="L3229" t="str">
            <v>PDB</v>
          </cell>
          <cell r="M3229">
            <v>388</v>
          </cell>
          <cell r="N3229">
            <v>388</v>
          </cell>
          <cell r="O3229" t="str">
            <v>Chưa bao gồm miếng vá nhân tạo, ghim, ốc, vít, nẹp, thiết bị cấy ghép, keo sinh học, miếng vá nhân tạo, vật liệu tạo hình hộp sọ.</v>
          </cell>
          <cell r="P3229" t="str">
            <v>Phẫu thuật vi phẫu u não đường giữa</v>
          </cell>
          <cell r="Q3229">
            <v>6004000</v>
          </cell>
          <cell r="R3229">
            <v>1743652.17391304</v>
          </cell>
          <cell r="S3229">
            <v>7747000</v>
          </cell>
          <cell r="T3229">
            <v>2266747.8260869519</v>
          </cell>
          <cell r="U3229">
            <v>8270747.8260869514</v>
          </cell>
          <cell r="V3229">
            <v>8270700</v>
          </cell>
          <cell r="W3229">
            <v>330829.91304347804</v>
          </cell>
          <cell r="X3229">
            <v>8601577.7391304299</v>
          </cell>
        </row>
        <row r="3230">
          <cell r="E3230" t="str">
            <v>37.8D05.0380</v>
          </cell>
          <cell r="F3230" t="str">
            <v>03. NHI KHOA</v>
          </cell>
          <cell r="G3230" t="str">
            <v>3.4224</v>
          </cell>
          <cell r="H3230" t="str">
            <v>Phẫu thuật vi phẫu u tiểu não</v>
          </cell>
          <cell r="I3230" t="str">
            <v>Phẫu thuật vi phẫu u tiểu não</v>
          </cell>
          <cell r="J3230" t="str">
            <v>Phẫu thuật vi phẫu u tiểu não</v>
          </cell>
          <cell r="K3230" t="str">
            <v>A</v>
          </cell>
          <cell r="M3230">
            <v>389</v>
          </cell>
          <cell r="N3230">
            <v>389</v>
          </cell>
          <cell r="O3230" t="str">
            <v>Chưa bao gồm đinh, nẹp, vít, vật liệu cầm máu sinh học, màng não nhân tạo, dao siêu âm, keo sinh học.</v>
          </cell>
          <cell r="P3230" t="str">
            <v>Phẫu thuật vi phẫu u não nền sọ</v>
          </cell>
          <cell r="Q3230">
            <v>5004000</v>
          </cell>
          <cell r="R3230">
            <v>1992521.7391304399</v>
          </cell>
          <cell r="S3230">
            <v>6996000</v>
          </cell>
          <cell r="T3230">
            <v>2590278.2608695719</v>
          </cell>
          <cell r="U3230">
            <v>7594278.2608695719</v>
          </cell>
          <cell r="V3230">
            <v>7594200</v>
          </cell>
          <cell r="W3230">
            <v>303771.13043478288</v>
          </cell>
          <cell r="X3230">
            <v>7898049.3913043551</v>
          </cell>
        </row>
        <row r="3231">
          <cell r="E3231" t="str">
            <v>37.8D05.0380</v>
          </cell>
          <cell r="F3231" t="str">
            <v>10. NGOẠI KHOA</v>
          </cell>
          <cell r="G3231" t="str">
            <v>10.93</v>
          </cell>
          <cell r="H3231" t="str">
            <v>Phẫu thuật u 1/3 trong cánh nhỏ xương bướm bằng đường mở nắp sọ</v>
          </cell>
          <cell r="I3231" t="str">
            <v>Phẫu thuật u 1/3 trong cánh nhỏ xương bướm bằng đường mở nắp sọ</v>
          </cell>
          <cell r="J3231" t="str">
            <v>Phẫu thuật u 1/3 trong cánh nhỏ xương bướm bằng đường mở nắp sọ</v>
          </cell>
          <cell r="K3231" t="str">
            <v>A</v>
          </cell>
          <cell r="L3231" t="str">
            <v>PDB</v>
          </cell>
          <cell r="M3231">
            <v>389</v>
          </cell>
          <cell r="N3231">
            <v>389</v>
          </cell>
          <cell r="O3231" t="str">
            <v>Chưa bao gồm đinh, nẹp, vít, vật liệu cầm máu sinh học, màng não nhân tạo, dao siêu âm, keo sinh học.</v>
          </cell>
          <cell r="P3231" t="str">
            <v>Phẫu thuật vi phẫu u não nền sọ</v>
          </cell>
          <cell r="Q3231">
            <v>5004000</v>
          </cell>
          <cell r="R3231">
            <v>1992521.7391304399</v>
          </cell>
          <cell r="S3231">
            <v>6996000</v>
          </cell>
          <cell r="T3231">
            <v>2590278.2608695719</v>
          </cell>
          <cell r="U3231">
            <v>7594278.2608695719</v>
          </cell>
          <cell r="V3231">
            <v>7594200</v>
          </cell>
          <cell r="W3231">
            <v>303771.13043478288</v>
          </cell>
          <cell r="X3231">
            <v>7898049.3913043551</v>
          </cell>
        </row>
        <row r="3232">
          <cell r="E3232" t="str">
            <v>37.8D05.0380</v>
          </cell>
          <cell r="F3232" t="str">
            <v>10. NGOẠI KHOA</v>
          </cell>
          <cell r="G3232" t="str">
            <v>10.94</v>
          </cell>
          <cell r="H3232" t="str">
            <v>Phẫu thuật u đỉnh xương đá bằng đường qua xương đá</v>
          </cell>
          <cell r="I3232" t="str">
            <v>Phẫu thuật u đỉnh xương đá bằng đường qua xương đá</v>
          </cell>
          <cell r="J3232" t="str">
            <v>Phẫu thuật u đỉnh xương đá bằng đường qua xương đá</v>
          </cell>
          <cell r="K3232" t="str">
            <v>A</v>
          </cell>
          <cell r="L3232" t="str">
            <v>PDB</v>
          </cell>
          <cell r="M3232">
            <v>389</v>
          </cell>
          <cell r="N3232">
            <v>389</v>
          </cell>
          <cell r="O3232" t="str">
            <v>Chưa bao gồm đinh, nẹp, vít, vật liệu cầm máu sinh học, màng não nhân tạo, dao siêu âm, keo sinh học.</v>
          </cell>
          <cell r="P3232" t="str">
            <v>Phẫu thuật vi phẫu u não nền sọ</v>
          </cell>
          <cell r="Q3232">
            <v>5004000</v>
          </cell>
          <cell r="R3232">
            <v>1992521.7391304399</v>
          </cell>
          <cell r="S3232">
            <v>6996000</v>
          </cell>
          <cell r="T3232">
            <v>2590278.2608695719</v>
          </cell>
          <cell r="U3232">
            <v>7594278.2608695719</v>
          </cell>
          <cell r="V3232">
            <v>7594200</v>
          </cell>
          <cell r="W3232">
            <v>303771.13043478288</v>
          </cell>
          <cell r="X3232">
            <v>7898049.3913043551</v>
          </cell>
        </row>
        <row r="3233">
          <cell r="E3233" t="str">
            <v>37.8D05.0380</v>
          </cell>
          <cell r="F3233" t="str">
            <v>10. NGOẠI KHOA</v>
          </cell>
          <cell r="G3233" t="str">
            <v>10.101</v>
          </cell>
          <cell r="H3233" t="str">
            <v>Phẫu thuật u lỗ chẩn bằng đường mở nắp sọ</v>
          </cell>
          <cell r="I3233" t="str">
            <v>Phẫu thuật u lỗ chẩn bằng đường mở nắp sọ</v>
          </cell>
          <cell r="J3233" t="str">
            <v>Phẫu thuật u lỗ chẩn bằng đường mở nắp sọ</v>
          </cell>
          <cell r="K3233" t="str">
            <v>A</v>
          </cell>
          <cell r="L3233" t="str">
            <v>PDB</v>
          </cell>
          <cell r="M3233">
            <v>389</v>
          </cell>
          <cell r="N3233">
            <v>389</v>
          </cell>
          <cell r="O3233" t="str">
            <v>Chưa bao gồm đinh, nẹp, vít, vật liệu cầm máu sinh học, màng não nhân tạo, dao siêu âm, keo sinh học.</v>
          </cell>
          <cell r="P3233" t="str">
            <v>Phẫu thuật vi phẫu u não nền sọ</v>
          </cell>
          <cell r="Q3233">
            <v>5004000</v>
          </cell>
          <cell r="R3233">
            <v>1992521.7391304399</v>
          </cell>
          <cell r="S3233">
            <v>6996000</v>
          </cell>
          <cell r="T3233">
            <v>2590278.2608695719</v>
          </cell>
          <cell r="U3233">
            <v>7594278.2608695719</v>
          </cell>
          <cell r="V3233">
            <v>7594200</v>
          </cell>
          <cell r="W3233">
            <v>303771.13043478288</v>
          </cell>
          <cell r="X3233">
            <v>7898049.3913043551</v>
          </cell>
        </row>
        <row r="3234">
          <cell r="E3234" t="str">
            <v>37.8D05.0380</v>
          </cell>
          <cell r="F3234" t="str">
            <v>10. NGOẠI KHOA</v>
          </cell>
          <cell r="G3234" t="str">
            <v>10.96</v>
          </cell>
          <cell r="H3234" t="str">
            <v>Phẫu thuật u rãnh trượt, bằng đường mở nắp sọ</v>
          </cell>
          <cell r="I3234" t="str">
            <v>Phẫu thuật u rãnh trượt, bằng đường mở nắp sọ</v>
          </cell>
          <cell r="J3234" t="str">
            <v>Phẫu thuật u rãnh trượt, bằng đường mở nắp sọ</v>
          </cell>
          <cell r="K3234" t="str">
            <v>A</v>
          </cell>
          <cell r="L3234" t="str">
            <v>PDB</v>
          </cell>
          <cell r="M3234">
            <v>389</v>
          </cell>
          <cell r="N3234">
            <v>389</v>
          </cell>
          <cell r="O3234" t="str">
            <v>Chưa bao gồm đinh, nẹp, vít, vật liệu cầm máu sinh học, màng não nhân tạo, dao siêu âm, keo sinh học.</v>
          </cell>
          <cell r="P3234" t="str">
            <v>Phẫu thuật vi phẫu u não nền sọ</v>
          </cell>
          <cell r="Q3234">
            <v>5004000</v>
          </cell>
          <cell r="R3234">
            <v>1992521.7391304399</v>
          </cell>
          <cell r="S3234">
            <v>6996000</v>
          </cell>
          <cell r="T3234">
            <v>2590278.2608695719</v>
          </cell>
          <cell r="U3234">
            <v>7594278.2608695719</v>
          </cell>
          <cell r="V3234">
            <v>7594200</v>
          </cell>
          <cell r="W3234">
            <v>303771.13043478288</v>
          </cell>
          <cell r="X3234">
            <v>7898049.3913043551</v>
          </cell>
        </row>
        <row r="3235">
          <cell r="E3235" t="str">
            <v>37.8D05.0380</v>
          </cell>
          <cell r="F3235" t="str">
            <v>10. NGOẠI KHOA</v>
          </cell>
          <cell r="G3235" t="str">
            <v>10.90</v>
          </cell>
          <cell r="H3235" t="str">
            <v>Phẫu thuật u tầng trước nền sọ bằng đường mở nắp sọ trán và đường qua xoang sàng</v>
          </cell>
          <cell r="I3235" t="str">
            <v>Phẫu thuật u tầng trước nền sọ bằng đường mở nắp sọ trán và đường qua xoang sàng</v>
          </cell>
          <cell r="J3235" t="str">
            <v>Phẫu thuật u tầng trước nền sọ bằng đường mở nắp sọ trán và đường qua xoang sàng</v>
          </cell>
          <cell r="K3235" t="str">
            <v>A</v>
          </cell>
          <cell r="L3235" t="str">
            <v>PDB</v>
          </cell>
          <cell r="M3235">
            <v>389</v>
          </cell>
          <cell r="N3235">
            <v>389</v>
          </cell>
          <cell r="O3235" t="str">
            <v>Chưa bao gồm đinh, nẹp, vít, vật liệu cầm máu sinh học, màng não nhân tạo, dao siêu âm, keo sinh học.</v>
          </cell>
          <cell r="P3235" t="str">
            <v>Phẫu thuật vi phẫu u não nền sọ</v>
          </cell>
          <cell r="Q3235">
            <v>5004000</v>
          </cell>
          <cell r="R3235">
            <v>1992521.7391304399</v>
          </cell>
          <cell r="S3235">
            <v>6996000</v>
          </cell>
          <cell r="T3235">
            <v>2590278.2608695719</v>
          </cell>
          <cell r="U3235">
            <v>7594278.2608695719</v>
          </cell>
          <cell r="V3235">
            <v>7594200</v>
          </cell>
          <cell r="W3235">
            <v>303771.13043478288</v>
          </cell>
          <cell r="X3235">
            <v>7898049.3913043551</v>
          </cell>
        </row>
        <row r="3236">
          <cell r="E3236" t="str">
            <v>37.8D05.0380</v>
          </cell>
          <cell r="F3236" t="str">
            <v>10. NGOẠI KHOA</v>
          </cell>
          <cell r="G3236" t="str">
            <v>10.89</v>
          </cell>
          <cell r="H3236" t="str">
            <v>Phẫu thuật u tầng trước nền sọ bằng mở nắp sọ trán 2 bên</v>
          </cell>
          <cell r="I3236" t="str">
            <v>Phẫu thuật u tầng trước nền sọ bằng mở nắp sọ trán 2 bên</v>
          </cell>
          <cell r="J3236" t="str">
            <v>Phẫu thuật u tầng trước nền sọ bằng mở nắp sọ trán 2 bên</v>
          </cell>
          <cell r="K3236" t="str">
            <v>B</v>
          </cell>
          <cell r="L3236" t="str">
            <v>PDB</v>
          </cell>
          <cell r="M3236">
            <v>389</v>
          </cell>
          <cell r="N3236">
            <v>389</v>
          </cell>
          <cell r="O3236" t="str">
            <v>Chưa bao gồm đinh, nẹp, vít, vật liệu cầm máu sinh học, màng não nhân tạo, dao siêu âm, keo sinh học.</v>
          </cell>
          <cell r="P3236" t="str">
            <v>Phẫu thuật vi phẫu u não nền sọ</v>
          </cell>
          <cell r="Q3236">
            <v>5004000</v>
          </cell>
          <cell r="R3236">
            <v>1992521.7391304399</v>
          </cell>
          <cell r="S3236">
            <v>6996000</v>
          </cell>
          <cell r="T3236">
            <v>2590278.2608695719</v>
          </cell>
          <cell r="U3236">
            <v>7594278.2608695719</v>
          </cell>
          <cell r="V3236">
            <v>7594200</v>
          </cell>
          <cell r="W3236">
            <v>303771.13043478288</v>
          </cell>
          <cell r="X3236">
            <v>7898049.3913043551</v>
          </cell>
        </row>
        <row r="3237">
          <cell r="E3237" t="str">
            <v>37.8D05.0380</v>
          </cell>
          <cell r="F3237" t="str">
            <v>10. NGOẠI KHOA</v>
          </cell>
          <cell r="G3237" t="str">
            <v>10.88</v>
          </cell>
          <cell r="H3237" t="str">
            <v>Phẫu thuật u tầng trước nền sọ bằng mở nắp sọ trán một bên</v>
          </cell>
          <cell r="I3237" t="str">
            <v>Phẫu thuật u tầng trước nền sọ bằng mở nắp sọ trán một bên</v>
          </cell>
          <cell r="J3237" t="str">
            <v>Phẫu thuật u tầng trước nền sọ bằng mở nắp sọ trán một bên</v>
          </cell>
          <cell r="K3237" t="str">
            <v>B</v>
          </cell>
          <cell r="L3237" t="str">
            <v>PDB</v>
          </cell>
          <cell r="M3237">
            <v>389</v>
          </cell>
          <cell r="N3237">
            <v>389</v>
          </cell>
          <cell r="O3237" t="str">
            <v>Chưa bao gồm đinh, nẹp, vít, vật liệu cầm máu sinh học, màng não nhân tạo, dao siêu âm, keo sinh học.</v>
          </cell>
          <cell r="P3237" t="str">
            <v>Phẫu thuật vi phẫu u não nền sọ</v>
          </cell>
          <cell r="Q3237">
            <v>5004000</v>
          </cell>
          <cell r="R3237">
            <v>1992521.7391304399</v>
          </cell>
          <cell r="S3237">
            <v>6996000</v>
          </cell>
          <cell r="T3237">
            <v>2590278.2608695719</v>
          </cell>
          <cell r="U3237">
            <v>7594278.2608695719</v>
          </cell>
          <cell r="V3237">
            <v>7594200</v>
          </cell>
          <cell r="W3237">
            <v>303771.13043478288</v>
          </cell>
          <cell r="X3237">
            <v>7898049.3913043551</v>
          </cell>
        </row>
        <row r="3238">
          <cell r="E3238" t="str">
            <v>37.8D05.0380</v>
          </cell>
          <cell r="F3238" t="str">
            <v>10. NGOẠI KHOA</v>
          </cell>
          <cell r="G3238" t="str">
            <v>10.91</v>
          </cell>
          <cell r="H3238" t="str">
            <v>Phẫu thuật u vùng giao thoa thị giác và/hoặc vùng dưới đồi bằng đường mở nắp sọ</v>
          </cell>
          <cell r="I3238" t="str">
            <v>Phẫu thuật u vùng giao thoa thị giác và/hoặc vùng dưới đồi bằng đường mở nắp sọ</v>
          </cell>
          <cell r="J3238" t="str">
            <v>Phẫu thuật u vùng giao thoa thị giác và/hoặc vùng dưới đồi bằng đường mở nắp sọ</v>
          </cell>
          <cell r="K3238" t="str">
            <v>A</v>
          </cell>
          <cell r="L3238" t="str">
            <v>PDB</v>
          </cell>
          <cell r="M3238">
            <v>389</v>
          </cell>
          <cell r="N3238">
            <v>389</v>
          </cell>
          <cell r="O3238" t="str">
            <v>Chưa bao gồm đinh, nẹp, vít, vật liệu cầm máu sinh học, màng não nhân tạo, dao siêu âm, keo sinh học.</v>
          </cell>
          <cell r="P3238" t="str">
            <v>Phẫu thuật vi phẫu u não nền sọ</v>
          </cell>
          <cell r="Q3238">
            <v>5004000</v>
          </cell>
          <cell r="R3238">
            <v>1992521.7391304399</v>
          </cell>
          <cell r="S3238">
            <v>6996000</v>
          </cell>
          <cell r="T3238">
            <v>2590278.2608695719</v>
          </cell>
          <cell r="U3238">
            <v>7594278.2608695719</v>
          </cell>
          <cell r="V3238">
            <v>7594200</v>
          </cell>
          <cell r="W3238">
            <v>303771.13043478288</v>
          </cell>
          <cell r="X3238">
            <v>7898049.3913043551</v>
          </cell>
        </row>
        <row r="3239">
          <cell r="E3239" t="str">
            <v>37.8D05.0380</v>
          </cell>
          <cell r="F3239" t="str">
            <v>10. NGOẠI KHOA</v>
          </cell>
          <cell r="G3239" t="str">
            <v>10.95</v>
          </cell>
          <cell r="H3239" t="str">
            <v>Phẫu thuật u vùng rãnh trượt (petroclivan) bằng đường qua xương đá</v>
          </cell>
          <cell r="I3239" t="str">
            <v>Phẫu thuật u vùng rãnh trượt (petroclivan) bằng đường qua xương đá</v>
          </cell>
          <cell r="J3239" t="str">
            <v>Phẫu thuật u vùng rãnh trượt (petroclivan) bằng đường qua xương đá</v>
          </cell>
          <cell r="K3239" t="str">
            <v>A</v>
          </cell>
          <cell r="L3239" t="str">
            <v>PDB</v>
          </cell>
          <cell r="M3239">
            <v>389</v>
          </cell>
          <cell r="N3239">
            <v>389</v>
          </cell>
          <cell r="O3239" t="str">
            <v>Chưa bao gồm đinh, nẹp, vít, vật liệu cầm máu sinh học, màng não nhân tạo, dao siêu âm, keo sinh học.</v>
          </cell>
          <cell r="P3239" t="str">
            <v>Phẫu thuật vi phẫu u não nền sọ</v>
          </cell>
          <cell r="Q3239">
            <v>5004000</v>
          </cell>
          <cell r="R3239">
            <v>1992521.7391304399</v>
          </cell>
          <cell r="S3239">
            <v>6996000</v>
          </cell>
          <cell r="T3239">
            <v>2590278.2608695719</v>
          </cell>
          <cell r="U3239">
            <v>7594278.2608695719</v>
          </cell>
          <cell r="V3239">
            <v>7594200</v>
          </cell>
          <cell r="W3239">
            <v>303771.13043478288</v>
          </cell>
          <cell r="X3239">
            <v>7898049.3913043551</v>
          </cell>
        </row>
        <row r="3240">
          <cell r="E3240" t="str">
            <v>37.8D05.0380</v>
          </cell>
          <cell r="F3240" t="str">
            <v>10. NGOẠI KHOA</v>
          </cell>
          <cell r="G3240" t="str">
            <v>10.97</v>
          </cell>
          <cell r="H3240" t="str">
            <v>Phẫu thuật u vùng rãnh trượt bằng đường qua miệng hoặc qua xương bướm</v>
          </cell>
          <cell r="I3240" t="str">
            <v>Phẫu thuật u vùng rãnh trượt bằng đường qua miệng hoặc qua xương bướm</v>
          </cell>
          <cell r="J3240" t="str">
            <v>Phẫu thuật u vùng rãnh trượt bằng đường qua miệng hoặc qua xương bướm</v>
          </cell>
          <cell r="K3240" t="str">
            <v>A</v>
          </cell>
          <cell r="L3240" t="str">
            <v>PDB</v>
          </cell>
          <cell r="M3240">
            <v>389</v>
          </cell>
          <cell r="N3240">
            <v>389</v>
          </cell>
          <cell r="O3240" t="str">
            <v>Chưa bao gồm đinh, nẹp, vít, vật liệu cầm máu sinh học, màng não nhân tạo, dao siêu âm, keo sinh học.</v>
          </cell>
          <cell r="P3240" t="str">
            <v>Phẫu thuật vi phẫu u não nền sọ</v>
          </cell>
          <cell r="Q3240">
            <v>5004000</v>
          </cell>
          <cell r="R3240">
            <v>1992521.7391304399</v>
          </cell>
          <cell r="S3240">
            <v>6996000</v>
          </cell>
          <cell r="T3240">
            <v>2590278.2608695719</v>
          </cell>
          <cell r="U3240">
            <v>7594278.2608695719</v>
          </cell>
          <cell r="V3240">
            <v>7594200</v>
          </cell>
          <cell r="W3240">
            <v>303771.13043478288</v>
          </cell>
          <cell r="X3240">
            <v>7898049.3913043551</v>
          </cell>
        </row>
        <row r="3241">
          <cell r="E3241" t="str">
            <v>37.8D05.0380</v>
          </cell>
          <cell r="F3241" t="str">
            <v>10. NGOẠI KHOA</v>
          </cell>
          <cell r="G3241" t="str">
            <v>10.92</v>
          </cell>
          <cell r="H3241" t="str">
            <v>Phẫu thuật u vùng tầng giữa nền sọ bằng mở năp sọ</v>
          </cell>
          <cell r="I3241" t="str">
            <v>Phẫu thuật u vùng tầng giữa nền sọ bằng mở năp sọ</v>
          </cell>
          <cell r="J3241" t="str">
            <v>Phẫu thuật u vùng tầng giữa nền sọ bằng mở năp sọ</v>
          </cell>
          <cell r="K3241" t="str">
            <v>B</v>
          </cell>
          <cell r="L3241" t="str">
            <v>PDB</v>
          </cell>
          <cell r="M3241">
            <v>389</v>
          </cell>
          <cell r="N3241">
            <v>389</v>
          </cell>
          <cell r="O3241" t="str">
            <v>Chưa bao gồm đinh, nẹp, vít, vật liệu cầm máu sinh học, màng não nhân tạo, dao siêu âm, keo sinh học.</v>
          </cell>
          <cell r="P3241" t="str">
            <v>Phẫu thuật vi phẫu u não nền sọ</v>
          </cell>
          <cell r="Q3241">
            <v>5004000</v>
          </cell>
          <cell r="R3241">
            <v>1992521.7391304399</v>
          </cell>
          <cell r="S3241">
            <v>6996000</v>
          </cell>
          <cell r="T3241">
            <v>2590278.2608695719</v>
          </cell>
          <cell r="U3241">
            <v>7594278.2608695719</v>
          </cell>
          <cell r="V3241">
            <v>7594200</v>
          </cell>
          <cell r="W3241">
            <v>303771.13043478288</v>
          </cell>
          <cell r="X3241">
            <v>7898049.3913043551</v>
          </cell>
        </row>
        <row r="3242">
          <cell r="E3242" t="str">
            <v>37.8D05.0380</v>
          </cell>
          <cell r="F3242" t="str">
            <v>26. VI PHẪU</v>
          </cell>
          <cell r="G3242" t="str">
            <v>26.1</v>
          </cell>
          <cell r="H3242" t="str">
            <v>Phẫu thuật vi phẫu u não nền sọ</v>
          </cell>
          <cell r="I3242" t="str">
            <v>Phẫu thuật vi phẫu u não nền sọ</v>
          </cell>
          <cell r="J3242" t="str">
            <v>Phẫu thuật vi phẫu u não nền sọ</v>
          </cell>
          <cell r="K3242" t="str">
            <v>A</v>
          </cell>
          <cell r="L3242" t="str">
            <v>PDB</v>
          </cell>
          <cell r="M3242">
            <v>389</v>
          </cell>
          <cell r="N3242">
            <v>389</v>
          </cell>
          <cell r="O3242" t="str">
            <v>Chưa bao gồm đinh, nẹp, vít, vật liệu cầm máu sinh học, màng não nhân tạo, dao siêu âm, keo sinh học.</v>
          </cell>
          <cell r="P3242" t="str">
            <v>Phẫu thuật vi phẫu u não nền sọ</v>
          </cell>
          <cell r="Q3242">
            <v>5004000</v>
          </cell>
          <cell r="R3242">
            <v>1992521.7391304399</v>
          </cell>
          <cell r="S3242">
            <v>6996000</v>
          </cell>
          <cell r="T3242">
            <v>2590278.2608695719</v>
          </cell>
          <cell r="U3242">
            <v>7594278.2608695719</v>
          </cell>
          <cell r="V3242">
            <v>7594200</v>
          </cell>
          <cell r="W3242">
            <v>303771.13043478288</v>
          </cell>
          <cell r="X3242">
            <v>7898049.3913043551</v>
          </cell>
        </row>
        <row r="3243">
          <cell r="E3243" t="str">
            <v>37.8D05.0381</v>
          </cell>
          <cell r="F3243" t="str">
            <v>10. NGOẠI KHOA</v>
          </cell>
          <cell r="G3243" t="str">
            <v>10.117</v>
          </cell>
          <cell r="H3243" t="str">
            <v>Phẫu thuật lấy bỏ vùng gây động kinh, bằng đường mở nắp sọ</v>
          </cell>
          <cell r="I3243" t="str">
            <v>Phẫu thuật lấy bỏ vùng gây động kinh, bằng đường mở nắp sọ</v>
          </cell>
          <cell r="J3243" t="str">
            <v>Phẫu thuật lấy bỏ vùng gây động kinh, bằng đường mở nắp sọ</v>
          </cell>
          <cell r="K3243" t="str">
            <v>A</v>
          </cell>
          <cell r="L3243" t="str">
            <v>PDB</v>
          </cell>
          <cell r="M3243">
            <v>390</v>
          </cell>
          <cell r="N3243">
            <v>390</v>
          </cell>
          <cell r="O3243" t="str">
            <v>Chưa bao gồm dụng cụ dẫn đường, ghim, ốc, vít, nẹp, dao siêu âm, bộ dẫn lưu não thất, miếng vá khuyết sọ, vật liệu cầm máu, keo sinh học, miếng vá nhân tạo, vật liệu tạo hình hộp sọ.</v>
          </cell>
          <cell r="P3243" t="str">
            <v>Phẫu thuật vi phẫu u não thất</v>
          </cell>
          <cell r="Q3243">
            <v>5004000</v>
          </cell>
          <cell r="R3243">
            <v>1992521.7391304399</v>
          </cell>
          <cell r="S3243">
            <v>6996000</v>
          </cell>
          <cell r="T3243">
            <v>2590278.2608695719</v>
          </cell>
          <cell r="U3243">
            <v>7594278.2608695719</v>
          </cell>
          <cell r="V3243">
            <v>7594200</v>
          </cell>
          <cell r="W3243">
            <v>303771.13043478288</v>
          </cell>
          <cell r="X3243">
            <v>7898049.3913043551</v>
          </cell>
        </row>
        <row r="3244">
          <cell r="E3244" t="str">
            <v>37.8D05.0381</v>
          </cell>
          <cell r="F3244" t="str">
            <v>10. NGOẠI KHOA</v>
          </cell>
          <cell r="G3244" t="str">
            <v>10.119</v>
          </cell>
          <cell r="H3244" t="str">
            <v>Phẫu thuật u đại não bằng đường mở nắp sọ</v>
          </cell>
          <cell r="I3244" t="str">
            <v>Phẫu thuật u đại não bằng đường mở nắp sọ</v>
          </cell>
          <cell r="J3244" t="str">
            <v>Phẫu thuật u đại não bằng đường mở nắp sọ</v>
          </cell>
          <cell r="K3244" t="str">
            <v>A</v>
          </cell>
          <cell r="L3244" t="str">
            <v>P1</v>
          </cell>
          <cell r="M3244">
            <v>390</v>
          </cell>
          <cell r="N3244">
            <v>390</v>
          </cell>
          <cell r="O3244" t="str">
            <v>Chưa bao gồm dụng cụ dẫn đường, ghim, ốc, vít, nẹp, dao siêu âm, bộ dẫn lưu não thất, miếng vá khuyết sọ, vật liệu cầm máu, keo sinh học, miếng vá nhân tạo, vật liệu tạo hình hộp sọ.</v>
          </cell>
          <cell r="P3244" t="str">
            <v>Phẫu thuật vi phẫu u não thất</v>
          </cell>
          <cell r="Q3244">
            <v>5004000</v>
          </cell>
          <cell r="R3244">
            <v>1992521.7391304399</v>
          </cell>
          <cell r="S3244">
            <v>6996000</v>
          </cell>
          <cell r="T3244">
            <v>2590278.2608695719</v>
          </cell>
          <cell r="U3244">
            <v>7594278.2608695719</v>
          </cell>
          <cell r="V3244">
            <v>7594200</v>
          </cell>
          <cell r="W3244">
            <v>303771.13043478288</v>
          </cell>
          <cell r="X3244">
            <v>7898049.3913043551</v>
          </cell>
        </row>
        <row r="3245">
          <cell r="E3245" t="str">
            <v>37.8D05.0381</v>
          </cell>
          <cell r="F3245" t="str">
            <v>10. NGOẠI KHOA</v>
          </cell>
          <cell r="G3245" t="str">
            <v>10.104</v>
          </cell>
          <cell r="H3245" t="str">
            <v>Phẫu thuật u hố sau không xâm lấn xoang tĩnh mạch, bằng đường mở nắp sọ</v>
          </cell>
          <cell r="I3245" t="str">
            <v>Phẫu thuật u hố sau không xâm lấn xoang tĩnh mạch, bằng đường mở nắp sọ</v>
          </cell>
          <cell r="J3245" t="str">
            <v>Phẫu thuật u hố sau không xâm lấn xoang tĩnh mạch, bằng đường mở nắp sọ</v>
          </cell>
          <cell r="K3245" t="str">
            <v>B</v>
          </cell>
          <cell r="L3245" t="str">
            <v>PDB</v>
          </cell>
          <cell r="M3245">
            <v>390</v>
          </cell>
          <cell r="N3245">
            <v>390</v>
          </cell>
          <cell r="O3245" t="str">
            <v>Chưa bao gồm dụng cụ dẫn đường, ghim, ốc, vít, nẹp, dao siêu âm, bộ dẫn lưu não thất, miếng vá khuyết sọ, vật liệu cầm máu, keo sinh học, miếng vá nhân tạo, vật liệu tạo hình hộp sọ.</v>
          </cell>
          <cell r="P3245" t="str">
            <v>Phẫu thuật vi phẫu u não thất</v>
          </cell>
          <cell r="Q3245">
            <v>5004000</v>
          </cell>
          <cell r="R3245">
            <v>1992521.7391304399</v>
          </cell>
          <cell r="S3245">
            <v>6996000</v>
          </cell>
          <cell r="T3245">
            <v>2590278.2608695719</v>
          </cell>
          <cell r="U3245">
            <v>7594278.2608695719</v>
          </cell>
          <cell r="V3245">
            <v>7594200</v>
          </cell>
          <cell r="W3245">
            <v>303771.13043478288</v>
          </cell>
          <cell r="X3245">
            <v>7898049.3913043551</v>
          </cell>
        </row>
        <row r="3246">
          <cell r="E3246" t="str">
            <v>37.8D05.0381</v>
          </cell>
          <cell r="F3246" t="str">
            <v>10. NGOẠI KHOA</v>
          </cell>
          <cell r="G3246" t="str">
            <v>10.106</v>
          </cell>
          <cell r="H3246" t="str">
            <v>Phẫu thuật u liềm não, bằng đường mở nắp sọ</v>
          </cell>
          <cell r="I3246" t="str">
            <v>Phẫu thuật u liềm não, bằng đường mở nắp sọ</v>
          </cell>
          <cell r="J3246" t="str">
            <v>Phẫu thuật u liềm não, bằng đường mở nắp sọ</v>
          </cell>
          <cell r="K3246" t="str">
            <v>A</v>
          </cell>
          <cell r="L3246" t="str">
            <v>PDB</v>
          </cell>
          <cell r="M3246">
            <v>390</v>
          </cell>
          <cell r="N3246">
            <v>390</v>
          </cell>
          <cell r="O3246" t="str">
            <v>Chưa bao gồm dụng cụ dẫn đường, ghim, ốc, vít, nẹp, dao siêu âm, bộ dẫn lưu não thất, miếng vá khuyết sọ, vật liệu cầm máu, keo sinh học, miếng vá nhân tạo, vật liệu tạo hình hộp sọ.</v>
          </cell>
          <cell r="P3246" t="str">
            <v>Phẫu thuật vi phẫu u não thất</v>
          </cell>
          <cell r="Q3246">
            <v>5004000</v>
          </cell>
          <cell r="R3246">
            <v>1992521.7391304399</v>
          </cell>
          <cell r="S3246">
            <v>6996000</v>
          </cell>
          <cell r="T3246">
            <v>2590278.2608695719</v>
          </cell>
          <cell r="U3246">
            <v>7594278.2608695719</v>
          </cell>
          <cell r="V3246">
            <v>7594200</v>
          </cell>
          <cell r="W3246">
            <v>303771.13043478288</v>
          </cell>
          <cell r="X3246">
            <v>7898049.3913043551</v>
          </cell>
        </row>
        <row r="3247">
          <cell r="E3247" t="str">
            <v>37.8D05.0381</v>
          </cell>
          <cell r="F3247" t="str">
            <v>10. NGOẠI KHOA</v>
          </cell>
          <cell r="G3247" t="str">
            <v>10.83</v>
          </cell>
          <cell r="H3247" t="str">
            <v>Phẫu thuật u máu thể hang (cavernoma) đại não</v>
          </cell>
          <cell r="I3247" t="str">
            <v>Phẫu thuật u máu thể hang (cavernoma) đại não</v>
          </cell>
          <cell r="J3247" t="str">
            <v>Phẫu thuật u máu thể hang (cavernoma) đại não</v>
          </cell>
          <cell r="K3247" t="str">
            <v>B</v>
          </cell>
          <cell r="L3247" t="str">
            <v>P1</v>
          </cell>
          <cell r="M3247">
            <v>390</v>
          </cell>
          <cell r="N3247">
            <v>390</v>
          </cell>
          <cell r="O3247" t="str">
            <v>Chưa bao gồm dụng cụ dẫn đường, ghim, ốc, vít, nẹp, dao siêu âm, bộ dẫn lưu não thất, miếng vá khuyết sọ, vật liệu cầm máu, keo sinh học, miếng vá nhân tạo, vật liệu tạo hình hộp sọ.</v>
          </cell>
          <cell r="P3247" t="str">
            <v>Phẫu thuật vi phẫu u não thất</v>
          </cell>
          <cell r="Q3247">
            <v>5004000</v>
          </cell>
          <cell r="R3247">
            <v>1992521.7391304399</v>
          </cell>
          <cell r="S3247">
            <v>6996000</v>
          </cell>
          <cell r="T3247">
            <v>2590278.2608695719</v>
          </cell>
          <cell r="U3247">
            <v>7594278.2608695719</v>
          </cell>
          <cell r="V3247">
            <v>7594200</v>
          </cell>
          <cell r="W3247">
            <v>303771.13043478288</v>
          </cell>
          <cell r="X3247">
            <v>7898049.3913043551</v>
          </cell>
        </row>
        <row r="3248">
          <cell r="E3248" t="str">
            <v>37.8D05.0381</v>
          </cell>
          <cell r="F3248" t="str">
            <v>10. NGOẠI KHOA</v>
          </cell>
          <cell r="G3248" t="str">
            <v>10.85</v>
          </cell>
          <cell r="H3248" t="str">
            <v>Phẫu thuật u máu thể hang thân não</v>
          </cell>
          <cell r="I3248" t="str">
            <v>Phẫu thuật u máu thể hang thân não</v>
          </cell>
          <cell r="J3248" t="str">
            <v>Phẫu thuật u máu thể hang thân não</v>
          </cell>
          <cell r="K3248" t="str">
            <v>A</v>
          </cell>
          <cell r="L3248" t="str">
            <v>PDB</v>
          </cell>
          <cell r="M3248">
            <v>390</v>
          </cell>
          <cell r="N3248">
            <v>390</v>
          </cell>
          <cell r="O3248" t="str">
            <v>Chưa bao gồm dụng cụ dẫn đường, ghim, ốc, vít, nẹp, dao siêu âm, bộ dẫn lưu não thất, miếng vá khuyết sọ, vật liệu cầm máu, keo sinh học, miếng vá nhân tạo, vật liệu tạo hình hộp sọ.</v>
          </cell>
          <cell r="P3248" t="str">
            <v>Phẫu thuật vi phẫu u não thất</v>
          </cell>
          <cell r="Q3248">
            <v>5004000</v>
          </cell>
          <cell r="R3248">
            <v>1992521.7391304399</v>
          </cell>
          <cell r="S3248">
            <v>6996000</v>
          </cell>
          <cell r="T3248">
            <v>2590278.2608695719</v>
          </cell>
          <cell r="U3248">
            <v>7594278.2608695719</v>
          </cell>
          <cell r="V3248">
            <v>7594200</v>
          </cell>
          <cell r="W3248">
            <v>303771.13043478288</v>
          </cell>
          <cell r="X3248">
            <v>7898049.3913043551</v>
          </cell>
        </row>
        <row r="3249">
          <cell r="E3249" t="str">
            <v>37.8D05.0381</v>
          </cell>
          <cell r="F3249" t="str">
            <v>10. NGOẠI KHOA</v>
          </cell>
          <cell r="G3249" t="str">
            <v>10.84</v>
          </cell>
          <cell r="H3249" t="str">
            <v>Phẫu thuật u máu thể hang tiểu não</v>
          </cell>
          <cell r="I3249" t="str">
            <v>Phẫu thuật u máu thể hang tiểu não</v>
          </cell>
          <cell r="J3249" t="str">
            <v>Phẫu thuật u máu thể hang tiểu não</v>
          </cell>
          <cell r="K3249" t="str">
            <v>B</v>
          </cell>
          <cell r="L3249" t="str">
            <v>PDB</v>
          </cell>
          <cell r="M3249">
            <v>390</v>
          </cell>
          <cell r="N3249">
            <v>390</v>
          </cell>
          <cell r="O3249" t="str">
            <v>Chưa bao gồm dụng cụ dẫn đường, ghim, ốc, vít, nẹp, dao siêu âm, bộ dẫn lưu não thất, miếng vá khuyết sọ, vật liệu cầm máu, keo sinh học, miếng vá nhân tạo, vật liệu tạo hình hộp sọ.</v>
          </cell>
          <cell r="P3249" t="str">
            <v>Phẫu thuật vi phẫu u não thất</v>
          </cell>
          <cell r="Q3249">
            <v>5004000</v>
          </cell>
          <cell r="R3249">
            <v>1992521.7391304399</v>
          </cell>
          <cell r="S3249">
            <v>6996000</v>
          </cell>
          <cell r="T3249">
            <v>2590278.2608695719</v>
          </cell>
          <cell r="U3249">
            <v>7594278.2608695719</v>
          </cell>
          <cell r="V3249">
            <v>7594200</v>
          </cell>
          <cell r="W3249">
            <v>303771.13043478288</v>
          </cell>
          <cell r="X3249">
            <v>7898049.3913043551</v>
          </cell>
        </row>
        <row r="3250">
          <cell r="E3250" t="str">
            <v>37.8D05.0381</v>
          </cell>
          <cell r="F3250" t="str">
            <v>10. NGOẠI KHOA</v>
          </cell>
          <cell r="G3250" t="str">
            <v>10.110</v>
          </cell>
          <cell r="H3250" t="str">
            <v>Phẫu thuật u não thất ba bằng đường mở nắp sọ</v>
          </cell>
          <cell r="I3250" t="str">
            <v>Phẫu thuật u não thất ba bằng đường mở nắp sọ</v>
          </cell>
          <cell r="J3250" t="str">
            <v>Phẫu thuật u não thất ba bằng đường mở nắp sọ</v>
          </cell>
          <cell r="K3250" t="str">
            <v>A</v>
          </cell>
          <cell r="L3250" t="str">
            <v>PDB</v>
          </cell>
          <cell r="M3250">
            <v>390</v>
          </cell>
          <cell r="N3250">
            <v>390</v>
          </cell>
          <cell r="O3250" t="str">
            <v>Chưa bao gồm dụng cụ dẫn đường, ghim, ốc, vít, nẹp, dao siêu âm, bộ dẫn lưu não thất, miếng vá khuyết sọ, vật liệu cầm máu, keo sinh học, miếng vá nhân tạo, vật liệu tạo hình hộp sọ.</v>
          </cell>
          <cell r="P3250" t="str">
            <v>Phẫu thuật vi phẫu u não thất</v>
          </cell>
          <cell r="Q3250">
            <v>5004000</v>
          </cell>
          <cell r="R3250">
            <v>1992521.7391304399</v>
          </cell>
          <cell r="S3250">
            <v>6996000</v>
          </cell>
          <cell r="T3250">
            <v>2590278.2608695719</v>
          </cell>
          <cell r="U3250">
            <v>7594278.2608695719</v>
          </cell>
          <cell r="V3250">
            <v>7594200</v>
          </cell>
          <cell r="W3250">
            <v>303771.13043478288</v>
          </cell>
          <cell r="X3250">
            <v>7898049.3913043551</v>
          </cell>
        </row>
        <row r="3251">
          <cell r="E3251" t="str">
            <v>37.8D05.0381</v>
          </cell>
          <cell r="F3251" t="str">
            <v>10. NGOẠI KHOA</v>
          </cell>
          <cell r="G3251" t="str">
            <v>10.109</v>
          </cell>
          <cell r="H3251" t="str">
            <v>Phẫu thuật u não thất bên bằng đường mở nắp sọ</v>
          </cell>
          <cell r="I3251" t="str">
            <v>Phẫu thuật u não thất bên bằng đường mở nắp sọ</v>
          </cell>
          <cell r="J3251" t="str">
            <v>Phẫu thuật u não thất bên bằng đường mở nắp sọ</v>
          </cell>
          <cell r="K3251" t="str">
            <v>A</v>
          </cell>
          <cell r="L3251" t="str">
            <v>PDB</v>
          </cell>
          <cell r="M3251">
            <v>390</v>
          </cell>
          <cell r="N3251">
            <v>390</v>
          </cell>
          <cell r="O3251" t="str">
            <v>Chưa bao gồm dụng cụ dẫn đường, ghim, ốc, vít, nẹp, dao siêu âm, bộ dẫn lưu não thất, miếng vá khuyết sọ, vật liệu cầm máu, keo sinh học, miếng vá nhân tạo, vật liệu tạo hình hộp sọ.</v>
          </cell>
          <cell r="P3251" t="str">
            <v>Phẫu thuật vi phẫu u não thất</v>
          </cell>
          <cell r="Q3251">
            <v>5004000</v>
          </cell>
          <cell r="R3251">
            <v>1992521.7391304399</v>
          </cell>
          <cell r="S3251">
            <v>6996000</v>
          </cell>
          <cell r="T3251">
            <v>2590278.2608695719</v>
          </cell>
          <cell r="U3251">
            <v>7594278.2608695719</v>
          </cell>
          <cell r="V3251">
            <v>7594200</v>
          </cell>
          <cell r="W3251">
            <v>303771.13043478288</v>
          </cell>
          <cell r="X3251">
            <v>7898049.3913043551</v>
          </cell>
        </row>
        <row r="3252">
          <cell r="E3252" t="str">
            <v>37.8D05.0381</v>
          </cell>
          <cell r="F3252" t="str">
            <v>10. NGOẠI KHOA</v>
          </cell>
          <cell r="G3252" t="str">
            <v>10.111</v>
          </cell>
          <cell r="H3252" t="str">
            <v>Phẫu thuật u não thất tư bằng đường mở nắp sọ</v>
          </cell>
          <cell r="I3252" t="str">
            <v>Phẫu thuật u não thất tư bằng đường mở nắp sọ</v>
          </cell>
          <cell r="J3252" t="str">
            <v>Phẫu thuật u não thất tư bằng đường mở nắp sọ</v>
          </cell>
          <cell r="K3252" t="str">
            <v>A</v>
          </cell>
          <cell r="L3252" t="str">
            <v>PDB</v>
          </cell>
          <cell r="M3252">
            <v>390</v>
          </cell>
          <cell r="N3252">
            <v>390</v>
          </cell>
          <cell r="O3252" t="str">
            <v>Chưa bao gồm dụng cụ dẫn đường, ghim, ốc, vít, nẹp, dao siêu âm, bộ dẫn lưu não thất, miếng vá khuyết sọ, vật liệu cầm máu, keo sinh học, miếng vá nhân tạo, vật liệu tạo hình hộp sọ.</v>
          </cell>
          <cell r="P3252" t="str">
            <v>Phẫu thuật vi phẫu u não thất</v>
          </cell>
          <cell r="Q3252">
            <v>5004000</v>
          </cell>
          <cell r="R3252">
            <v>1992521.7391304399</v>
          </cell>
          <cell r="S3252">
            <v>6996000</v>
          </cell>
          <cell r="T3252">
            <v>2590278.2608695719</v>
          </cell>
          <cell r="U3252">
            <v>7594278.2608695719</v>
          </cell>
          <cell r="V3252">
            <v>7594200</v>
          </cell>
          <cell r="W3252">
            <v>303771.13043478288</v>
          </cell>
          <cell r="X3252">
            <v>7898049.3913043551</v>
          </cell>
        </row>
        <row r="3253">
          <cell r="E3253" t="str">
            <v>37.8D05.0381</v>
          </cell>
          <cell r="F3253" t="str">
            <v>10. NGOẠI KHOA</v>
          </cell>
          <cell r="G3253" t="str">
            <v>10.102</v>
          </cell>
          <cell r="H3253" t="str">
            <v>Phẫu thuật u nội sọ, vòm đại não không xâm lấn xoang tĩnh mạch, bằng đường mở nắp sọ</v>
          </cell>
          <cell r="I3253" t="str">
            <v>Phẫu thuật u nội sọ, vòm đại não không xâm lấn xoang tĩnh mạch, bằng đường mở nắp sọ</v>
          </cell>
          <cell r="J3253" t="str">
            <v>Phẫu thuật u nội sọ, vòm đại não không xâm lấn xoang tĩnh mạch, bằng đường mở nắp sọ</v>
          </cell>
          <cell r="K3253" t="str">
            <v>B</v>
          </cell>
          <cell r="L3253" t="str">
            <v>P1</v>
          </cell>
          <cell r="M3253">
            <v>390</v>
          </cell>
          <cell r="N3253">
            <v>390</v>
          </cell>
          <cell r="O3253" t="str">
            <v>Chưa bao gồm dụng cụ dẫn đường, ghim, ốc, vít, nẹp, dao siêu âm, bộ dẫn lưu não thất, miếng vá khuyết sọ, vật liệu cầm máu, keo sinh học, miếng vá nhân tạo, vật liệu tạo hình hộp sọ.</v>
          </cell>
          <cell r="P3253" t="str">
            <v>Phẫu thuật vi phẫu u não thất</v>
          </cell>
          <cell r="Q3253">
            <v>5004000</v>
          </cell>
          <cell r="R3253">
            <v>1992521.7391304399</v>
          </cell>
          <cell r="S3253">
            <v>6996000</v>
          </cell>
          <cell r="T3253">
            <v>2590278.2608695719</v>
          </cell>
          <cell r="U3253">
            <v>7594278.2608695719</v>
          </cell>
          <cell r="V3253">
            <v>7594200</v>
          </cell>
          <cell r="W3253">
            <v>303771.13043478288</v>
          </cell>
          <cell r="X3253">
            <v>7898049.3913043551</v>
          </cell>
        </row>
        <row r="3254">
          <cell r="E3254" t="str">
            <v>37.8D05.0381</v>
          </cell>
          <cell r="F3254" t="str">
            <v>10. NGOẠI KHOA</v>
          </cell>
          <cell r="G3254" t="str">
            <v>10.121</v>
          </cell>
          <cell r="H3254" t="str">
            <v>Phẫu thuật u thân não, bằng đường mở nắp sọ</v>
          </cell>
          <cell r="I3254" t="str">
            <v>Phẫu thuật u thân não, bằng đường mở nắp sọ</v>
          </cell>
          <cell r="J3254" t="str">
            <v>Phẫu thuật u thân não, bằng đường mở nắp sọ</v>
          </cell>
          <cell r="K3254" t="str">
            <v>A</v>
          </cell>
          <cell r="L3254" t="str">
            <v>PDB</v>
          </cell>
          <cell r="M3254">
            <v>390</v>
          </cell>
          <cell r="N3254">
            <v>390</v>
          </cell>
          <cell r="O3254" t="str">
            <v>Chưa bao gồm dụng cụ dẫn đường, ghim, ốc, vít, nẹp, dao siêu âm, bộ dẫn lưu não thất, miếng vá khuyết sọ, vật liệu cầm máu, keo sinh học, miếng vá nhân tạo, vật liệu tạo hình hộp sọ.</v>
          </cell>
          <cell r="P3254" t="str">
            <v>Phẫu thuật vi phẫu u não thất</v>
          </cell>
          <cell r="Q3254">
            <v>5004000</v>
          </cell>
          <cell r="R3254">
            <v>1992521.7391304399</v>
          </cell>
          <cell r="S3254">
            <v>6996000</v>
          </cell>
          <cell r="T3254">
            <v>2590278.2608695719</v>
          </cell>
          <cell r="U3254">
            <v>7594278.2608695719</v>
          </cell>
          <cell r="V3254">
            <v>7594200</v>
          </cell>
          <cell r="W3254">
            <v>303771.13043478288</v>
          </cell>
          <cell r="X3254">
            <v>7898049.3913043551</v>
          </cell>
        </row>
        <row r="3255">
          <cell r="E3255" t="str">
            <v>37.8D05.0381</v>
          </cell>
          <cell r="F3255" t="str">
            <v>10. NGOẠI KHOA</v>
          </cell>
          <cell r="G3255" t="str">
            <v>10.118</v>
          </cell>
          <cell r="H3255" t="str">
            <v>Phẫu thuật u thể trai, vách trong suốt bằng đường mở nắp sọ</v>
          </cell>
          <cell r="I3255" t="str">
            <v>Phẫu thuật u thể trai, vách trong suốt bằng đường mở nắp sọ</v>
          </cell>
          <cell r="J3255" t="str">
            <v>Phẫu thuật u thể trai, vách trong suốt bằng đường mở nắp sọ</v>
          </cell>
          <cell r="K3255" t="str">
            <v>A</v>
          </cell>
          <cell r="L3255" t="str">
            <v>PDB</v>
          </cell>
          <cell r="M3255">
            <v>390</v>
          </cell>
          <cell r="N3255">
            <v>390</v>
          </cell>
          <cell r="O3255" t="str">
            <v>Chưa bao gồm dụng cụ dẫn đường, ghim, ốc, vít, nẹp, dao siêu âm, bộ dẫn lưu não thất, miếng vá khuyết sọ, vật liệu cầm máu, keo sinh học, miếng vá nhân tạo, vật liệu tạo hình hộp sọ.</v>
          </cell>
          <cell r="P3255" t="str">
            <v>Phẫu thuật vi phẫu u não thất</v>
          </cell>
          <cell r="Q3255">
            <v>5004000</v>
          </cell>
          <cell r="R3255">
            <v>1992521.7391304399</v>
          </cell>
          <cell r="S3255">
            <v>6996000</v>
          </cell>
          <cell r="T3255">
            <v>2590278.2608695719</v>
          </cell>
          <cell r="U3255">
            <v>7594278.2608695719</v>
          </cell>
          <cell r="V3255">
            <v>7594200</v>
          </cell>
          <cell r="W3255">
            <v>303771.13043478288</v>
          </cell>
          <cell r="X3255">
            <v>7898049.3913043551</v>
          </cell>
        </row>
        <row r="3256">
          <cell r="E3256" t="str">
            <v>37.8D05.0381</v>
          </cell>
          <cell r="F3256" t="str">
            <v>10. NGOẠI KHOA</v>
          </cell>
          <cell r="G3256" t="str">
            <v>10.120</v>
          </cell>
          <cell r="H3256" t="str">
            <v>Phẫu thuật u trong nhu mô tiểu não, bằng đường mở nắp sọ</v>
          </cell>
          <cell r="I3256" t="str">
            <v>Phẫu thuật u trong nhu mô tiểu não, bằng đường mở nắp sọ</v>
          </cell>
          <cell r="J3256" t="str">
            <v>Phẫu thuật u trong nhu mô tiểu não, bằng đường mở nắp sọ</v>
          </cell>
          <cell r="K3256" t="str">
            <v>B</v>
          </cell>
          <cell r="L3256" t="str">
            <v>PDB</v>
          </cell>
          <cell r="M3256">
            <v>390</v>
          </cell>
          <cell r="N3256">
            <v>390</v>
          </cell>
          <cell r="O3256" t="str">
            <v>Chưa bao gồm dụng cụ dẫn đường, ghim, ốc, vít, nẹp, dao siêu âm, bộ dẫn lưu não thất, miếng vá khuyết sọ, vật liệu cầm máu, keo sinh học, miếng vá nhân tạo, vật liệu tạo hình hộp sọ.</v>
          </cell>
          <cell r="P3256" t="str">
            <v>Phẫu thuật vi phẫu u não thất</v>
          </cell>
          <cell r="Q3256">
            <v>5004000</v>
          </cell>
          <cell r="R3256">
            <v>1992521.7391304399</v>
          </cell>
          <cell r="S3256">
            <v>6996000</v>
          </cell>
          <cell r="T3256">
            <v>2590278.2608695719</v>
          </cell>
          <cell r="U3256">
            <v>7594278.2608695719</v>
          </cell>
          <cell r="V3256">
            <v>7594200</v>
          </cell>
          <cell r="W3256">
            <v>303771.13043478288</v>
          </cell>
          <cell r="X3256">
            <v>7898049.3913043551</v>
          </cell>
        </row>
        <row r="3257">
          <cell r="E3257" t="str">
            <v>37.8D05.0381</v>
          </cell>
          <cell r="F3257" t="str">
            <v>26. VI PHẪU</v>
          </cell>
          <cell r="G3257" t="str">
            <v>26.2</v>
          </cell>
          <cell r="H3257" t="str">
            <v>Phẫu thuật vi phẫu u não thất</v>
          </cell>
          <cell r="I3257" t="str">
            <v>Phẫu thuật vi phẫu u não thất</v>
          </cell>
          <cell r="J3257" t="str">
            <v>Phẫu thuật vi phẫu u não thất</v>
          </cell>
          <cell r="K3257" t="str">
            <v>A</v>
          </cell>
          <cell r="L3257" t="str">
            <v>PDB</v>
          </cell>
          <cell r="M3257">
            <v>390</v>
          </cell>
          <cell r="N3257">
            <v>390</v>
          </cell>
          <cell r="O3257" t="str">
            <v>Chưa bao gồm dụng cụ dẫn đường, ghim, ốc, vít, nẹp, dao siêu âm, bộ dẫn lưu não thất, miếng vá khuyết sọ, vật liệu cầm máu, keo sinh học, miếng vá nhân tạo, vật liệu tạo hình hộp sọ.</v>
          </cell>
          <cell r="P3257" t="str">
            <v>Phẫu thuật vi phẫu u não thất</v>
          </cell>
          <cell r="Q3257">
            <v>5004000</v>
          </cell>
          <cell r="R3257">
            <v>1992521.7391304399</v>
          </cell>
          <cell r="S3257">
            <v>6996000</v>
          </cell>
          <cell r="T3257">
            <v>2590278.2608695719</v>
          </cell>
          <cell r="U3257">
            <v>7594278.2608695719</v>
          </cell>
          <cell r="V3257">
            <v>7594200</v>
          </cell>
          <cell r="W3257">
            <v>303771.13043478288</v>
          </cell>
          <cell r="X3257">
            <v>7898049.3913043551</v>
          </cell>
        </row>
        <row r="3258">
          <cell r="E3258" t="str">
            <v>37.8D05.0382</v>
          </cell>
          <cell r="F3258" t="str">
            <v>10. NGOẠI KHOA</v>
          </cell>
          <cell r="G3258" t="str">
            <v>10.108</v>
          </cell>
          <cell r="H3258" t="str">
            <v>Phẫu thuật u bờ tự do lều tiểu não, bằng đường vào trên lều tiểu não (bao gồm cả u tuyến tùng)</v>
          </cell>
          <cell r="I3258" t="str">
            <v>Phẫu thuật u bờ tự do lều tiểu não, bằng đường vào trên lều tiểu não (bao gồm cả u tuyến tùng)</v>
          </cell>
          <cell r="J3258" t="str">
            <v>Phẫu thuật u bờ tự do lều tiểu não, bằng đường vào trên lều tiểu não (bao gồm cả u tuyến tùng)</v>
          </cell>
          <cell r="K3258" t="str">
            <v>A</v>
          </cell>
          <cell r="L3258" t="str">
            <v>PDB</v>
          </cell>
          <cell r="M3258">
            <v>391</v>
          </cell>
          <cell r="N3258">
            <v>391</v>
          </cell>
          <cell r="O3258" t="str">
            <v>Chưa bao gồm mạch nhân tạo, miếng vá khuyết sọ, kẹp mạch máu, ghim, ốc, vít, dao siêu âm.</v>
          </cell>
          <cell r="P3258" t="str">
            <v xml:space="preserve">Phẫu thuật vi phẫu u não tuyến yên  </v>
          </cell>
          <cell r="Q3258">
            <v>5421000</v>
          </cell>
          <cell r="R3258">
            <v>2083304.3478260899</v>
          </cell>
          <cell r="S3258">
            <v>7504000</v>
          </cell>
          <cell r="T3258">
            <v>2708295.6521739168</v>
          </cell>
          <cell r="U3258">
            <v>8129295.6521739168</v>
          </cell>
          <cell r="V3258">
            <v>8129200</v>
          </cell>
          <cell r="W3258">
            <v>325171.82608695666</v>
          </cell>
          <cell r="X3258">
            <v>8454467.4782608729</v>
          </cell>
        </row>
        <row r="3259">
          <cell r="E3259" t="str">
            <v>37.8D05.0382</v>
          </cell>
          <cell r="F3259" t="str">
            <v>10. NGOẠI KHOA</v>
          </cell>
          <cell r="G3259" t="str">
            <v>10.107</v>
          </cell>
          <cell r="H3259" t="str">
            <v>Phẫu thuật u lều tiểu não, bằng đường vào dưới lều tiểu não</v>
          </cell>
          <cell r="I3259" t="str">
            <v>Phẫu thuật u lều tiểu não, bằng đường vào dưới lều tiểu não</v>
          </cell>
          <cell r="J3259" t="str">
            <v>Phẫu thuật u lều tiểu não, bằng đường vào dưới lều tiểu não</v>
          </cell>
          <cell r="K3259" t="str">
            <v>A</v>
          </cell>
          <cell r="L3259" t="str">
            <v>PDB</v>
          </cell>
          <cell r="M3259">
            <v>391</v>
          </cell>
          <cell r="N3259">
            <v>391</v>
          </cell>
          <cell r="O3259" t="str">
            <v>Chưa bao gồm mạch nhân tạo, miếng vá khuyết sọ, kẹp mạch máu, ghim, ốc, vít, dao siêu âm.</v>
          </cell>
          <cell r="P3259" t="str">
            <v xml:space="preserve">Phẫu thuật vi phẫu u não tuyến yên  </v>
          </cell>
          <cell r="Q3259">
            <v>5421000</v>
          </cell>
          <cell r="R3259">
            <v>2083304.3478260899</v>
          </cell>
          <cell r="S3259">
            <v>7504000</v>
          </cell>
          <cell r="T3259">
            <v>2708295.6521739168</v>
          </cell>
          <cell r="U3259">
            <v>8129295.6521739168</v>
          </cell>
          <cell r="V3259">
            <v>8129200</v>
          </cell>
          <cell r="W3259">
            <v>325171.82608695666</v>
          </cell>
          <cell r="X3259">
            <v>8454467.4782608729</v>
          </cell>
        </row>
        <row r="3260">
          <cell r="E3260" t="str">
            <v>37.8D05.0382</v>
          </cell>
          <cell r="F3260" t="str">
            <v>10. NGOẠI KHOA</v>
          </cell>
          <cell r="G3260" t="str">
            <v>10.114</v>
          </cell>
          <cell r="H3260" t="str">
            <v>Phẫu thuật u sọ hầu bằng đường mở nắp sọ</v>
          </cell>
          <cell r="I3260" t="str">
            <v>Phẫu thuật u sọ hầu bằng đường mở nắp sọ</v>
          </cell>
          <cell r="J3260" t="str">
            <v>Phẫu thuật u sọ hầu bằng đường mở nắp sọ</v>
          </cell>
          <cell r="K3260" t="str">
            <v>A</v>
          </cell>
          <cell r="L3260" t="str">
            <v>PDB</v>
          </cell>
          <cell r="M3260">
            <v>391</v>
          </cell>
          <cell r="N3260">
            <v>391</v>
          </cell>
          <cell r="O3260" t="str">
            <v>Chưa bao gồm mạch nhân tạo, miếng vá khuyết sọ, kẹp mạch máu, ghim, ốc, vít, dao siêu âm.</v>
          </cell>
          <cell r="P3260" t="str">
            <v xml:space="preserve">Phẫu thuật vi phẫu u não tuyến yên  </v>
          </cell>
          <cell r="Q3260">
            <v>5421000</v>
          </cell>
          <cell r="R3260">
            <v>2083304.3478260899</v>
          </cell>
          <cell r="S3260">
            <v>7504000</v>
          </cell>
          <cell r="T3260">
            <v>2708295.6521739168</v>
          </cell>
          <cell r="U3260">
            <v>8129295.6521739168</v>
          </cell>
          <cell r="V3260">
            <v>8129200</v>
          </cell>
          <cell r="W3260">
            <v>325171.82608695666</v>
          </cell>
          <cell r="X3260">
            <v>8454467.4782608729</v>
          </cell>
        </row>
        <row r="3261">
          <cell r="E3261" t="str">
            <v>37.8D05.0382</v>
          </cell>
          <cell r="F3261" t="str">
            <v>10. NGOẠI KHOA</v>
          </cell>
          <cell r="G3261" t="str">
            <v>10.112</v>
          </cell>
          <cell r="H3261" t="str">
            <v>Phẫu thuật u tuyến yên bằng đường mở nắp sọ</v>
          </cell>
          <cell r="I3261" t="str">
            <v>Phẫu thuật u tuyến yên bằng đường mở nắp sọ</v>
          </cell>
          <cell r="J3261" t="str">
            <v>Phẫu thuật u tuyến yên bằng đường mở nắp sọ</v>
          </cell>
          <cell r="K3261" t="str">
            <v>A</v>
          </cell>
          <cell r="L3261" t="str">
            <v>PDB</v>
          </cell>
          <cell r="M3261">
            <v>391</v>
          </cell>
          <cell r="N3261">
            <v>391</v>
          </cell>
          <cell r="O3261" t="str">
            <v>Chưa bao gồm mạch nhân tạo, miếng vá khuyết sọ, kẹp mạch máu, ghim, ốc, vít, dao siêu âm.</v>
          </cell>
          <cell r="P3261" t="str">
            <v xml:space="preserve">Phẫu thuật vi phẫu u não tuyến yên  </v>
          </cell>
          <cell r="Q3261">
            <v>5421000</v>
          </cell>
          <cell r="R3261">
            <v>2083304.3478260899</v>
          </cell>
          <cell r="S3261">
            <v>7504000</v>
          </cell>
          <cell r="T3261">
            <v>2708295.6521739168</v>
          </cell>
          <cell r="U3261">
            <v>8129295.6521739168</v>
          </cell>
          <cell r="V3261">
            <v>8129200</v>
          </cell>
          <cell r="W3261">
            <v>325171.82608695666</v>
          </cell>
          <cell r="X3261">
            <v>8454467.4782608729</v>
          </cell>
        </row>
        <row r="3262">
          <cell r="E3262" t="str">
            <v>37.8D09.1013</v>
          </cell>
          <cell r="F3262" t="str">
            <v>16. RĂNG HÀM MẶT</v>
          </cell>
          <cell r="G3262" t="str">
            <v>16.55</v>
          </cell>
          <cell r="H3262" t="str">
            <v>Điều trị tủy răng và hàn kín hệ thống ống tủy bằng Gutta percha nóng chảy có sử dụng trâm xoay máy</v>
          </cell>
          <cell r="I3262" t="str">
            <v>Điều trị tủy răng và hàn kín hệ thống ống tủy bằng Gutta percha nóng chảy có sử dụng trâm xoay máy [răng số  6,7 hàm dưới]</v>
          </cell>
          <cell r="J3262" t="str">
            <v>Điều trị tủy răng và hàn kín hệ thống ống tủy bằng Gutta percha nóng chảy có sử dụng trâm xoay máy</v>
          </cell>
          <cell r="K3262" t="str">
            <v>B</v>
          </cell>
          <cell r="L3262" t="str">
            <v>P3</v>
          </cell>
          <cell r="M3262">
            <v>1024</v>
          </cell>
          <cell r="N3262">
            <v>1024</v>
          </cell>
          <cell r="P3262" t="str">
            <v>Điều trị tuỷ răng số  6,7 hàm dưới</v>
          </cell>
          <cell r="Q3262">
            <v>680000</v>
          </cell>
          <cell r="R3262">
            <v>139304.347826087</v>
          </cell>
          <cell r="S3262">
            <v>819000</v>
          </cell>
          <cell r="T3262">
            <v>181095.65217391308</v>
          </cell>
          <cell r="U3262">
            <v>861095.65217391308</v>
          </cell>
          <cell r="V3262">
            <v>861000</v>
          </cell>
          <cell r="W3262">
            <v>34443.826086956527</v>
          </cell>
          <cell r="X3262">
            <v>895539.47826086963</v>
          </cell>
        </row>
        <row r="3263">
          <cell r="E3263" t="str">
            <v>37.8D09.1014</v>
          </cell>
          <cell r="F3263" t="str">
            <v>03. NHI KHOA</v>
          </cell>
          <cell r="G3263" t="str">
            <v>3.1850</v>
          </cell>
          <cell r="H3263" t="str">
            <v>Điều trị tủy răng và hàn kín hệ thống ống tủy bằng Gutta percha nóng chảy có sử dụng trâm xoay máy</v>
          </cell>
          <cell r="I3263" t="str">
            <v>Điều trị tủy răng và hàn kín hệ thống ống tủy bằng Gutta percha nóng chảy có sử dụng trâm xoay máy [răng số 1, 2, 3]</v>
          </cell>
          <cell r="J3263" t="str">
            <v>Điều trị tủy răng và hàn kín hệ thống ống tủy bằng Gutta percha nóng chảy có sử dụng trâm xoay máy</v>
          </cell>
          <cell r="K3263" t="str">
            <v>B</v>
          </cell>
          <cell r="L3263" t="str">
            <v>P3</v>
          </cell>
          <cell r="M3263">
            <v>1025</v>
          </cell>
          <cell r="N3263">
            <v>1025</v>
          </cell>
          <cell r="P3263" t="str">
            <v>Điều trị tuỷ răng số 1, 2, 3</v>
          </cell>
          <cell r="Q3263">
            <v>364000</v>
          </cell>
          <cell r="R3263">
            <v>70434.782608695605</v>
          </cell>
          <cell r="S3263">
            <v>434000</v>
          </cell>
          <cell r="T3263">
            <v>91565.217391304293</v>
          </cell>
          <cell r="U3263">
            <v>455565.21739130432</v>
          </cell>
          <cell r="V3263">
            <v>455500</v>
          </cell>
          <cell r="W3263">
            <v>18222.608695652172</v>
          </cell>
          <cell r="X3263">
            <v>473787.82608695648</v>
          </cell>
        </row>
        <row r="3264">
          <cell r="E3264" t="str">
            <v>37.8D05.0384</v>
          </cell>
          <cell r="F3264" t="str">
            <v>03. NHI KHOA</v>
          </cell>
          <cell r="G3264" t="str">
            <v>3.3060</v>
          </cell>
          <cell r="H3264" t="str">
            <v>Ghép khuyết xương sọ</v>
          </cell>
          <cell r="I3264" t="str">
            <v>Ghép khuyết xương sọ</v>
          </cell>
          <cell r="J3264" t="str">
            <v>Ghép khuyết xương sọ</v>
          </cell>
          <cell r="K3264" t="str">
            <v>B</v>
          </cell>
          <cell r="L3264" t="str">
            <v>P1</v>
          </cell>
          <cell r="M3264">
            <v>393</v>
          </cell>
          <cell r="N3264">
            <v>393</v>
          </cell>
          <cell r="O3264" t="str">
            <v>Chưa bao gồm xương nhân tạo, vật liệu tạo hình hộp sọ, miếng vá khuyết sọ, miếng vá nhân tạo, vật liệu tạo hình hộp sọ, đinh, nẹp, vít, lưới tital, ghim, ốc, màng não nhân tạo, vật liệu cầm máu sinh học.</v>
          </cell>
          <cell r="P3264" t="str">
            <v>Phẫu thuật ghép khuyết sọ</v>
          </cell>
          <cell r="Q3264">
            <v>3652000</v>
          </cell>
          <cell r="R3264">
            <v>1094086.95652174</v>
          </cell>
          <cell r="S3264">
            <v>4746000</v>
          </cell>
          <cell r="T3264">
            <v>1422313.0434782619</v>
          </cell>
          <cell r="U3264">
            <v>5074313.0434782617</v>
          </cell>
          <cell r="V3264">
            <v>5074300</v>
          </cell>
          <cell r="W3264">
            <v>202972.52173913046</v>
          </cell>
          <cell r="X3264">
            <v>5277285.5652173925</v>
          </cell>
        </row>
        <row r="3265">
          <cell r="E3265" t="str">
            <v>37.8D09.1014</v>
          </cell>
          <cell r="F3265" t="str">
            <v>16. RĂNG HÀM MẶT</v>
          </cell>
          <cell r="G3265" t="str">
            <v>16.55</v>
          </cell>
          <cell r="H3265" t="str">
            <v>Điều trị tủy răng và hàn kín hệ thống ống tủy bằng Gutta percha nóng chảy có sử dụng trâm xoay máy</v>
          </cell>
          <cell r="I3265" t="str">
            <v>Điều trị tủy răng và hàn kín hệ thống ống tủy bằng Gutta percha nóng chảy có sử dụng trâm xoay máy [răng số 1, 2, 3]</v>
          </cell>
          <cell r="J3265" t="str">
            <v>Điều trị tủy răng và hàn kín hệ thống ống tủy bằng Gutta percha nóng chảy có sử dụng trâm xoay máy</v>
          </cell>
          <cell r="K3265" t="str">
            <v>B</v>
          </cell>
          <cell r="L3265" t="str">
            <v>P3</v>
          </cell>
          <cell r="M3265">
            <v>1025</v>
          </cell>
          <cell r="N3265">
            <v>1025</v>
          </cell>
          <cell r="P3265" t="str">
            <v>Điều trị tuỷ răng số 1, 2, 3</v>
          </cell>
          <cell r="Q3265">
            <v>364000</v>
          </cell>
          <cell r="R3265">
            <v>70434.782608695605</v>
          </cell>
          <cell r="S3265">
            <v>434000</v>
          </cell>
          <cell r="T3265">
            <v>91565.217391304293</v>
          </cell>
          <cell r="U3265">
            <v>455565.21739130432</v>
          </cell>
          <cell r="V3265">
            <v>455500</v>
          </cell>
          <cell r="W3265">
            <v>18222.608695652172</v>
          </cell>
          <cell r="X3265">
            <v>473787.82608695648</v>
          </cell>
        </row>
        <row r="3266">
          <cell r="E3266" t="str">
            <v>37.8D05.0384</v>
          </cell>
          <cell r="F3266" t="str">
            <v>10. NGOẠI KHOA</v>
          </cell>
          <cell r="G3266" t="str">
            <v>10.17</v>
          </cell>
          <cell r="H3266" t="str">
            <v>Phẫu thuật vá khuyết sọ sau chấn thương sọ não</v>
          </cell>
          <cell r="I3266" t="str">
            <v>Phẫu thuật vá khuyết sọ sau chấn thương sọ não</v>
          </cell>
          <cell r="J3266" t="str">
            <v>Phẫu thuật vá khuyết sọ sau chấn thương sọ não</v>
          </cell>
          <cell r="K3266" t="str">
            <v>B</v>
          </cell>
          <cell r="L3266" t="str">
            <v>P2</v>
          </cell>
          <cell r="M3266">
            <v>393</v>
          </cell>
          <cell r="N3266">
            <v>393</v>
          </cell>
          <cell r="O3266" t="str">
            <v>Chưa bao gồm xương nhân tạo, vật liệu tạo hình hộp sọ, miếng vá khuyết sọ, miếng vá nhân tạo, vật liệu tạo hình hộp sọ, đinh, nẹp, vít, lưới tital, ghim, ốc, màng não nhân tạo, vật liệu cầm máu sinh học.</v>
          </cell>
          <cell r="P3266" t="str">
            <v>Phẫu thuật ghép khuyết sọ</v>
          </cell>
          <cell r="Q3266">
            <v>3652000</v>
          </cell>
          <cell r="R3266">
            <v>1094086.95652174</v>
          </cell>
          <cell r="S3266">
            <v>4746000</v>
          </cell>
          <cell r="T3266">
            <v>1422313.0434782619</v>
          </cell>
          <cell r="U3266">
            <v>5074313.0434782617</v>
          </cell>
          <cell r="V3266">
            <v>5074300</v>
          </cell>
          <cell r="W3266">
            <v>202972.52173913046</v>
          </cell>
          <cell r="X3266">
            <v>5277285.5652173925</v>
          </cell>
        </row>
        <row r="3267">
          <cell r="E3267" t="str">
            <v>37.8D05.0384</v>
          </cell>
          <cell r="F3267" t="str">
            <v>28. PHẪU THUẬT TẠO HÌNH THẨM MỸ</v>
          </cell>
          <cell r="G3267" t="str">
            <v>28.29</v>
          </cell>
          <cell r="H3267" t="str">
            <v>Phẫu thuật độn khuyết xương sọ bằng chất liệu nhân tạo</v>
          </cell>
          <cell r="I3267" t="str">
            <v>Phẫu thuật độn khuyết xương sọ bằng chất liệu nhân tạo</v>
          </cell>
          <cell r="J3267" t="str">
            <v>Phẫu thuật độn khuyết xương sọ bằng chất liệu nhân tạo</v>
          </cell>
          <cell r="K3267" t="str">
            <v>B</v>
          </cell>
          <cell r="L3267" t="str">
            <v>P2</v>
          </cell>
          <cell r="M3267">
            <v>393</v>
          </cell>
          <cell r="N3267">
            <v>393</v>
          </cell>
          <cell r="O3267" t="str">
            <v>Chưa bao gồm xương nhân tạo, vật liệu tạo hình hộp sọ, miếng vá khuyết sọ, miếng vá nhân tạo, vật liệu tạo hình hộp sọ, đinh, nẹp, vít, lưới tital, ghim, ốc, màng não nhân tạo, vật liệu cầm máu sinh học.</v>
          </cell>
          <cell r="P3267" t="str">
            <v>Phẫu thuật ghép khuyết sọ</v>
          </cell>
          <cell r="Q3267">
            <v>3652000</v>
          </cell>
          <cell r="R3267">
            <v>1094086.95652174</v>
          </cell>
          <cell r="S3267">
            <v>4746000</v>
          </cell>
          <cell r="T3267">
            <v>1422313.0434782619</v>
          </cell>
          <cell r="U3267">
            <v>5074313.0434782617</v>
          </cell>
          <cell r="V3267">
            <v>5074300</v>
          </cell>
          <cell r="W3267">
            <v>202972.52173913046</v>
          </cell>
          <cell r="X3267">
            <v>5277285.5652173925</v>
          </cell>
        </row>
        <row r="3268">
          <cell r="E3268" t="str">
            <v>37.8D05.0384</v>
          </cell>
          <cell r="F3268" t="str">
            <v>28. PHẪU THUẬT TẠO HÌNH THẨM MỸ</v>
          </cell>
          <cell r="G3268" t="str">
            <v>28.26</v>
          </cell>
          <cell r="H3268" t="str">
            <v>Phẫu thuật độn khuyết xương sọ bằng sụn tự thân</v>
          </cell>
          <cell r="I3268" t="str">
            <v>Phẫu thuật độn khuyết xương sọ bằng sụn tự thân</v>
          </cell>
          <cell r="J3268" t="str">
            <v>Phẫu thuật độn khuyết xương sọ bằng sụn tự thân</v>
          </cell>
          <cell r="K3268" t="str">
            <v>B</v>
          </cell>
          <cell r="L3268" t="str">
            <v>P1</v>
          </cell>
          <cell r="M3268">
            <v>393</v>
          </cell>
          <cell r="N3268">
            <v>393</v>
          </cell>
          <cell r="O3268" t="str">
            <v>Chưa bao gồm xương nhân tạo, vật liệu tạo hình hộp sọ, miếng vá khuyết sọ, miếng vá nhân tạo, vật liệu tạo hình hộp sọ, đinh, nẹp, vít, lưới tital, ghim, ốc, màng não nhân tạo, vật liệu cầm máu sinh học.</v>
          </cell>
          <cell r="P3268" t="str">
            <v>Phẫu thuật ghép khuyết sọ</v>
          </cell>
          <cell r="Q3268">
            <v>3652000</v>
          </cell>
          <cell r="R3268">
            <v>1094086.95652174</v>
          </cell>
          <cell r="S3268">
            <v>4746000</v>
          </cell>
          <cell r="T3268">
            <v>1422313.0434782619</v>
          </cell>
          <cell r="U3268">
            <v>5074313.0434782617</v>
          </cell>
          <cell r="V3268">
            <v>5074300</v>
          </cell>
          <cell r="W3268">
            <v>202972.52173913046</v>
          </cell>
          <cell r="X3268">
            <v>5277285.5652173925</v>
          </cell>
        </row>
        <row r="3269">
          <cell r="E3269" t="str">
            <v>37.8D05.0384</v>
          </cell>
          <cell r="F3269" t="str">
            <v>28. PHẪU THUẬT TẠO HÌNH THẨM MỸ</v>
          </cell>
          <cell r="G3269" t="str">
            <v>28.28</v>
          </cell>
          <cell r="H3269" t="str">
            <v>Phẫu thuật độn khuyết xương sọ bằng xương đồng loại</v>
          </cell>
          <cell r="I3269" t="str">
            <v>Phẫu thuật độn khuyết xương sọ bằng xương đồng loại</v>
          </cell>
          <cell r="J3269" t="str">
            <v>Phẫu thuật độn khuyết xương sọ bằng xương đồng loại</v>
          </cell>
          <cell r="K3269" t="str">
            <v>B</v>
          </cell>
          <cell r="L3269" t="str">
            <v>P2</v>
          </cell>
          <cell r="M3269">
            <v>393</v>
          </cell>
          <cell r="N3269">
            <v>393</v>
          </cell>
          <cell r="O3269" t="str">
            <v>Chưa bao gồm xương nhân tạo, vật liệu tạo hình hộp sọ, miếng vá khuyết sọ, miếng vá nhân tạo, vật liệu tạo hình hộp sọ, đinh, nẹp, vít, lưới tital, ghim, ốc, màng não nhân tạo, vật liệu cầm máu sinh học.</v>
          </cell>
          <cell r="P3269" t="str">
            <v>Phẫu thuật ghép khuyết sọ</v>
          </cell>
          <cell r="Q3269">
            <v>3652000</v>
          </cell>
          <cell r="R3269">
            <v>1094086.95652174</v>
          </cell>
          <cell r="S3269">
            <v>4746000</v>
          </cell>
          <cell r="T3269">
            <v>1422313.0434782619</v>
          </cell>
          <cell r="U3269">
            <v>5074313.0434782617</v>
          </cell>
          <cell r="V3269">
            <v>5074300</v>
          </cell>
          <cell r="W3269">
            <v>202972.52173913046</v>
          </cell>
          <cell r="X3269">
            <v>5277285.5652173925</v>
          </cell>
        </row>
        <row r="3270">
          <cell r="E3270" t="str">
            <v>37.8D05.0384</v>
          </cell>
          <cell r="F3270" t="str">
            <v>28. PHẪU THUẬT TẠO HÌNH THẨM MỸ</v>
          </cell>
          <cell r="G3270" t="str">
            <v>28.27</v>
          </cell>
          <cell r="H3270" t="str">
            <v>Phẫu thuật độn khuyết xương sọ bằng xương tự thân</v>
          </cell>
          <cell r="I3270" t="str">
            <v>Phẫu thuật độn khuyết xương sọ bằng xương tự thân</v>
          </cell>
          <cell r="J3270" t="str">
            <v>Phẫu thuật độn khuyết xương sọ bằng xương tự thân</v>
          </cell>
          <cell r="K3270" t="str">
            <v>B</v>
          </cell>
          <cell r="L3270" t="str">
            <v>P1</v>
          </cell>
          <cell r="M3270">
            <v>393</v>
          </cell>
          <cell r="N3270">
            <v>393</v>
          </cell>
          <cell r="O3270" t="str">
            <v>Chưa bao gồm xương nhân tạo, vật liệu tạo hình hộp sọ, miếng vá khuyết sọ, miếng vá nhân tạo, vật liệu tạo hình hộp sọ, đinh, nẹp, vít, lưới tital, ghim, ốc, màng não nhân tạo, vật liệu cầm máu sinh học.</v>
          </cell>
          <cell r="P3270" t="str">
            <v>Phẫu thuật ghép khuyết sọ</v>
          </cell>
          <cell r="Q3270">
            <v>3652000</v>
          </cell>
          <cell r="R3270">
            <v>1094086.95652174</v>
          </cell>
          <cell r="S3270">
            <v>4746000</v>
          </cell>
          <cell r="T3270">
            <v>1422313.0434782619</v>
          </cell>
          <cell r="U3270">
            <v>5074313.0434782617</v>
          </cell>
          <cell r="V3270">
            <v>5074300</v>
          </cell>
          <cell r="W3270">
            <v>202972.52173913046</v>
          </cell>
          <cell r="X3270">
            <v>5277285.5652173925</v>
          </cell>
        </row>
        <row r="3271">
          <cell r="E3271" t="str">
            <v>37.8D09.1015</v>
          </cell>
          <cell r="F3271" t="str">
            <v>03. NHI KHOA</v>
          </cell>
          <cell r="G3271" t="str">
            <v>3.1850</v>
          </cell>
          <cell r="H3271" t="str">
            <v>Điều trị tủy răng và hàn kín hệ thống ống tủy bằng Gutta percha nóng chảy có sử dụng trâm xoay máy</v>
          </cell>
          <cell r="I3271" t="str">
            <v>Điều trị tủy răng và hàn kín hệ thống ống tủy bằng Gutta percha nóng chảy có sử dụng trâm xoay máy [răng số 6,7 hàm trên]</v>
          </cell>
          <cell r="J3271" t="str">
            <v>Điều trị tủy răng và hàn kín hệ thống ống tủy bằng Gutta percha nóng chảy có sử dụng trâm xoay máy</v>
          </cell>
          <cell r="K3271" t="str">
            <v>B</v>
          </cell>
          <cell r="L3271" t="str">
            <v>P3</v>
          </cell>
          <cell r="M3271">
            <v>1026</v>
          </cell>
          <cell r="N3271">
            <v>1026</v>
          </cell>
          <cell r="P3271" t="str">
            <v>Điều trị tuỷ răng số 6,7 hàm trên</v>
          </cell>
          <cell r="Q3271">
            <v>810000</v>
          </cell>
          <cell r="R3271">
            <v>139304.347826087</v>
          </cell>
          <cell r="S3271">
            <v>949000</v>
          </cell>
          <cell r="T3271">
            <v>181095.65217391308</v>
          </cell>
          <cell r="U3271">
            <v>991095.65217391308</v>
          </cell>
          <cell r="V3271">
            <v>991000</v>
          </cell>
          <cell r="W3271">
            <v>39643.826086956527</v>
          </cell>
          <cell r="X3271">
            <v>1030739.4782608696</v>
          </cell>
        </row>
        <row r="3272">
          <cell r="E3272" t="str">
            <v>37.8D05.0385</v>
          </cell>
          <cell r="F3272" t="str">
            <v>10. NGOẠI KHOA</v>
          </cell>
          <cell r="G3272" t="str">
            <v>10.124</v>
          </cell>
          <cell r="H3272" t="str">
            <v>Phẫu thuật u da đầu thâm nhiễm xương-màng cứng sọ</v>
          </cell>
          <cell r="I3272" t="str">
            <v>Phẫu thuật u da đầu thâm nhiễm xương-màng cứng sọ</v>
          </cell>
          <cell r="J3272" t="str">
            <v>Phẫu thuật u da đầu thâm nhiễm xương-màng cứng sọ</v>
          </cell>
          <cell r="K3272" t="str">
            <v>B</v>
          </cell>
          <cell r="L3272" t="str">
            <v>P1</v>
          </cell>
          <cell r="M3272">
            <v>394</v>
          </cell>
          <cell r="N3272">
            <v>394</v>
          </cell>
          <cell r="O3272" t="str">
            <v>Chưa bao gồm đinh, ghim, nẹp, vít, ốc, vật liệu tạo hình hộp sọ, màng não nhân tạo, miếng vá khuyết sọ, miếng vá nhân tạo, vật liệu tạo hình hộp sọ.</v>
          </cell>
          <cell r="P3272" t="str">
            <v>Phẫu thuật u xương sọ</v>
          </cell>
          <cell r="Q3272">
            <v>3999000</v>
          </cell>
          <cell r="R3272">
            <v>1233391.3043478299</v>
          </cell>
          <cell r="S3272">
            <v>5232000</v>
          </cell>
          <cell r="T3272">
            <v>1603408.6956521787</v>
          </cell>
          <cell r="U3272">
            <v>5602408.6956521785</v>
          </cell>
          <cell r="V3272">
            <v>5602400</v>
          </cell>
          <cell r="W3272">
            <v>224096.34782608715</v>
          </cell>
          <cell r="X3272">
            <v>5826505.0434782654</v>
          </cell>
        </row>
        <row r="3273">
          <cell r="E3273" t="str">
            <v>37.8D05.0385</v>
          </cell>
          <cell r="F3273" t="str">
            <v>10. NGOẠI KHOA</v>
          </cell>
          <cell r="G3273" t="str">
            <v>10.145</v>
          </cell>
          <cell r="H3273" t="str">
            <v>Phẫu thuật u thần kinh hốc mắt</v>
          </cell>
          <cell r="I3273" t="str">
            <v>Phẫu thuật u thần kinh hốc mắt</v>
          </cell>
          <cell r="J3273" t="str">
            <v>Phẫu thuật u thần kinh hốc mắt</v>
          </cell>
          <cell r="K3273" t="str">
            <v>A</v>
          </cell>
          <cell r="L3273" t="str">
            <v>PDB</v>
          </cell>
          <cell r="M3273">
            <v>394</v>
          </cell>
          <cell r="N3273">
            <v>394</v>
          </cell>
          <cell r="O3273" t="str">
            <v>Chưa bao gồm đinh, ghim, nẹp, vít, ốc, vật liệu tạo hình hộp sọ, màng não nhân tạo, miếng vá khuyết sọ, miếng vá nhân tạo, vật liệu tạo hình hộp sọ.</v>
          </cell>
          <cell r="P3273" t="str">
            <v>Phẫu thuật u xương sọ</v>
          </cell>
          <cell r="Q3273">
            <v>3999000</v>
          </cell>
          <cell r="R3273">
            <v>1233391.3043478299</v>
          </cell>
          <cell r="S3273">
            <v>5232000</v>
          </cell>
          <cell r="T3273">
            <v>1603408.6956521787</v>
          </cell>
          <cell r="U3273">
            <v>5602408.6956521785</v>
          </cell>
          <cell r="V3273">
            <v>5602400</v>
          </cell>
          <cell r="W3273">
            <v>224096.34782608715</v>
          </cell>
          <cell r="X3273">
            <v>5826505.0434782654</v>
          </cell>
        </row>
        <row r="3274">
          <cell r="E3274" t="str">
            <v>37.8D05.0385</v>
          </cell>
          <cell r="F3274" t="str">
            <v>10. NGOẠI KHOA</v>
          </cell>
          <cell r="G3274" t="str">
            <v>10.144</v>
          </cell>
          <cell r="H3274" t="str">
            <v>Phẫu thuật u xơ cơ ổ mắt</v>
          </cell>
          <cell r="I3274" t="str">
            <v>Phẫu thuật u xơ cơ ổ mắt</v>
          </cell>
          <cell r="J3274" t="str">
            <v>Phẫu thuật u xơ cơ ổ mắt</v>
          </cell>
          <cell r="K3274" t="str">
            <v>A</v>
          </cell>
          <cell r="L3274" t="str">
            <v>P1</v>
          </cell>
          <cell r="M3274">
            <v>394</v>
          </cell>
          <cell r="N3274">
            <v>394</v>
          </cell>
          <cell r="O3274" t="str">
            <v>Chưa bao gồm đinh, ghim, nẹp, vít, ốc, vật liệu tạo hình hộp sọ, màng não nhân tạo, miếng vá khuyết sọ, miếng vá nhân tạo, vật liệu tạo hình hộp sọ.</v>
          </cell>
          <cell r="P3274" t="str">
            <v>Phẫu thuật u xương sọ</v>
          </cell>
          <cell r="Q3274">
            <v>3999000</v>
          </cell>
          <cell r="R3274">
            <v>1233391.3043478299</v>
          </cell>
          <cell r="S3274">
            <v>5232000</v>
          </cell>
          <cell r="T3274">
            <v>1603408.6956521787</v>
          </cell>
          <cell r="U3274">
            <v>5602408.6956521785</v>
          </cell>
          <cell r="V3274">
            <v>5602400</v>
          </cell>
          <cell r="W3274">
            <v>224096.34782608715</v>
          </cell>
          <cell r="X3274">
            <v>5826505.0434782654</v>
          </cell>
        </row>
        <row r="3275">
          <cell r="E3275" t="str">
            <v>37.8D05.0385</v>
          </cell>
          <cell r="F3275" t="str">
            <v>10. NGOẠI KHOA</v>
          </cell>
          <cell r="G3275" t="str">
            <v>10.146</v>
          </cell>
          <cell r="H3275" t="str">
            <v>Phẫu thuật u xương hốc mắt</v>
          </cell>
          <cell r="I3275" t="str">
            <v>Phẫu thuật u xương hốc mắt</v>
          </cell>
          <cell r="J3275" t="str">
            <v>Phẫu thuật u xương hốc mắt</v>
          </cell>
          <cell r="K3275" t="str">
            <v>B</v>
          </cell>
          <cell r="L3275" t="str">
            <v>P1</v>
          </cell>
          <cell r="M3275">
            <v>394</v>
          </cell>
          <cell r="N3275">
            <v>394</v>
          </cell>
          <cell r="O3275" t="str">
            <v>Chưa bao gồm đinh, ghim, nẹp, vít, ốc, vật liệu tạo hình hộp sọ, màng não nhân tạo, miếng vá khuyết sọ, miếng vá nhân tạo, vật liệu tạo hình hộp sọ.</v>
          </cell>
          <cell r="P3275" t="str">
            <v>Phẫu thuật u xương sọ</v>
          </cell>
          <cell r="Q3275">
            <v>3999000</v>
          </cell>
          <cell r="R3275">
            <v>1233391.3043478299</v>
          </cell>
          <cell r="S3275">
            <v>5232000</v>
          </cell>
          <cell r="T3275">
            <v>1603408.6956521787</v>
          </cell>
          <cell r="U3275">
            <v>5602408.6956521785</v>
          </cell>
          <cell r="V3275">
            <v>5602400</v>
          </cell>
          <cell r="W3275">
            <v>224096.34782608715</v>
          </cell>
          <cell r="X3275">
            <v>5826505.0434782654</v>
          </cell>
        </row>
        <row r="3276">
          <cell r="E3276" t="str">
            <v>37.8D05.0385</v>
          </cell>
          <cell r="F3276" t="str">
            <v>10. NGOẠI KHOA</v>
          </cell>
          <cell r="G3276" t="str">
            <v>10.122</v>
          </cell>
          <cell r="H3276" t="str">
            <v>Phẫu thuật u xương sọ vòm sọ</v>
          </cell>
          <cell r="I3276" t="str">
            <v>Phẫu thuật u xương sọ vòm sọ</v>
          </cell>
          <cell r="J3276" t="str">
            <v>Phẫu thuật u xương sọ vòm sọ</v>
          </cell>
          <cell r="K3276" t="str">
            <v>B</v>
          </cell>
          <cell r="L3276" t="str">
            <v>P1</v>
          </cell>
          <cell r="M3276">
            <v>394</v>
          </cell>
          <cell r="N3276">
            <v>394</v>
          </cell>
          <cell r="O3276" t="str">
            <v>Chưa bao gồm đinh, ghim, nẹp, vít, ốc, vật liệu tạo hình hộp sọ, màng não nhân tạo, miếng vá khuyết sọ, miếng vá nhân tạo, vật liệu tạo hình hộp sọ.</v>
          </cell>
          <cell r="P3276" t="str">
            <v>Phẫu thuật u xương sọ</v>
          </cell>
          <cell r="Q3276">
            <v>3999000</v>
          </cell>
          <cell r="R3276">
            <v>1233391.3043478299</v>
          </cell>
          <cell r="S3276">
            <v>5232000</v>
          </cell>
          <cell r="T3276">
            <v>1603408.6956521787</v>
          </cell>
          <cell r="U3276">
            <v>5602408.6956521785</v>
          </cell>
          <cell r="V3276">
            <v>5602400</v>
          </cell>
          <cell r="W3276">
            <v>224096.34782608715</v>
          </cell>
          <cell r="X3276">
            <v>5826505.0434782654</v>
          </cell>
        </row>
        <row r="3277">
          <cell r="E3277" t="str">
            <v>37.8D05.0386</v>
          </cell>
          <cell r="F3277" t="str">
            <v>03. NHI KHOA</v>
          </cell>
          <cell r="G3277" t="str">
            <v>3.3070</v>
          </cell>
          <cell r="H3277" t="str">
            <v>Phẫu thuật vết thương sọ não hở</v>
          </cell>
          <cell r="I3277" t="str">
            <v>Phẫu thuật vết thương sọ não hở</v>
          </cell>
          <cell r="J3277" t="str">
            <v>Phẫu thuật vết thương sọ não hở</v>
          </cell>
          <cell r="K3277" t="str">
            <v>B</v>
          </cell>
          <cell r="L3277" t="str">
            <v>P2</v>
          </cell>
          <cell r="M3277">
            <v>395</v>
          </cell>
          <cell r="N3277">
            <v>395</v>
          </cell>
          <cell r="O3277" t="str">
            <v>Chưa bao gồm đinh, ghim, nẹp, vít, ốc, màng não nhân tạo, vật liệu tạo hình hộp sọ, miếng vá khuyết sọ, miếng vá nhân tạo, vật liệu tạo hình hộp sọ.</v>
          </cell>
          <cell r="P3277" t="str">
            <v xml:space="preserve">Phẫu thuật vết thương sọ não hở </v>
          </cell>
          <cell r="Q3277">
            <v>4363000</v>
          </cell>
          <cell r="R3277">
            <v>1233391.3043478299</v>
          </cell>
          <cell r="S3277">
            <v>5596000</v>
          </cell>
          <cell r="T3277">
            <v>1603408.6956521787</v>
          </cell>
          <cell r="U3277">
            <v>5966408.6956521785</v>
          </cell>
          <cell r="V3277">
            <v>5966400</v>
          </cell>
          <cell r="W3277">
            <v>238656.34782608715</v>
          </cell>
          <cell r="X3277">
            <v>6205065.0434782654</v>
          </cell>
        </row>
        <row r="3278">
          <cell r="E3278" t="str">
            <v>37.8D05.0386</v>
          </cell>
          <cell r="F3278" t="str">
            <v>10. NGOẠI KHOA</v>
          </cell>
          <cell r="G3278" t="str">
            <v>10.3</v>
          </cell>
          <cell r="H3278" t="str">
            <v>Phẫu thuật vết thương sọ não (có rách màng não)</v>
          </cell>
          <cell r="I3278" t="str">
            <v>Phẫu thuật vết thương sọ não (có rách màng não)</v>
          </cell>
          <cell r="J3278" t="str">
            <v>Phẫu thuật vết thương sọ não (có rách màng não)</v>
          </cell>
          <cell r="K3278" t="str">
            <v>B</v>
          </cell>
          <cell r="L3278" t="str">
            <v>P2</v>
          </cell>
          <cell r="M3278">
            <v>395</v>
          </cell>
          <cell r="N3278">
            <v>395</v>
          </cell>
          <cell r="O3278" t="str">
            <v>Chưa bao gồm đinh, ghim, nẹp, vít, ốc, màng não nhân tạo, vật liệu tạo hình hộp sọ, miếng vá khuyết sọ, miếng vá nhân tạo, vật liệu tạo hình hộp sọ.</v>
          </cell>
          <cell r="P3278" t="str">
            <v xml:space="preserve">Phẫu thuật vết thương sọ não hở </v>
          </cell>
          <cell r="Q3278">
            <v>4363000</v>
          </cell>
          <cell r="R3278">
            <v>1233391.3043478299</v>
          </cell>
          <cell r="S3278">
            <v>5596000</v>
          </cell>
          <cell r="T3278">
            <v>1603408.6956521787</v>
          </cell>
          <cell r="U3278">
            <v>5966408.6956521785</v>
          </cell>
          <cell r="V3278">
            <v>5966400</v>
          </cell>
          <cell r="W3278">
            <v>238656.34782608715</v>
          </cell>
          <cell r="X3278">
            <v>6205065.0434782654</v>
          </cell>
        </row>
        <row r="3279">
          <cell r="E3279" t="str">
            <v>37.8D05.0386</v>
          </cell>
          <cell r="F3279" t="str">
            <v>10. NGOẠI KHOA</v>
          </cell>
          <cell r="G3279" t="str">
            <v>10.2</v>
          </cell>
          <cell r="H3279" t="str">
            <v>Phẫu thuật vỡ lún xương sọ hở</v>
          </cell>
          <cell r="I3279" t="str">
            <v>Phẫu thuật vỡ lún xương sọ hở</v>
          </cell>
          <cell r="J3279" t="str">
            <v>Phẫu thuật vỡ lún xương sọ hở</v>
          </cell>
          <cell r="K3279" t="str">
            <v>B</v>
          </cell>
          <cell r="L3279" t="str">
            <v>P2</v>
          </cell>
          <cell r="M3279">
            <v>395</v>
          </cell>
          <cell r="N3279">
            <v>395</v>
          </cell>
          <cell r="O3279" t="str">
            <v>Chưa bao gồm đinh, ghim, nẹp, vít, ốc, màng não nhân tạo, vật liệu tạo hình hộp sọ, miếng vá khuyết sọ, miếng vá nhân tạo, vật liệu tạo hình hộp sọ.</v>
          </cell>
          <cell r="P3279" t="str">
            <v xml:space="preserve">Phẫu thuật vết thương sọ não hở </v>
          </cell>
          <cell r="Q3279">
            <v>4363000</v>
          </cell>
          <cell r="R3279">
            <v>1233391.3043478299</v>
          </cell>
          <cell r="S3279">
            <v>5596000</v>
          </cell>
          <cell r="T3279">
            <v>1603408.6956521787</v>
          </cell>
          <cell r="U3279">
            <v>5966408.6956521785</v>
          </cell>
          <cell r="V3279">
            <v>5966400</v>
          </cell>
          <cell r="W3279">
            <v>238656.34782608715</v>
          </cell>
          <cell r="X3279">
            <v>6205065.0434782654</v>
          </cell>
        </row>
        <row r="3280">
          <cell r="E3280" t="str">
            <v>37.8D05.0386</v>
          </cell>
          <cell r="F3280" t="str">
            <v>10. NGOẠI KHOA</v>
          </cell>
          <cell r="G3280" t="str">
            <v>10.4</v>
          </cell>
          <cell r="H3280" t="str">
            <v>Phẫu thuật xử lý lún sọ không có vết thương</v>
          </cell>
          <cell r="I3280" t="str">
            <v>Phẫu thuật xử lý lún sọ không có vết thương</v>
          </cell>
          <cell r="J3280" t="str">
            <v>Phẫu thuật xử lý lún sọ không có vết thương</v>
          </cell>
          <cell r="K3280" t="str">
            <v>B</v>
          </cell>
          <cell r="L3280" t="str">
            <v>P2</v>
          </cell>
          <cell r="M3280">
            <v>395</v>
          </cell>
          <cell r="N3280">
            <v>395</v>
          </cell>
          <cell r="O3280" t="str">
            <v>Chưa bao gồm đinh, ghim, nẹp, vít, ốc, màng não nhân tạo, vật liệu tạo hình hộp sọ, miếng vá khuyết sọ, miếng vá nhân tạo, vật liệu tạo hình hộp sọ.</v>
          </cell>
          <cell r="P3280" t="str">
            <v xml:space="preserve">Phẫu thuật vết thương sọ não hở </v>
          </cell>
          <cell r="Q3280">
            <v>4363000</v>
          </cell>
          <cell r="R3280">
            <v>1233391.3043478299</v>
          </cell>
          <cell r="S3280">
            <v>5596000</v>
          </cell>
          <cell r="T3280">
            <v>1603408.6956521787</v>
          </cell>
          <cell r="U3280">
            <v>5966408.6956521785</v>
          </cell>
          <cell r="V3280">
            <v>5966400</v>
          </cell>
          <cell r="W3280">
            <v>238656.34782608715</v>
          </cell>
          <cell r="X3280">
            <v>6205065.0434782654</v>
          </cell>
        </row>
        <row r="3281">
          <cell r="E3281" t="str">
            <v>37.8D05.0386</v>
          </cell>
          <cell r="F3281" t="str">
            <v>10. NGOẠI KHOA</v>
          </cell>
          <cell r="G3281" t="str">
            <v>10.13</v>
          </cell>
          <cell r="H3281" t="str">
            <v>Phẫu thuật xử lý vết thương xoang hơi trán</v>
          </cell>
          <cell r="I3281" t="str">
            <v>Phẫu thuật xử lý vết thương xoang hơi trán</v>
          </cell>
          <cell r="J3281" t="str">
            <v>Phẫu thuật xử lý vết thương xoang hơi trán</v>
          </cell>
          <cell r="K3281" t="str">
            <v>B</v>
          </cell>
          <cell r="L3281" t="str">
            <v>P2</v>
          </cell>
          <cell r="M3281">
            <v>395</v>
          </cell>
          <cell r="N3281">
            <v>395</v>
          </cell>
          <cell r="O3281" t="str">
            <v>Chưa bao gồm đinh, ghim, nẹp, vít, ốc, màng não nhân tạo, vật liệu tạo hình hộp sọ, miếng vá khuyết sọ, miếng vá nhân tạo, vật liệu tạo hình hộp sọ.</v>
          </cell>
          <cell r="P3281" t="str">
            <v xml:space="preserve">Phẫu thuật vết thương sọ não hở </v>
          </cell>
          <cell r="Q3281">
            <v>4363000</v>
          </cell>
          <cell r="R3281">
            <v>1233391.3043478299</v>
          </cell>
          <cell r="S3281">
            <v>5596000</v>
          </cell>
          <cell r="T3281">
            <v>1603408.6956521787</v>
          </cell>
          <cell r="U3281">
            <v>5966408.6956521785</v>
          </cell>
          <cell r="V3281">
            <v>5966400</v>
          </cell>
          <cell r="W3281">
            <v>238656.34782608715</v>
          </cell>
          <cell r="X3281">
            <v>6205065.0434782654</v>
          </cell>
        </row>
        <row r="3282">
          <cell r="E3282" t="str">
            <v>37.8D05.0386</v>
          </cell>
          <cell r="F3282" t="str">
            <v>10. NGOẠI KHOA</v>
          </cell>
          <cell r="G3282" t="str">
            <v>10.14</v>
          </cell>
          <cell r="H3282" t="str">
            <v>Phẫu thuật xử lý vết thương xoang tĩnh mạch sọ</v>
          </cell>
          <cell r="I3282" t="str">
            <v>Phẫu thuật xử lý vết thương xoang tĩnh mạch sọ</v>
          </cell>
          <cell r="J3282" t="str">
            <v>Phẫu thuật xử lý vết thương xoang tĩnh mạch sọ</v>
          </cell>
          <cell r="K3282" t="str">
            <v>B</v>
          </cell>
          <cell r="L3282" t="str">
            <v>PDB</v>
          </cell>
          <cell r="M3282">
            <v>395</v>
          </cell>
          <cell r="N3282">
            <v>395</v>
          </cell>
          <cell r="O3282" t="str">
            <v>Chưa bao gồm đinh, ghim, nẹp, vít, ốc, màng não nhân tạo, vật liệu tạo hình hộp sọ, miếng vá khuyết sọ, miếng vá nhân tạo, vật liệu tạo hình hộp sọ.</v>
          </cell>
          <cell r="P3282" t="str">
            <v xml:space="preserve">Phẫu thuật vết thương sọ não hở </v>
          </cell>
          <cell r="Q3282">
            <v>4363000</v>
          </cell>
          <cell r="R3282">
            <v>1233391.3043478299</v>
          </cell>
          <cell r="S3282">
            <v>5596000</v>
          </cell>
          <cell r="T3282">
            <v>1603408.6956521787</v>
          </cell>
          <cell r="U3282">
            <v>5966408.6956521785</v>
          </cell>
          <cell r="V3282">
            <v>5966400</v>
          </cell>
          <cell r="W3282">
            <v>238656.34782608715</v>
          </cell>
          <cell r="X3282">
            <v>6205065.0434782654</v>
          </cell>
        </row>
        <row r="3283">
          <cell r="E3283" t="str">
            <v>37.8D05.0387</v>
          </cell>
          <cell r="F3283" t="str">
            <v>03. NHI KHOA</v>
          </cell>
          <cell r="G3283" t="str">
            <v>3.3052</v>
          </cell>
          <cell r="H3283" t="str">
            <v>Phẫu thuật phình động mạch não, dị dạng mạch não</v>
          </cell>
          <cell r="I3283" t="str">
            <v>Phẫu thuật phình động mạch não, dị dạng mạch não</v>
          </cell>
          <cell r="J3283" t="str">
            <v>Phẫu thuật phình động mạch não, dị dạng mạch não</v>
          </cell>
          <cell r="K3283" t="str">
            <v>A</v>
          </cell>
          <cell r="L3283" t="str">
            <v>PDB</v>
          </cell>
          <cell r="M3283">
            <v>396</v>
          </cell>
          <cell r="N3283">
            <v>396</v>
          </cell>
          <cell r="O3283" t="str">
            <v>Chưa bao gồm kẹp mạch máu, miếng vá khuyết sọ, van dẫn lưu, ghim, ốc, vít, nẹp.</v>
          </cell>
          <cell r="P3283" t="str">
            <v>Phẫu thuật vi phẫu dị dạng mạch não</v>
          </cell>
          <cell r="Q3283">
            <v>5504000</v>
          </cell>
          <cell r="R3283">
            <v>1494782.60869565</v>
          </cell>
          <cell r="S3283">
            <v>6998000</v>
          </cell>
          <cell r="T3283">
            <v>1943217.3913043449</v>
          </cell>
          <cell r="U3283">
            <v>7447217.3913043449</v>
          </cell>
          <cell r="V3283">
            <v>7447200</v>
          </cell>
          <cell r="W3283">
            <v>297888.69565217377</v>
          </cell>
          <cell r="X3283">
            <v>7745106.0869565187</v>
          </cell>
        </row>
        <row r="3284">
          <cell r="E3284" t="str">
            <v>37.8D05.0387</v>
          </cell>
          <cell r="F3284" t="str">
            <v>03. NHI KHOA</v>
          </cell>
          <cell r="G3284" t="str">
            <v>3.4236</v>
          </cell>
          <cell r="H3284" t="str">
            <v>Phẫu thuật vi phẫu túi phình động mạch não</v>
          </cell>
          <cell r="I3284" t="str">
            <v>Phẫu thuật vi phẫu túi phình động mạch não</v>
          </cell>
          <cell r="J3284" t="str">
            <v>Phẫu thuật vi phẫu túi phình động mạch não</v>
          </cell>
          <cell r="K3284" t="str">
            <v>A</v>
          </cell>
          <cell r="L3284" t="str">
            <v>PDB</v>
          </cell>
          <cell r="M3284">
            <v>396</v>
          </cell>
          <cell r="N3284">
            <v>396</v>
          </cell>
          <cell r="O3284" t="str">
            <v>Chưa bao gồm kẹp mạch máu, miếng vá khuyết sọ, van dẫn lưu, ghim, ốc, vít, nẹp.</v>
          </cell>
          <cell r="P3284" t="str">
            <v>Phẫu thuật vi phẫu dị dạng mạch não</v>
          </cell>
          <cell r="Q3284">
            <v>5504000</v>
          </cell>
          <cell r="R3284">
            <v>1494782.60869565</v>
          </cell>
          <cell r="S3284">
            <v>6998000</v>
          </cell>
          <cell r="T3284">
            <v>1943217.3913043449</v>
          </cell>
          <cell r="U3284">
            <v>7447217.3913043449</v>
          </cell>
          <cell r="V3284">
            <v>7447200</v>
          </cell>
          <cell r="W3284">
            <v>297888.69565217377</v>
          </cell>
          <cell r="X3284">
            <v>7745106.0869565187</v>
          </cell>
        </row>
        <row r="3285">
          <cell r="E3285" t="str">
            <v>37.8D05.0387</v>
          </cell>
          <cell r="F3285" t="str">
            <v>10. NGOẠI KHOA</v>
          </cell>
          <cell r="G3285" t="str">
            <v>10.87</v>
          </cell>
          <cell r="H3285" t="str">
            <v>Phẫu thuật dị dạng động-tĩnh mạch màng cứng (fistula durale)</v>
          </cell>
          <cell r="I3285" t="str">
            <v>Phẫu thuật dị dạng động-tĩnh mạch màng cứng (fistula durale)</v>
          </cell>
          <cell r="J3285" t="str">
            <v>Phẫu thuật dị dạng động-tĩnh mạch màng cứng (fistula durale)</v>
          </cell>
          <cell r="K3285" t="str">
            <v>A</v>
          </cell>
          <cell r="L3285" t="str">
            <v>PDB</v>
          </cell>
          <cell r="M3285">
            <v>396</v>
          </cell>
          <cell r="N3285">
            <v>396</v>
          </cell>
          <cell r="O3285" t="str">
            <v>Chưa bao gồm kẹp mạch máu, miếng vá khuyết sọ, van dẫn lưu, ghim, ốc, vít, nẹp.</v>
          </cell>
          <cell r="P3285" t="str">
            <v>Phẫu thuật vi phẫu dị dạng mạch não</v>
          </cell>
          <cell r="Q3285">
            <v>5504000</v>
          </cell>
          <cell r="R3285">
            <v>1494782.60869565</v>
          </cell>
          <cell r="S3285">
            <v>6998000</v>
          </cell>
          <cell r="T3285">
            <v>1943217.3913043449</v>
          </cell>
          <cell r="U3285">
            <v>7447217.3913043449</v>
          </cell>
          <cell r="V3285">
            <v>7447200</v>
          </cell>
          <cell r="W3285">
            <v>297888.69565217377</v>
          </cell>
          <cell r="X3285">
            <v>7745106.0869565187</v>
          </cell>
        </row>
        <row r="3286">
          <cell r="E3286" t="str">
            <v>37.8D05.0387</v>
          </cell>
          <cell r="F3286" t="str">
            <v>10. NGOẠI KHOA</v>
          </cell>
          <cell r="G3286" t="str">
            <v>10.82</v>
          </cell>
          <cell r="H3286" t="str">
            <v>Phẫu thuật dị dạng động-tĩnh mạch não</v>
          </cell>
          <cell r="I3286" t="str">
            <v>Phẫu thuật dị dạng động-tĩnh mạch não</v>
          </cell>
          <cell r="J3286" t="str">
            <v>Phẫu thuật dị dạng động-tĩnh mạch não</v>
          </cell>
          <cell r="K3286" t="str">
            <v>B</v>
          </cell>
          <cell r="L3286" t="str">
            <v>PDB</v>
          </cell>
          <cell r="M3286">
            <v>396</v>
          </cell>
          <cell r="N3286">
            <v>396</v>
          </cell>
          <cell r="O3286" t="str">
            <v>Chưa bao gồm kẹp mạch máu, miếng vá khuyết sọ, van dẫn lưu, ghim, ốc, vít, nẹp.</v>
          </cell>
          <cell r="P3286" t="str">
            <v>Phẫu thuật vi phẫu dị dạng mạch não</v>
          </cell>
          <cell r="Q3286">
            <v>5504000</v>
          </cell>
          <cell r="R3286">
            <v>1494782.60869565</v>
          </cell>
          <cell r="S3286">
            <v>6998000</v>
          </cell>
          <cell r="T3286">
            <v>1943217.3913043449</v>
          </cell>
          <cell r="U3286">
            <v>7447217.3913043449</v>
          </cell>
          <cell r="V3286">
            <v>7447200</v>
          </cell>
          <cell r="W3286">
            <v>297888.69565217377</v>
          </cell>
          <cell r="X3286">
            <v>7745106.0869565187</v>
          </cell>
        </row>
        <row r="3287">
          <cell r="E3287" t="str">
            <v>37.8D05.0387</v>
          </cell>
          <cell r="F3287" t="str">
            <v>10. NGOẠI KHOA</v>
          </cell>
          <cell r="G3287" t="str">
            <v>10.81</v>
          </cell>
          <cell r="H3287" t="str">
            <v>Phẫu thuật kẹp cổ túi phình mạch não phần sau đa giác Willis</v>
          </cell>
          <cell r="I3287" t="str">
            <v>Phẫu thuật kẹp cổ túi phình mạch não phần sau đa giác Willis</v>
          </cell>
          <cell r="J3287" t="str">
            <v>Phẫu thuật kẹp cổ túi phình mạch não phần sau đa giác Willis</v>
          </cell>
          <cell r="K3287" t="str">
            <v>A</v>
          </cell>
          <cell r="L3287" t="str">
            <v>PDB</v>
          </cell>
          <cell r="M3287">
            <v>396</v>
          </cell>
          <cell r="N3287">
            <v>396</v>
          </cell>
          <cell r="O3287" t="str">
            <v>Chưa bao gồm kẹp mạch máu, miếng vá khuyết sọ, van dẫn lưu, ghim, ốc, vít, nẹp.</v>
          </cell>
          <cell r="P3287" t="str">
            <v>Phẫu thuật vi phẫu dị dạng mạch não</v>
          </cell>
          <cell r="Q3287">
            <v>5504000</v>
          </cell>
          <cell r="R3287">
            <v>1494782.60869565</v>
          </cell>
          <cell r="S3287">
            <v>6998000</v>
          </cell>
          <cell r="T3287">
            <v>1943217.3913043449</v>
          </cell>
          <cell r="U3287">
            <v>7447217.3913043449</v>
          </cell>
          <cell r="V3287">
            <v>7447200</v>
          </cell>
          <cell r="W3287">
            <v>297888.69565217377</v>
          </cell>
          <cell r="X3287">
            <v>7745106.0869565187</v>
          </cell>
        </row>
        <row r="3288">
          <cell r="E3288" t="str">
            <v>37.8D05.0387</v>
          </cell>
          <cell r="F3288" t="str">
            <v>10. NGOẠI KHOA</v>
          </cell>
          <cell r="G3288" t="str">
            <v>10.80</v>
          </cell>
          <cell r="H3288" t="str">
            <v>Phẫu thuật kẹp cổ túi phình mạch não phần trước đa giác Willis</v>
          </cell>
          <cell r="I3288" t="str">
            <v>Phẫu thuật kẹp cổ túi phình mạch não phần trước đa giác Willis</v>
          </cell>
          <cell r="J3288" t="str">
            <v>Phẫu thuật kẹp cổ túi phình mạch não phần trước đa giác Willis</v>
          </cell>
          <cell r="K3288" t="str">
            <v>A</v>
          </cell>
          <cell r="L3288" t="str">
            <v>PDB</v>
          </cell>
          <cell r="M3288">
            <v>396</v>
          </cell>
          <cell r="N3288">
            <v>396</v>
          </cell>
          <cell r="O3288" t="str">
            <v>Chưa bao gồm kẹp mạch máu, miếng vá khuyết sọ, van dẫn lưu, ghim, ốc, vít, nẹp.</v>
          </cell>
          <cell r="P3288" t="str">
            <v>Phẫu thuật vi phẫu dị dạng mạch não</v>
          </cell>
          <cell r="Q3288">
            <v>5504000</v>
          </cell>
          <cell r="R3288">
            <v>1494782.60869565</v>
          </cell>
          <cell r="S3288">
            <v>6998000</v>
          </cell>
          <cell r="T3288">
            <v>1943217.3913043449</v>
          </cell>
          <cell r="U3288">
            <v>7447217.3913043449</v>
          </cell>
          <cell r="V3288">
            <v>7447200</v>
          </cell>
          <cell r="W3288">
            <v>297888.69565217377</v>
          </cell>
          <cell r="X3288">
            <v>7745106.0869565187</v>
          </cell>
        </row>
        <row r="3289">
          <cell r="E3289" t="str">
            <v>37.8D05.0387</v>
          </cell>
          <cell r="F3289" t="str">
            <v>26. VI PHẪU</v>
          </cell>
          <cell r="G3289" t="str">
            <v>26.4</v>
          </cell>
          <cell r="H3289" t="str">
            <v>Phẫu thuật vi phẫu dị dạng mạch não</v>
          </cell>
          <cell r="I3289" t="str">
            <v>Phẫu thuật vi phẫu dị dạng mạch não</v>
          </cell>
          <cell r="J3289" t="str">
            <v>Phẫu thuật vi phẫu dị dạng mạch não</v>
          </cell>
          <cell r="K3289" t="str">
            <v>A</v>
          </cell>
          <cell r="L3289" t="str">
            <v>PDB</v>
          </cell>
          <cell r="M3289">
            <v>396</v>
          </cell>
          <cell r="N3289">
            <v>396</v>
          </cell>
          <cell r="O3289" t="str">
            <v>Chưa bao gồm kẹp mạch máu, miếng vá khuyết sọ, van dẫn lưu, ghim, ốc, vít, nẹp.</v>
          </cell>
          <cell r="P3289" t="str">
            <v>Phẫu thuật vi phẫu dị dạng mạch não</v>
          </cell>
          <cell r="Q3289">
            <v>5504000</v>
          </cell>
          <cell r="R3289">
            <v>1494782.60869565</v>
          </cell>
          <cell r="S3289">
            <v>6998000</v>
          </cell>
          <cell r="T3289">
            <v>1943217.3913043449</v>
          </cell>
          <cell r="U3289">
            <v>7447217.3913043449</v>
          </cell>
          <cell r="V3289">
            <v>7447200</v>
          </cell>
          <cell r="W3289">
            <v>297888.69565217377</v>
          </cell>
          <cell r="X3289">
            <v>7745106.0869565187</v>
          </cell>
        </row>
        <row r="3290">
          <cell r="E3290" t="str">
            <v>37.8D05.0388</v>
          </cell>
          <cell r="F3290" t="str">
            <v>10. NGOẠI KHOA</v>
          </cell>
          <cell r="G3290" t="str">
            <v>10.86</v>
          </cell>
          <cell r="H3290" t="str">
            <v>Phẫu thuật nối động mạch trong-ngoài sọ</v>
          </cell>
          <cell r="I3290" t="str">
            <v>Phẫu thuật nối động mạch trong-ngoài sọ</v>
          </cell>
          <cell r="J3290" t="str">
            <v>Phẫu thuật nối động mạch trong-ngoài sọ</v>
          </cell>
          <cell r="K3290" t="str">
            <v>A</v>
          </cell>
          <cell r="L3290" t="str">
            <v>PDB</v>
          </cell>
          <cell r="M3290">
            <v>397</v>
          </cell>
          <cell r="N3290">
            <v>397</v>
          </cell>
          <cell r="O3290" t="str">
            <v>Chưa bao gồm mạch nhân tạo, kẹp mạch máu, ghim, ốc, vít.</v>
          </cell>
          <cell r="P3290" t="str">
            <v xml:space="preserve">Phẫu thuật vi phẫu nối mạch máu trong và ngoài hộp sọ </v>
          </cell>
          <cell r="Q3290">
            <v>5397000</v>
          </cell>
          <cell r="R3290">
            <v>2083304.3478260899</v>
          </cell>
          <cell r="S3290">
            <v>7480000</v>
          </cell>
          <cell r="T3290">
            <v>2708295.6521739168</v>
          </cell>
          <cell r="U3290">
            <v>8105295.6521739168</v>
          </cell>
          <cell r="V3290">
            <v>8105200</v>
          </cell>
          <cell r="W3290">
            <v>324211.82608695666</v>
          </cell>
          <cell r="X3290">
            <v>8429507.4782608729</v>
          </cell>
        </row>
        <row r="3291">
          <cell r="E3291" t="str">
            <v>37.8D05.0388</v>
          </cell>
          <cell r="F3291" t="str">
            <v>26. VI PHẪU</v>
          </cell>
          <cell r="G3291" t="str">
            <v>26.6</v>
          </cell>
          <cell r="H3291" t="str">
            <v>Phẫu thuật vi phẫu nối hoặc ghép mạch nội sọ</v>
          </cell>
          <cell r="I3291" t="str">
            <v>Phẫu thuật vi phẫu nối hoặc ghép mạch nội sọ</v>
          </cell>
          <cell r="J3291" t="str">
            <v>Phẫu thuật vi phẫu nối hoặc ghép mạch nội sọ</v>
          </cell>
          <cell r="K3291" t="str">
            <v>A</v>
          </cell>
          <cell r="L3291" t="str">
            <v>PDB</v>
          </cell>
          <cell r="M3291">
            <v>397</v>
          </cell>
          <cell r="N3291">
            <v>397</v>
          </cell>
          <cell r="O3291" t="str">
            <v>Chưa bao gồm mạch nhân tạo, kẹp mạch máu, ghim, ốc, vít.</v>
          </cell>
          <cell r="P3291" t="str">
            <v xml:space="preserve">Phẫu thuật vi phẫu nối mạch máu trong và ngoài hộp sọ </v>
          </cell>
          <cell r="Q3291">
            <v>5397000</v>
          </cell>
          <cell r="R3291">
            <v>2083304.3478260899</v>
          </cell>
          <cell r="S3291">
            <v>7480000</v>
          </cell>
          <cell r="T3291">
            <v>2708295.6521739168</v>
          </cell>
          <cell r="U3291">
            <v>8105295.6521739168</v>
          </cell>
          <cell r="V3291">
            <v>8105200</v>
          </cell>
          <cell r="W3291">
            <v>324211.82608695666</v>
          </cell>
          <cell r="X3291">
            <v>8429507.4782608729</v>
          </cell>
        </row>
        <row r="3292">
          <cell r="E3292" t="str">
            <v>37.8D05.0388</v>
          </cell>
          <cell r="F3292" t="str">
            <v>26. VI PHẪU</v>
          </cell>
          <cell r="G3292" t="str">
            <v>26.16</v>
          </cell>
          <cell r="H3292" t="str">
            <v>Phẫu thuật vi phẫu nối lại da đầu</v>
          </cell>
          <cell r="I3292" t="str">
            <v>Phẫu thuật vi phẫu nối lại da đầu</v>
          </cell>
          <cell r="J3292" t="str">
            <v>Phẫu thuật vi phẫu nối lại da đầu</v>
          </cell>
          <cell r="K3292" t="str">
            <v>A</v>
          </cell>
          <cell r="L3292" t="str">
            <v>PDB</v>
          </cell>
          <cell r="M3292">
            <v>397</v>
          </cell>
          <cell r="N3292">
            <v>397</v>
          </cell>
          <cell r="O3292" t="str">
            <v>Chưa bao gồm mạch nhân tạo, kẹp mạch máu, ghim, ốc, vít.</v>
          </cell>
          <cell r="P3292" t="str">
            <v xml:space="preserve">Phẫu thuật vi phẫu nối mạch máu trong và ngoài hộp sọ </v>
          </cell>
          <cell r="Q3292">
            <v>5397000</v>
          </cell>
          <cell r="R3292">
            <v>2083304.3478260899</v>
          </cell>
          <cell r="S3292">
            <v>7480000</v>
          </cell>
          <cell r="T3292">
            <v>2708295.6521739168</v>
          </cell>
          <cell r="U3292">
            <v>8105295.6521739168</v>
          </cell>
          <cell r="V3292">
            <v>8105200</v>
          </cell>
          <cell r="W3292">
            <v>324211.82608695666</v>
          </cell>
          <cell r="X3292">
            <v>8429507.4782608729</v>
          </cell>
        </row>
        <row r="3293">
          <cell r="E3293" t="str">
            <v>37.8D09.1015</v>
          </cell>
          <cell r="F3293" t="str">
            <v>16. RĂNG HÀM MẶT</v>
          </cell>
          <cell r="G3293" t="str">
            <v>16.55</v>
          </cell>
          <cell r="H3293" t="str">
            <v>Điều trị tủy răng và hàn kín hệ thống ống tủy bằng Gutta percha nóng chảy có sử dụng trâm xoay máy</v>
          </cell>
          <cell r="I3293" t="str">
            <v>Điều trị tủy răng và hàn kín hệ thống ống tủy bằng Gutta percha nóng chảy có sử dụng trâm xoay máy [răng số 6,7 hàm trên]</v>
          </cell>
          <cell r="J3293" t="str">
            <v>Điều trị tủy răng và hàn kín hệ thống ống tủy bằng Gutta percha nóng chảy có sử dụng trâm xoay máy</v>
          </cell>
          <cell r="K3293" t="str">
            <v>B</v>
          </cell>
          <cell r="L3293" t="str">
            <v>P3</v>
          </cell>
          <cell r="M3293">
            <v>1026</v>
          </cell>
          <cell r="N3293">
            <v>1026</v>
          </cell>
          <cell r="P3293" t="str">
            <v>Điều trị tuỷ răng số 6,7 hàm trên</v>
          </cell>
          <cell r="Q3293">
            <v>810000</v>
          </cell>
          <cell r="R3293">
            <v>139304.347826087</v>
          </cell>
          <cell r="S3293">
            <v>949000</v>
          </cell>
          <cell r="T3293">
            <v>181095.65217391308</v>
          </cell>
          <cell r="U3293">
            <v>991095.65217391308</v>
          </cell>
          <cell r="V3293">
            <v>991000</v>
          </cell>
          <cell r="W3293">
            <v>39643.826086956527</v>
          </cell>
          <cell r="X3293">
            <v>1030739.4782608696</v>
          </cell>
        </row>
        <row r="3294">
          <cell r="E3294" t="str">
            <v>37.3G01.1823</v>
          </cell>
          <cell r="F3294" t="str">
            <v>12. UNG BƯỚU</v>
          </cell>
          <cell r="G3294" t="str">
            <v>12.432</v>
          </cell>
          <cell r="H3294" t="str">
            <v>Điều trị u lympho ác tính không Hodgkin bằng kháng thể đơn dòng gắn đồng vị phóng xạ ⁹⁰Y-Ibritumomab</v>
          </cell>
          <cell r="I3294" t="str">
            <v>Điều trị u lympho ác tính không Hodgkin bằng kháng thể đơn dòng gắn đồng vị phóng xạ ⁹⁰Y-Ibritumomab</v>
          </cell>
          <cell r="J3294" t="str">
            <v>Điều trị u lympho ác tính không Hodgkin bằng kháng thể đơn dòng gắn đồng vị phóng xạ ⁹⁰Y-Ibritumomab</v>
          </cell>
          <cell r="K3294" t="str">
            <v>B</v>
          </cell>
          <cell r="L3294" t="str">
            <v>TDB</v>
          </cell>
          <cell r="M3294">
            <v>1839</v>
          </cell>
          <cell r="N3294">
            <v>1839</v>
          </cell>
          <cell r="P3294" t="str">
            <v>Điều trị bệnh bằng kỹ thuật miễn dịch phóng xạ</v>
          </cell>
          <cell r="Q3294">
            <v>537000</v>
          </cell>
          <cell r="R3294">
            <v>298956.52173913002</v>
          </cell>
          <cell r="S3294">
            <v>835000</v>
          </cell>
          <cell r="T3294">
            <v>388643.47826086904</v>
          </cell>
          <cell r="U3294">
            <v>925643.47826086904</v>
          </cell>
          <cell r="V3294">
            <v>925600</v>
          </cell>
          <cell r="W3294">
            <v>37025.739130434762</v>
          </cell>
          <cell r="X3294">
            <v>962669.21739130386</v>
          </cell>
        </row>
        <row r="3295">
          <cell r="E3295" t="str">
            <v>37.8D05.0391</v>
          </cell>
          <cell r="F3295" t="str">
            <v>01. HỒI SỨC CẤP CỨU VÀ CHỐNG ĐỘC</v>
          </cell>
          <cell r="G3295" t="str">
            <v>1.33</v>
          </cell>
          <cell r="H3295" t="str">
            <v>Đặt máy khử rung tự động</v>
          </cell>
          <cell r="I3295" t="str">
            <v>Đặt máy khử rung tự động</v>
          </cell>
          <cell r="J3295" t="str">
            <v>Đặt máy khử rung tự động</v>
          </cell>
          <cell r="K3295" t="str">
            <v>B</v>
          </cell>
          <cell r="L3295" t="str">
            <v>T1</v>
          </cell>
          <cell r="M3295">
            <v>400</v>
          </cell>
          <cell r="N3295">
            <v>400</v>
          </cell>
          <cell r="O3295" t="str">
            <v>Chưa bao gồm máy tạo nhịp, máy phá rung.</v>
          </cell>
          <cell r="P3295" t="str">
            <v xml:space="preserve">Cấy hoặc đặt máy tạo nhịp hoặc cấy máy tạo nhịp phá rung </v>
          </cell>
          <cell r="Q3295">
            <v>1180000</v>
          </cell>
          <cell r="R3295">
            <v>538434.78260869603</v>
          </cell>
          <cell r="S3295">
            <v>1718000</v>
          </cell>
          <cell r="T3295">
            <v>699965.2173913049</v>
          </cell>
          <cell r="U3295">
            <v>1879965.2173913049</v>
          </cell>
          <cell r="V3295">
            <v>1879900</v>
          </cell>
          <cell r="W3295">
            <v>75198.608695652205</v>
          </cell>
          <cell r="X3295">
            <v>1955163.826086957</v>
          </cell>
        </row>
        <row r="3296">
          <cell r="E3296" t="str">
            <v>37.8D05.0391</v>
          </cell>
          <cell r="F3296" t="str">
            <v>02. NỘI KHOA</v>
          </cell>
          <cell r="G3296" t="str">
            <v>2.73</v>
          </cell>
          <cell r="H3296" t="str">
            <v>Cấy máy phá rung tự động (ICD)</v>
          </cell>
          <cell r="I3296" t="str">
            <v>Cấy máy phá rung tự động (ICD)</v>
          </cell>
          <cell r="J3296" t="str">
            <v>Cấy máy phá rung tự động (ICD)</v>
          </cell>
          <cell r="K3296" t="str">
            <v>A</v>
          </cell>
          <cell r="L3296" t="str">
            <v>TDB</v>
          </cell>
          <cell r="M3296">
            <v>400</v>
          </cell>
          <cell r="N3296">
            <v>400</v>
          </cell>
          <cell r="O3296" t="str">
            <v>Chưa bao gồm máy tạo nhịp, máy phá rung.</v>
          </cell>
          <cell r="P3296" t="str">
            <v xml:space="preserve">Cấy hoặc đặt máy tạo nhịp hoặc cấy máy tạo nhịp phá rung </v>
          </cell>
          <cell r="Q3296">
            <v>1180000</v>
          </cell>
          <cell r="R3296">
            <v>538434.78260869603</v>
          </cell>
          <cell r="S3296">
            <v>1718000</v>
          </cell>
          <cell r="T3296">
            <v>699965.2173913049</v>
          </cell>
          <cell r="U3296">
            <v>1879965.2173913049</v>
          </cell>
          <cell r="V3296">
            <v>1879900</v>
          </cell>
          <cell r="W3296">
            <v>75198.608695652205</v>
          </cell>
          <cell r="X3296">
            <v>1955163.826086957</v>
          </cell>
        </row>
        <row r="3297">
          <cell r="E3297" t="str">
            <v>37.8D05.0391</v>
          </cell>
          <cell r="F3297" t="str">
            <v>02. NỘI KHOA</v>
          </cell>
          <cell r="G3297" t="str">
            <v>2.455</v>
          </cell>
          <cell r="H3297" t="str">
            <v>Cấy máy phá rung tự động (ICD) loại 1 buồng</v>
          </cell>
          <cell r="I3297" t="str">
            <v>Cấy máy phá rung tự động (ICD) loại 1 buồng</v>
          </cell>
          <cell r="J3297" t="str">
            <v>Cấy máy phá rung tự động (ICD) loại 1 buồng</v>
          </cell>
          <cell r="K3297" t="str">
            <v>B</v>
          </cell>
          <cell r="L3297" t="str">
            <v>TDB</v>
          </cell>
          <cell r="M3297">
            <v>400</v>
          </cell>
          <cell r="N3297">
            <v>400</v>
          </cell>
          <cell r="O3297" t="str">
            <v>Chưa bao gồm máy tạo nhịp, máy phá rung.</v>
          </cell>
          <cell r="P3297" t="str">
            <v xml:space="preserve">Cấy hoặc đặt máy tạo nhịp hoặc cấy máy tạo nhịp phá rung </v>
          </cell>
          <cell r="Q3297">
            <v>1180000</v>
          </cell>
          <cell r="R3297">
            <v>538434.78260869603</v>
          </cell>
          <cell r="S3297">
            <v>1718000</v>
          </cell>
          <cell r="T3297">
            <v>699965.2173913049</v>
          </cell>
          <cell r="U3297">
            <v>1879965.2173913049</v>
          </cell>
          <cell r="V3297">
            <v>1879900</v>
          </cell>
          <cell r="W3297">
            <v>75198.608695652205</v>
          </cell>
          <cell r="X3297">
            <v>1955163.826086957</v>
          </cell>
        </row>
        <row r="3298">
          <cell r="E3298" t="str">
            <v>37.8D05.0391</v>
          </cell>
          <cell r="F3298" t="str">
            <v>02. NỘI KHOA</v>
          </cell>
          <cell r="G3298" t="str">
            <v>2.456</v>
          </cell>
          <cell r="H3298" t="str">
            <v>Cấy máy phá rung tự động (ICD) loại 2 buồng</v>
          </cell>
          <cell r="I3298" t="str">
            <v>Cấy máy phá rung tự động (ICD) loại 2 buồng</v>
          </cell>
          <cell r="J3298" t="str">
            <v>Cấy máy phá rung tự động (ICD) loại 2 buồng</v>
          </cell>
          <cell r="K3298" t="str">
            <v>B</v>
          </cell>
          <cell r="L3298" t="str">
            <v>TDB</v>
          </cell>
          <cell r="M3298">
            <v>400</v>
          </cell>
          <cell r="N3298">
            <v>400</v>
          </cell>
          <cell r="O3298" t="str">
            <v>Chưa bao gồm máy tạo nhịp, máy phá rung.</v>
          </cell>
          <cell r="P3298" t="str">
            <v xml:space="preserve">Cấy hoặc đặt máy tạo nhịp hoặc cấy máy tạo nhịp phá rung </v>
          </cell>
          <cell r="Q3298">
            <v>1180000</v>
          </cell>
          <cell r="R3298">
            <v>538434.78260869603</v>
          </cell>
          <cell r="S3298">
            <v>1718000</v>
          </cell>
          <cell r="T3298">
            <v>699965.2173913049</v>
          </cell>
          <cell r="U3298">
            <v>1879965.2173913049</v>
          </cell>
          <cell r="V3298">
            <v>1879900</v>
          </cell>
          <cell r="W3298">
            <v>75198.608695652205</v>
          </cell>
          <cell r="X3298">
            <v>1955163.826086957</v>
          </cell>
        </row>
        <row r="3299">
          <cell r="E3299" t="str">
            <v>37.8D05.0391</v>
          </cell>
          <cell r="F3299" t="str">
            <v>02. NỘI KHOA</v>
          </cell>
          <cell r="G3299" t="str">
            <v>2.71</v>
          </cell>
          <cell r="H3299" t="str">
            <v>Cấy máy tạo nhịp vĩnh viễn điều trị các rối loạn nhịp chậm</v>
          </cell>
          <cell r="I3299" t="str">
            <v>Cấy máy tạo nhịp vĩnh viễn điều trị các rối loạn nhịp chậm</v>
          </cell>
          <cell r="J3299" t="str">
            <v>Cấy máy tạo nhịp vĩnh viễn điều trị các rối loạn nhịp chậm</v>
          </cell>
          <cell r="K3299" t="str">
            <v>B</v>
          </cell>
          <cell r="L3299" t="str">
            <v>TDB</v>
          </cell>
          <cell r="M3299">
            <v>400</v>
          </cell>
          <cell r="N3299">
            <v>400</v>
          </cell>
          <cell r="O3299" t="str">
            <v>Chưa bao gồm máy tạo nhịp, máy phá rung.</v>
          </cell>
          <cell r="P3299" t="str">
            <v xml:space="preserve">Cấy hoặc đặt máy tạo nhịp hoặc cấy máy tạo nhịp phá rung </v>
          </cell>
          <cell r="Q3299">
            <v>1180000</v>
          </cell>
          <cell r="R3299">
            <v>538434.78260869603</v>
          </cell>
          <cell r="S3299">
            <v>1718000</v>
          </cell>
          <cell r="T3299">
            <v>699965.2173913049</v>
          </cell>
          <cell r="U3299">
            <v>1879965.2173913049</v>
          </cell>
          <cell r="V3299">
            <v>1879900</v>
          </cell>
          <cell r="W3299">
            <v>75198.608695652205</v>
          </cell>
          <cell r="X3299">
            <v>1955163.826086957</v>
          </cell>
        </row>
        <row r="3300">
          <cell r="E3300" t="str">
            <v>37.8D05.0391</v>
          </cell>
          <cell r="F3300" t="str">
            <v>02. NỘI KHOA</v>
          </cell>
          <cell r="G3300" t="str">
            <v>2.72</v>
          </cell>
          <cell r="H3300" t="str">
            <v>Cấy máy tạo nhịp vĩnh viễn điều trị tái đồng bộ tim (CRT)</v>
          </cell>
          <cell r="I3300" t="str">
            <v>Cấy máy tạo nhịp vĩnh viễn điều trị tái đồng bộ tim (CRT)</v>
          </cell>
          <cell r="J3300" t="str">
            <v>Cấy máy tạo nhịp vĩnh viễn điều trị tái đồng bộ tim (CRT)</v>
          </cell>
          <cell r="K3300" t="str">
            <v>A</v>
          </cell>
          <cell r="L3300" t="str">
            <v>TDB</v>
          </cell>
          <cell r="M3300">
            <v>400</v>
          </cell>
          <cell r="N3300">
            <v>400</v>
          </cell>
          <cell r="O3300" t="str">
            <v>Chưa bao gồm máy tạo nhịp, máy phá rung.</v>
          </cell>
          <cell r="P3300" t="str">
            <v xml:space="preserve">Cấy hoặc đặt máy tạo nhịp hoặc cấy máy tạo nhịp phá rung </v>
          </cell>
          <cell r="Q3300">
            <v>1180000</v>
          </cell>
          <cell r="R3300">
            <v>538434.78260869603</v>
          </cell>
          <cell r="S3300">
            <v>1718000</v>
          </cell>
          <cell r="T3300">
            <v>699965.2173913049</v>
          </cell>
          <cell r="U3300">
            <v>1879965.2173913049</v>
          </cell>
          <cell r="V3300">
            <v>1879900</v>
          </cell>
          <cell r="W3300">
            <v>75198.608695652205</v>
          </cell>
          <cell r="X3300">
            <v>1955163.826086957</v>
          </cell>
        </row>
        <row r="3301">
          <cell r="E3301" t="str">
            <v>37.8D05.0391</v>
          </cell>
          <cell r="F3301" t="str">
            <v>02. NỘI KHOA</v>
          </cell>
          <cell r="G3301" t="str">
            <v>2.452</v>
          </cell>
          <cell r="H3301" t="str">
            <v>Cấy máy tạo nhịp vĩnh viễn loại 1 buồng</v>
          </cell>
          <cell r="I3301" t="str">
            <v>Cấy máy tạo nhịp vĩnh viễn loại 1 buồng</v>
          </cell>
          <cell r="J3301" t="str">
            <v>Cấy máy tạo nhịp vĩnh viễn loại 1 buồng</v>
          </cell>
          <cell r="K3301" t="str">
            <v>B</v>
          </cell>
          <cell r="L3301" t="str">
            <v>TDB</v>
          </cell>
          <cell r="M3301">
            <v>400</v>
          </cell>
          <cell r="N3301">
            <v>400</v>
          </cell>
          <cell r="O3301" t="str">
            <v>Chưa bao gồm máy tạo nhịp, máy phá rung.</v>
          </cell>
          <cell r="P3301" t="str">
            <v xml:space="preserve">Cấy hoặc đặt máy tạo nhịp hoặc cấy máy tạo nhịp phá rung </v>
          </cell>
          <cell r="Q3301">
            <v>1180000</v>
          </cell>
          <cell r="R3301">
            <v>538434.78260869603</v>
          </cell>
          <cell r="S3301">
            <v>1718000</v>
          </cell>
          <cell r="T3301">
            <v>699965.2173913049</v>
          </cell>
          <cell r="U3301">
            <v>1879965.2173913049</v>
          </cell>
          <cell r="V3301">
            <v>1879900</v>
          </cell>
          <cell r="W3301">
            <v>75198.608695652205</v>
          </cell>
          <cell r="X3301">
            <v>1955163.826086957</v>
          </cell>
        </row>
        <row r="3302">
          <cell r="E3302" t="str">
            <v>37.8D05.0391</v>
          </cell>
          <cell r="F3302" t="str">
            <v>02. NỘI KHOA</v>
          </cell>
          <cell r="G3302" t="str">
            <v>2.453</v>
          </cell>
          <cell r="H3302" t="str">
            <v>Cấy máy tạo nhịp vĩnh viễn loại 2 buồng</v>
          </cell>
          <cell r="I3302" t="str">
            <v>Cấy máy tạo nhịp vĩnh viễn loại 2 buồng</v>
          </cell>
          <cell r="J3302" t="str">
            <v>Cấy máy tạo nhịp vĩnh viễn loại 2 buồng</v>
          </cell>
          <cell r="K3302" t="str">
            <v>B</v>
          </cell>
          <cell r="L3302" t="str">
            <v>TDB</v>
          </cell>
          <cell r="M3302">
            <v>400</v>
          </cell>
          <cell r="N3302">
            <v>400</v>
          </cell>
          <cell r="O3302" t="str">
            <v>Chưa bao gồm máy tạo nhịp, máy phá rung.</v>
          </cell>
          <cell r="P3302" t="str">
            <v xml:space="preserve">Cấy hoặc đặt máy tạo nhịp hoặc cấy máy tạo nhịp phá rung </v>
          </cell>
          <cell r="Q3302">
            <v>1180000</v>
          </cell>
          <cell r="R3302">
            <v>538434.78260869603</v>
          </cell>
          <cell r="S3302">
            <v>1718000</v>
          </cell>
          <cell r="T3302">
            <v>699965.2173913049</v>
          </cell>
          <cell r="U3302">
            <v>1879965.2173913049</v>
          </cell>
          <cell r="V3302">
            <v>1879900</v>
          </cell>
          <cell r="W3302">
            <v>75198.608695652205</v>
          </cell>
          <cell r="X3302">
            <v>1955163.826086957</v>
          </cell>
        </row>
        <row r="3303">
          <cell r="E3303" t="str">
            <v>37.8D05.0391</v>
          </cell>
          <cell r="F3303" t="str">
            <v>02. NỘI KHOA</v>
          </cell>
          <cell r="G3303" t="str">
            <v>2.454</v>
          </cell>
          <cell r="H3303" t="str">
            <v>Cấy máy tạo nhịp vĩnh viễn loại 3 buồng</v>
          </cell>
          <cell r="I3303" t="str">
            <v>Cấy máy tạo nhịp vĩnh viễn loại 3 buồng</v>
          </cell>
          <cell r="J3303" t="str">
            <v>Cấy máy tạo nhịp vĩnh viễn loại 3 buồng</v>
          </cell>
          <cell r="K3303" t="str">
            <v>B</v>
          </cell>
          <cell r="L3303" t="str">
            <v>TDB</v>
          </cell>
          <cell r="M3303">
            <v>400</v>
          </cell>
          <cell r="N3303">
            <v>400</v>
          </cell>
          <cell r="O3303" t="str">
            <v>Chưa bao gồm máy tạo nhịp, máy phá rung.</v>
          </cell>
          <cell r="P3303" t="str">
            <v xml:space="preserve">Cấy hoặc đặt máy tạo nhịp hoặc cấy máy tạo nhịp phá rung </v>
          </cell>
          <cell r="Q3303">
            <v>1180000</v>
          </cell>
          <cell r="R3303">
            <v>538434.78260869603</v>
          </cell>
          <cell r="S3303">
            <v>1718000</v>
          </cell>
          <cell r="T3303">
            <v>699965.2173913049</v>
          </cell>
          <cell r="U3303">
            <v>1879965.2173913049</v>
          </cell>
          <cell r="V3303">
            <v>1879900</v>
          </cell>
          <cell r="W3303">
            <v>75198.608695652205</v>
          </cell>
          <cell r="X3303">
            <v>1955163.826086957</v>
          </cell>
        </row>
        <row r="3304">
          <cell r="E3304" t="str">
            <v>37.8D05.0391</v>
          </cell>
          <cell r="F3304" t="str">
            <v>02. NỘI KHOA</v>
          </cell>
          <cell r="G3304" t="str">
            <v>2.77</v>
          </cell>
          <cell r="H3304" t="str">
            <v>Đặt máy tạo nhịp tạm thời với điện cực trong buồng tim</v>
          </cell>
          <cell r="I3304" t="str">
            <v>Đặt máy tạo nhịp tạm thời với điện cực trong buồng tim</v>
          </cell>
          <cell r="J3304" t="str">
            <v>Đặt máy tạo nhịp tạm thời với điện cực trong buồng tim</v>
          </cell>
          <cell r="K3304" t="str">
            <v>B</v>
          </cell>
          <cell r="L3304" t="str">
            <v>T1</v>
          </cell>
          <cell r="M3304">
            <v>400</v>
          </cell>
          <cell r="N3304">
            <v>400</v>
          </cell>
          <cell r="O3304" t="str">
            <v>Chưa bao gồm máy tạo nhịp, máy phá rung.</v>
          </cell>
          <cell r="P3304" t="str">
            <v xml:space="preserve">Cấy hoặc đặt máy tạo nhịp hoặc cấy máy tạo nhịp phá rung </v>
          </cell>
          <cell r="Q3304">
            <v>1180000</v>
          </cell>
          <cell r="R3304">
            <v>538434.78260869603</v>
          </cell>
          <cell r="S3304">
            <v>1718000</v>
          </cell>
          <cell r="T3304">
            <v>699965.2173913049</v>
          </cell>
          <cell r="U3304">
            <v>1879965.2173913049</v>
          </cell>
          <cell r="V3304">
            <v>1879900</v>
          </cell>
          <cell r="W3304">
            <v>75198.608695652205</v>
          </cell>
          <cell r="X3304">
            <v>1955163.826086957</v>
          </cell>
        </row>
        <row r="3305">
          <cell r="E3305" t="str">
            <v>37.3G01.1823</v>
          </cell>
          <cell r="F3305" t="str">
            <v>19. Y HỌC HẠT NHÂN</v>
          </cell>
          <cell r="G3305" t="str">
            <v>19.399</v>
          </cell>
          <cell r="H3305" t="str">
            <v>Điều trị u lympho ác tính không Hodgkin bằng kháng thể đơn dòng gắn đồng vị phóng xạ ⁹⁰Y-Ibritumomab</v>
          </cell>
          <cell r="I3305" t="str">
            <v>Điều trị u lympho ác tính không Hodgkin bằng kháng thể đơn dòng gắn đồng vị phóng xạ ⁹⁰Y-Ibritumomab</v>
          </cell>
          <cell r="J3305" t="str">
            <v>Điều trị u lympho ác tính không Hodgkin bằng kháng thể đơn dòng gắn đồng vị phóng xạ ⁹⁰Y-Ibritumomab</v>
          </cell>
          <cell r="K3305" t="str">
            <v>B</v>
          </cell>
          <cell r="L3305" t="str">
            <v>TDB</v>
          </cell>
          <cell r="M3305">
            <v>1839</v>
          </cell>
          <cell r="N3305">
            <v>1839</v>
          </cell>
          <cell r="P3305" t="str">
            <v>Điều trị bệnh bằng kỹ thuật miễn dịch phóng xạ</v>
          </cell>
          <cell r="Q3305">
            <v>537000</v>
          </cell>
          <cell r="R3305">
            <v>298956.52173913002</v>
          </cell>
          <cell r="S3305">
            <v>835000</v>
          </cell>
          <cell r="T3305">
            <v>388643.47826086904</v>
          </cell>
          <cell r="U3305">
            <v>925643.47826086904</v>
          </cell>
          <cell r="V3305">
            <v>925600</v>
          </cell>
          <cell r="W3305">
            <v>37025.739130434762</v>
          </cell>
          <cell r="X3305">
            <v>962669.21739130386</v>
          </cell>
        </row>
        <row r="3306">
          <cell r="E3306" t="str">
            <v>37.8D05.0391</v>
          </cell>
          <cell r="F3306" t="str">
            <v>02. NỘI KHOA</v>
          </cell>
          <cell r="G3306" t="str">
            <v>2.460</v>
          </cell>
          <cell r="H3306" t="str">
            <v>Tạo nhịp tim cấp cứu với điện cực trong buồng tim dưới màn huỳnh quang</v>
          </cell>
          <cell r="I3306" t="str">
            <v>Tạo nhịp tim cấp cứu với điện cực trong buồng tim dưới màn huỳnh quang</v>
          </cell>
          <cell r="J3306" t="str">
            <v>Tạo nhịp tim cấp cứu với điện cực trong buồng tim dưới màn huỳnh quang</v>
          </cell>
          <cell r="K3306" t="str">
            <v>C</v>
          </cell>
          <cell r="L3306" t="str">
            <v>T1</v>
          </cell>
          <cell r="M3306">
            <v>400</v>
          </cell>
          <cell r="N3306">
            <v>400</v>
          </cell>
          <cell r="O3306" t="str">
            <v>Chưa bao gồm máy tạo nhịp, máy phá rung.</v>
          </cell>
          <cell r="P3306" t="str">
            <v xml:space="preserve">Cấy hoặc đặt máy tạo nhịp hoặc cấy máy tạo nhịp phá rung </v>
          </cell>
          <cell r="Q3306">
            <v>1180000</v>
          </cell>
          <cell r="R3306">
            <v>538434.78260869603</v>
          </cell>
          <cell r="S3306">
            <v>1718000</v>
          </cell>
          <cell r="T3306">
            <v>699965.2173913049</v>
          </cell>
          <cell r="U3306">
            <v>1879965.2173913049</v>
          </cell>
          <cell r="V3306">
            <v>1879900</v>
          </cell>
          <cell r="W3306">
            <v>75198.608695652205</v>
          </cell>
          <cell r="X3306">
            <v>1955163.826086957</v>
          </cell>
        </row>
        <row r="3307">
          <cell r="E3307" t="str">
            <v>37.8D05.0391</v>
          </cell>
          <cell r="F3307" t="str">
            <v>02. NỘI KHOA</v>
          </cell>
          <cell r="G3307" t="str">
            <v>2.459</v>
          </cell>
          <cell r="H3307" t="str">
            <v>Tạo nhịp tim cấp cứu với điện cực trong buồng tim tại giường</v>
          </cell>
          <cell r="I3307" t="str">
            <v>Tạo nhịp tim cấp cứu với điện cực trong buồng tim tại giường</v>
          </cell>
          <cell r="J3307" t="str">
            <v>Tạo nhịp tim cấp cứu với điện cực trong buồng tim tại giường</v>
          </cell>
          <cell r="K3307" t="str">
            <v>C</v>
          </cell>
          <cell r="L3307" t="str">
            <v>T1</v>
          </cell>
          <cell r="M3307">
            <v>400</v>
          </cell>
          <cell r="N3307">
            <v>400</v>
          </cell>
          <cell r="O3307" t="str">
            <v>Chưa bao gồm máy tạo nhịp, máy phá rung.</v>
          </cell>
          <cell r="P3307" t="str">
            <v xml:space="preserve">Cấy hoặc đặt máy tạo nhịp hoặc cấy máy tạo nhịp phá rung </v>
          </cell>
          <cell r="Q3307">
            <v>1180000</v>
          </cell>
          <cell r="R3307">
            <v>538434.78260869603</v>
          </cell>
          <cell r="S3307">
            <v>1718000</v>
          </cell>
          <cell r="T3307">
            <v>699965.2173913049</v>
          </cell>
          <cell r="U3307">
            <v>1879965.2173913049</v>
          </cell>
          <cell r="V3307">
            <v>1879900</v>
          </cell>
          <cell r="W3307">
            <v>75198.608695652205</v>
          </cell>
          <cell r="X3307">
            <v>1955163.826086957</v>
          </cell>
        </row>
        <row r="3308">
          <cell r="E3308" t="str">
            <v>37.8D05.0391</v>
          </cell>
          <cell r="F3308" t="str">
            <v>02. NỘI KHOA</v>
          </cell>
          <cell r="G3308" t="str">
            <v>2.464</v>
          </cell>
          <cell r="H3308" t="str">
            <v>Thay máy tạo nhịp tim, cập nhật máy tạo nhịp tim</v>
          </cell>
          <cell r="I3308" t="str">
            <v>Thay máy tạo nhịp tim, cập nhật máy tạo nhịp tim</v>
          </cell>
          <cell r="J3308" t="str">
            <v>Thay máy tạo nhịp tim, cập nhật máy tạo nhịp tim</v>
          </cell>
          <cell r="K3308" t="str">
            <v>B</v>
          </cell>
          <cell r="L3308" t="str">
            <v>T2</v>
          </cell>
          <cell r="M3308">
            <v>400</v>
          </cell>
          <cell r="N3308">
            <v>400</v>
          </cell>
          <cell r="O3308" t="str">
            <v>Chưa bao gồm máy tạo nhịp, máy phá rung.</v>
          </cell>
          <cell r="P3308" t="str">
            <v xml:space="preserve">Cấy hoặc đặt máy tạo nhịp hoặc cấy máy tạo nhịp phá rung </v>
          </cell>
          <cell r="Q3308">
            <v>1180000</v>
          </cell>
          <cell r="R3308">
            <v>538434.78260869603</v>
          </cell>
          <cell r="S3308">
            <v>1718000</v>
          </cell>
          <cell r="T3308">
            <v>699965.2173913049</v>
          </cell>
          <cell r="U3308">
            <v>1879965.2173913049</v>
          </cell>
          <cell r="V3308">
            <v>1879900</v>
          </cell>
          <cell r="W3308">
            <v>75198.608695652205</v>
          </cell>
          <cell r="X3308">
            <v>1955163.826086957</v>
          </cell>
        </row>
        <row r="3309">
          <cell r="E3309" t="str">
            <v>37.8D05.0391</v>
          </cell>
          <cell r="F3309" t="str">
            <v>03. NHI KHOA</v>
          </cell>
          <cell r="G3309" t="str">
            <v>3.2267</v>
          </cell>
          <cell r="H3309" t="str">
            <v>Cấy máy tạo nhịp vĩnh viễn</v>
          </cell>
          <cell r="I3309" t="str">
            <v>Cấy máy tạo nhịp vĩnh viễn</v>
          </cell>
          <cell r="J3309" t="str">
            <v>Cấy máy tạo nhịp vĩnh viễn</v>
          </cell>
          <cell r="K3309" t="str">
            <v>A</v>
          </cell>
          <cell r="L3309" t="str">
            <v>TDB</v>
          </cell>
          <cell r="M3309">
            <v>400</v>
          </cell>
          <cell r="N3309">
            <v>400</v>
          </cell>
          <cell r="O3309" t="str">
            <v>Chưa bao gồm máy tạo nhịp, máy phá rung.</v>
          </cell>
          <cell r="P3309" t="str">
            <v xml:space="preserve">Cấy hoặc đặt máy tạo nhịp hoặc cấy máy tạo nhịp phá rung </v>
          </cell>
          <cell r="Q3309">
            <v>1180000</v>
          </cell>
          <cell r="R3309">
            <v>538434.78260869603</v>
          </cell>
          <cell r="S3309">
            <v>1718000</v>
          </cell>
          <cell r="T3309">
            <v>699965.2173913049</v>
          </cell>
          <cell r="U3309">
            <v>1879965.2173913049</v>
          </cell>
          <cell r="V3309">
            <v>1879900</v>
          </cell>
          <cell r="W3309">
            <v>75198.608695652205</v>
          </cell>
          <cell r="X3309">
            <v>1955163.826086957</v>
          </cell>
        </row>
        <row r="3310">
          <cell r="E3310" t="str">
            <v>37.8D05.0391</v>
          </cell>
          <cell r="F3310" t="str">
            <v>03. NHI KHOA</v>
          </cell>
          <cell r="G3310" t="str">
            <v>3.2290</v>
          </cell>
          <cell r="H3310" t="str">
            <v>Đặt máy tạo nhịp tạm thời trong tim</v>
          </cell>
          <cell r="I3310" t="str">
            <v>Đặt máy tạo nhịp tạm thời trong tim</v>
          </cell>
          <cell r="J3310" t="str">
            <v>Đặt máy tạo nhịp tạm thời trong tim</v>
          </cell>
          <cell r="K3310" t="str">
            <v>A</v>
          </cell>
          <cell r="L3310" t="str">
            <v>T1</v>
          </cell>
          <cell r="M3310">
            <v>400</v>
          </cell>
          <cell r="N3310">
            <v>400</v>
          </cell>
          <cell r="O3310" t="str">
            <v>Chưa bao gồm máy tạo nhịp, máy phá rung.</v>
          </cell>
          <cell r="P3310" t="str">
            <v xml:space="preserve">Cấy hoặc đặt máy tạo nhịp hoặc cấy máy tạo nhịp phá rung </v>
          </cell>
          <cell r="Q3310">
            <v>1180000</v>
          </cell>
          <cell r="R3310">
            <v>538434.78260869603</v>
          </cell>
          <cell r="S3310">
            <v>1718000</v>
          </cell>
          <cell r="T3310">
            <v>699965.2173913049</v>
          </cell>
          <cell r="U3310">
            <v>1879965.2173913049</v>
          </cell>
          <cell r="V3310">
            <v>1879900</v>
          </cell>
          <cell r="W3310">
            <v>75198.608695652205</v>
          </cell>
          <cell r="X3310">
            <v>1955163.826086957</v>
          </cell>
        </row>
        <row r="3311">
          <cell r="E3311" t="str">
            <v>37.8D05.0391</v>
          </cell>
          <cell r="F3311" t="str">
            <v>03. NHI KHOA</v>
          </cell>
          <cell r="G3311" t="str">
            <v>3.2266</v>
          </cell>
          <cell r="H3311" t="str">
            <v>Đặt máy tạo nhịp trong cơ thể, điện cực trong tim hoặc điện cực màng trên tim</v>
          </cell>
          <cell r="I3311" t="str">
            <v>Đặt máy tạo nhịp trong cơ thể, điện cực trong tim hoặc điện cực màng trên tim</v>
          </cell>
          <cell r="J3311" t="str">
            <v>Đặt máy tạo nhịp trong cơ thể, điện cực trong tim hoặc điện cực màng trên tim</v>
          </cell>
          <cell r="K3311" t="str">
            <v>A</v>
          </cell>
          <cell r="L3311" t="str">
            <v>TDB</v>
          </cell>
          <cell r="M3311">
            <v>400</v>
          </cell>
          <cell r="N3311">
            <v>400</v>
          </cell>
          <cell r="O3311" t="str">
            <v>Chưa bao gồm máy tạo nhịp, máy phá rung.</v>
          </cell>
          <cell r="P3311" t="str">
            <v xml:space="preserve">Cấy hoặc đặt máy tạo nhịp hoặc cấy máy tạo nhịp phá rung </v>
          </cell>
          <cell r="Q3311">
            <v>1180000</v>
          </cell>
          <cell r="R3311">
            <v>538434.78260869603</v>
          </cell>
          <cell r="S3311">
            <v>1718000</v>
          </cell>
          <cell r="T3311">
            <v>699965.2173913049</v>
          </cell>
          <cell r="U3311">
            <v>1879965.2173913049</v>
          </cell>
          <cell r="V3311">
            <v>1879900</v>
          </cell>
          <cell r="W3311">
            <v>75198.608695652205</v>
          </cell>
          <cell r="X3311">
            <v>1955163.826086957</v>
          </cell>
        </row>
        <row r="3312">
          <cell r="E3312" t="str">
            <v>37.8D05.0391</v>
          </cell>
          <cell r="F3312" t="str">
            <v>03. NHI KHOA</v>
          </cell>
          <cell r="G3312" t="str">
            <v>3.7</v>
          </cell>
          <cell r="H3312" t="str">
            <v>Đặt, theo dõi, xử trí máy tạo nhịp tim vĩnh viễn bằng điện cực trong tim (một ổ)</v>
          </cell>
          <cell r="I3312" t="str">
            <v>Đặt, theo dõi, xử trí máy tạo nhịp tim vĩnh viễn bằng điện cực trong tim (một ổ)</v>
          </cell>
          <cell r="J3312" t="str">
            <v>Đặt, theo dõi, xử trí máy tạo nhịp tim vĩnh viễn bằng điện cực trong tim (một ổ)</v>
          </cell>
          <cell r="K3312" t="str">
            <v>A</v>
          </cell>
          <cell r="L3312" t="str">
            <v>TDB</v>
          </cell>
          <cell r="M3312">
            <v>400</v>
          </cell>
          <cell r="N3312">
            <v>400</v>
          </cell>
          <cell r="O3312" t="str">
            <v>Chưa bao gồm máy tạo nhịp, máy phá rung.</v>
          </cell>
          <cell r="P3312" t="str">
            <v xml:space="preserve">Cấy hoặc đặt máy tạo nhịp hoặc cấy máy tạo nhịp phá rung </v>
          </cell>
          <cell r="Q3312">
            <v>1180000</v>
          </cell>
          <cell r="R3312">
            <v>538434.78260869603</v>
          </cell>
          <cell r="S3312">
            <v>1718000</v>
          </cell>
          <cell r="T3312">
            <v>699965.2173913049</v>
          </cell>
          <cell r="U3312">
            <v>1879965.2173913049</v>
          </cell>
          <cell r="V3312">
            <v>1879900</v>
          </cell>
          <cell r="W3312">
            <v>75198.608695652205</v>
          </cell>
          <cell r="X3312">
            <v>1955163.826086957</v>
          </cell>
        </row>
        <row r="3313">
          <cell r="E3313" t="str">
            <v>37.3G02.1874</v>
          </cell>
          <cell r="F3313" t="str">
            <v>03. NHI KHOA</v>
          </cell>
          <cell r="G3313" t="str">
            <v>3.1235</v>
          </cell>
          <cell r="H3313" t="str">
            <v>Điều trị u máu nông bằng tấm áp ³²P</v>
          </cell>
          <cell r="I3313" t="str">
            <v>Điều trị u máu nông bằng tấm áp ³²P</v>
          </cell>
          <cell r="J3313" t="str">
            <v>Điều trị u máu nông bằng tấm áp ³²P</v>
          </cell>
          <cell r="K3313" t="str">
            <v>B</v>
          </cell>
          <cell r="L3313" t="str">
            <v>T1</v>
          </cell>
          <cell r="M3313">
            <v>1890</v>
          </cell>
          <cell r="N3313">
            <v>1890</v>
          </cell>
          <cell r="P3313" t="str">
            <v>Điều trị sẹo lồi/ Eczema/ u máu nông bằng P-32 (tính cho 1 ngày điều trị)</v>
          </cell>
          <cell r="Q3313">
            <v>170000</v>
          </cell>
          <cell r="R3313">
            <v>46956.521739130403</v>
          </cell>
          <cell r="S3313">
            <v>216000</v>
          </cell>
          <cell r="T3313">
            <v>61043.478260869524</v>
          </cell>
          <cell r="U3313">
            <v>231043.47826086951</v>
          </cell>
          <cell r="V3313">
            <v>231000</v>
          </cell>
          <cell r="W3313">
            <v>9241.7391304347802</v>
          </cell>
          <cell r="X3313">
            <v>240285.21739130429</v>
          </cell>
        </row>
        <row r="3314">
          <cell r="E3314" t="str">
            <v>37.8D05.0391</v>
          </cell>
          <cell r="F3314" t="str">
            <v>03. NHI KHOA</v>
          </cell>
          <cell r="G3314" t="str">
            <v>3.1</v>
          </cell>
          <cell r="H3314" t="str">
            <v>Kích thích vĩnh viễn bằng máy tạo nhịp trong cơ thể (hai ổ)</v>
          </cell>
          <cell r="I3314" t="str">
            <v>Kích thích vĩnh viễn bằng máy tạo nhịp trong cơ thể (hai ổ)</v>
          </cell>
          <cell r="J3314" t="str">
            <v>Kích thích vĩnh viễn bằng máy tạo nhịp trong cơ thể (hai ổ)</v>
          </cell>
          <cell r="K3314" t="str">
            <v>A</v>
          </cell>
          <cell r="L3314" t="str">
            <v>T1</v>
          </cell>
          <cell r="M3314">
            <v>400</v>
          </cell>
          <cell r="N3314">
            <v>400</v>
          </cell>
          <cell r="O3314" t="str">
            <v>Chưa bao gồm máy tạo nhịp, máy phá rung.</v>
          </cell>
          <cell r="P3314" t="str">
            <v xml:space="preserve">Cấy hoặc đặt máy tạo nhịp hoặc cấy máy tạo nhịp phá rung </v>
          </cell>
          <cell r="Q3314">
            <v>1180000</v>
          </cell>
          <cell r="R3314">
            <v>538434.78260869603</v>
          </cell>
          <cell r="S3314">
            <v>1718000</v>
          </cell>
          <cell r="T3314">
            <v>699965.2173913049</v>
          </cell>
          <cell r="U3314">
            <v>1879965.2173913049</v>
          </cell>
          <cell r="V3314">
            <v>1879900</v>
          </cell>
          <cell r="W3314">
            <v>75198.608695652205</v>
          </cell>
          <cell r="X3314">
            <v>1955163.826086957</v>
          </cell>
        </row>
        <row r="3315">
          <cell r="E3315" t="str">
            <v>37.8D05.0391</v>
          </cell>
          <cell r="F3315" t="str">
            <v>03. NHI KHOA</v>
          </cell>
          <cell r="G3315" t="str">
            <v>3.3119</v>
          </cell>
          <cell r="H3315" t="str">
            <v>Phẫu thuật đặt máy tạo nhịp tim</v>
          </cell>
          <cell r="I3315" t="str">
            <v>Phẫu thuật đặt máy tạo nhịp tim</v>
          </cell>
          <cell r="J3315" t="str">
            <v>Phẫu thuật đặt máy tạo nhịp tim</v>
          </cell>
          <cell r="K3315" t="str">
            <v>A</v>
          </cell>
          <cell r="L3315" t="str">
            <v>P1</v>
          </cell>
          <cell r="M3315">
            <v>400</v>
          </cell>
          <cell r="N3315">
            <v>400</v>
          </cell>
          <cell r="O3315" t="str">
            <v>Chưa bao gồm máy tạo nhịp, máy phá rung.</v>
          </cell>
          <cell r="P3315" t="str">
            <v xml:space="preserve">Cấy hoặc đặt máy tạo nhịp hoặc cấy máy tạo nhịp phá rung </v>
          </cell>
          <cell r="Q3315">
            <v>1180000</v>
          </cell>
          <cell r="R3315">
            <v>538434.78260869603</v>
          </cell>
          <cell r="S3315">
            <v>1718000</v>
          </cell>
          <cell r="T3315">
            <v>699965.2173913049</v>
          </cell>
          <cell r="U3315">
            <v>1879965.2173913049</v>
          </cell>
          <cell r="V3315">
            <v>1879900</v>
          </cell>
          <cell r="W3315">
            <v>75198.608695652205</v>
          </cell>
          <cell r="X3315">
            <v>1955163.826086957</v>
          </cell>
        </row>
        <row r="3316">
          <cell r="E3316" t="str">
            <v>37.8D05.0391</v>
          </cell>
          <cell r="F3316" t="str">
            <v>10. NGOẠI KHOA</v>
          </cell>
          <cell r="G3316" t="str">
            <v>10.142</v>
          </cell>
          <cell r="H3316" t="str">
            <v>Phẫu thuật đặt bộ phát kích thích điện cực tủy sống</v>
          </cell>
          <cell r="I3316" t="str">
            <v>Phẫu thuật đặt bộ phát kích thích điện cực tủy sống</v>
          </cell>
          <cell r="J3316" t="str">
            <v>Phẫu thuật đặt bộ phát kích thích điện cực tủy sống</v>
          </cell>
          <cell r="K3316" t="str">
            <v>A</v>
          </cell>
          <cell r="L3316" t="str">
            <v>P1</v>
          </cell>
          <cell r="M3316">
            <v>400</v>
          </cell>
          <cell r="N3316">
            <v>400</v>
          </cell>
          <cell r="O3316" t="str">
            <v>Chưa bao gồm máy tạo nhịp, máy phá rung.</v>
          </cell>
          <cell r="P3316" t="str">
            <v xml:space="preserve">Cấy hoặc đặt máy tạo nhịp hoặc cấy máy tạo nhịp phá rung </v>
          </cell>
          <cell r="Q3316">
            <v>1180000</v>
          </cell>
          <cell r="R3316">
            <v>538434.78260869603</v>
          </cell>
          <cell r="S3316">
            <v>1718000</v>
          </cell>
          <cell r="T3316">
            <v>699965.2173913049</v>
          </cell>
          <cell r="U3316">
            <v>1879965.2173913049</v>
          </cell>
          <cell r="V3316">
            <v>1879900</v>
          </cell>
          <cell r="W3316">
            <v>75198.608695652205</v>
          </cell>
          <cell r="X3316">
            <v>1955163.826086957</v>
          </cell>
        </row>
        <row r="3317">
          <cell r="E3317" t="str">
            <v>37.8D05.0391</v>
          </cell>
          <cell r="F3317" t="str">
            <v>10. NGOẠI KHOA</v>
          </cell>
          <cell r="G3317" t="str">
            <v>10.141</v>
          </cell>
          <cell r="H3317" t="str">
            <v>Phẫu thuật đặt dưới da bộ phát kích thích điện cực thần kinh</v>
          </cell>
          <cell r="I3317" t="str">
            <v>Phẫu thuật đặt dưới da bộ phát kích thích điện cực thần kinh</v>
          </cell>
          <cell r="J3317" t="str">
            <v>Phẫu thuật đặt dưới da bộ phát kích thích điện cực thần kinh</v>
          </cell>
          <cell r="K3317" t="str">
            <v>A</v>
          </cell>
          <cell r="L3317" t="str">
            <v>P1</v>
          </cell>
          <cell r="M3317">
            <v>400</v>
          </cell>
          <cell r="N3317">
            <v>400</v>
          </cell>
          <cell r="O3317" t="str">
            <v>Chưa bao gồm máy tạo nhịp, máy phá rung.</v>
          </cell>
          <cell r="P3317" t="str">
            <v xml:space="preserve">Cấy hoặc đặt máy tạo nhịp hoặc cấy máy tạo nhịp phá rung </v>
          </cell>
          <cell r="Q3317">
            <v>1180000</v>
          </cell>
          <cell r="R3317">
            <v>538434.78260869603</v>
          </cell>
          <cell r="S3317">
            <v>1718000</v>
          </cell>
          <cell r="T3317">
            <v>699965.2173913049</v>
          </cell>
          <cell r="U3317">
            <v>1879965.2173913049</v>
          </cell>
          <cell r="V3317">
            <v>1879900</v>
          </cell>
          <cell r="W3317">
            <v>75198.608695652205</v>
          </cell>
          <cell r="X3317">
            <v>1955163.826086957</v>
          </cell>
        </row>
        <row r="3318">
          <cell r="E3318" t="str">
            <v>37.8D05.0391</v>
          </cell>
          <cell r="F3318" t="str">
            <v>10. NGOẠI KHOA</v>
          </cell>
          <cell r="G3318" t="str">
            <v>10.143</v>
          </cell>
          <cell r="H3318" t="str">
            <v>Phẫu thuật lấy bỏ bộ phát kích thích điện cực thần kinh</v>
          </cell>
          <cell r="I3318" t="str">
            <v>Phẫu thuật lấy bỏ bộ phát kích thích điện cực thần kinh</v>
          </cell>
          <cell r="J3318" t="str">
            <v>Phẫu thuật lấy bỏ bộ phát kích thích điện cực thần kinh</v>
          </cell>
          <cell r="K3318" t="str">
            <v>A</v>
          </cell>
          <cell r="L3318" t="str">
            <v>P2</v>
          </cell>
          <cell r="M3318">
            <v>400</v>
          </cell>
          <cell r="N3318">
            <v>400</v>
          </cell>
          <cell r="O3318" t="str">
            <v>Chưa bao gồm máy tạo nhịp, máy phá rung.</v>
          </cell>
          <cell r="P3318" t="str">
            <v xml:space="preserve">Cấy hoặc đặt máy tạo nhịp hoặc cấy máy tạo nhịp phá rung </v>
          </cell>
          <cell r="Q3318">
            <v>1180000</v>
          </cell>
          <cell r="R3318">
            <v>538434.78260869603</v>
          </cell>
          <cell r="S3318">
            <v>1718000</v>
          </cell>
          <cell r="T3318">
            <v>699965.2173913049</v>
          </cell>
          <cell r="U3318">
            <v>1879965.2173913049</v>
          </cell>
          <cell r="V3318">
            <v>1879900</v>
          </cell>
          <cell r="W3318">
            <v>75198.608695652205</v>
          </cell>
          <cell r="X3318">
            <v>1955163.826086957</v>
          </cell>
        </row>
        <row r="3319">
          <cell r="E3319" t="str">
            <v>37.8D05.0391</v>
          </cell>
          <cell r="F3319" t="str">
            <v>10. NGOẠI KHOA</v>
          </cell>
          <cell r="G3319" t="str">
            <v>10.140</v>
          </cell>
          <cell r="H3319" t="str">
            <v>Phẫu thuật thay bộ phát kích thích điện cực thần kinh, đặt dưới da</v>
          </cell>
          <cell r="I3319" t="str">
            <v>Phẫu thuật thay bộ phát kích thích điện cực thần kinh, đặt dưới da</v>
          </cell>
          <cell r="J3319" t="str">
            <v>Phẫu thuật thay bộ phát kích thích điện cực thần kinh, đặt dưới da</v>
          </cell>
          <cell r="K3319" t="str">
            <v>A</v>
          </cell>
          <cell r="L3319" t="str">
            <v>P1</v>
          </cell>
          <cell r="M3319">
            <v>400</v>
          </cell>
          <cell r="N3319">
            <v>400</v>
          </cell>
          <cell r="O3319" t="str">
            <v>Chưa bao gồm máy tạo nhịp, máy phá rung.</v>
          </cell>
          <cell r="P3319" t="str">
            <v xml:space="preserve">Cấy hoặc đặt máy tạo nhịp hoặc cấy máy tạo nhịp phá rung </v>
          </cell>
          <cell r="Q3319">
            <v>1180000</v>
          </cell>
          <cell r="R3319">
            <v>538434.78260869603</v>
          </cell>
          <cell r="S3319">
            <v>1718000</v>
          </cell>
          <cell r="T3319">
            <v>699965.2173913049</v>
          </cell>
          <cell r="U3319">
            <v>1879965.2173913049</v>
          </cell>
          <cell r="V3319">
            <v>1879900</v>
          </cell>
          <cell r="W3319">
            <v>75198.608695652205</v>
          </cell>
          <cell r="X3319">
            <v>1955163.826086957</v>
          </cell>
        </row>
        <row r="3320">
          <cell r="E3320" t="str">
            <v>37.8D05.0391</v>
          </cell>
          <cell r="F3320" t="str">
            <v>18. ĐIỆN QUANG</v>
          </cell>
          <cell r="G3320" t="str">
            <v>18.669</v>
          </cell>
          <cell r="H3320" t="str">
            <v>Đặt máy tạo nhịp</v>
          </cell>
          <cell r="I3320" t="str">
            <v>Đặt máy tạo nhịp</v>
          </cell>
          <cell r="J3320" t="str">
            <v>Đặt máy tạo nhịp</v>
          </cell>
          <cell r="K3320" t="str">
            <v>B</v>
          </cell>
          <cell r="L3320" t="str">
            <v>TDB</v>
          </cell>
          <cell r="M3320">
            <v>400</v>
          </cell>
          <cell r="N3320">
            <v>400</v>
          </cell>
          <cell r="O3320" t="str">
            <v>Chưa bao gồm máy tạo nhịp, máy phá rung.</v>
          </cell>
          <cell r="P3320" t="str">
            <v xml:space="preserve">Cấy hoặc đặt máy tạo nhịp hoặc cấy máy tạo nhịp phá rung </v>
          </cell>
          <cell r="Q3320">
            <v>1180000</v>
          </cell>
          <cell r="R3320">
            <v>538434.78260869603</v>
          </cell>
          <cell r="S3320">
            <v>1718000</v>
          </cell>
          <cell r="T3320">
            <v>699965.2173913049</v>
          </cell>
          <cell r="U3320">
            <v>1879965.2173913049</v>
          </cell>
          <cell r="V3320">
            <v>1879900</v>
          </cell>
          <cell r="W3320">
            <v>75198.608695652205</v>
          </cell>
          <cell r="X3320">
            <v>1955163.826086957</v>
          </cell>
        </row>
        <row r="3321">
          <cell r="E3321" t="str">
            <v>37.8D05.0391</v>
          </cell>
          <cell r="F3321" t="str">
            <v>18. ĐIỆN QUANG</v>
          </cell>
          <cell r="G3321" t="str">
            <v>18.670</v>
          </cell>
          <cell r="H3321" t="str">
            <v>Đặt máy tạo nhịp phá rung</v>
          </cell>
          <cell r="I3321" t="str">
            <v>Đặt máy tạo nhịp phá rung</v>
          </cell>
          <cell r="J3321" t="str">
            <v>Đặt máy tạo nhịp phá rung</v>
          </cell>
          <cell r="K3321" t="str">
            <v>B</v>
          </cell>
          <cell r="L3321" t="str">
            <v>TDB</v>
          </cell>
          <cell r="M3321">
            <v>400</v>
          </cell>
          <cell r="N3321">
            <v>400</v>
          </cell>
          <cell r="O3321" t="str">
            <v>Chưa bao gồm máy tạo nhịp, máy phá rung.</v>
          </cell>
          <cell r="P3321" t="str">
            <v xml:space="preserve">Cấy hoặc đặt máy tạo nhịp hoặc cấy máy tạo nhịp phá rung </v>
          </cell>
          <cell r="Q3321">
            <v>1180000</v>
          </cell>
          <cell r="R3321">
            <v>538434.78260869603</v>
          </cell>
          <cell r="S3321">
            <v>1718000</v>
          </cell>
          <cell r="T3321">
            <v>699965.2173913049</v>
          </cell>
          <cell r="U3321">
            <v>1879965.2173913049</v>
          </cell>
          <cell r="V3321">
            <v>1879900</v>
          </cell>
          <cell r="W3321">
            <v>75198.608695652205</v>
          </cell>
          <cell r="X3321">
            <v>1955163.826086957</v>
          </cell>
        </row>
        <row r="3322">
          <cell r="E3322" t="str">
            <v>37.8D05.0392</v>
          </cell>
          <cell r="F3322" t="str">
            <v>03. NHI KHOA</v>
          </cell>
          <cell r="G3322" t="str">
            <v>3.3144</v>
          </cell>
          <cell r="H3322" t="str">
            <v>Phẫu thuật bắc cầu động mạch chủ vành 3 cầu trở lên</v>
          </cell>
          <cell r="I3322" t="str">
            <v>Phẫu thuật bắc cầu động mạch chủ vành 3 cầu trở lên</v>
          </cell>
          <cell r="J3322" t="str">
            <v>Phẫu thuật bắc cầu động mạch chủ vành 3 cầu trở lên</v>
          </cell>
          <cell r="K3322" t="str">
            <v>A</v>
          </cell>
          <cell r="L3322" t="str">
            <v>PDB</v>
          </cell>
          <cell r="M3322">
            <v>401</v>
          </cell>
          <cell r="N3322">
            <v>401</v>
          </cell>
          <cell r="O3322" t="str">
            <v>Chưa bao gồm bộ tim phổi nhân tạo và dây chạy máy, vòng van, van tim nhân tạo, miếng vá siêu mỏng, mạch máu nhân tạo, động mạch chủ nhân tạo, keo sinh học, quả lọc tách huyết tương và bộ dây dẫn, dung dịch bảo vệ tạng, dây truyền dung dịch bảo vệ tạng, dụng cụ cố định mạch vành, Shunt trong lòng động mạch.</v>
          </cell>
          <cell r="P3322" t="str">
            <v>Phẫu thuật bắc cầu mạch vành</v>
          </cell>
          <cell r="Q3322">
            <v>15504000</v>
          </cell>
          <cell r="R3322">
            <v>3189913.0434782598</v>
          </cell>
          <cell r="S3322">
            <v>18693000</v>
          </cell>
          <cell r="T3322">
            <v>4146886.9565217379</v>
          </cell>
          <cell r="U3322">
            <v>19650886.956521738</v>
          </cell>
          <cell r="V3322">
            <v>19650800</v>
          </cell>
          <cell r="W3322">
            <v>786035.47826086951</v>
          </cell>
          <cell r="X3322">
            <v>20436922.434782609</v>
          </cell>
        </row>
        <row r="3323">
          <cell r="E3323" t="str">
            <v>37.8D05.0392</v>
          </cell>
          <cell r="F3323" t="str">
            <v>03. NHI KHOA</v>
          </cell>
          <cell r="G3323" t="str">
            <v>3.3157</v>
          </cell>
          <cell r="H3323" t="str">
            <v>Phẫu thuật bắc cầu mạch vành không dùng máy tim phổi</v>
          </cell>
          <cell r="I3323" t="str">
            <v>Phẫu thuật bắc cầu mạch vành không dùng máy tim phổi</v>
          </cell>
          <cell r="J3323" t="str">
            <v>Phẫu thuật bắc cầu mạch vành không dùng máy tim phổi</v>
          </cell>
          <cell r="K3323" t="str">
            <v>A</v>
          </cell>
          <cell r="L3323" t="str">
            <v>PDB</v>
          </cell>
          <cell r="M3323">
            <v>401</v>
          </cell>
          <cell r="N3323">
            <v>401</v>
          </cell>
          <cell r="O3323" t="str">
            <v>Chưa bao gồm bộ tim phổi nhân tạo và dây chạy máy, vòng van, van tim nhân tạo, miếng vá siêu mỏng, mạch máu nhân tạo, động mạch chủ nhân tạo, keo sinh học, quả lọc tách huyết tương và bộ dây dẫn, dung dịch bảo vệ tạng, dây truyền dung dịch bảo vệ tạng, dụng cụ cố định mạch vành, Shunt trong lòng động mạch.</v>
          </cell>
          <cell r="P3323" t="str">
            <v>Phẫu thuật bắc cầu mạch vành</v>
          </cell>
          <cell r="Q3323">
            <v>15504000</v>
          </cell>
          <cell r="R3323">
            <v>3189913.0434782598</v>
          </cell>
          <cell r="S3323">
            <v>18693000</v>
          </cell>
          <cell r="T3323">
            <v>4146886.9565217379</v>
          </cell>
          <cell r="U3323">
            <v>19650886.956521738</v>
          </cell>
          <cell r="V3323">
            <v>19650800</v>
          </cell>
          <cell r="W3323">
            <v>786035.47826086951</v>
          </cell>
          <cell r="X3323">
            <v>20436922.434782609</v>
          </cell>
        </row>
        <row r="3324">
          <cell r="E3324" t="str">
            <v>37.8D05.0392</v>
          </cell>
          <cell r="F3324" t="str">
            <v>10. NGOẠI KHOA</v>
          </cell>
          <cell r="G3324" t="str">
            <v>10.213</v>
          </cell>
          <cell r="H3324" t="str">
            <v>Phẫu thuật bắc cầu động mạch chủ - động mạch vành có dùng máy tim phổi nhân tạo</v>
          </cell>
          <cell r="I3324" t="str">
            <v>Phẫu thuật bắc cầu động mạch chủ - động mạch vành có dùng máy tim phổi nhân tạo</v>
          </cell>
          <cell r="J3324" t="str">
            <v>Phẫu thuật bắc cầu động mạch chủ - động mạch vành có dùng máy tim phổi nhân tạo</v>
          </cell>
          <cell r="K3324" t="str">
            <v>B</v>
          </cell>
          <cell r="L3324" t="str">
            <v>PDB</v>
          </cell>
          <cell r="M3324">
            <v>401</v>
          </cell>
          <cell r="N3324">
            <v>401</v>
          </cell>
          <cell r="O3324" t="str">
            <v>Chưa bao gồm bộ tim phổi nhân tạo và dây chạy máy, vòng van, van tim nhân tạo, miếng vá siêu mỏng, mạch máu nhân tạo, động mạch chủ nhân tạo, keo sinh học, quả lọc tách huyết tương và bộ dây dẫn, dung dịch bảo vệ tạng, dây truyền dung dịch bảo vệ tạng, dụng cụ cố định mạch vành, Shunt trong lòng động mạch.</v>
          </cell>
          <cell r="P3324" t="str">
            <v>Phẫu thuật bắc cầu mạch vành</v>
          </cell>
          <cell r="Q3324">
            <v>15504000</v>
          </cell>
          <cell r="R3324">
            <v>3189913.0434782598</v>
          </cell>
          <cell r="S3324">
            <v>18693000</v>
          </cell>
          <cell r="T3324">
            <v>4146886.9565217379</v>
          </cell>
          <cell r="U3324">
            <v>19650886.956521738</v>
          </cell>
          <cell r="V3324">
            <v>19650800</v>
          </cell>
          <cell r="W3324">
            <v>786035.47826086951</v>
          </cell>
          <cell r="X3324">
            <v>20436922.434782609</v>
          </cell>
        </row>
        <row r="3325">
          <cell r="E3325" t="str">
            <v>37.8D05.0392</v>
          </cell>
          <cell r="F3325" t="str">
            <v>10. NGOẠI KHOA</v>
          </cell>
          <cell r="G3325" t="str">
            <v>10.215</v>
          </cell>
          <cell r="H3325" t="str">
            <v>Phẫu thuật bắc cầu động mạch chủ - động mạch vành kết hợp can thiệp khác trên tim (thay van, cắt khối phồng thất trái …)</v>
          </cell>
          <cell r="I3325" t="str">
            <v>Phẫu thuật bắc cầu động mạch chủ - động mạch vành kết hợp can thiệp khác trên tim (thay van, cắt khối phồng thất trái …)</v>
          </cell>
          <cell r="J3325" t="str">
            <v>Phẫu thuật bắc cầu động mạch chủ - động mạch vành kết hợp can thiệp khác trên tim (thay van, cắt khối phồng thất trái …)</v>
          </cell>
          <cell r="K3325" t="str">
            <v>B</v>
          </cell>
          <cell r="L3325" t="str">
            <v>PDB</v>
          </cell>
          <cell r="M3325">
            <v>401</v>
          </cell>
          <cell r="N3325">
            <v>401</v>
          </cell>
          <cell r="O3325" t="str">
            <v>Chưa bao gồm bộ tim phổi nhân tạo và dây chạy máy, vòng van, van tim nhân tạo, miếng vá siêu mỏng, mạch máu nhân tạo, động mạch chủ nhân tạo, keo sinh học, quả lọc tách huyết tương và bộ dây dẫn, dung dịch bảo vệ tạng, dây truyền dung dịch bảo vệ tạng, dụng cụ cố định mạch vành, Shunt trong lòng động mạch.</v>
          </cell>
          <cell r="P3325" t="str">
            <v>Phẫu thuật bắc cầu mạch vành</v>
          </cell>
          <cell r="Q3325">
            <v>15504000</v>
          </cell>
          <cell r="R3325">
            <v>3189913.0434782598</v>
          </cell>
          <cell r="S3325">
            <v>18693000</v>
          </cell>
          <cell r="T3325">
            <v>4146886.9565217379</v>
          </cell>
          <cell r="U3325">
            <v>19650886.956521738</v>
          </cell>
          <cell r="V3325">
            <v>19650800</v>
          </cell>
          <cell r="W3325">
            <v>786035.47826086951</v>
          </cell>
          <cell r="X3325">
            <v>20436922.434782609</v>
          </cell>
        </row>
        <row r="3326">
          <cell r="E3326" t="str">
            <v>37.8D05.0393</v>
          </cell>
          <cell r="F3326" t="str">
            <v>03. NHI KHOA</v>
          </cell>
          <cell r="G3326" t="str">
            <v>3.3179</v>
          </cell>
          <cell r="H3326" t="str">
            <v>Cắt đoạn nối động mạch phổi</v>
          </cell>
          <cell r="I3326" t="str">
            <v>Cắt đoạn nối động mạch phổi</v>
          </cell>
          <cell r="J3326" t="str">
            <v>Cắt đoạn nối động mạch phổi</v>
          </cell>
          <cell r="K3326" t="str">
            <v>A</v>
          </cell>
          <cell r="L3326" t="str">
            <v>PDB</v>
          </cell>
          <cell r="M3326">
            <v>402</v>
          </cell>
          <cell r="N3326">
            <v>402</v>
          </cell>
          <cell r="O3326"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26" t="str">
            <v>Phẫu thuật các mạch máu lớn (động mạch chủ ngực hoặc bụng hoặc cảnh hoặc thận)</v>
          </cell>
          <cell r="Q3326">
            <v>12000000</v>
          </cell>
          <cell r="R3326">
            <v>3196173.9130434799</v>
          </cell>
          <cell r="S3326">
            <v>15196000</v>
          </cell>
          <cell r="T3326">
            <v>4155026.0869565238</v>
          </cell>
          <cell r="U3326">
            <v>16155026.086956523</v>
          </cell>
          <cell r="V3326">
            <v>16155000</v>
          </cell>
          <cell r="W3326">
            <v>646201.04347826098</v>
          </cell>
          <cell r="X3326">
            <v>16801227.130434785</v>
          </cell>
        </row>
        <row r="3327">
          <cell r="E3327" t="str">
            <v>37.8D05.0393</v>
          </cell>
          <cell r="F3327" t="str">
            <v>03. NHI KHOA</v>
          </cell>
          <cell r="G3327" t="str">
            <v>3.3174</v>
          </cell>
          <cell r="H3327" t="str">
            <v>Phẫu thuật bắc cầu động mạch chủ ngực - bụng</v>
          </cell>
          <cell r="I3327" t="str">
            <v>Phẫu thuật bắc cầu động mạch chủ ngực - bụng</v>
          </cell>
          <cell r="J3327" t="str">
            <v>Phẫu thuật bắc cầu động mạch chủ ngực - bụng</v>
          </cell>
          <cell r="K3327" t="str">
            <v>A</v>
          </cell>
          <cell r="L3327" t="str">
            <v>PDB</v>
          </cell>
          <cell r="M3327">
            <v>402</v>
          </cell>
          <cell r="N3327">
            <v>402</v>
          </cell>
          <cell r="O3327"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27" t="str">
            <v>Phẫu thuật các mạch máu lớn (động mạch chủ ngực hoặc bụng hoặc cảnh hoặc thận)</v>
          </cell>
          <cell r="Q3327">
            <v>12000000</v>
          </cell>
          <cell r="R3327">
            <v>3196173.9130434799</v>
          </cell>
          <cell r="S3327">
            <v>15196000</v>
          </cell>
          <cell r="T3327">
            <v>4155026.0869565238</v>
          </cell>
          <cell r="U3327">
            <v>16155026.086956523</v>
          </cell>
          <cell r="V3327">
            <v>16155000</v>
          </cell>
          <cell r="W3327">
            <v>646201.04347826098</v>
          </cell>
          <cell r="X3327">
            <v>16801227.130434785</v>
          </cell>
        </row>
        <row r="3328">
          <cell r="E3328" t="str">
            <v>37.8D05.0393</v>
          </cell>
          <cell r="F3328" t="str">
            <v>03. NHI KHOA</v>
          </cell>
          <cell r="G3328" t="str">
            <v>3.3175</v>
          </cell>
          <cell r="H3328" t="str">
            <v>Phẫu thuật bắc cầu động mạch chủ ngực - đùi</v>
          </cell>
          <cell r="I3328" t="str">
            <v>Phẫu thuật bắc cầu động mạch chủ ngực - đùi</v>
          </cell>
          <cell r="J3328" t="str">
            <v>Phẫu thuật bắc cầu động mạch chủ ngực - đùi</v>
          </cell>
          <cell r="K3328" t="str">
            <v>A</v>
          </cell>
          <cell r="L3328" t="str">
            <v>PDB</v>
          </cell>
          <cell r="M3328">
            <v>402</v>
          </cell>
          <cell r="N3328">
            <v>402</v>
          </cell>
          <cell r="O3328"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28" t="str">
            <v>Phẫu thuật các mạch máu lớn (động mạch chủ ngực hoặc bụng hoặc cảnh hoặc thận)</v>
          </cell>
          <cell r="Q3328">
            <v>12000000</v>
          </cell>
          <cell r="R3328">
            <v>3196173.9130434799</v>
          </cell>
          <cell r="S3328">
            <v>15196000</v>
          </cell>
          <cell r="T3328">
            <v>4155026.0869565238</v>
          </cell>
          <cell r="U3328">
            <v>16155026.086956523</v>
          </cell>
          <cell r="V3328">
            <v>16155000</v>
          </cell>
          <cell r="W3328">
            <v>646201.04347826098</v>
          </cell>
          <cell r="X3328">
            <v>16801227.130434785</v>
          </cell>
        </row>
        <row r="3329">
          <cell r="E3329" t="str">
            <v>37.8D05.0393</v>
          </cell>
          <cell r="F3329" t="str">
            <v>03. NHI KHOA</v>
          </cell>
          <cell r="G3329" t="str">
            <v>3.3149</v>
          </cell>
          <cell r="H3329" t="str">
            <v>Phẫu thuật bắc cầu động mạch chủ với các động mạch xuất phát từ quai động mạch chủ</v>
          </cell>
          <cell r="I3329" t="str">
            <v>Phẫu thuật bắc cầu động mạch chủ với các động mạch xuất phát từ quai động mạch chủ</v>
          </cell>
          <cell r="J3329" t="str">
            <v>Phẫu thuật bắc cầu động mạch chủ với các động mạch xuất phát từ quai động mạch chủ</v>
          </cell>
          <cell r="K3329" t="str">
            <v>A</v>
          </cell>
          <cell r="L3329" t="str">
            <v>PDB</v>
          </cell>
          <cell r="M3329">
            <v>402</v>
          </cell>
          <cell r="N3329">
            <v>402</v>
          </cell>
          <cell r="O3329"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29" t="str">
            <v>Phẫu thuật các mạch máu lớn (động mạch chủ ngực hoặc bụng hoặc cảnh hoặc thận)</v>
          </cell>
          <cell r="Q3329">
            <v>12000000</v>
          </cell>
          <cell r="R3329">
            <v>3196173.9130434799</v>
          </cell>
          <cell r="S3329">
            <v>15196000</v>
          </cell>
          <cell r="T3329">
            <v>4155026.0869565238</v>
          </cell>
          <cell r="U3329">
            <v>16155026.086956523</v>
          </cell>
          <cell r="V3329">
            <v>16155000</v>
          </cell>
          <cell r="W3329">
            <v>646201.04347826098</v>
          </cell>
          <cell r="X3329">
            <v>16801227.130434785</v>
          </cell>
        </row>
        <row r="3330">
          <cell r="E3330" t="str">
            <v>37.8D05.0393</v>
          </cell>
          <cell r="F3330" t="str">
            <v>03. NHI KHOA</v>
          </cell>
          <cell r="G3330" t="str">
            <v>3.3173</v>
          </cell>
          <cell r="H3330" t="str">
            <v>Phẫu thuật bắc cầu động mạch dưới đòn - động mạch cảnh</v>
          </cell>
          <cell r="I3330" t="str">
            <v>Phẫu thuật bắc cầu động mạch dưới đòn - động mạch cảnh</v>
          </cell>
          <cell r="J3330" t="str">
            <v>Phẫu thuật bắc cầu động mạch dưới đòn - động mạch cảnh</v>
          </cell>
          <cell r="K3330" t="str">
            <v>A</v>
          </cell>
          <cell r="L3330" t="str">
            <v>PDB</v>
          </cell>
          <cell r="M3330">
            <v>402</v>
          </cell>
          <cell r="N3330">
            <v>402</v>
          </cell>
          <cell r="O3330"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30" t="str">
            <v>Phẫu thuật các mạch máu lớn (động mạch chủ ngực hoặc bụng hoặc cảnh hoặc thận)</v>
          </cell>
          <cell r="Q3330">
            <v>12000000</v>
          </cell>
          <cell r="R3330">
            <v>3196173.9130434799</v>
          </cell>
          <cell r="S3330">
            <v>15196000</v>
          </cell>
          <cell r="T3330">
            <v>4155026.0869565238</v>
          </cell>
          <cell r="U3330">
            <v>16155026.086956523</v>
          </cell>
          <cell r="V3330">
            <v>16155000</v>
          </cell>
          <cell r="W3330">
            <v>646201.04347826098</v>
          </cell>
          <cell r="X3330">
            <v>16801227.130434785</v>
          </cell>
        </row>
        <row r="3331">
          <cell r="E3331" t="str">
            <v>37.8D05.0393</v>
          </cell>
          <cell r="F3331" t="str">
            <v>03. NHI KHOA</v>
          </cell>
          <cell r="G3331" t="str">
            <v>3.3176</v>
          </cell>
          <cell r="H3331" t="str">
            <v>Phẫu thuật bắc cầu động mạch nách- đùi</v>
          </cell>
          <cell r="I3331" t="str">
            <v>Phẫu thuật bắc cầu động mạch nách- đùi</v>
          </cell>
          <cell r="J3331" t="str">
            <v>Phẫu thuật bắc cầu động mạch nách- đùi</v>
          </cell>
          <cell r="K3331" t="str">
            <v>A</v>
          </cell>
          <cell r="L3331" t="str">
            <v>P1</v>
          </cell>
          <cell r="M3331">
            <v>402</v>
          </cell>
          <cell r="N3331">
            <v>402</v>
          </cell>
          <cell r="O3331"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31" t="str">
            <v>Phẫu thuật các mạch máu lớn (động mạch chủ ngực hoặc bụng hoặc cảnh hoặc thận)</v>
          </cell>
          <cell r="Q3331">
            <v>12000000</v>
          </cell>
          <cell r="R3331">
            <v>3196173.9130434799</v>
          </cell>
          <cell r="S3331">
            <v>15196000</v>
          </cell>
          <cell r="T3331">
            <v>4155026.0869565238</v>
          </cell>
          <cell r="U3331">
            <v>16155026.086956523</v>
          </cell>
          <cell r="V3331">
            <v>16155000</v>
          </cell>
          <cell r="W3331">
            <v>646201.04347826098</v>
          </cell>
          <cell r="X3331">
            <v>16801227.130434785</v>
          </cell>
        </row>
        <row r="3332">
          <cell r="E3332" t="str">
            <v>37.8D05.0393</v>
          </cell>
          <cell r="F3332" t="str">
            <v>03. NHI KHOA</v>
          </cell>
          <cell r="G3332" t="str">
            <v>3.3199</v>
          </cell>
          <cell r="H3332" t="str">
            <v>Phẫu thuật hẹp hay phồng động mạch cảnh gốc, cảnh trong</v>
          </cell>
          <cell r="I3332" t="str">
            <v>Phẫu thuật hẹp hay phồng động mạch cảnh gốc, cảnh trong</v>
          </cell>
          <cell r="J3332" t="str">
            <v>Phẫu thuật hẹp hay phồng động mạch cảnh gốc, cảnh trong</v>
          </cell>
          <cell r="K3332" t="str">
            <v>A</v>
          </cell>
          <cell r="L3332" t="str">
            <v>P1</v>
          </cell>
          <cell r="M3332">
            <v>402</v>
          </cell>
          <cell r="N3332">
            <v>402</v>
          </cell>
          <cell r="O3332"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32" t="str">
            <v>Phẫu thuật các mạch máu lớn (động mạch chủ ngực hoặc bụng hoặc cảnh hoặc thận)</v>
          </cell>
          <cell r="Q3332">
            <v>12000000</v>
          </cell>
          <cell r="R3332">
            <v>3196173.9130434799</v>
          </cell>
          <cell r="S3332">
            <v>15196000</v>
          </cell>
          <cell r="T3332">
            <v>4155026.0869565238</v>
          </cell>
          <cell r="U3332">
            <v>16155026.086956523</v>
          </cell>
          <cell r="V3332">
            <v>16155000</v>
          </cell>
          <cell r="W3332">
            <v>646201.04347826098</v>
          </cell>
          <cell r="X3332">
            <v>16801227.130434785</v>
          </cell>
        </row>
        <row r="3333">
          <cell r="E3333" t="str">
            <v>37.8D05.0393</v>
          </cell>
          <cell r="F3333" t="str">
            <v>03. NHI KHOA</v>
          </cell>
          <cell r="G3333" t="str">
            <v>3.3171</v>
          </cell>
          <cell r="H3333" t="str">
            <v>Phẫu thuật hẹp hay tắc chạc ba động mạch chủ và động mạch chậu, tạo hình hoặc thay chạc ba</v>
          </cell>
          <cell r="I3333" t="str">
            <v>Phẫu thuật hẹp hay tắc chạc ba động mạch chủ và động mạch chậu, tạo hình hoặc thay chạc ba</v>
          </cell>
          <cell r="J3333" t="str">
            <v>Phẫu thuật hẹp hay tắc chạc ba động mạch chủ và động mạch chậu, tạo hình hoặc thay chạc ba</v>
          </cell>
          <cell r="K3333" t="str">
            <v>A</v>
          </cell>
          <cell r="L3333" t="str">
            <v>PDB</v>
          </cell>
          <cell r="M3333">
            <v>402</v>
          </cell>
          <cell r="N3333">
            <v>402</v>
          </cell>
          <cell r="O3333"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33" t="str">
            <v>Phẫu thuật các mạch máu lớn (động mạch chủ ngực hoặc bụng hoặc cảnh hoặc thận)</v>
          </cell>
          <cell r="Q3333">
            <v>12000000</v>
          </cell>
          <cell r="R3333">
            <v>3196173.9130434799</v>
          </cell>
          <cell r="S3333">
            <v>15196000</v>
          </cell>
          <cell r="T3333">
            <v>4155026.0869565238</v>
          </cell>
          <cell r="U3333">
            <v>16155026.086956523</v>
          </cell>
          <cell r="V3333">
            <v>16155000</v>
          </cell>
          <cell r="W3333">
            <v>646201.04347826098</v>
          </cell>
          <cell r="X3333">
            <v>16801227.130434785</v>
          </cell>
        </row>
        <row r="3334">
          <cell r="E3334" t="str">
            <v>37.8D05.0393</v>
          </cell>
          <cell r="F3334" t="str">
            <v>03. NHI KHOA</v>
          </cell>
          <cell r="G3334" t="str">
            <v>3.3183</v>
          </cell>
          <cell r="H3334" t="str">
            <v>Phẫu thuật làm shunt điều trị trong tăng áp lực tĩnh mạch cửa</v>
          </cell>
          <cell r="I3334" t="str">
            <v>Phẫu thuật làm shunt điều trị trong tăng áp lực tĩnh mạch cửa</v>
          </cell>
          <cell r="J3334" t="str">
            <v>Phẫu thuật làm shunt điều trị trong tăng áp lực tĩnh mạch cửa</v>
          </cell>
          <cell r="K3334" t="str">
            <v>A</v>
          </cell>
          <cell r="L3334" t="str">
            <v>P1</v>
          </cell>
          <cell r="M3334">
            <v>402</v>
          </cell>
          <cell r="N3334">
            <v>402</v>
          </cell>
          <cell r="O3334"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34" t="str">
            <v>Phẫu thuật các mạch máu lớn (động mạch chủ ngực hoặc bụng hoặc cảnh hoặc thận)</v>
          </cell>
          <cell r="Q3334">
            <v>12000000</v>
          </cell>
          <cell r="R3334">
            <v>3196173.9130434799</v>
          </cell>
          <cell r="S3334">
            <v>15196000</v>
          </cell>
          <cell r="T3334">
            <v>4155026.0869565238</v>
          </cell>
          <cell r="U3334">
            <v>16155026.086956523</v>
          </cell>
          <cell r="V3334">
            <v>16155000</v>
          </cell>
          <cell r="W3334">
            <v>646201.04347826098</v>
          </cell>
          <cell r="X3334">
            <v>16801227.130434785</v>
          </cell>
        </row>
        <row r="3335">
          <cell r="E3335" t="str">
            <v>37.8D05.0393</v>
          </cell>
          <cell r="F3335" t="str">
            <v>03. NHI KHOA</v>
          </cell>
          <cell r="G3335" t="str">
            <v>3.3177</v>
          </cell>
          <cell r="H3335" t="str">
            <v>Phẫu thuật lấy lớp áo trong động mạch cảnh</v>
          </cell>
          <cell r="I3335" t="str">
            <v>Phẫu thuật lấy lớp áo trong động mạch cảnh</v>
          </cell>
          <cell r="J3335" t="str">
            <v>Phẫu thuật lấy lớp áo trong động mạch cảnh</v>
          </cell>
          <cell r="K3335" t="str">
            <v>A</v>
          </cell>
          <cell r="L3335" t="str">
            <v>PDB</v>
          </cell>
          <cell r="M3335">
            <v>402</v>
          </cell>
          <cell r="N3335">
            <v>402</v>
          </cell>
          <cell r="O3335"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35" t="str">
            <v>Phẫu thuật các mạch máu lớn (động mạch chủ ngực hoặc bụng hoặc cảnh hoặc thận)</v>
          </cell>
          <cell r="Q3335">
            <v>12000000</v>
          </cell>
          <cell r="R3335">
            <v>3196173.9130434799</v>
          </cell>
          <cell r="S3335">
            <v>15196000</v>
          </cell>
          <cell r="T3335">
            <v>4155026.0869565238</v>
          </cell>
          <cell r="U3335">
            <v>16155026.086956523</v>
          </cell>
          <cell r="V3335">
            <v>16155000</v>
          </cell>
          <cell r="W3335">
            <v>646201.04347826098</v>
          </cell>
          <cell r="X3335">
            <v>16801227.130434785</v>
          </cell>
        </row>
        <row r="3336">
          <cell r="E3336" t="str">
            <v>37.8D05.0393</v>
          </cell>
          <cell r="F3336" t="str">
            <v>03. NHI KHOA</v>
          </cell>
          <cell r="G3336" t="str">
            <v>3.3187</v>
          </cell>
          <cell r="H3336" t="str">
            <v>Phẫu thuật nối cửa - chủ</v>
          </cell>
          <cell r="I3336" t="str">
            <v>Phẫu thuật nối cửa - chủ</v>
          </cell>
          <cell r="J3336" t="str">
            <v>Phẫu thuật nối cửa - chủ</v>
          </cell>
          <cell r="K3336" t="str">
            <v>A</v>
          </cell>
          <cell r="L3336" t="str">
            <v>PDB</v>
          </cell>
          <cell r="M3336">
            <v>402</v>
          </cell>
          <cell r="N3336">
            <v>402</v>
          </cell>
          <cell r="O3336"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36" t="str">
            <v>Phẫu thuật các mạch máu lớn (động mạch chủ ngực hoặc bụng hoặc cảnh hoặc thận)</v>
          </cell>
          <cell r="Q3336">
            <v>12000000</v>
          </cell>
          <cell r="R3336">
            <v>3196173.9130434799</v>
          </cell>
          <cell r="S3336">
            <v>15196000</v>
          </cell>
          <cell r="T3336">
            <v>4155026.0869565238</v>
          </cell>
          <cell r="U3336">
            <v>16155026.086956523</v>
          </cell>
          <cell r="V3336">
            <v>16155000</v>
          </cell>
          <cell r="W3336">
            <v>646201.04347826098</v>
          </cell>
          <cell r="X3336">
            <v>16801227.130434785</v>
          </cell>
        </row>
        <row r="3337">
          <cell r="E3337" t="str">
            <v>37.8D05.0393</v>
          </cell>
          <cell r="F3337" t="str">
            <v>03. NHI KHOA</v>
          </cell>
          <cell r="G3337" t="str">
            <v>3.3188</v>
          </cell>
          <cell r="H3337" t="str">
            <v>Phẫu thuật nối tĩnh mạch lách - tĩnh mạch thận bên-bên</v>
          </cell>
          <cell r="I3337" t="str">
            <v>Phẫu thuật nối tĩnh mạch lách - tĩnh mạch thận bên-bên</v>
          </cell>
          <cell r="J3337" t="str">
            <v>Phẫu thuật nối tĩnh mạch lách - tĩnh mạch thận bên-bên</v>
          </cell>
          <cell r="K3337" t="str">
            <v>A</v>
          </cell>
          <cell r="L3337" t="str">
            <v>P1</v>
          </cell>
          <cell r="M3337">
            <v>402</v>
          </cell>
          <cell r="N3337">
            <v>402</v>
          </cell>
          <cell r="O3337"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37" t="str">
            <v>Phẫu thuật các mạch máu lớn (động mạch chủ ngực hoặc bụng hoặc cảnh hoặc thận)</v>
          </cell>
          <cell r="Q3337">
            <v>12000000</v>
          </cell>
          <cell r="R3337">
            <v>3196173.9130434799</v>
          </cell>
          <cell r="S3337">
            <v>15196000</v>
          </cell>
          <cell r="T3337">
            <v>4155026.0869565238</v>
          </cell>
          <cell r="U3337">
            <v>16155026.086956523</v>
          </cell>
          <cell r="V3337">
            <v>16155000</v>
          </cell>
          <cell r="W3337">
            <v>646201.04347826098</v>
          </cell>
          <cell r="X3337">
            <v>16801227.130434785</v>
          </cell>
        </row>
        <row r="3338">
          <cell r="E3338" t="str">
            <v>37.8D05.0393</v>
          </cell>
          <cell r="F3338" t="str">
            <v>03. NHI KHOA</v>
          </cell>
          <cell r="G3338" t="str">
            <v>3.3153</v>
          </cell>
          <cell r="H3338" t="str">
            <v>Phẫu thuật phồng động mạch phổi, dò động tĩnh mạch phổi</v>
          </cell>
          <cell r="I3338" t="str">
            <v>Phẫu thuật phồng động mạch phổi, dò động tĩnh mạch phổi</v>
          </cell>
          <cell r="J3338" t="str">
            <v>Phẫu thuật phồng động mạch phổi, dò động tĩnh mạch phổi</v>
          </cell>
          <cell r="K3338" t="str">
            <v>A</v>
          </cell>
          <cell r="L3338" t="str">
            <v>PDB</v>
          </cell>
          <cell r="M3338">
            <v>402</v>
          </cell>
          <cell r="N3338">
            <v>402</v>
          </cell>
          <cell r="O3338"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38" t="str">
            <v>Phẫu thuật các mạch máu lớn (động mạch chủ ngực hoặc bụng hoặc cảnh hoặc thận)</v>
          </cell>
          <cell r="Q3338">
            <v>12000000</v>
          </cell>
          <cell r="R3338">
            <v>3196173.9130434799</v>
          </cell>
          <cell r="S3338">
            <v>15196000</v>
          </cell>
          <cell r="T3338">
            <v>4155026.0869565238</v>
          </cell>
          <cell r="U3338">
            <v>16155026.086956523</v>
          </cell>
          <cell r="V3338">
            <v>16155000</v>
          </cell>
          <cell r="W3338">
            <v>646201.04347826098</v>
          </cell>
          <cell r="X3338">
            <v>16801227.130434785</v>
          </cell>
        </row>
        <row r="3339">
          <cell r="E3339" t="str">
            <v>37.8D05.0393</v>
          </cell>
          <cell r="F3339" t="str">
            <v>03. NHI KHOA</v>
          </cell>
          <cell r="G3339" t="str">
            <v>3.3172</v>
          </cell>
          <cell r="H3339" t="str">
            <v>Phẫu thuật phục hồi lưu thông tĩnh mạch chủ trên bị tắc</v>
          </cell>
          <cell r="I3339" t="str">
            <v>Phẫu thuật phục hồi lưu thông tĩnh mạch chủ trên bị tắc</v>
          </cell>
          <cell r="J3339" t="str">
            <v>Phẫu thuật phục hồi lưu thông tĩnh mạch chủ trên bị tắc</v>
          </cell>
          <cell r="K3339" t="str">
            <v>A</v>
          </cell>
          <cell r="L3339" t="str">
            <v>PDB</v>
          </cell>
          <cell r="M3339">
            <v>402</v>
          </cell>
          <cell r="N3339">
            <v>402</v>
          </cell>
          <cell r="O3339"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39" t="str">
            <v>Phẫu thuật các mạch máu lớn (động mạch chủ ngực hoặc bụng hoặc cảnh hoặc thận)</v>
          </cell>
          <cell r="Q3339">
            <v>12000000</v>
          </cell>
          <cell r="R3339">
            <v>3196173.9130434799</v>
          </cell>
          <cell r="S3339">
            <v>15196000</v>
          </cell>
          <cell r="T3339">
            <v>4155026.0869565238</v>
          </cell>
          <cell r="U3339">
            <v>16155026.086956523</v>
          </cell>
          <cell r="V3339">
            <v>16155000</v>
          </cell>
          <cell r="W3339">
            <v>646201.04347826098</v>
          </cell>
          <cell r="X3339">
            <v>16801227.130434785</v>
          </cell>
        </row>
        <row r="3340">
          <cell r="E3340" t="str">
            <v>37.8D05.0393</v>
          </cell>
          <cell r="F3340" t="str">
            <v>03. NHI KHOA</v>
          </cell>
          <cell r="G3340" t="str">
            <v>3.3178</v>
          </cell>
          <cell r="H3340" t="str">
            <v>Phẫu thuật tái lập liên thông động mạch thận bằng ghép mạch máu, lột nội mạc động mạch hay cắm lại động mạch thận</v>
          </cell>
          <cell r="I3340" t="str">
            <v>Phẫu thuật tái lập liên thông động mạch thận bằng ghép mạch máu, lột nội mạc động mạch hay cắm lại động mạch thận</v>
          </cell>
          <cell r="J3340" t="str">
            <v>Phẫu thuật tái lập liên thông động mạch thận bằng ghép mạch máu, lột nội mạc động mạch hay cắm lại động mạch thận.</v>
          </cell>
          <cell r="K3340" t="str">
            <v>A</v>
          </cell>
          <cell r="L3340" t="str">
            <v>PDB</v>
          </cell>
          <cell r="M3340">
            <v>402</v>
          </cell>
          <cell r="N3340">
            <v>402</v>
          </cell>
          <cell r="O3340"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40" t="str">
            <v>Phẫu thuật các mạch máu lớn (động mạch chủ ngực hoặc bụng hoặc cảnh hoặc thận)</v>
          </cell>
          <cell r="Q3340">
            <v>12000000</v>
          </cell>
          <cell r="R3340">
            <v>3196173.9130434799</v>
          </cell>
          <cell r="S3340">
            <v>15196000</v>
          </cell>
          <cell r="T3340">
            <v>4155026.0869565238</v>
          </cell>
          <cell r="U3340">
            <v>16155026.086956523</v>
          </cell>
          <cell r="V3340">
            <v>16155000</v>
          </cell>
          <cell r="W3340">
            <v>646201.04347826098</v>
          </cell>
          <cell r="X3340">
            <v>16801227.130434785</v>
          </cell>
        </row>
        <row r="3341">
          <cell r="E3341" t="str">
            <v>37.8D05.0393</v>
          </cell>
          <cell r="F3341" t="str">
            <v>03. NHI KHOA</v>
          </cell>
          <cell r="G3341" t="str">
            <v>3.3200</v>
          </cell>
          <cell r="H3341" t="str">
            <v>Phẫu thuật thông động mạch cảnh, tĩnh mạch cảnh</v>
          </cell>
          <cell r="I3341" t="str">
            <v>Phẫu thuật thông động mạch cảnh, tĩnh mạch cảnh</v>
          </cell>
          <cell r="J3341" t="str">
            <v>Phẫu thuật thông động mạch cảnh, tĩnh mạch cảnh</v>
          </cell>
          <cell r="K3341" t="str">
            <v>A</v>
          </cell>
          <cell r="L3341" t="str">
            <v>PDB</v>
          </cell>
          <cell r="M3341">
            <v>402</v>
          </cell>
          <cell r="N3341">
            <v>402</v>
          </cell>
          <cell r="O3341"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41" t="str">
            <v>Phẫu thuật các mạch máu lớn (động mạch chủ ngực hoặc bụng hoặc cảnh hoặc thận)</v>
          </cell>
          <cell r="Q3341">
            <v>12000000</v>
          </cell>
          <cell r="R3341">
            <v>3196173.9130434799</v>
          </cell>
          <cell r="S3341">
            <v>15196000</v>
          </cell>
          <cell r="T3341">
            <v>4155026.0869565238</v>
          </cell>
          <cell r="U3341">
            <v>16155026.086956523</v>
          </cell>
          <cell r="V3341">
            <v>16155000</v>
          </cell>
          <cell r="W3341">
            <v>646201.04347826098</v>
          </cell>
          <cell r="X3341">
            <v>16801227.130434785</v>
          </cell>
        </row>
        <row r="3342">
          <cell r="E3342" t="str">
            <v>37.8D05.0393</v>
          </cell>
          <cell r="F3342" t="str">
            <v>10. NGOẠI KHOA</v>
          </cell>
          <cell r="G3342" t="str">
            <v>10.257</v>
          </cell>
          <cell r="H3342" t="str">
            <v>Phẫu thuật bắc cầu các động mạch vùng cổ - nền cổ (cảnh - dưới đòn, cảnh - cảnh)</v>
          </cell>
          <cell r="I3342" t="str">
            <v>Phẫu thuật bắc cầu các động mạch vùng cổ - nền cổ (cảnh - dưới đòn, cảnh - cảnh)</v>
          </cell>
          <cell r="J3342" t="str">
            <v>Phẫu thuật bắc cầu các động mạch vùng cổ - nền cổ (cảnh – dưới đòn, cảnh – cảnh)</v>
          </cell>
          <cell r="K3342" t="str">
            <v>B</v>
          </cell>
          <cell r="L3342" t="str">
            <v>PDB</v>
          </cell>
          <cell r="M3342">
            <v>402</v>
          </cell>
          <cell r="N3342">
            <v>402</v>
          </cell>
          <cell r="O3342"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42" t="str">
            <v>Phẫu thuật các mạch máu lớn (động mạch chủ ngực hoặc bụng hoặc cảnh hoặc thận)</v>
          </cell>
          <cell r="Q3342">
            <v>12000000</v>
          </cell>
          <cell r="R3342">
            <v>3196173.9130434799</v>
          </cell>
          <cell r="S3342">
            <v>15196000</v>
          </cell>
          <cell r="T3342">
            <v>4155026.0869565238</v>
          </cell>
          <cell r="U3342">
            <v>16155026.086956523</v>
          </cell>
          <cell r="V3342">
            <v>16155000</v>
          </cell>
          <cell r="W3342">
            <v>646201.04347826098</v>
          </cell>
          <cell r="X3342">
            <v>16801227.130434785</v>
          </cell>
        </row>
        <row r="3343">
          <cell r="E3343" t="str">
            <v>37.8D05.0393</v>
          </cell>
          <cell r="F3343" t="str">
            <v>10. NGOẠI KHOA</v>
          </cell>
          <cell r="G3343" t="str">
            <v>10.248</v>
          </cell>
          <cell r="H3343" t="str">
            <v>Phẫu thuật bắc cầu động mạch chủ lên - động mạch lớn xuất phát từ quai động mạch chủ</v>
          </cell>
          <cell r="I3343" t="str">
            <v>Phẫu thuật bắc cầu động mạch chủ lên - động mạch lớn xuất phát từ quai động mạch chủ</v>
          </cell>
          <cell r="J3343" t="str">
            <v>Phẫu thuật bắc cầu động mạch chủ lên - động mạch lớn xuất phát từ quai động mạch chủ</v>
          </cell>
          <cell r="K3343" t="str">
            <v>B</v>
          </cell>
          <cell r="L3343" t="str">
            <v>PDB</v>
          </cell>
          <cell r="M3343">
            <v>402</v>
          </cell>
          <cell r="N3343">
            <v>402</v>
          </cell>
          <cell r="O3343"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43" t="str">
            <v>Phẫu thuật các mạch máu lớn (động mạch chủ ngực hoặc bụng hoặc cảnh hoặc thận)</v>
          </cell>
          <cell r="Q3343">
            <v>12000000</v>
          </cell>
          <cell r="R3343">
            <v>3196173.9130434799</v>
          </cell>
          <cell r="S3343">
            <v>15196000</v>
          </cell>
          <cell r="T3343">
            <v>4155026.0869565238</v>
          </cell>
          <cell r="U3343">
            <v>16155026.086956523</v>
          </cell>
          <cell r="V3343">
            <v>16155000</v>
          </cell>
          <cell r="W3343">
            <v>646201.04347826098</v>
          </cell>
          <cell r="X3343">
            <v>16801227.130434785</v>
          </cell>
        </row>
        <row r="3344">
          <cell r="E3344" t="str">
            <v>37.8D05.0393</v>
          </cell>
          <cell r="F3344" t="str">
            <v>10. NGOẠI KHOA</v>
          </cell>
          <cell r="G3344" t="str">
            <v>10.166</v>
          </cell>
          <cell r="H3344" t="str">
            <v>Phẫu thuật cấp cứu lồng ngực có dùng máy tim phổi nhân tạo</v>
          </cell>
          <cell r="I3344" t="str">
            <v>Phẫu thuật cấp cứu lồng ngực có dùng máy tim phổi nhân tạo</v>
          </cell>
          <cell r="J3344" t="str">
            <v>Phẫu thuật cấp cứu lồng ngực có dùng máy tim phổi nhân tạo</v>
          </cell>
          <cell r="K3344" t="str">
            <v>B</v>
          </cell>
          <cell r="L3344" t="str">
            <v>PDB</v>
          </cell>
          <cell r="M3344">
            <v>402</v>
          </cell>
          <cell r="N3344">
            <v>402</v>
          </cell>
          <cell r="O3344"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44" t="str">
            <v>Phẫu thuật các mạch máu lớn (động mạch chủ ngực hoặc bụng hoặc cảnh hoặc thận)</v>
          </cell>
          <cell r="Q3344">
            <v>12000000</v>
          </cell>
          <cell r="R3344">
            <v>3196173.9130434799</v>
          </cell>
          <cell r="S3344">
            <v>15196000</v>
          </cell>
          <cell r="T3344">
            <v>4155026.0869565238</v>
          </cell>
          <cell r="U3344">
            <v>16155026.086956523</v>
          </cell>
          <cell r="V3344">
            <v>16155000</v>
          </cell>
          <cell r="W3344">
            <v>646201.04347826098</v>
          </cell>
          <cell r="X3344">
            <v>16801227.130434785</v>
          </cell>
        </row>
        <row r="3345">
          <cell r="E3345" t="str">
            <v>37.8D05.0393</v>
          </cell>
          <cell r="F3345" t="str">
            <v>10. NGOẠI KHOA</v>
          </cell>
          <cell r="G3345" t="str">
            <v>10.254</v>
          </cell>
          <cell r="H3345" t="str">
            <v>Phẫu thuật điều trị hẹp khít động mạch cảnh do xơ vữa</v>
          </cell>
          <cell r="I3345" t="str">
            <v>Phẫu thuật điều trị hẹp khít động mạch cảnh do xơ vữa</v>
          </cell>
          <cell r="J3345" t="str">
            <v>Phẫu thuật điều trị hẹp khít động mạch cảnh do xơ vữa</v>
          </cell>
          <cell r="K3345" t="str">
            <v>B</v>
          </cell>
          <cell r="L3345" t="str">
            <v>P1</v>
          </cell>
          <cell r="M3345">
            <v>402</v>
          </cell>
          <cell r="N3345">
            <v>402</v>
          </cell>
          <cell r="O3345"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45" t="str">
            <v>Phẫu thuật các mạch máu lớn (động mạch chủ ngực hoặc bụng hoặc cảnh hoặc thận)</v>
          </cell>
          <cell r="Q3345">
            <v>12000000</v>
          </cell>
          <cell r="R3345">
            <v>3196173.9130434799</v>
          </cell>
          <cell r="S3345">
            <v>15196000</v>
          </cell>
          <cell r="T3345">
            <v>4155026.0869565238</v>
          </cell>
          <cell r="U3345">
            <v>16155026.086956523</v>
          </cell>
          <cell r="V3345">
            <v>16155000</v>
          </cell>
          <cell r="W3345">
            <v>646201.04347826098</v>
          </cell>
          <cell r="X3345">
            <v>16801227.130434785</v>
          </cell>
        </row>
        <row r="3346">
          <cell r="E3346" t="str">
            <v>37.8D05.0393</v>
          </cell>
          <cell r="F3346" t="str">
            <v>10. NGOẠI KHOA</v>
          </cell>
          <cell r="G3346" t="str">
            <v>10.255</v>
          </cell>
          <cell r="H3346" t="str">
            <v>Phẫu thuật điều trị phồng động mạch cảnh</v>
          </cell>
          <cell r="I3346" t="str">
            <v>Phẫu thuật điều trị phồng động mạch cảnh</v>
          </cell>
          <cell r="J3346" t="str">
            <v>Phẫu thuật điều trị phồng động mạch cảnh</v>
          </cell>
          <cell r="K3346" t="str">
            <v>B</v>
          </cell>
          <cell r="L3346" t="str">
            <v>P1</v>
          </cell>
          <cell r="M3346">
            <v>402</v>
          </cell>
          <cell r="N3346">
            <v>402</v>
          </cell>
          <cell r="O3346"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46" t="str">
            <v>Phẫu thuật các mạch máu lớn (động mạch chủ ngực hoặc bụng hoặc cảnh hoặc thận)</v>
          </cell>
          <cell r="Q3346">
            <v>12000000</v>
          </cell>
          <cell r="R3346">
            <v>3196173.9130434799</v>
          </cell>
          <cell r="S3346">
            <v>15196000</v>
          </cell>
          <cell r="T3346">
            <v>4155026.0869565238</v>
          </cell>
          <cell r="U3346">
            <v>16155026.086956523</v>
          </cell>
          <cell r="V3346">
            <v>16155000</v>
          </cell>
          <cell r="W3346">
            <v>646201.04347826098</v>
          </cell>
          <cell r="X3346">
            <v>16801227.130434785</v>
          </cell>
        </row>
        <row r="3347">
          <cell r="E3347" t="str">
            <v>37.8D05.0393</v>
          </cell>
          <cell r="F3347" t="str">
            <v>10. NGOẠI KHOA</v>
          </cell>
          <cell r="G3347" t="str">
            <v>10.201</v>
          </cell>
          <cell r="H3347" t="str">
            <v>Phẫu thuật điều trị teo, dị dạng quai động mạch chủ</v>
          </cell>
          <cell r="I3347" t="str">
            <v>Phẫu thuật điều trị teo, dị dạng quai động mạch chủ</v>
          </cell>
          <cell r="J3347" t="str">
            <v>Phẫu thuật điều trị teo, dị dạng quai động mạch chủ</v>
          </cell>
          <cell r="K3347" t="str">
            <v>B</v>
          </cell>
          <cell r="L3347" t="str">
            <v>PDB</v>
          </cell>
          <cell r="M3347">
            <v>402</v>
          </cell>
          <cell r="N3347">
            <v>402</v>
          </cell>
          <cell r="O3347"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47" t="str">
            <v>Phẫu thuật các mạch máu lớn (động mạch chủ ngực hoặc bụng hoặc cảnh hoặc thận)</v>
          </cell>
          <cell r="Q3347">
            <v>12000000</v>
          </cell>
          <cell r="R3347">
            <v>3196173.9130434799</v>
          </cell>
          <cell r="S3347">
            <v>15196000</v>
          </cell>
          <cell r="T3347">
            <v>4155026.0869565238</v>
          </cell>
          <cell r="U3347">
            <v>16155026.086956523</v>
          </cell>
          <cell r="V3347">
            <v>16155000</v>
          </cell>
          <cell r="W3347">
            <v>646201.04347826098</v>
          </cell>
          <cell r="X3347">
            <v>16801227.130434785</v>
          </cell>
        </row>
        <row r="3348">
          <cell r="E3348" t="str">
            <v>37.8D05.0393</v>
          </cell>
          <cell r="F3348" t="str">
            <v>10. NGOẠI KHOA</v>
          </cell>
          <cell r="G3348" t="str">
            <v>10.256</v>
          </cell>
          <cell r="H3348" t="str">
            <v>Phẫu thuật điều trị thông động - tĩnh mạch cảnh</v>
          </cell>
          <cell r="I3348" t="str">
            <v>Phẫu thuật điều trị thông động - tĩnh mạch cảnh</v>
          </cell>
          <cell r="J3348" t="str">
            <v>Phẫu thuật điều trị thông động – tĩnh mạch cảnh</v>
          </cell>
          <cell r="K3348" t="str">
            <v>A</v>
          </cell>
          <cell r="L3348" t="str">
            <v>PDB</v>
          </cell>
          <cell r="M3348">
            <v>402</v>
          </cell>
          <cell r="N3348">
            <v>402</v>
          </cell>
          <cell r="O3348"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48" t="str">
            <v>Phẫu thuật các mạch máu lớn (động mạch chủ ngực hoặc bụng hoặc cảnh hoặc thận)</v>
          </cell>
          <cell r="Q3348">
            <v>12000000</v>
          </cell>
          <cell r="R3348">
            <v>3196173.9130434799</v>
          </cell>
          <cell r="S3348">
            <v>15196000</v>
          </cell>
          <cell r="T3348">
            <v>4155026.0869565238</v>
          </cell>
          <cell r="U3348">
            <v>16155026.086956523</v>
          </cell>
          <cell r="V3348">
            <v>16155000</v>
          </cell>
          <cell r="W3348">
            <v>646201.04347826098</v>
          </cell>
          <cell r="X3348">
            <v>16801227.130434785</v>
          </cell>
        </row>
        <row r="3349">
          <cell r="E3349" t="str">
            <v>37.8D05.0393</v>
          </cell>
          <cell r="F3349" t="str">
            <v>10. NGOẠI KHOA</v>
          </cell>
          <cell r="G3349" t="str">
            <v>10.174</v>
          </cell>
          <cell r="H3349" t="str">
            <v>Phẫu thuật điều trị vết thương - chấn thương động - tĩnh mạch chủ, mạch tạng, mạch thận</v>
          </cell>
          <cell r="I3349" t="str">
            <v>Phẫu thuật điều trị vết thương - chấn thương động - tĩnh mạch chủ, mạch tạng, mạch thận</v>
          </cell>
          <cell r="J3349" t="str">
            <v>Phẫu thuật điều trị vết thương – chấn thương động – tĩnh mạch chủ, mạch tạng, mạch thận</v>
          </cell>
          <cell r="K3349" t="str">
            <v>B</v>
          </cell>
          <cell r="L3349" t="str">
            <v>PDB</v>
          </cell>
          <cell r="M3349">
            <v>402</v>
          </cell>
          <cell r="N3349">
            <v>402</v>
          </cell>
          <cell r="O3349"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49" t="str">
            <v>Phẫu thuật các mạch máu lớn (động mạch chủ ngực hoặc bụng hoặc cảnh hoặc thận)</v>
          </cell>
          <cell r="Q3349">
            <v>12000000</v>
          </cell>
          <cell r="R3349">
            <v>3196173.9130434799</v>
          </cell>
          <cell r="S3349">
            <v>15196000</v>
          </cell>
          <cell r="T3349">
            <v>4155026.0869565238</v>
          </cell>
          <cell r="U3349">
            <v>16155026.086956523</v>
          </cell>
          <cell r="V3349">
            <v>16155000</v>
          </cell>
          <cell r="W3349">
            <v>646201.04347826098</v>
          </cell>
          <cell r="X3349">
            <v>16801227.130434785</v>
          </cell>
        </row>
        <row r="3350">
          <cell r="E3350" t="str">
            <v>37.8D05.0393</v>
          </cell>
          <cell r="F3350" t="str">
            <v>10. NGOẠI KHOA</v>
          </cell>
          <cell r="G3350" t="str">
            <v>10.168</v>
          </cell>
          <cell r="H3350" t="str">
            <v>Phẫu thuật điều trị vết thương - chấn thương mạch cảnh</v>
          </cell>
          <cell r="I3350" t="str">
            <v>Phẫu thuật điều trị vết thương - chấn thương mạch cảnh</v>
          </cell>
          <cell r="J3350" t="str">
            <v>Phẫu thuật điều trị vết thương - chấn thương mạch cảnh</v>
          </cell>
          <cell r="K3350" t="str">
            <v>B</v>
          </cell>
          <cell r="L3350" t="str">
            <v>PDB</v>
          </cell>
          <cell r="M3350">
            <v>402</v>
          </cell>
          <cell r="N3350">
            <v>402</v>
          </cell>
          <cell r="O3350"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50" t="str">
            <v>Phẫu thuật các mạch máu lớn (động mạch chủ ngực hoặc bụng hoặc cảnh hoặc thận)</v>
          </cell>
          <cell r="Q3350">
            <v>12000000</v>
          </cell>
          <cell r="R3350">
            <v>3196173.9130434799</v>
          </cell>
          <cell r="S3350">
            <v>15196000</v>
          </cell>
          <cell r="T3350">
            <v>4155026.0869565238</v>
          </cell>
          <cell r="U3350">
            <v>16155026.086956523</v>
          </cell>
          <cell r="V3350">
            <v>16155000</v>
          </cell>
          <cell r="W3350">
            <v>646201.04347826098</v>
          </cell>
          <cell r="X3350">
            <v>16801227.130434785</v>
          </cell>
        </row>
        <row r="3351">
          <cell r="E3351" t="str">
            <v>37.8D05.0393</v>
          </cell>
          <cell r="F3351" t="str">
            <v>10. NGOẠI KHOA</v>
          </cell>
          <cell r="G3351" t="str">
            <v>10.165</v>
          </cell>
          <cell r="H3351" t="str">
            <v>Phẫu thuật điều trị vỡ eo động mạch chủ</v>
          </cell>
          <cell r="I3351" t="str">
            <v>Phẫu thuật điều trị vỡ eo động mạch chủ</v>
          </cell>
          <cell r="J3351" t="str">
            <v>Phẫu thuật điều trị vỡ eo động mạch chủ</v>
          </cell>
          <cell r="K3351" t="str">
            <v>B</v>
          </cell>
          <cell r="L3351" t="str">
            <v>PDB</v>
          </cell>
          <cell r="M3351">
            <v>402</v>
          </cell>
          <cell r="N3351">
            <v>402</v>
          </cell>
          <cell r="O3351"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51" t="str">
            <v>Phẫu thuật các mạch máu lớn (động mạch chủ ngực hoặc bụng hoặc cảnh hoặc thận)</v>
          </cell>
          <cell r="Q3351">
            <v>12000000</v>
          </cell>
          <cell r="R3351">
            <v>3196173.9130434799</v>
          </cell>
          <cell r="S3351">
            <v>15196000</v>
          </cell>
          <cell r="T3351">
            <v>4155026.0869565238</v>
          </cell>
          <cell r="U3351">
            <v>16155026.086956523</v>
          </cell>
          <cell r="V3351">
            <v>16155000</v>
          </cell>
          <cell r="W3351">
            <v>646201.04347826098</v>
          </cell>
          <cell r="X3351">
            <v>16801227.130434785</v>
          </cell>
        </row>
        <row r="3352">
          <cell r="E3352" t="str">
            <v>37.8D05.0393</v>
          </cell>
          <cell r="F3352" t="str">
            <v>10. NGOẠI KHOA</v>
          </cell>
          <cell r="G3352" t="str">
            <v>10.198</v>
          </cell>
          <cell r="H3352" t="str">
            <v>Phẫu thuật đóng rò động mạch vành vào các buồng tim</v>
          </cell>
          <cell r="I3352" t="str">
            <v>Phẫu thuật đóng rò động mạch vành vào các buồng tim</v>
          </cell>
          <cell r="J3352" t="str">
            <v>Phẫu thuật đóng dò động mạch vành vào các buồng tim</v>
          </cell>
          <cell r="K3352" t="str">
            <v>B</v>
          </cell>
          <cell r="L3352" t="str">
            <v>PDB</v>
          </cell>
          <cell r="M3352">
            <v>402</v>
          </cell>
          <cell r="N3352">
            <v>402</v>
          </cell>
          <cell r="O3352"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52" t="str">
            <v>Phẫu thuật các mạch máu lớn (động mạch chủ ngực hoặc bụng hoặc cảnh hoặc thận)</v>
          </cell>
          <cell r="Q3352">
            <v>12000000</v>
          </cell>
          <cell r="R3352">
            <v>3196173.9130434799</v>
          </cell>
          <cell r="S3352">
            <v>15196000</v>
          </cell>
          <cell r="T3352">
            <v>4155026.0869565238</v>
          </cell>
          <cell r="U3352">
            <v>16155026.086956523</v>
          </cell>
          <cell r="V3352">
            <v>16155000</v>
          </cell>
          <cell r="W3352">
            <v>646201.04347826098</v>
          </cell>
          <cell r="X3352">
            <v>16801227.130434785</v>
          </cell>
        </row>
        <row r="3353">
          <cell r="E3353" t="str">
            <v>37.8D05.0393</v>
          </cell>
          <cell r="F3353" t="str">
            <v>10. NGOẠI KHOA</v>
          </cell>
          <cell r="G3353" t="str">
            <v>10.182</v>
          </cell>
          <cell r="H3353" t="str">
            <v>Phẫu thuật nối tắt tĩnh mạch chủ - động mạch phổi điều trị bệnh tim bẩm sinh phức tạp</v>
          </cell>
          <cell r="I3353" t="str">
            <v>Phẫu thuật nối tắt tĩnh mạch chủ - động mạch phổi điều trị bệnh tim bẩm sinh phức tạp</v>
          </cell>
          <cell r="J3353" t="str">
            <v>Phẫu thuật nối tắt tĩnh mạch chủ - động mạch phổi điều trị bệnh tim bẩm sinh phức tạp</v>
          </cell>
          <cell r="K3353" t="str">
            <v>B</v>
          </cell>
          <cell r="L3353" t="str">
            <v>PDB</v>
          </cell>
          <cell r="M3353">
            <v>402</v>
          </cell>
          <cell r="N3353">
            <v>402</v>
          </cell>
          <cell r="O3353"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53" t="str">
            <v>Phẫu thuật các mạch máu lớn (động mạch chủ ngực hoặc bụng hoặc cảnh hoặc thận)</v>
          </cell>
          <cell r="Q3353">
            <v>12000000</v>
          </cell>
          <cell r="R3353">
            <v>3196173.9130434799</v>
          </cell>
          <cell r="S3353">
            <v>15196000</v>
          </cell>
          <cell r="T3353">
            <v>4155026.0869565238</v>
          </cell>
          <cell r="U3353">
            <v>16155026.086956523</v>
          </cell>
          <cell r="V3353">
            <v>16155000</v>
          </cell>
          <cell r="W3353">
            <v>646201.04347826098</v>
          </cell>
          <cell r="X3353">
            <v>16801227.130434785</v>
          </cell>
        </row>
        <row r="3354">
          <cell r="E3354" t="str">
            <v>37.8D05.0393</v>
          </cell>
          <cell r="F3354" t="str">
            <v>10. NGOẠI KHOA</v>
          </cell>
          <cell r="G3354" t="str">
            <v>10.194</v>
          </cell>
          <cell r="H3354" t="str">
            <v>Phẫu thuật sửa toàn bộ bệnh tĩnh mạch phổi đổ lạc chỗ bán phần</v>
          </cell>
          <cell r="I3354" t="str">
            <v>Phẫu thuật sửa toàn bộ bệnh tĩnh mạch phổi đổ lạc chỗ bán phần</v>
          </cell>
          <cell r="J3354" t="str">
            <v>Phẫu thuật sửa toàn bộ bệnh tĩnh mạch phổi đổ lạc chỗ bán phần</v>
          </cell>
          <cell r="K3354" t="str">
            <v>B</v>
          </cell>
          <cell r="L3354" t="str">
            <v>PDB</v>
          </cell>
          <cell r="M3354">
            <v>402</v>
          </cell>
          <cell r="N3354">
            <v>402</v>
          </cell>
          <cell r="O3354"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54" t="str">
            <v>Phẫu thuật các mạch máu lớn (động mạch chủ ngực hoặc bụng hoặc cảnh hoặc thận)</v>
          </cell>
          <cell r="Q3354">
            <v>12000000</v>
          </cell>
          <cell r="R3354">
            <v>3196173.9130434799</v>
          </cell>
          <cell r="S3354">
            <v>15196000</v>
          </cell>
          <cell r="T3354">
            <v>4155026.0869565238</v>
          </cell>
          <cell r="U3354">
            <v>16155026.086956523</v>
          </cell>
          <cell r="V3354">
            <v>16155000</v>
          </cell>
          <cell r="W3354">
            <v>646201.04347826098</v>
          </cell>
          <cell r="X3354">
            <v>16801227.130434785</v>
          </cell>
        </row>
        <row r="3355">
          <cell r="E3355" t="str">
            <v>37.8D05.0393</v>
          </cell>
          <cell r="F3355" t="str">
            <v>10. NGOẠI KHOA</v>
          </cell>
          <cell r="G3355" t="str">
            <v>10.599</v>
          </cell>
          <cell r="H3355" t="str">
            <v>Tạo hình tĩnh mạch gan - chủ dưới</v>
          </cell>
          <cell r="I3355" t="str">
            <v>Tạo hình tĩnh mạch gan - chủ dưới</v>
          </cell>
          <cell r="J3355" t="str">
            <v>Tạo hình tĩnh mạch gan - chủ dưới</v>
          </cell>
          <cell r="K3355" t="str">
            <v>A</v>
          </cell>
          <cell r="L3355" t="str">
            <v>PDB</v>
          </cell>
          <cell r="M3355">
            <v>402</v>
          </cell>
          <cell r="N3355">
            <v>402</v>
          </cell>
          <cell r="O3355" t="str">
            <v>Chưa bao gồm bộ tim phổi nhân tạo và dây chạy máy, động mạch chủ nhân tạo, mạch máu nhân tạo, keo sinh học, stent, quả lọc tách huyết tương và bộ dây dẫn, dung dịch bảo vệ tạng, dây truyền dung dịch bảo vệ tạng.</v>
          </cell>
          <cell r="P3355" t="str">
            <v>Phẫu thuật các mạch máu lớn (động mạch chủ ngực hoặc bụng hoặc cảnh hoặc thận)</v>
          </cell>
          <cell r="Q3355">
            <v>12000000</v>
          </cell>
          <cell r="R3355">
            <v>3196173.9130434799</v>
          </cell>
          <cell r="S3355">
            <v>15196000</v>
          </cell>
          <cell r="T3355">
            <v>4155026.0869565238</v>
          </cell>
          <cell r="U3355">
            <v>16155026.086956523</v>
          </cell>
          <cell r="V3355">
            <v>16155000</v>
          </cell>
          <cell r="W3355">
            <v>646201.04347826098</v>
          </cell>
          <cell r="X3355">
            <v>16801227.130434785</v>
          </cell>
        </row>
        <row r="3356">
          <cell r="E3356" t="str">
            <v>37.8D05.0394</v>
          </cell>
          <cell r="F3356" t="str">
            <v>03. NHI KHOA</v>
          </cell>
          <cell r="G3356" t="str">
            <v>3.3090</v>
          </cell>
          <cell r="H3356" t="str">
            <v>Cắt màng ngoài tim điều trị viêm màng ngoài tim co thắt</v>
          </cell>
          <cell r="I3356" t="str">
            <v>Cắt màng ngoài tim điều trị viêm màng ngoài tim co thắt</v>
          </cell>
          <cell r="J3356" t="str">
            <v>Cắt màng ngoài tim điều trị viêm màng ngoài tim co thắt</v>
          </cell>
          <cell r="K3356" t="str">
            <v>B</v>
          </cell>
          <cell r="L3356" t="str">
            <v>P1</v>
          </cell>
          <cell r="M3356">
            <v>403</v>
          </cell>
          <cell r="N3356">
            <v>403</v>
          </cell>
          <cell r="P3356" t="str">
            <v>Phẫu thuật cắt màng tim rộng</v>
          </cell>
          <cell r="Q3356">
            <v>12504000</v>
          </cell>
          <cell r="R3356">
            <v>2233565.2173913</v>
          </cell>
          <cell r="S3356">
            <v>14737000</v>
          </cell>
          <cell r="T3356">
            <v>2903634.7826086902</v>
          </cell>
          <cell r="U3356">
            <v>15407634.78260869</v>
          </cell>
          <cell r="V3356">
            <v>15407600</v>
          </cell>
          <cell r="W3356">
            <v>616305.39130434755</v>
          </cell>
          <cell r="X3356">
            <v>16023940.173913037</v>
          </cell>
        </row>
        <row r="3357">
          <cell r="E3357" t="str">
            <v>37.8D05.0394</v>
          </cell>
          <cell r="F3357" t="str">
            <v>03. NHI KHOA</v>
          </cell>
          <cell r="G3357" t="str">
            <v>3.3134</v>
          </cell>
          <cell r="H3357" t="str">
            <v>Cắt màng ngoài tim trong viêm màng ngoài tim có mủ</v>
          </cell>
          <cell r="I3357" t="str">
            <v>Cắt màng ngoài tim trong viêm màng ngoài tim có mủ</v>
          </cell>
          <cell r="J3357" t="str">
            <v>Cắt màng ngoài tim trong viêm màng ngoài tim có mủ</v>
          </cell>
          <cell r="K3357" t="str">
            <v>B</v>
          </cell>
          <cell r="L3357" t="str">
            <v>P2</v>
          </cell>
          <cell r="M3357">
            <v>403</v>
          </cell>
          <cell r="N3357">
            <v>403</v>
          </cell>
          <cell r="P3357" t="str">
            <v>Phẫu thuật cắt màng tim rộng</v>
          </cell>
          <cell r="Q3357">
            <v>12504000</v>
          </cell>
          <cell r="R3357">
            <v>2233565.2173913</v>
          </cell>
          <cell r="S3357">
            <v>14737000</v>
          </cell>
          <cell r="T3357">
            <v>2903634.7826086902</v>
          </cell>
          <cell r="U3357">
            <v>15407634.78260869</v>
          </cell>
          <cell r="V3357">
            <v>15407600</v>
          </cell>
          <cell r="W3357">
            <v>616305.39130434755</v>
          </cell>
          <cell r="X3357">
            <v>16023940.173913037</v>
          </cell>
        </row>
        <row r="3358">
          <cell r="E3358" t="str">
            <v>37.8D05.0394</v>
          </cell>
          <cell r="F3358" t="str">
            <v>03. NHI KHOA</v>
          </cell>
          <cell r="G3358" t="str">
            <v>3.3133</v>
          </cell>
          <cell r="H3358" t="str">
            <v>Phẫu thuật cắt màng tim rộng</v>
          </cell>
          <cell r="I3358" t="str">
            <v>Phẫu thuật cắt màng tim rộng</v>
          </cell>
          <cell r="J3358" t="str">
            <v>Phẫu thuật cắt màng tim rộng</v>
          </cell>
          <cell r="K3358" t="str">
            <v>B</v>
          </cell>
          <cell r="L3358" t="str">
            <v>P1</v>
          </cell>
          <cell r="M3358">
            <v>403</v>
          </cell>
          <cell r="N3358">
            <v>403</v>
          </cell>
          <cell r="P3358" t="str">
            <v>Phẫu thuật cắt màng tim rộng</v>
          </cell>
          <cell r="Q3358">
            <v>12504000</v>
          </cell>
          <cell r="R3358">
            <v>2233565.2173913</v>
          </cell>
          <cell r="S3358">
            <v>14737000</v>
          </cell>
          <cell r="T3358">
            <v>2903634.7826086902</v>
          </cell>
          <cell r="U3358">
            <v>15407634.78260869</v>
          </cell>
          <cell r="V3358">
            <v>15407600</v>
          </cell>
          <cell r="W3358">
            <v>616305.39130434755</v>
          </cell>
          <cell r="X3358">
            <v>16023940.173913037</v>
          </cell>
        </row>
        <row r="3359">
          <cell r="E3359" t="str">
            <v>37.8D05.0394</v>
          </cell>
          <cell r="F3359" t="str">
            <v>10. NGOẠI KHOA</v>
          </cell>
          <cell r="G3359" t="str">
            <v>10.236</v>
          </cell>
          <cell r="H3359" t="str">
            <v>Phẫu thuật cắt màng tim điều trị viêm màng ngoài tim co thắt</v>
          </cell>
          <cell r="I3359" t="str">
            <v>Phẫu thuật cắt màng tim điều trị viêm màng ngoài tim co thắt</v>
          </cell>
          <cell r="J3359" t="str">
            <v>Phẫu thuật cắt màng tim điều trị viêm màng ngoài tim co thắt</v>
          </cell>
          <cell r="K3359" t="str">
            <v>B</v>
          </cell>
          <cell r="L3359" t="str">
            <v>PDB</v>
          </cell>
          <cell r="M3359">
            <v>403</v>
          </cell>
          <cell r="N3359">
            <v>403</v>
          </cell>
          <cell r="P3359" t="str">
            <v>Phẫu thuật cắt màng tim rộng</v>
          </cell>
          <cell r="Q3359">
            <v>12504000</v>
          </cell>
          <cell r="R3359">
            <v>2233565.2173913</v>
          </cell>
          <cell r="S3359">
            <v>14737000</v>
          </cell>
          <cell r="T3359">
            <v>2903634.7826086902</v>
          </cell>
          <cell r="U3359">
            <v>15407634.78260869</v>
          </cell>
          <cell r="V3359">
            <v>15407600</v>
          </cell>
          <cell r="W3359">
            <v>616305.39130434755</v>
          </cell>
          <cell r="X3359">
            <v>16023940.173913037</v>
          </cell>
        </row>
        <row r="3360">
          <cell r="E3360" t="str">
            <v>37.8D05.0394</v>
          </cell>
          <cell r="F3360" t="str">
            <v>10. NGOẠI KHOA</v>
          </cell>
          <cell r="G3360" t="str">
            <v>10.237</v>
          </cell>
          <cell r="H3360" t="str">
            <v>Phẫu thuật điều trị viêm mủ màng tim</v>
          </cell>
          <cell r="I3360" t="str">
            <v>Phẫu thuật điều trị viêm mủ màng tim</v>
          </cell>
          <cell r="J3360" t="str">
            <v>Phẫu thuật điều trị viêm mủ màng tim</v>
          </cell>
          <cell r="K3360" t="str">
            <v>B</v>
          </cell>
          <cell r="L3360" t="str">
            <v>P1</v>
          </cell>
          <cell r="M3360">
            <v>403</v>
          </cell>
          <cell r="N3360">
            <v>403</v>
          </cell>
          <cell r="P3360" t="str">
            <v>Phẫu thuật cắt màng tim rộng</v>
          </cell>
          <cell r="Q3360">
            <v>12504000</v>
          </cell>
          <cell r="R3360">
            <v>2233565.2173913</v>
          </cell>
          <cell r="S3360">
            <v>14737000</v>
          </cell>
          <cell r="T3360">
            <v>2903634.7826086902</v>
          </cell>
          <cell r="U3360">
            <v>15407634.78260869</v>
          </cell>
          <cell r="V3360">
            <v>15407600</v>
          </cell>
          <cell r="W3360">
            <v>616305.39130434755</v>
          </cell>
          <cell r="X3360">
            <v>16023940.173913037</v>
          </cell>
        </row>
        <row r="3361">
          <cell r="E3361" t="str">
            <v>37.8D05.0395</v>
          </cell>
          <cell r="F3361" t="str">
            <v>03. NHI KHOA</v>
          </cell>
          <cell r="G3361" t="str">
            <v>3.3124</v>
          </cell>
          <cell r="H3361" t="str">
            <v>Phẫu thuật bệnh lý ống động mạch ở trẻ em bằng mổ mở</v>
          </cell>
          <cell r="I3361" t="str">
            <v>Phẫu thuật bệnh lý ống động mạch ở trẻ em bằng mổ mở</v>
          </cell>
          <cell r="J3361" t="str">
            <v>Phẫu thuật bệnh lý ống động mạch ở trẻ em bằng mổ mở</v>
          </cell>
          <cell r="K3361" t="str">
            <v>A</v>
          </cell>
          <cell r="L3361" t="str">
            <v>P1</v>
          </cell>
          <cell r="M3361">
            <v>404</v>
          </cell>
          <cell r="N3361">
            <v>404</v>
          </cell>
          <cell r="O3361" t="str">
            <v>Chưa bao gồm mạch máu nhân tạo, động mạch chủ nhân tạo, keo sinh học.</v>
          </cell>
          <cell r="P3361" t="str">
            <v>Phẫu thuật cắt ống động mạch</v>
          </cell>
          <cell r="Q3361">
            <v>11632000</v>
          </cell>
          <cell r="R3361">
            <v>1436869.56521739</v>
          </cell>
          <cell r="S3361">
            <v>13068000</v>
          </cell>
          <cell r="T3361">
            <v>1867930.434782607</v>
          </cell>
          <cell r="U3361">
            <v>13499930.434782607</v>
          </cell>
          <cell r="V3361">
            <v>13499900</v>
          </cell>
          <cell r="W3361">
            <v>539997.21739130432</v>
          </cell>
          <cell r="X3361">
            <v>14039927.652173912</v>
          </cell>
        </row>
        <row r="3362">
          <cell r="E3362" t="str">
            <v>37.8D05.0395</v>
          </cell>
          <cell r="F3362" t="str">
            <v>03. NHI KHOA</v>
          </cell>
          <cell r="G3362" t="str">
            <v>3.3165</v>
          </cell>
          <cell r="H3362" t="str">
            <v>Phẫu thuật cắt ống động mạch ở người bệnh trên 15 tuổi hay ở người bệnh có áp lực phổi bằng hay cao hơn 2 phần 3 áp lực đại tuần hoàn</v>
          </cell>
          <cell r="I3362" t="str">
            <v>Phẫu thuật cắt ống động mạch ở người bệnh trên 15 tuổi hay ở người bệnh có áp lực phổi bằng hay cao hơn 2 phần 3 áp lực đại tuần hoàn</v>
          </cell>
          <cell r="J3362" t="str">
            <v>Phẫu thuật cắt ống động mạch ở người bệnh trên 15 tuổi hay ở người bệnh có áp lực phổi bằng hay cao hơn 2 phần 3 áp lực đại tuần hoàn</v>
          </cell>
          <cell r="K3362" t="str">
            <v>A</v>
          </cell>
          <cell r="L3362" t="str">
            <v>P1</v>
          </cell>
          <cell r="M3362">
            <v>404</v>
          </cell>
          <cell r="N3362">
            <v>404</v>
          </cell>
          <cell r="O3362" t="str">
            <v>Chưa bao gồm mạch máu nhân tạo, động mạch chủ nhân tạo, keo sinh học.</v>
          </cell>
          <cell r="P3362" t="str">
            <v>Phẫu thuật cắt ống động mạch</v>
          </cell>
          <cell r="Q3362">
            <v>11632000</v>
          </cell>
          <cell r="R3362">
            <v>1436869.56521739</v>
          </cell>
          <cell r="S3362">
            <v>13068000</v>
          </cell>
          <cell r="T3362">
            <v>1867930.434782607</v>
          </cell>
          <cell r="U3362">
            <v>13499930.434782607</v>
          </cell>
          <cell r="V3362">
            <v>13499900</v>
          </cell>
          <cell r="W3362">
            <v>539997.21739130432</v>
          </cell>
          <cell r="X3362">
            <v>14039927.652173912</v>
          </cell>
        </row>
        <row r="3363">
          <cell r="E3363" t="str">
            <v>37.8D05.0395</v>
          </cell>
          <cell r="F3363" t="str">
            <v>03. NHI KHOA</v>
          </cell>
          <cell r="G3363" t="str">
            <v>3.3202</v>
          </cell>
          <cell r="H3363" t="str">
            <v>Thắt ống động mạch</v>
          </cell>
          <cell r="I3363" t="str">
            <v>Thắt ống động mạch</v>
          </cell>
          <cell r="J3363" t="str">
            <v>Thắt ống động mạch</v>
          </cell>
          <cell r="K3363" t="str">
            <v>A</v>
          </cell>
          <cell r="L3363" t="str">
            <v>P1</v>
          </cell>
          <cell r="M3363">
            <v>404</v>
          </cell>
          <cell r="N3363">
            <v>404</v>
          </cell>
          <cell r="O3363" t="str">
            <v>Chưa bao gồm mạch máu nhân tạo, động mạch chủ nhân tạo, keo sinh học.</v>
          </cell>
          <cell r="P3363" t="str">
            <v>Phẫu thuật cắt ống động mạch</v>
          </cell>
          <cell r="Q3363">
            <v>11632000</v>
          </cell>
          <cell r="R3363">
            <v>1436869.56521739</v>
          </cell>
          <cell r="S3363">
            <v>13068000</v>
          </cell>
          <cell r="T3363">
            <v>1867930.434782607</v>
          </cell>
          <cell r="U3363">
            <v>13499930.434782607</v>
          </cell>
          <cell r="V3363">
            <v>13499900</v>
          </cell>
          <cell r="W3363">
            <v>539997.21739130432</v>
          </cell>
          <cell r="X3363">
            <v>14039927.652173912</v>
          </cell>
        </row>
        <row r="3364">
          <cell r="E3364" t="str">
            <v>37.8D05.0395</v>
          </cell>
          <cell r="F3364" t="str">
            <v>10. NGOẠI KHOA</v>
          </cell>
          <cell r="G3364" t="str">
            <v>10.214</v>
          </cell>
          <cell r="H3364" t="str">
            <v>Phẫu thuật bắc cầu động mạch chủ - động mạch vành không dùng máy tim phổi nhân tạo</v>
          </cell>
          <cell r="I3364" t="str">
            <v>Phẫu thuật bắc cầu động mạch chủ - động mạch vành không dùng máy tim phổi nhân tạo</v>
          </cell>
          <cell r="J3364" t="str">
            <v>Phẫu thuật bắc cầu động mạch chủ - động mạch vành không dùng máy tim phổi nhân tạo</v>
          </cell>
          <cell r="K3364" t="str">
            <v>B</v>
          </cell>
          <cell r="L3364" t="str">
            <v>PDB</v>
          </cell>
          <cell r="M3364">
            <v>404</v>
          </cell>
          <cell r="N3364">
            <v>404</v>
          </cell>
          <cell r="O3364" t="str">
            <v>Chưa bao gồm mạch máu nhân tạo, động mạch chủ nhân tạo, keo sinh học.</v>
          </cell>
          <cell r="P3364" t="str">
            <v>Phẫu thuật cắt ống động mạch</v>
          </cell>
          <cell r="Q3364">
            <v>11632000</v>
          </cell>
          <cell r="R3364">
            <v>1436869.56521739</v>
          </cell>
          <cell r="S3364">
            <v>13068000</v>
          </cell>
          <cell r="T3364">
            <v>1867930.434782607</v>
          </cell>
          <cell r="U3364">
            <v>13499930.434782607</v>
          </cell>
          <cell r="V3364">
            <v>13499900</v>
          </cell>
          <cell r="W3364">
            <v>539997.21739130432</v>
          </cell>
          <cell r="X3364">
            <v>14039927.652173912</v>
          </cell>
        </row>
        <row r="3365">
          <cell r="E3365" t="str">
            <v>37.8D05.0395</v>
          </cell>
          <cell r="F3365" t="str">
            <v>10. NGOẠI KHOA</v>
          </cell>
          <cell r="G3365" t="str">
            <v>10.179</v>
          </cell>
          <cell r="H3365" t="str">
            <v>Phẫu thuật điều trị bệnh còn ống động mạch ở trẻ lớn và người lớn</v>
          </cell>
          <cell r="I3365" t="str">
            <v>Phẫu thuật điều trị bệnh còn ống động mạch ở trẻ lớn và người lớn</v>
          </cell>
          <cell r="J3365" t="str">
            <v>Phẫu thuật điều trị bệnh còn ống động mạch ở trẻ lớn và người lớn</v>
          </cell>
          <cell r="K3365" t="str">
            <v>B</v>
          </cell>
          <cell r="L3365" t="str">
            <v>PDB</v>
          </cell>
          <cell r="M3365">
            <v>404</v>
          </cell>
          <cell r="N3365">
            <v>404</v>
          </cell>
          <cell r="O3365" t="str">
            <v>Chưa bao gồm mạch máu nhân tạo, động mạch chủ nhân tạo, keo sinh học.</v>
          </cell>
          <cell r="P3365" t="str">
            <v>Phẫu thuật cắt ống động mạch</v>
          </cell>
          <cell r="Q3365">
            <v>11632000</v>
          </cell>
          <cell r="R3365">
            <v>1436869.56521739</v>
          </cell>
          <cell r="S3365">
            <v>13068000</v>
          </cell>
          <cell r="T3365">
            <v>1867930.434782607</v>
          </cell>
          <cell r="U3365">
            <v>13499930.434782607</v>
          </cell>
          <cell r="V3365">
            <v>13499900</v>
          </cell>
          <cell r="W3365">
            <v>539997.21739130432</v>
          </cell>
          <cell r="X3365">
            <v>14039927.652173912</v>
          </cell>
        </row>
        <row r="3366">
          <cell r="E3366" t="str">
            <v>37.8D05.0395</v>
          </cell>
          <cell r="F3366" t="str">
            <v>10. NGOẠI KHOA</v>
          </cell>
          <cell r="G3366" t="str">
            <v>10.178</v>
          </cell>
          <cell r="H3366" t="str">
            <v>Phẫu thuật điều trị bệnh còn ống động mạch ở trẻ nhỏ</v>
          </cell>
          <cell r="I3366" t="str">
            <v>Phẫu thuật điều trị bệnh còn ống động mạch ở trẻ nhỏ</v>
          </cell>
          <cell r="J3366" t="str">
            <v>Phẫu thuật điều trị bệnh còn ống động mạch ở trẻ nhỏ</v>
          </cell>
          <cell r="K3366" t="str">
            <v>B</v>
          </cell>
          <cell r="L3366" t="str">
            <v>P1</v>
          </cell>
          <cell r="M3366">
            <v>404</v>
          </cell>
          <cell r="N3366">
            <v>404</v>
          </cell>
          <cell r="O3366" t="str">
            <v>Chưa bao gồm mạch máu nhân tạo, động mạch chủ nhân tạo, keo sinh học.</v>
          </cell>
          <cell r="P3366" t="str">
            <v>Phẫu thuật cắt ống động mạch</v>
          </cell>
          <cell r="Q3366">
            <v>11632000</v>
          </cell>
          <cell r="R3366">
            <v>1436869.56521739</v>
          </cell>
          <cell r="S3366">
            <v>13068000</v>
          </cell>
          <cell r="T3366">
            <v>1867930.434782607</v>
          </cell>
          <cell r="U3366">
            <v>13499930.434782607</v>
          </cell>
          <cell r="V3366">
            <v>13499900</v>
          </cell>
          <cell r="W3366">
            <v>539997.21739130432</v>
          </cell>
          <cell r="X3366">
            <v>14039927.652173912</v>
          </cell>
        </row>
        <row r="3367">
          <cell r="E3367" t="str">
            <v>37.8D05.0396</v>
          </cell>
          <cell r="F3367" t="str">
            <v>03. NHI KHOA</v>
          </cell>
          <cell r="G3367" t="str">
            <v>3.3142</v>
          </cell>
          <cell r="H3367" t="str">
            <v>Phẫu thuật nong van động mạch chủ</v>
          </cell>
          <cell r="I3367" t="str">
            <v>Phẫu thuật nong van động mạch chủ</v>
          </cell>
          <cell r="J3367" t="str">
            <v>Phẫu thuật nong van động mạch chủ</v>
          </cell>
          <cell r="K3367" t="str">
            <v>A</v>
          </cell>
          <cell r="L3367" t="str">
            <v>PDB</v>
          </cell>
          <cell r="M3367">
            <v>405</v>
          </cell>
          <cell r="N3367">
            <v>405</v>
          </cell>
          <cell r="P3367" t="str">
            <v>Phẫu thuật nong van động mạch chủ</v>
          </cell>
          <cell r="Q3367">
            <v>6004000</v>
          </cell>
          <cell r="R3367">
            <v>2233565.2173913</v>
          </cell>
          <cell r="S3367">
            <v>8237000</v>
          </cell>
          <cell r="T3367">
            <v>2903634.7826086902</v>
          </cell>
          <cell r="U3367">
            <v>8907634.7826086897</v>
          </cell>
          <cell r="V3367">
            <v>8907600</v>
          </cell>
          <cell r="W3367">
            <v>356305.39130434761</v>
          </cell>
          <cell r="X3367">
            <v>9263940.1739130374</v>
          </cell>
        </row>
        <row r="3368">
          <cell r="E3368" t="str">
            <v>37.8D05.0396</v>
          </cell>
          <cell r="F3368" t="str">
            <v>10. NGOẠI KHOA</v>
          </cell>
          <cell r="G3368" t="str">
            <v>10.207</v>
          </cell>
          <cell r="H3368" t="str">
            <v>Phẫu thuật mở hẹp van động mạch phổi bằng ngừng tuần hoàn tạm thời</v>
          </cell>
          <cell r="I3368" t="str">
            <v>Phẫu thuật mở hẹp van động mạch phổi bằng ngừng tuần hoàn tạm thời</v>
          </cell>
          <cell r="J3368" t="str">
            <v>Phẫu thuật mở hẹp van động mạch phổi bằng ngừng tuần hoàn tạm thời</v>
          </cell>
          <cell r="K3368" t="str">
            <v>B</v>
          </cell>
          <cell r="L3368" t="str">
            <v>PDB</v>
          </cell>
          <cell r="M3368">
            <v>405</v>
          </cell>
          <cell r="N3368">
            <v>405</v>
          </cell>
          <cell r="P3368" t="str">
            <v>Phẫu thuật nong van động mạch chủ</v>
          </cell>
          <cell r="Q3368">
            <v>6004000</v>
          </cell>
          <cell r="R3368">
            <v>2233565.2173913</v>
          </cell>
          <cell r="S3368">
            <v>8237000</v>
          </cell>
          <cell r="T3368">
            <v>2903634.7826086902</v>
          </cell>
          <cell r="U3368">
            <v>8907634.7826086897</v>
          </cell>
          <cell r="V3368">
            <v>8907600</v>
          </cell>
          <cell r="W3368">
            <v>356305.39130434761</v>
          </cell>
          <cell r="X3368">
            <v>9263940.1739130374</v>
          </cell>
        </row>
        <row r="3369">
          <cell r="E3369" t="str">
            <v>37.8D05.0397</v>
          </cell>
          <cell r="F3369" t="str">
            <v>03. NHI KHOA</v>
          </cell>
          <cell r="G3369" t="str">
            <v>3.3163</v>
          </cell>
          <cell r="H3369" t="str">
            <v>Phẫu thuật cắt hẹp eo động mạch chủ, ghép động mạch chủ bằng Prosthesis, bóc nội mạc động mạch cảnh</v>
          </cell>
          <cell r="I3369" t="str">
            <v>Phẫu thuật cắt hẹp eo động mạch chủ, ghép động mạch chủ bằng Prosthesis, bóc nội mạc động mạch cảnh</v>
          </cell>
          <cell r="J3369" t="str">
            <v>Phẫu thuật cắt hẹp eo động mạch chủ, ghép động mạch chủ bằng Prosthesis, bóc nội mạc động mạch cảnh</v>
          </cell>
          <cell r="K3369" t="str">
            <v>A</v>
          </cell>
          <cell r="L3369" t="str">
            <v>PDB</v>
          </cell>
          <cell r="M3369">
            <v>406</v>
          </cell>
          <cell r="N3369">
            <v>406</v>
          </cell>
          <cell r="O3369" t="str">
            <v>Chưa bao gồm mạch máu nhân tạo, động mạch chủ nhân tạo, keo sinh học.</v>
          </cell>
          <cell r="P3369" t="str">
            <v>Phẫu thuật tạo hình eo động mạch</v>
          </cell>
          <cell r="Q3369">
            <v>12504000</v>
          </cell>
          <cell r="R3369">
            <v>2233565.2173913</v>
          </cell>
          <cell r="S3369">
            <v>14737000</v>
          </cell>
          <cell r="T3369">
            <v>2903634.7826086902</v>
          </cell>
          <cell r="U3369">
            <v>15407634.78260869</v>
          </cell>
          <cell r="V3369">
            <v>15407600</v>
          </cell>
          <cell r="W3369">
            <v>616305.39130434755</v>
          </cell>
          <cell r="X3369">
            <v>16023940.173913037</v>
          </cell>
        </row>
        <row r="3370">
          <cell r="E3370" t="str">
            <v>37.8D05.0397</v>
          </cell>
          <cell r="F3370" t="str">
            <v>03. NHI KHOA</v>
          </cell>
          <cell r="G3370" t="str">
            <v>3.3169</v>
          </cell>
          <cell r="H3370" t="str">
            <v>Phẫu thuật hẹp eo động mạch chủ</v>
          </cell>
          <cell r="I3370" t="str">
            <v>Phẫu thuật hẹp eo động mạch chủ</v>
          </cell>
          <cell r="J3370" t="str">
            <v>Phẫu thuật hẹp eo động mạch chủ</v>
          </cell>
          <cell r="K3370" t="str">
            <v>A</v>
          </cell>
          <cell r="L3370" t="str">
            <v>PDB</v>
          </cell>
          <cell r="M3370">
            <v>406</v>
          </cell>
          <cell r="N3370">
            <v>406</v>
          </cell>
          <cell r="O3370" t="str">
            <v>Chưa bao gồm mạch máu nhân tạo, động mạch chủ nhân tạo, keo sinh học.</v>
          </cell>
          <cell r="P3370" t="str">
            <v>Phẫu thuật tạo hình eo động mạch</v>
          </cell>
          <cell r="Q3370">
            <v>12504000</v>
          </cell>
          <cell r="R3370">
            <v>2233565.2173913</v>
          </cell>
          <cell r="S3370">
            <v>14737000</v>
          </cell>
          <cell r="T3370">
            <v>2903634.7826086902</v>
          </cell>
          <cell r="U3370">
            <v>15407634.78260869</v>
          </cell>
          <cell r="V3370">
            <v>15407600</v>
          </cell>
          <cell r="W3370">
            <v>616305.39130434755</v>
          </cell>
          <cell r="X3370">
            <v>16023940.173913037</v>
          </cell>
        </row>
        <row r="3371">
          <cell r="E3371" t="str">
            <v>37.8D05.0397</v>
          </cell>
          <cell r="F3371" t="str">
            <v>03. NHI KHOA</v>
          </cell>
          <cell r="G3371" t="str">
            <v>3.3196</v>
          </cell>
          <cell r="H3371" t="str">
            <v>Phẫu thuật tạo hình eo động mạch</v>
          </cell>
          <cell r="I3371" t="str">
            <v>Phẫu thuật tạo hình eo động mạch</v>
          </cell>
          <cell r="J3371" t="str">
            <v>Phẫu thuật tạo hình eo động mạch</v>
          </cell>
          <cell r="K3371" t="str">
            <v>A</v>
          </cell>
          <cell r="L3371" t="str">
            <v>P1</v>
          </cell>
          <cell r="M3371">
            <v>406</v>
          </cell>
          <cell r="N3371">
            <v>406</v>
          </cell>
          <cell r="O3371" t="str">
            <v>Chưa bao gồm mạch máu nhân tạo, động mạch chủ nhân tạo, keo sinh học.</v>
          </cell>
          <cell r="P3371" t="str">
            <v>Phẫu thuật tạo hình eo động mạch</v>
          </cell>
          <cell r="Q3371">
            <v>12504000</v>
          </cell>
          <cell r="R3371">
            <v>2233565.2173913</v>
          </cell>
          <cell r="S3371">
            <v>14737000</v>
          </cell>
          <cell r="T3371">
            <v>2903634.7826086902</v>
          </cell>
          <cell r="U3371">
            <v>15407634.78260869</v>
          </cell>
          <cell r="V3371">
            <v>15407600</v>
          </cell>
          <cell r="W3371">
            <v>616305.39130434755</v>
          </cell>
          <cell r="X3371">
            <v>16023940.173913037</v>
          </cell>
        </row>
        <row r="3372">
          <cell r="E3372" t="str">
            <v>37.8D05.0397</v>
          </cell>
          <cell r="F3372" t="str">
            <v>03. NHI KHOA</v>
          </cell>
          <cell r="G3372" t="str">
            <v>3.3197</v>
          </cell>
          <cell r="H3372" t="str">
            <v>Phẫu thuật tạo hình eo động mạch có hạ huyết áp chỉ huy</v>
          </cell>
          <cell r="I3372" t="str">
            <v>Phẫu thuật tạo hình eo động mạch có hạ huyết áp chỉ huy</v>
          </cell>
          <cell r="J3372" t="str">
            <v>Phẫu thuật tạo hình eo động mạch có hạ huyết áp chỉ huy</v>
          </cell>
          <cell r="K3372" t="str">
            <v>A</v>
          </cell>
          <cell r="L3372" t="str">
            <v>PDB</v>
          </cell>
          <cell r="M3372">
            <v>406</v>
          </cell>
          <cell r="N3372">
            <v>406</v>
          </cell>
          <cell r="O3372" t="str">
            <v>Chưa bao gồm mạch máu nhân tạo, động mạch chủ nhân tạo, keo sinh học.</v>
          </cell>
          <cell r="P3372" t="str">
            <v>Phẫu thuật tạo hình eo động mạch</v>
          </cell>
          <cell r="Q3372">
            <v>12504000</v>
          </cell>
          <cell r="R3372">
            <v>2233565.2173913</v>
          </cell>
          <cell r="S3372">
            <v>14737000</v>
          </cell>
          <cell r="T3372">
            <v>2903634.7826086902</v>
          </cell>
          <cell r="U3372">
            <v>15407634.78260869</v>
          </cell>
          <cell r="V3372">
            <v>15407600</v>
          </cell>
          <cell r="W3372">
            <v>616305.39130434755</v>
          </cell>
          <cell r="X3372">
            <v>16023940.173913037</v>
          </cell>
        </row>
        <row r="3373">
          <cell r="E3373" t="str">
            <v>37.8D05.0397</v>
          </cell>
          <cell r="F3373" t="str">
            <v>10. NGOẠI KHOA</v>
          </cell>
          <cell r="G3373" t="str">
            <v>10.203</v>
          </cell>
          <cell r="H3373" t="str">
            <v>Phẫu thuật điều trị hẹp eo động mạch chủ ở trẻ lớn và người lớn</v>
          </cell>
          <cell r="I3373" t="str">
            <v>Phẫu thuật điều trị hẹp eo động mạch chủ ở trẻ lớn và người lớn</v>
          </cell>
          <cell r="J3373" t="str">
            <v>Phẫu thuật điều trị hẹp eo động mạch chủ ở trẻ lớn và người lớn</v>
          </cell>
          <cell r="K3373" t="str">
            <v>B</v>
          </cell>
          <cell r="L3373" t="str">
            <v>PDB</v>
          </cell>
          <cell r="M3373">
            <v>406</v>
          </cell>
          <cell r="N3373">
            <v>406</v>
          </cell>
          <cell r="O3373" t="str">
            <v>Chưa bao gồm mạch máu nhân tạo, động mạch chủ nhân tạo, keo sinh học.</v>
          </cell>
          <cell r="P3373" t="str">
            <v>Phẫu thuật tạo hình eo động mạch</v>
          </cell>
          <cell r="Q3373">
            <v>12504000</v>
          </cell>
          <cell r="R3373">
            <v>2233565.2173913</v>
          </cell>
          <cell r="S3373">
            <v>14737000</v>
          </cell>
          <cell r="T3373">
            <v>2903634.7826086902</v>
          </cell>
          <cell r="U3373">
            <v>15407634.78260869</v>
          </cell>
          <cell r="V3373">
            <v>15407600</v>
          </cell>
          <cell r="W3373">
            <v>616305.39130434755</v>
          </cell>
          <cell r="X3373">
            <v>16023940.173913037</v>
          </cell>
        </row>
        <row r="3374">
          <cell r="E3374" t="str">
            <v>37.8D05.0397</v>
          </cell>
          <cell r="F3374" t="str">
            <v>10. NGOẠI KHOA</v>
          </cell>
          <cell r="G3374" t="str">
            <v>10.202</v>
          </cell>
          <cell r="H3374" t="str">
            <v>Phẫu thuật điều trị hẹp eo động mạch chủ ở trẻ nhỏ</v>
          </cell>
          <cell r="I3374" t="str">
            <v>Phẫu thuật điều trị hẹp eo động mạch chủ ở trẻ nhỏ</v>
          </cell>
          <cell r="J3374" t="str">
            <v>Phẫu thuật điều trị hẹp eo động mạch chủ ở trẻ nhỏ</v>
          </cell>
          <cell r="K3374" t="str">
            <v>B</v>
          </cell>
          <cell r="L3374" t="str">
            <v>PDB</v>
          </cell>
          <cell r="M3374">
            <v>406</v>
          </cell>
          <cell r="N3374">
            <v>406</v>
          </cell>
          <cell r="O3374" t="str">
            <v>Chưa bao gồm mạch máu nhân tạo, động mạch chủ nhân tạo, keo sinh học.</v>
          </cell>
          <cell r="P3374" t="str">
            <v>Phẫu thuật tạo hình eo động mạch</v>
          </cell>
          <cell r="Q3374">
            <v>12504000</v>
          </cell>
          <cell r="R3374">
            <v>2233565.2173913</v>
          </cell>
          <cell r="S3374">
            <v>14737000</v>
          </cell>
          <cell r="T3374">
            <v>2903634.7826086902</v>
          </cell>
          <cell r="U3374">
            <v>15407634.78260869</v>
          </cell>
          <cell r="V3374">
            <v>15407600</v>
          </cell>
          <cell r="W3374">
            <v>616305.39130434755</v>
          </cell>
          <cell r="X3374">
            <v>16023940.173913037</v>
          </cell>
        </row>
        <row r="3375">
          <cell r="E3375" t="str">
            <v>37.8D05.0398</v>
          </cell>
          <cell r="F3375" t="str">
            <v>10. NGOẠI KHOA</v>
          </cell>
          <cell r="G3375" t="str">
            <v>10.1113</v>
          </cell>
          <cell r="H3375" t="str">
            <v>Phẫu thuật đặt Catheter ổ bụng để lọc màng bụng chu kỳ</v>
          </cell>
          <cell r="I3375" t="str">
            <v>Phẫu thuật đặt Catheter ổ bụng để lọc màng bụng chu kỳ</v>
          </cell>
          <cell r="J3375" t="str">
            <v>Phẫu thuật đặt Catheter ổ bụng để lọc màng bụng chu kỳ</v>
          </cell>
          <cell r="K3375" t="str">
            <v>C</v>
          </cell>
          <cell r="L3375" t="str">
            <v>P2</v>
          </cell>
          <cell r="M3375">
            <v>407</v>
          </cell>
          <cell r="N3375">
            <v>407</v>
          </cell>
          <cell r="P3375" t="str">
            <v xml:space="preserve">Phẫu thuật đặt Catheter ổ bụng để lọc màng bụng </v>
          </cell>
          <cell r="Q3375">
            <v>6310000</v>
          </cell>
          <cell r="R3375">
            <v>1166086.95652174</v>
          </cell>
          <cell r="S3375">
            <v>7476000</v>
          </cell>
          <cell r="T3375">
            <v>1515913.0434782619</v>
          </cell>
          <cell r="U3375">
            <v>7825913.0434782617</v>
          </cell>
          <cell r="V3375">
            <v>7825900</v>
          </cell>
          <cell r="W3375">
            <v>313036.52173913049</v>
          </cell>
          <cell r="X3375">
            <v>8138949.5652173925</v>
          </cell>
        </row>
        <row r="3376">
          <cell r="E3376" t="str">
            <v>37.8D05.0399</v>
          </cell>
          <cell r="F3376" t="str">
            <v>03. NHI KHOA</v>
          </cell>
          <cell r="G3376" t="str">
            <v>3.3216</v>
          </cell>
          <cell r="H3376" t="str">
            <v>Phẫu thuật bắc cầu mạch máu để chạy thận nhân tạo</v>
          </cell>
          <cell r="I3376" t="str">
            <v>Phẫu thuật bắc cầu mạch máu để chạy thận nhân tạo</v>
          </cell>
          <cell r="J3376" t="str">
            <v>Phẫu thuật bắc cầu mạch máu để chạy thận nhân tạo</v>
          </cell>
          <cell r="K3376" t="str">
            <v>B</v>
          </cell>
          <cell r="L3376" t="str">
            <v>P1</v>
          </cell>
          <cell r="M3376">
            <v>408</v>
          </cell>
          <cell r="N3376">
            <v>408</v>
          </cell>
          <cell r="O3376" t="str">
            <v>Chưa bao gồm mạch máu nhân tạo, động mạch chủ nhân tạo.</v>
          </cell>
          <cell r="P3376" t="str">
            <v>Phẫu thuật tạo thông động tĩnh mạch AVF</v>
          </cell>
          <cell r="Q3376">
            <v>3270017</v>
          </cell>
          <cell r="R3376">
            <v>558756</v>
          </cell>
          <cell r="S3376">
            <v>3828000</v>
          </cell>
          <cell r="T3376">
            <v>726382.79999999993</v>
          </cell>
          <cell r="U3376">
            <v>3996399.8</v>
          </cell>
          <cell r="V3376">
            <v>3996300</v>
          </cell>
          <cell r="W3376">
            <v>159855.992</v>
          </cell>
          <cell r="X3376">
            <v>4156255.7919999999</v>
          </cell>
        </row>
        <row r="3377">
          <cell r="E3377" t="str">
            <v>37.8D05.0399</v>
          </cell>
          <cell r="F3377" t="str">
            <v>10. NGOẠI KHOA</v>
          </cell>
          <cell r="G3377" t="str">
            <v>10.252</v>
          </cell>
          <cell r="H3377" t="str">
            <v>Phẫu thuật bắc cầu động mạch chủ bụng - động mạch tạng</v>
          </cell>
          <cell r="I3377" t="str">
            <v>Phẫu thuật bắc cầu động mạch chủ bụng - động mạch tạng</v>
          </cell>
          <cell r="J3377" t="str">
            <v>Phẫu thuật bắc cầu động mạch chủ bụng – động mạch tạng</v>
          </cell>
          <cell r="K3377" t="str">
            <v>B</v>
          </cell>
          <cell r="L3377" t="str">
            <v>PDB</v>
          </cell>
          <cell r="M3377">
            <v>408</v>
          </cell>
          <cell r="N3377">
            <v>408</v>
          </cell>
          <cell r="O3377" t="str">
            <v>Chưa bao gồm mạch máu nhân tạo, động mạch chủ nhân tạo.</v>
          </cell>
          <cell r="P3377" t="str">
            <v>Phẫu thuật tạo thông động tĩnh mạch AVF</v>
          </cell>
          <cell r="Q3377">
            <v>3270017</v>
          </cell>
          <cell r="R3377">
            <v>558756</v>
          </cell>
          <cell r="S3377">
            <v>3828000</v>
          </cell>
          <cell r="T3377">
            <v>726382.79999999993</v>
          </cell>
          <cell r="U3377">
            <v>3996399.8</v>
          </cell>
          <cell r="V3377">
            <v>3996300</v>
          </cell>
          <cell r="W3377">
            <v>159855.992</v>
          </cell>
          <cell r="X3377">
            <v>4156255.7919999999</v>
          </cell>
        </row>
        <row r="3378">
          <cell r="E3378" t="str">
            <v>37.8D05.0399</v>
          </cell>
          <cell r="F3378" t="str">
            <v>10. NGOẠI KHOA</v>
          </cell>
          <cell r="G3378" t="str">
            <v>10.260</v>
          </cell>
          <cell r="H3378" t="str">
            <v>Phẫu thuật tạo thông động - tĩnh mạch để chạy thận nhân tạo</v>
          </cell>
          <cell r="I3378" t="str">
            <v>Phẫu thuật tạo thông động - tĩnh mạch để chạy thận nhân tạo</v>
          </cell>
          <cell r="J3378" t="str">
            <v>Phẫu thuật tạo thông động – tĩnh mạch để chạy thận nhân tạo</v>
          </cell>
          <cell r="K3378" t="str">
            <v>C</v>
          </cell>
          <cell r="L3378" t="str">
            <v>P1</v>
          </cell>
          <cell r="M3378">
            <v>408</v>
          </cell>
          <cell r="N3378">
            <v>408</v>
          </cell>
          <cell r="O3378" t="str">
            <v>Chưa bao gồm mạch máu nhân tạo, động mạch chủ nhân tạo.</v>
          </cell>
          <cell r="P3378" t="str">
            <v>Phẫu thuật tạo thông động tĩnh mạch AVF</v>
          </cell>
          <cell r="Q3378">
            <v>3270017</v>
          </cell>
          <cell r="R3378">
            <v>558756</v>
          </cell>
          <cell r="S3378">
            <v>3828000</v>
          </cell>
          <cell r="T3378">
            <v>726382.79999999993</v>
          </cell>
          <cell r="U3378">
            <v>3996399.8</v>
          </cell>
          <cell r="V3378">
            <v>3996300</v>
          </cell>
          <cell r="W3378">
            <v>159855.992</v>
          </cell>
          <cell r="X3378">
            <v>4156255.7919999999</v>
          </cell>
        </row>
        <row r="3379">
          <cell r="E3379" t="str">
            <v>37.8D05.0400</v>
          </cell>
          <cell r="F3379" t="str">
            <v>03. NHI KHOA</v>
          </cell>
          <cell r="G3379" t="str">
            <v>3.3234</v>
          </cell>
          <cell r="H3379" t="str">
            <v>Mở lồng ngực thăm dò</v>
          </cell>
          <cell r="I3379" t="str">
            <v>Mở lồng ngực thăm dò</v>
          </cell>
          <cell r="J3379" t="str">
            <v>Mở lồng ngực thăm dò</v>
          </cell>
          <cell r="K3379" t="str">
            <v>B</v>
          </cell>
          <cell r="L3379" t="str">
            <v>P3</v>
          </cell>
          <cell r="M3379">
            <v>409</v>
          </cell>
          <cell r="N3379">
            <v>409</v>
          </cell>
          <cell r="P3379" t="str">
            <v>Phẫu thuật thăm dò ngoài màng tim hoặc thăm dò lồng ngực</v>
          </cell>
          <cell r="Q3379">
            <v>2743000</v>
          </cell>
          <cell r="R3379">
            <v>655826.08695652196</v>
          </cell>
          <cell r="S3379">
            <v>3398000</v>
          </cell>
          <cell r="T3379">
            <v>852573.9130434785</v>
          </cell>
          <cell r="U3379">
            <v>3595573.9130434785</v>
          </cell>
          <cell r="V3379">
            <v>3595500</v>
          </cell>
          <cell r="W3379">
            <v>143822.95652173914</v>
          </cell>
          <cell r="X3379">
            <v>3739396.8695652178</v>
          </cell>
        </row>
        <row r="3380">
          <cell r="E3380" t="str">
            <v>37.3G02.1874</v>
          </cell>
          <cell r="F3380" t="str">
            <v>19. Y HỌC HẠT NHÂN</v>
          </cell>
          <cell r="G3380" t="str">
            <v>19.362</v>
          </cell>
          <cell r="H3380" t="str">
            <v>Điều trị u máu nông bằng tấm áp ³²P</v>
          </cell>
          <cell r="I3380" t="str">
            <v>Điều trị u máu nông bằng tấm áp ³²P</v>
          </cell>
          <cell r="J3380" t="str">
            <v>Điều trị u máu nông bằng tấm áp ³²P</v>
          </cell>
          <cell r="K3380" t="str">
            <v>B</v>
          </cell>
          <cell r="L3380" t="str">
            <v>T1</v>
          </cell>
          <cell r="M3380">
            <v>1890</v>
          </cell>
          <cell r="N3380">
            <v>1890</v>
          </cell>
          <cell r="P3380" t="str">
            <v>Điều trị sẹo lồi/ Eczema/ u máu nông bằng P-32 (tính cho 1 ngày điều trị)</v>
          </cell>
          <cell r="Q3380">
            <v>170000</v>
          </cell>
          <cell r="R3380">
            <v>46956.521739130403</v>
          </cell>
          <cell r="S3380">
            <v>216000</v>
          </cell>
          <cell r="T3380">
            <v>61043.478260869524</v>
          </cell>
          <cell r="U3380">
            <v>231043.47826086951</v>
          </cell>
          <cell r="V3380">
            <v>231000</v>
          </cell>
          <cell r="W3380">
            <v>9241.7391304347802</v>
          </cell>
          <cell r="X3380">
            <v>240285.21739130429</v>
          </cell>
        </row>
        <row r="3381">
          <cell r="E3381" t="str">
            <v>37.3G02.1876</v>
          </cell>
          <cell r="F3381" t="str">
            <v>03. NHI KHOA</v>
          </cell>
          <cell r="G3381" t="str">
            <v>3.1243</v>
          </cell>
          <cell r="H3381" t="str">
            <v>Điều trị u nguyên bào thần kinh bằng ¹²³I-MIBG</v>
          </cell>
          <cell r="I3381" t="str">
            <v>Điều trị u nguyên bào thần kinh bằng ¹²³I-MIBG</v>
          </cell>
          <cell r="J3381" t="str">
            <v>Điều trị u nguyên bào thần kinh bằng I¹²³-MIBG</v>
          </cell>
          <cell r="K3381" t="str">
            <v>B</v>
          </cell>
          <cell r="L3381" t="str">
            <v>TDB</v>
          </cell>
          <cell r="M3381">
            <v>1892</v>
          </cell>
          <cell r="N3381">
            <v>1892</v>
          </cell>
          <cell r="P3381" t="str">
            <v xml:space="preserve">Điều trị u tuyến thượng thận và u tế bào thần kinh bằng I-131 MIBG </v>
          </cell>
          <cell r="Q3381">
            <v>505000</v>
          </cell>
          <cell r="R3381">
            <v>100173.91304347799</v>
          </cell>
          <cell r="S3381">
            <v>605000</v>
          </cell>
          <cell r="T3381">
            <v>130226.08695652138</v>
          </cell>
          <cell r="U3381">
            <v>635226.08695652138</v>
          </cell>
          <cell r="V3381">
            <v>635200</v>
          </cell>
          <cell r="W3381">
            <v>25409.043478260857</v>
          </cell>
          <cell r="X3381">
            <v>660635.13043478224</v>
          </cell>
        </row>
        <row r="3382">
          <cell r="E3382" t="str">
            <v>37.8D05.0400</v>
          </cell>
          <cell r="F3382" t="str">
            <v>10. NGOẠI KHOA</v>
          </cell>
          <cell r="G3382" t="str">
            <v>10.414</v>
          </cell>
          <cell r="H3382" t="str">
            <v>Mở ngực thăm dò</v>
          </cell>
          <cell r="I3382" t="str">
            <v>Mở ngực thăm dò</v>
          </cell>
          <cell r="J3382" t="str">
            <v>Mở ngực thăm dò</v>
          </cell>
          <cell r="K3382" t="str">
            <v>C</v>
          </cell>
          <cell r="L3382" t="str">
            <v>P2</v>
          </cell>
          <cell r="M3382">
            <v>409</v>
          </cell>
          <cell r="N3382">
            <v>409</v>
          </cell>
          <cell r="P3382" t="str">
            <v>Phẫu thuật thăm dò ngoài màng tim hoặc thăm dò lồng ngực</v>
          </cell>
          <cell r="Q3382">
            <v>2743000</v>
          </cell>
          <cell r="R3382">
            <v>655826.08695652196</v>
          </cell>
          <cell r="S3382">
            <v>3398000</v>
          </cell>
          <cell r="T3382">
            <v>852573.9130434785</v>
          </cell>
          <cell r="U3382">
            <v>3595573.9130434785</v>
          </cell>
          <cell r="V3382">
            <v>3595500</v>
          </cell>
          <cell r="W3382">
            <v>143822.95652173914</v>
          </cell>
          <cell r="X3382">
            <v>3739396.8695652178</v>
          </cell>
        </row>
        <row r="3383">
          <cell r="E3383" t="str">
            <v>37.3G02.1876</v>
          </cell>
          <cell r="F3383" t="str">
            <v>19. Y HỌC HẠT NHÂN</v>
          </cell>
          <cell r="G3383" t="str">
            <v>19.376</v>
          </cell>
          <cell r="H3383" t="str">
            <v>Điều trị u nguyên bào thần kinh bằng ¹²³I-MIBG</v>
          </cell>
          <cell r="I3383" t="str">
            <v>Điều trị u nguyên bào thần kinh bằng ¹²³I-MIBG</v>
          </cell>
          <cell r="J3383" t="str">
            <v>Điều trị u nguyên bào thần kinh bằng I¹²³-MIBG</v>
          </cell>
          <cell r="K3383" t="str">
            <v>B</v>
          </cell>
          <cell r="L3383" t="str">
            <v>TDB</v>
          </cell>
          <cell r="M3383">
            <v>1892</v>
          </cell>
          <cell r="N3383">
            <v>1892</v>
          </cell>
          <cell r="P3383" t="str">
            <v xml:space="preserve">Điều trị u tuyến thượng thận và u tế bào thần kinh bằng I-131 MIBG </v>
          </cell>
          <cell r="Q3383">
            <v>505000</v>
          </cell>
          <cell r="R3383">
            <v>100173.91304347799</v>
          </cell>
          <cell r="S3383">
            <v>605000</v>
          </cell>
          <cell r="T3383">
            <v>130226.08695652138</v>
          </cell>
          <cell r="U3383">
            <v>635226.08695652138</v>
          </cell>
          <cell r="V3383">
            <v>635200</v>
          </cell>
          <cell r="W3383">
            <v>25409.043478260857</v>
          </cell>
          <cell r="X3383">
            <v>660635.13043478224</v>
          </cell>
        </row>
        <row r="3384">
          <cell r="E3384" t="str">
            <v>37.3G02.1876</v>
          </cell>
          <cell r="F3384" t="str">
            <v>03. NHI KHOA</v>
          </cell>
          <cell r="G3384" t="str">
            <v>3.1241</v>
          </cell>
          <cell r="H3384" t="str">
            <v>Điều trị u nguyên bào thần kinh bằng ¹³¹I-MIBG</v>
          </cell>
          <cell r="I3384" t="str">
            <v>Điều trị u nguyên bào thần kinh bằng ¹³¹I-MIBG</v>
          </cell>
          <cell r="J3384" t="str">
            <v>Điều trị u nguyên bào thần kinh bằng I¹³¹-MIBG</v>
          </cell>
          <cell r="K3384" t="str">
            <v>B</v>
          </cell>
          <cell r="L3384" t="str">
            <v>TDB</v>
          </cell>
          <cell r="M3384">
            <v>1892</v>
          </cell>
          <cell r="N3384">
            <v>1892</v>
          </cell>
          <cell r="P3384" t="str">
            <v xml:space="preserve">Điều trị u tuyến thượng thận và u tế bào thần kinh bằng I-131 MIBG </v>
          </cell>
          <cell r="Q3384">
            <v>505000</v>
          </cell>
          <cell r="R3384">
            <v>100173.91304347799</v>
          </cell>
          <cell r="S3384">
            <v>605000</v>
          </cell>
          <cell r="T3384">
            <v>130226.08695652138</v>
          </cell>
          <cell r="U3384">
            <v>635226.08695652138</v>
          </cell>
          <cell r="V3384">
            <v>635200</v>
          </cell>
          <cell r="W3384">
            <v>25409.043478260857</v>
          </cell>
          <cell r="X3384">
            <v>660635.13043478224</v>
          </cell>
        </row>
        <row r="3385">
          <cell r="E3385" t="str">
            <v>37.8D05.0400</v>
          </cell>
          <cell r="F3385" t="str">
            <v>10. NGOẠI KHOA</v>
          </cell>
          <cell r="G3385" t="str">
            <v>10.238</v>
          </cell>
          <cell r="H3385" t="str">
            <v>Phẫu thuật dẫn lưu dịch khoang màng tim</v>
          </cell>
          <cell r="I3385" t="str">
            <v>Phẫu thuật dẫn lưu dịch khoang màng tim</v>
          </cell>
          <cell r="J3385" t="str">
            <v>Phẫu thuật dẫn lưu dịch khoang màng tim</v>
          </cell>
          <cell r="K3385" t="str">
            <v>C</v>
          </cell>
          <cell r="L3385" t="str">
            <v>P2</v>
          </cell>
          <cell r="M3385">
            <v>409</v>
          </cell>
          <cell r="N3385">
            <v>409</v>
          </cell>
          <cell r="P3385" t="str">
            <v>Phẫu thuật thăm dò ngoài màng tim hoặc thăm dò lồng ngực</v>
          </cell>
          <cell r="Q3385">
            <v>2743000</v>
          </cell>
          <cell r="R3385">
            <v>655826.08695652196</v>
          </cell>
          <cell r="S3385">
            <v>3398000</v>
          </cell>
          <cell r="T3385">
            <v>852573.9130434785</v>
          </cell>
          <cell r="U3385">
            <v>3595573.9130434785</v>
          </cell>
          <cell r="V3385">
            <v>3595500</v>
          </cell>
          <cell r="W3385">
            <v>143822.95652173914</v>
          </cell>
          <cell r="X3385">
            <v>3739396.8695652178</v>
          </cell>
        </row>
        <row r="3386">
          <cell r="E3386" t="str">
            <v>37.3G02.1876</v>
          </cell>
          <cell r="F3386" t="str">
            <v>19. Y HỌC HẠT NHÂN</v>
          </cell>
          <cell r="G3386" t="str">
            <v>19.374</v>
          </cell>
          <cell r="H3386" t="str">
            <v>Điều trị u nguyên bào thần kinh bằng ¹³¹I-MIBG</v>
          </cell>
          <cell r="I3386" t="str">
            <v>Điều trị u nguyên bào thần kinh bằng ¹³¹I-MIBG</v>
          </cell>
          <cell r="J3386" t="str">
            <v>Điều trị u nguyên bào thần kinh bằng I¹³¹-MIBG</v>
          </cell>
          <cell r="K3386" t="str">
            <v>B</v>
          </cell>
          <cell r="L3386" t="str">
            <v>TDB</v>
          </cell>
          <cell r="M3386">
            <v>1892</v>
          </cell>
          <cell r="N3386">
            <v>1892</v>
          </cell>
          <cell r="P3386" t="str">
            <v xml:space="preserve">Điều trị u tuyến thượng thận và u tế bào thần kinh bằng I-131 MIBG </v>
          </cell>
          <cell r="Q3386">
            <v>505000</v>
          </cell>
          <cell r="R3386">
            <v>100173.91304347799</v>
          </cell>
          <cell r="S3386">
            <v>605000</v>
          </cell>
          <cell r="T3386">
            <v>130226.08695652138</v>
          </cell>
          <cell r="U3386">
            <v>635226.08695652138</v>
          </cell>
          <cell r="V3386">
            <v>635200</v>
          </cell>
          <cell r="W3386">
            <v>25409.043478260857</v>
          </cell>
          <cell r="X3386">
            <v>660635.13043478224</v>
          </cell>
        </row>
        <row r="3387">
          <cell r="E3387" t="str">
            <v>37.8D05.0400</v>
          </cell>
          <cell r="F3387" t="str">
            <v>12. UNG BƯỚU</v>
          </cell>
          <cell r="G3387" t="str">
            <v>12.169</v>
          </cell>
          <cell r="H3387" t="str">
            <v>Phẫu thuật bóc kén màng phổi</v>
          </cell>
          <cell r="I3387" t="str">
            <v>Phẫu thuật bóc kén màng phổi</v>
          </cell>
          <cell r="J3387" t="str">
            <v>Phẫu thuật bóc kén màng phổi</v>
          </cell>
          <cell r="K3387" t="str">
            <v>B</v>
          </cell>
          <cell r="L3387" t="str">
            <v>P1</v>
          </cell>
          <cell r="M3387">
            <v>409</v>
          </cell>
          <cell r="N3387">
            <v>409</v>
          </cell>
          <cell r="P3387" t="str">
            <v>Phẫu thuật thăm dò ngoài màng tim hoặc thăm dò lồng ngực</v>
          </cell>
          <cell r="Q3387">
            <v>2743000</v>
          </cell>
          <cell r="R3387">
            <v>655826.08695652196</v>
          </cell>
          <cell r="S3387">
            <v>3398000</v>
          </cell>
          <cell r="T3387">
            <v>852573.9130434785</v>
          </cell>
          <cell r="U3387">
            <v>3595573.9130434785</v>
          </cell>
          <cell r="V3387">
            <v>3595500</v>
          </cell>
          <cell r="W3387">
            <v>143822.95652173914</v>
          </cell>
          <cell r="X3387">
            <v>3739396.8695652178</v>
          </cell>
        </row>
        <row r="3388">
          <cell r="E3388" t="str">
            <v>37.8D05.0400</v>
          </cell>
          <cell r="F3388" t="str">
            <v>12. UNG BƯỚU</v>
          </cell>
          <cell r="G3388" t="str">
            <v>12.170</v>
          </cell>
          <cell r="H3388" t="str">
            <v>Phẫu thuật bóc kén trong nhu mô phổi</v>
          </cell>
          <cell r="I3388" t="str">
            <v>Phẫu thuật bóc kén trong nhu mô phổi</v>
          </cell>
          <cell r="J3388" t="str">
            <v>Phẫu thuật bóc kén trong nhu mô phổi</v>
          </cell>
          <cell r="K3388" t="str">
            <v>B</v>
          </cell>
          <cell r="L3388" t="str">
            <v>P1</v>
          </cell>
          <cell r="M3388">
            <v>409</v>
          </cell>
          <cell r="N3388">
            <v>409</v>
          </cell>
          <cell r="P3388" t="str">
            <v>Phẫu thuật thăm dò ngoài màng tim hoặc thăm dò lồng ngực</v>
          </cell>
          <cell r="Q3388">
            <v>2743000</v>
          </cell>
          <cell r="R3388">
            <v>655826.08695652196</v>
          </cell>
          <cell r="S3388">
            <v>3398000</v>
          </cell>
          <cell r="T3388">
            <v>852573.9130434785</v>
          </cell>
          <cell r="U3388">
            <v>3595573.9130434785</v>
          </cell>
          <cell r="V3388">
            <v>3595500</v>
          </cell>
          <cell r="W3388">
            <v>143822.95652173914</v>
          </cell>
          <cell r="X3388">
            <v>3739396.8695652178</v>
          </cell>
        </row>
        <row r="3389">
          <cell r="E3389" t="str">
            <v>37.8D05.0400</v>
          </cell>
          <cell r="F3389" t="str">
            <v>12. UNG BƯỚU</v>
          </cell>
          <cell r="G3389" t="str">
            <v>12.171</v>
          </cell>
          <cell r="H3389" t="str">
            <v>Phẫu thuật cắt kén khí phổi</v>
          </cell>
          <cell r="I3389" t="str">
            <v>Phẫu thuật cắt kén khí phổi</v>
          </cell>
          <cell r="J3389" t="str">
            <v>Phẫu thuật cắt kén khí phổi</v>
          </cell>
          <cell r="K3389" t="str">
            <v>B</v>
          </cell>
          <cell r="L3389" t="str">
            <v>P1</v>
          </cell>
          <cell r="M3389">
            <v>409</v>
          </cell>
          <cell r="N3389">
            <v>409</v>
          </cell>
          <cell r="P3389" t="str">
            <v>Phẫu thuật thăm dò ngoài màng tim hoặc thăm dò lồng ngực</v>
          </cell>
          <cell r="Q3389">
            <v>2743000</v>
          </cell>
          <cell r="R3389">
            <v>655826.08695652196</v>
          </cell>
          <cell r="S3389">
            <v>3398000</v>
          </cell>
          <cell r="T3389">
            <v>852573.9130434785</v>
          </cell>
          <cell r="U3389">
            <v>3595573.9130434785</v>
          </cell>
          <cell r="V3389">
            <v>3595500</v>
          </cell>
          <cell r="W3389">
            <v>143822.95652173914</v>
          </cell>
          <cell r="X3389">
            <v>3739396.8695652178</v>
          </cell>
        </row>
        <row r="3390">
          <cell r="E3390" t="str">
            <v>37.8D05.0401</v>
          </cell>
          <cell r="F3390" t="str">
            <v>03. NHI KHOA</v>
          </cell>
          <cell r="G3390" t="str">
            <v>3.3182</v>
          </cell>
          <cell r="H3390" t="str">
            <v>Phẫu thuật điều trị ghép động mạch bằng ống ghép nhân tạo</v>
          </cell>
          <cell r="I3390" t="str">
            <v>Phẫu thuật điều trị ghép động mạch bằng ống ghép nhân tạo</v>
          </cell>
          <cell r="J3390" t="str">
            <v>Phẫu thuật điều trị ghép động mạch bằng ống ghép nhân tạo</v>
          </cell>
          <cell r="K3390" t="str">
            <v>A</v>
          </cell>
          <cell r="L3390" t="str">
            <v>PDB</v>
          </cell>
          <cell r="M3390">
            <v>410</v>
          </cell>
          <cell r="N3390">
            <v>410</v>
          </cell>
          <cell r="O3390" t="str">
            <v>Chưa bao gồm mạch máu nhân tạo, động mạch chủ nhân tạo, keo sinh học.</v>
          </cell>
          <cell r="P3390" t="str">
            <v xml:space="preserve">Phẫu thuật thay đoạn mạch nhân tạo </v>
          </cell>
          <cell r="Q3390">
            <v>11004000</v>
          </cell>
          <cell r="R3390">
            <v>1992521.7391304399</v>
          </cell>
          <cell r="S3390">
            <v>12996000</v>
          </cell>
          <cell r="T3390">
            <v>2590278.2608695719</v>
          </cell>
          <cell r="U3390">
            <v>13594278.260869572</v>
          </cell>
          <cell r="V3390">
            <v>13594200</v>
          </cell>
          <cell r="W3390">
            <v>543771.13043478294</v>
          </cell>
          <cell r="X3390">
            <v>14138049.391304355</v>
          </cell>
        </row>
        <row r="3391">
          <cell r="E3391" t="str">
            <v>37.8D05.0401</v>
          </cell>
          <cell r="F3391" t="str">
            <v>03. NHI KHOA</v>
          </cell>
          <cell r="G3391" t="str">
            <v>3.3164</v>
          </cell>
          <cell r="H3391" t="str">
            <v>Phẫu thuật tạo lỗ rò động tĩnh mạch bằng ghép mạch máu</v>
          </cell>
          <cell r="I3391" t="str">
            <v>Phẫu thuật tạo lỗ rò động tĩnh mạch bằng ghép mạch máu</v>
          </cell>
          <cell r="J3391" t="str">
            <v>Phẫu thuật tạo lỗ rò động tĩnh mạch bằng ghép mạch máu</v>
          </cell>
          <cell r="K3391" t="str">
            <v>B</v>
          </cell>
          <cell r="L3391" t="str">
            <v>PDB</v>
          </cell>
          <cell r="M3391">
            <v>410</v>
          </cell>
          <cell r="N3391">
            <v>410</v>
          </cell>
          <cell r="O3391" t="str">
            <v>Chưa bao gồm mạch máu nhân tạo, động mạch chủ nhân tạo, keo sinh học.</v>
          </cell>
          <cell r="P3391" t="str">
            <v xml:space="preserve">Phẫu thuật thay đoạn mạch nhân tạo </v>
          </cell>
          <cell r="Q3391">
            <v>11004000</v>
          </cell>
          <cell r="R3391">
            <v>1992521.7391304399</v>
          </cell>
          <cell r="S3391">
            <v>12996000</v>
          </cell>
          <cell r="T3391">
            <v>2590278.2608695719</v>
          </cell>
          <cell r="U3391">
            <v>13594278.260869572</v>
          </cell>
          <cell r="V3391">
            <v>13594200</v>
          </cell>
          <cell r="W3391">
            <v>543771.13043478294</v>
          </cell>
          <cell r="X3391">
            <v>14138049.391304355</v>
          </cell>
        </row>
        <row r="3392">
          <cell r="E3392" t="str">
            <v>37.8D05.0401</v>
          </cell>
          <cell r="F3392" t="str">
            <v>10. NGOẠI KHOA</v>
          </cell>
          <cell r="G3392" t="str">
            <v>10.276</v>
          </cell>
          <cell r="H3392" t="str">
            <v>Phẫu thuật cắt u trung thất lớn kèm bắc cầu phục hồi lưu thông hệ tĩnh mạch chủ trên</v>
          </cell>
          <cell r="I3392" t="str">
            <v>Phẫu thuật cắt u trung thất lớn kèm bắc cầu phục hồi lưu thông hệ tĩnh mạch chủ trên</v>
          </cell>
          <cell r="J3392" t="str">
            <v>Phẫu thuật cắt u trung thất lớn kèm bắc cầu phục hồi lưu thông hệ tĩnh mạch chủ trên</v>
          </cell>
          <cell r="K3392" t="str">
            <v>A</v>
          </cell>
          <cell r="L3392" t="str">
            <v>PDB</v>
          </cell>
          <cell r="M3392">
            <v>410</v>
          </cell>
          <cell r="N3392">
            <v>410</v>
          </cell>
          <cell r="O3392" t="str">
            <v>Chưa bao gồm mạch máu nhân tạo, động mạch chủ nhân tạo, keo sinh học.</v>
          </cell>
          <cell r="P3392" t="str">
            <v xml:space="preserve">Phẫu thuật thay đoạn mạch nhân tạo </v>
          </cell>
          <cell r="Q3392">
            <v>11004000</v>
          </cell>
          <cell r="R3392">
            <v>1992521.7391304399</v>
          </cell>
          <cell r="S3392">
            <v>12996000</v>
          </cell>
          <cell r="T3392">
            <v>2590278.2608695719</v>
          </cell>
          <cell r="U3392">
            <v>13594278.260869572</v>
          </cell>
          <cell r="V3392">
            <v>13594200</v>
          </cell>
          <cell r="W3392">
            <v>543771.13043478294</v>
          </cell>
          <cell r="X3392">
            <v>14138049.391304355</v>
          </cell>
        </row>
        <row r="3393">
          <cell r="E3393" t="str">
            <v>37.8D05.0401</v>
          </cell>
          <cell r="F3393" t="str">
            <v>10. NGOẠI KHOA</v>
          </cell>
          <cell r="G3393" t="str">
            <v>10.169</v>
          </cell>
          <cell r="H3393" t="str">
            <v>Phẫu thuật điều trị vết thương - chấn thương mạch chậu</v>
          </cell>
          <cell r="I3393" t="str">
            <v>Phẫu thuật điều trị vết thương - chấn thương mạch chậu</v>
          </cell>
          <cell r="J3393" t="str">
            <v>Phẫu thuật điều trị vết thương - chấn thương mạch chậu</v>
          </cell>
          <cell r="K3393" t="str">
            <v>B</v>
          </cell>
          <cell r="L3393" t="str">
            <v>PDB</v>
          </cell>
          <cell r="M3393">
            <v>410</v>
          </cell>
          <cell r="N3393">
            <v>410</v>
          </cell>
          <cell r="O3393" t="str">
            <v>Chưa bao gồm mạch máu nhân tạo, động mạch chủ nhân tạo, keo sinh học.</v>
          </cell>
          <cell r="P3393" t="str">
            <v xml:space="preserve">Phẫu thuật thay đoạn mạch nhân tạo </v>
          </cell>
          <cell r="Q3393">
            <v>11004000</v>
          </cell>
          <cell r="R3393">
            <v>1992521.7391304399</v>
          </cell>
          <cell r="S3393">
            <v>12996000</v>
          </cell>
          <cell r="T3393">
            <v>2590278.2608695719</v>
          </cell>
          <cell r="U3393">
            <v>13594278.260869572</v>
          </cell>
          <cell r="V3393">
            <v>13594200</v>
          </cell>
          <cell r="W3393">
            <v>543771.13043478294</v>
          </cell>
          <cell r="X3393">
            <v>14138049.391304355</v>
          </cell>
        </row>
        <row r="3394">
          <cell r="E3394" t="str">
            <v>37.8D05.0401</v>
          </cell>
          <cell r="F3394" t="str">
            <v>10. NGOẠI KHOA</v>
          </cell>
          <cell r="G3394" t="str">
            <v>10.170</v>
          </cell>
          <cell r="H3394" t="str">
            <v>Phẫu thuật điều trị vết thương - chấn thương mạch dưới đòn</v>
          </cell>
          <cell r="I3394" t="str">
            <v>Phẫu thuật điều trị vết thương - chấn thương mạch dưới đòn</v>
          </cell>
          <cell r="J3394" t="str">
            <v>Phẫu thuật điều trị vết thương - chấn thương mạch dưới đòn</v>
          </cell>
          <cell r="K3394" t="str">
            <v>B</v>
          </cell>
          <cell r="L3394" t="str">
            <v>PDB</v>
          </cell>
          <cell r="M3394">
            <v>410</v>
          </cell>
          <cell r="N3394">
            <v>410</v>
          </cell>
          <cell r="O3394" t="str">
            <v>Chưa bao gồm mạch máu nhân tạo, động mạch chủ nhân tạo, keo sinh học.</v>
          </cell>
          <cell r="P3394" t="str">
            <v xml:space="preserve">Phẫu thuật thay đoạn mạch nhân tạo </v>
          </cell>
          <cell r="Q3394">
            <v>11004000</v>
          </cell>
          <cell r="R3394">
            <v>1992521.7391304399</v>
          </cell>
          <cell r="S3394">
            <v>12996000</v>
          </cell>
          <cell r="T3394">
            <v>2590278.2608695719</v>
          </cell>
          <cell r="U3394">
            <v>13594278.260869572</v>
          </cell>
          <cell r="V3394">
            <v>13594200</v>
          </cell>
          <cell r="W3394">
            <v>543771.13043478294</v>
          </cell>
          <cell r="X3394">
            <v>14138049.391304355</v>
          </cell>
        </row>
        <row r="3395">
          <cell r="E3395" t="str">
            <v>37.8D05.0401</v>
          </cell>
          <cell r="F3395" t="str">
            <v>10. NGOẠI KHOA</v>
          </cell>
          <cell r="G3395" t="str">
            <v>10.246</v>
          </cell>
          <cell r="H3395" t="str">
            <v>Phẫu thuật thay đoạn động mạch chủ bụng dưới thận, động mạch chậu</v>
          </cell>
          <cell r="I3395" t="str">
            <v>Phẫu thuật thay đoạn động mạch chủ bụng dưới thận, động mạch chậu</v>
          </cell>
          <cell r="J3395" t="str">
            <v>Phẫu thuật thay đoạn động mạch chủ bụng dưới thận, động mạch chậu</v>
          </cell>
          <cell r="K3395" t="str">
            <v>B</v>
          </cell>
          <cell r="L3395" t="str">
            <v>P1</v>
          </cell>
          <cell r="M3395">
            <v>410</v>
          </cell>
          <cell r="N3395">
            <v>410</v>
          </cell>
          <cell r="O3395" t="str">
            <v>Chưa bao gồm mạch máu nhân tạo, động mạch chủ nhân tạo, keo sinh học.</v>
          </cell>
          <cell r="P3395" t="str">
            <v xml:space="preserve">Phẫu thuật thay đoạn mạch nhân tạo </v>
          </cell>
          <cell r="Q3395">
            <v>11004000</v>
          </cell>
          <cell r="R3395">
            <v>1992521.7391304399</v>
          </cell>
          <cell r="S3395">
            <v>12996000</v>
          </cell>
          <cell r="T3395">
            <v>2590278.2608695719</v>
          </cell>
          <cell r="U3395">
            <v>13594278.260869572</v>
          </cell>
          <cell r="V3395">
            <v>13594200</v>
          </cell>
          <cell r="W3395">
            <v>543771.13043478294</v>
          </cell>
          <cell r="X3395">
            <v>14138049.391304355</v>
          </cell>
        </row>
        <row r="3396">
          <cell r="E3396" t="str">
            <v>37.8D05.0402</v>
          </cell>
          <cell r="F3396" t="str">
            <v>03. NHI KHOA</v>
          </cell>
          <cell r="G3396" t="str">
            <v>3.3159</v>
          </cell>
          <cell r="H3396" t="str">
            <v>Phẫu thuật điều trị phồng động mạch chủ ngực - bụng</v>
          </cell>
          <cell r="I3396" t="str">
            <v>Phẫu thuật điều trị phồng động mạch chủ ngực - bụng</v>
          </cell>
          <cell r="J3396" t="str">
            <v>Phẫu thuật điều trị phồng động mạch chủ ngực - bụng</v>
          </cell>
          <cell r="K3396" t="str">
            <v>A</v>
          </cell>
          <cell r="L3396" t="str">
            <v>PDB</v>
          </cell>
          <cell r="M3396">
            <v>411</v>
          </cell>
          <cell r="N3396">
            <v>411</v>
          </cell>
          <cell r="O3396"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396" t="str">
            <v xml:space="preserve">Phẫu thuật thay động mạch chủ </v>
          </cell>
          <cell r="Q3396">
            <v>16504000</v>
          </cell>
          <cell r="R3396">
            <v>2551304.3478260902</v>
          </cell>
          <cell r="S3396">
            <v>19055000</v>
          </cell>
          <cell r="T3396">
            <v>3316695.6521739173</v>
          </cell>
          <cell r="U3396">
            <v>19820695.652173918</v>
          </cell>
          <cell r="V3396">
            <v>19820600</v>
          </cell>
          <cell r="W3396">
            <v>792827.82608695677</v>
          </cell>
          <cell r="X3396">
            <v>20613523.478260875</v>
          </cell>
        </row>
        <row r="3397">
          <cell r="E3397" t="str">
            <v>37.8D05.0402</v>
          </cell>
          <cell r="F3397" t="str">
            <v>03. NHI KHOA</v>
          </cell>
          <cell r="G3397" t="str">
            <v>3.3160</v>
          </cell>
          <cell r="H3397" t="str">
            <v>Phẫu thuật điều trị phồng động mạch chủ ngực - bụng trên và ngang thận</v>
          </cell>
          <cell r="I3397" t="str">
            <v>Phẫu thuật điều trị phồng động mạch chủ ngực - bụng trên và ngang thận</v>
          </cell>
          <cell r="J3397" t="str">
            <v>Phẫu thuật điều trị phồng động mạch chủ ngực – bụng trên và ngang thận</v>
          </cell>
          <cell r="K3397" t="str">
            <v>A</v>
          </cell>
          <cell r="L3397" t="str">
            <v>PDB</v>
          </cell>
          <cell r="M3397">
            <v>411</v>
          </cell>
          <cell r="N3397">
            <v>411</v>
          </cell>
          <cell r="O3397"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397" t="str">
            <v xml:space="preserve">Phẫu thuật thay động mạch chủ </v>
          </cell>
          <cell r="Q3397">
            <v>16504000</v>
          </cell>
          <cell r="R3397">
            <v>2551304.3478260902</v>
          </cell>
          <cell r="S3397">
            <v>19055000</v>
          </cell>
          <cell r="T3397">
            <v>3316695.6521739173</v>
          </cell>
          <cell r="U3397">
            <v>19820695.652173918</v>
          </cell>
          <cell r="V3397">
            <v>19820600</v>
          </cell>
          <cell r="W3397">
            <v>792827.82608695677</v>
          </cell>
          <cell r="X3397">
            <v>20613523.478260875</v>
          </cell>
        </row>
        <row r="3398">
          <cell r="E3398" t="str">
            <v>37.8D05.0402</v>
          </cell>
          <cell r="F3398" t="str">
            <v>03. NHI KHOA</v>
          </cell>
          <cell r="G3398" t="str">
            <v>3.3170</v>
          </cell>
          <cell r="H3398" t="str">
            <v>Phẫu thuật phồng động mạch chủ bụng đoạn dưới động mạch thận</v>
          </cell>
          <cell r="I3398" t="str">
            <v>Phẫu thuật phồng động mạch chủ bụng đoạn dưới động mạch thận</v>
          </cell>
          <cell r="J3398" t="str">
            <v>Phẫu thuật phồng động mạch chủ bụng đoạn dưới động mạch thận</v>
          </cell>
          <cell r="K3398" t="str">
            <v>A</v>
          </cell>
          <cell r="L3398" t="str">
            <v>PDB</v>
          </cell>
          <cell r="M3398">
            <v>411</v>
          </cell>
          <cell r="N3398">
            <v>411</v>
          </cell>
          <cell r="O3398"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398" t="str">
            <v xml:space="preserve">Phẫu thuật thay động mạch chủ </v>
          </cell>
          <cell r="Q3398">
            <v>16504000</v>
          </cell>
          <cell r="R3398">
            <v>2551304.3478260902</v>
          </cell>
          <cell r="S3398">
            <v>19055000</v>
          </cell>
          <cell r="T3398">
            <v>3316695.6521739173</v>
          </cell>
          <cell r="U3398">
            <v>19820695.652173918</v>
          </cell>
          <cell r="V3398">
            <v>19820600</v>
          </cell>
          <cell r="W3398">
            <v>792827.82608695677</v>
          </cell>
          <cell r="X3398">
            <v>20613523.478260875</v>
          </cell>
        </row>
        <row r="3399">
          <cell r="E3399" t="str">
            <v>37.8D05.0402</v>
          </cell>
          <cell r="F3399" t="str">
            <v>03. NHI KHOA</v>
          </cell>
          <cell r="G3399" t="str">
            <v>3.3167</v>
          </cell>
          <cell r="H3399" t="str">
            <v>Phẫu thuật phồng động mạch chủ ngực</v>
          </cell>
          <cell r="I3399" t="str">
            <v>Phẫu thuật phồng động mạch chủ ngực</v>
          </cell>
          <cell r="J3399" t="str">
            <v>Phẫu thuật phồng động mạch chủ ngực</v>
          </cell>
          <cell r="K3399" t="str">
            <v>A</v>
          </cell>
          <cell r="L3399" t="str">
            <v>PDB</v>
          </cell>
          <cell r="M3399">
            <v>411</v>
          </cell>
          <cell r="N3399">
            <v>411</v>
          </cell>
          <cell r="O3399"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399" t="str">
            <v xml:space="preserve">Phẫu thuật thay động mạch chủ </v>
          </cell>
          <cell r="Q3399">
            <v>16504000</v>
          </cell>
          <cell r="R3399">
            <v>2551304.3478260902</v>
          </cell>
          <cell r="S3399">
            <v>19055000</v>
          </cell>
          <cell r="T3399">
            <v>3316695.6521739173</v>
          </cell>
          <cell r="U3399">
            <v>19820695.652173918</v>
          </cell>
          <cell r="V3399">
            <v>19820600</v>
          </cell>
          <cell r="W3399">
            <v>792827.82608695677</v>
          </cell>
          <cell r="X3399">
            <v>20613523.478260875</v>
          </cell>
        </row>
        <row r="3400">
          <cell r="E3400" t="str">
            <v>37.8D05.0402</v>
          </cell>
          <cell r="F3400" t="str">
            <v>03. NHI KHOA</v>
          </cell>
          <cell r="G3400" t="str">
            <v>3.3156</v>
          </cell>
          <cell r="H3400" t="str">
            <v>Phẫu thuật phồng gốc động mạch chủ bảo tồn van động mạch chủ</v>
          </cell>
          <cell r="I3400" t="str">
            <v>Phẫu thuật phồng gốc động mạch chủ bảo tồn van động mạch chủ</v>
          </cell>
          <cell r="J3400" t="str">
            <v>Phẫu thuật phồng gốc động mạch chủ bảo tồn van động mạch chủ</v>
          </cell>
          <cell r="K3400" t="str">
            <v>A</v>
          </cell>
          <cell r="L3400" t="str">
            <v>PDB</v>
          </cell>
          <cell r="M3400">
            <v>411</v>
          </cell>
          <cell r="N3400">
            <v>411</v>
          </cell>
          <cell r="O3400"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00" t="str">
            <v xml:space="preserve">Phẫu thuật thay động mạch chủ </v>
          </cell>
          <cell r="Q3400">
            <v>16504000</v>
          </cell>
          <cell r="R3400">
            <v>2551304.3478260902</v>
          </cell>
          <cell r="S3400">
            <v>19055000</v>
          </cell>
          <cell r="T3400">
            <v>3316695.6521739173</v>
          </cell>
          <cell r="U3400">
            <v>19820695.652173918</v>
          </cell>
          <cell r="V3400">
            <v>19820600</v>
          </cell>
          <cell r="W3400">
            <v>792827.82608695677</v>
          </cell>
          <cell r="X3400">
            <v>20613523.478260875</v>
          </cell>
        </row>
        <row r="3401">
          <cell r="E3401" t="str">
            <v>37.8D05.0402</v>
          </cell>
          <cell r="F3401" t="str">
            <v>03. NHI KHOA</v>
          </cell>
          <cell r="G3401" t="str">
            <v>3.3158</v>
          </cell>
          <cell r="H3401" t="str">
            <v>Phẫu thuật phồng gốc động mạch chủ kèm thay van động mạch chủ</v>
          </cell>
          <cell r="I3401" t="str">
            <v>Phẫu thuật phồng gốc động mạch chủ kèm thay van động mạch chủ</v>
          </cell>
          <cell r="J3401" t="str">
            <v>Phẫu thuật phồng gốc động mạch chủ kèm thay van động mạch chủ</v>
          </cell>
          <cell r="K3401" t="str">
            <v>A</v>
          </cell>
          <cell r="L3401" t="str">
            <v>PDB</v>
          </cell>
          <cell r="M3401">
            <v>411</v>
          </cell>
          <cell r="N3401">
            <v>411</v>
          </cell>
          <cell r="O3401"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01" t="str">
            <v xml:space="preserve">Phẫu thuật thay động mạch chủ </v>
          </cell>
          <cell r="Q3401">
            <v>16504000</v>
          </cell>
          <cell r="R3401">
            <v>2551304.3478260902</v>
          </cell>
          <cell r="S3401">
            <v>19055000</v>
          </cell>
          <cell r="T3401">
            <v>3316695.6521739173</v>
          </cell>
          <cell r="U3401">
            <v>19820695.652173918</v>
          </cell>
          <cell r="V3401">
            <v>19820600</v>
          </cell>
          <cell r="W3401">
            <v>792827.82608695677</v>
          </cell>
          <cell r="X3401">
            <v>20613523.478260875</v>
          </cell>
        </row>
        <row r="3402">
          <cell r="E3402" t="str">
            <v>37.8D05.0402</v>
          </cell>
          <cell r="F3402" t="str">
            <v>03. NHI KHOA</v>
          </cell>
          <cell r="G3402" t="str">
            <v>3.3166</v>
          </cell>
          <cell r="H3402" t="str">
            <v>Phẫu thuật phồng quai động mạch chủ</v>
          </cell>
          <cell r="I3402" t="str">
            <v>Phẫu thuật phồng quai động mạch chủ</v>
          </cell>
          <cell r="J3402" t="str">
            <v>Phẫu thuật phồng quai động mạch chủ</v>
          </cell>
          <cell r="K3402" t="str">
            <v>A</v>
          </cell>
          <cell r="L3402" t="str">
            <v>PDB</v>
          </cell>
          <cell r="M3402">
            <v>411</v>
          </cell>
          <cell r="N3402">
            <v>411</v>
          </cell>
          <cell r="O3402"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02" t="str">
            <v xml:space="preserve">Phẫu thuật thay động mạch chủ </v>
          </cell>
          <cell r="Q3402">
            <v>16504000</v>
          </cell>
          <cell r="R3402">
            <v>2551304.3478260902</v>
          </cell>
          <cell r="S3402">
            <v>19055000</v>
          </cell>
          <cell r="T3402">
            <v>3316695.6521739173</v>
          </cell>
          <cell r="U3402">
            <v>19820695.652173918</v>
          </cell>
          <cell r="V3402">
            <v>19820600</v>
          </cell>
          <cell r="W3402">
            <v>792827.82608695677</v>
          </cell>
          <cell r="X3402">
            <v>20613523.478260875</v>
          </cell>
        </row>
        <row r="3403">
          <cell r="E3403" t="str">
            <v>37.8D05.0402</v>
          </cell>
          <cell r="F3403" t="str">
            <v>03. NHI KHOA</v>
          </cell>
          <cell r="G3403" t="str">
            <v>3.3168</v>
          </cell>
          <cell r="H3403" t="str">
            <v>Phẫu thuật teo hai quai động mạch chủ (dị dạng quai động mạch)</v>
          </cell>
          <cell r="I3403" t="str">
            <v>Phẫu thuật teo hai quai động mạch chủ (dị dạng quai động mạch)</v>
          </cell>
          <cell r="J3403" t="str">
            <v>Phẫu thuật teo hai quai động mạch chủ (dị dạng quai động mạch)</v>
          </cell>
          <cell r="K3403" t="str">
            <v>A</v>
          </cell>
          <cell r="L3403" t="str">
            <v>PDB</v>
          </cell>
          <cell r="M3403">
            <v>411</v>
          </cell>
          <cell r="N3403">
            <v>411</v>
          </cell>
          <cell r="O3403"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03" t="str">
            <v xml:space="preserve">Phẫu thuật thay động mạch chủ </v>
          </cell>
          <cell r="Q3403">
            <v>16504000</v>
          </cell>
          <cell r="R3403">
            <v>2551304.3478260902</v>
          </cell>
          <cell r="S3403">
            <v>19055000</v>
          </cell>
          <cell r="T3403">
            <v>3316695.6521739173</v>
          </cell>
          <cell r="U3403">
            <v>19820695.652173918</v>
          </cell>
          <cell r="V3403">
            <v>19820600</v>
          </cell>
          <cell r="W3403">
            <v>792827.82608695677</v>
          </cell>
          <cell r="X3403">
            <v>20613523.478260875</v>
          </cell>
        </row>
        <row r="3404">
          <cell r="E3404" t="str">
            <v>37.8D05.0402</v>
          </cell>
          <cell r="F3404" t="str">
            <v>03. NHI KHOA</v>
          </cell>
          <cell r="G3404" t="str">
            <v>3.3186</v>
          </cell>
          <cell r="H3404" t="str">
            <v>Phẫu thuật thay đoạn động mạch chủ bụng kèm theo ghép các động mạch (thân tạng, mạc treo tràng trên, thận)</v>
          </cell>
          <cell r="I3404" t="str">
            <v>Phẫu thuật thay đoạn động mạch chủ bụng kèm theo ghép các động mạch (thân tạng, mạc treo tràng trên, thận)</v>
          </cell>
          <cell r="J3404" t="str">
            <v>Phẫu thuật thay đoạn động mạch chủ bụng kèm theo ghép các động mạch (thân tạng, mạc treo tràng trên, thận)</v>
          </cell>
          <cell r="K3404" t="str">
            <v>A</v>
          </cell>
          <cell r="L3404" t="str">
            <v>PDB</v>
          </cell>
          <cell r="M3404">
            <v>411</v>
          </cell>
          <cell r="N3404">
            <v>411</v>
          </cell>
          <cell r="O3404"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04" t="str">
            <v xml:space="preserve">Phẫu thuật thay động mạch chủ </v>
          </cell>
          <cell r="Q3404">
            <v>16504000</v>
          </cell>
          <cell r="R3404">
            <v>2551304.3478260902</v>
          </cell>
          <cell r="S3404">
            <v>19055000</v>
          </cell>
          <cell r="T3404">
            <v>3316695.6521739173</v>
          </cell>
          <cell r="U3404">
            <v>19820695.652173918</v>
          </cell>
          <cell r="V3404">
            <v>19820600</v>
          </cell>
          <cell r="W3404">
            <v>792827.82608695677</v>
          </cell>
          <cell r="X3404">
            <v>20613523.478260875</v>
          </cell>
        </row>
        <row r="3405">
          <cell r="E3405" t="str">
            <v>37.8D05.0402</v>
          </cell>
          <cell r="F3405" t="str">
            <v>03. NHI KHOA</v>
          </cell>
          <cell r="G3405" t="str">
            <v>3.3147</v>
          </cell>
          <cell r="H3405" t="str">
            <v>Phẫu thuật thay đoạn động mạch chủ lên kèm quai động mạch chủ, động mạch chủ xuống</v>
          </cell>
          <cell r="I3405" t="str">
            <v>Phẫu thuật thay đoạn động mạch chủ lên kèm quai động mạch chủ, động mạch chủ xuống</v>
          </cell>
          <cell r="J3405" t="str">
            <v>Phẫu thuật thay đoạn động mạch chủ lên kèm quai động mạch chủ, động mạch chủ xuống</v>
          </cell>
          <cell r="K3405" t="str">
            <v>A</v>
          </cell>
          <cell r="L3405" t="str">
            <v>PDB</v>
          </cell>
          <cell r="M3405">
            <v>411</v>
          </cell>
          <cell r="N3405">
            <v>411</v>
          </cell>
          <cell r="O3405"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05" t="str">
            <v xml:space="preserve">Phẫu thuật thay động mạch chủ </v>
          </cell>
          <cell r="Q3405">
            <v>16504000</v>
          </cell>
          <cell r="R3405">
            <v>2551304.3478260902</v>
          </cell>
          <cell r="S3405">
            <v>19055000</v>
          </cell>
          <cell r="T3405">
            <v>3316695.6521739173</v>
          </cell>
          <cell r="U3405">
            <v>19820695.652173918</v>
          </cell>
          <cell r="V3405">
            <v>19820600</v>
          </cell>
          <cell r="W3405">
            <v>792827.82608695677</v>
          </cell>
          <cell r="X3405">
            <v>20613523.478260875</v>
          </cell>
        </row>
        <row r="3406">
          <cell r="E3406" t="str">
            <v>37.8D05.0402</v>
          </cell>
          <cell r="F3406" t="str">
            <v>03. NHI KHOA</v>
          </cell>
          <cell r="G3406" t="str">
            <v>3.3145</v>
          </cell>
          <cell r="H3406" t="str">
            <v>Phẫu thuật thay đoạn động mạch chủ lên kèm van động mạch chủ</v>
          </cell>
          <cell r="I3406" t="str">
            <v>Phẫu thuật thay đoạn động mạch chủ lên kèm van động mạch chủ</v>
          </cell>
          <cell r="J3406" t="str">
            <v>Phẫu thuật thay đoạn động mạch chủ lên kèm van động mạch chủ</v>
          </cell>
          <cell r="K3406" t="str">
            <v>A</v>
          </cell>
          <cell r="L3406" t="str">
            <v>PDB</v>
          </cell>
          <cell r="M3406">
            <v>411</v>
          </cell>
          <cell r="N3406">
            <v>411</v>
          </cell>
          <cell r="O3406"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06" t="str">
            <v xml:space="preserve">Phẫu thuật thay động mạch chủ </v>
          </cell>
          <cell r="Q3406">
            <v>16504000</v>
          </cell>
          <cell r="R3406">
            <v>2551304.3478260902</v>
          </cell>
          <cell r="S3406">
            <v>19055000</v>
          </cell>
          <cell r="T3406">
            <v>3316695.6521739173</v>
          </cell>
          <cell r="U3406">
            <v>19820695.652173918</v>
          </cell>
          <cell r="V3406">
            <v>19820600</v>
          </cell>
          <cell r="W3406">
            <v>792827.82608695677</v>
          </cell>
          <cell r="X3406">
            <v>20613523.478260875</v>
          </cell>
        </row>
        <row r="3407">
          <cell r="E3407" t="str">
            <v>37.8D05.0402</v>
          </cell>
          <cell r="F3407" t="str">
            <v>03. NHI KHOA</v>
          </cell>
          <cell r="G3407" t="str">
            <v>3.3185</v>
          </cell>
          <cell r="H3407" t="str">
            <v>Phẫu thuật thay đoạn động mạch ngực xuống</v>
          </cell>
          <cell r="I3407" t="str">
            <v>Phẫu thuật thay đoạn động mạch ngực xuống</v>
          </cell>
          <cell r="J3407" t="str">
            <v>Phẫu thuật thay đoạn động mạch ngực xuống</v>
          </cell>
          <cell r="K3407" t="str">
            <v>A</v>
          </cell>
          <cell r="L3407" t="str">
            <v>PDB</v>
          </cell>
          <cell r="M3407">
            <v>411</v>
          </cell>
          <cell r="N3407">
            <v>411</v>
          </cell>
          <cell r="O3407"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07" t="str">
            <v xml:space="preserve">Phẫu thuật thay động mạch chủ </v>
          </cell>
          <cell r="Q3407">
            <v>16504000</v>
          </cell>
          <cell r="R3407">
            <v>2551304.3478260902</v>
          </cell>
          <cell r="S3407">
            <v>19055000</v>
          </cell>
          <cell r="T3407">
            <v>3316695.6521739173</v>
          </cell>
          <cell r="U3407">
            <v>19820695.652173918</v>
          </cell>
          <cell r="V3407">
            <v>19820600</v>
          </cell>
          <cell r="W3407">
            <v>792827.82608695677</v>
          </cell>
          <cell r="X3407">
            <v>20613523.478260875</v>
          </cell>
        </row>
        <row r="3408">
          <cell r="E3408" t="str">
            <v>37.8D05.0402</v>
          </cell>
          <cell r="F3408" t="str">
            <v>03. NHI KHOA</v>
          </cell>
          <cell r="G3408" t="str">
            <v>3.3148</v>
          </cell>
          <cell r="H3408" t="str">
            <v>Phẫu thuật thay đoạn động mạch xuất phát từ quai động mạch chủ</v>
          </cell>
          <cell r="I3408" t="str">
            <v>Phẫu thuật thay đoạn động mạch xuất phát từ quai động mạch chủ</v>
          </cell>
          <cell r="J3408" t="str">
            <v>Phẫu thuật thay đoạn động mạch xuất phát từ quai động mạch chủ</v>
          </cell>
          <cell r="K3408" t="str">
            <v>A</v>
          </cell>
          <cell r="L3408" t="str">
            <v>PDB</v>
          </cell>
          <cell r="M3408">
            <v>411</v>
          </cell>
          <cell r="N3408">
            <v>411</v>
          </cell>
          <cell r="O3408"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08" t="str">
            <v xml:space="preserve">Phẫu thuật thay động mạch chủ </v>
          </cell>
          <cell r="Q3408">
            <v>16504000</v>
          </cell>
          <cell r="R3408">
            <v>2551304.3478260902</v>
          </cell>
          <cell r="S3408">
            <v>19055000</v>
          </cell>
          <cell r="T3408">
            <v>3316695.6521739173</v>
          </cell>
          <cell r="U3408">
            <v>19820695.652173918</v>
          </cell>
          <cell r="V3408">
            <v>19820600</v>
          </cell>
          <cell r="W3408">
            <v>792827.82608695677</v>
          </cell>
          <cell r="X3408">
            <v>20613523.478260875</v>
          </cell>
        </row>
        <row r="3409">
          <cell r="E3409" t="str">
            <v>37.8D05.0402</v>
          </cell>
          <cell r="F3409" t="str">
            <v>03. NHI KHOA</v>
          </cell>
          <cell r="G3409" t="str">
            <v>3.3143</v>
          </cell>
          <cell r="H3409" t="str">
            <v>Phẫu thuật thay động mạch chủ</v>
          </cell>
          <cell r="I3409" t="str">
            <v>Phẫu thuật thay động mạch chủ</v>
          </cell>
          <cell r="J3409" t="str">
            <v>Phẫu thuật thay động mạch chủ</v>
          </cell>
          <cell r="K3409" t="str">
            <v>A</v>
          </cell>
          <cell r="L3409" t="str">
            <v>PDB</v>
          </cell>
          <cell r="M3409">
            <v>411</v>
          </cell>
          <cell r="N3409">
            <v>411</v>
          </cell>
          <cell r="O3409"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09" t="str">
            <v xml:space="preserve">Phẫu thuật thay động mạch chủ </v>
          </cell>
          <cell r="Q3409">
            <v>16504000</v>
          </cell>
          <cell r="R3409">
            <v>2551304.3478260902</v>
          </cell>
          <cell r="S3409">
            <v>19055000</v>
          </cell>
          <cell r="T3409">
            <v>3316695.6521739173</v>
          </cell>
          <cell r="U3409">
            <v>19820695.652173918</v>
          </cell>
          <cell r="V3409">
            <v>19820600</v>
          </cell>
          <cell r="W3409">
            <v>792827.82608695677</v>
          </cell>
          <cell r="X3409">
            <v>20613523.478260875</v>
          </cell>
        </row>
        <row r="3410">
          <cell r="E3410" t="str">
            <v>37.8D05.0402</v>
          </cell>
          <cell r="F3410" t="str">
            <v>03. NHI KHOA</v>
          </cell>
          <cell r="G3410" t="str">
            <v>3.3146</v>
          </cell>
          <cell r="H3410" t="str">
            <v>Thay đoạn động mạch chủ lên kèm quai động mạch chủ</v>
          </cell>
          <cell r="I3410" t="str">
            <v>Thay đoạn động mạch chủ lên kèm quai động mạch chủ</v>
          </cell>
          <cell r="J3410" t="str">
            <v>Thay đoạn động mạch chủ lên kèm quai động mạch chủ</v>
          </cell>
          <cell r="K3410" t="str">
            <v>A</v>
          </cell>
          <cell r="L3410" t="str">
            <v>PDB</v>
          </cell>
          <cell r="M3410">
            <v>411</v>
          </cell>
          <cell r="N3410">
            <v>411</v>
          </cell>
          <cell r="O3410"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10" t="str">
            <v xml:space="preserve">Phẫu thuật thay động mạch chủ </v>
          </cell>
          <cell r="Q3410">
            <v>16504000</v>
          </cell>
          <cell r="R3410">
            <v>2551304.3478260902</v>
          </cell>
          <cell r="S3410">
            <v>19055000</v>
          </cell>
          <cell r="T3410">
            <v>3316695.6521739173</v>
          </cell>
          <cell r="U3410">
            <v>19820695.652173918</v>
          </cell>
          <cell r="V3410">
            <v>19820600</v>
          </cell>
          <cell r="W3410">
            <v>792827.82608695677</v>
          </cell>
          <cell r="X3410">
            <v>20613523.478260875</v>
          </cell>
        </row>
        <row r="3411">
          <cell r="E3411" t="str">
            <v>37.8D05.0402</v>
          </cell>
          <cell r="F3411" t="str">
            <v>10. NGOẠI KHOA</v>
          </cell>
          <cell r="G3411" t="str">
            <v>10.229</v>
          </cell>
          <cell r="H3411" t="str">
            <v>Phẫu thuật điều trị lóc động mạch chủ type A</v>
          </cell>
          <cell r="I3411" t="str">
            <v>Phẫu thuật điều trị lóc động mạch chủ type A</v>
          </cell>
          <cell r="J3411" t="str">
            <v>Phẫu thuật điều trị lóc động mạch chủ type A</v>
          </cell>
          <cell r="K3411" t="str">
            <v>A</v>
          </cell>
          <cell r="L3411" t="str">
            <v>PDB</v>
          </cell>
          <cell r="M3411">
            <v>411</v>
          </cell>
          <cell r="N3411">
            <v>411</v>
          </cell>
          <cell r="O3411"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11" t="str">
            <v xml:space="preserve">Phẫu thuật thay động mạch chủ </v>
          </cell>
          <cell r="Q3411">
            <v>16504000</v>
          </cell>
          <cell r="R3411">
            <v>2551304.3478260902</v>
          </cell>
          <cell r="S3411">
            <v>19055000</v>
          </cell>
          <cell r="T3411">
            <v>3316695.6521739173</v>
          </cell>
          <cell r="U3411">
            <v>19820695.652173918</v>
          </cell>
          <cell r="V3411">
            <v>19820600</v>
          </cell>
          <cell r="W3411">
            <v>792827.82608695677</v>
          </cell>
          <cell r="X3411">
            <v>20613523.478260875</v>
          </cell>
        </row>
        <row r="3412">
          <cell r="E3412" t="str">
            <v>37.8D05.0402</v>
          </cell>
          <cell r="F3412" t="str">
            <v>10. NGOẠI KHOA</v>
          </cell>
          <cell r="G3412" t="str">
            <v>10.247</v>
          </cell>
          <cell r="H3412" t="str">
            <v>Phẫu thuật thay đoạn động mạch chủ bụng trên và dưới thận</v>
          </cell>
          <cell r="I3412" t="str">
            <v>Phẫu thuật thay đoạn động mạch chủ bụng trên và dưới thận</v>
          </cell>
          <cell r="J3412" t="str">
            <v>Phẫu thuật thay đoạn động mạch chủ bụng trên và dưới thận</v>
          </cell>
          <cell r="K3412" t="str">
            <v>A</v>
          </cell>
          <cell r="L3412" t="str">
            <v>PDB</v>
          </cell>
          <cell r="M3412">
            <v>411</v>
          </cell>
          <cell r="N3412">
            <v>411</v>
          </cell>
          <cell r="O3412"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12" t="str">
            <v xml:space="preserve">Phẫu thuật thay động mạch chủ </v>
          </cell>
          <cell r="Q3412">
            <v>16504000</v>
          </cell>
          <cell r="R3412">
            <v>2551304.3478260902</v>
          </cell>
          <cell r="S3412">
            <v>19055000</v>
          </cell>
          <cell r="T3412">
            <v>3316695.6521739173</v>
          </cell>
          <cell r="U3412">
            <v>19820695.652173918</v>
          </cell>
          <cell r="V3412">
            <v>19820600</v>
          </cell>
          <cell r="W3412">
            <v>792827.82608695677</v>
          </cell>
          <cell r="X3412">
            <v>20613523.478260875</v>
          </cell>
        </row>
        <row r="3413">
          <cell r="E3413" t="str">
            <v>37.8D05.0402</v>
          </cell>
          <cell r="F3413" t="str">
            <v>10. NGOẠI KHOA</v>
          </cell>
          <cell r="G3413" t="str">
            <v>10.230</v>
          </cell>
          <cell r="H3413" t="str">
            <v>Phẫu thuật thay đoạn động mạch chủ lên</v>
          </cell>
          <cell r="I3413" t="str">
            <v>Phẫu thuật thay đoạn động mạch chủ lên</v>
          </cell>
          <cell r="J3413" t="str">
            <v>Phẫu thuật thay đoạn động mạch chủ lên</v>
          </cell>
          <cell r="K3413" t="str">
            <v>B</v>
          </cell>
          <cell r="L3413" t="str">
            <v>PDB</v>
          </cell>
          <cell r="M3413">
            <v>411</v>
          </cell>
          <cell r="N3413">
            <v>411</v>
          </cell>
          <cell r="O3413"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13" t="str">
            <v xml:space="preserve">Phẫu thuật thay động mạch chủ </v>
          </cell>
          <cell r="Q3413">
            <v>16504000</v>
          </cell>
          <cell r="R3413">
            <v>2551304.3478260902</v>
          </cell>
          <cell r="S3413">
            <v>19055000</v>
          </cell>
          <cell r="T3413">
            <v>3316695.6521739173</v>
          </cell>
          <cell r="U3413">
            <v>19820695.652173918</v>
          </cell>
          <cell r="V3413">
            <v>19820600</v>
          </cell>
          <cell r="W3413">
            <v>792827.82608695677</v>
          </cell>
          <cell r="X3413">
            <v>20613523.478260875</v>
          </cell>
        </row>
        <row r="3414">
          <cell r="E3414" t="str">
            <v>37.8D05.0402</v>
          </cell>
          <cell r="F3414" t="str">
            <v>10. NGOẠI KHOA</v>
          </cell>
          <cell r="G3414" t="str">
            <v>10.244</v>
          </cell>
          <cell r="H3414" t="str">
            <v>Phẫu thuật thay đoạn động mạch chủ ngực</v>
          </cell>
          <cell r="I3414" t="str">
            <v>Phẫu thuật thay đoạn động mạch chủ ngực</v>
          </cell>
          <cell r="J3414" t="str">
            <v>Phẫu thuật thay đoạn động mạch chủ ngực</v>
          </cell>
          <cell r="K3414" t="str">
            <v>B</v>
          </cell>
          <cell r="L3414" t="str">
            <v>PDB</v>
          </cell>
          <cell r="M3414">
            <v>411</v>
          </cell>
          <cell r="N3414">
            <v>411</v>
          </cell>
          <cell r="O3414"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14" t="str">
            <v xml:space="preserve">Phẫu thuật thay động mạch chủ </v>
          </cell>
          <cell r="Q3414">
            <v>16504000</v>
          </cell>
          <cell r="R3414">
            <v>2551304.3478260902</v>
          </cell>
          <cell r="S3414">
            <v>19055000</v>
          </cell>
          <cell r="T3414">
            <v>3316695.6521739173</v>
          </cell>
          <cell r="U3414">
            <v>19820695.652173918</v>
          </cell>
          <cell r="V3414">
            <v>19820600</v>
          </cell>
          <cell r="W3414">
            <v>792827.82608695677</v>
          </cell>
          <cell r="X3414">
            <v>20613523.478260875</v>
          </cell>
        </row>
        <row r="3415">
          <cell r="E3415" t="str">
            <v>37.8D05.0402</v>
          </cell>
          <cell r="F3415" t="str">
            <v>10. NGOẠI KHOA</v>
          </cell>
          <cell r="G3415" t="str">
            <v>10.245</v>
          </cell>
          <cell r="H3415" t="str">
            <v>Phẫu thuật thay đoạn động mạch chủ trên thận</v>
          </cell>
          <cell r="I3415" t="str">
            <v>Phẫu thuật thay đoạn động mạch chủ trên thận</v>
          </cell>
          <cell r="J3415" t="str">
            <v>Phẫu thuật thay đoạn động mạch chủ trên thận</v>
          </cell>
          <cell r="K3415" t="str">
            <v>A</v>
          </cell>
          <cell r="L3415" t="str">
            <v>PDB</v>
          </cell>
          <cell r="M3415">
            <v>411</v>
          </cell>
          <cell r="N3415">
            <v>411</v>
          </cell>
          <cell r="O3415"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15" t="str">
            <v xml:space="preserve">Phẫu thuật thay động mạch chủ </v>
          </cell>
          <cell r="Q3415">
            <v>16504000</v>
          </cell>
          <cell r="R3415">
            <v>2551304.3478260902</v>
          </cell>
          <cell r="S3415">
            <v>19055000</v>
          </cell>
          <cell r="T3415">
            <v>3316695.6521739173</v>
          </cell>
          <cell r="U3415">
            <v>19820695.652173918</v>
          </cell>
          <cell r="V3415">
            <v>19820600</v>
          </cell>
          <cell r="W3415">
            <v>792827.82608695677</v>
          </cell>
          <cell r="X3415">
            <v>20613523.478260875</v>
          </cell>
        </row>
        <row r="3416">
          <cell r="E3416" t="str">
            <v>37.8D05.0402</v>
          </cell>
          <cell r="F3416" t="str">
            <v>10. NGOẠI KHOA</v>
          </cell>
          <cell r="G3416" t="str">
            <v>10.231</v>
          </cell>
          <cell r="H3416" t="str">
            <v>Phẫu thuật thay động mạch chủ lên và quai động mạch chủ</v>
          </cell>
          <cell r="I3416" t="str">
            <v>Phẫu thuật thay động mạch chủ lên và quai động mạch chủ</v>
          </cell>
          <cell r="J3416" t="str">
            <v>Phẫu thuật thay động mạch chủ lên và quai động mạch chủ</v>
          </cell>
          <cell r="K3416" t="str">
            <v>A</v>
          </cell>
          <cell r="L3416" t="str">
            <v>PDB</v>
          </cell>
          <cell r="M3416">
            <v>411</v>
          </cell>
          <cell r="N3416">
            <v>411</v>
          </cell>
          <cell r="O3416"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16" t="str">
            <v xml:space="preserve">Phẫu thuật thay động mạch chủ </v>
          </cell>
          <cell r="Q3416">
            <v>16504000</v>
          </cell>
          <cell r="R3416">
            <v>2551304.3478260902</v>
          </cell>
          <cell r="S3416">
            <v>19055000</v>
          </cell>
          <cell r="T3416">
            <v>3316695.6521739173</v>
          </cell>
          <cell r="U3416">
            <v>19820695.652173918</v>
          </cell>
          <cell r="V3416">
            <v>19820600</v>
          </cell>
          <cell r="W3416">
            <v>792827.82608695677</v>
          </cell>
          <cell r="X3416">
            <v>20613523.478260875</v>
          </cell>
        </row>
        <row r="3417">
          <cell r="E3417" t="str">
            <v>37.8D05.0402</v>
          </cell>
          <cell r="F3417" t="str">
            <v>10. NGOẠI KHOA</v>
          </cell>
          <cell r="G3417" t="str">
            <v>10.232</v>
          </cell>
          <cell r="H3417" t="str">
            <v>Phẫu thuật thay động mạch chủ lên, quai động mạch chủ và động mạch chủ xuống</v>
          </cell>
          <cell r="I3417" t="str">
            <v>Phẫu thuật thay động mạch chủ lên, quai động mạch chủ và động mạch chủ xuống</v>
          </cell>
          <cell r="J3417" t="str">
            <v>Phẫu thuật thay động mạch chủ lên, quai động mạch chủ và động mạch chủ xuống</v>
          </cell>
          <cell r="K3417" t="str">
            <v>A</v>
          </cell>
          <cell r="L3417" t="str">
            <v>PDB</v>
          </cell>
          <cell r="M3417">
            <v>411</v>
          </cell>
          <cell r="N3417">
            <v>411</v>
          </cell>
          <cell r="O3417" t="str">
            <v>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v>
          </cell>
          <cell r="P3417" t="str">
            <v xml:space="preserve">Phẫu thuật thay động mạch chủ </v>
          </cell>
          <cell r="Q3417">
            <v>16504000</v>
          </cell>
          <cell r="R3417">
            <v>2551304.3478260902</v>
          </cell>
          <cell r="S3417">
            <v>19055000</v>
          </cell>
          <cell r="T3417">
            <v>3316695.6521739173</v>
          </cell>
          <cell r="U3417">
            <v>19820695.652173918</v>
          </cell>
          <cell r="V3417">
            <v>19820600</v>
          </cell>
          <cell r="W3417">
            <v>792827.82608695677</v>
          </cell>
          <cell r="X3417">
            <v>20613523.478260875</v>
          </cell>
        </row>
        <row r="3418">
          <cell r="E3418" t="str">
            <v>37.8D05.0403</v>
          </cell>
          <cell r="F3418" t="str">
            <v>03. NHI KHOA</v>
          </cell>
          <cell r="G3418" t="str">
            <v>3.3121</v>
          </cell>
          <cell r="H3418" t="str">
            <v>Phẫu thuật Band động mạch phổi tạm thời trong điều trị các trường hợp tăng lượng máu lên phổi</v>
          </cell>
          <cell r="I3418" t="str">
            <v>Phẫu thuật Band động mạch phổi tạm thời trong điều trị các trường hợp tăng lượng máu lên phổi</v>
          </cell>
          <cell r="J3418" t="str">
            <v>Phẫu thuật Band động mạch phổi tạm thời trong điều trị các trường hợp tăng lượng máu lên phổi</v>
          </cell>
          <cell r="K3418" t="str">
            <v>A</v>
          </cell>
          <cell r="L3418" t="str">
            <v>P1</v>
          </cell>
          <cell r="M3418">
            <v>412</v>
          </cell>
          <cell r="N3418">
            <v>412</v>
          </cell>
          <cell r="O3418"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18" t="str">
            <v>Phẫu thuật tim các loại (tim bẩm sinh hoặc sửa van tim hoặc thay van tim…)</v>
          </cell>
          <cell r="Q3418">
            <v>14504000</v>
          </cell>
          <cell r="R3418">
            <v>3189913.0434782598</v>
          </cell>
          <cell r="S3418">
            <v>17693000</v>
          </cell>
          <cell r="T3418">
            <v>4146886.9565217379</v>
          </cell>
          <cell r="U3418">
            <v>18650886.956521738</v>
          </cell>
          <cell r="V3418">
            <v>18650800</v>
          </cell>
          <cell r="W3418">
            <v>746035.47826086951</v>
          </cell>
          <cell r="X3418">
            <v>19396922.434782609</v>
          </cell>
        </row>
        <row r="3419">
          <cell r="E3419" t="str">
            <v>37.8D05.0403</v>
          </cell>
          <cell r="F3419" t="str">
            <v>03. NHI KHOA</v>
          </cell>
          <cell r="G3419" t="str">
            <v>3.3155</v>
          </cell>
          <cell r="H3419" t="str">
            <v>Phẫu thuật bệnh Ebstein</v>
          </cell>
          <cell r="I3419" t="str">
            <v>Phẫu thuật bệnh Ebstein</v>
          </cell>
          <cell r="J3419" t="str">
            <v>Phẫu thuật bệnh Ebstein</v>
          </cell>
          <cell r="K3419" t="str">
            <v>A</v>
          </cell>
          <cell r="L3419" t="str">
            <v>PDB</v>
          </cell>
          <cell r="M3419">
            <v>412</v>
          </cell>
          <cell r="N3419">
            <v>412</v>
          </cell>
          <cell r="O3419"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19" t="str">
            <v>Phẫu thuật tim các loại (tim bẩm sinh hoặc sửa van tim hoặc thay van tim…)</v>
          </cell>
          <cell r="Q3419">
            <v>14504000</v>
          </cell>
          <cell r="R3419">
            <v>3189913.0434782598</v>
          </cell>
          <cell r="S3419">
            <v>17693000</v>
          </cell>
          <cell r="T3419">
            <v>4146886.9565217379</v>
          </cell>
          <cell r="U3419">
            <v>18650886.956521738</v>
          </cell>
          <cell r="V3419">
            <v>18650800</v>
          </cell>
          <cell r="W3419">
            <v>746035.47826086951</v>
          </cell>
          <cell r="X3419">
            <v>19396922.434782609</v>
          </cell>
        </row>
        <row r="3420">
          <cell r="E3420" t="str">
            <v>37.8D05.0403</v>
          </cell>
          <cell r="F3420" t="str">
            <v>03. NHI KHOA</v>
          </cell>
          <cell r="G3420" t="str">
            <v>3.3132</v>
          </cell>
          <cell r="H3420" t="str">
            <v>Phẫu thuật bệnh tim bẩm sinh ba buồng nhĩ</v>
          </cell>
          <cell r="I3420" t="str">
            <v>Phẫu thuật bệnh tim bẩm sinh ba buồng nhĩ</v>
          </cell>
          <cell r="J3420" t="str">
            <v>Phẫu thuật bệnh tim bẩm sinh ba buồng nhĩ.</v>
          </cell>
          <cell r="K3420" t="str">
            <v>A</v>
          </cell>
          <cell r="L3420" t="str">
            <v>PDB</v>
          </cell>
          <cell r="M3420">
            <v>412</v>
          </cell>
          <cell r="N3420">
            <v>412</v>
          </cell>
          <cell r="O3420"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20" t="str">
            <v>Phẫu thuật tim các loại (tim bẩm sinh hoặc sửa van tim hoặc thay van tim…)</v>
          </cell>
          <cell r="Q3420">
            <v>14504000</v>
          </cell>
          <cell r="R3420">
            <v>3189913.0434782598</v>
          </cell>
          <cell r="S3420">
            <v>17693000</v>
          </cell>
          <cell r="T3420">
            <v>4146886.9565217379</v>
          </cell>
          <cell r="U3420">
            <v>18650886.956521738</v>
          </cell>
          <cell r="V3420">
            <v>18650800</v>
          </cell>
          <cell r="W3420">
            <v>746035.47826086951</v>
          </cell>
          <cell r="X3420">
            <v>19396922.434782609</v>
          </cell>
        </row>
        <row r="3421">
          <cell r="E3421" t="str">
            <v>37.8D05.0403</v>
          </cell>
          <cell r="F3421" t="str">
            <v>03. NHI KHOA</v>
          </cell>
          <cell r="G3421" t="str">
            <v>3.3131</v>
          </cell>
          <cell r="H3421" t="str">
            <v>Phẫu thuật bệnh tim bẩm sinh đảo ngược các mạch máu lớn, ba buồng nhĩ</v>
          </cell>
          <cell r="I3421" t="str">
            <v>Phẫu thuật bệnh tim bẩm sinh đảo ngược các mạch máu lớn, ba buồng nhĩ</v>
          </cell>
          <cell r="J3421" t="str">
            <v>Phẫu thuật bệnh tim bẩm sinh đảo ngược các mạch máu lớn, ba buồng nhĩ.</v>
          </cell>
          <cell r="K3421" t="str">
            <v>A</v>
          </cell>
          <cell r="L3421" t="str">
            <v>PDB</v>
          </cell>
          <cell r="M3421">
            <v>412</v>
          </cell>
          <cell r="N3421">
            <v>412</v>
          </cell>
          <cell r="O3421"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21" t="str">
            <v>Phẫu thuật tim các loại (tim bẩm sinh hoặc sửa van tim hoặc thay van tim…)</v>
          </cell>
          <cell r="Q3421">
            <v>14504000</v>
          </cell>
          <cell r="R3421">
            <v>3189913.0434782598</v>
          </cell>
          <cell r="S3421">
            <v>17693000</v>
          </cell>
          <cell r="T3421">
            <v>4146886.9565217379</v>
          </cell>
          <cell r="U3421">
            <v>18650886.956521738</v>
          </cell>
          <cell r="V3421">
            <v>18650800</v>
          </cell>
          <cell r="W3421">
            <v>746035.47826086951</v>
          </cell>
          <cell r="X3421">
            <v>19396922.434782609</v>
          </cell>
        </row>
        <row r="3422">
          <cell r="E3422" t="str">
            <v>37.8D05.0403</v>
          </cell>
          <cell r="F3422" t="str">
            <v>03. NHI KHOA</v>
          </cell>
          <cell r="G3422" t="str">
            <v>3.3091</v>
          </cell>
          <cell r="H3422" t="str">
            <v>Phẫu thuật bệnh tim bẩm sinh thông liên nhĩ</v>
          </cell>
          <cell r="I3422" t="str">
            <v>Phẫu thuật bệnh tim bẩm sinh thông liên nhĩ</v>
          </cell>
          <cell r="J3422" t="str">
            <v>Phẫu thuật bệnh tim bẩm sinh thông liên nhĩ</v>
          </cell>
          <cell r="K3422" t="str">
            <v>B</v>
          </cell>
          <cell r="L3422" t="str">
            <v>PDB</v>
          </cell>
          <cell r="M3422">
            <v>412</v>
          </cell>
          <cell r="N3422">
            <v>412</v>
          </cell>
          <cell r="O3422"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22" t="str">
            <v>Phẫu thuật tim các loại (tim bẩm sinh hoặc sửa van tim hoặc thay van tim…)</v>
          </cell>
          <cell r="Q3422">
            <v>14504000</v>
          </cell>
          <cell r="R3422">
            <v>3189913.0434782598</v>
          </cell>
          <cell r="S3422">
            <v>17693000</v>
          </cell>
          <cell r="T3422">
            <v>4146886.9565217379</v>
          </cell>
          <cell r="U3422">
            <v>18650886.956521738</v>
          </cell>
          <cell r="V3422">
            <v>18650800</v>
          </cell>
          <cell r="W3422">
            <v>746035.47826086951</v>
          </cell>
          <cell r="X3422">
            <v>19396922.434782609</v>
          </cell>
        </row>
        <row r="3423">
          <cell r="E3423" t="str">
            <v>37.8D05.0403</v>
          </cell>
          <cell r="F3423" t="str">
            <v>03. NHI KHOA</v>
          </cell>
          <cell r="G3423" t="str">
            <v>3.3092</v>
          </cell>
          <cell r="H3423" t="str">
            <v>Phẫu thuật bệnh tim bẩm sinh thông liên thất</v>
          </cell>
          <cell r="I3423" t="str">
            <v>Phẫu thuật bệnh tim bẩm sinh thông liên thất</v>
          </cell>
          <cell r="J3423" t="str">
            <v>Phẫu thuật bệnh tim bẩm sinh thông liên thất</v>
          </cell>
          <cell r="K3423" t="str">
            <v>B</v>
          </cell>
          <cell r="L3423" t="str">
            <v>PDB</v>
          </cell>
          <cell r="M3423">
            <v>412</v>
          </cell>
          <cell r="N3423">
            <v>412</v>
          </cell>
          <cell r="O3423"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23" t="str">
            <v>Phẫu thuật tim các loại (tim bẩm sinh hoặc sửa van tim hoặc thay van tim…)</v>
          </cell>
          <cell r="Q3423">
            <v>14504000</v>
          </cell>
          <cell r="R3423">
            <v>3189913.0434782598</v>
          </cell>
          <cell r="S3423">
            <v>17693000</v>
          </cell>
          <cell r="T3423">
            <v>4146886.9565217379</v>
          </cell>
          <cell r="U3423">
            <v>18650886.956521738</v>
          </cell>
          <cell r="V3423">
            <v>18650800</v>
          </cell>
          <cell r="W3423">
            <v>746035.47826086951</v>
          </cell>
          <cell r="X3423">
            <v>19396922.434782609</v>
          </cell>
        </row>
        <row r="3424">
          <cell r="E3424" t="str">
            <v>37.8D05.0403</v>
          </cell>
          <cell r="F3424" t="str">
            <v>03. NHI KHOA</v>
          </cell>
          <cell r="G3424" t="str">
            <v>3.3093</v>
          </cell>
          <cell r="H3424" t="str">
            <v>Phẫu thuật bệnh tim bẩm sinh tứ chứng Fallot</v>
          </cell>
          <cell r="I3424" t="str">
            <v>Phẫu thuật bệnh tim bẩm sinh tứ chứng Fallot</v>
          </cell>
          <cell r="J3424" t="str">
            <v>Phẫu thuật bệnh tim bẩm sinh tứ chứng Fallot</v>
          </cell>
          <cell r="K3424" t="str">
            <v>B</v>
          </cell>
          <cell r="L3424" t="str">
            <v>PDB</v>
          </cell>
          <cell r="M3424">
            <v>412</v>
          </cell>
          <cell r="N3424">
            <v>412</v>
          </cell>
          <cell r="O3424"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24" t="str">
            <v>Phẫu thuật tim các loại (tim bẩm sinh hoặc sửa van tim hoặc thay van tim…)</v>
          </cell>
          <cell r="Q3424">
            <v>14504000</v>
          </cell>
          <cell r="R3424">
            <v>3189913.0434782598</v>
          </cell>
          <cell r="S3424">
            <v>17693000</v>
          </cell>
          <cell r="T3424">
            <v>4146886.9565217379</v>
          </cell>
          <cell r="U3424">
            <v>18650886.956521738</v>
          </cell>
          <cell r="V3424">
            <v>18650800</v>
          </cell>
          <cell r="W3424">
            <v>746035.47826086951</v>
          </cell>
          <cell r="X3424">
            <v>19396922.434782609</v>
          </cell>
        </row>
        <row r="3425">
          <cell r="E3425" t="str">
            <v>37.8D05.0403</v>
          </cell>
          <cell r="F3425" t="str">
            <v>03. NHI KHOA</v>
          </cell>
          <cell r="G3425" t="str">
            <v>3.3094</v>
          </cell>
          <cell r="H3425" t="str">
            <v>Phẫu thuật bệnh tim bẩm sinh vỡ xoang Valsava</v>
          </cell>
          <cell r="I3425" t="str">
            <v>Phẫu thuật bệnh tim bẩm sinh vỡ xoang Valsava</v>
          </cell>
          <cell r="J3425" t="str">
            <v>Phẫu thuật bệnh tim bẩm sinh vỡ xoang Valsava</v>
          </cell>
          <cell r="K3425" t="str">
            <v>B</v>
          </cell>
          <cell r="L3425" t="str">
            <v>PDB</v>
          </cell>
          <cell r="M3425">
            <v>412</v>
          </cell>
          <cell r="N3425">
            <v>412</v>
          </cell>
          <cell r="O3425"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25" t="str">
            <v>Phẫu thuật tim các loại (tim bẩm sinh hoặc sửa van tim hoặc thay van tim…)</v>
          </cell>
          <cell r="Q3425">
            <v>14504000</v>
          </cell>
          <cell r="R3425">
            <v>3189913.0434782598</v>
          </cell>
          <cell r="S3425">
            <v>17693000</v>
          </cell>
          <cell r="T3425">
            <v>4146886.9565217379</v>
          </cell>
          <cell r="U3425">
            <v>18650886.956521738</v>
          </cell>
          <cell r="V3425">
            <v>18650800</v>
          </cell>
          <cell r="W3425">
            <v>746035.47826086951</v>
          </cell>
          <cell r="X3425">
            <v>19396922.434782609</v>
          </cell>
        </row>
        <row r="3426">
          <cell r="E3426" t="str">
            <v>37.8D05.0403</v>
          </cell>
          <cell r="F3426" t="str">
            <v>03. NHI KHOA</v>
          </cell>
          <cell r="G3426" t="str">
            <v>3.3181</v>
          </cell>
          <cell r="H3426" t="str">
            <v>Phẫu thuật chuyển vị đại động mạch</v>
          </cell>
          <cell r="I3426" t="str">
            <v>Phẫu thuật chuyển vị đại động mạch</v>
          </cell>
          <cell r="J3426" t="str">
            <v>Phẫu thuật chuyển vị đại động mạch</v>
          </cell>
          <cell r="K3426" t="str">
            <v>A</v>
          </cell>
          <cell r="L3426" t="str">
            <v>PDB</v>
          </cell>
          <cell r="M3426">
            <v>412</v>
          </cell>
          <cell r="N3426">
            <v>412</v>
          </cell>
          <cell r="O3426"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26" t="str">
            <v>Phẫu thuật tim các loại (tim bẩm sinh hoặc sửa van tim hoặc thay van tim…)</v>
          </cell>
          <cell r="Q3426">
            <v>14504000</v>
          </cell>
          <cell r="R3426">
            <v>3189913.0434782598</v>
          </cell>
          <cell r="S3426">
            <v>17693000</v>
          </cell>
          <cell r="T3426">
            <v>4146886.9565217379</v>
          </cell>
          <cell r="U3426">
            <v>18650886.956521738</v>
          </cell>
          <cell r="V3426">
            <v>18650800</v>
          </cell>
          <cell r="W3426">
            <v>746035.47826086951</v>
          </cell>
          <cell r="X3426">
            <v>19396922.434782609</v>
          </cell>
        </row>
        <row r="3427">
          <cell r="E3427" t="str">
            <v>37.8D05.0403</v>
          </cell>
          <cell r="F3427" t="str">
            <v>03. NHI KHOA</v>
          </cell>
          <cell r="G3427" t="str">
            <v>3.3108</v>
          </cell>
          <cell r="H3427" t="str">
            <v>Phẫu thuật dạng DKS trong các bệnh lý một tâm thất</v>
          </cell>
          <cell r="I3427" t="str">
            <v>Phẫu thuật dạng DKS trong các bệnh lý một tâm thất</v>
          </cell>
          <cell r="J3427" t="str">
            <v>Phẫu thuật dạng DKS trong các bệnh lý một tâm thất</v>
          </cell>
          <cell r="K3427" t="str">
            <v>A</v>
          </cell>
          <cell r="L3427" t="str">
            <v>PDB</v>
          </cell>
          <cell r="M3427">
            <v>412</v>
          </cell>
          <cell r="N3427">
            <v>412</v>
          </cell>
          <cell r="O3427"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27" t="str">
            <v>Phẫu thuật tim các loại (tim bẩm sinh hoặc sửa van tim hoặc thay van tim…)</v>
          </cell>
          <cell r="Q3427">
            <v>14504000</v>
          </cell>
          <cell r="R3427">
            <v>3189913.0434782598</v>
          </cell>
          <cell r="S3427">
            <v>17693000</v>
          </cell>
          <cell r="T3427">
            <v>4146886.9565217379</v>
          </cell>
          <cell r="U3427">
            <v>18650886.956521738</v>
          </cell>
          <cell r="V3427">
            <v>18650800</v>
          </cell>
          <cell r="W3427">
            <v>746035.47826086951</v>
          </cell>
          <cell r="X3427">
            <v>19396922.434782609</v>
          </cell>
        </row>
        <row r="3428">
          <cell r="E3428" t="str">
            <v>37.8D05.0403</v>
          </cell>
          <cell r="F3428" t="str">
            <v>03. NHI KHOA</v>
          </cell>
          <cell r="G3428" t="str">
            <v>3.3104</v>
          </cell>
          <cell r="H3428" t="str">
            <v>Phẫu thuật dạng Fontan trong điều trị các bệnh lý tim một tâm thất</v>
          </cell>
          <cell r="I3428" t="str">
            <v>Phẫu thuật dạng Fontan trong điều trị các bệnh lý tim một tâm thất</v>
          </cell>
          <cell r="J3428" t="str">
            <v>Phẫu thuật dạng Fontan trong điều trị các bệnh lý tim một tâm thất</v>
          </cell>
          <cell r="K3428" t="str">
            <v>A</v>
          </cell>
          <cell r="L3428" t="str">
            <v>PDB</v>
          </cell>
          <cell r="M3428">
            <v>412</v>
          </cell>
          <cell r="N3428">
            <v>412</v>
          </cell>
          <cell r="O3428"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28" t="str">
            <v>Phẫu thuật tim các loại (tim bẩm sinh hoặc sửa van tim hoặc thay van tim…)</v>
          </cell>
          <cell r="Q3428">
            <v>14504000</v>
          </cell>
          <cell r="R3428">
            <v>3189913.0434782598</v>
          </cell>
          <cell r="S3428">
            <v>17693000</v>
          </cell>
          <cell r="T3428">
            <v>4146886.9565217379</v>
          </cell>
          <cell r="U3428">
            <v>18650886.956521738</v>
          </cell>
          <cell r="V3428">
            <v>18650800</v>
          </cell>
          <cell r="W3428">
            <v>746035.47826086951</v>
          </cell>
          <cell r="X3428">
            <v>19396922.434782609</v>
          </cell>
        </row>
        <row r="3429">
          <cell r="E3429" t="str">
            <v>37.8D05.0403</v>
          </cell>
          <cell r="F3429" t="str">
            <v>03. NHI KHOA</v>
          </cell>
          <cell r="G3429" t="str">
            <v>3.3103</v>
          </cell>
          <cell r="H3429" t="str">
            <v>Phẫu thuật dạng Gleen hoặc BCPS trong điều trị các bệnh lý tim một tâm thất</v>
          </cell>
          <cell r="I3429" t="str">
            <v>Phẫu thuật dạng Gleen hoặc BCPS trong điều trị các bệnh lý tim một tâm thất</v>
          </cell>
          <cell r="J3429" t="str">
            <v>Phẫu thuật dạng Gleen hoặc BCPS trong điều trị các bệnh lý tim một tâm thất</v>
          </cell>
          <cell r="K3429" t="str">
            <v>A</v>
          </cell>
          <cell r="L3429" t="str">
            <v>PDB</v>
          </cell>
          <cell r="M3429">
            <v>412</v>
          </cell>
          <cell r="N3429">
            <v>412</v>
          </cell>
          <cell r="O3429"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29" t="str">
            <v>Phẫu thuật tim các loại (tim bẩm sinh hoặc sửa van tim hoặc thay van tim…)</v>
          </cell>
          <cell r="Q3429">
            <v>14504000</v>
          </cell>
          <cell r="R3429">
            <v>3189913.0434782598</v>
          </cell>
          <cell r="S3429">
            <v>17693000</v>
          </cell>
          <cell r="T3429">
            <v>4146886.9565217379</v>
          </cell>
          <cell r="U3429">
            <v>18650886.956521738</v>
          </cell>
          <cell r="V3429">
            <v>18650800</v>
          </cell>
          <cell r="W3429">
            <v>746035.47826086951</v>
          </cell>
          <cell r="X3429">
            <v>19396922.434782609</v>
          </cell>
        </row>
        <row r="3430">
          <cell r="E3430" t="str">
            <v>37.8D05.0403</v>
          </cell>
          <cell r="F3430" t="str">
            <v>03. NHI KHOA</v>
          </cell>
          <cell r="G3430" t="str">
            <v>3.3127</v>
          </cell>
          <cell r="H3430" t="str">
            <v>Phẫu thuật điều trị các bệnh lý vòng thắt động mạch và kìm động mạch bằng mổ mở</v>
          </cell>
          <cell r="I3430" t="str">
            <v>Phẫu thuật điều trị các bệnh lý vòng thắt động mạch và kìm động mạch bằng mổ mở</v>
          </cell>
          <cell r="J3430" t="str">
            <v>Phẫu thuật điều trị các bệnh lý vòng thắt động mạch và kìm động mạch bằng mổ mở</v>
          </cell>
          <cell r="K3430" t="str">
            <v>A</v>
          </cell>
          <cell r="L3430" t="str">
            <v>PDB</v>
          </cell>
          <cell r="M3430">
            <v>412</v>
          </cell>
          <cell r="N3430">
            <v>412</v>
          </cell>
          <cell r="O3430"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30" t="str">
            <v>Phẫu thuật tim các loại (tim bẩm sinh hoặc sửa van tim hoặc thay van tim…)</v>
          </cell>
          <cell r="Q3430">
            <v>14504000</v>
          </cell>
          <cell r="R3430">
            <v>3189913.0434782598</v>
          </cell>
          <cell r="S3430">
            <v>17693000</v>
          </cell>
          <cell r="T3430">
            <v>4146886.9565217379</v>
          </cell>
          <cell r="U3430">
            <v>18650886.956521738</v>
          </cell>
          <cell r="V3430">
            <v>18650800</v>
          </cell>
          <cell r="W3430">
            <v>746035.47826086951</v>
          </cell>
          <cell r="X3430">
            <v>19396922.434782609</v>
          </cell>
        </row>
        <row r="3431">
          <cell r="E3431" t="str">
            <v>37.8D05.0403</v>
          </cell>
          <cell r="F3431" t="str">
            <v>03. NHI KHOA</v>
          </cell>
          <cell r="G3431" t="str">
            <v>3.3138</v>
          </cell>
          <cell r="H3431" t="str">
            <v>Phẫu thuật điều trị kênh nhĩ thất bán phần</v>
          </cell>
          <cell r="I3431" t="str">
            <v>Phẫu thuật điều trị kênh nhĩ thất bán phần</v>
          </cell>
          <cell r="J3431" t="str">
            <v>Phẫu thuật điều trị kênh nhĩ thất bán phần</v>
          </cell>
          <cell r="K3431" t="str">
            <v>B</v>
          </cell>
          <cell r="L3431" t="str">
            <v>PDB</v>
          </cell>
          <cell r="M3431">
            <v>412</v>
          </cell>
          <cell r="N3431">
            <v>412</v>
          </cell>
          <cell r="O3431"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31" t="str">
            <v>Phẫu thuật tim các loại (tim bẩm sinh hoặc sửa van tim hoặc thay van tim…)</v>
          </cell>
          <cell r="Q3431">
            <v>14504000</v>
          </cell>
          <cell r="R3431">
            <v>3189913.0434782598</v>
          </cell>
          <cell r="S3431">
            <v>17693000</v>
          </cell>
          <cell r="T3431">
            <v>4146886.9565217379</v>
          </cell>
          <cell r="U3431">
            <v>18650886.956521738</v>
          </cell>
          <cell r="V3431">
            <v>18650800</v>
          </cell>
          <cell r="W3431">
            <v>746035.47826086951</v>
          </cell>
          <cell r="X3431">
            <v>19396922.434782609</v>
          </cell>
        </row>
        <row r="3432">
          <cell r="E3432" t="str">
            <v>37.8D05.0403</v>
          </cell>
          <cell r="F3432" t="str">
            <v>03. NHI KHOA</v>
          </cell>
          <cell r="G3432" t="str">
            <v>3.3095</v>
          </cell>
          <cell r="H3432" t="str">
            <v>Phẫu thuật điều trị kênh nhĩ thất toàn phần</v>
          </cell>
          <cell r="I3432" t="str">
            <v>Phẫu thuật điều trị kênh nhĩ thất toàn phần</v>
          </cell>
          <cell r="J3432" t="str">
            <v>Phẫu thuật điều trị kênh nhĩ thất toàn phần</v>
          </cell>
          <cell r="K3432" t="str">
            <v>A</v>
          </cell>
          <cell r="L3432" t="str">
            <v>PDB</v>
          </cell>
          <cell r="M3432">
            <v>412</v>
          </cell>
          <cell r="N3432">
            <v>412</v>
          </cell>
          <cell r="O3432"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32" t="str">
            <v>Phẫu thuật tim các loại (tim bẩm sinh hoặc sửa van tim hoặc thay van tim…)</v>
          </cell>
          <cell r="Q3432">
            <v>14504000</v>
          </cell>
          <cell r="R3432">
            <v>3189913.0434782598</v>
          </cell>
          <cell r="S3432">
            <v>17693000</v>
          </cell>
          <cell r="T3432">
            <v>4146886.9565217379</v>
          </cell>
          <cell r="U3432">
            <v>18650886.956521738</v>
          </cell>
          <cell r="V3432">
            <v>18650800</v>
          </cell>
          <cell r="W3432">
            <v>746035.47826086951</v>
          </cell>
          <cell r="X3432">
            <v>19396922.434782609</v>
          </cell>
        </row>
        <row r="3433">
          <cell r="E3433" t="str">
            <v>37.8D05.0403</v>
          </cell>
          <cell r="F3433" t="str">
            <v>03. NHI KHOA</v>
          </cell>
          <cell r="G3433" t="str">
            <v>3.3150</v>
          </cell>
          <cell r="H3433" t="str">
            <v>Phẫu thuật dò động mạch vành vào nhĩ phải, động mạch phổi</v>
          </cell>
          <cell r="I3433" t="str">
            <v>Phẫu thuật dò động mạch vành vào nhĩ phải, động mạch phổi</v>
          </cell>
          <cell r="J3433" t="str">
            <v>Phẫu thuật dò động mạch vành vào nhĩ phải, động mạch phổi</v>
          </cell>
          <cell r="K3433" t="str">
            <v>A</v>
          </cell>
          <cell r="L3433" t="str">
            <v>PDB</v>
          </cell>
          <cell r="M3433">
            <v>412</v>
          </cell>
          <cell r="N3433">
            <v>412</v>
          </cell>
          <cell r="O3433"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33" t="str">
            <v>Phẫu thuật tim các loại (tim bẩm sinh hoặc sửa van tim hoặc thay van tim…)</v>
          </cell>
          <cell r="Q3433">
            <v>14504000</v>
          </cell>
          <cell r="R3433">
            <v>3189913.0434782598</v>
          </cell>
          <cell r="S3433">
            <v>17693000</v>
          </cell>
          <cell r="T3433">
            <v>4146886.9565217379</v>
          </cell>
          <cell r="U3433">
            <v>18650886.956521738</v>
          </cell>
          <cell r="V3433">
            <v>18650800</v>
          </cell>
          <cell r="W3433">
            <v>746035.47826086951</v>
          </cell>
          <cell r="X3433">
            <v>19396922.434782609</v>
          </cell>
        </row>
        <row r="3434">
          <cell r="E3434" t="str">
            <v>37.8D05.0403</v>
          </cell>
          <cell r="F3434" t="str">
            <v>03. NHI KHOA</v>
          </cell>
          <cell r="G3434" t="str">
            <v>3.3123</v>
          </cell>
          <cell r="H3434" t="str">
            <v>Phẫu thuật đóng đường rò trong bệnh lý đường hầm động mạch chủ-thất trái</v>
          </cell>
          <cell r="I3434" t="str">
            <v>Phẫu thuật đóng đường rò trong bệnh lý đường hầm động mạch chủ-thất trái</v>
          </cell>
          <cell r="J3434" t="str">
            <v>Phẫu thuật đóng đường rò trong bệnh lý đường hầm động mạch chủ-thất trái</v>
          </cell>
          <cell r="K3434" t="str">
            <v>A</v>
          </cell>
          <cell r="L3434" t="str">
            <v>PDB</v>
          </cell>
          <cell r="M3434">
            <v>412</v>
          </cell>
          <cell r="N3434">
            <v>412</v>
          </cell>
          <cell r="O3434"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34" t="str">
            <v>Phẫu thuật tim các loại (tim bẩm sinh hoặc sửa van tim hoặc thay van tim…)</v>
          </cell>
          <cell r="Q3434">
            <v>14504000</v>
          </cell>
          <cell r="R3434">
            <v>3189913.0434782598</v>
          </cell>
          <cell r="S3434">
            <v>17693000</v>
          </cell>
          <cell r="T3434">
            <v>4146886.9565217379</v>
          </cell>
          <cell r="U3434">
            <v>18650886.956521738</v>
          </cell>
          <cell r="V3434">
            <v>18650800</v>
          </cell>
          <cell r="W3434">
            <v>746035.47826086951</v>
          </cell>
          <cell r="X3434">
            <v>19396922.434782609</v>
          </cell>
        </row>
        <row r="3435">
          <cell r="E3435" t="str">
            <v>37.3G02.1876</v>
          </cell>
          <cell r="F3435" t="str">
            <v>03. NHI KHOA</v>
          </cell>
          <cell r="G3435" t="str">
            <v>3.1244</v>
          </cell>
          <cell r="H3435" t="str">
            <v>Điều trị u tuyến thượng thận bằng ¹²³I-MIBG</v>
          </cell>
          <cell r="I3435" t="str">
            <v>Điều trị u tuyến thượng thận bằng ¹²³I-MIBG</v>
          </cell>
          <cell r="J3435" t="str">
            <v>Điều trị u tuyến thượng thận bằng I¹²³-MIBG</v>
          </cell>
          <cell r="K3435" t="str">
            <v>B</v>
          </cell>
          <cell r="L3435" t="str">
            <v>TDB</v>
          </cell>
          <cell r="M3435">
            <v>1892</v>
          </cell>
          <cell r="N3435">
            <v>1892</v>
          </cell>
          <cell r="P3435" t="str">
            <v xml:space="preserve">Điều trị u tuyến thượng thận và u tế bào thần kinh bằng I-131 MIBG </v>
          </cell>
          <cell r="Q3435">
            <v>505000</v>
          </cell>
          <cell r="R3435">
            <v>100173.91304347799</v>
          </cell>
          <cell r="S3435">
            <v>605000</v>
          </cell>
          <cell r="T3435">
            <v>130226.08695652138</v>
          </cell>
          <cell r="U3435">
            <v>635226.08695652138</v>
          </cell>
          <cell r="V3435">
            <v>635200</v>
          </cell>
          <cell r="W3435">
            <v>25409.043478260857</v>
          </cell>
          <cell r="X3435">
            <v>660635.13043478224</v>
          </cell>
        </row>
        <row r="3436">
          <cell r="E3436" t="str">
            <v>37.8D05.0403</v>
          </cell>
          <cell r="F3436" t="str">
            <v>03. NHI KHOA</v>
          </cell>
          <cell r="G3436" t="str">
            <v>3.3086</v>
          </cell>
          <cell r="H3436" t="str">
            <v>Phẫu thuật ghép van tim đồng loại (hemograft)</v>
          </cell>
          <cell r="I3436" t="str">
            <v>Phẫu thuật ghép van tim đồng loại (hemograft)</v>
          </cell>
          <cell r="J3436" t="str">
            <v>Phẫu thuật ghép van tim đồng loại (hemograft)</v>
          </cell>
          <cell r="K3436" t="str">
            <v>A</v>
          </cell>
          <cell r="L3436" t="str">
            <v>PDB</v>
          </cell>
          <cell r="M3436">
            <v>412</v>
          </cell>
          <cell r="N3436">
            <v>412</v>
          </cell>
          <cell r="O3436"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36" t="str">
            <v>Phẫu thuật tim các loại (tim bẩm sinh hoặc sửa van tim hoặc thay van tim…)</v>
          </cell>
          <cell r="Q3436">
            <v>14504000</v>
          </cell>
          <cell r="R3436">
            <v>3189913.0434782598</v>
          </cell>
          <cell r="S3436">
            <v>17693000</v>
          </cell>
          <cell r="T3436">
            <v>4146886.9565217379</v>
          </cell>
          <cell r="U3436">
            <v>18650886.956521738</v>
          </cell>
          <cell r="V3436">
            <v>18650800</v>
          </cell>
          <cell r="W3436">
            <v>746035.47826086951</v>
          </cell>
          <cell r="X3436">
            <v>19396922.434782609</v>
          </cell>
        </row>
        <row r="3437">
          <cell r="E3437" t="str">
            <v>37.8D05.0403</v>
          </cell>
          <cell r="F3437" t="str">
            <v>03. NHI KHOA</v>
          </cell>
          <cell r="G3437" t="str">
            <v>3.3162</v>
          </cell>
          <cell r="H3437" t="str">
            <v>Phẫu thuật hẹp van động mạch phổi bằng ngừng tuần hoàn</v>
          </cell>
          <cell r="I3437" t="str">
            <v>Phẫu thuật hẹp van động mạch phổi bằng ngừng tuần hoàn</v>
          </cell>
          <cell r="J3437" t="str">
            <v>Phẫu thuật hẹp van động mạch phổi bằng ngừng tuần hoàn</v>
          </cell>
          <cell r="K3437" t="str">
            <v>A</v>
          </cell>
          <cell r="L3437" t="str">
            <v>PDB</v>
          </cell>
          <cell r="M3437">
            <v>412</v>
          </cell>
          <cell r="N3437">
            <v>412</v>
          </cell>
          <cell r="O3437"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37" t="str">
            <v>Phẫu thuật tim các loại (tim bẩm sinh hoặc sửa van tim hoặc thay van tim…)</v>
          </cell>
          <cell r="Q3437">
            <v>14504000</v>
          </cell>
          <cell r="R3437">
            <v>3189913.0434782598</v>
          </cell>
          <cell r="S3437">
            <v>17693000</v>
          </cell>
          <cell r="T3437">
            <v>4146886.9565217379</v>
          </cell>
          <cell r="U3437">
            <v>18650886.956521738</v>
          </cell>
          <cell r="V3437">
            <v>18650800</v>
          </cell>
          <cell r="W3437">
            <v>746035.47826086951</v>
          </cell>
          <cell r="X3437">
            <v>19396922.434782609</v>
          </cell>
        </row>
        <row r="3438">
          <cell r="E3438" t="str">
            <v>37.8D05.0403</v>
          </cell>
          <cell r="F3438" t="str">
            <v>03. NHI KHOA</v>
          </cell>
          <cell r="G3438" t="str">
            <v>3.3129</v>
          </cell>
          <cell r="H3438" t="str">
            <v>Phẫu thuật hibrid điều trị các bệnh tim bẩm sinh</v>
          </cell>
          <cell r="I3438" t="str">
            <v>Phẫu thuật hibrid điều trị các bệnh tim bẩm sinh</v>
          </cell>
          <cell r="J3438" t="str">
            <v>Phẫu thuật hibrid điều trị các bệnh tim bẩm sinh</v>
          </cell>
          <cell r="K3438" t="str">
            <v>A</v>
          </cell>
          <cell r="L3438" t="str">
            <v>PDB</v>
          </cell>
          <cell r="M3438">
            <v>412</v>
          </cell>
          <cell r="N3438">
            <v>412</v>
          </cell>
          <cell r="O3438"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38" t="str">
            <v>Phẫu thuật tim các loại (tim bẩm sinh hoặc sửa van tim hoặc thay van tim…)</v>
          </cell>
          <cell r="Q3438">
            <v>14504000</v>
          </cell>
          <cell r="R3438">
            <v>3189913.0434782598</v>
          </cell>
          <cell r="S3438">
            <v>17693000</v>
          </cell>
          <cell r="T3438">
            <v>4146886.9565217379</v>
          </cell>
          <cell r="U3438">
            <v>18650886.956521738</v>
          </cell>
          <cell r="V3438">
            <v>18650800</v>
          </cell>
          <cell r="W3438">
            <v>746035.47826086951</v>
          </cell>
          <cell r="X3438">
            <v>19396922.434782609</v>
          </cell>
        </row>
        <row r="3439">
          <cell r="E3439" t="str">
            <v>37.8D05.0403</v>
          </cell>
          <cell r="F3439" t="str">
            <v>03. NHI KHOA</v>
          </cell>
          <cell r="G3439" t="str">
            <v>3.3088</v>
          </cell>
          <cell r="H3439" t="str">
            <v>Phẫu thuật lại sửa toàn bộ các dị tật tim bẩm sinh</v>
          </cell>
          <cell r="I3439" t="str">
            <v>Phẫu thuật lại sửa toàn bộ các dị tật tim bẩm sinh</v>
          </cell>
          <cell r="J3439" t="str">
            <v>Phẫu thuật lại sửa toàn bộ các dị tật tim bẩm sinh</v>
          </cell>
          <cell r="K3439" t="str">
            <v>A</v>
          </cell>
          <cell r="L3439" t="str">
            <v>PDB</v>
          </cell>
          <cell r="M3439">
            <v>412</v>
          </cell>
          <cell r="N3439">
            <v>412</v>
          </cell>
          <cell r="O3439"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39" t="str">
            <v>Phẫu thuật tim các loại (tim bẩm sinh hoặc sửa van tim hoặc thay van tim…)</v>
          </cell>
          <cell r="Q3439">
            <v>14504000</v>
          </cell>
          <cell r="R3439">
            <v>3189913.0434782598</v>
          </cell>
          <cell r="S3439">
            <v>17693000</v>
          </cell>
          <cell r="T3439">
            <v>4146886.9565217379</v>
          </cell>
          <cell r="U3439">
            <v>18650886.956521738</v>
          </cell>
          <cell r="V3439">
            <v>18650800</v>
          </cell>
          <cell r="W3439">
            <v>746035.47826086951</v>
          </cell>
          <cell r="X3439">
            <v>19396922.434782609</v>
          </cell>
        </row>
        <row r="3440">
          <cell r="E3440" t="str">
            <v>37.8D05.0403</v>
          </cell>
          <cell r="F3440" t="str">
            <v>03. NHI KHOA</v>
          </cell>
          <cell r="G3440" t="str">
            <v>3.3102</v>
          </cell>
          <cell r="H3440" t="str">
            <v>Phẫu thuật Norwood trong hội chứng thiểu sản tim trái</v>
          </cell>
          <cell r="I3440" t="str">
            <v>Phẫu thuật Norwood trong hội chứng thiểu sản tim trái</v>
          </cell>
          <cell r="J3440" t="str">
            <v>Phẫu thuật Norwood trong hội chứng thiểu sản tim trái</v>
          </cell>
          <cell r="K3440" t="str">
            <v>A</v>
          </cell>
          <cell r="L3440" t="str">
            <v>PDB</v>
          </cell>
          <cell r="M3440">
            <v>412</v>
          </cell>
          <cell r="N3440">
            <v>412</v>
          </cell>
          <cell r="O3440"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40" t="str">
            <v>Phẫu thuật tim các loại (tim bẩm sinh hoặc sửa van tim hoặc thay van tim…)</v>
          </cell>
          <cell r="Q3440">
            <v>14504000</v>
          </cell>
          <cell r="R3440">
            <v>3189913.0434782598</v>
          </cell>
          <cell r="S3440">
            <v>17693000</v>
          </cell>
          <cell r="T3440">
            <v>4146886.9565217379</v>
          </cell>
          <cell r="U3440">
            <v>18650886.956521738</v>
          </cell>
          <cell r="V3440">
            <v>18650800</v>
          </cell>
          <cell r="W3440">
            <v>746035.47826086951</v>
          </cell>
          <cell r="X3440">
            <v>19396922.434782609</v>
          </cell>
        </row>
        <row r="3441">
          <cell r="E3441" t="str">
            <v>37.8D05.0403</v>
          </cell>
          <cell r="F3441" t="str">
            <v>03. NHI KHOA</v>
          </cell>
          <cell r="G3441" t="str">
            <v>3.3152</v>
          </cell>
          <cell r="H3441" t="str">
            <v>Phẫu thuật sửa chữa bất thường hoàn toàn toàn hồi lưu tĩnh mạch phổi</v>
          </cell>
          <cell r="I3441" t="str">
            <v>Phẫu thuật sửa chữa bất thường hoàn toàn toàn hồi lưu tĩnh mạch phổi</v>
          </cell>
          <cell r="J3441" t="str">
            <v>Phẫu thuật sửa chữa bất thường hoàn toàn toàn hồi lưu tĩnh mạch phổi</v>
          </cell>
          <cell r="K3441" t="str">
            <v>A</v>
          </cell>
          <cell r="L3441" t="str">
            <v>PDB</v>
          </cell>
          <cell r="M3441">
            <v>412</v>
          </cell>
          <cell r="N3441">
            <v>412</v>
          </cell>
          <cell r="O3441"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41" t="str">
            <v>Phẫu thuật tim các loại (tim bẩm sinh hoặc sửa van tim hoặc thay van tim…)</v>
          </cell>
          <cell r="Q3441">
            <v>14504000</v>
          </cell>
          <cell r="R3441">
            <v>3189913.0434782598</v>
          </cell>
          <cell r="S3441">
            <v>17693000</v>
          </cell>
          <cell r="T3441">
            <v>4146886.9565217379</v>
          </cell>
          <cell r="U3441">
            <v>18650886.956521738</v>
          </cell>
          <cell r="V3441">
            <v>18650800</v>
          </cell>
          <cell r="W3441">
            <v>746035.47826086951</v>
          </cell>
          <cell r="X3441">
            <v>19396922.434782609</v>
          </cell>
        </row>
        <row r="3442">
          <cell r="E3442" t="str">
            <v>37.8D05.0403</v>
          </cell>
          <cell r="F3442" t="str">
            <v>03. NHI KHOA</v>
          </cell>
          <cell r="G3442" t="str">
            <v>3.3112</v>
          </cell>
          <cell r="H3442" t="str">
            <v>Phẫu thuật sửa chữa bất thường xuất phát của một động mạch phổi từ động mạch chủ</v>
          </cell>
          <cell r="I3442" t="str">
            <v>Phẫu thuật sửa chữa bất thường xuất phát của một động mạch phổi từ động mạch chủ</v>
          </cell>
          <cell r="J3442" t="str">
            <v>Phẫu thuật sửa chữa bất thường xuất phát của một động mạch phổi từ động mạch chủ</v>
          </cell>
          <cell r="K3442" t="str">
            <v>A</v>
          </cell>
          <cell r="L3442" t="str">
            <v>PDB</v>
          </cell>
          <cell r="M3442">
            <v>412</v>
          </cell>
          <cell r="N3442">
            <v>412</v>
          </cell>
          <cell r="O3442"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42" t="str">
            <v>Phẫu thuật tim các loại (tim bẩm sinh hoặc sửa van tim hoặc thay van tim…)</v>
          </cell>
          <cell r="Q3442">
            <v>14504000</v>
          </cell>
          <cell r="R3442">
            <v>3189913.0434782598</v>
          </cell>
          <cell r="S3442">
            <v>17693000</v>
          </cell>
          <cell r="T3442">
            <v>4146886.9565217379</v>
          </cell>
          <cell r="U3442">
            <v>18650886.956521738</v>
          </cell>
          <cell r="V3442">
            <v>18650800</v>
          </cell>
          <cell r="W3442">
            <v>746035.47826086951</v>
          </cell>
          <cell r="X3442">
            <v>19396922.434782609</v>
          </cell>
        </row>
        <row r="3443">
          <cell r="E3443" t="str">
            <v>37.8D05.0403</v>
          </cell>
          <cell r="F3443" t="str">
            <v>03. NHI KHOA</v>
          </cell>
          <cell r="G3443" t="str">
            <v>3.3116</v>
          </cell>
          <cell r="H3443" t="str">
            <v>Phẫu thuật sửa chữa bệnh lý hẹp các tĩnh mạch phổi</v>
          </cell>
          <cell r="I3443" t="str">
            <v>Phẫu thuật sửa chữa bệnh lý hẹp các tĩnh mạch phổi</v>
          </cell>
          <cell r="J3443" t="str">
            <v>Phẫu thuật sửa chữa bệnh lý hẹp các tĩnh mạch phổi</v>
          </cell>
          <cell r="K3443" t="str">
            <v>A</v>
          </cell>
          <cell r="L3443" t="str">
            <v>PDB</v>
          </cell>
          <cell r="M3443">
            <v>412</v>
          </cell>
          <cell r="N3443">
            <v>412</v>
          </cell>
          <cell r="O3443"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43" t="str">
            <v>Phẫu thuật tim các loại (tim bẩm sinh hoặc sửa van tim hoặc thay van tim…)</v>
          </cell>
          <cell r="Q3443">
            <v>14504000</v>
          </cell>
          <cell r="R3443">
            <v>3189913.0434782598</v>
          </cell>
          <cell r="S3443">
            <v>17693000</v>
          </cell>
          <cell r="T3443">
            <v>4146886.9565217379</v>
          </cell>
          <cell r="U3443">
            <v>18650886.956521738</v>
          </cell>
          <cell r="V3443">
            <v>18650800</v>
          </cell>
          <cell r="W3443">
            <v>746035.47826086951</v>
          </cell>
          <cell r="X3443">
            <v>19396922.434782609</v>
          </cell>
        </row>
        <row r="3444">
          <cell r="E3444" t="str">
            <v>37.8D05.0403</v>
          </cell>
          <cell r="F3444" t="str">
            <v>03. NHI KHOA</v>
          </cell>
          <cell r="G3444" t="str">
            <v>3.3117</v>
          </cell>
          <cell r="H3444" t="str">
            <v>Phẫu thuật sửa chữa các bất thường của tĩnh mạch hệ thống trở về</v>
          </cell>
          <cell r="I3444" t="str">
            <v>Phẫu thuật sửa chữa các bất thường của tĩnh mạch hệ thống trở về</v>
          </cell>
          <cell r="J3444" t="str">
            <v>Phẫu thuật sửa chữa các bất thường của tĩnh mạch hệ thống trở về</v>
          </cell>
          <cell r="K3444" t="str">
            <v>A</v>
          </cell>
          <cell r="L3444" t="str">
            <v>PDB</v>
          </cell>
          <cell r="M3444">
            <v>412</v>
          </cell>
          <cell r="N3444">
            <v>412</v>
          </cell>
          <cell r="O3444"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44" t="str">
            <v>Phẫu thuật tim các loại (tim bẩm sinh hoặc sửa van tim hoặc thay van tim…)</v>
          </cell>
          <cell r="Q3444">
            <v>14504000</v>
          </cell>
          <cell r="R3444">
            <v>3189913.0434782598</v>
          </cell>
          <cell r="S3444">
            <v>17693000</v>
          </cell>
          <cell r="T3444">
            <v>4146886.9565217379</v>
          </cell>
          <cell r="U3444">
            <v>18650886.956521738</v>
          </cell>
          <cell r="V3444">
            <v>18650800</v>
          </cell>
          <cell r="W3444">
            <v>746035.47826086951</v>
          </cell>
          <cell r="X3444">
            <v>19396922.434782609</v>
          </cell>
        </row>
        <row r="3445">
          <cell r="E3445" t="str">
            <v>37.8D05.0403</v>
          </cell>
          <cell r="F3445" t="str">
            <v>03. NHI KHOA</v>
          </cell>
          <cell r="G3445" t="str">
            <v>3.3113</v>
          </cell>
          <cell r="H3445" t="str">
            <v>Phẫu thuật sửa chữa các bất thường xuất phát của động mạch vành</v>
          </cell>
          <cell r="I3445" t="str">
            <v>Phẫu thuật sửa chữa các bất thường xuất phát của động mạch vành</v>
          </cell>
          <cell r="J3445" t="str">
            <v>Phẫu thuật sửa chữa các bất thường xuất phát của động mạch vành</v>
          </cell>
          <cell r="K3445" t="str">
            <v>A</v>
          </cell>
          <cell r="L3445" t="str">
            <v>PDB</v>
          </cell>
          <cell r="M3445">
            <v>412</v>
          </cell>
          <cell r="N3445">
            <v>412</v>
          </cell>
          <cell r="O3445"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45" t="str">
            <v>Phẫu thuật tim các loại (tim bẩm sinh hoặc sửa van tim hoặc thay van tim…)</v>
          </cell>
          <cell r="Q3445">
            <v>14504000</v>
          </cell>
          <cell r="R3445">
            <v>3189913.0434782598</v>
          </cell>
          <cell r="S3445">
            <v>17693000</v>
          </cell>
          <cell r="T3445">
            <v>4146886.9565217379</v>
          </cell>
          <cell r="U3445">
            <v>18650886.956521738</v>
          </cell>
          <cell r="V3445">
            <v>18650800</v>
          </cell>
          <cell r="W3445">
            <v>746035.47826086951</v>
          </cell>
          <cell r="X3445">
            <v>19396922.434782609</v>
          </cell>
        </row>
        <row r="3446">
          <cell r="E3446" t="str">
            <v>37.8D05.0403</v>
          </cell>
          <cell r="F3446" t="str">
            <v>03. NHI KHOA</v>
          </cell>
          <cell r="G3446" t="str">
            <v>3.3099</v>
          </cell>
          <cell r="H3446" t="str">
            <v>Phẫu thuật sửa chữa hẹp đường ra thất phải đơn thuần</v>
          </cell>
          <cell r="I3446" t="str">
            <v>Phẫu thuật sửa chữa hẹp đường ra thất phải đơn thuần</v>
          </cell>
          <cell r="J3446" t="str">
            <v>Phẫu thuật sửa chữa hẹp đường ra thất phải đơn thuần</v>
          </cell>
          <cell r="K3446" t="str">
            <v>A</v>
          </cell>
          <cell r="L3446" t="str">
            <v>PDB</v>
          </cell>
          <cell r="M3446">
            <v>412</v>
          </cell>
          <cell r="N3446">
            <v>412</v>
          </cell>
          <cell r="O3446"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46" t="str">
            <v>Phẫu thuật tim các loại (tim bẩm sinh hoặc sửa van tim hoặc thay van tim…)</v>
          </cell>
          <cell r="Q3446">
            <v>14504000</v>
          </cell>
          <cell r="R3446">
            <v>3189913.0434782598</v>
          </cell>
          <cell r="S3446">
            <v>17693000</v>
          </cell>
          <cell r="T3446">
            <v>4146886.9565217379</v>
          </cell>
          <cell r="U3446">
            <v>18650886.956521738</v>
          </cell>
          <cell r="V3446">
            <v>18650800</v>
          </cell>
          <cell r="W3446">
            <v>746035.47826086951</v>
          </cell>
          <cell r="X3446">
            <v>19396922.434782609</v>
          </cell>
        </row>
        <row r="3447">
          <cell r="E3447" t="str">
            <v>37.8D05.0403</v>
          </cell>
          <cell r="F3447" t="str">
            <v>03. NHI KHOA</v>
          </cell>
          <cell r="G3447" t="str">
            <v>3.3114</v>
          </cell>
          <cell r="H3447" t="str">
            <v>Phẫu thuật sửa chữa kinh điển của bệnh lý chuyển gốc động mạch có sửa chữa</v>
          </cell>
          <cell r="I3447" t="str">
            <v>Phẫu thuật sửa chữa kinh điển của bệnh lý chuyển gốc động mạch có sửa chữa</v>
          </cell>
          <cell r="J3447" t="str">
            <v>Phẫu thuật sửa chữa kinh điển của bệnh lý chuyển gốc động mạch có sửa chữa</v>
          </cell>
          <cell r="K3447" t="str">
            <v>A</v>
          </cell>
          <cell r="L3447" t="str">
            <v>PDB</v>
          </cell>
          <cell r="M3447">
            <v>412</v>
          </cell>
          <cell r="N3447">
            <v>412</v>
          </cell>
          <cell r="O3447"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47" t="str">
            <v>Phẫu thuật tim các loại (tim bẩm sinh hoặc sửa van tim hoặc thay van tim…)</v>
          </cell>
          <cell r="Q3447">
            <v>14504000</v>
          </cell>
          <cell r="R3447">
            <v>3189913.0434782598</v>
          </cell>
          <cell r="S3447">
            <v>17693000</v>
          </cell>
          <cell r="T3447">
            <v>4146886.9565217379</v>
          </cell>
          <cell r="U3447">
            <v>18650886.956521738</v>
          </cell>
          <cell r="V3447">
            <v>18650800</v>
          </cell>
          <cell r="W3447">
            <v>746035.47826086951</v>
          </cell>
          <cell r="X3447">
            <v>19396922.434782609</v>
          </cell>
        </row>
        <row r="3448">
          <cell r="E3448" t="str">
            <v>37.8D05.0403</v>
          </cell>
          <cell r="F3448" t="str">
            <v>03. NHI KHOA</v>
          </cell>
          <cell r="G3448" t="str">
            <v>3.3115</v>
          </cell>
          <cell r="H3448" t="str">
            <v>Phẫu thuật sửa chữa sinh lý của bệnh lý chuyển gốc động mạch có sửa chữa</v>
          </cell>
          <cell r="I3448" t="str">
            <v>Phẫu thuật sửa chữa sinh lý của bệnh lý chuyển gốc động mạch có sửa chữa</v>
          </cell>
          <cell r="J3448" t="str">
            <v>Phẫu thuật sửa chữa sinh lý của bệnh lý chuyển gốc động mạch có sửa chữa</v>
          </cell>
          <cell r="K3448" t="str">
            <v>A</v>
          </cell>
          <cell r="L3448" t="str">
            <v>PDB</v>
          </cell>
          <cell r="M3448">
            <v>412</v>
          </cell>
          <cell r="N3448">
            <v>412</v>
          </cell>
          <cell r="O3448"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48" t="str">
            <v>Phẫu thuật tim các loại (tim bẩm sinh hoặc sửa van tim hoặc thay van tim…)</v>
          </cell>
          <cell r="Q3448">
            <v>14504000</v>
          </cell>
          <cell r="R3448">
            <v>3189913.0434782598</v>
          </cell>
          <cell r="S3448">
            <v>17693000</v>
          </cell>
          <cell r="T3448">
            <v>4146886.9565217379</v>
          </cell>
          <cell r="U3448">
            <v>18650886.956521738</v>
          </cell>
          <cell r="V3448">
            <v>18650800</v>
          </cell>
          <cell r="W3448">
            <v>746035.47826086951</v>
          </cell>
          <cell r="X3448">
            <v>19396922.434782609</v>
          </cell>
        </row>
        <row r="3449">
          <cell r="E3449" t="str">
            <v>37.8D05.0403</v>
          </cell>
          <cell r="F3449" t="str">
            <v>03. NHI KHOA</v>
          </cell>
          <cell r="G3449" t="str">
            <v>3.3111</v>
          </cell>
          <cell r="H3449" t="str">
            <v>Phẫu thuật sửa chữa toàn bộ bệnh lý cửa sổ chủ-phổi</v>
          </cell>
          <cell r="I3449" t="str">
            <v>Phẫu thuật sửa chữa toàn bộ bệnh lý cửa sổ chủ-phổi</v>
          </cell>
          <cell r="J3449" t="str">
            <v>Phẫu thuật sửa chữa toàn bộ bệnh lý cửa sổ chủ-phổi</v>
          </cell>
          <cell r="K3449" t="str">
            <v>A</v>
          </cell>
          <cell r="L3449" t="str">
            <v>PDB</v>
          </cell>
          <cell r="M3449">
            <v>412</v>
          </cell>
          <cell r="N3449">
            <v>412</v>
          </cell>
          <cell r="O3449"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49" t="str">
            <v>Phẫu thuật tim các loại (tim bẩm sinh hoặc sửa van tim hoặc thay van tim…)</v>
          </cell>
          <cell r="Q3449">
            <v>14504000</v>
          </cell>
          <cell r="R3449">
            <v>3189913.0434782598</v>
          </cell>
          <cell r="S3449">
            <v>17693000</v>
          </cell>
          <cell r="T3449">
            <v>4146886.9565217379</v>
          </cell>
          <cell r="U3449">
            <v>18650886.956521738</v>
          </cell>
          <cell r="V3449">
            <v>18650800</v>
          </cell>
          <cell r="W3449">
            <v>746035.47826086951</v>
          </cell>
          <cell r="X3449">
            <v>19396922.434782609</v>
          </cell>
        </row>
        <row r="3450">
          <cell r="E3450" t="str">
            <v>37.8D05.0403</v>
          </cell>
          <cell r="F3450" t="str">
            <v>03. NHI KHOA</v>
          </cell>
          <cell r="G3450" t="str">
            <v>3.3101</v>
          </cell>
          <cell r="H3450" t="str">
            <v>Phẫu thuật sửa chữa trong bệnh lý hẹp đường ra thất trái loại Konno hoặc Ross-Konno</v>
          </cell>
          <cell r="I3450" t="str">
            <v>Phẫu thuật sửa chữa trong bệnh lý hẹp đường ra thất trái loại Konno hoặc Ross-Konno</v>
          </cell>
          <cell r="J3450" t="str">
            <v>Phẫu thuật sửa chữa trong bệnh lý hẹp đường ra thất trái loại Konno hoặc Ross-Konno</v>
          </cell>
          <cell r="K3450" t="str">
            <v>A</v>
          </cell>
          <cell r="L3450" t="str">
            <v>PDB</v>
          </cell>
          <cell r="M3450">
            <v>412</v>
          </cell>
          <cell r="N3450">
            <v>412</v>
          </cell>
          <cell r="O3450"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50" t="str">
            <v>Phẫu thuật tim các loại (tim bẩm sinh hoặc sửa van tim hoặc thay van tim…)</v>
          </cell>
          <cell r="Q3450">
            <v>14504000</v>
          </cell>
          <cell r="R3450">
            <v>3189913.0434782598</v>
          </cell>
          <cell r="S3450">
            <v>17693000</v>
          </cell>
          <cell r="T3450">
            <v>4146886.9565217379</v>
          </cell>
          <cell r="U3450">
            <v>18650886.956521738</v>
          </cell>
          <cell r="V3450">
            <v>18650800</v>
          </cell>
          <cell r="W3450">
            <v>746035.47826086951</v>
          </cell>
          <cell r="X3450">
            <v>19396922.434782609</v>
          </cell>
        </row>
        <row r="3451">
          <cell r="E3451" t="str">
            <v>37.8D05.0403</v>
          </cell>
          <cell r="F3451" t="str">
            <v>03. NHI KHOA</v>
          </cell>
          <cell r="G3451" t="str">
            <v>3.3110</v>
          </cell>
          <cell r="H3451" t="str">
            <v>Phẫu thuật sửa toàn bộ bệnh lý thân chung động mạch</v>
          </cell>
          <cell r="I3451" t="str">
            <v>Phẫu thuật sửa toàn bộ bệnh lý thân chung động mạch</v>
          </cell>
          <cell r="J3451" t="str">
            <v>Phẫu thuật sửa toàn bộ bệnh lý thân chung động mạch</v>
          </cell>
          <cell r="K3451" t="str">
            <v>A</v>
          </cell>
          <cell r="L3451" t="str">
            <v>PDB</v>
          </cell>
          <cell r="M3451">
            <v>412</v>
          </cell>
          <cell r="N3451">
            <v>412</v>
          </cell>
          <cell r="O3451"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51" t="str">
            <v>Phẫu thuật tim các loại (tim bẩm sinh hoặc sửa van tim hoặc thay van tim…)</v>
          </cell>
          <cell r="Q3451">
            <v>14504000</v>
          </cell>
          <cell r="R3451">
            <v>3189913.0434782598</v>
          </cell>
          <cell r="S3451">
            <v>17693000</v>
          </cell>
          <cell r="T3451">
            <v>4146886.9565217379</v>
          </cell>
          <cell r="U3451">
            <v>18650886.956521738</v>
          </cell>
          <cell r="V3451">
            <v>18650800</v>
          </cell>
          <cell r="W3451">
            <v>746035.47826086951</v>
          </cell>
          <cell r="X3451">
            <v>19396922.434782609</v>
          </cell>
        </row>
        <row r="3452">
          <cell r="E3452" t="str">
            <v>37.8D05.0403</v>
          </cell>
          <cell r="F3452" t="str">
            <v>03. NHI KHOA</v>
          </cell>
          <cell r="G3452" t="str">
            <v>3.3096</v>
          </cell>
          <cell r="H3452" t="str">
            <v>Phẫu thuật sửa toàn bộ trong bệnh lý hẹp phổi và vách liên thất kín</v>
          </cell>
          <cell r="I3452" t="str">
            <v>Phẫu thuật sửa toàn bộ trong bệnh lý hẹp phổi và vách liên thất kín</v>
          </cell>
          <cell r="J3452" t="str">
            <v>Phẫu thuật sửa toàn bộ trong bệnh lý hẹp phổi và vách liên thất kín</v>
          </cell>
          <cell r="K3452" t="str">
            <v>A</v>
          </cell>
          <cell r="L3452" t="str">
            <v>PDB</v>
          </cell>
          <cell r="M3452">
            <v>412</v>
          </cell>
          <cell r="N3452">
            <v>412</v>
          </cell>
          <cell r="O3452"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52" t="str">
            <v>Phẫu thuật tim các loại (tim bẩm sinh hoặc sửa van tim hoặc thay van tim…)</v>
          </cell>
          <cell r="Q3452">
            <v>14504000</v>
          </cell>
          <cell r="R3452">
            <v>3189913.0434782598</v>
          </cell>
          <cell r="S3452">
            <v>17693000</v>
          </cell>
          <cell r="T3452">
            <v>4146886.9565217379</v>
          </cell>
          <cell r="U3452">
            <v>18650886.956521738</v>
          </cell>
          <cell r="V3452">
            <v>18650800</v>
          </cell>
          <cell r="W3452">
            <v>746035.47826086951</v>
          </cell>
          <cell r="X3452">
            <v>19396922.434782609</v>
          </cell>
        </row>
        <row r="3453">
          <cell r="E3453" t="str">
            <v>37.8D05.0403</v>
          </cell>
          <cell r="F3453" t="str">
            <v>03. NHI KHOA</v>
          </cell>
          <cell r="G3453" t="str">
            <v>3.3100</v>
          </cell>
          <cell r="H3453" t="str">
            <v>Phẫu thuật sửa toàn bộ trong bệnh lý không có van động mạch phổi bẩm sinh kèm theo thương tổn trong tim</v>
          </cell>
          <cell r="I3453" t="str">
            <v>Phẫu thuật sửa toàn bộ trong bệnh lý không có van động mạch phổi bẩm sinh kèm theo thương tổn trong tim</v>
          </cell>
          <cell r="J3453" t="str">
            <v>Phẫu thuật sửa toàn bộ trong bệnh lý không có van động mạch phổi bẩm sinh kèm theo thương tổn trong tim</v>
          </cell>
          <cell r="K3453" t="str">
            <v>A</v>
          </cell>
          <cell r="L3453" t="str">
            <v>PDB</v>
          </cell>
          <cell r="M3453">
            <v>412</v>
          </cell>
          <cell r="N3453">
            <v>412</v>
          </cell>
          <cell r="O3453"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53" t="str">
            <v>Phẫu thuật tim các loại (tim bẩm sinh hoặc sửa van tim hoặc thay van tim…)</v>
          </cell>
          <cell r="Q3453">
            <v>14504000</v>
          </cell>
          <cell r="R3453">
            <v>3189913.0434782598</v>
          </cell>
          <cell r="S3453">
            <v>17693000</v>
          </cell>
          <cell r="T3453">
            <v>4146886.9565217379</v>
          </cell>
          <cell r="U3453">
            <v>18650886.956521738</v>
          </cell>
          <cell r="V3453">
            <v>18650800</v>
          </cell>
          <cell r="W3453">
            <v>746035.47826086951</v>
          </cell>
          <cell r="X3453">
            <v>19396922.434782609</v>
          </cell>
        </row>
        <row r="3454">
          <cell r="E3454" t="str">
            <v>37.8D05.0403</v>
          </cell>
          <cell r="F3454" t="str">
            <v>03. NHI KHOA</v>
          </cell>
          <cell r="G3454" t="str">
            <v>3.3097</v>
          </cell>
          <cell r="H3454" t="str">
            <v>Phẫu thuật sửa toàn bộ trong bệnh lý teo phổi và vách liên thất kín</v>
          </cell>
          <cell r="I3454" t="str">
            <v>Phẫu thuật sửa toàn bộ trong bệnh lý teo phổi và vách liên thất kín</v>
          </cell>
          <cell r="J3454" t="str">
            <v>Phẫu thuật sửa toàn bộ trong bệnh lý teo phổi và vách liên thất kín</v>
          </cell>
          <cell r="K3454" t="str">
            <v>A</v>
          </cell>
          <cell r="L3454" t="str">
            <v>PDB</v>
          </cell>
          <cell r="M3454">
            <v>412</v>
          </cell>
          <cell r="N3454">
            <v>412</v>
          </cell>
          <cell r="O3454"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54" t="str">
            <v>Phẫu thuật tim các loại (tim bẩm sinh hoặc sửa van tim hoặc thay van tim…)</v>
          </cell>
          <cell r="Q3454">
            <v>14504000</v>
          </cell>
          <cell r="R3454">
            <v>3189913.0434782598</v>
          </cell>
          <cell r="S3454">
            <v>17693000</v>
          </cell>
          <cell r="T3454">
            <v>4146886.9565217379</v>
          </cell>
          <cell r="U3454">
            <v>18650886.956521738</v>
          </cell>
          <cell r="V3454">
            <v>18650800</v>
          </cell>
          <cell r="W3454">
            <v>746035.47826086951</v>
          </cell>
          <cell r="X3454">
            <v>19396922.434782609</v>
          </cell>
        </row>
        <row r="3455">
          <cell r="E3455" t="str">
            <v>37.8D05.0403</v>
          </cell>
          <cell r="F3455" t="str">
            <v>03. NHI KHOA</v>
          </cell>
          <cell r="G3455" t="str">
            <v>3.3098</v>
          </cell>
          <cell r="H3455" t="str">
            <v>Phẫu thuật sửa toàn bộ trong bệnh lý teo van và/hoặc thân-nhánh động mạch phổi và vách liên thất hở</v>
          </cell>
          <cell r="I3455" t="str">
            <v>Phẫu thuật sửa toàn bộ trong bệnh lý teo van và/hoặc thân-nhánh động mạch phổi và vách liên thất hở</v>
          </cell>
          <cell r="J3455" t="str">
            <v>Phẫu thuật sửa toàn bộ trong bệnh lý teo van và/hoặc thân-nhánh động mạch phổi và vách liên thất hở</v>
          </cell>
          <cell r="K3455" t="str">
            <v>A</v>
          </cell>
          <cell r="L3455" t="str">
            <v>PDB</v>
          </cell>
          <cell r="M3455">
            <v>412</v>
          </cell>
          <cell r="N3455">
            <v>412</v>
          </cell>
          <cell r="O3455"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55" t="str">
            <v>Phẫu thuật tim các loại (tim bẩm sinh hoặc sửa van tim hoặc thay van tim…)</v>
          </cell>
          <cell r="Q3455">
            <v>14504000</v>
          </cell>
          <cell r="R3455">
            <v>3189913.0434782598</v>
          </cell>
          <cell r="S3455">
            <v>17693000</v>
          </cell>
          <cell r="T3455">
            <v>4146886.9565217379</v>
          </cell>
          <cell r="U3455">
            <v>18650886.956521738</v>
          </cell>
          <cell r="V3455">
            <v>18650800</v>
          </cell>
          <cell r="W3455">
            <v>746035.47826086951</v>
          </cell>
          <cell r="X3455">
            <v>19396922.434782609</v>
          </cell>
        </row>
        <row r="3456">
          <cell r="E3456" t="str">
            <v>37.8D05.0403</v>
          </cell>
          <cell r="F3456" t="str">
            <v>03. NHI KHOA</v>
          </cell>
          <cell r="G3456" t="str">
            <v>3.3109</v>
          </cell>
          <cell r="H3456" t="str">
            <v>Phẫu thuật sửa toàn bộ trong một thì của bệnh lý gián đoạn quai động mạch chủ kèm theo theo các thương tổn trong tim</v>
          </cell>
          <cell r="I3456" t="str">
            <v>Phẫu thuật sửa toàn bộ trong một thì của bệnh lý gián đoạn quai động mạch chủ kèm theo theo các thương tổn trong tim</v>
          </cell>
          <cell r="J3456" t="str">
            <v>Phẫu thuật sửa toàn bộ trong một thì của bệnh lý gián đoạn quai động mạch chủ kèm theo theo các thương tổn trong tim</v>
          </cell>
          <cell r="K3456" t="str">
            <v>A</v>
          </cell>
          <cell r="L3456" t="str">
            <v>PDB</v>
          </cell>
          <cell r="M3456">
            <v>412</v>
          </cell>
          <cell r="N3456">
            <v>412</v>
          </cell>
          <cell r="O3456"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56" t="str">
            <v>Phẫu thuật tim các loại (tim bẩm sinh hoặc sửa van tim hoặc thay van tim…)</v>
          </cell>
          <cell r="Q3456">
            <v>14504000</v>
          </cell>
          <cell r="R3456">
            <v>3189913.0434782598</v>
          </cell>
          <cell r="S3456">
            <v>17693000</v>
          </cell>
          <cell r="T3456">
            <v>4146886.9565217379</v>
          </cell>
          <cell r="U3456">
            <v>18650886.956521738</v>
          </cell>
          <cell r="V3456">
            <v>18650800</v>
          </cell>
          <cell r="W3456">
            <v>746035.47826086951</v>
          </cell>
          <cell r="X3456">
            <v>19396922.434782609</v>
          </cell>
        </row>
        <row r="3457">
          <cell r="E3457" t="str">
            <v>37.8D05.0403</v>
          </cell>
          <cell r="F3457" t="str">
            <v>03. NHI KHOA</v>
          </cell>
          <cell r="G3457" t="str">
            <v>3.3105</v>
          </cell>
          <cell r="H3457" t="str">
            <v>Phẫu thuật sửa toàn bộ trong một thì của bệnh lý hẹp eo động mạch chủ kèm theo các thương tổn trong tim</v>
          </cell>
          <cell r="I3457" t="str">
            <v>Phẫu thuật sửa toàn bộ trong một thì của bệnh lý hẹp eo động mạch chủ kèm theo các thương tổn trong tim</v>
          </cell>
          <cell r="J3457" t="str">
            <v>Phẫu thuật sửa toàn bộ trong một thì của bệnh lý hẹp eo động mạch chủ kèm theo các thương tổn trong tim</v>
          </cell>
          <cell r="K3457" t="str">
            <v>A</v>
          </cell>
          <cell r="L3457" t="str">
            <v>P1</v>
          </cell>
          <cell r="M3457">
            <v>412</v>
          </cell>
          <cell r="N3457">
            <v>412</v>
          </cell>
          <cell r="O3457"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57" t="str">
            <v>Phẫu thuật tim các loại (tim bẩm sinh hoặc sửa van tim hoặc thay van tim…)</v>
          </cell>
          <cell r="Q3457">
            <v>14504000</v>
          </cell>
          <cell r="R3457">
            <v>3189913.0434782598</v>
          </cell>
          <cell r="S3457">
            <v>17693000</v>
          </cell>
          <cell r="T3457">
            <v>4146886.9565217379</v>
          </cell>
          <cell r="U3457">
            <v>18650886.956521738</v>
          </cell>
          <cell r="V3457">
            <v>18650800</v>
          </cell>
          <cell r="W3457">
            <v>746035.47826086951</v>
          </cell>
          <cell r="X3457">
            <v>19396922.434782609</v>
          </cell>
        </row>
        <row r="3458">
          <cell r="E3458" t="str">
            <v>37.8D05.0403</v>
          </cell>
          <cell r="F3458" t="str">
            <v>03. NHI KHOA</v>
          </cell>
          <cell r="G3458" t="str">
            <v>3.3107</v>
          </cell>
          <cell r="H3458" t="str">
            <v>Phẫu thuật sửa và tạo hình van động mạch chủ trong bệnh lý van động mạch chủ bẩm sinh</v>
          </cell>
          <cell r="I3458" t="str">
            <v>Phẫu thuật sửa và tạo hình van động mạch chủ trong bệnh lý van động mạch chủ bẩm sinh</v>
          </cell>
          <cell r="J3458" t="str">
            <v>Phẫu thuật sửa và tạo hình van động mạch chủ trong bệnh lý van động mạch chủ bẩm sinh</v>
          </cell>
          <cell r="K3458" t="str">
            <v>A</v>
          </cell>
          <cell r="L3458" t="str">
            <v>PDB</v>
          </cell>
          <cell r="M3458">
            <v>412</v>
          </cell>
          <cell r="N3458">
            <v>412</v>
          </cell>
          <cell r="O3458"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58" t="str">
            <v>Phẫu thuật tim các loại (tim bẩm sinh hoặc sửa van tim hoặc thay van tim…)</v>
          </cell>
          <cell r="Q3458">
            <v>14504000</v>
          </cell>
          <cell r="R3458">
            <v>3189913.0434782598</v>
          </cell>
          <cell r="S3458">
            <v>17693000</v>
          </cell>
          <cell r="T3458">
            <v>4146886.9565217379</v>
          </cell>
          <cell r="U3458">
            <v>18650886.956521738</v>
          </cell>
          <cell r="V3458">
            <v>18650800</v>
          </cell>
          <cell r="W3458">
            <v>746035.47826086951</v>
          </cell>
          <cell r="X3458">
            <v>19396922.434782609</v>
          </cell>
        </row>
        <row r="3459">
          <cell r="E3459" t="str">
            <v>37.8D05.0403</v>
          </cell>
          <cell r="F3459" t="str">
            <v>03. NHI KHOA</v>
          </cell>
          <cell r="G3459" t="str">
            <v>3.3106</v>
          </cell>
          <cell r="H3459" t="str">
            <v>Phẫu thuật sửa van hai lá tim bẩm sinh</v>
          </cell>
          <cell r="I3459" t="str">
            <v>Phẫu thuật sửa van hai lá tim bẩm sinh</v>
          </cell>
          <cell r="J3459" t="str">
            <v>Phẫu thuật sửa van hai lá tim bẩm sinh</v>
          </cell>
          <cell r="K3459" t="str">
            <v>A</v>
          </cell>
          <cell r="L3459" t="str">
            <v>PDB</v>
          </cell>
          <cell r="M3459">
            <v>412</v>
          </cell>
          <cell r="N3459">
            <v>412</v>
          </cell>
          <cell r="O3459"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59" t="str">
            <v>Phẫu thuật tim các loại (tim bẩm sinh hoặc sửa van tim hoặc thay van tim…)</v>
          </cell>
          <cell r="Q3459">
            <v>14504000</v>
          </cell>
          <cell r="R3459">
            <v>3189913.0434782598</v>
          </cell>
          <cell r="S3459">
            <v>17693000</v>
          </cell>
          <cell r="T3459">
            <v>4146886.9565217379</v>
          </cell>
          <cell r="U3459">
            <v>18650886.956521738</v>
          </cell>
          <cell r="V3459">
            <v>18650800</v>
          </cell>
          <cell r="W3459">
            <v>746035.47826086951</v>
          </cell>
          <cell r="X3459">
            <v>19396922.434782609</v>
          </cell>
        </row>
        <row r="3460">
          <cell r="E3460" t="str">
            <v>37.8D05.0403</v>
          </cell>
          <cell r="F3460" t="str">
            <v>03. NHI KHOA</v>
          </cell>
          <cell r="G3460" t="str">
            <v>3.3089</v>
          </cell>
          <cell r="H3460" t="str">
            <v>Phẫu thuật thất phải 2 đường ra</v>
          </cell>
          <cell r="I3460" t="str">
            <v>Phẫu thuật thất phải 2 đường ra</v>
          </cell>
          <cell r="J3460" t="str">
            <v>Phẫu thuật thất phải 2 đường ra</v>
          </cell>
          <cell r="K3460" t="str">
            <v>A</v>
          </cell>
          <cell r="L3460" t="str">
            <v>PDB</v>
          </cell>
          <cell r="M3460">
            <v>412</v>
          </cell>
          <cell r="N3460">
            <v>412</v>
          </cell>
          <cell r="O3460"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60" t="str">
            <v>Phẫu thuật tim các loại (tim bẩm sinh hoặc sửa van tim hoặc thay van tim…)</v>
          </cell>
          <cell r="Q3460">
            <v>14504000</v>
          </cell>
          <cell r="R3460">
            <v>3189913.0434782598</v>
          </cell>
          <cell r="S3460">
            <v>17693000</v>
          </cell>
          <cell r="T3460">
            <v>4146886.9565217379</v>
          </cell>
          <cell r="U3460">
            <v>18650886.956521738</v>
          </cell>
          <cell r="V3460">
            <v>18650800</v>
          </cell>
          <cell r="W3460">
            <v>746035.47826086951</v>
          </cell>
          <cell r="X3460">
            <v>19396922.434782609</v>
          </cell>
        </row>
        <row r="3461">
          <cell r="E3461" t="str">
            <v>37.8D05.0403</v>
          </cell>
          <cell r="F3461" t="str">
            <v>03. NHI KHOA</v>
          </cell>
          <cell r="G3461" t="str">
            <v>3.3122</v>
          </cell>
          <cell r="H3461" t="str">
            <v>Phẫu thuật thay van tim do bệnh lý van tim bẩm sinh</v>
          </cell>
          <cell r="I3461" t="str">
            <v>Phẫu thuật thay van tim do bệnh lý van tim bẩm sinh</v>
          </cell>
          <cell r="J3461" t="str">
            <v>Phẫu thuật thay van tim do bệnh lý van tim bẩm sinh</v>
          </cell>
          <cell r="K3461" t="str">
            <v>A</v>
          </cell>
          <cell r="L3461" t="str">
            <v>PDB</v>
          </cell>
          <cell r="M3461">
            <v>412</v>
          </cell>
          <cell r="N3461">
            <v>412</v>
          </cell>
          <cell r="O3461"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61" t="str">
            <v>Phẫu thuật tim các loại (tim bẩm sinh hoặc sửa van tim hoặc thay van tim…)</v>
          </cell>
          <cell r="Q3461">
            <v>14504000</v>
          </cell>
          <cell r="R3461">
            <v>3189913.0434782598</v>
          </cell>
          <cell r="S3461">
            <v>17693000</v>
          </cell>
          <cell r="T3461">
            <v>4146886.9565217379</v>
          </cell>
          <cell r="U3461">
            <v>18650886.956521738</v>
          </cell>
          <cell r="V3461">
            <v>18650800</v>
          </cell>
          <cell r="W3461">
            <v>746035.47826086951</v>
          </cell>
          <cell r="X3461">
            <v>19396922.434782609</v>
          </cell>
        </row>
        <row r="3462">
          <cell r="E3462" t="str">
            <v>37.8D05.0403</v>
          </cell>
          <cell r="F3462" t="str">
            <v>03. NHI KHOA</v>
          </cell>
          <cell r="G3462" t="str">
            <v>3.3151</v>
          </cell>
          <cell r="H3462" t="str">
            <v>Phẫu thuật tĩnh mạch phổi bất thường</v>
          </cell>
          <cell r="I3462" t="str">
            <v>Phẫu thuật tĩnh mạch phổi bất thường</v>
          </cell>
          <cell r="J3462" t="str">
            <v>Phẫu thuật tĩnh mạch phổi bất thường</v>
          </cell>
          <cell r="K3462" t="str">
            <v>A</v>
          </cell>
          <cell r="L3462" t="str">
            <v>PDB</v>
          </cell>
          <cell r="M3462">
            <v>412</v>
          </cell>
          <cell r="N3462">
            <v>412</v>
          </cell>
          <cell r="O3462"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62" t="str">
            <v>Phẫu thuật tim các loại (tim bẩm sinh hoặc sửa van tim hoặc thay van tim…)</v>
          </cell>
          <cell r="Q3462">
            <v>14504000</v>
          </cell>
          <cell r="R3462">
            <v>3189913.0434782598</v>
          </cell>
          <cell r="S3462">
            <v>17693000</v>
          </cell>
          <cell r="T3462">
            <v>4146886.9565217379</v>
          </cell>
          <cell r="U3462">
            <v>18650886.956521738</v>
          </cell>
          <cell r="V3462">
            <v>18650800</v>
          </cell>
          <cell r="W3462">
            <v>746035.47826086951</v>
          </cell>
          <cell r="X3462">
            <v>19396922.434782609</v>
          </cell>
        </row>
        <row r="3463">
          <cell r="E3463" t="str">
            <v>37.8D05.0403</v>
          </cell>
          <cell r="F3463" t="str">
            <v>10. NGOẠI KHOA</v>
          </cell>
          <cell r="G3463" t="str">
            <v>10.235</v>
          </cell>
          <cell r="H3463" t="str">
            <v>Phẫu thuật cắt túi phồng thất trái</v>
          </cell>
          <cell r="I3463" t="str">
            <v>Phẫu thuật cắt túi phồng thất trái</v>
          </cell>
          <cell r="J3463" t="str">
            <v>Phẫu thuật cắt túi phồng thất trái</v>
          </cell>
          <cell r="K3463" t="str">
            <v>B</v>
          </cell>
          <cell r="L3463" t="str">
            <v>PDB</v>
          </cell>
          <cell r="M3463">
            <v>412</v>
          </cell>
          <cell r="N3463">
            <v>412</v>
          </cell>
          <cell r="O3463"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63" t="str">
            <v>Phẫu thuật tim các loại (tim bẩm sinh hoặc sửa van tim hoặc thay van tim…)</v>
          </cell>
          <cell r="Q3463">
            <v>14504000</v>
          </cell>
          <cell r="R3463">
            <v>3189913.0434782598</v>
          </cell>
          <cell r="S3463">
            <v>17693000</v>
          </cell>
          <cell r="T3463">
            <v>4146886.9565217379</v>
          </cell>
          <cell r="U3463">
            <v>18650886.956521738</v>
          </cell>
          <cell r="V3463">
            <v>18650800</v>
          </cell>
          <cell r="W3463">
            <v>746035.47826086951</v>
          </cell>
          <cell r="X3463">
            <v>19396922.434782609</v>
          </cell>
        </row>
        <row r="3464">
          <cell r="E3464" t="str">
            <v>37.8D05.0403</v>
          </cell>
          <cell r="F3464" t="str">
            <v>10. NGOẠI KHOA</v>
          </cell>
          <cell r="G3464" t="str">
            <v>10.193</v>
          </cell>
          <cell r="H3464" t="str">
            <v>Phẫu thuật điều trị hẹp đường ra thất phải đơn thuần (hẹp phễu thất phải, van động mạch phổi …)</v>
          </cell>
          <cell r="I3464" t="str">
            <v>Phẫu thuật điều trị hẹp đường ra thất phải đơn thuần (hẹp phễu thất phải, van động mạch phổi …)</v>
          </cell>
          <cell r="J3464" t="str">
            <v>Phẫu thuật điều trị hẹp đường ra thất phải đơn thuần (hẹp phễu thất phải, van động mạch phổi …)</v>
          </cell>
          <cell r="K3464" t="str">
            <v>B</v>
          </cell>
          <cell r="L3464" t="str">
            <v>PDB</v>
          </cell>
          <cell r="M3464">
            <v>412</v>
          </cell>
          <cell r="N3464">
            <v>412</v>
          </cell>
          <cell r="O3464"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64" t="str">
            <v>Phẫu thuật tim các loại (tim bẩm sinh hoặc sửa van tim hoặc thay van tim…)</v>
          </cell>
          <cell r="Q3464">
            <v>14504000</v>
          </cell>
          <cell r="R3464">
            <v>3189913.0434782598</v>
          </cell>
          <cell r="S3464">
            <v>17693000</v>
          </cell>
          <cell r="T3464">
            <v>4146886.9565217379</v>
          </cell>
          <cell r="U3464">
            <v>18650886.956521738</v>
          </cell>
          <cell r="V3464">
            <v>18650800</v>
          </cell>
          <cell r="W3464">
            <v>746035.47826086951</v>
          </cell>
          <cell r="X3464">
            <v>19396922.434782609</v>
          </cell>
        </row>
        <row r="3465">
          <cell r="E3465" t="str">
            <v>37.8D05.0403</v>
          </cell>
          <cell r="F3465" t="str">
            <v>10. NGOẠI KHOA</v>
          </cell>
          <cell r="G3465" t="str">
            <v>10.184</v>
          </cell>
          <cell r="H3465" t="str">
            <v>Phẫu thuật đóng thông liên nhĩ</v>
          </cell>
          <cell r="I3465" t="str">
            <v>Phẫu thuật đóng thông liên nhĩ</v>
          </cell>
          <cell r="J3465" t="str">
            <v>Phẫu thuật đóng thông liên nhĩ</v>
          </cell>
          <cell r="K3465" t="str">
            <v>B</v>
          </cell>
          <cell r="L3465" t="str">
            <v>PDB</v>
          </cell>
          <cell r="M3465">
            <v>412</v>
          </cell>
          <cell r="N3465">
            <v>412</v>
          </cell>
          <cell r="O3465"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65" t="str">
            <v>Phẫu thuật tim các loại (tim bẩm sinh hoặc sửa van tim hoặc thay van tim…)</v>
          </cell>
          <cell r="Q3465">
            <v>14504000</v>
          </cell>
          <cell r="R3465">
            <v>3189913.0434782598</v>
          </cell>
          <cell r="S3465">
            <v>17693000</v>
          </cell>
          <cell r="T3465">
            <v>4146886.9565217379</v>
          </cell>
          <cell r="U3465">
            <v>18650886.956521738</v>
          </cell>
          <cell r="V3465">
            <v>18650800</v>
          </cell>
          <cell r="W3465">
            <v>746035.47826086951</v>
          </cell>
          <cell r="X3465">
            <v>19396922.434782609</v>
          </cell>
        </row>
        <row r="3466">
          <cell r="E3466" t="str">
            <v>37.3G02.1876</v>
          </cell>
          <cell r="F3466" t="str">
            <v>19. Y HỌC HẠT NHÂN</v>
          </cell>
          <cell r="G3466" t="str">
            <v>19.377</v>
          </cell>
          <cell r="H3466" t="str">
            <v>Điều trị u tuyến thượng thận bằng ¹²³I-MIBG</v>
          </cell>
          <cell r="I3466" t="str">
            <v>Điều trị u tuyến thượng thận bằng ¹²³I-MIBG</v>
          </cell>
          <cell r="J3466" t="str">
            <v>Điều trị u tuyến thượng thận bằng I¹²³-MIBG</v>
          </cell>
          <cell r="K3466" t="str">
            <v>B</v>
          </cell>
          <cell r="L3466" t="str">
            <v>TDB</v>
          </cell>
          <cell r="M3466">
            <v>1892</v>
          </cell>
          <cell r="N3466">
            <v>1892</v>
          </cell>
          <cell r="P3466" t="str">
            <v xml:space="preserve">Điều trị u tuyến thượng thận và u tế bào thần kinh bằng I-131 MIBG </v>
          </cell>
          <cell r="Q3466">
            <v>505000</v>
          </cell>
          <cell r="R3466">
            <v>100173.91304347799</v>
          </cell>
          <cell r="S3466">
            <v>605000</v>
          </cell>
          <cell r="T3466">
            <v>130226.08695652138</v>
          </cell>
          <cell r="U3466">
            <v>635226.08695652138</v>
          </cell>
          <cell r="V3466">
            <v>635200</v>
          </cell>
          <cell r="W3466">
            <v>25409.043478260857</v>
          </cell>
          <cell r="X3466">
            <v>660635.13043478224</v>
          </cell>
        </row>
        <row r="3467">
          <cell r="E3467" t="str">
            <v>37.8D05.0403</v>
          </cell>
          <cell r="F3467" t="str">
            <v>10. NGOẠI KHOA</v>
          </cell>
          <cell r="G3467" t="str">
            <v>10.177</v>
          </cell>
          <cell r="H3467" t="str">
            <v>Phẫu thuật ghép van tim đồng loài</v>
          </cell>
          <cell r="I3467" t="str">
            <v>Phẫu thuật ghép van tim đồng loài</v>
          </cell>
          <cell r="J3467" t="str">
            <v>Phẫu thuật ghép van tim đồng loài</v>
          </cell>
          <cell r="K3467" t="str">
            <v>A</v>
          </cell>
          <cell r="L3467" t="str">
            <v>PDB</v>
          </cell>
          <cell r="M3467">
            <v>412</v>
          </cell>
          <cell r="N3467">
            <v>412</v>
          </cell>
          <cell r="O3467"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67" t="str">
            <v>Phẫu thuật tim các loại (tim bẩm sinh hoặc sửa van tim hoặc thay van tim…)</v>
          </cell>
          <cell r="Q3467">
            <v>14504000</v>
          </cell>
          <cell r="R3467">
            <v>3189913.0434782598</v>
          </cell>
          <cell r="S3467">
            <v>17693000</v>
          </cell>
          <cell r="T3467">
            <v>4146886.9565217379</v>
          </cell>
          <cell r="U3467">
            <v>18650886.956521738</v>
          </cell>
          <cell r="V3467">
            <v>18650800</v>
          </cell>
          <cell r="W3467">
            <v>746035.47826086951</v>
          </cell>
          <cell r="X3467">
            <v>19396922.434782609</v>
          </cell>
        </row>
        <row r="3468">
          <cell r="E3468" t="str">
            <v>37.8D05.0403</v>
          </cell>
          <cell r="F3468" t="str">
            <v>10. NGOẠI KHOA</v>
          </cell>
          <cell r="G3468" t="str">
            <v>10.208</v>
          </cell>
          <cell r="H3468" t="str">
            <v>Phẫu thuật Hybrid điều trị bệnh tim bẩm sinh (phẫu thuật tim + can thiệp tim mạch)</v>
          </cell>
          <cell r="I3468" t="str">
            <v>Phẫu thuật Hybrid điều trị bệnh tim bẩm sinh (phẫu thuật tim + can thiệp tim mạch)</v>
          </cell>
          <cell r="J3468" t="str">
            <v>Phẫu thuật Hybrid điều trị bệnh tim bẩm sinh (phẫu thuật tim + can thiệp tim mạch)</v>
          </cell>
          <cell r="K3468" t="str">
            <v>B</v>
          </cell>
          <cell r="L3468" t="str">
            <v>PDB</v>
          </cell>
          <cell r="M3468">
            <v>412</v>
          </cell>
          <cell r="N3468">
            <v>412</v>
          </cell>
          <cell r="O3468"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68" t="str">
            <v>Phẫu thuật tim các loại (tim bẩm sinh hoặc sửa van tim hoặc thay van tim…)</v>
          </cell>
          <cell r="Q3468">
            <v>14504000</v>
          </cell>
          <cell r="R3468">
            <v>3189913.0434782598</v>
          </cell>
          <cell r="S3468">
            <v>17693000</v>
          </cell>
          <cell r="T3468">
            <v>4146886.9565217379</v>
          </cell>
          <cell r="U3468">
            <v>18650886.956521738</v>
          </cell>
          <cell r="V3468">
            <v>18650800</v>
          </cell>
          <cell r="W3468">
            <v>746035.47826086951</v>
          </cell>
          <cell r="X3468">
            <v>19396922.434782609</v>
          </cell>
        </row>
        <row r="3469">
          <cell r="E3469" t="str">
            <v>37.8D05.0403</v>
          </cell>
          <cell r="F3469" t="str">
            <v>10. NGOẠI KHOA</v>
          </cell>
          <cell r="G3469" t="str">
            <v>10.243</v>
          </cell>
          <cell r="H3469" t="str">
            <v>Phẫu thuật Hybrid điều trị bệnh tim mắc phải (phẫu thuật tim + can thiệp tim mạch)</v>
          </cell>
          <cell r="I3469" t="str">
            <v>Phẫu thuật Hybrid điều trị bệnh tim mắc phải (phẫu thuật tim + can thiệp tim mạch)</v>
          </cell>
          <cell r="J3469" t="str">
            <v>Phẫu thuật Hybrid điều trị bệnh tim mắc phải (phẫu thuật tim + can thiệp tim mạch)</v>
          </cell>
          <cell r="K3469" t="str">
            <v>B</v>
          </cell>
          <cell r="L3469" t="str">
            <v>PDB</v>
          </cell>
          <cell r="M3469">
            <v>412</v>
          </cell>
          <cell r="N3469">
            <v>412</v>
          </cell>
          <cell r="O3469"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69" t="str">
            <v>Phẫu thuật tim các loại (tim bẩm sinh hoặc sửa van tim hoặc thay van tim…)</v>
          </cell>
          <cell r="Q3469">
            <v>14504000</v>
          </cell>
          <cell r="R3469">
            <v>3189913.0434782598</v>
          </cell>
          <cell r="S3469">
            <v>17693000</v>
          </cell>
          <cell r="T3469">
            <v>4146886.9565217379</v>
          </cell>
          <cell r="U3469">
            <v>18650886.956521738</v>
          </cell>
          <cell r="V3469">
            <v>18650800</v>
          </cell>
          <cell r="W3469">
            <v>746035.47826086951</v>
          </cell>
          <cell r="X3469">
            <v>19396922.434782609</v>
          </cell>
        </row>
        <row r="3470">
          <cell r="E3470" t="str">
            <v>37.8D05.0403</v>
          </cell>
          <cell r="F3470" t="str">
            <v>10. NGOẠI KHOA</v>
          </cell>
          <cell r="G3470" t="str">
            <v>10.199</v>
          </cell>
          <cell r="H3470" t="str">
            <v>Phẫu thuật sửa toàn bộ ≥ 2 bệnh tim bẩm sinh phối hợp</v>
          </cell>
          <cell r="I3470" t="str">
            <v>Phẫu thuật sửa toàn bộ ≥ 2 bệnh tim bẩm sinh phối hợp</v>
          </cell>
          <cell r="J3470" t="str">
            <v>Phẫu thuật sửa toàn bộ ≥ 2 bệnh tim bẩm sinh phối hợp</v>
          </cell>
          <cell r="K3470" t="str">
            <v>B</v>
          </cell>
          <cell r="L3470" t="str">
            <v>PDB</v>
          </cell>
          <cell r="M3470">
            <v>412</v>
          </cell>
          <cell r="N3470">
            <v>412</v>
          </cell>
          <cell r="O3470"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70" t="str">
            <v>Phẫu thuật tim các loại (tim bẩm sinh hoặc sửa van tim hoặc thay van tim…)</v>
          </cell>
          <cell r="Q3470">
            <v>14504000</v>
          </cell>
          <cell r="R3470">
            <v>3189913.0434782598</v>
          </cell>
          <cell r="S3470">
            <v>17693000</v>
          </cell>
          <cell r="T3470">
            <v>4146886.9565217379</v>
          </cell>
          <cell r="U3470">
            <v>18650886.956521738</v>
          </cell>
          <cell r="V3470">
            <v>18650800</v>
          </cell>
          <cell r="W3470">
            <v>746035.47826086951</v>
          </cell>
          <cell r="X3470">
            <v>19396922.434782609</v>
          </cell>
        </row>
        <row r="3471">
          <cell r="E3471" t="str">
            <v>37.8D05.0403</v>
          </cell>
          <cell r="F3471" t="str">
            <v>10. NGOẠI KHOA</v>
          </cell>
          <cell r="G3471" t="str">
            <v>10.190</v>
          </cell>
          <cell r="H3471" t="str">
            <v>Phẫu thuật sửa toàn bộ bệnh đảo ngược các mạch máu lớn</v>
          </cell>
          <cell r="I3471" t="str">
            <v>Phẫu thuật sửa toàn bộ bệnh đảo ngược các mạch máu lớn</v>
          </cell>
          <cell r="J3471" t="str">
            <v>Phẫu thuật sửa toàn bộ bệnh đảo ngược các mạch máu lớn</v>
          </cell>
          <cell r="K3471" t="str">
            <v>B</v>
          </cell>
          <cell r="L3471" t="str">
            <v>PDB</v>
          </cell>
          <cell r="M3471">
            <v>412</v>
          </cell>
          <cell r="N3471">
            <v>412</v>
          </cell>
          <cell r="O3471"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71" t="str">
            <v>Phẫu thuật tim các loại (tim bẩm sinh hoặc sửa van tim hoặc thay van tim…)</v>
          </cell>
          <cell r="Q3471">
            <v>14504000</v>
          </cell>
          <cell r="R3471">
            <v>3189913.0434782598</v>
          </cell>
          <cell r="S3471">
            <v>17693000</v>
          </cell>
          <cell r="T3471">
            <v>4146886.9565217379</v>
          </cell>
          <cell r="U3471">
            <v>18650886.956521738</v>
          </cell>
          <cell r="V3471">
            <v>18650800</v>
          </cell>
          <cell r="W3471">
            <v>746035.47826086951</v>
          </cell>
          <cell r="X3471">
            <v>19396922.434782609</v>
          </cell>
        </row>
        <row r="3472">
          <cell r="E3472" t="str">
            <v>37.8D05.0403</v>
          </cell>
          <cell r="F3472" t="str">
            <v>10. NGOẠI KHOA</v>
          </cell>
          <cell r="G3472" t="str">
            <v>10.192</v>
          </cell>
          <cell r="H3472" t="str">
            <v>Phẫu thuật sửa toàn bộ bệnh nhĩ 3 buồng</v>
          </cell>
          <cell r="I3472" t="str">
            <v>Phẫu thuật sửa toàn bộ bệnh nhĩ 3 buồng</v>
          </cell>
          <cell r="J3472" t="str">
            <v>Phẫu thuật sửa toàn bộ bệnh nhĩ 3 buồng</v>
          </cell>
          <cell r="K3472" t="str">
            <v>B</v>
          </cell>
          <cell r="L3472" t="str">
            <v>PDB</v>
          </cell>
          <cell r="M3472">
            <v>412</v>
          </cell>
          <cell r="N3472">
            <v>412</v>
          </cell>
          <cell r="O3472"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72" t="str">
            <v>Phẫu thuật tim các loại (tim bẩm sinh hoặc sửa van tim hoặc thay van tim…)</v>
          </cell>
          <cell r="Q3472">
            <v>14504000</v>
          </cell>
          <cell r="R3472">
            <v>3189913.0434782598</v>
          </cell>
          <cell r="S3472">
            <v>17693000</v>
          </cell>
          <cell r="T3472">
            <v>4146886.9565217379</v>
          </cell>
          <cell r="U3472">
            <v>18650886.956521738</v>
          </cell>
          <cell r="V3472">
            <v>18650800</v>
          </cell>
          <cell r="W3472">
            <v>746035.47826086951</v>
          </cell>
          <cell r="X3472">
            <v>19396922.434782609</v>
          </cell>
        </row>
        <row r="3473">
          <cell r="E3473" t="str">
            <v>37.8D05.0403</v>
          </cell>
          <cell r="F3473" t="str">
            <v>10. NGOẠI KHOA</v>
          </cell>
          <cell r="G3473" t="str">
            <v>10.189</v>
          </cell>
          <cell r="H3473" t="str">
            <v>Phẫu thuật sửa toàn bộ bệnh thất phải hai đường ra</v>
          </cell>
          <cell r="I3473" t="str">
            <v>Phẫu thuật sửa toàn bộ bệnh thất phải hai đường ra</v>
          </cell>
          <cell r="J3473" t="str">
            <v>Phẫu thuật sửa toàn bộ bệnh thất phải hai đường ra</v>
          </cell>
          <cell r="K3473" t="str">
            <v>B</v>
          </cell>
          <cell r="L3473" t="str">
            <v>PDB</v>
          </cell>
          <cell r="M3473">
            <v>412</v>
          </cell>
          <cell r="N3473">
            <v>412</v>
          </cell>
          <cell r="O3473"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73" t="str">
            <v>Phẫu thuật tim các loại (tim bẩm sinh hoặc sửa van tim hoặc thay van tim…)</v>
          </cell>
          <cell r="Q3473">
            <v>14504000</v>
          </cell>
          <cell r="R3473">
            <v>3189913.0434782598</v>
          </cell>
          <cell r="S3473">
            <v>17693000</v>
          </cell>
          <cell r="T3473">
            <v>4146886.9565217379</v>
          </cell>
          <cell r="U3473">
            <v>18650886.956521738</v>
          </cell>
          <cell r="V3473">
            <v>18650800</v>
          </cell>
          <cell r="W3473">
            <v>746035.47826086951</v>
          </cell>
          <cell r="X3473">
            <v>19396922.434782609</v>
          </cell>
        </row>
        <row r="3474">
          <cell r="E3474" t="str">
            <v>37.8D05.0403</v>
          </cell>
          <cell r="F3474" t="str">
            <v>10. NGOẠI KHOA</v>
          </cell>
          <cell r="G3474" t="str">
            <v>10.195</v>
          </cell>
          <cell r="H3474" t="str">
            <v>Phẫu thuật sửa toàn bộ bệnh tĩnh mạch phổi đổ lạc chỗ hoàn toàn</v>
          </cell>
          <cell r="I3474" t="str">
            <v>Phẫu thuật sửa toàn bộ bệnh tĩnh mạch phổi đổ lạc chỗ hoàn toàn</v>
          </cell>
          <cell r="J3474" t="str">
            <v>Phẫu thuật sửa toàn bộ bệnh tĩnh mạch phổi đổ lạc chỗ hoàn toàn</v>
          </cell>
          <cell r="K3474" t="str">
            <v>B</v>
          </cell>
          <cell r="L3474" t="str">
            <v>PDB</v>
          </cell>
          <cell r="M3474">
            <v>412</v>
          </cell>
          <cell r="N3474">
            <v>412</v>
          </cell>
          <cell r="O3474"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74" t="str">
            <v>Phẫu thuật tim các loại (tim bẩm sinh hoặc sửa van tim hoặc thay van tim…)</v>
          </cell>
          <cell r="Q3474">
            <v>14504000</v>
          </cell>
          <cell r="R3474">
            <v>3189913.0434782598</v>
          </cell>
          <cell r="S3474">
            <v>17693000</v>
          </cell>
          <cell r="T3474">
            <v>4146886.9565217379</v>
          </cell>
          <cell r="U3474">
            <v>18650886.956521738</v>
          </cell>
          <cell r="V3474">
            <v>18650800</v>
          </cell>
          <cell r="W3474">
            <v>746035.47826086951</v>
          </cell>
          <cell r="X3474">
            <v>19396922.434782609</v>
          </cell>
        </row>
        <row r="3475">
          <cell r="E3475" t="str">
            <v>37.8D05.0403</v>
          </cell>
          <cell r="F3475" t="str">
            <v>10. NGOẠI KHOA</v>
          </cell>
          <cell r="G3475" t="str">
            <v>10.187</v>
          </cell>
          <cell r="H3475" t="str">
            <v>Phẫu thuật sửa toàn bộ kênh sàn nhĩ - thất bán phần</v>
          </cell>
          <cell r="I3475" t="str">
            <v>Phẫu thuật sửa toàn bộ kênh sàn nhĩ - thất bán phần</v>
          </cell>
          <cell r="J3475" t="str">
            <v>Phẫu thuật sửa toàn bộ kênh sàn nhĩ – thất bán phần</v>
          </cell>
          <cell r="K3475" t="str">
            <v>B</v>
          </cell>
          <cell r="L3475" t="str">
            <v>PDB</v>
          </cell>
          <cell r="M3475">
            <v>412</v>
          </cell>
          <cell r="N3475">
            <v>412</v>
          </cell>
          <cell r="O3475"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75" t="str">
            <v>Phẫu thuật tim các loại (tim bẩm sinh hoặc sửa van tim hoặc thay van tim…)</v>
          </cell>
          <cell r="Q3475">
            <v>14504000</v>
          </cell>
          <cell r="R3475">
            <v>3189913.0434782598</v>
          </cell>
          <cell r="S3475">
            <v>17693000</v>
          </cell>
          <cell r="T3475">
            <v>4146886.9565217379</v>
          </cell>
          <cell r="U3475">
            <v>18650886.956521738</v>
          </cell>
          <cell r="V3475">
            <v>18650800</v>
          </cell>
          <cell r="W3475">
            <v>746035.47826086951</v>
          </cell>
          <cell r="X3475">
            <v>19396922.434782609</v>
          </cell>
        </row>
        <row r="3476">
          <cell r="E3476" t="str">
            <v>37.8D05.0403</v>
          </cell>
          <cell r="F3476" t="str">
            <v>10. NGOẠI KHOA</v>
          </cell>
          <cell r="G3476" t="str">
            <v>10.188</v>
          </cell>
          <cell r="H3476" t="str">
            <v>Phẫu thuật sửa toàn bộ kênh sàn nhĩ - thất toàn bộ</v>
          </cell>
          <cell r="I3476" t="str">
            <v>Phẫu thuật sửa toàn bộ kênh sàn nhĩ - thất toàn bộ</v>
          </cell>
          <cell r="J3476" t="str">
            <v>Phẫu thuật sửa toàn bộ kênh sàn nhĩ – thất toàn bộ</v>
          </cell>
          <cell r="K3476" t="str">
            <v>B</v>
          </cell>
          <cell r="L3476" t="str">
            <v>PDB</v>
          </cell>
          <cell r="M3476">
            <v>412</v>
          </cell>
          <cell r="N3476">
            <v>412</v>
          </cell>
          <cell r="O3476"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76" t="str">
            <v>Phẫu thuật tim các loại (tim bẩm sinh hoặc sửa van tim hoặc thay van tim…)</v>
          </cell>
          <cell r="Q3476">
            <v>14504000</v>
          </cell>
          <cell r="R3476">
            <v>3189913.0434782598</v>
          </cell>
          <cell r="S3476">
            <v>17693000</v>
          </cell>
          <cell r="T3476">
            <v>4146886.9565217379</v>
          </cell>
          <cell r="U3476">
            <v>18650886.956521738</v>
          </cell>
          <cell r="V3476">
            <v>18650800</v>
          </cell>
          <cell r="W3476">
            <v>746035.47826086951</v>
          </cell>
          <cell r="X3476">
            <v>19396922.434782609</v>
          </cell>
        </row>
        <row r="3477">
          <cell r="E3477" t="str">
            <v>37.8D05.0403</v>
          </cell>
          <cell r="F3477" t="str">
            <v>10. NGOẠI KHOA</v>
          </cell>
          <cell r="G3477" t="str">
            <v>10.186</v>
          </cell>
          <cell r="H3477" t="str">
            <v>Phẫu thuật sửa toàn bộ tứ chứng Fallot</v>
          </cell>
          <cell r="I3477" t="str">
            <v>Phẫu thuật sửa toàn bộ tứ chứng Fallot</v>
          </cell>
          <cell r="J3477" t="str">
            <v>Phẫu thuật sửa toàn bộ tứ chứng Fallot</v>
          </cell>
          <cell r="K3477" t="str">
            <v>B</v>
          </cell>
          <cell r="L3477" t="str">
            <v>PDB</v>
          </cell>
          <cell r="M3477">
            <v>412</v>
          </cell>
          <cell r="N3477">
            <v>412</v>
          </cell>
          <cell r="O3477"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77" t="str">
            <v>Phẫu thuật tim các loại (tim bẩm sinh hoặc sửa van tim hoặc thay van tim…)</v>
          </cell>
          <cell r="Q3477">
            <v>14504000</v>
          </cell>
          <cell r="R3477">
            <v>3189913.0434782598</v>
          </cell>
          <cell r="S3477">
            <v>17693000</v>
          </cell>
          <cell r="T3477">
            <v>4146886.9565217379</v>
          </cell>
          <cell r="U3477">
            <v>18650886.956521738</v>
          </cell>
          <cell r="V3477">
            <v>18650800</v>
          </cell>
          <cell r="W3477">
            <v>746035.47826086951</v>
          </cell>
          <cell r="X3477">
            <v>19396922.434782609</v>
          </cell>
        </row>
        <row r="3478">
          <cell r="E3478" t="str">
            <v>37.8D05.0403</v>
          </cell>
          <cell r="F3478" t="str">
            <v>10. NGOẠI KHOA</v>
          </cell>
          <cell r="G3478" t="str">
            <v>10.191</v>
          </cell>
          <cell r="H3478" t="str">
            <v>Phẫu thuật sửa toàn bộ vỡ phình xoang Valsalva</v>
          </cell>
          <cell r="I3478" t="str">
            <v>Phẫu thuật sửa toàn bộ vỡ phình xoang Valsalva</v>
          </cell>
          <cell r="J3478" t="str">
            <v>Phẫu thuật sửa toàn bộ vỡ phình xoang Valsalva</v>
          </cell>
          <cell r="K3478" t="str">
            <v>B</v>
          </cell>
          <cell r="L3478" t="str">
            <v>PDB</v>
          </cell>
          <cell r="M3478">
            <v>412</v>
          </cell>
          <cell r="N3478">
            <v>412</v>
          </cell>
          <cell r="O3478"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78" t="str">
            <v>Phẫu thuật tim các loại (tim bẩm sinh hoặc sửa van tim hoặc thay van tim…)</v>
          </cell>
          <cell r="Q3478">
            <v>14504000</v>
          </cell>
          <cell r="R3478">
            <v>3189913.0434782598</v>
          </cell>
          <cell r="S3478">
            <v>17693000</v>
          </cell>
          <cell r="T3478">
            <v>4146886.9565217379</v>
          </cell>
          <cell r="U3478">
            <v>18650886.956521738</v>
          </cell>
          <cell r="V3478">
            <v>18650800</v>
          </cell>
          <cell r="W3478">
            <v>746035.47826086951</v>
          </cell>
          <cell r="X3478">
            <v>19396922.434782609</v>
          </cell>
        </row>
        <row r="3479">
          <cell r="E3479" t="str">
            <v>37.8D05.0403</v>
          </cell>
          <cell r="F3479" t="str">
            <v>10. NGOẠI KHOA</v>
          </cell>
          <cell r="G3479" t="str">
            <v>10.196</v>
          </cell>
          <cell r="H3479" t="str">
            <v>Phẫu thuật sửa van ba lá điều trị bệnh Ebstein</v>
          </cell>
          <cell r="I3479" t="str">
            <v>Phẫu thuật sửa van ba lá điều trị bệnh Ebstein</v>
          </cell>
          <cell r="J3479" t="str">
            <v>Phẫu thuật sửa van ba lá điều trị bệnh Ebstein</v>
          </cell>
          <cell r="K3479" t="str">
            <v>B</v>
          </cell>
          <cell r="L3479" t="str">
            <v>PDB</v>
          </cell>
          <cell r="M3479">
            <v>412</v>
          </cell>
          <cell r="N3479">
            <v>412</v>
          </cell>
          <cell r="O3479"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79" t="str">
            <v>Phẫu thuật tim các loại (tim bẩm sinh hoặc sửa van tim hoặc thay van tim…)</v>
          </cell>
          <cell r="Q3479">
            <v>14504000</v>
          </cell>
          <cell r="R3479">
            <v>3189913.0434782598</v>
          </cell>
          <cell r="S3479">
            <v>17693000</v>
          </cell>
          <cell r="T3479">
            <v>4146886.9565217379</v>
          </cell>
          <cell r="U3479">
            <v>18650886.956521738</v>
          </cell>
          <cell r="V3479">
            <v>18650800</v>
          </cell>
          <cell r="W3479">
            <v>746035.47826086951</v>
          </cell>
          <cell r="X3479">
            <v>19396922.434782609</v>
          </cell>
        </row>
        <row r="3480">
          <cell r="E3480" t="str">
            <v>37.8D05.0403</v>
          </cell>
          <cell r="F3480" t="str">
            <v>10. NGOẠI KHOA</v>
          </cell>
          <cell r="G3480" t="str">
            <v>10.225</v>
          </cell>
          <cell r="H3480" t="str">
            <v>Phẫu thuật tạo hình hoặc thay van ba lá đơn thuần</v>
          </cell>
          <cell r="I3480" t="str">
            <v>Phẫu thuật tạo hình hoặc thay van ba lá đơn thuần</v>
          </cell>
          <cell r="J3480" t="str">
            <v>Phẫu thuật tạo hình hoặc thay van ba lá đơn thuần</v>
          </cell>
          <cell r="K3480" t="str">
            <v>B</v>
          </cell>
          <cell r="L3480" t="str">
            <v>PDB</v>
          </cell>
          <cell r="M3480">
            <v>412</v>
          </cell>
          <cell r="N3480">
            <v>412</v>
          </cell>
          <cell r="O3480"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80" t="str">
            <v>Phẫu thuật tim các loại (tim bẩm sinh hoặc sửa van tim hoặc thay van tim…)</v>
          </cell>
          <cell r="Q3480">
            <v>14504000</v>
          </cell>
          <cell r="R3480">
            <v>3189913.0434782598</v>
          </cell>
          <cell r="S3480">
            <v>17693000</v>
          </cell>
          <cell r="T3480">
            <v>4146886.9565217379</v>
          </cell>
          <cell r="U3480">
            <v>18650886.956521738</v>
          </cell>
          <cell r="V3480">
            <v>18650800</v>
          </cell>
          <cell r="W3480">
            <v>746035.47826086951</v>
          </cell>
          <cell r="X3480">
            <v>19396922.434782609</v>
          </cell>
        </row>
        <row r="3481">
          <cell r="E3481" t="str">
            <v>37.8D05.0403</v>
          </cell>
          <cell r="F3481" t="str">
            <v>10. NGOẠI KHOA</v>
          </cell>
          <cell r="G3481" t="str">
            <v>10.226</v>
          </cell>
          <cell r="H3481" t="str">
            <v>Phẫu thuật tạo hình hoặc thay van ba lá kết hợp can thiệp khác trên tim (thay, tạo hình … các van tim khác)</v>
          </cell>
          <cell r="I3481" t="str">
            <v>Phẫu thuật tạo hình hoặc thay van ba lá kết hợp can thiệp khác trên tim (thay, tạo hình … các van tim khác)</v>
          </cell>
          <cell r="J3481" t="str">
            <v>Phẫu thuật tạo hình hoặc thay van ba lá kết hợp can thiệp khác trên tim (thay, tạo hình … các van tim khác)</v>
          </cell>
          <cell r="K3481" t="str">
            <v>B</v>
          </cell>
          <cell r="L3481" t="str">
            <v>PDB</v>
          </cell>
          <cell r="M3481">
            <v>412</v>
          </cell>
          <cell r="N3481">
            <v>412</v>
          </cell>
          <cell r="O3481"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81" t="str">
            <v>Phẫu thuật tim các loại (tim bẩm sinh hoặc sửa van tim hoặc thay van tim…)</v>
          </cell>
          <cell r="Q3481">
            <v>14504000</v>
          </cell>
          <cell r="R3481">
            <v>3189913.0434782598</v>
          </cell>
          <cell r="S3481">
            <v>17693000</v>
          </cell>
          <cell r="T3481">
            <v>4146886.9565217379</v>
          </cell>
          <cell r="U3481">
            <v>18650886.956521738</v>
          </cell>
          <cell r="V3481">
            <v>18650800</v>
          </cell>
          <cell r="W3481">
            <v>746035.47826086951</v>
          </cell>
          <cell r="X3481">
            <v>19396922.434782609</v>
          </cell>
        </row>
        <row r="3482">
          <cell r="E3482" t="str">
            <v>37.8D05.0403</v>
          </cell>
          <cell r="F3482" t="str">
            <v>10. NGOẠI KHOA</v>
          </cell>
          <cell r="G3482" t="str">
            <v>10.223</v>
          </cell>
          <cell r="H3482" t="str">
            <v>Phẫu thuật tạo hình van động mạch chủ</v>
          </cell>
          <cell r="I3482" t="str">
            <v>Phẫu thuật tạo hình van động mạch chủ</v>
          </cell>
          <cell r="J3482" t="str">
            <v>Phẫu thuật tạo hình van động mạch chủ</v>
          </cell>
          <cell r="K3482" t="str">
            <v>B</v>
          </cell>
          <cell r="L3482" t="str">
            <v>PDB</v>
          </cell>
          <cell r="M3482">
            <v>412</v>
          </cell>
          <cell r="N3482">
            <v>412</v>
          </cell>
          <cell r="O3482"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82" t="str">
            <v>Phẫu thuật tim các loại (tim bẩm sinh hoặc sửa van tim hoặc thay van tim…)</v>
          </cell>
          <cell r="Q3482">
            <v>14504000</v>
          </cell>
          <cell r="R3482">
            <v>3189913.0434782598</v>
          </cell>
          <cell r="S3482">
            <v>17693000</v>
          </cell>
          <cell r="T3482">
            <v>4146886.9565217379</v>
          </cell>
          <cell r="U3482">
            <v>18650886.956521738</v>
          </cell>
          <cell r="V3482">
            <v>18650800</v>
          </cell>
          <cell r="W3482">
            <v>746035.47826086951</v>
          </cell>
          <cell r="X3482">
            <v>19396922.434782609</v>
          </cell>
        </row>
        <row r="3483">
          <cell r="E3483" t="str">
            <v>37.8D05.0403</v>
          </cell>
          <cell r="F3483" t="str">
            <v>10. NGOẠI KHOA</v>
          </cell>
          <cell r="G3483" t="str">
            <v>10.218</v>
          </cell>
          <cell r="H3483" t="str">
            <v>Phẫu thuật tạo hình van hai lá bị hẹp do thấp</v>
          </cell>
          <cell r="I3483" t="str">
            <v>Phẫu thuật tạo hình van hai lá bị hẹp do thấp</v>
          </cell>
          <cell r="J3483" t="str">
            <v>Phẫu thuật tạo hình van hai lá bị hẹp do thấp</v>
          </cell>
          <cell r="K3483" t="str">
            <v>B</v>
          </cell>
          <cell r="L3483" t="str">
            <v>PDB</v>
          </cell>
          <cell r="M3483">
            <v>412</v>
          </cell>
          <cell r="N3483">
            <v>412</v>
          </cell>
          <cell r="O3483"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83" t="str">
            <v>Phẫu thuật tim các loại (tim bẩm sinh hoặc sửa van tim hoặc thay van tim…)</v>
          </cell>
          <cell r="Q3483">
            <v>14504000</v>
          </cell>
          <cell r="R3483">
            <v>3189913.0434782598</v>
          </cell>
          <cell r="S3483">
            <v>17693000</v>
          </cell>
          <cell r="T3483">
            <v>4146886.9565217379</v>
          </cell>
          <cell r="U3483">
            <v>18650886.956521738</v>
          </cell>
          <cell r="V3483">
            <v>18650800</v>
          </cell>
          <cell r="W3483">
            <v>746035.47826086951</v>
          </cell>
          <cell r="X3483">
            <v>19396922.434782609</v>
          </cell>
        </row>
        <row r="3484">
          <cell r="E3484" t="str">
            <v>37.8D05.0403</v>
          </cell>
          <cell r="F3484" t="str">
            <v>10. NGOẠI KHOA</v>
          </cell>
          <cell r="G3484" t="str">
            <v>10.219</v>
          </cell>
          <cell r="H3484" t="str">
            <v>Phẫu thuật tạo hình van hai lá ở bệnh van hai lá không do thấp</v>
          </cell>
          <cell r="I3484" t="str">
            <v>Phẫu thuật tạo hình van hai lá ở bệnh van hai lá không do thấp</v>
          </cell>
          <cell r="J3484" t="str">
            <v>Phẫu thuật tạo hình van hai lá ở bệnh van hai lá không do thấp</v>
          </cell>
          <cell r="K3484" t="str">
            <v>B</v>
          </cell>
          <cell r="L3484" t="str">
            <v>PDB</v>
          </cell>
          <cell r="M3484">
            <v>412</v>
          </cell>
          <cell r="N3484">
            <v>412</v>
          </cell>
          <cell r="O3484"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84" t="str">
            <v>Phẫu thuật tim các loại (tim bẩm sinh hoặc sửa van tim hoặc thay van tim…)</v>
          </cell>
          <cell r="Q3484">
            <v>14504000</v>
          </cell>
          <cell r="R3484">
            <v>3189913.0434782598</v>
          </cell>
          <cell r="S3484">
            <v>17693000</v>
          </cell>
          <cell r="T3484">
            <v>4146886.9565217379</v>
          </cell>
          <cell r="U3484">
            <v>18650886.956521738</v>
          </cell>
          <cell r="V3484">
            <v>18650800</v>
          </cell>
          <cell r="W3484">
            <v>746035.47826086951</v>
          </cell>
          <cell r="X3484">
            <v>19396922.434782609</v>
          </cell>
        </row>
        <row r="3485">
          <cell r="E3485" t="str">
            <v>37.8D05.0403</v>
          </cell>
          <cell r="F3485" t="str">
            <v>10. NGOẠI KHOA</v>
          </cell>
          <cell r="G3485" t="str">
            <v>10.224</v>
          </cell>
          <cell r="H3485" t="str">
            <v>Phẫu thuật thay hoặc tạo hình van hai lá kết hợp thay hoặc tạo hình van động mạch chủ</v>
          </cell>
          <cell r="I3485" t="str">
            <v>Phẫu thuật thay hoặc tạo hình van hai lá kết hợp thay hoặc tạo hình van động mạch chủ</v>
          </cell>
          <cell r="J3485" t="str">
            <v>Phẫu thuật thay hoặc tạo hình van hai lá kết hợp thay hoặc tạo hình van động mạch chủ</v>
          </cell>
          <cell r="K3485" t="str">
            <v>B</v>
          </cell>
          <cell r="L3485" t="str">
            <v>PDB</v>
          </cell>
          <cell r="M3485">
            <v>412</v>
          </cell>
          <cell r="N3485">
            <v>412</v>
          </cell>
          <cell r="O3485"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85" t="str">
            <v>Phẫu thuật tim các loại (tim bẩm sinh hoặc sửa van tim hoặc thay van tim…)</v>
          </cell>
          <cell r="Q3485">
            <v>14504000</v>
          </cell>
          <cell r="R3485">
            <v>3189913.0434782598</v>
          </cell>
          <cell r="S3485">
            <v>17693000</v>
          </cell>
          <cell r="T3485">
            <v>4146886.9565217379</v>
          </cell>
          <cell r="U3485">
            <v>18650886.956521738</v>
          </cell>
          <cell r="V3485">
            <v>18650800</v>
          </cell>
          <cell r="W3485">
            <v>746035.47826086951</v>
          </cell>
          <cell r="X3485">
            <v>19396922.434782609</v>
          </cell>
        </row>
        <row r="3486">
          <cell r="E3486" t="str">
            <v>37.8D05.0403</v>
          </cell>
          <cell r="F3486" t="str">
            <v>10. NGOẠI KHOA</v>
          </cell>
          <cell r="G3486" t="str">
            <v>10.227</v>
          </cell>
          <cell r="H3486" t="str">
            <v>Phẫu thuật thay lại 1 van tim</v>
          </cell>
          <cell r="I3486" t="str">
            <v>Phẫu thuật thay lại 1 van tim</v>
          </cell>
          <cell r="J3486" t="str">
            <v>Phẫu thuật thay lại 1 van tim</v>
          </cell>
          <cell r="K3486" t="str">
            <v>B</v>
          </cell>
          <cell r="L3486" t="str">
            <v>PDB</v>
          </cell>
          <cell r="M3486">
            <v>412</v>
          </cell>
          <cell r="N3486">
            <v>412</v>
          </cell>
          <cell r="O3486"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86" t="str">
            <v>Phẫu thuật tim các loại (tim bẩm sinh hoặc sửa van tim hoặc thay van tim…)</v>
          </cell>
          <cell r="Q3486">
            <v>14504000</v>
          </cell>
          <cell r="R3486">
            <v>3189913.0434782598</v>
          </cell>
          <cell r="S3486">
            <v>17693000</v>
          </cell>
          <cell r="T3486">
            <v>4146886.9565217379</v>
          </cell>
          <cell r="U3486">
            <v>18650886.956521738</v>
          </cell>
          <cell r="V3486">
            <v>18650800</v>
          </cell>
          <cell r="W3486">
            <v>746035.47826086951</v>
          </cell>
          <cell r="X3486">
            <v>19396922.434782609</v>
          </cell>
        </row>
        <row r="3487">
          <cell r="E3487" t="str">
            <v>37.8D05.0403</v>
          </cell>
          <cell r="F3487" t="str">
            <v>10. NGOẠI KHOA</v>
          </cell>
          <cell r="G3487" t="str">
            <v>10.228</v>
          </cell>
          <cell r="H3487" t="str">
            <v>Phẫu thuật thay lại 2 van tim</v>
          </cell>
          <cell r="I3487" t="str">
            <v>Phẫu thuật thay lại 2 van tim</v>
          </cell>
          <cell r="J3487" t="str">
            <v>Phẫu thuật thay lại 2 van tim</v>
          </cell>
          <cell r="K3487" t="str">
            <v>B</v>
          </cell>
          <cell r="L3487" t="str">
            <v>PDB</v>
          </cell>
          <cell r="M3487">
            <v>412</v>
          </cell>
          <cell r="N3487">
            <v>412</v>
          </cell>
          <cell r="O3487"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87" t="str">
            <v>Phẫu thuật tim các loại (tim bẩm sinh hoặc sửa van tim hoặc thay van tim…)</v>
          </cell>
          <cell r="Q3487">
            <v>14504000</v>
          </cell>
          <cell r="R3487">
            <v>3189913.0434782598</v>
          </cell>
          <cell r="S3487">
            <v>17693000</v>
          </cell>
          <cell r="T3487">
            <v>4146886.9565217379</v>
          </cell>
          <cell r="U3487">
            <v>18650886.956521738</v>
          </cell>
          <cell r="V3487">
            <v>18650800</v>
          </cell>
          <cell r="W3487">
            <v>746035.47826086951</v>
          </cell>
          <cell r="X3487">
            <v>19396922.434782609</v>
          </cell>
        </row>
        <row r="3488">
          <cell r="E3488" t="str">
            <v>37.8D05.0403</v>
          </cell>
          <cell r="F3488" t="str">
            <v>10. NGOẠI KHOA</v>
          </cell>
          <cell r="G3488" t="str">
            <v>10.197</v>
          </cell>
          <cell r="H3488" t="str">
            <v>Phẫu thuật thay van ba lá điều trị bệnh Ebstein</v>
          </cell>
          <cell r="I3488" t="str">
            <v>Phẫu thuật thay van ba lá điều trị bệnh Ebstein</v>
          </cell>
          <cell r="J3488" t="str">
            <v>Phẫu thuật thay van ba lá điều trị bệnh Ebstein</v>
          </cell>
          <cell r="K3488" t="str">
            <v>B</v>
          </cell>
          <cell r="L3488" t="str">
            <v>PDB</v>
          </cell>
          <cell r="M3488">
            <v>412</v>
          </cell>
          <cell r="N3488">
            <v>412</v>
          </cell>
          <cell r="O3488"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88" t="str">
            <v>Phẫu thuật tim các loại (tim bẩm sinh hoặc sửa van tim hoặc thay van tim…)</v>
          </cell>
          <cell r="Q3488">
            <v>14504000</v>
          </cell>
          <cell r="R3488">
            <v>3189913.0434782598</v>
          </cell>
          <cell r="S3488">
            <v>17693000</v>
          </cell>
          <cell r="T3488">
            <v>4146886.9565217379</v>
          </cell>
          <cell r="U3488">
            <v>18650886.956521738</v>
          </cell>
          <cell r="V3488">
            <v>18650800</v>
          </cell>
          <cell r="W3488">
            <v>746035.47826086951</v>
          </cell>
          <cell r="X3488">
            <v>19396922.434782609</v>
          </cell>
        </row>
        <row r="3489">
          <cell r="E3489" t="str">
            <v>37.8D05.0403</v>
          </cell>
          <cell r="F3489" t="str">
            <v>10. NGOẠI KHOA</v>
          </cell>
          <cell r="G3489" t="str">
            <v>10.221</v>
          </cell>
          <cell r="H3489" t="str">
            <v>Phẫu thuật thay van động mạch chủ</v>
          </cell>
          <cell r="I3489" t="str">
            <v>Phẫu thuật thay van động mạch chủ</v>
          </cell>
          <cell r="J3489" t="str">
            <v>Phẫu thuật thay van động mạch chủ</v>
          </cell>
          <cell r="K3489" t="str">
            <v>B</v>
          </cell>
          <cell r="L3489" t="str">
            <v>PDB</v>
          </cell>
          <cell r="M3489">
            <v>412</v>
          </cell>
          <cell r="N3489">
            <v>412</v>
          </cell>
          <cell r="O3489"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89" t="str">
            <v>Phẫu thuật tim các loại (tim bẩm sinh hoặc sửa van tim hoặc thay van tim…)</v>
          </cell>
          <cell r="Q3489">
            <v>14504000</v>
          </cell>
          <cell r="R3489">
            <v>3189913.0434782598</v>
          </cell>
          <cell r="S3489">
            <v>17693000</v>
          </cell>
          <cell r="T3489">
            <v>4146886.9565217379</v>
          </cell>
          <cell r="U3489">
            <v>18650886.956521738</v>
          </cell>
          <cell r="V3489">
            <v>18650800</v>
          </cell>
          <cell r="W3489">
            <v>746035.47826086951</v>
          </cell>
          <cell r="X3489">
            <v>19396922.434782609</v>
          </cell>
        </row>
        <row r="3490">
          <cell r="E3490" t="str">
            <v>37.8D05.0403</v>
          </cell>
          <cell r="F3490" t="str">
            <v>10. NGOẠI KHOA</v>
          </cell>
          <cell r="G3490" t="str">
            <v>10.222</v>
          </cell>
          <cell r="H3490" t="str">
            <v>Phẫu thuật thay van động mạch chủ và động mạch chủ lên</v>
          </cell>
          <cell r="I3490" t="str">
            <v>Phẫu thuật thay van động mạch chủ và động mạch chủ lên</v>
          </cell>
          <cell r="J3490" t="str">
            <v>Phẫu thuật thay van động mạch chủ và động mạch chủ lên</v>
          </cell>
          <cell r="K3490" t="str">
            <v>B</v>
          </cell>
          <cell r="L3490" t="str">
            <v>PDB</v>
          </cell>
          <cell r="M3490">
            <v>412</v>
          </cell>
          <cell r="N3490">
            <v>412</v>
          </cell>
          <cell r="O3490"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90" t="str">
            <v>Phẫu thuật tim các loại (tim bẩm sinh hoặc sửa van tim hoặc thay van tim…)</v>
          </cell>
          <cell r="Q3490">
            <v>14504000</v>
          </cell>
          <cell r="R3490">
            <v>3189913.0434782598</v>
          </cell>
          <cell r="S3490">
            <v>17693000</v>
          </cell>
          <cell r="T3490">
            <v>4146886.9565217379</v>
          </cell>
          <cell r="U3490">
            <v>18650886.956521738</v>
          </cell>
          <cell r="V3490">
            <v>18650800</v>
          </cell>
          <cell r="W3490">
            <v>746035.47826086951</v>
          </cell>
          <cell r="X3490">
            <v>19396922.434782609</v>
          </cell>
        </row>
        <row r="3491">
          <cell r="E3491" t="str">
            <v>37.8D05.0403</v>
          </cell>
          <cell r="F3491" t="str">
            <v>10. NGOẠI KHOA</v>
          </cell>
          <cell r="G3491" t="str">
            <v>10.220</v>
          </cell>
          <cell r="H3491" t="str">
            <v>Phẫu thuật thay van hai lá</v>
          </cell>
          <cell r="I3491" t="str">
            <v>Phẫu thuật thay van hai lá</v>
          </cell>
          <cell r="J3491" t="str">
            <v>Phẫu thuật thay van hai lá</v>
          </cell>
          <cell r="K3491" t="str">
            <v>B</v>
          </cell>
          <cell r="L3491" t="str">
            <v>PDB</v>
          </cell>
          <cell r="M3491">
            <v>412</v>
          </cell>
          <cell r="N3491">
            <v>412</v>
          </cell>
          <cell r="O3491"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91" t="str">
            <v>Phẫu thuật tim các loại (tim bẩm sinh hoặc sửa van tim hoặc thay van tim…)</v>
          </cell>
          <cell r="Q3491">
            <v>14504000</v>
          </cell>
          <cell r="R3491">
            <v>3189913.0434782598</v>
          </cell>
          <cell r="S3491">
            <v>17693000</v>
          </cell>
          <cell r="T3491">
            <v>4146886.9565217379</v>
          </cell>
          <cell r="U3491">
            <v>18650886.956521738</v>
          </cell>
          <cell r="V3491">
            <v>18650800</v>
          </cell>
          <cell r="W3491">
            <v>746035.47826086951</v>
          </cell>
          <cell r="X3491">
            <v>19396922.434782609</v>
          </cell>
        </row>
        <row r="3492">
          <cell r="E3492" t="str">
            <v>37.8D05.0403</v>
          </cell>
          <cell r="F3492" t="str">
            <v>10. NGOẠI KHOA</v>
          </cell>
          <cell r="G3492" t="str">
            <v>10.185</v>
          </cell>
          <cell r="H3492" t="str">
            <v>Phẫu thuật vá thông liên thất</v>
          </cell>
          <cell r="I3492" t="str">
            <v>Phẫu thuật vá thông liên thất</v>
          </cell>
          <cell r="J3492" t="str">
            <v>Phẫu thuật vá thông liên thất</v>
          </cell>
          <cell r="K3492" t="str">
            <v>B</v>
          </cell>
          <cell r="L3492" t="str">
            <v>PDB</v>
          </cell>
          <cell r="M3492">
            <v>412</v>
          </cell>
          <cell r="N3492">
            <v>412</v>
          </cell>
          <cell r="O3492"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92" t="str">
            <v>Phẫu thuật tim các loại (tim bẩm sinh hoặc sửa van tim hoặc thay van tim…)</v>
          </cell>
          <cell r="Q3492">
            <v>14504000</v>
          </cell>
          <cell r="R3492">
            <v>3189913.0434782598</v>
          </cell>
          <cell r="S3492">
            <v>17693000</v>
          </cell>
          <cell r="T3492">
            <v>4146886.9565217379</v>
          </cell>
          <cell r="U3492">
            <v>18650886.956521738</v>
          </cell>
          <cell r="V3492">
            <v>18650800</v>
          </cell>
          <cell r="W3492">
            <v>746035.47826086951</v>
          </cell>
          <cell r="X3492">
            <v>19396922.434782609</v>
          </cell>
        </row>
        <row r="3493">
          <cell r="E3493" t="str">
            <v>37.8D05.0403</v>
          </cell>
          <cell r="F3493" t="str">
            <v>27. PHẪU THUẬT NỘI SOI</v>
          </cell>
          <cell r="G3493" t="str">
            <v>27.103</v>
          </cell>
          <cell r="H3493" t="str">
            <v>Phẫu thuật nội soi đóng lỗ thông liên nhĩ</v>
          </cell>
          <cell r="I3493" t="str">
            <v>Phẫu thuật nội soi đóng lỗ thông liên nhĩ</v>
          </cell>
          <cell r="J3493" t="str">
            <v>Phẫu thuật nội soi đóng lỗ thông liên nhĩ</v>
          </cell>
          <cell r="K3493" t="str">
            <v>A</v>
          </cell>
          <cell r="L3493" t="str">
            <v>PDB</v>
          </cell>
          <cell r="M3493">
            <v>412</v>
          </cell>
          <cell r="N3493">
            <v>412</v>
          </cell>
          <cell r="O3493"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93" t="str">
            <v>Phẫu thuật tim các loại (tim bẩm sinh hoặc sửa van tim hoặc thay van tim…)</v>
          </cell>
          <cell r="Q3493">
            <v>14504000</v>
          </cell>
          <cell r="R3493">
            <v>3189913.0434782598</v>
          </cell>
          <cell r="S3493">
            <v>17693000</v>
          </cell>
          <cell r="T3493">
            <v>4146886.9565217379</v>
          </cell>
          <cell r="U3493">
            <v>18650886.956521738</v>
          </cell>
          <cell r="V3493">
            <v>18650800</v>
          </cell>
          <cell r="W3493">
            <v>746035.47826086951</v>
          </cell>
          <cell r="X3493">
            <v>19396922.434782609</v>
          </cell>
        </row>
        <row r="3494">
          <cell r="E3494" t="str">
            <v>37.8D05.0403</v>
          </cell>
          <cell r="F3494" t="str">
            <v>27. PHẪU THUẬT NỘI SOI</v>
          </cell>
          <cell r="G3494" t="str">
            <v>27.101</v>
          </cell>
          <cell r="H3494" t="str">
            <v>Phẫu thuật nội soi sửa van hai lá</v>
          </cell>
          <cell r="I3494" t="str">
            <v>Phẫu thuật nội soi sửa van hai lá</v>
          </cell>
          <cell r="J3494" t="str">
            <v>Phẫu thuật nội soi sửa van hai lá</v>
          </cell>
          <cell r="K3494" t="str">
            <v>A</v>
          </cell>
          <cell r="L3494" t="str">
            <v>PDB</v>
          </cell>
          <cell r="M3494">
            <v>412</v>
          </cell>
          <cell r="N3494">
            <v>412</v>
          </cell>
          <cell r="O3494"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94" t="str">
            <v>Phẫu thuật tim các loại (tim bẩm sinh hoặc sửa van tim hoặc thay van tim…)</v>
          </cell>
          <cell r="Q3494">
            <v>14504000</v>
          </cell>
          <cell r="R3494">
            <v>3189913.0434782598</v>
          </cell>
          <cell r="S3494">
            <v>17693000</v>
          </cell>
          <cell r="T3494">
            <v>4146886.9565217379</v>
          </cell>
          <cell r="U3494">
            <v>18650886.956521738</v>
          </cell>
          <cell r="V3494">
            <v>18650800</v>
          </cell>
          <cell r="W3494">
            <v>746035.47826086951</v>
          </cell>
          <cell r="X3494">
            <v>19396922.434782609</v>
          </cell>
        </row>
        <row r="3495">
          <cell r="E3495" t="str">
            <v>37.8D05.0403</v>
          </cell>
          <cell r="F3495" t="str">
            <v>27. PHẪU THUẬT NỘI SOI</v>
          </cell>
          <cell r="G3495" t="str">
            <v>27.102</v>
          </cell>
          <cell r="H3495" t="str">
            <v>Phẫu thuật nội soi thay van hai lá</v>
          </cell>
          <cell r="I3495" t="str">
            <v>Phẫu thuật nội soi thay van hai lá</v>
          </cell>
          <cell r="J3495" t="str">
            <v>Phẫu thuật nội soi thay van hai lá</v>
          </cell>
          <cell r="K3495" t="str">
            <v>A</v>
          </cell>
          <cell r="L3495" t="str">
            <v>PDB</v>
          </cell>
          <cell r="M3495">
            <v>412</v>
          </cell>
          <cell r="N3495">
            <v>412</v>
          </cell>
          <cell r="O3495"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3495" t="str">
            <v>Phẫu thuật tim các loại (tim bẩm sinh hoặc sửa van tim hoặc thay van tim…)</v>
          </cell>
          <cell r="Q3495">
            <v>14504000</v>
          </cell>
          <cell r="R3495">
            <v>3189913.0434782598</v>
          </cell>
          <cell r="S3495">
            <v>17693000</v>
          </cell>
          <cell r="T3495">
            <v>4146886.9565217379</v>
          </cell>
          <cell r="U3495">
            <v>18650886.956521738</v>
          </cell>
          <cell r="V3495">
            <v>18650800</v>
          </cell>
          <cell r="W3495">
            <v>746035.47826086951</v>
          </cell>
          <cell r="X3495">
            <v>19396922.434782609</v>
          </cell>
        </row>
        <row r="3496">
          <cell r="E3496" t="str">
            <v>37.8D05.0404</v>
          </cell>
          <cell r="F3496" t="str">
            <v>03. NHI KHOA</v>
          </cell>
          <cell r="G3496" t="str">
            <v>3.3136</v>
          </cell>
          <cell r="H3496" t="str">
            <v>Phẫu thuật vỡ tim do chấn thương ngực kín</v>
          </cell>
          <cell r="I3496" t="str">
            <v>Phẫu thuật vỡ tim do chấn thương ngực kín</v>
          </cell>
          <cell r="J3496" t="str">
            <v>Phẫu thuật vỡ tim do chấn thương ngực kín</v>
          </cell>
          <cell r="K3496" t="str">
            <v>B</v>
          </cell>
          <cell r="L3496" t="str">
            <v>PDB</v>
          </cell>
          <cell r="M3496">
            <v>413</v>
          </cell>
          <cell r="N3496">
            <v>413</v>
          </cell>
          <cell r="O3496" t="str">
            <v>Chưa bao gồm động mạch chủ nhân tạo, van động mạch chủ nhân tạo, mạch máu nhân tạo, keo sinh học</v>
          </cell>
          <cell r="P3496" t="str">
            <v xml:space="preserve">Phẫu thuật tim kín khác </v>
          </cell>
          <cell r="Q3496">
            <v>12186000</v>
          </cell>
          <cell r="R3496">
            <v>1994086.95652174</v>
          </cell>
          <cell r="S3496">
            <v>14180000</v>
          </cell>
          <cell r="T3496">
            <v>2592313.0434782617</v>
          </cell>
          <cell r="U3496">
            <v>14778313.043478262</v>
          </cell>
          <cell r="V3496">
            <v>14778300</v>
          </cell>
          <cell r="W3496">
            <v>591132.52173913049</v>
          </cell>
          <cell r="X3496">
            <v>15369445.565217393</v>
          </cell>
        </row>
        <row r="3497">
          <cell r="E3497" t="str">
            <v>37.8D05.0404</v>
          </cell>
          <cell r="F3497" t="str">
            <v>10. NGOẠI KHOA</v>
          </cell>
          <cell r="G3497" t="str">
            <v>10.155</v>
          </cell>
          <cell r="H3497" t="str">
            <v>Phẫu thuật điều trị vết thương tim</v>
          </cell>
          <cell r="I3497" t="str">
            <v>Phẫu thuật điều trị vết thương tim</v>
          </cell>
          <cell r="J3497" t="str">
            <v>Phẫu thuật điều trị vết thương tim</v>
          </cell>
          <cell r="K3497" t="str">
            <v>C</v>
          </cell>
          <cell r="L3497" t="str">
            <v>PDB</v>
          </cell>
          <cell r="M3497">
            <v>413</v>
          </cell>
          <cell r="N3497">
            <v>413</v>
          </cell>
          <cell r="O3497" t="str">
            <v>Chưa bao gồm động mạch chủ nhân tạo, van động mạch chủ nhân tạo, mạch máu nhân tạo, keo sinh học</v>
          </cell>
          <cell r="P3497" t="str">
            <v xml:space="preserve">Phẫu thuật tim kín khác </v>
          </cell>
          <cell r="Q3497">
            <v>12186000</v>
          </cell>
          <cell r="R3497">
            <v>1994086.95652174</v>
          </cell>
          <cell r="S3497">
            <v>14180000</v>
          </cell>
          <cell r="T3497">
            <v>2592313.0434782617</v>
          </cell>
          <cell r="U3497">
            <v>14778313.043478262</v>
          </cell>
          <cell r="V3497">
            <v>14778300</v>
          </cell>
          <cell r="W3497">
            <v>591132.52173913049</v>
          </cell>
          <cell r="X3497">
            <v>15369445.565217393</v>
          </cell>
        </row>
        <row r="3498">
          <cell r="E3498" t="str">
            <v>37.8D05.0404</v>
          </cell>
          <cell r="F3498" t="str">
            <v>10. NGOẠI KHOA</v>
          </cell>
          <cell r="G3498" t="str">
            <v>10.156</v>
          </cell>
          <cell r="H3498" t="str">
            <v>Phẫu thuật điều trị vỡ tim do chấn thương</v>
          </cell>
          <cell r="I3498" t="str">
            <v>Phẫu thuật điều trị vỡ tim do chấn thương</v>
          </cell>
          <cell r="J3498" t="str">
            <v>Phẫu thuật điều trị vỡ tim do chấn thương</v>
          </cell>
          <cell r="K3498" t="str">
            <v>B</v>
          </cell>
          <cell r="L3498" t="str">
            <v>PDB</v>
          </cell>
          <cell r="M3498">
            <v>413</v>
          </cell>
          <cell r="N3498">
            <v>413</v>
          </cell>
          <cell r="O3498" t="str">
            <v>Chưa bao gồm động mạch chủ nhân tạo, van động mạch chủ nhân tạo, mạch máu nhân tạo, keo sinh học</v>
          </cell>
          <cell r="P3498" t="str">
            <v xml:space="preserve">Phẫu thuật tim kín khác </v>
          </cell>
          <cell r="Q3498">
            <v>12186000</v>
          </cell>
          <cell r="R3498">
            <v>1994086.95652174</v>
          </cell>
          <cell r="S3498">
            <v>14180000</v>
          </cell>
          <cell r="T3498">
            <v>2592313.0434782617</v>
          </cell>
          <cell r="U3498">
            <v>14778313.043478262</v>
          </cell>
          <cell r="V3498">
            <v>14778300</v>
          </cell>
          <cell r="W3498">
            <v>591132.52173913049</v>
          </cell>
          <cell r="X3498">
            <v>15369445.565217393</v>
          </cell>
        </row>
        <row r="3499">
          <cell r="E3499" t="str">
            <v>37.8D05.0404</v>
          </cell>
          <cell r="F3499" t="str">
            <v>10. NGOẠI KHOA</v>
          </cell>
          <cell r="G3499" t="str">
            <v>10.216</v>
          </cell>
          <cell r="H3499" t="str">
            <v>Phẫu thuật tách hẹp van hai lá tim kín lần đầu</v>
          </cell>
          <cell r="I3499" t="str">
            <v>Phẫu thuật tách hẹp van hai lá tim kín lần đầu</v>
          </cell>
          <cell r="J3499" t="str">
            <v>Phẫu thuật tách hẹp van hai lá tim kín lần đầu</v>
          </cell>
          <cell r="K3499" t="str">
            <v>B</v>
          </cell>
          <cell r="L3499" t="str">
            <v>P1</v>
          </cell>
          <cell r="M3499">
            <v>413</v>
          </cell>
          <cell r="N3499">
            <v>413</v>
          </cell>
          <cell r="O3499" t="str">
            <v>Chưa bao gồm động mạch chủ nhân tạo, van động mạch chủ nhân tạo, mạch máu nhân tạo, keo sinh học</v>
          </cell>
          <cell r="P3499" t="str">
            <v xml:space="preserve">Phẫu thuật tim kín khác </v>
          </cell>
          <cell r="Q3499">
            <v>12186000</v>
          </cell>
          <cell r="R3499">
            <v>1994086.95652174</v>
          </cell>
          <cell r="S3499">
            <v>14180000</v>
          </cell>
          <cell r="T3499">
            <v>2592313.0434782617</v>
          </cell>
          <cell r="U3499">
            <v>14778313.043478262</v>
          </cell>
          <cell r="V3499">
            <v>14778300</v>
          </cell>
          <cell r="W3499">
            <v>591132.52173913049</v>
          </cell>
          <cell r="X3499">
            <v>15369445.565217393</v>
          </cell>
        </row>
        <row r="3500">
          <cell r="E3500" t="str">
            <v>37.8D05.0404</v>
          </cell>
          <cell r="F3500" t="str">
            <v>10. NGOẠI KHOA</v>
          </cell>
          <cell r="G3500" t="str">
            <v>10.217</v>
          </cell>
          <cell r="H3500" t="str">
            <v>Phẫu thuật tách hẹp van hai lá tim kín lần hai</v>
          </cell>
          <cell r="I3500" t="str">
            <v>Phẫu thuật tách hẹp van hai lá tim kín lần hai</v>
          </cell>
          <cell r="J3500" t="str">
            <v>Phẫu thuật tách hẹp van hai lá tim kín lần hai</v>
          </cell>
          <cell r="K3500" t="str">
            <v>A</v>
          </cell>
          <cell r="L3500" t="str">
            <v>PDB</v>
          </cell>
          <cell r="M3500">
            <v>413</v>
          </cell>
          <cell r="N3500">
            <v>413</v>
          </cell>
          <cell r="O3500" t="str">
            <v>Chưa bao gồm động mạch chủ nhân tạo, van động mạch chủ nhân tạo, mạch máu nhân tạo, keo sinh học</v>
          </cell>
          <cell r="P3500" t="str">
            <v xml:space="preserve">Phẫu thuật tim kín khác </v>
          </cell>
          <cell r="Q3500">
            <v>12186000</v>
          </cell>
          <cell r="R3500">
            <v>1994086.95652174</v>
          </cell>
          <cell r="S3500">
            <v>14180000</v>
          </cell>
          <cell r="T3500">
            <v>2592313.0434782617</v>
          </cell>
          <cell r="U3500">
            <v>14778313.043478262</v>
          </cell>
          <cell r="V3500">
            <v>14778300</v>
          </cell>
          <cell r="W3500">
            <v>591132.52173913049</v>
          </cell>
          <cell r="X3500">
            <v>15369445.565217393</v>
          </cell>
        </row>
        <row r="3501">
          <cell r="E3501" t="str">
            <v>37.8D05.0405</v>
          </cell>
          <cell r="F3501" t="str">
            <v>03. NHI KHOA</v>
          </cell>
          <cell r="G3501" t="str">
            <v>3.3141</v>
          </cell>
          <cell r="H3501" t="str">
            <v>Phẫu thuật chữa tạm thời tứ chứng Fallot</v>
          </cell>
          <cell r="I3501" t="str">
            <v>Phẫu thuật chữa tạm thời tứ chứng Fallot</v>
          </cell>
          <cell r="J3501" t="str">
            <v>Phẫu thuật chữa tạm thời tứ chứng Fallot</v>
          </cell>
          <cell r="K3501" t="str">
            <v>B</v>
          </cell>
          <cell r="L3501" t="str">
            <v>P1</v>
          </cell>
          <cell r="M3501">
            <v>414</v>
          </cell>
          <cell r="N3501">
            <v>414</v>
          </cell>
          <cell r="O3501" t="str">
            <v>Chưa bao gồm mạch máu nhân tạo hoặc động mạch chủ nhân tạo.</v>
          </cell>
          <cell r="P3501" t="str">
            <v>Phẫu thuật tim loại Blalock</v>
          </cell>
          <cell r="Q3501">
            <v>12504000</v>
          </cell>
          <cell r="R3501">
            <v>2233565.2173913</v>
          </cell>
          <cell r="S3501">
            <v>14737000</v>
          </cell>
          <cell r="T3501">
            <v>2903634.7826086902</v>
          </cell>
          <cell r="U3501">
            <v>15407634.78260869</v>
          </cell>
          <cell r="V3501">
            <v>15407600</v>
          </cell>
          <cell r="W3501">
            <v>616305.39130434755</v>
          </cell>
          <cell r="X3501">
            <v>16023940.173913037</v>
          </cell>
        </row>
        <row r="3502">
          <cell r="E3502" t="str">
            <v>37.8D05.0405</v>
          </cell>
          <cell r="F3502" t="str">
            <v>03. NHI KHOA</v>
          </cell>
          <cell r="G3502" t="str">
            <v>3.3087</v>
          </cell>
          <cell r="H3502" t="str">
            <v>Phẫu thuật tim loại Blalock</v>
          </cell>
          <cell r="I3502" t="str">
            <v>Phẫu thuật tim loại Blalock</v>
          </cell>
          <cell r="J3502" t="str">
            <v>Phẫu thuật tim loại Blalock</v>
          </cell>
          <cell r="K3502" t="str">
            <v>B</v>
          </cell>
          <cell r="L3502" t="str">
            <v>P1</v>
          </cell>
          <cell r="M3502">
            <v>414</v>
          </cell>
          <cell r="N3502">
            <v>414</v>
          </cell>
          <cell r="O3502" t="str">
            <v>Chưa bao gồm mạch máu nhân tạo hoặc động mạch chủ nhân tạo.</v>
          </cell>
          <cell r="P3502" t="str">
            <v>Phẫu thuật tim loại Blalock</v>
          </cell>
          <cell r="Q3502">
            <v>12504000</v>
          </cell>
          <cell r="R3502">
            <v>2233565.2173913</v>
          </cell>
          <cell r="S3502">
            <v>14737000</v>
          </cell>
          <cell r="T3502">
            <v>2903634.7826086902</v>
          </cell>
          <cell r="U3502">
            <v>15407634.78260869</v>
          </cell>
          <cell r="V3502">
            <v>15407600</v>
          </cell>
          <cell r="W3502">
            <v>616305.39130434755</v>
          </cell>
          <cell r="X3502">
            <v>16023940.173913037</v>
          </cell>
        </row>
        <row r="3503">
          <cell r="E3503" t="str">
            <v>37.8D05.0405</v>
          </cell>
          <cell r="F3503" t="str">
            <v>10. NGOẠI KHOA</v>
          </cell>
          <cell r="G3503" t="str">
            <v>10.181</v>
          </cell>
          <cell r="H3503" t="str">
            <v>Phẫu thuật bắc cầu động mạch chủ - động mạch phổi phổi trong bệnh tim bẩm sinh có hẹp đường ra thất phải</v>
          </cell>
          <cell r="I3503" t="str">
            <v>Phẫu thuật bắc cầu động mạch chủ - động mạch phổi phổi trong bệnh tim bẩm sinh có hẹp đường ra thất phải</v>
          </cell>
          <cell r="J3503" t="str">
            <v>Phẫu thuật bắc cầu động mạch chủ - động mạch phổi phổi trong bệnh tim bẩm sinh có hẹp đường ra thất phải</v>
          </cell>
          <cell r="K3503" t="str">
            <v>B</v>
          </cell>
          <cell r="L3503" t="str">
            <v>PDB</v>
          </cell>
          <cell r="M3503">
            <v>414</v>
          </cell>
          <cell r="N3503">
            <v>414</v>
          </cell>
          <cell r="O3503" t="str">
            <v>Chưa bao gồm mạch máu nhân tạo hoặc động mạch chủ nhân tạo.</v>
          </cell>
          <cell r="P3503" t="str">
            <v>Phẫu thuật tim loại Blalock</v>
          </cell>
          <cell r="Q3503">
            <v>12504000</v>
          </cell>
          <cell r="R3503">
            <v>2233565.2173913</v>
          </cell>
          <cell r="S3503">
            <v>14737000</v>
          </cell>
          <cell r="T3503">
            <v>2903634.7826086902</v>
          </cell>
          <cell r="U3503">
            <v>15407634.78260869</v>
          </cell>
          <cell r="V3503">
            <v>15407600</v>
          </cell>
          <cell r="W3503">
            <v>616305.39130434755</v>
          </cell>
          <cell r="X3503">
            <v>16023940.173913037</v>
          </cell>
        </row>
        <row r="3504">
          <cell r="E3504" t="str">
            <v>37.8D05.0406</v>
          </cell>
          <cell r="F3504" t="str">
            <v>03. NHI KHOA</v>
          </cell>
          <cell r="G3504" t="str">
            <v>3.3223</v>
          </cell>
          <cell r="H3504" t="str">
            <v>Cắt đoạn nối khí quản</v>
          </cell>
          <cell r="I3504" t="str">
            <v>Cắt đoạn nối khí quản</v>
          </cell>
          <cell r="J3504" t="str">
            <v>Cắt đoạn nối khí quản</v>
          </cell>
          <cell r="K3504" t="str">
            <v>A</v>
          </cell>
          <cell r="L3504" t="str">
            <v>PDB</v>
          </cell>
          <cell r="M3504">
            <v>415</v>
          </cell>
          <cell r="N3504">
            <v>415</v>
          </cell>
          <cell r="O3504" t="str">
            <v>Chưa bao gồm bộ tim phổi nhân tạo và dây chạy máy, mạch máu nhân tạo, động mạch chủ nhân tạo, keo sinh học, quả lọc tách huyết tương và bộ dây dẫn, dung dịch bảo vệ tạng, bộ dây truyền dung dịch liệt tim, đầu đốt.</v>
          </cell>
          <cell r="P3504" t="str">
            <v>Phẫu thuật tim, mạch khác có sử dụng tuần hoàn ngoài cơ thể</v>
          </cell>
          <cell r="Q3504">
            <v>14504000</v>
          </cell>
          <cell r="R3504">
            <v>2347826.0869565201</v>
          </cell>
          <cell r="S3504">
            <v>16851000</v>
          </cell>
          <cell r="T3504">
            <v>3052173.9130434762</v>
          </cell>
          <cell r="U3504">
            <v>17556173.913043477</v>
          </cell>
          <cell r="V3504">
            <v>17556100</v>
          </cell>
          <cell r="W3504">
            <v>702246.95652173914</v>
          </cell>
          <cell r="X3504">
            <v>18258420.869565215</v>
          </cell>
        </row>
        <row r="3505">
          <cell r="E3505" t="str">
            <v>37.8D05.0406</v>
          </cell>
          <cell r="F3505" t="str">
            <v>03. NHI KHOA</v>
          </cell>
          <cell r="G3505" t="str">
            <v>3.3225</v>
          </cell>
          <cell r="H3505" t="str">
            <v>Cắt đoạn nối phế quản gốc, phế quản thùy</v>
          </cell>
          <cell r="I3505" t="str">
            <v>Cắt đoạn nối phế quản gốc, phế quản thùy</v>
          </cell>
          <cell r="J3505" t="str">
            <v>Cắt đoạn nối phế quản gốc, phế quản thuỳ</v>
          </cell>
          <cell r="K3505" t="str">
            <v>A</v>
          </cell>
          <cell r="L3505" t="str">
            <v>PDB</v>
          </cell>
          <cell r="M3505">
            <v>415</v>
          </cell>
          <cell r="N3505">
            <v>415</v>
          </cell>
          <cell r="O3505" t="str">
            <v>Chưa bao gồm bộ tim phổi nhân tạo và dây chạy máy, mạch máu nhân tạo, động mạch chủ nhân tạo, keo sinh học, quả lọc tách huyết tương và bộ dây dẫn, dung dịch bảo vệ tạng, bộ dây truyền dung dịch liệt tim, đầu đốt.</v>
          </cell>
          <cell r="P3505" t="str">
            <v>Phẫu thuật tim, mạch khác có sử dụng tuần hoàn ngoài cơ thể</v>
          </cell>
          <cell r="Q3505">
            <v>14504000</v>
          </cell>
          <cell r="R3505">
            <v>2347826.0869565201</v>
          </cell>
          <cell r="S3505">
            <v>16851000</v>
          </cell>
          <cell r="T3505">
            <v>3052173.9130434762</v>
          </cell>
          <cell r="U3505">
            <v>17556173.913043477</v>
          </cell>
          <cell r="V3505">
            <v>17556100</v>
          </cell>
          <cell r="W3505">
            <v>702246.95652173914</v>
          </cell>
          <cell r="X3505">
            <v>18258420.869565215</v>
          </cell>
        </row>
        <row r="3506">
          <cell r="E3506" t="str">
            <v>37.8D05.0406</v>
          </cell>
          <cell r="F3506" t="str">
            <v>03. NHI KHOA</v>
          </cell>
          <cell r="G3506" t="str">
            <v>3.3118</v>
          </cell>
          <cell r="H3506" t="str">
            <v>Phẫu thuật điều trị các rối loạn nhịp tim</v>
          </cell>
          <cell r="I3506" t="str">
            <v>Phẫu thuật điều trị các rối loạn nhịp tim</v>
          </cell>
          <cell r="J3506" t="str">
            <v>Phẫu thuật điều trị các rối loạn nhịp tim</v>
          </cell>
          <cell r="K3506" t="str">
            <v>A</v>
          </cell>
          <cell r="L3506" t="str">
            <v>P1</v>
          </cell>
          <cell r="M3506">
            <v>415</v>
          </cell>
          <cell r="N3506">
            <v>415</v>
          </cell>
          <cell r="O3506" t="str">
            <v>Chưa bao gồm bộ tim phổi nhân tạo và dây chạy máy, mạch máu nhân tạo, động mạch chủ nhân tạo, keo sinh học, quả lọc tách huyết tương và bộ dây dẫn, dung dịch bảo vệ tạng, bộ dây truyền dung dịch liệt tim, đầu đốt.</v>
          </cell>
          <cell r="P3506" t="str">
            <v>Phẫu thuật tim, mạch khác có sử dụng tuần hoàn ngoài cơ thể</v>
          </cell>
          <cell r="Q3506">
            <v>14504000</v>
          </cell>
          <cell r="R3506">
            <v>2347826.0869565201</v>
          </cell>
          <cell r="S3506">
            <v>16851000</v>
          </cell>
          <cell r="T3506">
            <v>3052173.9130434762</v>
          </cell>
          <cell r="U3506">
            <v>17556173.913043477</v>
          </cell>
          <cell r="V3506">
            <v>17556100</v>
          </cell>
          <cell r="W3506">
            <v>702246.95652173914</v>
          </cell>
          <cell r="X3506">
            <v>18258420.869565215</v>
          </cell>
        </row>
        <row r="3507">
          <cell r="E3507" t="str">
            <v>37.8D05.0406</v>
          </cell>
          <cell r="F3507" t="str">
            <v>03. NHI KHOA</v>
          </cell>
          <cell r="G3507" t="str">
            <v>3.3085</v>
          </cell>
          <cell r="H3507" t="str">
            <v>Phẫu thuật thất 1 buồng</v>
          </cell>
          <cell r="I3507" t="str">
            <v>Phẫu thuật thất 1 buồng</v>
          </cell>
          <cell r="J3507" t="str">
            <v>Phẫu thuật thất 1 buồng</v>
          </cell>
          <cell r="K3507" t="str">
            <v>A</v>
          </cell>
          <cell r="L3507" t="str">
            <v>PDB</v>
          </cell>
          <cell r="M3507">
            <v>415</v>
          </cell>
          <cell r="N3507">
            <v>415</v>
          </cell>
          <cell r="O3507" t="str">
            <v>Chưa bao gồm bộ tim phổi nhân tạo và dây chạy máy, mạch máu nhân tạo, động mạch chủ nhân tạo, keo sinh học, quả lọc tách huyết tương và bộ dây dẫn, dung dịch bảo vệ tạng, bộ dây truyền dung dịch liệt tim, đầu đốt.</v>
          </cell>
          <cell r="P3507" t="str">
            <v>Phẫu thuật tim, mạch khác có sử dụng tuần hoàn ngoài cơ thể</v>
          </cell>
          <cell r="Q3507">
            <v>14504000</v>
          </cell>
          <cell r="R3507">
            <v>2347826.0869565201</v>
          </cell>
          <cell r="S3507">
            <v>16851000</v>
          </cell>
          <cell r="T3507">
            <v>3052173.9130434762</v>
          </cell>
          <cell r="U3507">
            <v>17556173.913043477</v>
          </cell>
          <cell r="V3507">
            <v>17556100</v>
          </cell>
          <cell r="W3507">
            <v>702246.95652173914</v>
          </cell>
          <cell r="X3507">
            <v>18258420.869565215</v>
          </cell>
        </row>
        <row r="3508">
          <cell r="E3508" t="str">
            <v>37.8D05.0406</v>
          </cell>
          <cell r="F3508" t="str">
            <v>03. NHI KHOA</v>
          </cell>
          <cell r="G3508" t="str">
            <v>3.3224</v>
          </cell>
          <cell r="H3508" t="str">
            <v>Tạo hình khí quản kỹ thuật sliding</v>
          </cell>
          <cell r="I3508" t="str">
            <v>Tạo hình khí quản kỹ thuật sliding</v>
          </cell>
          <cell r="J3508" t="str">
            <v>Tạo hình khí quản kỹ thuật sliding</v>
          </cell>
          <cell r="K3508" t="str">
            <v>A</v>
          </cell>
          <cell r="L3508" t="str">
            <v>PDB</v>
          </cell>
          <cell r="M3508">
            <v>415</v>
          </cell>
          <cell r="N3508">
            <v>415</v>
          </cell>
          <cell r="O3508" t="str">
            <v>Chưa bao gồm bộ tim phổi nhân tạo và dây chạy máy, mạch máu nhân tạo, động mạch chủ nhân tạo, keo sinh học, quả lọc tách huyết tương và bộ dây dẫn, dung dịch bảo vệ tạng, bộ dây truyền dung dịch liệt tim, đầu đốt.</v>
          </cell>
          <cell r="P3508" t="str">
            <v>Phẫu thuật tim, mạch khác có sử dụng tuần hoàn ngoài cơ thể</v>
          </cell>
          <cell r="Q3508">
            <v>14504000</v>
          </cell>
          <cell r="R3508">
            <v>2347826.0869565201</v>
          </cell>
          <cell r="S3508">
            <v>16851000</v>
          </cell>
          <cell r="T3508">
            <v>3052173.9130434762</v>
          </cell>
          <cell r="U3508">
            <v>17556173.913043477</v>
          </cell>
          <cell r="V3508">
            <v>17556100</v>
          </cell>
          <cell r="W3508">
            <v>702246.95652173914</v>
          </cell>
          <cell r="X3508">
            <v>18258420.869565215</v>
          </cell>
        </row>
        <row r="3509">
          <cell r="E3509" t="str">
            <v>37.8D05.0406</v>
          </cell>
          <cell r="F3509" t="str">
            <v>10. NGOẠI KHOA</v>
          </cell>
          <cell r="G3509" t="str">
            <v>10.269</v>
          </cell>
          <cell r="H3509" t="str">
            <v>Phẫu thuật bệnh mạch máu có dùng máy tim phổi nhân tạo</v>
          </cell>
          <cell r="I3509" t="str">
            <v>Phẫu thuật bệnh mạch máu có dùng máy tim phổi nhân tạo</v>
          </cell>
          <cell r="J3509" t="str">
            <v>Phẫu thuật bệnh mạch máu có dùng máy tim phổi nhân tạo</v>
          </cell>
          <cell r="K3509" t="str">
            <v>A</v>
          </cell>
          <cell r="L3509" t="str">
            <v>PDB</v>
          </cell>
          <cell r="M3509">
            <v>415</v>
          </cell>
          <cell r="N3509">
            <v>415</v>
          </cell>
          <cell r="O3509" t="str">
            <v>Chưa bao gồm bộ tim phổi nhân tạo và dây chạy máy, mạch máu nhân tạo, động mạch chủ nhân tạo, keo sinh học, quả lọc tách huyết tương và bộ dây dẫn, dung dịch bảo vệ tạng, bộ dây truyền dung dịch liệt tim, đầu đốt.</v>
          </cell>
          <cell r="P3509" t="str">
            <v>Phẫu thuật tim, mạch khác có sử dụng tuần hoàn ngoài cơ thể</v>
          </cell>
          <cell r="Q3509">
            <v>14504000</v>
          </cell>
          <cell r="R3509">
            <v>2347826.0869565201</v>
          </cell>
          <cell r="S3509">
            <v>16851000</v>
          </cell>
          <cell r="T3509">
            <v>3052173.9130434762</v>
          </cell>
          <cell r="U3509">
            <v>17556173.913043477</v>
          </cell>
          <cell r="V3509">
            <v>17556100</v>
          </cell>
          <cell r="W3509">
            <v>702246.95652173914</v>
          </cell>
          <cell r="X3509">
            <v>18258420.869565215</v>
          </cell>
        </row>
        <row r="3510">
          <cell r="E3510" t="str">
            <v>37.8D05.0406</v>
          </cell>
          <cell r="F3510" t="str">
            <v>10. NGOẠI KHOA</v>
          </cell>
          <cell r="G3510" t="str">
            <v>10.205</v>
          </cell>
          <cell r="H3510" t="str">
            <v>Phẫu thuật bệnh tim bẩm sinh có dùng máy tim phổi nhân tạo</v>
          </cell>
          <cell r="I3510" t="str">
            <v>Phẫu thuật bệnh tim bẩm sinh có dùng máy tim phổi nhân tạo</v>
          </cell>
          <cell r="J3510" t="str">
            <v>Phẫu thuật bệnh tim bẩm sinh có dùng máy tim phổi nhân tạo</v>
          </cell>
          <cell r="K3510" t="str">
            <v>B</v>
          </cell>
          <cell r="L3510" t="str">
            <v>PDB</v>
          </cell>
          <cell r="M3510">
            <v>415</v>
          </cell>
          <cell r="N3510">
            <v>415</v>
          </cell>
          <cell r="O3510" t="str">
            <v>Chưa bao gồm bộ tim phổi nhân tạo và dây chạy máy, mạch máu nhân tạo, động mạch chủ nhân tạo, keo sinh học, quả lọc tách huyết tương và bộ dây dẫn, dung dịch bảo vệ tạng, bộ dây truyền dung dịch liệt tim, đầu đốt.</v>
          </cell>
          <cell r="P3510" t="str">
            <v>Phẫu thuật tim, mạch khác có sử dụng tuần hoàn ngoài cơ thể</v>
          </cell>
          <cell r="Q3510">
            <v>14504000</v>
          </cell>
          <cell r="R3510">
            <v>2347826.0869565201</v>
          </cell>
          <cell r="S3510">
            <v>16851000</v>
          </cell>
          <cell r="T3510">
            <v>3052173.9130434762</v>
          </cell>
          <cell r="U3510">
            <v>17556173.913043477</v>
          </cell>
          <cell r="V3510">
            <v>17556100</v>
          </cell>
          <cell r="W3510">
            <v>702246.95652173914</v>
          </cell>
          <cell r="X3510">
            <v>18258420.869565215</v>
          </cell>
        </row>
        <row r="3511">
          <cell r="E3511" t="str">
            <v>37.8D05.0406</v>
          </cell>
          <cell r="F3511" t="str">
            <v>10. NGOẠI KHOA</v>
          </cell>
          <cell r="G3511" t="str">
            <v>10.240</v>
          </cell>
          <cell r="H3511" t="str">
            <v>Phẫu thuật bệnh tim mắc phải có dùng máy tim phổi nhân tạo</v>
          </cell>
          <cell r="I3511" t="str">
            <v>Phẫu thuật bệnh tim mắc phải có dùng máy tim phổi nhân tạo</v>
          </cell>
          <cell r="J3511" t="str">
            <v>Phẫu thuật bệnh tim mắc phải có dùng máy tim phổi nhân tạo</v>
          </cell>
          <cell r="K3511" t="str">
            <v>B</v>
          </cell>
          <cell r="L3511" t="str">
            <v>PDB</v>
          </cell>
          <cell r="M3511">
            <v>415</v>
          </cell>
          <cell r="N3511">
            <v>415</v>
          </cell>
          <cell r="O3511" t="str">
            <v>Chưa bao gồm bộ tim phổi nhân tạo và dây chạy máy, mạch máu nhân tạo, động mạch chủ nhân tạo, keo sinh học, quả lọc tách huyết tương và bộ dây dẫn, dung dịch bảo vệ tạng, bộ dây truyền dung dịch liệt tim, đầu đốt.</v>
          </cell>
          <cell r="P3511" t="str">
            <v>Phẫu thuật tim, mạch khác có sử dụng tuần hoàn ngoài cơ thể</v>
          </cell>
          <cell r="Q3511">
            <v>14504000</v>
          </cell>
          <cell r="R3511">
            <v>2347826.0869565201</v>
          </cell>
          <cell r="S3511">
            <v>16851000</v>
          </cell>
          <cell r="T3511">
            <v>3052173.9130434762</v>
          </cell>
          <cell r="U3511">
            <v>17556173.913043477</v>
          </cell>
          <cell r="V3511">
            <v>17556100</v>
          </cell>
          <cell r="W3511">
            <v>702246.95652173914</v>
          </cell>
          <cell r="X3511">
            <v>18258420.869565215</v>
          </cell>
        </row>
        <row r="3512">
          <cell r="E3512" t="str">
            <v>37.8D05.0406</v>
          </cell>
          <cell r="F3512" t="str">
            <v>10. NGOẠI KHOA</v>
          </cell>
          <cell r="G3512" t="str">
            <v>10.234</v>
          </cell>
          <cell r="H3512" t="str">
            <v>Phẫu thuật cắt u cơ tim</v>
          </cell>
          <cell r="I3512" t="str">
            <v>Phẫu thuật cắt u cơ tim</v>
          </cell>
          <cell r="J3512" t="str">
            <v>Phẫu thuật cắt u cơ tim</v>
          </cell>
          <cell r="K3512" t="str">
            <v>B</v>
          </cell>
          <cell r="L3512" t="str">
            <v>PDB</v>
          </cell>
          <cell r="M3512">
            <v>415</v>
          </cell>
          <cell r="N3512">
            <v>415</v>
          </cell>
          <cell r="O3512" t="str">
            <v>Chưa bao gồm bộ tim phổi nhân tạo và dây chạy máy, mạch máu nhân tạo, động mạch chủ nhân tạo, keo sinh học, quả lọc tách huyết tương và bộ dây dẫn, dung dịch bảo vệ tạng, bộ dây truyền dung dịch liệt tim, đầu đốt.</v>
          </cell>
          <cell r="P3512" t="str">
            <v>Phẫu thuật tim, mạch khác có sử dụng tuần hoàn ngoài cơ thể</v>
          </cell>
          <cell r="Q3512">
            <v>14504000</v>
          </cell>
          <cell r="R3512">
            <v>2347826.0869565201</v>
          </cell>
          <cell r="S3512">
            <v>16851000</v>
          </cell>
          <cell r="T3512">
            <v>3052173.9130434762</v>
          </cell>
          <cell r="U3512">
            <v>17556173.913043477</v>
          </cell>
          <cell r="V3512">
            <v>17556100</v>
          </cell>
          <cell r="W3512">
            <v>702246.95652173914</v>
          </cell>
          <cell r="X3512">
            <v>18258420.869565215</v>
          </cell>
        </row>
        <row r="3513">
          <cell r="E3513" t="str">
            <v>37.8D05.0406</v>
          </cell>
          <cell r="F3513" t="str">
            <v>10. NGOẠI KHOA</v>
          </cell>
          <cell r="G3513" t="str">
            <v>10.233</v>
          </cell>
          <cell r="H3513" t="str">
            <v>Phẫu thuật cắt u nhày nhĩ trái</v>
          </cell>
          <cell r="I3513" t="str">
            <v>Phẫu thuật cắt u nhày nhĩ trái</v>
          </cell>
          <cell r="J3513" t="str">
            <v>Phẫu thuật cắt u nhày nhĩ trái</v>
          </cell>
          <cell r="K3513" t="str">
            <v>B</v>
          </cell>
          <cell r="L3513" t="str">
            <v>PDB</v>
          </cell>
          <cell r="M3513">
            <v>415</v>
          </cell>
          <cell r="N3513">
            <v>415</v>
          </cell>
          <cell r="O3513" t="str">
            <v>Chưa bao gồm bộ tim phổi nhân tạo và dây chạy máy, mạch máu nhân tạo, động mạch chủ nhân tạo, keo sinh học, quả lọc tách huyết tương và bộ dây dẫn, dung dịch bảo vệ tạng, bộ dây truyền dung dịch liệt tim, đầu đốt.</v>
          </cell>
          <cell r="P3513" t="str">
            <v>Phẫu thuật tim, mạch khác có sử dụng tuần hoàn ngoài cơ thể</v>
          </cell>
          <cell r="Q3513">
            <v>14504000</v>
          </cell>
          <cell r="R3513">
            <v>2347826.0869565201</v>
          </cell>
          <cell r="S3513">
            <v>16851000</v>
          </cell>
          <cell r="T3513">
            <v>3052173.9130434762</v>
          </cell>
          <cell r="U3513">
            <v>17556173.913043477</v>
          </cell>
          <cell r="V3513">
            <v>17556100</v>
          </cell>
          <cell r="W3513">
            <v>702246.95652173914</v>
          </cell>
          <cell r="X3513">
            <v>18258420.869565215</v>
          </cell>
        </row>
        <row r="3514">
          <cell r="E3514" t="str">
            <v>37.8D05.0407</v>
          </cell>
          <cell r="F3514" t="str">
            <v>03. NHI KHOA</v>
          </cell>
          <cell r="G3514" t="str">
            <v>3.3879</v>
          </cell>
          <cell r="H3514" t="str">
            <v>Cắt u máu trong xương</v>
          </cell>
          <cell r="I3514" t="str">
            <v>Cắt u máu trong xương</v>
          </cell>
          <cell r="J3514" t="str">
            <v>Cắt u máu trong xương</v>
          </cell>
          <cell r="K3514" t="str">
            <v>A</v>
          </cell>
          <cell r="L3514" t="str">
            <v>P1</v>
          </cell>
          <cell r="M3514">
            <v>416</v>
          </cell>
          <cell r="N3514">
            <v>416</v>
          </cell>
          <cell r="P3514" t="str">
            <v xml:space="preserve">Phẫu thuật u máu các vị trí </v>
          </cell>
          <cell r="Q3514">
            <v>2494000</v>
          </cell>
          <cell r="R3514">
            <v>629217.39130434801</v>
          </cell>
          <cell r="S3514">
            <v>3123000</v>
          </cell>
          <cell r="T3514">
            <v>817982.60869565245</v>
          </cell>
          <cell r="U3514">
            <v>3311982.6086956523</v>
          </cell>
          <cell r="V3514">
            <v>3311900</v>
          </cell>
          <cell r="W3514">
            <v>132479.30434782611</v>
          </cell>
          <cell r="X3514">
            <v>3444461.9130434785</v>
          </cell>
        </row>
        <row r="3515">
          <cell r="E3515" t="str">
            <v>37.8D05.0407</v>
          </cell>
          <cell r="F3515" t="str">
            <v>03. NHI KHOA</v>
          </cell>
          <cell r="G3515" t="str">
            <v>3.2640</v>
          </cell>
          <cell r="H3515" t="str">
            <v>Cắt u máu, u bạch huyết đường kính 5 - 10 cm</v>
          </cell>
          <cell r="I3515" t="str">
            <v>Cắt u máu, u bạch huyết đường kính 5 - 10 cm</v>
          </cell>
          <cell r="J3515" t="str">
            <v>Cắt u máu, u bạch huyết đường kính 5 - 10cm</v>
          </cell>
          <cell r="K3515" t="str">
            <v>B</v>
          </cell>
          <cell r="L3515" t="str">
            <v>P2</v>
          </cell>
          <cell r="M3515">
            <v>416</v>
          </cell>
          <cell r="N3515">
            <v>416</v>
          </cell>
          <cell r="P3515" t="str">
            <v xml:space="preserve">Phẫu thuật u máu các vị trí </v>
          </cell>
          <cell r="Q3515">
            <v>2494000</v>
          </cell>
          <cell r="R3515">
            <v>629217.39130434801</v>
          </cell>
          <cell r="S3515">
            <v>3123000</v>
          </cell>
          <cell r="T3515">
            <v>817982.60869565245</v>
          </cell>
          <cell r="U3515">
            <v>3311982.6086956523</v>
          </cell>
          <cell r="V3515">
            <v>3311900</v>
          </cell>
          <cell r="W3515">
            <v>132479.30434782611</v>
          </cell>
          <cell r="X3515">
            <v>3444461.9130434785</v>
          </cell>
        </row>
        <row r="3516">
          <cell r="E3516" t="str">
            <v>37.8D05.0407</v>
          </cell>
          <cell r="F3516" t="str">
            <v>03. NHI KHOA</v>
          </cell>
          <cell r="G3516" t="str">
            <v>3.2629</v>
          </cell>
          <cell r="H3516" t="str">
            <v>Cắt u máu, u bạch huyết đường kính trên 10 cm</v>
          </cell>
          <cell r="I3516" t="str">
            <v>Cắt u máu, u bạch huyết đường kính trên 10 cm</v>
          </cell>
          <cell r="J3516" t="str">
            <v>Cắt u máu, u bạch huyết đường kính trên 10cm</v>
          </cell>
          <cell r="K3516" t="str">
            <v>B</v>
          </cell>
          <cell r="L3516" t="str">
            <v>P1</v>
          </cell>
          <cell r="M3516">
            <v>416</v>
          </cell>
          <cell r="N3516">
            <v>416</v>
          </cell>
          <cell r="P3516" t="str">
            <v xml:space="preserve">Phẫu thuật u máu các vị trí </v>
          </cell>
          <cell r="Q3516">
            <v>2494000</v>
          </cell>
          <cell r="R3516">
            <v>629217.39130434801</v>
          </cell>
          <cell r="S3516">
            <v>3123000</v>
          </cell>
          <cell r="T3516">
            <v>817982.60869565245</v>
          </cell>
          <cell r="U3516">
            <v>3311982.6086956523</v>
          </cell>
          <cell r="V3516">
            <v>3311900</v>
          </cell>
          <cell r="W3516">
            <v>132479.30434782611</v>
          </cell>
          <cell r="X3516">
            <v>3444461.9130434785</v>
          </cell>
        </row>
        <row r="3517">
          <cell r="E3517" t="str">
            <v>37.8D05.0407</v>
          </cell>
          <cell r="F3517" t="str">
            <v>10. NGOẠI KHOA</v>
          </cell>
          <cell r="G3517" t="str">
            <v>10.264</v>
          </cell>
          <cell r="H3517" t="str">
            <v>Phẫu thuật cắt u máu lớn (đường kính ≥ 10 cm)</v>
          </cell>
          <cell r="I3517" t="str">
            <v>Phẫu thuật cắt u máu lớn (đường kính ≥ 10 cm)</v>
          </cell>
          <cell r="J3517" t="str">
            <v>Phẫu thuật cắt u máu lớn (đường kính ≥ 10 cm)</v>
          </cell>
          <cell r="K3517" t="str">
            <v>B</v>
          </cell>
          <cell r="L3517" t="str">
            <v>P1</v>
          </cell>
          <cell r="M3517">
            <v>416</v>
          </cell>
          <cell r="N3517">
            <v>416</v>
          </cell>
          <cell r="P3517" t="str">
            <v xml:space="preserve">Phẫu thuật u máu các vị trí </v>
          </cell>
          <cell r="Q3517">
            <v>2494000</v>
          </cell>
          <cell r="R3517">
            <v>629217.39130434801</v>
          </cell>
          <cell r="S3517">
            <v>3123000</v>
          </cell>
          <cell r="T3517">
            <v>817982.60869565245</v>
          </cell>
          <cell r="U3517">
            <v>3311982.6086956523</v>
          </cell>
          <cell r="V3517">
            <v>3311900</v>
          </cell>
          <cell r="W3517">
            <v>132479.30434782611</v>
          </cell>
          <cell r="X3517">
            <v>3444461.9130434785</v>
          </cell>
        </row>
        <row r="3518">
          <cell r="E3518" t="str">
            <v>37.8D05.0407</v>
          </cell>
          <cell r="F3518" t="str">
            <v>10. NGOẠI KHOA</v>
          </cell>
          <cell r="G3518" t="str">
            <v>10.265</v>
          </cell>
          <cell r="H3518" t="str">
            <v>Phẫu thuật cắt u máu nhỏ (đường kính &lt; 10 cm)</v>
          </cell>
          <cell r="I3518" t="str">
            <v>Phẫu thuật cắt u máu nhỏ (đường kính &lt; 10 cm)</v>
          </cell>
          <cell r="J3518" t="str">
            <v>Phẫu thuật cắt u máu nhỏ (đường kính &lt; 10 cm)</v>
          </cell>
          <cell r="K3518" t="str">
            <v>B</v>
          </cell>
          <cell r="L3518" t="str">
            <v>P2</v>
          </cell>
          <cell r="M3518">
            <v>416</v>
          </cell>
          <cell r="N3518">
            <v>416</v>
          </cell>
          <cell r="P3518" t="str">
            <v xml:space="preserve">Phẫu thuật u máu các vị trí </v>
          </cell>
          <cell r="Q3518">
            <v>2494000</v>
          </cell>
          <cell r="R3518">
            <v>629217.39130434801</v>
          </cell>
          <cell r="S3518">
            <v>3123000</v>
          </cell>
          <cell r="T3518">
            <v>817982.60869565245</v>
          </cell>
          <cell r="U3518">
            <v>3311982.6086956523</v>
          </cell>
          <cell r="V3518">
            <v>3311900</v>
          </cell>
          <cell r="W3518">
            <v>132479.30434782611</v>
          </cell>
          <cell r="X3518">
            <v>3444461.9130434785</v>
          </cell>
        </row>
        <row r="3519">
          <cell r="E3519" t="str">
            <v>37.8D05.0407</v>
          </cell>
          <cell r="F3519" t="str">
            <v>10. NGOẠI KHOA</v>
          </cell>
          <cell r="G3519" t="str">
            <v>10.972</v>
          </cell>
          <cell r="H3519" t="str">
            <v>Phẫu thuật U máu</v>
          </cell>
          <cell r="I3519" t="str">
            <v>Phẫu thuật U máu</v>
          </cell>
          <cell r="J3519" t="str">
            <v>Phẫu thuật U máu</v>
          </cell>
          <cell r="K3519" t="str">
            <v>A</v>
          </cell>
          <cell r="L3519" t="str">
            <v>P1</v>
          </cell>
          <cell r="M3519">
            <v>416</v>
          </cell>
          <cell r="N3519">
            <v>416</v>
          </cell>
          <cell r="P3519" t="str">
            <v xml:space="preserve">Phẫu thuật u máu các vị trí </v>
          </cell>
          <cell r="Q3519">
            <v>2494000</v>
          </cell>
          <cell r="R3519">
            <v>629217.39130434801</v>
          </cell>
          <cell r="S3519">
            <v>3123000</v>
          </cell>
          <cell r="T3519">
            <v>817982.60869565245</v>
          </cell>
          <cell r="U3519">
            <v>3311982.6086956523</v>
          </cell>
          <cell r="V3519">
            <v>3311900</v>
          </cell>
          <cell r="W3519">
            <v>132479.30434782611</v>
          </cell>
          <cell r="X3519">
            <v>3444461.9130434785</v>
          </cell>
        </row>
        <row r="3520">
          <cell r="E3520" t="str">
            <v>37.8D05.0407</v>
          </cell>
          <cell r="F3520" t="str">
            <v>12. UNG BƯỚU</v>
          </cell>
          <cell r="G3520" t="str">
            <v>12.191</v>
          </cell>
          <cell r="H3520" t="str">
            <v>Cắt u máu, u bạch huyết thành ngực đường kính 5 - 10 cm</v>
          </cell>
          <cell r="I3520" t="str">
            <v>Cắt u máu, u bạch huyết thành ngực đường kính 5 - 10 cm</v>
          </cell>
          <cell r="J3520" t="str">
            <v>Cắt u máu, u bạch huyết thành ngực đường kính 5 - 10 cm</v>
          </cell>
          <cell r="K3520" t="str">
            <v>B</v>
          </cell>
          <cell r="L3520" t="str">
            <v>P1</v>
          </cell>
          <cell r="M3520">
            <v>416</v>
          </cell>
          <cell r="N3520">
            <v>416</v>
          </cell>
          <cell r="P3520" t="str">
            <v xml:space="preserve">Phẫu thuật u máu các vị trí </v>
          </cell>
          <cell r="Q3520">
            <v>2494000</v>
          </cell>
          <cell r="R3520">
            <v>629217.39130434801</v>
          </cell>
          <cell r="S3520">
            <v>3123000</v>
          </cell>
          <cell r="T3520">
            <v>817982.60869565245</v>
          </cell>
          <cell r="U3520">
            <v>3311982.6086956523</v>
          </cell>
          <cell r="V3520">
            <v>3311900</v>
          </cell>
          <cell r="W3520">
            <v>132479.30434782611</v>
          </cell>
          <cell r="X3520">
            <v>3444461.9130434785</v>
          </cell>
        </row>
        <row r="3521">
          <cell r="E3521" t="str">
            <v>37.8D05.0408</v>
          </cell>
          <cell r="F3521" t="str">
            <v>03. NHI KHOA</v>
          </cell>
          <cell r="G3521" t="str">
            <v>3.3228</v>
          </cell>
          <cell r="H3521" t="str">
            <v>Cắt 1 phổi</v>
          </cell>
          <cell r="I3521" t="str">
            <v>Cắt 1 phổi</v>
          </cell>
          <cell r="J3521" t="str">
            <v>Cắt 1 phổi</v>
          </cell>
          <cell r="K3521" t="str">
            <v>B</v>
          </cell>
          <cell r="L3521" t="str">
            <v>PDB</v>
          </cell>
          <cell r="M3521">
            <v>417</v>
          </cell>
          <cell r="N3521">
            <v>417</v>
          </cell>
          <cell r="O3521" t="str">
            <v>Chưa bao gồm máy cắt nối tự động, ghim khâu máy hoặc stapler; dao siêu âm hoặc dao hàn mô hoặc dao hàn mạch.</v>
          </cell>
          <cell r="P3521" t="str">
            <v>Phẫu thuật cắt phổi</v>
          </cell>
          <cell r="Q3521">
            <v>6991000</v>
          </cell>
          <cell r="R3521">
            <v>1994086.95652174</v>
          </cell>
          <cell r="S3521">
            <v>8985000</v>
          </cell>
          <cell r="T3521">
            <v>2592313.0434782617</v>
          </cell>
          <cell r="U3521">
            <v>9583313.0434782617</v>
          </cell>
          <cell r="V3521">
            <v>9583300</v>
          </cell>
          <cell r="W3521">
            <v>383332.52173913049</v>
          </cell>
          <cell r="X3521">
            <v>9966645.5652173925</v>
          </cell>
        </row>
        <row r="3522">
          <cell r="E3522" t="str">
            <v>37.8D05.0408</v>
          </cell>
          <cell r="F3522" t="str">
            <v>03. NHI KHOA</v>
          </cell>
          <cell r="G3522" t="str">
            <v>3.3230</v>
          </cell>
          <cell r="H3522" t="str">
            <v>Cắt 1 thùy hay 1 phân thùy phổi</v>
          </cell>
          <cell r="I3522" t="str">
            <v>Cắt 1 thùy hay 1 phân thùy phổi</v>
          </cell>
          <cell r="J3522" t="str">
            <v>Cắt 1 thuỳ hay 1 phân thuỳ phổi</v>
          </cell>
          <cell r="K3522" t="str">
            <v>B</v>
          </cell>
          <cell r="L3522" t="str">
            <v>P1</v>
          </cell>
          <cell r="M3522">
            <v>417</v>
          </cell>
          <cell r="N3522">
            <v>417</v>
          </cell>
          <cell r="O3522" t="str">
            <v>Chưa bao gồm máy cắt nối tự động, ghim khâu máy hoặc stapler; dao siêu âm hoặc dao hàn mô hoặc dao hàn mạch.</v>
          </cell>
          <cell r="P3522" t="str">
            <v>Phẫu thuật cắt phổi</v>
          </cell>
          <cell r="Q3522">
            <v>6991000</v>
          </cell>
          <cell r="R3522">
            <v>1994086.95652174</v>
          </cell>
          <cell r="S3522">
            <v>8985000</v>
          </cell>
          <cell r="T3522">
            <v>2592313.0434782617</v>
          </cell>
          <cell r="U3522">
            <v>9583313.0434782617</v>
          </cell>
          <cell r="V3522">
            <v>9583300</v>
          </cell>
          <cell r="W3522">
            <v>383332.52173913049</v>
          </cell>
          <cell r="X3522">
            <v>9966645.5652173925</v>
          </cell>
        </row>
        <row r="3523">
          <cell r="E3523" t="str">
            <v>37.8D05.0408</v>
          </cell>
          <cell r="F3523" t="str">
            <v>03. NHI KHOA</v>
          </cell>
          <cell r="G3523" t="str">
            <v>3.3229</v>
          </cell>
          <cell r="H3523" t="str">
            <v>Cắt 1 thùy kèm cắt 1 phân thùy phổi điển hình</v>
          </cell>
          <cell r="I3523" t="str">
            <v>Cắt 1 thùy kèm cắt 1 phân thùy phổi điển hình</v>
          </cell>
          <cell r="J3523" t="str">
            <v>Cắt 1 thuỳ kèm cắt 1 phân thuỳ phổi điển hình</v>
          </cell>
          <cell r="K3523" t="str">
            <v>B</v>
          </cell>
          <cell r="L3523" t="str">
            <v>PDB</v>
          </cell>
          <cell r="M3523">
            <v>417</v>
          </cell>
          <cell r="N3523">
            <v>417</v>
          </cell>
          <cell r="O3523" t="str">
            <v>Chưa bao gồm máy cắt nối tự động, ghim khâu máy hoặc stapler; dao siêu âm hoặc dao hàn mô hoặc dao hàn mạch.</v>
          </cell>
          <cell r="P3523" t="str">
            <v>Phẫu thuật cắt phổi</v>
          </cell>
          <cell r="Q3523">
            <v>6991000</v>
          </cell>
          <cell r="R3523">
            <v>1994086.95652174</v>
          </cell>
          <cell r="S3523">
            <v>8985000</v>
          </cell>
          <cell r="T3523">
            <v>2592313.0434782617</v>
          </cell>
          <cell r="U3523">
            <v>9583313.0434782617</v>
          </cell>
          <cell r="V3523">
            <v>9583300</v>
          </cell>
          <cell r="W3523">
            <v>383332.52173913049</v>
          </cell>
          <cell r="X3523">
            <v>9966645.5652173925</v>
          </cell>
        </row>
        <row r="3524">
          <cell r="E3524" t="str">
            <v>37.3G02.1876</v>
          </cell>
          <cell r="F3524" t="str">
            <v>03. NHI KHOA</v>
          </cell>
          <cell r="G3524" t="str">
            <v>3.1242</v>
          </cell>
          <cell r="H3524" t="str">
            <v>Điều trị u tuyến thượng thận bằng ¹³¹I-MIBG</v>
          </cell>
          <cell r="I3524" t="str">
            <v>Điều trị u tuyến thượng thận bằng ¹³¹I-MIBG</v>
          </cell>
          <cell r="J3524" t="str">
            <v>Điều trị u tuyến thượng thận bằng I¹³¹-MIBG</v>
          </cell>
          <cell r="K3524" t="str">
            <v>B</v>
          </cell>
          <cell r="L3524" t="str">
            <v>TDB</v>
          </cell>
          <cell r="M3524">
            <v>1892</v>
          </cell>
          <cell r="N3524">
            <v>1892</v>
          </cell>
          <cell r="P3524" t="str">
            <v xml:space="preserve">Điều trị u tuyến thượng thận và u tế bào thần kinh bằng I-131 MIBG </v>
          </cell>
          <cell r="Q3524">
            <v>505000</v>
          </cell>
          <cell r="R3524">
            <v>100173.91304347799</v>
          </cell>
          <cell r="S3524">
            <v>605000</v>
          </cell>
          <cell r="T3524">
            <v>130226.08695652138</v>
          </cell>
          <cell r="U3524">
            <v>635226.08695652138</v>
          </cell>
          <cell r="V3524">
            <v>635200</v>
          </cell>
          <cell r="W3524">
            <v>25409.043478260857</v>
          </cell>
          <cell r="X3524">
            <v>660635.13043478224</v>
          </cell>
        </row>
        <row r="3525">
          <cell r="E3525" t="str">
            <v>37.3G02.1876</v>
          </cell>
          <cell r="F3525" t="str">
            <v>19. Y HỌC HẠT NHÂN</v>
          </cell>
          <cell r="G3525" t="str">
            <v>19.375</v>
          </cell>
          <cell r="H3525" t="str">
            <v>Điều trị u tuyến thượng thận bằng ¹³¹I-MIBG</v>
          </cell>
          <cell r="I3525" t="str">
            <v>Điều trị u tuyến thượng thận bằng ¹³¹I-MIBG</v>
          </cell>
          <cell r="J3525" t="str">
            <v>Điều trị u tuyến thượng thận bằng I¹³¹-MIBG</v>
          </cell>
          <cell r="K3525" t="str">
            <v>B</v>
          </cell>
          <cell r="L3525" t="str">
            <v>TDB</v>
          </cell>
          <cell r="M3525">
            <v>1892</v>
          </cell>
          <cell r="N3525">
            <v>1892</v>
          </cell>
          <cell r="P3525" t="str">
            <v xml:space="preserve">Điều trị u tuyến thượng thận và u tế bào thần kinh bằng I-131 MIBG </v>
          </cell>
          <cell r="Q3525">
            <v>505000</v>
          </cell>
          <cell r="R3525">
            <v>100173.91304347799</v>
          </cell>
          <cell r="S3525">
            <v>605000</v>
          </cell>
          <cell r="T3525">
            <v>130226.08695652138</v>
          </cell>
          <cell r="U3525">
            <v>635226.08695652138</v>
          </cell>
          <cell r="V3525">
            <v>635200</v>
          </cell>
          <cell r="W3525">
            <v>25409.043478260857</v>
          </cell>
          <cell r="X3525">
            <v>660635.13043478224</v>
          </cell>
        </row>
        <row r="3526">
          <cell r="E3526" t="str">
            <v>37.8D05.0408</v>
          </cell>
          <cell r="F3526" t="str">
            <v>03. NHI KHOA</v>
          </cell>
          <cell r="G3526" t="str">
            <v>3.2619</v>
          </cell>
          <cell r="H3526" t="str">
            <v>Cắt một phổi do ung thư</v>
          </cell>
          <cell r="I3526" t="str">
            <v>Cắt một phổi do ung thư</v>
          </cell>
          <cell r="J3526" t="str">
            <v>Cắt một phổi do ung thư</v>
          </cell>
          <cell r="K3526" t="str">
            <v>A</v>
          </cell>
          <cell r="L3526" t="str">
            <v>P1</v>
          </cell>
          <cell r="M3526">
            <v>417</v>
          </cell>
          <cell r="N3526">
            <v>417</v>
          </cell>
          <cell r="O3526" t="str">
            <v>Chưa bao gồm máy cắt nối tự động, ghim khâu máy hoặc stapler; dao siêu âm hoặc dao hàn mô hoặc dao hàn mạch.</v>
          </cell>
          <cell r="P3526" t="str">
            <v>Phẫu thuật cắt phổi</v>
          </cell>
          <cell r="Q3526">
            <v>6991000</v>
          </cell>
          <cell r="R3526">
            <v>1994086.95652174</v>
          </cell>
          <cell r="S3526">
            <v>8985000</v>
          </cell>
          <cell r="T3526">
            <v>2592313.0434782617</v>
          </cell>
          <cell r="U3526">
            <v>9583313.0434782617</v>
          </cell>
          <cell r="V3526">
            <v>9583300</v>
          </cell>
          <cell r="W3526">
            <v>383332.52173913049</v>
          </cell>
          <cell r="X3526">
            <v>9966645.5652173925</v>
          </cell>
        </row>
        <row r="3527">
          <cell r="E3527" t="str">
            <v>37.8D11.1179</v>
          </cell>
          <cell r="F3527" t="str">
            <v>03. NHI KHOA</v>
          </cell>
          <cell r="G3527" t="str">
            <v>3.2777</v>
          </cell>
          <cell r="H3527" t="str">
            <v>Điều trị ung thư bằng nguồn áp sát</v>
          </cell>
          <cell r="I3527" t="str">
            <v>Điều trị ung thư bằng nguồn áp sát [liều cao tại các vị trí khác]</v>
          </cell>
          <cell r="J3527" t="str">
            <v>Điều trị ung thư bằng nguồn áp sát</v>
          </cell>
          <cell r="K3527" t="str">
            <v>A</v>
          </cell>
          <cell r="L3527" t="str">
            <v>TDB</v>
          </cell>
          <cell r="M3527">
            <v>1192</v>
          </cell>
          <cell r="N3527">
            <v>1192</v>
          </cell>
          <cell r="O3527" t="str">
            <v>Chưa bao gồm bộ dụng cụ dùng trong xạ trị áp sát.</v>
          </cell>
          <cell r="P3527" t="str">
            <v>Xạ trị áp sát liều cao tại các vị trí khác (01 lần điều trị)</v>
          </cell>
          <cell r="Q3527">
            <v>2628000</v>
          </cell>
          <cell r="R3527">
            <v>837391.30434782605</v>
          </cell>
          <cell r="S3527">
            <v>3465000</v>
          </cell>
          <cell r="T3527">
            <v>1088608.6956521738</v>
          </cell>
          <cell r="U3527">
            <v>3716608.6956521738</v>
          </cell>
          <cell r="V3527">
            <v>3716600</v>
          </cell>
          <cell r="W3527">
            <v>148664.34782608695</v>
          </cell>
          <cell r="X3527">
            <v>3865273.0434782607</v>
          </cell>
        </row>
        <row r="3528">
          <cell r="E3528" t="str">
            <v>37.8D05.0408</v>
          </cell>
          <cell r="F3528" t="str">
            <v>03. NHI KHOA</v>
          </cell>
          <cell r="G3528" t="str">
            <v>3.2627</v>
          </cell>
          <cell r="H3528" t="str">
            <v>Cắt phổi và cắt màng phổi</v>
          </cell>
          <cell r="I3528" t="str">
            <v>Cắt phổi và cắt màng phổi</v>
          </cell>
          <cell r="J3528" t="str">
            <v>Cắt phổi và cắt màng phổi</v>
          </cell>
          <cell r="K3528" t="str">
            <v>B</v>
          </cell>
          <cell r="L3528" t="str">
            <v>P1</v>
          </cell>
          <cell r="M3528">
            <v>417</v>
          </cell>
          <cell r="N3528">
            <v>417</v>
          </cell>
          <cell r="O3528" t="str">
            <v>Chưa bao gồm máy cắt nối tự động, ghim khâu máy hoặc stapler; dao siêu âm hoặc dao hàn mô hoặc dao hàn mạch.</v>
          </cell>
          <cell r="P3528" t="str">
            <v>Phẫu thuật cắt phổi</v>
          </cell>
          <cell r="Q3528">
            <v>6991000</v>
          </cell>
          <cell r="R3528">
            <v>1994086.95652174</v>
          </cell>
          <cell r="S3528">
            <v>8985000</v>
          </cell>
          <cell r="T3528">
            <v>2592313.0434782617</v>
          </cell>
          <cell r="U3528">
            <v>9583313.0434782617</v>
          </cell>
          <cell r="V3528">
            <v>9583300</v>
          </cell>
          <cell r="W3528">
            <v>383332.52173913049</v>
          </cell>
          <cell r="X3528">
            <v>9966645.5652173925</v>
          </cell>
        </row>
        <row r="3529">
          <cell r="E3529" t="str">
            <v>37.8D05.0408</v>
          </cell>
          <cell r="F3529" t="str">
            <v>03. NHI KHOA</v>
          </cell>
          <cell r="G3529" t="str">
            <v>3.2626</v>
          </cell>
          <cell r="H3529" t="str">
            <v>Cắt thùy phổi hoặc cắt lá phổi kèm cắt một mảng thành ngực</v>
          </cell>
          <cell r="I3529" t="str">
            <v>Cắt thùy phổi hoặc cắt lá phổi kèm cắt một mảng thành ngực</v>
          </cell>
          <cell r="J3529" t="str">
            <v>Cắt thuỳ phổi hoặc cắt lá phổi kèm cắt một mảng thành ngực</v>
          </cell>
          <cell r="K3529" t="str">
            <v>B</v>
          </cell>
          <cell r="L3529" t="str">
            <v>P1</v>
          </cell>
          <cell r="M3529">
            <v>417</v>
          </cell>
          <cell r="N3529">
            <v>417</v>
          </cell>
          <cell r="O3529" t="str">
            <v>Chưa bao gồm máy cắt nối tự động, ghim khâu máy hoặc stapler; dao siêu âm hoặc dao hàn mô hoặc dao hàn mạch.</v>
          </cell>
          <cell r="P3529" t="str">
            <v>Phẫu thuật cắt phổi</v>
          </cell>
          <cell r="Q3529">
            <v>6991000</v>
          </cell>
          <cell r="R3529">
            <v>1994086.95652174</v>
          </cell>
          <cell r="S3529">
            <v>8985000</v>
          </cell>
          <cell r="T3529">
            <v>2592313.0434782617</v>
          </cell>
          <cell r="U3529">
            <v>9583313.0434782617</v>
          </cell>
          <cell r="V3529">
            <v>9583300</v>
          </cell>
          <cell r="W3529">
            <v>383332.52173913049</v>
          </cell>
          <cell r="X3529">
            <v>9966645.5652173925</v>
          </cell>
        </row>
        <row r="3530">
          <cell r="E3530" t="str">
            <v>37.8D05.0408</v>
          </cell>
          <cell r="F3530" t="str">
            <v>03. NHI KHOA</v>
          </cell>
          <cell r="G3530" t="str">
            <v>3.2625</v>
          </cell>
          <cell r="H3530" t="str">
            <v>Cắt thùy phổi hoặc cắt lá phổi kèm vét hạch trung thất</v>
          </cell>
          <cell r="I3530" t="str">
            <v>Cắt thùy phổi hoặc cắt lá phổi kèm vét hạch trung thất</v>
          </cell>
          <cell r="J3530" t="str">
            <v>Cắt thuỳ phổi hoặc cắt lá phổi kèm vét hạch trung thất</v>
          </cell>
          <cell r="K3530" t="str">
            <v>B</v>
          </cell>
          <cell r="L3530" t="str">
            <v>P1</v>
          </cell>
          <cell r="M3530">
            <v>417</v>
          </cell>
          <cell r="N3530">
            <v>417</v>
          </cell>
          <cell r="O3530" t="str">
            <v>Chưa bao gồm máy cắt nối tự động, ghim khâu máy hoặc stapler; dao siêu âm hoặc dao hàn mô hoặc dao hàn mạch.</v>
          </cell>
          <cell r="P3530" t="str">
            <v>Phẫu thuật cắt phổi</v>
          </cell>
          <cell r="Q3530">
            <v>6991000</v>
          </cell>
          <cell r="R3530">
            <v>1994086.95652174</v>
          </cell>
          <cell r="S3530">
            <v>8985000</v>
          </cell>
          <cell r="T3530">
            <v>2592313.0434782617</v>
          </cell>
          <cell r="U3530">
            <v>9583313.0434782617</v>
          </cell>
          <cell r="V3530">
            <v>9583300</v>
          </cell>
          <cell r="W3530">
            <v>383332.52173913049</v>
          </cell>
          <cell r="X3530">
            <v>9966645.5652173925</v>
          </cell>
        </row>
        <row r="3531">
          <cell r="E3531" t="str">
            <v>37.8D11.1178</v>
          </cell>
          <cell r="F3531" t="str">
            <v>03. NHI KHOA</v>
          </cell>
          <cell r="G3531" t="str">
            <v>3.2777</v>
          </cell>
          <cell r="H3531" t="str">
            <v>Điều trị ung thư bằng nguồn áp sát</v>
          </cell>
          <cell r="I3531" t="str">
            <v>Điều trị ung thư bằng nguồn áp sát [liều cao vòm mũi họng, xoang mặt, khoang miệng, thực quản, khí phế quản]</v>
          </cell>
          <cell r="J3531" t="str">
            <v>Điều trị ung thư bằng nguồn áp sát</v>
          </cell>
          <cell r="K3531" t="str">
            <v>A</v>
          </cell>
          <cell r="L3531" t="str">
            <v>TDB</v>
          </cell>
          <cell r="M3531">
            <v>1191</v>
          </cell>
          <cell r="N3531">
            <v>1191</v>
          </cell>
          <cell r="O3531" t="str">
            <v>Chưa bao gồm bộ dụng cụ dùng trong xạ trị áp sát.</v>
          </cell>
          <cell r="P3531" t="str">
            <v>Xạ trị áp sát liều cao tại vòm mũi họng, xoang mặt, khoang miệng, thực quản, khí phế quản (01 lần điều trị)</v>
          </cell>
          <cell r="Q3531">
            <v>4428000</v>
          </cell>
          <cell r="R3531">
            <v>928173.91304347804</v>
          </cell>
          <cell r="S3531">
            <v>5356000</v>
          </cell>
          <cell r="T3531">
            <v>1206626.0869565213</v>
          </cell>
          <cell r="U3531">
            <v>5634626.0869565215</v>
          </cell>
          <cell r="V3531">
            <v>5634600</v>
          </cell>
          <cell r="W3531">
            <v>225385.04347826086</v>
          </cell>
          <cell r="X3531">
            <v>5860011.1304347822</v>
          </cell>
        </row>
        <row r="3532">
          <cell r="E3532" t="str">
            <v>37.8D05.0408</v>
          </cell>
          <cell r="F3532" t="str">
            <v>03. NHI KHOA</v>
          </cell>
          <cell r="G3532" t="str">
            <v>3.3253</v>
          </cell>
          <cell r="H3532" t="str">
            <v>Mở lồng ngực trong tràn khí màng phổi có cắt thùy phổi</v>
          </cell>
          <cell r="I3532" t="str">
            <v>Mở lồng ngực trong tràn khí màng phổi có cắt thùy phổi</v>
          </cell>
          <cell r="J3532" t="str">
            <v>Mở lồng ngực trong tràn khí màng phổi có cắt thuỳ phổi</v>
          </cell>
          <cell r="K3532" t="str">
            <v>B</v>
          </cell>
          <cell r="L3532" t="str">
            <v>P1</v>
          </cell>
          <cell r="M3532">
            <v>417</v>
          </cell>
          <cell r="N3532">
            <v>417</v>
          </cell>
          <cell r="O3532" t="str">
            <v>Chưa bao gồm máy cắt nối tự động, ghim khâu máy hoặc stapler; dao siêu âm hoặc dao hàn mô hoặc dao hàn mạch.</v>
          </cell>
          <cell r="P3532" t="str">
            <v>Phẫu thuật cắt phổi</v>
          </cell>
          <cell r="Q3532">
            <v>6991000</v>
          </cell>
          <cell r="R3532">
            <v>1994086.95652174</v>
          </cell>
          <cell r="S3532">
            <v>8985000</v>
          </cell>
          <cell r="T3532">
            <v>2592313.0434782617</v>
          </cell>
          <cell r="U3532">
            <v>9583313.0434782617</v>
          </cell>
          <cell r="V3532">
            <v>9583300</v>
          </cell>
          <cell r="W3532">
            <v>383332.52173913049</v>
          </cell>
          <cell r="X3532">
            <v>9966645.5652173925</v>
          </cell>
        </row>
        <row r="3533">
          <cell r="E3533" t="str">
            <v>37.8D05.0408</v>
          </cell>
          <cell r="F3533" t="str">
            <v>03. NHI KHOA</v>
          </cell>
          <cell r="G3533" t="str">
            <v>3.3242</v>
          </cell>
          <cell r="H3533" t="str">
            <v>Phẫu thuật cắt phổi biệt lập ngoài thùy phổi</v>
          </cell>
          <cell r="I3533" t="str">
            <v>Phẫu thuật cắt phổi biệt lập ngoài thùy phổi</v>
          </cell>
          <cell r="J3533" t="str">
            <v>Phẫu thuật cắt phổi biệt lập ngoài thuỳ phổi</v>
          </cell>
          <cell r="K3533" t="str">
            <v>B</v>
          </cell>
          <cell r="L3533" t="str">
            <v>P1</v>
          </cell>
          <cell r="M3533">
            <v>417</v>
          </cell>
          <cell r="N3533">
            <v>417</v>
          </cell>
          <cell r="O3533" t="str">
            <v>Chưa bao gồm máy cắt nối tự động, ghim khâu máy hoặc stapler; dao siêu âm hoặc dao hàn mô hoặc dao hàn mạch.</v>
          </cell>
          <cell r="P3533" t="str">
            <v>Phẫu thuật cắt phổi</v>
          </cell>
          <cell r="Q3533">
            <v>6991000</v>
          </cell>
          <cell r="R3533">
            <v>1994086.95652174</v>
          </cell>
          <cell r="S3533">
            <v>8985000</v>
          </cell>
          <cell r="T3533">
            <v>2592313.0434782617</v>
          </cell>
          <cell r="U3533">
            <v>9583313.0434782617</v>
          </cell>
          <cell r="V3533">
            <v>9583300</v>
          </cell>
          <cell r="W3533">
            <v>383332.52173913049</v>
          </cell>
          <cell r="X3533">
            <v>9966645.5652173925</v>
          </cell>
        </row>
        <row r="3534">
          <cell r="E3534" t="str">
            <v>37.8D05.0408</v>
          </cell>
          <cell r="F3534" t="str">
            <v>03. NHI KHOA</v>
          </cell>
          <cell r="G3534" t="str">
            <v>3.3232</v>
          </cell>
          <cell r="H3534" t="str">
            <v>Phẫu thuật cắt phổi kèm theo bóc vỏ màng phổi</v>
          </cell>
          <cell r="I3534" t="str">
            <v>Phẫu thuật cắt phổi kèm theo bóc vỏ màng phổi</v>
          </cell>
          <cell r="J3534" t="str">
            <v>Phẫu thuật cắt phổi kèm theo bóc vỏ màng phổi</v>
          </cell>
          <cell r="K3534" t="str">
            <v>B</v>
          </cell>
          <cell r="L3534" t="str">
            <v>P1</v>
          </cell>
          <cell r="M3534">
            <v>417</v>
          </cell>
          <cell r="N3534">
            <v>417</v>
          </cell>
          <cell r="O3534" t="str">
            <v>Chưa bao gồm máy cắt nối tự động, ghim khâu máy hoặc stapler; dao siêu âm hoặc dao hàn mô hoặc dao hàn mạch.</v>
          </cell>
          <cell r="P3534" t="str">
            <v>Phẫu thuật cắt phổi</v>
          </cell>
          <cell r="Q3534">
            <v>6991000</v>
          </cell>
          <cell r="R3534">
            <v>1994086.95652174</v>
          </cell>
          <cell r="S3534">
            <v>8985000</v>
          </cell>
          <cell r="T3534">
            <v>2592313.0434782617</v>
          </cell>
          <cell r="U3534">
            <v>9583313.0434782617</v>
          </cell>
          <cell r="V3534">
            <v>9583300</v>
          </cell>
          <cell r="W3534">
            <v>383332.52173913049</v>
          </cell>
          <cell r="X3534">
            <v>9966645.5652173925</v>
          </cell>
        </row>
        <row r="3535">
          <cell r="E3535" t="str">
            <v>37.8D05.0408</v>
          </cell>
          <cell r="F3535" t="str">
            <v>10. NGOẠI KHOA</v>
          </cell>
          <cell r="G3535" t="str">
            <v>10.272</v>
          </cell>
          <cell r="H3535" t="str">
            <v>Phẫu thuật cắt 1 thùy phổi bệnh lý</v>
          </cell>
          <cell r="I3535" t="str">
            <v>Phẫu thuật cắt 1 thùy phổi bệnh lý</v>
          </cell>
          <cell r="J3535" t="str">
            <v>Phẫu thuật cắt một thùy phổi bệnh lý</v>
          </cell>
          <cell r="K3535" t="str">
            <v>B</v>
          </cell>
          <cell r="L3535" t="str">
            <v>PDB</v>
          </cell>
          <cell r="M3535">
            <v>417</v>
          </cell>
          <cell r="N3535">
            <v>417</v>
          </cell>
          <cell r="O3535" t="str">
            <v>Chưa bao gồm máy cắt nối tự động, ghim khâu máy hoặc stapler; dao siêu âm hoặc dao hàn mô hoặc dao hàn mạch.</v>
          </cell>
          <cell r="P3535" t="str">
            <v>Phẫu thuật cắt phổi</v>
          </cell>
          <cell r="Q3535">
            <v>6991000</v>
          </cell>
          <cell r="R3535">
            <v>1994086.95652174</v>
          </cell>
          <cell r="S3535">
            <v>8985000</v>
          </cell>
          <cell r="T3535">
            <v>2592313.0434782617</v>
          </cell>
          <cell r="U3535">
            <v>9583313.0434782617</v>
          </cell>
          <cell r="V3535">
            <v>9583300</v>
          </cell>
          <cell r="W3535">
            <v>383332.52173913049</v>
          </cell>
          <cell r="X3535">
            <v>9966645.5652173925</v>
          </cell>
        </row>
        <row r="3536">
          <cell r="E3536" t="str">
            <v>37.8D05.0408</v>
          </cell>
          <cell r="F3536" t="str">
            <v>10. NGOẠI KHOA</v>
          </cell>
          <cell r="G3536" t="str">
            <v>10.273</v>
          </cell>
          <cell r="H3536" t="str">
            <v>Phẫu thuật cắt một bên phổi bệnh lý</v>
          </cell>
          <cell r="I3536" t="str">
            <v>Phẫu thuật cắt một bên phổi bệnh lý</v>
          </cell>
          <cell r="J3536" t="str">
            <v>Phẫu thuật cắt một bên phổi bệnh lý</v>
          </cell>
          <cell r="K3536" t="str">
            <v>A</v>
          </cell>
          <cell r="L3536" t="str">
            <v>PDB</v>
          </cell>
          <cell r="M3536">
            <v>417</v>
          </cell>
          <cell r="N3536">
            <v>417</v>
          </cell>
          <cell r="O3536" t="str">
            <v>Chưa bao gồm máy cắt nối tự động, ghim khâu máy hoặc stapler; dao siêu âm hoặc dao hàn mô hoặc dao hàn mạch.</v>
          </cell>
          <cell r="P3536" t="str">
            <v>Phẫu thuật cắt phổi</v>
          </cell>
          <cell r="Q3536">
            <v>6991000</v>
          </cell>
          <cell r="R3536">
            <v>1994086.95652174</v>
          </cell>
          <cell r="S3536">
            <v>8985000</v>
          </cell>
          <cell r="T3536">
            <v>2592313.0434782617</v>
          </cell>
          <cell r="U3536">
            <v>9583313.0434782617</v>
          </cell>
          <cell r="V3536">
            <v>9583300</v>
          </cell>
          <cell r="W3536">
            <v>383332.52173913049</v>
          </cell>
          <cell r="X3536">
            <v>9966645.5652173925</v>
          </cell>
        </row>
        <row r="3537">
          <cell r="E3537" t="str">
            <v>37.8D05.0408</v>
          </cell>
          <cell r="F3537" t="str">
            <v>10. NGOẠI KHOA</v>
          </cell>
          <cell r="G3537" t="str">
            <v>10.274</v>
          </cell>
          <cell r="H3537" t="str">
            <v>Phẫu thuật cắt phổi do ung thư kèm nạo vét hạch</v>
          </cell>
          <cell r="I3537" t="str">
            <v>Phẫu thuật cắt phổi do ung thư kèm nạo vét hạch</v>
          </cell>
          <cell r="J3537" t="str">
            <v>Phẫu thuật cắt phổi do ung thư kèm nạo vét hạch</v>
          </cell>
          <cell r="K3537" t="str">
            <v>B</v>
          </cell>
          <cell r="L3537" t="str">
            <v>PDB</v>
          </cell>
          <cell r="M3537">
            <v>417</v>
          </cell>
          <cell r="N3537">
            <v>417</v>
          </cell>
          <cell r="O3537" t="str">
            <v>Chưa bao gồm máy cắt nối tự động, ghim khâu máy hoặc stapler; dao siêu âm hoặc dao hàn mô hoặc dao hàn mạch.</v>
          </cell>
          <cell r="P3537" t="str">
            <v>Phẫu thuật cắt phổi</v>
          </cell>
          <cell r="Q3537">
            <v>6991000</v>
          </cell>
          <cell r="R3537">
            <v>1994086.95652174</v>
          </cell>
          <cell r="S3537">
            <v>8985000</v>
          </cell>
          <cell r="T3537">
            <v>2592313.0434782617</v>
          </cell>
          <cell r="U3537">
            <v>9583313.0434782617</v>
          </cell>
          <cell r="V3537">
            <v>9583300</v>
          </cell>
          <cell r="W3537">
            <v>383332.52173913049</v>
          </cell>
          <cell r="X3537">
            <v>9966645.5652173925</v>
          </cell>
        </row>
        <row r="3538">
          <cell r="E3538" t="str">
            <v>37.8D05.0408</v>
          </cell>
          <cell r="F3538" t="str">
            <v>10. NGOẠI KHOA</v>
          </cell>
          <cell r="G3538" t="str">
            <v>10.277</v>
          </cell>
          <cell r="H3538" t="str">
            <v>Phẫu thuật cắt u nang phế quản</v>
          </cell>
          <cell r="I3538" t="str">
            <v>Phẫu thuật cắt u nang phế quản</v>
          </cell>
          <cell r="J3538" t="str">
            <v>Phẫu thuật cắt u nang phế quản</v>
          </cell>
          <cell r="K3538" t="str">
            <v>B</v>
          </cell>
          <cell r="L3538" t="str">
            <v>P1</v>
          </cell>
          <cell r="M3538">
            <v>417</v>
          </cell>
          <cell r="N3538">
            <v>417</v>
          </cell>
          <cell r="O3538" t="str">
            <v>Chưa bao gồm máy cắt nối tự động, ghim khâu máy hoặc stapler; dao siêu âm hoặc dao hàn mô hoặc dao hàn mạch.</v>
          </cell>
          <cell r="P3538" t="str">
            <v>Phẫu thuật cắt phổi</v>
          </cell>
          <cell r="Q3538">
            <v>6991000</v>
          </cell>
          <cell r="R3538">
            <v>1994086.95652174</v>
          </cell>
          <cell r="S3538">
            <v>8985000</v>
          </cell>
          <cell r="T3538">
            <v>2592313.0434782617</v>
          </cell>
          <cell r="U3538">
            <v>9583313.0434782617</v>
          </cell>
          <cell r="V3538">
            <v>9583300</v>
          </cell>
          <cell r="W3538">
            <v>383332.52173913049</v>
          </cell>
          <cell r="X3538">
            <v>9966645.5652173925</v>
          </cell>
        </row>
        <row r="3539">
          <cell r="E3539" t="str">
            <v>37.8D05.0408</v>
          </cell>
          <cell r="F3539" t="str">
            <v>10. NGOẠI KHOA</v>
          </cell>
          <cell r="G3539" t="str">
            <v>10.200</v>
          </cell>
          <cell r="H3539" t="str">
            <v>Phẫu thuật điều trị dò động - tĩnh mạch phổi</v>
          </cell>
          <cell r="I3539" t="str">
            <v>Phẫu thuật điều trị dò động - tĩnh mạch phổi</v>
          </cell>
          <cell r="J3539" t="str">
            <v>Phẫu thuật điều trị dò động – tĩnh mạch phổi</v>
          </cell>
          <cell r="K3539" t="str">
            <v>B</v>
          </cell>
          <cell r="L3539" t="str">
            <v>PDB</v>
          </cell>
          <cell r="M3539">
            <v>417</v>
          </cell>
          <cell r="N3539">
            <v>417</v>
          </cell>
          <cell r="O3539" t="str">
            <v>Chưa bao gồm máy cắt nối tự động, ghim khâu máy hoặc stapler; dao siêu âm hoặc dao hàn mô hoặc dao hàn mạch.</v>
          </cell>
          <cell r="P3539" t="str">
            <v>Phẫu thuật cắt phổi</v>
          </cell>
          <cell r="Q3539">
            <v>6991000</v>
          </cell>
          <cell r="R3539">
            <v>1994086.95652174</v>
          </cell>
          <cell r="S3539">
            <v>8985000</v>
          </cell>
          <cell r="T3539">
            <v>2592313.0434782617</v>
          </cell>
          <cell r="U3539">
            <v>9583313.0434782617</v>
          </cell>
          <cell r="V3539">
            <v>9583300</v>
          </cell>
          <cell r="W3539">
            <v>383332.52173913049</v>
          </cell>
          <cell r="X3539">
            <v>9966645.5652173925</v>
          </cell>
        </row>
        <row r="3540">
          <cell r="E3540" t="str">
            <v>37.8D11.1180</v>
          </cell>
          <cell r="F3540" t="str">
            <v>03. NHI KHOA</v>
          </cell>
          <cell r="G3540" t="str">
            <v>3.2777</v>
          </cell>
          <cell r="H3540" t="str">
            <v>Điều trị ung thư bằng nguồn áp sát</v>
          </cell>
          <cell r="I3540" t="str">
            <v>Điều trị ung thư bằng nguồn áp sát [liều thấp]</v>
          </cell>
          <cell r="J3540" t="str">
            <v>Điều trị ung thư bằng nguồn áp sát</v>
          </cell>
          <cell r="K3540" t="str">
            <v>A</v>
          </cell>
          <cell r="L3540" t="str">
            <v>TDB</v>
          </cell>
          <cell r="M3540">
            <v>1193</v>
          </cell>
          <cell r="N3540">
            <v>1193</v>
          </cell>
          <cell r="P3540" t="str">
            <v>Xạ trị áp sát liều thấp  (01 lần điều trị)</v>
          </cell>
          <cell r="Q3540">
            <v>1228000</v>
          </cell>
          <cell r="R3540">
            <v>198782.60869565199</v>
          </cell>
          <cell r="S3540">
            <v>1426000</v>
          </cell>
          <cell r="T3540">
            <v>258417.39130434758</v>
          </cell>
          <cell r="U3540">
            <v>1486417.3913043477</v>
          </cell>
          <cell r="V3540">
            <v>1486400</v>
          </cell>
          <cell r="W3540">
            <v>59456.695652173905</v>
          </cell>
          <cell r="X3540">
            <v>1545874.0869565215</v>
          </cell>
        </row>
        <row r="3541">
          <cell r="E3541" t="str">
            <v>37.3G02.1883</v>
          </cell>
          <cell r="F3541" t="str">
            <v>12. UNG BƯỚU</v>
          </cell>
          <cell r="G3541" t="str">
            <v>12.429</v>
          </cell>
          <cell r="H3541" t="str">
            <v>Điều trị ung thư gan bằng hạt vi cầu phóng xạ ⁹⁰Y</v>
          </cell>
          <cell r="I3541" t="str">
            <v>Điều trị ung thư gan bằng hạt vi cầu phóng xạ ⁹⁰Y</v>
          </cell>
          <cell r="J3541" t="str">
            <v>Điều trị ung thư gan bằng hạt vi cầu phóng xạ ⁹⁰Y.</v>
          </cell>
          <cell r="K3541" t="str">
            <v>B</v>
          </cell>
          <cell r="L3541" t="str">
            <v>TDB</v>
          </cell>
          <cell r="M3541">
            <v>1899</v>
          </cell>
          <cell r="N3541">
            <v>1899</v>
          </cell>
          <cell r="O3541" t="str">
            <v>Chưa bao gồm chi phí dây dẫn trong trường hợp tiêm hạt vi cầu vào khối u gan thứ 2 trở lên.</v>
          </cell>
          <cell r="P3541" t="str">
            <v>Điều trị ung thư gan bằng hạt vi cầu phóng xạ 90Y</v>
          </cell>
          <cell r="Q3541">
            <v>14222000</v>
          </cell>
          <cell r="R3541">
            <v>1018956.52173913</v>
          </cell>
          <cell r="S3541">
            <v>15240000</v>
          </cell>
          <cell r="T3541">
            <v>1324643.4782608689</v>
          </cell>
          <cell r="U3541">
            <v>15546643.478260869</v>
          </cell>
          <cell r="V3541">
            <v>15546600</v>
          </cell>
          <cell r="W3541">
            <v>621865.73913043481</v>
          </cell>
          <cell r="X3541">
            <v>16168509.217391305</v>
          </cell>
        </row>
        <row r="3542">
          <cell r="E3542" t="str">
            <v>37.8D05.0408</v>
          </cell>
          <cell r="F3542" t="str">
            <v>12. UNG BƯỚU</v>
          </cell>
          <cell r="G3542" t="str">
            <v>12.183</v>
          </cell>
          <cell r="H3542" t="str">
            <v>Cắt 2 thùy phổi 2 bên lồng ngực trong một phẫu thuật</v>
          </cell>
          <cell r="I3542" t="str">
            <v>Cắt 2 thùy phổi 2 bên lồng ngực trong một phẫu thuật</v>
          </cell>
          <cell r="J3542" t="str">
            <v>Cắt 2 thuỳ phổi 2 bên lồng ngực trong một phẫu thuật</v>
          </cell>
          <cell r="K3542" t="str">
            <v>B</v>
          </cell>
          <cell r="L3542" t="str">
            <v>PDB</v>
          </cell>
          <cell r="M3542">
            <v>417</v>
          </cell>
          <cell r="N3542">
            <v>417</v>
          </cell>
          <cell r="O3542" t="str">
            <v>Chưa bao gồm máy cắt nối tự động, ghim khâu máy hoặc stapler; dao siêu âm hoặc dao hàn mô hoặc dao hàn mạch.</v>
          </cell>
          <cell r="P3542" t="str">
            <v>Phẫu thuật cắt phổi</v>
          </cell>
          <cell r="Q3542">
            <v>6991000</v>
          </cell>
          <cell r="R3542">
            <v>1994086.95652174</v>
          </cell>
          <cell r="S3542">
            <v>8985000</v>
          </cell>
          <cell r="T3542">
            <v>2592313.0434782617</v>
          </cell>
          <cell r="U3542">
            <v>9583313.0434782617</v>
          </cell>
          <cell r="V3542">
            <v>9583300</v>
          </cell>
          <cell r="W3542">
            <v>383332.52173913049</v>
          </cell>
          <cell r="X3542">
            <v>9966645.5652173925</v>
          </cell>
        </row>
        <row r="3543">
          <cell r="E3543" t="str">
            <v>37.8D05.0408</v>
          </cell>
          <cell r="F3543" t="str">
            <v>12. UNG BƯỚU</v>
          </cell>
          <cell r="G3543" t="str">
            <v>12.181</v>
          </cell>
          <cell r="H3543" t="str">
            <v>Cắt một bên phổi do ung thư</v>
          </cell>
          <cell r="I3543" t="str">
            <v>Cắt một bên phổi do ung thư</v>
          </cell>
          <cell r="J3543" t="str">
            <v>Cắt một bên phổi do ung thư</v>
          </cell>
          <cell r="K3543" t="str">
            <v>B</v>
          </cell>
          <cell r="L3543" t="str">
            <v>P1</v>
          </cell>
          <cell r="M3543">
            <v>417</v>
          </cell>
          <cell r="N3543">
            <v>417</v>
          </cell>
          <cell r="O3543" t="str">
            <v>Chưa bao gồm máy cắt nối tự động, ghim khâu máy hoặc stapler; dao siêu âm hoặc dao hàn mô hoặc dao hàn mạch.</v>
          </cell>
          <cell r="P3543" t="str">
            <v>Phẫu thuật cắt phổi</v>
          </cell>
          <cell r="Q3543">
            <v>6991000</v>
          </cell>
          <cell r="R3543">
            <v>1994086.95652174</v>
          </cell>
          <cell r="S3543">
            <v>8985000</v>
          </cell>
          <cell r="T3543">
            <v>2592313.0434782617</v>
          </cell>
          <cell r="U3543">
            <v>9583313.0434782617</v>
          </cell>
          <cell r="V3543">
            <v>9583300</v>
          </cell>
          <cell r="W3543">
            <v>383332.52173913049</v>
          </cell>
          <cell r="X3543">
            <v>9966645.5652173925</v>
          </cell>
        </row>
        <row r="3544">
          <cell r="E3544" t="str">
            <v>37.3G02.1883</v>
          </cell>
          <cell r="F3544" t="str">
            <v>19. Y HỌC HẠT NHÂN</v>
          </cell>
          <cell r="G3544" t="str">
            <v>19.348</v>
          </cell>
          <cell r="H3544" t="str">
            <v>Điều trị ung thư gan bằng hạt vi cầu phóng xạ ⁹⁰Y</v>
          </cell>
          <cell r="I3544" t="str">
            <v>Điều trị ung thư gan bằng hạt vi cầu phóng xạ ⁹⁰Y</v>
          </cell>
          <cell r="J3544" t="str">
            <v>Điều trị ung thư gan bằng hạt vi cầu phóng xạ ⁹⁰Y</v>
          </cell>
          <cell r="K3544" t="str">
            <v>B</v>
          </cell>
          <cell r="L3544" t="str">
            <v>TDB</v>
          </cell>
          <cell r="M3544">
            <v>1899</v>
          </cell>
          <cell r="N3544">
            <v>1899</v>
          </cell>
          <cell r="O3544" t="str">
            <v>Chưa bao gồm chi phí dây dẫn trong trường hợp tiêm hạt vi cầu vào khối u gan thứ 2 trở lên.</v>
          </cell>
          <cell r="P3544" t="str">
            <v>Điều trị ung thư gan bằng hạt vi cầu phóng xạ 90Y</v>
          </cell>
          <cell r="Q3544">
            <v>14222000</v>
          </cell>
          <cell r="R3544">
            <v>1018956.52173913</v>
          </cell>
          <cell r="S3544">
            <v>15240000</v>
          </cell>
          <cell r="T3544">
            <v>1324643.4782608689</v>
          </cell>
          <cell r="U3544">
            <v>15546643.478260869</v>
          </cell>
          <cell r="V3544">
            <v>15546600</v>
          </cell>
          <cell r="W3544">
            <v>621865.73913043481</v>
          </cell>
          <cell r="X3544">
            <v>16168509.217391305</v>
          </cell>
        </row>
        <row r="3545">
          <cell r="E3545" t="str">
            <v>37.8D05.0408</v>
          </cell>
          <cell r="F3545" t="str">
            <v>12. UNG BƯỚU</v>
          </cell>
          <cell r="G3545" t="str">
            <v>12.186</v>
          </cell>
          <cell r="H3545" t="str">
            <v>Cắt phổi và màng phổi</v>
          </cell>
          <cell r="I3545" t="str">
            <v>Cắt phổi và màng phổi</v>
          </cell>
          <cell r="J3545" t="str">
            <v>Cắt phổi và màng phổi</v>
          </cell>
          <cell r="K3545" t="str">
            <v>B</v>
          </cell>
          <cell r="L3545" t="str">
            <v>P1</v>
          </cell>
          <cell r="M3545">
            <v>417</v>
          </cell>
          <cell r="N3545">
            <v>417</v>
          </cell>
          <cell r="O3545" t="str">
            <v>Chưa bao gồm máy cắt nối tự động, ghim khâu máy hoặc stapler; dao siêu âm hoặc dao hàn mô hoặc dao hàn mạch.</v>
          </cell>
          <cell r="P3545" t="str">
            <v>Phẫu thuật cắt phổi</v>
          </cell>
          <cell r="Q3545">
            <v>6991000</v>
          </cell>
          <cell r="R3545">
            <v>1994086.95652174</v>
          </cell>
          <cell r="S3545">
            <v>8985000</v>
          </cell>
          <cell r="T3545">
            <v>2592313.0434782617</v>
          </cell>
          <cell r="U3545">
            <v>9583313.0434782617</v>
          </cell>
          <cell r="V3545">
            <v>9583300</v>
          </cell>
          <cell r="W3545">
            <v>383332.52173913049</v>
          </cell>
          <cell r="X3545">
            <v>9966645.5652173925</v>
          </cell>
        </row>
        <row r="3546">
          <cell r="E3546" t="str">
            <v>37.8D05.0408</v>
          </cell>
          <cell r="F3546" t="str">
            <v>12. UNG BƯỚU</v>
          </cell>
          <cell r="G3546" t="str">
            <v>12.185</v>
          </cell>
          <cell r="H3546" t="str">
            <v>Cắt thùy phổi hoặc cắt một bên phổi kèm một mảng thành ngực</v>
          </cell>
          <cell r="I3546" t="str">
            <v>Cắt thùy phổi hoặc cắt một bên phổi kèm một mảng thành ngực</v>
          </cell>
          <cell r="J3546" t="str">
            <v>Cắt thuỳ phổi hoặc cắt một bên phổi kèm một mảng thành ngực</v>
          </cell>
          <cell r="K3546" t="str">
            <v>B</v>
          </cell>
          <cell r="L3546" t="str">
            <v>P1</v>
          </cell>
          <cell r="M3546">
            <v>417</v>
          </cell>
          <cell r="N3546">
            <v>417</v>
          </cell>
          <cell r="O3546" t="str">
            <v>Chưa bao gồm máy cắt nối tự động, ghim khâu máy hoặc stapler; dao siêu âm hoặc dao hàn mô hoặc dao hàn mạch.</v>
          </cell>
          <cell r="P3546" t="str">
            <v>Phẫu thuật cắt phổi</v>
          </cell>
          <cell r="Q3546">
            <v>6991000</v>
          </cell>
          <cell r="R3546">
            <v>1994086.95652174</v>
          </cell>
          <cell r="S3546">
            <v>8985000</v>
          </cell>
          <cell r="T3546">
            <v>2592313.0434782617</v>
          </cell>
          <cell r="U3546">
            <v>9583313.0434782617</v>
          </cell>
          <cell r="V3546">
            <v>9583300</v>
          </cell>
          <cell r="W3546">
            <v>383332.52173913049</v>
          </cell>
          <cell r="X3546">
            <v>9966645.5652173925</v>
          </cell>
        </row>
        <row r="3547">
          <cell r="E3547" t="str">
            <v>37.8D05.0408</v>
          </cell>
          <cell r="F3547" t="str">
            <v>12. UNG BƯỚU</v>
          </cell>
          <cell r="G3547" t="str">
            <v>12.184</v>
          </cell>
          <cell r="H3547" t="str">
            <v>Cắt thùy phổi hoặc cắt một bên phổi kèm vét hạch trung thất</v>
          </cell>
          <cell r="I3547" t="str">
            <v>Cắt thùy phổi hoặc cắt một bên phổi kèm vét hạch trung thất</v>
          </cell>
          <cell r="J3547" t="str">
            <v>Cắt thuỳ phổi hoặc cắt một bên phổi kèm vét hạch trung thất</v>
          </cell>
          <cell r="K3547" t="str">
            <v>B</v>
          </cell>
          <cell r="L3547" t="str">
            <v>P1</v>
          </cell>
          <cell r="M3547">
            <v>417</v>
          </cell>
          <cell r="N3547">
            <v>417</v>
          </cell>
          <cell r="O3547" t="str">
            <v>Chưa bao gồm máy cắt nối tự động, ghim khâu máy hoặc stapler; dao siêu âm hoặc dao hàn mô hoặc dao hàn mạch.</v>
          </cell>
          <cell r="P3547" t="str">
            <v>Phẫu thuật cắt phổi</v>
          </cell>
          <cell r="Q3547">
            <v>6991000</v>
          </cell>
          <cell r="R3547">
            <v>1994086.95652174</v>
          </cell>
          <cell r="S3547">
            <v>8985000</v>
          </cell>
          <cell r="T3547">
            <v>2592313.0434782617</v>
          </cell>
          <cell r="U3547">
            <v>9583313.0434782617</v>
          </cell>
          <cell r="V3547">
            <v>9583300</v>
          </cell>
          <cell r="W3547">
            <v>383332.52173913049</v>
          </cell>
          <cell r="X3547">
            <v>9966645.5652173925</v>
          </cell>
        </row>
        <row r="3548">
          <cell r="E3548" t="str">
            <v>37.3G02.1877</v>
          </cell>
          <cell r="F3548" t="str">
            <v>03. NHI KHOA</v>
          </cell>
          <cell r="G3548" t="str">
            <v>3.1224</v>
          </cell>
          <cell r="H3548" t="str">
            <v>Điều trị ung thư gan bằng keo silicon - ³²P</v>
          </cell>
          <cell r="I3548" t="str">
            <v>Điều trị ung thư gan bằng keo silicon - ³²P</v>
          </cell>
          <cell r="J3548" t="str">
            <v>Điều trị ung thư gan bằng keo Silicon – ³²P</v>
          </cell>
          <cell r="K3548" t="str">
            <v>B</v>
          </cell>
          <cell r="L3548" t="str">
            <v>TDB</v>
          </cell>
          <cell r="M3548">
            <v>1893</v>
          </cell>
          <cell r="N3548">
            <v>1893</v>
          </cell>
          <cell r="P3548" t="str">
            <v xml:space="preserve">Điều trị ung thư gan bằng keo Silicon P-32 </v>
          </cell>
          <cell r="Q3548">
            <v>642000</v>
          </cell>
          <cell r="R3548">
            <v>208173.91304347801</v>
          </cell>
          <cell r="S3548">
            <v>850000</v>
          </cell>
          <cell r="T3548">
            <v>270626.08695652138</v>
          </cell>
          <cell r="U3548">
            <v>912626.08695652138</v>
          </cell>
          <cell r="V3548">
            <v>912600</v>
          </cell>
          <cell r="W3548">
            <v>36505.043478260857</v>
          </cell>
          <cell r="X3548">
            <v>949131.13043478224</v>
          </cell>
        </row>
        <row r="3549">
          <cell r="E3549" t="str">
            <v>37.3G02.1877</v>
          </cell>
          <cell r="F3549" t="str">
            <v>19. Y HỌC HẠT NHÂN</v>
          </cell>
          <cell r="G3549" t="str">
            <v>19.350</v>
          </cell>
          <cell r="H3549" t="str">
            <v>Điều trị ung thư gan bằng keo silicon - ³²P</v>
          </cell>
          <cell r="I3549" t="str">
            <v>Điều trị ung thư gan bằng keo silicon - ³²P</v>
          </cell>
          <cell r="J3549" t="str">
            <v>Điều trị ung thư gan bằng keo Silicon – ³²P</v>
          </cell>
          <cell r="K3549" t="str">
            <v>B</v>
          </cell>
          <cell r="L3549" t="str">
            <v>TDB</v>
          </cell>
          <cell r="M3549">
            <v>1893</v>
          </cell>
          <cell r="N3549">
            <v>1893</v>
          </cell>
          <cell r="P3549" t="str">
            <v xml:space="preserve">Điều trị ung thư gan bằng keo Silicon P-32 </v>
          </cell>
          <cell r="Q3549">
            <v>642000</v>
          </cell>
          <cell r="R3549">
            <v>208173.91304347801</v>
          </cell>
          <cell r="S3549">
            <v>850000</v>
          </cell>
          <cell r="T3549">
            <v>270626.08695652138</v>
          </cell>
          <cell r="U3549">
            <v>912626.08695652138</v>
          </cell>
          <cell r="V3549">
            <v>912600</v>
          </cell>
          <cell r="W3549">
            <v>36505.043478260857</v>
          </cell>
          <cell r="X3549">
            <v>949131.13043478224</v>
          </cell>
        </row>
        <row r="3550">
          <cell r="E3550" t="str">
            <v>37.3G02.1880</v>
          </cell>
          <cell r="F3550" t="str">
            <v>03. NHI KHOA</v>
          </cell>
          <cell r="G3550" t="str">
            <v>3.1230</v>
          </cell>
          <cell r="H3550" t="str">
            <v>Điều trị ung thư tiền liệt tuyến bằng hạt phóng xạ ¹²⁵I</v>
          </cell>
          <cell r="I3550" t="str">
            <v>Điều trị ung thư tiền liệt tuyến bằng hạt phóng xạ ¹²⁵I</v>
          </cell>
          <cell r="J3550" t="str">
            <v>Điều trị ung thư tiền liệt tuyến bằng hạt phóng xạ ¹²⁵I</v>
          </cell>
          <cell r="K3550" t="str">
            <v>B</v>
          </cell>
          <cell r="L3550" t="str">
            <v>TDB</v>
          </cell>
          <cell r="M3550">
            <v>1896</v>
          </cell>
          <cell r="N3550">
            <v>1896</v>
          </cell>
          <cell r="P3550" t="str">
            <v>Điều trị ung thư tiền liệt tuyến bằng hạt phóng xạ I-125</v>
          </cell>
          <cell r="Q3550">
            <v>14222000</v>
          </cell>
          <cell r="R3550">
            <v>1358608.6956521701</v>
          </cell>
          <cell r="S3550">
            <v>15580000</v>
          </cell>
          <cell r="T3550">
            <v>1766191.304347821</v>
          </cell>
          <cell r="U3550">
            <v>15988191.304347821</v>
          </cell>
          <cell r="V3550">
            <v>15988100</v>
          </cell>
          <cell r="W3550">
            <v>639527.65217391285</v>
          </cell>
          <cell r="X3550">
            <v>16627718.956521733</v>
          </cell>
        </row>
        <row r="3551">
          <cell r="E3551" t="str">
            <v>37.8D05.0409</v>
          </cell>
          <cell r="F3551" t="str">
            <v>10. NGOẠI KHOA</v>
          </cell>
          <cell r="G3551" t="str">
            <v>10.275</v>
          </cell>
          <cell r="H3551" t="str">
            <v>Phẫu thuật cắt u trung thất</v>
          </cell>
          <cell r="I3551" t="str">
            <v>Phẫu thuật cắt u trung thất</v>
          </cell>
          <cell r="J3551" t="str">
            <v>Phẫu thuật cắt u trung thất</v>
          </cell>
          <cell r="K3551" t="str">
            <v>B</v>
          </cell>
          <cell r="L3551" t="str">
            <v>PDB</v>
          </cell>
          <cell r="M3551">
            <v>418</v>
          </cell>
          <cell r="N3551">
            <v>418</v>
          </cell>
          <cell r="P3551" t="str">
            <v>Phẫu thuật cắt u trung thất</v>
          </cell>
          <cell r="Q3551">
            <v>8587000</v>
          </cell>
          <cell r="R3551">
            <v>2083304.3478260899</v>
          </cell>
          <cell r="S3551">
            <v>10670000</v>
          </cell>
          <cell r="T3551">
            <v>2708295.6521739168</v>
          </cell>
          <cell r="U3551">
            <v>11295295.652173918</v>
          </cell>
          <cell r="V3551">
            <v>11295200</v>
          </cell>
          <cell r="W3551">
            <v>451811.82608695672</v>
          </cell>
          <cell r="X3551">
            <v>11747107.478260875</v>
          </cell>
        </row>
        <row r="3552">
          <cell r="E3552" t="str">
            <v>37.3G02.1880</v>
          </cell>
          <cell r="F3552" t="str">
            <v>19. Y HỌC HẠT NHÂN</v>
          </cell>
          <cell r="G3552" t="str">
            <v>19.357</v>
          </cell>
          <cell r="H3552" t="str">
            <v>Điều trị ung thư tiền liệt tuyến bằng hạt phóng xạ ¹²⁵I</v>
          </cell>
          <cell r="I3552" t="str">
            <v>Điều trị ung thư tiền liệt tuyến bằng hạt phóng xạ ¹²⁵I</v>
          </cell>
          <cell r="J3552" t="str">
            <v>Điều trị ung thư tiền liệt tuyến bằng hạt phóng xạ ¹²⁵I</v>
          </cell>
          <cell r="K3552" t="str">
            <v>B</v>
          </cell>
          <cell r="L3552" t="str">
            <v>TDB</v>
          </cell>
          <cell r="M3552">
            <v>1896</v>
          </cell>
          <cell r="N3552">
            <v>1896</v>
          </cell>
          <cell r="P3552" t="str">
            <v>Điều trị ung thư tiền liệt tuyến bằng hạt phóng xạ I-125</v>
          </cell>
          <cell r="Q3552">
            <v>14222000</v>
          </cell>
          <cell r="R3552">
            <v>1358608.6956521701</v>
          </cell>
          <cell r="S3552">
            <v>15580000</v>
          </cell>
          <cell r="T3552">
            <v>1766191.304347821</v>
          </cell>
          <cell r="U3552">
            <v>15988191.304347821</v>
          </cell>
          <cell r="V3552">
            <v>15988100</v>
          </cell>
          <cell r="W3552">
            <v>639527.65217391285</v>
          </cell>
          <cell r="X3552">
            <v>16627718.956521733</v>
          </cell>
        </row>
        <row r="3553">
          <cell r="E3553" t="str">
            <v>37.3G02.1881</v>
          </cell>
          <cell r="F3553" t="str">
            <v>03. NHI KHOA</v>
          </cell>
          <cell r="G3553" t="str">
            <v>3.1229</v>
          </cell>
          <cell r="H3553" t="str">
            <v>Điều trị ung thư vú bằng hạt phóng xạ ¹²⁵I</v>
          </cell>
          <cell r="I3553" t="str">
            <v>Điều trị ung thư vú bằng hạt phóng xạ ¹²⁵I</v>
          </cell>
          <cell r="J3553" t="str">
            <v>Điều trị ung thư vú bằng hạt phóng xạ ¹²⁵I</v>
          </cell>
          <cell r="K3553" t="str">
            <v>B</v>
          </cell>
          <cell r="L3553" t="str">
            <v>TDB</v>
          </cell>
          <cell r="M3553">
            <v>1897</v>
          </cell>
          <cell r="N3553">
            <v>1897</v>
          </cell>
          <cell r="P3553" t="str">
            <v xml:space="preserve">Điều trị ung thư vú bằng hạt phóng xạ I-125 </v>
          </cell>
          <cell r="Q3553">
            <v>14222000</v>
          </cell>
          <cell r="R3553">
            <v>1358608.6956521701</v>
          </cell>
          <cell r="S3553">
            <v>15580000</v>
          </cell>
          <cell r="T3553">
            <v>1766191.304347821</v>
          </cell>
          <cell r="U3553">
            <v>15988191.304347821</v>
          </cell>
          <cell r="V3553">
            <v>15988100</v>
          </cell>
          <cell r="W3553">
            <v>639527.65217391285</v>
          </cell>
          <cell r="X3553">
            <v>16627718.956521733</v>
          </cell>
        </row>
        <row r="3554">
          <cell r="E3554" t="str">
            <v>37.8D05.0410</v>
          </cell>
          <cell r="F3554" t="str">
            <v>10. NGOẠI KHOA</v>
          </cell>
          <cell r="G3554" t="str">
            <v>10.152</v>
          </cell>
          <cell r="H3554" t="str">
            <v>Phẫu thuật dẫn lưu tối thiểu khoang màng phổi</v>
          </cell>
          <cell r="I3554" t="str">
            <v>Phẫu thuật dẫn lưu tối thiểu khoang màng phổi</v>
          </cell>
          <cell r="J3554" t="str">
            <v>Phẫu thuật dẫn lưu tối thiểu khoang màng phổi</v>
          </cell>
          <cell r="K3554" t="str">
            <v>C</v>
          </cell>
          <cell r="L3554" t="str">
            <v>P2</v>
          </cell>
          <cell r="M3554">
            <v>419</v>
          </cell>
          <cell r="N3554">
            <v>419</v>
          </cell>
          <cell r="P3554" t="str">
            <v>Phẫu thuật dẫn lưu màng phổi</v>
          </cell>
          <cell r="Q3554">
            <v>1460000</v>
          </cell>
          <cell r="R3554">
            <v>358434.78260869603</v>
          </cell>
          <cell r="S3554">
            <v>1818000</v>
          </cell>
          <cell r="T3554">
            <v>465965.21739130485</v>
          </cell>
          <cell r="U3554">
            <v>1925965.2173913049</v>
          </cell>
          <cell r="V3554">
            <v>1925900</v>
          </cell>
          <cell r="W3554">
            <v>77038.608695652205</v>
          </cell>
          <cell r="X3554">
            <v>2003003.826086957</v>
          </cell>
        </row>
        <row r="3555">
          <cell r="E3555" t="str">
            <v>37.8D05.0410</v>
          </cell>
          <cell r="F3555" t="str">
            <v>10. NGOẠI KHOA</v>
          </cell>
          <cell r="G3555" t="str">
            <v>10.284</v>
          </cell>
          <cell r="H3555" t="str">
            <v>Phẫu thuật mở ngực nhỏ tạo dính màng phổi</v>
          </cell>
          <cell r="I3555" t="str">
            <v>Phẫu thuật mở ngực nhỏ tạo dính màng phổi</v>
          </cell>
          <cell r="J3555" t="str">
            <v>Phẫu thuật mở ngực nhỏ tạo dính màng phổi</v>
          </cell>
          <cell r="K3555" t="str">
            <v>B</v>
          </cell>
          <cell r="L3555" t="str">
            <v>P1</v>
          </cell>
          <cell r="M3555">
            <v>419</v>
          </cell>
          <cell r="N3555">
            <v>419</v>
          </cell>
          <cell r="P3555" t="str">
            <v>Phẫu thuật dẫn lưu màng phổi</v>
          </cell>
          <cell r="Q3555">
            <v>1460000</v>
          </cell>
          <cell r="R3555">
            <v>358434.78260869603</v>
          </cell>
          <cell r="S3555">
            <v>1818000</v>
          </cell>
          <cell r="T3555">
            <v>465965.21739130485</v>
          </cell>
          <cell r="U3555">
            <v>1925965.2173913049</v>
          </cell>
          <cell r="V3555">
            <v>1925900</v>
          </cell>
          <cell r="W3555">
            <v>77038.608695652205</v>
          </cell>
          <cell r="X3555">
            <v>2003003.826086957</v>
          </cell>
        </row>
        <row r="3556">
          <cell r="E3556" t="str">
            <v>37.8D05.0411</v>
          </cell>
          <cell r="F3556" t="str">
            <v>03. NHI KHOA</v>
          </cell>
          <cell r="G3556" t="str">
            <v>3.3251</v>
          </cell>
          <cell r="H3556" t="str">
            <v>Bóc màng phổi trong dày dính màng phổi</v>
          </cell>
          <cell r="I3556" t="str">
            <v>Bóc màng phổi trong dày dính màng phổi</v>
          </cell>
          <cell r="J3556" t="str">
            <v>Bóc màng phổi trong dày dính màng phổi</v>
          </cell>
          <cell r="K3556" t="str">
            <v>B</v>
          </cell>
          <cell r="L3556" t="str">
            <v>P1</v>
          </cell>
          <cell r="M3556">
            <v>420</v>
          </cell>
          <cell r="N3556">
            <v>420</v>
          </cell>
          <cell r="O3556" t="str">
            <v>Chưa bao gồm các loại đinh nẹp vít, các loại khung, thanh nâng ngực và đai nẹp ngoài, dụng cụ khâu cắt tự động, keo sinh học, dao hàn mạch, hàn mô.</v>
          </cell>
          <cell r="P3556" t="str">
            <v>Phẫu thuật điều trị bệnh lý lồng ngực khác</v>
          </cell>
          <cell r="Q3556">
            <v>5449000</v>
          </cell>
          <cell r="R3556">
            <v>1494782.60869565</v>
          </cell>
          <cell r="S3556">
            <v>6943000</v>
          </cell>
          <cell r="T3556">
            <v>1943217.3913043449</v>
          </cell>
          <cell r="U3556">
            <v>7392217.3913043449</v>
          </cell>
          <cell r="V3556">
            <v>7392200</v>
          </cell>
          <cell r="W3556">
            <v>295688.69565217377</v>
          </cell>
          <cell r="X3556">
            <v>7687906.0869565187</v>
          </cell>
        </row>
        <row r="3557">
          <cell r="E3557" t="str">
            <v>37.8D05.0411</v>
          </cell>
          <cell r="F3557" t="str">
            <v>03. NHI KHOA</v>
          </cell>
          <cell r="G3557" t="str">
            <v>3.3241</v>
          </cell>
          <cell r="H3557" t="str">
            <v>Bóc vỏ màng phổi kèm khâu lỗ rò phế quản trong ổ cặn màng phổi có rò phế quản</v>
          </cell>
          <cell r="I3557" t="str">
            <v>Bóc vỏ màng phổi kèm khâu lỗ rò phế quản trong ổ cặn màng phổi có rò phế quản</v>
          </cell>
          <cell r="J3557" t="str">
            <v>Bóc vỏ màng phổi kèm khâu lỗ dò phế quản trong ổ cặn màng phổi có dò phế quản.</v>
          </cell>
          <cell r="K3557" t="str">
            <v>B</v>
          </cell>
          <cell r="L3557" t="str">
            <v>P1</v>
          </cell>
          <cell r="M3557">
            <v>420</v>
          </cell>
          <cell r="N3557">
            <v>420</v>
          </cell>
          <cell r="O3557" t="str">
            <v>Chưa bao gồm các loại đinh nẹp vít, các loại khung, thanh nâng ngực và đai nẹp ngoài, dụng cụ khâu cắt tự động, keo sinh học, dao hàn mạch, hàn mô.</v>
          </cell>
          <cell r="P3557" t="str">
            <v>Phẫu thuật điều trị bệnh lý lồng ngực khác</v>
          </cell>
          <cell r="Q3557">
            <v>5449000</v>
          </cell>
          <cell r="R3557">
            <v>1494782.60869565</v>
          </cell>
          <cell r="S3557">
            <v>6943000</v>
          </cell>
          <cell r="T3557">
            <v>1943217.3913043449</v>
          </cell>
          <cell r="U3557">
            <v>7392217.3913043449</v>
          </cell>
          <cell r="V3557">
            <v>7392200</v>
          </cell>
          <cell r="W3557">
            <v>295688.69565217377</v>
          </cell>
          <cell r="X3557">
            <v>7687906.0869565187</v>
          </cell>
        </row>
        <row r="3558">
          <cell r="E3558" t="str">
            <v>37.8D05.0411</v>
          </cell>
          <cell r="F3558" t="str">
            <v>03. NHI KHOA</v>
          </cell>
          <cell r="G3558" t="str">
            <v>3.3231</v>
          </cell>
          <cell r="H3558" t="str">
            <v>Cắt mảng thành ngực điều trị ổ cặn màng phổi (Schede)</v>
          </cell>
          <cell r="I3558" t="str">
            <v>Cắt mảng thành ngực điều trị ổ cặn màng phổi (Schede)</v>
          </cell>
          <cell r="J3558" t="str">
            <v>Cắt mảng thành ngực điều trị ổ cặn màng phổi (Schede)</v>
          </cell>
          <cell r="K3558" t="str">
            <v>B</v>
          </cell>
          <cell r="L3558" t="str">
            <v>P1</v>
          </cell>
          <cell r="M3558">
            <v>420</v>
          </cell>
          <cell r="N3558">
            <v>420</v>
          </cell>
          <cell r="O3558" t="str">
            <v>Chưa bao gồm các loại đinh nẹp vít, các loại khung, thanh nâng ngực và đai nẹp ngoài, dụng cụ khâu cắt tự động, keo sinh học, dao hàn mạch, hàn mô.</v>
          </cell>
          <cell r="P3558" t="str">
            <v>Phẫu thuật điều trị bệnh lý lồng ngực khác</v>
          </cell>
          <cell r="Q3558">
            <v>5449000</v>
          </cell>
          <cell r="R3558">
            <v>1494782.60869565</v>
          </cell>
          <cell r="S3558">
            <v>6943000</v>
          </cell>
          <cell r="T3558">
            <v>1943217.3913043449</v>
          </cell>
          <cell r="U3558">
            <v>7392217.3913043449</v>
          </cell>
          <cell r="V3558">
            <v>7392200</v>
          </cell>
          <cell r="W3558">
            <v>295688.69565217377</v>
          </cell>
          <cell r="X3558">
            <v>7687906.0869565187</v>
          </cell>
        </row>
        <row r="3559">
          <cell r="E3559" t="str">
            <v>37.8D05.0411</v>
          </cell>
          <cell r="F3559" t="str">
            <v>03. NHI KHOA</v>
          </cell>
          <cell r="G3559" t="str">
            <v>3.3252</v>
          </cell>
          <cell r="H3559" t="str">
            <v>Đánh xẹp thành ngực trong ổ cặn màng phổi</v>
          </cell>
          <cell r="I3559" t="str">
            <v>Đánh xẹp thành ngực trong ổ cặn màng phổi</v>
          </cell>
          <cell r="J3559" t="str">
            <v>Đánh xẹp thành ngực trong ổ cặn màng phổi</v>
          </cell>
          <cell r="K3559" t="str">
            <v>B</v>
          </cell>
          <cell r="L3559" t="str">
            <v>P1</v>
          </cell>
          <cell r="M3559">
            <v>420</v>
          </cell>
          <cell r="N3559">
            <v>420</v>
          </cell>
          <cell r="O3559" t="str">
            <v>Chưa bao gồm các loại đinh nẹp vít, các loại khung, thanh nâng ngực và đai nẹp ngoài, dụng cụ khâu cắt tự động, keo sinh học, dao hàn mạch, hàn mô.</v>
          </cell>
          <cell r="P3559" t="str">
            <v>Phẫu thuật điều trị bệnh lý lồng ngực khác</v>
          </cell>
          <cell r="Q3559">
            <v>5449000</v>
          </cell>
          <cell r="R3559">
            <v>1494782.60869565</v>
          </cell>
          <cell r="S3559">
            <v>6943000</v>
          </cell>
          <cell r="T3559">
            <v>1943217.3913043449</v>
          </cell>
          <cell r="U3559">
            <v>7392217.3913043449</v>
          </cell>
          <cell r="V3559">
            <v>7392200</v>
          </cell>
          <cell r="W3559">
            <v>295688.69565217377</v>
          </cell>
          <cell r="X3559">
            <v>7687906.0869565187</v>
          </cell>
        </row>
        <row r="3560">
          <cell r="E3560" t="str">
            <v>37.8D05.0411</v>
          </cell>
          <cell r="F3560" t="str">
            <v>03. NHI KHOA</v>
          </cell>
          <cell r="G3560" t="str">
            <v>3.3246</v>
          </cell>
          <cell r="H3560" t="str">
            <v>Khâu vết thương nhu mô phổi</v>
          </cell>
          <cell r="I3560" t="str">
            <v>Khâu vết thương nhu mô phổi</v>
          </cell>
          <cell r="J3560" t="str">
            <v>Khâu vết thương nhu mô phổi</v>
          </cell>
          <cell r="K3560" t="str">
            <v>B</v>
          </cell>
          <cell r="L3560" t="str">
            <v>P3</v>
          </cell>
          <cell r="M3560">
            <v>420</v>
          </cell>
          <cell r="N3560">
            <v>420</v>
          </cell>
          <cell r="O3560" t="str">
            <v>Chưa bao gồm các loại đinh nẹp vít, các loại khung, thanh nâng ngực và đai nẹp ngoài, dụng cụ khâu cắt tự động, keo sinh học, dao hàn mạch, hàn mô.</v>
          </cell>
          <cell r="P3560" t="str">
            <v>Phẫu thuật điều trị bệnh lý lồng ngực khác</v>
          </cell>
          <cell r="Q3560">
            <v>5449000</v>
          </cell>
          <cell r="R3560">
            <v>1494782.60869565</v>
          </cell>
          <cell r="S3560">
            <v>6943000</v>
          </cell>
          <cell r="T3560">
            <v>1943217.3913043449</v>
          </cell>
          <cell r="U3560">
            <v>7392217.3913043449</v>
          </cell>
          <cell r="V3560">
            <v>7392200</v>
          </cell>
          <cell r="W3560">
            <v>295688.69565217377</v>
          </cell>
          <cell r="X3560">
            <v>7687906.0869565187</v>
          </cell>
        </row>
        <row r="3561">
          <cell r="E3561" t="str">
            <v>37.8D05.0411</v>
          </cell>
          <cell r="F3561" t="str">
            <v>03. NHI KHOA</v>
          </cell>
          <cell r="G3561" t="str">
            <v>3.3250</v>
          </cell>
          <cell r="H3561" t="str">
            <v>Mở lồng ngực lấy dị vật trong phổi</v>
          </cell>
          <cell r="I3561" t="str">
            <v>Mở lồng ngực lấy dị vật trong phổi</v>
          </cell>
          <cell r="J3561" t="str">
            <v>Mở lồng ngực lấy dị vật trong phổi</v>
          </cell>
          <cell r="K3561" t="str">
            <v>B</v>
          </cell>
          <cell r="L3561" t="str">
            <v>P1</v>
          </cell>
          <cell r="M3561">
            <v>420</v>
          </cell>
          <cell r="N3561">
            <v>420</v>
          </cell>
          <cell r="O3561" t="str">
            <v>Chưa bao gồm các loại đinh nẹp vít, các loại khung, thanh nâng ngực và đai nẹp ngoài, dụng cụ khâu cắt tự động, keo sinh học, dao hàn mạch, hàn mô.</v>
          </cell>
          <cell r="P3561" t="str">
            <v>Phẫu thuật điều trị bệnh lý lồng ngực khác</v>
          </cell>
          <cell r="Q3561">
            <v>5449000</v>
          </cell>
          <cell r="R3561">
            <v>1494782.60869565</v>
          </cell>
          <cell r="S3561">
            <v>6943000</v>
          </cell>
          <cell r="T3561">
            <v>1943217.3913043449</v>
          </cell>
          <cell r="U3561">
            <v>7392217.3913043449</v>
          </cell>
          <cell r="V3561">
            <v>7392200</v>
          </cell>
          <cell r="W3561">
            <v>295688.69565217377</v>
          </cell>
          <cell r="X3561">
            <v>7687906.0869565187</v>
          </cell>
        </row>
        <row r="3562">
          <cell r="E3562" t="str">
            <v>37.8D05.0411</v>
          </cell>
          <cell r="F3562" t="str">
            <v>03. NHI KHOA</v>
          </cell>
          <cell r="G3562" t="str">
            <v>3.3233</v>
          </cell>
          <cell r="H3562" t="str">
            <v>Mở ngực nhỏ tạo dính màng phổi trong tràn khí màng phổi tái phát</v>
          </cell>
          <cell r="I3562" t="str">
            <v>Mở ngực nhỏ tạo dính màng phổi trong tràn khí màng phổi tái phát</v>
          </cell>
          <cell r="J3562" t="str">
            <v>Mở ngực nhỏ tạo dính màng phổi trong tràn khí màng phổi tái phát</v>
          </cell>
          <cell r="K3562" t="str">
            <v>B</v>
          </cell>
          <cell r="L3562" t="str">
            <v>P1</v>
          </cell>
          <cell r="M3562">
            <v>420</v>
          </cell>
          <cell r="N3562">
            <v>420</v>
          </cell>
          <cell r="O3562" t="str">
            <v>Chưa bao gồm các loại đinh nẹp vít, các loại khung, thanh nâng ngực và đai nẹp ngoài, dụng cụ khâu cắt tự động, keo sinh học, dao hàn mạch, hàn mô.</v>
          </cell>
          <cell r="P3562" t="str">
            <v>Phẫu thuật điều trị bệnh lý lồng ngực khác</v>
          </cell>
          <cell r="Q3562">
            <v>5449000</v>
          </cell>
          <cell r="R3562">
            <v>1494782.60869565</v>
          </cell>
          <cell r="S3562">
            <v>6943000</v>
          </cell>
          <cell r="T3562">
            <v>1943217.3913043449</v>
          </cell>
          <cell r="U3562">
            <v>7392217.3913043449</v>
          </cell>
          <cell r="V3562">
            <v>7392200</v>
          </cell>
          <cell r="W3562">
            <v>295688.69565217377</v>
          </cell>
          <cell r="X3562">
            <v>7687906.0869565187</v>
          </cell>
        </row>
        <row r="3563">
          <cell r="E3563" t="str">
            <v>37.8D05.0411</v>
          </cell>
          <cell r="F3563" t="str">
            <v>03. NHI KHOA</v>
          </cell>
          <cell r="G3563" t="str">
            <v>3.3264</v>
          </cell>
          <cell r="H3563" t="str">
            <v>Phẫu thuật cố định mảng sườn di động bằng nẹp</v>
          </cell>
          <cell r="I3563" t="str">
            <v>Phẫu thuật cố định mảng sườn di động bằng nẹp</v>
          </cell>
          <cell r="J3563" t="str">
            <v>Phẫu thuật cố định mảng sườn di động bằng nẹp</v>
          </cell>
          <cell r="K3563" t="str">
            <v>C</v>
          </cell>
          <cell r="L3563" t="str">
            <v>P1</v>
          </cell>
          <cell r="M3563">
            <v>420</v>
          </cell>
          <cell r="N3563">
            <v>420</v>
          </cell>
          <cell r="O3563" t="str">
            <v>Chưa bao gồm các loại đinh nẹp vít, các loại khung, thanh nâng ngực và đai nẹp ngoài, dụng cụ khâu cắt tự động, keo sinh học, dao hàn mạch, hàn mô.</v>
          </cell>
          <cell r="P3563" t="str">
            <v>Phẫu thuật điều trị bệnh lý lồng ngực khác</v>
          </cell>
          <cell r="Q3563">
            <v>5449000</v>
          </cell>
          <cell r="R3563">
            <v>1494782.60869565</v>
          </cell>
          <cell r="S3563">
            <v>6943000</v>
          </cell>
          <cell r="T3563">
            <v>1943217.3913043449</v>
          </cell>
          <cell r="U3563">
            <v>7392217.3913043449</v>
          </cell>
          <cell r="V3563">
            <v>7392200</v>
          </cell>
          <cell r="W3563">
            <v>295688.69565217377</v>
          </cell>
          <cell r="X3563">
            <v>7687906.0869565187</v>
          </cell>
        </row>
        <row r="3564">
          <cell r="E3564" t="str">
            <v>37.8D05.0411</v>
          </cell>
          <cell r="F3564" t="str">
            <v>03. NHI KHOA</v>
          </cell>
          <cell r="G3564" t="str">
            <v>3.3240</v>
          </cell>
          <cell r="H3564" t="str">
            <v>Phẫu thuật dị dạng xương ức lồi, lõm</v>
          </cell>
          <cell r="I3564" t="str">
            <v>Phẫu thuật dị dạng xương ức lồi, lõm</v>
          </cell>
          <cell r="J3564" t="str">
            <v>Phẫu thuật dị dạng xương ức lồi, lõm</v>
          </cell>
          <cell r="K3564" t="str">
            <v>B</v>
          </cell>
          <cell r="L3564" t="str">
            <v>P1</v>
          </cell>
          <cell r="M3564">
            <v>420</v>
          </cell>
          <cell r="N3564">
            <v>420</v>
          </cell>
          <cell r="O3564" t="str">
            <v>Chưa bao gồm các loại đinh nẹp vít, các loại khung, thanh nâng ngực và đai nẹp ngoài, dụng cụ khâu cắt tự động, keo sinh học, dao hàn mạch, hàn mô.</v>
          </cell>
          <cell r="P3564" t="str">
            <v>Phẫu thuật điều trị bệnh lý lồng ngực khác</v>
          </cell>
          <cell r="Q3564">
            <v>5449000</v>
          </cell>
          <cell r="R3564">
            <v>1494782.60869565</v>
          </cell>
          <cell r="S3564">
            <v>6943000</v>
          </cell>
          <cell r="T3564">
            <v>1943217.3913043449</v>
          </cell>
          <cell r="U3564">
            <v>7392217.3913043449</v>
          </cell>
          <cell r="V3564">
            <v>7392200</v>
          </cell>
          <cell r="W3564">
            <v>295688.69565217377</v>
          </cell>
          <cell r="X3564">
            <v>7687906.0869565187</v>
          </cell>
        </row>
        <row r="3565">
          <cell r="E3565" t="str">
            <v>37.8D05.0411</v>
          </cell>
          <cell r="F3565" t="str">
            <v>03. NHI KHOA</v>
          </cell>
          <cell r="G3565" t="str">
            <v>3.3236</v>
          </cell>
          <cell r="H3565" t="str">
            <v>Phẫu thuật mở lồng ngực khâu lỗ rò phế quản</v>
          </cell>
          <cell r="I3565" t="str">
            <v>Phẫu thuật mở lồng ngực khâu lỗ rò phế quản</v>
          </cell>
          <cell r="J3565" t="str">
            <v>Phẫu thuật mở lồng ngực khâu lỗ rò phế quản</v>
          </cell>
          <cell r="K3565" t="str">
            <v>B</v>
          </cell>
          <cell r="L3565" t="str">
            <v>P1</v>
          </cell>
          <cell r="M3565">
            <v>420</v>
          </cell>
          <cell r="N3565">
            <v>420</v>
          </cell>
          <cell r="O3565" t="str">
            <v>Chưa bao gồm các loại đinh nẹp vít, các loại khung, thanh nâng ngực và đai nẹp ngoài, dụng cụ khâu cắt tự động, keo sinh học, dao hàn mạch, hàn mô.</v>
          </cell>
          <cell r="P3565" t="str">
            <v>Phẫu thuật điều trị bệnh lý lồng ngực khác</v>
          </cell>
          <cell r="Q3565">
            <v>5449000</v>
          </cell>
          <cell r="R3565">
            <v>1494782.60869565</v>
          </cell>
          <cell r="S3565">
            <v>6943000</v>
          </cell>
          <cell r="T3565">
            <v>1943217.3913043449</v>
          </cell>
          <cell r="U3565">
            <v>7392217.3913043449</v>
          </cell>
          <cell r="V3565">
            <v>7392200</v>
          </cell>
          <cell r="W3565">
            <v>295688.69565217377</v>
          </cell>
          <cell r="X3565">
            <v>7687906.0869565187</v>
          </cell>
        </row>
        <row r="3566">
          <cell r="E3566" t="str">
            <v>37.8D05.0411</v>
          </cell>
          <cell r="F3566" t="str">
            <v>03. NHI KHOA</v>
          </cell>
          <cell r="G3566" t="str">
            <v>3.3237</v>
          </cell>
          <cell r="H3566" t="str">
            <v>Phẫu thuật mở lồng ngực khâu, thắt ống ngực</v>
          </cell>
          <cell r="I3566" t="str">
            <v>Phẫu thuật mở lồng ngực khâu, thắt ống ngực</v>
          </cell>
          <cell r="J3566" t="str">
            <v>Phẫu thuật mở lồng ngực khâu, thắt ống ngực</v>
          </cell>
          <cell r="K3566" t="str">
            <v>B</v>
          </cell>
          <cell r="L3566" t="str">
            <v>P1</v>
          </cell>
          <cell r="M3566">
            <v>420</v>
          </cell>
          <cell r="N3566">
            <v>420</v>
          </cell>
          <cell r="O3566" t="str">
            <v>Chưa bao gồm các loại đinh nẹp vít, các loại khung, thanh nâng ngực và đai nẹp ngoài, dụng cụ khâu cắt tự động, keo sinh học, dao hàn mạch, hàn mô.</v>
          </cell>
          <cell r="P3566" t="str">
            <v>Phẫu thuật điều trị bệnh lý lồng ngực khác</v>
          </cell>
          <cell r="Q3566">
            <v>5449000</v>
          </cell>
          <cell r="R3566">
            <v>1494782.60869565</v>
          </cell>
          <cell r="S3566">
            <v>6943000</v>
          </cell>
          <cell r="T3566">
            <v>1943217.3913043449</v>
          </cell>
          <cell r="U3566">
            <v>7392217.3913043449</v>
          </cell>
          <cell r="V3566">
            <v>7392200</v>
          </cell>
          <cell r="W3566">
            <v>295688.69565217377</v>
          </cell>
          <cell r="X3566">
            <v>7687906.0869565187</v>
          </cell>
        </row>
        <row r="3567">
          <cell r="E3567" t="str">
            <v>37.8D05.0411</v>
          </cell>
          <cell r="F3567" t="str">
            <v>10. NGOẠI KHOA</v>
          </cell>
          <cell r="G3567" t="str">
            <v>10.281</v>
          </cell>
          <cell r="H3567" t="str">
            <v>Phẫu thuật bóc màng phổi điều trị ổ cặn, dầy dính màng phổi</v>
          </cell>
          <cell r="I3567" t="str">
            <v>Phẫu thuật bóc màng phổi điều trị ổ cặn, dầy dính màng phổi</v>
          </cell>
          <cell r="J3567" t="str">
            <v>Phẫu thuật bóc màng phổi điều trị ổ cặn, dầy dính màng phổi</v>
          </cell>
          <cell r="K3567" t="str">
            <v>B</v>
          </cell>
          <cell r="L3567" t="str">
            <v>PDB</v>
          </cell>
          <cell r="M3567">
            <v>420</v>
          </cell>
          <cell r="N3567">
            <v>420</v>
          </cell>
          <cell r="O3567" t="str">
            <v>Chưa bao gồm các loại đinh nẹp vít, các loại khung, thanh nâng ngực và đai nẹp ngoài, dụng cụ khâu cắt tự động, keo sinh học, dao hàn mạch, hàn mô.</v>
          </cell>
          <cell r="P3567" t="str">
            <v>Phẫu thuật điều trị bệnh lý lồng ngực khác</v>
          </cell>
          <cell r="Q3567">
            <v>5449000</v>
          </cell>
          <cell r="R3567">
            <v>1494782.60869565</v>
          </cell>
          <cell r="S3567">
            <v>6943000</v>
          </cell>
          <cell r="T3567">
            <v>1943217.3913043449</v>
          </cell>
          <cell r="U3567">
            <v>7392217.3913043449</v>
          </cell>
          <cell r="V3567">
            <v>7392200</v>
          </cell>
          <cell r="W3567">
            <v>295688.69565217377</v>
          </cell>
          <cell r="X3567">
            <v>7687906.0869565187</v>
          </cell>
        </row>
        <row r="3568">
          <cell r="E3568" t="str">
            <v>37.8D05.0411</v>
          </cell>
          <cell r="F3568" t="str">
            <v>10. NGOẠI KHOA</v>
          </cell>
          <cell r="G3568" t="str">
            <v>10.290</v>
          </cell>
          <cell r="H3568" t="str">
            <v>Phẫu thuật cắt - khâu kén khí phổi</v>
          </cell>
          <cell r="I3568" t="str">
            <v>Phẫu thuật cắt - khâu kén khí phổi</v>
          </cell>
          <cell r="J3568" t="str">
            <v>Phẫu thuật cắt – khâu kén khí phổi</v>
          </cell>
          <cell r="K3568" t="str">
            <v>B</v>
          </cell>
          <cell r="L3568" t="str">
            <v>P1</v>
          </cell>
          <cell r="M3568">
            <v>420</v>
          </cell>
          <cell r="N3568">
            <v>420</v>
          </cell>
          <cell r="O3568" t="str">
            <v>Chưa bao gồm các loại đinh nẹp vít, các loại khung, thanh nâng ngực và đai nẹp ngoài, dụng cụ khâu cắt tự động, keo sinh học, dao hàn mạch, hàn mô.</v>
          </cell>
          <cell r="P3568" t="str">
            <v>Phẫu thuật điều trị bệnh lý lồng ngực khác</v>
          </cell>
          <cell r="Q3568">
            <v>5449000</v>
          </cell>
          <cell r="R3568">
            <v>1494782.60869565</v>
          </cell>
          <cell r="S3568">
            <v>6943000</v>
          </cell>
          <cell r="T3568">
            <v>1943217.3913043449</v>
          </cell>
          <cell r="U3568">
            <v>7392217.3913043449</v>
          </cell>
          <cell r="V3568">
            <v>7392200</v>
          </cell>
          <cell r="W3568">
            <v>295688.69565217377</v>
          </cell>
          <cell r="X3568">
            <v>7687906.0869565187</v>
          </cell>
        </row>
        <row r="3569">
          <cell r="E3569" t="str">
            <v>37.8D05.0411</v>
          </cell>
          <cell r="F3569" t="str">
            <v>10. NGOẠI KHOA</v>
          </cell>
          <cell r="G3569" t="str">
            <v>10.271</v>
          </cell>
          <cell r="H3569" t="str">
            <v>Phẫu thuật cắt một phân thùy phổi, cắt phổi không điển hình do bệnh lý</v>
          </cell>
          <cell r="I3569" t="str">
            <v>Phẫu thuật cắt một phân thùy phổi, cắt phổi không điển hình do bệnh lý</v>
          </cell>
          <cell r="J3569" t="str">
            <v>Phẫu thuật cắt một phân thùy phổi, cắt phổi không điển hình do bệnh lý</v>
          </cell>
          <cell r="K3569" t="str">
            <v>B</v>
          </cell>
          <cell r="L3569" t="str">
            <v>PDB</v>
          </cell>
          <cell r="M3569">
            <v>420</v>
          </cell>
          <cell r="N3569">
            <v>420</v>
          </cell>
          <cell r="O3569" t="str">
            <v>Chưa bao gồm các loại đinh nẹp vít, các loại khung, thanh nâng ngực và đai nẹp ngoài, dụng cụ khâu cắt tự động, keo sinh học, dao hàn mạch, hàn mô.</v>
          </cell>
          <cell r="P3569" t="str">
            <v>Phẫu thuật điều trị bệnh lý lồng ngực khác</v>
          </cell>
          <cell r="Q3569">
            <v>5449000</v>
          </cell>
          <cell r="R3569">
            <v>1494782.60869565</v>
          </cell>
          <cell r="S3569">
            <v>6943000</v>
          </cell>
          <cell r="T3569">
            <v>1943217.3913043449</v>
          </cell>
          <cell r="U3569">
            <v>7392217.3913043449</v>
          </cell>
          <cell r="V3569">
            <v>7392200</v>
          </cell>
          <cell r="W3569">
            <v>295688.69565217377</v>
          </cell>
          <cell r="X3569">
            <v>7687906.0869565187</v>
          </cell>
        </row>
        <row r="3570">
          <cell r="E3570" t="str">
            <v>37.8D05.0411</v>
          </cell>
          <cell r="F3570" t="str">
            <v>10. NGOẠI KHOA</v>
          </cell>
          <cell r="G3570" t="str">
            <v>10.285</v>
          </cell>
          <cell r="H3570" t="str">
            <v>Phẫu thuật cắt xương sườn do u xương sườn</v>
          </cell>
          <cell r="I3570" t="str">
            <v>Phẫu thuật cắt xương sườn do u xương sườn</v>
          </cell>
          <cell r="J3570" t="str">
            <v>Phẫu thuật cắt xương sườn do u xương sườn</v>
          </cell>
          <cell r="K3570" t="str">
            <v>B</v>
          </cell>
          <cell r="L3570" t="str">
            <v>P1</v>
          </cell>
          <cell r="M3570">
            <v>420</v>
          </cell>
          <cell r="N3570">
            <v>420</v>
          </cell>
          <cell r="O3570" t="str">
            <v>Chưa bao gồm các loại đinh nẹp vít, các loại khung, thanh nâng ngực và đai nẹp ngoài, dụng cụ khâu cắt tự động, keo sinh học, dao hàn mạch, hàn mô.</v>
          </cell>
          <cell r="P3570" t="str">
            <v>Phẫu thuật điều trị bệnh lý lồng ngực khác</v>
          </cell>
          <cell r="Q3570">
            <v>5449000</v>
          </cell>
          <cell r="R3570">
            <v>1494782.60869565</v>
          </cell>
          <cell r="S3570">
            <v>6943000</v>
          </cell>
          <cell r="T3570">
            <v>1943217.3913043449</v>
          </cell>
          <cell r="U3570">
            <v>7392217.3913043449</v>
          </cell>
          <cell r="V3570">
            <v>7392200</v>
          </cell>
          <cell r="W3570">
            <v>295688.69565217377</v>
          </cell>
          <cell r="X3570">
            <v>7687906.0869565187</v>
          </cell>
        </row>
        <row r="3571">
          <cell r="E3571" t="str">
            <v>37.8D05.0411</v>
          </cell>
          <cell r="F3571" t="str">
            <v>10. NGOẠI KHOA</v>
          </cell>
          <cell r="G3571" t="str">
            <v>10.286</v>
          </cell>
          <cell r="H3571" t="str">
            <v>Phẫu thuật cắt xương sườn do viêm xương</v>
          </cell>
          <cell r="I3571" t="str">
            <v>Phẫu thuật cắt xương sườn do viêm xương</v>
          </cell>
          <cell r="J3571" t="str">
            <v>Phẫu thuật cắt xương sườn do viêm xương</v>
          </cell>
          <cell r="K3571" t="str">
            <v>B</v>
          </cell>
          <cell r="L3571" t="str">
            <v>P1</v>
          </cell>
          <cell r="M3571">
            <v>420</v>
          </cell>
          <cell r="N3571">
            <v>420</v>
          </cell>
          <cell r="O3571" t="str">
            <v>Chưa bao gồm các loại đinh nẹp vít, các loại khung, thanh nâng ngực và đai nẹp ngoài, dụng cụ khâu cắt tự động, keo sinh học, dao hàn mạch, hàn mô.</v>
          </cell>
          <cell r="P3571" t="str">
            <v>Phẫu thuật điều trị bệnh lý lồng ngực khác</v>
          </cell>
          <cell r="Q3571">
            <v>5449000</v>
          </cell>
          <cell r="R3571">
            <v>1494782.60869565</v>
          </cell>
          <cell r="S3571">
            <v>6943000</v>
          </cell>
          <cell r="T3571">
            <v>1943217.3913043449</v>
          </cell>
          <cell r="U3571">
            <v>7392217.3913043449</v>
          </cell>
          <cell r="V3571">
            <v>7392200</v>
          </cell>
          <cell r="W3571">
            <v>295688.69565217377</v>
          </cell>
          <cell r="X3571">
            <v>7687906.0869565187</v>
          </cell>
        </row>
        <row r="3572">
          <cell r="E3572" t="str">
            <v>37.8D05.0411</v>
          </cell>
          <cell r="F3572" t="str">
            <v>10. NGOẠI KHOA</v>
          </cell>
          <cell r="G3572" t="str">
            <v>10.287</v>
          </cell>
          <cell r="H3572" t="str">
            <v>Phẫu thuật đánh xẹp ngực điều trị ổ cặn màng phổi</v>
          </cell>
          <cell r="I3572" t="str">
            <v>Phẫu thuật đánh xẹp ngực điều trị ổ cặn màng phổi</v>
          </cell>
          <cell r="J3572" t="str">
            <v>Phẫu thuật đánh xẹp ngực điều trị ổ cặn màng phổi</v>
          </cell>
          <cell r="K3572" t="str">
            <v>B</v>
          </cell>
          <cell r="L3572" t="str">
            <v>P1</v>
          </cell>
          <cell r="M3572">
            <v>420</v>
          </cell>
          <cell r="N3572">
            <v>420</v>
          </cell>
          <cell r="O3572" t="str">
            <v>Chưa bao gồm các loại đinh nẹp vít, các loại khung, thanh nâng ngực và đai nẹp ngoài, dụng cụ khâu cắt tự động, keo sinh học, dao hàn mạch, hàn mô.</v>
          </cell>
          <cell r="P3572" t="str">
            <v>Phẫu thuật điều trị bệnh lý lồng ngực khác</v>
          </cell>
          <cell r="Q3572">
            <v>5449000</v>
          </cell>
          <cell r="R3572">
            <v>1494782.60869565</v>
          </cell>
          <cell r="S3572">
            <v>6943000</v>
          </cell>
          <cell r="T3572">
            <v>1943217.3913043449</v>
          </cell>
          <cell r="U3572">
            <v>7392217.3913043449</v>
          </cell>
          <cell r="V3572">
            <v>7392200</v>
          </cell>
          <cell r="W3572">
            <v>295688.69565217377</v>
          </cell>
          <cell r="X3572">
            <v>7687906.0869565187</v>
          </cell>
        </row>
        <row r="3573">
          <cell r="E3573" t="str">
            <v>37.8D05.0411</v>
          </cell>
          <cell r="F3573" t="str">
            <v>10. NGOẠI KHOA</v>
          </cell>
          <cell r="G3573" t="str">
            <v>10.293</v>
          </cell>
          <cell r="H3573" t="str">
            <v>Phẫu thuật điều trị bệnh lý mủ màng phổi</v>
          </cell>
          <cell r="I3573" t="str">
            <v>Phẫu thuật điều trị bệnh lý mủ màng phổi</v>
          </cell>
          <cell r="J3573" t="str">
            <v>Phẫu thuật điều trị bệnh lý mủ màng phổi</v>
          </cell>
          <cell r="K3573" t="str">
            <v>C</v>
          </cell>
          <cell r="L3573" t="str">
            <v>P1</v>
          </cell>
          <cell r="M3573">
            <v>420</v>
          </cell>
          <cell r="N3573">
            <v>420</v>
          </cell>
          <cell r="O3573" t="str">
            <v>Chưa bao gồm các loại đinh nẹp vít, các loại khung, thanh nâng ngực và đai nẹp ngoài, dụng cụ khâu cắt tự động, keo sinh học, dao hàn mạch, hàn mô.</v>
          </cell>
          <cell r="P3573" t="str">
            <v>Phẫu thuật điều trị bệnh lý lồng ngực khác</v>
          </cell>
          <cell r="Q3573">
            <v>5449000</v>
          </cell>
          <cell r="R3573">
            <v>1494782.60869565</v>
          </cell>
          <cell r="S3573">
            <v>6943000</v>
          </cell>
          <cell r="T3573">
            <v>1943217.3913043449</v>
          </cell>
          <cell r="U3573">
            <v>7392217.3913043449</v>
          </cell>
          <cell r="V3573">
            <v>7392200</v>
          </cell>
          <cell r="W3573">
            <v>295688.69565217377</v>
          </cell>
          <cell r="X3573">
            <v>7687906.0869565187</v>
          </cell>
        </row>
        <row r="3574">
          <cell r="E3574" t="str">
            <v>37.8D05.0411</v>
          </cell>
          <cell r="F3574" t="str">
            <v>10. NGOẠI KHOA</v>
          </cell>
          <cell r="G3574" t="str">
            <v>10.294</v>
          </cell>
          <cell r="H3574" t="str">
            <v>Phẫu thuật điều trị bệnh lý phổi - trung thất ở trẻ em dưới 5 tuổi</v>
          </cell>
          <cell r="I3574" t="str">
            <v>Phẫu thuật điều trị bệnh lý phổi - trung thất ở trẻ em dưới 5 tuổi</v>
          </cell>
          <cell r="J3574" t="str">
            <v>Phẫu thuật điều trị bệnh lý phổi – trung thất ở trẻ em dưới 5 tuổi</v>
          </cell>
          <cell r="K3574" t="str">
            <v>A</v>
          </cell>
          <cell r="L3574" t="str">
            <v>PDB</v>
          </cell>
          <cell r="M3574">
            <v>420</v>
          </cell>
          <cell r="N3574">
            <v>420</v>
          </cell>
          <cell r="O3574" t="str">
            <v>Chưa bao gồm các loại đinh nẹp vít, các loại khung, thanh nâng ngực và đai nẹp ngoài, dụng cụ khâu cắt tự động, keo sinh học, dao hàn mạch, hàn mô.</v>
          </cell>
          <cell r="P3574" t="str">
            <v>Phẫu thuật điều trị bệnh lý lồng ngực khác</v>
          </cell>
          <cell r="Q3574">
            <v>5449000</v>
          </cell>
          <cell r="R3574">
            <v>1494782.60869565</v>
          </cell>
          <cell r="S3574">
            <v>6943000</v>
          </cell>
          <cell r="T3574">
            <v>1943217.3913043449</v>
          </cell>
          <cell r="U3574">
            <v>7392217.3913043449</v>
          </cell>
          <cell r="V3574">
            <v>7392200</v>
          </cell>
          <cell r="W3574">
            <v>295688.69565217377</v>
          </cell>
          <cell r="X3574">
            <v>7687906.0869565187</v>
          </cell>
        </row>
        <row r="3575">
          <cell r="E3575" t="str">
            <v>37.8D05.0411</v>
          </cell>
          <cell r="F3575" t="str">
            <v>10. NGOẠI KHOA</v>
          </cell>
          <cell r="G3575" t="str">
            <v>10.283</v>
          </cell>
          <cell r="H3575" t="str">
            <v>Phẫu thuật điều trị lỗ rò phế quản</v>
          </cell>
          <cell r="I3575" t="str">
            <v>Phẫu thuật điều trị lỗ rò phế quản</v>
          </cell>
          <cell r="J3575" t="str">
            <v>Phẫu thuật điều trị lỗ dò phế quản</v>
          </cell>
          <cell r="K3575" t="str">
            <v>B</v>
          </cell>
          <cell r="L3575" t="str">
            <v>PDB</v>
          </cell>
          <cell r="M3575">
            <v>420</v>
          </cell>
          <cell r="N3575">
            <v>420</v>
          </cell>
          <cell r="O3575" t="str">
            <v>Chưa bao gồm các loại đinh nẹp vít, các loại khung, thanh nâng ngực và đai nẹp ngoài, dụng cụ khâu cắt tự động, keo sinh học, dao hàn mạch, hàn mô.</v>
          </cell>
          <cell r="P3575" t="str">
            <v>Phẫu thuật điều trị bệnh lý lồng ngực khác</v>
          </cell>
          <cell r="Q3575">
            <v>5449000</v>
          </cell>
          <cell r="R3575">
            <v>1494782.60869565</v>
          </cell>
          <cell r="S3575">
            <v>6943000</v>
          </cell>
          <cell r="T3575">
            <v>1943217.3913043449</v>
          </cell>
          <cell r="U3575">
            <v>7392217.3913043449</v>
          </cell>
          <cell r="V3575">
            <v>7392200</v>
          </cell>
          <cell r="W3575">
            <v>295688.69565217377</v>
          </cell>
          <cell r="X3575">
            <v>7687906.0869565187</v>
          </cell>
        </row>
        <row r="3576">
          <cell r="E3576" t="str">
            <v>37.8D05.0411</v>
          </cell>
          <cell r="F3576" t="str">
            <v>10. NGOẠI KHOA</v>
          </cell>
          <cell r="G3576" t="str">
            <v>10.163</v>
          </cell>
          <cell r="H3576" t="str">
            <v>Phẫu thuật điều trị mảng sườn di động</v>
          </cell>
          <cell r="I3576" t="str">
            <v>Phẫu thuật điều trị mảng sườn di động</v>
          </cell>
          <cell r="J3576" t="str">
            <v>Phẫu thuật điều trị mảng sườn di động</v>
          </cell>
          <cell r="K3576" t="str">
            <v>C</v>
          </cell>
          <cell r="L3576" t="str">
            <v>P1</v>
          </cell>
          <cell r="M3576">
            <v>420</v>
          </cell>
          <cell r="N3576">
            <v>420</v>
          </cell>
          <cell r="O3576" t="str">
            <v>Chưa bao gồm các loại đinh nẹp vít, các loại khung, thanh nâng ngực và đai nẹp ngoài, dụng cụ khâu cắt tự động, keo sinh học, dao hàn mạch, hàn mô.</v>
          </cell>
          <cell r="P3576" t="str">
            <v>Phẫu thuật điều trị bệnh lý lồng ngực khác</v>
          </cell>
          <cell r="Q3576">
            <v>5449000</v>
          </cell>
          <cell r="R3576">
            <v>1494782.60869565</v>
          </cell>
          <cell r="S3576">
            <v>6943000</v>
          </cell>
          <cell r="T3576">
            <v>1943217.3913043449</v>
          </cell>
          <cell r="U3576">
            <v>7392217.3913043449</v>
          </cell>
          <cell r="V3576">
            <v>7392200</v>
          </cell>
          <cell r="W3576">
            <v>295688.69565217377</v>
          </cell>
          <cell r="X3576">
            <v>7687906.0869565187</v>
          </cell>
        </row>
        <row r="3577">
          <cell r="E3577" t="str">
            <v>37.8D05.0411</v>
          </cell>
          <cell r="F3577" t="str">
            <v>10. NGOẠI KHOA</v>
          </cell>
          <cell r="G3577" t="str">
            <v>10.291</v>
          </cell>
          <cell r="H3577" t="str">
            <v>Phẫu thuật điều trị máu đông màng phổi</v>
          </cell>
          <cell r="I3577" t="str">
            <v>Phẫu thuật điều trị máu đông màng phổi</v>
          </cell>
          <cell r="J3577" t="str">
            <v>Phẫu thuật điều trị máu đông màng phổi</v>
          </cell>
          <cell r="K3577" t="str">
            <v>C</v>
          </cell>
          <cell r="L3577" t="str">
            <v>P1</v>
          </cell>
          <cell r="M3577">
            <v>420</v>
          </cell>
          <cell r="N3577">
            <v>420</v>
          </cell>
          <cell r="O3577" t="str">
            <v>Chưa bao gồm các loại đinh nẹp vít, các loại khung, thanh nâng ngực và đai nẹp ngoài, dụng cụ khâu cắt tự động, keo sinh học, dao hàn mạch, hàn mô.</v>
          </cell>
          <cell r="P3577" t="str">
            <v>Phẫu thuật điều trị bệnh lý lồng ngực khác</v>
          </cell>
          <cell r="Q3577">
            <v>5449000</v>
          </cell>
          <cell r="R3577">
            <v>1494782.60869565</v>
          </cell>
          <cell r="S3577">
            <v>6943000</v>
          </cell>
          <cell r="T3577">
            <v>1943217.3913043449</v>
          </cell>
          <cell r="U3577">
            <v>7392217.3913043449</v>
          </cell>
          <cell r="V3577">
            <v>7392200</v>
          </cell>
          <cell r="W3577">
            <v>295688.69565217377</v>
          </cell>
          <cell r="X3577">
            <v>7687906.0869565187</v>
          </cell>
        </row>
        <row r="3578">
          <cell r="E3578" t="str">
            <v>37.8D05.0411</v>
          </cell>
          <cell r="F3578" t="str">
            <v>10. NGOẠI KHOA</v>
          </cell>
          <cell r="G3578" t="str">
            <v>10.159</v>
          </cell>
          <cell r="H3578" t="str">
            <v>Phẫu thuật khâu vết thương nhu mô phổi</v>
          </cell>
          <cell r="I3578" t="str">
            <v>Phẫu thuật khâu vết thương nhu mô phổi</v>
          </cell>
          <cell r="J3578" t="str">
            <v>Phẫu thuật khâu vết thương nhu mô phổi</v>
          </cell>
          <cell r="K3578" t="str">
            <v>C</v>
          </cell>
          <cell r="L3578" t="str">
            <v>P1</v>
          </cell>
          <cell r="M3578">
            <v>420</v>
          </cell>
          <cell r="N3578">
            <v>420</v>
          </cell>
          <cell r="O3578" t="str">
            <v>Chưa bao gồm các loại đinh nẹp vít, các loại khung, thanh nâng ngực và đai nẹp ngoài, dụng cụ khâu cắt tự động, keo sinh học, dao hàn mạch, hàn mô.</v>
          </cell>
          <cell r="P3578" t="str">
            <v>Phẫu thuật điều trị bệnh lý lồng ngực khác</v>
          </cell>
          <cell r="Q3578">
            <v>5449000</v>
          </cell>
          <cell r="R3578">
            <v>1494782.60869565</v>
          </cell>
          <cell r="S3578">
            <v>6943000</v>
          </cell>
          <cell r="T3578">
            <v>1943217.3913043449</v>
          </cell>
          <cell r="U3578">
            <v>7392217.3913043449</v>
          </cell>
          <cell r="V3578">
            <v>7392200</v>
          </cell>
          <cell r="W3578">
            <v>295688.69565217377</v>
          </cell>
          <cell r="X3578">
            <v>7687906.0869565187</v>
          </cell>
        </row>
        <row r="3579">
          <cell r="E3579" t="str">
            <v>37.8D05.0411</v>
          </cell>
          <cell r="F3579" t="str">
            <v>10. NGOẠI KHOA</v>
          </cell>
          <cell r="G3579" t="str">
            <v>10.292</v>
          </cell>
          <cell r="H3579" t="str">
            <v>Phẫu thuật lấy dị vật phổi - màng phổi</v>
          </cell>
          <cell r="I3579" t="str">
            <v>Phẫu thuật lấy dị vật phổi - màng phổi</v>
          </cell>
          <cell r="J3579" t="str">
            <v>Phẫu thuật lấy dị vật phổi – màng phổi</v>
          </cell>
          <cell r="K3579" t="str">
            <v>C</v>
          </cell>
          <cell r="L3579" t="str">
            <v>P1</v>
          </cell>
          <cell r="M3579">
            <v>420</v>
          </cell>
          <cell r="N3579">
            <v>420</v>
          </cell>
          <cell r="O3579" t="str">
            <v>Chưa bao gồm các loại đinh nẹp vít, các loại khung, thanh nâng ngực và đai nẹp ngoài, dụng cụ khâu cắt tự động, keo sinh học, dao hàn mạch, hàn mô.</v>
          </cell>
          <cell r="P3579" t="str">
            <v>Phẫu thuật điều trị bệnh lý lồng ngực khác</v>
          </cell>
          <cell r="Q3579">
            <v>5449000</v>
          </cell>
          <cell r="R3579">
            <v>1494782.60869565</v>
          </cell>
          <cell r="S3579">
            <v>6943000</v>
          </cell>
          <cell r="T3579">
            <v>1943217.3913043449</v>
          </cell>
          <cell r="U3579">
            <v>7392217.3913043449</v>
          </cell>
          <cell r="V3579">
            <v>7392200</v>
          </cell>
          <cell r="W3579">
            <v>295688.69565217377</v>
          </cell>
          <cell r="X3579">
            <v>7687906.0869565187</v>
          </cell>
        </row>
        <row r="3580">
          <cell r="E3580" t="str">
            <v>37.8D05.0411</v>
          </cell>
          <cell r="F3580" t="str">
            <v>10. NGOẠI KHOA</v>
          </cell>
          <cell r="G3580" t="str">
            <v>10.160</v>
          </cell>
          <cell r="H3580" t="str">
            <v>Phẫu thuật lấy dị vật trong phổi - màng phổi</v>
          </cell>
          <cell r="I3580" t="str">
            <v>Phẫu thuật lấy dị vật trong phổi - màng phổi</v>
          </cell>
          <cell r="J3580" t="str">
            <v>Phẫu thuật lấy dị vật trong phổi – màng phổi</v>
          </cell>
          <cell r="K3580" t="str">
            <v>C</v>
          </cell>
          <cell r="L3580" t="str">
            <v>P1</v>
          </cell>
          <cell r="M3580">
            <v>420</v>
          </cell>
          <cell r="N3580">
            <v>420</v>
          </cell>
          <cell r="O3580" t="str">
            <v>Chưa bao gồm các loại đinh nẹp vít, các loại khung, thanh nâng ngực và đai nẹp ngoài, dụng cụ khâu cắt tự động, keo sinh học, dao hàn mạch, hàn mô.</v>
          </cell>
          <cell r="P3580" t="str">
            <v>Phẫu thuật điều trị bệnh lý lồng ngực khác</v>
          </cell>
          <cell r="Q3580">
            <v>5449000</v>
          </cell>
          <cell r="R3580">
            <v>1494782.60869565</v>
          </cell>
          <cell r="S3580">
            <v>6943000</v>
          </cell>
          <cell r="T3580">
            <v>1943217.3913043449</v>
          </cell>
          <cell r="U3580">
            <v>7392217.3913043449</v>
          </cell>
          <cell r="V3580">
            <v>7392200</v>
          </cell>
          <cell r="W3580">
            <v>295688.69565217377</v>
          </cell>
          <cell r="X3580">
            <v>7687906.0869565187</v>
          </cell>
        </row>
        <row r="3581">
          <cell r="E3581" t="str">
            <v>37.8D05.0411</v>
          </cell>
          <cell r="F3581" t="str">
            <v>12. UNG BƯỚU</v>
          </cell>
          <cell r="G3581" t="str">
            <v>12.178</v>
          </cell>
          <cell r="H3581" t="str">
            <v>Cắt u nang phổi hoặc u nang phế quản</v>
          </cell>
          <cell r="I3581" t="str">
            <v>Cắt u nang phổi hoặc u nang phế quản</v>
          </cell>
          <cell r="J3581" t="str">
            <v>Cắt u nang phổi hoặc u nang phế quản</v>
          </cell>
          <cell r="K3581" t="str">
            <v>B</v>
          </cell>
          <cell r="L3581" t="str">
            <v>P1</v>
          </cell>
          <cell r="M3581">
            <v>420</v>
          </cell>
          <cell r="N3581">
            <v>420</v>
          </cell>
          <cell r="O3581" t="str">
            <v>Chưa bao gồm các loại đinh nẹp vít, các loại khung, thanh nâng ngực và đai nẹp ngoài, dụng cụ khâu cắt tự động, keo sinh học, dao hàn mạch, hàn mô.</v>
          </cell>
          <cell r="P3581" t="str">
            <v>Phẫu thuật điều trị bệnh lý lồng ngực khác</v>
          </cell>
          <cell r="Q3581">
            <v>5449000</v>
          </cell>
          <cell r="R3581">
            <v>1494782.60869565</v>
          </cell>
          <cell r="S3581">
            <v>6943000</v>
          </cell>
          <cell r="T3581">
            <v>1943217.3913043449</v>
          </cell>
          <cell r="U3581">
            <v>7392217.3913043449</v>
          </cell>
          <cell r="V3581">
            <v>7392200</v>
          </cell>
          <cell r="W3581">
            <v>295688.69565217377</v>
          </cell>
          <cell r="X3581">
            <v>7687906.0869565187</v>
          </cell>
        </row>
        <row r="3582">
          <cell r="E3582" t="str">
            <v>37.8D05.0411</v>
          </cell>
          <cell r="F3582" t="str">
            <v>12. UNG BƯỚU</v>
          </cell>
          <cell r="G3582" t="str">
            <v>12.168</v>
          </cell>
          <cell r="H3582" t="str">
            <v>Phẫu thuật cắt u sụn phế quản</v>
          </cell>
          <cell r="I3582" t="str">
            <v>Phẫu thuật cắt u sụn phế quản</v>
          </cell>
          <cell r="J3582" t="str">
            <v>Phẫu thuật cắt u sụn phế quản</v>
          </cell>
          <cell r="K3582" t="str">
            <v>B</v>
          </cell>
          <cell r="L3582" t="str">
            <v>P1</v>
          </cell>
          <cell r="M3582">
            <v>420</v>
          </cell>
          <cell r="N3582">
            <v>420</v>
          </cell>
          <cell r="O3582" t="str">
            <v>Chưa bao gồm các loại đinh nẹp vít, các loại khung, thanh nâng ngực và đai nẹp ngoài, dụng cụ khâu cắt tự động, keo sinh học, dao hàn mạch, hàn mô.</v>
          </cell>
          <cell r="P3582" t="str">
            <v>Phẫu thuật điều trị bệnh lý lồng ngực khác</v>
          </cell>
          <cell r="Q3582">
            <v>5449000</v>
          </cell>
          <cell r="R3582">
            <v>1494782.60869565</v>
          </cell>
          <cell r="S3582">
            <v>6943000</v>
          </cell>
          <cell r="T3582">
            <v>1943217.3913043449</v>
          </cell>
          <cell r="U3582">
            <v>7392217.3913043449</v>
          </cell>
          <cell r="V3582">
            <v>7392200</v>
          </cell>
          <cell r="W3582">
            <v>295688.69565217377</v>
          </cell>
          <cell r="X3582">
            <v>7687906.0869565187</v>
          </cell>
        </row>
        <row r="3583">
          <cell r="E3583" t="str">
            <v>37.8D05.0412</v>
          </cell>
          <cell r="F3583" t="str">
            <v>03. NHI KHOA</v>
          </cell>
          <cell r="G3583" t="str">
            <v>3.3975</v>
          </cell>
          <cell r="H3583" t="str">
            <v>Phẫu thuật nội soi cắt u trung thất</v>
          </cell>
          <cell r="I3583" t="str">
            <v>Phẫu thuật nội soi cắt u trung thất</v>
          </cell>
          <cell r="J3583" t="str">
            <v>Phẫu thuật nội soi cắt u trung thất</v>
          </cell>
          <cell r="K3583" t="str">
            <v>A</v>
          </cell>
          <cell r="L3583" t="str">
            <v>PDB</v>
          </cell>
          <cell r="M3583">
            <v>421</v>
          </cell>
          <cell r="N3583">
            <v>421</v>
          </cell>
          <cell r="O3583" t="str">
            <v>Chưa bao gồm máy cắt nối tự động, ghim khâu máy hoặc stapler, dao siêu âm hoặc dao hàn mô hoặc dao hàn mạch.</v>
          </cell>
          <cell r="P3583" t="str">
            <v xml:space="preserve">Phẫu thuật nội soi cắt u trung thất </v>
          </cell>
          <cell r="Q3583">
            <v>8257000</v>
          </cell>
          <cell r="R3583">
            <v>2084869.56521739</v>
          </cell>
          <cell r="S3583">
            <v>10341000</v>
          </cell>
          <cell r="T3583">
            <v>2710330.4347826065</v>
          </cell>
          <cell r="U3583">
            <v>10967330.434782606</v>
          </cell>
          <cell r="V3583">
            <v>10967300</v>
          </cell>
          <cell r="W3583">
            <v>438693.21739130421</v>
          </cell>
          <cell r="X3583">
            <v>11406023.65217391</v>
          </cell>
        </row>
        <row r="3584">
          <cell r="E3584" t="str">
            <v>37.8D05.0412</v>
          </cell>
          <cell r="F3584" t="str">
            <v>27. PHẪU THUẬT NỘI SOI</v>
          </cell>
          <cell r="G3584" t="str">
            <v>27.91</v>
          </cell>
          <cell r="H3584" t="str">
            <v>Phẫu thuật nội soi cắt u trung thất lớn (&gt; 5 cm)</v>
          </cell>
          <cell r="I3584" t="str">
            <v>Phẫu thuật nội soi cắt u trung thất lớn (&gt; 5 cm)</v>
          </cell>
          <cell r="J3584" t="str">
            <v>Phẫu thuật nội soi cắt u trung thất lớn (&gt; 5 cm)</v>
          </cell>
          <cell r="K3584" t="str">
            <v>B</v>
          </cell>
          <cell r="L3584" t="str">
            <v>PDB</v>
          </cell>
          <cell r="M3584">
            <v>421</v>
          </cell>
          <cell r="N3584">
            <v>421</v>
          </cell>
          <cell r="O3584" t="str">
            <v>Chưa bao gồm máy cắt nối tự động, ghim khâu máy hoặc stapler, dao siêu âm hoặc dao hàn mô hoặc dao hàn mạch.</v>
          </cell>
          <cell r="P3584" t="str">
            <v xml:space="preserve">Phẫu thuật nội soi cắt u trung thất </v>
          </cell>
          <cell r="Q3584">
            <v>8257000</v>
          </cell>
          <cell r="R3584">
            <v>2084869.56521739</v>
          </cell>
          <cell r="S3584">
            <v>10341000</v>
          </cell>
          <cell r="T3584">
            <v>2710330.4347826065</v>
          </cell>
          <cell r="U3584">
            <v>10967330.434782606</v>
          </cell>
          <cell r="V3584">
            <v>10967300</v>
          </cell>
          <cell r="W3584">
            <v>438693.21739130421</v>
          </cell>
          <cell r="X3584">
            <v>11406023.65217391</v>
          </cell>
        </row>
        <row r="3585">
          <cell r="E3585" t="str">
            <v>37.8D05.0413</v>
          </cell>
          <cell r="F3585" t="str">
            <v>03. NHI KHOA</v>
          </cell>
          <cell r="G3585" t="str">
            <v>3.3970</v>
          </cell>
          <cell r="H3585" t="str">
            <v>Phẫu thuật nội soi cắt kén, nang phổi</v>
          </cell>
          <cell r="I3585" t="str">
            <v>Phẫu thuật nội soi cắt kén, nang phổi</v>
          </cell>
          <cell r="J3585" t="str">
            <v>Phẫu thuật nội soi cắt kén, nang phổi</v>
          </cell>
          <cell r="K3585" t="str">
            <v>A</v>
          </cell>
          <cell r="L3585" t="str">
            <v>PDB</v>
          </cell>
          <cell r="M3585">
            <v>422</v>
          </cell>
          <cell r="N3585">
            <v>422</v>
          </cell>
          <cell r="O3585" t="str">
            <v>Chưa bao gồm máy cắt nối tự động, ghim khâu máy hoặc stapler, dao siêu âm hoặc dao hàn mô hoặc dao hàn mạch.</v>
          </cell>
          <cell r="P3585" t="str">
            <v>Phẫu thuật nội soi ngực bệnh lý hoặc chấn thương</v>
          </cell>
          <cell r="Q3585">
            <v>6564000</v>
          </cell>
          <cell r="R3585">
            <v>2083304.3478260899</v>
          </cell>
          <cell r="S3585">
            <v>8647000</v>
          </cell>
          <cell r="T3585">
            <v>2708295.6521739168</v>
          </cell>
          <cell r="U3585">
            <v>9272295.6521739177</v>
          </cell>
          <cell r="V3585">
            <v>9272200</v>
          </cell>
          <cell r="W3585">
            <v>370891.82608695672</v>
          </cell>
          <cell r="X3585">
            <v>9643187.4782608747</v>
          </cell>
        </row>
        <row r="3586">
          <cell r="E3586" t="str">
            <v>37.8D05.0413</v>
          </cell>
          <cell r="F3586" t="str">
            <v>03. NHI KHOA</v>
          </cell>
          <cell r="G3586" t="str">
            <v>3.3969</v>
          </cell>
          <cell r="H3586" t="str">
            <v>Phẫu thuật nội soi cắt một phân thùy phổi</v>
          </cell>
          <cell r="I3586" t="str">
            <v>Phẫu thuật nội soi cắt một phân thùy phổi</v>
          </cell>
          <cell r="J3586" t="str">
            <v>Phẫu thuật nội soi cắt một phân thùy phổi</v>
          </cell>
          <cell r="K3586" t="str">
            <v>A</v>
          </cell>
          <cell r="L3586" t="str">
            <v>P1</v>
          </cell>
          <cell r="M3586">
            <v>422</v>
          </cell>
          <cell r="N3586">
            <v>422</v>
          </cell>
          <cell r="O3586" t="str">
            <v>Chưa bao gồm máy cắt nối tự động, ghim khâu máy hoặc stapler, dao siêu âm hoặc dao hàn mô hoặc dao hàn mạch.</v>
          </cell>
          <cell r="P3586" t="str">
            <v>Phẫu thuật nội soi ngực bệnh lý hoặc chấn thương</v>
          </cell>
          <cell r="Q3586">
            <v>6564000</v>
          </cell>
          <cell r="R3586">
            <v>2083304.3478260899</v>
          </cell>
          <cell r="S3586">
            <v>8647000</v>
          </cell>
          <cell r="T3586">
            <v>2708295.6521739168</v>
          </cell>
          <cell r="U3586">
            <v>9272295.6521739177</v>
          </cell>
          <cell r="V3586">
            <v>9272200</v>
          </cell>
          <cell r="W3586">
            <v>370891.82608695672</v>
          </cell>
          <cell r="X3586">
            <v>9643187.4782608747</v>
          </cell>
        </row>
        <row r="3587">
          <cell r="E3587" t="str">
            <v>37.8D05.0413</v>
          </cell>
          <cell r="F3587" t="str">
            <v>27. PHẪU THUẬT NỘI SOI</v>
          </cell>
          <cell r="G3587" t="str">
            <v>27.99</v>
          </cell>
          <cell r="H3587" t="str">
            <v>Phẫu thuật nội soi cắt - nối phế quản</v>
          </cell>
          <cell r="I3587" t="str">
            <v>Phẫu thuật nội soi cắt - nối phế quản</v>
          </cell>
          <cell r="J3587" t="str">
            <v>Phẫu thuật nội soi cắt - nối phế quản</v>
          </cell>
          <cell r="K3587" t="str">
            <v>A</v>
          </cell>
          <cell r="L3587" t="str">
            <v>PDB</v>
          </cell>
          <cell r="M3587">
            <v>422</v>
          </cell>
          <cell r="N3587">
            <v>422</v>
          </cell>
          <cell r="O3587" t="str">
            <v>Chưa bao gồm máy cắt nối tự động, ghim khâu máy hoặc stapler, dao siêu âm hoặc dao hàn mô hoặc dao hàn mạch.</v>
          </cell>
          <cell r="P3587" t="str">
            <v>Phẫu thuật nội soi ngực bệnh lý hoặc chấn thương</v>
          </cell>
          <cell r="Q3587">
            <v>6564000</v>
          </cell>
          <cell r="R3587">
            <v>2083304.3478260899</v>
          </cell>
          <cell r="S3587">
            <v>8647000</v>
          </cell>
          <cell r="T3587">
            <v>2708295.6521739168</v>
          </cell>
          <cell r="U3587">
            <v>9272295.6521739177</v>
          </cell>
          <cell r="V3587">
            <v>9272200</v>
          </cell>
          <cell r="W3587">
            <v>370891.82608695672</v>
          </cell>
          <cell r="X3587">
            <v>9643187.4782608747</v>
          </cell>
        </row>
        <row r="3588">
          <cell r="E3588" t="str">
            <v>37.8D05.0413</v>
          </cell>
          <cell r="F3588" t="str">
            <v>27. PHẪU THUẬT NỘI SOI</v>
          </cell>
          <cell r="G3588" t="str">
            <v>27.95</v>
          </cell>
          <cell r="H3588" t="str">
            <v>Phẫu thuật nội soi cắt 1 thùy phổi</v>
          </cell>
          <cell r="I3588" t="str">
            <v>Phẫu thuật nội soi cắt 1 thùy phổi</v>
          </cell>
          <cell r="J3588" t="str">
            <v>Phẫu thuật nội soi cắt một thùy phổi</v>
          </cell>
          <cell r="K3588" t="str">
            <v>A</v>
          </cell>
          <cell r="L3588" t="str">
            <v>PDB</v>
          </cell>
          <cell r="M3588">
            <v>422</v>
          </cell>
          <cell r="N3588">
            <v>422</v>
          </cell>
          <cell r="O3588" t="str">
            <v>Chưa bao gồm máy cắt nối tự động, ghim khâu máy hoặc stapler, dao siêu âm hoặc dao hàn mô hoặc dao hàn mạch.</v>
          </cell>
          <cell r="P3588" t="str">
            <v>Phẫu thuật nội soi ngực bệnh lý hoặc chấn thương</v>
          </cell>
          <cell r="Q3588">
            <v>6564000</v>
          </cell>
          <cell r="R3588">
            <v>2083304.3478260899</v>
          </cell>
          <cell r="S3588">
            <v>8647000</v>
          </cell>
          <cell r="T3588">
            <v>2708295.6521739168</v>
          </cell>
          <cell r="U3588">
            <v>9272295.6521739177</v>
          </cell>
          <cell r="V3588">
            <v>9272200</v>
          </cell>
          <cell r="W3588">
            <v>370891.82608695672</v>
          </cell>
          <cell r="X3588">
            <v>9643187.4782608747</v>
          </cell>
        </row>
        <row r="3589">
          <cell r="E3589" t="str">
            <v>37.8D05.0413</v>
          </cell>
          <cell r="F3589" t="str">
            <v>27. PHẪU THUẬT NỘI SOI</v>
          </cell>
          <cell r="G3589" t="str">
            <v>27.96</v>
          </cell>
          <cell r="H3589" t="str">
            <v>Phẫu thuật nội soi cắt 1 thùy phổi kèm nạo vét hạch</v>
          </cell>
          <cell r="I3589" t="str">
            <v>Phẫu thuật nội soi cắt 1 thùy phổi kèm nạo vét hạch</v>
          </cell>
          <cell r="J3589" t="str">
            <v>Phẫu thuật nội soi cắt một thùy phổi kèm nạo vét hạch</v>
          </cell>
          <cell r="K3589" t="str">
            <v>A</v>
          </cell>
          <cell r="L3589" t="str">
            <v>PDB</v>
          </cell>
          <cell r="M3589">
            <v>422</v>
          </cell>
          <cell r="N3589">
            <v>422</v>
          </cell>
          <cell r="O3589" t="str">
            <v>Chưa bao gồm máy cắt nối tự động, ghim khâu máy hoặc stapler, dao siêu âm hoặc dao hàn mô hoặc dao hàn mạch.</v>
          </cell>
          <cell r="P3589" t="str">
            <v>Phẫu thuật nội soi ngực bệnh lý hoặc chấn thương</v>
          </cell>
          <cell r="Q3589">
            <v>6564000</v>
          </cell>
          <cell r="R3589">
            <v>2083304.3478260899</v>
          </cell>
          <cell r="S3589">
            <v>8647000</v>
          </cell>
          <cell r="T3589">
            <v>2708295.6521739168</v>
          </cell>
          <cell r="U3589">
            <v>9272295.6521739177</v>
          </cell>
          <cell r="V3589">
            <v>9272200</v>
          </cell>
          <cell r="W3589">
            <v>370891.82608695672</v>
          </cell>
          <cell r="X3589">
            <v>9643187.4782608747</v>
          </cell>
        </row>
        <row r="3590">
          <cell r="E3590" t="str">
            <v>37.8D05.0413</v>
          </cell>
          <cell r="F3590" t="str">
            <v>27. PHẪU THUẬT NỘI SOI</v>
          </cell>
          <cell r="G3590" t="str">
            <v>27.94</v>
          </cell>
          <cell r="H3590" t="str">
            <v>Phẫu thuật nội soi cắt một phần thùy phổi, kén - nang phổi</v>
          </cell>
          <cell r="I3590" t="str">
            <v>Phẫu thuật nội soi cắt một phần thùy phổi, kén - nang phổi</v>
          </cell>
          <cell r="J3590" t="str">
            <v>Phẫu thuật nội soi cắt một phần thùy phổi, kén - nang phổi</v>
          </cell>
          <cell r="K3590" t="str">
            <v>B</v>
          </cell>
          <cell r="L3590" t="str">
            <v>PDB</v>
          </cell>
          <cell r="M3590">
            <v>422</v>
          </cell>
          <cell r="N3590">
            <v>422</v>
          </cell>
          <cell r="O3590" t="str">
            <v>Chưa bao gồm máy cắt nối tự động, ghim khâu máy hoặc stapler, dao siêu âm hoặc dao hàn mô hoặc dao hàn mạch.</v>
          </cell>
          <cell r="P3590" t="str">
            <v>Phẫu thuật nội soi ngực bệnh lý hoặc chấn thương</v>
          </cell>
          <cell r="Q3590">
            <v>6564000</v>
          </cell>
          <cell r="R3590">
            <v>2083304.3478260899</v>
          </cell>
          <cell r="S3590">
            <v>8647000</v>
          </cell>
          <cell r="T3590">
            <v>2708295.6521739168</v>
          </cell>
          <cell r="U3590">
            <v>9272295.6521739177</v>
          </cell>
          <cell r="V3590">
            <v>9272200</v>
          </cell>
          <cell r="W3590">
            <v>370891.82608695672</v>
          </cell>
          <cell r="X3590">
            <v>9643187.4782608747</v>
          </cell>
        </row>
        <row r="3591">
          <cell r="E3591" t="str">
            <v>37.8D05.0413</v>
          </cell>
          <cell r="F3591" t="str">
            <v>27. PHẪU THUẬT NỘI SOI</v>
          </cell>
          <cell r="G3591" t="str">
            <v>27.97</v>
          </cell>
          <cell r="H3591" t="str">
            <v>Phẫu thuật nội soi cắt một phổi</v>
          </cell>
          <cell r="I3591" t="str">
            <v>Phẫu thuật nội soi cắt một phổi</v>
          </cell>
          <cell r="J3591" t="str">
            <v>Phẫu thuật nội soi cắt một phổi</v>
          </cell>
          <cell r="K3591" t="str">
            <v>A</v>
          </cell>
          <cell r="L3591" t="str">
            <v>PDB</v>
          </cell>
          <cell r="M3591">
            <v>422</v>
          </cell>
          <cell r="N3591">
            <v>422</v>
          </cell>
          <cell r="O3591" t="str">
            <v>Chưa bao gồm máy cắt nối tự động, ghim khâu máy hoặc stapler, dao siêu âm hoặc dao hàn mô hoặc dao hàn mạch.</v>
          </cell>
          <cell r="P3591" t="str">
            <v>Phẫu thuật nội soi ngực bệnh lý hoặc chấn thương</v>
          </cell>
          <cell r="Q3591">
            <v>6564000</v>
          </cell>
          <cell r="R3591">
            <v>2083304.3478260899</v>
          </cell>
          <cell r="S3591">
            <v>8647000</v>
          </cell>
          <cell r="T3591">
            <v>2708295.6521739168</v>
          </cell>
          <cell r="U3591">
            <v>9272295.6521739177</v>
          </cell>
          <cell r="V3591">
            <v>9272200</v>
          </cell>
          <cell r="W3591">
            <v>370891.82608695672</v>
          </cell>
          <cell r="X3591">
            <v>9643187.4782608747</v>
          </cell>
        </row>
        <row r="3592">
          <cell r="E3592" t="str">
            <v>37.8D05.0413</v>
          </cell>
          <cell r="F3592" t="str">
            <v>27. PHẪU THUẬT NỘI SOI</v>
          </cell>
          <cell r="G3592" t="str">
            <v>27.98</v>
          </cell>
          <cell r="H3592" t="str">
            <v>Phẫu thuật nội soi cắt một phổi kèm nạo vét hạch</v>
          </cell>
          <cell r="I3592" t="str">
            <v>Phẫu thuật nội soi cắt một phổi kèm nạo vét hạch</v>
          </cell>
          <cell r="J3592" t="str">
            <v>Phẫu thuật nội soi cắt một phổi kèm nạo vét hạch</v>
          </cell>
          <cell r="K3592" t="str">
            <v>A</v>
          </cell>
          <cell r="L3592" t="str">
            <v>PDB</v>
          </cell>
          <cell r="M3592">
            <v>422</v>
          </cell>
          <cell r="N3592">
            <v>422</v>
          </cell>
          <cell r="O3592" t="str">
            <v>Chưa bao gồm máy cắt nối tự động, ghim khâu máy hoặc stapler, dao siêu âm hoặc dao hàn mô hoặc dao hàn mạch.</v>
          </cell>
          <cell r="P3592" t="str">
            <v>Phẫu thuật nội soi ngực bệnh lý hoặc chấn thương</v>
          </cell>
          <cell r="Q3592">
            <v>6564000</v>
          </cell>
          <cell r="R3592">
            <v>2083304.3478260899</v>
          </cell>
          <cell r="S3592">
            <v>8647000</v>
          </cell>
          <cell r="T3592">
            <v>2708295.6521739168</v>
          </cell>
          <cell r="U3592">
            <v>9272295.6521739177</v>
          </cell>
          <cell r="V3592">
            <v>9272200</v>
          </cell>
          <cell r="W3592">
            <v>370891.82608695672</v>
          </cell>
          <cell r="X3592">
            <v>9643187.4782608747</v>
          </cell>
        </row>
        <row r="3593">
          <cell r="E3593" t="str">
            <v>37.8D05.0414</v>
          </cell>
          <cell r="F3593" t="str">
            <v>03. NHI KHOA</v>
          </cell>
          <cell r="G3593" t="str">
            <v>3.3260</v>
          </cell>
          <cell r="H3593" t="str">
            <v>Khâu cơ hoành bị rách hay thủng do chấn thương qua đường ngực</v>
          </cell>
          <cell r="I3593" t="str">
            <v>Khâu cơ hoành bị rách hay thủng do chấn thương qua đường ngực</v>
          </cell>
          <cell r="J3593" t="str">
            <v>Khâu cơ hoành bị rách hay thủng do chấn thương qua đường ngực</v>
          </cell>
          <cell r="K3593" t="str">
            <v>B</v>
          </cell>
          <cell r="L3593" t="str">
            <v>P1</v>
          </cell>
          <cell r="M3593">
            <v>423</v>
          </cell>
          <cell r="N3593">
            <v>423</v>
          </cell>
          <cell r="O3593" t="str">
            <v>Chưa bao gồm các loại đinh, nẹp, vít, các loại khung, thanh nâng ngực và đai nẹp ngoài.</v>
          </cell>
          <cell r="P3593" t="str">
            <v>Phẫu thuật phục hồi thành ngực (do chấn thương hoặc vết thương)</v>
          </cell>
          <cell r="Q3593">
            <v>5780000</v>
          </cell>
          <cell r="R3593">
            <v>1231826.0869565201</v>
          </cell>
          <cell r="S3593">
            <v>7011000</v>
          </cell>
          <cell r="T3593">
            <v>1601373.9130434762</v>
          </cell>
          <cell r="U3593">
            <v>7381373.9130434766</v>
          </cell>
          <cell r="V3593">
            <v>7381300</v>
          </cell>
          <cell r="W3593">
            <v>295254.95652173908</v>
          </cell>
          <cell r="X3593">
            <v>7676628.8695652159</v>
          </cell>
        </row>
        <row r="3594">
          <cell r="E3594" t="str">
            <v>37.8D05.0414</v>
          </cell>
          <cell r="F3594" t="str">
            <v>10. NGOẠI KHOA</v>
          </cell>
          <cell r="G3594" t="str">
            <v>10.153</v>
          </cell>
          <cell r="H3594" t="str">
            <v>Phẫu thuật điều trị vết thương ngực hở đơn thuần</v>
          </cell>
          <cell r="I3594" t="str">
            <v>Phẫu thuật điều trị vết thương ngực hở đơn thuần</v>
          </cell>
          <cell r="J3594" t="str">
            <v>Phẫu thuật điều trị vết thương ngực hở đơn thuần</v>
          </cell>
          <cell r="K3594" t="str">
            <v>C</v>
          </cell>
          <cell r="L3594" t="str">
            <v>P1</v>
          </cell>
          <cell r="M3594">
            <v>423</v>
          </cell>
          <cell r="N3594">
            <v>423</v>
          </cell>
          <cell r="O3594" t="str">
            <v>Chưa bao gồm các loại đinh, nẹp, vít, các loại khung, thanh nâng ngực và đai nẹp ngoài.</v>
          </cell>
          <cell r="P3594" t="str">
            <v>Phẫu thuật phục hồi thành ngực (do chấn thương hoặc vết thương)</v>
          </cell>
          <cell r="Q3594">
            <v>5780000</v>
          </cell>
          <cell r="R3594">
            <v>1231826.0869565201</v>
          </cell>
          <cell r="S3594">
            <v>7011000</v>
          </cell>
          <cell r="T3594">
            <v>1601373.9130434762</v>
          </cell>
          <cell r="U3594">
            <v>7381373.9130434766</v>
          </cell>
          <cell r="V3594">
            <v>7381300</v>
          </cell>
          <cell r="W3594">
            <v>295254.95652173908</v>
          </cell>
          <cell r="X3594">
            <v>7676628.8695652159</v>
          </cell>
        </row>
        <row r="3595">
          <cell r="E3595" t="str">
            <v>37.8D05.0414</v>
          </cell>
          <cell r="F3595" t="str">
            <v>10. NGOẠI KHOA</v>
          </cell>
          <cell r="G3595" t="str">
            <v>10.154</v>
          </cell>
          <cell r="H3595" t="str">
            <v>Phẫu thuật điều trị vết thương ngực hở nặng có chỉ định mở ngực cấp cứu</v>
          </cell>
          <cell r="I3595" t="str">
            <v>Phẫu thuật điều trị vết thương ngực hở nặng có chỉ định mở ngực cấp cứu</v>
          </cell>
          <cell r="J3595" t="str">
            <v>Phẫu thuật điều trị vết thương ngực hở nặng có chỉ định mở ngực cấp cứu</v>
          </cell>
          <cell r="K3595" t="str">
            <v>B</v>
          </cell>
          <cell r="L3595" t="str">
            <v>P1</v>
          </cell>
          <cell r="M3595">
            <v>423</v>
          </cell>
          <cell r="N3595">
            <v>423</v>
          </cell>
          <cell r="O3595" t="str">
            <v>Chưa bao gồm các loại đinh, nẹp, vít, các loại khung, thanh nâng ngực và đai nẹp ngoài.</v>
          </cell>
          <cell r="P3595" t="str">
            <v>Phẫu thuật phục hồi thành ngực (do chấn thương hoặc vết thương)</v>
          </cell>
          <cell r="Q3595">
            <v>5780000</v>
          </cell>
          <cell r="R3595">
            <v>1231826.0869565201</v>
          </cell>
          <cell r="S3595">
            <v>7011000</v>
          </cell>
          <cell r="T3595">
            <v>1601373.9130434762</v>
          </cell>
          <cell r="U3595">
            <v>7381373.9130434766</v>
          </cell>
          <cell r="V3595">
            <v>7381300</v>
          </cell>
          <cell r="W3595">
            <v>295254.95652173908</v>
          </cell>
          <cell r="X3595">
            <v>7676628.8695652159</v>
          </cell>
        </row>
        <row r="3596">
          <cell r="E3596" t="str">
            <v>37.8D05.0414</v>
          </cell>
          <cell r="F3596" t="str">
            <v>27. PHẪU THUẬT NỘI SOI</v>
          </cell>
          <cell r="G3596" t="str">
            <v>27.81</v>
          </cell>
          <cell r="H3596" t="str">
            <v>Phẫu thuật Nuss kết hợp nội soi điều trị lõm ngực bẩm sinh (VATS)</v>
          </cell>
          <cell r="I3596" t="str">
            <v>Phẫu thuật Nuss kết hợp nội soi điều trị lõm ngực bẩm sinh (VATS)</v>
          </cell>
          <cell r="J3596" t="str">
            <v>Phẫu thuật Nuss kết hợp nội soi điều trị lõm ngực bẩm sinh (VATS)</v>
          </cell>
          <cell r="K3596" t="str">
            <v>B</v>
          </cell>
          <cell r="L3596" t="str">
            <v>P1</v>
          </cell>
          <cell r="M3596">
            <v>423</v>
          </cell>
          <cell r="N3596">
            <v>423</v>
          </cell>
          <cell r="O3596" t="str">
            <v>Chưa bao gồm các loại đinh, nẹp, vít, các loại khung, thanh nâng ngực và đai nẹp ngoài.</v>
          </cell>
          <cell r="P3596" t="str">
            <v>Phẫu thuật phục hồi thành ngực (do chấn thương hoặc vết thương)</v>
          </cell>
          <cell r="Q3596">
            <v>5780000</v>
          </cell>
          <cell r="R3596">
            <v>1231826.0869565201</v>
          </cell>
          <cell r="S3596">
            <v>7011000</v>
          </cell>
          <cell r="T3596">
            <v>1601373.9130434762</v>
          </cell>
          <cell r="U3596">
            <v>7381373.9130434766</v>
          </cell>
          <cell r="V3596">
            <v>7381300</v>
          </cell>
          <cell r="W3596">
            <v>295254.95652173908</v>
          </cell>
          <cell r="X3596">
            <v>7676628.8695652159</v>
          </cell>
        </row>
        <row r="3597">
          <cell r="E3597" t="str">
            <v>37.3G02.1881</v>
          </cell>
          <cell r="F3597" t="str">
            <v>19. Y HỌC HẠT NHÂN</v>
          </cell>
          <cell r="G3597" t="str">
            <v>19.355</v>
          </cell>
          <cell r="H3597" t="str">
            <v>Điều trị ung thư vú bằng hạt phóng xạ ¹²⁵I</v>
          </cell>
          <cell r="I3597" t="str">
            <v>Điều trị ung thư vú bằng hạt phóng xạ ¹²⁵I</v>
          </cell>
          <cell r="J3597" t="str">
            <v>Điều trị ung thư vú bằng hạt phóng xạ ¹²⁵I</v>
          </cell>
          <cell r="K3597" t="str">
            <v>B</v>
          </cell>
          <cell r="L3597" t="str">
            <v>TDB</v>
          </cell>
          <cell r="M3597">
            <v>1897</v>
          </cell>
          <cell r="N3597">
            <v>1897</v>
          </cell>
          <cell r="P3597" t="str">
            <v xml:space="preserve">Điều trị ung thư vú bằng hạt phóng xạ I-125 </v>
          </cell>
          <cell r="Q3597">
            <v>14222000</v>
          </cell>
          <cell r="R3597">
            <v>1358608.6956521701</v>
          </cell>
          <cell r="S3597">
            <v>15580000</v>
          </cell>
          <cell r="T3597">
            <v>1766191.304347821</v>
          </cell>
          <cell r="U3597">
            <v>15988191.304347821</v>
          </cell>
          <cell r="V3597">
            <v>15988100</v>
          </cell>
          <cell r="W3597">
            <v>639527.65217391285</v>
          </cell>
          <cell r="X3597">
            <v>16627718.956521733</v>
          </cell>
        </row>
        <row r="3598">
          <cell r="E3598" t="str">
            <v>37.3G01.1827</v>
          </cell>
          <cell r="F3598" t="str">
            <v>03. NHI KHOA</v>
          </cell>
          <cell r="G3598" t="str">
            <v>3.1213</v>
          </cell>
          <cell r="H3598" t="str">
            <v>Định lượng ACTH bằng kỹ thuật miễn dịch phóng xạ</v>
          </cell>
          <cell r="I3598" t="str">
            <v>Định lượng ACTH bằng kỹ thuật miễn dịch phóng xạ</v>
          </cell>
          <cell r="J3598" t="str">
            <v>Định lượng ACTH bằng kỹ thuật miễn dịch phóng xạ</v>
          </cell>
          <cell r="K3598" t="str">
            <v>B</v>
          </cell>
          <cell r="L3598" t="str">
            <v>T2</v>
          </cell>
          <cell r="M3598">
            <v>1843</v>
          </cell>
          <cell r="N3598">
            <v>1843</v>
          </cell>
          <cell r="P3598" t="str">
            <v>Định lượng kháng thể kháng Tg hoặc ACTH  hoặc GH hoặc  TRAb bằng kỹ thuật miễn dịch phóng xạ</v>
          </cell>
          <cell r="Q3598">
            <v>316000</v>
          </cell>
          <cell r="R3598">
            <v>70434.782608695605</v>
          </cell>
          <cell r="S3598">
            <v>386000</v>
          </cell>
          <cell r="T3598">
            <v>91565.217391304293</v>
          </cell>
          <cell r="U3598">
            <v>407565.21739130432</v>
          </cell>
          <cell r="V3598">
            <v>407500</v>
          </cell>
          <cell r="W3598">
            <v>16302.608695652174</v>
          </cell>
          <cell r="X3598">
            <v>423867.82608695648</v>
          </cell>
        </row>
        <row r="3599">
          <cell r="E3599" t="str">
            <v>37.8D05.0415</v>
          </cell>
          <cell r="F3599" t="str">
            <v>27. PHẪU THUẬT NỘI SOI</v>
          </cell>
          <cell r="G3599" t="str">
            <v>27.86</v>
          </cell>
          <cell r="H3599" t="str">
            <v>Phẫu thuật nội soi bóc vỏ màng phổi</v>
          </cell>
          <cell r="I3599" t="str">
            <v>Phẫu thuật nội soi bóc vỏ màng phổi</v>
          </cell>
          <cell r="J3599" t="str">
            <v>Phẫu thuật nội soi bóc vỏ màng phổi</v>
          </cell>
          <cell r="K3599" t="str">
            <v>B</v>
          </cell>
          <cell r="L3599" t="str">
            <v>PDB</v>
          </cell>
          <cell r="M3599">
            <v>424</v>
          </cell>
          <cell r="N3599">
            <v>424</v>
          </cell>
          <cell r="P3599" t="str">
            <v>Ghép thận, niệu quản tự thân có sử dụng vi phẫu</v>
          </cell>
          <cell r="Q3599">
            <v>5504000</v>
          </cell>
          <cell r="R3599">
            <v>1256869.56521739</v>
          </cell>
          <cell r="S3599">
            <v>6760000</v>
          </cell>
          <cell r="T3599">
            <v>1633930.4347826068</v>
          </cell>
          <cell r="U3599">
            <v>7137930.4347826065</v>
          </cell>
          <cell r="V3599">
            <v>7137900</v>
          </cell>
          <cell r="W3599">
            <v>285517.21739130426</v>
          </cell>
          <cell r="X3599">
            <v>7423447.6521739112</v>
          </cell>
        </row>
        <row r="3600">
          <cell r="E3600" t="str">
            <v>37.8D05.0416</v>
          </cell>
          <cell r="F3600" t="str">
            <v>03. NHI KHOA</v>
          </cell>
          <cell r="G3600" t="str">
            <v>3.3469</v>
          </cell>
          <cell r="H3600" t="str">
            <v>Cắt đơn vị thận phụ với niệu quản lạc chỗ trong thận niệu quản đôi</v>
          </cell>
          <cell r="I3600" t="str">
            <v>Cắt đơn vị thận phụ với niệu quản lạc chỗ trong thận niệu quản đôi</v>
          </cell>
          <cell r="J3600" t="str">
            <v>Cắt đơn vị thận phụ với niệu quản lạc chỗ trong thận niệu quản đôi</v>
          </cell>
          <cell r="K3600" t="str">
            <v>B</v>
          </cell>
          <cell r="L3600" t="str">
            <v>P1</v>
          </cell>
          <cell r="M3600">
            <v>425</v>
          </cell>
          <cell r="N3600">
            <v>425</v>
          </cell>
          <cell r="O3600" t="str">
            <v>Chưa bao gồm dao siêu âm hoặc dao hàn mô hoặc dao hàn mạch.</v>
          </cell>
          <cell r="P3600" t="str">
            <v>Phẫu thuật cắt thận</v>
          </cell>
          <cell r="Q3600">
            <v>3407000</v>
          </cell>
          <cell r="R3600">
            <v>997043.47826086998</v>
          </cell>
          <cell r="S3600">
            <v>4404000</v>
          </cell>
          <cell r="T3600">
            <v>1296156.5217391308</v>
          </cell>
          <cell r="U3600">
            <v>4703156.5217391308</v>
          </cell>
          <cell r="V3600">
            <v>4703100</v>
          </cell>
          <cell r="W3600">
            <v>188126.26086956525</v>
          </cell>
          <cell r="X3600">
            <v>4891282.7826086963</v>
          </cell>
        </row>
        <row r="3601">
          <cell r="E3601" t="str">
            <v>37.8D05.0416</v>
          </cell>
          <cell r="F3601" t="str">
            <v>03. NHI KHOA</v>
          </cell>
          <cell r="G3601" t="str">
            <v>3.3472</v>
          </cell>
          <cell r="H3601" t="str">
            <v>Cắt một nửa thận</v>
          </cell>
          <cell r="I3601" t="str">
            <v>Cắt một nửa thận</v>
          </cell>
          <cell r="J3601" t="str">
            <v>Cắt một nửa thận</v>
          </cell>
          <cell r="K3601" t="str">
            <v>B</v>
          </cell>
          <cell r="L3601" t="str">
            <v>P1</v>
          </cell>
          <cell r="M3601">
            <v>425</v>
          </cell>
          <cell r="N3601">
            <v>425</v>
          </cell>
          <cell r="O3601" t="str">
            <v>Chưa bao gồm dao siêu âm hoặc dao hàn mô hoặc dao hàn mạch.</v>
          </cell>
          <cell r="P3601" t="str">
            <v>Phẫu thuật cắt thận</v>
          </cell>
          <cell r="Q3601">
            <v>3407000</v>
          </cell>
          <cell r="R3601">
            <v>997043.47826086998</v>
          </cell>
          <cell r="S3601">
            <v>4404000</v>
          </cell>
          <cell r="T3601">
            <v>1296156.5217391308</v>
          </cell>
          <cell r="U3601">
            <v>4703156.5217391308</v>
          </cell>
          <cell r="V3601">
            <v>4703100</v>
          </cell>
          <cell r="W3601">
            <v>188126.26086956525</v>
          </cell>
          <cell r="X3601">
            <v>4891282.7826086963</v>
          </cell>
        </row>
        <row r="3602">
          <cell r="E3602" t="str">
            <v>37.3G01.1827</v>
          </cell>
          <cell r="F3602" t="str">
            <v>19. Y HỌC HẠT NHÂN</v>
          </cell>
          <cell r="G3602" t="str">
            <v>19.338</v>
          </cell>
          <cell r="H3602" t="str">
            <v>Định lượng ACTH bằng kỹ thuật miễn dịch phóng xạ</v>
          </cell>
          <cell r="I3602" t="str">
            <v>Định lượng ACTH bằng kỹ thuật miễn dịch phóng xạ</v>
          </cell>
          <cell r="J3602" t="str">
            <v>Định lượng ACTH bằng kỹ thuật miễn dịch phóng xạ</v>
          </cell>
          <cell r="K3602" t="str">
            <v>B</v>
          </cell>
          <cell r="L3602" t="str">
            <v>T2</v>
          </cell>
          <cell r="M3602">
            <v>1843</v>
          </cell>
          <cell r="N3602">
            <v>1843</v>
          </cell>
          <cell r="P3602" t="str">
            <v>Định lượng kháng thể kháng Tg hoặc ACTH  hoặc GH hoặc  TRAb bằng kỹ thuật miễn dịch phóng xạ</v>
          </cell>
          <cell r="Q3602">
            <v>316000</v>
          </cell>
          <cell r="R3602">
            <v>70434.782608695605</v>
          </cell>
          <cell r="S3602">
            <v>386000</v>
          </cell>
          <cell r="T3602">
            <v>91565.217391304293</v>
          </cell>
          <cell r="U3602">
            <v>407565.21739130432</v>
          </cell>
          <cell r="V3602">
            <v>407500</v>
          </cell>
          <cell r="W3602">
            <v>16302.608695652174</v>
          </cell>
          <cell r="X3602">
            <v>423867.82608695648</v>
          </cell>
        </row>
        <row r="3603">
          <cell r="E3603" t="str">
            <v>37.8D05.0416</v>
          </cell>
          <cell r="F3603" t="str">
            <v>03. NHI KHOA</v>
          </cell>
          <cell r="G3603" t="str">
            <v>3.2708</v>
          </cell>
          <cell r="H3603" t="str">
            <v>Cắt thận và niệu quản do u niệu quản, u đường bài xuất</v>
          </cell>
          <cell r="I3603" t="str">
            <v>Cắt thận và niệu quản do u niệu quản, u đường bài xuất</v>
          </cell>
          <cell r="J3603" t="str">
            <v>Cắt thận và niệu quản do u niệu quản, u đường bài xuất</v>
          </cell>
          <cell r="K3603" t="str">
            <v>A</v>
          </cell>
          <cell r="L3603" t="str">
            <v>P1</v>
          </cell>
          <cell r="M3603">
            <v>425</v>
          </cell>
          <cell r="N3603">
            <v>425</v>
          </cell>
          <cell r="O3603" t="str">
            <v>Chưa bao gồm dao siêu âm hoặc dao hàn mô hoặc dao hàn mạch.</v>
          </cell>
          <cell r="P3603" t="str">
            <v>Phẫu thuật cắt thận</v>
          </cell>
          <cell r="Q3603">
            <v>3407000</v>
          </cell>
          <cell r="R3603">
            <v>997043.47826086998</v>
          </cell>
          <cell r="S3603">
            <v>4404000</v>
          </cell>
          <cell r="T3603">
            <v>1296156.5217391308</v>
          </cell>
          <cell r="U3603">
            <v>4703156.5217391308</v>
          </cell>
          <cell r="V3603">
            <v>4703100</v>
          </cell>
          <cell r="W3603">
            <v>188126.26086956525</v>
          </cell>
          <cell r="X3603">
            <v>4891282.7826086963</v>
          </cell>
        </row>
        <row r="3604">
          <cell r="E3604" t="str">
            <v>37.3G01.1825</v>
          </cell>
          <cell r="F3604" t="str">
            <v>03. NHI KHOA</v>
          </cell>
          <cell r="G3604" t="str">
            <v>3.1210</v>
          </cell>
          <cell r="H3604" t="str">
            <v>Định lượng AFP bằng kỹ thuật miễn dịch phóng xạ</v>
          </cell>
          <cell r="I3604" t="str">
            <v>Định lượng AFP bằng kỹ thuật miễn dịch phóng xạ</v>
          </cell>
          <cell r="J3604" t="str">
            <v>Định lượng AFP bằng kỹ thuật miễn dịch phóng xạ</v>
          </cell>
          <cell r="K3604" t="str">
            <v>B</v>
          </cell>
          <cell r="L3604" t="str">
            <v>T2</v>
          </cell>
          <cell r="M3604">
            <v>1841</v>
          </cell>
          <cell r="N3604">
            <v>1841</v>
          </cell>
          <cell r="P3604" t="str">
            <v>Định lượng bằng kỹ thuật miễn dịch phóng xạ:  LH hoặc FSH hoặc  HCG hoặc Insullin  hoặc Testosteron hoặc Prolactin hoặc Progesteron hoặc Estradiol  hoặc CEA hoặc AFP hoặc PSA hoặc Cortisol</v>
          </cell>
          <cell r="Q3604">
            <v>151000</v>
          </cell>
          <cell r="R3604">
            <v>70434.782608695605</v>
          </cell>
          <cell r="S3604">
            <v>221000</v>
          </cell>
          <cell r="T3604">
            <v>91565.217391304293</v>
          </cell>
          <cell r="U3604">
            <v>242565.21739130429</v>
          </cell>
          <cell r="V3604">
            <v>242500</v>
          </cell>
          <cell r="W3604">
            <v>9702.6086956521722</v>
          </cell>
          <cell r="X3604">
            <v>252267.82608695645</v>
          </cell>
        </row>
        <row r="3605">
          <cell r="E3605" t="str">
            <v>37.3G01.1825</v>
          </cell>
          <cell r="F3605" t="str">
            <v>19. Y HỌC HẠT NHÂN</v>
          </cell>
          <cell r="G3605" t="str">
            <v>19.335</v>
          </cell>
          <cell r="H3605" t="str">
            <v>Định lượng AFP bằng kỹ thuật miễn dịch phóng xạ</v>
          </cell>
          <cell r="I3605" t="str">
            <v>Định lượng AFP bằng kỹ thuật miễn dịch phóng xạ</v>
          </cell>
          <cell r="J3605" t="str">
            <v>Định lượng AFP bằng kỹ thuật miễn dịch phóng xạ</v>
          </cell>
          <cell r="K3605" t="str">
            <v>B</v>
          </cell>
          <cell r="L3605" t="str">
            <v>T2</v>
          </cell>
          <cell r="M3605">
            <v>1841</v>
          </cell>
          <cell r="N3605">
            <v>1841</v>
          </cell>
          <cell r="P3605" t="str">
            <v>Định lượng bằng kỹ thuật miễn dịch phóng xạ:  LH hoặc FSH hoặc  HCG hoặc Insullin  hoặc Testosteron hoặc Prolactin hoặc Progesteron hoặc Estradiol  hoặc CEA hoặc AFP hoặc PSA hoặc Cortisol</v>
          </cell>
          <cell r="Q3605">
            <v>151000</v>
          </cell>
          <cell r="R3605">
            <v>70434.782608695605</v>
          </cell>
          <cell r="S3605">
            <v>221000</v>
          </cell>
          <cell r="T3605">
            <v>91565.217391304293</v>
          </cell>
          <cell r="U3605">
            <v>242565.21739130429</v>
          </cell>
          <cell r="V3605">
            <v>242500</v>
          </cell>
          <cell r="W3605">
            <v>9702.6086956521722</v>
          </cell>
          <cell r="X3605">
            <v>252267.82608695645</v>
          </cell>
        </row>
        <row r="3606">
          <cell r="E3606" t="str">
            <v>37.8D05.0416</v>
          </cell>
          <cell r="F3606" t="str">
            <v>03. NHI KHOA</v>
          </cell>
          <cell r="G3606" t="str">
            <v>3.2714</v>
          </cell>
          <cell r="H3606" t="str">
            <v>Cắt u thận kèm lấy huyết khối tĩnh mạch chủ dưới</v>
          </cell>
          <cell r="I3606" t="str">
            <v>Cắt u thận kèm lấy huyết khối tĩnh mạch chủ dưới</v>
          </cell>
          <cell r="J3606" t="str">
            <v>Cắt u thận kèm lấy huyết khối tĩnh mạch chủ dưới</v>
          </cell>
          <cell r="K3606" t="str">
            <v>B</v>
          </cell>
          <cell r="L3606" t="str">
            <v>P1</v>
          </cell>
          <cell r="M3606">
            <v>425</v>
          </cell>
          <cell r="N3606">
            <v>425</v>
          </cell>
          <cell r="O3606" t="str">
            <v>Chưa bao gồm dao siêu âm hoặc dao hàn mô hoặc dao hàn mạch.</v>
          </cell>
          <cell r="P3606" t="str">
            <v>Phẫu thuật cắt thận</v>
          </cell>
          <cell r="Q3606">
            <v>3407000</v>
          </cell>
          <cell r="R3606">
            <v>997043.47826086998</v>
          </cell>
          <cell r="S3606">
            <v>4404000</v>
          </cell>
          <cell r="T3606">
            <v>1296156.5217391308</v>
          </cell>
          <cell r="U3606">
            <v>4703156.5217391308</v>
          </cell>
          <cell r="V3606">
            <v>4703100</v>
          </cell>
          <cell r="W3606">
            <v>188126.26086956525</v>
          </cell>
          <cell r="X3606">
            <v>4891282.7826086963</v>
          </cell>
        </row>
        <row r="3607">
          <cell r="E3607" t="str">
            <v>37.8D05.0416</v>
          </cell>
          <cell r="F3607" t="str">
            <v>03. NHI KHOA</v>
          </cell>
          <cell r="G3607" t="str">
            <v>3.2713</v>
          </cell>
          <cell r="H3607" t="str">
            <v>Cắt ung thư thận</v>
          </cell>
          <cell r="I3607" t="str">
            <v>Cắt ung thư thận</v>
          </cell>
          <cell r="J3607" t="str">
            <v>Cắt ung thư thận</v>
          </cell>
          <cell r="K3607" t="str">
            <v>B</v>
          </cell>
          <cell r="M3607">
            <v>425</v>
          </cell>
          <cell r="N3607">
            <v>425</v>
          </cell>
          <cell r="O3607" t="str">
            <v>Chưa bao gồm dao siêu âm hoặc dao hàn mô hoặc dao hàn mạch.</v>
          </cell>
          <cell r="P3607" t="str">
            <v>Phẫu thuật cắt thận</v>
          </cell>
          <cell r="Q3607">
            <v>3407000</v>
          </cell>
          <cell r="R3607">
            <v>997043.47826086998</v>
          </cell>
          <cell r="S3607">
            <v>4404000</v>
          </cell>
          <cell r="T3607">
            <v>1296156.5217391308</v>
          </cell>
          <cell r="U3607">
            <v>4703156.5217391308</v>
          </cell>
          <cell r="V3607">
            <v>4703100</v>
          </cell>
          <cell r="W3607">
            <v>188126.26086956525</v>
          </cell>
          <cell r="X3607">
            <v>4891282.7826086963</v>
          </cell>
        </row>
        <row r="3608">
          <cell r="E3608" t="str">
            <v>37.8D05.0416</v>
          </cell>
          <cell r="F3608" t="str">
            <v>10. NGOẠI KHOA</v>
          </cell>
          <cell r="G3608" t="str">
            <v>10.314</v>
          </cell>
          <cell r="H3608" t="str">
            <v>Cắt eo thận móng ngựa</v>
          </cell>
          <cell r="I3608" t="str">
            <v>Cắt eo thận móng ngựa</v>
          </cell>
          <cell r="J3608" t="str">
            <v>Cắt eo thận móng ngựa</v>
          </cell>
          <cell r="K3608" t="str">
            <v>B</v>
          </cell>
          <cell r="L3608" t="str">
            <v>P1</v>
          </cell>
          <cell r="M3608">
            <v>425</v>
          </cell>
          <cell r="N3608">
            <v>425</v>
          </cell>
          <cell r="O3608" t="str">
            <v>Chưa bao gồm dao siêu âm hoặc dao hàn mô hoặc dao hàn mạch.</v>
          </cell>
          <cell r="P3608" t="str">
            <v>Phẫu thuật cắt thận</v>
          </cell>
          <cell r="Q3608">
            <v>3407000</v>
          </cell>
          <cell r="R3608">
            <v>997043.47826086998</v>
          </cell>
          <cell r="S3608">
            <v>4404000</v>
          </cell>
          <cell r="T3608">
            <v>1296156.5217391308</v>
          </cell>
          <cell r="U3608">
            <v>4703156.5217391308</v>
          </cell>
          <cell r="V3608">
            <v>4703100</v>
          </cell>
          <cell r="W3608">
            <v>188126.26086956525</v>
          </cell>
          <cell r="X3608">
            <v>4891282.7826086963</v>
          </cell>
        </row>
        <row r="3609">
          <cell r="E3609" t="str">
            <v>37.8D05.0416</v>
          </cell>
          <cell r="F3609" t="str">
            <v>10. NGOẠI KHOA</v>
          </cell>
          <cell r="G3609" t="str">
            <v>10.304</v>
          </cell>
          <cell r="H3609" t="str">
            <v>Cắt một nửa thận (cắt thận bán phần)</v>
          </cell>
          <cell r="I3609" t="str">
            <v>Cắt một nửa thận (cắt thận bán phần)</v>
          </cell>
          <cell r="J3609" t="str">
            <v>Cắt một nửa thận (cắt thận bán phần)</v>
          </cell>
          <cell r="K3609" t="str">
            <v>B</v>
          </cell>
          <cell r="L3609" t="str">
            <v>P1</v>
          </cell>
          <cell r="M3609">
            <v>425</v>
          </cell>
          <cell r="N3609">
            <v>425</v>
          </cell>
          <cell r="O3609" t="str">
            <v>Chưa bao gồm dao siêu âm hoặc dao hàn mô hoặc dao hàn mạch.</v>
          </cell>
          <cell r="P3609" t="str">
            <v>Phẫu thuật cắt thận</v>
          </cell>
          <cell r="Q3609">
            <v>3407000</v>
          </cell>
          <cell r="R3609">
            <v>997043.47826086998</v>
          </cell>
          <cell r="S3609">
            <v>4404000</v>
          </cell>
          <cell r="T3609">
            <v>1296156.5217391308</v>
          </cell>
          <cell r="U3609">
            <v>4703156.5217391308</v>
          </cell>
          <cell r="V3609">
            <v>4703100</v>
          </cell>
          <cell r="W3609">
            <v>188126.26086956525</v>
          </cell>
          <cell r="X3609">
            <v>4891282.7826086963</v>
          </cell>
        </row>
        <row r="3610">
          <cell r="E3610" t="str">
            <v>37.3G01.1824</v>
          </cell>
          <cell r="F3610" t="str">
            <v>03. NHI KHOA</v>
          </cell>
          <cell r="G3610" t="str">
            <v>3.1186</v>
          </cell>
          <cell r="H3610" t="str">
            <v>Định lượng CA 125 bằng kỹ thuật miễn dịch phóng xạ</v>
          </cell>
          <cell r="I3610" t="str">
            <v>Định lượng CA 125 bằng kỹ thuật miễn dịch phóng xạ</v>
          </cell>
          <cell r="J3610" t="str">
            <v>Định lượng CA¹²⁵ bằng kỹ thuật miễn dịch phóng xạ</v>
          </cell>
          <cell r="K3610" t="str">
            <v>B</v>
          </cell>
          <cell r="L3610" t="str">
            <v>T2</v>
          </cell>
          <cell r="M3610">
            <v>1840</v>
          </cell>
          <cell r="N3610">
            <v>1840</v>
          </cell>
          <cell r="P3610" t="str">
            <v>Định lượng  CA 19-9 hoặc CA 50 hoặc CA 125 hoặc CA 15-3 hoặc CA 72-4   hoặc PTH bằng kỹ thuật miễn dịch phóng xạ</v>
          </cell>
          <cell r="Q3610">
            <v>226000</v>
          </cell>
          <cell r="R3610">
            <v>70434.782608695605</v>
          </cell>
          <cell r="S3610">
            <v>296000</v>
          </cell>
          <cell r="T3610">
            <v>91565.217391304293</v>
          </cell>
          <cell r="U3610">
            <v>317565.21739130432</v>
          </cell>
          <cell r="V3610">
            <v>317500</v>
          </cell>
          <cell r="W3610">
            <v>12702.608695652174</v>
          </cell>
          <cell r="X3610">
            <v>330267.82608695648</v>
          </cell>
        </row>
        <row r="3611">
          <cell r="E3611" t="str">
            <v>37.8D05.0416</v>
          </cell>
          <cell r="F3611" t="str">
            <v>10. NGOẠI KHOA</v>
          </cell>
          <cell r="G3611" t="str">
            <v>10.322</v>
          </cell>
          <cell r="H3611" t="str">
            <v>Cắt thận rộng rãi + nạo vét hạch</v>
          </cell>
          <cell r="I3611" t="str">
            <v>Cắt thận rộng rãi + nạo vét hạch</v>
          </cell>
          <cell r="J3611" t="str">
            <v>Cắt thận rộng rãi + nạo vét hạch</v>
          </cell>
          <cell r="K3611" t="str">
            <v>B</v>
          </cell>
          <cell r="L3611" t="str">
            <v>PDB</v>
          </cell>
          <cell r="M3611">
            <v>425</v>
          </cell>
          <cell r="N3611">
            <v>425</v>
          </cell>
          <cell r="O3611" t="str">
            <v>Chưa bao gồm dao siêu âm hoặc dao hàn mô hoặc dao hàn mạch.</v>
          </cell>
          <cell r="P3611" t="str">
            <v>Phẫu thuật cắt thận</v>
          </cell>
          <cell r="Q3611">
            <v>3407000</v>
          </cell>
          <cell r="R3611">
            <v>997043.47826086998</v>
          </cell>
          <cell r="S3611">
            <v>4404000</v>
          </cell>
          <cell r="T3611">
            <v>1296156.5217391308</v>
          </cell>
          <cell r="U3611">
            <v>4703156.5217391308</v>
          </cell>
          <cell r="V3611">
            <v>4703100</v>
          </cell>
          <cell r="W3611">
            <v>188126.26086956525</v>
          </cell>
          <cell r="X3611">
            <v>4891282.7826086963</v>
          </cell>
        </row>
        <row r="3612">
          <cell r="E3612" t="str">
            <v>37.8D05.0416</v>
          </cell>
          <cell r="F3612" t="str">
            <v>10. NGOẠI KHOA</v>
          </cell>
          <cell r="G3612" t="str">
            <v>10.301</v>
          </cell>
          <cell r="H3612" t="str">
            <v>Cắt thận thận phụ (thận dư số) với niệu quản lạc chỗ</v>
          </cell>
          <cell r="I3612" t="str">
            <v>Cắt thận thận phụ (thận dư số) với niệu quản lạc chỗ</v>
          </cell>
          <cell r="J3612" t="str">
            <v>Cắt thận thận phụ (thận dư số) với niệu quản lạc chỗ</v>
          </cell>
          <cell r="K3612" t="str">
            <v>B</v>
          </cell>
          <cell r="L3612" t="str">
            <v>P1</v>
          </cell>
          <cell r="M3612">
            <v>425</v>
          </cell>
          <cell r="N3612">
            <v>425</v>
          </cell>
          <cell r="O3612" t="str">
            <v>Chưa bao gồm dao siêu âm hoặc dao hàn mô hoặc dao hàn mạch.</v>
          </cell>
          <cell r="P3612" t="str">
            <v>Phẫu thuật cắt thận</v>
          </cell>
          <cell r="Q3612">
            <v>3407000</v>
          </cell>
          <cell r="R3612">
            <v>997043.47826086998</v>
          </cell>
          <cell r="S3612">
            <v>4404000</v>
          </cell>
          <cell r="T3612">
            <v>1296156.5217391308</v>
          </cell>
          <cell r="U3612">
            <v>4703156.5217391308</v>
          </cell>
          <cell r="V3612">
            <v>4703100</v>
          </cell>
          <cell r="W3612">
            <v>188126.26086956525</v>
          </cell>
          <cell r="X3612">
            <v>4891282.7826086963</v>
          </cell>
        </row>
        <row r="3613">
          <cell r="E3613" t="str">
            <v>37.3G01.1824</v>
          </cell>
          <cell r="F3613" t="str">
            <v>19. Y HỌC HẠT NHÂN</v>
          </cell>
          <cell r="G3613" t="str">
            <v>19.311</v>
          </cell>
          <cell r="H3613" t="str">
            <v>Định lượng CA 125 bằng kỹ thuật miễn dịch phóng xạ</v>
          </cell>
          <cell r="I3613" t="str">
            <v>Định lượng CA 125 bằng kỹ thuật miễn dịch phóng xạ</v>
          </cell>
          <cell r="J3613" t="str">
            <v>Định lượng CA¹²⁵ bằng kỹ thuật miễn dịch phóng xạ</v>
          </cell>
          <cell r="K3613" t="str">
            <v>B</v>
          </cell>
          <cell r="L3613" t="str">
            <v>T2</v>
          </cell>
          <cell r="M3613">
            <v>1840</v>
          </cell>
          <cell r="N3613">
            <v>1840</v>
          </cell>
          <cell r="P3613" t="str">
            <v>Định lượng  CA 19-9 hoặc CA 50 hoặc CA 125 hoặc CA 15-3 hoặc CA 72-4   hoặc PTH bằng kỹ thuật miễn dịch phóng xạ</v>
          </cell>
          <cell r="Q3613">
            <v>226000</v>
          </cell>
          <cell r="R3613">
            <v>70434.782608695605</v>
          </cell>
          <cell r="S3613">
            <v>296000</v>
          </cell>
          <cell r="T3613">
            <v>91565.217391304293</v>
          </cell>
          <cell r="U3613">
            <v>317565.21739130432</v>
          </cell>
          <cell r="V3613">
            <v>317500</v>
          </cell>
          <cell r="W3613">
            <v>12702.608695652174</v>
          </cell>
          <cell r="X3613">
            <v>330267.82608695648</v>
          </cell>
        </row>
        <row r="3614">
          <cell r="E3614" t="str">
            <v>37.8D05.0416</v>
          </cell>
          <cell r="F3614" t="str">
            <v>12. UNG BƯỚU</v>
          </cell>
          <cell r="G3614" t="str">
            <v>12.257</v>
          </cell>
          <cell r="H3614" t="str">
            <v>Cắt thận và niệu quản do u niệu quản, u đường tiết niệu</v>
          </cell>
          <cell r="I3614" t="str">
            <v>Cắt thận và niệu quản do u niệu quản, u đường tiết niệu</v>
          </cell>
          <cell r="J3614" t="str">
            <v>Cắt thận và niệu quản do u niệu quản, u đường tiết niệu</v>
          </cell>
          <cell r="K3614" t="str">
            <v>B</v>
          </cell>
          <cell r="L3614" t="str">
            <v>P1</v>
          </cell>
          <cell r="M3614">
            <v>425</v>
          </cell>
          <cell r="N3614">
            <v>425</v>
          </cell>
          <cell r="O3614" t="str">
            <v>Chưa bao gồm dao siêu âm hoặc dao hàn mô hoặc dao hàn mạch.</v>
          </cell>
          <cell r="P3614" t="str">
            <v>Phẫu thuật cắt thận</v>
          </cell>
          <cell r="Q3614">
            <v>3407000</v>
          </cell>
          <cell r="R3614">
            <v>997043.47826086998</v>
          </cell>
          <cell r="S3614">
            <v>4404000</v>
          </cell>
          <cell r="T3614">
            <v>1296156.5217391308</v>
          </cell>
          <cell r="U3614">
            <v>4703156.5217391308</v>
          </cell>
          <cell r="V3614">
            <v>4703100</v>
          </cell>
          <cell r="W3614">
            <v>188126.26086956525</v>
          </cell>
          <cell r="X3614">
            <v>4891282.7826086963</v>
          </cell>
        </row>
        <row r="3615">
          <cell r="E3615" t="str">
            <v>37.3G01.1824</v>
          </cell>
          <cell r="F3615" t="str">
            <v>03. NHI KHOA</v>
          </cell>
          <cell r="G3615" t="str">
            <v>3.1184</v>
          </cell>
          <cell r="H3615" t="str">
            <v>Định lượng CA 19-9 bằng kỹ thuật miễn dịch phóng xạ</v>
          </cell>
          <cell r="I3615" t="str">
            <v>Định lượng CA 19-9 bằng kỹ thuật miễn dịch phóng xạ</v>
          </cell>
          <cell r="J3615" t="str">
            <v>Định lượng CA 19 – 9 bằng kỹ thuật miễn dịch phóng xạ</v>
          </cell>
          <cell r="K3615" t="str">
            <v>B</v>
          </cell>
          <cell r="L3615" t="str">
            <v>T2</v>
          </cell>
          <cell r="M3615">
            <v>1840</v>
          </cell>
          <cell r="N3615">
            <v>1840</v>
          </cell>
          <cell r="P3615" t="str">
            <v>Định lượng  CA 19-9 hoặc CA 50 hoặc CA 125 hoặc CA 15-3 hoặc CA 72-4   hoặc PTH bằng kỹ thuật miễn dịch phóng xạ</v>
          </cell>
          <cell r="Q3615">
            <v>226000</v>
          </cell>
          <cell r="R3615">
            <v>70434.782608695605</v>
          </cell>
          <cell r="S3615">
            <v>296000</v>
          </cell>
          <cell r="T3615">
            <v>91565.217391304293</v>
          </cell>
          <cell r="U3615">
            <v>317565.21739130432</v>
          </cell>
          <cell r="V3615">
            <v>317500</v>
          </cell>
          <cell r="W3615">
            <v>12702.608695652174</v>
          </cell>
          <cell r="X3615">
            <v>330267.82608695648</v>
          </cell>
        </row>
        <row r="3616">
          <cell r="E3616" t="str">
            <v>37.8D05.0416</v>
          </cell>
          <cell r="F3616" t="str">
            <v>12. UNG BƯỚU</v>
          </cell>
          <cell r="G3616" t="str">
            <v>12.259</v>
          </cell>
          <cell r="H3616" t="str">
            <v>Cắt ung thư thận có hoặc không vét hạch hệ thống</v>
          </cell>
          <cell r="I3616" t="str">
            <v>Cắt ung thư thận có hoặc không vét hạch hệ thống</v>
          </cell>
          <cell r="J3616" t="str">
            <v>Cắt ung thư thận có hoặc không vét hạch hệ thống</v>
          </cell>
          <cell r="K3616" t="str">
            <v>B</v>
          </cell>
          <cell r="M3616">
            <v>425</v>
          </cell>
          <cell r="N3616">
            <v>425</v>
          </cell>
          <cell r="O3616" t="str">
            <v>Chưa bao gồm dao siêu âm hoặc dao hàn mô hoặc dao hàn mạch.</v>
          </cell>
          <cell r="P3616" t="str">
            <v>Phẫu thuật cắt thận</v>
          </cell>
          <cell r="Q3616">
            <v>3407000</v>
          </cell>
          <cell r="R3616">
            <v>997043.47826086998</v>
          </cell>
          <cell r="S3616">
            <v>4404000</v>
          </cell>
          <cell r="T3616">
            <v>1296156.5217391308</v>
          </cell>
          <cell r="U3616">
            <v>4703156.5217391308</v>
          </cell>
          <cell r="V3616">
            <v>4703100</v>
          </cell>
          <cell r="W3616">
            <v>188126.26086956525</v>
          </cell>
          <cell r="X3616">
            <v>4891282.7826086963</v>
          </cell>
        </row>
        <row r="3617">
          <cell r="E3617" t="str">
            <v>37.8D05.0417</v>
          </cell>
          <cell r="F3617" t="str">
            <v>03. NHI KHOA</v>
          </cell>
          <cell r="G3617" t="str">
            <v>3.2669</v>
          </cell>
          <cell r="H3617" t="str">
            <v>Cắt u thượng thận</v>
          </cell>
          <cell r="I3617" t="str">
            <v>Cắt u thượng thận</v>
          </cell>
          <cell r="J3617" t="str">
            <v>Cắt u thượng thận</v>
          </cell>
          <cell r="K3617" t="str">
            <v>B</v>
          </cell>
          <cell r="M3617">
            <v>426</v>
          </cell>
          <cell r="N3617">
            <v>426</v>
          </cell>
          <cell r="O3617" t="str">
            <v>Chưa bao gồm dao siêu âm hoặc dao hàn mô hoặc dao hàn mạch.</v>
          </cell>
          <cell r="P3617" t="str">
            <v xml:space="preserve">Phẫu thuật cắt u thượng thận hoặc cắt nang thận </v>
          </cell>
          <cell r="Q3617">
            <v>4880000</v>
          </cell>
          <cell r="R3617">
            <v>1494782.60869565</v>
          </cell>
          <cell r="S3617">
            <v>6374000</v>
          </cell>
          <cell r="T3617">
            <v>1943217.3913043449</v>
          </cell>
          <cell r="U3617">
            <v>6823217.3913043449</v>
          </cell>
          <cell r="V3617">
            <v>6823200</v>
          </cell>
          <cell r="W3617">
            <v>272928.69565217377</v>
          </cell>
          <cell r="X3617">
            <v>7096146.0869565187</v>
          </cell>
        </row>
        <row r="3618">
          <cell r="E3618" t="str">
            <v>37.8D05.0417</v>
          </cell>
          <cell r="F3618" t="str">
            <v>03. NHI KHOA</v>
          </cell>
          <cell r="G3618" t="str">
            <v>3.3392</v>
          </cell>
          <cell r="H3618" t="str">
            <v>Cắt u tuyến thượng thận</v>
          </cell>
          <cell r="I3618" t="str">
            <v>Cắt u tuyến thượng thận</v>
          </cell>
          <cell r="J3618" t="str">
            <v>Cắt u tuyến thượng thận</v>
          </cell>
          <cell r="K3618" t="str">
            <v>B</v>
          </cell>
          <cell r="L3618" t="str">
            <v>P1</v>
          </cell>
          <cell r="M3618">
            <v>426</v>
          </cell>
          <cell r="N3618">
            <v>426</v>
          </cell>
          <cell r="O3618" t="str">
            <v>Chưa bao gồm dao siêu âm hoặc dao hàn mô hoặc dao hàn mạch.</v>
          </cell>
          <cell r="P3618" t="str">
            <v xml:space="preserve">Phẫu thuật cắt u thượng thận hoặc cắt nang thận </v>
          </cell>
          <cell r="Q3618">
            <v>4880000</v>
          </cell>
          <cell r="R3618">
            <v>1494782.60869565</v>
          </cell>
          <cell r="S3618">
            <v>6374000</v>
          </cell>
          <cell r="T3618">
            <v>1943217.3913043449</v>
          </cell>
          <cell r="U3618">
            <v>6823217.3913043449</v>
          </cell>
          <cell r="V3618">
            <v>6823200</v>
          </cell>
          <cell r="W3618">
            <v>272928.69565217377</v>
          </cell>
          <cell r="X3618">
            <v>7096146.0869565187</v>
          </cell>
        </row>
        <row r="3619">
          <cell r="E3619" t="str">
            <v>37.8D05.0417</v>
          </cell>
          <cell r="F3619" t="str">
            <v>10. NGOẠI KHOA</v>
          </cell>
          <cell r="G3619" t="str">
            <v>10.321</v>
          </cell>
          <cell r="H3619" t="str">
            <v>Cắt u tuyến thượng thận (mổ mở)</v>
          </cell>
          <cell r="I3619" t="str">
            <v>Cắt u tuyến thượng thận (mổ mở)</v>
          </cell>
          <cell r="J3619" t="str">
            <v>Cắt u tuyến thượng thận (mổ mở)</v>
          </cell>
          <cell r="K3619" t="str">
            <v>B</v>
          </cell>
          <cell r="L3619" t="str">
            <v>P1</v>
          </cell>
          <cell r="M3619">
            <v>426</v>
          </cell>
          <cell r="N3619">
            <v>426</v>
          </cell>
          <cell r="O3619" t="str">
            <v>Chưa bao gồm dao siêu âm hoặc dao hàn mô hoặc dao hàn mạch.</v>
          </cell>
          <cell r="P3619" t="str">
            <v xml:space="preserve">Phẫu thuật cắt u thượng thận hoặc cắt nang thận </v>
          </cell>
          <cell r="Q3619">
            <v>4880000</v>
          </cell>
          <cell r="R3619">
            <v>1494782.60869565</v>
          </cell>
          <cell r="S3619">
            <v>6374000</v>
          </cell>
          <cell r="T3619">
            <v>1943217.3913043449</v>
          </cell>
          <cell r="U3619">
            <v>6823217.3913043449</v>
          </cell>
          <cell r="V3619">
            <v>6823200</v>
          </cell>
          <cell r="W3619">
            <v>272928.69565217377</v>
          </cell>
          <cell r="X3619">
            <v>7096146.0869565187</v>
          </cell>
        </row>
        <row r="3620">
          <cell r="E3620" t="str">
            <v>37.8D05.0418</v>
          </cell>
          <cell r="F3620" t="str">
            <v>03. NHI KHOA</v>
          </cell>
          <cell r="G3620" t="str">
            <v>3.4116</v>
          </cell>
          <cell r="H3620" t="str">
            <v>Nội soi lấy sỏi bàng quang</v>
          </cell>
          <cell r="I3620" t="str">
            <v>Nội soi lấy sỏi bàng quang</v>
          </cell>
          <cell r="J3620" t="str">
            <v>Nội soi lấy sỏi bàng quang</v>
          </cell>
          <cell r="K3620" t="str">
            <v>B</v>
          </cell>
          <cell r="L3620" t="str">
            <v>P1</v>
          </cell>
          <cell r="M3620">
            <v>427</v>
          </cell>
          <cell r="N3620">
            <v>427</v>
          </cell>
          <cell r="P3620" t="str">
            <v xml:space="preserve">Phẫu thuật nội soi  lấy sỏi thận hoặc sỏi niệu quản hoặc sỏi bàng quang </v>
          </cell>
          <cell r="Q3620">
            <v>3203000</v>
          </cell>
          <cell r="R3620">
            <v>995478.26086956495</v>
          </cell>
          <cell r="S3620">
            <v>4198000</v>
          </cell>
          <cell r="T3620">
            <v>1294121.7391304343</v>
          </cell>
          <cell r="U3620">
            <v>4497121.7391304346</v>
          </cell>
          <cell r="V3620">
            <v>4497100</v>
          </cell>
          <cell r="W3620">
            <v>179884.86956521738</v>
          </cell>
          <cell r="X3620">
            <v>4677006.6086956523</v>
          </cell>
        </row>
        <row r="3621">
          <cell r="E3621" t="str">
            <v>37.8D05.0418</v>
          </cell>
          <cell r="F3621" t="str">
            <v>03. NHI KHOA</v>
          </cell>
          <cell r="G3621" t="str">
            <v>3.4095</v>
          </cell>
          <cell r="H3621" t="str">
            <v>Phẫu thuật nội soi lấy sỏi bể thận qua nội soi sau phúc mạc</v>
          </cell>
          <cell r="I3621" t="str">
            <v>Phẫu thuật nội soi lấy sỏi bể thận qua nội soi sau phúc mạc</v>
          </cell>
          <cell r="J3621" t="str">
            <v>Phẫu thuật nội soi lấy sỏi bể thận qua nội soi sau phúc mạc</v>
          </cell>
          <cell r="K3621" t="str">
            <v>B</v>
          </cell>
          <cell r="L3621" t="str">
            <v>P1</v>
          </cell>
          <cell r="M3621">
            <v>427</v>
          </cell>
          <cell r="N3621">
            <v>427</v>
          </cell>
          <cell r="P3621" t="str">
            <v xml:space="preserve">Phẫu thuật nội soi  lấy sỏi thận hoặc sỏi niệu quản hoặc sỏi bàng quang </v>
          </cell>
          <cell r="Q3621">
            <v>3203000</v>
          </cell>
          <cell r="R3621">
            <v>995478.26086956495</v>
          </cell>
          <cell r="S3621">
            <v>4198000</v>
          </cell>
          <cell r="T3621">
            <v>1294121.7391304343</v>
          </cell>
          <cell r="U3621">
            <v>4497121.7391304346</v>
          </cell>
          <cell r="V3621">
            <v>4497100</v>
          </cell>
          <cell r="W3621">
            <v>179884.86956521738</v>
          </cell>
          <cell r="X3621">
            <v>4677006.6086956523</v>
          </cell>
        </row>
        <row r="3622">
          <cell r="E3622" t="str">
            <v>37.8D05.0418</v>
          </cell>
          <cell r="F3622" t="str">
            <v>03. NHI KHOA</v>
          </cell>
          <cell r="G3622" t="str">
            <v>3.4098</v>
          </cell>
          <cell r="H3622" t="str">
            <v>Phẫu thuật nội soi lấy sỏi niệu quản đoạn trên qua nội soi sau phúc mạc</v>
          </cell>
          <cell r="I3622" t="str">
            <v>Phẫu thuật nội soi lấy sỏi niệu quản đoạn trên qua nội soi sau phúc mạc</v>
          </cell>
          <cell r="J3622" t="str">
            <v>Phẫu thuật nội soi lấy sỏi niệu quản đoạn trên qua nội soi sau phúc mạc</v>
          </cell>
          <cell r="K3622" t="str">
            <v>B</v>
          </cell>
          <cell r="L3622" t="str">
            <v>P1</v>
          </cell>
          <cell r="M3622">
            <v>427</v>
          </cell>
          <cell r="N3622">
            <v>427</v>
          </cell>
          <cell r="P3622" t="str">
            <v xml:space="preserve">Phẫu thuật nội soi  lấy sỏi thận hoặc sỏi niệu quản hoặc sỏi bàng quang </v>
          </cell>
          <cell r="Q3622">
            <v>3203000</v>
          </cell>
          <cell r="R3622">
            <v>995478.26086956495</v>
          </cell>
          <cell r="S3622">
            <v>4198000</v>
          </cell>
          <cell r="T3622">
            <v>1294121.7391304343</v>
          </cell>
          <cell r="U3622">
            <v>4497121.7391304346</v>
          </cell>
          <cell r="V3622">
            <v>4497100</v>
          </cell>
          <cell r="W3622">
            <v>179884.86956521738</v>
          </cell>
          <cell r="X3622">
            <v>4677006.6086956523</v>
          </cell>
        </row>
        <row r="3623">
          <cell r="E3623" t="str">
            <v>37.8D05.0418</v>
          </cell>
          <cell r="F3623" t="str">
            <v>27. PHẪU THUẬT NỘI SOI</v>
          </cell>
          <cell r="G3623" t="str">
            <v>27.380</v>
          </cell>
          <cell r="H3623" t="str">
            <v>Nội soi niệu quản 2 bên 1 thì gắp sỏi niệu quản</v>
          </cell>
          <cell r="I3623" t="str">
            <v>Nội soi niệu quản 2 bên 1 thì gắp sỏi niệu quản</v>
          </cell>
          <cell r="J3623" t="str">
            <v>Nội soi niệu quản 2 bên 1 thì gắp sỏi niệu quản</v>
          </cell>
          <cell r="K3623" t="str">
            <v>B</v>
          </cell>
          <cell r="L3623" t="str">
            <v>P1</v>
          </cell>
          <cell r="M3623">
            <v>427</v>
          </cell>
          <cell r="N3623">
            <v>427</v>
          </cell>
          <cell r="P3623" t="str">
            <v xml:space="preserve">Phẫu thuật nội soi  lấy sỏi thận hoặc sỏi niệu quản hoặc sỏi bàng quang </v>
          </cell>
          <cell r="Q3623">
            <v>3203000</v>
          </cell>
          <cell r="R3623">
            <v>995478.26086956495</v>
          </cell>
          <cell r="S3623">
            <v>4198000</v>
          </cell>
          <cell r="T3623">
            <v>1294121.7391304343</v>
          </cell>
          <cell r="U3623">
            <v>4497121.7391304346</v>
          </cell>
          <cell r="V3623">
            <v>4497100</v>
          </cell>
          <cell r="W3623">
            <v>179884.86956521738</v>
          </cell>
          <cell r="X3623">
            <v>4677006.6086956523</v>
          </cell>
        </row>
        <row r="3624">
          <cell r="E3624" t="str">
            <v>37.8D05.0418</v>
          </cell>
          <cell r="F3624" t="str">
            <v>27. PHẪU THUẬT NỘI SOI</v>
          </cell>
          <cell r="G3624" t="str">
            <v>27.365</v>
          </cell>
          <cell r="H3624" t="str">
            <v>Phẫu thuật nội soi lấy sỏi niệu quản</v>
          </cell>
          <cell r="I3624" t="str">
            <v>Phẫu thuật nội soi lấy sỏi niệu quản</v>
          </cell>
          <cell r="J3624" t="str">
            <v>Phẫu thuật nội soi lấy sỏi niệu quản</v>
          </cell>
          <cell r="K3624" t="str">
            <v>B</v>
          </cell>
          <cell r="L3624" t="str">
            <v>P1</v>
          </cell>
          <cell r="M3624">
            <v>427</v>
          </cell>
          <cell r="N3624">
            <v>427</v>
          </cell>
          <cell r="P3624" t="str">
            <v xml:space="preserve">Phẫu thuật nội soi  lấy sỏi thận hoặc sỏi niệu quản hoặc sỏi bàng quang </v>
          </cell>
          <cell r="Q3624">
            <v>3203000</v>
          </cell>
          <cell r="R3624">
            <v>995478.26086956495</v>
          </cell>
          <cell r="S3624">
            <v>4198000</v>
          </cell>
          <cell r="T3624">
            <v>1294121.7391304343</v>
          </cell>
          <cell r="U3624">
            <v>4497121.7391304346</v>
          </cell>
          <cell r="V3624">
            <v>4497100</v>
          </cell>
          <cell r="W3624">
            <v>179884.86956521738</v>
          </cell>
          <cell r="X3624">
            <v>4677006.6086956523</v>
          </cell>
        </row>
        <row r="3625">
          <cell r="E3625" t="str">
            <v>37.8D05.0418</v>
          </cell>
          <cell r="F3625" t="str">
            <v>27. PHẪU THUẬT NỘI SOI</v>
          </cell>
          <cell r="G3625" t="str">
            <v>27.356</v>
          </cell>
          <cell r="H3625" t="str">
            <v>Phẫu thuật nội soi ổ bụng lấy sỏi bể thận</v>
          </cell>
          <cell r="I3625" t="str">
            <v>Phẫu thuật nội soi ổ bụng lấy sỏi bể thận</v>
          </cell>
          <cell r="J3625" t="str">
            <v>Phẫu thuật nội soi ổ bụng lấy sỏi bể thận</v>
          </cell>
          <cell r="K3625" t="str">
            <v>B</v>
          </cell>
          <cell r="L3625" t="str">
            <v>P1</v>
          </cell>
          <cell r="M3625">
            <v>427</v>
          </cell>
          <cell r="N3625">
            <v>427</v>
          </cell>
          <cell r="P3625" t="str">
            <v xml:space="preserve">Phẫu thuật nội soi  lấy sỏi thận hoặc sỏi niệu quản hoặc sỏi bàng quang </v>
          </cell>
          <cell r="Q3625">
            <v>3203000</v>
          </cell>
          <cell r="R3625">
            <v>995478.26086956495</v>
          </cell>
          <cell r="S3625">
            <v>4198000</v>
          </cell>
          <cell r="T3625">
            <v>1294121.7391304343</v>
          </cell>
          <cell r="U3625">
            <v>4497121.7391304346</v>
          </cell>
          <cell r="V3625">
            <v>4497100</v>
          </cell>
          <cell r="W3625">
            <v>179884.86956521738</v>
          </cell>
          <cell r="X3625">
            <v>4677006.6086956523</v>
          </cell>
        </row>
        <row r="3626">
          <cell r="E3626" t="str">
            <v>37.8D05.0418</v>
          </cell>
          <cell r="F3626" t="str">
            <v>27. PHẪU THUẬT NỘI SOI</v>
          </cell>
          <cell r="G3626" t="str">
            <v>27.357</v>
          </cell>
          <cell r="H3626" t="str">
            <v>Phẫu thuật nội soi sau phúc mạc lấy sỏi bể thận</v>
          </cell>
          <cell r="I3626" t="str">
            <v>Phẫu thuật nội soi sau phúc mạc lấy sỏi bể thận</v>
          </cell>
          <cell r="J3626" t="str">
            <v>Phẫu thuật nội soi sau phúc mạc lấy sỏi bể thận</v>
          </cell>
          <cell r="K3626" t="str">
            <v>B</v>
          </cell>
          <cell r="L3626" t="str">
            <v>P1</v>
          </cell>
          <cell r="M3626">
            <v>427</v>
          </cell>
          <cell r="N3626">
            <v>427</v>
          </cell>
          <cell r="P3626" t="str">
            <v xml:space="preserve">Phẫu thuật nội soi  lấy sỏi thận hoặc sỏi niệu quản hoặc sỏi bàng quang </v>
          </cell>
          <cell r="Q3626">
            <v>3203000</v>
          </cell>
          <cell r="R3626">
            <v>995478.26086956495</v>
          </cell>
          <cell r="S3626">
            <v>4198000</v>
          </cell>
          <cell r="T3626">
            <v>1294121.7391304343</v>
          </cell>
          <cell r="U3626">
            <v>4497121.7391304346</v>
          </cell>
          <cell r="V3626">
            <v>4497100</v>
          </cell>
          <cell r="W3626">
            <v>179884.86956521738</v>
          </cell>
          <cell r="X3626">
            <v>4677006.6086956523</v>
          </cell>
        </row>
        <row r="3627">
          <cell r="E3627" t="str">
            <v>37.8D05.0418</v>
          </cell>
          <cell r="F3627" t="str">
            <v>27. PHẪU THUẬT NỘI SOI</v>
          </cell>
          <cell r="G3627" t="str">
            <v>27.371</v>
          </cell>
          <cell r="H3627" t="str">
            <v>Phẫu thuật nội soi sau phúc mạc lấy sỏi niệu quản</v>
          </cell>
          <cell r="I3627" t="str">
            <v>Phẫu thuật nội soi sau phúc mạc lấy sỏi niệu quản</v>
          </cell>
          <cell r="J3627" t="str">
            <v>Phẫu thuật nội soi sau phúc mạc lấy sỏi niệu quản</v>
          </cell>
          <cell r="K3627" t="str">
            <v>B</v>
          </cell>
          <cell r="L3627" t="str">
            <v>P1</v>
          </cell>
          <cell r="M3627">
            <v>427</v>
          </cell>
          <cell r="N3627">
            <v>427</v>
          </cell>
          <cell r="P3627" t="str">
            <v xml:space="preserve">Phẫu thuật nội soi  lấy sỏi thận hoặc sỏi niệu quản hoặc sỏi bàng quang </v>
          </cell>
          <cell r="Q3627">
            <v>3203000</v>
          </cell>
          <cell r="R3627">
            <v>995478.26086956495</v>
          </cell>
          <cell r="S3627">
            <v>4198000</v>
          </cell>
          <cell r="T3627">
            <v>1294121.7391304343</v>
          </cell>
          <cell r="U3627">
            <v>4497121.7391304346</v>
          </cell>
          <cell r="V3627">
            <v>4497100</v>
          </cell>
          <cell r="W3627">
            <v>179884.86956521738</v>
          </cell>
          <cell r="X3627">
            <v>4677006.6086956523</v>
          </cell>
        </row>
        <row r="3628">
          <cell r="E3628" t="str">
            <v>37.8D05.0419</v>
          </cell>
          <cell r="F3628" t="str">
            <v>03. NHI KHOA</v>
          </cell>
          <cell r="G3628" t="str">
            <v>3.4089</v>
          </cell>
          <cell r="H3628" t="str">
            <v>Cắt eo thận móng ngựa qua nội soi</v>
          </cell>
          <cell r="I3628" t="str">
            <v>Cắt eo thận móng ngựa qua nội soi</v>
          </cell>
          <cell r="J3628" t="str">
            <v>Cắt eo thận móng ngựa qua nội soi</v>
          </cell>
          <cell r="K3628" t="str">
            <v>A</v>
          </cell>
          <cell r="L3628" t="str">
            <v>P1</v>
          </cell>
          <cell r="M3628">
            <v>428</v>
          </cell>
          <cell r="N3628">
            <v>428</v>
          </cell>
          <cell r="O3628" t="str">
            <v>Chưa bao gồm dao siêu âm hoặc dao hàn mô hoặc dao hàn mạch.</v>
          </cell>
          <cell r="P3628" t="str">
            <v xml:space="preserve">Phẫu thuật nội soi cắt thận hoặc u sau phúc mạc </v>
          </cell>
          <cell r="Q3628">
            <v>3500000</v>
          </cell>
          <cell r="R3628">
            <v>986086.95652173902</v>
          </cell>
          <cell r="S3628">
            <v>4486000</v>
          </cell>
          <cell r="T3628">
            <v>1281913.0434782607</v>
          </cell>
          <cell r="U3628">
            <v>4781913.0434782607</v>
          </cell>
          <cell r="V3628">
            <v>4781900</v>
          </cell>
          <cell r="W3628">
            <v>191276.52173913043</v>
          </cell>
          <cell r="X3628">
            <v>4973189.5652173916</v>
          </cell>
        </row>
        <row r="3629">
          <cell r="E3629" t="str">
            <v>37.8D05.0419</v>
          </cell>
          <cell r="F3629" t="str">
            <v>03. NHI KHOA</v>
          </cell>
          <cell r="G3629" t="str">
            <v>3.4086</v>
          </cell>
          <cell r="H3629" t="str">
            <v>Cắt thận bệnh lý lành tính nội soi qua phúc mạc</v>
          </cell>
          <cell r="I3629" t="str">
            <v>Cắt thận bệnh lý lành tính nội soi qua phúc mạc</v>
          </cell>
          <cell r="J3629" t="str">
            <v>Cắt thận bệnh lý lành tính nội soi qua phúc mạc</v>
          </cell>
          <cell r="K3629" t="str">
            <v>A</v>
          </cell>
          <cell r="L3629" t="str">
            <v>P1</v>
          </cell>
          <cell r="M3629">
            <v>428</v>
          </cell>
          <cell r="N3629">
            <v>428</v>
          </cell>
          <cell r="O3629" t="str">
            <v>Chưa bao gồm dao siêu âm hoặc dao hàn mô hoặc dao hàn mạch.</v>
          </cell>
          <cell r="P3629" t="str">
            <v xml:space="preserve">Phẫu thuật nội soi cắt thận hoặc u sau phúc mạc </v>
          </cell>
          <cell r="Q3629">
            <v>3500000</v>
          </cell>
          <cell r="R3629">
            <v>986086.95652173902</v>
          </cell>
          <cell r="S3629">
            <v>4486000</v>
          </cell>
          <cell r="T3629">
            <v>1281913.0434782607</v>
          </cell>
          <cell r="U3629">
            <v>4781913.0434782607</v>
          </cell>
          <cell r="V3629">
            <v>4781900</v>
          </cell>
          <cell r="W3629">
            <v>191276.52173913043</v>
          </cell>
          <cell r="X3629">
            <v>4973189.5652173916</v>
          </cell>
        </row>
        <row r="3630">
          <cell r="E3630" t="str">
            <v>37.8D05.0419</v>
          </cell>
          <cell r="F3630" t="str">
            <v>03. NHI KHOA</v>
          </cell>
          <cell r="G3630" t="str">
            <v>3.4087</v>
          </cell>
          <cell r="H3630" t="str">
            <v>Cắt thận bệnh lý lành tính nội soi sau phúc mạc</v>
          </cell>
          <cell r="I3630" t="str">
            <v>Cắt thận bệnh lý lành tính nội soi sau phúc mạc</v>
          </cell>
          <cell r="J3630" t="str">
            <v>Cắt thận bệnh lý lành tính nội soi sau phúc mạc</v>
          </cell>
          <cell r="K3630" t="str">
            <v>A</v>
          </cell>
          <cell r="L3630" t="str">
            <v>P1</v>
          </cell>
          <cell r="M3630">
            <v>428</v>
          </cell>
          <cell r="N3630">
            <v>428</v>
          </cell>
          <cell r="O3630" t="str">
            <v>Chưa bao gồm dao siêu âm hoặc dao hàn mô hoặc dao hàn mạch.</v>
          </cell>
          <cell r="P3630" t="str">
            <v xml:space="preserve">Phẫu thuật nội soi cắt thận hoặc u sau phúc mạc </v>
          </cell>
          <cell r="Q3630">
            <v>3500000</v>
          </cell>
          <cell r="R3630">
            <v>986086.95652173902</v>
          </cell>
          <cell r="S3630">
            <v>4486000</v>
          </cell>
          <cell r="T3630">
            <v>1281913.0434782607</v>
          </cell>
          <cell r="U3630">
            <v>4781913.0434782607</v>
          </cell>
          <cell r="V3630">
            <v>4781900</v>
          </cell>
          <cell r="W3630">
            <v>191276.52173913043</v>
          </cell>
          <cell r="X3630">
            <v>4973189.5652173916</v>
          </cell>
        </row>
        <row r="3631">
          <cell r="E3631" t="str">
            <v>37.8D05.0419</v>
          </cell>
          <cell r="F3631" t="str">
            <v>03. NHI KHOA</v>
          </cell>
          <cell r="G3631" t="str">
            <v>3.4090</v>
          </cell>
          <cell r="H3631" t="str">
            <v>Cắt thận tận gốc qua nội soi ổ bụng hay mổ mở (bướu wilm)</v>
          </cell>
          <cell r="I3631" t="str">
            <v>Cắt thận tận gốc qua nội soi ổ bụng hay mổ mở (bướu wilm)</v>
          </cell>
          <cell r="J3631" t="str">
            <v>Cắt thận tận gốc qua nội soi ổ bụng hay mổ mở (bướu wilm)</v>
          </cell>
          <cell r="K3631" t="str">
            <v>A</v>
          </cell>
          <cell r="L3631" t="str">
            <v>P1</v>
          </cell>
          <cell r="M3631">
            <v>428</v>
          </cell>
          <cell r="N3631">
            <v>428</v>
          </cell>
          <cell r="O3631" t="str">
            <v>Chưa bao gồm dao siêu âm hoặc dao hàn mô hoặc dao hàn mạch.</v>
          </cell>
          <cell r="P3631" t="str">
            <v xml:space="preserve">Phẫu thuật nội soi cắt thận hoặc u sau phúc mạc </v>
          </cell>
          <cell r="Q3631">
            <v>3500000</v>
          </cell>
          <cell r="R3631">
            <v>986086.95652173902</v>
          </cell>
          <cell r="S3631">
            <v>4486000</v>
          </cell>
          <cell r="T3631">
            <v>1281913.0434782607</v>
          </cell>
          <cell r="U3631">
            <v>4781913.0434782607</v>
          </cell>
          <cell r="V3631">
            <v>4781900</v>
          </cell>
          <cell r="W3631">
            <v>191276.52173913043</v>
          </cell>
          <cell r="X3631">
            <v>4973189.5652173916</v>
          </cell>
        </row>
        <row r="3632">
          <cell r="E3632" t="str">
            <v>37.8D05.0419</v>
          </cell>
          <cell r="F3632" t="str">
            <v>03. NHI KHOA</v>
          </cell>
          <cell r="G3632" t="str">
            <v>3.4085</v>
          </cell>
          <cell r="H3632" t="str">
            <v>Phẫu thuật nội soi cắt đơn vị thận không chức năng với niệu quản lạc chỗ trong thận niệu quản đôi</v>
          </cell>
          <cell r="I3632" t="str">
            <v>Phẫu thuật nội soi cắt đơn vị thận không chức năng với niệu quản lạc chỗ trong thận niệu quản đôi</v>
          </cell>
          <cell r="J3632" t="str">
            <v>Phẫu thuật nội soi cắt đơn vị thận không chức năng với niệu quản lạc chỗ trong thận niệu quản đôi</v>
          </cell>
          <cell r="K3632" t="str">
            <v>B</v>
          </cell>
          <cell r="L3632" t="str">
            <v>P1</v>
          </cell>
          <cell r="M3632">
            <v>428</v>
          </cell>
          <cell r="N3632">
            <v>428</v>
          </cell>
          <cell r="O3632" t="str">
            <v>Chưa bao gồm dao siêu âm hoặc dao hàn mô hoặc dao hàn mạch.</v>
          </cell>
          <cell r="P3632" t="str">
            <v xml:space="preserve">Phẫu thuật nội soi cắt thận hoặc u sau phúc mạc </v>
          </cell>
          <cell r="Q3632">
            <v>3500000</v>
          </cell>
          <cell r="R3632">
            <v>986086.95652173902</v>
          </cell>
          <cell r="S3632">
            <v>4486000</v>
          </cell>
          <cell r="T3632">
            <v>1281913.0434782607</v>
          </cell>
          <cell r="U3632">
            <v>4781913.0434782607</v>
          </cell>
          <cell r="V3632">
            <v>4781900</v>
          </cell>
          <cell r="W3632">
            <v>191276.52173913043</v>
          </cell>
          <cell r="X3632">
            <v>4973189.5652173916</v>
          </cell>
        </row>
        <row r="3633">
          <cell r="E3633" t="str">
            <v>37.8D05.0419</v>
          </cell>
          <cell r="F3633" t="str">
            <v>03. NHI KHOA</v>
          </cell>
          <cell r="G3633" t="str">
            <v>3.4083</v>
          </cell>
          <cell r="H3633" t="str">
            <v>Phẫu thuật nội soi cắt thận</v>
          </cell>
          <cell r="I3633" t="str">
            <v>Phẫu thuật nội soi cắt thận</v>
          </cell>
          <cell r="J3633" t="str">
            <v>Phẫu thuật nội soi cắt thận</v>
          </cell>
          <cell r="K3633" t="str">
            <v>B</v>
          </cell>
          <cell r="L3633" t="str">
            <v>P1</v>
          </cell>
          <cell r="M3633">
            <v>428</v>
          </cell>
          <cell r="N3633">
            <v>428</v>
          </cell>
          <cell r="O3633" t="str">
            <v>Chưa bao gồm dao siêu âm hoặc dao hàn mô hoặc dao hàn mạch.</v>
          </cell>
          <cell r="P3633" t="str">
            <v xml:space="preserve">Phẫu thuật nội soi cắt thận hoặc u sau phúc mạc </v>
          </cell>
          <cell r="Q3633">
            <v>3500000</v>
          </cell>
          <cell r="R3633">
            <v>986086.95652173902</v>
          </cell>
          <cell r="S3633">
            <v>4486000</v>
          </cell>
          <cell r="T3633">
            <v>1281913.0434782607</v>
          </cell>
          <cell r="U3633">
            <v>4781913.0434782607</v>
          </cell>
          <cell r="V3633">
            <v>4781900</v>
          </cell>
          <cell r="W3633">
            <v>191276.52173913043</v>
          </cell>
          <cell r="X3633">
            <v>4973189.5652173916</v>
          </cell>
        </row>
        <row r="3634">
          <cell r="E3634" t="str">
            <v>37.3G01.1824</v>
          </cell>
          <cell r="F3634" t="str">
            <v>19. Y HỌC HẠT NHÂN</v>
          </cell>
          <cell r="G3634" t="str">
            <v>19.309</v>
          </cell>
          <cell r="H3634" t="str">
            <v>Định lượng CA 19-9 bằng kỹ thuật miễn dịch phóng xạ</v>
          </cell>
          <cell r="I3634" t="str">
            <v>Định lượng CA 19-9 bằng kỹ thuật miễn dịch phóng xạ</v>
          </cell>
          <cell r="J3634" t="str">
            <v>Định lượng CA 19 – 9 bằng kỹ thuật miễn dịch phóng xạ</v>
          </cell>
          <cell r="K3634" t="str">
            <v>B</v>
          </cell>
          <cell r="L3634" t="str">
            <v>T2</v>
          </cell>
          <cell r="M3634">
            <v>1840</v>
          </cell>
          <cell r="N3634">
            <v>1840</v>
          </cell>
          <cell r="P3634" t="str">
            <v>Định lượng  CA 19-9 hoặc CA 50 hoặc CA 125 hoặc CA 15-3 hoặc CA 72-4   hoặc PTH bằng kỹ thuật miễn dịch phóng xạ</v>
          </cell>
          <cell r="Q3634">
            <v>226000</v>
          </cell>
          <cell r="R3634">
            <v>70434.782608695605</v>
          </cell>
          <cell r="S3634">
            <v>296000</v>
          </cell>
          <cell r="T3634">
            <v>91565.217391304293</v>
          </cell>
          <cell r="U3634">
            <v>317565.21739130432</v>
          </cell>
          <cell r="V3634">
            <v>317500</v>
          </cell>
          <cell r="W3634">
            <v>12702.608695652174</v>
          </cell>
          <cell r="X3634">
            <v>330267.82608695648</v>
          </cell>
        </row>
        <row r="3635">
          <cell r="E3635" t="str">
            <v>37.8D05.0419</v>
          </cell>
          <cell r="F3635" t="str">
            <v>27. PHẪU THUẬT NỘI SOI</v>
          </cell>
          <cell r="G3635" t="str">
            <v>27.339</v>
          </cell>
          <cell r="H3635" t="str">
            <v>Phẫu thuật nội soi cắt bỏ thận phụ</v>
          </cell>
          <cell r="I3635" t="str">
            <v>Phẫu thuật nội soi cắt bỏ thận phụ</v>
          </cell>
          <cell r="J3635" t="str">
            <v>Phẫu thuật nội soi cắt bỏ thận phụ</v>
          </cell>
          <cell r="K3635" t="str">
            <v>B</v>
          </cell>
          <cell r="L3635" t="str">
            <v>P1</v>
          </cell>
          <cell r="M3635">
            <v>428</v>
          </cell>
          <cell r="N3635">
            <v>428</v>
          </cell>
          <cell r="O3635" t="str">
            <v>Chưa bao gồm dao siêu âm hoặc dao hàn mô hoặc dao hàn mạch.</v>
          </cell>
          <cell r="P3635" t="str">
            <v xml:space="preserve">Phẫu thuật nội soi cắt thận hoặc u sau phúc mạc </v>
          </cell>
          <cell r="Q3635">
            <v>3500000</v>
          </cell>
          <cell r="R3635">
            <v>986086.95652173902</v>
          </cell>
          <cell r="S3635">
            <v>4486000</v>
          </cell>
          <cell r="T3635">
            <v>1281913.0434782607</v>
          </cell>
          <cell r="U3635">
            <v>4781913.0434782607</v>
          </cell>
          <cell r="V3635">
            <v>4781900</v>
          </cell>
          <cell r="W3635">
            <v>191276.52173913043</v>
          </cell>
          <cell r="X3635">
            <v>4973189.5652173916</v>
          </cell>
        </row>
        <row r="3636">
          <cell r="E3636" t="str">
            <v>37.8D05.0419</v>
          </cell>
          <cell r="F3636" t="str">
            <v>27. PHẪU THUẬT NỘI SOI</v>
          </cell>
          <cell r="G3636" t="str">
            <v>27.340</v>
          </cell>
          <cell r="H3636" t="str">
            <v>Phẫu thuật nội soi cắt eo thận móng ngựa</v>
          </cell>
          <cell r="I3636" t="str">
            <v>Phẫu thuật nội soi cắt eo thận móng ngựa</v>
          </cell>
          <cell r="J3636" t="str">
            <v>Phẫu thuật nội soi cắt eo thận móng ngựa</v>
          </cell>
          <cell r="K3636" t="str">
            <v>A</v>
          </cell>
          <cell r="L3636" t="str">
            <v>P1</v>
          </cell>
          <cell r="M3636">
            <v>428</v>
          </cell>
          <cell r="N3636">
            <v>428</v>
          </cell>
          <cell r="O3636" t="str">
            <v>Chưa bao gồm dao siêu âm hoặc dao hàn mô hoặc dao hàn mạch.</v>
          </cell>
          <cell r="P3636" t="str">
            <v xml:space="preserve">Phẫu thuật nội soi cắt thận hoặc u sau phúc mạc </v>
          </cell>
          <cell r="Q3636">
            <v>3500000</v>
          </cell>
          <cell r="R3636">
            <v>986086.95652173902</v>
          </cell>
          <cell r="S3636">
            <v>4486000</v>
          </cell>
          <cell r="T3636">
            <v>1281913.0434782607</v>
          </cell>
          <cell r="U3636">
            <v>4781913.0434782607</v>
          </cell>
          <cell r="V3636">
            <v>4781900</v>
          </cell>
          <cell r="W3636">
            <v>191276.52173913043</v>
          </cell>
          <cell r="X3636">
            <v>4973189.5652173916</v>
          </cell>
        </row>
        <row r="3637">
          <cell r="E3637" t="str">
            <v>37.8D05.0419</v>
          </cell>
          <cell r="F3637" t="str">
            <v>27. PHẪU THUẬT NỘI SOI</v>
          </cell>
          <cell r="G3637" t="str">
            <v>27.342</v>
          </cell>
          <cell r="H3637" t="str">
            <v>Phẫu thuật nội soi cắt thận bán phần</v>
          </cell>
          <cell r="I3637" t="str">
            <v>Phẫu thuật nội soi cắt thận bán phần</v>
          </cell>
          <cell r="J3637" t="str">
            <v>Phẫu thuật nội soi cắt thận bán phần</v>
          </cell>
          <cell r="K3637" t="str">
            <v>A</v>
          </cell>
          <cell r="L3637" t="str">
            <v>P1</v>
          </cell>
          <cell r="M3637">
            <v>428</v>
          </cell>
          <cell r="N3637">
            <v>428</v>
          </cell>
          <cell r="O3637" t="str">
            <v>Chưa bao gồm dao siêu âm hoặc dao hàn mô hoặc dao hàn mạch.</v>
          </cell>
          <cell r="P3637" t="str">
            <v xml:space="preserve">Phẫu thuật nội soi cắt thận hoặc u sau phúc mạc </v>
          </cell>
          <cell r="Q3637">
            <v>3500000</v>
          </cell>
          <cell r="R3637">
            <v>986086.95652173902</v>
          </cell>
          <cell r="S3637">
            <v>4486000</v>
          </cell>
          <cell r="T3637">
            <v>1281913.0434782607</v>
          </cell>
          <cell r="U3637">
            <v>4781913.0434782607</v>
          </cell>
          <cell r="V3637">
            <v>4781900</v>
          </cell>
          <cell r="W3637">
            <v>191276.52173913043</v>
          </cell>
          <cell r="X3637">
            <v>4973189.5652173916</v>
          </cell>
        </row>
        <row r="3638">
          <cell r="E3638" t="str">
            <v>37.8D05.0419</v>
          </cell>
          <cell r="F3638" t="str">
            <v>27. PHẪU THUẬT NỘI SOI</v>
          </cell>
          <cell r="G3638" t="str">
            <v>27.344</v>
          </cell>
          <cell r="H3638" t="str">
            <v>Phẫu thuật nội soi cắt thận đơn giản</v>
          </cell>
          <cell r="I3638" t="str">
            <v>Phẫu thuật nội soi cắt thận đơn giản</v>
          </cell>
          <cell r="J3638" t="str">
            <v>Phẫu thuật nội soi cắt thận đơn giản</v>
          </cell>
          <cell r="K3638" t="str">
            <v>B</v>
          </cell>
          <cell r="L3638" t="str">
            <v>P1</v>
          </cell>
          <cell r="M3638">
            <v>428</v>
          </cell>
          <cell r="N3638">
            <v>428</v>
          </cell>
          <cell r="O3638" t="str">
            <v>Chưa bao gồm dao siêu âm hoặc dao hàn mô hoặc dao hàn mạch.</v>
          </cell>
          <cell r="P3638" t="str">
            <v xml:space="preserve">Phẫu thuật nội soi cắt thận hoặc u sau phúc mạc </v>
          </cell>
          <cell r="Q3638">
            <v>3500000</v>
          </cell>
          <cell r="R3638">
            <v>986086.95652173902</v>
          </cell>
          <cell r="S3638">
            <v>4486000</v>
          </cell>
          <cell r="T3638">
            <v>1281913.0434782607</v>
          </cell>
          <cell r="U3638">
            <v>4781913.0434782607</v>
          </cell>
          <cell r="V3638">
            <v>4781900</v>
          </cell>
          <cell r="W3638">
            <v>191276.52173913043</v>
          </cell>
          <cell r="X3638">
            <v>4973189.5652173916</v>
          </cell>
        </row>
        <row r="3639">
          <cell r="E3639" t="str">
            <v>37.8D05.0419</v>
          </cell>
          <cell r="F3639" t="str">
            <v>27. PHẪU THUẬT NỘI SOI</v>
          </cell>
          <cell r="G3639" t="str">
            <v>27.343</v>
          </cell>
          <cell r="H3639" t="str">
            <v>Phẫu thuật nội soi cắt thận tận gốc</v>
          </cell>
          <cell r="I3639" t="str">
            <v>Phẫu thuật nội soi cắt thận tận gốc</v>
          </cell>
          <cell r="J3639" t="str">
            <v>Phẫu thuật nội soi cắt thận tận gốc</v>
          </cell>
          <cell r="K3639" t="str">
            <v>A</v>
          </cell>
          <cell r="L3639" t="str">
            <v>PDB</v>
          </cell>
          <cell r="M3639">
            <v>428</v>
          </cell>
          <cell r="N3639">
            <v>428</v>
          </cell>
          <cell r="O3639" t="str">
            <v>Chưa bao gồm dao siêu âm hoặc dao hàn mô hoặc dao hàn mạch.</v>
          </cell>
          <cell r="P3639" t="str">
            <v xml:space="preserve">Phẫu thuật nội soi cắt thận hoặc u sau phúc mạc </v>
          </cell>
          <cell r="Q3639">
            <v>3500000</v>
          </cell>
          <cell r="R3639">
            <v>986086.95652173902</v>
          </cell>
          <cell r="S3639">
            <v>4486000</v>
          </cell>
          <cell r="T3639">
            <v>1281913.0434782607</v>
          </cell>
          <cell r="U3639">
            <v>4781913.0434782607</v>
          </cell>
          <cell r="V3639">
            <v>4781900</v>
          </cell>
          <cell r="W3639">
            <v>191276.52173913043</v>
          </cell>
          <cell r="X3639">
            <v>4973189.5652173916</v>
          </cell>
        </row>
        <row r="3640">
          <cell r="E3640" t="str">
            <v>37.8D05.0419</v>
          </cell>
          <cell r="F3640" t="str">
            <v>27. PHẪU THUẬT NỘI SOI</v>
          </cell>
          <cell r="G3640" t="str">
            <v>27.360</v>
          </cell>
          <cell r="H3640" t="str">
            <v>Phẫu thuật nội soi cắt thận và niệu quản do u đường bài xuất</v>
          </cell>
          <cell r="I3640" t="str">
            <v>Phẫu thuật nội soi cắt thận và niệu quản do u đường bài xuất</v>
          </cell>
          <cell r="J3640" t="str">
            <v>Phẫu thuật nội soi cắt thận và niệu quản do u đường bài xuất</v>
          </cell>
          <cell r="K3640" t="str">
            <v>B</v>
          </cell>
          <cell r="L3640" t="str">
            <v>PDB</v>
          </cell>
          <cell r="M3640">
            <v>428</v>
          </cell>
          <cell r="N3640">
            <v>428</v>
          </cell>
          <cell r="O3640" t="str">
            <v>Chưa bao gồm dao siêu âm hoặc dao hàn mô hoặc dao hàn mạch.</v>
          </cell>
          <cell r="P3640" t="str">
            <v xml:space="preserve">Phẫu thuật nội soi cắt thận hoặc u sau phúc mạc </v>
          </cell>
          <cell r="Q3640">
            <v>3500000</v>
          </cell>
          <cell r="R3640">
            <v>986086.95652173902</v>
          </cell>
          <cell r="S3640">
            <v>4486000</v>
          </cell>
          <cell r="T3640">
            <v>1281913.0434782607</v>
          </cell>
          <cell r="U3640">
            <v>4781913.0434782607</v>
          </cell>
          <cell r="V3640">
            <v>4781900</v>
          </cell>
          <cell r="W3640">
            <v>191276.52173913043</v>
          </cell>
          <cell r="X3640">
            <v>4973189.5652173916</v>
          </cell>
        </row>
        <row r="3641">
          <cell r="E3641" t="str">
            <v>37.3G01.1824</v>
          </cell>
          <cell r="F3641" t="str">
            <v>03. NHI KHOA</v>
          </cell>
          <cell r="G3641" t="str">
            <v>3.1188</v>
          </cell>
          <cell r="H3641" t="str">
            <v>Định lượng CA 72 - 4 bằng kỹ thuật miễn dịch phóng xạ</v>
          </cell>
          <cell r="I3641" t="str">
            <v>Định lượng CA 72 - 4 bằng kỹ thuật miễn dịch phóng xạ</v>
          </cell>
          <cell r="J3641" t="str">
            <v>Định lượng CA 72 – 4 bằng kỹ thuật miễn dịch phóng xạ</v>
          </cell>
          <cell r="K3641" t="str">
            <v>B</v>
          </cell>
          <cell r="L3641" t="str">
            <v>T2</v>
          </cell>
          <cell r="M3641">
            <v>1840</v>
          </cell>
          <cell r="N3641">
            <v>1840</v>
          </cell>
          <cell r="P3641" t="str">
            <v>Định lượng  CA 19-9 hoặc CA 50 hoặc CA 125 hoặc CA 15-3 hoặc CA 72-4   hoặc PTH bằng kỹ thuật miễn dịch phóng xạ</v>
          </cell>
          <cell r="Q3641">
            <v>226000</v>
          </cell>
          <cell r="R3641">
            <v>70434.782608695605</v>
          </cell>
          <cell r="S3641">
            <v>296000</v>
          </cell>
          <cell r="T3641">
            <v>91565.217391304293</v>
          </cell>
          <cell r="U3641">
            <v>317565.21739130432</v>
          </cell>
          <cell r="V3641">
            <v>317500</v>
          </cell>
          <cell r="W3641">
            <v>12702.608695652174</v>
          </cell>
          <cell r="X3641">
            <v>330267.82608695648</v>
          </cell>
        </row>
        <row r="3642">
          <cell r="E3642" t="str">
            <v>37.8D05.0419</v>
          </cell>
          <cell r="F3642" t="str">
            <v>27. PHẪU THUẬT NỘI SOI</v>
          </cell>
          <cell r="G3642" t="str">
            <v>27.341</v>
          </cell>
          <cell r="H3642" t="str">
            <v>Phẫu thuật nội soi cắt u thận</v>
          </cell>
          <cell r="I3642" t="str">
            <v>Phẫu thuật nội soi cắt u thận</v>
          </cell>
          <cell r="J3642" t="str">
            <v>Phẫu thuật nội soi cắt u thận</v>
          </cell>
          <cell r="K3642" t="str">
            <v>B</v>
          </cell>
          <cell r="L3642" t="str">
            <v>P1</v>
          </cell>
          <cell r="M3642">
            <v>428</v>
          </cell>
          <cell r="N3642">
            <v>428</v>
          </cell>
          <cell r="O3642" t="str">
            <v>Chưa bao gồm dao siêu âm hoặc dao hàn mô hoặc dao hàn mạch.</v>
          </cell>
          <cell r="P3642" t="str">
            <v xml:space="preserve">Phẫu thuật nội soi cắt thận hoặc u sau phúc mạc </v>
          </cell>
          <cell r="Q3642">
            <v>3500000</v>
          </cell>
          <cell r="R3642">
            <v>986086.95652173902</v>
          </cell>
          <cell r="S3642">
            <v>4486000</v>
          </cell>
          <cell r="T3642">
            <v>1281913.0434782607</v>
          </cell>
          <cell r="U3642">
            <v>4781913.0434782607</v>
          </cell>
          <cell r="V3642">
            <v>4781900</v>
          </cell>
          <cell r="W3642">
            <v>191276.52173913043</v>
          </cell>
          <cell r="X3642">
            <v>4973189.5652173916</v>
          </cell>
        </row>
        <row r="3643">
          <cell r="E3643" t="str">
            <v>37.8D05.0419</v>
          </cell>
          <cell r="F3643" t="str">
            <v>27. PHẪU THUẬT NỘI SOI</v>
          </cell>
          <cell r="G3643" t="str">
            <v>27.346</v>
          </cell>
          <cell r="H3643" t="str">
            <v>Phẫu thuật nội soi cắt u thận ác tính</v>
          </cell>
          <cell r="I3643" t="str">
            <v>Phẫu thuật nội soi cắt u thận ác tính</v>
          </cell>
          <cell r="J3643" t="str">
            <v>Phẫu thuật nội soi cắt u thận ác tính</v>
          </cell>
          <cell r="K3643" t="str">
            <v>A</v>
          </cell>
          <cell r="L3643" t="str">
            <v>PDB</v>
          </cell>
          <cell r="M3643">
            <v>428</v>
          </cell>
          <cell r="N3643">
            <v>428</v>
          </cell>
          <cell r="O3643" t="str">
            <v>Chưa bao gồm dao siêu âm hoặc dao hàn mô hoặc dao hàn mạch.</v>
          </cell>
          <cell r="P3643" t="str">
            <v xml:space="preserve">Phẫu thuật nội soi cắt thận hoặc u sau phúc mạc </v>
          </cell>
          <cell r="Q3643">
            <v>3500000</v>
          </cell>
          <cell r="R3643">
            <v>986086.95652173902</v>
          </cell>
          <cell r="S3643">
            <v>4486000</v>
          </cell>
          <cell r="T3643">
            <v>1281913.0434782607</v>
          </cell>
          <cell r="U3643">
            <v>4781913.0434782607</v>
          </cell>
          <cell r="V3643">
            <v>4781900</v>
          </cell>
          <cell r="W3643">
            <v>191276.52173913043</v>
          </cell>
          <cell r="X3643">
            <v>4973189.5652173916</v>
          </cell>
        </row>
        <row r="3644">
          <cell r="E3644" t="str">
            <v>37.8D05.0419</v>
          </cell>
          <cell r="F3644" t="str">
            <v>27. PHẪU THUẬT NỘI SOI</v>
          </cell>
          <cell r="G3644" t="str">
            <v>27.345</v>
          </cell>
          <cell r="H3644" t="str">
            <v>Phẫu thuật nội soi cắt u thận lành tính</v>
          </cell>
          <cell r="I3644" t="str">
            <v>Phẫu thuật nội soi cắt u thận lành tính</v>
          </cell>
          <cell r="J3644" t="str">
            <v>Phẫu thuật nội soi cắt u thận lành tính</v>
          </cell>
          <cell r="K3644" t="str">
            <v>A</v>
          </cell>
          <cell r="L3644" t="str">
            <v>P1</v>
          </cell>
          <cell r="M3644">
            <v>428</v>
          </cell>
          <cell r="N3644">
            <v>428</v>
          </cell>
          <cell r="O3644" t="str">
            <v>Chưa bao gồm dao siêu âm hoặc dao hàn mô hoặc dao hàn mạch.</v>
          </cell>
          <cell r="P3644" t="str">
            <v xml:space="preserve">Phẫu thuật nội soi cắt thận hoặc u sau phúc mạc </v>
          </cell>
          <cell r="Q3644">
            <v>3500000</v>
          </cell>
          <cell r="R3644">
            <v>986086.95652173902</v>
          </cell>
          <cell r="S3644">
            <v>4486000</v>
          </cell>
          <cell r="T3644">
            <v>1281913.0434782607</v>
          </cell>
          <cell r="U3644">
            <v>4781913.0434782607</v>
          </cell>
          <cell r="V3644">
            <v>4781900</v>
          </cell>
          <cell r="W3644">
            <v>191276.52173913043</v>
          </cell>
          <cell r="X3644">
            <v>4973189.5652173916</v>
          </cell>
        </row>
        <row r="3645">
          <cell r="E3645" t="str">
            <v>37.8D05.0420</v>
          </cell>
          <cell r="F3645" t="str">
            <v>03. NHI KHOA</v>
          </cell>
          <cell r="G3645" t="str">
            <v>3.4088</v>
          </cell>
          <cell r="H3645" t="str">
            <v>Cắt chỏm nang thận nội soi sau phúc mạc</v>
          </cell>
          <cell r="I3645" t="str">
            <v>Cắt chỏm nang thận nội soi sau phúc mạc</v>
          </cell>
          <cell r="J3645" t="str">
            <v>Cắt chỏm nang thận nội soi sau phúc mạc</v>
          </cell>
          <cell r="K3645" t="str">
            <v>A</v>
          </cell>
          <cell r="L3645" t="str">
            <v>P1</v>
          </cell>
          <cell r="M3645">
            <v>429</v>
          </cell>
          <cell r="N3645">
            <v>429</v>
          </cell>
          <cell r="O3645" t="str">
            <v>Chưa bao gồm dao siêu âm hoặc dao hàn mô hoặc dao hàn mạch.</v>
          </cell>
          <cell r="P3645" t="str">
            <v xml:space="preserve">Phẫu thuật nội soi u thượng thận hoặc nang thận </v>
          </cell>
          <cell r="Q3645">
            <v>3424000</v>
          </cell>
          <cell r="R3645">
            <v>901565.21739130397</v>
          </cell>
          <cell r="S3645">
            <v>4325000</v>
          </cell>
          <cell r="T3645">
            <v>1172034.7826086953</v>
          </cell>
          <cell r="U3645">
            <v>4596034.7826086953</v>
          </cell>
          <cell r="V3645">
            <v>4596000</v>
          </cell>
          <cell r="W3645">
            <v>183841.39130434781</v>
          </cell>
          <cell r="X3645">
            <v>4779876.173913043</v>
          </cell>
        </row>
        <row r="3646">
          <cell r="E3646" t="str">
            <v>37.8D05.0420</v>
          </cell>
          <cell r="F3646" t="str">
            <v>03. NHI KHOA</v>
          </cell>
          <cell r="G3646" t="str">
            <v>3.4096</v>
          </cell>
          <cell r="H3646" t="str">
            <v>Phẫu thuật nội soi qua phúc mạc cắt bỏ tuyến thượng thận 1 bên/2 bên</v>
          </cell>
          <cell r="I3646" t="str">
            <v>Phẫu thuật nội soi qua phúc mạc cắt bỏ tuyến thượng thận 1 bên/2 bên</v>
          </cell>
          <cell r="J3646" t="str">
            <v>Phẫu thuật nội soi qua phúc mạc cắt bỏ tuyến thượng thận 1 bên</v>
          </cell>
          <cell r="K3646" t="str">
            <v>B</v>
          </cell>
          <cell r="L3646" t="str">
            <v>PDB</v>
          </cell>
          <cell r="M3646">
            <v>429</v>
          </cell>
          <cell r="N3646">
            <v>429</v>
          </cell>
          <cell r="O3646" t="str">
            <v>Chưa bao gồm dao siêu âm hoặc dao hàn mô hoặc dao hàn mạch.</v>
          </cell>
          <cell r="P3646" t="str">
            <v xml:space="preserve">Phẫu thuật nội soi u thượng thận hoặc nang thận </v>
          </cell>
          <cell r="Q3646">
            <v>3424000</v>
          </cell>
          <cell r="R3646">
            <v>901565.21739130397</v>
          </cell>
          <cell r="S3646">
            <v>4325000</v>
          </cell>
          <cell r="T3646">
            <v>1172034.7826086953</v>
          </cell>
          <cell r="U3646">
            <v>4596034.7826086953</v>
          </cell>
          <cell r="V3646">
            <v>4596000</v>
          </cell>
          <cell r="W3646">
            <v>183841.39130434781</v>
          </cell>
          <cell r="X3646">
            <v>4779876.173913043</v>
          </cell>
        </row>
        <row r="3647">
          <cell r="E3647" t="str">
            <v>37.8D05.0420</v>
          </cell>
          <cell r="F3647" t="str">
            <v>03. NHI KHOA</v>
          </cell>
          <cell r="G3647" t="str">
            <v>3.4097</v>
          </cell>
          <cell r="H3647" t="str">
            <v>Phẫu thuật nội soi sau phúc mạc cắt u tuyến thượng thận</v>
          </cell>
          <cell r="I3647" t="str">
            <v>Phẫu thuật nội soi sau phúc mạc cắt u tuyến thượng thận</v>
          </cell>
          <cell r="J3647" t="str">
            <v>Phẫu thuật nội soi sau phúc mạc cắt u tuyến thượng thận</v>
          </cell>
          <cell r="K3647" t="str">
            <v>B</v>
          </cell>
          <cell r="L3647" t="str">
            <v>P1</v>
          </cell>
          <cell r="M3647">
            <v>429</v>
          </cell>
          <cell r="N3647">
            <v>429</v>
          </cell>
          <cell r="O3647" t="str">
            <v>Chưa bao gồm dao siêu âm hoặc dao hàn mô hoặc dao hàn mạch.</v>
          </cell>
          <cell r="P3647" t="str">
            <v xml:space="preserve">Phẫu thuật nội soi u thượng thận hoặc nang thận </v>
          </cell>
          <cell r="Q3647">
            <v>3424000</v>
          </cell>
          <cell r="R3647">
            <v>901565.21739130397</v>
          </cell>
          <cell r="S3647">
            <v>4325000</v>
          </cell>
          <cell r="T3647">
            <v>1172034.7826086953</v>
          </cell>
          <cell r="U3647">
            <v>4596034.7826086953</v>
          </cell>
          <cell r="V3647">
            <v>4596000</v>
          </cell>
          <cell r="W3647">
            <v>183841.39130434781</v>
          </cell>
          <cell r="X3647">
            <v>4779876.173913043</v>
          </cell>
        </row>
        <row r="3648">
          <cell r="E3648" t="str">
            <v>37.8D05.0420</v>
          </cell>
          <cell r="F3648" t="str">
            <v>27. PHẪU THUẬT NỘI SOI</v>
          </cell>
          <cell r="G3648" t="str">
            <v>27.326</v>
          </cell>
          <cell r="H3648" t="str">
            <v>Nội soi cắt chỏm nang tuyến thượng thận</v>
          </cell>
          <cell r="I3648" t="str">
            <v>Nội soi cắt chỏm nang tuyến thượng thận</v>
          </cell>
          <cell r="J3648" t="str">
            <v>Nội soi cắt chỏm nang tuyến thượng thận</v>
          </cell>
          <cell r="K3648" t="str">
            <v>A</v>
          </cell>
          <cell r="L3648" t="str">
            <v>P1</v>
          </cell>
          <cell r="M3648">
            <v>429</v>
          </cell>
          <cell r="N3648">
            <v>429</v>
          </cell>
          <cell r="O3648" t="str">
            <v>Chưa bao gồm dao siêu âm hoặc dao hàn mô hoặc dao hàn mạch.</v>
          </cell>
          <cell r="P3648" t="str">
            <v xml:space="preserve">Phẫu thuật nội soi u thượng thận hoặc nang thận </v>
          </cell>
          <cell r="Q3648">
            <v>3424000</v>
          </cell>
          <cell r="R3648">
            <v>901565.21739130397</v>
          </cell>
          <cell r="S3648">
            <v>4325000</v>
          </cell>
          <cell r="T3648">
            <v>1172034.7826086953</v>
          </cell>
          <cell r="U3648">
            <v>4596034.7826086953</v>
          </cell>
          <cell r="V3648">
            <v>4596000</v>
          </cell>
          <cell r="W3648">
            <v>183841.39130434781</v>
          </cell>
          <cell r="X3648">
            <v>4779876.173913043</v>
          </cell>
        </row>
        <row r="3649">
          <cell r="E3649" t="str">
            <v>37.8D05.0420</v>
          </cell>
          <cell r="F3649" t="str">
            <v>27. PHẪU THUẬT NỘI SOI</v>
          </cell>
          <cell r="G3649" t="str">
            <v>27.325</v>
          </cell>
          <cell r="H3649" t="str">
            <v>Nội soi cắt nang tuyến thượng thận</v>
          </cell>
          <cell r="I3649" t="str">
            <v>Nội soi cắt nang tuyến thượng thận</v>
          </cell>
          <cell r="J3649" t="str">
            <v>Nội soi cắt nang tuyến thượng thận</v>
          </cell>
          <cell r="K3649" t="str">
            <v>A</v>
          </cell>
          <cell r="L3649" t="str">
            <v>PDB</v>
          </cell>
          <cell r="M3649">
            <v>429</v>
          </cell>
          <cell r="N3649">
            <v>429</v>
          </cell>
          <cell r="O3649" t="str">
            <v>Chưa bao gồm dao siêu âm hoặc dao hàn mô hoặc dao hàn mạch.</v>
          </cell>
          <cell r="P3649" t="str">
            <v xml:space="preserve">Phẫu thuật nội soi u thượng thận hoặc nang thận </v>
          </cell>
          <cell r="Q3649">
            <v>3424000</v>
          </cell>
          <cell r="R3649">
            <v>901565.21739130397</v>
          </cell>
          <cell r="S3649">
            <v>4325000</v>
          </cell>
          <cell r="T3649">
            <v>1172034.7826086953</v>
          </cell>
          <cell r="U3649">
            <v>4596034.7826086953</v>
          </cell>
          <cell r="V3649">
            <v>4596000</v>
          </cell>
          <cell r="W3649">
            <v>183841.39130434781</v>
          </cell>
          <cell r="X3649">
            <v>4779876.173913043</v>
          </cell>
        </row>
        <row r="3650">
          <cell r="E3650" t="str">
            <v>37.8D05.0420</v>
          </cell>
          <cell r="F3650" t="str">
            <v>27. PHẪU THUẬT NỘI SOI</v>
          </cell>
          <cell r="G3650" t="str">
            <v>27.323</v>
          </cell>
          <cell r="H3650" t="str">
            <v>Phẫu thuật nội soi cắt bán phần tuyến thượng thận 1 bên</v>
          </cell>
          <cell r="I3650" t="str">
            <v>Phẫu thuật nội soi cắt bán phần tuyến thượng thận 1 bên</v>
          </cell>
          <cell r="J3650" t="str">
            <v>Phẫu thuật nội soi cắt bán phần tuyến thượng thận 1 bên</v>
          </cell>
          <cell r="K3650" t="str">
            <v>B</v>
          </cell>
          <cell r="L3650" t="str">
            <v>P1</v>
          </cell>
          <cell r="M3650">
            <v>429</v>
          </cell>
          <cell r="N3650">
            <v>429</v>
          </cell>
          <cell r="O3650" t="str">
            <v>Chưa bao gồm dao siêu âm hoặc dao hàn mô hoặc dao hàn mạch.</v>
          </cell>
          <cell r="P3650" t="str">
            <v xml:space="preserve">Phẫu thuật nội soi u thượng thận hoặc nang thận </v>
          </cell>
          <cell r="Q3650">
            <v>3424000</v>
          </cell>
          <cell r="R3650">
            <v>901565.21739130397</v>
          </cell>
          <cell r="S3650">
            <v>4325000</v>
          </cell>
          <cell r="T3650">
            <v>1172034.7826086953</v>
          </cell>
          <cell r="U3650">
            <v>4596034.7826086953</v>
          </cell>
          <cell r="V3650">
            <v>4596000</v>
          </cell>
          <cell r="W3650">
            <v>183841.39130434781</v>
          </cell>
          <cell r="X3650">
            <v>4779876.173913043</v>
          </cell>
        </row>
        <row r="3651">
          <cell r="E3651" t="str">
            <v>37.8D05.0420</v>
          </cell>
          <cell r="F3651" t="str">
            <v>27. PHẪU THUẬT NỘI SOI</v>
          </cell>
          <cell r="G3651" t="str">
            <v>27.324</v>
          </cell>
          <cell r="H3651" t="str">
            <v>Phẫu thuật nội soi cắt bán phần tuyến thượng thận 2 bên</v>
          </cell>
          <cell r="I3651" t="str">
            <v>Phẫu thuật nội soi cắt bán phần tuyến thượng thận 2 bên</v>
          </cell>
          <cell r="J3651" t="str">
            <v>Phẫu thuật nội soi cắt bán phần tuyến thượng thận 2 bên</v>
          </cell>
          <cell r="K3651" t="str">
            <v>B</v>
          </cell>
          <cell r="L3651" t="str">
            <v>P1</v>
          </cell>
          <cell r="M3651">
            <v>429</v>
          </cell>
          <cell r="N3651">
            <v>429</v>
          </cell>
          <cell r="O3651" t="str">
            <v>Chưa bao gồm dao siêu âm hoặc dao hàn mô hoặc dao hàn mạch.</v>
          </cell>
          <cell r="P3651" t="str">
            <v xml:space="preserve">Phẫu thuật nội soi u thượng thận hoặc nang thận </v>
          </cell>
          <cell r="Q3651">
            <v>3424000</v>
          </cell>
          <cell r="R3651">
            <v>901565.21739130397</v>
          </cell>
          <cell r="S3651">
            <v>4325000</v>
          </cell>
          <cell r="T3651">
            <v>1172034.7826086953</v>
          </cell>
          <cell r="U3651">
            <v>4596034.7826086953</v>
          </cell>
          <cell r="V3651">
            <v>4596000</v>
          </cell>
          <cell r="W3651">
            <v>183841.39130434781</v>
          </cell>
          <cell r="X3651">
            <v>4779876.173913043</v>
          </cell>
        </row>
        <row r="3652">
          <cell r="E3652" t="str">
            <v>37.8D05.0420</v>
          </cell>
          <cell r="F3652" t="str">
            <v>27. PHẪU THUẬT NỘI SOI</v>
          </cell>
          <cell r="G3652" t="str">
            <v>27.321</v>
          </cell>
          <cell r="H3652" t="str">
            <v>Phẫu thuật nội soi cắt bỏ toàn bộ tuyến thượng thận 1 bên</v>
          </cell>
          <cell r="I3652" t="str">
            <v>Phẫu thuật nội soi cắt bỏ toàn bộ tuyến thượng thận 1 bên</v>
          </cell>
          <cell r="J3652" t="str">
            <v>Phẫu thuật nội soi cắt bỏ toàn bộ tuyến thượng thận 1 bên</v>
          </cell>
          <cell r="K3652" t="str">
            <v>B</v>
          </cell>
          <cell r="L3652" t="str">
            <v>PDB</v>
          </cell>
          <cell r="M3652">
            <v>429</v>
          </cell>
          <cell r="N3652">
            <v>429</v>
          </cell>
          <cell r="O3652" t="str">
            <v>Chưa bao gồm dao siêu âm hoặc dao hàn mô hoặc dao hàn mạch.</v>
          </cell>
          <cell r="P3652" t="str">
            <v xml:space="preserve">Phẫu thuật nội soi u thượng thận hoặc nang thận </v>
          </cell>
          <cell r="Q3652">
            <v>3424000</v>
          </cell>
          <cell r="R3652">
            <v>901565.21739130397</v>
          </cell>
          <cell r="S3652">
            <v>4325000</v>
          </cell>
          <cell r="T3652">
            <v>1172034.7826086953</v>
          </cell>
          <cell r="U3652">
            <v>4596034.7826086953</v>
          </cell>
          <cell r="V3652">
            <v>4596000</v>
          </cell>
          <cell r="W3652">
            <v>183841.39130434781</v>
          </cell>
          <cell r="X3652">
            <v>4779876.173913043</v>
          </cell>
        </row>
        <row r="3653">
          <cell r="E3653" t="str">
            <v>37.8D05.0420</v>
          </cell>
          <cell r="F3653" t="str">
            <v>27. PHẪU THUẬT NỘI SOI</v>
          </cell>
          <cell r="G3653" t="str">
            <v>27.322</v>
          </cell>
          <cell r="H3653" t="str">
            <v>Phẫu thuật nội soi cắt bỏ toàn bộ tuyến thượng thận 2 bên</v>
          </cell>
          <cell r="I3653" t="str">
            <v>Phẫu thuật nội soi cắt bỏ toàn bộ tuyến thượng thận 2 bên</v>
          </cell>
          <cell r="J3653" t="str">
            <v>Phẫu thuật nội soi cắt bỏ toàn bộ tuyến thượng thận 2 bên</v>
          </cell>
          <cell r="K3653" t="str">
            <v>B</v>
          </cell>
          <cell r="L3653" t="str">
            <v>PDB</v>
          </cell>
          <cell r="M3653">
            <v>429</v>
          </cell>
          <cell r="N3653">
            <v>429</v>
          </cell>
          <cell r="O3653" t="str">
            <v>Chưa bao gồm dao siêu âm hoặc dao hàn mô hoặc dao hàn mạch.</v>
          </cell>
          <cell r="P3653" t="str">
            <v xml:space="preserve">Phẫu thuật nội soi u thượng thận hoặc nang thận </v>
          </cell>
          <cell r="Q3653">
            <v>3424000</v>
          </cell>
          <cell r="R3653">
            <v>901565.21739130397</v>
          </cell>
          <cell r="S3653">
            <v>4325000</v>
          </cell>
          <cell r="T3653">
            <v>1172034.7826086953</v>
          </cell>
          <cell r="U3653">
            <v>4596034.7826086953</v>
          </cell>
          <cell r="V3653">
            <v>4596000</v>
          </cell>
          <cell r="W3653">
            <v>183841.39130434781</v>
          </cell>
          <cell r="X3653">
            <v>4779876.173913043</v>
          </cell>
        </row>
        <row r="3654">
          <cell r="E3654" t="str">
            <v>37.8D05.0420</v>
          </cell>
          <cell r="F3654" t="str">
            <v>27. PHẪU THUẬT NỘI SOI</v>
          </cell>
          <cell r="G3654" t="str">
            <v>27.347</v>
          </cell>
          <cell r="H3654" t="str">
            <v>Phẫu thuật nội soi cắt chỏm nang thận qua phúc mạc</v>
          </cell>
          <cell r="I3654" t="str">
            <v>Phẫu thuật nội soi cắt chỏm nang thận qua phúc mạc</v>
          </cell>
          <cell r="J3654" t="str">
            <v>Phẫu thuật nội soi cắt chỏm nang thận qua phúc mạc</v>
          </cell>
          <cell r="K3654" t="str">
            <v>A</v>
          </cell>
          <cell r="L3654" t="str">
            <v>P2</v>
          </cell>
          <cell r="M3654">
            <v>429</v>
          </cell>
          <cell r="N3654">
            <v>429</v>
          </cell>
          <cell r="O3654" t="str">
            <v>Chưa bao gồm dao siêu âm hoặc dao hàn mô hoặc dao hàn mạch.</v>
          </cell>
          <cell r="P3654" t="str">
            <v xml:space="preserve">Phẫu thuật nội soi u thượng thận hoặc nang thận </v>
          </cell>
          <cell r="Q3654">
            <v>3424000</v>
          </cell>
          <cell r="R3654">
            <v>901565.21739130397</v>
          </cell>
          <cell r="S3654">
            <v>4325000</v>
          </cell>
          <cell r="T3654">
            <v>1172034.7826086953</v>
          </cell>
          <cell r="U3654">
            <v>4596034.7826086953</v>
          </cell>
          <cell r="V3654">
            <v>4596000</v>
          </cell>
          <cell r="W3654">
            <v>183841.39130434781</v>
          </cell>
          <cell r="X3654">
            <v>4779876.173913043</v>
          </cell>
        </row>
        <row r="3655">
          <cell r="E3655" t="str">
            <v>37.8D05.0420</v>
          </cell>
          <cell r="F3655" t="str">
            <v>27. PHẪU THUẬT NỘI SOI</v>
          </cell>
          <cell r="G3655" t="str">
            <v>27.349</v>
          </cell>
          <cell r="H3655" t="str">
            <v>Phẫu thuật nội soi cắt chỏm nang thận sau phúc mạc</v>
          </cell>
          <cell r="I3655" t="str">
            <v>Phẫu thuật nội soi cắt chỏm nang thận sau phúc mạc</v>
          </cell>
          <cell r="J3655" t="str">
            <v>Phẫu thuật nội soi cắt chỏm nang thận sau phúc mạc</v>
          </cell>
          <cell r="K3655" t="str">
            <v>A</v>
          </cell>
          <cell r="L3655" t="str">
            <v>P2</v>
          </cell>
          <cell r="M3655">
            <v>429</v>
          </cell>
          <cell r="N3655">
            <v>429</v>
          </cell>
          <cell r="O3655" t="str">
            <v>Chưa bao gồm dao siêu âm hoặc dao hàn mô hoặc dao hàn mạch.</v>
          </cell>
          <cell r="P3655" t="str">
            <v xml:space="preserve">Phẫu thuật nội soi u thượng thận hoặc nang thận </v>
          </cell>
          <cell r="Q3655">
            <v>3424000</v>
          </cell>
          <cell r="R3655">
            <v>901565.21739130397</v>
          </cell>
          <cell r="S3655">
            <v>4325000</v>
          </cell>
          <cell r="T3655">
            <v>1172034.7826086953</v>
          </cell>
          <cell r="U3655">
            <v>4596034.7826086953</v>
          </cell>
          <cell r="V3655">
            <v>4596000</v>
          </cell>
          <cell r="W3655">
            <v>183841.39130434781</v>
          </cell>
          <cell r="X3655">
            <v>4779876.173913043</v>
          </cell>
        </row>
        <row r="3656">
          <cell r="E3656" t="str">
            <v>37.8D05.0420</v>
          </cell>
          <cell r="F3656" t="str">
            <v>27. PHẪU THUẬT NỘI SOI</v>
          </cell>
          <cell r="G3656" t="str">
            <v>27.348</v>
          </cell>
          <cell r="H3656" t="str">
            <v>Phẫu thuật nội soi cắt nang thận qua phúc mạc</v>
          </cell>
          <cell r="I3656" t="str">
            <v>Phẫu thuật nội soi cắt nang thận qua phúc mạc</v>
          </cell>
          <cell r="J3656" t="str">
            <v>Phẫu thuật nội soi cắt nang thận qua phúc mạc</v>
          </cell>
          <cell r="K3656" t="str">
            <v>A</v>
          </cell>
          <cell r="L3656" t="str">
            <v>P2</v>
          </cell>
          <cell r="M3656">
            <v>429</v>
          </cell>
          <cell r="N3656">
            <v>429</v>
          </cell>
          <cell r="O3656" t="str">
            <v>Chưa bao gồm dao siêu âm hoặc dao hàn mô hoặc dao hàn mạch.</v>
          </cell>
          <cell r="P3656" t="str">
            <v xml:space="preserve">Phẫu thuật nội soi u thượng thận hoặc nang thận </v>
          </cell>
          <cell r="Q3656">
            <v>3424000</v>
          </cell>
          <cell r="R3656">
            <v>901565.21739130397</v>
          </cell>
          <cell r="S3656">
            <v>4325000</v>
          </cell>
          <cell r="T3656">
            <v>1172034.7826086953</v>
          </cell>
          <cell r="U3656">
            <v>4596034.7826086953</v>
          </cell>
          <cell r="V3656">
            <v>4596000</v>
          </cell>
          <cell r="W3656">
            <v>183841.39130434781</v>
          </cell>
          <cell r="X3656">
            <v>4779876.173913043</v>
          </cell>
        </row>
        <row r="3657">
          <cell r="E3657" t="str">
            <v>37.8D05.0420</v>
          </cell>
          <cell r="F3657" t="str">
            <v>27. PHẪU THUẬT NỘI SOI</v>
          </cell>
          <cell r="G3657" t="str">
            <v>27.350</v>
          </cell>
          <cell r="H3657" t="str">
            <v>Phẫu thuật nội soi cắt nang thận sau phúc mạc</v>
          </cell>
          <cell r="I3657" t="str">
            <v>Phẫu thuật nội soi cắt nang thận sau phúc mạc</v>
          </cell>
          <cell r="J3657" t="str">
            <v>Phẫu thuật nội soi cắt nang thận sau phúc mạc</v>
          </cell>
          <cell r="K3657" t="str">
            <v>A</v>
          </cell>
          <cell r="L3657" t="str">
            <v>P2</v>
          </cell>
          <cell r="M3657">
            <v>429</v>
          </cell>
          <cell r="N3657">
            <v>429</v>
          </cell>
          <cell r="O3657" t="str">
            <v>Chưa bao gồm dao siêu âm hoặc dao hàn mô hoặc dao hàn mạch.</v>
          </cell>
          <cell r="P3657" t="str">
            <v xml:space="preserve">Phẫu thuật nội soi u thượng thận hoặc nang thận </v>
          </cell>
          <cell r="Q3657">
            <v>3424000</v>
          </cell>
          <cell r="R3657">
            <v>901565.21739130397</v>
          </cell>
          <cell r="S3657">
            <v>4325000</v>
          </cell>
          <cell r="T3657">
            <v>1172034.7826086953</v>
          </cell>
          <cell r="U3657">
            <v>4596034.7826086953</v>
          </cell>
          <cell r="V3657">
            <v>4596000</v>
          </cell>
          <cell r="W3657">
            <v>183841.39130434781</v>
          </cell>
          <cell r="X3657">
            <v>4779876.173913043</v>
          </cell>
        </row>
        <row r="3658">
          <cell r="E3658" t="str">
            <v>37.3G01.1824</v>
          </cell>
          <cell r="F3658" t="str">
            <v>19. Y HỌC HẠT NHÂN</v>
          </cell>
          <cell r="G3658" t="str">
            <v>19.313</v>
          </cell>
          <cell r="H3658" t="str">
            <v>Định lượng CA 72 - 4 bằng kỹ thuật miễn dịch phóng xạ</v>
          </cell>
          <cell r="I3658" t="str">
            <v>Định lượng CA 72 - 4 bằng kỹ thuật miễn dịch phóng xạ</v>
          </cell>
          <cell r="J3658" t="str">
            <v>Định lượng CA 72 – 4 bằng kỹ thuật miễn dịch phóng xạ</v>
          </cell>
          <cell r="K3658" t="str">
            <v>B</v>
          </cell>
          <cell r="L3658" t="str">
            <v>T2</v>
          </cell>
          <cell r="M3658">
            <v>1840</v>
          </cell>
          <cell r="N3658">
            <v>1840</v>
          </cell>
          <cell r="P3658" t="str">
            <v>Định lượng  CA 19-9 hoặc CA 50 hoặc CA 125 hoặc CA 15-3 hoặc CA 72-4   hoặc PTH bằng kỹ thuật miễn dịch phóng xạ</v>
          </cell>
          <cell r="Q3658">
            <v>226000</v>
          </cell>
          <cell r="R3658">
            <v>70434.782608695605</v>
          </cell>
          <cell r="S3658">
            <v>296000</v>
          </cell>
          <cell r="T3658">
            <v>91565.217391304293</v>
          </cell>
          <cell r="U3658">
            <v>317565.21739130432</v>
          </cell>
          <cell r="V3658">
            <v>317500</v>
          </cell>
          <cell r="W3658">
            <v>12702.608695652174</v>
          </cell>
          <cell r="X3658">
            <v>330267.82608695648</v>
          </cell>
        </row>
        <row r="3659">
          <cell r="E3659" t="str">
            <v>37.3G01.1826</v>
          </cell>
          <cell r="F3659" t="str">
            <v>03. NHI KHOA</v>
          </cell>
          <cell r="G3659" t="str">
            <v>3.1208</v>
          </cell>
          <cell r="H3659" t="str">
            <v>Định lượng Calcitonin bằng kỹ thuật miễn dịch phóng xạ</v>
          </cell>
          <cell r="I3659" t="str">
            <v>Định lượng Calcitonin bằng kỹ thuật miễn dịch phóng xạ</v>
          </cell>
          <cell r="J3659" t="str">
            <v>Định lượng Calcitonin bằng kỹ thuật miễn dịch phóng xạ</v>
          </cell>
          <cell r="K3659" t="str">
            <v>B</v>
          </cell>
          <cell r="L3659" t="str">
            <v>T2</v>
          </cell>
          <cell r="M3659">
            <v>1842</v>
          </cell>
          <cell r="N3659">
            <v>1842</v>
          </cell>
          <cell r="P3659" t="str">
            <v>Định lượng bằng kỹ thuật miễn dịch phóng xạ: T3 hoặc FT3 hoặc T4 hoặc FT4 hoặc TSH hoặc Micro Albumin niệu hoặc kháng thể kháng Insullin hoặc Calcitonin</v>
          </cell>
          <cell r="Q3659">
            <v>131000</v>
          </cell>
          <cell r="R3659">
            <v>70434.782608695605</v>
          </cell>
          <cell r="S3659">
            <v>201000</v>
          </cell>
          <cell r="T3659">
            <v>91565.217391304293</v>
          </cell>
          <cell r="U3659">
            <v>222565.21739130429</v>
          </cell>
          <cell r="V3659">
            <v>222500</v>
          </cell>
          <cell r="W3659">
            <v>8902.6086956521722</v>
          </cell>
          <cell r="X3659">
            <v>231467.82608695645</v>
          </cell>
        </row>
        <row r="3660">
          <cell r="E3660" t="str">
            <v>37.3G01.1826</v>
          </cell>
          <cell r="F3660" t="str">
            <v>19. Y HỌC HẠT NHÂN</v>
          </cell>
          <cell r="G3660" t="str">
            <v>19.333</v>
          </cell>
          <cell r="H3660" t="str">
            <v>Định lượng Calcitonin bằng kỹ thuật miễn dịch phóng xạ</v>
          </cell>
          <cell r="I3660" t="str">
            <v>Định lượng Calcitonin bằng kỹ thuật miễn dịch phóng xạ</v>
          </cell>
          <cell r="J3660" t="str">
            <v>Định lượng Calcitonin bằng kỹ thuật miễn dịch phóng xạ</v>
          </cell>
          <cell r="K3660" t="str">
            <v>B</v>
          </cell>
          <cell r="L3660" t="str">
            <v>T2</v>
          </cell>
          <cell r="M3660">
            <v>1842</v>
          </cell>
          <cell r="N3660">
            <v>1842</v>
          </cell>
          <cell r="P3660" t="str">
            <v>Định lượng bằng kỹ thuật miễn dịch phóng xạ: T3 hoặc FT3 hoặc T4 hoặc FT4 hoặc TSH hoặc Micro Albumin niệu hoặc kháng thể kháng Insullin hoặc Calcitonin</v>
          </cell>
          <cell r="Q3660">
            <v>131000</v>
          </cell>
          <cell r="R3660">
            <v>70434.782608695605</v>
          </cell>
          <cell r="S3660">
            <v>201000</v>
          </cell>
          <cell r="T3660">
            <v>91565.217391304293</v>
          </cell>
          <cell r="U3660">
            <v>222565.21739130429</v>
          </cell>
          <cell r="V3660">
            <v>222500</v>
          </cell>
          <cell r="W3660">
            <v>8902.6086956521722</v>
          </cell>
          <cell r="X3660">
            <v>231467.82608695645</v>
          </cell>
        </row>
        <row r="3661">
          <cell r="E3661" t="str">
            <v>37.3G01.1825</v>
          </cell>
          <cell r="F3661" t="str">
            <v>03. NHI KHOA</v>
          </cell>
          <cell r="G3661" t="str">
            <v>3.1209</v>
          </cell>
          <cell r="H3661" t="str">
            <v>Định lượng CEA bằng kỹ thuật miễn dịch phóng xạ</v>
          </cell>
          <cell r="I3661" t="str">
            <v>Định lượng CEA bằng kỹ thuật miễn dịch phóng xạ</v>
          </cell>
          <cell r="J3661" t="str">
            <v>Định lượng CEA bằng kỹ thuật miễn dịch phóng xạ</v>
          </cell>
          <cell r="K3661" t="str">
            <v>B</v>
          </cell>
          <cell r="L3661" t="str">
            <v>T2</v>
          </cell>
          <cell r="M3661">
            <v>1841</v>
          </cell>
          <cell r="N3661">
            <v>1841</v>
          </cell>
          <cell r="P3661" t="str">
            <v>Định lượng bằng kỹ thuật miễn dịch phóng xạ:  LH hoặc FSH hoặc  HCG hoặc Insullin  hoặc Testosteron hoặc Prolactin hoặc Progesteron hoặc Estradiol  hoặc CEA hoặc AFP hoặc PSA hoặc Cortisol</v>
          </cell>
          <cell r="Q3661">
            <v>151000</v>
          </cell>
          <cell r="R3661">
            <v>70434.782608695605</v>
          </cell>
          <cell r="S3661">
            <v>221000</v>
          </cell>
          <cell r="T3661">
            <v>91565.217391304293</v>
          </cell>
          <cell r="U3661">
            <v>242565.21739130429</v>
          </cell>
          <cell r="V3661">
            <v>242500</v>
          </cell>
          <cell r="W3661">
            <v>9702.6086956521722</v>
          </cell>
          <cell r="X3661">
            <v>252267.82608695645</v>
          </cell>
        </row>
        <row r="3662">
          <cell r="E3662" t="str">
            <v>37.8D05.0421</v>
          </cell>
          <cell r="F3662" t="str">
            <v>03. NHI KHOA</v>
          </cell>
          <cell r="G3662" t="str">
            <v>3.3492</v>
          </cell>
          <cell r="H3662" t="str">
            <v>Lấy sỏi niệu quản</v>
          </cell>
          <cell r="I3662" t="str">
            <v>Lấy sỏi niệu quản</v>
          </cell>
          <cell r="J3662" t="str">
            <v>Lấy sỏi niệu quản</v>
          </cell>
          <cell r="K3662" t="str">
            <v>B</v>
          </cell>
          <cell r="L3662" t="str">
            <v>P1</v>
          </cell>
          <cell r="M3662">
            <v>430</v>
          </cell>
          <cell r="N3662">
            <v>430</v>
          </cell>
          <cell r="P3662" t="str">
            <v xml:space="preserve">Phẫu thuật lấy sỏi thận hoặc sỏi niệu quản hoặc sỏi bàng quang </v>
          </cell>
          <cell r="Q3662">
            <v>3273000</v>
          </cell>
          <cell r="R3662">
            <v>997043.47826086998</v>
          </cell>
          <cell r="S3662">
            <v>4270000</v>
          </cell>
          <cell r="T3662">
            <v>1296156.5217391308</v>
          </cell>
          <cell r="U3662">
            <v>4569156.5217391308</v>
          </cell>
          <cell r="V3662">
            <v>4569100</v>
          </cell>
          <cell r="W3662">
            <v>182766.26086956525</v>
          </cell>
          <cell r="X3662">
            <v>4751922.7826086963</v>
          </cell>
        </row>
        <row r="3663">
          <cell r="E3663" t="str">
            <v>37.3G01.1825</v>
          </cell>
          <cell r="F3663" t="str">
            <v>19. Y HỌC HẠT NHÂN</v>
          </cell>
          <cell r="G3663" t="str">
            <v>19.334</v>
          </cell>
          <cell r="H3663" t="str">
            <v>Định lượng CEA bằng kỹ thuật miễn dịch phóng xạ</v>
          </cell>
          <cell r="I3663" t="str">
            <v>Định lượng CEA bằng kỹ thuật miễn dịch phóng xạ</v>
          </cell>
          <cell r="J3663" t="str">
            <v>Định lượng CEA bằng kỹ thuật miễn dịch phóng xạ</v>
          </cell>
          <cell r="K3663" t="str">
            <v>B</v>
          </cell>
          <cell r="L3663" t="str">
            <v>T2</v>
          </cell>
          <cell r="M3663">
            <v>1841</v>
          </cell>
          <cell r="N3663">
            <v>1841</v>
          </cell>
          <cell r="P3663" t="str">
            <v>Định lượng bằng kỹ thuật miễn dịch phóng xạ:  LH hoặc FSH hoặc  HCG hoặc Insullin  hoặc Testosteron hoặc Prolactin hoặc Progesteron hoặc Estradiol  hoặc CEA hoặc AFP hoặc PSA hoặc Cortisol</v>
          </cell>
          <cell r="Q3663">
            <v>151000</v>
          </cell>
          <cell r="R3663">
            <v>70434.782608695605</v>
          </cell>
          <cell r="S3663">
            <v>221000</v>
          </cell>
          <cell r="T3663">
            <v>91565.217391304293</v>
          </cell>
          <cell r="U3663">
            <v>242565.21739130429</v>
          </cell>
          <cell r="V3663">
            <v>242500</v>
          </cell>
          <cell r="W3663">
            <v>9702.6086956521722</v>
          </cell>
          <cell r="X3663">
            <v>252267.82608695645</v>
          </cell>
        </row>
        <row r="3664">
          <cell r="E3664" t="str">
            <v>37.3G01.1825</v>
          </cell>
          <cell r="F3664" t="str">
            <v>03. NHI KHOA</v>
          </cell>
          <cell r="G3664" t="str">
            <v>3.1214</v>
          </cell>
          <cell r="H3664" t="str">
            <v>Định lượng Cortisol bằng kỹ thuật miễn dịch phóng xạ</v>
          </cell>
          <cell r="I3664" t="str">
            <v>Định lượng Cortisol bằng kỹ thuật miễn dịch phóng xạ</v>
          </cell>
          <cell r="J3664" t="str">
            <v>Định lượng Cortisol bằng kỹ thuật miễn dịch phóng xạ</v>
          </cell>
          <cell r="K3664" t="str">
            <v>B</v>
          </cell>
          <cell r="L3664" t="str">
            <v>T2</v>
          </cell>
          <cell r="M3664">
            <v>1841</v>
          </cell>
          <cell r="N3664">
            <v>1841</v>
          </cell>
          <cell r="P3664" t="str">
            <v>Định lượng bằng kỹ thuật miễn dịch phóng xạ:  LH hoặc FSH hoặc  HCG hoặc Insullin  hoặc Testosteron hoặc Prolactin hoặc Progesteron hoặc Estradiol  hoặc CEA hoặc AFP hoặc PSA hoặc Cortisol</v>
          </cell>
          <cell r="Q3664">
            <v>151000</v>
          </cell>
          <cell r="R3664">
            <v>70434.782608695605</v>
          </cell>
          <cell r="S3664">
            <v>221000</v>
          </cell>
          <cell r="T3664">
            <v>91565.217391304293</v>
          </cell>
          <cell r="U3664">
            <v>242565.21739130429</v>
          </cell>
          <cell r="V3664">
            <v>242500</v>
          </cell>
          <cell r="W3664">
            <v>9702.6086956521722</v>
          </cell>
          <cell r="X3664">
            <v>252267.82608695645</v>
          </cell>
        </row>
        <row r="3665">
          <cell r="E3665" t="str">
            <v>37.3G01.1825</v>
          </cell>
          <cell r="F3665" t="str">
            <v>19. Y HỌC HẠT NHÂN</v>
          </cell>
          <cell r="G3665" t="str">
            <v>19.339</v>
          </cell>
          <cell r="H3665" t="str">
            <v>Định lượng Cortisol bằng kỹ thuật miễn dịch phóng xạ</v>
          </cell>
          <cell r="I3665" t="str">
            <v>Định lượng Cortisol bằng kỹ thuật miễn dịch phóng xạ</v>
          </cell>
          <cell r="J3665" t="str">
            <v>Định lượng Cortisol bằng kỹ thuật miễn dịch phóng xạ</v>
          </cell>
          <cell r="K3665" t="str">
            <v>B</v>
          </cell>
          <cell r="L3665" t="str">
            <v>T2</v>
          </cell>
          <cell r="M3665">
            <v>1841</v>
          </cell>
          <cell r="N3665">
            <v>1841</v>
          </cell>
          <cell r="P3665" t="str">
            <v>Định lượng bằng kỹ thuật miễn dịch phóng xạ:  LH hoặc FSH hoặc  HCG hoặc Insullin  hoặc Testosteron hoặc Prolactin hoặc Progesteron hoặc Estradiol  hoặc CEA hoặc AFP hoặc PSA hoặc Cortisol</v>
          </cell>
          <cell r="Q3665">
            <v>151000</v>
          </cell>
          <cell r="R3665">
            <v>70434.782608695605</v>
          </cell>
          <cell r="S3665">
            <v>221000</v>
          </cell>
          <cell r="T3665">
            <v>91565.217391304293</v>
          </cell>
          <cell r="U3665">
            <v>242565.21739130429</v>
          </cell>
          <cell r="V3665">
            <v>242500</v>
          </cell>
          <cell r="W3665">
            <v>9702.6086956521722</v>
          </cell>
          <cell r="X3665">
            <v>252267.82608695645</v>
          </cell>
        </row>
        <row r="3666">
          <cell r="E3666" t="str">
            <v>37.3G01.1825</v>
          </cell>
          <cell r="F3666" t="str">
            <v>03. NHI KHOA</v>
          </cell>
          <cell r="G3666" t="str">
            <v>3.1207</v>
          </cell>
          <cell r="H3666" t="str">
            <v>Định lượng Estradiol bằng kỹ thuật miễn dịch phóng xạ</v>
          </cell>
          <cell r="I3666" t="str">
            <v>Định lượng Estradiol bằng kỹ thuật miễn dịch phóng xạ</v>
          </cell>
          <cell r="J3666" t="str">
            <v>Định lượng Estradiol bằng kỹ thuật miễn dịch phóng xạ</v>
          </cell>
          <cell r="K3666" t="str">
            <v>B</v>
          </cell>
          <cell r="L3666" t="str">
            <v>T2</v>
          </cell>
          <cell r="M3666">
            <v>1841</v>
          </cell>
          <cell r="N3666">
            <v>1841</v>
          </cell>
          <cell r="P3666" t="str">
            <v>Định lượng bằng kỹ thuật miễn dịch phóng xạ:  LH hoặc FSH hoặc  HCG hoặc Insullin  hoặc Testosteron hoặc Prolactin hoặc Progesteron hoặc Estradiol  hoặc CEA hoặc AFP hoặc PSA hoặc Cortisol</v>
          </cell>
          <cell r="Q3666">
            <v>151000</v>
          </cell>
          <cell r="R3666">
            <v>70434.782608695605</v>
          </cell>
          <cell r="S3666">
            <v>221000</v>
          </cell>
          <cell r="T3666">
            <v>91565.217391304293</v>
          </cell>
          <cell r="U3666">
            <v>242565.21739130429</v>
          </cell>
          <cell r="V3666">
            <v>242500</v>
          </cell>
          <cell r="W3666">
            <v>9702.6086956521722</v>
          </cell>
          <cell r="X3666">
            <v>252267.82608695645</v>
          </cell>
        </row>
        <row r="3667">
          <cell r="E3667" t="str">
            <v>37.3G01.1825</v>
          </cell>
          <cell r="F3667" t="str">
            <v>19. Y HỌC HẠT NHÂN</v>
          </cell>
          <cell r="G3667" t="str">
            <v>19.332</v>
          </cell>
          <cell r="H3667" t="str">
            <v>Định lượng Estradiol bằng kỹ thuật miễn dịch phóng xạ</v>
          </cell>
          <cell r="I3667" t="str">
            <v>Định lượng Estradiol bằng kỹ thuật miễn dịch phóng xạ</v>
          </cell>
          <cell r="J3667" t="str">
            <v>Định lượng Estradiol bằng kỹ thuật miễn dịch phóng xạ</v>
          </cell>
          <cell r="K3667" t="str">
            <v>B</v>
          </cell>
          <cell r="L3667" t="str">
            <v>T2</v>
          </cell>
          <cell r="M3667">
            <v>1841</v>
          </cell>
          <cell r="N3667">
            <v>1841</v>
          </cell>
          <cell r="P3667" t="str">
            <v>Định lượng bằng kỹ thuật miễn dịch phóng xạ:  LH hoặc FSH hoặc  HCG hoặc Insullin  hoặc Testosteron hoặc Prolactin hoặc Progesteron hoặc Estradiol  hoặc CEA hoặc AFP hoặc PSA hoặc Cortisol</v>
          </cell>
          <cell r="Q3667">
            <v>151000</v>
          </cell>
          <cell r="R3667">
            <v>70434.782608695605</v>
          </cell>
          <cell r="S3667">
            <v>221000</v>
          </cell>
          <cell r="T3667">
            <v>91565.217391304293</v>
          </cell>
          <cell r="U3667">
            <v>242565.21739130429</v>
          </cell>
          <cell r="V3667">
            <v>242500</v>
          </cell>
          <cell r="W3667">
            <v>9702.6086956521722</v>
          </cell>
          <cell r="X3667">
            <v>252267.82608695645</v>
          </cell>
        </row>
        <row r="3668">
          <cell r="E3668" t="str">
            <v>37.8D05.0421</v>
          </cell>
          <cell r="F3668" t="str">
            <v>03. NHI KHOA</v>
          </cell>
          <cell r="G3668" t="str">
            <v>3.3531</v>
          </cell>
          <cell r="H3668" t="str">
            <v>Mổ lấy sỏi bàng quang</v>
          </cell>
          <cell r="I3668" t="str">
            <v>Mổ lấy sỏi bàng quang</v>
          </cell>
          <cell r="J3668" t="str">
            <v>Mổ lấy sỏi bàng quang</v>
          </cell>
          <cell r="K3668" t="str">
            <v>C</v>
          </cell>
          <cell r="L3668" t="str">
            <v>P2</v>
          </cell>
          <cell r="M3668">
            <v>430</v>
          </cell>
          <cell r="N3668">
            <v>430</v>
          </cell>
          <cell r="P3668" t="str">
            <v xml:space="preserve">Phẫu thuật lấy sỏi thận hoặc sỏi niệu quản hoặc sỏi bàng quang </v>
          </cell>
          <cell r="Q3668">
            <v>3273000</v>
          </cell>
          <cell r="R3668">
            <v>997043.47826086998</v>
          </cell>
          <cell r="S3668">
            <v>4270000</v>
          </cell>
          <cell r="T3668">
            <v>1296156.5217391308</v>
          </cell>
          <cell r="U3668">
            <v>4569156.5217391308</v>
          </cell>
          <cell r="V3668">
            <v>4569100</v>
          </cell>
          <cell r="W3668">
            <v>182766.26086956525</v>
          </cell>
          <cell r="X3668">
            <v>4751922.7826086963</v>
          </cell>
        </row>
        <row r="3669">
          <cell r="E3669" t="str">
            <v>37.8D05.0421</v>
          </cell>
          <cell r="F3669" t="str">
            <v>10. NGOẠI KHOA</v>
          </cell>
          <cell r="G3669" t="str">
            <v>10.355</v>
          </cell>
          <cell r="H3669" t="str">
            <v>Lấy sỏi bàng quang</v>
          </cell>
          <cell r="I3669" t="str">
            <v>Lấy sỏi bàng quang</v>
          </cell>
          <cell r="J3669" t="str">
            <v>Lấy sỏi bàng quang</v>
          </cell>
          <cell r="K3669" t="str">
            <v>C</v>
          </cell>
          <cell r="L3669" t="str">
            <v>P2</v>
          </cell>
          <cell r="M3669">
            <v>430</v>
          </cell>
          <cell r="N3669">
            <v>430</v>
          </cell>
          <cell r="P3669" t="str">
            <v xml:space="preserve">Phẫu thuật lấy sỏi thận hoặc sỏi niệu quản hoặc sỏi bàng quang </v>
          </cell>
          <cell r="Q3669">
            <v>3273000</v>
          </cell>
          <cell r="R3669">
            <v>997043.47826086998</v>
          </cell>
          <cell r="S3669">
            <v>4270000</v>
          </cell>
          <cell r="T3669">
            <v>1296156.5217391308</v>
          </cell>
          <cell r="U3669">
            <v>4569156.5217391308</v>
          </cell>
          <cell r="V3669">
            <v>4569100</v>
          </cell>
          <cell r="W3669">
            <v>182766.26086956525</v>
          </cell>
          <cell r="X3669">
            <v>4751922.7826086963</v>
          </cell>
        </row>
        <row r="3670">
          <cell r="E3670" t="str">
            <v>37.3G01.1825</v>
          </cell>
          <cell r="F3670" t="str">
            <v>03. NHI KHOA</v>
          </cell>
          <cell r="G3670" t="str">
            <v>3.1196</v>
          </cell>
          <cell r="H3670" t="str">
            <v>Định lượng FSH bằng kỹ thuật miễn dịch phóng xạ</v>
          </cell>
          <cell r="I3670" t="str">
            <v>Định lượng FSH bằng kỹ thuật miễn dịch phóng xạ</v>
          </cell>
          <cell r="J3670" t="str">
            <v>Định lượng FSH bằng kỹ thuật miễn dịch phóng xạ</v>
          </cell>
          <cell r="K3670" t="str">
            <v>B</v>
          </cell>
          <cell r="L3670" t="str">
            <v>T2</v>
          </cell>
          <cell r="M3670">
            <v>1841</v>
          </cell>
          <cell r="N3670">
            <v>1841</v>
          </cell>
          <cell r="P3670" t="str">
            <v>Định lượng bằng kỹ thuật miễn dịch phóng xạ:  LH hoặc FSH hoặc  HCG hoặc Insullin  hoặc Testosteron hoặc Prolactin hoặc Progesteron hoặc Estradiol  hoặc CEA hoặc AFP hoặc PSA hoặc Cortisol</v>
          </cell>
          <cell r="Q3670">
            <v>151000</v>
          </cell>
          <cell r="R3670">
            <v>70434.782608695605</v>
          </cell>
          <cell r="S3670">
            <v>221000</v>
          </cell>
          <cell r="T3670">
            <v>91565.217391304293</v>
          </cell>
          <cell r="U3670">
            <v>242565.21739130429</v>
          </cell>
          <cell r="V3670">
            <v>242500</v>
          </cell>
          <cell r="W3670">
            <v>9702.6086956521722</v>
          </cell>
          <cell r="X3670">
            <v>252267.82608695645</v>
          </cell>
        </row>
        <row r="3671">
          <cell r="E3671" t="str">
            <v>37.3G01.1825</v>
          </cell>
          <cell r="F3671" t="str">
            <v>19. Y HỌC HẠT NHÂN</v>
          </cell>
          <cell r="G3671" t="str">
            <v>19.321</v>
          </cell>
          <cell r="H3671" t="str">
            <v>Định lượng FSH bằng kỹ thuật miễn dịch phóng xạ</v>
          </cell>
          <cell r="I3671" t="str">
            <v>Định lượng FSH bằng kỹ thuật miễn dịch phóng xạ</v>
          </cell>
          <cell r="J3671" t="str">
            <v>Định lượng FSH bằng kỹ thuật miễn dịch phóng xạ</v>
          </cell>
          <cell r="K3671" t="str">
            <v>B</v>
          </cell>
          <cell r="L3671" t="str">
            <v>T2</v>
          </cell>
          <cell r="M3671">
            <v>1841</v>
          </cell>
          <cell r="N3671">
            <v>1841</v>
          </cell>
          <cell r="P3671" t="str">
            <v>Định lượng bằng kỹ thuật miễn dịch phóng xạ:  LH hoặc FSH hoặc  HCG hoặc Insullin  hoặc Testosteron hoặc Prolactin hoặc Progesteron hoặc Estradiol  hoặc CEA hoặc AFP hoặc PSA hoặc Cortisol</v>
          </cell>
          <cell r="Q3671">
            <v>151000</v>
          </cell>
          <cell r="R3671">
            <v>70434.782608695605</v>
          </cell>
          <cell r="S3671">
            <v>221000</v>
          </cell>
          <cell r="T3671">
            <v>91565.217391304293</v>
          </cell>
          <cell r="U3671">
            <v>242565.21739130429</v>
          </cell>
          <cell r="V3671">
            <v>242500</v>
          </cell>
          <cell r="W3671">
            <v>9702.6086956521722</v>
          </cell>
          <cell r="X3671">
            <v>252267.82608695645</v>
          </cell>
        </row>
        <row r="3672">
          <cell r="E3672" t="str">
            <v>37.3G01.1826</v>
          </cell>
          <cell r="F3672" t="str">
            <v>03. NHI KHOA</v>
          </cell>
          <cell r="G3672" t="str">
            <v>3.1199</v>
          </cell>
          <cell r="H3672" t="str">
            <v>Định lượng FT3 bằng kỹ thuật miễn dịch phóng xạ</v>
          </cell>
          <cell r="I3672" t="str">
            <v>Định lượng FT3 bằng kỹ thuật miễn dịch phóng xạ</v>
          </cell>
          <cell r="J3672" t="str">
            <v>Định lượng FT3 bằng kỹ thuật miễn dịch phóng xạ</v>
          </cell>
          <cell r="K3672" t="str">
            <v>B</v>
          </cell>
          <cell r="L3672" t="str">
            <v>T2</v>
          </cell>
          <cell r="M3672">
            <v>1842</v>
          </cell>
          <cell r="N3672">
            <v>1842</v>
          </cell>
          <cell r="P3672" t="str">
            <v>Định lượng bằng kỹ thuật miễn dịch phóng xạ: T3 hoặc FT3 hoặc T4 hoặc FT4 hoặc TSH hoặc Micro Albumin niệu hoặc kháng thể kháng Insullin hoặc Calcitonin</v>
          </cell>
          <cell r="Q3672">
            <v>131000</v>
          </cell>
          <cell r="R3672">
            <v>70434.782608695605</v>
          </cell>
          <cell r="S3672">
            <v>201000</v>
          </cell>
          <cell r="T3672">
            <v>91565.217391304293</v>
          </cell>
          <cell r="U3672">
            <v>222565.21739130429</v>
          </cell>
          <cell r="V3672">
            <v>222500</v>
          </cell>
          <cell r="W3672">
            <v>8902.6086956521722</v>
          </cell>
          <cell r="X3672">
            <v>231467.82608695645</v>
          </cell>
        </row>
        <row r="3673">
          <cell r="E3673" t="str">
            <v>37.3G01.1826</v>
          </cell>
          <cell r="F3673" t="str">
            <v>19. Y HỌC HẠT NHÂN</v>
          </cell>
          <cell r="G3673" t="str">
            <v>19.324</v>
          </cell>
          <cell r="H3673" t="str">
            <v>Định lượng FT3 bằng kỹ thuật miễn dịch phóng xạ</v>
          </cell>
          <cell r="I3673" t="str">
            <v>Định lượng FT3 bằng kỹ thuật miễn dịch phóng xạ</v>
          </cell>
          <cell r="J3673" t="str">
            <v>Định lượng FT3 bằng kỹ thuật miễn dịch phóng xạ</v>
          </cell>
          <cell r="K3673" t="str">
            <v>B</v>
          </cell>
          <cell r="L3673" t="str">
            <v>T2</v>
          </cell>
          <cell r="M3673">
            <v>1842</v>
          </cell>
          <cell r="N3673">
            <v>1842</v>
          </cell>
          <cell r="P3673" t="str">
            <v>Định lượng bằng kỹ thuật miễn dịch phóng xạ: T3 hoặc FT3 hoặc T4 hoặc FT4 hoặc TSH hoặc Micro Albumin niệu hoặc kháng thể kháng Insullin hoặc Calcitonin</v>
          </cell>
          <cell r="Q3673">
            <v>131000</v>
          </cell>
          <cell r="R3673">
            <v>70434.782608695605</v>
          </cell>
          <cell r="S3673">
            <v>201000</v>
          </cell>
          <cell r="T3673">
            <v>91565.217391304293</v>
          </cell>
          <cell r="U3673">
            <v>222565.21739130429</v>
          </cell>
          <cell r="V3673">
            <v>222500</v>
          </cell>
          <cell r="W3673">
            <v>8902.6086956521722</v>
          </cell>
          <cell r="X3673">
            <v>231467.82608695645</v>
          </cell>
        </row>
        <row r="3674">
          <cell r="E3674" t="str">
            <v>37.8D05.0421</v>
          </cell>
          <cell r="F3674" t="str">
            <v>10. NGOẠI KHOA</v>
          </cell>
          <cell r="G3674" t="str">
            <v>10.325</v>
          </cell>
          <cell r="H3674" t="str">
            <v>Lấy sỏi niệu quản đơn thuần</v>
          </cell>
          <cell r="I3674" t="str">
            <v>Lấy sỏi niệu quản đơn thuần</v>
          </cell>
          <cell r="J3674" t="str">
            <v>Lấy sỏi niệu quản đơn thuần</v>
          </cell>
          <cell r="K3674" t="str">
            <v>B</v>
          </cell>
          <cell r="L3674" t="str">
            <v>P2</v>
          </cell>
          <cell r="M3674">
            <v>430</v>
          </cell>
          <cell r="N3674">
            <v>430</v>
          </cell>
          <cell r="P3674" t="str">
            <v xml:space="preserve">Phẫu thuật lấy sỏi thận hoặc sỏi niệu quản hoặc sỏi bàng quang </v>
          </cell>
          <cell r="Q3674">
            <v>3273000</v>
          </cell>
          <cell r="R3674">
            <v>997043.47826086998</v>
          </cell>
          <cell r="S3674">
            <v>4270000</v>
          </cell>
          <cell r="T3674">
            <v>1296156.5217391308</v>
          </cell>
          <cell r="U3674">
            <v>4569156.5217391308</v>
          </cell>
          <cell r="V3674">
            <v>4569100</v>
          </cell>
          <cell r="W3674">
            <v>182766.26086956525</v>
          </cell>
          <cell r="X3674">
            <v>4751922.7826086963</v>
          </cell>
        </row>
        <row r="3675">
          <cell r="E3675" t="str">
            <v>37.3G01.1826</v>
          </cell>
          <cell r="F3675" t="str">
            <v>03. NHI KHOA</v>
          </cell>
          <cell r="G3675" t="str">
            <v>3.1201</v>
          </cell>
          <cell r="H3675" t="str">
            <v>Định lượng FT4 bằng kỹ thuật miễn dịch phóng xạ</v>
          </cell>
          <cell r="I3675" t="str">
            <v>Định lượng FT4 bằng kỹ thuật miễn dịch phóng xạ</v>
          </cell>
          <cell r="J3675" t="str">
            <v>Định lượng FT4 bằng kỹ thuật miễn dịch phóng xạ</v>
          </cell>
          <cell r="K3675" t="str">
            <v>B</v>
          </cell>
          <cell r="L3675" t="str">
            <v>T2</v>
          </cell>
          <cell r="M3675">
            <v>1842</v>
          </cell>
          <cell r="N3675">
            <v>1842</v>
          </cell>
          <cell r="P3675" t="str">
            <v>Định lượng bằng kỹ thuật miễn dịch phóng xạ: T3 hoặc FT3 hoặc T4 hoặc FT4 hoặc TSH hoặc Micro Albumin niệu hoặc kháng thể kháng Insullin hoặc Calcitonin</v>
          </cell>
          <cell r="Q3675">
            <v>131000</v>
          </cell>
          <cell r="R3675">
            <v>70434.782608695605</v>
          </cell>
          <cell r="S3675">
            <v>201000</v>
          </cell>
          <cell r="T3675">
            <v>91565.217391304293</v>
          </cell>
          <cell r="U3675">
            <v>222565.21739130429</v>
          </cell>
          <cell r="V3675">
            <v>222500</v>
          </cell>
          <cell r="W3675">
            <v>8902.6086956521722</v>
          </cell>
          <cell r="X3675">
            <v>231467.82608695645</v>
          </cell>
        </row>
        <row r="3676">
          <cell r="E3676" t="str">
            <v>37.3G01.1826</v>
          </cell>
          <cell r="F3676" t="str">
            <v>19. Y HỌC HẠT NHÂN</v>
          </cell>
          <cell r="G3676" t="str">
            <v>19.326</v>
          </cell>
          <cell r="H3676" t="str">
            <v>Định lượng FT4 bằng kỹ thuật miễn dịch phóng xạ</v>
          </cell>
          <cell r="I3676" t="str">
            <v>Định lượng FT4 bằng kỹ thuật miễn dịch phóng xạ</v>
          </cell>
          <cell r="J3676" t="str">
            <v>Định lượng FT4 bằng kỹ thuật miễn dịch phóng xạ</v>
          </cell>
          <cell r="K3676" t="str">
            <v>B</v>
          </cell>
          <cell r="L3676" t="str">
            <v>T2</v>
          </cell>
          <cell r="M3676">
            <v>1842</v>
          </cell>
          <cell r="N3676">
            <v>1842</v>
          </cell>
          <cell r="P3676" t="str">
            <v>Định lượng bằng kỹ thuật miễn dịch phóng xạ: T3 hoặc FT3 hoặc T4 hoặc FT4 hoặc TSH hoặc Micro Albumin niệu hoặc kháng thể kháng Insullin hoặc Calcitonin</v>
          </cell>
          <cell r="Q3676">
            <v>131000</v>
          </cell>
          <cell r="R3676">
            <v>70434.782608695605</v>
          </cell>
          <cell r="S3676">
            <v>201000</v>
          </cell>
          <cell r="T3676">
            <v>91565.217391304293</v>
          </cell>
          <cell r="U3676">
            <v>222565.21739130429</v>
          </cell>
          <cell r="V3676">
            <v>222500</v>
          </cell>
          <cell r="W3676">
            <v>8902.6086956521722</v>
          </cell>
          <cell r="X3676">
            <v>231467.82608695645</v>
          </cell>
        </row>
        <row r="3677">
          <cell r="E3677" t="str">
            <v>37.3G01.1827</v>
          </cell>
          <cell r="F3677" t="str">
            <v>03. NHI KHOA</v>
          </cell>
          <cell r="G3677" t="str">
            <v>3.1189</v>
          </cell>
          <cell r="H3677" t="str">
            <v>Định lượng GH bằng kỹ thuật miễn dịch phóng xạ</v>
          </cell>
          <cell r="I3677" t="str">
            <v>Định lượng GH bằng kỹ thuật miễn dịch phóng xạ</v>
          </cell>
          <cell r="J3677" t="str">
            <v>Định lượng GH bằng kỹ thuật miễn dịch phóng xạ.</v>
          </cell>
          <cell r="K3677" t="str">
            <v>B</v>
          </cell>
          <cell r="L3677" t="str">
            <v>T2</v>
          </cell>
          <cell r="M3677">
            <v>1843</v>
          </cell>
          <cell r="N3677">
            <v>1843</v>
          </cell>
          <cell r="P3677" t="str">
            <v>Định lượng kháng thể kháng Tg hoặc ACTH  hoặc GH hoặc  TRAb bằng kỹ thuật miễn dịch phóng xạ</v>
          </cell>
          <cell r="Q3677">
            <v>316000</v>
          </cell>
          <cell r="R3677">
            <v>70434.782608695605</v>
          </cell>
          <cell r="S3677">
            <v>386000</v>
          </cell>
          <cell r="T3677">
            <v>91565.217391304293</v>
          </cell>
          <cell r="U3677">
            <v>407565.21739130432</v>
          </cell>
          <cell r="V3677">
            <v>407500</v>
          </cell>
          <cell r="W3677">
            <v>16302.608695652174</v>
          </cell>
          <cell r="X3677">
            <v>423867.82608695648</v>
          </cell>
        </row>
        <row r="3678">
          <cell r="E3678" t="str">
            <v>37.3G01.1827</v>
          </cell>
          <cell r="F3678" t="str">
            <v>19. Y HỌC HẠT NHÂN</v>
          </cell>
          <cell r="G3678" t="str">
            <v>19.314</v>
          </cell>
          <cell r="H3678" t="str">
            <v>Định lượng GH bằng kỹ thuật miễn dịch phóng xạ</v>
          </cell>
          <cell r="I3678" t="str">
            <v>Định lượng GH bằng kỹ thuật miễn dịch phóng xạ</v>
          </cell>
          <cell r="J3678" t="str">
            <v>Định lượng GH bằng kỹ thuật miễn dịch phóng xạ</v>
          </cell>
          <cell r="K3678" t="str">
            <v>B</v>
          </cell>
          <cell r="L3678" t="str">
            <v>T2</v>
          </cell>
          <cell r="M3678">
            <v>1843</v>
          </cell>
          <cell r="N3678">
            <v>1843</v>
          </cell>
          <cell r="P3678" t="str">
            <v>Định lượng kháng thể kháng Tg hoặc ACTH  hoặc GH hoặc  TRAb bằng kỹ thuật miễn dịch phóng xạ</v>
          </cell>
          <cell r="Q3678">
            <v>316000</v>
          </cell>
          <cell r="R3678">
            <v>70434.782608695605</v>
          </cell>
          <cell r="S3678">
            <v>386000</v>
          </cell>
          <cell r="T3678">
            <v>91565.217391304293</v>
          </cell>
          <cell r="U3678">
            <v>407565.21739130432</v>
          </cell>
          <cell r="V3678">
            <v>407500</v>
          </cell>
          <cell r="W3678">
            <v>16302.608695652174</v>
          </cell>
          <cell r="X3678">
            <v>423867.82608695648</v>
          </cell>
        </row>
        <row r="3679">
          <cell r="E3679" t="str">
            <v>37.3G01.1825</v>
          </cell>
          <cell r="F3679" t="str">
            <v>03. NHI KHOA</v>
          </cell>
          <cell r="G3679" t="str">
            <v>3.1197</v>
          </cell>
          <cell r="H3679" t="str">
            <v>Định lượng HCG bằng kỹ thuật miễn dịch phóng xạ</v>
          </cell>
          <cell r="I3679" t="str">
            <v>Định lượng HCG bằng kỹ thuật miễn dịch phóng xạ</v>
          </cell>
          <cell r="J3679" t="str">
            <v>Định lượng HCG bằng kỹ thuật miễn dịch phóng xạ</v>
          </cell>
          <cell r="K3679" t="str">
            <v>B</v>
          </cell>
          <cell r="L3679" t="str">
            <v>T2</v>
          </cell>
          <cell r="M3679">
            <v>1841</v>
          </cell>
          <cell r="N3679">
            <v>1841</v>
          </cell>
          <cell r="P3679" t="str">
            <v>Định lượng bằng kỹ thuật miễn dịch phóng xạ:  LH hoặc FSH hoặc  HCG hoặc Insullin  hoặc Testosteron hoặc Prolactin hoặc Progesteron hoặc Estradiol  hoặc CEA hoặc AFP hoặc PSA hoặc Cortisol</v>
          </cell>
          <cell r="Q3679">
            <v>151000</v>
          </cell>
          <cell r="R3679">
            <v>70434.782608695605</v>
          </cell>
          <cell r="S3679">
            <v>221000</v>
          </cell>
          <cell r="T3679">
            <v>91565.217391304293</v>
          </cell>
          <cell r="U3679">
            <v>242565.21739130429</v>
          </cell>
          <cell r="V3679">
            <v>242500</v>
          </cell>
          <cell r="W3679">
            <v>9702.6086956521722</v>
          </cell>
          <cell r="X3679">
            <v>252267.82608695645</v>
          </cell>
        </row>
        <row r="3680">
          <cell r="E3680" t="str">
            <v>37.3G01.1825</v>
          </cell>
          <cell r="F3680" t="str">
            <v>19. Y HỌC HẠT NHÂN</v>
          </cell>
          <cell r="G3680" t="str">
            <v>19.322</v>
          </cell>
          <cell r="H3680" t="str">
            <v>Định lượng HCG bằng kỹ thuật miễn dịch phóng xạ</v>
          </cell>
          <cell r="I3680" t="str">
            <v>Định lượng HCG bằng kỹ thuật miễn dịch phóng xạ</v>
          </cell>
          <cell r="J3680" t="str">
            <v>Định lượng HCG bằng kỹ thuật miễn dịch phóng xạ</v>
          </cell>
          <cell r="K3680" t="str">
            <v>B</v>
          </cell>
          <cell r="L3680" t="str">
            <v>T2</v>
          </cell>
          <cell r="M3680">
            <v>1841</v>
          </cell>
          <cell r="N3680">
            <v>1841</v>
          </cell>
          <cell r="P3680" t="str">
            <v>Định lượng bằng kỹ thuật miễn dịch phóng xạ:  LH hoặc FSH hoặc  HCG hoặc Insullin  hoặc Testosteron hoặc Prolactin hoặc Progesteron hoặc Estradiol  hoặc CEA hoặc AFP hoặc PSA hoặc Cortisol</v>
          </cell>
          <cell r="Q3680">
            <v>151000</v>
          </cell>
          <cell r="R3680">
            <v>70434.782608695605</v>
          </cell>
          <cell r="S3680">
            <v>221000</v>
          </cell>
          <cell r="T3680">
            <v>91565.217391304293</v>
          </cell>
          <cell r="U3680">
            <v>242565.21739130429</v>
          </cell>
          <cell r="V3680">
            <v>242500</v>
          </cell>
          <cell r="W3680">
            <v>9702.6086956521722</v>
          </cell>
          <cell r="X3680">
            <v>252267.82608695645</v>
          </cell>
        </row>
        <row r="3681">
          <cell r="E3681" t="str">
            <v>37.8D05.0422</v>
          </cell>
          <cell r="F3681" t="str">
            <v>03. NHI KHOA</v>
          </cell>
          <cell r="G3681" t="str">
            <v>3.3501</v>
          </cell>
          <cell r="H3681" t="str">
            <v>Nối niệu quản - niệu quản trong thận niệu quản đôi còn chức năng</v>
          </cell>
          <cell r="I3681" t="str">
            <v>Nối niệu quản - niệu quản trong thận niệu quản đôi còn chức năng</v>
          </cell>
          <cell r="J3681" t="str">
            <v>Nối niệu quản - niệu quản trong thận niệu quản đôi còn chức năng</v>
          </cell>
          <cell r="K3681" t="str">
            <v>B</v>
          </cell>
          <cell r="L3681" t="str">
            <v>P2</v>
          </cell>
          <cell r="M3681">
            <v>431</v>
          </cell>
          <cell r="N3681">
            <v>431</v>
          </cell>
          <cell r="P3681" t="str">
            <v>Phẫu thuật cắt niệu quản hoặc tạo hình niệu quản hoặc tạo hình bể thận (do bệnh lý hoặc chấn thương)</v>
          </cell>
          <cell r="Q3681">
            <v>3666000</v>
          </cell>
          <cell r="R3681">
            <v>2083304.3478260899</v>
          </cell>
          <cell r="S3681">
            <v>5749000</v>
          </cell>
          <cell r="T3681">
            <v>2708295.6521739168</v>
          </cell>
          <cell r="U3681">
            <v>6374295.6521739168</v>
          </cell>
          <cell r="V3681">
            <v>6374200</v>
          </cell>
          <cell r="W3681">
            <v>254971.82608695669</v>
          </cell>
          <cell r="X3681">
            <v>6629267.4782608738</v>
          </cell>
        </row>
        <row r="3682">
          <cell r="E3682" t="str">
            <v>37.8D05.0422</v>
          </cell>
          <cell r="F3682" t="str">
            <v>03. NHI KHOA</v>
          </cell>
          <cell r="G3682" t="str">
            <v>3.3474</v>
          </cell>
          <cell r="H3682" t="str">
            <v>Tạo hình phần nối bể thận - niệu quản</v>
          </cell>
          <cell r="I3682" t="str">
            <v>Tạo hình phần nối bể thận - niệu quản</v>
          </cell>
          <cell r="J3682" t="str">
            <v>Tạo hình phần nối bể thận- niệu quản</v>
          </cell>
          <cell r="K3682" t="str">
            <v>B</v>
          </cell>
          <cell r="L3682" t="str">
            <v>P1</v>
          </cell>
          <cell r="M3682">
            <v>431</v>
          </cell>
          <cell r="N3682">
            <v>431</v>
          </cell>
          <cell r="P3682" t="str">
            <v>Phẫu thuật cắt niệu quản hoặc tạo hình niệu quản hoặc tạo hình bể thận (do bệnh lý hoặc chấn thương)</v>
          </cell>
          <cell r="Q3682">
            <v>3666000</v>
          </cell>
          <cell r="R3682">
            <v>2083304.3478260899</v>
          </cell>
          <cell r="S3682">
            <v>5749000</v>
          </cell>
          <cell r="T3682">
            <v>2708295.6521739168</v>
          </cell>
          <cell r="U3682">
            <v>6374295.6521739168</v>
          </cell>
          <cell r="V3682">
            <v>6374200</v>
          </cell>
          <cell r="W3682">
            <v>254971.82608695669</v>
          </cell>
          <cell r="X3682">
            <v>6629267.4782608738</v>
          </cell>
        </row>
        <row r="3683">
          <cell r="E3683" t="str">
            <v>37.8D05.0422</v>
          </cell>
          <cell r="F3683" t="str">
            <v>10. NGOẠI KHOA</v>
          </cell>
          <cell r="G3683" t="str">
            <v>10.332</v>
          </cell>
          <cell r="H3683" t="str">
            <v>Tạo hình niệu quản bằng đoạn ruột</v>
          </cell>
          <cell r="I3683" t="str">
            <v>Tạo hình niệu quản bằng đoạn ruột</v>
          </cell>
          <cell r="J3683" t="str">
            <v>Tạo hình niệu quản bằng đoạn ruột</v>
          </cell>
          <cell r="K3683" t="str">
            <v>A</v>
          </cell>
          <cell r="L3683" t="str">
            <v>PDB</v>
          </cell>
          <cell r="M3683">
            <v>431</v>
          </cell>
          <cell r="N3683">
            <v>431</v>
          </cell>
          <cell r="P3683" t="str">
            <v>Phẫu thuật cắt niệu quản hoặc tạo hình niệu quản hoặc tạo hình bể thận (do bệnh lý hoặc chấn thương)</v>
          </cell>
          <cell r="Q3683">
            <v>3666000</v>
          </cell>
          <cell r="R3683">
            <v>2083304.3478260899</v>
          </cell>
          <cell r="S3683">
            <v>5749000</v>
          </cell>
          <cell r="T3683">
            <v>2708295.6521739168</v>
          </cell>
          <cell r="U3683">
            <v>6374295.6521739168</v>
          </cell>
          <cell r="V3683">
            <v>6374200</v>
          </cell>
          <cell r="W3683">
            <v>254971.82608695669</v>
          </cell>
          <cell r="X3683">
            <v>6629267.4782608738</v>
          </cell>
        </row>
        <row r="3684">
          <cell r="E3684" t="str">
            <v>37.8D05.0423</v>
          </cell>
          <cell r="F3684" t="str">
            <v>03. NHI KHOA</v>
          </cell>
          <cell r="G3684" t="str">
            <v>3.4120</v>
          </cell>
          <cell r="H3684" t="str">
            <v>Phẫu thuật nội soi điều trị túi sa niệu quản trong bàng quang</v>
          </cell>
          <cell r="I3684" t="str">
            <v>Phẫu thuật nội soi điều trị túi sa niệu quản trong bàng quang</v>
          </cell>
          <cell r="J3684" t="str">
            <v>Phẫu thuật nội soi điều trị túi sa niệu quản trong bàng quang</v>
          </cell>
          <cell r="K3684" t="str">
            <v>B</v>
          </cell>
          <cell r="L3684" t="str">
            <v>P1</v>
          </cell>
          <cell r="M3684">
            <v>432</v>
          </cell>
          <cell r="N3684">
            <v>432</v>
          </cell>
          <cell r="P3684" t="str">
            <v>Phẫu thuật cắt túi sa niệu quản bằng nội soi</v>
          </cell>
          <cell r="Q3684">
            <v>2632000</v>
          </cell>
          <cell r="R3684">
            <v>497739.130434783</v>
          </cell>
          <cell r="S3684">
            <v>3129000</v>
          </cell>
          <cell r="T3684">
            <v>647060.86956521787</v>
          </cell>
          <cell r="U3684">
            <v>3279060.8695652178</v>
          </cell>
          <cell r="V3684">
            <v>3279000</v>
          </cell>
          <cell r="W3684">
            <v>131162.4347826087</v>
          </cell>
          <cell r="X3684">
            <v>3410223.3043478266</v>
          </cell>
        </row>
        <row r="3685">
          <cell r="E3685" t="str">
            <v>37.3G01.1825</v>
          </cell>
          <cell r="F3685" t="str">
            <v>03. NHI KHOA</v>
          </cell>
          <cell r="G3685" t="str">
            <v>3.1191</v>
          </cell>
          <cell r="H3685" t="str">
            <v>Định lượng Insulin bằng kỹ thuật miễn dịch phóng xạ</v>
          </cell>
          <cell r="I3685" t="str">
            <v>Định lượng Insulin bằng kỹ thuật miễn dịch phóng xạ</v>
          </cell>
          <cell r="J3685" t="str">
            <v>Định lượng Insulin bằng kỹ thuật miễn dịch phóng xạ</v>
          </cell>
          <cell r="K3685" t="str">
            <v>B</v>
          </cell>
          <cell r="L3685" t="str">
            <v>T2</v>
          </cell>
          <cell r="M3685">
            <v>1841</v>
          </cell>
          <cell r="N3685">
            <v>1841</v>
          </cell>
          <cell r="P3685" t="str">
            <v>Định lượng bằng kỹ thuật miễn dịch phóng xạ:  LH hoặc FSH hoặc  HCG hoặc Insullin  hoặc Testosteron hoặc Prolactin hoặc Progesteron hoặc Estradiol  hoặc CEA hoặc AFP hoặc PSA hoặc Cortisol</v>
          </cell>
          <cell r="Q3685">
            <v>151000</v>
          </cell>
          <cell r="R3685">
            <v>70434.782608695605</v>
          </cell>
          <cell r="S3685">
            <v>221000</v>
          </cell>
          <cell r="T3685">
            <v>91565.217391304293</v>
          </cell>
          <cell r="U3685">
            <v>242565.21739130429</v>
          </cell>
          <cell r="V3685">
            <v>242500</v>
          </cell>
          <cell r="W3685">
            <v>9702.6086956521722</v>
          </cell>
          <cell r="X3685">
            <v>252267.82608695645</v>
          </cell>
        </row>
        <row r="3686">
          <cell r="E3686" t="str">
            <v>37.3G01.1825</v>
          </cell>
          <cell r="F3686" t="str">
            <v>19. Y HỌC HẠT NHÂN</v>
          </cell>
          <cell r="G3686" t="str">
            <v>19.316</v>
          </cell>
          <cell r="H3686" t="str">
            <v>Định lượng Insulin bằng kỹ thuật miễn dịch phóng xạ</v>
          </cell>
          <cell r="I3686" t="str">
            <v>Định lượng Insulin bằng kỹ thuật miễn dịch phóng xạ</v>
          </cell>
          <cell r="J3686" t="str">
            <v>Định lượng Insulin bằng kỹ thuật miễn dịch phóng xạ</v>
          </cell>
          <cell r="K3686" t="str">
            <v>B</v>
          </cell>
          <cell r="L3686" t="str">
            <v>T2</v>
          </cell>
          <cell r="M3686">
            <v>1841</v>
          </cell>
          <cell r="N3686">
            <v>1841</v>
          </cell>
          <cell r="P3686" t="str">
            <v>Định lượng bằng kỹ thuật miễn dịch phóng xạ:  LH hoặc FSH hoặc  HCG hoặc Insullin  hoặc Testosteron hoặc Prolactin hoặc Progesteron hoặc Estradiol  hoặc CEA hoặc AFP hoặc PSA hoặc Cortisol</v>
          </cell>
          <cell r="Q3686">
            <v>151000</v>
          </cell>
          <cell r="R3686">
            <v>70434.782608695605</v>
          </cell>
          <cell r="S3686">
            <v>221000</v>
          </cell>
          <cell r="T3686">
            <v>91565.217391304293</v>
          </cell>
          <cell r="U3686">
            <v>242565.21739130429</v>
          </cell>
          <cell r="V3686">
            <v>242500</v>
          </cell>
          <cell r="W3686">
            <v>9702.6086956521722</v>
          </cell>
          <cell r="X3686">
            <v>252267.82608695645</v>
          </cell>
        </row>
        <row r="3687">
          <cell r="E3687" t="str">
            <v>37.8D05.0423</v>
          </cell>
          <cell r="F3687" t="str">
            <v>10. NGOẠI KHOA</v>
          </cell>
          <cell r="G3687" t="str">
            <v>10.365</v>
          </cell>
          <cell r="H3687" t="str">
            <v>Phẫu thuật cắt dị tật hậu môn - trực tràng, làm lại niệu đạo</v>
          </cell>
          <cell r="I3687" t="str">
            <v>Phẫu thuật cắt dị tật hậu môn - trực tràng, làm lại niệu đạo</v>
          </cell>
          <cell r="J3687" t="str">
            <v>Phẫu thuật cắt dị tật hậu môn-trực tràng, làm lại niệu đạo</v>
          </cell>
          <cell r="K3687" t="str">
            <v>A</v>
          </cell>
          <cell r="L3687" t="str">
            <v>PDB</v>
          </cell>
          <cell r="M3687">
            <v>432</v>
          </cell>
          <cell r="N3687">
            <v>432</v>
          </cell>
          <cell r="P3687" t="str">
            <v>Phẫu thuật cắt túi sa niệu quản bằng nội soi</v>
          </cell>
          <cell r="Q3687">
            <v>2632000</v>
          </cell>
          <cell r="R3687">
            <v>497739.130434783</v>
          </cell>
          <cell r="S3687">
            <v>3129000</v>
          </cell>
          <cell r="T3687">
            <v>647060.86956521787</v>
          </cell>
          <cell r="U3687">
            <v>3279060.8695652178</v>
          </cell>
          <cell r="V3687">
            <v>3279000</v>
          </cell>
          <cell r="W3687">
            <v>131162.4347826087</v>
          </cell>
          <cell r="X3687">
            <v>3410223.3043478266</v>
          </cell>
        </row>
        <row r="3688">
          <cell r="E3688" t="str">
            <v>37.8D05.0423</v>
          </cell>
          <cell r="F3688" t="str">
            <v>10. NGOẠI KHOA</v>
          </cell>
          <cell r="G3688" t="str">
            <v>10.409</v>
          </cell>
          <cell r="H3688" t="str">
            <v>Phẫu thuật chữa xơ cứng dương vật (Peyronie)</v>
          </cell>
          <cell r="I3688" t="str">
            <v>Phẫu thuật chữa xơ cứng dương vật (Peyronie)</v>
          </cell>
          <cell r="J3688" t="str">
            <v>Phẫu thuật chữa xơ cứng dương vật (Peyronie)</v>
          </cell>
          <cell r="K3688" t="str">
            <v>C</v>
          </cell>
          <cell r="L3688" t="str">
            <v>P1</v>
          </cell>
          <cell r="M3688">
            <v>432</v>
          </cell>
          <cell r="N3688">
            <v>432</v>
          </cell>
          <cell r="P3688" t="str">
            <v>Phẫu thuật cắt túi sa niệu quản bằng nội soi</v>
          </cell>
          <cell r="Q3688">
            <v>2632000</v>
          </cell>
          <cell r="R3688">
            <v>497739.130434783</v>
          </cell>
          <cell r="S3688">
            <v>3129000</v>
          </cell>
          <cell r="T3688">
            <v>647060.86956521787</v>
          </cell>
          <cell r="U3688">
            <v>3279060.8695652178</v>
          </cell>
          <cell r="V3688">
            <v>3279000</v>
          </cell>
          <cell r="W3688">
            <v>131162.4347826087</v>
          </cell>
          <cell r="X3688">
            <v>3410223.3043478266</v>
          </cell>
        </row>
        <row r="3689">
          <cell r="E3689" t="str">
            <v>37.3G01.1826</v>
          </cell>
          <cell r="F3689" t="str">
            <v>03. NHI KHOA</v>
          </cell>
          <cell r="G3689" t="str">
            <v>3.1190</v>
          </cell>
          <cell r="H3689" t="str">
            <v>Định lượng kháng thể kháng Insulin bằng kỹ thuật miễn dịch phóng xạ</v>
          </cell>
          <cell r="I3689" t="str">
            <v>Định lượng kháng thể kháng Insulin bằng kỹ thuật miễn dịch phóng xạ</v>
          </cell>
          <cell r="J3689" t="str">
            <v>Định lượng kháng thể kháng Insulin bằng kỹ thuật miễn dịch phóng xạ.</v>
          </cell>
          <cell r="K3689" t="str">
            <v>B</v>
          </cell>
          <cell r="M3689">
            <v>1842</v>
          </cell>
          <cell r="N3689">
            <v>1842</v>
          </cell>
          <cell r="P3689" t="str">
            <v>Định lượng bằng kỹ thuật miễn dịch phóng xạ: T3 hoặc FT3 hoặc T4 hoặc FT4 hoặc TSH hoặc Micro Albumin niệu hoặc kháng thể kháng Insullin hoặc Calcitonin</v>
          </cell>
          <cell r="Q3689">
            <v>131000</v>
          </cell>
          <cell r="R3689">
            <v>70434.782608695605</v>
          </cell>
          <cell r="S3689">
            <v>201000</v>
          </cell>
          <cell r="T3689">
            <v>91565.217391304293</v>
          </cell>
          <cell r="U3689">
            <v>222565.21739130429</v>
          </cell>
          <cell r="V3689">
            <v>222500</v>
          </cell>
          <cell r="W3689">
            <v>8902.6086956521722</v>
          </cell>
          <cell r="X3689">
            <v>231467.82608695645</v>
          </cell>
        </row>
        <row r="3690">
          <cell r="E3690" t="str">
            <v>37.3G01.1826</v>
          </cell>
          <cell r="F3690" t="str">
            <v>19. Y HỌC HẠT NHÂN</v>
          </cell>
          <cell r="G3690" t="str">
            <v>19.315</v>
          </cell>
          <cell r="H3690" t="str">
            <v>Định lượng kháng thể kháng Insulin bằng kỹ thuật miễn dịch phóng xạ</v>
          </cell>
          <cell r="I3690" t="str">
            <v>Định lượng kháng thể kháng Insulin bằng kỹ thuật miễn dịch phóng xạ</v>
          </cell>
          <cell r="J3690" t="str">
            <v>Định lượng kháng thể kháng Insulin bằng kỹ thuật miễn dịch phóng xạ</v>
          </cell>
          <cell r="K3690" t="str">
            <v>B</v>
          </cell>
          <cell r="M3690">
            <v>1842</v>
          </cell>
          <cell r="N3690">
            <v>1842</v>
          </cell>
          <cell r="P3690" t="str">
            <v>Định lượng bằng kỹ thuật miễn dịch phóng xạ: T3 hoặc FT3 hoặc T4 hoặc FT4 hoặc TSH hoặc Micro Albumin niệu hoặc kháng thể kháng Insullin hoặc Calcitonin</v>
          </cell>
          <cell r="Q3690">
            <v>131000</v>
          </cell>
          <cell r="R3690">
            <v>70434.782608695605</v>
          </cell>
          <cell r="S3690">
            <v>201000</v>
          </cell>
          <cell r="T3690">
            <v>91565.217391304293</v>
          </cell>
          <cell r="U3690">
            <v>222565.21739130429</v>
          </cell>
          <cell r="V3690">
            <v>222500</v>
          </cell>
          <cell r="W3690">
            <v>8902.6086956521722</v>
          </cell>
          <cell r="X3690">
            <v>231467.82608695645</v>
          </cell>
        </row>
        <row r="3691">
          <cell r="E3691" t="str">
            <v>37.3G01.1827</v>
          </cell>
          <cell r="F3691" t="str">
            <v>03. NHI KHOA</v>
          </cell>
          <cell r="G3691" t="str">
            <v>3.1193</v>
          </cell>
          <cell r="H3691" t="str">
            <v>Định lượng kháng thể kháng Tg (AntiTg) bằng kỹ thuật miễn dịch phóng xạ</v>
          </cell>
          <cell r="I3691" t="str">
            <v>Định lượng kháng thể kháng Tg (AntiTg) bằng kỹ thuật miễn dịch phóng xạ</v>
          </cell>
          <cell r="J3691" t="str">
            <v>Định lượng kháng thể kháng Tg (AntiTg) bằng kỹ thuật miễn dịch phóng xạ</v>
          </cell>
          <cell r="K3691" t="str">
            <v>B</v>
          </cell>
          <cell r="M3691">
            <v>1843</v>
          </cell>
          <cell r="N3691">
            <v>1843</v>
          </cell>
          <cell r="P3691" t="str">
            <v>Định lượng kháng thể kháng Tg hoặc ACTH  hoặc GH hoặc  TRAb bằng kỹ thuật miễn dịch phóng xạ</v>
          </cell>
          <cell r="Q3691">
            <v>316000</v>
          </cell>
          <cell r="R3691">
            <v>70434.782608695605</v>
          </cell>
          <cell r="S3691">
            <v>386000</v>
          </cell>
          <cell r="T3691">
            <v>91565.217391304293</v>
          </cell>
          <cell r="U3691">
            <v>407565.21739130432</v>
          </cell>
          <cell r="V3691">
            <v>407500</v>
          </cell>
          <cell r="W3691">
            <v>16302.608695652174</v>
          </cell>
          <cell r="X3691">
            <v>423867.82608695648</v>
          </cell>
        </row>
        <row r="3692">
          <cell r="E3692" t="str">
            <v>37.8D05.0423</v>
          </cell>
          <cell r="F3692" t="str">
            <v>10. NGOẠI KHOA</v>
          </cell>
          <cell r="G3692" t="str">
            <v>10.336</v>
          </cell>
          <cell r="H3692" t="str">
            <v>Phẫu thuật mở rộng bàng quang bằng đoạn hồi tràng</v>
          </cell>
          <cell r="I3692" t="str">
            <v>Phẫu thuật mở rộng bàng quang bằng đoạn hồi tràng</v>
          </cell>
          <cell r="J3692" t="str">
            <v>Phẫu thuật mở rộng bàng quang bằng đoạn hồi tràng</v>
          </cell>
          <cell r="K3692" t="str">
            <v>A</v>
          </cell>
          <cell r="L3692" t="str">
            <v>PDB</v>
          </cell>
          <cell r="M3692">
            <v>432</v>
          </cell>
          <cell r="N3692">
            <v>432</v>
          </cell>
          <cell r="P3692" t="str">
            <v>Phẫu thuật cắt túi sa niệu quản bằng nội soi</v>
          </cell>
          <cell r="Q3692">
            <v>2632000</v>
          </cell>
          <cell r="R3692">
            <v>497739.130434783</v>
          </cell>
          <cell r="S3692">
            <v>3129000</v>
          </cell>
          <cell r="T3692">
            <v>647060.86956521787</v>
          </cell>
          <cell r="U3692">
            <v>3279060.8695652178</v>
          </cell>
          <cell r="V3692">
            <v>3279000</v>
          </cell>
          <cell r="W3692">
            <v>131162.4347826087</v>
          </cell>
          <cell r="X3692">
            <v>3410223.3043478266</v>
          </cell>
        </row>
        <row r="3693">
          <cell r="E3693" t="str">
            <v>37.8D05.0423</v>
          </cell>
          <cell r="F3693" t="str">
            <v>10. NGOẠI KHOA</v>
          </cell>
          <cell r="G3693" t="str">
            <v>10.320</v>
          </cell>
          <cell r="H3693" t="str">
            <v>Tạo hình khúc nối bể thận - niệu quản (Phương pháp Foley, Anderson - Hynes</v>
          </cell>
          <cell r="I3693" t="str">
            <v>Tạo hình khúc nối bể thận - niệu quản (Phương pháp Foley, Anderson - Hynes</v>
          </cell>
          <cell r="J3693" t="str">
            <v>Tạo hình khúc nối bể thận – niệu quản (Phương pháp Foley, Anderson – Hynes</v>
          </cell>
          <cell r="K3693" t="str">
            <v>B</v>
          </cell>
          <cell r="L3693" t="str">
            <v>P1</v>
          </cell>
          <cell r="M3693">
            <v>432</v>
          </cell>
          <cell r="N3693">
            <v>432</v>
          </cell>
          <cell r="P3693" t="str">
            <v>Phẫu thuật cắt túi sa niệu quản bằng nội soi</v>
          </cell>
          <cell r="Q3693">
            <v>2632000</v>
          </cell>
          <cell r="R3693">
            <v>497739.130434783</v>
          </cell>
          <cell r="S3693">
            <v>3129000</v>
          </cell>
          <cell r="T3693">
            <v>647060.86956521787</v>
          </cell>
          <cell r="U3693">
            <v>3279060.8695652178</v>
          </cell>
          <cell r="V3693">
            <v>3279000</v>
          </cell>
          <cell r="W3693">
            <v>131162.4347826087</v>
          </cell>
          <cell r="X3693">
            <v>3410223.3043478266</v>
          </cell>
        </row>
        <row r="3694">
          <cell r="E3694" t="str">
            <v>37.8D05.0423</v>
          </cell>
          <cell r="F3694" t="str">
            <v>10. NGOẠI KHOA</v>
          </cell>
          <cell r="G3694" t="str">
            <v>10.331</v>
          </cell>
          <cell r="H3694" t="str">
            <v>Tạo hình niệu quản do phình to niệu quản</v>
          </cell>
          <cell r="I3694" t="str">
            <v>Tạo hình niệu quản do phình to niệu quản</v>
          </cell>
          <cell r="J3694" t="str">
            <v>Tạo hình niệu quản do phình to niệu quản</v>
          </cell>
          <cell r="K3694" t="str">
            <v>B</v>
          </cell>
          <cell r="L3694" t="str">
            <v>P1</v>
          </cell>
          <cell r="M3694">
            <v>432</v>
          </cell>
          <cell r="N3694">
            <v>432</v>
          </cell>
          <cell r="P3694" t="str">
            <v>Phẫu thuật cắt túi sa niệu quản bằng nội soi</v>
          </cell>
          <cell r="Q3694">
            <v>2632000</v>
          </cell>
          <cell r="R3694">
            <v>497739.130434783</v>
          </cell>
          <cell r="S3694">
            <v>3129000</v>
          </cell>
          <cell r="T3694">
            <v>647060.86956521787</v>
          </cell>
          <cell r="U3694">
            <v>3279060.8695652178</v>
          </cell>
          <cell r="V3694">
            <v>3279000</v>
          </cell>
          <cell r="W3694">
            <v>131162.4347826087</v>
          </cell>
          <cell r="X3694">
            <v>3410223.3043478266</v>
          </cell>
        </row>
        <row r="3695">
          <cell r="E3695" t="str">
            <v>37.8D05.0423</v>
          </cell>
          <cell r="F3695" t="str">
            <v>27. PHẪU THUẬT NỘI SOI</v>
          </cell>
          <cell r="G3695" t="str">
            <v>27.398</v>
          </cell>
          <cell r="H3695" t="str">
            <v>Nội soi bóc u tiền liệt tuyến lành tính</v>
          </cell>
          <cell r="I3695" t="str">
            <v>Nội soi bóc u tiền liệt tuyến lành tính</v>
          </cell>
          <cell r="J3695" t="str">
            <v>Nội soi bóc u tiền liệt tuyến lành tính</v>
          </cell>
          <cell r="K3695" t="str">
            <v>B</v>
          </cell>
          <cell r="L3695" t="str">
            <v>P1</v>
          </cell>
          <cell r="M3695">
            <v>432</v>
          </cell>
          <cell r="N3695">
            <v>432</v>
          </cell>
          <cell r="P3695" t="str">
            <v>Phẫu thuật cắt túi sa niệu quản bằng nội soi</v>
          </cell>
          <cell r="Q3695">
            <v>2632000</v>
          </cell>
          <cell r="R3695">
            <v>497739.130434783</v>
          </cell>
          <cell r="S3695">
            <v>3129000</v>
          </cell>
          <cell r="T3695">
            <v>647060.86956521787</v>
          </cell>
          <cell r="U3695">
            <v>3279060.8695652178</v>
          </cell>
          <cell r="V3695">
            <v>3279000</v>
          </cell>
          <cell r="W3695">
            <v>131162.4347826087</v>
          </cell>
          <cell r="X3695">
            <v>3410223.3043478266</v>
          </cell>
        </row>
        <row r="3696">
          <cell r="E3696" t="str">
            <v>37.8D05.0423</v>
          </cell>
          <cell r="F3696" t="str">
            <v>27. PHẪU THUẬT NỘI SOI</v>
          </cell>
          <cell r="G3696" t="str">
            <v>27.369</v>
          </cell>
          <cell r="H3696" t="str">
            <v>Nội soi tạo hình niệu quản sau tĩnh mạch chủ</v>
          </cell>
          <cell r="I3696" t="str">
            <v>Nội soi tạo hình niệu quản sau tĩnh mạch chủ</v>
          </cell>
          <cell r="J3696" t="str">
            <v>Nội soi tạo hình niệu quản sau tĩnh mạch chủ</v>
          </cell>
          <cell r="K3696" t="str">
            <v>A</v>
          </cell>
          <cell r="L3696" t="str">
            <v>P1</v>
          </cell>
          <cell r="M3696">
            <v>432</v>
          </cell>
          <cell r="N3696">
            <v>432</v>
          </cell>
          <cell r="P3696" t="str">
            <v>Phẫu thuật cắt túi sa niệu quản bằng nội soi</v>
          </cell>
          <cell r="Q3696">
            <v>2632000</v>
          </cell>
          <cell r="R3696">
            <v>497739.130434783</v>
          </cell>
          <cell r="S3696">
            <v>3129000</v>
          </cell>
          <cell r="T3696">
            <v>647060.86956521787</v>
          </cell>
          <cell r="U3696">
            <v>3279060.8695652178</v>
          </cell>
          <cell r="V3696">
            <v>3279000</v>
          </cell>
          <cell r="W3696">
            <v>131162.4347826087</v>
          </cell>
          <cell r="X3696">
            <v>3410223.3043478266</v>
          </cell>
        </row>
        <row r="3697">
          <cell r="E3697" t="str">
            <v>37.8D05.0423</v>
          </cell>
          <cell r="F3697" t="str">
            <v>27. PHẪU THUẬT NỘI SOI</v>
          </cell>
          <cell r="G3697" t="str">
            <v>27.362</v>
          </cell>
          <cell r="H3697" t="str">
            <v>Nội soi xẻ hẹp bể thận - niệu quản, mở rộng niệu quản nội soi</v>
          </cell>
          <cell r="I3697" t="str">
            <v>Nội soi xẻ hẹp bể thận - niệu quản, mở rộng niệu quản nội soi</v>
          </cell>
          <cell r="J3697" t="str">
            <v>Nội soi xẻ hẹp bể thận - niệu quản, mở rộng niệu quản nội soi</v>
          </cell>
          <cell r="K3697" t="str">
            <v>B</v>
          </cell>
          <cell r="L3697" t="str">
            <v>P1</v>
          </cell>
          <cell r="M3697">
            <v>432</v>
          </cell>
          <cell r="N3697">
            <v>432</v>
          </cell>
          <cell r="P3697" t="str">
            <v>Phẫu thuật cắt túi sa niệu quản bằng nội soi</v>
          </cell>
          <cell r="Q3697">
            <v>2632000</v>
          </cell>
          <cell r="R3697">
            <v>497739.130434783</v>
          </cell>
          <cell r="S3697">
            <v>3129000</v>
          </cell>
          <cell r="T3697">
            <v>647060.86956521787</v>
          </cell>
          <cell r="U3697">
            <v>3279060.8695652178</v>
          </cell>
          <cell r="V3697">
            <v>3279000</v>
          </cell>
          <cell r="W3697">
            <v>131162.4347826087</v>
          </cell>
          <cell r="X3697">
            <v>3410223.3043478266</v>
          </cell>
        </row>
        <row r="3698">
          <cell r="E3698" t="str">
            <v>37.8D05.0423</v>
          </cell>
          <cell r="F3698" t="str">
            <v>27. PHẪU THUẬT NỘI SOI</v>
          </cell>
          <cell r="G3698" t="str">
            <v>27.363</v>
          </cell>
          <cell r="H3698" t="str">
            <v>Phẫu thuật nội soi tạo hình khúc nối niệu quản - bể thận</v>
          </cell>
          <cell r="I3698" t="str">
            <v>Phẫu thuật nội soi tạo hình khúc nối niệu quản - bể thận</v>
          </cell>
          <cell r="J3698" t="str">
            <v>Phẫu thuật nội soi tạo hình khúc nối niệu quản - bể thận</v>
          </cell>
          <cell r="K3698" t="str">
            <v>B</v>
          </cell>
          <cell r="L3698" t="str">
            <v>P1</v>
          </cell>
          <cell r="M3698">
            <v>432</v>
          </cell>
          <cell r="N3698">
            <v>432</v>
          </cell>
          <cell r="P3698" t="str">
            <v>Phẫu thuật cắt túi sa niệu quản bằng nội soi</v>
          </cell>
          <cell r="Q3698">
            <v>2632000</v>
          </cell>
          <cell r="R3698">
            <v>497739.130434783</v>
          </cell>
          <cell r="S3698">
            <v>3129000</v>
          </cell>
          <cell r="T3698">
            <v>647060.86956521787</v>
          </cell>
          <cell r="U3698">
            <v>3279060.8695652178</v>
          </cell>
          <cell r="V3698">
            <v>3279000</v>
          </cell>
          <cell r="W3698">
            <v>131162.4347826087</v>
          </cell>
          <cell r="X3698">
            <v>3410223.3043478266</v>
          </cell>
        </row>
        <row r="3699">
          <cell r="E3699" t="str">
            <v>37.8D05.0423</v>
          </cell>
          <cell r="F3699" t="str">
            <v>27. PHẪU THUẬT NỘI SOI</v>
          </cell>
          <cell r="G3699" t="str">
            <v>27.366</v>
          </cell>
          <cell r="H3699" t="str">
            <v>Phẫu thuật nội soi tạo hình niệu quản</v>
          </cell>
          <cell r="I3699" t="str">
            <v>Phẫu thuật nội soi tạo hình niệu quản</v>
          </cell>
          <cell r="J3699" t="str">
            <v>Phẫu thuật nội soi tạo hình niệu quản</v>
          </cell>
          <cell r="K3699" t="str">
            <v>B</v>
          </cell>
          <cell r="L3699" t="str">
            <v>P1</v>
          </cell>
          <cell r="M3699">
            <v>432</v>
          </cell>
          <cell r="N3699">
            <v>432</v>
          </cell>
          <cell r="P3699" t="str">
            <v>Phẫu thuật cắt túi sa niệu quản bằng nội soi</v>
          </cell>
          <cell r="Q3699">
            <v>2632000</v>
          </cell>
          <cell r="R3699">
            <v>497739.130434783</v>
          </cell>
          <cell r="S3699">
            <v>3129000</v>
          </cell>
          <cell r="T3699">
            <v>647060.86956521787</v>
          </cell>
          <cell r="U3699">
            <v>3279060.8695652178</v>
          </cell>
          <cell r="V3699">
            <v>3279000</v>
          </cell>
          <cell r="W3699">
            <v>131162.4347826087</v>
          </cell>
          <cell r="X3699">
            <v>3410223.3043478266</v>
          </cell>
        </row>
        <row r="3700">
          <cell r="E3700" t="str">
            <v>37.3G01.1827</v>
          </cell>
          <cell r="F3700" t="str">
            <v>19. Y HỌC HẠT NHÂN</v>
          </cell>
          <cell r="G3700" t="str">
            <v>19.318</v>
          </cell>
          <cell r="H3700" t="str">
            <v>Định lượng kháng thể kháng Tg (AntiTg) bằng kỹ thuật miễn dịch phóng xạ</v>
          </cell>
          <cell r="I3700" t="str">
            <v>Định lượng kháng thể kháng Tg (AntiTg) bằng kỹ thuật miễn dịch phóng xạ</v>
          </cell>
          <cell r="J3700" t="str">
            <v>Định lượng kháng thể kháng Tg (AntiTg) bằng kỹ thuật miễn dịch phóng xạ</v>
          </cell>
          <cell r="K3700" t="str">
            <v>B</v>
          </cell>
          <cell r="M3700">
            <v>1843</v>
          </cell>
          <cell r="N3700">
            <v>1843</v>
          </cell>
          <cell r="P3700" t="str">
            <v>Định lượng kháng thể kháng Tg hoặc ACTH  hoặc GH hoặc  TRAb bằng kỹ thuật miễn dịch phóng xạ</v>
          </cell>
          <cell r="Q3700">
            <v>316000</v>
          </cell>
          <cell r="R3700">
            <v>70434.782608695605</v>
          </cell>
          <cell r="S3700">
            <v>386000</v>
          </cell>
          <cell r="T3700">
            <v>91565.217391304293</v>
          </cell>
          <cell r="U3700">
            <v>407565.21739130432</v>
          </cell>
          <cell r="V3700">
            <v>407500</v>
          </cell>
          <cell r="W3700">
            <v>16302.608695652174</v>
          </cell>
          <cell r="X3700">
            <v>423867.82608695648</v>
          </cell>
        </row>
        <row r="3701">
          <cell r="E3701" t="str">
            <v>37.8D05.0424</v>
          </cell>
          <cell r="F3701" t="str">
            <v>03. NHI KHOA</v>
          </cell>
          <cell r="G3701" t="str">
            <v>3.3510</v>
          </cell>
          <cell r="H3701" t="str">
            <v>Cắt một nửa bàng quang có tạo hình bằng ruột</v>
          </cell>
          <cell r="I3701" t="str">
            <v>Cắt một nửa bàng quang có tạo hình bằng ruột</v>
          </cell>
          <cell r="J3701" t="str">
            <v>Cắt một nửa bàng quang có tạo hình bằng ruột</v>
          </cell>
          <cell r="K3701" t="str">
            <v>A</v>
          </cell>
          <cell r="L3701" t="str">
            <v>PDB</v>
          </cell>
          <cell r="M3701">
            <v>433</v>
          </cell>
          <cell r="N3701">
            <v>433</v>
          </cell>
          <cell r="P3701" t="str">
            <v xml:space="preserve">Phẫu thuật cắt bàng quang </v>
          </cell>
          <cell r="Q3701">
            <v>4286000</v>
          </cell>
          <cell r="R3701">
            <v>1231826.0869565201</v>
          </cell>
          <cell r="S3701">
            <v>5517000</v>
          </cell>
          <cell r="T3701">
            <v>1601373.9130434762</v>
          </cell>
          <cell r="U3701">
            <v>5887373.9130434766</v>
          </cell>
          <cell r="V3701">
            <v>5887300</v>
          </cell>
          <cell r="W3701">
            <v>235494.95652173908</v>
          </cell>
          <cell r="X3701">
            <v>6122868.8695652159</v>
          </cell>
        </row>
        <row r="3702">
          <cell r="E3702" t="str">
            <v>37.8D05.0424</v>
          </cell>
          <cell r="F3702" t="str">
            <v>03. NHI KHOA</v>
          </cell>
          <cell r="G3702" t="str">
            <v>3.2709</v>
          </cell>
          <cell r="H3702" t="str">
            <v>Cắt một phần bàng quang</v>
          </cell>
          <cell r="I3702" t="str">
            <v>Cắt một phần bàng quang</v>
          </cell>
          <cell r="J3702" t="str">
            <v>Cắt một phần bàng quang</v>
          </cell>
          <cell r="K3702" t="str">
            <v>B</v>
          </cell>
          <cell r="L3702" t="str">
            <v>P1</v>
          </cell>
          <cell r="M3702">
            <v>433</v>
          </cell>
          <cell r="N3702">
            <v>433</v>
          </cell>
          <cell r="P3702" t="str">
            <v xml:space="preserve">Phẫu thuật cắt bàng quang </v>
          </cell>
          <cell r="Q3702">
            <v>4286000</v>
          </cell>
          <cell r="R3702">
            <v>1231826.0869565201</v>
          </cell>
          <cell r="S3702">
            <v>5517000</v>
          </cell>
          <cell r="T3702">
            <v>1601373.9130434762</v>
          </cell>
          <cell r="U3702">
            <v>5887373.9130434766</v>
          </cell>
          <cell r="V3702">
            <v>5887300</v>
          </cell>
          <cell r="W3702">
            <v>235494.95652173908</v>
          </cell>
          <cell r="X3702">
            <v>6122868.8695652159</v>
          </cell>
        </row>
        <row r="3703">
          <cell r="E3703" t="str">
            <v>37.8D05.0424</v>
          </cell>
          <cell r="F3703" t="str">
            <v>03. NHI KHOA</v>
          </cell>
          <cell r="G3703" t="str">
            <v>3.3503</v>
          </cell>
          <cell r="H3703" t="str">
            <v>Cắt toàn bộ bàng quang kèm tạo hình bàng quang kiểu Studder</v>
          </cell>
          <cell r="I3703" t="str">
            <v>Cắt toàn bộ bàng quang kèm tạo hình bàng quang kiểu Studder</v>
          </cell>
          <cell r="J3703" t="str">
            <v>Cắt toàn bộ bàng quang kèm tạo hình bàng quang kiểu Studder</v>
          </cell>
          <cell r="K3703" t="str">
            <v>A</v>
          </cell>
          <cell r="L3703" t="str">
            <v>PDB</v>
          </cell>
          <cell r="M3703">
            <v>433</v>
          </cell>
          <cell r="N3703">
            <v>433</v>
          </cell>
          <cell r="P3703" t="str">
            <v xml:space="preserve">Phẫu thuật cắt bàng quang </v>
          </cell>
          <cell r="Q3703">
            <v>4286000</v>
          </cell>
          <cell r="R3703">
            <v>1231826.0869565201</v>
          </cell>
          <cell r="S3703">
            <v>5517000</v>
          </cell>
          <cell r="T3703">
            <v>1601373.9130434762</v>
          </cell>
          <cell r="U3703">
            <v>5887373.9130434766</v>
          </cell>
          <cell r="V3703">
            <v>5887300</v>
          </cell>
          <cell r="W3703">
            <v>235494.95652173908</v>
          </cell>
          <cell r="X3703">
            <v>6122868.8695652159</v>
          </cell>
        </row>
        <row r="3704">
          <cell r="E3704" t="str">
            <v>37.8D05.0424</v>
          </cell>
          <cell r="F3704" t="str">
            <v>03. NHI KHOA</v>
          </cell>
          <cell r="G3704" t="str">
            <v>3.3514</v>
          </cell>
          <cell r="H3704" t="str">
            <v>Cắt toàn bộ bàng quang kèm tạo hình ruột - bàng quang</v>
          </cell>
          <cell r="I3704" t="str">
            <v>Cắt toàn bộ bàng quang kèm tạo hình ruột - bàng quang</v>
          </cell>
          <cell r="J3704" t="str">
            <v>Cắt toàn bộ bàng quang kèm tạo hình ruột - bàng quang</v>
          </cell>
          <cell r="K3704" t="str">
            <v>A</v>
          </cell>
          <cell r="L3704" t="str">
            <v>PDB</v>
          </cell>
          <cell r="M3704">
            <v>433</v>
          </cell>
          <cell r="N3704">
            <v>433</v>
          </cell>
          <cell r="P3704" t="str">
            <v xml:space="preserve">Phẫu thuật cắt bàng quang </v>
          </cell>
          <cell r="Q3704">
            <v>4286000</v>
          </cell>
          <cell r="R3704">
            <v>1231826.0869565201</v>
          </cell>
          <cell r="S3704">
            <v>5517000</v>
          </cell>
          <cell r="T3704">
            <v>1601373.9130434762</v>
          </cell>
          <cell r="U3704">
            <v>5887373.9130434766</v>
          </cell>
          <cell r="V3704">
            <v>5887300</v>
          </cell>
          <cell r="W3704">
            <v>235494.95652173908</v>
          </cell>
          <cell r="X3704">
            <v>6122868.8695652159</v>
          </cell>
        </row>
        <row r="3705">
          <cell r="E3705" t="str">
            <v>37.8D05.0424</v>
          </cell>
          <cell r="F3705" t="str">
            <v>10. NGOẠI KHOA</v>
          </cell>
          <cell r="G3705" t="str">
            <v>10.358</v>
          </cell>
          <cell r="H3705" t="str">
            <v>Cắt bàng quan toàn bộ, nạo vét hạch và chuyển lưu dòng nước tiểu bằng ruột</v>
          </cell>
          <cell r="I3705" t="str">
            <v>Cắt bàng quan toàn bộ, nạo vét hạch và chuyển lưu dòng nước tiểu bằng ruột</v>
          </cell>
          <cell r="J3705" t="str">
            <v>Cắt bàng quan toàn bộ, nạo vét hạch và chuyển lưu dòng nước tiểu bằng ruột</v>
          </cell>
          <cell r="K3705" t="str">
            <v>A</v>
          </cell>
          <cell r="L3705" t="str">
            <v>PDB</v>
          </cell>
          <cell r="M3705">
            <v>433</v>
          </cell>
          <cell r="N3705">
            <v>433</v>
          </cell>
          <cell r="P3705" t="str">
            <v xml:space="preserve">Phẫu thuật cắt bàng quang </v>
          </cell>
          <cell r="Q3705">
            <v>4286000</v>
          </cell>
          <cell r="R3705">
            <v>1231826.0869565201</v>
          </cell>
          <cell r="S3705">
            <v>5517000</v>
          </cell>
          <cell r="T3705">
            <v>1601373.9130434762</v>
          </cell>
          <cell r="U3705">
            <v>5887373.9130434766</v>
          </cell>
          <cell r="V3705">
            <v>5887300</v>
          </cell>
          <cell r="W3705">
            <v>235494.95652173908</v>
          </cell>
          <cell r="X3705">
            <v>6122868.8695652159</v>
          </cell>
        </row>
        <row r="3706">
          <cell r="E3706" t="str">
            <v>37.3G01.1825</v>
          </cell>
          <cell r="F3706" t="str">
            <v>03. NHI KHOA</v>
          </cell>
          <cell r="G3706" t="str">
            <v>3.1195</v>
          </cell>
          <cell r="H3706" t="str">
            <v>Định lượng LH bằng kỹ thuật miễn dịch phóng xạ</v>
          </cell>
          <cell r="I3706" t="str">
            <v>Định lượng LH bằng kỹ thuật miễn dịch phóng xạ</v>
          </cell>
          <cell r="J3706" t="str">
            <v>Định lượng LH bằng kỹ thuật miễn dịch phóng xạ</v>
          </cell>
          <cell r="K3706" t="str">
            <v>B</v>
          </cell>
          <cell r="L3706" t="str">
            <v>T2</v>
          </cell>
          <cell r="M3706">
            <v>1841</v>
          </cell>
          <cell r="N3706">
            <v>1841</v>
          </cell>
          <cell r="P3706" t="str">
            <v>Định lượng bằng kỹ thuật miễn dịch phóng xạ:  LH hoặc FSH hoặc  HCG hoặc Insullin  hoặc Testosteron hoặc Prolactin hoặc Progesteron hoặc Estradiol  hoặc CEA hoặc AFP hoặc PSA hoặc Cortisol</v>
          </cell>
          <cell r="Q3706">
            <v>151000</v>
          </cell>
          <cell r="R3706">
            <v>70434.782608695605</v>
          </cell>
          <cell r="S3706">
            <v>221000</v>
          </cell>
          <cell r="T3706">
            <v>91565.217391304293</v>
          </cell>
          <cell r="U3706">
            <v>242565.21739130429</v>
          </cell>
          <cell r="V3706">
            <v>242500</v>
          </cell>
          <cell r="W3706">
            <v>9702.6086956521722</v>
          </cell>
          <cell r="X3706">
            <v>252267.82608695645</v>
          </cell>
        </row>
        <row r="3707">
          <cell r="E3707" t="str">
            <v>37.8D05.0424</v>
          </cell>
          <cell r="F3707" t="str">
            <v>10. NGOẠI KHOA</v>
          </cell>
          <cell r="G3707" t="str">
            <v>10.349</v>
          </cell>
          <cell r="H3707" t="str">
            <v>Cắt cổ bàng quang</v>
          </cell>
          <cell r="I3707" t="str">
            <v>Cắt cổ bàng quang</v>
          </cell>
          <cell r="J3707" t="str">
            <v>Cắt cổ bàng quang</v>
          </cell>
          <cell r="K3707" t="str">
            <v>B</v>
          </cell>
          <cell r="L3707" t="str">
            <v>P1</v>
          </cell>
          <cell r="M3707">
            <v>433</v>
          </cell>
          <cell r="N3707">
            <v>433</v>
          </cell>
          <cell r="P3707" t="str">
            <v xml:space="preserve">Phẫu thuật cắt bàng quang </v>
          </cell>
          <cell r="Q3707">
            <v>4286000</v>
          </cell>
          <cell r="R3707">
            <v>1231826.0869565201</v>
          </cell>
          <cell r="S3707">
            <v>5517000</v>
          </cell>
          <cell r="T3707">
            <v>1601373.9130434762</v>
          </cell>
          <cell r="U3707">
            <v>5887373.9130434766</v>
          </cell>
          <cell r="V3707">
            <v>5887300</v>
          </cell>
          <cell r="W3707">
            <v>235494.95652173908</v>
          </cell>
          <cell r="X3707">
            <v>6122868.8695652159</v>
          </cell>
        </row>
        <row r="3708">
          <cell r="E3708" t="str">
            <v>37.8D05.0424</v>
          </cell>
          <cell r="F3708" t="str">
            <v>10. NGOẠI KHOA</v>
          </cell>
          <cell r="G3708" t="str">
            <v>10.337</v>
          </cell>
          <cell r="H3708" t="str">
            <v>Cắt toàn bộ bàng quang kèm tạo hình bàng quang kiểu Studder, Camey</v>
          </cell>
          <cell r="I3708" t="str">
            <v>Cắt toàn bộ bàng quang kèm tạo hình bàng quang kiểu Studder, Camey</v>
          </cell>
          <cell r="J3708" t="str">
            <v>Cắt toàn bộ bàng quang kèm tạo hình bàng quang kiểu Studder, Camey</v>
          </cell>
          <cell r="K3708" t="str">
            <v>A</v>
          </cell>
          <cell r="L3708" t="str">
            <v>PDB</v>
          </cell>
          <cell r="M3708">
            <v>433</v>
          </cell>
          <cell r="N3708">
            <v>433</v>
          </cell>
          <cell r="P3708" t="str">
            <v xml:space="preserve">Phẫu thuật cắt bàng quang </v>
          </cell>
          <cell r="Q3708">
            <v>4286000</v>
          </cell>
          <cell r="R3708">
            <v>1231826.0869565201</v>
          </cell>
          <cell r="S3708">
            <v>5517000</v>
          </cell>
          <cell r="T3708">
            <v>1601373.9130434762</v>
          </cell>
          <cell r="U3708">
            <v>5887373.9130434766</v>
          </cell>
          <cell r="V3708">
            <v>5887300</v>
          </cell>
          <cell r="W3708">
            <v>235494.95652173908</v>
          </cell>
          <cell r="X3708">
            <v>6122868.8695652159</v>
          </cell>
        </row>
        <row r="3709">
          <cell r="E3709" t="str">
            <v>37.8D05.0424</v>
          </cell>
          <cell r="F3709" t="str">
            <v>10. NGOẠI KHOA</v>
          </cell>
          <cell r="G3709" t="str">
            <v>10.345</v>
          </cell>
          <cell r="H3709" t="str">
            <v>Cắt toàn bộ bàng quang, cắm niệu quản vào ruột</v>
          </cell>
          <cell r="I3709" t="str">
            <v>Cắt toàn bộ bàng quang, cắm niệu quản vào ruột</v>
          </cell>
          <cell r="J3709" t="str">
            <v>Cắt toàn bộ bàng quang, cắm niệu quản vào ruột</v>
          </cell>
          <cell r="K3709" t="str">
            <v>B</v>
          </cell>
          <cell r="L3709" t="str">
            <v>PDB</v>
          </cell>
          <cell r="M3709">
            <v>433</v>
          </cell>
          <cell r="N3709">
            <v>433</v>
          </cell>
          <cell r="P3709" t="str">
            <v xml:space="preserve">Phẫu thuật cắt bàng quang </v>
          </cell>
          <cell r="Q3709">
            <v>4286000</v>
          </cell>
          <cell r="R3709">
            <v>1231826.0869565201</v>
          </cell>
          <cell r="S3709">
            <v>5517000</v>
          </cell>
          <cell r="T3709">
            <v>1601373.9130434762</v>
          </cell>
          <cell r="U3709">
            <v>5887373.9130434766</v>
          </cell>
          <cell r="V3709">
            <v>5887300</v>
          </cell>
          <cell r="W3709">
            <v>235494.95652173908</v>
          </cell>
          <cell r="X3709">
            <v>6122868.8695652159</v>
          </cell>
        </row>
        <row r="3710">
          <cell r="E3710" t="str">
            <v>37.3G01.1825</v>
          </cell>
          <cell r="F3710" t="str">
            <v>19. Y HỌC HẠT NHÂN</v>
          </cell>
          <cell r="G3710" t="str">
            <v>19.320</v>
          </cell>
          <cell r="H3710" t="str">
            <v>Định lượng LH bằng kỹ thuật miễn dịch phóng xạ</v>
          </cell>
          <cell r="I3710" t="str">
            <v>Định lượng LH bằng kỹ thuật miễn dịch phóng xạ</v>
          </cell>
          <cell r="J3710" t="str">
            <v>Định lượng LH bằng kỹ thuật miễn dịch phóng xạ</v>
          </cell>
          <cell r="K3710" t="str">
            <v>B</v>
          </cell>
          <cell r="L3710" t="str">
            <v>T2</v>
          </cell>
          <cell r="M3710">
            <v>1841</v>
          </cell>
          <cell r="N3710">
            <v>1841</v>
          </cell>
          <cell r="P3710" t="str">
            <v>Định lượng bằng kỹ thuật miễn dịch phóng xạ:  LH hoặc FSH hoặc  HCG hoặc Insullin  hoặc Testosteron hoặc Prolactin hoặc Progesteron hoặc Estradiol  hoặc CEA hoặc AFP hoặc PSA hoặc Cortisol</v>
          </cell>
          <cell r="Q3710">
            <v>151000</v>
          </cell>
          <cell r="R3710">
            <v>70434.782608695605</v>
          </cell>
          <cell r="S3710">
            <v>221000</v>
          </cell>
          <cell r="T3710">
            <v>91565.217391304293</v>
          </cell>
          <cell r="U3710">
            <v>242565.21739130429</v>
          </cell>
          <cell r="V3710">
            <v>242500</v>
          </cell>
          <cell r="W3710">
            <v>9702.6086956521722</v>
          </cell>
          <cell r="X3710">
            <v>252267.82608695645</v>
          </cell>
        </row>
        <row r="3711">
          <cell r="E3711" t="str">
            <v>37.1E03.1500</v>
          </cell>
          <cell r="F3711" t="str">
            <v>22. HUYẾT HỌC TRUYỀN MÁU</v>
          </cell>
          <cell r="G3711" t="str">
            <v>22.95</v>
          </cell>
          <cell r="H3711" t="str">
            <v>Định lượng Methotrexat</v>
          </cell>
          <cell r="I3711" t="str">
            <v>Định lượng Methotrexat</v>
          </cell>
          <cell r="J3711" t="str">
            <v>Định lượng Methotrexat</v>
          </cell>
          <cell r="K3711" t="str">
            <v>B</v>
          </cell>
          <cell r="M3711">
            <v>1512</v>
          </cell>
          <cell r="N3711">
            <v>1512</v>
          </cell>
          <cell r="P3711" t="str">
            <v>Định lượng Methotrexat</v>
          </cell>
          <cell r="Q3711">
            <v>370000</v>
          </cell>
          <cell r="R3711">
            <v>34434.782608695597</v>
          </cell>
          <cell r="S3711">
            <v>404000</v>
          </cell>
          <cell r="T3711">
            <v>44765.217391304272</v>
          </cell>
          <cell r="U3711">
            <v>414765.21739130426</v>
          </cell>
          <cell r="V3711">
            <v>414700</v>
          </cell>
          <cell r="W3711">
            <v>16590.608695652172</v>
          </cell>
          <cell r="X3711">
            <v>431355.82608695643</v>
          </cell>
        </row>
        <row r="3712">
          <cell r="E3712" t="str">
            <v>37.8D05.0425</v>
          </cell>
          <cell r="F3712" t="str">
            <v>10. NGOẠI KHOA</v>
          </cell>
          <cell r="G3712" t="str">
            <v>10.360</v>
          </cell>
          <cell r="H3712" t="str">
            <v>Cắt u ống niệu rốn và một phần bàng quang</v>
          </cell>
          <cell r="I3712" t="str">
            <v>Cắt u ống niệu rốn và một phần bàng quang</v>
          </cell>
          <cell r="J3712" t="str">
            <v>Cắt u ống niệu rốn và một phần bàng quang</v>
          </cell>
          <cell r="K3712" t="str">
            <v>B</v>
          </cell>
          <cell r="L3712" t="str">
            <v>P1</v>
          </cell>
          <cell r="M3712">
            <v>434</v>
          </cell>
          <cell r="N3712">
            <v>434</v>
          </cell>
          <cell r="O3712" t="str">
            <v>Chưa bao gồm dao siêu âm hoặc dao hàn mô hoặc dao hàn mạch.</v>
          </cell>
          <cell r="P3712" t="str">
            <v xml:space="preserve">Phẫu thuật cắt u bàng quang </v>
          </cell>
          <cell r="Q3712">
            <v>4197000</v>
          </cell>
          <cell r="R3712">
            <v>1494782.60869565</v>
          </cell>
          <cell r="S3712">
            <v>5691000</v>
          </cell>
          <cell r="T3712">
            <v>1943217.3913043449</v>
          </cell>
          <cell r="U3712">
            <v>6140217.3913043449</v>
          </cell>
          <cell r="V3712">
            <v>6140200</v>
          </cell>
          <cell r="W3712">
            <v>245608.6956521738</v>
          </cell>
          <cell r="X3712">
            <v>6385826.0869565187</v>
          </cell>
        </row>
        <row r="3713">
          <cell r="E3713" t="str">
            <v>37.1E03.1500</v>
          </cell>
          <cell r="F3713" t="str">
            <v>23. HÓA SINH</v>
          </cell>
          <cell r="G3713" t="str">
            <v>23.229</v>
          </cell>
          <cell r="H3713" t="str">
            <v>Định lượng Methotrexat</v>
          </cell>
          <cell r="I3713" t="str">
            <v>Định lượng Methotrexat</v>
          </cell>
          <cell r="J3713" t="str">
            <v>Định lượng Methotrexat</v>
          </cell>
          <cell r="K3713" t="str">
            <v>B</v>
          </cell>
          <cell r="M3713">
            <v>1512</v>
          </cell>
          <cell r="N3713">
            <v>1512</v>
          </cell>
          <cell r="P3713" t="str">
            <v>Định lượng Methotrexat</v>
          </cell>
          <cell r="Q3713">
            <v>370000</v>
          </cell>
          <cell r="R3713">
            <v>34434.782608695597</v>
          </cell>
          <cell r="S3713">
            <v>404000</v>
          </cell>
          <cell r="T3713">
            <v>44765.217391304272</v>
          </cell>
          <cell r="U3713">
            <v>414765.21739130426</v>
          </cell>
          <cell r="V3713">
            <v>414700</v>
          </cell>
          <cell r="W3713">
            <v>16590.608695652172</v>
          </cell>
          <cell r="X3713">
            <v>431355.82608695643</v>
          </cell>
        </row>
        <row r="3714">
          <cell r="E3714" t="str">
            <v>37.3G01.1826</v>
          </cell>
          <cell r="F3714" t="str">
            <v>03. NHI KHOA</v>
          </cell>
          <cell r="G3714" t="str">
            <v>3.1194</v>
          </cell>
          <cell r="H3714" t="str">
            <v>Định lượng Micro Albumin niệu bằng kỹ thuật miễn dịch phóng xạ</v>
          </cell>
          <cell r="I3714" t="str">
            <v>Định lượng Micro Albumin niệu bằng kỹ thuật miễn dịch phóng xạ</v>
          </cell>
          <cell r="J3714" t="str">
            <v>Định lượng Micro Albumin niệu bằng kỹ thuật miễn dịch phóng xạ</v>
          </cell>
          <cell r="K3714" t="str">
            <v>B</v>
          </cell>
          <cell r="L3714" t="str">
            <v>T2</v>
          </cell>
          <cell r="M3714">
            <v>1842</v>
          </cell>
          <cell r="N3714">
            <v>1842</v>
          </cell>
          <cell r="P3714" t="str">
            <v>Định lượng bằng kỹ thuật miễn dịch phóng xạ: T3 hoặc FT3 hoặc T4 hoặc FT4 hoặc TSH hoặc Micro Albumin niệu hoặc kháng thể kháng Insullin hoặc Calcitonin</v>
          </cell>
          <cell r="Q3714">
            <v>131000</v>
          </cell>
          <cell r="R3714">
            <v>70434.782608695605</v>
          </cell>
          <cell r="S3714">
            <v>201000</v>
          </cell>
          <cell r="T3714">
            <v>91565.217391304293</v>
          </cell>
          <cell r="U3714">
            <v>222565.21739130429</v>
          </cell>
          <cell r="V3714">
            <v>222500</v>
          </cell>
          <cell r="W3714">
            <v>8902.6086956521722</v>
          </cell>
          <cell r="X3714">
            <v>231467.82608695645</v>
          </cell>
        </row>
        <row r="3715">
          <cell r="E3715" t="str">
            <v>37.8D05.0426</v>
          </cell>
          <cell r="F3715" t="str">
            <v>03. NHI KHOA</v>
          </cell>
          <cell r="G3715" t="str">
            <v>3.4114</v>
          </cell>
          <cell r="H3715" t="str">
            <v>Nội soi cắt u bàng quang</v>
          </cell>
          <cell r="I3715" t="str">
            <v>Nội soi cắt u bàng quang</v>
          </cell>
          <cell r="J3715" t="str">
            <v>Nội soi cắt u bàng quang</v>
          </cell>
          <cell r="K3715" t="str">
            <v>A</v>
          </cell>
          <cell r="L3715" t="str">
            <v>P1</v>
          </cell>
          <cell r="M3715">
            <v>435</v>
          </cell>
          <cell r="N3715">
            <v>435</v>
          </cell>
          <cell r="O3715" t="str">
            <v>Chưa bao gồm dao siêu âm hoặc dao hàn mô hoặc dao hàn mạch.</v>
          </cell>
          <cell r="P3715" t="str">
            <v xml:space="preserve">Phẫu thuật nội soi cắt u bàng quang </v>
          </cell>
          <cell r="Q3715">
            <v>3749000</v>
          </cell>
          <cell r="R3715">
            <v>986086.95652173902</v>
          </cell>
          <cell r="S3715">
            <v>4735000</v>
          </cell>
          <cell r="T3715">
            <v>1281913.0434782607</v>
          </cell>
          <cell r="U3715">
            <v>5030913.0434782607</v>
          </cell>
          <cell r="V3715">
            <v>5030900</v>
          </cell>
          <cell r="W3715">
            <v>201236.52173913043</v>
          </cell>
          <cell r="X3715">
            <v>5232149.5652173916</v>
          </cell>
        </row>
        <row r="3716">
          <cell r="E3716" t="str">
            <v>37.8D05.0426</v>
          </cell>
          <cell r="F3716" t="str">
            <v>03. NHI KHOA</v>
          </cell>
          <cell r="G3716" t="str">
            <v>3.4115</v>
          </cell>
          <cell r="H3716" t="str">
            <v>Nội soi cắt u bàng quang tái phát</v>
          </cell>
          <cell r="I3716" t="str">
            <v>Nội soi cắt u bàng quang tái phát</v>
          </cell>
          <cell r="J3716" t="str">
            <v>Nội soi cắt u bàng quang tái phát</v>
          </cell>
          <cell r="K3716" t="str">
            <v>A</v>
          </cell>
          <cell r="L3716" t="str">
            <v>P1</v>
          </cell>
          <cell r="M3716">
            <v>435</v>
          </cell>
          <cell r="N3716">
            <v>435</v>
          </cell>
          <cell r="O3716" t="str">
            <v>Chưa bao gồm dao siêu âm hoặc dao hàn mô hoặc dao hàn mạch.</v>
          </cell>
          <cell r="P3716" t="str">
            <v xml:space="preserve">Phẫu thuật nội soi cắt u bàng quang </v>
          </cell>
          <cell r="Q3716">
            <v>3749000</v>
          </cell>
          <cell r="R3716">
            <v>986086.95652173902</v>
          </cell>
          <cell r="S3716">
            <v>4735000</v>
          </cell>
          <cell r="T3716">
            <v>1281913.0434782607</v>
          </cell>
          <cell r="U3716">
            <v>5030913.0434782607</v>
          </cell>
          <cell r="V3716">
            <v>5030900</v>
          </cell>
          <cell r="W3716">
            <v>201236.52173913043</v>
          </cell>
          <cell r="X3716">
            <v>5232149.5652173916</v>
          </cell>
        </row>
        <row r="3717">
          <cell r="E3717" t="str">
            <v>37.8D05.0426</v>
          </cell>
          <cell r="F3717" t="str">
            <v>27. PHẪU THUẬT NỘI SOI</v>
          </cell>
          <cell r="G3717" t="str">
            <v>27.386</v>
          </cell>
          <cell r="H3717" t="str">
            <v>Cắt u bàng quang tái phát qua nội soi</v>
          </cell>
          <cell r="I3717" t="str">
            <v>Cắt u bàng quang tái phát qua nội soi</v>
          </cell>
          <cell r="J3717" t="str">
            <v>Cắt u bàng quang tái phát qua nội soi</v>
          </cell>
          <cell r="K3717" t="str">
            <v>B</v>
          </cell>
          <cell r="L3717" t="str">
            <v>P1</v>
          </cell>
          <cell r="M3717">
            <v>435</v>
          </cell>
          <cell r="N3717">
            <v>435</v>
          </cell>
          <cell r="O3717" t="str">
            <v>Chưa bao gồm dao siêu âm hoặc dao hàn mô hoặc dao hàn mạch.</v>
          </cell>
          <cell r="P3717" t="str">
            <v xml:space="preserve">Phẫu thuật nội soi cắt u bàng quang </v>
          </cell>
          <cell r="Q3717">
            <v>3749000</v>
          </cell>
          <cell r="R3717">
            <v>986086.95652173902</v>
          </cell>
          <cell r="S3717">
            <v>4735000</v>
          </cell>
          <cell r="T3717">
            <v>1281913.0434782607</v>
          </cell>
          <cell r="U3717">
            <v>5030913.0434782607</v>
          </cell>
          <cell r="V3717">
            <v>5030900</v>
          </cell>
          <cell r="W3717">
            <v>201236.52173913043</v>
          </cell>
          <cell r="X3717">
            <v>5232149.5652173916</v>
          </cell>
        </row>
        <row r="3718">
          <cell r="E3718" t="str">
            <v>37.8D05.0426</v>
          </cell>
          <cell r="F3718" t="str">
            <v>27. PHẪU THUẬT NỘI SOI</v>
          </cell>
          <cell r="G3718" t="str">
            <v>27.385</v>
          </cell>
          <cell r="H3718" t="str">
            <v>Nội soi bàng quang cắt u</v>
          </cell>
          <cell r="I3718" t="str">
            <v>Nội soi bàng quang cắt u</v>
          </cell>
          <cell r="J3718" t="str">
            <v>Nội soi bàng quang cắt u</v>
          </cell>
          <cell r="K3718" t="str">
            <v>B</v>
          </cell>
          <cell r="L3718" t="str">
            <v>P1</v>
          </cell>
          <cell r="M3718">
            <v>435</v>
          </cell>
          <cell r="N3718">
            <v>435</v>
          </cell>
          <cell r="O3718" t="str">
            <v>Chưa bao gồm dao siêu âm hoặc dao hàn mô hoặc dao hàn mạch.</v>
          </cell>
          <cell r="P3718" t="str">
            <v xml:space="preserve">Phẫu thuật nội soi cắt u bàng quang </v>
          </cell>
          <cell r="Q3718">
            <v>3749000</v>
          </cell>
          <cell r="R3718">
            <v>986086.95652173902</v>
          </cell>
          <cell r="S3718">
            <v>4735000</v>
          </cell>
          <cell r="T3718">
            <v>1281913.0434782607</v>
          </cell>
          <cell r="U3718">
            <v>5030913.0434782607</v>
          </cell>
          <cell r="V3718">
            <v>5030900</v>
          </cell>
          <cell r="W3718">
            <v>201236.52173913043</v>
          </cell>
          <cell r="X3718">
            <v>5232149.5652173916</v>
          </cell>
        </row>
        <row r="3719">
          <cell r="E3719" t="str">
            <v>37.8D05.0426</v>
          </cell>
          <cell r="F3719" t="str">
            <v>27. PHẪU THUẬT NỘI SOI</v>
          </cell>
          <cell r="G3719" t="str">
            <v>27.383</v>
          </cell>
          <cell r="H3719" t="str">
            <v>Phẫu thuật nội soi cắt túi thừa bàng quang</v>
          </cell>
          <cell r="I3719" t="str">
            <v>Phẫu thuật nội soi cắt túi thừa bàng quang</v>
          </cell>
          <cell r="J3719" t="str">
            <v>Phẫu thuật nội soi cắt túi thừa bàng quang</v>
          </cell>
          <cell r="K3719" t="str">
            <v>A</v>
          </cell>
          <cell r="L3719" t="str">
            <v>P1</v>
          </cell>
          <cell r="M3719">
            <v>435</v>
          </cell>
          <cell r="N3719">
            <v>435</v>
          </cell>
          <cell r="O3719" t="str">
            <v>Chưa bao gồm dao siêu âm hoặc dao hàn mô hoặc dao hàn mạch.</v>
          </cell>
          <cell r="P3719" t="str">
            <v xml:space="preserve">Phẫu thuật nội soi cắt u bàng quang </v>
          </cell>
          <cell r="Q3719">
            <v>3749000</v>
          </cell>
          <cell r="R3719">
            <v>986086.95652173902</v>
          </cell>
          <cell r="S3719">
            <v>4735000</v>
          </cell>
          <cell r="T3719">
            <v>1281913.0434782607</v>
          </cell>
          <cell r="U3719">
            <v>5030913.0434782607</v>
          </cell>
          <cell r="V3719">
            <v>5030900</v>
          </cell>
          <cell r="W3719">
            <v>201236.52173913043</v>
          </cell>
          <cell r="X3719">
            <v>5232149.5652173916</v>
          </cell>
        </row>
        <row r="3720">
          <cell r="E3720" t="str">
            <v>37.8D05.0427</v>
          </cell>
          <cell r="F3720" t="str">
            <v>03. NHI KHOA</v>
          </cell>
          <cell r="G3720" t="str">
            <v>3.4112</v>
          </cell>
          <cell r="H3720" t="str">
            <v>Phẫu thuật nội soi cắt bàng quang</v>
          </cell>
          <cell r="I3720" t="str">
            <v>Phẫu thuật nội soi cắt bàng quang</v>
          </cell>
          <cell r="J3720" t="str">
            <v>Phẫu thuật nội soi cắt bàng quang</v>
          </cell>
          <cell r="K3720" t="str">
            <v>A</v>
          </cell>
          <cell r="L3720" t="str">
            <v>PDB</v>
          </cell>
          <cell r="M3720">
            <v>436</v>
          </cell>
          <cell r="N3720">
            <v>436</v>
          </cell>
          <cell r="O3720" t="str">
            <v>Chưa bao gồm dao siêu âm hoặc dao hàn mô hoặc dao hàn mạch.</v>
          </cell>
          <cell r="P3720" t="str">
            <v>Phẫu thuật nội soi cắt bàng quang, tạo hình bàng quang</v>
          </cell>
          <cell r="Q3720">
            <v>4724000</v>
          </cell>
          <cell r="R3720">
            <v>1322608.6956521701</v>
          </cell>
          <cell r="S3720">
            <v>6046000</v>
          </cell>
          <cell r="T3720">
            <v>1719391.304347821</v>
          </cell>
          <cell r="U3720">
            <v>6443391.3043478206</v>
          </cell>
          <cell r="V3720">
            <v>6443300</v>
          </cell>
          <cell r="W3720">
            <v>257735.65217391282</v>
          </cell>
          <cell r="X3720">
            <v>6701126.9565217337</v>
          </cell>
        </row>
        <row r="3721">
          <cell r="E3721" t="str">
            <v>37.8D05.0427</v>
          </cell>
          <cell r="F3721" t="str">
            <v>27. PHẪU THUẬT NỘI SOI</v>
          </cell>
          <cell r="G3721" t="str">
            <v>27.381</v>
          </cell>
          <cell r="H3721" t="str">
            <v>Phẫu thuật nội soi cắt bàng quang bán phần</v>
          </cell>
          <cell r="I3721" t="str">
            <v>Phẫu thuật nội soi cắt bàng quang bán phần</v>
          </cell>
          <cell r="J3721" t="str">
            <v>Phẫu thuật nội soi cắt bàng quang bán phần</v>
          </cell>
          <cell r="K3721" t="str">
            <v>A</v>
          </cell>
          <cell r="L3721" t="str">
            <v>P1</v>
          </cell>
          <cell r="M3721">
            <v>436</v>
          </cell>
          <cell r="N3721">
            <v>436</v>
          </cell>
          <cell r="O3721" t="str">
            <v>Chưa bao gồm dao siêu âm hoặc dao hàn mô hoặc dao hàn mạch.</v>
          </cell>
          <cell r="P3721" t="str">
            <v>Phẫu thuật nội soi cắt bàng quang, tạo hình bàng quang</v>
          </cell>
          <cell r="Q3721">
            <v>4724000</v>
          </cell>
          <cell r="R3721">
            <v>1322608.6956521701</v>
          </cell>
          <cell r="S3721">
            <v>6046000</v>
          </cell>
          <cell r="T3721">
            <v>1719391.304347821</v>
          </cell>
          <cell r="U3721">
            <v>6443391.3043478206</v>
          </cell>
          <cell r="V3721">
            <v>6443300</v>
          </cell>
          <cell r="W3721">
            <v>257735.65217391282</v>
          </cell>
          <cell r="X3721">
            <v>6701126.9565217337</v>
          </cell>
        </row>
        <row r="3722">
          <cell r="E3722" t="str">
            <v>37.8D05.0427</v>
          </cell>
          <cell r="F3722" t="str">
            <v>27. PHẪU THUẬT NỘI SOI</v>
          </cell>
          <cell r="G3722" t="str">
            <v>27.382</v>
          </cell>
          <cell r="H3722" t="str">
            <v>Phẫu thuật nội soi cắt bàng quang tận gốc</v>
          </cell>
          <cell r="I3722" t="str">
            <v>Phẫu thuật nội soi cắt bàng quang tận gốc</v>
          </cell>
          <cell r="J3722" t="str">
            <v>Phẫu thuật nội soi cắt bàng quang tận gốc</v>
          </cell>
          <cell r="K3722" t="str">
            <v>A</v>
          </cell>
          <cell r="L3722" t="str">
            <v>PDB</v>
          </cell>
          <cell r="M3722">
            <v>436</v>
          </cell>
          <cell r="N3722">
            <v>436</v>
          </cell>
          <cell r="O3722" t="str">
            <v>Chưa bao gồm dao siêu âm hoặc dao hàn mô hoặc dao hàn mạch.</v>
          </cell>
          <cell r="P3722" t="str">
            <v>Phẫu thuật nội soi cắt bàng quang, tạo hình bàng quang</v>
          </cell>
          <cell r="Q3722">
            <v>4724000</v>
          </cell>
          <cell r="R3722">
            <v>1322608.6956521701</v>
          </cell>
          <cell r="S3722">
            <v>6046000</v>
          </cell>
          <cell r="T3722">
            <v>1719391.304347821</v>
          </cell>
          <cell r="U3722">
            <v>6443391.3043478206</v>
          </cell>
          <cell r="V3722">
            <v>6443300</v>
          </cell>
          <cell r="W3722">
            <v>257735.65217391282</v>
          </cell>
          <cell r="X3722">
            <v>6701126.9565217337</v>
          </cell>
        </row>
        <row r="3723">
          <cell r="E3723" t="str">
            <v>37.8D05.0427</v>
          </cell>
          <cell r="F3723" t="str">
            <v>27. PHẪU THUẬT NỘI SOI</v>
          </cell>
          <cell r="G3723" t="str">
            <v>27.387</v>
          </cell>
          <cell r="H3723" t="str">
            <v>Phẫu thuật nội soi cắt bàng quang, tạo hình bàng quang qua ổ bụng</v>
          </cell>
          <cell r="I3723" t="str">
            <v>Phẫu thuật nội soi cắt bàng quang, tạo hình bàng quang qua ổ bụng</v>
          </cell>
          <cell r="J3723" t="str">
            <v>Phẫu thuật nội soi cắt bàng quang, tạo hình bàng quang qua ổ bụng</v>
          </cell>
          <cell r="K3723" t="str">
            <v>A</v>
          </cell>
          <cell r="L3723" t="str">
            <v>PDB</v>
          </cell>
          <cell r="M3723">
            <v>436</v>
          </cell>
          <cell r="N3723">
            <v>436</v>
          </cell>
          <cell r="O3723" t="str">
            <v>Chưa bao gồm dao siêu âm hoặc dao hàn mô hoặc dao hàn mạch.</v>
          </cell>
          <cell r="P3723" t="str">
            <v>Phẫu thuật nội soi cắt bàng quang, tạo hình bàng quang</v>
          </cell>
          <cell r="Q3723">
            <v>4724000</v>
          </cell>
          <cell r="R3723">
            <v>1322608.6956521701</v>
          </cell>
          <cell r="S3723">
            <v>6046000</v>
          </cell>
          <cell r="T3723">
            <v>1719391.304347821</v>
          </cell>
          <cell r="U3723">
            <v>6443391.3043478206</v>
          </cell>
          <cell r="V3723">
            <v>6443300</v>
          </cell>
          <cell r="W3723">
            <v>257735.65217391282</v>
          </cell>
          <cell r="X3723">
            <v>6701126.9565217337</v>
          </cell>
        </row>
        <row r="3724">
          <cell r="E3724" t="str">
            <v>37.8D05.0428</v>
          </cell>
          <cell r="F3724" t="str">
            <v>27. PHẪU THUẬT NỘI SOI</v>
          </cell>
          <cell r="G3724" t="str">
            <v>27.518</v>
          </cell>
          <cell r="H3724" t="str">
            <v>Phẫu thuật nội soi cắt cổ bàng quang</v>
          </cell>
          <cell r="I3724" t="str">
            <v>Phẫu thuật nội soi cắt cổ bàng quang</v>
          </cell>
          <cell r="J3724" t="str">
            <v>Phẫu thuật nội soi cắt cổ bàng quang</v>
          </cell>
          <cell r="K3724" t="str">
            <v>B</v>
          </cell>
          <cell r="M3724">
            <v>437</v>
          </cell>
          <cell r="N3724">
            <v>437</v>
          </cell>
          <cell r="P3724" t="str">
            <v xml:space="preserve">Phẫu thuật nội soi cắt cổ bàng quang </v>
          </cell>
          <cell r="Q3724">
            <v>3749000</v>
          </cell>
          <cell r="R3724">
            <v>986086.95652173902</v>
          </cell>
          <cell r="S3724">
            <v>4735000</v>
          </cell>
          <cell r="T3724">
            <v>1281913.0434782607</v>
          </cell>
          <cell r="U3724">
            <v>5030913.0434782607</v>
          </cell>
          <cell r="V3724">
            <v>5030900</v>
          </cell>
          <cell r="W3724">
            <v>201236.52173913043</v>
          </cell>
          <cell r="X3724">
            <v>5232149.5652173916</v>
          </cell>
        </row>
        <row r="3725">
          <cell r="E3725" t="str">
            <v>37.8D05.0429</v>
          </cell>
          <cell r="F3725" t="str">
            <v>03. NHI KHOA</v>
          </cell>
          <cell r="G3725" t="str">
            <v>3.3516</v>
          </cell>
          <cell r="H3725" t="str">
            <v>Cắt đường rò bàng quang - rốn, khâu lại bàng quang</v>
          </cell>
          <cell r="I3725" t="str">
            <v>Cắt đường rò bàng quang - rốn, khâu lại bàng quang</v>
          </cell>
          <cell r="J3725" t="str">
            <v>Cắt đường rò bàng quang -rốn, khâu lại bàng quang</v>
          </cell>
          <cell r="K3725" t="str">
            <v>B</v>
          </cell>
          <cell r="L3725" t="str">
            <v>P1</v>
          </cell>
          <cell r="M3725">
            <v>438</v>
          </cell>
          <cell r="N3725">
            <v>438</v>
          </cell>
          <cell r="P3725" t="str">
            <v xml:space="preserve">Phẫu thuật đóng dò bàng quang </v>
          </cell>
          <cell r="Q3725">
            <v>3590000</v>
          </cell>
          <cell r="R3725">
            <v>997043.47826086998</v>
          </cell>
          <cell r="S3725">
            <v>4587000</v>
          </cell>
          <cell r="T3725">
            <v>1296156.5217391308</v>
          </cell>
          <cell r="U3725">
            <v>4886156.5217391308</v>
          </cell>
          <cell r="V3725">
            <v>4886100</v>
          </cell>
          <cell r="W3725">
            <v>195446.26086956525</v>
          </cell>
          <cell r="X3725">
            <v>5081602.7826086963</v>
          </cell>
        </row>
        <row r="3726">
          <cell r="E3726" t="str">
            <v>37.8D05.0429</v>
          </cell>
          <cell r="F3726" t="str">
            <v>03. NHI KHOA</v>
          </cell>
          <cell r="G3726" t="str">
            <v>3.3530</v>
          </cell>
          <cell r="H3726" t="str">
            <v>Cắt đường rò bàng quang rốn, khâu lại bàng quang</v>
          </cell>
          <cell r="I3726" t="str">
            <v>Cắt đường rò bàng quang rốn, khâu lại bàng quang</v>
          </cell>
          <cell r="J3726" t="str">
            <v>Cắt đường rò bàng quang rốn, khâu lại bàng quang</v>
          </cell>
          <cell r="K3726" t="str">
            <v>B</v>
          </cell>
          <cell r="L3726" t="str">
            <v>P2</v>
          </cell>
          <cell r="M3726">
            <v>438</v>
          </cell>
          <cell r="N3726">
            <v>438</v>
          </cell>
          <cell r="P3726" t="str">
            <v xml:space="preserve">Phẫu thuật đóng dò bàng quang </v>
          </cell>
          <cell r="Q3726">
            <v>3590000</v>
          </cell>
          <cell r="R3726">
            <v>997043.47826086998</v>
          </cell>
          <cell r="S3726">
            <v>4587000</v>
          </cell>
          <cell r="T3726">
            <v>1296156.5217391308</v>
          </cell>
          <cell r="U3726">
            <v>4886156.5217391308</v>
          </cell>
          <cell r="V3726">
            <v>4886100</v>
          </cell>
          <cell r="W3726">
            <v>195446.26086956525</v>
          </cell>
          <cell r="X3726">
            <v>5081602.7826086963</v>
          </cell>
        </row>
        <row r="3727">
          <cell r="E3727" t="str">
            <v>37.3G01.1826</v>
          </cell>
          <cell r="F3727" t="str">
            <v>19. Y HỌC HẠT NHÂN</v>
          </cell>
          <cell r="G3727" t="str">
            <v>19.319</v>
          </cell>
          <cell r="H3727" t="str">
            <v>Định lượng Micro Albumin niệu bằng kỹ thuật miễn dịch phóng xạ</v>
          </cell>
          <cell r="I3727" t="str">
            <v>Định lượng Micro Albumin niệu bằng kỹ thuật miễn dịch phóng xạ</v>
          </cell>
          <cell r="J3727" t="str">
            <v>Định lượng Micro Albumin niệu bằng kỹ thuật miễn dịch phóng xạ</v>
          </cell>
          <cell r="K3727" t="str">
            <v>B</v>
          </cell>
          <cell r="L3727" t="str">
            <v>T2</v>
          </cell>
          <cell r="M3727">
            <v>1842</v>
          </cell>
          <cell r="N3727">
            <v>1842</v>
          </cell>
          <cell r="P3727" t="str">
            <v>Định lượng bằng kỹ thuật miễn dịch phóng xạ: T3 hoặc FT3 hoặc T4 hoặc FT4 hoặc TSH hoặc Micro Albumin niệu hoặc kháng thể kháng Insullin hoặc Calcitonin</v>
          </cell>
          <cell r="Q3727">
            <v>131000</v>
          </cell>
          <cell r="R3727">
            <v>70434.782608695605</v>
          </cell>
          <cell r="S3727">
            <v>201000</v>
          </cell>
          <cell r="T3727">
            <v>91565.217391304293</v>
          </cell>
          <cell r="U3727">
            <v>222565.21739130429</v>
          </cell>
          <cell r="V3727">
            <v>222500</v>
          </cell>
          <cell r="W3727">
            <v>8902.6086956521722</v>
          </cell>
          <cell r="X3727">
            <v>231467.82608695645</v>
          </cell>
        </row>
        <row r="3728">
          <cell r="E3728" t="str">
            <v>37.3G01.1825</v>
          </cell>
          <cell r="F3728" t="str">
            <v>03. NHI KHOA</v>
          </cell>
          <cell r="G3728" t="str">
            <v>3.1206</v>
          </cell>
          <cell r="H3728" t="str">
            <v>Định lượng Progesterone bằng kỹ thuật miễn dịch phóng xạ</v>
          </cell>
          <cell r="I3728" t="str">
            <v>Định lượng Progesterone bằng kỹ thuật miễn dịch phóng xạ</v>
          </cell>
          <cell r="J3728" t="str">
            <v>Định lượng Progesterone bằng kỹ thuật miễn dịch phóng xạ</v>
          </cell>
          <cell r="K3728" t="str">
            <v>B</v>
          </cell>
          <cell r="L3728" t="str">
            <v>T2</v>
          </cell>
          <cell r="M3728">
            <v>1841</v>
          </cell>
          <cell r="N3728">
            <v>1841</v>
          </cell>
          <cell r="P3728" t="str">
            <v>Định lượng bằng kỹ thuật miễn dịch phóng xạ:  LH hoặc FSH hoặc  HCG hoặc Insullin  hoặc Testosteron hoặc Prolactin hoặc Progesteron hoặc Estradiol  hoặc CEA hoặc AFP hoặc PSA hoặc Cortisol</v>
          </cell>
          <cell r="Q3728">
            <v>151000</v>
          </cell>
          <cell r="R3728">
            <v>70434.782608695605</v>
          </cell>
          <cell r="S3728">
            <v>221000</v>
          </cell>
          <cell r="T3728">
            <v>91565.217391304293</v>
          </cell>
          <cell r="U3728">
            <v>242565.21739130429</v>
          </cell>
          <cell r="V3728">
            <v>242500</v>
          </cell>
          <cell r="W3728">
            <v>9702.6086956521722</v>
          </cell>
          <cell r="X3728">
            <v>252267.82608695645</v>
          </cell>
        </row>
        <row r="3729">
          <cell r="E3729" t="str">
            <v>37.8D05.0429</v>
          </cell>
          <cell r="F3729" t="str">
            <v>10. NGOẠI KHOA</v>
          </cell>
          <cell r="G3729" t="str">
            <v>10.330</v>
          </cell>
          <cell r="H3729" t="str">
            <v>Phẫu thuật rò niệu quản - âm đạo</v>
          </cell>
          <cell r="I3729" t="str">
            <v>Phẫu thuật rò niệu quản - âm đạo</v>
          </cell>
          <cell r="J3729" t="str">
            <v>Phẫu thuật rò niệu quản - âm đạo</v>
          </cell>
          <cell r="K3729" t="str">
            <v>B</v>
          </cell>
          <cell r="L3729" t="str">
            <v>P1</v>
          </cell>
          <cell r="M3729">
            <v>438</v>
          </cell>
          <cell r="N3729">
            <v>438</v>
          </cell>
          <cell r="P3729" t="str">
            <v xml:space="preserve">Phẫu thuật đóng dò bàng quang </v>
          </cell>
          <cell r="Q3729">
            <v>3590000</v>
          </cell>
          <cell r="R3729">
            <v>997043.47826086998</v>
          </cell>
          <cell r="S3729">
            <v>4587000</v>
          </cell>
          <cell r="T3729">
            <v>1296156.5217391308</v>
          </cell>
          <cell r="U3729">
            <v>4886156.5217391308</v>
          </cell>
          <cell r="V3729">
            <v>4886100</v>
          </cell>
          <cell r="W3729">
            <v>195446.26086956525</v>
          </cell>
          <cell r="X3729">
            <v>5081602.7826086963</v>
          </cell>
        </row>
        <row r="3730">
          <cell r="E3730" t="str">
            <v>37.8D05.0430</v>
          </cell>
          <cell r="F3730" t="str">
            <v>02. NỘI KHOA</v>
          </cell>
          <cell r="G3730" t="str">
            <v>2.192</v>
          </cell>
          <cell r="H3730" t="str">
            <v>Điều trị phì đại tuyến tiền liệt bằng kỹ thuật laser phóng bên</v>
          </cell>
          <cell r="I3730" t="str">
            <v>Điều trị phì đại tuyến tiền liệt bằng kỹ thuật laser phóng bên</v>
          </cell>
          <cell r="J3730" t="str">
            <v>Điều trị phì đại tuyến tiền liệt bằng kỹ thuật laser phóng bên</v>
          </cell>
          <cell r="K3730" t="str">
            <v>A</v>
          </cell>
          <cell r="L3730" t="str">
            <v>T1</v>
          </cell>
          <cell r="M3730">
            <v>439</v>
          </cell>
          <cell r="N3730">
            <v>439</v>
          </cell>
          <cell r="O3730" t="str">
            <v>Chưa bao gồm dây cáp quang.</v>
          </cell>
          <cell r="P3730" t="str">
            <v>Điều trị u xơ tiền liệt tuyến bằng laser</v>
          </cell>
          <cell r="Q3730">
            <v>2132000</v>
          </cell>
          <cell r="R3730">
            <v>679304.34782608703</v>
          </cell>
          <cell r="S3730">
            <v>2811000</v>
          </cell>
          <cell r="T3730">
            <v>883095.6521739132</v>
          </cell>
          <cell r="U3730">
            <v>3015095.6521739131</v>
          </cell>
          <cell r="V3730">
            <v>3015000</v>
          </cell>
          <cell r="W3730">
            <v>120603.82608695653</v>
          </cell>
          <cell r="X3730">
            <v>3135699.4782608696</v>
          </cell>
        </row>
        <row r="3731">
          <cell r="E3731" t="str">
            <v>37.8D05.0430</v>
          </cell>
          <cell r="F3731" t="str">
            <v>27. PHẪU THUẬT NỘI SOI</v>
          </cell>
          <cell r="G3731" t="str">
            <v>27.399</v>
          </cell>
          <cell r="H3731" t="str">
            <v>Điều trị u xơ tiền liệt tuyến bằng laser</v>
          </cell>
          <cell r="I3731" t="str">
            <v>Điều trị u xơ tiền liệt tuyến bằng laser</v>
          </cell>
          <cell r="J3731" t="str">
            <v>Điều trị u xơ tiền liệt tuyến bằng laser</v>
          </cell>
          <cell r="K3731" t="str">
            <v>B</v>
          </cell>
          <cell r="L3731" t="str">
            <v>P1</v>
          </cell>
          <cell r="M3731">
            <v>439</v>
          </cell>
          <cell r="N3731">
            <v>439</v>
          </cell>
          <cell r="O3731" t="str">
            <v>Chưa bao gồm dây cáp quang.</v>
          </cell>
          <cell r="P3731" t="str">
            <v>Điều trị u xơ tiền liệt tuyến bằng laser</v>
          </cell>
          <cell r="Q3731">
            <v>2132000</v>
          </cell>
          <cell r="R3731">
            <v>679304.34782608703</v>
          </cell>
          <cell r="S3731">
            <v>2811000</v>
          </cell>
          <cell r="T3731">
            <v>883095.6521739132</v>
          </cell>
          <cell r="U3731">
            <v>3015095.6521739131</v>
          </cell>
          <cell r="V3731">
            <v>3015000</v>
          </cell>
          <cell r="W3731">
            <v>120603.82608695653</v>
          </cell>
          <cell r="X3731">
            <v>3135699.4782608696</v>
          </cell>
        </row>
        <row r="3732">
          <cell r="E3732" t="str">
            <v>37.8D05.0431</v>
          </cell>
          <cell r="F3732" t="str">
            <v>27. PHẪU THUẬT NỘI SOI</v>
          </cell>
          <cell r="G3732" t="str">
            <v>27.519</v>
          </cell>
          <cell r="H3732" t="str">
            <v>Nội soi cắt đốt u lành tuyến tiền liệt qua đường niệu đạo (TURP)</v>
          </cell>
          <cell r="I3732" t="str">
            <v>Nội soi cắt đốt u lành tuyến tiền liệt qua đường niệu đạo (TURP)</v>
          </cell>
          <cell r="J3732" t="str">
            <v>Nội soi cắt đốt u lành tuyến tiền liệt qua đường niệu đạo (TURP)</v>
          </cell>
          <cell r="K3732" t="str">
            <v>B</v>
          </cell>
          <cell r="M3732">
            <v>440</v>
          </cell>
          <cell r="N3732">
            <v>440</v>
          </cell>
          <cell r="P3732" t="str">
            <v>Nội soi cắt đốt u lành tuyến tiền liệt qua đường niệu đạo (TORP)</v>
          </cell>
          <cell r="Q3732">
            <v>2132000</v>
          </cell>
          <cell r="R3732">
            <v>679304.34782608703</v>
          </cell>
          <cell r="S3732">
            <v>2811000</v>
          </cell>
          <cell r="T3732">
            <v>883095.6521739132</v>
          </cell>
          <cell r="U3732">
            <v>3015095.6521739131</v>
          </cell>
          <cell r="V3732">
            <v>3015000</v>
          </cell>
          <cell r="W3732">
            <v>120603.82608695653</v>
          </cell>
          <cell r="X3732">
            <v>3135699.4782608696</v>
          </cell>
        </row>
        <row r="3733">
          <cell r="E3733" t="str">
            <v>37.8D05.0432</v>
          </cell>
          <cell r="F3733" t="str">
            <v>10. NGOẠI KHOA</v>
          </cell>
          <cell r="G3733" t="str">
            <v>10.376</v>
          </cell>
          <cell r="H3733" t="str">
            <v>Bóc u tiền liệt tuyến qua đường bàng quang</v>
          </cell>
          <cell r="I3733" t="str">
            <v>Bóc u tiền liệt tuyến qua đường bàng quang</v>
          </cell>
          <cell r="J3733" t="str">
            <v>Bóc u tiền liệt tuyến qua đường bàng quang</v>
          </cell>
          <cell r="K3733" t="str">
            <v>B</v>
          </cell>
          <cell r="L3733" t="str">
            <v>P1</v>
          </cell>
          <cell r="M3733">
            <v>441</v>
          </cell>
          <cell r="N3733">
            <v>441</v>
          </cell>
          <cell r="P3733" t="str">
            <v xml:space="preserve">Phẫu thuật bóc u xơ tiền liệt tuyến </v>
          </cell>
          <cell r="Q3733">
            <v>3927000</v>
          </cell>
          <cell r="R3733">
            <v>1233391.3043478299</v>
          </cell>
          <cell r="S3733">
            <v>5160000</v>
          </cell>
          <cell r="T3733">
            <v>1603408.6956521787</v>
          </cell>
          <cell r="U3733">
            <v>5530408.6956521785</v>
          </cell>
          <cell r="V3733">
            <v>5530400</v>
          </cell>
          <cell r="W3733">
            <v>221216.34782608715</v>
          </cell>
          <cell r="X3733">
            <v>5751625.0434782654</v>
          </cell>
        </row>
        <row r="3734">
          <cell r="E3734" t="str">
            <v>37.8D05.0432</v>
          </cell>
          <cell r="F3734" t="str">
            <v>10. NGOẠI KHOA</v>
          </cell>
          <cell r="G3734" t="str">
            <v>10.375</v>
          </cell>
          <cell r="H3734" t="str">
            <v>Bóc u tiền liệt tuyến qua đường sau xương mu</v>
          </cell>
          <cell r="I3734" t="str">
            <v>Bóc u tiền liệt tuyến qua đường sau xương mu</v>
          </cell>
          <cell r="J3734" t="str">
            <v>Bóc u tiền liệt tuyến qua đường sau xương mu</v>
          </cell>
          <cell r="K3734" t="str">
            <v>B</v>
          </cell>
          <cell r="L3734" t="str">
            <v>P1</v>
          </cell>
          <cell r="M3734">
            <v>441</v>
          </cell>
          <cell r="N3734">
            <v>441</v>
          </cell>
          <cell r="P3734" t="str">
            <v xml:space="preserve">Phẫu thuật bóc u xơ tiền liệt tuyến </v>
          </cell>
          <cell r="Q3734">
            <v>3927000</v>
          </cell>
          <cell r="R3734">
            <v>1233391.3043478299</v>
          </cell>
          <cell r="S3734">
            <v>5160000</v>
          </cell>
          <cell r="T3734">
            <v>1603408.6956521787</v>
          </cell>
          <cell r="U3734">
            <v>5530408.6956521785</v>
          </cell>
          <cell r="V3734">
            <v>5530400</v>
          </cell>
          <cell r="W3734">
            <v>221216.34782608715</v>
          </cell>
          <cell r="X3734">
            <v>5751625.0434782654</v>
          </cell>
        </row>
        <row r="3735">
          <cell r="E3735" t="str">
            <v>37.3G01.1825</v>
          </cell>
          <cell r="F3735" t="str">
            <v>19. Y HỌC HẠT NHÂN</v>
          </cell>
          <cell r="G3735" t="str">
            <v>19.331</v>
          </cell>
          <cell r="H3735" t="str">
            <v>Định lượng Progesterone bằng kỹ thuật miễn dịch phóng xạ</v>
          </cell>
          <cell r="I3735" t="str">
            <v>Định lượng Progesterone bằng kỹ thuật miễn dịch phóng xạ</v>
          </cell>
          <cell r="J3735" t="str">
            <v>Định lượng Progesterone bằng kỹ thuật miễn dịch phóng xạ</v>
          </cell>
          <cell r="K3735" t="str">
            <v>B</v>
          </cell>
          <cell r="L3735" t="str">
            <v>T2</v>
          </cell>
          <cell r="M3735">
            <v>1841</v>
          </cell>
          <cell r="N3735">
            <v>1841</v>
          </cell>
          <cell r="P3735" t="str">
            <v>Định lượng bằng kỹ thuật miễn dịch phóng xạ:  LH hoặc FSH hoặc  HCG hoặc Insullin  hoặc Testosteron hoặc Prolactin hoặc Progesteron hoặc Estradiol  hoặc CEA hoặc AFP hoặc PSA hoặc Cortisol</v>
          </cell>
          <cell r="Q3735">
            <v>151000</v>
          </cell>
          <cell r="R3735">
            <v>70434.782608695605</v>
          </cell>
          <cell r="S3735">
            <v>221000</v>
          </cell>
          <cell r="T3735">
            <v>91565.217391304293</v>
          </cell>
          <cell r="U3735">
            <v>242565.21739130429</v>
          </cell>
          <cell r="V3735">
            <v>242500</v>
          </cell>
          <cell r="W3735">
            <v>9702.6086956521722</v>
          </cell>
          <cell r="X3735">
            <v>252267.82608695645</v>
          </cell>
        </row>
        <row r="3736">
          <cell r="E3736" t="str">
            <v>37.8D05.0433</v>
          </cell>
          <cell r="F3736" t="str">
            <v>27. PHẪU THUẬT NỘI SOI</v>
          </cell>
          <cell r="G3736" t="str">
            <v>27.396</v>
          </cell>
          <cell r="H3736" t="str">
            <v>Cắt u phì đại lành tính tuyến tiền liệt qua nội soi</v>
          </cell>
          <cell r="I3736" t="str">
            <v>Cắt u phì đại lành tính tuyến tiền liệt qua nội soi</v>
          </cell>
          <cell r="J3736" t="str">
            <v>Cắt u phì đại lành tính tuyến tiền liệt qua nội soi</v>
          </cell>
          <cell r="K3736" t="str">
            <v>B</v>
          </cell>
          <cell r="L3736" t="str">
            <v>P1</v>
          </cell>
          <cell r="M3736">
            <v>442</v>
          </cell>
          <cell r="N3736">
            <v>442</v>
          </cell>
          <cell r="O3736" t="str">
            <v>Chưa bao gồm dao siêu âm hoặc dao hàn mô hoặc dao hàn mạch.</v>
          </cell>
          <cell r="P3736" t="str">
            <v>Phẫu thuật cắt tuyến tiền liệt qua nội soi</v>
          </cell>
          <cell r="Q3736">
            <v>3332000</v>
          </cell>
          <cell r="R3736">
            <v>746608.69565217395</v>
          </cell>
          <cell r="S3736">
            <v>4078000</v>
          </cell>
          <cell r="T3736">
            <v>970591.30434782617</v>
          </cell>
          <cell r="U3736">
            <v>4302591.3043478262</v>
          </cell>
          <cell r="V3736">
            <v>4302500</v>
          </cell>
          <cell r="W3736">
            <v>172103.65217391305</v>
          </cell>
          <cell r="X3736">
            <v>4474694.9565217393</v>
          </cell>
        </row>
        <row r="3737">
          <cell r="E3737" t="str">
            <v>37.3G01.1825</v>
          </cell>
          <cell r="F3737" t="str">
            <v>03. NHI KHOA</v>
          </cell>
          <cell r="G3737" t="str">
            <v>3.1205</v>
          </cell>
          <cell r="H3737" t="str">
            <v>Định lượng Prolactin bằng kỹ thuật miễn dịch phóng xạ</v>
          </cell>
          <cell r="I3737" t="str">
            <v>Định lượng Prolactin bằng kỹ thuật miễn dịch phóng xạ</v>
          </cell>
          <cell r="J3737" t="str">
            <v>Định lượng Prolactin bằng kỹ thuật miễn dịch phóng xạ</v>
          </cell>
          <cell r="K3737" t="str">
            <v>B</v>
          </cell>
          <cell r="L3737" t="str">
            <v>T2</v>
          </cell>
          <cell r="M3737">
            <v>1841</v>
          </cell>
          <cell r="N3737">
            <v>1841</v>
          </cell>
          <cell r="P3737" t="str">
            <v>Định lượng bằng kỹ thuật miễn dịch phóng xạ:  LH hoặc FSH hoặc  HCG hoặc Insullin  hoặc Testosteron hoặc Prolactin hoặc Progesteron hoặc Estradiol  hoặc CEA hoặc AFP hoặc PSA hoặc Cortisol</v>
          </cell>
          <cell r="Q3737">
            <v>151000</v>
          </cell>
          <cell r="R3737">
            <v>70434.782608695605</v>
          </cell>
          <cell r="S3737">
            <v>221000</v>
          </cell>
          <cell r="T3737">
            <v>91565.217391304293</v>
          </cell>
          <cell r="U3737">
            <v>242565.21739130429</v>
          </cell>
          <cell r="V3737">
            <v>242500</v>
          </cell>
          <cell r="W3737">
            <v>9702.6086956521722</v>
          </cell>
          <cell r="X3737">
            <v>252267.82608695645</v>
          </cell>
        </row>
        <row r="3738">
          <cell r="E3738" t="str">
            <v>37.8D05.0433</v>
          </cell>
          <cell r="F3738" t="str">
            <v>27. PHẪU THUẬT NỘI SOI</v>
          </cell>
          <cell r="G3738" t="str">
            <v>27.397</v>
          </cell>
          <cell r="H3738" t="str">
            <v>Phẫu thuật nội soi cắt u tiền liệt tuyến triệt căn qua ổ bụng hoặc ngoài phúc mạc</v>
          </cell>
          <cell r="I3738" t="str">
            <v>Phẫu thuật nội soi cắt u tiền liệt tuyến triệt căn qua ổ bụng hoặc ngoài phúc mạc</v>
          </cell>
          <cell r="J3738" t="str">
            <v>Phẫu thuật nội soi cắt u tiền liệt tuyến triệt căn qua ổ bụng hoặc ngoài phúc mạc</v>
          </cell>
          <cell r="K3738" t="str">
            <v>B</v>
          </cell>
          <cell r="L3738" t="str">
            <v>PDB</v>
          </cell>
          <cell r="M3738">
            <v>442</v>
          </cell>
          <cell r="N3738">
            <v>442</v>
          </cell>
          <cell r="O3738" t="str">
            <v>Chưa bao gồm dao siêu âm hoặc dao hàn mô hoặc dao hàn mạch.</v>
          </cell>
          <cell r="P3738" t="str">
            <v>Phẫu thuật cắt tuyến tiền liệt qua nội soi</v>
          </cell>
          <cell r="Q3738">
            <v>3332000</v>
          </cell>
          <cell r="R3738">
            <v>746608.69565217395</v>
          </cell>
          <cell r="S3738">
            <v>4078000</v>
          </cell>
          <cell r="T3738">
            <v>970591.30434782617</v>
          </cell>
          <cell r="U3738">
            <v>4302591.3043478262</v>
          </cell>
          <cell r="V3738">
            <v>4302500</v>
          </cell>
          <cell r="W3738">
            <v>172103.65217391305</v>
          </cell>
          <cell r="X3738">
            <v>4474694.9565217393</v>
          </cell>
        </row>
        <row r="3739">
          <cell r="E3739" t="str">
            <v>37.3G01.1825</v>
          </cell>
          <cell r="F3739" t="str">
            <v>19. Y HỌC HẠT NHÂN</v>
          </cell>
          <cell r="G3739" t="str">
            <v>19.330</v>
          </cell>
          <cell r="H3739" t="str">
            <v>Định lượng Prolactin bằng kỹ thuật miễn dịch phóng xạ</v>
          </cell>
          <cell r="I3739" t="str">
            <v>Định lượng Prolactin bằng kỹ thuật miễn dịch phóng xạ</v>
          </cell>
          <cell r="J3739" t="str">
            <v>Định lượng Prolactin bằng kỹ thuật miễn dịch phóng xạ</v>
          </cell>
          <cell r="K3739" t="str">
            <v>B</v>
          </cell>
          <cell r="L3739" t="str">
            <v>T2</v>
          </cell>
          <cell r="M3739">
            <v>1841</v>
          </cell>
          <cell r="N3739">
            <v>1841</v>
          </cell>
          <cell r="P3739" t="str">
            <v>Định lượng bằng kỹ thuật miễn dịch phóng xạ:  LH hoặc FSH hoặc  HCG hoặc Insullin  hoặc Testosteron hoặc Prolactin hoặc Progesteron hoặc Estradiol  hoặc CEA hoặc AFP hoặc PSA hoặc Cortisol</v>
          </cell>
          <cell r="Q3739">
            <v>151000</v>
          </cell>
          <cell r="R3739">
            <v>70434.782608695605</v>
          </cell>
          <cell r="S3739">
            <v>221000</v>
          </cell>
          <cell r="T3739">
            <v>91565.217391304293</v>
          </cell>
          <cell r="U3739">
            <v>242565.21739130429</v>
          </cell>
          <cell r="V3739">
            <v>242500</v>
          </cell>
          <cell r="W3739">
            <v>9702.6086956521722</v>
          </cell>
          <cell r="X3739">
            <v>252267.82608695645</v>
          </cell>
        </row>
        <row r="3740">
          <cell r="E3740" t="str">
            <v>37.3G01.1825</v>
          </cell>
          <cell r="F3740" t="str">
            <v>03. NHI KHOA</v>
          </cell>
          <cell r="G3740" t="str">
            <v>3.1211</v>
          </cell>
          <cell r="H3740" t="str">
            <v>Định lượng PSA bằng kỹ thuật miễn dịch phóng xạ</v>
          </cell>
          <cell r="I3740" t="str">
            <v>Định lượng PSA bằng kỹ thuật miễn dịch phóng xạ</v>
          </cell>
          <cell r="J3740" t="str">
            <v>Định lượng PSA bằng kỹ thuật miễn dịch phóng xạ</v>
          </cell>
          <cell r="K3740" t="str">
            <v>B</v>
          </cell>
          <cell r="L3740" t="str">
            <v>T2</v>
          </cell>
          <cell r="M3740">
            <v>1841</v>
          </cell>
          <cell r="N3740">
            <v>1841</v>
          </cell>
          <cell r="P3740" t="str">
            <v>Định lượng bằng kỹ thuật miễn dịch phóng xạ:  LH hoặc FSH hoặc  HCG hoặc Insullin  hoặc Testosteron hoặc Prolactin hoặc Progesteron hoặc Estradiol  hoặc CEA hoặc AFP hoặc PSA hoặc Cortisol</v>
          </cell>
          <cell r="Q3740">
            <v>151000</v>
          </cell>
          <cell r="R3740">
            <v>70434.782608695605</v>
          </cell>
          <cell r="S3740">
            <v>221000</v>
          </cell>
          <cell r="T3740">
            <v>91565.217391304293</v>
          </cell>
          <cell r="U3740">
            <v>242565.21739130429</v>
          </cell>
          <cell r="V3740">
            <v>242500</v>
          </cell>
          <cell r="W3740">
            <v>9702.6086956521722</v>
          </cell>
          <cell r="X3740">
            <v>252267.82608695645</v>
          </cell>
        </row>
        <row r="3741">
          <cell r="E3741" t="str">
            <v>37.3G01.1825</v>
          </cell>
          <cell r="F3741" t="str">
            <v>19. Y HỌC HẠT NHÂN</v>
          </cell>
          <cell r="G3741" t="str">
            <v>19.336</v>
          </cell>
          <cell r="H3741" t="str">
            <v>Định lượng PSA bằng kỹ thuật miễn dịch phóng xạ</v>
          </cell>
          <cell r="I3741" t="str">
            <v>Định lượng PSA bằng kỹ thuật miễn dịch phóng xạ</v>
          </cell>
          <cell r="J3741" t="str">
            <v>Định lượng PSA bằng kỹ thuật miễn dịch phóng xạ</v>
          </cell>
          <cell r="K3741" t="str">
            <v>B</v>
          </cell>
          <cell r="L3741" t="str">
            <v>T2</v>
          </cell>
          <cell r="M3741">
            <v>1841</v>
          </cell>
          <cell r="N3741">
            <v>1841</v>
          </cell>
          <cell r="P3741" t="str">
            <v>Định lượng bằng kỹ thuật miễn dịch phóng xạ:  LH hoặc FSH hoặc  HCG hoặc Insullin  hoặc Testosteron hoặc Prolactin hoặc Progesteron hoặc Estradiol  hoặc CEA hoặc AFP hoặc PSA hoặc Cortisol</v>
          </cell>
          <cell r="Q3741">
            <v>151000</v>
          </cell>
          <cell r="R3741">
            <v>70434.782608695605</v>
          </cell>
          <cell r="S3741">
            <v>221000</v>
          </cell>
          <cell r="T3741">
            <v>91565.217391304293</v>
          </cell>
          <cell r="U3741">
            <v>242565.21739130429</v>
          </cell>
          <cell r="V3741">
            <v>242500</v>
          </cell>
          <cell r="W3741">
            <v>9702.6086956521722</v>
          </cell>
          <cell r="X3741">
            <v>252267.82608695645</v>
          </cell>
        </row>
        <row r="3742">
          <cell r="E3742" t="str">
            <v>37.3G01.1824</v>
          </cell>
          <cell r="F3742" t="str">
            <v>03. NHI KHOA</v>
          </cell>
          <cell r="G3742" t="str">
            <v>3.1212</v>
          </cell>
          <cell r="H3742" t="str">
            <v>Định lượng PTH bằng kỹ thuật miễn dịch phóng xạ</v>
          </cell>
          <cell r="I3742" t="str">
            <v>Định lượng PTH bằng kỹ thuật miễn dịch phóng xạ</v>
          </cell>
          <cell r="J3742" t="str">
            <v>Định lượng PTH bằng kỹ thuật miễn dịch phóng xạ</v>
          </cell>
          <cell r="K3742" t="str">
            <v>B</v>
          </cell>
          <cell r="L3742" t="str">
            <v>T2</v>
          </cell>
          <cell r="M3742">
            <v>1840</v>
          </cell>
          <cell r="N3742">
            <v>1840</v>
          </cell>
          <cell r="P3742" t="str">
            <v>Định lượng  CA 19-9 hoặc CA 50 hoặc CA 125 hoặc CA 15-3 hoặc CA 72-4   hoặc PTH bằng kỹ thuật miễn dịch phóng xạ</v>
          </cell>
          <cell r="Q3742">
            <v>226000</v>
          </cell>
          <cell r="R3742">
            <v>70434.782608695605</v>
          </cell>
          <cell r="S3742">
            <v>296000</v>
          </cell>
          <cell r="T3742">
            <v>91565.217391304293</v>
          </cell>
          <cell r="U3742">
            <v>317565.21739130432</v>
          </cell>
          <cell r="V3742">
            <v>317500</v>
          </cell>
          <cell r="W3742">
            <v>12702.608695652174</v>
          </cell>
          <cell r="X3742">
            <v>330267.82608695648</v>
          </cell>
        </row>
        <row r="3743">
          <cell r="E3743" t="str">
            <v>37.3G01.1824</v>
          </cell>
          <cell r="F3743" t="str">
            <v>19. Y HỌC HẠT NHÂN</v>
          </cell>
          <cell r="G3743" t="str">
            <v>19.337</v>
          </cell>
          <cell r="H3743" t="str">
            <v>Định lượng PTH bằng kỹ thuật miễn dịch phóng xạ</v>
          </cell>
          <cell r="I3743" t="str">
            <v>Định lượng PTH bằng kỹ thuật miễn dịch phóng xạ</v>
          </cell>
          <cell r="J3743" t="str">
            <v>Định lượng PTH bằng kỹ thuật miễn dịch phóng xạ</v>
          </cell>
          <cell r="K3743" t="str">
            <v>B</v>
          </cell>
          <cell r="L3743" t="str">
            <v>T2</v>
          </cell>
          <cell r="M3743">
            <v>1840</v>
          </cell>
          <cell r="N3743">
            <v>1840</v>
          </cell>
          <cell r="P3743" t="str">
            <v>Định lượng  CA 19-9 hoặc CA 50 hoặc CA 125 hoặc CA 15-3 hoặc CA 72-4   hoặc PTH bằng kỹ thuật miễn dịch phóng xạ</v>
          </cell>
          <cell r="Q3743">
            <v>226000</v>
          </cell>
          <cell r="R3743">
            <v>70434.782608695605</v>
          </cell>
          <cell r="S3743">
            <v>296000</v>
          </cell>
          <cell r="T3743">
            <v>91565.217391304293</v>
          </cell>
          <cell r="U3743">
            <v>317565.21739130432</v>
          </cell>
          <cell r="V3743">
            <v>317500</v>
          </cell>
          <cell r="W3743">
            <v>12702.608695652174</v>
          </cell>
          <cell r="X3743">
            <v>330267.82608695648</v>
          </cell>
        </row>
        <row r="3744">
          <cell r="E3744" t="str">
            <v>37.3G01.1826</v>
          </cell>
          <cell r="F3744" t="str">
            <v>03. NHI KHOA</v>
          </cell>
          <cell r="G3744" t="str">
            <v>3.1198</v>
          </cell>
          <cell r="H3744" t="str">
            <v>Định lượng T3 bằng kỹ thuật miễn dịch phóng xạ</v>
          </cell>
          <cell r="I3744" t="str">
            <v>Định lượng T3 bằng kỹ thuật miễn dịch phóng xạ</v>
          </cell>
          <cell r="J3744" t="str">
            <v>Định lượng T3 bằng kỹ thuật miễn dịch phóng xạ</v>
          </cell>
          <cell r="K3744" t="str">
            <v>B</v>
          </cell>
          <cell r="L3744" t="str">
            <v>T2</v>
          </cell>
          <cell r="M3744">
            <v>1842</v>
          </cell>
          <cell r="N3744">
            <v>1842</v>
          </cell>
          <cell r="P3744" t="str">
            <v>Định lượng bằng kỹ thuật miễn dịch phóng xạ: T3 hoặc FT3 hoặc T4 hoặc FT4 hoặc TSH hoặc Micro Albumin niệu hoặc kháng thể kháng Insullin hoặc Calcitonin</v>
          </cell>
          <cell r="Q3744">
            <v>131000</v>
          </cell>
          <cell r="R3744">
            <v>70434.782608695605</v>
          </cell>
          <cell r="S3744">
            <v>201000</v>
          </cell>
          <cell r="T3744">
            <v>91565.217391304293</v>
          </cell>
          <cell r="U3744">
            <v>222565.21739130429</v>
          </cell>
          <cell r="V3744">
            <v>222500</v>
          </cell>
          <cell r="W3744">
            <v>8902.6086956521722</v>
          </cell>
          <cell r="X3744">
            <v>231467.82608695645</v>
          </cell>
        </row>
        <row r="3745">
          <cell r="E3745" t="str">
            <v>37.3G01.1826</v>
          </cell>
          <cell r="F3745" t="str">
            <v>19. Y HỌC HẠT NHÂN</v>
          </cell>
          <cell r="G3745" t="str">
            <v>19.323</v>
          </cell>
          <cell r="H3745" t="str">
            <v>Định lượng T3 bằng kỹ thuật miễn dịch phóng xạ</v>
          </cell>
          <cell r="I3745" t="str">
            <v>Định lượng T3 bằng kỹ thuật miễn dịch phóng xạ</v>
          </cell>
          <cell r="J3745" t="str">
            <v>Định lượng T3 bằng kỹ thuật miễn dịch phóng xạ</v>
          </cell>
          <cell r="K3745" t="str">
            <v>B</v>
          </cell>
          <cell r="L3745" t="str">
            <v>T2</v>
          </cell>
          <cell r="M3745">
            <v>1842</v>
          </cell>
          <cell r="N3745">
            <v>1842</v>
          </cell>
          <cell r="P3745" t="str">
            <v>Định lượng bằng kỹ thuật miễn dịch phóng xạ: T3 hoặc FT3 hoặc T4 hoặc FT4 hoặc TSH hoặc Micro Albumin niệu hoặc kháng thể kháng Insullin hoặc Calcitonin</v>
          </cell>
          <cell r="Q3745">
            <v>131000</v>
          </cell>
          <cell r="R3745">
            <v>70434.782608695605</v>
          </cell>
          <cell r="S3745">
            <v>201000</v>
          </cell>
          <cell r="T3745">
            <v>91565.217391304293</v>
          </cell>
          <cell r="U3745">
            <v>222565.21739130429</v>
          </cell>
          <cell r="V3745">
            <v>222500</v>
          </cell>
          <cell r="W3745">
            <v>8902.6086956521722</v>
          </cell>
          <cell r="X3745">
            <v>231467.82608695645</v>
          </cell>
        </row>
        <row r="3746">
          <cell r="E3746" t="str">
            <v>37.3G01.1826</v>
          </cell>
          <cell r="F3746" t="str">
            <v>03. NHI KHOA</v>
          </cell>
          <cell r="G3746" t="str">
            <v>3.1200</v>
          </cell>
          <cell r="H3746" t="str">
            <v>Định lượng T4 bằng kỹ thuật miễn dịch phóng xạ</v>
          </cell>
          <cell r="I3746" t="str">
            <v>Định lượng T4 bằng kỹ thuật miễn dịch phóng xạ</v>
          </cell>
          <cell r="J3746" t="str">
            <v>Định lượng T4 bằng kỹ thuật miễn dịch phóng xạ</v>
          </cell>
          <cell r="K3746" t="str">
            <v>B</v>
          </cell>
          <cell r="L3746" t="str">
            <v>T2</v>
          </cell>
          <cell r="M3746">
            <v>1842</v>
          </cell>
          <cell r="N3746">
            <v>1842</v>
          </cell>
          <cell r="P3746" t="str">
            <v>Định lượng bằng kỹ thuật miễn dịch phóng xạ: T3 hoặc FT3 hoặc T4 hoặc FT4 hoặc TSH hoặc Micro Albumin niệu hoặc kháng thể kháng Insullin hoặc Calcitonin</v>
          </cell>
          <cell r="Q3746">
            <v>131000</v>
          </cell>
          <cell r="R3746">
            <v>70434.782608695605</v>
          </cell>
          <cell r="S3746">
            <v>201000</v>
          </cell>
          <cell r="T3746">
            <v>91565.217391304293</v>
          </cell>
          <cell r="U3746">
            <v>222565.21739130429</v>
          </cell>
          <cell r="V3746">
            <v>222500</v>
          </cell>
          <cell r="W3746">
            <v>8902.6086956521722</v>
          </cell>
          <cell r="X3746">
            <v>231467.82608695645</v>
          </cell>
        </row>
        <row r="3747">
          <cell r="E3747" t="str">
            <v>37.3G01.1826</v>
          </cell>
          <cell r="F3747" t="str">
            <v>19. Y HỌC HẠT NHÂN</v>
          </cell>
          <cell r="G3747" t="str">
            <v>19.325</v>
          </cell>
          <cell r="H3747" t="str">
            <v>Định lượng T4 bằng kỹ thuật miễn dịch phóng xạ</v>
          </cell>
          <cell r="I3747" t="str">
            <v>Định lượng T4 bằng kỹ thuật miễn dịch phóng xạ</v>
          </cell>
          <cell r="J3747" t="str">
            <v>Định lượng T4 bằng kỹ thuật miễn dịch phóng xạ</v>
          </cell>
          <cell r="K3747" t="str">
            <v>B</v>
          </cell>
          <cell r="L3747" t="str">
            <v>T2</v>
          </cell>
          <cell r="M3747">
            <v>1842</v>
          </cell>
          <cell r="N3747">
            <v>1842</v>
          </cell>
          <cell r="P3747" t="str">
            <v>Định lượng bằng kỹ thuật miễn dịch phóng xạ: T3 hoặc FT3 hoặc T4 hoặc FT4 hoặc TSH hoặc Micro Albumin niệu hoặc kháng thể kháng Insullin hoặc Calcitonin</v>
          </cell>
          <cell r="Q3747">
            <v>131000</v>
          </cell>
          <cell r="R3747">
            <v>70434.782608695605</v>
          </cell>
          <cell r="S3747">
            <v>201000</v>
          </cell>
          <cell r="T3747">
            <v>91565.217391304293</v>
          </cell>
          <cell r="U3747">
            <v>222565.21739130429</v>
          </cell>
          <cell r="V3747">
            <v>222500</v>
          </cell>
          <cell r="W3747">
            <v>8902.6086956521722</v>
          </cell>
          <cell r="X3747">
            <v>231467.82608695645</v>
          </cell>
        </row>
        <row r="3748">
          <cell r="E3748" t="str">
            <v>37.8D05.0434</v>
          </cell>
          <cell r="F3748" t="str">
            <v>10. NGOẠI KHOA</v>
          </cell>
          <cell r="G3748" t="str">
            <v>10.350</v>
          </cell>
          <cell r="H3748" t="str">
            <v>Phẫu thuật cấp cứu vỡ bàng quang</v>
          </cell>
          <cell r="I3748" t="str">
            <v>Phẫu thuật cấp cứu vỡ bàng quang</v>
          </cell>
          <cell r="J3748" t="str">
            <v>Phẫu thuật cấp cứu vỡ bàng quang</v>
          </cell>
          <cell r="K3748" t="str">
            <v>B</v>
          </cell>
          <cell r="L3748" t="str">
            <v>P1</v>
          </cell>
          <cell r="M3748">
            <v>443</v>
          </cell>
          <cell r="N3748">
            <v>443</v>
          </cell>
          <cell r="P3748" t="str">
            <v>Phẫu thuật điều trị các bệnh lý hoặc chấn thương niệu đạo khác</v>
          </cell>
          <cell r="Q3748">
            <v>3327000</v>
          </cell>
          <cell r="R3748">
            <v>995478.26086956495</v>
          </cell>
          <cell r="S3748">
            <v>4322000</v>
          </cell>
          <cell r="T3748">
            <v>1294121.7391304343</v>
          </cell>
          <cell r="U3748">
            <v>4621121.7391304346</v>
          </cell>
          <cell r="V3748">
            <v>4621100</v>
          </cell>
          <cell r="W3748">
            <v>184844.86956521738</v>
          </cell>
          <cell r="X3748">
            <v>4805966.6086956523</v>
          </cell>
        </row>
        <row r="3749">
          <cell r="E3749" t="str">
            <v>37.8D05.0434</v>
          </cell>
          <cell r="F3749" t="str">
            <v>10. NGOẠI KHOA</v>
          </cell>
          <cell r="G3749" t="str">
            <v>10.373</v>
          </cell>
          <cell r="H3749" t="str">
            <v>Phẫu thuật lỗ tiểu lệch thấp, tạo hình một thì</v>
          </cell>
          <cell r="I3749" t="str">
            <v>Phẫu thuật lỗ tiểu lệch thấp, tạo hình một thì</v>
          </cell>
          <cell r="J3749" t="str">
            <v>Phẫu thuật lỗ tiểu lệch thấp, tạo hình một thì</v>
          </cell>
          <cell r="K3749" t="str">
            <v>B</v>
          </cell>
          <cell r="L3749" t="str">
            <v>PDB</v>
          </cell>
          <cell r="M3749">
            <v>443</v>
          </cell>
          <cell r="N3749">
            <v>443</v>
          </cell>
          <cell r="P3749" t="str">
            <v>Phẫu thuật điều trị các bệnh lý hoặc chấn thương niệu đạo khác</v>
          </cell>
          <cell r="Q3749">
            <v>3327000</v>
          </cell>
          <cell r="R3749">
            <v>995478.26086956495</v>
          </cell>
          <cell r="S3749">
            <v>4322000</v>
          </cell>
          <cell r="T3749">
            <v>1294121.7391304343</v>
          </cell>
          <cell r="U3749">
            <v>4621121.7391304346</v>
          </cell>
          <cell r="V3749">
            <v>4621100</v>
          </cell>
          <cell r="W3749">
            <v>184844.86956521738</v>
          </cell>
          <cell r="X3749">
            <v>4805966.6086956523</v>
          </cell>
        </row>
        <row r="3750">
          <cell r="E3750" t="str">
            <v>37.8D05.0434</v>
          </cell>
          <cell r="F3750" t="str">
            <v>10. NGOẠI KHOA</v>
          </cell>
          <cell r="G3750" t="str">
            <v>10.364</v>
          </cell>
          <cell r="H3750" t="str">
            <v>Phẫu thuật sa niệu đạo nữ</v>
          </cell>
          <cell r="I3750" t="str">
            <v>Phẫu thuật sa niệu đạo nữ</v>
          </cell>
          <cell r="J3750" t="str">
            <v>Phẫu thuật sa niệu đạo nữ</v>
          </cell>
          <cell r="K3750" t="str">
            <v>A</v>
          </cell>
          <cell r="L3750" t="str">
            <v>P1</v>
          </cell>
          <cell r="M3750">
            <v>443</v>
          </cell>
          <cell r="N3750">
            <v>443</v>
          </cell>
          <cell r="P3750" t="str">
            <v>Phẫu thuật điều trị các bệnh lý hoặc chấn thương niệu đạo khác</v>
          </cell>
          <cell r="Q3750">
            <v>3327000</v>
          </cell>
          <cell r="R3750">
            <v>995478.26086956495</v>
          </cell>
          <cell r="S3750">
            <v>4322000</v>
          </cell>
          <cell r="T3750">
            <v>1294121.7391304343</v>
          </cell>
          <cell r="U3750">
            <v>4621121.7391304346</v>
          </cell>
          <cell r="V3750">
            <v>4621100</v>
          </cell>
          <cell r="W3750">
            <v>184844.86956521738</v>
          </cell>
          <cell r="X3750">
            <v>4805966.6086956523</v>
          </cell>
        </row>
        <row r="3751">
          <cell r="E3751" t="str">
            <v>37.8D05.0434</v>
          </cell>
          <cell r="F3751" t="str">
            <v>12. UNG BƯỚU</v>
          </cell>
          <cell r="G3751" t="str">
            <v>12.266</v>
          </cell>
          <cell r="H3751" t="str">
            <v>Cắt bỏ dương vật ung thư có vét hạch</v>
          </cell>
          <cell r="I3751" t="str">
            <v>Cắt bỏ dương vật ung thư có vét hạch</v>
          </cell>
          <cell r="J3751" t="str">
            <v>Cắt bỏ dương vật ung thư có vét hạch</v>
          </cell>
          <cell r="K3751" t="str">
            <v>B</v>
          </cell>
          <cell r="L3751" t="str">
            <v>P1</v>
          </cell>
          <cell r="M3751">
            <v>443</v>
          </cell>
          <cell r="N3751">
            <v>443</v>
          </cell>
          <cell r="P3751" t="str">
            <v>Phẫu thuật điều trị các bệnh lý hoặc chấn thương niệu đạo khác</v>
          </cell>
          <cell r="Q3751">
            <v>3327000</v>
          </cell>
          <cell r="R3751">
            <v>995478.26086956495</v>
          </cell>
          <cell r="S3751">
            <v>4322000</v>
          </cell>
          <cell r="T3751">
            <v>1294121.7391304343</v>
          </cell>
          <cell r="U3751">
            <v>4621121.7391304346</v>
          </cell>
          <cell r="V3751">
            <v>4621100</v>
          </cell>
          <cell r="W3751">
            <v>184844.86956521738</v>
          </cell>
          <cell r="X3751">
            <v>4805966.6086956523</v>
          </cell>
        </row>
        <row r="3752">
          <cell r="E3752" t="str">
            <v>37.8D05.0434</v>
          </cell>
          <cell r="F3752" t="str">
            <v>12. UNG BƯỚU</v>
          </cell>
          <cell r="G3752" t="str">
            <v>12.252</v>
          </cell>
          <cell r="H3752" t="str">
            <v>Cắt cụt toàn bộ bộ phận sinh dục ngoài do ung thư</v>
          </cell>
          <cell r="I3752" t="str">
            <v>Cắt cụt toàn bộ bộ phận sinh dục ngoài do ung thư</v>
          </cell>
          <cell r="J3752" t="str">
            <v>Cắt cụt toàn bộ bộ phận sinh dục ngoài do ung thư­</v>
          </cell>
          <cell r="K3752" t="str">
            <v>B</v>
          </cell>
          <cell r="L3752" t="str">
            <v>P1</v>
          </cell>
          <cell r="M3752">
            <v>443</v>
          </cell>
          <cell r="N3752">
            <v>443</v>
          </cell>
          <cell r="P3752" t="str">
            <v>Phẫu thuật điều trị các bệnh lý hoặc chấn thương niệu đạo khác</v>
          </cell>
          <cell r="Q3752">
            <v>3327000</v>
          </cell>
          <cell r="R3752">
            <v>995478.26086956495</v>
          </cell>
          <cell r="S3752">
            <v>4322000</v>
          </cell>
          <cell r="T3752">
            <v>1294121.7391304343</v>
          </cell>
          <cell r="U3752">
            <v>4621121.7391304346</v>
          </cell>
          <cell r="V3752">
            <v>4621100</v>
          </cell>
          <cell r="W3752">
            <v>184844.86956521738</v>
          </cell>
          <cell r="X3752">
            <v>4805966.6086956523</v>
          </cell>
        </row>
        <row r="3753">
          <cell r="E3753" t="str">
            <v>37.8D05.0434</v>
          </cell>
          <cell r="F3753" t="str">
            <v>12. UNG BƯỚU</v>
          </cell>
          <cell r="G3753" t="str">
            <v>12.253</v>
          </cell>
          <cell r="H3753" t="str">
            <v>Cắt cụt toàn bộ bộ phận sinh dục ngoài do ung thư + nạo vét hạch bẹn hai bên</v>
          </cell>
          <cell r="I3753" t="str">
            <v>Cắt cụt toàn bộ bộ phận sinh dục ngoài do ung thư + nạo vét hạch bẹn hai bên</v>
          </cell>
          <cell r="J3753" t="str">
            <v>Cắt cụt toàn bộ bộ phận sinh dục ngoài do ung thư­ + nạo vét hạch bẹn hai bên</v>
          </cell>
          <cell r="K3753" t="str">
            <v>B</v>
          </cell>
          <cell r="L3753" t="str">
            <v>P1</v>
          </cell>
          <cell r="M3753">
            <v>443</v>
          </cell>
          <cell r="N3753">
            <v>443</v>
          </cell>
          <cell r="P3753" t="str">
            <v>Phẫu thuật điều trị các bệnh lý hoặc chấn thương niệu đạo khác</v>
          </cell>
          <cell r="Q3753">
            <v>3327000</v>
          </cell>
          <cell r="R3753">
            <v>995478.26086956495</v>
          </cell>
          <cell r="S3753">
            <v>4322000</v>
          </cell>
          <cell r="T3753">
            <v>1294121.7391304343</v>
          </cell>
          <cell r="U3753">
            <v>4621121.7391304346</v>
          </cell>
          <cell r="V3753">
            <v>4621100</v>
          </cell>
          <cell r="W3753">
            <v>184844.86956521738</v>
          </cell>
          <cell r="X3753">
            <v>4805966.6086956523</v>
          </cell>
        </row>
        <row r="3754">
          <cell r="E3754" t="str">
            <v>37.3G01.1825</v>
          </cell>
          <cell r="F3754" t="str">
            <v>03. NHI KHOA</v>
          </cell>
          <cell r="G3754" t="str">
            <v>3.1204</v>
          </cell>
          <cell r="H3754" t="str">
            <v>Định lượng Testosterone bằng kỹ thuật miễn dịch phóng xạ</v>
          </cell>
          <cell r="I3754" t="str">
            <v>Định lượng Testosterone bằng kỹ thuật miễn dịch phóng xạ</v>
          </cell>
          <cell r="J3754" t="str">
            <v>Định lượng Testosterone bằng kỹ thuật miễn dịch phóng xạ</v>
          </cell>
          <cell r="K3754" t="str">
            <v>B</v>
          </cell>
          <cell r="L3754" t="str">
            <v>T2</v>
          </cell>
          <cell r="M3754">
            <v>1841</v>
          </cell>
          <cell r="N3754">
            <v>1841</v>
          </cell>
          <cell r="P3754" t="str">
            <v>Định lượng bằng kỹ thuật miễn dịch phóng xạ:  LH hoặc FSH hoặc  HCG hoặc Insullin  hoặc Testosteron hoặc Prolactin hoặc Progesteron hoặc Estradiol  hoặc CEA hoặc AFP hoặc PSA hoặc Cortisol</v>
          </cell>
          <cell r="Q3754">
            <v>151000</v>
          </cell>
          <cell r="R3754">
            <v>70434.782608695605</v>
          </cell>
          <cell r="S3754">
            <v>221000</v>
          </cell>
          <cell r="T3754">
            <v>91565.217391304293</v>
          </cell>
          <cell r="U3754">
            <v>242565.21739130429</v>
          </cell>
          <cell r="V3754">
            <v>242500</v>
          </cell>
          <cell r="W3754">
            <v>9702.6086956521722</v>
          </cell>
          <cell r="X3754">
            <v>252267.82608695645</v>
          </cell>
        </row>
        <row r="3755">
          <cell r="E3755" t="str">
            <v>37.3G01.1825</v>
          </cell>
          <cell r="F3755" t="str">
            <v>19. Y HỌC HẠT NHÂN</v>
          </cell>
          <cell r="G3755" t="str">
            <v>19.329</v>
          </cell>
          <cell r="H3755" t="str">
            <v>Định lượng Testosterone bằng kỹ thuật miễn dịch phóng xạ</v>
          </cell>
          <cell r="I3755" t="str">
            <v>Định lượng Testosterone bằng kỹ thuật miễn dịch phóng xạ</v>
          </cell>
          <cell r="J3755" t="str">
            <v>Định lượng Testosterone bằng kỹ thuật miễn dịch phóng xạ</v>
          </cell>
          <cell r="K3755" t="str">
            <v>B</v>
          </cell>
          <cell r="L3755" t="str">
            <v>T2</v>
          </cell>
          <cell r="M3755">
            <v>1841</v>
          </cell>
          <cell r="N3755">
            <v>1841</v>
          </cell>
          <cell r="P3755" t="str">
            <v>Định lượng bằng kỹ thuật miễn dịch phóng xạ:  LH hoặc FSH hoặc  HCG hoặc Insullin  hoặc Testosteron hoặc Prolactin hoặc Progesteron hoặc Estradiol  hoặc CEA hoặc AFP hoặc PSA hoặc Cortisol</v>
          </cell>
          <cell r="Q3755">
            <v>151000</v>
          </cell>
          <cell r="R3755">
            <v>70434.782608695605</v>
          </cell>
          <cell r="S3755">
            <v>221000</v>
          </cell>
          <cell r="T3755">
            <v>91565.217391304293</v>
          </cell>
          <cell r="U3755">
            <v>242565.21739130429</v>
          </cell>
          <cell r="V3755">
            <v>242500</v>
          </cell>
          <cell r="W3755">
            <v>9702.6086956521722</v>
          </cell>
          <cell r="X3755">
            <v>252267.82608695645</v>
          </cell>
        </row>
        <row r="3756">
          <cell r="E3756" t="str">
            <v>37.8D05.0435</v>
          </cell>
          <cell r="F3756" t="str">
            <v>03. NHI KHOA</v>
          </cell>
          <cell r="G3756" t="str">
            <v>3.3587</v>
          </cell>
          <cell r="H3756" t="str">
            <v>Phẫu thuật hạ lại tinh hoàn</v>
          </cell>
          <cell r="I3756" t="str">
            <v>Phẫu thuật hạ lại tinh hoàn</v>
          </cell>
          <cell r="J3756" t="str">
            <v>Phẫu thuật hạ lại tinh hoàn</v>
          </cell>
          <cell r="K3756" t="str">
            <v>B</v>
          </cell>
          <cell r="L3756" t="str">
            <v>P1</v>
          </cell>
          <cell r="M3756">
            <v>444</v>
          </cell>
          <cell r="N3756">
            <v>444</v>
          </cell>
          <cell r="P3756" t="str">
            <v xml:space="preserve">Phẫu thuật hạ tinh hoàn ẩn,  tinh hoàn lạc chỗ hoặc cắt bỏ tinh hoàn </v>
          </cell>
          <cell r="Q3756">
            <v>2025000</v>
          </cell>
          <cell r="R3756">
            <v>358434.78260869603</v>
          </cell>
          <cell r="S3756">
            <v>2383000</v>
          </cell>
          <cell r="T3756">
            <v>465965.21739130485</v>
          </cell>
          <cell r="U3756">
            <v>2490965.2173913047</v>
          </cell>
          <cell r="V3756">
            <v>2490900</v>
          </cell>
          <cell r="W3756">
            <v>99638.60869565219</v>
          </cell>
          <cell r="X3756">
            <v>2590603.826086957</v>
          </cell>
        </row>
        <row r="3757">
          <cell r="E3757" t="str">
            <v>37.8D05.0435</v>
          </cell>
          <cell r="F3757" t="str">
            <v>03. NHI KHOA</v>
          </cell>
          <cell r="G3757" t="str">
            <v>3.4122</v>
          </cell>
          <cell r="H3757" t="str">
            <v>Phẫu thuật nội soi cắt tinh hoàn ẩn trong ổ bụng</v>
          </cell>
          <cell r="I3757" t="str">
            <v>Phẫu thuật nội soi cắt tinh hoàn ẩn trong ổ bụng</v>
          </cell>
          <cell r="J3757" t="str">
            <v>Phẫu thuật nội soi cắt tinh hoàn ẩn trong ổ bụng</v>
          </cell>
          <cell r="K3757" t="str">
            <v>A</v>
          </cell>
          <cell r="L3757" t="str">
            <v>P1</v>
          </cell>
          <cell r="M3757">
            <v>444</v>
          </cell>
          <cell r="N3757">
            <v>444</v>
          </cell>
          <cell r="P3757" t="str">
            <v xml:space="preserve">Phẫu thuật hạ tinh hoàn ẩn,  tinh hoàn lạc chỗ hoặc cắt bỏ tinh hoàn </v>
          </cell>
          <cell r="Q3757">
            <v>2025000</v>
          </cell>
          <cell r="R3757">
            <v>358434.78260869603</v>
          </cell>
          <cell r="S3757">
            <v>2383000</v>
          </cell>
          <cell r="T3757">
            <v>465965.21739130485</v>
          </cell>
          <cell r="U3757">
            <v>2490965.2173913047</v>
          </cell>
          <cell r="V3757">
            <v>2490900</v>
          </cell>
          <cell r="W3757">
            <v>99638.60869565219</v>
          </cell>
          <cell r="X3757">
            <v>2590603.826086957</v>
          </cell>
        </row>
        <row r="3758">
          <cell r="E3758" t="str">
            <v>37.3G01.1824</v>
          </cell>
          <cell r="F3758" t="str">
            <v>03. NHI KHOA</v>
          </cell>
          <cell r="G3758" t="str">
            <v>3.1192</v>
          </cell>
          <cell r="H3758" t="str">
            <v>Định lượng Tg bằng kỹ thuật miễn dịch phóng xạ</v>
          </cell>
          <cell r="I3758" t="str">
            <v>Định lượng Tg bằng kỹ thuật miễn dịch phóng xạ</v>
          </cell>
          <cell r="J3758" t="str">
            <v>Định lượng Tg bằng kỹ thuật miễn dịch phóng xạ</v>
          </cell>
          <cell r="K3758" t="str">
            <v>B</v>
          </cell>
          <cell r="L3758" t="str">
            <v>T2</v>
          </cell>
          <cell r="M3758">
            <v>1840</v>
          </cell>
          <cell r="N3758">
            <v>1840</v>
          </cell>
          <cell r="P3758" t="str">
            <v>Định lượng  CA 19-9 hoặc CA 50 hoặc CA 125 hoặc CA 15-3 hoặc CA 72-4   hoặc PTH bằng kỹ thuật miễn dịch phóng xạ</v>
          </cell>
          <cell r="Q3758">
            <v>226000</v>
          </cell>
          <cell r="R3758">
            <v>70434.782608695605</v>
          </cell>
          <cell r="S3758">
            <v>296000</v>
          </cell>
          <cell r="T3758">
            <v>91565.217391304293</v>
          </cell>
          <cell r="U3758">
            <v>317565.21739130432</v>
          </cell>
          <cell r="V3758">
            <v>317500</v>
          </cell>
          <cell r="W3758">
            <v>12702.608695652174</v>
          </cell>
          <cell r="X3758">
            <v>330267.82608695648</v>
          </cell>
        </row>
        <row r="3759">
          <cell r="E3759" t="str">
            <v>37.3G01.1824</v>
          </cell>
          <cell r="F3759" t="str">
            <v>19. Y HỌC HẠT NHÂN</v>
          </cell>
          <cell r="G3759" t="str">
            <v>19.317</v>
          </cell>
          <cell r="H3759" t="str">
            <v>Định lượng Tg bằng kỹ thuật miễn dịch phóng xạ</v>
          </cell>
          <cell r="I3759" t="str">
            <v>Định lượng Tg bằng kỹ thuật miễn dịch phóng xạ</v>
          </cell>
          <cell r="J3759" t="str">
            <v>Định lượng Tg bằng kỹ thuật miễn dịch phóng xạ</v>
          </cell>
          <cell r="K3759" t="str">
            <v>B</v>
          </cell>
          <cell r="L3759" t="str">
            <v>T2</v>
          </cell>
          <cell r="M3759">
            <v>1840</v>
          </cell>
          <cell r="N3759">
            <v>1840</v>
          </cell>
          <cell r="P3759" t="str">
            <v>Định lượng  CA 19-9 hoặc CA 50 hoặc CA 125 hoặc CA 15-3 hoặc CA 72-4   hoặc PTH bằng kỹ thuật miễn dịch phóng xạ</v>
          </cell>
          <cell r="Q3759">
            <v>226000</v>
          </cell>
          <cell r="R3759">
            <v>70434.782608695605</v>
          </cell>
          <cell r="S3759">
            <v>296000</v>
          </cell>
          <cell r="T3759">
            <v>91565.217391304293</v>
          </cell>
          <cell r="U3759">
            <v>317565.21739130432</v>
          </cell>
          <cell r="V3759">
            <v>317500</v>
          </cell>
          <cell r="W3759">
            <v>12702.608695652174</v>
          </cell>
          <cell r="X3759">
            <v>330267.82608695648</v>
          </cell>
        </row>
        <row r="3760">
          <cell r="E3760" t="str">
            <v>37.3G01.1827</v>
          </cell>
          <cell r="F3760" t="str">
            <v>03. NHI KHOA</v>
          </cell>
          <cell r="G3760" t="str">
            <v>3.1203</v>
          </cell>
          <cell r="H3760" t="str">
            <v>Định lượng TRAb bằng kỹ thuật miễn dịch phóng xạ</v>
          </cell>
          <cell r="I3760" t="str">
            <v>Định lượng TRAb bằng kỹ thuật miễn dịch phóng xạ</v>
          </cell>
          <cell r="J3760" t="str">
            <v>Định lượng TRAb bằng kỹ thuật miễn dịch phóng xạ</v>
          </cell>
          <cell r="K3760" t="str">
            <v>B</v>
          </cell>
          <cell r="L3760" t="str">
            <v>T2</v>
          </cell>
          <cell r="M3760">
            <v>1843</v>
          </cell>
          <cell r="N3760">
            <v>1843</v>
          </cell>
          <cell r="P3760" t="str">
            <v>Định lượng kháng thể kháng Tg hoặc ACTH  hoặc GH hoặc  TRAb bằng kỹ thuật miễn dịch phóng xạ</v>
          </cell>
          <cell r="Q3760">
            <v>316000</v>
          </cell>
          <cell r="R3760">
            <v>70434.782608695605</v>
          </cell>
          <cell r="S3760">
            <v>386000</v>
          </cell>
          <cell r="T3760">
            <v>91565.217391304293</v>
          </cell>
          <cell r="U3760">
            <v>407565.21739130432</v>
          </cell>
          <cell r="V3760">
            <v>407500</v>
          </cell>
          <cell r="W3760">
            <v>16302.608695652174</v>
          </cell>
          <cell r="X3760">
            <v>423867.82608695648</v>
          </cell>
        </row>
        <row r="3761">
          <cell r="E3761" t="str">
            <v>37.8D05.0435</v>
          </cell>
          <cell r="F3761" t="str">
            <v>10. NGOẠI KHOA</v>
          </cell>
          <cell r="G3761" t="str">
            <v>10.394</v>
          </cell>
          <cell r="H3761" t="str">
            <v>Hạ tinh hoàn ẩn, tinh hoàn lạc chổ</v>
          </cell>
          <cell r="I3761" t="str">
            <v>Hạ tinh hoàn ẩn, tinh hoàn lạc chổ</v>
          </cell>
          <cell r="J3761" t="str">
            <v>Hạ tinh hoàn ẩn, tinh hoàn lạc chổ</v>
          </cell>
          <cell r="K3761" t="str">
            <v>B</v>
          </cell>
          <cell r="L3761" t="str">
            <v>P1</v>
          </cell>
          <cell r="M3761">
            <v>444</v>
          </cell>
          <cell r="N3761">
            <v>444</v>
          </cell>
          <cell r="P3761" t="str">
            <v xml:space="preserve">Phẫu thuật hạ tinh hoàn ẩn,  tinh hoàn lạc chỗ hoặc cắt bỏ tinh hoàn </v>
          </cell>
          <cell r="Q3761">
            <v>2025000</v>
          </cell>
          <cell r="R3761">
            <v>358434.78260869603</v>
          </cell>
          <cell r="S3761">
            <v>2383000</v>
          </cell>
          <cell r="T3761">
            <v>465965.21739130485</v>
          </cell>
          <cell r="U3761">
            <v>2490965.2173913047</v>
          </cell>
          <cell r="V3761">
            <v>2490900</v>
          </cell>
          <cell r="W3761">
            <v>99638.60869565219</v>
          </cell>
          <cell r="X3761">
            <v>2590603.826086957</v>
          </cell>
        </row>
        <row r="3762">
          <cell r="E3762" t="str">
            <v>37.8D05.0435</v>
          </cell>
          <cell r="F3762" t="str">
            <v>10. NGOẠI KHOA</v>
          </cell>
          <cell r="G3762" t="str">
            <v>10.374</v>
          </cell>
          <cell r="H3762" t="str">
            <v>Phẫu thuật lỗ tiểu lệch thấp, tạo hình thì 2</v>
          </cell>
          <cell r="I3762" t="str">
            <v>Phẫu thuật lỗ tiểu lệch thấp, tạo hình thì 2</v>
          </cell>
          <cell r="J3762" t="str">
            <v>Phẫu thuật lỗ tiều lệch thấp, tạo hình thì 2</v>
          </cell>
          <cell r="K3762" t="str">
            <v>B</v>
          </cell>
          <cell r="L3762" t="str">
            <v>P1</v>
          </cell>
          <cell r="M3762">
            <v>444</v>
          </cell>
          <cell r="N3762">
            <v>444</v>
          </cell>
          <cell r="P3762" t="str">
            <v xml:space="preserve">Phẫu thuật hạ tinh hoàn ẩn,  tinh hoàn lạc chỗ hoặc cắt bỏ tinh hoàn </v>
          </cell>
          <cell r="Q3762">
            <v>2025000</v>
          </cell>
          <cell r="R3762">
            <v>358434.78260869603</v>
          </cell>
          <cell r="S3762">
            <v>2383000</v>
          </cell>
          <cell r="T3762">
            <v>465965.21739130485</v>
          </cell>
          <cell r="U3762">
            <v>2490965.2173913047</v>
          </cell>
          <cell r="V3762">
            <v>2490900</v>
          </cell>
          <cell r="W3762">
            <v>99638.60869565219</v>
          </cell>
          <cell r="X3762">
            <v>2590603.826086957</v>
          </cell>
        </row>
        <row r="3763">
          <cell r="E3763" t="str">
            <v>37.8D05.0435</v>
          </cell>
          <cell r="F3763" t="str">
            <v>10. NGOẠI KHOA</v>
          </cell>
          <cell r="G3763" t="str">
            <v>10.391</v>
          </cell>
          <cell r="H3763" t="str">
            <v>Phẫu thuật tạo hình điều trị lỗ niệu đạo mặt lưng dương vật</v>
          </cell>
          <cell r="I3763" t="str">
            <v>Phẫu thuật tạo hình điều trị lỗ niệu đạo mặt lưng dương vật</v>
          </cell>
          <cell r="J3763" t="str">
            <v>Phẫu thuật tạo hình điều trị lỗ niệu đạo mặt lưng dương vật</v>
          </cell>
          <cell r="K3763" t="str">
            <v>B</v>
          </cell>
          <cell r="L3763" t="str">
            <v>P1</v>
          </cell>
          <cell r="M3763">
            <v>444</v>
          </cell>
          <cell r="N3763">
            <v>444</v>
          </cell>
          <cell r="P3763" t="str">
            <v xml:space="preserve">Phẫu thuật hạ tinh hoàn ẩn,  tinh hoàn lạc chỗ hoặc cắt bỏ tinh hoàn </v>
          </cell>
          <cell r="Q3763">
            <v>2025000</v>
          </cell>
          <cell r="R3763">
            <v>358434.78260869603</v>
          </cell>
          <cell r="S3763">
            <v>2383000</v>
          </cell>
          <cell r="T3763">
            <v>465965.21739130485</v>
          </cell>
          <cell r="U3763">
            <v>2490965.2173913047</v>
          </cell>
          <cell r="V3763">
            <v>2490900</v>
          </cell>
          <cell r="W3763">
            <v>99638.60869565219</v>
          </cell>
          <cell r="X3763">
            <v>2590603.826086957</v>
          </cell>
        </row>
        <row r="3764">
          <cell r="E3764" t="str">
            <v>37.3G01.1827</v>
          </cell>
          <cell r="F3764" t="str">
            <v>19. Y HỌC HẠT NHÂN</v>
          </cell>
          <cell r="G3764" t="str">
            <v>19.328</v>
          </cell>
          <cell r="H3764" t="str">
            <v>Định lượng TRAb bằng kỹ thuật miễn dịch phóng xạ</v>
          </cell>
          <cell r="I3764" t="str">
            <v>Định lượng TRAb bằng kỹ thuật miễn dịch phóng xạ</v>
          </cell>
          <cell r="J3764" t="str">
            <v>Định lượng TRAb bằng kỹ thuật miễn dịch phóng xạ</v>
          </cell>
          <cell r="K3764" t="str">
            <v>B</v>
          </cell>
          <cell r="L3764" t="str">
            <v>T2</v>
          </cell>
          <cell r="M3764">
            <v>1843</v>
          </cell>
          <cell r="N3764">
            <v>1843</v>
          </cell>
          <cell r="P3764" t="str">
            <v>Định lượng kháng thể kháng Tg hoặc ACTH  hoặc GH hoặc  TRAb bằng kỹ thuật miễn dịch phóng xạ</v>
          </cell>
          <cell r="Q3764">
            <v>316000</v>
          </cell>
          <cell r="R3764">
            <v>70434.782608695605</v>
          </cell>
          <cell r="S3764">
            <v>386000</v>
          </cell>
          <cell r="T3764">
            <v>91565.217391304293</v>
          </cell>
          <cell r="U3764">
            <v>407565.21739130432</v>
          </cell>
          <cell r="V3764">
            <v>407500</v>
          </cell>
          <cell r="W3764">
            <v>16302.608695652174</v>
          </cell>
          <cell r="X3764">
            <v>423867.82608695648</v>
          </cell>
        </row>
        <row r="3765">
          <cell r="E3765" t="str">
            <v>37.8D05.0435</v>
          </cell>
          <cell r="F3765" t="str">
            <v>10. NGOẠI KHOA</v>
          </cell>
          <cell r="G3765" t="str">
            <v>10.379</v>
          </cell>
          <cell r="H3765" t="str">
            <v>Tạo hình miệng niệu đạo lệch thấp ở nữ giới</v>
          </cell>
          <cell r="I3765" t="str">
            <v>Tạo hình miệng niệu đạo lệch thấp ở nữ giới</v>
          </cell>
          <cell r="J3765" t="str">
            <v>Tạo hình miệng niệu đạo lệch thấp ở nữ giới</v>
          </cell>
          <cell r="K3765" t="str">
            <v>A</v>
          </cell>
          <cell r="L3765" t="str">
            <v>P1</v>
          </cell>
          <cell r="M3765">
            <v>444</v>
          </cell>
          <cell r="N3765">
            <v>444</v>
          </cell>
          <cell r="P3765" t="str">
            <v xml:space="preserve">Phẫu thuật hạ tinh hoàn ẩn,  tinh hoàn lạc chỗ hoặc cắt bỏ tinh hoàn </v>
          </cell>
          <cell r="Q3765">
            <v>2025000</v>
          </cell>
          <cell r="R3765">
            <v>358434.78260869603</v>
          </cell>
          <cell r="S3765">
            <v>2383000</v>
          </cell>
          <cell r="T3765">
            <v>465965.21739130485</v>
          </cell>
          <cell r="U3765">
            <v>2490965.2173913047</v>
          </cell>
          <cell r="V3765">
            <v>2490900</v>
          </cell>
          <cell r="W3765">
            <v>99638.60869565219</v>
          </cell>
          <cell r="X3765">
            <v>2590603.826086957</v>
          </cell>
        </row>
        <row r="3766">
          <cell r="E3766" t="str">
            <v>37.8D05.0436</v>
          </cell>
          <cell r="F3766" t="str">
            <v>03. NHI KHOA</v>
          </cell>
          <cell r="G3766" t="str">
            <v>3.4106</v>
          </cell>
          <cell r="H3766" t="str">
            <v>Nội soi đặt sonde JJ</v>
          </cell>
          <cell r="I3766" t="str">
            <v>Nội soi đặt sonde JJ</v>
          </cell>
          <cell r="J3766" t="str">
            <v>Nội soi đặt sonde JJ</v>
          </cell>
          <cell r="K3766" t="str">
            <v>B</v>
          </cell>
          <cell r="L3766" t="str">
            <v>P3</v>
          </cell>
          <cell r="M3766">
            <v>445</v>
          </cell>
          <cell r="N3766">
            <v>445</v>
          </cell>
          <cell r="O3766" t="str">
            <v>Chưa bao gồm sonde JJ.</v>
          </cell>
          <cell r="P3766" t="str">
            <v xml:space="preserve">Phẫu thuật nội soi đặt Sonde JJ </v>
          </cell>
          <cell r="Q3766">
            <v>1455000</v>
          </cell>
          <cell r="R3766">
            <v>358434.78260869603</v>
          </cell>
          <cell r="S3766">
            <v>1813000</v>
          </cell>
          <cell r="T3766">
            <v>465965.21739130485</v>
          </cell>
          <cell r="U3766">
            <v>1920965.2173913049</v>
          </cell>
          <cell r="V3766">
            <v>1920900</v>
          </cell>
          <cell r="W3766">
            <v>76838.608695652205</v>
          </cell>
          <cell r="X3766">
            <v>1997803.826086957</v>
          </cell>
        </row>
        <row r="3767">
          <cell r="E3767" t="str">
            <v>37.8D05.0436</v>
          </cell>
          <cell r="F3767" t="str">
            <v>10. NGOẠI KHOA</v>
          </cell>
          <cell r="G3767" t="str">
            <v>10.357</v>
          </cell>
          <cell r="H3767" t="str">
            <v>Dẫn lưu áp xe khoang Retzius</v>
          </cell>
          <cell r="I3767" t="str">
            <v>Dẫn lưu áp xe khoang Retzius</v>
          </cell>
          <cell r="J3767" t="str">
            <v>Dẫn lưu áp xe khoang Retzius</v>
          </cell>
          <cell r="K3767" t="str">
            <v>C</v>
          </cell>
          <cell r="L3767" t="str">
            <v>P2</v>
          </cell>
          <cell r="M3767">
            <v>445</v>
          </cell>
          <cell r="N3767">
            <v>445</v>
          </cell>
          <cell r="O3767" t="str">
            <v>Chưa bao gồm sonde JJ.</v>
          </cell>
          <cell r="P3767" t="str">
            <v xml:space="preserve">Phẫu thuật nội soi đặt Sonde JJ </v>
          </cell>
          <cell r="Q3767">
            <v>1455000</v>
          </cell>
          <cell r="R3767">
            <v>358434.78260869603</v>
          </cell>
          <cell r="S3767">
            <v>1813000</v>
          </cell>
          <cell r="T3767">
            <v>465965.21739130485</v>
          </cell>
          <cell r="U3767">
            <v>1920965.2173913049</v>
          </cell>
          <cell r="V3767">
            <v>1920900</v>
          </cell>
          <cell r="W3767">
            <v>76838.608695652205</v>
          </cell>
          <cell r="X3767">
            <v>1997803.826086957</v>
          </cell>
        </row>
        <row r="3768">
          <cell r="E3768" t="str">
            <v>37.8D05.0436</v>
          </cell>
          <cell r="F3768" t="str">
            <v>10. NGOẠI KHOA</v>
          </cell>
          <cell r="G3768" t="str">
            <v>10.378</v>
          </cell>
          <cell r="H3768" t="str">
            <v>Dẫn lưu bàng quang, đặt Tuteur niệu đạo</v>
          </cell>
          <cell r="I3768" t="str">
            <v>Dẫn lưu bàng quang, đặt Tuteur niệu đạo</v>
          </cell>
          <cell r="J3768" t="str">
            <v>Dẫn lưu bàng quang, đặt Tuteur niệu đạo</v>
          </cell>
          <cell r="K3768" t="str">
            <v>B</v>
          </cell>
          <cell r="L3768" t="str">
            <v>P2</v>
          </cell>
          <cell r="M3768">
            <v>445</v>
          </cell>
          <cell r="N3768">
            <v>445</v>
          </cell>
          <cell r="O3768" t="str">
            <v>Chưa bao gồm sonde JJ.</v>
          </cell>
          <cell r="P3768" t="str">
            <v xml:space="preserve">Phẫu thuật nội soi đặt Sonde JJ </v>
          </cell>
          <cell r="Q3768">
            <v>1455000</v>
          </cell>
          <cell r="R3768">
            <v>358434.78260869603</v>
          </cell>
          <cell r="S3768">
            <v>1813000</v>
          </cell>
          <cell r="T3768">
            <v>465965.21739130485</v>
          </cell>
          <cell r="U3768">
            <v>1920965.2173913049</v>
          </cell>
          <cell r="V3768">
            <v>1920900</v>
          </cell>
          <cell r="W3768">
            <v>76838.608695652205</v>
          </cell>
          <cell r="X3768">
            <v>1997803.826086957</v>
          </cell>
        </row>
        <row r="3769">
          <cell r="E3769" t="str">
            <v>37.8D05.0436</v>
          </cell>
          <cell r="F3769" t="str">
            <v>10. NGOẠI KHOA</v>
          </cell>
          <cell r="G3769" t="str">
            <v>10.317</v>
          </cell>
          <cell r="H3769" t="str">
            <v>Dẫn lưu bể thận tối thiểu</v>
          </cell>
          <cell r="I3769" t="str">
            <v>Dẫn lưu bể thận tối thiểu</v>
          </cell>
          <cell r="J3769" t="str">
            <v>Dẫn lưu bể thận tối thiểu</v>
          </cell>
          <cell r="K3769" t="str">
            <v>B</v>
          </cell>
          <cell r="L3769" t="str">
            <v>P2</v>
          </cell>
          <cell r="M3769">
            <v>445</v>
          </cell>
          <cell r="N3769">
            <v>445</v>
          </cell>
          <cell r="O3769" t="str">
            <v>Chưa bao gồm sonde JJ.</v>
          </cell>
          <cell r="P3769" t="str">
            <v xml:space="preserve">Phẫu thuật nội soi đặt Sonde JJ </v>
          </cell>
          <cell r="Q3769">
            <v>1455000</v>
          </cell>
          <cell r="R3769">
            <v>358434.78260869603</v>
          </cell>
          <cell r="S3769">
            <v>1813000</v>
          </cell>
          <cell r="T3769">
            <v>465965.21739130485</v>
          </cell>
          <cell r="U3769">
            <v>1920965.2173913049</v>
          </cell>
          <cell r="V3769">
            <v>1920900</v>
          </cell>
          <cell r="W3769">
            <v>76838.608695652205</v>
          </cell>
          <cell r="X3769">
            <v>1997803.826086957</v>
          </cell>
        </row>
        <row r="3770">
          <cell r="E3770" t="str">
            <v>37.8D05.0436</v>
          </cell>
          <cell r="F3770" t="str">
            <v>10. NGOẠI KHOA</v>
          </cell>
          <cell r="G3770" t="str">
            <v>10.356</v>
          </cell>
          <cell r="H3770" t="str">
            <v>Dẫn lưu nước tiểu bàng quang</v>
          </cell>
          <cell r="I3770" t="str">
            <v>Dẫn lưu nước tiểu bàng quang</v>
          </cell>
          <cell r="J3770" t="str">
            <v>Dẫn lưu nước tiểu bàng quang</v>
          </cell>
          <cell r="K3770" t="str">
            <v>C</v>
          </cell>
          <cell r="L3770" t="str">
            <v>P2</v>
          </cell>
          <cell r="M3770">
            <v>445</v>
          </cell>
          <cell r="N3770">
            <v>445</v>
          </cell>
          <cell r="O3770" t="str">
            <v>Chưa bao gồm sonde JJ.</v>
          </cell>
          <cell r="P3770" t="str">
            <v xml:space="preserve">Phẫu thuật nội soi đặt Sonde JJ </v>
          </cell>
          <cell r="Q3770">
            <v>1455000</v>
          </cell>
          <cell r="R3770">
            <v>358434.78260869603</v>
          </cell>
          <cell r="S3770">
            <v>1813000</v>
          </cell>
          <cell r="T3770">
            <v>465965.21739130485</v>
          </cell>
          <cell r="U3770">
            <v>1920965.2173913049</v>
          </cell>
          <cell r="V3770">
            <v>1920900</v>
          </cell>
          <cell r="W3770">
            <v>76838.608695652205</v>
          </cell>
          <cell r="X3770">
            <v>1997803.826086957</v>
          </cell>
        </row>
        <row r="3771">
          <cell r="E3771" t="str">
            <v>37.8D05.0436</v>
          </cell>
          <cell r="F3771" t="str">
            <v>10. NGOẠI KHOA</v>
          </cell>
          <cell r="G3771" t="str">
            <v>10.371</v>
          </cell>
          <cell r="H3771" t="str">
            <v>Dẫn lưu viêm tấy khung chậu do rò nước tiểu</v>
          </cell>
          <cell r="I3771" t="str">
            <v>Dẫn lưu viêm tấy khung chậu do rò nước tiểu</v>
          </cell>
          <cell r="J3771" t="str">
            <v>Dẫn lưu viêm tấy khung chậu do rò nước tiểu</v>
          </cell>
          <cell r="K3771" t="str">
            <v>C</v>
          </cell>
          <cell r="L3771" t="str">
            <v>P1</v>
          </cell>
          <cell r="M3771">
            <v>445</v>
          </cell>
          <cell r="N3771">
            <v>445</v>
          </cell>
          <cell r="O3771" t="str">
            <v>Chưa bao gồm sonde JJ.</v>
          </cell>
          <cell r="P3771" t="str">
            <v xml:space="preserve">Phẫu thuật nội soi đặt Sonde JJ </v>
          </cell>
          <cell r="Q3771">
            <v>1455000</v>
          </cell>
          <cell r="R3771">
            <v>358434.78260869603</v>
          </cell>
          <cell r="S3771">
            <v>1813000</v>
          </cell>
          <cell r="T3771">
            <v>465965.21739130485</v>
          </cell>
          <cell r="U3771">
            <v>1920965.2173913049</v>
          </cell>
          <cell r="V3771">
            <v>1920900</v>
          </cell>
          <cell r="W3771">
            <v>76838.608695652205</v>
          </cell>
          <cell r="X3771">
            <v>1997803.826086957</v>
          </cell>
        </row>
        <row r="3772">
          <cell r="E3772" t="str">
            <v>37.3G01.1826</v>
          </cell>
          <cell r="F3772" t="str">
            <v>03. NHI KHOA</v>
          </cell>
          <cell r="G3772" t="str">
            <v>3.1202</v>
          </cell>
          <cell r="H3772" t="str">
            <v>Định lượng TSH bằng kỹ thuật miễn dịch phóng xạ</v>
          </cell>
          <cell r="I3772" t="str">
            <v>Định lượng TSH bằng kỹ thuật miễn dịch phóng xạ</v>
          </cell>
          <cell r="J3772" t="str">
            <v>Định lượng TSH bằng kỹ thuật miễn dịch phóng xạ</v>
          </cell>
          <cell r="K3772" t="str">
            <v>B</v>
          </cell>
          <cell r="L3772" t="str">
            <v>T2</v>
          </cell>
          <cell r="M3772">
            <v>1842</v>
          </cell>
          <cell r="N3772">
            <v>1842</v>
          </cell>
          <cell r="P3772" t="str">
            <v>Định lượng bằng kỹ thuật miễn dịch phóng xạ: T3 hoặc FT3 hoặc T4 hoặc FT4 hoặc TSH hoặc Micro Albumin niệu hoặc kháng thể kháng Insullin hoặc Calcitonin</v>
          </cell>
          <cell r="Q3772">
            <v>131000</v>
          </cell>
          <cell r="R3772">
            <v>70434.782608695605</v>
          </cell>
          <cell r="S3772">
            <v>201000</v>
          </cell>
          <cell r="T3772">
            <v>91565.217391304293</v>
          </cell>
          <cell r="U3772">
            <v>222565.21739130429</v>
          </cell>
          <cell r="V3772">
            <v>222500</v>
          </cell>
          <cell r="W3772">
            <v>8902.6086956521722</v>
          </cell>
          <cell r="X3772">
            <v>231467.82608695645</v>
          </cell>
        </row>
        <row r="3773">
          <cell r="E3773" t="str">
            <v>37.8D05.0436</v>
          </cell>
          <cell r="F3773" t="str">
            <v>10. NGOẠI KHOA</v>
          </cell>
          <cell r="G3773" t="str">
            <v>10.383</v>
          </cell>
          <cell r="H3773" t="str">
            <v>Đặt ống Stent chữa bí đái do phì đại tiền liệt tuyến</v>
          </cell>
          <cell r="I3773" t="str">
            <v>Đặt ống Stent chữa bí đái do phì đại tiền liệt tuyến</v>
          </cell>
          <cell r="J3773" t="str">
            <v>Đặt ống Stent chữa bí đái do phì đại tiền liệt tuyến</v>
          </cell>
          <cell r="K3773" t="str">
            <v>A</v>
          </cell>
          <cell r="L3773" t="str">
            <v>P1</v>
          </cell>
          <cell r="M3773">
            <v>445</v>
          </cell>
          <cell r="N3773">
            <v>445</v>
          </cell>
          <cell r="O3773" t="str">
            <v>Chưa bao gồm sonde JJ.</v>
          </cell>
          <cell r="P3773" t="str">
            <v xml:space="preserve">Phẫu thuật nội soi đặt Sonde JJ </v>
          </cell>
          <cell r="Q3773">
            <v>1455000</v>
          </cell>
          <cell r="R3773">
            <v>358434.78260869603</v>
          </cell>
          <cell r="S3773">
            <v>1813000</v>
          </cell>
          <cell r="T3773">
            <v>465965.21739130485</v>
          </cell>
          <cell r="U3773">
            <v>1920965.2173913049</v>
          </cell>
          <cell r="V3773">
            <v>1920900</v>
          </cell>
          <cell r="W3773">
            <v>76838.608695652205</v>
          </cell>
          <cell r="X3773">
            <v>1997803.826086957</v>
          </cell>
        </row>
        <row r="3774">
          <cell r="E3774" t="str">
            <v>37.8D05.0436</v>
          </cell>
          <cell r="F3774" t="str">
            <v>10. NGOẠI KHOA</v>
          </cell>
          <cell r="G3774" t="str">
            <v>10.370</v>
          </cell>
          <cell r="H3774" t="str">
            <v>Đưa một đầu niệu đạo ra ngoài da</v>
          </cell>
          <cell r="I3774" t="str">
            <v>Đưa một đầu niệu đạo ra ngoài da</v>
          </cell>
          <cell r="J3774" t="str">
            <v>Đưa một đầu niệu đạo ra ngoài da</v>
          </cell>
          <cell r="K3774" t="str">
            <v>B</v>
          </cell>
          <cell r="L3774" t="str">
            <v>P1</v>
          </cell>
          <cell r="M3774">
            <v>445</v>
          </cell>
          <cell r="N3774">
            <v>445</v>
          </cell>
          <cell r="O3774" t="str">
            <v>Chưa bao gồm sonde JJ.</v>
          </cell>
          <cell r="P3774" t="str">
            <v xml:space="preserve">Phẫu thuật nội soi đặt Sonde JJ </v>
          </cell>
          <cell r="Q3774">
            <v>1455000</v>
          </cell>
          <cell r="R3774">
            <v>358434.78260869603</v>
          </cell>
          <cell r="S3774">
            <v>1813000</v>
          </cell>
          <cell r="T3774">
            <v>465965.21739130485</v>
          </cell>
          <cell r="U3774">
            <v>1920965.2173913049</v>
          </cell>
          <cell r="V3774">
            <v>1920900</v>
          </cell>
          <cell r="W3774">
            <v>76838.608695652205</v>
          </cell>
          <cell r="X3774">
            <v>1997803.826086957</v>
          </cell>
        </row>
        <row r="3775">
          <cell r="E3775" t="str">
            <v>37.8D05.0436</v>
          </cell>
          <cell r="F3775" t="str">
            <v>10. NGOẠI KHOA</v>
          </cell>
          <cell r="G3775" t="str">
            <v>10.372</v>
          </cell>
          <cell r="H3775" t="str">
            <v>Phẫu thuật áp xe tuyến tiền liệt</v>
          </cell>
          <cell r="I3775" t="str">
            <v>Phẫu thuật áp xe tuyến tiền liệt</v>
          </cell>
          <cell r="J3775" t="str">
            <v>Phẫu thuật áp xe tuyến tiền liệt</v>
          </cell>
          <cell r="K3775" t="str">
            <v>C</v>
          </cell>
          <cell r="L3775" t="str">
            <v>P2</v>
          </cell>
          <cell r="M3775">
            <v>445</v>
          </cell>
          <cell r="N3775">
            <v>445</v>
          </cell>
          <cell r="O3775" t="str">
            <v>Chưa bao gồm sonde JJ.</v>
          </cell>
          <cell r="P3775" t="str">
            <v xml:space="preserve">Phẫu thuật nội soi đặt Sonde JJ </v>
          </cell>
          <cell r="Q3775">
            <v>1455000</v>
          </cell>
          <cell r="R3775">
            <v>358434.78260869603</v>
          </cell>
          <cell r="S3775">
            <v>1813000</v>
          </cell>
          <cell r="T3775">
            <v>465965.21739130485</v>
          </cell>
          <cell r="U3775">
            <v>1920965.2173913049</v>
          </cell>
          <cell r="V3775">
            <v>1920900</v>
          </cell>
          <cell r="W3775">
            <v>76838.608695652205</v>
          </cell>
          <cell r="X3775">
            <v>1997803.826086957</v>
          </cell>
        </row>
        <row r="3776">
          <cell r="E3776" t="str">
            <v>37.8D05.0436</v>
          </cell>
          <cell r="F3776" t="str">
            <v>10. NGOẠI KHOA</v>
          </cell>
          <cell r="G3776" t="str">
            <v>10.403</v>
          </cell>
          <cell r="H3776" t="str">
            <v>Phẫu thuật chữa cương cứng dương vật</v>
          </cell>
          <cell r="I3776" t="str">
            <v>Phẫu thuật chữa cương cứng dương vật</v>
          </cell>
          <cell r="J3776" t="str">
            <v>Phẫu thuật chữa cương cứng dương vật</v>
          </cell>
          <cell r="K3776" t="str">
            <v>B</v>
          </cell>
          <cell r="L3776" t="str">
            <v>P1</v>
          </cell>
          <cell r="M3776">
            <v>445</v>
          </cell>
          <cell r="N3776">
            <v>445</v>
          </cell>
          <cell r="O3776" t="str">
            <v>Chưa bao gồm sonde JJ.</v>
          </cell>
          <cell r="P3776" t="str">
            <v xml:space="preserve">Phẫu thuật nội soi đặt Sonde JJ </v>
          </cell>
          <cell r="Q3776">
            <v>1455000</v>
          </cell>
          <cell r="R3776">
            <v>358434.78260869603</v>
          </cell>
          <cell r="S3776">
            <v>1813000</v>
          </cell>
          <cell r="T3776">
            <v>465965.21739130485</v>
          </cell>
          <cell r="U3776">
            <v>1920965.2173913049</v>
          </cell>
          <cell r="V3776">
            <v>1920900</v>
          </cell>
          <cell r="W3776">
            <v>76838.608695652205</v>
          </cell>
          <cell r="X3776">
            <v>1997803.826086957</v>
          </cell>
        </row>
        <row r="3777">
          <cell r="E3777" t="str">
            <v>37.8D05.0436</v>
          </cell>
          <cell r="F3777" t="str">
            <v>27. PHẪU THUẬT NỘI SOI</v>
          </cell>
          <cell r="G3777" t="str">
            <v>27.367</v>
          </cell>
          <cell r="H3777" t="str">
            <v>Nội soi mở rộng niệu quản, nong rộng niệu quản</v>
          </cell>
          <cell r="I3777" t="str">
            <v>Nội soi mở rộng niệu quản, nong rộng niệu quản</v>
          </cell>
          <cell r="J3777" t="str">
            <v>Nội soi mở rộng niệu quản, nong rộng niệu quản</v>
          </cell>
          <cell r="K3777" t="str">
            <v>B</v>
          </cell>
          <cell r="L3777" t="str">
            <v>P2</v>
          </cell>
          <cell r="M3777">
            <v>445</v>
          </cell>
          <cell r="N3777">
            <v>445</v>
          </cell>
          <cell r="O3777" t="str">
            <v>Chưa bao gồm sonde JJ.</v>
          </cell>
          <cell r="P3777" t="str">
            <v xml:space="preserve">Phẫu thuật nội soi đặt Sonde JJ </v>
          </cell>
          <cell r="Q3777">
            <v>1455000</v>
          </cell>
          <cell r="R3777">
            <v>358434.78260869603</v>
          </cell>
          <cell r="S3777">
            <v>1813000</v>
          </cell>
          <cell r="T3777">
            <v>465965.21739130485</v>
          </cell>
          <cell r="U3777">
            <v>1920965.2173913049</v>
          </cell>
          <cell r="V3777">
            <v>1920900</v>
          </cell>
          <cell r="W3777">
            <v>76838.608695652205</v>
          </cell>
          <cell r="X3777">
            <v>1997803.826086957</v>
          </cell>
        </row>
        <row r="3778">
          <cell r="E3778" t="str">
            <v>37.8D05.0437</v>
          </cell>
          <cell r="F3778" t="str">
            <v>03. NHI KHOA</v>
          </cell>
          <cell r="G3778" t="str">
            <v>3.4227</v>
          </cell>
          <cell r="H3778" t="str">
            <v>Phẫu thuật chỉnh hình cong dương vật</v>
          </cell>
          <cell r="I3778" t="str">
            <v>Phẫu thuật chỉnh hình cong dương vật</v>
          </cell>
          <cell r="J3778" t="str">
            <v>Phẫu thuật chỉnh hình cong dương vật</v>
          </cell>
          <cell r="K3778" t="str">
            <v>B</v>
          </cell>
          <cell r="M3778">
            <v>446</v>
          </cell>
          <cell r="N3778">
            <v>446</v>
          </cell>
          <cell r="P3778" t="str">
            <v xml:space="preserve">Phẫu thuật tạo hình dương vật </v>
          </cell>
          <cell r="Q3778">
            <v>3419000</v>
          </cell>
          <cell r="R3778">
            <v>986086.95652173902</v>
          </cell>
          <cell r="S3778">
            <v>4405000</v>
          </cell>
          <cell r="T3778">
            <v>1281913.0434782607</v>
          </cell>
          <cell r="U3778">
            <v>4700913.0434782607</v>
          </cell>
          <cell r="V3778">
            <v>4700900</v>
          </cell>
          <cell r="W3778">
            <v>188036.52173913043</v>
          </cell>
          <cell r="X3778">
            <v>4888949.5652173916</v>
          </cell>
        </row>
        <row r="3779">
          <cell r="E3779" t="str">
            <v>37.8D05.0437</v>
          </cell>
          <cell r="F3779" t="str">
            <v>03. NHI KHOA</v>
          </cell>
          <cell r="G3779" t="str">
            <v>3.2948</v>
          </cell>
          <cell r="H3779" t="str">
            <v>Phẫu thuật tạo hình da dương vật trong mất da dương vật</v>
          </cell>
          <cell r="I3779" t="str">
            <v>Phẫu thuật tạo hình da dương vật trong mất da dương vật</v>
          </cell>
          <cell r="J3779" t="str">
            <v>Phẫu thuật tạo hình da dương vật trong mất da dương vật</v>
          </cell>
          <cell r="K3779" t="str">
            <v>B</v>
          </cell>
          <cell r="L3779" t="str">
            <v>P1</v>
          </cell>
          <cell r="M3779">
            <v>446</v>
          </cell>
          <cell r="N3779">
            <v>446</v>
          </cell>
          <cell r="P3779" t="str">
            <v xml:space="preserve">Phẫu thuật tạo hình dương vật </v>
          </cell>
          <cell r="Q3779">
            <v>3419000</v>
          </cell>
          <cell r="R3779">
            <v>986086.95652173902</v>
          </cell>
          <cell r="S3779">
            <v>4405000</v>
          </cell>
          <cell r="T3779">
            <v>1281913.0434782607</v>
          </cell>
          <cell r="U3779">
            <v>4700913.0434782607</v>
          </cell>
          <cell r="V3779">
            <v>4700900</v>
          </cell>
          <cell r="W3779">
            <v>188036.52173913043</v>
          </cell>
          <cell r="X3779">
            <v>4888949.5652173916</v>
          </cell>
        </row>
        <row r="3780">
          <cell r="E3780" t="str">
            <v>37.3G01.1826</v>
          </cell>
          <cell r="F3780" t="str">
            <v>19. Y HỌC HẠT NHÂN</v>
          </cell>
          <cell r="G3780" t="str">
            <v>19.327</v>
          </cell>
          <cell r="H3780" t="str">
            <v>Định lượng TSH bằng kỹ thuật miễn dịch phóng xạ</v>
          </cell>
          <cell r="I3780" t="str">
            <v>Định lượng TSH bằng kỹ thuật miễn dịch phóng xạ</v>
          </cell>
          <cell r="J3780" t="str">
            <v>Định lượng TSH bằng kỹ thuật miễn dịch phóng xạ</v>
          </cell>
          <cell r="K3780" t="str">
            <v>B</v>
          </cell>
          <cell r="L3780" t="str">
            <v>T2</v>
          </cell>
          <cell r="M3780">
            <v>1842</v>
          </cell>
          <cell r="N3780">
            <v>1842</v>
          </cell>
          <cell r="P3780" t="str">
            <v>Định lượng bằng kỹ thuật miễn dịch phóng xạ: T3 hoặc FT3 hoặc T4 hoặc FT4 hoặc TSH hoặc Micro Albumin niệu hoặc kháng thể kháng Insullin hoặc Calcitonin</v>
          </cell>
          <cell r="Q3780">
            <v>131000</v>
          </cell>
          <cell r="R3780">
            <v>70434.782608695605</v>
          </cell>
          <cell r="S3780">
            <v>201000</v>
          </cell>
          <cell r="T3780">
            <v>91565.217391304293</v>
          </cell>
          <cell r="U3780">
            <v>222565.21739130429</v>
          </cell>
          <cell r="V3780">
            <v>222500</v>
          </cell>
          <cell r="W3780">
            <v>8902.6086956521722</v>
          </cell>
          <cell r="X3780">
            <v>231467.82608695645</v>
          </cell>
        </row>
        <row r="3781">
          <cell r="E3781" t="str">
            <v>37.1E01.1255</v>
          </cell>
          <cell r="F3781" t="str">
            <v>22. HUYẾT HỌC TRUYỀN MÁU</v>
          </cell>
          <cell r="G3781" t="str">
            <v>22.30</v>
          </cell>
          <cell r="H3781" t="str">
            <v>Định lượng yếu tố đông máu ngoại sinh II, V,VII, X</v>
          </cell>
          <cell r="I3781" t="str">
            <v>Định lượng yếu tố đông máu ngoại sinh II, V,VII, X [yếu tố II hoặc XII]</v>
          </cell>
          <cell r="J3781" t="str">
            <v>Định lượng yếu tố đông máu ngoại sinh II, V,VII, X</v>
          </cell>
          <cell r="K3781" t="str">
            <v>B</v>
          </cell>
          <cell r="M3781">
            <v>1270</v>
          </cell>
          <cell r="N3781">
            <v>1270</v>
          </cell>
          <cell r="O3781" t="str">
            <v>Giá cho mỗi yếu tố.</v>
          </cell>
          <cell r="P3781" t="str">
            <v>Định lượng yếu tố II hoặcXII hoặcVonWillebrand (kháng nguyên) hoặcVonWillebrand (hoạt tính)</v>
          </cell>
          <cell r="Q3781">
            <v>420000</v>
          </cell>
          <cell r="R3781">
            <v>46956.521739130403</v>
          </cell>
          <cell r="S3781">
            <v>466000</v>
          </cell>
          <cell r="T3781">
            <v>61043.478260869524</v>
          </cell>
          <cell r="U3781">
            <v>481043.47826086951</v>
          </cell>
          <cell r="V3781">
            <v>481000</v>
          </cell>
          <cell r="W3781">
            <v>19241.73913043478</v>
          </cell>
          <cell r="X3781">
            <v>500285.21739130426</v>
          </cell>
        </row>
        <row r="3782">
          <cell r="E3782" t="str">
            <v>37.8D05.0437</v>
          </cell>
          <cell r="F3782" t="str">
            <v>28. PHẪU THUẬT TẠO HÌNH THẨM MỸ</v>
          </cell>
          <cell r="G3782" t="str">
            <v>28.292</v>
          </cell>
          <cell r="H3782" t="str">
            <v>Phẫu thuật tạo hình dương vật bằng vạt da có cuống mạch kế cận</v>
          </cell>
          <cell r="I3782" t="str">
            <v>Phẫu thuật tạo hình dương vật bằng vạt da có cuống mạch kế cận</v>
          </cell>
          <cell r="J3782" t="str">
            <v>Phẫu thuật tạo hình dương vật bằng vạt da có cuống mạch kế cận</v>
          </cell>
          <cell r="K3782" t="str">
            <v>B</v>
          </cell>
          <cell r="L3782" t="str">
            <v>P1</v>
          </cell>
          <cell r="M3782">
            <v>446</v>
          </cell>
          <cell r="N3782">
            <v>446</v>
          </cell>
          <cell r="P3782" t="str">
            <v xml:space="preserve">Phẫu thuật tạo hình dương vật </v>
          </cell>
          <cell r="Q3782">
            <v>3419000</v>
          </cell>
          <cell r="R3782">
            <v>986086.95652173902</v>
          </cell>
          <cell r="S3782">
            <v>4405000</v>
          </cell>
          <cell r="T3782">
            <v>1281913.0434782607</v>
          </cell>
          <cell r="U3782">
            <v>4700913.0434782607</v>
          </cell>
          <cell r="V3782">
            <v>4700900</v>
          </cell>
          <cell r="W3782">
            <v>188036.52173913043</v>
          </cell>
          <cell r="X3782">
            <v>4888949.5652173916</v>
          </cell>
        </row>
        <row r="3783">
          <cell r="E3783" t="str">
            <v>37.8D05.0438</v>
          </cell>
          <cell r="F3783" t="str">
            <v>10. NGOẠI KHOA</v>
          </cell>
          <cell r="G3783" t="str">
            <v>10.1114</v>
          </cell>
          <cell r="H3783" t="str">
            <v>Đặt prothese cố định sàn chậu vào mỏm nhô xương cụt</v>
          </cell>
          <cell r="I3783" t="str">
            <v>Đặt prothese cố định sàn chậu vào mỏm nhô xương cụt</v>
          </cell>
          <cell r="J3783" t="str">
            <v>Đặt prothese cố định sàn chậu vào mỏm nhô xương cụt</v>
          </cell>
          <cell r="K3783" t="str">
            <v>B</v>
          </cell>
          <cell r="M3783">
            <v>447</v>
          </cell>
          <cell r="N3783">
            <v>447</v>
          </cell>
          <cell r="P3783" t="str">
            <v xml:space="preserve">Đặt prothese cố định sàn chậu vào mỏm nhô xương cụt </v>
          </cell>
          <cell r="Q3783">
            <v>3000000</v>
          </cell>
          <cell r="R3783">
            <v>679304.34782608703</v>
          </cell>
          <cell r="S3783">
            <v>3679000</v>
          </cell>
          <cell r="T3783">
            <v>883095.6521739132</v>
          </cell>
          <cell r="U3783">
            <v>3883095.6521739131</v>
          </cell>
          <cell r="V3783">
            <v>3883000</v>
          </cell>
          <cell r="W3783">
            <v>155323.82608695651</v>
          </cell>
          <cell r="X3783">
            <v>4038419.4782608696</v>
          </cell>
        </row>
        <row r="3784">
          <cell r="E3784" t="str">
            <v>37.8D05.0439</v>
          </cell>
          <cell r="F3784" t="str">
            <v>02. NỘI KHOA</v>
          </cell>
          <cell r="G3784" t="str">
            <v>2.238</v>
          </cell>
          <cell r="H3784" t="str">
            <v>Tán sỏi ngoài cơ thể định vị bằng X-quang hoặc siêu âm</v>
          </cell>
          <cell r="I3784" t="str">
            <v>Tán sỏi ngoài cơ thể định vị bằng X-quang hoặc siêu âm</v>
          </cell>
          <cell r="J3784" t="str">
            <v>Tán sỏi ngoài cơ thể định vị bằng X quang hoặc siêu âm</v>
          </cell>
          <cell r="K3784" t="str">
            <v>B</v>
          </cell>
          <cell r="L3784" t="str">
            <v>T1</v>
          </cell>
          <cell r="M3784">
            <v>448</v>
          </cell>
          <cell r="N3784">
            <v>448</v>
          </cell>
          <cell r="P3784" t="str">
            <v>Tán sỏi ngoài cơ thể bằng sóng xung (thủy điện lực)</v>
          </cell>
          <cell r="Q3784">
            <v>2273000</v>
          </cell>
          <cell r="R3784">
            <v>139304.347826087</v>
          </cell>
          <cell r="S3784">
            <v>2412000</v>
          </cell>
          <cell r="T3784">
            <v>181095.65217391308</v>
          </cell>
          <cell r="U3784">
            <v>2454095.6521739131</v>
          </cell>
          <cell r="V3784">
            <v>2454000</v>
          </cell>
          <cell r="W3784">
            <v>98163.826086956527</v>
          </cell>
          <cell r="X3784">
            <v>2552259.4782608696</v>
          </cell>
        </row>
        <row r="3785">
          <cell r="E3785" t="str">
            <v>37.1E01.1258</v>
          </cell>
          <cell r="F3785" t="str">
            <v>22. HUYẾT HỌC TRUYỀN MÁU</v>
          </cell>
          <cell r="G3785" t="str">
            <v>22.30</v>
          </cell>
          <cell r="H3785" t="str">
            <v>Định lượng yếu tố đông máu ngoại sinh II, V,VII, X</v>
          </cell>
          <cell r="I3785" t="str">
            <v>Định lượng yếu tố đông máu ngoại sinh II, V,VII, X [yếu tố V hoặc yếu tố VII hoặc yếu tố X]</v>
          </cell>
          <cell r="J3785" t="str">
            <v>Định lượng yếu tố đông máu ngoại sinh II, V,VII, X</v>
          </cell>
          <cell r="K3785" t="str">
            <v>B</v>
          </cell>
          <cell r="M3785">
            <v>1273</v>
          </cell>
          <cell r="N3785">
            <v>1273</v>
          </cell>
          <cell r="O3785" t="str">
            <v>Giá cho mỗi yếu tố.</v>
          </cell>
          <cell r="P3785" t="str">
            <v>Định lượng yếu tố V hoặc yếu tố VII hoặc yếu tố X (Định lượng hoạt tính yếu tố V/yếu tố VII/yếu tố X ) (Định lượng yếu tố V; yếu tố VII, yếu tố X, yếu tố XI)</v>
          </cell>
          <cell r="Q3785">
            <v>280000</v>
          </cell>
          <cell r="R3785">
            <v>46956.521739130403</v>
          </cell>
          <cell r="S3785">
            <v>326000</v>
          </cell>
          <cell r="T3785">
            <v>61043.478260869524</v>
          </cell>
          <cell r="U3785">
            <v>341043.47826086951</v>
          </cell>
          <cell r="V3785">
            <v>341000</v>
          </cell>
          <cell r="W3785">
            <v>13641.73913043478</v>
          </cell>
          <cell r="X3785">
            <v>354685.21739130426</v>
          </cell>
        </row>
        <row r="3786">
          <cell r="E3786" t="str">
            <v>37.8D05.0439</v>
          </cell>
          <cell r="F3786" t="str">
            <v>03. NHI KHOA</v>
          </cell>
          <cell r="G3786" t="str">
            <v>3.3466</v>
          </cell>
          <cell r="H3786" t="str">
            <v>Tán sỏi thận qua da bằng máy tán hơi</v>
          </cell>
          <cell r="I3786" t="str">
            <v>Tán sỏi thận qua da bằng máy tán hơi</v>
          </cell>
          <cell r="J3786" t="str">
            <v>Tán sỏi thận qua da bằng máy tán hơi</v>
          </cell>
          <cell r="K3786" t="str">
            <v>A</v>
          </cell>
          <cell r="L3786" t="str">
            <v>P2</v>
          </cell>
          <cell r="M3786">
            <v>448</v>
          </cell>
          <cell r="N3786">
            <v>448</v>
          </cell>
          <cell r="P3786" t="str">
            <v>Tán sỏi ngoài cơ thể bằng sóng xung (thủy điện lực)</v>
          </cell>
          <cell r="Q3786">
            <v>2273000</v>
          </cell>
          <cell r="R3786">
            <v>139304.347826087</v>
          </cell>
          <cell r="S3786">
            <v>2412000</v>
          </cell>
          <cell r="T3786">
            <v>181095.65217391308</v>
          </cell>
          <cell r="U3786">
            <v>2454095.6521739131</v>
          </cell>
          <cell r="V3786">
            <v>2454000</v>
          </cell>
          <cell r="W3786">
            <v>98163.826086956527</v>
          </cell>
          <cell r="X3786">
            <v>2552259.4782608696</v>
          </cell>
        </row>
        <row r="3787">
          <cell r="E3787" t="str">
            <v>37.1E01.1259</v>
          </cell>
          <cell r="F3787" t="str">
            <v>22. HUYẾT HỌC TRUYỀN MÁU</v>
          </cell>
          <cell r="G3787" t="str">
            <v>22.29</v>
          </cell>
          <cell r="H3787" t="str">
            <v>Định lượng yếu tố đông máu nội sinh VIIIc, IX, XI</v>
          </cell>
          <cell r="I3787" t="str">
            <v>Định lượng yếu tố đông máu nội sinh VIIIc, IX, XI [yếu tố IX]</v>
          </cell>
          <cell r="J3787" t="str">
            <v>Định lượng yếu tố đông máu nội sinh VIIIc, IX, XI</v>
          </cell>
          <cell r="K3787" t="str">
            <v>B</v>
          </cell>
          <cell r="M3787">
            <v>1274</v>
          </cell>
          <cell r="N3787">
            <v>1274</v>
          </cell>
          <cell r="O3787" t="str">
            <v>Giá cho mỗi yếu tố.</v>
          </cell>
          <cell r="P3787" t="str">
            <v xml:space="preserve">Định lượng yếu tố VIII/yếu tố IX; định lượng hoạt tính yếu tố IX </v>
          </cell>
          <cell r="Q3787">
            <v>200000</v>
          </cell>
          <cell r="R3787">
            <v>37565.217391304403</v>
          </cell>
          <cell r="S3787">
            <v>237000</v>
          </cell>
          <cell r="T3787">
            <v>48834.782608695721</v>
          </cell>
          <cell r="U3787">
            <v>248834.78260869574</v>
          </cell>
          <cell r="V3787">
            <v>248800</v>
          </cell>
          <cell r="W3787">
            <v>9953.3913043478296</v>
          </cell>
          <cell r="X3787">
            <v>258788.17391304357</v>
          </cell>
        </row>
        <row r="3788">
          <cell r="E3788" t="str">
            <v>37.1E01.1260</v>
          </cell>
          <cell r="F3788" t="str">
            <v>22. HUYẾT HỌC TRUYỀN MÁU</v>
          </cell>
          <cell r="G3788" t="str">
            <v>22.29</v>
          </cell>
          <cell r="H3788" t="str">
            <v>Định lượng yếu tố đông máu nội sinh VIIIc, IX, XI</v>
          </cell>
          <cell r="I3788" t="str">
            <v>Định lượng yếu tố đông máu nội sinh VIIIc, IX, XI [yếu tố VIIIc hoặc yếu tố XI]</v>
          </cell>
          <cell r="J3788" t="str">
            <v>Định lượng yếu tố đông máu nội sinh VIIIc, IX, XI</v>
          </cell>
          <cell r="K3788" t="str">
            <v>B</v>
          </cell>
          <cell r="M3788">
            <v>1275</v>
          </cell>
          <cell r="N3788">
            <v>1275</v>
          </cell>
          <cell r="O3788" t="str">
            <v>Giá cho mỗi yếu tố.</v>
          </cell>
          <cell r="P3788" t="str">
            <v>Định lượng yếu tố VIIIc hoặc yếu tố XI (yếu tố VIII hoặc yếu tố XI; Định lượng hoạt tính yếu tố VIII hoặc yếu tố XI</v>
          </cell>
          <cell r="Q3788">
            <v>250000</v>
          </cell>
          <cell r="R3788">
            <v>46956.521739130403</v>
          </cell>
          <cell r="S3788">
            <v>296000</v>
          </cell>
          <cell r="T3788">
            <v>61043.478260869524</v>
          </cell>
          <cell r="U3788">
            <v>311043.47826086951</v>
          </cell>
          <cell r="V3788">
            <v>311000</v>
          </cell>
          <cell r="W3788">
            <v>12441.73913043478</v>
          </cell>
          <cell r="X3788">
            <v>323485.21739130426</v>
          </cell>
        </row>
        <row r="3789">
          <cell r="E3789" t="str">
            <v>37.8D05.0440</v>
          </cell>
          <cell r="F3789" t="str">
            <v>03. NHI KHOA</v>
          </cell>
          <cell r="G3789" t="str">
            <v>3.4119</v>
          </cell>
          <cell r="H3789" t="str">
            <v>Bóp sỏi bàng quang qua nội soi (bóp sỏi cơ học)</v>
          </cell>
          <cell r="I3789" t="str">
            <v>Bóp sỏi bàng quang qua nội soi (bóp sỏi cơ học)</v>
          </cell>
          <cell r="J3789" t="str">
            <v>Bóp sỏi bàng quang qua nội soi (bóp sỏi cơ học)</v>
          </cell>
          <cell r="K3789" t="str">
            <v>B</v>
          </cell>
          <cell r="L3789" t="str">
            <v>P1</v>
          </cell>
          <cell r="M3789">
            <v>449</v>
          </cell>
          <cell r="N3789">
            <v>449</v>
          </cell>
          <cell r="O3789" t="str">
            <v>Chưa bao gồm sonde JJ, rọ lấy sỏi.</v>
          </cell>
          <cell r="P3789" t="str">
            <v>Tán sỏi qua nội soi (sỏi thận hoặc sỏi niệu quản hoặc sỏi bàng quang)</v>
          </cell>
          <cell r="Q3789">
            <v>1164000</v>
          </cell>
          <cell r="R3789">
            <v>139304.347826087</v>
          </cell>
          <cell r="S3789">
            <v>1303000</v>
          </cell>
          <cell r="T3789">
            <v>181095.65217391308</v>
          </cell>
          <cell r="U3789">
            <v>1345095.6521739131</v>
          </cell>
          <cell r="V3789">
            <v>1345000</v>
          </cell>
          <cell r="W3789">
            <v>53803.826086956527</v>
          </cell>
          <cell r="X3789">
            <v>1398899.4782608696</v>
          </cell>
        </row>
        <row r="3790">
          <cell r="E3790" t="str">
            <v>37.8D05.0440</v>
          </cell>
          <cell r="F3790" t="str">
            <v>03. NHI KHOA</v>
          </cell>
          <cell r="G3790" t="str">
            <v>3.4103</v>
          </cell>
          <cell r="H3790" t="str">
            <v>Điều trị sỏi thận bằng phương pháp nội soi ngược dòng bằng ống soi mềm + tán sỏi bằng laser</v>
          </cell>
          <cell r="I3790" t="str">
            <v>Điều trị sỏi thận bằng phương pháp nội soi ngược dòng bằng ống soi mềm + tán sỏi bằng laser</v>
          </cell>
          <cell r="J3790" t="str">
            <v>Điều trị sỏi thận bằng phương pháp nội soi ngược dòng bằng ống soi mềm + tán sỏi bằng laser</v>
          </cell>
          <cell r="K3790" t="str">
            <v>A</v>
          </cell>
          <cell r="L3790" t="str">
            <v>PDB</v>
          </cell>
          <cell r="M3790">
            <v>449</v>
          </cell>
          <cell r="N3790">
            <v>449</v>
          </cell>
          <cell r="O3790" t="str">
            <v>Chưa bao gồm sonde JJ, rọ lấy sỏi.</v>
          </cell>
          <cell r="P3790" t="str">
            <v>Tán sỏi qua nội soi (sỏi thận hoặc sỏi niệu quản hoặc sỏi bàng quang)</v>
          </cell>
          <cell r="Q3790">
            <v>1164000</v>
          </cell>
          <cell r="R3790">
            <v>139304.347826087</v>
          </cell>
          <cell r="S3790">
            <v>1303000</v>
          </cell>
          <cell r="T3790">
            <v>181095.65217391308</v>
          </cell>
          <cell r="U3790">
            <v>1345095.6521739131</v>
          </cell>
          <cell r="V3790">
            <v>1345000</v>
          </cell>
          <cell r="W3790">
            <v>53803.826086956527</v>
          </cell>
          <cell r="X3790">
            <v>1398899.4782608696</v>
          </cell>
        </row>
        <row r="3791">
          <cell r="E3791" t="str">
            <v>37.1E01.1268</v>
          </cell>
          <cell r="F3791" t="str">
            <v>22. HUYẾT HỌC TRUYỀN MÁU</v>
          </cell>
          <cell r="G3791" t="str">
            <v>22.502</v>
          </cell>
          <cell r="H3791" t="str">
            <v>Định nhóm máu tại giường bệnh trước truyền máu</v>
          </cell>
          <cell r="I3791" t="str">
            <v>Định nhóm máu tại giường bệnh trước truyền máu [chế phẩm tiểu cầu hoặc huyết tương]</v>
          </cell>
          <cell r="J3791" t="str">
            <v>Định nhóm máu tại giường bệnh trước truyền máu</v>
          </cell>
          <cell r="K3791" t="str">
            <v>C</v>
          </cell>
          <cell r="M3791">
            <v>1282</v>
          </cell>
          <cell r="N3791">
            <v>1282</v>
          </cell>
          <cell r="P3791" t="str">
            <v>Định nhóm máu hệ ABO bằng giấy định nhóm máu để truyền: chế phẩm tiểu cầu hoặc huyết tương</v>
          </cell>
          <cell r="Q3791">
            <v>18000</v>
          </cell>
          <cell r="R3791">
            <v>3286.95652173913</v>
          </cell>
          <cell r="S3791">
            <v>21200</v>
          </cell>
          <cell r="T3791">
            <v>4273.0434782608691</v>
          </cell>
          <cell r="U3791">
            <v>22273.043478260868</v>
          </cell>
          <cell r="V3791">
            <v>22200</v>
          </cell>
          <cell r="W3791">
            <v>890.92173913043473</v>
          </cell>
          <cell r="X3791">
            <v>23163.965217391302</v>
          </cell>
        </row>
        <row r="3792">
          <cell r="E3792" t="str">
            <v>37.8D05.0440</v>
          </cell>
          <cell r="F3792" t="str">
            <v>03. NHI KHOA</v>
          </cell>
          <cell r="G3792" t="str">
            <v>3.4108</v>
          </cell>
          <cell r="H3792" t="str">
            <v>Tán sỏi niệu quản đoạn giữa và dưới qua nội soi niệu quản ngược dòng bằng ống cứng và máy tán hơi</v>
          </cell>
          <cell r="I3792" t="str">
            <v>Tán sỏi niệu quản đoạn giữa và dưới qua nội soi niệu quản ngược dòng bằng ống cứng và máy tán hơi</v>
          </cell>
          <cell r="J3792" t="str">
            <v>Tán sỏi niệu quản đoạn giữa và dưới qua nội soi niệu quản ngược dòng bằng ống cứng và máy tán hơi</v>
          </cell>
          <cell r="K3792" t="str">
            <v>B</v>
          </cell>
          <cell r="L3792" t="str">
            <v>P1</v>
          </cell>
          <cell r="M3792">
            <v>449</v>
          </cell>
          <cell r="N3792">
            <v>449</v>
          </cell>
          <cell r="O3792" t="str">
            <v>Chưa bao gồm sonde JJ, rọ lấy sỏi.</v>
          </cell>
          <cell r="P3792" t="str">
            <v>Tán sỏi qua nội soi (sỏi thận hoặc sỏi niệu quản hoặc sỏi bàng quang)</v>
          </cell>
          <cell r="Q3792">
            <v>1164000</v>
          </cell>
          <cell r="R3792">
            <v>139304.347826087</v>
          </cell>
          <cell r="S3792">
            <v>1303000</v>
          </cell>
          <cell r="T3792">
            <v>181095.65217391308</v>
          </cell>
          <cell r="U3792">
            <v>1345095.6521739131</v>
          </cell>
          <cell r="V3792">
            <v>1345000</v>
          </cell>
          <cell r="W3792">
            <v>53803.826086956527</v>
          </cell>
          <cell r="X3792">
            <v>1398899.4782608696</v>
          </cell>
        </row>
        <row r="3793">
          <cell r="E3793" t="str">
            <v>37.8D05.0440</v>
          </cell>
          <cell r="F3793" t="str">
            <v>03. NHI KHOA</v>
          </cell>
          <cell r="G3793" t="str">
            <v>3.4109</v>
          </cell>
          <cell r="H3793" t="str">
            <v>Tán sỏi niệu quản qua nội soi</v>
          </cell>
          <cell r="I3793" t="str">
            <v>Tán sỏi niệu quản qua nội soi</v>
          </cell>
          <cell r="J3793" t="str">
            <v>Tán sỏi niệu quản qua nội soi</v>
          </cell>
          <cell r="K3793" t="str">
            <v>B</v>
          </cell>
          <cell r="L3793" t="str">
            <v>P1</v>
          </cell>
          <cell r="M3793">
            <v>449</v>
          </cell>
          <cell r="N3793">
            <v>449</v>
          </cell>
          <cell r="O3793" t="str">
            <v>Chưa bao gồm sonde JJ, rọ lấy sỏi.</v>
          </cell>
          <cell r="P3793" t="str">
            <v>Tán sỏi qua nội soi (sỏi thận hoặc sỏi niệu quản hoặc sỏi bàng quang)</v>
          </cell>
          <cell r="Q3793">
            <v>1164000</v>
          </cell>
          <cell r="R3793">
            <v>139304.347826087</v>
          </cell>
          <cell r="S3793">
            <v>1303000</v>
          </cell>
          <cell r="T3793">
            <v>181095.65217391308</v>
          </cell>
          <cell r="U3793">
            <v>1345095.6521739131</v>
          </cell>
          <cell r="V3793">
            <v>1345000</v>
          </cell>
          <cell r="W3793">
            <v>53803.826086956527</v>
          </cell>
          <cell r="X3793">
            <v>1398899.4782608696</v>
          </cell>
        </row>
        <row r="3794">
          <cell r="E3794" t="str">
            <v>37.1E01.1267</v>
          </cell>
          <cell r="F3794" t="str">
            <v>22. HUYẾT HỌC TRUYỀN MÁU</v>
          </cell>
          <cell r="G3794" t="str">
            <v>22.502</v>
          </cell>
          <cell r="H3794" t="str">
            <v>Định nhóm máu tại giường bệnh trước truyền máu</v>
          </cell>
          <cell r="I3794" t="str">
            <v>Định nhóm máu tại giường bệnh trước truyền máu [khối hồng cầu, khối bạch cầu]</v>
          </cell>
          <cell r="J3794" t="str">
            <v>Định nhóm máu tại giường bệnh trước truyền máu</v>
          </cell>
          <cell r="K3794" t="str">
            <v>C</v>
          </cell>
          <cell r="M3794">
            <v>1281</v>
          </cell>
          <cell r="N3794">
            <v>1281</v>
          </cell>
          <cell r="P3794" t="str">
            <v>Định nhóm máu hệ ABO bằng giấy định nhóm máu để truyền máu toàn phần: khối hồng cầu, khối bạch cầu</v>
          </cell>
          <cell r="Q3794">
            <v>20000</v>
          </cell>
          <cell r="R3794">
            <v>3756.52173913043</v>
          </cell>
          <cell r="S3794">
            <v>23700</v>
          </cell>
          <cell r="T3794">
            <v>4883.4782608695587</v>
          </cell>
          <cell r="U3794">
            <v>24883.47826086956</v>
          </cell>
          <cell r="V3794">
            <v>24800</v>
          </cell>
          <cell r="W3794">
            <v>995.33913043478242</v>
          </cell>
          <cell r="X3794">
            <v>25878.817391304343</v>
          </cell>
        </row>
        <row r="3795">
          <cell r="E3795" t="str">
            <v>37.8D05.0440</v>
          </cell>
          <cell r="F3795" t="str">
            <v>27. PHẪU THUẬT NỘI SOI</v>
          </cell>
          <cell r="G3795" t="str">
            <v>27.391</v>
          </cell>
          <cell r="H3795" t="str">
            <v>Nội soi bàng quang tán sỏi</v>
          </cell>
          <cell r="I3795" t="str">
            <v>Nội soi bàng quang tán sỏi</v>
          </cell>
          <cell r="J3795" t="str">
            <v>Nội soi bàng quang tán sỏi</v>
          </cell>
          <cell r="K3795" t="str">
            <v>B</v>
          </cell>
          <cell r="L3795" t="str">
            <v>P2</v>
          </cell>
          <cell r="M3795">
            <v>449</v>
          </cell>
          <cell r="N3795">
            <v>449</v>
          </cell>
          <cell r="O3795" t="str">
            <v>Chưa bao gồm sonde JJ, rọ lấy sỏi.</v>
          </cell>
          <cell r="P3795" t="str">
            <v>Tán sỏi qua nội soi (sỏi thận hoặc sỏi niệu quản hoặc sỏi bàng quang)</v>
          </cell>
          <cell r="Q3795">
            <v>1164000</v>
          </cell>
          <cell r="R3795">
            <v>139304.347826087</v>
          </cell>
          <cell r="S3795">
            <v>1303000</v>
          </cell>
          <cell r="T3795">
            <v>181095.65217391308</v>
          </cell>
          <cell r="U3795">
            <v>1345095.6521739131</v>
          </cell>
          <cell r="V3795">
            <v>1345000</v>
          </cell>
          <cell r="W3795">
            <v>53803.826086956527</v>
          </cell>
          <cell r="X3795">
            <v>1398899.4782608696</v>
          </cell>
        </row>
        <row r="3796">
          <cell r="E3796" t="str">
            <v>37.8D05.0440</v>
          </cell>
          <cell r="F3796" t="str">
            <v>27. PHẪU THUẬT NỘI SOI</v>
          </cell>
          <cell r="G3796" t="str">
            <v>27.379</v>
          </cell>
          <cell r="H3796" t="str">
            <v>Nội soi niệu quản 2 bên 1 thì tán sỏi niệu quản</v>
          </cell>
          <cell r="I3796" t="str">
            <v>Nội soi niệu quản 2 bên 1 thì tán sỏi niệu quản</v>
          </cell>
          <cell r="J3796" t="str">
            <v>Nội soi niệu quản 2 bên 1 thì tán sỏi niệu quản</v>
          </cell>
          <cell r="K3796" t="str">
            <v>B</v>
          </cell>
          <cell r="L3796" t="str">
            <v>P1</v>
          </cell>
          <cell r="M3796">
            <v>449</v>
          </cell>
          <cell r="N3796">
            <v>449</v>
          </cell>
          <cell r="O3796" t="str">
            <v>Chưa bao gồm sonde JJ, rọ lấy sỏi.</v>
          </cell>
          <cell r="P3796" t="str">
            <v>Tán sỏi qua nội soi (sỏi thận hoặc sỏi niệu quản hoặc sỏi bàng quang)</v>
          </cell>
          <cell r="Q3796">
            <v>1164000</v>
          </cell>
          <cell r="R3796">
            <v>139304.347826087</v>
          </cell>
          <cell r="S3796">
            <v>1303000</v>
          </cell>
          <cell r="T3796">
            <v>181095.65217391308</v>
          </cell>
          <cell r="U3796">
            <v>1345095.6521739131</v>
          </cell>
          <cell r="V3796">
            <v>1345000</v>
          </cell>
          <cell r="W3796">
            <v>53803.826086956527</v>
          </cell>
          <cell r="X3796">
            <v>1398899.4782608696</v>
          </cell>
        </row>
        <row r="3797">
          <cell r="E3797" t="str">
            <v>37.3F00.1786</v>
          </cell>
          <cell r="F3797" t="str">
            <v>17. PHỤC HỒI CHỨC NĂNG</v>
          </cell>
          <cell r="G3797" t="str">
            <v>17.126</v>
          </cell>
          <cell r="H3797" t="str">
            <v>Đo áp lực hậu môn trực tràng</v>
          </cell>
          <cell r="I3797" t="str">
            <v>Đo áp lực hậu môn trực tràng</v>
          </cell>
          <cell r="J3797" t="str">
            <v>Đo áp lực hậu môn trực tràng</v>
          </cell>
          <cell r="K3797" t="str">
            <v>B</v>
          </cell>
          <cell r="L3797" t="str">
            <v>T2</v>
          </cell>
          <cell r="M3797">
            <v>1803</v>
          </cell>
          <cell r="N3797">
            <v>1803</v>
          </cell>
          <cell r="P3797" t="str">
            <v>Đo áp lực hậu môn trực tràng</v>
          </cell>
          <cell r="Q3797">
            <v>767000</v>
          </cell>
          <cell r="R3797">
            <v>219130.43478260899</v>
          </cell>
          <cell r="S3797">
            <v>986000</v>
          </cell>
          <cell r="T3797">
            <v>284869.5652173917</v>
          </cell>
          <cell r="U3797">
            <v>1051869.5652173916</v>
          </cell>
          <cell r="V3797">
            <v>1051800</v>
          </cell>
          <cell r="W3797">
            <v>42074.782608695663</v>
          </cell>
          <cell r="X3797">
            <v>1093944.3478260871</v>
          </cell>
        </row>
        <row r="3798">
          <cell r="E3798" t="str">
            <v>37.8D05.0441</v>
          </cell>
          <cell r="F3798" t="str">
            <v>10. NGOẠI KHOA</v>
          </cell>
          <cell r="G3798" t="str">
            <v>10.428</v>
          </cell>
          <cell r="H3798" t="str">
            <v>Lấy u cơ, xơ…thực quản đường cổ hoặc đường bụng</v>
          </cell>
          <cell r="I3798" t="str">
            <v>Lấy u cơ, xơ…thực quản đường cổ hoặc đường bụng</v>
          </cell>
          <cell r="J3798" t="str">
            <v>Lấy u cơ, xơ…thực quản đường cổ hoặc đường bụng</v>
          </cell>
          <cell r="K3798" t="str">
            <v>A</v>
          </cell>
          <cell r="L3798" t="str">
            <v>P1</v>
          </cell>
          <cell r="M3798">
            <v>450</v>
          </cell>
          <cell r="N3798">
            <v>450</v>
          </cell>
          <cell r="O3798" t="str">
            <v>Chưa bao gồm kẹp khóa mạch máu, máy cắt nối tự động và ghim khâu máy, dao siêu âm hoặc dao hàn mô hoặc dao hàn mạch, Stent.</v>
          </cell>
          <cell r="P3798" t="str">
            <v>Phẫu thuật cắt các u lành thực quản</v>
          </cell>
          <cell r="Q3798">
            <v>4421000</v>
          </cell>
          <cell r="R3798">
            <v>1233391.3043478299</v>
          </cell>
          <cell r="S3798">
            <v>5654000</v>
          </cell>
          <cell r="T3798">
            <v>1603408.6956521787</v>
          </cell>
          <cell r="U3798">
            <v>6024408.6956521785</v>
          </cell>
          <cell r="V3798">
            <v>6024400</v>
          </cell>
          <cell r="W3798">
            <v>240976.34782608715</v>
          </cell>
          <cell r="X3798">
            <v>6265385.0434782654</v>
          </cell>
        </row>
        <row r="3799">
          <cell r="E3799" t="str">
            <v>37.8D05.0441</v>
          </cell>
          <cell r="F3799" t="str">
            <v>10. NGOẠI KHOA</v>
          </cell>
          <cell r="G3799" t="str">
            <v>10.427</v>
          </cell>
          <cell r="H3799" t="str">
            <v>Lấy u cơ, xơ…thực quản đường ngực</v>
          </cell>
          <cell r="I3799" t="str">
            <v>Lấy u cơ, xơ…thực quản đường ngực</v>
          </cell>
          <cell r="J3799" t="str">
            <v>Lấy u cơ, xơ…thực quản đường ngực</v>
          </cell>
          <cell r="K3799" t="str">
            <v>A</v>
          </cell>
          <cell r="L3799" t="str">
            <v>P1</v>
          </cell>
          <cell r="M3799">
            <v>450</v>
          </cell>
          <cell r="N3799">
            <v>450</v>
          </cell>
          <cell r="O3799" t="str">
            <v>Chưa bao gồm kẹp khóa mạch máu, máy cắt nối tự động và ghim khâu máy, dao siêu âm hoặc dao hàn mô hoặc dao hàn mạch, Stent.</v>
          </cell>
          <cell r="P3799" t="str">
            <v>Phẫu thuật cắt các u lành thực quản</v>
          </cell>
          <cell r="Q3799">
            <v>4421000</v>
          </cell>
          <cell r="R3799">
            <v>1233391.3043478299</v>
          </cell>
          <cell r="S3799">
            <v>5654000</v>
          </cell>
          <cell r="T3799">
            <v>1603408.6956521787</v>
          </cell>
          <cell r="U3799">
            <v>6024408.6956521785</v>
          </cell>
          <cell r="V3799">
            <v>6024400</v>
          </cell>
          <cell r="W3799">
            <v>240976.34782608715</v>
          </cell>
          <cell r="X3799">
            <v>6265385.0434782654</v>
          </cell>
        </row>
        <row r="3800">
          <cell r="E3800" t="str">
            <v>37.3F00.1786</v>
          </cell>
          <cell r="F3800" t="str">
            <v>21. THĂM DÒ CHỨC NĂNG</v>
          </cell>
          <cell r="G3800" t="str">
            <v>21.96</v>
          </cell>
          <cell r="H3800" t="str">
            <v>Đo áp lực hậu môn trực tràng</v>
          </cell>
          <cell r="I3800" t="str">
            <v>Đo áp lực hậu môn trực tràng</v>
          </cell>
          <cell r="J3800" t="str">
            <v>Đo áp lực hậu môn trực tràng</v>
          </cell>
          <cell r="K3800" t="str">
            <v>B</v>
          </cell>
          <cell r="L3800" t="str">
            <v>T2</v>
          </cell>
          <cell r="M3800">
            <v>1803</v>
          </cell>
          <cell r="N3800">
            <v>1803</v>
          </cell>
          <cell r="P3800" t="str">
            <v>Đo áp lực hậu môn trực tràng</v>
          </cell>
          <cell r="Q3800">
            <v>767000</v>
          </cell>
          <cell r="R3800">
            <v>219130.43478260899</v>
          </cell>
          <cell r="S3800">
            <v>986000</v>
          </cell>
          <cell r="T3800">
            <v>284869.5652173917</v>
          </cell>
          <cell r="U3800">
            <v>1051869.5652173916</v>
          </cell>
          <cell r="V3800">
            <v>1051800</v>
          </cell>
          <cell r="W3800">
            <v>42074.782608695663</v>
          </cell>
          <cell r="X3800">
            <v>1093944.3478260871</v>
          </cell>
        </row>
        <row r="3801">
          <cell r="E3801" t="str">
            <v>37.3F00.1782</v>
          </cell>
          <cell r="F3801" t="str">
            <v>02. NỘI KHOA</v>
          </cell>
          <cell r="G3801" t="str">
            <v>2.200</v>
          </cell>
          <cell r="H3801" t="str">
            <v>Đo áp lực thẩm thấu niệu</v>
          </cell>
          <cell r="I3801" t="str">
            <v>Đo áp lực thẩm thấu niệu</v>
          </cell>
          <cell r="J3801" t="str">
            <v>Đo áp lực thẩm thấu niệu</v>
          </cell>
          <cell r="K3801" t="str">
            <v>B</v>
          </cell>
          <cell r="M3801">
            <v>1799</v>
          </cell>
          <cell r="N3801">
            <v>1799</v>
          </cell>
          <cell r="P3801" t="str">
            <v>Đo áp lực thẩm thấu niệu</v>
          </cell>
          <cell r="Q3801">
            <v>20000</v>
          </cell>
          <cell r="R3801">
            <v>12052.1739130435</v>
          </cell>
          <cell r="S3801">
            <v>32000</v>
          </cell>
          <cell r="T3801">
            <v>15667.826086956551</v>
          </cell>
          <cell r="U3801">
            <v>35667.826086956549</v>
          </cell>
          <cell r="V3801">
            <v>35600</v>
          </cell>
          <cell r="W3801">
            <v>1426.7130434782621</v>
          </cell>
          <cell r="X3801">
            <v>37094.539130434809</v>
          </cell>
        </row>
        <row r="3802">
          <cell r="E3802" t="str">
            <v>37.3F00.1782</v>
          </cell>
          <cell r="F3802" t="str">
            <v>21. THĂM DÒ CHỨC NĂNG</v>
          </cell>
          <cell r="G3802" t="str">
            <v>21.48</v>
          </cell>
          <cell r="H3802" t="str">
            <v>Đo áp lực thẩm thấu niệu</v>
          </cell>
          <cell r="I3802" t="str">
            <v>Đo áp lực thẩm thấu niệu</v>
          </cell>
          <cell r="J3802" t="str">
            <v>Đo áp lực thẩm thấu niệu</v>
          </cell>
          <cell r="K3802" t="str">
            <v>A</v>
          </cell>
          <cell r="M3802">
            <v>1799</v>
          </cell>
          <cell r="N3802">
            <v>1799</v>
          </cell>
          <cell r="P3802" t="str">
            <v>Đo áp lực thẩm thấu niệu</v>
          </cell>
          <cell r="Q3802">
            <v>20000</v>
          </cell>
          <cell r="R3802">
            <v>12052.1739130435</v>
          </cell>
          <cell r="S3802">
            <v>32000</v>
          </cell>
          <cell r="T3802">
            <v>15667.826086956551</v>
          </cell>
          <cell r="U3802">
            <v>35667.826086956549</v>
          </cell>
          <cell r="V3802">
            <v>35600</v>
          </cell>
          <cell r="W3802">
            <v>1426.7130434782621</v>
          </cell>
          <cell r="X3802">
            <v>37094.539130434809</v>
          </cell>
        </row>
        <row r="3803">
          <cell r="E3803" t="str">
            <v>37.8D07.0751</v>
          </cell>
          <cell r="F3803" t="str">
            <v>14. MẮT</v>
          </cell>
          <cell r="G3803" t="str">
            <v>14.264</v>
          </cell>
          <cell r="H3803" t="str">
            <v>Đo biên độ điều tiết</v>
          </cell>
          <cell r="I3803" t="str">
            <v>Đo biên độ điều tiết</v>
          </cell>
          <cell r="J3803" t="str">
            <v>Đo biên độ điều tiết</v>
          </cell>
          <cell r="K3803" t="str">
            <v>C</v>
          </cell>
          <cell r="L3803" t="str">
            <v>T3</v>
          </cell>
          <cell r="M3803">
            <v>761</v>
          </cell>
          <cell r="N3803">
            <v>761</v>
          </cell>
          <cell r="P3803" t="str">
            <v>Đo độ lác; Xác định sơ đồ song thị; Đo biên độ điều tiết; Đo thị giác 2 mắt; Đo thị giác tương phản</v>
          </cell>
          <cell r="Q3803">
            <v>40800</v>
          </cell>
          <cell r="R3803">
            <v>27860.869565217399</v>
          </cell>
          <cell r="S3803">
            <v>68600</v>
          </cell>
          <cell r="T3803">
            <v>36219.130434782623</v>
          </cell>
          <cell r="U3803">
            <v>77019.130434782623</v>
          </cell>
          <cell r="V3803">
            <v>77000</v>
          </cell>
          <cell r="W3803">
            <v>3080.7652173913048</v>
          </cell>
          <cell r="X3803">
            <v>80099.895652173931</v>
          </cell>
        </row>
        <row r="3804">
          <cell r="E3804" t="str">
            <v>37.8D05.0442</v>
          </cell>
          <cell r="F3804" t="str">
            <v>03. NHI KHOA</v>
          </cell>
          <cell r="G3804" t="str">
            <v>3.2164</v>
          </cell>
          <cell r="H3804" t="str">
            <v>Phẫu thuật cắt túi thừa thực quản</v>
          </cell>
          <cell r="I3804" t="str">
            <v>Phẫu thuật cắt túi thừa thực quản</v>
          </cell>
          <cell r="J3804" t="str">
            <v>Phẫu thuật cắt túi thừa thực quản</v>
          </cell>
          <cell r="K3804" t="str">
            <v>B</v>
          </cell>
          <cell r="L3804" t="str">
            <v>P1</v>
          </cell>
          <cell r="M3804">
            <v>451</v>
          </cell>
          <cell r="N3804">
            <v>451</v>
          </cell>
          <cell r="O3804" t="str">
            <v>Chưa bao gồm kẹp khóa mạch máu, máy cắt nối tự động và ghim khâu máy, dao siêu âm hoặc dao hàn mô hoặc dao hàn mạch, Stent.</v>
          </cell>
          <cell r="P3804" t="str">
            <v xml:space="preserve">Phẫu thuật cắt thực quản </v>
          </cell>
          <cell r="Q3804">
            <v>5633000</v>
          </cell>
          <cell r="R3804">
            <v>1994086.95652174</v>
          </cell>
          <cell r="S3804">
            <v>7627000</v>
          </cell>
          <cell r="T3804">
            <v>2592313.0434782617</v>
          </cell>
          <cell r="U3804">
            <v>8225313.0434782617</v>
          </cell>
          <cell r="V3804">
            <v>8225300</v>
          </cell>
          <cell r="W3804">
            <v>329012.52173913049</v>
          </cell>
          <cell r="X3804">
            <v>8554325.5652173925</v>
          </cell>
        </row>
        <row r="3805">
          <cell r="E3805" t="str">
            <v>37.8D07.0751</v>
          </cell>
          <cell r="F3805" t="str">
            <v>21. THĂM DÒ CHỨC NĂNG</v>
          </cell>
          <cell r="G3805" t="str">
            <v>21.75</v>
          </cell>
          <cell r="H3805" t="str">
            <v>Đo biên độ điều tiết</v>
          </cell>
          <cell r="I3805" t="str">
            <v>Đo biên độ điều tiết</v>
          </cell>
          <cell r="J3805" t="str">
            <v>Đo biên độ điều tiết</v>
          </cell>
          <cell r="K3805" t="str">
            <v>B</v>
          </cell>
          <cell r="M3805">
            <v>761</v>
          </cell>
          <cell r="N3805">
            <v>761</v>
          </cell>
          <cell r="P3805" t="str">
            <v>Đo độ lác; Xác định sơ đồ song thị; Đo biên độ điều tiết; Đo thị giác 2 mắt; Đo thị giác tương phản</v>
          </cell>
          <cell r="Q3805">
            <v>40800</v>
          </cell>
          <cell r="R3805">
            <v>27860.869565217399</v>
          </cell>
          <cell r="S3805">
            <v>68600</v>
          </cell>
          <cell r="T3805">
            <v>36219.130434782623</v>
          </cell>
          <cell r="U3805">
            <v>77019.130434782623</v>
          </cell>
          <cell r="V3805">
            <v>77000</v>
          </cell>
          <cell r="W3805">
            <v>3080.7652173913048</v>
          </cell>
          <cell r="X3805">
            <v>80099.895652173931</v>
          </cell>
        </row>
        <row r="3806">
          <cell r="E3806" t="str">
            <v>37.8D05.0442</v>
          </cell>
          <cell r="F3806" t="str">
            <v>03. NHI KHOA</v>
          </cell>
          <cell r="G3806" t="str">
            <v>3.3238</v>
          </cell>
          <cell r="H3806" t="str">
            <v>Phẫu thuật mở lồng ngực cắt túi phình thực quản</v>
          </cell>
          <cell r="I3806" t="str">
            <v>Phẫu thuật mở lồng ngực cắt túi phình thực quản</v>
          </cell>
          <cell r="J3806" t="str">
            <v>Phẫu thuật mở lồng ngực cắt túi phình thực quản</v>
          </cell>
          <cell r="K3806" t="str">
            <v>B</v>
          </cell>
          <cell r="L3806" t="str">
            <v>P1</v>
          </cell>
          <cell r="M3806">
            <v>451</v>
          </cell>
          <cell r="N3806">
            <v>451</v>
          </cell>
          <cell r="O3806" t="str">
            <v>Chưa bao gồm kẹp khóa mạch máu, máy cắt nối tự động và ghim khâu máy, dao siêu âm hoặc dao hàn mô hoặc dao hàn mạch, Stent.</v>
          </cell>
          <cell r="P3806" t="str">
            <v xml:space="preserve">Phẫu thuật cắt thực quản </v>
          </cell>
          <cell r="Q3806">
            <v>5633000</v>
          </cell>
          <cell r="R3806">
            <v>1994086.95652174</v>
          </cell>
          <cell r="S3806">
            <v>7627000</v>
          </cell>
          <cell r="T3806">
            <v>2592313.0434782617</v>
          </cell>
          <cell r="U3806">
            <v>8225313.0434782617</v>
          </cell>
          <cell r="V3806">
            <v>8225300</v>
          </cell>
          <cell r="W3806">
            <v>329012.52173913049</v>
          </cell>
          <cell r="X3806">
            <v>8554325.5652173925</v>
          </cell>
        </row>
        <row r="3807">
          <cell r="E3807" t="str">
            <v>37.8D05.0442</v>
          </cell>
          <cell r="F3807" t="str">
            <v>10. NGOẠI KHOA</v>
          </cell>
          <cell r="G3807" t="str">
            <v>10.429</v>
          </cell>
          <cell r="H3807" t="str">
            <v>Cắt đoạn thực quản, dẫn lưu hai đầu ra ngoài</v>
          </cell>
          <cell r="I3807" t="str">
            <v>Cắt đoạn thực quản, dẫn lưu hai đầu ra ngoài</v>
          </cell>
          <cell r="J3807" t="str">
            <v>Cắt đoạn thực quản, dẫn lưu hai đầu ra ngoài</v>
          </cell>
          <cell r="K3807" t="str">
            <v>A</v>
          </cell>
          <cell r="L3807" t="str">
            <v>PDB</v>
          </cell>
          <cell r="M3807">
            <v>451</v>
          </cell>
          <cell r="N3807">
            <v>451</v>
          </cell>
          <cell r="O3807" t="str">
            <v>Chưa bao gồm kẹp khóa mạch máu, máy cắt nối tự động và ghim khâu máy, dao siêu âm hoặc dao hàn mô hoặc dao hàn mạch, Stent.</v>
          </cell>
          <cell r="P3807" t="str">
            <v xml:space="preserve">Phẫu thuật cắt thực quản </v>
          </cell>
          <cell r="Q3807">
            <v>5633000</v>
          </cell>
          <cell r="R3807">
            <v>1994086.95652174</v>
          </cell>
          <cell r="S3807">
            <v>7627000</v>
          </cell>
          <cell r="T3807">
            <v>2592313.0434782617</v>
          </cell>
          <cell r="U3807">
            <v>8225313.0434782617</v>
          </cell>
          <cell r="V3807">
            <v>8225300</v>
          </cell>
          <cell r="W3807">
            <v>329012.52173913049</v>
          </cell>
          <cell r="X3807">
            <v>8554325.5652173925</v>
          </cell>
        </row>
        <row r="3808">
          <cell r="E3808" t="str">
            <v>37.8D05.0442</v>
          </cell>
          <cell r="F3808" t="str">
            <v>10. NGOẠI KHOA</v>
          </cell>
          <cell r="G3808" t="str">
            <v>10.430</v>
          </cell>
          <cell r="H3808" t="str">
            <v>Cắt nối thực quản</v>
          </cell>
          <cell r="I3808" t="str">
            <v>Cắt nối thực quản</v>
          </cell>
          <cell r="J3808" t="str">
            <v>Cắt nối thực quản</v>
          </cell>
          <cell r="K3808" t="str">
            <v>A</v>
          </cell>
          <cell r="L3808" t="str">
            <v>PDB</v>
          </cell>
          <cell r="M3808">
            <v>451</v>
          </cell>
          <cell r="N3808">
            <v>451</v>
          </cell>
          <cell r="O3808" t="str">
            <v>Chưa bao gồm kẹp khóa mạch máu, máy cắt nối tự động và ghim khâu máy, dao siêu âm hoặc dao hàn mô hoặc dao hàn mạch, Stent.</v>
          </cell>
          <cell r="P3808" t="str">
            <v xml:space="preserve">Phẫu thuật cắt thực quản </v>
          </cell>
          <cell r="Q3808">
            <v>5633000</v>
          </cell>
          <cell r="R3808">
            <v>1994086.95652174</v>
          </cell>
          <cell r="S3808">
            <v>7627000</v>
          </cell>
          <cell r="T3808">
            <v>2592313.0434782617</v>
          </cell>
          <cell r="U3808">
            <v>8225313.0434782617</v>
          </cell>
          <cell r="V3808">
            <v>8225300</v>
          </cell>
          <cell r="W3808">
            <v>329012.52173913049</v>
          </cell>
          <cell r="X3808">
            <v>8554325.5652173925</v>
          </cell>
        </row>
        <row r="3809">
          <cell r="E3809" t="str">
            <v>37.8D05.0442</v>
          </cell>
          <cell r="F3809" t="str">
            <v>10. NGOẠI KHOA</v>
          </cell>
          <cell r="G3809" t="str">
            <v>10.437</v>
          </cell>
          <cell r="H3809" t="str">
            <v>Cắt thực quản, cắt toàn bộ dạ dày, tạo hình thực quản bằng đoạn đại tràng hoặc ruột non</v>
          </cell>
          <cell r="I3809" t="str">
            <v>Cắt thực quản, cắt toàn bộ dạ dày, tạo hình thực quản bằng đoạn đại tràng hoặc ruột non</v>
          </cell>
          <cell r="J3809" t="str">
            <v>Cắt thực quản, cắt toàn bộ dạ dày, tạo hình thực quản bằng đoạn đại tràng hoặc ruột non</v>
          </cell>
          <cell r="K3809" t="str">
            <v>A</v>
          </cell>
          <cell r="L3809" t="str">
            <v>PDB</v>
          </cell>
          <cell r="M3809">
            <v>451</v>
          </cell>
          <cell r="N3809">
            <v>451</v>
          </cell>
          <cell r="O3809" t="str">
            <v>Chưa bao gồm kẹp khóa mạch máu, máy cắt nối tự động và ghim khâu máy, dao siêu âm hoặc dao hàn mô hoặc dao hàn mạch, Stent.</v>
          </cell>
          <cell r="P3809" t="str">
            <v xml:space="preserve">Phẫu thuật cắt thực quản </v>
          </cell>
          <cell r="Q3809">
            <v>5633000</v>
          </cell>
          <cell r="R3809">
            <v>1994086.95652174</v>
          </cell>
          <cell r="S3809">
            <v>7627000</v>
          </cell>
          <cell r="T3809">
            <v>2592313.0434782617</v>
          </cell>
          <cell r="U3809">
            <v>8225313.0434782617</v>
          </cell>
          <cell r="V3809">
            <v>8225300</v>
          </cell>
          <cell r="W3809">
            <v>329012.52173913049</v>
          </cell>
          <cell r="X3809">
            <v>8554325.5652173925</v>
          </cell>
        </row>
        <row r="3810">
          <cell r="E3810" t="str">
            <v>37.8D05.0442</v>
          </cell>
          <cell r="F3810" t="str">
            <v>10. NGOẠI KHOA</v>
          </cell>
          <cell r="G3810" t="str">
            <v>10.438</v>
          </cell>
          <cell r="H3810" t="str">
            <v>Cắt thực quản, hạ họng, thanh quản</v>
          </cell>
          <cell r="I3810" t="str">
            <v>Cắt thực quản, hạ họng, thanh quản</v>
          </cell>
          <cell r="J3810" t="str">
            <v>Cắt thực quản, hạ họng, thanh quản</v>
          </cell>
          <cell r="K3810" t="str">
            <v>A</v>
          </cell>
          <cell r="L3810" t="str">
            <v>PDB</v>
          </cell>
          <cell r="M3810">
            <v>451</v>
          </cell>
          <cell r="N3810">
            <v>451</v>
          </cell>
          <cell r="O3810" t="str">
            <v>Chưa bao gồm kẹp khóa mạch máu, máy cắt nối tự động và ghim khâu máy, dao siêu âm hoặc dao hàn mô hoặc dao hàn mạch, Stent.</v>
          </cell>
          <cell r="P3810" t="str">
            <v xml:space="preserve">Phẫu thuật cắt thực quản </v>
          </cell>
          <cell r="Q3810">
            <v>5633000</v>
          </cell>
          <cell r="R3810">
            <v>1994086.95652174</v>
          </cell>
          <cell r="S3810">
            <v>7627000</v>
          </cell>
          <cell r="T3810">
            <v>2592313.0434782617</v>
          </cell>
          <cell r="U3810">
            <v>8225313.0434782617</v>
          </cell>
          <cell r="V3810">
            <v>8225300</v>
          </cell>
          <cell r="W3810">
            <v>329012.52173913049</v>
          </cell>
          <cell r="X3810">
            <v>8554325.5652173925</v>
          </cell>
        </row>
        <row r="3811">
          <cell r="E3811" t="str">
            <v>37.8D05.0442</v>
          </cell>
          <cell r="F3811" t="str">
            <v>10. NGOẠI KHOA</v>
          </cell>
          <cell r="G3811" t="str">
            <v>10.433</v>
          </cell>
          <cell r="H3811" t="str">
            <v>Cắt thực quản, tạo hình thực quản bằng dạ dày đường bụng, ngực</v>
          </cell>
          <cell r="I3811" t="str">
            <v>Cắt thực quản, tạo hình thực quản bằng dạ dày đường bụng, ngực</v>
          </cell>
          <cell r="J3811" t="str">
            <v>Cắt thực quản, tạo hình thực quản bằng dạ dày đường bụng, ngực</v>
          </cell>
          <cell r="K3811" t="str">
            <v>A</v>
          </cell>
          <cell r="L3811" t="str">
            <v>PDB</v>
          </cell>
          <cell r="M3811">
            <v>451</v>
          </cell>
          <cell r="N3811">
            <v>451</v>
          </cell>
          <cell r="O3811" t="str">
            <v>Chưa bao gồm kẹp khóa mạch máu, máy cắt nối tự động và ghim khâu máy, dao siêu âm hoặc dao hàn mô hoặc dao hàn mạch, Stent.</v>
          </cell>
          <cell r="P3811" t="str">
            <v xml:space="preserve">Phẫu thuật cắt thực quản </v>
          </cell>
          <cell r="Q3811">
            <v>5633000</v>
          </cell>
          <cell r="R3811">
            <v>1994086.95652174</v>
          </cell>
          <cell r="S3811">
            <v>7627000</v>
          </cell>
          <cell r="T3811">
            <v>2592313.0434782617</v>
          </cell>
          <cell r="U3811">
            <v>8225313.0434782617</v>
          </cell>
          <cell r="V3811">
            <v>8225300</v>
          </cell>
          <cell r="W3811">
            <v>329012.52173913049</v>
          </cell>
          <cell r="X3811">
            <v>8554325.5652173925</v>
          </cell>
        </row>
        <row r="3812">
          <cell r="E3812" t="str">
            <v>37.8D05.0442</v>
          </cell>
          <cell r="F3812" t="str">
            <v>10. NGOẠI KHOA</v>
          </cell>
          <cell r="G3812" t="str">
            <v>10.432</v>
          </cell>
          <cell r="H3812" t="str">
            <v>Cắt thực quản, tạo hình thực quản bằng dạ dày đường bụng, ngực, cổ</v>
          </cell>
          <cell r="I3812" t="str">
            <v>Cắt thực quản, tạo hình thực quản bằng dạ dày đường bụng, ngực, cổ</v>
          </cell>
          <cell r="J3812" t="str">
            <v>Cắt thực quản, tạo hình thực quản bằng dạ dày đường bụng, ngực, cổ</v>
          </cell>
          <cell r="K3812" t="str">
            <v>A</v>
          </cell>
          <cell r="L3812" t="str">
            <v>PDB</v>
          </cell>
          <cell r="M3812">
            <v>451</v>
          </cell>
          <cell r="N3812">
            <v>451</v>
          </cell>
          <cell r="O3812" t="str">
            <v>Chưa bao gồm kẹp khóa mạch máu, máy cắt nối tự động và ghim khâu máy, dao siêu âm hoặc dao hàn mô hoặc dao hàn mạch, Stent.</v>
          </cell>
          <cell r="P3812" t="str">
            <v xml:space="preserve">Phẫu thuật cắt thực quản </v>
          </cell>
          <cell r="Q3812">
            <v>5633000</v>
          </cell>
          <cell r="R3812">
            <v>1994086.95652174</v>
          </cell>
          <cell r="S3812">
            <v>7627000</v>
          </cell>
          <cell r="T3812">
            <v>2592313.0434782617</v>
          </cell>
          <cell r="U3812">
            <v>8225313.0434782617</v>
          </cell>
          <cell r="V3812">
            <v>8225300</v>
          </cell>
          <cell r="W3812">
            <v>329012.52173913049</v>
          </cell>
          <cell r="X3812">
            <v>8554325.5652173925</v>
          </cell>
        </row>
        <row r="3813">
          <cell r="E3813" t="str">
            <v>37.8D05.0442</v>
          </cell>
          <cell r="F3813" t="str">
            <v>10. NGOẠI KHOA</v>
          </cell>
          <cell r="G3813" t="str">
            <v>10.431</v>
          </cell>
          <cell r="H3813" t="str">
            <v>Cắt thực quản, tạo hình thực quản bằng dạ dày không mở ngực</v>
          </cell>
          <cell r="I3813" t="str">
            <v>Cắt thực quản, tạo hình thực quản bằng dạ dày không mở ngực</v>
          </cell>
          <cell r="J3813" t="str">
            <v>Cắt thực quản, tạo hình thực quản bằng dạ dày không mở ngực</v>
          </cell>
          <cell r="K3813" t="str">
            <v>A</v>
          </cell>
          <cell r="L3813" t="str">
            <v>PDB</v>
          </cell>
          <cell r="M3813">
            <v>451</v>
          </cell>
          <cell r="N3813">
            <v>451</v>
          </cell>
          <cell r="O3813" t="str">
            <v>Chưa bao gồm kẹp khóa mạch máu, máy cắt nối tự động và ghim khâu máy, dao siêu âm hoặc dao hàn mô hoặc dao hàn mạch, Stent.</v>
          </cell>
          <cell r="P3813" t="str">
            <v xml:space="preserve">Phẫu thuật cắt thực quản </v>
          </cell>
          <cell r="Q3813">
            <v>5633000</v>
          </cell>
          <cell r="R3813">
            <v>1994086.95652174</v>
          </cell>
          <cell r="S3813">
            <v>7627000</v>
          </cell>
          <cell r="T3813">
            <v>2592313.0434782617</v>
          </cell>
          <cell r="U3813">
            <v>8225313.0434782617</v>
          </cell>
          <cell r="V3813">
            <v>8225300</v>
          </cell>
          <cell r="W3813">
            <v>329012.52173913049</v>
          </cell>
          <cell r="X3813">
            <v>8554325.5652173925</v>
          </cell>
        </row>
        <row r="3814">
          <cell r="E3814" t="str">
            <v>37.8D05.0442</v>
          </cell>
          <cell r="F3814" t="str">
            <v>10. NGOẠI KHOA</v>
          </cell>
          <cell r="G3814" t="str">
            <v>10.436</v>
          </cell>
          <cell r="H3814" t="str">
            <v>Cắt thực quản, tạo hình thực quản bằng đại tràng đường bụng, ngực</v>
          </cell>
          <cell r="I3814" t="str">
            <v>Cắt thực quản, tạo hình thực quản bằng đại tràng đường bụng, ngực</v>
          </cell>
          <cell r="J3814" t="str">
            <v>Cắt thực quản, tạo hình thực quản bằng đại tràng đường bụng, ngực</v>
          </cell>
          <cell r="K3814" t="str">
            <v>A</v>
          </cell>
          <cell r="L3814" t="str">
            <v>PDB</v>
          </cell>
          <cell r="M3814">
            <v>451</v>
          </cell>
          <cell r="N3814">
            <v>451</v>
          </cell>
          <cell r="O3814" t="str">
            <v>Chưa bao gồm kẹp khóa mạch máu, máy cắt nối tự động và ghim khâu máy, dao siêu âm hoặc dao hàn mô hoặc dao hàn mạch, Stent.</v>
          </cell>
          <cell r="P3814" t="str">
            <v xml:space="preserve">Phẫu thuật cắt thực quản </v>
          </cell>
          <cell r="Q3814">
            <v>5633000</v>
          </cell>
          <cell r="R3814">
            <v>1994086.95652174</v>
          </cell>
          <cell r="S3814">
            <v>7627000</v>
          </cell>
          <cell r="T3814">
            <v>2592313.0434782617</v>
          </cell>
          <cell r="U3814">
            <v>8225313.0434782617</v>
          </cell>
          <cell r="V3814">
            <v>8225300</v>
          </cell>
          <cell r="W3814">
            <v>329012.52173913049</v>
          </cell>
          <cell r="X3814">
            <v>8554325.5652173925</v>
          </cell>
        </row>
        <row r="3815">
          <cell r="E3815" t="str">
            <v>37.8D05.0442</v>
          </cell>
          <cell r="F3815" t="str">
            <v>10. NGOẠI KHOA</v>
          </cell>
          <cell r="G3815" t="str">
            <v>10.435</v>
          </cell>
          <cell r="H3815" t="str">
            <v>Cắt thực quản, tạo hình thực quản bằng đại tràng đường bụng, ngực, cổ</v>
          </cell>
          <cell r="I3815" t="str">
            <v>Cắt thực quản, tạo hình thực quản bằng đại tràng đường bụng, ngực, cổ</v>
          </cell>
          <cell r="J3815" t="str">
            <v>Cắt thực quản, tạo hình thực quản bằng đại tràng đường bụng, ngực, cổ</v>
          </cell>
          <cell r="K3815" t="str">
            <v>A</v>
          </cell>
          <cell r="L3815" t="str">
            <v>PDB</v>
          </cell>
          <cell r="M3815">
            <v>451</v>
          </cell>
          <cell r="N3815">
            <v>451</v>
          </cell>
          <cell r="O3815" t="str">
            <v>Chưa bao gồm kẹp khóa mạch máu, máy cắt nối tự động và ghim khâu máy, dao siêu âm hoặc dao hàn mô hoặc dao hàn mạch, Stent.</v>
          </cell>
          <cell r="P3815" t="str">
            <v xml:space="preserve">Phẫu thuật cắt thực quản </v>
          </cell>
          <cell r="Q3815">
            <v>5633000</v>
          </cell>
          <cell r="R3815">
            <v>1994086.95652174</v>
          </cell>
          <cell r="S3815">
            <v>7627000</v>
          </cell>
          <cell r="T3815">
            <v>2592313.0434782617</v>
          </cell>
          <cell r="U3815">
            <v>8225313.0434782617</v>
          </cell>
          <cell r="V3815">
            <v>8225300</v>
          </cell>
          <cell r="W3815">
            <v>329012.52173913049</v>
          </cell>
          <cell r="X3815">
            <v>8554325.5652173925</v>
          </cell>
        </row>
        <row r="3816">
          <cell r="E3816" t="str">
            <v>37.8D05.0442</v>
          </cell>
          <cell r="F3816" t="str">
            <v>10. NGOẠI KHOA</v>
          </cell>
          <cell r="G3816" t="str">
            <v>10.434</v>
          </cell>
          <cell r="H3816" t="str">
            <v>Cắt thực quản, tạo hình thực quản bằng đại tràng không mở ngực</v>
          </cell>
          <cell r="I3816" t="str">
            <v>Cắt thực quản, tạo hình thực quản bằng đại tràng không mở ngực</v>
          </cell>
          <cell r="J3816" t="str">
            <v>Cắt thực quản, tạo hình thực quản bằng đại tràng không mở ngực</v>
          </cell>
          <cell r="K3816" t="str">
            <v>A</v>
          </cell>
          <cell r="L3816" t="str">
            <v>PDB</v>
          </cell>
          <cell r="M3816">
            <v>451</v>
          </cell>
          <cell r="N3816">
            <v>451</v>
          </cell>
          <cell r="O3816" t="str">
            <v>Chưa bao gồm kẹp khóa mạch máu, máy cắt nối tự động và ghim khâu máy, dao siêu âm hoặc dao hàn mô hoặc dao hàn mạch, Stent.</v>
          </cell>
          <cell r="P3816" t="str">
            <v xml:space="preserve">Phẫu thuật cắt thực quản </v>
          </cell>
          <cell r="Q3816">
            <v>5633000</v>
          </cell>
          <cell r="R3816">
            <v>1994086.95652174</v>
          </cell>
          <cell r="S3816">
            <v>7627000</v>
          </cell>
          <cell r="T3816">
            <v>2592313.0434782617</v>
          </cell>
          <cell r="U3816">
            <v>8225313.0434782617</v>
          </cell>
          <cell r="V3816">
            <v>8225300</v>
          </cell>
          <cell r="W3816">
            <v>329012.52173913049</v>
          </cell>
          <cell r="X3816">
            <v>8554325.5652173925</v>
          </cell>
        </row>
        <row r="3817">
          <cell r="E3817" t="str">
            <v>37.8D05.0442</v>
          </cell>
          <cell r="F3817" t="str">
            <v>10. NGOẠI KHOA</v>
          </cell>
          <cell r="G3817" t="str">
            <v>10.439</v>
          </cell>
          <cell r="H3817" t="str">
            <v>Cắt thực quản, tạo hình thực quản bằng quai ruột (ruột non, đại tràng vi phẫu)</v>
          </cell>
          <cell r="I3817" t="str">
            <v>Cắt thực quản, tạo hình thực quản bằng quai ruột (ruột non, đại tràng vi phẫu)</v>
          </cell>
          <cell r="J3817" t="str">
            <v>Cắt thực quản, tạo hình thực quản bằng quai ruột (ruột non, đại tràng vi phẫu)</v>
          </cell>
          <cell r="K3817" t="str">
            <v>A</v>
          </cell>
          <cell r="L3817" t="str">
            <v>PDB</v>
          </cell>
          <cell r="M3817">
            <v>451</v>
          </cell>
          <cell r="N3817">
            <v>451</v>
          </cell>
          <cell r="O3817" t="str">
            <v>Chưa bao gồm kẹp khóa mạch máu, máy cắt nối tự động và ghim khâu máy, dao siêu âm hoặc dao hàn mô hoặc dao hàn mạch, Stent.</v>
          </cell>
          <cell r="P3817" t="str">
            <v xml:space="preserve">Phẫu thuật cắt thực quản </v>
          </cell>
          <cell r="Q3817">
            <v>5633000</v>
          </cell>
          <cell r="R3817">
            <v>1994086.95652174</v>
          </cell>
          <cell r="S3817">
            <v>7627000</v>
          </cell>
          <cell r="T3817">
            <v>2592313.0434782617</v>
          </cell>
          <cell r="U3817">
            <v>8225313.0434782617</v>
          </cell>
          <cell r="V3817">
            <v>8225300</v>
          </cell>
          <cell r="W3817">
            <v>329012.52173913049</v>
          </cell>
          <cell r="X3817">
            <v>8554325.5652173925</v>
          </cell>
        </row>
        <row r="3818">
          <cell r="E3818" t="str">
            <v>37.8D07.0750</v>
          </cell>
          <cell r="F3818" t="str">
            <v>14. MẮT</v>
          </cell>
          <cell r="G3818" t="str">
            <v>14.267</v>
          </cell>
          <cell r="H3818" t="str">
            <v>Đo độ dày giác mạc</v>
          </cell>
          <cell r="I3818" t="str">
            <v>Đo độ dày giác mạc</v>
          </cell>
          <cell r="J3818" t="str">
            <v>Đo độ dày giác mạc</v>
          </cell>
          <cell r="K3818" t="str">
            <v>B</v>
          </cell>
          <cell r="L3818" t="str">
            <v>T2</v>
          </cell>
          <cell r="M3818">
            <v>760</v>
          </cell>
          <cell r="N3818">
            <v>760</v>
          </cell>
          <cell r="P3818" t="str">
            <v>Đo độ dày giác mạc; Đếm tế bào nội mô giác mạc; Chụp  bản đồ giác mạc</v>
          </cell>
          <cell r="Q3818">
            <v>113000</v>
          </cell>
          <cell r="R3818">
            <v>25043.4782608696</v>
          </cell>
          <cell r="S3818">
            <v>138000</v>
          </cell>
          <cell r="T3818">
            <v>32556.52173913048</v>
          </cell>
          <cell r="U3818">
            <v>145556.52173913049</v>
          </cell>
          <cell r="V3818">
            <v>145500</v>
          </cell>
          <cell r="W3818">
            <v>5822.2608695652198</v>
          </cell>
          <cell r="X3818">
            <v>151378.78260869571</v>
          </cell>
        </row>
        <row r="3819">
          <cell r="E3819" t="str">
            <v>37.8D07.0750</v>
          </cell>
          <cell r="F3819" t="str">
            <v>21. THĂM DÒ CHỨC NĂNG</v>
          </cell>
          <cell r="G3819" t="str">
            <v>21.71</v>
          </cell>
          <cell r="H3819" t="str">
            <v>Đo độ dày giác mạc</v>
          </cell>
          <cell r="I3819" t="str">
            <v>Đo độ dày giác mạc</v>
          </cell>
          <cell r="J3819" t="str">
            <v>Đo độ dày giác mạc</v>
          </cell>
          <cell r="K3819" t="str">
            <v>B</v>
          </cell>
          <cell r="L3819" t="str">
            <v>T3</v>
          </cell>
          <cell r="M3819">
            <v>760</v>
          </cell>
          <cell r="N3819">
            <v>760</v>
          </cell>
          <cell r="P3819" t="str">
            <v>Đo độ dày giác mạc; Đếm tế bào nội mô giác mạc; Chụp  bản đồ giác mạc</v>
          </cell>
          <cell r="Q3819">
            <v>113000</v>
          </cell>
          <cell r="R3819">
            <v>25043.4782608696</v>
          </cell>
          <cell r="S3819">
            <v>138000</v>
          </cell>
          <cell r="T3819">
            <v>32556.52173913048</v>
          </cell>
          <cell r="U3819">
            <v>145556.52173913049</v>
          </cell>
          <cell r="V3819">
            <v>145500</v>
          </cell>
          <cell r="W3819">
            <v>5822.2608695652198</v>
          </cell>
          <cell r="X3819">
            <v>151378.78260869571</v>
          </cell>
        </row>
        <row r="3820">
          <cell r="E3820" t="str">
            <v>37.8D05.0442</v>
          </cell>
          <cell r="F3820" t="str">
            <v>10. NGOẠI KHOA</v>
          </cell>
          <cell r="G3820" t="str">
            <v>10.443</v>
          </cell>
          <cell r="H3820" t="str">
            <v>Phẫu thuật điều trị teo thực quản</v>
          </cell>
          <cell r="I3820" t="str">
            <v>Phẫu thuật điều trị teo thực quản</v>
          </cell>
          <cell r="J3820" t="str">
            <v>Phẫu thuật điều trị teo thực quản</v>
          </cell>
          <cell r="K3820" t="str">
            <v>A</v>
          </cell>
          <cell r="L3820" t="str">
            <v>PDB</v>
          </cell>
          <cell r="M3820">
            <v>451</v>
          </cell>
          <cell r="N3820">
            <v>451</v>
          </cell>
          <cell r="O3820" t="str">
            <v>Chưa bao gồm kẹp khóa mạch máu, máy cắt nối tự động và ghim khâu máy, dao siêu âm hoặc dao hàn mô hoặc dao hàn mạch, Stent.</v>
          </cell>
          <cell r="P3820" t="str">
            <v xml:space="preserve">Phẫu thuật cắt thực quản </v>
          </cell>
          <cell r="Q3820">
            <v>5633000</v>
          </cell>
          <cell r="R3820">
            <v>1994086.95652174</v>
          </cell>
          <cell r="S3820">
            <v>7627000</v>
          </cell>
          <cell r="T3820">
            <v>2592313.0434782617</v>
          </cell>
          <cell r="U3820">
            <v>8225313.0434782617</v>
          </cell>
          <cell r="V3820">
            <v>8225300</v>
          </cell>
          <cell r="W3820">
            <v>329012.52173913049</v>
          </cell>
          <cell r="X3820">
            <v>8554325.5652173925</v>
          </cell>
        </row>
        <row r="3821">
          <cell r="E3821" t="str">
            <v>37.8D05.0443</v>
          </cell>
          <cell r="F3821" t="str">
            <v>03. NHI KHOA</v>
          </cell>
          <cell r="G3821" t="str">
            <v>3.4000</v>
          </cell>
          <cell r="H3821" t="str">
            <v>Phẫu thuật nội soi cắt thực quản do bệnh lành tính qua nội soi ngực-bụng</v>
          </cell>
          <cell r="I3821" t="str">
            <v>Phẫu thuật nội soi cắt thực quản do bệnh lành tính qua nội soi ngực-bụng</v>
          </cell>
          <cell r="J3821" t="str">
            <v>Phẫu thuật nội soi cắt thực quản do bệnh lành tính qua nội soi ngực-bụng</v>
          </cell>
          <cell r="K3821" t="str">
            <v>A</v>
          </cell>
          <cell r="L3821" t="str">
            <v>PDB</v>
          </cell>
          <cell r="M3821">
            <v>452</v>
          </cell>
          <cell r="N3821">
            <v>452</v>
          </cell>
          <cell r="O3821" t="str">
            <v>Chưa bao gồm máy cắt nối tự động và ghim khâu máy; dao siêu âm hoặc dao hàn mô hoặc dao hàn mạch.</v>
          </cell>
          <cell r="P3821" t="str">
            <v>Phẫu thuật cắt thực quản qua nội soi ngực và bụng</v>
          </cell>
          <cell r="Q3821">
            <v>4924000</v>
          </cell>
          <cell r="R3821">
            <v>1075304.3478260899</v>
          </cell>
          <cell r="S3821">
            <v>5999000</v>
          </cell>
          <cell r="T3821">
            <v>1397895.6521739168</v>
          </cell>
          <cell r="U3821">
            <v>6321895.6521739168</v>
          </cell>
          <cell r="V3821">
            <v>6321800</v>
          </cell>
          <cell r="W3821">
            <v>252875.82608695669</v>
          </cell>
          <cell r="X3821">
            <v>6574771.4782608738</v>
          </cell>
        </row>
        <row r="3822">
          <cell r="E3822" t="str">
            <v>37.8D05.0443</v>
          </cell>
          <cell r="F3822" t="str">
            <v>03. NHI KHOA</v>
          </cell>
          <cell r="G3822" t="str">
            <v>3.4047</v>
          </cell>
          <cell r="H3822" t="str">
            <v>Phẫu thuật nội soi cắt toàn bộ thực quản do ung thư, tạo hình thực quản</v>
          </cell>
          <cell r="I3822" t="str">
            <v>Phẫu thuật nội soi cắt toàn bộ thực quản do ung thư, tạo hình thực quản</v>
          </cell>
          <cell r="J3822" t="str">
            <v>Phẫu thuật nội soi cắt toàn bộ thực quản do ung thư, tạo hình thực quản</v>
          </cell>
          <cell r="K3822" t="str">
            <v>A</v>
          </cell>
          <cell r="L3822" t="str">
            <v>PDB</v>
          </cell>
          <cell r="M3822">
            <v>452</v>
          </cell>
          <cell r="N3822">
            <v>452</v>
          </cell>
          <cell r="O3822" t="str">
            <v>Chưa bao gồm máy cắt nối tự động và ghim khâu máy; dao siêu âm hoặc dao hàn mô hoặc dao hàn mạch.</v>
          </cell>
          <cell r="P3822" t="str">
            <v>Phẫu thuật cắt thực quản qua nội soi ngực và bụng</v>
          </cell>
          <cell r="Q3822">
            <v>4924000</v>
          </cell>
          <cell r="R3822">
            <v>1075304.3478260899</v>
          </cell>
          <cell r="S3822">
            <v>5999000</v>
          </cell>
          <cell r="T3822">
            <v>1397895.6521739168</v>
          </cell>
          <cell r="U3822">
            <v>6321895.6521739168</v>
          </cell>
          <cell r="V3822">
            <v>6321800</v>
          </cell>
          <cell r="W3822">
            <v>252875.82608695669</v>
          </cell>
          <cell r="X3822">
            <v>6574771.4782608738</v>
          </cell>
        </row>
        <row r="3823">
          <cell r="E3823" t="str">
            <v>37.8D05.0443</v>
          </cell>
          <cell r="F3823" t="str">
            <v>03. NHI KHOA</v>
          </cell>
          <cell r="G3823" t="str">
            <v>3.3981</v>
          </cell>
          <cell r="H3823" t="str">
            <v>Phẫu thuật nội soi lồng ngực cắt nối thực quản điều trị hẹp thực quản</v>
          </cell>
          <cell r="I3823" t="str">
            <v>Phẫu thuật nội soi lồng ngực cắt nối thực quản điều trị hẹp thực quản</v>
          </cell>
          <cell r="J3823" t="str">
            <v>Phẫu thuật nội soi lồng ngực cắt nối thực quản điều trị hẹp thực quản</v>
          </cell>
          <cell r="K3823" t="str">
            <v>A</v>
          </cell>
          <cell r="L3823" t="str">
            <v>P1</v>
          </cell>
          <cell r="M3823">
            <v>452</v>
          </cell>
          <cell r="N3823">
            <v>452</v>
          </cell>
          <cell r="O3823" t="str">
            <v>Chưa bao gồm máy cắt nối tự động và ghim khâu máy; dao siêu âm hoặc dao hàn mô hoặc dao hàn mạch.</v>
          </cell>
          <cell r="P3823" t="str">
            <v>Phẫu thuật cắt thực quản qua nội soi ngực và bụng</v>
          </cell>
          <cell r="Q3823">
            <v>4924000</v>
          </cell>
          <cell r="R3823">
            <v>1075304.3478260899</v>
          </cell>
          <cell r="S3823">
            <v>5999000</v>
          </cell>
          <cell r="T3823">
            <v>1397895.6521739168</v>
          </cell>
          <cell r="U3823">
            <v>6321895.6521739168</v>
          </cell>
          <cell r="V3823">
            <v>6321800</v>
          </cell>
          <cell r="W3823">
            <v>252875.82608695669</v>
          </cell>
          <cell r="X3823">
            <v>6574771.4782608738</v>
          </cell>
        </row>
        <row r="3824">
          <cell r="E3824" t="str">
            <v>37.8D05.0443</v>
          </cell>
          <cell r="F3824" t="str">
            <v>03. NHI KHOA</v>
          </cell>
          <cell r="G3824" t="str">
            <v>3.3979</v>
          </cell>
          <cell r="H3824" t="str">
            <v>Phẫu thuật nội soi lồng ngực điều trị teo thực quản: nối ngay</v>
          </cell>
          <cell r="I3824" t="str">
            <v>Phẫu thuật nội soi lồng ngực điều trị teo thực quản: nối ngay</v>
          </cell>
          <cell r="J3824" t="str">
            <v>Phẫu thuật nội soi lồng ngực điều trị teo thực quản: nối ngay</v>
          </cell>
          <cell r="K3824" t="str">
            <v>A</v>
          </cell>
          <cell r="L3824" t="str">
            <v>P1</v>
          </cell>
          <cell r="M3824">
            <v>452</v>
          </cell>
          <cell r="N3824">
            <v>452</v>
          </cell>
          <cell r="O3824" t="str">
            <v>Chưa bao gồm máy cắt nối tự động và ghim khâu máy; dao siêu âm hoặc dao hàn mô hoặc dao hàn mạch.</v>
          </cell>
          <cell r="P3824" t="str">
            <v>Phẫu thuật cắt thực quản qua nội soi ngực và bụng</v>
          </cell>
          <cell r="Q3824">
            <v>4924000</v>
          </cell>
          <cell r="R3824">
            <v>1075304.3478260899</v>
          </cell>
          <cell r="S3824">
            <v>5999000</v>
          </cell>
          <cell r="T3824">
            <v>1397895.6521739168</v>
          </cell>
          <cell r="U3824">
            <v>6321895.6521739168</v>
          </cell>
          <cell r="V3824">
            <v>6321800</v>
          </cell>
          <cell r="W3824">
            <v>252875.82608695669</v>
          </cell>
          <cell r="X3824">
            <v>6574771.4782608738</v>
          </cell>
        </row>
        <row r="3825">
          <cell r="E3825" t="str">
            <v>37.8D05.0443</v>
          </cell>
          <cell r="F3825" t="str">
            <v>27. PHẪU THUẬT NỘI SOI</v>
          </cell>
          <cell r="G3825" t="str">
            <v>27.121</v>
          </cell>
          <cell r="H3825" t="str">
            <v>Cắt thực quản nội soi bụng - ngực phải với miệng nối ở ngực phải (phẫu thuật Lewis - Santy)</v>
          </cell>
          <cell r="I3825" t="str">
            <v>Cắt thực quản nội soi bụng - ngực phải với miệng nối ở ngực phải (phẫu thuật Lewis - Santy)</v>
          </cell>
          <cell r="J3825" t="str">
            <v>Cắt thực quản nội soi bụng – ngực phải với miệng nối ở ngực phải (phẫu thuật Lewis – Santy)</v>
          </cell>
          <cell r="K3825" t="str">
            <v>A</v>
          </cell>
          <cell r="L3825" t="str">
            <v>PDB</v>
          </cell>
          <cell r="M3825">
            <v>452</v>
          </cell>
          <cell r="N3825">
            <v>452</v>
          </cell>
          <cell r="O3825" t="str">
            <v>Chưa bao gồm máy cắt nối tự động và ghim khâu máy; dao siêu âm hoặc dao hàn mô hoặc dao hàn mạch.</v>
          </cell>
          <cell r="P3825" t="str">
            <v>Phẫu thuật cắt thực quản qua nội soi ngực và bụng</v>
          </cell>
          <cell r="Q3825">
            <v>4924000</v>
          </cell>
          <cell r="R3825">
            <v>1075304.3478260899</v>
          </cell>
          <cell r="S3825">
            <v>5999000</v>
          </cell>
          <cell r="T3825">
            <v>1397895.6521739168</v>
          </cell>
          <cell r="U3825">
            <v>6321895.6521739168</v>
          </cell>
          <cell r="V3825">
            <v>6321800</v>
          </cell>
          <cell r="W3825">
            <v>252875.82608695669</v>
          </cell>
          <cell r="X3825">
            <v>6574771.4782608738</v>
          </cell>
        </row>
        <row r="3826">
          <cell r="E3826" t="str">
            <v>37.8D05.0443</v>
          </cell>
          <cell r="F3826" t="str">
            <v>27. PHẪU THUẬT NỘI SOI</v>
          </cell>
          <cell r="G3826" t="str">
            <v>27.119</v>
          </cell>
          <cell r="H3826" t="str">
            <v>Cắt thực quản nội soi ngực phải</v>
          </cell>
          <cell r="I3826" t="str">
            <v>Cắt thực quản nội soi ngực phải</v>
          </cell>
          <cell r="J3826" t="str">
            <v>Cắt thực quản nội soi ngực phải</v>
          </cell>
          <cell r="K3826" t="str">
            <v>A</v>
          </cell>
          <cell r="L3826" t="str">
            <v>PDB</v>
          </cell>
          <cell r="M3826">
            <v>452</v>
          </cell>
          <cell r="N3826">
            <v>452</v>
          </cell>
          <cell r="O3826" t="str">
            <v>Chưa bao gồm máy cắt nối tự động và ghim khâu máy; dao siêu âm hoặc dao hàn mô hoặc dao hàn mạch.</v>
          </cell>
          <cell r="P3826" t="str">
            <v>Phẫu thuật cắt thực quản qua nội soi ngực và bụng</v>
          </cell>
          <cell r="Q3826">
            <v>4924000</v>
          </cell>
          <cell r="R3826">
            <v>1075304.3478260899</v>
          </cell>
          <cell r="S3826">
            <v>5999000</v>
          </cell>
          <cell r="T3826">
            <v>1397895.6521739168</v>
          </cell>
          <cell r="U3826">
            <v>6321895.6521739168</v>
          </cell>
          <cell r="V3826">
            <v>6321800</v>
          </cell>
          <cell r="W3826">
            <v>252875.82608695669</v>
          </cell>
          <cell r="X3826">
            <v>6574771.4782608738</v>
          </cell>
        </row>
        <row r="3827">
          <cell r="E3827" t="str">
            <v>37.8D05.0443</v>
          </cell>
          <cell r="F3827" t="str">
            <v>27. PHẪU THUẬT NỘI SOI</v>
          </cell>
          <cell r="G3827" t="str">
            <v>27.118</v>
          </cell>
          <cell r="H3827" t="str">
            <v>Cắt thực quản nội soi ngực và bụng</v>
          </cell>
          <cell r="I3827" t="str">
            <v>Cắt thực quản nội soi ngực và bụng</v>
          </cell>
          <cell r="J3827" t="str">
            <v>Cắt thực quản nội soi ngực và bụng</v>
          </cell>
          <cell r="K3827" t="str">
            <v>B</v>
          </cell>
          <cell r="L3827" t="str">
            <v>PDB</v>
          </cell>
          <cell r="M3827">
            <v>452</v>
          </cell>
          <cell r="N3827">
            <v>452</v>
          </cell>
          <cell r="O3827" t="str">
            <v>Chưa bao gồm máy cắt nối tự động và ghim khâu máy; dao siêu âm hoặc dao hàn mô hoặc dao hàn mạch.</v>
          </cell>
          <cell r="P3827" t="str">
            <v>Phẫu thuật cắt thực quản qua nội soi ngực và bụng</v>
          </cell>
          <cell r="Q3827">
            <v>4924000</v>
          </cell>
          <cell r="R3827">
            <v>1075304.3478260899</v>
          </cell>
          <cell r="S3827">
            <v>5999000</v>
          </cell>
          <cell r="T3827">
            <v>1397895.6521739168</v>
          </cell>
          <cell r="U3827">
            <v>6321895.6521739168</v>
          </cell>
          <cell r="V3827">
            <v>6321800</v>
          </cell>
          <cell r="W3827">
            <v>252875.82608695669</v>
          </cell>
          <cell r="X3827">
            <v>6574771.4782608738</v>
          </cell>
        </row>
        <row r="3828">
          <cell r="E3828" t="str">
            <v>37.8D05.0443</v>
          </cell>
          <cell r="F3828" t="str">
            <v>27. PHẪU THUẬT NỘI SOI</v>
          </cell>
          <cell r="G3828" t="str">
            <v>27.120</v>
          </cell>
          <cell r="H3828" t="str">
            <v>Cắt thực quản nội soi qua khe hoành</v>
          </cell>
          <cell r="I3828" t="str">
            <v>Cắt thực quản nội soi qua khe hoành</v>
          </cell>
          <cell r="J3828" t="str">
            <v>Cắt thực quản nội soi qua khe hoành</v>
          </cell>
          <cell r="K3828" t="str">
            <v>A</v>
          </cell>
          <cell r="L3828" t="str">
            <v>PDB</v>
          </cell>
          <cell r="M3828">
            <v>452</v>
          </cell>
          <cell r="N3828">
            <v>452</v>
          </cell>
          <cell r="O3828" t="str">
            <v>Chưa bao gồm máy cắt nối tự động và ghim khâu máy; dao siêu âm hoặc dao hàn mô hoặc dao hàn mạch.</v>
          </cell>
          <cell r="P3828" t="str">
            <v>Phẫu thuật cắt thực quản qua nội soi ngực và bụng</v>
          </cell>
          <cell r="Q3828">
            <v>4924000</v>
          </cell>
          <cell r="R3828">
            <v>1075304.3478260899</v>
          </cell>
          <cell r="S3828">
            <v>5999000</v>
          </cell>
          <cell r="T3828">
            <v>1397895.6521739168</v>
          </cell>
          <cell r="U3828">
            <v>6321895.6521739168</v>
          </cell>
          <cell r="V3828">
            <v>6321800</v>
          </cell>
          <cell r="W3828">
            <v>252875.82608695669</v>
          </cell>
          <cell r="X3828">
            <v>6574771.4782608738</v>
          </cell>
        </row>
        <row r="3829">
          <cell r="E3829" t="str">
            <v>37.8D05.0444</v>
          </cell>
          <cell r="F3829" t="str">
            <v>10. NGOẠI KHOA</v>
          </cell>
          <cell r="G3829" t="str">
            <v>10.1115</v>
          </cell>
          <cell r="H3829" t="str">
            <v>Phẫu thuật đặt Stent thực quản</v>
          </cell>
          <cell r="I3829" t="str">
            <v>Phẫu thuật đặt Stent thực quản</v>
          </cell>
          <cell r="J3829" t="str">
            <v>Phẫu thuật đặt Stent thực quản</v>
          </cell>
          <cell r="K3829" t="str">
            <v>B</v>
          </cell>
          <cell r="M3829">
            <v>453</v>
          </cell>
          <cell r="N3829">
            <v>453</v>
          </cell>
          <cell r="O3829" t="str">
            <v>Chưa bao gồm kẹp khóa mạch máu, máy cắt nối tự động và ghim khâu máy, dao siêu âm hoặc dao hàn mô hoặc dao hàn mạch, Stent.</v>
          </cell>
          <cell r="P3829" t="str">
            <v xml:space="preserve">Phẫu thuật đặt Stent thực quản </v>
          </cell>
          <cell r="Q3829">
            <v>4149000</v>
          </cell>
          <cell r="R3829">
            <v>1231826.0869565201</v>
          </cell>
          <cell r="S3829">
            <v>5380000</v>
          </cell>
          <cell r="T3829">
            <v>1601373.9130434762</v>
          </cell>
          <cell r="U3829">
            <v>5750373.9130434766</v>
          </cell>
          <cell r="V3829">
            <v>5750300</v>
          </cell>
          <cell r="W3829">
            <v>230014.95652173908</v>
          </cell>
          <cell r="X3829">
            <v>5980388.8695652159</v>
          </cell>
        </row>
        <row r="3830">
          <cell r="E3830" t="str">
            <v>37.8D05.0445</v>
          </cell>
          <cell r="F3830" t="str">
            <v>03. NHI KHOA</v>
          </cell>
          <cell r="G3830" t="str">
            <v>3.3999</v>
          </cell>
          <cell r="H3830" t="str">
            <v>Phẫu thuật nội soi chống trào ngược dạ dày thực quản</v>
          </cell>
          <cell r="I3830" t="str">
            <v>Phẫu thuật nội soi chống trào ngược dạ dày thực quản</v>
          </cell>
          <cell r="J3830" t="str">
            <v>Phẫu thuật nội soi chống trào ngược dạ dày thực quản</v>
          </cell>
          <cell r="K3830" t="str">
            <v>A</v>
          </cell>
          <cell r="L3830" t="str">
            <v>P1</v>
          </cell>
          <cell r="M3830">
            <v>454</v>
          </cell>
          <cell r="N3830">
            <v>454</v>
          </cell>
          <cell r="P3830" t="str">
            <v>Phẫu thuật nội soi điều trị trào ngược thực quản, dạ dày</v>
          </cell>
          <cell r="Q3830">
            <v>4924000</v>
          </cell>
          <cell r="R3830">
            <v>1256869.56521739</v>
          </cell>
          <cell r="S3830">
            <v>6180000</v>
          </cell>
          <cell r="T3830">
            <v>1633930.4347826068</v>
          </cell>
          <cell r="U3830">
            <v>6557930.4347826065</v>
          </cell>
          <cell r="V3830">
            <v>6557900</v>
          </cell>
          <cell r="W3830">
            <v>262317.21739130426</v>
          </cell>
          <cell r="X3830">
            <v>6820247.6521739112</v>
          </cell>
        </row>
        <row r="3831">
          <cell r="E3831" t="str">
            <v>37.8D05.0445</v>
          </cell>
          <cell r="F3831" t="str">
            <v>03. NHI KHOA</v>
          </cell>
          <cell r="G3831" t="str">
            <v>3.4028</v>
          </cell>
          <cell r="H3831" t="str">
            <v>Phẫu thuật nội soi kỹ thuật Heller điều trị co thắt tâm vị</v>
          </cell>
          <cell r="I3831" t="str">
            <v>Phẫu thuật nội soi kỹ thuật Heller điều trị co thắt tâm vị</v>
          </cell>
          <cell r="J3831" t="str">
            <v>Phẫu thuật nội soi kỹ thuật Heller điều trị co thắt tâm vị</v>
          </cell>
          <cell r="K3831" t="str">
            <v>B</v>
          </cell>
          <cell r="L3831" t="str">
            <v>P1</v>
          </cell>
          <cell r="M3831">
            <v>454</v>
          </cell>
          <cell r="N3831">
            <v>454</v>
          </cell>
          <cell r="P3831" t="str">
            <v>Phẫu thuật nội soi điều trị trào ngược thực quản, dạ dày</v>
          </cell>
          <cell r="Q3831">
            <v>4924000</v>
          </cell>
          <cell r="R3831">
            <v>1256869.56521739</v>
          </cell>
          <cell r="S3831">
            <v>6180000</v>
          </cell>
          <cell r="T3831">
            <v>1633930.4347826068</v>
          </cell>
          <cell r="U3831">
            <v>6557930.4347826065</v>
          </cell>
          <cell r="V3831">
            <v>6557900</v>
          </cell>
          <cell r="W3831">
            <v>262317.21739130426</v>
          </cell>
          <cell r="X3831">
            <v>6820247.6521739112</v>
          </cell>
        </row>
        <row r="3832">
          <cell r="E3832" t="str">
            <v>37.8D05.0445</v>
          </cell>
          <cell r="F3832" t="str">
            <v>10. NGOẠI KHOA</v>
          </cell>
          <cell r="G3832" t="str">
            <v>10.662</v>
          </cell>
          <cell r="H3832" t="str">
            <v>Nối Wirsung ruột non + nối ống mật chủ - ruột non + nối dạ dày - ruột non trên ba quai ruột biệt lập</v>
          </cell>
          <cell r="I3832" t="str">
            <v>Nối Wirsung ruột non + nối ống mật chủ - ruột non + nối dạ dày - ruột non trên ba quai ruột biệt lập</v>
          </cell>
          <cell r="J3832" t="str">
            <v>Nối Wirsung ruột non + nối ống mật chủ - ruột non + nối dạ dày – ruột non trên ba quai ruột biệt lập</v>
          </cell>
          <cell r="K3832" t="str">
            <v>B</v>
          </cell>
          <cell r="L3832" t="str">
            <v>PDB</v>
          </cell>
          <cell r="M3832">
            <v>454</v>
          </cell>
          <cell r="N3832">
            <v>454</v>
          </cell>
          <cell r="P3832" t="str">
            <v>Phẫu thuật nội soi điều trị trào ngược thực quản, dạ dày</v>
          </cell>
          <cell r="Q3832">
            <v>4924000</v>
          </cell>
          <cell r="R3832">
            <v>1256869.56521739</v>
          </cell>
          <cell r="S3832">
            <v>6180000</v>
          </cell>
          <cell r="T3832">
            <v>1633930.4347826068</v>
          </cell>
          <cell r="U3832">
            <v>6557930.4347826065</v>
          </cell>
          <cell r="V3832">
            <v>6557900</v>
          </cell>
          <cell r="W3832">
            <v>262317.21739130426</v>
          </cell>
          <cell r="X3832">
            <v>6820247.6521739112</v>
          </cell>
        </row>
        <row r="3833">
          <cell r="E3833" t="str">
            <v>37.8D05.0445</v>
          </cell>
          <cell r="F3833" t="str">
            <v>27. PHẪU THUẬT NỘI SOI</v>
          </cell>
          <cell r="G3833" t="str">
            <v>27.134</v>
          </cell>
          <cell r="H3833" t="str">
            <v>Phẫu thuật Heller kết hợp tạo van chống trào ngược qua nội soi bụng</v>
          </cell>
          <cell r="I3833" t="str">
            <v>Phẫu thuật Heller kết hợp tạo van chống trào ngược qua nội soi bụng</v>
          </cell>
          <cell r="J3833" t="str">
            <v>Phẫu thuật Heller kết hợp tạo van chống trào ngược qua nội soi bụng</v>
          </cell>
          <cell r="K3833" t="str">
            <v>B</v>
          </cell>
          <cell r="L3833" t="str">
            <v>PDB</v>
          </cell>
          <cell r="M3833">
            <v>454</v>
          </cell>
          <cell r="N3833">
            <v>454</v>
          </cell>
          <cell r="P3833" t="str">
            <v>Phẫu thuật nội soi điều trị trào ngược thực quản, dạ dày</v>
          </cell>
          <cell r="Q3833">
            <v>4924000</v>
          </cell>
          <cell r="R3833">
            <v>1256869.56521739</v>
          </cell>
          <cell r="S3833">
            <v>6180000</v>
          </cell>
          <cell r="T3833">
            <v>1633930.4347826068</v>
          </cell>
          <cell r="U3833">
            <v>6557930.4347826065</v>
          </cell>
          <cell r="V3833">
            <v>6557900</v>
          </cell>
          <cell r="W3833">
            <v>262317.21739130426</v>
          </cell>
          <cell r="X3833">
            <v>6820247.6521739112</v>
          </cell>
        </row>
        <row r="3834">
          <cell r="E3834" t="str">
            <v>37.8D05.0445</v>
          </cell>
          <cell r="F3834" t="str">
            <v>27. PHẪU THUẬT NỘI SOI</v>
          </cell>
          <cell r="G3834" t="str">
            <v>27.133</v>
          </cell>
          <cell r="H3834" t="str">
            <v>Phẫu thuật Heller qua nội soi bụng</v>
          </cell>
          <cell r="I3834" t="str">
            <v>Phẫu thuật Heller qua nội soi bụng</v>
          </cell>
          <cell r="J3834" t="str">
            <v>Phẫu thuật Heller qua nội soi bụng</v>
          </cell>
          <cell r="K3834" t="str">
            <v>B</v>
          </cell>
          <cell r="L3834" t="str">
            <v>P1</v>
          </cell>
          <cell r="M3834">
            <v>454</v>
          </cell>
          <cell r="N3834">
            <v>454</v>
          </cell>
          <cell r="P3834" t="str">
            <v>Phẫu thuật nội soi điều trị trào ngược thực quản, dạ dày</v>
          </cell>
          <cell r="Q3834">
            <v>4924000</v>
          </cell>
          <cell r="R3834">
            <v>1256869.56521739</v>
          </cell>
          <cell r="S3834">
            <v>6180000</v>
          </cell>
          <cell r="T3834">
            <v>1633930.4347826068</v>
          </cell>
          <cell r="U3834">
            <v>6557930.4347826065</v>
          </cell>
          <cell r="V3834">
            <v>6557900</v>
          </cell>
          <cell r="W3834">
            <v>262317.21739130426</v>
          </cell>
          <cell r="X3834">
            <v>6820247.6521739112</v>
          </cell>
        </row>
        <row r="3835">
          <cell r="E3835" t="str">
            <v>37.8D05.0445</v>
          </cell>
          <cell r="F3835" t="str">
            <v>27. PHẪU THUẬT NỘI SOI</v>
          </cell>
          <cell r="G3835" t="str">
            <v>27.132</v>
          </cell>
          <cell r="H3835" t="str">
            <v>Phẫu thuật Heller qua nội soi ngực trái</v>
          </cell>
          <cell r="I3835" t="str">
            <v>Phẫu thuật Heller qua nội soi ngực trái</v>
          </cell>
          <cell r="J3835" t="str">
            <v>Phẫu thuật Heller qua nội soi ngực trái</v>
          </cell>
          <cell r="K3835" t="str">
            <v>B</v>
          </cell>
          <cell r="L3835" t="str">
            <v>P1</v>
          </cell>
          <cell r="M3835">
            <v>454</v>
          </cell>
          <cell r="N3835">
            <v>454</v>
          </cell>
          <cell r="P3835" t="str">
            <v>Phẫu thuật nội soi điều trị trào ngược thực quản, dạ dày</v>
          </cell>
          <cell r="Q3835">
            <v>4924000</v>
          </cell>
          <cell r="R3835">
            <v>1256869.56521739</v>
          </cell>
          <cell r="S3835">
            <v>6180000</v>
          </cell>
          <cell r="T3835">
            <v>1633930.4347826068</v>
          </cell>
          <cell r="U3835">
            <v>6557930.4347826065</v>
          </cell>
          <cell r="V3835">
            <v>6557900</v>
          </cell>
          <cell r="W3835">
            <v>262317.21739130426</v>
          </cell>
          <cell r="X3835">
            <v>6820247.6521739112</v>
          </cell>
        </row>
        <row r="3836">
          <cell r="E3836" t="str">
            <v>37.8D05.0445</v>
          </cell>
          <cell r="F3836" t="str">
            <v>27. PHẪU THUẬT NỘI SOI</v>
          </cell>
          <cell r="G3836" t="str">
            <v>27.136</v>
          </cell>
          <cell r="H3836" t="str">
            <v>Phẫu thuật tạo van chống trào ngược dạ dày - thực quản qua nội soi</v>
          </cell>
          <cell r="I3836" t="str">
            <v>Phẫu thuật tạo van chống trào ngược dạ dày - thực quản qua nội soi</v>
          </cell>
          <cell r="J3836" t="str">
            <v>Phẫu thuật tạo van chống trào ngược dạ dày – thực quản qua nội soi</v>
          </cell>
          <cell r="K3836" t="str">
            <v>A</v>
          </cell>
          <cell r="L3836" t="str">
            <v>P1</v>
          </cell>
          <cell r="M3836">
            <v>454</v>
          </cell>
          <cell r="N3836">
            <v>454</v>
          </cell>
          <cell r="P3836" t="str">
            <v>Phẫu thuật nội soi điều trị trào ngược thực quản, dạ dày</v>
          </cell>
          <cell r="Q3836">
            <v>4924000</v>
          </cell>
          <cell r="R3836">
            <v>1256869.56521739</v>
          </cell>
          <cell r="S3836">
            <v>6180000</v>
          </cell>
          <cell r="T3836">
            <v>1633930.4347826068</v>
          </cell>
          <cell r="U3836">
            <v>6557930.4347826065</v>
          </cell>
          <cell r="V3836">
            <v>6557900</v>
          </cell>
          <cell r="W3836">
            <v>262317.21739130426</v>
          </cell>
          <cell r="X3836">
            <v>6820247.6521739112</v>
          </cell>
        </row>
        <row r="3837">
          <cell r="E3837" t="str">
            <v>37.8D07.0751</v>
          </cell>
          <cell r="F3837" t="str">
            <v>14. MẮT</v>
          </cell>
          <cell r="G3837" t="str">
            <v>14.262</v>
          </cell>
          <cell r="H3837" t="str">
            <v>Đo độ lác</v>
          </cell>
          <cell r="I3837" t="str">
            <v>Đo độ lác</v>
          </cell>
          <cell r="J3837" t="str">
            <v>Đo độ lác</v>
          </cell>
          <cell r="K3837" t="str">
            <v>C</v>
          </cell>
          <cell r="M3837">
            <v>761</v>
          </cell>
          <cell r="N3837">
            <v>761</v>
          </cell>
          <cell r="P3837" t="str">
            <v>Đo độ lác; Xác định sơ đồ song thị; Đo biên độ điều tiết; Đo thị giác 2 mắt; Đo thị giác tương phản</v>
          </cell>
          <cell r="Q3837">
            <v>40800</v>
          </cell>
          <cell r="R3837">
            <v>27860.869565217399</v>
          </cell>
          <cell r="S3837">
            <v>68600</v>
          </cell>
          <cell r="T3837">
            <v>36219.130434782623</v>
          </cell>
          <cell r="U3837">
            <v>77019.130434782623</v>
          </cell>
          <cell r="V3837">
            <v>77000</v>
          </cell>
          <cell r="W3837">
            <v>3080.7652173913048</v>
          </cell>
          <cell r="X3837">
            <v>80099.895652173931</v>
          </cell>
        </row>
        <row r="3838">
          <cell r="E3838" t="str">
            <v>37.8D05.0446</v>
          </cell>
          <cell r="F3838" t="str">
            <v>03. NHI KHOA</v>
          </cell>
          <cell r="G3838" t="str">
            <v>3.2648</v>
          </cell>
          <cell r="H3838" t="str">
            <v>Cắt bỏ u thực quản, cắt tạo hình dạ dày - miệng nối thực quản dạ dày (Phẫu thuật Lewis-Santy hoặc phẫu thuật Akiyama)</v>
          </cell>
          <cell r="I3838" t="str">
            <v>Cắt bỏ u thực quản, cắt tạo hình dạ dày - miệng nối thực quản dạ dày (Phẫu thuật Lewis-Santy hoặc phẫu thuật Akiyama)</v>
          </cell>
          <cell r="J3838" t="str">
            <v>Cắt bỏ u thực quản, cắt tạo hình dạ dày - miệng nối thực quản dạ dày (Phẫu thuật Lewis-Santy hoặc phẫu thuật Akiyama)</v>
          </cell>
          <cell r="K3838" t="str">
            <v>A</v>
          </cell>
          <cell r="M3838">
            <v>455</v>
          </cell>
          <cell r="N3838">
            <v>455</v>
          </cell>
          <cell r="O3838" t="str">
            <v>Chưa bao gồm kẹp khóa mạch máu, máy cắt nối tự động và ghim khâu máy, dao siêu âm hoặc dao hàn mô hoặc dao hàn mạch, Stent.</v>
          </cell>
          <cell r="P3838" t="str">
            <v xml:space="preserve">Phẫu thuật tạo hình thực quản </v>
          </cell>
          <cell r="Q3838">
            <v>5898000</v>
          </cell>
          <cell r="R3838">
            <v>1994086.95652174</v>
          </cell>
          <cell r="S3838">
            <v>7892000</v>
          </cell>
          <cell r="T3838">
            <v>2592313.0434782617</v>
          </cell>
          <cell r="U3838">
            <v>8490313.0434782617</v>
          </cell>
          <cell r="V3838">
            <v>8490300</v>
          </cell>
          <cell r="W3838">
            <v>339612.52173913049</v>
          </cell>
          <cell r="X3838">
            <v>8829925.5652173925</v>
          </cell>
        </row>
        <row r="3839">
          <cell r="E3839" t="str">
            <v>37.8D07.0751</v>
          </cell>
          <cell r="F3839" t="str">
            <v>21. THĂM DÒ CHỨC NĂNG</v>
          </cell>
          <cell r="G3839" t="str">
            <v>21.87</v>
          </cell>
          <cell r="H3839" t="str">
            <v>Đo độ lác</v>
          </cell>
          <cell r="I3839" t="str">
            <v>Đo độ lác</v>
          </cell>
          <cell r="J3839" t="str">
            <v>Đo độ lác</v>
          </cell>
          <cell r="K3839" t="str">
            <v>C</v>
          </cell>
          <cell r="M3839">
            <v>761</v>
          </cell>
          <cell r="N3839">
            <v>761</v>
          </cell>
          <cell r="P3839" t="str">
            <v>Đo độ lác; Xác định sơ đồ song thị; Đo biên độ điều tiết; Đo thị giác 2 mắt; Đo thị giác tương phản</v>
          </cell>
          <cell r="Q3839">
            <v>40800</v>
          </cell>
          <cell r="R3839">
            <v>27860.869565217399</v>
          </cell>
          <cell r="S3839">
            <v>68600</v>
          </cell>
          <cell r="T3839">
            <v>36219.130434782623</v>
          </cell>
          <cell r="U3839">
            <v>77019.130434782623</v>
          </cell>
          <cell r="V3839">
            <v>77000</v>
          </cell>
          <cell r="W3839">
            <v>3080.7652173913048</v>
          </cell>
          <cell r="X3839">
            <v>80099.895652173931</v>
          </cell>
        </row>
        <row r="3840">
          <cell r="E3840" t="str">
            <v>37.8D05.0446</v>
          </cell>
          <cell r="F3840" t="str">
            <v>03. NHI KHOA</v>
          </cell>
          <cell r="G3840" t="str">
            <v>3.3273</v>
          </cell>
          <cell r="H3840" t="str">
            <v>Phẫu thuật điều trị hẹp thực quản</v>
          </cell>
          <cell r="I3840" t="str">
            <v>Phẫu thuật điều trị hẹp thực quản</v>
          </cell>
          <cell r="J3840" t="str">
            <v>Phẫu thuật điều trị hẹp thực quản</v>
          </cell>
          <cell r="K3840" t="str">
            <v>B</v>
          </cell>
          <cell r="L3840" t="str">
            <v>P1</v>
          </cell>
          <cell r="M3840">
            <v>455</v>
          </cell>
          <cell r="N3840">
            <v>455</v>
          </cell>
          <cell r="O3840" t="str">
            <v>Chưa bao gồm kẹp khóa mạch máu, máy cắt nối tự động và ghim khâu máy, dao siêu âm hoặc dao hàn mô hoặc dao hàn mạch, Stent.</v>
          </cell>
          <cell r="P3840" t="str">
            <v xml:space="preserve">Phẫu thuật tạo hình thực quản </v>
          </cell>
          <cell r="Q3840">
            <v>5898000</v>
          </cell>
          <cell r="R3840">
            <v>1994086.95652174</v>
          </cell>
          <cell r="S3840">
            <v>7892000</v>
          </cell>
          <cell r="T3840">
            <v>2592313.0434782617</v>
          </cell>
          <cell r="U3840">
            <v>8490313.0434782617</v>
          </cell>
          <cell r="V3840">
            <v>8490300</v>
          </cell>
          <cell r="W3840">
            <v>339612.52173913049</v>
          </cell>
          <cell r="X3840">
            <v>8829925.5652173925</v>
          </cell>
        </row>
        <row r="3841">
          <cell r="E3841" t="str">
            <v>37.8D05.0446</v>
          </cell>
          <cell r="F3841" t="str">
            <v>03. NHI KHOA</v>
          </cell>
          <cell r="G3841" t="str">
            <v>3.3274</v>
          </cell>
          <cell r="H3841" t="str">
            <v>Phẫu thuật điều trị rò khí thực quản</v>
          </cell>
          <cell r="I3841" t="str">
            <v>Phẫu thuật điều trị rò khí thực quản</v>
          </cell>
          <cell r="J3841" t="str">
            <v>Phẫu thuật điều trị rò khí thực quản</v>
          </cell>
          <cell r="K3841" t="str">
            <v>A</v>
          </cell>
          <cell r="L3841" t="str">
            <v>PDB</v>
          </cell>
          <cell r="M3841">
            <v>455</v>
          </cell>
          <cell r="N3841">
            <v>455</v>
          </cell>
          <cell r="O3841" t="str">
            <v>Chưa bao gồm kẹp khóa mạch máu, máy cắt nối tự động và ghim khâu máy, dao siêu âm hoặc dao hàn mô hoặc dao hàn mạch, Stent.</v>
          </cell>
          <cell r="P3841" t="str">
            <v xml:space="preserve">Phẫu thuật tạo hình thực quản </v>
          </cell>
          <cell r="Q3841">
            <v>5898000</v>
          </cell>
          <cell r="R3841">
            <v>1994086.95652174</v>
          </cell>
          <cell r="S3841">
            <v>7892000</v>
          </cell>
          <cell r="T3841">
            <v>2592313.0434782617</v>
          </cell>
          <cell r="U3841">
            <v>8490313.0434782617</v>
          </cell>
          <cell r="V3841">
            <v>8490300</v>
          </cell>
          <cell r="W3841">
            <v>339612.52173913049</v>
          </cell>
          <cell r="X3841">
            <v>8829925.5652173925</v>
          </cell>
        </row>
        <row r="3842">
          <cell r="E3842" t="str">
            <v>37.8D05.0446</v>
          </cell>
          <cell r="F3842" t="str">
            <v>03. NHI KHOA</v>
          </cell>
          <cell r="G3842" t="str">
            <v>3.3275</v>
          </cell>
          <cell r="H3842" t="str">
            <v>Phẫu thuật điều trị rò thực quản</v>
          </cell>
          <cell r="I3842" t="str">
            <v>Phẫu thuật điều trị rò thực quản</v>
          </cell>
          <cell r="J3842" t="str">
            <v>Phẫu thuật điều trị rò thực quản</v>
          </cell>
          <cell r="K3842" t="str">
            <v>B</v>
          </cell>
          <cell r="L3842" t="str">
            <v>P1</v>
          </cell>
          <cell r="M3842">
            <v>455</v>
          </cell>
          <cell r="N3842">
            <v>455</v>
          </cell>
          <cell r="O3842" t="str">
            <v>Chưa bao gồm kẹp khóa mạch máu, máy cắt nối tự động và ghim khâu máy, dao siêu âm hoặc dao hàn mô hoặc dao hàn mạch, Stent.</v>
          </cell>
          <cell r="P3842" t="str">
            <v xml:space="preserve">Phẫu thuật tạo hình thực quản </v>
          </cell>
          <cell r="Q3842">
            <v>5898000</v>
          </cell>
          <cell r="R3842">
            <v>1994086.95652174</v>
          </cell>
          <cell r="S3842">
            <v>7892000</v>
          </cell>
          <cell r="T3842">
            <v>2592313.0434782617</v>
          </cell>
          <cell r="U3842">
            <v>8490313.0434782617</v>
          </cell>
          <cell r="V3842">
            <v>8490300</v>
          </cell>
          <cell r="W3842">
            <v>339612.52173913049</v>
          </cell>
          <cell r="X3842">
            <v>8829925.5652173925</v>
          </cell>
        </row>
        <row r="3843">
          <cell r="E3843" t="str">
            <v>37.8D05.0446</v>
          </cell>
          <cell r="F3843" t="str">
            <v>03. NHI KHOA</v>
          </cell>
          <cell r="G3843" t="str">
            <v>3.3269</v>
          </cell>
          <cell r="H3843" t="str">
            <v>Phẫu thuật nối thực quản ngay trong điều trị teo thực quản</v>
          </cell>
          <cell r="I3843" t="str">
            <v>Phẫu thuật nối thực quản ngay trong điều trị teo thực quản</v>
          </cell>
          <cell r="J3843" t="str">
            <v>Phẫu thuật nối thực quản ngay trong điều trị teo thực quản</v>
          </cell>
          <cell r="K3843" t="str">
            <v>B</v>
          </cell>
          <cell r="L3843" t="str">
            <v>P1</v>
          </cell>
          <cell r="M3843">
            <v>455</v>
          </cell>
          <cell r="N3843">
            <v>455</v>
          </cell>
          <cell r="O3843" t="str">
            <v>Chưa bao gồm kẹp khóa mạch máu, máy cắt nối tự động và ghim khâu máy, dao siêu âm hoặc dao hàn mô hoặc dao hàn mạch, Stent.</v>
          </cell>
          <cell r="P3843" t="str">
            <v xml:space="preserve">Phẫu thuật tạo hình thực quản </v>
          </cell>
          <cell r="Q3843">
            <v>5898000</v>
          </cell>
          <cell r="R3843">
            <v>1994086.95652174</v>
          </cell>
          <cell r="S3843">
            <v>7892000</v>
          </cell>
          <cell r="T3843">
            <v>2592313.0434782617</v>
          </cell>
          <cell r="U3843">
            <v>8490313.0434782617</v>
          </cell>
          <cell r="V3843">
            <v>8490300</v>
          </cell>
          <cell r="W3843">
            <v>339612.52173913049</v>
          </cell>
          <cell r="X3843">
            <v>8829925.5652173925</v>
          </cell>
        </row>
        <row r="3844">
          <cell r="E3844" t="str">
            <v>37.8D05.0446</v>
          </cell>
          <cell r="F3844" t="str">
            <v>03. NHI KHOA</v>
          </cell>
          <cell r="G3844" t="str">
            <v>3.3270</v>
          </cell>
          <cell r="H3844" t="str">
            <v>Phẫu thuật tạo hình thực quản bằng dạ dày/đại tràng</v>
          </cell>
          <cell r="I3844" t="str">
            <v>Phẫu thuật tạo hình thực quản bằng dạ dày/đại tràng</v>
          </cell>
          <cell r="J3844" t="str">
            <v>Phẫu thuật tạo hình thực quản bằng dạ dày/đại tràng</v>
          </cell>
          <cell r="K3844" t="str">
            <v>A</v>
          </cell>
          <cell r="L3844" t="str">
            <v>PDB</v>
          </cell>
          <cell r="M3844">
            <v>455</v>
          </cell>
          <cell r="N3844">
            <v>455</v>
          </cell>
          <cell r="O3844" t="str">
            <v>Chưa bao gồm kẹp khóa mạch máu, máy cắt nối tự động và ghim khâu máy, dao siêu âm hoặc dao hàn mô hoặc dao hàn mạch, Stent.</v>
          </cell>
          <cell r="P3844" t="str">
            <v xml:space="preserve">Phẫu thuật tạo hình thực quản </v>
          </cell>
          <cell r="Q3844">
            <v>5898000</v>
          </cell>
          <cell r="R3844">
            <v>1994086.95652174</v>
          </cell>
          <cell r="S3844">
            <v>7892000</v>
          </cell>
          <cell r="T3844">
            <v>2592313.0434782617</v>
          </cell>
          <cell r="U3844">
            <v>8490313.0434782617</v>
          </cell>
          <cell r="V3844">
            <v>8490300</v>
          </cell>
          <cell r="W3844">
            <v>339612.52173913049</v>
          </cell>
          <cell r="X3844">
            <v>8829925.5652173925</v>
          </cell>
        </row>
        <row r="3845">
          <cell r="E3845" t="str">
            <v>37.8D05.0446</v>
          </cell>
          <cell r="F3845" t="str">
            <v>10. NGOẠI KHOA</v>
          </cell>
          <cell r="G3845" t="str">
            <v>10.449</v>
          </cell>
          <cell r="H3845" t="str">
            <v>Tạo hình tại chỗ sẹo hẹp thực quản đường cổ</v>
          </cell>
          <cell r="I3845" t="str">
            <v>Tạo hình tại chỗ sẹo hẹp thực quản đường cổ</v>
          </cell>
          <cell r="J3845" t="str">
            <v>Tạo hình tại chỗ sẹo hẹp thực quản đường cổ</v>
          </cell>
          <cell r="K3845" t="str">
            <v>A</v>
          </cell>
          <cell r="L3845" t="str">
            <v>P1</v>
          </cell>
          <cell r="M3845">
            <v>455</v>
          </cell>
          <cell r="N3845">
            <v>455</v>
          </cell>
          <cell r="O3845" t="str">
            <v>Chưa bao gồm kẹp khóa mạch máu, máy cắt nối tự động và ghim khâu máy, dao siêu âm hoặc dao hàn mô hoặc dao hàn mạch, Stent.</v>
          </cell>
          <cell r="P3845" t="str">
            <v xml:space="preserve">Phẫu thuật tạo hình thực quản </v>
          </cell>
          <cell r="Q3845">
            <v>5898000</v>
          </cell>
          <cell r="R3845">
            <v>1994086.95652174</v>
          </cell>
          <cell r="S3845">
            <v>7892000</v>
          </cell>
          <cell r="T3845">
            <v>2592313.0434782617</v>
          </cell>
          <cell r="U3845">
            <v>8490313.0434782617</v>
          </cell>
          <cell r="V3845">
            <v>8490300</v>
          </cell>
          <cell r="W3845">
            <v>339612.52173913049</v>
          </cell>
          <cell r="X3845">
            <v>8829925.5652173925</v>
          </cell>
        </row>
        <row r="3846">
          <cell r="E3846" t="str">
            <v>37.8D05.0446</v>
          </cell>
          <cell r="F3846" t="str">
            <v>10. NGOẠI KHOA</v>
          </cell>
          <cell r="G3846" t="str">
            <v>10.440</v>
          </cell>
          <cell r="H3846" t="str">
            <v>Tạo hình thực quản bằng dạ dày không cắt thực quản</v>
          </cell>
          <cell r="I3846" t="str">
            <v>Tạo hình thực quản bằng dạ dày không cắt thực quản</v>
          </cell>
          <cell r="J3846" t="str">
            <v>Tạo hình thực quản bằng dạ dày không cắt thực quản</v>
          </cell>
          <cell r="K3846" t="str">
            <v>A</v>
          </cell>
          <cell r="L3846" t="str">
            <v>PDB</v>
          </cell>
          <cell r="M3846">
            <v>455</v>
          </cell>
          <cell r="N3846">
            <v>455</v>
          </cell>
          <cell r="O3846" t="str">
            <v>Chưa bao gồm kẹp khóa mạch máu, máy cắt nối tự động và ghim khâu máy, dao siêu âm hoặc dao hàn mô hoặc dao hàn mạch, Stent.</v>
          </cell>
          <cell r="P3846" t="str">
            <v xml:space="preserve">Phẫu thuật tạo hình thực quản </v>
          </cell>
          <cell r="Q3846">
            <v>5898000</v>
          </cell>
          <cell r="R3846">
            <v>1994086.95652174</v>
          </cell>
          <cell r="S3846">
            <v>7892000</v>
          </cell>
          <cell r="T3846">
            <v>2592313.0434782617</v>
          </cell>
          <cell r="U3846">
            <v>8490313.0434782617</v>
          </cell>
          <cell r="V3846">
            <v>8490300</v>
          </cell>
          <cell r="W3846">
            <v>339612.52173913049</v>
          </cell>
          <cell r="X3846">
            <v>8829925.5652173925</v>
          </cell>
        </row>
        <row r="3847">
          <cell r="E3847" t="str">
            <v>37.8D05.0446</v>
          </cell>
          <cell r="F3847" t="str">
            <v>10. NGOẠI KHOA</v>
          </cell>
          <cell r="G3847" t="str">
            <v>10.441</v>
          </cell>
          <cell r="H3847" t="str">
            <v>Tạo hình thực quản bằng đại tràng không cắt thực quản</v>
          </cell>
          <cell r="I3847" t="str">
            <v>Tạo hình thực quản bằng đại tràng không cắt thực quản</v>
          </cell>
          <cell r="J3847" t="str">
            <v>Tạo hình thực quản bằng đại tràng không cắt thực quản</v>
          </cell>
          <cell r="K3847" t="str">
            <v>A</v>
          </cell>
          <cell r="L3847" t="str">
            <v>PDB</v>
          </cell>
          <cell r="M3847">
            <v>455</v>
          </cell>
          <cell r="N3847">
            <v>455</v>
          </cell>
          <cell r="O3847" t="str">
            <v>Chưa bao gồm kẹp khóa mạch máu, máy cắt nối tự động và ghim khâu máy, dao siêu âm hoặc dao hàn mô hoặc dao hàn mạch, Stent.</v>
          </cell>
          <cell r="P3847" t="str">
            <v xml:space="preserve">Phẫu thuật tạo hình thực quản </v>
          </cell>
          <cell r="Q3847">
            <v>5898000</v>
          </cell>
          <cell r="R3847">
            <v>1994086.95652174</v>
          </cell>
          <cell r="S3847">
            <v>7892000</v>
          </cell>
          <cell r="T3847">
            <v>2592313.0434782617</v>
          </cell>
          <cell r="U3847">
            <v>8490313.0434782617</v>
          </cell>
          <cell r="V3847">
            <v>8490300</v>
          </cell>
          <cell r="W3847">
            <v>339612.52173913049</v>
          </cell>
          <cell r="X3847">
            <v>8829925.5652173925</v>
          </cell>
        </row>
        <row r="3848">
          <cell r="E3848" t="str">
            <v>37.1E01.1287</v>
          </cell>
          <cell r="F3848" t="str">
            <v>22. HUYẾT HỌC TRUYỀN MÁU</v>
          </cell>
          <cell r="G3848" t="str">
            <v>22.41</v>
          </cell>
          <cell r="H3848" t="str">
            <v>Đo độ ngưng tập tiểu cầu với ADP/Collagen/Acid Arachidonic/Thrombin/Epinephrin</v>
          </cell>
          <cell r="I3848" t="str">
            <v>Đo độ ngưng tập tiểu cầu với ADP/Collagen/Acid Arachidonic/Thrombin/Epinephrin [ADP/Collgen]</v>
          </cell>
          <cell r="J3848" t="str">
            <v>Đo độ ngưng tập tiểu cầu với ADP/Collagen/Acid Arachidonic/Thrombin/Epinephrin</v>
          </cell>
          <cell r="K3848" t="str">
            <v>B</v>
          </cell>
          <cell r="M3848">
            <v>1301</v>
          </cell>
          <cell r="N3848">
            <v>1301</v>
          </cell>
          <cell r="O3848" t="str">
            <v>Giá cho mỗi chất kích tập.</v>
          </cell>
          <cell r="P3848" t="str">
            <v xml:space="preserve">Đo độ ngưng tập tiểu cầu với  ADP/Collgen </v>
          </cell>
          <cell r="Q3848">
            <v>95000</v>
          </cell>
          <cell r="R3848">
            <v>17217.391304347799</v>
          </cell>
          <cell r="S3848">
            <v>112000</v>
          </cell>
          <cell r="T3848">
            <v>22382.608695652136</v>
          </cell>
          <cell r="U3848">
            <v>117382.60869565213</v>
          </cell>
          <cell r="V3848">
            <v>117300</v>
          </cell>
          <cell r="W3848">
            <v>4695.3043478260852</v>
          </cell>
          <cell r="X3848">
            <v>122077.91304347821</v>
          </cell>
        </row>
        <row r="3849">
          <cell r="E3849" t="str">
            <v>37.8D05.0446</v>
          </cell>
          <cell r="F3849" t="str">
            <v>12. UNG BƯỚU</v>
          </cell>
          <cell r="G3849" t="str">
            <v>12.198</v>
          </cell>
          <cell r="H3849" t="str">
            <v>Cắt bỏ thực quản ngực, tạo hình thực quản bàng ống dạ dày (Phẫu thuật Lewis-Santy hoặc phẫu thuật Akiyama)</v>
          </cell>
          <cell r="I3849" t="str">
            <v>Cắt bỏ thực quản ngực, tạo hình thực quản bàng ống dạ dày (Phẫu thuật Lewis-Santy hoặc phẫu thuật Akiyama)</v>
          </cell>
          <cell r="J3849" t="str">
            <v>Cắt bỏ thực quản ngực, tạo hình thực quản bàng ống dạ dày (Phẫu thuật Lewis-Santy hoặc phẫu thuật Akiyama)</v>
          </cell>
          <cell r="K3849" t="str">
            <v>B</v>
          </cell>
          <cell r="M3849">
            <v>455</v>
          </cell>
          <cell r="N3849">
            <v>455</v>
          </cell>
          <cell r="O3849" t="str">
            <v>Chưa bao gồm kẹp khóa mạch máu, máy cắt nối tự động và ghim khâu máy, dao siêu âm hoặc dao hàn mô hoặc dao hàn mạch, Stent.</v>
          </cell>
          <cell r="P3849" t="str">
            <v xml:space="preserve">Phẫu thuật tạo hình thực quản </v>
          </cell>
          <cell r="Q3849">
            <v>5898000</v>
          </cell>
          <cell r="R3849">
            <v>1994086.95652174</v>
          </cell>
          <cell r="S3849">
            <v>7892000</v>
          </cell>
          <cell r="T3849">
            <v>2592313.0434782617</v>
          </cell>
          <cell r="U3849">
            <v>8490313.0434782617</v>
          </cell>
          <cell r="V3849">
            <v>8490300</v>
          </cell>
          <cell r="W3849">
            <v>339612.52173913049</v>
          </cell>
          <cell r="X3849">
            <v>8829925.5652173925</v>
          </cell>
        </row>
        <row r="3850">
          <cell r="E3850" t="str">
            <v>37.1E01.1288</v>
          </cell>
          <cell r="F3850" t="str">
            <v>22. HUYẾT HỌC TRUYỀN MÁU</v>
          </cell>
          <cell r="G3850" t="str">
            <v>22.41</v>
          </cell>
          <cell r="H3850" t="str">
            <v>Đo độ ngưng tập tiểu cầu với ADP/Collagen/Acid Arachidonic/Thrombin/Epinephrin</v>
          </cell>
          <cell r="I3850" t="str">
            <v>Đo độ ngưng tập tiểu cầu với ADP/Collagen/Acid Arachidonic/Thrombin/Epinephrin [Ristocetin/ Epinephrin/ ArachidonicAcide/ thrombin]</v>
          </cell>
          <cell r="J3850" t="str">
            <v>Đo độ ngưng tập tiểu cầu với ADP/Collagen/Acid Arachidonic/Thrombin/Epinephrin</v>
          </cell>
          <cell r="K3850" t="str">
            <v>B</v>
          </cell>
          <cell r="M3850">
            <v>1302</v>
          </cell>
          <cell r="N3850">
            <v>1302</v>
          </cell>
          <cell r="O3850" t="str">
            <v>Giá cho mỗi yếu tố.</v>
          </cell>
          <cell r="P3850" t="str">
            <v>Đo độ ngưng tập tiểu cầu với  Ristocetin/ Epinephrin/ ArachidonicAcide/ thrombin</v>
          </cell>
          <cell r="Q3850">
            <v>180000</v>
          </cell>
          <cell r="R3850">
            <v>32869.565217391297</v>
          </cell>
          <cell r="S3850">
            <v>212000</v>
          </cell>
          <cell r="T3850">
            <v>42730.434782608681</v>
          </cell>
          <cell r="U3850">
            <v>222730.43478260867</v>
          </cell>
          <cell r="V3850">
            <v>222700</v>
          </cell>
          <cell r="W3850">
            <v>8909.217391304348</v>
          </cell>
          <cell r="X3850">
            <v>231639.65217391303</v>
          </cell>
        </row>
        <row r="3851">
          <cell r="E3851" t="str">
            <v>37.8D05.0446</v>
          </cell>
          <cell r="F3851" t="str">
            <v>12. UNG BƯỚU</v>
          </cell>
          <cell r="G3851" t="str">
            <v>12.196</v>
          </cell>
          <cell r="H3851" t="str">
            <v>Tạo hình thực quản (do ung thư &amp; bệnh lành tính)</v>
          </cell>
          <cell r="I3851" t="str">
            <v>Tạo hình thực quản (do ung thư &amp; bệnh lành tính)</v>
          </cell>
          <cell r="J3851" t="str">
            <v>Tạo hình thực quản (do ung thư &amp; bệnh lành tính)</v>
          </cell>
          <cell r="K3851" t="str">
            <v>B</v>
          </cell>
          <cell r="M3851">
            <v>455</v>
          </cell>
          <cell r="N3851">
            <v>455</v>
          </cell>
          <cell r="O3851" t="str">
            <v>Chưa bao gồm kẹp khóa mạch máu, máy cắt nối tự động và ghim khâu máy, dao siêu âm hoặc dao hàn mô hoặc dao hàn mạch, Stent.</v>
          </cell>
          <cell r="P3851" t="str">
            <v xml:space="preserve">Phẫu thuật tạo hình thực quản </v>
          </cell>
          <cell r="Q3851">
            <v>5898000</v>
          </cell>
          <cell r="R3851">
            <v>1994086.95652174</v>
          </cell>
          <cell r="S3851">
            <v>7892000</v>
          </cell>
          <cell r="T3851">
            <v>2592313.0434782617</v>
          </cell>
          <cell r="U3851">
            <v>8490313.0434782617</v>
          </cell>
          <cell r="V3851">
            <v>8490300</v>
          </cell>
          <cell r="W3851">
            <v>339612.52173913049</v>
          </cell>
          <cell r="X3851">
            <v>8829925.5652173925</v>
          </cell>
        </row>
        <row r="3852">
          <cell r="E3852" t="str">
            <v>37.8D05.0447</v>
          </cell>
          <cell r="F3852" t="str">
            <v>03. NHI KHOA</v>
          </cell>
          <cell r="G3852" t="str">
            <v>3.3974</v>
          </cell>
          <cell r="H3852" t="str">
            <v>Phẫu thuật nội soi điều trị thực quản đôi</v>
          </cell>
          <cell r="I3852" t="str">
            <v>Phẫu thuật nội soi điều trị thực quản đôi</v>
          </cell>
          <cell r="J3852" t="str">
            <v>Phẫu thuật nội soi điều tri thực quản đôi</v>
          </cell>
          <cell r="K3852" t="str">
            <v>A</v>
          </cell>
          <cell r="L3852" t="str">
            <v>PDB</v>
          </cell>
          <cell r="M3852">
            <v>456</v>
          </cell>
          <cell r="N3852">
            <v>456</v>
          </cell>
          <cell r="O3852" t="str">
            <v>Chưa bao gồm máy cắt nối tự động và ghim khâu máy, Stent; dao siêu âm hoặc dao hàn mô hoặc dao hàn mạch.</v>
          </cell>
          <cell r="P3852" t="str">
            <v xml:space="preserve">Phẫu thuật nội soi tạo hình thực quản </v>
          </cell>
          <cell r="Q3852">
            <v>4924000</v>
          </cell>
          <cell r="R3852">
            <v>1256869.56521739</v>
          </cell>
          <cell r="S3852">
            <v>6180000</v>
          </cell>
          <cell r="T3852">
            <v>1633930.4347826068</v>
          </cell>
          <cell r="U3852">
            <v>6557930.4347826065</v>
          </cell>
          <cell r="V3852">
            <v>6557900</v>
          </cell>
          <cell r="W3852">
            <v>262317.21739130426</v>
          </cell>
          <cell r="X3852">
            <v>6820247.6521739112</v>
          </cell>
        </row>
        <row r="3853">
          <cell r="E3853" t="str">
            <v>37.8D05.0447</v>
          </cell>
          <cell r="F3853" t="str">
            <v>03. NHI KHOA</v>
          </cell>
          <cell r="G3853" t="str">
            <v>3.3980</v>
          </cell>
          <cell r="H3853" t="str">
            <v>Phẫu thuật nội soi lồng ngực điều trị rò khí - thực quản</v>
          </cell>
          <cell r="I3853" t="str">
            <v>Phẫu thuật nội soi lồng ngực điều trị rò khí - thực quản</v>
          </cell>
          <cell r="J3853" t="str">
            <v>Phẫu thuật nội soi lồng ngực điều trị rò khí-thực quản</v>
          </cell>
          <cell r="K3853" t="str">
            <v>A</v>
          </cell>
          <cell r="L3853" t="str">
            <v>P1</v>
          </cell>
          <cell r="M3853">
            <v>456</v>
          </cell>
          <cell r="N3853">
            <v>456</v>
          </cell>
          <cell r="O3853" t="str">
            <v>Chưa bao gồm máy cắt nối tự động và ghim khâu máy, Stent; dao siêu âm hoặc dao hàn mô hoặc dao hàn mạch.</v>
          </cell>
          <cell r="P3853" t="str">
            <v xml:space="preserve">Phẫu thuật nội soi tạo hình thực quản </v>
          </cell>
          <cell r="Q3853">
            <v>4924000</v>
          </cell>
          <cell r="R3853">
            <v>1256869.56521739</v>
          </cell>
          <cell r="S3853">
            <v>6180000</v>
          </cell>
          <cell r="T3853">
            <v>1633930.4347826068</v>
          </cell>
          <cell r="U3853">
            <v>6557930.4347826065</v>
          </cell>
          <cell r="V3853">
            <v>6557900</v>
          </cell>
          <cell r="W3853">
            <v>262317.21739130426</v>
          </cell>
          <cell r="X3853">
            <v>6820247.6521739112</v>
          </cell>
        </row>
        <row r="3854">
          <cell r="E3854" t="str">
            <v>37.8D07.0752</v>
          </cell>
          <cell r="F3854" t="str">
            <v>14. MẮT</v>
          </cell>
          <cell r="G3854" t="str">
            <v>14.268</v>
          </cell>
          <cell r="H3854" t="str">
            <v>Đo đường kính giác mạc</v>
          </cell>
          <cell r="I3854" t="str">
            <v>Đo đường kính giác mạc</v>
          </cell>
          <cell r="J3854" t="str">
            <v>Đo đường kính giác mạc</v>
          </cell>
          <cell r="K3854" t="str">
            <v>C</v>
          </cell>
          <cell r="L3854" t="str">
            <v>T2</v>
          </cell>
          <cell r="M3854">
            <v>762</v>
          </cell>
          <cell r="N3854">
            <v>762</v>
          </cell>
          <cell r="P3854" t="str">
            <v>Đo đường kính giác mạc; đo độ lồi</v>
          </cell>
          <cell r="Q3854">
            <v>31800</v>
          </cell>
          <cell r="R3854">
            <v>27860.869565217399</v>
          </cell>
          <cell r="S3854">
            <v>59600</v>
          </cell>
          <cell r="T3854">
            <v>36219.130434782623</v>
          </cell>
          <cell r="U3854">
            <v>68019.130434782623</v>
          </cell>
          <cell r="V3854">
            <v>68000</v>
          </cell>
          <cell r="W3854">
            <v>2720.7652173913048</v>
          </cell>
          <cell r="X3854">
            <v>70739.895652173931</v>
          </cell>
        </row>
        <row r="3855">
          <cell r="E3855" t="str">
            <v>37.8D07.0752</v>
          </cell>
          <cell r="F3855" t="str">
            <v>21. THĂM DÒ CHỨC NĂNG</v>
          </cell>
          <cell r="G3855" t="str">
            <v>21.90</v>
          </cell>
          <cell r="H3855" t="str">
            <v>Đo đường kính giác mạc</v>
          </cell>
          <cell r="I3855" t="str">
            <v>Đo đường kính giác mạc</v>
          </cell>
          <cell r="J3855" t="str">
            <v>Đo đường kính giác mạc</v>
          </cell>
          <cell r="K3855" t="str">
            <v>C</v>
          </cell>
          <cell r="M3855">
            <v>762</v>
          </cell>
          <cell r="N3855">
            <v>762</v>
          </cell>
          <cell r="P3855" t="str">
            <v>Đo đường kính giác mạc; đo độ lồi</v>
          </cell>
          <cell r="Q3855">
            <v>31800</v>
          </cell>
          <cell r="R3855">
            <v>27860.869565217399</v>
          </cell>
          <cell r="S3855">
            <v>59600</v>
          </cell>
          <cell r="T3855">
            <v>36219.130434782623</v>
          </cell>
          <cell r="U3855">
            <v>68019.130434782623</v>
          </cell>
          <cell r="V3855">
            <v>68000</v>
          </cell>
          <cell r="W3855">
            <v>2720.7652173913048</v>
          </cell>
          <cell r="X3855">
            <v>70739.895652173931</v>
          </cell>
        </row>
        <row r="3856">
          <cell r="E3856" t="str">
            <v>37.8D05.0447</v>
          </cell>
          <cell r="F3856" t="str">
            <v>27. PHẪU THUẬT NỘI SOI</v>
          </cell>
          <cell r="G3856" t="str">
            <v>27.131</v>
          </cell>
          <cell r="H3856" t="str">
            <v>Phẫu thuật nội soi điều trị teo thực quản bẩm sinh</v>
          </cell>
          <cell r="I3856" t="str">
            <v>Phẫu thuật nội soi điều trị teo thực quản bẩm sinh</v>
          </cell>
          <cell r="J3856" t="str">
            <v>Phẫu thuật nội soi điều trị teo thực quản bẩm sinh</v>
          </cell>
          <cell r="K3856" t="str">
            <v>A</v>
          </cell>
          <cell r="L3856" t="str">
            <v>PDB</v>
          </cell>
          <cell r="M3856">
            <v>456</v>
          </cell>
          <cell r="N3856">
            <v>456</v>
          </cell>
          <cell r="O3856" t="str">
            <v>Chưa bao gồm máy cắt nối tự động và ghim khâu máy, Stent; dao siêu âm hoặc dao hàn mô hoặc dao hàn mạch.</v>
          </cell>
          <cell r="P3856" t="str">
            <v xml:space="preserve">Phẫu thuật nội soi tạo hình thực quản </v>
          </cell>
          <cell r="Q3856">
            <v>4924000</v>
          </cell>
          <cell r="R3856">
            <v>1256869.56521739</v>
          </cell>
          <cell r="S3856">
            <v>6180000</v>
          </cell>
          <cell r="T3856">
            <v>1633930.4347826068</v>
          </cell>
          <cell r="U3856">
            <v>6557930.4347826065</v>
          </cell>
          <cell r="V3856">
            <v>6557900</v>
          </cell>
          <cell r="W3856">
            <v>262317.21739130426</v>
          </cell>
          <cell r="X3856">
            <v>6820247.6521739112</v>
          </cell>
        </row>
        <row r="3857">
          <cell r="E3857" t="str">
            <v>37.8D07.0848</v>
          </cell>
          <cell r="F3857" t="str">
            <v>14. MẮT</v>
          </cell>
          <cell r="G3857" t="str">
            <v>14.257</v>
          </cell>
          <cell r="H3857" t="str">
            <v>Đo khúc xạ khách quan (soi bóng đồng tử - Skiascope)</v>
          </cell>
          <cell r="I3857" t="str">
            <v>Đo khúc xạ khách quan (soi bóng đồng tử - Skiascope)</v>
          </cell>
          <cell r="J3857" t="str">
            <v>Đo khúc xạ khách quan (soi bóng đồng tử - Skiascope)</v>
          </cell>
          <cell r="K3857" t="str">
            <v>C</v>
          </cell>
          <cell r="L3857" t="str">
            <v>T2</v>
          </cell>
          <cell r="M3857">
            <v>858</v>
          </cell>
          <cell r="N3857">
            <v>858</v>
          </cell>
          <cell r="P3857" t="str">
            <v>Soi bóng đồng tử</v>
          </cell>
          <cell r="Q3857">
            <v>23300</v>
          </cell>
          <cell r="R3857">
            <v>7982.6086956521704</v>
          </cell>
          <cell r="S3857">
            <v>31200</v>
          </cell>
          <cell r="T3857">
            <v>10377.391304347822</v>
          </cell>
          <cell r="U3857">
            <v>33677.391304347824</v>
          </cell>
          <cell r="V3857">
            <v>33600</v>
          </cell>
          <cell r="W3857">
            <v>1347.0956521739131</v>
          </cell>
          <cell r="X3857">
            <v>35024.486956521738</v>
          </cell>
        </row>
        <row r="3858">
          <cell r="E3858" t="str">
            <v>37.8D07.0848</v>
          </cell>
          <cell r="F3858" t="str">
            <v>21. THĂM DÒ CHỨC NĂNG</v>
          </cell>
          <cell r="G3858" t="str">
            <v>21.83</v>
          </cell>
          <cell r="H3858" t="str">
            <v>Đo khúc xạ khách quan (soi bóng đồng tử - Skiascope)</v>
          </cell>
          <cell r="I3858" t="str">
            <v>Đo khúc xạ khách quan (soi bóng đồng tử - Skiascope)</v>
          </cell>
          <cell r="J3858" t="str">
            <v>Đo khúc xạ khách quan (soi bóng đồng tử - Skiascope)</v>
          </cell>
          <cell r="K3858" t="str">
            <v>C</v>
          </cell>
          <cell r="M3858">
            <v>858</v>
          </cell>
          <cell r="N3858">
            <v>858</v>
          </cell>
          <cell r="P3858" t="str">
            <v>Soi bóng đồng tử</v>
          </cell>
          <cell r="Q3858">
            <v>23300</v>
          </cell>
          <cell r="R3858">
            <v>7982.6086956521704</v>
          </cell>
          <cell r="S3858">
            <v>31200</v>
          </cell>
          <cell r="T3858">
            <v>10377.391304347822</v>
          </cell>
          <cell r="U3858">
            <v>33677.391304347824</v>
          </cell>
          <cell r="V3858">
            <v>33600</v>
          </cell>
          <cell r="W3858">
            <v>1347.0956521739131</v>
          </cell>
          <cell r="X3858">
            <v>35024.486956521738</v>
          </cell>
        </row>
        <row r="3859">
          <cell r="E3859" t="str">
            <v>37.8D05.0448</v>
          </cell>
          <cell r="F3859" t="str">
            <v>03. NHI KHOA</v>
          </cell>
          <cell r="G3859" t="str">
            <v>3.3284</v>
          </cell>
          <cell r="H3859" t="str">
            <v>Cắt 2/3 dạ dày do loét, viêm, u lành</v>
          </cell>
          <cell r="I3859" t="str">
            <v>Cắt 2/3 dạ dày do loét, viêm, u lành</v>
          </cell>
          <cell r="J3859" t="str">
            <v>Cắt 2/3 dạ dày do loét, viêm, u lành</v>
          </cell>
          <cell r="K3859" t="str">
            <v>B</v>
          </cell>
          <cell r="L3859" t="str">
            <v>P1</v>
          </cell>
          <cell r="M3859">
            <v>457</v>
          </cell>
          <cell r="N3859">
            <v>457</v>
          </cell>
          <cell r="O3859" t="str">
            <v>Chưa bao gồm máy cắt nối tự động và ghim khâu máy, kẹp khóa mạch máu, dao siêu âm hoặc dao hàn mô hoặc dao hàn mạch.</v>
          </cell>
          <cell r="P3859" t="str">
            <v xml:space="preserve">Phẫu thuật cắt bán phần dạ dày </v>
          </cell>
          <cell r="Q3859">
            <v>3894000</v>
          </cell>
          <cell r="R3859">
            <v>1231826.0869565201</v>
          </cell>
          <cell r="S3859">
            <v>5125000</v>
          </cell>
          <cell r="T3859">
            <v>1601373.9130434762</v>
          </cell>
          <cell r="U3859">
            <v>5495373.9130434766</v>
          </cell>
          <cell r="V3859">
            <v>5495300</v>
          </cell>
          <cell r="W3859">
            <v>219814.95652173908</v>
          </cell>
          <cell r="X3859">
            <v>5715188.8695652159</v>
          </cell>
        </row>
        <row r="3860">
          <cell r="E3860" t="str">
            <v>37.8D05.0448</v>
          </cell>
          <cell r="F3860" t="str">
            <v>03. NHI KHOA</v>
          </cell>
          <cell r="G3860" t="str">
            <v>3.2660</v>
          </cell>
          <cell r="H3860" t="str">
            <v>Cắt 2/3 dạ dày do ung thư</v>
          </cell>
          <cell r="I3860" t="str">
            <v>Cắt 2/3 dạ dày do ung thư</v>
          </cell>
          <cell r="J3860" t="str">
            <v>Cắt 2/3 dạ dày do ung thư</v>
          </cell>
          <cell r="K3860" t="str">
            <v>B</v>
          </cell>
          <cell r="M3860">
            <v>457</v>
          </cell>
          <cell r="N3860">
            <v>457</v>
          </cell>
          <cell r="O3860" t="str">
            <v>Chưa bao gồm máy cắt nối tự động và ghim khâu máy, kẹp khóa mạch máu, dao siêu âm hoặc dao hàn mô hoặc dao hàn mạch.</v>
          </cell>
          <cell r="P3860" t="str">
            <v xml:space="preserve">Phẫu thuật cắt bán phần dạ dày </v>
          </cell>
          <cell r="Q3860">
            <v>3894000</v>
          </cell>
          <cell r="R3860">
            <v>1231826.0869565201</v>
          </cell>
          <cell r="S3860">
            <v>5125000</v>
          </cell>
          <cell r="T3860">
            <v>1601373.9130434762</v>
          </cell>
          <cell r="U3860">
            <v>5495373.9130434766</v>
          </cell>
          <cell r="V3860">
            <v>5495300</v>
          </cell>
          <cell r="W3860">
            <v>219814.95652173908</v>
          </cell>
          <cell r="X3860">
            <v>5715188.8695652159</v>
          </cell>
        </row>
        <row r="3861">
          <cell r="E3861" t="str">
            <v>37.8D05.0448</v>
          </cell>
          <cell r="F3861" t="str">
            <v>03. NHI KHOA</v>
          </cell>
          <cell r="G3861" t="str">
            <v>3.2650</v>
          </cell>
          <cell r="H3861" t="str">
            <v>Cắt 3/4 dạ dày do u do ung thư</v>
          </cell>
          <cell r="I3861" t="str">
            <v>Cắt 3/4 dạ dày do u do ung thư</v>
          </cell>
          <cell r="J3861" t="str">
            <v>Cắt 3/4 dạ dày do u do ung thư</v>
          </cell>
          <cell r="K3861" t="str">
            <v>A</v>
          </cell>
          <cell r="M3861">
            <v>457</v>
          </cell>
          <cell r="N3861">
            <v>457</v>
          </cell>
          <cell r="O3861" t="str">
            <v>Chưa bao gồm máy cắt nối tự động và ghim khâu máy, kẹp khóa mạch máu, dao siêu âm hoặc dao hàn mô hoặc dao hàn mạch.</v>
          </cell>
          <cell r="P3861" t="str">
            <v xml:space="preserve">Phẫu thuật cắt bán phần dạ dày </v>
          </cell>
          <cell r="Q3861">
            <v>3894000</v>
          </cell>
          <cell r="R3861">
            <v>1231826.0869565201</v>
          </cell>
          <cell r="S3861">
            <v>5125000</v>
          </cell>
          <cell r="T3861">
            <v>1601373.9130434762</v>
          </cell>
          <cell r="U3861">
            <v>5495373.9130434766</v>
          </cell>
          <cell r="V3861">
            <v>5495300</v>
          </cell>
          <cell r="W3861">
            <v>219814.95652173908</v>
          </cell>
          <cell r="X3861">
            <v>5715188.8695652159</v>
          </cell>
        </row>
        <row r="3862">
          <cell r="E3862" t="str">
            <v>37.8D05.0448</v>
          </cell>
          <cell r="F3862" t="str">
            <v>03. NHI KHOA</v>
          </cell>
          <cell r="G3862" t="str">
            <v>3.2661</v>
          </cell>
          <cell r="H3862" t="str">
            <v>Cắt bán phần dạ dày cực dưới do ung thư kèm vét hạch hệ thống</v>
          </cell>
          <cell r="I3862" t="str">
            <v>Cắt bán phần dạ dày cực dưới do ung thư kèm vét hạch hệ thống</v>
          </cell>
          <cell r="J3862" t="str">
            <v>Cắt bán phần dạ dày cực dưới do ung thư kèm vét hạch hệ thống</v>
          </cell>
          <cell r="K3862" t="str">
            <v>B</v>
          </cell>
          <cell r="M3862">
            <v>457</v>
          </cell>
          <cell r="N3862">
            <v>457</v>
          </cell>
          <cell r="O3862" t="str">
            <v>Chưa bao gồm máy cắt nối tự động và ghim khâu máy, kẹp khóa mạch máu, dao siêu âm hoặc dao hàn mô hoặc dao hàn mạch.</v>
          </cell>
          <cell r="P3862" t="str">
            <v xml:space="preserve">Phẫu thuật cắt bán phần dạ dày </v>
          </cell>
          <cell r="Q3862">
            <v>3894000</v>
          </cell>
          <cell r="R3862">
            <v>1231826.0869565201</v>
          </cell>
          <cell r="S3862">
            <v>5125000</v>
          </cell>
          <cell r="T3862">
            <v>1601373.9130434762</v>
          </cell>
          <cell r="U3862">
            <v>5495373.9130434766</v>
          </cell>
          <cell r="V3862">
            <v>5495300</v>
          </cell>
          <cell r="W3862">
            <v>219814.95652173908</v>
          </cell>
          <cell r="X3862">
            <v>5715188.8695652159</v>
          </cell>
        </row>
        <row r="3863">
          <cell r="E3863" t="str">
            <v>37.8D05.0448</v>
          </cell>
          <cell r="F3863" t="str">
            <v>03. NHI KHOA</v>
          </cell>
          <cell r="G3863" t="str">
            <v>3.3285</v>
          </cell>
          <cell r="H3863" t="str">
            <v>Phẫu thuật cắt 3/4 dạ dày</v>
          </cell>
          <cell r="I3863" t="str">
            <v>Phẫu thuật cắt 3/4 dạ dày</v>
          </cell>
          <cell r="J3863" t="str">
            <v>Phẫu thuật cắt 3/4 dạ dày</v>
          </cell>
          <cell r="K3863" t="str">
            <v>B</v>
          </cell>
          <cell r="L3863" t="str">
            <v>P1</v>
          </cell>
          <cell r="M3863">
            <v>457</v>
          </cell>
          <cell r="N3863">
            <v>457</v>
          </cell>
          <cell r="O3863" t="str">
            <v>Chưa bao gồm máy cắt nối tự động và ghim khâu máy, kẹp khóa mạch máu, dao siêu âm hoặc dao hàn mô hoặc dao hàn mạch.</v>
          </cell>
          <cell r="P3863" t="str">
            <v xml:space="preserve">Phẫu thuật cắt bán phần dạ dày </v>
          </cell>
          <cell r="Q3863">
            <v>3894000</v>
          </cell>
          <cell r="R3863">
            <v>1231826.0869565201</v>
          </cell>
          <cell r="S3863">
            <v>5125000</v>
          </cell>
          <cell r="T3863">
            <v>1601373.9130434762</v>
          </cell>
          <cell r="U3863">
            <v>5495373.9130434766</v>
          </cell>
          <cell r="V3863">
            <v>5495300</v>
          </cell>
          <cell r="W3863">
            <v>219814.95652173908</v>
          </cell>
          <cell r="X3863">
            <v>5715188.8695652159</v>
          </cell>
        </row>
        <row r="3864">
          <cell r="E3864" t="str">
            <v>37.8D05.0448</v>
          </cell>
          <cell r="F3864" t="str">
            <v>03. NHI KHOA</v>
          </cell>
          <cell r="G3864" t="str">
            <v>3.3294</v>
          </cell>
          <cell r="H3864" t="str">
            <v>Phẫu thuật điều trị dạ dày đôi</v>
          </cell>
          <cell r="I3864" t="str">
            <v>Phẫu thuật điều trị dạ dày đôi</v>
          </cell>
          <cell r="J3864" t="str">
            <v>Phẫu thuật điều trị dạ dày đôi</v>
          </cell>
          <cell r="K3864" t="str">
            <v>B</v>
          </cell>
          <cell r="L3864" t="str">
            <v>P1</v>
          </cell>
          <cell r="M3864">
            <v>457</v>
          </cell>
          <cell r="N3864">
            <v>457</v>
          </cell>
          <cell r="O3864" t="str">
            <v>Chưa bao gồm máy cắt nối tự động và ghim khâu máy, kẹp khóa mạch máu, dao siêu âm hoặc dao hàn mô hoặc dao hàn mạch.</v>
          </cell>
          <cell r="P3864" t="str">
            <v xml:space="preserve">Phẫu thuật cắt bán phần dạ dày </v>
          </cell>
          <cell r="Q3864">
            <v>3894000</v>
          </cell>
          <cell r="R3864">
            <v>1231826.0869565201</v>
          </cell>
          <cell r="S3864">
            <v>5125000</v>
          </cell>
          <cell r="T3864">
            <v>1601373.9130434762</v>
          </cell>
          <cell r="U3864">
            <v>5495373.9130434766</v>
          </cell>
          <cell r="V3864">
            <v>5495300</v>
          </cell>
          <cell r="W3864">
            <v>219814.95652173908</v>
          </cell>
          <cell r="X3864">
            <v>5715188.8695652159</v>
          </cell>
        </row>
        <row r="3865">
          <cell r="E3865" t="str">
            <v>37.8D05.0448</v>
          </cell>
          <cell r="F3865" t="str">
            <v>12. UNG BƯỚU</v>
          </cell>
          <cell r="G3865" t="str">
            <v>12.200</v>
          </cell>
          <cell r="H3865" t="str">
            <v>Cắt bán phần hoặc gần toàn bộ dạ dày cực dưới do ung thư kèm vét hạch hệ thống Di hoặc D2</v>
          </cell>
          <cell r="I3865" t="str">
            <v>Cắt bán phần hoặc gần toàn bộ dạ dày cực dưới do ung thư kèm vét hạch hệ thống Di hoặc D2</v>
          </cell>
          <cell r="J3865" t="str">
            <v>Cắt bán phần hoặc gần toàn bộ dạ dày cực dưới do ung thư kèm vét hạch hệ thống Di hoặc D2</v>
          </cell>
          <cell r="K3865" t="str">
            <v>B</v>
          </cell>
          <cell r="M3865">
            <v>457</v>
          </cell>
          <cell r="N3865">
            <v>457</v>
          </cell>
          <cell r="O3865" t="str">
            <v>Chưa bao gồm máy cắt nối tự động và ghim khâu máy, kẹp khóa mạch máu, dao siêu âm hoặc dao hàn mô hoặc dao hàn mạch.</v>
          </cell>
          <cell r="P3865" t="str">
            <v xml:space="preserve">Phẫu thuật cắt bán phần dạ dày </v>
          </cell>
          <cell r="Q3865">
            <v>3894000</v>
          </cell>
          <cell r="R3865">
            <v>1231826.0869565201</v>
          </cell>
          <cell r="S3865">
            <v>5125000</v>
          </cell>
          <cell r="T3865">
            <v>1601373.9130434762</v>
          </cell>
          <cell r="U3865">
            <v>5495373.9130434766</v>
          </cell>
          <cell r="V3865">
            <v>5495300</v>
          </cell>
          <cell r="W3865">
            <v>219814.95652173908</v>
          </cell>
          <cell r="X3865">
            <v>5715188.8695652159</v>
          </cell>
        </row>
        <row r="3866">
          <cell r="E3866" t="str">
            <v>37.8D05.0449</v>
          </cell>
          <cell r="F3866" t="str">
            <v>03. NHI KHOA</v>
          </cell>
          <cell r="G3866" t="str">
            <v>3.2652</v>
          </cell>
          <cell r="H3866" t="str">
            <v>Cắt lại dạ dày do ung thư</v>
          </cell>
          <cell r="I3866" t="str">
            <v>Cắt lại dạ dày do ung thư</v>
          </cell>
          <cell r="J3866" t="str">
            <v>Cắt lại dạ dày do ung thư</v>
          </cell>
          <cell r="K3866" t="str">
            <v>A</v>
          </cell>
          <cell r="M3866">
            <v>458</v>
          </cell>
          <cell r="N3866">
            <v>458</v>
          </cell>
          <cell r="O3866" t="str">
            <v>Chưa bao gồm máy cắt nối tự động và ghim khâu máy, kẹp khóa mạch máu, dao siêu âm hoặc dao hàn mô hoặc dao hàn mạch.</v>
          </cell>
          <cell r="P3866" t="str">
            <v xml:space="preserve">Phẫu thuật cắt dạ dày </v>
          </cell>
          <cell r="Q3866">
            <v>5616000</v>
          </cell>
          <cell r="R3866">
            <v>1994086.95652174</v>
          </cell>
          <cell r="S3866">
            <v>7610000</v>
          </cell>
          <cell r="T3866">
            <v>2592313.0434782617</v>
          </cell>
          <cell r="U3866">
            <v>8208313.0434782617</v>
          </cell>
          <cell r="V3866">
            <v>8208300</v>
          </cell>
          <cell r="W3866">
            <v>328332.52173913049</v>
          </cell>
          <cell r="X3866">
            <v>8536645.5652173925</v>
          </cell>
        </row>
        <row r="3867">
          <cell r="E3867" t="str">
            <v>37.8D05.0449</v>
          </cell>
          <cell r="F3867" t="str">
            <v>03. NHI KHOA</v>
          </cell>
          <cell r="G3867" t="str">
            <v>3.2651</v>
          </cell>
          <cell r="H3867" t="str">
            <v>Cắt toàn bộ dạ dày do ung thư</v>
          </cell>
          <cell r="I3867" t="str">
            <v>Cắt toàn bộ dạ dày do ung thư</v>
          </cell>
          <cell r="J3867" t="str">
            <v>Cắt toàn bộ dạ dày do ung thư</v>
          </cell>
          <cell r="K3867" t="str">
            <v>A</v>
          </cell>
          <cell r="M3867">
            <v>458</v>
          </cell>
          <cell r="N3867">
            <v>458</v>
          </cell>
          <cell r="O3867" t="str">
            <v>Chưa bao gồm máy cắt nối tự động và ghim khâu máy, kẹp khóa mạch máu, dao siêu âm hoặc dao hàn mô hoặc dao hàn mạch.</v>
          </cell>
          <cell r="P3867" t="str">
            <v xml:space="preserve">Phẫu thuật cắt dạ dày </v>
          </cell>
          <cell r="Q3867">
            <v>5616000</v>
          </cell>
          <cell r="R3867">
            <v>1994086.95652174</v>
          </cell>
          <cell r="S3867">
            <v>7610000</v>
          </cell>
          <cell r="T3867">
            <v>2592313.0434782617</v>
          </cell>
          <cell r="U3867">
            <v>8208313.0434782617</v>
          </cell>
          <cell r="V3867">
            <v>8208300</v>
          </cell>
          <cell r="W3867">
            <v>328332.52173913049</v>
          </cell>
          <cell r="X3867">
            <v>8536645.5652173925</v>
          </cell>
        </row>
        <row r="3868">
          <cell r="E3868" t="str">
            <v>37.8D07.0754</v>
          </cell>
          <cell r="F3868" t="str">
            <v>14. MẮT</v>
          </cell>
          <cell r="G3868" t="str">
            <v>14.258</v>
          </cell>
          <cell r="H3868" t="str">
            <v>Đo khúc xạ máy</v>
          </cell>
          <cell r="I3868" t="str">
            <v>Đo khúc xạ máy</v>
          </cell>
          <cell r="J3868" t="str">
            <v>Đo khúc xạ máy</v>
          </cell>
          <cell r="K3868" t="str">
            <v>C</v>
          </cell>
          <cell r="M3868">
            <v>764</v>
          </cell>
          <cell r="N3868">
            <v>764</v>
          </cell>
          <cell r="P3868" t="str">
            <v>Đo khúc xạ máy</v>
          </cell>
          <cell r="Q3868">
            <v>5000</v>
          </cell>
          <cell r="R3868">
            <v>5947.8260869565202</v>
          </cell>
          <cell r="S3868">
            <v>10900</v>
          </cell>
          <cell r="T3868">
            <v>7732.1739130434762</v>
          </cell>
          <cell r="U3868">
            <v>12732.173913043476</v>
          </cell>
          <cell r="V3868">
            <v>12700</v>
          </cell>
          <cell r="W3868">
            <v>509.28695652173906</v>
          </cell>
          <cell r="X3868">
            <v>13241.460869565215</v>
          </cell>
        </row>
        <row r="3869">
          <cell r="E3869" t="str">
            <v>37.8D05.0449</v>
          </cell>
          <cell r="F3869" t="str">
            <v>03. NHI KHOA</v>
          </cell>
          <cell r="G3869" t="str">
            <v>3.3286</v>
          </cell>
          <cell r="H3869" t="str">
            <v>Phẫu thuật cắt lại dạ dày do bệnh lành tính</v>
          </cell>
          <cell r="I3869" t="str">
            <v>Phẫu thuật cắt lại dạ dày do bệnh lành tính</v>
          </cell>
          <cell r="J3869" t="str">
            <v>Phẫu thuật cắt lại dạ dày do bệnh lành tính</v>
          </cell>
          <cell r="K3869" t="str">
            <v>B</v>
          </cell>
          <cell r="L3869" t="str">
            <v>P1</v>
          </cell>
          <cell r="M3869">
            <v>458</v>
          </cell>
          <cell r="N3869">
            <v>458</v>
          </cell>
          <cell r="O3869" t="str">
            <v>Chưa bao gồm máy cắt nối tự động và ghim khâu máy, kẹp khóa mạch máu, dao siêu âm hoặc dao hàn mô hoặc dao hàn mạch.</v>
          </cell>
          <cell r="P3869" t="str">
            <v xml:space="preserve">Phẫu thuật cắt dạ dày </v>
          </cell>
          <cell r="Q3869">
            <v>5616000</v>
          </cell>
          <cell r="R3869">
            <v>1994086.95652174</v>
          </cell>
          <cell r="S3869">
            <v>7610000</v>
          </cell>
          <cell r="T3869">
            <v>2592313.0434782617</v>
          </cell>
          <cell r="U3869">
            <v>8208313.0434782617</v>
          </cell>
          <cell r="V3869">
            <v>8208300</v>
          </cell>
          <cell r="W3869">
            <v>328332.52173913049</v>
          </cell>
          <cell r="X3869">
            <v>8536645.5652173925</v>
          </cell>
        </row>
        <row r="3870">
          <cell r="E3870" t="str">
            <v>37.8D05.0449</v>
          </cell>
          <cell r="F3870" t="str">
            <v>03. NHI KHOA</v>
          </cell>
          <cell r="G3870" t="str">
            <v>3.3279</v>
          </cell>
          <cell r="H3870" t="str">
            <v>Phẫu thuật cắt toàn bộ dạ dày lần đầu hoặc mổ lại</v>
          </cell>
          <cell r="I3870" t="str">
            <v>Phẫu thuật cắt toàn bộ dạ dày lần đầu hoặc mổ lại</v>
          </cell>
          <cell r="J3870" t="str">
            <v>Phẫu thuật cắt toàn bộ dạ dày lần đầu hoặc mổ lại</v>
          </cell>
          <cell r="K3870" t="str">
            <v>A</v>
          </cell>
          <cell r="L3870" t="str">
            <v>PDB</v>
          </cell>
          <cell r="M3870">
            <v>458</v>
          </cell>
          <cell r="N3870">
            <v>458</v>
          </cell>
          <cell r="O3870" t="str">
            <v>Chưa bao gồm máy cắt nối tự động và ghim khâu máy, kẹp khóa mạch máu, dao siêu âm hoặc dao hàn mô hoặc dao hàn mạch.</v>
          </cell>
          <cell r="P3870" t="str">
            <v xml:space="preserve">Phẫu thuật cắt dạ dày </v>
          </cell>
          <cell r="Q3870">
            <v>5616000</v>
          </cell>
          <cell r="R3870">
            <v>1994086.95652174</v>
          </cell>
          <cell r="S3870">
            <v>7610000</v>
          </cell>
          <cell r="T3870">
            <v>2592313.0434782617</v>
          </cell>
          <cell r="U3870">
            <v>8208313.0434782617</v>
          </cell>
          <cell r="V3870">
            <v>8208300</v>
          </cell>
          <cell r="W3870">
            <v>328332.52173913049</v>
          </cell>
          <cell r="X3870">
            <v>8536645.5652173925</v>
          </cell>
        </row>
        <row r="3871">
          <cell r="E3871" t="str">
            <v>37.8D05.0449</v>
          </cell>
          <cell r="F3871" t="str">
            <v>03. NHI KHOA</v>
          </cell>
          <cell r="G3871" t="str">
            <v>3.3280</v>
          </cell>
          <cell r="H3871" t="str">
            <v>Phẫu thuật cắt toàn bộ dạ dày, tạo hình dạ dày bằng đoạn ruột non</v>
          </cell>
          <cell r="I3871" t="str">
            <v>Phẫu thuật cắt toàn bộ dạ dày, tạo hình dạ dày bằng đoạn ruột non</v>
          </cell>
          <cell r="J3871" t="str">
            <v>Phẫu thuật cắt toàn bộ dạ dày, tạo hình dạ dày bằng đoạn ruột non</v>
          </cell>
          <cell r="K3871" t="str">
            <v>A</v>
          </cell>
          <cell r="L3871" t="str">
            <v>PDB</v>
          </cell>
          <cell r="M3871">
            <v>458</v>
          </cell>
          <cell r="N3871">
            <v>458</v>
          </cell>
          <cell r="O3871" t="str">
            <v>Chưa bao gồm máy cắt nối tự động và ghim khâu máy, kẹp khóa mạch máu, dao siêu âm hoặc dao hàn mô hoặc dao hàn mạch.</v>
          </cell>
          <cell r="P3871" t="str">
            <v xml:space="preserve">Phẫu thuật cắt dạ dày </v>
          </cell>
          <cell r="Q3871">
            <v>5616000</v>
          </cell>
          <cell r="R3871">
            <v>1994086.95652174</v>
          </cell>
          <cell r="S3871">
            <v>7610000</v>
          </cell>
          <cell r="T3871">
            <v>2592313.0434782617</v>
          </cell>
          <cell r="U3871">
            <v>8208313.0434782617</v>
          </cell>
          <cell r="V3871">
            <v>8208300</v>
          </cell>
          <cell r="W3871">
            <v>328332.52173913049</v>
          </cell>
          <cell r="X3871">
            <v>8536645.5652173925</v>
          </cell>
        </row>
        <row r="3872">
          <cell r="E3872" t="str">
            <v>37.8D05.0449</v>
          </cell>
          <cell r="F3872" t="str">
            <v>10. NGOẠI KHOA</v>
          </cell>
          <cell r="G3872" t="str">
            <v>10.455</v>
          </cell>
          <cell r="H3872" t="str">
            <v>Cắt đoạn dạ dày</v>
          </cell>
          <cell r="I3872" t="str">
            <v>Cắt đoạn dạ dày</v>
          </cell>
          <cell r="J3872" t="str">
            <v>Cắt đoạn dạ dày</v>
          </cell>
          <cell r="K3872" t="str">
            <v>B</v>
          </cell>
          <cell r="L3872" t="str">
            <v>P1</v>
          </cell>
          <cell r="M3872">
            <v>458</v>
          </cell>
          <cell r="N3872">
            <v>458</v>
          </cell>
          <cell r="O3872" t="str">
            <v>Chưa bao gồm máy cắt nối tự động và ghim khâu máy, kẹp khóa mạch máu, dao siêu âm hoặc dao hàn mô hoặc dao hàn mạch.</v>
          </cell>
          <cell r="P3872" t="str">
            <v xml:space="preserve">Phẫu thuật cắt bán phần dạ dày </v>
          </cell>
          <cell r="Q3872">
            <v>3894000</v>
          </cell>
          <cell r="R3872">
            <v>1231826.0869565201</v>
          </cell>
          <cell r="S3872">
            <v>5125000</v>
          </cell>
          <cell r="T3872">
            <v>1601373.9130434762</v>
          </cell>
          <cell r="U3872">
            <v>5495373.9130434766</v>
          </cell>
          <cell r="V3872">
            <v>5495300</v>
          </cell>
          <cell r="W3872">
            <v>219814.95652173908</v>
          </cell>
          <cell r="X3872">
            <v>5715188.8695652159</v>
          </cell>
        </row>
        <row r="3873">
          <cell r="E3873" t="str">
            <v>37.8D05.0449</v>
          </cell>
          <cell r="F3873" t="str">
            <v>10. NGOẠI KHOA</v>
          </cell>
          <cell r="G3873" t="str">
            <v>10.456</v>
          </cell>
          <cell r="H3873" t="str">
            <v>Cắt đoạn dạ dày và mạc nối lớn</v>
          </cell>
          <cell r="I3873" t="str">
            <v>Cắt đoạn dạ dày và mạc nối lớn</v>
          </cell>
          <cell r="J3873" t="str">
            <v>Cắt đoạn dạ dày và mạc nối lớn</v>
          </cell>
          <cell r="K3873" t="str">
            <v>B</v>
          </cell>
          <cell r="L3873" t="str">
            <v>P1</v>
          </cell>
          <cell r="M3873">
            <v>458</v>
          </cell>
          <cell r="N3873">
            <v>458</v>
          </cell>
          <cell r="O3873" t="str">
            <v>Chưa bao gồm máy cắt nối tự động và ghim khâu máy, kẹp khóa mạch máu, dao siêu âm hoặc dao hàn mô hoặc dao hàn mạch.</v>
          </cell>
          <cell r="P3873" t="str">
            <v xml:space="preserve">Phẫu thuật cắt bán phần dạ dày </v>
          </cell>
          <cell r="Q3873">
            <v>3894000</v>
          </cell>
          <cell r="R3873">
            <v>1231826.0869565201</v>
          </cell>
          <cell r="S3873">
            <v>5125000</v>
          </cell>
          <cell r="T3873">
            <v>1601373.9130434762</v>
          </cell>
          <cell r="U3873">
            <v>5495373.9130434766</v>
          </cell>
          <cell r="V3873">
            <v>5495300</v>
          </cell>
          <cell r="W3873">
            <v>219814.95652173908</v>
          </cell>
          <cell r="X3873">
            <v>5715188.8695652159</v>
          </cell>
        </row>
        <row r="3874">
          <cell r="E3874" t="str">
            <v>37.8D05.0449</v>
          </cell>
          <cell r="F3874" t="str">
            <v>10. NGOẠI KHOA</v>
          </cell>
          <cell r="G3874" t="str">
            <v>10.458</v>
          </cell>
          <cell r="H3874" t="str">
            <v>Cắt lại dạ dày</v>
          </cell>
          <cell r="I3874" t="str">
            <v>Cắt lại dạ dày</v>
          </cell>
          <cell r="J3874" t="str">
            <v>Cắt lại dạ dày</v>
          </cell>
          <cell r="K3874" t="str">
            <v>A</v>
          </cell>
          <cell r="L3874" t="str">
            <v>PDB</v>
          </cell>
          <cell r="M3874">
            <v>458</v>
          </cell>
          <cell r="N3874">
            <v>458</v>
          </cell>
          <cell r="O3874" t="str">
            <v>Chưa bao gồm máy cắt nối tự động và ghim khâu máy, kẹp khóa mạch máu, dao siêu âm hoặc dao hàn mô hoặc dao hàn mạch.</v>
          </cell>
          <cell r="P3874" t="str">
            <v xml:space="preserve">Phẫu thuật cắt dạ dày </v>
          </cell>
          <cell r="Q3874">
            <v>5616000</v>
          </cell>
          <cell r="R3874">
            <v>1994086.95652174</v>
          </cell>
          <cell r="S3874">
            <v>7610000</v>
          </cell>
          <cell r="T3874">
            <v>2592313.0434782617</v>
          </cell>
          <cell r="U3874">
            <v>8208313.0434782617</v>
          </cell>
          <cell r="V3874">
            <v>8208300</v>
          </cell>
          <cell r="W3874">
            <v>328332.52173913049</v>
          </cell>
          <cell r="X3874">
            <v>8536645.5652173925</v>
          </cell>
        </row>
        <row r="3875">
          <cell r="E3875" t="str">
            <v>37.8D05.0449</v>
          </cell>
          <cell r="F3875" t="str">
            <v>10. NGOẠI KHOA</v>
          </cell>
          <cell r="G3875" t="str">
            <v>10.457</v>
          </cell>
          <cell r="H3875" t="str">
            <v>Cắt toàn bộ dạ dày</v>
          </cell>
          <cell r="I3875" t="str">
            <v>Cắt toàn bộ dạ dày</v>
          </cell>
          <cell r="J3875" t="str">
            <v>Cắt toàn bộ dạ dày</v>
          </cell>
          <cell r="K3875" t="str">
            <v>B</v>
          </cell>
          <cell r="L3875" t="str">
            <v>PDB</v>
          </cell>
          <cell r="M3875">
            <v>458</v>
          </cell>
          <cell r="N3875">
            <v>458</v>
          </cell>
          <cell r="O3875" t="str">
            <v>Chưa bao gồm máy cắt nối tự động và ghim khâu máy, kẹp khóa mạch máu, dao siêu âm hoặc dao hàn mô hoặc dao hàn mạch.</v>
          </cell>
          <cell r="P3875" t="str">
            <v xml:space="preserve">Phẫu thuật cắt dạ dày </v>
          </cell>
          <cell r="Q3875">
            <v>5616000</v>
          </cell>
          <cell r="R3875">
            <v>1994086.95652174</v>
          </cell>
          <cell r="S3875">
            <v>7610000</v>
          </cell>
          <cell r="T3875">
            <v>2592313.0434782617</v>
          </cell>
          <cell r="U3875">
            <v>8208313.0434782617</v>
          </cell>
          <cell r="V3875">
            <v>8208300</v>
          </cell>
          <cell r="W3875">
            <v>328332.52173913049</v>
          </cell>
          <cell r="X3875">
            <v>8536645.5652173925</v>
          </cell>
        </row>
        <row r="3876">
          <cell r="E3876" t="str">
            <v>37.8D05.0449</v>
          </cell>
          <cell r="F3876" t="str">
            <v>12. UNG BƯỚU</v>
          </cell>
          <cell r="G3876" t="str">
            <v>12.199</v>
          </cell>
          <cell r="H3876" t="str">
            <v>Cắt dạ dày do ung thư</v>
          </cell>
          <cell r="I3876" t="str">
            <v>Cắt dạ dày do ung thư</v>
          </cell>
          <cell r="J3876" t="str">
            <v>Cắt dạ dày do ung thư</v>
          </cell>
          <cell r="K3876" t="str">
            <v>B</v>
          </cell>
          <cell r="M3876">
            <v>458</v>
          </cell>
          <cell r="N3876">
            <v>458</v>
          </cell>
          <cell r="O3876" t="str">
            <v>Chưa bao gồm máy cắt nối tự động và ghim khâu máy, kẹp khóa mạch máu, dao siêu âm hoặc dao hàn mô hoặc dao hàn mạch.</v>
          </cell>
          <cell r="P3876" t="str">
            <v xml:space="preserve">Phẫu thuật cắt dạ dày </v>
          </cell>
          <cell r="Q3876">
            <v>5616000</v>
          </cell>
          <cell r="R3876">
            <v>1994086.95652174</v>
          </cell>
          <cell r="S3876">
            <v>7610000</v>
          </cell>
          <cell r="T3876">
            <v>2592313.0434782617</v>
          </cell>
          <cell r="U3876">
            <v>8208313.0434782617</v>
          </cell>
          <cell r="V3876">
            <v>8208300</v>
          </cell>
          <cell r="W3876">
            <v>328332.52173913049</v>
          </cell>
          <cell r="X3876">
            <v>8536645.5652173925</v>
          </cell>
        </row>
        <row r="3877">
          <cell r="E3877" t="str">
            <v>37.8D07.0754</v>
          </cell>
          <cell r="F3877" t="str">
            <v>21. THĂM DÒ CHỨC NĂNG</v>
          </cell>
          <cell r="G3877" t="str">
            <v>21.84</v>
          </cell>
          <cell r="H3877" t="str">
            <v>Đo khúc xạ máy</v>
          </cell>
          <cell r="I3877" t="str">
            <v>Đo khúc xạ máy</v>
          </cell>
          <cell r="J3877" t="str">
            <v>Đo khúc xạ máy</v>
          </cell>
          <cell r="K3877" t="str">
            <v>C</v>
          </cell>
          <cell r="M3877">
            <v>764</v>
          </cell>
          <cell r="N3877">
            <v>764</v>
          </cell>
          <cell r="P3877" t="str">
            <v>Đo khúc xạ máy</v>
          </cell>
          <cell r="Q3877">
            <v>5000</v>
          </cell>
          <cell r="R3877">
            <v>5947.8260869565202</v>
          </cell>
          <cell r="S3877">
            <v>10900</v>
          </cell>
          <cell r="T3877">
            <v>7732.1739130434762</v>
          </cell>
          <cell r="U3877">
            <v>12732.173913043476</v>
          </cell>
          <cell r="V3877">
            <v>12700</v>
          </cell>
          <cell r="W3877">
            <v>509.28695652173906</v>
          </cell>
          <cell r="X3877">
            <v>13241.460869565215</v>
          </cell>
        </row>
        <row r="3878">
          <cell r="E3878" t="str">
            <v>37.8D05.0449</v>
          </cell>
          <cell r="F3878" t="str">
            <v>12. UNG BƯỚU</v>
          </cell>
          <cell r="G3878" t="str">
            <v>12.201</v>
          </cell>
          <cell r="H3878" t="str">
            <v>Cắt toàn bộ dạ dày do ung thư và vét hạch hệ thống</v>
          </cell>
          <cell r="I3878" t="str">
            <v>Cắt toàn bộ dạ dày do ung thư và vét hạch hệ thống</v>
          </cell>
          <cell r="J3878" t="str">
            <v>Cắt toàn bộ dạ dày do ung thư và vét hạch hệ thống</v>
          </cell>
          <cell r="K3878" t="str">
            <v>B</v>
          </cell>
          <cell r="M3878">
            <v>458</v>
          </cell>
          <cell r="N3878">
            <v>458</v>
          </cell>
          <cell r="O3878" t="str">
            <v>Chưa bao gồm máy cắt nối tự động và ghim khâu máy, kẹp khóa mạch máu, dao siêu âm hoặc dao hàn mô hoặc dao hàn mạch.</v>
          </cell>
          <cell r="P3878" t="str">
            <v xml:space="preserve">Phẫu thuật cắt dạ dày </v>
          </cell>
          <cell r="Q3878">
            <v>5616000</v>
          </cell>
          <cell r="R3878">
            <v>1994086.95652174</v>
          </cell>
          <cell r="S3878">
            <v>7610000</v>
          </cell>
          <cell r="T3878">
            <v>2592313.0434782617</v>
          </cell>
          <cell r="U3878">
            <v>8208313.0434782617</v>
          </cell>
          <cell r="V3878">
            <v>8208300</v>
          </cell>
          <cell r="W3878">
            <v>328332.52173913049</v>
          </cell>
          <cell r="X3878">
            <v>8536645.5652173925</v>
          </cell>
        </row>
        <row r="3879">
          <cell r="E3879" t="str">
            <v>37.1E03.1532</v>
          </cell>
          <cell r="F3879" t="str">
            <v>01. HỒI SỨC CẤP CỨU VÀ CHỐNG ĐỘC</v>
          </cell>
          <cell r="G3879" t="str">
            <v>1.287</v>
          </cell>
          <cell r="H3879" t="str">
            <v>Đo lactat trong máu</v>
          </cell>
          <cell r="I3879" t="str">
            <v>Đo lactat trong máu</v>
          </cell>
          <cell r="J3879" t="str">
            <v>Đo lactat trong máu</v>
          </cell>
          <cell r="K3879" t="str">
            <v>C</v>
          </cell>
          <cell r="M3879">
            <v>1544</v>
          </cell>
          <cell r="N3879">
            <v>1544</v>
          </cell>
          <cell r="P3879" t="str">
            <v>Lactat</v>
          </cell>
          <cell r="Q3879">
            <v>90000</v>
          </cell>
          <cell r="R3879">
            <v>8452.1739130434798</v>
          </cell>
          <cell r="S3879">
            <v>98400</v>
          </cell>
          <cell r="T3879">
            <v>10987.826086956524</v>
          </cell>
          <cell r="U3879">
            <v>100987.82608695653</v>
          </cell>
          <cell r="V3879">
            <v>100900</v>
          </cell>
          <cell r="W3879">
            <v>4039.5130434782614</v>
          </cell>
          <cell r="X3879">
            <v>105027.33913043479</v>
          </cell>
        </row>
        <row r="3880">
          <cell r="E3880" t="str">
            <v>37.1E03.1532</v>
          </cell>
          <cell r="F3880" t="str">
            <v>03. NHI KHOA</v>
          </cell>
          <cell r="G3880" t="str">
            <v>3.216</v>
          </cell>
          <cell r="H3880" t="str">
            <v>Đo lactat trong máu</v>
          </cell>
          <cell r="I3880" t="str">
            <v>Đo lactat trong máu</v>
          </cell>
          <cell r="J3880" t="str">
            <v>Đo lactat trong máu</v>
          </cell>
          <cell r="K3880" t="str">
            <v>C</v>
          </cell>
          <cell r="M3880">
            <v>1544</v>
          </cell>
          <cell r="N3880">
            <v>1544</v>
          </cell>
          <cell r="P3880" t="str">
            <v>Lactat</v>
          </cell>
          <cell r="Q3880">
            <v>90000</v>
          </cell>
          <cell r="R3880">
            <v>8452.1739130434798</v>
          </cell>
          <cell r="S3880">
            <v>98400</v>
          </cell>
          <cell r="T3880">
            <v>10987.826086956524</v>
          </cell>
          <cell r="U3880">
            <v>100987.82608695653</v>
          </cell>
          <cell r="V3880">
            <v>100900</v>
          </cell>
          <cell r="W3880">
            <v>4039.5130434782614</v>
          </cell>
          <cell r="X3880">
            <v>105027.33913043479</v>
          </cell>
        </row>
        <row r="3881">
          <cell r="E3881" t="str">
            <v>37.8D05.0450</v>
          </cell>
          <cell r="F3881" t="str">
            <v>03. NHI KHOA</v>
          </cell>
          <cell r="G3881" t="str">
            <v>3.4034</v>
          </cell>
          <cell r="H3881" t="str">
            <v>Phẫu thuật nội soi cắt bán phần dạ dày cực dưới do ung thư kèm vét hạch hệ thống</v>
          </cell>
          <cell r="I3881" t="str">
            <v>Phẫu thuật nội soi cắt bán phần dạ dày cực dưới do ung thư kèm vét hạch hệ thống</v>
          </cell>
          <cell r="J3881" t="str">
            <v>Phẫu thuật nội soi cắt bán phần dạ dày cực dưới do ung thư kèm vét hạch hệ thống</v>
          </cell>
          <cell r="K3881" t="str">
            <v>A</v>
          </cell>
          <cell r="L3881" t="str">
            <v>PDB</v>
          </cell>
          <cell r="M3881">
            <v>459</v>
          </cell>
          <cell r="N3881">
            <v>459</v>
          </cell>
          <cell r="O3881" t="str">
            <v>Chưa bao gồm máy cắt nối tự động và ghim khâu máy, dao siêu âm hoặc dao hàn mô hoặc dao hàn mạch, kẹp khóa mạch máu.</v>
          </cell>
          <cell r="P3881" t="str">
            <v xml:space="preserve">Phẫu thuật nội soi cắt dạ dày </v>
          </cell>
          <cell r="Q3881">
            <v>4200000</v>
          </cell>
          <cell r="R3881">
            <v>1075304.3478260899</v>
          </cell>
          <cell r="S3881">
            <v>5275000</v>
          </cell>
          <cell r="T3881">
            <v>1397895.6521739168</v>
          </cell>
          <cell r="U3881">
            <v>5597895.6521739168</v>
          </cell>
          <cell r="V3881">
            <v>5597800</v>
          </cell>
          <cell r="W3881">
            <v>223915.82608695669</v>
          </cell>
          <cell r="X3881">
            <v>5821811.4782608738</v>
          </cell>
        </row>
        <row r="3882">
          <cell r="E3882" t="str">
            <v>37.3F00.1799</v>
          </cell>
          <cell r="F3882" t="str">
            <v>03. NHI KHOA</v>
          </cell>
          <cell r="G3882" t="str">
            <v>3.256</v>
          </cell>
          <cell r="H3882" t="str">
            <v>Đo lưu huyết não</v>
          </cell>
          <cell r="I3882" t="str">
            <v>Đo lưu huyết não</v>
          </cell>
          <cell r="J3882" t="str">
            <v>Đo lưu huyết não</v>
          </cell>
          <cell r="K3882" t="str">
            <v>B</v>
          </cell>
          <cell r="M3882">
            <v>1815</v>
          </cell>
          <cell r="N3882">
            <v>1815</v>
          </cell>
          <cell r="P3882" t="str">
            <v>Lưu huyết não</v>
          </cell>
          <cell r="Q3882">
            <v>31000</v>
          </cell>
          <cell r="R3882">
            <v>15026.0869565217</v>
          </cell>
          <cell r="S3882">
            <v>46000</v>
          </cell>
          <cell r="T3882">
            <v>19533.913043478209</v>
          </cell>
          <cell r="U3882">
            <v>50533.913043478213</v>
          </cell>
          <cell r="V3882">
            <v>50500</v>
          </cell>
          <cell r="W3882">
            <v>2021.3565217391285</v>
          </cell>
          <cell r="X3882">
            <v>52555.269565217342</v>
          </cell>
        </row>
        <row r="3883">
          <cell r="E3883" t="str">
            <v>37.8D05.0450</v>
          </cell>
          <cell r="F3883" t="str">
            <v>03. NHI KHOA</v>
          </cell>
          <cell r="G3883" t="str">
            <v>3.4035</v>
          </cell>
          <cell r="H3883" t="str">
            <v>Phẫu thuật nội soi cắt toàn bộ dạ dày, vét hạch hệ thống</v>
          </cell>
          <cell r="I3883" t="str">
            <v>Phẫu thuật nội soi cắt toàn bộ dạ dày, vét hạch hệ thống</v>
          </cell>
          <cell r="J3883" t="str">
            <v>Phẫu thuật nội soi cắt toàn bộ dạ dày, vét hạch hệ thống</v>
          </cell>
          <cell r="K3883" t="str">
            <v>A</v>
          </cell>
          <cell r="L3883" t="str">
            <v>PDB</v>
          </cell>
          <cell r="M3883">
            <v>459</v>
          </cell>
          <cell r="N3883">
            <v>459</v>
          </cell>
          <cell r="O3883" t="str">
            <v>Chưa bao gồm máy cắt nối tự động và ghim khâu máy, dao siêu âm hoặc dao hàn mô hoặc dao hàn mạch, kẹp khóa mạch máu.</v>
          </cell>
          <cell r="P3883" t="str">
            <v xml:space="preserve">Phẫu thuật nội soi cắt dạ dày </v>
          </cell>
          <cell r="Q3883">
            <v>4200000</v>
          </cell>
          <cell r="R3883">
            <v>1075304.3478260899</v>
          </cell>
          <cell r="S3883">
            <v>5275000</v>
          </cell>
          <cell r="T3883">
            <v>1397895.6521739168</v>
          </cell>
          <cell r="U3883">
            <v>5597895.6521739168</v>
          </cell>
          <cell r="V3883">
            <v>5597800</v>
          </cell>
          <cell r="W3883">
            <v>223915.82608695669</v>
          </cell>
          <cell r="X3883">
            <v>5821811.4782608738</v>
          </cell>
        </row>
        <row r="3884">
          <cell r="E3884" t="str">
            <v>37.8D05.0450</v>
          </cell>
          <cell r="F3884" t="str">
            <v>03. NHI KHOA</v>
          </cell>
          <cell r="G3884" t="str">
            <v>3.4003</v>
          </cell>
          <cell r="H3884" t="str">
            <v>Phẫu thuật nội soi điều trị ống tiêu hóa đôi (dạ dày, ruột)</v>
          </cell>
          <cell r="I3884" t="str">
            <v>Phẫu thuật nội soi điều trị ống tiêu hóa đôi (dạ dày, ruột)</v>
          </cell>
          <cell r="J3884" t="str">
            <v>Phẫu thuật nội soi điều trị ống tiêu hoá đôi (dạ dày, ruột)</v>
          </cell>
          <cell r="K3884" t="str">
            <v>B</v>
          </cell>
          <cell r="L3884" t="str">
            <v>P1</v>
          </cell>
          <cell r="M3884">
            <v>459</v>
          </cell>
          <cell r="N3884">
            <v>459</v>
          </cell>
          <cell r="O3884" t="str">
            <v>Chưa bao gồm máy cắt nối tự động và ghim khâu máy, dao siêu âm hoặc dao hàn mô hoặc dao hàn mạch, kẹp khóa mạch máu.</v>
          </cell>
          <cell r="P3884" t="str">
            <v xml:space="preserve">Phẫu thuật nội soi cắt dạ dày </v>
          </cell>
          <cell r="Q3884">
            <v>4200000</v>
          </cell>
          <cell r="R3884">
            <v>1075304.3478260899</v>
          </cell>
          <cell r="S3884">
            <v>5275000</v>
          </cell>
          <cell r="T3884">
            <v>1397895.6521739168</v>
          </cell>
          <cell r="U3884">
            <v>5597895.6521739168</v>
          </cell>
          <cell r="V3884">
            <v>5597800</v>
          </cell>
          <cell r="W3884">
            <v>223915.82608695669</v>
          </cell>
          <cell r="X3884">
            <v>5821811.4782608738</v>
          </cell>
        </row>
        <row r="3885">
          <cell r="E3885" t="str">
            <v>37.3F00.1799</v>
          </cell>
          <cell r="F3885" t="str">
            <v>6. TÂM THẦN</v>
          </cell>
          <cell r="G3885" t="str">
            <v>6.40</v>
          </cell>
          <cell r="H3885" t="str">
            <v>Đo lưu huyết não</v>
          </cell>
          <cell r="I3885" t="str">
            <v>Đo lưu huyết não</v>
          </cell>
          <cell r="J3885" t="str">
            <v>Đo lưu huyết não</v>
          </cell>
          <cell r="K3885" t="str">
            <v>B</v>
          </cell>
          <cell r="M3885">
            <v>1815</v>
          </cell>
          <cell r="N3885">
            <v>1815</v>
          </cell>
          <cell r="P3885" t="str">
            <v>Lưu huyết não</v>
          </cell>
          <cell r="Q3885">
            <v>31000</v>
          </cell>
          <cell r="R3885">
            <v>15026.0869565217</v>
          </cell>
          <cell r="S3885">
            <v>46000</v>
          </cell>
          <cell r="T3885">
            <v>19533.913043478209</v>
          </cell>
          <cell r="U3885">
            <v>50533.913043478213</v>
          </cell>
          <cell r="V3885">
            <v>50500</v>
          </cell>
          <cell r="W3885">
            <v>2021.3565217391285</v>
          </cell>
          <cell r="X3885">
            <v>52555.269565217342</v>
          </cell>
        </row>
        <row r="3886">
          <cell r="E3886" t="str">
            <v>37.2A05.0069</v>
          </cell>
          <cell r="F3886" t="str">
            <v>19. Y HỌC HẠT NHÂN</v>
          </cell>
          <cell r="G3886" t="str">
            <v>19.192</v>
          </cell>
          <cell r="H3886" t="str">
            <v>Đo mật độ xương bằng kỹ thuật DEXA</v>
          </cell>
          <cell r="I3886" t="str">
            <v>Đo mật độ xương bằng kỹ thuật DEXA [1 vị trí]</v>
          </cell>
          <cell r="J3886" t="str">
            <v>Đo mật độ xương bằng kỹ thuật DEXA</v>
          </cell>
          <cell r="K3886" t="str">
            <v>B</v>
          </cell>
          <cell r="L3886" t="str">
            <v>T1</v>
          </cell>
          <cell r="M3886">
            <v>71</v>
          </cell>
          <cell r="N3886">
            <v>71</v>
          </cell>
          <cell r="O3886" t="str">
            <v>Bằng phương pháp DEXA</v>
          </cell>
          <cell r="P3886" t="str">
            <v>Đo mật độ xương 1 vị trí</v>
          </cell>
          <cell r="Q3886">
            <v>70000</v>
          </cell>
          <cell r="R3886">
            <v>14869.5652173913</v>
          </cell>
          <cell r="S3886">
            <v>84800</v>
          </cell>
          <cell r="T3886">
            <v>19330.434782608689</v>
          </cell>
          <cell r="U3886">
            <v>89330.434782608689</v>
          </cell>
          <cell r="V3886">
            <v>89300</v>
          </cell>
          <cell r="W3886">
            <v>3573.2173913043475</v>
          </cell>
          <cell r="X3886">
            <v>92903.65217391304</v>
          </cell>
        </row>
        <row r="3887">
          <cell r="E3887" t="str">
            <v>37.2A05.0070</v>
          </cell>
          <cell r="F3887" t="str">
            <v>19. Y HỌC HẠT NHÂN</v>
          </cell>
          <cell r="G3887" t="str">
            <v>19.192</v>
          </cell>
          <cell r="H3887" t="str">
            <v>Đo mật độ xương bằng kỹ thuật DEXA</v>
          </cell>
          <cell r="I3887" t="str">
            <v>Đo mật độ xương bằng kỹ thuật DEXA [2 vị trí]</v>
          </cell>
          <cell r="J3887" t="str">
            <v>Đo mật độ xương bằng kỹ thuật DEXA</v>
          </cell>
          <cell r="K3887" t="str">
            <v>B</v>
          </cell>
          <cell r="L3887" t="str">
            <v>T1</v>
          </cell>
          <cell r="M3887">
            <v>72</v>
          </cell>
          <cell r="N3887">
            <v>72</v>
          </cell>
          <cell r="O3887" t="str">
            <v>Bằng phương pháp DEXA</v>
          </cell>
          <cell r="P3887" t="str">
            <v>Đo mật độ xương 2 vị trí</v>
          </cell>
          <cell r="Q3887">
            <v>130000</v>
          </cell>
          <cell r="R3887">
            <v>14086.956521739099</v>
          </cell>
          <cell r="S3887">
            <v>144000</v>
          </cell>
          <cell r="T3887">
            <v>18313.043478260832</v>
          </cell>
          <cell r="U3887">
            <v>148313.04347826084</v>
          </cell>
          <cell r="V3887">
            <v>148300</v>
          </cell>
          <cell r="W3887">
            <v>5932.5217391304332</v>
          </cell>
          <cell r="X3887">
            <v>154245.56521739127</v>
          </cell>
        </row>
        <row r="3888">
          <cell r="E3888" t="str">
            <v>37.8D05.0450</v>
          </cell>
          <cell r="F3888" t="str">
            <v>27. PHẪU THUẬT NỘI SOI</v>
          </cell>
          <cell r="G3888" t="str">
            <v>27.159</v>
          </cell>
          <cell r="H3888" t="str">
            <v>Phẫu thuật nội soi cắt bán phần dưới dạ dày + nạo hạch D1</v>
          </cell>
          <cell r="I3888" t="str">
            <v>Phẫu thuật nội soi cắt bán phần dưới dạ dày + nạo hạch D1</v>
          </cell>
          <cell r="J3888" t="str">
            <v>Phẫu thuật nội soi cắt bán phần dưới dạ dày + nạo hạch Di</v>
          </cell>
          <cell r="K3888" t="str">
            <v>A</v>
          </cell>
          <cell r="L3888" t="str">
            <v>PDB</v>
          </cell>
          <cell r="M3888">
            <v>459</v>
          </cell>
          <cell r="N3888">
            <v>459</v>
          </cell>
          <cell r="O3888" t="str">
            <v>Chưa bao gồm máy cắt nối tự động và ghim khâu máy, dao siêu âm hoặc dao hàn mô hoặc dao hàn mạch, kẹp khóa mạch máu.</v>
          </cell>
          <cell r="P3888" t="str">
            <v xml:space="preserve">Phẫu thuật nội soi cắt dạ dày </v>
          </cell>
          <cell r="Q3888">
            <v>4200000</v>
          </cell>
          <cell r="R3888">
            <v>1075304.3478260899</v>
          </cell>
          <cell r="S3888">
            <v>5275000</v>
          </cell>
          <cell r="T3888">
            <v>1397895.6521739168</v>
          </cell>
          <cell r="U3888">
            <v>5597895.6521739168</v>
          </cell>
          <cell r="V3888">
            <v>5597800</v>
          </cell>
          <cell r="W3888">
            <v>223915.82608695669</v>
          </cell>
          <cell r="X3888">
            <v>5821811.4782608738</v>
          </cell>
        </row>
        <row r="3889">
          <cell r="E3889" t="str">
            <v>37.8D05.0450</v>
          </cell>
          <cell r="F3889" t="str">
            <v>27. PHẪU THUẬT NỘI SOI</v>
          </cell>
          <cell r="G3889" t="str">
            <v>27.160</v>
          </cell>
          <cell r="H3889" t="str">
            <v>Phẫu thuật nội soi cắt bán phần dưới dạ dày + nạo hạch D1α</v>
          </cell>
          <cell r="I3889" t="str">
            <v>Phẫu thuật nội soi cắt bán phần dưới dạ dày + nạo hạch D1α</v>
          </cell>
          <cell r="J3889" t="str">
            <v>Phẫu thuật nội soi cắt bán phần dưới dạ dày + nạo hạch Diα</v>
          </cell>
          <cell r="K3889" t="str">
            <v>A</v>
          </cell>
          <cell r="L3889" t="str">
            <v>PDB</v>
          </cell>
          <cell r="M3889">
            <v>459</v>
          </cell>
          <cell r="N3889">
            <v>459</v>
          </cell>
          <cell r="O3889" t="str">
            <v>Chưa bao gồm máy cắt nối tự động và ghim khâu máy, dao siêu âm hoặc dao hàn mô hoặc dao hàn mạch, kẹp khóa mạch máu.</v>
          </cell>
          <cell r="P3889" t="str">
            <v xml:space="preserve">Phẫu thuật nội soi cắt dạ dày </v>
          </cell>
          <cell r="Q3889">
            <v>4200000</v>
          </cell>
          <cell r="R3889">
            <v>1075304.3478260899</v>
          </cell>
          <cell r="S3889">
            <v>5275000</v>
          </cell>
          <cell r="T3889">
            <v>1397895.6521739168</v>
          </cell>
          <cell r="U3889">
            <v>5597895.6521739168</v>
          </cell>
          <cell r="V3889">
            <v>5597800</v>
          </cell>
          <cell r="W3889">
            <v>223915.82608695669</v>
          </cell>
          <cell r="X3889">
            <v>5821811.4782608738</v>
          </cell>
        </row>
        <row r="3890">
          <cell r="E3890" t="str">
            <v>37.8D05.0450</v>
          </cell>
          <cell r="F3890" t="str">
            <v>27. PHẪU THUẬT NỘI SOI</v>
          </cell>
          <cell r="G3890" t="str">
            <v>27.161</v>
          </cell>
          <cell r="H3890" t="str">
            <v>Phẫu thuật nội soi cắt bán phần dưới dạ dày + nạo hạch D1β</v>
          </cell>
          <cell r="I3890" t="str">
            <v>Phẫu thuật nội soi cắt bán phần dưới dạ dày + nạo hạch D1β</v>
          </cell>
          <cell r="J3890" t="str">
            <v>Phẫu thuật nội soi cắt bán phần dưới dạ dày + nạo hạch Diβ</v>
          </cell>
          <cell r="K3890" t="str">
            <v>A</v>
          </cell>
          <cell r="L3890" t="str">
            <v>PDB</v>
          </cell>
          <cell r="M3890">
            <v>459</v>
          </cell>
          <cell r="N3890">
            <v>459</v>
          </cell>
          <cell r="O3890" t="str">
            <v>Chưa bao gồm máy cắt nối tự động và ghim khâu máy, dao siêu âm hoặc dao hàn mô hoặc dao hàn mạch, kẹp khóa mạch máu.</v>
          </cell>
          <cell r="P3890" t="str">
            <v xml:space="preserve">Phẫu thuật nội soi cắt dạ dày </v>
          </cell>
          <cell r="Q3890">
            <v>4200000</v>
          </cell>
          <cell r="R3890">
            <v>1075304.3478260899</v>
          </cell>
          <cell r="S3890">
            <v>5275000</v>
          </cell>
          <cell r="T3890">
            <v>1397895.6521739168</v>
          </cell>
          <cell r="U3890">
            <v>5597895.6521739168</v>
          </cell>
          <cell r="V3890">
            <v>5597800</v>
          </cell>
          <cell r="W3890">
            <v>223915.82608695669</v>
          </cell>
          <cell r="X3890">
            <v>5821811.4782608738</v>
          </cell>
        </row>
        <row r="3891">
          <cell r="E3891" t="str">
            <v>37.8D05.0450</v>
          </cell>
          <cell r="F3891" t="str">
            <v>27. PHẪU THUẬT NỘI SOI</v>
          </cell>
          <cell r="G3891" t="str">
            <v>27.162</v>
          </cell>
          <cell r="H3891" t="str">
            <v>Phẫu thuật nội soi cắt bán phần dưới dạ dày + nạo hạch D2</v>
          </cell>
          <cell r="I3891" t="str">
            <v>Phẫu thuật nội soi cắt bán phần dưới dạ dày + nạo hạch D2</v>
          </cell>
          <cell r="J3891" t="str">
            <v>Phẫu thuật nội soi cắt bán phần dưới dạ dày + nạo hạch D2</v>
          </cell>
          <cell r="K3891" t="str">
            <v>A</v>
          </cell>
          <cell r="L3891" t="str">
            <v>PDB</v>
          </cell>
          <cell r="M3891">
            <v>459</v>
          </cell>
          <cell r="N3891">
            <v>459</v>
          </cell>
          <cell r="O3891" t="str">
            <v>Chưa bao gồm máy cắt nối tự động và ghim khâu máy, dao siêu âm hoặc dao hàn mô hoặc dao hàn mạch, kẹp khóa mạch máu.</v>
          </cell>
          <cell r="P3891" t="str">
            <v xml:space="preserve">Phẫu thuật nội soi cắt dạ dày </v>
          </cell>
          <cell r="Q3891">
            <v>4200000</v>
          </cell>
          <cell r="R3891">
            <v>1075304.3478260899</v>
          </cell>
          <cell r="S3891">
            <v>5275000</v>
          </cell>
          <cell r="T3891">
            <v>1397895.6521739168</v>
          </cell>
          <cell r="U3891">
            <v>5597895.6521739168</v>
          </cell>
          <cell r="V3891">
            <v>5597800</v>
          </cell>
          <cell r="W3891">
            <v>223915.82608695669</v>
          </cell>
          <cell r="X3891">
            <v>5821811.4782608738</v>
          </cell>
        </row>
        <row r="3892">
          <cell r="E3892" t="str">
            <v>37.8D05.0450</v>
          </cell>
          <cell r="F3892" t="str">
            <v>27. PHẪU THUẬT NỘI SOI</v>
          </cell>
          <cell r="G3892" t="str">
            <v>27.163</v>
          </cell>
          <cell r="H3892" t="str">
            <v>Phẫu thuật nội soi cắt bán phần dưới dạ dày + nạo hạch D3</v>
          </cell>
          <cell r="I3892" t="str">
            <v>Phẫu thuật nội soi cắt bán phần dưới dạ dày + nạo hạch D3</v>
          </cell>
          <cell r="J3892" t="str">
            <v>Phẫu thuật nội soi cắt bán phần dưới dạ dày + nạo hạch D3</v>
          </cell>
          <cell r="K3892" t="str">
            <v>B</v>
          </cell>
          <cell r="L3892" t="str">
            <v>PDB</v>
          </cell>
          <cell r="M3892">
            <v>459</v>
          </cell>
          <cell r="N3892">
            <v>459</v>
          </cell>
          <cell r="O3892" t="str">
            <v>Chưa bao gồm máy cắt nối tự động và ghim khâu máy, dao siêu âm hoặc dao hàn mô hoặc dao hàn mạch, kẹp khóa mạch máu.</v>
          </cell>
          <cell r="P3892" t="str">
            <v xml:space="preserve">Phẫu thuật nội soi cắt dạ dày </v>
          </cell>
          <cell r="Q3892">
            <v>4200000</v>
          </cell>
          <cell r="R3892">
            <v>1075304.3478260899</v>
          </cell>
          <cell r="S3892">
            <v>5275000</v>
          </cell>
          <cell r="T3892">
            <v>1397895.6521739168</v>
          </cell>
          <cell r="U3892">
            <v>5597895.6521739168</v>
          </cell>
          <cell r="V3892">
            <v>5597800</v>
          </cell>
          <cell r="W3892">
            <v>223915.82608695669</v>
          </cell>
          <cell r="X3892">
            <v>5821811.4782608738</v>
          </cell>
        </row>
        <row r="3893">
          <cell r="E3893" t="str">
            <v>37.8D05.0450</v>
          </cell>
          <cell r="F3893" t="str">
            <v>27. PHẪU THUẬT NỘI SOI</v>
          </cell>
          <cell r="G3893" t="str">
            <v>27.309</v>
          </cell>
          <cell r="H3893" t="str">
            <v>Phẫu thuật nội soi cắt dạ dày hình ống</v>
          </cell>
          <cell r="I3893" t="str">
            <v>Phẫu thuật nội soi cắt dạ dày hình ống</v>
          </cell>
          <cell r="J3893" t="str">
            <v>Phẫu thuật nội soi cắt dạ dày hình ống</v>
          </cell>
          <cell r="K3893" t="str">
            <v>A</v>
          </cell>
          <cell r="L3893" t="str">
            <v>PDB</v>
          </cell>
          <cell r="M3893">
            <v>459</v>
          </cell>
          <cell r="N3893">
            <v>459</v>
          </cell>
          <cell r="O3893" t="str">
            <v>Chưa bao gồm máy cắt nối tự động và ghim khâu máy, dao siêu âm hoặc dao hàn mô hoặc dao hàn mạch, kẹp khóa mạch máu.</v>
          </cell>
          <cell r="P3893" t="str">
            <v xml:space="preserve">Phẫu thuật nội soi cắt dạ dày </v>
          </cell>
          <cell r="Q3893">
            <v>4200000</v>
          </cell>
          <cell r="R3893">
            <v>1075304.3478260899</v>
          </cell>
          <cell r="S3893">
            <v>5275000</v>
          </cell>
          <cell r="T3893">
            <v>1397895.6521739168</v>
          </cell>
          <cell r="U3893">
            <v>5597895.6521739168</v>
          </cell>
          <cell r="V3893">
            <v>5597800</v>
          </cell>
          <cell r="W3893">
            <v>223915.82608695669</v>
          </cell>
          <cell r="X3893">
            <v>5821811.4782608738</v>
          </cell>
        </row>
        <row r="3894">
          <cell r="E3894" t="str">
            <v>37.8D05.0450</v>
          </cell>
          <cell r="F3894" t="str">
            <v>27. PHẪU THUẬT NỘI SOI</v>
          </cell>
          <cell r="G3894" t="str">
            <v>27.154</v>
          </cell>
          <cell r="H3894" t="str">
            <v>Phẫu thuật nội soi cắt dạ dày không điển hình</v>
          </cell>
          <cell r="I3894" t="str">
            <v>Phẫu thuật nội soi cắt dạ dày không điển hình</v>
          </cell>
          <cell r="J3894" t="str">
            <v>Phẫu thuật nội soi cắt dạ dày không điển hình</v>
          </cell>
          <cell r="K3894" t="str">
            <v>A</v>
          </cell>
          <cell r="L3894" t="str">
            <v>P1</v>
          </cell>
          <cell r="M3894">
            <v>459</v>
          </cell>
          <cell r="N3894">
            <v>459</v>
          </cell>
          <cell r="O3894" t="str">
            <v>Chưa bao gồm máy cắt nối tự động và ghim khâu máy, dao siêu âm hoặc dao hàn mô hoặc dao hàn mạch, kẹp khóa mạch máu.</v>
          </cell>
          <cell r="P3894" t="str">
            <v xml:space="preserve">Phẫu thuật nội soi cắt dạ dày </v>
          </cell>
          <cell r="Q3894">
            <v>4200000</v>
          </cell>
          <cell r="R3894">
            <v>1075304.3478260899</v>
          </cell>
          <cell r="S3894">
            <v>5275000</v>
          </cell>
          <cell r="T3894">
            <v>1397895.6521739168</v>
          </cell>
          <cell r="U3894">
            <v>5597895.6521739168</v>
          </cell>
          <cell r="V3894">
            <v>5597800</v>
          </cell>
          <cell r="W3894">
            <v>223915.82608695669</v>
          </cell>
          <cell r="X3894">
            <v>5821811.4782608738</v>
          </cell>
        </row>
        <row r="3895">
          <cell r="E3895" t="str">
            <v>37.8D07.0755</v>
          </cell>
          <cell r="F3895" t="str">
            <v>14. MẮT</v>
          </cell>
          <cell r="G3895" t="str">
            <v>14.255</v>
          </cell>
          <cell r="H3895" t="str">
            <v xml:space="preserve">Đo nhãn áp </v>
          </cell>
          <cell r="I3895" t="str">
            <v xml:space="preserve">Đo nhãn áp </v>
          </cell>
          <cell r="J3895" t="str">
            <v>Đo nhãn áp (Maclakov, Goldmann, Schiotz…..)</v>
          </cell>
          <cell r="K3895" t="str">
            <v>C</v>
          </cell>
          <cell r="M3895">
            <v>765</v>
          </cell>
          <cell r="N3895">
            <v>765</v>
          </cell>
          <cell r="P3895" t="str">
            <v xml:space="preserve">Đo nhãn áp </v>
          </cell>
          <cell r="Q3895">
            <v>16000</v>
          </cell>
          <cell r="R3895">
            <v>12052.1739130435</v>
          </cell>
          <cell r="S3895">
            <v>28000</v>
          </cell>
          <cell r="T3895">
            <v>15667.826086956551</v>
          </cell>
          <cell r="U3895">
            <v>31667.826086956549</v>
          </cell>
          <cell r="V3895">
            <v>31600</v>
          </cell>
          <cell r="W3895">
            <v>1266.7130434782621</v>
          </cell>
          <cell r="X3895">
            <v>32934.539130434809</v>
          </cell>
        </row>
        <row r="3896">
          <cell r="E3896" t="str">
            <v>37.8D05.0450</v>
          </cell>
          <cell r="F3896" t="str">
            <v>27. PHẪU THUẬT NỘI SOI</v>
          </cell>
          <cell r="G3896" t="str">
            <v>27.158</v>
          </cell>
          <cell r="H3896" t="str">
            <v>Phẫu thuật nội soi cắt toàn bộ dạ dày + cắt lách</v>
          </cell>
          <cell r="I3896" t="str">
            <v>Phẫu thuật nội soi cắt toàn bộ dạ dày + cắt lách</v>
          </cell>
          <cell r="J3896" t="str">
            <v>Phẫu thuật nội soi cắt toàn bộ dạ dày + cắt lách</v>
          </cell>
          <cell r="K3896" t="str">
            <v>A</v>
          </cell>
          <cell r="L3896" t="str">
            <v>PDB</v>
          </cell>
          <cell r="M3896">
            <v>459</v>
          </cell>
          <cell r="N3896">
            <v>459</v>
          </cell>
          <cell r="O3896" t="str">
            <v>Chưa bao gồm máy cắt nối tự động và ghim khâu máy, dao siêu âm hoặc dao hàn mô hoặc dao hàn mạch, kẹp khóa mạch máu.</v>
          </cell>
          <cell r="P3896" t="str">
            <v xml:space="preserve">Phẫu thuật nội soi cắt dạ dày </v>
          </cell>
          <cell r="Q3896">
            <v>4200000</v>
          </cell>
          <cell r="R3896">
            <v>1075304.3478260899</v>
          </cell>
          <cell r="S3896">
            <v>5275000</v>
          </cell>
          <cell r="T3896">
            <v>1397895.6521739168</v>
          </cell>
          <cell r="U3896">
            <v>5597895.6521739168</v>
          </cell>
          <cell r="V3896">
            <v>5597800</v>
          </cell>
          <cell r="W3896">
            <v>223915.82608695669</v>
          </cell>
          <cell r="X3896">
            <v>5821811.4782608738</v>
          </cell>
        </row>
        <row r="3897">
          <cell r="E3897" t="str">
            <v>37.8D05.0450</v>
          </cell>
          <cell r="F3897" t="str">
            <v>27. PHẪU THUẬT NỘI SOI</v>
          </cell>
          <cell r="G3897" t="str">
            <v>27.165</v>
          </cell>
          <cell r="H3897" t="str">
            <v>Phẫu thuật nội soi cắt toàn bộ dạ dày + cắt lách + nạo hạch D2</v>
          </cell>
          <cell r="I3897" t="str">
            <v>Phẫu thuật nội soi cắt toàn bộ dạ dày + cắt lách + nạo hạch D2</v>
          </cell>
          <cell r="J3897" t="str">
            <v>Phẫu thuật nội soi cắt toàn bộ dạ dày + cắt lách + nạo hạch D2</v>
          </cell>
          <cell r="K3897" t="str">
            <v>A</v>
          </cell>
          <cell r="L3897" t="str">
            <v>PDB</v>
          </cell>
          <cell r="M3897">
            <v>459</v>
          </cell>
          <cell r="N3897">
            <v>459</v>
          </cell>
          <cell r="O3897" t="str">
            <v>Chưa bao gồm máy cắt nối tự động và ghim khâu máy, dao siêu âm hoặc dao hàn mô hoặc dao hàn mạch, kẹp khóa mạch máu.</v>
          </cell>
          <cell r="P3897" t="str">
            <v xml:space="preserve">Phẫu thuật nội soi cắt dạ dày </v>
          </cell>
          <cell r="Q3897">
            <v>4200000</v>
          </cell>
          <cell r="R3897">
            <v>1075304.3478260899</v>
          </cell>
          <cell r="S3897">
            <v>5275000</v>
          </cell>
          <cell r="T3897">
            <v>1397895.6521739168</v>
          </cell>
          <cell r="U3897">
            <v>5597895.6521739168</v>
          </cell>
          <cell r="V3897">
            <v>5597800</v>
          </cell>
          <cell r="W3897">
            <v>223915.82608695669</v>
          </cell>
          <cell r="X3897">
            <v>5821811.4782608738</v>
          </cell>
        </row>
        <row r="3898">
          <cell r="E3898" t="str">
            <v>37.8D05.0450</v>
          </cell>
          <cell r="F3898" t="str">
            <v>27. PHẪU THUẬT NỘI SOI</v>
          </cell>
          <cell r="G3898" t="str">
            <v>27.164</v>
          </cell>
          <cell r="H3898" t="str">
            <v>Phẫu thuật nội soi cắt toàn bộ dạ dày + nạo hạch D2</v>
          </cell>
          <cell r="I3898" t="str">
            <v>Phẫu thuật nội soi cắt toàn bộ dạ dày + nạo hạch D2</v>
          </cell>
          <cell r="J3898" t="str">
            <v>Phẫu thuật nội soi cắt toàn bộ dạ dày + nạo hạch D2</v>
          </cell>
          <cell r="K3898" t="str">
            <v>A</v>
          </cell>
          <cell r="L3898" t="str">
            <v>PDB</v>
          </cell>
          <cell r="M3898">
            <v>459</v>
          </cell>
          <cell r="N3898">
            <v>459</v>
          </cell>
          <cell r="O3898" t="str">
            <v>Chưa bao gồm máy cắt nối tự động và ghim khâu máy, dao siêu âm hoặc dao hàn mô hoặc dao hàn mạch, kẹp khóa mạch máu.</v>
          </cell>
          <cell r="P3898" t="str">
            <v xml:space="preserve">Phẫu thuật nội soi cắt dạ dày </v>
          </cell>
          <cell r="Q3898">
            <v>4200000</v>
          </cell>
          <cell r="R3898">
            <v>1075304.3478260899</v>
          </cell>
          <cell r="S3898">
            <v>5275000</v>
          </cell>
          <cell r="T3898">
            <v>1397895.6521739168</v>
          </cell>
          <cell r="U3898">
            <v>5597895.6521739168</v>
          </cell>
          <cell r="V3898">
            <v>5597800</v>
          </cell>
          <cell r="W3898">
            <v>223915.82608695669</v>
          </cell>
          <cell r="X3898">
            <v>5821811.4782608738</v>
          </cell>
        </row>
        <row r="3899">
          <cell r="E3899" t="str">
            <v>37.8D07.0755</v>
          </cell>
          <cell r="F3899" t="str">
            <v>21. THĂM DÒ CHỨC NĂNG</v>
          </cell>
          <cell r="G3899" t="str">
            <v>21.92</v>
          </cell>
          <cell r="H3899" t="str">
            <v xml:space="preserve">Đo nhãn áp </v>
          </cell>
          <cell r="I3899" t="str">
            <v xml:space="preserve">Đo nhãn áp </v>
          </cell>
          <cell r="J3899" t="str">
            <v>Đo nhãn áp (Maclakov, Goldmann, Schiotz…)</v>
          </cell>
          <cell r="K3899" t="str">
            <v>D</v>
          </cell>
          <cell r="M3899">
            <v>765</v>
          </cell>
          <cell r="N3899">
            <v>765</v>
          </cell>
          <cell r="P3899" t="str">
            <v xml:space="preserve">Đo nhãn áp </v>
          </cell>
          <cell r="Q3899">
            <v>16000</v>
          </cell>
          <cell r="R3899">
            <v>12052.1739130435</v>
          </cell>
          <cell r="S3899">
            <v>28000</v>
          </cell>
          <cell r="T3899">
            <v>15667.826086956551</v>
          </cell>
          <cell r="U3899">
            <v>31667.826086956549</v>
          </cell>
          <cell r="V3899">
            <v>31600</v>
          </cell>
          <cell r="W3899">
            <v>1266.7130434782621</v>
          </cell>
          <cell r="X3899">
            <v>32934.539130434809</v>
          </cell>
        </row>
        <row r="3900">
          <cell r="E3900" t="str">
            <v>37.8D05.0451</v>
          </cell>
          <cell r="F3900" t="str">
            <v>03. NHI KHOA</v>
          </cell>
          <cell r="G3900" t="str">
            <v>3.4076</v>
          </cell>
          <cell r="H3900" t="str">
            <v>Phẫu thuật nội soi điều trị thủng tạng rỗng (trong chấn thương bụng)</v>
          </cell>
          <cell r="I3900" t="str">
            <v>Phẫu thuật nội soi điều trị thủng tạng rỗng (trong chấn thương bụng)</v>
          </cell>
          <cell r="J3900" t="str">
            <v>Phẫu thuật nội soi điều trị thủng tạng rỗng (trong chấn thương bụng)</v>
          </cell>
          <cell r="K3900" t="str">
            <v>B</v>
          </cell>
          <cell r="L3900" t="str">
            <v>P1</v>
          </cell>
          <cell r="M3900">
            <v>460</v>
          </cell>
          <cell r="N3900">
            <v>460</v>
          </cell>
          <cell r="P3900" t="str">
            <v xml:space="preserve">Phẫu thuật nội soi khâu thủng dạ dày  </v>
          </cell>
          <cell r="Q3900">
            <v>2474416</v>
          </cell>
          <cell r="R3900">
            <v>509609.73913043499</v>
          </cell>
          <cell r="S3900">
            <v>2984000</v>
          </cell>
          <cell r="T3900">
            <v>662492.66086956544</v>
          </cell>
          <cell r="U3900">
            <v>3136908.6608695653</v>
          </cell>
          <cell r="V3900">
            <v>3136900</v>
          </cell>
          <cell r="W3900">
            <v>125476.34643478261</v>
          </cell>
          <cell r="X3900">
            <v>3262385.0073043481</v>
          </cell>
        </row>
        <row r="3901">
          <cell r="E3901" t="str">
            <v>37.8D07.0843</v>
          </cell>
          <cell r="F3901" t="str">
            <v>14. MẮT</v>
          </cell>
          <cell r="G3901" t="str">
            <v>14.256</v>
          </cell>
          <cell r="H3901" t="str">
            <v>Đo sắc giác</v>
          </cell>
          <cell r="I3901" t="str">
            <v>Đo sắc giác</v>
          </cell>
          <cell r="J3901" t="str">
            <v>Đo sắc giác</v>
          </cell>
          <cell r="K3901" t="str">
            <v>C</v>
          </cell>
          <cell r="L3901" t="str">
            <v>T2</v>
          </cell>
          <cell r="M3901">
            <v>853</v>
          </cell>
          <cell r="N3901">
            <v>853</v>
          </cell>
          <cell r="P3901" t="str">
            <v>Sắc giác</v>
          </cell>
          <cell r="Q3901">
            <v>40000</v>
          </cell>
          <cell r="R3901">
            <v>31304.347826087</v>
          </cell>
          <cell r="S3901">
            <v>71300</v>
          </cell>
          <cell r="T3901">
            <v>40695.652173913099</v>
          </cell>
          <cell r="U3901">
            <v>80695.652173913099</v>
          </cell>
          <cell r="V3901">
            <v>80600</v>
          </cell>
          <cell r="W3901">
            <v>3227.8260869565238</v>
          </cell>
          <cell r="X3901">
            <v>83923.478260869626</v>
          </cell>
        </row>
        <row r="3902">
          <cell r="E3902" t="str">
            <v>37.8D05.0451</v>
          </cell>
          <cell r="F3902" t="str">
            <v>03. NHI KHOA</v>
          </cell>
          <cell r="G3902" t="str">
            <v>3.4078</v>
          </cell>
          <cell r="H3902" t="str">
            <v>Phẫu thuật nội soi viêm phúc mạc ruột thừa</v>
          </cell>
          <cell r="I3902" t="str">
            <v>Phẫu thuật nội soi viêm phúc mạc ruột thừa</v>
          </cell>
          <cell r="J3902" t="str">
            <v>Phẫu thuật nội soi viêm phúc mạc ruột thừa</v>
          </cell>
          <cell r="K3902" t="str">
            <v>B</v>
          </cell>
          <cell r="L3902" t="str">
            <v>P1</v>
          </cell>
          <cell r="M3902">
            <v>460</v>
          </cell>
          <cell r="N3902">
            <v>460</v>
          </cell>
          <cell r="P3902" t="str">
            <v xml:space="preserve">Phẫu thuật nội soi khâu thủng dạ dày  </v>
          </cell>
          <cell r="Q3902">
            <v>2474416</v>
          </cell>
          <cell r="R3902">
            <v>509609.73913043499</v>
          </cell>
          <cell r="S3902">
            <v>2984000</v>
          </cell>
          <cell r="T3902">
            <v>662492.66086956544</v>
          </cell>
          <cell r="U3902">
            <v>3136908.6608695653</v>
          </cell>
          <cell r="V3902">
            <v>3136900</v>
          </cell>
          <cell r="W3902">
            <v>125476.34643478261</v>
          </cell>
          <cell r="X3902">
            <v>3262385.0073043481</v>
          </cell>
        </row>
        <row r="3903">
          <cell r="E3903" t="str">
            <v>37.8D07.0843</v>
          </cell>
          <cell r="F3903" t="str">
            <v>21. THĂM DÒ CHỨC NĂNG</v>
          </cell>
          <cell r="G3903" t="str">
            <v>21.82</v>
          </cell>
          <cell r="H3903" t="str">
            <v>Đo sắc giác</v>
          </cell>
          <cell r="I3903" t="str">
            <v>Đo sắc giác</v>
          </cell>
          <cell r="J3903" t="str">
            <v>Đo sắc giác</v>
          </cell>
          <cell r="K3903" t="str">
            <v>C</v>
          </cell>
          <cell r="M3903">
            <v>853</v>
          </cell>
          <cell r="N3903">
            <v>853</v>
          </cell>
          <cell r="P3903" t="str">
            <v>Sắc giác</v>
          </cell>
          <cell r="Q3903">
            <v>40000</v>
          </cell>
          <cell r="R3903">
            <v>31304.347826087</v>
          </cell>
          <cell r="S3903">
            <v>71300</v>
          </cell>
          <cell r="T3903">
            <v>40695.652173913099</v>
          </cell>
          <cell r="U3903">
            <v>80695.652173913099</v>
          </cell>
          <cell r="V3903">
            <v>80600</v>
          </cell>
          <cell r="W3903">
            <v>3227.8260869565238</v>
          </cell>
          <cell r="X3903">
            <v>83923.478260869626</v>
          </cell>
        </row>
        <row r="3904">
          <cell r="E3904" t="str">
            <v>37.8D05.0451</v>
          </cell>
          <cell r="F3904" t="str">
            <v>27. PHẪU THUẬT NỘI SOI</v>
          </cell>
          <cell r="G3904" t="str">
            <v>27.144</v>
          </cell>
          <cell r="H3904" t="str">
            <v>Phẫu thuật nội soi khâu vết thương dạ dày</v>
          </cell>
          <cell r="I3904" t="str">
            <v>Phẫu thuật nội soi khâu vết thương dạ dày</v>
          </cell>
          <cell r="J3904" t="str">
            <v>Phẫu thuật nội soi khâu vết thương dạ dày</v>
          </cell>
          <cell r="K3904" t="str">
            <v>B</v>
          </cell>
          <cell r="L3904" t="str">
            <v>P1</v>
          </cell>
          <cell r="M3904">
            <v>460</v>
          </cell>
          <cell r="N3904">
            <v>460</v>
          </cell>
          <cell r="P3904" t="str">
            <v xml:space="preserve">Phẫu thuật nội soi khâu thủng dạ dày  </v>
          </cell>
          <cell r="Q3904">
            <v>2474416</v>
          </cell>
          <cell r="R3904">
            <v>509609.73913043499</v>
          </cell>
          <cell r="S3904">
            <v>2984000</v>
          </cell>
          <cell r="T3904">
            <v>662492.66086956544</v>
          </cell>
          <cell r="U3904">
            <v>3136908.6608695653</v>
          </cell>
          <cell r="V3904">
            <v>3136900</v>
          </cell>
          <cell r="W3904">
            <v>125476.34643478261</v>
          </cell>
          <cell r="X3904">
            <v>3262385.0073043481</v>
          </cell>
        </row>
        <row r="3905">
          <cell r="E3905" t="str">
            <v>37.8D05.0451</v>
          </cell>
          <cell r="F3905" t="str">
            <v>27. PHẪU THUẬT NỘI SOI</v>
          </cell>
          <cell r="G3905" t="str">
            <v>27.191</v>
          </cell>
          <cell r="H3905" t="str">
            <v>Phẫu thuật nội soi viêm phúc mạc do viêm ruột thừa</v>
          </cell>
          <cell r="I3905" t="str">
            <v>Phẫu thuật nội soi viêm phúc mạc do viêm ruột thừa</v>
          </cell>
          <cell r="J3905" t="str">
            <v>Phẫu thuật nội soi viêm phúc mạc do viêm ruột thừa</v>
          </cell>
          <cell r="K3905" t="str">
            <v>C</v>
          </cell>
          <cell r="L3905" t="str">
            <v>P1</v>
          </cell>
          <cell r="M3905">
            <v>460</v>
          </cell>
          <cell r="N3905">
            <v>460</v>
          </cell>
          <cell r="P3905" t="str">
            <v xml:space="preserve">Phẫu thuật nội soi khâu thủng dạ dày  </v>
          </cell>
          <cell r="Q3905">
            <v>2474416</v>
          </cell>
          <cell r="R3905">
            <v>509609.73913043499</v>
          </cell>
          <cell r="S3905">
            <v>2984000</v>
          </cell>
          <cell r="T3905">
            <v>662492.66086956544</v>
          </cell>
          <cell r="U3905">
            <v>3136908.6608695653</v>
          </cell>
          <cell r="V3905">
            <v>3136900</v>
          </cell>
          <cell r="W3905">
            <v>125476.34643478261</v>
          </cell>
          <cell r="X3905">
            <v>3262385.0073043481</v>
          </cell>
        </row>
        <row r="3906">
          <cell r="E3906" t="str">
            <v>37.8D05.0452</v>
          </cell>
          <cell r="F3906" t="str">
            <v>03. NHI KHOA</v>
          </cell>
          <cell r="G3906" t="str">
            <v>3.4027</v>
          </cell>
          <cell r="H3906" t="str">
            <v>Phẫu thuật nội soi cắt dây thần kinh X</v>
          </cell>
          <cell r="I3906" t="str">
            <v>Phẫu thuật nội soi cắt dây thần kinh X</v>
          </cell>
          <cell r="J3906" t="str">
            <v>Phẫu thuật nội soi cắt dây thần kinh X</v>
          </cell>
          <cell r="K3906" t="str">
            <v>A</v>
          </cell>
          <cell r="L3906" t="str">
            <v>P1</v>
          </cell>
          <cell r="M3906">
            <v>461</v>
          </cell>
          <cell r="N3906">
            <v>461</v>
          </cell>
          <cell r="O3906" t="str">
            <v>Chưa bao gồm dao siêu âm.</v>
          </cell>
          <cell r="P3906" t="str">
            <v>Phẫu thuật nội soi cắt dây thần kinh X trong điều trị loét dạ dày</v>
          </cell>
          <cell r="Q3906">
            <v>2500000</v>
          </cell>
          <cell r="R3906">
            <v>895304.34782608703</v>
          </cell>
          <cell r="S3906">
            <v>3395000</v>
          </cell>
          <cell r="T3906">
            <v>1163895.6521739131</v>
          </cell>
          <cell r="U3906">
            <v>3663895.6521739131</v>
          </cell>
          <cell r="V3906">
            <v>3663800</v>
          </cell>
          <cell r="W3906">
            <v>146555.82608695651</v>
          </cell>
          <cell r="X3906">
            <v>3810451.4782608696</v>
          </cell>
        </row>
        <row r="3907">
          <cell r="E3907" t="str">
            <v>37.8D05.0452</v>
          </cell>
          <cell r="F3907" t="str">
            <v>10. NGOẠI KHOA</v>
          </cell>
          <cell r="G3907" t="str">
            <v>10.446</v>
          </cell>
          <cell r="H3907" t="str">
            <v>Phẫu thuật điều trị co thắt thực quản lan tỏa</v>
          </cell>
          <cell r="I3907" t="str">
            <v>Phẫu thuật điều trị co thắt thực quản lan tỏa</v>
          </cell>
          <cell r="J3907" t="str">
            <v>Phẫu thuật điều trị co thắt thực quản lan tỏa</v>
          </cell>
          <cell r="K3907" t="str">
            <v>A</v>
          </cell>
          <cell r="L3907" t="str">
            <v>PDB</v>
          </cell>
          <cell r="M3907">
            <v>461</v>
          </cell>
          <cell r="N3907">
            <v>461</v>
          </cell>
          <cell r="O3907" t="str">
            <v>Chưa bao gồm dao siêu âm.</v>
          </cell>
          <cell r="P3907" t="str">
            <v>Phẫu thuật nội soi cắt dây thần kinh X trong điều trị loét dạ dày</v>
          </cell>
          <cell r="Q3907">
            <v>2500000</v>
          </cell>
          <cell r="R3907">
            <v>895304.34782608703</v>
          </cell>
          <cell r="S3907">
            <v>3395000</v>
          </cell>
          <cell r="T3907">
            <v>1163895.6521739131</v>
          </cell>
          <cell r="U3907">
            <v>3663895.6521739131</v>
          </cell>
          <cell r="V3907">
            <v>3663800</v>
          </cell>
          <cell r="W3907">
            <v>146555.82608695651</v>
          </cell>
          <cell r="X3907">
            <v>3810451.4782608696</v>
          </cell>
        </row>
        <row r="3908">
          <cell r="E3908" t="str">
            <v>37.8D05.0452</v>
          </cell>
          <cell r="F3908" t="str">
            <v>27. PHẪU THUẬT NỘI SOI</v>
          </cell>
          <cell r="G3908" t="str">
            <v>27.130</v>
          </cell>
          <cell r="H3908" t="str">
            <v>Cắt túi thừa thực quản qua nội soi bụng</v>
          </cell>
          <cell r="I3908" t="str">
            <v>Cắt túi thừa thực quản qua nội soi bụng</v>
          </cell>
          <cell r="J3908" t="str">
            <v>Cắt túi thừa thực quản qua nội soi bụng</v>
          </cell>
          <cell r="K3908" t="str">
            <v>A</v>
          </cell>
          <cell r="L3908" t="str">
            <v>P1</v>
          </cell>
          <cell r="M3908">
            <v>461</v>
          </cell>
          <cell r="N3908">
            <v>461</v>
          </cell>
          <cell r="O3908" t="str">
            <v>Chưa bao gồm dao siêu âm.</v>
          </cell>
          <cell r="P3908" t="str">
            <v>Phẫu thuật nội soi cắt dây thần kinh X trong điều trị loét dạ dày</v>
          </cell>
          <cell r="Q3908">
            <v>2500000</v>
          </cell>
          <cell r="R3908">
            <v>895304.34782608703</v>
          </cell>
          <cell r="S3908">
            <v>3395000</v>
          </cell>
          <cell r="T3908">
            <v>1163895.6521739131</v>
          </cell>
          <cell r="U3908">
            <v>3663895.6521739131</v>
          </cell>
          <cell r="V3908">
            <v>3663800</v>
          </cell>
          <cell r="W3908">
            <v>146555.82608695651</v>
          </cell>
          <cell r="X3908">
            <v>3810451.4782608696</v>
          </cell>
        </row>
        <row r="3909">
          <cell r="E3909" t="str">
            <v>37.8D05.0452</v>
          </cell>
          <cell r="F3909" t="str">
            <v>27. PHẪU THUẬT NỘI SOI</v>
          </cell>
          <cell r="G3909" t="str">
            <v>27.128</v>
          </cell>
          <cell r="H3909" t="str">
            <v>Cắt túi thừa thực quản qua nội soi ngực phải</v>
          </cell>
          <cell r="I3909" t="str">
            <v>Cắt túi thừa thực quản qua nội soi ngực phải</v>
          </cell>
          <cell r="J3909" t="str">
            <v>Cắt túi thừa thực quản qua nội soi ngực phải</v>
          </cell>
          <cell r="K3909" t="str">
            <v>A</v>
          </cell>
          <cell r="L3909" t="str">
            <v>P1</v>
          </cell>
          <cell r="M3909">
            <v>461</v>
          </cell>
          <cell r="N3909">
            <v>461</v>
          </cell>
          <cell r="O3909" t="str">
            <v>Chưa bao gồm dao siêu âm.</v>
          </cell>
          <cell r="P3909" t="str">
            <v>Phẫu thuật nội soi cắt dây thần kinh X trong điều trị loét dạ dày</v>
          </cell>
          <cell r="Q3909">
            <v>2500000</v>
          </cell>
          <cell r="R3909">
            <v>895304.34782608703</v>
          </cell>
          <cell r="S3909">
            <v>3395000</v>
          </cell>
          <cell r="T3909">
            <v>1163895.6521739131</v>
          </cell>
          <cell r="U3909">
            <v>3663895.6521739131</v>
          </cell>
          <cell r="V3909">
            <v>3663800</v>
          </cell>
          <cell r="W3909">
            <v>146555.82608695651</v>
          </cell>
          <cell r="X3909">
            <v>3810451.4782608696</v>
          </cell>
        </row>
        <row r="3910">
          <cell r="E3910" t="str">
            <v>37.8D05.0452</v>
          </cell>
          <cell r="F3910" t="str">
            <v>27. PHẪU THUẬT NỘI SOI</v>
          </cell>
          <cell r="G3910" t="str">
            <v>27.129</v>
          </cell>
          <cell r="H3910" t="str">
            <v>Cắt túi thừa thực quản qua nội soi ngực trái</v>
          </cell>
          <cell r="I3910" t="str">
            <v>Cắt túi thừa thực quản qua nội soi ngực trái</v>
          </cell>
          <cell r="J3910" t="str">
            <v>Cắt túi thừa thực quản qua nội soi ngực trái</v>
          </cell>
          <cell r="K3910" t="str">
            <v>A</v>
          </cell>
          <cell r="L3910" t="str">
            <v>P1</v>
          </cell>
          <cell r="M3910">
            <v>461</v>
          </cell>
          <cell r="N3910">
            <v>461</v>
          </cell>
          <cell r="O3910" t="str">
            <v>Chưa bao gồm dao siêu âm.</v>
          </cell>
          <cell r="P3910" t="str">
            <v>Phẫu thuật nội soi cắt dây thần kinh X trong điều trị loét dạ dày</v>
          </cell>
          <cell r="Q3910">
            <v>2500000</v>
          </cell>
          <cell r="R3910">
            <v>895304.34782608703</v>
          </cell>
          <cell r="S3910">
            <v>3395000</v>
          </cell>
          <cell r="T3910">
            <v>1163895.6521739131</v>
          </cell>
          <cell r="U3910">
            <v>3663895.6521739131</v>
          </cell>
          <cell r="V3910">
            <v>3663800</v>
          </cell>
          <cell r="W3910">
            <v>146555.82608695651</v>
          </cell>
          <cell r="X3910">
            <v>3810451.4782608696</v>
          </cell>
        </row>
        <row r="3911">
          <cell r="E3911" t="str">
            <v>37.8D05.0452</v>
          </cell>
          <cell r="F3911" t="str">
            <v>27. PHẪU THUẬT NỘI SOI</v>
          </cell>
          <cell r="G3911" t="str">
            <v>27.122</v>
          </cell>
          <cell r="H3911" t="str">
            <v>Cắt u lành thực quản nội soi ngực phải</v>
          </cell>
          <cell r="I3911" t="str">
            <v>Cắt u lành thực quản nội soi ngực phải</v>
          </cell>
          <cell r="J3911" t="str">
            <v>Cắt u lành thực quản nội soi ngực phải</v>
          </cell>
          <cell r="K3911" t="str">
            <v>B</v>
          </cell>
          <cell r="L3911" t="str">
            <v>P1</v>
          </cell>
          <cell r="M3911">
            <v>461</v>
          </cell>
          <cell r="N3911">
            <v>461</v>
          </cell>
          <cell r="O3911" t="str">
            <v>Chưa bao gồm dao siêu âm.</v>
          </cell>
          <cell r="P3911" t="str">
            <v>Phẫu thuật nội soi cắt dây thần kinh X trong điều trị loét dạ dày</v>
          </cell>
          <cell r="Q3911">
            <v>2500000</v>
          </cell>
          <cell r="R3911">
            <v>895304.34782608703</v>
          </cell>
          <cell r="S3911">
            <v>3395000</v>
          </cell>
          <cell r="T3911">
            <v>1163895.6521739131</v>
          </cell>
          <cell r="U3911">
            <v>3663895.6521739131</v>
          </cell>
          <cell r="V3911">
            <v>3663800</v>
          </cell>
          <cell r="W3911">
            <v>146555.82608695651</v>
          </cell>
          <cell r="X3911">
            <v>3810451.4782608696</v>
          </cell>
        </row>
        <row r="3912">
          <cell r="E3912" t="str">
            <v>37.8D05.0452</v>
          </cell>
          <cell r="F3912" t="str">
            <v>27. PHẪU THUẬT NỘI SOI</v>
          </cell>
          <cell r="G3912" t="str">
            <v>27.123</v>
          </cell>
          <cell r="H3912" t="str">
            <v>Cắt u lành thực quản nội soi ngực trái</v>
          </cell>
          <cell r="I3912" t="str">
            <v>Cắt u lành thực quản nội soi ngực trái</v>
          </cell>
          <cell r="J3912" t="str">
            <v>Cắt u lành thực quản nội soi ngực trái</v>
          </cell>
          <cell r="K3912" t="str">
            <v>B</v>
          </cell>
          <cell r="L3912" t="str">
            <v>P1</v>
          </cell>
          <cell r="M3912">
            <v>461</v>
          </cell>
          <cell r="N3912">
            <v>461</v>
          </cell>
          <cell r="O3912" t="str">
            <v>Chưa bao gồm dao siêu âm.</v>
          </cell>
          <cell r="P3912" t="str">
            <v>Phẫu thuật nội soi cắt dây thần kinh X trong điều trị loét dạ dày</v>
          </cell>
          <cell r="Q3912">
            <v>2500000</v>
          </cell>
          <cell r="R3912">
            <v>895304.34782608703</v>
          </cell>
          <cell r="S3912">
            <v>3395000</v>
          </cell>
          <cell r="T3912">
            <v>1163895.6521739131</v>
          </cell>
          <cell r="U3912">
            <v>3663895.6521739131</v>
          </cell>
          <cell r="V3912">
            <v>3663800</v>
          </cell>
          <cell r="W3912">
            <v>146555.82608695651</v>
          </cell>
          <cell r="X3912">
            <v>3810451.4782608696</v>
          </cell>
        </row>
        <row r="3913">
          <cell r="E3913" t="str">
            <v>37.8D05.0452</v>
          </cell>
          <cell r="F3913" t="str">
            <v>27. PHẪU THUẬT NỘI SOI</v>
          </cell>
          <cell r="G3913" t="str">
            <v>27.84</v>
          </cell>
          <cell r="H3913" t="str">
            <v>Phẫu thuật nội soi cắt - đốt hạch giao cảm cổ</v>
          </cell>
          <cell r="I3913" t="str">
            <v>Phẫu thuật nội soi cắt - đốt hạch giao cảm cổ</v>
          </cell>
          <cell r="J3913" t="str">
            <v>Phẫu thuật nội soi cắt - đốt hạch giao cảm cổ</v>
          </cell>
          <cell r="K3913" t="str">
            <v>A</v>
          </cell>
          <cell r="L3913" t="str">
            <v>P1</v>
          </cell>
          <cell r="M3913">
            <v>461</v>
          </cell>
          <cell r="N3913">
            <v>461</v>
          </cell>
          <cell r="O3913" t="str">
            <v>Chưa bao gồm dao siêu âm.</v>
          </cell>
          <cell r="P3913" t="str">
            <v>Phẫu thuật nội soi cắt dây thần kinh X trong điều trị loét dạ dày</v>
          </cell>
          <cell r="Q3913">
            <v>2500000</v>
          </cell>
          <cell r="R3913">
            <v>895304.34782608703</v>
          </cell>
          <cell r="S3913">
            <v>3395000</v>
          </cell>
          <cell r="T3913">
            <v>1163895.6521739131</v>
          </cell>
          <cell r="U3913">
            <v>3663895.6521739131</v>
          </cell>
          <cell r="V3913">
            <v>3663800</v>
          </cell>
          <cell r="W3913">
            <v>146555.82608695651</v>
          </cell>
          <cell r="X3913">
            <v>3810451.4782608696</v>
          </cell>
        </row>
        <row r="3914">
          <cell r="E3914" t="str">
            <v>37.8D05.0452</v>
          </cell>
          <cell r="F3914" t="str">
            <v>27. PHẪU THUẬT NỘI SOI</v>
          </cell>
          <cell r="G3914" t="str">
            <v>27.83</v>
          </cell>
          <cell r="H3914" t="str">
            <v>Phẫu thuật nội soi cắt - đốt hạch giao cảm ngực</v>
          </cell>
          <cell r="I3914" t="str">
            <v>Phẫu thuật nội soi cắt - đốt hạch giao cảm ngực</v>
          </cell>
          <cell r="J3914" t="str">
            <v>Phẫu thuật nội soi cắt - đốt hạch giao cảm ngực</v>
          </cell>
          <cell r="K3914" t="str">
            <v>B</v>
          </cell>
          <cell r="L3914" t="str">
            <v>P1</v>
          </cell>
          <cell r="M3914">
            <v>461</v>
          </cell>
          <cell r="N3914">
            <v>461</v>
          </cell>
          <cell r="O3914" t="str">
            <v>Chưa bao gồm dao siêu âm.</v>
          </cell>
          <cell r="P3914" t="str">
            <v>Phẫu thuật nội soi cắt dây thần kinh X trong điều trị loét dạ dày</v>
          </cell>
          <cell r="Q3914">
            <v>2500000</v>
          </cell>
          <cell r="R3914">
            <v>895304.34782608703</v>
          </cell>
          <cell r="S3914">
            <v>3395000</v>
          </cell>
          <cell r="T3914">
            <v>1163895.6521739131</v>
          </cell>
          <cell r="U3914">
            <v>3663895.6521739131</v>
          </cell>
          <cell r="V3914">
            <v>3663800</v>
          </cell>
          <cell r="W3914">
            <v>146555.82608695651</v>
          </cell>
          <cell r="X3914">
            <v>3810451.4782608696</v>
          </cell>
        </row>
        <row r="3915">
          <cell r="E3915" t="str">
            <v>37.8D05.0452</v>
          </cell>
          <cell r="F3915" t="str">
            <v>27. PHẪU THUẬT NỘI SOI</v>
          </cell>
          <cell r="G3915" t="str">
            <v>27.85</v>
          </cell>
          <cell r="H3915" t="str">
            <v>Phẫu thuật nội soi cắt - đốt hạch giao cảm thắt lưng</v>
          </cell>
          <cell r="I3915" t="str">
            <v>Phẫu thuật nội soi cắt - đốt hạch giao cảm thắt lưng</v>
          </cell>
          <cell r="J3915" t="str">
            <v>Phẫu thuật nội soi cắt - đốt hạch giao cảm thắt lưng</v>
          </cell>
          <cell r="K3915" t="str">
            <v>A</v>
          </cell>
          <cell r="L3915" t="str">
            <v>P1</v>
          </cell>
          <cell r="M3915">
            <v>461</v>
          </cell>
          <cell r="N3915">
            <v>461</v>
          </cell>
          <cell r="O3915" t="str">
            <v>Chưa bao gồm dao siêu âm.</v>
          </cell>
          <cell r="P3915" t="str">
            <v>Phẫu thuật nội soi cắt dây thần kinh X trong điều trị loét dạ dày</v>
          </cell>
          <cell r="Q3915">
            <v>2500000</v>
          </cell>
          <cell r="R3915">
            <v>895304.34782608703</v>
          </cell>
          <cell r="S3915">
            <v>3395000</v>
          </cell>
          <cell r="T3915">
            <v>1163895.6521739131</v>
          </cell>
          <cell r="U3915">
            <v>3663895.6521739131</v>
          </cell>
          <cell r="V3915">
            <v>3663800</v>
          </cell>
          <cell r="W3915">
            <v>146555.82608695651</v>
          </cell>
          <cell r="X3915">
            <v>3810451.4782608696</v>
          </cell>
        </row>
        <row r="3916">
          <cell r="E3916" t="str">
            <v>37.8D05.0452</v>
          </cell>
          <cell r="F3916" t="str">
            <v>27. PHẪU THUẬT NỘI SOI</v>
          </cell>
          <cell r="G3916" t="str">
            <v>27.149</v>
          </cell>
          <cell r="H3916" t="str">
            <v>Phẫu thuật nội soi cắt thần kinh X chọn lọc</v>
          </cell>
          <cell r="I3916" t="str">
            <v>Phẫu thuật nội soi cắt thần kinh X chọn lọc</v>
          </cell>
          <cell r="J3916" t="str">
            <v>Phẫu thuật nội soi cắt thần kinh X chọn lọc</v>
          </cell>
          <cell r="K3916" t="str">
            <v>B</v>
          </cell>
          <cell r="L3916" t="str">
            <v>P1</v>
          </cell>
          <cell r="M3916">
            <v>461</v>
          </cell>
          <cell r="N3916">
            <v>461</v>
          </cell>
          <cell r="O3916" t="str">
            <v>Chưa bao gồm dao siêu âm.</v>
          </cell>
          <cell r="P3916" t="str">
            <v>Phẫu thuật nội soi cắt dây thần kinh X trong điều trị loét dạ dày</v>
          </cell>
          <cell r="Q3916">
            <v>2500000</v>
          </cell>
          <cell r="R3916">
            <v>895304.34782608703</v>
          </cell>
          <cell r="S3916">
            <v>3395000</v>
          </cell>
          <cell r="T3916">
            <v>1163895.6521739131</v>
          </cell>
          <cell r="U3916">
            <v>3663895.6521739131</v>
          </cell>
          <cell r="V3916">
            <v>3663800</v>
          </cell>
          <cell r="W3916">
            <v>146555.82608695651</v>
          </cell>
          <cell r="X3916">
            <v>3810451.4782608696</v>
          </cell>
        </row>
        <row r="3917">
          <cell r="E3917" t="str">
            <v>37.8D05.0452</v>
          </cell>
          <cell r="F3917" t="str">
            <v>27. PHẪU THUẬT NỘI SOI</v>
          </cell>
          <cell r="G3917" t="str">
            <v>27.150</v>
          </cell>
          <cell r="H3917" t="str">
            <v>Phẫu thuật nội soi cắt thần kinh X siêu chọn lọc</v>
          </cell>
          <cell r="I3917" t="str">
            <v>Phẫu thuật nội soi cắt thần kinh X siêu chọn lọc</v>
          </cell>
          <cell r="J3917" t="str">
            <v>Phẫu thuật nội soi cắt thần kinh X siêu chọn lọc</v>
          </cell>
          <cell r="K3917" t="str">
            <v>B</v>
          </cell>
          <cell r="L3917" t="str">
            <v>P1</v>
          </cell>
          <cell r="M3917">
            <v>461</v>
          </cell>
          <cell r="N3917">
            <v>461</v>
          </cell>
          <cell r="O3917" t="str">
            <v>Chưa bao gồm dao siêu âm.</v>
          </cell>
          <cell r="P3917" t="str">
            <v>Phẫu thuật nội soi cắt dây thần kinh X trong điều trị loét dạ dày</v>
          </cell>
          <cell r="Q3917">
            <v>2500000</v>
          </cell>
          <cell r="R3917">
            <v>895304.34782608703</v>
          </cell>
          <cell r="S3917">
            <v>3395000</v>
          </cell>
          <cell r="T3917">
            <v>1163895.6521739131</v>
          </cell>
          <cell r="U3917">
            <v>3663895.6521739131</v>
          </cell>
          <cell r="V3917">
            <v>3663800</v>
          </cell>
          <cell r="W3917">
            <v>146555.82608695651</v>
          </cell>
          <cell r="X3917">
            <v>3810451.4782608696</v>
          </cell>
        </row>
        <row r="3918">
          <cell r="E3918" t="str">
            <v>37.8D05.0452</v>
          </cell>
          <cell r="F3918" t="str">
            <v>27. PHẪU THUẬT NỘI SOI</v>
          </cell>
          <cell r="G3918" t="str">
            <v>27.148</v>
          </cell>
          <cell r="H3918" t="str">
            <v>Phẫu thuật nội soi cắt thân thần kinh X</v>
          </cell>
          <cell r="I3918" t="str">
            <v>Phẫu thuật nội soi cắt thân thần kinh X</v>
          </cell>
          <cell r="J3918" t="str">
            <v>Phẫu thuật nội soi cắt thân thần kinh X</v>
          </cell>
          <cell r="K3918" t="str">
            <v>B</v>
          </cell>
          <cell r="L3918" t="str">
            <v>P1</v>
          </cell>
          <cell r="M3918">
            <v>461</v>
          </cell>
          <cell r="N3918">
            <v>461</v>
          </cell>
          <cell r="O3918" t="str">
            <v>Chưa bao gồm dao siêu âm.</v>
          </cell>
          <cell r="P3918" t="str">
            <v>Phẫu thuật nội soi cắt dây thần kinh X trong điều trị loét dạ dày</v>
          </cell>
          <cell r="Q3918">
            <v>2500000</v>
          </cell>
          <cell r="R3918">
            <v>895304.34782608703</v>
          </cell>
          <cell r="S3918">
            <v>3395000</v>
          </cell>
          <cell r="T3918">
            <v>1163895.6521739131</v>
          </cell>
          <cell r="U3918">
            <v>3663895.6521739131</v>
          </cell>
          <cell r="V3918">
            <v>3663800</v>
          </cell>
          <cell r="W3918">
            <v>146555.82608695651</v>
          </cell>
          <cell r="X3918">
            <v>3810451.4782608696</v>
          </cell>
        </row>
        <row r="3919">
          <cell r="E3919" t="str">
            <v>37.8D05.0452</v>
          </cell>
          <cell r="F3919" t="str">
            <v>27. PHẪU THUẬT NỘI SOI</v>
          </cell>
          <cell r="G3919" t="str">
            <v>27.137</v>
          </cell>
          <cell r="H3919" t="str">
            <v>Phẫu thuật nội soi điều trị thoát vị khe hoành</v>
          </cell>
          <cell r="I3919" t="str">
            <v>Phẫu thuật nội soi điều trị thoát vị khe hoành</v>
          </cell>
          <cell r="J3919" t="str">
            <v>Phẫu thuật nội soi điều trị thoát vị khe hoành</v>
          </cell>
          <cell r="K3919" t="str">
            <v>A</v>
          </cell>
          <cell r="L3919" t="str">
            <v>P1</v>
          </cell>
          <cell r="M3919">
            <v>461</v>
          </cell>
          <cell r="N3919">
            <v>461</v>
          </cell>
          <cell r="O3919" t="str">
            <v>Chưa bao gồm dao siêu âm.</v>
          </cell>
          <cell r="P3919" t="str">
            <v>Phẫu thuật nội soi cắt dây thần kinh X trong điều trị loét dạ dày</v>
          </cell>
          <cell r="Q3919">
            <v>2500000</v>
          </cell>
          <cell r="R3919">
            <v>895304.34782608703</v>
          </cell>
          <cell r="S3919">
            <v>3395000</v>
          </cell>
          <cell r="T3919">
            <v>1163895.6521739131</v>
          </cell>
          <cell r="U3919">
            <v>3663895.6521739131</v>
          </cell>
          <cell r="V3919">
            <v>3663800</v>
          </cell>
          <cell r="W3919">
            <v>146555.82608695651</v>
          </cell>
          <cell r="X3919">
            <v>3810451.4782608696</v>
          </cell>
        </row>
        <row r="3920">
          <cell r="E3920" t="str">
            <v>37.8D05.0452</v>
          </cell>
          <cell r="F3920" t="str">
            <v>27. PHẪU THUẬT NỘI SOI</v>
          </cell>
          <cell r="G3920" t="str">
            <v>27.318</v>
          </cell>
          <cell r="H3920" t="str">
            <v>Phẫu thuật nội soi khâu hẹp lỗ thực quản + tạo hình tâm vị kiểu Dor</v>
          </cell>
          <cell r="I3920" t="str">
            <v>Phẫu thuật nội soi khâu hẹp lỗ thực quản + tạo hình tâm vị kiểu Dor</v>
          </cell>
          <cell r="J3920" t="str">
            <v>Phẫu thuật nội soi khâu hẹp lỗ thực quản + tạo hình tâm vị kiểu Dor</v>
          </cell>
          <cell r="K3920" t="str">
            <v>B</v>
          </cell>
          <cell r="L3920" t="str">
            <v>P1</v>
          </cell>
          <cell r="M3920">
            <v>461</v>
          </cell>
          <cell r="N3920">
            <v>461</v>
          </cell>
          <cell r="O3920" t="str">
            <v>Chưa bao gồm dao siêu âm.</v>
          </cell>
          <cell r="P3920" t="str">
            <v>Phẫu thuật nội soi cắt dây thần kinh X trong điều trị loét dạ dày</v>
          </cell>
          <cell r="Q3920">
            <v>2500000</v>
          </cell>
          <cell r="R3920">
            <v>895304.34782608703</v>
          </cell>
          <cell r="S3920">
            <v>3395000</v>
          </cell>
          <cell r="T3920">
            <v>1163895.6521739131</v>
          </cell>
          <cell r="U3920">
            <v>3663895.6521739131</v>
          </cell>
          <cell r="V3920">
            <v>3663800</v>
          </cell>
          <cell r="W3920">
            <v>146555.82608695651</v>
          </cell>
          <cell r="X3920">
            <v>3810451.4782608696</v>
          </cell>
        </row>
        <row r="3921">
          <cell r="E3921" t="str">
            <v>37.8D05.0452</v>
          </cell>
          <cell r="F3921" t="str">
            <v>27. PHẪU THUẬT NỘI SOI</v>
          </cell>
          <cell r="G3921" t="str">
            <v>27.317</v>
          </cell>
          <cell r="H3921" t="str">
            <v>Phẫu thuật nội soi khâu hẹp lỗ thực quản + tạo hình tâm vị kiểu Lortat - Jacob</v>
          </cell>
          <cell r="I3921" t="str">
            <v>Phẫu thuật nội soi khâu hẹp lỗ thực quản + tạo hình tâm vị kiểu Lortat - Jacob</v>
          </cell>
          <cell r="J3921" t="str">
            <v>Phẫu thuật nội soi khâu hẹp lỗ thực quản + tạo hình tâm vị kiểu Lortat - Jacob</v>
          </cell>
          <cell r="K3921" t="str">
            <v>B</v>
          </cell>
          <cell r="L3921" t="str">
            <v>P1</v>
          </cell>
          <cell r="M3921">
            <v>461</v>
          </cell>
          <cell r="N3921">
            <v>461</v>
          </cell>
          <cell r="O3921" t="str">
            <v>Chưa bao gồm dao siêu âm.</v>
          </cell>
          <cell r="P3921" t="str">
            <v>Phẫu thuật nội soi cắt dây thần kinh X trong điều trị loét dạ dày</v>
          </cell>
          <cell r="Q3921">
            <v>2500000</v>
          </cell>
          <cell r="R3921">
            <v>895304.34782608703</v>
          </cell>
          <cell r="S3921">
            <v>3395000</v>
          </cell>
          <cell r="T3921">
            <v>1163895.6521739131</v>
          </cell>
          <cell r="U3921">
            <v>3663895.6521739131</v>
          </cell>
          <cell r="V3921">
            <v>3663800</v>
          </cell>
          <cell r="W3921">
            <v>146555.82608695651</v>
          </cell>
          <cell r="X3921">
            <v>3810451.4782608696</v>
          </cell>
        </row>
        <row r="3922">
          <cell r="E3922" t="str">
            <v>37.8D05.0452</v>
          </cell>
          <cell r="F3922" t="str">
            <v>27. PHẪU THUẬT NỘI SOI</v>
          </cell>
          <cell r="G3922" t="str">
            <v>27.320</v>
          </cell>
          <cell r="H3922" t="str">
            <v>Phẫu thuật nội soi khâu hẹp lỗ thực quản + tạo hình tâm vị kiểu Nissen</v>
          </cell>
          <cell r="I3922" t="str">
            <v>Phẫu thuật nội soi khâu hẹp lỗ thực quản + tạo hình tâm vị kiểu Nissen</v>
          </cell>
          <cell r="J3922" t="str">
            <v>Phẫu thuật nội soi khâu hẹp lỗ thực quản + tạo hình tâm vị kiểu Nissen</v>
          </cell>
          <cell r="K3922" t="str">
            <v>B</v>
          </cell>
          <cell r="L3922" t="str">
            <v>P1</v>
          </cell>
          <cell r="M3922">
            <v>461</v>
          </cell>
          <cell r="N3922">
            <v>461</v>
          </cell>
          <cell r="O3922" t="str">
            <v>Chưa bao gồm dao siêu âm.</v>
          </cell>
          <cell r="P3922" t="str">
            <v>Phẫu thuật nội soi cắt dây thần kinh X trong điều trị loét dạ dày</v>
          </cell>
          <cell r="Q3922">
            <v>2500000</v>
          </cell>
          <cell r="R3922">
            <v>895304.34782608703</v>
          </cell>
          <cell r="S3922">
            <v>3395000</v>
          </cell>
          <cell r="T3922">
            <v>1163895.6521739131</v>
          </cell>
          <cell r="U3922">
            <v>3663895.6521739131</v>
          </cell>
          <cell r="V3922">
            <v>3663800</v>
          </cell>
          <cell r="W3922">
            <v>146555.82608695651</v>
          </cell>
          <cell r="X3922">
            <v>3810451.4782608696</v>
          </cell>
        </row>
        <row r="3923">
          <cell r="E3923" t="str">
            <v>37.8D05.0452</v>
          </cell>
          <cell r="F3923" t="str">
            <v>27. PHẪU THUẬT NỘI SOI</v>
          </cell>
          <cell r="G3923" t="str">
            <v>27.319</v>
          </cell>
          <cell r="H3923" t="str">
            <v>Phẫu thuật nội soi khâu hẹp lỗ thực quản + tạo hình tâm vị kiểu Toupet</v>
          </cell>
          <cell r="I3923" t="str">
            <v>Phẫu thuật nội soi khâu hẹp lỗ thực quản + tạo hình tâm vị kiểu Toupet</v>
          </cell>
          <cell r="J3923" t="str">
            <v>Phẫu thuật nội soi khâu hẹp lỗ thực quản + tạo hình tâm vị kiểu Toupet</v>
          </cell>
          <cell r="K3923" t="str">
            <v>B</v>
          </cell>
          <cell r="L3923" t="str">
            <v>P1</v>
          </cell>
          <cell r="M3923">
            <v>461</v>
          </cell>
          <cell r="N3923">
            <v>461</v>
          </cell>
          <cell r="O3923" t="str">
            <v>Chưa bao gồm dao siêu âm.</v>
          </cell>
          <cell r="P3923" t="str">
            <v>Phẫu thuật nội soi cắt dây thần kinh X trong điều trị loét dạ dày</v>
          </cell>
          <cell r="Q3923">
            <v>2500000</v>
          </cell>
          <cell r="R3923">
            <v>895304.34782608703</v>
          </cell>
          <cell r="S3923">
            <v>3395000</v>
          </cell>
          <cell r="T3923">
            <v>1163895.6521739131</v>
          </cell>
          <cell r="U3923">
            <v>3663895.6521739131</v>
          </cell>
          <cell r="V3923">
            <v>3663800</v>
          </cell>
          <cell r="W3923">
            <v>146555.82608695651</v>
          </cell>
          <cell r="X3923">
            <v>3810451.4782608696</v>
          </cell>
        </row>
        <row r="3924">
          <cell r="E3924" t="str">
            <v>37.8D05.0452</v>
          </cell>
          <cell r="F3924" t="str">
            <v>27. PHẪU THUẬT NỘI SOI</v>
          </cell>
          <cell r="G3924" t="str">
            <v>27.208</v>
          </cell>
          <cell r="H3924" t="str">
            <v>Phẫu thuật nội soi khâu thủng đại tràng + hậu môn nhân tạo trên dòng</v>
          </cell>
          <cell r="I3924" t="str">
            <v>Phẫu thuật nội soi khâu thủng đại tràng + hậu môn nhân tạo trên dòng</v>
          </cell>
          <cell r="J3924" t="str">
            <v>Phẫu thuật nội soi khâu thủng đại tràng + hậu môn nhân tạo trên dòng</v>
          </cell>
          <cell r="K3924" t="str">
            <v>B</v>
          </cell>
          <cell r="L3924" t="str">
            <v>P1</v>
          </cell>
          <cell r="M3924">
            <v>461</v>
          </cell>
          <cell r="N3924">
            <v>461</v>
          </cell>
          <cell r="O3924" t="str">
            <v>Chưa bao gồm dao siêu âm.</v>
          </cell>
          <cell r="P3924" t="str">
            <v>Phẫu thuật nội soi cắt dây thần kinh X trong điều trị loét dạ dày</v>
          </cell>
          <cell r="Q3924">
            <v>2500000</v>
          </cell>
          <cell r="R3924">
            <v>895304.34782608703</v>
          </cell>
          <cell r="S3924">
            <v>3395000</v>
          </cell>
          <cell r="T3924">
            <v>1163895.6521739131</v>
          </cell>
          <cell r="U3924">
            <v>3663895.6521739131</v>
          </cell>
          <cell r="V3924">
            <v>3663800</v>
          </cell>
          <cell r="W3924">
            <v>146555.82608695651</v>
          </cell>
          <cell r="X3924">
            <v>3810451.4782608696</v>
          </cell>
        </row>
        <row r="3925">
          <cell r="E3925" t="str">
            <v>37.8D05.0452</v>
          </cell>
          <cell r="F3925" t="str">
            <v>27. PHẪU THUẬT NỘI SOI</v>
          </cell>
          <cell r="G3925" t="str">
            <v>27.228</v>
          </cell>
          <cell r="H3925" t="str">
            <v>Phẫu thuật nội soi khâu thủng trực tràng + hậu môn nhân tạo</v>
          </cell>
          <cell r="I3925" t="str">
            <v>Phẫu thuật nội soi khâu thủng trực tràng + hậu môn nhân tạo</v>
          </cell>
          <cell r="J3925" t="str">
            <v>Phẫu thuật nội soi khâu thủng trực tràng + hậu môn nhân tạo</v>
          </cell>
          <cell r="K3925" t="str">
            <v>B</v>
          </cell>
          <cell r="L3925" t="str">
            <v>P1</v>
          </cell>
          <cell r="M3925">
            <v>461</v>
          </cell>
          <cell r="N3925">
            <v>461</v>
          </cell>
          <cell r="O3925" t="str">
            <v>Chưa bao gồm dao siêu âm.</v>
          </cell>
          <cell r="P3925" t="str">
            <v>Phẫu thuật nội soi cắt dây thần kinh X trong điều trị loét dạ dày</v>
          </cell>
          <cell r="Q3925">
            <v>2500000</v>
          </cell>
          <cell r="R3925">
            <v>895304.34782608703</v>
          </cell>
          <cell r="S3925">
            <v>3395000</v>
          </cell>
          <cell r="T3925">
            <v>1163895.6521739131</v>
          </cell>
          <cell r="U3925">
            <v>3663895.6521739131</v>
          </cell>
          <cell r="V3925">
            <v>3663800</v>
          </cell>
          <cell r="W3925">
            <v>146555.82608695651</v>
          </cell>
          <cell r="X3925">
            <v>3810451.4782608696</v>
          </cell>
        </row>
        <row r="3926">
          <cell r="E3926" t="str">
            <v>37.8D05.0452</v>
          </cell>
          <cell r="F3926" t="str">
            <v>27. PHẪU THUẬT NỘI SOI</v>
          </cell>
          <cell r="G3926" t="str">
            <v>27.209</v>
          </cell>
          <cell r="H3926" t="str">
            <v>Phẫu thuật nội soi khâu vết thương đại tràng + hậu môn nhân tạo</v>
          </cell>
          <cell r="I3926" t="str">
            <v>Phẫu thuật nội soi khâu vết thương đại tràng + hậu môn nhân tạo</v>
          </cell>
          <cell r="J3926" t="str">
            <v>Phẫu thuật nội soi khâu vết thương đại tràng + hậu môn nhân tạo</v>
          </cell>
          <cell r="K3926" t="str">
            <v>B</v>
          </cell>
          <cell r="L3926" t="str">
            <v>P1</v>
          </cell>
          <cell r="M3926">
            <v>461</v>
          </cell>
          <cell r="N3926">
            <v>461</v>
          </cell>
          <cell r="O3926" t="str">
            <v>Chưa bao gồm dao siêu âm.</v>
          </cell>
          <cell r="P3926" t="str">
            <v>Phẫu thuật nội soi cắt dây thần kinh X trong điều trị loét dạ dày</v>
          </cell>
          <cell r="Q3926">
            <v>2500000</v>
          </cell>
          <cell r="R3926">
            <v>895304.34782608703</v>
          </cell>
          <cell r="S3926">
            <v>3395000</v>
          </cell>
          <cell r="T3926">
            <v>1163895.6521739131</v>
          </cell>
          <cell r="U3926">
            <v>3663895.6521739131</v>
          </cell>
          <cell r="V3926">
            <v>3663800</v>
          </cell>
          <cell r="W3926">
            <v>146555.82608695651</v>
          </cell>
          <cell r="X3926">
            <v>3810451.4782608696</v>
          </cell>
        </row>
        <row r="3927">
          <cell r="E3927" t="str">
            <v>37.8D05.0452</v>
          </cell>
          <cell r="F3927" t="str">
            <v>27. PHẪU THUẬT NỘI SOI</v>
          </cell>
          <cell r="G3927" t="str">
            <v>27.230</v>
          </cell>
          <cell r="H3927" t="str">
            <v>Phẫu thuật nội soi khâu vết thương trực tràng + hậu môn nhân tạo trên dòng</v>
          </cell>
          <cell r="I3927" t="str">
            <v>Phẫu thuật nội soi khâu vết thương trực tràng + hậu môn nhân tạo trên dòng</v>
          </cell>
          <cell r="J3927" t="str">
            <v>Phẫu thuật nội soi khâu vết thương trực tràng + hậu môn nhân tạo trên dòng</v>
          </cell>
          <cell r="K3927" t="str">
            <v>B</v>
          </cell>
          <cell r="L3927" t="str">
            <v>P1</v>
          </cell>
          <cell r="M3927">
            <v>461</v>
          </cell>
          <cell r="N3927">
            <v>461</v>
          </cell>
          <cell r="O3927" t="str">
            <v>Chưa bao gồm dao siêu âm.</v>
          </cell>
          <cell r="P3927" t="str">
            <v>Phẫu thuật nội soi cắt dây thần kinh X trong điều trị loét dạ dày</v>
          </cell>
          <cell r="Q3927">
            <v>2500000</v>
          </cell>
          <cell r="R3927">
            <v>895304.34782608703</v>
          </cell>
          <cell r="S3927">
            <v>3395000</v>
          </cell>
          <cell r="T3927">
            <v>1163895.6521739131</v>
          </cell>
          <cell r="U3927">
            <v>3663895.6521739131</v>
          </cell>
          <cell r="V3927">
            <v>3663800</v>
          </cell>
          <cell r="W3927">
            <v>146555.82608695651</v>
          </cell>
          <cell r="X3927">
            <v>3810451.4782608696</v>
          </cell>
        </row>
        <row r="3928">
          <cell r="E3928" t="str">
            <v>37.8D05.0453</v>
          </cell>
          <cell r="F3928" t="str">
            <v>03. NHI KHOA</v>
          </cell>
          <cell r="G3928" t="str">
            <v>3.3323</v>
          </cell>
          <cell r="H3928" t="str">
            <v>Phẫu thuật điều trị bệnh phình đại tràng bẩm sinh 1 thì</v>
          </cell>
          <cell r="I3928" t="str">
            <v>Phẫu thuật điều trị bệnh phình đại tràng bẩm sinh 1 thì</v>
          </cell>
          <cell r="J3928" t="str">
            <v>Phẫu thuật điều trị bệnh phình đại tràng bẩm sinh 1 thì</v>
          </cell>
          <cell r="K3928" t="str">
            <v>B</v>
          </cell>
          <cell r="L3928" t="str">
            <v>P1</v>
          </cell>
          <cell r="M3928">
            <v>462</v>
          </cell>
          <cell r="N3928">
            <v>462</v>
          </cell>
          <cell r="O3928" t="str">
            <v>Chưa bao gồm máy cắt nối tự động và ghim khâu máy cắt nối; dao siêu âm hoặc dao hàn mô hoặc dao hàn mạch.</v>
          </cell>
          <cell r="P3928" t="str">
            <v>Phẫu thuật bệnh phình đại tràng bẩm sinh 1 thì</v>
          </cell>
          <cell r="Q3928">
            <v>2264000</v>
          </cell>
          <cell r="R3928">
            <v>821739.13043478294</v>
          </cell>
          <cell r="S3928">
            <v>3085000</v>
          </cell>
          <cell r="T3928">
            <v>1068260.8695652178</v>
          </cell>
          <cell r="U3928">
            <v>3332260.8695652178</v>
          </cell>
          <cell r="V3928">
            <v>3332200</v>
          </cell>
          <cell r="W3928">
            <v>133290.4347826087</v>
          </cell>
          <cell r="X3928">
            <v>3465551.3043478266</v>
          </cell>
        </row>
        <row r="3929">
          <cell r="E3929" t="str">
            <v>37.8D05.0454</v>
          </cell>
          <cell r="F3929" t="str">
            <v>03. NHI KHOA</v>
          </cell>
          <cell r="G3929" t="str">
            <v>3.3320</v>
          </cell>
          <cell r="H3929" t="str">
            <v>Cắt đoạn đại tràng</v>
          </cell>
          <cell r="I3929" t="str">
            <v>Cắt đoạn đại tràng</v>
          </cell>
          <cell r="J3929" t="str">
            <v>Cắt đoạn đại tràng</v>
          </cell>
          <cell r="K3929" t="str">
            <v>B</v>
          </cell>
          <cell r="L3929" t="str">
            <v>P1</v>
          </cell>
          <cell r="M3929">
            <v>463</v>
          </cell>
          <cell r="N3929">
            <v>463</v>
          </cell>
          <cell r="O3929" t="str">
            <v>Chưa bao gồm máy cắt nối tự động và ghim khâu máy cắt nối; dao siêu âm hoặc dao hàn mô hoặc dao hàn mạch.</v>
          </cell>
          <cell r="P3929" t="str">
            <v>Phẫu thuật cắt đại tràng hoặc phẫu thuật kiểu Harman</v>
          </cell>
          <cell r="Q3929">
            <v>3645000</v>
          </cell>
          <cell r="R3929">
            <v>997043.47826086998</v>
          </cell>
          <cell r="S3929">
            <v>4642000</v>
          </cell>
          <cell r="T3929">
            <v>1296156.5217391308</v>
          </cell>
          <cell r="U3929">
            <v>4941156.5217391308</v>
          </cell>
          <cell r="V3929">
            <v>4941100</v>
          </cell>
          <cell r="W3929">
            <v>197646.26086956525</v>
          </cell>
          <cell r="X3929">
            <v>5138802.7826086963</v>
          </cell>
        </row>
        <row r="3930">
          <cell r="E3930" t="str">
            <v>37.8D05.0454</v>
          </cell>
          <cell r="F3930" t="str">
            <v>03. NHI KHOA</v>
          </cell>
          <cell r="G3930" t="str">
            <v>3.3319</v>
          </cell>
          <cell r="H3930" t="str">
            <v>Cắt lại đại tràng</v>
          </cell>
          <cell r="I3930" t="str">
            <v>Cắt lại đại tràng</v>
          </cell>
          <cell r="J3930" t="str">
            <v>Cắt lại đại tràng</v>
          </cell>
          <cell r="K3930" t="str">
            <v>B</v>
          </cell>
          <cell r="L3930" t="str">
            <v>P1</v>
          </cell>
          <cell r="M3930">
            <v>463</v>
          </cell>
          <cell r="N3930">
            <v>463</v>
          </cell>
          <cell r="O3930" t="str">
            <v>Chưa bao gồm máy cắt nối tự động và ghim khâu máy cắt nối; dao siêu âm hoặc dao hàn mô hoặc dao hàn mạch.</v>
          </cell>
          <cell r="P3930" t="str">
            <v>Phẫu thuật cắt đại tràng hoặc phẫu thuật kiểu Harman</v>
          </cell>
          <cell r="Q3930">
            <v>3645000</v>
          </cell>
          <cell r="R3930">
            <v>997043.47826086998</v>
          </cell>
          <cell r="S3930">
            <v>4642000</v>
          </cell>
          <cell r="T3930">
            <v>1296156.5217391308</v>
          </cell>
          <cell r="U3930">
            <v>4941156.5217391308</v>
          </cell>
          <cell r="V3930">
            <v>4941100</v>
          </cell>
          <cell r="W3930">
            <v>197646.26086956525</v>
          </cell>
          <cell r="X3930">
            <v>5138802.7826086963</v>
          </cell>
        </row>
        <row r="3931">
          <cell r="E3931" t="str">
            <v>37.8D07.0751</v>
          </cell>
          <cell r="F3931" t="str">
            <v>03. NHI KHOA</v>
          </cell>
          <cell r="G3931" t="str">
            <v>3.1652</v>
          </cell>
          <cell r="H3931" t="str">
            <v>Đo thị giác tương phản</v>
          </cell>
          <cell r="I3931" t="str">
            <v>Đo thị giác tương phản</v>
          </cell>
          <cell r="J3931" t="str">
            <v>Đo thị giác tương phản</v>
          </cell>
          <cell r="K3931" t="str">
            <v>B</v>
          </cell>
          <cell r="L3931" t="str">
            <v>T1</v>
          </cell>
          <cell r="M3931">
            <v>761</v>
          </cell>
          <cell r="N3931">
            <v>761</v>
          </cell>
          <cell r="P3931" t="str">
            <v>Đo độ lác; Xác định sơ đồ song thị; Đo biên độ điều tiết; Đo thị giác 2 mắt; Đo thị giác tương phản</v>
          </cell>
          <cell r="Q3931">
            <v>40800</v>
          </cell>
          <cell r="R3931">
            <v>27860.869565217399</v>
          </cell>
          <cell r="S3931">
            <v>68600</v>
          </cell>
          <cell r="T3931">
            <v>36219.130434782623</v>
          </cell>
          <cell r="U3931">
            <v>77019.130434782623</v>
          </cell>
          <cell r="V3931">
            <v>77000</v>
          </cell>
          <cell r="W3931">
            <v>3080.7652173913048</v>
          </cell>
          <cell r="X3931">
            <v>80099.895652173931</v>
          </cell>
        </row>
        <row r="3932">
          <cell r="E3932" t="str">
            <v>37.8D05.0454</v>
          </cell>
          <cell r="F3932" t="str">
            <v>03. NHI KHOA</v>
          </cell>
          <cell r="G3932" t="str">
            <v>3.2664</v>
          </cell>
          <cell r="H3932" t="str">
            <v>Cắt một nửa đại tràng phải, trái</v>
          </cell>
          <cell r="I3932" t="str">
            <v>Cắt một nửa đại tràng phải, trái</v>
          </cell>
          <cell r="J3932" t="str">
            <v>Cắt một nửa đại tràng phải, trái</v>
          </cell>
          <cell r="K3932" t="str">
            <v>B</v>
          </cell>
          <cell r="M3932">
            <v>463</v>
          </cell>
          <cell r="N3932">
            <v>463</v>
          </cell>
          <cell r="O3932" t="str">
            <v>Chưa bao gồm máy cắt nối tự động và ghim khâu máy cắt nối; dao siêu âm hoặc dao hàn mô hoặc dao hàn mạch.</v>
          </cell>
          <cell r="P3932" t="str">
            <v>Phẫu thuật cắt đại tràng hoặc phẫu thuật kiểu Harman</v>
          </cell>
          <cell r="Q3932">
            <v>3645000</v>
          </cell>
          <cell r="R3932">
            <v>997043.47826086998</v>
          </cell>
          <cell r="S3932">
            <v>4642000</v>
          </cell>
          <cell r="T3932">
            <v>1296156.5217391308</v>
          </cell>
          <cell r="U3932">
            <v>4941156.5217391308</v>
          </cell>
          <cell r="V3932">
            <v>4941100</v>
          </cell>
          <cell r="W3932">
            <v>197646.26086956525</v>
          </cell>
          <cell r="X3932">
            <v>5138802.7826086963</v>
          </cell>
        </row>
        <row r="3933">
          <cell r="E3933" t="str">
            <v>37.8D05.0454</v>
          </cell>
          <cell r="F3933" t="str">
            <v>03. NHI KHOA</v>
          </cell>
          <cell r="G3933" t="str">
            <v>3.2654</v>
          </cell>
          <cell r="H3933" t="str">
            <v>Cắt toàn bộ đại tràng do ung thư</v>
          </cell>
          <cell r="I3933" t="str">
            <v>Cắt toàn bộ đại tràng do ung thư</v>
          </cell>
          <cell r="J3933" t="str">
            <v>Cắt toàn bộ đại tràng do ung thư</v>
          </cell>
          <cell r="K3933" t="str">
            <v>A</v>
          </cell>
          <cell r="M3933">
            <v>463</v>
          </cell>
          <cell r="N3933">
            <v>463</v>
          </cell>
          <cell r="O3933" t="str">
            <v>Chưa bao gồm máy cắt nối tự động và ghim khâu máy cắt nối; dao siêu âm hoặc dao hàn mô hoặc dao hàn mạch.</v>
          </cell>
          <cell r="P3933" t="str">
            <v>Phẫu thuật cắt đại tràng hoặc phẫu thuật kiểu Harman</v>
          </cell>
          <cell r="Q3933">
            <v>3645000</v>
          </cell>
          <cell r="R3933">
            <v>997043.47826086998</v>
          </cell>
          <cell r="S3933">
            <v>4642000</v>
          </cell>
          <cell r="T3933">
            <v>1296156.5217391308</v>
          </cell>
          <cell r="U3933">
            <v>4941156.5217391308</v>
          </cell>
          <cell r="V3933">
            <v>4941100</v>
          </cell>
          <cell r="W3933">
            <v>197646.26086956525</v>
          </cell>
          <cell r="X3933">
            <v>5138802.7826086963</v>
          </cell>
        </row>
        <row r="3934">
          <cell r="E3934" t="str">
            <v>37.8D05.0454</v>
          </cell>
          <cell r="F3934" t="str">
            <v>03. NHI KHOA</v>
          </cell>
          <cell r="G3934" t="str">
            <v>3.3322</v>
          </cell>
          <cell r="H3934" t="str">
            <v>Phẫu thuật cắt nửa đại tràng trái/phải</v>
          </cell>
          <cell r="I3934" t="str">
            <v>Phẫu thuật cắt nửa đại tràng trái/phải</v>
          </cell>
          <cell r="J3934" t="str">
            <v>Phẫu thuật cắt nửa đại tràng trái/phải</v>
          </cell>
          <cell r="K3934" t="str">
            <v>B</v>
          </cell>
          <cell r="L3934" t="str">
            <v>P1</v>
          </cell>
          <cell r="M3934">
            <v>463</v>
          </cell>
          <cell r="N3934">
            <v>463</v>
          </cell>
          <cell r="O3934" t="str">
            <v>Chưa bao gồm máy cắt nối tự động và ghim khâu máy cắt nối; dao siêu âm hoặc dao hàn mô hoặc dao hàn mạch.</v>
          </cell>
          <cell r="P3934" t="str">
            <v>Phẫu thuật cắt đại tràng hoặc phẫu thuật kiểu Harman</v>
          </cell>
          <cell r="Q3934">
            <v>3645000</v>
          </cell>
          <cell r="R3934">
            <v>997043.47826086998</v>
          </cell>
          <cell r="S3934">
            <v>4642000</v>
          </cell>
          <cell r="T3934">
            <v>1296156.5217391308</v>
          </cell>
          <cell r="U3934">
            <v>4941156.5217391308</v>
          </cell>
          <cell r="V3934">
            <v>4941100</v>
          </cell>
          <cell r="W3934">
            <v>197646.26086956525</v>
          </cell>
          <cell r="X3934">
            <v>5138802.7826086963</v>
          </cell>
        </row>
        <row r="3935">
          <cell r="E3935" t="str">
            <v>37.8D05.0454</v>
          </cell>
          <cell r="F3935" t="str">
            <v>03. NHI KHOA</v>
          </cell>
          <cell r="G3935" t="str">
            <v>3.3299</v>
          </cell>
          <cell r="H3935" t="str">
            <v>Phẫu thuật lại phình đại tràng bẩm sinh</v>
          </cell>
          <cell r="I3935" t="str">
            <v>Phẫu thuật lại phình đại tràng bẩm sinh</v>
          </cell>
          <cell r="J3935" t="str">
            <v>Phẫu thuật lại phình đại tràng bẩm sinh</v>
          </cell>
          <cell r="K3935" t="str">
            <v>A</v>
          </cell>
          <cell r="L3935" t="str">
            <v>PDB</v>
          </cell>
          <cell r="M3935">
            <v>463</v>
          </cell>
          <cell r="N3935">
            <v>463</v>
          </cell>
          <cell r="O3935" t="str">
            <v>Chưa bao gồm máy cắt nối tự động và ghim khâu máy cắt nối; dao siêu âm hoặc dao hàn mô hoặc dao hàn mạch.</v>
          </cell>
          <cell r="P3935" t="str">
            <v>Phẫu thuật cắt đại tràng hoặc phẫu thuật kiểu Harman</v>
          </cell>
          <cell r="Q3935">
            <v>3645000</v>
          </cell>
          <cell r="R3935">
            <v>997043.47826086998</v>
          </cell>
          <cell r="S3935">
            <v>4642000</v>
          </cell>
          <cell r="T3935">
            <v>1296156.5217391308</v>
          </cell>
          <cell r="U3935">
            <v>4941156.5217391308</v>
          </cell>
          <cell r="V3935">
            <v>4941100</v>
          </cell>
          <cell r="W3935">
            <v>197646.26086956525</v>
          </cell>
          <cell r="X3935">
            <v>5138802.7826086963</v>
          </cell>
        </row>
        <row r="3936">
          <cell r="E3936" t="str">
            <v>37.8D05.0454</v>
          </cell>
          <cell r="F3936" t="str">
            <v>10. NGOẠI KHOA</v>
          </cell>
          <cell r="G3936" t="str">
            <v>10.518</v>
          </cell>
          <cell r="H3936" t="str">
            <v>Cắt đại tràng phải hoặc đại tràng trái nối ngay</v>
          </cell>
          <cell r="I3936" t="str">
            <v>Cắt đại tràng phải hoặc đại tràng trái nối ngay</v>
          </cell>
          <cell r="J3936" t="str">
            <v>Cắt đại tràng phải hoặc đại tràng trái nối ngay</v>
          </cell>
          <cell r="K3936" t="str">
            <v>B</v>
          </cell>
          <cell r="L3936" t="str">
            <v>P1</v>
          </cell>
          <cell r="M3936">
            <v>463</v>
          </cell>
          <cell r="N3936">
            <v>463</v>
          </cell>
          <cell r="O3936" t="str">
            <v>Chưa bao gồm máy cắt nối tự động và ghim khâu máy cắt nối; dao siêu âm hoặc dao hàn mô hoặc dao hàn mạch.</v>
          </cell>
          <cell r="P3936" t="str">
            <v>Phẫu thuật cắt đại tràng hoặc phẫu thuật kiểu Harman</v>
          </cell>
          <cell r="Q3936">
            <v>3645000</v>
          </cell>
          <cell r="R3936">
            <v>997043.47826086998</v>
          </cell>
          <cell r="S3936">
            <v>4642000</v>
          </cell>
          <cell r="T3936">
            <v>1296156.5217391308</v>
          </cell>
          <cell r="U3936">
            <v>4941156.5217391308</v>
          </cell>
          <cell r="V3936">
            <v>4941100</v>
          </cell>
          <cell r="W3936">
            <v>197646.26086956525</v>
          </cell>
          <cell r="X3936">
            <v>5138802.7826086963</v>
          </cell>
        </row>
        <row r="3937">
          <cell r="E3937" t="str">
            <v>37.8D05.0454</v>
          </cell>
          <cell r="F3937" t="str">
            <v>10. NGOẠI KHOA</v>
          </cell>
          <cell r="G3937" t="str">
            <v>10.520</v>
          </cell>
          <cell r="H3937" t="str">
            <v>Cắt đại tràng phải hoặc đại tràng trái, đóng đầu dưới, đưa đầu trên ra ngoài kiểu Hartmann</v>
          </cell>
          <cell r="I3937" t="str">
            <v>Cắt đại tràng phải hoặc đại tràng trái, đóng đầu dưới, đưa đầu trên ra ngoài kiểu Hartmann</v>
          </cell>
          <cell r="J3937" t="str">
            <v>Cắt đại tràng phải hoặc đại tràng trái, đóng đầu dưới, đưa đầu trên ra ngoài kiểu Hartmann</v>
          </cell>
          <cell r="K3937" t="str">
            <v>A</v>
          </cell>
          <cell r="L3937" t="str">
            <v>P1</v>
          </cell>
          <cell r="M3937">
            <v>463</v>
          </cell>
          <cell r="N3937">
            <v>463</v>
          </cell>
          <cell r="O3937" t="str">
            <v>Chưa bao gồm máy cắt nối tự động và ghim khâu máy cắt nối; dao siêu âm hoặc dao hàn mô hoặc dao hàn mạch.</v>
          </cell>
          <cell r="P3937" t="str">
            <v>Phẫu thuật cắt đại tràng hoặc phẫu thuật kiểu Harman</v>
          </cell>
          <cell r="Q3937">
            <v>3645000</v>
          </cell>
          <cell r="R3937">
            <v>997043.47826086998</v>
          </cell>
          <cell r="S3937">
            <v>4642000</v>
          </cell>
          <cell r="T3937">
            <v>1296156.5217391308</v>
          </cell>
          <cell r="U3937">
            <v>4941156.5217391308</v>
          </cell>
          <cell r="V3937">
            <v>4941100</v>
          </cell>
          <cell r="W3937">
            <v>197646.26086956525</v>
          </cell>
          <cell r="X3937">
            <v>5138802.7826086963</v>
          </cell>
        </row>
        <row r="3938">
          <cell r="E3938" t="str">
            <v>37.8D05.0454</v>
          </cell>
          <cell r="F3938" t="str">
            <v>10. NGOẠI KHOA</v>
          </cell>
          <cell r="G3938" t="str">
            <v>10.519</v>
          </cell>
          <cell r="H3938" t="str">
            <v>Cắt đại tràng phải hoặc đại tràng trái, đưa 2 đầu ruột ra ngoài</v>
          </cell>
          <cell r="I3938" t="str">
            <v>Cắt đại tràng phải hoặc đại tràng trái, đưa 2 đầu ruột ra ngoài</v>
          </cell>
          <cell r="J3938" t="str">
            <v>Cắt đại tràng phải hoặc đại tràng trái, đưa 2 đầu ruột ra ngoài</v>
          </cell>
          <cell r="K3938" t="str">
            <v>B</v>
          </cell>
          <cell r="L3938" t="str">
            <v>P1</v>
          </cell>
          <cell r="M3938">
            <v>463</v>
          </cell>
          <cell r="N3938">
            <v>463</v>
          </cell>
          <cell r="O3938" t="str">
            <v>Chưa bao gồm máy cắt nối tự động và ghim khâu máy cắt nối; dao siêu âm hoặc dao hàn mô hoặc dao hàn mạch.</v>
          </cell>
          <cell r="P3938" t="str">
            <v>Phẫu thuật cắt đại tràng hoặc phẫu thuật kiểu Harman</v>
          </cell>
          <cell r="Q3938">
            <v>3645000</v>
          </cell>
          <cell r="R3938">
            <v>997043.47826086998</v>
          </cell>
          <cell r="S3938">
            <v>4642000</v>
          </cell>
          <cell r="T3938">
            <v>1296156.5217391308</v>
          </cell>
          <cell r="U3938">
            <v>4941156.5217391308</v>
          </cell>
          <cell r="V3938">
            <v>4941100</v>
          </cell>
          <cell r="W3938">
            <v>197646.26086956525</v>
          </cell>
          <cell r="X3938">
            <v>5138802.7826086963</v>
          </cell>
        </row>
        <row r="3939">
          <cell r="E3939" t="str">
            <v>37.8D05.0454</v>
          </cell>
          <cell r="F3939" t="str">
            <v>10. NGOẠI KHOA</v>
          </cell>
          <cell r="G3939" t="str">
            <v>10.514</v>
          </cell>
          <cell r="H3939" t="str">
            <v>Cắt đoạn đại tràng nối ngay</v>
          </cell>
          <cell r="I3939" t="str">
            <v>Cắt đoạn đại tràng nối ngay</v>
          </cell>
          <cell r="J3939" t="str">
            <v>Cắt đoạn đại tràng nối ngay</v>
          </cell>
          <cell r="K3939" t="str">
            <v>B</v>
          </cell>
          <cell r="L3939" t="str">
            <v>P1</v>
          </cell>
          <cell r="M3939">
            <v>463</v>
          </cell>
          <cell r="N3939">
            <v>463</v>
          </cell>
          <cell r="O3939" t="str">
            <v>Chưa bao gồm máy cắt nối tự động và ghim khâu máy cắt nối; dao siêu âm hoặc dao hàn mô hoặc dao hàn mạch.</v>
          </cell>
          <cell r="P3939" t="str">
            <v>Phẫu thuật cắt đại tràng hoặc phẫu thuật kiểu Harman</v>
          </cell>
          <cell r="Q3939">
            <v>3645000</v>
          </cell>
          <cell r="R3939">
            <v>997043.47826086998</v>
          </cell>
          <cell r="S3939">
            <v>4642000</v>
          </cell>
          <cell r="T3939">
            <v>1296156.5217391308</v>
          </cell>
          <cell r="U3939">
            <v>4941156.5217391308</v>
          </cell>
          <cell r="V3939">
            <v>4941100</v>
          </cell>
          <cell r="W3939">
            <v>197646.26086956525</v>
          </cell>
          <cell r="X3939">
            <v>5138802.7826086963</v>
          </cell>
        </row>
        <row r="3940">
          <cell r="E3940" t="str">
            <v>37.8D05.0454</v>
          </cell>
          <cell r="F3940" t="str">
            <v>10. NGOẠI KHOA</v>
          </cell>
          <cell r="G3940" t="str">
            <v>10.516</v>
          </cell>
          <cell r="H3940" t="str">
            <v>Cắt đoạn đại tràng, đóng đầu dưới, đưa đầu trên ra ngoài ổ bụng kiểu Hartmann</v>
          </cell>
          <cell r="I3940" t="str">
            <v>Cắt đoạn đại tràng, đóng đầu dưới, đưa đầu trên ra ngoài ổ bụng kiểu Hartmann</v>
          </cell>
          <cell r="J3940" t="str">
            <v>Cắt đoạn đại tràng, đóng đầu dưới, đưa đầu trên ra ngoài ổ bụng kiểu Hartmann</v>
          </cell>
          <cell r="K3940" t="str">
            <v>B</v>
          </cell>
          <cell r="L3940" t="str">
            <v>P1</v>
          </cell>
          <cell r="M3940">
            <v>463</v>
          </cell>
          <cell r="N3940">
            <v>463</v>
          </cell>
          <cell r="O3940" t="str">
            <v>Chưa bao gồm máy cắt nối tự động và ghim khâu máy cắt nối; dao siêu âm hoặc dao hàn mô hoặc dao hàn mạch.</v>
          </cell>
          <cell r="P3940" t="str">
            <v>Phẫu thuật cắt đại tràng hoặc phẫu thuật kiểu Harman</v>
          </cell>
          <cell r="Q3940">
            <v>3645000</v>
          </cell>
          <cell r="R3940">
            <v>997043.47826086998</v>
          </cell>
          <cell r="S3940">
            <v>4642000</v>
          </cell>
          <cell r="T3940">
            <v>1296156.5217391308</v>
          </cell>
          <cell r="U3940">
            <v>4941156.5217391308</v>
          </cell>
          <cell r="V3940">
            <v>4941100</v>
          </cell>
          <cell r="W3940">
            <v>197646.26086956525</v>
          </cell>
          <cell r="X3940">
            <v>5138802.7826086963</v>
          </cell>
        </row>
        <row r="3941">
          <cell r="E3941" t="str">
            <v>37.8D05.0454</v>
          </cell>
          <cell r="F3941" t="str">
            <v>10. NGOẠI KHOA</v>
          </cell>
          <cell r="G3941" t="str">
            <v>10.515</v>
          </cell>
          <cell r="H3941" t="str">
            <v>Cắt đoạn đại tràng, đưa 2 đầu đại tràng ra ngoài</v>
          </cell>
          <cell r="I3941" t="str">
            <v>Cắt đoạn đại tràng, đưa 2 đầu đại tràng ra ngoài</v>
          </cell>
          <cell r="J3941" t="str">
            <v>Cắt đoạn đại tràng, đưa 2 đầu đại tràng ra ngoài</v>
          </cell>
          <cell r="K3941" t="str">
            <v>B</v>
          </cell>
          <cell r="L3941" t="str">
            <v>P1</v>
          </cell>
          <cell r="M3941">
            <v>463</v>
          </cell>
          <cell r="N3941">
            <v>463</v>
          </cell>
          <cell r="O3941" t="str">
            <v>Chưa bao gồm máy cắt nối tự động và ghim khâu máy cắt nối; dao siêu âm hoặc dao hàn mô hoặc dao hàn mạch.</v>
          </cell>
          <cell r="P3941" t="str">
            <v>Phẫu thuật cắt đại tràng hoặc phẫu thuật kiểu Harman</v>
          </cell>
          <cell r="Q3941">
            <v>3645000</v>
          </cell>
          <cell r="R3941">
            <v>997043.47826086998</v>
          </cell>
          <cell r="S3941">
            <v>4642000</v>
          </cell>
          <cell r="T3941">
            <v>1296156.5217391308</v>
          </cell>
          <cell r="U3941">
            <v>4941156.5217391308</v>
          </cell>
          <cell r="V3941">
            <v>4941100</v>
          </cell>
          <cell r="W3941">
            <v>197646.26086956525</v>
          </cell>
          <cell r="X3941">
            <v>5138802.7826086963</v>
          </cell>
        </row>
        <row r="3942">
          <cell r="E3942" t="str">
            <v>37.8D05.0454</v>
          </cell>
          <cell r="F3942" t="str">
            <v>10. NGOẠI KHOA</v>
          </cell>
          <cell r="G3942" t="str">
            <v>10.527</v>
          </cell>
          <cell r="H3942" t="str">
            <v>Cắt đoạn trực tràng nối ngay</v>
          </cell>
          <cell r="I3942" t="str">
            <v>Cắt đoạn trực tràng nối ngay</v>
          </cell>
          <cell r="J3942" t="str">
            <v>Cắt đoạn trực tràng nối ngay</v>
          </cell>
          <cell r="K3942" t="str">
            <v>B</v>
          </cell>
          <cell r="L3942" t="str">
            <v>P1</v>
          </cell>
          <cell r="M3942">
            <v>463</v>
          </cell>
          <cell r="N3942">
            <v>463</v>
          </cell>
          <cell r="O3942" t="str">
            <v>Chưa bao gồm máy cắt nối tự động và ghim khâu máy cắt nối; dao siêu âm hoặc dao hàn mô hoặc dao hàn mạch.</v>
          </cell>
          <cell r="P3942" t="str">
            <v>Phẫu thuật cắt đại tràng hoặc phẫu thuật kiểu Harman</v>
          </cell>
          <cell r="Q3942">
            <v>3645000</v>
          </cell>
          <cell r="R3942">
            <v>997043.47826086998</v>
          </cell>
          <cell r="S3942">
            <v>4642000</v>
          </cell>
          <cell r="T3942">
            <v>1296156.5217391308</v>
          </cell>
          <cell r="U3942">
            <v>4941156.5217391308</v>
          </cell>
          <cell r="V3942">
            <v>4941100</v>
          </cell>
          <cell r="W3942">
            <v>197646.26086956525</v>
          </cell>
          <cell r="X3942">
            <v>5138802.7826086963</v>
          </cell>
        </row>
        <row r="3943">
          <cell r="E3943" t="str">
            <v>37.8D05.0454</v>
          </cell>
          <cell r="F3943" t="str">
            <v>10. NGOẠI KHOA</v>
          </cell>
          <cell r="G3943" t="str">
            <v>10.531</v>
          </cell>
          <cell r="H3943" t="str">
            <v>Cắt đoạn trực tràng, cơ thắt trong bảo tồn cơ thắt ngoài đường tầng sinh môn</v>
          </cell>
          <cell r="I3943" t="str">
            <v>Cắt đoạn trực tràng, cơ thắt trong bảo tồn cơ thắt ngoài đường tầng sinh môn</v>
          </cell>
          <cell r="J3943" t="str">
            <v>Cắt đoạn trực tràng, cơ thắt trong bảo tồn cơ thắt ngoài đường tầng sinh môn</v>
          </cell>
          <cell r="K3943" t="str">
            <v>A</v>
          </cell>
          <cell r="L3943" t="str">
            <v>PDB</v>
          </cell>
          <cell r="M3943">
            <v>463</v>
          </cell>
          <cell r="N3943">
            <v>463</v>
          </cell>
          <cell r="O3943" t="str">
            <v>Chưa bao gồm máy cắt nối tự động và ghim khâu máy cắt nối; dao siêu âm hoặc dao hàn mô hoặc dao hàn mạch.</v>
          </cell>
          <cell r="P3943" t="str">
            <v>Phẫu thuật cắt đại tràng hoặc phẫu thuật kiểu Harman</v>
          </cell>
          <cell r="Q3943">
            <v>3645000</v>
          </cell>
          <cell r="R3943">
            <v>997043.47826086998</v>
          </cell>
          <cell r="S3943">
            <v>4642000</v>
          </cell>
          <cell r="T3943">
            <v>1296156.5217391308</v>
          </cell>
          <cell r="U3943">
            <v>4941156.5217391308</v>
          </cell>
          <cell r="V3943">
            <v>4941100</v>
          </cell>
          <cell r="W3943">
            <v>197646.26086956525</v>
          </cell>
          <cell r="X3943">
            <v>5138802.7826086963</v>
          </cell>
        </row>
        <row r="3944">
          <cell r="E3944" t="str">
            <v>37.8D05.0454</v>
          </cell>
          <cell r="F3944" t="str">
            <v>10. NGOẠI KHOA</v>
          </cell>
          <cell r="G3944" t="str">
            <v>10.528</v>
          </cell>
          <cell r="H3944" t="str">
            <v>Cắt đoạn trực tràng, đóng đầu dưới đưa đầu trên ra ngoài kiểu Hartmann</v>
          </cell>
          <cell r="I3944" t="str">
            <v>Cắt đoạn trực tràng, đóng đầu dưới đưa đầu trên ra ngoài kiểu Hartmann</v>
          </cell>
          <cell r="J3944" t="str">
            <v>Cắt đoạn trực tràng, đóng đầu dưới đưa đầu trên ra ngoài kiểu Hartmann</v>
          </cell>
          <cell r="K3944" t="str">
            <v>B</v>
          </cell>
          <cell r="L3944" t="str">
            <v>P1</v>
          </cell>
          <cell r="M3944">
            <v>463</v>
          </cell>
          <cell r="N3944">
            <v>463</v>
          </cell>
          <cell r="O3944" t="str">
            <v>Chưa bao gồm máy cắt nối tự động và ghim khâu máy cắt nối; dao siêu âm hoặc dao hàn mô hoặc dao hàn mạch.</v>
          </cell>
          <cell r="P3944" t="str">
            <v>Phẫu thuật cắt đại tràng hoặc phẫu thuật kiểu Harman</v>
          </cell>
          <cell r="Q3944">
            <v>3645000</v>
          </cell>
          <cell r="R3944">
            <v>997043.47826086998</v>
          </cell>
          <cell r="S3944">
            <v>4642000</v>
          </cell>
          <cell r="T3944">
            <v>1296156.5217391308</v>
          </cell>
          <cell r="U3944">
            <v>4941156.5217391308</v>
          </cell>
          <cell r="V3944">
            <v>4941100</v>
          </cell>
          <cell r="W3944">
            <v>197646.26086956525</v>
          </cell>
          <cell r="X3944">
            <v>5138802.7826086963</v>
          </cell>
        </row>
        <row r="3945">
          <cell r="E3945" t="str">
            <v>37.8D05.0454</v>
          </cell>
          <cell r="F3945" t="str">
            <v>10. NGOẠI KHOA</v>
          </cell>
          <cell r="G3945" t="str">
            <v>10.530</v>
          </cell>
          <cell r="H3945" t="str">
            <v>Cắt đoạn trực tràng, miệng nối đại tràng - ống hậu môn</v>
          </cell>
          <cell r="I3945" t="str">
            <v>Cắt đoạn trực tràng, miệng nối đại tràng - ống hậu môn</v>
          </cell>
          <cell r="J3945" t="str">
            <v>Cắt đoạn trực tràng, miệng nối đại tràng - ống hậu môn</v>
          </cell>
          <cell r="K3945" t="str">
            <v>A</v>
          </cell>
          <cell r="L3945" t="str">
            <v>PDB</v>
          </cell>
          <cell r="M3945">
            <v>463</v>
          </cell>
          <cell r="N3945">
            <v>463</v>
          </cell>
          <cell r="O3945" t="str">
            <v>Chưa bao gồm máy cắt nối tự động và ghim khâu máy cắt nối; dao siêu âm hoặc dao hàn mô hoặc dao hàn mạch.</v>
          </cell>
          <cell r="P3945" t="str">
            <v>Phẫu thuật cắt đại tràng hoặc phẫu thuật kiểu Harman</v>
          </cell>
          <cell r="Q3945">
            <v>3645000</v>
          </cell>
          <cell r="R3945">
            <v>997043.47826086998</v>
          </cell>
          <cell r="S3945">
            <v>4642000</v>
          </cell>
          <cell r="T3945">
            <v>1296156.5217391308</v>
          </cell>
          <cell r="U3945">
            <v>4941156.5217391308</v>
          </cell>
          <cell r="V3945">
            <v>4941100</v>
          </cell>
          <cell r="W3945">
            <v>197646.26086956525</v>
          </cell>
          <cell r="X3945">
            <v>5138802.7826086963</v>
          </cell>
        </row>
        <row r="3946">
          <cell r="E3946" t="str">
            <v>37.8D05.0454</v>
          </cell>
          <cell r="F3946" t="str">
            <v>10. NGOẠI KHOA</v>
          </cell>
          <cell r="G3946" t="str">
            <v>10.529</v>
          </cell>
          <cell r="H3946" t="str">
            <v>Cắt đoạn trực tràng, miệng nối đại trực tràng thấp</v>
          </cell>
          <cell r="I3946" t="str">
            <v>Cắt đoạn trực tràng, miệng nối đại trực tràng thấp</v>
          </cell>
          <cell r="J3946" t="str">
            <v>Cắt đoạn trực tràng, miệng nối đại trực tràng thấp</v>
          </cell>
          <cell r="K3946" t="str">
            <v>A</v>
          </cell>
          <cell r="L3946" t="str">
            <v>PDB</v>
          </cell>
          <cell r="M3946">
            <v>463</v>
          </cell>
          <cell r="N3946">
            <v>463</v>
          </cell>
          <cell r="O3946" t="str">
            <v>Chưa bao gồm máy cắt nối tự động và ghim khâu máy cắt nối; dao siêu âm hoặc dao hàn mô hoặc dao hàn mạch.</v>
          </cell>
          <cell r="P3946" t="str">
            <v>Phẫu thuật cắt đại tràng hoặc phẫu thuật kiểu Harman</v>
          </cell>
          <cell r="Q3946">
            <v>3645000</v>
          </cell>
          <cell r="R3946">
            <v>997043.47826086998</v>
          </cell>
          <cell r="S3946">
            <v>4642000</v>
          </cell>
          <cell r="T3946">
            <v>1296156.5217391308</v>
          </cell>
          <cell r="U3946">
            <v>4941156.5217391308</v>
          </cell>
          <cell r="V3946">
            <v>4941100</v>
          </cell>
          <cell r="W3946">
            <v>197646.26086956525</v>
          </cell>
          <cell r="X3946">
            <v>5138802.7826086963</v>
          </cell>
        </row>
        <row r="3947">
          <cell r="E3947" t="str">
            <v>37.8D05.0454</v>
          </cell>
          <cell r="F3947" t="str">
            <v>10. NGOẠI KHOA</v>
          </cell>
          <cell r="G3947" t="str">
            <v>10.517</v>
          </cell>
          <cell r="H3947" t="str">
            <v>Cắt manh tràng và đoạn cuối hồi tràng</v>
          </cell>
          <cell r="I3947" t="str">
            <v>Cắt manh tràng và đoạn cuối hồi tràng</v>
          </cell>
          <cell r="J3947" t="str">
            <v>Cắt manh tràng và đoạn cuối hồi tràng</v>
          </cell>
          <cell r="K3947" t="str">
            <v>B</v>
          </cell>
          <cell r="L3947" t="str">
            <v>P1</v>
          </cell>
          <cell r="M3947">
            <v>463</v>
          </cell>
          <cell r="N3947">
            <v>463</v>
          </cell>
          <cell r="O3947" t="str">
            <v>Chưa bao gồm máy cắt nối tự động và ghim khâu máy cắt nối; dao siêu âm hoặc dao hàn mô hoặc dao hàn mạch.</v>
          </cell>
          <cell r="P3947" t="str">
            <v>Phẫu thuật cắt đại tràng hoặc phẫu thuật kiểu Harman</v>
          </cell>
          <cell r="Q3947">
            <v>3645000</v>
          </cell>
          <cell r="R3947">
            <v>997043.47826086998</v>
          </cell>
          <cell r="S3947">
            <v>4642000</v>
          </cell>
          <cell r="T3947">
            <v>1296156.5217391308</v>
          </cell>
          <cell r="U3947">
            <v>4941156.5217391308</v>
          </cell>
          <cell r="V3947">
            <v>4941100</v>
          </cell>
          <cell r="W3947">
            <v>197646.26086956525</v>
          </cell>
          <cell r="X3947">
            <v>5138802.7826086963</v>
          </cell>
        </row>
        <row r="3948">
          <cell r="E3948" t="str">
            <v>37.8D05.0454</v>
          </cell>
          <cell r="F3948" t="str">
            <v>10. NGOẠI KHOA</v>
          </cell>
          <cell r="G3948" t="str">
            <v>10.521</v>
          </cell>
          <cell r="H3948" t="str">
            <v>Cắt toàn bộ đại tràng, nối ngay ruột non - trực tràng</v>
          </cell>
          <cell r="I3948" t="str">
            <v>Cắt toàn bộ đại tràng, nối ngay ruột non - trực tràng</v>
          </cell>
          <cell r="J3948" t="str">
            <v>Cắt toàn bộ đại tràng, nối ngay ruột non – trực tràng</v>
          </cell>
          <cell r="K3948" t="str">
            <v>A</v>
          </cell>
          <cell r="L3948" t="str">
            <v>PDB</v>
          </cell>
          <cell r="M3948">
            <v>463</v>
          </cell>
          <cell r="N3948">
            <v>463</v>
          </cell>
          <cell r="O3948" t="str">
            <v>Chưa bao gồm máy cắt nối tự động và ghim khâu máy cắt nối; dao siêu âm hoặc dao hàn mô hoặc dao hàn mạch.</v>
          </cell>
          <cell r="P3948" t="str">
            <v>Phẫu thuật cắt đại tràng hoặc phẫu thuật kiểu Harman</v>
          </cell>
          <cell r="Q3948">
            <v>3645000</v>
          </cell>
          <cell r="R3948">
            <v>997043.47826086998</v>
          </cell>
          <cell r="S3948">
            <v>4642000</v>
          </cell>
          <cell r="T3948">
            <v>1296156.5217391308</v>
          </cell>
          <cell r="U3948">
            <v>4941156.5217391308</v>
          </cell>
          <cell r="V3948">
            <v>4941100</v>
          </cell>
          <cell r="W3948">
            <v>197646.26086956525</v>
          </cell>
          <cell r="X3948">
            <v>5138802.7826086963</v>
          </cell>
        </row>
        <row r="3949">
          <cell r="E3949" t="str">
            <v>37.8D05.0454</v>
          </cell>
          <cell r="F3949" t="str">
            <v>10. NGOẠI KHOA</v>
          </cell>
          <cell r="G3949" t="str">
            <v>10.523</v>
          </cell>
          <cell r="H3949" t="str">
            <v>Cắt toàn bộ đại trực tràng, đưa hồi tràng ra làm hậu môn nhân tạo</v>
          </cell>
          <cell r="I3949" t="str">
            <v>Cắt toàn bộ đại trực tràng, đưa hồi tràng ra làm hậu môn nhân tạo</v>
          </cell>
          <cell r="J3949" t="str">
            <v>Cắt toàn bộ đại trực tràng, đưa hồi tràng ra làm hậu môn nhân tạo</v>
          </cell>
          <cell r="K3949" t="str">
            <v>A</v>
          </cell>
          <cell r="L3949" t="str">
            <v>PDB</v>
          </cell>
          <cell r="M3949">
            <v>463</v>
          </cell>
          <cell r="N3949">
            <v>463</v>
          </cell>
          <cell r="O3949" t="str">
            <v>Chưa bao gồm máy cắt nối tự động và ghim khâu máy cắt nối; dao siêu âm hoặc dao hàn mô hoặc dao hàn mạch.</v>
          </cell>
          <cell r="P3949" t="str">
            <v>Phẫu thuật cắt đại tràng hoặc phẫu thuật kiểu Harman</v>
          </cell>
          <cell r="Q3949">
            <v>3645000</v>
          </cell>
          <cell r="R3949">
            <v>997043.47826086998</v>
          </cell>
          <cell r="S3949">
            <v>4642000</v>
          </cell>
          <cell r="T3949">
            <v>1296156.5217391308</v>
          </cell>
          <cell r="U3949">
            <v>4941156.5217391308</v>
          </cell>
          <cell r="V3949">
            <v>4941100</v>
          </cell>
          <cell r="W3949">
            <v>197646.26086956525</v>
          </cell>
          <cell r="X3949">
            <v>5138802.7826086963</v>
          </cell>
        </row>
        <row r="3950">
          <cell r="E3950" t="str">
            <v>37.8D05.0454</v>
          </cell>
          <cell r="F3950" t="str">
            <v>10. NGOẠI KHOA</v>
          </cell>
          <cell r="G3950" t="str">
            <v>10.522</v>
          </cell>
          <cell r="H3950" t="str">
            <v>Cắt toàn bộ đại trực tràng, nối ngay ruột non - ống hậu môn</v>
          </cell>
          <cell r="I3950" t="str">
            <v>Cắt toàn bộ đại trực tràng, nối ngay ruột non - ống hậu môn</v>
          </cell>
          <cell r="J3950" t="str">
            <v>Cắt toàn bộ đại trực tràng, nối ngay ruột non - ống hậu môn</v>
          </cell>
          <cell r="K3950" t="str">
            <v>A</v>
          </cell>
          <cell r="L3950" t="str">
            <v>PDB</v>
          </cell>
          <cell r="M3950">
            <v>463</v>
          </cell>
          <cell r="N3950">
            <v>463</v>
          </cell>
          <cell r="O3950" t="str">
            <v>Chưa bao gồm máy cắt nối tự động và ghim khâu máy cắt nối; dao siêu âm hoặc dao hàn mô hoặc dao hàn mạch.</v>
          </cell>
          <cell r="P3950" t="str">
            <v>Phẫu thuật cắt đại tràng hoặc phẫu thuật kiểu Harman</v>
          </cell>
          <cell r="Q3950">
            <v>3645000</v>
          </cell>
          <cell r="R3950">
            <v>997043.47826086998</v>
          </cell>
          <cell r="S3950">
            <v>4642000</v>
          </cell>
          <cell r="T3950">
            <v>1296156.5217391308</v>
          </cell>
          <cell r="U3950">
            <v>4941156.5217391308</v>
          </cell>
          <cell r="V3950">
            <v>4941100</v>
          </cell>
          <cell r="W3950">
            <v>197646.26086956525</v>
          </cell>
          <cell r="X3950">
            <v>5138802.7826086963</v>
          </cell>
        </row>
        <row r="3951">
          <cell r="E3951" t="str">
            <v>37.8D07.0751</v>
          </cell>
          <cell r="F3951" t="str">
            <v>14. MẮT</v>
          </cell>
          <cell r="G3951" t="str">
            <v>14.224</v>
          </cell>
          <cell r="H3951" t="str">
            <v>Đo thị giác tương phản</v>
          </cell>
          <cell r="I3951" t="str">
            <v>Đo thị giác tương phản</v>
          </cell>
          <cell r="J3951" t="str">
            <v>Đo thị giác tương phản</v>
          </cell>
          <cell r="K3951" t="str">
            <v>B</v>
          </cell>
          <cell r="L3951" t="str">
            <v>T1</v>
          </cell>
          <cell r="M3951">
            <v>761</v>
          </cell>
          <cell r="N3951">
            <v>761</v>
          </cell>
          <cell r="P3951" t="str">
            <v>Đo độ lác; Xác định sơ đồ song thị; Đo biên độ điều tiết; Đo thị giác 2 mắt; Đo thị giác tương phản</v>
          </cell>
          <cell r="Q3951">
            <v>40800</v>
          </cell>
          <cell r="R3951">
            <v>27860.869565217399</v>
          </cell>
          <cell r="S3951">
            <v>68600</v>
          </cell>
          <cell r="T3951">
            <v>36219.130434782623</v>
          </cell>
          <cell r="U3951">
            <v>77019.130434782623</v>
          </cell>
          <cell r="V3951">
            <v>77000</v>
          </cell>
          <cell r="W3951">
            <v>3080.7652173913048</v>
          </cell>
          <cell r="X3951">
            <v>80099.895652173931</v>
          </cell>
        </row>
        <row r="3952">
          <cell r="E3952" t="str">
            <v>37.8D05.0455</v>
          </cell>
          <cell r="F3952" t="str">
            <v>03. NHI KHOA</v>
          </cell>
          <cell r="G3952" t="str">
            <v>3.3313</v>
          </cell>
          <cell r="H3952" t="str">
            <v>Phẫu thuật điều trị tắc ruột do dính/dây chằng không cắt nối ruột</v>
          </cell>
          <cell r="I3952" t="str">
            <v>Phẫu thuật điều trị tắc ruột do dính/dây chằng không cắt nối ruột</v>
          </cell>
          <cell r="J3952" t="str">
            <v>Phẫu thuật điều trị tắc ruột do dính/dây chằng không cắt nối ruột</v>
          </cell>
          <cell r="K3952" t="str">
            <v>B</v>
          </cell>
          <cell r="L3952" t="str">
            <v>P2</v>
          </cell>
          <cell r="M3952">
            <v>464</v>
          </cell>
          <cell r="N3952">
            <v>464</v>
          </cell>
          <cell r="P3952" t="str">
            <v>Phẫu thuật cắt dây chằng gỡ dính ruột</v>
          </cell>
          <cell r="Q3952">
            <v>2136000</v>
          </cell>
          <cell r="R3952">
            <v>438260.869565217</v>
          </cell>
          <cell r="S3952">
            <v>2574000</v>
          </cell>
          <cell r="T3952">
            <v>569739.13043478213</v>
          </cell>
          <cell r="U3952">
            <v>2705739.1304347822</v>
          </cell>
          <cell r="V3952">
            <v>2705700</v>
          </cell>
          <cell r="W3952">
            <v>108229.5652173913</v>
          </cell>
          <cell r="X3952">
            <v>2813968.6956521734</v>
          </cell>
        </row>
        <row r="3953">
          <cell r="E3953" t="str">
            <v>37.8D07.0768</v>
          </cell>
          <cell r="F3953" t="str">
            <v>14. MẮT</v>
          </cell>
          <cell r="G3953" t="str">
            <v>14.106</v>
          </cell>
          <cell r="H3953" t="str">
            <v>Đóng lỗ rò đường lệ</v>
          </cell>
          <cell r="I3953" t="str">
            <v>Đóng lỗ rò đường lệ [gây mê]</v>
          </cell>
          <cell r="J3953" t="str">
            <v>Đóng lỗ dò đường lệ</v>
          </cell>
          <cell r="K3953" t="str">
            <v>C</v>
          </cell>
          <cell r="L3953" t="str">
            <v>P3</v>
          </cell>
          <cell r="M3953">
            <v>778</v>
          </cell>
          <cell r="N3953">
            <v>778</v>
          </cell>
          <cell r="P3953" t="str">
            <v>Khâu da mi, kết mạc mi bị rách - gây mê</v>
          </cell>
          <cell r="Q3953">
            <v>1170000</v>
          </cell>
          <cell r="R3953">
            <v>327130.43478260899</v>
          </cell>
          <cell r="S3953">
            <v>1497000</v>
          </cell>
          <cell r="T3953">
            <v>425269.56521739165</v>
          </cell>
          <cell r="U3953">
            <v>1595269.5652173916</v>
          </cell>
          <cell r="V3953">
            <v>1595200</v>
          </cell>
          <cell r="W3953">
            <v>63810.782608695663</v>
          </cell>
          <cell r="X3953">
            <v>1659080.3478260871</v>
          </cell>
        </row>
        <row r="3954">
          <cell r="E3954" t="str">
            <v>37.8D07.0769</v>
          </cell>
          <cell r="F3954" t="str">
            <v>14. MẮT</v>
          </cell>
          <cell r="G3954" t="str">
            <v>14.106</v>
          </cell>
          <cell r="H3954" t="str">
            <v>Đóng lỗ rò đường lệ</v>
          </cell>
          <cell r="I3954" t="str">
            <v>Đóng lỗ rò đường lệ [gây tê]</v>
          </cell>
          <cell r="J3954" t="str">
            <v>Đóng lỗ dò đường lệ</v>
          </cell>
          <cell r="K3954" t="str">
            <v>C</v>
          </cell>
          <cell r="L3954" t="str">
            <v>P3</v>
          </cell>
          <cell r="M3954">
            <v>779</v>
          </cell>
          <cell r="N3954">
            <v>779</v>
          </cell>
          <cell r="P3954" t="str">
            <v>Khâu da mi, kết mạc mi bị rách - gây tê</v>
          </cell>
          <cell r="Q3954">
            <v>655000</v>
          </cell>
          <cell r="R3954">
            <v>186260.869565217</v>
          </cell>
          <cell r="S3954">
            <v>841000</v>
          </cell>
          <cell r="T3954">
            <v>242139.13043478213</v>
          </cell>
          <cell r="U3954">
            <v>897139.13043478213</v>
          </cell>
          <cell r="V3954">
            <v>897100</v>
          </cell>
          <cell r="W3954">
            <v>35885.565217391289</v>
          </cell>
          <cell r="X3954">
            <v>933024.69565217337</v>
          </cell>
        </row>
        <row r="3955">
          <cell r="E3955" t="str">
            <v>37.8D05.0455</v>
          </cell>
          <cell r="F3955" t="str">
            <v>10. NGOẠI KHOA</v>
          </cell>
          <cell r="G3955" t="str">
            <v>10.300</v>
          </cell>
          <cell r="H3955" t="str">
            <v>Bóc bạch mạch quanh thận, điều trị bệnh đái dưỡng chấp</v>
          </cell>
          <cell r="I3955" t="str">
            <v>Bóc bạch mạch quanh thận, điều trị bệnh đái dưỡng chấp</v>
          </cell>
          <cell r="J3955" t="str">
            <v>Bóc bạch mạch quanh thận, điều trị bệnh đái dưỡng chấp</v>
          </cell>
          <cell r="K3955" t="str">
            <v>B</v>
          </cell>
          <cell r="L3955" t="str">
            <v>P1</v>
          </cell>
          <cell r="M3955">
            <v>464</v>
          </cell>
          <cell r="N3955">
            <v>464</v>
          </cell>
          <cell r="P3955" t="str">
            <v>Phẫu thuật cắt dây chằng gỡ dính ruột</v>
          </cell>
          <cell r="Q3955">
            <v>2136000</v>
          </cell>
          <cell r="R3955">
            <v>438260.869565217</v>
          </cell>
          <cell r="S3955">
            <v>2574000</v>
          </cell>
          <cell r="T3955">
            <v>569739.13043478213</v>
          </cell>
          <cell r="U3955">
            <v>2705739.1304347822</v>
          </cell>
          <cell r="V3955">
            <v>2705700</v>
          </cell>
          <cell r="W3955">
            <v>108229.5652173913</v>
          </cell>
          <cell r="X3955">
            <v>2813968.6956521734</v>
          </cell>
        </row>
        <row r="3956">
          <cell r="E3956" t="str">
            <v>37.8D05.0455</v>
          </cell>
          <cell r="F3956" t="str">
            <v>10. NGOẠI KHOA</v>
          </cell>
          <cell r="G3956" t="str">
            <v>10.481</v>
          </cell>
          <cell r="H3956" t="str">
            <v>Cắt dây chằng, gỡ dính ruột</v>
          </cell>
          <cell r="I3956" t="str">
            <v>Cắt dây chằng, gỡ dính ruột</v>
          </cell>
          <cell r="J3956" t="str">
            <v>Cắt dây chằng, gỡ dính ruột</v>
          </cell>
          <cell r="K3956" t="str">
            <v>C</v>
          </cell>
          <cell r="L3956" t="str">
            <v>P2</v>
          </cell>
          <cell r="M3956">
            <v>464</v>
          </cell>
          <cell r="N3956">
            <v>464</v>
          </cell>
          <cell r="P3956" t="str">
            <v>Phẫu thuật cắt dây chằng gỡ dính ruột</v>
          </cell>
          <cell r="Q3956">
            <v>2136000</v>
          </cell>
          <cell r="R3956">
            <v>438260.869565217</v>
          </cell>
          <cell r="S3956">
            <v>2574000</v>
          </cell>
          <cell r="T3956">
            <v>569739.13043478213</v>
          </cell>
          <cell r="U3956">
            <v>2705739.1304347822</v>
          </cell>
          <cell r="V3956">
            <v>2705700</v>
          </cell>
          <cell r="W3956">
            <v>108229.5652173913</v>
          </cell>
          <cell r="X3956">
            <v>2813968.6956521734</v>
          </cell>
        </row>
        <row r="3957">
          <cell r="E3957" t="str">
            <v>37.8D05.0455</v>
          </cell>
          <cell r="F3957" t="str">
            <v>10. NGOẠI KHOA</v>
          </cell>
          <cell r="G3957" t="str">
            <v>10.478</v>
          </cell>
          <cell r="H3957" t="str">
            <v>Cắt màng ngăn tá tràng</v>
          </cell>
          <cell r="I3957" t="str">
            <v>Cắt màng ngăn tá tràng</v>
          </cell>
          <cell r="J3957" t="str">
            <v>Cắt màng ngăn tá tràng</v>
          </cell>
          <cell r="K3957" t="str">
            <v>C</v>
          </cell>
          <cell r="L3957" t="str">
            <v>P1</v>
          </cell>
          <cell r="M3957">
            <v>464</v>
          </cell>
          <cell r="N3957">
            <v>464</v>
          </cell>
          <cell r="P3957" t="str">
            <v>Phẫu thuật cắt dây chằng gỡ dính ruột</v>
          </cell>
          <cell r="Q3957">
            <v>2136000</v>
          </cell>
          <cell r="R3957">
            <v>438260.869565217</v>
          </cell>
          <cell r="S3957">
            <v>2574000</v>
          </cell>
          <cell r="T3957">
            <v>569739.13043478213</v>
          </cell>
          <cell r="U3957">
            <v>2705739.1304347822</v>
          </cell>
          <cell r="V3957">
            <v>2705700</v>
          </cell>
          <cell r="W3957">
            <v>108229.5652173913</v>
          </cell>
          <cell r="X3957">
            <v>2813968.6956521734</v>
          </cell>
        </row>
        <row r="3958">
          <cell r="E3958" t="str">
            <v>37.8D05.0455</v>
          </cell>
          <cell r="F3958" t="str">
            <v>10. NGOẠI KHOA</v>
          </cell>
          <cell r="G3958" t="str">
            <v>10.467</v>
          </cell>
          <cell r="H3958" t="str">
            <v>Cắt thần kinh X chọn lọc</v>
          </cell>
          <cell r="I3958" t="str">
            <v>Cắt thần kinh X chọn lọc</v>
          </cell>
          <cell r="J3958" t="str">
            <v>Cắt thần kinh X chọn lọc</v>
          </cell>
          <cell r="K3958" t="str">
            <v>B</v>
          </cell>
          <cell r="L3958" t="str">
            <v>P1</v>
          </cell>
          <cell r="M3958">
            <v>464</v>
          </cell>
          <cell r="N3958">
            <v>464</v>
          </cell>
          <cell r="P3958" t="str">
            <v>Phẫu thuật cắt dây chằng gỡ dính ruột</v>
          </cell>
          <cell r="Q3958">
            <v>2136000</v>
          </cell>
          <cell r="R3958">
            <v>438260.869565217</v>
          </cell>
          <cell r="S3958">
            <v>2574000</v>
          </cell>
          <cell r="T3958">
            <v>569739.13043478213</v>
          </cell>
          <cell r="U3958">
            <v>2705739.1304347822</v>
          </cell>
          <cell r="V3958">
            <v>2705700</v>
          </cell>
          <cell r="W3958">
            <v>108229.5652173913</v>
          </cell>
          <cell r="X3958">
            <v>2813968.6956521734</v>
          </cell>
        </row>
        <row r="3959">
          <cell r="E3959" t="str">
            <v>37.8D05.0455</v>
          </cell>
          <cell r="F3959" t="str">
            <v>10. NGOẠI KHOA</v>
          </cell>
          <cell r="G3959" t="str">
            <v>10.468</v>
          </cell>
          <cell r="H3959" t="str">
            <v>Cắt thần kinh X siêu chọn lọc</v>
          </cell>
          <cell r="I3959" t="str">
            <v>Cắt thần kinh X siêu chọn lọc</v>
          </cell>
          <cell r="J3959" t="str">
            <v>Cắt thần kinh X siêu chọn lọc</v>
          </cell>
          <cell r="K3959" t="str">
            <v>B</v>
          </cell>
          <cell r="L3959" t="str">
            <v>P1</v>
          </cell>
          <cell r="M3959">
            <v>464</v>
          </cell>
          <cell r="N3959">
            <v>464</v>
          </cell>
          <cell r="P3959" t="str">
            <v>Phẫu thuật cắt dây chằng gỡ dính ruột</v>
          </cell>
          <cell r="Q3959">
            <v>2136000</v>
          </cell>
          <cell r="R3959">
            <v>438260.869565217</v>
          </cell>
          <cell r="S3959">
            <v>2574000</v>
          </cell>
          <cell r="T3959">
            <v>569739.13043478213</v>
          </cell>
          <cell r="U3959">
            <v>2705739.1304347822</v>
          </cell>
          <cell r="V3959">
            <v>2705700</v>
          </cell>
          <cell r="W3959">
            <v>108229.5652173913</v>
          </cell>
          <cell r="X3959">
            <v>2813968.6956521734</v>
          </cell>
        </row>
        <row r="3960">
          <cell r="E3960" t="str">
            <v>37.8D05.0455</v>
          </cell>
          <cell r="F3960" t="str">
            <v>10. NGOẠI KHOA</v>
          </cell>
          <cell r="G3960" t="str">
            <v>10.466</v>
          </cell>
          <cell r="H3960" t="str">
            <v>Cắt thần kinh X toàn bộ</v>
          </cell>
          <cell r="I3960" t="str">
            <v>Cắt thần kinh X toàn bộ</v>
          </cell>
          <cell r="J3960" t="str">
            <v>Cắt thần kinh X toàn bộ</v>
          </cell>
          <cell r="K3960" t="str">
            <v>B</v>
          </cell>
          <cell r="L3960" t="str">
            <v>P1</v>
          </cell>
          <cell r="M3960">
            <v>464</v>
          </cell>
          <cell r="N3960">
            <v>464</v>
          </cell>
          <cell r="P3960" t="str">
            <v>Phẫu thuật cắt dây chằng gỡ dính ruột</v>
          </cell>
          <cell r="Q3960">
            <v>2136000</v>
          </cell>
          <cell r="R3960">
            <v>438260.869565217</v>
          </cell>
          <cell r="S3960">
            <v>2574000</v>
          </cell>
          <cell r="T3960">
            <v>569739.13043478213</v>
          </cell>
          <cell r="U3960">
            <v>2705739.1304347822</v>
          </cell>
          <cell r="V3960">
            <v>2705700</v>
          </cell>
          <cell r="W3960">
            <v>108229.5652173913</v>
          </cell>
          <cell r="X3960">
            <v>2813968.6956521734</v>
          </cell>
        </row>
        <row r="3961">
          <cell r="E3961" t="str">
            <v>37.8D05.0455</v>
          </cell>
          <cell r="F3961" t="str">
            <v>10. NGOẠI KHOA</v>
          </cell>
          <cell r="G3961" t="str">
            <v>10.537</v>
          </cell>
          <cell r="H3961" t="str">
            <v>Cắt toàn bộ mạc treo trực tràng</v>
          </cell>
          <cell r="I3961" t="str">
            <v>Cắt toàn bộ mạc treo trực tràng</v>
          </cell>
          <cell r="J3961" t="str">
            <v>Cắt toàn bộ mạc treo trực tràng</v>
          </cell>
          <cell r="K3961" t="str">
            <v>B</v>
          </cell>
          <cell r="L3961" t="str">
            <v>P1</v>
          </cell>
          <cell r="M3961">
            <v>464</v>
          </cell>
          <cell r="N3961">
            <v>464</v>
          </cell>
          <cell r="P3961" t="str">
            <v>Phẫu thuật cắt dây chằng gỡ dính ruột</v>
          </cell>
          <cell r="Q3961">
            <v>2136000</v>
          </cell>
          <cell r="R3961">
            <v>438260.869565217</v>
          </cell>
          <cell r="S3961">
            <v>2574000</v>
          </cell>
          <cell r="T3961">
            <v>569739.13043478213</v>
          </cell>
          <cell r="U3961">
            <v>2705739.1304347822</v>
          </cell>
          <cell r="V3961">
            <v>2705700</v>
          </cell>
          <cell r="W3961">
            <v>108229.5652173913</v>
          </cell>
          <cell r="X3961">
            <v>2813968.6956521734</v>
          </cell>
        </row>
        <row r="3962">
          <cell r="E3962" t="str">
            <v>37.8D05.0455</v>
          </cell>
          <cell r="F3962" t="str">
            <v>10. NGOẠI KHOA</v>
          </cell>
          <cell r="G3962" t="str">
            <v>10.491</v>
          </cell>
          <cell r="H3962" t="str">
            <v>Gỡ dính sau mổ lại</v>
          </cell>
          <cell r="I3962" t="str">
            <v>Gỡ dính sau mổ lại</v>
          </cell>
          <cell r="J3962" t="str">
            <v>Gỡ dính sau mổ lại</v>
          </cell>
          <cell r="K3962" t="str">
            <v>C</v>
          </cell>
          <cell r="L3962" t="str">
            <v>P1</v>
          </cell>
          <cell r="M3962">
            <v>464</v>
          </cell>
          <cell r="N3962">
            <v>464</v>
          </cell>
          <cell r="P3962" t="str">
            <v>Phẫu thuật cắt dây chằng gỡ dính ruột</v>
          </cell>
          <cell r="Q3962">
            <v>2136000</v>
          </cell>
          <cell r="R3962">
            <v>438260.869565217</v>
          </cell>
          <cell r="S3962">
            <v>2574000</v>
          </cell>
          <cell r="T3962">
            <v>569739.13043478213</v>
          </cell>
          <cell r="U3962">
            <v>2705739.1304347822</v>
          </cell>
          <cell r="V3962">
            <v>2705700</v>
          </cell>
          <cell r="W3962">
            <v>108229.5652173913</v>
          </cell>
          <cell r="X3962">
            <v>2813968.6956521734</v>
          </cell>
        </row>
        <row r="3963">
          <cell r="E3963" t="str">
            <v>37.8D05.0455</v>
          </cell>
          <cell r="F3963" t="str">
            <v>10. NGOẠI KHOA</v>
          </cell>
          <cell r="G3963" t="str">
            <v>10.535</v>
          </cell>
          <cell r="H3963" t="str">
            <v>Phẫu thuật điều trị sa trực tràng đường bụng</v>
          </cell>
          <cell r="I3963" t="str">
            <v>Phẫu thuật điều trị sa trực tràng đường bụng</v>
          </cell>
          <cell r="J3963" t="str">
            <v>Phẫu thuật điều trị sa trực tràng đường bụng</v>
          </cell>
          <cell r="K3963" t="str">
            <v>A</v>
          </cell>
          <cell r="L3963" t="str">
            <v>P1</v>
          </cell>
          <cell r="M3963">
            <v>464</v>
          </cell>
          <cell r="N3963">
            <v>464</v>
          </cell>
          <cell r="P3963" t="str">
            <v>Phẫu thuật cắt dây chằng gỡ dính ruột</v>
          </cell>
          <cell r="Q3963">
            <v>2136000</v>
          </cell>
          <cell r="R3963">
            <v>438260.869565217</v>
          </cell>
          <cell r="S3963">
            <v>2574000</v>
          </cell>
          <cell r="T3963">
            <v>569739.13043478213</v>
          </cell>
          <cell r="U3963">
            <v>2705739.1304347822</v>
          </cell>
          <cell r="V3963">
            <v>2705700</v>
          </cell>
          <cell r="W3963">
            <v>108229.5652173913</v>
          </cell>
          <cell r="X3963">
            <v>2813968.6956521734</v>
          </cell>
        </row>
        <row r="3964">
          <cell r="E3964" t="str">
            <v>37.8D05.0455</v>
          </cell>
          <cell r="F3964" t="str">
            <v>10. NGOẠI KHOA</v>
          </cell>
          <cell r="G3964" t="str">
            <v>10.483</v>
          </cell>
          <cell r="H3964" t="str">
            <v>Tháo lồng ruột non</v>
          </cell>
          <cell r="I3964" t="str">
            <v>Tháo lồng ruột non</v>
          </cell>
          <cell r="J3964" t="str">
            <v>Tháo lồng ruột non</v>
          </cell>
          <cell r="K3964" t="str">
            <v>C</v>
          </cell>
          <cell r="L3964" t="str">
            <v>P2</v>
          </cell>
          <cell r="M3964">
            <v>464</v>
          </cell>
          <cell r="N3964">
            <v>464</v>
          </cell>
          <cell r="P3964" t="str">
            <v>Phẫu thuật cắt dây chằng gỡ dính ruột</v>
          </cell>
          <cell r="Q3964">
            <v>2136000</v>
          </cell>
          <cell r="R3964">
            <v>438260.869565217</v>
          </cell>
          <cell r="S3964">
            <v>2574000</v>
          </cell>
          <cell r="T3964">
            <v>569739.13043478213</v>
          </cell>
          <cell r="U3964">
            <v>2705739.1304347822</v>
          </cell>
          <cell r="V3964">
            <v>2705700</v>
          </cell>
          <cell r="W3964">
            <v>108229.5652173913</v>
          </cell>
          <cell r="X3964">
            <v>2813968.6956521734</v>
          </cell>
        </row>
        <row r="3965">
          <cell r="E3965" t="str">
            <v>37.8D05.0455</v>
          </cell>
          <cell r="F3965" t="str">
            <v>10. NGOẠI KHOA</v>
          </cell>
          <cell r="G3965" t="str">
            <v>10.482</v>
          </cell>
          <cell r="H3965" t="str">
            <v>Tháo xoắn ruột non</v>
          </cell>
          <cell r="I3965" t="str">
            <v>Tháo xoắn ruột non</v>
          </cell>
          <cell r="J3965" t="str">
            <v>Tháo xoắn ruột non</v>
          </cell>
          <cell r="K3965" t="str">
            <v>C</v>
          </cell>
          <cell r="L3965" t="str">
            <v>P2</v>
          </cell>
          <cell r="M3965">
            <v>464</v>
          </cell>
          <cell r="N3965">
            <v>464</v>
          </cell>
          <cell r="P3965" t="str">
            <v>Phẫu thuật cắt dây chằng gỡ dính ruột</v>
          </cell>
          <cell r="Q3965">
            <v>2136000</v>
          </cell>
          <cell r="R3965">
            <v>438260.869565217</v>
          </cell>
          <cell r="S3965">
            <v>2574000</v>
          </cell>
          <cell r="T3965">
            <v>569739.13043478213</v>
          </cell>
          <cell r="U3965">
            <v>2705739.1304347822</v>
          </cell>
          <cell r="V3965">
            <v>2705700</v>
          </cell>
          <cell r="W3965">
            <v>108229.5652173913</v>
          </cell>
          <cell r="X3965">
            <v>2813968.6956521734</v>
          </cell>
        </row>
        <row r="3966">
          <cell r="E3966" t="str">
            <v>37.8D05.0455</v>
          </cell>
          <cell r="F3966" t="str">
            <v>27. PHẪU THUẬT NỘI SOI</v>
          </cell>
          <cell r="G3966" t="str">
            <v>27.178</v>
          </cell>
          <cell r="H3966" t="str">
            <v>Phẫu thuật nội soi cắt dây dính hay dây chằng</v>
          </cell>
          <cell r="I3966" t="str">
            <v>Phẫu thuật nội soi cắt dây dính hay dây chằng</v>
          </cell>
          <cell r="J3966" t="str">
            <v>Phẫu thuật nội soi cắt dây dính hay dây chằng</v>
          </cell>
          <cell r="K3966" t="str">
            <v>B</v>
          </cell>
          <cell r="L3966" t="str">
            <v>P1</v>
          </cell>
          <cell r="M3966">
            <v>464</v>
          </cell>
          <cell r="N3966">
            <v>464</v>
          </cell>
          <cell r="P3966" t="str">
            <v>Phẫu thuật cắt dây chằng gỡ dính ruột</v>
          </cell>
          <cell r="Q3966">
            <v>2136000</v>
          </cell>
          <cell r="R3966">
            <v>438260.869565217</v>
          </cell>
          <cell r="S3966">
            <v>2574000</v>
          </cell>
          <cell r="T3966">
            <v>569739.13043478213</v>
          </cell>
          <cell r="U3966">
            <v>2705739.1304347822</v>
          </cell>
          <cell r="V3966">
            <v>2705700</v>
          </cell>
          <cell r="W3966">
            <v>108229.5652173913</v>
          </cell>
          <cell r="X3966">
            <v>2813968.6956521734</v>
          </cell>
        </row>
        <row r="3967">
          <cell r="E3967" t="str">
            <v>37.8D05.0455</v>
          </cell>
          <cell r="F3967" t="str">
            <v>27. PHẪU THUẬT NỘI SOI</v>
          </cell>
          <cell r="G3967" t="str">
            <v>27.177</v>
          </cell>
          <cell r="H3967" t="str">
            <v>Phẫu thuật nội soi gỡ dính ruột</v>
          </cell>
          <cell r="I3967" t="str">
            <v>Phẫu thuật nội soi gỡ dính ruột</v>
          </cell>
          <cell r="J3967" t="str">
            <v>Phẫu thuật nội soi gỡ dính ruột</v>
          </cell>
          <cell r="K3967" t="str">
            <v>B</v>
          </cell>
          <cell r="L3967" t="str">
            <v>P1</v>
          </cell>
          <cell r="M3967">
            <v>464</v>
          </cell>
          <cell r="N3967">
            <v>464</v>
          </cell>
          <cell r="P3967" t="str">
            <v>Phẫu thuật cắt dây chằng gỡ dính ruột</v>
          </cell>
          <cell r="Q3967">
            <v>2136000</v>
          </cell>
          <cell r="R3967">
            <v>438260.869565217</v>
          </cell>
          <cell r="S3967">
            <v>2574000</v>
          </cell>
          <cell r="T3967">
            <v>569739.13043478213</v>
          </cell>
          <cell r="U3967">
            <v>2705739.1304347822</v>
          </cell>
          <cell r="V3967">
            <v>2705700</v>
          </cell>
          <cell r="W3967">
            <v>108229.5652173913</v>
          </cell>
          <cell r="X3967">
            <v>2813968.6956521734</v>
          </cell>
        </row>
        <row r="3968">
          <cell r="E3968" t="str">
            <v>37.8D08.0923</v>
          </cell>
          <cell r="F3968" t="str">
            <v>15. TAI MŨI HỌNG</v>
          </cell>
          <cell r="G3968" t="str">
            <v>15.130</v>
          </cell>
          <cell r="H3968" t="str">
            <v>Đốt điện cuốn mũi dưới</v>
          </cell>
          <cell r="I3968" t="str">
            <v>Đốt điện cuốn mũi dưới [gây mê]</v>
          </cell>
          <cell r="J3968" t="str">
            <v>Đốt điện cuốn mũi dưới</v>
          </cell>
          <cell r="K3968" t="str">
            <v>C</v>
          </cell>
          <cell r="L3968" t="str">
            <v>T2</v>
          </cell>
          <cell r="M3968">
            <v>933</v>
          </cell>
          <cell r="N3968">
            <v>933</v>
          </cell>
          <cell r="P3968" t="str">
            <v>Nội soi đốt điện cuốn mũi hoặc cắt cuốn mũi gây mê</v>
          </cell>
          <cell r="Q3968">
            <v>616000</v>
          </cell>
          <cell r="R3968">
            <v>68869.565217391297</v>
          </cell>
          <cell r="S3968">
            <v>684000</v>
          </cell>
          <cell r="T3968">
            <v>89530.434782608689</v>
          </cell>
          <cell r="U3968">
            <v>705530.43478260865</v>
          </cell>
          <cell r="V3968">
            <v>705500</v>
          </cell>
          <cell r="W3968">
            <v>28221.217391304348</v>
          </cell>
          <cell r="X3968">
            <v>733751.65217391297</v>
          </cell>
        </row>
        <row r="3969">
          <cell r="E3969" t="str">
            <v>37.8D05.0456</v>
          </cell>
          <cell r="F3969" t="str">
            <v>03. NHI KHOA</v>
          </cell>
          <cell r="G3969" t="str">
            <v>3.3321</v>
          </cell>
          <cell r="H3969" t="str">
            <v>Đóng hậu môn nhân tạo</v>
          </cell>
          <cell r="I3969" t="str">
            <v>Đóng hậu môn nhân tạo</v>
          </cell>
          <cell r="J3969" t="str">
            <v>Đóng hậu môn nhân tạo</v>
          </cell>
          <cell r="K3969" t="str">
            <v>B</v>
          </cell>
          <cell r="L3969" t="str">
            <v>P1</v>
          </cell>
          <cell r="M3969">
            <v>465</v>
          </cell>
          <cell r="N3969">
            <v>465</v>
          </cell>
          <cell r="O3969" t="str">
            <v>Chưa bao gồm máy cắt nối tự động và ghim khâu máy cắt nối; dao siêu âm hoặc dao hàn mô hoặc dao hàn mạch.</v>
          </cell>
          <cell r="P3969" t="str">
            <v>Phẫu thuật cắt nối ruột</v>
          </cell>
          <cell r="Q3969">
            <v>3468000</v>
          </cell>
          <cell r="R3969">
            <v>997043.47826086998</v>
          </cell>
          <cell r="S3969">
            <v>4465000</v>
          </cell>
          <cell r="T3969">
            <v>1296156.5217391308</v>
          </cell>
          <cell r="U3969">
            <v>4764156.5217391308</v>
          </cell>
          <cell r="V3969">
            <v>4764100</v>
          </cell>
          <cell r="W3969">
            <v>190566.26086956525</v>
          </cell>
          <cell r="X3969">
            <v>4954722.7826086963</v>
          </cell>
        </row>
        <row r="3970">
          <cell r="E3970" t="str">
            <v>37.8D05.0456</v>
          </cell>
          <cell r="F3970" t="str">
            <v>03. NHI KHOA</v>
          </cell>
          <cell r="G3970" t="str">
            <v>3.3293</v>
          </cell>
          <cell r="H3970" t="str">
            <v>Nối dạ dày - ruột (omega hay Roux-en-Y)</v>
          </cell>
          <cell r="I3970" t="str">
            <v>Nối dạ dày - ruột (omega hay Roux-en-Y)</v>
          </cell>
          <cell r="J3970" t="str">
            <v>Nối dạ dày-ruột (omega hay Roux-en-Y)</v>
          </cell>
          <cell r="K3970" t="str">
            <v>B</v>
          </cell>
          <cell r="L3970" t="str">
            <v>P1</v>
          </cell>
          <cell r="M3970">
            <v>465</v>
          </cell>
          <cell r="N3970">
            <v>465</v>
          </cell>
          <cell r="O3970" t="str">
            <v>Chưa bao gồm máy cắt nối tự động và ghim khâu máy cắt nối; dao siêu âm hoặc dao hàn mô hoặc dao hàn mạch.</v>
          </cell>
          <cell r="P3970" t="str">
            <v>Phẫu thuật cắt nối ruột</v>
          </cell>
          <cell r="Q3970">
            <v>3468000</v>
          </cell>
          <cell r="R3970">
            <v>997043.47826086998</v>
          </cell>
          <cell r="S3970">
            <v>4465000</v>
          </cell>
          <cell r="T3970">
            <v>1296156.5217391308</v>
          </cell>
          <cell r="U3970">
            <v>4764156.5217391308</v>
          </cell>
          <cell r="V3970">
            <v>4764100</v>
          </cell>
          <cell r="W3970">
            <v>190566.26086956525</v>
          </cell>
          <cell r="X3970">
            <v>4954722.7826086963</v>
          </cell>
        </row>
        <row r="3971">
          <cell r="E3971" t="str">
            <v>37.8D05.0456</v>
          </cell>
          <cell r="F3971" t="str">
            <v>03. NHI KHOA</v>
          </cell>
          <cell r="G3971" t="str">
            <v>3.3389</v>
          </cell>
          <cell r="H3971" t="str">
            <v>Phẫu thuật cắt u nang mạc treo ruột có cắt nối ruột</v>
          </cell>
          <cell r="I3971" t="str">
            <v>Phẫu thuật cắt u nang mạc treo ruột có cắt nối ruột</v>
          </cell>
          <cell r="J3971" t="str">
            <v>Phẫu thuật cắt u nang mạc treo ruột có cắt nối ruột</v>
          </cell>
          <cell r="K3971" t="str">
            <v>B</v>
          </cell>
          <cell r="L3971" t="str">
            <v>P1</v>
          </cell>
          <cell r="M3971">
            <v>465</v>
          </cell>
          <cell r="N3971">
            <v>465</v>
          </cell>
          <cell r="O3971" t="str">
            <v>Chưa bao gồm máy cắt nối tự động và ghim khâu máy cắt nối; dao siêu âm hoặc dao hàn mô hoặc dao hàn mạch.</v>
          </cell>
          <cell r="P3971" t="str">
            <v>Phẫu thuật cắt nối ruột</v>
          </cell>
          <cell r="Q3971">
            <v>3468000</v>
          </cell>
          <cell r="R3971">
            <v>997043.47826086998</v>
          </cell>
          <cell r="S3971">
            <v>4465000</v>
          </cell>
          <cell r="T3971">
            <v>1296156.5217391308</v>
          </cell>
          <cell r="U3971">
            <v>4764156.5217391308</v>
          </cell>
          <cell r="V3971">
            <v>4764100</v>
          </cell>
          <cell r="W3971">
            <v>190566.26086956525</v>
          </cell>
          <cell r="X3971">
            <v>4954722.7826086963</v>
          </cell>
        </row>
        <row r="3972">
          <cell r="E3972" t="str">
            <v>37.8D05.0456</v>
          </cell>
          <cell r="F3972" t="str">
            <v>03. NHI KHOA</v>
          </cell>
          <cell r="G3972" t="str">
            <v>3.3305</v>
          </cell>
          <cell r="H3972" t="str">
            <v>Phẫu thuật điều trị còn ống rốn tràng, túi thừa Meckel không biến chứng</v>
          </cell>
          <cell r="I3972" t="str">
            <v>Phẫu thuật điều trị còn ống rốn tràng, túi thừa Meckel không biến chứng</v>
          </cell>
          <cell r="J3972" t="str">
            <v>Phẫu thuật điều trị còn ống rốn tràng, túi thừa Meckel không biến chứng</v>
          </cell>
          <cell r="K3972" t="str">
            <v>B</v>
          </cell>
          <cell r="L3972" t="str">
            <v>P1</v>
          </cell>
          <cell r="M3972">
            <v>465</v>
          </cell>
          <cell r="N3972">
            <v>465</v>
          </cell>
          <cell r="O3972" t="str">
            <v>Chưa bao gồm máy cắt nối tự động và ghim khâu máy cắt nối; dao siêu âm hoặc dao hàn mô hoặc dao hàn mạch.</v>
          </cell>
          <cell r="P3972" t="str">
            <v>Phẫu thuật cắt nối ruột</v>
          </cell>
          <cell r="Q3972">
            <v>3468000</v>
          </cell>
          <cell r="R3972">
            <v>997043.47826086998</v>
          </cell>
          <cell r="S3972">
            <v>4465000</v>
          </cell>
          <cell r="T3972">
            <v>1296156.5217391308</v>
          </cell>
          <cell r="U3972">
            <v>4764156.5217391308</v>
          </cell>
          <cell r="V3972">
            <v>4764100</v>
          </cell>
          <cell r="W3972">
            <v>190566.26086956525</v>
          </cell>
          <cell r="X3972">
            <v>4954722.7826086963</v>
          </cell>
        </row>
        <row r="3973">
          <cell r="E3973" t="str">
            <v>37.8D05.0456</v>
          </cell>
          <cell r="F3973" t="str">
            <v>03. NHI KHOA</v>
          </cell>
          <cell r="G3973" t="str">
            <v>3.3300</v>
          </cell>
          <cell r="H3973" t="str">
            <v>Phẫu thuật điều trị ruột đôi</v>
          </cell>
          <cell r="I3973" t="str">
            <v>Phẫu thuật điều trị ruột đôi</v>
          </cell>
          <cell r="J3973" t="str">
            <v>Phẫu thuật điều trị ruột đôi</v>
          </cell>
          <cell r="K3973" t="str">
            <v>B</v>
          </cell>
          <cell r="L3973" t="str">
            <v>P1</v>
          </cell>
          <cell r="M3973">
            <v>465</v>
          </cell>
          <cell r="N3973">
            <v>465</v>
          </cell>
          <cell r="O3973" t="str">
            <v>Chưa bao gồm máy cắt nối tự động và ghim khâu máy cắt nối; dao siêu âm hoặc dao hàn mô hoặc dao hàn mạch.</v>
          </cell>
          <cell r="P3973" t="str">
            <v>Phẫu thuật cắt nối ruột</v>
          </cell>
          <cell r="Q3973">
            <v>3468000</v>
          </cell>
          <cell r="R3973">
            <v>997043.47826086998</v>
          </cell>
          <cell r="S3973">
            <v>4465000</v>
          </cell>
          <cell r="T3973">
            <v>1296156.5217391308</v>
          </cell>
          <cell r="U3973">
            <v>4764156.5217391308</v>
          </cell>
          <cell r="V3973">
            <v>4764100</v>
          </cell>
          <cell r="W3973">
            <v>190566.26086956525</v>
          </cell>
          <cell r="X3973">
            <v>4954722.7826086963</v>
          </cell>
        </row>
        <row r="3974">
          <cell r="E3974" t="str">
            <v>37.8D05.0456</v>
          </cell>
          <cell r="F3974" t="str">
            <v>03. NHI KHOA</v>
          </cell>
          <cell r="G3974" t="str">
            <v>3.3314</v>
          </cell>
          <cell r="H3974" t="str">
            <v>Phẫu thuật điều trị tắc ruột do dính/dây chằng có cắt nối ruột</v>
          </cell>
          <cell r="I3974" t="str">
            <v>Phẫu thuật điều trị tắc ruột do dính/dây chằng có cắt nối ruột</v>
          </cell>
          <cell r="J3974" t="str">
            <v>Phẫu thuật điều trị tắc ruột do dính/dây chằng có cắt nối ruột</v>
          </cell>
          <cell r="K3974" t="str">
            <v>B</v>
          </cell>
          <cell r="L3974" t="str">
            <v>P1</v>
          </cell>
          <cell r="M3974">
            <v>465</v>
          </cell>
          <cell r="N3974">
            <v>465</v>
          </cell>
          <cell r="O3974" t="str">
            <v>Chưa bao gồm máy cắt nối tự động và ghim khâu máy cắt nối; dao siêu âm hoặc dao hàn mô hoặc dao hàn mạch.</v>
          </cell>
          <cell r="P3974" t="str">
            <v>Phẫu thuật cắt nối ruột</v>
          </cell>
          <cell r="Q3974">
            <v>3468000</v>
          </cell>
          <cell r="R3974">
            <v>997043.47826086998</v>
          </cell>
          <cell r="S3974">
            <v>4465000</v>
          </cell>
          <cell r="T3974">
            <v>1296156.5217391308</v>
          </cell>
          <cell r="U3974">
            <v>4764156.5217391308</v>
          </cell>
          <cell r="V3974">
            <v>4764100</v>
          </cell>
          <cell r="W3974">
            <v>190566.26086956525</v>
          </cell>
          <cell r="X3974">
            <v>4954722.7826086963</v>
          </cell>
        </row>
        <row r="3975">
          <cell r="E3975" t="str">
            <v>37.8D05.0456</v>
          </cell>
          <cell r="F3975" t="str">
            <v>03. NHI KHOA</v>
          </cell>
          <cell r="G3975" t="str">
            <v>3.3308</v>
          </cell>
          <cell r="H3975" t="str">
            <v>Phẫu thuật điều trị tắc ruột do viêm phúc mạc thai nhi</v>
          </cell>
          <cell r="I3975" t="str">
            <v>Phẫu thuật điều trị tắc ruột do viêm phúc mạc thai nhi</v>
          </cell>
          <cell r="J3975" t="str">
            <v>Phẫu thuật điều trị tắc ruột do viêm phúc mạc thai nhi</v>
          </cell>
          <cell r="K3975" t="str">
            <v>B</v>
          </cell>
          <cell r="L3975" t="str">
            <v>P1</v>
          </cell>
          <cell r="M3975">
            <v>465</v>
          </cell>
          <cell r="N3975">
            <v>465</v>
          </cell>
          <cell r="O3975" t="str">
            <v>Chưa bao gồm máy cắt nối tự động và ghim khâu máy cắt nối; dao siêu âm hoặc dao hàn mô hoặc dao hàn mạch.</v>
          </cell>
          <cell r="P3975" t="str">
            <v>Phẫu thuật cắt nối ruột</v>
          </cell>
          <cell r="Q3975">
            <v>3468000</v>
          </cell>
          <cell r="R3975">
            <v>997043.47826086998</v>
          </cell>
          <cell r="S3975">
            <v>4465000</v>
          </cell>
          <cell r="T3975">
            <v>1296156.5217391308</v>
          </cell>
          <cell r="U3975">
            <v>4764156.5217391308</v>
          </cell>
          <cell r="V3975">
            <v>4764100</v>
          </cell>
          <cell r="W3975">
            <v>190566.26086956525</v>
          </cell>
          <cell r="X3975">
            <v>4954722.7826086963</v>
          </cell>
        </row>
        <row r="3976">
          <cell r="E3976" t="str">
            <v>37.8D05.0456</v>
          </cell>
          <cell r="F3976" t="str">
            <v>03. NHI KHOA</v>
          </cell>
          <cell r="G3976" t="str">
            <v>3.3307</v>
          </cell>
          <cell r="H3976" t="str">
            <v>Phẫu thuật điều trị tắc ruột phân su</v>
          </cell>
          <cell r="I3976" t="str">
            <v>Phẫu thuật điều trị tắc ruột phân su</v>
          </cell>
          <cell r="J3976" t="str">
            <v>Phẫu thuật điều trị tắc ruột phân su</v>
          </cell>
          <cell r="K3976" t="str">
            <v>B</v>
          </cell>
          <cell r="L3976" t="str">
            <v>P1</v>
          </cell>
          <cell r="M3976">
            <v>465</v>
          </cell>
          <cell r="N3976">
            <v>465</v>
          </cell>
          <cell r="O3976" t="str">
            <v>Chưa bao gồm máy cắt nối tự động và ghim khâu máy cắt nối; dao siêu âm hoặc dao hàn mô hoặc dao hàn mạch.</v>
          </cell>
          <cell r="P3976" t="str">
            <v>Phẫu thuật cắt nối ruột</v>
          </cell>
          <cell r="Q3976">
            <v>3468000</v>
          </cell>
          <cell r="R3976">
            <v>997043.47826086998</v>
          </cell>
          <cell r="S3976">
            <v>4465000</v>
          </cell>
          <cell r="T3976">
            <v>1296156.5217391308</v>
          </cell>
          <cell r="U3976">
            <v>4764156.5217391308</v>
          </cell>
          <cell r="V3976">
            <v>4764100</v>
          </cell>
          <cell r="W3976">
            <v>190566.26086956525</v>
          </cell>
          <cell r="X3976">
            <v>4954722.7826086963</v>
          </cell>
        </row>
        <row r="3977">
          <cell r="E3977" t="str">
            <v>37.8D05.0456</v>
          </cell>
          <cell r="F3977" t="str">
            <v>03. NHI KHOA</v>
          </cell>
          <cell r="G3977" t="str">
            <v>3.3306</v>
          </cell>
          <cell r="H3977" t="str">
            <v>Phẫu thuật điều trị viêm/chảy máu túi thừa Meckel</v>
          </cell>
          <cell r="I3977" t="str">
            <v>Phẫu thuật điều trị viêm/chảy máu túi thừa Meckel</v>
          </cell>
          <cell r="J3977" t="str">
            <v>Phẫu thuật điều trị viêm/chảy máu túi thừa Meckel</v>
          </cell>
          <cell r="K3977" t="str">
            <v>B</v>
          </cell>
          <cell r="L3977" t="str">
            <v>P1</v>
          </cell>
          <cell r="M3977">
            <v>465</v>
          </cell>
          <cell r="N3977">
            <v>465</v>
          </cell>
          <cell r="O3977" t="str">
            <v>Chưa bao gồm máy cắt nối tự động và ghim khâu máy cắt nối; dao siêu âm hoặc dao hàn mô hoặc dao hàn mạch.</v>
          </cell>
          <cell r="P3977" t="str">
            <v>Phẫu thuật cắt nối ruột</v>
          </cell>
          <cell r="Q3977">
            <v>3468000</v>
          </cell>
          <cell r="R3977">
            <v>997043.47826086998</v>
          </cell>
          <cell r="S3977">
            <v>4465000</v>
          </cell>
          <cell r="T3977">
            <v>1296156.5217391308</v>
          </cell>
          <cell r="U3977">
            <v>4764156.5217391308</v>
          </cell>
          <cell r="V3977">
            <v>4764100</v>
          </cell>
          <cell r="W3977">
            <v>190566.26086956525</v>
          </cell>
          <cell r="X3977">
            <v>4954722.7826086963</v>
          </cell>
        </row>
        <row r="3978">
          <cell r="E3978" t="str">
            <v>37.8D05.0456</v>
          </cell>
          <cell r="F3978" t="str">
            <v>03. NHI KHOA</v>
          </cell>
          <cell r="G3978" t="str">
            <v>3.3342</v>
          </cell>
          <cell r="H3978" t="str">
            <v>Phẫu thuật sa trực tràng đường bụng hoặc đường tầng sinh môn, có cắt ruột</v>
          </cell>
          <cell r="I3978" t="str">
            <v>Phẫu thuật sa trực tràng đường bụng hoặc đường tầng sinh môn, có cắt ruột</v>
          </cell>
          <cell r="J3978" t="str">
            <v>Phẫu thuật sa trực tràng đường bụng hoặc đường tầng sinh môn, có cắt ruột</v>
          </cell>
          <cell r="K3978" t="str">
            <v>B</v>
          </cell>
          <cell r="L3978" t="str">
            <v>P1</v>
          </cell>
          <cell r="M3978">
            <v>465</v>
          </cell>
          <cell r="N3978">
            <v>465</v>
          </cell>
          <cell r="O3978" t="str">
            <v>Chưa bao gồm máy cắt nối tự động và ghim khâu máy cắt nối; dao siêu âm hoặc dao hàn mô hoặc dao hàn mạch.</v>
          </cell>
          <cell r="P3978" t="str">
            <v>Phẫu thuật cắt nối ruột</v>
          </cell>
          <cell r="Q3978">
            <v>3468000</v>
          </cell>
          <cell r="R3978">
            <v>997043.47826086998</v>
          </cell>
          <cell r="S3978">
            <v>4465000</v>
          </cell>
          <cell r="T3978">
            <v>1296156.5217391308</v>
          </cell>
          <cell r="U3978">
            <v>4764156.5217391308</v>
          </cell>
          <cell r="V3978">
            <v>4764100</v>
          </cell>
          <cell r="W3978">
            <v>190566.26086956525</v>
          </cell>
          <cell r="X3978">
            <v>4954722.7826086963</v>
          </cell>
        </row>
        <row r="3979">
          <cell r="E3979" t="str">
            <v>37.8D05.0456</v>
          </cell>
          <cell r="F3979" t="str">
            <v>10. NGOẠI KHOA</v>
          </cell>
          <cell r="G3979" t="str">
            <v>10.494</v>
          </cell>
          <cell r="H3979" t="str">
            <v>Nối tắt ruột non - đại tràng hoặc trực tràng</v>
          </cell>
          <cell r="I3979" t="str">
            <v>Nối tắt ruột non - đại tràng hoặc trực tràng</v>
          </cell>
          <cell r="J3979" t="str">
            <v>Nối tắt ruột non - đại tràng hoặc trực tràng</v>
          </cell>
          <cell r="K3979" t="str">
            <v>C</v>
          </cell>
          <cell r="L3979" t="str">
            <v>P2</v>
          </cell>
          <cell r="M3979">
            <v>465</v>
          </cell>
          <cell r="N3979">
            <v>465</v>
          </cell>
          <cell r="O3979" t="str">
            <v>Chưa bao gồm máy cắt nối tự động và ghim khâu máy cắt nối; dao siêu âm hoặc dao hàn mô hoặc dao hàn mạch.</v>
          </cell>
          <cell r="P3979" t="str">
            <v>Phẫu thuật cắt nối ruột</v>
          </cell>
          <cell r="Q3979">
            <v>3468000</v>
          </cell>
          <cell r="R3979">
            <v>997043.47826086998</v>
          </cell>
          <cell r="S3979">
            <v>4465000</v>
          </cell>
          <cell r="T3979">
            <v>1296156.5217391308</v>
          </cell>
          <cell r="U3979">
            <v>4764156.5217391308</v>
          </cell>
          <cell r="V3979">
            <v>4764100</v>
          </cell>
          <cell r="W3979">
            <v>190566.26086956525</v>
          </cell>
          <cell r="X3979">
            <v>4954722.7826086963</v>
          </cell>
        </row>
        <row r="3980">
          <cell r="E3980" t="str">
            <v>37.8D05.0456</v>
          </cell>
          <cell r="F3980" t="str">
            <v>10. NGOẠI KHOA</v>
          </cell>
          <cell r="G3980" t="str">
            <v>10.495</v>
          </cell>
          <cell r="H3980" t="str">
            <v>Nối tắt ruột non - ruột non</v>
          </cell>
          <cell r="I3980" t="str">
            <v>Nối tắt ruột non - ruột non</v>
          </cell>
          <cell r="J3980" t="str">
            <v>Nối tắt ruột non - ruột non</v>
          </cell>
          <cell r="K3980" t="str">
            <v>C</v>
          </cell>
          <cell r="L3980" t="str">
            <v>P2</v>
          </cell>
          <cell r="M3980">
            <v>465</v>
          </cell>
          <cell r="N3980">
            <v>465</v>
          </cell>
          <cell r="O3980" t="str">
            <v>Chưa bao gồm máy cắt nối tự động và ghim khâu máy cắt nối; dao siêu âm hoặc dao hàn mô hoặc dao hàn mạch.</v>
          </cell>
          <cell r="P3980" t="str">
            <v>Phẫu thuật cắt nối ruột</v>
          </cell>
          <cell r="Q3980">
            <v>3468000</v>
          </cell>
          <cell r="R3980">
            <v>997043.47826086998</v>
          </cell>
          <cell r="S3980">
            <v>4465000</v>
          </cell>
          <cell r="T3980">
            <v>1296156.5217391308</v>
          </cell>
          <cell r="U3980">
            <v>4764156.5217391308</v>
          </cell>
          <cell r="V3980">
            <v>4764100</v>
          </cell>
          <cell r="W3980">
            <v>190566.26086956525</v>
          </cell>
          <cell r="X3980">
            <v>4954722.7826086963</v>
          </cell>
        </row>
        <row r="3981">
          <cell r="E3981" t="str">
            <v>37.8D05.0457</v>
          </cell>
          <cell r="F3981" t="str">
            <v>03. NHI KHOA</v>
          </cell>
          <cell r="G3981" t="str">
            <v>3.4051</v>
          </cell>
          <cell r="H3981" t="str">
            <v>Cắt đại trực tràng nội soi, nối máy</v>
          </cell>
          <cell r="I3981" t="str">
            <v>Cắt đại trực tràng nội soi, nối máy</v>
          </cell>
          <cell r="J3981" t="str">
            <v>Cắt đại trực tràng nội soi, nối máy</v>
          </cell>
          <cell r="K3981" t="str">
            <v>A</v>
          </cell>
          <cell r="L3981" t="str">
            <v>P1</v>
          </cell>
          <cell r="M3981">
            <v>466</v>
          </cell>
          <cell r="N3981">
            <v>466</v>
          </cell>
          <cell r="O3981" t="str">
            <v>Chưa bao gồm máy cắt nối tự động và ghim khâu máy cắt nối; dao siêu âm hoặc dao hàn mô hoặc dao hàn mạch.</v>
          </cell>
          <cell r="P3981" t="str">
            <v>Phẫu thuật nội soi cắt nối ruột</v>
          </cell>
          <cell r="Q3981">
            <v>3500000</v>
          </cell>
          <cell r="R3981">
            <v>895304.34782608703</v>
          </cell>
          <cell r="S3981">
            <v>4395000</v>
          </cell>
          <cell r="T3981">
            <v>1163895.6521739131</v>
          </cell>
          <cell r="U3981">
            <v>4663895.6521739131</v>
          </cell>
          <cell r="V3981">
            <v>4663800</v>
          </cell>
          <cell r="W3981">
            <v>186555.82608695651</v>
          </cell>
          <cell r="X3981">
            <v>4850451.4782608692</v>
          </cell>
        </row>
        <row r="3982">
          <cell r="E3982" t="str">
            <v>37.8D05.0457</v>
          </cell>
          <cell r="F3982" t="str">
            <v>03. NHI KHOA</v>
          </cell>
          <cell r="G3982" t="str">
            <v>3.4050</v>
          </cell>
          <cell r="H3982" t="str">
            <v>Cắt đoạn đại tràng nội soi, nối tay</v>
          </cell>
          <cell r="I3982" t="str">
            <v>Cắt đoạn đại tràng nội soi, nối tay</v>
          </cell>
          <cell r="J3982" t="str">
            <v>Cắt đoạn đại tràng nội soi, nối tay</v>
          </cell>
          <cell r="K3982" t="str">
            <v>A</v>
          </cell>
          <cell r="L3982" t="str">
            <v>P1</v>
          </cell>
          <cell r="M3982">
            <v>466</v>
          </cell>
          <cell r="N3982">
            <v>466</v>
          </cell>
          <cell r="O3982" t="str">
            <v>Chưa bao gồm máy cắt nối tự động và ghim khâu máy cắt nối; dao siêu âm hoặc dao hàn mô hoặc dao hàn mạch.</v>
          </cell>
          <cell r="P3982" t="str">
            <v>Phẫu thuật nội soi cắt nối ruột</v>
          </cell>
          <cell r="Q3982">
            <v>3500000</v>
          </cell>
          <cell r="R3982">
            <v>895304.34782608703</v>
          </cell>
          <cell r="S3982">
            <v>4395000</v>
          </cell>
          <cell r="T3982">
            <v>1163895.6521739131</v>
          </cell>
          <cell r="U3982">
            <v>4663895.6521739131</v>
          </cell>
          <cell r="V3982">
            <v>4663800</v>
          </cell>
          <cell r="W3982">
            <v>186555.82608695651</v>
          </cell>
          <cell r="X3982">
            <v>4850451.4782608692</v>
          </cell>
        </row>
        <row r="3983">
          <cell r="E3983" t="str">
            <v>37.8D05.0457</v>
          </cell>
          <cell r="F3983" t="str">
            <v>03. NHI KHOA</v>
          </cell>
          <cell r="G3983" t="str">
            <v>3.4038</v>
          </cell>
          <cell r="H3983" t="str">
            <v>Phẫu thuật nội soi cắt cụt trực tràng đường bụng, đường tầng sinh môn</v>
          </cell>
          <cell r="I3983" t="str">
            <v>Phẫu thuật nội soi cắt cụt trực tràng đường bụng, đường tầng sinh môn</v>
          </cell>
          <cell r="J3983" t="str">
            <v>Phẫu thuật nội soi cắt cụt trực tràng đường bụng, đường tầng sinh môn</v>
          </cell>
          <cell r="K3983" t="str">
            <v>A</v>
          </cell>
          <cell r="L3983" t="str">
            <v>P1</v>
          </cell>
          <cell r="M3983">
            <v>466</v>
          </cell>
          <cell r="N3983">
            <v>466</v>
          </cell>
          <cell r="O3983" t="str">
            <v>Chưa bao gồm máy cắt nối tự động và ghim khâu máy cắt nối; dao siêu âm hoặc dao hàn mô hoặc dao hàn mạch.</v>
          </cell>
          <cell r="P3983" t="str">
            <v>Phẫu thuật nội soi cắt nối ruột</v>
          </cell>
          <cell r="Q3983">
            <v>3500000</v>
          </cell>
          <cell r="R3983">
            <v>895304.34782608703</v>
          </cell>
          <cell r="S3983">
            <v>4395000</v>
          </cell>
          <cell r="T3983">
            <v>1163895.6521739131</v>
          </cell>
          <cell r="U3983">
            <v>4663895.6521739131</v>
          </cell>
          <cell r="V3983">
            <v>4663800</v>
          </cell>
          <cell r="W3983">
            <v>186555.82608695651</v>
          </cell>
          <cell r="X3983">
            <v>4850451.4782608692</v>
          </cell>
        </row>
        <row r="3984">
          <cell r="E3984" t="str">
            <v>37.8D05.0457</v>
          </cell>
          <cell r="F3984" t="str">
            <v>03. NHI KHOA</v>
          </cell>
          <cell r="G3984" t="str">
            <v>3.4054</v>
          </cell>
          <cell r="H3984" t="str">
            <v>Phẫu thuật nội soi cắt đại tràng chậu hông điều trị sa đại tràng chậu hông (Sigmoidocele)</v>
          </cell>
          <cell r="I3984" t="str">
            <v>Phẫu thuật nội soi cắt đại tràng chậu hông điều trị sa đại tràng chậu hông (Sigmoidocele)</v>
          </cell>
          <cell r="J3984" t="str">
            <v>Phẫu thuật nội soi cắt đại tràng chậu hông điều trị sa đại tràng chậu hông (Sigmoidocele)</v>
          </cell>
          <cell r="K3984" t="str">
            <v>A</v>
          </cell>
          <cell r="L3984" t="str">
            <v>P1</v>
          </cell>
          <cell r="M3984">
            <v>466</v>
          </cell>
          <cell r="N3984">
            <v>466</v>
          </cell>
          <cell r="O3984" t="str">
            <v>Chưa bao gồm máy cắt nối tự động và ghim khâu máy cắt nối; dao siêu âm hoặc dao hàn mô hoặc dao hàn mạch.</v>
          </cell>
          <cell r="P3984" t="str">
            <v>Phẫu thuật nội soi cắt nối ruột</v>
          </cell>
          <cell r="Q3984">
            <v>3500000</v>
          </cell>
          <cell r="R3984">
            <v>895304.34782608703</v>
          </cell>
          <cell r="S3984">
            <v>4395000</v>
          </cell>
          <cell r="T3984">
            <v>1163895.6521739131</v>
          </cell>
          <cell r="U3984">
            <v>4663895.6521739131</v>
          </cell>
          <cell r="V3984">
            <v>4663800</v>
          </cell>
          <cell r="W3984">
            <v>186555.82608695651</v>
          </cell>
          <cell r="X3984">
            <v>4850451.4782608692</v>
          </cell>
        </row>
        <row r="3985">
          <cell r="E3985" t="str">
            <v>37.8D08.0922</v>
          </cell>
          <cell r="F3985" t="str">
            <v>15. TAI MŨI HỌNG</v>
          </cell>
          <cell r="G3985" t="str">
            <v>15.130</v>
          </cell>
          <cell r="H3985" t="str">
            <v>Đốt điện cuốn mũi dưới</v>
          </cell>
          <cell r="I3985" t="str">
            <v>Đốt điện cuốn mũi dưới [gây tê]</v>
          </cell>
          <cell r="J3985" t="str">
            <v>Đốt điện cuốn mũi dưới</v>
          </cell>
          <cell r="K3985" t="str">
            <v>C</v>
          </cell>
          <cell r="L3985" t="str">
            <v>T2</v>
          </cell>
          <cell r="M3985">
            <v>932</v>
          </cell>
          <cell r="N3985">
            <v>932</v>
          </cell>
          <cell r="P3985" t="str">
            <v>Nội soi đốt điện cuốn mũi hoặc cắt cuốn mũi gây tê</v>
          </cell>
          <cell r="Q3985">
            <v>374000</v>
          </cell>
          <cell r="R3985">
            <v>89217.391304347795</v>
          </cell>
          <cell r="S3985">
            <v>463000</v>
          </cell>
          <cell r="T3985">
            <v>115982.60869565213</v>
          </cell>
          <cell r="U3985">
            <v>489982.6086956521</v>
          </cell>
          <cell r="V3985">
            <v>489900</v>
          </cell>
          <cell r="W3985">
            <v>19599.304347826084</v>
          </cell>
          <cell r="X3985">
            <v>509581.91304347821</v>
          </cell>
        </row>
        <row r="3986">
          <cell r="E3986" t="str">
            <v>37.8D05.0457</v>
          </cell>
          <cell r="F3986" t="str">
            <v>03. NHI KHOA</v>
          </cell>
          <cell r="G3986" t="str">
            <v>3.4041</v>
          </cell>
          <cell r="H3986" t="str">
            <v>Phẫu thuật nội soi cắt đoạn đại tràng ngang, đại tràng sigma nối ngay</v>
          </cell>
          <cell r="I3986" t="str">
            <v>Phẫu thuật nội soi cắt đoạn đại tràng ngang, đại tràng sigma nối ngay</v>
          </cell>
          <cell r="J3986" t="str">
            <v>Phẫu thuật nội soi cắt đoạn đại tràng ngang, đại tràng sigma nối ngay</v>
          </cell>
          <cell r="K3986" t="str">
            <v>A</v>
          </cell>
          <cell r="L3986" t="str">
            <v>P1</v>
          </cell>
          <cell r="M3986">
            <v>466</v>
          </cell>
          <cell r="N3986">
            <v>466</v>
          </cell>
          <cell r="O3986" t="str">
            <v>Chưa bao gồm máy cắt nối tự động và ghim khâu máy cắt nối; dao siêu âm hoặc dao hàn mô hoặc dao hàn mạch.</v>
          </cell>
          <cell r="P3986" t="str">
            <v>Phẫu thuật nội soi cắt nối ruột</v>
          </cell>
          <cell r="Q3986">
            <v>3500000</v>
          </cell>
          <cell r="R3986">
            <v>895304.34782608703</v>
          </cell>
          <cell r="S3986">
            <v>4395000</v>
          </cell>
          <cell r="T3986">
            <v>1163895.6521739131</v>
          </cell>
          <cell r="U3986">
            <v>4663895.6521739131</v>
          </cell>
          <cell r="V3986">
            <v>4663800</v>
          </cell>
          <cell r="W3986">
            <v>186555.82608695651</v>
          </cell>
          <cell r="X3986">
            <v>4850451.4782608692</v>
          </cell>
        </row>
        <row r="3987">
          <cell r="E3987" t="str">
            <v>37.8D05.0457</v>
          </cell>
          <cell r="F3987" t="str">
            <v>03. NHI KHOA</v>
          </cell>
          <cell r="G3987" t="str">
            <v>3.4042</v>
          </cell>
          <cell r="H3987" t="str">
            <v>Phẫu thuật nội soi cắt một nửa đại tràng phải hoặc trái</v>
          </cell>
          <cell r="I3987" t="str">
            <v>Phẫu thuật nội soi cắt một nửa đại tràng phải hoặc trái</v>
          </cell>
          <cell r="J3987" t="str">
            <v>Phẫu thuật nội soi cắt một nửa đại tràng phải hoặc trái</v>
          </cell>
          <cell r="K3987" t="str">
            <v>A</v>
          </cell>
          <cell r="L3987" t="str">
            <v>P1</v>
          </cell>
          <cell r="M3987">
            <v>466</v>
          </cell>
          <cell r="N3987">
            <v>466</v>
          </cell>
          <cell r="O3987" t="str">
            <v>Chưa bao gồm máy cắt nối tự động và ghim khâu máy cắt nối; dao siêu âm hoặc dao hàn mô hoặc dao hàn mạch.</v>
          </cell>
          <cell r="P3987" t="str">
            <v>Phẫu thuật nội soi cắt nối ruột</v>
          </cell>
          <cell r="Q3987">
            <v>3500000</v>
          </cell>
          <cell r="R3987">
            <v>895304.34782608703</v>
          </cell>
          <cell r="S3987">
            <v>4395000</v>
          </cell>
          <cell r="T3987">
            <v>1163895.6521739131</v>
          </cell>
          <cell r="U3987">
            <v>4663895.6521739131</v>
          </cell>
          <cell r="V3987">
            <v>4663800</v>
          </cell>
          <cell r="W3987">
            <v>186555.82608695651</v>
          </cell>
          <cell r="X3987">
            <v>4850451.4782608692</v>
          </cell>
        </row>
        <row r="3988">
          <cell r="E3988" t="str">
            <v>37.8D05.0457</v>
          </cell>
          <cell r="F3988" t="str">
            <v>03. NHI KHOA</v>
          </cell>
          <cell r="G3988" t="str">
            <v>3.4080</v>
          </cell>
          <cell r="H3988" t="str">
            <v>Phẫu thuật nội soi cắt ruột non</v>
          </cell>
          <cell r="I3988" t="str">
            <v>Phẫu thuật nội soi cắt ruột non</v>
          </cell>
          <cell r="J3988" t="str">
            <v>Phẫu thuật nội soi cắt ruột non</v>
          </cell>
          <cell r="K3988" t="str">
            <v>B</v>
          </cell>
          <cell r="L3988" t="str">
            <v>P1</v>
          </cell>
          <cell r="M3988">
            <v>466</v>
          </cell>
          <cell r="N3988">
            <v>466</v>
          </cell>
          <cell r="O3988" t="str">
            <v>Chưa bao gồm máy cắt nối tự động và ghim khâu máy cắt nối; dao siêu âm hoặc dao hàn mô hoặc dao hàn mạch.</v>
          </cell>
          <cell r="P3988" t="str">
            <v>Phẫu thuật nội soi cắt nối ruột</v>
          </cell>
          <cell r="Q3988">
            <v>3500000</v>
          </cell>
          <cell r="R3988">
            <v>895304.34782608703</v>
          </cell>
          <cell r="S3988">
            <v>4395000</v>
          </cell>
          <cell r="T3988">
            <v>1163895.6521739131</v>
          </cell>
          <cell r="U3988">
            <v>4663895.6521739131</v>
          </cell>
          <cell r="V3988">
            <v>4663800</v>
          </cell>
          <cell r="W3988">
            <v>186555.82608695651</v>
          </cell>
          <cell r="X3988">
            <v>4850451.4782608692</v>
          </cell>
        </row>
        <row r="3989">
          <cell r="E3989" t="str">
            <v>37.8D05.0575</v>
          </cell>
          <cell r="F3989" t="str">
            <v>03. NHI KHOA</v>
          </cell>
          <cell r="G3989" t="str">
            <v>3.1615</v>
          </cell>
          <cell r="H3989" t="str">
            <v>Ghép da hay vạt da điều trị hở mi do sẹo</v>
          </cell>
          <cell r="I3989" t="str">
            <v>Ghép da hay vạt da điều trị hở mi do sẹo</v>
          </cell>
          <cell r="J3989" t="str">
            <v>Ghép da hay vạt da điều trị hở mi do sẹo</v>
          </cell>
          <cell r="K3989" t="str">
            <v>B</v>
          </cell>
          <cell r="L3989" t="str">
            <v>P1</v>
          </cell>
          <cell r="M3989">
            <v>585</v>
          </cell>
          <cell r="N3989">
            <v>585</v>
          </cell>
          <cell r="P3989" t="str">
            <v>Phẫu thuật vá da nhỏ diện tích &lt; 10 cm2</v>
          </cell>
          <cell r="Q3989">
            <v>2345000</v>
          </cell>
          <cell r="R3989">
            <v>538434.78260869603</v>
          </cell>
          <cell r="S3989">
            <v>2883000</v>
          </cell>
          <cell r="T3989">
            <v>699965.2173913049</v>
          </cell>
          <cell r="U3989">
            <v>3044965.2173913047</v>
          </cell>
          <cell r="V3989">
            <v>3044900</v>
          </cell>
          <cell r="W3989">
            <v>121798.60869565219</v>
          </cell>
          <cell r="X3989">
            <v>3166763.826086957</v>
          </cell>
        </row>
        <row r="3990">
          <cell r="E3990" t="str">
            <v>37.8D05.0457</v>
          </cell>
          <cell r="F3990" t="str">
            <v>03. NHI KHOA</v>
          </cell>
          <cell r="G3990" t="str">
            <v>3.4061</v>
          </cell>
          <cell r="H3990" t="str">
            <v>Phẫu thuật nội soi cắt trực tràng + bảo tồn cơ thắt</v>
          </cell>
          <cell r="I3990" t="str">
            <v>Phẫu thuật nội soi cắt trực tràng + bảo tồn cơ thắt</v>
          </cell>
          <cell r="J3990" t="str">
            <v>Phẫu thuật nội soi cắt trực tràng + bảo tồn cơ thắt</v>
          </cell>
          <cell r="K3990" t="str">
            <v>A</v>
          </cell>
          <cell r="L3990" t="str">
            <v>P1</v>
          </cell>
          <cell r="M3990">
            <v>466</v>
          </cell>
          <cell r="N3990">
            <v>466</v>
          </cell>
          <cell r="O3990" t="str">
            <v>Chưa bao gồm máy cắt nối tự động và ghim khâu máy cắt nối; dao siêu âm hoặc dao hàn mô hoặc dao hàn mạch.</v>
          </cell>
          <cell r="P3990" t="str">
            <v>Phẫu thuật nội soi cắt nối ruột</v>
          </cell>
          <cell r="Q3990">
            <v>3500000</v>
          </cell>
          <cell r="R3990">
            <v>895304.34782608703</v>
          </cell>
          <cell r="S3990">
            <v>4395000</v>
          </cell>
          <cell r="T3990">
            <v>1163895.6521739131</v>
          </cell>
          <cell r="U3990">
            <v>4663895.6521739131</v>
          </cell>
          <cell r="V3990">
            <v>4663800</v>
          </cell>
          <cell r="W3990">
            <v>186555.82608695651</v>
          </cell>
          <cell r="X3990">
            <v>4850451.4782608692</v>
          </cell>
        </row>
        <row r="3991">
          <cell r="E3991" t="str">
            <v>37.8D05.0457</v>
          </cell>
          <cell r="F3991" t="str">
            <v>03. NHI KHOA</v>
          </cell>
          <cell r="G3991" t="str">
            <v>3.4056</v>
          </cell>
          <cell r="H3991" t="str">
            <v>Phẫu thuật nội soi cắt trực tràng + tầng sinh môn (PT milor)</v>
          </cell>
          <cell r="I3991" t="str">
            <v>Phẫu thuật nội soi cắt trực tràng + tầng sinh môn (PT milor)</v>
          </cell>
          <cell r="J3991" t="str">
            <v>Phẫu thuật nội soi cắt trực tràng + tầng sinh môn (PT milor)</v>
          </cell>
          <cell r="K3991" t="str">
            <v>A</v>
          </cell>
          <cell r="L3991" t="str">
            <v>P1</v>
          </cell>
          <cell r="M3991">
            <v>466</v>
          </cell>
          <cell r="N3991">
            <v>466</v>
          </cell>
          <cell r="O3991" t="str">
            <v>Chưa bao gồm máy cắt nối tự động và ghim khâu máy cắt nối; dao siêu âm hoặc dao hàn mô hoặc dao hàn mạch.</v>
          </cell>
          <cell r="P3991" t="str">
            <v>Phẫu thuật nội soi cắt nối ruột</v>
          </cell>
          <cell r="Q3991">
            <v>3500000</v>
          </cell>
          <cell r="R3991">
            <v>895304.34782608703</v>
          </cell>
          <cell r="S3991">
            <v>4395000</v>
          </cell>
          <cell r="T3991">
            <v>1163895.6521739131</v>
          </cell>
          <cell r="U3991">
            <v>4663895.6521739131</v>
          </cell>
          <cell r="V3991">
            <v>4663800</v>
          </cell>
          <cell r="W3991">
            <v>186555.82608695651</v>
          </cell>
          <cell r="X3991">
            <v>4850451.4782608692</v>
          </cell>
        </row>
        <row r="3992">
          <cell r="E3992" t="str">
            <v>37.8D05.0457</v>
          </cell>
          <cell r="F3992" t="str">
            <v>03. NHI KHOA</v>
          </cell>
          <cell r="G3992" t="str">
            <v>3.4055</v>
          </cell>
          <cell r="H3992" t="str">
            <v>Phẫu thuật nội soi cắt trực tràng cao</v>
          </cell>
          <cell r="I3992" t="str">
            <v>Phẫu thuật nội soi cắt trực tràng cao</v>
          </cell>
          <cell r="J3992" t="str">
            <v>Phẫu thuật nội soi cắt trực tràng cao</v>
          </cell>
          <cell r="K3992" t="str">
            <v>A</v>
          </cell>
          <cell r="L3992" t="str">
            <v>P1</v>
          </cell>
          <cell r="M3992">
            <v>466</v>
          </cell>
          <cell r="N3992">
            <v>466</v>
          </cell>
          <cell r="O3992" t="str">
            <v>Chưa bao gồm máy cắt nối tự động và ghim khâu máy cắt nối; dao siêu âm hoặc dao hàn mô hoặc dao hàn mạch.</v>
          </cell>
          <cell r="P3992" t="str">
            <v>Phẫu thuật nội soi cắt nối ruột</v>
          </cell>
          <cell r="Q3992">
            <v>3500000</v>
          </cell>
          <cell r="R3992">
            <v>895304.34782608703</v>
          </cell>
          <cell r="S3992">
            <v>4395000</v>
          </cell>
          <cell r="T3992">
            <v>1163895.6521739131</v>
          </cell>
          <cell r="U3992">
            <v>4663895.6521739131</v>
          </cell>
          <cell r="V3992">
            <v>4663800</v>
          </cell>
          <cell r="W3992">
            <v>186555.82608695651</v>
          </cell>
          <cell r="X3992">
            <v>4850451.4782608692</v>
          </cell>
        </row>
        <row r="3993">
          <cell r="E3993" t="str">
            <v>37.8D05.0457</v>
          </cell>
          <cell r="F3993" t="str">
            <v>03. NHI KHOA</v>
          </cell>
          <cell r="G3993" t="str">
            <v>3.4039</v>
          </cell>
          <cell r="H3993" t="str">
            <v>Phẫu thuật nội soi cắt trực tràng giữ lại cơ tròn</v>
          </cell>
          <cell r="I3993" t="str">
            <v>Phẫu thuật nội soi cắt trực tràng giữ lại cơ tròn</v>
          </cell>
          <cell r="J3993" t="str">
            <v>Phẫu thuật nội soi cắt trực tràng giữ lại cơ tròn</v>
          </cell>
          <cell r="K3993" t="str">
            <v>A</v>
          </cell>
          <cell r="L3993" t="str">
            <v>P1</v>
          </cell>
          <cell r="M3993">
            <v>466</v>
          </cell>
          <cell r="N3993">
            <v>466</v>
          </cell>
          <cell r="O3993" t="str">
            <v>Chưa bao gồm máy cắt nối tự động và ghim khâu máy cắt nối; dao siêu âm hoặc dao hàn mô hoặc dao hàn mạch.</v>
          </cell>
          <cell r="P3993" t="str">
            <v>Phẫu thuật nội soi cắt nối ruột</v>
          </cell>
          <cell r="Q3993">
            <v>3500000</v>
          </cell>
          <cell r="R3993">
            <v>895304.34782608703</v>
          </cell>
          <cell r="S3993">
            <v>4395000</v>
          </cell>
          <cell r="T3993">
            <v>1163895.6521739131</v>
          </cell>
          <cell r="U3993">
            <v>4663895.6521739131</v>
          </cell>
          <cell r="V3993">
            <v>4663800</v>
          </cell>
          <cell r="W3993">
            <v>186555.82608695651</v>
          </cell>
          <cell r="X3993">
            <v>4850451.4782608692</v>
          </cell>
        </row>
        <row r="3994">
          <cell r="E3994" t="str">
            <v>37.8D05.0457</v>
          </cell>
          <cell r="F3994" t="str">
            <v>03. NHI KHOA</v>
          </cell>
          <cell r="G3994" t="str">
            <v>3.4059</v>
          </cell>
          <cell r="H3994" t="str">
            <v>Phẫu thuật nội soi cắt trực tràng nối máy qua nội soi ổ bụng</v>
          </cell>
          <cell r="I3994" t="str">
            <v>Phẫu thuật nội soi cắt trực tràng nối máy qua nội soi ổ bụng</v>
          </cell>
          <cell r="J3994" t="str">
            <v>Phẫu thuật nội soi cắt trực tràng nối mỏy qua nội soi ổ bụng</v>
          </cell>
          <cell r="K3994" t="str">
            <v>A</v>
          </cell>
          <cell r="L3994" t="str">
            <v>P1</v>
          </cell>
          <cell r="M3994">
            <v>466</v>
          </cell>
          <cell r="N3994">
            <v>466</v>
          </cell>
          <cell r="O3994" t="str">
            <v>Chưa bao gồm máy cắt nối tự động và ghim khâu máy cắt nối; dao siêu âm hoặc dao hàn mô hoặc dao hàn mạch.</v>
          </cell>
          <cell r="P3994" t="str">
            <v>Phẫu thuật nội soi cắt nối ruột</v>
          </cell>
          <cell r="Q3994">
            <v>3500000</v>
          </cell>
          <cell r="R3994">
            <v>895304.34782608703</v>
          </cell>
          <cell r="S3994">
            <v>4395000</v>
          </cell>
          <cell r="T3994">
            <v>1163895.6521739131</v>
          </cell>
          <cell r="U3994">
            <v>4663895.6521739131</v>
          </cell>
          <cell r="V3994">
            <v>4663800</v>
          </cell>
          <cell r="W3994">
            <v>186555.82608695651</v>
          </cell>
          <cell r="X3994">
            <v>4850451.4782608692</v>
          </cell>
        </row>
        <row r="3995">
          <cell r="E3995" t="str">
            <v>37.8D05.0575</v>
          </cell>
          <cell r="F3995" t="str">
            <v>14. MẮT</v>
          </cell>
          <cell r="G3995" t="str">
            <v>14.129</v>
          </cell>
          <cell r="H3995" t="str">
            <v>Ghép da hay vạt da điều trị hở mi do sẹo</v>
          </cell>
          <cell r="I3995" t="str">
            <v>Ghép da hay vạt da điều trị hở mi do sẹo</v>
          </cell>
          <cell r="J3995" t="str">
            <v>Ghép da hay vạt da điều trị hở mi do sẹo</v>
          </cell>
          <cell r="K3995" t="str">
            <v>B</v>
          </cell>
          <cell r="L3995" t="str">
            <v>P1</v>
          </cell>
          <cell r="M3995">
            <v>585</v>
          </cell>
          <cell r="N3995">
            <v>585</v>
          </cell>
          <cell r="P3995" t="str">
            <v>Phẫu thuật vá da nhỏ diện tích &lt; 10 cm2</v>
          </cell>
          <cell r="Q3995">
            <v>2345000</v>
          </cell>
          <cell r="R3995">
            <v>538434.78260869603</v>
          </cell>
          <cell r="S3995">
            <v>2883000</v>
          </cell>
          <cell r="T3995">
            <v>699965.2173913049</v>
          </cell>
          <cell r="U3995">
            <v>3044965.2173913047</v>
          </cell>
          <cell r="V3995">
            <v>3044900</v>
          </cell>
          <cell r="W3995">
            <v>121798.60869565219</v>
          </cell>
          <cell r="X3995">
            <v>3166763.826086957</v>
          </cell>
        </row>
        <row r="3996">
          <cell r="E3996" t="str">
            <v>37.8D05.0457</v>
          </cell>
          <cell r="F3996" t="str">
            <v>03. NHI KHOA</v>
          </cell>
          <cell r="G3996" t="str">
            <v>3.4045</v>
          </cell>
          <cell r="H3996" t="str">
            <v>Phẫu thuật nội soi cắt u mạc treo có cắt ruột</v>
          </cell>
          <cell r="I3996" t="str">
            <v>Phẫu thuật nội soi cắt u mạc treo có cắt ruột</v>
          </cell>
          <cell r="J3996" t="str">
            <v>Phẫu thuật nội soi cắt u mạc treo có cắt ruột</v>
          </cell>
          <cell r="K3996" t="str">
            <v>B</v>
          </cell>
          <cell r="L3996" t="str">
            <v>P1</v>
          </cell>
          <cell r="M3996">
            <v>466</v>
          </cell>
          <cell r="N3996">
            <v>466</v>
          </cell>
          <cell r="O3996" t="str">
            <v>Chưa bao gồm máy cắt nối tự động và ghim khâu máy cắt nối; dao siêu âm hoặc dao hàn mô hoặc dao hàn mạch.</v>
          </cell>
          <cell r="P3996" t="str">
            <v>Phẫu thuật nội soi cắt nối ruột</v>
          </cell>
          <cell r="Q3996">
            <v>3500000</v>
          </cell>
          <cell r="R3996">
            <v>895304.34782608703</v>
          </cell>
          <cell r="S3996">
            <v>4395000</v>
          </cell>
          <cell r="T3996">
            <v>1163895.6521739131</v>
          </cell>
          <cell r="U3996">
            <v>4663895.6521739131</v>
          </cell>
          <cell r="V3996">
            <v>4663800</v>
          </cell>
          <cell r="W3996">
            <v>186555.82608695651</v>
          </cell>
          <cell r="X3996">
            <v>4850451.4782608692</v>
          </cell>
        </row>
        <row r="3997">
          <cell r="E3997" t="str">
            <v>37.8D05.0457</v>
          </cell>
          <cell r="F3997" t="str">
            <v>03. NHI KHOA</v>
          </cell>
          <cell r="G3997" t="str">
            <v>3.4009</v>
          </cell>
          <cell r="H3997" t="str">
            <v>Phẫu thuật nội soi điều trị lồng ruột</v>
          </cell>
          <cell r="I3997" t="str">
            <v>Phẫu thuật nội soi điều trị lồng ruột</v>
          </cell>
          <cell r="J3997" t="str">
            <v>Phẫu thuật nội soi điều trị lồng ruột</v>
          </cell>
          <cell r="K3997" t="str">
            <v>B</v>
          </cell>
          <cell r="L3997" t="str">
            <v>P1</v>
          </cell>
          <cell r="M3997">
            <v>466</v>
          </cell>
          <cell r="N3997">
            <v>466</v>
          </cell>
          <cell r="O3997" t="str">
            <v>Chưa bao gồm máy cắt nối tự động và ghim khâu máy cắt nối; dao siêu âm hoặc dao hàn mô hoặc dao hàn mạch.</v>
          </cell>
          <cell r="P3997" t="str">
            <v>Phẫu thuật nội soi cắt nối ruột</v>
          </cell>
          <cell r="Q3997">
            <v>3500000</v>
          </cell>
          <cell r="R3997">
            <v>895304.34782608703</v>
          </cell>
          <cell r="S3997">
            <v>4395000</v>
          </cell>
          <cell r="T3997">
            <v>1163895.6521739131</v>
          </cell>
          <cell r="U3997">
            <v>4663895.6521739131</v>
          </cell>
          <cell r="V3997">
            <v>4663800</v>
          </cell>
          <cell r="W3997">
            <v>186555.82608695651</v>
          </cell>
          <cell r="X3997">
            <v>4850451.4782608692</v>
          </cell>
        </row>
        <row r="3998">
          <cell r="E3998" t="str">
            <v>37.8D05.0457</v>
          </cell>
          <cell r="F3998" t="str">
            <v>03. NHI KHOA</v>
          </cell>
          <cell r="G3998" t="str">
            <v>3.4007</v>
          </cell>
          <cell r="H3998" t="str">
            <v>Phẫu thuật nội soi điều trị tắc ruột phân su</v>
          </cell>
          <cell r="I3998" t="str">
            <v>Phẫu thuật nội soi điều trị tắc ruột phân su</v>
          </cell>
          <cell r="J3998" t="str">
            <v>Phẫu thuật nội soi điều trị tắc ruột phân su</v>
          </cell>
          <cell r="K3998" t="str">
            <v>A</v>
          </cell>
          <cell r="L3998" t="str">
            <v>P1</v>
          </cell>
          <cell r="M3998">
            <v>466</v>
          </cell>
          <cell r="N3998">
            <v>466</v>
          </cell>
          <cell r="O3998" t="str">
            <v>Chưa bao gồm máy cắt nối tự động và ghim khâu máy cắt nối; dao siêu âm hoặc dao hàn mô hoặc dao hàn mạch.</v>
          </cell>
          <cell r="P3998" t="str">
            <v>Phẫu thuật nội soi cắt nối ruột</v>
          </cell>
          <cell r="Q3998">
            <v>3500000</v>
          </cell>
          <cell r="R3998">
            <v>895304.34782608703</v>
          </cell>
          <cell r="S3998">
            <v>4395000</v>
          </cell>
          <cell r="T3998">
            <v>1163895.6521739131</v>
          </cell>
          <cell r="U3998">
            <v>4663895.6521739131</v>
          </cell>
          <cell r="V3998">
            <v>4663800</v>
          </cell>
          <cell r="W3998">
            <v>186555.82608695651</v>
          </cell>
          <cell r="X3998">
            <v>4850451.4782608692</v>
          </cell>
        </row>
        <row r="3999">
          <cell r="E3999" t="str">
            <v>37.8D05.0457</v>
          </cell>
          <cell r="F3999" t="str">
            <v>03. NHI KHOA</v>
          </cell>
          <cell r="G3999" t="str">
            <v>3.4004</v>
          </cell>
          <cell r="H3999" t="str">
            <v>Phẫu thuật nội soi điều trị tắc tá tràng</v>
          </cell>
          <cell r="I3999" t="str">
            <v>Phẫu thuật nội soi điều trị tắc tá tràng</v>
          </cell>
          <cell r="J3999" t="str">
            <v>Phẫu thuật nội soi điều trị tắc tá tràng</v>
          </cell>
          <cell r="K3999" t="str">
            <v>A</v>
          </cell>
          <cell r="L3999" t="str">
            <v>P1</v>
          </cell>
          <cell r="M3999">
            <v>466</v>
          </cell>
          <cell r="N3999">
            <v>466</v>
          </cell>
          <cell r="O3999" t="str">
            <v>Chưa bao gồm máy cắt nối tự động và ghim khâu máy cắt nối; dao siêu âm hoặc dao hàn mô hoặc dao hàn mạch.</v>
          </cell>
          <cell r="P3999" t="str">
            <v>Phẫu thuật nội soi cắt nối ruột</v>
          </cell>
          <cell r="Q3999">
            <v>3500000</v>
          </cell>
          <cell r="R3999">
            <v>895304.34782608703</v>
          </cell>
          <cell r="S3999">
            <v>4395000</v>
          </cell>
          <cell r="T3999">
            <v>1163895.6521739131</v>
          </cell>
          <cell r="U3999">
            <v>4663895.6521739131</v>
          </cell>
          <cell r="V3999">
            <v>4663800</v>
          </cell>
          <cell r="W3999">
            <v>186555.82608695651</v>
          </cell>
          <cell r="X3999">
            <v>4850451.4782608692</v>
          </cell>
        </row>
        <row r="4000">
          <cell r="E4000" t="str">
            <v>37.8D05.0457</v>
          </cell>
          <cell r="F4000" t="str">
            <v>03. NHI KHOA</v>
          </cell>
          <cell r="G4000" t="str">
            <v>3.4005</v>
          </cell>
          <cell r="H4000" t="str">
            <v>Phẫu thuật nội soi điều trị xoắn trung tràng</v>
          </cell>
          <cell r="I4000" t="str">
            <v>Phẫu thuật nội soi điều trị xoắn trung tràng</v>
          </cell>
          <cell r="J4000" t="str">
            <v>Phẫu thuật nội soi điều trị xoắn trung tràng</v>
          </cell>
          <cell r="K4000" t="str">
            <v>A</v>
          </cell>
          <cell r="L4000" t="str">
            <v>P1</v>
          </cell>
          <cell r="M4000">
            <v>466</v>
          </cell>
          <cell r="N4000">
            <v>466</v>
          </cell>
          <cell r="O4000" t="str">
            <v>Chưa bao gồm máy cắt nối tự động và ghim khâu máy cắt nối; dao siêu âm hoặc dao hàn mô hoặc dao hàn mạch.</v>
          </cell>
          <cell r="P4000" t="str">
            <v>Phẫu thuật nội soi cắt nối ruột</v>
          </cell>
          <cell r="Q4000">
            <v>3500000</v>
          </cell>
          <cell r="R4000">
            <v>895304.34782608703</v>
          </cell>
          <cell r="S4000">
            <v>4395000</v>
          </cell>
          <cell r="T4000">
            <v>1163895.6521739131</v>
          </cell>
          <cell r="U4000">
            <v>4663895.6521739131</v>
          </cell>
          <cell r="V4000">
            <v>4663800</v>
          </cell>
          <cell r="W4000">
            <v>186555.82608695651</v>
          </cell>
          <cell r="X4000">
            <v>4850451.4782608692</v>
          </cell>
        </row>
        <row r="4001">
          <cell r="E4001" t="str">
            <v>37.8D05.0457</v>
          </cell>
          <cell r="F4001" t="str">
            <v>03. NHI KHOA</v>
          </cell>
          <cell r="G4001" t="str">
            <v>3.4075</v>
          </cell>
          <cell r="H4001" t="str">
            <v>Phẫu thuật nội soi lỗ thủng ruột do bệnh lý hoặc vết thương bụng</v>
          </cell>
          <cell r="I4001" t="str">
            <v>Phẫu thuật nội soi lỗ thủng ruột do bệnh lý hoặc vết thương bụng</v>
          </cell>
          <cell r="J4001" t="str">
            <v>Phẫu thuật nội soi lỗ thủng ruột do bệnh lý hoặc vết thương bụng</v>
          </cell>
          <cell r="K4001" t="str">
            <v>B</v>
          </cell>
          <cell r="L4001" t="str">
            <v>P1</v>
          </cell>
          <cell r="M4001">
            <v>466</v>
          </cell>
          <cell r="N4001">
            <v>466</v>
          </cell>
          <cell r="O4001" t="str">
            <v>Chưa bao gồm máy cắt nối tự động và ghim khâu máy cắt nối; dao siêu âm hoặc dao hàn mô hoặc dao hàn mạch.</v>
          </cell>
          <cell r="P4001" t="str">
            <v>Phẫu thuật nội soi cắt nối ruột</v>
          </cell>
          <cell r="Q4001">
            <v>3500000</v>
          </cell>
          <cell r="R4001">
            <v>895304.34782608703</v>
          </cell>
          <cell r="S4001">
            <v>4395000</v>
          </cell>
          <cell r="T4001">
            <v>1163895.6521739131</v>
          </cell>
          <cell r="U4001">
            <v>4663895.6521739131</v>
          </cell>
          <cell r="V4001">
            <v>4663800</v>
          </cell>
          <cell r="W4001">
            <v>186555.82608695651</v>
          </cell>
          <cell r="X4001">
            <v>4850451.4782608692</v>
          </cell>
        </row>
        <row r="4002">
          <cell r="E4002" t="str">
            <v>37.8D05.0457</v>
          </cell>
          <cell r="F4002" t="str">
            <v>03. NHI KHOA</v>
          </cell>
          <cell r="G4002" t="str">
            <v>3.4048</v>
          </cell>
          <cell r="H4002" t="str">
            <v>Phẫu thuật nội soi phình đại tràng bẩm sinh trẻ lớn</v>
          </cell>
          <cell r="I4002" t="str">
            <v>Phẫu thuật nội soi phình đại tràng bẩm sinh trẻ lớn</v>
          </cell>
          <cell r="J4002" t="str">
            <v>Phẫu thuật nội soi phình đại tràng bẩm sinh trẻ lớn</v>
          </cell>
          <cell r="K4002" t="str">
            <v>B</v>
          </cell>
          <cell r="L4002" t="str">
            <v>P1</v>
          </cell>
          <cell r="M4002">
            <v>466</v>
          </cell>
          <cell r="N4002">
            <v>466</v>
          </cell>
          <cell r="O4002" t="str">
            <v>Chưa bao gồm máy cắt nối tự động và ghim khâu máy cắt nối; dao siêu âm hoặc dao hàn mô hoặc dao hàn mạch.</v>
          </cell>
          <cell r="P4002" t="str">
            <v>Phẫu thuật nội soi cắt nối ruột</v>
          </cell>
          <cell r="Q4002">
            <v>3500000</v>
          </cell>
          <cell r="R4002">
            <v>895304.34782608703</v>
          </cell>
          <cell r="S4002">
            <v>4395000</v>
          </cell>
          <cell r="T4002">
            <v>1163895.6521739131</v>
          </cell>
          <cell r="U4002">
            <v>4663895.6521739131</v>
          </cell>
          <cell r="V4002">
            <v>4663800</v>
          </cell>
          <cell r="W4002">
            <v>186555.82608695651</v>
          </cell>
          <cell r="X4002">
            <v>4850451.4782608692</v>
          </cell>
        </row>
        <row r="4003">
          <cell r="E4003" t="str">
            <v>37.8D05.0457</v>
          </cell>
          <cell r="F4003" t="str">
            <v>03. NHI KHOA</v>
          </cell>
          <cell r="G4003" t="str">
            <v>3.4049</v>
          </cell>
          <cell r="H4003" t="str">
            <v>Phẫu thuật nội soi phình đại tràng bẩm sinh trẻ sơ sinh</v>
          </cell>
          <cell r="I4003" t="str">
            <v>Phẫu thuật nội soi phình đại tràng bẩm sinh trẻ sơ sinh</v>
          </cell>
          <cell r="J4003" t="str">
            <v>Phẫu thuật nội soi phình đại tràng bẩm sinh trẻ sơ sinh</v>
          </cell>
          <cell r="K4003" t="str">
            <v>A</v>
          </cell>
          <cell r="L4003" t="str">
            <v>P1</v>
          </cell>
          <cell r="M4003">
            <v>466</v>
          </cell>
          <cell r="N4003">
            <v>466</v>
          </cell>
          <cell r="O4003" t="str">
            <v>Chưa bao gồm máy cắt nối tự động và ghim khâu máy cắt nối; dao siêu âm hoặc dao hàn mô hoặc dao hàn mạch.</v>
          </cell>
          <cell r="P4003" t="str">
            <v>Phẫu thuật nội soi cắt nối ruột</v>
          </cell>
          <cell r="Q4003">
            <v>3500000</v>
          </cell>
          <cell r="R4003">
            <v>895304.34782608703</v>
          </cell>
          <cell r="S4003">
            <v>4395000</v>
          </cell>
          <cell r="T4003">
            <v>1163895.6521739131</v>
          </cell>
          <cell r="U4003">
            <v>4663895.6521739131</v>
          </cell>
          <cell r="V4003">
            <v>4663800</v>
          </cell>
          <cell r="W4003">
            <v>186555.82608695651</v>
          </cell>
          <cell r="X4003">
            <v>4850451.4782608692</v>
          </cell>
        </row>
        <row r="4004">
          <cell r="E4004" t="str">
            <v>37.8D05.0457</v>
          </cell>
          <cell r="F4004" t="str">
            <v>03. NHI KHOA</v>
          </cell>
          <cell r="G4004" t="str">
            <v>3.4077</v>
          </cell>
          <cell r="H4004" t="str">
            <v>Phẫu thuật nội soi tắc ruột do dây chằng</v>
          </cell>
          <cell r="I4004" t="str">
            <v>Phẫu thuật nội soi tắc ruột do dây chằng</v>
          </cell>
          <cell r="J4004" t="str">
            <v>Phẫu thuật nội soi tắc ruột do dây chằng</v>
          </cell>
          <cell r="K4004" t="str">
            <v>B</v>
          </cell>
          <cell r="L4004" t="str">
            <v>P1</v>
          </cell>
          <cell r="M4004">
            <v>466</v>
          </cell>
          <cell r="N4004">
            <v>466</v>
          </cell>
          <cell r="O4004" t="str">
            <v>Chưa bao gồm máy cắt nối tự động và ghim khâu máy cắt nối; dao siêu âm hoặc dao hàn mô hoặc dao hàn mạch.</v>
          </cell>
          <cell r="P4004" t="str">
            <v>Phẫu thuật nội soi cắt nối ruột</v>
          </cell>
          <cell r="Q4004">
            <v>3500000</v>
          </cell>
          <cell r="R4004">
            <v>895304.34782608703</v>
          </cell>
          <cell r="S4004">
            <v>4395000</v>
          </cell>
          <cell r="T4004">
            <v>1163895.6521739131</v>
          </cell>
          <cell r="U4004">
            <v>4663895.6521739131</v>
          </cell>
          <cell r="V4004">
            <v>4663800</v>
          </cell>
          <cell r="W4004">
            <v>186555.82608695651</v>
          </cell>
          <cell r="X4004">
            <v>4850451.4782608692</v>
          </cell>
        </row>
        <row r="4005">
          <cell r="E4005" t="str">
            <v>37.8D05.0457</v>
          </cell>
          <cell r="F4005" t="str">
            <v>03. NHI KHOA</v>
          </cell>
          <cell r="G4005" t="str">
            <v>3.4057</v>
          </cell>
          <cell r="H4005" t="str">
            <v>Phẫu thuật nội soi u bóng trực tràng/dị dạng hậu môn</v>
          </cell>
          <cell r="I4005" t="str">
            <v>Phẫu thuật nội soi u bóng trực tràng/dị dạng hậu môn</v>
          </cell>
          <cell r="J4005" t="str">
            <v>Phẫu thuật nội soi u bóng trực tràng/ dị dạng hậu môn</v>
          </cell>
          <cell r="K4005" t="str">
            <v>A</v>
          </cell>
          <cell r="L4005" t="str">
            <v>P1</v>
          </cell>
          <cell r="M4005">
            <v>466</v>
          </cell>
          <cell r="N4005">
            <v>466</v>
          </cell>
          <cell r="O4005" t="str">
            <v>Chưa bao gồm máy cắt nối tự động và ghim khâu máy cắt nối; dao siêu âm hoặc dao hàn mô hoặc dao hàn mạch.</v>
          </cell>
          <cell r="P4005" t="str">
            <v>Phẫu thuật nội soi cắt nối ruột</v>
          </cell>
          <cell r="Q4005">
            <v>3500000</v>
          </cell>
          <cell r="R4005">
            <v>895304.34782608703</v>
          </cell>
          <cell r="S4005">
            <v>4395000</v>
          </cell>
          <cell r="T4005">
            <v>1163895.6521739131</v>
          </cell>
          <cell r="U4005">
            <v>4663895.6521739131</v>
          </cell>
          <cell r="V4005">
            <v>4663800</v>
          </cell>
          <cell r="W4005">
            <v>186555.82608695651</v>
          </cell>
          <cell r="X4005">
            <v>4850451.4782608692</v>
          </cell>
        </row>
        <row r="4006">
          <cell r="E4006" t="str">
            <v>37.8D05.0457</v>
          </cell>
          <cell r="F4006" t="str">
            <v>03. NHI KHOA</v>
          </cell>
          <cell r="G4006" t="str">
            <v>3.4052</v>
          </cell>
          <cell r="H4006" t="str">
            <v>Phẫu thuật nôi soi vỡ đại tràng</v>
          </cell>
          <cell r="I4006" t="str">
            <v>Phẫu thuật nôi soi vỡ đại tràng</v>
          </cell>
          <cell r="J4006" t="str">
            <v>Phẫu thuật nôi soi vỡ đại tràng</v>
          </cell>
          <cell r="K4006" t="str">
            <v>A</v>
          </cell>
          <cell r="L4006" t="str">
            <v>P1</v>
          </cell>
          <cell r="M4006">
            <v>466</v>
          </cell>
          <cell r="N4006">
            <v>466</v>
          </cell>
          <cell r="O4006" t="str">
            <v>Chưa bao gồm máy cắt nối tự động và ghim khâu máy cắt nối; dao siêu âm hoặc dao hàn mô hoặc dao hàn mạch.</v>
          </cell>
          <cell r="P4006" t="str">
            <v>Phẫu thuật nội soi cắt nối ruột</v>
          </cell>
          <cell r="Q4006">
            <v>3500000</v>
          </cell>
          <cell r="R4006">
            <v>895304.34782608703</v>
          </cell>
          <cell r="S4006">
            <v>4395000</v>
          </cell>
          <cell r="T4006">
            <v>1163895.6521739131</v>
          </cell>
          <cell r="U4006">
            <v>4663895.6521739131</v>
          </cell>
          <cell r="V4006">
            <v>4663800</v>
          </cell>
          <cell r="W4006">
            <v>186555.82608695651</v>
          </cell>
          <cell r="X4006">
            <v>4850451.4782608692</v>
          </cell>
        </row>
        <row r="4007">
          <cell r="E4007" t="str">
            <v>37.8D05.0457</v>
          </cell>
          <cell r="F4007" t="str">
            <v>03. NHI KHOA</v>
          </cell>
          <cell r="G4007" t="str">
            <v>3.4074</v>
          </cell>
          <cell r="H4007" t="str">
            <v>Phẫu thuật nội soi vỡ ruột trong chấn thương bụng kín</v>
          </cell>
          <cell r="I4007" t="str">
            <v>Phẫu thuật nội soi vỡ ruột trong chấn thương bụng kín</v>
          </cell>
          <cell r="J4007" t="str">
            <v>Phẫu thuật nội soi vỡ ruột trong chấn thương bụng kín</v>
          </cell>
          <cell r="K4007" t="str">
            <v>B</v>
          </cell>
          <cell r="L4007" t="str">
            <v>P1</v>
          </cell>
          <cell r="M4007">
            <v>466</v>
          </cell>
          <cell r="N4007">
            <v>466</v>
          </cell>
          <cell r="O4007" t="str">
            <v>Chưa bao gồm máy cắt nối tự động và ghim khâu máy cắt nối; dao siêu âm hoặc dao hàn mô hoặc dao hàn mạch.</v>
          </cell>
          <cell r="P4007" t="str">
            <v>Phẫu thuật nội soi cắt nối ruột</v>
          </cell>
          <cell r="Q4007">
            <v>3500000</v>
          </cell>
          <cell r="R4007">
            <v>895304.34782608703</v>
          </cell>
          <cell r="S4007">
            <v>4395000</v>
          </cell>
          <cell r="T4007">
            <v>1163895.6521739131</v>
          </cell>
          <cell r="U4007">
            <v>4663895.6521739131</v>
          </cell>
          <cell r="V4007">
            <v>4663800</v>
          </cell>
          <cell r="W4007">
            <v>186555.82608695651</v>
          </cell>
          <cell r="X4007">
            <v>4850451.4782608692</v>
          </cell>
        </row>
        <row r="4008">
          <cell r="E4008" t="str">
            <v>37.8D05.0457</v>
          </cell>
          <cell r="F4008" t="str">
            <v>27. PHẪU THUẬT NỘI SOI</v>
          </cell>
          <cell r="G4008" t="str">
            <v>27.127</v>
          </cell>
          <cell r="H4008" t="str">
            <v>Cắt thực quản đôi dạng nang qua nội soi bụng</v>
          </cell>
          <cell r="I4008" t="str">
            <v>Cắt thực quản đôi dạng nang qua nội soi bụng</v>
          </cell>
          <cell r="J4008" t="str">
            <v>Cắt thực quản đôi dạng nang qua nội soi bụng</v>
          </cell>
          <cell r="K4008" t="str">
            <v>A</v>
          </cell>
          <cell r="L4008" t="str">
            <v>P1</v>
          </cell>
          <cell r="M4008">
            <v>466</v>
          </cell>
          <cell r="N4008">
            <v>466</v>
          </cell>
          <cell r="O4008" t="str">
            <v>Chưa bao gồm máy cắt nối tự động và ghim khâu máy cắt nối; dao siêu âm hoặc dao hàn mô hoặc dao hàn mạch.</v>
          </cell>
          <cell r="P4008" t="str">
            <v>Phẫu thuật nội soi cắt nối ruột</v>
          </cell>
          <cell r="Q4008">
            <v>3500000</v>
          </cell>
          <cell r="R4008">
            <v>895304.34782608703</v>
          </cell>
          <cell r="S4008">
            <v>4395000</v>
          </cell>
          <cell r="T4008">
            <v>1163895.6521739131</v>
          </cell>
          <cell r="U4008">
            <v>4663895.6521739131</v>
          </cell>
          <cell r="V4008">
            <v>4663800</v>
          </cell>
          <cell r="W4008">
            <v>186555.82608695651</v>
          </cell>
          <cell r="X4008">
            <v>4850451.4782608692</v>
          </cell>
        </row>
        <row r="4009">
          <cell r="E4009" t="str">
            <v>37.8D05.0457</v>
          </cell>
          <cell r="F4009" t="str">
            <v>27. PHẪU THUẬT NỘI SOI</v>
          </cell>
          <cell r="G4009" t="str">
            <v>27.125</v>
          </cell>
          <cell r="H4009" t="str">
            <v>Cắt thực quản đôi dạng nang qua nội soi ngực phải</v>
          </cell>
          <cell r="I4009" t="str">
            <v>Cắt thực quản đôi dạng nang qua nội soi ngực phải</v>
          </cell>
          <cell r="J4009" t="str">
            <v>Cắt thực quản đôi dạng nang qua nội soi ngực phải</v>
          </cell>
          <cell r="K4009" t="str">
            <v>A</v>
          </cell>
          <cell r="L4009" t="str">
            <v>P1</v>
          </cell>
          <cell r="M4009">
            <v>466</v>
          </cell>
          <cell r="N4009">
            <v>466</v>
          </cell>
          <cell r="O4009" t="str">
            <v>Chưa bao gồm máy cắt nối tự động và ghim khâu máy cắt nối; dao siêu âm hoặc dao hàn mô hoặc dao hàn mạch.</v>
          </cell>
          <cell r="P4009" t="str">
            <v>Phẫu thuật nội soi cắt nối ruột</v>
          </cell>
          <cell r="Q4009">
            <v>3500000</v>
          </cell>
          <cell r="R4009">
            <v>895304.34782608703</v>
          </cell>
          <cell r="S4009">
            <v>4395000</v>
          </cell>
          <cell r="T4009">
            <v>1163895.6521739131</v>
          </cell>
          <cell r="U4009">
            <v>4663895.6521739131</v>
          </cell>
          <cell r="V4009">
            <v>4663800</v>
          </cell>
          <cell r="W4009">
            <v>186555.82608695651</v>
          </cell>
          <cell r="X4009">
            <v>4850451.4782608692</v>
          </cell>
        </row>
        <row r="4010">
          <cell r="E4010" t="str">
            <v>37.8D05.0457</v>
          </cell>
          <cell r="F4010" t="str">
            <v>27. PHẪU THUẬT NỘI SOI</v>
          </cell>
          <cell r="G4010" t="str">
            <v>27.126</v>
          </cell>
          <cell r="H4010" t="str">
            <v>Cắt thực quản đôi dạng nang qua nội soi ngực trái</v>
          </cell>
          <cell r="I4010" t="str">
            <v>Cắt thực quản đôi dạng nang qua nội soi ngực trái</v>
          </cell>
          <cell r="J4010" t="str">
            <v>Cắt thực quản đôi dạng nang qua nội soi ngực trái</v>
          </cell>
          <cell r="K4010" t="str">
            <v>A</v>
          </cell>
          <cell r="L4010" t="str">
            <v>P1</v>
          </cell>
          <cell r="M4010">
            <v>466</v>
          </cell>
          <cell r="N4010">
            <v>466</v>
          </cell>
          <cell r="O4010" t="str">
            <v>Chưa bao gồm máy cắt nối tự động và ghim khâu máy cắt nối; dao siêu âm hoặc dao hàn mô hoặc dao hàn mạch.</v>
          </cell>
          <cell r="P4010" t="str">
            <v>Phẫu thuật nội soi cắt nối ruột</v>
          </cell>
          <cell r="Q4010">
            <v>3500000</v>
          </cell>
          <cell r="R4010">
            <v>895304.34782608703</v>
          </cell>
          <cell r="S4010">
            <v>4395000</v>
          </cell>
          <cell r="T4010">
            <v>1163895.6521739131</v>
          </cell>
          <cell r="U4010">
            <v>4663895.6521739131</v>
          </cell>
          <cell r="V4010">
            <v>4663800</v>
          </cell>
          <cell r="W4010">
            <v>186555.82608695651</v>
          </cell>
          <cell r="X4010">
            <v>4850451.4782608692</v>
          </cell>
        </row>
        <row r="4011">
          <cell r="E4011" t="str">
            <v>37.8D05.0457</v>
          </cell>
          <cell r="F4011" t="str">
            <v>27. PHẪU THUẬT NỘI SOI</v>
          </cell>
          <cell r="G4011" t="str">
            <v>27.124</v>
          </cell>
          <cell r="H4011" t="str">
            <v>Cắt u lành thực quản nội soi bụng</v>
          </cell>
          <cell r="I4011" t="str">
            <v>Cắt u lành thực quản nội soi bụng</v>
          </cell>
          <cell r="J4011" t="str">
            <v>Cắt u lành thực quản nội soi bụng</v>
          </cell>
          <cell r="K4011" t="str">
            <v>B</v>
          </cell>
          <cell r="L4011" t="str">
            <v>P1</v>
          </cell>
          <cell r="M4011">
            <v>466</v>
          </cell>
          <cell r="N4011">
            <v>466</v>
          </cell>
          <cell r="O4011" t="str">
            <v>Chưa bao gồm máy cắt nối tự động và ghim khâu máy cắt nối; dao siêu âm hoặc dao hàn mô hoặc dao hàn mạch.</v>
          </cell>
          <cell r="P4011" t="str">
            <v>Phẫu thuật nội soi cắt nối ruột</v>
          </cell>
          <cell r="Q4011">
            <v>3500000</v>
          </cell>
          <cell r="R4011">
            <v>895304.34782608703</v>
          </cell>
          <cell r="S4011">
            <v>4395000</v>
          </cell>
          <cell r="T4011">
            <v>1163895.6521739131</v>
          </cell>
          <cell r="U4011">
            <v>4663895.6521739131</v>
          </cell>
          <cell r="V4011">
            <v>4663800</v>
          </cell>
          <cell r="W4011">
            <v>186555.82608695651</v>
          </cell>
          <cell r="X4011">
            <v>4850451.4782608692</v>
          </cell>
        </row>
        <row r="4012">
          <cell r="E4012" t="str">
            <v>37.8D05.0457</v>
          </cell>
          <cell r="F4012" t="str">
            <v>27. PHẪU THUẬT NỘI SOI</v>
          </cell>
          <cell r="G4012" t="str">
            <v>27.201</v>
          </cell>
          <cell r="H4012" t="str">
            <v>Phẫu thuật nội soi cắt đại tràng chậu hông</v>
          </cell>
          <cell r="I4012" t="str">
            <v>Phẫu thuật nội soi cắt đại tràng chậu hông</v>
          </cell>
          <cell r="J4012" t="str">
            <v>Phẫu thuật nội soi cắt đại tràng chậu hông</v>
          </cell>
          <cell r="K4012" t="str">
            <v>B</v>
          </cell>
          <cell r="L4012" t="str">
            <v>P1</v>
          </cell>
          <cell r="M4012">
            <v>466</v>
          </cell>
          <cell r="N4012">
            <v>466</v>
          </cell>
          <cell r="O4012" t="str">
            <v>Chưa bao gồm máy cắt nối tự động và ghim khâu máy cắt nối; dao siêu âm hoặc dao hàn mô hoặc dao hàn mạch.</v>
          </cell>
          <cell r="P4012" t="str">
            <v>Phẫu thuật nội soi cắt nối ruột</v>
          </cell>
          <cell r="Q4012">
            <v>3500000</v>
          </cell>
          <cell r="R4012">
            <v>895304.34782608703</v>
          </cell>
          <cell r="S4012">
            <v>4395000</v>
          </cell>
          <cell r="T4012">
            <v>1163895.6521739131</v>
          </cell>
          <cell r="U4012">
            <v>4663895.6521739131</v>
          </cell>
          <cell r="V4012">
            <v>4663800</v>
          </cell>
          <cell r="W4012">
            <v>186555.82608695651</v>
          </cell>
          <cell r="X4012">
            <v>4850451.4782608692</v>
          </cell>
        </row>
        <row r="4013">
          <cell r="E4013" t="str">
            <v>37.8D05.0457</v>
          </cell>
          <cell r="F4013" t="str">
            <v>27. PHẪU THUẬT NỘI SOI</v>
          </cell>
          <cell r="G4013" t="str">
            <v>27.197</v>
          </cell>
          <cell r="H4013" t="str">
            <v>Phẫu thuật nội soi cắt đại tràng ngang</v>
          </cell>
          <cell r="I4013" t="str">
            <v>Phẫu thuật nội soi cắt đại tràng ngang</v>
          </cell>
          <cell r="J4013" t="str">
            <v>Phẫu thuật nội soi cắt đại tràng ngang</v>
          </cell>
          <cell r="K4013" t="str">
            <v>B</v>
          </cell>
          <cell r="L4013" t="str">
            <v>P1</v>
          </cell>
          <cell r="M4013">
            <v>466</v>
          </cell>
          <cell r="N4013">
            <v>466</v>
          </cell>
          <cell r="O4013" t="str">
            <v>Chưa bao gồm máy cắt nối tự động và ghim khâu máy cắt nối; dao siêu âm hoặc dao hàn mô hoặc dao hàn mạch.</v>
          </cell>
          <cell r="P4013" t="str">
            <v>Phẫu thuật nội soi cắt nối ruột</v>
          </cell>
          <cell r="Q4013">
            <v>3500000</v>
          </cell>
          <cell r="R4013">
            <v>895304.34782608703</v>
          </cell>
          <cell r="S4013">
            <v>4395000</v>
          </cell>
          <cell r="T4013">
            <v>1163895.6521739131</v>
          </cell>
          <cell r="U4013">
            <v>4663895.6521739131</v>
          </cell>
          <cell r="V4013">
            <v>4663800</v>
          </cell>
          <cell r="W4013">
            <v>186555.82608695651</v>
          </cell>
          <cell r="X4013">
            <v>4850451.4782608692</v>
          </cell>
        </row>
        <row r="4014">
          <cell r="E4014" t="str">
            <v>37.8D05.0457</v>
          </cell>
          <cell r="F4014" t="str">
            <v>27. PHẪU THUẬT NỘI SOI</v>
          </cell>
          <cell r="G4014" t="str">
            <v>27.193</v>
          </cell>
          <cell r="H4014" t="str">
            <v>Phẫu thuật nội soi cắt đại tràng phải</v>
          </cell>
          <cell r="I4014" t="str">
            <v>Phẫu thuật nội soi cắt đại tràng phải</v>
          </cell>
          <cell r="J4014" t="str">
            <v>Phẫu thuật nội soi cắt đại tràng phải</v>
          </cell>
          <cell r="K4014" t="str">
            <v>B</v>
          </cell>
          <cell r="L4014" t="str">
            <v>P1</v>
          </cell>
          <cell r="M4014">
            <v>466</v>
          </cell>
          <cell r="N4014">
            <v>466</v>
          </cell>
          <cell r="O4014" t="str">
            <v>Chưa bao gồm máy cắt nối tự động và ghim khâu máy cắt nối; dao siêu âm hoặc dao hàn mô hoặc dao hàn mạch.</v>
          </cell>
          <cell r="P4014" t="str">
            <v>Phẫu thuật nội soi cắt nối ruột</v>
          </cell>
          <cell r="Q4014">
            <v>3500000</v>
          </cell>
          <cell r="R4014">
            <v>895304.34782608703</v>
          </cell>
          <cell r="S4014">
            <v>4395000</v>
          </cell>
          <cell r="T4014">
            <v>1163895.6521739131</v>
          </cell>
          <cell r="U4014">
            <v>4663895.6521739131</v>
          </cell>
          <cell r="V4014">
            <v>4663800</v>
          </cell>
          <cell r="W4014">
            <v>186555.82608695651</v>
          </cell>
          <cell r="X4014">
            <v>4850451.4782608692</v>
          </cell>
        </row>
        <row r="4015">
          <cell r="E4015" t="str">
            <v>37.8D05.0457</v>
          </cell>
          <cell r="F4015" t="str">
            <v>27. PHẪU THUẬT NỘI SOI</v>
          </cell>
          <cell r="G4015" t="str">
            <v>27.195</v>
          </cell>
          <cell r="H4015" t="str">
            <v>Phẫu thuật nội soi cắt đại tràng phải mở rộng</v>
          </cell>
          <cell r="I4015" t="str">
            <v>Phẫu thuật nội soi cắt đại tràng phải mở rộng</v>
          </cell>
          <cell r="J4015" t="str">
            <v>Phẫu thuật nội soi cắt đại tràng phải mở rộng</v>
          </cell>
          <cell r="K4015" t="str">
            <v>B</v>
          </cell>
          <cell r="L4015" t="str">
            <v>P1</v>
          </cell>
          <cell r="M4015">
            <v>466</v>
          </cell>
          <cell r="N4015">
            <v>466</v>
          </cell>
          <cell r="O4015" t="str">
            <v>Chưa bao gồm máy cắt nối tự động và ghim khâu máy cắt nối; dao siêu âm hoặc dao hàn mô hoặc dao hàn mạch.</v>
          </cell>
          <cell r="P4015" t="str">
            <v>Phẫu thuật nội soi cắt nối ruột</v>
          </cell>
          <cell r="Q4015">
            <v>3500000</v>
          </cell>
          <cell r="R4015">
            <v>895304.34782608703</v>
          </cell>
          <cell r="S4015">
            <v>4395000</v>
          </cell>
          <cell r="T4015">
            <v>1163895.6521739131</v>
          </cell>
          <cell r="U4015">
            <v>4663895.6521739131</v>
          </cell>
          <cell r="V4015">
            <v>4663800</v>
          </cell>
          <cell r="W4015">
            <v>186555.82608695651</v>
          </cell>
          <cell r="X4015">
            <v>4850451.4782608692</v>
          </cell>
        </row>
        <row r="4016">
          <cell r="E4016" t="str">
            <v>37.8D05.0457</v>
          </cell>
          <cell r="F4016" t="str">
            <v>27. PHẪU THUẬT NỘI SOI</v>
          </cell>
          <cell r="G4016" t="str">
            <v>27.199</v>
          </cell>
          <cell r="H4016" t="str">
            <v>Phẫu thuật nội soi cắt đại tràng trái</v>
          </cell>
          <cell r="I4016" t="str">
            <v>Phẫu thuật nội soi cắt đại tràng trái</v>
          </cell>
          <cell r="J4016" t="str">
            <v>Phẫu thuật nội soi cắt đại tràng trái</v>
          </cell>
          <cell r="K4016" t="str">
            <v>B</v>
          </cell>
          <cell r="L4016" t="str">
            <v>P1</v>
          </cell>
          <cell r="M4016">
            <v>466</v>
          </cell>
          <cell r="N4016">
            <v>466</v>
          </cell>
          <cell r="O4016" t="str">
            <v>Chưa bao gồm máy cắt nối tự động và ghim khâu máy cắt nối; dao siêu âm hoặc dao hàn mô hoặc dao hàn mạch.</v>
          </cell>
          <cell r="P4016" t="str">
            <v>Phẫu thuật nội soi cắt nối ruột</v>
          </cell>
          <cell r="Q4016">
            <v>3500000</v>
          </cell>
          <cell r="R4016">
            <v>895304.34782608703</v>
          </cell>
          <cell r="S4016">
            <v>4395000</v>
          </cell>
          <cell r="T4016">
            <v>1163895.6521739131</v>
          </cell>
          <cell r="U4016">
            <v>4663895.6521739131</v>
          </cell>
          <cell r="V4016">
            <v>4663800</v>
          </cell>
          <cell r="W4016">
            <v>186555.82608695651</v>
          </cell>
          <cell r="X4016">
            <v>4850451.4782608692</v>
          </cell>
        </row>
        <row r="4017">
          <cell r="E4017" t="str">
            <v>37.8D07.0760</v>
          </cell>
          <cell r="F4017" t="str">
            <v>03. NHI KHOA</v>
          </cell>
          <cell r="G4017" t="str">
            <v>3.1571</v>
          </cell>
          <cell r="H4017" t="str">
            <v>Ghép giác mạc có vành củng mạc</v>
          </cell>
          <cell r="I4017" t="str">
            <v>Ghép giác mạc có vành củng mạc</v>
          </cell>
          <cell r="J4017" t="str">
            <v>Ghép giác mạc có vành củng mạc</v>
          </cell>
          <cell r="K4017" t="str">
            <v>B</v>
          </cell>
          <cell r="L4017" t="str">
            <v>PDB</v>
          </cell>
          <cell r="M4017">
            <v>770</v>
          </cell>
          <cell r="N4017">
            <v>770</v>
          </cell>
          <cell r="O4017" t="str">
            <v>Chưa bao gồm giác mạc, thuỷ tinh thể nhân tạo.</v>
          </cell>
          <cell r="P4017" t="str">
            <v>Ghép giác mạc (01 mắt)</v>
          </cell>
          <cell r="Q4017">
            <v>2880000</v>
          </cell>
          <cell r="R4017">
            <v>536869.56521739101</v>
          </cell>
          <cell r="S4017">
            <v>3416000</v>
          </cell>
          <cell r="T4017">
            <v>697930.43478260841</v>
          </cell>
          <cell r="U4017">
            <v>3577930.4347826084</v>
          </cell>
          <cell r="V4017">
            <v>3577900</v>
          </cell>
          <cell r="W4017">
            <v>143117.21739130435</v>
          </cell>
          <cell r="X4017">
            <v>3721047.6521739126</v>
          </cell>
        </row>
        <row r="4018">
          <cell r="E4018" t="str">
            <v>37.8D05.0457</v>
          </cell>
          <cell r="F4018" t="str">
            <v>27. PHẪU THUẬT NỘI SOI</v>
          </cell>
          <cell r="G4018" t="str">
            <v>27.215</v>
          </cell>
          <cell r="H4018" t="str">
            <v>Phẫu thuật nội soi cắt đoạn đại trực tràng</v>
          </cell>
          <cell r="I4018" t="str">
            <v>Phẫu thuật nội soi cắt đoạn đại trực tràng</v>
          </cell>
          <cell r="J4018" t="str">
            <v>Phẫu thuật nội soi cắt đoạn đại trực tràng</v>
          </cell>
          <cell r="K4018" t="str">
            <v>B</v>
          </cell>
          <cell r="L4018" t="str">
            <v>P1</v>
          </cell>
          <cell r="M4018">
            <v>466</v>
          </cell>
          <cell r="N4018">
            <v>466</v>
          </cell>
          <cell r="O4018" t="str">
            <v>Chưa bao gồm máy cắt nối tự động và ghim khâu máy cắt nối; dao siêu âm hoặc dao hàn mô hoặc dao hàn mạch.</v>
          </cell>
          <cell r="P4018" t="str">
            <v>Phẫu thuật nội soi cắt nối ruột</v>
          </cell>
          <cell r="Q4018">
            <v>3500000</v>
          </cell>
          <cell r="R4018">
            <v>895304.34782608703</v>
          </cell>
          <cell r="S4018">
            <v>4395000</v>
          </cell>
          <cell r="T4018">
            <v>1163895.6521739131</v>
          </cell>
          <cell r="U4018">
            <v>4663895.6521739131</v>
          </cell>
          <cell r="V4018">
            <v>4663800</v>
          </cell>
          <cell r="W4018">
            <v>186555.82608695651</v>
          </cell>
          <cell r="X4018">
            <v>4850451.4782608692</v>
          </cell>
        </row>
        <row r="4019">
          <cell r="E4019" t="str">
            <v>37.8D05.0457</v>
          </cell>
          <cell r="F4019" t="str">
            <v>27. PHẪU THUẬT NỘI SOI</v>
          </cell>
          <cell r="G4019" t="str">
            <v>27.185</v>
          </cell>
          <cell r="H4019" t="str">
            <v>Phẫu thuật nội soi cắt đoạn ruột non</v>
          </cell>
          <cell r="I4019" t="str">
            <v>Phẫu thuật nội soi cắt đoạn ruột non</v>
          </cell>
          <cell r="J4019" t="str">
            <v>Phẫu thuật nội soi cắt đoạn ruột non</v>
          </cell>
          <cell r="K4019" t="str">
            <v>B</v>
          </cell>
          <cell r="L4019" t="str">
            <v>P1</v>
          </cell>
          <cell r="M4019">
            <v>466</v>
          </cell>
          <cell r="N4019">
            <v>466</v>
          </cell>
          <cell r="O4019" t="str">
            <v>Chưa bao gồm máy cắt nối tự động và ghim khâu máy cắt nối; dao siêu âm hoặc dao hàn mô hoặc dao hàn mạch.</v>
          </cell>
          <cell r="P4019" t="str">
            <v>Phẫu thuật nội soi cắt nối ruột</v>
          </cell>
          <cell r="Q4019">
            <v>3500000</v>
          </cell>
          <cell r="R4019">
            <v>895304.34782608703</v>
          </cell>
          <cell r="S4019">
            <v>4395000</v>
          </cell>
          <cell r="T4019">
            <v>1163895.6521739131</v>
          </cell>
          <cell r="U4019">
            <v>4663895.6521739131</v>
          </cell>
          <cell r="V4019">
            <v>4663800</v>
          </cell>
          <cell r="W4019">
            <v>186555.82608695651</v>
          </cell>
          <cell r="X4019">
            <v>4850451.4782608692</v>
          </cell>
        </row>
        <row r="4020">
          <cell r="E4020" t="str">
            <v>37.8D05.0457</v>
          </cell>
          <cell r="F4020" t="str">
            <v>27. PHẪU THUẬT NỘI SOI</v>
          </cell>
          <cell r="G4020" t="str">
            <v>27.171</v>
          </cell>
          <cell r="H4020" t="str">
            <v>Phẫu thuật nội soi cắt đoạn tá tràng</v>
          </cell>
          <cell r="I4020" t="str">
            <v>Phẫu thuật nội soi cắt đoạn tá tràng</v>
          </cell>
          <cell r="J4020" t="str">
            <v>Phẫu thuật nội soi cắt đoạn tá tràng</v>
          </cell>
          <cell r="K4020" t="str">
            <v>A</v>
          </cell>
          <cell r="L4020" t="str">
            <v>PDB</v>
          </cell>
          <cell r="M4020">
            <v>466</v>
          </cell>
          <cell r="N4020">
            <v>466</v>
          </cell>
          <cell r="O4020" t="str">
            <v>Chưa bao gồm máy cắt nối tự động và ghim khâu máy cắt nối; dao siêu âm hoặc dao hàn mô hoặc dao hàn mạch.</v>
          </cell>
          <cell r="P4020" t="str">
            <v>Phẫu thuật nội soi cắt nối ruột</v>
          </cell>
          <cell r="Q4020">
            <v>3500000</v>
          </cell>
          <cell r="R4020">
            <v>895304.34782608703</v>
          </cell>
          <cell r="S4020">
            <v>4395000</v>
          </cell>
          <cell r="T4020">
            <v>1163895.6521739131</v>
          </cell>
          <cell r="U4020">
            <v>4663895.6521739131</v>
          </cell>
          <cell r="V4020">
            <v>4663800</v>
          </cell>
          <cell r="W4020">
            <v>186555.82608695651</v>
          </cell>
          <cell r="X4020">
            <v>4850451.4782608692</v>
          </cell>
        </row>
        <row r="4021">
          <cell r="E4021" t="str">
            <v>37.8D05.0457</v>
          </cell>
          <cell r="F4021" t="str">
            <v>27. PHẪU THUẬT NỘI SOI</v>
          </cell>
          <cell r="G4021" t="str">
            <v>27.233</v>
          </cell>
          <cell r="H4021" t="str">
            <v>Phẫu thuật nội soi cắt đoạn trực tràng trong điều trị sa trực tràng</v>
          </cell>
          <cell r="I4021" t="str">
            <v>Phẫu thuật nội soi cắt đoạn trực tràng trong điều trị sa trực tràng</v>
          </cell>
          <cell r="J4021" t="str">
            <v>Phẫu thuật nội soi cắt đoạn trực tràng trong điều trị sa trực tràng</v>
          </cell>
          <cell r="K4021" t="str">
            <v>B</v>
          </cell>
          <cell r="L4021" t="str">
            <v>P1</v>
          </cell>
          <cell r="M4021">
            <v>466</v>
          </cell>
          <cell r="N4021">
            <v>466</v>
          </cell>
          <cell r="O4021" t="str">
            <v>Chưa bao gồm máy cắt nối tự động và ghim khâu máy cắt nối; dao siêu âm hoặc dao hàn mô hoặc dao hàn mạch.</v>
          </cell>
          <cell r="P4021" t="str">
            <v>Phẫu thuật nội soi cắt nối ruột</v>
          </cell>
          <cell r="Q4021">
            <v>3500000</v>
          </cell>
          <cell r="R4021">
            <v>895304.34782608703</v>
          </cell>
          <cell r="S4021">
            <v>4395000</v>
          </cell>
          <cell r="T4021">
            <v>1163895.6521739131</v>
          </cell>
          <cell r="U4021">
            <v>4663895.6521739131</v>
          </cell>
          <cell r="V4021">
            <v>4663800</v>
          </cell>
          <cell r="W4021">
            <v>186555.82608695651</v>
          </cell>
          <cell r="X4021">
            <v>4850451.4782608692</v>
          </cell>
        </row>
        <row r="4022">
          <cell r="E4022" t="str">
            <v>37.8D05.0457</v>
          </cell>
          <cell r="F4022" t="str">
            <v>27. PHẪU THUẬT NỘI SOI</v>
          </cell>
          <cell r="G4022" t="str">
            <v>27.186</v>
          </cell>
          <cell r="H4022" t="str">
            <v>Phẫu thuật nội soi cắt gần toàn bộ ruột non</v>
          </cell>
          <cell r="I4022" t="str">
            <v>Phẫu thuật nội soi cắt gần toàn bộ ruột non</v>
          </cell>
          <cell r="J4022" t="str">
            <v>Phẫu thuật nội soi cắt gần toàn bộ ruột non</v>
          </cell>
          <cell r="K4022" t="str">
            <v>B</v>
          </cell>
          <cell r="L4022" t="str">
            <v>PDB</v>
          </cell>
          <cell r="M4022">
            <v>466</v>
          </cell>
          <cell r="N4022">
            <v>466</v>
          </cell>
          <cell r="O4022" t="str">
            <v>Chưa bao gồm máy cắt nối tự động và ghim khâu máy cắt nối; dao siêu âm hoặc dao hàn mô hoặc dao hàn mạch.</v>
          </cell>
          <cell r="P4022" t="str">
            <v>Phẫu thuật nội soi cắt nối ruột</v>
          </cell>
          <cell r="Q4022">
            <v>3500000</v>
          </cell>
          <cell r="R4022">
            <v>895304.34782608703</v>
          </cell>
          <cell r="S4022">
            <v>4395000</v>
          </cell>
          <cell r="T4022">
            <v>1163895.6521739131</v>
          </cell>
          <cell r="U4022">
            <v>4663895.6521739131</v>
          </cell>
          <cell r="V4022">
            <v>4663800</v>
          </cell>
          <cell r="W4022">
            <v>186555.82608695651</v>
          </cell>
          <cell r="X4022">
            <v>4850451.4782608692</v>
          </cell>
        </row>
        <row r="4023">
          <cell r="E4023" t="str">
            <v>37.8D05.0457</v>
          </cell>
          <cell r="F4023" t="str">
            <v>27. PHẪU THUẬT NỘI SOI</v>
          </cell>
          <cell r="G4023" t="str">
            <v>27.192</v>
          </cell>
          <cell r="H4023" t="str">
            <v>Phẫu thuật nội soi cắt manh tràng</v>
          </cell>
          <cell r="I4023" t="str">
            <v>Phẫu thuật nội soi cắt manh tràng</v>
          </cell>
          <cell r="J4023" t="str">
            <v>Phẫu thuật nội soi cắt manh tràng</v>
          </cell>
          <cell r="K4023" t="str">
            <v>B</v>
          </cell>
          <cell r="L4023" t="str">
            <v>P1</v>
          </cell>
          <cell r="M4023">
            <v>466</v>
          </cell>
          <cell r="N4023">
            <v>466</v>
          </cell>
          <cell r="O4023" t="str">
            <v>Chưa bao gồm máy cắt nối tự động và ghim khâu máy cắt nối; dao siêu âm hoặc dao hàn mô hoặc dao hàn mạch.</v>
          </cell>
          <cell r="P4023" t="str">
            <v>Phẫu thuật nội soi cắt nối ruột</v>
          </cell>
          <cell r="Q4023">
            <v>3500000</v>
          </cell>
          <cell r="R4023">
            <v>895304.34782608703</v>
          </cell>
          <cell r="S4023">
            <v>4395000</v>
          </cell>
          <cell r="T4023">
            <v>1163895.6521739131</v>
          </cell>
          <cell r="U4023">
            <v>4663895.6521739131</v>
          </cell>
          <cell r="V4023">
            <v>4663800</v>
          </cell>
          <cell r="W4023">
            <v>186555.82608695651</v>
          </cell>
          <cell r="X4023">
            <v>4850451.4782608692</v>
          </cell>
        </row>
        <row r="4024">
          <cell r="E4024" t="str">
            <v>37.8D07.0760</v>
          </cell>
          <cell r="F4024" t="str">
            <v>14. MẮT</v>
          </cell>
          <cell r="G4024" t="str">
            <v>14.55</v>
          </cell>
          <cell r="H4024" t="str">
            <v>Ghép giác mạc có vành củng mạc</v>
          </cell>
          <cell r="I4024" t="str">
            <v>Ghép giác mạc có vành củng mạc</v>
          </cell>
          <cell r="J4024" t="str">
            <v>Ghép giác mạc có vành củng mạc</v>
          </cell>
          <cell r="K4024" t="str">
            <v>B</v>
          </cell>
          <cell r="L4024" t="str">
            <v>PDB</v>
          </cell>
          <cell r="M4024">
            <v>770</v>
          </cell>
          <cell r="N4024">
            <v>770</v>
          </cell>
          <cell r="O4024" t="str">
            <v>Chưa bao gồm giác mạc, thuỷ tinh thể nhân tạo.</v>
          </cell>
          <cell r="P4024" t="str">
            <v>Ghép giác mạc (01 mắt)</v>
          </cell>
          <cell r="Q4024">
            <v>2880000</v>
          </cell>
          <cell r="R4024">
            <v>536869.56521739101</v>
          </cell>
          <cell r="S4024">
            <v>3416000</v>
          </cell>
          <cell r="T4024">
            <v>697930.43478260841</v>
          </cell>
          <cell r="U4024">
            <v>3577930.4347826084</v>
          </cell>
          <cell r="V4024">
            <v>3577900</v>
          </cell>
          <cell r="W4024">
            <v>143117.21739130435</v>
          </cell>
          <cell r="X4024">
            <v>3721047.6521739126</v>
          </cell>
        </row>
        <row r="4025">
          <cell r="E4025" t="str">
            <v>37.8D05.0457</v>
          </cell>
          <cell r="F4025" t="str">
            <v>27. PHẪU THUẬT NỘI SOI</v>
          </cell>
          <cell r="G4025" t="str">
            <v>27.217</v>
          </cell>
          <cell r="H4025" t="str">
            <v>Phẫu thuật nội soi cắt trực tràng thấp</v>
          </cell>
          <cell r="I4025" t="str">
            <v>Phẫu thuật nội soi cắt trực tràng thấp</v>
          </cell>
          <cell r="J4025" t="str">
            <v>Phẫu thuật nội soi cắt trực tràng thấp</v>
          </cell>
          <cell r="K4025" t="str">
            <v>B</v>
          </cell>
          <cell r="L4025" t="str">
            <v>P1</v>
          </cell>
          <cell r="M4025">
            <v>466</v>
          </cell>
          <cell r="N4025">
            <v>466</v>
          </cell>
          <cell r="O4025" t="str">
            <v>Chưa bao gồm máy cắt nối tự động và ghim khâu máy cắt nối; dao siêu âm hoặc dao hàn mô hoặc dao hàn mạch.</v>
          </cell>
          <cell r="P4025" t="str">
            <v>Phẫu thuật nội soi cắt nối ruột</v>
          </cell>
          <cell r="Q4025">
            <v>3500000</v>
          </cell>
          <cell r="R4025">
            <v>895304.34782608703</v>
          </cell>
          <cell r="S4025">
            <v>4395000</v>
          </cell>
          <cell r="T4025">
            <v>1163895.6521739131</v>
          </cell>
          <cell r="U4025">
            <v>4663895.6521739131</v>
          </cell>
          <cell r="V4025">
            <v>4663800</v>
          </cell>
          <cell r="W4025">
            <v>186555.82608695651</v>
          </cell>
          <cell r="X4025">
            <v>4850451.4782608692</v>
          </cell>
        </row>
        <row r="4026">
          <cell r="E4026" t="str">
            <v>37.8D05.0457</v>
          </cell>
          <cell r="F4026" t="str">
            <v>27. PHẪU THUẬT NỘI SOI</v>
          </cell>
          <cell r="G4026" t="str">
            <v>27.223</v>
          </cell>
          <cell r="H4026" t="str">
            <v>Phẫu thuật nội soi cắt trực tràng, đóng mỏm cụt trực tràng, mở hậu môn nhân tạo</v>
          </cell>
          <cell r="I4026" t="str">
            <v>Phẫu thuật nội soi cắt trực tràng, đóng mỏm cụt trực tràng, mở hậu môn nhân tạo</v>
          </cell>
          <cell r="J4026" t="str">
            <v>Phẫu thuật nội soi cắt trực tràng, đóng mỏm cụt trực tràng, mở hậu môn nhân tạo</v>
          </cell>
          <cell r="K4026" t="str">
            <v>B</v>
          </cell>
          <cell r="L4026" t="str">
            <v>P1</v>
          </cell>
          <cell r="M4026">
            <v>466</v>
          </cell>
          <cell r="N4026">
            <v>466</v>
          </cell>
          <cell r="O4026" t="str">
            <v>Chưa bao gồm máy cắt nối tự động và ghim khâu máy cắt nối; dao siêu âm hoặc dao hàn mô hoặc dao hàn mạch.</v>
          </cell>
          <cell r="P4026" t="str">
            <v>Phẫu thuật nội soi cắt nối ruột</v>
          </cell>
          <cell r="Q4026">
            <v>3500000</v>
          </cell>
          <cell r="R4026">
            <v>895304.34782608703</v>
          </cell>
          <cell r="S4026">
            <v>4395000</v>
          </cell>
          <cell r="T4026">
            <v>1163895.6521739131</v>
          </cell>
          <cell r="U4026">
            <v>4663895.6521739131</v>
          </cell>
          <cell r="V4026">
            <v>4663800</v>
          </cell>
          <cell r="W4026">
            <v>186555.82608695651</v>
          </cell>
          <cell r="X4026">
            <v>4850451.4782608692</v>
          </cell>
        </row>
        <row r="4027">
          <cell r="E4027" t="str">
            <v>37.8D05.0457</v>
          </cell>
          <cell r="F4027" t="str">
            <v>27. PHẪU THUẬT NỘI SOI</v>
          </cell>
          <cell r="G4027" t="str">
            <v>27.219</v>
          </cell>
          <cell r="H4027" t="str">
            <v>Phẫu thuật nội soi cắt trực tràng, nối đại tràng - ống hậu môn</v>
          </cell>
          <cell r="I4027" t="str">
            <v>Phẫu thuật nội soi cắt trực tràng, nối đại tràng - ống hậu môn</v>
          </cell>
          <cell r="J4027" t="str">
            <v>Phẫu thuật nội soi cắt trực tràng, nối đại tràng - ống hậu môn</v>
          </cell>
          <cell r="K4027" t="str">
            <v>A</v>
          </cell>
          <cell r="L4027" t="str">
            <v>PDB</v>
          </cell>
          <cell r="M4027">
            <v>466</v>
          </cell>
          <cell r="N4027">
            <v>466</v>
          </cell>
          <cell r="O4027" t="str">
            <v>Chưa bao gồm máy cắt nối tự động và ghim khâu máy cắt nối; dao siêu âm hoặc dao hàn mô hoặc dao hàn mạch.</v>
          </cell>
          <cell r="P4027" t="str">
            <v>Phẫu thuật nội soi cắt nối ruột</v>
          </cell>
          <cell r="Q4027">
            <v>3500000</v>
          </cell>
          <cell r="R4027">
            <v>895304.34782608703</v>
          </cell>
          <cell r="S4027">
            <v>4395000</v>
          </cell>
          <cell r="T4027">
            <v>1163895.6521739131</v>
          </cell>
          <cell r="U4027">
            <v>4663895.6521739131</v>
          </cell>
          <cell r="V4027">
            <v>4663800</v>
          </cell>
          <cell r="W4027">
            <v>186555.82608695651</v>
          </cell>
          <cell r="X4027">
            <v>4850451.4782608692</v>
          </cell>
        </row>
        <row r="4028">
          <cell r="E4028" t="str">
            <v>37.8D05.0457</v>
          </cell>
          <cell r="F4028" t="str">
            <v>27. PHẪU THUẬT NỘI SOI</v>
          </cell>
          <cell r="G4028" t="str">
            <v>27.221</v>
          </cell>
          <cell r="H4028" t="str">
            <v>Phẫu thuật nội soi cắt trực tràng, ống hậu môn ngả bụng và tầng sinh môn</v>
          </cell>
          <cell r="I4028" t="str">
            <v>Phẫu thuật nội soi cắt trực tràng, ống hậu môn ngả bụng và tầng sinh môn</v>
          </cell>
          <cell r="J4028" t="str">
            <v>Phẫu thuật nội soi cắt trực tràng, ống hậu môn ngả bụng và tầng sinh môn</v>
          </cell>
          <cell r="K4028" t="str">
            <v>A</v>
          </cell>
          <cell r="L4028" t="str">
            <v>P1</v>
          </cell>
          <cell r="M4028">
            <v>466</v>
          </cell>
          <cell r="N4028">
            <v>466</v>
          </cell>
          <cell r="O4028" t="str">
            <v>Chưa bao gồm máy cắt nối tự động và ghim khâu máy cắt nối; dao siêu âm hoặc dao hàn mô hoặc dao hàn mạch.</v>
          </cell>
          <cell r="P4028" t="str">
            <v>Phẫu thuật nội soi cắt nối ruột</v>
          </cell>
          <cell r="Q4028">
            <v>3500000</v>
          </cell>
          <cell r="R4028">
            <v>895304.34782608703</v>
          </cell>
          <cell r="S4028">
            <v>4395000</v>
          </cell>
          <cell r="T4028">
            <v>1163895.6521739131</v>
          </cell>
          <cell r="U4028">
            <v>4663895.6521739131</v>
          </cell>
          <cell r="V4028">
            <v>4663800</v>
          </cell>
          <cell r="W4028">
            <v>186555.82608695651</v>
          </cell>
          <cell r="X4028">
            <v>4850451.4782608692</v>
          </cell>
        </row>
        <row r="4029">
          <cell r="E4029" t="str">
            <v>37.8D07.0760</v>
          </cell>
          <cell r="F4029" t="str">
            <v>03. NHI KHOA</v>
          </cell>
          <cell r="G4029" t="str">
            <v>3.1570</v>
          </cell>
          <cell r="H4029" t="str">
            <v>Ghép giác mạc lớp</v>
          </cell>
          <cell r="I4029" t="str">
            <v>Ghép giác mạc lớp</v>
          </cell>
          <cell r="J4029" t="str">
            <v>Ghép giác mạc lớp</v>
          </cell>
          <cell r="K4029" t="str">
            <v>B</v>
          </cell>
          <cell r="L4029" t="str">
            <v>PDB</v>
          </cell>
          <cell r="M4029">
            <v>770</v>
          </cell>
          <cell r="N4029">
            <v>770</v>
          </cell>
          <cell r="O4029" t="str">
            <v>Chưa bao gồm giác mạc, thuỷ tinh thể nhân tạo.</v>
          </cell>
          <cell r="P4029" t="str">
            <v>Ghép giác mạc (01 mắt)</v>
          </cell>
          <cell r="Q4029">
            <v>2880000</v>
          </cell>
          <cell r="R4029">
            <v>536869.56521739101</v>
          </cell>
          <cell r="S4029">
            <v>3416000</v>
          </cell>
          <cell r="T4029">
            <v>697930.43478260841</v>
          </cell>
          <cell r="U4029">
            <v>3577930.4347826084</v>
          </cell>
          <cell r="V4029">
            <v>3577900</v>
          </cell>
          <cell r="W4029">
            <v>143117.21739130435</v>
          </cell>
          <cell r="X4029">
            <v>3721047.6521739126</v>
          </cell>
        </row>
        <row r="4030">
          <cell r="E4030" t="str">
            <v>37.8D05.0457</v>
          </cell>
          <cell r="F4030" t="str">
            <v>27. PHẪU THUẬT NỘI SOI</v>
          </cell>
          <cell r="G4030" t="str">
            <v>27.305</v>
          </cell>
          <cell r="H4030" t="str">
            <v>Phẫu thuật nội soi cắt u mạc treo ruột + cắt đoạn ruột non</v>
          </cell>
          <cell r="I4030" t="str">
            <v>Phẫu thuật nội soi cắt u mạc treo ruột + cắt đoạn ruột non</v>
          </cell>
          <cell r="J4030" t="str">
            <v>Phẫu thuật nội soi cắt u mạc treo ruột + cắt đoạn ruột non</v>
          </cell>
          <cell r="K4030" t="str">
            <v>B</v>
          </cell>
          <cell r="L4030" t="str">
            <v>P1</v>
          </cell>
          <cell r="M4030">
            <v>466</v>
          </cell>
          <cell r="N4030">
            <v>466</v>
          </cell>
          <cell r="O4030" t="str">
            <v>Chưa bao gồm máy cắt nối tự động và ghim khâu máy cắt nối; dao siêu âm hoặc dao hàn mô hoặc dao hàn mạch.</v>
          </cell>
          <cell r="P4030" t="str">
            <v>Phẫu thuật nội soi cắt nối ruột</v>
          </cell>
          <cell r="Q4030">
            <v>3500000</v>
          </cell>
          <cell r="R4030">
            <v>895304.34782608703</v>
          </cell>
          <cell r="S4030">
            <v>4395000</v>
          </cell>
          <cell r="T4030">
            <v>1163895.6521739131</v>
          </cell>
          <cell r="U4030">
            <v>4663895.6521739131</v>
          </cell>
          <cell r="V4030">
            <v>4663800</v>
          </cell>
          <cell r="W4030">
            <v>186555.82608695651</v>
          </cell>
          <cell r="X4030">
            <v>4850451.4782608692</v>
          </cell>
        </row>
        <row r="4031">
          <cell r="E4031" t="str">
            <v>37.8D05.0457</v>
          </cell>
          <cell r="F4031" t="str">
            <v>27. PHẪU THUẬT NỘI SOI</v>
          </cell>
          <cell r="G4031" t="str">
            <v>27.213</v>
          </cell>
          <cell r="H4031" t="str">
            <v>Phẫu thuật nội soi Điều trị Megacolon (phẫu thuật Soave đường hậu môn một thì)</v>
          </cell>
          <cell r="I4031" t="str">
            <v>Phẫu thuật nội soi Điều trị Megacolon (phẫu thuật Soave đường hậu môn một thì)</v>
          </cell>
          <cell r="J4031" t="str">
            <v>Phẫu thuật nội soi Điều trị Megacolon (phẫu thuật Soave đường hậu môn một thì)</v>
          </cell>
          <cell r="K4031" t="str">
            <v>A</v>
          </cell>
          <cell r="M4031">
            <v>466</v>
          </cell>
          <cell r="N4031">
            <v>466</v>
          </cell>
          <cell r="O4031" t="str">
            <v>Chưa bao gồm máy cắt nối tự động và ghim khâu máy cắt nối; dao siêu âm hoặc dao hàn mô hoặc dao hàn mạch.</v>
          </cell>
          <cell r="P4031" t="str">
            <v>Phẫu thuật nội soi cắt nối ruột</v>
          </cell>
          <cell r="Q4031">
            <v>3500000</v>
          </cell>
          <cell r="R4031">
            <v>895304.34782608703</v>
          </cell>
          <cell r="S4031">
            <v>4395000</v>
          </cell>
          <cell r="T4031">
            <v>1163895.6521739131</v>
          </cell>
          <cell r="U4031">
            <v>4663895.6521739131</v>
          </cell>
          <cell r="V4031">
            <v>4663800</v>
          </cell>
          <cell r="W4031">
            <v>186555.82608695651</v>
          </cell>
          <cell r="X4031">
            <v>4850451.4782608692</v>
          </cell>
        </row>
        <row r="4032">
          <cell r="E4032" t="str">
            <v>37.8D05.0457</v>
          </cell>
          <cell r="F4032" t="str">
            <v>27. PHẪU THUẬT NỘI SOI</v>
          </cell>
          <cell r="G4032" t="str">
            <v>27.214</v>
          </cell>
          <cell r="H4032" t="str">
            <v>Phẫu thuật nội soi đóng hậu môn nhân tạo</v>
          </cell>
          <cell r="I4032" t="str">
            <v>Phẫu thuật nội soi đóng hậu môn nhân tạo</v>
          </cell>
          <cell r="J4032" t="str">
            <v>Phẫu thuật nội soi đóng hậu môn nhân tạo</v>
          </cell>
          <cell r="K4032" t="str">
            <v>A</v>
          </cell>
          <cell r="L4032" t="str">
            <v>P1</v>
          </cell>
          <cell r="M4032">
            <v>466</v>
          </cell>
          <cell r="N4032">
            <v>466</v>
          </cell>
          <cell r="O4032" t="str">
            <v>Chưa bao gồm máy cắt nối tự động và ghim khâu máy cắt nối; dao siêu âm hoặc dao hàn mô hoặc dao hàn mạch.</v>
          </cell>
          <cell r="P4032" t="str">
            <v>Phẫu thuật nội soi cắt nối ruột</v>
          </cell>
          <cell r="Q4032">
            <v>3500000</v>
          </cell>
          <cell r="R4032">
            <v>895304.34782608703</v>
          </cell>
          <cell r="S4032">
            <v>4395000</v>
          </cell>
          <cell r="T4032">
            <v>1163895.6521739131</v>
          </cell>
          <cell r="U4032">
            <v>4663895.6521739131</v>
          </cell>
          <cell r="V4032">
            <v>4663800</v>
          </cell>
          <cell r="W4032">
            <v>186555.82608695651</v>
          </cell>
          <cell r="X4032">
            <v>4850451.4782608692</v>
          </cell>
        </row>
        <row r="4033">
          <cell r="E4033" t="str">
            <v>37.8D05.0457</v>
          </cell>
          <cell r="F4033" t="str">
            <v>27. PHẪU THUẬT NỘI SOI</v>
          </cell>
          <cell r="G4033" t="str">
            <v>27.232</v>
          </cell>
          <cell r="H4033" t="str">
            <v>Phẫu thuật nội soi hạ bóng trực tràng + tạo hình hậu môn một thì</v>
          </cell>
          <cell r="I4033" t="str">
            <v>Phẫu thuật nội soi hạ bóng trực tràng + tạo hình hậu môn một thì</v>
          </cell>
          <cell r="J4033" t="str">
            <v>Phẫu thuật nội soi hạ bóng trực tràng + tạo hình hậu môn một thì</v>
          </cell>
          <cell r="K4033" t="str">
            <v>A</v>
          </cell>
          <cell r="L4033" t="str">
            <v>PDB</v>
          </cell>
          <cell r="M4033">
            <v>466</v>
          </cell>
          <cell r="N4033">
            <v>466</v>
          </cell>
          <cell r="O4033" t="str">
            <v>Chưa bao gồm máy cắt nối tự động và ghim khâu máy cắt nối; dao siêu âm hoặc dao hàn mô hoặc dao hàn mạch.</v>
          </cell>
          <cell r="P4033" t="str">
            <v>Phẫu thuật nội soi cắt nối ruột</v>
          </cell>
          <cell r="Q4033">
            <v>3500000</v>
          </cell>
          <cell r="R4033">
            <v>895304.34782608703</v>
          </cell>
          <cell r="S4033">
            <v>4395000</v>
          </cell>
          <cell r="T4033">
            <v>1163895.6521739131</v>
          </cell>
          <cell r="U4033">
            <v>4663895.6521739131</v>
          </cell>
          <cell r="V4033">
            <v>4663800</v>
          </cell>
          <cell r="W4033">
            <v>186555.82608695651</v>
          </cell>
          <cell r="X4033">
            <v>4850451.4782608692</v>
          </cell>
        </row>
        <row r="4034">
          <cell r="E4034" t="str">
            <v>37.8D05.0457</v>
          </cell>
          <cell r="F4034" t="str">
            <v>27. PHẪU THUẬT NỘI SOI</v>
          </cell>
          <cell r="G4034" t="str">
            <v>27.143</v>
          </cell>
          <cell r="H4034" t="str">
            <v>Phẫu thuật nội soi khâu thủng dạ dày + nối dạ dày - hỗng tràng</v>
          </cell>
          <cell r="I4034" t="str">
            <v>Phẫu thuật nội soi khâu thủng dạ dày + nối dạ dày - hỗng tràng</v>
          </cell>
          <cell r="J4034" t="str">
            <v>Phẫu thuật nội soi khâu thủng dạ dày + nối dạ dày-hỗng tràng</v>
          </cell>
          <cell r="K4034" t="str">
            <v>B</v>
          </cell>
          <cell r="L4034" t="str">
            <v>P1</v>
          </cell>
          <cell r="M4034">
            <v>466</v>
          </cell>
          <cell r="N4034">
            <v>466</v>
          </cell>
          <cell r="O4034" t="str">
            <v>Chưa bao gồm máy cắt nối tự động và ghim khâu máy cắt nối; dao siêu âm hoặc dao hàn mô hoặc dao hàn mạch.</v>
          </cell>
          <cell r="P4034" t="str">
            <v>Phẫu thuật nội soi cắt nối ruột</v>
          </cell>
          <cell r="Q4034">
            <v>3500000</v>
          </cell>
          <cell r="R4034">
            <v>895304.34782608703</v>
          </cell>
          <cell r="S4034">
            <v>4395000</v>
          </cell>
          <cell r="T4034">
            <v>1163895.6521739131</v>
          </cell>
          <cell r="U4034">
            <v>4663895.6521739131</v>
          </cell>
          <cell r="V4034">
            <v>4663800</v>
          </cell>
          <cell r="W4034">
            <v>186555.82608695651</v>
          </cell>
          <cell r="X4034">
            <v>4850451.4782608692</v>
          </cell>
        </row>
        <row r="4035">
          <cell r="E4035" t="str">
            <v>37.8D05.0457</v>
          </cell>
          <cell r="F4035" t="str">
            <v>27. PHẪU THUẬT NỘI SOI</v>
          </cell>
          <cell r="G4035" t="str">
            <v>27.174</v>
          </cell>
          <cell r="H4035" t="str">
            <v>Phẫu thuật nội soi khâu thủng ruột non + đưa ruột non ra da trên dòng</v>
          </cell>
          <cell r="I4035" t="str">
            <v>Phẫu thuật nội soi khâu thủng ruột non + đưa ruột non ra da trên dòng</v>
          </cell>
          <cell r="J4035" t="str">
            <v>Phẫu thuật nội soi khâu thủng ruột non + đưa ruột non ra da trên dòng</v>
          </cell>
          <cell r="K4035" t="str">
            <v>B</v>
          </cell>
          <cell r="L4035" t="str">
            <v>P1</v>
          </cell>
          <cell r="M4035">
            <v>466</v>
          </cell>
          <cell r="N4035">
            <v>466</v>
          </cell>
          <cell r="O4035" t="str">
            <v>Chưa bao gồm máy cắt nối tự động và ghim khâu máy cắt nối; dao siêu âm hoặc dao hàn mô hoặc dao hàn mạch.</v>
          </cell>
          <cell r="P4035" t="str">
            <v>Phẫu thuật nội soi cắt nối ruột</v>
          </cell>
          <cell r="Q4035">
            <v>3500000</v>
          </cell>
          <cell r="R4035">
            <v>895304.34782608703</v>
          </cell>
          <cell r="S4035">
            <v>4395000</v>
          </cell>
          <cell r="T4035">
            <v>1163895.6521739131</v>
          </cell>
          <cell r="U4035">
            <v>4663895.6521739131</v>
          </cell>
          <cell r="V4035">
            <v>4663800</v>
          </cell>
          <cell r="W4035">
            <v>186555.82608695651</v>
          </cell>
          <cell r="X4035">
            <v>4850451.4782608692</v>
          </cell>
        </row>
        <row r="4036">
          <cell r="E4036" t="str">
            <v>37.8D05.0457</v>
          </cell>
          <cell r="F4036" t="str">
            <v>27. PHẪU THUẬT NỘI SOI</v>
          </cell>
          <cell r="G4036" t="str">
            <v>27.168</v>
          </cell>
          <cell r="H4036" t="str">
            <v>Phẫu thuật nội soi khâu thủng tá tràng + nối dạ dày - hỗng tràng</v>
          </cell>
          <cell r="I4036" t="str">
            <v>Phẫu thuật nội soi khâu thủng tá tràng + nối dạ dày - hỗng tràng</v>
          </cell>
          <cell r="J4036" t="str">
            <v>Phẫu thuật nội soi khâu thủng tá tràng + nối dạ dày-hỗng tràng</v>
          </cell>
          <cell r="K4036" t="str">
            <v>B</v>
          </cell>
          <cell r="L4036" t="str">
            <v>P1</v>
          </cell>
          <cell r="M4036">
            <v>466</v>
          </cell>
          <cell r="N4036">
            <v>466</v>
          </cell>
          <cell r="O4036" t="str">
            <v>Chưa bao gồm máy cắt nối tự động và ghim khâu máy cắt nối; dao siêu âm hoặc dao hàn mô hoặc dao hàn mạch.</v>
          </cell>
          <cell r="P4036" t="str">
            <v>Phẫu thuật nội soi cắt nối ruột</v>
          </cell>
          <cell r="Q4036">
            <v>3500000</v>
          </cell>
          <cell r="R4036">
            <v>895304.34782608703</v>
          </cell>
          <cell r="S4036">
            <v>4395000</v>
          </cell>
          <cell r="T4036">
            <v>1163895.6521739131</v>
          </cell>
          <cell r="U4036">
            <v>4663895.6521739131</v>
          </cell>
          <cell r="V4036">
            <v>4663800</v>
          </cell>
          <cell r="W4036">
            <v>186555.82608695651</v>
          </cell>
          <cell r="X4036">
            <v>4850451.4782608692</v>
          </cell>
        </row>
        <row r="4037">
          <cell r="E4037" t="str">
            <v>37.8D05.0457</v>
          </cell>
          <cell r="F4037" t="str">
            <v>27. PHẪU THUẬT NỘI SOI</v>
          </cell>
          <cell r="G4037" t="str">
            <v>27.145</v>
          </cell>
          <cell r="H4037" t="str">
            <v>Phẫu thuật nội soi khâu vết thương dạ dày + nối dạ dày - hỗng tràng</v>
          </cell>
          <cell r="I4037" t="str">
            <v>Phẫu thuật nội soi khâu vết thương dạ dày + nối dạ dày - hỗng tràng</v>
          </cell>
          <cell r="J4037" t="str">
            <v>Phẫu thuật nội soi khâu vết thương dạ dày + nối dạ dày-hỗng tràng</v>
          </cell>
          <cell r="K4037" t="str">
            <v>B</v>
          </cell>
          <cell r="L4037" t="str">
            <v>P1</v>
          </cell>
          <cell r="M4037">
            <v>466</v>
          </cell>
          <cell r="N4037">
            <v>466</v>
          </cell>
          <cell r="O4037" t="str">
            <v>Chưa bao gồm máy cắt nối tự động và ghim khâu máy cắt nối; dao siêu âm hoặc dao hàn mô hoặc dao hàn mạch.</v>
          </cell>
          <cell r="P4037" t="str">
            <v>Phẫu thuật nội soi cắt nối ruột</v>
          </cell>
          <cell r="Q4037">
            <v>3500000</v>
          </cell>
          <cell r="R4037">
            <v>895304.34782608703</v>
          </cell>
          <cell r="S4037">
            <v>4395000</v>
          </cell>
          <cell r="T4037">
            <v>1163895.6521739131</v>
          </cell>
          <cell r="U4037">
            <v>4663895.6521739131</v>
          </cell>
          <cell r="V4037">
            <v>4663800</v>
          </cell>
          <cell r="W4037">
            <v>186555.82608695651</v>
          </cell>
          <cell r="X4037">
            <v>4850451.4782608692</v>
          </cell>
        </row>
        <row r="4038">
          <cell r="E4038" t="str">
            <v>37.8D05.0457</v>
          </cell>
          <cell r="F4038" t="str">
            <v>27. PHẪU THUẬT NỘI SOI</v>
          </cell>
          <cell r="G4038" t="str">
            <v>27.169</v>
          </cell>
          <cell r="H4038" t="str">
            <v>Phẫu thuật nội soi khâu vết thương tá tràng + nối dạ dày - hỗng tràng</v>
          </cell>
          <cell r="I4038" t="str">
            <v>Phẫu thuật nội soi khâu vết thương tá tràng + nối dạ dày - hỗng tràng</v>
          </cell>
          <cell r="J4038" t="str">
            <v>Phẫu thuật nội soi khâu vết thương tá tràng + nối dạ dày-hỗng tràng</v>
          </cell>
          <cell r="K4038" t="str">
            <v>B</v>
          </cell>
          <cell r="L4038" t="str">
            <v>P1</v>
          </cell>
          <cell r="M4038">
            <v>466</v>
          </cell>
          <cell r="N4038">
            <v>466</v>
          </cell>
          <cell r="O4038" t="str">
            <v>Chưa bao gồm máy cắt nối tự động và ghim khâu máy cắt nối; dao siêu âm hoặc dao hàn mô hoặc dao hàn mạch.</v>
          </cell>
          <cell r="P4038" t="str">
            <v>Phẫu thuật nội soi cắt nối ruột</v>
          </cell>
          <cell r="Q4038">
            <v>3500000</v>
          </cell>
          <cell r="R4038">
            <v>895304.34782608703</v>
          </cell>
          <cell r="S4038">
            <v>4395000</v>
          </cell>
          <cell r="T4038">
            <v>1163895.6521739131</v>
          </cell>
          <cell r="U4038">
            <v>4663895.6521739131</v>
          </cell>
          <cell r="V4038">
            <v>4663800</v>
          </cell>
          <cell r="W4038">
            <v>186555.82608695651</v>
          </cell>
          <cell r="X4038">
            <v>4850451.4782608692</v>
          </cell>
        </row>
        <row r="4039">
          <cell r="E4039" t="str">
            <v>37.8D05.0457</v>
          </cell>
          <cell r="F4039" t="str">
            <v>27. PHẪU THUẬT NỘI SOI</v>
          </cell>
          <cell r="G4039" t="str">
            <v>27.152</v>
          </cell>
          <cell r="H4039" t="str">
            <v>Phẫu thuật nội soi nối dạ dày - hỗng tràng</v>
          </cell>
          <cell r="I4039" t="str">
            <v>Phẫu thuật nội soi nối dạ dày - hỗng tràng</v>
          </cell>
          <cell r="J4039" t="str">
            <v>Phẫu thuật nội soi nối dạ dày - hỗng tràng</v>
          </cell>
          <cell r="K4039" t="str">
            <v>A</v>
          </cell>
          <cell r="L4039" t="str">
            <v>P1</v>
          </cell>
          <cell r="M4039">
            <v>466</v>
          </cell>
          <cell r="N4039">
            <v>466</v>
          </cell>
          <cell r="O4039" t="str">
            <v>Chưa bao gồm máy cắt nối tự động và ghim khâu máy cắt nối; dao siêu âm hoặc dao hàn mô hoặc dao hàn mạch.</v>
          </cell>
          <cell r="P4039" t="str">
            <v>Phẫu thuật nội soi cắt nối ruột</v>
          </cell>
          <cell r="Q4039">
            <v>3500000</v>
          </cell>
          <cell r="R4039">
            <v>895304.34782608703</v>
          </cell>
          <cell r="S4039">
            <v>4395000</v>
          </cell>
          <cell r="T4039">
            <v>1163895.6521739131</v>
          </cell>
          <cell r="U4039">
            <v>4663895.6521739131</v>
          </cell>
          <cell r="V4039">
            <v>4663800</v>
          </cell>
          <cell r="W4039">
            <v>186555.82608695651</v>
          </cell>
          <cell r="X4039">
            <v>4850451.4782608692</v>
          </cell>
        </row>
        <row r="4040">
          <cell r="E4040" t="str">
            <v>37.8D05.0457</v>
          </cell>
          <cell r="F4040" t="str">
            <v>27. PHẪU THUẬT NỘI SOI</v>
          </cell>
          <cell r="G4040" t="str">
            <v>27.153</v>
          </cell>
          <cell r="H4040" t="str">
            <v>Phẫu thuật nội soi nối dạ dày - hỗng tràng, nối túi mật - hỗng tràng</v>
          </cell>
          <cell r="I4040" t="str">
            <v>Phẫu thuật nội soi nối dạ dày - hỗng tràng, nối túi mật - hỗng tràng</v>
          </cell>
          <cell r="J4040" t="str">
            <v>Phẫu thuật nội soi nối dạ dày - hỗng tràng, nối túi mật-hỗng tràng</v>
          </cell>
          <cell r="K4040" t="str">
            <v>A</v>
          </cell>
          <cell r="L4040" t="str">
            <v>P1</v>
          </cell>
          <cell r="M4040">
            <v>466</v>
          </cell>
          <cell r="N4040">
            <v>466</v>
          </cell>
          <cell r="O4040" t="str">
            <v>Chưa bao gồm máy cắt nối tự động và ghim khâu máy cắt nối; dao siêu âm hoặc dao hàn mô hoặc dao hàn mạch.</v>
          </cell>
          <cell r="P4040" t="str">
            <v>Phẫu thuật nội soi cắt nối ruột</v>
          </cell>
          <cell r="Q4040">
            <v>3500000</v>
          </cell>
          <cell r="R4040">
            <v>895304.34782608703</v>
          </cell>
          <cell r="S4040">
            <v>4395000</v>
          </cell>
          <cell r="T4040">
            <v>1163895.6521739131</v>
          </cell>
          <cell r="U4040">
            <v>4663895.6521739131</v>
          </cell>
          <cell r="V4040">
            <v>4663800</v>
          </cell>
          <cell r="W4040">
            <v>186555.82608695651</v>
          </cell>
          <cell r="X4040">
            <v>4850451.4782608692</v>
          </cell>
        </row>
        <row r="4041">
          <cell r="E4041" t="str">
            <v>37.8D05.0457</v>
          </cell>
          <cell r="F4041" t="str">
            <v>27. PHẪU THUẬT NỘI SOI</v>
          </cell>
          <cell r="G4041" t="str">
            <v>27.310</v>
          </cell>
          <cell r="H4041" t="str">
            <v>Phẫu thuật nội soi nối tắt dạ dày - hỗng tràng</v>
          </cell>
          <cell r="I4041" t="str">
            <v>Phẫu thuật nội soi nối tắt dạ dày - hỗng tràng</v>
          </cell>
          <cell r="J4041" t="str">
            <v>Phẫu thuật nội soi nối tắt dạ dày – hỗng tràng</v>
          </cell>
          <cell r="K4041" t="str">
            <v>A</v>
          </cell>
          <cell r="L4041" t="str">
            <v>PDB</v>
          </cell>
          <cell r="M4041">
            <v>466</v>
          </cell>
          <cell r="N4041">
            <v>466</v>
          </cell>
          <cell r="O4041" t="str">
            <v>Chưa bao gồm máy cắt nối tự động và ghim khâu máy cắt nối; dao siêu âm hoặc dao hàn mô hoặc dao hàn mạch.</v>
          </cell>
          <cell r="P4041" t="str">
            <v>Phẫu thuật nội soi cắt nối ruột</v>
          </cell>
          <cell r="Q4041">
            <v>3500000</v>
          </cell>
          <cell r="R4041">
            <v>895304.34782608703</v>
          </cell>
          <cell r="S4041">
            <v>4395000</v>
          </cell>
          <cell r="T4041">
            <v>1163895.6521739131</v>
          </cell>
          <cell r="U4041">
            <v>4663895.6521739131</v>
          </cell>
          <cell r="V4041">
            <v>4663800</v>
          </cell>
          <cell r="W4041">
            <v>186555.82608695651</v>
          </cell>
          <cell r="X4041">
            <v>4850451.4782608692</v>
          </cell>
        </row>
        <row r="4042">
          <cell r="E4042" t="str">
            <v>37.8D05.0457</v>
          </cell>
          <cell r="F4042" t="str">
            <v>27. PHẪU THUẬT NỘI SOI</v>
          </cell>
          <cell r="G4042" t="str">
            <v>27.211</v>
          </cell>
          <cell r="H4042" t="str">
            <v>Phẫu thuật nội soi nối tắt đại tràng - đại tràng</v>
          </cell>
          <cell r="I4042" t="str">
            <v>Phẫu thuật nội soi nối tắt đại tràng - đại tràng</v>
          </cell>
          <cell r="J4042" t="str">
            <v>Phẫu thuật nội soi nối tắt đại tràng - đại tràng</v>
          </cell>
          <cell r="K4042" t="str">
            <v>B</v>
          </cell>
          <cell r="L4042" t="str">
            <v>P1</v>
          </cell>
          <cell r="M4042">
            <v>466</v>
          </cell>
          <cell r="N4042">
            <v>466</v>
          </cell>
          <cell r="O4042" t="str">
            <v>Chưa bao gồm máy cắt nối tự động và ghim khâu máy cắt nối; dao siêu âm hoặc dao hàn mô hoặc dao hàn mạch.</v>
          </cell>
          <cell r="P4042" t="str">
            <v>Phẫu thuật nội soi cắt nối ruột</v>
          </cell>
          <cell r="Q4042">
            <v>3500000</v>
          </cell>
          <cell r="R4042">
            <v>895304.34782608703</v>
          </cell>
          <cell r="S4042">
            <v>4395000</v>
          </cell>
          <cell r="T4042">
            <v>1163895.6521739131</v>
          </cell>
          <cell r="U4042">
            <v>4663895.6521739131</v>
          </cell>
          <cell r="V4042">
            <v>4663800</v>
          </cell>
          <cell r="W4042">
            <v>186555.82608695651</v>
          </cell>
          <cell r="X4042">
            <v>4850451.4782608692</v>
          </cell>
        </row>
        <row r="4043">
          <cell r="E4043" t="str">
            <v>37.8D05.0457</v>
          </cell>
          <cell r="F4043" t="str">
            <v>27. PHẪU THUẬT NỘI SOI</v>
          </cell>
          <cell r="G4043" t="str">
            <v>27.210</v>
          </cell>
          <cell r="H4043" t="str">
            <v>Phẫu thuật nội soi nối tắt hồi tràng - đại tràng ngang</v>
          </cell>
          <cell r="I4043" t="str">
            <v>Phẫu thuật nội soi nối tắt hồi tràng - đại tràng ngang</v>
          </cell>
          <cell r="J4043" t="str">
            <v>Phẫu thuật nội soi nối tắt hồi tràng - đại tràng ngang</v>
          </cell>
          <cell r="K4043" t="str">
            <v>B</v>
          </cell>
          <cell r="L4043" t="str">
            <v>P1</v>
          </cell>
          <cell r="M4043">
            <v>466</v>
          </cell>
          <cell r="N4043">
            <v>466</v>
          </cell>
          <cell r="O4043" t="str">
            <v>Chưa bao gồm máy cắt nối tự động và ghim khâu máy cắt nối; dao siêu âm hoặc dao hàn mô hoặc dao hàn mạch.</v>
          </cell>
          <cell r="P4043" t="str">
            <v>Phẫu thuật nội soi cắt nối ruột</v>
          </cell>
          <cell r="Q4043">
            <v>3500000</v>
          </cell>
          <cell r="R4043">
            <v>895304.34782608703</v>
          </cell>
          <cell r="S4043">
            <v>4395000</v>
          </cell>
          <cell r="T4043">
            <v>1163895.6521739131</v>
          </cell>
          <cell r="U4043">
            <v>4663895.6521739131</v>
          </cell>
          <cell r="V4043">
            <v>4663800</v>
          </cell>
          <cell r="W4043">
            <v>186555.82608695651</v>
          </cell>
          <cell r="X4043">
            <v>4850451.4782608692</v>
          </cell>
        </row>
        <row r="4044">
          <cell r="E4044" t="str">
            <v>37.8D05.0457</v>
          </cell>
          <cell r="F4044" t="str">
            <v>27. PHẪU THUẬT NỘI SOI</v>
          </cell>
          <cell r="G4044" t="str">
            <v>27.176</v>
          </cell>
          <cell r="H4044" t="str">
            <v>Phẫu thuật nội soi nối tắt ruột non - ruột non</v>
          </cell>
          <cell r="I4044" t="str">
            <v>Phẫu thuật nội soi nối tắt ruột non - ruột non</v>
          </cell>
          <cell r="J4044" t="str">
            <v>Phẫu thuật nội soi nối tắt ruột non - ruột non</v>
          </cell>
          <cell r="K4044" t="str">
            <v>B</v>
          </cell>
          <cell r="L4044" t="str">
            <v>P1</v>
          </cell>
          <cell r="M4044">
            <v>466</v>
          </cell>
          <cell r="N4044">
            <v>466</v>
          </cell>
          <cell r="O4044" t="str">
            <v>Chưa bao gồm máy cắt nối tự động và ghim khâu máy cắt nối; dao siêu âm hoặc dao hàn mô hoặc dao hàn mạch.</v>
          </cell>
          <cell r="P4044" t="str">
            <v>Phẫu thuật nội soi cắt nối ruột</v>
          </cell>
          <cell r="Q4044">
            <v>3500000</v>
          </cell>
          <cell r="R4044">
            <v>895304.34782608703</v>
          </cell>
          <cell r="S4044">
            <v>4395000</v>
          </cell>
          <cell r="T4044">
            <v>1163895.6521739131</v>
          </cell>
          <cell r="U4044">
            <v>4663895.6521739131</v>
          </cell>
          <cell r="V4044">
            <v>4663800</v>
          </cell>
          <cell r="W4044">
            <v>186555.82608695651</v>
          </cell>
          <cell r="X4044">
            <v>4850451.4782608692</v>
          </cell>
        </row>
        <row r="4045">
          <cell r="E4045" t="str">
            <v>37.8D05.0458</v>
          </cell>
          <cell r="F4045" t="str">
            <v>03. NHI KHOA</v>
          </cell>
          <cell r="G4045" t="str">
            <v>3.3331</v>
          </cell>
          <cell r="H4045" t="str">
            <v>Cắt đoạn ruột non</v>
          </cell>
          <cell r="I4045" t="str">
            <v>Cắt đoạn ruột non</v>
          </cell>
          <cell r="J4045" t="str">
            <v>Cắt đoạn ruột non</v>
          </cell>
          <cell r="K4045" t="str">
            <v>C</v>
          </cell>
          <cell r="L4045" t="str">
            <v>P2</v>
          </cell>
          <cell r="M4045">
            <v>467</v>
          </cell>
          <cell r="N4045">
            <v>467</v>
          </cell>
          <cell r="O4045" t="str">
            <v>Chưa bao gồm máy cắt nối tự động và ghim khâu máy cắt nối.</v>
          </cell>
          <cell r="P4045" t="str">
            <v>Phẫu thuật cắt ruột non</v>
          </cell>
          <cell r="Q4045">
            <v>3804000</v>
          </cell>
          <cell r="R4045">
            <v>997043.47826086998</v>
          </cell>
          <cell r="S4045">
            <v>4801000</v>
          </cell>
          <cell r="T4045">
            <v>1296156.5217391308</v>
          </cell>
          <cell r="U4045">
            <v>5100156.5217391308</v>
          </cell>
          <cell r="V4045">
            <v>5100100</v>
          </cell>
          <cell r="W4045">
            <v>204006.26086956525</v>
          </cell>
          <cell r="X4045">
            <v>5304162.7826086963</v>
          </cell>
        </row>
        <row r="4046">
          <cell r="E4046" t="str">
            <v>37.8D05.0458</v>
          </cell>
          <cell r="F4046" t="str">
            <v>03. NHI KHOA</v>
          </cell>
          <cell r="G4046" t="str">
            <v>3.2670</v>
          </cell>
          <cell r="H4046" t="str">
            <v>Cắt đoạn ruột non do u</v>
          </cell>
          <cell r="I4046" t="str">
            <v>Cắt đoạn ruột non do u</v>
          </cell>
          <cell r="J4046" t="str">
            <v>Cắt đoạn ruột non do u</v>
          </cell>
          <cell r="K4046" t="str">
            <v>B</v>
          </cell>
          <cell r="M4046">
            <v>467</v>
          </cell>
          <cell r="N4046">
            <v>467</v>
          </cell>
          <cell r="O4046" t="str">
            <v>Chưa bao gồm máy cắt nối tự động và ghim khâu máy cắt nối.</v>
          </cell>
          <cell r="P4046" t="str">
            <v>Phẫu thuật cắt ruột non</v>
          </cell>
          <cell r="Q4046">
            <v>3804000</v>
          </cell>
          <cell r="R4046">
            <v>997043.47826086998</v>
          </cell>
          <cell r="S4046">
            <v>4801000</v>
          </cell>
          <cell r="T4046">
            <v>1296156.5217391308</v>
          </cell>
          <cell r="U4046">
            <v>5100156.5217391308</v>
          </cell>
          <cell r="V4046">
            <v>5100100</v>
          </cell>
          <cell r="W4046">
            <v>204006.26086956525</v>
          </cell>
          <cell r="X4046">
            <v>5304162.7826086963</v>
          </cell>
        </row>
        <row r="4047">
          <cell r="E4047" t="str">
            <v>37.8D05.0458</v>
          </cell>
          <cell r="F4047" t="str">
            <v>03. NHI KHOA</v>
          </cell>
          <cell r="G4047" t="str">
            <v>3.3301</v>
          </cell>
          <cell r="H4047" t="str">
            <v>Phẫu thuật điều trị tắc tá tràng bẩm sinh</v>
          </cell>
          <cell r="I4047" t="str">
            <v>Phẫu thuật điều trị tắc tá tràng bẩm sinh</v>
          </cell>
          <cell r="J4047" t="str">
            <v>Phẫu thuật điều trị tắc tá tràng bẩm sinh</v>
          </cell>
          <cell r="K4047" t="str">
            <v>B</v>
          </cell>
          <cell r="L4047" t="str">
            <v>P1</v>
          </cell>
          <cell r="M4047">
            <v>467</v>
          </cell>
          <cell r="N4047">
            <v>467</v>
          </cell>
          <cell r="O4047" t="str">
            <v>Chưa bao gồm máy cắt nối tự động và ghim khâu máy cắt nối.</v>
          </cell>
          <cell r="P4047" t="str">
            <v>Phẫu thuật cắt ruột non</v>
          </cell>
          <cell r="Q4047">
            <v>3804000</v>
          </cell>
          <cell r="R4047">
            <v>997043.47826086998</v>
          </cell>
          <cell r="S4047">
            <v>4801000</v>
          </cell>
          <cell r="T4047">
            <v>1296156.5217391308</v>
          </cell>
          <cell r="U4047">
            <v>5100156.5217391308</v>
          </cell>
          <cell r="V4047">
            <v>5100100</v>
          </cell>
          <cell r="W4047">
            <v>204006.26086956525</v>
          </cell>
          <cell r="X4047">
            <v>5304162.7826086963</v>
          </cell>
        </row>
        <row r="4048">
          <cell r="E4048" t="str">
            <v>37.8D05.0458</v>
          </cell>
          <cell r="F4048" t="str">
            <v>03. NHI KHOA</v>
          </cell>
          <cell r="G4048" t="str">
            <v>3.3302</v>
          </cell>
          <cell r="H4048" t="str">
            <v>Phẫu thuật điều trị teo ruột</v>
          </cell>
          <cell r="I4048" t="str">
            <v>Phẫu thuật điều trị teo ruột</v>
          </cell>
          <cell r="J4048" t="str">
            <v>Phẫu thuật điều trị teo ruột</v>
          </cell>
          <cell r="K4048" t="str">
            <v>B</v>
          </cell>
          <cell r="L4048" t="str">
            <v>P1</v>
          </cell>
          <cell r="M4048">
            <v>467</v>
          </cell>
          <cell r="N4048">
            <v>467</v>
          </cell>
          <cell r="O4048" t="str">
            <v>Chưa bao gồm máy cắt nối tự động và ghim khâu máy cắt nối.</v>
          </cell>
          <cell r="P4048" t="str">
            <v>Phẫu thuật cắt ruột non</v>
          </cell>
          <cell r="Q4048">
            <v>3804000</v>
          </cell>
          <cell r="R4048">
            <v>997043.47826086998</v>
          </cell>
          <cell r="S4048">
            <v>4801000</v>
          </cell>
          <cell r="T4048">
            <v>1296156.5217391308</v>
          </cell>
          <cell r="U4048">
            <v>5100156.5217391308</v>
          </cell>
          <cell r="V4048">
            <v>5100100</v>
          </cell>
          <cell r="W4048">
            <v>204006.26086956525</v>
          </cell>
          <cell r="X4048">
            <v>5304162.7826086963</v>
          </cell>
        </row>
        <row r="4049">
          <cell r="E4049" t="str">
            <v>37.8D05.0458</v>
          </cell>
          <cell r="F4049" t="str">
            <v>03. NHI KHOA</v>
          </cell>
          <cell r="G4049" t="str">
            <v>3.3312</v>
          </cell>
          <cell r="H4049" t="str">
            <v>Phẫu thuật điều trị viêm phúc mạc do viêm ruột hoại tử biến chứng</v>
          </cell>
          <cell r="I4049" t="str">
            <v>Phẫu thuật điều trị viêm phúc mạc do viêm ruột hoại tử biến chứng</v>
          </cell>
          <cell r="J4049" t="str">
            <v>Phẫu thuật điều trị viêm phúc mạc do viêm ruột hoại tử biến chứng</v>
          </cell>
          <cell r="K4049" t="str">
            <v>B</v>
          </cell>
          <cell r="L4049" t="str">
            <v>P1</v>
          </cell>
          <cell r="M4049">
            <v>467</v>
          </cell>
          <cell r="N4049">
            <v>467</v>
          </cell>
          <cell r="O4049" t="str">
            <v>Chưa bao gồm máy cắt nối tự động và ghim khâu máy cắt nối.</v>
          </cell>
          <cell r="P4049" t="str">
            <v>Phẫu thuật cắt ruột non</v>
          </cell>
          <cell r="Q4049">
            <v>3804000</v>
          </cell>
          <cell r="R4049">
            <v>997043.47826086998</v>
          </cell>
          <cell r="S4049">
            <v>4801000</v>
          </cell>
          <cell r="T4049">
            <v>1296156.5217391308</v>
          </cell>
          <cell r="U4049">
            <v>5100156.5217391308</v>
          </cell>
          <cell r="V4049">
            <v>5100100</v>
          </cell>
          <cell r="W4049">
            <v>204006.26086956525</v>
          </cell>
          <cell r="X4049">
            <v>5304162.7826086963</v>
          </cell>
        </row>
        <row r="4050">
          <cell r="E4050" t="str">
            <v>37.8D07.0760</v>
          </cell>
          <cell r="F4050" t="str">
            <v>14. MẮT</v>
          </cell>
          <cell r="G4050" t="str">
            <v>14.54</v>
          </cell>
          <cell r="H4050" t="str">
            <v>Ghép giác mạc lớp</v>
          </cell>
          <cell r="I4050" t="str">
            <v>Ghép giác mạc lớp</v>
          </cell>
          <cell r="J4050" t="str">
            <v>Ghép giác mạc lớp</v>
          </cell>
          <cell r="K4050" t="str">
            <v>B</v>
          </cell>
          <cell r="L4050" t="str">
            <v>PDB</v>
          </cell>
          <cell r="M4050">
            <v>770</v>
          </cell>
          <cell r="N4050">
            <v>770</v>
          </cell>
          <cell r="O4050" t="str">
            <v>Chưa bao gồm giác mạc, thuỷ tinh thể nhân tạo.</v>
          </cell>
          <cell r="P4050" t="str">
            <v>Ghép giác mạc (01 mắt)</v>
          </cell>
          <cell r="Q4050">
            <v>2880000</v>
          </cell>
          <cell r="R4050">
            <v>536869.56521739101</v>
          </cell>
          <cell r="S4050">
            <v>3416000</v>
          </cell>
          <cell r="T4050">
            <v>697930.43478260841</v>
          </cell>
          <cell r="U4050">
            <v>3577930.4347826084</v>
          </cell>
          <cell r="V4050">
            <v>3577900</v>
          </cell>
          <cell r="W4050">
            <v>143117.21739130435</v>
          </cell>
          <cell r="X4050">
            <v>3721047.6521739126</v>
          </cell>
        </row>
        <row r="4051">
          <cell r="E4051" t="str">
            <v>37.8D07.0760</v>
          </cell>
          <cell r="F4051" t="str">
            <v>03. NHI KHOA</v>
          </cell>
          <cell r="G4051" t="str">
            <v>3.1569</v>
          </cell>
          <cell r="H4051" t="str">
            <v>Ghép giác mạc xuyên</v>
          </cell>
          <cell r="I4051" t="str">
            <v>Ghép giác mạc xuyên</v>
          </cell>
          <cell r="J4051" t="str">
            <v>Ghép giác mạc xuyên</v>
          </cell>
          <cell r="K4051" t="str">
            <v>B</v>
          </cell>
          <cell r="L4051" t="str">
            <v>P1</v>
          </cell>
          <cell r="M4051">
            <v>770</v>
          </cell>
          <cell r="N4051">
            <v>770</v>
          </cell>
          <cell r="O4051" t="str">
            <v>Chưa bao gồm giác mạc, thuỷ tinh thể nhân tạo.</v>
          </cell>
          <cell r="P4051" t="str">
            <v>Ghép giác mạc (01 mắt)</v>
          </cell>
          <cell r="Q4051">
            <v>2880000</v>
          </cell>
          <cell r="R4051">
            <v>536869.56521739101</v>
          </cell>
          <cell r="S4051">
            <v>3416000</v>
          </cell>
          <cell r="T4051">
            <v>697930.43478260841</v>
          </cell>
          <cell r="U4051">
            <v>3577930.4347826084</v>
          </cell>
          <cell r="V4051">
            <v>3577900</v>
          </cell>
          <cell r="W4051">
            <v>143117.21739130435</v>
          </cell>
          <cell r="X4051">
            <v>3721047.6521739126</v>
          </cell>
        </row>
        <row r="4052">
          <cell r="E4052" t="str">
            <v>37.8D05.0458</v>
          </cell>
          <cell r="F4052" t="str">
            <v>03. NHI KHOA</v>
          </cell>
          <cell r="G4052" t="str">
            <v>3.3318</v>
          </cell>
          <cell r="H4052" t="str">
            <v>Phẫu thuật tháo lông có cắt ruột, nối ngay hoặc dẫn lưu 2 đầu ruột</v>
          </cell>
          <cell r="I4052" t="str">
            <v>Phẫu thuật tháo lông có cắt ruột, nối ngay hoặc dẫn lưu 2 đầu ruột</v>
          </cell>
          <cell r="J4052" t="str">
            <v>Phẫu thuật tháo lông có cắt ruột, nối ngay hoặc dẫn lưu 2 đầu ruột</v>
          </cell>
          <cell r="K4052" t="str">
            <v>B</v>
          </cell>
          <cell r="L4052" t="str">
            <v>P1</v>
          </cell>
          <cell r="M4052">
            <v>467</v>
          </cell>
          <cell r="N4052">
            <v>467</v>
          </cell>
          <cell r="O4052" t="str">
            <v>Chưa bao gồm máy cắt nối tự động và ghim khâu máy cắt nối.</v>
          </cell>
          <cell r="P4052" t="str">
            <v>Phẫu thuật cắt ruột non</v>
          </cell>
          <cell r="Q4052">
            <v>3804000</v>
          </cell>
          <cell r="R4052">
            <v>997043.47826086998</v>
          </cell>
          <cell r="S4052">
            <v>4801000</v>
          </cell>
          <cell r="T4052">
            <v>1296156.5217391308</v>
          </cell>
          <cell r="U4052">
            <v>5100156.5217391308</v>
          </cell>
          <cell r="V4052">
            <v>5100100</v>
          </cell>
          <cell r="W4052">
            <v>204006.26086956525</v>
          </cell>
          <cell r="X4052">
            <v>5304162.7826086963</v>
          </cell>
        </row>
        <row r="4053">
          <cell r="E4053" t="str">
            <v>37.8D05.0458</v>
          </cell>
          <cell r="F4053" t="str">
            <v>10. NGOẠI KHOA</v>
          </cell>
          <cell r="G4053" t="str">
            <v>10.488</v>
          </cell>
          <cell r="H4053" t="str">
            <v>Cắt đoạn ruột non, đưa hai đầu ruột ra ngoài</v>
          </cell>
          <cell r="I4053" t="str">
            <v>Cắt đoạn ruột non, đưa hai đầu ruột ra ngoài</v>
          </cell>
          <cell r="J4053" t="str">
            <v>Cắt đoạn ruột non, đưa hai đầu ruột ra ngoài</v>
          </cell>
          <cell r="K4053" t="str">
            <v>C</v>
          </cell>
          <cell r="L4053" t="str">
            <v>P1</v>
          </cell>
          <cell r="M4053">
            <v>467</v>
          </cell>
          <cell r="N4053">
            <v>467</v>
          </cell>
          <cell r="O4053" t="str">
            <v>Chưa bao gồm máy cắt nối tự động và ghim khâu máy cắt nối.</v>
          </cell>
          <cell r="P4053" t="str">
            <v>Phẫu thuật cắt ruột non</v>
          </cell>
          <cell r="Q4053">
            <v>3804000</v>
          </cell>
          <cell r="R4053">
            <v>997043.47826086998</v>
          </cell>
          <cell r="S4053">
            <v>4801000</v>
          </cell>
          <cell r="T4053">
            <v>1296156.5217391308</v>
          </cell>
          <cell r="U4053">
            <v>5100156.5217391308</v>
          </cell>
          <cell r="V4053">
            <v>5100100</v>
          </cell>
          <cell r="W4053">
            <v>204006.26086956525</v>
          </cell>
          <cell r="X4053">
            <v>5304162.7826086963</v>
          </cell>
        </row>
        <row r="4054">
          <cell r="E4054" t="str">
            <v>37.8D05.0458</v>
          </cell>
          <cell r="F4054" t="str">
            <v>10. NGOẠI KHOA</v>
          </cell>
          <cell r="G4054" t="str">
            <v>10.487</v>
          </cell>
          <cell r="H4054" t="str">
            <v>Cắt đoạn ruột non, lập lại lưu thông</v>
          </cell>
          <cell r="I4054" t="str">
            <v>Cắt đoạn ruột non, lập lại lưu thông</v>
          </cell>
          <cell r="J4054" t="str">
            <v>Cắt đoạn ruột non, lập lại lưu thông</v>
          </cell>
          <cell r="K4054" t="str">
            <v>B</v>
          </cell>
          <cell r="L4054" t="str">
            <v>P1</v>
          </cell>
          <cell r="M4054">
            <v>467</v>
          </cell>
          <cell r="N4054">
            <v>467</v>
          </cell>
          <cell r="O4054" t="str">
            <v>Chưa bao gồm máy cắt nối tự động và ghim khâu máy cắt nối.</v>
          </cell>
          <cell r="P4054" t="str">
            <v>Phẫu thuật cắt ruột non</v>
          </cell>
          <cell r="Q4054">
            <v>3804000</v>
          </cell>
          <cell r="R4054">
            <v>997043.47826086998</v>
          </cell>
          <cell r="S4054">
            <v>4801000</v>
          </cell>
          <cell r="T4054">
            <v>1296156.5217391308</v>
          </cell>
          <cell r="U4054">
            <v>5100156.5217391308</v>
          </cell>
          <cell r="V4054">
            <v>5100100</v>
          </cell>
          <cell r="W4054">
            <v>204006.26086956525</v>
          </cell>
          <cell r="X4054">
            <v>5304162.7826086963</v>
          </cell>
        </row>
        <row r="4055">
          <cell r="E4055" t="str">
            <v>37.8D05.0458</v>
          </cell>
          <cell r="F4055" t="str">
            <v>10. NGOẠI KHOA</v>
          </cell>
          <cell r="G4055" t="str">
            <v>10.489</v>
          </cell>
          <cell r="H4055" t="str">
            <v>Cắt đoạn ruột non, nối tận bên, đưa 1 đầu ra ngoài (Quénue)</v>
          </cell>
          <cell r="I4055" t="str">
            <v>Cắt đoạn ruột non, nối tận bên, đưa 1 đầu ra ngoài (Quénue)</v>
          </cell>
          <cell r="J4055" t="str">
            <v>Cắt đoạn ruột non, nối tận bên, đưa 1 đầu ra ngoài (Quénue)</v>
          </cell>
          <cell r="K4055" t="str">
            <v>B</v>
          </cell>
          <cell r="L4055" t="str">
            <v>P1</v>
          </cell>
          <cell r="M4055">
            <v>467</v>
          </cell>
          <cell r="N4055">
            <v>467</v>
          </cell>
          <cell r="O4055" t="str">
            <v>Chưa bao gồm máy cắt nối tự động và ghim khâu máy cắt nối.</v>
          </cell>
          <cell r="P4055" t="str">
            <v>Phẫu thuật cắt ruột non</v>
          </cell>
          <cell r="Q4055">
            <v>3804000</v>
          </cell>
          <cell r="R4055">
            <v>997043.47826086998</v>
          </cell>
          <cell r="S4055">
            <v>4801000</v>
          </cell>
          <cell r="T4055">
            <v>1296156.5217391308</v>
          </cell>
          <cell r="U4055">
            <v>5100156.5217391308</v>
          </cell>
          <cell r="V4055">
            <v>5100100</v>
          </cell>
          <cell r="W4055">
            <v>204006.26086956525</v>
          </cell>
          <cell r="X4055">
            <v>5304162.7826086963</v>
          </cell>
        </row>
        <row r="4056">
          <cell r="E4056" t="str">
            <v>37.8D05.0458</v>
          </cell>
          <cell r="F4056" t="str">
            <v>10. NGOẠI KHOA</v>
          </cell>
          <cell r="G4056" t="str">
            <v>10.490</v>
          </cell>
          <cell r="H4056" t="str">
            <v>Cắt nhiều đoạn ruột non</v>
          </cell>
          <cell r="I4056" t="str">
            <v>Cắt nhiều đoạn ruột non</v>
          </cell>
          <cell r="J4056" t="str">
            <v>Cắt nhiều đoạn ruột non</v>
          </cell>
          <cell r="K4056" t="str">
            <v>C</v>
          </cell>
          <cell r="L4056" t="str">
            <v>PDB</v>
          </cell>
          <cell r="M4056">
            <v>467</v>
          </cell>
          <cell r="N4056">
            <v>467</v>
          </cell>
          <cell r="O4056" t="str">
            <v>Chưa bao gồm máy cắt nối tự động và ghim khâu máy cắt nối.</v>
          </cell>
          <cell r="P4056" t="str">
            <v>Phẫu thuật cắt ruột non</v>
          </cell>
          <cell r="Q4056">
            <v>3804000</v>
          </cell>
          <cell r="R4056">
            <v>997043.47826086998</v>
          </cell>
          <cell r="S4056">
            <v>4801000</v>
          </cell>
          <cell r="T4056">
            <v>1296156.5217391308</v>
          </cell>
          <cell r="U4056">
            <v>5100156.5217391308</v>
          </cell>
          <cell r="V4056">
            <v>5100100</v>
          </cell>
          <cell r="W4056">
            <v>204006.26086956525</v>
          </cell>
          <cell r="X4056">
            <v>5304162.7826086963</v>
          </cell>
        </row>
        <row r="4057">
          <cell r="E4057" t="str">
            <v>37.8D05.0458</v>
          </cell>
          <cell r="F4057" t="str">
            <v>10. NGOẠI KHOA</v>
          </cell>
          <cell r="G4057" t="str">
            <v>10.474</v>
          </cell>
          <cell r="H4057" t="str">
            <v>Cắt tá tràng bảo tồn đầu tụy</v>
          </cell>
          <cell r="I4057" t="str">
            <v>Cắt tá tràng bảo tồn đầu tụy</v>
          </cell>
          <cell r="J4057" t="str">
            <v>Cắt tá tràng bảo tồn đầu tụy</v>
          </cell>
          <cell r="K4057" t="str">
            <v>A</v>
          </cell>
          <cell r="L4057" t="str">
            <v>PDB</v>
          </cell>
          <cell r="M4057">
            <v>467</v>
          </cell>
          <cell r="N4057">
            <v>467</v>
          </cell>
          <cell r="O4057" t="str">
            <v>Chưa bao gồm máy cắt nối tự động và ghim khâu máy cắt nối.</v>
          </cell>
          <cell r="P4057" t="str">
            <v>Phẫu thuật cắt ruột non</v>
          </cell>
          <cell r="Q4057">
            <v>3804000</v>
          </cell>
          <cell r="R4057">
            <v>997043.47826086998</v>
          </cell>
          <cell r="S4057">
            <v>4801000</v>
          </cell>
          <cell r="T4057">
            <v>1296156.5217391308</v>
          </cell>
          <cell r="U4057">
            <v>5100156.5217391308</v>
          </cell>
          <cell r="V4057">
            <v>5100100</v>
          </cell>
          <cell r="W4057">
            <v>204006.26086956525</v>
          </cell>
          <cell r="X4057">
            <v>5304162.7826086963</v>
          </cell>
        </row>
        <row r="4058">
          <cell r="E4058" t="str">
            <v>37.8D05.0458</v>
          </cell>
          <cell r="F4058" t="str">
            <v>10. NGOẠI KHOA</v>
          </cell>
          <cell r="G4058" t="str">
            <v>10.503</v>
          </cell>
          <cell r="H4058" t="str">
            <v>Cắt toàn bộ ruột non</v>
          </cell>
          <cell r="I4058" t="str">
            <v>Cắt toàn bộ ruột non</v>
          </cell>
          <cell r="J4058" t="str">
            <v>Cắt toàn bộ ruột non</v>
          </cell>
          <cell r="K4058" t="str">
            <v>A</v>
          </cell>
          <cell r="L4058" t="str">
            <v>PDB</v>
          </cell>
          <cell r="M4058">
            <v>467</v>
          </cell>
          <cell r="N4058">
            <v>467</v>
          </cell>
          <cell r="O4058" t="str">
            <v>Chưa bao gồm máy cắt nối tự động và ghim khâu máy cắt nối.</v>
          </cell>
          <cell r="P4058" t="str">
            <v>Phẫu thuật cắt ruột non</v>
          </cell>
          <cell r="Q4058">
            <v>3804000</v>
          </cell>
          <cell r="R4058">
            <v>997043.47826086998</v>
          </cell>
          <cell r="S4058">
            <v>4801000</v>
          </cell>
          <cell r="T4058">
            <v>1296156.5217391308</v>
          </cell>
          <cell r="U4058">
            <v>5100156.5217391308</v>
          </cell>
          <cell r="V4058">
            <v>5100100</v>
          </cell>
          <cell r="W4058">
            <v>204006.26086956525</v>
          </cell>
          <cell r="X4058">
            <v>5304162.7826086963</v>
          </cell>
        </row>
        <row r="4059">
          <cell r="E4059" t="str">
            <v>37.8D05.0459</v>
          </cell>
          <cell r="F4059" t="str">
            <v>03. NHI KHOA</v>
          </cell>
          <cell r="G4059" t="str">
            <v>3.3327</v>
          </cell>
          <cell r="H4059" t="str">
            <v>Phẫu thuật viêm ruột thừa</v>
          </cell>
          <cell r="I4059" t="str">
            <v>Phẫu thuật viêm ruột thừa</v>
          </cell>
          <cell r="J4059" t="str">
            <v>Phẫu thuật viêm ruột thừa</v>
          </cell>
          <cell r="K4059" t="str">
            <v>C</v>
          </cell>
          <cell r="L4059" t="str">
            <v>P2</v>
          </cell>
          <cell r="M4059">
            <v>468</v>
          </cell>
          <cell r="N4059">
            <v>468</v>
          </cell>
          <cell r="P4059" t="str">
            <v xml:space="preserve">Phẫu thuật cắt ruột thừa </v>
          </cell>
          <cell r="Q4059">
            <v>2116000</v>
          </cell>
          <cell r="R4059">
            <v>538434.78260869603</v>
          </cell>
          <cell r="S4059">
            <v>2654000</v>
          </cell>
          <cell r="T4059">
            <v>699965.2173913049</v>
          </cell>
          <cell r="U4059">
            <v>2815965.2173913047</v>
          </cell>
          <cell r="V4059">
            <v>2815900</v>
          </cell>
          <cell r="W4059">
            <v>112638.60869565219</v>
          </cell>
          <cell r="X4059">
            <v>2928603.826086957</v>
          </cell>
        </row>
        <row r="4060">
          <cell r="E4060" t="str">
            <v>37.8D05.0459</v>
          </cell>
          <cell r="F4060" t="str">
            <v>10. NGOẠI KHOA</v>
          </cell>
          <cell r="G4060" t="str">
            <v>10.510</v>
          </cell>
          <cell r="H4060" t="str">
            <v>Các phẫu thuật ruột thừa khác</v>
          </cell>
          <cell r="I4060" t="str">
            <v>Các phẫu thuật ruột thừa khác</v>
          </cell>
          <cell r="J4060" t="str">
            <v>Các phẫu thuật ruột thừa khác</v>
          </cell>
          <cell r="K4060" t="str">
            <v>B</v>
          </cell>
          <cell r="L4060" t="str">
            <v>P2</v>
          </cell>
          <cell r="M4060">
            <v>468</v>
          </cell>
          <cell r="N4060">
            <v>468</v>
          </cell>
          <cell r="P4060" t="str">
            <v xml:space="preserve">Phẫu thuật cắt ruột thừa </v>
          </cell>
          <cell r="Q4060">
            <v>2116000</v>
          </cell>
          <cell r="R4060">
            <v>538434.78260869603</v>
          </cell>
          <cell r="S4060">
            <v>2654000</v>
          </cell>
          <cell r="T4060">
            <v>699965.2173913049</v>
          </cell>
          <cell r="U4060">
            <v>2815965.2173913047</v>
          </cell>
          <cell r="V4060">
            <v>2815900</v>
          </cell>
          <cell r="W4060">
            <v>112638.60869565219</v>
          </cell>
          <cell r="X4060">
            <v>2928603.826086957</v>
          </cell>
        </row>
        <row r="4061">
          <cell r="E4061" t="str">
            <v>37.8D05.0459</v>
          </cell>
          <cell r="F4061" t="str">
            <v>10. NGOẠI KHOA</v>
          </cell>
          <cell r="G4061" t="str">
            <v>10.506</v>
          </cell>
          <cell r="H4061" t="str">
            <v>Cắt ruột thừa đơn thuần</v>
          </cell>
          <cell r="I4061" t="str">
            <v>Cắt ruột thừa đơn thuần</v>
          </cell>
          <cell r="J4061" t="str">
            <v>Cắt ruột thừa đơn thuần</v>
          </cell>
          <cell r="K4061" t="str">
            <v>D</v>
          </cell>
          <cell r="L4061" t="str">
            <v>P2</v>
          </cell>
          <cell r="M4061">
            <v>468</v>
          </cell>
          <cell r="N4061">
            <v>468</v>
          </cell>
          <cell r="P4061" t="str">
            <v xml:space="preserve">Phẫu thuật cắt ruột thừa </v>
          </cell>
          <cell r="Q4061">
            <v>2116000</v>
          </cell>
          <cell r="R4061">
            <v>538434.78260869603</v>
          </cell>
          <cell r="S4061">
            <v>2654000</v>
          </cell>
          <cell r="T4061">
            <v>699965.2173913049</v>
          </cell>
          <cell r="U4061">
            <v>2815965.2173913047</v>
          </cell>
          <cell r="V4061">
            <v>2815900</v>
          </cell>
          <cell r="W4061">
            <v>112638.60869565219</v>
          </cell>
          <cell r="X4061">
            <v>2928603.826086957</v>
          </cell>
        </row>
        <row r="4062">
          <cell r="E4062" t="str">
            <v>37.8D05.0459</v>
          </cell>
          <cell r="F4062" t="str">
            <v>10. NGOẠI KHOA</v>
          </cell>
          <cell r="G4062" t="str">
            <v>10.508</v>
          </cell>
          <cell r="H4062" t="str">
            <v>Cắt ruột thừa, dẫn lưu ổ áp xe</v>
          </cell>
          <cell r="I4062" t="str">
            <v>Cắt ruột thừa, dẫn lưu ổ áp xe</v>
          </cell>
          <cell r="J4062" t="str">
            <v>Cắt ruột thừa, dẫn lưu ổ apxe</v>
          </cell>
          <cell r="K4062" t="str">
            <v>C</v>
          </cell>
          <cell r="L4062" t="str">
            <v>P2</v>
          </cell>
          <cell r="M4062">
            <v>468</v>
          </cell>
          <cell r="N4062">
            <v>468</v>
          </cell>
          <cell r="P4062" t="str">
            <v xml:space="preserve">Phẫu thuật cắt ruột thừa </v>
          </cell>
          <cell r="Q4062">
            <v>2116000</v>
          </cell>
          <cell r="R4062">
            <v>538434.78260869603</v>
          </cell>
          <cell r="S4062">
            <v>2654000</v>
          </cell>
          <cell r="T4062">
            <v>699965.2173913049</v>
          </cell>
          <cell r="U4062">
            <v>2815965.2173913047</v>
          </cell>
          <cell r="V4062">
            <v>2815900</v>
          </cell>
          <cell r="W4062">
            <v>112638.60869565219</v>
          </cell>
          <cell r="X4062">
            <v>2928603.826086957</v>
          </cell>
        </row>
        <row r="4063">
          <cell r="E4063" t="str">
            <v>37.8D05.0459</v>
          </cell>
          <cell r="F4063" t="str">
            <v>10. NGOẠI KHOA</v>
          </cell>
          <cell r="G4063" t="str">
            <v>10.507</v>
          </cell>
          <cell r="H4063" t="str">
            <v>Cắt ruột thừa, lau rửa ổ bụng</v>
          </cell>
          <cell r="I4063" t="str">
            <v>Cắt ruột thừa, lau rửa ổ bụng</v>
          </cell>
          <cell r="J4063" t="str">
            <v>Cắt ruột thừa, lau rửa ổ bụng</v>
          </cell>
          <cell r="K4063" t="str">
            <v>C</v>
          </cell>
          <cell r="L4063" t="str">
            <v>P2</v>
          </cell>
          <cell r="M4063">
            <v>468</v>
          </cell>
          <cell r="N4063">
            <v>468</v>
          </cell>
          <cell r="P4063" t="str">
            <v xml:space="preserve">Phẫu thuật cắt ruột thừa </v>
          </cell>
          <cell r="Q4063">
            <v>2116000</v>
          </cell>
          <cell r="R4063">
            <v>538434.78260869603</v>
          </cell>
          <cell r="S4063">
            <v>2654000</v>
          </cell>
          <cell r="T4063">
            <v>699965.2173913049</v>
          </cell>
          <cell r="U4063">
            <v>2815965.2173913047</v>
          </cell>
          <cell r="V4063">
            <v>2815900</v>
          </cell>
          <cell r="W4063">
            <v>112638.60869565219</v>
          </cell>
          <cell r="X4063">
            <v>2928603.826086957</v>
          </cell>
        </row>
        <row r="4064">
          <cell r="E4064" t="str">
            <v>37.8D07.0760</v>
          </cell>
          <cell r="F4064" t="str">
            <v>14. MẮT</v>
          </cell>
          <cell r="G4064" t="str">
            <v>14.53</v>
          </cell>
          <cell r="H4064" t="str">
            <v>Ghép giác mạc xuyên</v>
          </cell>
          <cell r="I4064" t="str">
            <v>Ghép giác mạc xuyên</v>
          </cell>
          <cell r="J4064" t="str">
            <v>Ghép giác mạc xuyên</v>
          </cell>
          <cell r="K4064" t="str">
            <v>B</v>
          </cell>
          <cell r="L4064" t="str">
            <v>P1</v>
          </cell>
          <cell r="M4064">
            <v>770</v>
          </cell>
          <cell r="N4064">
            <v>770</v>
          </cell>
          <cell r="O4064" t="str">
            <v>Chưa bao gồm giác mạc, thuỷ tinh thể nhân tạo.</v>
          </cell>
          <cell r="P4064" t="str">
            <v>Ghép giác mạc (01 mắt)</v>
          </cell>
          <cell r="Q4064">
            <v>2880000</v>
          </cell>
          <cell r="R4064">
            <v>536869.56521739101</v>
          </cell>
          <cell r="S4064">
            <v>3416000</v>
          </cell>
          <cell r="T4064">
            <v>697930.43478260841</v>
          </cell>
          <cell r="U4064">
            <v>3577930.4347826084</v>
          </cell>
          <cell r="V4064">
            <v>3577900</v>
          </cell>
          <cell r="W4064">
            <v>143117.21739130435</v>
          </cell>
          <cell r="X4064">
            <v>3721047.6521739126</v>
          </cell>
        </row>
        <row r="4065">
          <cell r="E4065" t="str">
            <v>37.8D05.0459</v>
          </cell>
          <cell r="F4065" t="str">
            <v>10. NGOẠI KHOA</v>
          </cell>
          <cell r="G4065" t="str">
            <v>10.473</v>
          </cell>
          <cell r="H4065" t="str">
            <v>Cắt u tá tràng</v>
          </cell>
          <cell r="I4065" t="str">
            <v>Cắt u tá tràng</v>
          </cell>
          <cell r="J4065" t="str">
            <v>Cắt u tá tràng</v>
          </cell>
          <cell r="K4065" t="str">
            <v>C</v>
          </cell>
          <cell r="L4065" t="str">
            <v>P1</v>
          </cell>
          <cell r="M4065">
            <v>468</v>
          </cell>
          <cell r="N4065">
            <v>468</v>
          </cell>
          <cell r="P4065" t="str">
            <v xml:space="preserve">Phẫu thuật cắt ruột thừa </v>
          </cell>
          <cell r="Q4065">
            <v>2116000</v>
          </cell>
          <cell r="R4065">
            <v>538434.78260869603</v>
          </cell>
          <cell r="S4065">
            <v>2654000</v>
          </cell>
          <cell r="T4065">
            <v>699965.2173913049</v>
          </cell>
          <cell r="U4065">
            <v>2815965.2173913047</v>
          </cell>
          <cell r="V4065">
            <v>2815900</v>
          </cell>
          <cell r="W4065">
            <v>112638.60869565219</v>
          </cell>
          <cell r="X4065">
            <v>2928603.826086957</v>
          </cell>
        </row>
        <row r="4066">
          <cell r="E4066" t="str">
            <v>37.8D05.0459</v>
          </cell>
          <cell r="F4066" t="str">
            <v>10. NGOẠI KHOA</v>
          </cell>
          <cell r="G4066" t="str">
            <v>10.475</v>
          </cell>
          <cell r="H4066" t="str">
            <v>Khâu vùi túi thừa tá tràng</v>
          </cell>
          <cell r="I4066" t="str">
            <v>Khâu vùi túi thừa tá tràng</v>
          </cell>
          <cell r="J4066" t="str">
            <v>Khâu vùi túi thừa tá tràng</v>
          </cell>
          <cell r="K4066" t="str">
            <v>B</v>
          </cell>
          <cell r="L4066" t="str">
            <v>P1</v>
          </cell>
          <cell r="M4066">
            <v>468</v>
          </cell>
          <cell r="N4066">
            <v>468</v>
          </cell>
          <cell r="P4066" t="str">
            <v xml:space="preserve">Phẫu thuật cắt ruột thừa </v>
          </cell>
          <cell r="Q4066">
            <v>2116000</v>
          </cell>
          <cell r="R4066">
            <v>538434.78260869603</v>
          </cell>
          <cell r="S4066">
            <v>2654000</v>
          </cell>
          <cell r="T4066">
            <v>699965.2173913049</v>
          </cell>
          <cell r="U4066">
            <v>2815965.2173913047</v>
          </cell>
          <cell r="V4066">
            <v>2815900</v>
          </cell>
          <cell r="W4066">
            <v>112638.60869565219</v>
          </cell>
          <cell r="X4066">
            <v>2928603.826086957</v>
          </cell>
        </row>
        <row r="4067">
          <cell r="E4067" t="str">
            <v>37.8D05.0459</v>
          </cell>
          <cell r="F4067" t="str">
            <v>27. PHẪU THUẬT NỘI SOI</v>
          </cell>
          <cell r="G4067" t="str">
            <v>27.206</v>
          </cell>
          <cell r="H4067" t="str">
            <v>Phẫu thuật nội soi cắt túi thừa đại tràng</v>
          </cell>
          <cell r="I4067" t="str">
            <v>Phẫu thuật nội soi cắt túi thừa đại tràng</v>
          </cell>
          <cell r="J4067" t="str">
            <v>Phẫu thuật nội soi cắt túi thừa đại tràng</v>
          </cell>
          <cell r="K4067" t="str">
            <v>B</v>
          </cell>
          <cell r="L4067" t="str">
            <v>P1</v>
          </cell>
          <cell r="M4067">
            <v>468</v>
          </cell>
          <cell r="N4067">
            <v>468</v>
          </cell>
          <cell r="P4067" t="str">
            <v xml:space="preserve">Phẫu thuật cắt ruột thừa </v>
          </cell>
          <cell r="Q4067">
            <v>2116000</v>
          </cell>
          <cell r="R4067">
            <v>538434.78260869603</v>
          </cell>
          <cell r="S4067">
            <v>2654000</v>
          </cell>
          <cell r="T4067">
            <v>699965.2173913049</v>
          </cell>
          <cell r="U4067">
            <v>2815965.2173913047</v>
          </cell>
          <cell r="V4067">
            <v>2815900</v>
          </cell>
          <cell r="W4067">
            <v>112638.60869565219</v>
          </cell>
          <cell r="X4067">
            <v>2928603.826086957</v>
          </cell>
        </row>
        <row r="4068">
          <cell r="E4068" t="str">
            <v>37.8D05.0459</v>
          </cell>
          <cell r="F4068" t="str">
            <v>27. PHẪU THUẬT NỘI SOI</v>
          </cell>
          <cell r="G4068" t="str">
            <v>27.207</v>
          </cell>
          <cell r="H4068" t="str">
            <v>Phẫu thuật nội soi khâu thủng đại tràng</v>
          </cell>
          <cell r="I4068" t="str">
            <v>Phẫu thuật nội soi khâu thủng đại tràng</v>
          </cell>
          <cell r="J4068" t="str">
            <v>Phẫu thuật nội soi khâu thủng đại tràng</v>
          </cell>
          <cell r="K4068" t="str">
            <v>B</v>
          </cell>
          <cell r="L4068" t="str">
            <v>P1</v>
          </cell>
          <cell r="M4068">
            <v>468</v>
          </cell>
          <cell r="N4068">
            <v>468</v>
          </cell>
          <cell r="P4068" t="str">
            <v xml:space="preserve">Phẫu thuật cắt ruột thừa </v>
          </cell>
          <cell r="Q4068">
            <v>2116000</v>
          </cell>
          <cell r="R4068">
            <v>538434.78260869603</v>
          </cell>
          <cell r="S4068">
            <v>2654000</v>
          </cell>
          <cell r="T4068">
            <v>699965.2173913049</v>
          </cell>
          <cell r="U4068">
            <v>2815965.2173913047</v>
          </cell>
          <cell r="V4068">
            <v>2815900</v>
          </cell>
          <cell r="W4068">
            <v>112638.60869565219</v>
          </cell>
          <cell r="X4068">
            <v>2928603.826086957</v>
          </cell>
        </row>
        <row r="4069">
          <cell r="E4069" t="str">
            <v>37.8D05.0459</v>
          </cell>
          <cell r="F4069" t="str">
            <v>27. PHẪU THUẬT NỘI SOI</v>
          </cell>
          <cell r="G4069" t="str">
            <v>27.227</v>
          </cell>
          <cell r="H4069" t="str">
            <v>Phẫu thuật nội soi khâu thủng trực tràng</v>
          </cell>
          <cell r="I4069" t="str">
            <v>Phẫu thuật nội soi khâu thủng trực tràng</v>
          </cell>
          <cell r="J4069" t="str">
            <v>Phẫu thuật nội soi khâu thủng trực tràng</v>
          </cell>
          <cell r="K4069" t="str">
            <v>B</v>
          </cell>
          <cell r="L4069" t="str">
            <v>P1</v>
          </cell>
          <cell r="M4069">
            <v>468</v>
          </cell>
          <cell r="N4069">
            <v>468</v>
          </cell>
          <cell r="P4069" t="str">
            <v xml:space="preserve">Phẫu thuật cắt ruột thừa </v>
          </cell>
          <cell r="Q4069">
            <v>2116000</v>
          </cell>
          <cell r="R4069">
            <v>538434.78260869603</v>
          </cell>
          <cell r="S4069">
            <v>2654000</v>
          </cell>
          <cell r="T4069">
            <v>699965.2173913049</v>
          </cell>
          <cell r="U4069">
            <v>2815965.2173913047</v>
          </cell>
          <cell r="V4069">
            <v>2815900</v>
          </cell>
          <cell r="W4069">
            <v>112638.60869565219</v>
          </cell>
          <cell r="X4069">
            <v>2928603.826086957</v>
          </cell>
        </row>
        <row r="4070">
          <cell r="E4070" t="str">
            <v>37.8D05.0459</v>
          </cell>
          <cell r="F4070" t="str">
            <v>27. PHẪU THUẬT NỘI SOI</v>
          </cell>
          <cell r="G4070" t="str">
            <v>27.208b</v>
          </cell>
          <cell r="H4070" t="str">
            <v>Phẫu thuật nội soi khâu vết thương đại tràng</v>
          </cell>
          <cell r="I4070" t="str">
            <v>Phẫu thuật nội soi khâu vết thương đại tràng</v>
          </cell>
          <cell r="J4070" t="str">
            <v>Phẫu thuật nội soi khâu vết thương đại tràng</v>
          </cell>
          <cell r="K4070" t="str">
            <v>B</v>
          </cell>
          <cell r="L4070" t="str">
            <v>P1</v>
          </cell>
          <cell r="M4070">
            <v>468</v>
          </cell>
          <cell r="N4070">
            <v>468</v>
          </cell>
          <cell r="P4070" t="str">
            <v xml:space="preserve">Phẫu thuật cắt ruột thừa </v>
          </cell>
          <cell r="Q4070">
            <v>2116000</v>
          </cell>
          <cell r="R4070">
            <v>538434.78260869603</v>
          </cell>
          <cell r="S4070">
            <v>2654000</v>
          </cell>
          <cell r="T4070">
            <v>699965.2173913049</v>
          </cell>
          <cell r="U4070">
            <v>2815965.2173913047</v>
          </cell>
          <cell r="V4070">
            <v>2815900</v>
          </cell>
          <cell r="W4070">
            <v>112638.60869565219</v>
          </cell>
          <cell r="X4070">
            <v>2928603.826086957</v>
          </cell>
        </row>
        <row r="4071">
          <cell r="E4071" t="str">
            <v>37.8D05.0459</v>
          </cell>
          <cell r="F4071" t="str">
            <v>27. PHẪU THUẬT NỘI SOI</v>
          </cell>
          <cell r="G4071" t="str">
            <v>27.175</v>
          </cell>
          <cell r="H4071" t="str">
            <v>Phẫu thuật nội soi khâu vết thương ruột non + đưa ruột non ra da trên dòng</v>
          </cell>
          <cell r="I4071" t="str">
            <v>Phẫu thuật nội soi khâu vết thương ruột non + đưa ruột non ra da trên dòng</v>
          </cell>
          <cell r="J4071" t="str">
            <v>Phẫu thuật nội soi khâu vết thương ruột non + đưa ruột non ra da trên dòng</v>
          </cell>
          <cell r="K4071" t="str">
            <v>B</v>
          </cell>
          <cell r="L4071" t="str">
            <v>P1</v>
          </cell>
          <cell r="M4071">
            <v>468</v>
          </cell>
          <cell r="N4071">
            <v>468</v>
          </cell>
          <cell r="P4071" t="str">
            <v xml:space="preserve">Phẫu thuật cắt ruột thừa </v>
          </cell>
          <cell r="Q4071">
            <v>2116000</v>
          </cell>
          <cell r="R4071">
            <v>538434.78260869603</v>
          </cell>
          <cell r="S4071">
            <v>2654000</v>
          </cell>
          <cell r="T4071">
            <v>699965.2173913049</v>
          </cell>
          <cell r="U4071">
            <v>2815965.2173913047</v>
          </cell>
          <cell r="V4071">
            <v>2815900</v>
          </cell>
          <cell r="W4071">
            <v>112638.60869565219</v>
          </cell>
          <cell r="X4071">
            <v>2928603.826086957</v>
          </cell>
        </row>
        <row r="4072">
          <cell r="E4072" t="str">
            <v>37.8D05.0459</v>
          </cell>
          <cell r="F4072" t="str">
            <v>27. PHẪU THUẬT NỘI SOI</v>
          </cell>
          <cell r="G4072" t="str">
            <v>27.229</v>
          </cell>
          <cell r="H4072" t="str">
            <v>Phẫu thuật nội soi khâu vết thương trực tràng</v>
          </cell>
          <cell r="I4072" t="str">
            <v>Phẫu thuật nội soi khâu vết thương trực tràng</v>
          </cell>
          <cell r="J4072" t="str">
            <v>Phẫu thuật nội soi khâu vết thương trực tràng</v>
          </cell>
          <cell r="K4072" t="str">
            <v>B</v>
          </cell>
          <cell r="L4072" t="str">
            <v>P1</v>
          </cell>
          <cell r="M4072">
            <v>468</v>
          </cell>
          <cell r="N4072">
            <v>468</v>
          </cell>
          <cell r="P4072" t="str">
            <v xml:space="preserve">Phẫu thuật cắt ruột thừa </v>
          </cell>
          <cell r="Q4072">
            <v>2116000</v>
          </cell>
          <cell r="R4072">
            <v>538434.78260869603</v>
          </cell>
          <cell r="S4072">
            <v>2654000</v>
          </cell>
          <cell r="T4072">
            <v>699965.2173913049</v>
          </cell>
          <cell r="U4072">
            <v>2815965.2173913047</v>
          </cell>
          <cell r="V4072">
            <v>2815900</v>
          </cell>
          <cell r="W4072">
            <v>112638.60869565219</v>
          </cell>
          <cell r="X4072">
            <v>2928603.826086957</v>
          </cell>
        </row>
        <row r="4073">
          <cell r="E4073" t="str">
            <v>37.8D07.0761</v>
          </cell>
          <cell r="F4073" t="str">
            <v>03. NHI KHOA</v>
          </cell>
          <cell r="G4073" t="str">
            <v>3.1579</v>
          </cell>
          <cell r="H4073" t="str">
            <v>Ghép màng ối, kết mạc điều trị loét, thủng giác mạc</v>
          </cell>
          <cell r="I4073" t="str">
            <v>Ghép màng ối, kết mạc điều trị loét, thủng giác mạc</v>
          </cell>
          <cell r="J4073" t="str">
            <v>Ghép màng ối, kết mạc điều trị loét, thủng giác mạc</v>
          </cell>
          <cell r="K4073" t="str">
            <v>B</v>
          </cell>
          <cell r="L4073" t="str">
            <v>P2</v>
          </cell>
          <cell r="M4073">
            <v>771</v>
          </cell>
          <cell r="N4073">
            <v>771</v>
          </cell>
          <cell r="O4073" t="str">
            <v>Chưa bao gồm chi phí màng ối.</v>
          </cell>
          <cell r="P4073" t="str">
            <v>Ghép màng ối điều trị dính mi cầu hoặc loét giác mạc lâu liền hoặc thủng giác mạc</v>
          </cell>
          <cell r="Q4073">
            <v>932000</v>
          </cell>
          <cell r="R4073">
            <v>383478.26086956501</v>
          </cell>
          <cell r="S4073">
            <v>1315000</v>
          </cell>
          <cell r="T4073">
            <v>498521.73913043452</v>
          </cell>
          <cell r="U4073">
            <v>1430521.7391304346</v>
          </cell>
          <cell r="V4073">
            <v>1430500</v>
          </cell>
          <cell r="W4073">
            <v>57220.869565217385</v>
          </cell>
          <cell r="X4073">
            <v>1487742.6086956519</v>
          </cell>
        </row>
        <row r="4074">
          <cell r="E4074" t="str">
            <v>15.8D05.2039</v>
          </cell>
          <cell r="F4074" t="str">
            <v>27. PHẪU THUẬT NỘI SOI</v>
          </cell>
          <cell r="G4074" t="str">
            <v>27.189</v>
          </cell>
          <cell r="H4074" t="str">
            <v>Phẫu thuật nội soi cắt lại mỏm ruột thừa</v>
          </cell>
          <cell r="I4074" t="str">
            <v>Phẫu thuật nội soi cắt lại mỏm ruột thừa</v>
          </cell>
          <cell r="J4074" t="str">
            <v>Phẫu thuật nội soi cắt lại mỏm ruột thừa</v>
          </cell>
          <cell r="K4074" t="str">
            <v>B</v>
          </cell>
          <cell r="L4074" t="str">
            <v>P1</v>
          </cell>
          <cell r="M4074">
            <v>469</v>
          </cell>
          <cell r="N4074">
            <v>469</v>
          </cell>
          <cell r="P4074" t="str">
            <v>Phẫu thuật nội soi cắt ruột thừa</v>
          </cell>
          <cell r="Q4074">
            <v>2119241</v>
          </cell>
          <cell r="R4074">
            <v>538057.56521739101</v>
          </cell>
          <cell r="S4074">
            <v>2657000</v>
          </cell>
          <cell r="T4074">
            <v>699474.83478260832</v>
          </cell>
          <cell r="U4074">
            <v>2818715.8347826083</v>
          </cell>
          <cell r="V4074">
            <v>2818700</v>
          </cell>
          <cell r="W4074">
            <v>112748.63339130433</v>
          </cell>
          <cell r="X4074">
            <v>2931464.4681739127</v>
          </cell>
        </row>
        <row r="4075">
          <cell r="E4075" t="str">
            <v>37.8D07.0761</v>
          </cell>
          <cell r="F4075" t="str">
            <v>14. MẮT</v>
          </cell>
          <cell r="G4075" t="str">
            <v>14.69</v>
          </cell>
          <cell r="H4075" t="str">
            <v>Ghép màng ối, kết mạc điều trị loét, thủng giác mạc</v>
          </cell>
          <cell r="I4075" t="str">
            <v>Ghép màng ối, kết mạc điều trị loét, thủng giác mạc</v>
          </cell>
          <cell r="J4075" t="str">
            <v>Ghép màng ối, kết mạc điều trị loét, thủng giác mạc</v>
          </cell>
          <cell r="K4075" t="str">
            <v>B</v>
          </cell>
          <cell r="L4075" t="str">
            <v>P2</v>
          </cell>
          <cell r="M4075">
            <v>771</v>
          </cell>
          <cell r="N4075">
            <v>771</v>
          </cell>
          <cell r="O4075" t="str">
            <v>Chưa bao gồm chi phí màng ối.</v>
          </cell>
          <cell r="P4075" t="str">
            <v>Ghép màng ối điều trị dính mi cầu hoặc loét giác mạc lâu liền hoặc thủng giác mạc</v>
          </cell>
          <cell r="Q4075">
            <v>932000</v>
          </cell>
          <cell r="R4075">
            <v>383478.26086956501</v>
          </cell>
          <cell r="S4075">
            <v>1315000</v>
          </cell>
          <cell r="T4075">
            <v>498521.73913043452</v>
          </cell>
          <cell r="U4075">
            <v>1430521.7391304346</v>
          </cell>
          <cell r="V4075">
            <v>1430500</v>
          </cell>
          <cell r="W4075">
            <v>57220.869565217385</v>
          </cell>
          <cell r="X4075">
            <v>1487742.6086956519</v>
          </cell>
        </row>
        <row r="4076">
          <cell r="E4076" t="str">
            <v>15.8D05.2039</v>
          </cell>
          <cell r="F4076" t="str">
            <v>27. PHẪU THUẬT NỘI SOI</v>
          </cell>
          <cell r="G4076" t="str">
            <v>27.188</v>
          </cell>
          <cell r="H4076" t="str">
            <v>Phẫu thuật nội soi cắt ruột thừa + rửa bụng</v>
          </cell>
          <cell r="I4076" t="str">
            <v>Phẫu thuật nội soi cắt ruột thừa + rửa bụng</v>
          </cell>
          <cell r="J4076" t="str">
            <v>Phẫu thuật nội soi cắt ruột thừa + rửa bụng</v>
          </cell>
          <cell r="K4076" t="str">
            <v>C</v>
          </cell>
          <cell r="L4076" t="str">
            <v>P2</v>
          </cell>
          <cell r="M4076">
            <v>469</v>
          </cell>
          <cell r="N4076">
            <v>469</v>
          </cell>
          <cell r="P4076" t="str">
            <v>Phẫu thuật nội soi cắt ruột thừa</v>
          </cell>
          <cell r="Q4076">
            <v>2119241</v>
          </cell>
          <cell r="R4076">
            <v>538057.56521739101</v>
          </cell>
          <cell r="S4076">
            <v>2657000</v>
          </cell>
          <cell r="T4076">
            <v>699474.83478260832</v>
          </cell>
          <cell r="U4076">
            <v>2818715.8347826083</v>
          </cell>
          <cell r="V4076">
            <v>2818700</v>
          </cell>
          <cell r="W4076">
            <v>112748.63339130433</v>
          </cell>
          <cell r="X4076">
            <v>2931464.4681739127</v>
          </cell>
        </row>
        <row r="4077">
          <cell r="E4077" t="str">
            <v>15.8D05.2039</v>
          </cell>
          <cell r="F4077" t="str">
            <v>27. PHẪU THUẬT NỘI SOI</v>
          </cell>
          <cell r="G4077" t="str">
            <v>27.190</v>
          </cell>
          <cell r="H4077" t="str">
            <v>Phẫu thuật nội soi điều trị áp xe ruột thừa trong ổ bụng</v>
          </cell>
          <cell r="I4077" t="str">
            <v>Phẫu thuật nội soi điều trị áp xe ruột thừa trong ổ bụng</v>
          </cell>
          <cell r="J4077" t="str">
            <v>Phẫu thuật nội soi điều trị áp xe ruột thừa trong ổ bụng</v>
          </cell>
          <cell r="K4077" t="str">
            <v>C</v>
          </cell>
          <cell r="L4077" t="str">
            <v>P1</v>
          </cell>
          <cell r="M4077">
            <v>469</v>
          </cell>
          <cell r="N4077">
            <v>469</v>
          </cell>
          <cell r="P4077" t="str">
            <v>Phẫu thuật nội soi cắt ruột thừa</v>
          </cell>
          <cell r="Q4077">
            <v>2119241</v>
          </cell>
          <cell r="R4077">
            <v>538057.56521739101</v>
          </cell>
          <cell r="S4077">
            <v>2657000</v>
          </cell>
          <cell r="T4077">
            <v>699474.83478260832</v>
          </cell>
          <cell r="U4077">
            <v>2818715.8347826083</v>
          </cell>
          <cell r="V4077">
            <v>2818700</v>
          </cell>
          <cell r="W4077">
            <v>112748.63339130433</v>
          </cell>
          <cell r="X4077">
            <v>2931464.4681739127</v>
          </cell>
        </row>
        <row r="4078">
          <cell r="E4078" t="str">
            <v>37.8D05.0460</v>
          </cell>
          <cell r="F4078" t="str">
            <v>03. NHI KHOA</v>
          </cell>
          <cell r="G4078" t="str">
            <v>3.2656</v>
          </cell>
          <cell r="H4078" t="str">
            <v>Cắt đoạn trực tràng do ung thư</v>
          </cell>
          <cell r="I4078" t="str">
            <v>Cắt đoạn trực tràng do ung thư</v>
          </cell>
          <cell r="J4078" t="str">
            <v>Cắt đoạn trực tràng do ung thư</v>
          </cell>
          <cell r="K4078" t="str">
            <v>A</v>
          </cell>
          <cell r="M4078">
            <v>470</v>
          </cell>
          <cell r="N4078">
            <v>470</v>
          </cell>
          <cell r="O4078" t="str">
            <v>Chưa bao gồm khóa kẹp mạch máu, miếng cầm máu, máy cắt nối tự động và ghim khâu máy cắt nối; dao siêu âm hoặc dao hàn mô hoặc dao hàn mạch.</v>
          </cell>
          <cell r="P4078" t="str">
            <v>Phẫu thuật cắt trực tràng đường bụng, tầng sinh môn</v>
          </cell>
          <cell r="Q4078">
            <v>5696000</v>
          </cell>
          <cell r="R4078">
            <v>1494782.60869565</v>
          </cell>
          <cell r="S4078">
            <v>7190000</v>
          </cell>
          <cell r="T4078">
            <v>1943217.3913043449</v>
          </cell>
          <cell r="U4078">
            <v>7639217.3913043449</v>
          </cell>
          <cell r="V4078">
            <v>7639200</v>
          </cell>
          <cell r="W4078">
            <v>305568.69565217377</v>
          </cell>
          <cell r="X4078">
            <v>7944786.0869565187</v>
          </cell>
        </row>
        <row r="4079">
          <cell r="E4079" t="str">
            <v>37.8D05.0415</v>
          </cell>
          <cell r="F4079" t="str">
            <v>03. NHI KHOA</v>
          </cell>
          <cell r="G4079" t="str">
            <v>3.3468</v>
          </cell>
          <cell r="H4079" t="str">
            <v>Ghép thận tự thân trong cấp cứu do chấn thương cuống thận</v>
          </cell>
          <cell r="I4079" t="str">
            <v>Ghép thận tự thân trong cấp cứu do chấn thương cuống thận</v>
          </cell>
          <cell r="J4079" t="str">
            <v>Ghép thận tự thân trong cấp cứu do chấn thương cuống thận</v>
          </cell>
          <cell r="K4079" t="str">
            <v>B</v>
          </cell>
          <cell r="L4079" t="str">
            <v>P1</v>
          </cell>
          <cell r="M4079">
            <v>424</v>
          </cell>
          <cell r="N4079">
            <v>424</v>
          </cell>
          <cell r="P4079" t="str">
            <v>Ghép thận, niệu quản tự thân có sử dụng vi phẫu</v>
          </cell>
          <cell r="Q4079">
            <v>5504000</v>
          </cell>
          <cell r="R4079">
            <v>1256869.56521739</v>
          </cell>
          <cell r="S4079">
            <v>6760000</v>
          </cell>
          <cell r="T4079">
            <v>1633930.4347826068</v>
          </cell>
          <cell r="U4079">
            <v>7137930.4347826065</v>
          </cell>
          <cell r="V4079">
            <v>7137900</v>
          </cell>
          <cell r="W4079">
            <v>285517.21739130426</v>
          </cell>
          <cell r="X4079">
            <v>7423447.6521739112</v>
          </cell>
        </row>
        <row r="4080">
          <cell r="E4080" t="str">
            <v>37.8D05.0460</v>
          </cell>
          <cell r="F4080" t="str">
            <v>03. NHI KHOA</v>
          </cell>
          <cell r="G4080" t="str">
            <v>3.3351</v>
          </cell>
          <cell r="H4080" t="str">
            <v>Phẫu thuật điều trị dị tật hậu môn trực tràng bằng đường bụng kết hợp đường sau trực tràng</v>
          </cell>
          <cell r="I4080" t="str">
            <v>Phẫu thuật điều trị dị tật hậu môn trực tràng bằng đường bụng kết hợp đường sau trực tràng</v>
          </cell>
          <cell r="J4080" t="str">
            <v>Phẫu thuật điều trị dị tật hậu môn trực tràng bằng đường bụng kết hợp đường sau trực tràng</v>
          </cell>
          <cell r="K4080" t="str">
            <v>B</v>
          </cell>
          <cell r="L4080" t="str">
            <v>PDB</v>
          </cell>
          <cell r="M4080">
            <v>470</v>
          </cell>
          <cell r="N4080">
            <v>470</v>
          </cell>
          <cell r="O4080" t="str">
            <v>Chưa bao gồm khóa kẹp mạch máu, miếng cầm máu, máy cắt nối tự động và ghim khâu máy cắt nối; dao siêu âm hoặc dao hàn mô hoặc dao hàn mạch.</v>
          </cell>
          <cell r="P4080" t="str">
            <v>Phẫu thuật cắt trực tràng đường bụng, tầng sinh môn</v>
          </cell>
          <cell r="Q4080">
            <v>5696000</v>
          </cell>
          <cell r="R4080">
            <v>1494782.60869565</v>
          </cell>
          <cell r="S4080">
            <v>7190000</v>
          </cell>
          <cell r="T4080">
            <v>1943217.3913043449</v>
          </cell>
          <cell r="U4080">
            <v>7639217.3913043449</v>
          </cell>
          <cell r="V4080">
            <v>7639200</v>
          </cell>
          <cell r="W4080">
            <v>305568.69565217377</v>
          </cell>
          <cell r="X4080">
            <v>7944786.0869565187</v>
          </cell>
        </row>
        <row r="4081">
          <cell r="E4081" t="str">
            <v>37.8D05.0460</v>
          </cell>
          <cell r="F4081" t="str">
            <v>10. NGOẠI KHOA</v>
          </cell>
          <cell r="G4081" t="str">
            <v>10.532</v>
          </cell>
          <cell r="H4081" t="str">
            <v>Cắt cụt trực tràng đường bụng, tầng sinh môn</v>
          </cell>
          <cell r="I4081" t="str">
            <v>Cắt cụt trực tràng đường bụng, tầng sinh môn</v>
          </cell>
          <cell r="J4081" t="str">
            <v>Cắt cụt trực tràng đường bụng, tầng sinh môn</v>
          </cell>
          <cell r="K4081" t="str">
            <v>A</v>
          </cell>
          <cell r="L4081" t="str">
            <v>PDB</v>
          </cell>
          <cell r="M4081">
            <v>470</v>
          </cell>
          <cell r="N4081">
            <v>470</v>
          </cell>
          <cell r="O4081" t="str">
            <v>Chưa bao gồm khóa kẹp mạch máu, miếng cầm máu, máy cắt nối tự động và ghim khâu máy cắt nối; dao siêu âm hoặc dao hàn mô hoặc dao hàn mạch.</v>
          </cell>
          <cell r="P4081" t="str">
            <v>Phẫu thuật cắt trực tràng đường bụng, tầng sinh môn</v>
          </cell>
          <cell r="Q4081">
            <v>5696000</v>
          </cell>
          <cell r="R4081">
            <v>1494782.60869565</v>
          </cell>
          <cell r="S4081">
            <v>7190000</v>
          </cell>
          <cell r="T4081">
            <v>1943217.3913043449</v>
          </cell>
          <cell r="U4081">
            <v>7639217.3913043449</v>
          </cell>
          <cell r="V4081">
            <v>7639200</v>
          </cell>
          <cell r="W4081">
            <v>305568.69565217377</v>
          </cell>
          <cell r="X4081">
            <v>7944786.0869565187</v>
          </cell>
        </row>
        <row r="4082">
          <cell r="E4082" t="str">
            <v>37.8D05.0415</v>
          </cell>
          <cell r="F4082" t="str">
            <v>10. NGOẠI KHOA</v>
          </cell>
          <cell r="G4082" t="str">
            <v>10.296</v>
          </cell>
          <cell r="H4082" t="str">
            <v>Ghép thận tự thân trong cấp cứu do chấn thương cuống thận</v>
          </cell>
          <cell r="I4082" t="str">
            <v>Ghép thận tự thân trong cấp cứu do chấn thương cuống thận</v>
          </cell>
          <cell r="J4082" t="str">
            <v>Ghép thận tự thân trong cấp cứu do chấn thương cuống thận</v>
          </cell>
          <cell r="K4082" t="str">
            <v>A</v>
          </cell>
          <cell r="L4082" t="str">
            <v>PDB</v>
          </cell>
          <cell r="M4082">
            <v>424</v>
          </cell>
          <cell r="N4082">
            <v>424</v>
          </cell>
          <cell r="P4082" t="str">
            <v>Ghép thận, niệu quản tự thân có sử dụng vi phẫu</v>
          </cell>
          <cell r="Q4082">
            <v>5504000</v>
          </cell>
          <cell r="R4082">
            <v>1256869.56521739</v>
          </cell>
          <cell r="S4082">
            <v>6760000</v>
          </cell>
          <cell r="T4082">
            <v>1633930.4347826068</v>
          </cell>
          <cell r="U4082">
            <v>7137930.4347826065</v>
          </cell>
          <cell r="V4082">
            <v>7137900</v>
          </cell>
          <cell r="W4082">
            <v>285517.21739130426</v>
          </cell>
          <cell r="X4082">
            <v>7423447.6521739112</v>
          </cell>
        </row>
        <row r="4083">
          <cell r="E4083" t="str">
            <v>37.8D05.0461</v>
          </cell>
          <cell r="F4083" t="str">
            <v>03. NHI KHOA</v>
          </cell>
          <cell r="G4083" t="str">
            <v>3.3352</v>
          </cell>
          <cell r="H4083" t="str">
            <v>Phẫu thuật điều trị dị tật hậu môn trực tràng bằng đường trước xương cùng và sau trực tràng</v>
          </cell>
          <cell r="I4083" t="str">
            <v>Phẫu thuật điều trị dị tật hậu môn trực tràng bằng đường trước xương cùng và sau trực tràng</v>
          </cell>
          <cell r="J4083" t="str">
            <v>Phẫu thuật điều trị dị tật hậu môn trực tràng bằng đường trước xương cùng và sau trực tràng</v>
          </cell>
          <cell r="K4083" t="str">
            <v>B</v>
          </cell>
          <cell r="L4083" t="str">
            <v>P1</v>
          </cell>
          <cell r="M4083">
            <v>471</v>
          </cell>
          <cell r="N4083">
            <v>471</v>
          </cell>
          <cell r="P4083" t="str">
            <v>Phẫu thuật dị tật teo hậu môn trực tràng 1 thì</v>
          </cell>
          <cell r="Q4083">
            <v>3424000</v>
          </cell>
          <cell r="R4083">
            <v>1494782.60869565</v>
          </cell>
          <cell r="S4083">
            <v>4918000</v>
          </cell>
          <cell r="T4083">
            <v>1943217.3913043449</v>
          </cell>
          <cell r="U4083">
            <v>5367217.3913043449</v>
          </cell>
          <cell r="V4083">
            <v>5367200</v>
          </cell>
          <cell r="W4083">
            <v>214688.6956521738</v>
          </cell>
          <cell r="X4083">
            <v>5581906.0869565187</v>
          </cell>
        </row>
        <row r="4084">
          <cell r="E4084" t="str">
            <v>37.8D05.0461</v>
          </cell>
          <cell r="F4084" t="str">
            <v>03. NHI KHOA</v>
          </cell>
          <cell r="G4084" t="str">
            <v>3.3343</v>
          </cell>
          <cell r="H4084" t="str">
            <v>Phâu thuật điều trị dị tật hậu môn trực tràng một thì</v>
          </cell>
          <cell r="I4084" t="str">
            <v>Phâu thuật điều trị dị tật hậu môn trực tràng một thì</v>
          </cell>
          <cell r="J4084" t="str">
            <v>Phâu thuật điều trị dị tật hậu môn trực tràng một thì</v>
          </cell>
          <cell r="K4084" t="str">
            <v>B</v>
          </cell>
          <cell r="L4084" t="str">
            <v>P1</v>
          </cell>
          <cell r="M4084">
            <v>471</v>
          </cell>
          <cell r="N4084">
            <v>471</v>
          </cell>
          <cell r="P4084" t="str">
            <v>Phẫu thuật dị tật teo hậu môn trực tràng 1 thì</v>
          </cell>
          <cell r="Q4084">
            <v>3424000</v>
          </cell>
          <cell r="R4084">
            <v>1494782.60869565</v>
          </cell>
          <cell r="S4084">
            <v>4918000</v>
          </cell>
          <cell r="T4084">
            <v>1943217.3913043449</v>
          </cell>
          <cell r="U4084">
            <v>5367217.3913043449</v>
          </cell>
          <cell r="V4084">
            <v>5367200</v>
          </cell>
          <cell r="W4084">
            <v>214688.6956521738</v>
          </cell>
          <cell r="X4084">
            <v>5581906.0869565187</v>
          </cell>
        </row>
        <row r="4085">
          <cell r="E4085" t="str">
            <v>37.8D05.0461</v>
          </cell>
          <cell r="F4085" t="str">
            <v>03. NHI KHOA</v>
          </cell>
          <cell r="G4085" t="str">
            <v>3.3333</v>
          </cell>
          <cell r="H4085" t="str">
            <v>Phẫu thuật lại các dị tật hậu môn trực tràng</v>
          </cell>
          <cell r="I4085" t="str">
            <v>Phẫu thuật lại các dị tật hậu môn trực tràng</v>
          </cell>
          <cell r="J4085" t="str">
            <v>Phẫu thuật lại các dị tật hậu môn trực tràng</v>
          </cell>
          <cell r="K4085" t="str">
            <v>A</v>
          </cell>
          <cell r="L4085" t="str">
            <v>PDB</v>
          </cell>
          <cell r="M4085">
            <v>471</v>
          </cell>
          <cell r="N4085">
            <v>471</v>
          </cell>
          <cell r="P4085" t="str">
            <v>Phẫu thuật dị tật teo hậu môn trực tràng 1 thì</v>
          </cell>
          <cell r="Q4085">
            <v>3424000</v>
          </cell>
          <cell r="R4085">
            <v>1494782.60869565</v>
          </cell>
          <cell r="S4085">
            <v>4918000</v>
          </cell>
          <cell r="T4085">
            <v>1943217.3913043449</v>
          </cell>
          <cell r="U4085">
            <v>5367217.3913043449</v>
          </cell>
          <cell r="V4085">
            <v>5367200</v>
          </cell>
          <cell r="W4085">
            <v>214688.6956521738</v>
          </cell>
          <cell r="X4085">
            <v>5581906.0869565187</v>
          </cell>
        </row>
        <row r="4086">
          <cell r="E4086" t="str">
            <v>37.8D05.0461</v>
          </cell>
          <cell r="F4086" t="str">
            <v>03. NHI KHOA</v>
          </cell>
          <cell r="G4086" t="str">
            <v>3.4062</v>
          </cell>
          <cell r="H4086" t="str">
            <v>Phẫu thuật nội soi hạ bóng trực tràng + tạo hình hậu môn/dị dạng 1 thì</v>
          </cell>
          <cell r="I4086" t="str">
            <v>Phẫu thuật nội soi hạ bóng trực tràng + tạo hình hậu môn/dị dạng 1 thì</v>
          </cell>
          <cell r="J4086" t="str">
            <v>Phẫu thuật nội soi hạ búng trực tràng + tạo hình hậu môn/ dị dạng 1 thì</v>
          </cell>
          <cell r="K4086" t="str">
            <v>A</v>
          </cell>
          <cell r="L4086" t="str">
            <v>PDB</v>
          </cell>
          <cell r="M4086">
            <v>471</v>
          </cell>
          <cell r="N4086">
            <v>471</v>
          </cell>
          <cell r="P4086" t="str">
            <v>Phẫu thuật dị tật teo hậu môn trực tràng 1 thì</v>
          </cell>
          <cell r="Q4086">
            <v>3424000</v>
          </cell>
          <cell r="R4086">
            <v>1494782.60869565</v>
          </cell>
          <cell r="S4086">
            <v>4918000</v>
          </cell>
          <cell r="T4086">
            <v>1943217.3913043449</v>
          </cell>
          <cell r="U4086">
            <v>5367217.3913043449</v>
          </cell>
          <cell r="V4086">
            <v>5367200</v>
          </cell>
          <cell r="W4086">
            <v>214688.6956521738</v>
          </cell>
          <cell r="X4086">
            <v>5581906.0869565187</v>
          </cell>
        </row>
        <row r="4087">
          <cell r="E4087" t="str">
            <v>37.8D05.0462</v>
          </cell>
          <cell r="F4087" t="str">
            <v>03. NHI KHOA</v>
          </cell>
          <cell r="G4087" t="str">
            <v>3.4065</v>
          </cell>
          <cell r="H4087" t="str">
            <v>Phẫu thuật nội soi khâu treo trực tràng điều trị sa trực tràng</v>
          </cell>
          <cell r="I4087" t="str">
            <v>Phẫu thuật nội soi khâu treo trực tràng điều trị sa trực tràng</v>
          </cell>
          <cell r="J4087" t="str">
            <v>Phẫu thuật nội soi khõu treo trực tràng điêu trị sa trực tràng</v>
          </cell>
          <cell r="K4087" t="str">
            <v>B</v>
          </cell>
          <cell r="L4087" t="str">
            <v>P2</v>
          </cell>
          <cell r="M4087">
            <v>472</v>
          </cell>
          <cell r="N4087">
            <v>472</v>
          </cell>
          <cell r="O4087" t="str">
            <v>Chưa bao gồm tấm nâng trực tràng, dao siêu âm hoặc dao hàn mô hoặc dao hàn mạch.</v>
          </cell>
          <cell r="P4087" t="str">
            <v xml:space="preserve">Phẫu thuật nội soi cố định trực tràng </v>
          </cell>
          <cell r="Q4087">
            <v>3451000</v>
          </cell>
          <cell r="R4087">
            <v>997043.47826086998</v>
          </cell>
          <cell r="S4087">
            <v>4448000</v>
          </cell>
          <cell r="T4087">
            <v>1296156.5217391308</v>
          </cell>
          <cell r="U4087">
            <v>4747156.5217391308</v>
          </cell>
          <cell r="V4087">
            <v>4747100</v>
          </cell>
          <cell r="W4087">
            <v>189886.26086956525</v>
          </cell>
          <cell r="X4087">
            <v>4937042.7826086963</v>
          </cell>
        </row>
        <row r="4088">
          <cell r="E4088" t="str">
            <v>37.8D05.0462</v>
          </cell>
          <cell r="F4088" t="str">
            <v>03. NHI KHOA</v>
          </cell>
          <cell r="G4088" t="str">
            <v>3.4064</v>
          </cell>
          <cell r="H4088" t="str">
            <v>Phẫu thuật nội soi sa trực tràng</v>
          </cell>
          <cell r="I4088" t="str">
            <v>Phẫu thuật nội soi sa trực tràng</v>
          </cell>
          <cell r="J4088" t="str">
            <v>Phẫu thuật nội soi sa trực tràng</v>
          </cell>
          <cell r="K4088" t="str">
            <v>B</v>
          </cell>
          <cell r="L4088" t="str">
            <v>P2</v>
          </cell>
          <cell r="M4088">
            <v>472</v>
          </cell>
          <cell r="N4088">
            <v>472</v>
          </cell>
          <cell r="O4088" t="str">
            <v>Chưa bao gồm tấm nâng trực tràng, dao siêu âm hoặc dao hàn mô hoặc dao hàn mạch.</v>
          </cell>
          <cell r="P4088" t="str">
            <v xml:space="preserve">Phẫu thuật nội soi cố định trực tràng </v>
          </cell>
          <cell r="Q4088">
            <v>3451000</v>
          </cell>
          <cell r="R4088">
            <v>997043.47826086998</v>
          </cell>
          <cell r="S4088">
            <v>4448000</v>
          </cell>
          <cell r="T4088">
            <v>1296156.5217391308</v>
          </cell>
          <cell r="U4088">
            <v>4747156.5217391308</v>
          </cell>
          <cell r="V4088">
            <v>4747100</v>
          </cell>
          <cell r="W4088">
            <v>189886.26086956525</v>
          </cell>
          <cell r="X4088">
            <v>4937042.7826086963</v>
          </cell>
        </row>
        <row r="4089">
          <cell r="E4089" t="str">
            <v>37.8D05.0462</v>
          </cell>
          <cell r="F4089" t="str">
            <v>27. PHẪU THUẬT NỘI SOI</v>
          </cell>
          <cell r="G4089" t="str">
            <v>27.225</v>
          </cell>
          <cell r="H4089" t="str">
            <v>Phẫu thuật nội soi cố định trực tràng</v>
          </cell>
          <cell r="I4089" t="str">
            <v>Phẫu thuật nội soi cố định trực tràng</v>
          </cell>
          <cell r="J4089" t="str">
            <v>Phẫu thuật nội soi cố định trực tràng</v>
          </cell>
          <cell r="K4089" t="str">
            <v>B</v>
          </cell>
          <cell r="L4089" t="str">
            <v>P1</v>
          </cell>
          <cell r="M4089">
            <v>472</v>
          </cell>
          <cell r="N4089">
            <v>472</v>
          </cell>
          <cell r="O4089" t="str">
            <v>Chưa bao gồm tấm nâng trực tràng, dao siêu âm hoặc dao hàn mô hoặc dao hàn mạch.</v>
          </cell>
          <cell r="P4089" t="str">
            <v xml:space="preserve">Phẫu thuật nội soi cố định trực tràng </v>
          </cell>
          <cell r="Q4089">
            <v>3451000</v>
          </cell>
          <cell r="R4089">
            <v>997043.47826086998</v>
          </cell>
          <cell r="S4089">
            <v>4448000</v>
          </cell>
          <cell r="T4089">
            <v>1296156.5217391308</v>
          </cell>
          <cell r="U4089">
            <v>4747156.5217391308</v>
          </cell>
          <cell r="V4089">
            <v>4747100</v>
          </cell>
          <cell r="W4089">
            <v>189886.26086956525</v>
          </cell>
          <cell r="X4089">
            <v>4937042.7826086963</v>
          </cell>
        </row>
        <row r="4090">
          <cell r="E4090" t="str">
            <v>37.8D05.0462</v>
          </cell>
          <cell r="F4090" t="str">
            <v>27. PHẪU THUẬT NỘI SOI</v>
          </cell>
          <cell r="G4090" t="str">
            <v>27.226</v>
          </cell>
          <cell r="H4090" t="str">
            <v>Phẫu thuật nội soi cố định trực tràng + cắt đoạn đại tràng</v>
          </cell>
          <cell r="I4090" t="str">
            <v>Phẫu thuật nội soi cố định trực tràng + cắt đoạn đại tràng</v>
          </cell>
          <cell r="J4090" t="str">
            <v>Phẫu thuật nội soi cố định trực tràng + cắt đoạn đại tràng</v>
          </cell>
          <cell r="K4090" t="str">
            <v>B</v>
          </cell>
          <cell r="L4090" t="str">
            <v>P1</v>
          </cell>
          <cell r="M4090">
            <v>472</v>
          </cell>
          <cell r="N4090">
            <v>472</v>
          </cell>
          <cell r="O4090" t="str">
            <v>Chưa bao gồm tấm nâng trực tràng, dao siêu âm hoặc dao hàn mô hoặc dao hàn mạch.</v>
          </cell>
          <cell r="P4090" t="str">
            <v xml:space="preserve">Phẫu thuật nội soi cố định trực tràng </v>
          </cell>
          <cell r="Q4090">
            <v>3451000</v>
          </cell>
          <cell r="R4090">
            <v>997043.47826086998</v>
          </cell>
          <cell r="S4090">
            <v>4448000</v>
          </cell>
          <cell r="T4090">
            <v>1296156.5217391308</v>
          </cell>
          <cell r="U4090">
            <v>4747156.5217391308</v>
          </cell>
          <cell r="V4090">
            <v>4747100</v>
          </cell>
          <cell r="W4090">
            <v>189886.26086956525</v>
          </cell>
          <cell r="X4090">
            <v>4937042.7826086963</v>
          </cell>
        </row>
        <row r="4091">
          <cell r="E4091" t="str">
            <v>37.8D05.0462</v>
          </cell>
          <cell r="F4091" t="str">
            <v>27. PHẪU THUẬT NỘI SOI</v>
          </cell>
          <cell r="G4091" t="str">
            <v>27.235</v>
          </cell>
          <cell r="H4091" t="str">
            <v>Phẫu thuật nội soi cố định trực tràng bằng lưới trong điều trị sa trực tràng</v>
          </cell>
          <cell r="I4091" t="str">
            <v>Phẫu thuật nội soi cố định trực tràng bằng lưới trong điều trị sa trực tràng</v>
          </cell>
          <cell r="J4091" t="str">
            <v>Phẫu thuật nội soi cố định trực tràng bằng lưới trong điều trị sa trực tràng</v>
          </cell>
          <cell r="K4091" t="str">
            <v>A</v>
          </cell>
          <cell r="L4091" t="str">
            <v>P1</v>
          </cell>
          <cell r="M4091">
            <v>472</v>
          </cell>
          <cell r="N4091">
            <v>472</v>
          </cell>
          <cell r="O4091" t="str">
            <v>Chưa bao gồm tấm nâng trực tràng, dao siêu âm hoặc dao hàn mô hoặc dao hàn mạch.</v>
          </cell>
          <cell r="P4091" t="str">
            <v xml:space="preserve">Phẫu thuật nội soi cố định trực tràng </v>
          </cell>
          <cell r="Q4091">
            <v>3451000</v>
          </cell>
          <cell r="R4091">
            <v>997043.47826086998</v>
          </cell>
          <cell r="S4091">
            <v>4448000</v>
          </cell>
          <cell r="T4091">
            <v>1296156.5217391308</v>
          </cell>
          <cell r="U4091">
            <v>4747156.5217391308</v>
          </cell>
          <cell r="V4091">
            <v>4747100</v>
          </cell>
          <cell r="W4091">
            <v>189886.26086956525</v>
          </cell>
          <cell r="X4091">
            <v>4937042.7826086963</v>
          </cell>
        </row>
        <row r="4092">
          <cell r="E4092" t="str">
            <v>37.8D05.0462</v>
          </cell>
          <cell r="F4092" t="str">
            <v>27. PHẪU THUẬT NỘI SOI</v>
          </cell>
          <cell r="G4092" t="str">
            <v>27.234</v>
          </cell>
          <cell r="H4092" t="str">
            <v>Phẫu thuật nội soi cố định trực tràng trong điều trị sa trực tràng</v>
          </cell>
          <cell r="I4092" t="str">
            <v>Phẫu thuật nội soi cố định trực tràng trong điều trị sa trực tràng</v>
          </cell>
          <cell r="J4092" t="str">
            <v>Phẫu thuật nội soi cố định trực tràng trong điều trị sa trực tràng</v>
          </cell>
          <cell r="K4092" t="str">
            <v>A</v>
          </cell>
          <cell r="L4092" t="str">
            <v>P1</v>
          </cell>
          <cell r="M4092">
            <v>472</v>
          </cell>
          <cell r="N4092">
            <v>472</v>
          </cell>
          <cell r="O4092" t="str">
            <v>Chưa bao gồm tấm nâng trực tràng, dao siêu âm hoặc dao hàn mô hoặc dao hàn mạch.</v>
          </cell>
          <cell r="P4092" t="str">
            <v xml:space="preserve">Phẫu thuật nội soi cố định trực tràng </v>
          </cell>
          <cell r="Q4092">
            <v>3451000</v>
          </cell>
          <cell r="R4092">
            <v>997043.47826086998</v>
          </cell>
          <cell r="S4092">
            <v>4448000</v>
          </cell>
          <cell r="T4092">
            <v>1296156.5217391308</v>
          </cell>
          <cell r="U4092">
            <v>4747156.5217391308</v>
          </cell>
          <cell r="V4092">
            <v>4747100</v>
          </cell>
          <cell r="W4092">
            <v>189886.26086956525</v>
          </cell>
          <cell r="X4092">
            <v>4937042.7826086963</v>
          </cell>
        </row>
        <row r="4093">
          <cell r="E4093" t="str">
            <v>37.8D05.0462</v>
          </cell>
          <cell r="F4093" t="str">
            <v>27. PHẪU THUẬT NỘI SOI</v>
          </cell>
          <cell r="G4093" t="str">
            <v>27.183</v>
          </cell>
          <cell r="H4093" t="str">
            <v>Phẫu thuật nội soi tháo lồng ruột và cố định manh tràng</v>
          </cell>
          <cell r="I4093" t="str">
            <v>Phẫu thuật nội soi tháo lồng ruột và cố định manh tràng</v>
          </cell>
          <cell r="J4093" t="str">
            <v>Phẫu thuật nội soi tháo lồng ruột và cố định manh tràng</v>
          </cell>
          <cell r="K4093" t="str">
            <v>B</v>
          </cell>
          <cell r="L4093" t="str">
            <v>P1</v>
          </cell>
          <cell r="M4093">
            <v>472</v>
          </cell>
          <cell r="N4093">
            <v>472</v>
          </cell>
          <cell r="O4093" t="str">
            <v>Chưa bao gồm tấm nâng trực tràng, dao siêu âm hoặc dao hàn mô hoặc dao hàn mạch.</v>
          </cell>
          <cell r="P4093" t="str">
            <v xml:space="preserve">Phẫu thuật nội soi cố định trực tràng </v>
          </cell>
          <cell r="Q4093">
            <v>3451000</v>
          </cell>
          <cell r="R4093">
            <v>997043.47826086998</v>
          </cell>
          <cell r="S4093">
            <v>4448000</v>
          </cell>
          <cell r="T4093">
            <v>1296156.5217391308</v>
          </cell>
          <cell r="U4093">
            <v>4747156.5217391308</v>
          </cell>
          <cell r="V4093">
            <v>4747100</v>
          </cell>
          <cell r="W4093">
            <v>189886.26086956525</v>
          </cell>
          <cell r="X4093">
            <v>4937042.7826086963</v>
          </cell>
        </row>
        <row r="4094">
          <cell r="E4094" t="str">
            <v>37.8D05.0463</v>
          </cell>
          <cell r="F4094" t="str">
            <v>03. NHI KHOA</v>
          </cell>
          <cell r="G4094" t="str">
            <v>3.4060</v>
          </cell>
          <cell r="H4094" t="str">
            <v>Phẫu thuật Miles qua nội soi</v>
          </cell>
          <cell r="I4094" t="str">
            <v>Phẫu thuật Miles qua nội soi</v>
          </cell>
          <cell r="J4094" t="str">
            <v>Phẫu thuật Miles qua nội soi</v>
          </cell>
          <cell r="K4094" t="str">
            <v>A</v>
          </cell>
          <cell r="L4094" t="str">
            <v>P1</v>
          </cell>
          <cell r="M4094">
            <v>473</v>
          </cell>
          <cell r="N4094">
            <v>473</v>
          </cell>
          <cell r="O4094" t="str">
            <v>Chưa bao gồm máy cắt nối tự động và ghim khâu máy, dao siêu âm hoặc dao hàn mô hoặc dao hàn mạch, kẹp khóa mạch máu.</v>
          </cell>
          <cell r="P4094" t="str">
            <v xml:space="preserve">Phẫu thuật nội soi ung thư đại hoặc trực tràng </v>
          </cell>
          <cell r="Q4094">
            <v>2500000</v>
          </cell>
          <cell r="R4094">
            <v>986086.95652173902</v>
          </cell>
          <cell r="S4094">
            <v>3486000</v>
          </cell>
          <cell r="T4094">
            <v>1281913.0434782607</v>
          </cell>
          <cell r="U4094">
            <v>3781913.0434782607</v>
          </cell>
          <cell r="V4094">
            <v>3781900</v>
          </cell>
          <cell r="W4094">
            <v>151276.52173913043</v>
          </cell>
          <cell r="X4094">
            <v>3933189.5652173911</v>
          </cell>
        </row>
        <row r="4095">
          <cell r="E4095" t="str">
            <v>37.8D05.0463</v>
          </cell>
          <cell r="F4095" t="str">
            <v>03. NHI KHOA</v>
          </cell>
          <cell r="G4095" t="str">
            <v>3.4037</v>
          </cell>
          <cell r="H4095" t="str">
            <v>Phẫu thuật nội soi cắt đoạn trực tràng do ung thư</v>
          </cell>
          <cell r="I4095" t="str">
            <v>Phẫu thuật nội soi cắt đoạn trực tràng do ung thư</v>
          </cell>
          <cell r="J4095" t="str">
            <v>Phẫu thuật nội soi cắt đoạn trực tràng do ung thư</v>
          </cell>
          <cell r="K4095" t="str">
            <v>A</v>
          </cell>
          <cell r="L4095" t="str">
            <v>P1</v>
          </cell>
          <cell r="M4095">
            <v>473</v>
          </cell>
          <cell r="N4095">
            <v>473</v>
          </cell>
          <cell r="O4095" t="str">
            <v>Chưa bao gồm máy cắt nối tự động và ghim khâu máy, dao siêu âm hoặc dao hàn mô hoặc dao hàn mạch, kẹp khóa mạch máu.</v>
          </cell>
          <cell r="P4095" t="str">
            <v xml:space="preserve">Phẫu thuật nội soi ung thư đại hoặc trực tràng </v>
          </cell>
          <cell r="Q4095">
            <v>2500000</v>
          </cell>
          <cell r="R4095">
            <v>986086.95652173902</v>
          </cell>
          <cell r="S4095">
            <v>3486000</v>
          </cell>
          <cell r="T4095">
            <v>1281913.0434782607</v>
          </cell>
          <cell r="U4095">
            <v>3781913.0434782607</v>
          </cell>
          <cell r="V4095">
            <v>3781900</v>
          </cell>
          <cell r="W4095">
            <v>151276.52173913043</v>
          </cell>
          <cell r="X4095">
            <v>3933189.5652173911</v>
          </cell>
        </row>
        <row r="4096">
          <cell r="E4096" t="str">
            <v>37.8D05.0463</v>
          </cell>
          <cell r="F4096" t="str">
            <v>27. PHẪU THUẬT NỘI SOI</v>
          </cell>
          <cell r="G4096" t="str">
            <v>27.202</v>
          </cell>
          <cell r="H4096" t="str">
            <v>Phẫu thuật nội soi cắt đại tràng chậu hông+ nạo vét hạch</v>
          </cell>
          <cell r="I4096" t="str">
            <v>Phẫu thuật nội soi cắt đại tràng chậu hông+ nạo vét hạch</v>
          </cell>
          <cell r="J4096" t="str">
            <v>Phẫu thuật nội soi cắt đại tràng chậu hông+ nạo vét hạch</v>
          </cell>
          <cell r="K4096" t="str">
            <v>B</v>
          </cell>
          <cell r="L4096" t="str">
            <v>PDB</v>
          </cell>
          <cell r="M4096">
            <v>473</v>
          </cell>
          <cell r="N4096">
            <v>473</v>
          </cell>
          <cell r="O4096" t="str">
            <v>Chưa bao gồm máy cắt nối tự động và ghim khâu máy, dao siêu âm hoặc dao hàn mô hoặc dao hàn mạch, kẹp khóa mạch máu.</v>
          </cell>
          <cell r="P4096" t="str">
            <v xml:space="preserve">Phẫu thuật nội soi ung thư đại hoặc trực tràng </v>
          </cell>
          <cell r="Q4096">
            <v>2500000</v>
          </cell>
          <cell r="R4096">
            <v>986086.95652173902</v>
          </cell>
          <cell r="S4096">
            <v>3486000</v>
          </cell>
          <cell r="T4096">
            <v>1281913.0434782607</v>
          </cell>
          <cell r="U4096">
            <v>3781913.0434782607</v>
          </cell>
          <cell r="V4096">
            <v>3781900</v>
          </cell>
          <cell r="W4096">
            <v>151276.52173913043</v>
          </cell>
          <cell r="X4096">
            <v>3933189.5652173911</v>
          </cell>
        </row>
        <row r="4097">
          <cell r="E4097" t="str">
            <v>37.8D05.0463</v>
          </cell>
          <cell r="F4097" t="str">
            <v>27. PHẪU THUẬT NỘI SOI</v>
          </cell>
          <cell r="G4097" t="str">
            <v>27.198</v>
          </cell>
          <cell r="H4097" t="str">
            <v>Phẫu thuật nội soi cắt đại tràng ngang + nạo vét hạch</v>
          </cell>
          <cell r="I4097" t="str">
            <v>Phẫu thuật nội soi cắt đại tràng ngang + nạo vét hạch</v>
          </cell>
          <cell r="J4097" t="str">
            <v>Phẫu thuật nội soi cắt đại tràng ngang + nạo vét hạch</v>
          </cell>
          <cell r="K4097" t="str">
            <v>B</v>
          </cell>
          <cell r="L4097" t="str">
            <v>PDB</v>
          </cell>
          <cell r="M4097">
            <v>473</v>
          </cell>
          <cell r="N4097">
            <v>473</v>
          </cell>
          <cell r="O4097" t="str">
            <v>Chưa bao gồm máy cắt nối tự động và ghim khâu máy, dao siêu âm hoặc dao hàn mô hoặc dao hàn mạch, kẹp khóa mạch máu.</v>
          </cell>
          <cell r="P4097" t="str">
            <v xml:space="preserve">Phẫu thuật nội soi ung thư đại hoặc trực tràng </v>
          </cell>
          <cell r="Q4097">
            <v>2500000</v>
          </cell>
          <cell r="R4097">
            <v>986086.95652173902</v>
          </cell>
          <cell r="S4097">
            <v>3486000</v>
          </cell>
          <cell r="T4097">
            <v>1281913.0434782607</v>
          </cell>
          <cell r="U4097">
            <v>3781913.0434782607</v>
          </cell>
          <cell r="V4097">
            <v>3781900</v>
          </cell>
          <cell r="W4097">
            <v>151276.52173913043</v>
          </cell>
          <cell r="X4097">
            <v>3933189.5652173911</v>
          </cell>
        </row>
        <row r="4098">
          <cell r="E4098" t="str">
            <v>37.8D05.0463</v>
          </cell>
          <cell r="F4098" t="str">
            <v>27. PHẪU THUẬT NỘI SOI</v>
          </cell>
          <cell r="G4098" t="str">
            <v>27.194</v>
          </cell>
          <cell r="H4098" t="str">
            <v>Phẫu thuật nội soi cắt đại tràng phải + nạo vét hạch</v>
          </cell>
          <cell r="I4098" t="str">
            <v>Phẫu thuật nội soi cắt đại tràng phải + nạo vét hạch</v>
          </cell>
          <cell r="J4098" t="str">
            <v>Phẫu thuật nội soi cắt đại tràng phải + nạo vét hạch</v>
          </cell>
          <cell r="K4098" t="str">
            <v>B</v>
          </cell>
          <cell r="L4098" t="str">
            <v>PDB</v>
          </cell>
          <cell r="M4098">
            <v>473</v>
          </cell>
          <cell r="N4098">
            <v>473</v>
          </cell>
          <cell r="O4098" t="str">
            <v>Chưa bao gồm máy cắt nối tự động và ghim khâu máy, dao siêu âm hoặc dao hàn mô hoặc dao hàn mạch, kẹp khóa mạch máu.</v>
          </cell>
          <cell r="P4098" t="str">
            <v xml:space="preserve">Phẫu thuật nội soi ung thư đại hoặc trực tràng </v>
          </cell>
          <cell r="Q4098">
            <v>2500000</v>
          </cell>
          <cell r="R4098">
            <v>986086.95652173902</v>
          </cell>
          <cell r="S4098">
            <v>3486000</v>
          </cell>
          <cell r="T4098">
            <v>1281913.0434782607</v>
          </cell>
          <cell r="U4098">
            <v>3781913.0434782607</v>
          </cell>
          <cell r="V4098">
            <v>3781900</v>
          </cell>
          <cell r="W4098">
            <v>151276.52173913043</v>
          </cell>
          <cell r="X4098">
            <v>3933189.5652173911</v>
          </cell>
        </row>
        <row r="4099">
          <cell r="E4099" t="str">
            <v>37.8D05.0463</v>
          </cell>
          <cell r="F4099" t="str">
            <v>27. PHẪU THUẬT NỘI SOI</v>
          </cell>
          <cell r="G4099" t="str">
            <v>27.196</v>
          </cell>
          <cell r="H4099" t="str">
            <v>Phẫu thuật nội soi cắt đại tràng phải mở + nạo vét hạch rộng</v>
          </cell>
          <cell r="I4099" t="str">
            <v>Phẫu thuật nội soi cắt đại tràng phải mở + nạo vét hạch rộng</v>
          </cell>
          <cell r="J4099" t="str">
            <v>Phẫu thuật nội soi cắt đại tràng phải mở + nạo vét hạch rộng</v>
          </cell>
          <cell r="K4099" t="str">
            <v>B</v>
          </cell>
          <cell r="L4099" t="str">
            <v>PDB</v>
          </cell>
          <cell r="M4099">
            <v>473</v>
          </cell>
          <cell r="N4099">
            <v>473</v>
          </cell>
          <cell r="O4099" t="str">
            <v>Chưa bao gồm máy cắt nối tự động và ghim khâu máy, dao siêu âm hoặc dao hàn mô hoặc dao hàn mạch, kẹp khóa mạch máu.</v>
          </cell>
          <cell r="P4099" t="str">
            <v xml:space="preserve">Phẫu thuật nội soi ung thư đại hoặc trực tràng </v>
          </cell>
          <cell r="Q4099">
            <v>2500000</v>
          </cell>
          <cell r="R4099">
            <v>986086.95652173902</v>
          </cell>
          <cell r="S4099">
            <v>3486000</v>
          </cell>
          <cell r="T4099">
            <v>1281913.0434782607</v>
          </cell>
          <cell r="U4099">
            <v>3781913.0434782607</v>
          </cell>
          <cell r="V4099">
            <v>3781900</v>
          </cell>
          <cell r="W4099">
            <v>151276.52173913043</v>
          </cell>
          <cell r="X4099">
            <v>3933189.5652173911</v>
          </cell>
        </row>
        <row r="4100">
          <cell r="E4100" t="str">
            <v>37.8D05.0463</v>
          </cell>
          <cell r="F4100" t="str">
            <v>27. PHẪU THUẬT NỘI SOI</v>
          </cell>
          <cell r="G4100" t="str">
            <v>27.200</v>
          </cell>
          <cell r="H4100" t="str">
            <v>Phẫu thuật nội soi cắt đại tràng trái+ nạo vét hạch</v>
          </cell>
          <cell r="I4100" t="str">
            <v>Phẫu thuật nội soi cắt đại tràng trái+ nạo vét hạch</v>
          </cell>
          <cell r="J4100" t="str">
            <v>Phẫu thuật nội soi cắt đại tràng trái+ nạo vét hạch</v>
          </cell>
          <cell r="K4100" t="str">
            <v>B</v>
          </cell>
          <cell r="L4100" t="str">
            <v>PDB</v>
          </cell>
          <cell r="M4100">
            <v>473</v>
          </cell>
          <cell r="N4100">
            <v>473</v>
          </cell>
          <cell r="O4100" t="str">
            <v>Chưa bao gồm máy cắt nối tự động và ghim khâu máy, dao siêu âm hoặc dao hàn mô hoặc dao hàn mạch, kẹp khóa mạch máu.</v>
          </cell>
          <cell r="P4100" t="str">
            <v xml:space="preserve">Phẫu thuật nội soi ung thư đại hoặc trực tràng </v>
          </cell>
          <cell r="Q4100">
            <v>2500000</v>
          </cell>
          <cell r="R4100">
            <v>986086.95652173902</v>
          </cell>
          <cell r="S4100">
            <v>3486000</v>
          </cell>
          <cell r="T4100">
            <v>1281913.0434782607</v>
          </cell>
          <cell r="U4100">
            <v>3781913.0434782607</v>
          </cell>
          <cell r="V4100">
            <v>3781900</v>
          </cell>
          <cell r="W4100">
            <v>151276.52173913043</v>
          </cell>
          <cell r="X4100">
            <v>3933189.5652173911</v>
          </cell>
        </row>
        <row r="4101">
          <cell r="E4101" t="str">
            <v>37.8D05.0463</v>
          </cell>
          <cell r="F4101" t="str">
            <v>27. PHẪU THUẬT NỘI SOI</v>
          </cell>
          <cell r="G4101" t="str">
            <v>27.205b</v>
          </cell>
          <cell r="H4101" t="str">
            <v>Phẫu thuật nội soi cắt đoạn đại tràng+ nạo vét hạch</v>
          </cell>
          <cell r="I4101" t="str">
            <v>Phẫu thuật nội soi cắt đoạn đại tràng+ nạo vét hạch</v>
          </cell>
          <cell r="J4101" t="str">
            <v>Phẫu thuật nội soi cắt đoạn đại tràng+ nạo vét hạch</v>
          </cell>
          <cell r="K4101" t="str">
            <v>B</v>
          </cell>
          <cell r="L4101" t="str">
            <v>PDB</v>
          </cell>
          <cell r="M4101">
            <v>473</v>
          </cell>
          <cell r="N4101">
            <v>473</v>
          </cell>
          <cell r="O4101" t="str">
            <v>Chưa bao gồm máy cắt nối tự động và ghim khâu máy, dao siêu âm hoặc dao hàn mô hoặc dao hàn mạch, kẹp khóa mạch máu.</v>
          </cell>
          <cell r="P4101" t="str">
            <v xml:space="preserve">Phẫu thuật nội soi ung thư đại hoặc trực tràng </v>
          </cell>
          <cell r="Q4101">
            <v>2500000</v>
          </cell>
          <cell r="R4101">
            <v>986086.95652173902</v>
          </cell>
          <cell r="S4101">
            <v>3486000</v>
          </cell>
          <cell r="T4101">
            <v>1281913.0434782607</v>
          </cell>
          <cell r="U4101">
            <v>3781913.0434782607</v>
          </cell>
          <cell r="V4101">
            <v>3781900</v>
          </cell>
          <cell r="W4101">
            <v>151276.52173913043</v>
          </cell>
          <cell r="X4101">
            <v>3933189.5652173911</v>
          </cell>
        </row>
        <row r="4102">
          <cell r="E4102" t="str">
            <v>37.8D05.0463</v>
          </cell>
          <cell r="F4102" t="str">
            <v>27. PHẪU THUẬT NỘI SOI</v>
          </cell>
          <cell r="G4102" t="str">
            <v>27.216</v>
          </cell>
          <cell r="H4102" t="str">
            <v>Phẫu thuật nội soi cắt đoạn đại trực tràng+ nạo vét hạch</v>
          </cell>
          <cell r="I4102" t="str">
            <v>Phẫu thuật nội soi cắt đoạn đại trực tràng+ nạo vét hạch</v>
          </cell>
          <cell r="J4102" t="str">
            <v>Phẫu thuật nội soi cắt đoạn đại trực tràng+ nạo vét hạch</v>
          </cell>
          <cell r="K4102" t="str">
            <v>B</v>
          </cell>
          <cell r="L4102" t="str">
            <v>PDB</v>
          </cell>
          <cell r="M4102">
            <v>473</v>
          </cell>
          <cell r="N4102">
            <v>473</v>
          </cell>
          <cell r="O4102" t="str">
            <v>Chưa bao gồm máy cắt nối tự động và ghim khâu máy, dao siêu âm hoặc dao hàn mô hoặc dao hàn mạch, kẹp khóa mạch máu.</v>
          </cell>
          <cell r="P4102" t="str">
            <v xml:space="preserve">Phẫu thuật nội soi ung thư đại hoặc trực tràng </v>
          </cell>
          <cell r="Q4102">
            <v>2500000</v>
          </cell>
          <cell r="R4102">
            <v>986086.95652173902</v>
          </cell>
          <cell r="S4102">
            <v>3486000</v>
          </cell>
          <cell r="T4102">
            <v>1281913.0434782607</v>
          </cell>
          <cell r="U4102">
            <v>3781913.0434782607</v>
          </cell>
          <cell r="V4102">
            <v>3781900</v>
          </cell>
          <cell r="W4102">
            <v>151276.52173913043</v>
          </cell>
          <cell r="X4102">
            <v>3933189.5652173911</v>
          </cell>
        </row>
        <row r="4103">
          <cell r="E4103" t="str">
            <v>37.8D05.0463</v>
          </cell>
          <cell r="F4103" t="str">
            <v>27. PHẪU THUẬT NỘI SOI</v>
          </cell>
          <cell r="G4103" t="str">
            <v>27.204</v>
          </cell>
          <cell r="H4103" t="str">
            <v>Phẫu thuật nội soi cắt toàn bộ đại tràng + nạo vét hạch</v>
          </cell>
          <cell r="I4103" t="str">
            <v>Phẫu thuật nội soi cắt toàn bộ đại tràng + nạo vét hạch</v>
          </cell>
          <cell r="J4103" t="str">
            <v>Phẫu thuật nội soi cắt toàn bộ đại tràng + nạo vét hạch</v>
          </cell>
          <cell r="K4103" t="str">
            <v>A</v>
          </cell>
          <cell r="L4103" t="str">
            <v>PDB</v>
          </cell>
          <cell r="M4103">
            <v>473</v>
          </cell>
          <cell r="N4103">
            <v>473</v>
          </cell>
          <cell r="O4103" t="str">
            <v>Chưa bao gồm máy cắt nối tự động và ghim khâu máy, dao siêu âm hoặc dao hàn mô hoặc dao hàn mạch, kẹp khóa mạch máu.</v>
          </cell>
          <cell r="P4103" t="str">
            <v xml:space="preserve">Phẫu thuật nội soi ung thư đại hoặc trực tràng </v>
          </cell>
          <cell r="Q4103">
            <v>2500000</v>
          </cell>
          <cell r="R4103">
            <v>986086.95652173902</v>
          </cell>
          <cell r="S4103">
            <v>3486000</v>
          </cell>
          <cell r="T4103">
            <v>1281913.0434782607</v>
          </cell>
          <cell r="U4103">
            <v>3781913.0434782607</v>
          </cell>
          <cell r="V4103">
            <v>3781900</v>
          </cell>
          <cell r="W4103">
            <v>151276.52173913043</v>
          </cell>
          <cell r="X4103">
            <v>3933189.5652173911</v>
          </cell>
        </row>
        <row r="4104">
          <cell r="E4104" t="str">
            <v>37.8D05.0463</v>
          </cell>
          <cell r="F4104" t="str">
            <v>27. PHẪU THUẬT NỘI SOI</v>
          </cell>
          <cell r="G4104" t="str">
            <v>27.218</v>
          </cell>
          <cell r="H4104" t="str">
            <v>Phẫu thuật nội soi cắt trực tràng thấp+ nạo vét hạch</v>
          </cell>
          <cell r="I4104" t="str">
            <v>Phẫu thuật nội soi cắt trực tràng thấp+ nạo vét hạch</v>
          </cell>
          <cell r="J4104" t="str">
            <v>Phẫu thuật nội soi cắt trực tràng thấp+ nạo vét hạch</v>
          </cell>
          <cell r="K4104" t="str">
            <v>B</v>
          </cell>
          <cell r="L4104" t="str">
            <v>PDB</v>
          </cell>
          <cell r="M4104">
            <v>473</v>
          </cell>
          <cell r="N4104">
            <v>473</v>
          </cell>
          <cell r="O4104" t="str">
            <v>Chưa bao gồm máy cắt nối tự động và ghim khâu máy, dao siêu âm hoặc dao hàn mô hoặc dao hàn mạch, kẹp khóa mạch máu.</v>
          </cell>
          <cell r="P4104" t="str">
            <v xml:space="preserve">Phẫu thuật nội soi ung thư đại hoặc trực tràng </v>
          </cell>
          <cell r="Q4104">
            <v>2500000</v>
          </cell>
          <cell r="R4104">
            <v>986086.95652173902</v>
          </cell>
          <cell r="S4104">
            <v>3486000</v>
          </cell>
          <cell r="T4104">
            <v>1281913.0434782607</v>
          </cell>
          <cell r="U4104">
            <v>3781913.0434782607</v>
          </cell>
          <cell r="V4104">
            <v>3781900</v>
          </cell>
          <cell r="W4104">
            <v>151276.52173913043</v>
          </cell>
          <cell r="X4104">
            <v>3933189.5652173911</v>
          </cell>
        </row>
        <row r="4105">
          <cell r="E4105" t="str">
            <v>37.8D05.0463</v>
          </cell>
          <cell r="F4105" t="str">
            <v>27. PHẪU THUẬT NỘI SOI</v>
          </cell>
          <cell r="G4105" t="str">
            <v>27.224</v>
          </cell>
          <cell r="H4105" t="str">
            <v>Phẫu thuật nội soi cắt trực tràng, đóng mỏm cụt trực tràng, mở hậu môn nhân tạo+ nạo vét hạch</v>
          </cell>
          <cell r="I4105" t="str">
            <v>Phẫu thuật nội soi cắt trực tràng, đóng mỏm cụt trực tràng, mở hậu môn nhân tạo+ nạo vét hạch</v>
          </cell>
          <cell r="J4105" t="str">
            <v>Phẫu thuật nội soi cắt trực tràng, đóng mỏm cụt trực tràng, mở hậu môn nhân tạo+ nạo vét hạch</v>
          </cell>
          <cell r="K4105" t="str">
            <v>B</v>
          </cell>
          <cell r="L4105" t="str">
            <v>PDB</v>
          </cell>
          <cell r="M4105">
            <v>473</v>
          </cell>
          <cell r="N4105">
            <v>473</v>
          </cell>
          <cell r="O4105" t="str">
            <v>Chưa bao gồm máy cắt nối tự động và ghim khâu máy, dao siêu âm hoặc dao hàn mô hoặc dao hàn mạch, kẹp khóa mạch máu.</v>
          </cell>
          <cell r="P4105" t="str">
            <v xml:space="preserve">Phẫu thuật nội soi ung thư đại hoặc trực tràng </v>
          </cell>
          <cell r="Q4105">
            <v>2500000</v>
          </cell>
          <cell r="R4105">
            <v>986086.95652173902</v>
          </cell>
          <cell r="S4105">
            <v>3486000</v>
          </cell>
          <cell r="T4105">
            <v>1281913.0434782607</v>
          </cell>
          <cell r="U4105">
            <v>3781913.0434782607</v>
          </cell>
          <cell r="V4105">
            <v>3781900</v>
          </cell>
          <cell r="W4105">
            <v>151276.52173913043</v>
          </cell>
          <cell r="X4105">
            <v>3933189.5652173911</v>
          </cell>
        </row>
        <row r="4106">
          <cell r="E4106" t="str">
            <v>37.8D05.0463</v>
          </cell>
          <cell r="F4106" t="str">
            <v>27. PHẪU THUẬT NỘI SOI</v>
          </cell>
          <cell r="G4106" t="str">
            <v>27.220</v>
          </cell>
          <cell r="H4106" t="str">
            <v>Phẫu thuật nội soi cắt trực tràng, nối đại tràng - ống hậu môn+ nạo vét hạch+ nạo vét hạch</v>
          </cell>
          <cell r="I4106" t="str">
            <v>Phẫu thuật nội soi cắt trực tràng, nối đại tràng - ống hậu môn+ nạo vét hạch+ nạo vét hạch</v>
          </cell>
          <cell r="J4106" t="str">
            <v>Phẫu thuật nội soi cắt trực tràng, nối đại tràng - ống hậu môn+ nạo vét hạch+ nạo vét hạch</v>
          </cell>
          <cell r="K4106" t="str">
            <v>A</v>
          </cell>
          <cell r="L4106" t="str">
            <v>PDB</v>
          </cell>
          <cell r="M4106">
            <v>473</v>
          </cell>
          <cell r="N4106">
            <v>473</v>
          </cell>
          <cell r="O4106" t="str">
            <v>Chưa bao gồm máy cắt nối tự động và ghim khâu máy, dao siêu âm hoặc dao hàn mô hoặc dao hàn mạch, kẹp khóa mạch máu.</v>
          </cell>
          <cell r="P4106" t="str">
            <v xml:space="preserve">Phẫu thuật nội soi ung thư đại hoặc trực tràng </v>
          </cell>
          <cell r="Q4106">
            <v>2500000</v>
          </cell>
          <cell r="R4106">
            <v>986086.95652173902</v>
          </cell>
          <cell r="S4106">
            <v>3486000</v>
          </cell>
          <cell r="T4106">
            <v>1281913.0434782607</v>
          </cell>
          <cell r="U4106">
            <v>3781913.0434782607</v>
          </cell>
          <cell r="V4106">
            <v>3781900</v>
          </cell>
          <cell r="W4106">
            <v>151276.52173913043</v>
          </cell>
          <cell r="X4106">
            <v>3933189.5652173911</v>
          </cell>
        </row>
        <row r="4107">
          <cell r="E4107" t="str">
            <v>37.8D05.0463</v>
          </cell>
          <cell r="F4107" t="str">
            <v>27. PHẪU THUẬT NỘI SOI</v>
          </cell>
          <cell r="G4107" t="str">
            <v>27.222</v>
          </cell>
          <cell r="H4107" t="str">
            <v>Phẫu thuật nội soi cắt trực tràng, ống hậu môn ngả bụng và tầng sinh môn + nạo vét hạch</v>
          </cell>
          <cell r="I4107" t="str">
            <v>Phẫu thuật nội soi cắt trực tràng, ống hậu môn ngả bụng và tầng sinh môn + nạo vét hạch</v>
          </cell>
          <cell r="J4107" t="str">
            <v>Phẫu thuật nội soi cắt trực tràng, ống hậu môn ngả bụng và tầng sinh môn + nạo vét hạch</v>
          </cell>
          <cell r="K4107" t="str">
            <v>A</v>
          </cell>
          <cell r="L4107" t="str">
            <v>PDB</v>
          </cell>
          <cell r="M4107">
            <v>473</v>
          </cell>
          <cell r="N4107">
            <v>473</v>
          </cell>
          <cell r="O4107" t="str">
            <v>Chưa bao gồm máy cắt nối tự động và ghim khâu máy, dao siêu âm hoặc dao hàn mô hoặc dao hàn mạch, kẹp khóa mạch máu.</v>
          </cell>
          <cell r="P4107" t="str">
            <v xml:space="preserve">Phẫu thuật nội soi ung thư đại hoặc trực tràng </v>
          </cell>
          <cell r="Q4107">
            <v>2500000</v>
          </cell>
          <cell r="R4107">
            <v>986086.95652173902</v>
          </cell>
          <cell r="S4107">
            <v>3486000</v>
          </cell>
          <cell r="T4107">
            <v>1281913.0434782607</v>
          </cell>
          <cell r="U4107">
            <v>3781913.0434782607</v>
          </cell>
          <cell r="V4107">
            <v>3781900</v>
          </cell>
          <cell r="W4107">
            <v>151276.52173913043</v>
          </cell>
          <cell r="X4107">
            <v>3933189.5652173911</v>
          </cell>
        </row>
        <row r="4108">
          <cell r="E4108" t="str">
            <v>37.3F00.1775</v>
          </cell>
          <cell r="F4108" t="str">
            <v>01. HỒI SỨC CẤP CỨU VÀ CHỐNG ĐỘC</v>
          </cell>
          <cell r="G4108" t="str">
            <v>1.203</v>
          </cell>
          <cell r="H4108" t="str">
            <v>Ghi điện cơ cấp cứu</v>
          </cell>
          <cell r="I4108" t="str">
            <v>Ghi điện cơ cấp cứu</v>
          </cell>
          <cell r="J4108" t="str">
            <v>Ghi điện cơ cấp cứu</v>
          </cell>
          <cell r="K4108" t="str">
            <v>B</v>
          </cell>
          <cell r="L4108" t="str">
            <v>T2</v>
          </cell>
          <cell r="M4108">
            <v>1792</v>
          </cell>
          <cell r="N4108">
            <v>1792</v>
          </cell>
          <cell r="P4108" t="str">
            <v>Điện cơ (EMG)</v>
          </cell>
          <cell r="Q4108">
            <v>117000</v>
          </cell>
          <cell r="R4108">
            <v>14086.956521739099</v>
          </cell>
          <cell r="S4108">
            <v>131000</v>
          </cell>
          <cell r="T4108">
            <v>18313.043478260832</v>
          </cell>
          <cell r="U4108">
            <v>135313.04347826084</v>
          </cell>
          <cell r="V4108">
            <v>135300</v>
          </cell>
          <cell r="W4108">
            <v>5412.5217391304332</v>
          </cell>
          <cell r="X4108">
            <v>140725.56521739127</v>
          </cell>
        </row>
        <row r="4109">
          <cell r="E4109" t="str">
            <v>37.8D05.0464</v>
          </cell>
          <cell r="F4109" t="str">
            <v>03. NHI KHOA</v>
          </cell>
          <cell r="G4109" t="str">
            <v>3.3438</v>
          </cell>
          <cell r="H4109" t="str">
            <v>Dẫn lưu đường mật ra da</v>
          </cell>
          <cell r="I4109" t="str">
            <v>Dẫn lưu đường mật ra da</v>
          </cell>
          <cell r="J4109" t="str">
            <v>Dẫn lưu đường mật ra da</v>
          </cell>
          <cell r="K4109" t="str">
            <v>B</v>
          </cell>
          <cell r="L4109" t="str">
            <v>P2</v>
          </cell>
          <cell r="M4109">
            <v>474</v>
          </cell>
          <cell r="N4109">
            <v>474</v>
          </cell>
          <cell r="O4109" t="str">
            <v>Chưa bao gồm kẹp khóa mạch máu, miếng cầm máu, máy cắt nối tự động và ghim khâu máy cắt nối.</v>
          </cell>
          <cell r="P4109" t="str">
            <v>Phẫu thuật dẫn lưu trong (nối tắt) hoặc dẫn lưu ngoài</v>
          </cell>
          <cell r="Q4109">
            <v>2220000</v>
          </cell>
          <cell r="R4109">
            <v>536869.56521739101</v>
          </cell>
          <cell r="S4109">
            <v>2756000</v>
          </cell>
          <cell r="T4109">
            <v>697930.43478260841</v>
          </cell>
          <cell r="U4109">
            <v>2917930.4347826084</v>
          </cell>
          <cell r="V4109">
            <v>2917900</v>
          </cell>
          <cell r="W4109">
            <v>116717.21739130434</v>
          </cell>
          <cell r="X4109">
            <v>3034647.6521739126</v>
          </cell>
        </row>
        <row r="4110">
          <cell r="E4110" t="str">
            <v>37.8D05.0464</v>
          </cell>
          <cell r="F4110" t="str">
            <v>03. NHI KHOA</v>
          </cell>
          <cell r="G4110" t="str">
            <v>3.2688</v>
          </cell>
          <cell r="H4110" t="str">
            <v>Dẫn lưu đường mật ra da do ung thư</v>
          </cell>
          <cell r="I4110" t="str">
            <v>Dẫn lưu đường mật ra da do ung thư</v>
          </cell>
          <cell r="J4110" t="str">
            <v>Dẫn lưu đường mật ra da do ung thư</v>
          </cell>
          <cell r="K4110" t="str">
            <v>B</v>
          </cell>
          <cell r="M4110">
            <v>474</v>
          </cell>
          <cell r="N4110">
            <v>474</v>
          </cell>
          <cell r="O4110" t="str">
            <v>Chưa bao gồm kẹp khóa mạch máu, miếng cầm máu, máy cắt nối tự động và ghim khâu máy cắt nối.</v>
          </cell>
          <cell r="P4110" t="str">
            <v>Phẫu thuật dẫn lưu trong (nối tắt) hoặc dẫn lưu ngoài</v>
          </cell>
          <cell r="Q4110">
            <v>2220000</v>
          </cell>
          <cell r="R4110">
            <v>536869.56521739101</v>
          </cell>
          <cell r="S4110">
            <v>2756000</v>
          </cell>
          <cell r="T4110">
            <v>697930.43478260841</v>
          </cell>
          <cell r="U4110">
            <v>2917930.4347826084</v>
          </cell>
          <cell r="V4110">
            <v>2917900</v>
          </cell>
          <cell r="W4110">
            <v>116717.21739130434</v>
          </cell>
          <cell r="X4110">
            <v>3034647.6521739126</v>
          </cell>
        </row>
        <row r="4111">
          <cell r="E4111" t="str">
            <v>37.8D05.0464</v>
          </cell>
          <cell r="F4111" t="str">
            <v>03. NHI KHOA</v>
          </cell>
          <cell r="G4111" t="str">
            <v>3.3444</v>
          </cell>
          <cell r="H4111" t="str">
            <v>Dẫn lưu nang ống mật chủ</v>
          </cell>
          <cell r="I4111" t="str">
            <v>Dẫn lưu nang ống mật chủ</v>
          </cell>
          <cell r="J4111" t="str">
            <v>Dẫn lưu nang ống mật chủ</v>
          </cell>
          <cell r="K4111" t="str">
            <v>C</v>
          </cell>
          <cell r="L4111" t="str">
            <v>P3</v>
          </cell>
          <cell r="M4111">
            <v>474</v>
          </cell>
          <cell r="N4111">
            <v>474</v>
          </cell>
          <cell r="O4111" t="str">
            <v>Chưa bao gồm kẹp khóa mạch máu, miếng cầm máu, máy cắt nối tự động và ghim khâu máy cắt nối.</v>
          </cell>
          <cell r="P4111" t="str">
            <v>Phẫu thuật dẫn lưu trong (nối tắt) hoặc dẫn lưu ngoài</v>
          </cell>
          <cell r="Q4111">
            <v>2220000</v>
          </cell>
          <cell r="R4111">
            <v>536869.56521739101</v>
          </cell>
          <cell r="S4111">
            <v>2756000</v>
          </cell>
          <cell r="T4111">
            <v>697930.43478260841</v>
          </cell>
          <cell r="U4111">
            <v>2917930.4347826084</v>
          </cell>
          <cell r="V4111">
            <v>2917900</v>
          </cell>
          <cell r="W4111">
            <v>116717.21739130434</v>
          </cell>
          <cell r="X4111">
            <v>3034647.6521739126</v>
          </cell>
        </row>
        <row r="4112">
          <cell r="E4112" t="str">
            <v>37.8D05.0464</v>
          </cell>
          <cell r="F4112" t="str">
            <v>03. NHI KHOA</v>
          </cell>
          <cell r="G4112" t="str">
            <v>3.3498</v>
          </cell>
          <cell r="H4112" t="str">
            <v>Dẫn lưu niệu quản ra thành bụng 1 bên/2 bên</v>
          </cell>
          <cell r="I4112" t="str">
            <v>Dẫn lưu niệu quản ra thành bụng 1 bên/2 bên</v>
          </cell>
          <cell r="J4112" t="str">
            <v>Dẫn lưu niệu quản ra thành bụng 1 bên</v>
          </cell>
          <cell r="K4112" t="str">
            <v>B</v>
          </cell>
          <cell r="L4112" t="str">
            <v>P2</v>
          </cell>
          <cell r="M4112">
            <v>474</v>
          </cell>
          <cell r="N4112">
            <v>474</v>
          </cell>
          <cell r="O4112" t="str">
            <v>Chưa bao gồm kẹp khóa mạch máu, miếng cầm máu, máy cắt nối tự động và ghim khâu máy cắt nối.</v>
          </cell>
          <cell r="P4112" t="str">
            <v>Phẫu thuật dẫn lưu trong (nối tắt) hoặc dẫn lưu ngoài</v>
          </cell>
          <cell r="Q4112">
            <v>2220000</v>
          </cell>
          <cell r="R4112">
            <v>536869.56521739101</v>
          </cell>
          <cell r="S4112">
            <v>2756000</v>
          </cell>
          <cell r="T4112">
            <v>697930.43478260841</v>
          </cell>
          <cell r="U4112">
            <v>2917930.4347826084</v>
          </cell>
          <cell r="V4112">
            <v>2917900</v>
          </cell>
          <cell r="W4112">
            <v>116717.21739130434</v>
          </cell>
          <cell r="X4112">
            <v>3034647.6521739126</v>
          </cell>
        </row>
        <row r="4113">
          <cell r="E4113" t="str">
            <v>37.8D05.0464</v>
          </cell>
          <cell r="F4113" t="str">
            <v>03. NHI KHOA</v>
          </cell>
          <cell r="G4113" t="str">
            <v>3.3443</v>
          </cell>
          <cell r="H4113" t="str">
            <v>Dẫn lưu túi mật</v>
          </cell>
          <cell r="I4113" t="str">
            <v>Dẫn lưu túi mật</v>
          </cell>
          <cell r="J4113" t="str">
            <v>Dẫn lưu túi mật</v>
          </cell>
          <cell r="K4113" t="str">
            <v>C</v>
          </cell>
          <cell r="L4113" t="str">
            <v>P3</v>
          </cell>
          <cell r="M4113">
            <v>474</v>
          </cell>
          <cell r="N4113">
            <v>474</v>
          </cell>
          <cell r="O4113" t="str">
            <v>Chưa bao gồm kẹp khóa mạch máu, miếng cầm máu, máy cắt nối tự động và ghim khâu máy cắt nối.</v>
          </cell>
          <cell r="P4113" t="str">
            <v>Phẫu thuật dẫn lưu trong (nối tắt) hoặc dẫn lưu ngoài</v>
          </cell>
          <cell r="Q4113">
            <v>2220000</v>
          </cell>
          <cell r="R4113">
            <v>536869.56521739101</v>
          </cell>
          <cell r="S4113">
            <v>2756000</v>
          </cell>
          <cell r="T4113">
            <v>697930.43478260841</v>
          </cell>
          <cell r="U4113">
            <v>2917930.4347826084</v>
          </cell>
          <cell r="V4113">
            <v>2917900</v>
          </cell>
          <cell r="W4113">
            <v>116717.21739130434</v>
          </cell>
          <cell r="X4113">
            <v>3034647.6521739126</v>
          </cell>
        </row>
        <row r="4114">
          <cell r="E4114" t="str">
            <v>37.8D05.0464</v>
          </cell>
          <cell r="F4114" t="str">
            <v>03. NHI KHOA</v>
          </cell>
          <cell r="G4114" t="str">
            <v>3.3460</v>
          </cell>
          <cell r="H4114" t="str">
            <v>Dẫn lưu túi mật và dẫn lưu hậu cung mạc nối kèm lấy tổ chức tụy hoại tử</v>
          </cell>
          <cell r="I4114" t="str">
            <v>Dẫn lưu túi mật và dẫn lưu hậu cung mạc nối kèm lấy tổ chức tụy hoại tử</v>
          </cell>
          <cell r="J4114" t="str">
            <v>Dẫn lưu túi mật và dẫn lưu hậu cung mạc nối kèm lấy tổ chức tụy hoại tử</v>
          </cell>
          <cell r="K4114" t="str">
            <v>B</v>
          </cell>
          <cell r="L4114" t="str">
            <v>P2</v>
          </cell>
          <cell r="M4114">
            <v>474</v>
          </cell>
          <cell r="N4114">
            <v>474</v>
          </cell>
          <cell r="O4114" t="str">
            <v>Chưa bao gồm kẹp khóa mạch máu, miếng cầm máu, máy cắt nối tự động và ghim khâu máy cắt nối.</v>
          </cell>
          <cell r="P4114" t="str">
            <v>Phẫu thuật dẫn lưu trong (nối tắt) hoặc dẫn lưu ngoài</v>
          </cell>
          <cell r="Q4114">
            <v>2220000</v>
          </cell>
          <cell r="R4114">
            <v>536869.56521739101</v>
          </cell>
          <cell r="S4114">
            <v>2756000</v>
          </cell>
          <cell r="T4114">
            <v>697930.43478260841</v>
          </cell>
          <cell r="U4114">
            <v>2917930.4347826084</v>
          </cell>
          <cell r="V4114">
            <v>2917900</v>
          </cell>
          <cell r="W4114">
            <v>116717.21739130434</v>
          </cell>
          <cell r="X4114">
            <v>3034647.6521739126</v>
          </cell>
        </row>
        <row r="4115">
          <cell r="E4115" t="str">
            <v>37.3F00.1775</v>
          </cell>
          <cell r="F4115" t="str">
            <v>02. NỘI KHOA</v>
          </cell>
          <cell r="G4115" t="str">
            <v>2.144</v>
          </cell>
          <cell r="H4115" t="str">
            <v>Ghi điện cơ cấp cứu</v>
          </cell>
          <cell r="I4115" t="str">
            <v>Ghi điện cơ cấp cứu</v>
          </cell>
          <cell r="J4115" t="str">
            <v>Ghi điện cơ cấp cứu</v>
          </cell>
          <cell r="K4115" t="str">
            <v>B</v>
          </cell>
          <cell r="M4115">
            <v>1792</v>
          </cell>
          <cell r="N4115">
            <v>1792</v>
          </cell>
          <cell r="P4115" t="str">
            <v>Điện cơ (EMG)</v>
          </cell>
          <cell r="Q4115">
            <v>117000</v>
          </cell>
          <cell r="R4115">
            <v>14086.956521739099</v>
          </cell>
          <cell r="S4115">
            <v>131000</v>
          </cell>
          <cell r="T4115">
            <v>18313.043478260832</v>
          </cell>
          <cell r="U4115">
            <v>135313.04347826084</v>
          </cell>
          <cell r="V4115">
            <v>135300</v>
          </cell>
          <cell r="W4115">
            <v>5412.5217391304332</v>
          </cell>
          <cell r="X4115">
            <v>140725.56521739127</v>
          </cell>
        </row>
        <row r="4116">
          <cell r="E4116" t="str">
            <v>37.8D05.0464</v>
          </cell>
          <cell r="F4116" t="str">
            <v>03. NHI KHOA</v>
          </cell>
          <cell r="G4116" t="str">
            <v>3.3454</v>
          </cell>
          <cell r="H4116" t="str">
            <v>Nối nang tụy - dạ dày</v>
          </cell>
          <cell r="I4116" t="str">
            <v>Nối nang tụy - dạ dày</v>
          </cell>
          <cell r="J4116" t="str">
            <v>Nối nang tụy - dạ dày</v>
          </cell>
          <cell r="K4116" t="str">
            <v>B</v>
          </cell>
          <cell r="L4116" t="str">
            <v>P1</v>
          </cell>
          <cell r="M4116">
            <v>474</v>
          </cell>
          <cell r="N4116">
            <v>474</v>
          </cell>
          <cell r="O4116" t="str">
            <v>Chưa bao gồm kẹp khóa mạch máu, miếng cầm máu, máy cắt nối tự động và ghim khâu máy cắt nối.</v>
          </cell>
          <cell r="P4116" t="str">
            <v>Phẫu thuật dẫn lưu trong (nối tắt) hoặc dẫn lưu ngoài</v>
          </cell>
          <cell r="Q4116">
            <v>2220000</v>
          </cell>
          <cell r="R4116">
            <v>536869.56521739101</v>
          </cell>
          <cell r="S4116">
            <v>2756000</v>
          </cell>
          <cell r="T4116">
            <v>697930.43478260841</v>
          </cell>
          <cell r="U4116">
            <v>2917930.4347826084</v>
          </cell>
          <cell r="V4116">
            <v>2917900</v>
          </cell>
          <cell r="W4116">
            <v>116717.21739130434</v>
          </cell>
          <cell r="X4116">
            <v>3034647.6521739126</v>
          </cell>
        </row>
        <row r="4117">
          <cell r="E4117" t="str">
            <v>37.8D05.0464</v>
          </cell>
          <cell r="F4117" t="str">
            <v>03. NHI KHOA</v>
          </cell>
          <cell r="G4117" t="str">
            <v>3.3394</v>
          </cell>
          <cell r="H4117" t="str">
            <v>Phẫu thuật dẫn lưu áp xe cơ đái chậu</v>
          </cell>
          <cell r="I4117" t="str">
            <v>Phẫu thuật dẫn lưu áp xe cơ đái chậu</v>
          </cell>
          <cell r="J4117" t="str">
            <v>Phẫu thuật dẫn lưu áp xe cơ đái chậu</v>
          </cell>
          <cell r="K4117" t="str">
            <v>B</v>
          </cell>
          <cell r="L4117" t="str">
            <v>P3</v>
          </cell>
          <cell r="M4117">
            <v>474</v>
          </cell>
          <cell r="N4117">
            <v>474</v>
          </cell>
          <cell r="O4117" t="str">
            <v>Chưa bao gồm kẹp khóa mạch máu, miếng cầm máu, máy cắt nối tự động và ghim khâu máy cắt nối.</v>
          </cell>
          <cell r="P4117" t="str">
            <v>Phẫu thuật dẫn lưu trong (nối tắt) hoặc dẫn lưu ngoài</v>
          </cell>
          <cell r="Q4117">
            <v>2220000</v>
          </cell>
          <cell r="R4117">
            <v>536869.56521739101</v>
          </cell>
          <cell r="S4117">
            <v>2756000</v>
          </cell>
          <cell r="T4117">
            <v>697930.43478260841</v>
          </cell>
          <cell r="U4117">
            <v>2917930.4347826084</v>
          </cell>
          <cell r="V4117">
            <v>2917900</v>
          </cell>
          <cell r="W4117">
            <v>116717.21739130434</v>
          </cell>
          <cell r="X4117">
            <v>3034647.6521739126</v>
          </cell>
        </row>
        <row r="4118">
          <cell r="E4118" t="str">
            <v>37.8D05.0464</v>
          </cell>
          <cell r="F4118" t="str">
            <v>10. NGOẠI KHOA</v>
          </cell>
          <cell r="G4118" t="str">
            <v>10.641</v>
          </cell>
          <cell r="H4118" t="str">
            <v>Dẫn lưu nang tụy</v>
          </cell>
          <cell r="I4118" t="str">
            <v>Dẫn lưu nang tụy</v>
          </cell>
          <cell r="J4118" t="str">
            <v>Dẫn lưu nang tụy</v>
          </cell>
          <cell r="K4118" t="str">
            <v>C</v>
          </cell>
          <cell r="L4118" t="str">
            <v>P1</v>
          </cell>
          <cell r="M4118">
            <v>474</v>
          </cell>
          <cell r="N4118">
            <v>474</v>
          </cell>
          <cell r="O4118" t="str">
            <v>Chưa bao gồm kẹp khóa mạch máu, miếng cầm máu, máy cắt nối tự động và ghim khâu máy cắt nối.</v>
          </cell>
          <cell r="P4118" t="str">
            <v>Phẫu thuật dẫn lưu trong (nối tắt) hoặc dẫn lưu ngoài</v>
          </cell>
          <cell r="Q4118">
            <v>2220000</v>
          </cell>
          <cell r="R4118">
            <v>536869.56521739101</v>
          </cell>
          <cell r="S4118">
            <v>2756000</v>
          </cell>
          <cell r="T4118">
            <v>697930.43478260841</v>
          </cell>
          <cell r="U4118">
            <v>2917930.4347826084</v>
          </cell>
          <cell r="V4118">
            <v>2917900</v>
          </cell>
          <cell r="W4118">
            <v>116717.21739130434</v>
          </cell>
          <cell r="X4118">
            <v>3034647.6521739126</v>
          </cell>
        </row>
        <row r="4119">
          <cell r="E4119" t="str">
            <v>37.8D05.0464</v>
          </cell>
          <cell r="F4119" t="str">
            <v>10. NGOẠI KHOA</v>
          </cell>
          <cell r="G4119" t="str">
            <v>10.334</v>
          </cell>
          <cell r="H4119" t="str">
            <v>Đưa niệu quản ra da đơn thuần ± thắt ĐM chậu trong</v>
          </cell>
          <cell r="I4119" t="str">
            <v>Đưa niệu quản ra da đơn thuần ± thắt ĐM chậu trong</v>
          </cell>
          <cell r="J4119" t="str">
            <v>Đưa niệu quản ra da đơn thuần ± thắt ĐM chậu trong</v>
          </cell>
          <cell r="K4119" t="str">
            <v>B</v>
          </cell>
          <cell r="L4119" t="str">
            <v>P1</v>
          </cell>
          <cell r="M4119">
            <v>474</v>
          </cell>
          <cell r="N4119">
            <v>474</v>
          </cell>
          <cell r="O4119" t="str">
            <v>Chưa bao gồm kẹp khóa mạch máu, miếng cầm máu, máy cắt nối tự động và ghim khâu máy cắt nối.</v>
          </cell>
          <cell r="P4119" t="str">
            <v>Phẫu thuật dẫn lưu trong (nối tắt) hoặc dẫn lưu ngoài</v>
          </cell>
          <cell r="Q4119">
            <v>2220000</v>
          </cell>
          <cell r="R4119">
            <v>536869.56521739101</v>
          </cell>
          <cell r="S4119">
            <v>2756000</v>
          </cell>
          <cell r="T4119">
            <v>697930.43478260841</v>
          </cell>
          <cell r="U4119">
            <v>2917930.4347826084</v>
          </cell>
          <cell r="V4119">
            <v>2917900</v>
          </cell>
          <cell r="W4119">
            <v>116717.21739130434</v>
          </cell>
          <cell r="X4119">
            <v>3034647.6521739126</v>
          </cell>
        </row>
        <row r="4120">
          <cell r="E4120" t="str">
            <v>37.8D05.0464</v>
          </cell>
          <cell r="F4120" t="str">
            <v>10. NGOẠI KHOA</v>
          </cell>
          <cell r="G4120" t="str">
            <v>10.669</v>
          </cell>
          <cell r="H4120" t="str">
            <v>Lấy tổ chức tụy hoại tử, dẫn lưu</v>
          </cell>
          <cell r="I4120" t="str">
            <v>Lấy tổ chức tụy hoại tử, dẫn lưu</v>
          </cell>
          <cell r="J4120" t="str">
            <v>Lấy tổ chức tụy hoại tử, dẫn lưu</v>
          </cell>
          <cell r="K4120" t="str">
            <v>B</v>
          </cell>
          <cell r="L4120" t="str">
            <v>P1</v>
          </cell>
          <cell r="M4120">
            <v>474</v>
          </cell>
          <cell r="N4120">
            <v>474</v>
          </cell>
          <cell r="O4120" t="str">
            <v>Chưa bao gồm kẹp khóa mạch máu, miếng cầm máu, máy cắt nối tự động và ghim khâu máy cắt nối.</v>
          </cell>
          <cell r="P4120" t="str">
            <v>Phẫu thuật dẫn lưu trong (nối tắt) hoặc dẫn lưu ngoài</v>
          </cell>
          <cell r="Q4120">
            <v>2220000</v>
          </cell>
          <cell r="R4120">
            <v>536869.56521739101</v>
          </cell>
          <cell r="S4120">
            <v>2756000</v>
          </cell>
          <cell r="T4120">
            <v>697930.43478260841</v>
          </cell>
          <cell r="U4120">
            <v>2917930.4347826084</v>
          </cell>
          <cell r="V4120">
            <v>2917900</v>
          </cell>
          <cell r="W4120">
            <v>116717.21739130434</v>
          </cell>
          <cell r="X4120">
            <v>3034647.6521739126</v>
          </cell>
        </row>
        <row r="4121">
          <cell r="E4121" t="str">
            <v>37.8D05.0464</v>
          </cell>
          <cell r="F4121" t="str">
            <v>10. NGOẠI KHOA</v>
          </cell>
          <cell r="G4121" t="str">
            <v>10.638</v>
          </cell>
          <cell r="H4121" t="str">
            <v>Mở đường mật, đặt dẫn lưu đường mật</v>
          </cell>
          <cell r="I4121" t="str">
            <v>Mở đường mật, đặt dẫn lưu đường mật</v>
          </cell>
          <cell r="J4121" t="str">
            <v>Mở đường mật, đặt dẫn lưu đường mật</v>
          </cell>
          <cell r="K4121" t="str">
            <v>B</v>
          </cell>
          <cell r="L4121" t="str">
            <v>P1</v>
          </cell>
          <cell r="M4121">
            <v>474</v>
          </cell>
          <cell r="N4121">
            <v>474</v>
          </cell>
          <cell r="O4121" t="str">
            <v>Chưa bao gồm kẹp khóa mạch máu, miếng cầm máu, máy cắt nối tự động và ghim khâu máy cắt nối.</v>
          </cell>
          <cell r="P4121" t="str">
            <v>Phẫu thuật dẫn lưu trong (nối tắt) hoặc dẫn lưu ngoài</v>
          </cell>
          <cell r="Q4121">
            <v>2220000</v>
          </cell>
          <cell r="R4121">
            <v>536869.56521739101</v>
          </cell>
          <cell r="S4121">
            <v>2756000</v>
          </cell>
          <cell r="T4121">
            <v>697930.43478260841</v>
          </cell>
          <cell r="U4121">
            <v>2917930.4347826084</v>
          </cell>
          <cell r="V4121">
            <v>2917900</v>
          </cell>
          <cell r="W4121">
            <v>116717.21739130434</v>
          </cell>
          <cell r="X4121">
            <v>3034647.6521739126</v>
          </cell>
        </row>
        <row r="4122">
          <cell r="E4122" t="str">
            <v>37.8D05.0464</v>
          </cell>
          <cell r="F4122" t="str">
            <v>10. NGOẠI KHOA</v>
          </cell>
          <cell r="G4122" t="str">
            <v>10.643</v>
          </cell>
          <cell r="H4122" t="str">
            <v>Nối nang tụy với dạ dày</v>
          </cell>
          <cell r="I4122" t="str">
            <v>Nối nang tụy với dạ dày</v>
          </cell>
          <cell r="J4122" t="str">
            <v>Nối nang tụy với dạ dày</v>
          </cell>
          <cell r="K4122" t="str">
            <v>C</v>
          </cell>
          <cell r="L4122" t="str">
            <v>P1</v>
          </cell>
          <cell r="M4122">
            <v>474</v>
          </cell>
          <cell r="N4122">
            <v>474</v>
          </cell>
          <cell r="O4122" t="str">
            <v>Chưa bao gồm kẹp khóa mạch máu, miếng cầm máu, máy cắt nối tự động và ghim khâu máy cắt nối.</v>
          </cell>
          <cell r="P4122" t="str">
            <v>Phẫu thuật dẫn lưu trong (nối tắt) hoặc dẫn lưu ngoài</v>
          </cell>
          <cell r="Q4122">
            <v>2220000</v>
          </cell>
          <cell r="R4122">
            <v>536869.56521739101</v>
          </cell>
          <cell r="S4122">
            <v>2756000</v>
          </cell>
          <cell r="T4122">
            <v>697930.43478260841</v>
          </cell>
          <cell r="U4122">
            <v>2917930.4347826084</v>
          </cell>
          <cell r="V4122">
            <v>2917900</v>
          </cell>
          <cell r="W4122">
            <v>116717.21739130434</v>
          </cell>
          <cell r="X4122">
            <v>3034647.6521739126</v>
          </cell>
        </row>
        <row r="4123">
          <cell r="E4123" t="str">
            <v>37.8D05.0464</v>
          </cell>
          <cell r="F4123" t="str">
            <v>10. NGOẠI KHOA</v>
          </cell>
          <cell r="G4123" t="str">
            <v>10.644</v>
          </cell>
          <cell r="H4123" t="str">
            <v>Nối nang tụy với hỗng tràng</v>
          </cell>
          <cell r="I4123" t="str">
            <v>Nối nang tụy với hỗng tràng</v>
          </cell>
          <cell r="J4123" t="str">
            <v>Nối nang tụy với hỗng tràng</v>
          </cell>
          <cell r="K4123" t="str">
            <v>C</v>
          </cell>
          <cell r="L4123" t="str">
            <v>P1</v>
          </cell>
          <cell r="M4123">
            <v>474</v>
          </cell>
          <cell r="N4123">
            <v>474</v>
          </cell>
          <cell r="O4123" t="str">
            <v>Chưa bao gồm kẹp khóa mạch máu, miếng cầm máu, máy cắt nối tự động và ghim khâu máy cắt nối.</v>
          </cell>
          <cell r="P4123" t="str">
            <v>Phẫu thuật dẫn lưu trong (nối tắt) hoặc dẫn lưu ngoài</v>
          </cell>
          <cell r="Q4123">
            <v>2220000</v>
          </cell>
          <cell r="R4123">
            <v>536869.56521739101</v>
          </cell>
          <cell r="S4123">
            <v>2756000</v>
          </cell>
          <cell r="T4123">
            <v>697930.43478260841</v>
          </cell>
          <cell r="U4123">
            <v>2917930.4347826084</v>
          </cell>
          <cell r="V4123">
            <v>2917900</v>
          </cell>
          <cell r="W4123">
            <v>116717.21739130434</v>
          </cell>
          <cell r="X4123">
            <v>3034647.6521739126</v>
          </cell>
        </row>
        <row r="4124">
          <cell r="E4124" t="str">
            <v>37.8D05.0464</v>
          </cell>
          <cell r="F4124" t="str">
            <v>10. NGOẠI KHOA</v>
          </cell>
          <cell r="G4124" t="str">
            <v>10.642</v>
          </cell>
          <cell r="H4124" t="str">
            <v>Nối nang tụy với tá tràng</v>
          </cell>
          <cell r="I4124" t="str">
            <v>Nối nang tụy với tá tràng</v>
          </cell>
          <cell r="J4124" t="str">
            <v>Nối nang tụy với tá tràng</v>
          </cell>
          <cell r="K4124" t="str">
            <v>B</v>
          </cell>
          <cell r="L4124" t="str">
            <v>P1</v>
          </cell>
          <cell r="M4124">
            <v>474</v>
          </cell>
          <cell r="N4124">
            <v>474</v>
          </cell>
          <cell r="O4124" t="str">
            <v>Chưa bao gồm kẹp khóa mạch máu, miếng cầm máu, máy cắt nối tự động và ghim khâu máy cắt nối.</v>
          </cell>
          <cell r="P4124" t="str">
            <v>Phẫu thuật dẫn lưu trong (nối tắt) hoặc dẫn lưu ngoài</v>
          </cell>
          <cell r="Q4124">
            <v>2220000</v>
          </cell>
          <cell r="R4124">
            <v>536869.56521739101</v>
          </cell>
          <cell r="S4124">
            <v>2756000</v>
          </cell>
          <cell r="T4124">
            <v>697930.43478260841</v>
          </cell>
          <cell r="U4124">
            <v>2917930.4347826084</v>
          </cell>
          <cell r="V4124">
            <v>2917900</v>
          </cell>
          <cell r="W4124">
            <v>116717.21739130434</v>
          </cell>
          <cell r="X4124">
            <v>3034647.6521739126</v>
          </cell>
        </row>
        <row r="4125">
          <cell r="E4125" t="str">
            <v>37.8D05.0464</v>
          </cell>
          <cell r="F4125" t="str">
            <v>10. NGOẠI KHOA</v>
          </cell>
          <cell r="G4125" t="str">
            <v>10.453</v>
          </cell>
          <cell r="H4125" t="str">
            <v>Nối vị tràng</v>
          </cell>
          <cell r="I4125" t="str">
            <v>Nối vị tràng</v>
          </cell>
          <cell r="J4125" t="str">
            <v>Nối vị tràng</v>
          </cell>
          <cell r="K4125" t="str">
            <v>C</v>
          </cell>
          <cell r="L4125" t="str">
            <v>P3</v>
          </cell>
          <cell r="M4125">
            <v>474</v>
          </cell>
          <cell r="N4125">
            <v>474</v>
          </cell>
          <cell r="O4125" t="str">
            <v>Chưa bao gồm kẹp khóa mạch máu, miếng cầm máu, máy cắt nối tự động và ghim khâu máy cắt nối.</v>
          </cell>
          <cell r="P4125" t="str">
            <v>Phẫu thuật dẫn lưu trong (nối tắt) hoặc dẫn lưu ngoài</v>
          </cell>
          <cell r="Q4125">
            <v>2220000</v>
          </cell>
          <cell r="R4125">
            <v>536869.56521739101</v>
          </cell>
          <cell r="S4125">
            <v>2756000</v>
          </cell>
          <cell r="T4125">
            <v>697930.43478260841</v>
          </cell>
          <cell r="U4125">
            <v>2917930.4347826084</v>
          </cell>
          <cell r="V4125">
            <v>2917900</v>
          </cell>
          <cell r="W4125">
            <v>116717.21739130434</v>
          </cell>
          <cell r="X4125">
            <v>3034647.6521739126</v>
          </cell>
        </row>
        <row r="4126">
          <cell r="E4126" t="str">
            <v>37.8D05.0464</v>
          </cell>
          <cell r="F4126" t="str">
            <v>10. NGOẠI KHOA</v>
          </cell>
          <cell r="G4126" t="str">
            <v>10.664</v>
          </cell>
          <cell r="H4126" t="str">
            <v>Phẫu thuật Mercadier điều trị sỏi tụy, viêm tụy mạn</v>
          </cell>
          <cell r="I4126" t="str">
            <v>Phẫu thuật Mercadier điều trị sỏi tụy, viêm tụy mạn</v>
          </cell>
          <cell r="J4126" t="str">
            <v>Phẫu thuật Mercadier điều trị sỏi tụy, viêm tụy mạn</v>
          </cell>
          <cell r="K4126" t="str">
            <v>B</v>
          </cell>
          <cell r="L4126" t="str">
            <v>P1</v>
          </cell>
          <cell r="M4126">
            <v>474</v>
          </cell>
          <cell r="N4126">
            <v>474</v>
          </cell>
          <cell r="O4126" t="str">
            <v>Chưa bao gồm kẹp khóa mạch máu, miếng cầm máu, máy cắt nối tự động và ghim khâu máy cắt nối.</v>
          </cell>
          <cell r="P4126" t="str">
            <v>Phẫu thuật dẫn lưu trong (nối tắt) hoặc dẫn lưu ngoài</v>
          </cell>
          <cell r="Q4126">
            <v>2220000</v>
          </cell>
          <cell r="R4126">
            <v>536869.56521739101</v>
          </cell>
          <cell r="S4126">
            <v>2756000</v>
          </cell>
          <cell r="T4126">
            <v>697930.43478260841</v>
          </cell>
          <cell r="U4126">
            <v>2917930.4347826084</v>
          </cell>
          <cell r="V4126">
            <v>2917900</v>
          </cell>
          <cell r="W4126">
            <v>116717.21739130434</v>
          </cell>
          <cell r="X4126">
            <v>3034647.6521739126</v>
          </cell>
        </row>
        <row r="4127">
          <cell r="E4127" t="str">
            <v>37.8D05.0464</v>
          </cell>
          <cell r="F4127" t="str">
            <v>27. PHẪU THUẬT NỘI SOI</v>
          </cell>
          <cell r="G4127" t="str">
            <v>27.170</v>
          </cell>
          <cell r="H4127" t="str">
            <v>Phẫu thuật nội soi cắt túi thừa tá tràng</v>
          </cell>
          <cell r="I4127" t="str">
            <v>Phẫu thuật nội soi cắt túi thừa tá tràng</v>
          </cell>
          <cell r="J4127" t="str">
            <v>Phẫu thuật nội soi cắt túi thừa tá tràng</v>
          </cell>
          <cell r="K4127" t="str">
            <v>B</v>
          </cell>
          <cell r="L4127" t="str">
            <v>PDB</v>
          </cell>
          <cell r="M4127">
            <v>474</v>
          </cell>
          <cell r="N4127">
            <v>474</v>
          </cell>
          <cell r="O4127" t="str">
            <v>Chưa bao gồm kẹp khóa mạch máu, miếng cầm máu, máy cắt nối tự động và ghim khâu máy cắt nối.</v>
          </cell>
          <cell r="P4127" t="str">
            <v>Phẫu thuật dẫn lưu trong (nối tắt) hoặc dẫn lưu ngoài</v>
          </cell>
          <cell r="Q4127">
            <v>2220000</v>
          </cell>
          <cell r="R4127">
            <v>536869.56521739101</v>
          </cell>
          <cell r="S4127">
            <v>2756000</v>
          </cell>
          <cell r="T4127">
            <v>697930.43478260841</v>
          </cell>
          <cell r="U4127">
            <v>2917930.4347826084</v>
          </cell>
          <cell r="V4127">
            <v>2917900</v>
          </cell>
          <cell r="W4127">
            <v>116717.21739130434</v>
          </cell>
          <cell r="X4127">
            <v>3034647.6521739126</v>
          </cell>
        </row>
        <row r="4128">
          <cell r="E4128" t="str">
            <v>37.8D05.0464</v>
          </cell>
          <cell r="F4128" t="str">
            <v>27. PHẪU THUẬT NỘI SOI</v>
          </cell>
          <cell r="G4128" t="str">
            <v>27.172</v>
          </cell>
          <cell r="H4128" t="str">
            <v>Phẫu thuật nội soi khâu thủng ruột non</v>
          </cell>
          <cell r="I4128" t="str">
            <v>Phẫu thuật nội soi khâu thủng ruột non</v>
          </cell>
          <cell r="J4128" t="str">
            <v>Phẫu thuật nội soi khâu thủng ruột non</v>
          </cell>
          <cell r="K4128" t="str">
            <v>B</v>
          </cell>
          <cell r="L4128" t="str">
            <v>P1</v>
          </cell>
          <cell r="M4128">
            <v>474</v>
          </cell>
          <cell r="N4128">
            <v>474</v>
          </cell>
          <cell r="O4128" t="str">
            <v>Chưa bao gồm kẹp khóa mạch máu, miếng cầm máu, máy cắt nối tự động và ghim khâu máy cắt nối.</v>
          </cell>
          <cell r="P4128" t="str">
            <v>Phẫu thuật dẫn lưu trong (nối tắt) hoặc dẫn lưu ngoài</v>
          </cell>
          <cell r="Q4128">
            <v>2220000</v>
          </cell>
          <cell r="R4128">
            <v>536869.56521739101</v>
          </cell>
          <cell r="S4128">
            <v>2756000</v>
          </cell>
          <cell r="T4128">
            <v>697930.43478260841</v>
          </cell>
          <cell r="U4128">
            <v>2917930.4347826084</v>
          </cell>
          <cell r="V4128">
            <v>2917900</v>
          </cell>
          <cell r="W4128">
            <v>116717.21739130434</v>
          </cell>
          <cell r="X4128">
            <v>3034647.6521739126</v>
          </cell>
        </row>
        <row r="4129">
          <cell r="E4129" t="str">
            <v>37.8D05.0465</v>
          </cell>
          <cell r="F4129" t="str">
            <v>03. NHI KHOA</v>
          </cell>
          <cell r="G4129" t="str">
            <v>3.3298</v>
          </cell>
          <cell r="H4129" t="str">
            <v>Khâu lỗ thủng dạ dày, tá tràng đơn thuần</v>
          </cell>
          <cell r="I4129" t="str">
            <v>Khâu lỗ thủng dạ dày, tá tràng đơn thuần</v>
          </cell>
          <cell r="J4129" t="str">
            <v>Khâu lỗ thủng dạ dày, tá tràng đơn thuần</v>
          </cell>
          <cell r="K4129" t="str">
            <v>C</v>
          </cell>
          <cell r="L4129" t="str">
            <v>P2</v>
          </cell>
          <cell r="M4129">
            <v>475</v>
          </cell>
          <cell r="N4129">
            <v>475</v>
          </cell>
          <cell r="P4129" t="str">
            <v>Phẫu thuật khâu lỗ thủng tiêu hóa hoặc lấy dị vật ống tiêu hóa hoặc đẩy bả thức ăn xuống đại tràng</v>
          </cell>
          <cell r="Q4129">
            <v>2854000</v>
          </cell>
          <cell r="R4129">
            <v>876521.73913043505</v>
          </cell>
          <cell r="S4129">
            <v>3730000</v>
          </cell>
          <cell r="T4129">
            <v>1139478.2608695654</v>
          </cell>
          <cell r="U4129">
            <v>3993478.2608695654</v>
          </cell>
          <cell r="V4129">
            <v>3993400</v>
          </cell>
          <cell r="W4129">
            <v>159739.13043478262</v>
          </cell>
          <cell r="X4129">
            <v>4153217.3913043481</v>
          </cell>
        </row>
        <row r="4130">
          <cell r="E4130" t="str">
            <v>37.8D05.0465</v>
          </cell>
          <cell r="F4130" t="str">
            <v>03. NHI KHOA</v>
          </cell>
          <cell r="G4130" t="str">
            <v>3.3295</v>
          </cell>
          <cell r="H4130" t="str">
            <v>Phẫu thuật điều trị hoại tử thủng dạ dày ở trẻ sơ sinh</v>
          </cell>
          <cell r="I4130" t="str">
            <v>Phẫu thuật điều trị hoại tử thủng dạ dày ở trẻ sơ sinh</v>
          </cell>
          <cell r="J4130" t="str">
            <v>Phẫu thuật điều trị hoại tử thủng dạ dày ở trẻ sơ sinh</v>
          </cell>
          <cell r="K4130" t="str">
            <v>B</v>
          </cell>
          <cell r="L4130" t="str">
            <v>P1</v>
          </cell>
          <cell r="M4130">
            <v>475</v>
          </cell>
          <cell r="N4130">
            <v>475</v>
          </cell>
          <cell r="P4130" t="str">
            <v>Phẫu thuật khâu lỗ thủng tiêu hóa hoặc lấy dị vật ống tiêu hóa hoặc đẩy bả thức ăn xuống đại tràng</v>
          </cell>
          <cell r="Q4130">
            <v>2854000</v>
          </cell>
          <cell r="R4130">
            <v>876521.73913043505</v>
          </cell>
          <cell r="S4130">
            <v>3730000</v>
          </cell>
          <cell r="T4130">
            <v>1139478.2608695654</v>
          </cell>
          <cell r="U4130">
            <v>3993478.2608695654</v>
          </cell>
          <cell r="V4130">
            <v>3993400</v>
          </cell>
          <cell r="W4130">
            <v>159739.13043478262</v>
          </cell>
          <cell r="X4130">
            <v>4153217.3913043481</v>
          </cell>
        </row>
        <row r="4131">
          <cell r="E4131" t="str">
            <v>37.8D05.0465</v>
          </cell>
          <cell r="F4131" t="str">
            <v>03. NHI KHOA</v>
          </cell>
          <cell r="G4131" t="str">
            <v>3.3309</v>
          </cell>
          <cell r="H4131" t="str">
            <v>Phẫu thuật điều trị tắc ruột do bã thức ăn</v>
          </cell>
          <cell r="I4131" t="str">
            <v>Phẫu thuật điều trị tắc ruột do bã thức ăn</v>
          </cell>
          <cell r="J4131" t="str">
            <v>Phẫu thuật điều trị tắc ruột do bã thức ăn</v>
          </cell>
          <cell r="K4131" t="str">
            <v>B</v>
          </cell>
          <cell r="L4131" t="str">
            <v>P2</v>
          </cell>
          <cell r="M4131">
            <v>475</v>
          </cell>
          <cell r="N4131">
            <v>475</v>
          </cell>
          <cell r="P4131" t="str">
            <v>Phẫu thuật khâu lỗ thủng tiêu hóa hoặc lấy dị vật ống tiêu hóa hoặc đẩy bả thức ăn xuống đại tràng</v>
          </cell>
          <cell r="Q4131">
            <v>2854000</v>
          </cell>
          <cell r="R4131">
            <v>876521.73913043505</v>
          </cell>
          <cell r="S4131">
            <v>3730000</v>
          </cell>
          <cell r="T4131">
            <v>1139478.2608695654</v>
          </cell>
          <cell r="U4131">
            <v>3993478.2608695654</v>
          </cell>
          <cell r="V4131">
            <v>3993400</v>
          </cell>
          <cell r="W4131">
            <v>159739.13043478262</v>
          </cell>
          <cell r="X4131">
            <v>4153217.3913043481</v>
          </cell>
        </row>
        <row r="4132">
          <cell r="E4132" t="str">
            <v>37.8D05.0465</v>
          </cell>
          <cell r="F4132" t="str">
            <v>03. NHI KHOA</v>
          </cell>
          <cell r="G4132" t="str">
            <v>3.3303</v>
          </cell>
          <cell r="H4132" t="str">
            <v>Phẫu thuật điều trị viêm phúc mạc do thủng ruột: dẫn lưu ổ bụng, làm hậu môn nhân tạo</v>
          </cell>
          <cell r="I4132" t="str">
            <v>Phẫu thuật điều trị viêm phúc mạc do thủng ruột: dẫn lưu ổ bụng, làm hậu môn nhân tạo</v>
          </cell>
          <cell r="J4132" t="str">
            <v>Phẫu thuật điều trị viêm phúc mạc do thủng ruột: dẫn lưu ổ bụng, làm hậu môn nhân tạo</v>
          </cell>
          <cell r="K4132" t="str">
            <v>B</v>
          </cell>
          <cell r="L4132" t="str">
            <v>P1</v>
          </cell>
          <cell r="M4132">
            <v>475</v>
          </cell>
          <cell r="N4132">
            <v>475</v>
          </cell>
          <cell r="P4132" t="str">
            <v>Phẫu thuật khâu lỗ thủng tiêu hóa hoặc lấy dị vật ống tiêu hóa hoặc đẩy bả thức ăn xuống đại tràng</v>
          </cell>
          <cell r="Q4132">
            <v>2854000</v>
          </cell>
          <cell r="R4132">
            <v>876521.73913043505</v>
          </cell>
          <cell r="S4132">
            <v>3730000</v>
          </cell>
          <cell r="T4132">
            <v>1139478.2608695654</v>
          </cell>
          <cell r="U4132">
            <v>3993478.2608695654</v>
          </cell>
          <cell r="V4132">
            <v>3993400</v>
          </cell>
          <cell r="W4132">
            <v>159739.13043478262</v>
          </cell>
          <cell r="X4132">
            <v>4153217.3913043481</v>
          </cell>
        </row>
        <row r="4133">
          <cell r="E4133" t="str">
            <v>37.8D05.0465</v>
          </cell>
          <cell r="F4133" t="str">
            <v>03. NHI KHOA</v>
          </cell>
          <cell r="G4133" t="str">
            <v>3.3398</v>
          </cell>
          <cell r="H4133" t="str">
            <v>Phẫu thuật lại chữa rò ống tiêu hóa sau mổ</v>
          </cell>
          <cell r="I4133" t="str">
            <v>Phẫu thuật lại chữa rò ống tiêu hóa sau mổ</v>
          </cell>
          <cell r="J4133" t="str">
            <v>Phẫu thuật lại chữa rò ống tiêu hoá sau mổ</v>
          </cell>
          <cell r="K4133" t="str">
            <v>B</v>
          </cell>
          <cell r="L4133" t="str">
            <v>P1</v>
          </cell>
          <cell r="M4133">
            <v>475</v>
          </cell>
          <cell r="N4133">
            <v>475</v>
          </cell>
          <cell r="P4133" t="str">
            <v>Phẫu thuật khâu lỗ thủng tiêu hóa hoặc lấy dị vật ống tiêu hóa hoặc đẩy bả thức ăn xuống đại tràng</v>
          </cell>
          <cell r="Q4133">
            <v>2854000</v>
          </cell>
          <cell r="R4133">
            <v>876521.73913043505</v>
          </cell>
          <cell r="S4133">
            <v>3730000</v>
          </cell>
          <cell r="T4133">
            <v>1139478.2608695654</v>
          </cell>
          <cell r="U4133">
            <v>3993478.2608695654</v>
          </cell>
          <cell r="V4133">
            <v>3993400</v>
          </cell>
          <cell r="W4133">
            <v>159739.13043478262</v>
          </cell>
          <cell r="X4133">
            <v>4153217.3913043481</v>
          </cell>
        </row>
        <row r="4134">
          <cell r="E4134" t="str">
            <v>37.8D05.0465</v>
          </cell>
          <cell r="F4134" t="str">
            <v>03. NHI KHOA</v>
          </cell>
          <cell r="G4134" t="str">
            <v>3.3310</v>
          </cell>
          <cell r="H4134" t="str">
            <v>Phẫu thuật tắc ruột do giun</v>
          </cell>
          <cell r="I4134" t="str">
            <v>Phẫu thuật tắc ruột do giun</v>
          </cell>
          <cell r="J4134" t="str">
            <v>Phẫu thuật tắc ruột do giun</v>
          </cell>
          <cell r="K4134" t="str">
            <v>B</v>
          </cell>
          <cell r="L4134" t="str">
            <v>P2</v>
          </cell>
          <cell r="M4134">
            <v>475</v>
          </cell>
          <cell r="N4134">
            <v>475</v>
          </cell>
          <cell r="P4134" t="str">
            <v>Phẫu thuật khâu lỗ thủng tiêu hóa hoặc lấy dị vật ống tiêu hóa hoặc đẩy bả thức ăn xuống đại tràng</v>
          </cell>
          <cell r="Q4134">
            <v>2854000</v>
          </cell>
          <cell r="R4134">
            <v>876521.73913043505</v>
          </cell>
          <cell r="S4134">
            <v>3730000</v>
          </cell>
          <cell r="T4134">
            <v>1139478.2608695654</v>
          </cell>
          <cell r="U4134">
            <v>3993478.2608695654</v>
          </cell>
          <cell r="V4134">
            <v>3993400</v>
          </cell>
          <cell r="W4134">
            <v>159739.13043478262</v>
          </cell>
          <cell r="X4134">
            <v>4153217.3913043481</v>
          </cell>
        </row>
        <row r="4135">
          <cell r="E4135" t="str">
            <v>37.8D05.0465</v>
          </cell>
          <cell r="F4135" t="str">
            <v>10. NGOẠI KHOA</v>
          </cell>
          <cell r="G4135" t="str">
            <v>10.501</v>
          </cell>
          <cell r="H4135" t="str">
            <v>Bắc cầu động mạch mạc treo tràng trên bằng đoạn tĩnh mạch hiển hoặc đoạn mạch nhân tạo</v>
          </cell>
          <cell r="I4135" t="str">
            <v>Bắc cầu động mạch mạc treo tràng trên bằng đoạn tĩnh mạch hiển hoặc đoạn mạch nhân tạo</v>
          </cell>
          <cell r="J4135" t="str">
            <v>Bắc cầu động mạch mạc treo tràng trên bằng đoạn tĩnh mạch hiển hoặc đoạn mạch nhân tạo</v>
          </cell>
          <cell r="K4135" t="str">
            <v>A</v>
          </cell>
          <cell r="L4135" t="str">
            <v>PDB</v>
          </cell>
          <cell r="M4135">
            <v>475</v>
          </cell>
          <cell r="N4135">
            <v>475</v>
          </cell>
          <cell r="P4135" t="str">
            <v>Phẫu thuật khâu lỗ thủng tiêu hóa hoặc lấy dị vật ống tiêu hóa hoặc đẩy bả thức ăn xuống đại tràng</v>
          </cell>
          <cell r="Q4135">
            <v>2854000</v>
          </cell>
          <cell r="R4135">
            <v>876521.73913043505</v>
          </cell>
          <cell r="S4135">
            <v>3730000</v>
          </cell>
          <cell r="T4135">
            <v>1139478.2608695654</v>
          </cell>
          <cell r="U4135">
            <v>3993478.2608695654</v>
          </cell>
          <cell r="V4135">
            <v>3993400</v>
          </cell>
          <cell r="W4135">
            <v>159739.13043478262</v>
          </cell>
          <cell r="X4135">
            <v>4153217.3913043481</v>
          </cell>
        </row>
        <row r="4136">
          <cell r="E4136" t="str">
            <v>37.8D05.0465</v>
          </cell>
          <cell r="F4136" t="str">
            <v>10. NGOẠI KHOA</v>
          </cell>
          <cell r="G4136" t="str">
            <v>10.604</v>
          </cell>
          <cell r="H4136" t="str">
            <v>Các loại phẫu thuật phân lưu cửa chủ</v>
          </cell>
          <cell r="I4136" t="str">
            <v>Các loại phẫu thuật phân lưu cửa chủ</v>
          </cell>
          <cell r="J4136" t="str">
            <v>Các loại phẫu thuật phân lưu cửa chủ</v>
          </cell>
          <cell r="K4136" t="str">
            <v>A</v>
          </cell>
          <cell r="L4136" t="str">
            <v>PDB</v>
          </cell>
          <cell r="M4136">
            <v>475</v>
          </cell>
          <cell r="N4136">
            <v>475</v>
          </cell>
          <cell r="P4136" t="str">
            <v>Phẫu thuật khâu lỗ thủng tiêu hóa hoặc lấy dị vật ống tiêu hóa hoặc đẩy bả thức ăn xuống đại tràng</v>
          </cell>
          <cell r="Q4136">
            <v>2854000</v>
          </cell>
          <cell r="R4136">
            <v>876521.73913043505</v>
          </cell>
          <cell r="S4136">
            <v>3730000</v>
          </cell>
          <cell r="T4136">
            <v>1139478.2608695654</v>
          </cell>
          <cell r="U4136">
            <v>3993478.2608695654</v>
          </cell>
          <cell r="V4136">
            <v>3993400</v>
          </cell>
          <cell r="W4136">
            <v>159739.13043478262</v>
          </cell>
          <cell r="X4136">
            <v>4153217.3913043481</v>
          </cell>
        </row>
        <row r="4137">
          <cell r="E4137" t="str">
            <v>37.8D05.0465</v>
          </cell>
          <cell r="F4137" t="str">
            <v>10. NGOẠI KHOA</v>
          </cell>
          <cell r="G4137" t="str">
            <v>10.454</v>
          </cell>
          <cell r="H4137" t="str">
            <v>Cắt dạ dày hình chêm</v>
          </cell>
          <cell r="I4137" t="str">
            <v>Cắt dạ dày hình chêm</v>
          </cell>
          <cell r="J4137" t="str">
            <v>Cắt dạ dày hình chêm</v>
          </cell>
          <cell r="K4137" t="str">
            <v>C</v>
          </cell>
          <cell r="L4137" t="str">
            <v>P2</v>
          </cell>
          <cell r="M4137">
            <v>475</v>
          </cell>
          <cell r="N4137">
            <v>475</v>
          </cell>
          <cell r="P4137" t="str">
            <v>Phẫu thuật khâu lỗ thủng tiêu hóa hoặc lấy dị vật ống tiêu hóa hoặc đẩy bả thức ăn xuống đại tràng</v>
          </cell>
          <cell r="Q4137">
            <v>2854000</v>
          </cell>
          <cell r="R4137">
            <v>876521.73913043505</v>
          </cell>
          <cell r="S4137">
            <v>3730000</v>
          </cell>
          <cell r="T4137">
            <v>1139478.2608695654</v>
          </cell>
          <cell r="U4137">
            <v>3993478.2608695654</v>
          </cell>
          <cell r="V4137">
            <v>3993400</v>
          </cell>
          <cell r="W4137">
            <v>159739.13043478262</v>
          </cell>
          <cell r="X4137">
            <v>4153217.3913043481</v>
          </cell>
        </row>
        <row r="4138">
          <cell r="E4138" t="str">
            <v>37.8D05.0465</v>
          </cell>
          <cell r="F4138" t="str">
            <v>10. NGOẠI KHOA</v>
          </cell>
          <cell r="G4138" t="str">
            <v>10.502</v>
          </cell>
          <cell r="H4138" t="str">
            <v>Cắt đoạn động mạch mạc treo tràng trên, nối động mạch trực tiếp</v>
          </cell>
          <cell r="I4138" t="str">
            <v>Cắt đoạn động mạch mạc treo tràng trên, nối động mạch trực tiếp</v>
          </cell>
          <cell r="J4138" t="str">
            <v>Cắt đoạn động mạch mạc treo tràng trên, nối động mạch trực tiếp</v>
          </cell>
          <cell r="K4138" t="str">
            <v>A</v>
          </cell>
          <cell r="L4138" t="str">
            <v>PDB</v>
          </cell>
          <cell r="M4138">
            <v>475</v>
          </cell>
          <cell r="N4138">
            <v>475</v>
          </cell>
          <cell r="P4138" t="str">
            <v>Phẫu thuật khâu lỗ thủng tiêu hóa hoặc lấy dị vật ống tiêu hóa hoặc đẩy bả thức ăn xuống đại tràng</v>
          </cell>
          <cell r="Q4138">
            <v>2854000</v>
          </cell>
          <cell r="R4138">
            <v>876521.73913043505</v>
          </cell>
          <cell r="S4138">
            <v>3730000</v>
          </cell>
          <cell r="T4138">
            <v>1139478.2608695654</v>
          </cell>
          <cell r="U4138">
            <v>3993478.2608695654</v>
          </cell>
          <cell r="V4138">
            <v>3993400</v>
          </cell>
          <cell r="W4138">
            <v>159739.13043478262</v>
          </cell>
          <cell r="X4138">
            <v>4153217.3913043481</v>
          </cell>
        </row>
        <row r="4139">
          <cell r="E4139" t="str">
            <v>37.8D05.0465</v>
          </cell>
          <cell r="F4139" t="str">
            <v>10. NGOẠI KHOA</v>
          </cell>
          <cell r="G4139" t="str">
            <v>10.486</v>
          </cell>
          <cell r="H4139" t="str">
            <v>Cắt ruột non hình chêm</v>
          </cell>
          <cell r="I4139" t="str">
            <v>Cắt ruột non hình chêm</v>
          </cell>
          <cell r="J4139" t="str">
            <v>Cắt ruột non hình chêm</v>
          </cell>
          <cell r="K4139" t="str">
            <v>C</v>
          </cell>
          <cell r="L4139" t="str">
            <v>P2</v>
          </cell>
          <cell r="M4139">
            <v>475</v>
          </cell>
          <cell r="N4139">
            <v>475</v>
          </cell>
          <cell r="P4139" t="str">
            <v>Phẫu thuật khâu lỗ thủng tiêu hóa hoặc lấy dị vật ống tiêu hóa hoặc đẩy bả thức ăn xuống đại tràng</v>
          </cell>
          <cell r="Q4139">
            <v>2854000</v>
          </cell>
          <cell r="R4139">
            <v>876521.73913043505</v>
          </cell>
          <cell r="S4139">
            <v>3730000</v>
          </cell>
          <cell r="T4139">
            <v>1139478.2608695654</v>
          </cell>
          <cell r="U4139">
            <v>3993478.2608695654</v>
          </cell>
          <cell r="V4139">
            <v>3993400</v>
          </cell>
          <cell r="W4139">
            <v>159739.13043478262</v>
          </cell>
          <cell r="X4139">
            <v>4153217.3913043481</v>
          </cell>
        </row>
        <row r="4140">
          <cell r="E4140" t="str">
            <v>37.8D05.0465</v>
          </cell>
          <cell r="F4140" t="str">
            <v>10. NGOẠI KHOA</v>
          </cell>
          <cell r="G4140" t="str">
            <v>10.513</v>
          </cell>
          <cell r="H4140" t="str">
            <v>Cắt túi thừa đại tràng</v>
          </cell>
          <cell r="I4140" t="str">
            <v>Cắt túi thừa đại tràng</v>
          </cell>
          <cell r="J4140" t="str">
            <v>Cắt túi thừa đại tràng</v>
          </cell>
          <cell r="K4140" t="str">
            <v>B</v>
          </cell>
          <cell r="L4140" t="str">
            <v>P2</v>
          </cell>
          <cell r="M4140">
            <v>475</v>
          </cell>
          <cell r="N4140">
            <v>475</v>
          </cell>
          <cell r="P4140" t="str">
            <v>Phẫu thuật khâu lỗ thủng tiêu hóa hoặc lấy dị vật ống tiêu hóa hoặc đẩy bả thức ăn xuống đại tràng</v>
          </cell>
          <cell r="Q4140">
            <v>2854000</v>
          </cell>
          <cell r="R4140">
            <v>876521.73913043505</v>
          </cell>
          <cell r="S4140">
            <v>3730000</v>
          </cell>
          <cell r="T4140">
            <v>1139478.2608695654</v>
          </cell>
          <cell r="U4140">
            <v>3993478.2608695654</v>
          </cell>
          <cell r="V4140">
            <v>3993400</v>
          </cell>
          <cell r="W4140">
            <v>159739.13043478262</v>
          </cell>
          <cell r="X4140">
            <v>4153217.3913043481</v>
          </cell>
        </row>
        <row r="4141">
          <cell r="E4141" t="str">
            <v>37.8D05.0465</v>
          </cell>
          <cell r="F4141" t="str">
            <v>10. NGOẠI KHOA</v>
          </cell>
          <cell r="G4141" t="str">
            <v>10.484</v>
          </cell>
          <cell r="H4141" t="str">
            <v>Đẩy bã thức ăn xuống đại tràng</v>
          </cell>
          <cell r="I4141" t="str">
            <v>Đẩy bã thức ăn xuống đại tràng</v>
          </cell>
          <cell r="J4141" t="str">
            <v>Đẩy bã thức ăn xuống đại tràng</v>
          </cell>
          <cell r="K4141" t="str">
            <v>C</v>
          </cell>
          <cell r="L4141" t="str">
            <v>P2</v>
          </cell>
          <cell r="M4141">
            <v>475</v>
          </cell>
          <cell r="N4141">
            <v>475</v>
          </cell>
          <cell r="P4141" t="str">
            <v>Phẫu thuật khâu lỗ thủng tiêu hóa hoặc lấy dị vật ống tiêu hóa hoặc đẩy bả thức ăn xuống đại tràng</v>
          </cell>
          <cell r="Q4141">
            <v>2854000</v>
          </cell>
          <cell r="R4141">
            <v>876521.73913043505</v>
          </cell>
          <cell r="S4141">
            <v>3730000</v>
          </cell>
          <cell r="T4141">
            <v>1139478.2608695654</v>
          </cell>
          <cell r="U4141">
            <v>3993478.2608695654</v>
          </cell>
          <cell r="V4141">
            <v>3993400</v>
          </cell>
          <cell r="W4141">
            <v>159739.13043478262</v>
          </cell>
          <cell r="X4141">
            <v>4153217.3913043481</v>
          </cell>
        </row>
        <row r="4142">
          <cell r="E4142" t="str">
            <v>37.8D05.0465</v>
          </cell>
          <cell r="F4142" t="str">
            <v>10. NGOẠI KHOA</v>
          </cell>
          <cell r="G4142" t="str">
            <v>10.424</v>
          </cell>
          <cell r="H4142" t="str">
            <v>Đóng lỗ rò thực quản - khí quản</v>
          </cell>
          <cell r="I4142" t="str">
            <v>Đóng lỗ rò thực quản - khí quản</v>
          </cell>
          <cell r="J4142" t="str">
            <v>Đóng lỗ rò thực quản – khí quản</v>
          </cell>
          <cell r="K4142" t="str">
            <v>A</v>
          </cell>
          <cell r="L4142" t="str">
            <v>PDB</v>
          </cell>
          <cell r="M4142">
            <v>475</v>
          </cell>
          <cell r="N4142">
            <v>475</v>
          </cell>
          <cell r="P4142" t="str">
            <v>Phẫu thuật khâu lỗ thủng tiêu hóa hoặc lấy dị vật ống tiêu hóa hoặc đẩy bả thức ăn xuống đại tràng</v>
          </cell>
          <cell r="Q4142">
            <v>2854000</v>
          </cell>
          <cell r="R4142">
            <v>876521.73913043505</v>
          </cell>
          <cell r="S4142">
            <v>3730000</v>
          </cell>
          <cell r="T4142">
            <v>1139478.2608695654</v>
          </cell>
          <cell r="U4142">
            <v>3993478.2608695654</v>
          </cell>
          <cell r="V4142">
            <v>3993400</v>
          </cell>
          <cell r="W4142">
            <v>159739.13043478262</v>
          </cell>
          <cell r="X4142">
            <v>4153217.3913043481</v>
          </cell>
        </row>
        <row r="4143">
          <cell r="E4143" t="str">
            <v>37.8D05.0465</v>
          </cell>
          <cell r="F4143" t="str">
            <v>10. NGOẠI KHOA</v>
          </cell>
          <cell r="G4143" t="str">
            <v>10.493</v>
          </cell>
          <cell r="H4143" t="str">
            <v>Đóng mở thông ruột non</v>
          </cell>
          <cell r="I4143" t="str">
            <v>Đóng mở thông ruột non</v>
          </cell>
          <cell r="J4143" t="str">
            <v>Đóng mở thông ruột non</v>
          </cell>
          <cell r="K4143" t="str">
            <v>C</v>
          </cell>
          <cell r="L4143" t="str">
            <v>P2</v>
          </cell>
          <cell r="M4143">
            <v>475</v>
          </cell>
          <cell r="N4143">
            <v>475</v>
          </cell>
          <cell r="P4143" t="str">
            <v>Phẫu thuật khâu lỗ thủng tiêu hóa hoặc lấy dị vật ống tiêu hóa hoặc đẩy bả thức ăn xuống đại tràng</v>
          </cell>
          <cell r="Q4143">
            <v>2854000</v>
          </cell>
          <cell r="R4143">
            <v>876521.73913043505</v>
          </cell>
          <cell r="S4143">
            <v>3730000</v>
          </cell>
          <cell r="T4143">
            <v>1139478.2608695654</v>
          </cell>
          <cell r="U4143">
            <v>3993478.2608695654</v>
          </cell>
          <cell r="V4143">
            <v>3993400</v>
          </cell>
          <cell r="W4143">
            <v>159739.13043478262</v>
          </cell>
          <cell r="X4143">
            <v>4153217.3913043481</v>
          </cell>
        </row>
        <row r="4144">
          <cell r="E4144" t="str">
            <v>37.8D05.0465</v>
          </cell>
          <cell r="F4144" t="str">
            <v>10. NGOẠI KHOA</v>
          </cell>
          <cell r="G4144" t="str">
            <v>10.423</v>
          </cell>
          <cell r="H4144" t="str">
            <v>Đóng rò thực quản</v>
          </cell>
          <cell r="I4144" t="str">
            <v>Đóng rò thực quản</v>
          </cell>
          <cell r="J4144" t="str">
            <v>Đóng rò thực quản</v>
          </cell>
          <cell r="K4144" t="str">
            <v>A</v>
          </cell>
          <cell r="L4144" t="str">
            <v>PDB</v>
          </cell>
          <cell r="M4144">
            <v>475</v>
          </cell>
          <cell r="N4144">
            <v>475</v>
          </cell>
          <cell r="P4144" t="str">
            <v>Phẫu thuật khâu lỗ thủng tiêu hóa hoặc lấy dị vật ống tiêu hóa hoặc đẩy bả thức ăn xuống đại tràng</v>
          </cell>
          <cell r="Q4144">
            <v>2854000</v>
          </cell>
          <cell r="R4144">
            <v>876521.73913043505</v>
          </cell>
          <cell r="S4144">
            <v>3730000</v>
          </cell>
          <cell r="T4144">
            <v>1139478.2608695654</v>
          </cell>
          <cell r="U4144">
            <v>3993478.2608695654</v>
          </cell>
          <cell r="V4144">
            <v>3993400</v>
          </cell>
          <cell r="W4144">
            <v>159739.13043478262</v>
          </cell>
          <cell r="X4144">
            <v>4153217.3913043481</v>
          </cell>
        </row>
        <row r="4145">
          <cell r="E4145" t="str">
            <v>37.8D05.0465</v>
          </cell>
          <cell r="F4145" t="str">
            <v>10. NGOẠI KHOA</v>
          </cell>
          <cell r="G4145" t="str">
            <v>10.540</v>
          </cell>
          <cell r="H4145" t="str">
            <v>Đóng rò trực tràng - âm đạo</v>
          </cell>
          <cell r="I4145" t="str">
            <v>Đóng rò trực tràng - âm đạo</v>
          </cell>
          <cell r="J4145" t="str">
            <v>Đóng rò trực tràng – âm đạo</v>
          </cell>
          <cell r="K4145" t="str">
            <v>A</v>
          </cell>
          <cell r="L4145" t="str">
            <v>P1</v>
          </cell>
          <cell r="M4145">
            <v>475</v>
          </cell>
          <cell r="N4145">
            <v>475</v>
          </cell>
          <cell r="P4145" t="str">
            <v>Phẫu thuật khâu lỗ thủng tiêu hóa hoặc lấy dị vật ống tiêu hóa hoặc đẩy bả thức ăn xuống đại tràng</v>
          </cell>
          <cell r="Q4145">
            <v>2854000</v>
          </cell>
          <cell r="R4145">
            <v>876521.73913043505</v>
          </cell>
          <cell r="S4145">
            <v>3730000</v>
          </cell>
          <cell r="T4145">
            <v>1139478.2608695654</v>
          </cell>
          <cell r="U4145">
            <v>3993478.2608695654</v>
          </cell>
          <cell r="V4145">
            <v>3993400</v>
          </cell>
          <cell r="W4145">
            <v>159739.13043478262</v>
          </cell>
          <cell r="X4145">
            <v>4153217.3913043481</v>
          </cell>
        </row>
        <row r="4146">
          <cell r="E4146" t="str">
            <v>37.8D05.0465</v>
          </cell>
          <cell r="F4146" t="str">
            <v>10. NGOẠI KHOA</v>
          </cell>
          <cell r="G4146" t="str">
            <v>10.541</v>
          </cell>
          <cell r="H4146" t="str">
            <v>Đóng rò trực tràng - bàng quang</v>
          </cell>
          <cell r="I4146" t="str">
            <v>Đóng rò trực tràng - bàng quang</v>
          </cell>
          <cell r="J4146" t="str">
            <v>Đóng rò trực tràng – bàng quang</v>
          </cell>
          <cell r="K4146" t="str">
            <v>A</v>
          </cell>
          <cell r="L4146" t="str">
            <v>P1</v>
          </cell>
          <cell r="M4146">
            <v>475</v>
          </cell>
          <cell r="N4146">
            <v>475</v>
          </cell>
          <cell r="P4146" t="str">
            <v>Phẫu thuật khâu lỗ thủng tiêu hóa hoặc lấy dị vật ống tiêu hóa hoặc đẩy bả thức ăn xuống đại tràng</v>
          </cell>
          <cell r="Q4146">
            <v>2854000</v>
          </cell>
          <cell r="R4146">
            <v>876521.73913043505</v>
          </cell>
          <cell r="S4146">
            <v>3730000</v>
          </cell>
          <cell r="T4146">
            <v>1139478.2608695654</v>
          </cell>
          <cell r="U4146">
            <v>3993478.2608695654</v>
          </cell>
          <cell r="V4146">
            <v>3993400</v>
          </cell>
          <cell r="W4146">
            <v>159739.13043478262</v>
          </cell>
          <cell r="X4146">
            <v>4153217.3913043481</v>
          </cell>
        </row>
        <row r="4147">
          <cell r="E4147" t="str">
            <v>37.8D05.0465</v>
          </cell>
          <cell r="F4147" t="str">
            <v>10. NGOẠI KHOA</v>
          </cell>
          <cell r="G4147" t="str">
            <v>10.465</v>
          </cell>
          <cell r="H4147" t="str">
            <v>Khâu cầm máu ổ loét dạ dày</v>
          </cell>
          <cell r="I4147" t="str">
            <v>Khâu cầm máu ổ loét dạ dày</v>
          </cell>
          <cell r="J4147" t="str">
            <v>Khâu cầm máu ổ loét dạ dày</v>
          </cell>
          <cell r="K4147" t="str">
            <v>B</v>
          </cell>
          <cell r="L4147" t="str">
            <v>P2</v>
          </cell>
          <cell r="M4147">
            <v>475</v>
          </cell>
          <cell r="N4147">
            <v>475</v>
          </cell>
          <cell r="P4147" t="str">
            <v>Phẫu thuật khâu lỗ thủng tiêu hóa hoặc lấy dị vật ống tiêu hóa hoặc đẩy bả thức ăn xuống đại tràng</v>
          </cell>
          <cell r="Q4147">
            <v>2854000</v>
          </cell>
          <cell r="R4147">
            <v>876521.73913043505</v>
          </cell>
          <cell r="S4147">
            <v>3730000</v>
          </cell>
          <cell r="T4147">
            <v>1139478.2608695654</v>
          </cell>
          <cell r="U4147">
            <v>3993478.2608695654</v>
          </cell>
          <cell r="V4147">
            <v>3993400</v>
          </cell>
          <cell r="W4147">
            <v>159739.13043478262</v>
          </cell>
          <cell r="X4147">
            <v>4153217.3913043481</v>
          </cell>
        </row>
        <row r="4148">
          <cell r="E4148" t="str">
            <v>37.8D05.0465</v>
          </cell>
          <cell r="F4148" t="str">
            <v>10. NGOẠI KHOA</v>
          </cell>
          <cell r="G4148" t="str">
            <v>10.463</v>
          </cell>
          <cell r="H4148" t="str">
            <v>Khâu lỗ thủng dạ dày tá tràng</v>
          </cell>
          <cell r="I4148" t="str">
            <v>Khâu lỗ thủng dạ dày tá tràng</v>
          </cell>
          <cell r="J4148" t="str">
            <v>Khâu lỗ thủng dạ dày tá tràng</v>
          </cell>
          <cell r="K4148" t="str">
            <v>C</v>
          </cell>
          <cell r="L4148" t="str">
            <v>P2</v>
          </cell>
          <cell r="M4148">
            <v>475</v>
          </cell>
          <cell r="N4148">
            <v>475</v>
          </cell>
          <cell r="P4148" t="str">
            <v>Phẫu thuật khâu lỗ thủng tiêu hóa hoặc lấy dị vật ống tiêu hóa hoặc đẩy bả thức ăn xuống đại tràng</v>
          </cell>
          <cell r="Q4148">
            <v>2854000</v>
          </cell>
          <cell r="R4148">
            <v>876521.73913043505</v>
          </cell>
          <cell r="S4148">
            <v>3730000</v>
          </cell>
          <cell r="T4148">
            <v>1139478.2608695654</v>
          </cell>
          <cell r="U4148">
            <v>3993478.2608695654</v>
          </cell>
          <cell r="V4148">
            <v>3993400</v>
          </cell>
          <cell r="W4148">
            <v>159739.13043478262</v>
          </cell>
          <cell r="X4148">
            <v>4153217.3913043481</v>
          </cell>
        </row>
        <row r="4149">
          <cell r="E4149" t="str">
            <v>37.8D05.0465</v>
          </cell>
          <cell r="F4149" t="str">
            <v>10. NGOẠI KHOA</v>
          </cell>
          <cell r="G4149" t="str">
            <v>10.512</v>
          </cell>
          <cell r="H4149" t="str">
            <v>Khâu lỗ thủng đại tràng</v>
          </cell>
          <cell r="I4149" t="str">
            <v>Khâu lỗ thủng đại tràng</v>
          </cell>
          <cell r="J4149" t="str">
            <v>Khâu lỗ thủng đại tràng</v>
          </cell>
          <cell r="K4149" t="str">
            <v>B</v>
          </cell>
          <cell r="L4149" t="str">
            <v>P2</v>
          </cell>
          <cell r="M4149">
            <v>475</v>
          </cell>
          <cell r="N4149">
            <v>475</v>
          </cell>
          <cell r="P4149" t="str">
            <v>Phẫu thuật khâu lỗ thủng tiêu hóa hoặc lấy dị vật ống tiêu hóa hoặc đẩy bả thức ăn xuống đại tràng</v>
          </cell>
          <cell r="Q4149">
            <v>2854000</v>
          </cell>
          <cell r="R4149">
            <v>876521.73913043505</v>
          </cell>
          <cell r="S4149">
            <v>3730000</v>
          </cell>
          <cell r="T4149">
            <v>1139478.2608695654</v>
          </cell>
          <cell r="U4149">
            <v>3993478.2608695654</v>
          </cell>
          <cell r="V4149">
            <v>3993400</v>
          </cell>
          <cell r="W4149">
            <v>159739.13043478262</v>
          </cell>
          <cell r="X4149">
            <v>4153217.3913043481</v>
          </cell>
        </row>
        <row r="4150">
          <cell r="E4150" t="str">
            <v>37.8D05.0465</v>
          </cell>
          <cell r="F4150" t="str">
            <v>10. NGOẠI KHOA</v>
          </cell>
          <cell r="G4150" t="str">
            <v>10.480</v>
          </cell>
          <cell r="H4150" t="str">
            <v>Khâu lỗ thủng hoặc khâu vết thương ruột non</v>
          </cell>
          <cell r="I4150" t="str">
            <v>Khâu lỗ thủng hoặc khâu vết thương ruột non</v>
          </cell>
          <cell r="J4150" t="str">
            <v>Khâu lỗ thủng hoặc khâu vết thương ruột non</v>
          </cell>
          <cell r="K4150" t="str">
            <v>C</v>
          </cell>
          <cell r="L4150" t="str">
            <v>P2</v>
          </cell>
          <cell r="M4150">
            <v>475</v>
          </cell>
          <cell r="N4150">
            <v>475</v>
          </cell>
          <cell r="P4150" t="str">
            <v>Phẫu thuật khâu lỗ thủng tiêu hóa hoặc lấy dị vật ống tiêu hóa hoặc đẩy bả thức ăn xuống đại tràng</v>
          </cell>
          <cell r="Q4150">
            <v>2854000</v>
          </cell>
          <cell r="R4150">
            <v>876521.73913043505</v>
          </cell>
          <cell r="S4150">
            <v>3730000</v>
          </cell>
          <cell r="T4150">
            <v>1139478.2608695654</v>
          </cell>
          <cell r="U4150">
            <v>3993478.2608695654</v>
          </cell>
          <cell r="V4150">
            <v>3993400</v>
          </cell>
          <cell r="W4150">
            <v>159739.13043478262</v>
          </cell>
          <cell r="X4150">
            <v>4153217.3913043481</v>
          </cell>
        </row>
        <row r="4151">
          <cell r="E4151" t="str">
            <v>37.8D05.0465</v>
          </cell>
          <cell r="F4151" t="str">
            <v>10. NGOẠI KHOA</v>
          </cell>
          <cell r="G4151" t="str">
            <v>10.419</v>
          </cell>
          <cell r="H4151" t="str">
            <v>Khâu lỗ thủng hoặc vết thương thực quản</v>
          </cell>
          <cell r="I4151" t="str">
            <v>Khâu lỗ thủng hoặc vết thương thực quản</v>
          </cell>
          <cell r="J4151" t="str">
            <v>Khâu lỗ thủng hoặc vết thương thực quản</v>
          </cell>
          <cell r="K4151" t="str">
            <v>B</v>
          </cell>
          <cell r="L4151" t="str">
            <v>P1</v>
          </cell>
          <cell r="M4151">
            <v>475</v>
          </cell>
          <cell r="N4151">
            <v>475</v>
          </cell>
          <cell r="P4151" t="str">
            <v>Phẫu thuật khâu lỗ thủng tiêu hóa hoặc lấy dị vật ống tiêu hóa hoặc đẩy bả thức ăn xuống đại tràng</v>
          </cell>
          <cell r="Q4151">
            <v>2854000</v>
          </cell>
          <cell r="R4151">
            <v>876521.73913043505</v>
          </cell>
          <cell r="S4151">
            <v>3730000</v>
          </cell>
          <cell r="T4151">
            <v>1139478.2608695654</v>
          </cell>
          <cell r="U4151">
            <v>3993478.2608695654</v>
          </cell>
          <cell r="V4151">
            <v>3993400</v>
          </cell>
          <cell r="W4151">
            <v>159739.13043478262</v>
          </cell>
          <cell r="X4151">
            <v>4153217.3913043481</v>
          </cell>
        </row>
        <row r="4152">
          <cell r="E4152" t="str">
            <v>37.8D05.0465</v>
          </cell>
          <cell r="F4152" t="str">
            <v>10. NGOẠI KHOA</v>
          </cell>
          <cell r="G4152" t="str">
            <v>10.534</v>
          </cell>
          <cell r="H4152" t="str">
            <v>Khâu lỗ thủng, vết thương trực tràng</v>
          </cell>
          <cell r="I4152" t="str">
            <v>Khâu lỗ thủng, vết thương trực tràng</v>
          </cell>
          <cell r="J4152" t="str">
            <v>Khâu lỗ thủng, vết thương trực tràng</v>
          </cell>
          <cell r="K4152" t="str">
            <v>B</v>
          </cell>
          <cell r="L4152" t="str">
            <v>P1</v>
          </cell>
          <cell r="M4152">
            <v>475</v>
          </cell>
          <cell r="N4152">
            <v>475</v>
          </cell>
          <cell r="P4152" t="str">
            <v>Phẫu thuật khâu lỗ thủng tiêu hóa hoặc lấy dị vật ống tiêu hóa hoặc đẩy bả thức ăn xuống đại tràng</v>
          </cell>
          <cell r="Q4152">
            <v>2854000</v>
          </cell>
          <cell r="R4152">
            <v>876521.73913043505</v>
          </cell>
          <cell r="S4152">
            <v>3730000</v>
          </cell>
          <cell r="T4152">
            <v>1139478.2608695654</v>
          </cell>
          <cell r="U4152">
            <v>3993478.2608695654</v>
          </cell>
          <cell r="V4152">
            <v>3993400</v>
          </cell>
          <cell r="W4152">
            <v>159739.13043478262</v>
          </cell>
          <cell r="X4152">
            <v>4153217.3913043481</v>
          </cell>
        </row>
        <row r="4153">
          <cell r="E4153" t="str">
            <v>37.8D05.0465</v>
          </cell>
          <cell r="F4153" t="str">
            <v>10. NGOẠI KHOA</v>
          </cell>
          <cell r="G4153" t="str">
            <v>10.500</v>
          </cell>
          <cell r="H4153" t="str">
            <v>Khâu vết thương động mạch mạc treo tràng trên</v>
          </cell>
          <cell r="I4153" t="str">
            <v>Khâu vết thương động mạch mạc treo tràng trên</v>
          </cell>
          <cell r="J4153" t="str">
            <v>Khâu vết thương động mạch mạc treo tràng trên</v>
          </cell>
          <cell r="K4153" t="str">
            <v>A</v>
          </cell>
          <cell r="L4153" t="str">
            <v>PDB</v>
          </cell>
          <cell r="M4153">
            <v>475</v>
          </cell>
          <cell r="N4153">
            <v>475</v>
          </cell>
          <cell r="P4153" t="str">
            <v>Phẫu thuật khâu lỗ thủng tiêu hóa hoặc lấy dị vật ống tiêu hóa hoặc đẩy bả thức ăn xuống đại tràng</v>
          </cell>
          <cell r="Q4153">
            <v>2854000</v>
          </cell>
          <cell r="R4153">
            <v>876521.73913043505</v>
          </cell>
          <cell r="S4153">
            <v>3730000</v>
          </cell>
          <cell r="T4153">
            <v>1139478.2608695654</v>
          </cell>
          <cell r="U4153">
            <v>3993478.2608695654</v>
          </cell>
          <cell r="V4153">
            <v>3993400</v>
          </cell>
          <cell r="W4153">
            <v>159739.13043478262</v>
          </cell>
          <cell r="X4153">
            <v>4153217.3913043481</v>
          </cell>
        </row>
        <row r="4154">
          <cell r="E4154" t="str">
            <v>37.8D05.0465</v>
          </cell>
          <cell r="F4154" t="str">
            <v>10. NGOẠI KHOA</v>
          </cell>
          <cell r="G4154" t="str">
            <v>10.499</v>
          </cell>
          <cell r="H4154" t="str">
            <v>Khâu vết thương tĩnh mạch mạc treo tràng trên</v>
          </cell>
          <cell r="I4154" t="str">
            <v>Khâu vết thương tĩnh mạch mạc treo tràng trên</v>
          </cell>
          <cell r="J4154" t="str">
            <v>Khâu vết thương tĩnh mạch mạc treo tràng trên</v>
          </cell>
          <cell r="K4154" t="str">
            <v>A</v>
          </cell>
          <cell r="L4154" t="str">
            <v>PDB</v>
          </cell>
          <cell r="M4154">
            <v>475</v>
          </cell>
          <cell r="N4154">
            <v>475</v>
          </cell>
          <cell r="P4154" t="str">
            <v>Phẫu thuật khâu lỗ thủng tiêu hóa hoặc lấy dị vật ống tiêu hóa hoặc đẩy bả thức ăn xuống đại tràng</v>
          </cell>
          <cell r="Q4154">
            <v>2854000</v>
          </cell>
          <cell r="R4154">
            <v>876521.73913043505</v>
          </cell>
          <cell r="S4154">
            <v>3730000</v>
          </cell>
          <cell r="T4154">
            <v>1139478.2608695654</v>
          </cell>
          <cell r="U4154">
            <v>3993478.2608695654</v>
          </cell>
          <cell r="V4154">
            <v>3993400</v>
          </cell>
          <cell r="W4154">
            <v>159739.13043478262</v>
          </cell>
          <cell r="X4154">
            <v>4153217.3913043481</v>
          </cell>
        </row>
        <row r="4155">
          <cell r="E4155" t="str">
            <v>37.8D05.0465</v>
          </cell>
          <cell r="F4155" t="str">
            <v>10. NGOẠI KHOA</v>
          </cell>
          <cell r="G4155" t="str">
            <v>10.422</v>
          </cell>
          <cell r="H4155" t="str">
            <v>Lấy dị vật thực quản đường bụng</v>
          </cell>
          <cell r="I4155" t="str">
            <v>Lấy dị vật thực quản đường bụng</v>
          </cell>
          <cell r="J4155" t="str">
            <v>Lấy dị vật thực quản đường bụng</v>
          </cell>
          <cell r="K4155" t="str">
            <v>A</v>
          </cell>
          <cell r="L4155" t="str">
            <v>P1</v>
          </cell>
          <cell r="M4155">
            <v>475</v>
          </cell>
          <cell r="N4155">
            <v>475</v>
          </cell>
          <cell r="P4155" t="str">
            <v>Phẫu thuật khâu lỗ thủng tiêu hóa hoặc lấy dị vật ống tiêu hóa hoặc đẩy bả thức ăn xuống đại tràng</v>
          </cell>
          <cell r="Q4155">
            <v>2854000</v>
          </cell>
          <cell r="R4155">
            <v>876521.73913043505</v>
          </cell>
          <cell r="S4155">
            <v>3730000</v>
          </cell>
          <cell r="T4155">
            <v>1139478.2608695654</v>
          </cell>
          <cell r="U4155">
            <v>3993478.2608695654</v>
          </cell>
          <cell r="V4155">
            <v>3993400</v>
          </cell>
          <cell r="W4155">
            <v>159739.13043478262</v>
          </cell>
          <cell r="X4155">
            <v>4153217.3913043481</v>
          </cell>
        </row>
        <row r="4156">
          <cell r="E4156" t="str">
            <v>37.8D05.0465</v>
          </cell>
          <cell r="F4156" t="str">
            <v>10. NGOẠI KHOA</v>
          </cell>
          <cell r="G4156" t="str">
            <v>10.420</v>
          </cell>
          <cell r="H4156" t="str">
            <v>Lấy dị vật thực quản đường cổ</v>
          </cell>
          <cell r="I4156" t="str">
            <v>Lấy dị vật thực quản đường cổ</v>
          </cell>
          <cell r="J4156" t="str">
            <v>Lấy dị vật thực quản đường cổ</v>
          </cell>
          <cell r="K4156" t="str">
            <v>A</v>
          </cell>
          <cell r="L4156" t="str">
            <v>P1</v>
          </cell>
          <cell r="M4156">
            <v>475</v>
          </cell>
          <cell r="N4156">
            <v>475</v>
          </cell>
          <cell r="P4156" t="str">
            <v>Phẫu thuật khâu lỗ thủng tiêu hóa hoặc lấy dị vật ống tiêu hóa hoặc đẩy bả thức ăn xuống đại tràng</v>
          </cell>
          <cell r="Q4156">
            <v>2854000</v>
          </cell>
          <cell r="R4156">
            <v>876521.73913043505</v>
          </cell>
          <cell r="S4156">
            <v>3730000</v>
          </cell>
          <cell r="T4156">
            <v>1139478.2608695654</v>
          </cell>
          <cell r="U4156">
            <v>3993478.2608695654</v>
          </cell>
          <cell r="V4156">
            <v>3993400</v>
          </cell>
          <cell r="W4156">
            <v>159739.13043478262</v>
          </cell>
          <cell r="X4156">
            <v>4153217.3913043481</v>
          </cell>
        </row>
        <row r="4157">
          <cell r="E4157" t="str">
            <v>37.8D05.0465</v>
          </cell>
          <cell r="F4157" t="str">
            <v>10. NGOẠI KHOA</v>
          </cell>
          <cell r="G4157" t="str">
            <v>10.421</v>
          </cell>
          <cell r="H4157" t="str">
            <v>Lấy dị vật thực quản đường ngực</v>
          </cell>
          <cell r="I4157" t="str">
            <v>Lấy dị vật thực quản đường ngực</v>
          </cell>
          <cell r="J4157" t="str">
            <v>Lấy dị vật thực quản đường ngực</v>
          </cell>
          <cell r="K4157" t="str">
            <v>A</v>
          </cell>
          <cell r="L4157" t="str">
            <v>P1</v>
          </cell>
          <cell r="M4157">
            <v>475</v>
          </cell>
          <cell r="N4157">
            <v>475</v>
          </cell>
          <cell r="P4157" t="str">
            <v>Phẫu thuật khâu lỗ thủng tiêu hóa hoặc lấy dị vật ống tiêu hóa hoặc đẩy bả thức ăn xuống đại tràng</v>
          </cell>
          <cell r="Q4157">
            <v>2854000</v>
          </cell>
          <cell r="R4157">
            <v>876521.73913043505</v>
          </cell>
          <cell r="S4157">
            <v>3730000</v>
          </cell>
          <cell r="T4157">
            <v>1139478.2608695654</v>
          </cell>
          <cell r="U4157">
            <v>3993478.2608695654</v>
          </cell>
          <cell r="V4157">
            <v>3993400</v>
          </cell>
          <cell r="W4157">
            <v>159739.13043478262</v>
          </cell>
          <cell r="X4157">
            <v>4153217.3913043481</v>
          </cell>
        </row>
        <row r="4158">
          <cell r="E4158" t="str">
            <v>37.8D05.0465</v>
          </cell>
          <cell r="F4158" t="str">
            <v>10. NGOẠI KHOA</v>
          </cell>
          <cell r="G4158" t="str">
            <v>10.526</v>
          </cell>
          <cell r="H4158" t="str">
            <v>Lấy dị vật trực tràng</v>
          </cell>
          <cell r="I4158" t="str">
            <v>Lấy dị vật trực tràng</v>
          </cell>
          <cell r="J4158" t="str">
            <v>Lấy dị vật trực tràng</v>
          </cell>
          <cell r="K4158" t="str">
            <v>C</v>
          </cell>
          <cell r="L4158" t="str">
            <v>P2</v>
          </cell>
          <cell r="M4158">
            <v>475</v>
          </cell>
          <cell r="N4158">
            <v>475</v>
          </cell>
          <cell r="P4158" t="str">
            <v>Phẫu thuật khâu lỗ thủng tiêu hóa hoặc lấy dị vật ống tiêu hóa hoặc đẩy bả thức ăn xuống đại tràng</v>
          </cell>
          <cell r="Q4158">
            <v>2854000</v>
          </cell>
          <cell r="R4158">
            <v>876521.73913043505</v>
          </cell>
          <cell r="S4158">
            <v>3730000</v>
          </cell>
          <cell r="T4158">
            <v>1139478.2608695654</v>
          </cell>
          <cell r="U4158">
            <v>3993478.2608695654</v>
          </cell>
          <cell r="V4158">
            <v>3993400</v>
          </cell>
          <cell r="W4158">
            <v>159739.13043478262</v>
          </cell>
          <cell r="X4158">
            <v>4153217.3913043481</v>
          </cell>
        </row>
        <row r="4159">
          <cell r="E4159" t="str">
            <v>37.8D05.0465</v>
          </cell>
          <cell r="F4159" t="str">
            <v>10. NGOẠI KHOA</v>
          </cell>
          <cell r="G4159" t="str">
            <v>10.603</v>
          </cell>
          <cell r="H4159" t="str">
            <v>Lấy huyết khối tĩnh mạch cửa</v>
          </cell>
          <cell r="I4159" t="str">
            <v>Lấy huyết khối tĩnh mạch cửa</v>
          </cell>
          <cell r="J4159" t="str">
            <v>Lấy huyết khối tĩnh mạch cửa</v>
          </cell>
          <cell r="K4159" t="str">
            <v>A</v>
          </cell>
          <cell r="L4159" t="str">
            <v>PDB</v>
          </cell>
          <cell r="M4159">
            <v>475</v>
          </cell>
          <cell r="N4159">
            <v>475</v>
          </cell>
          <cell r="P4159" t="str">
            <v>Phẫu thuật khâu lỗ thủng tiêu hóa hoặc lấy dị vật ống tiêu hóa hoặc đẩy bả thức ăn xuống đại tràng</v>
          </cell>
          <cell r="Q4159">
            <v>2854000</v>
          </cell>
          <cell r="R4159">
            <v>876521.73913043505</v>
          </cell>
          <cell r="S4159">
            <v>3730000</v>
          </cell>
          <cell r="T4159">
            <v>1139478.2608695654</v>
          </cell>
          <cell r="U4159">
            <v>3993478.2608695654</v>
          </cell>
          <cell r="V4159">
            <v>3993400</v>
          </cell>
          <cell r="W4159">
            <v>159739.13043478262</v>
          </cell>
          <cell r="X4159">
            <v>4153217.3913043481</v>
          </cell>
        </row>
        <row r="4160">
          <cell r="E4160" t="str">
            <v>37.8D05.0465</v>
          </cell>
          <cell r="F4160" t="str">
            <v>10. NGOẠI KHOA</v>
          </cell>
          <cell r="G4160" t="str">
            <v>10.471</v>
          </cell>
          <cell r="H4160" t="str">
            <v>Mở dạ dày xử lý tổn thương</v>
          </cell>
          <cell r="I4160" t="str">
            <v>Mở dạ dày xử lý tổn thương</v>
          </cell>
          <cell r="J4160" t="str">
            <v>Mở dạ dày xử lý tổn thương</v>
          </cell>
          <cell r="K4160" t="str">
            <v>B</v>
          </cell>
          <cell r="L4160" t="str">
            <v>P2</v>
          </cell>
          <cell r="M4160">
            <v>475</v>
          </cell>
          <cell r="N4160">
            <v>475</v>
          </cell>
          <cell r="P4160" t="str">
            <v>Phẫu thuật khâu lỗ thủng tiêu hóa hoặc lấy dị vật ống tiêu hóa hoặc đẩy bả thức ăn xuống đại tràng</v>
          </cell>
          <cell r="Q4160">
            <v>2854000</v>
          </cell>
          <cell r="R4160">
            <v>876521.73913043505</v>
          </cell>
          <cell r="S4160">
            <v>3730000</v>
          </cell>
          <cell r="T4160">
            <v>1139478.2608695654</v>
          </cell>
          <cell r="U4160">
            <v>3993478.2608695654</v>
          </cell>
          <cell r="V4160">
            <v>3993400</v>
          </cell>
          <cell r="W4160">
            <v>159739.13043478262</v>
          </cell>
          <cell r="X4160">
            <v>4153217.3913043481</v>
          </cell>
        </row>
        <row r="4161">
          <cell r="E4161" t="str">
            <v>37.8D05.0465</v>
          </cell>
          <cell r="F4161" t="str">
            <v>10. NGOẠI KHOA</v>
          </cell>
          <cell r="G4161" t="str">
            <v>10.485</v>
          </cell>
          <cell r="H4161" t="str">
            <v>Mở ruột non lấy dị vật (bã thức ăn, giun, mảnh kim loại,…)</v>
          </cell>
          <cell r="I4161" t="str">
            <v>Mở ruột non lấy dị vật (bã thức ăn, giun, mảnh kim loại,…)</v>
          </cell>
          <cell r="J4161" t="str">
            <v>Mở ruột non lấy dị vật (bã thức ăn, giun, mảnh kim loại,…)</v>
          </cell>
          <cell r="K4161" t="str">
            <v>C</v>
          </cell>
          <cell r="L4161" t="str">
            <v>P1</v>
          </cell>
          <cell r="M4161">
            <v>475</v>
          </cell>
          <cell r="N4161">
            <v>475</v>
          </cell>
          <cell r="P4161" t="str">
            <v>Phẫu thuật khâu lỗ thủng tiêu hóa hoặc lấy dị vật ống tiêu hóa hoặc đẩy bả thức ăn xuống đại tràng</v>
          </cell>
          <cell r="Q4161">
            <v>2854000</v>
          </cell>
          <cell r="R4161">
            <v>876521.73913043505</v>
          </cell>
          <cell r="S4161">
            <v>3730000</v>
          </cell>
          <cell r="T4161">
            <v>1139478.2608695654</v>
          </cell>
          <cell r="U4161">
            <v>3993478.2608695654</v>
          </cell>
          <cell r="V4161">
            <v>3993400</v>
          </cell>
          <cell r="W4161">
            <v>159739.13043478262</v>
          </cell>
          <cell r="X4161">
            <v>4153217.3913043481</v>
          </cell>
        </row>
        <row r="4162">
          <cell r="E4162" t="str">
            <v>37.8D05.0465</v>
          </cell>
          <cell r="F4162" t="str">
            <v>10. NGOẠI KHOA</v>
          </cell>
          <cell r="G4162" t="str">
            <v>10.543</v>
          </cell>
          <cell r="H4162" t="str">
            <v>Phẫu thuật điều trị rò trực tràng - niệu đạo</v>
          </cell>
          <cell r="I4162" t="str">
            <v>Phẫu thuật điều trị rò trực tràng - niệu đạo</v>
          </cell>
          <cell r="J4162" t="str">
            <v>Phẫu thuật điều trị rò trực tràng – niệu đạo</v>
          </cell>
          <cell r="K4162" t="str">
            <v>A</v>
          </cell>
          <cell r="L4162" t="str">
            <v>P1</v>
          </cell>
          <cell r="M4162">
            <v>475</v>
          </cell>
          <cell r="N4162">
            <v>475</v>
          </cell>
          <cell r="P4162" t="str">
            <v>Phẫu thuật khâu lỗ thủng tiêu hóa hoặc lấy dị vật ống tiêu hóa hoặc đẩy bả thức ăn xuống đại tràng</v>
          </cell>
          <cell r="Q4162">
            <v>2854000</v>
          </cell>
          <cell r="R4162">
            <v>876521.73913043505</v>
          </cell>
          <cell r="S4162">
            <v>3730000</v>
          </cell>
          <cell r="T4162">
            <v>1139478.2608695654</v>
          </cell>
          <cell r="U4162">
            <v>3993478.2608695654</v>
          </cell>
          <cell r="V4162">
            <v>3993400</v>
          </cell>
          <cell r="W4162">
            <v>159739.13043478262</v>
          </cell>
          <cell r="X4162">
            <v>4153217.3913043481</v>
          </cell>
        </row>
        <row r="4163">
          <cell r="E4163" t="str">
            <v>37.8D05.0465</v>
          </cell>
          <cell r="F4163" t="str">
            <v>10. NGOẠI KHOA</v>
          </cell>
          <cell r="G4163" t="str">
            <v>10.542</v>
          </cell>
          <cell r="H4163" t="str">
            <v>Phẫu thuật điều trị rò trực tràng - niệu quản</v>
          </cell>
          <cell r="I4163" t="str">
            <v>Phẫu thuật điều trị rò trực tràng - niệu quản</v>
          </cell>
          <cell r="J4163" t="str">
            <v>Phẫu thuật điều trị rò trực tràng – niệu quản</v>
          </cell>
          <cell r="K4163" t="str">
            <v>A</v>
          </cell>
          <cell r="L4163" t="str">
            <v>P1</v>
          </cell>
          <cell r="M4163">
            <v>475</v>
          </cell>
          <cell r="N4163">
            <v>475</v>
          </cell>
          <cell r="P4163" t="str">
            <v>Phẫu thuật khâu lỗ thủng tiêu hóa hoặc lấy dị vật ống tiêu hóa hoặc đẩy bả thức ăn xuống đại tràng</v>
          </cell>
          <cell r="Q4163">
            <v>2854000</v>
          </cell>
          <cell r="R4163">
            <v>876521.73913043505</v>
          </cell>
          <cell r="S4163">
            <v>3730000</v>
          </cell>
          <cell r="T4163">
            <v>1139478.2608695654</v>
          </cell>
          <cell r="U4163">
            <v>3993478.2608695654</v>
          </cell>
          <cell r="V4163">
            <v>3993400</v>
          </cell>
          <cell r="W4163">
            <v>159739.13043478262</v>
          </cell>
          <cell r="X4163">
            <v>4153217.3913043481</v>
          </cell>
        </row>
        <row r="4164">
          <cell r="E4164" t="str">
            <v>37.8D05.0465</v>
          </cell>
          <cell r="F4164" t="str">
            <v>10. NGOẠI KHOA</v>
          </cell>
          <cell r="G4164" t="str">
            <v>10.544</v>
          </cell>
          <cell r="H4164" t="str">
            <v>Phẫu thuật điều trị rò trực tràng - tầng sinh môn</v>
          </cell>
          <cell r="I4164" t="str">
            <v>Phẫu thuật điều trị rò trực tràng - tầng sinh môn</v>
          </cell>
          <cell r="J4164" t="str">
            <v>Phẫu thuật điều trị rò trực tràng – tầng sinh môn</v>
          </cell>
          <cell r="K4164" t="str">
            <v>A</v>
          </cell>
          <cell r="L4164" t="str">
            <v>P1</v>
          </cell>
          <cell r="M4164">
            <v>475</v>
          </cell>
          <cell r="N4164">
            <v>475</v>
          </cell>
          <cell r="P4164" t="str">
            <v>Phẫu thuật khâu lỗ thủng tiêu hóa hoặc lấy dị vật ống tiêu hóa hoặc đẩy bả thức ăn xuống đại tràng</v>
          </cell>
          <cell r="Q4164">
            <v>2854000</v>
          </cell>
          <cell r="R4164">
            <v>876521.73913043505</v>
          </cell>
          <cell r="S4164">
            <v>3730000</v>
          </cell>
          <cell r="T4164">
            <v>1139478.2608695654</v>
          </cell>
          <cell r="U4164">
            <v>3993478.2608695654</v>
          </cell>
          <cell r="V4164">
            <v>3993400</v>
          </cell>
          <cell r="W4164">
            <v>159739.13043478262</v>
          </cell>
          <cell r="X4164">
            <v>4153217.3913043481</v>
          </cell>
        </row>
        <row r="4165">
          <cell r="E4165" t="str">
            <v>37.8D05.0465</v>
          </cell>
          <cell r="F4165" t="str">
            <v>10. NGOẠI KHOA</v>
          </cell>
          <cell r="G4165" t="str">
            <v>10.545</v>
          </cell>
          <cell r="H4165" t="str">
            <v>Phẫu thuật điều trị rò trực tràng - tiểu khung</v>
          </cell>
          <cell r="I4165" t="str">
            <v>Phẫu thuật điều trị rò trực tràng - tiểu khung</v>
          </cell>
          <cell r="J4165" t="str">
            <v>Phẫu thuật điều trị rò trực tràng – tiểu khung</v>
          </cell>
          <cell r="K4165" t="str">
            <v>A</v>
          </cell>
          <cell r="L4165" t="str">
            <v>P1</v>
          </cell>
          <cell r="M4165">
            <v>475</v>
          </cell>
          <cell r="N4165">
            <v>475</v>
          </cell>
          <cell r="P4165" t="str">
            <v>Phẫu thuật khâu lỗ thủng tiêu hóa hoặc lấy dị vật ống tiêu hóa hoặc đẩy bả thức ăn xuống đại tràng</v>
          </cell>
          <cell r="Q4165">
            <v>2854000</v>
          </cell>
          <cell r="R4165">
            <v>876521.73913043505</v>
          </cell>
          <cell r="S4165">
            <v>3730000</v>
          </cell>
          <cell r="T4165">
            <v>1139478.2608695654</v>
          </cell>
          <cell r="U4165">
            <v>3993478.2608695654</v>
          </cell>
          <cell r="V4165">
            <v>3993400</v>
          </cell>
          <cell r="W4165">
            <v>159739.13043478262</v>
          </cell>
          <cell r="X4165">
            <v>4153217.3913043481</v>
          </cell>
        </row>
        <row r="4166">
          <cell r="E4166" t="str">
            <v>37.8D05.0465</v>
          </cell>
          <cell r="F4166" t="str">
            <v>10. NGOẠI KHOA</v>
          </cell>
          <cell r="G4166" t="str">
            <v>10.536</v>
          </cell>
          <cell r="H4166" t="str">
            <v>Phẫu thuật điều trị sa trực tràng qua đường hậu môn</v>
          </cell>
          <cell r="I4166" t="str">
            <v>Phẫu thuật điều trị sa trực tràng qua đường hậu môn</v>
          </cell>
          <cell r="J4166" t="str">
            <v>Phẫu thuật điều trị sa trực tràng qua đường hậu môn</v>
          </cell>
          <cell r="K4166" t="str">
            <v>A</v>
          </cell>
          <cell r="L4166" t="str">
            <v>P1</v>
          </cell>
          <cell r="M4166">
            <v>475</v>
          </cell>
          <cell r="N4166">
            <v>475</v>
          </cell>
          <cell r="P4166" t="str">
            <v>Phẫu thuật khâu lỗ thủng tiêu hóa hoặc lấy dị vật ống tiêu hóa hoặc đẩy bả thức ăn xuống đại tràng</v>
          </cell>
          <cell r="Q4166">
            <v>2854000</v>
          </cell>
          <cell r="R4166">
            <v>876521.73913043505</v>
          </cell>
          <cell r="S4166">
            <v>3730000</v>
          </cell>
          <cell r="T4166">
            <v>1139478.2608695654</v>
          </cell>
          <cell r="U4166">
            <v>3993478.2608695654</v>
          </cell>
          <cell r="V4166">
            <v>3993400</v>
          </cell>
          <cell r="W4166">
            <v>159739.13043478262</v>
          </cell>
          <cell r="X4166">
            <v>4153217.3913043481</v>
          </cell>
        </row>
        <row r="4167">
          <cell r="E4167" t="str">
            <v>37.8D05.0466</v>
          </cell>
          <cell r="F4167" t="str">
            <v>03. NHI KHOA</v>
          </cell>
          <cell r="G4167" t="str">
            <v>3.3409</v>
          </cell>
          <cell r="H4167" t="str">
            <v>Cắt gan khâu vết thương mạch máu: tĩnh mạch trên gan, tĩnh mạch chủ dưới</v>
          </cell>
          <cell r="I4167" t="str">
            <v>Cắt gan khâu vết thương mạch máu: tĩnh mạch trên gan, tĩnh mạch chủ dưới</v>
          </cell>
          <cell r="J4167" t="str">
            <v>Cắt gan khâu vết thương mạch máu: tĩnh mạch trên gan, tĩnh mạch chủ dưới</v>
          </cell>
          <cell r="K4167" t="str">
            <v>B</v>
          </cell>
          <cell r="L4167" t="str">
            <v>P1</v>
          </cell>
          <cell r="M4167">
            <v>476</v>
          </cell>
          <cell r="N4167">
            <v>476</v>
          </cell>
          <cell r="O4167" t="str">
            <v>Chưa bao gồm keo sinh học, đầu dao cắt gan siêu âm, dao cắt hàn mạch, hàn mô.</v>
          </cell>
          <cell r="P4167" t="str">
            <v xml:space="preserve">Phẫu thuật cắt gan </v>
          </cell>
          <cell r="Q4167">
            <v>6483000</v>
          </cell>
          <cell r="R4167">
            <v>1994086.95652174</v>
          </cell>
          <cell r="S4167">
            <v>8477000</v>
          </cell>
          <cell r="T4167">
            <v>2592313.0434782617</v>
          </cell>
          <cell r="U4167">
            <v>9075313.0434782617</v>
          </cell>
          <cell r="V4167">
            <v>9075300</v>
          </cell>
          <cell r="W4167">
            <v>363012.52173913049</v>
          </cell>
          <cell r="X4167">
            <v>9438325.5652173925</v>
          </cell>
        </row>
        <row r="4168">
          <cell r="E4168" t="str">
            <v>37.8D05.0466</v>
          </cell>
          <cell r="F4168" t="str">
            <v>03. NHI KHOA</v>
          </cell>
          <cell r="G4168" t="str">
            <v>3.3411</v>
          </cell>
          <cell r="H4168" t="str">
            <v>Cắt gan không điển hình do vỡ gan, cắt gan lớn</v>
          </cell>
          <cell r="I4168" t="str">
            <v>Cắt gan không điển hình do vỡ gan, cắt gan lớn</v>
          </cell>
          <cell r="J4168" t="str">
            <v>Cắt gan không điển hình do vỡ gan, cắt gan lớn</v>
          </cell>
          <cell r="K4168" t="str">
            <v>B</v>
          </cell>
          <cell r="L4168" t="str">
            <v>P1</v>
          </cell>
          <cell r="M4168">
            <v>476</v>
          </cell>
          <cell r="N4168">
            <v>476</v>
          </cell>
          <cell r="O4168" t="str">
            <v>Chưa bao gồm keo sinh học, đầu dao cắt gan siêu âm, dao cắt hàn mạch, hàn mô.</v>
          </cell>
          <cell r="P4168" t="str">
            <v xml:space="preserve">Phẫu thuật cắt gan </v>
          </cell>
          <cell r="Q4168">
            <v>6483000</v>
          </cell>
          <cell r="R4168">
            <v>1994086.95652174</v>
          </cell>
          <cell r="S4168">
            <v>8477000</v>
          </cell>
          <cell r="T4168">
            <v>2592313.0434782617</v>
          </cell>
          <cell r="U4168">
            <v>9075313.0434782617</v>
          </cell>
          <cell r="V4168">
            <v>9075300</v>
          </cell>
          <cell r="W4168">
            <v>363012.52173913049</v>
          </cell>
          <cell r="X4168">
            <v>9438325.5652173925</v>
          </cell>
        </row>
        <row r="4169">
          <cell r="E4169" t="str">
            <v>37.8D05.0466</v>
          </cell>
          <cell r="F4169" t="str">
            <v>03. NHI KHOA</v>
          </cell>
          <cell r="G4169" t="str">
            <v>3.3413</v>
          </cell>
          <cell r="H4169" t="str">
            <v>Cắt gan không điển hình do vỡ gan, cắt gan nhỏ</v>
          </cell>
          <cell r="I4169" t="str">
            <v>Cắt gan không điển hình do vỡ gan, cắt gan nhỏ</v>
          </cell>
          <cell r="J4169" t="str">
            <v>Cắt gan không điển hình do vỡ gan, cắt gan nhỏ</v>
          </cell>
          <cell r="K4169" t="str">
            <v>B</v>
          </cell>
          <cell r="L4169" t="str">
            <v>P1</v>
          </cell>
          <cell r="M4169">
            <v>476</v>
          </cell>
          <cell r="N4169">
            <v>476</v>
          </cell>
          <cell r="O4169" t="str">
            <v>Chưa bao gồm keo sinh học, đầu dao cắt gan siêu âm, dao cắt hàn mạch, hàn mô.</v>
          </cell>
          <cell r="P4169" t="str">
            <v xml:space="preserve">Phẫu thuật cắt gan </v>
          </cell>
          <cell r="Q4169">
            <v>6483000</v>
          </cell>
          <cell r="R4169">
            <v>1994086.95652174</v>
          </cell>
          <cell r="S4169">
            <v>8477000</v>
          </cell>
          <cell r="T4169">
            <v>2592313.0434782617</v>
          </cell>
          <cell r="U4169">
            <v>9075313.0434782617</v>
          </cell>
          <cell r="V4169">
            <v>9075300</v>
          </cell>
          <cell r="W4169">
            <v>363012.52173913049</v>
          </cell>
          <cell r="X4169">
            <v>9438325.5652173925</v>
          </cell>
        </row>
        <row r="4170">
          <cell r="E4170" t="str">
            <v>37.8D05.0466</v>
          </cell>
          <cell r="F4170" t="str">
            <v>03. NHI KHOA</v>
          </cell>
          <cell r="G4170" t="str">
            <v>3.3410</v>
          </cell>
          <cell r="H4170" t="str">
            <v>Cắt gan phải hoặc gan trái</v>
          </cell>
          <cell r="I4170" t="str">
            <v>Cắt gan phải hoặc gan trái</v>
          </cell>
          <cell r="J4170" t="str">
            <v>Cắt gan phải hoặc gan trái</v>
          </cell>
          <cell r="K4170" t="str">
            <v>A</v>
          </cell>
          <cell r="L4170" t="str">
            <v>PDB</v>
          </cell>
          <cell r="M4170">
            <v>476</v>
          </cell>
          <cell r="N4170">
            <v>476</v>
          </cell>
          <cell r="O4170" t="str">
            <v>Chưa bao gồm keo sinh học, đầu dao cắt gan siêu âm, dao cắt hàn mạch, hàn mô.</v>
          </cell>
          <cell r="P4170" t="str">
            <v xml:space="preserve">Phẫu thuật cắt gan </v>
          </cell>
          <cell r="Q4170">
            <v>6483000</v>
          </cell>
          <cell r="R4170">
            <v>1994086.95652174</v>
          </cell>
          <cell r="S4170">
            <v>8477000</v>
          </cell>
          <cell r="T4170">
            <v>2592313.0434782617</v>
          </cell>
          <cell r="U4170">
            <v>9075313.0434782617</v>
          </cell>
          <cell r="V4170">
            <v>9075300</v>
          </cell>
          <cell r="W4170">
            <v>363012.52173913049</v>
          </cell>
          <cell r="X4170">
            <v>9438325.5652173925</v>
          </cell>
        </row>
        <row r="4171">
          <cell r="E4171" t="str">
            <v>37.8D05.0466</v>
          </cell>
          <cell r="F4171" t="str">
            <v>03. NHI KHOA</v>
          </cell>
          <cell r="G4171" t="str">
            <v>3.3412</v>
          </cell>
          <cell r="H4171" t="str">
            <v>Cắt hạ phân thùy gan</v>
          </cell>
          <cell r="I4171" t="str">
            <v>Cắt hạ phân thùy gan</v>
          </cell>
          <cell r="J4171" t="str">
            <v>Cắt hạ phân thùy gan</v>
          </cell>
          <cell r="K4171" t="str">
            <v>B</v>
          </cell>
          <cell r="L4171" t="str">
            <v>P1</v>
          </cell>
          <cell r="M4171">
            <v>476</v>
          </cell>
          <cell r="N4171">
            <v>476</v>
          </cell>
          <cell r="O4171" t="str">
            <v>Chưa bao gồm keo sinh học, đầu dao cắt gan siêu âm, dao cắt hàn mạch, hàn mô.</v>
          </cell>
          <cell r="P4171" t="str">
            <v xml:space="preserve">Phẫu thuật cắt gan </v>
          </cell>
          <cell r="Q4171">
            <v>6483000</v>
          </cell>
          <cell r="R4171">
            <v>1994086.95652174</v>
          </cell>
          <cell r="S4171">
            <v>8477000</v>
          </cell>
          <cell r="T4171">
            <v>2592313.0434782617</v>
          </cell>
          <cell r="U4171">
            <v>9075313.0434782617</v>
          </cell>
          <cell r="V4171">
            <v>9075300</v>
          </cell>
          <cell r="W4171">
            <v>363012.52173913049</v>
          </cell>
          <cell r="X4171">
            <v>9438325.5652173925</v>
          </cell>
        </row>
        <row r="4172">
          <cell r="E4172" t="str">
            <v>37.8D05.0466</v>
          </cell>
          <cell r="F4172" t="str">
            <v>03. NHI KHOA</v>
          </cell>
          <cell r="G4172" t="str">
            <v>3.3433</v>
          </cell>
          <cell r="H4172" t="str">
            <v>Lấy sỏi ống mật chủ kèm cắt phân thùy gan</v>
          </cell>
          <cell r="I4172" t="str">
            <v>Lấy sỏi ống mật chủ kèm cắt phân thùy gan</v>
          </cell>
          <cell r="J4172" t="str">
            <v>Lấy sỏi ống mật chủ kèm cắt phân thùy gan</v>
          </cell>
          <cell r="K4172" t="str">
            <v>B</v>
          </cell>
          <cell r="L4172" t="str">
            <v>P1</v>
          </cell>
          <cell r="M4172">
            <v>476</v>
          </cell>
          <cell r="N4172">
            <v>476</v>
          </cell>
          <cell r="O4172" t="str">
            <v>Chưa bao gồm keo sinh học, đầu dao cắt gan siêu âm, dao cắt hàn mạch, hàn mô.</v>
          </cell>
          <cell r="P4172" t="str">
            <v xml:space="preserve">Phẫu thuật cắt gan </v>
          </cell>
          <cell r="Q4172">
            <v>6483000</v>
          </cell>
          <cell r="R4172">
            <v>1994086.95652174</v>
          </cell>
          <cell r="S4172">
            <v>8477000</v>
          </cell>
          <cell r="T4172">
            <v>2592313.0434782617</v>
          </cell>
          <cell r="U4172">
            <v>9075313.0434782617</v>
          </cell>
          <cell r="V4172">
            <v>9075300</v>
          </cell>
          <cell r="W4172">
            <v>363012.52173913049</v>
          </cell>
          <cell r="X4172">
            <v>9438325.5652173925</v>
          </cell>
        </row>
        <row r="4173">
          <cell r="E4173" t="str">
            <v>37.8D05.0466</v>
          </cell>
          <cell r="F4173" t="str">
            <v>03. NHI KHOA</v>
          </cell>
          <cell r="G4173" t="str">
            <v>3.3420</v>
          </cell>
          <cell r="H4173" t="str">
            <v>Nối ống mật chủ-hỗng tràng kèm dẫn lưu trong gan và cắt gan</v>
          </cell>
          <cell r="I4173" t="str">
            <v>Nối ống mật chủ-hỗng tràng kèm dẫn lưu trong gan và cắt gan</v>
          </cell>
          <cell r="J4173" t="str">
            <v>Nối ống mật chủ-hỗng tràng kèm dẫn lưu trong gan và cắt gan</v>
          </cell>
          <cell r="K4173" t="str">
            <v>B</v>
          </cell>
          <cell r="L4173" t="str">
            <v>P1</v>
          </cell>
          <cell r="M4173">
            <v>476</v>
          </cell>
          <cell r="N4173">
            <v>476</v>
          </cell>
          <cell r="O4173" t="str">
            <v>Chưa bao gồm keo sinh học, đầu dao cắt gan siêu âm, dao cắt hàn mạch, hàn mô.</v>
          </cell>
          <cell r="P4173" t="str">
            <v xml:space="preserve">Phẫu thuật cắt gan </v>
          </cell>
          <cell r="Q4173">
            <v>6483000</v>
          </cell>
          <cell r="R4173">
            <v>1994086.95652174</v>
          </cell>
          <cell r="S4173">
            <v>8477000</v>
          </cell>
          <cell r="T4173">
            <v>2592313.0434782617</v>
          </cell>
          <cell r="U4173">
            <v>9075313.0434782617</v>
          </cell>
          <cell r="V4173">
            <v>9075300</v>
          </cell>
          <cell r="W4173">
            <v>363012.52173913049</v>
          </cell>
          <cell r="X4173">
            <v>9438325.5652173925</v>
          </cell>
        </row>
        <row r="4174">
          <cell r="E4174" t="str">
            <v>37.8D05.0466</v>
          </cell>
          <cell r="F4174" t="str">
            <v>03. NHI KHOA</v>
          </cell>
          <cell r="G4174" t="str">
            <v>3.3425</v>
          </cell>
          <cell r="H4174" t="str">
            <v>Phẫu thuật chảy máu đường mật: cắt gan</v>
          </cell>
          <cell r="I4174" t="str">
            <v>Phẫu thuật chảy máu đường mật: cắt gan</v>
          </cell>
          <cell r="J4174" t="str">
            <v>Phẫu thuật chảy máu đường mật: cắt gan</v>
          </cell>
          <cell r="K4174" t="str">
            <v>B</v>
          </cell>
          <cell r="L4174" t="str">
            <v>P1</v>
          </cell>
          <cell r="M4174">
            <v>476</v>
          </cell>
          <cell r="N4174">
            <v>476</v>
          </cell>
          <cell r="O4174" t="str">
            <v>Chưa bao gồm keo sinh học, đầu dao cắt gan siêu âm, dao cắt hàn mạch, hàn mô.</v>
          </cell>
          <cell r="P4174" t="str">
            <v xml:space="preserve">Phẫu thuật cắt gan </v>
          </cell>
          <cell r="Q4174">
            <v>6483000</v>
          </cell>
          <cell r="R4174">
            <v>1994086.95652174</v>
          </cell>
          <cell r="S4174">
            <v>8477000</v>
          </cell>
          <cell r="T4174">
            <v>2592313.0434782617</v>
          </cell>
          <cell r="U4174">
            <v>9075313.0434782617</v>
          </cell>
          <cell r="V4174">
            <v>9075300</v>
          </cell>
          <cell r="W4174">
            <v>363012.52173913049</v>
          </cell>
          <cell r="X4174">
            <v>9438325.5652173925</v>
          </cell>
        </row>
        <row r="4175">
          <cell r="E4175" t="str">
            <v>37.8D05.0466</v>
          </cell>
          <cell r="F4175" t="str">
            <v>10. NGOẠI KHOA</v>
          </cell>
          <cell r="G4175" t="str">
            <v>10.598</v>
          </cell>
          <cell r="H4175" t="str">
            <v>Các phẫu thuật cắt gan khác</v>
          </cell>
          <cell r="I4175" t="str">
            <v>Các phẫu thuật cắt gan khác</v>
          </cell>
          <cell r="J4175" t="str">
            <v>Các phẫu thuật cắt gan khác</v>
          </cell>
          <cell r="K4175" t="str">
            <v>B</v>
          </cell>
          <cell r="M4175">
            <v>476</v>
          </cell>
          <cell r="N4175">
            <v>476</v>
          </cell>
          <cell r="O4175" t="str">
            <v>Chưa bao gồm keo sinh học, đầu dao cắt gan siêu âm, dao cắt hàn mạch, hàn mô.</v>
          </cell>
          <cell r="P4175" t="str">
            <v xml:space="preserve">Phẫu thuật cắt gan </v>
          </cell>
          <cell r="Q4175">
            <v>6483000</v>
          </cell>
          <cell r="R4175">
            <v>1994086.95652174</v>
          </cell>
          <cell r="S4175">
            <v>8477000</v>
          </cell>
          <cell r="T4175">
            <v>2592313.0434782617</v>
          </cell>
          <cell r="U4175">
            <v>9075313.0434782617</v>
          </cell>
          <cell r="V4175">
            <v>9075300</v>
          </cell>
          <cell r="W4175">
            <v>363012.52173913049</v>
          </cell>
          <cell r="X4175">
            <v>9438325.5652173925</v>
          </cell>
        </row>
        <row r="4176">
          <cell r="E4176" t="str">
            <v>37.8D05.0466</v>
          </cell>
          <cell r="F4176" t="str">
            <v>10. NGOẠI KHOA</v>
          </cell>
          <cell r="G4176" t="str">
            <v>10.596</v>
          </cell>
          <cell r="H4176" t="str">
            <v>Cắt gan hình chêm, nối gan ruột</v>
          </cell>
          <cell r="I4176" t="str">
            <v>Cắt gan hình chêm, nối gan ruột</v>
          </cell>
          <cell r="J4176" t="str">
            <v>Cắt gan hình chêm, nối gan ruột</v>
          </cell>
          <cell r="K4176" t="str">
            <v>B</v>
          </cell>
          <cell r="L4176" t="str">
            <v>PDB</v>
          </cell>
          <cell r="M4176">
            <v>476</v>
          </cell>
          <cell r="N4176">
            <v>476</v>
          </cell>
          <cell r="O4176" t="str">
            <v>Chưa bao gồm keo sinh học, đầu dao cắt gan siêu âm, dao cắt hàn mạch, hàn mô.</v>
          </cell>
          <cell r="P4176" t="str">
            <v xml:space="preserve">Phẫu thuật cắt gan </v>
          </cell>
          <cell r="Q4176">
            <v>6483000</v>
          </cell>
          <cell r="R4176">
            <v>1994086.95652174</v>
          </cell>
          <cell r="S4176">
            <v>8477000</v>
          </cell>
          <cell r="T4176">
            <v>2592313.0434782617</v>
          </cell>
          <cell r="U4176">
            <v>9075313.0434782617</v>
          </cell>
          <cell r="V4176">
            <v>9075300</v>
          </cell>
          <cell r="W4176">
            <v>363012.52173913049</v>
          </cell>
          <cell r="X4176">
            <v>9438325.5652173925</v>
          </cell>
        </row>
        <row r="4177">
          <cell r="E4177" t="str">
            <v>37.8D05.0466</v>
          </cell>
          <cell r="F4177" t="str">
            <v>10. NGOẠI KHOA</v>
          </cell>
          <cell r="G4177" t="str">
            <v>10.594</v>
          </cell>
          <cell r="H4177" t="str">
            <v>Cắt gan lớn</v>
          </cell>
          <cell r="I4177" t="str">
            <v>Cắt gan lớn</v>
          </cell>
          <cell r="J4177" t="str">
            <v>Cắt gan lớn</v>
          </cell>
          <cell r="K4177" t="str">
            <v>B</v>
          </cell>
          <cell r="L4177" t="str">
            <v>PDB</v>
          </cell>
          <cell r="M4177">
            <v>476</v>
          </cell>
          <cell r="N4177">
            <v>476</v>
          </cell>
          <cell r="O4177" t="str">
            <v>Chưa bao gồm keo sinh học, đầu dao cắt gan siêu âm, dao cắt hàn mạch, hàn mô.</v>
          </cell>
          <cell r="P4177" t="str">
            <v xml:space="preserve">Phẫu thuật cắt gan </v>
          </cell>
          <cell r="Q4177">
            <v>6483000</v>
          </cell>
          <cell r="R4177">
            <v>1994086.95652174</v>
          </cell>
          <cell r="S4177">
            <v>8477000</v>
          </cell>
          <cell r="T4177">
            <v>2592313.0434782617</v>
          </cell>
          <cell r="U4177">
            <v>9075313.0434782617</v>
          </cell>
          <cell r="V4177">
            <v>9075300</v>
          </cell>
          <cell r="W4177">
            <v>363012.52173913049</v>
          </cell>
          <cell r="X4177">
            <v>9438325.5652173925</v>
          </cell>
        </row>
        <row r="4178">
          <cell r="E4178" t="str">
            <v>37.8D05.0466</v>
          </cell>
          <cell r="F4178" t="str">
            <v>10. NGOẠI KHOA</v>
          </cell>
          <cell r="G4178" t="str">
            <v>10.593</v>
          </cell>
          <cell r="H4178" t="str">
            <v>Cắt gan nhỏ</v>
          </cell>
          <cell r="I4178" t="str">
            <v>Cắt gan nhỏ</v>
          </cell>
          <cell r="J4178" t="str">
            <v>Cắt gan nhỏ</v>
          </cell>
          <cell r="K4178" t="str">
            <v>B</v>
          </cell>
          <cell r="L4178" t="str">
            <v>P1</v>
          </cell>
          <cell r="M4178">
            <v>476</v>
          </cell>
          <cell r="N4178">
            <v>476</v>
          </cell>
          <cell r="O4178" t="str">
            <v>Chưa bao gồm keo sinh học, đầu dao cắt gan siêu âm, dao cắt hàn mạch, hàn mô.</v>
          </cell>
          <cell r="P4178" t="str">
            <v xml:space="preserve">Phẫu thuật cắt gan </v>
          </cell>
          <cell r="Q4178">
            <v>6483000</v>
          </cell>
          <cell r="R4178">
            <v>1994086.95652174</v>
          </cell>
          <cell r="S4178">
            <v>8477000</v>
          </cell>
          <cell r="T4178">
            <v>2592313.0434782617</v>
          </cell>
          <cell r="U4178">
            <v>9075313.0434782617</v>
          </cell>
          <cell r="V4178">
            <v>9075300</v>
          </cell>
          <cell r="W4178">
            <v>363012.52173913049</v>
          </cell>
          <cell r="X4178">
            <v>9438325.5652173925</v>
          </cell>
        </row>
        <row r="4179">
          <cell r="E4179" t="str">
            <v>37.8D05.0466</v>
          </cell>
          <cell r="F4179" t="str">
            <v>10. NGOẠI KHOA</v>
          </cell>
          <cell r="G4179" t="str">
            <v>10.576</v>
          </cell>
          <cell r="H4179" t="str">
            <v>Cắt gan phải</v>
          </cell>
          <cell r="I4179" t="str">
            <v>Cắt gan phải</v>
          </cell>
          <cell r="J4179" t="str">
            <v>Cắt gan phải</v>
          </cell>
          <cell r="K4179" t="str">
            <v>A</v>
          </cell>
          <cell r="L4179" t="str">
            <v>PDB</v>
          </cell>
          <cell r="M4179">
            <v>476</v>
          </cell>
          <cell r="N4179">
            <v>476</v>
          </cell>
          <cell r="O4179" t="str">
            <v>Chưa bao gồm keo sinh học, đầu dao cắt gan siêu âm, dao cắt hàn mạch, hàn mô.</v>
          </cell>
          <cell r="P4179" t="str">
            <v xml:space="preserve">Phẫu thuật cắt gan </v>
          </cell>
          <cell r="Q4179">
            <v>6483000</v>
          </cell>
          <cell r="R4179">
            <v>1994086.95652174</v>
          </cell>
          <cell r="S4179">
            <v>8477000</v>
          </cell>
          <cell r="T4179">
            <v>2592313.0434782617</v>
          </cell>
          <cell r="U4179">
            <v>9075313.0434782617</v>
          </cell>
          <cell r="V4179">
            <v>9075300</v>
          </cell>
          <cell r="W4179">
            <v>363012.52173913049</v>
          </cell>
          <cell r="X4179">
            <v>9438325.5652173925</v>
          </cell>
        </row>
        <row r="4180">
          <cell r="E4180" t="str">
            <v>37.8D05.0466</v>
          </cell>
          <cell r="F4180" t="str">
            <v>10. NGOẠI KHOA</v>
          </cell>
          <cell r="G4180" t="str">
            <v>10.590</v>
          </cell>
          <cell r="H4180" t="str">
            <v>Cắt gan phải mở rộng</v>
          </cell>
          <cell r="I4180" t="str">
            <v>Cắt gan phải mở rộng</v>
          </cell>
          <cell r="J4180" t="str">
            <v>Cắt gan phải mở rộng</v>
          </cell>
          <cell r="K4180" t="str">
            <v>A</v>
          </cell>
          <cell r="L4180" t="str">
            <v>PDB</v>
          </cell>
          <cell r="M4180">
            <v>476</v>
          </cell>
          <cell r="N4180">
            <v>476</v>
          </cell>
          <cell r="O4180" t="str">
            <v>Chưa bao gồm keo sinh học, đầu dao cắt gan siêu âm, dao cắt hàn mạch, hàn mô.</v>
          </cell>
          <cell r="P4180" t="str">
            <v xml:space="preserve">Phẫu thuật cắt gan </v>
          </cell>
          <cell r="Q4180">
            <v>6483000</v>
          </cell>
          <cell r="R4180">
            <v>1994086.95652174</v>
          </cell>
          <cell r="S4180">
            <v>8477000</v>
          </cell>
          <cell r="T4180">
            <v>2592313.0434782617</v>
          </cell>
          <cell r="U4180">
            <v>9075313.0434782617</v>
          </cell>
          <cell r="V4180">
            <v>9075300</v>
          </cell>
          <cell r="W4180">
            <v>363012.52173913049</v>
          </cell>
          <cell r="X4180">
            <v>9438325.5652173925</v>
          </cell>
        </row>
        <row r="4181">
          <cell r="E4181" t="str">
            <v>37.8D05.0466</v>
          </cell>
          <cell r="F4181" t="str">
            <v>10. NGOẠI KHOA</v>
          </cell>
          <cell r="G4181" t="str">
            <v>10.578</v>
          </cell>
          <cell r="H4181" t="str">
            <v>Cắt gan phân thùy sau</v>
          </cell>
          <cell r="I4181" t="str">
            <v>Cắt gan phân thùy sau</v>
          </cell>
          <cell r="J4181" t="str">
            <v>Cắt gan phân thuỳ sau</v>
          </cell>
          <cell r="K4181" t="str">
            <v>B</v>
          </cell>
          <cell r="L4181" t="str">
            <v>PDB</v>
          </cell>
          <cell r="M4181">
            <v>476</v>
          </cell>
          <cell r="N4181">
            <v>476</v>
          </cell>
          <cell r="O4181" t="str">
            <v>Chưa bao gồm keo sinh học, đầu dao cắt gan siêu âm, dao cắt hàn mạch, hàn mô.</v>
          </cell>
          <cell r="P4181" t="str">
            <v xml:space="preserve">Phẫu thuật cắt gan </v>
          </cell>
          <cell r="Q4181">
            <v>6483000</v>
          </cell>
          <cell r="R4181">
            <v>1994086.95652174</v>
          </cell>
          <cell r="S4181">
            <v>8477000</v>
          </cell>
          <cell r="T4181">
            <v>2592313.0434782617</v>
          </cell>
          <cell r="U4181">
            <v>9075313.0434782617</v>
          </cell>
          <cell r="V4181">
            <v>9075300</v>
          </cell>
          <cell r="W4181">
            <v>363012.52173913049</v>
          </cell>
          <cell r="X4181">
            <v>9438325.5652173925</v>
          </cell>
        </row>
        <row r="4182">
          <cell r="E4182" t="str">
            <v>37.8D05.0466</v>
          </cell>
          <cell r="F4182" t="str">
            <v>10. NGOẠI KHOA</v>
          </cell>
          <cell r="G4182" t="str">
            <v>10.579</v>
          </cell>
          <cell r="H4182" t="str">
            <v>Cắt gan phân thùy trước</v>
          </cell>
          <cell r="I4182" t="str">
            <v>Cắt gan phân thùy trước</v>
          </cell>
          <cell r="J4182" t="str">
            <v>Cắt gan phân thuỳ trước</v>
          </cell>
          <cell r="K4182" t="str">
            <v>A</v>
          </cell>
          <cell r="L4182" t="str">
            <v>PDB</v>
          </cell>
          <cell r="M4182">
            <v>476</v>
          </cell>
          <cell r="N4182">
            <v>476</v>
          </cell>
          <cell r="O4182" t="str">
            <v>Chưa bao gồm keo sinh học, đầu dao cắt gan siêu âm, dao cắt hàn mạch, hàn mô.</v>
          </cell>
          <cell r="P4182" t="str">
            <v xml:space="preserve">Phẫu thuật cắt gan </v>
          </cell>
          <cell r="Q4182">
            <v>6483000</v>
          </cell>
          <cell r="R4182">
            <v>1994086.95652174</v>
          </cell>
          <cell r="S4182">
            <v>8477000</v>
          </cell>
          <cell r="T4182">
            <v>2592313.0434782617</v>
          </cell>
          <cell r="U4182">
            <v>9075313.0434782617</v>
          </cell>
          <cell r="V4182">
            <v>9075300</v>
          </cell>
          <cell r="W4182">
            <v>363012.52173913049</v>
          </cell>
          <cell r="X4182">
            <v>9438325.5652173925</v>
          </cell>
        </row>
        <row r="4183">
          <cell r="E4183" t="str">
            <v>37.8D05.0466</v>
          </cell>
          <cell r="F4183" t="str">
            <v>10. NGOẠI KHOA</v>
          </cell>
          <cell r="G4183" t="str">
            <v>10.575</v>
          </cell>
          <cell r="H4183" t="str">
            <v>Cắt gan toàn bộ</v>
          </cell>
          <cell r="I4183" t="str">
            <v>Cắt gan toàn bộ</v>
          </cell>
          <cell r="J4183" t="str">
            <v>Cắt gan toàn bộ</v>
          </cell>
          <cell r="K4183" t="str">
            <v>A</v>
          </cell>
          <cell r="L4183" t="str">
            <v>PDB</v>
          </cell>
          <cell r="M4183">
            <v>476</v>
          </cell>
          <cell r="N4183">
            <v>476</v>
          </cell>
          <cell r="O4183" t="str">
            <v>Chưa bao gồm keo sinh học, đầu dao cắt gan siêu âm, dao cắt hàn mạch, hàn mô.</v>
          </cell>
          <cell r="P4183" t="str">
            <v xml:space="preserve">Phẫu thuật cắt gan </v>
          </cell>
          <cell r="Q4183">
            <v>6483000</v>
          </cell>
          <cell r="R4183">
            <v>1994086.95652174</v>
          </cell>
          <cell r="S4183">
            <v>8477000</v>
          </cell>
          <cell r="T4183">
            <v>2592313.0434782617</v>
          </cell>
          <cell r="U4183">
            <v>9075313.0434782617</v>
          </cell>
          <cell r="V4183">
            <v>9075300</v>
          </cell>
          <cell r="W4183">
            <v>363012.52173913049</v>
          </cell>
          <cell r="X4183">
            <v>9438325.5652173925</v>
          </cell>
        </row>
        <row r="4184">
          <cell r="E4184" t="str">
            <v>37.8D05.0466</v>
          </cell>
          <cell r="F4184" t="str">
            <v>10. NGOẠI KHOA</v>
          </cell>
          <cell r="G4184" t="str">
            <v>10.577</v>
          </cell>
          <cell r="H4184" t="str">
            <v>Cắt gan trái</v>
          </cell>
          <cell r="I4184" t="str">
            <v>Cắt gan trái</v>
          </cell>
          <cell r="J4184" t="str">
            <v>Cắt gan trái</v>
          </cell>
          <cell r="K4184" t="str">
            <v>A</v>
          </cell>
          <cell r="L4184" t="str">
            <v>PDB</v>
          </cell>
          <cell r="M4184">
            <v>476</v>
          </cell>
          <cell r="N4184">
            <v>476</v>
          </cell>
          <cell r="O4184" t="str">
            <v>Chưa bao gồm keo sinh học, đầu dao cắt gan siêu âm, dao cắt hàn mạch, hàn mô.</v>
          </cell>
          <cell r="P4184" t="str">
            <v xml:space="preserve">Phẫu thuật cắt gan </v>
          </cell>
          <cell r="Q4184">
            <v>6483000</v>
          </cell>
          <cell r="R4184">
            <v>1994086.95652174</v>
          </cell>
          <cell r="S4184">
            <v>8477000</v>
          </cell>
          <cell r="T4184">
            <v>2592313.0434782617</v>
          </cell>
          <cell r="U4184">
            <v>9075313.0434782617</v>
          </cell>
          <cell r="V4184">
            <v>9075300</v>
          </cell>
          <cell r="W4184">
            <v>363012.52173913049</v>
          </cell>
          <cell r="X4184">
            <v>9438325.5652173925</v>
          </cell>
        </row>
        <row r="4185">
          <cell r="E4185" t="str">
            <v>37.8D05.0466</v>
          </cell>
          <cell r="F4185" t="str">
            <v>10. NGOẠI KHOA</v>
          </cell>
          <cell r="G4185" t="str">
            <v>10.591</v>
          </cell>
          <cell r="H4185" t="str">
            <v>Cắt gan trái mở rộng</v>
          </cell>
          <cell r="I4185" t="str">
            <v>Cắt gan trái mở rộng</v>
          </cell>
          <cell r="J4185" t="str">
            <v>Cắt gan trái mở rộng</v>
          </cell>
          <cell r="K4185" t="str">
            <v>A</v>
          </cell>
          <cell r="L4185" t="str">
            <v>PDB</v>
          </cell>
          <cell r="M4185">
            <v>476</v>
          </cell>
          <cell r="N4185">
            <v>476</v>
          </cell>
          <cell r="O4185" t="str">
            <v>Chưa bao gồm keo sinh học, đầu dao cắt gan siêu âm, dao cắt hàn mạch, hàn mô.</v>
          </cell>
          <cell r="P4185" t="str">
            <v xml:space="preserve">Phẫu thuật cắt gan </v>
          </cell>
          <cell r="Q4185">
            <v>6483000</v>
          </cell>
          <cell r="R4185">
            <v>1994086.95652174</v>
          </cell>
          <cell r="S4185">
            <v>8477000</v>
          </cell>
          <cell r="T4185">
            <v>2592313.0434782617</v>
          </cell>
          <cell r="U4185">
            <v>9075313.0434782617</v>
          </cell>
          <cell r="V4185">
            <v>9075300</v>
          </cell>
          <cell r="W4185">
            <v>363012.52173913049</v>
          </cell>
          <cell r="X4185">
            <v>9438325.5652173925</v>
          </cell>
        </row>
        <row r="4186">
          <cell r="E4186" t="str">
            <v>37.8D05.0466</v>
          </cell>
          <cell r="F4186" t="str">
            <v>10. NGOẠI KHOA</v>
          </cell>
          <cell r="G4186" t="str">
            <v>10.592</v>
          </cell>
          <cell r="H4186" t="str">
            <v>Cắt gan trung tâm</v>
          </cell>
          <cell r="I4186" t="str">
            <v>Cắt gan trung tâm</v>
          </cell>
          <cell r="J4186" t="str">
            <v>Cắt gan trung tâm</v>
          </cell>
          <cell r="K4186" t="str">
            <v>A</v>
          </cell>
          <cell r="L4186" t="str">
            <v>PDB</v>
          </cell>
          <cell r="M4186">
            <v>476</v>
          </cell>
          <cell r="N4186">
            <v>476</v>
          </cell>
          <cell r="O4186" t="str">
            <v>Chưa bao gồm keo sinh học, đầu dao cắt gan siêu âm, dao cắt hàn mạch, hàn mô.</v>
          </cell>
          <cell r="P4186" t="str">
            <v xml:space="preserve">Phẫu thuật cắt gan </v>
          </cell>
          <cell r="Q4186">
            <v>6483000</v>
          </cell>
          <cell r="R4186">
            <v>1994086.95652174</v>
          </cell>
          <cell r="S4186">
            <v>8477000</v>
          </cell>
          <cell r="T4186">
            <v>2592313.0434782617</v>
          </cell>
          <cell r="U4186">
            <v>9075313.0434782617</v>
          </cell>
          <cell r="V4186">
            <v>9075300</v>
          </cell>
          <cell r="W4186">
            <v>363012.52173913049</v>
          </cell>
          <cell r="X4186">
            <v>9438325.5652173925</v>
          </cell>
        </row>
        <row r="4187">
          <cell r="E4187" t="str">
            <v>37.8D05.0466</v>
          </cell>
          <cell r="F4187" t="str">
            <v>10. NGOẠI KHOA</v>
          </cell>
          <cell r="G4187" t="str">
            <v>10.581</v>
          </cell>
          <cell r="H4187" t="str">
            <v>Cắt hạ phân thùy 1</v>
          </cell>
          <cell r="I4187" t="str">
            <v>Cắt hạ phân thùy 1</v>
          </cell>
          <cell r="J4187" t="str">
            <v>Cắt hạ phân thuỳ 1</v>
          </cell>
          <cell r="K4187" t="str">
            <v>B</v>
          </cell>
          <cell r="L4187" t="str">
            <v>PDB</v>
          </cell>
          <cell r="M4187">
            <v>476</v>
          </cell>
          <cell r="N4187">
            <v>476</v>
          </cell>
          <cell r="O4187" t="str">
            <v>Chưa bao gồm keo sinh học, đầu dao cắt gan siêu âm, dao cắt hàn mạch, hàn mô.</v>
          </cell>
          <cell r="P4187" t="str">
            <v xml:space="preserve">Phẫu thuật cắt gan </v>
          </cell>
          <cell r="Q4187">
            <v>6483000</v>
          </cell>
          <cell r="R4187">
            <v>1994086.95652174</v>
          </cell>
          <cell r="S4187">
            <v>8477000</v>
          </cell>
          <cell r="T4187">
            <v>2592313.0434782617</v>
          </cell>
          <cell r="U4187">
            <v>9075313.0434782617</v>
          </cell>
          <cell r="V4187">
            <v>9075300</v>
          </cell>
          <cell r="W4187">
            <v>363012.52173913049</v>
          </cell>
          <cell r="X4187">
            <v>9438325.5652173925</v>
          </cell>
        </row>
        <row r="4188">
          <cell r="E4188" t="str">
            <v>37.8D05.0466</v>
          </cell>
          <cell r="F4188" t="str">
            <v>10. NGOẠI KHOA</v>
          </cell>
          <cell r="G4188" t="str">
            <v>10.582</v>
          </cell>
          <cell r="H4188" t="str">
            <v>Cắt hạ phân thùy 2</v>
          </cell>
          <cell r="I4188" t="str">
            <v>Cắt hạ phân thùy 2</v>
          </cell>
          <cell r="J4188" t="str">
            <v>Cắt hạ phân thuỳ 2</v>
          </cell>
          <cell r="K4188" t="str">
            <v>B</v>
          </cell>
          <cell r="L4188" t="str">
            <v>P1</v>
          </cell>
          <cell r="M4188">
            <v>476</v>
          </cell>
          <cell r="N4188">
            <v>476</v>
          </cell>
          <cell r="O4188" t="str">
            <v>Chưa bao gồm keo sinh học, đầu dao cắt gan siêu âm, dao cắt hàn mạch, hàn mô.</v>
          </cell>
          <cell r="P4188" t="str">
            <v xml:space="preserve">Phẫu thuật cắt gan </v>
          </cell>
          <cell r="Q4188">
            <v>6483000</v>
          </cell>
          <cell r="R4188">
            <v>1994086.95652174</v>
          </cell>
          <cell r="S4188">
            <v>8477000</v>
          </cell>
          <cell r="T4188">
            <v>2592313.0434782617</v>
          </cell>
          <cell r="U4188">
            <v>9075313.0434782617</v>
          </cell>
          <cell r="V4188">
            <v>9075300</v>
          </cell>
          <cell r="W4188">
            <v>363012.52173913049</v>
          </cell>
          <cell r="X4188">
            <v>9438325.5652173925</v>
          </cell>
        </row>
        <row r="4189">
          <cell r="E4189" t="str">
            <v>37.8D05.0466</v>
          </cell>
          <cell r="F4189" t="str">
            <v>10. NGOẠI KHOA</v>
          </cell>
          <cell r="G4189" t="str">
            <v>10.583</v>
          </cell>
          <cell r="H4189" t="str">
            <v>Cắt hạ phân thùy 3</v>
          </cell>
          <cell r="I4189" t="str">
            <v>Cắt hạ phân thùy 3</v>
          </cell>
          <cell r="J4189" t="str">
            <v>Cắt hạ phân thuỳ 3</v>
          </cell>
          <cell r="K4189" t="str">
            <v>B</v>
          </cell>
          <cell r="L4189" t="str">
            <v>P1</v>
          </cell>
          <cell r="M4189">
            <v>476</v>
          </cell>
          <cell r="N4189">
            <v>476</v>
          </cell>
          <cell r="O4189" t="str">
            <v>Chưa bao gồm keo sinh học, đầu dao cắt gan siêu âm, dao cắt hàn mạch, hàn mô.</v>
          </cell>
          <cell r="P4189" t="str">
            <v xml:space="preserve">Phẫu thuật cắt gan </v>
          </cell>
          <cell r="Q4189">
            <v>6483000</v>
          </cell>
          <cell r="R4189">
            <v>1994086.95652174</v>
          </cell>
          <cell r="S4189">
            <v>8477000</v>
          </cell>
          <cell r="T4189">
            <v>2592313.0434782617</v>
          </cell>
          <cell r="U4189">
            <v>9075313.0434782617</v>
          </cell>
          <cell r="V4189">
            <v>9075300</v>
          </cell>
          <cell r="W4189">
            <v>363012.52173913049</v>
          </cell>
          <cell r="X4189">
            <v>9438325.5652173925</v>
          </cell>
        </row>
        <row r="4190">
          <cell r="E4190" t="str">
            <v>37.8D05.0466</v>
          </cell>
          <cell r="F4190" t="str">
            <v>10. NGOẠI KHOA</v>
          </cell>
          <cell r="G4190" t="str">
            <v>10.584</v>
          </cell>
          <cell r="H4190" t="str">
            <v>Cắt hạ phân thùy 4</v>
          </cell>
          <cell r="I4190" t="str">
            <v>Cắt hạ phân thùy 4</v>
          </cell>
          <cell r="J4190" t="str">
            <v>Cắt hạ phân thuỳ 4</v>
          </cell>
          <cell r="K4190" t="str">
            <v>B</v>
          </cell>
          <cell r="L4190" t="str">
            <v>PDB</v>
          </cell>
          <cell r="M4190">
            <v>476</v>
          </cell>
          <cell r="N4190">
            <v>476</v>
          </cell>
          <cell r="O4190" t="str">
            <v>Chưa bao gồm keo sinh học, đầu dao cắt gan siêu âm, dao cắt hàn mạch, hàn mô.</v>
          </cell>
          <cell r="P4190" t="str">
            <v xml:space="preserve">Phẫu thuật cắt gan </v>
          </cell>
          <cell r="Q4190">
            <v>6483000</v>
          </cell>
          <cell r="R4190">
            <v>1994086.95652174</v>
          </cell>
          <cell r="S4190">
            <v>8477000</v>
          </cell>
          <cell r="T4190">
            <v>2592313.0434782617</v>
          </cell>
          <cell r="U4190">
            <v>9075313.0434782617</v>
          </cell>
          <cell r="V4190">
            <v>9075300</v>
          </cell>
          <cell r="W4190">
            <v>363012.52173913049</v>
          </cell>
          <cell r="X4190">
            <v>9438325.5652173925</v>
          </cell>
        </row>
        <row r="4191">
          <cell r="E4191" t="str">
            <v>37.8D05.0466</v>
          </cell>
          <cell r="F4191" t="str">
            <v>10. NGOẠI KHOA</v>
          </cell>
          <cell r="G4191" t="str">
            <v>10.585</v>
          </cell>
          <cell r="H4191" t="str">
            <v>Cắt hạ phân thùy 5</v>
          </cell>
          <cell r="I4191" t="str">
            <v>Cắt hạ phân thùy 5</v>
          </cell>
          <cell r="J4191" t="str">
            <v>Cắt hạ phân thuỳ 5</v>
          </cell>
          <cell r="K4191" t="str">
            <v>B</v>
          </cell>
          <cell r="L4191" t="str">
            <v>P1</v>
          </cell>
          <cell r="M4191">
            <v>476</v>
          </cell>
          <cell r="N4191">
            <v>476</v>
          </cell>
          <cell r="O4191" t="str">
            <v>Chưa bao gồm keo sinh học, đầu dao cắt gan siêu âm, dao cắt hàn mạch, hàn mô.</v>
          </cell>
          <cell r="P4191" t="str">
            <v xml:space="preserve">Phẫu thuật cắt gan </v>
          </cell>
          <cell r="Q4191">
            <v>6483000</v>
          </cell>
          <cell r="R4191">
            <v>1994086.95652174</v>
          </cell>
          <cell r="S4191">
            <v>8477000</v>
          </cell>
          <cell r="T4191">
            <v>2592313.0434782617</v>
          </cell>
          <cell r="U4191">
            <v>9075313.0434782617</v>
          </cell>
          <cell r="V4191">
            <v>9075300</v>
          </cell>
          <cell r="W4191">
            <v>363012.52173913049</v>
          </cell>
          <cell r="X4191">
            <v>9438325.5652173925</v>
          </cell>
        </row>
        <row r="4192">
          <cell r="E4192" t="str">
            <v>37.8D05.0466</v>
          </cell>
          <cell r="F4192" t="str">
            <v>10. NGOẠI KHOA</v>
          </cell>
          <cell r="G4192" t="str">
            <v>10.586</v>
          </cell>
          <cell r="H4192" t="str">
            <v>Cắt hạ phân thùy 6</v>
          </cell>
          <cell r="I4192" t="str">
            <v>Cắt hạ phân thùy 6</v>
          </cell>
          <cell r="J4192" t="str">
            <v>Cắt hạ phân thuỳ 6</v>
          </cell>
          <cell r="K4192" t="str">
            <v>B</v>
          </cell>
          <cell r="L4192" t="str">
            <v>P1</v>
          </cell>
          <cell r="M4192">
            <v>476</v>
          </cell>
          <cell r="N4192">
            <v>476</v>
          </cell>
          <cell r="O4192" t="str">
            <v>Chưa bao gồm keo sinh học, đầu dao cắt gan siêu âm, dao cắt hàn mạch, hàn mô.</v>
          </cell>
          <cell r="P4192" t="str">
            <v xml:space="preserve">Phẫu thuật cắt gan </v>
          </cell>
          <cell r="Q4192">
            <v>6483000</v>
          </cell>
          <cell r="R4192">
            <v>1994086.95652174</v>
          </cell>
          <cell r="S4192">
            <v>8477000</v>
          </cell>
          <cell r="T4192">
            <v>2592313.0434782617</v>
          </cell>
          <cell r="U4192">
            <v>9075313.0434782617</v>
          </cell>
          <cell r="V4192">
            <v>9075300</v>
          </cell>
          <cell r="W4192">
            <v>363012.52173913049</v>
          </cell>
          <cell r="X4192">
            <v>9438325.5652173925</v>
          </cell>
        </row>
        <row r="4193">
          <cell r="E4193" t="str">
            <v>37.8D05.0466</v>
          </cell>
          <cell r="F4193" t="str">
            <v>10. NGOẠI KHOA</v>
          </cell>
          <cell r="G4193" t="str">
            <v>10.587</v>
          </cell>
          <cell r="H4193" t="str">
            <v>Cắt hạ phân thùy 7</v>
          </cell>
          <cell r="I4193" t="str">
            <v>Cắt hạ phân thùy 7</v>
          </cell>
          <cell r="J4193" t="str">
            <v>Cắt hạ phân thuỳ 7</v>
          </cell>
          <cell r="K4193" t="str">
            <v>B</v>
          </cell>
          <cell r="L4193" t="str">
            <v>PDB</v>
          </cell>
          <cell r="M4193">
            <v>476</v>
          </cell>
          <cell r="N4193">
            <v>476</v>
          </cell>
          <cell r="O4193" t="str">
            <v>Chưa bao gồm keo sinh học, đầu dao cắt gan siêu âm, dao cắt hàn mạch, hàn mô.</v>
          </cell>
          <cell r="P4193" t="str">
            <v xml:space="preserve">Phẫu thuật cắt gan </v>
          </cell>
          <cell r="Q4193">
            <v>6483000</v>
          </cell>
          <cell r="R4193">
            <v>1994086.95652174</v>
          </cell>
          <cell r="S4193">
            <v>8477000</v>
          </cell>
          <cell r="T4193">
            <v>2592313.0434782617</v>
          </cell>
          <cell r="U4193">
            <v>9075313.0434782617</v>
          </cell>
          <cell r="V4193">
            <v>9075300</v>
          </cell>
          <cell r="W4193">
            <v>363012.52173913049</v>
          </cell>
          <cell r="X4193">
            <v>9438325.5652173925</v>
          </cell>
        </row>
        <row r="4194">
          <cell r="E4194" t="str">
            <v>37.8D05.0466</v>
          </cell>
          <cell r="F4194" t="str">
            <v>10. NGOẠI KHOA</v>
          </cell>
          <cell r="G4194" t="str">
            <v>10.588</v>
          </cell>
          <cell r="H4194" t="str">
            <v>Cắt hạ phân thùy 8</v>
          </cell>
          <cell r="I4194" t="str">
            <v>Cắt hạ phân thùy 8</v>
          </cell>
          <cell r="J4194" t="str">
            <v>Cắt hạ phân thuỳ 8</v>
          </cell>
          <cell r="K4194" t="str">
            <v>B</v>
          </cell>
          <cell r="L4194" t="str">
            <v>PDB</v>
          </cell>
          <cell r="M4194">
            <v>476</v>
          </cell>
          <cell r="N4194">
            <v>476</v>
          </cell>
          <cell r="O4194" t="str">
            <v>Chưa bao gồm keo sinh học, đầu dao cắt gan siêu âm, dao cắt hàn mạch, hàn mô.</v>
          </cell>
          <cell r="P4194" t="str">
            <v xml:space="preserve">Phẫu thuật cắt gan </v>
          </cell>
          <cell r="Q4194">
            <v>6483000</v>
          </cell>
          <cell r="R4194">
            <v>1994086.95652174</v>
          </cell>
          <cell r="S4194">
            <v>8477000</v>
          </cell>
          <cell r="T4194">
            <v>2592313.0434782617</v>
          </cell>
          <cell r="U4194">
            <v>9075313.0434782617</v>
          </cell>
          <cell r="V4194">
            <v>9075300</v>
          </cell>
          <cell r="W4194">
            <v>363012.52173913049</v>
          </cell>
          <cell r="X4194">
            <v>9438325.5652173925</v>
          </cell>
        </row>
        <row r="4195">
          <cell r="E4195" t="str">
            <v>37.8D05.0466</v>
          </cell>
          <cell r="F4195" t="str">
            <v>10. NGOẠI KHOA</v>
          </cell>
          <cell r="G4195" t="str">
            <v>10.589</v>
          </cell>
          <cell r="H4195" t="str">
            <v>Cắt hạ phân thùy 9</v>
          </cell>
          <cell r="I4195" t="str">
            <v>Cắt hạ phân thùy 9</v>
          </cell>
          <cell r="J4195" t="str">
            <v>Cắt hạ phân thuỳ 9</v>
          </cell>
          <cell r="K4195" t="str">
            <v>B</v>
          </cell>
          <cell r="L4195" t="str">
            <v>PDB</v>
          </cell>
          <cell r="M4195">
            <v>476</v>
          </cell>
          <cell r="N4195">
            <v>476</v>
          </cell>
          <cell r="O4195" t="str">
            <v>Chưa bao gồm keo sinh học, đầu dao cắt gan siêu âm, dao cắt hàn mạch, hàn mô.</v>
          </cell>
          <cell r="P4195" t="str">
            <v xml:space="preserve">Phẫu thuật cắt gan </v>
          </cell>
          <cell r="Q4195">
            <v>6483000</v>
          </cell>
          <cell r="R4195">
            <v>1994086.95652174</v>
          </cell>
          <cell r="S4195">
            <v>8477000</v>
          </cell>
          <cell r="T4195">
            <v>2592313.0434782617</v>
          </cell>
          <cell r="U4195">
            <v>9075313.0434782617</v>
          </cell>
          <cell r="V4195">
            <v>9075300</v>
          </cell>
          <cell r="W4195">
            <v>363012.52173913049</v>
          </cell>
          <cell r="X4195">
            <v>9438325.5652173925</v>
          </cell>
        </row>
        <row r="4196">
          <cell r="E4196" t="str">
            <v>37.8D05.0466</v>
          </cell>
          <cell r="F4196" t="str">
            <v>10. NGOẠI KHOA</v>
          </cell>
          <cell r="G4196" t="str">
            <v>10.607</v>
          </cell>
          <cell r="H4196" t="str">
            <v>Cắt lọc nhu mô gan</v>
          </cell>
          <cell r="I4196" t="str">
            <v>Cắt lọc nhu mô gan</v>
          </cell>
          <cell r="J4196" t="str">
            <v>Cắt lọc nhu mô gan</v>
          </cell>
          <cell r="K4196" t="str">
            <v>B</v>
          </cell>
          <cell r="L4196" t="str">
            <v>P1</v>
          </cell>
          <cell r="M4196">
            <v>476</v>
          </cell>
          <cell r="N4196">
            <v>476</v>
          </cell>
          <cell r="O4196" t="str">
            <v>Chưa bao gồm keo sinh học, đầu dao cắt gan siêu âm, dao cắt hàn mạch, hàn mô.</v>
          </cell>
          <cell r="P4196" t="str">
            <v xml:space="preserve">Phẫu thuật cắt gan </v>
          </cell>
          <cell r="Q4196">
            <v>6483000</v>
          </cell>
          <cell r="R4196">
            <v>1994086.95652174</v>
          </cell>
          <cell r="S4196">
            <v>8477000</v>
          </cell>
          <cell r="T4196">
            <v>2592313.0434782617</v>
          </cell>
          <cell r="U4196">
            <v>9075313.0434782617</v>
          </cell>
          <cell r="V4196">
            <v>9075300</v>
          </cell>
          <cell r="W4196">
            <v>363012.52173913049</v>
          </cell>
          <cell r="X4196">
            <v>9438325.5652173925</v>
          </cell>
        </row>
        <row r="4197">
          <cell r="E4197" t="str">
            <v>37.8D05.0466</v>
          </cell>
          <cell r="F4197" t="str">
            <v>10. NGOẠI KHOA</v>
          </cell>
          <cell r="G4197" t="str">
            <v>10.595</v>
          </cell>
          <cell r="H4197" t="str">
            <v>Cắt nhiều hạ phân thùy</v>
          </cell>
          <cell r="I4197" t="str">
            <v>Cắt nhiều hạ phân thùy</v>
          </cell>
          <cell r="J4197" t="str">
            <v>Cắt nhiều hạ phân thuỳ</v>
          </cell>
          <cell r="K4197" t="str">
            <v>A</v>
          </cell>
          <cell r="L4197" t="str">
            <v>PDB</v>
          </cell>
          <cell r="M4197">
            <v>476</v>
          </cell>
          <cell r="N4197">
            <v>476</v>
          </cell>
          <cell r="O4197" t="str">
            <v>Chưa bao gồm keo sinh học, đầu dao cắt gan siêu âm, dao cắt hàn mạch, hàn mô.</v>
          </cell>
          <cell r="P4197" t="str">
            <v xml:space="preserve">Phẫu thuật cắt gan </v>
          </cell>
          <cell r="Q4197">
            <v>6483000</v>
          </cell>
          <cell r="R4197">
            <v>1994086.95652174</v>
          </cell>
          <cell r="S4197">
            <v>8477000</v>
          </cell>
          <cell r="T4197">
            <v>2592313.0434782617</v>
          </cell>
          <cell r="U4197">
            <v>9075313.0434782617</v>
          </cell>
          <cell r="V4197">
            <v>9075300</v>
          </cell>
          <cell r="W4197">
            <v>363012.52173913049</v>
          </cell>
          <cell r="X4197">
            <v>9438325.5652173925</v>
          </cell>
        </row>
        <row r="4198">
          <cell r="E4198" t="str">
            <v>37.8D05.0466</v>
          </cell>
          <cell r="F4198" t="str">
            <v>10. NGOẠI KHOA</v>
          </cell>
          <cell r="G4198" t="str">
            <v>10.580</v>
          </cell>
          <cell r="H4198" t="str">
            <v>Cắt thùy gan trái</v>
          </cell>
          <cell r="I4198" t="str">
            <v>Cắt thùy gan trái</v>
          </cell>
          <cell r="J4198" t="str">
            <v>Cắt thuỳ gan trái</v>
          </cell>
          <cell r="K4198" t="str">
            <v>B</v>
          </cell>
          <cell r="L4198" t="str">
            <v>P1</v>
          </cell>
          <cell r="M4198">
            <v>476</v>
          </cell>
          <cell r="N4198">
            <v>476</v>
          </cell>
          <cell r="O4198" t="str">
            <v>Chưa bao gồm keo sinh học, đầu dao cắt gan siêu âm, dao cắt hàn mạch, hàn mô.</v>
          </cell>
          <cell r="P4198" t="str">
            <v xml:space="preserve">Phẫu thuật cắt gan </v>
          </cell>
          <cell r="Q4198">
            <v>6483000</v>
          </cell>
          <cell r="R4198">
            <v>1994086.95652174</v>
          </cell>
          <cell r="S4198">
            <v>8477000</v>
          </cell>
          <cell r="T4198">
            <v>2592313.0434782617</v>
          </cell>
          <cell r="U4198">
            <v>9075313.0434782617</v>
          </cell>
          <cell r="V4198">
            <v>9075300</v>
          </cell>
          <cell r="W4198">
            <v>363012.52173913049</v>
          </cell>
          <cell r="X4198">
            <v>9438325.5652173925</v>
          </cell>
        </row>
        <row r="4199">
          <cell r="E4199" t="str">
            <v>37.8D05.0466</v>
          </cell>
          <cell r="F4199" t="str">
            <v>10. NGOẠI KHOA</v>
          </cell>
          <cell r="G4199" t="str">
            <v>10.606</v>
          </cell>
          <cell r="H4199" t="str">
            <v>Lấy bỏ u gan</v>
          </cell>
          <cell r="I4199" t="str">
            <v>Lấy bỏ u gan</v>
          </cell>
          <cell r="J4199" t="str">
            <v>Lấy bỏ u gan</v>
          </cell>
          <cell r="K4199" t="str">
            <v>B</v>
          </cell>
          <cell r="L4199" t="str">
            <v>P1</v>
          </cell>
          <cell r="M4199">
            <v>476</v>
          </cell>
          <cell r="N4199">
            <v>476</v>
          </cell>
          <cell r="O4199" t="str">
            <v>Chưa bao gồm keo sinh học, đầu dao cắt gan siêu âm, dao cắt hàn mạch, hàn mô.</v>
          </cell>
          <cell r="P4199" t="str">
            <v xml:space="preserve">Phẫu thuật cắt gan </v>
          </cell>
          <cell r="Q4199">
            <v>6483000</v>
          </cell>
          <cell r="R4199">
            <v>1994086.95652174</v>
          </cell>
          <cell r="S4199">
            <v>8477000</v>
          </cell>
          <cell r="T4199">
            <v>2592313.0434782617</v>
          </cell>
          <cell r="U4199">
            <v>9075313.0434782617</v>
          </cell>
          <cell r="V4199">
            <v>9075300</v>
          </cell>
          <cell r="W4199">
            <v>363012.52173913049</v>
          </cell>
          <cell r="X4199">
            <v>9438325.5652173925</v>
          </cell>
        </row>
        <row r="4200">
          <cell r="E4200" t="str">
            <v>37.8D05.0467</v>
          </cell>
          <cell r="F4200" t="str">
            <v>03. NHI KHOA</v>
          </cell>
          <cell r="G4200" t="str">
            <v>3.4012</v>
          </cell>
          <cell r="H4200" t="str">
            <v>Phẫu thuật nội soi cắt hạ phân thùy gan, u gan nhỏ</v>
          </cell>
          <cell r="I4200" t="str">
            <v>Phẫu thuật nội soi cắt hạ phân thùy gan, u gan nhỏ</v>
          </cell>
          <cell r="J4200" t="str">
            <v>Phẫu thuật nội soi cắt hạ phân thuỳ gan, u gan nhỏ</v>
          </cell>
          <cell r="K4200" t="str">
            <v>B</v>
          </cell>
          <cell r="L4200" t="str">
            <v>P1</v>
          </cell>
          <cell r="M4200">
            <v>477</v>
          </cell>
          <cell r="N4200">
            <v>477</v>
          </cell>
          <cell r="O4200" t="str">
            <v>Chưa bao gồm đầu dao cắt gan siêu âm, keo sinh học, dao cắt hàn mạch, hàn mô.</v>
          </cell>
          <cell r="P4200" t="str">
            <v xml:space="preserve">Phẫu thuật nội soi cắt gan </v>
          </cell>
          <cell r="Q4200">
            <v>3924000</v>
          </cell>
          <cell r="R4200">
            <v>2083304.3478260899</v>
          </cell>
          <cell r="S4200">
            <v>6007000</v>
          </cell>
          <cell r="T4200">
            <v>2708295.6521739168</v>
          </cell>
          <cell r="U4200">
            <v>6632295.6521739168</v>
          </cell>
          <cell r="V4200">
            <v>6632200</v>
          </cell>
          <cell r="W4200">
            <v>265291.82608695666</v>
          </cell>
          <cell r="X4200">
            <v>6897587.4782608738</v>
          </cell>
        </row>
        <row r="4201">
          <cell r="E4201" t="str">
            <v>37.8D05.0467</v>
          </cell>
          <cell r="F4201" t="str">
            <v>27. PHẪU THUẬT NỘI SOI</v>
          </cell>
          <cell r="G4201" t="str">
            <v>27.244</v>
          </cell>
          <cell r="H4201" t="str">
            <v>Phẫu thuật nội soi cắt gan hạ phân thùy I</v>
          </cell>
          <cell r="I4201" t="str">
            <v>Phẫu thuật nội soi cắt gan hạ phân thùy I</v>
          </cell>
          <cell r="J4201" t="str">
            <v>Phẫu thuật nội soi cắt gan hạ phân thùy I</v>
          </cell>
          <cell r="K4201" t="str">
            <v>A</v>
          </cell>
          <cell r="L4201" t="str">
            <v>PDB</v>
          </cell>
          <cell r="M4201">
            <v>477</v>
          </cell>
          <cell r="N4201">
            <v>477</v>
          </cell>
          <cell r="O4201" t="str">
            <v>Chưa bao gồm đầu dao cắt gan siêu âm, keo sinh học, dao cắt hàn mạch, hàn mô.</v>
          </cell>
          <cell r="P4201" t="str">
            <v xml:space="preserve">Phẫu thuật nội soi cắt gan </v>
          </cell>
          <cell r="Q4201">
            <v>3924000</v>
          </cell>
          <cell r="R4201">
            <v>2083304.3478260899</v>
          </cell>
          <cell r="S4201">
            <v>6007000</v>
          </cell>
          <cell r="T4201">
            <v>2708295.6521739168</v>
          </cell>
          <cell r="U4201">
            <v>6632295.6521739168</v>
          </cell>
          <cell r="V4201">
            <v>6632200</v>
          </cell>
          <cell r="W4201">
            <v>265291.82608695666</v>
          </cell>
          <cell r="X4201">
            <v>6897587.4782608738</v>
          </cell>
        </row>
        <row r="4202">
          <cell r="E4202" t="str">
            <v>37.8D05.0467</v>
          </cell>
          <cell r="F4202" t="str">
            <v>27. PHẪU THUẬT NỘI SOI</v>
          </cell>
          <cell r="G4202" t="str">
            <v>27.245</v>
          </cell>
          <cell r="H4202" t="str">
            <v>Phẫu thuật nội soi cắt gan hạ phân thùy II</v>
          </cell>
          <cell r="I4202" t="str">
            <v>Phẫu thuật nội soi cắt gan hạ phân thùy II</v>
          </cell>
          <cell r="J4202" t="str">
            <v>Phẫu thuật nội soi cắt gan hạ phân thùy II</v>
          </cell>
          <cell r="K4202" t="str">
            <v>A</v>
          </cell>
          <cell r="L4202" t="str">
            <v>P1</v>
          </cell>
          <cell r="M4202">
            <v>477</v>
          </cell>
          <cell r="N4202">
            <v>477</v>
          </cell>
          <cell r="O4202" t="str">
            <v>Chưa bao gồm đầu dao cắt gan siêu âm, keo sinh học, dao cắt hàn mạch, hàn mô.</v>
          </cell>
          <cell r="P4202" t="str">
            <v xml:space="preserve">Phẫu thuật nội soi cắt gan </v>
          </cell>
          <cell r="Q4202">
            <v>3924000</v>
          </cell>
          <cell r="R4202">
            <v>2083304.3478260899</v>
          </cell>
          <cell r="S4202">
            <v>6007000</v>
          </cell>
          <cell r="T4202">
            <v>2708295.6521739168</v>
          </cell>
          <cell r="U4202">
            <v>6632295.6521739168</v>
          </cell>
          <cell r="V4202">
            <v>6632200</v>
          </cell>
          <cell r="W4202">
            <v>265291.82608695666</v>
          </cell>
          <cell r="X4202">
            <v>6897587.4782608738</v>
          </cell>
        </row>
        <row r="4203">
          <cell r="E4203" t="str">
            <v>37.8D05.0467</v>
          </cell>
          <cell r="F4203" t="str">
            <v>27. PHẪU THUẬT NỘI SOI</v>
          </cell>
          <cell r="G4203" t="str">
            <v>27.246</v>
          </cell>
          <cell r="H4203" t="str">
            <v>Phẫu thuật nội soi cắt gan hạ phân thùy III</v>
          </cell>
          <cell r="I4203" t="str">
            <v>Phẫu thuật nội soi cắt gan hạ phân thùy III</v>
          </cell>
          <cell r="J4203" t="str">
            <v>Phẫu thuật nội soi cắt gan hạ phân thùy III</v>
          </cell>
          <cell r="K4203" t="str">
            <v>A</v>
          </cell>
          <cell r="L4203" t="str">
            <v>P1</v>
          </cell>
          <cell r="M4203">
            <v>477</v>
          </cell>
          <cell r="N4203">
            <v>477</v>
          </cell>
          <cell r="O4203" t="str">
            <v>Chưa bao gồm đầu dao cắt gan siêu âm, keo sinh học, dao cắt hàn mạch, hàn mô.</v>
          </cell>
          <cell r="P4203" t="str">
            <v xml:space="preserve">Phẫu thuật nội soi cắt gan </v>
          </cell>
          <cell r="Q4203">
            <v>3924000</v>
          </cell>
          <cell r="R4203">
            <v>2083304.3478260899</v>
          </cell>
          <cell r="S4203">
            <v>6007000</v>
          </cell>
          <cell r="T4203">
            <v>2708295.6521739168</v>
          </cell>
          <cell r="U4203">
            <v>6632295.6521739168</v>
          </cell>
          <cell r="V4203">
            <v>6632200</v>
          </cell>
          <cell r="W4203">
            <v>265291.82608695666</v>
          </cell>
          <cell r="X4203">
            <v>6897587.4782608738</v>
          </cell>
        </row>
        <row r="4204">
          <cell r="E4204" t="str">
            <v>37.8D05.0467</v>
          </cell>
          <cell r="F4204" t="str">
            <v>27. PHẪU THUẬT NỘI SOI</v>
          </cell>
          <cell r="G4204" t="str">
            <v>27.247</v>
          </cell>
          <cell r="H4204" t="str">
            <v>Phẫu thuật nội soi cắt gan hạ phân thùy IV</v>
          </cell>
          <cell r="I4204" t="str">
            <v>Phẫu thuật nội soi cắt gan hạ phân thùy IV</v>
          </cell>
          <cell r="J4204" t="str">
            <v>Phẫu thuật nội soi cắt gan hạ phân thùy IV</v>
          </cell>
          <cell r="K4204" t="str">
            <v>A</v>
          </cell>
          <cell r="L4204" t="str">
            <v>PDB</v>
          </cell>
          <cell r="M4204">
            <v>477</v>
          </cell>
          <cell r="N4204">
            <v>477</v>
          </cell>
          <cell r="O4204" t="str">
            <v>Chưa bao gồm đầu dao cắt gan siêu âm, keo sinh học, dao cắt hàn mạch, hàn mô.</v>
          </cell>
          <cell r="P4204" t="str">
            <v xml:space="preserve">Phẫu thuật nội soi cắt gan </v>
          </cell>
          <cell r="Q4204">
            <v>3924000</v>
          </cell>
          <cell r="R4204">
            <v>2083304.3478260899</v>
          </cell>
          <cell r="S4204">
            <v>6007000</v>
          </cell>
          <cell r="T4204">
            <v>2708295.6521739168</v>
          </cell>
          <cell r="U4204">
            <v>6632295.6521739168</v>
          </cell>
          <cell r="V4204">
            <v>6632200</v>
          </cell>
          <cell r="W4204">
            <v>265291.82608695666</v>
          </cell>
          <cell r="X4204">
            <v>6897587.4782608738</v>
          </cell>
        </row>
        <row r="4205">
          <cell r="E4205" t="str">
            <v>37.8D05.0467</v>
          </cell>
          <cell r="F4205" t="str">
            <v>27. PHẪU THUẬT NỘI SOI</v>
          </cell>
          <cell r="G4205" t="str">
            <v>27.248</v>
          </cell>
          <cell r="H4205" t="str">
            <v>Phẫu thuật nội soi cắt gan hạ phân thùy IVA</v>
          </cell>
          <cell r="I4205" t="str">
            <v>Phẫu thuật nội soi cắt gan hạ phân thùy IVA</v>
          </cell>
          <cell r="J4205" t="str">
            <v>Phẫu thuật nội soi cắt gan hạ phân thùy IVA</v>
          </cell>
          <cell r="K4205" t="str">
            <v>A</v>
          </cell>
          <cell r="L4205" t="str">
            <v>PDB</v>
          </cell>
          <cell r="M4205">
            <v>477</v>
          </cell>
          <cell r="N4205">
            <v>477</v>
          </cell>
          <cell r="O4205" t="str">
            <v>Chưa bao gồm đầu dao cắt gan siêu âm, keo sinh học, dao cắt hàn mạch, hàn mô.</v>
          </cell>
          <cell r="P4205" t="str">
            <v xml:space="preserve">Phẫu thuật nội soi cắt gan </v>
          </cell>
          <cell r="Q4205">
            <v>3924000</v>
          </cell>
          <cell r="R4205">
            <v>2083304.3478260899</v>
          </cell>
          <cell r="S4205">
            <v>6007000</v>
          </cell>
          <cell r="T4205">
            <v>2708295.6521739168</v>
          </cell>
          <cell r="U4205">
            <v>6632295.6521739168</v>
          </cell>
          <cell r="V4205">
            <v>6632200</v>
          </cell>
          <cell r="W4205">
            <v>265291.82608695666</v>
          </cell>
          <cell r="X4205">
            <v>6897587.4782608738</v>
          </cell>
        </row>
        <row r="4206">
          <cell r="E4206" t="str">
            <v>37.8D05.0467</v>
          </cell>
          <cell r="F4206" t="str">
            <v>27. PHẪU THUẬT NỘI SOI</v>
          </cell>
          <cell r="G4206" t="str">
            <v>27.249</v>
          </cell>
          <cell r="H4206" t="str">
            <v>Phẫu thuật nội soi cắt gan hạ phân thùy IVB</v>
          </cell>
          <cell r="I4206" t="str">
            <v>Phẫu thuật nội soi cắt gan hạ phân thùy IVB</v>
          </cell>
          <cell r="J4206" t="str">
            <v>Phẫu thuật nội soi cắt gan hạ phân thùy IVB</v>
          </cell>
          <cell r="K4206" t="str">
            <v>A</v>
          </cell>
          <cell r="L4206" t="str">
            <v>PDB</v>
          </cell>
          <cell r="M4206">
            <v>477</v>
          </cell>
          <cell r="N4206">
            <v>477</v>
          </cell>
          <cell r="O4206" t="str">
            <v>Chưa bao gồm đầu dao cắt gan siêu âm, keo sinh học, dao cắt hàn mạch, hàn mô.</v>
          </cell>
          <cell r="P4206" t="str">
            <v xml:space="preserve">Phẫu thuật nội soi cắt gan </v>
          </cell>
          <cell r="Q4206">
            <v>3924000</v>
          </cell>
          <cell r="R4206">
            <v>2083304.3478260899</v>
          </cell>
          <cell r="S4206">
            <v>6007000</v>
          </cell>
          <cell r="T4206">
            <v>2708295.6521739168</v>
          </cell>
          <cell r="U4206">
            <v>6632295.6521739168</v>
          </cell>
          <cell r="V4206">
            <v>6632200</v>
          </cell>
          <cell r="W4206">
            <v>265291.82608695666</v>
          </cell>
          <cell r="X4206">
            <v>6897587.4782608738</v>
          </cell>
        </row>
        <row r="4207">
          <cell r="E4207" t="str">
            <v>37.8D05.0467</v>
          </cell>
          <cell r="F4207" t="str">
            <v>27. PHẪU THUẬT NỘI SOI</v>
          </cell>
          <cell r="G4207" t="str">
            <v>27.254</v>
          </cell>
          <cell r="H4207" t="str">
            <v>Phẫu thuật nội soi cắt gan hạ phân thùy IV-V</v>
          </cell>
          <cell r="I4207" t="str">
            <v>Phẫu thuật nội soi cắt gan hạ phân thùy IV-V</v>
          </cell>
          <cell r="J4207" t="str">
            <v>Phẫu thuật nội soi cắt gan hạ phân thùy IV-V</v>
          </cell>
          <cell r="K4207" t="str">
            <v>A</v>
          </cell>
          <cell r="L4207" t="str">
            <v>PDB</v>
          </cell>
          <cell r="M4207">
            <v>477</v>
          </cell>
          <cell r="N4207">
            <v>477</v>
          </cell>
          <cell r="O4207" t="str">
            <v>Chưa bao gồm đầu dao cắt gan siêu âm, keo sinh học, dao cắt hàn mạch, hàn mô.</v>
          </cell>
          <cell r="P4207" t="str">
            <v xml:space="preserve">Phẫu thuật nội soi cắt gan </v>
          </cell>
          <cell r="Q4207">
            <v>3924000</v>
          </cell>
          <cell r="R4207">
            <v>2083304.3478260899</v>
          </cell>
          <cell r="S4207">
            <v>6007000</v>
          </cell>
          <cell r="T4207">
            <v>2708295.6521739168</v>
          </cell>
          <cell r="U4207">
            <v>6632295.6521739168</v>
          </cell>
          <cell r="V4207">
            <v>6632200</v>
          </cell>
          <cell r="W4207">
            <v>265291.82608695666</v>
          </cell>
          <cell r="X4207">
            <v>6897587.4782608738</v>
          </cell>
        </row>
        <row r="4208">
          <cell r="E4208" t="str">
            <v>37.8D05.0467</v>
          </cell>
          <cell r="F4208" t="str">
            <v>27. PHẪU THUẬT NỘI SOI</v>
          </cell>
          <cell r="G4208" t="str">
            <v>27.250</v>
          </cell>
          <cell r="H4208" t="str">
            <v>Phẫu thuật nội soi cắt gan hạ phân thùy V</v>
          </cell>
          <cell r="I4208" t="str">
            <v>Phẫu thuật nội soi cắt gan hạ phân thùy V</v>
          </cell>
          <cell r="J4208" t="str">
            <v>Phẫu thuật nội soi cắt gan hạ phân thùy V</v>
          </cell>
          <cell r="K4208" t="str">
            <v>A</v>
          </cell>
          <cell r="L4208" t="str">
            <v>PDB</v>
          </cell>
          <cell r="M4208">
            <v>477</v>
          </cell>
          <cell r="N4208">
            <v>477</v>
          </cell>
          <cell r="O4208" t="str">
            <v>Chưa bao gồm đầu dao cắt gan siêu âm, keo sinh học, dao cắt hàn mạch, hàn mô.</v>
          </cell>
          <cell r="P4208" t="str">
            <v xml:space="preserve">Phẫu thuật nội soi cắt gan </v>
          </cell>
          <cell r="Q4208">
            <v>3924000</v>
          </cell>
          <cell r="R4208">
            <v>2083304.3478260899</v>
          </cell>
          <cell r="S4208">
            <v>6007000</v>
          </cell>
          <cell r="T4208">
            <v>2708295.6521739168</v>
          </cell>
          <cell r="U4208">
            <v>6632295.6521739168</v>
          </cell>
          <cell r="V4208">
            <v>6632200</v>
          </cell>
          <cell r="W4208">
            <v>265291.82608695666</v>
          </cell>
          <cell r="X4208">
            <v>6897587.4782608738</v>
          </cell>
        </row>
        <row r="4209">
          <cell r="E4209" t="str">
            <v>37.8D05.0467</v>
          </cell>
          <cell r="F4209" t="str">
            <v>27. PHẪU THUẬT NỘI SOI</v>
          </cell>
          <cell r="G4209" t="str">
            <v>27.251</v>
          </cell>
          <cell r="H4209" t="str">
            <v>Phẫu thuật nội soi cắt gan hạ phân thùy VI</v>
          </cell>
          <cell r="I4209" t="str">
            <v>Phẫu thuật nội soi cắt gan hạ phân thùy VI</v>
          </cell>
          <cell r="J4209" t="str">
            <v>Phẫu thuật nội soi cắt gan hạ phân thùy VI</v>
          </cell>
          <cell r="K4209" t="str">
            <v>A</v>
          </cell>
          <cell r="L4209" t="str">
            <v>P1</v>
          </cell>
          <cell r="M4209">
            <v>477</v>
          </cell>
          <cell r="N4209">
            <v>477</v>
          </cell>
          <cell r="O4209" t="str">
            <v>Chưa bao gồm đầu dao cắt gan siêu âm, keo sinh học, dao cắt hàn mạch, hàn mô.</v>
          </cell>
          <cell r="P4209" t="str">
            <v xml:space="preserve">Phẫu thuật nội soi cắt gan </v>
          </cell>
          <cell r="Q4209">
            <v>3924000</v>
          </cell>
          <cell r="R4209">
            <v>2083304.3478260899</v>
          </cell>
          <cell r="S4209">
            <v>6007000</v>
          </cell>
          <cell r="T4209">
            <v>2708295.6521739168</v>
          </cell>
          <cell r="U4209">
            <v>6632295.6521739168</v>
          </cell>
          <cell r="V4209">
            <v>6632200</v>
          </cell>
          <cell r="W4209">
            <v>265291.82608695666</v>
          </cell>
          <cell r="X4209">
            <v>6897587.4782608738</v>
          </cell>
        </row>
        <row r="4210">
          <cell r="E4210" t="str">
            <v>37.8D05.0467</v>
          </cell>
          <cell r="F4210" t="str">
            <v>27. PHẪU THUẬT NỘI SOI</v>
          </cell>
          <cell r="G4210" t="str">
            <v>27.252</v>
          </cell>
          <cell r="H4210" t="str">
            <v>Phẫu thuật nội soi cắt gan hạ phân thùy VII</v>
          </cell>
          <cell r="I4210" t="str">
            <v>Phẫu thuật nội soi cắt gan hạ phân thùy VII</v>
          </cell>
          <cell r="J4210" t="str">
            <v>Phẫu thuật nội soi cắt gan hạ phân thùy VII</v>
          </cell>
          <cell r="K4210" t="str">
            <v>A</v>
          </cell>
          <cell r="L4210" t="str">
            <v>PDB</v>
          </cell>
          <cell r="M4210">
            <v>477</v>
          </cell>
          <cell r="N4210">
            <v>477</v>
          </cell>
          <cell r="O4210" t="str">
            <v>Chưa bao gồm đầu dao cắt gan siêu âm, keo sinh học, dao cắt hàn mạch, hàn mô.</v>
          </cell>
          <cell r="P4210" t="str">
            <v xml:space="preserve">Phẫu thuật nội soi cắt gan </v>
          </cell>
          <cell r="Q4210">
            <v>3924000</v>
          </cell>
          <cell r="R4210">
            <v>2083304.3478260899</v>
          </cell>
          <cell r="S4210">
            <v>6007000</v>
          </cell>
          <cell r="T4210">
            <v>2708295.6521739168</v>
          </cell>
          <cell r="U4210">
            <v>6632295.6521739168</v>
          </cell>
          <cell r="V4210">
            <v>6632200</v>
          </cell>
          <cell r="W4210">
            <v>265291.82608695666</v>
          </cell>
          <cell r="X4210">
            <v>6897587.4782608738</v>
          </cell>
        </row>
        <row r="4211">
          <cell r="E4211" t="str">
            <v>37.8D05.0467</v>
          </cell>
          <cell r="F4211" t="str">
            <v>27. PHẪU THUẬT NỘI SOI</v>
          </cell>
          <cell r="G4211" t="str">
            <v>27.253</v>
          </cell>
          <cell r="H4211" t="str">
            <v>Phẫu thuật nội soi cắt gan hạ phân thùy VIII</v>
          </cell>
          <cell r="I4211" t="str">
            <v>Phẫu thuật nội soi cắt gan hạ phân thùy VIII</v>
          </cell>
          <cell r="J4211" t="str">
            <v>Phẫu thuật nội soi cắt gan hạ phân thùy VIII</v>
          </cell>
          <cell r="K4211" t="str">
            <v>A</v>
          </cell>
          <cell r="L4211" t="str">
            <v>PDB</v>
          </cell>
          <cell r="M4211">
            <v>477</v>
          </cell>
          <cell r="N4211">
            <v>477</v>
          </cell>
          <cell r="O4211" t="str">
            <v>Chưa bao gồm đầu dao cắt gan siêu âm, keo sinh học, dao cắt hàn mạch, hàn mô.</v>
          </cell>
          <cell r="P4211" t="str">
            <v xml:space="preserve">Phẫu thuật nội soi cắt gan </v>
          </cell>
          <cell r="Q4211">
            <v>3924000</v>
          </cell>
          <cell r="R4211">
            <v>2083304.3478260899</v>
          </cell>
          <cell r="S4211">
            <v>6007000</v>
          </cell>
          <cell r="T4211">
            <v>2708295.6521739168</v>
          </cell>
          <cell r="U4211">
            <v>6632295.6521739168</v>
          </cell>
          <cell r="V4211">
            <v>6632200</v>
          </cell>
          <cell r="W4211">
            <v>265291.82608695666</v>
          </cell>
          <cell r="X4211">
            <v>6897587.4782608738</v>
          </cell>
        </row>
        <row r="4212">
          <cell r="E4212" t="str">
            <v>37.8D05.0467</v>
          </cell>
          <cell r="F4212" t="str">
            <v>27. PHẪU THUẬT NỘI SOI</v>
          </cell>
          <cell r="G4212" t="str">
            <v>27.256</v>
          </cell>
          <cell r="H4212" t="str">
            <v>Phẫu thuật nội soi cắt gan hạ phân thùy VII-VIII</v>
          </cell>
          <cell r="I4212" t="str">
            <v>Phẫu thuật nội soi cắt gan hạ phân thùy VII-VIII</v>
          </cell>
          <cell r="J4212" t="str">
            <v>Phẫu thuật nội soi cắt gan hạ phân thùy VII-VIII</v>
          </cell>
          <cell r="K4212" t="str">
            <v>A</v>
          </cell>
          <cell r="L4212" t="str">
            <v>PDB</v>
          </cell>
          <cell r="M4212">
            <v>477</v>
          </cell>
          <cell r="N4212">
            <v>477</v>
          </cell>
          <cell r="O4212" t="str">
            <v>Chưa bao gồm đầu dao cắt gan siêu âm, keo sinh học, dao cắt hàn mạch, hàn mô.</v>
          </cell>
          <cell r="P4212" t="str">
            <v xml:space="preserve">Phẫu thuật nội soi cắt gan </v>
          </cell>
          <cell r="Q4212">
            <v>3924000</v>
          </cell>
          <cell r="R4212">
            <v>2083304.3478260899</v>
          </cell>
          <cell r="S4212">
            <v>6007000</v>
          </cell>
          <cell r="T4212">
            <v>2708295.6521739168</v>
          </cell>
          <cell r="U4212">
            <v>6632295.6521739168</v>
          </cell>
          <cell r="V4212">
            <v>6632200</v>
          </cell>
          <cell r="W4212">
            <v>265291.82608695666</v>
          </cell>
          <cell r="X4212">
            <v>6897587.4782608738</v>
          </cell>
        </row>
        <row r="4213">
          <cell r="E4213" t="str">
            <v>37.8D05.0467</v>
          </cell>
          <cell r="F4213" t="str">
            <v>27. PHẪU THUẬT NỘI SOI</v>
          </cell>
          <cell r="G4213" t="str">
            <v>27.257</v>
          </cell>
          <cell r="H4213" t="str">
            <v>Phẫu thuật nội soi cắt gan hạ phân thùy VI-VII-VIII</v>
          </cell>
          <cell r="I4213" t="str">
            <v>Phẫu thuật nội soi cắt gan hạ phân thùy VI-VII-VIII</v>
          </cell>
          <cell r="J4213" t="str">
            <v>Phẫu thuật nội soi cắt gan hạ phân thùy VI-VII-VIII</v>
          </cell>
          <cell r="K4213" t="str">
            <v>A</v>
          </cell>
          <cell r="L4213" t="str">
            <v>PDB</v>
          </cell>
          <cell r="M4213">
            <v>477</v>
          </cell>
          <cell r="N4213">
            <v>477</v>
          </cell>
          <cell r="O4213" t="str">
            <v>Chưa bao gồm đầu dao cắt gan siêu âm, keo sinh học, dao cắt hàn mạch, hàn mô.</v>
          </cell>
          <cell r="P4213" t="str">
            <v xml:space="preserve">Phẫu thuật nội soi cắt gan </v>
          </cell>
          <cell r="Q4213">
            <v>3924000</v>
          </cell>
          <cell r="R4213">
            <v>2083304.3478260899</v>
          </cell>
          <cell r="S4213">
            <v>6007000</v>
          </cell>
          <cell r="T4213">
            <v>2708295.6521739168</v>
          </cell>
          <cell r="U4213">
            <v>6632295.6521739168</v>
          </cell>
          <cell r="V4213">
            <v>6632200</v>
          </cell>
          <cell r="W4213">
            <v>265291.82608695666</v>
          </cell>
          <cell r="X4213">
            <v>6897587.4782608738</v>
          </cell>
        </row>
        <row r="4214">
          <cell r="E4214" t="str">
            <v>37.8D05.0467</v>
          </cell>
          <cell r="F4214" t="str">
            <v>27. PHẪU THUẬT NỘI SOI</v>
          </cell>
          <cell r="G4214" t="str">
            <v>27.255</v>
          </cell>
          <cell r="H4214" t="str">
            <v>Phẫu thuật nội soi cắt gan hạ phân thùy V-VI</v>
          </cell>
          <cell r="I4214" t="str">
            <v>Phẫu thuật nội soi cắt gan hạ phân thùy V-VI</v>
          </cell>
          <cell r="J4214" t="str">
            <v>Phẫu thuật nội soi cắt gan hạ phân thùy V-VI</v>
          </cell>
          <cell r="K4214" t="str">
            <v>A</v>
          </cell>
          <cell r="L4214" t="str">
            <v>PDB</v>
          </cell>
          <cell r="M4214">
            <v>477</v>
          </cell>
          <cell r="N4214">
            <v>477</v>
          </cell>
          <cell r="O4214" t="str">
            <v>Chưa bao gồm đầu dao cắt gan siêu âm, keo sinh học, dao cắt hàn mạch, hàn mô.</v>
          </cell>
          <cell r="P4214" t="str">
            <v xml:space="preserve">Phẫu thuật nội soi cắt gan </v>
          </cell>
          <cell r="Q4214">
            <v>3924000</v>
          </cell>
          <cell r="R4214">
            <v>2083304.3478260899</v>
          </cell>
          <cell r="S4214">
            <v>6007000</v>
          </cell>
          <cell r="T4214">
            <v>2708295.6521739168</v>
          </cell>
          <cell r="U4214">
            <v>6632295.6521739168</v>
          </cell>
          <cell r="V4214">
            <v>6632200</v>
          </cell>
          <cell r="W4214">
            <v>265291.82608695666</v>
          </cell>
          <cell r="X4214">
            <v>6897587.4782608738</v>
          </cell>
        </row>
        <row r="4215">
          <cell r="E4215" t="str">
            <v>37.8D05.0467</v>
          </cell>
          <cell r="F4215" t="str">
            <v>27. PHẪU THUẬT NỘI SOI</v>
          </cell>
          <cell r="G4215" t="str">
            <v>27.258</v>
          </cell>
          <cell r="H4215" t="str">
            <v>Phẫu thuật nội soi cắt gan không điển hình</v>
          </cell>
          <cell r="I4215" t="str">
            <v>Phẫu thuật nội soi cắt gan không điển hình</v>
          </cell>
          <cell r="J4215" t="str">
            <v>Phẫu thuật nội soi cắt gan không điển hình</v>
          </cell>
          <cell r="K4215" t="str">
            <v>A</v>
          </cell>
          <cell r="L4215" t="str">
            <v>PDB</v>
          </cell>
          <cell r="M4215">
            <v>477</v>
          </cell>
          <cell r="N4215">
            <v>477</v>
          </cell>
          <cell r="O4215" t="str">
            <v>Chưa bao gồm đầu dao cắt gan siêu âm, keo sinh học, dao cắt hàn mạch, hàn mô.</v>
          </cell>
          <cell r="P4215" t="str">
            <v xml:space="preserve">Phẫu thuật nội soi cắt gan </v>
          </cell>
          <cell r="Q4215">
            <v>3924000</v>
          </cell>
          <cell r="R4215">
            <v>2083304.3478260899</v>
          </cell>
          <cell r="S4215">
            <v>6007000</v>
          </cell>
          <cell r="T4215">
            <v>2708295.6521739168</v>
          </cell>
          <cell r="U4215">
            <v>6632295.6521739168</v>
          </cell>
          <cell r="V4215">
            <v>6632200</v>
          </cell>
          <cell r="W4215">
            <v>265291.82608695666</v>
          </cell>
          <cell r="X4215">
            <v>6897587.4782608738</v>
          </cell>
        </row>
        <row r="4216">
          <cell r="E4216" t="str">
            <v>37.8D05.0467</v>
          </cell>
          <cell r="F4216" t="str">
            <v>27. PHẪU THUẬT NỘI SOI</v>
          </cell>
          <cell r="G4216" t="str">
            <v>27.237</v>
          </cell>
          <cell r="H4216" t="str">
            <v>Phẫu thuật nội soi cắt gan phải</v>
          </cell>
          <cell r="I4216" t="str">
            <v>Phẫu thuật nội soi cắt gan phải</v>
          </cell>
          <cell r="J4216" t="str">
            <v>Phẫu thuật nội soi cắt gan phải</v>
          </cell>
          <cell r="K4216" t="str">
            <v>A</v>
          </cell>
          <cell r="L4216" t="str">
            <v>PDB</v>
          </cell>
          <cell r="M4216">
            <v>477</v>
          </cell>
          <cell r="N4216">
            <v>477</v>
          </cell>
          <cell r="O4216" t="str">
            <v>Chưa bao gồm đầu dao cắt gan siêu âm, keo sinh học, dao cắt hàn mạch, hàn mô.</v>
          </cell>
          <cell r="P4216" t="str">
            <v xml:space="preserve">Phẫu thuật nội soi cắt gan </v>
          </cell>
          <cell r="Q4216">
            <v>3924000</v>
          </cell>
          <cell r="R4216">
            <v>2083304.3478260899</v>
          </cell>
          <cell r="S4216">
            <v>6007000</v>
          </cell>
          <cell r="T4216">
            <v>2708295.6521739168</v>
          </cell>
          <cell r="U4216">
            <v>6632295.6521739168</v>
          </cell>
          <cell r="V4216">
            <v>6632200</v>
          </cell>
          <cell r="W4216">
            <v>265291.82608695666</v>
          </cell>
          <cell r="X4216">
            <v>6897587.4782608738</v>
          </cell>
        </row>
        <row r="4217">
          <cell r="E4217" t="str">
            <v>37.8D05.0467</v>
          </cell>
          <cell r="F4217" t="str">
            <v>27. PHẪU THUẬT NỘI SOI</v>
          </cell>
          <cell r="G4217" t="str">
            <v>27.240</v>
          </cell>
          <cell r="H4217" t="str">
            <v>Phẫu thuật nội soi cắt gan phân thùy sau</v>
          </cell>
          <cell r="I4217" t="str">
            <v>Phẫu thuật nội soi cắt gan phân thùy sau</v>
          </cell>
          <cell r="J4217" t="str">
            <v>Phẫu thuật nội soi cắt gan phân thùy sau</v>
          </cell>
          <cell r="K4217" t="str">
            <v>A</v>
          </cell>
          <cell r="L4217" t="str">
            <v>PDB</v>
          </cell>
          <cell r="M4217">
            <v>477</v>
          </cell>
          <cell r="N4217">
            <v>477</v>
          </cell>
          <cell r="O4217" t="str">
            <v>Chưa bao gồm đầu dao cắt gan siêu âm, keo sinh học, dao cắt hàn mạch, hàn mô.</v>
          </cell>
          <cell r="P4217" t="str">
            <v xml:space="preserve">Phẫu thuật nội soi cắt gan </v>
          </cell>
          <cell r="Q4217">
            <v>3924000</v>
          </cell>
          <cell r="R4217">
            <v>2083304.3478260899</v>
          </cell>
          <cell r="S4217">
            <v>6007000</v>
          </cell>
          <cell r="T4217">
            <v>2708295.6521739168</v>
          </cell>
          <cell r="U4217">
            <v>6632295.6521739168</v>
          </cell>
          <cell r="V4217">
            <v>6632200</v>
          </cell>
          <cell r="W4217">
            <v>265291.82608695666</v>
          </cell>
          <cell r="X4217">
            <v>6897587.4782608738</v>
          </cell>
        </row>
        <row r="4218">
          <cell r="E4218" t="str">
            <v>37.8D05.0467</v>
          </cell>
          <cell r="F4218" t="str">
            <v>27. PHẪU THUẬT NỘI SOI</v>
          </cell>
          <cell r="G4218" t="str">
            <v>27.239</v>
          </cell>
          <cell r="H4218" t="str">
            <v>Phẫu thuật nội soi cắt gan phân thùy trước</v>
          </cell>
          <cell r="I4218" t="str">
            <v>Phẫu thuật nội soi cắt gan phân thùy trước</v>
          </cell>
          <cell r="J4218" t="str">
            <v>Phẫu thuật nội soi cắt gan phân thùy trước</v>
          </cell>
          <cell r="K4218" t="str">
            <v>A</v>
          </cell>
          <cell r="L4218" t="str">
            <v>PDB</v>
          </cell>
          <cell r="M4218">
            <v>477</v>
          </cell>
          <cell r="N4218">
            <v>477</v>
          </cell>
          <cell r="O4218" t="str">
            <v>Chưa bao gồm đầu dao cắt gan siêu âm, keo sinh học, dao cắt hàn mạch, hàn mô.</v>
          </cell>
          <cell r="P4218" t="str">
            <v xml:space="preserve">Phẫu thuật nội soi cắt gan </v>
          </cell>
          <cell r="Q4218">
            <v>3924000</v>
          </cell>
          <cell r="R4218">
            <v>2083304.3478260899</v>
          </cell>
          <cell r="S4218">
            <v>6007000</v>
          </cell>
          <cell r="T4218">
            <v>2708295.6521739168</v>
          </cell>
          <cell r="U4218">
            <v>6632295.6521739168</v>
          </cell>
          <cell r="V4218">
            <v>6632200</v>
          </cell>
          <cell r="W4218">
            <v>265291.82608695666</v>
          </cell>
          <cell r="X4218">
            <v>6897587.4782608738</v>
          </cell>
        </row>
        <row r="4219">
          <cell r="E4219" t="str">
            <v>37.8D05.0467</v>
          </cell>
          <cell r="F4219" t="str">
            <v>27. PHẪU THUẬT NỘI SOI</v>
          </cell>
          <cell r="G4219" t="str">
            <v>27.242</v>
          </cell>
          <cell r="H4219" t="str">
            <v>Phẫu thuật nội soi cắt gan thùy phải</v>
          </cell>
          <cell r="I4219" t="str">
            <v>Phẫu thuật nội soi cắt gan thùy phải</v>
          </cell>
          <cell r="J4219" t="str">
            <v>Phẫu thuật nội soi cắt gan thùy phải</v>
          </cell>
          <cell r="K4219" t="str">
            <v>A</v>
          </cell>
          <cell r="L4219" t="str">
            <v>PDB</v>
          </cell>
          <cell r="M4219">
            <v>477</v>
          </cell>
          <cell r="N4219">
            <v>477</v>
          </cell>
          <cell r="O4219" t="str">
            <v>Chưa bao gồm đầu dao cắt gan siêu âm, keo sinh học, dao cắt hàn mạch, hàn mô.</v>
          </cell>
          <cell r="P4219" t="str">
            <v xml:space="preserve">Phẫu thuật nội soi cắt gan </v>
          </cell>
          <cell r="Q4219">
            <v>3924000</v>
          </cell>
          <cell r="R4219">
            <v>2083304.3478260899</v>
          </cell>
          <cell r="S4219">
            <v>6007000</v>
          </cell>
          <cell r="T4219">
            <v>2708295.6521739168</v>
          </cell>
          <cell r="U4219">
            <v>6632295.6521739168</v>
          </cell>
          <cell r="V4219">
            <v>6632200</v>
          </cell>
          <cell r="W4219">
            <v>265291.82608695666</v>
          </cell>
          <cell r="X4219">
            <v>6897587.4782608738</v>
          </cell>
        </row>
        <row r="4220">
          <cell r="E4220" t="str">
            <v>37.8D05.0467</v>
          </cell>
          <cell r="F4220" t="str">
            <v>27. PHẪU THUẬT NỘI SOI</v>
          </cell>
          <cell r="G4220" t="str">
            <v>27.241</v>
          </cell>
          <cell r="H4220" t="str">
            <v>Phẫu thuật nội soi cắt gan thùy trái</v>
          </cell>
          <cell r="I4220" t="str">
            <v>Phẫu thuật nội soi cắt gan thùy trái</v>
          </cell>
          <cell r="J4220" t="str">
            <v>Phẫu thuật nội soi cắt gan thùy trái</v>
          </cell>
          <cell r="K4220" t="str">
            <v>A</v>
          </cell>
          <cell r="L4220" t="str">
            <v>PDB</v>
          </cell>
          <cell r="M4220">
            <v>477</v>
          </cell>
          <cell r="N4220">
            <v>477</v>
          </cell>
          <cell r="O4220" t="str">
            <v>Chưa bao gồm đầu dao cắt gan siêu âm, keo sinh học, dao cắt hàn mạch, hàn mô.</v>
          </cell>
          <cell r="P4220" t="str">
            <v xml:space="preserve">Phẫu thuật nội soi cắt gan </v>
          </cell>
          <cell r="Q4220">
            <v>3924000</v>
          </cell>
          <cell r="R4220">
            <v>2083304.3478260899</v>
          </cell>
          <cell r="S4220">
            <v>6007000</v>
          </cell>
          <cell r="T4220">
            <v>2708295.6521739168</v>
          </cell>
          <cell r="U4220">
            <v>6632295.6521739168</v>
          </cell>
          <cell r="V4220">
            <v>6632200</v>
          </cell>
          <cell r="W4220">
            <v>265291.82608695666</v>
          </cell>
          <cell r="X4220">
            <v>6897587.4782608738</v>
          </cell>
        </row>
        <row r="4221">
          <cell r="E4221" t="str">
            <v>37.8D05.0467</v>
          </cell>
          <cell r="F4221" t="str">
            <v>27. PHẪU THUẬT NỘI SOI</v>
          </cell>
          <cell r="G4221" t="str">
            <v>27.238</v>
          </cell>
          <cell r="H4221" t="str">
            <v>Phẫu thuật nội soi cắt gan trái</v>
          </cell>
          <cell r="I4221" t="str">
            <v>Phẫu thuật nội soi cắt gan trái</v>
          </cell>
          <cell r="J4221" t="str">
            <v>Phẫu thuật nội soi cắt gan trái</v>
          </cell>
          <cell r="K4221" t="str">
            <v>A</v>
          </cell>
          <cell r="L4221" t="str">
            <v>PDB</v>
          </cell>
          <cell r="M4221">
            <v>477</v>
          </cell>
          <cell r="N4221">
            <v>477</v>
          </cell>
          <cell r="O4221" t="str">
            <v>Chưa bao gồm đầu dao cắt gan siêu âm, keo sinh học, dao cắt hàn mạch, hàn mô.</v>
          </cell>
          <cell r="P4221" t="str">
            <v xml:space="preserve">Phẫu thuật nội soi cắt gan </v>
          </cell>
          <cell r="Q4221">
            <v>3924000</v>
          </cell>
          <cell r="R4221">
            <v>2083304.3478260899</v>
          </cell>
          <cell r="S4221">
            <v>6007000</v>
          </cell>
          <cell r="T4221">
            <v>2708295.6521739168</v>
          </cell>
          <cell r="U4221">
            <v>6632295.6521739168</v>
          </cell>
          <cell r="V4221">
            <v>6632200</v>
          </cell>
          <cell r="W4221">
            <v>265291.82608695666</v>
          </cell>
          <cell r="X4221">
            <v>6897587.4782608738</v>
          </cell>
        </row>
        <row r="4222">
          <cell r="E4222" t="str">
            <v>37.8D05.0467</v>
          </cell>
          <cell r="F4222" t="str">
            <v>27. PHẪU THUẬT NỘI SOI</v>
          </cell>
          <cell r="G4222" t="str">
            <v>27.243</v>
          </cell>
          <cell r="H4222" t="str">
            <v>Phẫu thuật nội soi cắt gan trung tâm</v>
          </cell>
          <cell r="I4222" t="str">
            <v>Phẫu thuật nội soi cắt gan trung tâm</v>
          </cell>
          <cell r="J4222" t="str">
            <v>Phẫu thuật nội soi cắt gan trung tâm</v>
          </cell>
          <cell r="K4222" t="str">
            <v>A</v>
          </cell>
          <cell r="L4222" t="str">
            <v>PDB</v>
          </cell>
          <cell r="M4222">
            <v>477</v>
          </cell>
          <cell r="N4222">
            <v>477</v>
          </cell>
          <cell r="O4222" t="str">
            <v>Chưa bao gồm đầu dao cắt gan siêu âm, keo sinh học, dao cắt hàn mạch, hàn mô.</v>
          </cell>
          <cell r="P4222" t="str">
            <v xml:space="preserve">Phẫu thuật nội soi cắt gan </v>
          </cell>
          <cell r="Q4222">
            <v>3924000</v>
          </cell>
          <cell r="R4222">
            <v>2083304.3478260899</v>
          </cell>
          <cell r="S4222">
            <v>6007000</v>
          </cell>
          <cell r="T4222">
            <v>2708295.6521739168</v>
          </cell>
          <cell r="U4222">
            <v>6632295.6521739168</v>
          </cell>
          <cell r="V4222">
            <v>6632200</v>
          </cell>
          <cell r="W4222">
            <v>265291.82608695666</v>
          </cell>
          <cell r="X4222">
            <v>6897587.4782608738</v>
          </cell>
        </row>
        <row r="4223">
          <cell r="E4223" t="str">
            <v>37.8D05.0467</v>
          </cell>
          <cell r="F4223" t="str">
            <v>27. PHẪU THUẬT NỘI SOI</v>
          </cell>
          <cell r="G4223" t="str">
            <v>27.268</v>
          </cell>
          <cell r="H4223" t="str">
            <v>Phẫu thuật nội soi mở ống mật chủ lấy sỏi + cắt gan thùy trái</v>
          </cell>
          <cell r="I4223" t="str">
            <v>Phẫu thuật nội soi mở ống mật chủ lấy sỏi + cắt gan thùy trái</v>
          </cell>
          <cell r="J4223" t="str">
            <v>Phẫu thuật nội soi mở ống mật chủ lấy sỏi + cắt gan thùy trái</v>
          </cell>
          <cell r="K4223" t="str">
            <v>A</v>
          </cell>
          <cell r="L4223" t="str">
            <v>PDB</v>
          </cell>
          <cell r="M4223">
            <v>477</v>
          </cell>
          <cell r="N4223">
            <v>477</v>
          </cell>
          <cell r="O4223" t="str">
            <v>Chưa bao gồm đầu dao cắt gan siêu âm, keo sinh học, dao cắt hàn mạch, hàn mô.</v>
          </cell>
          <cell r="P4223" t="str">
            <v xml:space="preserve">Phẫu thuật nội soi cắt gan </v>
          </cell>
          <cell r="Q4223">
            <v>3924000</v>
          </cell>
          <cell r="R4223">
            <v>2083304.3478260899</v>
          </cell>
          <cell r="S4223">
            <v>6007000</v>
          </cell>
          <cell r="T4223">
            <v>2708295.6521739168</v>
          </cell>
          <cell r="U4223">
            <v>6632295.6521739168</v>
          </cell>
          <cell r="V4223">
            <v>6632200</v>
          </cell>
          <cell r="W4223">
            <v>265291.82608695666</v>
          </cell>
          <cell r="X4223">
            <v>6897587.4782608738</v>
          </cell>
        </row>
        <row r="4224">
          <cell r="E4224" t="str">
            <v>37.8D05.0468</v>
          </cell>
          <cell r="F4224" t="str">
            <v>10. NGOẠI KHOA</v>
          </cell>
          <cell r="G4224" t="str">
            <v>10.597</v>
          </cell>
          <cell r="H4224" t="str">
            <v>Cắt gan có sử dụng kỹ thuật cao (dao siêu âm, sóng cao tần…)</v>
          </cell>
          <cell r="I4224" t="str">
            <v>Cắt gan có sử dụng kỹ thuật cao (dao siêu âm, sóng cao tần…)</v>
          </cell>
          <cell r="J4224" t="str">
            <v>Cắt gan có sử dụng kỹ thuật cao (CUSA, dao siêu âm, sóng cao tần…)</v>
          </cell>
          <cell r="K4224" t="str">
            <v>A</v>
          </cell>
          <cell r="M4224">
            <v>478</v>
          </cell>
          <cell r="N4224">
            <v>478</v>
          </cell>
          <cell r="O4224" t="str">
            <v>Chưa bao gồm đầu dao cắt gan siêu âm, keo sinh học, dao cắt hàn mạch, hàn mô.</v>
          </cell>
          <cell r="P4224" t="str">
            <v xml:space="preserve">Phẫu thuật cắt gan mở có sử dụng thiết bị kỹ thuật cao </v>
          </cell>
          <cell r="Q4224">
            <v>5004000</v>
          </cell>
          <cell r="R4224">
            <v>2083304.3478260899</v>
          </cell>
          <cell r="S4224">
            <v>7087000</v>
          </cell>
          <cell r="T4224">
            <v>2708295.6521739168</v>
          </cell>
          <cell r="U4224">
            <v>7712295.6521739168</v>
          </cell>
          <cell r="V4224">
            <v>7712200</v>
          </cell>
          <cell r="W4224">
            <v>308491.82608695666</v>
          </cell>
          <cell r="X4224">
            <v>8020787.4782608738</v>
          </cell>
        </row>
        <row r="4225">
          <cell r="E4225" t="str">
            <v>37.8D05.0469</v>
          </cell>
          <cell r="F4225" t="str">
            <v>03. NHI KHOA</v>
          </cell>
          <cell r="G4225" t="str">
            <v>3.3424</v>
          </cell>
          <cell r="H4225" t="str">
            <v>Phẫu thuật điều trị chảy máu đường mật: thắt động mạch gan</v>
          </cell>
          <cell r="I4225" t="str">
            <v>Phẫu thuật điều trị chảy máu đường mật: thắt động mạch gan</v>
          </cell>
          <cell r="J4225" t="str">
            <v>Phẫu thuật điều trị chảy máu đường mật: thắt động mạch gan</v>
          </cell>
          <cell r="K4225" t="str">
            <v>B</v>
          </cell>
          <cell r="L4225" t="str">
            <v>P1</v>
          </cell>
          <cell r="M4225">
            <v>479</v>
          </cell>
          <cell r="N4225">
            <v>479</v>
          </cell>
          <cell r="O4225" t="str">
            <v>Chưa bao gồm keo sinh học, đầu dao cắt gan siêu âm, dao cắt hàn mạch, hàn mô, Stent, chi phí DSA.</v>
          </cell>
          <cell r="P4225" t="str">
            <v xml:space="preserve">Phẫu thuật điều trị bệnh lý gan hoặc mật khác </v>
          </cell>
          <cell r="Q4225">
            <v>3874000</v>
          </cell>
          <cell r="R4225">
            <v>997043.47826086998</v>
          </cell>
          <cell r="S4225">
            <v>4871000</v>
          </cell>
          <cell r="T4225">
            <v>1296156.5217391308</v>
          </cell>
          <cell r="U4225">
            <v>5170156.5217391308</v>
          </cell>
          <cell r="V4225">
            <v>5170100</v>
          </cell>
          <cell r="W4225">
            <v>206806.26086956525</v>
          </cell>
          <cell r="X4225">
            <v>5376962.7826086963</v>
          </cell>
        </row>
        <row r="4226">
          <cell r="E4226" t="str">
            <v>37.8D05.0469</v>
          </cell>
          <cell r="F4226" t="str">
            <v>03. NHI KHOA</v>
          </cell>
          <cell r="G4226" t="str">
            <v>3.3426</v>
          </cell>
          <cell r="H4226" t="str">
            <v>Phẫu thuật điều trị teo đường mật bẩm sinh</v>
          </cell>
          <cell r="I4226" t="str">
            <v>Phẫu thuật điều trị teo đường mật bẩm sinh</v>
          </cell>
          <cell r="J4226" t="str">
            <v>Phẫu thuật điều trị teo đường mật bẩm sinh</v>
          </cell>
          <cell r="K4226" t="str">
            <v>B</v>
          </cell>
          <cell r="L4226" t="str">
            <v>P1</v>
          </cell>
          <cell r="M4226">
            <v>479</v>
          </cell>
          <cell r="N4226">
            <v>479</v>
          </cell>
          <cell r="O4226" t="str">
            <v>Chưa bao gồm keo sinh học, đầu dao cắt gan siêu âm, dao cắt hàn mạch, hàn mô, Stent, chi phí DSA.</v>
          </cell>
          <cell r="P4226" t="str">
            <v xml:space="preserve">Phẫu thuật điều trị bệnh lý gan hoặc mật khác </v>
          </cell>
          <cell r="Q4226">
            <v>3874000</v>
          </cell>
          <cell r="R4226">
            <v>997043.47826086998</v>
          </cell>
          <cell r="S4226">
            <v>4871000</v>
          </cell>
          <cell r="T4226">
            <v>1296156.5217391308</v>
          </cell>
          <cell r="U4226">
            <v>5170156.5217391308</v>
          </cell>
          <cell r="V4226">
            <v>5170100</v>
          </cell>
          <cell r="W4226">
            <v>206806.26086956525</v>
          </cell>
          <cell r="X4226">
            <v>5376962.7826086963</v>
          </cell>
        </row>
        <row r="4227">
          <cell r="E4227" t="str">
            <v>37.8D05.0469</v>
          </cell>
          <cell r="F4227" t="str">
            <v>03. NHI KHOA</v>
          </cell>
          <cell r="G4227" t="str">
            <v>3.3430</v>
          </cell>
          <cell r="H4227" t="str">
            <v>Phẫu thuật điều trị thủng đường mật ngoài gan</v>
          </cell>
          <cell r="I4227" t="str">
            <v>Phẫu thuật điều trị thủng đường mật ngoài gan</v>
          </cell>
          <cell r="J4227" t="str">
            <v>Phẫu thuật điều trị thủng đường mật ngoài gan</v>
          </cell>
          <cell r="K4227" t="str">
            <v>B</v>
          </cell>
          <cell r="L4227" t="str">
            <v>P1</v>
          </cell>
          <cell r="M4227">
            <v>479</v>
          </cell>
          <cell r="N4227">
            <v>479</v>
          </cell>
          <cell r="O4227" t="str">
            <v>Chưa bao gồm keo sinh học, đầu dao cắt gan siêu âm, dao cắt hàn mạch, hàn mô, Stent, chi phí DSA.</v>
          </cell>
          <cell r="P4227" t="str">
            <v xml:space="preserve">Phẫu thuật điều trị bệnh lý gan hoặc mật khác </v>
          </cell>
          <cell r="Q4227">
            <v>3874000</v>
          </cell>
          <cell r="R4227">
            <v>997043.47826086998</v>
          </cell>
          <cell r="S4227">
            <v>4871000</v>
          </cell>
          <cell r="T4227">
            <v>1296156.5217391308</v>
          </cell>
          <cell r="U4227">
            <v>5170156.5217391308</v>
          </cell>
          <cell r="V4227">
            <v>5170100</v>
          </cell>
          <cell r="W4227">
            <v>206806.26086956525</v>
          </cell>
          <cell r="X4227">
            <v>5376962.7826086963</v>
          </cell>
        </row>
        <row r="4228">
          <cell r="E4228" t="str">
            <v>37.8D05.0469</v>
          </cell>
          <cell r="F4228" t="str">
            <v>03. NHI KHOA</v>
          </cell>
          <cell r="G4228" t="str">
            <v>3.3423</v>
          </cell>
          <cell r="H4228" t="str">
            <v>Phẫu thuật sỏi trong gan</v>
          </cell>
          <cell r="I4228" t="str">
            <v>Phẫu thuật sỏi trong gan</v>
          </cell>
          <cell r="J4228" t="str">
            <v>Phẫu thuật sỏi trong gan</v>
          </cell>
          <cell r="K4228" t="str">
            <v>B</v>
          </cell>
          <cell r="L4228" t="str">
            <v>P1</v>
          </cell>
          <cell r="M4228">
            <v>479</v>
          </cell>
          <cell r="N4228">
            <v>479</v>
          </cell>
          <cell r="O4228" t="str">
            <v>Chưa bao gồm keo sinh học, đầu dao cắt gan siêu âm, dao cắt hàn mạch, hàn mô, Stent, chi phí DSA.</v>
          </cell>
          <cell r="P4228" t="str">
            <v xml:space="preserve">Phẫu thuật điều trị bệnh lý gan hoặc mật khác </v>
          </cell>
          <cell r="Q4228">
            <v>3874000</v>
          </cell>
          <cell r="R4228">
            <v>997043.47826086998</v>
          </cell>
          <cell r="S4228">
            <v>4871000</v>
          </cell>
          <cell r="T4228">
            <v>1296156.5217391308</v>
          </cell>
          <cell r="U4228">
            <v>5170156.5217391308</v>
          </cell>
          <cell r="V4228">
            <v>5170100</v>
          </cell>
          <cell r="W4228">
            <v>206806.26086956525</v>
          </cell>
          <cell r="X4228">
            <v>5376962.7826086963</v>
          </cell>
        </row>
        <row r="4229">
          <cell r="E4229" t="str">
            <v>37.8D05.0469</v>
          </cell>
          <cell r="F4229" t="str">
            <v>10. NGOẠI KHOA</v>
          </cell>
          <cell r="G4229" t="str">
            <v>10.639</v>
          </cell>
          <cell r="H4229" t="str">
            <v>Các phẫu thuật đường mật khác</v>
          </cell>
          <cell r="I4229" t="str">
            <v>Các phẫu thuật đường mật khác</v>
          </cell>
          <cell r="J4229" t="str">
            <v>Các phẫu thuật đường mật khác</v>
          </cell>
          <cell r="K4229" t="str">
            <v>B</v>
          </cell>
          <cell r="L4229" t="str">
            <v>P1</v>
          </cell>
          <cell r="M4229">
            <v>479</v>
          </cell>
          <cell r="N4229">
            <v>479</v>
          </cell>
          <cell r="O4229" t="str">
            <v>Chưa bao gồm keo sinh học, đầu dao cắt gan siêu âm, dao cắt hàn mạch, hàn mô, Stent, chi phí DSA.</v>
          </cell>
          <cell r="P4229" t="str">
            <v xml:space="preserve">Phẫu thuật điều trị bệnh lý gan hoặc mật khác </v>
          </cell>
          <cell r="Q4229">
            <v>3874000</v>
          </cell>
          <cell r="R4229">
            <v>997043.47826086998</v>
          </cell>
          <cell r="S4229">
            <v>4871000</v>
          </cell>
          <cell r="T4229">
            <v>1296156.5217391308</v>
          </cell>
          <cell r="U4229">
            <v>5170156.5217391308</v>
          </cell>
          <cell r="V4229">
            <v>5170100</v>
          </cell>
          <cell r="W4229">
            <v>206806.26086956525</v>
          </cell>
          <cell r="X4229">
            <v>5376962.7826086963</v>
          </cell>
        </row>
        <row r="4230">
          <cell r="E4230" t="str">
            <v>37.8D05.0470</v>
          </cell>
          <cell r="F4230" t="str">
            <v>03. NHI KHOA</v>
          </cell>
          <cell r="G4230" t="str">
            <v>3.4013</v>
          </cell>
          <cell r="H4230" t="str">
            <v>Phẫu thuật nội soi điều trị áp xe gan</v>
          </cell>
          <cell r="I4230" t="str">
            <v>Phẫu thuật nội soi điều trị áp xe gan</v>
          </cell>
          <cell r="J4230" t="str">
            <v>Phẫu thuật nội soi điều trị apxe gan</v>
          </cell>
          <cell r="K4230" t="str">
            <v>B</v>
          </cell>
          <cell r="L4230" t="str">
            <v>P2</v>
          </cell>
          <cell r="M4230">
            <v>480</v>
          </cell>
          <cell r="N4230">
            <v>480</v>
          </cell>
          <cell r="O4230" t="str">
            <v>Chưa bao gồm đầu dao cắt gan siêu âm, keo sinh học, dao cắt hàn mạch, hàn mô.</v>
          </cell>
          <cell r="P4230" t="str">
            <v>Phẫu thuật nội soi điều trị bệnh lý gan mật khác</v>
          </cell>
          <cell r="Q4230">
            <v>2500000</v>
          </cell>
          <cell r="R4230">
            <v>986086.95652173902</v>
          </cell>
          <cell r="S4230">
            <v>3486000</v>
          </cell>
          <cell r="T4230">
            <v>1281913.0434782607</v>
          </cell>
          <cell r="U4230">
            <v>3781913.0434782607</v>
          </cell>
          <cell r="V4230">
            <v>3781900</v>
          </cell>
          <cell r="W4230">
            <v>151276.52173913043</v>
          </cell>
          <cell r="X4230">
            <v>3933189.5652173911</v>
          </cell>
        </row>
        <row r="4231">
          <cell r="E4231" t="str">
            <v>37.8D05.0470</v>
          </cell>
          <cell r="F4231" t="str">
            <v>03. NHI KHOA</v>
          </cell>
          <cell r="G4231" t="str">
            <v>3.4014</v>
          </cell>
          <cell r="H4231" t="str">
            <v>Phẫu thuật nội soi điều trị nang gan đơn thuần</v>
          </cell>
          <cell r="I4231" t="str">
            <v>Phẫu thuật nội soi điều trị nang gan đơn thuần</v>
          </cell>
          <cell r="J4231" t="str">
            <v>Phẫu thuật nội soi điều trị nang gan đơn thuần</v>
          </cell>
          <cell r="K4231" t="str">
            <v>B</v>
          </cell>
          <cell r="L4231" t="str">
            <v>P2</v>
          </cell>
          <cell r="M4231">
            <v>480</v>
          </cell>
          <cell r="N4231">
            <v>480</v>
          </cell>
          <cell r="O4231" t="str">
            <v>Chưa bao gồm đầu dao cắt gan siêu âm, keo sinh học, dao cắt hàn mạch, hàn mô.</v>
          </cell>
          <cell r="P4231" t="str">
            <v>Phẫu thuật nội soi điều trị bệnh lý gan mật khác</v>
          </cell>
          <cell r="Q4231">
            <v>2500000</v>
          </cell>
          <cell r="R4231">
            <v>986086.95652173902</v>
          </cell>
          <cell r="S4231">
            <v>3486000</v>
          </cell>
          <cell r="T4231">
            <v>1281913.0434782607</v>
          </cell>
          <cell r="U4231">
            <v>3781913.0434782607</v>
          </cell>
          <cell r="V4231">
            <v>3781900</v>
          </cell>
          <cell r="W4231">
            <v>151276.52173913043</v>
          </cell>
          <cell r="X4231">
            <v>3933189.5652173911</v>
          </cell>
        </row>
        <row r="4232">
          <cell r="E4232" t="str">
            <v>37.8D05.0470</v>
          </cell>
          <cell r="F4232" t="str">
            <v>27. PHẪU THUẬT NỘI SOI</v>
          </cell>
          <cell r="G4232" t="str">
            <v>27.280</v>
          </cell>
          <cell r="H4232" t="str">
            <v>phẫu thuật nội soi cắt nang đường mật</v>
          </cell>
          <cell r="I4232" t="str">
            <v>phẫu thuật nội soi cắt nang đường mật</v>
          </cell>
          <cell r="J4232" t="str">
            <v>PTNS cắt nang đường mật</v>
          </cell>
          <cell r="K4232" t="str">
            <v>A</v>
          </cell>
          <cell r="L4232" t="str">
            <v>P1</v>
          </cell>
          <cell r="M4232">
            <v>480</v>
          </cell>
          <cell r="N4232">
            <v>480</v>
          </cell>
          <cell r="O4232" t="str">
            <v>Chưa bao gồm đầu dao cắt gan siêu âm, keo sinh học, dao cắt hàn mạch, hàn mô.</v>
          </cell>
          <cell r="P4232" t="str">
            <v>Phẫu thuật nội soi điều trị bệnh lý gan mật khác</v>
          </cell>
          <cell r="Q4232">
            <v>2500000</v>
          </cell>
          <cell r="R4232">
            <v>986086.95652173902</v>
          </cell>
          <cell r="S4232">
            <v>3486000</v>
          </cell>
          <cell r="T4232">
            <v>1281913.0434782607</v>
          </cell>
          <cell r="U4232">
            <v>3781913.0434782607</v>
          </cell>
          <cell r="V4232">
            <v>3781900</v>
          </cell>
          <cell r="W4232">
            <v>151276.52173913043</v>
          </cell>
          <cell r="X4232">
            <v>3933189.5652173911</v>
          </cell>
        </row>
        <row r="4233">
          <cell r="E4233" t="str">
            <v>37.8D05.0470</v>
          </cell>
          <cell r="F4233" t="str">
            <v>27. PHẪU THUẬT NỘI SOI</v>
          </cell>
          <cell r="G4233" t="str">
            <v>27.259</v>
          </cell>
          <cell r="H4233" t="str">
            <v>Phẫu thuật nội soi khâu cầm máu vỡ gan</v>
          </cell>
          <cell r="I4233" t="str">
            <v>Phẫu thuật nội soi khâu cầm máu vỡ gan</v>
          </cell>
          <cell r="J4233" t="str">
            <v>Phẫu thuật nội soi khâu cầm máu vỡ gan</v>
          </cell>
          <cell r="K4233" t="str">
            <v>A</v>
          </cell>
          <cell r="L4233" t="str">
            <v>P1</v>
          </cell>
          <cell r="M4233">
            <v>480</v>
          </cell>
          <cell r="N4233">
            <v>480</v>
          </cell>
          <cell r="O4233" t="str">
            <v>Chưa bao gồm đầu dao cắt gan siêu âm, keo sinh học, dao cắt hàn mạch, hàn mô.</v>
          </cell>
          <cell r="P4233" t="str">
            <v>Phẫu thuật nội soi điều trị bệnh lý gan mật khác</v>
          </cell>
          <cell r="Q4233">
            <v>2500000</v>
          </cell>
          <cell r="R4233">
            <v>986086.95652173902</v>
          </cell>
          <cell r="S4233">
            <v>3486000</v>
          </cell>
          <cell r="T4233">
            <v>1281913.0434782607</v>
          </cell>
          <cell r="U4233">
            <v>3781913.0434782607</v>
          </cell>
          <cell r="V4233">
            <v>3781900</v>
          </cell>
          <cell r="W4233">
            <v>151276.52173913043</v>
          </cell>
          <cell r="X4233">
            <v>3933189.5652173911</v>
          </cell>
        </row>
        <row r="4234">
          <cell r="E4234" t="str">
            <v>37.3F00.1778</v>
          </cell>
          <cell r="F4234" t="str">
            <v>01. HỒI SỨC CẤP CỨU VÀ CHỐNG ĐỘC</v>
          </cell>
          <cell r="G4234" t="str">
            <v>1.2</v>
          </cell>
          <cell r="H4234" t="str">
            <v>Ghi điện tim cấp cứu tại giường</v>
          </cell>
          <cell r="I4234" t="str">
            <v>Ghi điện tim cấp cứu tại giường</v>
          </cell>
          <cell r="J4234" t="str">
            <v>Ghi điện tim cấp cứu tại giường</v>
          </cell>
          <cell r="K4234" t="str">
            <v>C</v>
          </cell>
          <cell r="L4234" t="str">
            <v>T3</v>
          </cell>
          <cell r="M4234">
            <v>1795</v>
          </cell>
          <cell r="N4234">
            <v>1795</v>
          </cell>
          <cell r="P4234" t="str">
            <v>Điện tâm đồ</v>
          </cell>
          <cell r="Q4234">
            <v>20359</v>
          </cell>
          <cell r="R4234">
            <v>15090.2608695652</v>
          </cell>
          <cell r="S4234">
            <v>35400</v>
          </cell>
          <cell r="T4234">
            <v>19617.339130434757</v>
          </cell>
          <cell r="U4234">
            <v>39976.339130434761</v>
          </cell>
          <cell r="V4234">
            <v>39900</v>
          </cell>
          <cell r="W4234">
            <v>1599.0535652173905</v>
          </cell>
          <cell r="X4234">
            <v>41575.392695652154</v>
          </cell>
        </row>
        <row r="4235">
          <cell r="E4235" t="str">
            <v>37.8D05.0471</v>
          </cell>
          <cell r="F4235" t="str">
            <v>03. NHI KHOA</v>
          </cell>
          <cell r="G4235" t="str">
            <v>3.3415</v>
          </cell>
          <cell r="H4235" t="str">
            <v>Khâu vỡ gan do chấn thương, vết thương gan</v>
          </cell>
          <cell r="I4235" t="str">
            <v>Khâu vỡ gan do chấn thương, vết thương gan</v>
          </cell>
          <cell r="J4235" t="str">
            <v>Khâu vỡ gan do chấn thương, vết thương gan</v>
          </cell>
          <cell r="K4235" t="str">
            <v>B</v>
          </cell>
          <cell r="L4235" t="str">
            <v>P2</v>
          </cell>
          <cell r="M4235">
            <v>481</v>
          </cell>
          <cell r="N4235">
            <v>481</v>
          </cell>
          <cell r="O4235" t="str">
            <v>Chưa bao gồm vật liệu cầm máu.</v>
          </cell>
          <cell r="P4235" t="str">
            <v xml:space="preserve">Phẫu thuật khâu vết thương gan hoặc chèn gạc cầm máu </v>
          </cell>
          <cell r="Q4235">
            <v>4242000</v>
          </cell>
          <cell r="R4235">
            <v>1245913.04347826</v>
          </cell>
          <cell r="S4235">
            <v>5487000</v>
          </cell>
          <cell r="T4235">
            <v>1619686.9565217379</v>
          </cell>
          <cell r="U4235">
            <v>5861686.9565217383</v>
          </cell>
          <cell r="V4235">
            <v>5861600</v>
          </cell>
          <cell r="W4235">
            <v>234467.47826086954</v>
          </cell>
          <cell r="X4235">
            <v>6096154.4347826075</v>
          </cell>
        </row>
        <row r="4236">
          <cell r="E4236" t="str">
            <v>37.8D05.0471</v>
          </cell>
          <cell r="F4236" t="str">
            <v>10. NGOẠI KHOA</v>
          </cell>
          <cell r="G4236" t="str">
            <v>10.608</v>
          </cell>
          <cell r="H4236" t="str">
            <v>Cầm máu nhu mô gan</v>
          </cell>
          <cell r="I4236" t="str">
            <v>Cầm máu nhu mô gan</v>
          </cell>
          <cell r="J4236" t="str">
            <v>Cầm máu nhu mô gan</v>
          </cell>
          <cell r="K4236" t="str">
            <v>C</v>
          </cell>
          <cell r="L4236" t="str">
            <v>P1</v>
          </cell>
          <cell r="M4236">
            <v>481</v>
          </cell>
          <cell r="N4236">
            <v>481</v>
          </cell>
          <cell r="O4236" t="str">
            <v>Chưa bao gồm vật liệu cầm máu.</v>
          </cell>
          <cell r="P4236" t="str">
            <v xml:space="preserve">Phẫu thuật khâu vết thương gan hoặc chèn gạc cầm máu </v>
          </cell>
          <cell r="Q4236">
            <v>4242000</v>
          </cell>
          <cell r="R4236">
            <v>1245913.04347826</v>
          </cell>
          <cell r="S4236">
            <v>5487000</v>
          </cell>
          <cell r="T4236">
            <v>1619686.9565217379</v>
          </cell>
          <cell r="U4236">
            <v>5861686.9565217383</v>
          </cell>
          <cell r="V4236">
            <v>5861600</v>
          </cell>
          <cell r="W4236">
            <v>234467.47826086954</v>
          </cell>
          <cell r="X4236">
            <v>6096154.4347826075</v>
          </cell>
        </row>
        <row r="4237">
          <cell r="E4237" t="str">
            <v>37.8D05.0471</v>
          </cell>
          <cell r="F4237" t="str">
            <v>10. NGOẠI KHOA</v>
          </cell>
          <cell r="G4237" t="str">
            <v>10.609</v>
          </cell>
          <cell r="H4237" t="str">
            <v>Chèn gạc nhu mô gan cầm máu</v>
          </cell>
          <cell r="I4237" t="str">
            <v>Chèn gạc nhu mô gan cầm máu</v>
          </cell>
          <cell r="J4237" t="str">
            <v>Chèn gạc nhu mô gan cầm máu</v>
          </cell>
          <cell r="K4237" t="str">
            <v>C</v>
          </cell>
          <cell r="L4237" t="str">
            <v>P1</v>
          </cell>
          <cell r="M4237">
            <v>481</v>
          </cell>
          <cell r="N4237">
            <v>481</v>
          </cell>
          <cell r="O4237" t="str">
            <v>Chưa bao gồm vật liệu cầm máu.</v>
          </cell>
          <cell r="P4237" t="str">
            <v xml:space="preserve">Phẫu thuật khâu vết thương gan hoặc chèn gạc cầm máu </v>
          </cell>
          <cell r="Q4237">
            <v>4242000</v>
          </cell>
          <cell r="R4237">
            <v>1245913.04347826</v>
          </cell>
          <cell r="S4237">
            <v>5487000</v>
          </cell>
          <cell r="T4237">
            <v>1619686.9565217379</v>
          </cell>
          <cell r="U4237">
            <v>5861686.9565217383</v>
          </cell>
          <cell r="V4237">
            <v>5861600</v>
          </cell>
          <cell r="W4237">
            <v>234467.47826086954</v>
          </cell>
          <cell r="X4237">
            <v>6096154.4347826075</v>
          </cell>
        </row>
        <row r="4238">
          <cell r="E4238" t="str">
            <v>37.8D05.0471</v>
          </cell>
          <cell r="F4238" t="str">
            <v>10. NGOẠI KHOA</v>
          </cell>
          <cell r="G4238" t="str">
            <v>10.610</v>
          </cell>
          <cell r="H4238" t="str">
            <v>Lấy máu tụ bao gan</v>
          </cell>
          <cell r="I4238" t="str">
            <v>Lấy máu tụ bao gan</v>
          </cell>
          <cell r="J4238" t="str">
            <v>Lấy máu tụ bao gan</v>
          </cell>
          <cell r="K4238" t="str">
            <v>B</v>
          </cell>
          <cell r="L4238" t="str">
            <v>P1</v>
          </cell>
          <cell r="M4238">
            <v>481</v>
          </cell>
          <cell r="N4238">
            <v>481</v>
          </cell>
          <cell r="O4238" t="str">
            <v>Chưa bao gồm vật liệu cầm máu.</v>
          </cell>
          <cell r="P4238" t="str">
            <v xml:space="preserve">Phẫu thuật khâu vết thương gan hoặc chèn gạc cầm máu </v>
          </cell>
          <cell r="Q4238">
            <v>4242000</v>
          </cell>
          <cell r="R4238">
            <v>1245913.04347826</v>
          </cell>
          <cell r="S4238">
            <v>5487000</v>
          </cell>
          <cell r="T4238">
            <v>1619686.9565217379</v>
          </cell>
          <cell r="U4238">
            <v>5861686.9565217383</v>
          </cell>
          <cell r="V4238">
            <v>5861600</v>
          </cell>
          <cell r="W4238">
            <v>234467.47826086954</v>
          </cell>
          <cell r="X4238">
            <v>6096154.4347826075</v>
          </cell>
        </row>
        <row r="4239">
          <cell r="E4239" t="str">
            <v>37.3F00.1778</v>
          </cell>
          <cell r="F4239" t="str">
            <v>03. NHI KHOA</v>
          </cell>
          <cell r="G4239" t="str">
            <v>3.44</v>
          </cell>
          <cell r="H4239" t="str">
            <v>Ghi điện tim cấp cứu tại giường</v>
          </cell>
          <cell r="I4239" t="str">
            <v>Ghi điện tim cấp cứu tại giường</v>
          </cell>
          <cell r="J4239" t="str">
            <v>Ghi điện tim cấp cứu tại giường</v>
          </cell>
          <cell r="K4239" t="str">
            <v>C</v>
          </cell>
          <cell r="L4239" t="str">
            <v>T3</v>
          </cell>
          <cell r="M4239">
            <v>1795</v>
          </cell>
          <cell r="N4239">
            <v>1795</v>
          </cell>
          <cell r="P4239" t="str">
            <v>Điện tâm đồ</v>
          </cell>
          <cell r="Q4239">
            <v>20359</v>
          </cell>
          <cell r="R4239">
            <v>15090.2608695652</v>
          </cell>
          <cell r="S4239">
            <v>35400</v>
          </cell>
          <cell r="T4239">
            <v>19617.339130434757</v>
          </cell>
          <cell r="U4239">
            <v>39976.339130434761</v>
          </cell>
          <cell r="V4239">
            <v>39900</v>
          </cell>
          <cell r="W4239">
            <v>1599.0535652173905</v>
          </cell>
          <cell r="X4239">
            <v>41575.392695652154</v>
          </cell>
        </row>
        <row r="4240">
          <cell r="E4240" t="str">
            <v>37.8D02.0321</v>
          </cell>
          <cell r="F4240" t="str">
            <v>01. HỒI SỨC CẤP CỨU VÀ CHỐNG ĐỘC</v>
          </cell>
          <cell r="G4240" t="str">
            <v>1.4</v>
          </cell>
          <cell r="H4240" t="str">
            <v>Ghi điện tim qua chuyển đạo thực quản</v>
          </cell>
          <cell r="I4240" t="str">
            <v>Ghi điện tim qua chuyển đạo thực quản</v>
          </cell>
          <cell r="J4240" t="str">
            <v>Ghi điện tim qua chuyển đạo thực quản</v>
          </cell>
          <cell r="K4240" t="str">
            <v>B</v>
          </cell>
          <cell r="L4240" t="str">
            <v>T1</v>
          </cell>
          <cell r="M4240">
            <v>330</v>
          </cell>
          <cell r="N4240">
            <v>330</v>
          </cell>
          <cell r="P4240" t="str">
            <v>Thủ thuật loại III (Nội khoa)</v>
          </cell>
          <cell r="Q4240">
            <v>124000</v>
          </cell>
          <cell r="R4240">
            <v>46956.521739130403</v>
          </cell>
          <cell r="S4240">
            <v>170000</v>
          </cell>
          <cell r="T4240">
            <v>61043.478260869524</v>
          </cell>
          <cell r="U4240">
            <v>185043.47826086951</v>
          </cell>
          <cell r="V4240">
            <v>185000</v>
          </cell>
          <cell r="W4240">
            <v>7401.7391304347802</v>
          </cell>
          <cell r="X4240">
            <v>192445.21739130429</v>
          </cell>
        </row>
        <row r="4241">
          <cell r="E4241" t="str">
            <v>37.8D02.0321</v>
          </cell>
          <cell r="F4241" t="str">
            <v>02. NỘI KHOA</v>
          </cell>
          <cell r="G4241" t="str">
            <v>2.94</v>
          </cell>
          <cell r="H4241" t="str">
            <v>Ghi điện tim qua chuyển đạo thực quản</v>
          </cell>
          <cell r="I4241" t="str">
            <v>Ghi điện tim qua chuyển đạo thực quản</v>
          </cell>
          <cell r="J4241" t="str">
            <v>Ghi điện tim qua chuyển đạo thực quản</v>
          </cell>
          <cell r="K4241" t="str">
            <v>B</v>
          </cell>
          <cell r="L4241" t="str">
            <v>T3</v>
          </cell>
          <cell r="M4241">
            <v>330</v>
          </cell>
          <cell r="N4241">
            <v>330</v>
          </cell>
          <cell r="P4241" t="str">
            <v>Thủ thuật loại III (Nội khoa)</v>
          </cell>
          <cell r="Q4241">
            <v>124000</v>
          </cell>
          <cell r="R4241">
            <v>46956.521739130403</v>
          </cell>
          <cell r="S4241">
            <v>170000</v>
          </cell>
          <cell r="T4241">
            <v>61043.478260869524</v>
          </cell>
          <cell r="U4241">
            <v>185043.47826086951</v>
          </cell>
          <cell r="V4241">
            <v>185000</v>
          </cell>
          <cell r="W4241">
            <v>7401.7391304347802</v>
          </cell>
          <cell r="X4241">
            <v>192445.21739130429</v>
          </cell>
        </row>
        <row r="4242">
          <cell r="E4242" t="str">
            <v>37.8D05.0369</v>
          </cell>
          <cell r="F4242" t="str">
            <v>03. NHI KHOA</v>
          </cell>
          <cell r="G4242" t="str">
            <v>3.3634</v>
          </cell>
          <cell r="H4242" t="str">
            <v>Giải phóng chèn ép chấn thương cột sống thắt lư­ng</v>
          </cell>
          <cell r="I4242" t="str">
            <v>Giải phóng chèn ép chấn thương cột sống thắt lư­ng</v>
          </cell>
          <cell r="J4242" t="str">
            <v>Giải phóng chèn ép chấn thương cột sống thắt lư­ng</v>
          </cell>
          <cell r="K4242" t="str">
            <v>B</v>
          </cell>
          <cell r="L4242" t="str">
            <v>P1</v>
          </cell>
          <cell r="M4242">
            <v>378</v>
          </cell>
          <cell r="N4242">
            <v>378</v>
          </cell>
          <cell r="P4242" t="str">
            <v>Phẫu thuật giải ép thần kinh hoặc khoan thăm dò sọ</v>
          </cell>
          <cell r="Q4242">
            <v>3673000</v>
          </cell>
          <cell r="R4242">
            <v>997043.47826086998</v>
          </cell>
          <cell r="S4242">
            <v>4670000</v>
          </cell>
          <cell r="T4242">
            <v>1296156.5217391308</v>
          </cell>
          <cell r="U4242">
            <v>4969156.5217391308</v>
          </cell>
          <cell r="V4242">
            <v>4969100</v>
          </cell>
          <cell r="W4242">
            <v>198766.26086956525</v>
          </cell>
          <cell r="X4242">
            <v>5167922.7826086963</v>
          </cell>
        </row>
        <row r="4243">
          <cell r="E4243" t="str">
            <v>37.8D05.0369</v>
          </cell>
          <cell r="F4243" t="str">
            <v>10. NGOẠI KHOA</v>
          </cell>
          <cell r="G4243" t="str">
            <v>10.1077</v>
          </cell>
          <cell r="H4243" t="str">
            <v>Giải phóng chèn ép chấn thương cột sống thắt lưng</v>
          </cell>
          <cell r="I4243" t="str">
            <v>Giải phóng chèn ép chấn thương cột sống thắt lưng</v>
          </cell>
          <cell r="J4243" t="str">
            <v>Giải phóng chèn ép chấn thương cột sống thắt lưng</v>
          </cell>
          <cell r="K4243" t="str">
            <v>B</v>
          </cell>
          <cell r="L4243" t="str">
            <v>P1</v>
          </cell>
          <cell r="M4243">
            <v>378</v>
          </cell>
          <cell r="N4243">
            <v>378</v>
          </cell>
          <cell r="P4243" t="str">
            <v>Phẫu thuật giải ép thần kinh hoặc khoan thăm dò sọ</v>
          </cell>
          <cell r="Q4243">
            <v>3673000</v>
          </cell>
          <cell r="R4243">
            <v>997043.47826086998</v>
          </cell>
          <cell r="S4243">
            <v>4670000</v>
          </cell>
          <cell r="T4243">
            <v>1296156.5217391308</v>
          </cell>
          <cell r="U4243">
            <v>4969156.5217391308</v>
          </cell>
          <cell r="V4243">
            <v>4969100</v>
          </cell>
          <cell r="W4243">
            <v>198766.26086956525</v>
          </cell>
          <cell r="X4243">
            <v>5167922.7826086963</v>
          </cell>
        </row>
        <row r="4244">
          <cell r="E4244" t="str">
            <v>37.8D05.0473</v>
          </cell>
          <cell r="F4244" t="str">
            <v>27. PHẪU THUẬT NỘI SOI</v>
          </cell>
          <cell r="G4244" t="str">
            <v>27.272</v>
          </cell>
          <cell r="H4244" t="str">
            <v>Phẫu thuật nội soi cắt túi mật, mở OMC lấy sỏi, dẫn lưu Kehr</v>
          </cell>
          <cell r="I4244" t="str">
            <v>Phẫu thuật nội soi cắt túi mật, mở OMC lấy sỏi, dẫn lưu Kehr</v>
          </cell>
          <cell r="J4244" t="str">
            <v>Phẫu thuật nội soi cắt túi mật, mở OMC lấy sỏi, dẫn lưu Kehr</v>
          </cell>
          <cell r="K4244" t="str">
            <v>A</v>
          </cell>
          <cell r="L4244" t="str">
            <v>PDB</v>
          </cell>
          <cell r="M4244">
            <v>483</v>
          </cell>
          <cell r="N4244">
            <v>483</v>
          </cell>
          <cell r="P4244" t="str">
            <v xml:space="preserve">Phẫu thuật nội soi cắt túi mật </v>
          </cell>
          <cell r="Q4244">
            <v>2500000</v>
          </cell>
          <cell r="R4244">
            <v>716869.56521739101</v>
          </cell>
          <cell r="S4244">
            <v>3216000</v>
          </cell>
          <cell r="T4244">
            <v>931930.4347826083</v>
          </cell>
          <cell r="U4244">
            <v>3431930.4347826084</v>
          </cell>
          <cell r="V4244">
            <v>3431900</v>
          </cell>
          <cell r="W4244">
            <v>137277.21739130435</v>
          </cell>
          <cell r="X4244">
            <v>3569207.6521739126</v>
          </cell>
        </row>
        <row r="4245">
          <cell r="E4245" t="str">
            <v>37.8D05.0473</v>
          </cell>
          <cell r="F4245" t="str">
            <v>27. PHẪU THUẬT NỘI SOI</v>
          </cell>
          <cell r="G4245" t="str">
            <v>27.265</v>
          </cell>
          <cell r="H4245" t="str">
            <v>Phẫu thuật nội soi mở ống mật chủ lấy sỏi</v>
          </cell>
          <cell r="I4245" t="str">
            <v>Phẫu thuật nội soi mở ống mật chủ lấy sỏi</v>
          </cell>
          <cell r="J4245" t="str">
            <v>Phẫu thuật nội soi mở ống mật chủ lấy sỏi</v>
          </cell>
          <cell r="K4245" t="str">
            <v>B</v>
          </cell>
          <cell r="L4245" t="str">
            <v>P1</v>
          </cell>
          <cell r="M4245">
            <v>483</v>
          </cell>
          <cell r="N4245">
            <v>483</v>
          </cell>
          <cell r="P4245" t="str">
            <v xml:space="preserve">Phẫu thuật nội soi cắt túi mật </v>
          </cell>
          <cell r="Q4245">
            <v>2500000</v>
          </cell>
          <cell r="R4245">
            <v>716869.56521739101</v>
          </cell>
          <cell r="S4245">
            <v>3216000</v>
          </cell>
          <cell r="T4245">
            <v>931930.4347826083</v>
          </cell>
          <cell r="U4245">
            <v>3431930.4347826084</v>
          </cell>
          <cell r="V4245">
            <v>3431900</v>
          </cell>
          <cell r="W4245">
            <v>137277.21739130435</v>
          </cell>
          <cell r="X4245">
            <v>3569207.6521739126</v>
          </cell>
        </row>
        <row r="4246">
          <cell r="E4246" t="str">
            <v>37.8D05.0473</v>
          </cell>
          <cell r="F4246" t="str">
            <v>27. PHẪU THUẬT NỘI SOI</v>
          </cell>
          <cell r="G4246" t="str">
            <v>27.283</v>
          </cell>
          <cell r="H4246" t="str">
            <v>Phẫu thuật nội soi nối OMC - tá tràng</v>
          </cell>
          <cell r="I4246" t="str">
            <v>Phẫu thuật nội soi nối OMC - tá tràng</v>
          </cell>
          <cell r="J4246" t="str">
            <v>Phẫu thuật nội soi nối OMC - tá tràng</v>
          </cell>
          <cell r="K4246" t="str">
            <v>A</v>
          </cell>
          <cell r="L4246" t="str">
            <v>P1</v>
          </cell>
          <cell r="M4246">
            <v>483</v>
          </cell>
          <cell r="N4246">
            <v>483</v>
          </cell>
          <cell r="P4246" t="str">
            <v xml:space="preserve">Phẫu thuật nội soi cắt túi mật </v>
          </cell>
          <cell r="Q4246">
            <v>2500000</v>
          </cell>
          <cell r="R4246">
            <v>716869.56521739101</v>
          </cell>
          <cell r="S4246">
            <v>3216000</v>
          </cell>
          <cell r="T4246">
            <v>931930.4347826083</v>
          </cell>
          <cell r="U4246">
            <v>3431930.4347826084</v>
          </cell>
          <cell r="V4246">
            <v>3431900</v>
          </cell>
          <cell r="W4246">
            <v>137277.21739130435</v>
          </cell>
          <cell r="X4246">
            <v>3569207.6521739126</v>
          </cell>
        </row>
        <row r="4247">
          <cell r="E4247" t="str">
            <v>37.8D05.0473</v>
          </cell>
          <cell r="F4247" t="str">
            <v>27. PHẪU THUẬT NỘI SOI</v>
          </cell>
          <cell r="G4247" t="str">
            <v>27.277</v>
          </cell>
          <cell r="H4247" t="str">
            <v>Phẫu thuật nội soi nối ống gan chung-hỗng tràng</v>
          </cell>
          <cell r="I4247" t="str">
            <v>Phẫu thuật nội soi nối ống gan chung-hỗng tràng</v>
          </cell>
          <cell r="J4247" t="str">
            <v>Phẫu thuật nội soi nối ống gan chung-hỗng tràng</v>
          </cell>
          <cell r="K4247" t="str">
            <v>A</v>
          </cell>
          <cell r="L4247" t="str">
            <v>P1</v>
          </cell>
          <cell r="M4247">
            <v>483</v>
          </cell>
          <cell r="N4247">
            <v>483</v>
          </cell>
          <cell r="P4247" t="str">
            <v xml:space="preserve">Phẫu thuật nội soi cắt túi mật </v>
          </cell>
          <cell r="Q4247">
            <v>2500000</v>
          </cell>
          <cell r="R4247">
            <v>716869.56521739101</v>
          </cell>
          <cell r="S4247">
            <v>3216000</v>
          </cell>
          <cell r="T4247">
            <v>931930.4347826083</v>
          </cell>
          <cell r="U4247">
            <v>3431930.4347826084</v>
          </cell>
          <cell r="V4247">
            <v>3431900</v>
          </cell>
          <cell r="W4247">
            <v>137277.21739130435</v>
          </cell>
          <cell r="X4247">
            <v>3569207.6521739126</v>
          </cell>
        </row>
        <row r="4248">
          <cell r="E4248" t="str">
            <v>37.8D05.0473</v>
          </cell>
          <cell r="F4248" t="str">
            <v>27. PHẪU THUẬT NỘI SOI</v>
          </cell>
          <cell r="G4248" t="str">
            <v>27.278</v>
          </cell>
          <cell r="H4248" t="str">
            <v>Phẫu thuật nội soi nối ống mật chủ - hỗng tràng</v>
          </cell>
          <cell r="I4248" t="str">
            <v>Phẫu thuật nội soi nối ống mật chủ - hỗng tràng</v>
          </cell>
          <cell r="J4248" t="str">
            <v>Phẫu thuật nội soi nối ống mật chủ - hỗng tràng</v>
          </cell>
          <cell r="K4248" t="str">
            <v>A</v>
          </cell>
          <cell r="L4248" t="str">
            <v>P1</v>
          </cell>
          <cell r="M4248">
            <v>483</v>
          </cell>
          <cell r="N4248">
            <v>483</v>
          </cell>
          <cell r="P4248" t="str">
            <v xml:space="preserve">Phẫu thuật nội soi cắt túi mật </v>
          </cell>
          <cell r="Q4248">
            <v>2500000</v>
          </cell>
          <cell r="R4248">
            <v>716869.56521739101</v>
          </cell>
          <cell r="S4248">
            <v>3216000</v>
          </cell>
          <cell r="T4248">
            <v>931930.4347826083</v>
          </cell>
          <cell r="U4248">
            <v>3431930.4347826084</v>
          </cell>
          <cell r="V4248">
            <v>3431900</v>
          </cell>
          <cell r="W4248">
            <v>137277.21739130435</v>
          </cell>
          <cell r="X4248">
            <v>3569207.6521739126</v>
          </cell>
        </row>
        <row r="4249">
          <cell r="E4249" t="str">
            <v>37.8D05.0473</v>
          </cell>
          <cell r="F4249" t="str">
            <v>27. PHẪU THUẬT NỘI SOI</v>
          </cell>
          <cell r="G4249" t="str">
            <v>27.275</v>
          </cell>
          <cell r="H4249" t="str">
            <v>Phẫu thuật nội soi nối túi mật - hỗng tràng</v>
          </cell>
          <cell r="I4249" t="str">
            <v>Phẫu thuật nội soi nối túi mật - hỗng tràng</v>
          </cell>
          <cell r="J4249" t="str">
            <v>Phẫu thuật nội soi nối túi mật - hỗng tràng</v>
          </cell>
          <cell r="K4249" t="str">
            <v>B</v>
          </cell>
          <cell r="L4249" t="str">
            <v>P1</v>
          </cell>
          <cell r="M4249">
            <v>483</v>
          </cell>
          <cell r="N4249">
            <v>483</v>
          </cell>
          <cell r="P4249" t="str">
            <v xml:space="preserve">Phẫu thuật nội soi cắt túi mật </v>
          </cell>
          <cell r="Q4249">
            <v>2500000</v>
          </cell>
          <cell r="R4249">
            <v>716869.56521739101</v>
          </cell>
          <cell r="S4249">
            <v>3216000</v>
          </cell>
          <cell r="T4249">
            <v>931930.4347826083</v>
          </cell>
          <cell r="U4249">
            <v>3431930.4347826084</v>
          </cell>
          <cell r="V4249">
            <v>3431900</v>
          </cell>
          <cell r="W4249">
            <v>137277.21739130435</v>
          </cell>
          <cell r="X4249">
            <v>3569207.6521739126</v>
          </cell>
        </row>
        <row r="4250">
          <cell r="E4250" t="str">
            <v>37.8D05.0474</v>
          </cell>
          <cell r="F4250" t="str">
            <v>03. NHI KHOA</v>
          </cell>
          <cell r="G4250" t="str">
            <v>3.3428</v>
          </cell>
          <cell r="H4250" t="str">
            <v>Cắt túi mật, mở ống mật chủ lấy sỏi, dẫn lưu Kehr</v>
          </cell>
          <cell r="I4250" t="str">
            <v>Cắt túi mật, mở ống mật chủ lấy sỏi, dẫn lưu Kehr</v>
          </cell>
          <cell r="J4250" t="str">
            <v>Cắt túi mật, mở ống mật chủ lấy sỏi, dẫn lưu Kehr</v>
          </cell>
          <cell r="K4250" t="str">
            <v>B</v>
          </cell>
          <cell r="L4250" t="str">
            <v>P1</v>
          </cell>
          <cell r="M4250">
            <v>484</v>
          </cell>
          <cell r="N4250">
            <v>484</v>
          </cell>
          <cell r="O4250" t="str">
            <v>Chưa bao gồm đầu tán sỏi và điện cực tán sỏi.</v>
          </cell>
          <cell r="P4250" t="str">
            <v xml:space="preserve">Phẫu thuật lấy sỏi ống mật chủ </v>
          </cell>
          <cell r="Q4250">
            <v>3674000</v>
          </cell>
          <cell r="R4250">
            <v>997043.47826086998</v>
          </cell>
          <cell r="S4250">
            <v>4671000</v>
          </cell>
          <cell r="T4250">
            <v>1296156.5217391308</v>
          </cell>
          <cell r="U4250">
            <v>4970156.5217391308</v>
          </cell>
          <cell r="V4250">
            <v>4970100</v>
          </cell>
          <cell r="W4250">
            <v>198806.26086956525</v>
          </cell>
          <cell r="X4250">
            <v>5168962.7826086963</v>
          </cell>
        </row>
        <row r="4251">
          <cell r="E4251" t="str">
            <v>37.8D05.0474</v>
          </cell>
          <cell r="F4251" t="str">
            <v>03. NHI KHOA</v>
          </cell>
          <cell r="G4251" t="str">
            <v>3.3422</v>
          </cell>
          <cell r="H4251" t="str">
            <v>Lấy sỏi ống mật chủ, dẫn lưu ống Kehr kèm tạo hình cơ thắt Oddi</v>
          </cell>
          <cell r="I4251" t="str">
            <v>Lấy sỏi ống mật chủ, dẫn lưu ống Kehr kèm tạo hình cơ thắt Oddi</v>
          </cell>
          <cell r="J4251" t="str">
            <v>Lấy sỏi ống mật chủ, dẫn lưu ống Kehr kèm tạo hình cơ thắt Oddi</v>
          </cell>
          <cell r="K4251" t="str">
            <v>B</v>
          </cell>
          <cell r="L4251" t="str">
            <v>P1</v>
          </cell>
          <cell r="M4251">
            <v>484</v>
          </cell>
          <cell r="N4251">
            <v>484</v>
          </cell>
          <cell r="O4251" t="str">
            <v>Chưa bao gồm đầu tán sỏi và điện cực tán sỏi.</v>
          </cell>
          <cell r="P4251" t="str">
            <v xml:space="preserve">Phẫu thuật lấy sỏi ống mật chủ </v>
          </cell>
          <cell r="Q4251">
            <v>3674000</v>
          </cell>
          <cell r="R4251">
            <v>997043.47826086998</v>
          </cell>
          <cell r="S4251">
            <v>4671000</v>
          </cell>
          <cell r="T4251">
            <v>1296156.5217391308</v>
          </cell>
          <cell r="U4251">
            <v>4970156.5217391308</v>
          </cell>
          <cell r="V4251">
            <v>4970100</v>
          </cell>
          <cell r="W4251">
            <v>198806.26086956525</v>
          </cell>
          <cell r="X4251">
            <v>5168962.7826086963</v>
          </cell>
        </row>
        <row r="4252">
          <cell r="E4252" t="str">
            <v>37.8D05.0474</v>
          </cell>
          <cell r="F4252" t="str">
            <v>03. NHI KHOA</v>
          </cell>
          <cell r="G4252" t="str">
            <v>3.3429</v>
          </cell>
          <cell r="H4252" t="str">
            <v>Phẫu thuật điều trị áp xe gan do giun, mở ống mật chủ lấy giun</v>
          </cell>
          <cell r="I4252" t="str">
            <v>Phẫu thuật điều trị áp xe gan do giun, mở ống mật chủ lấy giun</v>
          </cell>
          <cell r="J4252" t="str">
            <v>Phẫu thuật điều trị áp xe gan do giun, mở ống mật chủ lấy giun</v>
          </cell>
          <cell r="K4252" t="str">
            <v>B</v>
          </cell>
          <cell r="L4252" t="str">
            <v>P1</v>
          </cell>
          <cell r="M4252">
            <v>484</v>
          </cell>
          <cell r="N4252">
            <v>484</v>
          </cell>
          <cell r="O4252" t="str">
            <v>Chưa bao gồm đầu tán sỏi và điện cực tán sỏi.</v>
          </cell>
          <cell r="P4252" t="str">
            <v xml:space="preserve">Phẫu thuật lấy sỏi ống mật chủ </v>
          </cell>
          <cell r="Q4252">
            <v>3674000</v>
          </cell>
          <cell r="R4252">
            <v>997043.47826086998</v>
          </cell>
          <cell r="S4252">
            <v>4671000</v>
          </cell>
          <cell r="T4252">
            <v>1296156.5217391308</v>
          </cell>
          <cell r="U4252">
            <v>4970156.5217391308</v>
          </cell>
          <cell r="V4252">
            <v>4970100</v>
          </cell>
          <cell r="W4252">
            <v>198806.26086956525</v>
          </cell>
          <cell r="X4252">
            <v>5168962.7826086963</v>
          </cell>
        </row>
        <row r="4253">
          <cell r="E4253" t="str">
            <v>37.8D05.0474</v>
          </cell>
          <cell r="F4253" t="str">
            <v>10. NGOẠI KHOA</v>
          </cell>
          <cell r="G4253" t="str">
            <v>10.623</v>
          </cell>
          <cell r="H4253" t="str">
            <v>Mở ống mật chủ lấy sỏi đường mật, dẫn lưu đường mật</v>
          </cell>
          <cell r="I4253" t="str">
            <v>Mở ống mật chủ lấy sỏi đường mật, dẫn lưu đường mật</v>
          </cell>
          <cell r="J4253" t="str">
            <v>Mở ống mật chủ lấy sỏi đường mật, dẫn lưu đường mật</v>
          </cell>
          <cell r="K4253" t="str">
            <v>B</v>
          </cell>
          <cell r="L4253" t="str">
            <v>P1</v>
          </cell>
          <cell r="M4253">
            <v>484</v>
          </cell>
          <cell r="N4253">
            <v>484</v>
          </cell>
          <cell r="O4253" t="str">
            <v>Chưa bao gồm đầu tán sỏi và điện cực tán sỏi.</v>
          </cell>
          <cell r="P4253" t="str">
            <v xml:space="preserve">Phẫu thuật lấy sỏi ống mật chủ </v>
          </cell>
          <cell r="Q4253">
            <v>3674000</v>
          </cell>
          <cell r="R4253">
            <v>997043.47826086998</v>
          </cell>
          <cell r="S4253">
            <v>4671000</v>
          </cell>
          <cell r="T4253">
            <v>1296156.5217391308</v>
          </cell>
          <cell r="U4253">
            <v>4970156.5217391308</v>
          </cell>
          <cell r="V4253">
            <v>4970100</v>
          </cell>
          <cell r="W4253">
            <v>198806.26086956525</v>
          </cell>
          <cell r="X4253">
            <v>5168962.7826086963</v>
          </cell>
        </row>
        <row r="4254">
          <cell r="E4254" t="str">
            <v>37.8D05.0474</v>
          </cell>
          <cell r="F4254" t="str">
            <v>10. NGOẠI KHOA</v>
          </cell>
          <cell r="G4254" t="str">
            <v>10.622</v>
          </cell>
          <cell r="H4254" t="str">
            <v>Mở ống mật chủ lấy sỏi đường mật, không dẫn lưu đường mật</v>
          </cell>
          <cell r="I4254" t="str">
            <v>Mở ống mật chủ lấy sỏi đường mật, không dẫn lưu đường mật</v>
          </cell>
          <cell r="J4254" t="str">
            <v>Mở ống mật chủ lấy sỏi đường mật, không dẫn lưu đường mật</v>
          </cell>
          <cell r="K4254" t="str">
            <v>B</v>
          </cell>
          <cell r="L4254" t="str">
            <v>P1</v>
          </cell>
          <cell r="M4254">
            <v>484</v>
          </cell>
          <cell r="N4254">
            <v>484</v>
          </cell>
          <cell r="O4254" t="str">
            <v>Chưa bao gồm đầu tán sỏi và điện cực tán sỏi.</v>
          </cell>
          <cell r="P4254" t="str">
            <v xml:space="preserve">Phẫu thuật lấy sỏi ống mật chủ </v>
          </cell>
          <cell r="Q4254">
            <v>3674000</v>
          </cell>
          <cell r="R4254">
            <v>997043.47826086998</v>
          </cell>
          <cell r="S4254">
            <v>4671000</v>
          </cell>
          <cell r="T4254">
            <v>1296156.5217391308</v>
          </cell>
          <cell r="U4254">
            <v>4970156.5217391308</v>
          </cell>
          <cell r="V4254">
            <v>4970100</v>
          </cell>
          <cell r="W4254">
            <v>198806.26086956525</v>
          </cell>
          <cell r="X4254">
            <v>5168962.7826086963</v>
          </cell>
        </row>
        <row r="4255">
          <cell r="E4255" t="str">
            <v>37.8D05.0474</v>
          </cell>
          <cell r="F4255" t="str">
            <v>10. NGOẠI KHOA</v>
          </cell>
          <cell r="G4255" t="str">
            <v>10.625</v>
          </cell>
          <cell r="H4255" t="str">
            <v>Mở ống mật chủ lấy sỏi đường mật, nội soi tán sỏi đường mật</v>
          </cell>
          <cell r="I4255" t="str">
            <v>Mở ống mật chủ lấy sỏi đường mật, nội soi tán sỏi đường mật</v>
          </cell>
          <cell r="J4255" t="str">
            <v>Mở ống mật chủ lấy sỏi đường mật, nội soi tán sỏi đường mật</v>
          </cell>
          <cell r="K4255" t="str">
            <v>B</v>
          </cell>
          <cell r="L4255" t="str">
            <v>PDB</v>
          </cell>
          <cell r="M4255">
            <v>484</v>
          </cell>
          <cell r="N4255">
            <v>484</v>
          </cell>
          <cell r="O4255" t="str">
            <v>Chưa bao gồm đầu tán sỏi và điện cực tán sỏi.</v>
          </cell>
          <cell r="P4255" t="str">
            <v xml:space="preserve">Phẫu thuật lấy sỏi ống mật chủ </v>
          </cell>
          <cell r="Q4255">
            <v>3674000</v>
          </cell>
          <cell r="R4255">
            <v>997043.47826086998</v>
          </cell>
          <cell r="S4255">
            <v>4671000</v>
          </cell>
          <cell r="T4255">
            <v>1296156.5217391308</v>
          </cell>
          <cell r="U4255">
            <v>4970156.5217391308</v>
          </cell>
          <cell r="V4255">
            <v>4970100</v>
          </cell>
          <cell r="W4255">
            <v>198806.26086956525</v>
          </cell>
          <cell r="X4255">
            <v>5168962.7826086963</v>
          </cell>
        </row>
        <row r="4256">
          <cell r="E4256" t="str">
            <v>37.8D05.0475</v>
          </cell>
          <cell r="F4256" t="str">
            <v>03. NHI KHOA</v>
          </cell>
          <cell r="G4256" t="str">
            <v>3.3434</v>
          </cell>
          <cell r="H4256" t="str">
            <v>Lấy sỏi ống mật chủ, dẫn lưu ống Kehr, phẫu thuật lại</v>
          </cell>
          <cell r="I4256" t="str">
            <v>Lấy sỏi ống mật chủ, dẫn lưu ống Kehr, phẫu thuật lại</v>
          </cell>
          <cell r="J4256" t="str">
            <v>Lấy sỏi ống mật chủ, dẫn lưu ống Kehr, phẫu thuật lại</v>
          </cell>
          <cell r="K4256" t="str">
            <v>B</v>
          </cell>
          <cell r="L4256" t="str">
            <v>P1</v>
          </cell>
          <cell r="M4256">
            <v>485</v>
          </cell>
          <cell r="N4256">
            <v>485</v>
          </cell>
          <cell r="O4256" t="str">
            <v>Chưa bao gồm đầu tán sỏi và điện cực tán sỏi.</v>
          </cell>
          <cell r="P4256" t="str">
            <v xml:space="preserve">Phẫu thuật lấy sỏi ống mật phức tạp  </v>
          </cell>
          <cell r="Q4256">
            <v>5383000</v>
          </cell>
          <cell r="R4256">
            <v>1745217.39130435</v>
          </cell>
          <cell r="S4256">
            <v>7128000</v>
          </cell>
          <cell r="T4256">
            <v>2268782.6086956551</v>
          </cell>
          <cell r="U4256">
            <v>7651782.6086956551</v>
          </cell>
          <cell r="V4256">
            <v>7651700</v>
          </cell>
          <cell r="W4256">
            <v>306071.30434782623</v>
          </cell>
          <cell r="X4256">
            <v>7957853.9130434813</v>
          </cell>
        </row>
        <row r="4257">
          <cell r="E4257" t="str">
            <v>37.8D05.0475</v>
          </cell>
          <cell r="F4257" t="str">
            <v>10. NGOẠI KHOA</v>
          </cell>
          <cell r="G4257" t="str">
            <v>10.630</v>
          </cell>
          <cell r="H4257" t="str">
            <v>Mở miệng nối mật ruột lấy sỏi dẫn lưu Kehr hoặc làm lại miệng nối mật ruột</v>
          </cell>
          <cell r="I4257" t="str">
            <v>Mở miệng nối mật ruột lấy sỏi dẫn lưu Kehr hoặc làm lại miệng nối mật ruột</v>
          </cell>
          <cell r="J4257" t="str">
            <v>Mở miệng nối mật ruột lấy sỏi dẫn lưu Kehr hoặc làm lại miệng nối mật ruột</v>
          </cell>
          <cell r="K4257" t="str">
            <v>A</v>
          </cell>
          <cell r="L4257" t="str">
            <v>PDB</v>
          </cell>
          <cell r="M4257">
            <v>485</v>
          </cell>
          <cell r="N4257">
            <v>485</v>
          </cell>
          <cell r="O4257" t="str">
            <v>Chưa bao gồm đầu tán sỏi và điện cực tán sỏi.</v>
          </cell>
          <cell r="P4257" t="str">
            <v xml:space="preserve">Phẫu thuật lấy sỏi ống mật phức tạp  </v>
          </cell>
          <cell r="Q4257">
            <v>5383000</v>
          </cell>
          <cell r="R4257">
            <v>1745217.39130435</v>
          </cell>
          <cell r="S4257">
            <v>7128000</v>
          </cell>
          <cell r="T4257">
            <v>2268782.6086956551</v>
          </cell>
          <cell r="U4257">
            <v>7651782.6086956551</v>
          </cell>
          <cell r="V4257">
            <v>7651700</v>
          </cell>
          <cell r="W4257">
            <v>306071.30434782623</v>
          </cell>
          <cell r="X4257">
            <v>7957853.9130434813</v>
          </cell>
        </row>
        <row r="4258">
          <cell r="E4258" t="str">
            <v>37.8D05.0476</v>
          </cell>
          <cell r="F4258" t="str">
            <v>03. NHI KHOA</v>
          </cell>
          <cell r="G4258" t="str">
            <v>3.4022</v>
          </cell>
          <cell r="H4258" t="str">
            <v>Phẫu thuật nội soi cắt túi mật, mở ống mật chủ lấy sỏi, đặt dẫn lưu Kehr</v>
          </cell>
          <cell r="I4258" t="str">
            <v>Phẫu thuật nội soi cắt túi mật, mở ống mật chủ lấy sỏi, đặt dẫn lưu Kehr</v>
          </cell>
          <cell r="J4258" t="str">
            <v>Phẫu thuật nội soi cắt túi mật, mở ống mật chủ lấy sỏi, đặt dẫn lưu Kehr</v>
          </cell>
          <cell r="K4258" t="str">
            <v>B</v>
          </cell>
          <cell r="L4258" t="str">
            <v>P1</v>
          </cell>
          <cell r="M4258">
            <v>486</v>
          </cell>
          <cell r="N4258">
            <v>486</v>
          </cell>
          <cell r="O4258" t="str">
            <v>Chưa bao gồm đầu tán sỏi và điện cực tán sỏi.</v>
          </cell>
          <cell r="P4258" t="str">
            <v xml:space="preserve">Phẫu thuật nội soi cắt túi mật - mở ống mật chủ lấy sỏi và nối mật - ruột </v>
          </cell>
          <cell r="Q4258">
            <v>3000000</v>
          </cell>
          <cell r="R4258">
            <v>986086.95652173902</v>
          </cell>
          <cell r="S4258">
            <v>3986000</v>
          </cell>
          <cell r="T4258">
            <v>1281913.0434782607</v>
          </cell>
          <cell r="U4258">
            <v>4281913.0434782607</v>
          </cell>
          <cell r="V4258">
            <v>4281900</v>
          </cell>
          <cell r="W4258">
            <v>171276.52173913043</v>
          </cell>
          <cell r="X4258">
            <v>4453189.5652173916</v>
          </cell>
        </row>
        <row r="4259">
          <cell r="E4259" t="str">
            <v>37.8D05.0476</v>
          </cell>
          <cell r="F4259" t="str">
            <v>27. PHẪU THUẬT NỘI SOI</v>
          </cell>
          <cell r="G4259" t="str">
            <v>27.270</v>
          </cell>
          <cell r="H4259" t="str">
            <v>Phẫu thuật nội soi lấy sỏi đường mật trong và ngoài gan có dẫn lưu Kehr</v>
          </cell>
          <cell r="I4259" t="str">
            <v>Phẫu thuật nội soi lấy sỏi đường mật trong và ngoài gan có dẫn lưu Kehr</v>
          </cell>
          <cell r="J4259" t="str">
            <v>Phẫu thuật nội soi lấy sỏi đường mật trong và ngoài gan có dẫn lưu Kehr</v>
          </cell>
          <cell r="K4259" t="str">
            <v>B</v>
          </cell>
          <cell r="L4259" t="str">
            <v>PDB</v>
          </cell>
          <cell r="M4259">
            <v>486</v>
          </cell>
          <cell r="N4259">
            <v>486</v>
          </cell>
          <cell r="O4259" t="str">
            <v>Chưa bao gồm đầu tán sỏi và điện cực tán sỏi.</v>
          </cell>
          <cell r="P4259" t="str">
            <v xml:space="preserve">Phẫu thuật nội soi cắt túi mật - mở ống mật chủ lấy sỏi và nối mật - ruột </v>
          </cell>
          <cell r="Q4259">
            <v>3000000</v>
          </cell>
          <cell r="R4259">
            <v>986086.95652173902</v>
          </cell>
          <cell r="S4259">
            <v>3986000</v>
          </cell>
          <cell r="T4259">
            <v>1281913.0434782607</v>
          </cell>
          <cell r="U4259">
            <v>4281913.0434782607</v>
          </cell>
          <cell r="V4259">
            <v>4281900</v>
          </cell>
          <cell r="W4259">
            <v>171276.52173913043</v>
          </cell>
          <cell r="X4259">
            <v>4453189.5652173916</v>
          </cell>
        </row>
        <row r="4260">
          <cell r="E4260" t="str">
            <v>37.8D05.0476</v>
          </cell>
          <cell r="F4260" t="str">
            <v>27. PHẪU THUẬT NỘI SOI</v>
          </cell>
          <cell r="G4260" t="str">
            <v>27.266</v>
          </cell>
          <cell r="H4260" t="str">
            <v>Phẫu thuật nội soi mở ống mật chủ lấy sỏi + cắt túi mật</v>
          </cell>
          <cell r="I4260" t="str">
            <v>Phẫu thuật nội soi mở ống mật chủ lấy sỏi + cắt túi mật</v>
          </cell>
          <cell r="J4260" t="str">
            <v>Phẫu thuật nội soi mở ống mật chủ lấy sỏi + cắt túi mật</v>
          </cell>
          <cell r="K4260" t="str">
            <v>B</v>
          </cell>
          <cell r="L4260" t="str">
            <v>PDB</v>
          </cell>
          <cell r="M4260">
            <v>486</v>
          </cell>
          <cell r="N4260">
            <v>486</v>
          </cell>
          <cell r="O4260" t="str">
            <v>Chưa bao gồm đầu tán sỏi và điện cực tán sỏi.</v>
          </cell>
          <cell r="P4260" t="str">
            <v xml:space="preserve">Phẫu thuật nội soi cắt túi mật - mở ống mật chủ lấy sỏi và nối mật - ruột </v>
          </cell>
          <cell r="Q4260">
            <v>3000000</v>
          </cell>
          <cell r="R4260">
            <v>986086.95652173902</v>
          </cell>
          <cell r="S4260">
            <v>3986000</v>
          </cell>
          <cell r="T4260">
            <v>1281913.0434782607</v>
          </cell>
          <cell r="U4260">
            <v>4281913.0434782607</v>
          </cell>
          <cell r="V4260">
            <v>4281900</v>
          </cell>
          <cell r="W4260">
            <v>171276.52173913043</v>
          </cell>
          <cell r="X4260">
            <v>4453189.5652173916</v>
          </cell>
        </row>
        <row r="4261">
          <cell r="E4261" t="str">
            <v>37.8D05.0476</v>
          </cell>
          <cell r="F4261" t="str">
            <v>27. PHẪU THUẬT NỘI SOI</v>
          </cell>
          <cell r="G4261" t="str">
            <v>27.269</v>
          </cell>
          <cell r="H4261" t="str">
            <v>Phẫu thuật nội soi mở ống mật chủ lấy sỏi + nối ống mật chủ - hỗng tràng</v>
          </cell>
          <cell r="I4261" t="str">
            <v>Phẫu thuật nội soi mở ống mật chủ lấy sỏi + nối ống mật chủ - hỗng tràng</v>
          </cell>
          <cell r="J4261" t="str">
            <v>Phẫu thuật nội soi mở ống mật chủ lấy sỏi + nối ống mật chủ - hỗng tràng</v>
          </cell>
          <cell r="K4261" t="str">
            <v>A</v>
          </cell>
          <cell r="L4261" t="str">
            <v>P1</v>
          </cell>
          <cell r="M4261">
            <v>486</v>
          </cell>
          <cell r="N4261">
            <v>486</v>
          </cell>
          <cell r="O4261" t="str">
            <v>Chưa bao gồm đầu tán sỏi và điện cực tán sỏi.</v>
          </cell>
          <cell r="P4261" t="str">
            <v xml:space="preserve">Phẫu thuật nội soi cắt túi mật - mở ống mật chủ lấy sỏi và nối mật - ruột </v>
          </cell>
          <cell r="Q4261">
            <v>3000000</v>
          </cell>
          <cell r="R4261">
            <v>986086.95652173902</v>
          </cell>
          <cell r="S4261">
            <v>3986000</v>
          </cell>
          <cell r="T4261">
            <v>1281913.0434782607</v>
          </cell>
          <cell r="U4261">
            <v>4281913.0434782607</v>
          </cell>
          <cell r="V4261">
            <v>4281900</v>
          </cell>
          <cell r="W4261">
            <v>171276.52173913043</v>
          </cell>
          <cell r="X4261">
            <v>4453189.5652173916</v>
          </cell>
        </row>
        <row r="4262">
          <cell r="E4262" t="str">
            <v>37.8D05.0477</v>
          </cell>
          <cell r="F4262" t="str">
            <v>03. NHI KHOA</v>
          </cell>
          <cell r="G4262" t="str">
            <v>3.4020</v>
          </cell>
          <cell r="H4262" t="str">
            <v>Phẫu thuật nội soi cắt nang ống mật chủ, nối ống gan chung-ruột</v>
          </cell>
          <cell r="I4262" t="str">
            <v>Phẫu thuật nội soi cắt nang ống mật chủ, nối ống gan chung-ruột</v>
          </cell>
          <cell r="J4262" t="str">
            <v>Phẫu thuật nội soi cắt nang ống mật chủ, nối ống gan chung-ruột</v>
          </cell>
          <cell r="K4262" t="str">
            <v>B</v>
          </cell>
          <cell r="L4262" t="str">
            <v>P1</v>
          </cell>
          <cell r="M4262">
            <v>487</v>
          </cell>
          <cell r="N4262">
            <v>487</v>
          </cell>
          <cell r="P4262" t="str">
            <v xml:space="preserve">Phẫu thuật nội soi cắt nang ống mật chủ </v>
          </cell>
          <cell r="Q4262">
            <v>3424000</v>
          </cell>
          <cell r="R4262">
            <v>1256869.56521739</v>
          </cell>
          <cell r="S4262">
            <v>4680000</v>
          </cell>
          <cell r="T4262">
            <v>1633930.4347826068</v>
          </cell>
          <cell r="U4262">
            <v>5057930.4347826065</v>
          </cell>
          <cell r="V4262">
            <v>5057900</v>
          </cell>
          <cell r="W4262">
            <v>202317.21739130426</v>
          </cell>
          <cell r="X4262">
            <v>5260247.6521739112</v>
          </cell>
        </row>
        <row r="4263">
          <cell r="E4263" t="str">
            <v>37.8D05.0477</v>
          </cell>
          <cell r="F4263" t="str">
            <v>03. NHI KHOA</v>
          </cell>
          <cell r="G4263" t="str">
            <v>3.4024</v>
          </cell>
          <cell r="H4263" t="str">
            <v>Phẫu thuật nội soi điều trị teo mật</v>
          </cell>
          <cell r="I4263" t="str">
            <v>Phẫu thuật nội soi điều trị teo mật</v>
          </cell>
          <cell r="J4263" t="str">
            <v>Phẫu thuật nội soi điều trị teo mật</v>
          </cell>
          <cell r="K4263" t="str">
            <v>A</v>
          </cell>
          <cell r="L4263" t="str">
            <v>PDB</v>
          </cell>
          <cell r="M4263">
            <v>487</v>
          </cell>
          <cell r="N4263">
            <v>487</v>
          </cell>
          <cell r="P4263" t="str">
            <v xml:space="preserve">Phẫu thuật nội soi cắt nang ống mật chủ </v>
          </cell>
          <cell r="Q4263">
            <v>3424000</v>
          </cell>
          <cell r="R4263">
            <v>1256869.56521739</v>
          </cell>
          <cell r="S4263">
            <v>4680000</v>
          </cell>
          <cell r="T4263">
            <v>1633930.4347826068</v>
          </cell>
          <cell r="U4263">
            <v>5057930.4347826065</v>
          </cell>
          <cell r="V4263">
            <v>5057900</v>
          </cell>
          <cell r="W4263">
            <v>202317.21739130426</v>
          </cell>
          <cell r="X4263">
            <v>5260247.6521739112</v>
          </cell>
        </row>
        <row r="4264">
          <cell r="E4264" t="str">
            <v>37.8D05.0477</v>
          </cell>
          <cell r="F4264" t="str">
            <v>27. PHẪU THUẬT NỘI SOI</v>
          </cell>
          <cell r="G4264" t="str">
            <v>27.276</v>
          </cell>
          <cell r="H4264" t="str">
            <v>Phẫu thuật nội soi cắt nang ống mật chủ, nối ống gan chung - hỗng tràng</v>
          </cell>
          <cell r="I4264" t="str">
            <v>Phẫu thuật nội soi cắt nang ống mật chủ, nối ống gan chung - hỗng tràng</v>
          </cell>
          <cell r="J4264" t="str">
            <v>Phẫu thuật nội soi cắt nang ống mật chủ, nối ống gan chung - hỗng tràng</v>
          </cell>
          <cell r="K4264" t="str">
            <v>A</v>
          </cell>
          <cell r="L4264" t="str">
            <v>PDB</v>
          </cell>
          <cell r="M4264">
            <v>487</v>
          </cell>
          <cell r="N4264">
            <v>487</v>
          </cell>
          <cell r="P4264" t="str">
            <v xml:space="preserve">Phẫu thuật nội soi cắt nang ống mật chủ </v>
          </cell>
          <cell r="Q4264">
            <v>3424000</v>
          </cell>
          <cell r="R4264">
            <v>1256869.56521739</v>
          </cell>
          <cell r="S4264">
            <v>4680000</v>
          </cell>
          <cell r="T4264">
            <v>1633930.4347826068</v>
          </cell>
          <cell r="U4264">
            <v>5057930.4347826065</v>
          </cell>
          <cell r="V4264">
            <v>5057900</v>
          </cell>
          <cell r="W4264">
            <v>202317.21739130426</v>
          </cell>
          <cell r="X4264">
            <v>5260247.6521739112</v>
          </cell>
        </row>
        <row r="4265">
          <cell r="E4265" t="str">
            <v>37.8D05.0477</v>
          </cell>
          <cell r="F4265" t="str">
            <v>27. PHẪU THUẬT NỘI SOI</v>
          </cell>
          <cell r="G4265" t="str">
            <v>27.284</v>
          </cell>
          <cell r="H4265" t="str">
            <v>phẫu thuật nội soi cắt u đường mật ngoài gan thay thế OMC bằng quai ruột rời</v>
          </cell>
          <cell r="I4265" t="str">
            <v>phẫu thuật nội soi cắt u đường mật ngoài gan thay thế OMC bằng quai ruột rời</v>
          </cell>
          <cell r="J4265" t="str">
            <v>PTNS cắt u đường mật ngoài gan thay thế OMC bằng quai ruột rời</v>
          </cell>
          <cell r="K4265" t="str">
            <v>A</v>
          </cell>
          <cell r="L4265" t="str">
            <v>PDB</v>
          </cell>
          <cell r="M4265">
            <v>487</v>
          </cell>
          <cell r="N4265">
            <v>487</v>
          </cell>
          <cell r="P4265" t="str">
            <v xml:space="preserve">Phẫu thuật nội soi cắt nang ống mật chủ </v>
          </cell>
          <cell r="Q4265">
            <v>3424000</v>
          </cell>
          <cell r="R4265">
            <v>1256869.56521739</v>
          </cell>
          <cell r="S4265">
            <v>4680000</v>
          </cell>
          <cell r="T4265">
            <v>1633930.4347826068</v>
          </cell>
          <cell r="U4265">
            <v>5057930.4347826065</v>
          </cell>
          <cell r="V4265">
            <v>5057900</v>
          </cell>
          <cell r="W4265">
            <v>202317.21739130426</v>
          </cell>
          <cell r="X4265">
            <v>5260247.6521739112</v>
          </cell>
        </row>
        <row r="4266">
          <cell r="E4266" t="str">
            <v>37.8D05.0477</v>
          </cell>
          <cell r="F4266" t="str">
            <v>27. PHẪU THUẬT NỘI SOI</v>
          </cell>
          <cell r="G4266" t="str">
            <v>27.282</v>
          </cell>
          <cell r="H4266" t="str">
            <v>Phẫu thuật nội soi cắt u OMC</v>
          </cell>
          <cell r="I4266" t="str">
            <v>Phẫu thuật nội soi cắt u OMC</v>
          </cell>
          <cell r="J4266" t="str">
            <v>Phẫu thuật nội soi cắt u OMC</v>
          </cell>
          <cell r="K4266" t="str">
            <v>A</v>
          </cell>
          <cell r="L4266" t="str">
            <v>PDB</v>
          </cell>
          <cell r="M4266">
            <v>487</v>
          </cell>
          <cell r="N4266">
            <v>487</v>
          </cell>
          <cell r="P4266" t="str">
            <v xml:space="preserve">Phẫu thuật nội soi cắt nang ống mật chủ </v>
          </cell>
          <cell r="Q4266">
            <v>3424000</v>
          </cell>
          <cell r="R4266">
            <v>1256869.56521739</v>
          </cell>
          <cell r="S4266">
            <v>4680000</v>
          </cell>
          <cell r="T4266">
            <v>1633930.4347826068</v>
          </cell>
          <cell r="U4266">
            <v>5057930.4347826065</v>
          </cell>
          <cell r="V4266">
            <v>5057900</v>
          </cell>
          <cell r="W4266">
            <v>202317.21739130426</v>
          </cell>
          <cell r="X4266">
            <v>5260247.6521739112</v>
          </cell>
        </row>
        <row r="4267">
          <cell r="E4267" t="str">
            <v>37.8D05.0477</v>
          </cell>
          <cell r="F4267" t="str">
            <v>27. PHẪU THUẬT NỘI SOI</v>
          </cell>
          <cell r="G4267" t="str">
            <v>27.281</v>
          </cell>
          <cell r="H4267" t="str">
            <v>Phẫu thuật nội soi điều trị chảy máu đường mật</v>
          </cell>
          <cell r="I4267" t="str">
            <v>Phẫu thuật nội soi điều trị chảy máu đường mật</v>
          </cell>
          <cell r="J4267" t="str">
            <v>Phẫu thuật nội soi điều trị chảy máu đường mật</v>
          </cell>
          <cell r="K4267" t="str">
            <v>A</v>
          </cell>
          <cell r="L4267" t="str">
            <v>PDB</v>
          </cell>
          <cell r="M4267">
            <v>487</v>
          </cell>
          <cell r="N4267">
            <v>487</v>
          </cell>
          <cell r="P4267" t="str">
            <v xml:space="preserve">Phẫu thuật nội soi cắt nang ống mật chủ </v>
          </cell>
          <cell r="Q4267">
            <v>3424000</v>
          </cell>
          <cell r="R4267">
            <v>1256869.56521739</v>
          </cell>
          <cell r="S4267">
            <v>4680000</v>
          </cell>
          <cell r="T4267">
            <v>1633930.4347826068</v>
          </cell>
          <cell r="U4267">
            <v>5057930.4347826065</v>
          </cell>
          <cell r="V4267">
            <v>5057900</v>
          </cell>
          <cell r="W4267">
            <v>202317.21739130426</v>
          </cell>
          <cell r="X4267">
            <v>5260247.6521739112</v>
          </cell>
        </row>
        <row r="4268">
          <cell r="E4268" t="str">
            <v>37.8D05.0478</v>
          </cell>
          <cell r="F4268" t="str">
            <v>03. NHI KHOA</v>
          </cell>
          <cell r="G4268" t="str">
            <v>3.4023</v>
          </cell>
          <cell r="H4268" t="str">
            <v>Phẫu thuật nội soi dẫn lưu túi mật/đường mật ngoài gan</v>
          </cell>
          <cell r="I4268" t="str">
            <v>Phẫu thuật nội soi dẫn lưu túi mật/đường mật ngoài gan</v>
          </cell>
          <cell r="J4268" t="str">
            <v>Phẫu thuật nội soi dẫn lưu túi mật/đường mật ngoài gan</v>
          </cell>
          <cell r="K4268" t="str">
            <v>B</v>
          </cell>
          <cell r="L4268" t="str">
            <v>P2</v>
          </cell>
          <cell r="M4268">
            <v>488</v>
          </cell>
          <cell r="N4268">
            <v>488</v>
          </cell>
          <cell r="O4268" t="str">
            <v>Chưa bao gồm đầu tán sỏi và điện cực tán sỏi.</v>
          </cell>
          <cell r="P4268" t="str">
            <v>Phẫu thuật nội soi lấy sỏi mật hay dị vật đường mật</v>
          </cell>
          <cell r="Q4268">
            <v>2500000</v>
          </cell>
          <cell r="R4268">
            <v>986086.95652173902</v>
          </cell>
          <cell r="S4268">
            <v>3486000</v>
          </cell>
          <cell r="T4268">
            <v>1281913.0434782607</v>
          </cell>
          <cell r="U4268">
            <v>3781913.0434782607</v>
          </cell>
          <cell r="V4268">
            <v>3781900</v>
          </cell>
          <cell r="W4268">
            <v>151276.52173913043</v>
          </cell>
          <cell r="X4268">
            <v>3933189.5652173911</v>
          </cell>
        </row>
        <row r="4269">
          <cell r="E4269" t="str">
            <v>37.8D05.0478</v>
          </cell>
          <cell r="F4269" t="str">
            <v>27. PHẪU THUẬT NỘI SOI</v>
          </cell>
          <cell r="G4269" t="str">
            <v>27.279</v>
          </cell>
          <cell r="H4269" t="str">
            <v>Phẫu thuật nội soi lấy dị vật trong đường mật</v>
          </cell>
          <cell r="I4269" t="str">
            <v>Phẫu thuật nội soi lấy dị vật trong đường mật</v>
          </cell>
          <cell r="J4269" t="str">
            <v>Phẫu thuật nội soi lấy dị vật trong đường mật</v>
          </cell>
          <cell r="K4269" t="str">
            <v>B</v>
          </cell>
          <cell r="L4269" t="str">
            <v>P1</v>
          </cell>
          <cell r="M4269">
            <v>488</v>
          </cell>
          <cell r="N4269">
            <v>488</v>
          </cell>
          <cell r="O4269" t="str">
            <v>Chưa bao gồm đầu tán sỏi và điện cực tán sỏi.</v>
          </cell>
          <cell r="P4269" t="str">
            <v>Phẫu thuật nội soi lấy sỏi mật hay dị vật đường mật</v>
          </cell>
          <cell r="Q4269">
            <v>2500000</v>
          </cell>
          <cell r="R4269">
            <v>986086.95652173902</v>
          </cell>
          <cell r="S4269">
            <v>3486000</v>
          </cell>
          <cell r="T4269">
            <v>1281913.0434782607</v>
          </cell>
          <cell r="U4269">
            <v>3781913.0434782607</v>
          </cell>
          <cell r="V4269">
            <v>3781900</v>
          </cell>
          <cell r="W4269">
            <v>151276.52173913043</v>
          </cell>
          <cell r="X4269">
            <v>3933189.5652173911</v>
          </cell>
        </row>
        <row r="4270">
          <cell r="E4270" t="str">
            <v>37.8D05.0478</v>
          </cell>
          <cell r="F4270" t="str">
            <v>27. PHẪU THUẬT NỘI SOI</v>
          </cell>
          <cell r="G4270" t="str">
            <v>27.267</v>
          </cell>
          <cell r="H4270" t="str">
            <v>Phẫu thuật nội soi lấy sỏi OMC có dẫn lưu Kehr</v>
          </cell>
          <cell r="I4270" t="str">
            <v>Phẫu thuật nội soi lấy sỏi OMC có dẫn lưu Kehr</v>
          </cell>
          <cell r="J4270" t="str">
            <v>Phẫu thuật nội soi lấy sỏi OMC có dẫn lưu Kehr</v>
          </cell>
          <cell r="K4270" t="str">
            <v>B</v>
          </cell>
          <cell r="L4270" t="str">
            <v>P1</v>
          </cell>
          <cell r="M4270">
            <v>488</v>
          </cell>
          <cell r="N4270">
            <v>488</v>
          </cell>
          <cell r="O4270" t="str">
            <v>Chưa bao gồm đầu tán sỏi và điện cực tán sỏi.</v>
          </cell>
          <cell r="P4270" t="str">
            <v>Phẫu thuật nội soi lấy sỏi mật hay dị vật đường mật</v>
          </cell>
          <cell r="Q4270">
            <v>2500000</v>
          </cell>
          <cell r="R4270">
            <v>986086.95652173902</v>
          </cell>
          <cell r="S4270">
            <v>3486000</v>
          </cell>
          <cell r="T4270">
            <v>1281913.0434782607</v>
          </cell>
          <cell r="U4270">
            <v>3781913.0434782607</v>
          </cell>
          <cell r="V4270">
            <v>3781900</v>
          </cell>
          <cell r="W4270">
            <v>151276.52173913043</v>
          </cell>
          <cell r="X4270">
            <v>3933189.5652173911</v>
          </cell>
        </row>
        <row r="4271">
          <cell r="E4271" t="str">
            <v>37.8D05.0479</v>
          </cell>
          <cell r="F4271" t="str">
            <v>10. NGOẠI KHOA</v>
          </cell>
          <cell r="G4271" t="str">
            <v>10.626</v>
          </cell>
          <cell r="H4271" t="str">
            <v>Tán sỏi qua đường hầm Kehr hoặc qua da</v>
          </cell>
          <cell r="I4271" t="str">
            <v>Tán sỏi qua đường hầm Kehr hoặc qua da</v>
          </cell>
          <cell r="J4271" t="str">
            <v>Tán sỏi qua đường hầm Kehr hoặc qua da</v>
          </cell>
          <cell r="K4271" t="str">
            <v>B</v>
          </cell>
          <cell r="L4271" t="str">
            <v>P1</v>
          </cell>
          <cell r="M4271">
            <v>489</v>
          </cell>
          <cell r="N4271">
            <v>489</v>
          </cell>
          <cell r="O4271" t="str">
            <v>Chưa bao gồm đầu tán sỏi và điện cực tán sỏi.</v>
          </cell>
          <cell r="P4271" t="str">
            <v xml:space="preserve">Tán sỏi trong mổ nội soi đường mật và tán sỏi qua đường hầm Kehr </v>
          </cell>
          <cell r="Q4271">
            <v>3132000</v>
          </cell>
          <cell r="R4271">
            <v>1231826.0869565201</v>
          </cell>
          <cell r="S4271">
            <v>4363000</v>
          </cell>
          <cell r="T4271">
            <v>1601373.9130434762</v>
          </cell>
          <cell r="U4271">
            <v>4733373.9130434766</v>
          </cell>
          <cell r="V4271">
            <v>4733300</v>
          </cell>
          <cell r="W4271">
            <v>189334.95652173908</v>
          </cell>
          <cell r="X4271">
            <v>4922708.8695652159</v>
          </cell>
        </row>
        <row r="4272">
          <cell r="E4272" t="str">
            <v>37.8D05.0479</v>
          </cell>
          <cell r="F4272" t="str">
            <v>27. PHẪU THUẬT NỘI SOI</v>
          </cell>
          <cell r="G4272" t="str">
            <v>27.271</v>
          </cell>
          <cell r="H4272" t="str">
            <v>Phẫu thuật nội soi tán sỏi trong mổ nội soi đường mật và tán sỏi qua đường hầm Kehr</v>
          </cell>
          <cell r="I4272" t="str">
            <v>Phẫu thuật nội soi tán sỏi trong mổ nội soi đường mật và tán sỏi qua đường hầm Kehr</v>
          </cell>
          <cell r="J4272" t="str">
            <v>Phẫu thuật nội soi tán sỏi trong mổ nội soi đường mật và tán sỏi qua đường hầm Kehr</v>
          </cell>
          <cell r="K4272" t="str">
            <v>B</v>
          </cell>
          <cell r="L4272" t="str">
            <v>PDB</v>
          </cell>
          <cell r="M4272">
            <v>489</v>
          </cell>
          <cell r="N4272">
            <v>489</v>
          </cell>
          <cell r="O4272" t="str">
            <v>Chưa bao gồm đầu tán sỏi và điện cực tán sỏi.</v>
          </cell>
          <cell r="P4272" t="str">
            <v xml:space="preserve">Tán sỏi trong mổ nội soi đường mật và tán sỏi qua đường hầm Kehr </v>
          </cell>
          <cell r="Q4272">
            <v>3132000</v>
          </cell>
          <cell r="R4272">
            <v>1231826.0869565201</v>
          </cell>
          <cell r="S4272">
            <v>4363000</v>
          </cell>
          <cell r="T4272">
            <v>1601373.9130434762</v>
          </cell>
          <cell r="U4272">
            <v>4733373.9130434766</v>
          </cell>
          <cell r="V4272">
            <v>4733300</v>
          </cell>
          <cell r="W4272">
            <v>189334.95652173908</v>
          </cell>
          <cell r="X4272">
            <v>4922708.8695652159</v>
          </cell>
        </row>
        <row r="4273">
          <cell r="E4273" t="str">
            <v>37.8D05.0481</v>
          </cell>
          <cell r="F4273" t="str">
            <v>03. NHI KHOA</v>
          </cell>
          <cell r="G4273" t="str">
            <v>3.3436</v>
          </cell>
          <cell r="H4273" t="str">
            <v>Cắt bỏ nang ống mật chủ và nối mật ruột</v>
          </cell>
          <cell r="I4273" t="str">
            <v>Cắt bỏ nang ống mật chủ và nối mật ruột</v>
          </cell>
          <cell r="J4273" t="str">
            <v>Cắt bỏ nang ống mật chủ và nối mật ruột</v>
          </cell>
          <cell r="K4273" t="str">
            <v>B</v>
          </cell>
          <cell r="L4273" t="str">
            <v>P1</v>
          </cell>
          <cell r="M4273">
            <v>491</v>
          </cell>
          <cell r="N4273">
            <v>491</v>
          </cell>
          <cell r="P4273" t="str">
            <v>Phẫu thuật nối mật ruột</v>
          </cell>
          <cell r="Q4273">
            <v>3574000</v>
          </cell>
          <cell r="R4273">
            <v>997043.47826086998</v>
          </cell>
          <cell r="S4273">
            <v>4571000</v>
          </cell>
          <cell r="T4273">
            <v>1296156.5217391308</v>
          </cell>
          <cell r="U4273">
            <v>4870156.5217391308</v>
          </cell>
          <cell r="V4273">
            <v>4870100</v>
          </cell>
          <cell r="W4273">
            <v>194806.26086956525</v>
          </cell>
          <cell r="X4273">
            <v>5064962.7826086963</v>
          </cell>
        </row>
        <row r="4274">
          <cell r="E4274" t="str">
            <v>37.8D05.0481</v>
          </cell>
          <cell r="F4274" t="str">
            <v>03. NHI KHOA</v>
          </cell>
          <cell r="G4274" t="str">
            <v>3.3417</v>
          </cell>
          <cell r="H4274" t="str">
            <v>Cắt đoạn ống mật chủ, nối rốn gan - hỗng tràng</v>
          </cell>
          <cell r="I4274" t="str">
            <v>Cắt đoạn ống mật chủ, nối rốn gan - hỗng tràng</v>
          </cell>
          <cell r="J4274" t="str">
            <v>Cắt đoạn ống mật chủ, nối rốn gan - hỗng tràng</v>
          </cell>
          <cell r="K4274" t="str">
            <v>B</v>
          </cell>
          <cell r="L4274" t="str">
            <v>P1</v>
          </cell>
          <cell r="M4274">
            <v>491</v>
          </cell>
          <cell r="N4274">
            <v>491</v>
          </cell>
          <cell r="P4274" t="str">
            <v>Phẫu thuật nối mật ruột</v>
          </cell>
          <cell r="Q4274">
            <v>3574000</v>
          </cell>
          <cell r="R4274">
            <v>997043.47826086998</v>
          </cell>
          <cell r="S4274">
            <v>4571000</v>
          </cell>
          <cell r="T4274">
            <v>1296156.5217391308</v>
          </cell>
          <cell r="U4274">
            <v>4870156.5217391308</v>
          </cell>
          <cell r="V4274">
            <v>4870100</v>
          </cell>
          <cell r="W4274">
            <v>194806.26086956525</v>
          </cell>
          <cell r="X4274">
            <v>5064962.7826086963</v>
          </cell>
        </row>
        <row r="4275">
          <cell r="E4275" t="str">
            <v>37.8D05.0481</v>
          </cell>
          <cell r="F4275" t="str">
            <v>03. NHI KHOA</v>
          </cell>
          <cell r="G4275" t="str">
            <v>3.3449</v>
          </cell>
          <cell r="H4275" t="str">
            <v>Lấy sỏi ống Wirsung, nối Wirsung - hỗng tràng</v>
          </cell>
          <cell r="I4275" t="str">
            <v>Lấy sỏi ống Wirsung, nối Wirsung - hỗng tràng</v>
          </cell>
          <cell r="J4275" t="str">
            <v>Lấy sỏi ống Wirsung, nối Wirsung - hỗng tràng</v>
          </cell>
          <cell r="K4275" t="str">
            <v>B</v>
          </cell>
          <cell r="L4275" t="str">
            <v>P1</v>
          </cell>
          <cell r="M4275">
            <v>491</v>
          </cell>
          <cell r="N4275">
            <v>491</v>
          </cell>
          <cell r="P4275" t="str">
            <v>Phẫu thuật nối mật ruột</v>
          </cell>
          <cell r="Q4275">
            <v>3574000</v>
          </cell>
          <cell r="R4275">
            <v>997043.47826086998</v>
          </cell>
          <cell r="S4275">
            <v>4571000</v>
          </cell>
          <cell r="T4275">
            <v>1296156.5217391308</v>
          </cell>
          <cell r="U4275">
            <v>4870156.5217391308</v>
          </cell>
          <cell r="V4275">
            <v>4870100</v>
          </cell>
          <cell r="W4275">
            <v>194806.26086956525</v>
          </cell>
          <cell r="X4275">
            <v>5064962.7826086963</v>
          </cell>
        </row>
        <row r="4276">
          <cell r="E4276" t="str">
            <v>37.8D05.0481</v>
          </cell>
          <cell r="F4276" t="str">
            <v>03. NHI KHOA</v>
          </cell>
          <cell r="G4276" t="str">
            <v>3.2687</v>
          </cell>
          <cell r="H4276" t="str">
            <v>Nối mật-Hỗng tràng do ung thư</v>
          </cell>
          <cell r="I4276" t="str">
            <v>Nối mật-Hỗng tràng do ung thư</v>
          </cell>
          <cell r="J4276" t="str">
            <v>Nối mật-Hỗng tràng do ung thư</v>
          </cell>
          <cell r="K4276" t="str">
            <v>B</v>
          </cell>
          <cell r="M4276">
            <v>491</v>
          </cell>
          <cell r="N4276">
            <v>491</v>
          </cell>
          <cell r="P4276" t="str">
            <v>Phẫu thuật nối mật ruột</v>
          </cell>
          <cell r="Q4276">
            <v>3574000</v>
          </cell>
          <cell r="R4276">
            <v>997043.47826086998</v>
          </cell>
          <cell r="S4276">
            <v>4571000</v>
          </cell>
          <cell r="T4276">
            <v>1296156.5217391308</v>
          </cell>
          <cell r="U4276">
            <v>4870156.5217391308</v>
          </cell>
          <cell r="V4276">
            <v>4870100</v>
          </cell>
          <cell r="W4276">
            <v>194806.26086956525</v>
          </cell>
          <cell r="X4276">
            <v>5064962.7826086963</v>
          </cell>
        </row>
        <row r="4277">
          <cell r="E4277" t="str">
            <v>37.8D05.0481</v>
          </cell>
          <cell r="F4277" t="str">
            <v>03. NHI KHOA</v>
          </cell>
          <cell r="G4277" t="str">
            <v>3.3455</v>
          </cell>
          <cell r="H4277" t="str">
            <v>Nối nang tụy - hỗng tràng</v>
          </cell>
          <cell r="I4277" t="str">
            <v>Nối nang tụy - hỗng tràng</v>
          </cell>
          <cell r="J4277" t="str">
            <v>Nối nang tụy - hỗng tràng</v>
          </cell>
          <cell r="K4277" t="str">
            <v>B</v>
          </cell>
          <cell r="L4277" t="str">
            <v>P1</v>
          </cell>
          <cell r="M4277">
            <v>491</v>
          </cell>
          <cell r="N4277">
            <v>491</v>
          </cell>
          <cell r="P4277" t="str">
            <v>Phẫu thuật nối mật ruột</v>
          </cell>
          <cell r="Q4277">
            <v>3574000</v>
          </cell>
          <cell r="R4277">
            <v>997043.47826086998</v>
          </cell>
          <cell r="S4277">
            <v>4571000</v>
          </cell>
          <cell r="T4277">
            <v>1296156.5217391308</v>
          </cell>
          <cell r="U4277">
            <v>4870156.5217391308</v>
          </cell>
          <cell r="V4277">
            <v>4870100</v>
          </cell>
          <cell r="W4277">
            <v>194806.26086956525</v>
          </cell>
          <cell r="X4277">
            <v>5064962.7826086963</v>
          </cell>
        </row>
        <row r="4278">
          <cell r="E4278" t="str">
            <v>37.8D05.0481</v>
          </cell>
          <cell r="F4278" t="str">
            <v>03. NHI KHOA</v>
          </cell>
          <cell r="G4278" t="str">
            <v>3.3437</v>
          </cell>
          <cell r="H4278" t="str">
            <v>Nối ống mật chủ - hỗng tràng</v>
          </cell>
          <cell r="I4278" t="str">
            <v>Nối ống mật chủ - hỗng tràng</v>
          </cell>
          <cell r="J4278" t="str">
            <v>Nối ống mật chủ - hỗng tràng</v>
          </cell>
          <cell r="K4278" t="str">
            <v>B</v>
          </cell>
          <cell r="L4278" t="str">
            <v>P2</v>
          </cell>
          <cell r="M4278">
            <v>491</v>
          </cell>
          <cell r="N4278">
            <v>491</v>
          </cell>
          <cell r="P4278" t="str">
            <v>Phẫu thuật nối mật ruột</v>
          </cell>
          <cell r="Q4278">
            <v>3574000</v>
          </cell>
          <cell r="R4278">
            <v>997043.47826086998</v>
          </cell>
          <cell r="S4278">
            <v>4571000</v>
          </cell>
          <cell r="T4278">
            <v>1296156.5217391308</v>
          </cell>
          <cell r="U4278">
            <v>4870156.5217391308</v>
          </cell>
          <cell r="V4278">
            <v>4870100</v>
          </cell>
          <cell r="W4278">
            <v>194806.26086956525</v>
          </cell>
          <cell r="X4278">
            <v>5064962.7826086963</v>
          </cell>
        </row>
        <row r="4279">
          <cell r="E4279" t="str">
            <v>37.8D05.0481</v>
          </cell>
          <cell r="F4279" t="str">
            <v>03. NHI KHOA</v>
          </cell>
          <cell r="G4279" t="str">
            <v>3.3421</v>
          </cell>
          <cell r="H4279" t="str">
            <v>Nối ống mật chủ - tá tràng</v>
          </cell>
          <cell r="I4279" t="str">
            <v>Nối ống mật chủ - tá tràng</v>
          </cell>
          <cell r="J4279" t="str">
            <v>Nối ống mật chủ - tá tràng</v>
          </cell>
          <cell r="K4279" t="str">
            <v>B</v>
          </cell>
          <cell r="L4279" t="str">
            <v>P1</v>
          </cell>
          <cell r="M4279">
            <v>491</v>
          </cell>
          <cell r="N4279">
            <v>491</v>
          </cell>
          <cell r="P4279" t="str">
            <v>Phẫu thuật nối mật ruột</v>
          </cell>
          <cell r="Q4279">
            <v>3574000</v>
          </cell>
          <cell r="R4279">
            <v>997043.47826086998</v>
          </cell>
          <cell r="S4279">
            <v>4571000</v>
          </cell>
          <cell r="T4279">
            <v>1296156.5217391308</v>
          </cell>
          <cell r="U4279">
            <v>4870156.5217391308</v>
          </cell>
          <cell r="V4279">
            <v>4870100</v>
          </cell>
          <cell r="W4279">
            <v>194806.26086956525</v>
          </cell>
          <cell r="X4279">
            <v>5064962.7826086963</v>
          </cell>
        </row>
        <row r="4280">
          <cell r="E4280" t="str">
            <v>37.8D05.0481</v>
          </cell>
          <cell r="F4280" t="str">
            <v>03. NHI KHOA</v>
          </cell>
          <cell r="G4280" t="str">
            <v>3.3450</v>
          </cell>
          <cell r="H4280" t="str">
            <v>Nối ống tụy - hỗng tràng</v>
          </cell>
          <cell r="I4280" t="str">
            <v>Nối ống tụy - hỗng tràng</v>
          </cell>
          <cell r="J4280" t="str">
            <v>Nối ống tuỵ-hỗng tràng</v>
          </cell>
          <cell r="K4280" t="str">
            <v>B</v>
          </cell>
          <cell r="L4280" t="str">
            <v>P1</v>
          </cell>
          <cell r="M4280">
            <v>491</v>
          </cell>
          <cell r="N4280">
            <v>491</v>
          </cell>
          <cell r="P4280" t="str">
            <v>Phẫu thuật nối mật ruột</v>
          </cell>
          <cell r="Q4280">
            <v>3574000</v>
          </cell>
          <cell r="R4280">
            <v>997043.47826086998</v>
          </cell>
          <cell r="S4280">
            <v>4571000</v>
          </cell>
          <cell r="T4280">
            <v>1296156.5217391308</v>
          </cell>
          <cell r="U4280">
            <v>4870156.5217391308</v>
          </cell>
          <cell r="V4280">
            <v>4870100</v>
          </cell>
          <cell r="W4280">
            <v>194806.26086956525</v>
          </cell>
          <cell r="X4280">
            <v>5064962.7826086963</v>
          </cell>
        </row>
        <row r="4281">
          <cell r="E4281" t="str">
            <v>37.8D05.0481</v>
          </cell>
          <cell r="F4281" t="str">
            <v>03. NHI KHOA</v>
          </cell>
          <cell r="G4281" t="str">
            <v>3.3442</v>
          </cell>
          <cell r="H4281" t="str">
            <v>Nối túi mật - hỗng tràng</v>
          </cell>
          <cell r="I4281" t="str">
            <v>Nối túi mật - hỗng tràng</v>
          </cell>
          <cell r="J4281" t="str">
            <v>Nối túi mật - hỗng tràng</v>
          </cell>
          <cell r="K4281" t="str">
            <v>B</v>
          </cell>
          <cell r="L4281" t="str">
            <v>P2</v>
          </cell>
          <cell r="M4281">
            <v>491</v>
          </cell>
          <cell r="N4281">
            <v>491</v>
          </cell>
          <cell r="P4281" t="str">
            <v>Phẫu thuật nối mật ruột</v>
          </cell>
          <cell r="Q4281">
            <v>3574000</v>
          </cell>
          <cell r="R4281">
            <v>997043.47826086998</v>
          </cell>
          <cell r="S4281">
            <v>4571000</v>
          </cell>
          <cell r="T4281">
            <v>1296156.5217391308</v>
          </cell>
          <cell r="U4281">
            <v>4870156.5217391308</v>
          </cell>
          <cell r="V4281">
            <v>4870100</v>
          </cell>
          <cell r="W4281">
            <v>194806.26086956525</v>
          </cell>
          <cell r="X4281">
            <v>5064962.7826086963</v>
          </cell>
        </row>
        <row r="4282">
          <cell r="E4282" t="str">
            <v>37.8D05.0481</v>
          </cell>
          <cell r="F4282" t="str">
            <v>03. NHI KHOA</v>
          </cell>
          <cell r="G4282" t="str">
            <v>3.3418</v>
          </cell>
          <cell r="H4282" t="str">
            <v>Phẫu thuật cắt đoạn ống mật chủ và tạo hình đường mật</v>
          </cell>
          <cell r="I4282" t="str">
            <v>Phẫu thuật cắt đoạn ống mật chủ và tạo hình đường mật</v>
          </cell>
          <cell r="J4282" t="str">
            <v>Phẫu thuật cắt đoạn ống mật chủ và tạo hình đường mật</v>
          </cell>
          <cell r="K4282" t="str">
            <v>A</v>
          </cell>
          <cell r="L4282" t="str">
            <v>P1</v>
          </cell>
          <cell r="M4282">
            <v>491</v>
          </cell>
          <cell r="N4282">
            <v>491</v>
          </cell>
          <cell r="P4282" t="str">
            <v>Phẫu thuật nối mật ruột</v>
          </cell>
          <cell r="Q4282">
            <v>3574000</v>
          </cell>
          <cell r="R4282">
            <v>997043.47826086998</v>
          </cell>
          <cell r="S4282">
            <v>4571000</v>
          </cell>
          <cell r="T4282">
            <v>1296156.5217391308</v>
          </cell>
          <cell r="U4282">
            <v>4870156.5217391308</v>
          </cell>
          <cell r="V4282">
            <v>4870100</v>
          </cell>
          <cell r="W4282">
            <v>194806.26086956525</v>
          </cell>
          <cell r="X4282">
            <v>5064962.7826086963</v>
          </cell>
        </row>
        <row r="4283">
          <cell r="E4283" t="str">
            <v>37.8D05.0481</v>
          </cell>
          <cell r="F4283" t="str">
            <v>10. NGOẠI KHOA</v>
          </cell>
          <cell r="G4283" t="str">
            <v>10.635</v>
          </cell>
          <cell r="H4283" t="str">
            <v>Cắt đường mật ngoài gan</v>
          </cell>
          <cell r="I4283" t="str">
            <v>Cắt đường mật ngoài gan</v>
          </cell>
          <cell r="J4283" t="str">
            <v>Cắt đường mật ngoài gan</v>
          </cell>
          <cell r="K4283" t="str">
            <v>A</v>
          </cell>
          <cell r="L4283" t="str">
            <v>PDB</v>
          </cell>
          <cell r="M4283">
            <v>491</v>
          </cell>
          <cell r="N4283">
            <v>491</v>
          </cell>
          <cell r="P4283" t="str">
            <v>Phẫu thuật nối mật ruột</v>
          </cell>
          <cell r="Q4283">
            <v>3574000</v>
          </cell>
          <cell r="R4283">
            <v>997043.47826086998</v>
          </cell>
          <cell r="S4283">
            <v>4571000</v>
          </cell>
          <cell r="T4283">
            <v>1296156.5217391308</v>
          </cell>
          <cell r="U4283">
            <v>4870156.5217391308</v>
          </cell>
          <cell r="V4283">
            <v>4870100</v>
          </cell>
          <cell r="W4283">
            <v>194806.26086956525</v>
          </cell>
          <cell r="X4283">
            <v>5064962.7826086963</v>
          </cell>
        </row>
        <row r="4284">
          <cell r="E4284" t="str">
            <v>37.8D05.0481</v>
          </cell>
          <cell r="F4284" t="str">
            <v>10. NGOẠI KHOA</v>
          </cell>
          <cell r="G4284" t="str">
            <v>10.636</v>
          </cell>
          <cell r="H4284" t="str">
            <v>Cắt ngã ba đường mật hoặc ống gan phải ống gan trái</v>
          </cell>
          <cell r="I4284" t="str">
            <v>Cắt ngã ba đường mật hoặc ống gan phải ống gan trái</v>
          </cell>
          <cell r="J4284" t="str">
            <v>Cắt ngã ba đường mật hoặc ống gan phải ống gan trái</v>
          </cell>
          <cell r="K4284" t="str">
            <v>A</v>
          </cell>
          <cell r="L4284" t="str">
            <v>PDB</v>
          </cell>
          <cell r="M4284">
            <v>491</v>
          </cell>
          <cell r="N4284">
            <v>491</v>
          </cell>
          <cell r="P4284" t="str">
            <v>Phẫu thuật nối mật ruột</v>
          </cell>
          <cell r="Q4284">
            <v>3574000</v>
          </cell>
          <cell r="R4284">
            <v>997043.47826086998</v>
          </cell>
          <cell r="S4284">
            <v>4571000</v>
          </cell>
          <cell r="T4284">
            <v>1296156.5217391308</v>
          </cell>
          <cell r="U4284">
            <v>4870156.5217391308</v>
          </cell>
          <cell r="V4284">
            <v>4870100</v>
          </cell>
          <cell r="W4284">
            <v>194806.26086956525</v>
          </cell>
          <cell r="X4284">
            <v>5064962.7826086963</v>
          </cell>
        </row>
        <row r="4285">
          <cell r="E4285" t="str">
            <v>37.8D05.0481</v>
          </cell>
          <cell r="F4285" t="str">
            <v>10. NGOẠI KHOA</v>
          </cell>
          <cell r="G4285" t="str">
            <v>10.661</v>
          </cell>
          <cell r="H4285" t="str">
            <v>Nối diện cắt thân tụy với dạ dày</v>
          </cell>
          <cell r="I4285" t="str">
            <v>Nối diện cắt thân tụy với dạ dày</v>
          </cell>
          <cell r="J4285" t="str">
            <v>Nối diện cắt thân tụy với dạ dày</v>
          </cell>
          <cell r="K4285" t="str">
            <v>B</v>
          </cell>
          <cell r="L4285" t="str">
            <v>P1</v>
          </cell>
          <cell r="M4285">
            <v>491</v>
          </cell>
          <cell r="N4285">
            <v>491</v>
          </cell>
          <cell r="P4285" t="str">
            <v>Phẫu thuật nối mật ruột</v>
          </cell>
          <cell r="Q4285">
            <v>3574000</v>
          </cell>
          <cell r="R4285">
            <v>997043.47826086998</v>
          </cell>
          <cell r="S4285">
            <v>4571000</v>
          </cell>
          <cell r="T4285">
            <v>1296156.5217391308</v>
          </cell>
          <cell r="U4285">
            <v>4870156.5217391308</v>
          </cell>
          <cell r="V4285">
            <v>4870100</v>
          </cell>
          <cell r="W4285">
            <v>194806.26086956525</v>
          </cell>
          <cell r="X4285">
            <v>5064962.7826086963</v>
          </cell>
        </row>
        <row r="4286">
          <cell r="E4286" t="str">
            <v>37.8D05.0481</v>
          </cell>
          <cell r="F4286" t="str">
            <v>10. NGOẠI KHOA</v>
          </cell>
          <cell r="G4286" t="str">
            <v>10.632</v>
          </cell>
          <cell r="H4286" t="str">
            <v>Nối mật ruột bên - bên</v>
          </cell>
          <cell r="I4286" t="str">
            <v>Nối mật ruột bên - bên</v>
          </cell>
          <cell r="J4286" t="str">
            <v>Nối mật ruột bên - bên</v>
          </cell>
          <cell r="K4286" t="str">
            <v>B</v>
          </cell>
          <cell r="L4286" t="str">
            <v>P1</v>
          </cell>
          <cell r="M4286">
            <v>491</v>
          </cell>
          <cell r="N4286">
            <v>491</v>
          </cell>
          <cell r="P4286" t="str">
            <v>Phẫu thuật nối mật ruột</v>
          </cell>
          <cell r="Q4286">
            <v>3574000</v>
          </cell>
          <cell r="R4286">
            <v>997043.47826086998</v>
          </cell>
          <cell r="S4286">
            <v>4571000</v>
          </cell>
          <cell r="T4286">
            <v>1296156.5217391308</v>
          </cell>
          <cell r="U4286">
            <v>4870156.5217391308</v>
          </cell>
          <cell r="V4286">
            <v>4870100</v>
          </cell>
          <cell r="W4286">
            <v>194806.26086956525</v>
          </cell>
          <cell r="X4286">
            <v>5064962.7826086963</v>
          </cell>
        </row>
        <row r="4287">
          <cell r="E4287" t="str">
            <v>37.8D05.0481</v>
          </cell>
          <cell r="F4287" t="str">
            <v>10. NGOẠI KHOA</v>
          </cell>
          <cell r="G4287" t="str">
            <v>10.633</v>
          </cell>
          <cell r="H4287" t="str">
            <v>Nối mật ruột tận - bên</v>
          </cell>
          <cell r="I4287" t="str">
            <v>Nối mật ruột tận - bên</v>
          </cell>
          <cell r="J4287" t="str">
            <v>Nối mật ruột tận - bên</v>
          </cell>
          <cell r="K4287" t="str">
            <v>A</v>
          </cell>
          <cell r="L4287" t="str">
            <v>P1</v>
          </cell>
          <cell r="M4287">
            <v>491</v>
          </cell>
          <cell r="N4287">
            <v>491</v>
          </cell>
          <cell r="P4287" t="str">
            <v>Phẫu thuật nối mật ruột</v>
          </cell>
          <cell r="Q4287">
            <v>3574000</v>
          </cell>
          <cell r="R4287">
            <v>997043.47826086998</v>
          </cell>
          <cell r="S4287">
            <v>4571000</v>
          </cell>
          <cell r="T4287">
            <v>1296156.5217391308</v>
          </cell>
          <cell r="U4287">
            <v>4870156.5217391308</v>
          </cell>
          <cell r="V4287">
            <v>4870100</v>
          </cell>
          <cell r="W4287">
            <v>194806.26086956525</v>
          </cell>
          <cell r="X4287">
            <v>5064962.7826086963</v>
          </cell>
        </row>
        <row r="4288">
          <cell r="E4288" t="str">
            <v>37.8D05.0481</v>
          </cell>
          <cell r="F4288" t="str">
            <v>10. NGOẠI KHOA</v>
          </cell>
          <cell r="G4288" t="str">
            <v>10.634</v>
          </cell>
          <cell r="H4288" t="str">
            <v>Nối ngã ba đường mật hoặc ống gan phải hoặc ống gan trái với hỗng tràng</v>
          </cell>
          <cell r="I4288" t="str">
            <v>Nối ngã ba đường mật hoặc ống gan phải hoặc ống gan trái với hỗng tràng</v>
          </cell>
          <cell r="J4288" t="str">
            <v>Nối ngã ba đường mật hoặc ống gan phải hoặc ống gan trái với hỗng tràng</v>
          </cell>
          <cell r="K4288" t="str">
            <v>A</v>
          </cell>
          <cell r="L4288" t="str">
            <v>PDB</v>
          </cell>
          <cell r="M4288">
            <v>491</v>
          </cell>
          <cell r="N4288">
            <v>491</v>
          </cell>
          <cell r="P4288" t="str">
            <v>Phẫu thuật nối mật ruột</v>
          </cell>
          <cell r="Q4288">
            <v>3574000</v>
          </cell>
          <cell r="R4288">
            <v>997043.47826086998</v>
          </cell>
          <cell r="S4288">
            <v>4571000</v>
          </cell>
          <cell r="T4288">
            <v>1296156.5217391308</v>
          </cell>
          <cell r="U4288">
            <v>4870156.5217391308</v>
          </cell>
          <cell r="V4288">
            <v>4870100</v>
          </cell>
          <cell r="W4288">
            <v>194806.26086956525</v>
          </cell>
          <cell r="X4288">
            <v>5064962.7826086963</v>
          </cell>
        </row>
        <row r="4289">
          <cell r="E4289" t="str">
            <v>37.8D05.0481</v>
          </cell>
          <cell r="F4289" t="str">
            <v>10. NGOẠI KHOA</v>
          </cell>
          <cell r="G4289" t="str">
            <v>10.659</v>
          </cell>
          <cell r="H4289" t="str">
            <v>Nối tụy ruột</v>
          </cell>
          <cell r="I4289" t="str">
            <v>Nối tụy ruột</v>
          </cell>
          <cell r="J4289" t="str">
            <v>Nối tụy ruột</v>
          </cell>
          <cell r="K4289" t="str">
            <v>B</v>
          </cell>
          <cell r="L4289" t="str">
            <v>P1</v>
          </cell>
          <cell r="M4289">
            <v>491</v>
          </cell>
          <cell r="N4289">
            <v>491</v>
          </cell>
          <cell r="P4289" t="str">
            <v>Phẫu thuật nối mật ruột</v>
          </cell>
          <cell r="Q4289">
            <v>3574000</v>
          </cell>
          <cell r="R4289">
            <v>997043.47826086998</v>
          </cell>
          <cell r="S4289">
            <v>4571000</v>
          </cell>
          <cell r="T4289">
            <v>1296156.5217391308</v>
          </cell>
          <cell r="U4289">
            <v>4870156.5217391308</v>
          </cell>
          <cell r="V4289">
            <v>4870100</v>
          </cell>
          <cell r="W4289">
            <v>194806.26086956525</v>
          </cell>
          <cell r="X4289">
            <v>5064962.7826086963</v>
          </cell>
        </row>
        <row r="4290">
          <cell r="E4290" t="str">
            <v>37.8D05.0481</v>
          </cell>
          <cell r="F4290" t="str">
            <v>10. NGOẠI KHOA</v>
          </cell>
          <cell r="G4290" t="str">
            <v>10.666</v>
          </cell>
          <cell r="H4290" t="str">
            <v>Phẫu thuật Frey điều trị sỏi tụy, viêm tụy mạn</v>
          </cell>
          <cell r="I4290" t="str">
            <v>Phẫu thuật Frey điều trị sỏi tụy, viêm tụy mạn</v>
          </cell>
          <cell r="J4290" t="str">
            <v>Phẫu thuật Frey điều trị sỏi tụy, viêm tụy mạn</v>
          </cell>
          <cell r="K4290" t="str">
            <v>B</v>
          </cell>
          <cell r="L4290" t="str">
            <v>P1</v>
          </cell>
          <cell r="M4290">
            <v>491</v>
          </cell>
          <cell r="N4290">
            <v>491</v>
          </cell>
          <cell r="P4290" t="str">
            <v>Phẫu thuật nối mật ruột</v>
          </cell>
          <cell r="Q4290">
            <v>3574000</v>
          </cell>
          <cell r="R4290">
            <v>997043.47826086998</v>
          </cell>
          <cell r="S4290">
            <v>4571000</v>
          </cell>
          <cell r="T4290">
            <v>1296156.5217391308</v>
          </cell>
          <cell r="U4290">
            <v>4870156.5217391308</v>
          </cell>
          <cell r="V4290">
            <v>4870100</v>
          </cell>
          <cell r="W4290">
            <v>194806.26086956525</v>
          </cell>
          <cell r="X4290">
            <v>5064962.7826086963</v>
          </cell>
        </row>
        <row r="4291">
          <cell r="E4291" t="str">
            <v>37.8D05.0481</v>
          </cell>
          <cell r="F4291" t="str">
            <v>10. NGOẠI KHOA</v>
          </cell>
          <cell r="G4291" t="str">
            <v>10.665</v>
          </cell>
          <cell r="H4291" t="str">
            <v>Phẫu thuật Patington - Rochelle điều trị sỏi tụy, viêm tụy mạn</v>
          </cell>
          <cell r="I4291" t="str">
            <v>Phẫu thuật Patington - Rochelle điều trị sỏi tụy, viêm tụy mạn</v>
          </cell>
          <cell r="J4291" t="str">
            <v>Phẫu thuật Patington – Rochelle điều trị sỏi tụy, viêm tụy mạn</v>
          </cell>
          <cell r="K4291" t="str">
            <v>B</v>
          </cell>
          <cell r="L4291" t="str">
            <v>P1</v>
          </cell>
          <cell r="M4291">
            <v>491</v>
          </cell>
          <cell r="N4291">
            <v>491</v>
          </cell>
          <cell r="P4291" t="str">
            <v>Phẫu thuật nối mật ruột</v>
          </cell>
          <cell r="Q4291">
            <v>3574000</v>
          </cell>
          <cell r="R4291">
            <v>997043.47826086998</v>
          </cell>
          <cell r="S4291">
            <v>4571000</v>
          </cell>
          <cell r="T4291">
            <v>1296156.5217391308</v>
          </cell>
          <cell r="U4291">
            <v>4870156.5217391308</v>
          </cell>
          <cell r="V4291">
            <v>4870100</v>
          </cell>
          <cell r="W4291">
            <v>194806.26086956525</v>
          </cell>
          <cell r="X4291">
            <v>5064962.7826086963</v>
          </cell>
        </row>
        <row r="4292">
          <cell r="E4292" t="str">
            <v>37.8D05.0481</v>
          </cell>
          <cell r="F4292" t="str">
            <v>12. UNG BƯỚU</v>
          </cell>
          <cell r="G4292" t="str">
            <v>12.236</v>
          </cell>
          <cell r="H4292" t="str">
            <v>Nối mật - hỗng tràng do ung thư</v>
          </cell>
          <cell r="I4292" t="str">
            <v>Nối mật - hỗng tràng do ung thư</v>
          </cell>
          <cell r="J4292" t="str">
            <v>Nối mật-Hỗng tràng do ung thư</v>
          </cell>
          <cell r="K4292" t="str">
            <v>B</v>
          </cell>
          <cell r="M4292">
            <v>491</v>
          </cell>
          <cell r="N4292">
            <v>491</v>
          </cell>
          <cell r="P4292" t="str">
            <v>Phẫu thuật nối mật ruột</v>
          </cell>
          <cell r="Q4292">
            <v>3574000</v>
          </cell>
          <cell r="R4292">
            <v>997043.47826086998</v>
          </cell>
          <cell r="S4292">
            <v>4571000</v>
          </cell>
          <cell r="T4292">
            <v>1296156.5217391308</v>
          </cell>
          <cell r="U4292">
            <v>4870156.5217391308</v>
          </cell>
          <cell r="V4292">
            <v>4870100</v>
          </cell>
          <cell r="W4292">
            <v>194806.26086956525</v>
          </cell>
          <cell r="X4292">
            <v>5064962.7826086963</v>
          </cell>
        </row>
        <row r="4293">
          <cell r="E4293" t="str">
            <v>37.8D02.0302</v>
          </cell>
          <cell r="F4293" t="str">
            <v>02. NỘI KHOA</v>
          </cell>
          <cell r="G4293" t="str">
            <v>2.603</v>
          </cell>
          <cell r="H4293" t="str">
            <v>Giảm mẫn cảm với sữa</v>
          </cell>
          <cell r="I4293" t="str">
            <v>Giảm mẫn cảm với sữa</v>
          </cell>
          <cell r="J4293" t="str">
            <v>Giảm mẫn cảm với sữa</v>
          </cell>
          <cell r="K4293" t="str">
            <v>A</v>
          </cell>
          <cell r="L4293" t="str">
            <v>T1</v>
          </cell>
          <cell r="M4293">
            <v>311</v>
          </cell>
          <cell r="N4293">
            <v>311</v>
          </cell>
          <cell r="P4293" t="str">
            <v>Giảm mẫn cảm với thuốc hoặcsữa hoặc thức ăn</v>
          </cell>
          <cell r="Q4293">
            <v>721000</v>
          </cell>
          <cell r="R4293">
            <v>198782.60869565199</v>
          </cell>
          <cell r="S4293">
            <v>919000</v>
          </cell>
          <cell r="T4293">
            <v>258417.39130434758</v>
          </cell>
          <cell r="U4293">
            <v>979417.39130434755</v>
          </cell>
          <cell r="V4293">
            <v>979400</v>
          </cell>
          <cell r="W4293">
            <v>39176.695652173905</v>
          </cell>
          <cell r="X4293">
            <v>1018594.0869565215</v>
          </cell>
        </row>
        <row r="4294">
          <cell r="E4294" t="str">
            <v>37.8D05.0482</v>
          </cell>
          <cell r="F4294" t="str">
            <v>03. NHI KHOA</v>
          </cell>
          <cell r="G4294" t="str">
            <v>3.3447</v>
          </cell>
          <cell r="H4294" t="str">
            <v>Cắt khối tá - tụy</v>
          </cell>
          <cell r="I4294" t="str">
            <v>Cắt khối tá - tụy</v>
          </cell>
          <cell r="J4294" t="str">
            <v>Cắt khối tá - tuỵ</v>
          </cell>
          <cell r="K4294" t="str">
            <v>A</v>
          </cell>
          <cell r="L4294" t="str">
            <v>PDB</v>
          </cell>
          <cell r="M4294">
            <v>492</v>
          </cell>
          <cell r="N4294">
            <v>492</v>
          </cell>
          <cell r="O4294" t="str">
            <v>Chưa bao gồm máy cắt nối tự động, ghim khâu máy cắt nối, khóa kẹp mạch máu, dao siêu âm hoặc dao hàn mô hoặc dao hàn mạch và đoạn mạch nhân tạo.</v>
          </cell>
          <cell r="P4294" t="str">
            <v>Phẫu thuật cắt khối tá tụy</v>
          </cell>
          <cell r="Q4294">
            <v>9093000</v>
          </cell>
          <cell r="R4294">
            <v>2083304.3478260899</v>
          </cell>
          <cell r="S4294">
            <v>11176000</v>
          </cell>
          <cell r="T4294">
            <v>2708295.6521739168</v>
          </cell>
          <cell r="U4294">
            <v>11801295.652173918</v>
          </cell>
          <cell r="V4294">
            <v>11801200</v>
          </cell>
          <cell r="W4294">
            <v>472051.82608695672</v>
          </cell>
          <cell r="X4294">
            <v>12273347.478260875</v>
          </cell>
        </row>
        <row r="4295">
          <cell r="E4295" t="str">
            <v>37.8D05.0482</v>
          </cell>
          <cell r="F4295" t="str">
            <v>10. NGOẠI KHOA</v>
          </cell>
          <cell r="G4295" t="str">
            <v>10.477</v>
          </cell>
          <cell r="H4295" t="str">
            <v>Cắt bóng Vater và tạo hình ống mật chủ, ống Wirsung qua đường mở D2 tá tràng</v>
          </cell>
          <cell r="I4295" t="str">
            <v>Cắt bóng Vater và tạo hình ống mật chủ, ống Wirsung qua đường mở D2 tá tràng</v>
          </cell>
          <cell r="J4295" t="str">
            <v>Cắt bóng Vater và tạo hình ống mật chủ, ống Wirsung qua đường mở D2 tá tràng</v>
          </cell>
          <cell r="K4295" t="str">
            <v>A</v>
          </cell>
          <cell r="L4295" t="str">
            <v>PDB</v>
          </cell>
          <cell r="M4295">
            <v>492</v>
          </cell>
          <cell r="N4295">
            <v>492</v>
          </cell>
          <cell r="O4295" t="str">
            <v>Chưa bao gồm máy cắt nối tự động, ghim khâu máy cắt nối, khóa kẹp mạch máu, dao siêu âm hoặc dao hàn mô hoặc dao hàn mạch và đoạn mạch nhân tạo.</v>
          </cell>
          <cell r="P4295" t="str">
            <v>Phẫu thuật cắt khối tá tụy</v>
          </cell>
          <cell r="Q4295">
            <v>9093000</v>
          </cell>
          <cell r="R4295">
            <v>2083304.3478260899</v>
          </cell>
          <cell r="S4295">
            <v>11176000</v>
          </cell>
          <cell r="T4295">
            <v>2708295.6521739168</v>
          </cell>
          <cell r="U4295">
            <v>11801295.652173918</v>
          </cell>
          <cell r="V4295">
            <v>11801200</v>
          </cell>
          <cell r="W4295">
            <v>472051.82608695672</v>
          </cell>
          <cell r="X4295">
            <v>12273347.478260875</v>
          </cell>
        </row>
        <row r="4296">
          <cell r="E4296" t="str">
            <v>37.8D05.0482</v>
          </cell>
          <cell r="F4296" t="str">
            <v>10. NGOẠI KHOA</v>
          </cell>
          <cell r="G4296" t="str">
            <v>10.648</v>
          </cell>
          <cell r="H4296" t="str">
            <v>Cắt khối tá tụy</v>
          </cell>
          <cell r="I4296" t="str">
            <v>Cắt khối tá tụy</v>
          </cell>
          <cell r="J4296" t="str">
            <v>Cắt khối tá tụy</v>
          </cell>
          <cell r="K4296" t="str">
            <v>B</v>
          </cell>
          <cell r="L4296" t="str">
            <v>PDB</v>
          </cell>
          <cell r="M4296">
            <v>492</v>
          </cell>
          <cell r="N4296">
            <v>492</v>
          </cell>
          <cell r="O4296" t="str">
            <v>Chưa bao gồm máy cắt nối tự động, ghim khâu máy cắt nối, khóa kẹp mạch máu, dao siêu âm hoặc dao hàn mô hoặc dao hàn mạch và đoạn mạch nhân tạo.</v>
          </cell>
          <cell r="P4296" t="str">
            <v>Phẫu thuật cắt khối tá tụy</v>
          </cell>
          <cell r="Q4296">
            <v>9093000</v>
          </cell>
          <cell r="R4296">
            <v>2083304.3478260899</v>
          </cell>
          <cell r="S4296">
            <v>11176000</v>
          </cell>
          <cell r="T4296">
            <v>2708295.6521739168</v>
          </cell>
          <cell r="U4296">
            <v>11801295.652173918</v>
          </cell>
          <cell r="V4296">
            <v>11801200</v>
          </cell>
          <cell r="W4296">
            <v>472051.82608695672</v>
          </cell>
          <cell r="X4296">
            <v>12273347.478260875</v>
          </cell>
        </row>
        <row r="4297">
          <cell r="E4297" t="str">
            <v>37.8D05.0482</v>
          </cell>
          <cell r="F4297" t="str">
            <v>10. NGOẠI KHOA</v>
          </cell>
          <cell r="G4297" t="str">
            <v>10.652</v>
          </cell>
          <cell r="H4297" t="str">
            <v>Cắt khối tá tụy + tạo hình động mạch mạc treo tràng trên bằng đoạn mạch nhân tạo</v>
          </cell>
          <cell r="I4297" t="str">
            <v>Cắt khối tá tụy + tạo hình động mạch mạc treo tràng trên bằng đoạn mạch nhân tạo</v>
          </cell>
          <cell r="J4297" t="str">
            <v>Cắt khối tá tụy + tạo hình động mạch mạc treo tràng trên bằng đoạn mạch nhân tạo</v>
          </cell>
          <cell r="K4297" t="str">
            <v>A</v>
          </cell>
          <cell r="L4297" t="str">
            <v>PDB</v>
          </cell>
          <cell r="M4297">
            <v>492</v>
          </cell>
          <cell r="N4297">
            <v>492</v>
          </cell>
          <cell r="O4297" t="str">
            <v>Chưa bao gồm máy cắt nối tự động, ghim khâu máy cắt nối, khóa kẹp mạch máu, dao siêu âm hoặc dao hàn mô hoặc dao hàn mạch và đoạn mạch nhân tạo.</v>
          </cell>
          <cell r="P4297" t="str">
            <v>Phẫu thuật cắt khối tá tụy</v>
          </cell>
          <cell r="Q4297">
            <v>9093000</v>
          </cell>
          <cell r="R4297">
            <v>2083304.3478260899</v>
          </cell>
          <cell r="S4297">
            <v>11176000</v>
          </cell>
          <cell r="T4297">
            <v>2708295.6521739168</v>
          </cell>
          <cell r="U4297">
            <v>11801295.652173918</v>
          </cell>
          <cell r="V4297">
            <v>11801200</v>
          </cell>
          <cell r="W4297">
            <v>472051.82608695672</v>
          </cell>
          <cell r="X4297">
            <v>12273347.478260875</v>
          </cell>
        </row>
        <row r="4298">
          <cell r="E4298" t="str">
            <v>37.8D05.0482</v>
          </cell>
          <cell r="F4298" t="str">
            <v>10. NGOẠI KHOA</v>
          </cell>
          <cell r="G4298" t="str">
            <v>10.651</v>
          </cell>
          <cell r="H4298" t="str">
            <v>Cắt khối tá tụy + tạo hình tĩnh mạch cửa bằng mạch nhân tạo</v>
          </cell>
          <cell r="I4298" t="str">
            <v>Cắt khối tá tụy + tạo hình tĩnh mạch cửa bằng mạch nhân tạo</v>
          </cell>
          <cell r="J4298" t="str">
            <v>Cắt khối tá tụy + tạo hình tĩnh mạch cửa bằng mạch nhân tạo</v>
          </cell>
          <cell r="K4298" t="str">
            <v>A</v>
          </cell>
          <cell r="L4298" t="str">
            <v>PDB</v>
          </cell>
          <cell r="M4298">
            <v>492</v>
          </cell>
          <cell r="N4298">
            <v>492</v>
          </cell>
          <cell r="O4298" t="str">
            <v>Chưa bao gồm máy cắt nối tự động, ghim khâu máy cắt nối, khóa kẹp mạch máu, dao siêu âm hoặc dao hàn mô hoặc dao hàn mạch và đoạn mạch nhân tạo.</v>
          </cell>
          <cell r="P4298" t="str">
            <v>Phẫu thuật cắt khối tá tụy</v>
          </cell>
          <cell r="Q4298">
            <v>9093000</v>
          </cell>
          <cell r="R4298">
            <v>2083304.3478260899</v>
          </cell>
          <cell r="S4298">
            <v>11176000</v>
          </cell>
          <cell r="T4298">
            <v>2708295.6521739168</v>
          </cell>
          <cell r="U4298">
            <v>11801295.652173918</v>
          </cell>
          <cell r="V4298">
            <v>11801200</v>
          </cell>
          <cell r="W4298">
            <v>472051.82608695672</v>
          </cell>
          <cell r="X4298">
            <v>12273347.478260875</v>
          </cell>
        </row>
        <row r="4299">
          <cell r="E4299" t="str">
            <v>37.8D05.0482</v>
          </cell>
          <cell r="F4299" t="str">
            <v>10. NGOẠI KHOA</v>
          </cell>
          <cell r="G4299" t="str">
            <v>10.650</v>
          </cell>
          <cell r="H4299" t="str">
            <v>Cắt khối tá tụy + tạo hình tĩnh mạch cửa tự thân</v>
          </cell>
          <cell r="I4299" t="str">
            <v>Cắt khối tá tụy + tạo hình tĩnh mạch cửa tự thân</v>
          </cell>
          <cell r="J4299" t="str">
            <v>Cắt khối tá tụy + tạo hình tĩnh mạch cửa tự thân</v>
          </cell>
          <cell r="K4299" t="str">
            <v>A</v>
          </cell>
          <cell r="L4299" t="str">
            <v>PDB</v>
          </cell>
          <cell r="M4299">
            <v>492</v>
          </cell>
          <cell r="N4299">
            <v>492</v>
          </cell>
          <cell r="O4299" t="str">
            <v>Chưa bao gồm máy cắt nối tự động, ghim khâu máy cắt nối, khóa kẹp mạch máu, dao siêu âm hoặc dao hàn mô hoặc dao hàn mạch và đoạn mạch nhân tạo.</v>
          </cell>
          <cell r="P4299" t="str">
            <v>Phẫu thuật cắt khối tá tụy</v>
          </cell>
          <cell r="Q4299">
            <v>9093000</v>
          </cell>
          <cell r="R4299">
            <v>2083304.3478260899</v>
          </cell>
          <cell r="S4299">
            <v>11176000</v>
          </cell>
          <cell r="T4299">
            <v>2708295.6521739168</v>
          </cell>
          <cell r="U4299">
            <v>11801295.652173918</v>
          </cell>
          <cell r="V4299">
            <v>11801200</v>
          </cell>
          <cell r="W4299">
            <v>472051.82608695672</v>
          </cell>
          <cell r="X4299">
            <v>12273347.478260875</v>
          </cell>
        </row>
        <row r="4300">
          <cell r="E4300" t="str">
            <v>37.8D05.0482</v>
          </cell>
          <cell r="F4300" t="str">
            <v>10. NGOẠI KHOA</v>
          </cell>
          <cell r="G4300" t="str">
            <v>10.649</v>
          </cell>
          <cell r="H4300" t="str">
            <v>Cắt khối tá tụy bảo tồn môn vị</v>
          </cell>
          <cell r="I4300" t="str">
            <v>Cắt khối tá tụy bảo tồn môn vị</v>
          </cell>
          <cell r="J4300" t="str">
            <v>Cắt khối tá tụy bảo tồn môn vị</v>
          </cell>
          <cell r="K4300" t="str">
            <v>A</v>
          </cell>
          <cell r="L4300" t="str">
            <v>PDB</v>
          </cell>
          <cell r="M4300">
            <v>492</v>
          </cell>
          <cell r="N4300">
            <v>492</v>
          </cell>
          <cell r="O4300" t="str">
            <v>Chưa bao gồm máy cắt nối tự động, ghim khâu máy cắt nối, khóa kẹp mạch máu, dao siêu âm hoặc dao hàn mô hoặc dao hàn mạch và đoạn mạch nhân tạo.</v>
          </cell>
          <cell r="P4300" t="str">
            <v>Phẫu thuật cắt khối tá tụy</v>
          </cell>
          <cell r="Q4300">
            <v>9093000</v>
          </cell>
          <cell r="R4300">
            <v>2083304.3478260899</v>
          </cell>
          <cell r="S4300">
            <v>11176000</v>
          </cell>
          <cell r="T4300">
            <v>2708295.6521739168</v>
          </cell>
          <cell r="U4300">
            <v>11801295.652173918</v>
          </cell>
          <cell r="V4300">
            <v>11801200</v>
          </cell>
          <cell r="W4300">
            <v>472051.82608695672</v>
          </cell>
          <cell r="X4300">
            <v>12273347.478260875</v>
          </cell>
        </row>
        <row r="4301">
          <cell r="E4301" t="str">
            <v>37.8D05.0482</v>
          </cell>
          <cell r="F4301" t="str">
            <v>10. NGOẠI KHOA</v>
          </cell>
          <cell r="G4301" t="str">
            <v>10.656</v>
          </cell>
          <cell r="H4301" t="str">
            <v>Cắt toàn bộ tụy</v>
          </cell>
          <cell r="I4301" t="str">
            <v>Cắt toàn bộ tụy</v>
          </cell>
          <cell r="J4301" t="str">
            <v>Cắt toàn bộ tụy</v>
          </cell>
          <cell r="K4301" t="str">
            <v>A</v>
          </cell>
          <cell r="L4301" t="str">
            <v>PDB</v>
          </cell>
          <cell r="M4301">
            <v>492</v>
          </cell>
          <cell r="N4301">
            <v>492</v>
          </cell>
          <cell r="O4301" t="str">
            <v>Chưa bao gồm máy cắt nối tự động, ghim khâu máy cắt nối, khóa kẹp mạch máu, dao siêu âm hoặc dao hàn mô hoặc dao hàn mạch và đoạn mạch nhân tạo.</v>
          </cell>
          <cell r="P4301" t="str">
            <v>Phẫu thuật cắt khối tá tụy</v>
          </cell>
          <cell r="Q4301">
            <v>9093000</v>
          </cell>
          <cell r="R4301">
            <v>2083304.3478260899</v>
          </cell>
          <cell r="S4301">
            <v>11176000</v>
          </cell>
          <cell r="T4301">
            <v>2708295.6521739168</v>
          </cell>
          <cell r="U4301">
            <v>11801295.652173918</v>
          </cell>
          <cell r="V4301">
            <v>11801200</v>
          </cell>
          <cell r="W4301">
            <v>472051.82608695672</v>
          </cell>
          <cell r="X4301">
            <v>12273347.478260875</v>
          </cell>
        </row>
        <row r="4302">
          <cell r="E4302" t="str">
            <v>37.8D02.0302</v>
          </cell>
          <cell r="F4302" t="str">
            <v>03. NHI KHOA</v>
          </cell>
          <cell r="G4302" t="str">
            <v>3.4209</v>
          </cell>
          <cell r="H4302" t="str">
            <v>Giảm mẫn cảm với sữa</v>
          </cell>
          <cell r="I4302" t="str">
            <v>Giảm mẫn cảm với sữa</v>
          </cell>
          <cell r="J4302" t="str">
            <v>Giảm mẫn cảm với sữa</v>
          </cell>
          <cell r="K4302" t="str">
            <v>B</v>
          </cell>
          <cell r="L4302" t="str">
            <v>T1</v>
          </cell>
          <cell r="M4302">
            <v>311</v>
          </cell>
          <cell r="N4302">
            <v>311</v>
          </cell>
          <cell r="P4302" t="str">
            <v>Giảm mẫn cảm với thuốc hoặcsữa hoặc thức ăn</v>
          </cell>
          <cell r="Q4302">
            <v>721000</v>
          </cell>
          <cell r="R4302">
            <v>198782.60869565199</v>
          </cell>
          <cell r="S4302">
            <v>919000</v>
          </cell>
          <cell r="T4302">
            <v>258417.39130434758</v>
          </cell>
          <cell r="U4302">
            <v>979417.39130434755</v>
          </cell>
          <cell r="V4302">
            <v>979400</v>
          </cell>
          <cell r="W4302">
            <v>39176.695652173905</v>
          </cell>
          <cell r="X4302">
            <v>1018594.0869565215</v>
          </cell>
        </row>
        <row r="4303">
          <cell r="E4303" t="str">
            <v>37.8D05.0483</v>
          </cell>
          <cell r="F4303" t="str">
            <v>27. PHẪU THUẬT NỘI SOI</v>
          </cell>
          <cell r="G4303" t="str">
            <v>27.285</v>
          </cell>
          <cell r="H4303" t="str">
            <v>Phẫu thuật nội soi cắt khối tá tụy</v>
          </cell>
          <cell r="I4303" t="str">
            <v>Phẫu thuật nội soi cắt khối tá tụy</v>
          </cell>
          <cell r="J4303" t="str">
            <v>Phẫu thuật nội soi cắt khối tá tụy</v>
          </cell>
          <cell r="K4303" t="str">
            <v>A</v>
          </cell>
          <cell r="L4303" t="str">
            <v>PDB</v>
          </cell>
          <cell r="M4303">
            <v>493</v>
          </cell>
          <cell r="N4303">
            <v>493</v>
          </cell>
          <cell r="O4303" t="str">
            <v>Chưa bao gồm máy cắt nối tự động và ghim khâu máy, dao siêu âm hoặc dao hàn mô hoặc dao hàn mạch, kẹp khóa mạch máu.</v>
          </cell>
          <cell r="P4303" t="str">
            <v xml:space="preserve">Phẫu thuật nội soi cắt khối tá tụy có sử dụng máy cắt nối </v>
          </cell>
          <cell r="Q4303">
            <v>8924000</v>
          </cell>
          <cell r="R4303">
            <v>1433739.1304347799</v>
          </cell>
          <cell r="S4303">
            <v>10357000</v>
          </cell>
          <cell r="T4303">
            <v>1863860.869565214</v>
          </cell>
          <cell r="U4303">
            <v>10787860.869565215</v>
          </cell>
          <cell r="V4303">
            <v>10787800</v>
          </cell>
          <cell r="W4303">
            <v>431514.43478260859</v>
          </cell>
          <cell r="X4303">
            <v>11219375.304347824</v>
          </cell>
        </row>
        <row r="4304">
          <cell r="E4304" t="str">
            <v>37.8D05.0483</v>
          </cell>
          <cell r="F4304" t="str">
            <v>27. PHẪU THUẬT NỘI SOI</v>
          </cell>
          <cell r="G4304" t="str">
            <v>27.288</v>
          </cell>
          <cell r="H4304" t="str">
            <v>Phẫu thuật nội soi cắt thân và đuôi tụy</v>
          </cell>
          <cell r="I4304" t="str">
            <v>Phẫu thuật nội soi cắt thân và đuôi tụy</v>
          </cell>
          <cell r="J4304" t="str">
            <v>Phẫu thuật nội soi cắt thân và đuôi tụy</v>
          </cell>
          <cell r="K4304" t="str">
            <v>A</v>
          </cell>
          <cell r="L4304" t="str">
            <v>PDB</v>
          </cell>
          <cell r="M4304">
            <v>493</v>
          </cell>
          <cell r="N4304">
            <v>493</v>
          </cell>
          <cell r="O4304" t="str">
            <v>Chưa bao gồm máy cắt nối tự động và ghim khâu máy, dao siêu âm hoặc dao hàn mô hoặc dao hàn mạch, kẹp khóa mạch máu.</v>
          </cell>
          <cell r="P4304" t="str">
            <v xml:space="preserve">Phẫu thuật nội soi cắt khối tá tụy có sử dụng máy cắt nối </v>
          </cell>
          <cell r="Q4304">
            <v>8924000</v>
          </cell>
          <cell r="R4304">
            <v>1433739.1304347799</v>
          </cell>
          <cell r="S4304">
            <v>10357000</v>
          </cell>
          <cell r="T4304">
            <v>1863860.869565214</v>
          </cell>
          <cell r="U4304">
            <v>10787860.869565215</v>
          </cell>
          <cell r="V4304">
            <v>10787800</v>
          </cell>
          <cell r="W4304">
            <v>431514.43478260859</v>
          </cell>
          <cell r="X4304">
            <v>11219375.304347824</v>
          </cell>
        </row>
        <row r="4305">
          <cell r="E4305" t="str">
            <v>37.8D05.0483</v>
          </cell>
          <cell r="F4305" t="str">
            <v>27. PHẪU THUẬT NỘI SOI</v>
          </cell>
          <cell r="G4305" t="str">
            <v>27.286</v>
          </cell>
          <cell r="H4305" t="str">
            <v>Phẫu thuật nội soi cắt toàn bộ tụy</v>
          </cell>
          <cell r="I4305" t="str">
            <v>Phẫu thuật nội soi cắt toàn bộ tụy</v>
          </cell>
          <cell r="J4305" t="str">
            <v>Phẫu thuật nội soi cắt toàn bộ tụy</v>
          </cell>
          <cell r="K4305" t="str">
            <v>A</v>
          </cell>
          <cell r="L4305" t="str">
            <v>PDB</v>
          </cell>
          <cell r="M4305">
            <v>493</v>
          </cell>
          <cell r="N4305">
            <v>493</v>
          </cell>
          <cell r="O4305" t="str">
            <v>Chưa bao gồm máy cắt nối tự động và ghim khâu máy, dao siêu âm hoặc dao hàn mô hoặc dao hàn mạch, kẹp khóa mạch máu.</v>
          </cell>
          <cell r="P4305" t="str">
            <v xml:space="preserve">Phẫu thuật nội soi cắt khối tá tụy có sử dụng máy cắt nối </v>
          </cell>
          <cell r="Q4305">
            <v>8924000</v>
          </cell>
          <cell r="R4305">
            <v>1433739.1304347799</v>
          </cell>
          <cell r="S4305">
            <v>10357000</v>
          </cell>
          <cell r="T4305">
            <v>1863860.869565214</v>
          </cell>
          <cell r="U4305">
            <v>10787860.869565215</v>
          </cell>
          <cell r="V4305">
            <v>10787800</v>
          </cell>
          <cell r="W4305">
            <v>431514.43478260859</v>
          </cell>
          <cell r="X4305">
            <v>11219375.304347824</v>
          </cell>
        </row>
        <row r="4306">
          <cell r="E4306" t="str">
            <v>37.8D05.0483</v>
          </cell>
          <cell r="F4306" t="str">
            <v>27. PHẪU THUẬT NỘI SOI</v>
          </cell>
          <cell r="G4306" t="str">
            <v>27.287</v>
          </cell>
          <cell r="H4306" t="str">
            <v>Phẫu thuật nội soi cắt toàn bộ tụy + cắt lách</v>
          </cell>
          <cell r="I4306" t="str">
            <v>Phẫu thuật nội soi cắt toàn bộ tụy + cắt lách</v>
          </cell>
          <cell r="J4306" t="str">
            <v>Phẫu thuật nội soi cắt toàn bộ tụy + cắt lách</v>
          </cell>
          <cell r="K4306" t="str">
            <v>A</v>
          </cell>
          <cell r="L4306" t="str">
            <v>PDB</v>
          </cell>
          <cell r="M4306">
            <v>493</v>
          </cell>
          <cell r="N4306">
            <v>493</v>
          </cell>
          <cell r="O4306" t="str">
            <v>Chưa bao gồm máy cắt nối tự động và ghim khâu máy, dao siêu âm hoặc dao hàn mô hoặc dao hàn mạch, kẹp khóa mạch máu.</v>
          </cell>
          <cell r="P4306" t="str">
            <v xml:space="preserve">Phẫu thuật nội soi cắt khối tá tụy có sử dụng máy cắt nối </v>
          </cell>
          <cell r="Q4306">
            <v>8924000</v>
          </cell>
          <cell r="R4306">
            <v>1433739.1304347799</v>
          </cell>
          <cell r="S4306">
            <v>10357000</v>
          </cell>
          <cell r="T4306">
            <v>1863860.869565214</v>
          </cell>
          <cell r="U4306">
            <v>10787860.869565215</v>
          </cell>
          <cell r="V4306">
            <v>10787800</v>
          </cell>
          <cell r="W4306">
            <v>431514.43478260859</v>
          </cell>
          <cell r="X4306">
            <v>11219375.304347824</v>
          </cell>
        </row>
        <row r="4307">
          <cell r="E4307" t="str">
            <v>37.8D05.0483</v>
          </cell>
          <cell r="F4307" t="str">
            <v>27. PHẪU THUẬT NỘI SOI</v>
          </cell>
          <cell r="G4307" t="str">
            <v>27.290</v>
          </cell>
          <cell r="H4307" t="str">
            <v>Phẫu thuật nội soi cắt u tụy</v>
          </cell>
          <cell r="I4307" t="str">
            <v>Phẫu thuật nội soi cắt u tụy</v>
          </cell>
          <cell r="J4307" t="str">
            <v>Phẫu thuật nội soi cắt u tụy</v>
          </cell>
          <cell r="K4307" t="str">
            <v>A</v>
          </cell>
          <cell r="L4307" t="str">
            <v>P1</v>
          </cell>
          <cell r="M4307">
            <v>493</v>
          </cell>
          <cell r="N4307">
            <v>493</v>
          </cell>
          <cell r="O4307" t="str">
            <v>Chưa bao gồm máy cắt nối tự động và ghim khâu máy, dao siêu âm hoặc dao hàn mô hoặc dao hàn mạch, kẹp khóa mạch máu.</v>
          </cell>
          <cell r="P4307" t="str">
            <v xml:space="preserve">Phẫu thuật nội soi cắt khối tá tụy có sử dụng máy cắt nối </v>
          </cell>
          <cell r="Q4307">
            <v>8924000</v>
          </cell>
          <cell r="R4307">
            <v>1433739.1304347799</v>
          </cell>
          <cell r="S4307">
            <v>10357000</v>
          </cell>
          <cell r="T4307">
            <v>1863860.869565214</v>
          </cell>
          <cell r="U4307">
            <v>10787860.869565215</v>
          </cell>
          <cell r="V4307">
            <v>10787800</v>
          </cell>
          <cell r="W4307">
            <v>431514.43478260859</v>
          </cell>
          <cell r="X4307">
            <v>11219375.304347824</v>
          </cell>
        </row>
        <row r="4308">
          <cell r="E4308" t="str">
            <v>37.8D05.0484</v>
          </cell>
          <cell r="F4308" t="str">
            <v>03. NHI KHOA</v>
          </cell>
          <cell r="G4308" t="str">
            <v>3.3461</v>
          </cell>
          <cell r="H4308" t="str">
            <v>Cắt lách bán phần do chấn thương</v>
          </cell>
          <cell r="I4308" t="str">
            <v>Cắt lách bán phần do chấn thương</v>
          </cell>
          <cell r="J4308" t="str">
            <v>Cắt lách bán phần do chấn thương</v>
          </cell>
          <cell r="K4308" t="str">
            <v>B</v>
          </cell>
          <cell r="L4308" t="str">
            <v>P1</v>
          </cell>
          <cell r="M4308">
            <v>494</v>
          </cell>
          <cell r="N4308">
            <v>494</v>
          </cell>
          <cell r="O4308" t="str">
            <v>Chưa bao gồm khóa kẹp mạch máu, dao siêu âm hoặc dao hàn mô hoặc dao hàn mạch.</v>
          </cell>
          <cell r="P4308" t="str">
            <v xml:space="preserve">Phẫu thuật cắt lách </v>
          </cell>
          <cell r="Q4308">
            <v>3647000</v>
          </cell>
          <cell r="R4308">
            <v>997043.47826086998</v>
          </cell>
          <cell r="S4308">
            <v>4644000</v>
          </cell>
          <cell r="T4308">
            <v>1296156.5217391308</v>
          </cell>
          <cell r="U4308">
            <v>4943156.5217391308</v>
          </cell>
          <cell r="V4308">
            <v>4943100</v>
          </cell>
          <cell r="W4308">
            <v>197726.26086956525</v>
          </cell>
          <cell r="X4308">
            <v>5140882.7826086963</v>
          </cell>
        </row>
        <row r="4309">
          <cell r="E4309" t="str">
            <v>37.8D05.0484</v>
          </cell>
          <cell r="F4309" t="str">
            <v>03. NHI KHOA</v>
          </cell>
          <cell r="G4309" t="str">
            <v>3.3453</v>
          </cell>
          <cell r="H4309" t="str">
            <v>Cắt lách bệnh lý do ung thư, áp xe, xơ lách, huyết tán…</v>
          </cell>
          <cell r="I4309" t="str">
            <v>Cắt lách bệnh lý do ung thư, áp xe, xơ lách, huyết tán…</v>
          </cell>
          <cell r="J4309" t="str">
            <v>Cắt lách bệnh lý do ung thư­, áp xe, xơ lách, huyết tán…</v>
          </cell>
          <cell r="K4309" t="str">
            <v>B</v>
          </cell>
          <cell r="L4309" t="str">
            <v>P1</v>
          </cell>
          <cell r="M4309">
            <v>494</v>
          </cell>
          <cell r="N4309">
            <v>494</v>
          </cell>
          <cell r="O4309" t="str">
            <v>Chưa bao gồm khóa kẹp mạch máu, dao siêu âm hoặc dao hàn mô hoặc dao hàn mạch.</v>
          </cell>
          <cell r="P4309" t="str">
            <v xml:space="preserve">Phẫu thuật cắt lách </v>
          </cell>
          <cell r="Q4309">
            <v>3647000</v>
          </cell>
          <cell r="R4309">
            <v>997043.47826086998</v>
          </cell>
          <cell r="S4309">
            <v>4644000</v>
          </cell>
          <cell r="T4309">
            <v>1296156.5217391308</v>
          </cell>
          <cell r="U4309">
            <v>4943156.5217391308</v>
          </cell>
          <cell r="V4309">
            <v>4943100</v>
          </cell>
          <cell r="W4309">
            <v>197726.26086956525</v>
          </cell>
          <cell r="X4309">
            <v>5140882.7826086963</v>
          </cell>
        </row>
        <row r="4310">
          <cell r="E4310" t="str">
            <v>37.8D05.0484</v>
          </cell>
          <cell r="F4310" t="str">
            <v>03. NHI KHOA</v>
          </cell>
          <cell r="G4310" t="str">
            <v>3.2699</v>
          </cell>
          <cell r="H4310" t="str">
            <v>Cắt lách do u, ung thư,</v>
          </cell>
          <cell r="I4310" t="str">
            <v>Cắt lách do u, ung thư,</v>
          </cell>
          <cell r="J4310" t="str">
            <v>Cắt lách do u, ung thư,</v>
          </cell>
          <cell r="K4310" t="str">
            <v>B</v>
          </cell>
          <cell r="M4310">
            <v>494</v>
          </cell>
          <cell r="N4310">
            <v>494</v>
          </cell>
          <cell r="O4310" t="str">
            <v>Chưa bao gồm khóa kẹp mạch máu, dao siêu âm hoặc dao hàn mô hoặc dao hàn mạch.</v>
          </cell>
          <cell r="P4310" t="str">
            <v xml:space="preserve">Phẫu thuật cắt lách </v>
          </cell>
          <cell r="Q4310">
            <v>3647000</v>
          </cell>
          <cell r="R4310">
            <v>997043.47826086998</v>
          </cell>
          <cell r="S4310">
            <v>4644000</v>
          </cell>
          <cell r="T4310">
            <v>1296156.5217391308</v>
          </cell>
          <cell r="U4310">
            <v>4943156.5217391308</v>
          </cell>
          <cell r="V4310">
            <v>4943100</v>
          </cell>
          <cell r="W4310">
            <v>197726.26086956525</v>
          </cell>
          <cell r="X4310">
            <v>5140882.7826086963</v>
          </cell>
        </row>
        <row r="4311">
          <cell r="E4311" t="str">
            <v>37.8D05.0484</v>
          </cell>
          <cell r="F4311" t="str">
            <v>03. NHI KHOA</v>
          </cell>
          <cell r="G4311" t="str">
            <v>3.3463</v>
          </cell>
          <cell r="H4311" t="str">
            <v>Cắt lách toàn bộ do chấn thương</v>
          </cell>
          <cell r="I4311" t="str">
            <v>Cắt lách toàn bộ do chấn thương</v>
          </cell>
          <cell r="J4311" t="str">
            <v>Cắt lách toàn bộ do chấn thương</v>
          </cell>
          <cell r="K4311" t="str">
            <v>B</v>
          </cell>
          <cell r="L4311" t="str">
            <v>P1</v>
          </cell>
          <cell r="M4311">
            <v>494</v>
          </cell>
          <cell r="N4311">
            <v>494</v>
          </cell>
          <cell r="O4311" t="str">
            <v>Chưa bao gồm khóa kẹp mạch máu, dao siêu âm hoặc dao hàn mô hoặc dao hàn mạch.</v>
          </cell>
          <cell r="P4311" t="str">
            <v xml:space="preserve">Phẫu thuật cắt lách </v>
          </cell>
          <cell r="Q4311">
            <v>3647000</v>
          </cell>
          <cell r="R4311">
            <v>997043.47826086998</v>
          </cell>
          <cell r="S4311">
            <v>4644000</v>
          </cell>
          <cell r="T4311">
            <v>1296156.5217391308</v>
          </cell>
          <cell r="U4311">
            <v>4943156.5217391308</v>
          </cell>
          <cell r="V4311">
            <v>4943100</v>
          </cell>
          <cell r="W4311">
            <v>197726.26086956525</v>
          </cell>
          <cell r="X4311">
            <v>5140882.7826086963</v>
          </cell>
        </row>
        <row r="4312">
          <cell r="E4312" t="str">
            <v>37.8D05.0484</v>
          </cell>
          <cell r="F4312" t="str">
            <v>10. NGOẠI KHOA</v>
          </cell>
          <cell r="G4312" t="str">
            <v>10.675</v>
          </cell>
          <cell r="H4312" t="str">
            <v>Cắt lách bán phần</v>
          </cell>
          <cell r="I4312" t="str">
            <v>Cắt lách bán phần</v>
          </cell>
          <cell r="J4312" t="str">
            <v>Cắt lách bán phần</v>
          </cell>
          <cell r="K4312" t="str">
            <v>B</v>
          </cell>
          <cell r="L4312" t="str">
            <v>P1</v>
          </cell>
          <cell r="M4312">
            <v>494</v>
          </cell>
          <cell r="N4312">
            <v>494</v>
          </cell>
          <cell r="O4312" t="str">
            <v>Chưa bao gồm khóa kẹp mạch máu, dao siêu âm hoặc dao hàn mô hoặc dao hàn mạch.</v>
          </cell>
          <cell r="P4312" t="str">
            <v xml:space="preserve">Phẫu thuật cắt lách </v>
          </cell>
          <cell r="Q4312">
            <v>3647000</v>
          </cell>
          <cell r="R4312">
            <v>997043.47826086998</v>
          </cell>
          <cell r="S4312">
            <v>4644000</v>
          </cell>
          <cell r="T4312">
            <v>1296156.5217391308</v>
          </cell>
          <cell r="U4312">
            <v>4943156.5217391308</v>
          </cell>
          <cell r="V4312">
            <v>4943100</v>
          </cell>
          <cell r="W4312">
            <v>197726.26086956525</v>
          </cell>
          <cell r="X4312">
            <v>5140882.7826086963</v>
          </cell>
        </row>
        <row r="4313">
          <cell r="E4313" t="str">
            <v>37.8D05.0484</v>
          </cell>
          <cell r="F4313" t="str">
            <v>10. NGOẠI KHOA</v>
          </cell>
          <cell r="G4313" t="str">
            <v>10.674</v>
          </cell>
          <cell r="H4313" t="str">
            <v>Cắt lách bệnh lý</v>
          </cell>
          <cell r="I4313" t="str">
            <v>Cắt lách bệnh lý</v>
          </cell>
          <cell r="J4313" t="str">
            <v>Cắt lách bệnh lý</v>
          </cell>
          <cell r="K4313" t="str">
            <v>B</v>
          </cell>
          <cell r="L4313" t="str">
            <v>P1</v>
          </cell>
          <cell r="M4313">
            <v>494</v>
          </cell>
          <cell r="N4313">
            <v>494</v>
          </cell>
          <cell r="O4313" t="str">
            <v>Chưa bao gồm khóa kẹp mạch máu, dao siêu âm hoặc dao hàn mô hoặc dao hàn mạch.</v>
          </cell>
          <cell r="P4313" t="str">
            <v xml:space="preserve">Phẫu thuật cắt lách </v>
          </cell>
          <cell r="Q4313">
            <v>3647000</v>
          </cell>
          <cell r="R4313">
            <v>997043.47826086998</v>
          </cell>
          <cell r="S4313">
            <v>4644000</v>
          </cell>
          <cell r="T4313">
            <v>1296156.5217391308</v>
          </cell>
          <cell r="U4313">
            <v>4943156.5217391308</v>
          </cell>
          <cell r="V4313">
            <v>4943100</v>
          </cell>
          <cell r="W4313">
            <v>197726.26086956525</v>
          </cell>
          <cell r="X4313">
            <v>5140882.7826086963</v>
          </cell>
        </row>
        <row r="4314">
          <cell r="E4314" t="str">
            <v>37.8D05.0484</v>
          </cell>
          <cell r="F4314" t="str">
            <v>10. NGOẠI KHOA</v>
          </cell>
          <cell r="G4314" t="str">
            <v>10.673</v>
          </cell>
          <cell r="H4314" t="str">
            <v>Cắt lách do chấn thương</v>
          </cell>
          <cell r="I4314" t="str">
            <v>Cắt lách do chấn thương</v>
          </cell>
          <cell r="J4314" t="str">
            <v>Cắt lách do chấn thương</v>
          </cell>
          <cell r="K4314" t="str">
            <v>C</v>
          </cell>
          <cell r="L4314" t="str">
            <v>P1</v>
          </cell>
          <cell r="M4314">
            <v>494</v>
          </cell>
          <cell r="N4314">
            <v>494</v>
          </cell>
          <cell r="O4314" t="str">
            <v>Chưa bao gồm khóa kẹp mạch máu, dao siêu âm hoặc dao hàn mô hoặc dao hàn mạch.</v>
          </cell>
          <cell r="P4314" t="str">
            <v xml:space="preserve">Phẫu thuật cắt lách </v>
          </cell>
          <cell r="Q4314">
            <v>3647000</v>
          </cell>
          <cell r="R4314">
            <v>997043.47826086998</v>
          </cell>
          <cell r="S4314">
            <v>4644000</v>
          </cell>
          <cell r="T4314">
            <v>1296156.5217391308</v>
          </cell>
          <cell r="U4314">
            <v>4943156.5217391308</v>
          </cell>
          <cell r="V4314">
            <v>4943100</v>
          </cell>
          <cell r="W4314">
            <v>197726.26086956525</v>
          </cell>
          <cell r="X4314">
            <v>5140882.7826086963</v>
          </cell>
        </row>
        <row r="4315">
          <cell r="E4315" t="str">
            <v>37.8D05.0484</v>
          </cell>
          <cell r="F4315" t="str">
            <v>12. UNG BƯỚU</v>
          </cell>
          <cell r="G4315" t="str">
            <v>12.242</v>
          </cell>
          <cell r="H4315" t="str">
            <v>Cắt lách bệnh lý, ung thư, áp xe, xơ lách</v>
          </cell>
          <cell r="I4315" t="str">
            <v>Cắt lách bệnh lý, ung thư, áp xe, xơ lách</v>
          </cell>
          <cell r="J4315" t="str">
            <v>Cắt lách bệnh lý, ung thư, áp xe, xơ lách</v>
          </cell>
          <cell r="K4315" t="str">
            <v>B</v>
          </cell>
          <cell r="M4315">
            <v>494</v>
          </cell>
          <cell r="N4315">
            <v>494</v>
          </cell>
          <cell r="O4315" t="str">
            <v>Chưa bao gồm khóa kẹp mạch máu, dao siêu âm hoặc dao hàn mô hoặc dao hàn mạch.</v>
          </cell>
          <cell r="P4315" t="str">
            <v xml:space="preserve">Phẫu thuật cắt lách </v>
          </cell>
          <cell r="Q4315">
            <v>3647000</v>
          </cell>
          <cell r="R4315">
            <v>997043.47826086998</v>
          </cell>
          <cell r="S4315">
            <v>4644000</v>
          </cell>
          <cell r="T4315">
            <v>1296156.5217391308</v>
          </cell>
          <cell r="U4315">
            <v>4943156.5217391308</v>
          </cell>
          <cell r="V4315">
            <v>4943100</v>
          </cell>
          <cell r="W4315">
            <v>197726.26086956525</v>
          </cell>
          <cell r="X4315">
            <v>5140882.7826086963</v>
          </cell>
        </row>
        <row r="4316">
          <cell r="E4316" t="str">
            <v>37.8D02.0302</v>
          </cell>
          <cell r="F4316" t="str">
            <v>02. NỘI KHOA</v>
          </cell>
          <cell r="G4316" t="str">
            <v>2.604</v>
          </cell>
          <cell r="H4316" t="str">
            <v>Giảm mẫn cảm với thức ăn</v>
          </cell>
          <cell r="I4316" t="str">
            <v>Giảm mẫn cảm với thức ăn</v>
          </cell>
          <cell r="J4316" t="str">
            <v>Giảm mẫn cảm với thức ăn</v>
          </cell>
          <cell r="K4316" t="str">
            <v>A</v>
          </cell>
          <cell r="L4316" t="str">
            <v>T1</v>
          </cell>
          <cell r="M4316">
            <v>311</v>
          </cell>
          <cell r="N4316">
            <v>311</v>
          </cell>
          <cell r="P4316" t="str">
            <v>Giảm mẫn cảm với thuốc hoặcsữa hoặc thức ăn</v>
          </cell>
          <cell r="Q4316">
            <v>721000</v>
          </cell>
          <cell r="R4316">
            <v>198782.60869565199</v>
          </cell>
          <cell r="S4316">
            <v>919000</v>
          </cell>
          <cell r="T4316">
            <v>258417.39130434758</v>
          </cell>
          <cell r="U4316">
            <v>979417.39130434755</v>
          </cell>
          <cell r="V4316">
            <v>979400</v>
          </cell>
          <cell r="W4316">
            <v>39176.695652173905</v>
          </cell>
          <cell r="X4316">
            <v>1018594.0869565215</v>
          </cell>
        </row>
        <row r="4317">
          <cell r="E4317" t="str">
            <v>37.8D05.0485</v>
          </cell>
          <cell r="F4317" t="str">
            <v>27. PHẪU THUẬT NỘI SOI</v>
          </cell>
          <cell r="G4317" t="str">
            <v>27.303</v>
          </cell>
          <cell r="H4317" t="str">
            <v>Phẫu thuật nội soi cắt bán phần lách trong chấn thương</v>
          </cell>
          <cell r="I4317" t="str">
            <v>Phẫu thuật nội soi cắt bán phần lách trong chấn thương</v>
          </cell>
          <cell r="J4317" t="str">
            <v>Phẫu thuật nội soi cắt bán phần lách trong chấn thương</v>
          </cell>
          <cell r="K4317" t="str">
            <v>A</v>
          </cell>
          <cell r="L4317" t="str">
            <v>P1</v>
          </cell>
          <cell r="M4317">
            <v>495</v>
          </cell>
          <cell r="N4317">
            <v>495</v>
          </cell>
          <cell r="O4317" t="str">
            <v>Chưa bao gồm máy cắt nối tự động và ghim khâu máy, dao siêu âm hoặc dao hàn mô hoặc dao hàn mạch, kẹp khóa mạch máu.</v>
          </cell>
          <cell r="P4317" t="str">
            <v xml:space="preserve">Phẫu thuật nội soi cắt lách </v>
          </cell>
          <cell r="Q4317">
            <v>3500000</v>
          </cell>
          <cell r="R4317">
            <v>1075304.3478260899</v>
          </cell>
          <cell r="S4317">
            <v>4575000</v>
          </cell>
          <cell r="T4317">
            <v>1397895.6521739168</v>
          </cell>
          <cell r="U4317">
            <v>4897895.6521739168</v>
          </cell>
          <cell r="V4317">
            <v>4897800</v>
          </cell>
          <cell r="W4317">
            <v>195915.82608695669</v>
          </cell>
          <cell r="X4317">
            <v>5093811.4782608738</v>
          </cell>
        </row>
        <row r="4318">
          <cell r="E4318" t="str">
            <v>37.8D02.0302</v>
          </cell>
          <cell r="F4318" t="str">
            <v>03. NHI KHOA</v>
          </cell>
          <cell r="G4318" t="str">
            <v>3.4208</v>
          </cell>
          <cell r="H4318" t="str">
            <v>Giảm mẫn cảm với thức ăn</v>
          </cell>
          <cell r="I4318" t="str">
            <v>Giảm mẫn cảm với thức ăn</v>
          </cell>
          <cell r="J4318" t="str">
            <v>Giảm mẫn cảm với thức ăn</v>
          </cell>
          <cell r="K4318" t="str">
            <v>B</v>
          </cell>
          <cell r="L4318" t="str">
            <v>T1</v>
          </cell>
          <cell r="M4318">
            <v>311</v>
          </cell>
          <cell r="N4318">
            <v>311</v>
          </cell>
          <cell r="P4318" t="str">
            <v>Giảm mẫn cảm với thuốc hoặcsữa hoặc thức ăn</v>
          </cell>
          <cell r="Q4318">
            <v>721000</v>
          </cell>
          <cell r="R4318">
            <v>198782.60869565199</v>
          </cell>
          <cell r="S4318">
            <v>919000</v>
          </cell>
          <cell r="T4318">
            <v>258417.39130434758</v>
          </cell>
          <cell r="U4318">
            <v>979417.39130434755</v>
          </cell>
          <cell r="V4318">
            <v>979400</v>
          </cell>
          <cell r="W4318">
            <v>39176.695652173905</v>
          </cell>
          <cell r="X4318">
            <v>1018594.0869565215</v>
          </cell>
        </row>
        <row r="4319">
          <cell r="E4319" t="str">
            <v>37.8D05.0485</v>
          </cell>
          <cell r="F4319" t="str">
            <v>27. PHẪU THUẬT NỘI SOI</v>
          </cell>
          <cell r="G4319" t="str">
            <v>27.299</v>
          </cell>
          <cell r="H4319" t="str">
            <v>Phẫu thuật nội soi cắt lách bán phần</v>
          </cell>
          <cell r="I4319" t="str">
            <v>Phẫu thuật nội soi cắt lách bán phần</v>
          </cell>
          <cell r="J4319" t="str">
            <v>Phẫu thuật nội soi cắt lách bán phần</v>
          </cell>
          <cell r="K4319" t="str">
            <v>A</v>
          </cell>
          <cell r="L4319" t="str">
            <v>P1</v>
          </cell>
          <cell r="M4319">
            <v>495</v>
          </cell>
          <cell r="N4319">
            <v>495</v>
          </cell>
          <cell r="O4319" t="str">
            <v>Chưa bao gồm máy cắt nối tự động và ghim khâu máy, dao siêu âm hoặc dao hàn mô hoặc dao hàn mạch, kẹp khóa mạch máu.</v>
          </cell>
          <cell r="P4319" t="str">
            <v xml:space="preserve">Phẫu thuật nội soi cắt lách </v>
          </cell>
          <cell r="Q4319">
            <v>3500000</v>
          </cell>
          <cell r="R4319">
            <v>1075304.3478260899</v>
          </cell>
          <cell r="S4319">
            <v>4575000</v>
          </cell>
          <cell r="T4319">
            <v>1397895.6521739168</v>
          </cell>
          <cell r="U4319">
            <v>4897895.6521739168</v>
          </cell>
          <cell r="V4319">
            <v>4897800</v>
          </cell>
          <cell r="W4319">
            <v>195915.82608695669</v>
          </cell>
          <cell r="X4319">
            <v>5093811.4782608738</v>
          </cell>
        </row>
        <row r="4320">
          <cell r="E4320" t="str">
            <v>37.8D05.0486</v>
          </cell>
          <cell r="F4320" t="str">
            <v>03. NHI KHOA</v>
          </cell>
          <cell r="G4320" t="str">
            <v>3.3456</v>
          </cell>
          <cell r="H4320" t="str">
            <v>Cắt đuôi tụy</v>
          </cell>
          <cell r="I4320" t="str">
            <v>Cắt đuôi tụy</v>
          </cell>
          <cell r="J4320" t="str">
            <v>Cắt đuôi tuỵ</v>
          </cell>
          <cell r="K4320" t="str">
            <v>B</v>
          </cell>
          <cell r="L4320" t="str">
            <v>P1</v>
          </cell>
          <cell r="M4320">
            <v>496</v>
          </cell>
          <cell r="N4320">
            <v>496</v>
          </cell>
          <cell r="O4320" t="str">
            <v>Chưa bao gồm máy cắt nối tự động và ghim khâu máy cắt nối, khóa kẹp mạch máu, dao siêu âm hoặc dao hàn mô hoặc dao hàn mạch.</v>
          </cell>
          <cell r="P4320" t="str">
            <v xml:space="preserve">Phẫu thuật cắt thân tụy hoặc cắt đuôi tụy </v>
          </cell>
          <cell r="Q4320">
            <v>3661000</v>
          </cell>
          <cell r="R4320">
            <v>995478.26086956495</v>
          </cell>
          <cell r="S4320">
            <v>4656000</v>
          </cell>
          <cell r="T4320">
            <v>1294121.7391304343</v>
          </cell>
          <cell r="U4320">
            <v>4955121.7391304346</v>
          </cell>
          <cell r="V4320">
            <v>4955100</v>
          </cell>
          <cell r="W4320">
            <v>198204.86956521738</v>
          </cell>
          <cell r="X4320">
            <v>5153326.6086956523</v>
          </cell>
        </row>
        <row r="4321">
          <cell r="E4321" t="str">
            <v>37.8D05.0559</v>
          </cell>
          <cell r="F4321" t="str">
            <v>28. PHẪU THUẬT TẠO HÌNH THẨM MỸ</v>
          </cell>
          <cell r="G4321" t="str">
            <v>28.344</v>
          </cell>
          <cell r="H4321" t="str">
            <v>Gỡ dính thần kinh</v>
          </cell>
          <cell r="I4321" t="str">
            <v>Gỡ dính thần kinh</v>
          </cell>
          <cell r="J4321" t="str">
            <v>Gỡ dính thần kinh</v>
          </cell>
          <cell r="K4321" t="str">
            <v>B</v>
          </cell>
          <cell r="L4321" t="str">
            <v>P2</v>
          </cell>
          <cell r="M4321">
            <v>569</v>
          </cell>
          <cell r="N4321">
            <v>569</v>
          </cell>
          <cell r="O4321" t="str">
            <v>Chưa bao gồm gân nhân tạo.</v>
          </cell>
          <cell r="P4321" t="str">
            <v>Phẫu thuật nối gân hoặc kéo dài gân (tính 1 gân )</v>
          </cell>
          <cell r="Q4321">
            <v>2369000</v>
          </cell>
          <cell r="R4321">
            <v>718434.78260869603</v>
          </cell>
          <cell r="S4321">
            <v>3087000</v>
          </cell>
          <cell r="T4321">
            <v>933965.21739130479</v>
          </cell>
          <cell r="U4321">
            <v>3302965.2173913047</v>
          </cell>
          <cell r="V4321">
            <v>3302900</v>
          </cell>
          <cell r="W4321">
            <v>132118.60869565219</v>
          </cell>
          <cell r="X4321">
            <v>3435083.826086957</v>
          </cell>
        </row>
        <row r="4322">
          <cell r="E4322" t="str">
            <v>37.8D05.0486</v>
          </cell>
          <cell r="F4322" t="str">
            <v>03. NHI KHOA</v>
          </cell>
          <cell r="G4322" t="str">
            <v>3.3452</v>
          </cell>
          <cell r="H4322" t="str">
            <v>Cắt gần toàn bộ tụy trong cường 1nsulin</v>
          </cell>
          <cell r="I4322" t="str">
            <v>Cắt gần toàn bộ tụy trong cường 1nsulin</v>
          </cell>
          <cell r="J4322" t="str">
            <v>Cắt gần toàn bộ tuỵ trong cường 1nsulin</v>
          </cell>
          <cell r="K4322" t="str">
            <v>B</v>
          </cell>
          <cell r="L4322" t="str">
            <v>P1</v>
          </cell>
          <cell r="M4322">
            <v>496</v>
          </cell>
          <cell r="N4322">
            <v>496</v>
          </cell>
          <cell r="O4322" t="str">
            <v>Chưa bao gồm máy cắt nối tự động và ghim khâu máy cắt nối, khóa kẹp mạch máu, dao siêu âm hoặc dao hàn mô hoặc dao hàn mạch.</v>
          </cell>
          <cell r="P4322" t="str">
            <v xml:space="preserve">Phẫu thuật cắt thân tụy hoặc cắt đuôi tụy </v>
          </cell>
          <cell r="Q4322">
            <v>3661000</v>
          </cell>
          <cell r="R4322">
            <v>995478.26086956495</v>
          </cell>
          <cell r="S4322">
            <v>4656000</v>
          </cell>
          <cell r="T4322">
            <v>1294121.7391304343</v>
          </cell>
          <cell r="U4322">
            <v>4955121.7391304346</v>
          </cell>
          <cell r="V4322">
            <v>4955100</v>
          </cell>
          <cell r="W4322">
            <v>198204.86956521738</v>
          </cell>
          <cell r="X4322">
            <v>5153326.6086956523</v>
          </cell>
        </row>
        <row r="4323">
          <cell r="E4323" t="str">
            <v>37.8D05.0486</v>
          </cell>
          <cell r="F4323" t="str">
            <v>03. NHI KHOA</v>
          </cell>
          <cell r="G4323" t="str">
            <v>3.3457</v>
          </cell>
          <cell r="H4323" t="str">
            <v>Cắt thân + đuôi tụy</v>
          </cell>
          <cell r="I4323" t="str">
            <v>Cắt thân + đuôi tụy</v>
          </cell>
          <cell r="J4323" t="str">
            <v>Cắt thân+ đuôi tuỵ</v>
          </cell>
          <cell r="K4323" t="str">
            <v>B</v>
          </cell>
          <cell r="L4323" t="str">
            <v>P1</v>
          </cell>
          <cell r="M4323">
            <v>496</v>
          </cell>
          <cell r="N4323">
            <v>496</v>
          </cell>
          <cell r="O4323" t="str">
            <v>Chưa bao gồm máy cắt nối tự động và ghim khâu máy cắt nối, khóa kẹp mạch máu, dao siêu âm hoặc dao hàn mô hoặc dao hàn mạch.</v>
          </cell>
          <cell r="P4323" t="str">
            <v xml:space="preserve">Phẫu thuật cắt thân tụy hoặc cắt đuôi tụy </v>
          </cell>
          <cell r="Q4323">
            <v>3661000</v>
          </cell>
          <cell r="R4323">
            <v>995478.26086956495</v>
          </cell>
          <cell r="S4323">
            <v>4656000</v>
          </cell>
          <cell r="T4323">
            <v>1294121.7391304343</v>
          </cell>
          <cell r="U4323">
            <v>4955121.7391304346</v>
          </cell>
          <cell r="V4323">
            <v>4955100</v>
          </cell>
          <cell r="W4323">
            <v>198204.86956521738</v>
          </cell>
          <cell r="X4323">
            <v>5153326.6086956523</v>
          </cell>
        </row>
        <row r="4324">
          <cell r="E4324" t="str">
            <v>37.8D05.0572</v>
          </cell>
          <cell r="F4324" t="str">
            <v>03. NHI KHOA</v>
          </cell>
          <cell r="G4324" t="str">
            <v>3.3806</v>
          </cell>
          <cell r="H4324" t="str">
            <v>Gỡ dính thần kinh</v>
          </cell>
          <cell r="I4324" t="str">
            <v>Gỡ dính thần kinh [Nhi]</v>
          </cell>
          <cell r="J4324" t="str">
            <v>Gỡ dính thần kinh</v>
          </cell>
          <cell r="K4324" t="str">
            <v>B</v>
          </cell>
          <cell r="L4324" t="str">
            <v>P1</v>
          </cell>
          <cell r="M4324">
            <v>582</v>
          </cell>
          <cell r="N4324">
            <v>582</v>
          </cell>
          <cell r="P4324" t="str">
            <v>Phẫu thuật nối dây thần kinh (tính 1 dây)</v>
          </cell>
          <cell r="Q4324">
            <v>2217000</v>
          </cell>
          <cell r="R4324">
            <v>914086.95652173902</v>
          </cell>
          <cell r="S4324">
            <v>3131000</v>
          </cell>
          <cell r="T4324">
            <v>1188313.0434782607</v>
          </cell>
          <cell r="U4324">
            <v>3405313.0434782607</v>
          </cell>
          <cell r="V4324">
            <v>3405300</v>
          </cell>
          <cell r="W4324">
            <v>136212.52173913043</v>
          </cell>
          <cell r="X4324">
            <v>3541525.5652173911</v>
          </cell>
        </row>
        <row r="4325">
          <cell r="E4325" t="str">
            <v>37.8D05.0486</v>
          </cell>
          <cell r="F4325" t="str">
            <v>03. NHI KHOA</v>
          </cell>
          <cell r="G4325" t="str">
            <v>3.3451</v>
          </cell>
          <cell r="H4325" t="str">
            <v>Phẫu thuật cắt bỏ đuôi tụy - nối mỏm tụy còn lại với quai hỗng tràng</v>
          </cell>
          <cell r="I4325" t="str">
            <v>Phẫu thuật cắt bỏ đuôi tụy - nối mỏm tụy còn lại với quai hỗng tràng</v>
          </cell>
          <cell r="J4325" t="str">
            <v>Phẫu thuật cắt bỏ đuôi tụy-nối mỏm tụy còn lại với quai hỗng tràng</v>
          </cell>
          <cell r="K4325" t="str">
            <v>B</v>
          </cell>
          <cell r="L4325" t="str">
            <v>P1</v>
          </cell>
          <cell r="M4325">
            <v>496</v>
          </cell>
          <cell r="N4325">
            <v>496</v>
          </cell>
          <cell r="O4325" t="str">
            <v>Chưa bao gồm máy cắt nối tự động và ghim khâu máy cắt nối, khóa kẹp mạch máu, dao siêu âm hoặc dao hàn mô hoặc dao hàn mạch.</v>
          </cell>
          <cell r="P4325" t="str">
            <v xml:space="preserve">Phẫu thuật cắt thân tụy hoặc cắt đuôi tụy </v>
          </cell>
          <cell r="Q4325">
            <v>3661000</v>
          </cell>
          <cell r="R4325">
            <v>995478.26086956495</v>
          </cell>
          <cell r="S4325">
            <v>4656000</v>
          </cell>
          <cell r="T4325">
            <v>1294121.7391304343</v>
          </cell>
          <cell r="U4325">
            <v>4955121.7391304346</v>
          </cell>
          <cell r="V4325">
            <v>4955100</v>
          </cell>
          <cell r="W4325">
            <v>198204.86956521738</v>
          </cell>
          <cell r="X4325">
            <v>5153326.6086956523</v>
          </cell>
        </row>
        <row r="4326">
          <cell r="E4326" t="str">
            <v>37.8D05.0486</v>
          </cell>
          <cell r="F4326" t="str">
            <v>03. NHI KHOA</v>
          </cell>
          <cell r="G4326" t="str">
            <v>3.3448</v>
          </cell>
          <cell r="H4326" t="str">
            <v>Phẫu thuật Fray</v>
          </cell>
          <cell r="I4326" t="str">
            <v>Phẫu thuật Fray</v>
          </cell>
          <cell r="J4326" t="str">
            <v>Phẫu thuật Fray</v>
          </cell>
          <cell r="K4326" t="str">
            <v>A</v>
          </cell>
          <cell r="L4326" t="str">
            <v>P1</v>
          </cell>
          <cell r="M4326">
            <v>496</v>
          </cell>
          <cell r="N4326">
            <v>496</v>
          </cell>
          <cell r="O4326" t="str">
            <v>Chưa bao gồm máy cắt nối tự động và ghim khâu máy cắt nối, khóa kẹp mạch máu, dao siêu âm hoặc dao hàn mô hoặc dao hàn mạch.</v>
          </cell>
          <cell r="P4326" t="str">
            <v xml:space="preserve">Phẫu thuật cắt thân tụy hoặc cắt đuôi tụy </v>
          </cell>
          <cell r="Q4326">
            <v>3661000</v>
          </cell>
          <cell r="R4326">
            <v>995478.26086956495</v>
          </cell>
          <cell r="S4326">
            <v>4656000</v>
          </cell>
          <cell r="T4326">
            <v>1294121.7391304343</v>
          </cell>
          <cell r="U4326">
            <v>4955121.7391304346</v>
          </cell>
          <cell r="V4326">
            <v>4955100</v>
          </cell>
          <cell r="W4326">
            <v>198204.86956521738</v>
          </cell>
          <cell r="X4326">
            <v>5153326.6086956523</v>
          </cell>
        </row>
        <row r="4327">
          <cell r="E4327" t="str">
            <v>37.8D05.0486</v>
          </cell>
          <cell r="F4327" t="str">
            <v>10. NGOẠI KHOA</v>
          </cell>
          <cell r="G4327" t="str">
            <v>10.658</v>
          </cell>
          <cell r="H4327" t="str">
            <v>Các phẫu thuật cắt tụy khác</v>
          </cell>
          <cell r="I4327" t="str">
            <v>Các phẫu thuật cắt tụy khác</v>
          </cell>
          <cell r="J4327" t="str">
            <v>Các phẫu thuật cắt tuỵ khác</v>
          </cell>
          <cell r="K4327" t="str">
            <v>A</v>
          </cell>
          <cell r="L4327" t="str">
            <v>P1</v>
          </cell>
          <cell r="M4327">
            <v>496</v>
          </cell>
          <cell r="N4327">
            <v>496</v>
          </cell>
          <cell r="O4327" t="str">
            <v>Chưa bao gồm máy cắt nối tự động và ghim khâu máy cắt nối, khóa kẹp mạch máu, dao siêu âm hoặc dao hàn mô hoặc dao hàn mạch.</v>
          </cell>
          <cell r="P4327" t="str">
            <v xml:space="preserve">Phẫu thuật cắt thân tụy hoặc cắt đuôi tụy </v>
          </cell>
          <cell r="Q4327">
            <v>3661000</v>
          </cell>
          <cell r="R4327">
            <v>995478.26086956495</v>
          </cell>
          <cell r="S4327">
            <v>4656000</v>
          </cell>
          <cell r="T4327">
            <v>1294121.7391304343</v>
          </cell>
          <cell r="U4327">
            <v>4955121.7391304346</v>
          </cell>
          <cell r="V4327">
            <v>4955100</v>
          </cell>
          <cell r="W4327">
            <v>198204.86956521738</v>
          </cell>
          <cell r="X4327">
            <v>5153326.6086956523</v>
          </cell>
        </row>
        <row r="4328">
          <cell r="E4328" t="str">
            <v>37.8D05.0486</v>
          </cell>
          <cell r="F4328" t="str">
            <v>10. NGOẠI KHOA</v>
          </cell>
          <cell r="G4328" t="str">
            <v>10.645</v>
          </cell>
          <cell r="H4328" t="str">
            <v>Cắt bỏ nang tụy</v>
          </cell>
          <cell r="I4328" t="str">
            <v>Cắt bỏ nang tụy</v>
          </cell>
          <cell r="J4328" t="str">
            <v>Cắt bỏ nang tụy</v>
          </cell>
          <cell r="K4328" t="str">
            <v>B</v>
          </cell>
          <cell r="L4328" t="str">
            <v>P1</v>
          </cell>
          <cell r="M4328">
            <v>496</v>
          </cell>
          <cell r="N4328">
            <v>496</v>
          </cell>
          <cell r="O4328" t="str">
            <v>Chưa bao gồm máy cắt nối tự động và ghim khâu máy cắt nối, khóa kẹp mạch máu, dao siêu âm hoặc dao hàn mô hoặc dao hàn mạch.</v>
          </cell>
          <cell r="P4328" t="str">
            <v xml:space="preserve">Phẫu thuật cắt thân tụy hoặc cắt đuôi tụy </v>
          </cell>
          <cell r="Q4328">
            <v>3661000</v>
          </cell>
          <cell r="R4328">
            <v>995478.26086956495</v>
          </cell>
          <cell r="S4328">
            <v>4656000</v>
          </cell>
          <cell r="T4328">
            <v>1294121.7391304343</v>
          </cell>
          <cell r="U4328">
            <v>4955121.7391304346</v>
          </cell>
          <cell r="V4328">
            <v>4955100</v>
          </cell>
          <cell r="W4328">
            <v>198204.86956521738</v>
          </cell>
          <cell r="X4328">
            <v>5153326.6086956523</v>
          </cell>
        </row>
        <row r="4329">
          <cell r="E4329" t="str">
            <v>37.8D05.0486</v>
          </cell>
          <cell r="F4329" t="str">
            <v>10. NGOẠI KHOA</v>
          </cell>
          <cell r="G4329" t="str">
            <v>10.655</v>
          </cell>
          <cell r="H4329" t="str">
            <v>Cắt đuôi tụy bảo tồn lách</v>
          </cell>
          <cell r="I4329" t="str">
            <v>Cắt đuôi tụy bảo tồn lách</v>
          </cell>
          <cell r="J4329" t="str">
            <v>Cắt đuôi tụy bảo tồn lách</v>
          </cell>
          <cell r="K4329" t="str">
            <v>B</v>
          </cell>
          <cell r="L4329" t="str">
            <v>PDB</v>
          </cell>
          <cell r="M4329">
            <v>496</v>
          </cell>
          <cell r="N4329">
            <v>496</v>
          </cell>
          <cell r="O4329" t="str">
            <v>Chưa bao gồm máy cắt nối tự động và ghim khâu máy cắt nối, khóa kẹp mạch máu, dao siêu âm hoặc dao hàn mô hoặc dao hàn mạch.</v>
          </cell>
          <cell r="P4329" t="str">
            <v xml:space="preserve">Phẫu thuật cắt thân tụy hoặc cắt đuôi tụy </v>
          </cell>
          <cell r="Q4329">
            <v>3661000</v>
          </cell>
          <cell r="R4329">
            <v>995478.26086956495</v>
          </cell>
          <cell r="S4329">
            <v>4656000</v>
          </cell>
          <cell r="T4329">
            <v>1294121.7391304343</v>
          </cell>
          <cell r="U4329">
            <v>4955121.7391304346</v>
          </cell>
          <cell r="V4329">
            <v>4955100</v>
          </cell>
          <cell r="W4329">
            <v>198204.86956521738</v>
          </cell>
          <cell r="X4329">
            <v>5153326.6086956523</v>
          </cell>
        </row>
        <row r="4330">
          <cell r="E4330" t="str">
            <v>37.8D05.0486</v>
          </cell>
          <cell r="F4330" t="str">
            <v>10. NGOẠI KHOA</v>
          </cell>
          <cell r="G4330" t="str">
            <v>10.657</v>
          </cell>
          <cell r="H4330" t="str">
            <v>Cắt một phần tụy</v>
          </cell>
          <cell r="I4330" t="str">
            <v>Cắt một phần tụy</v>
          </cell>
          <cell r="J4330" t="str">
            <v>Cắt một phần tuỵ</v>
          </cell>
          <cell r="K4330" t="str">
            <v>A</v>
          </cell>
          <cell r="L4330" t="str">
            <v>P1</v>
          </cell>
          <cell r="M4330">
            <v>496</v>
          </cell>
          <cell r="N4330">
            <v>496</v>
          </cell>
          <cell r="O4330" t="str">
            <v>Chưa bao gồm máy cắt nối tự động và ghim khâu máy cắt nối, khóa kẹp mạch máu, dao siêu âm hoặc dao hàn mô hoặc dao hàn mạch.</v>
          </cell>
          <cell r="P4330" t="str">
            <v xml:space="preserve">Phẫu thuật cắt thân tụy hoặc cắt đuôi tụy </v>
          </cell>
          <cell r="Q4330">
            <v>3661000</v>
          </cell>
          <cell r="R4330">
            <v>995478.26086956495</v>
          </cell>
          <cell r="S4330">
            <v>4656000</v>
          </cell>
          <cell r="T4330">
            <v>1294121.7391304343</v>
          </cell>
          <cell r="U4330">
            <v>4955121.7391304346</v>
          </cell>
          <cell r="V4330">
            <v>4955100</v>
          </cell>
          <cell r="W4330">
            <v>198204.86956521738</v>
          </cell>
          <cell r="X4330">
            <v>5153326.6086956523</v>
          </cell>
        </row>
        <row r="4331">
          <cell r="E4331" t="str">
            <v>37.8D05.0486</v>
          </cell>
          <cell r="F4331" t="str">
            <v>10. NGOẠI KHOA</v>
          </cell>
          <cell r="G4331" t="str">
            <v>10.654</v>
          </cell>
          <cell r="H4331" t="str">
            <v>Cắt thân đuôi tụy kèm cắt lách</v>
          </cell>
          <cell r="I4331" t="str">
            <v>Cắt thân đuôi tụy kèm cắt lách</v>
          </cell>
          <cell r="J4331" t="str">
            <v>Cắt thân đuôi tụy kèm cắt lách</v>
          </cell>
          <cell r="K4331" t="str">
            <v>C</v>
          </cell>
          <cell r="L4331" t="str">
            <v>P1</v>
          </cell>
          <cell r="M4331">
            <v>496</v>
          </cell>
          <cell r="N4331">
            <v>496</v>
          </cell>
          <cell r="O4331" t="str">
            <v>Chưa bao gồm máy cắt nối tự động và ghim khâu máy cắt nối, khóa kẹp mạch máu, dao siêu âm hoặc dao hàn mô hoặc dao hàn mạch.</v>
          </cell>
          <cell r="P4331" t="str">
            <v xml:space="preserve">Phẫu thuật cắt thân tụy hoặc cắt đuôi tụy </v>
          </cell>
          <cell r="Q4331">
            <v>3661000</v>
          </cell>
          <cell r="R4331">
            <v>995478.26086956495</v>
          </cell>
          <cell r="S4331">
            <v>4656000</v>
          </cell>
          <cell r="T4331">
            <v>1294121.7391304343</v>
          </cell>
          <cell r="U4331">
            <v>4955121.7391304346</v>
          </cell>
          <cell r="V4331">
            <v>4955100</v>
          </cell>
          <cell r="W4331">
            <v>198204.86956521738</v>
          </cell>
          <cell r="X4331">
            <v>5153326.6086956523</v>
          </cell>
        </row>
        <row r="4332">
          <cell r="E4332" t="str">
            <v>37.8D05.0486</v>
          </cell>
          <cell r="F4332" t="str">
            <v>10. NGOẠI KHOA</v>
          </cell>
          <cell r="G4332" t="str">
            <v>10.653</v>
          </cell>
          <cell r="H4332" t="str">
            <v>Cắt tụy trung tâm</v>
          </cell>
          <cell r="I4332" t="str">
            <v>Cắt tụy trung tâm</v>
          </cell>
          <cell r="J4332" t="str">
            <v>Cắt tụy trung tâm</v>
          </cell>
          <cell r="K4332" t="str">
            <v>B</v>
          </cell>
          <cell r="L4332" t="str">
            <v>PDB</v>
          </cell>
          <cell r="M4332">
            <v>496</v>
          </cell>
          <cell r="N4332">
            <v>496</v>
          </cell>
          <cell r="O4332" t="str">
            <v>Chưa bao gồm máy cắt nối tự động và ghim khâu máy cắt nối, khóa kẹp mạch máu, dao siêu âm hoặc dao hàn mô hoặc dao hàn mạch.</v>
          </cell>
          <cell r="P4332" t="str">
            <v xml:space="preserve">Phẫu thuật cắt thân tụy hoặc cắt đuôi tụy </v>
          </cell>
          <cell r="Q4332">
            <v>3661000</v>
          </cell>
          <cell r="R4332">
            <v>995478.26086956495</v>
          </cell>
          <cell r="S4332">
            <v>4656000</v>
          </cell>
          <cell r="T4332">
            <v>1294121.7391304343</v>
          </cell>
          <cell r="U4332">
            <v>4955121.7391304346</v>
          </cell>
          <cell r="V4332">
            <v>4955100</v>
          </cell>
          <cell r="W4332">
            <v>198204.86956521738</v>
          </cell>
          <cell r="X4332">
            <v>5153326.6086956523</v>
          </cell>
        </row>
        <row r="4333">
          <cell r="E4333" t="str">
            <v>37.8D05.0486</v>
          </cell>
          <cell r="F4333" t="str">
            <v>10. NGOẠI KHOA</v>
          </cell>
          <cell r="G4333" t="str">
            <v>10.640</v>
          </cell>
          <cell r="H4333" t="str">
            <v>Khâu vết thương tụy và dẫn lưu</v>
          </cell>
          <cell r="I4333" t="str">
            <v>Khâu vết thương tụy và dẫn lưu</v>
          </cell>
          <cell r="J4333" t="str">
            <v>Khâu vết thương tụy và dẫn lưu</v>
          </cell>
          <cell r="K4333" t="str">
            <v>C</v>
          </cell>
          <cell r="L4333" t="str">
            <v>P1</v>
          </cell>
          <cell r="M4333">
            <v>496</v>
          </cell>
          <cell r="N4333">
            <v>496</v>
          </cell>
          <cell r="O4333" t="str">
            <v>Chưa bao gồm máy cắt nối tự động và ghim khâu máy cắt nối, khóa kẹp mạch máu, dao siêu âm hoặc dao hàn mô hoặc dao hàn mạch.</v>
          </cell>
          <cell r="P4333" t="str">
            <v xml:space="preserve">Phẫu thuật cắt thân tụy hoặc cắt đuôi tụy </v>
          </cell>
          <cell r="Q4333">
            <v>3661000</v>
          </cell>
          <cell r="R4333">
            <v>995478.26086956495</v>
          </cell>
          <cell r="S4333">
            <v>4656000</v>
          </cell>
          <cell r="T4333">
            <v>1294121.7391304343</v>
          </cell>
          <cell r="U4333">
            <v>4955121.7391304346</v>
          </cell>
          <cell r="V4333">
            <v>4955100</v>
          </cell>
          <cell r="W4333">
            <v>198204.86956521738</v>
          </cell>
          <cell r="X4333">
            <v>5153326.6086956523</v>
          </cell>
        </row>
        <row r="4334">
          <cell r="E4334" t="str">
            <v>37.8D05.0486</v>
          </cell>
          <cell r="F4334" t="str">
            <v>10. NGOẠI KHOA</v>
          </cell>
          <cell r="G4334" t="str">
            <v>10.646</v>
          </cell>
          <cell r="H4334" t="str">
            <v>Lấy nhân ở tụy (di căn tụy, u tụy)</v>
          </cell>
          <cell r="I4334" t="str">
            <v>Lấy nhân ở tụy (di căn tụy, u tụy)</v>
          </cell>
          <cell r="J4334" t="str">
            <v>Lấy nhân ở tụy (di căn tụy, u tụy)</v>
          </cell>
          <cell r="K4334" t="str">
            <v>B</v>
          </cell>
          <cell r="L4334" t="str">
            <v>P1</v>
          </cell>
          <cell r="M4334">
            <v>496</v>
          </cell>
          <cell r="N4334">
            <v>496</v>
          </cell>
          <cell r="O4334" t="str">
            <v>Chưa bao gồm máy cắt nối tự động và ghim khâu máy cắt nối, khóa kẹp mạch máu, dao siêu âm hoặc dao hàn mô hoặc dao hàn mạch.</v>
          </cell>
          <cell r="P4334" t="str">
            <v xml:space="preserve">Phẫu thuật cắt thân tụy hoặc cắt đuôi tụy </v>
          </cell>
          <cell r="Q4334">
            <v>3661000</v>
          </cell>
          <cell r="R4334">
            <v>995478.26086956495</v>
          </cell>
          <cell r="S4334">
            <v>4656000</v>
          </cell>
          <cell r="T4334">
            <v>1294121.7391304343</v>
          </cell>
          <cell r="U4334">
            <v>4955121.7391304346</v>
          </cell>
          <cell r="V4334">
            <v>4955100</v>
          </cell>
          <cell r="W4334">
            <v>198204.86956521738</v>
          </cell>
          <cell r="X4334">
            <v>5153326.6086956523</v>
          </cell>
        </row>
        <row r="4335">
          <cell r="E4335" t="str">
            <v>37.8D05.0486</v>
          </cell>
          <cell r="F4335" t="str">
            <v>10. NGOẠI KHOA</v>
          </cell>
          <cell r="G4335" t="str">
            <v>10.647</v>
          </cell>
          <cell r="H4335" t="str">
            <v>Lấy tổ chức ung thư tát phát khu trú tại tụy</v>
          </cell>
          <cell r="I4335" t="str">
            <v>Lấy tổ chức ung thư tát phát khu trú tại tụy</v>
          </cell>
          <cell r="J4335" t="str">
            <v>Lấy tổ chức ung thư tát phát khu trú tại tụy</v>
          </cell>
          <cell r="K4335" t="str">
            <v>B</v>
          </cell>
          <cell r="L4335" t="str">
            <v>P1</v>
          </cell>
          <cell r="M4335">
            <v>496</v>
          </cell>
          <cell r="N4335">
            <v>496</v>
          </cell>
          <cell r="O4335" t="str">
            <v>Chưa bao gồm máy cắt nối tự động và ghim khâu máy cắt nối, khóa kẹp mạch máu, dao siêu âm hoặc dao hàn mô hoặc dao hàn mạch.</v>
          </cell>
          <cell r="P4335" t="str">
            <v xml:space="preserve">Phẫu thuật cắt thân tụy hoặc cắt đuôi tụy </v>
          </cell>
          <cell r="Q4335">
            <v>3661000</v>
          </cell>
          <cell r="R4335">
            <v>995478.26086956495</v>
          </cell>
          <cell r="S4335">
            <v>4656000</v>
          </cell>
          <cell r="T4335">
            <v>1294121.7391304343</v>
          </cell>
          <cell r="U4335">
            <v>4955121.7391304346</v>
          </cell>
          <cell r="V4335">
            <v>4955100</v>
          </cell>
          <cell r="W4335">
            <v>198204.86956521738</v>
          </cell>
          <cell r="X4335">
            <v>5153326.6086956523</v>
          </cell>
        </row>
        <row r="4336">
          <cell r="E4336" t="str">
            <v>37.8D05.0486</v>
          </cell>
          <cell r="F4336" t="str">
            <v>10. NGOẠI KHOA</v>
          </cell>
          <cell r="G4336" t="str">
            <v>10.660</v>
          </cell>
          <cell r="H4336" t="str">
            <v>Nối diện cắt đầu tụy và thân tụy với ruột non trên quai Y</v>
          </cell>
          <cell r="I4336" t="str">
            <v>Nối diện cắt đầu tụy và thân tụy với ruột non trên quai Y</v>
          </cell>
          <cell r="J4336" t="str">
            <v>Nối diện cắt đầu tụy và thân tụy với ruột non trên quai Y</v>
          </cell>
          <cell r="K4336" t="str">
            <v>B</v>
          </cell>
          <cell r="L4336" t="str">
            <v>P1</v>
          </cell>
          <cell r="M4336">
            <v>496</v>
          </cell>
          <cell r="N4336">
            <v>496</v>
          </cell>
          <cell r="O4336" t="str">
            <v>Chưa bao gồm máy cắt nối tự động và ghim khâu máy cắt nối, khóa kẹp mạch máu, dao siêu âm hoặc dao hàn mô hoặc dao hàn mạch.</v>
          </cell>
          <cell r="P4336" t="str">
            <v xml:space="preserve">Phẫu thuật cắt thân tụy hoặc cắt đuôi tụy </v>
          </cell>
          <cell r="Q4336">
            <v>3661000</v>
          </cell>
          <cell r="R4336">
            <v>995478.26086956495</v>
          </cell>
          <cell r="S4336">
            <v>4656000</v>
          </cell>
          <cell r="T4336">
            <v>1294121.7391304343</v>
          </cell>
          <cell r="U4336">
            <v>4955121.7391304346</v>
          </cell>
          <cell r="V4336">
            <v>4955100</v>
          </cell>
          <cell r="W4336">
            <v>198204.86956521738</v>
          </cell>
          <cell r="X4336">
            <v>5153326.6086956523</v>
          </cell>
        </row>
        <row r="4337">
          <cell r="E4337" t="str">
            <v>37.8D05.0486</v>
          </cell>
          <cell r="F4337" t="str">
            <v>10. NGOẠI KHOA</v>
          </cell>
          <cell r="G4337" t="str">
            <v>10.667</v>
          </cell>
          <cell r="H4337" t="str">
            <v>Phẫu thuật Frey - Beger điều trị sỏi tụy, viêm tụy mạn</v>
          </cell>
          <cell r="I4337" t="str">
            <v>Phẫu thuật Frey - Beger điều trị sỏi tụy, viêm tụy mạn</v>
          </cell>
          <cell r="J4337" t="str">
            <v>Phẫu thuật Frey – Beger điều trị sỏi tụy, viêm tụy mạn</v>
          </cell>
          <cell r="K4337" t="str">
            <v>B</v>
          </cell>
          <cell r="L4337" t="str">
            <v>PDB</v>
          </cell>
          <cell r="M4337">
            <v>496</v>
          </cell>
          <cell r="N4337">
            <v>496</v>
          </cell>
          <cell r="O4337" t="str">
            <v>Chưa bao gồm máy cắt nối tự động và ghim khâu máy cắt nối, khóa kẹp mạch máu, dao siêu âm hoặc dao hàn mô hoặc dao hàn mạch.</v>
          </cell>
          <cell r="P4337" t="str">
            <v xml:space="preserve">Phẫu thuật cắt thân tụy hoặc cắt đuôi tụy </v>
          </cell>
          <cell r="Q4337">
            <v>3661000</v>
          </cell>
          <cell r="R4337">
            <v>995478.26086956495</v>
          </cell>
          <cell r="S4337">
            <v>4656000</v>
          </cell>
          <cell r="T4337">
            <v>1294121.7391304343</v>
          </cell>
          <cell r="U4337">
            <v>4955121.7391304346</v>
          </cell>
          <cell r="V4337">
            <v>4955100</v>
          </cell>
          <cell r="W4337">
            <v>198204.86956521738</v>
          </cell>
          <cell r="X4337">
            <v>5153326.6086956523</v>
          </cell>
        </row>
        <row r="4338">
          <cell r="E4338" t="str">
            <v>37.8D05.0486</v>
          </cell>
          <cell r="F4338" t="str">
            <v>10. NGOẠI KHOA</v>
          </cell>
          <cell r="G4338" t="str">
            <v>10.668</v>
          </cell>
          <cell r="H4338" t="str">
            <v>Phẫu thuật Puestow - Gillesby</v>
          </cell>
          <cell r="I4338" t="str">
            <v>Phẫu thuật Puestow - Gillesby</v>
          </cell>
          <cell r="J4338" t="str">
            <v>Phẫu thuật Puestow - Gillesby</v>
          </cell>
          <cell r="K4338" t="str">
            <v>B</v>
          </cell>
          <cell r="L4338" t="str">
            <v>P1</v>
          </cell>
          <cell r="M4338">
            <v>496</v>
          </cell>
          <cell r="N4338">
            <v>496</v>
          </cell>
          <cell r="O4338" t="str">
            <v>Chưa bao gồm máy cắt nối tự động và ghim khâu máy cắt nối, khóa kẹp mạch máu, dao siêu âm hoặc dao hàn mô hoặc dao hàn mạch.</v>
          </cell>
          <cell r="P4338" t="str">
            <v xml:space="preserve">Phẫu thuật cắt thân tụy hoặc cắt đuôi tụy </v>
          </cell>
          <cell r="Q4338">
            <v>3661000</v>
          </cell>
          <cell r="R4338">
            <v>995478.26086956495</v>
          </cell>
          <cell r="S4338">
            <v>4656000</v>
          </cell>
          <cell r="T4338">
            <v>1294121.7391304343</v>
          </cell>
          <cell r="U4338">
            <v>4955121.7391304346</v>
          </cell>
          <cell r="V4338">
            <v>4955100</v>
          </cell>
          <cell r="W4338">
            <v>198204.86956521738</v>
          </cell>
          <cell r="X4338">
            <v>5153326.6086956523</v>
          </cell>
        </row>
        <row r="4339">
          <cell r="E4339" t="str">
            <v>37.8D07.0763</v>
          </cell>
          <cell r="F4339" t="str">
            <v>03. NHI KHOA</v>
          </cell>
          <cell r="G4339" t="str">
            <v>3.1578</v>
          </cell>
          <cell r="H4339" t="str">
            <v>Gọt giác mạc đơn thuần</v>
          </cell>
          <cell r="I4339" t="str">
            <v>Gọt giác mạc đơn thuần</v>
          </cell>
          <cell r="J4339" t="str">
            <v>Gọt giác mạc đơn thuần</v>
          </cell>
          <cell r="K4339" t="str">
            <v>B</v>
          </cell>
          <cell r="L4339" t="str">
            <v>P2</v>
          </cell>
          <cell r="M4339">
            <v>773</v>
          </cell>
          <cell r="N4339">
            <v>773</v>
          </cell>
          <cell r="P4339" t="str">
            <v xml:space="preserve">Gọt giác mạc </v>
          </cell>
          <cell r="Q4339">
            <v>612000</v>
          </cell>
          <cell r="R4339">
            <v>190956.52173913</v>
          </cell>
          <cell r="S4339">
            <v>802000</v>
          </cell>
          <cell r="T4339">
            <v>248243.47826086899</v>
          </cell>
          <cell r="U4339">
            <v>860243.47826086893</v>
          </cell>
          <cell r="V4339">
            <v>860200</v>
          </cell>
          <cell r="W4339">
            <v>34409.739130434755</v>
          </cell>
          <cell r="X4339">
            <v>894653.21739130374</v>
          </cell>
        </row>
        <row r="4340">
          <cell r="E4340" t="str">
            <v>37.8D07.0763</v>
          </cell>
          <cell r="F4340" t="str">
            <v>14. MẮT</v>
          </cell>
          <cell r="G4340" t="str">
            <v>14.68</v>
          </cell>
          <cell r="H4340" t="str">
            <v>Gọt giác mạc đơn thuần</v>
          </cell>
          <cell r="I4340" t="str">
            <v>Gọt giác mạc đơn thuần</v>
          </cell>
          <cell r="J4340" t="str">
            <v>Gọt giác mạc đơn thuần</v>
          </cell>
          <cell r="K4340" t="str">
            <v>B</v>
          </cell>
          <cell r="L4340" t="str">
            <v>P2</v>
          </cell>
          <cell r="M4340">
            <v>773</v>
          </cell>
          <cell r="N4340">
            <v>773</v>
          </cell>
          <cell r="P4340" t="str">
            <v xml:space="preserve">Gọt giác mạc </v>
          </cell>
          <cell r="Q4340">
            <v>612000</v>
          </cell>
          <cell r="R4340">
            <v>190956.52173913</v>
          </cell>
          <cell r="S4340">
            <v>802000</v>
          </cell>
          <cell r="T4340">
            <v>248243.47826086899</v>
          </cell>
          <cell r="U4340">
            <v>860243.47826086893</v>
          </cell>
          <cell r="V4340">
            <v>860200</v>
          </cell>
          <cell r="W4340">
            <v>34409.739130434755</v>
          </cell>
          <cell r="X4340">
            <v>894653.21739130374</v>
          </cell>
        </row>
        <row r="4341">
          <cell r="E4341" t="str">
            <v>37.8C00.0224</v>
          </cell>
          <cell r="F4341" t="str">
            <v>03. NHI KHOA</v>
          </cell>
          <cell r="G4341" t="str">
            <v>3.289</v>
          </cell>
          <cell r="H4341" t="str">
            <v>Hào châm</v>
          </cell>
          <cell r="I4341" t="str">
            <v>Hào châm</v>
          </cell>
          <cell r="J4341" t="str">
            <v>Hào châm</v>
          </cell>
          <cell r="K4341" t="str">
            <v>D</v>
          </cell>
          <cell r="L4341" t="str">
            <v>T3</v>
          </cell>
          <cell r="M4341">
            <v>232</v>
          </cell>
          <cell r="N4341">
            <v>232</v>
          </cell>
          <cell r="P4341" t="str">
            <v>Châm (kim ngắn)</v>
          </cell>
          <cell r="Q4341">
            <v>46126</v>
          </cell>
          <cell r="R4341">
            <v>23281.043478260901</v>
          </cell>
          <cell r="S4341">
            <v>69400</v>
          </cell>
          <cell r="T4341">
            <v>30265.35652173917</v>
          </cell>
          <cell r="U4341">
            <v>76391.356521739173</v>
          </cell>
          <cell r="V4341">
            <v>76300</v>
          </cell>
          <cell r="W4341">
            <v>3055.6542608695672</v>
          </cell>
          <cell r="X4341">
            <v>79447.010782608733</v>
          </cell>
        </row>
        <row r="4342">
          <cell r="E4342" t="str">
            <v>37.8D05.0487</v>
          </cell>
          <cell r="F4342" t="str">
            <v>03. NHI KHOA</v>
          </cell>
          <cell r="G4342" t="str">
            <v>3.3390</v>
          </cell>
          <cell r="H4342" t="str">
            <v>Phẫu thuật cắt u sau phúc mạc</v>
          </cell>
          <cell r="I4342" t="str">
            <v>Phẫu thuật cắt u sau phúc mạc</v>
          </cell>
          <cell r="J4342" t="str">
            <v>Phẫu thuật cắt u sau phúc mạc</v>
          </cell>
          <cell r="K4342" t="str">
            <v>B</v>
          </cell>
          <cell r="L4342" t="str">
            <v>P1</v>
          </cell>
          <cell r="M4342">
            <v>497</v>
          </cell>
          <cell r="N4342">
            <v>497</v>
          </cell>
          <cell r="O4342" t="str">
            <v>Chưa bao gồm máy cắt nối tự động và ghim khâu máy cắt nối, vật liệu cầm máu, dao siêu âm hoặc dao hàn mô hoặc dao hàn mạch.</v>
          </cell>
          <cell r="P4342" t="str">
            <v>Phẫu thuật cắt u phúc mạc hoặc u sau phúc mạc</v>
          </cell>
          <cell r="Q4342">
            <v>4474000</v>
          </cell>
          <cell r="R4342">
            <v>1496347.82608696</v>
          </cell>
          <cell r="S4342">
            <v>5970000</v>
          </cell>
          <cell r="T4342">
            <v>1945252.1739130479</v>
          </cell>
          <cell r="U4342">
            <v>6419252.1739130476</v>
          </cell>
          <cell r="V4342">
            <v>6419200</v>
          </cell>
          <cell r="W4342">
            <v>256770.0869565219</v>
          </cell>
          <cell r="X4342">
            <v>6676022.2608695691</v>
          </cell>
        </row>
        <row r="4343">
          <cell r="E4343" t="str">
            <v>37.8D05.0487</v>
          </cell>
          <cell r="F4343" t="str">
            <v>10. NGOẠI KHOA</v>
          </cell>
          <cell r="G4343" t="str">
            <v>10.713</v>
          </cell>
          <cell r="H4343" t="str">
            <v>Lấy u sau phúc mạc</v>
          </cell>
          <cell r="I4343" t="str">
            <v>Lấy u sau phúc mạc</v>
          </cell>
          <cell r="J4343" t="str">
            <v>Lấy u sau phúc mạc</v>
          </cell>
          <cell r="K4343" t="str">
            <v>B</v>
          </cell>
          <cell r="L4343" t="str">
            <v>P1</v>
          </cell>
          <cell r="M4343">
            <v>497</v>
          </cell>
          <cell r="N4343">
            <v>497</v>
          </cell>
          <cell r="O4343" t="str">
            <v>Chưa bao gồm máy cắt nối tự động và ghim khâu máy cắt nối, vật liệu cầm máu, dao siêu âm hoặc dao hàn mô hoặc dao hàn mạch.</v>
          </cell>
          <cell r="P4343" t="str">
            <v>Phẫu thuật cắt u phúc mạc hoặc u sau phúc mạc</v>
          </cell>
          <cell r="Q4343">
            <v>4474000</v>
          </cell>
          <cell r="R4343">
            <v>1496347.82608696</v>
          </cell>
          <cell r="S4343">
            <v>5970000</v>
          </cell>
          <cell r="T4343">
            <v>1945252.1739130479</v>
          </cell>
          <cell r="U4343">
            <v>6419252.1739130476</v>
          </cell>
          <cell r="V4343">
            <v>6419200</v>
          </cell>
          <cell r="W4343">
            <v>256770.0869565219</v>
          </cell>
          <cell r="X4343">
            <v>6676022.2608695691</v>
          </cell>
        </row>
        <row r="4344">
          <cell r="E4344" t="str">
            <v>37.8D05.0487</v>
          </cell>
          <cell r="F4344" t="str">
            <v>12. UNG BƯỚU</v>
          </cell>
          <cell r="G4344" t="str">
            <v>12.258</v>
          </cell>
          <cell r="H4344" t="str">
            <v>Cắt bướu nephroblastome sau phúc mạc</v>
          </cell>
          <cell r="I4344" t="str">
            <v>Cắt bướu nephroblastome sau phúc mạc</v>
          </cell>
          <cell r="J4344" t="str">
            <v>Cắt bướu nephroblastome sau phúc mạc</v>
          </cell>
          <cell r="K4344" t="str">
            <v>B</v>
          </cell>
          <cell r="L4344" t="str">
            <v>P1</v>
          </cell>
          <cell r="M4344">
            <v>497</v>
          </cell>
          <cell r="N4344">
            <v>497</v>
          </cell>
          <cell r="O4344" t="str">
            <v>Chưa bao gồm máy cắt nối tự động và ghim khâu máy cắt nối, vật liệu cầm máu, dao siêu âm hoặc dao hàn mô hoặc dao hàn mạch.</v>
          </cell>
          <cell r="P4344" t="str">
            <v>Phẫu thuật cắt u phúc mạc hoặc u sau phúc mạc</v>
          </cell>
          <cell r="Q4344">
            <v>4474000</v>
          </cell>
          <cell r="R4344">
            <v>1496347.82608696</v>
          </cell>
          <cell r="S4344">
            <v>5970000</v>
          </cell>
          <cell r="T4344">
            <v>1945252.1739130479</v>
          </cell>
          <cell r="U4344">
            <v>6419252.1739130476</v>
          </cell>
          <cell r="V4344">
            <v>6419200</v>
          </cell>
          <cell r="W4344">
            <v>256770.0869565219</v>
          </cell>
          <cell r="X4344">
            <v>6676022.2608695691</v>
          </cell>
        </row>
        <row r="4345">
          <cell r="E4345" t="str">
            <v>37.8C00.0224</v>
          </cell>
          <cell r="F4345" t="str">
            <v>8. Y HỌC CỔ TRUYỀN</v>
          </cell>
          <cell r="G4345" t="str">
            <v>8.2</v>
          </cell>
          <cell r="H4345" t="str">
            <v>Hào châm</v>
          </cell>
          <cell r="I4345" t="str">
            <v>Hào châm</v>
          </cell>
          <cell r="J4345" t="str">
            <v>Hào châm</v>
          </cell>
          <cell r="K4345" t="str">
            <v>D</v>
          </cell>
          <cell r="L4345" t="str">
            <v>T3</v>
          </cell>
          <cell r="M4345">
            <v>232</v>
          </cell>
          <cell r="N4345">
            <v>232</v>
          </cell>
          <cell r="P4345" t="str">
            <v>Châm (kim ngắn)</v>
          </cell>
          <cell r="Q4345">
            <v>46126</v>
          </cell>
          <cell r="R4345">
            <v>23281.043478260901</v>
          </cell>
          <cell r="S4345">
            <v>69400</v>
          </cell>
          <cell r="T4345">
            <v>30265.35652173917</v>
          </cell>
          <cell r="U4345">
            <v>76391.356521739173</v>
          </cell>
          <cell r="V4345">
            <v>76300</v>
          </cell>
          <cell r="W4345">
            <v>3055.6542608695672</v>
          </cell>
          <cell r="X4345">
            <v>79447.010782608733</v>
          </cell>
        </row>
        <row r="4346">
          <cell r="E4346" t="str">
            <v>37.3F00.1798</v>
          </cell>
          <cell r="F4346" t="str">
            <v>02. NỘI KHOA</v>
          </cell>
          <cell r="G4346" t="str">
            <v>2.95</v>
          </cell>
          <cell r="H4346" t="str">
            <v>Holter điện tâm đồ</v>
          </cell>
          <cell r="I4346" t="str">
            <v>Holter điện tâm đồ</v>
          </cell>
          <cell r="J4346" t="str">
            <v>Holter điện tâm đồ</v>
          </cell>
          <cell r="K4346" t="str">
            <v>C</v>
          </cell>
          <cell r="M4346">
            <v>1814</v>
          </cell>
          <cell r="N4346">
            <v>1814</v>
          </cell>
          <cell r="P4346" t="str">
            <v>Holter điện tâm đồ/ huyết áp</v>
          </cell>
          <cell r="Q4346">
            <v>167000</v>
          </cell>
          <cell r="R4346">
            <v>37565.217391304403</v>
          </cell>
          <cell r="S4346">
            <v>204000</v>
          </cell>
          <cell r="T4346">
            <v>48834.782608695721</v>
          </cell>
          <cell r="U4346">
            <v>215834.78260869574</v>
          </cell>
          <cell r="V4346">
            <v>215800</v>
          </cell>
          <cell r="W4346">
            <v>8633.3913043478296</v>
          </cell>
          <cell r="X4346">
            <v>224468.17391304357</v>
          </cell>
        </row>
        <row r="4347">
          <cell r="E4347" t="str">
            <v>37.8D05.0488</v>
          </cell>
          <cell r="F4347" t="str">
            <v>03. NHI KHOA</v>
          </cell>
          <cell r="G4347" t="str">
            <v>3.2583</v>
          </cell>
          <cell r="H4347" t="str">
            <v>Nạo vét hạch cổ chọn lọc hoặc chức năng 1 bên</v>
          </cell>
          <cell r="I4347" t="str">
            <v>Nạo vét hạch cổ chọn lọc hoặc chức năng 1 bên</v>
          </cell>
          <cell r="J4347" t="str">
            <v>Nạo vét hạch cổ chọn lọc hoặc chức năng 1 bên</v>
          </cell>
          <cell r="K4347" t="str">
            <v>B</v>
          </cell>
          <cell r="L4347" t="str">
            <v>P1</v>
          </cell>
          <cell r="M4347">
            <v>498</v>
          </cell>
          <cell r="N4347">
            <v>498</v>
          </cell>
          <cell r="O4347" t="str">
            <v>Chưa bao gồm dao siêu âm hoặc dao hàn mô hoặc dao hàn mạch.</v>
          </cell>
          <cell r="P4347" t="str">
            <v xml:space="preserve">Phẫu thuật nạo vét hạch </v>
          </cell>
          <cell r="Q4347">
            <v>2993000</v>
          </cell>
          <cell r="R4347">
            <v>995478.26086956495</v>
          </cell>
          <cell r="S4347">
            <v>3988000</v>
          </cell>
          <cell r="T4347">
            <v>1294121.7391304343</v>
          </cell>
          <cell r="U4347">
            <v>4287121.7391304346</v>
          </cell>
          <cell r="V4347">
            <v>4287100</v>
          </cell>
          <cell r="W4347">
            <v>171484.86956521738</v>
          </cell>
          <cell r="X4347">
            <v>4458606.6086956523</v>
          </cell>
        </row>
        <row r="4348">
          <cell r="E4348" t="str">
            <v>37.8D05.0488</v>
          </cell>
          <cell r="F4348" t="str">
            <v>03. NHI KHOA</v>
          </cell>
          <cell r="G4348" t="str">
            <v>3.2584</v>
          </cell>
          <cell r="H4348" t="str">
            <v>Nạo vét hạch cổ chọn lọc hoặc chức năng 2 bên</v>
          </cell>
          <cell r="I4348" t="str">
            <v>Nạo vét hạch cổ chọn lọc hoặc chức năng 2 bên</v>
          </cell>
          <cell r="J4348" t="str">
            <v>Nạo vét hạch cổ chọn lọc hoặc chức năng 2 bên</v>
          </cell>
          <cell r="K4348" t="str">
            <v>B</v>
          </cell>
          <cell r="L4348" t="str">
            <v>P1</v>
          </cell>
          <cell r="M4348">
            <v>498</v>
          </cell>
          <cell r="N4348">
            <v>498</v>
          </cell>
          <cell r="O4348" t="str">
            <v>Chưa bao gồm dao siêu âm hoặc dao hàn mô hoặc dao hàn mạch.</v>
          </cell>
          <cell r="P4348" t="str">
            <v xml:space="preserve">Phẫu thuật nạo vét hạch </v>
          </cell>
          <cell r="Q4348">
            <v>2993000</v>
          </cell>
          <cell r="R4348">
            <v>995478.26086956495</v>
          </cell>
          <cell r="S4348">
            <v>3988000</v>
          </cell>
          <cell r="T4348">
            <v>1294121.7391304343</v>
          </cell>
          <cell r="U4348">
            <v>4287121.7391304346</v>
          </cell>
          <cell r="V4348">
            <v>4287100</v>
          </cell>
          <cell r="W4348">
            <v>171484.86956521738</v>
          </cell>
          <cell r="X4348">
            <v>4458606.6086956523</v>
          </cell>
        </row>
        <row r="4349">
          <cell r="E4349" t="str">
            <v>37.3F00.1798</v>
          </cell>
          <cell r="F4349" t="str">
            <v>21. THĂM DÒ CHỨC NĂNG</v>
          </cell>
          <cell r="G4349" t="str">
            <v>21.12</v>
          </cell>
          <cell r="H4349" t="str">
            <v>Holter điện tâm đồ</v>
          </cell>
          <cell r="I4349" t="str">
            <v>Holter điện tâm đồ</v>
          </cell>
          <cell r="J4349" t="str">
            <v>Holter điện tâm đồ</v>
          </cell>
          <cell r="K4349" t="str">
            <v>B</v>
          </cell>
          <cell r="L4349" t="str">
            <v>T3</v>
          </cell>
          <cell r="M4349">
            <v>1814</v>
          </cell>
          <cell r="N4349">
            <v>1814</v>
          </cell>
          <cell r="P4349" t="str">
            <v>Holter điện tâm đồ/ huyết áp</v>
          </cell>
          <cell r="Q4349">
            <v>167000</v>
          </cell>
          <cell r="R4349">
            <v>37565.217391304403</v>
          </cell>
          <cell r="S4349">
            <v>204000</v>
          </cell>
          <cell r="T4349">
            <v>48834.782608695721</v>
          </cell>
          <cell r="U4349">
            <v>215834.78260869574</v>
          </cell>
          <cell r="V4349">
            <v>215800</v>
          </cell>
          <cell r="W4349">
            <v>8633.3913043478296</v>
          </cell>
          <cell r="X4349">
            <v>224468.17391304357</v>
          </cell>
        </row>
        <row r="4350">
          <cell r="E4350" t="str">
            <v>37.8D05.0488</v>
          </cell>
          <cell r="F4350" t="str">
            <v>04. LAO (NGOẠI LAO)</v>
          </cell>
          <cell r="G4350" t="str">
            <v>4.34</v>
          </cell>
          <cell r="H4350" t="str">
            <v>Phẫu thuật bóc tách, cắt bỏ hạch lao to vùng bẹn</v>
          </cell>
          <cell r="I4350" t="str">
            <v>Phẫu thuật bóc tách, cắt bỏ hạch lao to vùng bẹn</v>
          </cell>
          <cell r="J4350" t="str">
            <v>Phẫu thuật bóc tách, cắt bỏ hạch lao to vùng bẹn</v>
          </cell>
          <cell r="K4350" t="str">
            <v>B</v>
          </cell>
          <cell r="L4350" t="str">
            <v>P2</v>
          </cell>
          <cell r="M4350">
            <v>498</v>
          </cell>
          <cell r="N4350">
            <v>498</v>
          </cell>
          <cell r="O4350" t="str">
            <v>Chưa bao gồm dao siêu âm hoặc dao hàn mô hoặc dao hàn mạch.</v>
          </cell>
          <cell r="P4350" t="str">
            <v xml:space="preserve">Phẫu thuật nạo vét hạch </v>
          </cell>
          <cell r="Q4350">
            <v>2993000</v>
          </cell>
          <cell r="R4350">
            <v>995478.26086956495</v>
          </cell>
          <cell r="S4350">
            <v>3988000</v>
          </cell>
          <cell r="T4350">
            <v>1294121.7391304343</v>
          </cell>
          <cell r="U4350">
            <v>4287121.7391304346</v>
          </cell>
          <cell r="V4350">
            <v>4287100</v>
          </cell>
          <cell r="W4350">
            <v>171484.86956521738</v>
          </cell>
          <cell r="X4350">
            <v>4458606.6086956523</v>
          </cell>
        </row>
        <row r="4351">
          <cell r="E4351" t="str">
            <v>37.8D05.0488</v>
          </cell>
          <cell r="F4351" t="str">
            <v>04. LAO (NGOẠI LAO)</v>
          </cell>
          <cell r="G4351" t="str">
            <v>4.32</v>
          </cell>
          <cell r="H4351" t="str">
            <v>Phẫu thuật bóc tách, cắt bỏ hạch lao to vùng cổ</v>
          </cell>
          <cell r="I4351" t="str">
            <v>Phẫu thuật bóc tách, cắt bỏ hạch lao to vùng cổ</v>
          </cell>
          <cell r="J4351" t="str">
            <v>Phẫu thuật bóc tách, cắt bỏ hạch lao to vùng cổ</v>
          </cell>
          <cell r="K4351" t="str">
            <v>B</v>
          </cell>
          <cell r="L4351" t="str">
            <v>P1</v>
          </cell>
          <cell r="M4351">
            <v>498</v>
          </cell>
          <cell r="N4351">
            <v>498</v>
          </cell>
          <cell r="O4351" t="str">
            <v>Chưa bao gồm dao siêu âm hoặc dao hàn mô hoặc dao hàn mạch.</v>
          </cell>
          <cell r="P4351" t="str">
            <v xml:space="preserve">Phẫu thuật nạo vét hạch </v>
          </cell>
          <cell r="Q4351">
            <v>2993000</v>
          </cell>
          <cell r="R4351">
            <v>995478.26086956495</v>
          </cell>
          <cell r="S4351">
            <v>3988000</v>
          </cell>
          <cell r="T4351">
            <v>1294121.7391304343</v>
          </cell>
          <cell r="U4351">
            <v>4287121.7391304346</v>
          </cell>
          <cell r="V4351">
            <v>4287100</v>
          </cell>
          <cell r="W4351">
            <v>171484.86956521738</v>
          </cell>
          <cell r="X4351">
            <v>4458606.6086956523</v>
          </cell>
        </row>
        <row r="4352">
          <cell r="E4352" t="str">
            <v>37.8D05.0488</v>
          </cell>
          <cell r="F4352" t="str">
            <v>04. LAO (NGOẠI LAO)</v>
          </cell>
          <cell r="G4352" t="str">
            <v>4.33</v>
          </cell>
          <cell r="H4352" t="str">
            <v>Phẫu thuật bóc tách, cắt bỏ hạch lao to vùng nách</v>
          </cell>
          <cell r="I4352" t="str">
            <v>Phẫu thuật bóc tách, cắt bỏ hạch lao to vùng nách</v>
          </cell>
          <cell r="J4352" t="str">
            <v>Phẫu thuật bóc tách, cắt bỏ hạch lao to vùng nách</v>
          </cell>
          <cell r="K4352" t="str">
            <v>B</v>
          </cell>
          <cell r="L4352" t="str">
            <v>P2</v>
          </cell>
          <cell r="M4352">
            <v>498</v>
          </cell>
          <cell r="N4352">
            <v>498</v>
          </cell>
          <cell r="O4352" t="str">
            <v>Chưa bao gồm dao siêu âm hoặc dao hàn mô hoặc dao hàn mạch.</v>
          </cell>
          <cell r="P4352" t="str">
            <v xml:space="preserve">Phẫu thuật nạo vét hạch </v>
          </cell>
          <cell r="Q4352">
            <v>2993000</v>
          </cell>
          <cell r="R4352">
            <v>995478.26086956495</v>
          </cell>
          <cell r="S4352">
            <v>3988000</v>
          </cell>
          <cell r="T4352">
            <v>1294121.7391304343</v>
          </cell>
          <cell r="U4352">
            <v>4287121.7391304346</v>
          </cell>
          <cell r="V4352">
            <v>4287100</v>
          </cell>
          <cell r="W4352">
            <v>171484.86956521738</v>
          </cell>
          <cell r="X4352">
            <v>4458606.6086956523</v>
          </cell>
        </row>
        <row r="4353">
          <cell r="E4353" t="str">
            <v>37.8D05.0488</v>
          </cell>
          <cell r="F4353" t="str">
            <v>04. LAO (NGOẠI LAO)</v>
          </cell>
          <cell r="G4353" t="str">
            <v>4.31</v>
          </cell>
          <cell r="H4353" t="str">
            <v>Phẫu thuật lấy hạch mạc treo trong ổ bụng do lao</v>
          </cell>
          <cell r="I4353" t="str">
            <v>Phẫu thuật lấy hạch mạc treo trong ổ bụng do lao</v>
          </cell>
          <cell r="J4353" t="str">
            <v>Phẫu thuật lấy hạch mạc treo trong ổ bụng do lao</v>
          </cell>
          <cell r="K4353" t="str">
            <v>B</v>
          </cell>
          <cell r="L4353" t="str">
            <v>P1</v>
          </cell>
          <cell r="M4353">
            <v>498</v>
          </cell>
          <cell r="N4353">
            <v>498</v>
          </cell>
          <cell r="O4353" t="str">
            <v>Chưa bao gồm dao siêu âm hoặc dao hàn mô hoặc dao hàn mạch.</v>
          </cell>
          <cell r="P4353" t="str">
            <v xml:space="preserve">Phẫu thuật nạo vét hạch </v>
          </cell>
          <cell r="Q4353">
            <v>2993000</v>
          </cell>
          <cell r="R4353">
            <v>995478.26086956495</v>
          </cell>
          <cell r="S4353">
            <v>3988000</v>
          </cell>
          <cell r="T4353">
            <v>1294121.7391304343</v>
          </cell>
          <cell r="U4353">
            <v>4287121.7391304346</v>
          </cell>
          <cell r="V4353">
            <v>4287100</v>
          </cell>
          <cell r="W4353">
            <v>171484.86956521738</v>
          </cell>
          <cell r="X4353">
            <v>4458606.6086956523</v>
          </cell>
        </row>
        <row r="4354">
          <cell r="E4354" t="str">
            <v>37.8D05.0488</v>
          </cell>
          <cell r="F4354" t="str">
            <v>10. NGOẠI KHOA</v>
          </cell>
          <cell r="G4354" t="str">
            <v>10.615</v>
          </cell>
          <cell r="H4354" t="str">
            <v>Lấy hạch cuống gan</v>
          </cell>
          <cell r="I4354" t="str">
            <v>Lấy hạch cuống gan</v>
          </cell>
          <cell r="J4354" t="str">
            <v>Lấy hạch cuống gan</v>
          </cell>
          <cell r="K4354" t="str">
            <v>B</v>
          </cell>
          <cell r="L4354" t="str">
            <v>P1</v>
          </cell>
          <cell r="M4354">
            <v>498</v>
          </cell>
          <cell r="N4354">
            <v>498</v>
          </cell>
          <cell r="O4354" t="str">
            <v>Chưa bao gồm dao siêu âm hoặc dao hàn mô hoặc dao hàn mạch.</v>
          </cell>
          <cell r="P4354" t="str">
            <v xml:space="preserve">Phẫu thuật nạo vét hạch </v>
          </cell>
          <cell r="Q4354">
            <v>2993000</v>
          </cell>
          <cell r="R4354">
            <v>995478.26086956495</v>
          </cell>
          <cell r="S4354">
            <v>3988000</v>
          </cell>
          <cell r="T4354">
            <v>1294121.7391304343</v>
          </cell>
          <cell r="U4354">
            <v>4287121.7391304346</v>
          </cell>
          <cell r="V4354">
            <v>4287100</v>
          </cell>
          <cell r="W4354">
            <v>171484.86956521738</v>
          </cell>
          <cell r="X4354">
            <v>4458606.6086956523</v>
          </cell>
        </row>
        <row r="4355">
          <cell r="E4355" t="str">
            <v>37.8D05.0488</v>
          </cell>
          <cell r="F4355" t="str">
            <v>10. NGOẠI KHOA</v>
          </cell>
          <cell r="G4355" t="str">
            <v>10.445</v>
          </cell>
          <cell r="H4355" t="str">
            <v>Nạo vét hạch cổ</v>
          </cell>
          <cell r="I4355" t="str">
            <v>Nạo vét hạch cổ</v>
          </cell>
          <cell r="J4355" t="str">
            <v>Nạo vét hạch cổ</v>
          </cell>
          <cell r="K4355" t="str">
            <v>A</v>
          </cell>
          <cell r="L4355" t="str">
            <v>P1</v>
          </cell>
          <cell r="M4355">
            <v>498</v>
          </cell>
          <cell r="N4355">
            <v>498</v>
          </cell>
          <cell r="O4355" t="str">
            <v>Chưa bao gồm dao siêu âm hoặc dao hàn mô hoặc dao hàn mạch.</v>
          </cell>
          <cell r="P4355" t="str">
            <v xml:space="preserve">Phẫu thuật nạo vét hạch </v>
          </cell>
          <cell r="Q4355">
            <v>2993000</v>
          </cell>
          <cell r="R4355">
            <v>995478.26086956495</v>
          </cell>
          <cell r="S4355">
            <v>3988000</v>
          </cell>
          <cell r="T4355">
            <v>1294121.7391304343</v>
          </cell>
          <cell r="U4355">
            <v>4287121.7391304346</v>
          </cell>
          <cell r="V4355">
            <v>4287100</v>
          </cell>
          <cell r="W4355">
            <v>171484.86956521738</v>
          </cell>
          <cell r="X4355">
            <v>4458606.6086956523</v>
          </cell>
        </row>
        <row r="4356">
          <cell r="E4356" t="str">
            <v>37.8D05.0488</v>
          </cell>
          <cell r="F4356" t="str">
            <v>10. NGOẠI KHOA</v>
          </cell>
          <cell r="G4356" t="str">
            <v>10.459</v>
          </cell>
          <cell r="H4356" t="str">
            <v>Nạo vét hạch D1</v>
          </cell>
          <cell r="I4356" t="str">
            <v>Nạo vét hạch D1</v>
          </cell>
          <cell r="J4356" t="str">
            <v>Nạo vét hạch D1</v>
          </cell>
          <cell r="K4356" t="str">
            <v>B</v>
          </cell>
          <cell r="L4356" t="str">
            <v>P2</v>
          </cell>
          <cell r="M4356">
            <v>498</v>
          </cell>
          <cell r="N4356">
            <v>498</v>
          </cell>
          <cell r="O4356" t="str">
            <v>Chưa bao gồm dao siêu âm hoặc dao hàn mô hoặc dao hàn mạch.</v>
          </cell>
          <cell r="P4356" t="str">
            <v xml:space="preserve">Phẫu thuật nạo vét hạch </v>
          </cell>
          <cell r="Q4356">
            <v>2993000</v>
          </cell>
          <cell r="R4356">
            <v>995478.26086956495</v>
          </cell>
          <cell r="S4356">
            <v>3988000</v>
          </cell>
          <cell r="T4356">
            <v>1294121.7391304343</v>
          </cell>
          <cell r="U4356">
            <v>4287121.7391304346</v>
          </cell>
          <cell r="V4356">
            <v>4287100</v>
          </cell>
          <cell r="W4356">
            <v>171484.86956521738</v>
          </cell>
          <cell r="X4356">
            <v>4458606.6086956523</v>
          </cell>
        </row>
        <row r="4357">
          <cell r="E4357" t="str">
            <v>37.8D05.0488</v>
          </cell>
          <cell r="F4357" t="str">
            <v>10. NGOẠI KHOA</v>
          </cell>
          <cell r="G4357" t="str">
            <v>10.460</v>
          </cell>
          <cell r="H4357" t="str">
            <v>Nạo vét hạch D2</v>
          </cell>
          <cell r="I4357" t="str">
            <v>Nạo vét hạch D2</v>
          </cell>
          <cell r="J4357" t="str">
            <v>Nạo vét hạch D2</v>
          </cell>
          <cell r="K4357" t="str">
            <v>B</v>
          </cell>
          <cell r="L4357" t="str">
            <v>P1</v>
          </cell>
          <cell r="M4357">
            <v>498</v>
          </cell>
          <cell r="N4357">
            <v>498</v>
          </cell>
          <cell r="O4357" t="str">
            <v>Chưa bao gồm dao siêu âm hoặc dao hàn mô hoặc dao hàn mạch.</v>
          </cell>
          <cell r="P4357" t="str">
            <v xml:space="preserve">Phẫu thuật nạo vét hạch </v>
          </cell>
          <cell r="Q4357">
            <v>2993000</v>
          </cell>
          <cell r="R4357">
            <v>995478.26086956495</v>
          </cell>
          <cell r="S4357">
            <v>3988000</v>
          </cell>
          <cell r="T4357">
            <v>1294121.7391304343</v>
          </cell>
          <cell r="U4357">
            <v>4287121.7391304346</v>
          </cell>
          <cell r="V4357">
            <v>4287100</v>
          </cell>
          <cell r="W4357">
            <v>171484.86956521738</v>
          </cell>
          <cell r="X4357">
            <v>4458606.6086956523</v>
          </cell>
        </row>
        <row r="4358">
          <cell r="E4358" t="str">
            <v>37.8D05.0488</v>
          </cell>
          <cell r="F4358" t="str">
            <v>10. NGOẠI KHOA</v>
          </cell>
          <cell r="G4358" t="str">
            <v>10.461</v>
          </cell>
          <cell r="H4358" t="str">
            <v>Nạo vét hạch D3</v>
          </cell>
          <cell r="I4358" t="str">
            <v>Nạo vét hạch D3</v>
          </cell>
          <cell r="J4358" t="str">
            <v>Nạo vét hạch D3</v>
          </cell>
          <cell r="K4358" t="str">
            <v>A</v>
          </cell>
          <cell r="L4358" t="str">
            <v>PDB</v>
          </cell>
          <cell r="M4358">
            <v>498</v>
          </cell>
          <cell r="N4358">
            <v>498</v>
          </cell>
          <cell r="O4358" t="str">
            <v>Chưa bao gồm dao siêu âm hoặc dao hàn mô hoặc dao hàn mạch.</v>
          </cell>
          <cell r="P4358" t="str">
            <v xml:space="preserve">Phẫu thuật nạo vét hạch </v>
          </cell>
          <cell r="Q4358">
            <v>2993000</v>
          </cell>
          <cell r="R4358">
            <v>995478.26086956495</v>
          </cell>
          <cell r="S4358">
            <v>3988000</v>
          </cell>
          <cell r="T4358">
            <v>1294121.7391304343</v>
          </cell>
          <cell r="U4358">
            <v>4287121.7391304346</v>
          </cell>
          <cell r="V4358">
            <v>4287100</v>
          </cell>
          <cell r="W4358">
            <v>171484.86956521738</v>
          </cell>
          <cell r="X4358">
            <v>4458606.6086956523</v>
          </cell>
        </row>
        <row r="4359">
          <cell r="E4359" t="str">
            <v>37.8D05.0488</v>
          </cell>
          <cell r="F4359" t="str">
            <v>10. NGOẠI KHOA</v>
          </cell>
          <cell r="G4359" t="str">
            <v>10.462</v>
          </cell>
          <cell r="H4359" t="str">
            <v>Nạo vét hạch D4</v>
          </cell>
          <cell r="I4359" t="str">
            <v>Nạo vét hạch D4</v>
          </cell>
          <cell r="J4359" t="str">
            <v>Nạo vét hạch D4</v>
          </cell>
          <cell r="K4359" t="str">
            <v>A</v>
          </cell>
          <cell r="L4359" t="str">
            <v>PDB</v>
          </cell>
          <cell r="M4359">
            <v>498</v>
          </cell>
          <cell r="N4359">
            <v>498</v>
          </cell>
          <cell r="O4359" t="str">
            <v>Chưa bao gồm dao siêu âm hoặc dao hàn mô hoặc dao hàn mạch.</v>
          </cell>
          <cell r="P4359" t="str">
            <v xml:space="preserve">Phẫu thuật nạo vét hạch </v>
          </cell>
          <cell r="Q4359">
            <v>2993000</v>
          </cell>
          <cell r="R4359">
            <v>995478.26086956495</v>
          </cell>
          <cell r="S4359">
            <v>3988000</v>
          </cell>
          <cell r="T4359">
            <v>1294121.7391304343</v>
          </cell>
          <cell r="U4359">
            <v>4287121.7391304346</v>
          </cell>
          <cell r="V4359">
            <v>4287100</v>
          </cell>
          <cell r="W4359">
            <v>171484.86956521738</v>
          </cell>
          <cell r="X4359">
            <v>4458606.6086956523</v>
          </cell>
        </row>
        <row r="4360">
          <cell r="E4360" t="str">
            <v>37.8D05.0488</v>
          </cell>
          <cell r="F4360" t="str">
            <v>10. NGOẠI KHOA</v>
          </cell>
          <cell r="G4360" t="str">
            <v>10.444</v>
          </cell>
          <cell r="H4360" t="str">
            <v>Nạo vét hạch trung thất</v>
          </cell>
          <cell r="I4360" t="str">
            <v>Nạo vét hạch trung thất</v>
          </cell>
          <cell r="J4360" t="str">
            <v>Nạo vét hạch trung thất</v>
          </cell>
          <cell r="K4360" t="str">
            <v>A</v>
          </cell>
          <cell r="L4360" t="str">
            <v>P1</v>
          </cell>
          <cell r="M4360">
            <v>498</v>
          </cell>
          <cell r="N4360">
            <v>498</v>
          </cell>
          <cell r="O4360" t="str">
            <v>Chưa bao gồm dao siêu âm hoặc dao hàn mô hoặc dao hàn mạch.</v>
          </cell>
          <cell r="P4360" t="str">
            <v xml:space="preserve">Phẫu thuật nạo vét hạch </v>
          </cell>
          <cell r="Q4360">
            <v>2993000</v>
          </cell>
          <cell r="R4360">
            <v>995478.26086956495</v>
          </cell>
          <cell r="S4360">
            <v>3988000</v>
          </cell>
          <cell r="T4360">
            <v>1294121.7391304343</v>
          </cell>
          <cell r="U4360">
            <v>4287121.7391304346</v>
          </cell>
          <cell r="V4360">
            <v>4287100</v>
          </cell>
          <cell r="W4360">
            <v>171484.86956521738</v>
          </cell>
          <cell r="X4360">
            <v>4458606.6086956523</v>
          </cell>
        </row>
        <row r="4361">
          <cell r="E4361" t="str">
            <v>37.3F00.1798</v>
          </cell>
          <cell r="F4361" t="str">
            <v>02. NỘI KHOA</v>
          </cell>
          <cell r="G4361" t="str">
            <v>2.96</v>
          </cell>
          <cell r="H4361" t="str">
            <v>Holter huyết áp</v>
          </cell>
          <cell r="I4361" t="str">
            <v>Holter huyết áp</v>
          </cell>
          <cell r="J4361" t="str">
            <v>Holter huyết áp</v>
          </cell>
          <cell r="K4361" t="str">
            <v>C</v>
          </cell>
          <cell r="M4361">
            <v>1814</v>
          </cell>
          <cell r="N4361">
            <v>1814</v>
          </cell>
          <cell r="P4361" t="str">
            <v>Holter điện tâm đồ/ huyết áp</v>
          </cell>
          <cell r="Q4361">
            <v>167000</v>
          </cell>
          <cell r="R4361">
            <v>37565.217391304403</v>
          </cell>
          <cell r="S4361">
            <v>204000</v>
          </cell>
          <cell r="T4361">
            <v>48834.782608695721</v>
          </cell>
          <cell r="U4361">
            <v>215834.78260869574</v>
          </cell>
          <cell r="V4361">
            <v>215800</v>
          </cell>
          <cell r="W4361">
            <v>8633.3913043478296</v>
          </cell>
          <cell r="X4361">
            <v>224468.17391304357</v>
          </cell>
        </row>
        <row r="4362">
          <cell r="E4362" t="str">
            <v>37.8D08.0915</v>
          </cell>
          <cell r="F4362" t="str">
            <v>12. UNG BƯỚU</v>
          </cell>
          <cell r="G4362" t="str">
            <v>12.156</v>
          </cell>
          <cell r="H4362" t="str">
            <v xml:space="preserve">Lấy hạch cổ chọn lọc hoặc vét hạch cổ bảo tồn </v>
          </cell>
          <cell r="I4362" t="str">
            <v xml:space="preserve">Lấy hạch cổ chọn lọc hoặc vét hạch cổ bảo tồn </v>
          </cell>
          <cell r="J4362" t="str">
            <v>Lấy hạch cổ chọn lọc hoặc vét hạch cổ bảo tồn 2 bên</v>
          </cell>
          <cell r="K4362" t="str">
            <v>B</v>
          </cell>
          <cell r="L4362" t="str">
            <v>P1</v>
          </cell>
          <cell r="M4362">
            <v>498</v>
          </cell>
          <cell r="N4362">
            <v>498</v>
          </cell>
          <cell r="O4362" t="str">
            <v>Chưa bao gồm dao siêu âm hoặc dao hàn mô hoặc dao hàn mạch.</v>
          </cell>
          <cell r="P4362" t="str">
            <v xml:space="preserve">Phẫu thuật nạo vét hạch </v>
          </cell>
          <cell r="Q4362">
            <v>2993000</v>
          </cell>
          <cell r="R4362">
            <v>995478.26086956495</v>
          </cell>
          <cell r="S4362">
            <v>3988000</v>
          </cell>
          <cell r="T4362">
            <v>1294121.7391304343</v>
          </cell>
          <cell r="U4362">
            <v>4287121.7391304346</v>
          </cell>
          <cell r="V4362">
            <v>4287100</v>
          </cell>
          <cell r="W4362">
            <v>171484.86956521738</v>
          </cell>
          <cell r="X4362">
            <v>4458606.6086956523</v>
          </cell>
        </row>
        <row r="4363">
          <cell r="E4363" t="str">
            <v>37.8D08.0915</v>
          </cell>
          <cell r="F4363" t="str">
            <v>12. UNG BƯỚU</v>
          </cell>
          <cell r="G4363" t="str">
            <v>12.155</v>
          </cell>
          <cell r="H4363" t="str">
            <v>Lấy hạch cổ chọn lọc hoặc vét hạch cổ bảo tồn 1 bên</v>
          </cell>
          <cell r="I4363" t="str">
            <v>Lấy hạch cổ chọn lọc hoặc vét hạch cổ bảo tồn 1 bên</v>
          </cell>
          <cell r="J4363" t="str">
            <v>Lấy hạch cổ chọn lọc hoặc vét hạch cổ bảo tồn 1 bên</v>
          </cell>
          <cell r="K4363" t="str">
            <v>B</v>
          </cell>
          <cell r="L4363" t="str">
            <v>P1</v>
          </cell>
          <cell r="M4363">
            <v>498</v>
          </cell>
          <cell r="N4363">
            <v>498</v>
          </cell>
          <cell r="O4363" t="str">
            <v>Chưa bao gồm dao siêu âm hoặc dao hàn mô hoặc dao hàn mạch.</v>
          </cell>
          <cell r="P4363" t="str">
            <v xml:space="preserve">Phẫu thuật nạo vét hạch </v>
          </cell>
          <cell r="Q4363">
            <v>2993000</v>
          </cell>
          <cell r="R4363">
            <v>995478.26086956495</v>
          </cell>
          <cell r="S4363">
            <v>3988000</v>
          </cell>
          <cell r="T4363">
            <v>1294121.7391304343</v>
          </cell>
          <cell r="U4363">
            <v>4287121.7391304346</v>
          </cell>
          <cell r="V4363">
            <v>4287100</v>
          </cell>
          <cell r="W4363">
            <v>171484.86956521738</v>
          </cell>
          <cell r="X4363">
            <v>4458606.6086956523</v>
          </cell>
        </row>
        <row r="4364">
          <cell r="E4364" t="str">
            <v>37.3F00.1798</v>
          </cell>
          <cell r="F4364" t="str">
            <v>21. THĂM DÒ CHỨC NĂNG</v>
          </cell>
          <cell r="G4364" t="str">
            <v>21.7</v>
          </cell>
          <cell r="H4364" t="str">
            <v>Holter huyết áp</v>
          </cell>
          <cell r="I4364" t="str">
            <v>Holter huyết áp</v>
          </cell>
          <cell r="J4364" t="str">
            <v>Holter huyết áp</v>
          </cell>
          <cell r="K4364" t="str">
            <v>B</v>
          </cell>
          <cell r="L4364" t="str">
            <v>T3</v>
          </cell>
          <cell r="M4364">
            <v>1814</v>
          </cell>
          <cell r="N4364">
            <v>1814</v>
          </cell>
          <cell r="P4364" t="str">
            <v>Holter điện tâm đồ/ huyết áp</v>
          </cell>
          <cell r="Q4364">
            <v>167000</v>
          </cell>
          <cell r="R4364">
            <v>37565.217391304403</v>
          </cell>
          <cell r="S4364">
            <v>204000</v>
          </cell>
          <cell r="T4364">
            <v>48834.782608695721</v>
          </cell>
          <cell r="U4364">
            <v>215834.78260869574</v>
          </cell>
          <cell r="V4364">
            <v>215800</v>
          </cell>
          <cell r="W4364">
            <v>8633.3913043478296</v>
          </cell>
          <cell r="X4364">
            <v>224468.17391304357</v>
          </cell>
        </row>
        <row r="4365">
          <cell r="E4365" t="str">
            <v>37.8D05.0488</v>
          </cell>
          <cell r="F4365" t="str">
            <v>15. TAI MŨI HỌNG</v>
          </cell>
          <cell r="G4365" t="str">
            <v>15.280</v>
          </cell>
          <cell r="H4365" t="str">
            <v>Nạo vét hạch cổ chọn lọc</v>
          </cell>
          <cell r="I4365" t="str">
            <v>Nạo vét hạch cổ chọn lọc</v>
          </cell>
          <cell r="J4365" t="str">
            <v>Nạo vét hạch cổ chọn lọc</v>
          </cell>
          <cell r="K4365" t="str">
            <v>B</v>
          </cell>
          <cell r="L4365" t="str">
            <v>P1</v>
          </cell>
          <cell r="M4365">
            <v>498</v>
          </cell>
          <cell r="N4365">
            <v>498</v>
          </cell>
          <cell r="O4365" t="str">
            <v>Chưa bao gồm dao siêu âm hoặc dao hàn mô hoặc dao hàn mạch.</v>
          </cell>
          <cell r="P4365" t="str">
            <v xml:space="preserve">Phẫu thuật nạo vét hạch </v>
          </cell>
          <cell r="Q4365">
            <v>2993000</v>
          </cell>
          <cell r="R4365">
            <v>995478.26086956495</v>
          </cell>
          <cell r="S4365">
            <v>3988000</v>
          </cell>
          <cell r="T4365">
            <v>1294121.7391304343</v>
          </cell>
          <cell r="U4365">
            <v>4287121.7391304346</v>
          </cell>
          <cell r="V4365">
            <v>4287100</v>
          </cell>
          <cell r="W4365">
            <v>171484.86956521738</v>
          </cell>
          <cell r="X4365">
            <v>4458606.6086956523</v>
          </cell>
        </row>
        <row r="4366">
          <cell r="E4366" t="str">
            <v>37.8D05.0488</v>
          </cell>
          <cell r="F4366" t="str">
            <v>15. TAI MŨI HỌNG</v>
          </cell>
          <cell r="G4366" t="str">
            <v>15.281</v>
          </cell>
          <cell r="H4366" t="str">
            <v>Nạo vét hạch cổ chức năng</v>
          </cell>
          <cell r="I4366" t="str">
            <v>Nạo vét hạch cổ chức năng</v>
          </cell>
          <cell r="J4366" t="str">
            <v>Nạo vét hạch cổ chức năng</v>
          </cell>
          <cell r="K4366" t="str">
            <v>B</v>
          </cell>
          <cell r="L4366" t="str">
            <v>P1</v>
          </cell>
          <cell r="M4366">
            <v>498</v>
          </cell>
          <cell r="N4366">
            <v>498</v>
          </cell>
          <cell r="O4366" t="str">
            <v>Chưa bao gồm dao siêu âm hoặc dao hàn mô hoặc dao hàn mạch.</v>
          </cell>
          <cell r="P4366" t="str">
            <v xml:space="preserve">Phẫu thuật nạo vét hạch </v>
          </cell>
          <cell r="Q4366">
            <v>2993000</v>
          </cell>
          <cell r="R4366">
            <v>995478.26086956495</v>
          </cell>
          <cell r="S4366">
            <v>3988000</v>
          </cell>
          <cell r="T4366">
            <v>1294121.7391304343</v>
          </cell>
          <cell r="U4366">
            <v>4287121.7391304346</v>
          </cell>
          <cell r="V4366">
            <v>4287100</v>
          </cell>
          <cell r="W4366">
            <v>171484.86956521738</v>
          </cell>
          <cell r="X4366">
            <v>4458606.6086956523</v>
          </cell>
        </row>
        <row r="4367">
          <cell r="E4367" t="str">
            <v>37.8D05.0488</v>
          </cell>
          <cell r="F4367" t="str">
            <v>15. TAI MŨI HỌNG</v>
          </cell>
          <cell r="G4367" t="str">
            <v>15.378</v>
          </cell>
          <cell r="H4367" t="str">
            <v>Nạo vét hạch cổ chức năng sử dụng dao siêu âm/hàn mô, hàn mạch</v>
          </cell>
          <cell r="I4367" t="str">
            <v>Nạo vét hạch cổ chức năng sử dụng dao siêu âm/hàn mô, hàn mạch</v>
          </cell>
          <cell r="J4367" t="str">
            <v>Nạo vét hạch cổ chức năng sử dụng dao siêu âm/ dao hàn mô, hàn mạch</v>
          </cell>
          <cell r="K4367" t="str">
            <v>B</v>
          </cell>
          <cell r="M4367">
            <v>498</v>
          </cell>
          <cell r="N4367">
            <v>498</v>
          </cell>
          <cell r="O4367" t="str">
            <v>Chưa bao gồm dao siêu âm hoặc dao hàn mô hoặc dao hàn mạch.</v>
          </cell>
          <cell r="P4367" t="str">
            <v xml:space="preserve">Phẫu thuật nạo vét hạch </v>
          </cell>
          <cell r="Q4367">
            <v>2993000</v>
          </cell>
          <cell r="R4367">
            <v>995478.26086956495</v>
          </cell>
          <cell r="S4367">
            <v>3988000</v>
          </cell>
          <cell r="T4367">
            <v>1294121.7391304343</v>
          </cell>
          <cell r="U4367">
            <v>4287121.7391304346</v>
          </cell>
          <cell r="V4367">
            <v>4287100</v>
          </cell>
          <cell r="W4367">
            <v>171484.86956521738</v>
          </cell>
          <cell r="X4367">
            <v>4458606.6086956523</v>
          </cell>
        </row>
        <row r="4368">
          <cell r="E4368" t="str">
            <v>37.8D05.0488</v>
          </cell>
          <cell r="F4368" t="str">
            <v>15. TAI MŨI HỌNG</v>
          </cell>
          <cell r="G4368" t="str">
            <v>15.279</v>
          </cell>
          <cell r="H4368" t="str">
            <v>Nạo vét hạch cổ tiệt căn</v>
          </cell>
          <cell r="I4368" t="str">
            <v>Nạo vét hạch cổ tiệt căn</v>
          </cell>
          <cell r="J4368" t="str">
            <v>Nạo vét hạch cổ tiệt căn</v>
          </cell>
          <cell r="K4368" t="str">
            <v>B</v>
          </cell>
          <cell r="L4368" t="str">
            <v>P1</v>
          </cell>
          <cell r="M4368">
            <v>498</v>
          </cell>
          <cell r="N4368">
            <v>498</v>
          </cell>
          <cell r="O4368" t="str">
            <v>Chưa bao gồm dao siêu âm hoặc dao hàn mô hoặc dao hàn mạch.</v>
          </cell>
          <cell r="P4368" t="str">
            <v xml:space="preserve">Phẫu thuật nạo vét hạch </v>
          </cell>
          <cell r="Q4368">
            <v>2993000</v>
          </cell>
          <cell r="R4368">
            <v>995478.26086956495</v>
          </cell>
          <cell r="S4368">
            <v>3988000</v>
          </cell>
          <cell r="T4368">
            <v>1294121.7391304343</v>
          </cell>
          <cell r="U4368">
            <v>4287121.7391304346</v>
          </cell>
          <cell r="V4368">
            <v>4287100</v>
          </cell>
          <cell r="W4368">
            <v>171484.86956521738</v>
          </cell>
          <cell r="X4368">
            <v>4458606.6086956523</v>
          </cell>
        </row>
        <row r="4369">
          <cell r="E4369" t="str">
            <v>37.8D05.0488</v>
          </cell>
          <cell r="F4369" t="str">
            <v>15. TAI MŨI HỌNG</v>
          </cell>
          <cell r="G4369" t="str">
            <v>15.376</v>
          </cell>
          <cell r="H4369" t="str">
            <v>Nạo vét hạch cổ tiệt căn sử dụng dao siêu âm/hàn mô, hàn mạch</v>
          </cell>
          <cell r="I4369" t="str">
            <v>Nạo vét hạch cổ tiệt căn sử dụng dao siêu âm/hàn mô, hàn mạch</v>
          </cell>
          <cell r="J4369" t="str">
            <v>Nạo vét hạch cổ tiệt căn sử dụng dao siêu âm/ dao hàn mô, hàn mạch</v>
          </cell>
          <cell r="K4369" t="str">
            <v>B</v>
          </cell>
          <cell r="M4369">
            <v>498</v>
          </cell>
          <cell r="N4369">
            <v>498</v>
          </cell>
          <cell r="O4369" t="str">
            <v>Chưa bao gồm dao siêu âm hoặc dao hàn mô hoặc dao hàn mạch.</v>
          </cell>
          <cell r="P4369" t="str">
            <v xml:space="preserve">Phẫu thuật nạo vét hạch </v>
          </cell>
          <cell r="Q4369">
            <v>2993000</v>
          </cell>
          <cell r="R4369">
            <v>995478.26086956495</v>
          </cell>
          <cell r="S4369">
            <v>3988000</v>
          </cell>
          <cell r="T4369">
            <v>1294121.7391304343</v>
          </cell>
          <cell r="U4369">
            <v>4287121.7391304346</v>
          </cell>
          <cell r="V4369">
            <v>4287100</v>
          </cell>
          <cell r="W4369">
            <v>171484.86956521738</v>
          </cell>
          <cell r="X4369">
            <v>4458606.6086956523</v>
          </cell>
        </row>
        <row r="4370">
          <cell r="E4370" t="str">
            <v>37.8D05.0488</v>
          </cell>
          <cell r="F4370" t="str">
            <v>7. NỘI TIẾT</v>
          </cell>
          <cell r="G4370" t="str">
            <v>7.23</v>
          </cell>
          <cell r="H4370" t="str">
            <v>Nạo vét hạch cổ trong ung thư tuyến giáp đã phẫu thuật</v>
          </cell>
          <cell r="I4370" t="str">
            <v>Nạo vét hạch cổ trong ung thư tuyến giáp đã phẫu thuật</v>
          </cell>
          <cell r="J4370" t="str">
            <v>Nạo vét hạch cổ trong ung thư tuyến giáp đã phẫu thuật</v>
          </cell>
          <cell r="K4370" t="str">
            <v>B</v>
          </cell>
          <cell r="L4370" t="str">
            <v>P1</v>
          </cell>
          <cell r="M4370">
            <v>498</v>
          </cell>
          <cell r="N4370">
            <v>498</v>
          </cell>
          <cell r="O4370" t="str">
            <v>Chưa bao gồm dao siêu âm hoặc dao hàn mô hoặc dao hàn mạch.</v>
          </cell>
          <cell r="P4370" t="str">
            <v xml:space="preserve">Phẫu thuật nạo vét hạch </v>
          </cell>
          <cell r="Q4370">
            <v>2993000</v>
          </cell>
          <cell r="R4370">
            <v>995478.26086956495</v>
          </cell>
          <cell r="S4370">
            <v>3988000</v>
          </cell>
          <cell r="T4370">
            <v>1294121.7391304343</v>
          </cell>
          <cell r="U4370">
            <v>4287121.7391304346</v>
          </cell>
          <cell r="V4370">
            <v>4287100</v>
          </cell>
          <cell r="W4370">
            <v>171484.86956521738</v>
          </cell>
          <cell r="X4370">
            <v>4458606.6086956523</v>
          </cell>
        </row>
        <row r="4371">
          <cell r="E4371" t="str">
            <v>37.8D05.0488</v>
          </cell>
          <cell r="F4371" t="str">
            <v>7. NỘI TIẾT</v>
          </cell>
          <cell r="G4371" t="str">
            <v>7.55</v>
          </cell>
          <cell r="H4371" t="str">
            <v>Nạo vét hạch cổ trong ung thư tuyến giáp đã phẫu thuật bằng dao siêu âm</v>
          </cell>
          <cell r="I4371" t="str">
            <v>Nạo vét hạch cổ trong ung thư tuyến giáp đã phẫu thuật bằng dao siêu âm</v>
          </cell>
          <cell r="J4371" t="str">
            <v>Nạo vét hạch cổ trong ung thư tuyến giáp đã phẫu thuật bằng dao siêu âm</v>
          </cell>
          <cell r="K4371" t="str">
            <v>B</v>
          </cell>
          <cell r="L4371" t="str">
            <v>P1</v>
          </cell>
          <cell r="M4371">
            <v>498</v>
          </cell>
          <cell r="N4371">
            <v>498</v>
          </cell>
          <cell r="O4371" t="str">
            <v>Chưa bao gồm dao siêu âm hoặc dao hàn mô hoặc dao hàn mạch.</v>
          </cell>
          <cell r="P4371" t="str">
            <v xml:space="preserve">Phẫu thuật nạo vét hạch </v>
          </cell>
          <cell r="Q4371">
            <v>2993000</v>
          </cell>
          <cell r="R4371">
            <v>995478.26086956495</v>
          </cell>
          <cell r="S4371">
            <v>3988000</v>
          </cell>
          <cell r="T4371">
            <v>1294121.7391304343</v>
          </cell>
          <cell r="U4371">
            <v>4287121.7391304346</v>
          </cell>
          <cell r="V4371">
            <v>4287100</v>
          </cell>
          <cell r="W4371">
            <v>171484.86956521738</v>
          </cell>
          <cell r="X4371">
            <v>4458606.6086956523</v>
          </cell>
        </row>
        <row r="4372">
          <cell r="E4372" t="str">
            <v>37.8D05.0489</v>
          </cell>
          <cell r="F4372" t="str">
            <v>03. NHI KHOA</v>
          </cell>
          <cell r="G4372" t="str">
            <v>3.3393</v>
          </cell>
          <cell r="H4372" t="str">
            <v>Cắt teratoma/u tế bào mầm vùng cùng cụt bằng đường mổ cùng cụt</v>
          </cell>
          <cell r="I4372" t="str">
            <v>Cắt teratoma/u tế bào mầm vùng cùng cụt bằng đường mổ cùng cụt</v>
          </cell>
          <cell r="J4372" t="str">
            <v>Cắt teratoma/u tế bào mầm vùng cùng cụt bằng đường mổ cùng cụt</v>
          </cell>
          <cell r="K4372" t="str">
            <v>B</v>
          </cell>
          <cell r="L4372" t="str">
            <v>P1</v>
          </cell>
          <cell r="M4372">
            <v>499</v>
          </cell>
          <cell r="N4372">
            <v>499</v>
          </cell>
          <cell r="O4372" t="str">
            <v>Chưa bao gồm khóa kẹp mạch máu, dao siêu âm hoặc dao hàn mô hoặc dao hàn mạch.</v>
          </cell>
          <cell r="P4372" t="str">
            <v xml:space="preserve">Phẫu thuật u trong ổ bụng </v>
          </cell>
          <cell r="Q4372">
            <v>3845000</v>
          </cell>
          <cell r="R4372">
            <v>997043.47826086998</v>
          </cell>
          <cell r="S4372">
            <v>4842000</v>
          </cell>
          <cell r="T4372">
            <v>1296156.5217391308</v>
          </cell>
          <cell r="U4372">
            <v>5141156.5217391308</v>
          </cell>
          <cell r="V4372">
            <v>5141100</v>
          </cell>
          <cell r="W4372">
            <v>205646.26086956525</v>
          </cell>
          <cell r="X4372">
            <v>5346802.7826086963</v>
          </cell>
        </row>
        <row r="4373">
          <cell r="E4373" t="str">
            <v>37.8D05.0489</v>
          </cell>
          <cell r="F4373" t="str">
            <v>03. NHI KHOA</v>
          </cell>
          <cell r="G4373" t="str">
            <v>3.3382</v>
          </cell>
          <cell r="H4373" t="str">
            <v>Cắt teratoma/u tế bào mầm vùng tiều khung, ổ bụng bằng đường mổ cùng cụt kết hơp đường bụng</v>
          </cell>
          <cell r="I4373" t="str">
            <v>Cắt teratoma/u tế bào mầm vùng tiều khung, ổ bụng bằng đường mổ cùng cụt kết hơp đường bụng</v>
          </cell>
          <cell r="J4373" t="str">
            <v>Cắt teratoma/u tế bào mầm vùng tiều khung, ổ bụng bằng đường mổ cùng cụt kết hơp đường bụng</v>
          </cell>
          <cell r="K4373" t="str">
            <v>A</v>
          </cell>
          <cell r="L4373" t="str">
            <v>PDB</v>
          </cell>
          <cell r="M4373">
            <v>499</v>
          </cell>
          <cell r="N4373">
            <v>499</v>
          </cell>
          <cell r="O4373" t="str">
            <v>Chưa bao gồm khóa kẹp mạch máu, dao siêu âm hoặc dao hàn mô hoặc dao hàn mạch.</v>
          </cell>
          <cell r="P4373" t="str">
            <v xml:space="preserve">Phẫu thuật u trong ổ bụng </v>
          </cell>
          <cell r="Q4373">
            <v>3845000</v>
          </cell>
          <cell r="R4373">
            <v>997043.47826086998</v>
          </cell>
          <cell r="S4373">
            <v>4842000</v>
          </cell>
          <cell r="T4373">
            <v>1296156.5217391308</v>
          </cell>
          <cell r="U4373">
            <v>5141156.5217391308</v>
          </cell>
          <cell r="V4373">
            <v>5141100</v>
          </cell>
          <cell r="W4373">
            <v>205646.26086956525</v>
          </cell>
          <cell r="X4373">
            <v>5346802.7826086963</v>
          </cell>
        </row>
        <row r="4374">
          <cell r="E4374" t="str">
            <v>37.8D05.0489</v>
          </cell>
          <cell r="F4374" t="str">
            <v>03. NHI KHOA</v>
          </cell>
          <cell r="G4374" t="str">
            <v>3.3387</v>
          </cell>
          <cell r="H4374" t="str">
            <v>Phẫu thuật cắt u nang mạc nối lớn</v>
          </cell>
          <cell r="I4374" t="str">
            <v>Phẫu thuật cắt u nang mạc nối lớn</v>
          </cell>
          <cell r="J4374" t="str">
            <v>Phẫu thuật cắt u nang mạc nối lớn</v>
          </cell>
          <cell r="K4374" t="str">
            <v>B</v>
          </cell>
          <cell r="L4374" t="str">
            <v>P2</v>
          </cell>
          <cell r="M4374">
            <v>499</v>
          </cell>
          <cell r="N4374">
            <v>499</v>
          </cell>
          <cell r="O4374" t="str">
            <v>Chưa bao gồm khóa kẹp mạch máu, dao siêu âm hoặc dao hàn mô hoặc dao hàn mạch.</v>
          </cell>
          <cell r="P4374" t="str">
            <v xml:space="preserve">Phẫu thuật u trong ổ bụng </v>
          </cell>
          <cell r="Q4374">
            <v>3845000</v>
          </cell>
          <cell r="R4374">
            <v>997043.47826086998</v>
          </cell>
          <cell r="S4374">
            <v>4842000</v>
          </cell>
          <cell r="T4374">
            <v>1296156.5217391308</v>
          </cell>
          <cell r="U4374">
            <v>5141156.5217391308</v>
          </cell>
          <cell r="V4374">
            <v>5141100</v>
          </cell>
          <cell r="W4374">
            <v>205646.26086956525</v>
          </cell>
          <cell r="X4374">
            <v>5346802.7826086963</v>
          </cell>
        </row>
        <row r="4375">
          <cell r="E4375" t="str">
            <v>37.8D05.0489</v>
          </cell>
          <cell r="F4375" t="str">
            <v>03. NHI KHOA</v>
          </cell>
          <cell r="G4375" t="str">
            <v>3.3388</v>
          </cell>
          <cell r="H4375" t="str">
            <v>Phẫu thuật cắt u nang mạc treo ruột không cắt ruột</v>
          </cell>
          <cell r="I4375" t="str">
            <v>Phẫu thuật cắt u nang mạc treo ruột không cắt ruột</v>
          </cell>
          <cell r="J4375" t="str">
            <v>Phẫu thuật cắt u nang mạc treo ruột không cắt ruột</v>
          </cell>
          <cell r="K4375" t="str">
            <v>B</v>
          </cell>
          <cell r="L4375" t="str">
            <v>P2</v>
          </cell>
          <cell r="M4375">
            <v>499</v>
          </cell>
          <cell r="N4375">
            <v>499</v>
          </cell>
          <cell r="O4375" t="str">
            <v>Chưa bao gồm khóa kẹp mạch máu, dao siêu âm hoặc dao hàn mô hoặc dao hàn mạch.</v>
          </cell>
          <cell r="P4375" t="str">
            <v xml:space="preserve">Phẫu thuật u trong ổ bụng </v>
          </cell>
          <cell r="Q4375">
            <v>3845000</v>
          </cell>
          <cell r="R4375">
            <v>997043.47826086998</v>
          </cell>
          <cell r="S4375">
            <v>4842000</v>
          </cell>
          <cell r="T4375">
            <v>1296156.5217391308</v>
          </cell>
          <cell r="U4375">
            <v>5141156.5217391308</v>
          </cell>
          <cell r="V4375">
            <v>5141100</v>
          </cell>
          <cell r="W4375">
            <v>205646.26086956525</v>
          </cell>
          <cell r="X4375">
            <v>5346802.7826086963</v>
          </cell>
        </row>
        <row r="4376">
          <cell r="E4376" t="str">
            <v>37.8D05.0489</v>
          </cell>
          <cell r="F4376" t="str">
            <v>10. NGOẠI KHOA</v>
          </cell>
          <cell r="G4376" t="str">
            <v>10.705</v>
          </cell>
          <cell r="H4376" t="str">
            <v>Bóc phúc mạc bên phải</v>
          </cell>
          <cell r="I4376" t="str">
            <v>Bóc phúc mạc bên phải</v>
          </cell>
          <cell r="J4376" t="str">
            <v>Bóc phúc mạc bên phải</v>
          </cell>
          <cell r="K4376" t="str">
            <v>B</v>
          </cell>
          <cell r="L4376" t="str">
            <v>P1</v>
          </cell>
          <cell r="M4376">
            <v>499</v>
          </cell>
          <cell r="N4376">
            <v>499</v>
          </cell>
          <cell r="O4376" t="str">
            <v>Chưa bao gồm khóa kẹp mạch máu, dao siêu âm hoặc dao hàn mô hoặc dao hàn mạch.</v>
          </cell>
          <cell r="P4376" t="str">
            <v xml:space="preserve">Phẫu thuật u trong ổ bụng </v>
          </cell>
          <cell r="Q4376">
            <v>3845000</v>
          </cell>
          <cell r="R4376">
            <v>997043.47826086998</v>
          </cell>
          <cell r="S4376">
            <v>4842000</v>
          </cell>
          <cell r="T4376">
            <v>1296156.5217391308</v>
          </cell>
          <cell r="U4376">
            <v>5141156.5217391308</v>
          </cell>
          <cell r="V4376">
            <v>5141100</v>
          </cell>
          <cell r="W4376">
            <v>205646.26086956525</v>
          </cell>
          <cell r="X4376">
            <v>5346802.7826086963</v>
          </cell>
        </row>
        <row r="4377">
          <cell r="E4377" t="str">
            <v>37.8D05.0489</v>
          </cell>
          <cell r="F4377" t="str">
            <v>10. NGOẠI KHOA</v>
          </cell>
          <cell r="G4377" t="str">
            <v>10.704</v>
          </cell>
          <cell r="H4377" t="str">
            <v>Bóc phúc mạc bên trái</v>
          </cell>
          <cell r="I4377" t="str">
            <v>Bóc phúc mạc bên trái</v>
          </cell>
          <cell r="J4377" t="str">
            <v>Bóc phúc mạc bên trái</v>
          </cell>
          <cell r="K4377" t="str">
            <v>B</v>
          </cell>
          <cell r="L4377" t="str">
            <v>P1</v>
          </cell>
          <cell r="M4377">
            <v>499</v>
          </cell>
          <cell r="N4377">
            <v>499</v>
          </cell>
          <cell r="O4377" t="str">
            <v>Chưa bao gồm khóa kẹp mạch máu, dao siêu âm hoặc dao hàn mô hoặc dao hàn mạch.</v>
          </cell>
          <cell r="P4377" t="str">
            <v xml:space="preserve">Phẫu thuật u trong ổ bụng </v>
          </cell>
          <cell r="Q4377">
            <v>3845000</v>
          </cell>
          <cell r="R4377">
            <v>997043.47826086998</v>
          </cell>
          <cell r="S4377">
            <v>4842000</v>
          </cell>
          <cell r="T4377">
            <v>1296156.5217391308</v>
          </cell>
          <cell r="U4377">
            <v>5141156.5217391308</v>
          </cell>
          <cell r="V4377">
            <v>5141100</v>
          </cell>
          <cell r="W4377">
            <v>205646.26086956525</v>
          </cell>
          <cell r="X4377">
            <v>5346802.7826086963</v>
          </cell>
        </row>
        <row r="4378">
          <cell r="E4378" t="str">
            <v>37.8D05.0489</v>
          </cell>
          <cell r="F4378" t="str">
            <v>10. NGOẠI KHOA</v>
          </cell>
          <cell r="G4378" t="str">
            <v>10.702</v>
          </cell>
          <cell r="H4378" t="str">
            <v>Bóc phúc mạc douglas</v>
          </cell>
          <cell r="I4378" t="str">
            <v>Bóc phúc mạc douglas</v>
          </cell>
          <cell r="J4378" t="str">
            <v>Bóc phúc mạc douglas</v>
          </cell>
          <cell r="K4378" t="str">
            <v>B</v>
          </cell>
          <cell r="L4378" t="str">
            <v>P1</v>
          </cell>
          <cell r="M4378">
            <v>499</v>
          </cell>
          <cell r="N4378">
            <v>499</v>
          </cell>
          <cell r="O4378" t="str">
            <v>Chưa bao gồm khóa kẹp mạch máu, dao siêu âm hoặc dao hàn mô hoặc dao hàn mạch.</v>
          </cell>
          <cell r="P4378" t="str">
            <v xml:space="preserve">Phẫu thuật u trong ổ bụng </v>
          </cell>
          <cell r="Q4378">
            <v>3845000</v>
          </cell>
          <cell r="R4378">
            <v>997043.47826086998</v>
          </cell>
          <cell r="S4378">
            <v>4842000</v>
          </cell>
          <cell r="T4378">
            <v>1296156.5217391308</v>
          </cell>
          <cell r="U4378">
            <v>5141156.5217391308</v>
          </cell>
          <cell r="V4378">
            <v>5141100</v>
          </cell>
          <cell r="W4378">
            <v>205646.26086956525</v>
          </cell>
          <cell r="X4378">
            <v>5346802.7826086963</v>
          </cell>
        </row>
        <row r="4379">
          <cell r="E4379" t="str">
            <v>37.8D05.0489</v>
          </cell>
          <cell r="F4379" t="str">
            <v>10. NGOẠI KHOA</v>
          </cell>
          <cell r="G4379" t="str">
            <v>10.707</v>
          </cell>
          <cell r="H4379" t="str">
            <v>Bóc phúc mạc kèm cắt các tạng khác</v>
          </cell>
          <cell r="I4379" t="str">
            <v>Bóc phúc mạc kèm cắt các tạng khác</v>
          </cell>
          <cell r="J4379" t="str">
            <v>Bóc phúc mạc kèm cắt các tạng khác</v>
          </cell>
          <cell r="K4379" t="str">
            <v>B</v>
          </cell>
          <cell r="L4379" t="str">
            <v>PDB</v>
          </cell>
          <cell r="M4379">
            <v>499</v>
          </cell>
          <cell r="N4379">
            <v>499</v>
          </cell>
          <cell r="O4379" t="str">
            <v>Chưa bao gồm khóa kẹp mạch máu, dao siêu âm hoặc dao hàn mô hoặc dao hàn mạch.</v>
          </cell>
          <cell r="P4379" t="str">
            <v xml:space="preserve">Phẫu thuật u trong ổ bụng </v>
          </cell>
          <cell r="Q4379">
            <v>3845000</v>
          </cell>
          <cell r="R4379">
            <v>997043.47826086998</v>
          </cell>
          <cell r="S4379">
            <v>4842000</v>
          </cell>
          <cell r="T4379">
            <v>1296156.5217391308</v>
          </cell>
          <cell r="U4379">
            <v>5141156.5217391308</v>
          </cell>
          <cell r="V4379">
            <v>5141100</v>
          </cell>
          <cell r="W4379">
            <v>205646.26086956525</v>
          </cell>
          <cell r="X4379">
            <v>5346802.7826086963</v>
          </cell>
        </row>
        <row r="4380">
          <cell r="E4380" t="str">
            <v>37.8D05.0489</v>
          </cell>
          <cell r="F4380" t="str">
            <v>10. NGOẠI KHOA</v>
          </cell>
          <cell r="G4380" t="str">
            <v>10.711</v>
          </cell>
          <cell r="H4380" t="str">
            <v>Bóc phúc mạc kèm cắt các tạng khác và điều trị hóa chất nhiệt độ cao trong phúc mạc trong mổ</v>
          </cell>
          <cell r="I4380" t="str">
            <v>Bóc phúc mạc kèm cắt các tạng khác và điều trị hóa chất nhiệt độ cao trong phúc mạc trong mổ</v>
          </cell>
          <cell r="J4380" t="str">
            <v>Bóc phúc mạc kèm cắt các tạng khác và điều trị hóa chất nhiệt độ cao trong phúc mạc trong mổ</v>
          </cell>
          <cell r="K4380" t="str">
            <v>A</v>
          </cell>
          <cell r="L4380" t="str">
            <v>PDB</v>
          </cell>
          <cell r="M4380">
            <v>499</v>
          </cell>
          <cell r="N4380">
            <v>499</v>
          </cell>
          <cell r="O4380" t="str">
            <v>Chưa bao gồm khóa kẹp mạch máu, dao siêu âm hoặc dao hàn mô hoặc dao hàn mạch.</v>
          </cell>
          <cell r="P4380" t="str">
            <v xml:space="preserve">Phẫu thuật u trong ổ bụng </v>
          </cell>
          <cell r="Q4380">
            <v>3845000</v>
          </cell>
          <cell r="R4380">
            <v>997043.47826086998</v>
          </cell>
          <cell r="S4380">
            <v>4842000</v>
          </cell>
          <cell r="T4380">
            <v>1296156.5217391308</v>
          </cell>
          <cell r="U4380">
            <v>5141156.5217391308</v>
          </cell>
          <cell r="V4380">
            <v>5141100</v>
          </cell>
          <cell r="W4380">
            <v>205646.26086956525</v>
          </cell>
          <cell r="X4380">
            <v>5346802.7826086963</v>
          </cell>
        </row>
        <row r="4381">
          <cell r="E4381" t="str">
            <v>37.8D05.0489</v>
          </cell>
          <cell r="F4381" t="str">
            <v>10. NGOẠI KHOA</v>
          </cell>
          <cell r="G4381" t="str">
            <v>10.710</v>
          </cell>
          <cell r="H4381" t="str">
            <v>Bóc phúc mạc kèm cắt các tạng khác và điều trị hóa chất trong phúc mạc trong mổ</v>
          </cell>
          <cell r="I4381" t="str">
            <v>Bóc phúc mạc kèm cắt các tạng khác và điều trị hóa chất trong phúc mạc trong mổ</v>
          </cell>
          <cell r="J4381" t="str">
            <v>Bóc phúc mạc kèm cắt các tạng khác và điều trị hóa chất trong phúc mạc trong mổ</v>
          </cell>
          <cell r="K4381" t="str">
            <v>A</v>
          </cell>
          <cell r="L4381" t="str">
            <v>PDB</v>
          </cell>
          <cell r="M4381">
            <v>499</v>
          </cell>
          <cell r="N4381">
            <v>499</v>
          </cell>
          <cell r="O4381" t="str">
            <v>Chưa bao gồm khóa kẹp mạch máu, dao siêu âm hoặc dao hàn mô hoặc dao hàn mạch.</v>
          </cell>
          <cell r="P4381" t="str">
            <v xml:space="preserve">Phẫu thuật u trong ổ bụng </v>
          </cell>
          <cell r="Q4381">
            <v>3845000</v>
          </cell>
          <cell r="R4381">
            <v>997043.47826086998</v>
          </cell>
          <cell r="S4381">
            <v>4842000</v>
          </cell>
          <cell r="T4381">
            <v>1296156.5217391308</v>
          </cell>
          <cell r="U4381">
            <v>5141156.5217391308</v>
          </cell>
          <cell r="V4381">
            <v>5141100</v>
          </cell>
          <cell r="W4381">
            <v>205646.26086956525</v>
          </cell>
          <cell r="X4381">
            <v>5346802.7826086963</v>
          </cell>
        </row>
        <row r="4382">
          <cell r="E4382" t="str">
            <v>37.8D05.0489</v>
          </cell>
          <cell r="F4382" t="str">
            <v>10. NGOẠI KHOA</v>
          </cell>
          <cell r="G4382" t="str">
            <v>10.709</v>
          </cell>
          <cell r="H4382" t="str">
            <v>Bóc phúc mạc kèm điều trị hóa chất nhiệt độ cao trong phúc mạc trong mổ</v>
          </cell>
          <cell r="I4382" t="str">
            <v>Bóc phúc mạc kèm điều trị hóa chất nhiệt độ cao trong phúc mạc trong mổ</v>
          </cell>
          <cell r="J4382" t="str">
            <v>Bóc phúc mạc kèm điều trị hóa chất nhiệt độ cao trong phúc mạc trong mổ</v>
          </cell>
          <cell r="K4382" t="str">
            <v>A</v>
          </cell>
          <cell r="L4382" t="str">
            <v>P1</v>
          </cell>
          <cell r="M4382">
            <v>499</v>
          </cell>
          <cell r="N4382">
            <v>499</v>
          </cell>
          <cell r="O4382" t="str">
            <v>Chưa bao gồm khóa kẹp mạch máu, dao siêu âm hoặc dao hàn mô hoặc dao hàn mạch.</v>
          </cell>
          <cell r="P4382" t="str">
            <v xml:space="preserve">Phẫu thuật u trong ổ bụng </v>
          </cell>
          <cell r="Q4382">
            <v>3845000</v>
          </cell>
          <cell r="R4382">
            <v>997043.47826086998</v>
          </cell>
          <cell r="S4382">
            <v>4842000</v>
          </cell>
          <cell r="T4382">
            <v>1296156.5217391308</v>
          </cell>
          <cell r="U4382">
            <v>5141156.5217391308</v>
          </cell>
          <cell r="V4382">
            <v>5141100</v>
          </cell>
          <cell r="W4382">
            <v>205646.26086956525</v>
          </cell>
          <cell r="X4382">
            <v>5346802.7826086963</v>
          </cell>
        </row>
        <row r="4383">
          <cell r="E4383" t="str">
            <v>37.8D05.0489</v>
          </cell>
          <cell r="F4383" t="str">
            <v>10. NGOẠI KHOA</v>
          </cell>
          <cell r="G4383" t="str">
            <v>10.708</v>
          </cell>
          <cell r="H4383" t="str">
            <v>Bóc phúc mạc kèm điều trị hóa chất trong phúc mạc trong mổ</v>
          </cell>
          <cell r="I4383" t="str">
            <v>Bóc phúc mạc kèm điều trị hóa chất trong phúc mạc trong mổ</v>
          </cell>
          <cell r="J4383" t="str">
            <v>Bóc phúc mạc kèm điều trị hóa chất trong phúc mạc trong mổ</v>
          </cell>
          <cell r="K4383" t="str">
            <v>A</v>
          </cell>
          <cell r="L4383" t="str">
            <v>P1</v>
          </cell>
          <cell r="M4383">
            <v>499</v>
          </cell>
          <cell r="N4383">
            <v>499</v>
          </cell>
          <cell r="O4383" t="str">
            <v>Chưa bao gồm khóa kẹp mạch máu, dao siêu âm hoặc dao hàn mô hoặc dao hàn mạch.</v>
          </cell>
          <cell r="P4383" t="str">
            <v xml:space="preserve">Phẫu thuật u trong ổ bụng </v>
          </cell>
          <cell r="Q4383">
            <v>3845000</v>
          </cell>
          <cell r="R4383">
            <v>997043.47826086998</v>
          </cell>
          <cell r="S4383">
            <v>4842000</v>
          </cell>
          <cell r="T4383">
            <v>1296156.5217391308</v>
          </cell>
          <cell r="U4383">
            <v>5141156.5217391308</v>
          </cell>
          <cell r="V4383">
            <v>5141100</v>
          </cell>
          <cell r="W4383">
            <v>205646.26086956525</v>
          </cell>
          <cell r="X4383">
            <v>5346802.7826086963</v>
          </cell>
        </row>
        <row r="4384">
          <cell r="E4384" t="str">
            <v>37.8D05.0489</v>
          </cell>
          <cell r="F4384" t="str">
            <v>10. NGOẠI KHOA</v>
          </cell>
          <cell r="G4384" t="str">
            <v>10.706</v>
          </cell>
          <cell r="H4384" t="str">
            <v>Bóc phúc mạc phủ tạng</v>
          </cell>
          <cell r="I4384" t="str">
            <v>Bóc phúc mạc phủ tạng</v>
          </cell>
          <cell r="J4384" t="str">
            <v>Bóc phúc mạc phủ tạng</v>
          </cell>
          <cell r="K4384" t="str">
            <v>B</v>
          </cell>
          <cell r="L4384" t="str">
            <v>P1</v>
          </cell>
          <cell r="M4384">
            <v>499</v>
          </cell>
          <cell r="N4384">
            <v>499</v>
          </cell>
          <cell r="O4384" t="str">
            <v>Chưa bao gồm khóa kẹp mạch máu, dao siêu âm hoặc dao hàn mô hoặc dao hàn mạch.</v>
          </cell>
          <cell r="P4384" t="str">
            <v xml:space="preserve">Phẫu thuật u trong ổ bụng </v>
          </cell>
          <cell r="Q4384">
            <v>3845000</v>
          </cell>
          <cell r="R4384">
            <v>997043.47826086998</v>
          </cell>
          <cell r="S4384">
            <v>4842000</v>
          </cell>
          <cell r="T4384">
            <v>1296156.5217391308</v>
          </cell>
          <cell r="U4384">
            <v>5141156.5217391308</v>
          </cell>
          <cell r="V4384">
            <v>5141100</v>
          </cell>
          <cell r="W4384">
            <v>205646.26086956525</v>
          </cell>
          <cell r="X4384">
            <v>5346802.7826086963</v>
          </cell>
        </row>
        <row r="4385">
          <cell r="E4385" t="str">
            <v>37.8D05.0489</v>
          </cell>
          <cell r="F4385" t="str">
            <v>10. NGOẠI KHOA</v>
          </cell>
          <cell r="G4385" t="str">
            <v>10.538</v>
          </cell>
          <cell r="H4385" t="str">
            <v>Bóc u xơ, cơ… trực tràng đường bụng</v>
          </cell>
          <cell r="I4385" t="str">
            <v>Bóc u xơ, cơ… trực tràng đường bụng</v>
          </cell>
          <cell r="J4385" t="str">
            <v>Bóc u xơ, cơ..trực tràng đường bụng</v>
          </cell>
          <cell r="K4385" t="str">
            <v>A</v>
          </cell>
          <cell r="L4385" t="str">
            <v>P1</v>
          </cell>
          <cell r="M4385">
            <v>499</v>
          </cell>
          <cell r="N4385">
            <v>499</v>
          </cell>
          <cell r="O4385" t="str">
            <v>Chưa bao gồm khóa kẹp mạch máu, dao siêu âm hoặc dao hàn mô hoặc dao hàn mạch.</v>
          </cell>
          <cell r="P4385" t="str">
            <v xml:space="preserve">Phẫu thuật u trong ổ bụng </v>
          </cell>
          <cell r="Q4385">
            <v>3845000</v>
          </cell>
          <cell r="R4385">
            <v>997043.47826086998</v>
          </cell>
          <cell r="S4385">
            <v>4842000</v>
          </cell>
          <cell r="T4385">
            <v>1296156.5217391308</v>
          </cell>
          <cell r="U4385">
            <v>5141156.5217391308</v>
          </cell>
          <cell r="V4385">
            <v>5141100</v>
          </cell>
          <cell r="W4385">
            <v>205646.26086956525</v>
          </cell>
          <cell r="X4385">
            <v>5346802.7826086963</v>
          </cell>
        </row>
        <row r="4386">
          <cell r="E4386" t="str">
            <v>37.8D05.0489</v>
          </cell>
          <cell r="F4386" t="str">
            <v>10. NGOẠI KHOA</v>
          </cell>
          <cell r="G4386" t="str">
            <v>10.497</v>
          </cell>
          <cell r="H4386" t="str">
            <v>Cắt bỏ u mạc nối lớn</v>
          </cell>
          <cell r="I4386" t="str">
            <v>Cắt bỏ u mạc nối lớn</v>
          </cell>
          <cell r="J4386" t="str">
            <v>Cắt bỏ u mạc nối lớn</v>
          </cell>
          <cell r="K4386" t="str">
            <v>C</v>
          </cell>
          <cell r="L4386" t="str">
            <v>P2</v>
          </cell>
          <cell r="M4386">
            <v>499</v>
          </cell>
          <cell r="N4386">
            <v>499</v>
          </cell>
          <cell r="O4386" t="str">
            <v>Chưa bao gồm khóa kẹp mạch máu, dao siêu âm hoặc dao hàn mô hoặc dao hàn mạch.</v>
          </cell>
          <cell r="P4386" t="str">
            <v xml:space="preserve">Phẫu thuật u trong ổ bụng </v>
          </cell>
          <cell r="Q4386">
            <v>3845000</v>
          </cell>
          <cell r="R4386">
            <v>997043.47826086998</v>
          </cell>
          <cell r="S4386">
            <v>4842000</v>
          </cell>
          <cell r="T4386">
            <v>1296156.5217391308</v>
          </cell>
          <cell r="U4386">
            <v>5141156.5217391308</v>
          </cell>
          <cell r="V4386">
            <v>5141100</v>
          </cell>
          <cell r="W4386">
            <v>205646.26086956525</v>
          </cell>
          <cell r="X4386">
            <v>5346802.7826086963</v>
          </cell>
        </row>
        <row r="4387">
          <cell r="E4387" t="str">
            <v>37.8D05.0489</v>
          </cell>
          <cell r="F4387" t="str">
            <v>10. NGOẠI KHOA</v>
          </cell>
          <cell r="G4387" t="str">
            <v>10.496</v>
          </cell>
          <cell r="H4387" t="str">
            <v>Cắt mạc nối lớn</v>
          </cell>
          <cell r="I4387" t="str">
            <v>Cắt mạc nối lớn</v>
          </cell>
          <cell r="J4387" t="str">
            <v>Cắt mạc nối lớn</v>
          </cell>
          <cell r="K4387" t="str">
            <v>C</v>
          </cell>
          <cell r="L4387" t="str">
            <v>P2</v>
          </cell>
          <cell r="M4387">
            <v>499</v>
          </cell>
          <cell r="N4387">
            <v>499</v>
          </cell>
          <cell r="O4387" t="str">
            <v>Chưa bao gồm khóa kẹp mạch máu, dao siêu âm hoặc dao hàn mô hoặc dao hàn mạch.</v>
          </cell>
          <cell r="P4387" t="str">
            <v xml:space="preserve">Phẫu thuật u trong ổ bụng </v>
          </cell>
          <cell r="Q4387">
            <v>3845000</v>
          </cell>
          <cell r="R4387">
            <v>997043.47826086998</v>
          </cell>
          <cell r="S4387">
            <v>4842000</v>
          </cell>
          <cell r="T4387">
            <v>1296156.5217391308</v>
          </cell>
          <cell r="U4387">
            <v>5141156.5217391308</v>
          </cell>
          <cell r="V4387">
            <v>5141100</v>
          </cell>
          <cell r="W4387">
            <v>205646.26086956525</v>
          </cell>
          <cell r="X4387">
            <v>5346802.7826086963</v>
          </cell>
        </row>
        <row r="4388">
          <cell r="E4388" t="str">
            <v>37.8D05.0489</v>
          </cell>
          <cell r="F4388" t="str">
            <v>10. NGOẠI KHOA</v>
          </cell>
          <cell r="G4388" t="str">
            <v>10.498</v>
          </cell>
          <cell r="H4388" t="str">
            <v>Cắt u mạc treo ruột</v>
          </cell>
          <cell r="I4388" t="str">
            <v>Cắt u mạc treo ruột</v>
          </cell>
          <cell r="J4388" t="str">
            <v>Cắt u mạc treo ruột</v>
          </cell>
          <cell r="K4388" t="str">
            <v>C</v>
          </cell>
          <cell r="L4388" t="str">
            <v>P1</v>
          </cell>
          <cell r="M4388">
            <v>499</v>
          </cell>
          <cell r="N4388">
            <v>499</v>
          </cell>
          <cell r="O4388" t="str">
            <v>Chưa bao gồm khóa kẹp mạch máu, dao siêu âm hoặc dao hàn mô hoặc dao hàn mạch.</v>
          </cell>
          <cell r="P4388" t="str">
            <v xml:space="preserve">Phẫu thuật u trong ổ bụng </v>
          </cell>
          <cell r="Q4388">
            <v>3845000</v>
          </cell>
          <cell r="R4388">
            <v>997043.47826086998</v>
          </cell>
          <cell r="S4388">
            <v>4842000</v>
          </cell>
          <cell r="T4388">
            <v>1296156.5217391308</v>
          </cell>
          <cell r="U4388">
            <v>5141156.5217391308</v>
          </cell>
          <cell r="V4388">
            <v>5141100</v>
          </cell>
          <cell r="W4388">
            <v>205646.26086956525</v>
          </cell>
          <cell r="X4388">
            <v>5346802.7826086963</v>
          </cell>
        </row>
        <row r="4389">
          <cell r="E4389" t="str">
            <v>37.8D05.0489</v>
          </cell>
          <cell r="F4389" t="str">
            <v>10. NGOẠI KHOA</v>
          </cell>
          <cell r="G4389" t="str">
            <v>10.703</v>
          </cell>
          <cell r="H4389" t="str">
            <v>Lấy mạc nối lớn và mạc nối nhỏ</v>
          </cell>
          <cell r="I4389" t="str">
            <v>Lấy mạc nối lớn và mạc nối nhỏ</v>
          </cell>
          <cell r="J4389" t="str">
            <v>Lấy mạc nối lớn và mạc nối nhỏ</v>
          </cell>
          <cell r="K4389" t="str">
            <v>B</v>
          </cell>
          <cell r="L4389" t="str">
            <v>P1</v>
          </cell>
          <cell r="M4389">
            <v>499</v>
          </cell>
          <cell r="N4389">
            <v>499</v>
          </cell>
          <cell r="O4389" t="str">
            <v>Chưa bao gồm khóa kẹp mạch máu, dao siêu âm hoặc dao hàn mô hoặc dao hàn mạch.</v>
          </cell>
          <cell r="P4389" t="str">
            <v xml:space="preserve">Phẫu thuật u trong ổ bụng </v>
          </cell>
          <cell r="Q4389">
            <v>3845000</v>
          </cell>
          <cell r="R4389">
            <v>997043.47826086998</v>
          </cell>
          <cell r="S4389">
            <v>4842000</v>
          </cell>
          <cell r="T4389">
            <v>1296156.5217391308</v>
          </cell>
          <cell r="U4389">
            <v>5141156.5217391308</v>
          </cell>
          <cell r="V4389">
            <v>5141100</v>
          </cell>
          <cell r="W4389">
            <v>205646.26086956525</v>
          </cell>
          <cell r="X4389">
            <v>5346802.7826086963</v>
          </cell>
        </row>
        <row r="4390">
          <cell r="E4390" t="str">
            <v>37.8D05.0489</v>
          </cell>
          <cell r="F4390" t="str">
            <v>10. NGOẠI KHOA</v>
          </cell>
          <cell r="G4390" t="str">
            <v>10.712</v>
          </cell>
          <cell r="H4390" t="str">
            <v>Lấy u phúc mạc</v>
          </cell>
          <cell r="I4390" t="str">
            <v>Lấy u phúc mạc</v>
          </cell>
          <cell r="J4390" t="str">
            <v>Lấy u phúc mạc</v>
          </cell>
          <cell r="K4390" t="str">
            <v>A</v>
          </cell>
          <cell r="L4390" t="str">
            <v>P1</v>
          </cell>
          <cell r="M4390">
            <v>499</v>
          </cell>
          <cell r="N4390">
            <v>499</v>
          </cell>
          <cell r="O4390" t="str">
            <v>Chưa bao gồm khóa kẹp mạch máu, dao siêu âm hoặc dao hàn mô hoặc dao hàn mạch.</v>
          </cell>
          <cell r="P4390" t="str">
            <v xml:space="preserve">Phẫu thuật u trong ổ bụng </v>
          </cell>
          <cell r="Q4390">
            <v>3845000</v>
          </cell>
          <cell r="R4390">
            <v>997043.47826086998</v>
          </cell>
          <cell r="S4390">
            <v>4842000</v>
          </cell>
          <cell r="T4390">
            <v>1296156.5217391308</v>
          </cell>
          <cell r="U4390">
            <v>5141156.5217391308</v>
          </cell>
          <cell r="V4390">
            <v>5141100</v>
          </cell>
          <cell r="W4390">
            <v>205646.26086956525</v>
          </cell>
          <cell r="X4390">
            <v>5346802.7826086963</v>
          </cell>
        </row>
        <row r="4391">
          <cell r="E4391" t="str">
            <v>37.8D05.0490</v>
          </cell>
          <cell r="F4391" t="str">
            <v>03. NHI KHOA</v>
          </cell>
          <cell r="G4391" t="str">
            <v>3.4046</v>
          </cell>
          <cell r="H4391" t="str">
            <v>Phẫu thuật nội soi cắt u mạc treo không cắt ruột</v>
          </cell>
          <cell r="I4391" t="str">
            <v>Phẫu thuật nội soi cắt u mạc treo không cắt ruột</v>
          </cell>
          <cell r="J4391" t="str">
            <v>Phẫu thuật nội soi cắt u mạc treo không cắt ruột</v>
          </cell>
          <cell r="K4391" t="str">
            <v>B</v>
          </cell>
          <cell r="L4391" t="str">
            <v>P1</v>
          </cell>
          <cell r="M4391">
            <v>500</v>
          </cell>
          <cell r="N4391">
            <v>500</v>
          </cell>
          <cell r="O4391" t="str">
            <v>Chưa bao gồm máy cắt nối tự động và ghim khâu máy, dao siêu âm hoặc dao hàn mô hoặc dao hàn mạch, kẹp khóa mạch máu.</v>
          </cell>
          <cell r="P4391" t="str">
            <v xml:space="preserve">Phẫu thuật nội soi cắt u trong ổ bụng </v>
          </cell>
          <cell r="Q4391">
            <v>3000000</v>
          </cell>
          <cell r="R4391">
            <v>821739.13043478294</v>
          </cell>
          <cell r="S4391">
            <v>3821000</v>
          </cell>
          <cell r="T4391">
            <v>1068260.8695652178</v>
          </cell>
          <cell r="U4391">
            <v>4068260.8695652178</v>
          </cell>
          <cell r="V4391">
            <v>4068200</v>
          </cell>
          <cell r="W4391">
            <v>162730.4347826087</v>
          </cell>
          <cell r="X4391">
            <v>4230991.3043478262</v>
          </cell>
        </row>
        <row r="4392">
          <cell r="E4392" t="str">
            <v>37.8D05.0490</v>
          </cell>
          <cell r="F4392" t="str">
            <v>03. NHI KHOA</v>
          </cell>
          <cell r="G4392" t="str">
            <v>3.4011</v>
          </cell>
          <cell r="H4392" t="str">
            <v>Phẫu thuật nội soi cắt u nang mạc nối lớn</v>
          </cell>
          <cell r="I4392" t="str">
            <v>Phẫu thuật nội soi cắt u nang mạc nối lớn</v>
          </cell>
          <cell r="J4392" t="str">
            <v>Phẫu thuật nội soi cắt u nang mạc nối lớn</v>
          </cell>
          <cell r="K4392" t="str">
            <v>B</v>
          </cell>
          <cell r="L4392" t="str">
            <v>P1</v>
          </cell>
          <cell r="M4392">
            <v>500</v>
          </cell>
          <cell r="N4392">
            <v>500</v>
          </cell>
          <cell r="O4392" t="str">
            <v>Chưa bao gồm máy cắt nối tự động và ghim khâu máy, dao siêu âm hoặc dao hàn mô hoặc dao hàn mạch, kẹp khóa mạch máu.</v>
          </cell>
          <cell r="P4392" t="str">
            <v xml:space="preserve">Phẫu thuật nội soi cắt u trong ổ bụng </v>
          </cell>
          <cell r="Q4392">
            <v>3000000</v>
          </cell>
          <cell r="R4392">
            <v>821739.13043478294</v>
          </cell>
          <cell r="S4392">
            <v>3821000</v>
          </cell>
          <cell r="T4392">
            <v>1068260.8695652178</v>
          </cell>
          <cell r="U4392">
            <v>4068260.8695652178</v>
          </cell>
          <cell r="V4392">
            <v>4068200</v>
          </cell>
          <cell r="W4392">
            <v>162730.4347826087</v>
          </cell>
          <cell r="X4392">
            <v>4230991.3043478262</v>
          </cell>
        </row>
        <row r="4393">
          <cell r="E4393" t="str">
            <v>37.8D05.0490</v>
          </cell>
          <cell r="F4393" t="str">
            <v>27. PHẪU THUẬT NỘI SOI</v>
          </cell>
          <cell r="G4393" t="str">
            <v>27.306</v>
          </cell>
          <cell r="H4393" t="str">
            <v>Phẫu thuật nội soi cắt nang mạc treo ruột</v>
          </cell>
          <cell r="I4393" t="str">
            <v>Phẫu thuật nội soi cắt nang mạc treo ruột</v>
          </cell>
          <cell r="J4393" t="str">
            <v>Phẫu thuật nội soi cắt nang mạc treo ruột</v>
          </cell>
          <cell r="K4393" t="str">
            <v>B</v>
          </cell>
          <cell r="L4393" t="str">
            <v>P1</v>
          </cell>
          <cell r="M4393">
            <v>500</v>
          </cell>
          <cell r="N4393">
            <v>500</v>
          </cell>
          <cell r="O4393" t="str">
            <v>Chưa bao gồm máy cắt nối tự động và ghim khâu máy, dao siêu âm hoặc dao hàn mô hoặc dao hàn mạch, kẹp khóa mạch máu.</v>
          </cell>
          <cell r="P4393" t="str">
            <v xml:space="preserve">Phẫu thuật nội soi cắt u trong ổ bụng </v>
          </cell>
          <cell r="Q4393">
            <v>3000000</v>
          </cell>
          <cell r="R4393">
            <v>821739.13043478294</v>
          </cell>
          <cell r="S4393">
            <v>3821000</v>
          </cell>
          <cell r="T4393">
            <v>1068260.8695652178</v>
          </cell>
          <cell r="U4393">
            <v>4068260.8695652178</v>
          </cell>
          <cell r="V4393">
            <v>4068200</v>
          </cell>
          <cell r="W4393">
            <v>162730.4347826087</v>
          </cell>
          <cell r="X4393">
            <v>4230991.3043478262</v>
          </cell>
        </row>
        <row r="4394">
          <cell r="E4394" t="str">
            <v>37.8D05.0490</v>
          </cell>
          <cell r="F4394" t="str">
            <v>27. PHẪU THUẬT NỘI SOI</v>
          </cell>
          <cell r="G4394" t="str">
            <v>27.304</v>
          </cell>
          <cell r="H4394" t="str">
            <v>Phẫu thuật nội soi cắt u mạc treo ruột, không cắt ruột</v>
          </cell>
          <cell r="I4394" t="str">
            <v>Phẫu thuật nội soi cắt u mạc treo ruột, không cắt ruột</v>
          </cell>
          <cell r="J4394" t="str">
            <v>Phẫu thuật nội soi cắt u mạc treo ruột, không cắt ruột</v>
          </cell>
          <cell r="K4394" t="str">
            <v>B</v>
          </cell>
          <cell r="L4394" t="str">
            <v>P1</v>
          </cell>
          <cell r="M4394">
            <v>500</v>
          </cell>
          <cell r="N4394">
            <v>500</v>
          </cell>
          <cell r="O4394" t="str">
            <v>Chưa bao gồm máy cắt nối tự động và ghim khâu máy, dao siêu âm hoặc dao hàn mô hoặc dao hàn mạch, kẹp khóa mạch máu.</v>
          </cell>
          <cell r="P4394" t="str">
            <v xml:space="preserve">Phẫu thuật nội soi cắt u trong ổ bụng </v>
          </cell>
          <cell r="Q4394">
            <v>3000000</v>
          </cell>
          <cell r="R4394">
            <v>821739.13043478294</v>
          </cell>
          <cell r="S4394">
            <v>3821000</v>
          </cell>
          <cell r="T4394">
            <v>1068260.8695652178</v>
          </cell>
          <cell r="U4394">
            <v>4068260.8695652178</v>
          </cell>
          <cell r="V4394">
            <v>4068200</v>
          </cell>
          <cell r="W4394">
            <v>162730.4347826087</v>
          </cell>
          <cell r="X4394">
            <v>4230991.3043478262</v>
          </cell>
        </row>
        <row r="4395">
          <cell r="E4395" t="str">
            <v>37.8D05.0490</v>
          </cell>
          <cell r="F4395" t="str">
            <v>27. PHẪU THUẬT NỘI SOI</v>
          </cell>
          <cell r="G4395" t="str">
            <v>27.76</v>
          </cell>
          <cell r="H4395" t="str">
            <v>Phẫu thuật nội soi cắt u thành ngực</v>
          </cell>
          <cell r="I4395" t="str">
            <v>Phẫu thuật nội soi cắt u thành ngực</v>
          </cell>
          <cell r="J4395" t="str">
            <v>Phẫu thuật nội soi cắt u thành ngực</v>
          </cell>
          <cell r="K4395" t="str">
            <v>B</v>
          </cell>
          <cell r="L4395" t="str">
            <v>P1</v>
          </cell>
          <cell r="M4395">
            <v>500</v>
          </cell>
          <cell r="N4395">
            <v>500</v>
          </cell>
          <cell r="O4395" t="str">
            <v>Chưa bao gồm máy cắt nối tự động và ghim khâu máy, dao siêu âm hoặc dao hàn mô hoặc dao hàn mạch, kẹp khóa mạch máu.</v>
          </cell>
          <cell r="P4395" t="str">
            <v xml:space="preserve">Phẫu thuật nội soi cắt u trong ổ bụng </v>
          </cell>
          <cell r="Q4395">
            <v>3000000</v>
          </cell>
          <cell r="R4395">
            <v>821739.13043478294</v>
          </cell>
          <cell r="S4395">
            <v>3821000</v>
          </cell>
          <cell r="T4395">
            <v>1068260.8695652178</v>
          </cell>
          <cell r="U4395">
            <v>4068260.8695652178</v>
          </cell>
          <cell r="V4395">
            <v>4068200</v>
          </cell>
          <cell r="W4395">
            <v>162730.4347826087</v>
          </cell>
          <cell r="X4395">
            <v>4230991.3043478262</v>
          </cell>
        </row>
        <row r="4396">
          <cell r="E4396" t="str">
            <v>37.8D05.0490</v>
          </cell>
          <cell r="F4396" t="str">
            <v>27. PHẪU THUẬT NỘI SOI</v>
          </cell>
          <cell r="G4396" t="str">
            <v>27.415</v>
          </cell>
          <cell r="H4396" t="str">
            <v>Phẫu thuật nội soi mở vòi trứng lấy khối chửa ngoài tử cung + tạo hình vòi trứng</v>
          </cell>
          <cell r="I4396" t="str">
            <v>Phẫu thuật nội soi mở vòi trứng lấy khối chửa ngoài tử cung + tạo hình vòi trứng</v>
          </cell>
          <cell r="J4396" t="str">
            <v>Phẫu thuật nội soi mở vòi trứng lấy khối chửa ngoài tử cung + tạo hình vòi trứng</v>
          </cell>
          <cell r="K4396" t="str">
            <v>A</v>
          </cell>
          <cell r="L4396" t="str">
            <v>P1</v>
          </cell>
          <cell r="M4396">
            <v>500</v>
          </cell>
          <cell r="N4396">
            <v>500</v>
          </cell>
          <cell r="O4396" t="str">
            <v>Chưa bao gồm máy cắt nối tự động và ghim khâu máy, dao siêu âm hoặc dao hàn mô hoặc dao hàn mạch, kẹp khóa mạch máu.</v>
          </cell>
          <cell r="P4396" t="str">
            <v xml:space="preserve">Phẫu thuật nội soi cắt u trong ổ bụng </v>
          </cell>
          <cell r="Q4396">
            <v>3000000</v>
          </cell>
          <cell r="R4396">
            <v>821739.13043478294</v>
          </cell>
          <cell r="S4396">
            <v>3821000</v>
          </cell>
          <cell r="T4396">
            <v>1068260.8695652178</v>
          </cell>
          <cell r="U4396">
            <v>4068260.8695652178</v>
          </cell>
          <cell r="V4396">
            <v>4068200</v>
          </cell>
          <cell r="W4396">
            <v>162730.4347826087</v>
          </cell>
          <cell r="X4396">
            <v>4230991.3043478262</v>
          </cell>
        </row>
        <row r="4397">
          <cell r="E4397" t="str">
            <v>37.8D05.0491</v>
          </cell>
          <cell r="F4397" t="str">
            <v>03. NHI KHOA</v>
          </cell>
          <cell r="G4397" t="str">
            <v>3.3315</v>
          </cell>
          <cell r="H4397" t="str">
            <v>Làm hậu môn nhân tạo cấp cứu ở trẻ sơ sinh</v>
          </cell>
          <cell r="I4397" t="str">
            <v>Làm hậu môn nhân tạo cấp cứu ở trẻ sơ sinh</v>
          </cell>
          <cell r="J4397" t="str">
            <v>Làm hậu môn nhân tạo cấp cứu ở trẻ sơ sinh</v>
          </cell>
          <cell r="K4397" t="str">
            <v>B</v>
          </cell>
          <cell r="L4397" t="str">
            <v>P2</v>
          </cell>
          <cell r="M4397">
            <v>501</v>
          </cell>
          <cell r="N4397">
            <v>501</v>
          </cell>
          <cell r="O4397" t="str">
            <v>Chưa bao gồm máy cắt nối tự động và ghim khâu máy cắt nối.</v>
          </cell>
          <cell r="P4397" t="str">
            <v xml:space="preserve">Phẫu thuật thăm dò ổ bụng hoặc mở thông dạ dày hoặc mở thông hổng tràng hoặc làm hậu môn nhân tạo </v>
          </cell>
          <cell r="Q4397">
            <v>2218000</v>
          </cell>
          <cell r="R4397">
            <v>358434.78260869603</v>
          </cell>
          <cell r="S4397">
            <v>2576000</v>
          </cell>
          <cell r="T4397">
            <v>465965.21739130485</v>
          </cell>
          <cell r="U4397">
            <v>2683965.2173913047</v>
          </cell>
          <cell r="V4397">
            <v>2683900</v>
          </cell>
          <cell r="W4397">
            <v>107358.60869565219</v>
          </cell>
          <cell r="X4397">
            <v>2791323.826086957</v>
          </cell>
        </row>
        <row r="4398">
          <cell r="E4398" t="str">
            <v>37.8D05.0491</v>
          </cell>
          <cell r="F4398" t="str">
            <v>03. NHI KHOA</v>
          </cell>
          <cell r="G4398" t="str">
            <v>3.3316</v>
          </cell>
          <cell r="H4398" t="str">
            <v>Làm hậu môn nhân tạo trẻ lớn</v>
          </cell>
          <cell r="I4398" t="str">
            <v>Làm hậu môn nhân tạo trẻ lớn</v>
          </cell>
          <cell r="J4398" t="str">
            <v>Làm hậu môn nhân tạo trẻ lớn</v>
          </cell>
          <cell r="K4398" t="str">
            <v>B</v>
          </cell>
          <cell r="L4398" t="str">
            <v>P3</v>
          </cell>
          <cell r="M4398">
            <v>501</v>
          </cell>
          <cell r="N4398">
            <v>501</v>
          </cell>
          <cell r="O4398" t="str">
            <v>Chưa bao gồm máy cắt nối tự động và ghim khâu máy cắt nối.</v>
          </cell>
          <cell r="P4398" t="str">
            <v xml:space="preserve">Phẫu thuật thăm dò ổ bụng hoặc mở thông dạ dày hoặc mở thông hổng tràng hoặc làm hậu môn nhân tạo </v>
          </cell>
          <cell r="Q4398">
            <v>2218000</v>
          </cell>
          <cell r="R4398">
            <v>358434.78260869603</v>
          </cell>
          <cell r="S4398">
            <v>2576000</v>
          </cell>
          <cell r="T4398">
            <v>465965.21739130485</v>
          </cell>
          <cell r="U4398">
            <v>2683965.2173913047</v>
          </cell>
          <cell r="V4398">
            <v>2683900</v>
          </cell>
          <cell r="W4398">
            <v>107358.60869565219</v>
          </cell>
          <cell r="X4398">
            <v>2791323.826086957</v>
          </cell>
        </row>
        <row r="4399">
          <cell r="E4399" t="str">
            <v>37.8D07.0826</v>
          </cell>
          <cell r="F4399" t="str">
            <v>14. MẮT</v>
          </cell>
          <cell r="G4399" t="str">
            <v>14.128</v>
          </cell>
          <cell r="H4399" t="str">
            <v>Kéo dài cân cơ nâng mi</v>
          </cell>
          <cell r="I4399" t="str">
            <v>Kéo dài cân cơ nâng mi</v>
          </cell>
          <cell r="J4399" t="str">
            <v>Kéo dài cân cơ nâng mi</v>
          </cell>
          <cell r="K4399" t="str">
            <v>B</v>
          </cell>
          <cell r="L4399" t="str">
            <v>P1</v>
          </cell>
          <cell r="M4399">
            <v>836</v>
          </cell>
          <cell r="N4399">
            <v>836</v>
          </cell>
          <cell r="P4399" t="str">
            <v>Phẫu thuật sụp mi (1 mắt)</v>
          </cell>
          <cell r="Q4399">
            <v>1132000</v>
          </cell>
          <cell r="R4399">
            <v>208173.91304347801</v>
          </cell>
          <cell r="S4399">
            <v>1340000</v>
          </cell>
          <cell r="T4399">
            <v>270626.08695652138</v>
          </cell>
          <cell r="U4399">
            <v>1402626.0869565215</v>
          </cell>
          <cell r="V4399">
            <v>1402600</v>
          </cell>
          <cell r="W4399">
            <v>56105.043478260865</v>
          </cell>
          <cell r="X4399">
            <v>1458731.1304347822</v>
          </cell>
        </row>
        <row r="4400">
          <cell r="E4400" t="str">
            <v>37.8D05.0491</v>
          </cell>
          <cell r="F4400" t="str">
            <v>03. NHI KHOA</v>
          </cell>
          <cell r="G4400" t="str">
            <v>3.3292</v>
          </cell>
          <cell r="H4400" t="str">
            <v>Mở dạ dày lấy bã thức ăn</v>
          </cell>
          <cell r="I4400" t="str">
            <v>Mở dạ dày lấy bã thức ăn</v>
          </cell>
          <cell r="J4400" t="str">
            <v>Mở dạ dày lấy bã thức ăn</v>
          </cell>
          <cell r="K4400" t="str">
            <v>B</v>
          </cell>
          <cell r="L4400" t="str">
            <v>P2</v>
          </cell>
          <cell r="M4400">
            <v>501</v>
          </cell>
          <cell r="N4400">
            <v>501</v>
          </cell>
          <cell r="O4400" t="str">
            <v>Chưa bao gồm máy cắt nối tự động và ghim khâu máy cắt nối.</v>
          </cell>
          <cell r="P4400" t="str">
            <v xml:space="preserve">Phẫu thuật thăm dò ổ bụng hoặc mở thông dạ dày hoặc mở thông hổng tràng hoặc làm hậu môn nhân tạo </v>
          </cell>
          <cell r="Q4400">
            <v>2218000</v>
          </cell>
          <cell r="R4400">
            <v>358434.78260869603</v>
          </cell>
          <cell r="S4400">
            <v>2576000</v>
          </cell>
          <cell r="T4400">
            <v>465965.21739130485</v>
          </cell>
          <cell r="U4400">
            <v>2683965.2173913047</v>
          </cell>
          <cell r="V4400">
            <v>2683900</v>
          </cell>
          <cell r="W4400">
            <v>107358.60869565219</v>
          </cell>
          <cell r="X4400">
            <v>2791323.826086957</v>
          </cell>
        </row>
        <row r="4401">
          <cell r="E4401" t="str">
            <v>37.8D05.0491</v>
          </cell>
          <cell r="F4401" t="str">
            <v>03. NHI KHOA</v>
          </cell>
          <cell r="G4401" t="str">
            <v>3.2671</v>
          </cell>
          <cell r="H4401" t="str">
            <v>Mổ thăm dò ổ bụng, sinh thiết u</v>
          </cell>
          <cell r="I4401" t="str">
            <v>Mổ thăm dò ổ bụng, sinh thiết u</v>
          </cell>
          <cell r="J4401" t="str">
            <v>Mổ thăm dò ổ bụng, sinh thiết u</v>
          </cell>
          <cell r="K4401" t="str">
            <v>B</v>
          </cell>
          <cell r="M4401">
            <v>501</v>
          </cell>
          <cell r="N4401">
            <v>501</v>
          </cell>
          <cell r="O4401" t="str">
            <v>Chưa bao gồm máy cắt nối tự động và ghim khâu máy cắt nối.</v>
          </cell>
          <cell r="P4401" t="str">
            <v xml:space="preserve">Phẫu thuật thăm dò ổ bụng hoặc mở thông dạ dày hoặc mở thông hổng tràng hoặc làm hậu môn nhân tạo </v>
          </cell>
          <cell r="Q4401">
            <v>2218000</v>
          </cell>
          <cell r="R4401">
            <v>358434.78260869603</v>
          </cell>
          <cell r="S4401">
            <v>2576000</v>
          </cell>
          <cell r="T4401">
            <v>465965.21739130485</v>
          </cell>
          <cell r="U4401">
            <v>2683965.2173913047</v>
          </cell>
          <cell r="V4401">
            <v>2683900</v>
          </cell>
          <cell r="W4401">
            <v>107358.60869565219</v>
          </cell>
          <cell r="X4401">
            <v>2791323.826086957</v>
          </cell>
        </row>
        <row r="4402">
          <cell r="E4402" t="str">
            <v>37.8D07.0826</v>
          </cell>
          <cell r="F4402" t="str">
            <v>28. PHẪU THUẬT TẠO HÌNH THẨM MỸ</v>
          </cell>
          <cell r="G4402" t="str">
            <v>28.46</v>
          </cell>
          <cell r="H4402" t="str">
            <v>Kéo dài cân cơ nâng mi</v>
          </cell>
          <cell r="I4402" t="str">
            <v>Kéo dài cân cơ nâng mi</v>
          </cell>
          <cell r="J4402" t="str">
            <v>Kéo dài cân cơ nâng mi</v>
          </cell>
          <cell r="K4402" t="str">
            <v>B</v>
          </cell>
          <cell r="L4402" t="str">
            <v>P2</v>
          </cell>
          <cell r="M4402">
            <v>836</v>
          </cell>
          <cell r="N4402">
            <v>836</v>
          </cell>
          <cell r="P4402" t="str">
            <v>Phẫu thuật sụp mi (1 mắt)</v>
          </cell>
          <cell r="Q4402">
            <v>1132000</v>
          </cell>
          <cell r="R4402">
            <v>208173.91304347801</v>
          </cell>
          <cell r="S4402">
            <v>1340000</v>
          </cell>
          <cell r="T4402">
            <v>270626.08695652138</v>
          </cell>
          <cell r="U4402">
            <v>1402626.0869565215</v>
          </cell>
          <cell r="V4402">
            <v>1402600</v>
          </cell>
          <cell r="W4402">
            <v>56105.043478260865</v>
          </cell>
          <cell r="X4402">
            <v>1458731.1304347822</v>
          </cell>
        </row>
        <row r="4403">
          <cell r="E4403" t="str">
            <v>37.8C00.0238</v>
          </cell>
          <cell r="F4403" t="str">
            <v>03. NHI KHOA</v>
          </cell>
          <cell r="G4403" t="str">
            <v>3.274</v>
          </cell>
          <cell r="H4403" t="str">
            <v>Kéo nắn cột sống cổ</v>
          </cell>
          <cell r="I4403" t="str">
            <v>Kéo nắn cột sống cổ</v>
          </cell>
          <cell r="J4403" t="str">
            <v>Kéo nắn cột sống cổ</v>
          </cell>
          <cell r="K4403" t="str">
            <v>B</v>
          </cell>
          <cell r="L4403" t="str">
            <v>T2</v>
          </cell>
          <cell r="M4403">
            <v>247</v>
          </cell>
          <cell r="N4403">
            <v>247</v>
          </cell>
          <cell r="P4403" t="str">
            <v>Kéo nắn, kéo dãn cột sống, các khớp</v>
          </cell>
          <cell r="Q4403">
            <v>28645</v>
          </cell>
          <cell r="R4403">
            <v>20120.869565217399</v>
          </cell>
          <cell r="S4403">
            <v>48700</v>
          </cell>
          <cell r="T4403">
            <v>26157.130434782619</v>
          </cell>
          <cell r="U4403">
            <v>54802.130434782623</v>
          </cell>
          <cell r="V4403">
            <v>54800</v>
          </cell>
          <cell r="W4403">
            <v>2192.0852173913049</v>
          </cell>
          <cell r="X4403">
            <v>56994.215652173931</v>
          </cell>
        </row>
        <row r="4404">
          <cell r="E4404" t="str">
            <v>37.8D05.0491</v>
          </cell>
          <cell r="F4404" t="str">
            <v>03. NHI KHOA</v>
          </cell>
          <cell r="G4404" t="str">
            <v>3.3289</v>
          </cell>
          <cell r="H4404" t="str">
            <v>Phẫu thuật điều trị xoắn dạ dày</v>
          </cell>
          <cell r="I4404" t="str">
            <v>Phẫu thuật điều trị xoắn dạ dày</v>
          </cell>
          <cell r="J4404" t="str">
            <v>Phẫu thuật điều trị xoắn dạ dày</v>
          </cell>
          <cell r="K4404" t="str">
            <v>B</v>
          </cell>
          <cell r="L4404" t="str">
            <v>P1</v>
          </cell>
          <cell r="M4404">
            <v>501</v>
          </cell>
          <cell r="N4404">
            <v>501</v>
          </cell>
          <cell r="O4404" t="str">
            <v>Chưa bao gồm máy cắt nối tự động và ghim khâu máy cắt nối.</v>
          </cell>
          <cell r="P4404" t="str">
            <v xml:space="preserve">Phẫu thuật thăm dò ổ bụng hoặc mở thông dạ dày hoặc mở thông hổng tràng hoặc làm hậu môn nhân tạo </v>
          </cell>
          <cell r="Q4404">
            <v>2218000</v>
          </cell>
          <cell r="R4404">
            <v>358434.78260869603</v>
          </cell>
          <cell r="S4404">
            <v>2576000</v>
          </cell>
          <cell r="T4404">
            <v>465965.21739130485</v>
          </cell>
          <cell r="U4404">
            <v>2683965.2173913047</v>
          </cell>
          <cell r="V4404">
            <v>2683900</v>
          </cell>
          <cell r="W4404">
            <v>107358.60869565219</v>
          </cell>
          <cell r="X4404">
            <v>2791323.826086957</v>
          </cell>
        </row>
        <row r="4405">
          <cell r="E4405" t="str">
            <v>37.8C00.0238</v>
          </cell>
          <cell r="F4405" t="str">
            <v>8. Y HỌC CỔ TRUYỀN</v>
          </cell>
          <cell r="G4405" t="str">
            <v>8.13</v>
          </cell>
          <cell r="H4405" t="str">
            <v>Kéo nắn cột sống cổ</v>
          </cell>
          <cell r="I4405" t="str">
            <v>Kéo nắn cột sống cổ</v>
          </cell>
          <cell r="J4405" t="str">
            <v>Kéo nắn cột sống cổ</v>
          </cell>
          <cell r="K4405" t="str">
            <v>C</v>
          </cell>
          <cell r="L4405" t="str">
            <v>T2</v>
          </cell>
          <cell r="M4405">
            <v>247</v>
          </cell>
          <cell r="N4405">
            <v>247</v>
          </cell>
          <cell r="P4405" t="str">
            <v>Kéo nắn, kéo dãn cột sống, các khớp</v>
          </cell>
          <cell r="Q4405">
            <v>28645</v>
          </cell>
          <cell r="R4405">
            <v>20120.869565217399</v>
          </cell>
          <cell r="S4405">
            <v>48700</v>
          </cell>
          <cell r="T4405">
            <v>26157.130434782619</v>
          </cell>
          <cell r="U4405">
            <v>54802.130434782623</v>
          </cell>
          <cell r="V4405">
            <v>54800</v>
          </cell>
          <cell r="W4405">
            <v>2192.0852173913049</v>
          </cell>
          <cell r="X4405">
            <v>56994.215652173931</v>
          </cell>
        </row>
        <row r="4406">
          <cell r="E4406" t="str">
            <v>37.8D05.0491</v>
          </cell>
          <cell r="F4406" t="str">
            <v>03. NHI KHOA</v>
          </cell>
          <cell r="G4406" t="str">
            <v>3.3565</v>
          </cell>
          <cell r="H4406" t="str">
            <v>Phẫu thuật thăm dò ổ bụng trên người bệnh mơ hồ giới tính</v>
          </cell>
          <cell r="I4406" t="str">
            <v>Phẫu thuật thăm dò ổ bụng trên người bệnh mơ hồ giới tính</v>
          </cell>
          <cell r="J4406" t="str">
            <v>Phẫu thuật thăm dò ổ bụng trên người bệnh mơ hồ giới tính</v>
          </cell>
          <cell r="K4406" t="str">
            <v>A</v>
          </cell>
          <cell r="L4406" t="str">
            <v>P1</v>
          </cell>
          <cell r="M4406">
            <v>501</v>
          </cell>
          <cell r="N4406">
            <v>501</v>
          </cell>
          <cell r="O4406" t="str">
            <v>Chưa bao gồm máy cắt nối tự động và ghim khâu máy cắt nối.</v>
          </cell>
          <cell r="P4406" t="str">
            <v xml:space="preserve">Phẫu thuật thăm dò ổ bụng hoặc mở thông dạ dày hoặc mở thông hổng tràng hoặc làm hậu môn nhân tạo </v>
          </cell>
          <cell r="Q4406">
            <v>2218000</v>
          </cell>
          <cell r="R4406">
            <v>358434.78260869603</v>
          </cell>
          <cell r="S4406">
            <v>2576000</v>
          </cell>
          <cell r="T4406">
            <v>465965.21739130485</v>
          </cell>
          <cell r="U4406">
            <v>2683965.2173913047</v>
          </cell>
          <cell r="V4406">
            <v>2683900</v>
          </cell>
          <cell r="W4406">
            <v>107358.60869565219</v>
          </cell>
          <cell r="X4406">
            <v>2791323.826086957</v>
          </cell>
        </row>
        <row r="4407">
          <cell r="E4407" t="str">
            <v>37.8D05.0491</v>
          </cell>
          <cell r="F4407" t="str">
            <v>03. NHI KHOA</v>
          </cell>
          <cell r="G4407" t="str">
            <v>3.3598</v>
          </cell>
          <cell r="H4407" t="str">
            <v>Phẫu thuật thăm dò ổ bụng và ống bẹn cho người bệnh không sờ thấy và siêu âm không thấy tinh hoàn</v>
          </cell>
          <cell r="I4407" t="str">
            <v>Phẫu thuật thăm dò ổ bụng và ống bẹn cho người bệnh không sờ thấy và siêu âm không thấy tinh hoàn</v>
          </cell>
          <cell r="J4407" t="str">
            <v>Phẫu thuật thăm dò ổ bụng và ống bẹn cho người bệnh không sờ thấy và siêu âm không thấy tinh hoàn</v>
          </cell>
          <cell r="K4407" t="str">
            <v>B</v>
          </cell>
          <cell r="L4407" t="str">
            <v>P1</v>
          </cell>
          <cell r="M4407">
            <v>501</v>
          </cell>
          <cell r="N4407">
            <v>501</v>
          </cell>
          <cell r="O4407" t="str">
            <v>Chưa bao gồm máy cắt nối tự động và ghim khâu máy cắt nối.</v>
          </cell>
          <cell r="P4407" t="str">
            <v xml:space="preserve">Phẫu thuật thăm dò ổ bụng hoặc mở thông dạ dày hoặc mở thông hổng tràng hoặc làm hậu môn nhân tạo </v>
          </cell>
          <cell r="Q4407">
            <v>2218000</v>
          </cell>
          <cell r="R4407">
            <v>358434.78260869603</v>
          </cell>
          <cell r="S4407">
            <v>2576000</v>
          </cell>
          <cell r="T4407">
            <v>465965.21739130485</v>
          </cell>
          <cell r="U4407">
            <v>2683965.2173913047</v>
          </cell>
          <cell r="V4407">
            <v>2683900</v>
          </cell>
          <cell r="W4407">
            <v>107358.60869565219</v>
          </cell>
          <cell r="X4407">
            <v>2791323.826086957</v>
          </cell>
        </row>
        <row r="4408">
          <cell r="E4408" t="str">
            <v>37.8D05.0491</v>
          </cell>
          <cell r="F4408" t="str">
            <v>10. NGOẠI KHOA</v>
          </cell>
          <cell r="G4408" t="str">
            <v>10.511</v>
          </cell>
          <cell r="H4408" t="str">
            <v>Dẫn lưu hoặc mở thông manh tràng</v>
          </cell>
          <cell r="I4408" t="str">
            <v>Dẫn lưu hoặc mở thông manh tràng</v>
          </cell>
          <cell r="J4408" t="str">
            <v>Dẫn lưu hoặc mở thông manh tràng</v>
          </cell>
          <cell r="K4408" t="str">
            <v>C</v>
          </cell>
          <cell r="L4408" t="str">
            <v>P2</v>
          </cell>
          <cell r="M4408">
            <v>501</v>
          </cell>
          <cell r="N4408">
            <v>501</v>
          </cell>
          <cell r="O4408" t="str">
            <v>Chưa bao gồm máy cắt nối tự động và ghim khâu máy cắt nối.</v>
          </cell>
          <cell r="P4408" t="str">
            <v xml:space="preserve">Phẫu thuật thăm dò ổ bụng hoặc mở thông dạ dày hoặc mở thông hổng tràng hoặc làm hậu môn nhân tạo </v>
          </cell>
          <cell r="Q4408">
            <v>2218000</v>
          </cell>
          <cell r="R4408">
            <v>358434.78260869603</v>
          </cell>
          <cell r="S4408">
            <v>2576000</v>
          </cell>
          <cell r="T4408">
            <v>465965.21739130485</v>
          </cell>
          <cell r="U4408">
            <v>2683965.2173913047</v>
          </cell>
          <cell r="V4408">
            <v>2683900</v>
          </cell>
          <cell r="W4408">
            <v>107358.60869565219</v>
          </cell>
          <cell r="X4408">
            <v>2791323.826086957</v>
          </cell>
        </row>
        <row r="4409">
          <cell r="E4409" t="str">
            <v>37.8D05.0491</v>
          </cell>
          <cell r="F4409" t="str">
            <v>10. NGOẠI KHOA</v>
          </cell>
          <cell r="G4409" t="str">
            <v>10.417</v>
          </cell>
          <cell r="H4409" t="str">
            <v>Đưa thực quản ra ngoài</v>
          </cell>
          <cell r="I4409" t="str">
            <v>Đưa thực quản ra ngoài</v>
          </cell>
          <cell r="J4409" t="str">
            <v>Đưa thực quản ra ngoài</v>
          </cell>
          <cell r="K4409" t="str">
            <v>B</v>
          </cell>
          <cell r="L4409" t="str">
            <v>P1</v>
          </cell>
          <cell r="M4409">
            <v>501</v>
          </cell>
          <cell r="N4409">
            <v>501</v>
          </cell>
          <cell r="O4409" t="str">
            <v>Chưa bao gồm máy cắt nối tự động và ghim khâu máy cắt nối.</v>
          </cell>
          <cell r="P4409" t="str">
            <v xml:space="preserve">Phẫu thuật thăm dò ổ bụng hoặc mở thông dạ dày hoặc mở thông hổng tràng hoặc làm hậu môn nhân tạo </v>
          </cell>
          <cell r="Q4409">
            <v>2218000</v>
          </cell>
          <cell r="R4409">
            <v>358434.78260869603</v>
          </cell>
          <cell r="S4409">
            <v>2576000</v>
          </cell>
          <cell r="T4409">
            <v>465965.21739130485</v>
          </cell>
          <cell r="U4409">
            <v>2683965.2173913047</v>
          </cell>
          <cell r="V4409">
            <v>2683900</v>
          </cell>
          <cell r="W4409">
            <v>107358.60869565219</v>
          </cell>
          <cell r="X4409">
            <v>2791323.826086957</v>
          </cell>
        </row>
        <row r="4410">
          <cell r="E4410" t="str">
            <v>37.8C00.0238</v>
          </cell>
          <cell r="F4410" t="str">
            <v>03. NHI KHOA</v>
          </cell>
          <cell r="G4410" t="str">
            <v>3.275</v>
          </cell>
          <cell r="H4410" t="str">
            <v>Kéo nắn cột sống thắt lưng</v>
          </cell>
          <cell r="I4410" t="str">
            <v>Kéo nắn cột sống thắt lưng</v>
          </cell>
          <cell r="J4410" t="str">
            <v>Kéo nắn cột sống thắt lưng</v>
          </cell>
          <cell r="K4410" t="str">
            <v>B</v>
          </cell>
          <cell r="L4410" t="str">
            <v>T2</v>
          </cell>
          <cell r="M4410">
            <v>247</v>
          </cell>
          <cell r="N4410">
            <v>247</v>
          </cell>
          <cell r="P4410" t="str">
            <v>Kéo nắn, kéo dãn cột sống, các khớp</v>
          </cell>
          <cell r="Q4410">
            <v>28645</v>
          </cell>
          <cell r="R4410">
            <v>20120.869565217399</v>
          </cell>
          <cell r="S4410">
            <v>48700</v>
          </cell>
          <cell r="T4410">
            <v>26157.130434782619</v>
          </cell>
          <cell r="U4410">
            <v>54802.130434782623</v>
          </cell>
          <cell r="V4410">
            <v>54800</v>
          </cell>
          <cell r="W4410">
            <v>2192.0852173913049</v>
          </cell>
          <cell r="X4410">
            <v>56994.215652173931</v>
          </cell>
        </row>
        <row r="4411">
          <cell r="E4411" t="str">
            <v>37.8C00.0238</v>
          </cell>
          <cell r="F4411" t="str">
            <v>8. Y HỌC CỔ TRUYỀN</v>
          </cell>
          <cell r="G4411" t="str">
            <v>8.14</v>
          </cell>
          <cell r="H4411" t="str">
            <v>Kéo nắn cột sống thắt lưng</v>
          </cell>
          <cell r="I4411" t="str">
            <v>Kéo nắn cột sống thắt lưng</v>
          </cell>
          <cell r="J4411" t="str">
            <v>Kéo nắn cột sống thắt lưng</v>
          </cell>
          <cell r="K4411" t="str">
            <v>C</v>
          </cell>
          <cell r="L4411" t="str">
            <v>T2</v>
          </cell>
          <cell r="M4411">
            <v>247</v>
          </cell>
          <cell r="N4411">
            <v>247</v>
          </cell>
          <cell r="P4411" t="str">
            <v>Kéo nắn, kéo dãn cột sống, các khớp</v>
          </cell>
          <cell r="Q4411">
            <v>28645</v>
          </cell>
          <cell r="R4411">
            <v>20120.869565217399</v>
          </cell>
          <cell r="S4411">
            <v>48700</v>
          </cell>
          <cell r="T4411">
            <v>26157.130434782619</v>
          </cell>
          <cell r="U4411">
            <v>54802.130434782623</v>
          </cell>
          <cell r="V4411">
            <v>54800</v>
          </cell>
          <cell r="W4411">
            <v>2192.0852173913049</v>
          </cell>
          <cell r="X4411">
            <v>56994.215652173931</v>
          </cell>
        </row>
        <row r="4412">
          <cell r="E4412" t="str">
            <v>37.8D05.0471</v>
          </cell>
          <cell r="F4412" t="str">
            <v>03. NHI KHOA</v>
          </cell>
          <cell r="G4412" t="str">
            <v>3.2692</v>
          </cell>
          <cell r="H4412" t="str">
            <v>Khâu cầm máu gan và dẫn lưu ổ bụng do ung thư gan vỡ</v>
          </cell>
          <cell r="I4412" t="str">
            <v>Khâu cầm máu gan và dẫn lưu ổ bụng do ung thư gan vỡ</v>
          </cell>
          <cell r="J4412" t="str">
            <v>Khâu cầm máu gan và dẫn lưu ổ bụng do ung thư gan vỡ</v>
          </cell>
          <cell r="K4412" t="str">
            <v>B</v>
          </cell>
          <cell r="M4412">
            <v>481</v>
          </cell>
          <cell r="N4412">
            <v>481</v>
          </cell>
          <cell r="O4412" t="str">
            <v>Chưa bao gồm vật liệu cầm máu.</v>
          </cell>
          <cell r="P4412" t="str">
            <v xml:space="preserve">Phẫu thuật khâu vết thương gan hoặc chèn gạc cầm máu </v>
          </cell>
          <cell r="Q4412">
            <v>4242000</v>
          </cell>
          <cell r="R4412">
            <v>1245913.04347826</v>
          </cell>
          <cell r="S4412">
            <v>5487000</v>
          </cell>
          <cell r="T4412">
            <v>1619686.9565217379</v>
          </cell>
          <cell r="U4412">
            <v>5861686.9565217383</v>
          </cell>
          <cell r="V4412">
            <v>5861600</v>
          </cell>
          <cell r="W4412">
            <v>234467.47826086954</v>
          </cell>
          <cell r="X4412">
            <v>6096154.4347826075</v>
          </cell>
        </row>
        <row r="4413">
          <cell r="E4413" t="str">
            <v>37.8D05.0491</v>
          </cell>
          <cell r="F4413" t="str">
            <v>10. NGOẠI KHOA</v>
          </cell>
          <cell r="G4413" t="str">
            <v>10.701</v>
          </cell>
          <cell r="H4413" t="str">
            <v>Mở bụng thăm dò, lau rửa ổ bụng, đặt dẫn lưu</v>
          </cell>
          <cell r="I4413" t="str">
            <v>Mở bụng thăm dò, lau rửa ổ bụng, đặt dẫn lưu</v>
          </cell>
          <cell r="J4413" t="str">
            <v>Mở bụng thăm dò, lau rửa ổ bụng, đặt dẫn lưu</v>
          </cell>
          <cell r="K4413" t="str">
            <v>B</v>
          </cell>
          <cell r="L4413" t="str">
            <v>P1</v>
          </cell>
          <cell r="M4413">
            <v>501</v>
          </cell>
          <cell r="N4413">
            <v>501</v>
          </cell>
          <cell r="O4413" t="str">
            <v>Chưa bao gồm máy cắt nối tự động và ghim khâu máy cắt nối.</v>
          </cell>
          <cell r="P4413" t="str">
            <v xml:space="preserve">Phẫu thuật thăm dò ổ bụng hoặc mở thông dạ dày hoặc mở thông hổng tràng hoặc làm hậu môn nhân tạo </v>
          </cell>
          <cell r="Q4413">
            <v>2218000</v>
          </cell>
          <cell r="R4413">
            <v>358434.78260869603</v>
          </cell>
          <cell r="S4413">
            <v>2576000</v>
          </cell>
          <cell r="T4413">
            <v>465965.21739130485</v>
          </cell>
          <cell r="U4413">
            <v>2683965.2173913047</v>
          </cell>
          <cell r="V4413">
            <v>2683900</v>
          </cell>
          <cell r="W4413">
            <v>107358.60869565219</v>
          </cell>
          <cell r="X4413">
            <v>2791323.826086957</v>
          </cell>
        </row>
        <row r="4414">
          <cell r="E4414" t="str">
            <v>37.8D05.0491</v>
          </cell>
          <cell r="F4414" t="str">
            <v>10. NGOẠI KHOA</v>
          </cell>
          <cell r="G4414" t="str">
            <v>10.452</v>
          </cell>
          <cell r="H4414" t="str">
            <v>Mở bụng thăm dò, sinh thiết</v>
          </cell>
          <cell r="I4414" t="str">
            <v>Mở bụng thăm dò, sinh thiết</v>
          </cell>
          <cell r="J4414" t="str">
            <v>Mở bụng thăm dò, sinh thiết</v>
          </cell>
          <cell r="K4414" t="str">
            <v>C</v>
          </cell>
          <cell r="L4414" t="str">
            <v>P3</v>
          </cell>
          <cell r="M4414">
            <v>501</v>
          </cell>
          <cell r="N4414">
            <v>501</v>
          </cell>
          <cell r="O4414" t="str">
            <v>Chưa bao gồm máy cắt nối tự động và ghim khâu máy cắt nối.</v>
          </cell>
          <cell r="P4414" t="str">
            <v xml:space="preserve">Phẫu thuật thăm dò ổ bụng hoặc mở thông dạ dày hoặc mở thông hổng tràng hoặc làm hậu môn nhân tạo </v>
          </cell>
          <cell r="Q4414">
            <v>2218000</v>
          </cell>
          <cell r="R4414">
            <v>358434.78260869603</v>
          </cell>
          <cell r="S4414">
            <v>2576000</v>
          </cell>
          <cell r="T4414">
            <v>465965.21739130485</v>
          </cell>
          <cell r="U4414">
            <v>2683965.2173913047</v>
          </cell>
          <cell r="V4414">
            <v>2683900</v>
          </cell>
          <cell r="W4414">
            <v>107358.60869565219</v>
          </cell>
          <cell r="X4414">
            <v>2791323.826086957</v>
          </cell>
        </row>
        <row r="4415">
          <cell r="E4415" t="str">
            <v>37.8D05.0471</v>
          </cell>
          <cell r="F4415" t="str">
            <v>12. UNG BƯỚU</v>
          </cell>
          <cell r="G4415" t="str">
            <v>12.234</v>
          </cell>
          <cell r="H4415" t="str">
            <v>Khâu cầm máu gan và dẫn lưu ổ bụng do ung thư gan vỡ</v>
          </cell>
          <cell r="I4415" t="str">
            <v>Khâu cầm máu gan và dẫn lưu ổ bụng do ung thư gan vỡ</v>
          </cell>
          <cell r="J4415" t="str">
            <v>Khâu cầm máu gan và dẫn lưu ổ bụng do ung thư gan vỡ</v>
          </cell>
          <cell r="K4415" t="str">
            <v>B</v>
          </cell>
          <cell r="M4415">
            <v>481</v>
          </cell>
          <cell r="N4415">
            <v>481</v>
          </cell>
          <cell r="O4415" t="str">
            <v>Chưa bao gồm vật liệu cầm máu.</v>
          </cell>
          <cell r="P4415" t="str">
            <v xml:space="preserve">Phẫu thuật khâu vết thương gan hoặc chèn gạc cầm máu </v>
          </cell>
          <cell r="Q4415">
            <v>4242000</v>
          </cell>
          <cell r="R4415">
            <v>1245913.04347826</v>
          </cell>
          <cell r="S4415">
            <v>5487000</v>
          </cell>
          <cell r="T4415">
            <v>1619686.9565217379</v>
          </cell>
          <cell r="U4415">
            <v>5861686.9565217383</v>
          </cell>
          <cell r="V4415">
            <v>5861600</v>
          </cell>
          <cell r="W4415">
            <v>234467.47826086954</v>
          </cell>
          <cell r="X4415">
            <v>6096154.4347826075</v>
          </cell>
        </row>
        <row r="4416">
          <cell r="E4416" t="str">
            <v>37.8D05.0491</v>
          </cell>
          <cell r="F4416" t="str">
            <v>10. NGOẠI KHOA</v>
          </cell>
          <cell r="G4416" t="str">
            <v>10.479</v>
          </cell>
          <cell r="H4416" t="str">
            <v>Mở thông hỗng tràng hoặc mở thông hồi tràng</v>
          </cell>
          <cell r="I4416" t="str">
            <v>Mở thông hỗng tràng hoặc mở thông hồi tràng</v>
          </cell>
          <cell r="J4416" t="str">
            <v>Mở thông hỗng tràng hoặc mở thông hồi tràng</v>
          </cell>
          <cell r="K4416" t="str">
            <v>C</v>
          </cell>
          <cell r="L4416" t="str">
            <v>P3</v>
          </cell>
          <cell r="M4416">
            <v>501</v>
          </cell>
          <cell r="N4416">
            <v>501</v>
          </cell>
          <cell r="O4416" t="str">
            <v>Chưa bao gồm máy cắt nối tự động và ghim khâu máy cắt nối.</v>
          </cell>
          <cell r="P4416" t="str">
            <v xml:space="preserve">Phẫu thuật thăm dò ổ bụng hoặc mở thông dạ dày hoặc mở thông hổng tràng hoặc làm hậu môn nhân tạo </v>
          </cell>
          <cell r="Q4416">
            <v>2218000</v>
          </cell>
          <cell r="R4416">
            <v>358434.78260869603</v>
          </cell>
          <cell r="S4416">
            <v>2576000</v>
          </cell>
          <cell r="T4416">
            <v>465965.21739130485</v>
          </cell>
          <cell r="U4416">
            <v>2683965.2173913047</v>
          </cell>
          <cell r="V4416">
            <v>2683900</v>
          </cell>
          <cell r="W4416">
            <v>107358.60869565219</v>
          </cell>
          <cell r="X4416">
            <v>2791323.826086957</v>
          </cell>
        </row>
        <row r="4417">
          <cell r="E4417" t="str">
            <v>37.8D05.0491</v>
          </cell>
          <cell r="F4417" t="str">
            <v>10. NGOẠI KHOA</v>
          </cell>
          <cell r="G4417" t="str">
            <v>10.564</v>
          </cell>
          <cell r="H4417" t="str">
            <v>Phẫu thuật điều trị bệnh Rectocelle</v>
          </cell>
          <cell r="I4417" t="str">
            <v>Phẫu thuật điều trị bệnh Rectocelle</v>
          </cell>
          <cell r="J4417" t="str">
            <v>Phẫu thuật điều trị bệnh Rectocelle</v>
          </cell>
          <cell r="K4417" t="str">
            <v>B</v>
          </cell>
          <cell r="L4417" t="str">
            <v>P1</v>
          </cell>
          <cell r="M4417">
            <v>501</v>
          </cell>
          <cell r="N4417">
            <v>501</v>
          </cell>
          <cell r="O4417" t="str">
            <v>Chưa bao gồm máy cắt nối tự động và ghim khâu máy cắt nối.</v>
          </cell>
          <cell r="P4417" t="str">
            <v xml:space="preserve">Phẫu thuật thăm dò ổ bụng hoặc mở thông dạ dày hoặc mở thông hổng tràng hoặc làm hậu môn nhân tạo </v>
          </cell>
          <cell r="Q4417">
            <v>2218000</v>
          </cell>
          <cell r="R4417">
            <v>358434.78260869603</v>
          </cell>
          <cell r="S4417">
            <v>2576000</v>
          </cell>
          <cell r="T4417">
            <v>465965.21739130485</v>
          </cell>
          <cell r="U4417">
            <v>2683965.2173913047</v>
          </cell>
          <cell r="V4417">
            <v>2683900</v>
          </cell>
          <cell r="W4417">
            <v>107358.60869565219</v>
          </cell>
          <cell r="X4417">
            <v>2791323.826086957</v>
          </cell>
        </row>
        <row r="4418">
          <cell r="E4418" t="str">
            <v>37.8D05.0491</v>
          </cell>
          <cell r="F4418" t="str">
            <v>10. NGOẠI KHOA</v>
          </cell>
          <cell r="G4418" t="str">
            <v>10.618</v>
          </cell>
          <cell r="H4418" t="str">
            <v>Thăm dò kết hợp với tiêm cồn hoặc đốt sóng cao tần hoặc áp lạnh</v>
          </cell>
          <cell r="I4418" t="str">
            <v>Thăm dò kết hợp với tiêm cồn hoặc đốt sóng cao tần hoặc áp lạnh</v>
          </cell>
          <cell r="J4418" t="str">
            <v>Thăm dò kết hợp với tiêm cồn hoặc đốt sóng cao tần hoặc áp lạnh</v>
          </cell>
          <cell r="K4418" t="str">
            <v>B</v>
          </cell>
          <cell r="L4418" t="str">
            <v>P1</v>
          </cell>
          <cell r="M4418">
            <v>501</v>
          </cell>
          <cell r="N4418">
            <v>501</v>
          </cell>
          <cell r="O4418" t="str">
            <v>Chưa bao gồm máy cắt nối tự động và ghim khâu máy cắt nối.</v>
          </cell>
          <cell r="P4418" t="str">
            <v xml:space="preserve">Phẫu thuật thăm dò ổ bụng hoặc mở thông dạ dày hoặc mở thông hổng tràng hoặc làm hậu môn nhân tạo </v>
          </cell>
          <cell r="Q4418">
            <v>2218000</v>
          </cell>
          <cell r="R4418">
            <v>358434.78260869603</v>
          </cell>
          <cell r="S4418">
            <v>2576000</v>
          </cell>
          <cell r="T4418">
            <v>465965.21739130485</v>
          </cell>
          <cell r="U4418">
            <v>2683965.2173913047</v>
          </cell>
          <cell r="V4418">
            <v>2683900</v>
          </cell>
          <cell r="W4418">
            <v>107358.60869565219</v>
          </cell>
          <cell r="X4418">
            <v>2791323.826086957</v>
          </cell>
        </row>
        <row r="4419">
          <cell r="E4419" t="str">
            <v>37.8D05.0491</v>
          </cell>
          <cell r="F4419" t="str">
            <v>10. NGOẠI KHOA</v>
          </cell>
          <cell r="G4419" t="str">
            <v>10.574</v>
          </cell>
          <cell r="H4419" t="str">
            <v>Thăm dò, sinh thiết gan</v>
          </cell>
          <cell r="I4419" t="str">
            <v>Thăm dò, sinh thiết gan</v>
          </cell>
          <cell r="J4419" t="str">
            <v>Thăm dò, sinh thiết gan</v>
          </cell>
          <cell r="K4419" t="str">
            <v>C</v>
          </cell>
          <cell r="L4419" t="str">
            <v>P2</v>
          </cell>
          <cell r="M4419">
            <v>501</v>
          </cell>
          <cell r="N4419">
            <v>501</v>
          </cell>
          <cell r="O4419" t="str">
            <v>Chưa bao gồm máy cắt nối tự động và ghim khâu máy cắt nối.</v>
          </cell>
          <cell r="P4419" t="str">
            <v xml:space="preserve">Phẫu thuật thăm dò ổ bụng hoặc mở thông dạ dày hoặc mở thông hổng tràng hoặc làm hậu môn nhân tạo </v>
          </cell>
          <cell r="Q4419">
            <v>2218000</v>
          </cell>
          <cell r="R4419">
            <v>358434.78260869603</v>
          </cell>
          <cell r="S4419">
            <v>2576000</v>
          </cell>
          <cell r="T4419">
            <v>465965.21739130485</v>
          </cell>
          <cell r="U4419">
            <v>2683965.2173913047</v>
          </cell>
          <cell r="V4419">
            <v>2683900</v>
          </cell>
          <cell r="W4419">
            <v>107358.60869565219</v>
          </cell>
          <cell r="X4419">
            <v>2791323.826086957</v>
          </cell>
        </row>
        <row r="4420">
          <cell r="E4420" t="str">
            <v>37.8D07.0764</v>
          </cell>
          <cell r="F4420" t="str">
            <v>03. NHI KHOA</v>
          </cell>
          <cell r="G4420" t="str">
            <v>3.1660</v>
          </cell>
          <cell r="H4420" t="str">
            <v>Khâu cò mi, tháo cò</v>
          </cell>
          <cell r="I4420" t="str">
            <v>Khâu cò mi, tháo cò</v>
          </cell>
          <cell r="J4420" t="str">
            <v>Khâu cò mi, tháo cò</v>
          </cell>
          <cell r="K4420" t="str">
            <v>C</v>
          </cell>
          <cell r="L4420" t="str">
            <v>P3</v>
          </cell>
          <cell r="M4420">
            <v>774</v>
          </cell>
          <cell r="N4420">
            <v>774</v>
          </cell>
          <cell r="P4420" t="str">
            <v>Khâu cò mi</v>
          </cell>
          <cell r="Q4420">
            <v>310000</v>
          </cell>
          <cell r="R4420">
            <v>109565.217391304</v>
          </cell>
          <cell r="S4420">
            <v>419000</v>
          </cell>
          <cell r="T4420">
            <v>142434.78260869521</v>
          </cell>
          <cell r="U4420">
            <v>452434.78260869521</v>
          </cell>
          <cell r="V4420">
            <v>452400</v>
          </cell>
          <cell r="W4420">
            <v>18097.39130434781</v>
          </cell>
          <cell r="X4420">
            <v>470532.17391304299</v>
          </cell>
        </row>
        <row r="4421">
          <cell r="E4421" t="str">
            <v>37.8D07.0764</v>
          </cell>
          <cell r="F4421" t="str">
            <v>14. MẮT</v>
          </cell>
          <cell r="G4421" t="str">
            <v>14.168</v>
          </cell>
          <cell r="H4421" t="str">
            <v>Khâu cò mi, tháo cò</v>
          </cell>
          <cell r="I4421" t="str">
            <v>Khâu cò mi, tháo cò</v>
          </cell>
          <cell r="J4421" t="str">
            <v>Khâu cò mi, tháo cò</v>
          </cell>
          <cell r="K4421" t="str">
            <v>C</v>
          </cell>
          <cell r="L4421" t="str">
            <v>P3</v>
          </cell>
          <cell r="M4421">
            <v>774</v>
          </cell>
          <cell r="N4421">
            <v>774</v>
          </cell>
          <cell r="P4421" t="str">
            <v>Khâu cò mi</v>
          </cell>
          <cell r="Q4421">
            <v>310000</v>
          </cell>
          <cell r="R4421">
            <v>109565.217391304</v>
          </cell>
          <cell r="S4421">
            <v>419000</v>
          </cell>
          <cell r="T4421">
            <v>142434.78260869521</v>
          </cell>
          <cell r="U4421">
            <v>452434.78260869521</v>
          </cell>
          <cell r="V4421">
            <v>452400</v>
          </cell>
          <cell r="W4421">
            <v>18097.39130434781</v>
          </cell>
          <cell r="X4421">
            <v>470532.17391304299</v>
          </cell>
        </row>
        <row r="4422">
          <cell r="E4422" t="str">
            <v>37.8D05.0492</v>
          </cell>
          <cell r="F4422" t="str">
            <v>03. NHI KHOA</v>
          </cell>
          <cell r="G4422" t="str">
            <v>3.3589</v>
          </cell>
          <cell r="H4422" t="str">
            <v>Phẫu thuật thoát vị bẹn bẹn nghẹt</v>
          </cell>
          <cell r="I4422" t="str">
            <v>Phẫu thuật thoát vị bẹn bẹn nghẹt</v>
          </cell>
          <cell r="J4422" t="str">
            <v>Phẫu thuật thoát vị bẹn bẹn nghẹt</v>
          </cell>
          <cell r="K4422" t="str">
            <v>B</v>
          </cell>
          <cell r="L4422" t="str">
            <v>P1</v>
          </cell>
          <cell r="M4422">
            <v>502</v>
          </cell>
          <cell r="N4422">
            <v>502</v>
          </cell>
          <cell r="O4422" t="str">
            <v>Chưa bao gồm tấm màng nâng, khóa kẹp mạch máu, vật liệu cầm máu.</v>
          </cell>
          <cell r="P4422" t="str">
            <v>Phẫu thuật thoát vị bẹn hoặc thoát vị đùi hoặc thoát vị thành bụng</v>
          </cell>
          <cell r="Q4422">
            <v>2813000</v>
          </cell>
          <cell r="R4422">
            <v>538434.78260869603</v>
          </cell>
          <cell r="S4422">
            <v>3351000</v>
          </cell>
          <cell r="T4422">
            <v>699965.2173913049</v>
          </cell>
          <cell r="U4422">
            <v>3512965.2173913047</v>
          </cell>
          <cell r="V4422">
            <v>3512900</v>
          </cell>
          <cell r="W4422">
            <v>140518.60869565219</v>
          </cell>
          <cell r="X4422">
            <v>3653483.826086957</v>
          </cell>
        </row>
        <row r="4423">
          <cell r="E4423" t="str">
            <v>37.8D05.0492</v>
          </cell>
          <cell r="F4423" t="str">
            <v>03. NHI KHOA</v>
          </cell>
          <cell r="G4423" t="str">
            <v>3.3401</v>
          </cell>
          <cell r="H4423" t="str">
            <v>Phẫu thuật thoát vị bẹn hay thành bụng thường</v>
          </cell>
          <cell r="I4423" t="str">
            <v>Phẫu thuật thoát vị bẹn hay thành bụng thường</v>
          </cell>
          <cell r="J4423" t="str">
            <v>Phẫu thuật thoát vị bẹn hay thành bụng thường</v>
          </cell>
          <cell r="K4423" t="str">
            <v>C</v>
          </cell>
          <cell r="L4423" t="str">
            <v>P3</v>
          </cell>
          <cell r="M4423">
            <v>502</v>
          </cell>
          <cell r="N4423">
            <v>502</v>
          </cell>
          <cell r="O4423" t="str">
            <v>Chưa bao gồm tấm màng nâng, khóa kẹp mạch máu, vật liệu cầm máu.</v>
          </cell>
          <cell r="P4423" t="str">
            <v>Phẫu thuật thoát vị bẹn hoặc thoát vị đùi hoặc thoát vị thành bụng</v>
          </cell>
          <cell r="Q4423">
            <v>2813000</v>
          </cell>
          <cell r="R4423">
            <v>538434.78260869603</v>
          </cell>
          <cell r="S4423">
            <v>3351000</v>
          </cell>
          <cell r="T4423">
            <v>699965.2173913049</v>
          </cell>
          <cell r="U4423">
            <v>3512965.2173913047</v>
          </cell>
          <cell r="V4423">
            <v>3512900</v>
          </cell>
          <cell r="W4423">
            <v>140518.60869565219</v>
          </cell>
          <cell r="X4423">
            <v>3653483.826086957</v>
          </cell>
        </row>
        <row r="4424">
          <cell r="E4424" t="str">
            <v>37.8D05.0492</v>
          </cell>
          <cell r="F4424" t="str">
            <v>03. NHI KHOA</v>
          </cell>
          <cell r="G4424" t="str">
            <v>3.3395</v>
          </cell>
          <cell r="H4424" t="str">
            <v>Phẫu thuật thoát vị bẹn nghẹt</v>
          </cell>
          <cell r="I4424" t="str">
            <v>Phẫu thuật thoát vị bẹn nghẹt</v>
          </cell>
          <cell r="J4424" t="str">
            <v>Phẫu thuật thoát vị bẹn nghẹt</v>
          </cell>
          <cell r="K4424" t="str">
            <v>B</v>
          </cell>
          <cell r="L4424" t="str">
            <v>P2</v>
          </cell>
          <cell r="M4424">
            <v>502</v>
          </cell>
          <cell r="N4424">
            <v>502</v>
          </cell>
          <cell r="O4424" t="str">
            <v>Chưa bao gồm tấm màng nâng, khóa kẹp mạch máu, vật liệu cầm máu.</v>
          </cell>
          <cell r="P4424" t="str">
            <v>Phẫu thuật thoát vị bẹn hoặc thoát vị đùi hoặc thoát vị thành bụng</v>
          </cell>
          <cell r="Q4424">
            <v>2813000</v>
          </cell>
          <cell r="R4424">
            <v>538434.78260869603</v>
          </cell>
          <cell r="S4424">
            <v>3351000</v>
          </cell>
          <cell r="T4424">
            <v>699965.2173913049</v>
          </cell>
          <cell r="U4424">
            <v>3512965.2173913047</v>
          </cell>
          <cell r="V4424">
            <v>3512900</v>
          </cell>
          <cell r="W4424">
            <v>140518.60869565219</v>
          </cell>
          <cell r="X4424">
            <v>3653483.826086957</v>
          </cell>
        </row>
        <row r="4425">
          <cell r="E4425" t="str">
            <v>37.8D05.0492</v>
          </cell>
          <cell r="F4425" t="str">
            <v>03. NHI KHOA</v>
          </cell>
          <cell r="G4425" t="str">
            <v>3.3599</v>
          </cell>
          <cell r="H4425" t="str">
            <v xml:space="preserve">Phẫu thuật thoát vị bẹn thường 1 bên </v>
          </cell>
          <cell r="I4425" t="str">
            <v xml:space="preserve">Phẫu thuật thoát vị bẹn thường 1 bên </v>
          </cell>
          <cell r="J4425" t="str">
            <v xml:space="preserve">Phẫu thuật thoát vị bẹn thường 1 bên </v>
          </cell>
          <cell r="K4425" t="str">
            <v>C</v>
          </cell>
          <cell r="L4425" t="str">
            <v>P2</v>
          </cell>
          <cell r="M4425">
            <v>502</v>
          </cell>
          <cell r="N4425">
            <v>502</v>
          </cell>
          <cell r="O4425" t="str">
            <v>Chưa bao gồm tấm màng nâng, khóa kẹp mạch máu, vật liệu cầm máu.</v>
          </cell>
          <cell r="P4425" t="str">
            <v>Phẫu thuật thoát vị bẹn hoặc thoát vị đùi hoặc thoát vị thành bụng</v>
          </cell>
          <cell r="Q4425">
            <v>2813000</v>
          </cell>
          <cell r="R4425">
            <v>538434.78260869603</v>
          </cell>
          <cell r="S4425">
            <v>3351000</v>
          </cell>
          <cell r="T4425">
            <v>699965.2173913049</v>
          </cell>
          <cell r="U4425">
            <v>3512965.2173913047</v>
          </cell>
          <cell r="V4425">
            <v>3512900</v>
          </cell>
          <cell r="W4425">
            <v>140518.60869565219</v>
          </cell>
          <cell r="X4425">
            <v>3653483.826086957</v>
          </cell>
        </row>
        <row r="4426">
          <cell r="E4426" t="str">
            <v>37.8D05.0492</v>
          </cell>
          <cell r="F4426" t="str">
            <v>03. NHI KHOA</v>
          </cell>
          <cell r="G4426" t="str">
            <v>3.3590</v>
          </cell>
          <cell r="H4426" t="str">
            <v>Phẫu thuật thoát vị đùi đùi nghẹt</v>
          </cell>
          <cell r="I4426" t="str">
            <v>Phẫu thuật thoát vị đùi đùi nghẹt</v>
          </cell>
          <cell r="J4426" t="str">
            <v>Phẫu thuật thoát vị đùi đùi nghẹt</v>
          </cell>
          <cell r="K4426" t="str">
            <v>B</v>
          </cell>
          <cell r="L4426" t="str">
            <v>P1</v>
          </cell>
          <cell r="M4426">
            <v>502</v>
          </cell>
          <cell r="N4426">
            <v>502</v>
          </cell>
          <cell r="O4426" t="str">
            <v>Chưa bao gồm tấm màng nâng, khóa kẹp mạch máu, vật liệu cầm máu.</v>
          </cell>
          <cell r="P4426" t="str">
            <v>Phẫu thuật thoát vị bẹn hoặc thoát vị đùi hoặc thoát vị thành bụng</v>
          </cell>
          <cell r="Q4426">
            <v>2813000</v>
          </cell>
          <cell r="R4426">
            <v>538434.78260869603</v>
          </cell>
          <cell r="S4426">
            <v>3351000</v>
          </cell>
          <cell r="T4426">
            <v>699965.2173913049</v>
          </cell>
          <cell r="U4426">
            <v>3512965.2173913047</v>
          </cell>
          <cell r="V4426">
            <v>3512900</v>
          </cell>
          <cell r="W4426">
            <v>140518.60869565219</v>
          </cell>
          <cell r="X4426">
            <v>3653483.826086957</v>
          </cell>
        </row>
        <row r="4427">
          <cell r="E4427" t="str">
            <v>37.8D05.0492</v>
          </cell>
          <cell r="F4427" t="str">
            <v>03. NHI KHOA</v>
          </cell>
          <cell r="G4427" t="str">
            <v>3.3384</v>
          </cell>
          <cell r="H4427" t="str">
            <v>Phẫu thuật thoát vị khó: đùi, bịt</v>
          </cell>
          <cell r="I4427" t="str">
            <v>Phẫu thuật thoát vị khó: đùi, bịt</v>
          </cell>
          <cell r="J4427" t="str">
            <v>Phẫu thuật thoát vị khó: đùi, bịt</v>
          </cell>
          <cell r="K4427" t="str">
            <v>B</v>
          </cell>
          <cell r="L4427" t="str">
            <v>P1</v>
          </cell>
          <cell r="M4427">
            <v>502</v>
          </cell>
          <cell r="N4427">
            <v>502</v>
          </cell>
          <cell r="O4427" t="str">
            <v>Chưa bao gồm tấm màng nâng, khóa kẹp mạch máu, vật liệu cầm máu.</v>
          </cell>
          <cell r="P4427" t="str">
            <v>Phẫu thuật thoát vị bẹn hoặc thoát vị đùi hoặc thoát vị thành bụng</v>
          </cell>
          <cell r="Q4427">
            <v>2813000</v>
          </cell>
          <cell r="R4427">
            <v>538434.78260869603</v>
          </cell>
          <cell r="S4427">
            <v>3351000</v>
          </cell>
          <cell r="T4427">
            <v>699965.2173913049</v>
          </cell>
          <cell r="U4427">
            <v>3512965.2173913047</v>
          </cell>
          <cell r="V4427">
            <v>3512900</v>
          </cell>
          <cell r="W4427">
            <v>140518.60869565219</v>
          </cell>
          <cell r="X4427">
            <v>3653483.826086957</v>
          </cell>
        </row>
        <row r="4428">
          <cell r="E4428" t="str">
            <v>37.8D05.0492</v>
          </cell>
          <cell r="F4428" t="str">
            <v>03. NHI KHOA</v>
          </cell>
          <cell r="G4428" t="str">
            <v>3.3396</v>
          </cell>
          <cell r="H4428" t="str">
            <v>Phẫu thuật thoát vị rốn nghẹt</v>
          </cell>
          <cell r="I4428" t="str">
            <v>Phẫu thuật thoát vị rốn nghẹt</v>
          </cell>
          <cell r="J4428" t="str">
            <v>Phẫu thuật thoát vị rốn nghẹt</v>
          </cell>
          <cell r="K4428" t="str">
            <v>B</v>
          </cell>
          <cell r="L4428" t="str">
            <v>P2</v>
          </cell>
          <cell r="M4428">
            <v>502</v>
          </cell>
          <cell r="N4428">
            <v>502</v>
          </cell>
          <cell r="O4428" t="str">
            <v>Chưa bao gồm tấm màng nâng, khóa kẹp mạch máu, vật liệu cầm máu.</v>
          </cell>
          <cell r="P4428" t="str">
            <v>Phẫu thuật thoát vị bẹn hoặc thoát vị đùi hoặc thoát vị thành bụng</v>
          </cell>
          <cell r="Q4428">
            <v>2813000</v>
          </cell>
          <cell r="R4428">
            <v>538434.78260869603</v>
          </cell>
          <cell r="S4428">
            <v>3351000</v>
          </cell>
          <cell r="T4428">
            <v>699965.2173913049</v>
          </cell>
          <cell r="U4428">
            <v>3512965.2173913047</v>
          </cell>
          <cell r="V4428">
            <v>3512900</v>
          </cell>
          <cell r="W4428">
            <v>140518.60869565219</v>
          </cell>
          <cell r="X4428">
            <v>3653483.826086957</v>
          </cell>
        </row>
        <row r="4429">
          <cell r="E4429" t="str">
            <v>37.8D05.0492</v>
          </cell>
          <cell r="F4429" t="str">
            <v>03. NHI KHOA</v>
          </cell>
          <cell r="G4429" t="str">
            <v>3.3381</v>
          </cell>
          <cell r="H4429" t="str">
            <v>Phẫu thuật thoát vị rốn và khe hở thành bụng</v>
          </cell>
          <cell r="I4429" t="str">
            <v>Phẫu thuật thoát vị rốn và khe hở thành bụng</v>
          </cell>
          <cell r="J4429" t="str">
            <v>Phẫu thuật thoát vị rốn và khe hở thành bụng</v>
          </cell>
          <cell r="K4429" t="str">
            <v>A</v>
          </cell>
          <cell r="L4429" t="str">
            <v>P1</v>
          </cell>
          <cell r="M4429">
            <v>502</v>
          </cell>
          <cell r="N4429">
            <v>502</v>
          </cell>
          <cell r="O4429" t="str">
            <v>Chưa bao gồm tấm màng nâng, khóa kẹp mạch máu, vật liệu cầm máu.</v>
          </cell>
          <cell r="P4429" t="str">
            <v>Phẫu thuật thoát vị bẹn hoặc thoát vị đùi hoặc thoát vị thành bụng</v>
          </cell>
          <cell r="Q4429">
            <v>2813000</v>
          </cell>
          <cell r="R4429">
            <v>538434.78260869603</v>
          </cell>
          <cell r="S4429">
            <v>3351000</v>
          </cell>
          <cell r="T4429">
            <v>699965.2173913049</v>
          </cell>
          <cell r="U4429">
            <v>3512965.2173913047</v>
          </cell>
          <cell r="V4429">
            <v>3512900</v>
          </cell>
          <cell r="W4429">
            <v>140518.60869565219</v>
          </cell>
          <cell r="X4429">
            <v>3653483.826086957</v>
          </cell>
        </row>
        <row r="4430">
          <cell r="E4430" t="str">
            <v>37.8D05.0492</v>
          </cell>
          <cell r="F4430" t="str">
            <v>03. NHI KHOA</v>
          </cell>
          <cell r="G4430" t="str">
            <v>3.3397</v>
          </cell>
          <cell r="H4430" t="str">
            <v>Phẫu thuật thoát vị vết mổ cũ thành bụng</v>
          </cell>
          <cell r="I4430" t="str">
            <v>Phẫu thuật thoát vị vết mổ cũ thành bụng</v>
          </cell>
          <cell r="J4430" t="str">
            <v>Phẫu thuật thoát vị vết mổ cũ thành bụng</v>
          </cell>
          <cell r="K4430" t="str">
            <v>B</v>
          </cell>
          <cell r="L4430" t="str">
            <v>P2</v>
          </cell>
          <cell r="M4430">
            <v>502</v>
          </cell>
          <cell r="N4430">
            <v>502</v>
          </cell>
          <cell r="O4430" t="str">
            <v>Chưa bao gồm tấm màng nâng, khóa kẹp mạch máu, vật liệu cầm máu.</v>
          </cell>
          <cell r="P4430" t="str">
            <v>Phẫu thuật thoát vị bẹn hoặc thoát vị đùi hoặc thoát vị thành bụng</v>
          </cell>
          <cell r="Q4430">
            <v>2813000</v>
          </cell>
          <cell r="R4430">
            <v>538434.78260869603</v>
          </cell>
          <cell r="S4430">
            <v>3351000</v>
          </cell>
          <cell r="T4430">
            <v>699965.2173913049</v>
          </cell>
          <cell r="U4430">
            <v>3512965.2173913047</v>
          </cell>
          <cell r="V4430">
            <v>3512900</v>
          </cell>
          <cell r="W4430">
            <v>140518.60869565219</v>
          </cell>
          <cell r="X4430">
            <v>3653483.826086957</v>
          </cell>
        </row>
        <row r="4431">
          <cell r="E4431" t="str">
            <v>37.8D07.0765</v>
          </cell>
          <cell r="F4431" t="str">
            <v>14. MẮT</v>
          </cell>
          <cell r="G4431" t="str">
            <v>14.177</v>
          </cell>
          <cell r="H4431" t="str">
            <v>Khâu củng mạc</v>
          </cell>
          <cell r="I4431" t="str">
            <v>Khâu củng mạc [đơn thuần]</v>
          </cell>
          <cell r="J4431" t="str">
            <v>Khâu củng mạc</v>
          </cell>
          <cell r="K4431" t="str">
            <v>C</v>
          </cell>
          <cell r="L4431" t="str">
            <v>P1</v>
          </cell>
          <cell r="M4431">
            <v>775</v>
          </cell>
          <cell r="N4431">
            <v>775</v>
          </cell>
          <cell r="P4431" t="str">
            <v>Khâu củng  mạc đơn thuần</v>
          </cell>
          <cell r="Q4431">
            <v>752000</v>
          </cell>
          <cell r="R4431">
            <v>75130.434782608703</v>
          </cell>
          <cell r="S4431">
            <v>827000</v>
          </cell>
          <cell r="T4431">
            <v>97669.565217391311</v>
          </cell>
          <cell r="U4431">
            <v>849669.56521739135</v>
          </cell>
          <cell r="V4431">
            <v>849600</v>
          </cell>
          <cell r="W4431">
            <v>33986.782608695656</v>
          </cell>
          <cell r="X4431">
            <v>883656.34782608703</v>
          </cell>
        </row>
        <row r="4432">
          <cell r="E4432" t="str">
            <v>37.8D05.0492</v>
          </cell>
          <cell r="F4432" t="str">
            <v>10. NGOẠI KHOA</v>
          </cell>
          <cell r="G4432" t="str">
            <v>10.684</v>
          </cell>
          <cell r="H4432" t="str">
            <v xml:space="preserve">Phẫu thuật điều trị thoát vị bẹn </v>
          </cell>
          <cell r="I4432" t="str">
            <v xml:space="preserve">Phẫu thuật điều trị thoát vị bẹn </v>
          </cell>
          <cell r="J4432" t="str">
            <v>Phẫu thuật điều trị thoát vị bẹn 2 bên</v>
          </cell>
          <cell r="K4432" t="str">
            <v>C</v>
          </cell>
          <cell r="L4432" t="str">
            <v>P1</v>
          </cell>
          <cell r="M4432">
            <v>502</v>
          </cell>
          <cell r="N4432">
            <v>502</v>
          </cell>
          <cell r="O4432" t="str">
            <v>Chưa bao gồm tấm màng nâng, khóa kẹp mạch máu, vật liệu cầm máu.</v>
          </cell>
          <cell r="P4432" t="str">
            <v>Phẫu thuật thoát vị bẹn hoặc thoát vị đùi hoặc thoát vị thành bụng</v>
          </cell>
          <cell r="Q4432">
            <v>2813000</v>
          </cell>
          <cell r="R4432">
            <v>538434.78260869603</v>
          </cell>
          <cell r="S4432">
            <v>3351000</v>
          </cell>
          <cell r="T4432">
            <v>699965.2173913049</v>
          </cell>
          <cell r="U4432">
            <v>3512965.2173913047</v>
          </cell>
          <cell r="V4432">
            <v>3512900</v>
          </cell>
          <cell r="W4432">
            <v>140518.60869565219</v>
          </cell>
          <cell r="X4432">
            <v>3653483.826086957</v>
          </cell>
        </row>
        <row r="4433">
          <cell r="E4433" t="str">
            <v>37.8D05.0492</v>
          </cell>
          <cell r="F4433" t="str">
            <v>10. NGOẠI KHOA</v>
          </cell>
          <cell r="G4433" t="str">
            <v>10.679</v>
          </cell>
          <cell r="H4433" t="str">
            <v>Phẫu thuật điều trị thoát vị bẹn bằng phương pháp Bassini</v>
          </cell>
          <cell r="I4433" t="str">
            <v>Phẫu thuật điều trị thoát vị bẹn bằng phương pháp Bassini</v>
          </cell>
          <cell r="J4433" t="str">
            <v>Phẫu thuật điều trị thoát vị bẹn bằng phương pháp Bassini</v>
          </cell>
          <cell r="K4433" t="str">
            <v>C</v>
          </cell>
          <cell r="L4433" t="str">
            <v>P2</v>
          </cell>
          <cell r="M4433">
            <v>502</v>
          </cell>
          <cell r="N4433">
            <v>502</v>
          </cell>
          <cell r="O4433" t="str">
            <v>Chưa bao gồm tấm màng nâng, khóa kẹp mạch máu, vật liệu cầm máu.</v>
          </cell>
          <cell r="P4433" t="str">
            <v>Phẫu thuật thoát vị bẹn hoặc thoát vị đùi hoặc thoát vị thành bụng</v>
          </cell>
          <cell r="Q4433">
            <v>2813000</v>
          </cell>
          <cell r="R4433">
            <v>538434.78260869603</v>
          </cell>
          <cell r="S4433">
            <v>3351000</v>
          </cell>
          <cell r="T4433">
            <v>699965.2173913049</v>
          </cell>
          <cell r="U4433">
            <v>3512965.2173913047</v>
          </cell>
          <cell r="V4433">
            <v>3512900</v>
          </cell>
          <cell r="W4433">
            <v>140518.60869565219</v>
          </cell>
          <cell r="X4433">
            <v>3653483.826086957</v>
          </cell>
        </row>
        <row r="4434">
          <cell r="E4434" t="str">
            <v>37.8D05.0492</v>
          </cell>
          <cell r="F4434" t="str">
            <v>10. NGOẠI KHOA</v>
          </cell>
          <cell r="G4434" t="str">
            <v>10.681</v>
          </cell>
          <cell r="H4434" t="str">
            <v>Phẫu thuật điều trị thoát vị bẹn bằng phương pháp kết hợp Bassini và Shouldice</v>
          </cell>
          <cell r="I4434" t="str">
            <v>Phẫu thuật điều trị thoát vị bẹn bằng phương pháp kết hợp Bassini và Shouldice</v>
          </cell>
          <cell r="J4434" t="str">
            <v>Phẫu thuật điều trị thoát vị bẹn bằng phương pháp kết hợp Bassini và Shouldice</v>
          </cell>
          <cell r="K4434" t="str">
            <v>C</v>
          </cell>
          <cell r="L4434" t="str">
            <v>P2</v>
          </cell>
          <cell r="M4434">
            <v>502</v>
          </cell>
          <cell r="N4434">
            <v>502</v>
          </cell>
          <cell r="O4434" t="str">
            <v>Chưa bao gồm tấm màng nâng, khóa kẹp mạch máu, vật liệu cầm máu.</v>
          </cell>
          <cell r="P4434" t="str">
            <v>Phẫu thuật thoát vị bẹn hoặc thoát vị đùi hoặc thoát vị thành bụng</v>
          </cell>
          <cell r="Q4434">
            <v>2813000</v>
          </cell>
          <cell r="R4434">
            <v>538434.78260869603</v>
          </cell>
          <cell r="S4434">
            <v>3351000</v>
          </cell>
          <cell r="T4434">
            <v>699965.2173913049</v>
          </cell>
          <cell r="U4434">
            <v>3512965.2173913047</v>
          </cell>
          <cell r="V4434">
            <v>3512900</v>
          </cell>
          <cell r="W4434">
            <v>140518.60869565219</v>
          </cell>
          <cell r="X4434">
            <v>3653483.826086957</v>
          </cell>
        </row>
        <row r="4435">
          <cell r="E4435" t="str">
            <v>37.8D05.0492</v>
          </cell>
          <cell r="F4435" t="str">
            <v>10. NGOẠI KHOA</v>
          </cell>
          <cell r="G4435" t="str">
            <v>10.682</v>
          </cell>
          <cell r="H4435" t="str">
            <v>Phẫu thuật điều trị thoát vị bẹn bằng phương pháp Lichtenstein</v>
          </cell>
          <cell r="I4435" t="str">
            <v>Phẫu thuật điều trị thoát vị bẹn bằng phương pháp Lichtenstein</v>
          </cell>
          <cell r="J4435" t="str">
            <v>Phẫu thuật điều trị thoát vị bẹn bằng phương pháp Lichtenstein</v>
          </cell>
          <cell r="K4435" t="str">
            <v>C</v>
          </cell>
          <cell r="L4435" t="str">
            <v>P2</v>
          </cell>
          <cell r="M4435">
            <v>502</v>
          </cell>
          <cell r="N4435">
            <v>502</v>
          </cell>
          <cell r="O4435" t="str">
            <v>Chưa bao gồm tấm màng nâng, khóa kẹp mạch máu, vật liệu cầm máu.</v>
          </cell>
          <cell r="P4435" t="str">
            <v>Phẫu thuật thoát vị bẹn hoặc thoát vị đùi hoặc thoát vị thành bụng</v>
          </cell>
          <cell r="Q4435">
            <v>2813000</v>
          </cell>
          <cell r="R4435">
            <v>538434.78260869603</v>
          </cell>
          <cell r="S4435">
            <v>3351000</v>
          </cell>
          <cell r="T4435">
            <v>699965.2173913049</v>
          </cell>
          <cell r="U4435">
            <v>3512965.2173913047</v>
          </cell>
          <cell r="V4435">
            <v>3512900</v>
          </cell>
          <cell r="W4435">
            <v>140518.60869565219</v>
          </cell>
          <cell r="X4435">
            <v>3653483.826086957</v>
          </cell>
        </row>
        <row r="4436">
          <cell r="E4436" t="str">
            <v>37.8D05.0492</v>
          </cell>
          <cell r="F4436" t="str">
            <v>10. NGOẠI KHOA</v>
          </cell>
          <cell r="G4436" t="str">
            <v>10.680</v>
          </cell>
          <cell r="H4436" t="str">
            <v>Phẫu thuật điều trị thoát vị bẹn bằng phương pháp Shouldice</v>
          </cell>
          <cell r="I4436" t="str">
            <v>Phẫu thuật điều trị thoát vị bẹn bằng phương pháp Shouldice</v>
          </cell>
          <cell r="J4436" t="str">
            <v>Phẫu thuật điều trị thoát vị bẹn bằng phương pháp Shouldice</v>
          </cell>
          <cell r="K4436" t="str">
            <v>C</v>
          </cell>
          <cell r="L4436" t="str">
            <v>P2</v>
          </cell>
          <cell r="M4436">
            <v>502</v>
          </cell>
          <cell r="N4436">
            <v>502</v>
          </cell>
          <cell r="O4436" t="str">
            <v>Chưa bao gồm tấm màng nâng, khóa kẹp mạch máu, vật liệu cầm máu.</v>
          </cell>
          <cell r="P4436" t="str">
            <v>Phẫu thuật thoát vị bẹn hoặc thoát vị đùi hoặc thoát vị thành bụng</v>
          </cell>
          <cell r="Q4436">
            <v>2813000</v>
          </cell>
          <cell r="R4436">
            <v>538434.78260869603</v>
          </cell>
          <cell r="S4436">
            <v>3351000</v>
          </cell>
          <cell r="T4436">
            <v>699965.2173913049</v>
          </cell>
          <cell r="U4436">
            <v>3512965.2173913047</v>
          </cell>
          <cell r="V4436">
            <v>3512900</v>
          </cell>
          <cell r="W4436">
            <v>140518.60869565219</v>
          </cell>
          <cell r="X4436">
            <v>3653483.826086957</v>
          </cell>
        </row>
        <row r="4437">
          <cell r="E4437" t="str">
            <v>37.8D05.0492</v>
          </cell>
          <cell r="F4437" t="str">
            <v>10. NGOẠI KHOA</v>
          </cell>
          <cell r="G4437" t="str">
            <v>10.683</v>
          </cell>
          <cell r="H4437" t="str">
            <v>Phẫu thuật điều trị thoát vị bẹn tái phát</v>
          </cell>
          <cell r="I4437" t="str">
            <v>Phẫu thuật điều trị thoát vị bẹn tái phát</v>
          </cell>
          <cell r="J4437" t="str">
            <v>Phẫu thuật điều trị thoát vị bẹn tái phát</v>
          </cell>
          <cell r="K4437" t="str">
            <v>B</v>
          </cell>
          <cell r="L4437" t="str">
            <v>P1</v>
          </cell>
          <cell r="M4437">
            <v>502</v>
          </cell>
          <cell r="N4437">
            <v>502</v>
          </cell>
          <cell r="O4437" t="str">
            <v>Chưa bao gồm tấm màng nâng, khóa kẹp mạch máu, vật liệu cầm máu.</v>
          </cell>
          <cell r="P4437" t="str">
            <v>Phẫu thuật thoát vị bẹn hoặc thoát vị đùi hoặc thoát vị thành bụng</v>
          </cell>
          <cell r="Q4437">
            <v>2813000</v>
          </cell>
          <cell r="R4437">
            <v>538434.78260869603</v>
          </cell>
          <cell r="S4437">
            <v>3351000</v>
          </cell>
          <cell r="T4437">
            <v>699965.2173913049</v>
          </cell>
          <cell r="U4437">
            <v>3512965.2173913047</v>
          </cell>
          <cell r="V4437">
            <v>3512900</v>
          </cell>
          <cell r="W4437">
            <v>140518.60869565219</v>
          </cell>
          <cell r="X4437">
            <v>3653483.826086957</v>
          </cell>
        </row>
        <row r="4438">
          <cell r="E4438" t="str">
            <v>37.8D05.0492</v>
          </cell>
          <cell r="F4438" t="str">
            <v>10. NGOẠI KHOA</v>
          </cell>
          <cell r="G4438" t="str">
            <v>10.685</v>
          </cell>
          <cell r="H4438" t="str">
            <v>Phẫu thuật điều trị thoát vị đùi</v>
          </cell>
          <cell r="I4438" t="str">
            <v>Phẫu thuật điều trị thoát vị đùi</v>
          </cell>
          <cell r="J4438" t="str">
            <v>Phẫu thuật điều trị thoát vị đùi</v>
          </cell>
          <cell r="K4438" t="str">
            <v>C</v>
          </cell>
          <cell r="L4438" t="str">
            <v>P2</v>
          </cell>
          <cell r="M4438">
            <v>502</v>
          </cell>
          <cell r="N4438">
            <v>502</v>
          </cell>
          <cell r="O4438" t="str">
            <v>Chưa bao gồm tấm màng nâng, khóa kẹp mạch máu, vật liệu cầm máu.</v>
          </cell>
          <cell r="P4438" t="str">
            <v>Phẫu thuật thoát vị bẹn hoặc thoát vị đùi hoặc thoát vị thành bụng</v>
          </cell>
          <cell r="Q4438">
            <v>2813000</v>
          </cell>
          <cell r="R4438">
            <v>538434.78260869603</v>
          </cell>
          <cell r="S4438">
            <v>3351000</v>
          </cell>
          <cell r="T4438">
            <v>699965.2173913049</v>
          </cell>
          <cell r="U4438">
            <v>3512965.2173913047</v>
          </cell>
          <cell r="V4438">
            <v>3512900</v>
          </cell>
          <cell r="W4438">
            <v>140518.60869565219</v>
          </cell>
          <cell r="X4438">
            <v>3653483.826086957</v>
          </cell>
        </row>
        <row r="4439">
          <cell r="E4439" t="str">
            <v>37.8D05.0492</v>
          </cell>
          <cell r="F4439" t="str">
            <v>10. NGOẠI KHOA</v>
          </cell>
          <cell r="G4439" t="str">
            <v>10.687</v>
          </cell>
          <cell r="H4439" t="str">
            <v>Phẫu thuật điều trị thoát vị thành bụng khác</v>
          </cell>
          <cell r="I4439" t="str">
            <v>Phẫu thuật điều trị thoát vị thành bụng khác</v>
          </cell>
          <cell r="J4439" t="str">
            <v>Phẫu thuật điều trị thoát vị thành bụng khác</v>
          </cell>
          <cell r="K4439" t="str">
            <v>C</v>
          </cell>
          <cell r="L4439" t="str">
            <v>P1</v>
          </cell>
          <cell r="M4439">
            <v>502</v>
          </cell>
          <cell r="N4439">
            <v>502</v>
          </cell>
          <cell r="O4439" t="str">
            <v>Chưa bao gồm tấm màng nâng, khóa kẹp mạch máu, vật liệu cầm máu.</v>
          </cell>
          <cell r="P4439" t="str">
            <v>Phẫu thuật thoát vị bẹn hoặc thoát vị đùi hoặc thoát vị thành bụng</v>
          </cell>
          <cell r="Q4439">
            <v>2813000</v>
          </cell>
          <cell r="R4439">
            <v>538434.78260869603</v>
          </cell>
          <cell r="S4439">
            <v>3351000</v>
          </cell>
          <cell r="T4439">
            <v>699965.2173913049</v>
          </cell>
          <cell r="U4439">
            <v>3512965.2173913047</v>
          </cell>
          <cell r="V4439">
            <v>3512900</v>
          </cell>
          <cell r="W4439">
            <v>140518.60869565219</v>
          </cell>
          <cell r="X4439">
            <v>3653483.826086957</v>
          </cell>
        </row>
        <row r="4440">
          <cell r="E4440" t="str">
            <v>37.8D05.0492</v>
          </cell>
          <cell r="F4440" t="str">
            <v>10. NGOẠI KHOA</v>
          </cell>
          <cell r="G4440" t="str">
            <v>10.686</v>
          </cell>
          <cell r="H4440" t="str">
            <v>Phẫu thuật điều trị thoát vị vết mổ thành bụng</v>
          </cell>
          <cell r="I4440" t="str">
            <v>Phẫu thuật điều trị thoát vị vết mổ thành bụng</v>
          </cell>
          <cell r="J4440" t="str">
            <v>Phẫu thuật điều trị thoát vị vết mổ thành bụng</v>
          </cell>
          <cell r="K4440" t="str">
            <v>B</v>
          </cell>
          <cell r="L4440" t="str">
            <v>P1</v>
          </cell>
          <cell r="M4440">
            <v>502</v>
          </cell>
          <cell r="N4440">
            <v>502</v>
          </cell>
          <cell r="O4440" t="str">
            <v>Chưa bao gồm tấm màng nâng, khóa kẹp mạch máu, vật liệu cầm máu.</v>
          </cell>
          <cell r="P4440" t="str">
            <v>Phẫu thuật thoát vị bẹn hoặc thoát vị đùi hoặc thoát vị thành bụng</v>
          </cell>
          <cell r="Q4440">
            <v>2813000</v>
          </cell>
          <cell r="R4440">
            <v>538434.78260869603</v>
          </cell>
          <cell r="S4440">
            <v>3351000</v>
          </cell>
          <cell r="T4440">
            <v>699965.2173913049</v>
          </cell>
          <cell r="U4440">
            <v>3512965.2173913047</v>
          </cell>
          <cell r="V4440">
            <v>3512900</v>
          </cell>
          <cell r="W4440">
            <v>140518.60869565219</v>
          </cell>
          <cell r="X4440">
            <v>3653483.826086957</v>
          </cell>
        </row>
        <row r="4441">
          <cell r="E4441" t="str">
            <v>37.8D05.0493</v>
          </cell>
          <cell r="F4441" t="str">
            <v>03. NHI KHOA</v>
          </cell>
          <cell r="G4441" t="str">
            <v>3.3815</v>
          </cell>
          <cell r="H4441" t="str">
            <v>Dẫn lưu áp xe cơ đái chậu</v>
          </cell>
          <cell r="I4441" t="str">
            <v>Dẫn lưu áp xe cơ đái chậu</v>
          </cell>
          <cell r="J4441" t="str">
            <v>Dẫn lưu áp xe cơ đái chậu</v>
          </cell>
          <cell r="K4441" t="str">
            <v>B</v>
          </cell>
          <cell r="L4441" t="str">
            <v>P2</v>
          </cell>
          <cell r="M4441">
            <v>503</v>
          </cell>
          <cell r="N4441">
            <v>503</v>
          </cell>
          <cell r="P4441" t="str">
            <v xml:space="preserve">Phẫu thuật dẫn lưu áp xe trong ổ bụng </v>
          </cell>
          <cell r="Q4441">
            <v>2290000</v>
          </cell>
          <cell r="R4441">
            <v>655826.08695652196</v>
          </cell>
          <cell r="S4441">
            <v>2945000</v>
          </cell>
          <cell r="T4441">
            <v>852573.9130434785</v>
          </cell>
          <cell r="U4441">
            <v>3142573.9130434785</v>
          </cell>
          <cell r="V4441">
            <v>3142500</v>
          </cell>
          <cell r="W4441">
            <v>125702.95652173914</v>
          </cell>
          <cell r="X4441">
            <v>3268276.8695652178</v>
          </cell>
        </row>
        <row r="4442">
          <cell r="E4442" t="str">
            <v>37.8D05.0493</v>
          </cell>
          <cell r="F4442" t="str">
            <v>03. NHI KHOA</v>
          </cell>
          <cell r="G4442" t="str">
            <v>3.3282</v>
          </cell>
          <cell r="H4442" t="str">
            <v>Dẫn lưu áp xe dưới cơ hoành</v>
          </cell>
          <cell r="I4442" t="str">
            <v>Dẫn lưu áp xe dưới cơ hoành</v>
          </cell>
          <cell r="J4442" t="str">
            <v>Dẫn lưu áp xe dưới cơ hoành</v>
          </cell>
          <cell r="K4442" t="str">
            <v>B</v>
          </cell>
          <cell r="L4442" t="str">
            <v>P2</v>
          </cell>
          <cell r="M4442">
            <v>503</v>
          </cell>
          <cell r="N4442">
            <v>503</v>
          </cell>
          <cell r="P4442" t="str">
            <v xml:space="preserve">Phẫu thuật dẫn lưu áp xe trong ổ bụng </v>
          </cell>
          <cell r="Q4442">
            <v>2290000</v>
          </cell>
          <cell r="R4442">
            <v>655826.08695652196</v>
          </cell>
          <cell r="S4442">
            <v>2945000</v>
          </cell>
          <cell r="T4442">
            <v>852573.9130434785</v>
          </cell>
          <cell r="U4442">
            <v>3142573.9130434785</v>
          </cell>
          <cell r="V4442">
            <v>3142500</v>
          </cell>
          <cell r="W4442">
            <v>125702.95652173914</v>
          </cell>
          <cell r="X4442">
            <v>3268276.8695652178</v>
          </cell>
        </row>
        <row r="4443">
          <cell r="E4443" t="str">
            <v>37.8D05.0493</v>
          </cell>
          <cell r="F4443" t="str">
            <v>03. NHI KHOA</v>
          </cell>
          <cell r="G4443" t="str">
            <v>3.3283</v>
          </cell>
          <cell r="H4443" t="str">
            <v>Dẫn lưu áp xe dưới cơ hoành có cắt xương sườn</v>
          </cell>
          <cell r="I4443" t="str">
            <v>Dẫn lưu áp xe dưới cơ hoành có cắt xương sườn</v>
          </cell>
          <cell r="J4443" t="str">
            <v>Dẫn lưu áp xe dưới cơ hoành có cắt xương sườn</v>
          </cell>
          <cell r="K4443" t="str">
            <v>B</v>
          </cell>
          <cell r="L4443" t="str">
            <v>P1</v>
          </cell>
          <cell r="M4443">
            <v>503</v>
          </cell>
          <cell r="N4443">
            <v>503</v>
          </cell>
          <cell r="P4443" t="str">
            <v xml:space="preserve">Phẫu thuật dẫn lưu áp xe trong ổ bụng </v>
          </cell>
          <cell r="Q4443">
            <v>2290000</v>
          </cell>
          <cell r="R4443">
            <v>655826.08695652196</v>
          </cell>
          <cell r="S4443">
            <v>2945000</v>
          </cell>
          <cell r="T4443">
            <v>852573.9130434785</v>
          </cell>
          <cell r="U4443">
            <v>3142573.9130434785</v>
          </cell>
          <cell r="V4443">
            <v>3142500</v>
          </cell>
          <cell r="W4443">
            <v>125702.95652173914</v>
          </cell>
          <cell r="X4443">
            <v>3268276.8695652178</v>
          </cell>
        </row>
        <row r="4444">
          <cell r="E4444" t="str">
            <v>37.8D07.0766</v>
          </cell>
          <cell r="F4444" t="str">
            <v>03. NHI KHOA</v>
          </cell>
          <cell r="G4444" t="str">
            <v>3.1668</v>
          </cell>
          <cell r="H4444" t="str">
            <v>Khâu củng mạc</v>
          </cell>
          <cell r="I4444" t="str">
            <v>Khâu củng mạc [nhi]</v>
          </cell>
          <cell r="J4444" t="str">
            <v>Khâu củng mạc</v>
          </cell>
          <cell r="K4444" t="str">
            <v>C</v>
          </cell>
          <cell r="L4444" t="str">
            <v>P1</v>
          </cell>
          <cell r="M4444">
            <v>776</v>
          </cell>
          <cell r="N4444">
            <v>776</v>
          </cell>
          <cell r="P4444" t="str">
            <v>Khâu củng giác mạc phức tạp</v>
          </cell>
          <cell r="Q4444">
            <v>1082000</v>
          </cell>
          <cell r="R4444">
            <v>184695.652173913</v>
          </cell>
          <cell r="S4444">
            <v>1266000</v>
          </cell>
          <cell r="T4444">
            <v>240104.34782608689</v>
          </cell>
          <cell r="U4444">
            <v>1322104.3478260869</v>
          </cell>
          <cell r="V4444">
            <v>1322100</v>
          </cell>
          <cell r="W4444">
            <v>52884.17391304348</v>
          </cell>
          <cell r="X4444">
            <v>1374988.5217391304</v>
          </cell>
        </row>
        <row r="4445">
          <cell r="E4445" t="str">
            <v>37.8D05.0493</v>
          </cell>
          <cell r="F4445" t="str">
            <v>03. NHI KHOA</v>
          </cell>
          <cell r="G4445" t="str">
            <v>3.3458</v>
          </cell>
          <cell r="H4445" t="str">
            <v>Dẫn lưu áp xe tụy</v>
          </cell>
          <cell r="I4445" t="str">
            <v>Dẫn lưu áp xe tụy</v>
          </cell>
          <cell r="J4445" t="str">
            <v>Dẫn lưu áp xe tụy</v>
          </cell>
          <cell r="K4445" t="str">
            <v>B</v>
          </cell>
          <cell r="L4445" t="str">
            <v>P3</v>
          </cell>
          <cell r="M4445">
            <v>503</v>
          </cell>
          <cell r="N4445">
            <v>503</v>
          </cell>
          <cell r="P4445" t="str">
            <v xml:space="preserve">Phẫu thuật dẫn lưu áp xe trong ổ bụng </v>
          </cell>
          <cell r="Q4445">
            <v>2290000</v>
          </cell>
          <cell r="R4445">
            <v>655826.08695652196</v>
          </cell>
          <cell r="S4445">
            <v>2945000</v>
          </cell>
          <cell r="T4445">
            <v>852573.9130434785</v>
          </cell>
          <cell r="U4445">
            <v>3142573.9130434785</v>
          </cell>
          <cell r="V4445">
            <v>3142500</v>
          </cell>
          <cell r="W4445">
            <v>125702.95652173914</v>
          </cell>
          <cell r="X4445">
            <v>3268276.8695652178</v>
          </cell>
        </row>
        <row r="4446">
          <cell r="E4446" t="str">
            <v>37.8D05.0493</v>
          </cell>
          <cell r="F4446" t="str">
            <v>03. NHI KHOA</v>
          </cell>
          <cell r="G4446" t="str">
            <v>3.3330</v>
          </cell>
          <cell r="H4446" t="str">
            <v>Phẫu thuật áp xe ruột thừa trong ổ bụng</v>
          </cell>
          <cell r="I4446" t="str">
            <v>Phẫu thuật áp xe ruột thừa trong ổ bụng</v>
          </cell>
          <cell r="J4446" t="str">
            <v>Phẫu thuật áp xe ruột thừa trong ổ bụng</v>
          </cell>
          <cell r="K4446" t="str">
            <v>C</v>
          </cell>
          <cell r="L4446" t="str">
            <v>P1</v>
          </cell>
          <cell r="M4446">
            <v>503</v>
          </cell>
          <cell r="N4446">
            <v>503</v>
          </cell>
          <cell r="P4446" t="str">
            <v xml:space="preserve">Phẫu thuật dẫn lưu áp xe trong ổ bụng </v>
          </cell>
          <cell r="Q4446">
            <v>2290000</v>
          </cell>
          <cell r="R4446">
            <v>655826.08695652196</v>
          </cell>
          <cell r="S4446">
            <v>2945000</v>
          </cell>
          <cell r="T4446">
            <v>852573.9130434785</v>
          </cell>
          <cell r="U4446">
            <v>3142573.9130434785</v>
          </cell>
          <cell r="V4446">
            <v>3142500</v>
          </cell>
          <cell r="W4446">
            <v>125702.95652173914</v>
          </cell>
          <cell r="X4446">
            <v>3268276.8695652178</v>
          </cell>
        </row>
        <row r="4447">
          <cell r="E4447" t="str">
            <v>37.8D05.0493</v>
          </cell>
          <cell r="F4447" t="str">
            <v>03. NHI KHOA</v>
          </cell>
          <cell r="G4447" t="str">
            <v>3.3416</v>
          </cell>
          <cell r="H4447" t="str">
            <v>Phẫu thuật dẫn lưu áp xe gan</v>
          </cell>
          <cell r="I4447" t="str">
            <v>Phẫu thuật dẫn lưu áp xe gan</v>
          </cell>
          <cell r="J4447" t="str">
            <v>Phẫu thuật dẫn lưu áp xe gan</v>
          </cell>
          <cell r="K4447" t="str">
            <v>C</v>
          </cell>
          <cell r="L4447" t="str">
            <v>P3</v>
          </cell>
          <cell r="M4447">
            <v>503</v>
          </cell>
          <cell r="N4447">
            <v>503</v>
          </cell>
          <cell r="P4447" t="str">
            <v xml:space="preserve">Phẫu thuật dẫn lưu áp xe trong ổ bụng </v>
          </cell>
          <cell r="Q4447">
            <v>2290000</v>
          </cell>
          <cell r="R4447">
            <v>655826.08695652196</v>
          </cell>
          <cell r="S4447">
            <v>2945000</v>
          </cell>
          <cell r="T4447">
            <v>852573.9130434785</v>
          </cell>
          <cell r="U4447">
            <v>3142573.9130434785</v>
          </cell>
          <cell r="V4447">
            <v>3142500</v>
          </cell>
          <cell r="W4447">
            <v>125702.95652173914</v>
          </cell>
          <cell r="X4447">
            <v>3268276.8695652178</v>
          </cell>
        </row>
        <row r="4448">
          <cell r="E4448" t="str">
            <v>37.8D05.0493</v>
          </cell>
          <cell r="F4448" t="str">
            <v>03. NHI KHOA</v>
          </cell>
          <cell r="G4448" t="str">
            <v>3.3385</v>
          </cell>
          <cell r="H4448" t="str">
            <v>Phẫu thuật điều trị áp xe tồn dư trong ổ bụng</v>
          </cell>
          <cell r="I4448" t="str">
            <v>Phẫu thuật điều trị áp xe tồn dư trong ổ bụng</v>
          </cell>
          <cell r="J4448" t="str">
            <v>Phẫu thuật điều trị áp xe tồn dư trong ổ bụng</v>
          </cell>
          <cell r="K4448" t="str">
            <v>B</v>
          </cell>
          <cell r="L4448" t="str">
            <v>P2</v>
          </cell>
          <cell r="M4448">
            <v>503</v>
          </cell>
          <cell r="N4448">
            <v>503</v>
          </cell>
          <cell r="P4448" t="str">
            <v xml:space="preserve">Phẫu thuật dẫn lưu áp xe trong ổ bụng </v>
          </cell>
          <cell r="Q4448">
            <v>2290000</v>
          </cell>
          <cell r="R4448">
            <v>655826.08695652196</v>
          </cell>
          <cell r="S4448">
            <v>2945000</v>
          </cell>
          <cell r="T4448">
            <v>852573.9130434785</v>
          </cell>
          <cell r="U4448">
            <v>3142573.9130434785</v>
          </cell>
          <cell r="V4448">
            <v>3142500</v>
          </cell>
          <cell r="W4448">
            <v>125702.95652173914</v>
          </cell>
          <cell r="X4448">
            <v>3268276.8695652178</v>
          </cell>
        </row>
        <row r="4449">
          <cell r="E4449" t="str">
            <v>37.8D05.0493</v>
          </cell>
          <cell r="F4449" t="str">
            <v>04. LAO (NGOẠI LAO)</v>
          </cell>
          <cell r="G4449" t="str">
            <v>4.29</v>
          </cell>
          <cell r="H4449" t="str">
            <v>Phẫu thuật dẫn lưu áp xe lạnh hố chậu do lao</v>
          </cell>
          <cell r="I4449" t="str">
            <v>Phẫu thuật dẫn lưu áp xe lạnh hố chậu do lao</v>
          </cell>
          <cell r="J4449" t="str">
            <v>Phẫu thuật dẫn lưu áp xe lạnh hố chậu do lao</v>
          </cell>
          <cell r="K4449" t="str">
            <v>B</v>
          </cell>
          <cell r="L4449" t="str">
            <v>P2</v>
          </cell>
          <cell r="M4449">
            <v>503</v>
          </cell>
          <cell r="N4449">
            <v>503</v>
          </cell>
          <cell r="P4449" t="str">
            <v xml:space="preserve">Phẫu thuật dẫn lưu áp xe trong ổ bụng </v>
          </cell>
          <cell r="Q4449">
            <v>2290000</v>
          </cell>
          <cell r="R4449">
            <v>655826.08695652196</v>
          </cell>
          <cell r="S4449">
            <v>2945000</v>
          </cell>
          <cell r="T4449">
            <v>852573.9130434785</v>
          </cell>
          <cell r="U4449">
            <v>3142573.9130434785</v>
          </cell>
          <cell r="V4449">
            <v>3142500</v>
          </cell>
          <cell r="W4449">
            <v>125702.95652173914</v>
          </cell>
          <cell r="X4449">
            <v>3268276.8695652178</v>
          </cell>
        </row>
        <row r="4450">
          <cell r="E4450" t="str">
            <v>37.8D05.0493</v>
          </cell>
          <cell r="F4450" t="str">
            <v>04. LAO (NGOẠI LAO)</v>
          </cell>
          <cell r="G4450" t="str">
            <v>4.28</v>
          </cell>
          <cell r="H4450" t="str">
            <v>Phẫu thuật dẫn lưu áp xe lạnh thắt lưng do lao</v>
          </cell>
          <cell r="I4450" t="str">
            <v>Phẫu thuật dẫn lưu áp xe lạnh thắt lưng do lao</v>
          </cell>
          <cell r="J4450" t="str">
            <v>Phẫu thuật dẫn lưu áp xe lạnh thắt lưng do lao</v>
          </cell>
          <cell r="K4450" t="str">
            <v>B</v>
          </cell>
          <cell r="L4450" t="str">
            <v>P2</v>
          </cell>
          <cell r="M4450">
            <v>503</v>
          </cell>
          <cell r="N4450">
            <v>503</v>
          </cell>
          <cell r="P4450" t="str">
            <v xml:space="preserve">Phẫu thuật dẫn lưu áp xe trong ổ bụng </v>
          </cell>
          <cell r="Q4450">
            <v>2290000</v>
          </cell>
          <cell r="R4450">
            <v>655826.08695652196</v>
          </cell>
          <cell r="S4450">
            <v>2945000</v>
          </cell>
          <cell r="T4450">
            <v>852573.9130434785</v>
          </cell>
          <cell r="U4450">
            <v>3142573.9130434785</v>
          </cell>
          <cell r="V4450">
            <v>3142500</v>
          </cell>
          <cell r="W4450">
            <v>125702.95652173914</v>
          </cell>
          <cell r="X4450">
            <v>3268276.8695652178</v>
          </cell>
        </row>
        <row r="4451">
          <cell r="E4451" t="str">
            <v>37.8D05.0493</v>
          </cell>
          <cell r="F4451" t="str">
            <v>10. NGOẠI KHOA</v>
          </cell>
          <cell r="G4451" t="str">
            <v>10.616</v>
          </cell>
          <cell r="H4451" t="str">
            <v>Dẫn lưu áp xe gan</v>
          </cell>
          <cell r="I4451" t="str">
            <v>Dẫn lưu áp xe gan</v>
          </cell>
          <cell r="J4451" t="str">
            <v>Dẫn lưu áp xe gan</v>
          </cell>
          <cell r="K4451" t="str">
            <v>B</v>
          </cell>
          <cell r="L4451" t="str">
            <v>P1</v>
          </cell>
          <cell r="M4451">
            <v>503</v>
          </cell>
          <cell r="N4451">
            <v>503</v>
          </cell>
          <cell r="P4451" t="str">
            <v xml:space="preserve">Phẫu thuật dẫn lưu áp xe trong ổ bụng </v>
          </cell>
          <cell r="Q4451">
            <v>2290000</v>
          </cell>
          <cell r="R4451">
            <v>655826.08695652196</v>
          </cell>
          <cell r="S4451">
            <v>2945000</v>
          </cell>
          <cell r="T4451">
            <v>852573.9130434785</v>
          </cell>
          <cell r="U4451">
            <v>3142573.9130434785</v>
          </cell>
          <cell r="V4451">
            <v>3142500</v>
          </cell>
          <cell r="W4451">
            <v>125702.95652173914</v>
          </cell>
          <cell r="X4451">
            <v>3268276.8695652178</v>
          </cell>
        </row>
        <row r="4452">
          <cell r="E4452" t="str">
            <v>37.8D07.0767</v>
          </cell>
          <cell r="F4452" t="str">
            <v>14. MẮT</v>
          </cell>
          <cell r="G4452" t="str">
            <v>14.177</v>
          </cell>
          <cell r="H4452" t="str">
            <v>Khâu củng mạc</v>
          </cell>
          <cell r="I4452" t="str">
            <v>Khâu củng mạc [phức tạp]</v>
          </cell>
          <cell r="J4452" t="str">
            <v>Khâu củng mạc</v>
          </cell>
          <cell r="K4452" t="str">
            <v>C</v>
          </cell>
          <cell r="L4452" t="str">
            <v>P1</v>
          </cell>
          <cell r="M4452">
            <v>777</v>
          </cell>
          <cell r="N4452">
            <v>777</v>
          </cell>
          <cell r="P4452" t="str">
            <v>Khâu củng mạc phức tạp</v>
          </cell>
          <cell r="Q4452">
            <v>882000</v>
          </cell>
          <cell r="R4452">
            <v>278608.69565217401</v>
          </cell>
          <cell r="S4452">
            <v>1160000</v>
          </cell>
          <cell r="T4452">
            <v>362191.30434782617</v>
          </cell>
          <cell r="U4452">
            <v>1244191.3043478262</v>
          </cell>
          <cell r="V4452">
            <v>1244100</v>
          </cell>
          <cell r="W4452">
            <v>49767.652173913048</v>
          </cell>
          <cell r="X4452">
            <v>1293958.9565217393</v>
          </cell>
        </row>
        <row r="4453">
          <cell r="E4453" t="str">
            <v>37.8D05.0493</v>
          </cell>
          <cell r="F4453" t="str">
            <v>10. NGOẠI KHOA</v>
          </cell>
          <cell r="G4453" t="str">
            <v>10.418</v>
          </cell>
          <cell r="H4453" t="str">
            <v>Dẫn lưu áp xe thực quản, trung thất</v>
          </cell>
          <cell r="I4453" t="str">
            <v>Dẫn lưu áp xe thực quản, trung thất</v>
          </cell>
          <cell r="J4453" t="str">
            <v>Dẫn lưu áp xe thực quản, trung thất</v>
          </cell>
          <cell r="K4453" t="str">
            <v>B</v>
          </cell>
          <cell r="L4453" t="str">
            <v>P1</v>
          </cell>
          <cell r="M4453">
            <v>503</v>
          </cell>
          <cell r="N4453">
            <v>503</v>
          </cell>
          <cell r="P4453" t="str">
            <v xml:space="preserve">Phẫu thuật dẫn lưu áp xe trong ổ bụng </v>
          </cell>
          <cell r="Q4453">
            <v>2290000</v>
          </cell>
          <cell r="R4453">
            <v>655826.08695652196</v>
          </cell>
          <cell r="S4453">
            <v>2945000</v>
          </cell>
          <cell r="T4453">
            <v>852573.9130434785</v>
          </cell>
          <cell r="U4453">
            <v>3142573.9130434785</v>
          </cell>
          <cell r="V4453">
            <v>3142500</v>
          </cell>
          <cell r="W4453">
            <v>125702.95652173914</v>
          </cell>
          <cell r="X4453">
            <v>3268276.8695652178</v>
          </cell>
        </row>
        <row r="4454">
          <cell r="E4454" t="str">
            <v>37.8D05.0493</v>
          </cell>
          <cell r="F4454" t="str">
            <v>10. NGOẠI KHOA</v>
          </cell>
          <cell r="G4454" t="str">
            <v>10.617</v>
          </cell>
          <cell r="H4454" t="str">
            <v>Dẫn lưu áp xe tồn dư sau mổ gan</v>
          </cell>
          <cell r="I4454" t="str">
            <v>Dẫn lưu áp xe tồn dư sau mổ gan</v>
          </cell>
          <cell r="J4454" t="str">
            <v>Dẫn lưu áp xe tồn dư sau mổ gan</v>
          </cell>
          <cell r="K4454" t="str">
            <v>B</v>
          </cell>
          <cell r="L4454" t="str">
            <v>P1</v>
          </cell>
          <cell r="M4454">
            <v>503</v>
          </cell>
          <cell r="N4454">
            <v>503</v>
          </cell>
          <cell r="P4454" t="str">
            <v xml:space="preserve">Phẫu thuật dẫn lưu áp xe trong ổ bụng </v>
          </cell>
          <cell r="Q4454">
            <v>2290000</v>
          </cell>
          <cell r="R4454">
            <v>655826.08695652196</v>
          </cell>
          <cell r="S4454">
            <v>2945000</v>
          </cell>
          <cell r="T4454">
            <v>852573.9130434785</v>
          </cell>
          <cell r="U4454">
            <v>3142573.9130434785</v>
          </cell>
          <cell r="V4454">
            <v>3142500</v>
          </cell>
          <cell r="W4454">
            <v>125702.95652173914</v>
          </cell>
          <cell r="X4454">
            <v>3268276.8695652178</v>
          </cell>
        </row>
        <row r="4455">
          <cell r="E4455" t="str">
            <v>37.8D05.0493</v>
          </cell>
          <cell r="F4455" t="str">
            <v>10. NGOẠI KHOA</v>
          </cell>
          <cell r="G4455" t="str">
            <v>10.492</v>
          </cell>
          <cell r="H4455" t="str">
            <v>Phẫu thuật điều trị áp xe tồn dư, dẫn lưu ổ bụng</v>
          </cell>
          <cell r="I4455" t="str">
            <v>Phẫu thuật điều trị áp xe tồn dư, dẫn lưu ổ bụng</v>
          </cell>
          <cell r="J4455" t="str">
            <v>Phẫu thuật điều trị apxe tồn dư, dẫn lưu ổ bụng</v>
          </cell>
          <cell r="K4455" t="str">
            <v>C</v>
          </cell>
          <cell r="L4455" t="str">
            <v>P1</v>
          </cell>
          <cell r="M4455">
            <v>503</v>
          </cell>
          <cell r="N4455">
            <v>503</v>
          </cell>
          <cell r="P4455" t="str">
            <v xml:space="preserve">Phẫu thuật dẫn lưu áp xe trong ổ bụng </v>
          </cell>
          <cell r="Q4455">
            <v>2290000</v>
          </cell>
          <cell r="R4455">
            <v>655826.08695652196</v>
          </cell>
          <cell r="S4455">
            <v>2945000</v>
          </cell>
          <cell r="T4455">
            <v>852573.9130434785</v>
          </cell>
          <cell r="U4455">
            <v>3142573.9130434785</v>
          </cell>
          <cell r="V4455">
            <v>3142500</v>
          </cell>
          <cell r="W4455">
            <v>125702.95652173914</v>
          </cell>
          <cell r="X4455">
            <v>3268276.8695652178</v>
          </cell>
        </row>
        <row r="4456">
          <cell r="E4456" t="str">
            <v>37.8D05.0494</v>
          </cell>
          <cell r="F4456" t="str">
            <v>03. NHI KHOA</v>
          </cell>
          <cell r="G4456" t="str">
            <v>3.3369</v>
          </cell>
          <cell r="H4456" t="str">
            <v>Cắt bỏ trĩ vòng</v>
          </cell>
          <cell r="I4456" t="str">
            <v>Cắt bỏ trĩ vòng</v>
          </cell>
          <cell r="J4456" t="str">
            <v>Cắt bỏ trĩ vòng</v>
          </cell>
          <cell r="K4456" t="str">
            <v>B</v>
          </cell>
          <cell r="L4456" t="str">
            <v>P1</v>
          </cell>
          <cell r="M4456">
            <v>504</v>
          </cell>
          <cell r="N4456">
            <v>504</v>
          </cell>
          <cell r="O4456" t="str">
            <v>Chưa bao gồm máy cắt nối tự động và ghim khâu máy cắt nối, khóa kẹp mạch máu, vật liệu cầm máu.</v>
          </cell>
          <cell r="P4456" t="str">
            <v xml:space="preserve">Phẫu thuật cắt trĩ hoặc điều trị nứt kẽ hậu môn hoặc điều trị áp xe rò hậu môn </v>
          </cell>
          <cell r="Q4456">
            <v>2117000</v>
          </cell>
          <cell r="R4456">
            <v>538434.78260869603</v>
          </cell>
          <cell r="S4456">
            <v>2655000</v>
          </cell>
          <cell r="T4456">
            <v>699965.2173913049</v>
          </cell>
          <cell r="U4456">
            <v>2816965.2173913047</v>
          </cell>
          <cell r="V4456">
            <v>2816900</v>
          </cell>
          <cell r="W4456">
            <v>112678.60869565219</v>
          </cell>
          <cell r="X4456">
            <v>2929643.826086957</v>
          </cell>
        </row>
        <row r="4457">
          <cell r="E4457" t="str">
            <v>37.8D05.0494</v>
          </cell>
          <cell r="F4457" t="str">
            <v>03. NHI KHOA</v>
          </cell>
          <cell r="G4457" t="str">
            <v>3.3364</v>
          </cell>
          <cell r="H4457" t="str">
            <v>Cắt cơ tròn trong</v>
          </cell>
          <cell r="I4457" t="str">
            <v>Cắt cơ tròn trong</v>
          </cell>
          <cell r="J4457" t="str">
            <v>Cắt cơ tròn trong</v>
          </cell>
          <cell r="K4457" t="str">
            <v>B</v>
          </cell>
          <cell r="L4457" t="str">
            <v>P3</v>
          </cell>
          <cell r="M4457">
            <v>504</v>
          </cell>
          <cell r="N4457">
            <v>504</v>
          </cell>
          <cell r="O4457" t="str">
            <v>Chưa bao gồm máy cắt nối tự động và ghim khâu máy cắt nối, khóa kẹp mạch máu, vật liệu cầm máu.</v>
          </cell>
          <cell r="P4457" t="str">
            <v xml:space="preserve">Phẫu thuật cắt trĩ hoặc điều trị nứt kẽ hậu môn hoặc điều trị áp xe rò hậu môn </v>
          </cell>
          <cell r="Q4457">
            <v>2117000</v>
          </cell>
          <cell r="R4457">
            <v>538434.78260869603</v>
          </cell>
          <cell r="S4457">
            <v>2655000</v>
          </cell>
          <cell r="T4457">
            <v>699965.2173913049</v>
          </cell>
          <cell r="U4457">
            <v>2816965.2173913047</v>
          </cell>
          <cell r="V4457">
            <v>2816900</v>
          </cell>
          <cell r="W4457">
            <v>112678.60869565219</v>
          </cell>
          <cell r="X4457">
            <v>2929643.826086957</v>
          </cell>
        </row>
        <row r="4458">
          <cell r="E4458" t="str">
            <v>37.8D05.0494</v>
          </cell>
          <cell r="F4458" t="str">
            <v>03. NHI KHOA</v>
          </cell>
          <cell r="G4458" t="str">
            <v>3.3365</v>
          </cell>
          <cell r="H4458" t="str">
            <v>Cắt trĩ từ 2 búi trở lên</v>
          </cell>
          <cell r="I4458" t="str">
            <v>Cắt trĩ từ 2 búi trở lên</v>
          </cell>
          <cell r="J4458" t="str">
            <v>Cắt trĩ từ 2 búi trở lên</v>
          </cell>
          <cell r="K4458" t="str">
            <v>B</v>
          </cell>
          <cell r="L4458" t="str">
            <v>P3</v>
          </cell>
          <cell r="M4458">
            <v>504</v>
          </cell>
          <cell r="N4458">
            <v>504</v>
          </cell>
          <cell r="O4458" t="str">
            <v>Chưa bao gồm máy cắt nối tự động và ghim khâu máy cắt nối, khóa kẹp mạch máu, vật liệu cầm máu.</v>
          </cell>
          <cell r="P4458" t="str">
            <v xml:space="preserve">Phẫu thuật cắt trĩ hoặc điều trị nứt kẽ hậu môn hoặc điều trị áp xe rò hậu môn </v>
          </cell>
          <cell r="Q4458">
            <v>2117000</v>
          </cell>
          <cell r="R4458">
            <v>538434.78260869603</v>
          </cell>
          <cell r="S4458">
            <v>2655000</v>
          </cell>
          <cell r="T4458">
            <v>699965.2173913049</v>
          </cell>
          <cell r="U4458">
            <v>2816965.2173913047</v>
          </cell>
          <cell r="V4458">
            <v>2816900</v>
          </cell>
          <cell r="W4458">
            <v>112678.60869565219</v>
          </cell>
          <cell r="X4458">
            <v>2929643.826086957</v>
          </cell>
        </row>
        <row r="4459">
          <cell r="E4459" t="str">
            <v>37.8D05.0494</v>
          </cell>
          <cell r="F4459" t="str">
            <v>03. NHI KHOA</v>
          </cell>
          <cell r="G4459" t="str">
            <v>3.3350</v>
          </cell>
          <cell r="H4459" t="str">
            <v>Phẫu thuật áp xe hậu môn, có mở lỗ rò</v>
          </cell>
          <cell r="I4459" t="str">
            <v>Phẫu thuật áp xe hậu môn, có mở lỗ rò</v>
          </cell>
          <cell r="J4459" t="str">
            <v>Phẫu thuật áp xe hậu môn, có mở lỗ rò</v>
          </cell>
          <cell r="K4459" t="str">
            <v>B</v>
          </cell>
          <cell r="L4459" t="str">
            <v>P3</v>
          </cell>
          <cell r="M4459">
            <v>504</v>
          </cell>
          <cell r="N4459">
            <v>504</v>
          </cell>
          <cell r="O4459" t="str">
            <v>Chưa bao gồm máy cắt nối tự động và ghim khâu máy cắt nối, khóa kẹp mạch máu, vật liệu cầm máu.</v>
          </cell>
          <cell r="P4459" t="str">
            <v xml:space="preserve">Phẫu thuật cắt trĩ hoặc điều trị nứt kẽ hậu môn hoặc điều trị áp xe rò hậu môn </v>
          </cell>
          <cell r="Q4459">
            <v>2117000</v>
          </cell>
          <cell r="R4459">
            <v>538434.78260869603</v>
          </cell>
          <cell r="S4459">
            <v>2655000</v>
          </cell>
          <cell r="T4459">
            <v>699965.2173913049</v>
          </cell>
          <cell r="U4459">
            <v>2816965.2173913047</v>
          </cell>
          <cell r="V4459">
            <v>2816900</v>
          </cell>
          <cell r="W4459">
            <v>112678.60869565219</v>
          </cell>
          <cell r="X4459">
            <v>2929643.826086957</v>
          </cell>
        </row>
        <row r="4460">
          <cell r="E4460" t="str">
            <v>37.8D05.0494</v>
          </cell>
          <cell r="F4460" t="str">
            <v>03. NHI KHOA</v>
          </cell>
          <cell r="G4460" t="str">
            <v>3.3348</v>
          </cell>
          <cell r="H4460" t="str">
            <v>Phẫu thuật điều trị rò cạnh hậu môn</v>
          </cell>
          <cell r="I4460" t="str">
            <v>Phẫu thuật điều trị rò cạnh hậu môn</v>
          </cell>
          <cell r="J4460" t="str">
            <v>Phẫu thuật điều trị rò cạnh hậu môn</v>
          </cell>
          <cell r="K4460" t="str">
            <v>B</v>
          </cell>
          <cell r="L4460" t="str">
            <v>P3</v>
          </cell>
          <cell r="M4460">
            <v>504</v>
          </cell>
          <cell r="N4460">
            <v>504</v>
          </cell>
          <cell r="O4460" t="str">
            <v>Chưa bao gồm máy cắt nối tự động và ghim khâu máy cắt nối, khóa kẹp mạch máu, vật liệu cầm máu.</v>
          </cell>
          <cell r="P4460" t="str">
            <v xml:space="preserve">Phẫu thuật cắt trĩ hoặc điều trị nứt kẽ hậu môn hoặc điều trị áp xe rò hậu môn </v>
          </cell>
          <cell r="Q4460">
            <v>2117000</v>
          </cell>
          <cell r="R4460">
            <v>538434.78260869603</v>
          </cell>
          <cell r="S4460">
            <v>2655000</v>
          </cell>
          <cell r="T4460">
            <v>699965.2173913049</v>
          </cell>
          <cell r="U4460">
            <v>2816965.2173913047</v>
          </cell>
          <cell r="V4460">
            <v>2816900</v>
          </cell>
          <cell r="W4460">
            <v>112678.60869565219</v>
          </cell>
          <cell r="X4460">
            <v>2929643.826086957</v>
          </cell>
        </row>
        <row r="4461">
          <cell r="E4461" t="str">
            <v>37.8D05.0494</v>
          </cell>
          <cell r="F4461" t="str">
            <v>03. NHI KHOA</v>
          </cell>
          <cell r="G4461" t="str">
            <v>3.3370</v>
          </cell>
          <cell r="H4461" t="str">
            <v>Phẫu thuật lại trĩ chảy máu</v>
          </cell>
          <cell r="I4461" t="str">
            <v>Phẫu thuật lại trĩ chảy máu</v>
          </cell>
          <cell r="J4461" t="str">
            <v>Phẫu thuật lại trĩ chảy máu</v>
          </cell>
          <cell r="K4461" t="str">
            <v>B</v>
          </cell>
          <cell r="L4461" t="str">
            <v>P1</v>
          </cell>
          <cell r="M4461">
            <v>504</v>
          </cell>
          <cell r="N4461">
            <v>504</v>
          </cell>
          <cell r="O4461" t="str">
            <v>Chưa bao gồm máy cắt nối tự động và ghim khâu máy cắt nối, khóa kẹp mạch máu, vật liệu cầm máu.</v>
          </cell>
          <cell r="P4461" t="str">
            <v xml:space="preserve">Phẫu thuật cắt trĩ hoặc điều trị nứt kẽ hậu môn hoặc điều trị áp xe rò hậu môn </v>
          </cell>
          <cell r="Q4461">
            <v>2117000</v>
          </cell>
          <cell r="R4461">
            <v>538434.78260869603</v>
          </cell>
          <cell r="S4461">
            <v>2655000</v>
          </cell>
          <cell r="T4461">
            <v>699965.2173913049</v>
          </cell>
          <cell r="U4461">
            <v>2816965.2173913047</v>
          </cell>
          <cell r="V4461">
            <v>2816900</v>
          </cell>
          <cell r="W4461">
            <v>112678.60869565219</v>
          </cell>
          <cell r="X4461">
            <v>2929643.826086957</v>
          </cell>
        </row>
        <row r="4462">
          <cell r="E4462" t="str">
            <v>37.8D05.0494</v>
          </cell>
          <cell r="F4462" t="str">
            <v>03. NHI KHOA</v>
          </cell>
          <cell r="G4462" t="str">
            <v>3.3349</v>
          </cell>
          <cell r="H4462" t="str">
            <v>Phẫu thuật rò hậu môn phức tạp hay phẫu thuật lại</v>
          </cell>
          <cell r="I4462" t="str">
            <v>Phẫu thuật rò hậu môn phức tạp hay phẫu thuật lại</v>
          </cell>
          <cell r="J4462" t="str">
            <v>Phẫu thuật rò hậu môn phức tạp hay phẫu thuật lại</v>
          </cell>
          <cell r="K4462" t="str">
            <v>B</v>
          </cell>
          <cell r="L4462" t="str">
            <v>P1</v>
          </cell>
          <cell r="M4462">
            <v>504</v>
          </cell>
          <cell r="N4462">
            <v>504</v>
          </cell>
          <cell r="O4462" t="str">
            <v>Chưa bao gồm máy cắt nối tự động và ghim khâu máy cắt nối, khóa kẹp mạch máu, vật liệu cầm máu.</v>
          </cell>
          <cell r="P4462" t="str">
            <v xml:space="preserve">Phẫu thuật cắt trĩ hoặc điều trị nứt kẽ hậu môn hoặc điều trị áp xe rò hậu môn </v>
          </cell>
          <cell r="Q4462">
            <v>2117000</v>
          </cell>
          <cell r="R4462">
            <v>538434.78260869603</v>
          </cell>
          <cell r="S4462">
            <v>2655000</v>
          </cell>
          <cell r="T4462">
            <v>699965.2173913049</v>
          </cell>
          <cell r="U4462">
            <v>2816965.2173913047</v>
          </cell>
          <cell r="V4462">
            <v>2816900</v>
          </cell>
          <cell r="W4462">
            <v>112678.60869565219</v>
          </cell>
          <cell r="X4462">
            <v>2929643.826086957</v>
          </cell>
        </row>
        <row r="4463">
          <cell r="E4463" t="str">
            <v>37.8D05.0494</v>
          </cell>
          <cell r="F4463" t="str">
            <v>03. NHI KHOA</v>
          </cell>
          <cell r="G4463" t="str">
            <v>3.3377</v>
          </cell>
          <cell r="H4463" t="str">
            <v>Phẫu thuật rò hậu môn thể đơn giản</v>
          </cell>
          <cell r="I4463" t="str">
            <v>Phẫu thuật rò hậu môn thể đơn giản</v>
          </cell>
          <cell r="J4463" t="str">
            <v>Phẫu thuật rò hậu môn thể đơn giản</v>
          </cell>
          <cell r="K4463" t="str">
            <v>C</v>
          </cell>
          <cell r="L4463" t="str">
            <v>P2</v>
          </cell>
          <cell r="M4463">
            <v>504</v>
          </cell>
          <cell r="N4463">
            <v>504</v>
          </cell>
          <cell r="O4463" t="str">
            <v>Chưa bao gồm máy cắt nối tự động và ghim khâu máy cắt nối, khóa kẹp mạch máu, vật liệu cầm máu.</v>
          </cell>
          <cell r="P4463" t="str">
            <v xml:space="preserve">Phẫu thuật cắt trĩ hoặc điều trị nứt kẽ hậu môn hoặc điều trị áp xe rò hậu môn </v>
          </cell>
          <cell r="Q4463">
            <v>2117000</v>
          </cell>
          <cell r="R4463">
            <v>538434.78260869603</v>
          </cell>
          <cell r="S4463">
            <v>2655000</v>
          </cell>
          <cell r="T4463">
            <v>699965.2173913049</v>
          </cell>
          <cell r="U4463">
            <v>2816965.2173913047</v>
          </cell>
          <cell r="V4463">
            <v>2816900</v>
          </cell>
          <cell r="W4463">
            <v>112678.60869565219</v>
          </cell>
          <cell r="X4463">
            <v>2929643.826086957</v>
          </cell>
        </row>
        <row r="4464">
          <cell r="E4464" t="str">
            <v>37.8D05.0494</v>
          </cell>
          <cell r="F4464" t="str">
            <v>03. NHI KHOA</v>
          </cell>
          <cell r="G4464" t="str">
            <v>3.3368</v>
          </cell>
          <cell r="H4464" t="str">
            <v>Phẫu thuật trĩ độ 1</v>
          </cell>
          <cell r="I4464" t="str">
            <v>Phẫu thuật trĩ độ 1</v>
          </cell>
          <cell r="J4464" t="str">
            <v>Phẫu thuật trĩ độ 1V</v>
          </cell>
          <cell r="K4464" t="str">
            <v>B</v>
          </cell>
          <cell r="L4464" t="str">
            <v>P2</v>
          </cell>
          <cell r="M4464">
            <v>504</v>
          </cell>
          <cell r="N4464">
            <v>504</v>
          </cell>
          <cell r="O4464" t="str">
            <v>Chưa bao gồm máy cắt nối tự động và ghim khâu máy cắt nối, khóa kẹp mạch máu, vật liệu cầm máu.</v>
          </cell>
          <cell r="P4464" t="str">
            <v xml:space="preserve">Phẫu thuật cắt trĩ hoặc điều trị nứt kẽ hậu môn hoặc điều trị áp xe rò hậu môn </v>
          </cell>
          <cell r="Q4464">
            <v>2117000</v>
          </cell>
          <cell r="R4464">
            <v>538434.78260869603</v>
          </cell>
          <cell r="S4464">
            <v>2655000</v>
          </cell>
          <cell r="T4464">
            <v>699965.2173913049</v>
          </cell>
          <cell r="U4464">
            <v>2816965.2173913047</v>
          </cell>
          <cell r="V4464">
            <v>2816900</v>
          </cell>
          <cell r="W4464">
            <v>112678.60869565219</v>
          </cell>
          <cell r="X4464">
            <v>2929643.826086957</v>
          </cell>
        </row>
        <row r="4465">
          <cell r="E4465" t="str">
            <v>37.8D07.0769</v>
          </cell>
          <cell r="F4465" t="str">
            <v>03. NHI KHOA</v>
          </cell>
          <cell r="G4465" t="str">
            <v>3.1663</v>
          </cell>
          <cell r="H4465" t="str">
            <v>Khâu da mi</v>
          </cell>
          <cell r="I4465" t="str">
            <v>Khâu da mi  [gây tê]</v>
          </cell>
          <cell r="J4465" t="str">
            <v>Khâu da mi</v>
          </cell>
          <cell r="K4465" t="str">
            <v>C</v>
          </cell>
          <cell r="L4465" t="str">
            <v>P3</v>
          </cell>
          <cell r="M4465">
            <v>779</v>
          </cell>
          <cell r="N4465">
            <v>779</v>
          </cell>
          <cell r="P4465" t="str">
            <v>Khâu da mi, kết mạc mi bị rách - gây tê</v>
          </cell>
          <cell r="Q4465">
            <v>655000</v>
          </cell>
          <cell r="R4465">
            <v>186260.869565217</v>
          </cell>
          <cell r="S4465">
            <v>841000</v>
          </cell>
          <cell r="T4465">
            <v>242139.13043478213</v>
          </cell>
          <cell r="U4465">
            <v>897139.13043478213</v>
          </cell>
          <cell r="V4465">
            <v>897100</v>
          </cell>
          <cell r="W4465">
            <v>35885.565217391289</v>
          </cell>
          <cell r="X4465">
            <v>933024.69565217337</v>
          </cell>
        </row>
        <row r="4466">
          <cell r="E4466" t="str">
            <v>37.8D07.0768</v>
          </cell>
          <cell r="F4466" t="str">
            <v>03. NHI KHOA</v>
          </cell>
          <cell r="G4466" t="str">
            <v>3.1663</v>
          </cell>
          <cell r="H4466" t="str">
            <v>Khâu da mi</v>
          </cell>
          <cell r="I4466" t="str">
            <v>Khâu da mi [gây mê]</v>
          </cell>
          <cell r="J4466" t="str">
            <v>Khâu da mi</v>
          </cell>
          <cell r="K4466" t="str">
            <v>C</v>
          </cell>
          <cell r="L4466" t="str">
            <v>P3</v>
          </cell>
          <cell r="M4466">
            <v>778</v>
          </cell>
          <cell r="N4466">
            <v>778</v>
          </cell>
          <cell r="P4466" t="str">
            <v>Khâu da mi, kết mạc mi bị rách - gây mê</v>
          </cell>
          <cell r="Q4466">
            <v>1170000</v>
          </cell>
          <cell r="R4466">
            <v>327130.43478260899</v>
          </cell>
          <cell r="S4466">
            <v>1497000</v>
          </cell>
          <cell r="T4466">
            <v>425269.56521739165</v>
          </cell>
          <cell r="U4466">
            <v>1595269.5652173916</v>
          </cell>
          <cell r="V4466">
            <v>1595200</v>
          </cell>
          <cell r="W4466">
            <v>63810.782608695663</v>
          </cell>
          <cell r="X4466">
            <v>1659080.3478260871</v>
          </cell>
        </row>
        <row r="4467">
          <cell r="E4467" t="str">
            <v>37.8D05.0494</v>
          </cell>
          <cell r="F4467" t="str">
            <v>03. NHI KHOA</v>
          </cell>
          <cell r="G4467" t="str">
            <v>3.3359</v>
          </cell>
          <cell r="H4467" t="str">
            <v>Phẫu thuật trĩ dưới hướng dẫn của siêu âm (DGHAL)</v>
          </cell>
          <cell r="I4467" t="str">
            <v>Phẫu thuật trĩ dưới hướng dẫn của siêu âm (DGHAL)</v>
          </cell>
          <cell r="J4467" t="str">
            <v>Phẫu thuật trĩ dưới hướng dẫn của siêu âm (DGHAL)</v>
          </cell>
          <cell r="K4467" t="str">
            <v>B</v>
          </cell>
          <cell r="L4467" t="str">
            <v>P2</v>
          </cell>
          <cell r="M4467">
            <v>504</v>
          </cell>
          <cell r="N4467">
            <v>504</v>
          </cell>
          <cell r="O4467" t="str">
            <v>Chưa bao gồm máy cắt nối tự động và ghim khâu máy cắt nối, khóa kẹp mạch máu, vật liệu cầm máu.</v>
          </cell>
          <cell r="P4467" t="str">
            <v xml:space="preserve">Phẫu thuật cắt trĩ hoặc điều trị nứt kẽ hậu môn hoặc điều trị áp xe rò hậu môn </v>
          </cell>
          <cell r="Q4467">
            <v>2117000</v>
          </cell>
          <cell r="R4467">
            <v>538434.78260869603</v>
          </cell>
          <cell r="S4467">
            <v>2655000</v>
          </cell>
          <cell r="T4467">
            <v>699965.2173913049</v>
          </cell>
          <cell r="U4467">
            <v>2816965.2173913047</v>
          </cell>
          <cell r="V4467">
            <v>2816900</v>
          </cell>
          <cell r="W4467">
            <v>112678.60869565219</v>
          </cell>
          <cell r="X4467">
            <v>2929643.826086957</v>
          </cell>
        </row>
        <row r="4468">
          <cell r="E4468" t="str">
            <v>37.8D05.0494</v>
          </cell>
          <cell r="F4468" t="str">
            <v>03. NHI KHOA</v>
          </cell>
          <cell r="G4468" t="str">
            <v>3.3379</v>
          </cell>
          <cell r="H4468" t="str">
            <v>Phẫu thuật trĩ nhồi máu nhỏ</v>
          </cell>
          <cell r="I4468" t="str">
            <v>Phẫu thuật trĩ nhồi máu nhỏ</v>
          </cell>
          <cell r="J4468" t="str">
            <v>Phẫu thuật trĩ nhồi máu nhỏ</v>
          </cell>
          <cell r="K4468" t="str">
            <v>C</v>
          </cell>
          <cell r="L4468" t="str">
            <v>P2</v>
          </cell>
          <cell r="M4468">
            <v>504</v>
          </cell>
          <cell r="N4468">
            <v>504</v>
          </cell>
          <cell r="O4468" t="str">
            <v>Chưa bao gồm máy cắt nối tự động và ghim khâu máy cắt nối, khóa kẹp mạch máu, vật liệu cầm máu.</v>
          </cell>
          <cell r="P4468" t="str">
            <v xml:space="preserve">Phẫu thuật cắt trĩ hoặc điều trị nứt kẽ hậu môn hoặc điều trị áp xe rò hậu môn </v>
          </cell>
          <cell r="Q4468">
            <v>2117000</v>
          </cell>
          <cell r="R4468">
            <v>538434.78260869603</v>
          </cell>
          <cell r="S4468">
            <v>2655000</v>
          </cell>
          <cell r="T4468">
            <v>699965.2173913049</v>
          </cell>
          <cell r="U4468">
            <v>2816965.2173913047</v>
          </cell>
          <cell r="V4468">
            <v>2816900</v>
          </cell>
          <cell r="W4468">
            <v>112678.60869565219</v>
          </cell>
          <cell r="X4468">
            <v>2929643.826086957</v>
          </cell>
        </row>
        <row r="4469">
          <cell r="E4469" t="str">
            <v>37.8D05.0494</v>
          </cell>
          <cell r="F4469" t="str">
            <v>03. NHI KHOA</v>
          </cell>
          <cell r="G4469" t="str">
            <v>3.3371</v>
          </cell>
          <cell r="H4469" t="str">
            <v>Phẫu thuật trĩ nhồi máu phức tạp</v>
          </cell>
          <cell r="I4469" t="str">
            <v>Phẫu thuật trĩ nhồi máu phức tạp</v>
          </cell>
          <cell r="J4469" t="str">
            <v>Phẫu thuật trĩ nhồi máu phức tạp</v>
          </cell>
          <cell r="K4469" t="str">
            <v>B</v>
          </cell>
          <cell r="L4469" t="str">
            <v>P1</v>
          </cell>
          <cell r="M4469">
            <v>504</v>
          </cell>
          <cell r="N4469">
            <v>504</v>
          </cell>
          <cell r="O4469" t="str">
            <v>Chưa bao gồm máy cắt nối tự động và ghim khâu máy cắt nối, khóa kẹp mạch máu, vật liệu cầm máu.</v>
          </cell>
          <cell r="P4469" t="str">
            <v xml:space="preserve">Phẫu thuật cắt trĩ hoặc điều trị nứt kẽ hậu môn hoặc điều trị áp xe rò hậu môn </v>
          </cell>
          <cell r="Q4469">
            <v>2117000</v>
          </cell>
          <cell r="R4469">
            <v>538434.78260869603</v>
          </cell>
          <cell r="S4469">
            <v>2655000</v>
          </cell>
          <cell r="T4469">
            <v>699965.2173913049</v>
          </cell>
          <cell r="U4469">
            <v>2816965.2173913047</v>
          </cell>
          <cell r="V4469">
            <v>2816900</v>
          </cell>
          <cell r="W4469">
            <v>112678.60869565219</v>
          </cell>
          <cell r="X4469">
            <v>2929643.826086957</v>
          </cell>
        </row>
        <row r="4470">
          <cell r="E4470" t="str">
            <v>37.8D05.0494</v>
          </cell>
          <cell r="F4470" t="str">
            <v>03. NHI KHOA</v>
          </cell>
          <cell r="G4470" t="str">
            <v>3.3378</v>
          </cell>
          <cell r="H4470" t="str">
            <v>Thắt trĩ có kèm bóc tách, cắt một bó trĩ</v>
          </cell>
          <cell r="I4470" t="str">
            <v>Thắt trĩ có kèm bóc tách, cắt một bó trĩ</v>
          </cell>
          <cell r="J4470" t="str">
            <v>Thắt trĩ có kèm bóc tách, cắt một bó trĩ</v>
          </cell>
          <cell r="K4470" t="str">
            <v>C</v>
          </cell>
          <cell r="L4470" t="str">
            <v>P2</v>
          </cell>
          <cell r="M4470">
            <v>504</v>
          </cell>
          <cell r="N4470">
            <v>504</v>
          </cell>
          <cell r="O4470" t="str">
            <v>Chưa bao gồm máy cắt nối tự động và ghim khâu máy cắt nối, khóa kẹp mạch máu, vật liệu cầm máu.</v>
          </cell>
          <cell r="P4470" t="str">
            <v xml:space="preserve">Phẫu thuật cắt trĩ hoặc điều trị nứt kẽ hậu môn hoặc điều trị áp xe rò hậu môn </v>
          </cell>
          <cell r="Q4470">
            <v>2117000</v>
          </cell>
          <cell r="R4470">
            <v>538434.78260869603</v>
          </cell>
          <cell r="S4470">
            <v>2655000</v>
          </cell>
          <cell r="T4470">
            <v>699965.2173913049</v>
          </cell>
          <cell r="U4470">
            <v>2816965.2173913047</v>
          </cell>
          <cell r="V4470">
            <v>2816900</v>
          </cell>
          <cell r="W4470">
            <v>112678.60869565219</v>
          </cell>
          <cell r="X4470">
            <v>2929643.826086957</v>
          </cell>
        </row>
        <row r="4471">
          <cell r="E4471" t="str">
            <v>37.8D05.0494</v>
          </cell>
          <cell r="F4471" t="str">
            <v>10. NGOẠI KHOA</v>
          </cell>
          <cell r="G4471" t="str">
            <v>10.539</v>
          </cell>
          <cell r="H4471" t="str">
            <v>Bóc u xơ, cơ... trực tràng đường tầng sinh môn</v>
          </cell>
          <cell r="I4471" t="str">
            <v>Bóc u xơ, cơ... trực tràng đường tầng sinh môn</v>
          </cell>
          <cell r="J4471" t="str">
            <v>Bóc u xơ, cơ..trực tràng đường tầng sinh môn</v>
          </cell>
          <cell r="K4471" t="str">
            <v>A</v>
          </cell>
          <cell r="L4471" t="str">
            <v>P1</v>
          </cell>
          <cell r="M4471">
            <v>504</v>
          </cell>
          <cell r="N4471">
            <v>504</v>
          </cell>
          <cell r="O4471" t="str">
            <v>Chưa bao gồm máy cắt nối tự động và ghim khâu máy cắt nối, khóa kẹp mạch máu, vật liệu cầm máu.</v>
          </cell>
          <cell r="P4471" t="str">
            <v xml:space="preserve">Phẫu thuật cắt trĩ hoặc điều trị nứt kẽ hậu môn hoặc điều trị áp xe rò hậu môn </v>
          </cell>
          <cell r="Q4471">
            <v>2117000</v>
          </cell>
          <cell r="R4471">
            <v>538434.78260869603</v>
          </cell>
          <cell r="S4471">
            <v>2655000</v>
          </cell>
          <cell r="T4471">
            <v>699965.2173913049</v>
          </cell>
          <cell r="U4471">
            <v>2816965.2173913047</v>
          </cell>
          <cell r="V4471">
            <v>2816900</v>
          </cell>
          <cell r="W4471">
            <v>112678.60869565219</v>
          </cell>
          <cell r="X4471">
            <v>2929643.826086957</v>
          </cell>
        </row>
        <row r="4472">
          <cell r="E4472" t="str">
            <v>37.8D05.0494</v>
          </cell>
          <cell r="F4472" t="str">
            <v>10. NGOẠI KHOA</v>
          </cell>
          <cell r="G4472" t="str">
            <v>10.533</v>
          </cell>
          <cell r="H4472" t="str">
            <v>Cắt u, polyp trực tràng đường hậu môn</v>
          </cell>
          <cell r="I4472" t="str">
            <v>Cắt u, polyp trực tràng đường hậu môn</v>
          </cell>
          <cell r="J4472" t="str">
            <v>Cắt u, polyp trực tràng đường hậu môn</v>
          </cell>
          <cell r="K4472" t="str">
            <v>A</v>
          </cell>
          <cell r="L4472" t="str">
            <v>P2</v>
          </cell>
          <cell r="M4472">
            <v>504</v>
          </cell>
          <cell r="N4472">
            <v>504</v>
          </cell>
          <cell r="O4472" t="str">
            <v>Chưa bao gồm máy cắt nối tự động và ghim khâu máy cắt nối, khóa kẹp mạch máu, vật liệu cầm máu.</v>
          </cell>
          <cell r="P4472" t="str">
            <v xml:space="preserve">Phẫu thuật cắt trĩ hoặc điều trị nứt kẽ hậu môn hoặc điều trị áp xe rò hậu môn </v>
          </cell>
          <cell r="Q4472">
            <v>2117000</v>
          </cell>
          <cell r="R4472">
            <v>538434.78260869603</v>
          </cell>
          <cell r="S4472">
            <v>2655000</v>
          </cell>
          <cell r="T4472">
            <v>699965.2173913049</v>
          </cell>
          <cell r="U4472">
            <v>2816965.2173913047</v>
          </cell>
          <cell r="V4472">
            <v>2816900</v>
          </cell>
          <cell r="W4472">
            <v>112678.60869565219</v>
          </cell>
          <cell r="X4472">
            <v>2929643.826086957</v>
          </cell>
        </row>
        <row r="4473">
          <cell r="E4473" t="str">
            <v>37.8D05.0494</v>
          </cell>
          <cell r="F4473" t="str">
            <v>10. NGOẠI KHOA</v>
          </cell>
          <cell r="G4473" t="str">
            <v>10.563</v>
          </cell>
          <cell r="H4473" t="str">
            <v>Điều trị hẹp hậu môn bằng cắt vòng xơ, tạo hình hậu môn</v>
          </cell>
          <cell r="I4473" t="str">
            <v>Điều trị hẹp hậu môn bằng cắt vòng xơ, tạo hình hậu môn</v>
          </cell>
          <cell r="J4473" t="str">
            <v>Điều trị hẹp hậu môn bằng cắt vòng xơ, tạo hình hậu môn</v>
          </cell>
          <cell r="K4473" t="str">
            <v>A</v>
          </cell>
          <cell r="L4473" t="str">
            <v>P1</v>
          </cell>
          <cell r="M4473">
            <v>504</v>
          </cell>
          <cell r="N4473">
            <v>504</v>
          </cell>
          <cell r="O4473" t="str">
            <v>Chưa bao gồm máy cắt nối tự động và ghim khâu máy cắt nối, khóa kẹp mạch máu, vật liệu cầm máu.</v>
          </cell>
          <cell r="P4473" t="str">
            <v xml:space="preserve">Phẫu thuật cắt trĩ hoặc điều trị nứt kẽ hậu môn hoặc điều trị áp xe rò hậu môn </v>
          </cell>
          <cell r="Q4473">
            <v>2117000</v>
          </cell>
          <cell r="R4473">
            <v>538434.78260869603</v>
          </cell>
          <cell r="S4473">
            <v>2655000</v>
          </cell>
          <cell r="T4473">
            <v>699965.2173913049</v>
          </cell>
          <cell r="U4473">
            <v>2816965.2173913047</v>
          </cell>
          <cell r="V4473">
            <v>2816900</v>
          </cell>
          <cell r="W4473">
            <v>112678.60869565219</v>
          </cell>
          <cell r="X4473">
            <v>2929643.826086957</v>
          </cell>
        </row>
        <row r="4474">
          <cell r="E4474" t="str">
            <v>37.8D05.0494</v>
          </cell>
          <cell r="F4474" t="str">
            <v>10. NGOẠI KHOA</v>
          </cell>
          <cell r="G4474" t="str">
            <v>10.561</v>
          </cell>
          <cell r="H4474" t="str">
            <v>Điều trị nứt kẽ hậu môn bằng cắt cơ tròn trong (vị trí 3h và 9h)</v>
          </cell>
          <cell r="I4474" t="str">
            <v>Điều trị nứt kẽ hậu môn bằng cắt cơ tròn trong (vị trí 3h và 9h)</v>
          </cell>
          <cell r="J4474" t="str">
            <v>Điều trị nứt kẽ hậu môn bằng cắt cơ tròn trong (vị trí 3 giờ và 9 giờ)</v>
          </cell>
          <cell r="K4474" t="str">
            <v>C</v>
          </cell>
          <cell r="L4474" t="str">
            <v>P2</v>
          </cell>
          <cell r="M4474">
            <v>504</v>
          </cell>
          <cell r="N4474">
            <v>504</v>
          </cell>
          <cell r="O4474" t="str">
            <v>Chưa bao gồm máy cắt nối tự động và ghim khâu máy cắt nối, khóa kẹp mạch máu, vật liệu cầm máu.</v>
          </cell>
          <cell r="P4474" t="str">
            <v xml:space="preserve">Phẫu thuật cắt trĩ hoặc điều trị nứt kẽ hậu môn hoặc điều trị áp xe rò hậu môn </v>
          </cell>
          <cell r="Q4474">
            <v>2117000</v>
          </cell>
          <cell r="R4474">
            <v>538434.78260869603</v>
          </cell>
          <cell r="S4474">
            <v>2655000</v>
          </cell>
          <cell r="T4474">
            <v>699965.2173913049</v>
          </cell>
          <cell r="U4474">
            <v>2816965.2173913047</v>
          </cell>
          <cell r="V4474">
            <v>2816900</v>
          </cell>
          <cell r="W4474">
            <v>112678.60869565219</v>
          </cell>
          <cell r="X4474">
            <v>2929643.826086957</v>
          </cell>
        </row>
        <row r="4475">
          <cell r="E4475" t="str">
            <v>37.8D05.0494</v>
          </cell>
          <cell r="F4475" t="str">
            <v>10. NGOẠI KHOA</v>
          </cell>
          <cell r="G4475" t="str">
            <v>10.562</v>
          </cell>
          <cell r="H4475" t="str">
            <v>Điều trị nứt kẽ hậu môn bằng cắt cơ tròn trong vị trí 6h, tạo hình hậu môn</v>
          </cell>
          <cell r="I4475" t="str">
            <v>Điều trị nứt kẽ hậu môn bằng cắt cơ tròn trong vị trí 6h, tạo hình hậu môn</v>
          </cell>
          <cell r="J4475" t="str">
            <v>Điều trị nứt kẽ hậu môn bằng cắt cơ tròn trong vị trí 6 giờ, tạo hình hậu môn</v>
          </cell>
          <cell r="K4475" t="str">
            <v>A</v>
          </cell>
          <cell r="L4475" t="str">
            <v>P2</v>
          </cell>
          <cell r="M4475">
            <v>504</v>
          </cell>
          <cell r="N4475">
            <v>504</v>
          </cell>
          <cell r="O4475" t="str">
            <v>Chưa bao gồm máy cắt nối tự động và ghim khâu máy cắt nối, khóa kẹp mạch máu, vật liệu cầm máu.</v>
          </cell>
          <cell r="P4475" t="str">
            <v xml:space="preserve">Phẫu thuật cắt trĩ hoặc điều trị nứt kẽ hậu môn hoặc điều trị áp xe rò hậu môn </v>
          </cell>
          <cell r="Q4475">
            <v>2117000</v>
          </cell>
          <cell r="R4475">
            <v>538434.78260869603</v>
          </cell>
          <cell r="S4475">
            <v>2655000</v>
          </cell>
          <cell r="T4475">
            <v>699965.2173913049</v>
          </cell>
          <cell r="U4475">
            <v>2816965.2173913047</v>
          </cell>
          <cell r="V4475">
            <v>2816900</v>
          </cell>
          <cell r="W4475">
            <v>112678.60869565219</v>
          </cell>
          <cell r="X4475">
            <v>2929643.826086957</v>
          </cell>
        </row>
        <row r="4476">
          <cell r="E4476" t="str">
            <v>37.8D05.0494</v>
          </cell>
          <cell r="F4476" t="str">
            <v>10. NGOẠI KHOA</v>
          </cell>
          <cell r="G4476" t="str">
            <v>10.547</v>
          </cell>
          <cell r="H4476" t="str">
            <v>Phẫu thuật cắt 1 búi trĩ</v>
          </cell>
          <cell r="I4476" t="str">
            <v>Phẫu thuật cắt 1 búi trĩ</v>
          </cell>
          <cell r="J4476" t="str">
            <v>Phẫu thuật cắt 1 búi trĩ</v>
          </cell>
          <cell r="K4476" t="str">
            <v>A</v>
          </cell>
          <cell r="L4476" t="str">
            <v>P2</v>
          </cell>
          <cell r="M4476">
            <v>504</v>
          </cell>
          <cell r="N4476">
            <v>504</v>
          </cell>
          <cell r="O4476" t="str">
            <v>Chưa bao gồm máy cắt nối tự động và ghim khâu máy cắt nối, khóa kẹp mạch máu, vật liệu cầm máu.</v>
          </cell>
          <cell r="P4476" t="str">
            <v xml:space="preserve">Phẫu thuật cắt trĩ hoặc điều trị nứt kẽ hậu môn hoặc điều trị áp xe rò hậu môn </v>
          </cell>
          <cell r="Q4476">
            <v>2117000</v>
          </cell>
          <cell r="R4476">
            <v>538434.78260869603</v>
          </cell>
          <cell r="S4476">
            <v>2655000</v>
          </cell>
          <cell r="T4476">
            <v>699965.2173913049</v>
          </cell>
          <cell r="U4476">
            <v>2816965.2173913047</v>
          </cell>
          <cell r="V4476">
            <v>2816900</v>
          </cell>
          <cell r="W4476">
            <v>112678.60869565219</v>
          </cell>
          <cell r="X4476">
            <v>2929643.826086957</v>
          </cell>
        </row>
        <row r="4477">
          <cell r="E4477" t="str">
            <v>37.8D05.0494</v>
          </cell>
          <cell r="F4477" t="str">
            <v>10. NGOẠI KHOA</v>
          </cell>
          <cell r="G4477" t="str">
            <v>10.549</v>
          </cell>
          <cell r="H4477" t="str">
            <v>Phẫu thuật cắt trĩ kinh điển (phương pháp Milligan - Morgan hoặc Ferguson)</v>
          </cell>
          <cell r="I4477" t="str">
            <v>Phẫu thuật cắt trĩ kinh điển (phương pháp Milligan - Morgan hoặc Ferguson)</v>
          </cell>
          <cell r="J4477" t="str">
            <v>Phẫu thuật cắt trĩ kinh điển (phương pháp Milligan – Morgan hoặc Ferguson)</v>
          </cell>
          <cell r="K4477" t="str">
            <v>C</v>
          </cell>
          <cell r="L4477" t="str">
            <v>P2</v>
          </cell>
          <cell r="M4477">
            <v>504</v>
          </cell>
          <cell r="N4477">
            <v>504</v>
          </cell>
          <cell r="O4477" t="str">
            <v>Chưa bao gồm máy cắt nối tự động và ghim khâu máy cắt nối, khóa kẹp mạch máu, vật liệu cầm máu.</v>
          </cell>
          <cell r="P4477" t="str">
            <v xml:space="preserve">Phẫu thuật cắt trĩ hoặc điều trị nứt kẽ hậu môn hoặc điều trị áp xe rò hậu môn </v>
          </cell>
          <cell r="Q4477">
            <v>2117000</v>
          </cell>
          <cell r="R4477">
            <v>538434.78260869603</v>
          </cell>
          <cell r="S4477">
            <v>2655000</v>
          </cell>
          <cell r="T4477">
            <v>699965.2173913049</v>
          </cell>
          <cell r="U4477">
            <v>2816965.2173913047</v>
          </cell>
          <cell r="V4477">
            <v>2816900</v>
          </cell>
          <cell r="W4477">
            <v>112678.60869565219</v>
          </cell>
          <cell r="X4477">
            <v>2929643.826086957</v>
          </cell>
        </row>
        <row r="4478">
          <cell r="E4478" t="str">
            <v>37.8D05.0494</v>
          </cell>
          <cell r="F4478" t="str">
            <v>10. NGOẠI KHOA</v>
          </cell>
          <cell r="G4478" t="str">
            <v>10.550</v>
          </cell>
          <cell r="H4478" t="str">
            <v>Phẫu thuật cắt trĩ kinh điển có sử dụng dụng cụ hỗ trợ</v>
          </cell>
          <cell r="I4478" t="str">
            <v>Phẫu thuật cắt trĩ kinh điển có sử dụng dụng cụ hỗ trợ</v>
          </cell>
          <cell r="J4478" t="str">
            <v>Phẫu thuật cắt trĩ kinh điển có sử dụng dụng cụ hỗ trợ</v>
          </cell>
          <cell r="K4478" t="str">
            <v>C</v>
          </cell>
          <cell r="L4478" t="str">
            <v>P2</v>
          </cell>
          <cell r="M4478">
            <v>504</v>
          </cell>
          <cell r="N4478">
            <v>504</v>
          </cell>
          <cell r="O4478" t="str">
            <v>Chưa bao gồm máy cắt nối tự động và ghim khâu máy cắt nối, khóa kẹp mạch máu, vật liệu cầm máu.</v>
          </cell>
          <cell r="P4478" t="str">
            <v xml:space="preserve">Phẫu thuật cắt trĩ hoặc điều trị nứt kẽ hậu môn hoặc điều trị áp xe rò hậu môn </v>
          </cell>
          <cell r="Q4478">
            <v>2117000</v>
          </cell>
          <cell r="R4478">
            <v>538434.78260869603</v>
          </cell>
          <cell r="S4478">
            <v>2655000</v>
          </cell>
          <cell r="T4478">
            <v>699965.2173913049</v>
          </cell>
          <cell r="U4478">
            <v>2816965.2173913047</v>
          </cell>
          <cell r="V4478">
            <v>2816900</v>
          </cell>
          <cell r="W4478">
            <v>112678.60869565219</v>
          </cell>
          <cell r="X4478">
            <v>2929643.826086957</v>
          </cell>
        </row>
        <row r="4479">
          <cell r="E4479" t="str">
            <v>37.8D05.0494</v>
          </cell>
          <cell r="F4479" t="str">
            <v>10. NGOẠI KHOA</v>
          </cell>
          <cell r="G4479" t="str">
            <v>10.555</v>
          </cell>
          <cell r="H4479" t="str">
            <v>Phẫu thuật chích, dẫn lưu áp xe cạnh hậu môn đơn giản</v>
          </cell>
          <cell r="I4479" t="str">
            <v>Phẫu thuật chích, dẫn lưu áp xe cạnh hậu môn đơn giản</v>
          </cell>
          <cell r="J4479" t="str">
            <v>Phẫu thuật chích, dẫn lưu áp xe cạnh hậu môn đơn giản</v>
          </cell>
          <cell r="K4479" t="str">
            <v>C</v>
          </cell>
          <cell r="L4479" t="str">
            <v>P2</v>
          </cell>
          <cell r="M4479">
            <v>504</v>
          </cell>
          <cell r="N4479">
            <v>504</v>
          </cell>
          <cell r="O4479" t="str">
            <v>Chưa bao gồm máy cắt nối tự động và ghim khâu máy cắt nối, khóa kẹp mạch máu, vật liệu cầm máu.</v>
          </cell>
          <cell r="P4479" t="str">
            <v xml:space="preserve">Phẫu thuật cắt trĩ hoặc điều trị nứt kẽ hậu môn hoặc điều trị áp xe rò hậu môn </v>
          </cell>
          <cell r="Q4479">
            <v>2117000</v>
          </cell>
          <cell r="R4479">
            <v>538434.78260869603</v>
          </cell>
          <cell r="S4479">
            <v>2655000</v>
          </cell>
          <cell r="T4479">
            <v>699965.2173913049</v>
          </cell>
          <cell r="U4479">
            <v>2816965.2173913047</v>
          </cell>
          <cell r="V4479">
            <v>2816900</v>
          </cell>
          <cell r="W4479">
            <v>112678.60869565219</v>
          </cell>
          <cell r="X4479">
            <v>2929643.826086957</v>
          </cell>
        </row>
        <row r="4480">
          <cell r="E4480" t="str">
            <v>37.8D05.0494</v>
          </cell>
          <cell r="F4480" t="str">
            <v>10. NGOẠI KHOA</v>
          </cell>
          <cell r="G4480" t="str">
            <v>10.556</v>
          </cell>
          <cell r="H4480" t="str">
            <v>Phẫu thuật điều trị áp xe hậu môn phức tạp</v>
          </cell>
          <cell r="I4480" t="str">
            <v>Phẫu thuật điều trị áp xe hậu môn phức tạp</v>
          </cell>
          <cell r="J4480" t="str">
            <v>Phẫu thuật điều trị áp xe hậu môn phức tạp</v>
          </cell>
          <cell r="K4480" t="str">
            <v>B</v>
          </cell>
          <cell r="L4480" t="str">
            <v>P1</v>
          </cell>
          <cell r="M4480">
            <v>504</v>
          </cell>
          <cell r="N4480">
            <v>504</v>
          </cell>
          <cell r="O4480" t="str">
            <v>Chưa bao gồm máy cắt nối tự động và ghim khâu máy cắt nối, khóa kẹp mạch máu, vật liệu cầm máu.</v>
          </cell>
          <cell r="P4480" t="str">
            <v xml:space="preserve">Phẫu thuật cắt trĩ hoặc điều trị nứt kẽ hậu môn hoặc điều trị áp xe rò hậu môn </v>
          </cell>
          <cell r="Q4480">
            <v>2117000</v>
          </cell>
          <cell r="R4480">
            <v>538434.78260869603</v>
          </cell>
          <cell r="S4480">
            <v>2655000</v>
          </cell>
          <cell r="T4480">
            <v>699965.2173913049</v>
          </cell>
          <cell r="U4480">
            <v>2816965.2173913047</v>
          </cell>
          <cell r="V4480">
            <v>2816900</v>
          </cell>
          <cell r="W4480">
            <v>112678.60869565219</v>
          </cell>
          <cell r="X4480">
            <v>2929643.826086957</v>
          </cell>
        </row>
        <row r="4481">
          <cell r="E4481" t="str">
            <v>37.8D05.0494</v>
          </cell>
          <cell r="F4481" t="str">
            <v>10. NGOẠI KHOA</v>
          </cell>
          <cell r="G4481" t="str">
            <v>10.559</v>
          </cell>
          <cell r="H4481" t="str">
            <v>Phẫu thuật điều trị rò hậu môn cắt cơ thắt trên chỉ chờ</v>
          </cell>
          <cell r="I4481" t="str">
            <v>Phẫu thuật điều trị rò hậu môn cắt cơ thắt trên chỉ chờ</v>
          </cell>
          <cell r="J4481" t="str">
            <v>Phẫu thuật điều trị rò hậu môn cắt cơ thắt trên chỉ chờ</v>
          </cell>
          <cell r="K4481" t="str">
            <v>A</v>
          </cell>
          <cell r="L4481" t="str">
            <v>P1</v>
          </cell>
          <cell r="M4481">
            <v>504</v>
          </cell>
          <cell r="N4481">
            <v>504</v>
          </cell>
          <cell r="O4481" t="str">
            <v>Chưa bao gồm máy cắt nối tự động và ghim khâu máy cắt nối, khóa kẹp mạch máu, vật liệu cầm máu.</v>
          </cell>
          <cell r="P4481" t="str">
            <v xml:space="preserve">Phẫu thuật cắt trĩ hoặc điều trị nứt kẽ hậu môn hoặc điều trị áp xe rò hậu môn </v>
          </cell>
          <cell r="Q4481">
            <v>2117000</v>
          </cell>
          <cell r="R4481">
            <v>538434.78260869603</v>
          </cell>
          <cell r="S4481">
            <v>2655000</v>
          </cell>
          <cell r="T4481">
            <v>699965.2173913049</v>
          </cell>
          <cell r="U4481">
            <v>2816965.2173913047</v>
          </cell>
          <cell r="V4481">
            <v>2816900</v>
          </cell>
          <cell r="W4481">
            <v>112678.60869565219</v>
          </cell>
          <cell r="X4481">
            <v>2929643.826086957</v>
          </cell>
        </row>
        <row r="4482">
          <cell r="E4482" t="str">
            <v>37.8D05.0494</v>
          </cell>
          <cell r="F4482" t="str">
            <v>10. NGOẠI KHOA</v>
          </cell>
          <cell r="G4482" t="str">
            <v>10.557</v>
          </cell>
          <cell r="H4482" t="str">
            <v>Phẫu thuật điều trị rò hậu môn đơn giản</v>
          </cell>
          <cell r="I4482" t="str">
            <v>Phẫu thuật điều trị rò hậu môn đơn giản</v>
          </cell>
          <cell r="J4482" t="str">
            <v>Phẫu thuật điều trị rò hậu môn đơn giản</v>
          </cell>
          <cell r="K4482" t="str">
            <v>A</v>
          </cell>
          <cell r="L4482" t="str">
            <v>P2</v>
          </cell>
          <cell r="M4482">
            <v>504</v>
          </cell>
          <cell r="N4482">
            <v>504</v>
          </cell>
          <cell r="O4482" t="str">
            <v>Chưa bao gồm máy cắt nối tự động và ghim khâu máy cắt nối, khóa kẹp mạch máu, vật liệu cầm máu.</v>
          </cell>
          <cell r="P4482" t="str">
            <v xml:space="preserve">Phẫu thuật cắt trĩ hoặc điều trị nứt kẽ hậu môn hoặc điều trị áp xe rò hậu môn </v>
          </cell>
          <cell r="Q4482">
            <v>2117000</v>
          </cell>
          <cell r="R4482">
            <v>538434.78260869603</v>
          </cell>
          <cell r="S4482">
            <v>2655000</v>
          </cell>
          <cell r="T4482">
            <v>699965.2173913049</v>
          </cell>
          <cell r="U4482">
            <v>2816965.2173913047</v>
          </cell>
          <cell r="V4482">
            <v>2816900</v>
          </cell>
          <cell r="W4482">
            <v>112678.60869565219</v>
          </cell>
          <cell r="X4482">
            <v>2929643.826086957</v>
          </cell>
        </row>
        <row r="4483">
          <cell r="E4483" t="str">
            <v>37.8D05.0494</v>
          </cell>
          <cell r="F4483" t="str">
            <v>10. NGOẠI KHOA</v>
          </cell>
          <cell r="G4483" t="str">
            <v>10.558</v>
          </cell>
          <cell r="H4483" t="str">
            <v>Phẫu thuật điều trị rò hậu môn phức tạp</v>
          </cell>
          <cell r="I4483" t="str">
            <v>Phẫu thuật điều trị rò hậu môn phức tạp</v>
          </cell>
          <cell r="J4483" t="str">
            <v>Phẫu thuật điều trị rò hậu môn phức tạp</v>
          </cell>
          <cell r="K4483" t="str">
            <v>A</v>
          </cell>
          <cell r="L4483" t="str">
            <v>P1</v>
          </cell>
          <cell r="M4483">
            <v>504</v>
          </cell>
          <cell r="N4483">
            <v>504</v>
          </cell>
          <cell r="O4483" t="str">
            <v>Chưa bao gồm máy cắt nối tự động và ghim khâu máy cắt nối, khóa kẹp mạch máu, vật liệu cầm máu.</v>
          </cell>
          <cell r="P4483" t="str">
            <v xml:space="preserve">Phẫu thuật cắt trĩ hoặc điều trị nứt kẽ hậu môn hoặc điều trị áp xe rò hậu môn </v>
          </cell>
          <cell r="Q4483">
            <v>2117000</v>
          </cell>
          <cell r="R4483">
            <v>538434.78260869603</v>
          </cell>
          <cell r="S4483">
            <v>2655000</v>
          </cell>
          <cell r="T4483">
            <v>699965.2173913049</v>
          </cell>
          <cell r="U4483">
            <v>2816965.2173913047</v>
          </cell>
          <cell r="V4483">
            <v>2816900</v>
          </cell>
          <cell r="W4483">
            <v>112678.60869565219</v>
          </cell>
          <cell r="X4483">
            <v>2929643.826086957</v>
          </cell>
        </row>
        <row r="4484">
          <cell r="E4484" t="str">
            <v>37.8D05.0494</v>
          </cell>
          <cell r="F4484" t="str">
            <v>10. NGOẠI KHOA</v>
          </cell>
          <cell r="G4484" t="str">
            <v>10.554</v>
          </cell>
          <cell r="H4484" t="str">
            <v>Phẫu thuật khâu treo và triệt mạch trĩ (THD)</v>
          </cell>
          <cell r="I4484" t="str">
            <v>Phẫu thuật khâu treo và triệt mạch trĩ (THD)</v>
          </cell>
          <cell r="J4484" t="str">
            <v>Phẫu thuật khâu treo và triệt mạch trĩ (THD)</v>
          </cell>
          <cell r="K4484" t="str">
            <v>B</v>
          </cell>
          <cell r="L4484" t="str">
            <v>P2</v>
          </cell>
          <cell r="M4484">
            <v>504</v>
          </cell>
          <cell r="N4484">
            <v>504</v>
          </cell>
          <cell r="O4484" t="str">
            <v>Chưa bao gồm máy cắt nối tự động và ghim khâu máy cắt nối, khóa kẹp mạch máu, vật liệu cầm máu.</v>
          </cell>
          <cell r="P4484" t="str">
            <v xml:space="preserve">Phẫu thuật cắt trĩ hoặc điều trị nứt kẽ hậu môn hoặc điều trị áp xe rò hậu môn </v>
          </cell>
          <cell r="Q4484">
            <v>2117000</v>
          </cell>
          <cell r="R4484">
            <v>538434.78260869603</v>
          </cell>
          <cell r="S4484">
            <v>2655000</v>
          </cell>
          <cell r="T4484">
            <v>699965.2173913049</v>
          </cell>
          <cell r="U4484">
            <v>2816965.2173913047</v>
          </cell>
          <cell r="V4484">
            <v>2816900</v>
          </cell>
          <cell r="W4484">
            <v>112678.60869565219</v>
          </cell>
          <cell r="X4484">
            <v>2929643.826086957</v>
          </cell>
        </row>
        <row r="4485">
          <cell r="E4485" t="str">
            <v>37.8D05.0494</v>
          </cell>
          <cell r="F4485" t="str">
            <v>10. NGOẠI KHOA</v>
          </cell>
          <cell r="G4485" t="str">
            <v>10.551</v>
          </cell>
          <cell r="H4485" t="str">
            <v>Phẫu thuật lấy toàn bộ trĩ vòng</v>
          </cell>
          <cell r="I4485" t="str">
            <v>Phẫu thuật lấy toàn bộ trĩ vòng</v>
          </cell>
          <cell r="J4485" t="str">
            <v>Phẫu thuật lấy toàn bộ trĩ vòng</v>
          </cell>
          <cell r="K4485" t="str">
            <v>B</v>
          </cell>
          <cell r="L4485" t="str">
            <v>P1</v>
          </cell>
          <cell r="M4485">
            <v>504</v>
          </cell>
          <cell r="N4485">
            <v>504</v>
          </cell>
          <cell r="O4485" t="str">
            <v>Chưa bao gồm máy cắt nối tự động và ghim khâu máy cắt nối, khóa kẹp mạch máu, vật liệu cầm máu.</v>
          </cell>
          <cell r="P4485" t="str">
            <v xml:space="preserve">Phẫu thuật cắt trĩ hoặc điều trị nứt kẽ hậu môn hoặc điều trị áp xe rò hậu môn </v>
          </cell>
          <cell r="Q4485">
            <v>2117000</v>
          </cell>
          <cell r="R4485">
            <v>538434.78260869603</v>
          </cell>
          <cell r="S4485">
            <v>2655000</v>
          </cell>
          <cell r="T4485">
            <v>699965.2173913049</v>
          </cell>
          <cell r="U4485">
            <v>2816965.2173913047</v>
          </cell>
          <cell r="V4485">
            <v>2816900</v>
          </cell>
          <cell r="W4485">
            <v>112678.60869565219</v>
          </cell>
          <cell r="X4485">
            <v>2929643.826086957</v>
          </cell>
        </row>
        <row r="4486">
          <cell r="E4486" t="str">
            <v>37.8D05.0494</v>
          </cell>
          <cell r="F4486" t="str">
            <v>10. NGOẠI KHOA</v>
          </cell>
          <cell r="G4486" t="str">
            <v>10.548</v>
          </cell>
          <cell r="H4486" t="str">
            <v>Phẫu thuật lấy trĩ tắc mạch</v>
          </cell>
          <cell r="I4486" t="str">
            <v>Phẫu thuật lấy trĩ tắc mạch</v>
          </cell>
          <cell r="J4486" t="str">
            <v>Phẫu thuật lấy trĩ tắc mạch</v>
          </cell>
          <cell r="K4486" t="str">
            <v>A</v>
          </cell>
          <cell r="L4486" t="str">
            <v>P3</v>
          </cell>
          <cell r="M4486">
            <v>504</v>
          </cell>
          <cell r="N4486">
            <v>504</v>
          </cell>
          <cell r="O4486" t="str">
            <v>Chưa bao gồm máy cắt nối tự động và ghim khâu máy cắt nối, khóa kẹp mạch máu, vật liệu cầm máu.</v>
          </cell>
          <cell r="P4486" t="str">
            <v xml:space="preserve">Phẫu thuật cắt trĩ hoặc điều trị nứt kẽ hậu môn hoặc điều trị áp xe rò hậu môn </v>
          </cell>
          <cell r="Q4486">
            <v>2117000</v>
          </cell>
          <cell r="R4486">
            <v>538434.78260869603</v>
          </cell>
          <cell r="S4486">
            <v>2655000</v>
          </cell>
          <cell r="T4486">
            <v>699965.2173913049</v>
          </cell>
          <cell r="U4486">
            <v>2816965.2173913047</v>
          </cell>
          <cell r="V4486">
            <v>2816900</v>
          </cell>
          <cell r="W4486">
            <v>112678.60869565219</v>
          </cell>
          <cell r="X4486">
            <v>2929643.826086957</v>
          </cell>
        </row>
        <row r="4487">
          <cell r="E4487" t="str">
            <v>37.8D07.0770</v>
          </cell>
          <cell r="F4487" t="str">
            <v>03. NHI KHOA</v>
          </cell>
          <cell r="G4487" t="str">
            <v>3.1667</v>
          </cell>
          <cell r="H4487" t="str">
            <v>Khâu giác mạc</v>
          </cell>
          <cell r="I4487" t="str">
            <v>Khâu giác mạc [đơn thuần]</v>
          </cell>
          <cell r="J4487" t="str">
            <v>Khâu giác mạc</v>
          </cell>
          <cell r="K4487" t="str">
            <v>C</v>
          </cell>
          <cell r="L4487" t="str">
            <v>P1</v>
          </cell>
          <cell r="M4487">
            <v>780</v>
          </cell>
          <cell r="N4487">
            <v>780</v>
          </cell>
          <cell r="P4487" t="str">
            <v>Khâu giác mạc đơn thuần</v>
          </cell>
          <cell r="Q4487">
            <v>702000</v>
          </cell>
          <cell r="R4487">
            <v>75130.434782608703</v>
          </cell>
          <cell r="S4487">
            <v>777000</v>
          </cell>
          <cell r="T4487">
            <v>97669.565217391311</v>
          </cell>
          <cell r="U4487">
            <v>799669.56521739135</v>
          </cell>
          <cell r="V4487">
            <v>799600</v>
          </cell>
          <cell r="W4487">
            <v>31986.782608695656</v>
          </cell>
          <cell r="X4487">
            <v>831656.34782608703</v>
          </cell>
        </row>
        <row r="4488">
          <cell r="E4488" t="str">
            <v>37.8D07.0770</v>
          </cell>
          <cell r="F4488" t="str">
            <v>14. MẮT</v>
          </cell>
          <cell r="G4488" t="str">
            <v>14.176</v>
          </cell>
          <cell r="H4488" t="str">
            <v>Khâu giác mạc</v>
          </cell>
          <cell r="I4488" t="str">
            <v>Khâu giác mạc [đơn thuần]</v>
          </cell>
          <cell r="J4488" t="str">
            <v>Khâu giác mạc</v>
          </cell>
          <cell r="K4488" t="str">
            <v>C</v>
          </cell>
          <cell r="L4488" t="str">
            <v>P1</v>
          </cell>
          <cell r="M4488">
            <v>780</v>
          </cell>
          <cell r="N4488">
            <v>780</v>
          </cell>
          <cell r="P4488" t="str">
            <v>Khâu giác mạc đơn thuần</v>
          </cell>
          <cell r="Q4488">
            <v>702000</v>
          </cell>
          <cell r="R4488">
            <v>75130.434782608703</v>
          </cell>
          <cell r="S4488">
            <v>777000</v>
          </cell>
          <cell r="T4488">
            <v>97669.565217391311</v>
          </cell>
          <cell r="U4488">
            <v>799669.56521739135</v>
          </cell>
          <cell r="V4488">
            <v>799600</v>
          </cell>
          <cell r="W4488">
            <v>31986.782608695656</v>
          </cell>
          <cell r="X4488">
            <v>831656.34782608703</v>
          </cell>
        </row>
        <row r="4489">
          <cell r="E4489" t="str">
            <v>37.8D05.0495</v>
          </cell>
          <cell r="F4489" t="str">
            <v>10. NGOẠI KHOA</v>
          </cell>
          <cell r="G4489" t="str">
            <v>10.553</v>
          </cell>
          <cell r="H4489" t="str">
            <v>Phẫu thuật Longo kết hợp với khâu treo trĩ</v>
          </cell>
          <cell r="I4489" t="str">
            <v>Phẫu thuật Longo kết hợp với khâu treo trĩ</v>
          </cell>
          <cell r="J4489" t="str">
            <v>Phẫu thuật Longo kết hợp với khâu treo trĩ</v>
          </cell>
          <cell r="K4489" t="str">
            <v>B</v>
          </cell>
          <cell r="L4489" t="str">
            <v>P2</v>
          </cell>
          <cell r="M4489">
            <v>505</v>
          </cell>
          <cell r="N4489">
            <v>505</v>
          </cell>
          <cell r="O4489" t="str">
            <v>Chưa bao gồm máy cắt nối tự động và ghim khâu trong máy.</v>
          </cell>
          <cell r="P4489" t="str">
            <v xml:space="preserve">Phẫu thuật điều trị trĩ kỹ thuật cao (phương pháp Longo) </v>
          </cell>
          <cell r="Q4489">
            <v>1810000</v>
          </cell>
          <cell r="R4489">
            <v>536869.56521739101</v>
          </cell>
          <cell r="S4489">
            <v>2346000</v>
          </cell>
          <cell r="T4489">
            <v>697930.43478260841</v>
          </cell>
          <cell r="U4489">
            <v>2507930.4347826084</v>
          </cell>
          <cell r="V4489">
            <v>2507900</v>
          </cell>
          <cell r="W4489">
            <v>100317.21739130434</v>
          </cell>
          <cell r="X4489">
            <v>2608247.6521739126</v>
          </cell>
        </row>
        <row r="4490">
          <cell r="E4490" t="str">
            <v>37.8D05.0496</v>
          </cell>
          <cell r="F4490" t="str">
            <v>03. NHI KHOA</v>
          </cell>
          <cell r="G4490" t="str">
            <v>3.1035</v>
          </cell>
          <cell r="H4490" t="str">
            <v>Nội soi đặt dẫn lưu đường mật qua nội soi tá tràng</v>
          </cell>
          <cell r="I4490" t="str">
            <v>Nội soi đặt dẫn lưu đường mật qua nội soi tá tràng</v>
          </cell>
          <cell r="J4490" t="str">
            <v>Nội soi đặt dẫn lưu đường mật qua nội soi tá tràng</v>
          </cell>
          <cell r="K4490" t="str">
            <v>B</v>
          </cell>
          <cell r="L4490" t="str">
            <v>TDB</v>
          </cell>
          <cell r="M4490">
            <v>506</v>
          </cell>
          <cell r="N4490">
            <v>506</v>
          </cell>
          <cell r="O4490" t="str">
            <v>Chưa bao gồm dao cắt, thuốc cản quang, catheter.</v>
          </cell>
          <cell r="P4490" t="str">
            <v>Cắt cơ Oddi hoặc dẫn lưu mật qua nội soi tá tràng</v>
          </cell>
          <cell r="Q4490">
            <v>2264000</v>
          </cell>
          <cell r="R4490">
            <v>198782.60869565199</v>
          </cell>
          <cell r="S4490">
            <v>2462000</v>
          </cell>
          <cell r="T4490">
            <v>258417.39130434758</v>
          </cell>
          <cell r="U4490">
            <v>2522417.3913043477</v>
          </cell>
          <cell r="V4490">
            <v>2522400</v>
          </cell>
          <cell r="W4490">
            <v>100896.6956521739</v>
          </cell>
          <cell r="X4490">
            <v>2623314.0869565215</v>
          </cell>
        </row>
        <row r="4491">
          <cell r="E4491" t="str">
            <v>37.8D07.0771</v>
          </cell>
          <cell r="F4491" t="str">
            <v>03. NHI KHOA</v>
          </cell>
          <cell r="G4491" t="str">
            <v>3.1667</v>
          </cell>
          <cell r="H4491" t="str">
            <v>Khâu giác mạc</v>
          </cell>
          <cell r="I4491" t="str">
            <v>Khâu giác mạc [phức tạp]</v>
          </cell>
          <cell r="J4491" t="str">
            <v>Khâu giác mạc</v>
          </cell>
          <cell r="K4491" t="str">
            <v>C</v>
          </cell>
          <cell r="L4491" t="str">
            <v>P1</v>
          </cell>
          <cell r="M4491">
            <v>781</v>
          </cell>
          <cell r="N4491">
            <v>781</v>
          </cell>
          <cell r="P4491" t="str">
            <v>Khâu giác mạc phức tạp</v>
          </cell>
          <cell r="Q4491">
            <v>882000</v>
          </cell>
          <cell r="R4491">
            <v>278608.69565217401</v>
          </cell>
          <cell r="S4491">
            <v>1160000</v>
          </cell>
          <cell r="T4491">
            <v>362191.30434782617</v>
          </cell>
          <cell r="U4491">
            <v>1244191.3043478262</v>
          </cell>
          <cell r="V4491">
            <v>1244100</v>
          </cell>
          <cell r="W4491">
            <v>49767.652173913048</v>
          </cell>
          <cell r="X4491">
            <v>1293958.9565217393</v>
          </cell>
        </row>
        <row r="4492">
          <cell r="E4492" t="str">
            <v>37.8D07.0771</v>
          </cell>
          <cell r="F4492" t="str">
            <v>14. MẮT</v>
          </cell>
          <cell r="G4492" t="str">
            <v>14.176</v>
          </cell>
          <cell r="H4492" t="str">
            <v>Khâu giác mạc</v>
          </cell>
          <cell r="I4492" t="str">
            <v>Khâu giác mạc [phức tạp]</v>
          </cell>
          <cell r="J4492" t="str">
            <v>Khâu giác mạc</v>
          </cell>
          <cell r="K4492" t="str">
            <v>C</v>
          </cell>
          <cell r="L4492" t="str">
            <v>P1</v>
          </cell>
          <cell r="M4492">
            <v>781</v>
          </cell>
          <cell r="N4492">
            <v>781</v>
          </cell>
          <cell r="P4492" t="str">
            <v>Khâu giác mạc phức tạp</v>
          </cell>
          <cell r="Q4492">
            <v>882000</v>
          </cell>
          <cell r="R4492">
            <v>278608.69565217401</v>
          </cell>
          <cell r="S4492">
            <v>1160000</v>
          </cell>
          <cell r="T4492">
            <v>362191.30434782617</v>
          </cell>
          <cell r="U4492">
            <v>1244191.3043478262</v>
          </cell>
          <cell r="V4492">
            <v>1244100</v>
          </cell>
          <cell r="W4492">
            <v>49767.652173913048</v>
          </cell>
          <cell r="X4492">
            <v>1293958.9565217393</v>
          </cell>
        </row>
        <row r="4493">
          <cell r="E4493" t="str">
            <v>37.8D05.0497</v>
          </cell>
          <cell r="F4493" t="str">
            <v>02. NỘI KHOA</v>
          </cell>
          <cell r="G4493" t="str">
            <v>2.286</v>
          </cell>
          <cell r="H4493" t="str">
            <v>Nội soi can thiệp - cắt hớt niêm mạc ống tiêu hóa điều trị ung thư sớm</v>
          </cell>
          <cell r="I4493" t="str">
            <v>Nội soi can thiệp - cắt hớt niêm mạc ống tiêu hóa điều trị ung thư sớm</v>
          </cell>
          <cell r="J4493" t="str">
            <v>Nội soi can thiệp - cắt hớt niêm mạc ống tiêu hóa điều trị ung thư sớm</v>
          </cell>
          <cell r="K4493" t="str">
            <v>A</v>
          </cell>
          <cell r="L4493" t="str">
            <v>TDB</v>
          </cell>
          <cell r="M4493">
            <v>507</v>
          </cell>
          <cell r="N4493">
            <v>507</v>
          </cell>
          <cell r="O4493" t="str">
            <v>Chưa bao gồm dao cắt niêm mạc, kìm kẹp cầm máu.</v>
          </cell>
          <cell r="P4493" t="str">
            <v>Cắt niêm mạc ống tiêu hoá qua nội soi điều trị ung thư sớm</v>
          </cell>
          <cell r="Q4493">
            <v>3764000</v>
          </cell>
          <cell r="R4493">
            <v>198782.60869565199</v>
          </cell>
          <cell r="S4493">
            <v>3962000</v>
          </cell>
          <cell r="T4493">
            <v>258417.39130434758</v>
          </cell>
          <cell r="U4493">
            <v>4022417.3913043477</v>
          </cell>
          <cell r="V4493">
            <v>4022400</v>
          </cell>
          <cell r="W4493">
            <v>160896.69565217392</v>
          </cell>
          <cell r="X4493">
            <v>4183314.0869565215</v>
          </cell>
        </row>
        <row r="4494">
          <cell r="E4494" t="str">
            <v>37.8D07.0768</v>
          </cell>
          <cell r="F4494" t="str">
            <v>03. NHI KHOA</v>
          </cell>
          <cell r="G4494" t="str">
            <v>3.1688</v>
          </cell>
          <cell r="H4494" t="str">
            <v>Khâu kết mạc</v>
          </cell>
          <cell r="I4494" t="str">
            <v>Khâu kết mạc [gây mê]</v>
          </cell>
          <cell r="J4494" t="str">
            <v>Khâu kết mạc</v>
          </cell>
          <cell r="K4494" t="str">
            <v>C</v>
          </cell>
          <cell r="L4494" t="str">
            <v>P3</v>
          </cell>
          <cell r="M4494">
            <v>778</v>
          </cell>
          <cell r="N4494">
            <v>778</v>
          </cell>
          <cell r="P4494" t="str">
            <v>Khâu da mi, kết mạc mi bị rách - gây mê</v>
          </cell>
          <cell r="Q4494">
            <v>1170000</v>
          </cell>
          <cell r="R4494">
            <v>327130.43478260899</v>
          </cell>
          <cell r="S4494">
            <v>1497000</v>
          </cell>
          <cell r="T4494">
            <v>425269.56521739165</v>
          </cell>
          <cell r="U4494">
            <v>1595269.5652173916</v>
          </cell>
          <cell r="V4494">
            <v>1595200</v>
          </cell>
          <cell r="W4494">
            <v>63810.782608695663</v>
          </cell>
          <cell r="X4494">
            <v>1659080.3478260871</v>
          </cell>
        </row>
        <row r="4495">
          <cell r="E4495" t="str">
            <v>37.8D07.0769</v>
          </cell>
          <cell r="F4495" t="str">
            <v>03. NHI KHOA</v>
          </cell>
          <cell r="G4495" t="str">
            <v>3.1688</v>
          </cell>
          <cell r="H4495" t="str">
            <v>Khâu kết mạc</v>
          </cell>
          <cell r="I4495" t="str">
            <v>Khâu kết mạc [gây tê]</v>
          </cell>
          <cell r="J4495" t="str">
            <v>Khâu kết mạc</v>
          </cell>
          <cell r="K4495" t="str">
            <v>C</v>
          </cell>
          <cell r="L4495" t="str">
            <v>P3</v>
          </cell>
          <cell r="M4495">
            <v>779</v>
          </cell>
          <cell r="N4495">
            <v>779</v>
          </cell>
          <cell r="P4495" t="str">
            <v>Khâu da mi, kết mạc mi bị rách - gây tê</v>
          </cell>
          <cell r="Q4495">
            <v>655000</v>
          </cell>
          <cell r="R4495">
            <v>186260.869565217</v>
          </cell>
          <cell r="S4495">
            <v>841000</v>
          </cell>
          <cell r="T4495">
            <v>242139.13043478213</v>
          </cell>
          <cell r="U4495">
            <v>897139.13043478213</v>
          </cell>
          <cell r="V4495">
            <v>897100</v>
          </cell>
          <cell r="W4495">
            <v>35885.565217391289</v>
          </cell>
          <cell r="X4495">
            <v>933024.69565217337</v>
          </cell>
        </row>
        <row r="4496">
          <cell r="E4496" t="str">
            <v>37.8D05.0498</v>
          </cell>
          <cell r="F4496" t="str">
            <v>02. NỘI KHOA</v>
          </cell>
          <cell r="G4496" t="str">
            <v>2.295</v>
          </cell>
          <cell r="H4496" t="str">
            <v>Nội soi can thiệp - cắt 1 polyp ống tiêu hóa &lt; 1 cm</v>
          </cell>
          <cell r="I4496" t="str">
            <v>Nội soi can thiệp - cắt 1 polyp ống tiêu hóa &lt; 1 cm</v>
          </cell>
          <cell r="J4496" t="str">
            <v>Nội soi can thiệp - cắt 1 polyp ống tiêu hóa &lt; 1cm</v>
          </cell>
          <cell r="K4496" t="str">
            <v>B</v>
          </cell>
          <cell r="L4496" t="str">
            <v>T1</v>
          </cell>
          <cell r="M4496">
            <v>508</v>
          </cell>
          <cell r="N4496">
            <v>508</v>
          </cell>
          <cell r="P4496" t="str">
            <v>Cắt polyp ống tiêu hoá (thực quản hoặc dạ dầy hoặc đại tràng hoặc trực tràng)</v>
          </cell>
          <cell r="Q4496">
            <v>915000</v>
          </cell>
          <cell r="R4496">
            <v>148695.652173913</v>
          </cell>
          <cell r="S4496">
            <v>1063000</v>
          </cell>
          <cell r="T4496">
            <v>193304.34782608689</v>
          </cell>
          <cell r="U4496">
            <v>1108304.3478260869</v>
          </cell>
          <cell r="V4496">
            <v>1108300</v>
          </cell>
          <cell r="W4496">
            <v>44332.17391304348</v>
          </cell>
          <cell r="X4496">
            <v>1152636.5217391304</v>
          </cell>
        </row>
        <row r="4497">
          <cell r="E4497" t="str">
            <v>37.8D05.0498</v>
          </cell>
          <cell r="F4497" t="str">
            <v>03. NHI KHOA</v>
          </cell>
          <cell r="G4497" t="str">
            <v>3.3380</v>
          </cell>
          <cell r="H4497" t="str">
            <v>Cắt polyp trực tràng</v>
          </cell>
          <cell r="I4497" t="str">
            <v>Cắt polyp trực tràng</v>
          </cell>
          <cell r="J4497" t="str">
            <v>Cắt polype trực tràng</v>
          </cell>
          <cell r="K4497" t="str">
            <v>C</v>
          </cell>
          <cell r="L4497" t="str">
            <v>P2</v>
          </cell>
          <cell r="M4497">
            <v>508</v>
          </cell>
          <cell r="N4497">
            <v>508</v>
          </cell>
          <cell r="P4497" t="str">
            <v>Cắt polyp ống tiêu hoá (thực quản hoặc dạ dầy hoặc đại tràng hoặc trực tràng)</v>
          </cell>
          <cell r="Q4497">
            <v>915000</v>
          </cell>
          <cell r="R4497">
            <v>148695.652173913</v>
          </cell>
          <cell r="S4497">
            <v>1063000</v>
          </cell>
          <cell r="T4497">
            <v>193304.34782608689</v>
          </cell>
          <cell r="U4497">
            <v>1108304.3478260869</v>
          </cell>
          <cell r="V4497">
            <v>1108300</v>
          </cell>
          <cell r="W4497">
            <v>44332.17391304348</v>
          </cell>
          <cell r="X4497">
            <v>1152636.5217391304</v>
          </cell>
        </row>
        <row r="4498">
          <cell r="E4498" t="str">
            <v>37.8D05.0498</v>
          </cell>
          <cell r="F4498" t="str">
            <v>03. NHI KHOA</v>
          </cell>
          <cell r="G4498" t="str">
            <v>3.1067</v>
          </cell>
          <cell r="H4498" t="str">
            <v>Nội soi cắt polyp ông tiêu hóa (thực quản, dạ dày, tá tràng, đại trực tràng)</v>
          </cell>
          <cell r="I4498" t="str">
            <v>Nội soi cắt polyp ông tiêu hóa (thực quản, dạ dày, tá tràng, đại trực tràng)</v>
          </cell>
          <cell r="J4498" t="str">
            <v>Nội soi cắt polip ông tiêu hoá (thực quản, dạ dày, tá tràng, đại trực tràng)</v>
          </cell>
          <cell r="K4498" t="str">
            <v>B</v>
          </cell>
          <cell r="L4498" t="str">
            <v>T1</v>
          </cell>
          <cell r="M4498">
            <v>508</v>
          </cell>
          <cell r="N4498">
            <v>508</v>
          </cell>
          <cell r="P4498" t="str">
            <v>Cắt polyp ống tiêu hoá (thực quản hoặc dạ dầy hoặc đại tràng hoặc trực tràng)</v>
          </cell>
          <cell r="Q4498">
            <v>915000</v>
          </cell>
          <cell r="R4498">
            <v>148695.652173913</v>
          </cell>
          <cell r="S4498">
            <v>1063000</v>
          </cell>
          <cell r="T4498">
            <v>193304.34782608689</v>
          </cell>
          <cell r="U4498">
            <v>1108304.3478260869</v>
          </cell>
          <cell r="V4498">
            <v>1108300</v>
          </cell>
          <cell r="W4498">
            <v>44332.17391304348</v>
          </cell>
          <cell r="X4498">
            <v>1152636.5217391304</v>
          </cell>
        </row>
        <row r="4499">
          <cell r="E4499" t="str">
            <v>37.8D05.0499</v>
          </cell>
          <cell r="F4499" t="str">
            <v>02. NỘI KHOA</v>
          </cell>
          <cell r="G4499" t="str">
            <v>2.506</v>
          </cell>
          <cell r="H4499" t="str">
            <v>Đặt dẫn lưu đường mật qua da dưới hướng dẫn của siêu âm C-ARM</v>
          </cell>
          <cell r="I4499" t="str">
            <v>Đặt dẫn lưu đường mật qua da dưới hướng dẫn của siêu âm C-ARM</v>
          </cell>
          <cell r="J4499" t="str">
            <v>Đặt dẫn lưu đường mật qua da dưới hướng dẫn của siêu âm C-ARM</v>
          </cell>
          <cell r="K4499" t="str">
            <v>A</v>
          </cell>
          <cell r="L4499" t="str">
            <v>T1</v>
          </cell>
          <cell r="M4499">
            <v>509</v>
          </cell>
          <cell r="N4499">
            <v>509</v>
          </cell>
          <cell r="O4499" t="str">
            <v>Chưa bao gồm stent, dao cắt, catheter, guidewire.</v>
          </cell>
          <cell r="P4499" t="str">
            <v>Đặt stent đường mật hoặc tụy dưới hướng dẫn của siêu âm</v>
          </cell>
          <cell r="Q4499">
            <v>1464000</v>
          </cell>
          <cell r="R4499">
            <v>508695.65217391303</v>
          </cell>
          <cell r="S4499">
            <v>1972000</v>
          </cell>
          <cell r="T4499">
            <v>661304.34782608692</v>
          </cell>
          <cell r="U4499">
            <v>2125304.3478260869</v>
          </cell>
          <cell r="V4499">
            <v>2125300</v>
          </cell>
          <cell r="W4499">
            <v>85012.173913043473</v>
          </cell>
          <cell r="X4499">
            <v>2210316.5217391304</v>
          </cell>
        </row>
        <row r="4500">
          <cell r="E4500" t="str">
            <v>37.8D05.0499</v>
          </cell>
          <cell r="F4500" t="str">
            <v>02. NỘI KHOA</v>
          </cell>
          <cell r="G4500" t="str">
            <v>2.248</v>
          </cell>
          <cell r="H4500" t="str">
            <v>Đặt dẫn lưu đường mật, đặt stent đường mật qua da dưới hướng dẫn của siêu âm C- ARM</v>
          </cell>
          <cell r="I4500" t="str">
            <v>Đặt dẫn lưu đường mật, đặt stent đường mật qua da dưới hướng dẫn của siêu âm C- ARM</v>
          </cell>
          <cell r="J4500" t="str">
            <v>Đặt dẫn lưu đường mật, đặt stent đường mật qua da dưới hướng dẫn của siêu âm C- ARM</v>
          </cell>
          <cell r="K4500" t="str">
            <v>B</v>
          </cell>
          <cell r="M4500">
            <v>509</v>
          </cell>
          <cell r="N4500">
            <v>509</v>
          </cell>
          <cell r="O4500" t="str">
            <v>Chưa bao gồm stent, dao cắt, catheter, guidewire.</v>
          </cell>
          <cell r="P4500" t="str">
            <v>Đặt stent đường mật hoặc tụy dưới hướng dẫn của siêu âm</v>
          </cell>
          <cell r="Q4500">
            <v>1464000</v>
          </cell>
          <cell r="R4500">
            <v>508695.65217391303</v>
          </cell>
          <cell r="S4500">
            <v>1972000</v>
          </cell>
          <cell r="T4500">
            <v>661304.34782608692</v>
          </cell>
          <cell r="U4500">
            <v>2125304.3478260869</v>
          </cell>
          <cell r="V4500">
            <v>2125300</v>
          </cell>
          <cell r="W4500">
            <v>85012.173913043473</v>
          </cell>
          <cell r="X4500">
            <v>2210316.5217391304</v>
          </cell>
        </row>
        <row r="4501">
          <cell r="E4501" t="str">
            <v>37.8D05.0499</v>
          </cell>
          <cell r="F4501" t="str">
            <v>02. NỘI KHOA</v>
          </cell>
          <cell r="G4501" t="str">
            <v>2.504</v>
          </cell>
          <cell r="H4501" t="str">
            <v>Siêu âm can thiệp - đặt dẫn lưu đường mật qua da</v>
          </cell>
          <cell r="I4501" t="str">
            <v>Siêu âm can thiệp - đặt dẫn lưu đường mật qua da</v>
          </cell>
          <cell r="J4501" t="str">
            <v>Siêu âm can thiệp - đặt dẫn lưu đường mật qua da</v>
          </cell>
          <cell r="K4501" t="str">
            <v>B</v>
          </cell>
          <cell r="L4501" t="str">
            <v>TDB</v>
          </cell>
          <cell r="M4501">
            <v>509</v>
          </cell>
          <cell r="N4501">
            <v>509</v>
          </cell>
          <cell r="O4501" t="str">
            <v>Chưa bao gồm stent, dao cắt, catheter, guidewire.</v>
          </cell>
          <cell r="P4501" t="str">
            <v>Đặt stent đường mật hoặc tụy dưới hướng dẫn của siêu âm</v>
          </cell>
          <cell r="Q4501">
            <v>1464000</v>
          </cell>
          <cell r="R4501">
            <v>508695.65217391303</v>
          </cell>
          <cell r="S4501">
            <v>1972000</v>
          </cell>
          <cell r="T4501">
            <v>661304.34782608692</v>
          </cell>
          <cell r="U4501">
            <v>2125304.3478260869</v>
          </cell>
          <cell r="V4501">
            <v>2125300</v>
          </cell>
          <cell r="W4501">
            <v>85012.173913043473</v>
          </cell>
          <cell r="X4501">
            <v>2210316.5217391304</v>
          </cell>
        </row>
        <row r="4502">
          <cell r="E4502" t="str">
            <v>37.8D05.0499</v>
          </cell>
          <cell r="F4502" t="str">
            <v>02. NỘI KHOA</v>
          </cell>
          <cell r="G4502" t="str">
            <v>2.321</v>
          </cell>
          <cell r="H4502" t="str">
            <v>Siêu âm can thiệp - đặt dẫn lưu đường mật, đặt stent đường mật qua da</v>
          </cell>
          <cell r="I4502" t="str">
            <v>Siêu âm can thiệp - đặt dẫn lưu đường mật, đặt stent đường mật qua da</v>
          </cell>
          <cell r="J4502" t="str">
            <v>Siêu âm can thiệp - Đặt dẫn lưu đường mật, đặt stent đường mật qua da</v>
          </cell>
          <cell r="K4502" t="str">
            <v>B</v>
          </cell>
          <cell r="M4502">
            <v>509</v>
          </cell>
          <cell r="N4502">
            <v>509</v>
          </cell>
          <cell r="O4502" t="str">
            <v>Chưa bao gồm stent, dao cắt, catheter, guidewire.</v>
          </cell>
          <cell r="P4502" t="str">
            <v>Đặt stent đường mật hoặc tụy dưới hướng dẫn của siêu âm</v>
          </cell>
          <cell r="Q4502">
            <v>1464000</v>
          </cell>
          <cell r="R4502">
            <v>508695.65217391303</v>
          </cell>
          <cell r="S4502">
            <v>1972000</v>
          </cell>
          <cell r="T4502">
            <v>661304.34782608692</v>
          </cell>
          <cell r="U4502">
            <v>2125304.3478260869</v>
          </cell>
          <cell r="V4502">
            <v>2125300</v>
          </cell>
          <cell r="W4502">
            <v>85012.173913043473</v>
          </cell>
          <cell r="X4502">
            <v>2210316.5217391304</v>
          </cell>
        </row>
        <row r="4503">
          <cell r="E4503" t="str">
            <v>37.8D05.0499</v>
          </cell>
          <cell r="F4503" t="str">
            <v>02. NỘI KHOA</v>
          </cell>
          <cell r="G4503" t="str">
            <v>2.505</v>
          </cell>
          <cell r="H4503" t="str">
            <v>Siêu âm can thiệp - đặt stent đường mật qua da</v>
          </cell>
          <cell r="I4503" t="str">
            <v>Siêu âm can thiệp - đặt stent đường mật qua da</v>
          </cell>
          <cell r="J4503" t="str">
            <v>Siêu âm can thiệp – đặt stent đường mật qua da</v>
          </cell>
          <cell r="K4503" t="str">
            <v>B</v>
          </cell>
          <cell r="L4503" t="str">
            <v>T2</v>
          </cell>
          <cell r="M4503">
            <v>509</v>
          </cell>
          <cell r="N4503">
            <v>509</v>
          </cell>
          <cell r="O4503" t="str">
            <v>Chưa bao gồm stent, dao cắt, catheter, guidewire.</v>
          </cell>
          <cell r="P4503" t="str">
            <v>Đặt stent đường mật hoặc tụy dưới hướng dẫn của siêu âm</v>
          </cell>
          <cell r="Q4503">
            <v>1464000</v>
          </cell>
          <cell r="R4503">
            <v>508695.65217391303</v>
          </cell>
          <cell r="S4503">
            <v>1972000</v>
          </cell>
          <cell r="T4503">
            <v>661304.34782608692</v>
          </cell>
          <cell r="U4503">
            <v>2125304.3478260869</v>
          </cell>
          <cell r="V4503">
            <v>2125300</v>
          </cell>
          <cell r="W4503">
            <v>85012.173913043473</v>
          </cell>
          <cell r="X4503">
            <v>2210316.5217391304</v>
          </cell>
        </row>
        <row r="4504">
          <cell r="E4504" t="str">
            <v>37.8D05.0499</v>
          </cell>
          <cell r="F4504" t="str">
            <v>03. NHI KHOA</v>
          </cell>
          <cell r="G4504" t="str">
            <v>3.2334</v>
          </cell>
          <cell r="H4504" t="str">
            <v>Đặt stent đường mật, đường tụy</v>
          </cell>
          <cell r="I4504" t="str">
            <v>Đặt stent đường mật, đường tụy</v>
          </cell>
          <cell r="J4504" t="str">
            <v>Đặt stent đường mật, đường tuỵ</v>
          </cell>
          <cell r="K4504" t="str">
            <v>A</v>
          </cell>
          <cell r="L4504" t="str">
            <v>TDB</v>
          </cell>
          <cell r="M4504">
            <v>509</v>
          </cell>
          <cell r="N4504">
            <v>509</v>
          </cell>
          <cell r="O4504" t="str">
            <v>Chưa bao gồm stent, dao cắt, catheter, guidewire.</v>
          </cell>
          <cell r="P4504" t="str">
            <v>Đặt stent đường mật hoặc tụy dưới hướng dẫn của siêu âm</v>
          </cell>
          <cell r="Q4504">
            <v>1464000</v>
          </cell>
          <cell r="R4504">
            <v>508695.65217391303</v>
          </cell>
          <cell r="S4504">
            <v>1972000</v>
          </cell>
          <cell r="T4504">
            <v>661304.34782608692</v>
          </cell>
          <cell r="U4504">
            <v>2125304.3478260869</v>
          </cell>
          <cell r="V4504">
            <v>2125300</v>
          </cell>
          <cell r="W4504">
            <v>85012.173913043473</v>
          </cell>
          <cell r="X4504">
            <v>2210316.5217391304</v>
          </cell>
        </row>
        <row r="4505">
          <cell r="E4505" t="str">
            <v>37.8D05.0499</v>
          </cell>
          <cell r="F4505" t="str">
            <v>03. NHI KHOA</v>
          </cell>
          <cell r="G4505" t="str">
            <v>3.3446</v>
          </cell>
          <cell r="H4505" t="str">
            <v>Đặt stent nang giả tụy</v>
          </cell>
          <cell r="I4505" t="str">
            <v>Đặt stent nang giả tụy</v>
          </cell>
          <cell r="J4505" t="str">
            <v>Đặt stent nang giả tuỵ</v>
          </cell>
          <cell r="K4505" t="str">
            <v>A</v>
          </cell>
          <cell r="L4505" t="str">
            <v>T1</v>
          </cell>
          <cell r="M4505">
            <v>509</v>
          </cell>
          <cell r="N4505">
            <v>509</v>
          </cell>
          <cell r="O4505" t="str">
            <v>Chưa bao gồm stent, dao cắt, catheter, guidewire.</v>
          </cell>
          <cell r="P4505" t="str">
            <v>Đặt stent đường mật hoặc tụy dưới hướng dẫn của siêu âm</v>
          </cell>
          <cell r="Q4505">
            <v>1464000</v>
          </cell>
          <cell r="R4505">
            <v>508695.65217391303</v>
          </cell>
          <cell r="S4505">
            <v>1972000</v>
          </cell>
          <cell r="T4505">
            <v>661304.34782608692</v>
          </cell>
          <cell r="U4505">
            <v>2125304.3478260869</v>
          </cell>
          <cell r="V4505">
            <v>2125300</v>
          </cell>
          <cell r="W4505">
            <v>85012.173913043473</v>
          </cell>
          <cell r="X4505">
            <v>2210316.5217391304</v>
          </cell>
        </row>
        <row r="4506">
          <cell r="E4506" t="str">
            <v>37.8D05.0500</v>
          </cell>
          <cell r="F4506" t="str">
            <v>02. NỘI KHOA</v>
          </cell>
          <cell r="G4506" t="str">
            <v>2.296</v>
          </cell>
          <cell r="H4506" t="str">
            <v>Nội soi can thiệp - cắt polyp ống tiêu hóa &gt; 1 cm hoặc nhiều polyp</v>
          </cell>
          <cell r="I4506" t="str">
            <v>Nội soi can thiệp - cắt polyp ống tiêu hóa &gt; 1 cm hoặc nhiều polyp</v>
          </cell>
          <cell r="J4506" t="str">
            <v>Nội soi can thiệp - cắt polyp ống tiêu hóa &gt; 1cm hoặc nhiều polyp</v>
          </cell>
          <cell r="K4506" t="str">
            <v>B</v>
          </cell>
          <cell r="L4506" t="str">
            <v>TDB</v>
          </cell>
          <cell r="M4506">
            <v>510</v>
          </cell>
          <cell r="N4506">
            <v>510</v>
          </cell>
          <cell r="P4506" t="str">
            <v>Lấy dị vật ống tiêu hoá qua nội soi</v>
          </cell>
          <cell r="Q4506">
            <v>1615000</v>
          </cell>
          <cell r="R4506">
            <v>98608.695652173905</v>
          </cell>
          <cell r="S4506">
            <v>1713000</v>
          </cell>
          <cell r="T4506">
            <v>128191.30434782608</v>
          </cell>
          <cell r="U4506">
            <v>1743191.3043478262</v>
          </cell>
          <cell r="V4506">
            <v>1743100</v>
          </cell>
          <cell r="W4506">
            <v>69727.652173913055</v>
          </cell>
          <cell r="X4506">
            <v>1812918.9565217393</v>
          </cell>
        </row>
        <row r="4507">
          <cell r="E4507" t="str">
            <v>37.8D05.0500</v>
          </cell>
          <cell r="F4507" t="str">
            <v>02. NỘI KHOA</v>
          </cell>
          <cell r="G4507" t="str">
            <v>2.290</v>
          </cell>
          <cell r="H4507" t="str">
            <v>Nội soi can thiệp - gắp giun, dị vật ống tiêu hóa</v>
          </cell>
          <cell r="I4507" t="str">
            <v>Nội soi can thiệp - gắp giun, dị vật ống tiêu hóa</v>
          </cell>
          <cell r="J4507" t="str">
            <v>Nội soi can thiệp - gắp giun, dị vật ống tiêu hóa</v>
          </cell>
          <cell r="K4507" t="str">
            <v>B</v>
          </cell>
          <cell r="L4507" t="str">
            <v>TDB</v>
          </cell>
          <cell r="M4507">
            <v>510</v>
          </cell>
          <cell r="N4507">
            <v>510</v>
          </cell>
          <cell r="P4507" t="str">
            <v>Lấy dị vật ống tiêu hoá qua nội soi</v>
          </cell>
          <cell r="Q4507">
            <v>1615000</v>
          </cell>
          <cell r="R4507">
            <v>98608.695652173905</v>
          </cell>
          <cell r="S4507">
            <v>1713000</v>
          </cell>
          <cell r="T4507">
            <v>128191.30434782608</v>
          </cell>
          <cell r="U4507">
            <v>1743191.3043478262</v>
          </cell>
          <cell r="V4507">
            <v>1743100</v>
          </cell>
          <cell r="W4507">
            <v>69727.652173913055</v>
          </cell>
          <cell r="X4507">
            <v>1812918.9565217393</v>
          </cell>
        </row>
        <row r="4508">
          <cell r="E4508" t="str">
            <v>37.8D07.0769</v>
          </cell>
          <cell r="F4508" t="str">
            <v>14. MẮT</v>
          </cell>
          <cell r="G4508" t="str">
            <v>14.201</v>
          </cell>
          <cell r="H4508" t="str">
            <v>Khâu kết mạc</v>
          </cell>
          <cell r="I4508" t="str">
            <v>Khâu kết mạc [gây tê]</v>
          </cell>
          <cell r="J4508" t="str">
            <v>Khâu kết mạc</v>
          </cell>
          <cell r="K4508" t="str">
            <v>D</v>
          </cell>
          <cell r="L4508" t="str">
            <v>P3</v>
          </cell>
          <cell r="M4508">
            <v>779</v>
          </cell>
          <cell r="N4508">
            <v>779</v>
          </cell>
          <cell r="P4508" t="str">
            <v>Khâu da mi, kết mạc mi bị rách - gây tê</v>
          </cell>
          <cell r="Q4508">
            <v>655000</v>
          </cell>
          <cell r="R4508">
            <v>186260.869565217</v>
          </cell>
          <cell r="S4508">
            <v>841000</v>
          </cell>
          <cell r="T4508">
            <v>242139.13043478213</v>
          </cell>
          <cell r="U4508">
            <v>897139.13043478213</v>
          </cell>
          <cell r="V4508">
            <v>897100</v>
          </cell>
          <cell r="W4508">
            <v>35885.565217391289</v>
          </cell>
          <cell r="X4508">
            <v>933024.69565217337</v>
          </cell>
        </row>
        <row r="4509">
          <cell r="E4509" t="str">
            <v>37.8D05.0500</v>
          </cell>
          <cell r="F4509" t="str">
            <v>03. NHI KHOA</v>
          </cell>
          <cell r="G4509" t="str">
            <v>3.1059</v>
          </cell>
          <cell r="H4509" t="str">
            <v>Nội soi thực quản - dạ dày, lấy dị vật</v>
          </cell>
          <cell r="I4509" t="str">
            <v>Nội soi thực quản - dạ dày, lấy dị vật</v>
          </cell>
          <cell r="J4509" t="str">
            <v>Nội soi thực quản-dạ dày, lấy dị vật</v>
          </cell>
          <cell r="K4509" t="str">
            <v>B</v>
          </cell>
          <cell r="L4509" t="str">
            <v>T1</v>
          </cell>
          <cell r="M4509">
            <v>510</v>
          </cell>
          <cell r="N4509">
            <v>510</v>
          </cell>
          <cell r="P4509" t="str">
            <v>Lấy dị vật ống tiêu hoá qua nội soi</v>
          </cell>
          <cell r="Q4509">
            <v>1615000</v>
          </cell>
          <cell r="R4509">
            <v>98608.695652173905</v>
          </cell>
          <cell r="S4509">
            <v>1713000</v>
          </cell>
          <cell r="T4509">
            <v>128191.30434782608</v>
          </cell>
          <cell r="U4509">
            <v>1743191.3043478262</v>
          </cell>
          <cell r="V4509">
            <v>1743100</v>
          </cell>
          <cell r="W4509">
            <v>69727.652173913055</v>
          </cell>
          <cell r="X4509">
            <v>1812918.9565217393</v>
          </cell>
        </row>
        <row r="4510">
          <cell r="E4510" t="str">
            <v>37.8D07.0770</v>
          </cell>
          <cell r="F4510" t="str">
            <v>03. NHI KHOA</v>
          </cell>
          <cell r="G4510" t="str">
            <v>3.1670</v>
          </cell>
          <cell r="H4510" t="str">
            <v>Khâu lại mép mổ giác mạc, củng mạc</v>
          </cell>
          <cell r="I4510" t="str">
            <v>Khâu lại mép mổ giác mạc, củng mạc</v>
          </cell>
          <cell r="J4510" t="str">
            <v>Khâu lại mép mổ giác mạc, củng mạc</v>
          </cell>
          <cell r="K4510" t="str">
            <v>C</v>
          </cell>
          <cell r="L4510" t="str">
            <v>P1</v>
          </cell>
          <cell r="M4510">
            <v>780</v>
          </cell>
          <cell r="N4510">
            <v>780</v>
          </cell>
          <cell r="P4510" t="str">
            <v>Khâu giác mạc đơn thuần</v>
          </cell>
          <cell r="Q4510">
            <v>702000</v>
          </cell>
          <cell r="R4510">
            <v>75130.434782608703</v>
          </cell>
          <cell r="S4510">
            <v>777000</v>
          </cell>
          <cell r="T4510">
            <v>97669.565217391311</v>
          </cell>
          <cell r="U4510">
            <v>799669.56521739135</v>
          </cell>
          <cell r="V4510">
            <v>799600</v>
          </cell>
          <cell r="W4510">
            <v>31986.782608695656</v>
          </cell>
          <cell r="X4510">
            <v>831656.34782608703</v>
          </cell>
        </row>
        <row r="4511">
          <cell r="E4511" t="str">
            <v>37.8D07.0770</v>
          </cell>
          <cell r="F4511" t="str">
            <v>14. MẮT</v>
          </cell>
          <cell r="G4511" t="str">
            <v>14.179</v>
          </cell>
          <cell r="H4511" t="str">
            <v>Khâu lại mép mổ giác mạc, củng mạc</v>
          </cell>
          <cell r="I4511" t="str">
            <v>Khâu lại mép mổ giác mạc, củng mạc</v>
          </cell>
          <cell r="J4511" t="str">
            <v>Khâu lại mép mổ giác mạc, củng mạc</v>
          </cell>
          <cell r="K4511" t="str">
            <v>B</v>
          </cell>
          <cell r="L4511" t="str">
            <v>P1</v>
          </cell>
          <cell r="M4511">
            <v>780</v>
          </cell>
          <cell r="N4511">
            <v>780</v>
          </cell>
          <cell r="P4511" t="str">
            <v>Khâu giác mạc đơn thuần</v>
          </cell>
          <cell r="Q4511">
            <v>702000</v>
          </cell>
          <cell r="R4511">
            <v>75130.434782608703</v>
          </cell>
          <cell r="S4511">
            <v>777000</v>
          </cell>
          <cell r="T4511">
            <v>97669.565217391311</v>
          </cell>
          <cell r="U4511">
            <v>799669.56521739135</v>
          </cell>
          <cell r="V4511">
            <v>799600</v>
          </cell>
          <cell r="W4511">
            <v>31986.782608695656</v>
          </cell>
          <cell r="X4511">
            <v>831656.34782608703</v>
          </cell>
        </row>
        <row r="4512">
          <cell r="E4512" t="str">
            <v>37.8D07.0839</v>
          </cell>
          <cell r="F4512" t="str">
            <v>03. NHI KHOA</v>
          </cell>
          <cell r="G4512" t="str">
            <v>3.1666</v>
          </cell>
          <cell r="H4512" t="str">
            <v>Khâu phủ kết mạc</v>
          </cell>
          <cell r="I4512" t="str">
            <v>Khâu phủ kết mạc</v>
          </cell>
          <cell r="J4512" t="str">
            <v>Khâu phủ kết mạc</v>
          </cell>
          <cell r="K4512" t="str">
            <v>C</v>
          </cell>
          <cell r="L4512" t="str">
            <v>P2</v>
          </cell>
          <cell r="M4512">
            <v>849</v>
          </cell>
          <cell r="N4512">
            <v>849</v>
          </cell>
          <cell r="P4512" t="str">
            <v>Phủ kết mạc</v>
          </cell>
          <cell r="Q4512">
            <v>532000</v>
          </cell>
          <cell r="R4512">
            <v>128347.82608695699</v>
          </cell>
          <cell r="S4512">
            <v>660000</v>
          </cell>
          <cell r="T4512">
            <v>166852.1739130441</v>
          </cell>
          <cell r="U4512">
            <v>698852.17391304416</v>
          </cell>
          <cell r="V4512">
            <v>698800</v>
          </cell>
          <cell r="W4512">
            <v>27954.086956521765</v>
          </cell>
          <cell r="X4512">
            <v>726806.26086956589</v>
          </cell>
        </row>
        <row r="4513">
          <cell r="E4513" t="str">
            <v>37.8D05.0502</v>
          </cell>
          <cell r="F4513" t="str">
            <v>02. NỘI KHOA</v>
          </cell>
          <cell r="G4513" t="str">
            <v>2.277</v>
          </cell>
          <cell r="H4513" t="str">
            <v>Nội soi can thiệp - mở thông dạ dày</v>
          </cell>
          <cell r="I4513" t="str">
            <v>Nội soi can thiệp - mở thông dạ dày</v>
          </cell>
          <cell r="J4513" t="str">
            <v>Nội soi can thiệp - mở thông dạ dày</v>
          </cell>
          <cell r="K4513" t="str">
            <v>A</v>
          </cell>
          <cell r="L4513" t="str">
            <v>T1</v>
          </cell>
          <cell r="M4513">
            <v>512</v>
          </cell>
          <cell r="N4513">
            <v>512</v>
          </cell>
          <cell r="P4513" t="str">
            <v>Mở thông dạ dày qua nội soi</v>
          </cell>
          <cell r="Q4513">
            <v>2615000</v>
          </cell>
          <cell r="R4513">
            <v>100173.91304347799</v>
          </cell>
          <cell r="S4513">
            <v>2715000</v>
          </cell>
          <cell r="T4513">
            <v>130226.08695652138</v>
          </cell>
          <cell r="U4513">
            <v>2745226.0869565215</v>
          </cell>
          <cell r="V4513">
            <v>2745200</v>
          </cell>
          <cell r="W4513">
            <v>109809.04347826086</v>
          </cell>
          <cell r="X4513">
            <v>2855035.1304347822</v>
          </cell>
        </row>
        <row r="4514">
          <cell r="E4514" t="str">
            <v>37.8D07.0839</v>
          </cell>
          <cell r="F4514" t="str">
            <v>14. MẮT</v>
          </cell>
          <cell r="G4514" t="str">
            <v>14.175</v>
          </cell>
          <cell r="H4514" t="str">
            <v>Khâu phủ kết mạc</v>
          </cell>
          <cell r="I4514" t="str">
            <v>Khâu phủ kết mạc</v>
          </cell>
          <cell r="J4514" t="str">
            <v>Khâu phủ kết mạc</v>
          </cell>
          <cell r="K4514" t="str">
            <v>C</v>
          </cell>
          <cell r="L4514" t="str">
            <v>P2</v>
          </cell>
          <cell r="M4514">
            <v>849</v>
          </cell>
          <cell r="N4514">
            <v>849</v>
          </cell>
          <cell r="P4514" t="str">
            <v>Phủ kết mạc</v>
          </cell>
          <cell r="Q4514">
            <v>532000</v>
          </cell>
          <cell r="R4514">
            <v>128347.82608695699</v>
          </cell>
          <cell r="S4514">
            <v>660000</v>
          </cell>
          <cell r="T4514">
            <v>166852.1739130441</v>
          </cell>
          <cell r="U4514">
            <v>698852.17391304416</v>
          </cell>
          <cell r="V4514">
            <v>698800</v>
          </cell>
          <cell r="W4514">
            <v>27954.086956521765</v>
          </cell>
          <cell r="X4514">
            <v>726806.26086956589</v>
          </cell>
        </row>
        <row r="4515">
          <cell r="E4515" t="str">
            <v>37.8D05.0502</v>
          </cell>
          <cell r="F4515" t="str">
            <v>03. NHI KHOA</v>
          </cell>
          <cell r="G4515" t="str">
            <v>3.1041</v>
          </cell>
          <cell r="H4515" t="str">
            <v>Nội soi mở thông dạ dày</v>
          </cell>
          <cell r="I4515" t="str">
            <v>Nội soi mở thông dạ dày</v>
          </cell>
          <cell r="J4515" t="str">
            <v>Nội soi mở thông dạ dày</v>
          </cell>
          <cell r="K4515" t="str">
            <v>B</v>
          </cell>
          <cell r="L4515" t="str">
            <v>T1</v>
          </cell>
          <cell r="M4515">
            <v>512</v>
          </cell>
          <cell r="N4515">
            <v>512</v>
          </cell>
          <cell r="P4515" t="str">
            <v>Mở thông dạ dày qua nội soi</v>
          </cell>
          <cell r="Q4515">
            <v>2615000</v>
          </cell>
          <cell r="R4515">
            <v>100173.91304347799</v>
          </cell>
          <cell r="S4515">
            <v>2715000</v>
          </cell>
          <cell r="T4515">
            <v>130226.08695652138</v>
          </cell>
          <cell r="U4515">
            <v>2745226.0869565215</v>
          </cell>
          <cell r="V4515">
            <v>2745200</v>
          </cell>
          <cell r="W4515">
            <v>109809.04347826086</v>
          </cell>
          <cell r="X4515">
            <v>2855035.1304347822</v>
          </cell>
        </row>
        <row r="4516">
          <cell r="E4516" t="str">
            <v>37.8D07.0772</v>
          </cell>
          <cell r="F4516" t="str">
            <v>03. NHI KHOA</v>
          </cell>
          <cell r="G4516" t="str">
            <v>3.1664</v>
          </cell>
          <cell r="H4516" t="str">
            <v>Khâu phục hồi bờ mi</v>
          </cell>
          <cell r="I4516" t="str">
            <v>Khâu phục hồi bờ mi</v>
          </cell>
          <cell r="J4516" t="str">
            <v>Khâu phục hồi bờ mi</v>
          </cell>
          <cell r="K4516" t="str">
            <v>C</v>
          </cell>
          <cell r="L4516" t="str">
            <v>P2</v>
          </cell>
          <cell r="M4516">
            <v>782</v>
          </cell>
          <cell r="N4516">
            <v>782</v>
          </cell>
          <cell r="P4516" t="str">
            <v>Khâu phục hồi bờ mi</v>
          </cell>
          <cell r="Q4516">
            <v>482000</v>
          </cell>
          <cell r="R4516">
            <v>255130.43478260899</v>
          </cell>
          <cell r="S4516">
            <v>737000</v>
          </cell>
          <cell r="T4516">
            <v>331669.5652173917</v>
          </cell>
          <cell r="U4516">
            <v>813669.5652173917</v>
          </cell>
          <cell r="V4516">
            <v>813600</v>
          </cell>
          <cell r="W4516">
            <v>32546.78260869567</v>
          </cell>
          <cell r="X4516">
            <v>846216.34782608738</v>
          </cell>
        </row>
        <row r="4517">
          <cell r="E4517" t="str">
            <v>37.8D05.0502</v>
          </cell>
          <cell r="F4517" t="str">
            <v>20. NỘI SOI CHẨN ĐOÁN CAN THIỆP</v>
          </cell>
          <cell r="G4517" t="str">
            <v>20.48</v>
          </cell>
          <cell r="H4517" t="str">
            <v>Mở thông dạ dày qua nội soi</v>
          </cell>
          <cell r="I4517" t="str">
            <v>Mở thông dạ dày qua nội soi</v>
          </cell>
          <cell r="J4517" t="str">
            <v>Mở thông dạ dày qua nội soi</v>
          </cell>
          <cell r="K4517" t="str">
            <v>A</v>
          </cell>
          <cell r="L4517" t="str">
            <v>T1</v>
          </cell>
          <cell r="M4517">
            <v>512</v>
          </cell>
          <cell r="N4517">
            <v>512</v>
          </cell>
          <cell r="P4517" t="str">
            <v>Mở thông dạ dày qua nội soi</v>
          </cell>
          <cell r="Q4517">
            <v>2615000</v>
          </cell>
          <cell r="R4517">
            <v>100173.91304347799</v>
          </cell>
          <cell r="S4517">
            <v>2715000</v>
          </cell>
          <cell r="T4517">
            <v>130226.08695652138</v>
          </cell>
          <cell r="U4517">
            <v>2745226.0869565215</v>
          </cell>
          <cell r="V4517">
            <v>2745200</v>
          </cell>
          <cell r="W4517">
            <v>109809.04347826086</v>
          </cell>
          <cell r="X4517">
            <v>2855035.1304347822</v>
          </cell>
        </row>
        <row r="4518">
          <cell r="E4518" t="str">
            <v>37.8D05.0502</v>
          </cell>
          <cell r="F4518" t="str">
            <v>27. PHẪU THUẬT NỘI SOI</v>
          </cell>
          <cell r="G4518" t="str">
            <v>27.180</v>
          </cell>
          <cell r="H4518" t="str">
            <v>Phẫu thuật nội soi mở hồi tràng ra da</v>
          </cell>
          <cell r="I4518" t="str">
            <v>Phẫu thuật nội soi mở hồi tràng ra da</v>
          </cell>
          <cell r="J4518" t="str">
            <v>Phẫu thuật nội soi mở hồi tràng ra da</v>
          </cell>
          <cell r="K4518" t="str">
            <v>B</v>
          </cell>
          <cell r="L4518" t="str">
            <v>P1</v>
          </cell>
          <cell r="M4518">
            <v>512</v>
          </cell>
          <cell r="N4518">
            <v>512</v>
          </cell>
          <cell r="P4518" t="str">
            <v>Mở thông dạ dày qua nội soi</v>
          </cell>
          <cell r="Q4518">
            <v>2615000</v>
          </cell>
          <cell r="R4518">
            <v>100173.91304347799</v>
          </cell>
          <cell r="S4518">
            <v>2715000</v>
          </cell>
          <cell r="T4518">
            <v>130226.08695652138</v>
          </cell>
          <cell r="U4518">
            <v>2745226.0869565215</v>
          </cell>
          <cell r="V4518">
            <v>2745200</v>
          </cell>
          <cell r="W4518">
            <v>109809.04347826086</v>
          </cell>
          <cell r="X4518">
            <v>2855035.1304347822</v>
          </cell>
        </row>
        <row r="4519">
          <cell r="E4519" t="str">
            <v>37.8D05.0502</v>
          </cell>
          <cell r="F4519" t="str">
            <v>27. PHẪU THUẬT NỘI SOI</v>
          </cell>
          <cell r="G4519" t="str">
            <v>27.179</v>
          </cell>
          <cell r="H4519" t="str">
            <v>Phẫu thuật nội soi mở hỗng tràng ra da</v>
          </cell>
          <cell r="I4519" t="str">
            <v>Phẫu thuật nội soi mở hỗng tràng ra da</v>
          </cell>
          <cell r="J4519" t="str">
            <v>Phẫu thuật nội soi mở hỗng tràng ra da</v>
          </cell>
          <cell r="K4519" t="str">
            <v>B</v>
          </cell>
          <cell r="L4519" t="str">
            <v>P1</v>
          </cell>
          <cell r="M4519">
            <v>512</v>
          </cell>
          <cell r="N4519">
            <v>512</v>
          </cell>
          <cell r="P4519" t="str">
            <v>Mở thông dạ dày qua nội soi</v>
          </cell>
          <cell r="Q4519">
            <v>2615000</v>
          </cell>
          <cell r="R4519">
            <v>100173.91304347799</v>
          </cell>
          <cell r="S4519">
            <v>2715000</v>
          </cell>
          <cell r="T4519">
            <v>130226.08695652138</v>
          </cell>
          <cell r="U4519">
            <v>2745226.0869565215</v>
          </cell>
          <cell r="V4519">
            <v>2745200</v>
          </cell>
          <cell r="W4519">
            <v>109809.04347826086</v>
          </cell>
          <cell r="X4519">
            <v>2855035.1304347822</v>
          </cell>
        </row>
        <row r="4520">
          <cell r="E4520" t="str">
            <v>37.8D05.0502</v>
          </cell>
          <cell r="F4520" t="str">
            <v>27. PHẪU THUẬT NỘI SOI</v>
          </cell>
          <cell r="G4520" t="str">
            <v>27.181</v>
          </cell>
          <cell r="H4520" t="str">
            <v>Phẫu thuật nội soi mở ruột lấy dị vật</v>
          </cell>
          <cell r="I4520" t="str">
            <v>Phẫu thuật nội soi mở ruột lấy dị vật</v>
          </cell>
          <cell r="J4520" t="str">
            <v>Phẫu thuật nội soi mở ruột lấy dị vật</v>
          </cell>
          <cell r="K4520" t="str">
            <v>B</v>
          </cell>
          <cell r="L4520" t="str">
            <v>P1</v>
          </cell>
          <cell r="M4520">
            <v>512</v>
          </cell>
          <cell r="N4520">
            <v>512</v>
          </cell>
          <cell r="P4520" t="str">
            <v>Mở thông dạ dày qua nội soi</v>
          </cell>
          <cell r="Q4520">
            <v>2615000</v>
          </cell>
          <cell r="R4520">
            <v>100173.91304347799</v>
          </cell>
          <cell r="S4520">
            <v>2715000</v>
          </cell>
          <cell r="T4520">
            <v>130226.08695652138</v>
          </cell>
          <cell r="U4520">
            <v>2745226.0869565215</v>
          </cell>
          <cell r="V4520">
            <v>2745200</v>
          </cell>
          <cell r="W4520">
            <v>109809.04347826086</v>
          </cell>
          <cell r="X4520">
            <v>2855035.1304347822</v>
          </cell>
        </row>
        <row r="4521">
          <cell r="E4521" t="str">
            <v>37.8D07.0772</v>
          </cell>
          <cell r="F4521" t="str">
            <v>14. MẮT</v>
          </cell>
          <cell r="G4521" t="str">
            <v>14.172</v>
          </cell>
          <cell r="H4521" t="str">
            <v>Khâu phục hồi bờ mi</v>
          </cell>
          <cell r="I4521" t="str">
            <v>Khâu phục hồi bờ mi</v>
          </cell>
          <cell r="J4521" t="str">
            <v>Khâu phục hồi bờ mi</v>
          </cell>
          <cell r="K4521" t="str">
            <v>C</v>
          </cell>
          <cell r="L4521" t="str">
            <v>P2</v>
          </cell>
          <cell r="M4521">
            <v>782</v>
          </cell>
          <cell r="N4521">
            <v>782</v>
          </cell>
          <cell r="P4521" t="str">
            <v>Khâu phục hồi bờ mi</v>
          </cell>
          <cell r="Q4521">
            <v>482000</v>
          </cell>
          <cell r="R4521">
            <v>255130.43478260899</v>
          </cell>
          <cell r="S4521">
            <v>737000</v>
          </cell>
          <cell r="T4521">
            <v>331669.5652173917</v>
          </cell>
          <cell r="U4521">
            <v>813669.5652173917</v>
          </cell>
          <cell r="V4521">
            <v>813600</v>
          </cell>
          <cell r="W4521">
            <v>32546.78260869567</v>
          </cell>
          <cell r="X4521">
            <v>846216.34782608738</v>
          </cell>
        </row>
        <row r="4522">
          <cell r="E4522" t="str">
            <v>37.8D05.0503</v>
          </cell>
          <cell r="F4522" t="str">
            <v>03. NHI KHOA</v>
          </cell>
          <cell r="G4522" t="str">
            <v>3.1032</v>
          </cell>
          <cell r="H4522" t="str">
            <v>Nội soi nong đường mật, oddi</v>
          </cell>
          <cell r="I4522" t="str">
            <v>Nội soi nong đường mật, oddi</v>
          </cell>
          <cell r="J4522" t="str">
            <v>Nội soi nong đường mật, Oddi</v>
          </cell>
          <cell r="K4522" t="str">
            <v>B</v>
          </cell>
          <cell r="L4522" t="str">
            <v>T1</v>
          </cell>
          <cell r="M4522">
            <v>513</v>
          </cell>
          <cell r="N4522">
            <v>513</v>
          </cell>
          <cell r="O4522" t="str">
            <v>Chưa bao gồm bóng nong.</v>
          </cell>
          <cell r="P4522" t="str">
            <v>Nong đường mật qua nội soi tá tràng</v>
          </cell>
          <cell r="Q4522">
            <v>2115000</v>
          </cell>
          <cell r="R4522">
            <v>148695.652173913</v>
          </cell>
          <cell r="S4522">
            <v>2263000</v>
          </cell>
          <cell r="T4522">
            <v>193304.34782608689</v>
          </cell>
          <cell r="U4522">
            <v>2308304.3478260869</v>
          </cell>
          <cell r="V4522">
            <v>2308300</v>
          </cell>
          <cell r="W4522">
            <v>92332.173913043473</v>
          </cell>
          <cell r="X4522">
            <v>2400636.5217391304</v>
          </cell>
        </row>
        <row r="4523">
          <cell r="E4523" t="str">
            <v>37.8D05.0503</v>
          </cell>
          <cell r="F4523" t="str">
            <v>20. NỘI SOI CHẨN ĐOÁN CAN THIỆP</v>
          </cell>
          <cell r="G4523" t="str">
            <v>20.44</v>
          </cell>
          <cell r="H4523" t="str">
            <v>Nong đường mật, Oddi qua nội soi</v>
          </cell>
          <cell r="I4523" t="str">
            <v>Nong đường mật, Oddi qua nội soi</v>
          </cell>
          <cell r="J4523" t="str">
            <v>Nong đường mật, Oddi qua nội soi</v>
          </cell>
          <cell r="K4523" t="str">
            <v>A</v>
          </cell>
          <cell r="L4523" t="str">
            <v>T1</v>
          </cell>
          <cell r="M4523">
            <v>513</v>
          </cell>
          <cell r="N4523">
            <v>513</v>
          </cell>
          <cell r="O4523" t="str">
            <v>Chưa bao gồm bóng nong.</v>
          </cell>
          <cell r="P4523" t="str">
            <v>Nong đường mật qua nội soi tá tràng</v>
          </cell>
          <cell r="Q4523">
            <v>2115000</v>
          </cell>
          <cell r="R4523">
            <v>148695.652173913</v>
          </cell>
          <cell r="S4523">
            <v>2263000</v>
          </cell>
          <cell r="T4523">
            <v>193304.34782608689</v>
          </cell>
          <cell r="U4523">
            <v>2308304.3478260869</v>
          </cell>
          <cell r="V4523">
            <v>2308300</v>
          </cell>
          <cell r="W4523">
            <v>92332.173913043473</v>
          </cell>
          <cell r="X4523">
            <v>2400636.5217391304</v>
          </cell>
        </row>
        <row r="4524">
          <cell r="E4524" t="str">
            <v>37.8D05.0504</v>
          </cell>
          <cell r="F4524" t="str">
            <v>10. NGOẠI KHOA</v>
          </cell>
          <cell r="G4524" t="str">
            <v>BS_10.1273</v>
          </cell>
          <cell r="H4524" t="str">
            <v xml:space="preserve">Cắt phymosis </v>
          </cell>
          <cell r="I4524" t="str">
            <v>Cắt phymosis [thủ thuật]</v>
          </cell>
          <cell r="J4524" t="str">
            <v>Cắt phymosis [thủ thuật]</v>
          </cell>
          <cell r="M4524">
            <v>514</v>
          </cell>
          <cell r="N4524">
            <v>514</v>
          </cell>
          <cell r="P4524" t="str">
            <v>Cắt phymosis</v>
          </cell>
          <cell r="Q4524">
            <v>180000</v>
          </cell>
          <cell r="R4524">
            <v>68869.565217391297</v>
          </cell>
          <cell r="S4524">
            <v>248000</v>
          </cell>
          <cell r="T4524">
            <v>89530.434782608689</v>
          </cell>
          <cell r="U4524">
            <v>269530.4347826087</v>
          </cell>
          <cell r="V4524">
            <v>269500</v>
          </cell>
          <cell r="W4524">
            <v>10781.217391304348</v>
          </cell>
          <cell r="X4524">
            <v>280311.65217391303</v>
          </cell>
        </row>
        <row r="4525">
          <cell r="E4525" t="str">
            <v>37.8D05.0505</v>
          </cell>
          <cell r="F4525" t="str">
            <v>03. NHI KHOA</v>
          </cell>
          <cell r="G4525" t="str">
            <v>3.2356</v>
          </cell>
          <cell r="H4525" t="str">
            <v>Chọc hút áp xe thành bụng</v>
          </cell>
          <cell r="I4525" t="str">
            <v>Chọc hút áp xe thành bụng</v>
          </cell>
          <cell r="J4525" t="str">
            <v>Chọc hút áp xe thành bụng</v>
          </cell>
          <cell r="K4525" t="str">
            <v>C</v>
          </cell>
          <cell r="L4525" t="str">
            <v>T3</v>
          </cell>
          <cell r="M4525">
            <v>515</v>
          </cell>
          <cell r="N4525">
            <v>515</v>
          </cell>
          <cell r="P4525" t="str">
            <v xml:space="preserve">Chích rạch nhọt, Apxe nhỏ dẫn lưu </v>
          </cell>
          <cell r="Q4525">
            <v>129000</v>
          </cell>
          <cell r="R4525">
            <v>68869.565217391297</v>
          </cell>
          <cell r="S4525">
            <v>197000</v>
          </cell>
          <cell r="T4525">
            <v>89530.434782608689</v>
          </cell>
          <cell r="U4525">
            <v>218530.4347826087</v>
          </cell>
          <cell r="V4525">
            <v>218500</v>
          </cell>
          <cell r="W4525">
            <v>8741.217391304348</v>
          </cell>
          <cell r="X4525">
            <v>227271.65217391305</v>
          </cell>
        </row>
        <row r="4526">
          <cell r="E4526" t="str">
            <v>37.8D05.0505</v>
          </cell>
          <cell r="F4526" t="str">
            <v>03. NHI KHOA</v>
          </cell>
          <cell r="G4526" t="str">
            <v>3.3608</v>
          </cell>
          <cell r="H4526" t="str">
            <v>Dẫn lưu áp xe bìu/tinh hoàn</v>
          </cell>
          <cell r="I4526" t="str">
            <v>Dẫn lưu áp xe bìu/tinh hoàn</v>
          </cell>
          <cell r="J4526" t="str">
            <v>Dẫn lưu áp xe bìu/tinh hoàn</v>
          </cell>
          <cell r="K4526" t="str">
            <v>C</v>
          </cell>
          <cell r="L4526" t="str">
            <v>P2</v>
          </cell>
          <cell r="M4526">
            <v>515</v>
          </cell>
          <cell r="N4526">
            <v>515</v>
          </cell>
          <cell r="P4526" t="str">
            <v xml:space="preserve">Chích rạch nhọt, Apxe nhỏ dẫn lưu </v>
          </cell>
          <cell r="Q4526">
            <v>129000</v>
          </cell>
          <cell r="R4526">
            <v>68869.565217391297</v>
          </cell>
          <cell r="S4526">
            <v>197000</v>
          </cell>
          <cell r="T4526">
            <v>89530.434782608689</v>
          </cell>
          <cell r="U4526">
            <v>218530.4347826087</v>
          </cell>
          <cell r="V4526">
            <v>218500</v>
          </cell>
          <cell r="W4526">
            <v>8741.217391304348</v>
          </cell>
          <cell r="X4526">
            <v>227271.65217391305</v>
          </cell>
        </row>
        <row r="4527">
          <cell r="E4527" t="str">
            <v>37.8D07.0772</v>
          </cell>
          <cell r="F4527" t="str">
            <v>28. PHẪU THUẬT TẠO HÌNH THẨM MỸ</v>
          </cell>
          <cell r="G4527" t="str">
            <v>28.35</v>
          </cell>
          <cell r="H4527" t="str">
            <v>Khâu phục hồi bờ mi</v>
          </cell>
          <cell r="I4527" t="str">
            <v>Khâu phục hồi bờ mi</v>
          </cell>
          <cell r="J4527" t="str">
            <v>Khâu phục hồi bờ mi</v>
          </cell>
          <cell r="K4527" t="str">
            <v>B</v>
          </cell>
          <cell r="L4527" t="str">
            <v>P3</v>
          </cell>
          <cell r="M4527">
            <v>782</v>
          </cell>
          <cell r="N4527">
            <v>782</v>
          </cell>
          <cell r="P4527" t="str">
            <v>Khâu phục hồi bờ mi</v>
          </cell>
          <cell r="Q4527">
            <v>482000</v>
          </cell>
          <cell r="R4527">
            <v>255130.43478260899</v>
          </cell>
          <cell r="S4527">
            <v>737000</v>
          </cell>
          <cell r="T4527">
            <v>331669.5652173917</v>
          </cell>
          <cell r="U4527">
            <v>813669.5652173917</v>
          </cell>
          <cell r="V4527">
            <v>813600</v>
          </cell>
          <cell r="W4527">
            <v>32546.78260869567</v>
          </cell>
          <cell r="X4527">
            <v>846216.34782608738</v>
          </cell>
        </row>
        <row r="4528">
          <cell r="E4528" t="str">
            <v>37.8D05.0505</v>
          </cell>
          <cell r="F4528" t="str">
            <v>03. NHI KHOA</v>
          </cell>
          <cell r="G4528" t="str">
            <v>3.3817</v>
          </cell>
          <cell r="H4528" t="str">
            <v>Trích áp xe phần mềm lớn</v>
          </cell>
          <cell r="I4528" t="str">
            <v>Trích áp xe phần mềm lớn</v>
          </cell>
          <cell r="J4528" t="str">
            <v>Chích áp xe phần mềm lớn</v>
          </cell>
          <cell r="K4528" t="str">
            <v>C</v>
          </cell>
          <cell r="L4528" t="str">
            <v>T2</v>
          </cell>
          <cell r="M4528">
            <v>515</v>
          </cell>
          <cell r="N4528">
            <v>515</v>
          </cell>
          <cell r="P4528" t="str">
            <v xml:space="preserve">Chích rạch nhọt, Apxe nhỏ dẫn lưu </v>
          </cell>
          <cell r="Q4528">
            <v>129000</v>
          </cell>
          <cell r="R4528">
            <v>68869.565217391297</v>
          </cell>
          <cell r="S4528">
            <v>197000</v>
          </cell>
          <cell r="T4528">
            <v>89530.434782608689</v>
          </cell>
          <cell r="U4528">
            <v>218530.4347826087</v>
          </cell>
          <cell r="V4528">
            <v>218500</v>
          </cell>
          <cell r="W4528">
            <v>8741.217391304348</v>
          </cell>
          <cell r="X4528">
            <v>227271.65217391305</v>
          </cell>
        </row>
        <row r="4529">
          <cell r="E4529" t="str">
            <v>37.8D05.0505</v>
          </cell>
          <cell r="F4529" t="str">
            <v>03. NHI KHOA</v>
          </cell>
          <cell r="G4529" t="str">
            <v>3.3910</v>
          </cell>
          <cell r="H4529" t="str">
            <v>Trích hạch viêm mủ</v>
          </cell>
          <cell r="I4529" t="str">
            <v>Trích hạch viêm mủ</v>
          </cell>
          <cell r="J4529" t="str">
            <v>Chích hạch viêm mủ</v>
          </cell>
          <cell r="K4529" t="str">
            <v>D</v>
          </cell>
          <cell r="L4529" t="str">
            <v>TDB</v>
          </cell>
          <cell r="M4529">
            <v>515</v>
          </cell>
          <cell r="N4529">
            <v>515</v>
          </cell>
          <cell r="P4529" t="str">
            <v xml:space="preserve">Chích rạch nhọt, Apxe nhỏ dẫn lưu </v>
          </cell>
          <cell r="Q4529">
            <v>129000</v>
          </cell>
          <cell r="R4529">
            <v>68869.565217391297</v>
          </cell>
          <cell r="S4529">
            <v>197000</v>
          </cell>
          <cell r="T4529">
            <v>89530.434782608689</v>
          </cell>
          <cell r="U4529">
            <v>218530.4347826087</v>
          </cell>
          <cell r="V4529">
            <v>218500</v>
          </cell>
          <cell r="W4529">
            <v>8741.217391304348</v>
          </cell>
          <cell r="X4529">
            <v>227271.65217391305</v>
          </cell>
        </row>
        <row r="4530">
          <cell r="E4530" t="str">
            <v>37.8D05.0505</v>
          </cell>
          <cell r="F4530" t="str">
            <v>03. NHI KHOA</v>
          </cell>
          <cell r="G4530" t="str">
            <v>3.2119</v>
          </cell>
          <cell r="H4530" t="str">
            <v>Trích nhọt ống tai ngoài</v>
          </cell>
          <cell r="I4530" t="str">
            <v>Trích nhọt ống tai ngoài</v>
          </cell>
          <cell r="J4530" t="str">
            <v>Chích nhọt ống tai ngoài</v>
          </cell>
          <cell r="K4530" t="str">
            <v>C</v>
          </cell>
          <cell r="L4530" t="str">
            <v>P2</v>
          </cell>
          <cell r="M4530">
            <v>515</v>
          </cell>
          <cell r="N4530">
            <v>515</v>
          </cell>
          <cell r="P4530" t="str">
            <v xml:space="preserve">Chích rạch nhọt, Apxe nhỏ dẫn lưu </v>
          </cell>
          <cell r="Q4530">
            <v>129000</v>
          </cell>
          <cell r="R4530">
            <v>68869.565217391297</v>
          </cell>
          <cell r="S4530">
            <v>197000</v>
          </cell>
          <cell r="T4530">
            <v>89530.434782608689</v>
          </cell>
          <cell r="U4530">
            <v>218530.4347826087</v>
          </cell>
          <cell r="V4530">
            <v>218500</v>
          </cell>
          <cell r="W4530">
            <v>8741.217391304348</v>
          </cell>
          <cell r="X4530">
            <v>227271.65217391305</v>
          </cell>
        </row>
        <row r="4531">
          <cell r="E4531" t="str">
            <v>37.8D05.0505</v>
          </cell>
          <cell r="F4531" t="str">
            <v>03. NHI KHOA</v>
          </cell>
          <cell r="G4531" t="str">
            <v>3.3909</v>
          </cell>
          <cell r="H4531" t="str">
            <v>Trích rạch áp xe nhỏ</v>
          </cell>
          <cell r="I4531" t="str">
            <v>Trích rạch áp xe nhỏ</v>
          </cell>
          <cell r="J4531" t="str">
            <v>Chích rạch áp xe nhỏ</v>
          </cell>
          <cell r="K4531" t="str">
            <v>D</v>
          </cell>
          <cell r="L4531" t="str">
            <v>TDB</v>
          </cell>
          <cell r="M4531">
            <v>515</v>
          </cell>
          <cell r="N4531">
            <v>515</v>
          </cell>
          <cell r="P4531" t="str">
            <v xml:space="preserve">Chích rạch nhọt, Apxe nhỏ dẫn lưu </v>
          </cell>
          <cell r="Q4531">
            <v>129000</v>
          </cell>
          <cell r="R4531">
            <v>68869.565217391297</v>
          </cell>
          <cell r="S4531">
            <v>197000</v>
          </cell>
          <cell r="T4531">
            <v>89530.434782608689</v>
          </cell>
          <cell r="U4531">
            <v>218530.4347826087</v>
          </cell>
          <cell r="V4531">
            <v>218500</v>
          </cell>
          <cell r="W4531">
            <v>8741.217391304348</v>
          </cell>
          <cell r="X4531">
            <v>227271.65217391305</v>
          </cell>
        </row>
        <row r="4532">
          <cell r="E4532" t="str">
            <v>37.8D05.0505</v>
          </cell>
          <cell r="F4532" t="str">
            <v>14. MẮT</v>
          </cell>
          <cell r="G4532" t="str">
            <v>14.215</v>
          </cell>
          <cell r="H4532" t="str">
            <v>Rạch áp xe mi</v>
          </cell>
          <cell r="I4532" t="str">
            <v>Rạch áp xe mi</v>
          </cell>
          <cell r="J4532" t="str">
            <v>Rạch áp xe mi</v>
          </cell>
          <cell r="K4532" t="str">
            <v>C</v>
          </cell>
          <cell r="L4532" t="str">
            <v>T1</v>
          </cell>
          <cell r="M4532">
            <v>515</v>
          </cell>
          <cell r="N4532">
            <v>515</v>
          </cell>
          <cell r="P4532" t="str">
            <v xml:space="preserve">Chích rạch nhọt, Apxe nhỏ dẫn lưu </v>
          </cell>
          <cell r="Q4532">
            <v>129000</v>
          </cell>
          <cell r="R4532">
            <v>68869.565217391297</v>
          </cell>
          <cell r="S4532">
            <v>197000</v>
          </cell>
          <cell r="T4532">
            <v>89530.434782608689</v>
          </cell>
          <cell r="U4532">
            <v>218530.4347826087</v>
          </cell>
          <cell r="V4532">
            <v>218500</v>
          </cell>
          <cell r="W4532">
            <v>8741.217391304348</v>
          </cell>
          <cell r="X4532">
            <v>227271.65217391305</v>
          </cell>
        </row>
        <row r="4533">
          <cell r="E4533" t="str">
            <v>37.8D06.0624</v>
          </cell>
          <cell r="F4533" t="str">
            <v>03. NHI KHOA</v>
          </cell>
          <cell r="G4533" t="str">
            <v>3.2263</v>
          </cell>
          <cell r="H4533" t="str">
            <v>Khâu rách cùng đồ âm đạo</v>
          </cell>
          <cell r="I4533" t="str">
            <v>Khâu rách cùng đồ âm đạo</v>
          </cell>
          <cell r="J4533" t="str">
            <v>Khâu rách cùng đồ âm đạo</v>
          </cell>
          <cell r="K4533" t="str">
            <v>C</v>
          </cell>
          <cell r="L4533" t="str">
            <v>P3</v>
          </cell>
          <cell r="M4533">
            <v>634</v>
          </cell>
          <cell r="N4533">
            <v>634</v>
          </cell>
          <cell r="P4533" t="str">
            <v>Khâu rách cùng đồ âm đạo</v>
          </cell>
          <cell r="Q4533">
            <v>1511000</v>
          </cell>
          <cell r="R4533">
            <v>468000</v>
          </cell>
          <cell r="S4533">
            <v>1979000</v>
          </cell>
          <cell r="T4533">
            <v>608400</v>
          </cell>
          <cell r="U4533">
            <v>2119400</v>
          </cell>
          <cell r="V4533">
            <v>2119400</v>
          </cell>
          <cell r="W4533">
            <v>84776</v>
          </cell>
          <cell r="X4533">
            <v>2204176</v>
          </cell>
        </row>
        <row r="4534">
          <cell r="E4534" t="str">
            <v>37.8D05.0505</v>
          </cell>
          <cell r="F4534" t="str">
            <v>15. TAI MŨI HỌNG</v>
          </cell>
          <cell r="G4534" t="str">
            <v>15.304</v>
          </cell>
          <cell r="H4534" t="str">
            <v>Trích áp xe nhỏ vùng đầu cổ</v>
          </cell>
          <cell r="I4534" t="str">
            <v>Trích áp xe nhỏ vùng đầu cổ</v>
          </cell>
          <cell r="J4534" t="str">
            <v>Chích áp xe nhỏ vùng đầu cổ</v>
          </cell>
          <cell r="K4534" t="str">
            <v>D</v>
          </cell>
          <cell r="L4534" t="str">
            <v>T3</v>
          </cell>
          <cell r="M4534">
            <v>515</v>
          </cell>
          <cell r="N4534">
            <v>515</v>
          </cell>
          <cell r="P4534" t="str">
            <v xml:space="preserve">Chích rạch nhọt, Apxe nhỏ dẫn lưu </v>
          </cell>
          <cell r="Q4534">
            <v>129000</v>
          </cell>
          <cell r="R4534">
            <v>68869.565217391297</v>
          </cell>
          <cell r="S4534">
            <v>197000</v>
          </cell>
          <cell r="T4534">
            <v>89530.434782608689</v>
          </cell>
          <cell r="U4534">
            <v>218530.4347826087</v>
          </cell>
          <cell r="V4534">
            <v>218500</v>
          </cell>
          <cell r="W4534">
            <v>8741.217391304348</v>
          </cell>
          <cell r="X4534">
            <v>227271.65217391305</v>
          </cell>
        </row>
        <row r="4535">
          <cell r="E4535" t="str">
            <v>37.8D05.0505</v>
          </cell>
          <cell r="F4535" t="str">
            <v>7. NỘI TIẾT</v>
          </cell>
          <cell r="G4535" t="str">
            <v>7.231</v>
          </cell>
          <cell r="H4535" t="str">
            <v>Trích rạch, dẫn lưu ổ áp xe trên người bệnh đái tháo đường</v>
          </cell>
          <cell r="I4535" t="str">
            <v>Trích rạch, dẫn lưu ổ áp xe trên người bệnh đái tháo đường</v>
          </cell>
          <cell r="J4535" t="str">
            <v>Chích rạch, dẫn lưu ổ áp xe trên người bệnh đái tháo đường</v>
          </cell>
          <cell r="K4535" t="str">
            <v>C</v>
          </cell>
          <cell r="L4535" t="str">
            <v>T3</v>
          </cell>
          <cell r="M4535">
            <v>515</v>
          </cell>
          <cell r="N4535">
            <v>515</v>
          </cell>
          <cell r="P4535" t="str">
            <v xml:space="preserve">Chích rạch nhọt, Apxe nhỏ dẫn lưu </v>
          </cell>
          <cell r="Q4535">
            <v>129000</v>
          </cell>
          <cell r="R4535">
            <v>68869.565217391297</v>
          </cell>
          <cell r="S4535">
            <v>197000</v>
          </cell>
          <cell r="T4535">
            <v>89530.434782608689</v>
          </cell>
          <cell r="U4535">
            <v>218530.4347826087</v>
          </cell>
          <cell r="V4535">
            <v>218500</v>
          </cell>
          <cell r="W4535">
            <v>8741.217391304348</v>
          </cell>
          <cell r="X4535">
            <v>227271.65217391305</v>
          </cell>
        </row>
        <row r="4536">
          <cell r="E4536" t="str">
            <v>37.8D05.0506</v>
          </cell>
          <cell r="F4536" t="str">
            <v>02. NỘI KHOA</v>
          </cell>
          <cell r="G4536" t="str">
            <v>2.297</v>
          </cell>
          <cell r="H4536" t="str">
            <v>Nội soi hậu môn ống cứng</v>
          </cell>
          <cell r="I4536" t="str">
            <v>Nội soi hậu môn ống cứng</v>
          </cell>
          <cell r="J4536" t="str">
            <v>Nội soi hậu môn ống cứng</v>
          </cell>
          <cell r="K4536" t="str">
            <v>C</v>
          </cell>
          <cell r="L4536" t="str">
            <v>T3</v>
          </cell>
          <cell r="M4536">
            <v>516</v>
          </cell>
          <cell r="N4536">
            <v>516</v>
          </cell>
          <cell r="P4536" t="str">
            <v>Tháo lồng ruột bằng hơi hay baryte</v>
          </cell>
          <cell r="Q4536">
            <v>80000</v>
          </cell>
          <cell r="R4536">
            <v>68869.565217391297</v>
          </cell>
          <cell r="S4536">
            <v>148000</v>
          </cell>
          <cell r="T4536">
            <v>89530.434782608689</v>
          </cell>
          <cell r="U4536">
            <v>169530.4347826087</v>
          </cell>
          <cell r="V4536">
            <v>169500</v>
          </cell>
          <cell r="W4536">
            <v>6781.217391304348</v>
          </cell>
          <cell r="X4536">
            <v>176311.65217391305</v>
          </cell>
        </row>
        <row r="4537">
          <cell r="E4537" t="str">
            <v>37.8D05.0506</v>
          </cell>
          <cell r="F4537" t="str">
            <v>02. NỘI KHOA</v>
          </cell>
          <cell r="G4537" t="str">
            <v>2.310</v>
          </cell>
          <cell r="H4537" t="str">
            <v>Nội soi trực tràng ống cứng không sinh thiết</v>
          </cell>
          <cell r="I4537" t="str">
            <v>Nội soi trực tràng ống cứng không sinh thiết</v>
          </cell>
          <cell r="J4537" t="str">
            <v>Nội soi trực tràng ống cứng không sinh thiết</v>
          </cell>
          <cell r="K4537" t="str">
            <v>B</v>
          </cell>
          <cell r="L4537" t="str">
            <v>T3</v>
          </cell>
          <cell r="M4537">
            <v>516</v>
          </cell>
          <cell r="N4537">
            <v>516</v>
          </cell>
          <cell r="P4537" t="str">
            <v>Tháo lồng ruột bằng hơi hay baryte</v>
          </cell>
          <cell r="Q4537">
            <v>80000</v>
          </cell>
          <cell r="R4537">
            <v>68869.565217391297</v>
          </cell>
          <cell r="S4537">
            <v>148000</v>
          </cell>
          <cell r="T4537">
            <v>89530.434782608689</v>
          </cell>
          <cell r="U4537">
            <v>169530.4347826087</v>
          </cell>
          <cell r="V4537">
            <v>169500</v>
          </cell>
          <cell r="W4537">
            <v>6781.217391304348</v>
          </cell>
          <cell r="X4537">
            <v>176311.65217391305</v>
          </cell>
        </row>
        <row r="4538">
          <cell r="E4538" t="str">
            <v>37.8D05.0506</v>
          </cell>
          <cell r="F4538" t="str">
            <v>03. NHI KHOA</v>
          </cell>
          <cell r="G4538" t="str">
            <v>3.3326</v>
          </cell>
          <cell r="H4538" t="str">
            <v>Tháo lồng bằng bơm khí/nước</v>
          </cell>
          <cell r="I4538" t="str">
            <v>Tháo lồng bằng bơm khí/nước</v>
          </cell>
          <cell r="J4538" t="str">
            <v>Tháo lồng bằng bơm khí/nước</v>
          </cell>
          <cell r="K4538" t="str">
            <v>B</v>
          </cell>
          <cell r="L4538" t="str">
            <v>T1</v>
          </cell>
          <cell r="M4538">
            <v>516</v>
          </cell>
          <cell r="N4538">
            <v>516</v>
          </cell>
          <cell r="P4538" t="str">
            <v>Tháo lồng ruột bằng hơi hay baryte</v>
          </cell>
          <cell r="Q4538">
            <v>80000</v>
          </cell>
          <cell r="R4538">
            <v>68869.565217391297</v>
          </cell>
          <cell r="S4538">
            <v>148000</v>
          </cell>
          <cell r="T4538">
            <v>89530.434782608689</v>
          </cell>
          <cell r="U4538">
            <v>169530.4347826087</v>
          </cell>
          <cell r="V4538">
            <v>169500</v>
          </cell>
          <cell r="W4538">
            <v>6781.217391304348</v>
          </cell>
          <cell r="X4538">
            <v>176311.65217391305</v>
          </cell>
        </row>
        <row r="4539">
          <cell r="E4539" t="str">
            <v>37.8D06.0624</v>
          </cell>
          <cell r="F4539" t="str">
            <v>13. PHỤ SẢN</v>
          </cell>
          <cell r="G4539" t="str">
            <v>13.149</v>
          </cell>
          <cell r="H4539" t="str">
            <v>Khâu rách cùng đồ âm đạo</v>
          </cell>
          <cell r="I4539" t="str">
            <v>Khâu rách cùng đồ âm đạo</v>
          </cell>
          <cell r="J4539" t="str">
            <v>Khâu rách cùng đồ âm đạo</v>
          </cell>
          <cell r="K4539" t="str">
            <v>C</v>
          </cell>
          <cell r="L4539" t="str">
            <v>P3</v>
          </cell>
          <cell r="M4539">
            <v>634</v>
          </cell>
          <cell r="N4539">
            <v>634</v>
          </cell>
          <cell r="P4539" t="str">
            <v>Khâu rách cùng đồ âm đạo</v>
          </cell>
          <cell r="Q4539">
            <v>1511000</v>
          </cell>
          <cell r="R4539">
            <v>468000</v>
          </cell>
          <cell r="S4539">
            <v>1979000</v>
          </cell>
          <cell r="T4539">
            <v>608400</v>
          </cell>
          <cell r="U4539">
            <v>2119400</v>
          </cell>
          <cell r="V4539">
            <v>2119400</v>
          </cell>
          <cell r="W4539">
            <v>84776</v>
          </cell>
          <cell r="X4539">
            <v>2204176</v>
          </cell>
        </row>
        <row r="4540">
          <cell r="E4540" t="str">
            <v>37.8B00.0218</v>
          </cell>
          <cell r="F4540" t="str">
            <v>15. TAI MŨI HỌNG</v>
          </cell>
          <cell r="G4540" t="str">
            <v>15.301</v>
          </cell>
          <cell r="H4540" t="str">
            <v>Khâu vết thương đơn giản vùng đầu, mặt, cổ</v>
          </cell>
          <cell r="I4540" t="str">
            <v>Khâu vết thương đơn giản vùng đầu, mặt, cổ [ tổn thương sâu chiều dài &lt; l0 cm]</v>
          </cell>
          <cell r="J4540" t="str">
            <v>Khâu vết thương đơn giản vùng đầu, mặt, cổ</v>
          </cell>
          <cell r="K4540" t="str">
            <v>D</v>
          </cell>
          <cell r="L4540" t="str">
            <v>T1</v>
          </cell>
          <cell r="M4540">
            <v>225</v>
          </cell>
          <cell r="N4540">
            <v>225</v>
          </cell>
          <cell r="P4540" t="str">
            <v xml:space="preserve">Khâu vết thương phần mềm tổn thương sâu chiều dài &lt; l0 cm </v>
          </cell>
          <cell r="Q4540">
            <v>200000</v>
          </cell>
          <cell r="R4540">
            <v>68869.565217391297</v>
          </cell>
          <cell r="S4540">
            <v>268000</v>
          </cell>
          <cell r="T4540">
            <v>89530.434782608689</v>
          </cell>
          <cell r="U4540">
            <v>289530.4347826087</v>
          </cell>
          <cell r="V4540">
            <v>289500</v>
          </cell>
          <cell r="W4540">
            <v>11581.217391304348</v>
          </cell>
          <cell r="X4540">
            <v>301111.65217391303</v>
          </cell>
        </row>
        <row r="4541">
          <cell r="E4541" t="str">
            <v>37.8D05.0509</v>
          </cell>
          <cell r="F4541" t="str">
            <v>10. NGOẠI KHOA</v>
          </cell>
          <cell r="G4541" t="str">
            <v>10.1116</v>
          </cell>
          <cell r="H4541" t="str">
            <v>Nắn có gây mê, bó bột bàn chân ngựa vẹo vào, bàn chân bẹt/tật gối cong lõm trong hay lõm ngoài (bột liền)</v>
          </cell>
          <cell r="I4541" t="str">
            <v>Nắn có gây mê, bó bột bàn chân ngựa vẹo vào, bàn chân bẹt/tật gối cong lõm trong hay lõm ngoài (bột liền)</v>
          </cell>
          <cell r="J4541" t="str">
            <v>Nắn có gây mê, bó bột bàn chân ngựa vẹo vào, bàn chân bẹt/ tật gối cong lõm trong hay lõm ngoài (bột liền)</v>
          </cell>
          <cell r="K4541" t="str">
            <v>B</v>
          </cell>
          <cell r="M4541">
            <v>519</v>
          </cell>
          <cell r="N4541">
            <v>519</v>
          </cell>
          <cell r="P4541" t="str">
            <v>Nắn có gây mê, bó bột bàn chân ngựa vẹo vào, bàn chân bẹt hoặc tật gối cong lõm trong hay lõm ngoài (bột liền)</v>
          </cell>
          <cell r="Q4541">
            <v>599000</v>
          </cell>
          <cell r="R4541">
            <v>139304.347826087</v>
          </cell>
          <cell r="S4541">
            <v>738000</v>
          </cell>
          <cell r="T4541">
            <v>181095.65217391308</v>
          </cell>
          <cell r="U4541">
            <v>780095.65217391308</v>
          </cell>
          <cell r="V4541">
            <v>780000</v>
          </cell>
          <cell r="W4541">
            <v>31203.826086956524</v>
          </cell>
          <cell r="X4541">
            <v>811299.47826086963</v>
          </cell>
        </row>
        <row r="4542">
          <cell r="E4542" t="str">
            <v>37.8D05.0510</v>
          </cell>
          <cell r="F4542" t="str">
            <v>10. NGOẠI KHOA</v>
          </cell>
          <cell r="G4542" t="str">
            <v>10.1117</v>
          </cell>
          <cell r="H4542" t="str">
            <v>Nắn có gây mê, bó bột bàn chân ngựa vẹo vào, bàn chân bẹt/tật gối cong lõm trong hay lõm ngoài (bột tự cán)</v>
          </cell>
          <cell r="I4542" t="str">
            <v>Nắn có gây mê, bó bột bàn chân ngựa vẹo vào, bàn chân bẹt/tật gối cong lõm trong hay lõm ngoài (bột tự cán)</v>
          </cell>
          <cell r="J4542" t="str">
            <v>Nắn có gây mê, bó bột bàn chân ngựa vẹo vào, bàn chân bẹt/ tật gối cong lõm trong hay lõm ngoài (bột tự cán)</v>
          </cell>
          <cell r="K4542" t="str">
            <v>B</v>
          </cell>
          <cell r="M4542">
            <v>520</v>
          </cell>
          <cell r="N4542">
            <v>520</v>
          </cell>
          <cell r="P4542" t="str">
            <v>Nắn có gây mê, bó bột bàn chân ngựa vẹo vào, bàn chân bẹt hoặc tật gối cong lõm trong hay lõm ngoài (bột tự cán)</v>
          </cell>
          <cell r="Q4542">
            <v>414000</v>
          </cell>
          <cell r="R4542">
            <v>139304.347826087</v>
          </cell>
          <cell r="S4542">
            <v>553000</v>
          </cell>
          <cell r="T4542">
            <v>181095.65217391308</v>
          </cell>
          <cell r="U4542">
            <v>595095.65217391308</v>
          </cell>
          <cell r="V4542">
            <v>595000</v>
          </cell>
          <cell r="W4542">
            <v>23803.826086956524</v>
          </cell>
          <cell r="X4542">
            <v>618899.47826086963</v>
          </cell>
        </row>
        <row r="4543">
          <cell r="E4543" t="str">
            <v>37.8B00.0216</v>
          </cell>
          <cell r="F4543" t="str">
            <v>15. TAI MŨI HỌNG</v>
          </cell>
          <cell r="G4543" t="str">
            <v>15.301</v>
          </cell>
          <cell r="H4543" t="str">
            <v>Khâu vết thương đơn giản vùng đầu, mặt, cổ</v>
          </cell>
          <cell r="I4543" t="str">
            <v>Khâu vết thương đơn giản vùng đầu, mặt, cổ [tổn thương nông chiều dài &lt; l0 cm]</v>
          </cell>
          <cell r="J4543" t="str">
            <v>Khâu vết thương đơn giản vùng đầu, mặt, cổ</v>
          </cell>
          <cell r="K4543" t="str">
            <v>D</v>
          </cell>
          <cell r="L4543" t="str">
            <v>T1</v>
          </cell>
          <cell r="M4543">
            <v>223</v>
          </cell>
          <cell r="N4543">
            <v>223</v>
          </cell>
          <cell r="P4543" t="str">
            <v xml:space="preserve">Khâu vết thương phần mềm tổn thương nông chiều dài &lt; l0 cm </v>
          </cell>
          <cell r="Q4543">
            <v>150000</v>
          </cell>
          <cell r="R4543">
            <v>34434.782608695597</v>
          </cell>
          <cell r="S4543">
            <v>184000</v>
          </cell>
          <cell r="T4543">
            <v>44765.217391304272</v>
          </cell>
          <cell r="U4543">
            <v>194765.21739130426</v>
          </cell>
          <cell r="V4543">
            <v>194700</v>
          </cell>
          <cell r="W4543">
            <v>7790.6086956521704</v>
          </cell>
          <cell r="X4543">
            <v>202555.82608695643</v>
          </cell>
        </row>
        <row r="4544">
          <cell r="E4544" t="str">
            <v>37.8B00.0217</v>
          </cell>
          <cell r="F4544" t="str">
            <v>15. TAI MŨI HỌNG</v>
          </cell>
          <cell r="G4544" t="str">
            <v>15.301</v>
          </cell>
          <cell r="H4544" t="str">
            <v>Khâu vết thương đơn giản vùng đầu, mặt, cổ</v>
          </cell>
          <cell r="I4544" t="str">
            <v>Khâu vết thương đơn giản vùng đầu, mặt, cổ [tổn thương nông chiều dài ≥ l0 cm]</v>
          </cell>
          <cell r="J4544" t="str">
            <v>Khâu vết thương đơn giản vùng đầu, mặt, cổ</v>
          </cell>
          <cell r="K4544" t="str">
            <v>D</v>
          </cell>
          <cell r="L4544" t="str">
            <v>T1</v>
          </cell>
          <cell r="M4544">
            <v>224</v>
          </cell>
          <cell r="N4544">
            <v>224</v>
          </cell>
          <cell r="P4544" t="str">
            <v xml:space="preserve">Khâu vết thương phần mềm tổn thương nông chiều dài ≥ l0 cm </v>
          </cell>
          <cell r="Q4544">
            <v>180000</v>
          </cell>
          <cell r="R4544">
            <v>68869.565217391297</v>
          </cell>
          <cell r="S4544">
            <v>248000</v>
          </cell>
          <cell r="T4544">
            <v>89530.434782608689</v>
          </cell>
          <cell r="U4544">
            <v>269530.4347826087</v>
          </cell>
          <cell r="V4544">
            <v>269500</v>
          </cell>
          <cell r="W4544">
            <v>10781.217391304348</v>
          </cell>
          <cell r="X4544">
            <v>280311.65217391303</v>
          </cell>
        </row>
        <row r="4545">
          <cell r="E4545" t="str">
            <v>37.8B00.0219</v>
          </cell>
          <cell r="F4545" t="str">
            <v>15. TAI MŨI HỌNG</v>
          </cell>
          <cell r="G4545" t="str">
            <v>15.301</v>
          </cell>
          <cell r="H4545" t="str">
            <v>Khâu vết thương đơn giản vùng đầu, mặt, cổ</v>
          </cell>
          <cell r="I4545" t="str">
            <v>Khâu vết thương đơn giản vùng đầu, mặt, cổ [tổn thương sâu chiều dài ≥ l0 cm]</v>
          </cell>
          <cell r="J4545" t="str">
            <v>Khâu vết thương đơn giản vùng đầu, mặt, cổ</v>
          </cell>
          <cell r="K4545" t="str">
            <v>D</v>
          </cell>
          <cell r="L4545" t="str">
            <v>T1</v>
          </cell>
          <cell r="M4545">
            <v>226</v>
          </cell>
          <cell r="N4545">
            <v>226</v>
          </cell>
          <cell r="P4545" t="str">
            <v xml:space="preserve">Khâu vết thương phần mềm tổn thương sâu chiều dài ≥ l0 cm </v>
          </cell>
          <cell r="Q4545">
            <v>220000</v>
          </cell>
          <cell r="R4545">
            <v>103304.347826087</v>
          </cell>
          <cell r="S4545">
            <v>323000</v>
          </cell>
          <cell r="T4545">
            <v>134295.65217391311</v>
          </cell>
          <cell r="U4545">
            <v>354295.65217391308</v>
          </cell>
          <cell r="V4545">
            <v>354200</v>
          </cell>
          <cell r="W4545">
            <v>14171.826086956524</v>
          </cell>
          <cell r="X4545">
            <v>368467.47826086963</v>
          </cell>
        </row>
        <row r="4546">
          <cell r="E4546" t="str">
            <v>37.8B00.0216</v>
          </cell>
          <cell r="F4546" t="str">
            <v>03. NHI KHOA</v>
          </cell>
          <cell r="G4546" t="str">
            <v>3.3827</v>
          </cell>
          <cell r="H4546" t="str">
            <v>Khâu vết thương phần mềm dài dưới 10 cm</v>
          </cell>
          <cell r="I4546" t="str">
            <v>Khâu vết thương phần mềm dài dưới 10 cm [tổn thương nông]</v>
          </cell>
          <cell r="J4546" t="str">
            <v>Khâu vết thương phần mềm dài dưới 10cm</v>
          </cell>
          <cell r="K4546" t="str">
            <v>D</v>
          </cell>
          <cell r="L4546" t="str">
            <v>T3</v>
          </cell>
          <cell r="M4546">
            <v>223</v>
          </cell>
          <cell r="N4546">
            <v>223</v>
          </cell>
          <cell r="P4546" t="str">
            <v xml:space="preserve">Khâu vết thương phần mềm tổn thương nông chiều dài &lt; l0 cm </v>
          </cell>
          <cell r="Q4546">
            <v>150000</v>
          </cell>
          <cell r="R4546">
            <v>34434.782608695597</v>
          </cell>
          <cell r="S4546">
            <v>184000</v>
          </cell>
          <cell r="T4546">
            <v>44765.217391304272</v>
          </cell>
          <cell r="U4546">
            <v>194765.21739130426</v>
          </cell>
          <cell r="V4546">
            <v>194700</v>
          </cell>
          <cell r="W4546">
            <v>7790.6086956521704</v>
          </cell>
          <cell r="X4546">
            <v>202555.82608695643</v>
          </cell>
        </row>
        <row r="4547">
          <cell r="E4547" t="str">
            <v>37.8B00.0218</v>
          </cell>
          <cell r="F4547" t="str">
            <v>03. NHI KHOA</v>
          </cell>
          <cell r="G4547" t="str">
            <v>3.3827</v>
          </cell>
          <cell r="H4547" t="str">
            <v>Khâu vết thương phần mềm dài dưới 10 cm</v>
          </cell>
          <cell r="I4547" t="str">
            <v>Khâu vết thương phần mềm dài dưới 10 cm [tổn thương sâu]</v>
          </cell>
          <cell r="J4547" t="str">
            <v>Khâu vết thương phần mềm dài dưới 10cm</v>
          </cell>
          <cell r="K4547" t="str">
            <v>D</v>
          </cell>
          <cell r="L4547" t="str">
            <v>T3</v>
          </cell>
          <cell r="M4547">
            <v>225</v>
          </cell>
          <cell r="N4547">
            <v>225</v>
          </cell>
          <cell r="P4547" t="str">
            <v xml:space="preserve">Khâu vết thương phần mềm tổn thương sâu chiều dài &lt; l0 cm </v>
          </cell>
          <cell r="Q4547">
            <v>200000</v>
          </cell>
          <cell r="R4547">
            <v>68869.565217391297</v>
          </cell>
          <cell r="S4547">
            <v>268000</v>
          </cell>
          <cell r="T4547">
            <v>89530.434782608689</v>
          </cell>
          <cell r="U4547">
            <v>289530.4347826087</v>
          </cell>
          <cell r="V4547">
            <v>289500</v>
          </cell>
          <cell r="W4547">
            <v>11581.217391304348</v>
          </cell>
          <cell r="X4547">
            <v>301111.65217391303</v>
          </cell>
        </row>
        <row r="4548">
          <cell r="E4548" t="str">
            <v>37.8B00.0217</v>
          </cell>
          <cell r="F4548" t="str">
            <v>03. NHI KHOA</v>
          </cell>
          <cell r="G4548" t="str">
            <v>3.3825</v>
          </cell>
          <cell r="H4548" t="str">
            <v>Khâu vết thương phần mềm dài trên 10 cm</v>
          </cell>
          <cell r="I4548" t="str">
            <v>Khâu vết thương phần mềm dài trên 10 cm  [tổn thương nông]</v>
          </cell>
          <cell r="J4548" t="str">
            <v>Khâu vết thương phần mềm dài trên 10cm</v>
          </cell>
          <cell r="K4548" t="str">
            <v>C</v>
          </cell>
          <cell r="L4548" t="str">
            <v>T2</v>
          </cell>
          <cell r="M4548">
            <v>224</v>
          </cell>
          <cell r="N4548">
            <v>224</v>
          </cell>
          <cell r="P4548" t="str">
            <v xml:space="preserve">Khâu vết thương phần mềm tổn thương nông chiều dài ≥ l0 cm </v>
          </cell>
          <cell r="Q4548">
            <v>180000</v>
          </cell>
          <cell r="R4548">
            <v>68869.565217391297</v>
          </cell>
          <cell r="S4548">
            <v>248000</v>
          </cell>
          <cell r="T4548">
            <v>89530.434782608689</v>
          </cell>
          <cell r="U4548">
            <v>269530.4347826087</v>
          </cell>
          <cell r="V4548">
            <v>269500</v>
          </cell>
          <cell r="W4548">
            <v>10781.217391304348</v>
          </cell>
          <cell r="X4548">
            <v>280311.65217391303</v>
          </cell>
        </row>
        <row r="4549">
          <cell r="E4549" t="str">
            <v>37.8B00.0216</v>
          </cell>
          <cell r="F4549" t="str">
            <v>10. NGOẠI KHOA</v>
          </cell>
          <cell r="G4549" t="str">
            <v>BS_10.1276</v>
          </cell>
          <cell r="H4549" t="str">
            <v xml:space="preserve">Khâu vết thương phần mềm dài trên 10 cm </v>
          </cell>
          <cell r="I4549" t="str">
            <v>Khâu vết thương phần mềm dài trên 10 cm [tổn thương nông chiều dài &lt; l0 cm ]</v>
          </cell>
          <cell r="J4549" t="str">
            <v>Khâu vết thương phần mềm dài trên 10cm</v>
          </cell>
          <cell r="K4549" t="str">
            <v>C</v>
          </cell>
          <cell r="M4549">
            <v>223</v>
          </cell>
          <cell r="N4549">
            <v>223</v>
          </cell>
          <cell r="P4549" t="str">
            <v xml:space="preserve">Khâu vết thương phần mềm tổn thương nông chiều dài &lt; l0 cm </v>
          </cell>
          <cell r="Q4549">
            <v>150000</v>
          </cell>
          <cell r="R4549">
            <v>34434.782608695597</v>
          </cell>
          <cell r="S4549">
            <v>184000</v>
          </cell>
          <cell r="T4549">
            <v>44765.217391304272</v>
          </cell>
          <cell r="U4549">
            <v>194765.21739130426</v>
          </cell>
          <cell r="V4549">
            <v>194700</v>
          </cell>
          <cell r="W4549">
            <v>7790.6086956521704</v>
          </cell>
          <cell r="X4549">
            <v>202555.82608695643</v>
          </cell>
        </row>
        <row r="4550">
          <cell r="E4550" t="str">
            <v>37.8B00.0217</v>
          </cell>
          <cell r="F4550" t="str">
            <v>10. NGOẠI KHOA</v>
          </cell>
          <cell r="G4550" t="str">
            <v>BS_10.1276</v>
          </cell>
          <cell r="H4550" t="str">
            <v xml:space="preserve">Khâu vết thương phần mềm dài trên 10 cm </v>
          </cell>
          <cell r="I4550" t="str">
            <v>Khâu vết thương phần mềm dài trên 10 cm [tổn thương nông]</v>
          </cell>
          <cell r="J4550" t="str">
            <v>Khâu vết thương phần mềm dài trên 10cm</v>
          </cell>
          <cell r="K4550" t="str">
            <v>C</v>
          </cell>
          <cell r="M4550">
            <v>224</v>
          </cell>
          <cell r="N4550">
            <v>224</v>
          </cell>
          <cell r="P4550" t="str">
            <v xml:space="preserve">Khâu vết thương phần mềm tổn thương nông chiều dài ≥ l0 cm </v>
          </cell>
          <cell r="Q4550">
            <v>180000</v>
          </cell>
          <cell r="R4550">
            <v>68869.565217391297</v>
          </cell>
          <cell r="S4550">
            <v>248000</v>
          </cell>
          <cell r="T4550">
            <v>89530.434782608689</v>
          </cell>
          <cell r="U4550">
            <v>269530.4347826087</v>
          </cell>
          <cell r="V4550">
            <v>269500</v>
          </cell>
          <cell r="W4550">
            <v>10781.217391304348</v>
          </cell>
          <cell r="X4550">
            <v>280311.65217391303</v>
          </cell>
        </row>
        <row r="4551">
          <cell r="E4551" t="str">
            <v>37.8B00.0218</v>
          </cell>
          <cell r="F4551" t="str">
            <v>10. NGOẠI KHOA</v>
          </cell>
          <cell r="G4551" t="str">
            <v>BS_10.1276</v>
          </cell>
          <cell r="H4551" t="str">
            <v xml:space="preserve">Khâu vết thương phần mềm dài trên 10 cm </v>
          </cell>
          <cell r="I4551" t="str">
            <v>Khâu vết thương phần mềm dài trên 10 cm [tổn thương sâu chiều dài &lt; l0 cm ]</v>
          </cell>
          <cell r="J4551" t="str">
            <v>Khâu vết thương phần mềm dài trên 10cm</v>
          </cell>
          <cell r="K4551" t="str">
            <v>C</v>
          </cell>
          <cell r="M4551">
            <v>225</v>
          </cell>
          <cell r="N4551">
            <v>225</v>
          </cell>
          <cell r="P4551" t="str">
            <v xml:space="preserve">Khâu vết thương phần mềm tổn thương sâu chiều dài &lt; l0 cm </v>
          </cell>
          <cell r="Q4551">
            <v>200000</v>
          </cell>
          <cell r="R4551">
            <v>68869.565217391297</v>
          </cell>
          <cell r="S4551">
            <v>268000</v>
          </cell>
          <cell r="T4551">
            <v>89530.434782608689</v>
          </cell>
          <cell r="U4551">
            <v>289530.4347826087</v>
          </cell>
          <cell r="V4551">
            <v>289500</v>
          </cell>
          <cell r="W4551">
            <v>11581.217391304348</v>
          </cell>
          <cell r="X4551">
            <v>301111.65217391303</v>
          </cell>
        </row>
        <row r="4552">
          <cell r="E4552" t="str">
            <v>37.8B00.0219</v>
          </cell>
          <cell r="F4552" t="str">
            <v>03. NHI KHOA</v>
          </cell>
          <cell r="G4552" t="str">
            <v>3.3825</v>
          </cell>
          <cell r="H4552" t="str">
            <v>Khâu vết thương phần mềm dài trên 10 cm</v>
          </cell>
          <cell r="I4552" t="str">
            <v>Khâu vết thương phần mềm dài trên 10 cm [tổn thương sâu]</v>
          </cell>
          <cell r="J4552" t="str">
            <v>Khâu vết thương phần mềm dài trên 10cm</v>
          </cell>
          <cell r="K4552" t="str">
            <v>C</v>
          </cell>
          <cell r="L4552" t="str">
            <v>T2</v>
          </cell>
          <cell r="M4552">
            <v>226</v>
          </cell>
          <cell r="N4552">
            <v>226</v>
          </cell>
          <cell r="P4552" t="str">
            <v xml:space="preserve">Khâu vết thương phần mềm tổn thương sâu chiều dài ≥ l0 cm </v>
          </cell>
          <cell r="Q4552">
            <v>220000</v>
          </cell>
          <cell r="R4552">
            <v>103304.347826087</v>
          </cell>
          <cell r="S4552">
            <v>323000</v>
          </cell>
          <cell r="T4552">
            <v>134295.65217391311</v>
          </cell>
          <cell r="U4552">
            <v>354295.65217391308</v>
          </cell>
          <cell r="V4552">
            <v>354200</v>
          </cell>
          <cell r="W4552">
            <v>14171.826086956524</v>
          </cell>
          <cell r="X4552">
            <v>368467.47826086963</v>
          </cell>
        </row>
        <row r="4553">
          <cell r="E4553" t="str">
            <v>37.8B00.0219</v>
          </cell>
          <cell r="F4553" t="str">
            <v>10. NGOẠI KHOA</v>
          </cell>
          <cell r="G4553" t="str">
            <v>BS_10.1276</v>
          </cell>
          <cell r="H4553" t="str">
            <v xml:space="preserve">Khâu vết thương phần mềm dài trên 10 cm </v>
          </cell>
          <cell r="I4553" t="str">
            <v>Khâu vết thương phần mềm dài trên 10 cm [tổn thương sâu]</v>
          </cell>
          <cell r="J4553" t="str">
            <v>Khâu vết thương phần mềm dài trên 10cm</v>
          </cell>
          <cell r="K4553" t="str">
            <v>C</v>
          </cell>
          <cell r="M4553">
            <v>226</v>
          </cell>
          <cell r="N4553">
            <v>226</v>
          </cell>
          <cell r="P4553" t="str">
            <v xml:space="preserve">Khâu vết thương phần mềm tổn thương sâu chiều dài ≥ l0 cm </v>
          </cell>
          <cell r="Q4553">
            <v>220000</v>
          </cell>
          <cell r="R4553">
            <v>103304.347826087</v>
          </cell>
          <cell r="S4553">
            <v>323000</v>
          </cell>
          <cell r="T4553">
            <v>134295.65217391311</v>
          </cell>
          <cell r="U4553">
            <v>354295.65217391308</v>
          </cell>
          <cell r="V4553">
            <v>354200</v>
          </cell>
          <cell r="W4553">
            <v>14171.826086956524</v>
          </cell>
          <cell r="X4553">
            <v>368467.47826086963</v>
          </cell>
        </row>
        <row r="4554">
          <cell r="E4554" t="str">
            <v>37.8B00.0216</v>
          </cell>
          <cell r="F4554" t="str">
            <v>03. NHI KHOA</v>
          </cell>
          <cell r="G4554" t="str">
            <v>3.2245</v>
          </cell>
          <cell r="H4554" t="str">
            <v>Khâu vết thương phần mềm vùng đầu cổ</v>
          </cell>
          <cell r="I4554" t="str">
            <v>Khâu vết thương phần mềm vùng đầu cổ [ tổn thương nông chiều dài &lt; l0 cm]</v>
          </cell>
          <cell r="J4554" t="str">
            <v>Khâu vết thương phần mềm vùng đầu cổ</v>
          </cell>
          <cell r="K4554" t="str">
            <v>C</v>
          </cell>
          <cell r="L4554" t="str">
            <v>T1</v>
          </cell>
          <cell r="M4554">
            <v>223</v>
          </cell>
          <cell r="N4554">
            <v>223</v>
          </cell>
          <cell r="P4554" t="str">
            <v xml:space="preserve">Khâu vết thương phần mềm tổn thương nông chiều dài &lt; l0 cm </v>
          </cell>
          <cell r="Q4554">
            <v>150000</v>
          </cell>
          <cell r="R4554">
            <v>34434.782608695597</v>
          </cell>
          <cell r="S4554">
            <v>184000</v>
          </cell>
          <cell r="T4554">
            <v>44765.217391304272</v>
          </cell>
          <cell r="U4554">
            <v>194765.21739130426</v>
          </cell>
          <cell r="V4554">
            <v>194700</v>
          </cell>
          <cell r="W4554">
            <v>7790.6086956521704</v>
          </cell>
          <cell r="X4554">
            <v>202555.82608695643</v>
          </cell>
        </row>
        <row r="4555">
          <cell r="E4555" t="str">
            <v>37.8B00.0217</v>
          </cell>
          <cell r="F4555" t="str">
            <v>03. NHI KHOA</v>
          </cell>
          <cell r="G4555" t="str">
            <v>3.2245</v>
          </cell>
          <cell r="H4555" t="str">
            <v>Khâu vết thương phần mềm vùng đầu cổ</v>
          </cell>
          <cell r="I4555" t="str">
            <v>Khâu vết thương phần mềm vùng đầu cổ [tổn thương nông chiều dài ≥ l0 cm]</v>
          </cell>
          <cell r="J4555" t="str">
            <v>Khâu vết thương phần mềm vùng đầu cổ</v>
          </cell>
          <cell r="K4555" t="str">
            <v>C</v>
          </cell>
          <cell r="L4555" t="str">
            <v>T1</v>
          </cell>
          <cell r="M4555">
            <v>224</v>
          </cell>
          <cell r="N4555">
            <v>224</v>
          </cell>
          <cell r="P4555" t="str">
            <v xml:space="preserve">Khâu vết thương phần mềm tổn thương nông chiều dài ≥ l0 cm </v>
          </cell>
          <cell r="Q4555">
            <v>180000</v>
          </cell>
          <cell r="R4555">
            <v>68869.565217391297</v>
          </cell>
          <cell r="S4555">
            <v>248000</v>
          </cell>
          <cell r="T4555">
            <v>89530.434782608689</v>
          </cell>
          <cell r="U4555">
            <v>269530.4347826087</v>
          </cell>
          <cell r="V4555">
            <v>269500</v>
          </cell>
          <cell r="W4555">
            <v>10781.217391304348</v>
          </cell>
          <cell r="X4555">
            <v>280311.65217391303</v>
          </cell>
        </row>
        <row r="4556">
          <cell r="E4556" t="str">
            <v>37.8B00.0218</v>
          </cell>
          <cell r="F4556" t="str">
            <v>03. NHI KHOA</v>
          </cell>
          <cell r="G4556" t="str">
            <v>3.2245</v>
          </cell>
          <cell r="H4556" t="str">
            <v>Khâu vết thương phần mềm vùng đầu cổ</v>
          </cell>
          <cell r="I4556" t="str">
            <v>Khâu vết thương phần mềm vùng đầu cổ [tổn thương sâu chiều dài &lt; l0 cm]</v>
          </cell>
          <cell r="J4556" t="str">
            <v>Khâu vết thương phần mềm vùng đầu cổ</v>
          </cell>
          <cell r="K4556" t="str">
            <v>C</v>
          </cell>
          <cell r="L4556" t="str">
            <v>T1</v>
          </cell>
          <cell r="M4556">
            <v>225</v>
          </cell>
          <cell r="N4556">
            <v>225</v>
          </cell>
          <cell r="P4556" t="str">
            <v xml:space="preserve">Khâu vết thương phần mềm tổn thương sâu chiều dài &lt; l0 cm </v>
          </cell>
          <cell r="Q4556">
            <v>200000</v>
          </cell>
          <cell r="R4556">
            <v>68869.565217391297</v>
          </cell>
          <cell r="S4556">
            <v>268000</v>
          </cell>
          <cell r="T4556">
            <v>89530.434782608689</v>
          </cell>
          <cell r="U4556">
            <v>289530.4347826087</v>
          </cell>
          <cell r="V4556">
            <v>289500</v>
          </cell>
          <cell r="W4556">
            <v>11581.217391304348</v>
          </cell>
          <cell r="X4556">
            <v>301111.65217391303</v>
          </cell>
        </row>
        <row r="4557">
          <cell r="E4557" t="str">
            <v>37.8B00.0219</v>
          </cell>
          <cell r="F4557" t="str">
            <v>03. NHI KHOA</v>
          </cell>
          <cell r="G4557" t="str">
            <v>3.2245</v>
          </cell>
          <cell r="H4557" t="str">
            <v>Khâu vết thương phần mềm vùng đầu cổ</v>
          </cell>
          <cell r="I4557" t="str">
            <v>Khâu vết thương phần mềm vùng đầu cổ [tổn thương sâu chiều dài ≥ l0 cm ]</v>
          </cell>
          <cell r="J4557" t="str">
            <v>Khâu vết thương phần mềm vùng đầu cổ</v>
          </cell>
          <cell r="K4557" t="str">
            <v>C</v>
          </cell>
          <cell r="L4557" t="str">
            <v>T1</v>
          </cell>
          <cell r="M4557">
            <v>226</v>
          </cell>
          <cell r="N4557">
            <v>226</v>
          </cell>
          <cell r="P4557" t="str">
            <v xml:space="preserve">Khâu vết thương phần mềm tổn thương sâu chiều dài ≥ l0 cm </v>
          </cell>
          <cell r="Q4557">
            <v>220000</v>
          </cell>
          <cell r="R4557">
            <v>103304.347826087</v>
          </cell>
          <cell r="S4557">
            <v>323000</v>
          </cell>
          <cell r="T4557">
            <v>134295.65217391311</v>
          </cell>
          <cell r="U4557">
            <v>354295.65217391308</v>
          </cell>
          <cell r="V4557">
            <v>354200</v>
          </cell>
          <cell r="W4557">
            <v>14171.826086956524</v>
          </cell>
          <cell r="X4557">
            <v>368467.47826086963</v>
          </cell>
        </row>
        <row r="4558">
          <cell r="E4558" t="str">
            <v>37.8D08.0898</v>
          </cell>
          <cell r="F4558" t="str">
            <v>03. NHI KHOA</v>
          </cell>
          <cell r="G4558" t="str">
            <v>3.2191</v>
          </cell>
          <cell r="H4558" t="str">
            <v>Khí dung mũi họng</v>
          </cell>
          <cell r="I4558" t="str">
            <v>Khí dung mũi họng</v>
          </cell>
          <cell r="J4558" t="str">
            <v>Khí dung mũi họng</v>
          </cell>
          <cell r="K4558" t="str">
            <v>D</v>
          </cell>
          <cell r="L4558" t="str">
            <v>T1</v>
          </cell>
          <cell r="M4558">
            <v>908</v>
          </cell>
          <cell r="N4558">
            <v>908</v>
          </cell>
          <cell r="O4558" t="str">
            <v>Chưa bao gồm thuốc khí dung.</v>
          </cell>
          <cell r="P4558" t="str">
            <v>Khí dung</v>
          </cell>
          <cell r="Q4558">
            <v>8000</v>
          </cell>
          <cell r="R4558">
            <v>15026.0869565217</v>
          </cell>
          <cell r="S4558">
            <v>23000</v>
          </cell>
          <cell r="T4558">
            <v>19533.913043478209</v>
          </cell>
          <cell r="U4558">
            <v>27533.913043478209</v>
          </cell>
          <cell r="V4558">
            <v>27500</v>
          </cell>
          <cell r="W4558">
            <v>1101.3565217391283</v>
          </cell>
          <cell r="X4558">
            <v>28635.269565217339</v>
          </cell>
        </row>
        <row r="4559">
          <cell r="E4559" t="str">
            <v>37.8D08.0898</v>
          </cell>
          <cell r="F4559" t="str">
            <v>15. TAI MŨI HỌNG</v>
          </cell>
          <cell r="G4559" t="str">
            <v>15.222</v>
          </cell>
          <cell r="H4559" t="str">
            <v>Khí dung mũi họng</v>
          </cell>
          <cell r="I4559" t="str">
            <v>Khí dung mũi họng</v>
          </cell>
          <cell r="J4559" t="str">
            <v>Khí dung mũi họng</v>
          </cell>
          <cell r="K4559" t="str">
            <v>D</v>
          </cell>
          <cell r="M4559">
            <v>908</v>
          </cell>
          <cell r="N4559">
            <v>908</v>
          </cell>
          <cell r="O4559" t="str">
            <v>Chưa bao gồm thuốc khí dung.</v>
          </cell>
          <cell r="P4559" t="str">
            <v>Khí dung</v>
          </cell>
          <cell r="Q4559">
            <v>8000</v>
          </cell>
          <cell r="R4559">
            <v>15026.0869565217</v>
          </cell>
          <cell r="S4559">
            <v>23000</v>
          </cell>
          <cell r="T4559">
            <v>19533.913043478209</v>
          </cell>
          <cell r="U4559">
            <v>27533.913043478209</v>
          </cell>
          <cell r="V4559">
            <v>27500</v>
          </cell>
          <cell r="W4559">
            <v>1101.3565217391283</v>
          </cell>
          <cell r="X4559">
            <v>28635.269565217339</v>
          </cell>
        </row>
        <row r="4560">
          <cell r="E4560" t="str">
            <v>37.8D08.0898</v>
          </cell>
          <cell r="F4560" t="str">
            <v>03. NHI KHOA</v>
          </cell>
          <cell r="G4560" t="str">
            <v>3.2611</v>
          </cell>
          <cell r="H4560" t="str">
            <v>Khí dung vòm họng trong điều trị ung thư vòm</v>
          </cell>
          <cell r="I4560" t="str">
            <v>Khí dung vòm họng trong điều trị ung thư vòm</v>
          </cell>
          <cell r="J4560" t="str">
            <v>Khí dung vòm họng trong điều trị ung thư vòm</v>
          </cell>
          <cell r="K4560" t="str">
            <v>B</v>
          </cell>
          <cell r="L4560" t="str">
            <v>T3</v>
          </cell>
          <cell r="M4560">
            <v>908</v>
          </cell>
          <cell r="N4560">
            <v>908</v>
          </cell>
          <cell r="O4560" t="str">
            <v>Chưa bao gồm thuốc khí dung.</v>
          </cell>
          <cell r="P4560" t="str">
            <v>Khí dung</v>
          </cell>
          <cell r="Q4560">
            <v>8000</v>
          </cell>
          <cell r="R4560">
            <v>15026.0869565217</v>
          </cell>
          <cell r="S4560">
            <v>23000</v>
          </cell>
          <cell r="T4560">
            <v>19533.913043478209</v>
          </cell>
          <cell r="U4560">
            <v>27533.913043478209</v>
          </cell>
          <cell r="V4560">
            <v>27500</v>
          </cell>
          <cell r="W4560">
            <v>1101.3565217391283</v>
          </cell>
          <cell r="X4560">
            <v>28635.269565217339</v>
          </cell>
        </row>
        <row r="4561">
          <cell r="E4561" t="str">
            <v>37.8D08.0898</v>
          </cell>
          <cell r="F4561" t="str">
            <v>12. UNG BƯỚU</v>
          </cell>
          <cell r="G4561" t="str">
            <v>12.164</v>
          </cell>
          <cell r="H4561" t="str">
            <v>Khí dung vòm họng trong điều trị ung thư vòm</v>
          </cell>
          <cell r="I4561" t="str">
            <v>Khí dung vòm họng trong điều trị ung thư vòm</v>
          </cell>
          <cell r="J4561" t="str">
            <v>Khí dung vòm họng trong điều trị ung thư vòm</v>
          </cell>
          <cell r="K4561" t="str">
            <v>B</v>
          </cell>
          <cell r="L4561" t="str">
            <v>T3</v>
          </cell>
          <cell r="M4561">
            <v>908</v>
          </cell>
          <cell r="N4561">
            <v>908</v>
          </cell>
          <cell r="O4561" t="str">
            <v>Chưa bao gồm thuốc khí dung.</v>
          </cell>
          <cell r="P4561" t="str">
            <v>Khí dung</v>
          </cell>
          <cell r="Q4561">
            <v>8000</v>
          </cell>
          <cell r="R4561">
            <v>15026.0869565217</v>
          </cell>
          <cell r="S4561">
            <v>23000</v>
          </cell>
          <cell r="T4561">
            <v>19533.913043478209</v>
          </cell>
          <cell r="U4561">
            <v>27533.913043478209</v>
          </cell>
          <cell r="V4561">
            <v>27500</v>
          </cell>
          <cell r="W4561">
            <v>1101.3565217391283</v>
          </cell>
          <cell r="X4561">
            <v>28635.269565217339</v>
          </cell>
        </row>
        <row r="4562">
          <cell r="E4562" t="str">
            <v>37.2A04.0054</v>
          </cell>
          <cell r="F4562" t="str">
            <v>02. NỘI KHOA</v>
          </cell>
          <cell r="G4562" t="str">
            <v>2.99</v>
          </cell>
          <cell r="H4562" t="str">
            <v>Khoan các tổn thương vôi hóa ở động mạch</v>
          </cell>
          <cell r="I4562" t="str">
            <v>Khoan các tổn thương vôi hóa ở động mạch</v>
          </cell>
          <cell r="J4562" t="str">
            <v>Khoan các tổn thương vôi hóa ở động mạch</v>
          </cell>
          <cell r="K4562" t="str">
            <v>A</v>
          </cell>
          <cell r="L4562" t="str">
            <v>TDB</v>
          </cell>
          <cell r="M4562">
            <v>56</v>
          </cell>
          <cell r="N4562">
            <v>56</v>
          </cell>
          <cell r="O4562"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4562" t="str">
            <v xml:space="preserve">Chụp và can thiệp tim mạch (van tim, tim bẩm sinh, động mạch vành) dưới  DSA </v>
          </cell>
          <cell r="Q4562">
            <v>6288000</v>
          </cell>
          <cell r="R4562">
            <v>638608.69565217395</v>
          </cell>
          <cell r="S4562">
            <v>6926000</v>
          </cell>
          <cell r="T4562">
            <v>830191.30434782617</v>
          </cell>
          <cell r="U4562">
            <v>7118191.3043478262</v>
          </cell>
          <cell r="V4562">
            <v>7118100</v>
          </cell>
          <cell r="W4562">
            <v>284727.65217391303</v>
          </cell>
          <cell r="X4562">
            <v>7402918.9565217393</v>
          </cell>
        </row>
        <row r="4563">
          <cell r="E4563" t="str">
            <v>37.2A04.0054</v>
          </cell>
          <cell r="F4563" t="str">
            <v>03. NHI KHOA</v>
          </cell>
          <cell r="G4563" t="str">
            <v>3.2310</v>
          </cell>
          <cell r="H4563" t="str">
            <v>Khoan các tổn thương vôi hóa ở động mạch</v>
          </cell>
          <cell r="I4563" t="str">
            <v>Khoan các tổn thương vôi hóa ở động mạch</v>
          </cell>
          <cell r="J4563" t="str">
            <v>Khoan các tổn thương vôi hóa ở động mạch</v>
          </cell>
          <cell r="K4563" t="str">
            <v>A</v>
          </cell>
          <cell r="L4563" t="str">
            <v>TDB</v>
          </cell>
          <cell r="M4563">
            <v>56</v>
          </cell>
          <cell r="N4563">
            <v>56</v>
          </cell>
          <cell r="O4563"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4563" t="str">
            <v xml:space="preserve">Chụp và can thiệp tim mạch (van tim, tim bẩm sinh, động mạch vành) dưới  DSA </v>
          </cell>
          <cell r="Q4563">
            <v>6288000</v>
          </cell>
          <cell r="R4563">
            <v>638608.69565217395</v>
          </cell>
          <cell r="S4563">
            <v>6926000</v>
          </cell>
          <cell r="T4563">
            <v>830191.30434782617</v>
          </cell>
          <cell r="U4563">
            <v>7118191.3043478262</v>
          </cell>
          <cell r="V4563">
            <v>7118100</v>
          </cell>
          <cell r="W4563">
            <v>284727.65217391303</v>
          </cell>
          <cell r="X4563">
            <v>7402918.9565217393</v>
          </cell>
        </row>
        <row r="4564">
          <cell r="E4564" t="str">
            <v>37.8D05.0391</v>
          </cell>
          <cell r="F4564" t="str">
            <v>02. NỘI KHOA</v>
          </cell>
          <cell r="G4564" t="str">
            <v>2.98</v>
          </cell>
          <cell r="H4564" t="str">
            <v>Kích thích tim vượt tần số điều trị loạn nhịp</v>
          </cell>
          <cell r="I4564" t="str">
            <v>Kích thích tim vượt tần số điều trị loạn nhịp</v>
          </cell>
          <cell r="J4564" t="str">
            <v>Kích thích tim vượt tần số điều trị loạn nhịp</v>
          </cell>
          <cell r="K4564" t="str">
            <v>B</v>
          </cell>
          <cell r="L4564" t="str">
            <v>T1</v>
          </cell>
          <cell r="M4564">
            <v>400</v>
          </cell>
          <cell r="N4564">
            <v>400</v>
          </cell>
          <cell r="O4564" t="str">
            <v>Chưa bao gồm máy tạo nhịp, máy phá rung.</v>
          </cell>
          <cell r="P4564" t="str">
            <v xml:space="preserve">Cấy hoặc đặt máy tạo nhịp hoặc cấy máy tạo nhịp phá rung </v>
          </cell>
          <cell r="Q4564">
            <v>1180000</v>
          </cell>
          <cell r="R4564">
            <v>538434.78260869603</v>
          </cell>
          <cell r="S4564">
            <v>1718000</v>
          </cell>
          <cell r="T4564">
            <v>699965.2173913049</v>
          </cell>
          <cell r="U4564">
            <v>1879965.2173913049</v>
          </cell>
          <cell r="V4564">
            <v>1879900</v>
          </cell>
          <cell r="W4564">
            <v>75198.608695652205</v>
          </cell>
          <cell r="X4564">
            <v>1955163.826086957</v>
          </cell>
        </row>
        <row r="4565">
          <cell r="E4565" t="str">
            <v>37.8D05.0391</v>
          </cell>
          <cell r="F4565" t="str">
            <v>03. NHI KHOA</v>
          </cell>
          <cell r="G4565" t="str">
            <v>3.2312</v>
          </cell>
          <cell r="H4565" t="str">
            <v>Kích thích tim vượt tần số điều trị loạn nhịp</v>
          </cell>
          <cell r="I4565" t="str">
            <v>Kích thích tim vượt tần số điều trị loạn nhịp</v>
          </cell>
          <cell r="J4565" t="str">
            <v>Kích thích tim vượt tần số điều trị loạn nhịp</v>
          </cell>
          <cell r="K4565" t="str">
            <v>A</v>
          </cell>
          <cell r="L4565" t="str">
            <v>T1</v>
          </cell>
          <cell r="M4565">
            <v>400</v>
          </cell>
          <cell r="N4565">
            <v>400</v>
          </cell>
          <cell r="O4565" t="str">
            <v>Chưa bao gồm máy tạo nhịp, máy phá rung.</v>
          </cell>
          <cell r="P4565" t="str">
            <v xml:space="preserve">Cấy hoặc đặt máy tạo nhịp hoặc cấy máy tạo nhịp phá rung </v>
          </cell>
          <cell r="Q4565">
            <v>1180000</v>
          </cell>
          <cell r="R4565">
            <v>538434.78260869603</v>
          </cell>
          <cell r="S4565">
            <v>1718000</v>
          </cell>
          <cell r="T4565">
            <v>699965.2173913049</v>
          </cell>
          <cell r="U4565">
            <v>1879965.2173913049</v>
          </cell>
          <cell r="V4565">
            <v>1879900</v>
          </cell>
          <cell r="W4565">
            <v>75198.608695652205</v>
          </cell>
          <cell r="X4565">
            <v>1955163.826086957</v>
          </cell>
        </row>
        <row r="4566">
          <cell r="E4566" t="str">
            <v>37.8D05.0527</v>
          </cell>
          <cell r="F4566" t="str">
            <v>17. PHỤC HỒI CHỨC NĂNG</v>
          </cell>
          <cell r="G4566" t="str">
            <v>17.240</v>
          </cell>
          <cell r="H4566" t="str">
            <v>Kỹ thuật bó bột cánh - cẳng - bàn tay không nắn làm khuôn nẹp bàn tay trên khuỷu</v>
          </cell>
          <cell r="I4566" t="str">
            <v>Kỹ thuật bó bột cánh - cẳng - bàn tay không nắn làm khuôn nẹp bàn tay trên khuỷu [bột liền]</v>
          </cell>
          <cell r="J4566" t="str">
            <v>Kỹ thuật bó bột cánh-cẳng-bàn tay không nắn làm khuôn nẹp bàn tay trên khuỷu</v>
          </cell>
          <cell r="K4566" t="str">
            <v>C</v>
          </cell>
          <cell r="L4566" t="str">
            <v>T3</v>
          </cell>
          <cell r="M4566">
            <v>537</v>
          </cell>
          <cell r="N4566">
            <v>537</v>
          </cell>
          <cell r="P4566" t="str">
            <v>Nắn, bó bột xương cánh tay (bột liền)</v>
          </cell>
          <cell r="Q4566">
            <v>269000</v>
          </cell>
          <cell r="R4566">
            <v>79826.0869565217</v>
          </cell>
          <cell r="S4566">
            <v>348000</v>
          </cell>
          <cell r="T4566">
            <v>103773.9130434782</v>
          </cell>
          <cell r="U4566">
            <v>372773.91304347821</v>
          </cell>
          <cell r="V4566">
            <v>372700</v>
          </cell>
          <cell r="W4566">
            <v>14910.956521739128</v>
          </cell>
          <cell r="X4566">
            <v>387684.86956521735</v>
          </cell>
        </row>
        <row r="4567">
          <cell r="E4567" t="str">
            <v>37.8D05.0528</v>
          </cell>
          <cell r="F4567" t="str">
            <v>17. PHỤC HỒI CHỨC NĂNG</v>
          </cell>
          <cell r="G4567" t="str">
            <v>17.240</v>
          </cell>
          <cell r="H4567" t="str">
            <v>Kỹ thuật bó bột cánh - cẳng - bàn tay không nắn làm khuôn nẹp bàn tay trên khuỷu</v>
          </cell>
          <cell r="I4567" t="str">
            <v>Kỹ thuật bó bột cánh - cẳng - bàn tay không nắn làm khuôn nẹp bàn tay trên khuỷu [bột tự cán]</v>
          </cell>
          <cell r="J4567" t="str">
            <v>Kỹ thuật bó bột cánh-cẳng-bàn tay không nắn làm khuôn nẹp bàn tay trên khuỷu</v>
          </cell>
          <cell r="K4567" t="str">
            <v>C</v>
          </cell>
          <cell r="L4567" t="str">
            <v>T3</v>
          </cell>
          <cell r="M4567">
            <v>538</v>
          </cell>
          <cell r="N4567">
            <v>538</v>
          </cell>
          <cell r="P4567" t="str">
            <v>Nắn, bó bột xương cánh tay (bột tự cán)</v>
          </cell>
          <cell r="Q4567">
            <v>174000</v>
          </cell>
          <cell r="R4567">
            <v>97043.478260869597</v>
          </cell>
          <cell r="S4567">
            <v>271000</v>
          </cell>
          <cell r="T4567">
            <v>126156.52173913048</v>
          </cell>
          <cell r="U4567">
            <v>300156.52173913049</v>
          </cell>
          <cell r="V4567">
            <v>300100</v>
          </cell>
          <cell r="W4567">
            <v>12006.26086956522</v>
          </cell>
          <cell r="X4567">
            <v>312162.78260869574</v>
          </cell>
        </row>
        <row r="4568">
          <cell r="E4568" t="str">
            <v>37.8D05.0523</v>
          </cell>
          <cell r="F4568" t="str">
            <v>17. PHỤC HỒI CHỨC NĂNG</v>
          </cell>
          <cell r="G4568" t="str">
            <v>17.138</v>
          </cell>
          <cell r="H4568" t="str">
            <v>Kỹ thuật bó bột Hip Spica Cast điều trị trật khớp háng bẩm sinh</v>
          </cell>
          <cell r="I4568" t="str">
            <v>Kỹ thuật bó bột Hip Spica Cast điều trị trật khớp háng bẩm sinh [bột liền]</v>
          </cell>
          <cell r="J4568" t="str">
            <v>Kỹ thuật bó bột Hip Spica Cast điều trị trật khớp háng bẩm sinh</v>
          </cell>
          <cell r="K4568" t="str">
            <v>B</v>
          </cell>
          <cell r="L4568" t="str">
            <v>T3</v>
          </cell>
          <cell r="M4568">
            <v>533</v>
          </cell>
          <cell r="N4568">
            <v>533</v>
          </cell>
          <cell r="P4568" t="str">
            <v>Nắn, bó bột trật khớp háng bẩm sinh (bột liền)</v>
          </cell>
          <cell r="Q4568">
            <v>654000</v>
          </cell>
          <cell r="R4568">
            <v>73565.217391304395</v>
          </cell>
          <cell r="S4568">
            <v>727000</v>
          </cell>
          <cell r="T4568">
            <v>95634.782608695707</v>
          </cell>
          <cell r="U4568">
            <v>749634.78260869568</v>
          </cell>
          <cell r="V4568">
            <v>749600</v>
          </cell>
          <cell r="W4568">
            <v>29985.391304347828</v>
          </cell>
          <cell r="X4568">
            <v>779620.17391304346</v>
          </cell>
        </row>
        <row r="4569">
          <cell r="E4569" t="str">
            <v>37.8D05.0524</v>
          </cell>
          <cell r="F4569" t="str">
            <v>17. PHỤC HỒI CHỨC NĂNG</v>
          </cell>
          <cell r="G4569" t="str">
            <v>17.138</v>
          </cell>
          <cell r="H4569" t="str">
            <v>Kỹ thuật bó bột Hip Spica Cast điều trị trật khớp háng bẩm sinh</v>
          </cell>
          <cell r="I4569" t="str">
            <v>Kỹ thuật bó bột Hip Spica Cast điều trị trật khớp háng bẩm sinh [bột tự cán]</v>
          </cell>
          <cell r="J4569" t="str">
            <v>Kỹ thuật bó bột Hip Spica Cast điều trị trật khớp háng bẩm sinh</v>
          </cell>
          <cell r="K4569" t="str">
            <v>B</v>
          </cell>
          <cell r="L4569" t="str">
            <v>T3</v>
          </cell>
          <cell r="M4569">
            <v>534</v>
          </cell>
          <cell r="N4569">
            <v>534</v>
          </cell>
          <cell r="P4569" t="str">
            <v>Nắn, bó bột trật khớp háng bẩm sinh (bột tự cán)</v>
          </cell>
          <cell r="Q4569">
            <v>244000</v>
          </cell>
          <cell r="R4569">
            <v>97043.478260869597</v>
          </cell>
          <cell r="S4569">
            <v>341000</v>
          </cell>
          <cell r="T4569">
            <v>126156.52173913048</v>
          </cell>
          <cell r="U4569">
            <v>370156.52173913049</v>
          </cell>
          <cell r="V4569">
            <v>370100</v>
          </cell>
          <cell r="W4569">
            <v>14806.26086956522</v>
          </cell>
          <cell r="X4569">
            <v>384962.78260869574</v>
          </cell>
        </row>
        <row r="4570">
          <cell r="E4570" t="str">
            <v>37.8D01.0290</v>
          </cell>
          <cell r="F4570" t="str">
            <v>10. NGOẠI KHOA</v>
          </cell>
          <cell r="G4570" t="str">
            <v>10.242</v>
          </cell>
          <cell r="H4570" t="str">
            <v>Kỹ thuật chạy máy hỗ trợ tim phổi (E cmO) ở người lớn</v>
          </cell>
          <cell r="I4570" t="str">
            <v>Kỹ thuật chạy máy hỗ trợ tim phổi (E cmO) ở người lớn [đặt]</v>
          </cell>
          <cell r="J4570" t="str">
            <v>Kỹ thuật chạy máy hỗ trợ tim phổi (ECMO) ở người lớn</v>
          </cell>
          <cell r="K4570" t="str">
            <v>B</v>
          </cell>
          <cell r="L4570" t="str">
            <v>PDB</v>
          </cell>
          <cell r="M4570">
            <v>299</v>
          </cell>
          <cell r="N4570">
            <v>299</v>
          </cell>
          <cell r="O4570" t="str">
            <v>Chưa bao gồm bộ tim phổi, dây dẫn và canuyn chạy ECMO.</v>
          </cell>
          <cell r="P4570" t="str">
            <v>Phẫu thuật đặt hệ thống tim phổi nhân tạo (ECMO)</v>
          </cell>
          <cell r="Q4570">
            <v>4410000</v>
          </cell>
          <cell r="R4570">
            <v>957913.04347826098</v>
          </cell>
          <cell r="S4570">
            <v>5367000</v>
          </cell>
          <cell r="T4570">
            <v>1245286.9565217393</v>
          </cell>
          <cell r="U4570">
            <v>5655286.9565217393</v>
          </cell>
          <cell r="V4570">
            <v>5655200</v>
          </cell>
          <cell r="W4570">
            <v>226211.47826086957</v>
          </cell>
          <cell r="X4570">
            <v>5881498.4347826084</v>
          </cell>
        </row>
        <row r="4571">
          <cell r="E4571" t="str">
            <v>37.8D01.0293</v>
          </cell>
          <cell r="F4571" t="str">
            <v>10. NGOẠI KHOA</v>
          </cell>
          <cell r="G4571" t="str">
            <v>10.242</v>
          </cell>
          <cell r="H4571" t="str">
            <v>Kỹ thuật chạy máy hỗ trợ tim phổi (E cmO) ở người lớn</v>
          </cell>
          <cell r="I4571" t="str">
            <v>Kỹ thuật chạy máy hỗ trợ tim phổi (E cmO) ở người lớn [kết thúc]</v>
          </cell>
          <cell r="J4571" t="str">
            <v>Kỹ thuật chạy máy hỗ trợ tim phổi (ECMO) ở người lớn</v>
          </cell>
          <cell r="K4571" t="str">
            <v>B</v>
          </cell>
          <cell r="L4571" t="str">
            <v>PDB</v>
          </cell>
          <cell r="M4571">
            <v>302</v>
          </cell>
          <cell r="N4571">
            <v>302</v>
          </cell>
          <cell r="P4571" t="str">
            <v>Kết thúc và rút hệ thống ECMO</v>
          </cell>
          <cell r="Q4571">
            <v>2000000</v>
          </cell>
          <cell r="R4571">
            <v>536869.56521739101</v>
          </cell>
          <cell r="S4571">
            <v>2536000</v>
          </cell>
          <cell r="T4571">
            <v>697930.43478260841</v>
          </cell>
          <cell r="U4571">
            <v>2697930.4347826084</v>
          </cell>
          <cell r="V4571">
            <v>2697900</v>
          </cell>
          <cell r="W4571">
            <v>107917.21739130434</v>
          </cell>
          <cell r="X4571">
            <v>2805847.6521739126</v>
          </cell>
        </row>
        <row r="4572">
          <cell r="E4572" t="str">
            <v>37.8D01.0291</v>
          </cell>
          <cell r="F4572" t="str">
            <v>10. NGOẠI KHOA</v>
          </cell>
          <cell r="G4572" t="str">
            <v>10.242</v>
          </cell>
          <cell r="H4572" t="str">
            <v>Kỹ thuật chạy máy hỗ trợ tim phổi (E cmO) ở người lớn</v>
          </cell>
          <cell r="I4572" t="str">
            <v>Kỹ thuật chạy máy hỗ trợ tim phổi (E cmO) ở người lớn [thay]</v>
          </cell>
          <cell r="J4572" t="str">
            <v>Kỹ thuật chạy máy hỗ trợ tim phổi (ECMO) ở người lớn</v>
          </cell>
          <cell r="K4572" t="str">
            <v>B</v>
          </cell>
          <cell r="L4572" t="str">
            <v>PDB</v>
          </cell>
          <cell r="M4572">
            <v>300</v>
          </cell>
          <cell r="N4572">
            <v>300</v>
          </cell>
          <cell r="O4572" t="str">
            <v>Chưa bao gồm bộ tim phổi, dây dẫn và canuyn chạy ECMO.</v>
          </cell>
          <cell r="P4572" t="str">
            <v xml:space="preserve">Thay dây, thay tim phổi (ECMO)                                               </v>
          </cell>
          <cell r="Q4572">
            <v>1200000</v>
          </cell>
          <cell r="R4572">
            <v>358434.78260869603</v>
          </cell>
          <cell r="S4572">
            <v>1558000</v>
          </cell>
          <cell r="T4572">
            <v>465965.21739130485</v>
          </cell>
          <cell r="U4572">
            <v>1665965.2173913049</v>
          </cell>
          <cell r="V4572">
            <v>1665900</v>
          </cell>
          <cell r="W4572">
            <v>66638.60869565219</v>
          </cell>
          <cell r="X4572">
            <v>1732603.826086957</v>
          </cell>
        </row>
        <row r="4573">
          <cell r="E4573" t="str">
            <v>37.8D01.0292</v>
          </cell>
          <cell r="F4573" t="str">
            <v>10. NGOẠI KHOA</v>
          </cell>
          <cell r="G4573" t="str">
            <v>10.242</v>
          </cell>
          <cell r="H4573" t="str">
            <v>Kỹ thuật chạy máy hỗ trợ tim phổi (E cmO) ở người lớn</v>
          </cell>
          <cell r="I4573" t="str">
            <v>Kỹ thuật chạy máy hỗ trợ tim phổi (E cmO) ở người lớn [theo dõi]</v>
          </cell>
          <cell r="J4573" t="str">
            <v>Kỹ thuật chạy máy hỗ trợ tim phổi (ECMO) ở người lớn</v>
          </cell>
          <cell r="K4573" t="str">
            <v>B</v>
          </cell>
          <cell r="L4573" t="str">
            <v>PDB</v>
          </cell>
          <cell r="M4573">
            <v>301</v>
          </cell>
          <cell r="N4573">
            <v>301</v>
          </cell>
          <cell r="O4573" t="str">
            <v>Áp dụng thanh toán cho mỗi 8 giờ thực hiện.</v>
          </cell>
          <cell r="P4573" t="str">
            <v xml:space="preserve">Theo dõi, chạy tim phổi nhân tạo (ECMO) mỗi 8 giờ                                                                                                </v>
          </cell>
          <cell r="Q4573">
            <v>764000</v>
          </cell>
          <cell r="R4573">
            <v>640173.91304347804</v>
          </cell>
          <cell r="S4573">
            <v>1404000</v>
          </cell>
          <cell r="T4573">
            <v>832226.0869565215</v>
          </cell>
          <cell r="U4573">
            <v>1596226.0869565215</v>
          </cell>
          <cell r="V4573">
            <v>1596200</v>
          </cell>
          <cell r="W4573">
            <v>63849.043478260865</v>
          </cell>
          <cell r="X4573">
            <v>1660075.1304347822</v>
          </cell>
        </row>
        <row r="4574">
          <cell r="E4574" t="str">
            <v>37.8D01.0290</v>
          </cell>
          <cell r="F4574" t="str">
            <v>10. NGOẠI KHOA</v>
          </cell>
          <cell r="G4574" t="str">
            <v>10.206</v>
          </cell>
          <cell r="H4574" t="str">
            <v>Kỹ thuật chạy máy hỗ trợ tim phổi (E cmO) ở trẻ em</v>
          </cell>
          <cell r="I4574" t="str">
            <v>Kỹ thuật chạy máy hỗ trợ tim phổi (E cmO) ở trẻ em [đặt]</v>
          </cell>
          <cell r="J4574" t="str">
            <v>Kỹ thuật chạy máy hỗ trợ tim phổi (ECMO) ở trẻ em</v>
          </cell>
          <cell r="K4574" t="str">
            <v>B</v>
          </cell>
          <cell r="L4574" t="str">
            <v>PDB</v>
          </cell>
          <cell r="M4574">
            <v>299</v>
          </cell>
          <cell r="N4574">
            <v>299</v>
          </cell>
          <cell r="O4574" t="str">
            <v>Chưa bao gồm bộ tim phổi, dây dẫn và canuyn chạy ECMO.</v>
          </cell>
          <cell r="P4574" t="str">
            <v>Phẫu thuật đặt hệ thống tim phổi nhân tạo (ECMO)</v>
          </cell>
          <cell r="Q4574">
            <v>4410000</v>
          </cell>
          <cell r="R4574">
            <v>957913.04347826098</v>
          </cell>
          <cell r="S4574">
            <v>5367000</v>
          </cell>
          <cell r="T4574">
            <v>1245286.9565217393</v>
          </cell>
          <cell r="U4574">
            <v>5655286.9565217393</v>
          </cell>
          <cell r="V4574">
            <v>5655200</v>
          </cell>
          <cell r="W4574">
            <v>226211.47826086957</v>
          </cell>
          <cell r="X4574">
            <v>5881498.4347826084</v>
          </cell>
        </row>
        <row r="4575">
          <cell r="E4575" t="str">
            <v>37.8D01.0293</v>
          </cell>
          <cell r="F4575" t="str">
            <v>10. NGOẠI KHOA</v>
          </cell>
          <cell r="G4575" t="str">
            <v>10.206</v>
          </cell>
          <cell r="H4575" t="str">
            <v>Kỹ thuật chạy máy hỗ trợ tim phổi (E cmO) ở trẻ em</v>
          </cell>
          <cell r="I4575" t="str">
            <v>Kỹ thuật chạy máy hỗ trợ tim phổi (E cmO) ở trẻ em [kết thúc]</v>
          </cell>
          <cell r="J4575" t="str">
            <v>Kỹ thuật chạy máy hỗ trợ tim phổi (ECMO) ở trẻ em</v>
          </cell>
          <cell r="K4575" t="str">
            <v>B</v>
          </cell>
          <cell r="L4575" t="str">
            <v>PDB</v>
          </cell>
          <cell r="M4575">
            <v>302</v>
          </cell>
          <cell r="N4575">
            <v>302</v>
          </cell>
          <cell r="P4575" t="str">
            <v>Kết thúc và rút hệ thống ECMO</v>
          </cell>
          <cell r="Q4575">
            <v>2000000</v>
          </cell>
          <cell r="R4575">
            <v>536869.56521739101</v>
          </cell>
          <cell r="S4575">
            <v>2536000</v>
          </cell>
          <cell r="T4575">
            <v>697930.43478260841</v>
          </cell>
          <cell r="U4575">
            <v>2697930.4347826084</v>
          </cell>
          <cell r="V4575">
            <v>2697900</v>
          </cell>
          <cell r="W4575">
            <v>107917.21739130434</v>
          </cell>
          <cell r="X4575">
            <v>2805847.6521739126</v>
          </cell>
        </row>
        <row r="4576">
          <cell r="E4576" t="str">
            <v>37.8D01.0291</v>
          </cell>
          <cell r="F4576" t="str">
            <v>10. NGOẠI KHOA</v>
          </cell>
          <cell r="G4576" t="str">
            <v>10.206</v>
          </cell>
          <cell r="H4576" t="str">
            <v>Kỹ thuật chạy máy hỗ trợ tim phổi (E cmO) ở trẻ em</v>
          </cell>
          <cell r="I4576" t="str">
            <v>Kỹ thuật chạy máy hỗ trợ tim phổi (E cmO) ở trẻ em [thay dây]</v>
          </cell>
          <cell r="J4576" t="str">
            <v>Kỹ thuật chạy máy hỗ trợ tim phổi (ECMO) ở trẻ em</v>
          </cell>
          <cell r="K4576" t="str">
            <v>B</v>
          </cell>
          <cell r="L4576" t="str">
            <v>PDB</v>
          </cell>
          <cell r="M4576">
            <v>300</v>
          </cell>
          <cell r="N4576">
            <v>300</v>
          </cell>
          <cell r="O4576" t="str">
            <v>Chưa bao gồm bộ tim phổi, dây dẫn và canuyn chạy ECMO.</v>
          </cell>
          <cell r="P4576" t="str">
            <v xml:space="preserve">Thay dây, thay tim phổi (ECMO)                                               </v>
          </cell>
          <cell r="Q4576">
            <v>1200000</v>
          </cell>
          <cell r="R4576">
            <v>358434.78260869603</v>
          </cell>
          <cell r="S4576">
            <v>1558000</v>
          </cell>
          <cell r="T4576">
            <v>465965.21739130485</v>
          </cell>
          <cell r="U4576">
            <v>1665965.2173913049</v>
          </cell>
          <cell r="V4576">
            <v>1665900</v>
          </cell>
          <cell r="W4576">
            <v>66638.60869565219</v>
          </cell>
          <cell r="X4576">
            <v>1732603.826086957</v>
          </cell>
        </row>
        <row r="4577">
          <cell r="E4577" t="str">
            <v>37.8D01.0292</v>
          </cell>
          <cell r="F4577" t="str">
            <v>10. NGOẠI KHOA</v>
          </cell>
          <cell r="G4577" t="str">
            <v>10.206</v>
          </cell>
          <cell r="H4577" t="str">
            <v>Kỹ thuật chạy máy hỗ trợ tim phổi (E cmO) ở trẻ em</v>
          </cell>
          <cell r="I4577" t="str">
            <v>Kỹ thuật chạy máy hỗ trợ tim phổi (E cmO) ở trẻ em [theo dõi]</v>
          </cell>
          <cell r="J4577" t="str">
            <v>Kỹ thuật chạy máy hỗ trợ tim phổi (ECMO) ở trẻ em</v>
          </cell>
          <cell r="K4577" t="str">
            <v>B</v>
          </cell>
          <cell r="L4577" t="str">
            <v>PDB</v>
          </cell>
          <cell r="M4577">
            <v>301</v>
          </cell>
          <cell r="N4577">
            <v>301</v>
          </cell>
          <cell r="O4577" t="str">
            <v>Áp dụng thanh toán cho mỗi 8 giờ thực hiện.</v>
          </cell>
          <cell r="P4577" t="str">
            <v xml:space="preserve">Theo dõi, chạy tim phổi nhân tạo (ECMO) mỗi 8 giờ                                                                                                </v>
          </cell>
          <cell r="Q4577">
            <v>764000</v>
          </cell>
          <cell r="R4577">
            <v>640173.91304347804</v>
          </cell>
          <cell r="S4577">
            <v>1404000</v>
          </cell>
          <cell r="T4577">
            <v>832226.0869565215</v>
          </cell>
          <cell r="U4577">
            <v>1596226.0869565215</v>
          </cell>
          <cell r="V4577">
            <v>1596200</v>
          </cell>
          <cell r="W4577">
            <v>63849.043478260865</v>
          </cell>
          <cell r="X4577">
            <v>1660075.1304347822</v>
          </cell>
        </row>
        <row r="4578">
          <cell r="E4578" t="str">
            <v>37.8D05.0519</v>
          </cell>
          <cell r="F4578" t="str">
            <v>17. PHỤC HỒI CHỨC NĂNG</v>
          </cell>
          <cell r="G4578" t="str">
            <v>17.136</v>
          </cell>
          <cell r="H4578" t="str">
            <v>Kỹ thuật điều trị bàn chân khoèo bẩm sinh theo phương pháp Ponsetti</v>
          </cell>
          <cell r="I4578" t="str">
            <v>Kỹ thuật điều trị bàn chân khoèo bẩm sinh theo phương pháp Ponsetti [bột liền]</v>
          </cell>
          <cell r="J4578" t="str">
            <v>Kỹ thuật điều trị bàn chân khoèo bẩm sinh theo phương pháp Ponsetti</v>
          </cell>
          <cell r="K4578" t="str">
            <v>C</v>
          </cell>
          <cell r="L4578" t="str">
            <v>T2</v>
          </cell>
          <cell r="M4578">
            <v>529</v>
          </cell>
          <cell r="N4578">
            <v>529</v>
          </cell>
          <cell r="P4578" t="str">
            <v>Nắn, bó bột bàn chân hoặc bàn tay (bột liền)</v>
          </cell>
          <cell r="Q4578">
            <v>194000</v>
          </cell>
          <cell r="R4578">
            <v>48521.739130434798</v>
          </cell>
          <cell r="S4578">
            <v>242000</v>
          </cell>
          <cell r="T4578">
            <v>63078.260869565238</v>
          </cell>
          <cell r="U4578">
            <v>257078.26086956525</v>
          </cell>
          <cell r="V4578">
            <v>257000</v>
          </cell>
          <cell r="W4578">
            <v>10283.13043478261</v>
          </cell>
          <cell r="X4578">
            <v>267361.39130434784</v>
          </cell>
        </row>
        <row r="4579">
          <cell r="E4579" t="str">
            <v>37.8D05.0520</v>
          </cell>
          <cell r="F4579" t="str">
            <v>17. PHỤC HỒI CHỨC NĂNG</v>
          </cell>
          <cell r="G4579" t="str">
            <v>17.136</v>
          </cell>
          <cell r="H4579" t="str">
            <v>Kỹ thuật điều trị bàn chân khoèo bẩm sinh theo phương pháp Ponsetti</v>
          </cell>
          <cell r="I4579" t="str">
            <v>Kỹ thuật điều trị bàn chân khoèo bẩm sinh theo phương pháp Ponsetti [bột tự cán]</v>
          </cell>
          <cell r="J4579" t="str">
            <v>Kỹ thuật điều trị bàn chân khoèo bẩm sinh theo phương pháp Ponsetti</v>
          </cell>
          <cell r="K4579" t="str">
            <v>C</v>
          </cell>
          <cell r="L4579" t="str">
            <v>T2</v>
          </cell>
          <cell r="M4579">
            <v>530</v>
          </cell>
          <cell r="N4579">
            <v>530</v>
          </cell>
          <cell r="P4579" t="str">
            <v>Nắn, bó bột bàn chân hoặc bàn tay (bột tự cán)</v>
          </cell>
          <cell r="Q4579">
            <v>109000</v>
          </cell>
          <cell r="R4579">
            <v>64173.9130434783</v>
          </cell>
          <cell r="S4579">
            <v>173000</v>
          </cell>
          <cell r="T4579">
            <v>83426.086956521787</v>
          </cell>
          <cell r="U4579">
            <v>192426.08695652179</v>
          </cell>
          <cell r="V4579">
            <v>192400</v>
          </cell>
          <cell r="W4579">
            <v>7697.0434782608718</v>
          </cell>
          <cell r="X4579">
            <v>200123.13043478265</v>
          </cell>
        </row>
        <row r="4580">
          <cell r="E4580" t="str">
            <v>37.8D05.0491</v>
          </cell>
          <cell r="F4580" t="str">
            <v>10. NGOẠI KHOA</v>
          </cell>
          <cell r="G4580" t="str">
            <v>10.524</v>
          </cell>
          <cell r="H4580" t="str">
            <v>Làm hậu môn nhân tạo</v>
          </cell>
          <cell r="I4580" t="str">
            <v>Làm hậu môn nhân tạo</v>
          </cell>
          <cell r="J4580" t="str">
            <v>Làm hậu môn nhân tạo</v>
          </cell>
          <cell r="K4580" t="str">
            <v>C</v>
          </cell>
          <cell r="L4580" t="str">
            <v>P2</v>
          </cell>
          <cell r="M4580">
            <v>501</v>
          </cell>
          <cell r="N4580">
            <v>501</v>
          </cell>
          <cell r="O4580" t="str">
            <v>Chưa bao gồm máy cắt nối tự động và ghim khâu máy cắt nối.</v>
          </cell>
          <cell r="P4580" t="str">
            <v xml:space="preserve">Phẫu thuật thăm dò ổ bụng hoặc mở thông dạ dày hoặc mở thông hổng tràng hoặc làm hậu môn nhân tạo </v>
          </cell>
          <cell r="Q4580">
            <v>2218000</v>
          </cell>
          <cell r="R4580">
            <v>358434.78260869603</v>
          </cell>
          <cell r="S4580">
            <v>2576000</v>
          </cell>
          <cell r="T4580">
            <v>465965.21739130485</v>
          </cell>
          <cell r="U4580">
            <v>2683965.2173913047</v>
          </cell>
          <cell r="V4580">
            <v>2683900</v>
          </cell>
          <cell r="W4580">
            <v>107358.60869565219</v>
          </cell>
          <cell r="X4580">
            <v>2791323.826086957</v>
          </cell>
        </row>
        <row r="4581">
          <cell r="E4581" t="str">
            <v>37.8D05.0491</v>
          </cell>
          <cell r="F4581" t="str">
            <v>10. NGOẠI KHOA</v>
          </cell>
          <cell r="G4581" t="str">
            <v>10.525</v>
          </cell>
          <cell r="H4581" t="str">
            <v>Làm hậu môn nhân tạo</v>
          </cell>
          <cell r="I4581" t="str">
            <v>Làm hậu môn nhân tạo</v>
          </cell>
          <cell r="J4581" t="str">
            <v>Làm hậu môn nhân tạo</v>
          </cell>
          <cell r="K4581" t="str">
            <v>C</v>
          </cell>
          <cell r="L4581" t="str">
            <v>P2</v>
          </cell>
          <cell r="M4581">
            <v>501</v>
          </cell>
          <cell r="N4581">
            <v>501</v>
          </cell>
          <cell r="O4581" t="str">
            <v>Chưa bao gồm máy cắt nối tự động và ghim khâu máy cắt nối.</v>
          </cell>
          <cell r="P4581" t="str">
            <v xml:space="preserve">Phẫu thuật thăm dò ổ bụng hoặc mở thông dạ dày hoặc mở thông hổng tràng hoặc làm hậu môn nhân tạo </v>
          </cell>
          <cell r="Q4581">
            <v>2218000</v>
          </cell>
          <cell r="R4581">
            <v>358434.78260869603</v>
          </cell>
          <cell r="S4581">
            <v>2576000</v>
          </cell>
          <cell r="T4581">
            <v>465965.21739130485</v>
          </cell>
          <cell r="U4581">
            <v>2683965.2173913047</v>
          </cell>
          <cell r="V4581">
            <v>2683900</v>
          </cell>
          <cell r="W4581">
            <v>107358.60869565219</v>
          </cell>
          <cell r="X4581">
            <v>2791323.826086957</v>
          </cell>
        </row>
        <row r="4582">
          <cell r="E4582" t="str">
            <v>37.8D05.0491</v>
          </cell>
          <cell r="F4582" t="str">
            <v>12. UNG BƯỚU</v>
          </cell>
          <cell r="G4582" t="str">
            <v>12.215</v>
          </cell>
          <cell r="H4582" t="str">
            <v>Làm hậu môn nhân tạo</v>
          </cell>
          <cell r="I4582" t="str">
            <v>Làm hậu môn nhân tạo</v>
          </cell>
          <cell r="J4582" t="str">
            <v>Làm hậu môn nhân tạo</v>
          </cell>
          <cell r="K4582" t="str">
            <v>A</v>
          </cell>
          <cell r="M4582">
            <v>501</v>
          </cell>
          <cell r="N4582">
            <v>501</v>
          </cell>
          <cell r="O4582" t="str">
            <v>Chưa bao gồm máy cắt nối tự động và ghim khâu máy cắt nối.</v>
          </cell>
          <cell r="P4582" t="str">
            <v xml:space="preserve">Phẫu thuật thăm dò ổ bụng hoặc mở thông dạ dày hoặc mở thông hổng tràng hoặc làm hậu môn nhân tạo </v>
          </cell>
          <cell r="Q4582">
            <v>2218000</v>
          </cell>
          <cell r="R4582">
            <v>358434.78260869603</v>
          </cell>
          <cell r="S4582">
            <v>2576000</v>
          </cell>
          <cell r="T4582">
            <v>465965.21739130485</v>
          </cell>
          <cell r="U4582">
            <v>2683965.2173913047</v>
          </cell>
          <cell r="V4582">
            <v>2683900</v>
          </cell>
          <cell r="W4582">
            <v>107358.60869565219</v>
          </cell>
          <cell r="X4582">
            <v>2791323.826086957</v>
          </cell>
        </row>
        <row r="4583">
          <cell r="E4583" t="str">
            <v>37.8D06.0669</v>
          </cell>
          <cell r="F4583" t="str">
            <v>03. NHI KHOA</v>
          </cell>
          <cell r="G4583" t="str">
            <v>3.2264</v>
          </cell>
          <cell r="H4583" t="str">
            <v>Làm lại thành âm đạo, tầng sinh môn</v>
          </cell>
          <cell r="I4583" t="str">
            <v>Làm lại thành âm đạo, tầng sinh môn</v>
          </cell>
          <cell r="J4583" t="str">
            <v>Làm lại thành âm đạo, tầng sinh môn</v>
          </cell>
          <cell r="K4583" t="str">
            <v>C</v>
          </cell>
          <cell r="L4583" t="str">
            <v>P2</v>
          </cell>
          <cell r="M4583">
            <v>679</v>
          </cell>
          <cell r="N4583">
            <v>679</v>
          </cell>
          <cell r="P4583" t="str">
            <v xml:space="preserve">Phẫu thuật làm lại tầng sinh môn và cơ vòng do rách phức tạp </v>
          </cell>
          <cell r="Q4583">
            <v>2366000</v>
          </cell>
          <cell r="R4583">
            <v>577565.21739130397</v>
          </cell>
          <cell r="S4583">
            <v>2943000</v>
          </cell>
          <cell r="T4583">
            <v>750834.7826086951</v>
          </cell>
          <cell r="U4583">
            <v>3116834.7826086953</v>
          </cell>
          <cell r="V4583">
            <v>3116800</v>
          </cell>
          <cell r="W4583">
            <v>124673.39130434781</v>
          </cell>
          <cell r="X4583">
            <v>3241508.173913043</v>
          </cell>
        </row>
        <row r="4584">
          <cell r="E4584" t="str">
            <v>37.8D06.0724</v>
          </cell>
          <cell r="F4584" t="str">
            <v>13. PHỤ SẢN</v>
          </cell>
          <cell r="G4584" t="str">
            <v>13.150</v>
          </cell>
          <cell r="H4584" t="str">
            <v>Làm lại thành âm đạo, tầng sinh môn</v>
          </cell>
          <cell r="I4584" t="str">
            <v>Làm lại thành âm đạo, tầng sinh môn</v>
          </cell>
          <cell r="J4584" t="str">
            <v>Làm lại thành âm đạo, tầng sinh môn</v>
          </cell>
          <cell r="K4584" t="str">
            <v>C</v>
          </cell>
          <cell r="L4584" t="str">
            <v>P2</v>
          </cell>
          <cell r="M4584">
            <v>734</v>
          </cell>
          <cell r="N4584">
            <v>734</v>
          </cell>
          <cell r="P4584" t="str">
            <v>Phẫu thuật loại II (Sản khoa)</v>
          </cell>
          <cell r="Q4584">
            <v>1004000</v>
          </cell>
          <cell r="R4584">
            <v>577565.21739130397</v>
          </cell>
          <cell r="S4584">
            <v>1581000</v>
          </cell>
          <cell r="T4584">
            <v>750834.7826086951</v>
          </cell>
          <cell r="U4584">
            <v>1754834.7826086951</v>
          </cell>
          <cell r="V4584">
            <v>1754800</v>
          </cell>
          <cell r="W4584">
            <v>70193.39130434781</v>
          </cell>
          <cell r="X4584">
            <v>1825028.173913043</v>
          </cell>
        </row>
        <row r="4585">
          <cell r="E4585" t="str">
            <v>37.8D08.0899</v>
          </cell>
          <cell r="F4585" t="str">
            <v>03. NHI KHOA</v>
          </cell>
          <cell r="G4585" t="str">
            <v>3.2120</v>
          </cell>
          <cell r="H4585" t="str">
            <v>Làm thuốc tai</v>
          </cell>
          <cell r="I4585" t="str">
            <v>Làm thuốc tai</v>
          </cell>
          <cell r="J4585" t="str">
            <v>Làm thuốc tai</v>
          </cell>
          <cell r="K4585" t="str">
            <v>C</v>
          </cell>
          <cell r="L4585" t="str">
            <v>T3</v>
          </cell>
          <cell r="M4585">
            <v>909</v>
          </cell>
          <cell r="N4585">
            <v>909</v>
          </cell>
          <cell r="O4585" t="str">
            <v>Chưa bao gồm thuốc.</v>
          </cell>
          <cell r="P4585" t="str">
            <v>Làm thuốc thanh quản hoặctai</v>
          </cell>
          <cell r="Q4585">
            <v>18000</v>
          </cell>
          <cell r="R4585">
            <v>3130.4347826087001</v>
          </cell>
          <cell r="S4585">
            <v>21100</v>
          </cell>
          <cell r="T4585">
            <v>4069.5652173913099</v>
          </cell>
          <cell r="U4585">
            <v>22069.565217391311</v>
          </cell>
          <cell r="V4585">
            <v>22000</v>
          </cell>
          <cell r="W4585">
            <v>882.78260869565247</v>
          </cell>
          <cell r="X4585">
            <v>22952.347826086963</v>
          </cell>
        </row>
        <row r="4586">
          <cell r="E4586" t="str">
            <v>37.8D08.0899</v>
          </cell>
          <cell r="F4586" t="str">
            <v>15. TAI MŨI HỌNG</v>
          </cell>
          <cell r="G4586" t="str">
            <v>15.58</v>
          </cell>
          <cell r="H4586" t="str">
            <v>Làm thuốc tai</v>
          </cell>
          <cell r="I4586" t="str">
            <v>Làm thuốc tai</v>
          </cell>
          <cell r="J4586" t="str">
            <v>Làm thuốc tai</v>
          </cell>
          <cell r="K4586" t="str">
            <v>D</v>
          </cell>
          <cell r="L4586" t="str">
            <v>T3</v>
          </cell>
          <cell r="M4586">
            <v>909</v>
          </cell>
          <cell r="N4586">
            <v>909</v>
          </cell>
          <cell r="O4586" t="str">
            <v>Chưa bao gồm thuốc.</v>
          </cell>
          <cell r="P4586" t="str">
            <v>Làm thuốc thanh quản hoặctai</v>
          </cell>
          <cell r="Q4586">
            <v>18000</v>
          </cell>
          <cell r="R4586">
            <v>3130.4347826087001</v>
          </cell>
          <cell r="S4586">
            <v>21100</v>
          </cell>
          <cell r="T4586">
            <v>4069.5652173913099</v>
          </cell>
          <cell r="U4586">
            <v>22069.565217391311</v>
          </cell>
          <cell r="V4586">
            <v>22000</v>
          </cell>
          <cell r="W4586">
            <v>882.78260869565247</v>
          </cell>
          <cell r="X4586">
            <v>22952.347826086963</v>
          </cell>
        </row>
        <row r="4587">
          <cell r="E4587" t="str">
            <v>37.8D07.0775</v>
          </cell>
          <cell r="F4587" t="str">
            <v>03. NHI KHOA</v>
          </cell>
          <cell r="G4587" t="str">
            <v>3.1671</v>
          </cell>
          <cell r="H4587" t="str">
            <v>Lạnh đông thể mi</v>
          </cell>
          <cell r="I4587" t="str">
            <v>Lạnh đông thể mi</v>
          </cell>
          <cell r="J4587" t="str">
            <v>Lạnh đông thể mi</v>
          </cell>
          <cell r="K4587" t="str">
            <v>C</v>
          </cell>
          <cell r="L4587" t="str">
            <v>P3</v>
          </cell>
          <cell r="M4587">
            <v>785</v>
          </cell>
          <cell r="N4587">
            <v>785</v>
          </cell>
          <cell r="P4587" t="str">
            <v>Lạnh đông đơn thuần phòng bong võng mạc</v>
          </cell>
          <cell r="Q4587">
            <v>1575000</v>
          </cell>
          <cell r="R4587">
            <v>180000</v>
          </cell>
          <cell r="S4587">
            <v>1755000</v>
          </cell>
          <cell r="T4587">
            <v>234000</v>
          </cell>
          <cell r="U4587">
            <v>1809000</v>
          </cell>
          <cell r="V4587">
            <v>1809000</v>
          </cell>
          <cell r="W4587">
            <v>72360</v>
          </cell>
          <cell r="X4587">
            <v>1881360</v>
          </cell>
        </row>
        <row r="4588">
          <cell r="E4588" t="str">
            <v>37.8D07.0775</v>
          </cell>
          <cell r="F4588" t="str">
            <v>14. MẮT</v>
          </cell>
          <cell r="G4588" t="str">
            <v>14.181</v>
          </cell>
          <cell r="H4588" t="str">
            <v>Lạnh đông thể mi</v>
          </cell>
          <cell r="I4588" t="str">
            <v>Lạnh đông thể mi</v>
          </cell>
          <cell r="J4588" t="str">
            <v>Lạnh đông thể mi</v>
          </cell>
          <cell r="K4588" t="str">
            <v>C</v>
          </cell>
          <cell r="L4588" t="str">
            <v>P3</v>
          </cell>
          <cell r="M4588">
            <v>785</v>
          </cell>
          <cell r="N4588">
            <v>785</v>
          </cell>
          <cell r="P4588" t="str">
            <v>Lạnh đông đơn thuần phòng bong võng mạc</v>
          </cell>
          <cell r="Q4588">
            <v>1575000</v>
          </cell>
          <cell r="R4588">
            <v>180000</v>
          </cell>
          <cell r="S4588">
            <v>1755000</v>
          </cell>
          <cell r="T4588">
            <v>234000</v>
          </cell>
          <cell r="U4588">
            <v>1809000</v>
          </cell>
          <cell r="V4588">
            <v>1809000</v>
          </cell>
          <cell r="W4588">
            <v>72360</v>
          </cell>
          <cell r="X4588">
            <v>1881360</v>
          </cell>
        </row>
        <row r="4589">
          <cell r="E4589" t="str">
            <v>37.8C00.0243</v>
          </cell>
          <cell r="F4589" t="str">
            <v>03. NHI KHOA</v>
          </cell>
          <cell r="G4589" t="str">
            <v>3.272</v>
          </cell>
          <cell r="H4589" t="str">
            <v>Laser châm</v>
          </cell>
          <cell r="I4589" t="str">
            <v>Laser châm</v>
          </cell>
          <cell r="J4589" t="str">
            <v>Laser châm</v>
          </cell>
          <cell r="K4589" t="str">
            <v>B</v>
          </cell>
          <cell r="L4589" t="str">
            <v>T2</v>
          </cell>
          <cell r="M4589">
            <v>252</v>
          </cell>
          <cell r="N4589">
            <v>252</v>
          </cell>
          <cell r="P4589" t="str">
            <v>Laser châm</v>
          </cell>
          <cell r="Q4589">
            <v>39073</v>
          </cell>
          <cell r="R4589">
            <v>10059.652173913</v>
          </cell>
          <cell r="S4589">
            <v>49100</v>
          </cell>
          <cell r="T4589">
            <v>13077.5478260869</v>
          </cell>
          <cell r="U4589">
            <v>52150.547826086899</v>
          </cell>
          <cell r="V4589">
            <v>52100</v>
          </cell>
          <cell r="W4589">
            <v>2086.0219130434762</v>
          </cell>
          <cell r="X4589">
            <v>54236.569739130377</v>
          </cell>
        </row>
        <row r="4590">
          <cell r="E4590" t="str">
            <v>37.8C00.0243</v>
          </cell>
          <cell r="F4590" t="str">
            <v>8. Y HỌC CỔ TRUYỀN</v>
          </cell>
          <cell r="G4590" t="str">
            <v>8.11</v>
          </cell>
          <cell r="H4590" t="str">
            <v>laser châm</v>
          </cell>
          <cell r="I4590" t="str">
            <v>laser châm</v>
          </cell>
          <cell r="J4590" t="str">
            <v>Laser châm</v>
          </cell>
          <cell r="K4590" t="str">
            <v>C</v>
          </cell>
          <cell r="L4590" t="str">
            <v>T2</v>
          </cell>
          <cell r="M4590">
            <v>252</v>
          </cell>
          <cell r="N4590">
            <v>252</v>
          </cell>
          <cell r="P4590" t="str">
            <v>Laser châm</v>
          </cell>
          <cell r="Q4590">
            <v>39073</v>
          </cell>
          <cell r="R4590">
            <v>10059.652173913</v>
          </cell>
          <cell r="S4590">
            <v>49100</v>
          </cell>
          <cell r="T4590">
            <v>13077.5478260869</v>
          </cell>
          <cell r="U4590">
            <v>52150.547826086899</v>
          </cell>
          <cell r="V4590">
            <v>52100</v>
          </cell>
          <cell r="W4590">
            <v>2086.0219130434762</v>
          </cell>
          <cell r="X4590">
            <v>54236.569739130377</v>
          </cell>
        </row>
        <row r="4591">
          <cell r="E4591" t="str">
            <v>37.8D07.0814</v>
          </cell>
          <cell r="F4591" t="str">
            <v>13. PHỤ SẢN</v>
          </cell>
          <cell r="G4591" t="str">
            <v>13.182</v>
          </cell>
          <cell r="H4591" t="str">
            <v xml:space="preserve">Laser điều trị bệnh lý võng mạc sơ sinh (ROP) </v>
          </cell>
          <cell r="I4591" t="str">
            <v>Laser điều trị bệnh lý võng mạc sơ sinh (ROP) [phẫu thuật bằng laser)</v>
          </cell>
          <cell r="J4591" t="str">
            <v>Laser điều trị bệnh lý võng mạc sơ sinh (ROP)</v>
          </cell>
          <cell r="K4591" t="str">
            <v>B</v>
          </cell>
          <cell r="L4591" t="str">
            <v>T1</v>
          </cell>
          <cell r="M4591">
            <v>824</v>
          </cell>
          <cell r="N4591">
            <v>824</v>
          </cell>
          <cell r="O4591" t="str">
            <v>Chưa bao gồm đầu cắt dịch kính, laser nội nhãn, dây dẫn sáng.</v>
          </cell>
          <cell r="P4591" t="str">
            <v>Phẫu thuật điều trị bệnh võng mạc trẻ đẻ non (2 mắt)</v>
          </cell>
          <cell r="Q4591">
            <v>1380000</v>
          </cell>
          <cell r="R4591">
            <v>536869.56521739101</v>
          </cell>
          <cell r="S4591">
            <v>1916000</v>
          </cell>
          <cell r="T4591">
            <v>697930.43478260841</v>
          </cell>
          <cell r="U4591">
            <v>2077930.4347826084</v>
          </cell>
          <cell r="V4591">
            <v>2077900</v>
          </cell>
          <cell r="W4591">
            <v>83117.217391304337</v>
          </cell>
          <cell r="X4591">
            <v>2161047.6521739126</v>
          </cell>
        </row>
        <row r="4592">
          <cell r="E4592" t="str">
            <v>37.8D07.0749</v>
          </cell>
          <cell r="F4592" t="str">
            <v>13. PHỤ SẢN</v>
          </cell>
          <cell r="G4592" t="str">
            <v>13.182</v>
          </cell>
          <cell r="H4592" t="str">
            <v xml:space="preserve">Laser điều trị bệnh lý võng mạc sơ sinh (ROP) </v>
          </cell>
          <cell r="I4592" t="str">
            <v>Laser điều trị bệnh lý võng mạc sơ sinh (ROP) [thủ thuật laser điều trị]</v>
          </cell>
          <cell r="J4592" t="str">
            <v>Laser điều trị bệnh lý võng mạc sơ sinh (ROP)</v>
          </cell>
          <cell r="K4592" t="str">
            <v>B</v>
          </cell>
          <cell r="L4592" t="str">
            <v>T1</v>
          </cell>
          <cell r="M4592">
            <v>759</v>
          </cell>
          <cell r="N4592">
            <v>759</v>
          </cell>
          <cell r="P4592" t="str">
            <v>Điều trị một số bệnh võng mạc bằng laser (bệnh võng mạc tiểu đường, cao huyết áp, trẻ đẻ non…); Laser điều trị u nguyên bào võng mạc</v>
          </cell>
          <cell r="Q4592">
            <v>349000</v>
          </cell>
          <cell r="R4592">
            <v>68869.565217391297</v>
          </cell>
          <cell r="S4592">
            <v>417000</v>
          </cell>
          <cell r="T4592">
            <v>89530.434782608689</v>
          </cell>
          <cell r="U4592">
            <v>438530.4347826087</v>
          </cell>
          <cell r="V4592">
            <v>438500</v>
          </cell>
          <cell r="W4592">
            <v>17541.217391304348</v>
          </cell>
          <cell r="X4592">
            <v>456071.65217391303</v>
          </cell>
        </row>
        <row r="4593">
          <cell r="E4593" t="str">
            <v>37.8D07.0749</v>
          </cell>
          <cell r="F4593" t="str">
            <v>03. NHI KHOA</v>
          </cell>
          <cell r="G4593" t="str">
            <v>3.1645</v>
          </cell>
          <cell r="H4593" t="str">
            <v>laser điều trị U nguyên bào võng mạc</v>
          </cell>
          <cell r="I4593" t="str">
            <v>laser điều trị U nguyên bào võng mạc</v>
          </cell>
          <cell r="J4593" t="str">
            <v>Laser điều trị U nguyên bào võng mạc</v>
          </cell>
          <cell r="K4593" t="str">
            <v>B</v>
          </cell>
          <cell r="L4593" t="str">
            <v>T2</v>
          </cell>
          <cell r="M4593">
            <v>759</v>
          </cell>
          <cell r="N4593">
            <v>759</v>
          </cell>
          <cell r="P4593" t="str">
            <v>Điều trị một số bệnh võng mạc bằng laser (bệnh võng mạc tiểu đường, cao huyết áp, trẻ đẻ non…); Laser điều trị u nguyên bào võng mạc</v>
          </cell>
          <cell r="Q4593">
            <v>349000</v>
          </cell>
          <cell r="R4593">
            <v>68869.565217391297</v>
          </cell>
          <cell r="S4593">
            <v>417000</v>
          </cell>
          <cell r="T4593">
            <v>89530.434782608689</v>
          </cell>
          <cell r="U4593">
            <v>438530.4347826087</v>
          </cell>
          <cell r="V4593">
            <v>438500</v>
          </cell>
          <cell r="W4593">
            <v>17541.217391304348</v>
          </cell>
          <cell r="X4593">
            <v>456071.65217391303</v>
          </cell>
        </row>
        <row r="4594">
          <cell r="E4594" t="str">
            <v>37.8D07.0749</v>
          </cell>
          <cell r="F4594" t="str">
            <v>14. MẮT</v>
          </cell>
          <cell r="G4594" t="str">
            <v>14.30</v>
          </cell>
          <cell r="H4594" t="str">
            <v>Laser điều trị u nguyên bào võng mạc</v>
          </cell>
          <cell r="I4594" t="str">
            <v>Laser điều trị u nguyên bào võng mạc</v>
          </cell>
          <cell r="J4594" t="str">
            <v>Laser điều trị U nguyên bào võng mạc</v>
          </cell>
          <cell r="K4594" t="str">
            <v>A</v>
          </cell>
          <cell r="L4594" t="str">
            <v>TDB</v>
          </cell>
          <cell r="M4594">
            <v>759</v>
          </cell>
          <cell r="N4594">
            <v>759</v>
          </cell>
          <cell r="P4594" t="str">
            <v>Điều trị một số bệnh võng mạc bằng laser (bệnh võng mạc tiểu đường, cao huyết áp, trẻ đẻ non…); Laser điều trị u nguyên bào võng mạc</v>
          </cell>
          <cell r="Q4594">
            <v>349000</v>
          </cell>
          <cell r="R4594">
            <v>68869.565217391297</v>
          </cell>
          <cell r="S4594">
            <v>417000</v>
          </cell>
          <cell r="T4594">
            <v>89530.434782608689</v>
          </cell>
          <cell r="U4594">
            <v>438530.4347826087</v>
          </cell>
          <cell r="V4594">
            <v>438500</v>
          </cell>
          <cell r="W4594">
            <v>17541.217391304348</v>
          </cell>
          <cell r="X4594">
            <v>456071.65217391303</v>
          </cell>
        </row>
        <row r="4595">
          <cell r="E4595" t="str">
            <v>37.8D09.1020</v>
          </cell>
          <cell r="F4595" t="str">
            <v>16. RĂNG HÀM MẶT</v>
          </cell>
          <cell r="G4595" t="str">
            <v>16.43</v>
          </cell>
          <cell r="H4595" t="str">
            <v>Lấy cao răng</v>
          </cell>
          <cell r="I4595" t="str">
            <v>Lấy cao răng [hai hàm]</v>
          </cell>
          <cell r="J4595" t="str">
            <v>Lấy cao răng</v>
          </cell>
          <cell r="K4595" t="str">
            <v>D</v>
          </cell>
          <cell r="L4595" t="str">
            <v>T1</v>
          </cell>
          <cell r="M4595">
            <v>1031</v>
          </cell>
          <cell r="N4595">
            <v>1031</v>
          </cell>
          <cell r="P4595" t="str">
            <v xml:space="preserve">Lấy cao răng và đánh bóng hai hàm </v>
          </cell>
          <cell r="Q4595">
            <v>90000</v>
          </cell>
          <cell r="R4595">
            <v>53217.391304347802</v>
          </cell>
          <cell r="S4595">
            <v>143000</v>
          </cell>
          <cell r="T4595">
            <v>69182.608695652147</v>
          </cell>
          <cell r="U4595">
            <v>159182.60869565216</v>
          </cell>
          <cell r="V4595">
            <v>159100</v>
          </cell>
          <cell r="W4595">
            <v>6367.304347826087</v>
          </cell>
          <cell r="X4595">
            <v>165549.91304347824</v>
          </cell>
        </row>
        <row r="4596">
          <cell r="E4596" t="str">
            <v>37.8D09.1021</v>
          </cell>
          <cell r="F4596" t="str">
            <v>16. RĂNG HÀM MẶT</v>
          </cell>
          <cell r="G4596" t="str">
            <v>16.43</v>
          </cell>
          <cell r="H4596" t="str">
            <v>Lấy cao răng</v>
          </cell>
          <cell r="I4596" t="str">
            <v>Lấy cao răng [một vùng hoặc một hàm]</v>
          </cell>
          <cell r="J4596" t="str">
            <v>Lấy cao răng</v>
          </cell>
          <cell r="K4596" t="str">
            <v>D</v>
          </cell>
          <cell r="L4596" t="str">
            <v>T1</v>
          </cell>
          <cell r="M4596">
            <v>1032</v>
          </cell>
          <cell r="N4596">
            <v>1032</v>
          </cell>
          <cell r="P4596" t="str">
            <v xml:space="preserve">Lấy cao răng và đánh bóng một vùng hoặc một hàm </v>
          </cell>
          <cell r="Q4596">
            <v>50000</v>
          </cell>
          <cell r="R4596">
            <v>32713.043478260901</v>
          </cell>
          <cell r="S4596">
            <v>82700</v>
          </cell>
          <cell r="T4596">
            <v>42526.956521739172</v>
          </cell>
          <cell r="U4596">
            <v>92526.956521739165</v>
          </cell>
          <cell r="V4596">
            <v>92500</v>
          </cell>
          <cell r="W4596">
            <v>3701.0782608695667</v>
          </cell>
          <cell r="X4596">
            <v>96228.034782608738</v>
          </cell>
        </row>
        <row r="4597">
          <cell r="E4597" t="str">
            <v>37.8D06.0630</v>
          </cell>
          <cell r="F4597" t="str">
            <v>03. NHI KHOA</v>
          </cell>
          <cell r="G4597" t="str">
            <v>3.2262</v>
          </cell>
          <cell r="H4597" t="str">
            <v>Lấy dị vật âm đạo</v>
          </cell>
          <cell r="I4597" t="str">
            <v>Lấy dị vật âm đạo</v>
          </cell>
          <cell r="J4597" t="str">
            <v>Lấy dị vật âm đạo</v>
          </cell>
          <cell r="K4597" t="str">
            <v>C</v>
          </cell>
          <cell r="L4597" t="str">
            <v>T1</v>
          </cell>
          <cell r="M4597">
            <v>640</v>
          </cell>
          <cell r="N4597">
            <v>640</v>
          </cell>
          <cell r="P4597" t="str">
            <v>Lấy dị vật âm đạo</v>
          </cell>
          <cell r="Q4597">
            <v>432000</v>
          </cell>
          <cell r="R4597">
            <v>170608.69565217401</v>
          </cell>
          <cell r="S4597">
            <v>602000</v>
          </cell>
          <cell r="T4597">
            <v>221791.3043478262</v>
          </cell>
          <cell r="U4597">
            <v>653791.30434782617</v>
          </cell>
          <cell r="V4597">
            <v>653700</v>
          </cell>
          <cell r="W4597">
            <v>26151.652173913048</v>
          </cell>
          <cell r="X4597">
            <v>679942.95652173925</v>
          </cell>
        </row>
        <row r="4598">
          <cell r="E4598" t="str">
            <v>37.8D06.0630</v>
          </cell>
          <cell r="F4598" t="str">
            <v>13. PHỤ SẢN</v>
          </cell>
          <cell r="G4598" t="str">
            <v>13.148</v>
          </cell>
          <cell r="H4598" t="str">
            <v>Lấy dị vật âm đạo</v>
          </cell>
          <cell r="I4598" t="str">
            <v>Lấy dị vật âm đạo</v>
          </cell>
          <cell r="J4598" t="str">
            <v>Lấy dị vật âm đạo</v>
          </cell>
          <cell r="K4598" t="str">
            <v>C</v>
          </cell>
          <cell r="L4598" t="str">
            <v>T2</v>
          </cell>
          <cell r="M4598">
            <v>640</v>
          </cell>
          <cell r="N4598">
            <v>640</v>
          </cell>
          <cell r="P4598" t="str">
            <v>Lấy dị vật âm đạo</v>
          </cell>
          <cell r="Q4598">
            <v>432000</v>
          </cell>
          <cell r="R4598">
            <v>170608.69565217401</v>
          </cell>
          <cell r="S4598">
            <v>602000</v>
          </cell>
          <cell r="T4598">
            <v>221791.3043478262</v>
          </cell>
          <cell r="U4598">
            <v>653791.30434782617</v>
          </cell>
          <cell r="V4598">
            <v>653700</v>
          </cell>
          <cell r="W4598">
            <v>26151.652173913048</v>
          </cell>
          <cell r="X4598">
            <v>679942.95652173925</v>
          </cell>
        </row>
        <row r="4599">
          <cell r="E4599" t="str">
            <v>37.8D07.0779</v>
          </cell>
          <cell r="F4599" t="str">
            <v>03. NHI KHOA</v>
          </cell>
          <cell r="G4599" t="str">
            <v>3.1658</v>
          </cell>
          <cell r="H4599" t="str">
            <v>Lấy dị vật giác mạc</v>
          </cell>
          <cell r="I4599" t="str">
            <v>Lấy dị vật giác mạc  [giác mạc sâu, một mắt, gây mê]</v>
          </cell>
          <cell r="J4599" t="str">
            <v>Lấy dị vật giác mạc</v>
          </cell>
          <cell r="K4599" t="str">
            <v>C</v>
          </cell>
          <cell r="L4599" t="str">
            <v>T1</v>
          </cell>
          <cell r="M4599">
            <v>789</v>
          </cell>
          <cell r="N4599">
            <v>789</v>
          </cell>
          <cell r="P4599" t="str">
            <v>Lấy dị vật giác mạc sâu, một mắt (gây mê)</v>
          </cell>
          <cell r="Q4599">
            <v>715000</v>
          </cell>
          <cell r="R4599">
            <v>178434.782608696</v>
          </cell>
          <cell r="S4599">
            <v>893000</v>
          </cell>
          <cell r="T4599">
            <v>231965.21739130479</v>
          </cell>
          <cell r="U4599">
            <v>946965.21739130479</v>
          </cell>
          <cell r="V4599">
            <v>946900</v>
          </cell>
          <cell r="W4599">
            <v>37878.60869565219</v>
          </cell>
          <cell r="X4599">
            <v>984843.82608695701</v>
          </cell>
        </row>
        <row r="4600">
          <cell r="E4600" t="str">
            <v>37.8D07.0777</v>
          </cell>
          <cell r="F4600" t="str">
            <v>03. NHI KHOA</v>
          </cell>
          <cell r="G4600" t="str">
            <v>3.1658</v>
          </cell>
          <cell r="H4600" t="str">
            <v>Lấy dị vật giác mạc</v>
          </cell>
          <cell r="I4600" t="str">
            <v>Lấy dị vật giác mạc [giác mạc nông, một mắt, gây mê]</v>
          </cell>
          <cell r="J4600" t="str">
            <v>Lấy dị vật giác mạc</v>
          </cell>
          <cell r="K4600" t="str">
            <v>C</v>
          </cell>
          <cell r="L4600" t="str">
            <v>T1</v>
          </cell>
          <cell r="M4600">
            <v>787</v>
          </cell>
          <cell r="N4600">
            <v>787</v>
          </cell>
          <cell r="P4600" t="str">
            <v>Lấy dị vật giác mạc nông, một mắt (gây mê)</v>
          </cell>
          <cell r="Q4600">
            <v>555000</v>
          </cell>
          <cell r="R4600">
            <v>133043.47826087</v>
          </cell>
          <cell r="S4600">
            <v>688000</v>
          </cell>
          <cell r="T4600">
            <v>172956.52173913099</v>
          </cell>
          <cell r="U4600">
            <v>727956.52173913096</v>
          </cell>
          <cell r="V4600">
            <v>727900</v>
          </cell>
          <cell r="W4600">
            <v>29118.260869565238</v>
          </cell>
          <cell r="X4600">
            <v>757074.78260869614</v>
          </cell>
        </row>
        <row r="4601">
          <cell r="E4601" t="str">
            <v>37.8D07.0778</v>
          </cell>
          <cell r="F4601" t="str">
            <v>03. NHI KHOA</v>
          </cell>
          <cell r="G4601" t="str">
            <v>3.1658</v>
          </cell>
          <cell r="H4601" t="str">
            <v>Lấy dị vật giác mạc</v>
          </cell>
          <cell r="I4601" t="str">
            <v>Lấy dị vật giác mạc [giác mạc nông, một mắt, gây tê]</v>
          </cell>
          <cell r="J4601" t="str">
            <v>Lấy dị vật giác mạc</v>
          </cell>
          <cell r="K4601" t="str">
            <v>C</v>
          </cell>
          <cell r="L4601" t="str">
            <v>T1</v>
          </cell>
          <cell r="M4601">
            <v>788</v>
          </cell>
          <cell r="N4601">
            <v>788</v>
          </cell>
          <cell r="P4601" t="str">
            <v>Lấy dị vật giác mạc nông, một mắt (gây tê)</v>
          </cell>
          <cell r="Q4601">
            <v>52000</v>
          </cell>
          <cell r="R4601">
            <v>36469.565217391297</v>
          </cell>
          <cell r="S4601">
            <v>88400</v>
          </cell>
          <cell r="T4601">
            <v>47410.434782608689</v>
          </cell>
          <cell r="U4601">
            <v>99410.434782608689</v>
          </cell>
          <cell r="V4601">
            <v>99400</v>
          </cell>
          <cell r="W4601">
            <v>3976.4173913043478</v>
          </cell>
          <cell r="X4601">
            <v>103386.85217391304</v>
          </cell>
        </row>
        <row r="4602">
          <cell r="E4602" t="str">
            <v>37.8D07.0780</v>
          </cell>
          <cell r="F4602" t="str">
            <v>03. NHI KHOA</v>
          </cell>
          <cell r="G4602" t="str">
            <v>3.1658</v>
          </cell>
          <cell r="H4602" t="str">
            <v>Lấy dị vật giác mạc</v>
          </cell>
          <cell r="I4602" t="str">
            <v>Lấy dị vật giác mạc [giác mạc sâu, một mắt, gây tê]</v>
          </cell>
          <cell r="J4602" t="str">
            <v>Lấy dị vật giác mạc</v>
          </cell>
          <cell r="K4602" t="str">
            <v>C</v>
          </cell>
          <cell r="L4602" t="str">
            <v>T1</v>
          </cell>
          <cell r="M4602">
            <v>790</v>
          </cell>
          <cell r="N4602">
            <v>790</v>
          </cell>
          <cell r="P4602" t="str">
            <v>Lấy dị vật giác mạc sâu, một mắt (gây tê)</v>
          </cell>
          <cell r="Q4602">
            <v>270000</v>
          </cell>
          <cell r="R4602">
            <v>68869.565217391297</v>
          </cell>
          <cell r="S4602">
            <v>338000</v>
          </cell>
          <cell r="T4602">
            <v>89530.434782608689</v>
          </cell>
          <cell r="U4602">
            <v>359530.4347826087</v>
          </cell>
          <cell r="V4602">
            <v>359500</v>
          </cell>
          <cell r="W4602">
            <v>14381.217391304348</v>
          </cell>
          <cell r="X4602">
            <v>373911.65217391303</v>
          </cell>
        </row>
        <row r="4603">
          <cell r="E4603" t="str">
            <v>37.8D07.0780</v>
          </cell>
          <cell r="F4603" t="str">
            <v>14. MẮT</v>
          </cell>
          <cell r="G4603" t="str">
            <v>14.166</v>
          </cell>
          <cell r="H4603" t="str">
            <v>Lấy dị vật giác mạc sâu</v>
          </cell>
          <cell r="I4603" t="str">
            <v>Lấy dị vật giác mạc sâu  [gây tê]</v>
          </cell>
          <cell r="J4603" t="str">
            <v>Lấy dị vật giác mạc sâu</v>
          </cell>
          <cell r="K4603" t="str">
            <v>C</v>
          </cell>
          <cell r="L4603" t="str">
            <v>T1</v>
          </cell>
          <cell r="M4603">
            <v>790</v>
          </cell>
          <cell r="N4603">
            <v>790</v>
          </cell>
          <cell r="P4603" t="str">
            <v>Lấy dị vật giác mạc sâu, một mắt (gây tê)</v>
          </cell>
          <cell r="Q4603">
            <v>270000</v>
          </cell>
          <cell r="R4603">
            <v>68869.565217391297</v>
          </cell>
          <cell r="S4603">
            <v>338000</v>
          </cell>
          <cell r="T4603">
            <v>89530.434782608689</v>
          </cell>
          <cell r="U4603">
            <v>359530.4347826087</v>
          </cell>
          <cell r="V4603">
            <v>359500</v>
          </cell>
          <cell r="W4603">
            <v>14381.217391304348</v>
          </cell>
          <cell r="X4603">
            <v>373911.65217391303</v>
          </cell>
        </row>
        <row r="4604">
          <cell r="E4604" t="str">
            <v>37.8D07.0777</v>
          </cell>
          <cell r="F4604" t="str">
            <v>14. MẮT</v>
          </cell>
          <cell r="G4604" t="str">
            <v>14.166</v>
          </cell>
          <cell r="H4604" t="str">
            <v>Lấy dị vật giác mạc sâu</v>
          </cell>
          <cell r="I4604" t="str">
            <v>Lấy dị vật giác mạc sâu [gây mê]</v>
          </cell>
          <cell r="J4604" t="str">
            <v>Lấy dị vật giác mạc sâu</v>
          </cell>
          <cell r="K4604" t="str">
            <v>C</v>
          </cell>
          <cell r="L4604" t="str">
            <v>T1</v>
          </cell>
          <cell r="M4604">
            <v>787</v>
          </cell>
          <cell r="N4604">
            <v>787</v>
          </cell>
          <cell r="P4604" t="str">
            <v>Lấy dị vật giác mạc nông, một mắt (gây mê)</v>
          </cell>
          <cell r="Q4604">
            <v>555000</v>
          </cell>
          <cell r="R4604">
            <v>133043.47826087</v>
          </cell>
          <cell r="S4604">
            <v>688000</v>
          </cell>
          <cell r="T4604">
            <v>172956.52173913099</v>
          </cell>
          <cell r="U4604">
            <v>727956.52173913096</v>
          </cell>
          <cell r="V4604">
            <v>727900</v>
          </cell>
          <cell r="W4604">
            <v>29118.260869565238</v>
          </cell>
          <cell r="X4604">
            <v>757074.78260869614</v>
          </cell>
        </row>
        <row r="4605">
          <cell r="E4605" t="str">
            <v>37.8D07.0778</v>
          </cell>
          <cell r="F4605" t="str">
            <v>14. MẮT</v>
          </cell>
          <cell r="G4605" t="str">
            <v>14.166</v>
          </cell>
          <cell r="H4605" t="str">
            <v>Lấy dị vật giác mạc sâu</v>
          </cell>
          <cell r="I4605" t="str">
            <v>Lấy dị vật giác mạc sâu [gây tê]</v>
          </cell>
          <cell r="J4605" t="str">
            <v>Lấy dị vật giác mạc sâu</v>
          </cell>
          <cell r="K4605" t="str">
            <v>C</v>
          </cell>
          <cell r="L4605" t="str">
            <v>T1</v>
          </cell>
          <cell r="M4605">
            <v>788</v>
          </cell>
          <cell r="N4605">
            <v>788</v>
          </cell>
          <cell r="P4605" t="str">
            <v>Lấy dị vật giác mạc nông, một mắt (gây tê)</v>
          </cell>
          <cell r="Q4605">
            <v>52000</v>
          </cell>
          <cell r="R4605">
            <v>36469.565217391297</v>
          </cell>
          <cell r="S4605">
            <v>88400</v>
          </cell>
          <cell r="T4605">
            <v>47410.434782608689</v>
          </cell>
          <cell r="U4605">
            <v>99410.434782608689</v>
          </cell>
          <cell r="V4605">
            <v>99400</v>
          </cell>
          <cell r="W4605">
            <v>3976.4173913043478</v>
          </cell>
          <cell r="X4605">
            <v>103386.85217391304</v>
          </cell>
        </row>
        <row r="4606">
          <cell r="E4606" t="str">
            <v>37.8D08.0900</v>
          </cell>
          <cell r="F4606" t="str">
            <v>03. NHI KHOA</v>
          </cell>
          <cell r="G4606" t="str">
            <v>3.2178</v>
          </cell>
          <cell r="H4606" t="str">
            <v>Lấy dị vật hạ họng</v>
          </cell>
          <cell r="I4606" t="str">
            <v>Lấy dị vật hạ họng</v>
          </cell>
          <cell r="J4606" t="str">
            <v>Lấy dị vật hạ họng</v>
          </cell>
          <cell r="K4606" t="str">
            <v>C</v>
          </cell>
          <cell r="L4606" t="str">
            <v>T2</v>
          </cell>
          <cell r="M4606">
            <v>910</v>
          </cell>
          <cell r="N4606">
            <v>910</v>
          </cell>
          <cell r="P4606" t="str">
            <v>Lấy dị vật họng</v>
          </cell>
          <cell r="Q4606">
            <v>37000</v>
          </cell>
          <cell r="R4606">
            <v>4695.6521739130403</v>
          </cell>
          <cell r="S4606">
            <v>41600</v>
          </cell>
          <cell r="T4606">
            <v>6104.3478260869515</v>
          </cell>
          <cell r="U4606">
            <v>43104.347826086952</v>
          </cell>
          <cell r="V4606">
            <v>43100</v>
          </cell>
          <cell r="W4606">
            <v>1724.173913043478</v>
          </cell>
          <cell r="X4606">
            <v>44828.521739130432</v>
          </cell>
        </row>
        <row r="4607">
          <cell r="E4607" t="str">
            <v>37.8D08.0900</v>
          </cell>
          <cell r="F4607" t="str">
            <v>15. TAI MŨI HỌNG</v>
          </cell>
          <cell r="G4607" t="str">
            <v>15.213</v>
          </cell>
          <cell r="H4607" t="str">
            <v>Lấy dị vật hạ họng</v>
          </cell>
          <cell r="I4607" t="str">
            <v>Lấy dị vật hạ họng</v>
          </cell>
          <cell r="J4607" t="str">
            <v>Lấy dị vật hạ họng</v>
          </cell>
          <cell r="K4607" t="str">
            <v>C</v>
          </cell>
          <cell r="L4607" t="str">
            <v>T2</v>
          </cell>
          <cell r="M4607">
            <v>910</v>
          </cell>
          <cell r="N4607">
            <v>910</v>
          </cell>
          <cell r="P4607" t="str">
            <v>Lấy dị vật họng</v>
          </cell>
          <cell r="Q4607">
            <v>37000</v>
          </cell>
          <cell r="R4607">
            <v>4695.6521739130403</v>
          </cell>
          <cell r="S4607">
            <v>41600</v>
          </cell>
          <cell r="T4607">
            <v>6104.3478260869515</v>
          </cell>
          <cell r="U4607">
            <v>43104.347826086952</v>
          </cell>
          <cell r="V4607">
            <v>43100</v>
          </cell>
          <cell r="W4607">
            <v>1724.173913043478</v>
          </cell>
          <cell r="X4607">
            <v>44828.521739130432</v>
          </cell>
        </row>
        <row r="4608">
          <cell r="E4608" t="str">
            <v>37.8D07.0781</v>
          </cell>
          <cell r="F4608" t="str">
            <v>03. NHI KHOA</v>
          </cell>
          <cell r="G4608" t="str">
            <v>3.1581</v>
          </cell>
          <cell r="H4608" t="str">
            <v>Lấy dị vật hốc mắt</v>
          </cell>
          <cell r="I4608" t="str">
            <v>Lấy dị vật hốc mắt</v>
          </cell>
          <cell r="J4608" t="str">
            <v>Lấy dị vật hốc mắt</v>
          </cell>
          <cell r="K4608" t="str">
            <v>B</v>
          </cell>
          <cell r="L4608" t="str">
            <v>P2</v>
          </cell>
          <cell r="M4608">
            <v>791</v>
          </cell>
          <cell r="N4608">
            <v>791</v>
          </cell>
          <cell r="P4608" t="str">
            <v>Lấy dị vật hốc mắt</v>
          </cell>
          <cell r="Q4608">
            <v>682000</v>
          </cell>
          <cell r="R4608">
            <v>255130.43478260899</v>
          </cell>
          <cell r="S4608">
            <v>937000</v>
          </cell>
          <cell r="T4608">
            <v>331669.5652173917</v>
          </cell>
          <cell r="U4608">
            <v>1013669.5652173917</v>
          </cell>
          <cell r="V4608">
            <v>1013600</v>
          </cell>
          <cell r="W4608">
            <v>40546.78260869567</v>
          </cell>
          <cell r="X4608">
            <v>1054216.3478260874</v>
          </cell>
        </row>
        <row r="4609">
          <cell r="E4609" t="str">
            <v>37.8D07.0781</v>
          </cell>
          <cell r="F4609" t="str">
            <v>14. MẮT</v>
          </cell>
          <cell r="G4609" t="str">
            <v>14.71</v>
          </cell>
          <cell r="H4609" t="str">
            <v>Lấy dị vật hốc mắt</v>
          </cell>
          <cell r="I4609" t="str">
            <v>Lấy dị vật hốc mắt</v>
          </cell>
          <cell r="J4609" t="str">
            <v>Lấy dị vật hốc mắt</v>
          </cell>
          <cell r="K4609" t="str">
            <v>B</v>
          </cell>
          <cell r="L4609" t="str">
            <v>P2</v>
          </cell>
          <cell r="M4609">
            <v>791</v>
          </cell>
          <cell r="N4609">
            <v>791</v>
          </cell>
          <cell r="P4609" t="str">
            <v>Lấy dị vật hốc mắt</v>
          </cell>
          <cell r="Q4609">
            <v>682000</v>
          </cell>
          <cell r="R4609">
            <v>255130.43478260899</v>
          </cell>
          <cell r="S4609">
            <v>937000</v>
          </cell>
          <cell r="T4609">
            <v>331669.5652173917</v>
          </cell>
          <cell r="U4609">
            <v>1013669.5652173917</v>
          </cell>
          <cell r="V4609">
            <v>1013600</v>
          </cell>
          <cell r="W4609">
            <v>40546.78260869567</v>
          </cell>
          <cell r="X4609">
            <v>1054216.3478260874</v>
          </cell>
        </row>
        <row r="4610">
          <cell r="E4610" t="str">
            <v>37.8D07.0782</v>
          </cell>
          <cell r="F4610" t="str">
            <v>03. NHI KHOA</v>
          </cell>
          <cell r="G4610" t="str">
            <v>3.1706</v>
          </cell>
          <cell r="H4610" t="str">
            <v>Lấy dị vật kết mạc</v>
          </cell>
          <cell r="I4610" t="str">
            <v>Lấy dị vật kết mạc</v>
          </cell>
          <cell r="J4610" t="str">
            <v>Lấy dị vật kết mạc</v>
          </cell>
          <cell r="K4610" t="str">
            <v>D</v>
          </cell>
          <cell r="L4610" t="str">
            <v>T2</v>
          </cell>
          <cell r="M4610">
            <v>792</v>
          </cell>
          <cell r="N4610">
            <v>792</v>
          </cell>
          <cell r="P4610" t="str">
            <v xml:space="preserve">Lấy dị vật kết mạc nông một mắt </v>
          </cell>
          <cell r="Q4610">
            <v>52000</v>
          </cell>
          <cell r="R4610">
            <v>15026.0869565217</v>
          </cell>
          <cell r="S4610">
            <v>67000</v>
          </cell>
          <cell r="T4610">
            <v>19533.913043478209</v>
          </cell>
          <cell r="U4610">
            <v>71533.913043478213</v>
          </cell>
          <cell r="V4610">
            <v>71500</v>
          </cell>
          <cell r="W4610">
            <v>2861.3565217391288</v>
          </cell>
          <cell r="X4610">
            <v>74395.269565217342</v>
          </cell>
        </row>
        <row r="4611">
          <cell r="E4611" t="str">
            <v>37.8D07.0782</v>
          </cell>
          <cell r="F4611" t="str">
            <v>14. MẮT</v>
          </cell>
          <cell r="G4611" t="str">
            <v>14.200</v>
          </cell>
          <cell r="H4611" t="str">
            <v>Lấy dị vật kết mạc</v>
          </cell>
          <cell r="I4611" t="str">
            <v>Lấy dị vật kết mạc</v>
          </cell>
          <cell r="J4611" t="str">
            <v>Lấy dị vật kết mạc</v>
          </cell>
          <cell r="K4611" t="str">
            <v>D</v>
          </cell>
          <cell r="L4611" t="str">
            <v>T2</v>
          </cell>
          <cell r="M4611">
            <v>792</v>
          </cell>
          <cell r="N4611">
            <v>792</v>
          </cell>
          <cell r="P4611" t="str">
            <v xml:space="preserve">Lấy dị vật kết mạc nông một mắt </v>
          </cell>
          <cell r="Q4611">
            <v>52000</v>
          </cell>
          <cell r="R4611">
            <v>15026.0869565217</v>
          </cell>
          <cell r="S4611">
            <v>67000</v>
          </cell>
          <cell r="T4611">
            <v>19533.913043478209</v>
          </cell>
          <cell r="U4611">
            <v>71533.913043478213</v>
          </cell>
          <cell r="V4611">
            <v>71500</v>
          </cell>
          <cell r="W4611">
            <v>2861.3565217391288</v>
          </cell>
          <cell r="X4611">
            <v>74395.269565217342</v>
          </cell>
        </row>
        <row r="4612">
          <cell r="E4612" t="str">
            <v>37.8D08.0906</v>
          </cell>
          <cell r="F4612" t="str">
            <v>15. TAI MŨI HỌNG</v>
          </cell>
          <cell r="G4612" t="str">
            <v>15.143</v>
          </cell>
          <cell r="H4612" t="str">
            <v>Lấy dị vật mũi</v>
          </cell>
          <cell r="I4612" t="str">
            <v>Lấy dị vật mũi [gây mê]</v>
          </cell>
          <cell r="J4612" t="str">
            <v>Lấy dị vật mũi gây tê/gây mê</v>
          </cell>
          <cell r="K4612" t="str">
            <v>C</v>
          </cell>
          <cell r="L4612" t="str">
            <v>T2</v>
          </cell>
          <cell r="M4612">
            <v>916</v>
          </cell>
          <cell r="N4612">
            <v>916</v>
          </cell>
          <cell r="P4612" t="str">
            <v>Lấy dị vật trong mũi có gây mê</v>
          </cell>
          <cell r="Q4612">
            <v>616000</v>
          </cell>
          <cell r="R4612">
            <v>68869.565217391297</v>
          </cell>
          <cell r="S4612">
            <v>684000</v>
          </cell>
          <cell r="T4612">
            <v>89530.434782608689</v>
          </cell>
          <cell r="U4612">
            <v>705530.43478260865</v>
          </cell>
          <cell r="V4612">
            <v>705500</v>
          </cell>
          <cell r="W4612">
            <v>28221.217391304348</v>
          </cell>
          <cell r="X4612">
            <v>733751.65217391297</v>
          </cell>
        </row>
        <row r="4613">
          <cell r="E4613" t="str">
            <v>37.8D08.0907</v>
          </cell>
          <cell r="F4613" t="str">
            <v>15. TAI MŨI HỌNG</v>
          </cell>
          <cell r="G4613" t="str">
            <v>15.143</v>
          </cell>
          <cell r="H4613" t="str">
            <v>Lấy dị vật mũi</v>
          </cell>
          <cell r="I4613" t="str">
            <v>Lấy dị vật mũi [không gây mê]</v>
          </cell>
          <cell r="J4613" t="str">
            <v>Lấy dị vật mũi gây tê/gây mê</v>
          </cell>
          <cell r="K4613" t="str">
            <v>C</v>
          </cell>
          <cell r="L4613" t="str">
            <v>T2</v>
          </cell>
          <cell r="M4613">
            <v>917</v>
          </cell>
          <cell r="N4613">
            <v>917</v>
          </cell>
          <cell r="P4613" t="str">
            <v xml:space="preserve">Lấy dị vật trong mũi không gây mê </v>
          </cell>
          <cell r="Q4613">
            <v>161000</v>
          </cell>
          <cell r="R4613">
            <v>40695.652173913099</v>
          </cell>
          <cell r="S4613">
            <v>201000</v>
          </cell>
          <cell r="T4613">
            <v>52904.347826087032</v>
          </cell>
          <cell r="U4613">
            <v>213904.34782608703</v>
          </cell>
          <cell r="V4613">
            <v>213900</v>
          </cell>
          <cell r="W4613">
            <v>8556.1739130434817</v>
          </cell>
          <cell r="X4613">
            <v>222460.52173913052</v>
          </cell>
        </row>
        <row r="4614">
          <cell r="E4614" t="str">
            <v>37.8D08.0901</v>
          </cell>
          <cell r="F4614" t="str">
            <v>03. NHI KHOA</v>
          </cell>
          <cell r="G4614" t="str">
            <v>3.2117</v>
          </cell>
          <cell r="H4614" t="str">
            <v>Lấy dị vật tai</v>
          </cell>
          <cell r="I4614" t="str">
            <v>Lấy dị vật tai [đơn giản]</v>
          </cell>
          <cell r="J4614" t="str">
            <v>Lấy dị vật tai</v>
          </cell>
          <cell r="K4614" t="str">
            <v>C</v>
          </cell>
          <cell r="L4614" t="str">
            <v>T1</v>
          </cell>
          <cell r="M4614">
            <v>911</v>
          </cell>
          <cell r="N4614">
            <v>911</v>
          </cell>
          <cell r="P4614" t="str">
            <v>Lấy dị vật tai ngoài đơn giản</v>
          </cell>
          <cell r="Q4614">
            <v>50000</v>
          </cell>
          <cell r="R4614">
            <v>15652.1739130435</v>
          </cell>
          <cell r="S4614">
            <v>65600</v>
          </cell>
          <cell r="T4614">
            <v>20347.826086956549</v>
          </cell>
          <cell r="U4614">
            <v>70347.826086956542</v>
          </cell>
          <cell r="V4614">
            <v>70300</v>
          </cell>
          <cell r="W4614">
            <v>2813.9130434782619</v>
          </cell>
          <cell r="X4614">
            <v>73161.739130434798</v>
          </cell>
        </row>
        <row r="4615">
          <cell r="E4615" t="str">
            <v>37.8D08.0902</v>
          </cell>
          <cell r="F4615" t="str">
            <v>03. NHI KHOA</v>
          </cell>
          <cell r="G4615" t="str">
            <v>3.2117</v>
          </cell>
          <cell r="H4615" t="str">
            <v>Lấy dị vật tai</v>
          </cell>
          <cell r="I4615" t="str">
            <v>Lấy dị vật tai [kính hiển vi, gây mê]</v>
          </cell>
          <cell r="J4615" t="str">
            <v>Lấy dị vật tai</v>
          </cell>
          <cell r="K4615" t="str">
            <v>C</v>
          </cell>
          <cell r="L4615" t="str">
            <v>T1</v>
          </cell>
          <cell r="M4615">
            <v>912</v>
          </cell>
          <cell r="N4615">
            <v>912</v>
          </cell>
          <cell r="P4615" t="str">
            <v xml:space="preserve">Lấy dị vật tai ngoài dưới kính hiển vi (gây mê) </v>
          </cell>
          <cell r="Q4615">
            <v>486000</v>
          </cell>
          <cell r="R4615">
            <v>34434.782608695597</v>
          </cell>
          <cell r="S4615">
            <v>520000</v>
          </cell>
          <cell r="T4615">
            <v>44765.217391304272</v>
          </cell>
          <cell r="U4615">
            <v>530765.21739130432</v>
          </cell>
          <cell r="V4615">
            <v>530700</v>
          </cell>
          <cell r="W4615">
            <v>21230.608695652172</v>
          </cell>
          <cell r="X4615">
            <v>551995.82608695654</v>
          </cell>
        </row>
        <row r="4616">
          <cell r="E4616" t="str">
            <v>37.8D08.0902</v>
          </cell>
          <cell r="F4616" t="str">
            <v>15. TAI MŨI HỌNG</v>
          </cell>
          <cell r="G4616" t="str">
            <v>15.54</v>
          </cell>
          <cell r="H4616" t="str">
            <v>Lấy dị vật tai</v>
          </cell>
          <cell r="I4616" t="str">
            <v>Lấy dị vật tai [kính hiển vi, gây mê]</v>
          </cell>
          <cell r="J4616" t="str">
            <v>Lấy dị vật tai (gây mê/ gây tê)</v>
          </cell>
          <cell r="K4616" t="str">
            <v>C</v>
          </cell>
          <cell r="L4616" t="str">
            <v>T2</v>
          </cell>
          <cell r="M4616">
            <v>912</v>
          </cell>
          <cell r="N4616">
            <v>912</v>
          </cell>
          <cell r="P4616" t="str">
            <v xml:space="preserve">Lấy dị vật tai ngoài dưới kính hiển vi (gây mê) </v>
          </cell>
          <cell r="Q4616">
            <v>486000</v>
          </cell>
          <cell r="R4616">
            <v>34434.782608695597</v>
          </cell>
          <cell r="S4616">
            <v>520000</v>
          </cell>
          <cell r="T4616">
            <v>44765.217391304272</v>
          </cell>
          <cell r="U4616">
            <v>530765.21739130432</v>
          </cell>
          <cell r="V4616">
            <v>530700</v>
          </cell>
          <cell r="W4616">
            <v>21230.608695652172</v>
          </cell>
          <cell r="X4616">
            <v>551995.82608695654</v>
          </cell>
        </row>
        <row r="4617">
          <cell r="E4617" t="str">
            <v>37.8D08.0903</v>
          </cell>
          <cell r="F4617" t="str">
            <v>03. NHI KHOA</v>
          </cell>
          <cell r="G4617" t="str">
            <v>3.2117</v>
          </cell>
          <cell r="H4617" t="str">
            <v>Lấy dị vật tai</v>
          </cell>
          <cell r="I4617" t="str">
            <v>Lấy dị vật tai [kính hiển vi, gây tê]</v>
          </cell>
          <cell r="J4617" t="str">
            <v>Lấy dị vật tai</v>
          </cell>
          <cell r="K4617" t="str">
            <v>C</v>
          </cell>
          <cell r="L4617" t="str">
            <v>T1</v>
          </cell>
          <cell r="M4617">
            <v>913</v>
          </cell>
          <cell r="N4617">
            <v>913</v>
          </cell>
          <cell r="P4617" t="str">
            <v>Lấy dị vật tai ngoài dưới kính hiển vi (gây tê)</v>
          </cell>
          <cell r="Q4617">
            <v>130000</v>
          </cell>
          <cell r="R4617">
            <v>31304.347826087</v>
          </cell>
          <cell r="S4617">
            <v>161000</v>
          </cell>
          <cell r="T4617">
            <v>40695.652173913099</v>
          </cell>
          <cell r="U4617">
            <v>170695.65217391308</v>
          </cell>
          <cell r="V4617">
            <v>170600</v>
          </cell>
          <cell r="W4617">
            <v>6827.8260869565238</v>
          </cell>
          <cell r="X4617">
            <v>177523.4782608696</v>
          </cell>
        </row>
        <row r="4618">
          <cell r="E4618" t="str">
            <v>37.8D08.0903</v>
          </cell>
          <cell r="F4618" t="str">
            <v>15. TAI MŨI HỌNG</v>
          </cell>
          <cell r="G4618" t="str">
            <v>15.54</v>
          </cell>
          <cell r="H4618" t="str">
            <v>Lấy dị vật tai</v>
          </cell>
          <cell r="I4618" t="str">
            <v>Lấy dị vật tai [kính hiển vi, gây tê]</v>
          </cell>
          <cell r="J4618" t="str">
            <v>Lấy dị vật tai (gây mê/ gây tê)</v>
          </cell>
          <cell r="K4618" t="str">
            <v>C</v>
          </cell>
          <cell r="L4618" t="str">
            <v>T2</v>
          </cell>
          <cell r="M4618">
            <v>913</v>
          </cell>
          <cell r="N4618">
            <v>913</v>
          </cell>
          <cell r="P4618" t="str">
            <v>Lấy dị vật tai ngoài dưới kính hiển vi (gây tê)</v>
          </cell>
          <cell r="Q4618">
            <v>130000</v>
          </cell>
          <cell r="R4618">
            <v>31304.347826087</v>
          </cell>
          <cell r="S4618">
            <v>161000</v>
          </cell>
          <cell r="T4618">
            <v>40695.652173913099</v>
          </cell>
          <cell r="U4618">
            <v>170695.65217391308</v>
          </cell>
          <cell r="V4618">
            <v>170600</v>
          </cell>
          <cell r="W4618">
            <v>6827.8260869565238</v>
          </cell>
          <cell r="X4618">
            <v>177523.4782608696</v>
          </cell>
        </row>
        <row r="4619">
          <cell r="E4619" t="str">
            <v>37.8D07.0783</v>
          </cell>
          <cell r="F4619" t="str">
            <v>03. NHI KHOA</v>
          </cell>
          <cell r="G4619" t="str">
            <v>3.1583</v>
          </cell>
          <cell r="H4619" t="str">
            <v>Lấy dị vật tiền phòng</v>
          </cell>
          <cell r="I4619" t="str">
            <v>Lấy dị vật tiền phòng</v>
          </cell>
          <cell r="J4619" t="str">
            <v>Lấy dị vật tiền phòng</v>
          </cell>
          <cell r="K4619" t="str">
            <v>B</v>
          </cell>
          <cell r="L4619" t="str">
            <v>P1</v>
          </cell>
          <cell r="M4619">
            <v>793</v>
          </cell>
          <cell r="N4619">
            <v>793</v>
          </cell>
          <cell r="P4619" t="str">
            <v>Lấy dị vật tiền phòng</v>
          </cell>
          <cell r="Q4619">
            <v>882000</v>
          </cell>
          <cell r="R4619">
            <v>278608.69565217401</v>
          </cell>
          <cell r="S4619">
            <v>1160000</v>
          </cell>
          <cell r="T4619">
            <v>362191.30434782617</v>
          </cell>
          <cell r="U4619">
            <v>1244191.3043478262</v>
          </cell>
          <cell r="V4619">
            <v>1244100</v>
          </cell>
          <cell r="W4619">
            <v>49767.652173913048</v>
          </cell>
          <cell r="X4619">
            <v>1293958.9565217393</v>
          </cell>
        </row>
        <row r="4620">
          <cell r="E4620" t="str">
            <v>37.8D07.0783</v>
          </cell>
          <cell r="F4620" t="str">
            <v>14. MẮT</v>
          </cell>
          <cell r="G4620" t="str">
            <v>14.73</v>
          </cell>
          <cell r="H4620" t="str">
            <v>Lấy dị vật tiền phòng</v>
          </cell>
          <cell r="I4620" t="str">
            <v>Lấy dị vật tiền phòng</v>
          </cell>
          <cell r="J4620" t="str">
            <v>Lấy dị vật tiền phòng</v>
          </cell>
          <cell r="K4620" t="str">
            <v>B</v>
          </cell>
          <cell r="L4620" t="str">
            <v>P1</v>
          </cell>
          <cell r="M4620">
            <v>793</v>
          </cell>
          <cell r="N4620">
            <v>793</v>
          </cell>
          <cell r="P4620" t="str">
            <v>Lấy dị vật tiền phòng</v>
          </cell>
          <cell r="Q4620">
            <v>882000</v>
          </cell>
          <cell r="R4620">
            <v>278608.69565217401</v>
          </cell>
          <cell r="S4620">
            <v>1160000</v>
          </cell>
          <cell r="T4620">
            <v>362191.30434782617</v>
          </cell>
          <cell r="U4620">
            <v>1244191.3043478262</v>
          </cell>
          <cell r="V4620">
            <v>1244100</v>
          </cell>
          <cell r="W4620">
            <v>49767.652173913048</v>
          </cell>
          <cell r="X4620">
            <v>1293958.9565217393</v>
          </cell>
        </row>
        <row r="4621">
          <cell r="E4621" t="str">
            <v>37.8D07.0781</v>
          </cell>
          <cell r="F4621" t="str">
            <v>03. NHI KHOA</v>
          </cell>
          <cell r="G4621" t="str">
            <v>3.1582</v>
          </cell>
          <cell r="H4621" t="str">
            <v>Lấy dị vật trong củng mạc</v>
          </cell>
          <cell r="I4621" t="str">
            <v>Lấy dị vật trong củng mạc</v>
          </cell>
          <cell r="J4621" t="str">
            <v>Lấy dị vật trong củng mạc</v>
          </cell>
          <cell r="K4621" t="str">
            <v>B</v>
          </cell>
          <cell r="L4621" t="str">
            <v>P2</v>
          </cell>
          <cell r="M4621">
            <v>791</v>
          </cell>
          <cell r="N4621">
            <v>791</v>
          </cell>
          <cell r="P4621" t="str">
            <v>Lấy dị vật hốc mắt</v>
          </cell>
          <cell r="Q4621">
            <v>682000</v>
          </cell>
          <cell r="R4621">
            <v>255130.43478260899</v>
          </cell>
          <cell r="S4621">
            <v>937000</v>
          </cell>
          <cell r="T4621">
            <v>331669.5652173917</v>
          </cell>
          <cell r="U4621">
            <v>1013669.5652173917</v>
          </cell>
          <cell r="V4621">
            <v>1013600</v>
          </cell>
          <cell r="W4621">
            <v>40546.78260869567</v>
          </cell>
          <cell r="X4621">
            <v>1054216.3478260874</v>
          </cell>
        </row>
        <row r="4622">
          <cell r="E4622" t="str">
            <v>37.8D07.0781</v>
          </cell>
          <cell r="F4622" t="str">
            <v>14. MẮT</v>
          </cell>
          <cell r="G4622" t="str">
            <v>14.72</v>
          </cell>
          <cell r="H4622" t="str">
            <v>Lấy dị vật trong củng mạc</v>
          </cell>
          <cell r="I4622" t="str">
            <v>Lấy dị vật trong củng mạc</v>
          </cell>
          <cell r="J4622" t="str">
            <v>Lấy dị vật trong củng mạc</v>
          </cell>
          <cell r="K4622" t="str">
            <v>B</v>
          </cell>
          <cell r="L4622" t="str">
            <v>P2</v>
          </cell>
          <cell r="M4622">
            <v>791</v>
          </cell>
          <cell r="N4622">
            <v>791</v>
          </cell>
          <cell r="P4622" t="str">
            <v>Lấy dị vật hốc mắt</v>
          </cell>
          <cell r="Q4622">
            <v>682000</v>
          </cell>
          <cell r="R4622">
            <v>255130.43478260899</v>
          </cell>
          <cell r="S4622">
            <v>937000</v>
          </cell>
          <cell r="T4622">
            <v>331669.5652173917</v>
          </cell>
          <cell r="U4622">
            <v>1013669.5652173917</v>
          </cell>
          <cell r="V4622">
            <v>1013600</v>
          </cell>
          <cell r="W4622">
            <v>40546.78260869567</v>
          </cell>
          <cell r="X4622">
            <v>1054216.3478260874</v>
          </cell>
        </row>
        <row r="4623">
          <cell r="E4623" t="str">
            <v>37.8D07.0784</v>
          </cell>
          <cell r="F4623" t="str">
            <v>03. NHI KHOA</v>
          </cell>
          <cell r="G4623" t="str">
            <v>3.1686</v>
          </cell>
          <cell r="H4623" t="str">
            <v>Lấy máu làm huyết thanh</v>
          </cell>
          <cell r="I4623" t="str">
            <v>Lấy máu làm huyết thanh</v>
          </cell>
          <cell r="J4623" t="str">
            <v>Lấy máu làm huyết thanh</v>
          </cell>
          <cell r="K4623" t="str">
            <v>C</v>
          </cell>
          <cell r="M4623">
            <v>794</v>
          </cell>
          <cell r="N4623">
            <v>794</v>
          </cell>
          <cell r="P4623" t="str">
            <v>Lấy huyết thanh đóng ống</v>
          </cell>
          <cell r="Q4623">
            <v>30000</v>
          </cell>
          <cell r="R4623">
            <v>30052.173913043502</v>
          </cell>
          <cell r="S4623">
            <v>60000</v>
          </cell>
          <cell r="T4623">
            <v>39067.826086956549</v>
          </cell>
          <cell r="U4623">
            <v>69067.826086956542</v>
          </cell>
          <cell r="V4623">
            <v>69000</v>
          </cell>
          <cell r="W4623">
            <v>2762.7130434782616</v>
          </cell>
          <cell r="X4623">
            <v>71830.539130434801</v>
          </cell>
        </row>
        <row r="4624">
          <cell r="E4624" t="str">
            <v>37.8D07.0784</v>
          </cell>
          <cell r="F4624" t="str">
            <v>14. MẮT</v>
          </cell>
          <cell r="G4624" t="str">
            <v>14.198</v>
          </cell>
          <cell r="H4624" t="str">
            <v>Lấy máu làm huyết thanh</v>
          </cell>
          <cell r="I4624" t="str">
            <v>Lấy máu làm huyết thanh</v>
          </cell>
          <cell r="J4624" t="str">
            <v>Lấy máu làm huyết thanh</v>
          </cell>
          <cell r="K4624" t="str">
            <v>C</v>
          </cell>
          <cell r="M4624">
            <v>794</v>
          </cell>
          <cell r="N4624">
            <v>794</v>
          </cell>
          <cell r="P4624" t="str">
            <v>Lấy huyết thanh đóng ống</v>
          </cell>
          <cell r="Q4624">
            <v>30000</v>
          </cell>
          <cell r="R4624">
            <v>30052.173913043502</v>
          </cell>
          <cell r="S4624">
            <v>60000</v>
          </cell>
          <cell r="T4624">
            <v>39067.826086956549</v>
          </cell>
          <cell r="U4624">
            <v>69067.826086956542</v>
          </cell>
          <cell r="V4624">
            <v>69000</v>
          </cell>
          <cell r="W4624">
            <v>2762.7130434782616</v>
          </cell>
          <cell r="X4624">
            <v>71830.539130434801</v>
          </cell>
        </row>
        <row r="4625">
          <cell r="E4625" t="str">
            <v>37.8D05.0421</v>
          </cell>
          <cell r="F4625" t="str">
            <v>03. NHI KHOA</v>
          </cell>
          <cell r="G4625" t="str">
            <v>3.3517</v>
          </cell>
          <cell r="H4625" t="str">
            <v>Lấy sỏi bàng quang lần 2, đóng lỗ rò bàng quang</v>
          </cell>
          <cell r="I4625" t="str">
            <v>Lấy sỏi bàng quang lần 2, đóng lỗ rò bàng quang</v>
          </cell>
          <cell r="J4625" t="str">
            <v>Lấy sỏi bàng quang lần 2, đóng lỗ rò bàng quang</v>
          </cell>
          <cell r="K4625" t="str">
            <v>B</v>
          </cell>
          <cell r="L4625" t="str">
            <v>P1</v>
          </cell>
          <cell r="M4625">
            <v>430</v>
          </cell>
          <cell r="N4625">
            <v>430</v>
          </cell>
          <cell r="P4625" t="str">
            <v xml:space="preserve">Phẫu thuật lấy sỏi thận hoặc sỏi niệu quản hoặc sỏi bàng quang </v>
          </cell>
          <cell r="Q4625">
            <v>3273000</v>
          </cell>
          <cell r="R4625">
            <v>997043.47826086998</v>
          </cell>
          <cell r="S4625">
            <v>4270000</v>
          </cell>
          <cell r="T4625">
            <v>1296156.5217391308</v>
          </cell>
          <cell r="U4625">
            <v>4569156.5217391308</v>
          </cell>
          <cell r="V4625">
            <v>4569100</v>
          </cell>
          <cell r="W4625">
            <v>182766.26086956525</v>
          </cell>
          <cell r="X4625">
            <v>4751922.7826086963</v>
          </cell>
        </row>
        <row r="4626">
          <cell r="E4626" t="str">
            <v>37.8D05.0582</v>
          </cell>
          <cell r="F4626" t="str">
            <v>10. NGOẠI KHOA</v>
          </cell>
          <cell r="G4626" t="str">
            <v>10.342</v>
          </cell>
          <cell r="H4626" t="str">
            <v>Lấy sỏi bàng quang lần 2, đóng lỗ rò bàng quang</v>
          </cell>
          <cell r="I4626" t="str">
            <v>Lấy sỏi bàng quang lần 2, đóng lỗ rò bàng quang</v>
          </cell>
          <cell r="J4626" t="str">
            <v>Lấy sỏi bàng quang lần 2, đóng lỗ rò bàng quang</v>
          </cell>
          <cell r="K4626" t="str">
            <v>B</v>
          </cell>
          <cell r="L4626" t="str">
            <v>P1</v>
          </cell>
          <cell r="M4626">
            <v>592</v>
          </cell>
          <cell r="N4626">
            <v>592</v>
          </cell>
          <cell r="P4626" t="str">
            <v>Phẫu thuật loại I (Ngoại khoa)</v>
          </cell>
          <cell r="Q4626">
            <v>1832000</v>
          </cell>
          <cell r="R4626">
            <v>1231826.0869565201</v>
          </cell>
          <cell r="S4626">
            <v>3063000</v>
          </cell>
          <cell r="T4626">
            <v>1601373.9130434762</v>
          </cell>
          <cell r="U4626">
            <v>3433373.9130434762</v>
          </cell>
          <cell r="V4626">
            <v>3433300</v>
          </cell>
          <cell r="W4626">
            <v>137334.95652173905</v>
          </cell>
          <cell r="X4626">
            <v>3570708.8695652154</v>
          </cell>
        </row>
        <row r="4627">
          <cell r="E4627" t="str">
            <v>37.8D05.0421</v>
          </cell>
          <cell r="F4627" t="str">
            <v>03. NHI KHOA</v>
          </cell>
          <cell r="G4627" t="str">
            <v>3.3479</v>
          </cell>
          <cell r="H4627" t="str">
            <v>Lấy sỏi bể thận ngoài xoang</v>
          </cell>
          <cell r="I4627" t="str">
            <v>Lấy sỏi bể thận ngoài xoang</v>
          </cell>
          <cell r="J4627" t="str">
            <v>Lấy sỏi bể thận ngoài xoang</v>
          </cell>
          <cell r="K4627" t="str">
            <v>B</v>
          </cell>
          <cell r="L4627" t="str">
            <v>P2</v>
          </cell>
          <cell r="M4627">
            <v>430</v>
          </cell>
          <cell r="N4627">
            <v>430</v>
          </cell>
          <cell r="P4627" t="str">
            <v xml:space="preserve">Phẫu thuật lấy sỏi thận hoặc sỏi niệu quản hoặc sỏi bàng quang </v>
          </cell>
          <cell r="Q4627">
            <v>3273000</v>
          </cell>
          <cell r="R4627">
            <v>997043.47826086998</v>
          </cell>
          <cell r="S4627">
            <v>4270000</v>
          </cell>
          <cell r="T4627">
            <v>1296156.5217391308</v>
          </cell>
          <cell r="U4627">
            <v>4569156.5217391308</v>
          </cell>
          <cell r="V4627">
            <v>4569100</v>
          </cell>
          <cell r="W4627">
            <v>182766.26086956525</v>
          </cell>
          <cell r="X4627">
            <v>4751922.7826086963</v>
          </cell>
        </row>
        <row r="4628">
          <cell r="E4628" t="str">
            <v>37.8D05.0421</v>
          </cell>
          <cell r="F4628" t="str">
            <v>10. NGOẠI KHOA</v>
          </cell>
          <cell r="G4628" t="str">
            <v>10.310</v>
          </cell>
          <cell r="H4628" t="str">
            <v>Lấy sỏi bể thận ngoài xoang</v>
          </cell>
          <cell r="I4628" t="str">
            <v>Lấy sỏi bể thận ngoài xoang</v>
          </cell>
          <cell r="J4628" t="str">
            <v>Lấy sỏi bể thận ngoài xoang</v>
          </cell>
          <cell r="K4628" t="str">
            <v>B</v>
          </cell>
          <cell r="L4628" t="str">
            <v>P1</v>
          </cell>
          <cell r="M4628">
            <v>430</v>
          </cell>
          <cell r="N4628">
            <v>430</v>
          </cell>
          <cell r="P4628" t="str">
            <v xml:space="preserve">Phẫu thuật lấy sỏi thận hoặc sỏi niệu quản hoặc sỏi bàng quang </v>
          </cell>
          <cell r="Q4628">
            <v>3273000</v>
          </cell>
          <cell r="R4628">
            <v>997043.47826086998</v>
          </cell>
          <cell r="S4628">
            <v>4270000</v>
          </cell>
          <cell r="T4628">
            <v>1296156.5217391308</v>
          </cell>
          <cell r="U4628">
            <v>4569156.5217391308</v>
          </cell>
          <cell r="V4628">
            <v>4569100</v>
          </cell>
          <cell r="W4628">
            <v>182766.26086956525</v>
          </cell>
          <cell r="X4628">
            <v>4751922.7826086963</v>
          </cell>
        </row>
        <row r="4629">
          <cell r="E4629" t="str">
            <v>37.8D05.0421</v>
          </cell>
          <cell r="F4629" t="str">
            <v>03. NHI KHOA</v>
          </cell>
          <cell r="G4629" t="str">
            <v>3.3476</v>
          </cell>
          <cell r="H4629" t="str">
            <v>Lấy sỏi mở bể thận trong xoang</v>
          </cell>
          <cell r="I4629" t="str">
            <v>Lấy sỏi mở bể thận trong xoang</v>
          </cell>
          <cell r="J4629" t="str">
            <v>Lấy sỏi mở bể thận trong xoang</v>
          </cell>
          <cell r="K4629" t="str">
            <v>B</v>
          </cell>
          <cell r="L4629" t="str">
            <v>P2</v>
          </cell>
          <cell r="M4629">
            <v>430</v>
          </cell>
          <cell r="N4629">
            <v>430</v>
          </cell>
          <cell r="P4629" t="str">
            <v xml:space="preserve">Phẫu thuật lấy sỏi thận hoặc sỏi niệu quản hoặc sỏi bàng quang </v>
          </cell>
          <cell r="Q4629">
            <v>3273000</v>
          </cell>
          <cell r="R4629">
            <v>997043.47826086998</v>
          </cell>
          <cell r="S4629">
            <v>4270000</v>
          </cell>
          <cell r="T4629">
            <v>1296156.5217391308</v>
          </cell>
          <cell r="U4629">
            <v>4569156.5217391308</v>
          </cell>
          <cell r="V4629">
            <v>4569100</v>
          </cell>
          <cell r="W4629">
            <v>182766.26086956525</v>
          </cell>
          <cell r="X4629">
            <v>4751922.7826086963</v>
          </cell>
        </row>
        <row r="4630">
          <cell r="E4630" t="str">
            <v>37.8D05.0421</v>
          </cell>
          <cell r="F4630" t="str">
            <v>10. NGOẠI KHOA</v>
          </cell>
          <cell r="G4630" t="str">
            <v>10.307</v>
          </cell>
          <cell r="H4630" t="str">
            <v>Lấy sỏi mở bể thận trong xoang</v>
          </cell>
          <cell r="I4630" t="str">
            <v>Lấy sỏi mở bể thận trong xoang</v>
          </cell>
          <cell r="J4630" t="str">
            <v>Lấy sỏi mở bể thận trong xoang</v>
          </cell>
          <cell r="K4630" t="str">
            <v>B</v>
          </cell>
          <cell r="L4630" t="str">
            <v>P1</v>
          </cell>
          <cell r="M4630">
            <v>430</v>
          </cell>
          <cell r="N4630">
            <v>430</v>
          </cell>
          <cell r="P4630" t="str">
            <v xml:space="preserve">Phẫu thuật lấy sỏi thận hoặc sỏi niệu quản hoặc sỏi bàng quang </v>
          </cell>
          <cell r="Q4630">
            <v>3273000</v>
          </cell>
          <cell r="R4630">
            <v>997043.47826086998</v>
          </cell>
          <cell r="S4630">
            <v>4270000</v>
          </cell>
          <cell r="T4630">
            <v>1296156.5217391308</v>
          </cell>
          <cell r="U4630">
            <v>4569156.5217391308</v>
          </cell>
          <cell r="V4630">
            <v>4569100</v>
          </cell>
          <cell r="W4630">
            <v>182766.26086956525</v>
          </cell>
          <cell r="X4630">
            <v>4751922.7826086963</v>
          </cell>
        </row>
        <row r="4631">
          <cell r="E4631" t="str">
            <v>37.8D05.0421</v>
          </cell>
          <cell r="F4631" t="str">
            <v>03. NHI KHOA</v>
          </cell>
          <cell r="G4631" t="str">
            <v>3.3477</v>
          </cell>
          <cell r="H4631" t="str">
            <v>Lấy sỏi mở bể thận, đài thận có dẫn lưu thận</v>
          </cell>
          <cell r="I4631" t="str">
            <v>Lấy sỏi mở bể thận, đài thận có dẫn lưu thận</v>
          </cell>
          <cell r="J4631" t="str">
            <v>Lấy sỏi mở bể thận, đài thận có dẫn lưu thận</v>
          </cell>
          <cell r="K4631" t="str">
            <v>B</v>
          </cell>
          <cell r="L4631" t="str">
            <v>P2</v>
          </cell>
          <cell r="M4631">
            <v>430</v>
          </cell>
          <cell r="N4631">
            <v>430</v>
          </cell>
          <cell r="P4631" t="str">
            <v xml:space="preserve">Phẫu thuật lấy sỏi thận hoặc sỏi niệu quản hoặc sỏi bàng quang </v>
          </cell>
          <cell r="Q4631">
            <v>3273000</v>
          </cell>
          <cell r="R4631">
            <v>997043.47826086998</v>
          </cell>
          <cell r="S4631">
            <v>4270000</v>
          </cell>
          <cell r="T4631">
            <v>1296156.5217391308</v>
          </cell>
          <cell r="U4631">
            <v>4569156.5217391308</v>
          </cell>
          <cell r="V4631">
            <v>4569100</v>
          </cell>
          <cell r="W4631">
            <v>182766.26086956525</v>
          </cell>
          <cell r="X4631">
            <v>4751922.7826086963</v>
          </cell>
        </row>
        <row r="4632">
          <cell r="E4632" t="str">
            <v>37.8D05.0421</v>
          </cell>
          <cell r="F4632" t="str">
            <v>10. NGOẠI KHOA</v>
          </cell>
          <cell r="G4632" t="str">
            <v>10.308</v>
          </cell>
          <cell r="H4632" t="str">
            <v>Lấy sỏi mở bể thận, đài thận có dẫn lưu thận</v>
          </cell>
          <cell r="I4632" t="str">
            <v>Lấy sỏi mở bể thận, đài thận có dẫn lưu thận</v>
          </cell>
          <cell r="J4632" t="str">
            <v>Lấy sỏi mở bể thận, đài thận có dẫn lưu thận</v>
          </cell>
          <cell r="K4632" t="str">
            <v>B</v>
          </cell>
          <cell r="L4632" t="str">
            <v>P1</v>
          </cell>
          <cell r="M4632">
            <v>430</v>
          </cell>
          <cell r="N4632">
            <v>430</v>
          </cell>
          <cell r="P4632" t="str">
            <v xml:space="preserve">Phẫu thuật lấy sỏi thận hoặc sỏi niệu quản hoặc sỏi bàng quang </v>
          </cell>
          <cell r="Q4632">
            <v>3273000</v>
          </cell>
          <cell r="R4632">
            <v>997043.47826086998</v>
          </cell>
          <cell r="S4632">
            <v>4270000</v>
          </cell>
          <cell r="T4632">
            <v>1296156.5217391308</v>
          </cell>
          <cell r="U4632">
            <v>4569156.5217391308</v>
          </cell>
          <cell r="V4632">
            <v>4569100</v>
          </cell>
          <cell r="W4632">
            <v>182766.26086956525</v>
          </cell>
          <cell r="X4632">
            <v>4751922.7826086963</v>
          </cell>
        </row>
        <row r="4633">
          <cell r="E4633" t="str">
            <v>37.8D05.0421</v>
          </cell>
          <cell r="F4633" t="str">
            <v>03. NHI KHOA</v>
          </cell>
          <cell r="G4633" t="str">
            <v>3.3494</v>
          </cell>
          <cell r="H4633" t="str">
            <v>Lấy sỏi niệu quản đoạn sát bàng quang</v>
          </cell>
          <cell r="I4633" t="str">
            <v>Lấy sỏi niệu quản đoạn sát bàng quang</v>
          </cell>
          <cell r="J4633" t="str">
            <v>Lấy sỏi niệu quản đoạn sát bàng quang</v>
          </cell>
          <cell r="K4633" t="str">
            <v>B</v>
          </cell>
          <cell r="L4633" t="str">
            <v>P1</v>
          </cell>
          <cell r="M4633">
            <v>430</v>
          </cell>
          <cell r="N4633">
            <v>430</v>
          </cell>
          <cell r="P4633" t="str">
            <v xml:space="preserve">Phẫu thuật lấy sỏi thận hoặc sỏi niệu quản hoặc sỏi bàng quang </v>
          </cell>
          <cell r="Q4633">
            <v>3273000</v>
          </cell>
          <cell r="R4633">
            <v>997043.47826086998</v>
          </cell>
          <cell r="S4633">
            <v>4270000</v>
          </cell>
          <cell r="T4633">
            <v>1296156.5217391308</v>
          </cell>
          <cell r="U4633">
            <v>4569156.5217391308</v>
          </cell>
          <cell r="V4633">
            <v>4569100</v>
          </cell>
          <cell r="W4633">
            <v>182766.26086956525</v>
          </cell>
          <cell r="X4633">
            <v>4751922.7826086963</v>
          </cell>
        </row>
        <row r="4634">
          <cell r="E4634" t="str">
            <v>37.8D05.0421</v>
          </cell>
          <cell r="F4634" t="str">
            <v>10. NGOẠI KHOA</v>
          </cell>
          <cell r="G4634" t="str">
            <v>10.327</v>
          </cell>
          <cell r="H4634" t="str">
            <v>Lấy sỏi niệu quản đoạn sát bàng quang</v>
          </cell>
          <cell r="I4634" t="str">
            <v>Lấy sỏi niệu quản đoạn sát bàng quang</v>
          </cell>
          <cell r="J4634" t="str">
            <v>Lấy sỏi niệu quản đoạn sát bàng quang</v>
          </cell>
          <cell r="K4634" t="str">
            <v>B</v>
          </cell>
          <cell r="L4634" t="str">
            <v>P1</v>
          </cell>
          <cell r="M4634">
            <v>430</v>
          </cell>
          <cell r="N4634">
            <v>430</v>
          </cell>
          <cell r="P4634" t="str">
            <v xml:space="preserve">Phẫu thuật lấy sỏi thận hoặc sỏi niệu quản hoặc sỏi bàng quang </v>
          </cell>
          <cell r="Q4634">
            <v>3273000</v>
          </cell>
          <cell r="R4634">
            <v>997043.47826086998</v>
          </cell>
          <cell r="S4634">
            <v>4270000</v>
          </cell>
          <cell r="T4634">
            <v>1296156.5217391308</v>
          </cell>
          <cell r="U4634">
            <v>4569156.5217391308</v>
          </cell>
          <cell r="V4634">
            <v>4569100</v>
          </cell>
          <cell r="W4634">
            <v>182766.26086956525</v>
          </cell>
          <cell r="X4634">
            <v>4751922.7826086963</v>
          </cell>
        </row>
        <row r="4635">
          <cell r="E4635" t="str">
            <v>37.8B00.0115</v>
          </cell>
          <cell r="F4635" t="str">
            <v>02. NỘI KHOA</v>
          </cell>
          <cell r="G4635" t="str">
            <v>2.202</v>
          </cell>
          <cell r="H4635" t="str">
            <v>Lấy sỏi niệu quản qua nội soi</v>
          </cell>
          <cell r="I4635" t="str">
            <v>Lấy sỏi niệu quản qua nội soi</v>
          </cell>
          <cell r="J4635" t="str">
            <v>Lấy sỏi niệu quản qua nội soi</v>
          </cell>
          <cell r="K4635" t="str">
            <v>B</v>
          </cell>
          <cell r="L4635" t="str">
            <v>TDB</v>
          </cell>
          <cell r="M4635">
            <v>119</v>
          </cell>
          <cell r="N4635">
            <v>119</v>
          </cell>
          <cell r="O4635" t="str">
            <v>Chưa bao gồm sonde niệu quản và dây dẫn Guide wire.</v>
          </cell>
          <cell r="P4635" t="str">
            <v xml:space="preserve">Lấy sỏi niệu quản qua nội soi </v>
          </cell>
          <cell r="Q4635">
            <v>829000</v>
          </cell>
          <cell r="R4635">
            <v>139304.347826087</v>
          </cell>
          <cell r="S4635">
            <v>968000</v>
          </cell>
          <cell r="T4635">
            <v>181095.65217391308</v>
          </cell>
          <cell r="U4635">
            <v>1010095.6521739131</v>
          </cell>
          <cell r="V4635">
            <v>1010000</v>
          </cell>
          <cell r="W4635">
            <v>40403.826086956527</v>
          </cell>
          <cell r="X4635">
            <v>1050499.4782608696</v>
          </cell>
        </row>
        <row r="4636">
          <cell r="E4636" t="str">
            <v>37.8B00.0115</v>
          </cell>
          <cell r="F4636" t="str">
            <v>20. NỘI SOI CHẨN ĐOÁN CAN THIỆP</v>
          </cell>
          <cell r="G4636" t="str">
            <v>20.85</v>
          </cell>
          <cell r="H4636" t="str">
            <v>Lấy sỏi niệu quản qua nội soi</v>
          </cell>
          <cell r="I4636" t="str">
            <v>Lấy sỏi niệu quản qua nội soi</v>
          </cell>
          <cell r="J4636" t="str">
            <v>Lấy sỏi niệu quản qua nội soi</v>
          </cell>
          <cell r="K4636" t="str">
            <v>B</v>
          </cell>
          <cell r="L4636" t="str">
            <v>TDB</v>
          </cell>
          <cell r="M4636">
            <v>119</v>
          </cell>
          <cell r="N4636">
            <v>119</v>
          </cell>
          <cell r="O4636" t="str">
            <v>Chưa bao gồm sonde niệu quản và dây dẫn Guide wire.</v>
          </cell>
          <cell r="P4636" t="str">
            <v xml:space="preserve">Lấy sỏi niệu quản qua nội soi </v>
          </cell>
          <cell r="Q4636">
            <v>829000</v>
          </cell>
          <cell r="R4636">
            <v>139304.347826087</v>
          </cell>
          <cell r="S4636">
            <v>968000</v>
          </cell>
          <cell r="T4636">
            <v>181095.65217391308</v>
          </cell>
          <cell r="U4636">
            <v>1010095.6521739131</v>
          </cell>
          <cell r="V4636">
            <v>1010000</v>
          </cell>
          <cell r="W4636">
            <v>40403.826086956527</v>
          </cell>
          <cell r="X4636">
            <v>1050499.4782608696</v>
          </cell>
        </row>
        <row r="4637">
          <cell r="E4637" t="str">
            <v>37.8D05.0421</v>
          </cell>
          <cell r="F4637" t="str">
            <v>03. NHI KHOA</v>
          </cell>
          <cell r="G4637" t="str">
            <v>3.3493</v>
          </cell>
          <cell r="H4637" t="str">
            <v>Lấy sỏi niệu quản tái phát, phẫu thuật lại</v>
          </cell>
          <cell r="I4637" t="str">
            <v>Lấy sỏi niệu quản tái phát, phẫu thuật lại</v>
          </cell>
          <cell r="J4637" t="str">
            <v>Lấy sỏi niệu quản tái phát, phẫu thuật lại</v>
          </cell>
          <cell r="K4637" t="str">
            <v>B</v>
          </cell>
          <cell r="L4637" t="str">
            <v>P1</v>
          </cell>
          <cell r="M4637">
            <v>430</v>
          </cell>
          <cell r="N4637">
            <v>430</v>
          </cell>
          <cell r="P4637" t="str">
            <v xml:space="preserve">Phẫu thuật lấy sỏi thận hoặc sỏi niệu quản hoặc sỏi bàng quang </v>
          </cell>
          <cell r="Q4637">
            <v>3273000</v>
          </cell>
          <cell r="R4637">
            <v>997043.47826086998</v>
          </cell>
          <cell r="S4637">
            <v>4270000</v>
          </cell>
          <cell r="T4637">
            <v>1296156.5217391308</v>
          </cell>
          <cell r="U4637">
            <v>4569156.5217391308</v>
          </cell>
          <cell r="V4637">
            <v>4569100</v>
          </cell>
          <cell r="W4637">
            <v>182766.26086956525</v>
          </cell>
          <cell r="X4637">
            <v>4751922.7826086963</v>
          </cell>
        </row>
        <row r="4638">
          <cell r="E4638" t="str">
            <v>37.8D05.0421</v>
          </cell>
          <cell r="F4638" t="str">
            <v>10. NGOẠI KHOA</v>
          </cell>
          <cell r="G4638" t="str">
            <v>10.326</v>
          </cell>
          <cell r="H4638" t="str">
            <v>Lấy sỏi niệu quản tái phát, phẫu thuật lại</v>
          </cell>
          <cell r="I4638" t="str">
            <v>Lấy sỏi niệu quản tái phát, phẫu thuật lại</v>
          </cell>
          <cell r="J4638" t="str">
            <v>Lấy sỏi niệu quản tái phát, phẫu thuật lại</v>
          </cell>
          <cell r="K4638" t="str">
            <v>B</v>
          </cell>
          <cell r="L4638" t="str">
            <v>P1</v>
          </cell>
          <cell r="M4638">
            <v>430</v>
          </cell>
          <cell r="N4638">
            <v>430</v>
          </cell>
          <cell r="P4638" t="str">
            <v xml:space="preserve">Phẫu thuật lấy sỏi thận hoặc sỏi niệu quản hoặc sỏi bàng quang </v>
          </cell>
          <cell r="Q4638">
            <v>3273000</v>
          </cell>
          <cell r="R4638">
            <v>997043.47826086998</v>
          </cell>
          <cell r="S4638">
            <v>4270000</v>
          </cell>
          <cell r="T4638">
            <v>1296156.5217391308</v>
          </cell>
          <cell r="U4638">
            <v>4569156.5217391308</v>
          </cell>
          <cell r="V4638">
            <v>4569100</v>
          </cell>
          <cell r="W4638">
            <v>182766.26086956525</v>
          </cell>
          <cell r="X4638">
            <v>4751922.7826086963</v>
          </cell>
        </row>
        <row r="4639">
          <cell r="E4639" t="str">
            <v>37.8D05.0421</v>
          </cell>
          <cell r="F4639" t="str">
            <v>03. NHI KHOA</v>
          </cell>
          <cell r="G4639" t="str">
            <v>3.3478</v>
          </cell>
          <cell r="H4639" t="str">
            <v>Lấy sỏi san hô mở rộng thận (Bivalve) có hạ nhiệt</v>
          </cell>
          <cell r="I4639" t="str">
            <v>Lấy sỏi san hô mở rộng thận (Bivalve) có hạ nhiệt</v>
          </cell>
          <cell r="J4639" t="str">
            <v>Lấy sỏi san hô mở rộng thận (Bivalve) có hạ nhiệt</v>
          </cell>
          <cell r="K4639" t="str">
            <v>B</v>
          </cell>
          <cell r="L4639" t="str">
            <v>P1</v>
          </cell>
          <cell r="M4639">
            <v>430</v>
          </cell>
          <cell r="N4639">
            <v>430</v>
          </cell>
          <cell r="P4639" t="str">
            <v xml:space="preserve">Phẫu thuật lấy sỏi thận hoặc sỏi niệu quản hoặc sỏi bàng quang </v>
          </cell>
          <cell r="Q4639">
            <v>3273000</v>
          </cell>
          <cell r="R4639">
            <v>997043.47826086998</v>
          </cell>
          <cell r="S4639">
            <v>4270000</v>
          </cell>
          <cell r="T4639">
            <v>1296156.5217391308</v>
          </cell>
          <cell r="U4639">
            <v>4569156.5217391308</v>
          </cell>
          <cell r="V4639">
            <v>4569100</v>
          </cell>
          <cell r="W4639">
            <v>182766.26086956525</v>
          </cell>
          <cell r="X4639">
            <v>4751922.7826086963</v>
          </cell>
        </row>
        <row r="4640">
          <cell r="E4640" t="str">
            <v>37.8D05.0421</v>
          </cell>
          <cell r="F4640" t="str">
            <v>10. NGOẠI KHOA</v>
          </cell>
          <cell r="G4640" t="str">
            <v>10.309</v>
          </cell>
          <cell r="H4640" t="str">
            <v>Lấy sỏi san hô mở rộng thận (Bivalve) có hạ nhiệt</v>
          </cell>
          <cell r="I4640" t="str">
            <v>Lấy sỏi san hô mở rộng thận (Bivalve) có hạ nhiệt</v>
          </cell>
          <cell r="J4640" t="str">
            <v>Lấy sỏi san hô mở rộng thận (Bivalve) có hạ nhiệt</v>
          </cell>
          <cell r="K4640" t="str">
            <v>B</v>
          </cell>
          <cell r="L4640" t="str">
            <v>PDB</v>
          </cell>
          <cell r="M4640">
            <v>430</v>
          </cell>
          <cell r="N4640">
            <v>430</v>
          </cell>
          <cell r="P4640" t="str">
            <v xml:space="preserve">Phẫu thuật lấy sỏi thận hoặc sỏi niệu quản hoặc sỏi bàng quang </v>
          </cell>
          <cell r="Q4640">
            <v>3273000</v>
          </cell>
          <cell r="R4640">
            <v>997043.47826086998</v>
          </cell>
          <cell r="S4640">
            <v>4270000</v>
          </cell>
          <cell r="T4640">
            <v>1296156.5217391308</v>
          </cell>
          <cell r="U4640">
            <v>4569156.5217391308</v>
          </cell>
          <cell r="V4640">
            <v>4569100</v>
          </cell>
          <cell r="W4640">
            <v>182766.26086956525</v>
          </cell>
          <cell r="X4640">
            <v>4751922.7826086963</v>
          </cell>
        </row>
        <row r="4641">
          <cell r="E4641" t="str">
            <v>37.8D05.0421</v>
          </cell>
          <cell r="F4641" t="str">
            <v>03. NHI KHOA</v>
          </cell>
          <cell r="G4641" t="str">
            <v>3.3475</v>
          </cell>
          <cell r="H4641" t="str">
            <v>Lấy sỏi san hô thận</v>
          </cell>
          <cell r="I4641" t="str">
            <v>Lấy sỏi san hô thận</v>
          </cell>
          <cell r="J4641" t="str">
            <v>Lấy sỏi san hô thận</v>
          </cell>
          <cell r="K4641" t="str">
            <v>B</v>
          </cell>
          <cell r="L4641" t="str">
            <v>P2</v>
          </cell>
          <cell r="M4641">
            <v>430</v>
          </cell>
          <cell r="N4641">
            <v>430</v>
          </cell>
          <cell r="P4641" t="str">
            <v xml:space="preserve">Phẫu thuật lấy sỏi thận hoặc sỏi niệu quản hoặc sỏi bàng quang </v>
          </cell>
          <cell r="Q4641">
            <v>3273000</v>
          </cell>
          <cell r="R4641">
            <v>997043.47826086998</v>
          </cell>
          <cell r="S4641">
            <v>4270000</v>
          </cell>
          <cell r="T4641">
            <v>1296156.5217391308</v>
          </cell>
          <cell r="U4641">
            <v>4569156.5217391308</v>
          </cell>
          <cell r="V4641">
            <v>4569100</v>
          </cell>
          <cell r="W4641">
            <v>182766.26086956525</v>
          </cell>
          <cell r="X4641">
            <v>4751922.7826086963</v>
          </cell>
        </row>
        <row r="4642">
          <cell r="E4642" t="str">
            <v>37.8D05.0421</v>
          </cell>
          <cell r="F4642" t="str">
            <v>10. NGOẠI KHOA</v>
          </cell>
          <cell r="G4642" t="str">
            <v>10.306</v>
          </cell>
          <cell r="H4642" t="str">
            <v>Lấy sỏi san hô thận</v>
          </cell>
          <cell r="I4642" t="str">
            <v>Lấy sỏi san hô thận</v>
          </cell>
          <cell r="J4642" t="str">
            <v>Lấy sỏi san hô thận</v>
          </cell>
          <cell r="K4642" t="str">
            <v>B</v>
          </cell>
          <cell r="L4642" t="str">
            <v>P1</v>
          </cell>
          <cell r="M4642">
            <v>430</v>
          </cell>
          <cell r="N4642">
            <v>430</v>
          </cell>
          <cell r="P4642" t="str">
            <v xml:space="preserve">Phẫu thuật lấy sỏi thận hoặc sỏi niệu quản hoặc sỏi bàng quang </v>
          </cell>
          <cell r="Q4642">
            <v>3273000</v>
          </cell>
          <cell r="R4642">
            <v>997043.47826086998</v>
          </cell>
          <cell r="S4642">
            <v>4270000</v>
          </cell>
          <cell r="T4642">
            <v>1296156.5217391308</v>
          </cell>
          <cell r="U4642">
            <v>4569156.5217391308</v>
          </cell>
          <cell r="V4642">
            <v>4569100</v>
          </cell>
          <cell r="W4642">
            <v>182766.26086956525</v>
          </cell>
          <cell r="X4642">
            <v>4751922.7826086963</v>
          </cell>
        </row>
        <row r="4643">
          <cell r="E4643" t="str">
            <v>37.8D05.0421</v>
          </cell>
          <cell r="F4643" t="str">
            <v>03. NHI KHOA</v>
          </cell>
          <cell r="G4643" t="str">
            <v>3.3465</v>
          </cell>
          <cell r="H4643" t="str">
            <v>Lấy sỏi thận bệnh lý, thận móng ngựa, thận đa nang</v>
          </cell>
          <cell r="I4643" t="str">
            <v>Lấy sỏi thận bệnh lý, thận móng ngựa, thận đa nang</v>
          </cell>
          <cell r="J4643" t="str">
            <v>Lấy sỏi thận bệnh lý, thận móng ngựa, thận đa nang</v>
          </cell>
          <cell r="K4643" t="str">
            <v>A</v>
          </cell>
          <cell r="L4643" t="str">
            <v>P1</v>
          </cell>
          <cell r="M4643">
            <v>430</v>
          </cell>
          <cell r="N4643">
            <v>430</v>
          </cell>
          <cell r="P4643" t="str">
            <v xml:space="preserve">Phẫu thuật lấy sỏi thận hoặc sỏi niệu quản hoặc sỏi bàng quang </v>
          </cell>
          <cell r="Q4643">
            <v>3273000</v>
          </cell>
          <cell r="R4643">
            <v>997043.47826086998</v>
          </cell>
          <cell r="S4643">
            <v>4270000</v>
          </cell>
          <cell r="T4643">
            <v>1296156.5217391308</v>
          </cell>
          <cell r="U4643">
            <v>4569156.5217391308</v>
          </cell>
          <cell r="V4643">
            <v>4569100</v>
          </cell>
          <cell r="W4643">
            <v>182766.26086956525</v>
          </cell>
          <cell r="X4643">
            <v>4751922.7826086963</v>
          </cell>
        </row>
        <row r="4644">
          <cell r="E4644" t="str">
            <v>37.8D05.0421</v>
          </cell>
          <cell r="F4644" t="str">
            <v>10. NGOẠI KHOA</v>
          </cell>
          <cell r="G4644" t="str">
            <v>10.299</v>
          </cell>
          <cell r="H4644" t="str">
            <v>Lấy sỏi thận bệnh lý, thận móng ngựa, thận đa nang</v>
          </cell>
          <cell r="I4644" t="str">
            <v>Lấy sỏi thận bệnh lý, thận móng ngựa, thận đa nang</v>
          </cell>
          <cell r="J4644" t="str">
            <v>Lấy sỏi thận bệnh lý, thận móng ngựa, thận đa nang</v>
          </cell>
          <cell r="K4644" t="str">
            <v>B</v>
          </cell>
          <cell r="L4644" t="str">
            <v>P1</v>
          </cell>
          <cell r="M4644">
            <v>430</v>
          </cell>
          <cell r="N4644">
            <v>430</v>
          </cell>
          <cell r="P4644" t="str">
            <v xml:space="preserve">Phẫu thuật lấy sỏi thận hoặc sỏi niệu quản hoặc sỏi bàng quang </v>
          </cell>
          <cell r="Q4644">
            <v>3273000</v>
          </cell>
          <cell r="R4644">
            <v>997043.47826086998</v>
          </cell>
          <cell r="S4644">
            <v>4270000</v>
          </cell>
          <cell r="T4644">
            <v>1296156.5217391308</v>
          </cell>
          <cell r="U4644">
            <v>4569156.5217391308</v>
          </cell>
          <cell r="V4644">
            <v>4569100</v>
          </cell>
          <cell r="W4644">
            <v>182766.26086956525</v>
          </cell>
          <cell r="X4644">
            <v>4751922.7826086963</v>
          </cell>
        </row>
        <row r="4645">
          <cell r="E4645" t="str">
            <v>37.8B00.0116</v>
          </cell>
          <cell r="F4645" t="str">
            <v>01. HỒI SỨC CẤP CỨU VÀ CHỐNG ĐỘC</v>
          </cell>
          <cell r="G4645" t="str">
            <v>1.188</v>
          </cell>
          <cell r="H4645" t="str">
            <v>Lọc màng bụng cấp cứu liên tục</v>
          </cell>
          <cell r="I4645" t="str">
            <v>Lọc màng bụng cấp cứu liên tục</v>
          </cell>
          <cell r="J4645" t="str">
            <v>Lọc màng bụng cấp cứu liên tục</v>
          </cell>
          <cell r="K4645" t="str">
            <v>B</v>
          </cell>
          <cell r="L4645" t="str">
            <v>T1</v>
          </cell>
          <cell r="M4645">
            <v>120</v>
          </cell>
          <cell r="N4645">
            <v>120</v>
          </cell>
          <cell r="P4645" t="str">
            <v>Lọc màng bụng chu kỳ (CAPD)</v>
          </cell>
          <cell r="Q4645">
            <v>504000</v>
          </cell>
          <cell r="R4645">
            <v>70434.782608695605</v>
          </cell>
          <cell r="S4645">
            <v>574000</v>
          </cell>
          <cell r="T4645">
            <v>91565.217391304293</v>
          </cell>
          <cell r="U4645">
            <v>595565.21739130432</v>
          </cell>
          <cell r="V4645">
            <v>595500</v>
          </cell>
          <cell r="W4645">
            <v>23822.608695652172</v>
          </cell>
          <cell r="X4645">
            <v>619387.82608695654</v>
          </cell>
        </row>
        <row r="4646">
          <cell r="E4646" t="str">
            <v>37.8B00.0117</v>
          </cell>
          <cell r="F4646" t="str">
            <v>01. HỒI SỨC CẤP CỨU VÀ CHỐNG ĐỘC</v>
          </cell>
          <cell r="G4646" t="str">
            <v>1.188</v>
          </cell>
          <cell r="H4646" t="str">
            <v>Lọc màng bụng cấp cứu liên tục</v>
          </cell>
          <cell r="I4646" t="str">
            <v>Lọc màng bụng cấp cứu liên tục [bằng máy]</v>
          </cell>
          <cell r="J4646" t="str">
            <v>Lọc màng bụng cấp cứu liên tục</v>
          </cell>
          <cell r="K4646" t="str">
            <v>B</v>
          </cell>
          <cell r="L4646" t="str">
            <v>T1</v>
          </cell>
          <cell r="M4646">
            <v>121</v>
          </cell>
          <cell r="N4646">
            <v>121</v>
          </cell>
          <cell r="P4646" t="str">
            <v>Lọc màng bụng liên tục 24 giờ bằng máy (thẩm phân phúc mạc)</v>
          </cell>
          <cell r="Q4646">
            <v>849000</v>
          </cell>
          <cell r="R4646">
            <v>139304.347826087</v>
          </cell>
          <cell r="S4646">
            <v>988000</v>
          </cell>
          <cell r="T4646">
            <v>181095.65217391308</v>
          </cell>
          <cell r="U4646">
            <v>1030095.6521739131</v>
          </cell>
          <cell r="V4646">
            <v>1030000</v>
          </cell>
          <cell r="W4646">
            <v>41203.826086956527</v>
          </cell>
          <cell r="X4646">
            <v>1071299.4782608696</v>
          </cell>
        </row>
        <row r="4647">
          <cell r="E4647" t="str">
            <v>37.8B00.0116</v>
          </cell>
          <cell r="F4647" t="str">
            <v>03. NHI KHOA</v>
          </cell>
          <cell r="G4647" t="str">
            <v>3.119</v>
          </cell>
          <cell r="H4647" t="str">
            <v>Lọc màng bụng chu kỳ</v>
          </cell>
          <cell r="I4647" t="str">
            <v>Lọc màng bụng chu kỳ</v>
          </cell>
          <cell r="J4647" t="str">
            <v>Lọc màng bụng chu kỳ</v>
          </cell>
          <cell r="K4647" t="str">
            <v>B</v>
          </cell>
          <cell r="L4647" t="str">
            <v>T1</v>
          </cell>
          <cell r="M4647">
            <v>120</v>
          </cell>
          <cell r="N4647">
            <v>120</v>
          </cell>
          <cell r="P4647" t="str">
            <v>Lọc màng bụng chu kỳ (CAPD)</v>
          </cell>
          <cell r="Q4647">
            <v>504000</v>
          </cell>
          <cell r="R4647">
            <v>70434.782608695605</v>
          </cell>
          <cell r="S4647">
            <v>574000</v>
          </cell>
          <cell r="T4647">
            <v>91565.217391304293</v>
          </cell>
          <cell r="U4647">
            <v>595565.21739130432</v>
          </cell>
          <cell r="V4647">
            <v>595500</v>
          </cell>
          <cell r="W4647">
            <v>23822.608695652172</v>
          </cell>
          <cell r="X4647">
            <v>619387.82608695654</v>
          </cell>
        </row>
        <row r="4648">
          <cell r="E4648" t="str">
            <v>37.8B00.0116</v>
          </cell>
          <cell r="F4648" t="str">
            <v>03. NHI KHOA</v>
          </cell>
          <cell r="G4648" t="str">
            <v>3.2365</v>
          </cell>
          <cell r="H4648" t="str">
            <v>Lọc màng bụng chu kỳ</v>
          </cell>
          <cell r="I4648" t="str">
            <v>Lọc màng bụng chu kỳ</v>
          </cell>
          <cell r="J4648" t="str">
            <v>Lọc màng bụng chu kỳ</v>
          </cell>
          <cell r="K4648" t="str">
            <v>B</v>
          </cell>
          <cell r="L4648" t="str">
            <v>T2</v>
          </cell>
          <cell r="M4648">
            <v>120</v>
          </cell>
          <cell r="N4648">
            <v>120</v>
          </cell>
          <cell r="P4648" t="str">
            <v>Lọc màng bụng chu kỳ (CAPD)</v>
          </cell>
          <cell r="Q4648">
            <v>504000</v>
          </cell>
          <cell r="R4648">
            <v>70434.782608695605</v>
          </cell>
          <cell r="S4648">
            <v>574000</v>
          </cell>
          <cell r="T4648">
            <v>91565.217391304293</v>
          </cell>
          <cell r="U4648">
            <v>595565.21739130432</v>
          </cell>
          <cell r="V4648">
            <v>595500</v>
          </cell>
          <cell r="W4648">
            <v>23822.608695652172</v>
          </cell>
          <cell r="X4648">
            <v>619387.82608695654</v>
          </cell>
        </row>
        <row r="4649">
          <cell r="E4649" t="str">
            <v>37.8B00.0118</v>
          </cell>
          <cell r="F4649" t="str">
            <v>22. HUYẾT HỌC TRUYỀN MÁU</v>
          </cell>
          <cell r="G4649" t="str">
            <v>22.507</v>
          </cell>
          <cell r="H4649" t="str">
            <v>Lọc máu liên tục</v>
          </cell>
          <cell r="I4649" t="str">
            <v>Lọc máu liên tục</v>
          </cell>
          <cell r="J4649" t="str">
            <v>Lọc máu liên tục</v>
          </cell>
          <cell r="K4649" t="str">
            <v>B</v>
          </cell>
          <cell r="L4649" t="str">
            <v>TDB</v>
          </cell>
          <cell r="M4649">
            <v>122</v>
          </cell>
          <cell r="N4649">
            <v>122</v>
          </cell>
          <cell r="O4649" t="str">
            <v>Chưa bao gồm quả lọc, bộ dây dẫn và dịch lọc.</v>
          </cell>
          <cell r="P4649" t="str">
            <v>Lọc máu liên tục  (01 lần)</v>
          </cell>
          <cell r="Q4649">
            <v>2040000</v>
          </cell>
          <cell r="R4649">
            <v>208173.91304347801</v>
          </cell>
          <cell r="S4649">
            <v>2248000</v>
          </cell>
          <cell r="T4649">
            <v>270626.08695652138</v>
          </cell>
          <cell r="U4649">
            <v>2310626.0869565215</v>
          </cell>
          <cell r="V4649">
            <v>2310600</v>
          </cell>
          <cell r="W4649">
            <v>92425.043478260865</v>
          </cell>
          <cell r="X4649">
            <v>2403051.1304347822</v>
          </cell>
        </row>
        <row r="4650">
          <cell r="E4650" t="str">
            <v>37.8B00.0118</v>
          </cell>
          <cell r="F4650" t="str">
            <v>9. GÂY MÊ HỒI SỨC</v>
          </cell>
          <cell r="G4650" t="str">
            <v>9.130</v>
          </cell>
          <cell r="H4650" t="str">
            <v>Lọc máu liên tục</v>
          </cell>
          <cell r="I4650" t="str">
            <v>Lọc máu liên tục</v>
          </cell>
          <cell r="J4650" t="str">
            <v>Lọc máu liên tục</v>
          </cell>
          <cell r="K4650" t="str">
            <v>B</v>
          </cell>
          <cell r="L4650" t="str">
            <v>TDB</v>
          </cell>
          <cell r="M4650">
            <v>122</v>
          </cell>
          <cell r="N4650">
            <v>122</v>
          </cell>
          <cell r="O4650" t="str">
            <v>Chưa bao gồm quả lọc, bộ dây dẫn và dịch lọc.</v>
          </cell>
          <cell r="P4650" t="str">
            <v>Lọc máu liên tục  (01 lần)</v>
          </cell>
          <cell r="Q4650">
            <v>2040000</v>
          </cell>
          <cell r="R4650">
            <v>208173.91304347801</v>
          </cell>
          <cell r="S4650">
            <v>2248000</v>
          </cell>
          <cell r="T4650">
            <v>270626.08695652138</v>
          </cell>
          <cell r="U4650">
            <v>2310626.0869565215</v>
          </cell>
          <cell r="V4650">
            <v>2310600</v>
          </cell>
          <cell r="W4650">
            <v>92425.043478260865</v>
          </cell>
          <cell r="X4650">
            <v>2403051.1304347822</v>
          </cell>
        </row>
        <row r="4651">
          <cell r="E4651" t="str">
            <v>37.8B00.0119</v>
          </cell>
          <cell r="F4651" t="str">
            <v>01. HỒI SỨC CẤP CỨU VÀ CHỐNG ĐỘC</v>
          </cell>
          <cell r="G4651" t="str">
            <v>1.189</v>
          </cell>
          <cell r="H4651" t="str">
            <v>Lọc và tách huyết tương chọn lọc</v>
          </cell>
          <cell r="I4651" t="str">
            <v>Lọc và tách huyết tương chọn lọc</v>
          </cell>
          <cell r="J4651" t="str">
            <v>Lọc và tách huyết tương chọn lọc</v>
          </cell>
          <cell r="K4651" t="str">
            <v>B</v>
          </cell>
          <cell r="L4651" t="str">
            <v>TDB</v>
          </cell>
          <cell r="M4651">
            <v>123</v>
          </cell>
          <cell r="N4651">
            <v>123</v>
          </cell>
          <cell r="O4651" t="str">
            <v>Chưa bao gồm quả lọc tách huyết tương, quả lọc hấp phụ các loại, các cỡ, bộ dây dẫn và huyết tương đông lạnh hoặc dung dịch albumin.</v>
          </cell>
          <cell r="P4651" t="str">
            <v>Lọc tách huyết tương  (01 lần)</v>
          </cell>
          <cell r="Q4651">
            <v>1464000</v>
          </cell>
          <cell r="R4651">
            <v>208173.91304347801</v>
          </cell>
          <cell r="S4651">
            <v>1672000</v>
          </cell>
          <cell r="T4651">
            <v>270626.08695652138</v>
          </cell>
          <cell r="U4651">
            <v>1734626.0869565215</v>
          </cell>
          <cell r="V4651">
            <v>1734600</v>
          </cell>
          <cell r="W4651">
            <v>69385.043478260865</v>
          </cell>
          <cell r="X4651">
            <v>1804011.1304347822</v>
          </cell>
        </row>
        <row r="4652">
          <cell r="E4652" t="str">
            <v>37.8B00.0119</v>
          </cell>
          <cell r="F4652" t="str">
            <v>03. NHI KHOA</v>
          </cell>
          <cell r="G4652" t="str">
            <v>3.120</v>
          </cell>
          <cell r="H4652" t="str">
            <v>Lọc và tách huyết tương chọn lọc</v>
          </cell>
          <cell r="I4652" t="str">
            <v>Lọc và tách huyết tương chọn lọc</v>
          </cell>
          <cell r="J4652" t="str">
            <v>Lọc và tách huyết tương chọn lọc</v>
          </cell>
          <cell r="K4652" t="str">
            <v>B</v>
          </cell>
          <cell r="L4652" t="str">
            <v>TDB</v>
          </cell>
          <cell r="M4652">
            <v>123</v>
          </cell>
          <cell r="N4652">
            <v>123</v>
          </cell>
          <cell r="O4652" t="str">
            <v>Chưa bao gồm quả lọc tách huyết tương, quả lọc hấp phụ các loại, các cỡ, bộ dây dẫn và huyết tương đông lạnh hoặc dung dịch albumin.</v>
          </cell>
          <cell r="P4652" t="str">
            <v>Lọc tách huyết tương  (01 lần)</v>
          </cell>
          <cell r="Q4652">
            <v>1464000</v>
          </cell>
          <cell r="R4652">
            <v>208173.91304347801</v>
          </cell>
          <cell r="S4652">
            <v>1672000</v>
          </cell>
          <cell r="T4652">
            <v>270626.08695652138</v>
          </cell>
          <cell r="U4652">
            <v>1734626.0869565215</v>
          </cell>
          <cell r="V4652">
            <v>1734600</v>
          </cell>
          <cell r="W4652">
            <v>69385.043478260865</v>
          </cell>
          <cell r="X4652">
            <v>1804011.1304347822</v>
          </cell>
        </row>
        <row r="4653">
          <cell r="E4653" t="str">
            <v>15.8C00.2045</v>
          </cell>
          <cell r="F4653" t="str">
            <v>03. NHI KHOA</v>
          </cell>
          <cell r="G4653" t="str">
            <v>3.273</v>
          </cell>
          <cell r="H4653" t="str">
            <v>Mai hoa châm</v>
          </cell>
          <cell r="I4653" t="str">
            <v>Mai hoa châm</v>
          </cell>
          <cell r="J4653" t="str">
            <v>Mai hoa châm</v>
          </cell>
          <cell r="K4653" t="str">
            <v>B</v>
          </cell>
          <cell r="L4653" t="str">
            <v>T3</v>
          </cell>
          <cell r="M4653">
            <v>231</v>
          </cell>
          <cell r="N4653">
            <v>231</v>
          </cell>
          <cell r="P4653" t="str">
            <v>Châm (có kim dài)</v>
          </cell>
          <cell r="Q4653">
            <v>53126</v>
          </cell>
          <cell r="R4653">
            <v>23281.043478260901</v>
          </cell>
          <cell r="S4653">
            <v>76400</v>
          </cell>
          <cell r="T4653">
            <v>30265.35652173917</v>
          </cell>
          <cell r="U4653">
            <v>83391.356521739173</v>
          </cell>
          <cell r="V4653">
            <v>83300</v>
          </cell>
          <cell r="W4653">
            <v>3335.6542608695672</v>
          </cell>
          <cell r="X4653">
            <v>86727.010782608733</v>
          </cell>
        </row>
        <row r="4654">
          <cell r="E4654" t="str">
            <v>37.8C00.0224</v>
          </cell>
          <cell r="F4654" t="str">
            <v>8. Y HỌC CỔ TRUYỀN</v>
          </cell>
          <cell r="G4654" t="str">
            <v>8.1</v>
          </cell>
          <cell r="H4654" t="str">
            <v>Mai hoa châm</v>
          </cell>
          <cell r="I4654" t="str">
            <v>Mai hoa châm</v>
          </cell>
          <cell r="J4654" t="str">
            <v>Mai hoa châm</v>
          </cell>
          <cell r="K4654" t="str">
            <v>D</v>
          </cell>
          <cell r="L4654" t="str">
            <v>T3</v>
          </cell>
          <cell r="M4654">
            <v>232</v>
          </cell>
          <cell r="N4654">
            <v>232</v>
          </cell>
          <cell r="P4654" t="str">
            <v>Châm (kim ngắn)</v>
          </cell>
          <cell r="Q4654">
            <v>46126</v>
          </cell>
          <cell r="R4654">
            <v>23281.043478260901</v>
          </cell>
          <cell r="S4654">
            <v>69400</v>
          </cell>
          <cell r="T4654">
            <v>30265.35652173917</v>
          </cell>
          <cell r="U4654">
            <v>76391.356521739173</v>
          </cell>
          <cell r="V4654">
            <v>76300</v>
          </cell>
          <cell r="W4654">
            <v>3055.6542608695672</v>
          </cell>
          <cell r="X4654">
            <v>79447.010782608733</v>
          </cell>
        </row>
        <row r="4655">
          <cell r="E4655" t="str">
            <v>37.1E04.1676</v>
          </cell>
          <cell r="F4655" t="str">
            <v>24. VI SINH</v>
          </cell>
          <cell r="G4655" t="str">
            <v>24.247</v>
          </cell>
          <cell r="H4655" t="str">
            <v>Measles virus Ab miễn dịch bán tự động</v>
          </cell>
          <cell r="I4655" t="str">
            <v>Measles virus Ab miễn dịch bán tự động [IgG]</v>
          </cell>
          <cell r="J4655" t="str">
            <v>Measles virus Ab miễn dịch bán tự động</v>
          </cell>
          <cell r="K4655" t="str">
            <v>C</v>
          </cell>
          <cell r="M4655">
            <v>1692</v>
          </cell>
          <cell r="N4655">
            <v>1692</v>
          </cell>
          <cell r="P4655" t="str">
            <v>Measles virus IgG miễn dịch bán tự động/ tự động</v>
          </cell>
          <cell r="Q4655">
            <v>220000</v>
          </cell>
          <cell r="R4655">
            <v>39130.434782608703</v>
          </cell>
          <cell r="S4655">
            <v>259000</v>
          </cell>
          <cell r="T4655">
            <v>50869.565217391311</v>
          </cell>
          <cell r="U4655">
            <v>270869.5652173913</v>
          </cell>
          <cell r="V4655">
            <v>270800</v>
          </cell>
          <cell r="W4655">
            <v>10834.782608695652</v>
          </cell>
          <cell r="X4655">
            <v>281704.34782608697</v>
          </cell>
        </row>
        <row r="4656">
          <cell r="E4656" t="str">
            <v>37.1E04.1677</v>
          </cell>
          <cell r="F4656" t="str">
            <v>24. VI SINH</v>
          </cell>
          <cell r="G4656" t="str">
            <v>24.247</v>
          </cell>
          <cell r="H4656" t="str">
            <v>Measles virus Ab miễn dịch bán tự động</v>
          </cell>
          <cell r="I4656" t="str">
            <v>Measles virus Ab miễn dịch bán tự động [IgM]</v>
          </cell>
          <cell r="J4656" t="str">
            <v>Measles virus Ab miễn dịch bán tự động</v>
          </cell>
          <cell r="K4656" t="str">
            <v>C</v>
          </cell>
          <cell r="M4656">
            <v>1693</v>
          </cell>
          <cell r="N4656">
            <v>1693</v>
          </cell>
          <cell r="P4656" t="str">
            <v>Measles virus IgM miễn dịch bán tự động/ tự động</v>
          </cell>
          <cell r="Q4656">
            <v>220000</v>
          </cell>
          <cell r="R4656">
            <v>39130.434782608703</v>
          </cell>
          <cell r="S4656">
            <v>259000</v>
          </cell>
          <cell r="T4656">
            <v>50869.565217391311</v>
          </cell>
          <cell r="U4656">
            <v>270869.5652173913</v>
          </cell>
          <cell r="V4656">
            <v>270800</v>
          </cell>
          <cell r="W4656">
            <v>10834.782608695652</v>
          </cell>
          <cell r="X4656">
            <v>281704.34782608697</v>
          </cell>
        </row>
        <row r="4657">
          <cell r="E4657" t="str">
            <v>37.1E04.1676</v>
          </cell>
          <cell r="F4657" t="str">
            <v>24. VI SINH</v>
          </cell>
          <cell r="G4657" t="str">
            <v>24.248</v>
          </cell>
          <cell r="H4657" t="str">
            <v>Measles virus Ab miễn dịch tự động</v>
          </cell>
          <cell r="I4657" t="str">
            <v>Measles virus Ab miễn dịch tự động [IgG]</v>
          </cell>
          <cell r="J4657" t="str">
            <v>Measles virus Ab miễn dịch tự động</v>
          </cell>
          <cell r="K4657" t="str">
            <v>B</v>
          </cell>
          <cell r="M4657">
            <v>1692</v>
          </cell>
          <cell r="N4657">
            <v>1692</v>
          </cell>
          <cell r="P4657" t="str">
            <v>Measles virus IgG miễn dịch bán tự động/ tự động</v>
          </cell>
          <cell r="Q4657">
            <v>220000</v>
          </cell>
          <cell r="R4657">
            <v>39130.434782608703</v>
          </cell>
          <cell r="S4657">
            <v>259000</v>
          </cell>
          <cell r="T4657">
            <v>50869.565217391311</v>
          </cell>
          <cell r="U4657">
            <v>270869.5652173913</v>
          </cell>
          <cell r="V4657">
            <v>270800</v>
          </cell>
          <cell r="W4657">
            <v>10834.782608695652</v>
          </cell>
          <cell r="X4657">
            <v>281704.34782608697</v>
          </cell>
        </row>
        <row r="4658">
          <cell r="E4658" t="str">
            <v>37.1E04.1677</v>
          </cell>
          <cell r="F4658" t="str">
            <v>24. VI SINH</v>
          </cell>
          <cell r="G4658" t="str">
            <v>24.248</v>
          </cell>
          <cell r="H4658" t="str">
            <v>Measles virus Ab miễn dịch tự động</v>
          </cell>
          <cell r="I4658" t="str">
            <v>Measles virus Ab miễn dịch tự động [IgM]</v>
          </cell>
          <cell r="J4658" t="str">
            <v>Measles virus Ab miễn dịch tự động</v>
          </cell>
          <cell r="K4658" t="str">
            <v>B</v>
          </cell>
          <cell r="M4658">
            <v>1693</v>
          </cell>
          <cell r="N4658">
            <v>1693</v>
          </cell>
          <cell r="P4658" t="str">
            <v>Measles virus IgM miễn dịch bán tự động/ tự động</v>
          </cell>
          <cell r="Q4658">
            <v>220000</v>
          </cell>
          <cell r="R4658">
            <v>39130.434782608703</v>
          </cell>
          <cell r="S4658">
            <v>259000</v>
          </cell>
          <cell r="T4658">
            <v>50869.565217391311</v>
          </cell>
          <cell r="U4658">
            <v>270869.5652173913</v>
          </cell>
          <cell r="V4658">
            <v>270800</v>
          </cell>
          <cell r="W4658">
            <v>10834.782608695652</v>
          </cell>
          <cell r="X4658">
            <v>281704.34782608697</v>
          </cell>
        </row>
        <row r="4659">
          <cell r="E4659" t="str">
            <v>37.8D07.0804</v>
          </cell>
          <cell r="F4659" t="str">
            <v>03. NHI KHOA</v>
          </cell>
          <cell r="G4659" t="str">
            <v>3.1568</v>
          </cell>
          <cell r="H4659" t="str">
            <v>Mở bao sau bằng phẫu thuật</v>
          </cell>
          <cell r="I4659" t="str">
            <v>Mở bao sau bằng phẫu thuật</v>
          </cell>
          <cell r="J4659" t="str">
            <v>Mở bao sau bằng phẫu thuật</v>
          </cell>
          <cell r="K4659" t="str">
            <v>B</v>
          </cell>
          <cell r="L4659" t="str">
            <v>P2</v>
          </cell>
          <cell r="M4659">
            <v>814</v>
          </cell>
          <cell r="N4659">
            <v>814</v>
          </cell>
          <cell r="O4659" t="str">
            <v>Chưa bao gồm đầu cắt bao sau.</v>
          </cell>
          <cell r="P4659" t="str">
            <v>Phẫu thuật cắt bao sau</v>
          </cell>
          <cell r="Q4659">
            <v>432000</v>
          </cell>
          <cell r="R4659">
            <v>190956.52173913</v>
          </cell>
          <cell r="S4659">
            <v>622000</v>
          </cell>
          <cell r="T4659">
            <v>248243.47826086899</v>
          </cell>
          <cell r="U4659">
            <v>680243.47826086893</v>
          </cell>
          <cell r="V4659">
            <v>680200</v>
          </cell>
          <cell r="W4659">
            <v>27209.739130434758</v>
          </cell>
          <cell r="X4659">
            <v>707453.21739130374</v>
          </cell>
        </row>
        <row r="4660">
          <cell r="E4660" t="str">
            <v>37.8D07.0804</v>
          </cell>
          <cell r="F4660" t="str">
            <v>14. MẮT</v>
          </cell>
          <cell r="G4660" t="str">
            <v>14.51</v>
          </cell>
          <cell r="H4660" t="str">
            <v>Mở bao sau bằng phẫu thuật</v>
          </cell>
          <cell r="I4660" t="str">
            <v>Mở bao sau bằng phẫu thuật</v>
          </cell>
          <cell r="J4660" t="str">
            <v>Mở bao sau bằng phẫu thuật</v>
          </cell>
          <cell r="K4660" t="str">
            <v>B</v>
          </cell>
          <cell r="L4660" t="str">
            <v>P2</v>
          </cell>
          <cell r="M4660">
            <v>814</v>
          </cell>
          <cell r="N4660">
            <v>814</v>
          </cell>
          <cell r="O4660" t="str">
            <v>Chưa bao gồm đầu cắt bao sau.</v>
          </cell>
          <cell r="P4660" t="str">
            <v>Phẫu thuật cắt bao sau</v>
          </cell>
          <cell r="Q4660">
            <v>432000</v>
          </cell>
          <cell r="R4660">
            <v>190956.52173913</v>
          </cell>
          <cell r="S4660">
            <v>622000</v>
          </cell>
          <cell r="T4660">
            <v>248243.47826086899</v>
          </cell>
          <cell r="U4660">
            <v>680243.47826086893</v>
          </cell>
          <cell r="V4660">
            <v>680200</v>
          </cell>
          <cell r="W4660">
            <v>27209.739130434758</v>
          </cell>
          <cell r="X4660">
            <v>707453.21739130374</v>
          </cell>
        </row>
        <row r="4661">
          <cell r="E4661" t="str">
            <v>37.8D07.0787</v>
          </cell>
          <cell r="F4661" t="str">
            <v>03. NHI KHOA</v>
          </cell>
          <cell r="G4661" t="str">
            <v>3.1552</v>
          </cell>
          <cell r="H4661" t="str">
            <v>Mở bao sau đục bằng laser</v>
          </cell>
          <cell r="I4661" t="str">
            <v>Mở bao sau đục bằng laser</v>
          </cell>
          <cell r="J4661" t="str">
            <v>Mở bao sau đục bằng laser</v>
          </cell>
          <cell r="K4661" t="str">
            <v>B</v>
          </cell>
          <cell r="L4661" t="str">
            <v>T1</v>
          </cell>
          <cell r="M4661">
            <v>797</v>
          </cell>
          <cell r="N4661">
            <v>797</v>
          </cell>
          <cell r="P4661" t="str">
            <v>Mở bao sau bằng Laser</v>
          </cell>
          <cell r="Q4661">
            <v>200000</v>
          </cell>
          <cell r="R4661">
            <v>68869.565217391297</v>
          </cell>
          <cell r="S4661">
            <v>268000</v>
          </cell>
          <cell r="T4661">
            <v>89530.434782608689</v>
          </cell>
          <cell r="U4661">
            <v>289530.4347826087</v>
          </cell>
          <cell r="V4661">
            <v>289500</v>
          </cell>
          <cell r="W4661">
            <v>11581.217391304348</v>
          </cell>
          <cell r="X4661">
            <v>301111.65217391303</v>
          </cell>
        </row>
        <row r="4662">
          <cell r="E4662" t="str">
            <v>37.8D07.0787</v>
          </cell>
          <cell r="F4662" t="str">
            <v>14. MẮT</v>
          </cell>
          <cell r="G4662" t="str">
            <v>14.32</v>
          </cell>
          <cell r="H4662" t="str">
            <v>Mở bao sau đục bằng laser</v>
          </cell>
          <cell r="I4662" t="str">
            <v>Mở bao sau đục bằng laser</v>
          </cell>
          <cell r="J4662" t="str">
            <v>Mở bao sau đục bằng laser</v>
          </cell>
          <cell r="K4662" t="str">
            <v>B</v>
          </cell>
          <cell r="L4662" t="str">
            <v>T1</v>
          </cell>
          <cell r="M4662">
            <v>797</v>
          </cell>
          <cell r="N4662">
            <v>797</v>
          </cell>
          <cell r="P4662" t="str">
            <v>Mở bao sau bằng Laser</v>
          </cell>
          <cell r="Q4662">
            <v>200000</v>
          </cell>
          <cell r="R4662">
            <v>68869.565217391297</v>
          </cell>
          <cell r="S4662">
            <v>268000</v>
          </cell>
          <cell r="T4662">
            <v>89530.434782608689</v>
          </cell>
          <cell r="U4662">
            <v>289530.4347826087</v>
          </cell>
          <cell r="V4662">
            <v>289500</v>
          </cell>
          <cell r="W4662">
            <v>11581.217391304348</v>
          </cell>
          <cell r="X4662">
            <v>301111.65217391303</v>
          </cell>
        </row>
        <row r="4663">
          <cell r="E4663" t="str">
            <v>37.8D06.0591</v>
          </cell>
          <cell r="F4663" t="str">
            <v>03. NHI KHOA</v>
          </cell>
          <cell r="G4663" t="str">
            <v>3.2736</v>
          </cell>
          <cell r="H4663" t="str">
            <v>Mổ bóc nhân xơ vú</v>
          </cell>
          <cell r="I4663" t="str">
            <v>Mổ bóc nhân xơ vú</v>
          </cell>
          <cell r="J4663" t="str">
            <v>Mổ bóc nhân xơ vú</v>
          </cell>
          <cell r="K4663" t="str">
            <v>C</v>
          </cell>
          <cell r="L4663" t="str">
            <v>P2</v>
          </cell>
          <cell r="M4663">
            <v>601</v>
          </cell>
          <cell r="N4663">
            <v>601</v>
          </cell>
          <cell r="P4663" t="str">
            <v>Bóc nhân xơ vú</v>
          </cell>
          <cell r="Q4663">
            <v>819000</v>
          </cell>
          <cell r="R4663">
            <v>200347.82608695599</v>
          </cell>
          <cell r="S4663">
            <v>1019000</v>
          </cell>
          <cell r="T4663">
            <v>260452.17391304276</v>
          </cell>
          <cell r="U4663">
            <v>1079452.1739130428</v>
          </cell>
          <cell r="V4663">
            <v>1079400</v>
          </cell>
          <cell r="W4663">
            <v>43178.086956521714</v>
          </cell>
          <cell r="X4663">
            <v>1122630.2608695645</v>
          </cell>
        </row>
        <row r="4664">
          <cell r="E4664" t="str">
            <v>37.8D06.0591</v>
          </cell>
          <cell r="F4664" t="str">
            <v>12. UNG BƯỚU</v>
          </cell>
          <cell r="G4664" t="str">
            <v>12.268</v>
          </cell>
          <cell r="H4664" t="str">
            <v>Mổ bóc nhân xơ vú</v>
          </cell>
          <cell r="I4664" t="str">
            <v>Mổ bóc nhân xơ vú</v>
          </cell>
          <cell r="J4664" t="str">
            <v>Mổ bóc nhân xơ vú</v>
          </cell>
          <cell r="K4664" t="str">
            <v>C</v>
          </cell>
          <cell r="L4664" t="str">
            <v>P3</v>
          </cell>
          <cell r="M4664">
            <v>601</v>
          </cell>
          <cell r="N4664">
            <v>601</v>
          </cell>
          <cell r="P4664" t="str">
            <v>Bóc nhân xơ vú</v>
          </cell>
          <cell r="Q4664">
            <v>819000</v>
          </cell>
          <cell r="R4664">
            <v>200347.82608695599</v>
          </cell>
          <cell r="S4664">
            <v>1019000</v>
          </cell>
          <cell r="T4664">
            <v>260452.17391304276</v>
          </cell>
          <cell r="U4664">
            <v>1079452.1739130428</v>
          </cell>
          <cell r="V4664">
            <v>1079400</v>
          </cell>
          <cell r="W4664">
            <v>43178.086956521714</v>
          </cell>
          <cell r="X4664">
            <v>1122630.2608695645</v>
          </cell>
        </row>
        <row r="4665">
          <cell r="E4665" t="str">
            <v>37.8D06.0633</v>
          </cell>
          <cell r="F4665" t="str">
            <v>12. UNG BƯỚU</v>
          </cell>
          <cell r="G4665" t="str">
            <v>12.303</v>
          </cell>
          <cell r="H4665" t="str">
            <v>Mở bụng bóc nhân ung thư nguyên bào nuôi bảo tồn tử cung</v>
          </cell>
          <cell r="I4665" t="str">
            <v>Mở bụng bóc nhân ung thư nguyên bào nuôi bảo tồn tử cung</v>
          </cell>
          <cell r="J4665" t="str">
            <v>Mở bụng bóc nhân ung thư nguyên bào nuôi bảo tồn tử cung</v>
          </cell>
          <cell r="K4665" t="str">
            <v>B</v>
          </cell>
          <cell r="L4665" t="str">
            <v>P2</v>
          </cell>
          <cell r="M4665">
            <v>643</v>
          </cell>
          <cell r="N4665">
            <v>643</v>
          </cell>
          <cell r="P4665" t="str">
            <v>Mở bụng bóc nhân ung thư nguyên bào nuôi bảo tồn tử cung</v>
          </cell>
          <cell r="Q4665">
            <v>2862000</v>
          </cell>
          <cell r="R4665">
            <v>657391.30434782605</v>
          </cell>
          <cell r="S4665">
            <v>3519000</v>
          </cell>
          <cell r="T4665">
            <v>854608.69565217395</v>
          </cell>
          <cell r="U4665">
            <v>3716608.6956521738</v>
          </cell>
          <cell r="V4665">
            <v>3716600</v>
          </cell>
          <cell r="W4665">
            <v>148664.34782608695</v>
          </cell>
          <cell r="X4665">
            <v>3865273.0434782607</v>
          </cell>
        </row>
        <row r="4666">
          <cell r="E4666" t="str">
            <v>37.8D06.0633</v>
          </cell>
          <cell r="F4666" t="str">
            <v>13. PHỤ SẢN</v>
          </cell>
          <cell r="G4666" t="str">
            <v>13.113</v>
          </cell>
          <cell r="H4666" t="str">
            <v>Mở bụng bóc nhân ung thư nguyên bào nuôi bảo tồn tử cung</v>
          </cell>
          <cell r="I4666" t="str">
            <v>Mở bụng bóc nhân ung thư nguyên bào nuôi bảo tồn tử cung</v>
          </cell>
          <cell r="J4666" t="str">
            <v>Mở bụng bóc nhân ung thư nguyên bào nuôi bảo tồn tử cung</v>
          </cell>
          <cell r="K4666" t="str">
            <v>B</v>
          </cell>
          <cell r="L4666" t="str">
            <v>P2</v>
          </cell>
          <cell r="M4666">
            <v>643</v>
          </cell>
          <cell r="N4666">
            <v>643</v>
          </cell>
          <cell r="P4666" t="str">
            <v>Mở bụng bóc nhân ung thư nguyên bào nuôi bảo tồn tử cung</v>
          </cell>
          <cell r="Q4666">
            <v>2862000</v>
          </cell>
          <cell r="R4666">
            <v>657391.30434782605</v>
          </cell>
          <cell r="S4666">
            <v>3519000</v>
          </cell>
          <cell r="T4666">
            <v>854608.69565217395</v>
          </cell>
          <cell r="U4666">
            <v>3716608.6956521738</v>
          </cell>
          <cell r="V4666">
            <v>3716600</v>
          </cell>
          <cell r="W4666">
            <v>148664.34782608695</v>
          </cell>
          <cell r="X4666">
            <v>3865273.0434782607</v>
          </cell>
        </row>
        <row r="4667">
          <cell r="E4667" t="str">
            <v>37.8D05.0491</v>
          </cell>
          <cell r="F4667" t="str">
            <v>03. NHI KHOA</v>
          </cell>
          <cell r="G4667" t="str">
            <v>3.3402</v>
          </cell>
          <cell r="H4667" t="str">
            <v>Mở bụng thăm dò</v>
          </cell>
          <cell r="I4667" t="str">
            <v>Mở bụng thăm dò</v>
          </cell>
          <cell r="J4667" t="str">
            <v>Mở bụng thăm dò</v>
          </cell>
          <cell r="K4667" t="str">
            <v>C</v>
          </cell>
          <cell r="L4667" t="str">
            <v>P3</v>
          </cell>
          <cell r="M4667">
            <v>501</v>
          </cell>
          <cell r="N4667">
            <v>501</v>
          </cell>
          <cell r="O4667" t="str">
            <v>Chưa bao gồm máy cắt nối tự động và ghim khâu máy cắt nối.</v>
          </cell>
          <cell r="P4667" t="str">
            <v xml:space="preserve">Phẫu thuật thăm dò ổ bụng hoặc mở thông dạ dày hoặc mở thông hổng tràng hoặc làm hậu môn nhân tạo </v>
          </cell>
          <cell r="Q4667">
            <v>2218000</v>
          </cell>
          <cell r="R4667">
            <v>358434.78260869603</v>
          </cell>
          <cell r="S4667">
            <v>2576000</v>
          </cell>
          <cell r="T4667">
            <v>465965.21739130485</v>
          </cell>
          <cell r="U4667">
            <v>2683965.2173913047</v>
          </cell>
          <cell r="V4667">
            <v>2683900</v>
          </cell>
          <cell r="W4667">
            <v>107358.60869565219</v>
          </cell>
          <cell r="X4667">
            <v>2791323.826086957</v>
          </cell>
        </row>
        <row r="4668">
          <cell r="E4668" t="str">
            <v>37.8D05.0491</v>
          </cell>
          <cell r="F4668" t="str">
            <v>10. NGOẠI KHOA</v>
          </cell>
          <cell r="G4668" t="str">
            <v>10.451</v>
          </cell>
          <cell r="H4668" t="str">
            <v>Mở bụng thăm dò</v>
          </cell>
          <cell r="I4668" t="str">
            <v>Mở bụng thăm dò</v>
          </cell>
          <cell r="J4668" t="str">
            <v>Mở bụng thăm dò</v>
          </cell>
          <cell r="K4668" t="str">
            <v>C</v>
          </cell>
          <cell r="L4668" t="str">
            <v>P3</v>
          </cell>
          <cell r="M4668">
            <v>501</v>
          </cell>
          <cell r="N4668">
            <v>501</v>
          </cell>
          <cell r="O4668" t="str">
            <v>Chưa bao gồm máy cắt nối tự động và ghim khâu máy cắt nối.</v>
          </cell>
          <cell r="P4668" t="str">
            <v xml:space="preserve">Phẫu thuật thăm dò ổ bụng hoặc mở thông dạ dày hoặc mở thông hổng tràng hoặc làm hậu môn nhân tạo </v>
          </cell>
          <cell r="Q4668">
            <v>2218000</v>
          </cell>
          <cell r="R4668">
            <v>358434.78260869603</v>
          </cell>
          <cell r="S4668">
            <v>2576000</v>
          </cell>
          <cell r="T4668">
            <v>465965.21739130485</v>
          </cell>
          <cell r="U4668">
            <v>2683965.2173913047</v>
          </cell>
          <cell r="V4668">
            <v>2683900</v>
          </cell>
          <cell r="W4668">
            <v>107358.60869565219</v>
          </cell>
          <cell r="X4668">
            <v>2791323.826086957</v>
          </cell>
        </row>
        <row r="4669">
          <cell r="E4669" t="str">
            <v>37.8D05.0369</v>
          </cell>
          <cell r="F4669" t="str">
            <v>03. NHI KHOA</v>
          </cell>
          <cell r="G4669" t="str">
            <v>3.3633</v>
          </cell>
          <cell r="H4669" t="str">
            <v>Mở cung sau và cắt bỏ mỏm khớp dưới</v>
          </cell>
          <cell r="I4669" t="str">
            <v>Mở cung sau và cắt bỏ mỏm khớp dưới</v>
          </cell>
          <cell r="J4669" t="str">
            <v>Mở cung sau và cắt bỏ mỏm khớp dưới</v>
          </cell>
          <cell r="K4669" t="str">
            <v>B</v>
          </cell>
          <cell r="L4669" t="str">
            <v>P1</v>
          </cell>
          <cell r="M4669">
            <v>378</v>
          </cell>
          <cell r="N4669">
            <v>378</v>
          </cell>
          <cell r="P4669" t="str">
            <v>Phẫu thuật giải ép thần kinh hoặc khoan thăm dò sọ</v>
          </cell>
          <cell r="Q4669">
            <v>3673000</v>
          </cell>
          <cell r="R4669">
            <v>997043.47826086998</v>
          </cell>
          <cell r="S4669">
            <v>4670000</v>
          </cell>
          <cell r="T4669">
            <v>1296156.5217391308</v>
          </cell>
          <cell r="U4669">
            <v>4969156.5217391308</v>
          </cell>
          <cell r="V4669">
            <v>4969100</v>
          </cell>
          <cell r="W4669">
            <v>198766.26086956525</v>
          </cell>
          <cell r="X4669">
            <v>5167922.7826086963</v>
          </cell>
        </row>
        <row r="4670">
          <cell r="E4670" t="str">
            <v>37.8D05.0369</v>
          </cell>
          <cell r="F4670" t="str">
            <v>10. NGOẠI KHOA</v>
          </cell>
          <cell r="G4670" t="str">
            <v>10.1101</v>
          </cell>
          <cell r="H4670" t="str">
            <v>Mở cung sau và cắt bỏ mỏm khớp dưới</v>
          </cell>
          <cell r="I4670" t="str">
            <v>Mở cung sau và cắt bỏ mỏm khớp dưới</v>
          </cell>
          <cell r="J4670" t="str">
            <v>Mở cung sau và cắt bỏ mỏm khớp dưới</v>
          </cell>
          <cell r="K4670" t="str">
            <v>B</v>
          </cell>
          <cell r="L4670" t="str">
            <v>P1</v>
          </cell>
          <cell r="M4670">
            <v>378</v>
          </cell>
          <cell r="N4670">
            <v>378</v>
          </cell>
          <cell r="P4670" t="str">
            <v>Phẫu thuật giải ép thần kinh hoặc khoan thăm dò sọ</v>
          </cell>
          <cell r="Q4670">
            <v>3673000</v>
          </cell>
          <cell r="R4670">
            <v>997043.47826086998</v>
          </cell>
          <cell r="S4670">
            <v>4670000</v>
          </cell>
          <cell r="T4670">
            <v>1296156.5217391308</v>
          </cell>
          <cell r="U4670">
            <v>4969156.5217391308</v>
          </cell>
          <cell r="V4670">
            <v>4969100</v>
          </cell>
          <cell r="W4670">
            <v>198766.26086956525</v>
          </cell>
          <cell r="X4670">
            <v>5167922.7826086963</v>
          </cell>
        </row>
        <row r="4671">
          <cell r="E4671" t="str">
            <v>37.8D05.0400</v>
          </cell>
          <cell r="F4671" t="str">
            <v>03. NHI KHOA</v>
          </cell>
          <cell r="G4671" t="str">
            <v>3.2632</v>
          </cell>
          <cell r="H4671" t="str">
            <v>Mở lồng ngực thăm dò, sinh thiết</v>
          </cell>
          <cell r="I4671" t="str">
            <v>Mở lồng ngực thăm dò, sinh thiết</v>
          </cell>
          <cell r="J4671" t="str">
            <v>Mở lồng ngực thăm dò, sinh thiết</v>
          </cell>
          <cell r="K4671" t="str">
            <v>B</v>
          </cell>
          <cell r="L4671" t="str">
            <v>P2</v>
          </cell>
          <cell r="M4671">
            <v>409</v>
          </cell>
          <cell r="N4671">
            <v>409</v>
          </cell>
          <cell r="P4671" t="str">
            <v>Phẫu thuật thăm dò ngoài màng tim hoặc thăm dò lồng ngực</v>
          </cell>
          <cell r="Q4671">
            <v>2743000</v>
          </cell>
          <cell r="R4671">
            <v>655826.08695652196</v>
          </cell>
          <cell r="S4671">
            <v>3398000</v>
          </cell>
          <cell r="T4671">
            <v>852573.9130434785</v>
          </cell>
          <cell r="U4671">
            <v>3595573.9130434785</v>
          </cell>
          <cell r="V4671">
            <v>3595500</v>
          </cell>
          <cell r="W4671">
            <v>143822.95652173914</v>
          </cell>
          <cell r="X4671">
            <v>3739396.8695652178</v>
          </cell>
        </row>
        <row r="4672">
          <cell r="E4672" t="str">
            <v>37.8D05.0400</v>
          </cell>
          <cell r="F4672" t="str">
            <v>12. UNG BƯỚU</v>
          </cell>
          <cell r="G4672" t="str">
            <v>12.166</v>
          </cell>
          <cell r="H4672" t="str">
            <v>Mở lồng ngực thăm dò, sinh thiết</v>
          </cell>
          <cell r="I4672" t="str">
            <v>Mở lồng ngực thăm dò, sinh thiết</v>
          </cell>
          <cell r="J4672" t="str">
            <v>Mở lồng ngực thăm dò, sinh thiết</v>
          </cell>
          <cell r="K4672" t="str">
            <v>B</v>
          </cell>
          <cell r="L4672" t="str">
            <v>P2</v>
          </cell>
          <cell r="M4672">
            <v>409</v>
          </cell>
          <cell r="N4672">
            <v>409</v>
          </cell>
          <cell r="P4672" t="str">
            <v>Phẫu thuật thăm dò ngoài màng tim hoặc thăm dò lồng ngực</v>
          </cell>
          <cell r="Q4672">
            <v>2743000</v>
          </cell>
          <cell r="R4672">
            <v>655826.08695652196</v>
          </cell>
          <cell r="S4672">
            <v>3398000</v>
          </cell>
          <cell r="T4672">
            <v>852573.9130434785</v>
          </cell>
          <cell r="U4672">
            <v>3595573.9130434785</v>
          </cell>
          <cell r="V4672">
            <v>3595500</v>
          </cell>
          <cell r="W4672">
            <v>143822.95652173914</v>
          </cell>
          <cell r="X4672">
            <v>3739396.8695652178</v>
          </cell>
        </row>
        <row r="4673">
          <cell r="E4673" t="str">
            <v>37.8D05.0400</v>
          </cell>
          <cell r="F4673" t="str">
            <v>10. NGOẠI KHOA</v>
          </cell>
          <cell r="G4673" t="str">
            <v>10.289</v>
          </cell>
          <cell r="H4673" t="str">
            <v>Mở ngực thăm dò, sinh thiết</v>
          </cell>
          <cell r="I4673" t="str">
            <v>Mở ngực thăm dò, sinh thiết</v>
          </cell>
          <cell r="J4673" t="str">
            <v>Mở ngực thăm dò, sinh thiết</v>
          </cell>
          <cell r="K4673" t="str">
            <v>C</v>
          </cell>
          <cell r="L4673" t="str">
            <v>P1</v>
          </cell>
          <cell r="M4673">
            <v>409</v>
          </cell>
          <cell r="N4673">
            <v>409</v>
          </cell>
          <cell r="P4673" t="str">
            <v>Phẫu thuật thăm dò ngoài màng tim hoặc thăm dò lồng ngực</v>
          </cell>
          <cell r="Q4673">
            <v>2743000</v>
          </cell>
          <cell r="R4673">
            <v>655826.08695652196</v>
          </cell>
          <cell r="S4673">
            <v>3398000</v>
          </cell>
          <cell r="T4673">
            <v>852573.9130434785</v>
          </cell>
          <cell r="U4673">
            <v>3595573.9130434785</v>
          </cell>
          <cell r="V4673">
            <v>3595500</v>
          </cell>
          <cell r="W4673">
            <v>143822.95652173914</v>
          </cell>
          <cell r="X4673">
            <v>3739396.8695652178</v>
          </cell>
        </row>
        <row r="4674">
          <cell r="E4674" t="str">
            <v>37.8D05.0400</v>
          </cell>
          <cell r="F4674" t="str">
            <v>10. NGOẠI KHOA</v>
          </cell>
          <cell r="G4674" t="str">
            <v>10.415</v>
          </cell>
          <cell r="H4674" t="str">
            <v>Mở ngực thăm dò, sinh thiết</v>
          </cell>
          <cell r="I4674" t="str">
            <v>Mở ngực thăm dò, sinh thiết</v>
          </cell>
          <cell r="J4674" t="str">
            <v>Mở ngực thăm dò, sinh thiết</v>
          </cell>
          <cell r="K4674" t="str">
            <v>C</v>
          </cell>
          <cell r="L4674" t="str">
            <v>P2</v>
          </cell>
          <cell r="M4674">
            <v>409</v>
          </cell>
          <cell r="N4674">
            <v>409</v>
          </cell>
          <cell r="P4674" t="str">
            <v>Phẫu thuật thăm dò ngoài màng tim hoặc thăm dò lồng ngực</v>
          </cell>
          <cell r="Q4674">
            <v>2743000</v>
          </cell>
          <cell r="R4674">
            <v>655826.08695652196</v>
          </cell>
          <cell r="S4674">
            <v>3398000</v>
          </cell>
          <cell r="T4674">
            <v>852573.9130434785</v>
          </cell>
          <cell r="U4674">
            <v>3595573.9130434785</v>
          </cell>
          <cell r="V4674">
            <v>3595500</v>
          </cell>
          <cell r="W4674">
            <v>143822.95652173914</v>
          </cell>
          <cell r="X4674">
            <v>3739396.8695652178</v>
          </cell>
        </row>
        <row r="4675">
          <cell r="E4675" t="str">
            <v>37.8D07.0789</v>
          </cell>
          <cell r="F4675" t="str">
            <v>14. MẮT</v>
          </cell>
          <cell r="G4675" t="str">
            <v>14.191</v>
          </cell>
          <cell r="H4675" t="str">
            <v>Mổ quặm bẩm sinh</v>
          </cell>
          <cell r="I4675" t="str">
            <v>Mổ quặm bẩm sinh</v>
          </cell>
          <cell r="J4675" t="str">
            <v>Mổ quặm bẩm sinh</v>
          </cell>
          <cell r="K4675" t="str">
            <v>C</v>
          </cell>
          <cell r="L4675" t="str">
            <v>P2</v>
          </cell>
          <cell r="M4675">
            <v>799</v>
          </cell>
          <cell r="N4675">
            <v>799</v>
          </cell>
          <cell r="P4675" t="str">
            <v xml:space="preserve">Mổ quặm 1 mi  - gây tê </v>
          </cell>
          <cell r="Q4675">
            <v>532000</v>
          </cell>
          <cell r="R4675">
            <v>128347.82608695699</v>
          </cell>
          <cell r="S4675">
            <v>660000</v>
          </cell>
          <cell r="T4675">
            <v>166852.1739130441</v>
          </cell>
          <cell r="U4675">
            <v>698852.17391304416</v>
          </cell>
          <cell r="V4675">
            <v>698800</v>
          </cell>
          <cell r="W4675">
            <v>27954.086956521765</v>
          </cell>
          <cell r="X4675">
            <v>726806.26086956589</v>
          </cell>
        </row>
        <row r="4676">
          <cell r="E4676" t="str">
            <v>37.8D05.0527</v>
          </cell>
          <cell r="F4676" t="str">
            <v>17. PHỤC HỒI CHỨC NĂNG</v>
          </cell>
          <cell r="G4676" t="str">
            <v>17.241</v>
          </cell>
          <cell r="H4676" t="str">
            <v>Kỹ thuật bó bột cánh - cẳng - bàn tay có nắn làm khuôn nẹp bàn tay trên khuỷu</v>
          </cell>
          <cell r="I4676" t="str">
            <v>Kỹ thuật bó bột cánh - cẳng - bàn tay có nắn làm khuôn nẹp bàn tay trên khuỷu</v>
          </cell>
          <cell r="J4676" t="str">
            <v>Kỹ thuật bó bột cánh-cẳng-bàn tay có nắn làm khuôn nẹp bàn tay trên khuỷu</v>
          </cell>
          <cell r="K4676" t="str">
            <v>C</v>
          </cell>
          <cell r="L4676" t="str">
            <v>T3</v>
          </cell>
          <cell r="M4676">
            <v>537</v>
          </cell>
          <cell r="N4676">
            <v>537</v>
          </cell>
          <cell r="P4676" t="str">
            <v>Nắn, bó bột xương cánh tay (bột liền)</v>
          </cell>
          <cell r="Q4676">
            <v>269000</v>
          </cell>
          <cell r="R4676">
            <v>79826.0869565217</v>
          </cell>
          <cell r="S4676">
            <v>348000</v>
          </cell>
          <cell r="T4676">
            <v>103773.9130434782</v>
          </cell>
          <cell r="U4676">
            <v>372773.91304347821</v>
          </cell>
          <cell r="V4676">
            <v>372700</v>
          </cell>
          <cell r="W4676">
            <v>14910.956521739128</v>
          </cell>
          <cell r="X4676">
            <v>387684.86956521735</v>
          </cell>
        </row>
        <row r="4677">
          <cell r="E4677" t="str">
            <v>37.8D07.0788</v>
          </cell>
          <cell r="F4677" t="str">
            <v>03. NHI KHOA</v>
          </cell>
          <cell r="G4677" t="str">
            <v>3.1680</v>
          </cell>
          <cell r="H4677" t="str">
            <v>Mổ quặm bẩm sinh</v>
          </cell>
          <cell r="I4677" t="str">
            <v>Mổ quặm bẩm sinh [1 mi  - gây mê]</v>
          </cell>
          <cell r="J4677" t="str">
            <v>Mổ quặm bẩm sinh</v>
          </cell>
          <cell r="K4677" t="str">
            <v>C</v>
          </cell>
          <cell r="L4677" t="str">
            <v>P2</v>
          </cell>
          <cell r="M4677">
            <v>798</v>
          </cell>
          <cell r="N4677">
            <v>798</v>
          </cell>
          <cell r="P4677" t="str">
            <v>Mổ quặm 1 mi  - gây mê</v>
          </cell>
          <cell r="Q4677">
            <v>1032000</v>
          </cell>
          <cell r="R4677">
            <v>245739.130434783</v>
          </cell>
          <cell r="S4677">
            <v>1277000</v>
          </cell>
          <cell r="T4677">
            <v>319460.86956521787</v>
          </cell>
          <cell r="U4677">
            <v>1351460.8695652178</v>
          </cell>
          <cell r="V4677">
            <v>1351400</v>
          </cell>
          <cell r="W4677">
            <v>54058.434782608711</v>
          </cell>
          <cell r="X4677">
            <v>1405519.3043478264</v>
          </cell>
        </row>
        <row r="4678">
          <cell r="E4678" t="str">
            <v>37.8D07.0789</v>
          </cell>
          <cell r="F4678" t="str">
            <v>03. NHI KHOA</v>
          </cell>
          <cell r="G4678" t="str">
            <v>3.1680</v>
          </cell>
          <cell r="H4678" t="str">
            <v>Mổ quặm bẩm sinh</v>
          </cell>
          <cell r="I4678" t="str">
            <v>Mổ quặm bẩm sinh [1 mi  - gây tê]</v>
          </cell>
          <cell r="J4678" t="str">
            <v>Mổ quặm bẩm sinh</v>
          </cell>
          <cell r="K4678" t="str">
            <v>C</v>
          </cell>
          <cell r="L4678" t="str">
            <v>P2</v>
          </cell>
          <cell r="M4678">
            <v>799</v>
          </cell>
          <cell r="N4678">
            <v>799</v>
          </cell>
          <cell r="P4678" t="str">
            <v xml:space="preserve">Mổ quặm 1 mi  - gây tê </v>
          </cell>
          <cell r="Q4678">
            <v>532000</v>
          </cell>
          <cell r="R4678">
            <v>128347.82608695699</v>
          </cell>
          <cell r="S4678">
            <v>660000</v>
          </cell>
          <cell r="T4678">
            <v>166852.1739130441</v>
          </cell>
          <cell r="U4678">
            <v>698852.17391304416</v>
          </cell>
          <cell r="V4678">
            <v>698800</v>
          </cell>
          <cell r="W4678">
            <v>27954.086956521765</v>
          </cell>
          <cell r="X4678">
            <v>726806.26086956589</v>
          </cell>
        </row>
        <row r="4679">
          <cell r="E4679" t="str">
            <v>37.8D07.0790</v>
          </cell>
          <cell r="F4679" t="str">
            <v>03. NHI KHOA</v>
          </cell>
          <cell r="G4679" t="str">
            <v>3.1680</v>
          </cell>
          <cell r="H4679" t="str">
            <v>Mổ quặm bẩm sinh</v>
          </cell>
          <cell r="I4679" t="str">
            <v>Mổ quặm bẩm sinh [2 mi  - gây mê]</v>
          </cell>
          <cell r="J4679" t="str">
            <v>Mổ quặm bẩm sinh</v>
          </cell>
          <cell r="K4679" t="str">
            <v>C</v>
          </cell>
          <cell r="L4679" t="str">
            <v>P2</v>
          </cell>
          <cell r="M4679">
            <v>800</v>
          </cell>
          <cell r="N4679">
            <v>800</v>
          </cell>
          <cell r="P4679" t="str">
            <v>Mổ quặm 2 mi  - gây mê</v>
          </cell>
          <cell r="Q4679">
            <v>1147000</v>
          </cell>
          <cell r="R4679">
            <v>327130.43478260899</v>
          </cell>
          <cell r="S4679">
            <v>1474000</v>
          </cell>
          <cell r="T4679">
            <v>425269.56521739165</v>
          </cell>
          <cell r="U4679">
            <v>1572269.5652173916</v>
          </cell>
          <cell r="V4679">
            <v>1572200</v>
          </cell>
          <cell r="W4679">
            <v>62890.782608695663</v>
          </cell>
          <cell r="X4679">
            <v>1635160.3478260871</v>
          </cell>
        </row>
        <row r="4680">
          <cell r="E4680" t="str">
            <v>37.8D07.0791</v>
          </cell>
          <cell r="F4680" t="str">
            <v>03. NHI KHOA</v>
          </cell>
          <cell r="G4680" t="str">
            <v>3.1680</v>
          </cell>
          <cell r="H4680" t="str">
            <v>Mổ quặm bẩm sinh</v>
          </cell>
          <cell r="I4680" t="str">
            <v>Mổ quặm bẩm sinh [2 mi  - gây tê]</v>
          </cell>
          <cell r="J4680" t="str">
            <v>Mổ quặm bẩm sinh</v>
          </cell>
          <cell r="K4680" t="str">
            <v>C</v>
          </cell>
          <cell r="L4680" t="str">
            <v>P2</v>
          </cell>
          <cell r="M4680">
            <v>801</v>
          </cell>
          <cell r="N4680">
            <v>801</v>
          </cell>
          <cell r="P4680" t="str">
            <v xml:space="preserve">Mổ quặm 2 mi  - gây tê </v>
          </cell>
          <cell r="Q4680">
            <v>687000</v>
          </cell>
          <cell r="R4680">
            <v>190956.52173913</v>
          </cell>
          <cell r="S4680">
            <v>877000</v>
          </cell>
          <cell r="T4680">
            <v>248243.47826086899</v>
          </cell>
          <cell r="U4680">
            <v>935243.47826086893</v>
          </cell>
          <cell r="V4680">
            <v>935200</v>
          </cell>
          <cell r="W4680">
            <v>37409.739130434755</v>
          </cell>
          <cell r="X4680">
            <v>972653.21739130374</v>
          </cell>
        </row>
        <row r="4681">
          <cell r="E4681" t="str">
            <v>37.8D07.0793</v>
          </cell>
          <cell r="F4681" t="str">
            <v>03. NHI KHOA</v>
          </cell>
          <cell r="G4681" t="str">
            <v>3.1680</v>
          </cell>
          <cell r="H4681" t="str">
            <v>Mổ quặm bẩm sinh</v>
          </cell>
          <cell r="I4681" t="str">
            <v>Mổ quặm bẩm sinh [3 mi  - gây mê]</v>
          </cell>
          <cell r="J4681" t="str">
            <v>Mổ quặm bẩm sinh</v>
          </cell>
          <cell r="K4681" t="str">
            <v>C</v>
          </cell>
          <cell r="L4681" t="str">
            <v>P2</v>
          </cell>
          <cell r="M4681">
            <v>803</v>
          </cell>
          <cell r="N4681">
            <v>803</v>
          </cell>
          <cell r="P4681" t="str">
            <v>Mổ quặm 3 mi - gây mê</v>
          </cell>
          <cell r="Q4681">
            <v>1302000</v>
          </cell>
          <cell r="R4681">
            <v>408521.73913043499</v>
          </cell>
          <cell r="S4681">
            <v>1710000</v>
          </cell>
          <cell r="T4681">
            <v>531078.26086956554</v>
          </cell>
          <cell r="U4681">
            <v>1833078.2608695654</v>
          </cell>
          <cell r="V4681">
            <v>1833000</v>
          </cell>
          <cell r="W4681">
            <v>73323.130434782623</v>
          </cell>
          <cell r="X4681">
            <v>1906401.3913043481</v>
          </cell>
        </row>
        <row r="4682">
          <cell r="E4682" t="str">
            <v>37.8D07.0792</v>
          </cell>
          <cell r="F4682" t="str">
            <v>03. NHI KHOA</v>
          </cell>
          <cell r="G4682" t="str">
            <v>3.1680</v>
          </cell>
          <cell r="H4682" t="str">
            <v>Mổ quặm bẩm sinh</v>
          </cell>
          <cell r="I4682" t="str">
            <v>Mổ quặm bẩm sinh [3 mi  - gây tê]</v>
          </cell>
          <cell r="J4682" t="str">
            <v>Mổ quặm bẩm sinh</v>
          </cell>
          <cell r="K4682" t="str">
            <v>C</v>
          </cell>
          <cell r="L4682" t="str">
            <v>P2</v>
          </cell>
          <cell r="M4682">
            <v>802</v>
          </cell>
          <cell r="N4682">
            <v>802</v>
          </cell>
          <cell r="P4682" t="str">
            <v>Mổ quặm 3 mi  - gây tê</v>
          </cell>
          <cell r="Q4682">
            <v>857000</v>
          </cell>
          <cell r="R4682">
            <v>255130.43478260899</v>
          </cell>
          <cell r="S4682">
            <v>1112000</v>
          </cell>
          <cell r="T4682">
            <v>331669.5652173917</v>
          </cell>
          <cell r="U4682">
            <v>1188669.5652173916</v>
          </cell>
          <cell r="V4682">
            <v>1188600</v>
          </cell>
          <cell r="W4682">
            <v>47546.782608695663</v>
          </cell>
          <cell r="X4682">
            <v>1236216.3478260871</v>
          </cell>
        </row>
        <row r="4683">
          <cell r="E4683" t="str">
            <v>37.8D07.0794</v>
          </cell>
          <cell r="F4683" t="str">
            <v>03. NHI KHOA</v>
          </cell>
          <cell r="G4683" t="str">
            <v>3.1680</v>
          </cell>
          <cell r="H4683" t="str">
            <v>Mổ quặm bẩm sinh</v>
          </cell>
          <cell r="I4683" t="str">
            <v>Mổ quặm bẩm sinh [4 mi  - gây mê]</v>
          </cell>
          <cell r="J4683" t="str">
            <v>Mổ quặm bẩm sinh</v>
          </cell>
          <cell r="K4683" t="str">
            <v>C</v>
          </cell>
          <cell r="L4683" t="str">
            <v>P2</v>
          </cell>
          <cell r="M4683">
            <v>804</v>
          </cell>
          <cell r="N4683">
            <v>804</v>
          </cell>
          <cell r="P4683" t="str">
            <v>Mổ quặm 4 mi  - gây mê</v>
          </cell>
          <cell r="Q4683">
            <v>1432000</v>
          </cell>
          <cell r="R4683">
            <v>489913.04347826098</v>
          </cell>
          <cell r="S4683">
            <v>1921000</v>
          </cell>
          <cell r="T4683">
            <v>636886.95652173925</v>
          </cell>
          <cell r="U4683">
            <v>2068886.9565217393</v>
          </cell>
          <cell r="V4683">
            <v>2068800</v>
          </cell>
          <cell r="W4683">
            <v>82755.478260869568</v>
          </cell>
          <cell r="X4683">
            <v>2151642.4347826089</v>
          </cell>
        </row>
        <row r="4684">
          <cell r="E4684" t="str">
            <v>37.8D07.0795</v>
          </cell>
          <cell r="F4684" t="str">
            <v>03. NHI KHOA</v>
          </cell>
          <cell r="G4684" t="str">
            <v>3.1680</v>
          </cell>
          <cell r="H4684" t="str">
            <v>Mổ quặm bẩm sinh</v>
          </cell>
          <cell r="I4684" t="str">
            <v>Mổ quặm bẩm sinh [4 mi  - gây tê]</v>
          </cell>
          <cell r="J4684" t="str">
            <v>Mổ quặm bẩm sinh</v>
          </cell>
          <cell r="K4684" t="str">
            <v>C</v>
          </cell>
          <cell r="L4684" t="str">
            <v>P2</v>
          </cell>
          <cell r="M4684">
            <v>805</v>
          </cell>
          <cell r="N4684">
            <v>805</v>
          </cell>
          <cell r="P4684" t="str">
            <v xml:space="preserve">Mổ quặm 4 mi  - gây tê </v>
          </cell>
          <cell r="Q4684">
            <v>972000</v>
          </cell>
          <cell r="R4684">
            <v>319304.34782608697</v>
          </cell>
          <cell r="S4684">
            <v>1291000</v>
          </cell>
          <cell r="T4684">
            <v>415095.65217391308</v>
          </cell>
          <cell r="U4684">
            <v>1387095.6521739131</v>
          </cell>
          <cell r="V4684">
            <v>1387000</v>
          </cell>
          <cell r="W4684">
            <v>55483.826086956527</v>
          </cell>
          <cell r="X4684">
            <v>1442579.4782608696</v>
          </cell>
        </row>
        <row r="4685">
          <cell r="E4685" t="str">
            <v>37.8B00.0121</v>
          </cell>
          <cell r="F4685" t="str">
            <v>01. HỒI SỨC CẤP CỨU VÀ CHỐNG ĐỘC</v>
          </cell>
          <cell r="G4685" t="str">
            <v>1.163</v>
          </cell>
          <cell r="H4685" t="str">
            <v>Mở thông bàng quang trên xương mu</v>
          </cell>
          <cell r="I4685" t="str">
            <v>Mở thông bàng quang trên xương mu</v>
          </cell>
          <cell r="J4685" t="str">
            <v>Mở thông bàng quang trên xương mu</v>
          </cell>
          <cell r="K4685" t="str">
            <v>C</v>
          </cell>
          <cell r="L4685" t="str">
            <v>T1</v>
          </cell>
          <cell r="M4685">
            <v>125</v>
          </cell>
          <cell r="N4685">
            <v>125</v>
          </cell>
          <cell r="P4685" t="str">
            <v>Mở thông bàng quang (gây tê tại chỗ)</v>
          </cell>
          <cell r="Q4685">
            <v>316000</v>
          </cell>
          <cell r="R4685">
            <v>68869.565217391297</v>
          </cell>
          <cell r="S4685">
            <v>384000</v>
          </cell>
          <cell r="T4685">
            <v>89530.434782608689</v>
          </cell>
          <cell r="U4685">
            <v>405530.4347826087</v>
          </cell>
          <cell r="V4685">
            <v>405500</v>
          </cell>
          <cell r="W4685">
            <v>16221.217391304348</v>
          </cell>
          <cell r="X4685">
            <v>421751.65217391303</v>
          </cell>
        </row>
        <row r="4686">
          <cell r="E4686" t="str">
            <v>37.8B00.0121</v>
          </cell>
          <cell r="F4686" t="str">
            <v>03. NHI KHOA</v>
          </cell>
          <cell r="G4686" t="str">
            <v>3.129</v>
          </cell>
          <cell r="H4686" t="str">
            <v>Mở thông bàng quang trên xương mu</v>
          </cell>
          <cell r="I4686" t="str">
            <v>Mở thông bàng quang trên xương mu</v>
          </cell>
          <cell r="J4686" t="str">
            <v>Mở thông bàng quang trên xương mu</v>
          </cell>
          <cell r="K4686" t="str">
            <v>C</v>
          </cell>
          <cell r="L4686" t="str">
            <v>T1</v>
          </cell>
          <cell r="M4686">
            <v>125</v>
          </cell>
          <cell r="N4686">
            <v>125</v>
          </cell>
          <cell r="P4686" t="str">
            <v>Mở thông bàng quang (gây tê tại chỗ)</v>
          </cell>
          <cell r="Q4686">
            <v>316000</v>
          </cell>
          <cell r="R4686">
            <v>68869.565217391297</v>
          </cell>
          <cell r="S4686">
            <v>384000</v>
          </cell>
          <cell r="T4686">
            <v>89530.434782608689</v>
          </cell>
          <cell r="U4686">
            <v>405530.4347826087</v>
          </cell>
          <cell r="V4686">
            <v>405500</v>
          </cell>
          <cell r="W4686">
            <v>16221.217391304348</v>
          </cell>
          <cell r="X4686">
            <v>421751.65217391303</v>
          </cell>
        </row>
        <row r="4687">
          <cell r="E4687" t="str">
            <v>37.8D05.0491</v>
          </cell>
          <cell r="F4687" t="str">
            <v>03. NHI KHOA</v>
          </cell>
          <cell r="G4687" t="str">
            <v>3.3297</v>
          </cell>
          <cell r="H4687" t="str">
            <v>Mở thông dạ dày</v>
          </cell>
          <cell r="I4687" t="str">
            <v>Mở thông dạ dày</v>
          </cell>
          <cell r="J4687" t="str">
            <v>Mở thông dạ dày</v>
          </cell>
          <cell r="K4687" t="str">
            <v>C</v>
          </cell>
          <cell r="L4687" t="str">
            <v>P3</v>
          </cell>
          <cell r="M4687">
            <v>501</v>
          </cell>
          <cell r="N4687">
            <v>501</v>
          </cell>
          <cell r="O4687" t="str">
            <v>Chưa bao gồm máy cắt nối tự động và ghim khâu máy cắt nối.</v>
          </cell>
          <cell r="P4687" t="str">
            <v xml:space="preserve">Phẫu thuật thăm dò ổ bụng hoặc mở thông dạ dày hoặc mở thông hổng tràng hoặc làm hậu môn nhân tạo </v>
          </cell>
          <cell r="Q4687">
            <v>2218000</v>
          </cell>
          <cell r="R4687">
            <v>358434.78260869603</v>
          </cell>
          <cell r="S4687">
            <v>2576000</v>
          </cell>
          <cell r="T4687">
            <v>465965.21739130485</v>
          </cell>
          <cell r="U4687">
            <v>2683965.2173913047</v>
          </cell>
          <cell r="V4687">
            <v>2683900</v>
          </cell>
          <cell r="W4687">
            <v>107358.60869565219</v>
          </cell>
          <cell r="X4687">
            <v>2791323.826086957</v>
          </cell>
        </row>
        <row r="4688">
          <cell r="E4688" t="str">
            <v>37.8D05.0491</v>
          </cell>
          <cell r="F4688" t="str">
            <v>10. NGOẠI KHOA</v>
          </cell>
          <cell r="G4688" t="str">
            <v>10.416</v>
          </cell>
          <cell r="H4688" t="str">
            <v>Mở thông dạ dày</v>
          </cell>
          <cell r="I4688" t="str">
            <v>Mở thông dạ dày</v>
          </cell>
          <cell r="J4688" t="str">
            <v>Mở thông dạ dày</v>
          </cell>
          <cell r="K4688" t="str">
            <v>C</v>
          </cell>
          <cell r="L4688" t="str">
            <v>P3</v>
          </cell>
          <cell r="M4688">
            <v>501</v>
          </cell>
          <cell r="N4688">
            <v>501</v>
          </cell>
          <cell r="O4688" t="str">
            <v>Chưa bao gồm máy cắt nối tự động và ghim khâu máy cắt nối.</v>
          </cell>
          <cell r="P4688" t="str">
            <v xml:space="preserve">Phẫu thuật thăm dò ổ bụng hoặc mở thông dạ dày hoặc mở thông hổng tràng hoặc làm hậu môn nhân tạo </v>
          </cell>
          <cell r="Q4688">
            <v>2218000</v>
          </cell>
          <cell r="R4688">
            <v>358434.78260869603</v>
          </cell>
          <cell r="S4688">
            <v>2576000</v>
          </cell>
          <cell r="T4688">
            <v>465965.21739130485</v>
          </cell>
          <cell r="U4688">
            <v>2683965.2173913047</v>
          </cell>
          <cell r="V4688">
            <v>2683900</v>
          </cell>
          <cell r="W4688">
            <v>107358.60869565219</v>
          </cell>
          <cell r="X4688">
            <v>2791323.826086957</v>
          </cell>
        </row>
        <row r="4689">
          <cell r="E4689" t="str">
            <v>37.8D05.0502</v>
          </cell>
          <cell r="F4689" t="str">
            <v>01. HỒI SỨC CẤP CỨU VÀ CHỐNG ĐỘC</v>
          </cell>
          <cell r="G4689" t="str">
            <v>1.217</v>
          </cell>
          <cell r="H4689" t="str">
            <v>Mở thông dạ dày bằng nội soi</v>
          </cell>
          <cell r="I4689" t="str">
            <v>Mở thông dạ dày bằng nội soi</v>
          </cell>
          <cell r="J4689" t="str">
            <v>Mở thông dạ dày bằng nội soi</v>
          </cell>
          <cell r="K4689" t="str">
            <v>B</v>
          </cell>
          <cell r="L4689" t="str">
            <v>T1</v>
          </cell>
          <cell r="M4689">
            <v>512</v>
          </cell>
          <cell r="N4689">
            <v>512</v>
          </cell>
          <cell r="P4689" t="str">
            <v>Mở thông dạ dày qua nội soi</v>
          </cell>
          <cell r="Q4689">
            <v>2615000</v>
          </cell>
          <cell r="R4689">
            <v>100173.91304347799</v>
          </cell>
          <cell r="S4689">
            <v>2715000</v>
          </cell>
          <cell r="T4689">
            <v>130226.08695652138</v>
          </cell>
          <cell r="U4689">
            <v>2745226.0869565215</v>
          </cell>
          <cell r="V4689">
            <v>2745200</v>
          </cell>
          <cell r="W4689">
            <v>109809.04347826086</v>
          </cell>
          <cell r="X4689">
            <v>2855035.1304347822</v>
          </cell>
        </row>
        <row r="4690">
          <cell r="E4690" t="str">
            <v>37.8D05.0502</v>
          </cell>
          <cell r="F4690" t="str">
            <v>02. NỘI KHOA</v>
          </cell>
          <cell r="G4690" t="str">
            <v>2.252</v>
          </cell>
          <cell r="H4690" t="str">
            <v>Mở thông dạ dày bằng nội soi</v>
          </cell>
          <cell r="I4690" t="str">
            <v>Mở thông dạ dày bằng nội soi</v>
          </cell>
          <cell r="J4690" t="str">
            <v>Mở thông dạ dày bằng nội soi</v>
          </cell>
          <cell r="K4690" t="str">
            <v>B</v>
          </cell>
          <cell r="L4690" t="str">
            <v>TDB</v>
          </cell>
          <cell r="M4690">
            <v>512</v>
          </cell>
          <cell r="N4690">
            <v>512</v>
          </cell>
          <cell r="P4690" t="str">
            <v>Mở thông dạ dày qua nội soi</v>
          </cell>
          <cell r="Q4690">
            <v>2615000</v>
          </cell>
          <cell r="R4690">
            <v>100173.91304347799</v>
          </cell>
          <cell r="S4690">
            <v>2715000</v>
          </cell>
          <cell r="T4690">
            <v>130226.08695652138</v>
          </cell>
          <cell r="U4690">
            <v>2745226.0869565215</v>
          </cell>
          <cell r="V4690">
            <v>2745200</v>
          </cell>
          <cell r="W4690">
            <v>109809.04347826086</v>
          </cell>
          <cell r="X4690">
            <v>2855035.1304347822</v>
          </cell>
        </row>
        <row r="4691">
          <cell r="E4691" t="str">
            <v>37.8D05.0502</v>
          </cell>
          <cell r="F4691" t="str">
            <v>03. NHI KHOA</v>
          </cell>
          <cell r="G4691" t="str">
            <v>3.154</v>
          </cell>
          <cell r="H4691" t="str">
            <v>Mở thông dạ dày bằng nội soi</v>
          </cell>
          <cell r="I4691" t="str">
            <v>Mở thông dạ dày bằng nội soi</v>
          </cell>
          <cell r="J4691" t="str">
            <v>Mở thông dạ dày bằng nội soi</v>
          </cell>
          <cell r="K4691" t="str">
            <v>B</v>
          </cell>
          <cell r="L4691" t="str">
            <v>T1</v>
          </cell>
          <cell r="M4691">
            <v>512</v>
          </cell>
          <cell r="N4691">
            <v>512</v>
          </cell>
          <cell r="P4691" t="str">
            <v>Mở thông dạ dày qua nội soi</v>
          </cell>
          <cell r="Q4691">
            <v>2615000</v>
          </cell>
          <cell r="R4691">
            <v>100173.91304347799</v>
          </cell>
          <cell r="S4691">
            <v>2715000</v>
          </cell>
          <cell r="T4691">
            <v>130226.08695652138</v>
          </cell>
          <cell r="U4691">
            <v>2745226.0869565215</v>
          </cell>
          <cell r="V4691">
            <v>2745200</v>
          </cell>
          <cell r="W4691">
            <v>109809.04347826086</v>
          </cell>
          <cell r="X4691">
            <v>2855035.1304347822</v>
          </cell>
        </row>
        <row r="4692">
          <cell r="E4692" t="str">
            <v>37.2A04.0059</v>
          </cell>
          <cell r="F4692" t="str">
            <v>18. ĐIỆN QUANG</v>
          </cell>
          <cell r="G4692" t="str">
            <v>18.582</v>
          </cell>
          <cell r="H4692" t="str">
            <v>Mở thông dạ dày qua da số hóa xóa nền</v>
          </cell>
          <cell r="I4692" t="str">
            <v>Mở thông dạ dày qua da số hóa xóa nền</v>
          </cell>
          <cell r="J4692" t="str">
            <v>Mở thông dạ dày qua da số hóa xóa nền</v>
          </cell>
          <cell r="K4692" t="str">
            <v>B</v>
          </cell>
          <cell r="L4692" t="str">
            <v>T1</v>
          </cell>
          <cell r="M4692">
            <v>61</v>
          </cell>
          <cell r="N4692">
            <v>61</v>
          </cell>
          <cell r="O4692"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4692" t="str">
            <v>Can thiệp vào lòng mạch trực tiếp qua da (đặt cổng truyền hóa chất, đốt giãn tĩnh mạch, sinh thiết trong lòng mạch) hoặc mở thông dạ dày qua da, dẫn lưu các ổ áp xe và tạng ổ bụng dưới DSA.</v>
          </cell>
          <cell r="Q4692">
            <v>1575000</v>
          </cell>
          <cell r="R4692">
            <v>638608.69565217395</v>
          </cell>
          <cell r="S4692">
            <v>2213000</v>
          </cell>
          <cell r="T4692">
            <v>830191.30434782617</v>
          </cell>
          <cell r="U4692">
            <v>2405191.3043478262</v>
          </cell>
          <cell r="V4692">
            <v>2405100</v>
          </cell>
          <cell r="W4692">
            <v>96207.652173913055</v>
          </cell>
          <cell r="X4692">
            <v>2501398.9565217393</v>
          </cell>
        </row>
        <row r="4693">
          <cell r="E4693" t="str">
            <v>37.2A04.0059</v>
          </cell>
          <cell r="F4693" t="str">
            <v>18. ĐIỆN QUANG</v>
          </cell>
          <cell r="G4693" t="str">
            <v>18.589</v>
          </cell>
          <cell r="H4693" t="str">
            <v>Mở thông dạ dày qua da số hóa xóa nền</v>
          </cell>
          <cell r="I4693" t="str">
            <v>Mở thông dạ dày qua da số hóa xóa nền</v>
          </cell>
          <cell r="J4693" t="str">
            <v>Mở thông dạ dày qua da số hóa xóa nền</v>
          </cell>
          <cell r="K4693" t="str">
            <v>B</v>
          </cell>
          <cell r="L4693" t="str">
            <v>T1</v>
          </cell>
          <cell r="M4693">
            <v>61</v>
          </cell>
          <cell r="N4693">
            <v>61</v>
          </cell>
          <cell r="O4693" t="str">
            <v>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v>
          </cell>
          <cell r="P4693" t="str">
            <v>Can thiệp vào lòng mạch trực tiếp qua da (đặt cổng truyền hóa chất, đốt giãn tĩnh mạch, sinh thiết trong lòng mạch) hoặc mở thông dạ dày qua da, dẫn lưu các ổ áp xe và tạng ổ bụng dưới DSA.</v>
          </cell>
          <cell r="Q4693">
            <v>1575000</v>
          </cell>
          <cell r="R4693">
            <v>638608.69565217395</v>
          </cell>
          <cell r="S4693">
            <v>2213000</v>
          </cell>
          <cell r="T4693">
            <v>830191.30434782617</v>
          </cell>
          <cell r="U4693">
            <v>2405191.3043478262</v>
          </cell>
          <cell r="V4693">
            <v>2405100</v>
          </cell>
          <cell r="W4693">
            <v>96207.652173913055</v>
          </cell>
          <cell r="X4693">
            <v>2501398.9565217393</v>
          </cell>
        </row>
        <row r="4694">
          <cell r="E4694" t="str">
            <v>37.8D05.0491</v>
          </cell>
          <cell r="F4694" t="str">
            <v>03. NHI KHOA</v>
          </cell>
          <cell r="G4694" t="str">
            <v>3.2675</v>
          </cell>
          <cell r="H4694" t="str">
            <v>Mở thông dạ dày ra da do ung thư</v>
          </cell>
          <cell r="I4694" t="str">
            <v>Mở thông dạ dày ra da do ung thư</v>
          </cell>
          <cell r="J4694" t="str">
            <v>Mở thông dạ dày ra da do ung thư</v>
          </cell>
          <cell r="K4694" t="str">
            <v>C</v>
          </cell>
          <cell r="M4694">
            <v>501</v>
          </cell>
          <cell r="N4694">
            <v>501</v>
          </cell>
          <cell r="O4694" t="str">
            <v>Chưa bao gồm máy cắt nối tự động và ghim khâu máy cắt nối.</v>
          </cell>
          <cell r="P4694" t="str">
            <v xml:space="preserve">Phẫu thuật thăm dò ổ bụng hoặc mở thông dạ dày hoặc mở thông hổng tràng hoặc làm hậu môn nhân tạo </v>
          </cell>
          <cell r="Q4694">
            <v>2218000</v>
          </cell>
          <cell r="R4694">
            <v>358434.78260869603</v>
          </cell>
          <cell r="S4694">
            <v>2576000</v>
          </cell>
          <cell r="T4694">
            <v>465965.21739130485</v>
          </cell>
          <cell r="U4694">
            <v>2683965.2173913047</v>
          </cell>
          <cell r="V4694">
            <v>2683900</v>
          </cell>
          <cell r="W4694">
            <v>107358.60869565219</v>
          </cell>
          <cell r="X4694">
            <v>2791323.826086957</v>
          </cell>
        </row>
        <row r="4695">
          <cell r="E4695" t="str">
            <v>37.8D05.0491</v>
          </cell>
          <cell r="F4695" t="str">
            <v>12. UNG BƯỚU</v>
          </cell>
          <cell r="G4695" t="str">
            <v>12.203</v>
          </cell>
          <cell r="H4695" t="str">
            <v>Mở thông dạ dày ra da do ung thư</v>
          </cell>
          <cell r="I4695" t="str">
            <v>Mở thông dạ dày ra da do ung thư</v>
          </cell>
          <cell r="J4695" t="str">
            <v>Mở thông dạ dày ra da do ung thư</v>
          </cell>
          <cell r="K4695" t="str">
            <v>C</v>
          </cell>
          <cell r="M4695">
            <v>501</v>
          </cell>
          <cell r="N4695">
            <v>501</v>
          </cell>
          <cell r="O4695" t="str">
            <v>Chưa bao gồm máy cắt nối tự động và ghim khâu máy cắt nối.</v>
          </cell>
          <cell r="P4695" t="str">
            <v xml:space="preserve">Phẫu thuật thăm dò ổ bụng hoặc mở thông dạ dày hoặc mở thông hổng tràng hoặc làm hậu môn nhân tạo </v>
          </cell>
          <cell r="Q4695">
            <v>2218000</v>
          </cell>
          <cell r="R4695">
            <v>358434.78260869603</v>
          </cell>
          <cell r="S4695">
            <v>2576000</v>
          </cell>
          <cell r="T4695">
            <v>465965.21739130485</v>
          </cell>
          <cell r="U4695">
            <v>2683965.2173913047</v>
          </cell>
          <cell r="V4695">
            <v>2683900</v>
          </cell>
          <cell r="W4695">
            <v>107358.60869565219</v>
          </cell>
          <cell r="X4695">
            <v>2791323.826086957</v>
          </cell>
        </row>
        <row r="4696">
          <cell r="E4696" t="str">
            <v>37.8D07.0798</v>
          </cell>
          <cell r="F4696" t="str">
            <v>03. NHI KHOA</v>
          </cell>
          <cell r="G4696" t="str">
            <v>3.1675</v>
          </cell>
          <cell r="H4696" t="str">
            <v>Múc nội nhãn</v>
          </cell>
          <cell r="I4696" t="str">
            <v>Múc nội nhãn</v>
          </cell>
          <cell r="J4696" t="str">
            <v>Múc nội nhãn</v>
          </cell>
          <cell r="K4696" t="str">
            <v>C</v>
          </cell>
          <cell r="L4696" t="str">
            <v>P2</v>
          </cell>
          <cell r="M4696">
            <v>808</v>
          </cell>
          <cell r="N4696">
            <v>808</v>
          </cell>
          <cell r="O4696" t="str">
            <v>Chưa bao gồm vật liệu độn.</v>
          </cell>
          <cell r="P4696" t="str">
            <v>Múc nội nhãn (có độn hoặc không độn)</v>
          </cell>
          <cell r="Q4696">
            <v>435000</v>
          </cell>
          <cell r="R4696">
            <v>126782.608695652</v>
          </cell>
          <cell r="S4696">
            <v>561000</v>
          </cell>
          <cell r="T4696">
            <v>164817.39130434761</v>
          </cell>
          <cell r="U4696">
            <v>599817.39130434766</v>
          </cell>
          <cell r="V4696">
            <v>599800</v>
          </cell>
          <cell r="W4696">
            <v>23992.695652173908</v>
          </cell>
          <cell r="X4696">
            <v>623810.08695652161</v>
          </cell>
        </row>
        <row r="4697">
          <cell r="E4697" t="str">
            <v>37.8D07.0798</v>
          </cell>
          <cell r="F4697" t="str">
            <v>14. MẮT</v>
          </cell>
          <cell r="G4697" t="str">
            <v>14.185</v>
          </cell>
          <cell r="H4697" t="str">
            <v>Múc nội nhãn</v>
          </cell>
          <cell r="I4697" t="str">
            <v>Múc nội nhãn</v>
          </cell>
          <cell r="J4697" t="str">
            <v>Múc nội nhãn</v>
          </cell>
          <cell r="K4697" t="str">
            <v>C</v>
          </cell>
          <cell r="L4697" t="str">
            <v>P2</v>
          </cell>
          <cell r="M4697">
            <v>808</v>
          </cell>
          <cell r="N4697">
            <v>808</v>
          </cell>
          <cell r="O4697" t="str">
            <v>Chưa bao gồm vật liệu độn.</v>
          </cell>
          <cell r="P4697" t="str">
            <v>Múc nội nhãn (có độn hoặc không độn)</v>
          </cell>
          <cell r="Q4697">
            <v>435000</v>
          </cell>
          <cell r="R4697">
            <v>126782.608695652</v>
          </cell>
          <cell r="S4697">
            <v>561000</v>
          </cell>
          <cell r="T4697">
            <v>164817.39130434761</v>
          </cell>
          <cell r="U4697">
            <v>599817.39130434766</v>
          </cell>
          <cell r="V4697">
            <v>599800</v>
          </cell>
          <cell r="W4697">
            <v>23992.695652173908</v>
          </cell>
          <cell r="X4697">
            <v>623810.08695652161</v>
          </cell>
        </row>
        <row r="4698">
          <cell r="E4698" t="str">
            <v>37.1E04.1689</v>
          </cell>
          <cell r="F4698" t="str">
            <v>24. VI SINH</v>
          </cell>
          <cell r="G4698" t="str">
            <v>24.82</v>
          </cell>
          <cell r="H4698" t="str">
            <v>Mycoplasma pneumoniae Ab miễn dịch bán tự động</v>
          </cell>
          <cell r="I4698" t="str">
            <v>Mycoplasma pneumoniae Ab miễn dịch bán tự động [Mycoplasma pneumoniae IgG]</v>
          </cell>
          <cell r="J4698" t="str">
            <v>Mycoplasma pneumoniae Ab miễn dịch bán tự động</v>
          </cell>
          <cell r="K4698" t="str">
            <v>B</v>
          </cell>
          <cell r="M4698">
            <v>1705</v>
          </cell>
          <cell r="N4698">
            <v>1705</v>
          </cell>
          <cell r="P4698" t="str">
            <v>Mycoplasma pneumoniae IgG miễn dịch bán tự động</v>
          </cell>
          <cell r="Q4698">
            <v>210000</v>
          </cell>
          <cell r="R4698">
            <v>48521.739130434798</v>
          </cell>
          <cell r="S4698">
            <v>258000</v>
          </cell>
          <cell r="T4698">
            <v>63078.260869565238</v>
          </cell>
          <cell r="U4698">
            <v>273078.26086956525</v>
          </cell>
          <cell r="V4698">
            <v>273000</v>
          </cell>
          <cell r="W4698">
            <v>10923.13043478261</v>
          </cell>
          <cell r="X4698">
            <v>284001.39130434784</v>
          </cell>
        </row>
        <row r="4699">
          <cell r="E4699" t="str">
            <v>37.1E04.1690</v>
          </cell>
          <cell r="F4699" t="str">
            <v>24. VI SINH</v>
          </cell>
          <cell r="G4699" t="str">
            <v>24.82</v>
          </cell>
          <cell r="H4699" t="str">
            <v>Mycoplasma pneumoniae Ab miễn dịch bán tự động</v>
          </cell>
          <cell r="I4699" t="str">
            <v>Mycoplasma pneumoniae Ab miễn dịch bán tự động [Mycoplasma pneumoniae IgM]</v>
          </cell>
          <cell r="J4699" t="str">
            <v>Mycoplasma pneumoniae Ab miễn dịch bán tự động</v>
          </cell>
          <cell r="K4699" t="str">
            <v>B</v>
          </cell>
          <cell r="M4699">
            <v>1706</v>
          </cell>
          <cell r="N4699">
            <v>1706</v>
          </cell>
          <cell r="P4699" t="str">
            <v>Mycoplasma pneumoniae IgM miễn dịch bán tự động</v>
          </cell>
          <cell r="Q4699">
            <v>140000</v>
          </cell>
          <cell r="R4699">
            <v>32869.565217391297</v>
          </cell>
          <cell r="S4699">
            <v>172000</v>
          </cell>
          <cell r="T4699">
            <v>42730.434782608681</v>
          </cell>
          <cell r="U4699">
            <v>182730.43478260867</v>
          </cell>
          <cell r="V4699">
            <v>182700</v>
          </cell>
          <cell r="W4699">
            <v>7309.2173913043471</v>
          </cell>
          <cell r="X4699">
            <v>190039.65217391303</v>
          </cell>
        </row>
        <row r="4700">
          <cell r="E4700" t="str">
            <v>37.1E04.1689</v>
          </cell>
          <cell r="F4700" t="str">
            <v>24. VI SINH</v>
          </cell>
          <cell r="G4700" t="str">
            <v>24.83</v>
          </cell>
          <cell r="H4700" t="str">
            <v>Mycoplasma pneumoniae Ab miễn dịch tự động</v>
          </cell>
          <cell r="I4700" t="str">
            <v>Mycoplasma pneumoniae Ab miễn dịch tự động [Mycoplasma pneumoniae IgG]</v>
          </cell>
          <cell r="J4700" t="str">
            <v>Mycoplasma pneumoniae Ab miễn dịch tự động</v>
          </cell>
          <cell r="K4700" t="str">
            <v>B</v>
          </cell>
          <cell r="M4700">
            <v>1705</v>
          </cell>
          <cell r="N4700">
            <v>1705</v>
          </cell>
          <cell r="P4700" t="str">
            <v>Mycoplasma pneumoniae IgG miễn dịch bán tự động</v>
          </cell>
          <cell r="Q4700">
            <v>210000</v>
          </cell>
          <cell r="R4700">
            <v>48521.739130434798</v>
          </cell>
          <cell r="S4700">
            <v>258000</v>
          </cell>
          <cell r="T4700">
            <v>63078.260869565238</v>
          </cell>
          <cell r="U4700">
            <v>273078.26086956525</v>
          </cell>
          <cell r="V4700">
            <v>273000</v>
          </cell>
          <cell r="W4700">
            <v>10923.13043478261</v>
          </cell>
          <cell r="X4700">
            <v>284001.39130434784</v>
          </cell>
        </row>
        <row r="4701">
          <cell r="E4701" t="str">
            <v>37.1E04.1690</v>
          </cell>
          <cell r="F4701" t="str">
            <v>24. VI SINH</v>
          </cell>
          <cell r="G4701" t="str">
            <v>24.83</v>
          </cell>
          <cell r="H4701" t="str">
            <v>Mycoplasma pneumoniae Ab miễn dịch tự động</v>
          </cell>
          <cell r="I4701" t="str">
            <v>Mycoplasma pneumoniae Ab miễn dịch tự động [Mycoplasma pneumoniae IgM]</v>
          </cell>
          <cell r="J4701" t="str">
            <v>Mycoplasma pneumoniae Ab miễn dịch tự động</v>
          </cell>
          <cell r="K4701" t="str">
            <v>B</v>
          </cell>
          <cell r="M4701">
            <v>1706</v>
          </cell>
          <cell r="N4701">
            <v>1706</v>
          </cell>
          <cell r="P4701" t="str">
            <v>Mycoplasma pneumoniae IgM miễn dịch bán tự động</v>
          </cell>
          <cell r="Q4701">
            <v>140000</v>
          </cell>
          <cell r="R4701">
            <v>32869.565217391297</v>
          </cell>
          <cell r="S4701">
            <v>172000</v>
          </cell>
          <cell r="T4701">
            <v>42730.434782608681</v>
          </cell>
          <cell r="U4701">
            <v>182730.43478260867</v>
          </cell>
          <cell r="V4701">
            <v>182700</v>
          </cell>
          <cell r="W4701">
            <v>7309.2173913043471</v>
          </cell>
          <cell r="X4701">
            <v>190039.65217391303</v>
          </cell>
        </row>
        <row r="4702">
          <cell r="E4702" t="str">
            <v>37.8D05.0515</v>
          </cell>
          <cell r="F4702" t="str">
            <v>10. NGOẠI KHOA</v>
          </cell>
          <cell r="G4702" t="str">
            <v>10.1030</v>
          </cell>
          <cell r="H4702" t="str">
            <v>Nắm, cố định trật khớp hàm</v>
          </cell>
          <cell r="I4702" t="str">
            <v>Nắm, cố định trật khớp hàm [bột liền]</v>
          </cell>
          <cell r="J4702" t="str">
            <v>Nắm, cố định trật khớp hàm</v>
          </cell>
          <cell r="K4702" t="str">
            <v>B</v>
          </cell>
          <cell r="L4702" t="str">
            <v>T2</v>
          </cell>
          <cell r="M4702">
            <v>525</v>
          </cell>
          <cell r="N4702">
            <v>525</v>
          </cell>
          <cell r="P4702" t="str">
            <v>Nắn trật khớp khuỷu tay hoặc khớp xương đòn hoặc khớp hàm (bột liền)</v>
          </cell>
          <cell r="Q4702">
            <v>339000</v>
          </cell>
          <cell r="R4702">
            <v>73565.217391304395</v>
          </cell>
          <cell r="S4702">
            <v>412000</v>
          </cell>
          <cell r="T4702">
            <v>95634.782608695707</v>
          </cell>
          <cell r="U4702">
            <v>434634.78260869568</v>
          </cell>
          <cell r="V4702">
            <v>434600</v>
          </cell>
          <cell r="W4702">
            <v>17385.391304347828</v>
          </cell>
          <cell r="X4702">
            <v>452020.17391304352</v>
          </cell>
        </row>
        <row r="4703">
          <cell r="E4703" t="str">
            <v>37.8D05.0516</v>
          </cell>
          <cell r="F4703" t="str">
            <v>10. NGOẠI KHOA</v>
          </cell>
          <cell r="G4703" t="str">
            <v>10.1030</v>
          </cell>
          <cell r="H4703" t="str">
            <v>Nắm, cố định trật khớp hàm</v>
          </cell>
          <cell r="I4703" t="str">
            <v>Nắm, cố định trật khớp hàm [bột tự cán]</v>
          </cell>
          <cell r="J4703" t="str">
            <v>Nắm, cố định trật khớp hàm</v>
          </cell>
          <cell r="K4703" t="str">
            <v>B</v>
          </cell>
          <cell r="L4703" t="str">
            <v>T2</v>
          </cell>
          <cell r="M4703">
            <v>526</v>
          </cell>
          <cell r="N4703">
            <v>526</v>
          </cell>
          <cell r="P4703" t="str">
            <v>Nắn trật khớp khuỷu tay hoặc khớp xương đòn hoặc khớp hàm (bột tự cán)</v>
          </cell>
          <cell r="Q4703">
            <v>161000</v>
          </cell>
          <cell r="R4703">
            <v>73565.217391304395</v>
          </cell>
          <cell r="S4703">
            <v>234000</v>
          </cell>
          <cell r="T4703">
            <v>95634.782608695707</v>
          </cell>
          <cell r="U4703">
            <v>256634.78260869571</v>
          </cell>
          <cell r="V4703">
            <v>256600</v>
          </cell>
          <cell r="W4703">
            <v>10265.391304347828</v>
          </cell>
          <cell r="X4703">
            <v>266900.17391304352</v>
          </cell>
        </row>
        <row r="4704">
          <cell r="E4704" t="str">
            <v>37.8D05.0515</v>
          </cell>
          <cell r="F4704" t="str">
            <v>03. NHI KHOA</v>
          </cell>
          <cell r="G4704" t="str">
            <v>3.3845</v>
          </cell>
          <cell r="H4704" t="str">
            <v>Nắn bó bột gãy và trật khớp khuỷu</v>
          </cell>
          <cell r="I4704" t="str">
            <v>Nắn bó bột gãy và trật khớp khuỷu  [bột liền]</v>
          </cell>
          <cell r="J4704" t="str">
            <v>Nắn bó bột gãy và trật khớp khuỷu</v>
          </cell>
          <cell r="K4704" t="str">
            <v>C</v>
          </cell>
          <cell r="L4704" t="str">
            <v>T1</v>
          </cell>
          <cell r="M4704">
            <v>525</v>
          </cell>
          <cell r="N4704">
            <v>525</v>
          </cell>
          <cell r="P4704" t="str">
            <v>Nắn trật khớp khuỷu tay hoặc khớp xương đòn hoặc khớp hàm (bột liền)</v>
          </cell>
          <cell r="Q4704">
            <v>339000</v>
          </cell>
          <cell r="R4704">
            <v>73565.217391304395</v>
          </cell>
          <cell r="S4704">
            <v>412000</v>
          </cell>
          <cell r="T4704">
            <v>95634.782608695707</v>
          </cell>
          <cell r="U4704">
            <v>434634.78260869568</v>
          </cell>
          <cell r="V4704">
            <v>434600</v>
          </cell>
          <cell r="W4704">
            <v>17385.391304347828</v>
          </cell>
          <cell r="X4704">
            <v>452020.17391304352</v>
          </cell>
        </row>
        <row r="4705">
          <cell r="E4705" t="str">
            <v>37.8D05.0516</v>
          </cell>
          <cell r="F4705" t="str">
            <v>03. NHI KHOA</v>
          </cell>
          <cell r="G4705" t="str">
            <v>3.3845</v>
          </cell>
          <cell r="H4705" t="str">
            <v>Nắn bó bột gãy và trật khớp khuỷu</v>
          </cell>
          <cell r="I4705" t="str">
            <v>Nắn bó bột gãy và trật khớp khuỷu [bột tự cán]</v>
          </cell>
          <cell r="J4705" t="str">
            <v>Nắn bó bột gãy và trật khớp khuỷu</v>
          </cell>
          <cell r="K4705" t="str">
            <v>C</v>
          </cell>
          <cell r="L4705" t="str">
            <v>T1</v>
          </cell>
          <cell r="M4705">
            <v>526</v>
          </cell>
          <cell r="N4705">
            <v>526</v>
          </cell>
          <cell r="P4705" t="str">
            <v>Nắn trật khớp khuỷu tay hoặc khớp xương đòn hoặc khớp hàm (bột tự cán)</v>
          </cell>
          <cell r="Q4705">
            <v>161000</v>
          </cell>
          <cell r="R4705">
            <v>73565.217391304395</v>
          </cell>
          <cell r="S4705">
            <v>234000</v>
          </cell>
          <cell r="T4705">
            <v>95634.782608695707</v>
          </cell>
          <cell r="U4705">
            <v>256634.78260869571</v>
          </cell>
          <cell r="V4705">
            <v>256600</v>
          </cell>
          <cell r="W4705">
            <v>10265.391304347828</v>
          </cell>
          <cell r="X4705">
            <v>266900.17391304352</v>
          </cell>
        </row>
        <row r="4706">
          <cell r="E4706" t="str">
            <v>37.8D09.1022</v>
          </cell>
          <cell r="F4706" t="str">
            <v>03. NHI KHOA</v>
          </cell>
          <cell r="G4706" t="str">
            <v>3.2069</v>
          </cell>
          <cell r="H4706" t="str">
            <v>Nắn sai khớp thái dương hàm</v>
          </cell>
          <cell r="I4706" t="str">
            <v>Nắn sai khớp thái dương hàm</v>
          </cell>
          <cell r="J4706" t="str">
            <v>Nắn sai khớp thái dương hàm</v>
          </cell>
          <cell r="K4706" t="str">
            <v>C</v>
          </cell>
          <cell r="L4706" t="str">
            <v>P2</v>
          </cell>
          <cell r="M4706">
            <v>1033</v>
          </cell>
          <cell r="N4706">
            <v>1033</v>
          </cell>
          <cell r="P4706" t="str">
            <v>Nắn trật khớp thái dương hàm</v>
          </cell>
          <cell r="Q4706">
            <v>89500</v>
          </cell>
          <cell r="R4706">
            <v>16434.782608695699</v>
          </cell>
          <cell r="S4706">
            <v>105000</v>
          </cell>
          <cell r="T4706">
            <v>21365.21739130441</v>
          </cell>
          <cell r="U4706">
            <v>110865.21739130441</v>
          </cell>
          <cell r="V4706">
            <v>110800</v>
          </cell>
          <cell r="W4706">
            <v>4434.6086956521767</v>
          </cell>
          <cell r="X4706">
            <v>115299.82608695659</v>
          </cell>
        </row>
        <row r="4707">
          <cell r="E4707" t="str">
            <v>37.8D09.1022</v>
          </cell>
          <cell r="F4707" t="str">
            <v>16. RĂNG HÀM MẶT</v>
          </cell>
          <cell r="G4707" t="str">
            <v>16.335</v>
          </cell>
          <cell r="H4707" t="str">
            <v>Nắn sai khớp thái dương hàm</v>
          </cell>
          <cell r="I4707" t="str">
            <v>Nắn sai khớp thái dương hàm</v>
          </cell>
          <cell r="J4707" t="str">
            <v>Nắn sai khớp thái dương hàm</v>
          </cell>
          <cell r="K4707" t="str">
            <v>C</v>
          </cell>
          <cell r="L4707" t="str">
            <v>T1</v>
          </cell>
          <cell r="M4707">
            <v>1033</v>
          </cell>
          <cell r="N4707">
            <v>1033</v>
          </cell>
          <cell r="P4707" t="str">
            <v>Nắn trật khớp thái dương hàm</v>
          </cell>
          <cell r="Q4707">
            <v>89500</v>
          </cell>
          <cell r="R4707">
            <v>16434.782608695699</v>
          </cell>
          <cell r="S4707">
            <v>105000</v>
          </cell>
          <cell r="T4707">
            <v>21365.21739130441</v>
          </cell>
          <cell r="U4707">
            <v>110865.21739130441</v>
          </cell>
          <cell r="V4707">
            <v>110800</v>
          </cell>
          <cell r="W4707">
            <v>4434.6086956521767</v>
          </cell>
          <cell r="X4707">
            <v>115299.82608695659</v>
          </cell>
        </row>
        <row r="4708">
          <cell r="E4708" t="str">
            <v>37.8D09.1053</v>
          </cell>
          <cell r="F4708" t="str">
            <v>03. NHI KHOA</v>
          </cell>
          <cell r="G4708" t="str">
            <v>3.2056</v>
          </cell>
          <cell r="H4708" t="str">
            <v>Nắn sai khớp thái dương hàm đến muộn có gây tê</v>
          </cell>
          <cell r="I4708" t="str">
            <v>Nắn sai khớp thái dương hàm đến muộn có gây tê</v>
          </cell>
          <cell r="J4708" t="str">
            <v>Nắn sai khớp thái dương hàm đến muộn có gây tê</v>
          </cell>
          <cell r="K4708" t="str">
            <v>B</v>
          </cell>
          <cell r="L4708" t="str">
            <v>T1</v>
          </cell>
          <cell r="M4708">
            <v>1064</v>
          </cell>
          <cell r="N4708">
            <v>1064</v>
          </cell>
          <cell r="P4708" t="str">
            <v>Nắn sai khớp thái dương hàm đến muộn</v>
          </cell>
          <cell r="Q4708">
            <v>1364000</v>
          </cell>
          <cell r="R4708">
            <v>360000</v>
          </cell>
          <cell r="S4708">
            <v>1724000</v>
          </cell>
          <cell r="T4708">
            <v>468000</v>
          </cell>
          <cell r="U4708">
            <v>1832000</v>
          </cell>
          <cell r="V4708">
            <v>1832000</v>
          </cell>
          <cell r="W4708">
            <v>73280</v>
          </cell>
          <cell r="X4708">
            <v>1905280</v>
          </cell>
        </row>
        <row r="4709">
          <cell r="E4709" t="str">
            <v>37.8D09.1053</v>
          </cell>
          <cell r="F4709" t="str">
            <v>16. RĂNG HÀM MẶT</v>
          </cell>
          <cell r="G4709" t="str">
            <v>16.337</v>
          </cell>
          <cell r="H4709" t="str">
            <v>Nắn sai khớp thái dương hàm đến muộn có gây tê</v>
          </cell>
          <cell r="I4709" t="str">
            <v>Nắn sai khớp thái dương hàm đến muộn có gây tê</v>
          </cell>
          <cell r="J4709" t="str">
            <v>Nắn sai khớp thái dương hàm đến muộn có gây tê</v>
          </cell>
          <cell r="K4709" t="str">
            <v>C</v>
          </cell>
          <cell r="L4709" t="str">
            <v>T1</v>
          </cell>
          <cell r="M4709">
            <v>1064</v>
          </cell>
          <cell r="N4709">
            <v>1064</v>
          </cell>
          <cell r="P4709" t="str">
            <v>Nắn sai khớp thái dương hàm đến muộn</v>
          </cell>
          <cell r="Q4709">
            <v>1364000</v>
          </cell>
          <cell r="R4709">
            <v>360000</v>
          </cell>
          <cell r="S4709">
            <v>1724000</v>
          </cell>
          <cell r="T4709">
            <v>468000</v>
          </cell>
          <cell r="U4709">
            <v>1832000</v>
          </cell>
          <cell r="V4709">
            <v>1832000</v>
          </cell>
          <cell r="W4709">
            <v>73280</v>
          </cell>
          <cell r="X4709">
            <v>1905280</v>
          </cell>
        </row>
        <row r="4710">
          <cell r="E4710" t="str">
            <v>37.8D09.1053</v>
          </cell>
          <cell r="F4710" t="str">
            <v>03. NHI KHOA</v>
          </cell>
          <cell r="G4710" t="str">
            <v>3.2055</v>
          </cell>
          <cell r="H4710" t="str">
            <v>Nắn sai khớp thái dương hàm dưới gây mê</v>
          </cell>
          <cell r="I4710" t="str">
            <v>Nắn sai khớp thái dương hàm dưới gây mê</v>
          </cell>
          <cell r="J4710" t="str">
            <v>Nắn sai khớp thái dương hàm dưới gây mê</v>
          </cell>
          <cell r="K4710" t="str">
            <v>B</v>
          </cell>
          <cell r="L4710" t="str">
            <v>P1</v>
          </cell>
          <cell r="M4710">
            <v>1064</v>
          </cell>
          <cell r="N4710">
            <v>1064</v>
          </cell>
          <cell r="P4710" t="str">
            <v>Nắn sai khớp thái dương hàm đến muộn</v>
          </cell>
          <cell r="Q4710">
            <v>1364000</v>
          </cell>
          <cell r="R4710">
            <v>360000</v>
          </cell>
          <cell r="S4710">
            <v>1724000</v>
          </cell>
          <cell r="T4710">
            <v>468000</v>
          </cell>
          <cell r="U4710">
            <v>1832000</v>
          </cell>
          <cell r="V4710">
            <v>1832000</v>
          </cell>
          <cell r="W4710">
            <v>73280</v>
          </cell>
          <cell r="X4710">
            <v>1905280</v>
          </cell>
        </row>
        <row r="4711">
          <cell r="E4711" t="str">
            <v>37.8D09.1053</v>
          </cell>
          <cell r="F4711" t="str">
            <v>16. RĂNG HÀM MẶT</v>
          </cell>
          <cell r="G4711" t="str">
            <v>16.336</v>
          </cell>
          <cell r="H4711" t="str">
            <v>Nắn sai khớp thái dương hàm dưới gây mê</v>
          </cell>
          <cell r="I4711" t="str">
            <v>Nắn sai khớp thái dương hàm dưới gây mê</v>
          </cell>
          <cell r="J4711" t="str">
            <v>Nắn sai khớp thái dương hàm dưới gây mê</v>
          </cell>
          <cell r="K4711" t="str">
            <v>B</v>
          </cell>
          <cell r="L4711" t="str">
            <v>P1</v>
          </cell>
          <cell r="M4711">
            <v>1064</v>
          </cell>
          <cell r="N4711">
            <v>1064</v>
          </cell>
          <cell r="P4711" t="str">
            <v>Nắn sai khớp thái dương hàm đến muộn</v>
          </cell>
          <cell r="Q4711">
            <v>1364000</v>
          </cell>
          <cell r="R4711">
            <v>360000</v>
          </cell>
          <cell r="S4711">
            <v>1724000</v>
          </cell>
          <cell r="T4711">
            <v>468000</v>
          </cell>
          <cell r="U4711">
            <v>1832000</v>
          </cell>
          <cell r="V4711">
            <v>1832000</v>
          </cell>
          <cell r="W4711">
            <v>73280</v>
          </cell>
          <cell r="X4711">
            <v>1905280</v>
          </cell>
        </row>
        <row r="4712">
          <cell r="E4712" t="str">
            <v>37.8D07.0799</v>
          </cell>
          <cell r="F4712" t="str">
            <v>03. NHI KHOA</v>
          </cell>
          <cell r="G4712" t="str">
            <v>3.1694</v>
          </cell>
          <cell r="H4712" t="str">
            <v>Nặn tuyến bờ mi, đánh bờ mi</v>
          </cell>
          <cell r="I4712" t="str">
            <v>Nặn tuyến bờ mi, đánh bờ mi</v>
          </cell>
          <cell r="J4712" t="str">
            <v>Nặn tuyến bờ mi, đánh bờ mi</v>
          </cell>
          <cell r="K4712" t="str">
            <v>C</v>
          </cell>
          <cell r="L4712" t="str">
            <v>T3</v>
          </cell>
          <cell r="M4712">
            <v>809</v>
          </cell>
          <cell r="N4712">
            <v>809</v>
          </cell>
          <cell r="P4712" t="str">
            <v>Nặn tuyến bờ mi</v>
          </cell>
          <cell r="Q4712">
            <v>25300</v>
          </cell>
          <cell r="R4712">
            <v>12052.1739130435</v>
          </cell>
          <cell r="S4712">
            <v>37300</v>
          </cell>
          <cell r="T4712">
            <v>15667.826086956551</v>
          </cell>
          <cell r="U4712">
            <v>40967.826086956549</v>
          </cell>
          <cell r="V4712">
            <v>40900</v>
          </cell>
          <cell r="W4712">
            <v>1638.7130434782621</v>
          </cell>
          <cell r="X4712">
            <v>42606.539130434809</v>
          </cell>
        </row>
        <row r="4713">
          <cell r="E4713" t="str">
            <v>37.8D07.0799</v>
          </cell>
          <cell r="F4713" t="str">
            <v>14. MẮT</v>
          </cell>
          <cell r="G4713" t="str">
            <v>14.210</v>
          </cell>
          <cell r="H4713" t="str">
            <v>Nặn tuyến bờ mi, đánh bờ mi</v>
          </cell>
          <cell r="I4713" t="str">
            <v>Nặn tuyến bờ mi, đánh bờ mi</v>
          </cell>
          <cell r="J4713" t="str">
            <v>Nặn tuyến bờ mi, đánh bờ mi</v>
          </cell>
          <cell r="K4713" t="str">
            <v>D</v>
          </cell>
          <cell r="L4713" t="str">
            <v>T3</v>
          </cell>
          <cell r="M4713">
            <v>809</v>
          </cell>
          <cell r="N4713">
            <v>809</v>
          </cell>
          <cell r="P4713" t="str">
            <v>Nặn tuyến bờ mi</v>
          </cell>
          <cell r="Q4713">
            <v>25300</v>
          </cell>
          <cell r="R4713">
            <v>12052.1739130435</v>
          </cell>
          <cell r="S4713">
            <v>37300</v>
          </cell>
          <cell r="T4713">
            <v>15667.826086956551</v>
          </cell>
          <cell r="U4713">
            <v>40967.826086956549</v>
          </cell>
          <cell r="V4713">
            <v>40900</v>
          </cell>
          <cell r="W4713">
            <v>1638.7130434782621</v>
          </cell>
          <cell r="X4713">
            <v>42606.539130434809</v>
          </cell>
        </row>
        <row r="4714">
          <cell r="E4714" t="str">
            <v>37.8D05.0515</v>
          </cell>
          <cell r="F4714" t="str">
            <v>03. NHI KHOA</v>
          </cell>
          <cell r="G4714" t="str">
            <v>3.3846</v>
          </cell>
          <cell r="H4714" t="str">
            <v>Nắn, bó bột bong sụn tiếp khớp khuỷu, khớp cổ tay</v>
          </cell>
          <cell r="I4714" t="str">
            <v>Nắn, bó bột bong sụn tiếp khớp khuỷu, khớp cổ tay [bột liền]</v>
          </cell>
          <cell r="J4714" t="str">
            <v>Nắn, bó bột bong sụn tiếp khớp khuỷu, khớp cổ tay</v>
          </cell>
          <cell r="K4714" t="str">
            <v>C</v>
          </cell>
          <cell r="L4714" t="str">
            <v>T1</v>
          </cell>
          <cell r="M4714">
            <v>525</v>
          </cell>
          <cell r="N4714">
            <v>525</v>
          </cell>
          <cell r="P4714" t="str">
            <v>Nắn trật khớp khuỷu tay hoặc khớp xương đòn hoặc khớp hàm (bột liền)</v>
          </cell>
          <cell r="Q4714">
            <v>339000</v>
          </cell>
          <cell r="R4714">
            <v>73565.217391304395</v>
          </cell>
          <cell r="S4714">
            <v>412000</v>
          </cell>
          <cell r="T4714">
            <v>95634.782608695707</v>
          </cell>
          <cell r="U4714">
            <v>434634.78260869568</v>
          </cell>
          <cell r="V4714">
            <v>434600</v>
          </cell>
          <cell r="W4714">
            <v>17385.391304347828</v>
          </cell>
          <cell r="X4714">
            <v>452020.17391304352</v>
          </cell>
        </row>
        <row r="4715">
          <cell r="E4715" t="str">
            <v>37.8D05.0515</v>
          </cell>
          <cell r="F4715" t="str">
            <v>10. NGOẠI KHOA</v>
          </cell>
          <cell r="G4715" t="str">
            <v>10.1001</v>
          </cell>
          <cell r="H4715" t="str">
            <v>Nắn, bó bột bong sụn tiếp khớp khuỷu, khớp cổ tay</v>
          </cell>
          <cell r="I4715" t="str">
            <v>Nắn, bó bột bong sụn tiếp khớp khuỷu, khớp cổ tay [bột liền]</v>
          </cell>
          <cell r="J4715" t="str">
            <v>Nắn, bó bột bong sụn tiếp khớp khuỷu, khớp cổ tay</v>
          </cell>
          <cell r="K4715" t="str">
            <v>B</v>
          </cell>
          <cell r="L4715" t="str">
            <v>T2</v>
          </cell>
          <cell r="M4715">
            <v>525</v>
          </cell>
          <cell r="N4715">
            <v>525</v>
          </cell>
          <cell r="P4715" t="str">
            <v>Nắn trật khớp khuỷu tay hoặc khớp xương đòn hoặc khớp hàm (bột liền)</v>
          </cell>
          <cell r="Q4715">
            <v>339000</v>
          </cell>
          <cell r="R4715">
            <v>73565.217391304395</v>
          </cell>
          <cell r="S4715">
            <v>412000</v>
          </cell>
          <cell r="T4715">
            <v>95634.782608695707</v>
          </cell>
          <cell r="U4715">
            <v>434634.78260869568</v>
          </cell>
          <cell r="V4715">
            <v>434600</v>
          </cell>
          <cell r="W4715">
            <v>17385.391304347828</v>
          </cell>
          <cell r="X4715">
            <v>452020.17391304352</v>
          </cell>
        </row>
        <row r="4716">
          <cell r="E4716" t="str">
            <v>37.8D05.0516</v>
          </cell>
          <cell r="F4716" t="str">
            <v>03. NHI KHOA</v>
          </cell>
          <cell r="G4716" t="str">
            <v>3.3846</v>
          </cell>
          <cell r="H4716" t="str">
            <v>Nắn, bó bột bong sụn tiếp khớp khuỷu, khớp cổ tay</v>
          </cell>
          <cell r="I4716" t="str">
            <v>Nắn, bó bột bong sụn tiếp khớp khuỷu, khớp cổ tay [bột tự cán]</v>
          </cell>
          <cell r="J4716" t="str">
            <v>Nắn, bó bột bong sụn tiếp khớp khuỷu, khớp cổ tay</v>
          </cell>
          <cell r="K4716" t="str">
            <v>C</v>
          </cell>
          <cell r="L4716" t="str">
            <v>T1</v>
          </cell>
          <cell r="M4716">
            <v>526</v>
          </cell>
          <cell r="N4716">
            <v>526</v>
          </cell>
          <cell r="P4716" t="str">
            <v>Nắn trật khớp khuỷu tay hoặc khớp xương đòn hoặc khớp hàm (bột tự cán)</v>
          </cell>
          <cell r="Q4716">
            <v>161000</v>
          </cell>
          <cell r="R4716">
            <v>73565.217391304395</v>
          </cell>
          <cell r="S4716">
            <v>234000</v>
          </cell>
          <cell r="T4716">
            <v>95634.782608695707</v>
          </cell>
          <cell r="U4716">
            <v>256634.78260869571</v>
          </cell>
          <cell r="V4716">
            <v>256600</v>
          </cell>
          <cell r="W4716">
            <v>10265.391304347828</v>
          </cell>
          <cell r="X4716">
            <v>266900.17391304352</v>
          </cell>
        </row>
        <row r="4717">
          <cell r="E4717" t="str">
            <v>37.8D05.0516</v>
          </cell>
          <cell r="F4717" t="str">
            <v>10. NGOẠI KHOA</v>
          </cell>
          <cell r="G4717" t="str">
            <v>10.1001</v>
          </cell>
          <cell r="H4717" t="str">
            <v>Nắn, bó bột bong sụn tiếp khớp khuỷu, khớp cổ tay</v>
          </cell>
          <cell r="I4717" t="str">
            <v>Nắn, bó bột bong sụn tiếp khớp khuỷu, khớp cổ tay [bột tự cán]</v>
          </cell>
          <cell r="J4717" t="str">
            <v>Nắn, bó bột bong sụn tiếp khớp khuỷu, khớp cổ tay</v>
          </cell>
          <cell r="K4717" t="str">
            <v>B</v>
          </cell>
          <cell r="L4717" t="str">
            <v>T2</v>
          </cell>
          <cell r="M4717">
            <v>526</v>
          </cell>
          <cell r="N4717">
            <v>526</v>
          </cell>
          <cell r="P4717" t="str">
            <v>Nắn trật khớp khuỷu tay hoặc khớp xương đòn hoặc khớp hàm (bột tự cán)</v>
          </cell>
          <cell r="Q4717">
            <v>161000</v>
          </cell>
          <cell r="R4717">
            <v>73565.217391304395</v>
          </cell>
          <cell r="S4717">
            <v>234000</v>
          </cell>
          <cell r="T4717">
            <v>95634.782608695707</v>
          </cell>
          <cell r="U4717">
            <v>256634.78260869571</v>
          </cell>
          <cell r="V4717">
            <v>256600</v>
          </cell>
          <cell r="W4717">
            <v>10265.391304347828</v>
          </cell>
          <cell r="X4717">
            <v>266900.17391304352</v>
          </cell>
        </row>
        <row r="4718">
          <cell r="E4718" t="str">
            <v>37.8D05.0525</v>
          </cell>
          <cell r="F4718" t="str">
            <v>10. NGOẠI KHOA</v>
          </cell>
          <cell r="G4718" t="str">
            <v>10.987</v>
          </cell>
          <cell r="H4718" t="str">
            <v>Nắn, bó bột chỉnh hình chân chữ 0</v>
          </cell>
          <cell r="I4718" t="str">
            <v>Nắn, bó bột chỉnh hình chân chữ 0  [bột liền]</v>
          </cell>
          <cell r="J4718" t="str">
            <v>Nắn, bó bột chỉnh hình chân chữ 0</v>
          </cell>
          <cell r="K4718" t="str">
            <v>B</v>
          </cell>
          <cell r="L4718" t="str">
            <v>T2</v>
          </cell>
          <cell r="M4718">
            <v>535</v>
          </cell>
          <cell r="N4718">
            <v>535</v>
          </cell>
          <cell r="P4718" t="str">
            <v>Nắn, bó bột xương cẳng chân (bột liền)</v>
          </cell>
          <cell r="Q4718">
            <v>269000</v>
          </cell>
          <cell r="R4718">
            <v>79826.0869565217</v>
          </cell>
          <cell r="S4718">
            <v>348000</v>
          </cell>
          <cell r="T4718">
            <v>103773.9130434782</v>
          </cell>
          <cell r="U4718">
            <v>372773.91304347821</v>
          </cell>
          <cell r="V4718">
            <v>372700</v>
          </cell>
          <cell r="W4718">
            <v>14910.956521739128</v>
          </cell>
          <cell r="X4718">
            <v>387684.86956521735</v>
          </cell>
        </row>
        <row r="4719">
          <cell r="E4719" t="str">
            <v>37.8D05.0526</v>
          </cell>
          <cell r="F4719" t="str">
            <v>10. NGOẠI KHOA</v>
          </cell>
          <cell r="G4719" t="str">
            <v>10.987</v>
          </cell>
          <cell r="H4719" t="str">
            <v>Nắn, bó bột chỉnh hình chân chữ 0</v>
          </cell>
          <cell r="I4719" t="str">
            <v>Nắn, bó bột chỉnh hình chân chữ 0 [bột tự cán]</v>
          </cell>
          <cell r="J4719" t="str">
            <v>Nắn, bó bột chỉnh hình chân chữ 0</v>
          </cell>
          <cell r="K4719" t="str">
            <v>B</v>
          </cell>
          <cell r="L4719" t="str">
            <v>T2</v>
          </cell>
          <cell r="M4719">
            <v>536</v>
          </cell>
          <cell r="N4719">
            <v>536</v>
          </cell>
          <cell r="P4719" t="str">
            <v>Nắn, bó bột xương cẳng chân (bột tự cán)</v>
          </cell>
          <cell r="Q4719">
            <v>174000</v>
          </cell>
          <cell r="R4719">
            <v>97043.478260869597</v>
          </cell>
          <cell r="S4719">
            <v>271000</v>
          </cell>
          <cell r="T4719">
            <v>126156.52173913048</v>
          </cell>
          <cell r="U4719">
            <v>300156.52173913049</v>
          </cell>
          <cell r="V4719">
            <v>300100</v>
          </cell>
          <cell r="W4719">
            <v>12006.26086956522</v>
          </cell>
          <cell r="X4719">
            <v>312162.78260869574</v>
          </cell>
        </row>
        <row r="4720">
          <cell r="E4720" t="str">
            <v>37.8D05.0525</v>
          </cell>
          <cell r="F4720" t="str">
            <v>03. NHI KHOA</v>
          </cell>
          <cell r="G4720" t="str">
            <v>3.3831</v>
          </cell>
          <cell r="H4720" t="str">
            <v>Nắn, bó bột chỉnh hình chân chữ O</v>
          </cell>
          <cell r="I4720" t="str">
            <v>Nắn, bó bột chỉnh hình chân chữ O  [bột liền]</v>
          </cell>
          <cell r="J4720" t="str">
            <v>Nắn, bó bột chỉnh hình chân chữ O</v>
          </cell>
          <cell r="K4720" t="str">
            <v>B</v>
          </cell>
          <cell r="L4720" t="str">
            <v>T1</v>
          </cell>
          <cell r="M4720">
            <v>535</v>
          </cell>
          <cell r="N4720">
            <v>535</v>
          </cell>
          <cell r="P4720" t="str">
            <v>Nắn, bó bột xương cẳng chân (bột liền)</v>
          </cell>
          <cell r="Q4720">
            <v>269000</v>
          </cell>
          <cell r="R4720">
            <v>79826.0869565217</v>
          </cell>
          <cell r="S4720">
            <v>348000</v>
          </cell>
          <cell r="T4720">
            <v>103773.9130434782</v>
          </cell>
          <cell r="U4720">
            <v>372773.91304347821</v>
          </cell>
          <cell r="V4720">
            <v>372700</v>
          </cell>
          <cell r="W4720">
            <v>14910.956521739128</v>
          </cell>
          <cell r="X4720">
            <v>387684.86956521735</v>
          </cell>
        </row>
        <row r="4721">
          <cell r="E4721" t="str">
            <v>37.8D05.0526</v>
          </cell>
          <cell r="F4721" t="str">
            <v>03. NHI KHOA</v>
          </cell>
          <cell r="G4721" t="str">
            <v>3.3831</v>
          </cell>
          <cell r="H4721" t="str">
            <v>Nắn, bó bột chỉnh hình chân chữ O</v>
          </cell>
          <cell r="I4721" t="str">
            <v>Nắn, bó bột chỉnh hình chân chữ O [bột tự cán]</v>
          </cell>
          <cell r="J4721" t="str">
            <v>Nắn, bó bột chỉnh hình chân chữ O</v>
          </cell>
          <cell r="K4721" t="str">
            <v>B</v>
          </cell>
          <cell r="L4721" t="str">
            <v>T1</v>
          </cell>
          <cell r="M4721">
            <v>536</v>
          </cell>
          <cell r="N4721">
            <v>536</v>
          </cell>
          <cell r="P4721" t="str">
            <v>Nắn, bó bột xương cẳng chân (bột tự cán)</v>
          </cell>
          <cell r="Q4721">
            <v>174000</v>
          </cell>
          <cell r="R4721">
            <v>97043.478260869597</v>
          </cell>
          <cell r="S4721">
            <v>271000</v>
          </cell>
          <cell r="T4721">
            <v>126156.52173913048</v>
          </cell>
          <cell r="U4721">
            <v>300156.52173913049</v>
          </cell>
          <cell r="V4721">
            <v>300100</v>
          </cell>
          <cell r="W4721">
            <v>12006.26086956522</v>
          </cell>
          <cell r="X4721">
            <v>312162.78260869574</v>
          </cell>
        </row>
        <row r="4722">
          <cell r="E4722" t="str">
            <v>37.8D05.0525</v>
          </cell>
          <cell r="F4722" t="str">
            <v>03. NHI KHOA</v>
          </cell>
          <cell r="G4722" t="str">
            <v>3.3832</v>
          </cell>
          <cell r="H4722" t="str">
            <v>Nắn, bó bột chỉnh hình chân chữ X</v>
          </cell>
          <cell r="I4722" t="str">
            <v>Nắn, bó bột chỉnh hình chân chữ X  [bột liền]</v>
          </cell>
          <cell r="J4722" t="str">
            <v>Nắn, bó bột chỉnh hình chân chữ X</v>
          </cell>
          <cell r="K4722" t="str">
            <v>B</v>
          </cell>
          <cell r="L4722" t="str">
            <v>T1</v>
          </cell>
          <cell r="M4722">
            <v>535</v>
          </cell>
          <cell r="N4722">
            <v>535</v>
          </cell>
          <cell r="P4722" t="str">
            <v>Nắn, bó bột xương cẳng chân (bột liền)</v>
          </cell>
          <cell r="Q4722">
            <v>269000</v>
          </cell>
          <cell r="R4722">
            <v>79826.0869565217</v>
          </cell>
          <cell r="S4722">
            <v>348000</v>
          </cell>
          <cell r="T4722">
            <v>103773.9130434782</v>
          </cell>
          <cell r="U4722">
            <v>372773.91304347821</v>
          </cell>
          <cell r="V4722">
            <v>372700</v>
          </cell>
          <cell r="W4722">
            <v>14910.956521739128</v>
          </cell>
          <cell r="X4722">
            <v>387684.86956521735</v>
          </cell>
        </row>
        <row r="4723">
          <cell r="E4723" t="str">
            <v>37.8D05.0525</v>
          </cell>
          <cell r="F4723" t="str">
            <v>10. NGOẠI KHOA</v>
          </cell>
          <cell r="G4723" t="str">
            <v>10.988</v>
          </cell>
          <cell r="H4723" t="str">
            <v>Nắn, bó bột chỉnh hình chân chữ X</v>
          </cell>
          <cell r="I4723" t="str">
            <v>Nắn, bó bột chỉnh hình chân chữ X  [bột liền]</v>
          </cell>
          <cell r="J4723" t="str">
            <v>Nắn, bó bột chỉnh hình chân chữ X</v>
          </cell>
          <cell r="K4723" t="str">
            <v>B</v>
          </cell>
          <cell r="L4723" t="str">
            <v>T2</v>
          </cell>
          <cell r="M4723">
            <v>535</v>
          </cell>
          <cell r="N4723">
            <v>535</v>
          </cell>
          <cell r="P4723" t="str">
            <v>Nắn, bó bột xương cẳng chân (bột liền)</v>
          </cell>
          <cell r="Q4723">
            <v>269000</v>
          </cell>
          <cell r="R4723">
            <v>79826.0869565217</v>
          </cell>
          <cell r="S4723">
            <v>348000</v>
          </cell>
          <cell r="T4723">
            <v>103773.9130434782</v>
          </cell>
          <cell r="U4723">
            <v>372773.91304347821</v>
          </cell>
          <cell r="V4723">
            <v>372700</v>
          </cell>
          <cell r="W4723">
            <v>14910.956521739128</v>
          </cell>
          <cell r="X4723">
            <v>387684.86956521735</v>
          </cell>
        </row>
        <row r="4724">
          <cell r="E4724" t="str">
            <v>37.8D05.0526</v>
          </cell>
          <cell r="F4724" t="str">
            <v>03. NHI KHOA</v>
          </cell>
          <cell r="G4724" t="str">
            <v>3.3832</v>
          </cell>
          <cell r="H4724" t="str">
            <v>Nắn, bó bột chỉnh hình chân chữ X</v>
          </cell>
          <cell r="I4724" t="str">
            <v>Nắn, bó bột chỉnh hình chân chữ X [bột tự cán]</v>
          </cell>
          <cell r="J4724" t="str">
            <v>Nắn, bó bột chỉnh hình chân chữ X</v>
          </cell>
          <cell r="K4724" t="str">
            <v>B</v>
          </cell>
          <cell r="L4724" t="str">
            <v>T1</v>
          </cell>
          <cell r="M4724">
            <v>536</v>
          </cell>
          <cell r="N4724">
            <v>536</v>
          </cell>
          <cell r="P4724" t="str">
            <v>Nắn, bó bột xương cẳng chân (bột tự cán)</v>
          </cell>
          <cell r="Q4724">
            <v>174000</v>
          </cell>
          <cell r="R4724">
            <v>97043.478260869597</v>
          </cell>
          <cell r="S4724">
            <v>271000</v>
          </cell>
          <cell r="T4724">
            <v>126156.52173913048</v>
          </cell>
          <cell r="U4724">
            <v>300156.52173913049</v>
          </cell>
          <cell r="V4724">
            <v>300100</v>
          </cell>
          <cell r="W4724">
            <v>12006.26086956522</v>
          </cell>
          <cell r="X4724">
            <v>312162.78260869574</v>
          </cell>
        </row>
        <row r="4725">
          <cell r="E4725" t="str">
            <v>37.8D05.0526</v>
          </cell>
          <cell r="F4725" t="str">
            <v>10. NGOẠI KHOA</v>
          </cell>
          <cell r="G4725" t="str">
            <v>10.988</v>
          </cell>
          <cell r="H4725" t="str">
            <v>Nắn, bó bột chỉnh hình chân chữ X</v>
          </cell>
          <cell r="I4725" t="str">
            <v>Nắn, bó bột chỉnh hình chân chữ X [bột tự cán]</v>
          </cell>
          <cell r="J4725" t="str">
            <v>Nắn, bó bột chỉnh hình chân chữ X</v>
          </cell>
          <cell r="K4725" t="str">
            <v>B</v>
          </cell>
          <cell r="L4725" t="str">
            <v>T2</v>
          </cell>
          <cell r="M4725">
            <v>536</v>
          </cell>
          <cell r="N4725">
            <v>536</v>
          </cell>
          <cell r="P4725" t="str">
            <v>Nắn, bó bột xương cẳng chân (bột tự cán)</v>
          </cell>
          <cell r="Q4725">
            <v>174000</v>
          </cell>
          <cell r="R4725">
            <v>97043.478260869597</v>
          </cell>
          <cell r="S4725">
            <v>271000</v>
          </cell>
          <cell r="T4725">
            <v>126156.52173913048</v>
          </cell>
          <cell r="U4725">
            <v>300156.52173913049</v>
          </cell>
          <cell r="V4725">
            <v>300100</v>
          </cell>
          <cell r="W4725">
            <v>12006.26086956522</v>
          </cell>
          <cell r="X4725">
            <v>312162.78260869574</v>
          </cell>
        </row>
        <row r="4726">
          <cell r="E4726" t="str">
            <v>37.8D05.0529</v>
          </cell>
          <cell r="F4726" t="str">
            <v>03. NHI KHOA</v>
          </cell>
          <cell r="G4726" t="str">
            <v>3.3838</v>
          </cell>
          <cell r="H4726" t="str">
            <v>Nắn, bó bột cột sống</v>
          </cell>
          <cell r="I4726" t="str">
            <v>Nắn, bó bột cột sống  [bột liền]</v>
          </cell>
          <cell r="J4726" t="str">
            <v>Nắn, bó bột cột sống</v>
          </cell>
          <cell r="K4726" t="str">
            <v>C</v>
          </cell>
          <cell r="L4726" t="str">
            <v>T1</v>
          </cell>
          <cell r="M4726">
            <v>539</v>
          </cell>
          <cell r="N4726">
            <v>539</v>
          </cell>
          <cell r="P4726" t="str">
            <v>Nắn, bó bột xương đùi hoặc chậu hoặc cột sống (bột liền)</v>
          </cell>
          <cell r="Q4726">
            <v>564000</v>
          </cell>
          <cell r="R4726">
            <v>73565.217391304395</v>
          </cell>
          <cell r="S4726">
            <v>637000</v>
          </cell>
          <cell r="T4726">
            <v>95634.782608695707</v>
          </cell>
          <cell r="U4726">
            <v>659634.78260869568</v>
          </cell>
          <cell r="V4726">
            <v>659600</v>
          </cell>
          <cell r="W4726">
            <v>26385.391304347828</v>
          </cell>
          <cell r="X4726">
            <v>686020.17391304346</v>
          </cell>
        </row>
        <row r="4727">
          <cell r="E4727" t="str">
            <v>37.8D05.0529</v>
          </cell>
          <cell r="F4727" t="str">
            <v>10. NGOẠI KHOA</v>
          </cell>
          <cell r="G4727" t="str">
            <v>10.994</v>
          </cell>
          <cell r="H4727" t="str">
            <v>Nắn, bó bột cột sống</v>
          </cell>
          <cell r="I4727" t="str">
            <v>Nắn, bó bột cột sống  [bột liền]</v>
          </cell>
          <cell r="J4727" t="str">
            <v>Nắn, bó bột cột sống</v>
          </cell>
          <cell r="K4727" t="str">
            <v>B</v>
          </cell>
          <cell r="L4727" t="str">
            <v>T2</v>
          </cell>
          <cell r="M4727">
            <v>539</v>
          </cell>
          <cell r="N4727">
            <v>539</v>
          </cell>
          <cell r="P4727" t="str">
            <v>Nắn, bó bột xương đùi hoặc chậu hoặc cột sống (bột liền)</v>
          </cell>
          <cell r="Q4727">
            <v>564000</v>
          </cell>
          <cell r="R4727">
            <v>73565.217391304395</v>
          </cell>
          <cell r="S4727">
            <v>637000</v>
          </cell>
          <cell r="T4727">
            <v>95634.782608695707</v>
          </cell>
          <cell r="U4727">
            <v>659634.78260869568</v>
          </cell>
          <cell r="V4727">
            <v>659600</v>
          </cell>
          <cell r="W4727">
            <v>26385.391304347828</v>
          </cell>
          <cell r="X4727">
            <v>686020.17391304346</v>
          </cell>
        </row>
        <row r="4728">
          <cell r="E4728" t="str">
            <v>37.8D05.0530</v>
          </cell>
          <cell r="F4728" t="str">
            <v>03. NHI KHOA</v>
          </cell>
          <cell r="G4728" t="str">
            <v>3.3838</v>
          </cell>
          <cell r="H4728" t="str">
            <v>Nắn, bó bột cột sống</v>
          </cell>
          <cell r="I4728" t="str">
            <v>Nắn, bó bột cột sống [bột tự cán]</v>
          </cell>
          <cell r="J4728" t="str">
            <v>Nắn, bó bột cột sống</v>
          </cell>
          <cell r="K4728" t="str">
            <v>C</v>
          </cell>
          <cell r="L4728" t="str">
            <v>T1</v>
          </cell>
          <cell r="M4728">
            <v>540</v>
          </cell>
          <cell r="N4728">
            <v>540</v>
          </cell>
          <cell r="P4728" t="str">
            <v>Nắn, bó bột xương đùi hoặc chậu hoặc cột sống (bột tự cán)</v>
          </cell>
          <cell r="Q4728">
            <v>284000</v>
          </cell>
          <cell r="R4728">
            <v>73565.217391304395</v>
          </cell>
          <cell r="S4728">
            <v>357000</v>
          </cell>
          <cell r="T4728">
            <v>95634.782608695707</v>
          </cell>
          <cell r="U4728">
            <v>379634.78260869568</v>
          </cell>
          <cell r="V4728">
            <v>379600</v>
          </cell>
          <cell r="W4728">
            <v>15185.391304347828</v>
          </cell>
          <cell r="X4728">
            <v>394820.17391304352</v>
          </cell>
        </row>
        <row r="4729">
          <cell r="E4729" t="str">
            <v>37.8D05.0534</v>
          </cell>
          <cell r="F4729" t="str">
            <v>03. NHI KHOA</v>
          </cell>
          <cell r="G4729" t="str">
            <v>3.3775</v>
          </cell>
          <cell r="H4729" t="str">
            <v>Cắt cụt cẳng chân</v>
          </cell>
          <cell r="I4729" t="str">
            <v>Cắt cụt cẳng chân</v>
          </cell>
          <cell r="J4729" t="str">
            <v>Cắt cụt cẳng chân</v>
          </cell>
          <cell r="K4729" t="str">
            <v>B</v>
          </cell>
          <cell r="L4729" t="str">
            <v>P2</v>
          </cell>
          <cell r="M4729">
            <v>544</v>
          </cell>
          <cell r="N4729">
            <v>544</v>
          </cell>
          <cell r="P4729" t="str">
            <v xml:space="preserve">Phẫu thuật cắt cụt chi </v>
          </cell>
          <cell r="Q4729">
            <v>3297000</v>
          </cell>
          <cell r="R4729">
            <v>536869.56521739101</v>
          </cell>
          <cell r="S4729">
            <v>3833000</v>
          </cell>
          <cell r="T4729">
            <v>697930.43478260841</v>
          </cell>
          <cell r="U4729">
            <v>3994930.4347826084</v>
          </cell>
          <cell r="V4729">
            <v>3994900</v>
          </cell>
          <cell r="W4729">
            <v>159797.21739130435</v>
          </cell>
          <cell r="X4729">
            <v>4154727.6521739126</v>
          </cell>
        </row>
        <row r="4730">
          <cell r="E4730" t="str">
            <v>37.8D05.0534</v>
          </cell>
          <cell r="F4730" t="str">
            <v>03. NHI KHOA</v>
          </cell>
          <cell r="G4730" t="str">
            <v>3.2748</v>
          </cell>
          <cell r="H4730" t="str">
            <v>Căt cụt cẳng chân do ung thư</v>
          </cell>
          <cell r="I4730" t="str">
            <v>Căt cụt cẳng chân do ung thư</v>
          </cell>
          <cell r="J4730" t="str">
            <v>Căt cụt cẳng chân do ung thư</v>
          </cell>
          <cell r="K4730" t="str">
            <v>B</v>
          </cell>
          <cell r="L4730" t="str">
            <v>P1</v>
          </cell>
          <cell r="M4730">
            <v>544</v>
          </cell>
          <cell r="N4730">
            <v>544</v>
          </cell>
          <cell r="P4730" t="str">
            <v xml:space="preserve">Phẫu thuật cắt cụt chi </v>
          </cell>
          <cell r="Q4730">
            <v>3297000</v>
          </cell>
          <cell r="R4730">
            <v>536869.56521739101</v>
          </cell>
          <cell r="S4730">
            <v>3833000</v>
          </cell>
          <cell r="T4730">
            <v>697930.43478260841</v>
          </cell>
          <cell r="U4730">
            <v>3994930.4347826084</v>
          </cell>
          <cell r="V4730">
            <v>3994900</v>
          </cell>
          <cell r="W4730">
            <v>159797.21739130435</v>
          </cell>
          <cell r="X4730">
            <v>4154727.6521739126</v>
          </cell>
        </row>
        <row r="4731">
          <cell r="E4731" t="str">
            <v>37.8D05.0534</v>
          </cell>
          <cell r="F4731" t="str">
            <v>03. NHI KHOA</v>
          </cell>
          <cell r="G4731" t="str">
            <v>3.3682</v>
          </cell>
          <cell r="H4731" t="str">
            <v>Cắt cụt cẳng tay</v>
          </cell>
          <cell r="I4731" t="str">
            <v>Cắt cụt cẳng tay</v>
          </cell>
          <cell r="J4731" t="str">
            <v>Cắt cụt cẳng tay</v>
          </cell>
          <cell r="K4731" t="str">
            <v>B</v>
          </cell>
          <cell r="L4731" t="str">
            <v>P2</v>
          </cell>
          <cell r="M4731">
            <v>544</v>
          </cell>
          <cell r="N4731">
            <v>544</v>
          </cell>
          <cell r="P4731" t="str">
            <v xml:space="preserve">Phẫu thuật cắt cụt chi </v>
          </cell>
          <cell r="Q4731">
            <v>3297000</v>
          </cell>
          <cell r="R4731">
            <v>536869.56521739101</v>
          </cell>
          <cell r="S4731">
            <v>3833000</v>
          </cell>
          <cell r="T4731">
            <v>697930.43478260841</v>
          </cell>
          <cell r="U4731">
            <v>3994930.4347826084</v>
          </cell>
          <cell r="V4731">
            <v>3994900</v>
          </cell>
          <cell r="W4731">
            <v>159797.21739130435</v>
          </cell>
          <cell r="X4731">
            <v>4154727.6521739126</v>
          </cell>
        </row>
        <row r="4732">
          <cell r="E4732" t="str">
            <v>37.8D05.0534</v>
          </cell>
          <cell r="F4732" t="str">
            <v>03. NHI KHOA</v>
          </cell>
          <cell r="G4732" t="str">
            <v>3.3680</v>
          </cell>
          <cell r="H4732" t="str">
            <v>Cắt cụt cánh tay</v>
          </cell>
          <cell r="I4732" t="str">
            <v>Cắt cụt cánh tay</v>
          </cell>
          <cell r="J4732" t="str">
            <v>Cắt cụt cánh tay</v>
          </cell>
          <cell r="K4732" t="str">
            <v>B</v>
          </cell>
          <cell r="L4732" t="str">
            <v>P3</v>
          </cell>
          <cell r="M4732">
            <v>544</v>
          </cell>
          <cell r="N4732">
            <v>544</v>
          </cell>
          <cell r="P4732" t="str">
            <v xml:space="preserve">Phẫu thuật cắt cụt chi </v>
          </cell>
          <cell r="Q4732">
            <v>3297000</v>
          </cell>
          <cell r="R4732">
            <v>536869.56521739101</v>
          </cell>
          <cell r="S4732">
            <v>3833000</v>
          </cell>
          <cell r="T4732">
            <v>697930.43478260841</v>
          </cell>
          <cell r="U4732">
            <v>3994930.4347826084</v>
          </cell>
          <cell r="V4732">
            <v>3994900</v>
          </cell>
          <cell r="W4732">
            <v>159797.21739130435</v>
          </cell>
          <cell r="X4732">
            <v>4154727.6521739126</v>
          </cell>
        </row>
        <row r="4733">
          <cell r="E4733" t="str">
            <v>37.8D05.0530</v>
          </cell>
          <cell r="F4733" t="str">
            <v>10. NGOẠI KHOA</v>
          </cell>
          <cell r="G4733" t="str">
            <v>10.994</v>
          </cell>
          <cell r="H4733" t="str">
            <v>Nắn, bó bột cột sống</v>
          </cell>
          <cell r="I4733" t="str">
            <v>Nắn, bó bột cột sống [bột tự cán]</v>
          </cell>
          <cell r="J4733" t="str">
            <v>Nắn, bó bột cột sống</v>
          </cell>
          <cell r="K4733" t="str">
            <v>B</v>
          </cell>
          <cell r="L4733" t="str">
            <v>T2</v>
          </cell>
          <cell r="M4733">
            <v>540</v>
          </cell>
          <cell r="N4733">
            <v>540</v>
          </cell>
          <cell r="P4733" t="str">
            <v>Nắn, bó bột xương đùi hoặc chậu hoặc cột sống (bột tự cán)</v>
          </cell>
          <cell r="Q4733">
            <v>284000</v>
          </cell>
          <cell r="R4733">
            <v>73565.217391304395</v>
          </cell>
          <cell r="S4733">
            <v>357000</v>
          </cell>
          <cell r="T4733">
            <v>95634.782608695707</v>
          </cell>
          <cell r="U4733">
            <v>379634.78260869568</v>
          </cell>
          <cell r="V4733">
            <v>379600</v>
          </cell>
          <cell r="W4733">
            <v>15185.391304347828</v>
          </cell>
          <cell r="X4733">
            <v>394820.17391304352</v>
          </cell>
        </row>
        <row r="4734">
          <cell r="E4734" t="str">
            <v>37.8D05.0534</v>
          </cell>
          <cell r="F4734" t="str">
            <v>03. NHI KHOA</v>
          </cell>
          <cell r="G4734" t="str">
            <v>3.2749</v>
          </cell>
          <cell r="H4734" t="str">
            <v>Cắt cụt đùi do ung thư chi dưới</v>
          </cell>
          <cell r="I4734" t="str">
            <v>Cắt cụt đùi do ung thư chi dưới</v>
          </cell>
          <cell r="J4734" t="str">
            <v>Cắt cụt đùi do ung thư chi dưới</v>
          </cell>
          <cell r="K4734" t="str">
            <v>B</v>
          </cell>
          <cell r="L4734" t="str">
            <v>P1</v>
          </cell>
          <cell r="M4734">
            <v>544</v>
          </cell>
          <cell r="N4734">
            <v>544</v>
          </cell>
          <cell r="P4734" t="str">
            <v xml:space="preserve">Phẫu thuật cắt cụt chi </v>
          </cell>
          <cell r="Q4734">
            <v>3297000</v>
          </cell>
          <cell r="R4734">
            <v>536869.56521739101</v>
          </cell>
          <cell r="S4734">
            <v>3833000</v>
          </cell>
          <cell r="T4734">
            <v>697930.43478260841</v>
          </cell>
          <cell r="U4734">
            <v>3994930.4347826084</v>
          </cell>
          <cell r="V4734">
            <v>3994900</v>
          </cell>
          <cell r="W4734">
            <v>159797.21739130435</v>
          </cell>
          <cell r="X4734">
            <v>4154727.6521739126</v>
          </cell>
        </row>
        <row r="4735">
          <cell r="E4735" t="str">
            <v>37.8D05.0534</v>
          </cell>
          <cell r="F4735" t="str">
            <v>03. NHI KHOA</v>
          </cell>
          <cell r="G4735" t="str">
            <v>3.3740</v>
          </cell>
          <cell r="H4735" t="str">
            <v>Cắt cụt dưới mấu chuyển xương đùi</v>
          </cell>
          <cell r="I4735" t="str">
            <v>Cắt cụt dưới mấu chuyển xương đùi</v>
          </cell>
          <cell r="J4735" t="str">
            <v>Cắt cụt dưới mấu chuyển xương đùi</v>
          </cell>
          <cell r="K4735" t="str">
            <v>B</v>
          </cell>
          <cell r="L4735" t="str">
            <v>P1</v>
          </cell>
          <cell r="M4735">
            <v>544</v>
          </cell>
          <cell r="N4735">
            <v>544</v>
          </cell>
          <cell r="P4735" t="str">
            <v xml:space="preserve">Phẫu thuật cắt cụt chi </v>
          </cell>
          <cell r="Q4735">
            <v>3297000</v>
          </cell>
          <cell r="R4735">
            <v>536869.56521739101</v>
          </cell>
          <cell r="S4735">
            <v>3833000</v>
          </cell>
          <cell r="T4735">
            <v>697930.43478260841</v>
          </cell>
          <cell r="U4735">
            <v>3994930.4347826084</v>
          </cell>
          <cell r="V4735">
            <v>3994900</v>
          </cell>
          <cell r="W4735">
            <v>159797.21739130435</v>
          </cell>
          <cell r="X4735">
            <v>4154727.6521739126</v>
          </cell>
        </row>
        <row r="4736">
          <cell r="E4736" t="str">
            <v>37.8D05.0534</v>
          </cell>
          <cell r="F4736" t="str">
            <v>03. NHI KHOA</v>
          </cell>
          <cell r="G4736" t="str">
            <v>3.3668</v>
          </cell>
          <cell r="H4736" t="str">
            <v>Cắt đoạn khớp khuỷu</v>
          </cell>
          <cell r="I4736" t="str">
            <v>Cắt đoạn khớp khuỷu</v>
          </cell>
          <cell r="J4736" t="str">
            <v>Cắt đoạn khớp khuỷu</v>
          </cell>
          <cell r="K4736" t="str">
            <v>B</v>
          </cell>
          <cell r="L4736" t="str">
            <v>P2</v>
          </cell>
          <cell r="M4736">
            <v>544</v>
          </cell>
          <cell r="N4736">
            <v>544</v>
          </cell>
          <cell r="P4736" t="str">
            <v xml:space="preserve">Phẫu thuật cắt cụt chi </v>
          </cell>
          <cell r="Q4736">
            <v>3297000</v>
          </cell>
          <cell r="R4736">
            <v>536869.56521739101</v>
          </cell>
          <cell r="S4736">
            <v>3833000</v>
          </cell>
          <cell r="T4736">
            <v>697930.43478260841</v>
          </cell>
          <cell r="U4736">
            <v>3994930.4347826084</v>
          </cell>
          <cell r="V4736">
            <v>3994900</v>
          </cell>
          <cell r="W4736">
            <v>159797.21739130435</v>
          </cell>
          <cell r="X4736">
            <v>4154727.6521739126</v>
          </cell>
        </row>
        <row r="4737">
          <cell r="E4737" t="str">
            <v>37.8D05.0534</v>
          </cell>
          <cell r="F4737" t="str">
            <v>03. NHI KHOA</v>
          </cell>
          <cell r="G4737" t="str">
            <v>3.3726</v>
          </cell>
          <cell r="H4737" t="str">
            <v>Phẫu thuật cắt cụt đùi</v>
          </cell>
          <cell r="I4737" t="str">
            <v>Phẫu thuật cắt cụt đùi</v>
          </cell>
          <cell r="J4737" t="str">
            <v>Phẫu thuật cắt cụt đùi</v>
          </cell>
          <cell r="K4737" t="str">
            <v>B</v>
          </cell>
          <cell r="L4737" t="str">
            <v>P2</v>
          </cell>
          <cell r="M4737">
            <v>544</v>
          </cell>
          <cell r="N4737">
            <v>544</v>
          </cell>
          <cell r="P4737" t="str">
            <v xml:space="preserve">Phẫu thuật cắt cụt chi </v>
          </cell>
          <cell r="Q4737">
            <v>3297000</v>
          </cell>
          <cell r="R4737">
            <v>536869.56521739101</v>
          </cell>
          <cell r="S4737">
            <v>3833000</v>
          </cell>
          <cell r="T4737">
            <v>697930.43478260841</v>
          </cell>
          <cell r="U4737">
            <v>3994930.4347826084</v>
          </cell>
          <cell r="V4737">
            <v>3994900</v>
          </cell>
          <cell r="W4737">
            <v>159797.21739130435</v>
          </cell>
          <cell r="X4737">
            <v>4154727.6521739126</v>
          </cell>
        </row>
        <row r="4738">
          <cell r="E4738" t="str">
            <v>37.8D05.0534</v>
          </cell>
          <cell r="F4738" t="str">
            <v>03. NHI KHOA</v>
          </cell>
          <cell r="G4738" t="str">
            <v>3.3795</v>
          </cell>
          <cell r="H4738" t="str">
            <v>Tháo khớp cổ chân</v>
          </cell>
          <cell r="I4738" t="str">
            <v>Tháo khớp cổ chân</v>
          </cell>
          <cell r="J4738" t="str">
            <v>Tháo khớp cổ chân</v>
          </cell>
          <cell r="K4738" t="str">
            <v>B</v>
          </cell>
          <cell r="L4738" t="str">
            <v>P2</v>
          </cell>
          <cell r="M4738">
            <v>544</v>
          </cell>
          <cell r="N4738">
            <v>544</v>
          </cell>
          <cell r="P4738" t="str">
            <v xml:space="preserve">Phẫu thuật cắt cụt chi </v>
          </cell>
          <cell r="Q4738">
            <v>3297000</v>
          </cell>
          <cell r="R4738">
            <v>536869.56521739101</v>
          </cell>
          <cell r="S4738">
            <v>3833000</v>
          </cell>
          <cell r="T4738">
            <v>697930.43478260841</v>
          </cell>
          <cell r="U4738">
            <v>3994930.4347826084</v>
          </cell>
          <cell r="V4738">
            <v>3994900</v>
          </cell>
          <cell r="W4738">
            <v>159797.21739130435</v>
          </cell>
          <cell r="X4738">
            <v>4154727.6521739126</v>
          </cell>
        </row>
        <row r="4739">
          <cell r="E4739" t="str">
            <v>37.8D05.0534</v>
          </cell>
          <cell r="F4739" t="str">
            <v>03. NHI KHOA</v>
          </cell>
          <cell r="G4739" t="str">
            <v>3.3683</v>
          </cell>
          <cell r="H4739" t="str">
            <v>Tháo khớp cổ tay</v>
          </cell>
          <cell r="I4739" t="str">
            <v>Tháo khớp cổ tay</v>
          </cell>
          <cell r="J4739" t="str">
            <v>Tháo khớp cổ tay</v>
          </cell>
          <cell r="K4739" t="str">
            <v>B</v>
          </cell>
          <cell r="L4739" t="str">
            <v>P2</v>
          </cell>
          <cell r="M4739">
            <v>544</v>
          </cell>
          <cell r="N4739">
            <v>544</v>
          </cell>
          <cell r="P4739" t="str">
            <v xml:space="preserve">Phẫu thuật cắt cụt chi </v>
          </cell>
          <cell r="Q4739">
            <v>3297000</v>
          </cell>
          <cell r="R4739">
            <v>536869.56521739101</v>
          </cell>
          <cell r="S4739">
            <v>3833000</v>
          </cell>
          <cell r="T4739">
            <v>697930.43478260841</v>
          </cell>
          <cell r="U4739">
            <v>3994930.4347826084</v>
          </cell>
          <cell r="V4739">
            <v>3994900</v>
          </cell>
          <cell r="W4739">
            <v>159797.21739130435</v>
          </cell>
          <cell r="X4739">
            <v>4154727.6521739126</v>
          </cell>
        </row>
        <row r="4740">
          <cell r="E4740" t="str">
            <v>37.8D05.0525</v>
          </cell>
          <cell r="F4740" t="str">
            <v>03. NHI KHOA</v>
          </cell>
          <cell r="G4740" t="str">
            <v>3.3866</v>
          </cell>
          <cell r="H4740" t="str">
            <v>Nắn, bó bột gãy 1/3 dưới hai xương cẳng chân</v>
          </cell>
          <cell r="I4740" t="str">
            <v>Nắn, bó bột gãy 1/3 dưới hai xương cẳng chân  [bột liền]</v>
          </cell>
          <cell r="J4740" t="str">
            <v>Nắn, bó bột gãy 1/3 dưới hai xương cẳng chân</v>
          </cell>
          <cell r="K4740" t="str">
            <v>C</v>
          </cell>
          <cell r="L4740" t="str">
            <v>T1</v>
          </cell>
          <cell r="M4740">
            <v>535</v>
          </cell>
          <cell r="N4740">
            <v>535</v>
          </cell>
          <cell r="P4740" t="str">
            <v>Nắn, bó bột xương cẳng chân (bột liền)</v>
          </cell>
          <cell r="Q4740">
            <v>269000</v>
          </cell>
          <cell r="R4740">
            <v>79826.0869565217</v>
          </cell>
          <cell r="S4740">
            <v>348000</v>
          </cell>
          <cell r="T4740">
            <v>103773.9130434782</v>
          </cell>
          <cell r="U4740">
            <v>372773.91304347821</v>
          </cell>
          <cell r="V4740">
            <v>372700</v>
          </cell>
          <cell r="W4740">
            <v>14910.956521739128</v>
          </cell>
          <cell r="X4740">
            <v>387684.86956521735</v>
          </cell>
        </row>
        <row r="4741">
          <cell r="E4741" t="str">
            <v>37.8D05.0534</v>
          </cell>
          <cell r="F4741" t="str">
            <v>03. NHI KHOA</v>
          </cell>
          <cell r="G4741" t="str">
            <v>3.3755</v>
          </cell>
          <cell r="H4741" t="str">
            <v>Tháo khớp gối</v>
          </cell>
          <cell r="I4741" t="str">
            <v>Tháo khớp gối</v>
          </cell>
          <cell r="J4741" t="str">
            <v>Tháo khớp gối</v>
          </cell>
          <cell r="K4741" t="str">
            <v>C</v>
          </cell>
          <cell r="L4741" t="str">
            <v>P2</v>
          </cell>
          <cell r="M4741">
            <v>544</v>
          </cell>
          <cell r="N4741">
            <v>544</v>
          </cell>
          <cell r="P4741" t="str">
            <v xml:space="preserve">Phẫu thuật cắt cụt chi </v>
          </cell>
          <cell r="Q4741">
            <v>3297000</v>
          </cell>
          <cell r="R4741">
            <v>536869.56521739101</v>
          </cell>
          <cell r="S4741">
            <v>3833000</v>
          </cell>
          <cell r="T4741">
            <v>697930.43478260841</v>
          </cell>
          <cell r="U4741">
            <v>3994930.4347826084</v>
          </cell>
          <cell r="V4741">
            <v>3994900</v>
          </cell>
          <cell r="W4741">
            <v>159797.21739130435</v>
          </cell>
          <cell r="X4741">
            <v>4154727.6521739126</v>
          </cell>
        </row>
        <row r="4742">
          <cell r="E4742" t="str">
            <v>37.8D05.0525</v>
          </cell>
          <cell r="F4742" t="str">
            <v>10. NGOẠI KHOA</v>
          </cell>
          <cell r="G4742" t="str">
            <v>10.1021</v>
          </cell>
          <cell r="H4742" t="str">
            <v>Nắn, bó bột gãy 1/3 dưới hai xương cẳng chân</v>
          </cell>
          <cell r="I4742" t="str">
            <v>Nắn, bó bột gãy 1/3 dưới hai xương cẳng chân  [bột liền]</v>
          </cell>
          <cell r="J4742" t="str">
            <v>Nắn, bó bột gãy 1/3 dưới hai xương cẳng chân</v>
          </cell>
          <cell r="K4742" t="str">
            <v>B</v>
          </cell>
          <cell r="L4742" t="str">
            <v>T2</v>
          </cell>
          <cell r="M4742">
            <v>535</v>
          </cell>
          <cell r="N4742">
            <v>535</v>
          </cell>
          <cell r="P4742" t="str">
            <v>Nắn, bó bột xương cẳng chân (bột liền)</v>
          </cell>
          <cell r="Q4742">
            <v>269000</v>
          </cell>
          <cell r="R4742">
            <v>79826.0869565217</v>
          </cell>
          <cell r="S4742">
            <v>348000</v>
          </cell>
          <cell r="T4742">
            <v>103773.9130434782</v>
          </cell>
          <cell r="U4742">
            <v>372773.91304347821</v>
          </cell>
          <cell r="V4742">
            <v>372700</v>
          </cell>
          <cell r="W4742">
            <v>14910.956521739128</v>
          </cell>
          <cell r="X4742">
            <v>387684.86956521735</v>
          </cell>
        </row>
        <row r="4743">
          <cell r="E4743" t="str">
            <v>37.8D05.0534</v>
          </cell>
          <cell r="F4743" t="str">
            <v>03. NHI KHOA</v>
          </cell>
          <cell r="G4743" t="str">
            <v>3.3723</v>
          </cell>
          <cell r="H4743" t="str">
            <v>Tháo khớp háng</v>
          </cell>
          <cell r="I4743" t="str">
            <v>Tháo khớp háng</v>
          </cell>
          <cell r="J4743" t="str">
            <v>Tháo khớp háng</v>
          </cell>
          <cell r="K4743" t="str">
            <v>B</v>
          </cell>
          <cell r="L4743" t="str">
            <v>P1</v>
          </cell>
          <cell r="M4743">
            <v>544</v>
          </cell>
          <cell r="N4743">
            <v>544</v>
          </cell>
          <cell r="P4743" t="str">
            <v xml:space="preserve">Phẫu thuật cắt cụt chi </v>
          </cell>
          <cell r="Q4743">
            <v>3297000</v>
          </cell>
          <cell r="R4743">
            <v>536869.56521739101</v>
          </cell>
          <cell r="S4743">
            <v>3833000</v>
          </cell>
          <cell r="T4743">
            <v>697930.43478260841</v>
          </cell>
          <cell r="U4743">
            <v>3994930.4347826084</v>
          </cell>
          <cell r="V4743">
            <v>3994900</v>
          </cell>
          <cell r="W4743">
            <v>159797.21739130435</v>
          </cell>
          <cell r="X4743">
            <v>4154727.6521739126</v>
          </cell>
        </row>
        <row r="4744">
          <cell r="E4744" t="str">
            <v>37.8D05.0534</v>
          </cell>
          <cell r="F4744" t="str">
            <v>03. NHI KHOA</v>
          </cell>
          <cell r="G4744" t="str">
            <v>3.2747</v>
          </cell>
          <cell r="H4744" t="str">
            <v>Tháo khớp háng do ung thư chi dưới</v>
          </cell>
          <cell r="I4744" t="str">
            <v>Tháo khớp háng do ung thư chi dưới</v>
          </cell>
          <cell r="J4744" t="str">
            <v>Tháo khớp háng do ung thư chi dưới</v>
          </cell>
          <cell r="K4744" t="str">
            <v>B</v>
          </cell>
          <cell r="L4744" t="str">
            <v>P1</v>
          </cell>
          <cell r="M4744">
            <v>544</v>
          </cell>
          <cell r="N4744">
            <v>544</v>
          </cell>
          <cell r="P4744" t="str">
            <v xml:space="preserve">Phẫu thuật cắt cụt chi </v>
          </cell>
          <cell r="Q4744">
            <v>3297000</v>
          </cell>
          <cell r="R4744">
            <v>536869.56521739101</v>
          </cell>
          <cell r="S4744">
            <v>3833000</v>
          </cell>
          <cell r="T4744">
            <v>697930.43478260841</v>
          </cell>
          <cell r="U4744">
            <v>3994930.4347826084</v>
          </cell>
          <cell r="V4744">
            <v>3994900</v>
          </cell>
          <cell r="W4744">
            <v>159797.21739130435</v>
          </cell>
          <cell r="X4744">
            <v>4154727.6521739126</v>
          </cell>
        </row>
        <row r="4745">
          <cell r="E4745" t="str">
            <v>37.8D05.0534</v>
          </cell>
          <cell r="F4745" t="str">
            <v>03. NHI KHOA</v>
          </cell>
          <cell r="G4745" t="str">
            <v>3.3681</v>
          </cell>
          <cell r="H4745" t="str">
            <v>Tháo khớp khuỷu</v>
          </cell>
          <cell r="I4745" t="str">
            <v>Tháo khớp khuỷu</v>
          </cell>
          <cell r="J4745" t="str">
            <v>Tháo khớp khuỷu</v>
          </cell>
          <cell r="K4745" t="str">
            <v>B</v>
          </cell>
          <cell r="L4745" t="str">
            <v>P3</v>
          </cell>
          <cell r="M4745">
            <v>544</v>
          </cell>
          <cell r="N4745">
            <v>544</v>
          </cell>
          <cell r="P4745" t="str">
            <v xml:space="preserve">Phẫu thuật cắt cụt chi </v>
          </cell>
          <cell r="Q4745">
            <v>3297000</v>
          </cell>
          <cell r="R4745">
            <v>536869.56521739101</v>
          </cell>
          <cell r="S4745">
            <v>3833000</v>
          </cell>
          <cell r="T4745">
            <v>697930.43478260841</v>
          </cell>
          <cell r="U4745">
            <v>3994930.4347826084</v>
          </cell>
          <cell r="V4745">
            <v>3994900</v>
          </cell>
          <cell r="W4745">
            <v>159797.21739130435</v>
          </cell>
          <cell r="X4745">
            <v>4154727.6521739126</v>
          </cell>
        </row>
        <row r="4746">
          <cell r="E4746" t="str">
            <v>37.8D05.0526</v>
          </cell>
          <cell r="F4746" t="str">
            <v>03. NHI KHOA</v>
          </cell>
          <cell r="G4746" t="str">
            <v>3.3866</v>
          </cell>
          <cell r="H4746" t="str">
            <v>Nắn, bó bột gãy 1/3 dưới hai xương cẳng chân</v>
          </cell>
          <cell r="I4746" t="str">
            <v>Nắn, bó bột gãy 1/3 dưới hai xương cẳng chân [bột tự cán]</v>
          </cell>
          <cell r="J4746" t="str">
            <v>Nắn, bó bột gãy 1/3 dưới hai xương cẳng chân</v>
          </cell>
          <cell r="K4746" t="str">
            <v>C</v>
          </cell>
          <cell r="L4746" t="str">
            <v>T1</v>
          </cell>
          <cell r="M4746">
            <v>536</v>
          </cell>
          <cell r="N4746">
            <v>536</v>
          </cell>
          <cell r="P4746" t="str">
            <v>Nắn, bó bột xương cẳng chân (bột tự cán)</v>
          </cell>
          <cell r="Q4746">
            <v>174000</v>
          </cell>
          <cell r="R4746">
            <v>97043.478260869597</v>
          </cell>
          <cell r="S4746">
            <v>271000</v>
          </cell>
          <cell r="T4746">
            <v>126156.52173913048</v>
          </cell>
          <cell r="U4746">
            <v>300156.52173913049</v>
          </cell>
          <cell r="V4746">
            <v>300100</v>
          </cell>
          <cell r="W4746">
            <v>12006.26086956522</v>
          </cell>
          <cell r="X4746">
            <v>312162.78260869574</v>
          </cell>
        </row>
        <row r="4747">
          <cell r="E4747" t="str">
            <v>37.8D05.0534</v>
          </cell>
          <cell r="F4747" t="str">
            <v>03. NHI KHOA</v>
          </cell>
          <cell r="G4747" t="str">
            <v>3.3796</v>
          </cell>
          <cell r="H4747" t="str">
            <v>Tháo khớp kiểu Pirogoff</v>
          </cell>
          <cell r="I4747" t="str">
            <v>Tháo khớp kiểu Pirogoff</v>
          </cell>
          <cell r="J4747" t="str">
            <v>Tháo khớp kiểu Pirogoff</v>
          </cell>
          <cell r="K4747" t="str">
            <v>B</v>
          </cell>
          <cell r="L4747" t="str">
            <v>P2</v>
          </cell>
          <cell r="M4747">
            <v>544</v>
          </cell>
          <cell r="N4747">
            <v>544</v>
          </cell>
          <cell r="P4747" t="str">
            <v xml:space="preserve">Phẫu thuật cắt cụt chi </v>
          </cell>
          <cell r="Q4747">
            <v>3297000</v>
          </cell>
          <cell r="R4747">
            <v>536869.56521739101</v>
          </cell>
          <cell r="S4747">
            <v>3833000</v>
          </cell>
          <cell r="T4747">
            <v>697930.43478260841</v>
          </cell>
          <cell r="U4747">
            <v>3994930.4347826084</v>
          </cell>
          <cell r="V4747">
            <v>3994900</v>
          </cell>
          <cell r="W4747">
            <v>159797.21739130435</v>
          </cell>
          <cell r="X4747">
            <v>4154727.6521739126</v>
          </cell>
        </row>
        <row r="4748">
          <cell r="E4748" t="str">
            <v>37.8D05.0534</v>
          </cell>
          <cell r="F4748" t="str">
            <v>03. NHI KHOA</v>
          </cell>
          <cell r="G4748" t="str">
            <v>3.3648</v>
          </cell>
          <cell r="H4748" t="str">
            <v>Tháo khớp vai</v>
          </cell>
          <cell r="I4748" t="str">
            <v>Tháo khớp vai</v>
          </cell>
          <cell r="J4748" t="str">
            <v>Tháo khớp vai</v>
          </cell>
          <cell r="K4748" t="str">
            <v>B</v>
          </cell>
          <cell r="L4748" t="str">
            <v>P1</v>
          </cell>
          <cell r="M4748">
            <v>544</v>
          </cell>
          <cell r="N4748">
            <v>544</v>
          </cell>
          <cell r="P4748" t="str">
            <v xml:space="preserve">Phẫu thuật cắt cụt chi </v>
          </cell>
          <cell r="Q4748">
            <v>3297000</v>
          </cell>
          <cell r="R4748">
            <v>536869.56521739101</v>
          </cell>
          <cell r="S4748">
            <v>3833000</v>
          </cell>
          <cell r="T4748">
            <v>697930.43478260841</v>
          </cell>
          <cell r="U4748">
            <v>3994930.4347826084</v>
          </cell>
          <cell r="V4748">
            <v>3994900</v>
          </cell>
          <cell r="W4748">
            <v>159797.21739130435</v>
          </cell>
          <cell r="X4748">
            <v>4154727.6521739126</v>
          </cell>
        </row>
        <row r="4749">
          <cell r="E4749" t="str">
            <v>37.8D05.0534</v>
          </cell>
          <cell r="F4749" t="str">
            <v>03. NHI KHOA</v>
          </cell>
          <cell r="G4749" t="str">
            <v>3.3792</v>
          </cell>
          <cell r="H4749" t="str">
            <v>Tháo một nửa bàn chân trước</v>
          </cell>
          <cell r="I4749" t="str">
            <v>Tháo một nửa bàn chân trước</v>
          </cell>
          <cell r="J4749" t="str">
            <v>Tháo một nửa bàn chân trước</v>
          </cell>
          <cell r="K4749" t="str">
            <v>B</v>
          </cell>
          <cell r="L4749" t="str">
            <v>P2</v>
          </cell>
          <cell r="M4749">
            <v>544</v>
          </cell>
          <cell r="N4749">
            <v>544</v>
          </cell>
          <cell r="P4749" t="str">
            <v xml:space="preserve">Phẫu thuật cắt cụt chi </v>
          </cell>
          <cell r="Q4749">
            <v>3297000</v>
          </cell>
          <cell r="R4749">
            <v>536869.56521739101</v>
          </cell>
          <cell r="S4749">
            <v>3833000</v>
          </cell>
          <cell r="T4749">
            <v>697930.43478260841</v>
          </cell>
          <cell r="U4749">
            <v>3994930.4347826084</v>
          </cell>
          <cell r="V4749">
            <v>3994900</v>
          </cell>
          <cell r="W4749">
            <v>159797.21739130435</v>
          </cell>
          <cell r="X4749">
            <v>4154727.6521739126</v>
          </cell>
        </row>
        <row r="4750">
          <cell r="E4750" t="str">
            <v>37.8D05.0534</v>
          </cell>
          <cell r="F4750" t="str">
            <v>10. NGOẠI KHOA</v>
          </cell>
          <cell r="G4750" t="str">
            <v>10.863</v>
          </cell>
          <cell r="H4750" t="str">
            <v>Phẫu thuật cắt cụt cẳng tay, cánh tay</v>
          </cell>
          <cell r="I4750" t="str">
            <v>Phẫu thuật cắt cụt cẳng tay, cánh tay</v>
          </cell>
          <cell r="J4750" t="str">
            <v>Phẫu thuật cắt cụt cẳng tay, cánh tay</v>
          </cell>
          <cell r="K4750" t="str">
            <v>C</v>
          </cell>
          <cell r="L4750" t="str">
            <v>P2</v>
          </cell>
          <cell r="M4750">
            <v>544</v>
          </cell>
          <cell r="N4750">
            <v>544</v>
          </cell>
          <cell r="P4750" t="str">
            <v xml:space="preserve">Phẫu thuật cắt cụt chi </v>
          </cell>
          <cell r="Q4750">
            <v>3297000</v>
          </cell>
          <cell r="R4750">
            <v>536869.56521739101</v>
          </cell>
          <cell r="S4750">
            <v>3833000</v>
          </cell>
          <cell r="T4750">
            <v>697930.43478260841</v>
          </cell>
          <cell r="U4750">
            <v>3994930.4347826084</v>
          </cell>
          <cell r="V4750">
            <v>3994900</v>
          </cell>
          <cell r="W4750">
            <v>159797.21739130435</v>
          </cell>
          <cell r="X4750">
            <v>4154727.6521739126</v>
          </cell>
        </row>
        <row r="4751">
          <cell r="E4751" t="str">
            <v>37.8D05.0534</v>
          </cell>
          <cell r="F4751" t="str">
            <v>10. NGOẠI KHOA</v>
          </cell>
          <cell r="G4751" t="str">
            <v>10.942</v>
          </cell>
          <cell r="H4751" t="str">
            <v>Phẫu thuật cắt cụt chi</v>
          </cell>
          <cell r="I4751" t="str">
            <v>Phẫu thuật cắt cụt chi</v>
          </cell>
          <cell r="J4751" t="str">
            <v>Phẫu thuật cắt cụt chi</v>
          </cell>
          <cell r="K4751" t="str">
            <v>B</v>
          </cell>
          <cell r="L4751" t="str">
            <v>P2</v>
          </cell>
          <cell r="M4751">
            <v>544</v>
          </cell>
          <cell r="N4751">
            <v>544</v>
          </cell>
          <cell r="P4751" t="str">
            <v xml:space="preserve">Phẫu thuật cắt cụt chi </v>
          </cell>
          <cell r="Q4751">
            <v>3297000</v>
          </cell>
          <cell r="R4751">
            <v>536869.56521739101</v>
          </cell>
          <cell r="S4751">
            <v>3833000</v>
          </cell>
          <cell r="T4751">
            <v>697930.43478260841</v>
          </cell>
          <cell r="U4751">
            <v>3994930.4347826084</v>
          </cell>
          <cell r="V4751">
            <v>3994900</v>
          </cell>
          <cell r="W4751">
            <v>159797.21739130435</v>
          </cell>
          <cell r="X4751">
            <v>4154727.6521739126</v>
          </cell>
        </row>
        <row r="4752">
          <cell r="E4752" t="str">
            <v>37.8D05.0534</v>
          </cell>
          <cell r="F4752" t="str">
            <v>10. NGOẠI KHOA</v>
          </cell>
          <cell r="G4752" t="str">
            <v>10.943</v>
          </cell>
          <cell r="H4752" t="str">
            <v>Phẫu thuật tháo khớp chi</v>
          </cell>
          <cell r="I4752" t="str">
            <v>Phẫu thuật tháo khớp chi</v>
          </cell>
          <cell r="J4752" t="str">
            <v>Phẫu thuật tháo khớp chi</v>
          </cell>
          <cell r="K4752" t="str">
            <v>B</v>
          </cell>
          <cell r="L4752" t="str">
            <v>P2</v>
          </cell>
          <cell r="M4752">
            <v>544</v>
          </cell>
          <cell r="N4752">
            <v>544</v>
          </cell>
          <cell r="P4752" t="str">
            <v xml:space="preserve">Phẫu thuật cắt cụt chi </v>
          </cell>
          <cell r="Q4752">
            <v>3297000</v>
          </cell>
          <cell r="R4752">
            <v>536869.56521739101</v>
          </cell>
          <cell r="S4752">
            <v>3833000</v>
          </cell>
          <cell r="T4752">
            <v>697930.43478260841</v>
          </cell>
          <cell r="U4752">
            <v>3994930.4347826084</v>
          </cell>
          <cell r="V4752">
            <v>3994900</v>
          </cell>
          <cell r="W4752">
            <v>159797.21739130435</v>
          </cell>
          <cell r="X4752">
            <v>4154727.6521739126</v>
          </cell>
        </row>
        <row r="4753">
          <cell r="E4753" t="str">
            <v>37.8D05.0534</v>
          </cell>
          <cell r="F4753" t="str">
            <v>11. BỎNG</v>
          </cell>
          <cell r="G4753" t="str">
            <v>11.72</v>
          </cell>
          <cell r="H4753" t="str">
            <v>Cắt cụt cấp cứu chi thể bỏng không còn khả năng bảo tồn điều trị bỏng sâu</v>
          </cell>
          <cell r="I4753" t="str">
            <v>Cắt cụt cấp cứu chi thể bỏng không còn khả năng bảo tồn điều trị bỏng sâu</v>
          </cell>
          <cell r="J4753" t="str">
            <v>Cắt cụt cấp cứu chi thể bỏng không còn khả năng bảo tồn điều trị bỏng sâu</v>
          </cell>
          <cell r="K4753" t="str">
            <v>B</v>
          </cell>
          <cell r="L4753" t="str">
            <v>P1</v>
          </cell>
          <cell r="M4753">
            <v>544</v>
          </cell>
          <cell r="N4753">
            <v>544</v>
          </cell>
          <cell r="P4753" t="str">
            <v xml:space="preserve">Phẫu thuật cắt cụt chi </v>
          </cell>
          <cell r="Q4753">
            <v>3297000</v>
          </cell>
          <cell r="R4753">
            <v>536869.56521739101</v>
          </cell>
          <cell r="S4753">
            <v>3833000</v>
          </cell>
          <cell r="T4753">
            <v>697930.43478260841</v>
          </cell>
          <cell r="U4753">
            <v>3994930.4347826084</v>
          </cell>
          <cell r="V4753">
            <v>3994900</v>
          </cell>
          <cell r="W4753">
            <v>159797.21739130435</v>
          </cell>
          <cell r="X4753">
            <v>4154727.6521739126</v>
          </cell>
        </row>
        <row r="4754">
          <cell r="E4754" t="str">
            <v>37.8D05.0534</v>
          </cell>
          <cell r="F4754" t="str">
            <v>11. BỎNG</v>
          </cell>
          <cell r="G4754" t="str">
            <v>11.73</v>
          </cell>
          <cell r="H4754" t="str">
            <v>Cắt cụt chi thể bỏng không còn khả năng bảo tồn điều trị bỏng sâu</v>
          </cell>
          <cell r="I4754" t="str">
            <v>Cắt cụt chi thể bỏng không còn khả năng bảo tồn điều trị bỏng sâu</v>
          </cell>
          <cell r="J4754" t="str">
            <v>Cắt cụt chi thể bỏng không còn khả năng bảo tồn điều trị bỏng sâu</v>
          </cell>
          <cell r="K4754" t="str">
            <v>B</v>
          </cell>
          <cell r="L4754" t="str">
            <v>P1</v>
          </cell>
          <cell r="M4754">
            <v>544</v>
          </cell>
          <cell r="N4754">
            <v>544</v>
          </cell>
          <cell r="P4754" t="str">
            <v xml:space="preserve">Phẫu thuật cắt cụt chi </v>
          </cell>
          <cell r="Q4754">
            <v>3297000</v>
          </cell>
          <cell r="R4754">
            <v>536869.56521739101</v>
          </cell>
          <cell r="S4754">
            <v>3833000</v>
          </cell>
          <cell r="T4754">
            <v>697930.43478260841</v>
          </cell>
          <cell r="U4754">
            <v>3994930.4347826084</v>
          </cell>
          <cell r="V4754">
            <v>3994900</v>
          </cell>
          <cell r="W4754">
            <v>159797.21739130435</v>
          </cell>
          <cell r="X4754">
            <v>4154727.6521739126</v>
          </cell>
        </row>
        <row r="4755">
          <cell r="E4755" t="str">
            <v>37.8D05.0534</v>
          </cell>
          <cell r="F4755" t="str">
            <v>11. BỎNG</v>
          </cell>
          <cell r="G4755" t="str">
            <v>11.74</v>
          </cell>
          <cell r="H4755" t="str">
            <v>Tháo khớp chi thể bỏng không còn khả năng bảo tồn điều trị bỏng sâu</v>
          </cell>
          <cell r="I4755" t="str">
            <v>Tháo khớp chi thể bỏng không còn khả năng bảo tồn điều trị bỏng sâu</v>
          </cell>
          <cell r="J4755" t="str">
            <v>Tháo khớp chi thể bỏng không còn khả năng bảo tồn điều trị bỏng sâu</v>
          </cell>
          <cell r="K4755" t="str">
            <v>B</v>
          </cell>
          <cell r="L4755" t="str">
            <v>P1</v>
          </cell>
          <cell r="M4755">
            <v>544</v>
          </cell>
          <cell r="N4755">
            <v>544</v>
          </cell>
          <cell r="P4755" t="str">
            <v xml:space="preserve">Phẫu thuật cắt cụt chi </v>
          </cell>
          <cell r="Q4755">
            <v>3297000</v>
          </cell>
          <cell r="R4755">
            <v>536869.56521739101</v>
          </cell>
          <cell r="S4755">
            <v>3833000</v>
          </cell>
          <cell r="T4755">
            <v>697930.43478260841</v>
          </cell>
          <cell r="U4755">
            <v>3994930.4347826084</v>
          </cell>
          <cell r="V4755">
            <v>3994900</v>
          </cell>
          <cell r="W4755">
            <v>159797.21739130435</v>
          </cell>
          <cell r="X4755">
            <v>4154727.6521739126</v>
          </cell>
        </row>
        <row r="4756">
          <cell r="E4756" t="str">
            <v>37.8D05.0526</v>
          </cell>
          <cell r="F4756" t="str">
            <v>10. NGOẠI KHOA</v>
          </cell>
          <cell r="G4756" t="str">
            <v>10.1021</v>
          </cell>
          <cell r="H4756" t="str">
            <v>Nắn, bó bột gãy 1/3 dưới hai xương cẳng chân</v>
          </cell>
          <cell r="I4756" t="str">
            <v>Nắn, bó bột gãy 1/3 dưới hai xương cẳng chân [bột tự cán]</v>
          </cell>
          <cell r="J4756" t="str">
            <v>Nắn, bó bột gãy 1/3 dưới hai xương cẳng chân</v>
          </cell>
          <cell r="K4756" t="str">
            <v>B</v>
          </cell>
          <cell r="L4756" t="str">
            <v>T2</v>
          </cell>
          <cell r="M4756">
            <v>536</v>
          </cell>
          <cell r="N4756">
            <v>536</v>
          </cell>
          <cell r="P4756" t="str">
            <v>Nắn, bó bột xương cẳng chân (bột tự cán)</v>
          </cell>
          <cell r="Q4756">
            <v>174000</v>
          </cell>
          <cell r="R4756">
            <v>97043.478260869597</v>
          </cell>
          <cell r="S4756">
            <v>271000</v>
          </cell>
          <cell r="T4756">
            <v>126156.52173913048</v>
          </cell>
          <cell r="U4756">
            <v>300156.52173913049</v>
          </cell>
          <cell r="V4756">
            <v>300100</v>
          </cell>
          <cell r="W4756">
            <v>12006.26086956522</v>
          </cell>
          <cell r="X4756">
            <v>312162.78260869574</v>
          </cell>
        </row>
        <row r="4757">
          <cell r="E4757" t="str">
            <v>37.8D05.0534</v>
          </cell>
          <cell r="F4757" t="str">
            <v>12. UNG BƯỚU</v>
          </cell>
          <cell r="G4757" t="str">
            <v>12.335</v>
          </cell>
          <cell r="H4757" t="str">
            <v>Cắt cụt cẳng chân do ung thư</v>
          </cell>
          <cell r="I4757" t="str">
            <v>Cắt cụt cẳng chân do ung thư</v>
          </cell>
          <cell r="J4757" t="str">
            <v>Cắt cụt cẳng chân do ung thư</v>
          </cell>
          <cell r="K4757" t="str">
            <v>B</v>
          </cell>
          <cell r="L4757" t="str">
            <v>P1</v>
          </cell>
          <cell r="M4757">
            <v>544</v>
          </cell>
          <cell r="N4757">
            <v>544</v>
          </cell>
          <cell r="P4757" t="str">
            <v xml:space="preserve">Phẫu thuật cắt cụt chi </v>
          </cell>
          <cell r="Q4757">
            <v>3297000</v>
          </cell>
          <cell r="R4757">
            <v>536869.56521739101</v>
          </cell>
          <cell r="S4757">
            <v>3833000</v>
          </cell>
          <cell r="T4757">
            <v>697930.43478260841</v>
          </cell>
          <cell r="U4757">
            <v>3994930.4347826084</v>
          </cell>
          <cell r="V4757">
            <v>3994900</v>
          </cell>
          <cell r="W4757">
            <v>159797.21739130435</v>
          </cell>
          <cell r="X4757">
            <v>4154727.6521739126</v>
          </cell>
        </row>
        <row r="4758">
          <cell r="E4758" t="str">
            <v>37.8D05.0521</v>
          </cell>
          <cell r="F4758" t="str">
            <v>03. NHI KHOA</v>
          </cell>
          <cell r="G4758" t="str">
            <v>3.3851</v>
          </cell>
          <cell r="H4758" t="str">
            <v>Nắn, bó bột gãy 1/3 dưới hai xương cẳng tay</v>
          </cell>
          <cell r="I4758" t="str">
            <v>Nắn, bó bột gãy 1/3 dưới hai xương cẳng tay  [bột liền]</v>
          </cell>
          <cell r="J4758" t="str">
            <v>Nắn, bó bột gãy 1/3 dưới hai xương cẳng tay</v>
          </cell>
          <cell r="K4758" t="str">
            <v>C</v>
          </cell>
          <cell r="L4758" t="str">
            <v>T1</v>
          </cell>
          <cell r="M4758">
            <v>531</v>
          </cell>
          <cell r="N4758">
            <v>531</v>
          </cell>
          <cell r="P4758" t="str">
            <v>Nắn, bó bột gãy xương cẳng tay (bột liền)</v>
          </cell>
          <cell r="Q4758">
            <v>269000</v>
          </cell>
          <cell r="R4758">
            <v>79826.0869565217</v>
          </cell>
          <cell r="S4758">
            <v>348000</v>
          </cell>
          <cell r="T4758">
            <v>103773.9130434782</v>
          </cell>
          <cell r="U4758">
            <v>372773.91304347821</v>
          </cell>
          <cell r="V4758">
            <v>372700</v>
          </cell>
          <cell r="W4758">
            <v>14910.956521739128</v>
          </cell>
          <cell r="X4758">
            <v>387684.86956521735</v>
          </cell>
        </row>
        <row r="4759">
          <cell r="E4759" t="str">
            <v>37.8D05.0534</v>
          </cell>
          <cell r="F4759" t="str">
            <v>12. UNG BƯỚU</v>
          </cell>
          <cell r="G4759" t="str">
            <v>12.336</v>
          </cell>
          <cell r="H4759" t="str">
            <v>Cắt cụt đùi do ung thư</v>
          </cell>
          <cell r="I4759" t="str">
            <v>Cắt cụt đùi do ung thư</v>
          </cell>
          <cell r="J4759" t="str">
            <v>Cắt cụt đùi do ung thư</v>
          </cell>
          <cell r="K4759" t="str">
            <v>B</v>
          </cell>
          <cell r="L4759" t="str">
            <v>P1</v>
          </cell>
          <cell r="M4759">
            <v>544</v>
          </cell>
          <cell r="N4759">
            <v>544</v>
          </cell>
          <cell r="P4759" t="str">
            <v xml:space="preserve">Phẫu thuật cắt cụt chi </v>
          </cell>
          <cell r="Q4759">
            <v>3297000</v>
          </cell>
          <cell r="R4759">
            <v>536869.56521739101</v>
          </cell>
          <cell r="S4759">
            <v>3833000</v>
          </cell>
          <cell r="T4759">
            <v>697930.43478260841</v>
          </cell>
          <cell r="U4759">
            <v>3994930.4347826084</v>
          </cell>
          <cell r="V4759">
            <v>3994900</v>
          </cell>
          <cell r="W4759">
            <v>159797.21739130435</v>
          </cell>
          <cell r="X4759">
            <v>4154727.6521739126</v>
          </cell>
        </row>
        <row r="4760">
          <cell r="E4760" t="str">
            <v>37.8D05.0527</v>
          </cell>
          <cell r="F4760" t="str">
            <v>10. NGOẠI KHOA</v>
          </cell>
          <cell r="G4760" t="str">
            <v>10.1006</v>
          </cell>
          <cell r="H4760" t="str">
            <v>Nắn, bó bột gãy 1/3 dưới hai xương cẳng tay</v>
          </cell>
          <cell r="I4760" t="str">
            <v>Nắn, bó bột gãy 1/3 dưới hai xương cẳng tay  [bột liền]</v>
          </cell>
          <cell r="J4760" t="str">
            <v>Nắn, bó bột gãy 1/3 dưới hai xương cẳng tay</v>
          </cell>
          <cell r="K4760" t="str">
            <v>B</v>
          </cell>
          <cell r="L4760" t="str">
            <v>T1</v>
          </cell>
          <cell r="M4760">
            <v>537</v>
          </cell>
          <cell r="N4760">
            <v>537</v>
          </cell>
          <cell r="P4760" t="str">
            <v>Nắn, bó bột xương cánh tay (bột liền)</v>
          </cell>
          <cell r="Q4760">
            <v>269000</v>
          </cell>
          <cell r="R4760">
            <v>79826.0869565217</v>
          </cell>
          <cell r="S4760">
            <v>348000</v>
          </cell>
          <cell r="T4760">
            <v>103773.9130434782</v>
          </cell>
          <cell r="U4760">
            <v>372773.91304347821</v>
          </cell>
          <cell r="V4760">
            <v>372700</v>
          </cell>
          <cell r="W4760">
            <v>14910.956521739128</v>
          </cell>
          <cell r="X4760">
            <v>387684.86956521735</v>
          </cell>
        </row>
        <row r="4761">
          <cell r="E4761" t="str">
            <v>37.8D05.0534</v>
          </cell>
          <cell r="F4761" t="str">
            <v>12. UNG BƯỚU</v>
          </cell>
          <cell r="G4761" t="str">
            <v>12.334</v>
          </cell>
          <cell r="H4761" t="str">
            <v>Tháo khớp háng do ung thư</v>
          </cell>
          <cell r="I4761" t="str">
            <v>Tháo khớp háng do ung thư</v>
          </cell>
          <cell r="J4761" t="str">
            <v>Tháo khớp háng do ung thư</v>
          </cell>
          <cell r="K4761" t="str">
            <v>B</v>
          </cell>
          <cell r="L4761" t="str">
            <v>P1</v>
          </cell>
          <cell r="M4761">
            <v>544</v>
          </cell>
          <cell r="N4761">
            <v>544</v>
          </cell>
          <cell r="P4761" t="str">
            <v xml:space="preserve">Phẫu thuật cắt cụt chi </v>
          </cell>
          <cell r="Q4761">
            <v>3297000</v>
          </cell>
          <cell r="R4761">
            <v>536869.56521739101</v>
          </cell>
          <cell r="S4761">
            <v>3833000</v>
          </cell>
          <cell r="T4761">
            <v>697930.43478260841</v>
          </cell>
          <cell r="U4761">
            <v>3994930.4347826084</v>
          </cell>
          <cell r="V4761">
            <v>3994900</v>
          </cell>
          <cell r="W4761">
            <v>159797.21739130435</v>
          </cell>
          <cell r="X4761">
            <v>4154727.6521739126</v>
          </cell>
        </row>
        <row r="4762">
          <cell r="E4762" t="str">
            <v>37.8D05.0522</v>
          </cell>
          <cell r="F4762" t="str">
            <v>03. NHI KHOA</v>
          </cell>
          <cell r="G4762" t="str">
            <v>3.3851</v>
          </cell>
          <cell r="H4762" t="str">
            <v>Nắn, bó bột gãy 1/3 dưới hai xương cẳng tay</v>
          </cell>
          <cell r="I4762" t="str">
            <v>Nắn, bó bột gãy 1/3 dưới hai xương cẳng tay [bột tự cán]</v>
          </cell>
          <cell r="J4762" t="str">
            <v>Nắn, bó bột gãy 1/3 dưới hai xương cẳng tay</v>
          </cell>
          <cell r="K4762" t="str">
            <v>C</v>
          </cell>
          <cell r="L4762" t="str">
            <v>T1</v>
          </cell>
          <cell r="M4762">
            <v>532</v>
          </cell>
          <cell r="N4762">
            <v>532</v>
          </cell>
          <cell r="P4762" t="str">
            <v>Nắn, bó bột gãy xương cẳng tay (bột tự cán)</v>
          </cell>
          <cell r="Q4762">
            <v>159000</v>
          </cell>
          <cell r="R4762">
            <v>64173.9130434783</v>
          </cell>
          <cell r="S4762">
            <v>223000</v>
          </cell>
          <cell r="T4762">
            <v>83426.086956521787</v>
          </cell>
          <cell r="U4762">
            <v>242426.08695652179</v>
          </cell>
          <cell r="V4762">
            <v>242400</v>
          </cell>
          <cell r="W4762">
            <v>9697.0434782608718</v>
          </cell>
          <cell r="X4762">
            <v>252123.13043478265</v>
          </cell>
        </row>
        <row r="4763">
          <cell r="E4763" t="str">
            <v>37.8D05.0535</v>
          </cell>
          <cell r="F4763" t="str">
            <v>03. NHI KHOA</v>
          </cell>
          <cell r="G4763" t="str">
            <v>3.3698</v>
          </cell>
          <cell r="H4763" t="str">
            <v>Phẫu thuật chuyển gân điều trị cò ngón tay do liệt vận động</v>
          </cell>
          <cell r="I4763" t="str">
            <v>Phẫu thuật chuyển gân điều trị cò ngón tay do liệt vận động</v>
          </cell>
          <cell r="J4763" t="str">
            <v>Phẫu thuật chuyển gân điều trị cò ngón tay do liệt vận động</v>
          </cell>
          <cell r="K4763" t="str">
            <v>B</v>
          </cell>
          <cell r="L4763" t="str">
            <v>P2</v>
          </cell>
          <cell r="M4763">
            <v>545</v>
          </cell>
          <cell r="N4763">
            <v>545</v>
          </cell>
          <cell r="P4763" t="str">
            <v xml:space="preserve">Phẫu thuật chuyển gân điều trị cò ngón tay do liệt vận động </v>
          </cell>
          <cell r="Q4763">
            <v>2232000</v>
          </cell>
          <cell r="R4763">
            <v>837391.30434782605</v>
          </cell>
          <cell r="S4763">
            <v>3069000</v>
          </cell>
          <cell r="T4763">
            <v>1088608.6956521738</v>
          </cell>
          <cell r="U4763">
            <v>3320608.6956521738</v>
          </cell>
          <cell r="V4763">
            <v>3320600</v>
          </cell>
          <cell r="W4763">
            <v>132824.34782608695</v>
          </cell>
          <cell r="X4763">
            <v>3453433.0434782607</v>
          </cell>
        </row>
        <row r="4764">
          <cell r="E4764" t="str">
            <v>37.8D05.0535</v>
          </cell>
          <cell r="F4764" t="str">
            <v>10. NGOẠI KHOA</v>
          </cell>
          <cell r="G4764" t="str">
            <v>10.835</v>
          </cell>
          <cell r="H4764" t="str">
            <v>Phẫu thuật chuyển gân điều trị liệt thần kinh giữa</v>
          </cell>
          <cell r="I4764" t="str">
            <v>Phẫu thuật chuyển gân điều trị liệt thần kinh giữa</v>
          </cell>
          <cell r="J4764" t="str">
            <v>Phẫu thuật chuyển gân điều trị liệt thần kinh giữa</v>
          </cell>
          <cell r="K4764" t="str">
            <v>B</v>
          </cell>
          <cell r="L4764" t="str">
            <v>P1</v>
          </cell>
          <cell r="M4764">
            <v>545</v>
          </cell>
          <cell r="N4764">
            <v>545</v>
          </cell>
          <cell r="P4764" t="str">
            <v xml:space="preserve">Phẫu thuật chuyển gân điều trị cò ngón tay do liệt vận động </v>
          </cell>
          <cell r="Q4764">
            <v>2232000</v>
          </cell>
          <cell r="R4764">
            <v>837391.30434782605</v>
          </cell>
          <cell r="S4764">
            <v>3069000</v>
          </cell>
          <cell r="T4764">
            <v>1088608.6956521738</v>
          </cell>
          <cell r="U4764">
            <v>3320608.6956521738</v>
          </cell>
          <cell r="V4764">
            <v>3320600</v>
          </cell>
          <cell r="W4764">
            <v>132824.34782608695</v>
          </cell>
          <cell r="X4764">
            <v>3453433.0434782607</v>
          </cell>
        </row>
        <row r="4765">
          <cell r="E4765" t="str">
            <v>37.8D05.0535</v>
          </cell>
          <cell r="F4765" t="str">
            <v>10. NGOẠI KHOA</v>
          </cell>
          <cell r="G4765" t="str">
            <v>10.837</v>
          </cell>
          <cell r="H4765" t="str">
            <v>Phẫu thuật chuyển gân điều trị liệt thần kinh quay</v>
          </cell>
          <cell r="I4765" t="str">
            <v>Phẫu thuật chuyển gân điều trị liệt thần kinh quay</v>
          </cell>
          <cell r="J4765" t="str">
            <v>Phẫu thuật chuyển gân điều trị liệt thần kinh quay</v>
          </cell>
          <cell r="K4765" t="str">
            <v>B</v>
          </cell>
          <cell r="L4765" t="str">
            <v>P1</v>
          </cell>
          <cell r="M4765">
            <v>545</v>
          </cell>
          <cell r="N4765">
            <v>545</v>
          </cell>
          <cell r="P4765" t="str">
            <v xml:space="preserve">Phẫu thuật chuyển gân điều trị cò ngón tay do liệt vận động </v>
          </cell>
          <cell r="Q4765">
            <v>2232000</v>
          </cell>
          <cell r="R4765">
            <v>837391.30434782605</v>
          </cell>
          <cell r="S4765">
            <v>3069000</v>
          </cell>
          <cell r="T4765">
            <v>1088608.6956521738</v>
          </cell>
          <cell r="U4765">
            <v>3320608.6956521738</v>
          </cell>
          <cell r="V4765">
            <v>3320600</v>
          </cell>
          <cell r="W4765">
            <v>132824.34782608695</v>
          </cell>
          <cell r="X4765">
            <v>3453433.0434782607</v>
          </cell>
        </row>
        <row r="4766">
          <cell r="E4766" t="str">
            <v>37.8D05.0535</v>
          </cell>
          <cell r="F4766" t="str">
            <v>10. NGOẠI KHOA</v>
          </cell>
          <cell r="G4766" t="str">
            <v>10.836</v>
          </cell>
          <cell r="H4766" t="str">
            <v>Phẫu thuật chuyển gân điều trị liệt thần kinh trụ</v>
          </cell>
          <cell r="I4766" t="str">
            <v>Phẫu thuật chuyển gân điều trị liệt thần kinh trụ</v>
          </cell>
          <cell r="J4766" t="str">
            <v>Phẫu thuật chuyển gân điều trị liệt thần kinh trụ</v>
          </cell>
          <cell r="K4766" t="str">
            <v>B</v>
          </cell>
          <cell r="L4766" t="str">
            <v>P1</v>
          </cell>
          <cell r="M4766">
            <v>545</v>
          </cell>
          <cell r="N4766">
            <v>545</v>
          </cell>
          <cell r="P4766" t="str">
            <v xml:space="preserve">Phẫu thuật chuyển gân điều trị cò ngón tay do liệt vận động </v>
          </cell>
          <cell r="Q4766">
            <v>2232000</v>
          </cell>
          <cell r="R4766">
            <v>837391.30434782605</v>
          </cell>
          <cell r="S4766">
            <v>3069000</v>
          </cell>
          <cell r="T4766">
            <v>1088608.6956521738</v>
          </cell>
          <cell r="U4766">
            <v>3320608.6956521738</v>
          </cell>
          <cell r="V4766">
            <v>3320600</v>
          </cell>
          <cell r="W4766">
            <v>132824.34782608695</v>
          </cell>
          <cell r="X4766">
            <v>3453433.0434782607</v>
          </cell>
        </row>
        <row r="4767">
          <cell r="E4767" t="str">
            <v>37.8D05.0535</v>
          </cell>
          <cell r="F4767" t="str">
            <v>10. NGOẠI KHOA</v>
          </cell>
          <cell r="G4767" t="str">
            <v>10.838</v>
          </cell>
          <cell r="H4767" t="str">
            <v>Phẫu thuật điều trị liệt thần kinh giữa và thần kinh trụ</v>
          </cell>
          <cell r="I4767" t="str">
            <v>Phẫu thuật điều trị liệt thần kinh giữa và thần kinh trụ</v>
          </cell>
          <cell r="J4767" t="str">
            <v>Phẫu thuật điều trị liệt thần kinh giữa và thần kinh trụ</v>
          </cell>
          <cell r="K4767" t="str">
            <v>B</v>
          </cell>
          <cell r="L4767" t="str">
            <v>PDB</v>
          </cell>
          <cell r="M4767">
            <v>545</v>
          </cell>
          <cell r="N4767">
            <v>545</v>
          </cell>
          <cell r="P4767" t="str">
            <v xml:space="preserve">Phẫu thuật chuyển gân điều trị cò ngón tay do liệt vận động </v>
          </cell>
          <cell r="Q4767">
            <v>2232000</v>
          </cell>
          <cell r="R4767">
            <v>837391.30434782605</v>
          </cell>
          <cell r="S4767">
            <v>3069000</v>
          </cell>
          <cell r="T4767">
            <v>1088608.6956521738</v>
          </cell>
          <cell r="U4767">
            <v>3320608.6956521738</v>
          </cell>
          <cell r="V4767">
            <v>3320600</v>
          </cell>
          <cell r="W4767">
            <v>132824.34782608695</v>
          </cell>
          <cell r="X4767">
            <v>3453433.0434782607</v>
          </cell>
        </row>
        <row r="4768">
          <cell r="E4768" t="str">
            <v>37.8D05.0535</v>
          </cell>
          <cell r="F4768" t="str">
            <v>10. NGOẠI KHOA</v>
          </cell>
          <cell r="G4768" t="str">
            <v>10.854</v>
          </cell>
          <cell r="H4768" t="str">
            <v>Phẫu thuật làm đối chiếu ngón 1 (thiểu dưỡng ô mô cái)</v>
          </cell>
          <cell r="I4768" t="str">
            <v>Phẫu thuật làm đối chiếu ngón 1 (thiểu dưỡng ô mô cái)</v>
          </cell>
          <cell r="J4768" t="str">
            <v>Phẫu thuật làm đối chiếu ngón 1 (thiểu dưỡng ô mô cái)</v>
          </cell>
          <cell r="K4768" t="str">
            <v>A</v>
          </cell>
          <cell r="L4768" t="str">
            <v>P1</v>
          </cell>
          <cell r="M4768">
            <v>545</v>
          </cell>
          <cell r="N4768">
            <v>545</v>
          </cell>
          <cell r="P4768" t="str">
            <v xml:space="preserve">Phẫu thuật chuyển gân điều trị cò ngón tay do liệt vận động </v>
          </cell>
          <cell r="Q4768">
            <v>2232000</v>
          </cell>
          <cell r="R4768">
            <v>837391.30434782605</v>
          </cell>
          <cell r="S4768">
            <v>3069000</v>
          </cell>
          <cell r="T4768">
            <v>1088608.6956521738</v>
          </cell>
          <cell r="U4768">
            <v>3320608.6956521738</v>
          </cell>
          <cell r="V4768">
            <v>3320600</v>
          </cell>
          <cell r="W4768">
            <v>132824.34782608695</v>
          </cell>
          <cell r="X4768">
            <v>3453433.0434782607</v>
          </cell>
        </row>
        <row r="4769">
          <cell r="E4769" t="str">
            <v>37.8D05.0535</v>
          </cell>
          <cell r="F4769" t="str">
            <v>10. NGOẠI KHOA</v>
          </cell>
          <cell r="G4769" t="str">
            <v>10.858</v>
          </cell>
          <cell r="H4769" t="str">
            <v>Phẫu thuật và điều trị bệnh Dupuytren</v>
          </cell>
          <cell r="I4769" t="str">
            <v>Phẫu thuật và điều trị bệnh Dupuytren</v>
          </cell>
          <cell r="J4769" t="str">
            <v>Phẫu thuật và điều trị bệnh Dupuytren</v>
          </cell>
          <cell r="K4769" t="str">
            <v>A</v>
          </cell>
          <cell r="L4769" t="str">
            <v>P1</v>
          </cell>
          <cell r="M4769">
            <v>545</v>
          </cell>
          <cell r="N4769">
            <v>545</v>
          </cell>
          <cell r="P4769" t="str">
            <v xml:space="preserve">Phẫu thuật chuyển gân điều trị cò ngón tay do liệt vận động </v>
          </cell>
          <cell r="Q4769">
            <v>2232000</v>
          </cell>
          <cell r="R4769">
            <v>837391.30434782605</v>
          </cell>
          <cell r="S4769">
            <v>3069000</v>
          </cell>
          <cell r="T4769">
            <v>1088608.6956521738</v>
          </cell>
          <cell r="U4769">
            <v>3320608.6956521738</v>
          </cell>
          <cell r="V4769">
            <v>3320600</v>
          </cell>
          <cell r="W4769">
            <v>132824.34782608695</v>
          </cell>
          <cell r="X4769">
            <v>3453433.0434782607</v>
          </cell>
        </row>
        <row r="4770">
          <cell r="E4770" t="str">
            <v>37.8D05.0535</v>
          </cell>
          <cell r="F4770" t="str">
            <v>28. PHẪU THUẬT TẠO HÌNH THẨM MỸ</v>
          </cell>
          <cell r="G4770" t="str">
            <v>28.192</v>
          </cell>
          <cell r="H4770" t="str">
            <v>Phẫu thuật tạo hình liệt mặt do dây VII bằng kỹ thuật treo</v>
          </cell>
          <cell r="I4770" t="str">
            <v>Phẫu thuật tạo hình liệt mặt do dây VII bằng kỹ thuật treo</v>
          </cell>
          <cell r="J4770" t="str">
            <v>Phẫu thuật tạo hình liệt mặt do dây VII bằng kỹ thuật treo</v>
          </cell>
          <cell r="K4770" t="str">
            <v>B</v>
          </cell>
          <cell r="L4770" t="str">
            <v>P1</v>
          </cell>
          <cell r="M4770">
            <v>545</v>
          </cell>
          <cell r="N4770">
            <v>545</v>
          </cell>
          <cell r="P4770" t="str">
            <v xml:space="preserve">Phẫu thuật chuyển gân điều trị cò ngón tay do liệt vận động </v>
          </cell>
          <cell r="Q4770">
            <v>2232000</v>
          </cell>
          <cell r="R4770">
            <v>837391.30434782605</v>
          </cell>
          <cell r="S4770">
            <v>3069000</v>
          </cell>
          <cell r="T4770">
            <v>1088608.6956521738</v>
          </cell>
          <cell r="U4770">
            <v>3320608.6956521738</v>
          </cell>
          <cell r="V4770">
            <v>3320600</v>
          </cell>
          <cell r="W4770">
            <v>132824.34782608695</v>
          </cell>
          <cell r="X4770">
            <v>3453433.0434782607</v>
          </cell>
        </row>
        <row r="4771">
          <cell r="E4771" t="str">
            <v>37.8D05.0535</v>
          </cell>
          <cell r="F4771" t="str">
            <v>5. DA LIỄU</v>
          </cell>
          <cell r="G4771" t="str">
            <v>5.57</v>
          </cell>
          <cell r="H4771" t="str">
            <v>Phẫu thuật chuyển gân điều trị liệt đối chiếu ngón cái cho người bệnh phong</v>
          </cell>
          <cell r="I4771" t="str">
            <v>Phẫu thuật chuyển gân điều trị liệt đối chiếu ngón cái cho người bệnh phong</v>
          </cell>
          <cell r="J4771" t="str">
            <v>Phẫu thuật chuyển gân điều trị liệt đối chiếu ngón cái cho người bệnh phong</v>
          </cell>
          <cell r="K4771" t="str">
            <v>B</v>
          </cell>
          <cell r="L4771" t="str">
            <v>P1</v>
          </cell>
          <cell r="M4771">
            <v>545</v>
          </cell>
          <cell r="N4771">
            <v>545</v>
          </cell>
          <cell r="P4771" t="str">
            <v xml:space="preserve">Phẫu thuật chuyển gân điều trị cò ngón tay do liệt vận động </v>
          </cell>
          <cell r="Q4771">
            <v>2232000</v>
          </cell>
          <cell r="R4771">
            <v>837391.30434782605</v>
          </cell>
          <cell r="S4771">
            <v>3069000</v>
          </cell>
          <cell r="T4771">
            <v>1088608.6956521738</v>
          </cell>
          <cell r="U4771">
            <v>3320608.6956521738</v>
          </cell>
          <cell r="V4771">
            <v>3320600</v>
          </cell>
          <cell r="W4771">
            <v>132824.34782608695</v>
          </cell>
          <cell r="X4771">
            <v>3453433.0434782607</v>
          </cell>
        </row>
        <row r="4772">
          <cell r="E4772" t="str">
            <v>37.8D05.0535</v>
          </cell>
          <cell r="F4772" t="str">
            <v>5. DA LIỄU</v>
          </cell>
          <cell r="G4772" t="str">
            <v>5.56</v>
          </cell>
          <cell r="H4772" t="str">
            <v>Phẫu thuật chuyển gân gấp chung nông điều trị cò mềm các ngón tay cho người bệnh phong</v>
          </cell>
          <cell r="I4772" t="str">
            <v>Phẫu thuật chuyển gân gấp chung nông điều trị cò mềm các ngón tay cho người bệnh phong</v>
          </cell>
          <cell r="J4772" t="str">
            <v>Phẫu thuật chuyển gân gấp chung nông điều trị cò mềm các ngón tay cho người bệnh phong</v>
          </cell>
          <cell r="K4772" t="str">
            <v>B</v>
          </cell>
          <cell r="L4772" t="str">
            <v>P1</v>
          </cell>
          <cell r="M4772">
            <v>545</v>
          </cell>
          <cell r="N4772">
            <v>545</v>
          </cell>
          <cell r="P4772" t="str">
            <v xml:space="preserve">Phẫu thuật chuyển gân điều trị cò ngón tay do liệt vận động </v>
          </cell>
          <cell r="Q4772">
            <v>2232000</v>
          </cell>
          <cell r="R4772">
            <v>837391.30434782605</v>
          </cell>
          <cell r="S4772">
            <v>3069000</v>
          </cell>
          <cell r="T4772">
            <v>1088608.6956521738</v>
          </cell>
          <cell r="U4772">
            <v>3320608.6956521738</v>
          </cell>
          <cell r="V4772">
            <v>3320600</v>
          </cell>
          <cell r="W4772">
            <v>132824.34782608695</v>
          </cell>
          <cell r="X4772">
            <v>3453433.0434782607</v>
          </cell>
        </row>
        <row r="4773">
          <cell r="E4773" t="str">
            <v>37.8D05.0536</v>
          </cell>
          <cell r="F4773" t="str">
            <v>04. LAO (NGOẠI LAO)</v>
          </cell>
          <cell r="G4773" t="str">
            <v>4.55</v>
          </cell>
          <cell r="H4773" t="str">
            <v>Phẫu thuật thay khớp vai do lao</v>
          </cell>
          <cell r="I4773" t="str">
            <v>Phẫu thuật thay khớp vai do lao</v>
          </cell>
          <cell r="J4773" t="str">
            <v>Phẫu thuật thay khớp vai do lao</v>
          </cell>
          <cell r="K4773" t="str">
            <v>B</v>
          </cell>
          <cell r="L4773" t="str">
            <v>PDB</v>
          </cell>
          <cell r="M4773">
            <v>546</v>
          </cell>
          <cell r="N4773">
            <v>546</v>
          </cell>
          <cell r="O4773" t="str">
            <v>Chưa bao gồm khớp nhân tạo, xi măng sinh học hoặc hóa học.</v>
          </cell>
          <cell r="P4773" t="str">
            <v>Phẫu thuật thay khớp vai</v>
          </cell>
          <cell r="Q4773">
            <v>5747000</v>
          </cell>
          <cell r="R4773">
            <v>1496347.82608696</v>
          </cell>
          <cell r="S4773">
            <v>7243000</v>
          </cell>
          <cell r="T4773">
            <v>1945252.1739130479</v>
          </cell>
          <cell r="U4773">
            <v>7692252.1739130476</v>
          </cell>
          <cell r="V4773">
            <v>7692200</v>
          </cell>
          <cell r="W4773">
            <v>307690.0869565219</v>
          </cell>
          <cell r="X4773">
            <v>7999942.2608695691</v>
          </cell>
        </row>
        <row r="4774">
          <cell r="E4774" t="str">
            <v>37.8D05.0536</v>
          </cell>
          <cell r="F4774" t="str">
            <v>10. NGOẠI KHOA</v>
          </cell>
          <cell r="G4774" t="str">
            <v>10.714</v>
          </cell>
          <cell r="H4774" t="str">
            <v>Phẫu thuật thay khớp vai nhân tạo</v>
          </cell>
          <cell r="I4774" t="str">
            <v>Phẫu thuật thay khớp vai nhân tạo</v>
          </cell>
          <cell r="J4774" t="str">
            <v>Phẫu thuật thay khớp vai nhân tạo</v>
          </cell>
          <cell r="K4774" t="str">
            <v>B</v>
          </cell>
          <cell r="L4774" t="str">
            <v>PDB</v>
          </cell>
          <cell r="M4774">
            <v>546</v>
          </cell>
          <cell r="N4774">
            <v>546</v>
          </cell>
          <cell r="O4774" t="str">
            <v>Chưa bao gồm khớp nhân tạo, xi măng sinh học hoặc hóa học.</v>
          </cell>
          <cell r="P4774" t="str">
            <v>Phẫu thuật thay khớp vai</v>
          </cell>
          <cell r="Q4774">
            <v>5747000</v>
          </cell>
          <cell r="R4774">
            <v>1496347.82608696</v>
          </cell>
          <cell r="S4774">
            <v>7243000</v>
          </cell>
          <cell r="T4774">
            <v>1945252.1739130479</v>
          </cell>
          <cell r="U4774">
            <v>7692252.1739130476</v>
          </cell>
          <cell r="V4774">
            <v>7692200</v>
          </cell>
          <cell r="W4774">
            <v>307690.0869565219</v>
          </cell>
          <cell r="X4774">
            <v>7999942.2608695691</v>
          </cell>
        </row>
        <row r="4775">
          <cell r="E4775" t="str">
            <v>37.8D05.0537</v>
          </cell>
          <cell r="F4775" t="str">
            <v>03. NHI KHOA</v>
          </cell>
          <cell r="G4775" t="str">
            <v>3.3791</v>
          </cell>
          <cell r="H4775" t="str">
            <v>Phẫu thuật bàn chân duỗi đổ</v>
          </cell>
          <cell r="I4775" t="str">
            <v>Phẫu thuật bàn chân duỗi đổ</v>
          </cell>
          <cell r="J4775" t="str">
            <v>Phẫu thuật bàn chân duỗi đổ</v>
          </cell>
          <cell r="K4775" t="str">
            <v>B</v>
          </cell>
          <cell r="L4775" t="str">
            <v>P2</v>
          </cell>
          <cell r="M4775">
            <v>547</v>
          </cell>
          <cell r="N4775">
            <v>547</v>
          </cell>
          <cell r="O4775" t="str">
            <v>Chưa bao gồm phương tiện cố định: khung cố định, đinh, kim, nẹp, vít, ốc, xương nhân tạo hoặc sản phẩm sinh học thay thế xương.</v>
          </cell>
          <cell r="P4775" t="str">
            <v xml:space="preserve">Phẫu thuật chỉnh bàn chân khèo </v>
          </cell>
          <cell r="Q4775">
            <v>1810000</v>
          </cell>
          <cell r="R4775">
            <v>1231826.0869565201</v>
          </cell>
          <cell r="S4775">
            <v>3041000</v>
          </cell>
          <cell r="T4775">
            <v>1601373.9130434762</v>
          </cell>
          <cell r="U4775">
            <v>3411373.9130434762</v>
          </cell>
          <cell r="V4775">
            <v>3411300</v>
          </cell>
          <cell r="W4775">
            <v>136454.95652173905</v>
          </cell>
          <cell r="X4775">
            <v>3547828.8695652154</v>
          </cell>
        </row>
        <row r="4776">
          <cell r="E4776" t="str">
            <v>37.8D05.0537</v>
          </cell>
          <cell r="F4776" t="str">
            <v>03. NHI KHOA</v>
          </cell>
          <cell r="G4776" t="str">
            <v>3.3790</v>
          </cell>
          <cell r="H4776" t="str">
            <v>Phẫu thuật chỉnh hình điều trị bàn chân khoèo</v>
          </cell>
          <cell r="I4776" t="str">
            <v>Phẫu thuật chỉnh hình điều trị bàn chân khoèo</v>
          </cell>
          <cell r="J4776" t="str">
            <v>Phẫu thuật chỉnh hình điều trị bàn chân khoèo</v>
          </cell>
          <cell r="K4776" t="str">
            <v>B</v>
          </cell>
          <cell r="L4776" t="str">
            <v>P2</v>
          </cell>
          <cell r="M4776">
            <v>547</v>
          </cell>
          <cell r="N4776">
            <v>547</v>
          </cell>
          <cell r="O4776" t="str">
            <v>Chưa bao gồm phương tiện cố định: khung cố định, đinh, kim, nẹp, vít, ốc, xương nhân tạo hoặc sản phẩm sinh học thay thế xương.</v>
          </cell>
          <cell r="P4776" t="str">
            <v xml:space="preserve">Phẫu thuật chỉnh bàn chân khèo </v>
          </cell>
          <cell r="Q4776">
            <v>1810000</v>
          </cell>
          <cell r="R4776">
            <v>1231826.0869565201</v>
          </cell>
          <cell r="S4776">
            <v>3041000</v>
          </cell>
          <cell r="T4776">
            <v>1601373.9130434762</v>
          </cell>
          <cell r="U4776">
            <v>3411373.9130434762</v>
          </cell>
          <cell r="V4776">
            <v>3411300</v>
          </cell>
          <cell r="W4776">
            <v>136454.95652173905</v>
          </cell>
          <cell r="X4776">
            <v>3547828.8695652154</v>
          </cell>
        </row>
        <row r="4777">
          <cell r="E4777" t="str">
            <v>37.8D05.0537</v>
          </cell>
          <cell r="F4777" t="str">
            <v>03. NHI KHOA</v>
          </cell>
          <cell r="G4777" t="str">
            <v>3.3780</v>
          </cell>
          <cell r="H4777" t="str">
            <v>Phẫu thuật điều trị bàn chân khoèo do bại não</v>
          </cell>
          <cell r="I4777" t="str">
            <v>Phẫu thuật điều trị bàn chân khoèo do bại não</v>
          </cell>
          <cell r="J4777" t="str">
            <v>Phẫu thuật điều trị bàn chân khoèo do bại não</v>
          </cell>
          <cell r="K4777" t="str">
            <v>A</v>
          </cell>
          <cell r="L4777" t="str">
            <v>P1</v>
          </cell>
          <cell r="M4777">
            <v>547</v>
          </cell>
          <cell r="N4777">
            <v>547</v>
          </cell>
          <cell r="O4777" t="str">
            <v>Chưa bao gồm phương tiện cố định: khung cố định, đinh, kim, nẹp, vít, ốc, xương nhân tạo hoặc sản phẩm sinh học thay thế xương.</v>
          </cell>
          <cell r="P4777" t="str">
            <v xml:space="preserve">Phẫu thuật chỉnh bàn chân khèo </v>
          </cell>
          <cell r="Q4777">
            <v>1810000</v>
          </cell>
          <cell r="R4777">
            <v>1231826.0869565201</v>
          </cell>
          <cell r="S4777">
            <v>3041000</v>
          </cell>
          <cell r="T4777">
            <v>1601373.9130434762</v>
          </cell>
          <cell r="U4777">
            <v>3411373.9130434762</v>
          </cell>
          <cell r="V4777">
            <v>3411300</v>
          </cell>
          <cell r="W4777">
            <v>136454.95652173905</v>
          </cell>
          <cell r="X4777">
            <v>3547828.8695652154</v>
          </cell>
        </row>
        <row r="4778">
          <cell r="E4778" t="str">
            <v>37.8D05.0537</v>
          </cell>
          <cell r="F4778" t="str">
            <v>10. NGOẠI KHOA</v>
          </cell>
          <cell r="G4778" t="str">
            <v>10.806</v>
          </cell>
          <cell r="H4778" t="str">
            <v>Cố đinh ngoại vi trong điều trị gãy hở chi dưới</v>
          </cell>
          <cell r="I4778" t="str">
            <v>Cố đinh ngoại vi trong điều trị gãy hở chi dưới</v>
          </cell>
          <cell r="J4778" t="str">
            <v>Cố đinh ngoại vi trong điều trị gãy hở chi dưới</v>
          </cell>
          <cell r="K4778" t="str">
            <v>B</v>
          </cell>
          <cell r="L4778" t="str">
            <v>P1</v>
          </cell>
          <cell r="M4778">
            <v>547</v>
          </cell>
          <cell r="N4778">
            <v>547</v>
          </cell>
          <cell r="O4778" t="str">
            <v>Chưa bao gồm phương tiện cố định: khung cố định, đinh, kim, nẹp, vít, ốc, xương nhân tạo hoặc sản phẩm sinh học thay thế xương.</v>
          </cell>
          <cell r="P4778" t="str">
            <v xml:space="preserve">Phẫu thuật chỉnh bàn chân khèo </v>
          </cell>
          <cell r="Q4778">
            <v>1810000</v>
          </cell>
          <cell r="R4778">
            <v>1231826.0869565201</v>
          </cell>
          <cell r="S4778">
            <v>3041000</v>
          </cell>
          <cell r="T4778">
            <v>1601373.9130434762</v>
          </cell>
          <cell r="U4778">
            <v>3411373.9130434762</v>
          </cell>
          <cell r="V4778">
            <v>3411300</v>
          </cell>
          <cell r="W4778">
            <v>136454.95652173905</v>
          </cell>
          <cell r="X4778">
            <v>3547828.8695652154</v>
          </cell>
        </row>
        <row r="4779">
          <cell r="E4779" t="str">
            <v>37.8D05.0537</v>
          </cell>
          <cell r="F4779" t="str">
            <v>10. NGOẠI KHOA</v>
          </cell>
          <cell r="G4779" t="str">
            <v>10.805</v>
          </cell>
          <cell r="H4779" t="str">
            <v>Cố đinh ngoại vi trong điều trị gãy hở chi trên</v>
          </cell>
          <cell r="I4779" t="str">
            <v>Cố đinh ngoại vi trong điều trị gãy hở chi trên</v>
          </cell>
          <cell r="J4779" t="str">
            <v>Cố đinh ngoại vi trong điều trị gãy hở chi trên</v>
          </cell>
          <cell r="K4779" t="str">
            <v>B</v>
          </cell>
          <cell r="L4779" t="str">
            <v>P1</v>
          </cell>
          <cell r="M4779">
            <v>547</v>
          </cell>
          <cell r="N4779">
            <v>547</v>
          </cell>
          <cell r="O4779" t="str">
            <v>Chưa bao gồm phương tiện cố định: khung cố định, đinh, kim, nẹp, vít, ốc, xương nhân tạo hoặc sản phẩm sinh học thay thế xương.</v>
          </cell>
          <cell r="P4779" t="str">
            <v xml:space="preserve">Phẫu thuật chỉnh bàn chân khèo </v>
          </cell>
          <cell r="Q4779">
            <v>1810000</v>
          </cell>
          <cell r="R4779">
            <v>1231826.0869565201</v>
          </cell>
          <cell r="S4779">
            <v>3041000</v>
          </cell>
          <cell r="T4779">
            <v>1601373.9130434762</v>
          </cell>
          <cell r="U4779">
            <v>3411373.9130434762</v>
          </cell>
          <cell r="V4779">
            <v>3411300</v>
          </cell>
          <cell r="W4779">
            <v>136454.95652173905</v>
          </cell>
          <cell r="X4779">
            <v>3547828.8695652154</v>
          </cell>
        </row>
        <row r="4780">
          <cell r="E4780" t="str">
            <v>37.8D05.0537</v>
          </cell>
          <cell r="F4780" t="str">
            <v>10. NGOẠI KHOA</v>
          </cell>
          <cell r="G4780" t="str">
            <v>10.937</v>
          </cell>
          <cell r="H4780" t="str">
            <v>Phẫu thuật chỉnh bàn chân khèo</v>
          </cell>
          <cell r="I4780" t="str">
            <v>Phẫu thuật chỉnh bàn chân khèo</v>
          </cell>
          <cell r="J4780" t="str">
            <v>Phẫu thuật chỉnh bàn chân khèo</v>
          </cell>
          <cell r="K4780" t="str">
            <v>B</v>
          </cell>
          <cell r="L4780" t="str">
            <v>P1</v>
          </cell>
          <cell r="M4780">
            <v>547</v>
          </cell>
          <cell r="N4780">
            <v>547</v>
          </cell>
          <cell r="O4780" t="str">
            <v>Chưa bao gồm phương tiện cố định: khung cố định, đinh, kim, nẹp, vít, ốc, xương nhân tạo hoặc sản phẩm sinh học thay thế xương.</v>
          </cell>
          <cell r="P4780" t="str">
            <v xml:space="preserve">Phẫu thuật chỉnh bàn chân khèo </v>
          </cell>
          <cell r="Q4780">
            <v>1810000</v>
          </cell>
          <cell r="R4780">
            <v>1231826.0869565201</v>
          </cell>
          <cell r="S4780">
            <v>3041000</v>
          </cell>
          <cell r="T4780">
            <v>1601373.9130434762</v>
          </cell>
          <cell r="U4780">
            <v>3411373.9130434762</v>
          </cell>
          <cell r="V4780">
            <v>3411300</v>
          </cell>
          <cell r="W4780">
            <v>136454.95652173905</v>
          </cell>
          <cell r="X4780">
            <v>3547828.8695652154</v>
          </cell>
        </row>
        <row r="4781">
          <cell r="E4781" t="str">
            <v>37.8D05.0537</v>
          </cell>
          <cell r="F4781" t="str">
            <v>10. NGOẠI KHOA</v>
          </cell>
          <cell r="G4781" t="str">
            <v>10.892</v>
          </cell>
          <cell r="H4781" t="str">
            <v>Phẫu thuật chỉnh hình bàn chân khoèo theo phương pháp PONESETI</v>
          </cell>
          <cell r="I4781" t="str">
            <v>Phẫu thuật chỉnh hình bàn chân khoèo theo phương pháp PONESETI</v>
          </cell>
          <cell r="J4781" t="str">
            <v>Phẫu thuật chỉnh hình bàn chân khoèo theo phương pháp PONESETI</v>
          </cell>
          <cell r="K4781" t="str">
            <v>B</v>
          </cell>
          <cell r="L4781" t="str">
            <v>P2</v>
          </cell>
          <cell r="M4781">
            <v>547</v>
          </cell>
          <cell r="N4781">
            <v>547</v>
          </cell>
          <cell r="O4781" t="str">
            <v>Chưa bao gồm phương tiện cố định: khung cố định, đinh, kim, nẹp, vít, ốc, xương nhân tạo hoặc sản phẩm sinh học thay thế xương.</v>
          </cell>
          <cell r="P4781" t="str">
            <v xml:space="preserve">Phẫu thuật chỉnh bàn chân khèo </v>
          </cell>
          <cell r="Q4781">
            <v>1810000</v>
          </cell>
          <cell r="R4781">
            <v>1231826.0869565201</v>
          </cell>
          <cell r="S4781">
            <v>3041000</v>
          </cell>
          <cell r="T4781">
            <v>1601373.9130434762</v>
          </cell>
          <cell r="U4781">
            <v>3411373.9130434762</v>
          </cell>
          <cell r="V4781">
            <v>3411300</v>
          </cell>
          <cell r="W4781">
            <v>136454.95652173905</v>
          </cell>
          <cell r="X4781">
            <v>3547828.8695652154</v>
          </cell>
        </row>
        <row r="4782">
          <cell r="E4782" t="str">
            <v>37.8D05.0537</v>
          </cell>
          <cell r="F4782" t="str">
            <v>10. NGOẠI KHOA</v>
          </cell>
          <cell r="G4782" t="str">
            <v>10.898</v>
          </cell>
          <cell r="H4782" t="str">
            <v>Phẫu thuật trật báng chè bẩm sinh</v>
          </cell>
          <cell r="I4782" t="str">
            <v>Phẫu thuật trật báng chè bẩm sinh</v>
          </cell>
          <cell r="J4782" t="str">
            <v>Phẫu thuật trật báng chè bẩm sinh</v>
          </cell>
          <cell r="K4782" t="str">
            <v>B</v>
          </cell>
          <cell r="L4782" t="str">
            <v>P1</v>
          </cell>
          <cell r="M4782">
            <v>547</v>
          </cell>
          <cell r="N4782">
            <v>547</v>
          </cell>
          <cell r="O4782" t="str">
            <v>Chưa bao gồm phương tiện cố định: khung cố định, đinh, kim, nẹp, vít, ốc, xương nhân tạo hoặc sản phẩm sinh học thay thế xương.</v>
          </cell>
          <cell r="P4782" t="str">
            <v xml:space="preserve">Phẫu thuật chỉnh bàn chân khèo </v>
          </cell>
          <cell r="Q4782">
            <v>1810000</v>
          </cell>
          <cell r="R4782">
            <v>1231826.0869565201</v>
          </cell>
          <cell r="S4782">
            <v>3041000</v>
          </cell>
          <cell r="T4782">
            <v>1601373.9130434762</v>
          </cell>
          <cell r="U4782">
            <v>3411373.9130434762</v>
          </cell>
          <cell r="V4782">
            <v>3411300</v>
          </cell>
          <cell r="W4782">
            <v>136454.95652173905</v>
          </cell>
          <cell r="X4782">
            <v>3547828.8695652154</v>
          </cell>
        </row>
        <row r="4783">
          <cell r="E4783" t="str">
            <v>37.8D05.0537</v>
          </cell>
          <cell r="F4783" t="str">
            <v>10. NGOẠI KHOA</v>
          </cell>
          <cell r="G4783" t="str">
            <v>10.899</v>
          </cell>
          <cell r="H4783" t="str">
            <v>Phẫu thuật trật bánh chè mắc phải</v>
          </cell>
          <cell r="I4783" t="str">
            <v>Phẫu thuật trật bánh chè mắc phải</v>
          </cell>
          <cell r="J4783" t="str">
            <v>Phẫu thuật trật bánh chè mắc phải</v>
          </cell>
          <cell r="K4783" t="str">
            <v>B</v>
          </cell>
          <cell r="L4783" t="str">
            <v>P1</v>
          </cell>
          <cell r="M4783">
            <v>547</v>
          </cell>
          <cell r="N4783">
            <v>547</v>
          </cell>
          <cell r="O4783" t="str">
            <v>Chưa bao gồm phương tiện cố định: khung cố định, đinh, kim, nẹp, vít, ốc, xương nhân tạo hoặc sản phẩm sinh học thay thế xương.</v>
          </cell>
          <cell r="P4783" t="str">
            <v xml:space="preserve">Phẫu thuật chỉnh bàn chân khèo </v>
          </cell>
          <cell r="Q4783">
            <v>1810000</v>
          </cell>
          <cell r="R4783">
            <v>1231826.0869565201</v>
          </cell>
          <cell r="S4783">
            <v>3041000</v>
          </cell>
          <cell r="T4783">
            <v>1601373.9130434762</v>
          </cell>
          <cell r="U4783">
            <v>3411373.9130434762</v>
          </cell>
          <cell r="V4783">
            <v>3411300</v>
          </cell>
          <cell r="W4783">
            <v>136454.95652173905</v>
          </cell>
          <cell r="X4783">
            <v>3547828.8695652154</v>
          </cell>
        </row>
        <row r="4784">
          <cell r="E4784" t="str">
            <v>37.8D05.0538</v>
          </cell>
          <cell r="F4784" t="str">
            <v>03. NHI KHOA</v>
          </cell>
          <cell r="G4784" t="str">
            <v>3.3768</v>
          </cell>
          <cell r="H4784" t="str">
            <v>Chuyển cân liệt thần kinh mác nông</v>
          </cell>
          <cell r="I4784" t="str">
            <v>Chuyển cân liệt thần kinh mác nông</v>
          </cell>
          <cell r="J4784" t="str">
            <v>Chuyển cân liệt thần kinh mác nông</v>
          </cell>
          <cell r="K4784" t="str">
            <v>B</v>
          </cell>
          <cell r="L4784" t="str">
            <v>P1</v>
          </cell>
          <cell r="M4784">
            <v>548</v>
          </cell>
          <cell r="N4784">
            <v>548</v>
          </cell>
          <cell r="P4784" t="str">
            <v xml:space="preserve">Phẫu thuật chuyển gân điều trị bàn chân rủ do liệt vận động </v>
          </cell>
          <cell r="Q4784">
            <v>2232000</v>
          </cell>
          <cell r="R4784">
            <v>837391.30434782605</v>
          </cell>
          <cell r="S4784">
            <v>3069000</v>
          </cell>
          <cell r="T4784">
            <v>1088608.6956521738</v>
          </cell>
          <cell r="U4784">
            <v>3320608.6956521738</v>
          </cell>
          <cell r="V4784">
            <v>3320600</v>
          </cell>
          <cell r="W4784">
            <v>132824.34782608695</v>
          </cell>
          <cell r="X4784">
            <v>3453433.0434782607</v>
          </cell>
        </row>
        <row r="4785">
          <cell r="E4785" t="str">
            <v>37.8D05.0538</v>
          </cell>
          <cell r="F4785" t="str">
            <v>03. NHI KHOA</v>
          </cell>
          <cell r="G4785" t="str">
            <v>3.3769</v>
          </cell>
          <cell r="H4785" t="str">
            <v>Phẫu thuật chuyển gân điều trị bàn chân rủ do liệt vận động</v>
          </cell>
          <cell r="I4785" t="str">
            <v>Phẫu thuật chuyển gân điều trị bàn chân rủ do liệt vận động</v>
          </cell>
          <cell r="J4785" t="str">
            <v>Phẫu thuật chuyển gân điều trị bàn chân rủ do liệt vận động</v>
          </cell>
          <cell r="K4785" t="str">
            <v>B</v>
          </cell>
          <cell r="L4785" t="str">
            <v>P1</v>
          </cell>
          <cell r="M4785">
            <v>548</v>
          </cell>
          <cell r="N4785">
            <v>548</v>
          </cell>
          <cell r="P4785" t="str">
            <v xml:space="preserve">Phẫu thuật chuyển gân điều trị bàn chân rủ do liệt vận động </v>
          </cell>
          <cell r="Q4785">
            <v>2232000</v>
          </cell>
          <cell r="R4785">
            <v>837391.30434782605</v>
          </cell>
          <cell r="S4785">
            <v>3069000</v>
          </cell>
          <cell r="T4785">
            <v>1088608.6956521738</v>
          </cell>
          <cell r="U4785">
            <v>3320608.6956521738</v>
          </cell>
          <cell r="V4785">
            <v>3320600</v>
          </cell>
          <cell r="W4785">
            <v>132824.34782608695</v>
          </cell>
          <cell r="X4785">
            <v>3453433.0434782607</v>
          </cell>
        </row>
        <row r="4786">
          <cell r="E4786" t="str">
            <v>37.8D05.0538</v>
          </cell>
          <cell r="F4786" t="str">
            <v>10. NGOẠI KHOA</v>
          </cell>
          <cell r="G4786" t="str">
            <v>10.890</v>
          </cell>
          <cell r="H4786" t="str">
            <v>Phẫu thuật chỉnh hình cổ bàn chân sau bại liệt</v>
          </cell>
          <cell r="I4786" t="str">
            <v>Phẫu thuật chỉnh hình cổ bàn chân sau bại liệt</v>
          </cell>
          <cell r="J4786" t="str">
            <v>Phẫu thuật chỉnh hình cổ bàn chân sau bại liệt</v>
          </cell>
          <cell r="K4786" t="str">
            <v>A</v>
          </cell>
          <cell r="L4786" t="str">
            <v>P1</v>
          </cell>
          <cell r="M4786">
            <v>548</v>
          </cell>
          <cell r="N4786">
            <v>548</v>
          </cell>
          <cell r="P4786" t="str">
            <v xml:space="preserve">Phẫu thuật chuyển gân điều trị bàn chân rủ do liệt vận động </v>
          </cell>
          <cell r="Q4786">
            <v>2232000</v>
          </cell>
          <cell r="R4786">
            <v>837391.30434782605</v>
          </cell>
          <cell r="S4786">
            <v>3069000</v>
          </cell>
          <cell r="T4786">
            <v>1088608.6956521738</v>
          </cell>
          <cell r="U4786">
            <v>3320608.6956521738</v>
          </cell>
          <cell r="V4786">
            <v>3320600</v>
          </cell>
          <cell r="W4786">
            <v>132824.34782608695</v>
          </cell>
          <cell r="X4786">
            <v>3453433.0434782607</v>
          </cell>
        </row>
        <row r="4787">
          <cell r="E4787" t="str">
            <v>37.8D05.0538</v>
          </cell>
          <cell r="F4787" t="str">
            <v>10. NGOẠI KHOA</v>
          </cell>
          <cell r="G4787" t="str">
            <v>10.891</v>
          </cell>
          <cell r="H4787" t="str">
            <v>Phẫu thuật chỉnh hình cổ bàn chân sau bại não</v>
          </cell>
          <cell r="I4787" t="str">
            <v>Phẫu thuật chỉnh hình cổ bàn chân sau bại não</v>
          </cell>
          <cell r="J4787" t="str">
            <v>Phẫu thuật chỉnh hình cổ bàn chân sau bại não</v>
          </cell>
          <cell r="K4787" t="str">
            <v>B</v>
          </cell>
          <cell r="L4787" t="str">
            <v>P1</v>
          </cell>
          <cell r="M4787">
            <v>548</v>
          </cell>
          <cell r="N4787">
            <v>548</v>
          </cell>
          <cell r="P4787" t="str">
            <v xml:space="preserve">Phẫu thuật chuyển gân điều trị bàn chân rủ do liệt vận động </v>
          </cell>
          <cell r="Q4787">
            <v>2232000</v>
          </cell>
          <cell r="R4787">
            <v>837391.30434782605</v>
          </cell>
          <cell r="S4787">
            <v>3069000</v>
          </cell>
          <cell r="T4787">
            <v>1088608.6956521738</v>
          </cell>
          <cell r="U4787">
            <v>3320608.6956521738</v>
          </cell>
          <cell r="V4787">
            <v>3320600</v>
          </cell>
          <cell r="W4787">
            <v>132824.34782608695</v>
          </cell>
          <cell r="X4787">
            <v>3453433.0434782607</v>
          </cell>
        </row>
        <row r="4788">
          <cell r="E4788" t="str">
            <v>37.8D05.0538</v>
          </cell>
          <cell r="F4788" t="str">
            <v>10. NGOẠI KHOA</v>
          </cell>
          <cell r="G4788" t="str">
            <v>10.946</v>
          </cell>
          <cell r="H4788" t="str">
            <v>Phẫu thuật chuyển gân chi (Chuyển gân chày sau, chày trước, cơ mác bên dài)</v>
          </cell>
          <cell r="I4788" t="str">
            <v>Phẫu thuật chuyển gân chi (Chuyển gân chày sau, chày trước, cơ mác bên dài)</v>
          </cell>
          <cell r="J4788" t="str">
            <v>Phẫu thuật chuyển gân chi (Chuyển gân chày sau, chày trước, cơ mác bên dài)</v>
          </cell>
          <cell r="K4788" t="str">
            <v>A</v>
          </cell>
          <cell r="L4788" t="str">
            <v>P1</v>
          </cell>
          <cell r="M4788">
            <v>548</v>
          </cell>
          <cell r="N4788">
            <v>548</v>
          </cell>
          <cell r="P4788" t="str">
            <v xml:space="preserve">Phẫu thuật chuyển gân điều trị bàn chân rủ do liệt vận động </v>
          </cell>
          <cell r="Q4788">
            <v>2232000</v>
          </cell>
          <cell r="R4788">
            <v>837391.30434782605</v>
          </cell>
          <cell r="S4788">
            <v>3069000</v>
          </cell>
          <cell r="T4788">
            <v>1088608.6956521738</v>
          </cell>
          <cell r="U4788">
            <v>3320608.6956521738</v>
          </cell>
          <cell r="V4788">
            <v>3320600</v>
          </cell>
          <cell r="W4788">
            <v>132824.34782608695</v>
          </cell>
          <cell r="X4788">
            <v>3453433.0434782607</v>
          </cell>
        </row>
        <row r="4789">
          <cell r="E4789" t="str">
            <v>37.8D05.0538</v>
          </cell>
          <cell r="F4789" t="str">
            <v>5. DA LIỄU</v>
          </cell>
          <cell r="G4789" t="str">
            <v>5.55</v>
          </cell>
          <cell r="H4789" t="str">
            <v>Phẫu thuật chuyển gân cơ chày sau điều trị cất cần cho người bệnh phong</v>
          </cell>
          <cell r="I4789" t="str">
            <v>Phẫu thuật chuyển gân cơ chày sau điều trị cất cần cho người bệnh phong</v>
          </cell>
          <cell r="J4789" t="str">
            <v>Phẫu thuật chuyển gân cơ chày sau điều trị cất cần cho người bệnh phong</v>
          </cell>
          <cell r="K4789" t="str">
            <v>B</v>
          </cell>
          <cell r="L4789" t="str">
            <v>P1</v>
          </cell>
          <cell r="M4789">
            <v>548</v>
          </cell>
          <cell r="N4789">
            <v>548</v>
          </cell>
          <cell r="P4789" t="str">
            <v xml:space="preserve">Phẫu thuật chuyển gân điều trị bàn chân rủ do liệt vận động </v>
          </cell>
          <cell r="Q4789">
            <v>2232000</v>
          </cell>
          <cell r="R4789">
            <v>837391.30434782605</v>
          </cell>
          <cell r="S4789">
            <v>3069000</v>
          </cell>
          <cell r="T4789">
            <v>1088608.6956521738</v>
          </cell>
          <cell r="U4789">
            <v>3320608.6956521738</v>
          </cell>
          <cell r="V4789">
            <v>3320600</v>
          </cell>
          <cell r="W4789">
            <v>132824.34782608695</v>
          </cell>
          <cell r="X4789">
            <v>3453433.0434782607</v>
          </cell>
        </row>
        <row r="4790">
          <cell r="E4790" t="str">
            <v>37.8D05.0539</v>
          </cell>
          <cell r="F4790" t="str">
            <v>10. NGOẠI KHOA</v>
          </cell>
          <cell r="G4790" t="str">
            <v>10.939</v>
          </cell>
          <cell r="H4790" t="str">
            <v>Phẫu thuật đóng cứng khớp cổ chân</v>
          </cell>
          <cell r="I4790" t="str">
            <v>Phẫu thuật đóng cứng khớp cổ chân</v>
          </cell>
          <cell r="J4790" t="str">
            <v>Phẫu thuật đóng cứng khớp cổ chân</v>
          </cell>
          <cell r="K4790" t="str">
            <v>B</v>
          </cell>
          <cell r="L4790" t="str">
            <v>P1</v>
          </cell>
          <cell r="M4790">
            <v>549</v>
          </cell>
          <cell r="N4790">
            <v>549</v>
          </cell>
          <cell r="O4790" t="str">
            <v>Chưa bao gồm phương tiện cố định: khung cố định, đinh, kim, nẹp, vít, ốc, xương nhân tạo hoặc sản phẩm sinh học thay thế xương.</v>
          </cell>
          <cell r="P4790" t="str">
            <v>Phẫu thuật đóng cứng khớp cổ chân</v>
          </cell>
          <cell r="Q4790">
            <v>1810000</v>
          </cell>
          <cell r="R4790">
            <v>358434.78260869603</v>
          </cell>
          <cell r="S4790">
            <v>2168000</v>
          </cell>
          <cell r="T4790">
            <v>465965.21739130485</v>
          </cell>
          <cell r="U4790">
            <v>2275965.2173913047</v>
          </cell>
          <cell r="V4790">
            <v>2275900</v>
          </cell>
          <cell r="W4790">
            <v>91038.60869565219</v>
          </cell>
          <cell r="X4790">
            <v>2367003.826086957</v>
          </cell>
        </row>
        <row r="4791">
          <cell r="E4791" t="str">
            <v>37.8D05.0539</v>
          </cell>
          <cell r="F4791" t="str">
            <v>10. NGOẠI KHOA</v>
          </cell>
          <cell r="G4791" t="str">
            <v>10.742</v>
          </cell>
          <cell r="H4791" t="str">
            <v>Phẫu thuật tạo hình cứng khớp cổ tay sau chấn thương</v>
          </cell>
          <cell r="I4791" t="str">
            <v>Phẫu thuật tạo hình cứng khớp cổ tay sau chấn thương</v>
          </cell>
          <cell r="J4791" t="str">
            <v>Phẫu thuật tạo hình cứng khớp cổ tay sau chấn thương</v>
          </cell>
          <cell r="K4791" t="str">
            <v>B</v>
          </cell>
          <cell r="L4791" t="str">
            <v>PDB</v>
          </cell>
          <cell r="M4791">
            <v>549</v>
          </cell>
          <cell r="N4791">
            <v>549</v>
          </cell>
          <cell r="O4791" t="str">
            <v>Chưa bao gồm phương tiện cố định: khung cố định, đinh, kim, nẹp, vít, ốc, xương nhân tạo hoặc sản phẩm sinh học thay thế xương.</v>
          </cell>
          <cell r="P4791" t="str">
            <v>Phẫu thuật đóng cứng khớp cổ chân</v>
          </cell>
          <cell r="Q4791">
            <v>1810000</v>
          </cell>
          <cell r="R4791">
            <v>358434.78260869603</v>
          </cell>
          <cell r="S4791">
            <v>2168000</v>
          </cell>
          <cell r="T4791">
            <v>465965.21739130485</v>
          </cell>
          <cell r="U4791">
            <v>2275965.2173913047</v>
          </cell>
          <cell r="V4791">
            <v>2275900</v>
          </cell>
          <cell r="W4791">
            <v>91038.60869565219</v>
          </cell>
          <cell r="X4791">
            <v>2367003.826086957</v>
          </cell>
        </row>
        <row r="4792">
          <cell r="E4792" t="str">
            <v>37.8D05.0540</v>
          </cell>
          <cell r="F4792" t="str">
            <v>03. NHI KHOA</v>
          </cell>
          <cell r="G4792" t="str">
            <v>3.3747</v>
          </cell>
          <cell r="H4792" t="str">
            <v>Lấy bỏ sụn chêm khớp gối</v>
          </cell>
          <cell r="I4792" t="str">
            <v>Lấy bỏ sụn chêm khớp gối</v>
          </cell>
          <cell r="J4792" t="str">
            <v>Lấy bỏ sụn chêm khớp gối</v>
          </cell>
          <cell r="K4792" t="str">
            <v>A</v>
          </cell>
          <cell r="L4792" t="str">
            <v>P1</v>
          </cell>
          <cell r="M4792">
            <v>550</v>
          </cell>
          <cell r="N4792">
            <v>550</v>
          </cell>
          <cell r="P4792" t="str">
            <v xml:space="preserve">Phẫu thuật làm vận động khớp gối </v>
          </cell>
          <cell r="Q4792">
            <v>2632000</v>
          </cell>
          <cell r="R4792">
            <v>627652.17391304404</v>
          </cell>
          <cell r="S4792">
            <v>3259000</v>
          </cell>
          <cell r="T4792">
            <v>815947.82608695724</v>
          </cell>
          <cell r="U4792">
            <v>3447947.826086957</v>
          </cell>
          <cell r="V4792">
            <v>3447900</v>
          </cell>
          <cell r="W4792">
            <v>137917.91304347827</v>
          </cell>
          <cell r="X4792">
            <v>3585865.7391304355</v>
          </cell>
        </row>
        <row r="4793">
          <cell r="E4793" t="str">
            <v>37.8D05.0540</v>
          </cell>
          <cell r="F4793" t="str">
            <v>03. NHI KHOA</v>
          </cell>
          <cell r="G4793" t="str">
            <v>3.3751</v>
          </cell>
          <cell r="H4793" t="str">
            <v>Phẫu thuật thay lại dây chằng chéo trước khớp gối</v>
          </cell>
          <cell r="I4793" t="str">
            <v>Phẫu thuật thay lại dây chằng chéo trước khớp gối</v>
          </cell>
          <cell r="J4793" t="str">
            <v>Phẫu thuật thay lại dây chằng chéo trước khớp gối</v>
          </cell>
          <cell r="K4793" t="str">
            <v>B</v>
          </cell>
          <cell r="L4793" t="str">
            <v>P1</v>
          </cell>
          <cell r="M4793">
            <v>550</v>
          </cell>
          <cell r="N4793">
            <v>550</v>
          </cell>
          <cell r="P4793" t="str">
            <v xml:space="preserve">Phẫu thuật làm vận động khớp gối </v>
          </cell>
          <cell r="Q4793">
            <v>2632000</v>
          </cell>
          <cell r="R4793">
            <v>627652.17391304404</v>
          </cell>
          <cell r="S4793">
            <v>3259000</v>
          </cell>
          <cell r="T4793">
            <v>815947.82608695724</v>
          </cell>
          <cell r="U4793">
            <v>3447947.826086957</v>
          </cell>
          <cell r="V4793">
            <v>3447900</v>
          </cell>
          <cell r="W4793">
            <v>137917.91304347827</v>
          </cell>
          <cell r="X4793">
            <v>3585865.7391304355</v>
          </cell>
        </row>
        <row r="4794">
          <cell r="E4794" t="str">
            <v>37.8D05.0540</v>
          </cell>
          <cell r="F4794" t="str">
            <v>03. NHI KHOA</v>
          </cell>
          <cell r="G4794" t="str">
            <v>3.3746</v>
          </cell>
          <cell r="H4794" t="str">
            <v>Tạo hình dây chằng chéo khớp gối</v>
          </cell>
          <cell r="I4794" t="str">
            <v>Tạo hình dây chằng chéo khớp gối</v>
          </cell>
          <cell r="J4794" t="str">
            <v>Tạo hình dây chằng chéo khớp gối</v>
          </cell>
          <cell r="K4794" t="str">
            <v>A</v>
          </cell>
          <cell r="L4794" t="str">
            <v>P1</v>
          </cell>
          <cell r="M4794">
            <v>550</v>
          </cell>
          <cell r="N4794">
            <v>550</v>
          </cell>
          <cell r="P4794" t="str">
            <v xml:space="preserve">Phẫu thuật làm vận động khớp gối </v>
          </cell>
          <cell r="Q4794">
            <v>2632000</v>
          </cell>
          <cell r="R4794">
            <v>627652.17391304404</v>
          </cell>
          <cell r="S4794">
            <v>3259000</v>
          </cell>
          <cell r="T4794">
            <v>815947.82608695724</v>
          </cell>
          <cell r="U4794">
            <v>3447947.826086957</v>
          </cell>
          <cell r="V4794">
            <v>3447900</v>
          </cell>
          <cell r="W4794">
            <v>137917.91304347827</v>
          </cell>
          <cell r="X4794">
            <v>3585865.7391304355</v>
          </cell>
        </row>
        <row r="4795">
          <cell r="E4795" t="str">
            <v>37.8D05.0540</v>
          </cell>
          <cell r="F4795" t="str">
            <v>10. NGOẠI KHOA</v>
          </cell>
          <cell r="G4795" t="str">
            <v>10.938</v>
          </cell>
          <cell r="H4795" t="str">
            <v>Phẫu thuật làm vận động khớp gối</v>
          </cell>
          <cell r="I4795" t="str">
            <v>Phẫu thuật làm vận động khớp gối</v>
          </cell>
          <cell r="J4795" t="str">
            <v>Phẫu thuật làm vận động khớp gối</v>
          </cell>
          <cell r="K4795" t="str">
            <v>A</v>
          </cell>
          <cell r="L4795" t="str">
            <v>P1</v>
          </cell>
          <cell r="M4795">
            <v>550</v>
          </cell>
          <cell r="N4795">
            <v>550</v>
          </cell>
          <cell r="P4795" t="str">
            <v xml:space="preserve">Phẫu thuật làm vận động khớp gối </v>
          </cell>
          <cell r="Q4795">
            <v>2632000</v>
          </cell>
          <cell r="R4795">
            <v>627652.17391304404</v>
          </cell>
          <cell r="S4795">
            <v>3259000</v>
          </cell>
          <cell r="T4795">
            <v>815947.82608695724</v>
          </cell>
          <cell r="U4795">
            <v>3447947.826086957</v>
          </cell>
          <cell r="V4795">
            <v>3447900</v>
          </cell>
          <cell r="W4795">
            <v>137917.91304347827</v>
          </cell>
          <cell r="X4795">
            <v>3585865.7391304355</v>
          </cell>
        </row>
        <row r="4796">
          <cell r="E4796" t="str">
            <v>37.8D05.0541</v>
          </cell>
          <cell r="F4796" t="str">
            <v>03. NHI KHOA</v>
          </cell>
          <cell r="G4796" t="str">
            <v>3.4156</v>
          </cell>
          <cell r="H4796" t="str">
            <v>Phẫu thuật nội soi cắt lọc khâu rách chóp xoay qua nội soi khớp vai</v>
          </cell>
          <cell r="I4796" t="str">
            <v>Phẫu thuật nội soi cắt lọc khâu rách chóp xoay qua nội soi khớp vai</v>
          </cell>
          <cell r="J4796" t="str">
            <v>Phẫu thuật nội soi cắt lọc khâu rách chóp xoay qua nội soi khớp vai</v>
          </cell>
          <cell r="K4796" t="str">
            <v>B</v>
          </cell>
          <cell r="L4796" t="str">
            <v>P1</v>
          </cell>
          <cell r="M4796">
            <v>551</v>
          </cell>
          <cell r="N4796">
            <v>551</v>
          </cell>
          <cell r="O4796" t="str">
            <v>Chưa bao gồm lưỡi bào, lưỡi cắt, bộ dây bơm nước, đầu đốt, tay dao đốt điện, nẹp, ốc, vít.</v>
          </cell>
          <cell r="P4796" t="str">
            <v>Phẫu thuật nội soi khớp gối hoặc khớp háng hoặc khớp vai hoặc cổ chân</v>
          </cell>
          <cell r="Q4796">
            <v>2632000</v>
          </cell>
          <cell r="R4796">
            <v>746608.69565217395</v>
          </cell>
          <cell r="S4796">
            <v>3378000</v>
          </cell>
          <cell r="T4796">
            <v>970591.30434782617</v>
          </cell>
          <cell r="U4796">
            <v>3602591.3043478262</v>
          </cell>
          <cell r="V4796">
            <v>3602500</v>
          </cell>
          <cell r="W4796">
            <v>144103.65217391305</v>
          </cell>
          <cell r="X4796">
            <v>3746694.9565217393</v>
          </cell>
        </row>
        <row r="4797">
          <cell r="E4797" t="str">
            <v>37.8D05.0528</v>
          </cell>
          <cell r="F4797" t="str">
            <v>10. NGOẠI KHOA</v>
          </cell>
          <cell r="G4797" t="str">
            <v>10.1006</v>
          </cell>
          <cell r="H4797" t="str">
            <v>Nắn, bó bột gãy 1/3 dưới hai xương cẳng tay</v>
          </cell>
          <cell r="I4797" t="str">
            <v>Nắn, bó bột gãy 1/3 dưới hai xương cẳng tay [bột tự cán]</v>
          </cell>
          <cell r="J4797" t="str">
            <v>Nắn, bó bột gãy 1/3 dưới hai xương cẳng tay</v>
          </cell>
          <cell r="K4797" t="str">
            <v>B</v>
          </cell>
          <cell r="L4797" t="str">
            <v>T1</v>
          </cell>
          <cell r="M4797">
            <v>538</v>
          </cell>
          <cell r="N4797">
            <v>538</v>
          </cell>
          <cell r="P4797" t="str">
            <v>Nắn, bó bột xương cánh tay (bột tự cán)</v>
          </cell>
          <cell r="Q4797">
            <v>174000</v>
          </cell>
          <cell r="R4797">
            <v>97043.478260869597</v>
          </cell>
          <cell r="S4797">
            <v>271000</v>
          </cell>
          <cell r="T4797">
            <v>126156.52173913048</v>
          </cell>
          <cell r="U4797">
            <v>300156.52173913049</v>
          </cell>
          <cell r="V4797">
            <v>300100</v>
          </cell>
          <cell r="W4797">
            <v>12006.26086956522</v>
          </cell>
          <cell r="X4797">
            <v>312162.78260869574</v>
          </cell>
        </row>
        <row r="4798">
          <cell r="E4798" t="str">
            <v>37.8D05.0541</v>
          </cell>
          <cell r="F4798" t="str">
            <v>03. NHI KHOA</v>
          </cell>
          <cell r="G4798" t="str">
            <v>3.4144</v>
          </cell>
          <cell r="H4798" t="str">
            <v>Phẫu thuật nội soi điều trị khớp cổ chân đến muộn</v>
          </cell>
          <cell r="I4798" t="str">
            <v>Phẫu thuật nội soi điều trị khớp cổ chân đến muộn</v>
          </cell>
          <cell r="J4798" t="str">
            <v>Phẫu thuật nội soi điều trị khớp cổ chân đến muộn</v>
          </cell>
          <cell r="K4798" t="str">
            <v>A</v>
          </cell>
          <cell r="L4798" t="str">
            <v>P1</v>
          </cell>
          <cell r="M4798">
            <v>551</v>
          </cell>
          <cell r="N4798">
            <v>551</v>
          </cell>
          <cell r="O4798" t="str">
            <v>Chưa bao gồm lưỡi bào, lưỡi cắt, bộ dây bơm nước, đầu đốt, tay dao đốt điện, nẹp, ốc, vít.</v>
          </cell>
          <cell r="P4798" t="str">
            <v>Phẫu thuật nội soi khớp gối hoặc khớp háng hoặc khớp vai hoặc cổ chân</v>
          </cell>
          <cell r="Q4798">
            <v>2632000</v>
          </cell>
          <cell r="R4798">
            <v>746608.69565217395</v>
          </cell>
          <cell r="S4798">
            <v>3378000</v>
          </cell>
          <cell r="T4798">
            <v>970591.30434782617</v>
          </cell>
          <cell r="U4798">
            <v>3602591.3043478262</v>
          </cell>
          <cell r="V4798">
            <v>3602500</v>
          </cell>
          <cell r="W4798">
            <v>144103.65217391305</v>
          </cell>
          <cell r="X4798">
            <v>3746694.9565217393</v>
          </cell>
        </row>
        <row r="4799">
          <cell r="E4799" t="str">
            <v>37.8D05.0527</v>
          </cell>
          <cell r="F4799" t="str">
            <v>03. NHI KHOA</v>
          </cell>
          <cell r="G4799" t="str">
            <v>3.3843</v>
          </cell>
          <cell r="H4799" t="str">
            <v>Nắn, bó bột gãy 1/3 dưới thân xương cánh tay</v>
          </cell>
          <cell r="I4799" t="str">
            <v>Nắn, bó bột gãy 1/3 dưới thân xương cánh tay  [bột liền]</v>
          </cell>
          <cell r="J4799" t="str">
            <v>Nắn, bó bột gẫy 1/3 dưới thân xương cánh tay</v>
          </cell>
          <cell r="K4799" t="str">
            <v>C</v>
          </cell>
          <cell r="L4799" t="str">
            <v>T1</v>
          </cell>
          <cell r="M4799">
            <v>537</v>
          </cell>
          <cell r="N4799">
            <v>537</v>
          </cell>
          <cell r="P4799" t="str">
            <v>Nắn, bó bột xương cánh tay (bột liền)</v>
          </cell>
          <cell r="Q4799">
            <v>269000</v>
          </cell>
          <cell r="R4799">
            <v>79826.0869565217</v>
          </cell>
          <cell r="S4799">
            <v>348000</v>
          </cell>
          <cell r="T4799">
            <v>103773.9130434782</v>
          </cell>
          <cell r="U4799">
            <v>372773.91304347821</v>
          </cell>
          <cell r="V4799">
            <v>372700</v>
          </cell>
          <cell r="W4799">
            <v>14910.956521739128</v>
          </cell>
          <cell r="X4799">
            <v>387684.86956521735</v>
          </cell>
        </row>
        <row r="4800">
          <cell r="E4800" t="str">
            <v>37.8D05.0541</v>
          </cell>
          <cell r="F4800" t="str">
            <v>03. NHI KHOA</v>
          </cell>
          <cell r="G4800" t="str">
            <v>3.4153</v>
          </cell>
          <cell r="H4800" t="str">
            <v>Phẫu thuật nội soi điều trị thoái hóa khớp cổ chân</v>
          </cell>
          <cell r="I4800" t="str">
            <v>Phẫu thuật nội soi điều trị thoái hóa khớp cổ chân</v>
          </cell>
          <cell r="J4800" t="str">
            <v>Phẫu thuật nội soi điều trị thoái hoá khớp cổ chân</v>
          </cell>
          <cell r="K4800" t="str">
            <v>B</v>
          </cell>
          <cell r="L4800" t="str">
            <v>P1</v>
          </cell>
          <cell r="M4800">
            <v>551</v>
          </cell>
          <cell r="N4800">
            <v>551</v>
          </cell>
          <cell r="O4800" t="str">
            <v>Chưa bao gồm lưỡi bào, lưỡi cắt, bộ dây bơm nước, đầu đốt, tay dao đốt điện, nẹp, ốc, vít.</v>
          </cell>
          <cell r="P4800" t="str">
            <v>Phẫu thuật nội soi khớp gối hoặc khớp háng hoặc khớp vai hoặc cổ chân</v>
          </cell>
          <cell r="Q4800">
            <v>2632000</v>
          </cell>
          <cell r="R4800">
            <v>746608.69565217395</v>
          </cell>
          <cell r="S4800">
            <v>3378000</v>
          </cell>
          <cell r="T4800">
            <v>970591.30434782617</v>
          </cell>
          <cell r="U4800">
            <v>3602591.3043478262</v>
          </cell>
          <cell r="V4800">
            <v>3602500</v>
          </cell>
          <cell r="W4800">
            <v>144103.65217391305</v>
          </cell>
          <cell r="X4800">
            <v>3746694.9565217393</v>
          </cell>
        </row>
        <row r="4801">
          <cell r="E4801" t="str">
            <v>37.8D05.0541</v>
          </cell>
          <cell r="F4801" t="str">
            <v>03. NHI KHOA</v>
          </cell>
          <cell r="G4801" t="str">
            <v>3.4143</v>
          </cell>
          <cell r="H4801" t="str">
            <v>Phẫu thuật nội soi ghép sụn xương điều trị tổn thương sụn khớp gối</v>
          </cell>
          <cell r="I4801" t="str">
            <v>Phẫu thuật nội soi ghép sụn xương điều trị tổn thương sụn khớp gối</v>
          </cell>
          <cell r="J4801" t="str">
            <v>Phẫu thuật nội soi ghép sụn xương điều trị tổn thương sụn khớp gối</v>
          </cell>
          <cell r="K4801" t="str">
            <v>A</v>
          </cell>
          <cell r="L4801" t="str">
            <v>P1</v>
          </cell>
          <cell r="M4801">
            <v>551</v>
          </cell>
          <cell r="N4801">
            <v>551</v>
          </cell>
          <cell r="O4801" t="str">
            <v>Chưa bao gồm lưỡi bào, lưỡi cắt, bộ dây bơm nước, đầu đốt, tay dao đốt điện, nẹp, ốc, vít.</v>
          </cell>
          <cell r="P4801" t="str">
            <v>Phẫu thuật nội soi khớp gối hoặc khớp háng hoặc khớp vai hoặc cổ chân</v>
          </cell>
          <cell r="Q4801">
            <v>2632000</v>
          </cell>
          <cell r="R4801">
            <v>746608.69565217395</v>
          </cell>
          <cell r="S4801">
            <v>3378000</v>
          </cell>
          <cell r="T4801">
            <v>970591.30434782617</v>
          </cell>
          <cell r="U4801">
            <v>3602591.3043478262</v>
          </cell>
          <cell r="V4801">
            <v>3602500</v>
          </cell>
          <cell r="W4801">
            <v>144103.65217391305</v>
          </cell>
          <cell r="X4801">
            <v>3746694.9565217393</v>
          </cell>
        </row>
        <row r="4802">
          <cell r="E4802" t="str">
            <v>37.8D05.0541</v>
          </cell>
          <cell r="F4802" t="str">
            <v>03. NHI KHOA</v>
          </cell>
          <cell r="G4802" t="str">
            <v>3.4151</v>
          </cell>
          <cell r="H4802" t="str">
            <v>Phẫu thuật nội soi hàn cứng khớp cổ chân</v>
          </cell>
          <cell r="I4802" t="str">
            <v>Phẫu thuật nội soi hàn cứng khớp cổ chân</v>
          </cell>
          <cell r="J4802" t="str">
            <v>Phẫu thuật nội soi hàn cứng khớp cổ chân</v>
          </cell>
          <cell r="K4802" t="str">
            <v>A</v>
          </cell>
          <cell r="L4802" t="str">
            <v>P1</v>
          </cell>
          <cell r="M4802">
            <v>551</v>
          </cell>
          <cell r="N4802">
            <v>551</v>
          </cell>
          <cell r="O4802" t="str">
            <v>Chưa bao gồm lưỡi bào, lưỡi cắt, bộ dây bơm nước, đầu đốt, tay dao đốt điện, nẹp, ốc, vít.</v>
          </cell>
          <cell r="P4802" t="str">
            <v>Phẫu thuật nội soi khớp gối hoặc khớp háng hoặc khớp vai hoặc cổ chân</v>
          </cell>
          <cell r="Q4802">
            <v>2632000</v>
          </cell>
          <cell r="R4802">
            <v>746608.69565217395</v>
          </cell>
          <cell r="S4802">
            <v>3378000</v>
          </cell>
          <cell r="T4802">
            <v>970591.30434782617</v>
          </cell>
          <cell r="U4802">
            <v>3602591.3043478262</v>
          </cell>
          <cell r="V4802">
            <v>3602500</v>
          </cell>
          <cell r="W4802">
            <v>144103.65217391305</v>
          </cell>
          <cell r="X4802">
            <v>3746694.9565217393</v>
          </cell>
        </row>
        <row r="4803">
          <cell r="E4803" t="str">
            <v>37.8D05.0541</v>
          </cell>
          <cell r="F4803" t="str">
            <v>03. NHI KHOA</v>
          </cell>
          <cell r="G4803" t="str">
            <v>3.4154</v>
          </cell>
          <cell r="H4803" t="str">
            <v>Phẫu thuật nội soi khớp cổ chân</v>
          </cell>
          <cell r="I4803" t="str">
            <v>Phẫu thuật nội soi khớp cổ chân</v>
          </cell>
          <cell r="J4803" t="str">
            <v>Phẫu thuật nội soi khớp cổ chân</v>
          </cell>
          <cell r="K4803" t="str">
            <v>B</v>
          </cell>
          <cell r="L4803" t="str">
            <v>P1</v>
          </cell>
          <cell r="M4803">
            <v>551</v>
          </cell>
          <cell r="N4803">
            <v>551</v>
          </cell>
          <cell r="O4803" t="str">
            <v>Chưa bao gồm lưỡi bào, lưỡi cắt, bộ dây bơm nước, đầu đốt, tay dao đốt điện, nẹp, ốc, vít.</v>
          </cell>
          <cell r="P4803" t="str">
            <v>Phẫu thuật nội soi khớp gối hoặc khớp háng hoặc khớp vai hoặc cổ chân</v>
          </cell>
          <cell r="Q4803">
            <v>2632000</v>
          </cell>
          <cell r="R4803">
            <v>746608.69565217395</v>
          </cell>
          <cell r="S4803">
            <v>3378000</v>
          </cell>
          <cell r="T4803">
            <v>970591.30434782617</v>
          </cell>
          <cell r="U4803">
            <v>3602591.3043478262</v>
          </cell>
          <cell r="V4803">
            <v>3602500</v>
          </cell>
          <cell r="W4803">
            <v>144103.65217391305</v>
          </cell>
          <cell r="X4803">
            <v>3746694.9565217393</v>
          </cell>
        </row>
        <row r="4804">
          <cell r="E4804" t="str">
            <v>37.8D05.0541</v>
          </cell>
          <cell r="F4804" t="str">
            <v>03. NHI KHOA</v>
          </cell>
          <cell r="G4804" t="str">
            <v>3.4146</v>
          </cell>
          <cell r="H4804" t="str">
            <v>Phẫu thuật nội soi khớp cổ chân điều trị đau mạn tính sau chấn thương</v>
          </cell>
          <cell r="I4804" t="str">
            <v>Phẫu thuật nội soi khớp cổ chân điều trị đau mạn tính sau chấn thương</v>
          </cell>
          <cell r="J4804" t="str">
            <v>Phẫu thuật nội soi khớp cổ chân điều trị đau mãn tính sau chấn thương</v>
          </cell>
          <cell r="K4804" t="str">
            <v>A</v>
          </cell>
          <cell r="L4804" t="str">
            <v>P1</v>
          </cell>
          <cell r="M4804">
            <v>551</v>
          </cell>
          <cell r="N4804">
            <v>551</v>
          </cell>
          <cell r="O4804" t="str">
            <v>Chưa bao gồm lưỡi bào, lưỡi cắt, bộ dây bơm nước, đầu đốt, tay dao đốt điện, nẹp, ốc, vít.</v>
          </cell>
          <cell r="P4804" t="str">
            <v>Phẫu thuật nội soi khớp gối hoặc khớp háng hoặc khớp vai hoặc cổ chân</v>
          </cell>
          <cell r="Q4804">
            <v>2632000</v>
          </cell>
          <cell r="R4804">
            <v>746608.69565217395</v>
          </cell>
          <cell r="S4804">
            <v>3378000</v>
          </cell>
          <cell r="T4804">
            <v>970591.30434782617</v>
          </cell>
          <cell r="U4804">
            <v>3602591.3043478262</v>
          </cell>
          <cell r="V4804">
            <v>3602500</v>
          </cell>
          <cell r="W4804">
            <v>144103.65217391305</v>
          </cell>
          <cell r="X4804">
            <v>3746694.9565217393</v>
          </cell>
        </row>
        <row r="4805">
          <cell r="E4805" t="str">
            <v>37.8D05.0541</v>
          </cell>
          <cell r="F4805" t="str">
            <v>04. LAO (NGOẠI LAO)</v>
          </cell>
          <cell r="G4805" t="str">
            <v>4.53</v>
          </cell>
          <cell r="H4805" t="str">
            <v>Phẫu thuật nội soi lao khớp gối</v>
          </cell>
          <cell r="I4805" t="str">
            <v>Phẫu thuật nội soi lao khớp gối</v>
          </cell>
          <cell r="J4805" t="str">
            <v>Phẫu thuật nội soi lao khớp gối</v>
          </cell>
          <cell r="K4805" t="str">
            <v>B</v>
          </cell>
          <cell r="L4805" t="str">
            <v>P1</v>
          </cell>
          <cell r="M4805">
            <v>551</v>
          </cell>
          <cell r="N4805">
            <v>551</v>
          </cell>
          <cell r="O4805" t="str">
            <v>Chưa bao gồm lưỡi bào, lưỡi cắt, bộ dây bơm nước, đầu đốt, tay dao đốt điện, nẹp, ốc, vít.</v>
          </cell>
          <cell r="P4805" t="str">
            <v>Phẫu thuật nội soi khớp gối hoặc khớp háng hoặc khớp vai hoặc cổ chân</v>
          </cell>
          <cell r="Q4805">
            <v>2632000</v>
          </cell>
          <cell r="R4805">
            <v>746608.69565217395</v>
          </cell>
          <cell r="S4805">
            <v>3378000</v>
          </cell>
          <cell r="T4805">
            <v>970591.30434782617</v>
          </cell>
          <cell r="U4805">
            <v>3602591.3043478262</v>
          </cell>
          <cell r="V4805">
            <v>3602500</v>
          </cell>
          <cell r="W4805">
            <v>144103.65217391305</v>
          </cell>
          <cell r="X4805">
            <v>3746694.9565217393</v>
          </cell>
        </row>
        <row r="4806">
          <cell r="E4806" t="str">
            <v>37.8D05.0541</v>
          </cell>
          <cell r="F4806" t="str">
            <v>04. LAO (NGOẠI LAO)</v>
          </cell>
          <cell r="G4806" t="str">
            <v>4.54</v>
          </cell>
          <cell r="H4806" t="str">
            <v>Phẫu thuật nội soi lao khớp háng</v>
          </cell>
          <cell r="I4806" t="str">
            <v>Phẫu thuật nội soi lao khớp háng</v>
          </cell>
          <cell r="J4806" t="str">
            <v>Phẫu thuật nội soi lao khớp háng</v>
          </cell>
          <cell r="K4806" t="str">
            <v>B</v>
          </cell>
          <cell r="L4806" t="str">
            <v>P1</v>
          </cell>
          <cell r="M4806">
            <v>551</v>
          </cell>
          <cell r="N4806">
            <v>551</v>
          </cell>
          <cell r="O4806" t="str">
            <v>Chưa bao gồm lưỡi bào, lưỡi cắt, bộ dây bơm nước, đầu đốt, tay dao đốt điện, nẹp, ốc, vít.</v>
          </cell>
          <cell r="P4806" t="str">
            <v>Phẫu thuật nội soi khớp gối hoặc khớp háng hoặc khớp vai hoặc cổ chân</v>
          </cell>
          <cell r="Q4806">
            <v>2632000</v>
          </cell>
          <cell r="R4806">
            <v>746608.69565217395</v>
          </cell>
          <cell r="S4806">
            <v>3378000</v>
          </cell>
          <cell r="T4806">
            <v>970591.30434782617</v>
          </cell>
          <cell r="U4806">
            <v>3602591.3043478262</v>
          </cell>
          <cell r="V4806">
            <v>3602500</v>
          </cell>
          <cell r="W4806">
            <v>144103.65217391305</v>
          </cell>
          <cell r="X4806">
            <v>3746694.9565217393</v>
          </cell>
        </row>
        <row r="4807">
          <cell r="E4807" t="str">
            <v>37.8D05.0541</v>
          </cell>
          <cell r="F4807" t="str">
            <v>04. LAO (NGOẠI LAO)</v>
          </cell>
          <cell r="G4807" t="str">
            <v>4.52</v>
          </cell>
          <cell r="H4807" t="str">
            <v>Phẫu thuật nội soi lao khớp vai</v>
          </cell>
          <cell r="I4807" t="str">
            <v>Phẫu thuật nội soi lao khớp vai</v>
          </cell>
          <cell r="J4807" t="str">
            <v>Phẫu thuật nội soi lao khớp vai</v>
          </cell>
          <cell r="K4807" t="str">
            <v>B</v>
          </cell>
          <cell r="L4807" t="str">
            <v>P1</v>
          </cell>
          <cell r="M4807">
            <v>551</v>
          </cell>
          <cell r="N4807">
            <v>551</v>
          </cell>
          <cell r="O4807" t="str">
            <v>Chưa bao gồm lưỡi bào, lưỡi cắt, bộ dây bơm nước, đầu đốt, tay dao đốt điện, nẹp, ốc, vít.</v>
          </cell>
          <cell r="P4807" t="str">
            <v>Phẫu thuật nội soi khớp gối hoặc khớp háng hoặc khớp vai hoặc cổ chân</v>
          </cell>
          <cell r="Q4807">
            <v>2632000</v>
          </cell>
          <cell r="R4807">
            <v>746608.69565217395</v>
          </cell>
          <cell r="S4807">
            <v>3378000</v>
          </cell>
          <cell r="T4807">
            <v>970591.30434782617</v>
          </cell>
          <cell r="U4807">
            <v>3602591.3043478262</v>
          </cell>
          <cell r="V4807">
            <v>3602500</v>
          </cell>
          <cell r="W4807">
            <v>144103.65217391305</v>
          </cell>
          <cell r="X4807">
            <v>3746694.9565217393</v>
          </cell>
        </row>
        <row r="4808">
          <cell r="E4808" t="str">
            <v>37.8D05.0541</v>
          </cell>
          <cell r="F4808" t="str">
            <v>27. PHẪU THUẬT NỘI SOI</v>
          </cell>
          <cell r="G4808" t="str">
            <v>27.66</v>
          </cell>
          <cell r="H4808" t="str">
            <v>Phẫu thuật nội soi cắt bản sống giải ép trong hẹp ống sống thắt lưng</v>
          </cell>
          <cell r="I4808" t="str">
            <v>Phẫu thuật nội soi cắt bản sống giải ép trong hẹp ống sống thắt lưng</v>
          </cell>
          <cell r="J4808" t="str">
            <v>Phẫu thuật nội soi cắt bản sống giải ép trong hẹp ống sống thắt lưng</v>
          </cell>
          <cell r="K4808" t="str">
            <v>A</v>
          </cell>
          <cell r="L4808" t="str">
            <v>PDB</v>
          </cell>
          <cell r="M4808">
            <v>551</v>
          </cell>
          <cell r="N4808">
            <v>551</v>
          </cell>
          <cell r="O4808" t="str">
            <v>Chưa bao gồm lưỡi bào, lưỡi cắt, bộ dây bơm nước, đầu đốt, tay dao đốt điện, nẹp, ốc, vít.</v>
          </cell>
          <cell r="P4808" t="str">
            <v>Phẫu thuật nội soi khớp gối hoặc khớp háng hoặc khớp vai hoặc cổ chân</v>
          </cell>
          <cell r="Q4808">
            <v>2632000</v>
          </cell>
          <cell r="R4808">
            <v>746608.69565217395</v>
          </cell>
          <cell r="S4808">
            <v>3378000</v>
          </cell>
          <cell r="T4808">
            <v>970591.30434782617</v>
          </cell>
          <cell r="U4808">
            <v>3602591.3043478262</v>
          </cell>
          <cell r="V4808">
            <v>3602500</v>
          </cell>
          <cell r="W4808">
            <v>144103.65217391305</v>
          </cell>
          <cell r="X4808">
            <v>3746694.9565217393</v>
          </cell>
        </row>
        <row r="4809">
          <cell r="E4809" t="str">
            <v>37.8D05.0541</v>
          </cell>
          <cell r="F4809" t="str">
            <v>27. PHẪU THUẬT NỘI SOI</v>
          </cell>
          <cell r="G4809" t="str">
            <v>27.446</v>
          </cell>
          <cell r="H4809" t="str">
            <v>Phẫu thuật nội soi cắt đầu dài gân nhị đầu</v>
          </cell>
          <cell r="I4809" t="str">
            <v>Phẫu thuật nội soi cắt đầu dài gân nhị đầu</v>
          </cell>
          <cell r="J4809" t="str">
            <v>Phẫu thuật nội soi cắt đầu dài gân nhị đầu</v>
          </cell>
          <cell r="K4809" t="str">
            <v>A</v>
          </cell>
          <cell r="L4809" t="str">
            <v>P1</v>
          </cell>
          <cell r="M4809">
            <v>551</v>
          </cell>
          <cell r="N4809">
            <v>551</v>
          </cell>
          <cell r="O4809" t="str">
            <v>Chưa bao gồm lưỡi bào, lưỡi cắt, bộ dây bơm nước, đầu đốt, tay dao đốt điện, nẹp, ốc, vít.</v>
          </cell>
          <cell r="P4809" t="str">
            <v>Phẫu thuật nội soi khớp gối hoặc khớp háng hoặc khớp vai hoặc cổ chân</v>
          </cell>
          <cell r="Q4809">
            <v>2632000</v>
          </cell>
          <cell r="R4809">
            <v>746608.69565217395</v>
          </cell>
          <cell r="S4809">
            <v>3378000</v>
          </cell>
          <cell r="T4809">
            <v>970591.30434782617</v>
          </cell>
          <cell r="U4809">
            <v>3602591.3043478262</v>
          </cell>
          <cell r="V4809">
            <v>3602500</v>
          </cell>
          <cell r="W4809">
            <v>144103.65217391305</v>
          </cell>
          <cell r="X4809">
            <v>3746694.9565217393</v>
          </cell>
        </row>
        <row r="4810">
          <cell r="E4810" t="str">
            <v>37.8D05.0541</v>
          </cell>
          <cell r="F4810" t="str">
            <v>27. PHẪU THUẬT NỘI SOI</v>
          </cell>
          <cell r="G4810" t="str">
            <v>27.460</v>
          </cell>
          <cell r="H4810" t="str">
            <v>Phẫu thuật nội soi cắt hoạt mạc viêm khớp gối</v>
          </cell>
          <cell r="I4810" t="str">
            <v>Phẫu thuật nội soi cắt hoạt mạc viêm khớp gối</v>
          </cell>
          <cell r="J4810" t="str">
            <v>Phẫu thuật nội soi cắt hoạt mạc viêm khớp gối</v>
          </cell>
          <cell r="K4810" t="str">
            <v>B</v>
          </cell>
          <cell r="L4810" t="str">
            <v>P1</v>
          </cell>
          <cell r="M4810">
            <v>551</v>
          </cell>
          <cell r="N4810">
            <v>551</v>
          </cell>
          <cell r="O4810" t="str">
            <v>Chưa bao gồm lưỡi bào, lưỡi cắt, bộ dây bơm nước, đầu đốt, tay dao đốt điện, nẹp, ốc, vít.</v>
          </cell>
          <cell r="P4810" t="str">
            <v>Phẫu thuật nội soi khớp gối hoặc khớp háng hoặc khớp vai hoặc cổ chân</v>
          </cell>
          <cell r="Q4810">
            <v>2632000</v>
          </cell>
          <cell r="R4810">
            <v>746608.69565217395</v>
          </cell>
          <cell r="S4810">
            <v>3378000</v>
          </cell>
          <cell r="T4810">
            <v>970591.30434782617</v>
          </cell>
          <cell r="U4810">
            <v>3602591.3043478262</v>
          </cell>
          <cell r="V4810">
            <v>3602500</v>
          </cell>
          <cell r="W4810">
            <v>144103.65217391305</v>
          </cell>
          <cell r="X4810">
            <v>3746694.9565217393</v>
          </cell>
        </row>
        <row r="4811">
          <cell r="E4811" t="str">
            <v>37.8D05.0541</v>
          </cell>
          <cell r="F4811" t="str">
            <v>27. PHẪU THUẬT NỘI SOI</v>
          </cell>
          <cell r="G4811" t="str">
            <v>27.458</v>
          </cell>
          <cell r="H4811" t="str">
            <v>Phẫu thuật nội soi cắt hoạt mạc viêm khớp hang</v>
          </cell>
          <cell r="I4811" t="str">
            <v>Phẫu thuật nội soi cắt hoạt mạc viêm khớp hang</v>
          </cell>
          <cell r="J4811" t="str">
            <v>Phẫu thuật nội soi cắt hoạt mạc viêm khớp hang</v>
          </cell>
          <cell r="K4811" t="str">
            <v>A</v>
          </cell>
          <cell r="L4811" t="str">
            <v>P1</v>
          </cell>
          <cell r="M4811">
            <v>551</v>
          </cell>
          <cell r="N4811">
            <v>551</v>
          </cell>
          <cell r="O4811" t="str">
            <v>Chưa bao gồm lưỡi bào, lưỡi cắt, bộ dây bơm nước, đầu đốt, tay dao đốt điện, nẹp, ốc, vít.</v>
          </cell>
          <cell r="P4811" t="str">
            <v>Phẫu thuật nội soi khớp gối hoặc khớp háng hoặc khớp vai hoặc cổ chân</v>
          </cell>
          <cell r="Q4811">
            <v>2632000</v>
          </cell>
          <cell r="R4811">
            <v>746608.69565217395</v>
          </cell>
          <cell r="S4811">
            <v>3378000</v>
          </cell>
          <cell r="T4811">
            <v>970591.30434782617</v>
          </cell>
          <cell r="U4811">
            <v>3602591.3043478262</v>
          </cell>
          <cell r="V4811">
            <v>3602500</v>
          </cell>
          <cell r="W4811">
            <v>144103.65217391305</v>
          </cell>
          <cell r="X4811">
            <v>3746694.9565217393</v>
          </cell>
        </row>
        <row r="4812">
          <cell r="E4812" t="str">
            <v>37.8D05.0541</v>
          </cell>
          <cell r="F4812" t="str">
            <v>27. PHẪU THUẬT NỘI SOI</v>
          </cell>
          <cell r="G4812" t="str">
            <v>27.463</v>
          </cell>
          <cell r="H4812" t="str">
            <v>Phẫu thuật nội soi cắt lọc sụn khớp gối</v>
          </cell>
          <cell r="I4812" t="str">
            <v>Phẫu thuật nội soi cắt lọc sụn khớp gối</v>
          </cell>
          <cell r="J4812" t="str">
            <v>Phẫu thuật nội soi cắt lọc sụn khớp gối</v>
          </cell>
          <cell r="K4812" t="str">
            <v>B</v>
          </cell>
          <cell r="L4812" t="str">
            <v>P1</v>
          </cell>
          <cell r="M4812">
            <v>551</v>
          </cell>
          <cell r="N4812">
            <v>551</v>
          </cell>
          <cell r="O4812" t="str">
            <v>Chưa bao gồm lưỡi bào, lưỡi cắt, bộ dây bơm nước, đầu đốt, tay dao đốt điện, nẹp, ốc, vít.</v>
          </cell>
          <cell r="P4812" t="str">
            <v>Phẫu thuật nội soi khớp gối hoặc khớp háng hoặc khớp vai hoặc cổ chân</v>
          </cell>
          <cell r="Q4812">
            <v>2632000</v>
          </cell>
          <cell r="R4812">
            <v>746608.69565217395</v>
          </cell>
          <cell r="S4812">
            <v>3378000</v>
          </cell>
          <cell r="T4812">
            <v>970591.30434782617</v>
          </cell>
          <cell r="U4812">
            <v>3602591.3043478262</v>
          </cell>
          <cell r="V4812">
            <v>3602500</v>
          </cell>
          <cell r="W4812">
            <v>144103.65217391305</v>
          </cell>
          <cell r="X4812">
            <v>3746694.9565217393</v>
          </cell>
        </row>
        <row r="4813">
          <cell r="E4813" t="str">
            <v>37.8D05.0541</v>
          </cell>
          <cell r="F4813" t="str">
            <v>27. PHẪU THUẬT NỘI SOI</v>
          </cell>
          <cell r="G4813" t="str">
            <v>27.461</v>
          </cell>
          <cell r="H4813" t="str">
            <v>Phẫu thuật nội soi cắt sụn chêm</v>
          </cell>
          <cell r="I4813" t="str">
            <v>Phẫu thuật nội soi cắt sụn chêm</v>
          </cell>
          <cell r="J4813" t="str">
            <v>Phẫu thuật nội soi cắt sụn chêm</v>
          </cell>
          <cell r="K4813" t="str">
            <v>B</v>
          </cell>
          <cell r="L4813" t="str">
            <v>P1</v>
          </cell>
          <cell r="M4813">
            <v>551</v>
          </cell>
          <cell r="N4813">
            <v>551</v>
          </cell>
          <cell r="O4813" t="str">
            <v>Chưa bao gồm lưỡi bào, lưỡi cắt, bộ dây bơm nước, đầu đốt, tay dao đốt điện, nẹp, ốc, vít.</v>
          </cell>
          <cell r="P4813" t="str">
            <v>Phẫu thuật nội soi khớp gối hoặc khớp háng hoặc khớp vai hoặc cổ chân</v>
          </cell>
          <cell r="Q4813">
            <v>2632000</v>
          </cell>
          <cell r="R4813">
            <v>746608.69565217395</v>
          </cell>
          <cell r="S4813">
            <v>3378000</v>
          </cell>
          <cell r="T4813">
            <v>970591.30434782617</v>
          </cell>
          <cell r="U4813">
            <v>3602591.3043478262</v>
          </cell>
          <cell r="V4813">
            <v>3602500</v>
          </cell>
          <cell r="W4813">
            <v>144103.65217391305</v>
          </cell>
          <cell r="X4813">
            <v>3746694.9565217393</v>
          </cell>
        </row>
        <row r="4814">
          <cell r="E4814" t="str">
            <v>37.8D05.0541</v>
          </cell>
          <cell r="F4814" t="str">
            <v>27. PHẪU THUẬT NỘI SOI</v>
          </cell>
          <cell r="G4814" t="str">
            <v>27.69</v>
          </cell>
          <cell r="H4814" t="str">
            <v>Phẫu thuật nội soi chỉnh vẹo cột sống ngực</v>
          </cell>
          <cell r="I4814" t="str">
            <v>Phẫu thuật nội soi chỉnh vẹo cột sống ngực</v>
          </cell>
          <cell r="J4814" t="str">
            <v>Phẫu thuật nội soi chỉnh vẹo cột sống ngực</v>
          </cell>
          <cell r="K4814" t="str">
            <v>A</v>
          </cell>
          <cell r="L4814" t="str">
            <v>PDB</v>
          </cell>
          <cell r="M4814">
            <v>551</v>
          </cell>
          <cell r="N4814">
            <v>551</v>
          </cell>
          <cell r="O4814" t="str">
            <v>Chưa bao gồm lưỡi bào, lưỡi cắt, bộ dây bơm nước, đầu đốt, tay dao đốt điện, nẹp, ốc, vít.</v>
          </cell>
          <cell r="P4814" t="str">
            <v>Phẫu thuật nội soi khớp gối hoặc khớp háng hoặc khớp vai hoặc cổ chân</v>
          </cell>
          <cell r="Q4814">
            <v>2632000</v>
          </cell>
          <cell r="R4814">
            <v>746608.69565217395</v>
          </cell>
          <cell r="S4814">
            <v>3378000</v>
          </cell>
          <cell r="T4814">
            <v>970591.30434782617</v>
          </cell>
          <cell r="U4814">
            <v>3602591.3043478262</v>
          </cell>
          <cell r="V4814">
            <v>3602500</v>
          </cell>
          <cell r="W4814">
            <v>144103.65217391305</v>
          </cell>
          <cell r="X4814">
            <v>3746694.9565217393</v>
          </cell>
        </row>
        <row r="4815">
          <cell r="E4815" t="str">
            <v>37.8D05.0527</v>
          </cell>
          <cell r="F4815" t="str">
            <v>10. NGOẠI KHOA</v>
          </cell>
          <cell r="G4815" t="str">
            <v>10.999</v>
          </cell>
          <cell r="H4815" t="str">
            <v>Nắn, bó bột gãy 1/3 dưới thân xương cánh tay</v>
          </cell>
          <cell r="I4815" t="str">
            <v>Nắn, bó bột gãy 1/3 dưới thân xương cánh tay  [bột liền]</v>
          </cell>
          <cell r="J4815" t="str">
            <v>Nắn, bó bột gãy 1/3 dưới thân xương cánh tay</v>
          </cell>
          <cell r="K4815" t="str">
            <v>B</v>
          </cell>
          <cell r="L4815" t="str">
            <v>T1</v>
          </cell>
          <cell r="M4815">
            <v>537</v>
          </cell>
          <cell r="N4815">
            <v>537</v>
          </cell>
          <cell r="P4815" t="str">
            <v>Nắn, bó bột xương cánh tay (bột liền)</v>
          </cell>
          <cell r="Q4815">
            <v>269000</v>
          </cell>
          <cell r="R4815">
            <v>79826.0869565217</v>
          </cell>
          <cell r="S4815">
            <v>348000</v>
          </cell>
          <cell r="T4815">
            <v>103773.9130434782</v>
          </cell>
          <cell r="U4815">
            <v>372773.91304347821</v>
          </cell>
          <cell r="V4815">
            <v>372700</v>
          </cell>
          <cell r="W4815">
            <v>14910.956521739128</v>
          </cell>
          <cell r="X4815">
            <v>387684.86956521735</v>
          </cell>
        </row>
        <row r="4816">
          <cell r="E4816" t="str">
            <v>37.8D05.0541</v>
          </cell>
          <cell r="F4816" t="str">
            <v>27. PHẪU THUẬT NỘI SOI</v>
          </cell>
          <cell r="G4816" t="str">
            <v>27.452</v>
          </cell>
          <cell r="H4816" t="str">
            <v>Phẫu thuật nội soi điều trị cứng khớp khuỷu</v>
          </cell>
          <cell r="I4816" t="str">
            <v>Phẫu thuật nội soi điều trị cứng khớp khuỷu</v>
          </cell>
          <cell r="J4816" t="str">
            <v>Phẫu thuật nội soi điều trị cứng khớp khuỷu</v>
          </cell>
          <cell r="K4816" t="str">
            <v>A</v>
          </cell>
          <cell r="L4816" t="str">
            <v>PDB</v>
          </cell>
          <cell r="M4816">
            <v>551</v>
          </cell>
          <cell r="N4816">
            <v>551</v>
          </cell>
          <cell r="O4816" t="str">
            <v>Chưa bao gồm lưỡi bào, lưỡi cắt, bộ dây bơm nước, đầu đốt, tay dao đốt điện, nẹp, ốc, vít.</v>
          </cell>
          <cell r="P4816" t="str">
            <v>Phẫu thuật nội soi khớp gối hoặc khớp háng hoặc khớp vai hoặc cổ chân</v>
          </cell>
          <cell r="Q4816">
            <v>2632000</v>
          </cell>
          <cell r="R4816">
            <v>746608.69565217395</v>
          </cell>
          <cell r="S4816">
            <v>3378000</v>
          </cell>
          <cell r="T4816">
            <v>970591.30434782617</v>
          </cell>
          <cell r="U4816">
            <v>3602591.3043478262</v>
          </cell>
          <cell r="V4816">
            <v>3602500</v>
          </cell>
          <cell r="W4816">
            <v>144103.65217391305</v>
          </cell>
          <cell r="X4816">
            <v>3746694.9565217393</v>
          </cell>
        </row>
        <row r="4817">
          <cell r="E4817" t="str">
            <v>37.8D05.0541</v>
          </cell>
          <cell r="F4817" t="str">
            <v>27. PHẪU THUẬT NỘI SOI</v>
          </cell>
          <cell r="G4817" t="str">
            <v>27.453</v>
          </cell>
          <cell r="H4817" t="str">
            <v>Phẫu thuật nội soi điều trị gãy xương vùng khuỷu</v>
          </cell>
          <cell r="I4817" t="str">
            <v>Phẫu thuật nội soi điều trị gãy xương vùng khuỷu</v>
          </cell>
          <cell r="J4817" t="str">
            <v>Phẫu thuật nội soi điều trị gãy xương vùng khuỷu</v>
          </cell>
          <cell r="K4817" t="str">
            <v>A</v>
          </cell>
          <cell r="L4817" t="str">
            <v>PDB</v>
          </cell>
          <cell r="M4817">
            <v>551</v>
          </cell>
          <cell r="N4817">
            <v>551</v>
          </cell>
          <cell r="O4817" t="str">
            <v>Chưa bao gồm lưỡi bào, lưỡi cắt, bộ dây bơm nước, đầu đốt, tay dao đốt điện, nẹp, ốc, vít.</v>
          </cell>
          <cell r="P4817" t="str">
            <v>Phẫu thuật nội soi khớp gối hoặc khớp háng hoặc khớp vai hoặc cổ chân</v>
          </cell>
          <cell r="Q4817">
            <v>2632000</v>
          </cell>
          <cell r="R4817">
            <v>746608.69565217395</v>
          </cell>
          <cell r="S4817">
            <v>3378000</v>
          </cell>
          <cell r="T4817">
            <v>970591.30434782617</v>
          </cell>
          <cell r="U4817">
            <v>3602591.3043478262</v>
          </cell>
          <cell r="V4817">
            <v>3602500</v>
          </cell>
          <cell r="W4817">
            <v>144103.65217391305</v>
          </cell>
          <cell r="X4817">
            <v>3746694.9565217393</v>
          </cell>
        </row>
        <row r="4818">
          <cell r="E4818" t="str">
            <v>37.8D05.0541</v>
          </cell>
          <cell r="F4818" t="str">
            <v>27. PHẪU THUẬT NỘI SOI</v>
          </cell>
          <cell r="G4818" t="str">
            <v>27.484</v>
          </cell>
          <cell r="H4818" t="str">
            <v>Phẫu thuật nội soi điều trị hội chứng chèn ép trước cổ chân</v>
          </cell>
          <cell r="I4818" t="str">
            <v>Phẫu thuật nội soi điều trị hội chứng chèn ép trước cổ chân</v>
          </cell>
          <cell r="J4818" t="str">
            <v>Phẫu thuật nội soi điều trị hội chứng chèn ép trước cổ chân</v>
          </cell>
          <cell r="K4818" t="str">
            <v>A</v>
          </cell>
          <cell r="L4818" t="str">
            <v>P1</v>
          </cell>
          <cell r="M4818">
            <v>551</v>
          </cell>
          <cell r="N4818">
            <v>551</v>
          </cell>
          <cell r="O4818" t="str">
            <v>Chưa bao gồm lưỡi bào, lưỡi cắt, bộ dây bơm nước, đầu đốt, tay dao đốt điện, nẹp, ốc, vít.</v>
          </cell>
          <cell r="P4818" t="str">
            <v>Phẫu thuật nội soi khớp gối hoặc khớp háng hoặc khớp vai hoặc cổ chân</v>
          </cell>
          <cell r="Q4818">
            <v>2632000</v>
          </cell>
          <cell r="R4818">
            <v>746608.69565217395</v>
          </cell>
          <cell r="S4818">
            <v>3378000</v>
          </cell>
          <cell r="T4818">
            <v>970591.30434782617</v>
          </cell>
          <cell r="U4818">
            <v>3602591.3043478262</v>
          </cell>
          <cell r="V4818">
            <v>3602500</v>
          </cell>
          <cell r="W4818">
            <v>144103.65217391305</v>
          </cell>
          <cell r="X4818">
            <v>3746694.9565217393</v>
          </cell>
        </row>
        <row r="4819">
          <cell r="E4819" t="str">
            <v>37.8D05.0528</v>
          </cell>
          <cell r="F4819" t="str">
            <v>03. NHI KHOA</v>
          </cell>
          <cell r="G4819" t="str">
            <v>3.3843</v>
          </cell>
          <cell r="H4819" t="str">
            <v>Nắn, bó bột gãy 1/3 dưới thân xương cánh tay</v>
          </cell>
          <cell r="I4819" t="str">
            <v>Nắn, bó bột gãy 1/3 dưới thân xương cánh tay [bột tự cán]</v>
          </cell>
          <cell r="J4819" t="str">
            <v>Nắn, bó bột gẫy 1/3 dưới thân xương cánh tay</v>
          </cell>
          <cell r="K4819" t="str">
            <v>C</v>
          </cell>
          <cell r="L4819" t="str">
            <v>T1</v>
          </cell>
          <cell r="M4819">
            <v>538</v>
          </cell>
          <cell r="N4819">
            <v>538</v>
          </cell>
          <cell r="P4819" t="str">
            <v>Nắn, bó bột xương cánh tay (bột tự cán)</v>
          </cell>
          <cell r="Q4819">
            <v>174000</v>
          </cell>
          <cell r="R4819">
            <v>97043.478260869597</v>
          </cell>
          <cell r="S4819">
            <v>271000</v>
          </cell>
          <cell r="T4819">
            <v>126156.52173913048</v>
          </cell>
          <cell r="U4819">
            <v>300156.52173913049</v>
          </cell>
          <cell r="V4819">
            <v>300100</v>
          </cell>
          <cell r="W4819">
            <v>12006.26086956522</v>
          </cell>
          <cell r="X4819">
            <v>312162.78260869574</v>
          </cell>
        </row>
        <row r="4820">
          <cell r="E4820" t="str">
            <v>37.8D05.0541</v>
          </cell>
          <cell r="F4820" t="str">
            <v>27. PHẪU THUẬT NỘI SOI</v>
          </cell>
          <cell r="G4820" t="str">
            <v>27.439</v>
          </cell>
          <cell r="H4820" t="str">
            <v>Phẫu thuật nội soi điều trị mất vững khớp vai theo phương pháp Latarjet</v>
          </cell>
          <cell r="I4820" t="str">
            <v>Phẫu thuật nội soi điều trị mất vững khớp vai theo phương pháp Latarjet</v>
          </cell>
          <cell r="J4820" t="str">
            <v>Phẫu thuật nội soi điều trị mất vững khớp vai theo phương pháp Latarjet</v>
          </cell>
          <cell r="K4820" t="str">
            <v>A</v>
          </cell>
          <cell r="L4820" t="str">
            <v>PDB</v>
          </cell>
          <cell r="M4820">
            <v>551</v>
          </cell>
          <cell r="N4820">
            <v>551</v>
          </cell>
          <cell r="O4820" t="str">
            <v>Chưa bao gồm lưỡi bào, lưỡi cắt, bộ dây bơm nước, đầu đốt, tay dao đốt điện, nẹp, ốc, vít.</v>
          </cell>
          <cell r="P4820" t="str">
            <v>Phẫu thuật nội soi khớp gối hoặc khớp háng hoặc khớp vai hoặc cổ chân</v>
          </cell>
          <cell r="Q4820">
            <v>2632000</v>
          </cell>
          <cell r="R4820">
            <v>746608.69565217395</v>
          </cell>
          <cell r="S4820">
            <v>3378000</v>
          </cell>
          <cell r="T4820">
            <v>970591.30434782617</v>
          </cell>
          <cell r="U4820">
            <v>3602591.3043478262</v>
          </cell>
          <cell r="V4820">
            <v>3602500</v>
          </cell>
          <cell r="W4820">
            <v>144103.65217391305</v>
          </cell>
          <cell r="X4820">
            <v>3746694.9565217393</v>
          </cell>
        </row>
        <row r="4821">
          <cell r="E4821" t="str">
            <v>37.8D05.0541</v>
          </cell>
          <cell r="F4821" t="str">
            <v>27. PHẪU THUẬT NỘI SOI</v>
          </cell>
          <cell r="G4821" t="str">
            <v>27.459</v>
          </cell>
          <cell r="H4821" t="str">
            <v>Phẫu thuật nội soi điều trị rách sụn viền ổ cối</v>
          </cell>
          <cell r="I4821" t="str">
            <v>Phẫu thuật nội soi điều trị rách sụn viền ổ cối</v>
          </cell>
          <cell r="J4821" t="str">
            <v>Phẫu thuật nội soi điều trị rách sụn viền ổ cối</v>
          </cell>
          <cell r="K4821" t="str">
            <v>A</v>
          </cell>
          <cell r="L4821" t="str">
            <v>P1</v>
          </cell>
          <cell r="M4821">
            <v>551</v>
          </cell>
          <cell r="N4821">
            <v>551</v>
          </cell>
          <cell r="O4821" t="str">
            <v>Chưa bao gồm lưỡi bào, lưỡi cắt, bộ dây bơm nước, đầu đốt, tay dao đốt điện, nẹp, ốc, vít.</v>
          </cell>
          <cell r="P4821" t="str">
            <v>Phẫu thuật nội soi khớp gối hoặc khớp háng hoặc khớp vai hoặc cổ chân</v>
          </cell>
          <cell r="Q4821">
            <v>2632000</v>
          </cell>
          <cell r="R4821">
            <v>746608.69565217395</v>
          </cell>
          <cell r="S4821">
            <v>3378000</v>
          </cell>
          <cell r="T4821">
            <v>970591.30434782617</v>
          </cell>
          <cell r="U4821">
            <v>3602591.3043478262</v>
          </cell>
          <cell r="V4821">
            <v>3602500</v>
          </cell>
          <cell r="W4821">
            <v>144103.65217391305</v>
          </cell>
          <cell r="X4821">
            <v>3746694.9565217393</v>
          </cell>
        </row>
        <row r="4822">
          <cell r="E4822" t="str">
            <v>37.8D05.0541</v>
          </cell>
          <cell r="F4822" t="str">
            <v>27. PHẪU THUẬT NỘI SOI</v>
          </cell>
          <cell r="G4822" t="str">
            <v>27.442</v>
          </cell>
          <cell r="H4822" t="str">
            <v>Phẫu thuật nội soi điều trị rách sụn viền trên từ trước ra sau</v>
          </cell>
          <cell r="I4822" t="str">
            <v>Phẫu thuật nội soi điều trị rách sụn viền trên từ trước ra sau</v>
          </cell>
          <cell r="J4822" t="str">
            <v>Phẫu thuật nội soi điều trị rách sụn viền trên từ trước ra sau</v>
          </cell>
          <cell r="K4822" t="str">
            <v>A</v>
          </cell>
          <cell r="L4822" t="str">
            <v>P1</v>
          </cell>
          <cell r="M4822">
            <v>551</v>
          </cell>
          <cell r="N4822">
            <v>551</v>
          </cell>
          <cell r="O4822" t="str">
            <v>Chưa bao gồm lưỡi bào, lưỡi cắt, bộ dây bơm nước, đầu đốt, tay dao đốt điện, nẹp, ốc, vít.</v>
          </cell>
          <cell r="P4822" t="str">
            <v>Phẫu thuật nội soi khớp gối hoặc khớp háng hoặc khớp vai hoặc cổ chân</v>
          </cell>
          <cell r="Q4822">
            <v>2632000</v>
          </cell>
          <cell r="R4822">
            <v>746608.69565217395</v>
          </cell>
          <cell r="S4822">
            <v>3378000</v>
          </cell>
          <cell r="T4822">
            <v>970591.30434782617</v>
          </cell>
          <cell r="U4822">
            <v>3602591.3043478262</v>
          </cell>
          <cell r="V4822">
            <v>3602500</v>
          </cell>
          <cell r="W4822">
            <v>144103.65217391305</v>
          </cell>
          <cell r="X4822">
            <v>3746694.9565217393</v>
          </cell>
        </row>
        <row r="4823">
          <cell r="E4823" t="str">
            <v>37.8D05.0541</v>
          </cell>
          <cell r="F4823" t="str">
            <v>27. PHẪU THUẬT NỘI SOI</v>
          </cell>
          <cell r="G4823" t="str">
            <v>27.444</v>
          </cell>
          <cell r="H4823" t="str">
            <v>Phẫu thuật nội soi điều trị thoái hóa khớp cùng đòn</v>
          </cell>
          <cell r="I4823" t="str">
            <v>Phẫu thuật nội soi điều trị thoái hóa khớp cùng đòn</v>
          </cell>
          <cell r="J4823" t="str">
            <v>Phẫu thuật nội soi điều trị thoái khớp cùng đòn</v>
          </cell>
          <cell r="K4823" t="str">
            <v>A</v>
          </cell>
          <cell r="L4823" t="str">
            <v>P1</v>
          </cell>
          <cell r="M4823">
            <v>551</v>
          </cell>
          <cell r="N4823">
            <v>551</v>
          </cell>
          <cell r="O4823" t="str">
            <v>Chưa bao gồm lưỡi bào, lưỡi cắt, bộ dây bơm nước, đầu đốt, tay dao đốt điện, nẹp, ốc, vít.</v>
          </cell>
          <cell r="P4823" t="str">
            <v>Phẫu thuật nội soi khớp gối hoặc khớp háng hoặc khớp vai hoặc cổ chân</v>
          </cell>
          <cell r="Q4823">
            <v>2632000</v>
          </cell>
          <cell r="R4823">
            <v>746608.69565217395</v>
          </cell>
          <cell r="S4823">
            <v>3378000</v>
          </cell>
          <cell r="T4823">
            <v>970591.30434782617</v>
          </cell>
          <cell r="U4823">
            <v>3602591.3043478262</v>
          </cell>
          <cell r="V4823">
            <v>3602500</v>
          </cell>
          <cell r="W4823">
            <v>144103.65217391305</v>
          </cell>
          <cell r="X4823">
            <v>3746694.9565217393</v>
          </cell>
        </row>
        <row r="4824">
          <cell r="E4824" t="str">
            <v>37.8D05.0541</v>
          </cell>
          <cell r="F4824" t="str">
            <v>27. PHẪU THUẬT NỘI SOI</v>
          </cell>
          <cell r="G4824" t="str">
            <v>27.447</v>
          </cell>
          <cell r="H4824" t="str">
            <v>Phẫu thuật nội soi điều trị viêm co rút khớp vai</v>
          </cell>
          <cell r="I4824" t="str">
            <v>Phẫu thuật nội soi điều trị viêm co rút khớp vai</v>
          </cell>
          <cell r="J4824" t="str">
            <v>Phẫu thuật nội soi điều trị viêm co rút khớp vai</v>
          </cell>
          <cell r="K4824" t="str">
            <v>A</v>
          </cell>
          <cell r="L4824" t="str">
            <v>P1</v>
          </cell>
          <cell r="M4824">
            <v>551</v>
          </cell>
          <cell r="N4824">
            <v>551</v>
          </cell>
          <cell r="O4824" t="str">
            <v>Chưa bao gồm lưỡi bào, lưỡi cắt, bộ dây bơm nước, đầu đốt, tay dao đốt điện, nẹp, ốc, vít.</v>
          </cell>
          <cell r="P4824" t="str">
            <v>Phẫu thuật nội soi khớp gối hoặc khớp háng hoặc khớp vai hoặc cổ chân</v>
          </cell>
          <cell r="Q4824">
            <v>2632000</v>
          </cell>
          <cell r="R4824">
            <v>746608.69565217395</v>
          </cell>
          <cell r="S4824">
            <v>3378000</v>
          </cell>
          <cell r="T4824">
            <v>970591.30434782617</v>
          </cell>
          <cell r="U4824">
            <v>3602591.3043478262</v>
          </cell>
          <cell r="V4824">
            <v>3602500</v>
          </cell>
          <cell r="W4824">
            <v>144103.65217391305</v>
          </cell>
          <cell r="X4824">
            <v>3746694.9565217393</v>
          </cell>
        </row>
        <row r="4825">
          <cell r="E4825" t="str">
            <v>37.8D05.0541</v>
          </cell>
          <cell r="F4825" t="str">
            <v>27. PHẪU THUẬT NỘI SOI</v>
          </cell>
          <cell r="G4825" t="str">
            <v>27.449</v>
          </cell>
          <cell r="H4825" t="str">
            <v>Phẫu thuật nội soi điều trị viêm khớp vai</v>
          </cell>
          <cell r="I4825" t="str">
            <v>Phẫu thuật nội soi điều trị viêm khớp vai</v>
          </cell>
          <cell r="J4825" t="str">
            <v>Phẫu thuật nội soi điều trị viêm khớp vai</v>
          </cell>
          <cell r="K4825" t="str">
            <v>A</v>
          </cell>
          <cell r="L4825" t="str">
            <v>P1</v>
          </cell>
          <cell r="M4825">
            <v>551</v>
          </cell>
          <cell r="N4825">
            <v>551</v>
          </cell>
          <cell r="O4825" t="str">
            <v>Chưa bao gồm lưỡi bào, lưỡi cắt, bộ dây bơm nước, đầu đốt, tay dao đốt điện, nẹp, ốc, vít.</v>
          </cell>
          <cell r="P4825" t="str">
            <v>Phẫu thuật nội soi khớp gối hoặc khớp háng hoặc khớp vai hoặc cổ chân</v>
          </cell>
          <cell r="Q4825">
            <v>2632000</v>
          </cell>
          <cell r="R4825">
            <v>746608.69565217395</v>
          </cell>
          <cell r="S4825">
            <v>3378000</v>
          </cell>
          <cell r="T4825">
            <v>970591.30434782617</v>
          </cell>
          <cell r="U4825">
            <v>3602591.3043478262</v>
          </cell>
          <cell r="V4825">
            <v>3602500</v>
          </cell>
          <cell r="W4825">
            <v>144103.65217391305</v>
          </cell>
          <cell r="X4825">
            <v>3746694.9565217393</v>
          </cell>
        </row>
        <row r="4826">
          <cell r="E4826" t="str">
            <v>37.8D05.0541</v>
          </cell>
          <cell r="F4826" t="str">
            <v>27. PHẪU THUẬT NỘI SOI</v>
          </cell>
          <cell r="G4826" t="str">
            <v>27.480</v>
          </cell>
          <cell r="H4826" t="str">
            <v>Phẫu thuật nội soi điều trị vỡ xương bánh chè</v>
          </cell>
          <cell r="I4826" t="str">
            <v>Phẫu thuật nội soi điều trị vỡ xương bánh chè</v>
          </cell>
          <cell r="J4826" t="str">
            <v>Phẫu thuật nội soi điều trị vỡ xương bánh chè</v>
          </cell>
          <cell r="K4826" t="str">
            <v>A</v>
          </cell>
          <cell r="L4826" t="str">
            <v>P1</v>
          </cell>
          <cell r="M4826">
            <v>551</v>
          </cell>
          <cell r="N4826">
            <v>551</v>
          </cell>
          <cell r="O4826" t="str">
            <v>Chưa bao gồm lưỡi bào, lưỡi cắt, bộ dây bơm nước, đầu đốt, tay dao đốt điện, nẹp, ốc, vít.</v>
          </cell>
          <cell r="P4826" t="str">
            <v>Phẫu thuật nội soi khớp gối hoặc khớp háng hoặc khớp vai hoặc cổ chân</v>
          </cell>
          <cell r="Q4826">
            <v>2632000</v>
          </cell>
          <cell r="R4826">
            <v>746608.69565217395</v>
          </cell>
          <cell r="S4826">
            <v>3378000</v>
          </cell>
          <cell r="T4826">
            <v>970591.30434782617</v>
          </cell>
          <cell r="U4826">
            <v>3602591.3043478262</v>
          </cell>
          <cell r="V4826">
            <v>3602500</v>
          </cell>
          <cell r="W4826">
            <v>144103.65217391305</v>
          </cell>
          <cell r="X4826">
            <v>3746694.9565217393</v>
          </cell>
        </row>
        <row r="4827">
          <cell r="E4827" t="str">
            <v>37.8D05.0541</v>
          </cell>
          <cell r="F4827" t="str">
            <v>27. PHẪU THUẬT NỘI SOI</v>
          </cell>
          <cell r="G4827" t="str">
            <v>27.465</v>
          </cell>
          <cell r="H4827" t="str">
            <v>Phẫu thuật nội soi ghép sụn xương tự thân</v>
          </cell>
          <cell r="I4827" t="str">
            <v>Phẫu thuật nội soi ghép sụn xương tự thân</v>
          </cell>
          <cell r="J4827" t="str">
            <v>Phẫu thuật nội soi ghép sụn xương tự thân</v>
          </cell>
          <cell r="K4827" t="str">
            <v>A</v>
          </cell>
          <cell r="L4827" t="str">
            <v>P1</v>
          </cell>
          <cell r="M4827">
            <v>551</v>
          </cell>
          <cell r="N4827">
            <v>551</v>
          </cell>
          <cell r="O4827" t="str">
            <v>Chưa bao gồm lưỡi bào, lưỡi cắt, bộ dây bơm nước, đầu đốt, tay dao đốt điện, nẹp, ốc, vít.</v>
          </cell>
          <cell r="P4827" t="str">
            <v>Phẫu thuật nội soi khớp gối hoặc khớp háng hoặc khớp vai hoặc cổ chân</v>
          </cell>
          <cell r="Q4827">
            <v>2632000</v>
          </cell>
          <cell r="R4827">
            <v>746608.69565217395</v>
          </cell>
          <cell r="S4827">
            <v>3378000</v>
          </cell>
          <cell r="T4827">
            <v>970591.30434782617</v>
          </cell>
          <cell r="U4827">
            <v>3602591.3043478262</v>
          </cell>
          <cell r="V4827">
            <v>3602500</v>
          </cell>
          <cell r="W4827">
            <v>144103.65217391305</v>
          </cell>
          <cell r="X4827">
            <v>3746694.9565217393</v>
          </cell>
        </row>
        <row r="4828">
          <cell r="E4828" t="str">
            <v>37.8D05.0541</v>
          </cell>
          <cell r="F4828" t="str">
            <v>27. PHẪU THUẬT NỘI SOI</v>
          </cell>
          <cell r="G4828" t="str">
            <v>27.63</v>
          </cell>
          <cell r="H4828" t="str">
            <v>Phẫu thuật nội soi giải phóng lỗ liên hợp cột sống cổ</v>
          </cell>
          <cell r="I4828" t="str">
            <v>Phẫu thuật nội soi giải phóng lỗ liên hợp cột sống cổ</v>
          </cell>
          <cell r="J4828" t="str">
            <v>Phẫu thuật nội soi giải phóng lỗ liên hợp cột sống cổ</v>
          </cell>
          <cell r="K4828" t="str">
            <v>A</v>
          </cell>
          <cell r="L4828" t="str">
            <v>PDB</v>
          </cell>
          <cell r="M4828">
            <v>551</v>
          </cell>
          <cell r="N4828">
            <v>551</v>
          </cell>
          <cell r="O4828" t="str">
            <v>Chưa bao gồm lưỡi bào, lưỡi cắt, bộ dây bơm nước, đầu đốt, tay dao đốt điện, nẹp, ốc, vít.</v>
          </cell>
          <cell r="P4828" t="str">
            <v>Phẫu thuật nội soi khớp gối hoặc khớp háng hoặc khớp vai hoặc cổ chân</v>
          </cell>
          <cell r="Q4828">
            <v>2632000</v>
          </cell>
          <cell r="R4828">
            <v>746608.69565217395</v>
          </cell>
          <cell r="S4828">
            <v>3378000</v>
          </cell>
          <cell r="T4828">
            <v>970591.30434782617</v>
          </cell>
          <cell r="U4828">
            <v>3602591.3043478262</v>
          </cell>
          <cell r="V4828">
            <v>3602500</v>
          </cell>
          <cell r="W4828">
            <v>144103.65217391305</v>
          </cell>
          <cell r="X4828">
            <v>3746694.9565217393</v>
          </cell>
        </row>
        <row r="4829">
          <cell r="E4829" t="str">
            <v>37.8D05.0541</v>
          </cell>
          <cell r="F4829" t="str">
            <v>27. PHẪU THUẬT NỘI SOI</v>
          </cell>
          <cell r="G4829" t="str">
            <v>27.481</v>
          </cell>
          <cell r="H4829" t="str">
            <v>Phẫu thuật nội soi gỡ dính khớp gối</v>
          </cell>
          <cell r="I4829" t="str">
            <v>Phẫu thuật nội soi gỡ dính khớp gối</v>
          </cell>
          <cell r="J4829" t="str">
            <v>Phẫu thuật nội soi gỡ dính khớp gối</v>
          </cell>
          <cell r="K4829" t="str">
            <v>A</v>
          </cell>
          <cell r="L4829" t="str">
            <v>P1</v>
          </cell>
          <cell r="M4829">
            <v>551</v>
          </cell>
          <cell r="N4829">
            <v>551</v>
          </cell>
          <cell r="O4829" t="str">
            <v>Chưa bao gồm lưỡi bào, lưỡi cắt, bộ dây bơm nước, đầu đốt, tay dao đốt điện, nẹp, ốc, vít.</v>
          </cell>
          <cell r="P4829" t="str">
            <v>Phẫu thuật nội soi khớp gối hoặc khớp háng hoặc khớp vai hoặc cổ chân</v>
          </cell>
          <cell r="Q4829">
            <v>2632000</v>
          </cell>
          <cell r="R4829">
            <v>746608.69565217395</v>
          </cell>
          <cell r="S4829">
            <v>3378000</v>
          </cell>
          <cell r="T4829">
            <v>970591.30434782617</v>
          </cell>
          <cell r="U4829">
            <v>3602591.3043478262</v>
          </cell>
          <cell r="V4829">
            <v>3602500</v>
          </cell>
          <cell r="W4829">
            <v>144103.65217391305</v>
          </cell>
          <cell r="X4829">
            <v>3746694.9565217393</v>
          </cell>
        </row>
        <row r="4830">
          <cell r="E4830" t="str">
            <v>37.8D05.0541</v>
          </cell>
          <cell r="F4830" t="str">
            <v>27. PHẪU THUẬT NỘI SOI</v>
          </cell>
          <cell r="G4830" t="str">
            <v>27.482</v>
          </cell>
          <cell r="H4830" t="str">
            <v>Phẫu thuật nội soi hàn khớp cổ chân</v>
          </cell>
          <cell r="I4830" t="str">
            <v>Phẫu thuật nội soi hàn khớp cổ chân</v>
          </cell>
          <cell r="J4830" t="str">
            <v>Phẫu thuật nội soi hàn khớp cổ chân</v>
          </cell>
          <cell r="K4830" t="str">
            <v>A</v>
          </cell>
          <cell r="L4830" t="str">
            <v>PDB</v>
          </cell>
          <cell r="M4830">
            <v>551</v>
          </cell>
          <cell r="N4830">
            <v>551</v>
          </cell>
          <cell r="O4830" t="str">
            <v>Chưa bao gồm lưỡi bào, lưỡi cắt, bộ dây bơm nước, đầu đốt, tay dao đốt điện, nẹp, ốc, vít.</v>
          </cell>
          <cell r="P4830" t="str">
            <v>Phẫu thuật nội soi khớp gối hoặc khớp háng hoặc khớp vai hoặc cổ chân</v>
          </cell>
          <cell r="Q4830">
            <v>2632000</v>
          </cell>
          <cell r="R4830">
            <v>746608.69565217395</v>
          </cell>
          <cell r="S4830">
            <v>3378000</v>
          </cell>
          <cell r="T4830">
            <v>970591.30434782617</v>
          </cell>
          <cell r="U4830">
            <v>3602591.3043478262</v>
          </cell>
          <cell r="V4830">
            <v>3602500</v>
          </cell>
          <cell r="W4830">
            <v>144103.65217391305</v>
          </cell>
          <cell r="X4830">
            <v>3746694.9565217393</v>
          </cell>
        </row>
        <row r="4831">
          <cell r="E4831" t="str">
            <v>37.8D05.0541</v>
          </cell>
          <cell r="F4831" t="str">
            <v>27. PHẪU THUẬT NỘI SOI</v>
          </cell>
          <cell r="G4831" t="str">
            <v>27.483</v>
          </cell>
          <cell r="H4831" t="str">
            <v>Phẫu thuật nội soi hàn khớp dưới sên</v>
          </cell>
          <cell r="I4831" t="str">
            <v>Phẫu thuật nội soi hàn khớp dưới sên</v>
          </cell>
          <cell r="J4831" t="str">
            <v>Phẫu thuật nội soi hàn khớp dưới sên</v>
          </cell>
          <cell r="K4831" t="str">
            <v>A</v>
          </cell>
          <cell r="L4831" t="str">
            <v>PDB</v>
          </cell>
          <cell r="M4831">
            <v>551</v>
          </cell>
          <cell r="N4831">
            <v>551</v>
          </cell>
          <cell r="O4831" t="str">
            <v>Chưa bao gồm lưỡi bào, lưỡi cắt, bộ dây bơm nước, đầu đốt, tay dao đốt điện, nẹp, ốc, vít.</v>
          </cell>
          <cell r="P4831" t="str">
            <v>Phẫu thuật nội soi khớp gối hoặc khớp háng hoặc khớp vai hoặc cổ chân</v>
          </cell>
          <cell r="Q4831">
            <v>2632000</v>
          </cell>
          <cell r="R4831">
            <v>746608.69565217395</v>
          </cell>
          <cell r="S4831">
            <v>3378000</v>
          </cell>
          <cell r="T4831">
            <v>970591.30434782617</v>
          </cell>
          <cell r="U4831">
            <v>3602591.3043478262</v>
          </cell>
          <cell r="V4831">
            <v>3602500</v>
          </cell>
          <cell r="W4831">
            <v>144103.65217391305</v>
          </cell>
          <cell r="X4831">
            <v>3746694.9565217393</v>
          </cell>
        </row>
        <row r="4832">
          <cell r="E4832" t="str">
            <v>37.8D05.0541</v>
          </cell>
          <cell r="F4832" t="str">
            <v>27. PHẪU THUẬT NỘI SOI</v>
          </cell>
          <cell r="G4832" t="str">
            <v>27.448</v>
          </cell>
          <cell r="H4832" t="str">
            <v>Phẫu thuật nội soi khâu chóp xoay</v>
          </cell>
          <cell r="I4832" t="str">
            <v>Phẫu thuật nội soi khâu chóp xoay</v>
          </cell>
          <cell r="J4832" t="str">
            <v>Phẫu thuật nội soi khâu chóp xoay</v>
          </cell>
          <cell r="K4832" t="str">
            <v>A</v>
          </cell>
          <cell r="L4832" t="str">
            <v>PDB</v>
          </cell>
          <cell r="M4832">
            <v>551</v>
          </cell>
          <cell r="N4832">
            <v>551</v>
          </cell>
          <cell r="O4832" t="str">
            <v>Chưa bao gồm lưỡi bào, lưỡi cắt, bộ dây bơm nước, đầu đốt, tay dao đốt điện, nẹp, ốc, vít.</v>
          </cell>
          <cell r="P4832" t="str">
            <v>Phẫu thuật nội soi khớp gối hoặc khớp háng hoặc khớp vai hoặc cổ chân</v>
          </cell>
          <cell r="Q4832">
            <v>2632000</v>
          </cell>
          <cell r="R4832">
            <v>746608.69565217395</v>
          </cell>
          <cell r="S4832">
            <v>3378000</v>
          </cell>
          <cell r="T4832">
            <v>970591.30434782617</v>
          </cell>
          <cell r="U4832">
            <v>3602591.3043478262</v>
          </cell>
          <cell r="V4832">
            <v>3602500</v>
          </cell>
          <cell r="W4832">
            <v>144103.65217391305</v>
          </cell>
          <cell r="X4832">
            <v>3746694.9565217393</v>
          </cell>
        </row>
        <row r="4833">
          <cell r="E4833" t="str">
            <v>37.8D05.0541</v>
          </cell>
          <cell r="F4833" t="str">
            <v>27. PHẪU THUẬT NỘI SOI</v>
          </cell>
          <cell r="G4833" t="str">
            <v>27.441</v>
          </cell>
          <cell r="H4833" t="str">
            <v>Phẫu thuật nội soi khâu khoảng gian chóp xoay</v>
          </cell>
          <cell r="I4833" t="str">
            <v>Phẫu thuật nội soi khâu khoảng gian chóp xoay</v>
          </cell>
          <cell r="J4833" t="str">
            <v>Phẫu thuật nội soi khâu khoảng gian chóp xoay</v>
          </cell>
          <cell r="K4833" t="str">
            <v>A</v>
          </cell>
          <cell r="L4833" t="str">
            <v>PDB</v>
          </cell>
          <cell r="M4833">
            <v>551</v>
          </cell>
          <cell r="N4833">
            <v>551</v>
          </cell>
          <cell r="O4833" t="str">
            <v>Chưa bao gồm lưỡi bào, lưỡi cắt, bộ dây bơm nước, đầu đốt, tay dao đốt điện, nẹp, ốc, vít.</v>
          </cell>
          <cell r="P4833" t="str">
            <v>Phẫu thuật nội soi khớp gối hoặc khớp háng hoặc khớp vai hoặc cổ chân</v>
          </cell>
          <cell r="Q4833">
            <v>2632000</v>
          </cell>
          <cell r="R4833">
            <v>746608.69565217395</v>
          </cell>
          <cell r="S4833">
            <v>3378000</v>
          </cell>
          <cell r="T4833">
            <v>970591.30434782617</v>
          </cell>
          <cell r="U4833">
            <v>3602591.3043478262</v>
          </cell>
          <cell r="V4833">
            <v>3602500</v>
          </cell>
          <cell r="W4833">
            <v>144103.65217391305</v>
          </cell>
          <cell r="X4833">
            <v>3746694.9565217393</v>
          </cell>
        </row>
        <row r="4834">
          <cell r="E4834" t="str">
            <v>37.8D05.0541</v>
          </cell>
          <cell r="F4834" t="str">
            <v>27. PHẪU THUẬT NỘI SOI</v>
          </cell>
          <cell r="G4834" t="str">
            <v>27.462</v>
          </cell>
          <cell r="H4834" t="str">
            <v>Phẫu thuật nội soi khâu sụn chêm</v>
          </cell>
          <cell r="I4834" t="str">
            <v>Phẫu thuật nội soi khâu sụn chêm</v>
          </cell>
          <cell r="J4834" t="str">
            <v>Phẫu thuật nội soi khâu sụn chêm</v>
          </cell>
          <cell r="K4834" t="str">
            <v>A</v>
          </cell>
          <cell r="L4834" t="str">
            <v>PDB</v>
          </cell>
          <cell r="M4834">
            <v>551</v>
          </cell>
          <cell r="N4834">
            <v>551</v>
          </cell>
          <cell r="O4834" t="str">
            <v>Chưa bao gồm lưỡi bào, lưỡi cắt, bộ dây bơm nước, đầu đốt, tay dao đốt điện, nẹp, ốc, vít.</v>
          </cell>
          <cell r="P4834" t="str">
            <v>Phẫu thuật nội soi khớp gối hoặc khớp háng hoặc khớp vai hoặc cổ chân</v>
          </cell>
          <cell r="Q4834">
            <v>2632000</v>
          </cell>
          <cell r="R4834">
            <v>746608.69565217395</v>
          </cell>
          <cell r="S4834">
            <v>3378000</v>
          </cell>
          <cell r="T4834">
            <v>970591.30434782617</v>
          </cell>
          <cell r="U4834">
            <v>3602591.3043478262</v>
          </cell>
          <cell r="V4834">
            <v>3602500</v>
          </cell>
          <cell r="W4834">
            <v>144103.65217391305</v>
          </cell>
          <cell r="X4834">
            <v>3746694.9565217393</v>
          </cell>
        </row>
        <row r="4835">
          <cell r="E4835" t="str">
            <v>37.8D05.0541</v>
          </cell>
          <cell r="F4835" t="str">
            <v>27. PHẪU THUẬT NỘI SOI</v>
          </cell>
          <cell r="G4835" t="str">
            <v>27.464</v>
          </cell>
          <cell r="H4835" t="str">
            <v>Phẫu thuật nội soi khoan kích thích tủy</v>
          </cell>
          <cell r="I4835" t="str">
            <v>Phẫu thuật nội soi khoan kích thích tủy</v>
          </cell>
          <cell r="J4835" t="str">
            <v>Phẫu thuật nội soi khoan kích thích tủy</v>
          </cell>
          <cell r="K4835" t="str">
            <v>B</v>
          </cell>
          <cell r="L4835" t="str">
            <v>P1</v>
          </cell>
          <cell r="M4835">
            <v>551</v>
          </cell>
          <cell r="N4835">
            <v>551</v>
          </cell>
          <cell r="O4835" t="str">
            <v>Chưa bao gồm lưỡi bào, lưỡi cắt, bộ dây bơm nước, đầu đốt, tay dao đốt điện, nẹp, ốc, vít.</v>
          </cell>
          <cell r="P4835" t="str">
            <v>Phẫu thuật nội soi khớp gối hoặc khớp háng hoặc khớp vai hoặc cổ chân</v>
          </cell>
          <cell r="Q4835">
            <v>2632000</v>
          </cell>
          <cell r="R4835">
            <v>746608.69565217395</v>
          </cell>
          <cell r="S4835">
            <v>3378000</v>
          </cell>
          <cell r="T4835">
            <v>970591.30434782617</v>
          </cell>
          <cell r="U4835">
            <v>3602591.3043478262</v>
          </cell>
          <cell r="V4835">
            <v>3602500</v>
          </cell>
          <cell r="W4835">
            <v>144103.65217391305</v>
          </cell>
          <cell r="X4835">
            <v>3746694.9565217393</v>
          </cell>
        </row>
        <row r="4836">
          <cell r="E4836" t="str">
            <v>37.8D05.0541</v>
          </cell>
          <cell r="F4836" t="str">
            <v>27. PHẪU THUẬT NỘI SOI</v>
          </cell>
          <cell r="G4836" t="str">
            <v>27.503</v>
          </cell>
          <cell r="H4836" t="str">
            <v>Phẫu thuật nội soi khớp cổ chân cắt hoạt mạc viêm</v>
          </cell>
          <cell r="I4836" t="str">
            <v>Phẫu thuật nội soi khớp cổ chân cắt hoạt mạc viêm</v>
          </cell>
          <cell r="J4836" t="str">
            <v>Phẫu thuật nội soi khớp cổ chân cắt hoạt mạc viêm</v>
          </cell>
          <cell r="K4836" t="str">
            <v>A</v>
          </cell>
          <cell r="L4836" t="str">
            <v>P1</v>
          </cell>
          <cell r="M4836">
            <v>551</v>
          </cell>
          <cell r="N4836">
            <v>551</v>
          </cell>
          <cell r="O4836" t="str">
            <v>Chưa bao gồm lưỡi bào, lưỡi cắt, bộ dây bơm nước, đầu đốt, tay dao đốt điện, nẹp, ốc, vít.</v>
          </cell>
          <cell r="P4836" t="str">
            <v>Phẫu thuật nội soi khớp gối hoặc khớp háng hoặc khớp vai hoặc cổ chân</v>
          </cell>
          <cell r="Q4836">
            <v>2632000</v>
          </cell>
          <cell r="R4836">
            <v>746608.69565217395</v>
          </cell>
          <cell r="S4836">
            <v>3378000</v>
          </cell>
          <cell r="T4836">
            <v>970591.30434782617</v>
          </cell>
          <cell r="U4836">
            <v>3602591.3043478262</v>
          </cell>
          <cell r="V4836">
            <v>3602500</v>
          </cell>
          <cell r="W4836">
            <v>144103.65217391305</v>
          </cell>
          <cell r="X4836">
            <v>3746694.9565217393</v>
          </cell>
        </row>
        <row r="4837">
          <cell r="E4837" t="str">
            <v>37.8D05.0541</v>
          </cell>
          <cell r="F4837" t="str">
            <v>27. PHẪU THUẬT NỘI SOI</v>
          </cell>
          <cell r="G4837" t="str">
            <v>27.504</v>
          </cell>
          <cell r="H4837" t="str">
            <v>Phẫu thuật nội soi khớp cổ chân cắt lọc sụn khớp cổ chân</v>
          </cell>
          <cell r="I4837" t="str">
            <v>Phẫu thuật nội soi khớp cổ chân cắt lọc sụn khớp cổ chân</v>
          </cell>
          <cell r="J4837" t="str">
            <v>Phẫu thuật nội soi khớp cổ chân cắt lọc sụn khớp cổ chân</v>
          </cell>
          <cell r="K4837" t="str">
            <v>A</v>
          </cell>
          <cell r="L4837" t="str">
            <v>P1</v>
          </cell>
          <cell r="M4837">
            <v>551</v>
          </cell>
          <cell r="N4837">
            <v>551</v>
          </cell>
          <cell r="O4837" t="str">
            <v>Chưa bao gồm lưỡi bào, lưỡi cắt, bộ dây bơm nước, đầu đốt, tay dao đốt điện, nẹp, ốc, vít.</v>
          </cell>
          <cell r="P4837" t="str">
            <v>Phẫu thuật nội soi khớp gối hoặc khớp háng hoặc khớp vai hoặc cổ chân</v>
          </cell>
          <cell r="Q4837">
            <v>2632000</v>
          </cell>
          <cell r="R4837">
            <v>746608.69565217395</v>
          </cell>
          <cell r="S4837">
            <v>3378000</v>
          </cell>
          <cell r="T4837">
            <v>970591.30434782617</v>
          </cell>
          <cell r="U4837">
            <v>3602591.3043478262</v>
          </cell>
          <cell r="V4837">
            <v>3602500</v>
          </cell>
          <cell r="W4837">
            <v>144103.65217391305</v>
          </cell>
          <cell r="X4837">
            <v>3746694.9565217393</v>
          </cell>
        </row>
        <row r="4838">
          <cell r="E4838" t="str">
            <v>37.8D05.0541</v>
          </cell>
          <cell r="F4838" t="str">
            <v>27. PHẪU THUẬT NỘI SOI</v>
          </cell>
          <cell r="G4838" t="str">
            <v>27.74</v>
          </cell>
          <cell r="H4838" t="str">
            <v>Phẫu thuật nội soi lấy đĩa đệm cột sống ngực</v>
          </cell>
          <cell r="I4838" t="str">
            <v>Phẫu thuật nội soi lấy đĩa đệm cột sống ngực</v>
          </cell>
          <cell r="J4838" t="str">
            <v>Phẫu thuật nội soi lấy đĩa đệm cột sống ngực</v>
          </cell>
          <cell r="K4838" t="str">
            <v>A</v>
          </cell>
          <cell r="L4838" t="str">
            <v>PDB</v>
          </cell>
          <cell r="M4838">
            <v>551</v>
          </cell>
          <cell r="N4838">
            <v>551</v>
          </cell>
          <cell r="O4838" t="str">
            <v>Chưa bao gồm lưỡi bào, lưỡi cắt, bộ dây bơm nước, đầu đốt, tay dao đốt điện, nẹp, ốc, vít.</v>
          </cell>
          <cell r="P4838" t="str">
            <v>Phẫu thuật nội soi khớp gối hoặc khớp háng hoặc khớp vai hoặc cổ chân</v>
          </cell>
          <cell r="Q4838">
            <v>2632000</v>
          </cell>
          <cell r="R4838">
            <v>746608.69565217395</v>
          </cell>
          <cell r="S4838">
            <v>3378000</v>
          </cell>
          <cell r="T4838">
            <v>970591.30434782617</v>
          </cell>
          <cell r="U4838">
            <v>3602591.3043478262</v>
          </cell>
          <cell r="V4838">
            <v>3602500</v>
          </cell>
          <cell r="W4838">
            <v>144103.65217391305</v>
          </cell>
          <cell r="X4838">
            <v>3746694.9565217393</v>
          </cell>
        </row>
        <row r="4839">
          <cell r="E4839" t="str">
            <v>37.8D05.0541</v>
          </cell>
          <cell r="F4839" t="str">
            <v>27. PHẪU THUẬT NỘI SOI</v>
          </cell>
          <cell r="G4839" t="str">
            <v>27.68</v>
          </cell>
          <cell r="H4839" t="str">
            <v>Phẫu thuật nội soi lấy đĩa đệm cột sống ngực đường trước trong vẹo cột sống</v>
          </cell>
          <cell r="I4839" t="str">
            <v>Phẫu thuật nội soi lấy đĩa đệm cột sống ngực đường trước trong vẹo cột sống</v>
          </cell>
          <cell r="J4839" t="str">
            <v>Phẫu thuật nội soi lấy đĩa đệm cột sống ngực đường trước trong vẹo cột sống</v>
          </cell>
          <cell r="K4839" t="str">
            <v>A</v>
          </cell>
          <cell r="L4839" t="str">
            <v>PDB</v>
          </cell>
          <cell r="M4839">
            <v>551</v>
          </cell>
          <cell r="N4839">
            <v>551</v>
          </cell>
          <cell r="O4839" t="str">
            <v>Chưa bao gồm lưỡi bào, lưỡi cắt, bộ dây bơm nước, đầu đốt, tay dao đốt điện, nẹp, ốc, vít.</v>
          </cell>
          <cell r="P4839" t="str">
            <v>Phẫu thuật nội soi khớp gối hoặc khớp háng hoặc khớp vai hoặc cổ chân</v>
          </cell>
          <cell r="Q4839">
            <v>2632000</v>
          </cell>
          <cell r="R4839">
            <v>746608.69565217395</v>
          </cell>
          <cell r="S4839">
            <v>3378000</v>
          </cell>
          <cell r="T4839">
            <v>970591.30434782617</v>
          </cell>
          <cell r="U4839">
            <v>3602591.3043478262</v>
          </cell>
          <cell r="V4839">
            <v>3602500</v>
          </cell>
          <cell r="W4839">
            <v>144103.65217391305</v>
          </cell>
          <cell r="X4839">
            <v>3746694.9565217393</v>
          </cell>
        </row>
        <row r="4840">
          <cell r="E4840" t="str">
            <v>37.8D05.0541</v>
          </cell>
          <cell r="F4840" t="str">
            <v>27. PHẪU THUẬT NỘI SOI</v>
          </cell>
          <cell r="G4840" t="str">
            <v>27.65</v>
          </cell>
          <cell r="H4840" t="str">
            <v>Phẫu thuật nội soi lấy nhân đệm cột sống thắt lưng qua lỗ liên hợp</v>
          </cell>
          <cell r="I4840" t="str">
            <v>Phẫu thuật nội soi lấy nhân đệm cột sống thắt lưng qua lỗ liên hợp</v>
          </cell>
          <cell r="J4840" t="str">
            <v>Phẫu thuật nội soi lấy nhân đệm cột sống thắt lưng qua lỗ liên hợp</v>
          </cell>
          <cell r="K4840" t="str">
            <v>A</v>
          </cell>
          <cell r="L4840" t="str">
            <v>PDB</v>
          </cell>
          <cell r="M4840">
            <v>551</v>
          </cell>
          <cell r="N4840">
            <v>551</v>
          </cell>
          <cell r="O4840" t="str">
            <v>Chưa bao gồm lưỡi bào, lưỡi cắt, bộ dây bơm nước, đầu đốt, tay dao đốt điện, nẹp, ốc, vít.</v>
          </cell>
          <cell r="P4840" t="str">
            <v>Phẫu thuật nội soi khớp gối hoặc khớp háng hoặc khớp vai hoặc cổ chân</v>
          </cell>
          <cell r="Q4840">
            <v>2632000</v>
          </cell>
          <cell r="R4840">
            <v>746608.69565217395</v>
          </cell>
          <cell r="S4840">
            <v>3378000</v>
          </cell>
          <cell r="T4840">
            <v>970591.30434782617</v>
          </cell>
          <cell r="U4840">
            <v>3602591.3043478262</v>
          </cell>
          <cell r="V4840">
            <v>3602500</v>
          </cell>
          <cell r="W4840">
            <v>144103.65217391305</v>
          </cell>
          <cell r="X4840">
            <v>3746694.9565217393</v>
          </cell>
        </row>
        <row r="4841">
          <cell r="E4841" t="str">
            <v>37.8D05.0541</v>
          </cell>
          <cell r="F4841" t="str">
            <v>27. PHẪU THUẬT NỘI SOI</v>
          </cell>
          <cell r="G4841" t="str">
            <v>27.70</v>
          </cell>
          <cell r="H4841" t="str">
            <v>Phẫu thuật nội soi lấy thoát vị đĩa đệm cột sống cổ đường sau</v>
          </cell>
          <cell r="I4841" t="str">
            <v>Phẫu thuật nội soi lấy thoát vị đĩa đệm cột sống cổ đường sau</v>
          </cell>
          <cell r="J4841" t="str">
            <v>Phẫu thuật nội soi lấy thoát vị đĩa đệm cột sống cổ đường sau</v>
          </cell>
          <cell r="K4841" t="str">
            <v>A</v>
          </cell>
          <cell r="L4841" t="str">
            <v>PDB</v>
          </cell>
          <cell r="M4841">
            <v>551</v>
          </cell>
          <cell r="N4841">
            <v>551</v>
          </cell>
          <cell r="O4841" t="str">
            <v>Chưa bao gồm lưỡi bào, lưỡi cắt, bộ dây bơm nước, đầu đốt, tay dao đốt điện, nẹp, ốc, vít.</v>
          </cell>
          <cell r="P4841" t="str">
            <v>Phẫu thuật nội soi khớp gối hoặc khớp háng hoặc khớp vai hoặc cổ chân</v>
          </cell>
          <cell r="Q4841">
            <v>2632000</v>
          </cell>
          <cell r="R4841">
            <v>746608.69565217395</v>
          </cell>
          <cell r="S4841">
            <v>3378000</v>
          </cell>
          <cell r="T4841">
            <v>970591.30434782617</v>
          </cell>
          <cell r="U4841">
            <v>3602591.3043478262</v>
          </cell>
          <cell r="V4841">
            <v>3602500</v>
          </cell>
          <cell r="W4841">
            <v>144103.65217391305</v>
          </cell>
          <cell r="X4841">
            <v>3746694.9565217393</v>
          </cell>
        </row>
        <row r="4842">
          <cell r="E4842" t="str">
            <v>37.8D05.0541</v>
          </cell>
          <cell r="F4842" t="str">
            <v>27. PHẪU THUẬT NỘI SOI</v>
          </cell>
          <cell r="G4842" t="str">
            <v>27.438</v>
          </cell>
          <cell r="H4842" t="str">
            <v>Phẫu thuật nội soi tạo hình mỏm cùng vai</v>
          </cell>
          <cell r="I4842" t="str">
            <v>Phẫu thuật nội soi tạo hình mỏm cùng vai</v>
          </cell>
          <cell r="J4842" t="str">
            <v>Phẫu thuật nội soi tạo hình mỏm cùng vai</v>
          </cell>
          <cell r="K4842" t="str">
            <v>B</v>
          </cell>
          <cell r="L4842" t="str">
            <v>PDB</v>
          </cell>
          <cell r="M4842">
            <v>551</v>
          </cell>
          <cell r="N4842">
            <v>551</v>
          </cell>
          <cell r="O4842" t="str">
            <v>Chưa bao gồm lưỡi bào, lưỡi cắt, bộ dây bơm nước, đầu đốt, tay dao đốt điện, nẹp, ốc, vít.</v>
          </cell>
          <cell r="P4842" t="str">
            <v>Phẫu thuật nội soi khớp gối hoặc khớp háng hoặc khớp vai hoặc cổ chân</v>
          </cell>
          <cell r="Q4842">
            <v>2632000</v>
          </cell>
          <cell r="R4842">
            <v>746608.69565217395</v>
          </cell>
          <cell r="S4842">
            <v>3378000</v>
          </cell>
          <cell r="T4842">
            <v>970591.30434782617</v>
          </cell>
          <cell r="U4842">
            <v>3602591.3043478262</v>
          </cell>
          <cell r="V4842">
            <v>3602500</v>
          </cell>
          <cell r="W4842">
            <v>144103.65217391305</v>
          </cell>
          <cell r="X4842">
            <v>3746694.9565217393</v>
          </cell>
        </row>
        <row r="4843">
          <cell r="E4843" t="str">
            <v>37.8D05.0542</v>
          </cell>
          <cell r="F4843" t="str">
            <v>03. NHI KHOA</v>
          </cell>
          <cell r="G4843" t="str">
            <v>3.4155</v>
          </cell>
          <cell r="H4843" t="str">
            <v>Phẫu thuật nội soi khớp gối tạo dây chằng chéo trước endo-button</v>
          </cell>
          <cell r="I4843" t="str">
            <v>Phẫu thuật nội soi khớp gối tạo dây chằng chéo trước endo-button</v>
          </cell>
          <cell r="J4843" t="str">
            <v>Phẫu thuật nội soi khớp gối tạo dây chằng chéo trước endo-button</v>
          </cell>
          <cell r="K4843" t="str">
            <v>B</v>
          </cell>
          <cell r="L4843" t="str">
            <v>P1</v>
          </cell>
          <cell r="M4843">
            <v>552</v>
          </cell>
          <cell r="N4843">
            <v>552</v>
          </cell>
          <cell r="O4843" t="str">
            <v>Chưa bao gồm nẹp vít, ốc, dao cắt sụn và lưỡi bào, bộ dây bơm nước, đầu đốt, tay dao điện, gân sinh học, gân đồng loại.</v>
          </cell>
          <cell r="P4843" t="str">
            <v xml:space="preserve">Phẫu thuật nội soi tái tạo dây chằng </v>
          </cell>
          <cell r="Q4843">
            <v>3624000</v>
          </cell>
          <cell r="R4843">
            <v>746608.69565217395</v>
          </cell>
          <cell r="S4843">
            <v>4370000</v>
          </cell>
          <cell r="T4843">
            <v>970591.30434782617</v>
          </cell>
          <cell r="U4843">
            <v>4594591.3043478262</v>
          </cell>
          <cell r="V4843">
            <v>4594500</v>
          </cell>
          <cell r="W4843">
            <v>183783.65217391305</v>
          </cell>
          <cell r="X4843">
            <v>4778374.9565217393</v>
          </cell>
        </row>
        <row r="4844">
          <cell r="E4844" t="str">
            <v>37.8D05.0542</v>
          </cell>
          <cell r="F4844" t="str">
            <v>03. NHI KHOA</v>
          </cell>
          <cell r="G4844" t="str">
            <v>3.4145</v>
          </cell>
          <cell r="H4844" t="str">
            <v>Tái tạo dây chằng khớp gối qua nội soi</v>
          </cell>
          <cell r="I4844" t="str">
            <v>Tái tạo dây chằng khớp gối qua nội soi</v>
          </cell>
          <cell r="J4844" t="str">
            <v>Tái tạo dây chằng khớp gối qua nội soi</v>
          </cell>
          <cell r="K4844" t="str">
            <v>A</v>
          </cell>
          <cell r="L4844" t="str">
            <v>P1</v>
          </cell>
          <cell r="M4844">
            <v>552</v>
          </cell>
          <cell r="N4844">
            <v>552</v>
          </cell>
          <cell r="O4844" t="str">
            <v>Chưa bao gồm nẹp vít, ốc, dao cắt sụn và lưỡi bào, bộ dây bơm nước, đầu đốt, tay dao điện, gân sinh học, gân đồng loại.</v>
          </cell>
          <cell r="P4844" t="str">
            <v xml:space="preserve">Phẫu thuật nội soi tái tạo dây chằng </v>
          </cell>
          <cell r="Q4844">
            <v>3624000</v>
          </cell>
          <cell r="R4844">
            <v>746608.69565217395</v>
          </cell>
          <cell r="S4844">
            <v>4370000</v>
          </cell>
          <cell r="T4844">
            <v>970591.30434782617</v>
          </cell>
          <cell r="U4844">
            <v>4594591.3043478262</v>
          </cell>
          <cell r="V4844">
            <v>4594500</v>
          </cell>
          <cell r="W4844">
            <v>183783.65217391305</v>
          </cell>
          <cell r="X4844">
            <v>4778374.9565217393</v>
          </cell>
        </row>
        <row r="4845">
          <cell r="E4845" t="str">
            <v>37.8D05.0542</v>
          </cell>
          <cell r="F4845" t="str">
            <v>27. PHẪU THUẬT NỘI SOI</v>
          </cell>
          <cell r="G4845" t="str">
            <v>27.479</v>
          </cell>
          <cell r="H4845" t="str">
            <v>Phẫu thuật nội soi điều trị khớp gối bằng gân đồng loại (nội soi tái tạo dây chằng chéo trước, chéo sau, mổ mở tái tạo dây chằng bên chày, bên mác)</v>
          </cell>
          <cell r="I4845" t="str">
            <v>Phẫu thuật nội soi điều trị khớp gối bằng gân đồng loại (nội soi tái tạo dây chằng chéo trước, chéo sau, mổ mở tái tạo dây chằng bên chày, bên mác)</v>
          </cell>
          <cell r="J4845" t="str">
            <v>Phẫu thuật nội soi điều trị khớp gối bằng gân đồng loại (nội soi tái tạo dây chằng chéo trước, chéo sau, mổ mở tái tạo dây chằng bên chầy, bên mác)</v>
          </cell>
          <cell r="K4845" t="str">
            <v>A</v>
          </cell>
          <cell r="L4845" t="str">
            <v>PDB</v>
          </cell>
          <cell r="M4845">
            <v>552</v>
          </cell>
          <cell r="N4845">
            <v>552</v>
          </cell>
          <cell r="O4845" t="str">
            <v>Chưa bao gồm nẹp vít, ốc, dao cắt sụn và lưỡi bào, bộ dây bơm nước, đầu đốt, tay dao điện, gân sinh học, gân đồng loại.</v>
          </cell>
          <cell r="P4845" t="str">
            <v xml:space="preserve">Phẫu thuật nội soi tái tạo dây chằng </v>
          </cell>
          <cell r="Q4845">
            <v>3624000</v>
          </cell>
          <cell r="R4845">
            <v>746608.69565217395</v>
          </cell>
          <cell r="S4845">
            <v>4370000</v>
          </cell>
          <cell r="T4845">
            <v>970591.30434782617</v>
          </cell>
          <cell r="U4845">
            <v>4594591.3043478262</v>
          </cell>
          <cell r="V4845">
            <v>4594500</v>
          </cell>
          <cell r="W4845">
            <v>183783.65217391305</v>
          </cell>
          <cell r="X4845">
            <v>4778374.9565217393</v>
          </cell>
        </row>
        <row r="4846">
          <cell r="E4846" t="str">
            <v>37.8D05.0542</v>
          </cell>
          <cell r="F4846" t="str">
            <v>27. PHẪU THUẬT NỘI SOI</v>
          </cell>
          <cell r="G4846" t="str">
            <v>27.472</v>
          </cell>
          <cell r="H4846" t="str">
            <v>Phẫu thuật nội soi điều trị mất vững bánh chè</v>
          </cell>
          <cell r="I4846" t="str">
            <v>Phẫu thuật nội soi điều trị mất vững bánh chè</v>
          </cell>
          <cell r="J4846" t="str">
            <v>Phẫu thuật nội soi điều trị mất vững bánh chè</v>
          </cell>
          <cell r="K4846" t="str">
            <v>A</v>
          </cell>
          <cell r="L4846" t="str">
            <v>PDB</v>
          </cell>
          <cell r="M4846">
            <v>552</v>
          </cell>
          <cell r="N4846">
            <v>552</v>
          </cell>
          <cell r="O4846" t="str">
            <v>Chưa bao gồm nẹp vít, ốc, dao cắt sụn và lưỡi bào, bộ dây bơm nước, đầu đốt, tay dao điện, gân sinh học, gân đồng loại.</v>
          </cell>
          <cell r="P4846" t="str">
            <v xml:space="preserve">Phẫu thuật nội soi tái tạo dây chằng </v>
          </cell>
          <cell r="Q4846">
            <v>3624000</v>
          </cell>
          <cell r="R4846">
            <v>746608.69565217395</v>
          </cell>
          <cell r="S4846">
            <v>4370000</v>
          </cell>
          <cell r="T4846">
            <v>970591.30434782617</v>
          </cell>
          <cell r="U4846">
            <v>4594591.3043478262</v>
          </cell>
          <cell r="V4846">
            <v>4594500</v>
          </cell>
          <cell r="W4846">
            <v>183783.65217391305</v>
          </cell>
          <cell r="X4846">
            <v>4778374.9565217393</v>
          </cell>
        </row>
        <row r="4847">
          <cell r="E4847" t="str">
            <v>37.8D05.0542</v>
          </cell>
          <cell r="F4847" t="str">
            <v>27. PHẪU THUẬT NỘI SOI</v>
          </cell>
          <cell r="G4847" t="str">
            <v>27.445</v>
          </cell>
          <cell r="H4847" t="str">
            <v>Phẫu thuật nội soi đính lại điểm bám gân nhị đầu</v>
          </cell>
          <cell r="I4847" t="str">
            <v>Phẫu thuật nội soi đính lại điểm bám gân nhị đầu</v>
          </cell>
          <cell r="J4847" t="str">
            <v>Phẫu thuật nội soi đính lại điểm bám gân nhị đầu</v>
          </cell>
          <cell r="K4847" t="str">
            <v>A</v>
          </cell>
          <cell r="L4847" t="str">
            <v>PDB</v>
          </cell>
          <cell r="M4847">
            <v>552</v>
          </cell>
          <cell r="N4847">
            <v>552</v>
          </cell>
          <cell r="O4847" t="str">
            <v>Chưa bao gồm nẹp vít, ốc, dao cắt sụn và lưỡi bào, bộ dây bơm nước, đầu đốt, tay dao điện, gân sinh học, gân đồng loại.</v>
          </cell>
          <cell r="P4847" t="str">
            <v xml:space="preserve">Phẫu thuật nội soi tái tạo dây chằng </v>
          </cell>
          <cell r="Q4847">
            <v>3624000</v>
          </cell>
          <cell r="R4847">
            <v>746608.69565217395</v>
          </cell>
          <cell r="S4847">
            <v>4370000</v>
          </cell>
          <cell r="T4847">
            <v>970591.30434782617</v>
          </cell>
          <cell r="U4847">
            <v>4594591.3043478262</v>
          </cell>
          <cell r="V4847">
            <v>4594500</v>
          </cell>
          <cell r="W4847">
            <v>183783.65217391305</v>
          </cell>
          <cell r="X4847">
            <v>4778374.9565217393</v>
          </cell>
        </row>
        <row r="4848">
          <cell r="E4848" t="str">
            <v>37.8D05.0542</v>
          </cell>
          <cell r="F4848" t="str">
            <v>27. PHẪU THUẬT NỘI SOI</v>
          </cell>
          <cell r="G4848" t="str">
            <v>27.470</v>
          </cell>
          <cell r="H4848" t="str">
            <v>Phẫu thuật nội soi tái tạo dây chằng chéo sau</v>
          </cell>
          <cell r="I4848" t="str">
            <v>Phẫu thuật nội soi tái tạo dây chằng chéo sau</v>
          </cell>
          <cell r="J4848" t="str">
            <v>Phẫu thuật nội soi tái tạo dây chằng chéo sau</v>
          </cell>
          <cell r="K4848" t="str">
            <v>A</v>
          </cell>
          <cell r="L4848" t="str">
            <v>PDB</v>
          </cell>
          <cell r="M4848">
            <v>552</v>
          </cell>
          <cell r="N4848">
            <v>552</v>
          </cell>
          <cell r="O4848" t="str">
            <v>Chưa bao gồm nẹp vít, ốc, dao cắt sụn và lưỡi bào, bộ dây bơm nước, đầu đốt, tay dao điện, gân sinh học, gân đồng loại.</v>
          </cell>
          <cell r="P4848" t="str">
            <v xml:space="preserve">Phẫu thuật nội soi tái tạo dây chằng </v>
          </cell>
          <cell r="Q4848">
            <v>3624000</v>
          </cell>
          <cell r="R4848">
            <v>746608.69565217395</v>
          </cell>
          <cell r="S4848">
            <v>4370000</v>
          </cell>
          <cell r="T4848">
            <v>970591.30434782617</v>
          </cell>
          <cell r="U4848">
            <v>4594591.3043478262</v>
          </cell>
          <cell r="V4848">
            <v>4594500</v>
          </cell>
          <cell r="W4848">
            <v>183783.65217391305</v>
          </cell>
          <cell r="X4848">
            <v>4778374.9565217393</v>
          </cell>
        </row>
        <row r="4849">
          <cell r="E4849" t="str">
            <v>37.8D05.0542</v>
          </cell>
          <cell r="F4849" t="str">
            <v>27. PHẪU THUẬT NỘI SOI</v>
          </cell>
          <cell r="G4849" t="str">
            <v>27.476</v>
          </cell>
          <cell r="H4849" t="str">
            <v>Phẫu thuật nội soi tái tạo dây chằng chéo trước bằng gân achille đồng loại 1 bó</v>
          </cell>
          <cell r="I4849" t="str">
            <v>Phẫu thuật nội soi tái tạo dây chằng chéo trước bằng gân achille đồng loại 1 bó</v>
          </cell>
          <cell r="J4849" t="str">
            <v>Phẫu thuật nội soi tái tạo dây chằng chéo trước bằng gân achille đồng loại 1 bó</v>
          </cell>
          <cell r="K4849" t="str">
            <v>A</v>
          </cell>
          <cell r="L4849" t="str">
            <v>PDB</v>
          </cell>
          <cell r="M4849">
            <v>552</v>
          </cell>
          <cell r="N4849">
            <v>552</v>
          </cell>
          <cell r="O4849" t="str">
            <v>Chưa bao gồm nẹp vít, ốc, dao cắt sụn và lưỡi bào, bộ dây bơm nước, đầu đốt, tay dao điện, gân sinh học, gân đồng loại.</v>
          </cell>
          <cell r="P4849" t="str">
            <v xml:space="preserve">Phẫu thuật nội soi tái tạo dây chằng </v>
          </cell>
          <cell r="Q4849">
            <v>3624000</v>
          </cell>
          <cell r="R4849">
            <v>746608.69565217395</v>
          </cell>
          <cell r="S4849">
            <v>4370000</v>
          </cell>
          <cell r="T4849">
            <v>970591.30434782617</v>
          </cell>
          <cell r="U4849">
            <v>4594591.3043478262</v>
          </cell>
          <cell r="V4849">
            <v>4594500</v>
          </cell>
          <cell r="W4849">
            <v>183783.65217391305</v>
          </cell>
          <cell r="X4849">
            <v>4778374.9565217393</v>
          </cell>
        </row>
        <row r="4850">
          <cell r="E4850" t="str">
            <v>37.8D05.0542</v>
          </cell>
          <cell r="F4850" t="str">
            <v>27. PHẪU THUẬT NỘI SOI</v>
          </cell>
          <cell r="G4850" t="str">
            <v>27.477</v>
          </cell>
          <cell r="H4850" t="str">
            <v>Phẫu thuật nội soi tái tạo dây chằng chéo trước bằng gân achille đồng loại 2 bó</v>
          </cell>
          <cell r="I4850" t="str">
            <v>Phẫu thuật nội soi tái tạo dây chằng chéo trước bằng gân achille đồng loại 2 bó</v>
          </cell>
          <cell r="J4850" t="str">
            <v>Phẫu thuật nội soi tái tạo dây chằng chéo trước bằng gân achille đồng loại 2 bó</v>
          </cell>
          <cell r="K4850" t="str">
            <v>A</v>
          </cell>
          <cell r="L4850" t="str">
            <v>PDB</v>
          </cell>
          <cell r="M4850">
            <v>552</v>
          </cell>
          <cell r="N4850">
            <v>552</v>
          </cell>
          <cell r="O4850" t="str">
            <v>Chưa bao gồm nẹp vít, ốc, dao cắt sụn và lưỡi bào, bộ dây bơm nước, đầu đốt, tay dao điện, gân sinh học, gân đồng loại.</v>
          </cell>
          <cell r="P4850" t="str">
            <v xml:space="preserve">Phẫu thuật nội soi tái tạo dây chằng </v>
          </cell>
          <cell r="Q4850">
            <v>3624000</v>
          </cell>
          <cell r="R4850">
            <v>746608.69565217395</v>
          </cell>
          <cell r="S4850">
            <v>4370000</v>
          </cell>
          <cell r="T4850">
            <v>970591.30434782617</v>
          </cell>
          <cell r="U4850">
            <v>4594591.3043478262</v>
          </cell>
          <cell r="V4850">
            <v>4594500</v>
          </cell>
          <cell r="W4850">
            <v>183783.65217391305</v>
          </cell>
          <cell r="X4850">
            <v>4778374.9565217393</v>
          </cell>
        </row>
        <row r="4851">
          <cell r="E4851" t="str">
            <v>37.8D05.0542</v>
          </cell>
          <cell r="F4851" t="str">
            <v>27. PHẪU THUẬT NỘI SOI</v>
          </cell>
          <cell r="G4851" t="str">
            <v>27.466</v>
          </cell>
          <cell r="H4851" t="str">
            <v>Phẫu thuật nội soi tái tạo dây chằng chéo trước bằng gân bánh chè tự thân</v>
          </cell>
          <cell r="I4851" t="str">
            <v>Phẫu thuật nội soi tái tạo dây chằng chéo trước bằng gân bánh chè tự thân</v>
          </cell>
          <cell r="J4851" t="str">
            <v>Phẫu thuật nội soi tái tạo dây chằng chéo trước bằng gân bánh chè tự thân</v>
          </cell>
          <cell r="K4851" t="str">
            <v>B</v>
          </cell>
          <cell r="L4851" t="str">
            <v>PDB</v>
          </cell>
          <cell r="M4851">
            <v>552</v>
          </cell>
          <cell r="N4851">
            <v>552</v>
          </cell>
          <cell r="O4851" t="str">
            <v>Chưa bao gồm nẹp vít, ốc, dao cắt sụn và lưỡi bào, bộ dây bơm nước, đầu đốt, tay dao điện, gân sinh học, gân đồng loại.</v>
          </cell>
          <cell r="P4851" t="str">
            <v xml:space="preserve">Phẫu thuật nội soi tái tạo dây chằng </v>
          </cell>
          <cell r="Q4851">
            <v>3624000</v>
          </cell>
          <cell r="R4851">
            <v>746608.69565217395</v>
          </cell>
          <cell r="S4851">
            <v>4370000</v>
          </cell>
          <cell r="T4851">
            <v>970591.30434782617</v>
          </cell>
          <cell r="U4851">
            <v>4594591.3043478262</v>
          </cell>
          <cell r="V4851">
            <v>4594500</v>
          </cell>
          <cell r="W4851">
            <v>183783.65217391305</v>
          </cell>
          <cell r="X4851">
            <v>4778374.9565217393</v>
          </cell>
        </row>
        <row r="4852">
          <cell r="E4852" t="str">
            <v>37.8D05.0542</v>
          </cell>
          <cell r="F4852" t="str">
            <v>27. PHẪU THUẬT NỘI SOI</v>
          </cell>
          <cell r="G4852" t="str">
            <v>27.467</v>
          </cell>
          <cell r="H4852" t="str">
            <v>Phẫu thuật nội soi tái tạo dây chằng chéo trước bằng gân chân ngỗng</v>
          </cell>
          <cell r="I4852" t="str">
            <v>Phẫu thuật nội soi tái tạo dây chằng chéo trước bằng gân chân ngỗng</v>
          </cell>
          <cell r="J4852" t="str">
            <v>Phẫu thuật nội soi tái tạo dây chằng chéo trước bằng gân chân ngỗng</v>
          </cell>
          <cell r="K4852" t="str">
            <v>B</v>
          </cell>
          <cell r="L4852" t="str">
            <v>PDB</v>
          </cell>
          <cell r="M4852">
            <v>552</v>
          </cell>
          <cell r="N4852">
            <v>552</v>
          </cell>
          <cell r="O4852" t="str">
            <v>Chưa bao gồm nẹp vít, ốc, dao cắt sụn và lưỡi bào, bộ dây bơm nước, đầu đốt, tay dao điện, gân sinh học, gân đồng loại.</v>
          </cell>
          <cell r="P4852" t="str">
            <v xml:space="preserve">Phẫu thuật nội soi tái tạo dây chằng </v>
          </cell>
          <cell r="Q4852">
            <v>3624000</v>
          </cell>
          <cell r="R4852">
            <v>746608.69565217395</v>
          </cell>
          <cell r="S4852">
            <v>4370000</v>
          </cell>
          <cell r="T4852">
            <v>970591.30434782617</v>
          </cell>
          <cell r="U4852">
            <v>4594591.3043478262</v>
          </cell>
          <cell r="V4852">
            <v>4594500</v>
          </cell>
          <cell r="W4852">
            <v>183783.65217391305</v>
          </cell>
          <cell r="X4852">
            <v>4778374.9565217393</v>
          </cell>
        </row>
        <row r="4853">
          <cell r="E4853" t="str">
            <v>37.8D05.0542</v>
          </cell>
          <cell r="F4853" t="str">
            <v>27. PHẪU THUẬT NỘI SOI</v>
          </cell>
          <cell r="G4853" t="str">
            <v>27.468</v>
          </cell>
          <cell r="H4853" t="str">
            <v>Phẫu thuật nội soi tái tạo dây chằng chéo trước bằng gân tứ đầu</v>
          </cell>
          <cell r="I4853" t="str">
            <v>Phẫu thuật nội soi tái tạo dây chằng chéo trước bằng gân tứ đầu</v>
          </cell>
          <cell r="J4853" t="str">
            <v>Phẫu thuật nội soi tái tạo dây chằng chéo trước bằng gân tứ đầu</v>
          </cell>
          <cell r="K4853" t="str">
            <v>A</v>
          </cell>
          <cell r="L4853" t="str">
            <v>PDB</v>
          </cell>
          <cell r="M4853">
            <v>552</v>
          </cell>
          <cell r="N4853">
            <v>552</v>
          </cell>
          <cell r="O4853" t="str">
            <v>Chưa bao gồm nẹp vít, ốc, dao cắt sụn và lưỡi bào, bộ dây bơm nước, đầu đốt, tay dao điện, gân sinh học, gân đồng loại.</v>
          </cell>
          <cell r="P4853" t="str">
            <v xml:space="preserve">Phẫu thuật nội soi tái tạo dây chằng </v>
          </cell>
          <cell r="Q4853">
            <v>3624000</v>
          </cell>
          <cell r="R4853">
            <v>746608.69565217395</v>
          </cell>
          <cell r="S4853">
            <v>4370000</v>
          </cell>
          <cell r="T4853">
            <v>970591.30434782617</v>
          </cell>
          <cell r="U4853">
            <v>4594591.3043478262</v>
          </cell>
          <cell r="V4853">
            <v>4594500</v>
          </cell>
          <cell r="W4853">
            <v>183783.65217391305</v>
          </cell>
          <cell r="X4853">
            <v>4778374.9565217393</v>
          </cell>
        </row>
        <row r="4854">
          <cell r="E4854" t="str">
            <v>37.8D05.0542</v>
          </cell>
          <cell r="F4854" t="str">
            <v>27. PHẪU THUẬT NỘI SOI</v>
          </cell>
          <cell r="G4854" t="str">
            <v>27.474</v>
          </cell>
          <cell r="H4854" t="str">
            <v>Phẫu thuật nội soi tái tạo dây chằng chéo trước bằng gân xương bánh chè đồng loại 1 bó</v>
          </cell>
          <cell r="I4854" t="str">
            <v>Phẫu thuật nội soi tái tạo dây chằng chéo trước bằng gân xương bánh chè đồng loại 1 bó</v>
          </cell>
          <cell r="J4854" t="str">
            <v>Phẫu thuật nội soi tái tạo dây chằng chéo trước bằng gân xương bánh chè đồng loại 1 bó</v>
          </cell>
          <cell r="K4854" t="str">
            <v>A</v>
          </cell>
          <cell r="L4854" t="str">
            <v>PDB</v>
          </cell>
          <cell r="M4854">
            <v>552</v>
          </cell>
          <cell r="N4854">
            <v>552</v>
          </cell>
          <cell r="O4854" t="str">
            <v>Chưa bao gồm nẹp vít, ốc, dao cắt sụn và lưỡi bào, bộ dây bơm nước, đầu đốt, tay dao điện, gân sinh học, gân đồng loại.</v>
          </cell>
          <cell r="P4854" t="str">
            <v xml:space="preserve">Phẫu thuật nội soi tái tạo dây chằng </v>
          </cell>
          <cell r="Q4854">
            <v>3624000</v>
          </cell>
          <cell r="R4854">
            <v>746608.69565217395</v>
          </cell>
          <cell r="S4854">
            <v>4370000</v>
          </cell>
          <cell r="T4854">
            <v>970591.30434782617</v>
          </cell>
          <cell r="U4854">
            <v>4594591.3043478262</v>
          </cell>
          <cell r="V4854">
            <v>4594500</v>
          </cell>
          <cell r="W4854">
            <v>183783.65217391305</v>
          </cell>
          <cell r="X4854">
            <v>4778374.9565217393</v>
          </cell>
        </row>
        <row r="4855">
          <cell r="E4855" t="str">
            <v>37.8D05.0542</v>
          </cell>
          <cell r="F4855" t="str">
            <v>27. PHẪU THUẬT NỘI SOI</v>
          </cell>
          <cell r="G4855" t="str">
            <v>27.475</v>
          </cell>
          <cell r="H4855" t="str">
            <v>Phẫu thuật nội soi tái tạo dây chằng chéo trước bằng gân xương bánh chè đồng loại 2 bó</v>
          </cell>
          <cell r="I4855" t="str">
            <v>Phẫu thuật nội soi tái tạo dây chằng chéo trước bằng gân xương bánh chè đồng loại 2 bó</v>
          </cell>
          <cell r="J4855" t="str">
            <v>Phẫu thuật nội soi tái tạo dây chằng chéo trước bằng gân xương bánh chè đồng loại 2 bó</v>
          </cell>
          <cell r="K4855" t="str">
            <v>A</v>
          </cell>
          <cell r="L4855" t="str">
            <v>PDB</v>
          </cell>
          <cell r="M4855">
            <v>552</v>
          </cell>
          <cell r="N4855">
            <v>552</v>
          </cell>
          <cell r="O4855" t="str">
            <v>Chưa bao gồm nẹp vít, ốc, dao cắt sụn và lưỡi bào, bộ dây bơm nước, đầu đốt, tay dao điện, gân sinh học, gân đồng loại.</v>
          </cell>
          <cell r="P4855" t="str">
            <v xml:space="preserve">Phẫu thuật nội soi tái tạo dây chằng </v>
          </cell>
          <cell r="Q4855">
            <v>3624000</v>
          </cell>
          <cell r="R4855">
            <v>746608.69565217395</v>
          </cell>
          <cell r="S4855">
            <v>4370000</v>
          </cell>
          <cell r="T4855">
            <v>970591.30434782617</v>
          </cell>
          <cell r="U4855">
            <v>4594591.3043478262</v>
          </cell>
          <cell r="V4855">
            <v>4594500</v>
          </cell>
          <cell r="W4855">
            <v>183783.65217391305</v>
          </cell>
          <cell r="X4855">
            <v>4778374.9565217393</v>
          </cell>
        </row>
        <row r="4856">
          <cell r="E4856" t="str">
            <v>37.8D05.0542</v>
          </cell>
          <cell r="F4856" t="str">
            <v>27. PHẪU THUẬT NỘI SOI</v>
          </cell>
          <cell r="G4856" t="str">
            <v>27.471</v>
          </cell>
          <cell r="H4856" t="str">
            <v>Phẫu thuật nội soi tái tạo dây chằng chéo trước bằng kỹ thuật hai bó</v>
          </cell>
          <cell r="I4856" t="str">
            <v>Phẫu thuật nội soi tái tạo dây chằng chéo trước bằng kỹ thuật hai bó</v>
          </cell>
          <cell r="J4856" t="str">
            <v>Phẫu thuật nội soi tái tạo dây chằng chéo trước bằng kỹ thuật hai bó</v>
          </cell>
          <cell r="K4856" t="str">
            <v>A</v>
          </cell>
          <cell r="L4856" t="str">
            <v>PDB</v>
          </cell>
          <cell r="M4856">
            <v>552</v>
          </cell>
          <cell r="N4856">
            <v>552</v>
          </cell>
          <cell r="O4856" t="str">
            <v>Chưa bao gồm nẹp vít, ốc, dao cắt sụn và lưỡi bào, bộ dây bơm nước, đầu đốt, tay dao điện, gân sinh học, gân đồng loại.</v>
          </cell>
          <cell r="P4856" t="str">
            <v xml:space="preserve">Phẫu thuật nội soi tái tạo dây chằng </v>
          </cell>
          <cell r="Q4856">
            <v>3624000</v>
          </cell>
          <cell r="R4856">
            <v>746608.69565217395</v>
          </cell>
          <cell r="S4856">
            <v>4370000</v>
          </cell>
          <cell r="T4856">
            <v>970591.30434782617</v>
          </cell>
          <cell r="U4856">
            <v>4594591.3043478262</v>
          </cell>
          <cell r="V4856">
            <v>4594500</v>
          </cell>
          <cell r="W4856">
            <v>183783.65217391305</v>
          </cell>
          <cell r="X4856">
            <v>4778374.9565217393</v>
          </cell>
        </row>
        <row r="4857">
          <cell r="E4857" t="str">
            <v>37.8D05.0542</v>
          </cell>
          <cell r="F4857" t="str">
            <v>27. PHẪU THUẬT NỘI SOI</v>
          </cell>
          <cell r="G4857" t="str">
            <v>27.443</v>
          </cell>
          <cell r="H4857" t="str">
            <v>Phẫu thuật nội soi tái tạo dây chằng quạ đòn</v>
          </cell>
          <cell r="I4857" t="str">
            <v>Phẫu thuật nội soi tái tạo dây chằng quạ đòn</v>
          </cell>
          <cell r="J4857" t="str">
            <v>Phẫu thuật nội soi tái tạo dây chằng quạ đòn</v>
          </cell>
          <cell r="K4857" t="str">
            <v>A</v>
          </cell>
          <cell r="L4857" t="str">
            <v>PDB</v>
          </cell>
          <cell r="M4857">
            <v>552</v>
          </cell>
          <cell r="N4857">
            <v>552</v>
          </cell>
          <cell r="O4857" t="str">
            <v>Chưa bao gồm nẹp vít, ốc, dao cắt sụn và lưỡi bào, bộ dây bơm nước, đầu đốt, tay dao điện, gân sinh học, gân đồng loại.</v>
          </cell>
          <cell r="P4857" t="str">
            <v xml:space="preserve">Phẫu thuật nội soi tái tạo dây chằng </v>
          </cell>
          <cell r="Q4857">
            <v>3624000</v>
          </cell>
          <cell r="R4857">
            <v>746608.69565217395</v>
          </cell>
          <cell r="S4857">
            <v>4370000</v>
          </cell>
          <cell r="T4857">
            <v>970591.30434782617</v>
          </cell>
          <cell r="U4857">
            <v>4594591.3043478262</v>
          </cell>
          <cell r="V4857">
            <v>4594500</v>
          </cell>
          <cell r="W4857">
            <v>183783.65217391305</v>
          </cell>
          <cell r="X4857">
            <v>4778374.9565217393</v>
          </cell>
        </row>
        <row r="4858">
          <cell r="E4858" t="str">
            <v>37.8D05.0542</v>
          </cell>
          <cell r="F4858" t="str">
            <v>27. PHẪU THUẬT NỘI SOI</v>
          </cell>
          <cell r="G4858" t="str">
            <v>27.478</v>
          </cell>
          <cell r="H4858" t="str">
            <v>Phẫu thuật nội soi tái tạo đồng thời nhiều dây chằng (chéo trước, chéo sau) bằng gân đồng loại</v>
          </cell>
          <cell r="I4858" t="str">
            <v>Phẫu thuật nội soi tái tạo đồng thời nhiều dây chằng (chéo trước, chéo sau) bằng gân đồng loại</v>
          </cell>
          <cell r="J4858" t="str">
            <v>Phẫu thuật nội soi tái tạo đồng thời nhiều dây chằng (chéo trước, chéo sau) bằng gân đồng loại</v>
          </cell>
          <cell r="K4858" t="str">
            <v>A</v>
          </cell>
          <cell r="L4858" t="str">
            <v>PDB</v>
          </cell>
          <cell r="M4858">
            <v>552</v>
          </cell>
          <cell r="N4858">
            <v>552</v>
          </cell>
          <cell r="O4858" t="str">
            <v>Chưa bao gồm nẹp vít, ốc, dao cắt sụn và lưỡi bào, bộ dây bơm nước, đầu đốt, tay dao điện, gân sinh học, gân đồng loại.</v>
          </cell>
          <cell r="P4858" t="str">
            <v xml:space="preserve">Phẫu thuật nội soi tái tạo dây chằng </v>
          </cell>
          <cell r="Q4858">
            <v>3624000</v>
          </cell>
          <cell r="R4858">
            <v>746608.69565217395</v>
          </cell>
          <cell r="S4858">
            <v>4370000</v>
          </cell>
          <cell r="T4858">
            <v>970591.30434782617</v>
          </cell>
          <cell r="U4858">
            <v>4594591.3043478262</v>
          </cell>
          <cell r="V4858">
            <v>4594500</v>
          </cell>
          <cell r="W4858">
            <v>183783.65217391305</v>
          </cell>
          <cell r="X4858">
            <v>4778374.9565217393</v>
          </cell>
        </row>
        <row r="4859">
          <cell r="E4859" t="str">
            <v>37.8D05.0542</v>
          </cell>
          <cell r="F4859" t="str">
            <v>27. PHẪU THUẬT NỘI SOI</v>
          </cell>
          <cell r="G4859" t="str">
            <v>27.469</v>
          </cell>
          <cell r="H4859" t="str">
            <v>Phẫu thuật nội soi tái tạo lại dây chằng chéo trước</v>
          </cell>
          <cell r="I4859" t="str">
            <v>Phẫu thuật nội soi tái tạo lại dây chằng chéo trước</v>
          </cell>
          <cell r="J4859" t="str">
            <v>Phẫu thuật nội soi tái tạo lại dây chằng chéo trước</v>
          </cell>
          <cell r="K4859" t="str">
            <v>A</v>
          </cell>
          <cell r="L4859" t="str">
            <v>PDB</v>
          </cell>
          <cell r="M4859">
            <v>552</v>
          </cell>
          <cell r="N4859">
            <v>552</v>
          </cell>
          <cell r="O4859" t="str">
            <v>Chưa bao gồm nẹp vít, ốc, dao cắt sụn và lưỡi bào, bộ dây bơm nước, đầu đốt, tay dao điện, gân sinh học, gân đồng loại.</v>
          </cell>
          <cell r="P4859" t="str">
            <v xml:space="preserve">Phẫu thuật nội soi tái tạo dây chằng </v>
          </cell>
          <cell r="Q4859">
            <v>3624000</v>
          </cell>
          <cell r="R4859">
            <v>746608.69565217395</v>
          </cell>
          <cell r="S4859">
            <v>4370000</v>
          </cell>
          <cell r="T4859">
            <v>970591.30434782617</v>
          </cell>
          <cell r="U4859">
            <v>4594591.3043478262</v>
          </cell>
          <cell r="V4859">
            <v>4594500</v>
          </cell>
          <cell r="W4859">
            <v>183783.65217391305</v>
          </cell>
          <cell r="X4859">
            <v>4778374.9565217393</v>
          </cell>
        </row>
        <row r="4860">
          <cell r="E4860" t="str">
            <v>37.8D05.0543</v>
          </cell>
          <cell r="F4860" t="str">
            <v>03. NHI KHOA</v>
          </cell>
          <cell r="G4860" t="str">
            <v>3.3713</v>
          </cell>
          <cell r="H4860" t="str">
            <v>Phẫu thuật điều trị trật khớp háng bẩm sinh</v>
          </cell>
          <cell r="I4860" t="str">
            <v>Phẫu thuật điều trị trật khớp háng bẩm sinh</v>
          </cell>
          <cell r="J4860" t="str">
            <v>Phẫu thuật điều trị trật khớp háng bẩm sinh</v>
          </cell>
          <cell r="K4860" t="str">
            <v>A</v>
          </cell>
          <cell r="L4860" t="str">
            <v>P1</v>
          </cell>
          <cell r="M4860">
            <v>553</v>
          </cell>
          <cell r="N4860">
            <v>553</v>
          </cell>
          <cell r="O4860" t="str">
            <v>Chưa bao gồm đinh, nẹp, vít, ốc, khóa.</v>
          </cell>
          <cell r="P4860" t="str">
            <v>Phẫu thuật tạo hình khớp háng</v>
          </cell>
          <cell r="Q4860">
            <v>2632000</v>
          </cell>
          <cell r="R4860">
            <v>746608.69565217395</v>
          </cell>
          <cell r="S4860">
            <v>3378000</v>
          </cell>
          <cell r="T4860">
            <v>970591.30434782617</v>
          </cell>
          <cell r="U4860">
            <v>3602591.3043478262</v>
          </cell>
          <cell r="V4860">
            <v>3602500</v>
          </cell>
          <cell r="W4860">
            <v>144103.65217391305</v>
          </cell>
          <cell r="X4860">
            <v>3746694.9565217393</v>
          </cell>
        </row>
        <row r="4861">
          <cell r="E4861" t="str">
            <v>37.8D05.0543</v>
          </cell>
          <cell r="F4861" t="str">
            <v>03. NHI KHOA</v>
          </cell>
          <cell r="G4861" t="str">
            <v>3.3730</v>
          </cell>
          <cell r="H4861" t="str">
            <v>Phẫu thuật trật khớp háng</v>
          </cell>
          <cell r="I4861" t="str">
            <v>Phẫu thuật trật khớp háng</v>
          </cell>
          <cell r="J4861" t="str">
            <v>Phẫu thuật trật khớp háng</v>
          </cell>
          <cell r="K4861" t="str">
            <v>B</v>
          </cell>
          <cell r="L4861" t="str">
            <v>P1</v>
          </cell>
          <cell r="M4861">
            <v>553</v>
          </cell>
          <cell r="N4861">
            <v>553</v>
          </cell>
          <cell r="O4861" t="str">
            <v>Chưa bao gồm đinh, nẹp, vít, ốc, khóa.</v>
          </cell>
          <cell r="P4861" t="str">
            <v>Phẫu thuật tạo hình khớp háng</v>
          </cell>
          <cell r="Q4861">
            <v>2632000</v>
          </cell>
          <cell r="R4861">
            <v>746608.69565217395</v>
          </cell>
          <cell r="S4861">
            <v>3378000</v>
          </cell>
          <cell r="T4861">
            <v>970591.30434782617</v>
          </cell>
          <cell r="U4861">
            <v>3602591.3043478262</v>
          </cell>
          <cell r="V4861">
            <v>3602500</v>
          </cell>
          <cell r="W4861">
            <v>144103.65217391305</v>
          </cell>
          <cell r="X4861">
            <v>3746694.9565217393</v>
          </cell>
        </row>
        <row r="4862">
          <cell r="E4862" t="str">
            <v>37.8D05.0543</v>
          </cell>
          <cell r="F4862" t="str">
            <v>04. LAO (NGOẠI LAO)</v>
          </cell>
          <cell r="G4862" t="str">
            <v>4.5</v>
          </cell>
          <cell r="H4862" t="str">
            <v>Phẫu thuật đặt lại khớp háng tư thế xấu do lao</v>
          </cell>
          <cell r="I4862" t="str">
            <v>Phẫu thuật đặt lại khớp háng tư thế xấu do lao</v>
          </cell>
          <cell r="J4862" t="str">
            <v>Phẫu thuật đặt lại khớp háng tư thế xấu do lao</v>
          </cell>
          <cell r="K4862" t="str">
            <v>A</v>
          </cell>
          <cell r="L4862" t="str">
            <v>P1</v>
          </cell>
          <cell r="M4862">
            <v>553</v>
          </cell>
          <cell r="N4862">
            <v>553</v>
          </cell>
          <cell r="O4862" t="str">
            <v>Chưa bao gồm đinh, nẹp, vít, ốc, khóa.</v>
          </cell>
          <cell r="P4862" t="str">
            <v>Phẫu thuật tạo hình khớp háng</v>
          </cell>
          <cell r="Q4862">
            <v>2632000</v>
          </cell>
          <cell r="R4862">
            <v>746608.69565217395</v>
          </cell>
          <cell r="S4862">
            <v>3378000</v>
          </cell>
          <cell r="T4862">
            <v>970591.30434782617</v>
          </cell>
          <cell r="U4862">
            <v>3602591.3043478262</v>
          </cell>
          <cell r="V4862">
            <v>3602500</v>
          </cell>
          <cell r="W4862">
            <v>144103.65217391305</v>
          </cell>
          <cell r="X4862">
            <v>3746694.9565217393</v>
          </cell>
        </row>
        <row r="4863">
          <cell r="E4863" t="str">
            <v>37.8D05.0543</v>
          </cell>
          <cell r="F4863" t="str">
            <v>10. NGOẠI KHOA</v>
          </cell>
          <cell r="G4863" t="str">
            <v>10.855</v>
          </cell>
          <cell r="H4863" t="str">
            <v>Chỉnh hình trong bệnh Arthrogryposis (Viêm dính nhiều khớp bẩm sinh)</v>
          </cell>
          <cell r="I4863" t="str">
            <v>Chỉnh hình trong bệnh Arthrogryposis (Viêm dính nhiều khớp bẩm sinh)</v>
          </cell>
          <cell r="J4863" t="str">
            <v>Chỉnh hình trong bệnh Arthrogryposis (Viêm dính nhiều khớp bẩm sinh)</v>
          </cell>
          <cell r="K4863" t="str">
            <v>A</v>
          </cell>
          <cell r="L4863" t="str">
            <v>P1</v>
          </cell>
          <cell r="M4863">
            <v>553</v>
          </cell>
          <cell r="N4863">
            <v>553</v>
          </cell>
          <cell r="O4863" t="str">
            <v>Chưa bao gồm đinh, nẹp, vít, ốc, khóa.</v>
          </cell>
          <cell r="P4863" t="str">
            <v>Phẫu thuật tạo hình khớp háng</v>
          </cell>
          <cell r="Q4863">
            <v>2632000</v>
          </cell>
          <cell r="R4863">
            <v>746608.69565217395</v>
          </cell>
          <cell r="S4863">
            <v>3378000</v>
          </cell>
          <cell r="T4863">
            <v>970591.30434782617</v>
          </cell>
          <cell r="U4863">
            <v>3602591.3043478262</v>
          </cell>
          <cell r="V4863">
            <v>3602500</v>
          </cell>
          <cell r="W4863">
            <v>144103.65217391305</v>
          </cell>
          <cell r="X4863">
            <v>3746694.9565217393</v>
          </cell>
        </row>
        <row r="4864">
          <cell r="E4864" t="str">
            <v>37.8D05.0543</v>
          </cell>
          <cell r="F4864" t="str">
            <v>10. NGOẠI KHOA</v>
          </cell>
          <cell r="G4864" t="str">
            <v>10.715</v>
          </cell>
          <cell r="H4864" t="str">
            <v>Phẫu thuật tạo hình bệnh xương bả vai lên cao</v>
          </cell>
          <cell r="I4864" t="str">
            <v>Phẫu thuật tạo hình bệnh xương bả vai lên cao</v>
          </cell>
          <cell r="J4864" t="str">
            <v>Phẫu thuật tạo hình bệnh xương bả vai lên cao</v>
          </cell>
          <cell r="K4864" t="str">
            <v>A</v>
          </cell>
          <cell r="L4864" t="str">
            <v>PDB</v>
          </cell>
          <cell r="M4864">
            <v>553</v>
          </cell>
          <cell r="N4864">
            <v>553</v>
          </cell>
          <cell r="O4864" t="str">
            <v>Chưa bao gồm đinh, nẹp, vít, ốc, khóa.</v>
          </cell>
          <cell r="P4864" t="str">
            <v>Phẫu thuật tạo hình khớp háng</v>
          </cell>
          <cell r="Q4864">
            <v>2632000</v>
          </cell>
          <cell r="R4864">
            <v>746608.69565217395</v>
          </cell>
          <cell r="S4864">
            <v>3378000</v>
          </cell>
          <cell r="T4864">
            <v>970591.30434782617</v>
          </cell>
          <cell r="U4864">
            <v>3602591.3043478262</v>
          </cell>
          <cell r="V4864">
            <v>3602500</v>
          </cell>
          <cell r="W4864">
            <v>144103.65217391305</v>
          </cell>
          <cell r="X4864">
            <v>3746694.9565217393</v>
          </cell>
        </row>
        <row r="4865">
          <cell r="E4865" t="str">
            <v>37.8D05.0528</v>
          </cell>
          <cell r="F4865" t="str">
            <v>10. NGOẠI KHOA</v>
          </cell>
          <cell r="G4865" t="str">
            <v>10.999</v>
          </cell>
          <cell r="H4865" t="str">
            <v>Nắn, bó bột gãy 1/3 dưới thân xương cánh tay</v>
          </cell>
          <cell r="I4865" t="str">
            <v>Nắn, bó bột gãy 1/3 dưới thân xương cánh tay [bột tự cán]</v>
          </cell>
          <cell r="J4865" t="str">
            <v>Nắn, bó bột gãy 1/3 dưới thân xương cánh tay</v>
          </cell>
          <cell r="K4865" t="str">
            <v>B</v>
          </cell>
          <cell r="L4865" t="str">
            <v>T1</v>
          </cell>
          <cell r="M4865">
            <v>538</v>
          </cell>
          <cell r="N4865">
            <v>538</v>
          </cell>
          <cell r="P4865" t="str">
            <v>Nắn, bó bột xương cánh tay (bột tự cán)</v>
          </cell>
          <cell r="Q4865">
            <v>174000</v>
          </cell>
          <cell r="R4865">
            <v>97043.478260869597</v>
          </cell>
          <cell r="S4865">
            <v>271000</v>
          </cell>
          <cell r="T4865">
            <v>126156.52173913048</v>
          </cell>
          <cell r="U4865">
            <v>300156.52173913049</v>
          </cell>
          <cell r="V4865">
            <v>300100</v>
          </cell>
          <cell r="W4865">
            <v>12006.26086956522</v>
          </cell>
          <cell r="X4865">
            <v>312162.78260869574</v>
          </cell>
        </row>
        <row r="4866">
          <cell r="E4866" t="str">
            <v>37.8D05.0543</v>
          </cell>
          <cell r="F4866" t="str">
            <v>10. NGOẠI KHOA</v>
          </cell>
          <cell r="G4866" t="str">
            <v>10.916</v>
          </cell>
          <cell r="H4866" t="str">
            <v>Phẫu thuật trật khớp háng sau chấn thương</v>
          </cell>
          <cell r="I4866" t="str">
            <v>Phẫu thuật trật khớp háng sau chấn thương</v>
          </cell>
          <cell r="J4866" t="str">
            <v>Phẫu thuật trật khớp háng sau chấn thương</v>
          </cell>
          <cell r="K4866" t="str">
            <v>B</v>
          </cell>
          <cell r="L4866" t="str">
            <v>P1</v>
          </cell>
          <cell r="M4866">
            <v>553</v>
          </cell>
          <cell r="N4866">
            <v>553</v>
          </cell>
          <cell r="O4866" t="str">
            <v>Chưa bao gồm đinh, nẹp, vít, ốc, khóa.</v>
          </cell>
          <cell r="P4866" t="str">
            <v>Phẫu thuật tạo hình khớp háng</v>
          </cell>
          <cell r="Q4866">
            <v>2632000</v>
          </cell>
          <cell r="R4866">
            <v>746608.69565217395</v>
          </cell>
          <cell r="S4866">
            <v>3378000</v>
          </cell>
          <cell r="T4866">
            <v>970591.30434782617</v>
          </cell>
          <cell r="U4866">
            <v>3602591.3043478262</v>
          </cell>
          <cell r="V4866">
            <v>3602500</v>
          </cell>
          <cell r="W4866">
            <v>144103.65217391305</v>
          </cell>
          <cell r="X4866">
            <v>3746694.9565217393</v>
          </cell>
        </row>
        <row r="4867">
          <cell r="E4867" t="str">
            <v>37.8D05.0543</v>
          </cell>
          <cell r="F4867" t="str">
            <v>10. NGOẠI KHOA</v>
          </cell>
          <cell r="G4867" t="str">
            <v>10.897</v>
          </cell>
          <cell r="H4867" t="str">
            <v>Trật khớp háng bẩm sinh</v>
          </cell>
          <cell r="I4867" t="str">
            <v>Trật khớp háng bẩm sinh</v>
          </cell>
          <cell r="J4867" t="str">
            <v>Trật khớp háng bẩm sinh</v>
          </cell>
          <cell r="K4867" t="str">
            <v>B</v>
          </cell>
          <cell r="L4867" t="str">
            <v>P1</v>
          </cell>
          <cell r="M4867">
            <v>553</v>
          </cell>
          <cell r="N4867">
            <v>553</v>
          </cell>
          <cell r="O4867" t="str">
            <v>Chưa bao gồm đinh, nẹp, vít, ốc, khóa.</v>
          </cell>
          <cell r="P4867" t="str">
            <v>Phẫu thuật tạo hình khớp háng</v>
          </cell>
          <cell r="Q4867">
            <v>2632000</v>
          </cell>
          <cell r="R4867">
            <v>746608.69565217395</v>
          </cell>
          <cell r="S4867">
            <v>3378000</v>
          </cell>
          <cell r="T4867">
            <v>970591.30434782617</v>
          </cell>
          <cell r="U4867">
            <v>3602591.3043478262</v>
          </cell>
          <cell r="V4867">
            <v>3602500</v>
          </cell>
          <cell r="W4867">
            <v>144103.65217391305</v>
          </cell>
          <cell r="X4867">
            <v>3746694.9565217393</v>
          </cell>
        </row>
        <row r="4868">
          <cell r="E4868" t="str">
            <v>37.8D05.0544</v>
          </cell>
          <cell r="F4868" t="str">
            <v>10. NGOẠI KHOA</v>
          </cell>
          <cell r="G4868" t="str">
            <v>10.927</v>
          </cell>
          <cell r="H4868" t="str">
            <v>Phẫu thuật thay khớp gối bán phần</v>
          </cell>
          <cell r="I4868" t="str">
            <v>Phẫu thuật thay khớp gối bán phần</v>
          </cell>
          <cell r="J4868" t="str">
            <v>Phẫu thuật thay khớp gối bán phần</v>
          </cell>
          <cell r="K4868" t="str">
            <v>A</v>
          </cell>
          <cell r="L4868" t="str">
            <v>PDB</v>
          </cell>
          <cell r="M4868">
            <v>554</v>
          </cell>
          <cell r="N4868">
            <v>554</v>
          </cell>
          <cell r="O4868" t="str">
            <v>Chưa bao gồm khớp nhân tạo.</v>
          </cell>
          <cell r="P4868" t="str">
            <v xml:space="preserve">Phẫu thuật thay khớp gối bán phần </v>
          </cell>
          <cell r="Q4868">
            <v>4004000</v>
          </cell>
          <cell r="R4868">
            <v>746608.69565217395</v>
          </cell>
          <cell r="S4868">
            <v>4750000</v>
          </cell>
          <cell r="T4868">
            <v>970591.30434782617</v>
          </cell>
          <cell r="U4868">
            <v>4974591.3043478262</v>
          </cell>
          <cell r="V4868">
            <v>4974500</v>
          </cell>
          <cell r="W4868">
            <v>198983.65217391305</v>
          </cell>
          <cell r="X4868">
            <v>5173574.9565217393</v>
          </cell>
        </row>
        <row r="4869">
          <cell r="E4869" t="str">
            <v>37.8D05.0529</v>
          </cell>
          <cell r="F4869" t="str">
            <v>03. NHI KHOA</v>
          </cell>
          <cell r="G4869" t="str">
            <v>3.3835</v>
          </cell>
          <cell r="H4869" t="str">
            <v>Nắn, bó bột gãy 1/3 dưới xương đùi</v>
          </cell>
          <cell r="I4869" t="str">
            <v>Nắn, bó bột gãy 1/3 dưới xương đùi  [bột liền]</v>
          </cell>
          <cell r="J4869" t="str">
            <v>Nắn, bó bột gãy 1/3 dưới xương đùi</v>
          </cell>
          <cell r="K4869" t="str">
            <v>B</v>
          </cell>
          <cell r="L4869" t="str">
            <v>T1</v>
          </cell>
          <cell r="M4869">
            <v>539</v>
          </cell>
          <cell r="N4869">
            <v>539</v>
          </cell>
          <cell r="P4869" t="str">
            <v>Nắn, bó bột xương đùi hoặc chậu hoặc cột sống (bột liền)</v>
          </cell>
          <cell r="Q4869">
            <v>564000</v>
          </cell>
          <cell r="R4869">
            <v>73565.217391304395</v>
          </cell>
          <cell r="S4869">
            <v>637000</v>
          </cell>
          <cell r="T4869">
            <v>95634.782608695707</v>
          </cell>
          <cell r="U4869">
            <v>659634.78260869568</v>
          </cell>
          <cell r="V4869">
            <v>659600</v>
          </cell>
          <cell r="W4869">
            <v>26385.391304347828</v>
          </cell>
          <cell r="X4869">
            <v>686020.17391304346</v>
          </cell>
        </row>
        <row r="4870">
          <cell r="E4870" t="str">
            <v>37.8D05.0529</v>
          </cell>
          <cell r="F4870" t="str">
            <v>10. NGOẠI KHOA</v>
          </cell>
          <cell r="G4870" t="str">
            <v>10.990</v>
          </cell>
          <cell r="H4870" t="str">
            <v>Nắn, bó bột gãy 1/3 dưới xương đùi</v>
          </cell>
          <cell r="I4870" t="str">
            <v>Nắn, bó bột gãy 1/3 dưới xương đùi  [bột liền]</v>
          </cell>
          <cell r="J4870" t="str">
            <v>Nắn, bó bột gãy 1/3 dưới xương đùi</v>
          </cell>
          <cell r="K4870" t="str">
            <v>B</v>
          </cell>
          <cell r="L4870" t="str">
            <v>T1</v>
          </cell>
          <cell r="M4870">
            <v>539</v>
          </cell>
          <cell r="N4870">
            <v>539</v>
          </cell>
          <cell r="P4870" t="str">
            <v>Nắn, bó bột xương đùi hoặc chậu hoặc cột sống (bột liền)</v>
          </cell>
          <cell r="Q4870">
            <v>564000</v>
          </cell>
          <cell r="R4870">
            <v>73565.217391304395</v>
          </cell>
          <cell r="S4870">
            <v>637000</v>
          </cell>
          <cell r="T4870">
            <v>95634.782608695707</v>
          </cell>
          <cell r="U4870">
            <v>659634.78260869568</v>
          </cell>
          <cell r="V4870">
            <v>659600</v>
          </cell>
          <cell r="W4870">
            <v>26385.391304347828</v>
          </cell>
          <cell r="X4870">
            <v>686020.17391304346</v>
          </cell>
        </row>
        <row r="4871">
          <cell r="E4871" t="str">
            <v>37.8D05.0546</v>
          </cell>
          <cell r="F4871" t="str">
            <v>04. LAO (NGOẠI LAO)</v>
          </cell>
          <cell r="G4871" t="str">
            <v>4.8</v>
          </cell>
          <cell r="H4871" t="str">
            <v>Phẫu thuật thay khớp gối do lao</v>
          </cell>
          <cell r="I4871" t="str">
            <v>Phẫu thuật thay khớp gối do lao</v>
          </cell>
          <cell r="J4871" t="str">
            <v>Phẫu thuật thay khớp gối do lao</v>
          </cell>
          <cell r="K4871" t="str">
            <v>A</v>
          </cell>
          <cell r="L4871" t="str">
            <v>PDB</v>
          </cell>
          <cell r="M4871">
            <v>556</v>
          </cell>
          <cell r="N4871">
            <v>556</v>
          </cell>
          <cell r="O4871" t="str">
            <v>Chưa bao gồm khớp nhân tạo.</v>
          </cell>
          <cell r="P4871" t="str">
            <v xml:space="preserve">Phẫu thuật thay toàn bộ khớp gối </v>
          </cell>
          <cell r="Q4871">
            <v>4504000</v>
          </cell>
          <cell r="R4871">
            <v>746608.69565217395</v>
          </cell>
          <cell r="S4871">
            <v>5250000</v>
          </cell>
          <cell r="T4871">
            <v>970591.30434782617</v>
          </cell>
          <cell r="U4871">
            <v>5474591.3043478262</v>
          </cell>
          <cell r="V4871">
            <v>5474500</v>
          </cell>
          <cell r="W4871">
            <v>218983.65217391305</v>
          </cell>
          <cell r="X4871">
            <v>5693574.9565217393</v>
          </cell>
        </row>
        <row r="4872">
          <cell r="E4872" t="str">
            <v>37.8D05.0546</v>
          </cell>
          <cell r="F4872" t="str">
            <v>10. NGOẠI KHOA</v>
          </cell>
          <cell r="G4872" t="str">
            <v>10.1118</v>
          </cell>
          <cell r="H4872" t="str">
            <v>Phẫu thuật thay toàn bộ khớp gối</v>
          </cell>
          <cell r="I4872" t="str">
            <v>Phẫu thuật thay toàn bộ khớp gối</v>
          </cell>
          <cell r="J4872" t="str">
            <v>Phẫu thuật thay toàn bộ khớp gối</v>
          </cell>
          <cell r="K4872" t="str">
            <v>B</v>
          </cell>
          <cell r="M4872">
            <v>556</v>
          </cell>
          <cell r="N4872">
            <v>556</v>
          </cell>
          <cell r="O4872" t="str">
            <v>Chưa bao gồm khớp nhân tạo.</v>
          </cell>
          <cell r="P4872" t="str">
            <v xml:space="preserve">Phẫu thuật thay toàn bộ khớp gối </v>
          </cell>
          <cell r="Q4872">
            <v>4504000</v>
          </cell>
          <cell r="R4872">
            <v>746608.69565217395</v>
          </cell>
          <cell r="S4872">
            <v>5250000</v>
          </cell>
          <cell r="T4872">
            <v>970591.30434782617</v>
          </cell>
          <cell r="U4872">
            <v>5474591.3043478262</v>
          </cell>
          <cell r="V4872">
            <v>5474500</v>
          </cell>
          <cell r="W4872">
            <v>218983.65217391305</v>
          </cell>
          <cell r="X4872">
            <v>5693574.9565217393</v>
          </cell>
        </row>
        <row r="4873">
          <cell r="E4873" t="str">
            <v>37.8D05.0530</v>
          </cell>
          <cell r="F4873" t="str">
            <v>03. NHI KHOA</v>
          </cell>
          <cell r="G4873" t="str">
            <v>3.3835</v>
          </cell>
          <cell r="H4873" t="str">
            <v>Nắn, bó bột gãy 1/3 dưới xương đùi</v>
          </cell>
          <cell r="I4873" t="str">
            <v>Nắn, bó bột gãy 1/3 dưới xương đùi [bột tự cán]</v>
          </cell>
          <cell r="J4873" t="str">
            <v>Nắn, bó bột gãy 1/3 dưới xương đùi</v>
          </cell>
          <cell r="K4873" t="str">
            <v>B</v>
          </cell>
          <cell r="L4873" t="str">
            <v>T1</v>
          </cell>
          <cell r="M4873">
            <v>540</v>
          </cell>
          <cell r="N4873">
            <v>540</v>
          </cell>
          <cell r="P4873" t="str">
            <v>Nắn, bó bột xương đùi hoặc chậu hoặc cột sống (bột tự cán)</v>
          </cell>
          <cell r="Q4873">
            <v>284000</v>
          </cell>
          <cell r="R4873">
            <v>73565.217391304395</v>
          </cell>
          <cell r="S4873">
            <v>357000</v>
          </cell>
          <cell r="T4873">
            <v>95634.782608695707</v>
          </cell>
          <cell r="U4873">
            <v>379634.78260869568</v>
          </cell>
          <cell r="V4873">
            <v>379600</v>
          </cell>
          <cell r="W4873">
            <v>15185.391304347828</v>
          </cell>
          <cell r="X4873">
            <v>394820.17391304352</v>
          </cell>
        </row>
        <row r="4874">
          <cell r="E4874" t="str">
            <v>37.8D05.0547</v>
          </cell>
          <cell r="F4874" t="str">
            <v>10. NGOẠI KHOA</v>
          </cell>
          <cell r="G4874" t="str">
            <v>10.929</v>
          </cell>
          <cell r="H4874" t="str">
            <v>Phẫu thuật thay toàn bộ khớp háng</v>
          </cell>
          <cell r="I4874" t="str">
            <v>Phẫu thuật thay toàn bộ khớp háng</v>
          </cell>
          <cell r="J4874" t="str">
            <v>Phẫu thuật thay toàn bộ khớp háng</v>
          </cell>
          <cell r="K4874" t="str">
            <v>B</v>
          </cell>
          <cell r="L4874" t="str">
            <v>PDB</v>
          </cell>
          <cell r="M4874">
            <v>557</v>
          </cell>
          <cell r="N4874">
            <v>557</v>
          </cell>
          <cell r="O4874" t="str">
            <v>Chưa bao gồm khớp nhân tạo.</v>
          </cell>
          <cell r="P4874" t="str">
            <v xml:space="preserve">Phẫu thuật thay toàn bộ khớp háng </v>
          </cell>
          <cell r="Q4874">
            <v>4504000</v>
          </cell>
          <cell r="R4874">
            <v>746608.69565217395</v>
          </cell>
          <cell r="S4874">
            <v>5250000</v>
          </cell>
          <cell r="T4874">
            <v>970591.30434782617</v>
          </cell>
          <cell r="U4874">
            <v>5474591.3043478262</v>
          </cell>
          <cell r="V4874">
            <v>5474500</v>
          </cell>
          <cell r="W4874">
            <v>218983.65217391305</v>
          </cell>
          <cell r="X4874">
            <v>5693574.9565217393</v>
          </cell>
        </row>
        <row r="4875">
          <cell r="E4875" t="str">
            <v>37.8D05.0548</v>
          </cell>
          <cell r="F4875" t="str">
            <v>03. NHI KHOA</v>
          </cell>
          <cell r="G4875" t="str">
            <v>3.3880</v>
          </cell>
          <cell r="H4875" t="str">
            <v>Bắt vít qua khớp</v>
          </cell>
          <cell r="I4875" t="str">
            <v>Bắt vít qua khớp</v>
          </cell>
          <cell r="J4875" t="str">
            <v>Bắt vít qua khớp</v>
          </cell>
          <cell r="K4875" t="str">
            <v>A</v>
          </cell>
          <cell r="L4875" t="str">
            <v>P1</v>
          </cell>
          <cell r="M4875">
            <v>558</v>
          </cell>
          <cell r="N4875">
            <v>558</v>
          </cell>
          <cell r="O4875" t="str">
            <v>Chưa bao gồm kim hoặc đinh.</v>
          </cell>
          <cell r="P4875" t="str">
            <v xml:space="preserve">Phẫu thuật đặt lại khớp găm kim cố định </v>
          </cell>
          <cell r="Q4875">
            <v>3391000</v>
          </cell>
          <cell r="R4875">
            <v>718434.78260869603</v>
          </cell>
          <cell r="S4875">
            <v>4109000</v>
          </cell>
          <cell r="T4875">
            <v>933965.21739130479</v>
          </cell>
          <cell r="U4875">
            <v>4324965.2173913047</v>
          </cell>
          <cell r="V4875">
            <v>4324900</v>
          </cell>
          <cell r="W4875">
            <v>172998.60869565219</v>
          </cell>
          <cell r="X4875">
            <v>4497963.826086957</v>
          </cell>
        </row>
        <row r="4876">
          <cell r="E4876" t="str">
            <v>37.8D05.0548</v>
          </cell>
          <cell r="F4876" t="str">
            <v>03. NHI KHOA</v>
          </cell>
          <cell r="G4876" t="str">
            <v>3.3664</v>
          </cell>
          <cell r="H4876" t="str">
            <v>Cố định Kirschner trong gãy đầu trên xương cánh tay</v>
          </cell>
          <cell r="I4876" t="str">
            <v>Cố định Kirschner trong gãy đầu trên xương cánh tay</v>
          </cell>
          <cell r="J4876" t="str">
            <v>Cố định Kirschner trong gãy đầu trên xương cánh tay</v>
          </cell>
          <cell r="K4876" t="str">
            <v>B</v>
          </cell>
          <cell r="L4876" t="str">
            <v>P2</v>
          </cell>
          <cell r="M4876">
            <v>558</v>
          </cell>
          <cell r="N4876">
            <v>558</v>
          </cell>
          <cell r="O4876" t="str">
            <v>Chưa bao gồm kim hoặc đinh.</v>
          </cell>
          <cell r="P4876" t="str">
            <v xml:space="preserve">Phẫu thuật đặt lại khớp găm kim cố định </v>
          </cell>
          <cell r="Q4876">
            <v>3391000</v>
          </cell>
          <cell r="R4876">
            <v>718434.78260869603</v>
          </cell>
          <cell r="S4876">
            <v>4109000</v>
          </cell>
          <cell r="T4876">
            <v>933965.21739130479</v>
          </cell>
          <cell r="U4876">
            <v>4324965.2173913047</v>
          </cell>
          <cell r="V4876">
            <v>4324900</v>
          </cell>
          <cell r="W4876">
            <v>172998.60869565219</v>
          </cell>
          <cell r="X4876">
            <v>4497963.826086957</v>
          </cell>
        </row>
        <row r="4877">
          <cell r="E4877" t="str">
            <v>37.8D05.0548</v>
          </cell>
          <cell r="F4877" t="str">
            <v>03. NHI KHOA</v>
          </cell>
          <cell r="G4877" t="str">
            <v>3.3728</v>
          </cell>
          <cell r="H4877" t="str">
            <v>Kết xương đinh nẹp khối gãy trên lồi cầu, liên lồi cầu</v>
          </cell>
          <cell r="I4877" t="str">
            <v>Kết xương đinh nẹp khối gãy trên lồi cầu, liên lồi cầu</v>
          </cell>
          <cell r="J4877" t="str">
            <v>Kết xương đinh nẹp khối gãy trên lồi cầu, liên lồi cầu</v>
          </cell>
          <cell r="K4877" t="str">
            <v>B</v>
          </cell>
          <cell r="L4877" t="str">
            <v>P1</v>
          </cell>
          <cell r="M4877">
            <v>558</v>
          </cell>
          <cell r="N4877">
            <v>558</v>
          </cell>
          <cell r="O4877" t="str">
            <v>Chưa bao gồm kim hoặc đinh.</v>
          </cell>
          <cell r="P4877" t="str">
            <v xml:space="preserve">Phẫu thuật đặt lại khớp găm kim cố định </v>
          </cell>
          <cell r="Q4877">
            <v>3391000</v>
          </cell>
          <cell r="R4877">
            <v>718434.78260869603</v>
          </cell>
          <cell r="S4877">
            <v>4109000</v>
          </cell>
          <cell r="T4877">
            <v>933965.21739130479</v>
          </cell>
          <cell r="U4877">
            <v>4324965.2173913047</v>
          </cell>
          <cell r="V4877">
            <v>4324900</v>
          </cell>
          <cell r="W4877">
            <v>172998.60869565219</v>
          </cell>
          <cell r="X4877">
            <v>4497963.826086957</v>
          </cell>
        </row>
        <row r="4878">
          <cell r="E4878" t="str">
            <v>37.8D05.0548</v>
          </cell>
          <cell r="F4878" t="str">
            <v>03. NHI KHOA</v>
          </cell>
          <cell r="G4878" t="str">
            <v>3.3661</v>
          </cell>
          <cell r="H4878" t="str">
            <v>Phẫu thuật điều trị vẹo khuỷu, đục sửa trục</v>
          </cell>
          <cell r="I4878" t="str">
            <v>Phẫu thuật điều trị vẹo khuỷu, đục sửa trục</v>
          </cell>
          <cell r="J4878" t="str">
            <v>Phẫu thuật điều trị vẹo khuỷu, đục sửa trục</v>
          </cell>
          <cell r="K4878" t="str">
            <v>B</v>
          </cell>
          <cell r="L4878" t="str">
            <v>P1</v>
          </cell>
          <cell r="M4878">
            <v>558</v>
          </cell>
          <cell r="N4878">
            <v>558</v>
          </cell>
          <cell r="O4878" t="str">
            <v>Chưa bao gồm kim hoặc đinh.</v>
          </cell>
          <cell r="P4878" t="str">
            <v xml:space="preserve">Phẫu thuật đặt lại khớp găm kim cố định </v>
          </cell>
          <cell r="Q4878">
            <v>3391000</v>
          </cell>
          <cell r="R4878">
            <v>718434.78260869603</v>
          </cell>
          <cell r="S4878">
            <v>4109000</v>
          </cell>
          <cell r="T4878">
            <v>933965.21739130479</v>
          </cell>
          <cell r="U4878">
            <v>4324965.2173913047</v>
          </cell>
          <cell r="V4878">
            <v>4324900</v>
          </cell>
          <cell r="W4878">
            <v>172998.60869565219</v>
          </cell>
          <cell r="X4878">
            <v>4497963.826086957</v>
          </cell>
        </row>
        <row r="4879">
          <cell r="E4879" t="str">
            <v>37.8D05.0548</v>
          </cell>
          <cell r="F4879" t="str">
            <v>03. NHI KHOA</v>
          </cell>
          <cell r="G4879" t="str">
            <v>3.3722</v>
          </cell>
          <cell r="H4879" t="str">
            <v>Phẫu thuật toác khớp mu</v>
          </cell>
          <cell r="I4879" t="str">
            <v>Phẫu thuật toác khớp mu</v>
          </cell>
          <cell r="J4879" t="str">
            <v>Phẫu thuật toác khớp mu</v>
          </cell>
          <cell r="K4879" t="str">
            <v>B</v>
          </cell>
          <cell r="L4879" t="str">
            <v>P1</v>
          </cell>
          <cell r="M4879">
            <v>558</v>
          </cell>
          <cell r="N4879">
            <v>558</v>
          </cell>
          <cell r="O4879" t="str">
            <v>Chưa bao gồm kim hoặc đinh.</v>
          </cell>
          <cell r="P4879" t="str">
            <v xml:space="preserve">Phẫu thuật đặt lại khớp găm kim cố định </v>
          </cell>
          <cell r="Q4879">
            <v>3391000</v>
          </cell>
          <cell r="R4879">
            <v>718434.78260869603</v>
          </cell>
          <cell r="S4879">
            <v>4109000</v>
          </cell>
          <cell r="T4879">
            <v>933965.21739130479</v>
          </cell>
          <cell r="U4879">
            <v>4324965.2173913047</v>
          </cell>
          <cell r="V4879">
            <v>4324900</v>
          </cell>
          <cell r="W4879">
            <v>172998.60869565219</v>
          </cell>
          <cell r="X4879">
            <v>4497963.826086957</v>
          </cell>
        </row>
        <row r="4880">
          <cell r="E4880" t="str">
            <v>37.8D05.0548</v>
          </cell>
          <cell r="F4880" t="str">
            <v>03. NHI KHOA</v>
          </cell>
          <cell r="G4880" t="str">
            <v>3.3669</v>
          </cell>
          <cell r="H4880" t="str">
            <v>Phẫu thuật trật khớp khuỷu</v>
          </cell>
          <cell r="I4880" t="str">
            <v>Phẫu thuật trật khớp khuỷu</v>
          </cell>
          <cell r="J4880" t="str">
            <v>Phẫu thuật trật khớp khuỷu</v>
          </cell>
          <cell r="K4880" t="str">
            <v>B</v>
          </cell>
          <cell r="L4880" t="str">
            <v>P1</v>
          </cell>
          <cell r="M4880">
            <v>558</v>
          </cell>
          <cell r="N4880">
            <v>558</v>
          </cell>
          <cell r="O4880" t="str">
            <v>Chưa bao gồm kim hoặc đinh.</v>
          </cell>
          <cell r="P4880" t="str">
            <v xml:space="preserve">Phẫu thuật đặt lại khớp găm kim cố định </v>
          </cell>
          <cell r="Q4880">
            <v>3391000</v>
          </cell>
          <cell r="R4880">
            <v>718434.78260869603</v>
          </cell>
          <cell r="S4880">
            <v>4109000</v>
          </cell>
          <cell r="T4880">
            <v>933965.21739130479</v>
          </cell>
          <cell r="U4880">
            <v>4324965.2173913047</v>
          </cell>
          <cell r="V4880">
            <v>4324900</v>
          </cell>
          <cell r="W4880">
            <v>172998.60869565219</v>
          </cell>
          <cell r="X4880">
            <v>4497963.826086957</v>
          </cell>
        </row>
        <row r="4881">
          <cell r="E4881" t="str">
            <v>37.8D05.0548</v>
          </cell>
          <cell r="F4881" t="str">
            <v>10. NGOẠI KHOA</v>
          </cell>
          <cell r="G4881" t="str">
            <v>10.948</v>
          </cell>
          <cell r="H4881" t="str">
            <v>Phẫu thuật đặt lại khớp găm kim cổ xương cánh tay</v>
          </cell>
          <cell r="I4881" t="str">
            <v>Phẫu thuật đặt lại khớp găm kim cổ xương cánh tay</v>
          </cell>
          <cell r="J4881" t="str">
            <v>Phẫu thuật đặt lại khớp găm kim cổ xương cánh tay</v>
          </cell>
          <cell r="K4881" t="str">
            <v>B</v>
          </cell>
          <cell r="L4881" t="str">
            <v>P2</v>
          </cell>
          <cell r="M4881">
            <v>558</v>
          </cell>
          <cell r="N4881">
            <v>558</v>
          </cell>
          <cell r="O4881" t="str">
            <v>Chưa bao gồm kim hoặc đinh.</v>
          </cell>
          <cell r="P4881" t="str">
            <v xml:space="preserve">Phẫu thuật đặt lại khớp găm kim cố định </v>
          </cell>
          <cell r="Q4881">
            <v>3391000</v>
          </cell>
          <cell r="R4881">
            <v>718434.78260869603</v>
          </cell>
          <cell r="S4881">
            <v>4109000</v>
          </cell>
          <cell r="T4881">
            <v>933965.21739130479</v>
          </cell>
          <cell r="U4881">
            <v>4324965.2173913047</v>
          </cell>
          <cell r="V4881">
            <v>4324900</v>
          </cell>
          <cell r="W4881">
            <v>172998.60869565219</v>
          </cell>
          <cell r="X4881">
            <v>4497963.826086957</v>
          </cell>
        </row>
        <row r="4882">
          <cell r="E4882" t="str">
            <v>37.8D05.0548</v>
          </cell>
          <cell r="F4882" t="str">
            <v>10. NGOẠI KHOA</v>
          </cell>
          <cell r="G4882" t="str">
            <v>10.949</v>
          </cell>
          <cell r="H4882" t="str">
            <v>Phẫu thuật đặt lại khớp, găm kim cố định (buộc vòng chỉ thép)</v>
          </cell>
          <cell r="I4882" t="str">
            <v>Phẫu thuật đặt lại khớp, găm kim cố định (buộc vòng chỉ thép)</v>
          </cell>
          <cell r="J4882" t="str">
            <v>Phẫu thuật đặt lại khớp, găm kim cố định (buộc vòng chỉ thép)</v>
          </cell>
          <cell r="K4882" t="str">
            <v>B</v>
          </cell>
          <cell r="L4882" t="str">
            <v>P2</v>
          </cell>
          <cell r="M4882">
            <v>558</v>
          </cell>
          <cell r="N4882">
            <v>558</v>
          </cell>
          <cell r="O4882" t="str">
            <v>Chưa bao gồm kim hoặc đinh.</v>
          </cell>
          <cell r="P4882" t="str">
            <v xml:space="preserve">Phẫu thuật đặt lại khớp găm kim cố định </v>
          </cell>
          <cell r="Q4882">
            <v>3391000</v>
          </cell>
          <cell r="R4882">
            <v>718434.78260869603</v>
          </cell>
          <cell r="S4882">
            <v>4109000</v>
          </cell>
          <cell r="T4882">
            <v>933965.21739130479</v>
          </cell>
          <cell r="U4882">
            <v>4324965.2173913047</v>
          </cell>
          <cell r="V4882">
            <v>4324900</v>
          </cell>
          <cell r="W4882">
            <v>172998.60869565219</v>
          </cell>
          <cell r="X4882">
            <v>4497963.826086957</v>
          </cell>
        </row>
        <row r="4883">
          <cell r="E4883" t="str">
            <v>37.8D05.0548</v>
          </cell>
          <cell r="F4883" t="str">
            <v>10. NGOẠI KHOA</v>
          </cell>
          <cell r="G4883" t="str">
            <v>10.911</v>
          </cell>
          <cell r="H4883" t="str">
            <v>Phẫu thuật điều trị trật khớp khuỷu</v>
          </cell>
          <cell r="I4883" t="str">
            <v>Phẫu thuật điều trị trật khớp khuỷu</v>
          </cell>
          <cell r="J4883" t="str">
            <v>Phẫu thuật điều trị trật khớp khuỷu</v>
          </cell>
          <cell r="K4883" t="str">
            <v>B</v>
          </cell>
          <cell r="L4883" t="str">
            <v>P1</v>
          </cell>
          <cell r="M4883">
            <v>558</v>
          </cell>
          <cell r="N4883">
            <v>558</v>
          </cell>
          <cell r="O4883" t="str">
            <v>Chưa bao gồm kim hoặc đinh.</v>
          </cell>
          <cell r="P4883" t="str">
            <v xml:space="preserve">Phẫu thuật đặt lại khớp găm kim cố định </v>
          </cell>
          <cell r="Q4883">
            <v>3391000</v>
          </cell>
          <cell r="R4883">
            <v>718434.78260869603</v>
          </cell>
          <cell r="S4883">
            <v>4109000</v>
          </cell>
          <cell r="T4883">
            <v>933965.21739130479</v>
          </cell>
          <cell r="U4883">
            <v>4324965.2173913047</v>
          </cell>
          <cell r="V4883">
            <v>4324900</v>
          </cell>
          <cell r="W4883">
            <v>172998.60869565219</v>
          </cell>
          <cell r="X4883">
            <v>4497963.826086957</v>
          </cell>
        </row>
        <row r="4884">
          <cell r="E4884" t="str">
            <v>37.8D05.0548</v>
          </cell>
          <cell r="F4884" t="str">
            <v>10. NGOẠI KHOA</v>
          </cell>
          <cell r="G4884" t="str">
            <v>10.906</v>
          </cell>
          <cell r="H4884" t="str">
            <v>Phẫu thuật kết hợp xương bằng K.Wire điều trị gãy trên lồi cầu xương cánh tay</v>
          </cell>
          <cell r="I4884" t="str">
            <v>Phẫu thuật kết hợp xương bằng K.Wire điều trị gãy trên lồi cầu xương cánh tay</v>
          </cell>
          <cell r="J4884" t="str">
            <v>Phẫu thuật kết hợp xương bằng K.Wire điều trị gãy trên lồi cầu xương cánh tay</v>
          </cell>
          <cell r="K4884" t="str">
            <v>B</v>
          </cell>
          <cell r="L4884" t="str">
            <v>P2</v>
          </cell>
          <cell r="M4884">
            <v>558</v>
          </cell>
          <cell r="N4884">
            <v>558</v>
          </cell>
          <cell r="O4884" t="str">
            <v>Chưa bao gồm kim hoặc đinh.</v>
          </cell>
          <cell r="P4884" t="str">
            <v xml:space="preserve">Phẫu thuật đặt lại khớp găm kim cố định </v>
          </cell>
          <cell r="Q4884">
            <v>3391000</v>
          </cell>
          <cell r="R4884">
            <v>718434.78260869603</v>
          </cell>
          <cell r="S4884">
            <v>4109000</v>
          </cell>
          <cell r="T4884">
            <v>933965.21739130479</v>
          </cell>
          <cell r="U4884">
            <v>4324965.2173913047</v>
          </cell>
          <cell r="V4884">
            <v>4324900</v>
          </cell>
          <cell r="W4884">
            <v>172998.60869565219</v>
          </cell>
          <cell r="X4884">
            <v>4497963.826086957</v>
          </cell>
        </row>
        <row r="4885">
          <cell r="E4885" t="str">
            <v>37.8D05.0548</v>
          </cell>
          <cell r="F4885" t="str">
            <v>10. NGOẠI KHOA</v>
          </cell>
          <cell r="G4885" t="str">
            <v>10.869</v>
          </cell>
          <cell r="H4885" t="str">
            <v>Phẫu thuật kết hợp xương chấn thương Lisfranc và bàn chân giữa</v>
          </cell>
          <cell r="I4885" t="str">
            <v>Phẫu thuật kết hợp xương chấn thương Lisfranc và bàn chân giữa</v>
          </cell>
          <cell r="J4885" t="str">
            <v>Phẫu thuật kết hợp xương chấn thương Lisfranc và bàn chân giữa</v>
          </cell>
          <cell r="K4885" t="str">
            <v>A</v>
          </cell>
          <cell r="L4885" t="str">
            <v>P1</v>
          </cell>
          <cell r="M4885">
            <v>558</v>
          </cell>
          <cell r="N4885">
            <v>558</v>
          </cell>
          <cell r="O4885" t="str">
            <v>Chưa bao gồm kim hoặc đinh.</v>
          </cell>
          <cell r="P4885" t="str">
            <v xml:space="preserve">Phẫu thuật đặt lại khớp găm kim cố định </v>
          </cell>
          <cell r="Q4885">
            <v>3391000</v>
          </cell>
          <cell r="R4885">
            <v>718434.78260869603</v>
          </cell>
          <cell r="S4885">
            <v>4109000</v>
          </cell>
          <cell r="T4885">
            <v>933965.21739130479</v>
          </cell>
          <cell r="U4885">
            <v>4324965.2173913047</v>
          </cell>
          <cell r="V4885">
            <v>4324900</v>
          </cell>
          <cell r="W4885">
            <v>172998.60869565219</v>
          </cell>
          <cell r="X4885">
            <v>4497963.826086957</v>
          </cell>
        </row>
        <row r="4886">
          <cell r="E4886" t="str">
            <v>37.8D05.0548</v>
          </cell>
          <cell r="F4886" t="str">
            <v>10. NGOẠI KHOA</v>
          </cell>
          <cell r="G4886" t="str">
            <v>10.772</v>
          </cell>
          <cell r="H4886" t="str">
            <v>Phẫu thuật kết hợp xương gãy bánh chè</v>
          </cell>
          <cell r="I4886" t="str">
            <v>Phẫu thuật kết hợp xương gãy bánh chè</v>
          </cell>
          <cell r="J4886" t="str">
            <v>Phẫu thuật KHX gãy bánh chè</v>
          </cell>
          <cell r="K4886" t="str">
            <v>B</v>
          </cell>
          <cell r="L4886" t="str">
            <v>P2</v>
          </cell>
          <cell r="M4886">
            <v>558</v>
          </cell>
          <cell r="N4886">
            <v>558</v>
          </cell>
          <cell r="O4886" t="str">
            <v>Chưa bao gồm kim hoặc đinh.</v>
          </cell>
          <cell r="P4886" t="str">
            <v xml:space="preserve">Phẫu thuật đặt lại khớp găm kim cố định </v>
          </cell>
          <cell r="Q4886">
            <v>3391000</v>
          </cell>
          <cell r="R4886">
            <v>718434.78260869603</v>
          </cell>
          <cell r="S4886">
            <v>4109000</v>
          </cell>
          <cell r="T4886">
            <v>933965.21739130479</v>
          </cell>
          <cell r="U4886">
            <v>4324965.2173913047</v>
          </cell>
          <cell r="V4886">
            <v>4324900</v>
          </cell>
          <cell r="W4886">
            <v>172998.60869565219</v>
          </cell>
          <cell r="X4886">
            <v>4497963.826086957</v>
          </cell>
        </row>
        <row r="4887">
          <cell r="E4887" t="str">
            <v>37.8D05.0548</v>
          </cell>
          <cell r="F4887" t="str">
            <v>10. NGOẠI KHOA</v>
          </cell>
          <cell r="G4887" t="str">
            <v>10.904</v>
          </cell>
          <cell r="H4887" t="str">
            <v>Phẫu thuật kết hợp xương gãy bong sụn tiếp đầu dưới xương cánh tay</v>
          </cell>
          <cell r="I4887" t="str">
            <v>Phẫu thuật kết hợp xương gãy bong sụn tiếp đầu dưới xương cánh tay</v>
          </cell>
          <cell r="J4887" t="str">
            <v>Phẫu thuật kết hợp xương gãy bong sụn tiếp đầu dưới xương cánh tay</v>
          </cell>
          <cell r="K4887" t="str">
            <v>B</v>
          </cell>
          <cell r="L4887" t="str">
            <v>P1</v>
          </cell>
          <cell r="M4887">
            <v>558</v>
          </cell>
          <cell r="N4887">
            <v>558</v>
          </cell>
          <cell r="O4887" t="str">
            <v>Chưa bao gồm kim hoặc đinh.</v>
          </cell>
          <cell r="P4887" t="str">
            <v xml:space="preserve">Phẫu thuật đặt lại khớp găm kim cố định </v>
          </cell>
          <cell r="Q4887">
            <v>3391000</v>
          </cell>
          <cell r="R4887">
            <v>718434.78260869603</v>
          </cell>
          <cell r="S4887">
            <v>4109000</v>
          </cell>
          <cell r="T4887">
            <v>933965.21739130479</v>
          </cell>
          <cell r="U4887">
            <v>4324965.2173913047</v>
          </cell>
          <cell r="V4887">
            <v>4324900</v>
          </cell>
          <cell r="W4887">
            <v>172998.60869565219</v>
          </cell>
          <cell r="X4887">
            <v>4497963.826086957</v>
          </cell>
        </row>
        <row r="4888">
          <cell r="E4888" t="str">
            <v>37.8D05.0548</v>
          </cell>
          <cell r="F4888" t="str">
            <v>10. NGOẠI KHOA</v>
          </cell>
          <cell r="G4888" t="str">
            <v>10.796</v>
          </cell>
          <cell r="H4888" t="str">
            <v>Phẫu thuật kết hợp xương gãy hở độ II trên và liên lồi cầu xương đùi</v>
          </cell>
          <cell r="I4888" t="str">
            <v>Phẫu thuật kết hợp xương gãy hở độ II trên và liên lồi cầu xương đùi</v>
          </cell>
          <cell r="J4888" t="str">
            <v>Phẫu thuật KHX gãy hở độ II trên và liên lồi cầu xương đùi</v>
          </cell>
          <cell r="K4888" t="str">
            <v>A</v>
          </cell>
          <cell r="L4888" t="str">
            <v>P1</v>
          </cell>
          <cell r="M4888">
            <v>558</v>
          </cell>
          <cell r="N4888">
            <v>558</v>
          </cell>
          <cell r="O4888" t="str">
            <v>Chưa bao gồm kim hoặc đinh.</v>
          </cell>
          <cell r="P4888" t="str">
            <v xml:space="preserve">Phẫu thuật đặt lại khớp găm kim cố định </v>
          </cell>
          <cell r="Q4888">
            <v>3391000</v>
          </cell>
          <cell r="R4888">
            <v>718434.78260869603</v>
          </cell>
          <cell r="S4888">
            <v>4109000</v>
          </cell>
          <cell r="T4888">
            <v>933965.21739130479</v>
          </cell>
          <cell r="U4888">
            <v>4324965.2173913047</v>
          </cell>
          <cell r="V4888">
            <v>4324900</v>
          </cell>
          <cell r="W4888">
            <v>172998.60869565219</v>
          </cell>
          <cell r="X4888">
            <v>4497963.826086957</v>
          </cell>
        </row>
        <row r="4889">
          <cell r="E4889" t="str">
            <v>37.8D05.0548</v>
          </cell>
          <cell r="F4889" t="str">
            <v>10. NGOẠI KHOA</v>
          </cell>
          <cell r="G4889" t="str">
            <v>10.797</v>
          </cell>
          <cell r="H4889" t="str">
            <v>Phẫu thuật kết hợp xương gãy hở độ III trên và liên lồi cầu xương đùi</v>
          </cell>
          <cell r="I4889" t="str">
            <v>Phẫu thuật kết hợp xương gãy hở độ III trên và liên lồi cầu xương đùi</v>
          </cell>
          <cell r="J4889" t="str">
            <v>Phẫu thuật KHX gãy hở độ III trên và liên lồi cầu xương đùi</v>
          </cell>
          <cell r="K4889" t="str">
            <v>A</v>
          </cell>
          <cell r="L4889" t="str">
            <v>PDB</v>
          </cell>
          <cell r="M4889">
            <v>558</v>
          </cell>
          <cell r="N4889">
            <v>558</v>
          </cell>
          <cell r="O4889" t="str">
            <v>Chưa bao gồm kim hoặc đinh.</v>
          </cell>
          <cell r="P4889" t="str">
            <v xml:space="preserve">Phẫu thuật đặt lại khớp găm kim cố định </v>
          </cell>
          <cell r="Q4889">
            <v>3391000</v>
          </cell>
          <cell r="R4889">
            <v>718434.78260869603</v>
          </cell>
          <cell r="S4889">
            <v>4109000</v>
          </cell>
          <cell r="T4889">
            <v>933965.21739130479</v>
          </cell>
          <cell r="U4889">
            <v>4324965.2173913047</v>
          </cell>
          <cell r="V4889">
            <v>4324900</v>
          </cell>
          <cell r="W4889">
            <v>172998.60869565219</v>
          </cell>
          <cell r="X4889">
            <v>4497963.826086957</v>
          </cell>
        </row>
        <row r="4890">
          <cell r="E4890" t="str">
            <v>37.8D05.0548</v>
          </cell>
          <cell r="F4890" t="str">
            <v>10. NGOẠI KHOA</v>
          </cell>
          <cell r="G4890" t="str">
            <v>10.804</v>
          </cell>
          <cell r="H4890" t="str">
            <v>Phẫu thuật kết hợp xương gãy hở liên lồi cầu xương cánh tay</v>
          </cell>
          <cell r="I4890" t="str">
            <v>Phẫu thuật kết hợp xương gãy hở liên lồi cầu xương cánh tay</v>
          </cell>
          <cell r="J4890" t="str">
            <v>Phẫu thuật KHX gãy hở liên lồi cầu xương cánh tay</v>
          </cell>
          <cell r="K4890" t="str">
            <v>A</v>
          </cell>
          <cell r="L4890" t="str">
            <v>P1</v>
          </cell>
          <cell r="M4890">
            <v>558</v>
          </cell>
          <cell r="N4890">
            <v>558</v>
          </cell>
          <cell r="O4890" t="str">
            <v>Chưa bao gồm kim hoặc đinh.</v>
          </cell>
          <cell r="P4890" t="str">
            <v xml:space="preserve">Phẫu thuật đặt lại khớp găm kim cố định </v>
          </cell>
          <cell r="Q4890">
            <v>3391000</v>
          </cell>
          <cell r="R4890">
            <v>718434.78260869603</v>
          </cell>
          <cell r="S4890">
            <v>4109000</v>
          </cell>
          <cell r="T4890">
            <v>933965.21739130479</v>
          </cell>
          <cell r="U4890">
            <v>4324965.2173913047</v>
          </cell>
          <cell r="V4890">
            <v>4324900</v>
          </cell>
          <cell r="W4890">
            <v>172998.60869565219</v>
          </cell>
          <cell r="X4890">
            <v>4497963.826086957</v>
          </cell>
        </row>
        <row r="4891">
          <cell r="E4891" t="str">
            <v>37.8D05.0530</v>
          </cell>
          <cell r="F4891" t="str">
            <v>10. NGOẠI KHOA</v>
          </cell>
          <cell r="G4891" t="str">
            <v>10.990</v>
          </cell>
          <cell r="H4891" t="str">
            <v>Nắn, bó bột gãy 1/3 dưới xương đùi</v>
          </cell>
          <cell r="I4891" t="str">
            <v>Nắn, bó bột gãy 1/3 dưới xương đùi [bột tự cán]</v>
          </cell>
          <cell r="J4891" t="str">
            <v>Nắn, bó bột gãy 1/3 dưới xương đùi</v>
          </cell>
          <cell r="K4891" t="str">
            <v>B</v>
          </cell>
          <cell r="L4891" t="str">
            <v>T1</v>
          </cell>
          <cell r="M4891">
            <v>540</v>
          </cell>
          <cell r="N4891">
            <v>540</v>
          </cell>
          <cell r="P4891" t="str">
            <v>Nắn, bó bột xương đùi hoặc chậu hoặc cột sống (bột tự cán)</v>
          </cell>
          <cell r="Q4891">
            <v>284000</v>
          </cell>
          <cell r="R4891">
            <v>73565.217391304395</v>
          </cell>
          <cell r="S4891">
            <v>357000</v>
          </cell>
          <cell r="T4891">
            <v>95634.782608695707</v>
          </cell>
          <cell r="U4891">
            <v>379634.78260869568</v>
          </cell>
          <cell r="V4891">
            <v>379600</v>
          </cell>
          <cell r="W4891">
            <v>15185.391304347828</v>
          </cell>
          <cell r="X4891">
            <v>394820.17391304352</v>
          </cell>
        </row>
        <row r="4892">
          <cell r="E4892" t="str">
            <v>37.8D05.0548</v>
          </cell>
          <cell r="F4892" t="str">
            <v>10. NGOẠI KHOA</v>
          </cell>
          <cell r="G4892" t="str">
            <v>10.734</v>
          </cell>
          <cell r="H4892" t="str">
            <v>Phẫu thuật kết hợp xương gãy mỏm khuỷu</v>
          </cell>
          <cell r="I4892" t="str">
            <v>Phẫu thuật kết hợp xương gãy mỏm khuỷu</v>
          </cell>
          <cell r="J4892" t="str">
            <v>Phẫu thuật KHX gãy mỏm khuỷu</v>
          </cell>
          <cell r="K4892" t="str">
            <v>C</v>
          </cell>
          <cell r="L4892" t="str">
            <v>P1</v>
          </cell>
          <cell r="M4892">
            <v>558</v>
          </cell>
          <cell r="N4892">
            <v>558</v>
          </cell>
          <cell r="O4892" t="str">
            <v>Chưa bao gồm kim hoặc đinh.</v>
          </cell>
          <cell r="P4892" t="str">
            <v xml:space="preserve">Phẫu thuật đặt lại khớp găm kim cố định </v>
          </cell>
          <cell r="Q4892">
            <v>3391000</v>
          </cell>
          <cell r="R4892">
            <v>718434.78260869603</v>
          </cell>
          <cell r="S4892">
            <v>4109000</v>
          </cell>
          <cell r="T4892">
            <v>933965.21739130479</v>
          </cell>
          <cell r="U4892">
            <v>4324965.2173913047</v>
          </cell>
          <cell r="V4892">
            <v>4324900</v>
          </cell>
          <cell r="W4892">
            <v>172998.60869565219</v>
          </cell>
          <cell r="X4892">
            <v>4497963.826086957</v>
          </cell>
        </row>
        <row r="4893">
          <cell r="E4893" t="str">
            <v>37.8D05.0548</v>
          </cell>
          <cell r="F4893" t="str">
            <v>10. NGOẠI KHOA</v>
          </cell>
          <cell r="G4893" t="str">
            <v>10.735</v>
          </cell>
          <cell r="H4893" t="str">
            <v>Phẫu thuật kết hợp xương gãy mỏm khuỷu phức tạp</v>
          </cell>
          <cell r="I4893" t="str">
            <v>Phẫu thuật kết hợp xương gãy mỏm khuỷu phức tạp</v>
          </cell>
          <cell r="J4893" t="str">
            <v>Phẫu thuật KHX gãy mỏm khuỷu phức tạp</v>
          </cell>
          <cell r="K4893" t="str">
            <v>B</v>
          </cell>
          <cell r="L4893" t="str">
            <v>P1</v>
          </cell>
          <cell r="M4893">
            <v>558</v>
          </cell>
          <cell r="N4893">
            <v>558</v>
          </cell>
          <cell r="O4893" t="str">
            <v>Chưa bao gồm kim hoặc đinh.</v>
          </cell>
          <cell r="P4893" t="str">
            <v xml:space="preserve">Phẫu thuật đặt lại khớp găm kim cố định </v>
          </cell>
          <cell r="Q4893">
            <v>3391000</v>
          </cell>
          <cell r="R4893">
            <v>718434.78260869603</v>
          </cell>
          <cell r="S4893">
            <v>4109000</v>
          </cell>
          <cell r="T4893">
            <v>933965.21739130479</v>
          </cell>
          <cell r="U4893">
            <v>4324965.2173913047</v>
          </cell>
          <cell r="V4893">
            <v>4324900</v>
          </cell>
          <cell r="W4893">
            <v>172998.60869565219</v>
          </cell>
          <cell r="X4893">
            <v>4497963.826086957</v>
          </cell>
        </row>
        <row r="4894">
          <cell r="E4894" t="str">
            <v>37.8D05.0525</v>
          </cell>
          <cell r="F4894" t="str">
            <v>03. NHI KHOA</v>
          </cell>
          <cell r="G4894" t="str">
            <v>3.3865</v>
          </cell>
          <cell r="H4894" t="str">
            <v>Nắn, bó bột gãy 1/3 giữa hai xương cẳng chân</v>
          </cell>
          <cell r="I4894" t="str">
            <v>Nắn, bó bột gãy 1/3 giữa hai xương cẳng chân  [bột liền]</v>
          </cell>
          <cell r="J4894" t="str">
            <v>Nắn, bó bột gãy 1/3 giữa hai xương cẳng chân</v>
          </cell>
          <cell r="K4894" t="str">
            <v>C</v>
          </cell>
          <cell r="L4894" t="str">
            <v>T1</v>
          </cell>
          <cell r="M4894">
            <v>535</v>
          </cell>
          <cell r="N4894">
            <v>535</v>
          </cell>
          <cell r="P4894" t="str">
            <v>Nắn, bó bột xương cẳng chân (bột liền)</v>
          </cell>
          <cell r="Q4894">
            <v>269000</v>
          </cell>
          <cell r="R4894">
            <v>79826.0869565217</v>
          </cell>
          <cell r="S4894">
            <v>348000</v>
          </cell>
          <cell r="T4894">
            <v>103773.9130434782</v>
          </cell>
          <cell r="U4894">
            <v>372773.91304347821</v>
          </cell>
          <cell r="V4894">
            <v>372700</v>
          </cell>
          <cell r="W4894">
            <v>14910.956521739128</v>
          </cell>
          <cell r="X4894">
            <v>387684.86956521735</v>
          </cell>
        </row>
        <row r="4895">
          <cell r="E4895" t="str">
            <v>37.8D05.0548</v>
          </cell>
          <cell r="F4895" t="str">
            <v>10. NGOẠI KHOA</v>
          </cell>
          <cell r="G4895" t="str">
            <v>10.791</v>
          </cell>
          <cell r="H4895" t="str">
            <v>Phẫu thuật kết hợp xương gãy trật đốt bàn ngón chân</v>
          </cell>
          <cell r="I4895" t="str">
            <v>Phẫu thuật kết hợp xương gãy trật đốt bàn ngón chân</v>
          </cell>
          <cell r="J4895" t="str">
            <v>Phẫu thuật KHX gãy trật đốt bàn ngón chân</v>
          </cell>
          <cell r="K4895" t="str">
            <v>A</v>
          </cell>
          <cell r="L4895" t="str">
            <v>P1</v>
          </cell>
          <cell r="M4895">
            <v>558</v>
          </cell>
          <cell r="N4895">
            <v>558</v>
          </cell>
          <cell r="O4895" t="str">
            <v>Chưa bao gồm kim hoặc đinh.</v>
          </cell>
          <cell r="P4895" t="str">
            <v xml:space="preserve">Phẫu thuật đặt lại khớp găm kim cố định </v>
          </cell>
          <cell r="Q4895">
            <v>3391000</v>
          </cell>
          <cell r="R4895">
            <v>718434.78260869603</v>
          </cell>
          <cell r="S4895">
            <v>4109000</v>
          </cell>
          <cell r="T4895">
            <v>933965.21739130479</v>
          </cell>
          <cell r="U4895">
            <v>4324965.2173913047</v>
          </cell>
          <cell r="V4895">
            <v>4324900</v>
          </cell>
          <cell r="W4895">
            <v>172998.60869565219</v>
          </cell>
          <cell r="X4895">
            <v>4497963.826086957</v>
          </cell>
        </row>
        <row r="4896">
          <cell r="E4896" t="str">
            <v>37.8D05.0548</v>
          </cell>
          <cell r="F4896" t="str">
            <v>10. NGOẠI KHOA</v>
          </cell>
          <cell r="G4896" t="str">
            <v>10.873</v>
          </cell>
          <cell r="H4896" t="str">
            <v>Phẫu thuật kết hợp xương gãy trật khớp cổ chân ở trẻ em</v>
          </cell>
          <cell r="I4896" t="str">
            <v>Phẫu thuật kết hợp xương gãy trật khớp cổ chân ở trẻ em</v>
          </cell>
          <cell r="J4896" t="str">
            <v>Phẫu thuật kết hợp xương gãy trật khớp cổ chân ở trẻ em</v>
          </cell>
          <cell r="K4896" t="str">
            <v>A</v>
          </cell>
          <cell r="L4896" t="str">
            <v>P1</v>
          </cell>
          <cell r="M4896">
            <v>558</v>
          </cell>
          <cell r="N4896">
            <v>558</v>
          </cell>
          <cell r="O4896" t="str">
            <v>Chưa bao gồm kim hoặc đinh.</v>
          </cell>
          <cell r="P4896" t="str">
            <v xml:space="preserve">Phẫu thuật đặt lại khớp găm kim cố định </v>
          </cell>
          <cell r="Q4896">
            <v>3391000</v>
          </cell>
          <cell r="R4896">
            <v>718434.78260869603</v>
          </cell>
          <cell r="S4896">
            <v>4109000</v>
          </cell>
          <cell r="T4896">
            <v>933965.21739130479</v>
          </cell>
          <cell r="U4896">
            <v>4324965.2173913047</v>
          </cell>
          <cell r="V4896">
            <v>4324900</v>
          </cell>
          <cell r="W4896">
            <v>172998.60869565219</v>
          </cell>
          <cell r="X4896">
            <v>4497963.826086957</v>
          </cell>
        </row>
        <row r="4897">
          <cell r="E4897" t="str">
            <v>37.8D05.0548</v>
          </cell>
          <cell r="F4897" t="str">
            <v>10. NGOẠI KHOA</v>
          </cell>
          <cell r="G4897" t="str">
            <v>10.744</v>
          </cell>
          <cell r="H4897" t="str">
            <v>Phẫu thuật kết hợp xương gãy trật khớp cổ tay</v>
          </cell>
          <cell r="I4897" t="str">
            <v>Phẫu thuật kết hợp xương gãy trật khớp cổ tay</v>
          </cell>
          <cell r="J4897" t="str">
            <v>Phẫu thuật KHX gãy trật khớp cổ tay</v>
          </cell>
          <cell r="K4897" t="str">
            <v>A</v>
          </cell>
          <cell r="L4897" t="str">
            <v>P1</v>
          </cell>
          <cell r="M4897">
            <v>558</v>
          </cell>
          <cell r="N4897">
            <v>558</v>
          </cell>
          <cell r="O4897" t="str">
            <v>Chưa bao gồm kim hoặc đinh.</v>
          </cell>
          <cell r="P4897" t="str">
            <v xml:space="preserve">Phẫu thuật đặt lại khớp găm kim cố định </v>
          </cell>
          <cell r="Q4897">
            <v>3391000</v>
          </cell>
          <cell r="R4897">
            <v>718434.78260869603</v>
          </cell>
          <cell r="S4897">
            <v>4109000</v>
          </cell>
          <cell r="T4897">
            <v>933965.21739130479</v>
          </cell>
          <cell r="U4897">
            <v>4324965.2173913047</v>
          </cell>
          <cell r="V4897">
            <v>4324900</v>
          </cell>
          <cell r="W4897">
            <v>172998.60869565219</v>
          </cell>
          <cell r="X4897">
            <v>4497963.826086957</v>
          </cell>
        </row>
        <row r="4898">
          <cell r="E4898" t="str">
            <v>37.8D05.0548</v>
          </cell>
          <cell r="F4898" t="str">
            <v>10. NGOẠI KHOA</v>
          </cell>
          <cell r="G4898" t="str">
            <v>10.773</v>
          </cell>
          <cell r="H4898" t="str">
            <v>Phẫu thuật kết hợp xương gãy xương bánh chè phức tạp</v>
          </cell>
          <cell r="I4898" t="str">
            <v>Phẫu thuật kết hợp xương gãy xương bánh chè phức tạp</v>
          </cell>
          <cell r="J4898" t="str">
            <v>Phẫu thuật KHX gãy xương bánh chè phức tạp</v>
          </cell>
          <cell r="K4898" t="str">
            <v>B</v>
          </cell>
          <cell r="L4898" t="str">
            <v>P1</v>
          </cell>
          <cell r="M4898">
            <v>558</v>
          </cell>
          <cell r="N4898">
            <v>558</v>
          </cell>
          <cell r="O4898" t="str">
            <v>Chưa bao gồm kim hoặc đinh.</v>
          </cell>
          <cell r="P4898" t="str">
            <v xml:space="preserve">Phẫu thuật đặt lại khớp găm kim cố định </v>
          </cell>
          <cell r="Q4898">
            <v>3391000</v>
          </cell>
          <cell r="R4898">
            <v>718434.78260869603</v>
          </cell>
          <cell r="S4898">
            <v>4109000</v>
          </cell>
          <cell r="T4898">
            <v>933965.21739130479</v>
          </cell>
          <cell r="U4898">
            <v>4324965.2173913047</v>
          </cell>
          <cell r="V4898">
            <v>4324900</v>
          </cell>
          <cell r="W4898">
            <v>172998.60869565219</v>
          </cell>
          <cell r="X4898">
            <v>4497963.826086957</v>
          </cell>
        </row>
        <row r="4899">
          <cell r="E4899" t="str">
            <v>37.8D05.0548</v>
          </cell>
          <cell r="F4899" t="str">
            <v>10. NGOẠI KHOA</v>
          </cell>
          <cell r="G4899" t="str">
            <v>10.755</v>
          </cell>
          <cell r="H4899" t="str">
            <v>Phẫu thuật kết hợp xương toác khớp mu (trật khớp)</v>
          </cell>
          <cell r="I4899" t="str">
            <v>Phẫu thuật kết hợp xương toác khớp mu (trật khớp)</v>
          </cell>
          <cell r="J4899" t="str">
            <v>Phẫu thuật KHX toác khớp mu (trật khớp)</v>
          </cell>
          <cell r="K4899" t="str">
            <v>B</v>
          </cell>
          <cell r="L4899" t="str">
            <v>P1</v>
          </cell>
          <cell r="M4899">
            <v>558</v>
          </cell>
          <cell r="N4899">
            <v>558</v>
          </cell>
          <cell r="O4899" t="str">
            <v>Chưa bao gồm kim hoặc đinh.</v>
          </cell>
          <cell r="P4899" t="str">
            <v xml:space="preserve">Phẫu thuật đặt lại khớp găm kim cố định </v>
          </cell>
          <cell r="Q4899">
            <v>3391000</v>
          </cell>
          <cell r="R4899">
            <v>718434.78260869603</v>
          </cell>
          <cell r="S4899">
            <v>4109000</v>
          </cell>
          <cell r="T4899">
            <v>933965.21739130479</v>
          </cell>
          <cell r="U4899">
            <v>4324965.2173913047</v>
          </cell>
          <cell r="V4899">
            <v>4324900</v>
          </cell>
          <cell r="W4899">
            <v>172998.60869565219</v>
          </cell>
          <cell r="X4899">
            <v>4497963.826086957</v>
          </cell>
        </row>
        <row r="4900">
          <cell r="E4900" t="str">
            <v>37.8D05.0548</v>
          </cell>
          <cell r="F4900" t="str">
            <v>10. NGOẠI KHOA</v>
          </cell>
          <cell r="G4900" t="str">
            <v>10.871</v>
          </cell>
          <cell r="H4900" t="str">
            <v>Phẫu thuật kết hợp xương trật khớp cổ chân</v>
          </cell>
          <cell r="I4900" t="str">
            <v>Phẫu thuật kết hợp xương trật khớp cổ chân</v>
          </cell>
          <cell r="J4900" t="str">
            <v>Phẫu thuật kết hợp xương trật khớp cổ chân</v>
          </cell>
          <cell r="K4900" t="str">
            <v>B</v>
          </cell>
          <cell r="L4900" t="str">
            <v>P1</v>
          </cell>
          <cell r="M4900">
            <v>558</v>
          </cell>
          <cell r="N4900">
            <v>558</v>
          </cell>
          <cell r="O4900" t="str">
            <v>Chưa bao gồm kim hoặc đinh.</v>
          </cell>
          <cell r="P4900" t="str">
            <v xml:space="preserve">Phẫu thuật đặt lại khớp găm kim cố định </v>
          </cell>
          <cell r="Q4900">
            <v>3391000</v>
          </cell>
          <cell r="R4900">
            <v>718434.78260869603</v>
          </cell>
          <cell r="S4900">
            <v>4109000</v>
          </cell>
          <cell r="T4900">
            <v>933965.21739130479</v>
          </cell>
          <cell r="U4900">
            <v>4324965.2173913047</v>
          </cell>
          <cell r="V4900">
            <v>4324900</v>
          </cell>
          <cell r="W4900">
            <v>172998.60869565219</v>
          </cell>
          <cell r="X4900">
            <v>4497963.826086957</v>
          </cell>
        </row>
        <row r="4901">
          <cell r="E4901" t="str">
            <v>37.8D05.0548</v>
          </cell>
          <cell r="F4901" t="str">
            <v>10. NGOẠI KHOA</v>
          </cell>
          <cell r="G4901" t="str">
            <v>10.872</v>
          </cell>
          <cell r="H4901" t="str">
            <v>Phẫu thuật kết hợp xương trật khớp dưới sên</v>
          </cell>
          <cell r="I4901" t="str">
            <v>Phẫu thuật kết hợp xương trật khớp dưới sên</v>
          </cell>
          <cell r="J4901" t="str">
            <v>Phẫu thuật kết hợp xương trật khớp dưới sên</v>
          </cell>
          <cell r="K4901" t="str">
            <v>A</v>
          </cell>
          <cell r="L4901" t="str">
            <v>P1</v>
          </cell>
          <cell r="M4901">
            <v>558</v>
          </cell>
          <cell r="N4901">
            <v>558</v>
          </cell>
          <cell r="O4901" t="str">
            <v>Chưa bao gồm kim hoặc đinh.</v>
          </cell>
          <cell r="P4901" t="str">
            <v xml:space="preserve">Phẫu thuật đặt lại khớp găm kim cố định </v>
          </cell>
          <cell r="Q4901">
            <v>3391000</v>
          </cell>
          <cell r="R4901">
            <v>718434.78260869603</v>
          </cell>
          <cell r="S4901">
            <v>4109000</v>
          </cell>
          <cell r="T4901">
            <v>933965.21739130479</v>
          </cell>
          <cell r="U4901">
            <v>4324965.2173913047</v>
          </cell>
          <cell r="V4901">
            <v>4324900</v>
          </cell>
          <cell r="W4901">
            <v>172998.60869565219</v>
          </cell>
          <cell r="X4901">
            <v>4497963.826086957</v>
          </cell>
        </row>
        <row r="4902">
          <cell r="E4902" t="str">
            <v>37.8D05.0548</v>
          </cell>
          <cell r="F4902" t="str">
            <v>10. NGOẠI KHOA</v>
          </cell>
          <cell r="G4902" t="str">
            <v>10.790</v>
          </cell>
          <cell r="H4902" t="str">
            <v>Phẫu thuật kết hợp xương trật khớp Lisfranc</v>
          </cell>
          <cell r="I4902" t="str">
            <v>Phẫu thuật kết hợp xương trật khớp Lisfranc</v>
          </cell>
          <cell r="J4902" t="str">
            <v>Phẫu thuật KHX trật khớp Lisfranc</v>
          </cell>
          <cell r="K4902" t="str">
            <v>A</v>
          </cell>
          <cell r="L4902" t="str">
            <v>P1</v>
          </cell>
          <cell r="M4902">
            <v>558</v>
          </cell>
          <cell r="N4902">
            <v>558</v>
          </cell>
          <cell r="O4902" t="str">
            <v>Chưa bao gồm kim hoặc đinh.</v>
          </cell>
          <cell r="P4902" t="str">
            <v xml:space="preserve">Phẫu thuật đặt lại khớp găm kim cố định </v>
          </cell>
          <cell r="Q4902">
            <v>3391000</v>
          </cell>
          <cell r="R4902">
            <v>718434.78260869603</v>
          </cell>
          <cell r="S4902">
            <v>4109000</v>
          </cell>
          <cell r="T4902">
            <v>933965.21739130479</v>
          </cell>
          <cell r="U4902">
            <v>4324965.2173913047</v>
          </cell>
          <cell r="V4902">
            <v>4324900</v>
          </cell>
          <cell r="W4902">
            <v>172998.60869565219</v>
          </cell>
          <cell r="X4902">
            <v>4497963.826086957</v>
          </cell>
        </row>
        <row r="4903">
          <cell r="E4903" t="str">
            <v>37.8D05.0549</v>
          </cell>
          <cell r="F4903" t="str">
            <v>03. NHI KHOA</v>
          </cell>
          <cell r="G4903" t="str">
            <v>3.3724</v>
          </cell>
          <cell r="H4903" t="str">
            <v>Làm cứng khớp ở tư­ thế chức năng</v>
          </cell>
          <cell r="I4903" t="str">
            <v>Làm cứng khớp ở tư­ thế chức năng</v>
          </cell>
          <cell r="J4903" t="str">
            <v>Làm cứng khớp ở tư­ thế chức năng</v>
          </cell>
          <cell r="K4903" t="str">
            <v>B</v>
          </cell>
          <cell r="L4903" t="str">
            <v>P1</v>
          </cell>
          <cell r="M4903">
            <v>559</v>
          </cell>
          <cell r="N4903">
            <v>559</v>
          </cell>
          <cell r="O4903" t="str">
            <v>Chưa bao gồm đinh, nẹp vít, khung cố định ngoài.</v>
          </cell>
          <cell r="P4903" t="str">
            <v>Phẫu thuật làm cứng khớp</v>
          </cell>
          <cell r="Q4903">
            <v>3030000</v>
          </cell>
          <cell r="R4903">
            <v>748173.91304347804</v>
          </cell>
          <cell r="S4903">
            <v>3778000</v>
          </cell>
          <cell r="T4903">
            <v>972626.0869565215</v>
          </cell>
          <cell r="U4903">
            <v>4002626.0869565215</v>
          </cell>
          <cell r="V4903">
            <v>4002600</v>
          </cell>
          <cell r="W4903">
            <v>160105.04347826086</v>
          </cell>
          <cell r="X4903">
            <v>4162731.1304347822</v>
          </cell>
        </row>
        <row r="4904">
          <cell r="E4904" t="str">
            <v>37.8D05.0549</v>
          </cell>
          <cell r="F4904" t="str">
            <v>04. LAO (NGOẠI LAO)</v>
          </cell>
          <cell r="G4904" t="str">
            <v>4.56</v>
          </cell>
          <cell r="H4904" t="str">
            <v>Phẫu thuật hàn cứng khớp gối do lao (Arthrodesis)</v>
          </cell>
          <cell r="I4904" t="str">
            <v>Phẫu thuật hàn cứng khớp gối do lao (Arthrodesis)</v>
          </cell>
          <cell r="J4904" t="str">
            <v>Phẫu thuật hàn cứng khớp gối do lao (Arthrodesis)</v>
          </cell>
          <cell r="K4904" t="str">
            <v>B</v>
          </cell>
          <cell r="L4904" t="str">
            <v>P1</v>
          </cell>
          <cell r="M4904">
            <v>559</v>
          </cell>
          <cell r="N4904">
            <v>559</v>
          </cell>
          <cell r="O4904" t="str">
            <v>Chưa bao gồm đinh, nẹp vít, khung cố định ngoài.</v>
          </cell>
          <cell r="P4904" t="str">
            <v>Phẫu thuật làm cứng khớp</v>
          </cell>
          <cell r="Q4904">
            <v>3030000</v>
          </cell>
          <cell r="R4904">
            <v>748173.91304347804</v>
          </cell>
          <cell r="S4904">
            <v>3778000</v>
          </cell>
          <cell r="T4904">
            <v>972626.0869565215</v>
          </cell>
          <cell r="U4904">
            <v>4002626.0869565215</v>
          </cell>
          <cell r="V4904">
            <v>4002600</v>
          </cell>
          <cell r="W4904">
            <v>160105.04347826086</v>
          </cell>
          <cell r="X4904">
            <v>4162731.1304347822</v>
          </cell>
        </row>
        <row r="4905">
          <cell r="E4905" t="str">
            <v>37.8D05.0549</v>
          </cell>
          <cell r="F4905" t="str">
            <v>10. NGOẠI KHOA</v>
          </cell>
          <cell r="G4905" t="str">
            <v>10.958</v>
          </cell>
          <cell r="H4905" t="str">
            <v>Phẫu thuật đóng cứng khớp khác</v>
          </cell>
          <cell r="I4905" t="str">
            <v>Phẫu thuật đóng cứng khớp khác</v>
          </cell>
          <cell r="J4905" t="str">
            <v>Phẫu thuật đóng cứng khớp khác</v>
          </cell>
          <cell r="K4905" t="str">
            <v>B</v>
          </cell>
          <cell r="L4905" t="str">
            <v>P1</v>
          </cell>
          <cell r="M4905">
            <v>559</v>
          </cell>
          <cell r="N4905">
            <v>559</v>
          </cell>
          <cell r="O4905" t="str">
            <v>Chưa bao gồm đinh, nẹp vít, khung cố định ngoài.</v>
          </cell>
          <cell r="P4905" t="str">
            <v>Phẫu thuật làm cứng khớp</v>
          </cell>
          <cell r="Q4905">
            <v>3030000</v>
          </cell>
          <cell r="R4905">
            <v>748173.91304347804</v>
          </cell>
          <cell r="S4905">
            <v>3778000</v>
          </cell>
          <cell r="T4905">
            <v>972626.0869565215</v>
          </cell>
          <cell r="U4905">
            <v>4002626.0869565215</v>
          </cell>
          <cell r="V4905">
            <v>4002600</v>
          </cell>
          <cell r="W4905">
            <v>160105.04347826086</v>
          </cell>
          <cell r="X4905">
            <v>4162731.1304347822</v>
          </cell>
        </row>
        <row r="4906">
          <cell r="E4906" t="str">
            <v>37.8D05.0549</v>
          </cell>
          <cell r="F4906" t="str">
            <v>10. NGOẠI KHOA</v>
          </cell>
          <cell r="G4906" t="str">
            <v>10.849</v>
          </cell>
          <cell r="H4906" t="str">
            <v>Phẫu thuật làm cứng khớp bàn, ngón tay</v>
          </cell>
          <cell r="I4906" t="str">
            <v>Phẫu thuật làm cứng khớp bàn, ngón tay</v>
          </cell>
          <cell r="J4906" t="str">
            <v>Phẫu thuật làm cứng khớp bàn, ngón tay</v>
          </cell>
          <cell r="K4906" t="str">
            <v>A</v>
          </cell>
          <cell r="L4906" t="str">
            <v>P1</v>
          </cell>
          <cell r="M4906">
            <v>559</v>
          </cell>
          <cell r="N4906">
            <v>559</v>
          </cell>
          <cell r="O4906" t="str">
            <v>Chưa bao gồm đinh, nẹp vít, khung cố định ngoài.</v>
          </cell>
          <cell r="P4906" t="str">
            <v>Phẫu thuật làm cứng khớp</v>
          </cell>
          <cell r="Q4906">
            <v>3030000</v>
          </cell>
          <cell r="R4906">
            <v>748173.91304347804</v>
          </cell>
          <cell r="S4906">
            <v>3778000</v>
          </cell>
          <cell r="T4906">
            <v>972626.0869565215</v>
          </cell>
          <cell r="U4906">
            <v>4002626.0869565215</v>
          </cell>
          <cell r="V4906">
            <v>4002600</v>
          </cell>
          <cell r="W4906">
            <v>160105.04347826086</v>
          </cell>
          <cell r="X4906">
            <v>4162731.1304347822</v>
          </cell>
        </row>
        <row r="4907">
          <cell r="E4907" t="str">
            <v>37.8D05.0549</v>
          </cell>
          <cell r="F4907" t="str">
            <v>10. NGOẠI KHOA</v>
          </cell>
          <cell r="G4907" t="str">
            <v>10.846</v>
          </cell>
          <cell r="H4907" t="str">
            <v>Phẫu thuật làm cứng khớp cổ tay</v>
          </cell>
          <cell r="I4907" t="str">
            <v>Phẫu thuật làm cứng khớp cổ tay</v>
          </cell>
          <cell r="J4907" t="str">
            <v>Phẫu thuật làm cứng khớp cổ tay</v>
          </cell>
          <cell r="K4907" t="str">
            <v>B</v>
          </cell>
          <cell r="L4907" t="str">
            <v>P1</v>
          </cell>
          <cell r="M4907">
            <v>559</v>
          </cell>
          <cell r="N4907">
            <v>559</v>
          </cell>
          <cell r="O4907" t="str">
            <v>Chưa bao gồm đinh, nẹp vít, khung cố định ngoài.</v>
          </cell>
          <cell r="P4907" t="str">
            <v>Phẫu thuật làm cứng khớp</v>
          </cell>
          <cell r="Q4907">
            <v>3030000</v>
          </cell>
          <cell r="R4907">
            <v>748173.91304347804</v>
          </cell>
          <cell r="S4907">
            <v>3778000</v>
          </cell>
          <cell r="T4907">
            <v>972626.0869565215</v>
          </cell>
          <cell r="U4907">
            <v>4002626.0869565215</v>
          </cell>
          <cell r="V4907">
            <v>4002600</v>
          </cell>
          <cell r="W4907">
            <v>160105.04347826086</v>
          </cell>
          <cell r="X4907">
            <v>4162731.1304347822</v>
          </cell>
        </row>
        <row r="4908">
          <cell r="E4908" t="str">
            <v>37.8D05.0549</v>
          </cell>
          <cell r="F4908" t="str">
            <v>10. NGOẠI KHOA</v>
          </cell>
          <cell r="G4908" t="str">
            <v>10.950</v>
          </cell>
          <cell r="H4908" t="str">
            <v>Phẫu thuật làm cứng khớp gối</v>
          </cell>
          <cell r="I4908" t="str">
            <v>Phẫu thuật làm cứng khớp gối</v>
          </cell>
          <cell r="J4908" t="str">
            <v>Phẫu thuật làm cứng khớp gối</v>
          </cell>
          <cell r="K4908" t="str">
            <v>A</v>
          </cell>
          <cell r="L4908" t="str">
            <v>P1</v>
          </cell>
          <cell r="M4908">
            <v>559</v>
          </cell>
          <cell r="N4908">
            <v>559</v>
          </cell>
          <cell r="O4908" t="str">
            <v>Chưa bao gồm đinh, nẹp vít, khung cố định ngoài.</v>
          </cell>
          <cell r="P4908" t="str">
            <v>Phẫu thuật làm cứng khớp</v>
          </cell>
          <cell r="Q4908">
            <v>3030000</v>
          </cell>
          <cell r="R4908">
            <v>748173.91304347804</v>
          </cell>
          <cell r="S4908">
            <v>3778000</v>
          </cell>
          <cell r="T4908">
            <v>972626.0869565215</v>
          </cell>
          <cell r="U4908">
            <v>4002626.0869565215</v>
          </cell>
          <cell r="V4908">
            <v>4002600</v>
          </cell>
          <cell r="W4908">
            <v>160105.04347826086</v>
          </cell>
          <cell r="X4908">
            <v>4162731.1304347822</v>
          </cell>
        </row>
        <row r="4909">
          <cell r="E4909" t="str">
            <v>37.8D05.0549</v>
          </cell>
          <cell r="F4909" t="str">
            <v>10. NGOẠI KHOA</v>
          </cell>
          <cell r="G4909" t="str">
            <v>10.845</v>
          </cell>
          <cell r="H4909" t="str">
            <v>Phẫu thuật làm cứng khớp quay Trụ dưới</v>
          </cell>
          <cell r="I4909" t="str">
            <v>Phẫu thuật làm cứng khớp quay Trụ dưới</v>
          </cell>
          <cell r="J4909" t="str">
            <v>Phẫu thuật làm cứng khớp quay Trụ dưới</v>
          </cell>
          <cell r="K4909" t="str">
            <v>B</v>
          </cell>
          <cell r="L4909" t="str">
            <v>P1</v>
          </cell>
          <cell r="M4909">
            <v>559</v>
          </cell>
          <cell r="N4909">
            <v>559</v>
          </cell>
          <cell r="O4909" t="str">
            <v>Chưa bao gồm đinh, nẹp vít, khung cố định ngoài.</v>
          </cell>
          <cell r="P4909" t="str">
            <v>Phẫu thuật làm cứng khớp</v>
          </cell>
          <cell r="Q4909">
            <v>3030000</v>
          </cell>
          <cell r="R4909">
            <v>748173.91304347804</v>
          </cell>
          <cell r="S4909">
            <v>3778000</v>
          </cell>
          <cell r="T4909">
            <v>972626.0869565215</v>
          </cell>
          <cell r="U4909">
            <v>4002626.0869565215</v>
          </cell>
          <cell r="V4909">
            <v>4002600</v>
          </cell>
          <cell r="W4909">
            <v>160105.04347826086</v>
          </cell>
          <cell r="X4909">
            <v>4162731.1304347822</v>
          </cell>
        </row>
        <row r="4910">
          <cell r="E4910" t="str">
            <v>37.8D05.0550</v>
          </cell>
          <cell r="F4910" t="str">
            <v>03. NHI KHOA</v>
          </cell>
          <cell r="G4910" t="str">
            <v>3.3701</v>
          </cell>
          <cell r="H4910" t="str">
            <v>Phẫu thuật Capsulodesis Zancolli giải quyết biến dạng vuốt trụ</v>
          </cell>
          <cell r="I4910" t="str">
            <v>Phẫu thuật Capsulodesis Zancolli giải quyết biến dạng vuốt trụ</v>
          </cell>
          <cell r="J4910" t="str">
            <v>Phẫu thuật Capsulodesis Zancolli giải quyết biến dạng vuốt trụ</v>
          </cell>
          <cell r="K4910" t="str">
            <v>B</v>
          </cell>
          <cell r="L4910" t="str">
            <v>P1</v>
          </cell>
          <cell r="M4910">
            <v>560</v>
          </cell>
          <cell r="N4910">
            <v>560</v>
          </cell>
          <cell r="O4910" t="str">
            <v>Chưa bao gồm đinh, nẹp, vít, gân nhân tạo, gân sinh học, khung cố định ngoài, xương nhân tạo hoặc sản phẩm sinh học thay thế xương.</v>
          </cell>
          <cell r="P4910" t="str">
            <v xml:space="preserve">Phẫu thuật điều trị xơ cứng gân cơ hoặc xơ cứng khớp </v>
          </cell>
          <cell r="Q4910">
            <v>2951000</v>
          </cell>
          <cell r="R4910">
            <v>748173.91304347804</v>
          </cell>
          <cell r="S4910">
            <v>3699000</v>
          </cell>
          <cell r="T4910">
            <v>972626.0869565215</v>
          </cell>
          <cell r="U4910">
            <v>3923626.0869565215</v>
          </cell>
          <cell r="V4910">
            <v>3923600</v>
          </cell>
          <cell r="W4910">
            <v>156945.04347826086</v>
          </cell>
          <cell r="X4910">
            <v>4080571.1304347822</v>
          </cell>
        </row>
        <row r="4911">
          <cell r="E4911" t="str">
            <v>37.8D05.0550</v>
          </cell>
          <cell r="F4911" t="str">
            <v>03. NHI KHOA</v>
          </cell>
          <cell r="G4911" t="str">
            <v>3.3716</v>
          </cell>
          <cell r="H4911" t="str">
            <v>Phẫu thuật cứng cơ may</v>
          </cell>
          <cell r="I4911" t="str">
            <v>Phẫu thuật cứng cơ may</v>
          </cell>
          <cell r="J4911" t="str">
            <v>Phẫu thuật cứng cơ may</v>
          </cell>
          <cell r="K4911" t="str">
            <v>A</v>
          </cell>
          <cell r="L4911" t="str">
            <v>P1</v>
          </cell>
          <cell r="M4911">
            <v>560</v>
          </cell>
          <cell r="N4911">
            <v>560</v>
          </cell>
          <cell r="O4911" t="str">
            <v>Chưa bao gồm đinh, nẹp, vít, gân nhân tạo, gân sinh học, khung cố định ngoài, xương nhân tạo hoặc sản phẩm sinh học thay thế xương.</v>
          </cell>
          <cell r="P4911" t="str">
            <v xml:space="preserve">Phẫu thuật điều trị xơ cứng gân cơ hoặc xơ cứng khớp </v>
          </cell>
          <cell r="Q4911">
            <v>2951000</v>
          </cell>
          <cell r="R4911">
            <v>748173.91304347804</v>
          </cell>
          <cell r="S4911">
            <v>3699000</v>
          </cell>
          <cell r="T4911">
            <v>972626.0869565215</v>
          </cell>
          <cell r="U4911">
            <v>3923626.0869565215</v>
          </cell>
          <cell r="V4911">
            <v>3923600</v>
          </cell>
          <cell r="W4911">
            <v>156945.04347826086</v>
          </cell>
          <cell r="X4911">
            <v>4080571.1304347822</v>
          </cell>
        </row>
        <row r="4912">
          <cell r="E4912" t="str">
            <v>37.8D05.0550</v>
          </cell>
          <cell r="F4912" t="str">
            <v>03. NHI KHOA</v>
          </cell>
          <cell r="G4912" t="str">
            <v>3.3666</v>
          </cell>
          <cell r="H4912" t="str">
            <v>Phẫu thuật cứng duỗi khớp khuỷu</v>
          </cell>
          <cell r="I4912" t="str">
            <v>Phẫu thuật cứng duỗi khớp khuỷu</v>
          </cell>
          <cell r="J4912" t="str">
            <v>Phẫu thuật cứng duỗi khớp khuỷu</v>
          </cell>
          <cell r="K4912" t="str">
            <v>B</v>
          </cell>
          <cell r="L4912" t="str">
            <v>P2</v>
          </cell>
          <cell r="M4912">
            <v>560</v>
          </cell>
          <cell r="N4912">
            <v>560</v>
          </cell>
          <cell r="O4912" t="str">
            <v>Chưa bao gồm đinh, nẹp, vít, gân nhân tạo, gân sinh học, khung cố định ngoài, xương nhân tạo hoặc sản phẩm sinh học thay thế xương.</v>
          </cell>
          <cell r="P4912" t="str">
            <v xml:space="preserve">Phẫu thuật điều trị xơ cứng gân cơ hoặc xơ cứng khớp </v>
          </cell>
          <cell r="Q4912">
            <v>2951000</v>
          </cell>
          <cell r="R4912">
            <v>748173.91304347804</v>
          </cell>
          <cell r="S4912">
            <v>3699000</v>
          </cell>
          <cell r="T4912">
            <v>972626.0869565215</v>
          </cell>
          <cell r="U4912">
            <v>3923626.0869565215</v>
          </cell>
          <cell r="V4912">
            <v>3923600</v>
          </cell>
          <cell r="W4912">
            <v>156945.04347826086</v>
          </cell>
          <cell r="X4912">
            <v>4080571.1304347822</v>
          </cell>
        </row>
        <row r="4913">
          <cell r="E4913" t="str">
            <v>37.8D05.0550</v>
          </cell>
          <cell r="F4913" t="str">
            <v>03. NHI KHOA</v>
          </cell>
          <cell r="G4913" t="str">
            <v>3.3645</v>
          </cell>
          <cell r="H4913" t="str">
            <v>Phẫu thuật điều trị vẹo cổ</v>
          </cell>
          <cell r="I4913" t="str">
            <v>Phẫu thuật điều trị vẹo cổ</v>
          </cell>
          <cell r="J4913" t="str">
            <v>Phẫu thuật điều trị vẹo cổ</v>
          </cell>
          <cell r="K4913" t="str">
            <v>B</v>
          </cell>
          <cell r="L4913" t="str">
            <v>P1</v>
          </cell>
          <cell r="M4913">
            <v>560</v>
          </cell>
          <cell r="N4913">
            <v>560</v>
          </cell>
          <cell r="O4913" t="str">
            <v>Chưa bao gồm đinh, nẹp, vít, gân nhân tạo, gân sinh học, khung cố định ngoài, xương nhân tạo hoặc sản phẩm sinh học thay thế xương.</v>
          </cell>
          <cell r="P4913" t="str">
            <v xml:space="preserve">Phẫu thuật điều trị xơ cứng gân cơ hoặc xơ cứng khớp </v>
          </cell>
          <cell r="Q4913">
            <v>2951000</v>
          </cell>
          <cell r="R4913">
            <v>748173.91304347804</v>
          </cell>
          <cell r="S4913">
            <v>3699000</v>
          </cell>
          <cell r="T4913">
            <v>972626.0869565215</v>
          </cell>
          <cell r="U4913">
            <v>3923626.0869565215</v>
          </cell>
          <cell r="V4913">
            <v>3923600</v>
          </cell>
          <cell r="W4913">
            <v>156945.04347826086</v>
          </cell>
          <cell r="X4913">
            <v>4080571.1304347822</v>
          </cell>
        </row>
        <row r="4914">
          <cell r="E4914" t="str">
            <v>37.8D05.0550</v>
          </cell>
          <cell r="F4914" t="str">
            <v>03. NHI KHOA</v>
          </cell>
          <cell r="G4914" t="str">
            <v>3.3753</v>
          </cell>
          <cell r="H4914" t="str">
            <v>Phẫu thuật Egger tạo gấp khớp gối do bại não trong trường hợp nặng</v>
          </cell>
          <cell r="I4914" t="str">
            <v>Phẫu thuật Egger tạo gấp khớp gối do bại não trong trường hợp nặng</v>
          </cell>
          <cell r="J4914" t="str">
            <v>Phẫu thuật Egger tạo gấp khớp gối do bại não trong trường hợp nặng</v>
          </cell>
          <cell r="K4914" t="str">
            <v>B</v>
          </cell>
          <cell r="L4914" t="str">
            <v>P1</v>
          </cell>
          <cell r="M4914">
            <v>560</v>
          </cell>
          <cell r="N4914">
            <v>560</v>
          </cell>
          <cell r="O4914" t="str">
            <v>Chưa bao gồm đinh, nẹp, vít, gân nhân tạo, gân sinh học, khung cố định ngoài, xương nhân tạo hoặc sản phẩm sinh học thay thế xương.</v>
          </cell>
          <cell r="P4914" t="str">
            <v xml:space="preserve">Phẫu thuật điều trị xơ cứng gân cơ hoặc xơ cứng khớp </v>
          </cell>
          <cell r="Q4914">
            <v>2951000</v>
          </cell>
          <cell r="R4914">
            <v>748173.91304347804</v>
          </cell>
          <cell r="S4914">
            <v>3699000</v>
          </cell>
          <cell r="T4914">
            <v>972626.0869565215</v>
          </cell>
          <cell r="U4914">
            <v>3923626.0869565215</v>
          </cell>
          <cell r="V4914">
            <v>3923600</v>
          </cell>
          <cell r="W4914">
            <v>156945.04347826086</v>
          </cell>
          <cell r="X4914">
            <v>4080571.1304347822</v>
          </cell>
        </row>
        <row r="4915">
          <cell r="E4915" t="str">
            <v>37.8D05.0550</v>
          </cell>
          <cell r="F4915" t="str">
            <v>03. NHI KHOA</v>
          </cell>
          <cell r="G4915" t="str">
            <v>3.3752</v>
          </cell>
          <cell r="H4915" t="str">
            <v>Phẫu thuật gấp khớp gối do bại não, nối dài gân cơ gấp gối, cắt thần kinh</v>
          </cell>
          <cell r="I4915" t="str">
            <v>Phẫu thuật gấp khớp gối do bại não, nối dài gân cơ gấp gối, cắt thần kinh</v>
          </cell>
          <cell r="J4915" t="str">
            <v>Phẫu thuật gấp khớp gối do bại não, nối dài gân cơ gấp gối, cắt thần kinh</v>
          </cell>
          <cell r="K4915" t="str">
            <v>B</v>
          </cell>
          <cell r="L4915" t="str">
            <v>P1</v>
          </cell>
          <cell r="M4915">
            <v>560</v>
          </cell>
          <cell r="N4915">
            <v>560</v>
          </cell>
          <cell r="O4915" t="str">
            <v>Chưa bao gồm đinh, nẹp, vít, gân nhân tạo, gân sinh học, khung cố định ngoài, xương nhân tạo hoặc sản phẩm sinh học thay thế xương.</v>
          </cell>
          <cell r="P4915" t="str">
            <v xml:space="preserve">Phẫu thuật điều trị xơ cứng gân cơ hoặc xơ cứng khớp </v>
          </cell>
          <cell r="Q4915">
            <v>2951000</v>
          </cell>
          <cell r="R4915">
            <v>748173.91304347804</v>
          </cell>
          <cell r="S4915">
            <v>3699000</v>
          </cell>
          <cell r="T4915">
            <v>972626.0869565215</v>
          </cell>
          <cell r="U4915">
            <v>3923626.0869565215</v>
          </cell>
          <cell r="V4915">
            <v>3923600</v>
          </cell>
          <cell r="W4915">
            <v>156945.04347826086</v>
          </cell>
          <cell r="X4915">
            <v>4080571.1304347822</v>
          </cell>
        </row>
        <row r="4916">
          <cell r="E4916" t="str">
            <v>37.8D05.0550</v>
          </cell>
          <cell r="F4916" t="str">
            <v>03. NHI KHOA</v>
          </cell>
          <cell r="G4916" t="str">
            <v>3.3670</v>
          </cell>
          <cell r="H4916" t="str">
            <v>Phẫu thuật gấp khớp khuỷu do bại não</v>
          </cell>
          <cell r="I4916" t="str">
            <v>Phẫu thuật gấp khớp khuỷu do bại não</v>
          </cell>
          <cell r="J4916" t="str">
            <v>Phẫu thuật gấp khớp khuỷu do bại não</v>
          </cell>
          <cell r="K4916" t="str">
            <v>B</v>
          </cell>
          <cell r="L4916" t="str">
            <v>P1</v>
          </cell>
          <cell r="M4916">
            <v>560</v>
          </cell>
          <cell r="N4916">
            <v>560</v>
          </cell>
          <cell r="O4916" t="str">
            <v>Chưa bao gồm đinh, nẹp, vít, gân nhân tạo, gân sinh học, khung cố định ngoài, xương nhân tạo hoặc sản phẩm sinh học thay thế xương.</v>
          </cell>
          <cell r="P4916" t="str">
            <v xml:space="preserve">Phẫu thuật điều trị xơ cứng gân cơ hoặc xơ cứng khớp </v>
          </cell>
          <cell r="Q4916">
            <v>2951000</v>
          </cell>
          <cell r="R4916">
            <v>748173.91304347804</v>
          </cell>
          <cell r="S4916">
            <v>3699000</v>
          </cell>
          <cell r="T4916">
            <v>972626.0869565215</v>
          </cell>
          <cell r="U4916">
            <v>3923626.0869565215</v>
          </cell>
          <cell r="V4916">
            <v>3923600</v>
          </cell>
          <cell r="W4916">
            <v>156945.04347826086</v>
          </cell>
          <cell r="X4916">
            <v>4080571.1304347822</v>
          </cell>
        </row>
        <row r="4917">
          <cell r="E4917" t="str">
            <v>37.8D05.0550</v>
          </cell>
          <cell r="F4917" t="str">
            <v>03. NHI KHOA</v>
          </cell>
          <cell r="G4917" t="str">
            <v>3.4149</v>
          </cell>
          <cell r="H4917" t="str">
            <v>Phẫu thuật nội soi điều trị xơ hóa cơ ức đòn chũm</v>
          </cell>
          <cell r="I4917" t="str">
            <v>Phẫu thuật nội soi điều trị xơ hóa cơ ức đòn chũm</v>
          </cell>
          <cell r="J4917" t="str">
            <v>Phẫu thuật nội soi điều trị xơ hoá cơ ức đòn chũm</v>
          </cell>
          <cell r="K4917" t="str">
            <v>A</v>
          </cell>
          <cell r="L4917" t="str">
            <v>P1</v>
          </cell>
          <cell r="M4917">
            <v>560</v>
          </cell>
          <cell r="N4917">
            <v>560</v>
          </cell>
          <cell r="O4917" t="str">
            <v>Chưa bao gồm đinh, nẹp, vít, gân nhân tạo, gân sinh học, khung cố định ngoài, xương nhân tạo hoặc sản phẩm sinh học thay thế xương.</v>
          </cell>
          <cell r="P4917" t="str">
            <v xml:space="preserve">Phẫu thuật điều trị xơ cứng gân cơ hoặc xơ cứng khớp </v>
          </cell>
          <cell r="Q4917">
            <v>2951000</v>
          </cell>
          <cell r="R4917">
            <v>748173.91304347804</v>
          </cell>
          <cell r="S4917">
            <v>3699000</v>
          </cell>
          <cell r="T4917">
            <v>972626.0869565215</v>
          </cell>
          <cell r="U4917">
            <v>3923626.0869565215</v>
          </cell>
          <cell r="V4917">
            <v>3923600</v>
          </cell>
          <cell r="W4917">
            <v>156945.04347826086</v>
          </cell>
          <cell r="X4917">
            <v>4080571.1304347822</v>
          </cell>
        </row>
        <row r="4918">
          <cell r="E4918" t="str">
            <v>37.8D05.0550</v>
          </cell>
          <cell r="F4918" t="str">
            <v>03. NHI KHOA</v>
          </cell>
          <cell r="G4918" t="str">
            <v>3.3700</v>
          </cell>
          <cell r="H4918" t="str">
            <v>Phẫu thuật tạo gấp cổ tay do bại não</v>
          </cell>
          <cell r="I4918" t="str">
            <v>Phẫu thuật tạo gấp cổ tay do bại não</v>
          </cell>
          <cell r="J4918" t="str">
            <v>Phẫu thuật tạo gấp cổ tay do bại não</v>
          </cell>
          <cell r="K4918" t="str">
            <v>B</v>
          </cell>
          <cell r="L4918" t="str">
            <v>P1</v>
          </cell>
          <cell r="M4918">
            <v>560</v>
          </cell>
          <cell r="N4918">
            <v>560</v>
          </cell>
          <cell r="O4918" t="str">
            <v>Chưa bao gồm đinh, nẹp, vít, gân nhân tạo, gân sinh học, khung cố định ngoài, xương nhân tạo hoặc sản phẩm sinh học thay thế xương.</v>
          </cell>
          <cell r="P4918" t="str">
            <v xml:space="preserve">Phẫu thuật điều trị xơ cứng gân cơ hoặc xơ cứng khớp </v>
          </cell>
          <cell r="Q4918">
            <v>2951000</v>
          </cell>
          <cell r="R4918">
            <v>748173.91304347804</v>
          </cell>
          <cell r="S4918">
            <v>3699000</v>
          </cell>
          <cell r="T4918">
            <v>972626.0869565215</v>
          </cell>
          <cell r="U4918">
            <v>3923626.0869565215</v>
          </cell>
          <cell r="V4918">
            <v>3923600</v>
          </cell>
          <cell r="W4918">
            <v>156945.04347826086</v>
          </cell>
          <cell r="X4918">
            <v>4080571.1304347822</v>
          </cell>
        </row>
        <row r="4919">
          <cell r="E4919" t="str">
            <v>37.8D05.0550</v>
          </cell>
          <cell r="F4919" t="str">
            <v>03. NHI KHOA</v>
          </cell>
          <cell r="G4919" t="str">
            <v>3.3748</v>
          </cell>
          <cell r="H4919" t="str">
            <v>Phẫu thuật trật khớp gối bẩm sinh</v>
          </cell>
          <cell r="I4919" t="str">
            <v>Phẫu thuật trật khớp gối bẩm sinh</v>
          </cell>
          <cell r="J4919" t="str">
            <v>Phẫu thuật trật khớp gối bẩm sinh</v>
          </cell>
          <cell r="K4919" t="str">
            <v>A</v>
          </cell>
          <cell r="L4919" t="str">
            <v>P1</v>
          </cell>
          <cell r="M4919">
            <v>560</v>
          </cell>
          <cell r="N4919">
            <v>560</v>
          </cell>
          <cell r="O4919" t="str">
            <v>Chưa bao gồm đinh, nẹp, vít, gân nhân tạo, gân sinh học, khung cố định ngoài, xương nhân tạo hoặc sản phẩm sinh học thay thế xương.</v>
          </cell>
          <cell r="P4919" t="str">
            <v xml:space="preserve">Phẫu thuật điều trị xơ cứng gân cơ hoặc xơ cứng khớp </v>
          </cell>
          <cell r="Q4919">
            <v>2951000</v>
          </cell>
          <cell r="R4919">
            <v>748173.91304347804</v>
          </cell>
          <cell r="S4919">
            <v>3699000</v>
          </cell>
          <cell r="T4919">
            <v>972626.0869565215</v>
          </cell>
          <cell r="U4919">
            <v>3923626.0869565215</v>
          </cell>
          <cell r="V4919">
            <v>3923600</v>
          </cell>
          <cell r="W4919">
            <v>156945.04347826086</v>
          </cell>
          <cell r="X4919">
            <v>4080571.1304347822</v>
          </cell>
        </row>
        <row r="4920">
          <cell r="E4920" t="str">
            <v>37.8D05.0550</v>
          </cell>
          <cell r="F4920" t="str">
            <v>03. NHI KHOA</v>
          </cell>
          <cell r="G4920" t="str">
            <v>3.3750</v>
          </cell>
          <cell r="H4920" t="str">
            <v>Phẫu thuật trật xương bánh chè bẩm sinh</v>
          </cell>
          <cell r="I4920" t="str">
            <v>Phẫu thuật trật xương bánh chè bẩm sinh</v>
          </cell>
          <cell r="J4920" t="str">
            <v>Phẫu thuật trật xương bánh chè bẩm sinh</v>
          </cell>
          <cell r="K4920" t="str">
            <v>B</v>
          </cell>
          <cell r="L4920" t="str">
            <v>P1</v>
          </cell>
          <cell r="M4920">
            <v>560</v>
          </cell>
          <cell r="N4920">
            <v>560</v>
          </cell>
          <cell r="O4920" t="str">
            <v>Chưa bao gồm đinh, nẹp, vít, gân nhân tạo, gân sinh học, khung cố định ngoài, xương nhân tạo hoặc sản phẩm sinh học thay thế xương.</v>
          </cell>
          <cell r="P4920" t="str">
            <v xml:space="preserve">Phẫu thuật điều trị xơ cứng gân cơ hoặc xơ cứng khớp </v>
          </cell>
          <cell r="Q4920">
            <v>2951000</v>
          </cell>
          <cell r="R4920">
            <v>748173.91304347804</v>
          </cell>
          <cell r="S4920">
            <v>3699000</v>
          </cell>
          <cell r="T4920">
            <v>972626.0869565215</v>
          </cell>
          <cell r="U4920">
            <v>3923626.0869565215</v>
          </cell>
          <cell r="V4920">
            <v>3923600</v>
          </cell>
          <cell r="W4920">
            <v>156945.04347826086</v>
          </cell>
          <cell r="X4920">
            <v>4080571.1304347822</v>
          </cell>
        </row>
        <row r="4921">
          <cell r="E4921" t="str">
            <v>37.8D05.0550</v>
          </cell>
          <cell r="F4921" t="str">
            <v>03. NHI KHOA</v>
          </cell>
          <cell r="G4921" t="str">
            <v>3.3742</v>
          </cell>
          <cell r="H4921" t="str">
            <v>Phẫu thuật xơ cứng cơ thẳng trước</v>
          </cell>
          <cell r="I4921" t="str">
            <v>Phẫu thuật xơ cứng cơ thẳng trước</v>
          </cell>
          <cell r="J4921" t="str">
            <v>Phẫu thuật xơ cứng cơ thẳng trước</v>
          </cell>
          <cell r="K4921" t="str">
            <v>B</v>
          </cell>
          <cell r="L4921" t="str">
            <v>P2</v>
          </cell>
          <cell r="M4921">
            <v>560</v>
          </cell>
          <cell r="N4921">
            <v>560</v>
          </cell>
          <cell r="O4921" t="str">
            <v>Chưa bao gồm đinh, nẹp, vít, gân nhân tạo, gân sinh học, khung cố định ngoài, xương nhân tạo hoặc sản phẩm sinh học thay thế xương.</v>
          </cell>
          <cell r="P4921" t="str">
            <v xml:space="preserve">Phẫu thuật điều trị xơ cứng gân cơ hoặc xơ cứng khớp </v>
          </cell>
          <cell r="Q4921">
            <v>2951000</v>
          </cell>
          <cell r="R4921">
            <v>748173.91304347804</v>
          </cell>
          <cell r="S4921">
            <v>3699000</v>
          </cell>
          <cell r="T4921">
            <v>972626.0869565215</v>
          </cell>
          <cell r="U4921">
            <v>3923626.0869565215</v>
          </cell>
          <cell r="V4921">
            <v>3923600</v>
          </cell>
          <cell r="W4921">
            <v>156945.04347826086</v>
          </cell>
          <cell r="X4921">
            <v>4080571.1304347822</v>
          </cell>
        </row>
        <row r="4922">
          <cell r="E4922" t="str">
            <v>37.8D05.0550</v>
          </cell>
          <cell r="F4922" t="str">
            <v>10. NGOẠI KHOA</v>
          </cell>
          <cell r="G4922" t="str">
            <v>10.857</v>
          </cell>
          <cell r="H4922" t="str">
            <v>Chỉnh hình bệnh co rút nhị đầu và cơ cánh tay trước</v>
          </cell>
          <cell r="I4922" t="str">
            <v>Chỉnh hình bệnh co rút nhị đầu và cơ cánh tay trước</v>
          </cell>
          <cell r="J4922" t="str">
            <v>Chỉnh hình bệnh co rút nhị đầu và cơ cánh tay trước</v>
          </cell>
          <cell r="K4922" t="str">
            <v>A</v>
          </cell>
          <cell r="L4922" t="str">
            <v>P2</v>
          </cell>
          <cell r="M4922">
            <v>560</v>
          </cell>
          <cell r="N4922">
            <v>560</v>
          </cell>
          <cell r="O4922" t="str">
            <v>Chưa bao gồm đinh, nẹp, vít, gân nhân tạo, gân sinh học, khung cố định ngoài, xương nhân tạo hoặc sản phẩm sinh học thay thế xương.</v>
          </cell>
          <cell r="P4922" t="str">
            <v xml:space="preserve">Phẫu thuật điều trị xơ cứng gân cơ hoặc xơ cứng khớp </v>
          </cell>
          <cell r="Q4922">
            <v>2951000</v>
          </cell>
          <cell r="R4922">
            <v>748173.91304347804</v>
          </cell>
          <cell r="S4922">
            <v>3699000</v>
          </cell>
          <cell r="T4922">
            <v>972626.0869565215</v>
          </cell>
          <cell r="U4922">
            <v>3923626.0869565215</v>
          </cell>
          <cell r="V4922">
            <v>3923600</v>
          </cell>
          <cell r="W4922">
            <v>156945.04347826086</v>
          </cell>
          <cell r="X4922">
            <v>4080571.1304347822</v>
          </cell>
        </row>
        <row r="4923">
          <cell r="E4923" t="str">
            <v>37.8D05.0550</v>
          </cell>
          <cell r="F4923" t="str">
            <v>10. NGOẠI KHOA</v>
          </cell>
          <cell r="G4923" t="str">
            <v>10.843</v>
          </cell>
          <cell r="H4923" t="str">
            <v>Phẫu thuật điều trị bệnh DE QUER VAIN và ngón tay cò súng</v>
          </cell>
          <cell r="I4923" t="str">
            <v>Phẫu thuật điều trị bệnh DE QUER VAIN và ngón tay cò súng</v>
          </cell>
          <cell r="J4923" t="str">
            <v>Phẫu thuật điề trị bệnh DE QUER VAIN và ngón tay cò súng</v>
          </cell>
          <cell r="K4923" t="str">
            <v>B</v>
          </cell>
          <cell r="L4923" t="str">
            <v>P2</v>
          </cell>
          <cell r="M4923">
            <v>560</v>
          </cell>
          <cell r="N4923">
            <v>560</v>
          </cell>
          <cell r="O4923" t="str">
            <v>Chưa bao gồm đinh, nẹp, vít, gân nhân tạo, gân sinh học, khung cố định ngoài, xương nhân tạo hoặc sản phẩm sinh học thay thế xương.</v>
          </cell>
          <cell r="P4923" t="str">
            <v xml:space="preserve">Phẫu thuật điều trị xơ cứng gân cơ hoặc xơ cứng khớp </v>
          </cell>
          <cell r="Q4923">
            <v>2951000</v>
          </cell>
          <cell r="R4923">
            <v>748173.91304347804</v>
          </cell>
          <cell r="S4923">
            <v>3699000</v>
          </cell>
          <cell r="T4923">
            <v>972626.0869565215</v>
          </cell>
          <cell r="U4923">
            <v>3923626.0869565215</v>
          </cell>
          <cell r="V4923">
            <v>3923600</v>
          </cell>
          <cell r="W4923">
            <v>156945.04347826086</v>
          </cell>
          <cell r="X4923">
            <v>4080571.1304347822</v>
          </cell>
        </row>
        <row r="4924">
          <cell r="E4924" t="str">
            <v>37.8D05.0550</v>
          </cell>
          <cell r="F4924" t="str">
            <v>10. NGOẠI KHOA</v>
          </cell>
          <cell r="G4924" t="str">
            <v>10.928</v>
          </cell>
          <cell r="H4924" t="str">
            <v>Phẫu thuật tạo hình điều trị cứng gối sau chấn thương</v>
          </cell>
          <cell r="I4924" t="str">
            <v>Phẫu thuật tạo hình điều trị cứng gối sau chấn thương</v>
          </cell>
          <cell r="J4924" t="str">
            <v>Phẫu thuật tạo hình điều trị cứng gối sau chấn thương</v>
          </cell>
          <cell r="K4924" t="str">
            <v>A</v>
          </cell>
          <cell r="L4924" t="str">
            <v>P1</v>
          </cell>
          <cell r="M4924">
            <v>560</v>
          </cell>
          <cell r="N4924">
            <v>560</v>
          </cell>
          <cell r="O4924" t="str">
            <v>Chưa bao gồm đinh, nẹp, vít, gân nhân tạo, gân sinh học, khung cố định ngoài, xương nhân tạo hoặc sản phẩm sinh học thay thế xương.</v>
          </cell>
          <cell r="P4924" t="str">
            <v xml:space="preserve">Phẫu thuật điều trị xơ cứng gân cơ hoặc xơ cứng khớp </v>
          </cell>
          <cell r="Q4924">
            <v>2951000</v>
          </cell>
          <cell r="R4924">
            <v>748173.91304347804</v>
          </cell>
          <cell r="S4924">
            <v>3699000</v>
          </cell>
          <cell r="T4924">
            <v>972626.0869565215</v>
          </cell>
          <cell r="U4924">
            <v>3923626.0869565215</v>
          </cell>
          <cell r="V4924">
            <v>3923600</v>
          </cell>
          <cell r="W4924">
            <v>156945.04347826086</v>
          </cell>
          <cell r="X4924">
            <v>4080571.1304347822</v>
          </cell>
        </row>
        <row r="4925">
          <cell r="E4925" t="str">
            <v>37.8D05.0550</v>
          </cell>
          <cell r="F4925" t="str">
            <v>10. NGOẠI KHOA</v>
          </cell>
          <cell r="G4925" t="str">
            <v>10.902</v>
          </cell>
          <cell r="H4925" t="str">
            <v>Phẫu thuật xơ cứng cơ ức đòn chũm</v>
          </cell>
          <cell r="I4925" t="str">
            <v>Phẫu thuật xơ cứng cơ ức đòn chũm</v>
          </cell>
          <cell r="J4925" t="str">
            <v>Phẫu thuật xơ cứng cơ ức đòn chũm</v>
          </cell>
          <cell r="K4925" t="str">
            <v>B</v>
          </cell>
          <cell r="L4925" t="str">
            <v>P2</v>
          </cell>
          <cell r="M4925">
            <v>560</v>
          </cell>
          <cell r="N4925">
            <v>560</v>
          </cell>
          <cell r="O4925" t="str">
            <v>Chưa bao gồm đinh, nẹp, vít, gân nhân tạo, gân sinh học, khung cố định ngoài, xương nhân tạo hoặc sản phẩm sinh học thay thế xương.</v>
          </cell>
          <cell r="P4925" t="str">
            <v xml:space="preserve">Phẫu thuật điều trị xơ cứng gân cơ hoặc xơ cứng khớp </v>
          </cell>
          <cell r="Q4925">
            <v>2951000</v>
          </cell>
          <cell r="R4925">
            <v>748173.91304347804</v>
          </cell>
          <cell r="S4925">
            <v>3699000</v>
          </cell>
          <cell r="T4925">
            <v>972626.0869565215</v>
          </cell>
          <cell r="U4925">
            <v>3923626.0869565215</v>
          </cell>
          <cell r="V4925">
            <v>3923600</v>
          </cell>
          <cell r="W4925">
            <v>156945.04347826086</v>
          </cell>
          <cell r="X4925">
            <v>4080571.1304347822</v>
          </cell>
        </row>
        <row r="4926">
          <cell r="E4926" t="str">
            <v>37.8D05.0550</v>
          </cell>
          <cell r="F4926" t="str">
            <v>10. NGOẠI KHOA</v>
          </cell>
          <cell r="G4926" t="str">
            <v>10.944</v>
          </cell>
          <cell r="H4926" t="str">
            <v>Phẫu thuật xơ cứng đơn giản</v>
          </cell>
          <cell r="I4926" t="str">
            <v>Phẫu thuật xơ cứng đơn giản</v>
          </cell>
          <cell r="J4926" t="str">
            <v>Phẫu thuật xơ cứng đơn giản</v>
          </cell>
          <cell r="K4926" t="str">
            <v>B</v>
          </cell>
          <cell r="L4926" t="str">
            <v>P2</v>
          </cell>
          <cell r="M4926">
            <v>560</v>
          </cell>
          <cell r="N4926">
            <v>560</v>
          </cell>
          <cell r="O4926" t="str">
            <v>Chưa bao gồm đinh, nẹp, vít, gân nhân tạo, gân sinh học, khung cố định ngoài, xương nhân tạo hoặc sản phẩm sinh học thay thế xương.</v>
          </cell>
          <cell r="P4926" t="str">
            <v xml:space="preserve">Phẫu thuật điều trị xơ cứng gân cơ hoặc xơ cứng khớp </v>
          </cell>
          <cell r="Q4926">
            <v>2951000</v>
          </cell>
          <cell r="R4926">
            <v>748173.91304347804</v>
          </cell>
          <cell r="S4926">
            <v>3699000</v>
          </cell>
          <cell r="T4926">
            <v>972626.0869565215</v>
          </cell>
          <cell r="U4926">
            <v>3923626.0869565215</v>
          </cell>
          <cell r="V4926">
            <v>3923600</v>
          </cell>
          <cell r="W4926">
            <v>156945.04347826086</v>
          </cell>
          <cell r="X4926">
            <v>4080571.1304347822</v>
          </cell>
        </row>
        <row r="4927">
          <cell r="E4927" t="str">
            <v>37.8D05.0550</v>
          </cell>
          <cell r="F4927" t="str">
            <v>10. NGOẠI KHOA</v>
          </cell>
          <cell r="G4927" t="str">
            <v>10.901</v>
          </cell>
          <cell r="H4927" t="str">
            <v>Phẫu thuật xơ cứng gân cơ tam đầu cánh tay</v>
          </cell>
          <cell r="I4927" t="str">
            <v>Phẫu thuật xơ cứng gân cơ tam đầu cánh tay</v>
          </cell>
          <cell r="J4927" t="str">
            <v>Phẫu thuật xơ cứng gân cơ tam đầu cánh tay</v>
          </cell>
          <cell r="K4927" t="str">
            <v>A</v>
          </cell>
          <cell r="L4927" t="str">
            <v>P2</v>
          </cell>
          <cell r="M4927">
            <v>560</v>
          </cell>
          <cell r="N4927">
            <v>560</v>
          </cell>
          <cell r="O4927" t="str">
            <v>Chưa bao gồm đinh, nẹp, vít, gân nhân tạo, gân sinh học, khung cố định ngoài, xương nhân tạo hoặc sản phẩm sinh học thay thế xương.</v>
          </cell>
          <cell r="P4927" t="str">
            <v xml:space="preserve">Phẫu thuật điều trị xơ cứng gân cơ hoặc xơ cứng khớp </v>
          </cell>
          <cell r="Q4927">
            <v>2951000</v>
          </cell>
          <cell r="R4927">
            <v>748173.91304347804</v>
          </cell>
          <cell r="S4927">
            <v>3699000</v>
          </cell>
          <cell r="T4927">
            <v>972626.0869565215</v>
          </cell>
          <cell r="U4927">
            <v>3923626.0869565215</v>
          </cell>
          <cell r="V4927">
            <v>3923600</v>
          </cell>
          <cell r="W4927">
            <v>156945.04347826086</v>
          </cell>
          <cell r="X4927">
            <v>4080571.1304347822</v>
          </cell>
        </row>
        <row r="4928">
          <cell r="E4928" t="str">
            <v>37.8D05.0550</v>
          </cell>
          <cell r="F4928" t="str">
            <v>10. NGOẠI KHOA</v>
          </cell>
          <cell r="G4928" t="str">
            <v>10.900</v>
          </cell>
          <cell r="H4928" t="str">
            <v>Phẫu thuật xơ cứng gân cơ tứ đầu đùi</v>
          </cell>
          <cell r="I4928" t="str">
            <v>Phẫu thuật xơ cứng gân cơ tứ đầu đùi</v>
          </cell>
          <cell r="J4928" t="str">
            <v>Phẫu thuật xơ cứng gân cơ tứ đầu đùi</v>
          </cell>
          <cell r="K4928" t="str">
            <v>B</v>
          </cell>
          <cell r="L4928" t="str">
            <v>P1</v>
          </cell>
          <cell r="M4928">
            <v>560</v>
          </cell>
          <cell r="N4928">
            <v>560</v>
          </cell>
          <cell r="O4928" t="str">
            <v>Chưa bao gồm đinh, nẹp, vít, gân nhân tạo, gân sinh học, khung cố định ngoài, xương nhân tạo hoặc sản phẩm sinh học thay thế xương.</v>
          </cell>
          <cell r="P4928" t="str">
            <v xml:space="preserve">Phẫu thuật điều trị xơ cứng gân cơ hoặc xơ cứng khớp </v>
          </cell>
          <cell r="Q4928">
            <v>2951000</v>
          </cell>
          <cell r="R4928">
            <v>748173.91304347804</v>
          </cell>
          <cell r="S4928">
            <v>3699000</v>
          </cell>
          <cell r="T4928">
            <v>972626.0869565215</v>
          </cell>
          <cell r="U4928">
            <v>3923626.0869565215</v>
          </cell>
          <cell r="V4928">
            <v>3923600</v>
          </cell>
          <cell r="W4928">
            <v>156945.04347826086</v>
          </cell>
          <cell r="X4928">
            <v>4080571.1304347822</v>
          </cell>
        </row>
        <row r="4929">
          <cell r="E4929" t="str">
            <v>37.8D05.0550</v>
          </cell>
          <cell r="F4929" t="str">
            <v>10. NGOẠI KHOA</v>
          </cell>
          <cell r="G4929" t="str">
            <v>10.945</v>
          </cell>
          <cell r="H4929" t="str">
            <v>Phẫu thuật xơ cứng phức tạp</v>
          </cell>
          <cell r="I4929" t="str">
            <v>Phẫu thuật xơ cứng phức tạp</v>
          </cell>
          <cell r="J4929" t="str">
            <v>Phẫu thuật xơ cứng phức tạp</v>
          </cell>
          <cell r="K4929" t="str">
            <v>A</v>
          </cell>
          <cell r="L4929" t="str">
            <v>P1</v>
          </cell>
          <cell r="M4929">
            <v>560</v>
          </cell>
          <cell r="N4929">
            <v>560</v>
          </cell>
          <cell r="O4929" t="str">
            <v>Chưa bao gồm đinh, nẹp, vít, gân nhân tạo, gân sinh học, khung cố định ngoài, xương nhân tạo hoặc sản phẩm sinh học thay thế xương.</v>
          </cell>
          <cell r="P4929" t="str">
            <v xml:space="preserve">Phẫu thuật điều trị xơ cứng gân cơ hoặc xơ cứng khớp </v>
          </cell>
          <cell r="Q4929">
            <v>2951000</v>
          </cell>
          <cell r="R4929">
            <v>748173.91304347804</v>
          </cell>
          <cell r="S4929">
            <v>3699000</v>
          </cell>
          <cell r="T4929">
            <v>972626.0869565215</v>
          </cell>
          <cell r="U4929">
            <v>3923626.0869565215</v>
          </cell>
          <cell r="V4929">
            <v>3923600</v>
          </cell>
          <cell r="W4929">
            <v>156945.04347826086</v>
          </cell>
          <cell r="X4929">
            <v>4080571.1304347822</v>
          </cell>
        </row>
        <row r="4930">
          <cell r="E4930" t="str">
            <v>37.8D05.0550</v>
          </cell>
          <cell r="F4930" t="str">
            <v>10. NGOẠI KHOA</v>
          </cell>
          <cell r="G4930" t="str">
            <v>10.903</v>
          </cell>
          <cell r="H4930" t="str">
            <v>Phẫu thuật xơ cứng trật khớp gối</v>
          </cell>
          <cell r="I4930" t="str">
            <v>Phẫu thuật xơ cứng trật khớp gối</v>
          </cell>
          <cell r="J4930" t="str">
            <v>Phẫu thuật xơ cứng trật khớp gối</v>
          </cell>
          <cell r="K4930" t="str">
            <v>A</v>
          </cell>
          <cell r="L4930" t="str">
            <v>P1</v>
          </cell>
          <cell r="M4930">
            <v>560</v>
          </cell>
          <cell r="N4930">
            <v>560</v>
          </cell>
          <cell r="O4930" t="str">
            <v>Chưa bao gồm đinh, nẹp, vít, gân nhân tạo, gân sinh học, khung cố định ngoài, xương nhân tạo hoặc sản phẩm sinh học thay thế xương.</v>
          </cell>
          <cell r="P4930" t="str">
            <v xml:space="preserve">Phẫu thuật điều trị xơ cứng gân cơ hoặc xơ cứng khớp </v>
          </cell>
          <cell r="Q4930">
            <v>2951000</v>
          </cell>
          <cell r="R4930">
            <v>748173.91304347804</v>
          </cell>
          <cell r="S4930">
            <v>3699000</v>
          </cell>
          <cell r="T4930">
            <v>972626.0869565215</v>
          </cell>
          <cell r="U4930">
            <v>3923626.0869565215</v>
          </cell>
          <cell r="V4930">
            <v>3923600</v>
          </cell>
          <cell r="W4930">
            <v>156945.04347826086</v>
          </cell>
          <cell r="X4930">
            <v>4080571.1304347822</v>
          </cell>
        </row>
        <row r="4931">
          <cell r="E4931" t="str">
            <v>37.8D05.0525</v>
          </cell>
          <cell r="F4931" t="str">
            <v>10. NGOẠI KHOA</v>
          </cell>
          <cell r="G4931" t="str">
            <v>10.1020</v>
          </cell>
          <cell r="H4931" t="str">
            <v>Nắn, bó bột gãy 1/3 giữa hai xương cẳng chân</v>
          </cell>
          <cell r="I4931" t="str">
            <v>Nắn, bó bột gãy 1/3 giữa hai xương cẳng chân  [bột liền]</v>
          </cell>
          <cell r="J4931" t="str">
            <v>Nắn, bó bột gãy 1/3 giữa hai xương cẳng chân</v>
          </cell>
          <cell r="K4931" t="str">
            <v>B</v>
          </cell>
          <cell r="L4931" t="str">
            <v>T1</v>
          </cell>
          <cell r="M4931">
            <v>535</v>
          </cell>
          <cell r="N4931">
            <v>535</v>
          </cell>
          <cell r="P4931" t="str">
            <v>Nắn, bó bột xương cẳng chân (bột liền)</v>
          </cell>
          <cell r="Q4931">
            <v>269000</v>
          </cell>
          <cell r="R4931">
            <v>79826.0869565217</v>
          </cell>
          <cell r="S4931">
            <v>348000</v>
          </cell>
          <cell r="T4931">
            <v>103773.9130434782</v>
          </cell>
          <cell r="U4931">
            <v>372773.91304347821</v>
          </cell>
          <cell r="V4931">
            <v>372700</v>
          </cell>
          <cell r="W4931">
            <v>14910.956521739128</v>
          </cell>
          <cell r="X4931">
            <v>387684.86956521735</v>
          </cell>
        </row>
        <row r="4932">
          <cell r="E4932" t="str">
            <v>37.8D05.0526</v>
          </cell>
          <cell r="F4932" t="str">
            <v>03. NHI KHOA</v>
          </cell>
          <cell r="G4932" t="str">
            <v>3.3865</v>
          </cell>
          <cell r="H4932" t="str">
            <v>Nắn, bó bột gãy 1/3 giữa hai xương cẳng chân</v>
          </cell>
          <cell r="I4932" t="str">
            <v>Nắn, bó bột gãy 1/3 giữa hai xương cẳng chân [bột tự cán]</v>
          </cell>
          <cell r="J4932" t="str">
            <v>Nắn, bó bột gãy 1/3 giữa hai xương cẳng chân</v>
          </cell>
          <cell r="K4932" t="str">
            <v>C</v>
          </cell>
          <cell r="L4932" t="str">
            <v>T1</v>
          </cell>
          <cell r="M4932">
            <v>536</v>
          </cell>
          <cell r="N4932">
            <v>536</v>
          </cell>
          <cell r="P4932" t="str">
            <v>Nắn, bó bột xương cẳng chân (bột tự cán)</v>
          </cell>
          <cell r="Q4932">
            <v>174000</v>
          </cell>
          <cell r="R4932">
            <v>97043.478260869597</v>
          </cell>
          <cell r="S4932">
            <v>271000</v>
          </cell>
          <cell r="T4932">
            <v>126156.52173913048</v>
          </cell>
          <cell r="U4932">
            <v>300156.52173913049</v>
          </cell>
          <cell r="V4932">
            <v>300100</v>
          </cell>
          <cell r="W4932">
            <v>12006.26086956522</v>
          </cell>
          <cell r="X4932">
            <v>312162.78260869574</v>
          </cell>
        </row>
        <row r="4933">
          <cell r="E4933" t="str">
            <v>37.8D05.0551</v>
          </cell>
          <cell r="F4933" t="str">
            <v>03. NHI KHOA</v>
          </cell>
          <cell r="G4933" t="str">
            <v>3.3672</v>
          </cell>
          <cell r="H4933" t="str">
            <v>Phẫu thuật dính khớp quay trụ bẩm sinh</v>
          </cell>
          <cell r="I4933" t="str">
            <v>Phẫu thuật dính khớp quay trụ bẩm sinh</v>
          </cell>
          <cell r="J4933" t="str">
            <v>Phẫu thuật dính khớp quay trụ bẩm sinh</v>
          </cell>
          <cell r="K4933" t="str">
            <v>B</v>
          </cell>
          <cell r="L4933" t="str">
            <v>P1</v>
          </cell>
          <cell r="M4933">
            <v>561</v>
          </cell>
          <cell r="N4933">
            <v>561</v>
          </cell>
          <cell r="P4933" t="str">
            <v>Phẫu thuật gỡ dính khớp hoặc làm sạch khớp</v>
          </cell>
          <cell r="Q4933">
            <v>2314000</v>
          </cell>
          <cell r="R4933">
            <v>536869.56521739101</v>
          </cell>
          <cell r="S4933">
            <v>2850000</v>
          </cell>
          <cell r="T4933">
            <v>697930.43478260841</v>
          </cell>
          <cell r="U4933">
            <v>3011930.4347826084</v>
          </cell>
          <cell r="V4933">
            <v>3011900</v>
          </cell>
          <cell r="W4933">
            <v>120477.21739130434</v>
          </cell>
          <cell r="X4933">
            <v>3132407.6521739126</v>
          </cell>
        </row>
        <row r="4934">
          <cell r="E4934" t="str">
            <v>37.8D05.0551</v>
          </cell>
          <cell r="F4934" t="str">
            <v>03. NHI KHOA</v>
          </cell>
          <cell r="G4934" t="str">
            <v>3.3813</v>
          </cell>
          <cell r="H4934" t="str">
            <v>Phẫu thuật viêm khớp mủ thứ phát có sai khớp</v>
          </cell>
          <cell r="I4934" t="str">
            <v>Phẫu thuật viêm khớp mủ thứ phát có sai khớp</v>
          </cell>
          <cell r="J4934" t="str">
            <v>Phẫu thuật viêm khớp mủ thứ phát có sai khớp</v>
          </cell>
          <cell r="K4934" t="str">
            <v>B</v>
          </cell>
          <cell r="L4934" t="str">
            <v>P1</v>
          </cell>
          <cell r="M4934">
            <v>561</v>
          </cell>
          <cell r="N4934">
            <v>561</v>
          </cell>
          <cell r="P4934" t="str">
            <v>Phẫu thuật gỡ dính khớp hoặc làm sạch khớp</v>
          </cell>
          <cell r="Q4934">
            <v>2314000</v>
          </cell>
          <cell r="R4934">
            <v>536869.56521739101</v>
          </cell>
          <cell r="S4934">
            <v>2850000</v>
          </cell>
          <cell r="T4934">
            <v>697930.43478260841</v>
          </cell>
          <cell r="U4934">
            <v>3011930.4347826084</v>
          </cell>
          <cell r="V4934">
            <v>3011900</v>
          </cell>
          <cell r="W4934">
            <v>120477.21739130434</v>
          </cell>
          <cell r="X4934">
            <v>3132407.6521739126</v>
          </cell>
        </row>
        <row r="4935">
          <cell r="E4935" t="str">
            <v>37.8D05.0551</v>
          </cell>
          <cell r="F4935" t="str">
            <v>04. LAO (NGOẠI LAO)</v>
          </cell>
          <cell r="G4935" t="str">
            <v>4.7</v>
          </cell>
          <cell r="H4935" t="str">
            <v>Phẫu thuật chỉnh hình khớp gối do lao</v>
          </cell>
          <cell r="I4935" t="str">
            <v>Phẫu thuật chỉnh hình khớp gối do lao</v>
          </cell>
          <cell r="J4935" t="str">
            <v>Phẫu thuật chỉnh hình khớp gối do lao</v>
          </cell>
          <cell r="K4935" t="str">
            <v>A</v>
          </cell>
          <cell r="L4935" t="str">
            <v>PDB</v>
          </cell>
          <cell r="M4935">
            <v>561</v>
          </cell>
          <cell r="N4935">
            <v>561</v>
          </cell>
          <cell r="P4935" t="str">
            <v>Phẫu thuật gỡ dính khớp hoặc làm sạch khớp</v>
          </cell>
          <cell r="Q4935">
            <v>2314000</v>
          </cell>
          <cell r="R4935">
            <v>536869.56521739101</v>
          </cell>
          <cell r="S4935">
            <v>2850000</v>
          </cell>
          <cell r="T4935">
            <v>697930.43478260841</v>
          </cell>
          <cell r="U4935">
            <v>3011930.4347826084</v>
          </cell>
          <cell r="V4935">
            <v>3011900</v>
          </cell>
          <cell r="W4935">
            <v>120477.21739130434</v>
          </cell>
          <cell r="X4935">
            <v>3132407.6521739126</v>
          </cell>
        </row>
        <row r="4936">
          <cell r="E4936" t="str">
            <v>37.8D05.0551</v>
          </cell>
          <cell r="F4936" t="str">
            <v>04. LAO (NGOẠI LAO)</v>
          </cell>
          <cell r="G4936" t="str">
            <v>4.24</v>
          </cell>
          <cell r="H4936" t="str">
            <v>Phẫu thuật nạo viêm lao khớp cổ-bàn chân</v>
          </cell>
          <cell r="I4936" t="str">
            <v>Phẫu thuật nạo viêm lao khớp cổ-bàn chân</v>
          </cell>
          <cell r="J4936" t="str">
            <v>Phẫu thuật nạo viêm lao khớp cổ-bàn chân</v>
          </cell>
          <cell r="K4936" t="str">
            <v>B</v>
          </cell>
          <cell r="L4936" t="str">
            <v>P2</v>
          </cell>
          <cell r="M4936">
            <v>561</v>
          </cell>
          <cell r="N4936">
            <v>561</v>
          </cell>
          <cell r="P4936" t="str">
            <v>Phẫu thuật gỡ dính khớp hoặc làm sạch khớp</v>
          </cell>
          <cell r="Q4936">
            <v>2314000</v>
          </cell>
          <cell r="R4936">
            <v>536869.56521739101</v>
          </cell>
          <cell r="S4936">
            <v>2850000</v>
          </cell>
          <cell r="T4936">
            <v>697930.43478260841</v>
          </cell>
          <cell r="U4936">
            <v>3011930.4347826084</v>
          </cell>
          <cell r="V4936">
            <v>3011900</v>
          </cell>
          <cell r="W4936">
            <v>120477.21739130434</v>
          </cell>
          <cell r="X4936">
            <v>3132407.6521739126</v>
          </cell>
        </row>
        <row r="4937">
          <cell r="E4937" t="str">
            <v>37.8D05.0551</v>
          </cell>
          <cell r="F4937" t="str">
            <v>04. LAO (NGOẠI LAO)</v>
          </cell>
          <cell r="G4937" t="str">
            <v>4.16</v>
          </cell>
          <cell r="H4937" t="str">
            <v>Phẫu thuật nạo viêm lao khớp cổ-bàn tay</v>
          </cell>
          <cell r="I4937" t="str">
            <v>Phẫu thuật nạo viêm lao khớp cổ-bàn tay</v>
          </cell>
          <cell r="J4937" t="str">
            <v>Phẫu thuật nạo viêm lao khớp cổ-bàn tay</v>
          </cell>
          <cell r="K4937" t="str">
            <v>B</v>
          </cell>
          <cell r="L4937" t="str">
            <v>P2</v>
          </cell>
          <cell r="M4937">
            <v>561</v>
          </cell>
          <cell r="N4937">
            <v>561</v>
          </cell>
          <cell r="P4937" t="str">
            <v>Phẫu thuật gỡ dính khớp hoặc làm sạch khớp</v>
          </cell>
          <cell r="Q4937">
            <v>2314000</v>
          </cell>
          <cell r="R4937">
            <v>536869.56521739101</v>
          </cell>
          <cell r="S4937">
            <v>2850000</v>
          </cell>
          <cell r="T4937">
            <v>697930.43478260841</v>
          </cell>
          <cell r="U4937">
            <v>3011930.4347826084</v>
          </cell>
          <cell r="V4937">
            <v>3011900</v>
          </cell>
          <cell r="W4937">
            <v>120477.21739130434</v>
          </cell>
          <cell r="X4937">
            <v>3132407.6521739126</v>
          </cell>
        </row>
        <row r="4938">
          <cell r="E4938" t="str">
            <v>37.8D05.0551</v>
          </cell>
          <cell r="F4938" t="str">
            <v>04. LAO (NGOẠI LAO)</v>
          </cell>
          <cell r="G4938" t="str">
            <v>4.20</v>
          </cell>
          <cell r="H4938" t="str">
            <v>Phẫu thuật nạo viêm lao khớp cùng chậu</v>
          </cell>
          <cell r="I4938" t="str">
            <v>Phẫu thuật nạo viêm lao khớp cùng chậu</v>
          </cell>
          <cell r="J4938" t="str">
            <v>Phẫu thuật nạo viêm lao khớp cùng chậu</v>
          </cell>
          <cell r="K4938" t="str">
            <v>B</v>
          </cell>
          <cell r="L4938" t="str">
            <v>P2</v>
          </cell>
          <cell r="M4938">
            <v>561</v>
          </cell>
          <cell r="N4938">
            <v>561</v>
          </cell>
          <cell r="P4938" t="str">
            <v>Phẫu thuật gỡ dính khớp hoặc làm sạch khớp</v>
          </cell>
          <cell r="Q4938">
            <v>2314000</v>
          </cell>
          <cell r="R4938">
            <v>536869.56521739101</v>
          </cell>
          <cell r="S4938">
            <v>2850000</v>
          </cell>
          <cell r="T4938">
            <v>697930.43478260841</v>
          </cell>
          <cell r="U4938">
            <v>3011930.4347826084</v>
          </cell>
          <cell r="V4938">
            <v>3011900</v>
          </cell>
          <cell r="W4938">
            <v>120477.21739130434</v>
          </cell>
          <cell r="X4938">
            <v>3132407.6521739126</v>
          </cell>
        </row>
        <row r="4939">
          <cell r="E4939" t="str">
            <v>37.8D05.0551</v>
          </cell>
          <cell r="F4939" t="str">
            <v>04. LAO (NGOẠI LAO)</v>
          </cell>
          <cell r="G4939" t="str">
            <v>4.23</v>
          </cell>
          <cell r="H4939" t="str">
            <v>Phẫu thuật nạo viêm lao khớp gối</v>
          </cell>
          <cell r="I4939" t="str">
            <v>Phẫu thuật nạo viêm lao khớp gối</v>
          </cell>
          <cell r="J4939" t="str">
            <v>Phẫu thuật nạo viêm lao khớp gối</v>
          </cell>
          <cell r="K4939" t="str">
            <v>B</v>
          </cell>
          <cell r="L4939" t="str">
            <v>P2</v>
          </cell>
          <cell r="M4939">
            <v>561</v>
          </cell>
          <cell r="N4939">
            <v>561</v>
          </cell>
          <cell r="P4939" t="str">
            <v>Phẫu thuật gỡ dính khớp hoặc làm sạch khớp</v>
          </cell>
          <cell r="Q4939">
            <v>2314000</v>
          </cell>
          <cell r="R4939">
            <v>536869.56521739101</v>
          </cell>
          <cell r="S4939">
            <v>2850000</v>
          </cell>
          <cell r="T4939">
            <v>697930.43478260841</v>
          </cell>
          <cell r="U4939">
            <v>3011930.4347826084</v>
          </cell>
          <cell r="V4939">
            <v>3011900</v>
          </cell>
          <cell r="W4939">
            <v>120477.21739130434</v>
          </cell>
          <cell r="X4939">
            <v>3132407.6521739126</v>
          </cell>
        </row>
        <row r="4940">
          <cell r="E4940" t="str">
            <v>37.8D05.0551</v>
          </cell>
          <cell r="F4940" t="str">
            <v>04. LAO (NGOẠI LAO)</v>
          </cell>
          <cell r="G4940" t="str">
            <v>4.22</v>
          </cell>
          <cell r="H4940" t="str">
            <v>Phẫu thuật nạo viêm lao khớp háng</v>
          </cell>
          <cell r="I4940" t="str">
            <v>Phẫu thuật nạo viêm lao khớp háng</v>
          </cell>
          <cell r="J4940" t="str">
            <v>Phẫu thuật nạo viêm lao khớp háng</v>
          </cell>
          <cell r="K4940" t="str">
            <v>B</v>
          </cell>
          <cell r="L4940" t="str">
            <v>P1</v>
          </cell>
          <cell r="M4940">
            <v>561</v>
          </cell>
          <cell r="N4940">
            <v>561</v>
          </cell>
          <cell r="P4940" t="str">
            <v>Phẫu thuật gỡ dính khớp hoặc làm sạch khớp</v>
          </cell>
          <cell r="Q4940">
            <v>2314000</v>
          </cell>
          <cell r="R4940">
            <v>536869.56521739101</v>
          </cell>
          <cell r="S4940">
            <v>2850000</v>
          </cell>
          <cell r="T4940">
            <v>697930.43478260841</v>
          </cell>
          <cell r="U4940">
            <v>3011930.4347826084</v>
          </cell>
          <cell r="V4940">
            <v>3011900</v>
          </cell>
          <cell r="W4940">
            <v>120477.21739130434</v>
          </cell>
          <cell r="X4940">
            <v>3132407.6521739126</v>
          </cell>
        </row>
        <row r="4941">
          <cell r="E4941" t="str">
            <v>37.8D05.0551</v>
          </cell>
          <cell r="F4941" t="str">
            <v>04. LAO (NGOẠI LAO)</v>
          </cell>
          <cell r="G4941" t="str">
            <v>4.15</v>
          </cell>
          <cell r="H4941" t="str">
            <v>Phẫu thuật nạo viêm lao khớp khuỷu</v>
          </cell>
          <cell r="I4941" t="str">
            <v>Phẫu thuật nạo viêm lao khớp khuỷu</v>
          </cell>
          <cell r="J4941" t="str">
            <v>Phẫu thuật nạo viêm lao khớp khuỷu</v>
          </cell>
          <cell r="K4941" t="str">
            <v>B</v>
          </cell>
          <cell r="L4941" t="str">
            <v>P2</v>
          </cell>
          <cell r="M4941">
            <v>561</v>
          </cell>
          <cell r="N4941">
            <v>561</v>
          </cell>
          <cell r="P4941" t="str">
            <v>Phẫu thuật gỡ dính khớp hoặc làm sạch khớp</v>
          </cell>
          <cell r="Q4941">
            <v>2314000</v>
          </cell>
          <cell r="R4941">
            <v>536869.56521739101</v>
          </cell>
          <cell r="S4941">
            <v>2850000</v>
          </cell>
          <cell r="T4941">
            <v>697930.43478260841</v>
          </cell>
          <cell r="U4941">
            <v>3011930.4347826084</v>
          </cell>
          <cell r="V4941">
            <v>3011900</v>
          </cell>
          <cell r="W4941">
            <v>120477.21739130434</v>
          </cell>
          <cell r="X4941">
            <v>3132407.6521739126</v>
          </cell>
        </row>
        <row r="4942">
          <cell r="E4942" t="str">
            <v>37.8D05.0551</v>
          </cell>
          <cell r="F4942" t="str">
            <v>04. LAO (NGOẠI LAO)</v>
          </cell>
          <cell r="G4942" t="str">
            <v>4.13</v>
          </cell>
          <cell r="H4942" t="str">
            <v>Phẫu thuật nạo viêm lao khớp ức sườn, khớp ức đòn</v>
          </cell>
          <cell r="I4942" t="str">
            <v>Phẫu thuật nạo viêm lao khớp ức sườn, khớp ức đòn</v>
          </cell>
          <cell r="J4942" t="str">
            <v>Phẫu thuật nạo viêm lao khớp ức sườn, khớp ức đòn</v>
          </cell>
          <cell r="K4942" t="str">
            <v>B</v>
          </cell>
          <cell r="L4942" t="str">
            <v>P2</v>
          </cell>
          <cell r="M4942">
            <v>561</v>
          </cell>
          <cell r="N4942">
            <v>561</v>
          </cell>
          <cell r="P4942" t="str">
            <v>Phẫu thuật gỡ dính khớp hoặc làm sạch khớp</v>
          </cell>
          <cell r="Q4942">
            <v>2314000</v>
          </cell>
          <cell r="R4942">
            <v>536869.56521739101</v>
          </cell>
          <cell r="S4942">
            <v>2850000</v>
          </cell>
          <cell r="T4942">
            <v>697930.43478260841</v>
          </cell>
          <cell r="U4942">
            <v>3011930.4347826084</v>
          </cell>
          <cell r="V4942">
            <v>3011900</v>
          </cell>
          <cell r="W4942">
            <v>120477.21739130434</v>
          </cell>
          <cell r="X4942">
            <v>3132407.6521739126</v>
          </cell>
        </row>
        <row r="4943">
          <cell r="E4943" t="str">
            <v>37.8D05.0551</v>
          </cell>
          <cell r="F4943" t="str">
            <v>04. LAO (NGOẠI LAO)</v>
          </cell>
          <cell r="G4943" t="str">
            <v>4.14</v>
          </cell>
          <cell r="H4943" t="str">
            <v>Phẫu thuật nạo viêm lao khớp vai</v>
          </cell>
          <cell r="I4943" t="str">
            <v>Phẫu thuật nạo viêm lao khớp vai</v>
          </cell>
          <cell r="J4943" t="str">
            <v>Phẫu thuật nạo viêm lao khớp vai</v>
          </cell>
          <cell r="K4943" t="str">
            <v>B</v>
          </cell>
          <cell r="L4943" t="str">
            <v>P2</v>
          </cell>
          <cell r="M4943">
            <v>561</v>
          </cell>
          <cell r="N4943">
            <v>561</v>
          </cell>
          <cell r="P4943" t="str">
            <v>Phẫu thuật gỡ dính khớp hoặc làm sạch khớp</v>
          </cell>
          <cell r="Q4943">
            <v>2314000</v>
          </cell>
          <cell r="R4943">
            <v>536869.56521739101</v>
          </cell>
          <cell r="S4943">
            <v>2850000</v>
          </cell>
          <cell r="T4943">
            <v>697930.43478260841</v>
          </cell>
          <cell r="U4943">
            <v>3011930.4347826084</v>
          </cell>
          <cell r="V4943">
            <v>3011900</v>
          </cell>
          <cell r="W4943">
            <v>120477.21739130434</v>
          </cell>
          <cell r="X4943">
            <v>3132407.6521739126</v>
          </cell>
        </row>
        <row r="4944">
          <cell r="E4944" t="str">
            <v>37.8D05.0551</v>
          </cell>
          <cell r="F4944" t="str">
            <v>04. LAO (NGOẠI LAO)</v>
          </cell>
          <cell r="G4944" t="str">
            <v>4.12</v>
          </cell>
          <cell r="H4944" t="str">
            <v>Phẫu thuật nạo viêm lao xương sườn</v>
          </cell>
          <cell r="I4944" t="str">
            <v>Phẫu thuật nạo viêm lao xương sườn</v>
          </cell>
          <cell r="J4944" t="str">
            <v>Phẫu thuật nạo viêm lao xương sườn</v>
          </cell>
          <cell r="K4944" t="str">
            <v>B</v>
          </cell>
          <cell r="L4944" t="str">
            <v>P2</v>
          </cell>
          <cell r="M4944">
            <v>561</v>
          </cell>
          <cell r="N4944">
            <v>561</v>
          </cell>
          <cell r="P4944" t="str">
            <v>Phẫu thuật gỡ dính khớp hoặc làm sạch khớp</v>
          </cell>
          <cell r="Q4944">
            <v>2314000</v>
          </cell>
          <cell r="R4944">
            <v>536869.56521739101</v>
          </cell>
          <cell r="S4944">
            <v>2850000</v>
          </cell>
          <cell r="T4944">
            <v>697930.43478260841</v>
          </cell>
          <cell r="U4944">
            <v>3011930.4347826084</v>
          </cell>
          <cell r="V4944">
            <v>3011900</v>
          </cell>
          <cell r="W4944">
            <v>120477.21739130434</v>
          </cell>
          <cell r="X4944">
            <v>3132407.6521739126</v>
          </cell>
        </row>
        <row r="4945">
          <cell r="E4945" t="str">
            <v>37.8D05.0551</v>
          </cell>
          <cell r="F4945" t="str">
            <v>10. NGOẠI KHOA</v>
          </cell>
          <cell r="G4945" t="str">
            <v>10.856</v>
          </cell>
          <cell r="H4945" t="str">
            <v>Chỉnh hình tật dính quay trụ trên bẩm sinh</v>
          </cell>
          <cell r="I4945" t="str">
            <v>Chỉnh hình tật dính quay trụ trên bẩm sinh</v>
          </cell>
          <cell r="J4945" t="str">
            <v>Chỉnh hình tật dính quay trụ trên bẩm sinh</v>
          </cell>
          <cell r="K4945" t="str">
            <v>A</v>
          </cell>
          <cell r="L4945" t="str">
            <v>P1</v>
          </cell>
          <cell r="M4945">
            <v>561</v>
          </cell>
          <cell r="N4945">
            <v>561</v>
          </cell>
          <cell r="P4945" t="str">
            <v>Phẫu thuật gỡ dính khớp hoặc làm sạch khớp</v>
          </cell>
          <cell r="Q4945">
            <v>2314000</v>
          </cell>
          <cell r="R4945">
            <v>536869.56521739101</v>
          </cell>
          <cell r="S4945">
            <v>2850000</v>
          </cell>
          <cell r="T4945">
            <v>697930.43478260841</v>
          </cell>
          <cell r="U4945">
            <v>3011930.4347826084</v>
          </cell>
          <cell r="V4945">
            <v>3011900</v>
          </cell>
          <cell r="W4945">
            <v>120477.21739130434</v>
          </cell>
          <cell r="X4945">
            <v>3132407.6521739126</v>
          </cell>
        </row>
        <row r="4946">
          <cell r="E4946" t="str">
            <v>37.8D05.0551</v>
          </cell>
          <cell r="F4946" t="str">
            <v>10. NGOẠI KHOA</v>
          </cell>
          <cell r="G4946" t="str">
            <v>10.907</v>
          </cell>
          <cell r="H4946" t="str">
            <v>Phẫu thuật cứng gối theo phương pháp JUDET</v>
          </cell>
          <cell r="I4946" t="str">
            <v>Phẫu thuật cứng gối theo phương pháp JUDET</v>
          </cell>
          <cell r="J4946" t="str">
            <v>Phẫu thuật cứng gối theo phương pháp JUDET</v>
          </cell>
          <cell r="K4946" t="str">
            <v>A</v>
          </cell>
          <cell r="L4946" t="str">
            <v>P1</v>
          </cell>
          <cell r="M4946">
            <v>561</v>
          </cell>
          <cell r="N4946">
            <v>561</v>
          </cell>
          <cell r="P4946" t="str">
            <v>Phẫu thuật gỡ dính khớp hoặc làm sạch khớp</v>
          </cell>
          <cell r="Q4946">
            <v>2314000</v>
          </cell>
          <cell r="R4946">
            <v>536869.56521739101</v>
          </cell>
          <cell r="S4946">
            <v>2850000</v>
          </cell>
          <cell r="T4946">
            <v>697930.43478260841</v>
          </cell>
          <cell r="U4946">
            <v>3011930.4347826084</v>
          </cell>
          <cell r="V4946">
            <v>3011900</v>
          </cell>
          <cell r="W4946">
            <v>120477.21739130434</v>
          </cell>
          <cell r="X4946">
            <v>3132407.6521739126</v>
          </cell>
        </row>
        <row r="4947">
          <cell r="E4947" t="str">
            <v>37.8D05.0551</v>
          </cell>
          <cell r="F4947" t="str">
            <v>10. NGOẠI KHOA</v>
          </cell>
          <cell r="G4947" t="str">
            <v>10.847</v>
          </cell>
          <cell r="H4947" t="str">
            <v>Phẫu thuật điều trị viêm bao hoạt dịch của gân gấp bàn ngón tay</v>
          </cell>
          <cell r="I4947" t="str">
            <v>Phẫu thuật điều trị viêm bao hoạt dịch của gân gấp bàn ngón tay</v>
          </cell>
          <cell r="J4947" t="str">
            <v>Phẫu thuật điều trị viêm bao hoạt dịch của gân gấp bàn ngón tay</v>
          </cell>
          <cell r="K4947" t="str">
            <v>B</v>
          </cell>
          <cell r="L4947" t="str">
            <v>P1</v>
          </cell>
          <cell r="M4947">
            <v>561</v>
          </cell>
          <cell r="N4947">
            <v>561</v>
          </cell>
          <cell r="P4947" t="str">
            <v>Phẫu thuật gỡ dính khớp hoặc làm sạch khớp</v>
          </cell>
          <cell r="Q4947">
            <v>2314000</v>
          </cell>
          <cell r="R4947">
            <v>536869.56521739101</v>
          </cell>
          <cell r="S4947">
            <v>2850000</v>
          </cell>
          <cell r="T4947">
            <v>697930.43478260841</v>
          </cell>
          <cell r="U4947">
            <v>3011930.4347826084</v>
          </cell>
          <cell r="V4947">
            <v>3011900</v>
          </cell>
          <cell r="W4947">
            <v>120477.21739130434</v>
          </cell>
          <cell r="X4947">
            <v>3132407.6521739126</v>
          </cell>
        </row>
        <row r="4948">
          <cell r="E4948" t="str">
            <v>37.8D05.0551</v>
          </cell>
          <cell r="F4948" t="str">
            <v>10. NGOẠI KHOA</v>
          </cell>
          <cell r="G4948" t="str">
            <v>10.974</v>
          </cell>
          <cell r="H4948" t="str">
            <v>Phẫu thuật gỡ dính gân duỗi</v>
          </cell>
          <cell r="I4948" t="str">
            <v>Phẫu thuật gỡ dính gân duỗi</v>
          </cell>
          <cell r="J4948" t="str">
            <v>Phẫu thuật gỡ dính gân duỗi</v>
          </cell>
          <cell r="K4948" t="str">
            <v>A</v>
          </cell>
          <cell r="L4948" t="str">
            <v>P1</v>
          </cell>
          <cell r="M4948">
            <v>561</v>
          </cell>
          <cell r="N4948">
            <v>561</v>
          </cell>
          <cell r="P4948" t="str">
            <v>Phẫu thuật gỡ dính khớp hoặc làm sạch khớp</v>
          </cell>
          <cell r="Q4948">
            <v>2314000</v>
          </cell>
          <cell r="R4948">
            <v>536869.56521739101</v>
          </cell>
          <cell r="S4948">
            <v>2850000</v>
          </cell>
          <cell r="T4948">
            <v>697930.43478260841</v>
          </cell>
          <cell r="U4948">
            <v>3011930.4347826084</v>
          </cell>
          <cell r="V4948">
            <v>3011900</v>
          </cell>
          <cell r="W4948">
            <v>120477.21739130434</v>
          </cell>
          <cell r="X4948">
            <v>3132407.6521739126</v>
          </cell>
        </row>
        <row r="4949">
          <cell r="E4949" t="str">
            <v>37.8D05.0551</v>
          </cell>
          <cell r="F4949" t="str">
            <v>10. NGOẠI KHOA</v>
          </cell>
          <cell r="G4949" t="str">
            <v>10.973</v>
          </cell>
          <cell r="H4949" t="str">
            <v>Phẫu thuật gỡ dính gân gấp</v>
          </cell>
          <cell r="I4949" t="str">
            <v>Phẫu thuật gỡ dính gân gấp</v>
          </cell>
          <cell r="J4949" t="str">
            <v>Phẫu thuật gỡ dính gân gấp</v>
          </cell>
          <cell r="K4949" t="str">
            <v>A</v>
          </cell>
          <cell r="L4949" t="str">
            <v>P1</v>
          </cell>
          <cell r="M4949">
            <v>561</v>
          </cell>
          <cell r="N4949">
            <v>561</v>
          </cell>
          <cell r="P4949" t="str">
            <v>Phẫu thuật gỡ dính khớp hoặc làm sạch khớp</v>
          </cell>
          <cell r="Q4949">
            <v>2314000</v>
          </cell>
          <cell r="R4949">
            <v>536869.56521739101</v>
          </cell>
          <cell r="S4949">
            <v>2850000</v>
          </cell>
          <cell r="T4949">
            <v>697930.43478260841</v>
          </cell>
          <cell r="U4949">
            <v>3011930.4347826084</v>
          </cell>
          <cell r="V4949">
            <v>3011900</v>
          </cell>
          <cell r="W4949">
            <v>120477.21739130434</v>
          </cell>
          <cell r="X4949">
            <v>3132407.6521739126</v>
          </cell>
        </row>
        <row r="4950">
          <cell r="E4950" t="str">
            <v>37.8D05.0551</v>
          </cell>
          <cell r="F4950" t="str">
            <v>10. NGOẠI KHOA</v>
          </cell>
          <cell r="G4950" t="str">
            <v>10.951</v>
          </cell>
          <cell r="H4950" t="str">
            <v>Phẫu thuật gỡ dính khớp gối</v>
          </cell>
          <cell r="I4950" t="str">
            <v>Phẫu thuật gỡ dính khớp gối</v>
          </cell>
          <cell r="J4950" t="str">
            <v>Phẫu thuật gỡ dính khớp gối</v>
          </cell>
          <cell r="K4950" t="str">
            <v>A</v>
          </cell>
          <cell r="L4950" t="str">
            <v>P1</v>
          </cell>
          <cell r="M4950">
            <v>561</v>
          </cell>
          <cell r="N4950">
            <v>561</v>
          </cell>
          <cell r="P4950" t="str">
            <v>Phẫu thuật gỡ dính khớp hoặc làm sạch khớp</v>
          </cell>
          <cell r="Q4950">
            <v>2314000</v>
          </cell>
          <cell r="R4950">
            <v>536869.56521739101</v>
          </cell>
          <cell r="S4950">
            <v>2850000</v>
          </cell>
          <cell r="T4950">
            <v>697930.43478260841</v>
          </cell>
          <cell r="U4950">
            <v>3011930.4347826084</v>
          </cell>
          <cell r="V4950">
            <v>3011900</v>
          </cell>
          <cell r="W4950">
            <v>120477.21739130434</v>
          </cell>
          <cell r="X4950">
            <v>3132407.6521739126</v>
          </cell>
        </row>
        <row r="4951">
          <cell r="E4951" t="str">
            <v>37.8D05.0551</v>
          </cell>
          <cell r="F4951" t="str">
            <v>10. NGOẠI KHOA</v>
          </cell>
          <cell r="G4951" t="str">
            <v>10.975</v>
          </cell>
          <cell r="H4951" t="str">
            <v>Phẫu thuật gỡ dính thần kinh</v>
          </cell>
          <cell r="I4951" t="str">
            <v>Phẫu thuật gỡ dính thần kinh</v>
          </cell>
          <cell r="J4951" t="str">
            <v>Phẫu thuật gỡ dính thần kinh</v>
          </cell>
          <cell r="K4951" t="str">
            <v>A</v>
          </cell>
          <cell r="L4951" t="str">
            <v>P1</v>
          </cell>
          <cell r="M4951">
            <v>561</v>
          </cell>
          <cell r="N4951">
            <v>561</v>
          </cell>
          <cell r="P4951" t="str">
            <v>Phẫu thuật gỡ dính khớp hoặc làm sạch khớp</v>
          </cell>
          <cell r="Q4951">
            <v>2314000</v>
          </cell>
          <cell r="R4951">
            <v>536869.56521739101</v>
          </cell>
          <cell r="S4951">
            <v>2850000</v>
          </cell>
          <cell r="T4951">
            <v>697930.43478260841</v>
          </cell>
          <cell r="U4951">
            <v>3011930.4347826084</v>
          </cell>
          <cell r="V4951">
            <v>3011900</v>
          </cell>
          <cell r="W4951">
            <v>120477.21739130434</v>
          </cell>
          <cell r="X4951">
            <v>3132407.6521739126</v>
          </cell>
        </row>
        <row r="4952">
          <cell r="E4952" t="str">
            <v>37.8D05.0551</v>
          </cell>
          <cell r="F4952" t="str">
            <v>10. NGOẠI KHOA</v>
          </cell>
          <cell r="G4952" t="str">
            <v>10.956</v>
          </cell>
          <cell r="H4952" t="str">
            <v>Phẫu thuật làm sạch ổ khớp</v>
          </cell>
          <cell r="I4952" t="str">
            <v>Phẫu thuật làm sạch ổ khớp</v>
          </cell>
          <cell r="J4952" t="str">
            <v>Phẫu thuật làm sạch ổ khớp</v>
          </cell>
          <cell r="K4952" t="str">
            <v>B</v>
          </cell>
          <cell r="L4952" t="str">
            <v>P2</v>
          </cell>
          <cell r="M4952">
            <v>561</v>
          </cell>
          <cell r="N4952">
            <v>561</v>
          </cell>
          <cell r="P4952" t="str">
            <v>Phẫu thuật gỡ dính khớp hoặc làm sạch khớp</v>
          </cell>
          <cell r="Q4952">
            <v>2314000</v>
          </cell>
          <cell r="R4952">
            <v>536869.56521739101</v>
          </cell>
          <cell r="S4952">
            <v>2850000</v>
          </cell>
          <cell r="T4952">
            <v>697930.43478260841</v>
          </cell>
          <cell r="U4952">
            <v>3011930.4347826084</v>
          </cell>
          <cell r="V4952">
            <v>3011900</v>
          </cell>
          <cell r="W4952">
            <v>120477.21739130434</v>
          </cell>
          <cell r="X4952">
            <v>3132407.6521739126</v>
          </cell>
        </row>
        <row r="4953">
          <cell r="E4953" t="str">
            <v>37.8D05.0551</v>
          </cell>
          <cell r="F4953" t="str">
            <v>10. NGOẠI KHOA</v>
          </cell>
          <cell r="G4953" t="str">
            <v>10.716</v>
          </cell>
          <cell r="H4953" t="str">
            <v>Phẫu thuật tháo khớp vai</v>
          </cell>
          <cell r="I4953" t="str">
            <v>Phẫu thuật tháo khớp vai</v>
          </cell>
          <cell r="J4953" t="str">
            <v>Phẫu thuật tháo khớp vai</v>
          </cell>
          <cell r="K4953" t="str">
            <v>B</v>
          </cell>
          <cell r="L4953" t="str">
            <v>P1</v>
          </cell>
          <cell r="M4953">
            <v>561</v>
          </cell>
          <cell r="N4953">
            <v>561</v>
          </cell>
          <cell r="P4953" t="str">
            <v>Phẫu thuật gỡ dính khớp hoặc làm sạch khớp</v>
          </cell>
          <cell r="Q4953">
            <v>2314000</v>
          </cell>
          <cell r="R4953">
            <v>536869.56521739101</v>
          </cell>
          <cell r="S4953">
            <v>2850000</v>
          </cell>
          <cell r="T4953">
            <v>697930.43478260841</v>
          </cell>
          <cell r="U4953">
            <v>3011930.4347826084</v>
          </cell>
          <cell r="V4953">
            <v>3011900</v>
          </cell>
          <cell r="W4953">
            <v>120477.21739130434</v>
          </cell>
          <cell r="X4953">
            <v>3132407.6521739126</v>
          </cell>
        </row>
        <row r="4954">
          <cell r="E4954" t="str">
            <v>37.8D05.0551</v>
          </cell>
          <cell r="F4954" t="str">
            <v>10. NGOẠI KHOA</v>
          </cell>
          <cell r="G4954" t="str">
            <v>10.983</v>
          </cell>
          <cell r="H4954" t="str">
            <v>Phẫu thuật vết thương khớp</v>
          </cell>
          <cell r="I4954" t="str">
            <v>Phẫu thuật vết thương khớp</v>
          </cell>
          <cell r="J4954" t="str">
            <v>Phẫu thuật vết thương khớp</v>
          </cell>
          <cell r="K4954" t="str">
            <v>B</v>
          </cell>
          <cell r="L4954" t="str">
            <v>P2</v>
          </cell>
          <cell r="M4954">
            <v>561</v>
          </cell>
          <cell r="N4954">
            <v>561</v>
          </cell>
          <cell r="P4954" t="str">
            <v>Phẫu thuật gỡ dính khớp hoặc làm sạch khớp</v>
          </cell>
          <cell r="Q4954">
            <v>2314000</v>
          </cell>
          <cell r="R4954">
            <v>536869.56521739101</v>
          </cell>
          <cell r="S4954">
            <v>2850000</v>
          </cell>
          <cell r="T4954">
            <v>697930.43478260841</v>
          </cell>
          <cell r="U4954">
            <v>3011930.4347826084</v>
          </cell>
          <cell r="V4954">
            <v>3011900</v>
          </cell>
          <cell r="W4954">
            <v>120477.21739130434</v>
          </cell>
          <cell r="X4954">
            <v>3132407.6521739126</v>
          </cell>
        </row>
        <row r="4955">
          <cell r="E4955" t="str">
            <v>37.8D05.0551</v>
          </cell>
          <cell r="F4955" t="str">
            <v>10. NGOẠI KHOA</v>
          </cell>
          <cell r="G4955" t="str">
            <v>10.982</v>
          </cell>
          <cell r="H4955" t="str">
            <v>Phẫu thuật viên tấy bao hoạt dịch bàn tay</v>
          </cell>
          <cell r="I4955" t="str">
            <v>Phẫu thuật viên tấy bao hoạt dịch bàn tay</v>
          </cell>
          <cell r="J4955" t="str">
            <v>Phẫu thuật viên tấy bao hoạt dịch bàn tay</v>
          </cell>
          <cell r="K4955" t="str">
            <v>A</v>
          </cell>
          <cell r="L4955" t="str">
            <v>P1</v>
          </cell>
          <cell r="M4955">
            <v>561</v>
          </cell>
          <cell r="N4955">
            <v>561</v>
          </cell>
          <cell r="P4955" t="str">
            <v>Phẫu thuật gỡ dính khớp hoặc làm sạch khớp</v>
          </cell>
          <cell r="Q4955">
            <v>2314000</v>
          </cell>
          <cell r="R4955">
            <v>536869.56521739101</v>
          </cell>
          <cell r="S4955">
            <v>2850000</v>
          </cell>
          <cell r="T4955">
            <v>697930.43478260841</v>
          </cell>
          <cell r="U4955">
            <v>3011930.4347826084</v>
          </cell>
          <cell r="V4955">
            <v>3011900</v>
          </cell>
          <cell r="W4955">
            <v>120477.21739130434</v>
          </cell>
          <cell r="X4955">
            <v>3132407.6521739126</v>
          </cell>
        </row>
        <row r="4956">
          <cell r="E4956" t="str">
            <v>37.8D05.0526</v>
          </cell>
          <cell r="F4956" t="str">
            <v>10. NGOẠI KHOA</v>
          </cell>
          <cell r="G4956" t="str">
            <v>10.1020</v>
          </cell>
          <cell r="H4956" t="str">
            <v>Nắn, bó bột gãy 1/3 giữa hai xương cẳng chân</v>
          </cell>
          <cell r="I4956" t="str">
            <v>Nắn, bó bột gãy 1/3 giữa hai xương cẳng chân [bột tự cán]</v>
          </cell>
          <cell r="J4956" t="str">
            <v>Nắn, bó bột gãy 1/3 giữa hai xương cẳng chân</v>
          </cell>
          <cell r="K4956" t="str">
            <v>B</v>
          </cell>
          <cell r="L4956" t="str">
            <v>T1</v>
          </cell>
          <cell r="M4956">
            <v>536</v>
          </cell>
          <cell r="N4956">
            <v>536</v>
          </cell>
          <cell r="P4956" t="str">
            <v>Nắn, bó bột xương cẳng chân (bột tự cán)</v>
          </cell>
          <cell r="Q4956">
            <v>174000</v>
          </cell>
          <cell r="R4956">
            <v>97043.478260869597</v>
          </cell>
          <cell r="S4956">
            <v>271000</v>
          </cell>
          <cell r="T4956">
            <v>126156.52173913048</v>
          </cell>
          <cell r="U4956">
            <v>300156.52173913049</v>
          </cell>
          <cell r="V4956">
            <v>300100</v>
          </cell>
          <cell r="W4956">
            <v>12006.26086956522</v>
          </cell>
          <cell r="X4956">
            <v>312162.78260869574</v>
          </cell>
        </row>
        <row r="4957">
          <cell r="E4957" t="str">
            <v>37.8D05.0552</v>
          </cell>
          <cell r="F4957" t="str">
            <v>03. NHI KHOA</v>
          </cell>
          <cell r="G4957" t="str">
            <v>3.3708</v>
          </cell>
          <cell r="H4957" t="str">
            <v>Phẫu thuật chuyển ngón thay thế ngón cái</v>
          </cell>
          <cell r="I4957" t="str">
            <v>Phẫu thuật chuyển ngón thay thế ngón cái</v>
          </cell>
          <cell r="J4957" t="str">
            <v>Phẫu thuật chuyển ngón thay thế ngón cái</v>
          </cell>
          <cell r="K4957" t="str">
            <v>B</v>
          </cell>
          <cell r="L4957" t="str">
            <v>PDB</v>
          </cell>
          <cell r="M4957">
            <v>562</v>
          </cell>
          <cell r="N4957">
            <v>562</v>
          </cell>
          <cell r="O4957" t="str">
            <v>Chưa bao gồm xương nhân tạo hoặc sản phẩm sinh học thay thế xương, đinh, nẹp, vít, mạch máu nhân tạo.</v>
          </cell>
          <cell r="P4957" t="str">
            <v xml:space="preserve">Phẫu thuật ghép chi </v>
          </cell>
          <cell r="Q4957">
            <v>4504000</v>
          </cell>
          <cell r="R4957">
            <v>1992521.7391304399</v>
          </cell>
          <cell r="S4957">
            <v>6496000</v>
          </cell>
          <cell r="T4957">
            <v>2590278.2608695719</v>
          </cell>
          <cell r="U4957">
            <v>7094278.2608695719</v>
          </cell>
          <cell r="V4957">
            <v>7094200</v>
          </cell>
          <cell r="W4957">
            <v>283771.13043478288</v>
          </cell>
          <cell r="X4957">
            <v>7378049.3913043551</v>
          </cell>
        </row>
        <row r="4958">
          <cell r="E4958" t="str">
            <v>37.8D05.0552</v>
          </cell>
          <cell r="F4958" t="str">
            <v>10. NGOẠI KHOA</v>
          </cell>
          <cell r="G4958" t="str">
            <v>10.853</v>
          </cell>
          <cell r="H4958" t="str">
            <v>Phẫu thuật chuyển ngón tay</v>
          </cell>
          <cell r="I4958" t="str">
            <v>Phẫu thuật chuyển ngón tay</v>
          </cell>
          <cell r="J4958" t="str">
            <v>Phẫu thuật chuyển ngón tay</v>
          </cell>
          <cell r="K4958" t="str">
            <v>A</v>
          </cell>
          <cell r="L4958" t="str">
            <v>PDB</v>
          </cell>
          <cell r="M4958">
            <v>562</v>
          </cell>
          <cell r="N4958">
            <v>562</v>
          </cell>
          <cell r="O4958" t="str">
            <v>Chưa bao gồm xương nhân tạo hoặc sản phẩm sinh học thay thế xương, đinh, nẹp, vít, mạch máu nhân tạo.</v>
          </cell>
          <cell r="P4958" t="str">
            <v xml:space="preserve">Phẫu thuật ghép chi </v>
          </cell>
          <cell r="Q4958">
            <v>4504000</v>
          </cell>
          <cell r="R4958">
            <v>1992521.7391304399</v>
          </cell>
          <cell r="S4958">
            <v>6496000</v>
          </cell>
          <cell r="T4958">
            <v>2590278.2608695719</v>
          </cell>
          <cell r="U4958">
            <v>7094278.2608695719</v>
          </cell>
          <cell r="V4958">
            <v>7094200</v>
          </cell>
          <cell r="W4958">
            <v>283771.13043478288</v>
          </cell>
          <cell r="X4958">
            <v>7378049.3913043551</v>
          </cell>
        </row>
        <row r="4959">
          <cell r="E4959" t="str">
            <v>37.8D05.0552</v>
          </cell>
          <cell r="F4959" t="str">
            <v>10. NGOẠI KHOA</v>
          </cell>
          <cell r="G4959" t="str">
            <v>10.933</v>
          </cell>
          <cell r="H4959" t="str">
            <v>Phẫu thuật ghép chi</v>
          </cell>
          <cell r="I4959" t="str">
            <v>Phẫu thuật ghép chi</v>
          </cell>
          <cell r="J4959" t="str">
            <v>Phẫu thuật ghép chi</v>
          </cell>
          <cell r="K4959" t="str">
            <v>A</v>
          </cell>
          <cell r="L4959" t="str">
            <v>PDB</v>
          </cell>
          <cell r="M4959">
            <v>562</v>
          </cell>
          <cell r="N4959">
            <v>562</v>
          </cell>
          <cell r="O4959" t="str">
            <v>Chưa bao gồm xương nhân tạo hoặc sản phẩm sinh học thay thế xương, đinh, nẹp, vít, mạch máu nhân tạo.</v>
          </cell>
          <cell r="P4959" t="str">
            <v xml:space="preserve">Phẫu thuật ghép chi </v>
          </cell>
          <cell r="Q4959">
            <v>4504000</v>
          </cell>
          <cell r="R4959">
            <v>1992521.7391304399</v>
          </cell>
          <cell r="S4959">
            <v>6496000</v>
          </cell>
          <cell r="T4959">
            <v>2590278.2608695719</v>
          </cell>
          <cell r="U4959">
            <v>7094278.2608695719</v>
          </cell>
          <cell r="V4959">
            <v>7094200</v>
          </cell>
          <cell r="W4959">
            <v>283771.13043478288</v>
          </cell>
          <cell r="X4959">
            <v>7378049.3913043551</v>
          </cell>
        </row>
        <row r="4960">
          <cell r="E4960" t="str">
            <v>37.8D05.0552</v>
          </cell>
          <cell r="F4960" t="str">
            <v>26. VI PHẪU</v>
          </cell>
          <cell r="G4960" t="str">
            <v>26.9</v>
          </cell>
          <cell r="H4960" t="str">
            <v>Phẫu thuật vi phẫu ghép sau cắt đoạn xương hàm bằng xương đòn</v>
          </cell>
          <cell r="I4960" t="str">
            <v>Phẫu thuật vi phẫu ghép sau cắt đoạn xương hàm bằng xương đòn</v>
          </cell>
          <cell r="J4960" t="str">
            <v>Phẫu thuật vi phẫu ghép sau cắt đoạn xương hàm bằng xương đòn</v>
          </cell>
          <cell r="K4960" t="str">
            <v>A</v>
          </cell>
          <cell r="L4960" t="str">
            <v>PDB</v>
          </cell>
          <cell r="M4960">
            <v>562</v>
          </cell>
          <cell r="N4960">
            <v>562</v>
          </cell>
          <cell r="O4960" t="str">
            <v>Chưa bao gồm xương nhân tạo hoặc sản phẩm sinh học thay thế xương, đinh, nẹp, vít, mạch máu nhân tạo.</v>
          </cell>
          <cell r="P4960" t="str">
            <v xml:space="preserve">Phẫu thuật ghép chi </v>
          </cell>
          <cell r="Q4960">
            <v>4504000</v>
          </cell>
          <cell r="R4960">
            <v>1992521.7391304399</v>
          </cell>
          <cell r="S4960">
            <v>6496000</v>
          </cell>
          <cell r="T4960">
            <v>2590278.2608695719</v>
          </cell>
          <cell r="U4960">
            <v>7094278.2608695719</v>
          </cell>
          <cell r="V4960">
            <v>7094200</v>
          </cell>
          <cell r="W4960">
            <v>283771.13043478288</v>
          </cell>
          <cell r="X4960">
            <v>7378049.3913043551</v>
          </cell>
        </row>
        <row r="4961">
          <cell r="E4961" t="str">
            <v>37.8D05.0552</v>
          </cell>
          <cell r="F4961" t="str">
            <v>26. VI PHẪU</v>
          </cell>
          <cell r="G4961" t="str">
            <v>26.7</v>
          </cell>
          <cell r="H4961" t="str">
            <v>Phẫu thuật vi phẫu ghép sau cắt đoạn xương hàm bằng xương mác</v>
          </cell>
          <cell r="I4961" t="str">
            <v>Phẫu thuật vi phẫu ghép sau cắt đoạn xương hàm bằng xương mác</v>
          </cell>
          <cell r="J4961" t="str">
            <v>Phẫu thuật vi phẫu ghép sau cắt đoạn xương hàm bằng xương mác</v>
          </cell>
          <cell r="K4961" t="str">
            <v>A</v>
          </cell>
          <cell r="L4961" t="str">
            <v>PDB</v>
          </cell>
          <cell r="M4961">
            <v>562</v>
          </cell>
          <cell r="N4961">
            <v>562</v>
          </cell>
          <cell r="O4961" t="str">
            <v>Chưa bao gồm xương nhân tạo hoặc sản phẩm sinh học thay thế xương, đinh, nẹp, vít, mạch máu nhân tạo.</v>
          </cell>
          <cell r="P4961" t="str">
            <v xml:space="preserve">Phẫu thuật ghép chi </v>
          </cell>
          <cell r="Q4961">
            <v>4504000</v>
          </cell>
          <cell r="R4961">
            <v>1992521.7391304399</v>
          </cell>
          <cell r="S4961">
            <v>6496000</v>
          </cell>
          <cell r="T4961">
            <v>2590278.2608695719</v>
          </cell>
          <cell r="U4961">
            <v>7094278.2608695719</v>
          </cell>
          <cell r="V4961">
            <v>7094200</v>
          </cell>
          <cell r="W4961">
            <v>283771.13043478288</v>
          </cell>
          <cell r="X4961">
            <v>7378049.3913043551</v>
          </cell>
        </row>
        <row r="4962">
          <cell r="E4962" t="str">
            <v>37.8D05.0552</v>
          </cell>
          <cell r="F4962" t="str">
            <v>26. VI PHẪU</v>
          </cell>
          <cell r="G4962" t="str">
            <v>26.8</v>
          </cell>
          <cell r="H4962" t="str">
            <v>Phẫu thuật vi phẫu ghép sau cắt đoạn xương hàm bằng xương mào chậu</v>
          </cell>
          <cell r="I4962" t="str">
            <v>Phẫu thuật vi phẫu ghép sau cắt đoạn xương hàm bằng xương mào chậu</v>
          </cell>
          <cell r="J4962" t="str">
            <v>Phẫu thuật vi phẫu ghép sau cắt đoạn xương hàm bằng xương mào chậu</v>
          </cell>
          <cell r="K4962" t="str">
            <v>A</v>
          </cell>
          <cell r="L4962" t="str">
            <v>PDB</v>
          </cell>
          <cell r="M4962">
            <v>562</v>
          </cell>
          <cell r="N4962">
            <v>562</v>
          </cell>
          <cell r="O4962" t="str">
            <v>Chưa bao gồm xương nhân tạo hoặc sản phẩm sinh học thay thế xương, đinh, nẹp, vít, mạch máu nhân tạo.</v>
          </cell>
          <cell r="P4962" t="str">
            <v xml:space="preserve">Phẫu thuật ghép chi </v>
          </cell>
          <cell r="Q4962">
            <v>4504000</v>
          </cell>
          <cell r="R4962">
            <v>1992521.7391304399</v>
          </cell>
          <cell r="S4962">
            <v>6496000</v>
          </cell>
          <cell r="T4962">
            <v>2590278.2608695719</v>
          </cell>
          <cell r="U4962">
            <v>7094278.2608695719</v>
          </cell>
          <cell r="V4962">
            <v>7094200</v>
          </cell>
          <cell r="W4962">
            <v>283771.13043478288</v>
          </cell>
          <cell r="X4962">
            <v>7378049.3913043551</v>
          </cell>
        </row>
        <row r="4963">
          <cell r="E4963" t="str">
            <v>37.8D05.0552</v>
          </cell>
          <cell r="F4963" t="str">
            <v>26. VI PHẪU</v>
          </cell>
          <cell r="G4963" t="str">
            <v>26.44</v>
          </cell>
          <cell r="H4963" t="str">
            <v>Phẫu thuật vi phẫu nối các mạch máu, thần kinh trong nối lại 1 ngón tay bị cắt rời</v>
          </cell>
          <cell r="I4963" t="str">
            <v>Phẫu thuật vi phẫu nối các mạch máu, thần kinh trong nối lại 1 ngón tay bị cắt rời</v>
          </cell>
          <cell r="J4963" t="str">
            <v>Phẫu thuật vi phẫu nối các mạch máu, thần kinh trong nối lại 1 ngón tay bị cắt rời</v>
          </cell>
          <cell r="K4963" t="str">
            <v>B</v>
          </cell>
          <cell r="L4963" t="str">
            <v>PDB</v>
          </cell>
          <cell r="M4963">
            <v>562</v>
          </cell>
          <cell r="N4963">
            <v>562</v>
          </cell>
          <cell r="O4963" t="str">
            <v>Chưa bao gồm xương nhân tạo hoặc sản phẩm sinh học thay thế xương, đinh, nẹp, vít, mạch máu nhân tạo.</v>
          </cell>
          <cell r="P4963" t="str">
            <v xml:space="preserve">Phẫu thuật ghép chi </v>
          </cell>
          <cell r="Q4963">
            <v>4504000</v>
          </cell>
          <cell r="R4963">
            <v>1992521.7391304399</v>
          </cell>
          <cell r="S4963">
            <v>6496000</v>
          </cell>
          <cell r="T4963">
            <v>2590278.2608695719</v>
          </cell>
          <cell r="U4963">
            <v>7094278.2608695719</v>
          </cell>
          <cell r="V4963">
            <v>7094200</v>
          </cell>
          <cell r="W4963">
            <v>283771.13043478288</v>
          </cell>
          <cell r="X4963">
            <v>7378049.3913043551</v>
          </cell>
        </row>
        <row r="4964">
          <cell r="E4964" t="str">
            <v>37.8D05.0552</v>
          </cell>
          <cell r="F4964" t="str">
            <v>26. VI PHẪU</v>
          </cell>
          <cell r="G4964" t="str">
            <v>26.53</v>
          </cell>
          <cell r="H4964" t="str">
            <v>phẫu thuật vi phẫu nối các mạch máu, thần kinh trong nối lại 10 ngón tay bị cắt rời</v>
          </cell>
          <cell r="I4964" t="str">
            <v>phẫu thuật vi phẫu nối các mạch máu, thần kinh trong nối lại 10 ngón tay bị cắt rời</v>
          </cell>
          <cell r="J4964" t="str">
            <v>phẫu thuật vi phẫu nối các mạch máu, thần kinh trong nối lại 10 ngón tay bị cắt rời</v>
          </cell>
          <cell r="K4964" t="str">
            <v>B</v>
          </cell>
          <cell r="L4964" t="str">
            <v>PDB</v>
          </cell>
          <cell r="M4964">
            <v>562</v>
          </cell>
          <cell r="N4964">
            <v>562</v>
          </cell>
          <cell r="O4964" t="str">
            <v>Chưa bao gồm xương nhân tạo hoặc sản phẩm sinh học thay thế xương, đinh, nẹp, vít, mạch máu nhân tạo.</v>
          </cell>
          <cell r="P4964" t="str">
            <v xml:space="preserve">Phẫu thuật ghép chi </v>
          </cell>
          <cell r="Q4964">
            <v>4504000</v>
          </cell>
          <cell r="R4964">
            <v>1992521.7391304399</v>
          </cell>
          <cell r="S4964">
            <v>6496000</v>
          </cell>
          <cell r="T4964">
            <v>2590278.2608695719</v>
          </cell>
          <cell r="U4964">
            <v>7094278.2608695719</v>
          </cell>
          <cell r="V4964">
            <v>7094200</v>
          </cell>
          <cell r="W4964">
            <v>283771.13043478288</v>
          </cell>
          <cell r="X4964">
            <v>7378049.3913043551</v>
          </cell>
        </row>
        <row r="4965">
          <cell r="E4965" t="str">
            <v>37.8D05.0552</v>
          </cell>
          <cell r="F4965" t="str">
            <v>26. VI PHẪU</v>
          </cell>
          <cell r="G4965" t="str">
            <v>26.43</v>
          </cell>
          <cell r="H4965" t="str">
            <v>Phẫu thuật vi phẫu nối các mạch máu, thần kinh trong nối lại 2 ngón tay bị cắt rời</v>
          </cell>
          <cell r="I4965" t="str">
            <v>Phẫu thuật vi phẫu nối các mạch máu, thần kinh trong nối lại 2 ngón tay bị cắt rời</v>
          </cell>
          <cell r="J4965" t="str">
            <v>Phẫu thuật vi phẫu nối các mạch máu, thần kinh trong nối lại 2 ngón tay bị cắt rời</v>
          </cell>
          <cell r="K4965" t="str">
            <v>B</v>
          </cell>
          <cell r="L4965" t="str">
            <v>PDB</v>
          </cell>
          <cell r="M4965">
            <v>562</v>
          </cell>
          <cell r="N4965">
            <v>562</v>
          </cell>
          <cell r="O4965" t="str">
            <v>Chưa bao gồm xương nhân tạo hoặc sản phẩm sinh học thay thế xương, đinh, nẹp, vít, mạch máu nhân tạo.</v>
          </cell>
          <cell r="P4965" t="str">
            <v xml:space="preserve">Phẫu thuật ghép chi </v>
          </cell>
          <cell r="Q4965">
            <v>4504000</v>
          </cell>
          <cell r="R4965">
            <v>1992521.7391304399</v>
          </cell>
          <cell r="S4965">
            <v>6496000</v>
          </cell>
          <cell r="T4965">
            <v>2590278.2608695719</v>
          </cell>
          <cell r="U4965">
            <v>7094278.2608695719</v>
          </cell>
          <cell r="V4965">
            <v>7094200</v>
          </cell>
          <cell r="W4965">
            <v>283771.13043478288</v>
          </cell>
          <cell r="X4965">
            <v>7378049.3913043551</v>
          </cell>
        </row>
        <row r="4966">
          <cell r="E4966" t="str">
            <v>37.8D05.0552</v>
          </cell>
          <cell r="F4966" t="str">
            <v>26. VI PHẪU</v>
          </cell>
          <cell r="G4966" t="str">
            <v>26.42</v>
          </cell>
          <cell r="H4966" t="str">
            <v>Phẫu thuật vi phẫu nối các mạch máu, thần kinh trong nối lại 3 ngón tay bị cắt rời</v>
          </cell>
          <cell r="I4966" t="str">
            <v>Phẫu thuật vi phẫu nối các mạch máu, thần kinh trong nối lại 3 ngón tay bị cắt rời</v>
          </cell>
          <cell r="J4966" t="str">
            <v>Phẫu thuật vi phẫu nối các mạch máu, thần kinh trong nối lại 3 ngón tay bị cắt rời</v>
          </cell>
          <cell r="K4966" t="str">
            <v>B</v>
          </cell>
          <cell r="L4966" t="str">
            <v>PDB</v>
          </cell>
          <cell r="M4966">
            <v>562</v>
          </cell>
          <cell r="N4966">
            <v>562</v>
          </cell>
          <cell r="O4966" t="str">
            <v>Chưa bao gồm xương nhân tạo hoặc sản phẩm sinh học thay thế xương, đinh, nẹp, vít, mạch máu nhân tạo.</v>
          </cell>
          <cell r="P4966" t="str">
            <v xml:space="preserve">Phẫu thuật ghép chi </v>
          </cell>
          <cell r="Q4966">
            <v>4504000</v>
          </cell>
          <cell r="R4966">
            <v>1992521.7391304399</v>
          </cell>
          <cell r="S4966">
            <v>6496000</v>
          </cell>
          <cell r="T4966">
            <v>2590278.2608695719</v>
          </cell>
          <cell r="U4966">
            <v>7094278.2608695719</v>
          </cell>
          <cell r="V4966">
            <v>7094200</v>
          </cell>
          <cell r="W4966">
            <v>283771.13043478288</v>
          </cell>
          <cell r="X4966">
            <v>7378049.3913043551</v>
          </cell>
        </row>
        <row r="4967">
          <cell r="E4967" t="str">
            <v>37.8D05.0552</v>
          </cell>
          <cell r="F4967" t="str">
            <v>26. VI PHẪU</v>
          </cell>
          <cell r="G4967" t="str">
            <v>26.41</v>
          </cell>
          <cell r="H4967" t="str">
            <v>Phẫu thuật vi phẫu nối các mạch máu, thần kinh trong nối lại 4 ngón tay bị cắt rời</v>
          </cell>
          <cell r="I4967" t="str">
            <v>Phẫu thuật vi phẫu nối các mạch máu, thần kinh trong nối lại 4 ngón tay bị cắt rời</v>
          </cell>
          <cell r="J4967" t="str">
            <v>Phẫu thuật vi phẫu nối các mạch máu, thần kinh trong nối lại 4 ngón tay bị cắt rời</v>
          </cell>
          <cell r="K4967" t="str">
            <v>B</v>
          </cell>
          <cell r="L4967" t="str">
            <v>PDB</v>
          </cell>
          <cell r="M4967">
            <v>562</v>
          </cell>
          <cell r="N4967">
            <v>562</v>
          </cell>
          <cell r="O4967" t="str">
            <v>Chưa bao gồm xương nhân tạo hoặc sản phẩm sinh học thay thế xương, đinh, nẹp, vít, mạch máu nhân tạo.</v>
          </cell>
          <cell r="P4967" t="str">
            <v xml:space="preserve">Phẫu thuật ghép chi </v>
          </cell>
          <cell r="Q4967">
            <v>4504000</v>
          </cell>
          <cell r="R4967">
            <v>1992521.7391304399</v>
          </cell>
          <cell r="S4967">
            <v>6496000</v>
          </cell>
          <cell r="T4967">
            <v>2590278.2608695719</v>
          </cell>
          <cell r="U4967">
            <v>7094278.2608695719</v>
          </cell>
          <cell r="V4967">
            <v>7094200</v>
          </cell>
          <cell r="W4967">
            <v>283771.13043478288</v>
          </cell>
          <cell r="X4967">
            <v>7378049.3913043551</v>
          </cell>
        </row>
        <row r="4968">
          <cell r="E4968" t="str">
            <v>37.8D05.0552</v>
          </cell>
          <cell r="F4968" t="str">
            <v>26. VI PHẪU</v>
          </cell>
          <cell r="G4968" t="str">
            <v>26.48</v>
          </cell>
          <cell r="H4968" t="str">
            <v>phẫu thuật vi phẫu nối các mạch máu, thần kinh trong nối lại 5 ngón tay bị cắt rời</v>
          </cell>
          <cell r="I4968" t="str">
            <v>phẫu thuật vi phẫu nối các mạch máu, thần kinh trong nối lại 5 ngón tay bị cắt rời</v>
          </cell>
          <cell r="J4968" t="str">
            <v>phẫu thuật vi phẫu nối các mạch máu, thần kinh trong nối lại 5 ngón tay bị cắt rời</v>
          </cell>
          <cell r="K4968" t="str">
            <v>B</v>
          </cell>
          <cell r="L4968" t="str">
            <v>PDB</v>
          </cell>
          <cell r="M4968">
            <v>562</v>
          </cell>
          <cell r="N4968">
            <v>562</v>
          </cell>
          <cell r="O4968" t="str">
            <v>Chưa bao gồm xương nhân tạo hoặc sản phẩm sinh học thay thế xương, đinh, nẹp, vít, mạch máu nhân tạo.</v>
          </cell>
          <cell r="P4968" t="str">
            <v xml:space="preserve">Phẫu thuật ghép chi </v>
          </cell>
          <cell r="Q4968">
            <v>4504000</v>
          </cell>
          <cell r="R4968">
            <v>1992521.7391304399</v>
          </cell>
          <cell r="S4968">
            <v>6496000</v>
          </cell>
          <cell r="T4968">
            <v>2590278.2608695719</v>
          </cell>
          <cell r="U4968">
            <v>7094278.2608695719</v>
          </cell>
          <cell r="V4968">
            <v>7094200</v>
          </cell>
          <cell r="W4968">
            <v>283771.13043478288</v>
          </cell>
          <cell r="X4968">
            <v>7378049.3913043551</v>
          </cell>
        </row>
        <row r="4969">
          <cell r="E4969" t="str">
            <v>37.8D05.0552</v>
          </cell>
          <cell r="F4969" t="str">
            <v>26. VI PHẪU</v>
          </cell>
          <cell r="G4969" t="str">
            <v>26.49</v>
          </cell>
          <cell r="H4969" t="str">
            <v>phẫu thuật vi phẫu nối các mạch máu, thần kinh trong nối lại 6 ngón tay bị cắt rời</v>
          </cell>
          <cell r="I4969" t="str">
            <v>phẫu thuật vi phẫu nối các mạch máu, thần kinh trong nối lại 6 ngón tay bị cắt rời</v>
          </cell>
          <cell r="J4969" t="str">
            <v>phẫu thuật vi phẫu nối các mạch máu, thần kinh trong nối lại 6 ngón tay bị cắt rời</v>
          </cell>
          <cell r="K4969" t="str">
            <v>B</v>
          </cell>
          <cell r="L4969" t="str">
            <v>PDB</v>
          </cell>
          <cell r="M4969">
            <v>562</v>
          </cell>
          <cell r="N4969">
            <v>562</v>
          </cell>
          <cell r="O4969" t="str">
            <v>Chưa bao gồm xương nhân tạo hoặc sản phẩm sinh học thay thế xương, đinh, nẹp, vít, mạch máu nhân tạo.</v>
          </cell>
          <cell r="P4969" t="str">
            <v xml:space="preserve">Phẫu thuật ghép chi </v>
          </cell>
          <cell r="Q4969">
            <v>4504000</v>
          </cell>
          <cell r="R4969">
            <v>1992521.7391304399</v>
          </cell>
          <cell r="S4969">
            <v>6496000</v>
          </cell>
          <cell r="T4969">
            <v>2590278.2608695719</v>
          </cell>
          <cell r="U4969">
            <v>7094278.2608695719</v>
          </cell>
          <cell r="V4969">
            <v>7094200</v>
          </cell>
          <cell r="W4969">
            <v>283771.13043478288</v>
          </cell>
          <cell r="X4969">
            <v>7378049.3913043551</v>
          </cell>
        </row>
        <row r="4970">
          <cell r="E4970" t="str">
            <v>37.8D05.0552</v>
          </cell>
          <cell r="F4970" t="str">
            <v>26. VI PHẪU</v>
          </cell>
          <cell r="G4970" t="str">
            <v>26.50</v>
          </cell>
          <cell r="H4970" t="str">
            <v>phẫu thuật vi phẫu nối các mạch máu, thần kinh trong nối lại 7 ngón tay bị cắt rời</v>
          </cell>
          <cell r="I4970" t="str">
            <v>phẫu thuật vi phẫu nối các mạch máu, thần kinh trong nối lại 7 ngón tay bị cắt rời</v>
          </cell>
          <cell r="J4970" t="str">
            <v>phẫu thuật vi phẫu nối các mạch máu, thần kinh trong nối lại 7 ngón tay bị cắt rời</v>
          </cell>
          <cell r="K4970" t="str">
            <v>B</v>
          </cell>
          <cell r="L4970" t="str">
            <v>PDB</v>
          </cell>
          <cell r="M4970">
            <v>562</v>
          </cell>
          <cell r="N4970">
            <v>562</v>
          </cell>
          <cell r="O4970" t="str">
            <v>Chưa bao gồm xương nhân tạo hoặc sản phẩm sinh học thay thế xương, đinh, nẹp, vít, mạch máu nhân tạo.</v>
          </cell>
          <cell r="P4970" t="str">
            <v xml:space="preserve">Phẫu thuật ghép chi </v>
          </cell>
          <cell r="Q4970">
            <v>4504000</v>
          </cell>
          <cell r="R4970">
            <v>1992521.7391304399</v>
          </cell>
          <cell r="S4970">
            <v>6496000</v>
          </cell>
          <cell r="T4970">
            <v>2590278.2608695719</v>
          </cell>
          <cell r="U4970">
            <v>7094278.2608695719</v>
          </cell>
          <cell r="V4970">
            <v>7094200</v>
          </cell>
          <cell r="W4970">
            <v>283771.13043478288</v>
          </cell>
          <cell r="X4970">
            <v>7378049.3913043551</v>
          </cell>
        </row>
        <row r="4971">
          <cell r="E4971" t="str">
            <v>37.8D05.0552</v>
          </cell>
          <cell r="F4971" t="str">
            <v>26. VI PHẪU</v>
          </cell>
          <cell r="G4971" t="str">
            <v>26.51</v>
          </cell>
          <cell r="H4971" t="str">
            <v>phẫu thuật vi phẫu nối các mạch máu, thần kinh trong nối lại 8 ngón tay bị cắt rời</v>
          </cell>
          <cell r="I4971" t="str">
            <v>phẫu thuật vi phẫu nối các mạch máu, thần kinh trong nối lại 8 ngón tay bị cắt rời</v>
          </cell>
          <cell r="J4971" t="str">
            <v>phẫu thuật vi phẫu nối các mạch máu, thần kinh trong nối lại 8 ngón tay bị cắt rời</v>
          </cell>
          <cell r="K4971" t="str">
            <v>B</v>
          </cell>
          <cell r="L4971" t="str">
            <v>PDB</v>
          </cell>
          <cell r="M4971">
            <v>562</v>
          </cell>
          <cell r="N4971">
            <v>562</v>
          </cell>
          <cell r="O4971" t="str">
            <v>Chưa bao gồm xương nhân tạo hoặc sản phẩm sinh học thay thế xương, đinh, nẹp, vít, mạch máu nhân tạo.</v>
          </cell>
          <cell r="P4971" t="str">
            <v xml:space="preserve">Phẫu thuật ghép chi </v>
          </cell>
          <cell r="Q4971">
            <v>4504000</v>
          </cell>
          <cell r="R4971">
            <v>1992521.7391304399</v>
          </cell>
          <cell r="S4971">
            <v>6496000</v>
          </cell>
          <cell r="T4971">
            <v>2590278.2608695719</v>
          </cell>
          <cell r="U4971">
            <v>7094278.2608695719</v>
          </cell>
          <cell r="V4971">
            <v>7094200</v>
          </cell>
          <cell r="W4971">
            <v>283771.13043478288</v>
          </cell>
          <cell r="X4971">
            <v>7378049.3913043551</v>
          </cell>
        </row>
        <row r="4972">
          <cell r="E4972" t="str">
            <v>37.8D05.0552</v>
          </cell>
          <cell r="F4972" t="str">
            <v>26. VI PHẪU</v>
          </cell>
          <cell r="G4972" t="str">
            <v>26.52</v>
          </cell>
          <cell r="H4972" t="str">
            <v>phẫu thuật vi phẫu nối các mạch máu, thần kinh trong nối lại 9 ngón tay bị cắt rời</v>
          </cell>
          <cell r="I4972" t="str">
            <v>phẫu thuật vi phẫu nối các mạch máu, thần kinh trong nối lại 9 ngón tay bị cắt rời</v>
          </cell>
          <cell r="J4972" t="str">
            <v>phẫu thuật vi phẫu nối các mạch máu, thần kinh trong nối lại 9 ngón tay bị cắt rời</v>
          </cell>
          <cell r="K4972" t="str">
            <v>B</v>
          </cell>
          <cell r="L4972" t="str">
            <v>PDB</v>
          </cell>
          <cell r="M4972">
            <v>562</v>
          </cell>
          <cell r="N4972">
            <v>562</v>
          </cell>
          <cell r="O4972" t="str">
            <v>Chưa bao gồm xương nhân tạo hoặc sản phẩm sinh học thay thế xương, đinh, nẹp, vít, mạch máu nhân tạo.</v>
          </cell>
          <cell r="P4972" t="str">
            <v xml:space="preserve">Phẫu thuật ghép chi </v>
          </cell>
          <cell r="Q4972">
            <v>4504000</v>
          </cell>
          <cell r="R4972">
            <v>1992521.7391304399</v>
          </cell>
          <cell r="S4972">
            <v>6496000</v>
          </cell>
          <cell r="T4972">
            <v>2590278.2608695719</v>
          </cell>
          <cell r="U4972">
            <v>7094278.2608695719</v>
          </cell>
          <cell r="V4972">
            <v>7094200</v>
          </cell>
          <cell r="W4972">
            <v>283771.13043478288</v>
          </cell>
          <cell r="X4972">
            <v>7378049.3913043551</v>
          </cell>
        </row>
        <row r="4973">
          <cell r="E4973" t="str">
            <v>37.8D05.0552</v>
          </cell>
          <cell r="F4973" t="str">
            <v>26. VI PHẪU</v>
          </cell>
          <cell r="G4973" t="str">
            <v>26.45</v>
          </cell>
          <cell r="H4973" t="str">
            <v>Phẫu thuật vi phẫu nối các mạch máu, thần kinh trong nối lại bàn và các ngón tay bị cắt rời</v>
          </cell>
          <cell r="I4973" t="str">
            <v>Phẫu thuật vi phẫu nối các mạch máu, thần kinh trong nối lại bàn và các ngón tay bị cắt rời</v>
          </cell>
          <cell r="J4973" t="str">
            <v>Phẫu thuật vi phẫu nối các mạch máu, thần kinh trong nối lại bàn và các ngón tay bị cắt rời</v>
          </cell>
          <cell r="K4973" t="str">
            <v>B</v>
          </cell>
          <cell r="L4973" t="str">
            <v>PDB</v>
          </cell>
          <cell r="M4973">
            <v>562</v>
          </cell>
          <cell r="N4973">
            <v>562</v>
          </cell>
          <cell r="O4973" t="str">
            <v>Chưa bao gồm xương nhân tạo hoặc sản phẩm sinh học thay thế xương, đinh, nẹp, vít, mạch máu nhân tạo.</v>
          </cell>
          <cell r="P4973" t="str">
            <v xml:space="preserve">Phẫu thuật ghép chi </v>
          </cell>
          <cell r="Q4973">
            <v>4504000</v>
          </cell>
          <cell r="R4973">
            <v>1992521.7391304399</v>
          </cell>
          <cell r="S4973">
            <v>6496000</v>
          </cell>
          <cell r="T4973">
            <v>2590278.2608695719</v>
          </cell>
          <cell r="U4973">
            <v>7094278.2608695719</v>
          </cell>
          <cell r="V4973">
            <v>7094200</v>
          </cell>
          <cell r="W4973">
            <v>283771.13043478288</v>
          </cell>
          <cell r="X4973">
            <v>7378049.3913043551</v>
          </cell>
        </row>
        <row r="4974">
          <cell r="E4974" t="str">
            <v>37.8D05.0552</v>
          </cell>
          <cell r="F4974" t="str">
            <v>26. VI PHẪU</v>
          </cell>
          <cell r="G4974" t="str">
            <v>26.39</v>
          </cell>
          <cell r="H4974" t="str">
            <v>Phẫu thuật vi phẫu nối các mạch máu, thần kinh trong nối lại cánh tay/cẳng tay bị cắt rời</v>
          </cell>
          <cell r="I4974" t="str">
            <v>Phẫu thuật vi phẫu nối các mạch máu, thần kinh trong nối lại cánh tay/cẳng tay bị cắt rời</v>
          </cell>
          <cell r="J4974" t="str">
            <v>Phẫu thuật vi phẫu nối các mạch máu, thần kinh trong nối lại cánh tay/cẳng tay bị cắt rời</v>
          </cell>
          <cell r="K4974" t="str">
            <v>B</v>
          </cell>
          <cell r="L4974" t="str">
            <v>PDB</v>
          </cell>
          <cell r="M4974">
            <v>562</v>
          </cell>
          <cell r="N4974">
            <v>562</v>
          </cell>
          <cell r="O4974" t="str">
            <v>Chưa bao gồm xương nhân tạo hoặc sản phẩm sinh học thay thế xương, đinh, nẹp, vít, mạch máu nhân tạo.</v>
          </cell>
          <cell r="P4974" t="str">
            <v xml:space="preserve">Phẫu thuật ghép chi </v>
          </cell>
          <cell r="Q4974">
            <v>4504000</v>
          </cell>
          <cell r="R4974">
            <v>1992521.7391304399</v>
          </cell>
          <cell r="S4974">
            <v>6496000</v>
          </cell>
          <cell r="T4974">
            <v>2590278.2608695719</v>
          </cell>
          <cell r="U4974">
            <v>7094278.2608695719</v>
          </cell>
          <cell r="V4974">
            <v>7094200</v>
          </cell>
          <cell r="W4974">
            <v>283771.13043478288</v>
          </cell>
          <cell r="X4974">
            <v>7378049.3913043551</v>
          </cell>
        </row>
        <row r="4975">
          <cell r="E4975" t="str">
            <v>37.8D05.0552</v>
          </cell>
          <cell r="F4975" t="str">
            <v>26. VI PHẪU</v>
          </cell>
          <cell r="G4975" t="str">
            <v>26.40</v>
          </cell>
          <cell r="H4975" t="str">
            <v>Phẫu thuật vi phẫu nối các mạch máu, thần kinh trong nối lại chi dưới bị cắt rời</v>
          </cell>
          <cell r="I4975" t="str">
            <v>Phẫu thuật vi phẫu nối các mạch máu, thần kinh trong nối lại chi dưới bị cắt rời</v>
          </cell>
          <cell r="J4975" t="str">
            <v>Phẫu thuật vi phẫu nối các mạch máu, thần kinh trong nối lại chi dưới bị cắt rời</v>
          </cell>
          <cell r="K4975" t="str">
            <v>B</v>
          </cell>
          <cell r="L4975" t="str">
            <v>PDB</v>
          </cell>
          <cell r="M4975">
            <v>562</v>
          </cell>
          <cell r="N4975">
            <v>562</v>
          </cell>
          <cell r="O4975" t="str">
            <v>Chưa bao gồm xương nhân tạo hoặc sản phẩm sinh học thay thế xương, đinh, nẹp, vít, mạch máu nhân tạo.</v>
          </cell>
          <cell r="P4975" t="str">
            <v xml:space="preserve">Phẫu thuật ghép chi </v>
          </cell>
          <cell r="Q4975">
            <v>4504000</v>
          </cell>
          <cell r="R4975">
            <v>1992521.7391304399</v>
          </cell>
          <cell r="S4975">
            <v>6496000</v>
          </cell>
          <cell r="T4975">
            <v>2590278.2608695719</v>
          </cell>
          <cell r="U4975">
            <v>7094278.2608695719</v>
          </cell>
          <cell r="V4975">
            <v>7094200</v>
          </cell>
          <cell r="W4975">
            <v>283771.13043478288</v>
          </cell>
          <cell r="X4975">
            <v>7378049.3913043551</v>
          </cell>
        </row>
        <row r="4976">
          <cell r="E4976" t="str">
            <v>37.8D05.0552</v>
          </cell>
          <cell r="F4976" t="str">
            <v>26. VI PHẪU</v>
          </cell>
          <cell r="G4976" t="str">
            <v>26.56</v>
          </cell>
          <cell r="H4976" t="str">
            <v>Tái tạo ngón tay bằng ngón chân có sử dụng vi phẫu</v>
          </cell>
          <cell r="I4976" t="str">
            <v>Tái tạo ngón tay bằng ngón chân có sử dụng vi phẫu</v>
          </cell>
          <cell r="J4976" t="str">
            <v>Tái tạo ngón tay bằng ngón chân có sử dụng vi phẫu</v>
          </cell>
          <cell r="K4976" t="str">
            <v>A</v>
          </cell>
          <cell r="L4976" t="str">
            <v>PDB</v>
          </cell>
          <cell r="M4976">
            <v>562</v>
          </cell>
          <cell r="N4976">
            <v>562</v>
          </cell>
          <cell r="O4976" t="str">
            <v>Chưa bao gồm xương nhân tạo hoặc sản phẩm sinh học thay thế xương, đinh, nẹp, vít, mạch máu nhân tạo.</v>
          </cell>
          <cell r="P4976" t="str">
            <v xml:space="preserve">Phẫu thuật ghép chi </v>
          </cell>
          <cell r="Q4976">
            <v>4504000</v>
          </cell>
          <cell r="R4976">
            <v>1992521.7391304399</v>
          </cell>
          <cell r="S4976">
            <v>6496000</v>
          </cell>
          <cell r="T4976">
            <v>2590278.2608695719</v>
          </cell>
          <cell r="U4976">
            <v>7094278.2608695719</v>
          </cell>
          <cell r="V4976">
            <v>7094200</v>
          </cell>
          <cell r="W4976">
            <v>283771.13043478288</v>
          </cell>
          <cell r="X4976">
            <v>7378049.3913043551</v>
          </cell>
        </row>
        <row r="4977">
          <cell r="E4977" t="str">
            <v>37.8D05.0521</v>
          </cell>
          <cell r="F4977" t="str">
            <v>03. NHI KHOA</v>
          </cell>
          <cell r="G4977" t="str">
            <v>3.3850</v>
          </cell>
          <cell r="H4977" t="str">
            <v>Nắn, bó bột gãy 1/3 giữa hai xương cẳng tay</v>
          </cell>
          <cell r="I4977" t="str">
            <v>Nắn, bó bột gãy 1/3 giữa hai xương cẳng tay  [bột liền]</v>
          </cell>
          <cell r="J4977" t="str">
            <v>Nắn, bó bột gãy 1/3 giữa hai xương cẳng tay</v>
          </cell>
          <cell r="K4977" t="str">
            <v>C</v>
          </cell>
          <cell r="L4977" t="str">
            <v>T1</v>
          </cell>
          <cell r="M4977">
            <v>531</v>
          </cell>
          <cell r="N4977">
            <v>531</v>
          </cell>
          <cell r="P4977" t="str">
            <v>Nắn, bó bột gãy xương cẳng tay (bột liền)</v>
          </cell>
          <cell r="Q4977">
            <v>269000</v>
          </cell>
          <cell r="R4977">
            <v>79826.0869565217</v>
          </cell>
          <cell r="S4977">
            <v>348000</v>
          </cell>
          <cell r="T4977">
            <v>103773.9130434782</v>
          </cell>
          <cell r="U4977">
            <v>372773.91304347821</v>
          </cell>
          <cell r="V4977">
            <v>372700</v>
          </cell>
          <cell r="W4977">
            <v>14910.956521739128</v>
          </cell>
          <cell r="X4977">
            <v>387684.86956521735</v>
          </cell>
        </row>
        <row r="4978">
          <cell r="E4978" t="str">
            <v>37.8D05.0552</v>
          </cell>
          <cell r="F4978" t="str">
            <v>28. PHẪU THUẬT TẠO HÌNH THẨM MỸ</v>
          </cell>
          <cell r="G4978" t="str">
            <v>28.347</v>
          </cell>
          <cell r="H4978" t="str">
            <v>Phẫu thuật tái tạo ngón cái bằng kỹ thuật vi phẫu</v>
          </cell>
          <cell r="I4978" t="str">
            <v>Phẫu thuật tái tạo ngón cái bằng kỹ thuật vi phẫu</v>
          </cell>
          <cell r="J4978" t="str">
            <v>Phẫu thuật tái tạo ngón cái bằng kỹ thuật vi phẫu</v>
          </cell>
          <cell r="K4978" t="str">
            <v>B</v>
          </cell>
          <cell r="L4978" t="str">
            <v>PDB</v>
          </cell>
          <cell r="M4978">
            <v>562</v>
          </cell>
          <cell r="N4978">
            <v>562</v>
          </cell>
          <cell r="O4978" t="str">
            <v>Chưa bao gồm xương nhân tạo hoặc sản phẩm sinh học thay thế xương, đinh, nẹp, vít, mạch máu nhân tạo.</v>
          </cell>
          <cell r="P4978" t="str">
            <v xml:space="preserve">Phẫu thuật ghép chi </v>
          </cell>
          <cell r="Q4978">
            <v>4504000</v>
          </cell>
          <cell r="R4978">
            <v>1992521.7391304399</v>
          </cell>
          <cell r="S4978">
            <v>6496000</v>
          </cell>
          <cell r="T4978">
            <v>2590278.2608695719</v>
          </cell>
          <cell r="U4978">
            <v>7094278.2608695719</v>
          </cell>
          <cell r="V4978">
            <v>7094200</v>
          </cell>
          <cell r="W4978">
            <v>283771.13043478288</v>
          </cell>
          <cell r="X4978">
            <v>7378049.3913043551</v>
          </cell>
        </row>
        <row r="4979">
          <cell r="E4979" t="str">
            <v>37.8D05.0552</v>
          </cell>
          <cell r="F4979" t="str">
            <v>28. PHẪU THUẬT TẠO HÌNH THẨM MỸ</v>
          </cell>
          <cell r="G4979" t="str">
            <v>28.348</v>
          </cell>
          <cell r="H4979" t="str">
            <v>Phẫu thuật tái tạo ngón trỏ bằng kỹ thuật vi phẫu</v>
          </cell>
          <cell r="I4979" t="str">
            <v>Phẫu thuật tái tạo ngón trỏ bằng kỹ thuật vi phẫu</v>
          </cell>
          <cell r="J4979" t="str">
            <v>Phẫu thuật tái tạo ngón trỏ bằng kỹ thuật vi phẫu</v>
          </cell>
          <cell r="K4979" t="str">
            <v>B</v>
          </cell>
          <cell r="L4979" t="str">
            <v>PDB</v>
          </cell>
          <cell r="M4979">
            <v>562</v>
          </cell>
          <cell r="N4979">
            <v>562</v>
          </cell>
          <cell r="O4979" t="str">
            <v>Chưa bao gồm xương nhân tạo hoặc sản phẩm sinh học thay thế xương, đinh, nẹp, vít, mạch máu nhân tạo.</v>
          </cell>
          <cell r="P4979" t="str">
            <v xml:space="preserve">Phẫu thuật ghép chi </v>
          </cell>
          <cell r="Q4979">
            <v>4504000</v>
          </cell>
          <cell r="R4979">
            <v>1992521.7391304399</v>
          </cell>
          <cell r="S4979">
            <v>6496000</v>
          </cell>
          <cell r="T4979">
            <v>2590278.2608695719</v>
          </cell>
          <cell r="U4979">
            <v>7094278.2608695719</v>
          </cell>
          <cell r="V4979">
            <v>7094200</v>
          </cell>
          <cell r="W4979">
            <v>283771.13043478288</v>
          </cell>
          <cell r="X4979">
            <v>7378049.3913043551</v>
          </cell>
        </row>
        <row r="4980">
          <cell r="E4980" t="str">
            <v>37.8D05.0552</v>
          </cell>
          <cell r="F4980" t="str">
            <v>28. PHẪU THUẬT TẠO HÌNH THẨM MỸ</v>
          </cell>
          <cell r="G4980" t="str">
            <v>28.234</v>
          </cell>
          <cell r="H4980" t="str">
            <v>Phẫu thuật vi phẫu ghép tức thì sau cắt đoạn xương hàm dưới bằng xương đòn</v>
          </cell>
          <cell r="I4980" t="str">
            <v>Phẫu thuật vi phẫu ghép tức thì sau cắt đoạn xương hàm dưới bằng xương đòn</v>
          </cell>
          <cell r="J4980" t="str">
            <v>Phẫu thuật vi phẫu ghép tức thì sau cắt đoạn xương hàm dưới bằng xương đòn</v>
          </cell>
          <cell r="K4980" t="str">
            <v>B</v>
          </cell>
          <cell r="L4980" t="str">
            <v>PDB</v>
          </cell>
          <cell r="M4980">
            <v>562</v>
          </cell>
          <cell r="N4980">
            <v>562</v>
          </cell>
          <cell r="O4980" t="str">
            <v>Chưa bao gồm xương nhân tạo hoặc sản phẩm sinh học thay thế xương, đinh, nẹp, vít, mạch máu nhân tạo.</v>
          </cell>
          <cell r="P4980" t="str">
            <v xml:space="preserve">Phẫu thuật ghép chi </v>
          </cell>
          <cell r="Q4980">
            <v>4504000</v>
          </cell>
          <cell r="R4980">
            <v>1992521.7391304399</v>
          </cell>
          <cell r="S4980">
            <v>6496000</v>
          </cell>
          <cell r="T4980">
            <v>2590278.2608695719</v>
          </cell>
          <cell r="U4980">
            <v>7094278.2608695719</v>
          </cell>
          <cell r="V4980">
            <v>7094200</v>
          </cell>
          <cell r="W4980">
            <v>283771.13043478288</v>
          </cell>
          <cell r="X4980">
            <v>7378049.3913043551</v>
          </cell>
        </row>
        <row r="4981">
          <cell r="E4981" t="str">
            <v>37.8D05.0552</v>
          </cell>
          <cell r="F4981" t="str">
            <v>28. PHẪU THUẬT TẠO HÌNH THẨM MỸ</v>
          </cell>
          <cell r="G4981" t="str">
            <v>28.232</v>
          </cell>
          <cell r="H4981" t="str">
            <v>Phẫu thuật vi phẫu ghép tức thì sau cắt đoạn xương hàm dưới bằng xương mác</v>
          </cell>
          <cell r="I4981" t="str">
            <v>Phẫu thuật vi phẫu ghép tức thì sau cắt đoạn xương hàm dưới bằng xương mác</v>
          </cell>
          <cell r="J4981" t="str">
            <v>Phẫu thuật vi phẫu ghép tức thì sau cắt đoạn xương hàm dưới bằng xương mác</v>
          </cell>
          <cell r="K4981" t="str">
            <v>B</v>
          </cell>
          <cell r="L4981" t="str">
            <v>PDB</v>
          </cell>
          <cell r="M4981">
            <v>562</v>
          </cell>
          <cell r="N4981">
            <v>562</v>
          </cell>
          <cell r="O4981" t="str">
            <v>Chưa bao gồm xương nhân tạo hoặc sản phẩm sinh học thay thế xương, đinh, nẹp, vít, mạch máu nhân tạo.</v>
          </cell>
          <cell r="P4981" t="str">
            <v xml:space="preserve">Phẫu thuật ghép chi </v>
          </cell>
          <cell r="Q4981">
            <v>4504000</v>
          </cell>
          <cell r="R4981">
            <v>1992521.7391304399</v>
          </cell>
          <cell r="S4981">
            <v>6496000</v>
          </cell>
          <cell r="T4981">
            <v>2590278.2608695719</v>
          </cell>
          <cell r="U4981">
            <v>7094278.2608695719</v>
          </cell>
          <cell r="V4981">
            <v>7094200</v>
          </cell>
          <cell r="W4981">
            <v>283771.13043478288</v>
          </cell>
          <cell r="X4981">
            <v>7378049.3913043551</v>
          </cell>
        </row>
        <row r="4982">
          <cell r="E4982" t="str">
            <v>37.8D05.0552</v>
          </cell>
          <cell r="F4982" t="str">
            <v>28. PHẪU THUẬT TẠO HÌNH THẨM MỸ</v>
          </cell>
          <cell r="G4982" t="str">
            <v>28.233</v>
          </cell>
          <cell r="H4982" t="str">
            <v>Phẫu thuật vi phẫu ghép tức thì sau cắt đoạn xương hàm dưới bằng xương mào chậu</v>
          </cell>
          <cell r="I4982" t="str">
            <v>Phẫu thuật vi phẫu ghép tức thì sau cắt đoạn xương hàm dưới bằng xương mào chậu</v>
          </cell>
          <cell r="J4982" t="str">
            <v>Phẫu thuật vi phẫu ghép tức thì sau cắt đoạn xương hàm dưới bằng xương mào chậu</v>
          </cell>
          <cell r="K4982" t="str">
            <v>B</v>
          </cell>
          <cell r="L4982" t="str">
            <v>PDB</v>
          </cell>
          <cell r="M4982">
            <v>562</v>
          </cell>
          <cell r="N4982">
            <v>562</v>
          </cell>
          <cell r="O4982" t="str">
            <v>Chưa bao gồm xương nhân tạo hoặc sản phẩm sinh học thay thế xương, đinh, nẹp, vít, mạch máu nhân tạo.</v>
          </cell>
          <cell r="P4982" t="str">
            <v xml:space="preserve">Phẫu thuật ghép chi </v>
          </cell>
          <cell r="Q4982">
            <v>4504000</v>
          </cell>
          <cell r="R4982">
            <v>1992521.7391304399</v>
          </cell>
          <cell r="S4982">
            <v>6496000</v>
          </cell>
          <cell r="T4982">
            <v>2590278.2608695719</v>
          </cell>
          <cell r="U4982">
            <v>7094278.2608695719</v>
          </cell>
          <cell r="V4982">
            <v>7094200</v>
          </cell>
          <cell r="W4982">
            <v>283771.13043478288</v>
          </cell>
          <cell r="X4982">
            <v>7378049.3913043551</v>
          </cell>
        </row>
        <row r="4983">
          <cell r="E4983" t="str">
            <v>37.8D05.0553</v>
          </cell>
          <cell r="F4983" t="str">
            <v>03. NHI KHOA</v>
          </cell>
          <cell r="G4983" t="str">
            <v>3.3886</v>
          </cell>
          <cell r="H4983" t="str">
            <v>Ghép trong mất đoạn xương</v>
          </cell>
          <cell r="I4983" t="str">
            <v>Ghép trong mất đoạn xương</v>
          </cell>
          <cell r="J4983" t="str">
            <v>Ghép trong mất đoạn xương</v>
          </cell>
          <cell r="K4983" t="str">
            <v>B</v>
          </cell>
          <cell r="L4983" t="str">
            <v>P1</v>
          </cell>
          <cell r="M4983">
            <v>563</v>
          </cell>
          <cell r="N4983">
            <v>563</v>
          </cell>
          <cell r="O4983" t="str">
            <v>Chưa bao gồm khung cố định ngoài, nẹp, ốc, vít, lồng, xương nhân tạo hoặc sản phẩm sinh học thay thế xương.</v>
          </cell>
          <cell r="P4983" t="str">
            <v xml:space="preserve">Phẫu thuật ghép xương </v>
          </cell>
          <cell r="Q4983">
            <v>3809000</v>
          </cell>
          <cell r="R4983">
            <v>997043.47826086998</v>
          </cell>
          <cell r="S4983">
            <v>4806000</v>
          </cell>
          <cell r="T4983">
            <v>1296156.5217391308</v>
          </cell>
          <cell r="U4983">
            <v>5105156.5217391308</v>
          </cell>
          <cell r="V4983">
            <v>5105100</v>
          </cell>
          <cell r="W4983">
            <v>204206.26086956525</v>
          </cell>
          <cell r="X4983">
            <v>5309362.7826086963</v>
          </cell>
        </row>
        <row r="4984">
          <cell r="E4984" t="str">
            <v>37.8D05.0553</v>
          </cell>
          <cell r="F4984" t="str">
            <v>03. NHI KHOA</v>
          </cell>
          <cell r="G4984" t="str">
            <v>3.3609</v>
          </cell>
          <cell r="H4984" t="str">
            <v>Ghép xương chấn thương cột sống cổ</v>
          </cell>
          <cell r="I4984" t="str">
            <v>Ghép xương chấn thương cột sống cổ</v>
          </cell>
          <cell r="J4984" t="str">
            <v>Ghép xương chấn thương cột sống cổ</v>
          </cell>
          <cell r="K4984" t="str">
            <v>A</v>
          </cell>
          <cell r="L4984" t="str">
            <v>PDB</v>
          </cell>
          <cell r="M4984">
            <v>563</v>
          </cell>
          <cell r="N4984">
            <v>563</v>
          </cell>
          <cell r="O4984" t="str">
            <v>Chưa bao gồm khung cố định ngoài, nẹp, ốc, vít, lồng, xương nhân tạo hoặc sản phẩm sinh học thay thế xương.</v>
          </cell>
          <cell r="P4984" t="str">
            <v xml:space="preserve">Phẫu thuật ghép xương </v>
          </cell>
          <cell r="Q4984">
            <v>3809000</v>
          </cell>
          <cell r="R4984">
            <v>997043.47826086998</v>
          </cell>
          <cell r="S4984">
            <v>4806000</v>
          </cell>
          <cell r="T4984">
            <v>1296156.5217391308</v>
          </cell>
          <cell r="U4984">
            <v>5105156.5217391308</v>
          </cell>
          <cell r="V4984">
            <v>5105100</v>
          </cell>
          <cell r="W4984">
            <v>204206.26086956525</v>
          </cell>
          <cell r="X4984">
            <v>5309362.7826086963</v>
          </cell>
        </row>
        <row r="4985">
          <cell r="E4985" t="str">
            <v>37.8D05.0553</v>
          </cell>
          <cell r="F4985" t="str">
            <v>03. NHI KHOA</v>
          </cell>
          <cell r="G4985" t="str">
            <v>3.3610</v>
          </cell>
          <cell r="H4985" t="str">
            <v>Ghép xương chấn thương cột sống thắt lưng</v>
          </cell>
          <cell r="I4985" t="str">
            <v>Ghép xương chấn thương cột sống thắt lưng</v>
          </cell>
          <cell r="J4985" t="str">
            <v>Ghép xương chấn thương cột sống thắt lưng</v>
          </cell>
          <cell r="K4985" t="str">
            <v>A</v>
          </cell>
          <cell r="L4985" t="str">
            <v>P1</v>
          </cell>
          <cell r="M4985">
            <v>563</v>
          </cell>
          <cell r="N4985">
            <v>563</v>
          </cell>
          <cell r="O4985" t="str">
            <v>Chưa bao gồm khung cố định ngoài, nẹp, ốc, vít, lồng, xương nhân tạo hoặc sản phẩm sinh học thay thế xương.</v>
          </cell>
          <cell r="P4985" t="str">
            <v xml:space="preserve">Phẫu thuật ghép xương </v>
          </cell>
          <cell r="Q4985">
            <v>3809000</v>
          </cell>
          <cell r="R4985">
            <v>997043.47826086998</v>
          </cell>
          <cell r="S4985">
            <v>4806000</v>
          </cell>
          <cell r="T4985">
            <v>1296156.5217391308</v>
          </cell>
          <cell r="U4985">
            <v>5105156.5217391308</v>
          </cell>
          <cell r="V4985">
            <v>5105100</v>
          </cell>
          <cell r="W4985">
            <v>204206.26086956525</v>
          </cell>
          <cell r="X4985">
            <v>5309362.7826086963</v>
          </cell>
        </row>
        <row r="4986">
          <cell r="E4986" t="str">
            <v>37.8D05.0553</v>
          </cell>
          <cell r="F4986" t="str">
            <v>03. NHI KHOA</v>
          </cell>
          <cell r="G4986" t="str">
            <v>3.3892</v>
          </cell>
          <cell r="H4986" t="str">
            <v>Gia cố xương bằng vật liệu nhân tạo</v>
          </cell>
          <cell r="I4986" t="str">
            <v>Gia cố xương bằng vật liệu nhân tạo</v>
          </cell>
          <cell r="J4986" t="str">
            <v>Gia cố xương bằng vật liệu nhân tạo</v>
          </cell>
          <cell r="K4986" t="str">
            <v>B</v>
          </cell>
          <cell r="L4986" t="str">
            <v>P1</v>
          </cell>
          <cell r="M4986">
            <v>563</v>
          </cell>
          <cell r="N4986">
            <v>563</v>
          </cell>
          <cell r="O4986" t="str">
            <v>Chưa bao gồm khung cố định ngoài, nẹp, ốc, vít, lồng, xương nhân tạo hoặc sản phẩm sinh học thay thế xương.</v>
          </cell>
          <cell r="P4986" t="str">
            <v xml:space="preserve">Phẫu thuật ghép xương </v>
          </cell>
          <cell r="Q4986">
            <v>3809000</v>
          </cell>
          <cell r="R4986">
            <v>997043.47826086998</v>
          </cell>
          <cell r="S4986">
            <v>4806000</v>
          </cell>
          <cell r="T4986">
            <v>1296156.5217391308</v>
          </cell>
          <cell r="U4986">
            <v>5105156.5217391308</v>
          </cell>
          <cell r="V4986">
            <v>5105100</v>
          </cell>
          <cell r="W4986">
            <v>204206.26086956525</v>
          </cell>
          <cell r="X4986">
            <v>5309362.7826086963</v>
          </cell>
        </row>
        <row r="4987">
          <cell r="E4987" t="str">
            <v>37.8D05.0553</v>
          </cell>
          <cell r="F4987" t="str">
            <v>03. NHI KHOA</v>
          </cell>
          <cell r="G4987" t="str">
            <v>3.3621</v>
          </cell>
          <cell r="H4987" t="str">
            <v>Lấy bỏ thân đốt sống ngực bằng ghép xương</v>
          </cell>
          <cell r="I4987" t="str">
            <v>Lấy bỏ thân đốt sống ngực bằng ghép xương</v>
          </cell>
          <cell r="J4987" t="str">
            <v>Lấy bỏ thân đốt sống ngực bằng ghép xương</v>
          </cell>
          <cell r="K4987" t="str">
            <v>A</v>
          </cell>
          <cell r="L4987" t="str">
            <v>PDB</v>
          </cell>
          <cell r="M4987">
            <v>563</v>
          </cell>
          <cell r="N4987">
            <v>563</v>
          </cell>
          <cell r="O4987" t="str">
            <v>Chưa bao gồm khung cố định ngoài, nẹp, ốc, vít, lồng, xương nhân tạo hoặc sản phẩm sinh học thay thế xương.</v>
          </cell>
          <cell r="P4987" t="str">
            <v xml:space="preserve">Phẫu thuật ghép xương </v>
          </cell>
          <cell r="Q4987">
            <v>3809000</v>
          </cell>
          <cell r="R4987">
            <v>997043.47826086998</v>
          </cell>
          <cell r="S4987">
            <v>4806000</v>
          </cell>
          <cell r="T4987">
            <v>1296156.5217391308</v>
          </cell>
          <cell r="U4987">
            <v>5105156.5217391308</v>
          </cell>
          <cell r="V4987">
            <v>5105100</v>
          </cell>
          <cell r="W4987">
            <v>204206.26086956525</v>
          </cell>
          <cell r="X4987">
            <v>5309362.7826086963</v>
          </cell>
        </row>
        <row r="4988">
          <cell r="E4988" t="str">
            <v>37.8D05.0553</v>
          </cell>
          <cell r="F4988" t="str">
            <v>03. NHI KHOA</v>
          </cell>
          <cell r="G4988" t="str">
            <v>3.3650</v>
          </cell>
          <cell r="H4988" t="str">
            <v>Lấy u xương, ghép xương tự thân hoặc ghép xương đồng loại điều trị u xương</v>
          </cell>
          <cell r="I4988" t="str">
            <v>Lấy u xương, ghép xương tự thân hoặc ghép xương đồng loại điều trị u xương</v>
          </cell>
          <cell r="J4988" t="str">
            <v>Lấy u xương, ghép xương tự thân hoặc ghép xương đồng loại điều trị u xương</v>
          </cell>
          <cell r="K4988" t="str">
            <v>B</v>
          </cell>
          <cell r="L4988" t="str">
            <v>P1</v>
          </cell>
          <cell r="M4988">
            <v>563</v>
          </cell>
          <cell r="N4988">
            <v>563</v>
          </cell>
          <cell r="O4988" t="str">
            <v>Chưa bao gồm khung cố định ngoài, nẹp, ốc, vít, lồng, xương nhân tạo hoặc sản phẩm sinh học thay thế xương.</v>
          </cell>
          <cell r="P4988" t="str">
            <v xml:space="preserve">Phẫu thuật ghép xương </v>
          </cell>
          <cell r="Q4988">
            <v>3809000</v>
          </cell>
          <cell r="R4988">
            <v>997043.47826086998</v>
          </cell>
          <cell r="S4988">
            <v>4806000</v>
          </cell>
          <cell r="T4988">
            <v>1296156.5217391308</v>
          </cell>
          <cell r="U4988">
            <v>5105156.5217391308</v>
          </cell>
          <cell r="V4988">
            <v>5105100</v>
          </cell>
          <cell r="W4988">
            <v>204206.26086956525</v>
          </cell>
          <cell r="X4988">
            <v>5309362.7826086963</v>
          </cell>
        </row>
        <row r="4989">
          <cell r="E4989" t="str">
            <v>37.8D05.0553</v>
          </cell>
          <cell r="F4989" t="str">
            <v>03. NHI KHOA</v>
          </cell>
          <cell r="G4989" t="str">
            <v>3.3617</v>
          </cell>
          <cell r="H4989" t="str">
            <v>Phẫu thuật kết hợp xương, ghép xương sau trượt đốt sống L4-5, L5-Si</v>
          </cell>
          <cell r="I4989" t="str">
            <v>Phẫu thuật kết hợp xương, ghép xương sau trượt đốt sống L4-5, L5-Si</v>
          </cell>
          <cell r="J4989" t="str">
            <v>Phẫu thuật kết hợp xương, ghép xương sau trượt đốt sống L4-5, L5-Si</v>
          </cell>
          <cell r="K4989" t="str">
            <v>A</v>
          </cell>
          <cell r="L4989" t="str">
            <v>P1</v>
          </cell>
          <cell r="M4989">
            <v>563</v>
          </cell>
          <cell r="N4989">
            <v>563</v>
          </cell>
          <cell r="O4989" t="str">
            <v>Chưa bao gồm khung cố định ngoài, nẹp, ốc, vít, lồng, xương nhân tạo hoặc sản phẩm sinh học thay thế xương.</v>
          </cell>
          <cell r="P4989" t="str">
            <v xml:space="preserve">Phẫu thuật ghép xương </v>
          </cell>
          <cell r="Q4989">
            <v>3809000</v>
          </cell>
          <cell r="R4989">
            <v>997043.47826086998</v>
          </cell>
          <cell r="S4989">
            <v>4806000</v>
          </cell>
          <cell r="T4989">
            <v>1296156.5217391308</v>
          </cell>
          <cell r="U4989">
            <v>5105156.5217391308</v>
          </cell>
          <cell r="V4989">
            <v>5105100</v>
          </cell>
          <cell r="W4989">
            <v>204206.26086956525</v>
          </cell>
          <cell r="X4989">
            <v>5309362.7826086963</v>
          </cell>
        </row>
        <row r="4990">
          <cell r="E4990" t="str">
            <v>37.8D05.0553</v>
          </cell>
          <cell r="F4990" t="str">
            <v>04. LAO (NGOẠI LAO)</v>
          </cell>
          <cell r="G4990" t="str">
            <v>4.2</v>
          </cell>
          <cell r="H4990" t="str">
            <v>Phẫu thuật chỉnh hình lao cột sống cổ có ghép xương tự thân</v>
          </cell>
          <cell r="I4990" t="str">
            <v>Phẫu thuật chỉnh hình lao cột sống cổ có ghép xương tự thân</v>
          </cell>
          <cell r="J4990" t="str">
            <v>Phẫu thuật chỉnh hình lao cột sống cổ có ghép xương tự thân</v>
          </cell>
          <cell r="K4990" t="str">
            <v>A</v>
          </cell>
          <cell r="L4990" t="str">
            <v>PDB</v>
          </cell>
          <cell r="M4990">
            <v>563</v>
          </cell>
          <cell r="N4990">
            <v>563</v>
          </cell>
          <cell r="O4990" t="str">
            <v>Chưa bao gồm khung cố định ngoài, nẹp, ốc, vít, lồng, xương nhân tạo hoặc sản phẩm sinh học thay thế xương.</v>
          </cell>
          <cell r="P4990" t="str">
            <v xml:space="preserve">Phẫu thuật ghép xương </v>
          </cell>
          <cell r="Q4990">
            <v>3809000</v>
          </cell>
          <cell r="R4990">
            <v>997043.47826086998</v>
          </cell>
          <cell r="S4990">
            <v>4806000</v>
          </cell>
          <cell r="T4990">
            <v>1296156.5217391308</v>
          </cell>
          <cell r="U4990">
            <v>5105156.5217391308</v>
          </cell>
          <cell r="V4990">
            <v>5105100</v>
          </cell>
          <cell r="W4990">
            <v>204206.26086956525</v>
          </cell>
          <cell r="X4990">
            <v>5309362.7826086963</v>
          </cell>
        </row>
        <row r="4991">
          <cell r="E4991" t="str">
            <v>37.8D05.0553</v>
          </cell>
          <cell r="F4991" t="str">
            <v>10. NGOẠI KHOA</v>
          </cell>
          <cell r="G4991" t="str">
            <v>10.1076</v>
          </cell>
          <cell r="H4991" t="str">
            <v>Ghép xương trong phẫu thuật chấn thương cột sống thắt lưng</v>
          </cell>
          <cell r="I4991" t="str">
            <v>Ghép xương trong phẫu thuật chấn thương cột sống thắt lưng</v>
          </cell>
          <cell r="J4991" t="str">
            <v>Ghép xương trong phẫu thuật chấn thương cột sống thắt lưng</v>
          </cell>
          <cell r="K4991" t="str">
            <v>B</v>
          </cell>
          <cell r="L4991" t="str">
            <v>P1</v>
          </cell>
          <cell r="M4991">
            <v>563</v>
          </cell>
          <cell r="N4991">
            <v>563</v>
          </cell>
          <cell r="O4991" t="str">
            <v>Chưa bao gồm khung cố định ngoài, nẹp, ốc, vít, lồng, xương nhân tạo hoặc sản phẩm sinh học thay thế xương.</v>
          </cell>
          <cell r="P4991" t="str">
            <v xml:space="preserve">Phẫu thuật ghép xương </v>
          </cell>
          <cell r="Q4991">
            <v>3809000</v>
          </cell>
          <cell r="R4991">
            <v>997043.47826086998</v>
          </cell>
          <cell r="S4991">
            <v>4806000</v>
          </cell>
          <cell r="T4991">
            <v>1296156.5217391308</v>
          </cell>
          <cell r="U4991">
            <v>5105156.5217391308</v>
          </cell>
          <cell r="V4991">
            <v>5105100</v>
          </cell>
          <cell r="W4991">
            <v>204206.26086956525</v>
          </cell>
          <cell r="X4991">
            <v>5309362.7826086963</v>
          </cell>
        </row>
        <row r="4992">
          <cell r="E4992" t="str">
            <v>37.8D05.0553</v>
          </cell>
          <cell r="F4992" t="str">
            <v>10. NGOẠI KHOA</v>
          </cell>
          <cell r="G4992" t="str">
            <v>10.969</v>
          </cell>
          <cell r="H4992" t="str">
            <v>Phẫu thuật ghép xương nhân tạo</v>
          </cell>
          <cell r="I4992" t="str">
            <v>Phẫu thuật ghép xương nhân tạo</v>
          </cell>
          <cell r="J4992" t="str">
            <v>Phẫu thuật ghép xương nhân tạo</v>
          </cell>
          <cell r="K4992" t="str">
            <v>A</v>
          </cell>
          <cell r="L4992" t="str">
            <v>P2</v>
          </cell>
          <cell r="M4992">
            <v>563</v>
          </cell>
          <cell r="N4992">
            <v>563</v>
          </cell>
          <cell r="O4992" t="str">
            <v>Chưa bao gồm khung cố định ngoài, nẹp, ốc, vít, lồng, xương nhân tạo hoặc sản phẩm sinh học thay thế xương.</v>
          </cell>
          <cell r="P4992" t="str">
            <v xml:space="preserve">Phẫu thuật ghép xương </v>
          </cell>
          <cell r="Q4992">
            <v>3809000</v>
          </cell>
          <cell r="R4992">
            <v>997043.47826086998</v>
          </cell>
          <cell r="S4992">
            <v>4806000</v>
          </cell>
          <cell r="T4992">
            <v>1296156.5217391308</v>
          </cell>
          <cell r="U4992">
            <v>5105156.5217391308</v>
          </cell>
          <cell r="V4992">
            <v>5105100</v>
          </cell>
          <cell r="W4992">
            <v>204206.26086956525</v>
          </cell>
          <cell r="X4992">
            <v>5309362.7826086963</v>
          </cell>
        </row>
        <row r="4993">
          <cell r="E4993" t="str">
            <v>37.8D05.0553</v>
          </cell>
          <cell r="F4993" t="str">
            <v>10. NGOẠI KHOA</v>
          </cell>
          <cell r="G4993" t="str">
            <v>10.1039</v>
          </cell>
          <cell r="H4993" t="str">
            <v>Phẫu thuật ghép xương trong chấn thương cột sống cổ</v>
          </cell>
          <cell r="I4993" t="str">
            <v>Phẫu thuật ghép xương trong chấn thương cột sống cổ</v>
          </cell>
          <cell r="J4993" t="str">
            <v>Phẫu thuật ghép xương trong chấn thương cột sống cổ</v>
          </cell>
          <cell r="K4993" t="str">
            <v>A</v>
          </cell>
          <cell r="L4993" t="str">
            <v>P1</v>
          </cell>
          <cell r="M4993">
            <v>563</v>
          </cell>
          <cell r="N4993">
            <v>563</v>
          </cell>
          <cell r="O4993" t="str">
            <v>Chưa bao gồm khung cố định ngoài, nẹp, ốc, vít, lồng, xương nhân tạo hoặc sản phẩm sinh học thay thế xương.</v>
          </cell>
          <cell r="P4993" t="str">
            <v xml:space="preserve">Phẫu thuật ghép xương </v>
          </cell>
          <cell r="Q4993">
            <v>3809000</v>
          </cell>
          <cell r="R4993">
            <v>997043.47826086998</v>
          </cell>
          <cell r="S4993">
            <v>4806000</v>
          </cell>
          <cell r="T4993">
            <v>1296156.5217391308</v>
          </cell>
          <cell r="U4993">
            <v>5105156.5217391308</v>
          </cell>
          <cell r="V4993">
            <v>5105100</v>
          </cell>
          <cell r="W4993">
            <v>204206.26086956525</v>
          </cell>
          <cell r="X4993">
            <v>5309362.7826086963</v>
          </cell>
        </row>
        <row r="4994">
          <cell r="E4994" t="str">
            <v>37.8D05.0553</v>
          </cell>
          <cell r="F4994" t="str">
            <v>10. NGOẠI KHOA</v>
          </cell>
          <cell r="G4994" t="str">
            <v>10.968</v>
          </cell>
          <cell r="H4994" t="str">
            <v>Phẫu thuật ghép xương tự thân</v>
          </cell>
          <cell r="I4994" t="str">
            <v>Phẫu thuật ghép xương tự thân</v>
          </cell>
          <cell r="J4994" t="str">
            <v>Phẫu thuật ghép xương tự thân</v>
          </cell>
          <cell r="K4994" t="str">
            <v>B</v>
          </cell>
          <cell r="L4994" t="str">
            <v>P1</v>
          </cell>
          <cell r="M4994">
            <v>563</v>
          </cell>
          <cell r="N4994">
            <v>563</v>
          </cell>
          <cell r="O4994" t="str">
            <v>Chưa bao gồm khung cố định ngoài, nẹp, ốc, vít, lồng, xương nhân tạo hoặc sản phẩm sinh học thay thế xương.</v>
          </cell>
          <cell r="P4994" t="str">
            <v xml:space="preserve">Phẫu thuật ghép xương </v>
          </cell>
          <cell r="Q4994">
            <v>3809000</v>
          </cell>
          <cell r="R4994">
            <v>997043.47826086998</v>
          </cell>
          <cell r="S4994">
            <v>4806000</v>
          </cell>
          <cell r="T4994">
            <v>1296156.5217391308</v>
          </cell>
          <cell r="U4994">
            <v>5105156.5217391308</v>
          </cell>
          <cell r="V4994">
            <v>5105100</v>
          </cell>
          <cell r="W4994">
            <v>204206.26086956525</v>
          </cell>
          <cell r="X4994">
            <v>5309362.7826086963</v>
          </cell>
        </row>
        <row r="4995">
          <cell r="E4995" t="str">
            <v>37.8D05.0553</v>
          </cell>
          <cell r="F4995" t="str">
            <v>10. NGOẠI KHOA</v>
          </cell>
          <cell r="G4995" t="str">
            <v>10.727</v>
          </cell>
          <cell r="H4995" t="str">
            <v>Phẫu thuật kết hợp xương khớp giả xương cánh tay</v>
          </cell>
          <cell r="I4995" t="str">
            <v>Phẫu thuật kết hợp xương khớp giả xương cánh tay</v>
          </cell>
          <cell r="J4995" t="str">
            <v>Phẫu thuật KHX khớp giả xương cánh tay</v>
          </cell>
          <cell r="K4995" t="str">
            <v>B</v>
          </cell>
          <cell r="L4995" t="str">
            <v>PDB</v>
          </cell>
          <cell r="M4995">
            <v>563</v>
          </cell>
          <cell r="N4995">
            <v>563</v>
          </cell>
          <cell r="O4995" t="str">
            <v>Chưa bao gồm khung cố định ngoài, nẹp, ốc, vít, lồng, xương nhân tạo hoặc sản phẩm sinh học thay thế xương.</v>
          </cell>
          <cell r="P4995" t="str">
            <v xml:space="preserve">Phẫu thuật ghép xương </v>
          </cell>
          <cell r="Q4995">
            <v>3809000</v>
          </cell>
          <cell r="R4995">
            <v>997043.47826086998</v>
          </cell>
          <cell r="S4995">
            <v>4806000</v>
          </cell>
          <cell r="T4995">
            <v>1296156.5217391308</v>
          </cell>
          <cell r="U4995">
            <v>5105156.5217391308</v>
          </cell>
          <cell r="V4995">
            <v>5105100</v>
          </cell>
          <cell r="W4995">
            <v>204206.26086956525</v>
          </cell>
          <cell r="X4995">
            <v>5309362.7826086963</v>
          </cell>
        </row>
        <row r="4996">
          <cell r="E4996" t="str">
            <v>37.8D05.0553</v>
          </cell>
          <cell r="F4996" t="str">
            <v>26. VI PHẪU</v>
          </cell>
          <cell r="G4996" t="str">
            <v>26.34</v>
          </cell>
          <cell r="H4996" t="str">
            <v>Chuyển vạt xương có nối hoặc ghép mạch vi phẫu</v>
          </cell>
          <cell r="I4996" t="str">
            <v>Chuyển vạt xương có nối hoặc ghép mạch vi phẫu</v>
          </cell>
          <cell r="J4996" t="str">
            <v>Chuyển vạt xương có nối hoặc ghép mạch vi phẫu</v>
          </cell>
          <cell r="K4996" t="str">
            <v>A</v>
          </cell>
          <cell r="L4996" t="str">
            <v>PDB</v>
          </cell>
          <cell r="M4996">
            <v>563</v>
          </cell>
          <cell r="N4996">
            <v>563</v>
          </cell>
          <cell r="O4996" t="str">
            <v>Chưa bao gồm khung cố định ngoài, nẹp, ốc, vít, lồng, xương nhân tạo hoặc sản phẩm sinh học thay thế xương.</v>
          </cell>
          <cell r="P4996" t="str">
            <v xml:space="preserve">Phẫu thuật ghép xương </v>
          </cell>
          <cell r="Q4996">
            <v>3809000</v>
          </cell>
          <cell r="R4996">
            <v>997043.47826086998</v>
          </cell>
          <cell r="S4996">
            <v>4806000</v>
          </cell>
          <cell r="T4996">
            <v>1296156.5217391308</v>
          </cell>
          <cell r="U4996">
            <v>5105156.5217391308</v>
          </cell>
          <cell r="V4996">
            <v>5105100</v>
          </cell>
          <cell r="W4996">
            <v>204206.26086956525</v>
          </cell>
          <cell r="X4996">
            <v>5309362.7826086963</v>
          </cell>
        </row>
        <row r="4997">
          <cell r="E4997" t="str">
            <v>37.8D05.0553</v>
          </cell>
          <cell r="F4997" t="str">
            <v>28. PHẪU THUẬT TẠO HÌNH THẨM MỸ</v>
          </cell>
          <cell r="G4997" t="str">
            <v>28.205</v>
          </cell>
          <cell r="H4997" t="str">
            <v>Phẫu thuật ghép xương tự thân tức thì sau cắt đoạn xương hàm trên</v>
          </cell>
          <cell r="I4997" t="str">
            <v>Phẫu thuật ghép xương tự thân tức thì sau cắt đoạn xương hàm trên</v>
          </cell>
          <cell r="J4997" t="str">
            <v>Phẫu thuật ghép xương tự thân tức thì sau cắt đoạn xương hàm trên</v>
          </cell>
          <cell r="K4997" t="str">
            <v>B</v>
          </cell>
          <cell r="L4997" t="str">
            <v>P1</v>
          </cell>
          <cell r="M4997">
            <v>563</v>
          </cell>
          <cell r="N4997">
            <v>563</v>
          </cell>
          <cell r="O4997" t="str">
            <v>Chưa bao gồm khung cố định ngoài, nẹp, ốc, vít, lồng, xương nhân tạo hoặc sản phẩm sinh học thay thế xương.</v>
          </cell>
          <cell r="P4997" t="str">
            <v xml:space="preserve">Phẫu thuật ghép xương </v>
          </cell>
          <cell r="Q4997">
            <v>3809000</v>
          </cell>
          <cell r="R4997">
            <v>997043.47826086998</v>
          </cell>
          <cell r="S4997">
            <v>4806000</v>
          </cell>
          <cell r="T4997">
            <v>1296156.5217391308</v>
          </cell>
          <cell r="U4997">
            <v>5105156.5217391308</v>
          </cell>
          <cell r="V4997">
            <v>5105100</v>
          </cell>
          <cell r="W4997">
            <v>204206.26086956525</v>
          </cell>
          <cell r="X4997">
            <v>5309362.7826086963</v>
          </cell>
        </row>
        <row r="4998">
          <cell r="E4998" t="str">
            <v>37.8D05.0554</v>
          </cell>
          <cell r="F4998" t="str">
            <v>10. NGOẠI KHOA</v>
          </cell>
          <cell r="G4998" t="str">
            <v>10.931</v>
          </cell>
          <cell r="H4998" t="str">
            <v>Phẫu thuật thay đoạn xương ghép bảo quản bằng kỹ thuật cao</v>
          </cell>
          <cell r="I4998" t="str">
            <v>Phẫu thuật thay đoạn xương ghép bảo quản bằng kỹ thuật cao</v>
          </cell>
          <cell r="J4998" t="str">
            <v>Phẫu thuật thay đoạn xương ghép bảo quản bằng kỹ thuật cao</v>
          </cell>
          <cell r="K4998" t="str">
            <v>A</v>
          </cell>
          <cell r="L4998" t="str">
            <v>PDB</v>
          </cell>
          <cell r="M4998">
            <v>564</v>
          </cell>
          <cell r="N4998">
            <v>564</v>
          </cell>
          <cell r="O4998" t="str">
            <v>Chưa bao gồm đinh, nẹp, vít, xương nhân tạo và sản phẩm sinh học thay thế xương.</v>
          </cell>
          <cell r="P4998" t="str">
            <v>Phẫu thuật thay đoạn xương ghép bảo quản bằng kĩ thuật cao</v>
          </cell>
          <cell r="Q4998">
            <v>4004000</v>
          </cell>
          <cell r="R4998">
            <v>746608.69565217395</v>
          </cell>
          <cell r="S4998">
            <v>4750000</v>
          </cell>
          <cell r="T4998">
            <v>970591.30434782617</v>
          </cell>
          <cell r="U4998">
            <v>4974591.3043478262</v>
          </cell>
          <cell r="V4998">
            <v>4974500</v>
          </cell>
          <cell r="W4998">
            <v>198983.65217391305</v>
          </cell>
          <cell r="X4998">
            <v>5173574.9565217393</v>
          </cell>
        </row>
        <row r="4999">
          <cell r="E4999" t="str">
            <v>37.8D05.0555</v>
          </cell>
          <cell r="F4999" t="str">
            <v>03. NHI KHOA</v>
          </cell>
          <cell r="G4999" t="str">
            <v>3.3764</v>
          </cell>
          <cell r="H4999" t="str">
            <v>Kéo dài cẳng chân bằng phương pháp 1lizarov</v>
          </cell>
          <cell r="I4999" t="str">
            <v>Kéo dài cẳng chân bằng phương pháp 1lizarov</v>
          </cell>
          <cell r="J4999" t="str">
            <v>Kéo dài cẳng chân bằng phương pháp 1lizarov</v>
          </cell>
          <cell r="K4999" t="str">
            <v>B</v>
          </cell>
          <cell r="L4999" t="str">
            <v>P1</v>
          </cell>
          <cell r="M4999">
            <v>565</v>
          </cell>
          <cell r="N4999">
            <v>565</v>
          </cell>
          <cell r="O4999" t="str">
            <v>Chưa bao gồm khung cố định ngoài, đinh, nẹp, vít, ốc, xương nhân tạo hoặc sản phẩm sinh học thay thế xương.</v>
          </cell>
          <cell r="P4999" t="str">
            <v xml:space="preserve">Phẫu thuật kéo dài chi </v>
          </cell>
          <cell r="Q4999">
            <v>3632000</v>
          </cell>
          <cell r="R4999">
            <v>1256869.56521739</v>
          </cell>
          <cell r="S4999">
            <v>4888000</v>
          </cell>
          <cell r="T4999">
            <v>1633930.4347826068</v>
          </cell>
          <cell r="U4999">
            <v>5265930.4347826065</v>
          </cell>
          <cell r="V4999">
            <v>5265900</v>
          </cell>
          <cell r="W4999">
            <v>210637.21739130426</v>
          </cell>
          <cell r="X4999">
            <v>5476567.6521739112</v>
          </cell>
        </row>
        <row r="5000">
          <cell r="E5000" t="str">
            <v>37.8D05.0555</v>
          </cell>
          <cell r="F5000" t="str">
            <v>03. NHI KHOA</v>
          </cell>
          <cell r="G5000" t="str">
            <v>3.3660</v>
          </cell>
          <cell r="H5000" t="str">
            <v>Kéo dài chi trên bằng phương pháp 1lizarov</v>
          </cell>
          <cell r="I5000" t="str">
            <v>Kéo dài chi trên bằng phương pháp 1lizarov</v>
          </cell>
          <cell r="J5000" t="str">
            <v>Kéo dài chi trên bằng phương pháp 1lizarov</v>
          </cell>
          <cell r="K5000" t="str">
            <v>B</v>
          </cell>
          <cell r="L5000" t="str">
            <v>P1</v>
          </cell>
          <cell r="M5000">
            <v>565</v>
          </cell>
          <cell r="N5000">
            <v>565</v>
          </cell>
          <cell r="O5000" t="str">
            <v>Chưa bao gồm khung cố định ngoài, đinh, nẹp, vít, ốc, xương nhân tạo hoặc sản phẩm sinh học thay thế xương.</v>
          </cell>
          <cell r="P5000" t="str">
            <v xml:space="preserve">Phẫu thuật kéo dài chi </v>
          </cell>
          <cell r="Q5000">
            <v>3632000</v>
          </cell>
          <cell r="R5000">
            <v>1256869.56521739</v>
          </cell>
          <cell r="S5000">
            <v>4888000</v>
          </cell>
          <cell r="T5000">
            <v>1633930.4347826068</v>
          </cell>
          <cell r="U5000">
            <v>5265930.4347826065</v>
          </cell>
          <cell r="V5000">
            <v>5265900</v>
          </cell>
          <cell r="W5000">
            <v>210637.21739130426</v>
          </cell>
          <cell r="X5000">
            <v>5476567.6521739112</v>
          </cell>
        </row>
        <row r="5001">
          <cell r="E5001" t="str">
            <v>37.8D05.0555</v>
          </cell>
          <cell r="F5001" t="str">
            <v>03. NHI KHOA</v>
          </cell>
          <cell r="G5001" t="str">
            <v>3.3734</v>
          </cell>
          <cell r="H5001" t="str">
            <v>Kéo dài đùi bằng phương pháp 1lizarov</v>
          </cell>
          <cell r="I5001" t="str">
            <v>Kéo dài đùi bằng phương pháp 1lizarov</v>
          </cell>
          <cell r="J5001" t="str">
            <v>Kéo dài đùi bằng phương pháp 1lizarov</v>
          </cell>
          <cell r="K5001" t="str">
            <v>B</v>
          </cell>
          <cell r="L5001" t="str">
            <v>P1</v>
          </cell>
          <cell r="M5001">
            <v>565</v>
          </cell>
          <cell r="N5001">
            <v>565</v>
          </cell>
          <cell r="O5001" t="str">
            <v>Chưa bao gồm khung cố định ngoài, đinh, nẹp, vít, ốc, xương nhân tạo hoặc sản phẩm sinh học thay thế xương.</v>
          </cell>
          <cell r="P5001" t="str">
            <v xml:space="preserve">Phẫu thuật kéo dài chi </v>
          </cell>
          <cell r="Q5001">
            <v>3632000</v>
          </cell>
          <cell r="R5001">
            <v>1256869.56521739</v>
          </cell>
          <cell r="S5001">
            <v>4888000</v>
          </cell>
          <cell r="T5001">
            <v>1633930.4347826068</v>
          </cell>
          <cell r="U5001">
            <v>5265930.4347826065</v>
          </cell>
          <cell r="V5001">
            <v>5265900</v>
          </cell>
          <cell r="W5001">
            <v>210637.21739130426</v>
          </cell>
          <cell r="X5001">
            <v>5476567.6521739112</v>
          </cell>
        </row>
        <row r="5002">
          <cell r="E5002" t="str">
            <v>37.8D05.0555</v>
          </cell>
          <cell r="F5002" t="str">
            <v>03. NHI KHOA</v>
          </cell>
          <cell r="G5002" t="str">
            <v>3.3699</v>
          </cell>
          <cell r="H5002" t="str">
            <v>Kéo dài ngón tay bằng khung cố định ngoài</v>
          </cell>
          <cell r="I5002" t="str">
            <v>Kéo dài ngón tay bằng khung cố định ngoài</v>
          </cell>
          <cell r="J5002" t="str">
            <v>Kéo dài ngón tay bằng khung cố định ngoài</v>
          </cell>
          <cell r="K5002" t="str">
            <v>B</v>
          </cell>
          <cell r="L5002" t="str">
            <v>P1</v>
          </cell>
          <cell r="M5002">
            <v>565</v>
          </cell>
          <cell r="N5002">
            <v>565</v>
          </cell>
          <cell r="O5002" t="str">
            <v>Chưa bao gồm khung cố định ngoài, đinh, nẹp, vít, ốc, xương nhân tạo hoặc sản phẩm sinh học thay thế xương.</v>
          </cell>
          <cell r="P5002" t="str">
            <v xml:space="preserve">Phẫu thuật kéo dài chi </v>
          </cell>
          <cell r="Q5002">
            <v>3632000</v>
          </cell>
          <cell r="R5002">
            <v>1256869.56521739</v>
          </cell>
          <cell r="S5002">
            <v>4888000</v>
          </cell>
          <cell r="T5002">
            <v>1633930.4347826068</v>
          </cell>
          <cell r="U5002">
            <v>5265930.4347826065</v>
          </cell>
          <cell r="V5002">
            <v>5265900</v>
          </cell>
          <cell r="W5002">
            <v>210637.21739130426</v>
          </cell>
          <cell r="X5002">
            <v>5476567.6521739112</v>
          </cell>
        </row>
        <row r="5003">
          <cell r="E5003" t="str">
            <v>37.8D05.0527</v>
          </cell>
          <cell r="F5003" t="str">
            <v>10. NGOẠI KHOA</v>
          </cell>
          <cell r="G5003" t="str">
            <v>10.1005</v>
          </cell>
          <cell r="H5003" t="str">
            <v>Nắn, bó bột gãy 1/3 giữa hai xương cẳng tay</v>
          </cell>
          <cell r="I5003" t="str">
            <v>Nắn, bó bột gãy 1/3 giữa hai xương cẳng tay  [bột liền]</v>
          </cell>
          <cell r="J5003" t="str">
            <v>Nắn, bó bột gãy 1/3 giữa hai xương cẳng tay</v>
          </cell>
          <cell r="K5003" t="str">
            <v>B</v>
          </cell>
          <cell r="L5003" t="str">
            <v>T1</v>
          </cell>
          <cell r="M5003">
            <v>537</v>
          </cell>
          <cell r="N5003">
            <v>537</v>
          </cell>
          <cell r="P5003" t="str">
            <v>Nắn, bó bột xương cánh tay (bột liền)</v>
          </cell>
          <cell r="Q5003">
            <v>269000</v>
          </cell>
          <cell r="R5003">
            <v>79826.0869565217</v>
          </cell>
          <cell r="S5003">
            <v>348000</v>
          </cell>
          <cell r="T5003">
            <v>103773.9130434782</v>
          </cell>
          <cell r="U5003">
            <v>372773.91304347821</v>
          </cell>
          <cell r="V5003">
            <v>372700</v>
          </cell>
          <cell r="W5003">
            <v>14910.956521739128</v>
          </cell>
          <cell r="X5003">
            <v>387684.86956521735</v>
          </cell>
        </row>
        <row r="5004">
          <cell r="E5004" t="str">
            <v>37.8D05.0555</v>
          </cell>
          <cell r="F5004" t="str">
            <v>03. NHI KHOA</v>
          </cell>
          <cell r="G5004" t="str">
            <v>3.3719</v>
          </cell>
          <cell r="H5004" t="str">
            <v>Phẫu thuật làm dính sụn tiếp hợp điều trị ngắn chi</v>
          </cell>
          <cell r="I5004" t="str">
            <v>Phẫu thuật làm dính sụn tiếp hợp điều trị ngắn chi</v>
          </cell>
          <cell r="J5004" t="str">
            <v>Phẫu thuật làm dính sụn tiếp hợp điều trị ngắn chi</v>
          </cell>
          <cell r="K5004" t="str">
            <v>A</v>
          </cell>
          <cell r="L5004" t="str">
            <v>P1</v>
          </cell>
          <cell r="M5004">
            <v>565</v>
          </cell>
          <cell r="N5004">
            <v>565</v>
          </cell>
          <cell r="O5004" t="str">
            <v>Chưa bao gồm khung cố định ngoài, đinh, nẹp, vít, ốc, xương nhân tạo hoặc sản phẩm sinh học thay thế xương.</v>
          </cell>
          <cell r="P5004" t="str">
            <v xml:space="preserve">Phẫu thuật kéo dài chi </v>
          </cell>
          <cell r="Q5004">
            <v>3632000</v>
          </cell>
          <cell r="R5004">
            <v>1256869.56521739</v>
          </cell>
          <cell r="S5004">
            <v>4888000</v>
          </cell>
          <cell r="T5004">
            <v>1633930.4347826068</v>
          </cell>
          <cell r="U5004">
            <v>5265930.4347826065</v>
          </cell>
          <cell r="V5004">
            <v>5265900</v>
          </cell>
          <cell r="W5004">
            <v>210637.21739130426</v>
          </cell>
          <cell r="X5004">
            <v>5476567.6521739112</v>
          </cell>
        </row>
        <row r="5005">
          <cell r="E5005" t="str">
            <v>37.8D05.0522</v>
          </cell>
          <cell r="F5005" t="str">
            <v>03. NHI KHOA</v>
          </cell>
          <cell r="G5005" t="str">
            <v>3.3850</v>
          </cell>
          <cell r="H5005" t="str">
            <v>Nắn, bó bột gãy 1/3 giữa hai xương cẳng tay</v>
          </cell>
          <cell r="I5005" t="str">
            <v>Nắn, bó bột gãy 1/3 giữa hai xương cẳng tay [bột tự cán]</v>
          </cell>
          <cell r="J5005" t="str">
            <v>Nắn, bó bột gãy 1/3 giữa hai xương cẳng tay</v>
          </cell>
          <cell r="K5005" t="str">
            <v>C</v>
          </cell>
          <cell r="L5005" t="str">
            <v>T1</v>
          </cell>
          <cell r="M5005">
            <v>532</v>
          </cell>
          <cell r="N5005">
            <v>532</v>
          </cell>
          <cell r="P5005" t="str">
            <v>Nắn, bó bột gãy xương cẳng tay (bột tự cán)</v>
          </cell>
          <cell r="Q5005">
            <v>159000</v>
          </cell>
          <cell r="R5005">
            <v>64173.9130434783</v>
          </cell>
          <cell r="S5005">
            <v>223000</v>
          </cell>
          <cell r="T5005">
            <v>83426.086956521787</v>
          </cell>
          <cell r="U5005">
            <v>242426.08695652179</v>
          </cell>
          <cell r="V5005">
            <v>242400</v>
          </cell>
          <cell r="W5005">
            <v>9697.0434782608718</v>
          </cell>
          <cell r="X5005">
            <v>252123.13043478265</v>
          </cell>
        </row>
        <row r="5006">
          <cell r="E5006" t="str">
            <v>37.8D05.0556</v>
          </cell>
          <cell r="F5006" t="str">
            <v>03. NHI KHOA</v>
          </cell>
          <cell r="G5006" t="str">
            <v>3.3662</v>
          </cell>
          <cell r="H5006" t="str">
            <v>Cố định nẹp vít gãy liên lồi cầu cánh tay</v>
          </cell>
          <cell r="I5006" t="str">
            <v>Cố định nẹp vít gãy liên lồi cầu cánh tay</v>
          </cell>
          <cell r="J5006" t="str">
            <v>Cố định nẹp vít gãy liên lồi cầu cánh tay</v>
          </cell>
          <cell r="K5006" t="str">
            <v>B</v>
          </cell>
          <cell r="L5006" t="str">
            <v>P2</v>
          </cell>
          <cell r="M5006">
            <v>566</v>
          </cell>
          <cell r="N5006">
            <v>566</v>
          </cell>
          <cell r="O5006" t="str">
            <v>Chưa bao gồm xương nhân tạo hoặc sản phẩm sinh học thay thế xương, xi măng, đinh, nẹp, vít.</v>
          </cell>
          <cell r="P5006" t="str">
            <v xml:space="preserve">Phẫu thuật kết hợp xương bằng nẹp vít </v>
          </cell>
          <cell r="Q5006">
            <v>3132000</v>
          </cell>
          <cell r="R5006">
            <v>746608.69565217395</v>
          </cell>
          <cell r="S5006">
            <v>3878000</v>
          </cell>
          <cell r="T5006">
            <v>970591.30434782617</v>
          </cell>
          <cell r="U5006">
            <v>4102591.3043478262</v>
          </cell>
          <cell r="V5006">
            <v>4102500</v>
          </cell>
          <cell r="W5006">
            <v>164103.65217391305</v>
          </cell>
          <cell r="X5006">
            <v>4266694.9565217393</v>
          </cell>
        </row>
        <row r="5007">
          <cell r="E5007" t="str">
            <v>37.8D05.0556</v>
          </cell>
          <cell r="F5007" t="str">
            <v>03. NHI KHOA</v>
          </cell>
          <cell r="G5007" t="str">
            <v>3.3665</v>
          </cell>
          <cell r="H5007" t="str">
            <v>Cố định nẹp vít gãy thân xương cánh tay</v>
          </cell>
          <cell r="I5007" t="str">
            <v>Cố định nẹp vít gãy thân xương cánh tay</v>
          </cell>
          <cell r="J5007" t="str">
            <v>Cố định nẹp vít gãy thân xương cánh tay</v>
          </cell>
          <cell r="K5007" t="str">
            <v>B</v>
          </cell>
          <cell r="L5007" t="str">
            <v>P1</v>
          </cell>
          <cell r="M5007">
            <v>566</v>
          </cell>
          <cell r="N5007">
            <v>566</v>
          </cell>
          <cell r="O5007" t="str">
            <v>Chưa bao gồm xương nhân tạo hoặc sản phẩm sinh học thay thế xương, xi măng, đinh, nẹp, vít.</v>
          </cell>
          <cell r="P5007" t="str">
            <v xml:space="preserve">Phẫu thuật kết hợp xương bằng nẹp vít </v>
          </cell>
          <cell r="Q5007">
            <v>3132000</v>
          </cell>
          <cell r="R5007">
            <v>746608.69565217395</v>
          </cell>
          <cell r="S5007">
            <v>3878000</v>
          </cell>
          <cell r="T5007">
            <v>970591.30434782617</v>
          </cell>
          <cell r="U5007">
            <v>4102591.3043478262</v>
          </cell>
          <cell r="V5007">
            <v>4102500</v>
          </cell>
          <cell r="W5007">
            <v>164103.65217391305</v>
          </cell>
          <cell r="X5007">
            <v>4266694.9565217393</v>
          </cell>
        </row>
        <row r="5008">
          <cell r="E5008" t="str">
            <v>37.8D05.0556</v>
          </cell>
          <cell r="F5008" t="str">
            <v>03. NHI KHOA</v>
          </cell>
          <cell r="G5008" t="str">
            <v>3.3646</v>
          </cell>
          <cell r="H5008" t="str">
            <v>Cố định nẹp vít gãy trật khớp vai</v>
          </cell>
          <cell r="I5008" t="str">
            <v>Cố định nẹp vít gãy trật khớp vai</v>
          </cell>
          <cell r="J5008" t="str">
            <v>Cố định nẹp vít gãy trật khớp vai</v>
          </cell>
          <cell r="K5008" t="str">
            <v>B</v>
          </cell>
          <cell r="L5008" t="str">
            <v>P1</v>
          </cell>
          <cell r="M5008">
            <v>566</v>
          </cell>
          <cell r="N5008">
            <v>566</v>
          </cell>
          <cell r="O5008" t="str">
            <v>Chưa bao gồm xương nhân tạo hoặc sản phẩm sinh học thay thế xương, xi măng, đinh, nẹp, vít.</v>
          </cell>
          <cell r="P5008" t="str">
            <v xml:space="preserve">Phẫu thuật kết hợp xương bằng nẹp vít </v>
          </cell>
          <cell r="Q5008">
            <v>3132000</v>
          </cell>
          <cell r="R5008">
            <v>746608.69565217395</v>
          </cell>
          <cell r="S5008">
            <v>3878000</v>
          </cell>
          <cell r="T5008">
            <v>970591.30434782617</v>
          </cell>
          <cell r="U5008">
            <v>4102591.3043478262</v>
          </cell>
          <cell r="V5008">
            <v>4102500</v>
          </cell>
          <cell r="W5008">
            <v>164103.65217391305</v>
          </cell>
          <cell r="X5008">
            <v>4266694.9565217393</v>
          </cell>
        </row>
        <row r="5009">
          <cell r="E5009" t="str">
            <v>37.8D05.0556</v>
          </cell>
          <cell r="F5009" t="str">
            <v>03. NHI KHOA</v>
          </cell>
          <cell r="G5009" t="str">
            <v>3.3743</v>
          </cell>
          <cell r="H5009" t="str">
            <v>Cố định ngoài điều trị gãy khung chậu</v>
          </cell>
          <cell r="I5009" t="str">
            <v>Cố định ngoài điều trị gãy khung chậu</v>
          </cell>
          <cell r="J5009" t="str">
            <v>Cố định ngoài điều trị gãy khung chậu</v>
          </cell>
          <cell r="K5009" t="str">
            <v>B</v>
          </cell>
          <cell r="L5009" t="str">
            <v>P1</v>
          </cell>
          <cell r="M5009">
            <v>566</v>
          </cell>
          <cell r="N5009">
            <v>566</v>
          </cell>
          <cell r="O5009" t="str">
            <v>Chưa bao gồm xương nhân tạo hoặc sản phẩm sinh học thay thế xương, xi măng, đinh, nẹp, vít.</v>
          </cell>
          <cell r="P5009" t="str">
            <v xml:space="preserve">Phẫu thuật kết hợp xương bằng nẹp vít </v>
          </cell>
          <cell r="Q5009">
            <v>3132000</v>
          </cell>
          <cell r="R5009">
            <v>746608.69565217395</v>
          </cell>
          <cell r="S5009">
            <v>3878000</v>
          </cell>
          <cell r="T5009">
            <v>970591.30434782617</v>
          </cell>
          <cell r="U5009">
            <v>4102591.3043478262</v>
          </cell>
          <cell r="V5009">
            <v>4102500</v>
          </cell>
          <cell r="W5009">
            <v>164103.65217391305</v>
          </cell>
          <cell r="X5009">
            <v>4266694.9565217393</v>
          </cell>
        </row>
        <row r="5010">
          <cell r="E5010" t="str">
            <v>37.8D05.0556</v>
          </cell>
          <cell r="F5010" t="str">
            <v>03. NHI KHOA</v>
          </cell>
          <cell r="G5010" t="str">
            <v>3.3773</v>
          </cell>
          <cell r="H5010" t="str">
            <v>Cố định ngoài điều trị gãy xương cẳng chân</v>
          </cell>
          <cell r="I5010" t="str">
            <v>Cố định ngoài điều trị gãy xương cẳng chân</v>
          </cell>
          <cell r="J5010" t="str">
            <v>Cố định ngoài điều trị gãy xương cẳng chân</v>
          </cell>
          <cell r="K5010" t="str">
            <v>B</v>
          </cell>
          <cell r="L5010" t="str">
            <v>P1</v>
          </cell>
          <cell r="M5010">
            <v>566</v>
          </cell>
          <cell r="N5010">
            <v>566</v>
          </cell>
          <cell r="O5010" t="str">
            <v>Chưa bao gồm xương nhân tạo hoặc sản phẩm sinh học thay thế xương, xi măng, đinh, nẹp, vít.</v>
          </cell>
          <cell r="P5010" t="str">
            <v xml:space="preserve">Phẫu thuật kết hợp xương bằng nẹp vít </v>
          </cell>
          <cell r="Q5010">
            <v>3132000</v>
          </cell>
          <cell r="R5010">
            <v>746608.69565217395</v>
          </cell>
          <cell r="S5010">
            <v>3878000</v>
          </cell>
          <cell r="T5010">
            <v>970591.30434782617</v>
          </cell>
          <cell r="U5010">
            <v>4102591.3043478262</v>
          </cell>
          <cell r="V5010">
            <v>4102500</v>
          </cell>
          <cell r="W5010">
            <v>164103.65217391305</v>
          </cell>
          <cell r="X5010">
            <v>4266694.9565217393</v>
          </cell>
        </row>
        <row r="5011">
          <cell r="E5011" t="str">
            <v>37.8D05.0556</v>
          </cell>
          <cell r="F5011" t="str">
            <v>03. NHI KHOA</v>
          </cell>
          <cell r="G5011" t="str">
            <v>3.3744</v>
          </cell>
          <cell r="H5011" t="str">
            <v>Cố định ngoài điều trị gãy xương đùi</v>
          </cell>
          <cell r="I5011" t="str">
            <v>Cố định ngoài điều trị gãy xương đùi</v>
          </cell>
          <cell r="J5011" t="str">
            <v>Cố định ngoài điều trị gãy xương đùi</v>
          </cell>
          <cell r="K5011" t="str">
            <v>B</v>
          </cell>
          <cell r="L5011" t="str">
            <v>P1</v>
          </cell>
          <cell r="M5011">
            <v>566</v>
          </cell>
          <cell r="N5011">
            <v>566</v>
          </cell>
          <cell r="O5011" t="str">
            <v>Chưa bao gồm xương nhân tạo hoặc sản phẩm sinh học thay thế xương, xi măng, đinh, nẹp, vít.</v>
          </cell>
          <cell r="P5011" t="str">
            <v xml:space="preserve">Phẫu thuật kết hợp xương bằng nẹp vít </v>
          </cell>
          <cell r="Q5011">
            <v>3132000</v>
          </cell>
          <cell r="R5011">
            <v>746608.69565217395</v>
          </cell>
          <cell r="S5011">
            <v>3878000</v>
          </cell>
          <cell r="T5011">
            <v>970591.30434782617</v>
          </cell>
          <cell r="U5011">
            <v>4102591.3043478262</v>
          </cell>
          <cell r="V5011">
            <v>4102500</v>
          </cell>
          <cell r="W5011">
            <v>164103.65217391305</v>
          </cell>
          <cell r="X5011">
            <v>4266694.9565217393</v>
          </cell>
        </row>
        <row r="5012">
          <cell r="E5012" t="str">
            <v>37.8D05.0556</v>
          </cell>
          <cell r="F5012" t="str">
            <v>03. NHI KHOA</v>
          </cell>
          <cell r="G5012" t="str">
            <v>3.3732</v>
          </cell>
          <cell r="H5012" t="str">
            <v>Đặt đinh nẹp gãy xương đùi (xuôi dòng)</v>
          </cell>
          <cell r="I5012" t="str">
            <v>Đặt đinh nẹp gãy xương đùi (xuôi dòng)</v>
          </cell>
          <cell r="J5012" t="str">
            <v>Đặt đinh nẹp gãy xương đùi (xuôi dòng)</v>
          </cell>
          <cell r="K5012" t="str">
            <v>B</v>
          </cell>
          <cell r="L5012" t="str">
            <v>P1</v>
          </cell>
          <cell r="M5012">
            <v>566</v>
          </cell>
          <cell r="N5012">
            <v>566</v>
          </cell>
          <cell r="O5012" t="str">
            <v>Chưa bao gồm xương nhân tạo hoặc sản phẩm sinh học thay thế xương, xi măng, đinh, nẹp, vít.</v>
          </cell>
          <cell r="P5012" t="str">
            <v xml:space="preserve">Phẫu thuật kết hợp xương bằng nẹp vít </v>
          </cell>
          <cell r="Q5012">
            <v>3132000</v>
          </cell>
          <cell r="R5012">
            <v>746608.69565217395</v>
          </cell>
          <cell r="S5012">
            <v>3878000</v>
          </cell>
          <cell r="T5012">
            <v>970591.30434782617</v>
          </cell>
          <cell r="U5012">
            <v>4102591.3043478262</v>
          </cell>
          <cell r="V5012">
            <v>4102500</v>
          </cell>
          <cell r="W5012">
            <v>164103.65217391305</v>
          </cell>
          <cell r="X5012">
            <v>4266694.9565217393</v>
          </cell>
        </row>
        <row r="5013">
          <cell r="E5013" t="str">
            <v>37.8D05.0556</v>
          </cell>
          <cell r="F5013" t="str">
            <v>03. NHI KHOA</v>
          </cell>
          <cell r="G5013" t="str">
            <v>3.3794</v>
          </cell>
          <cell r="H5013" t="str">
            <v>Đặt nẹp điều trị vít gãy mắt cá trong, ngoài hoặc Dupuytren</v>
          </cell>
          <cell r="I5013" t="str">
            <v>Đặt nẹp điều trị vít gãy mắt cá trong, ngoài hoặc Dupuytren</v>
          </cell>
          <cell r="J5013" t="str">
            <v>Đặt nẹp điều trị vít gãy mắt cá trong, ngoài hoặc Dupuytren</v>
          </cell>
          <cell r="K5013" t="str">
            <v>B</v>
          </cell>
          <cell r="L5013" t="str">
            <v>P1</v>
          </cell>
          <cell r="M5013">
            <v>566</v>
          </cell>
          <cell r="N5013">
            <v>566</v>
          </cell>
          <cell r="O5013" t="str">
            <v>Chưa bao gồm xương nhân tạo hoặc sản phẩm sinh học thay thế xương, xi măng, đinh, nẹp, vít.</v>
          </cell>
          <cell r="P5013" t="str">
            <v xml:space="preserve">Phẫu thuật kết hợp xương bằng nẹp vít </v>
          </cell>
          <cell r="Q5013">
            <v>3132000</v>
          </cell>
          <cell r="R5013">
            <v>746608.69565217395</v>
          </cell>
          <cell r="S5013">
            <v>3878000</v>
          </cell>
          <cell r="T5013">
            <v>970591.30434782617</v>
          </cell>
          <cell r="U5013">
            <v>4102591.3043478262</v>
          </cell>
          <cell r="V5013">
            <v>4102500</v>
          </cell>
          <cell r="W5013">
            <v>164103.65217391305</v>
          </cell>
          <cell r="X5013">
            <v>4266694.9565217393</v>
          </cell>
        </row>
        <row r="5014">
          <cell r="E5014" t="str">
            <v>37.8D05.0556</v>
          </cell>
          <cell r="F5014" t="str">
            <v>03. NHI KHOA</v>
          </cell>
          <cell r="G5014" t="str">
            <v>3.3738</v>
          </cell>
          <cell r="H5014" t="str">
            <v>Đặt nẹp vít điều trị gãy mâm chày và đầu trên xương chày</v>
          </cell>
          <cell r="I5014" t="str">
            <v>Đặt nẹp vít điều trị gãy mâm chày và đầu trên xương chày</v>
          </cell>
          <cell r="J5014" t="str">
            <v>Đặt nẹp vít điều trị gãy mâm chày và đầu trên xương chày</v>
          </cell>
          <cell r="K5014" t="str">
            <v>B</v>
          </cell>
          <cell r="L5014" t="str">
            <v>P1</v>
          </cell>
          <cell r="M5014">
            <v>566</v>
          </cell>
          <cell r="N5014">
            <v>566</v>
          </cell>
          <cell r="O5014" t="str">
            <v>Chưa bao gồm xương nhân tạo hoặc sản phẩm sinh học thay thế xương, xi măng, đinh, nẹp, vít.</v>
          </cell>
          <cell r="P5014" t="str">
            <v xml:space="preserve">Phẫu thuật kết hợp xương bằng nẹp vít </v>
          </cell>
          <cell r="Q5014">
            <v>3132000</v>
          </cell>
          <cell r="R5014">
            <v>746608.69565217395</v>
          </cell>
          <cell r="S5014">
            <v>3878000</v>
          </cell>
          <cell r="T5014">
            <v>970591.30434782617</v>
          </cell>
          <cell r="U5014">
            <v>4102591.3043478262</v>
          </cell>
          <cell r="V5014">
            <v>4102500</v>
          </cell>
          <cell r="W5014">
            <v>164103.65217391305</v>
          </cell>
          <cell r="X5014">
            <v>4266694.9565217393</v>
          </cell>
        </row>
        <row r="5015">
          <cell r="E5015" t="str">
            <v>37.8D05.0556</v>
          </cell>
          <cell r="F5015" t="str">
            <v>03. NHI KHOA</v>
          </cell>
          <cell r="G5015" t="str">
            <v>3.3760</v>
          </cell>
          <cell r="H5015" t="str">
            <v>Đặt nẹp vít gãy đầu dưới xương chày</v>
          </cell>
          <cell r="I5015" t="str">
            <v>Đặt nẹp vít gãy đầu dưới xương chày</v>
          </cell>
          <cell r="J5015" t="str">
            <v>Đặt nẹp vít gãy đầu dưới xương chày</v>
          </cell>
          <cell r="K5015" t="str">
            <v>B</v>
          </cell>
          <cell r="L5015" t="str">
            <v>P1</v>
          </cell>
          <cell r="M5015">
            <v>566</v>
          </cell>
          <cell r="N5015">
            <v>566</v>
          </cell>
          <cell r="O5015" t="str">
            <v>Chưa bao gồm xương nhân tạo hoặc sản phẩm sinh học thay thế xương, xi măng, đinh, nẹp, vít.</v>
          </cell>
          <cell r="P5015" t="str">
            <v xml:space="preserve">Phẫu thuật kết hợp xương bằng nẹp vít </v>
          </cell>
          <cell r="Q5015">
            <v>3132000</v>
          </cell>
          <cell r="R5015">
            <v>746608.69565217395</v>
          </cell>
          <cell r="S5015">
            <v>3878000</v>
          </cell>
          <cell r="T5015">
            <v>970591.30434782617</v>
          </cell>
          <cell r="U5015">
            <v>4102591.3043478262</v>
          </cell>
          <cell r="V5015">
            <v>4102500</v>
          </cell>
          <cell r="W5015">
            <v>164103.65217391305</v>
          </cell>
          <cell r="X5015">
            <v>4266694.9565217393</v>
          </cell>
        </row>
        <row r="5016">
          <cell r="E5016" t="str">
            <v>37.8D05.0556</v>
          </cell>
          <cell r="F5016" t="str">
            <v>03. NHI KHOA</v>
          </cell>
          <cell r="G5016" t="str">
            <v>3.3789</v>
          </cell>
          <cell r="H5016" t="str">
            <v>Đặt nẹp vít gãy mắt cá trong, ngoài hoặc Dupuytren</v>
          </cell>
          <cell r="I5016" t="str">
            <v>Đặt nẹp vít gãy mắt cá trong, ngoài hoặc Dupuytren</v>
          </cell>
          <cell r="J5016" t="str">
            <v>Đặt nẹp vít gãy mắt cá trong, ngoài hoặc Dupuytren</v>
          </cell>
          <cell r="K5016" t="str">
            <v>B</v>
          </cell>
          <cell r="L5016" t="str">
            <v>P2</v>
          </cell>
          <cell r="M5016">
            <v>566</v>
          </cell>
          <cell r="N5016">
            <v>566</v>
          </cell>
          <cell r="O5016" t="str">
            <v>Chưa bao gồm xương nhân tạo hoặc sản phẩm sinh học thay thế xương, xi măng, đinh, nẹp, vít.</v>
          </cell>
          <cell r="P5016" t="str">
            <v xml:space="preserve">Phẫu thuật kết hợp xương bằng nẹp vít </v>
          </cell>
          <cell r="Q5016">
            <v>3132000</v>
          </cell>
          <cell r="R5016">
            <v>746608.69565217395</v>
          </cell>
          <cell r="S5016">
            <v>3878000</v>
          </cell>
          <cell r="T5016">
            <v>970591.30434782617</v>
          </cell>
          <cell r="U5016">
            <v>4102591.3043478262</v>
          </cell>
          <cell r="V5016">
            <v>4102500</v>
          </cell>
          <cell r="W5016">
            <v>164103.65217391305</v>
          </cell>
          <cell r="X5016">
            <v>4266694.9565217393</v>
          </cell>
        </row>
        <row r="5017">
          <cell r="E5017" t="str">
            <v>37.8D05.0556</v>
          </cell>
          <cell r="F5017" t="str">
            <v>03. NHI KHOA</v>
          </cell>
          <cell r="G5017" t="str">
            <v>3.3759</v>
          </cell>
          <cell r="H5017" t="str">
            <v>Đặt nẹp vít gãy thân xương chày</v>
          </cell>
          <cell r="I5017" t="str">
            <v>Đặt nẹp vít gãy thân xương chày</v>
          </cell>
          <cell r="J5017" t="str">
            <v>Đặt nẹp vít gãy thân xương chày</v>
          </cell>
          <cell r="K5017" t="str">
            <v>B</v>
          </cell>
          <cell r="L5017" t="str">
            <v>P1</v>
          </cell>
          <cell r="M5017">
            <v>566</v>
          </cell>
          <cell r="N5017">
            <v>566</v>
          </cell>
          <cell r="O5017" t="str">
            <v>Chưa bao gồm xương nhân tạo hoặc sản phẩm sinh học thay thế xương, xi măng, đinh, nẹp, vít.</v>
          </cell>
          <cell r="P5017" t="str">
            <v xml:space="preserve">Phẫu thuật kết hợp xương bằng nẹp vít </v>
          </cell>
          <cell r="Q5017">
            <v>3132000</v>
          </cell>
          <cell r="R5017">
            <v>746608.69565217395</v>
          </cell>
          <cell r="S5017">
            <v>3878000</v>
          </cell>
          <cell r="T5017">
            <v>970591.30434782617</v>
          </cell>
          <cell r="U5017">
            <v>4102591.3043478262</v>
          </cell>
          <cell r="V5017">
            <v>4102500</v>
          </cell>
          <cell r="W5017">
            <v>164103.65217391305</v>
          </cell>
          <cell r="X5017">
            <v>4266694.9565217393</v>
          </cell>
        </row>
        <row r="5018">
          <cell r="E5018" t="str">
            <v>37.8D05.0556</v>
          </cell>
          <cell r="F5018" t="str">
            <v>03. NHI KHOA</v>
          </cell>
          <cell r="G5018" t="str">
            <v>3.3787</v>
          </cell>
          <cell r="H5018" t="str">
            <v>Đặt nẹp vít trong gãy trật xương chêm</v>
          </cell>
          <cell r="I5018" t="str">
            <v>Đặt nẹp vít trong gãy trật xương chêm</v>
          </cell>
          <cell r="J5018" t="str">
            <v>Đặt nẹp vít trong gãy trật xương chêm</v>
          </cell>
          <cell r="K5018" t="str">
            <v>B</v>
          </cell>
          <cell r="L5018" t="str">
            <v>P2</v>
          </cell>
          <cell r="M5018">
            <v>566</v>
          </cell>
          <cell r="N5018">
            <v>566</v>
          </cell>
          <cell r="O5018" t="str">
            <v>Chưa bao gồm xương nhân tạo hoặc sản phẩm sinh học thay thế xương, xi măng, đinh, nẹp, vít.</v>
          </cell>
          <cell r="P5018" t="str">
            <v xml:space="preserve">Phẫu thuật kết hợp xương bằng nẹp vít </v>
          </cell>
          <cell r="Q5018">
            <v>3132000</v>
          </cell>
          <cell r="R5018">
            <v>746608.69565217395</v>
          </cell>
          <cell r="S5018">
            <v>3878000</v>
          </cell>
          <cell r="T5018">
            <v>970591.30434782617</v>
          </cell>
          <cell r="U5018">
            <v>4102591.3043478262</v>
          </cell>
          <cell r="V5018">
            <v>4102500</v>
          </cell>
          <cell r="W5018">
            <v>164103.65217391305</v>
          </cell>
          <cell r="X5018">
            <v>4266694.9565217393</v>
          </cell>
        </row>
        <row r="5019">
          <cell r="E5019" t="str">
            <v>37.8D05.0556</v>
          </cell>
          <cell r="F5019" t="str">
            <v>03. NHI KHOA</v>
          </cell>
          <cell r="G5019" t="str">
            <v>3.3786</v>
          </cell>
          <cell r="H5019" t="str">
            <v>Đặt vít gãy thân xương sên</v>
          </cell>
          <cell r="I5019" t="str">
            <v>Đặt vít gãy thân xương sên</v>
          </cell>
          <cell r="J5019" t="str">
            <v>Đặt vít gãy thân xương sên</v>
          </cell>
          <cell r="K5019" t="str">
            <v>B</v>
          </cell>
          <cell r="L5019" t="str">
            <v>P2</v>
          </cell>
          <cell r="M5019">
            <v>566</v>
          </cell>
          <cell r="N5019">
            <v>566</v>
          </cell>
          <cell r="O5019" t="str">
            <v>Chưa bao gồm xương nhân tạo hoặc sản phẩm sinh học thay thế xương, xi măng, đinh, nẹp, vít.</v>
          </cell>
          <cell r="P5019" t="str">
            <v xml:space="preserve">Phẫu thuật kết hợp xương bằng nẹp vít </v>
          </cell>
          <cell r="Q5019">
            <v>3132000</v>
          </cell>
          <cell r="R5019">
            <v>746608.69565217395</v>
          </cell>
          <cell r="S5019">
            <v>3878000</v>
          </cell>
          <cell r="T5019">
            <v>970591.30434782617</v>
          </cell>
          <cell r="U5019">
            <v>4102591.3043478262</v>
          </cell>
          <cell r="V5019">
            <v>4102500</v>
          </cell>
          <cell r="W5019">
            <v>164103.65217391305</v>
          </cell>
          <cell r="X5019">
            <v>4266694.9565217393</v>
          </cell>
        </row>
        <row r="5020">
          <cell r="E5020" t="str">
            <v>37.8D05.0556</v>
          </cell>
          <cell r="F5020" t="str">
            <v>03. NHI KHOA</v>
          </cell>
          <cell r="G5020" t="str">
            <v>3.3694</v>
          </cell>
          <cell r="H5020" t="str">
            <v>Đặt vít gãy trật xương thuyền</v>
          </cell>
          <cell r="I5020" t="str">
            <v>Đặt vít gãy trật xương thuyền</v>
          </cell>
          <cell r="J5020" t="str">
            <v>Đặt vít gãy trật xương thuyền</v>
          </cell>
          <cell r="K5020" t="str">
            <v>A</v>
          </cell>
          <cell r="L5020" t="str">
            <v>P2</v>
          </cell>
          <cell r="M5020">
            <v>566</v>
          </cell>
          <cell r="N5020">
            <v>566</v>
          </cell>
          <cell r="O5020" t="str">
            <v>Chưa bao gồm xương nhân tạo hoặc sản phẩm sinh học thay thế xương, xi măng, đinh, nẹp, vít.</v>
          </cell>
          <cell r="P5020" t="str">
            <v xml:space="preserve">Phẫu thuật kết hợp xương bằng nẹp vít </v>
          </cell>
          <cell r="Q5020">
            <v>3132000</v>
          </cell>
          <cell r="R5020">
            <v>746608.69565217395</v>
          </cell>
          <cell r="S5020">
            <v>3878000</v>
          </cell>
          <cell r="T5020">
            <v>970591.30434782617</v>
          </cell>
          <cell r="U5020">
            <v>4102591.3043478262</v>
          </cell>
          <cell r="V5020">
            <v>4102500</v>
          </cell>
          <cell r="W5020">
            <v>164103.65217391305</v>
          </cell>
          <cell r="X5020">
            <v>4266694.9565217393</v>
          </cell>
        </row>
        <row r="5021">
          <cell r="E5021" t="str">
            <v>37.8D05.0556</v>
          </cell>
          <cell r="F5021" t="str">
            <v>03. NHI KHOA</v>
          </cell>
          <cell r="G5021" t="str">
            <v>3.3758</v>
          </cell>
          <cell r="H5021" t="str">
            <v>Đóng đinh xương chày mở</v>
          </cell>
          <cell r="I5021" t="str">
            <v>Đóng đinh xương chày mở</v>
          </cell>
          <cell r="J5021" t="str">
            <v>Đóng đinh xương chày mở</v>
          </cell>
          <cell r="K5021" t="str">
            <v>B</v>
          </cell>
          <cell r="L5021" t="str">
            <v>P2</v>
          </cell>
          <cell r="M5021">
            <v>566</v>
          </cell>
          <cell r="N5021">
            <v>566</v>
          </cell>
          <cell r="O5021" t="str">
            <v>Chưa bao gồm xương nhân tạo hoặc sản phẩm sinh học thay thế xương, xi măng, đinh, nẹp, vít.</v>
          </cell>
          <cell r="P5021" t="str">
            <v xml:space="preserve">Phẫu thuật kết hợp xương bằng nẹp vít </v>
          </cell>
          <cell r="Q5021">
            <v>3132000</v>
          </cell>
          <cell r="R5021">
            <v>746608.69565217395</v>
          </cell>
          <cell r="S5021">
            <v>3878000</v>
          </cell>
          <cell r="T5021">
            <v>970591.30434782617</v>
          </cell>
          <cell r="U5021">
            <v>4102591.3043478262</v>
          </cell>
          <cell r="V5021">
            <v>4102500</v>
          </cell>
          <cell r="W5021">
            <v>164103.65217391305</v>
          </cell>
          <cell r="X5021">
            <v>4266694.9565217393</v>
          </cell>
        </row>
        <row r="5022">
          <cell r="E5022" t="str">
            <v>37.8D05.0556</v>
          </cell>
          <cell r="F5022" t="str">
            <v>03. NHI KHOA</v>
          </cell>
          <cell r="G5022" t="str">
            <v>3.3725</v>
          </cell>
          <cell r="H5022" t="str">
            <v>Đóng đinh xương đùi mở, ngược dòng</v>
          </cell>
          <cell r="I5022" t="str">
            <v>Đóng đinh xương đùi mở, ngược dòng</v>
          </cell>
          <cell r="J5022" t="str">
            <v>Đóng đinh xương đùi mở, ngược dòng</v>
          </cell>
          <cell r="K5022" t="str">
            <v>B</v>
          </cell>
          <cell r="L5022" t="str">
            <v>P1</v>
          </cell>
          <cell r="M5022">
            <v>566</v>
          </cell>
          <cell r="N5022">
            <v>566</v>
          </cell>
          <cell r="O5022" t="str">
            <v>Chưa bao gồm xương nhân tạo hoặc sản phẩm sinh học thay thế xương, xi măng, đinh, nẹp, vít.</v>
          </cell>
          <cell r="P5022" t="str">
            <v xml:space="preserve">Phẫu thuật kết hợp xương bằng nẹp vít </v>
          </cell>
          <cell r="Q5022">
            <v>3132000</v>
          </cell>
          <cell r="R5022">
            <v>746608.69565217395</v>
          </cell>
          <cell r="S5022">
            <v>3878000</v>
          </cell>
          <cell r="T5022">
            <v>970591.30434782617</v>
          </cell>
          <cell r="U5022">
            <v>4102591.3043478262</v>
          </cell>
          <cell r="V5022">
            <v>4102500</v>
          </cell>
          <cell r="W5022">
            <v>164103.65217391305</v>
          </cell>
          <cell r="X5022">
            <v>4266694.9565217393</v>
          </cell>
        </row>
        <row r="5023">
          <cell r="E5023" t="str">
            <v>37.8D05.0556</v>
          </cell>
          <cell r="F5023" t="str">
            <v>03. NHI KHOA</v>
          </cell>
          <cell r="G5023" t="str">
            <v>3.3703</v>
          </cell>
          <cell r="H5023" t="str">
            <v>Găm đinh Kirschner gãy đốt bàn nhiều đốt bàn</v>
          </cell>
          <cell r="I5023" t="str">
            <v>Găm đinh Kirschner gãy đốt bàn nhiều đốt bàn</v>
          </cell>
          <cell r="J5023" t="str">
            <v>Găm đinh Kirschner gãy đốt bàn nhiều đốt bàn</v>
          </cell>
          <cell r="K5023" t="str">
            <v>B</v>
          </cell>
          <cell r="L5023" t="str">
            <v>P2</v>
          </cell>
          <cell r="M5023">
            <v>566</v>
          </cell>
          <cell r="N5023">
            <v>566</v>
          </cell>
          <cell r="O5023" t="str">
            <v>Chưa bao gồm xương nhân tạo hoặc sản phẩm sinh học thay thế xương, xi măng, đinh, nẹp, vít.</v>
          </cell>
          <cell r="P5023" t="str">
            <v xml:space="preserve">Phẫu thuật kết hợp xương bằng nẹp vít </v>
          </cell>
          <cell r="Q5023">
            <v>3132000</v>
          </cell>
          <cell r="R5023">
            <v>746608.69565217395</v>
          </cell>
          <cell r="S5023">
            <v>3878000</v>
          </cell>
          <cell r="T5023">
            <v>970591.30434782617</v>
          </cell>
          <cell r="U5023">
            <v>4102591.3043478262</v>
          </cell>
          <cell r="V5023">
            <v>4102500</v>
          </cell>
          <cell r="W5023">
            <v>164103.65217391305</v>
          </cell>
          <cell r="X5023">
            <v>4266694.9565217393</v>
          </cell>
        </row>
        <row r="5024">
          <cell r="E5024" t="str">
            <v>37.8D05.0556</v>
          </cell>
          <cell r="F5024" t="str">
            <v>03. NHI KHOA</v>
          </cell>
          <cell r="G5024" t="str">
            <v>3.3778</v>
          </cell>
          <cell r="H5024" t="str">
            <v>Găm Kirschner trong gãy mắt cá</v>
          </cell>
          <cell r="I5024" t="str">
            <v>Găm Kirschner trong gãy mắt cá</v>
          </cell>
          <cell r="J5024" t="str">
            <v>Găm Kirschner trong gãy mắt cá</v>
          </cell>
          <cell r="K5024" t="str">
            <v>B</v>
          </cell>
          <cell r="L5024" t="str">
            <v>P2</v>
          </cell>
          <cell r="M5024">
            <v>566</v>
          </cell>
          <cell r="N5024">
            <v>566</v>
          </cell>
          <cell r="O5024" t="str">
            <v>Chưa bao gồm xương nhân tạo hoặc sản phẩm sinh học thay thế xương, xi măng, đinh, nẹp, vít.</v>
          </cell>
          <cell r="P5024" t="str">
            <v xml:space="preserve">Phẫu thuật kết hợp xương bằng nẹp vít </v>
          </cell>
          <cell r="Q5024">
            <v>3132000</v>
          </cell>
          <cell r="R5024">
            <v>746608.69565217395</v>
          </cell>
          <cell r="S5024">
            <v>3878000</v>
          </cell>
          <cell r="T5024">
            <v>970591.30434782617</v>
          </cell>
          <cell r="U5024">
            <v>4102591.3043478262</v>
          </cell>
          <cell r="V5024">
            <v>4102500</v>
          </cell>
          <cell r="W5024">
            <v>164103.65217391305</v>
          </cell>
          <cell r="X5024">
            <v>4266694.9565217393</v>
          </cell>
        </row>
        <row r="5025">
          <cell r="E5025" t="str">
            <v>37.8D05.0556</v>
          </cell>
          <cell r="F5025" t="str">
            <v>03. NHI KHOA</v>
          </cell>
          <cell r="G5025" t="str">
            <v>3.3889</v>
          </cell>
          <cell r="H5025" t="str">
            <v>Kết hợp xương bằng đinh Sign không mở ổ gãy</v>
          </cell>
          <cell r="I5025" t="str">
            <v>Kết hợp xương bằng đinh Sign không mở ổ gãy</v>
          </cell>
          <cell r="J5025" t="str">
            <v>Kết hợp xương bằng đinh Sign không mở ổ gãy</v>
          </cell>
          <cell r="K5025" t="str">
            <v>B</v>
          </cell>
          <cell r="L5025" t="str">
            <v>P1</v>
          </cell>
          <cell r="M5025">
            <v>566</v>
          </cell>
          <cell r="N5025">
            <v>566</v>
          </cell>
          <cell r="O5025" t="str">
            <v>Chưa bao gồm xương nhân tạo hoặc sản phẩm sinh học thay thế xương, xi măng, đinh, nẹp, vít.</v>
          </cell>
          <cell r="P5025" t="str">
            <v xml:space="preserve">Phẫu thuật kết hợp xương bằng nẹp vít </v>
          </cell>
          <cell r="Q5025">
            <v>3132000</v>
          </cell>
          <cell r="R5025">
            <v>746608.69565217395</v>
          </cell>
          <cell r="S5025">
            <v>3878000</v>
          </cell>
          <cell r="T5025">
            <v>970591.30434782617</v>
          </cell>
          <cell r="U5025">
            <v>4102591.3043478262</v>
          </cell>
          <cell r="V5025">
            <v>4102500</v>
          </cell>
          <cell r="W5025">
            <v>164103.65217391305</v>
          </cell>
          <cell r="X5025">
            <v>4266694.9565217393</v>
          </cell>
        </row>
        <row r="5026">
          <cell r="E5026" t="str">
            <v>37.8D05.0556</v>
          </cell>
          <cell r="F5026" t="str">
            <v>03. NHI KHOA</v>
          </cell>
          <cell r="G5026" t="str">
            <v>3.3785</v>
          </cell>
          <cell r="H5026" t="str">
            <v>Kết hợp xương điều trị gãy xương bàn, xương ngón chân</v>
          </cell>
          <cell r="I5026" t="str">
            <v>Kết hợp xương điều trị gãy xương bàn, xương ngón chân</v>
          </cell>
          <cell r="J5026" t="str">
            <v>Kết hợp xương điều trị gãy xương bàn, xương ngón chân</v>
          </cell>
          <cell r="K5026" t="str">
            <v>B</v>
          </cell>
          <cell r="L5026" t="str">
            <v>P2</v>
          </cell>
          <cell r="M5026">
            <v>566</v>
          </cell>
          <cell r="N5026">
            <v>566</v>
          </cell>
          <cell r="O5026" t="str">
            <v>Chưa bao gồm xương nhân tạo hoặc sản phẩm sinh học thay thế xương, xi măng, đinh, nẹp, vít.</v>
          </cell>
          <cell r="P5026" t="str">
            <v xml:space="preserve">Phẫu thuật kết hợp xương bằng nẹp vít </v>
          </cell>
          <cell r="Q5026">
            <v>3132000</v>
          </cell>
          <cell r="R5026">
            <v>746608.69565217395</v>
          </cell>
          <cell r="S5026">
            <v>3878000</v>
          </cell>
          <cell r="T5026">
            <v>970591.30434782617</v>
          </cell>
          <cell r="U5026">
            <v>4102591.3043478262</v>
          </cell>
          <cell r="V5026">
            <v>4102500</v>
          </cell>
          <cell r="W5026">
            <v>164103.65217391305</v>
          </cell>
          <cell r="X5026">
            <v>4266694.9565217393</v>
          </cell>
        </row>
        <row r="5027">
          <cell r="E5027" t="str">
            <v>37.8D05.0556</v>
          </cell>
          <cell r="F5027" t="str">
            <v>03. NHI KHOA</v>
          </cell>
          <cell r="G5027" t="str">
            <v>3.3779</v>
          </cell>
          <cell r="H5027" t="str">
            <v>Kết hợp xương trong trong gãy xương mác</v>
          </cell>
          <cell r="I5027" t="str">
            <v>Kết hợp xương trong trong gãy xương mác</v>
          </cell>
          <cell r="J5027" t="str">
            <v>Kết hợp xương trong trong gãy xương mác</v>
          </cell>
          <cell r="K5027" t="str">
            <v>B</v>
          </cell>
          <cell r="L5027" t="str">
            <v>P2</v>
          </cell>
          <cell r="M5027">
            <v>566</v>
          </cell>
          <cell r="N5027">
            <v>566</v>
          </cell>
          <cell r="O5027" t="str">
            <v>Chưa bao gồm xương nhân tạo hoặc sản phẩm sinh học thay thế xương, xi măng, đinh, nẹp, vít.</v>
          </cell>
          <cell r="P5027" t="str">
            <v xml:space="preserve">Phẫu thuật kết hợp xương bằng nẹp vít </v>
          </cell>
          <cell r="Q5027">
            <v>3132000</v>
          </cell>
          <cell r="R5027">
            <v>746608.69565217395</v>
          </cell>
          <cell r="S5027">
            <v>3878000</v>
          </cell>
          <cell r="T5027">
            <v>970591.30434782617</v>
          </cell>
          <cell r="U5027">
            <v>4102591.3043478262</v>
          </cell>
          <cell r="V5027">
            <v>4102500</v>
          </cell>
          <cell r="W5027">
            <v>164103.65217391305</v>
          </cell>
          <cell r="X5027">
            <v>4266694.9565217393</v>
          </cell>
        </row>
        <row r="5028">
          <cell r="E5028" t="str">
            <v>37.8D05.0556</v>
          </cell>
          <cell r="F5028" t="str">
            <v>03. NHI KHOA</v>
          </cell>
          <cell r="G5028" t="str">
            <v>3.3727</v>
          </cell>
          <cell r="H5028" t="str">
            <v>Kết xương đinh nẹp một khối gãy liền mấu chuyển hoặc dưới mấu chuyển</v>
          </cell>
          <cell r="I5028" t="str">
            <v>Kết xương đinh nẹp một khối gãy liền mấu chuyển hoặc dưới mấu chuyển</v>
          </cell>
          <cell r="J5028" t="str">
            <v>Kết xương đinh nẹp một khối gãy liền mấu chuyển hoặc dưới mấu chuyển</v>
          </cell>
          <cell r="K5028" t="str">
            <v>B</v>
          </cell>
          <cell r="L5028" t="str">
            <v>P1</v>
          </cell>
          <cell r="M5028">
            <v>566</v>
          </cell>
          <cell r="N5028">
            <v>566</v>
          </cell>
          <cell r="O5028" t="str">
            <v>Chưa bao gồm xương nhân tạo hoặc sản phẩm sinh học thay thế xương, xi măng, đinh, nẹp, vít.</v>
          </cell>
          <cell r="P5028" t="str">
            <v xml:space="preserve">Phẫu thuật kết hợp xương bằng nẹp vít </v>
          </cell>
          <cell r="Q5028">
            <v>3132000</v>
          </cell>
          <cell r="R5028">
            <v>746608.69565217395</v>
          </cell>
          <cell r="S5028">
            <v>3878000</v>
          </cell>
          <cell r="T5028">
            <v>970591.30434782617</v>
          </cell>
          <cell r="U5028">
            <v>4102591.3043478262</v>
          </cell>
          <cell r="V5028">
            <v>4102500</v>
          </cell>
          <cell r="W5028">
            <v>164103.65217391305</v>
          </cell>
          <cell r="X5028">
            <v>4266694.9565217393</v>
          </cell>
        </row>
        <row r="5029">
          <cell r="E5029" t="str">
            <v>37.8D05.0556</v>
          </cell>
          <cell r="F5029" t="str">
            <v>03. NHI KHOA</v>
          </cell>
          <cell r="G5029" t="str">
            <v>3.3676</v>
          </cell>
          <cell r="H5029" t="str">
            <v>Nắn găm Kirschner trong gãy Pouteau-Colles</v>
          </cell>
          <cell r="I5029" t="str">
            <v>Nắn găm Kirschner trong gãy Pouteau-Colles</v>
          </cell>
          <cell r="J5029" t="str">
            <v>Nắn găm Kirschner trong gãy Pouteau-Colles</v>
          </cell>
          <cell r="K5029" t="str">
            <v>B</v>
          </cell>
          <cell r="L5029" t="str">
            <v>P2</v>
          </cell>
          <cell r="M5029">
            <v>566</v>
          </cell>
          <cell r="N5029">
            <v>566</v>
          </cell>
          <cell r="O5029" t="str">
            <v>Chưa bao gồm xương nhân tạo hoặc sản phẩm sinh học thay thế xương, xi măng, đinh, nẹp, vít.</v>
          </cell>
          <cell r="P5029" t="str">
            <v xml:space="preserve">Phẫu thuật kết hợp xương bằng nẹp vít </v>
          </cell>
          <cell r="Q5029">
            <v>3132000</v>
          </cell>
          <cell r="R5029">
            <v>746608.69565217395</v>
          </cell>
          <cell r="S5029">
            <v>3878000</v>
          </cell>
          <cell r="T5029">
            <v>970591.30434782617</v>
          </cell>
          <cell r="U5029">
            <v>4102591.3043478262</v>
          </cell>
          <cell r="V5029">
            <v>4102500</v>
          </cell>
          <cell r="W5029">
            <v>164103.65217391305</v>
          </cell>
          <cell r="X5029">
            <v>4266694.9565217393</v>
          </cell>
        </row>
        <row r="5030">
          <cell r="E5030" t="str">
            <v>37.8D05.0556</v>
          </cell>
          <cell r="F5030" t="str">
            <v>03. NHI KHOA</v>
          </cell>
          <cell r="G5030" t="str">
            <v>3.3754</v>
          </cell>
          <cell r="H5030" t="str">
            <v>Néo ép hoặc buộc vòng chỉ thép gãy xương bánh chè</v>
          </cell>
          <cell r="I5030" t="str">
            <v>Néo ép hoặc buộc vòng chỉ thép gãy xương bánh chè</v>
          </cell>
          <cell r="J5030" t="str">
            <v>Néo ép hoặc buộc vòng chỉ thép gãy xương bánh chè</v>
          </cell>
          <cell r="K5030" t="str">
            <v>C</v>
          </cell>
          <cell r="L5030" t="str">
            <v>P2</v>
          </cell>
          <cell r="M5030">
            <v>566</v>
          </cell>
          <cell r="N5030">
            <v>566</v>
          </cell>
          <cell r="O5030" t="str">
            <v>Chưa bao gồm xương nhân tạo hoặc sản phẩm sinh học thay thế xương, xi măng, đinh, nẹp, vít.</v>
          </cell>
          <cell r="P5030" t="str">
            <v xml:space="preserve">Phẫu thuật kết hợp xương bằng nẹp vít </v>
          </cell>
          <cell r="Q5030">
            <v>3132000</v>
          </cell>
          <cell r="R5030">
            <v>746608.69565217395</v>
          </cell>
          <cell r="S5030">
            <v>3878000</v>
          </cell>
          <cell r="T5030">
            <v>970591.30434782617</v>
          </cell>
          <cell r="U5030">
            <v>4102591.3043478262</v>
          </cell>
          <cell r="V5030">
            <v>4102500</v>
          </cell>
          <cell r="W5030">
            <v>164103.65217391305</v>
          </cell>
          <cell r="X5030">
            <v>4266694.9565217393</v>
          </cell>
        </row>
        <row r="5031">
          <cell r="E5031" t="str">
            <v>37.8D05.0556</v>
          </cell>
          <cell r="F5031" t="str">
            <v>03. NHI KHOA</v>
          </cell>
          <cell r="G5031" t="str">
            <v>3.3673</v>
          </cell>
          <cell r="H5031" t="str">
            <v>Phẫu thuật can lệnh đầu dưới xương quay</v>
          </cell>
          <cell r="I5031" t="str">
            <v>Phẫu thuật can lệnh đầu dưới xương quay</v>
          </cell>
          <cell r="J5031" t="str">
            <v>Phẫu thuật can lệnh đầu dưới xương quay</v>
          </cell>
          <cell r="K5031" t="str">
            <v>B</v>
          </cell>
          <cell r="L5031" t="str">
            <v>P2</v>
          </cell>
          <cell r="M5031">
            <v>566</v>
          </cell>
          <cell r="N5031">
            <v>566</v>
          </cell>
          <cell r="O5031" t="str">
            <v>Chưa bao gồm xương nhân tạo hoặc sản phẩm sinh học thay thế xương, xi măng, đinh, nẹp, vít.</v>
          </cell>
          <cell r="P5031" t="str">
            <v xml:space="preserve">Phẫu thuật kết hợp xương bằng nẹp vít </v>
          </cell>
          <cell r="Q5031">
            <v>3132000</v>
          </cell>
          <cell r="R5031">
            <v>746608.69565217395</v>
          </cell>
          <cell r="S5031">
            <v>3878000</v>
          </cell>
          <cell r="T5031">
            <v>970591.30434782617</v>
          </cell>
          <cell r="U5031">
            <v>4102591.3043478262</v>
          </cell>
          <cell r="V5031">
            <v>4102500</v>
          </cell>
          <cell r="W5031">
            <v>164103.65217391305</v>
          </cell>
          <cell r="X5031">
            <v>4266694.9565217393</v>
          </cell>
        </row>
        <row r="5032">
          <cell r="E5032" t="str">
            <v>37.8D05.0556</v>
          </cell>
          <cell r="F5032" t="str">
            <v>03. NHI KHOA</v>
          </cell>
          <cell r="G5032" t="str">
            <v>3.3761</v>
          </cell>
          <cell r="H5032" t="str">
            <v>Phẫu thuật chân chữ O</v>
          </cell>
          <cell r="I5032" t="str">
            <v>Phẫu thuật chân chữ O</v>
          </cell>
          <cell r="J5032" t="str">
            <v>Phẫu thuật chân chữ O</v>
          </cell>
          <cell r="K5032" t="str">
            <v>B</v>
          </cell>
          <cell r="L5032" t="str">
            <v>P1</v>
          </cell>
          <cell r="M5032">
            <v>566</v>
          </cell>
          <cell r="N5032">
            <v>566</v>
          </cell>
          <cell r="O5032" t="str">
            <v>Chưa bao gồm xương nhân tạo hoặc sản phẩm sinh học thay thế xương, xi măng, đinh, nẹp, vít.</v>
          </cell>
          <cell r="P5032" t="str">
            <v xml:space="preserve">Phẫu thuật kết hợp xương bằng nẹp vít </v>
          </cell>
          <cell r="Q5032">
            <v>3132000</v>
          </cell>
          <cell r="R5032">
            <v>746608.69565217395</v>
          </cell>
          <cell r="S5032">
            <v>3878000</v>
          </cell>
          <cell r="T5032">
            <v>970591.30434782617</v>
          </cell>
          <cell r="U5032">
            <v>4102591.3043478262</v>
          </cell>
          <cell r="V5032">
            <v>4102500</v>
          </cell>
          <cell r="W5032">
            <v>164103.65217391305</v>
          </cell>
          <cell r="X5032">
            <v>4266694.9565217393</v>
          </cell>
        </row>
        <row r="5033">
          <cell r="E5033" t="str">
            <v>37.8D05.0556</v>
          </cell>
          <cell r="F5033" t="str">
            <v>03. NHI KHOA</v>
          </cell>
          <cell r="G5033" t="str">
            <v>3.3762</v>
          </cell>
          <cell r="H5033" t="str">
            <v>Phẫu thuật chân chữ X</v>
          </cell>
          <cell r="I5033" t="str">
            <v>Phẫu thuật chân chữ X</v>
          </cell>
          <cell r="J5033" t="str">
            <v>Phẫu thuật chân chữ X</v>
          </cell>
          <cell r="K5033" t="str">
            <v>B</v>
          </cell>
          <cell r="L5033" t="str">
            <v>P1</v>
          </cell>
          <cell r="M5033">
            <v>566</v>
          </cell>
          <cell r="N5033">
            <v>566</v>
          </cell>
          <cell r="O5033" t="str">
            <v>Chưa bao gồm xương nhân tạo hoặc sản phẩm sinh học thay thế xương, xi măng, đinh, nẹp, vít.</v>
          </cell>
          <cell r="P5033" t="str">
            <v xml:space="preserve">Phẫu thuật kết hợp xương bằng nẹp vít </v>
          </cell>
          <cell r="Q5033">
            <v>3132000</v>
          </cell>
          <cell r="R5033">
            <v>746608.69565217395</v>
          </cell>
          <cell r="S5033">
            <v>3878000</v>
          </cell>
          <cell r="T5033">
            <v>970591.30434782617</v>
          </cell>
          <cell r="U5033">
            <v>4102591.3043478262</v>
          </cell>
          <cell r="V5033">
            <v>4102500</v>
          </cell>
          <cell r="W5033">
            <v>164103.65217391305</v>
          </cell>
          <cell r="X5033">
            <v>4266694.9565217393</v>
          </cell>
        </row>
        <row r="5034">
          <cell r="E5034" t="str">
            <v>37.8D05.0556</v>
          </cell>
          <cell r="F5034" t="str">
            <v>03. NHI KHOA</v>
          </cell>
          <cell r="G5034" t="str">
            <v>3.3781</v>
          </cell>
          <cell r="H5034" t="str">
            <v>Phẫu thuật chỉnh hình điều trị bàn chân bẹt bẩm sinh</v>
          </cell>
          <cell r="I5034" t="str">
            <v>Phẫu thuật chỉnh hình điều trị bàn chân bẹt bẩm sinh</v>
          </cell>
          <cell r="J5034" t="str">
            <v>Phẫu thuật chỉnh hình điều trị bàn chân bẹt bẩm sinh</v>
          </cell>
          <cell r="K5034" t="str">
            <v>A</v>
          </cell>
          <cell r="L5034" t="str">
            <v>P1</v>
          </cell>
          <cell r="M5034">
            <v>566</v>
          </cell>
          <cell r="N5034">
            <v>566</v>
          </cell>
          <cell r="O5034" t="str">
            <v>Chưa bao gồm xương nhân tạo hoặc sản phẩm sinh học thay thế xương, xi măng, đinh, nẹp, vít.</v>
          </cell>
          <cell r="P5034" t="str">
            <v xml:space="preserve">Phẫu thuật kết hợp xương bằng nẹp vít </v>
          </cell>
          <cell r="Q5034">
            <v>3132000</v>
          </cell>
          <cell r="R5034">
            <v>746608.69565217395</v>
          </cell>
          <cell r="S5034">
            <v>3878000</v>
          </cell>
          <cell r="T5034">
            <v>970591.30434782617</v>
          </cell>
          <cell r="U5034">
            <v>4102591.3043478262</v>
          </cell>
          <cell r="V5034">
            <v>4102500</v>
          </cell>
          <cell r="W5034">
            <v>164103.65217391305</v>
          </cell>
          <cell r="X5034">
            <v>4266694.9565217393</v>
          </cell>
        </row>
        <row r="5035">
          <cell r="E5035" t="str">
            <v>37.8D05.0556</v>
          </cell>
          <cell r="F5035" t="str">
            <v>03. NHI KHOA</v>
          </cell>
          <cell r="G5035" t="str">
            <v>3.3688</v>
          </cell>
          <cell r="H5035" t="str">
            <v>Phẫu thuật cố định nẹp vít gãy hai xương cẳng tay</v>
          </cell>
          <cell r="I5035" t="str">
            <v>Phẫu thuật cố định nẹp vít gãy hai xương cẳng tay</v>
          </cell>
          <cell r="J5035" t="str">
            <v>Phẫu thuật cố định nẹp vít gãy hai xương cẳng tay</v>
          </cell>
          <cell r="K5035" t="str">
            <v>C</v>
          </cell>
          <cell r="L5035" t="str">
            <v>P2</v>
          </cell>
          <cell r="M5035">
            <v>566</v>
          </cell>
          <cell r="N5035">
            <v>566</v>
          </cell>
          <cell r="O5035" t="str">
            <v>Chưa bao gồm xương nhân tạo hoặc sản phẩm sinh học thay thế xương, xi măng, đinh, nẹp, vít.</v>
          </cell>
          <cell r="P5035" t="str">
            <v xml:space="preserve">Phẫu thuật kết hợp xương bằng nẹp vít </v>
          </cell>
          <cell r="Q5035">
            <v>3132000</v>
          </cell>
          <cell r="R5035">
            <v>746608.69565217395</v>
          </cell>
          <cell r="S5035">
            <v>3878000</v>
          </cell>
          <cell r="T5035">
            <v>970591.30434782617</v>
          </cell>
          <cell r="U5035">
            <v>4102591.3043478262</v>
          </cell>
          <cell r="V5035">
            <v>4102500</v>
          </cell>
          <cell r="W5035">
            <v>164103.65217391305</v>
          </cell>
          <cell r="X5035">
            <v>4266694.9565217393</v>
          </cell>
        </row>
        <row r="5036">
          <cell r="E5036" t="str">
            <v>37.8D05.0556</v>
          </cell>
          <cell r="F5036" t="str">
            <v>03. NHI KHOA</v>
          </cell>
          <cell r="G5036" t="str">
            <v>3.3782</v>
          </cell>
          <cell r="H5036" t="str">
            <v>Phẫu thuật điều trị bàn chân bẹt do bại não</v>
          </cell>
          <cell r="I5036" t="str">
            <v>Phẫu thuật điều trị bàn chân bẹt do bại não</v>
          </cell>
          <cell r="J5036" t="str">
            <v>Phẫu thuật điều trị bàn chân bẹt do bại não</v>
          </cell>
          <cell r="K5036" t="str">
            <v>A</v>
          </cell>
          <cell r="L5036" t="str">
            <v>P1</v>
          </cell>
          <cell r="M5036">
            <v>566</v>
          </cell>
          <cell r="N5036">
            <v>566</v>
          </cell>
          <cell r="O5036" t="str">
            <v>Chưa bao gồm xương nhân tạo hoặc sản phẩm sinh học thay thế xương, xi măng, đinh, nẹp, vít.</v>
          </cell>
          <cell r="P5036" t="str">
            <v xml:space="preserve">Phẫu thuật kết hợp xương bằng nẹp vít </v>
          </cell>
          <cell r="Q5036">
            <v>3132000</v>
          </cell>
          <cell r="R5036">
            <v>746608.69565217395</v>
          </cell>
          <cell r="S5036">
            <v>3878000</v>
          </cell>
          <cell r="T5036">
            <v>970591.30434782617</v>
          </cell>
          <cell r="U5036">
            <v>4102591.3043478262</v>
          </cell>
          <cell r="V5036">
            <v>4102500</v>
          </cell>
          <cell r="W5036">
            <v>164103.65217391305</v>
          </cell>
          <cell r="X5036">
            <v>4266694.9565217393</v>
          </cell>
        </row>
        <row r="5037">
          <cell r="E5037" t="str">
            <v>37.8D05.0556</v>
          </cell>
          <cell r="F5037" t="str">
            <v>03. NHI KHOA</v>
          </cell>
          <cell r="G5037" t="str">
            <v>3.3784</v>
          </cell>
          <cell r="H5037" t="str">
            <v>Phẫu thuật điều trị bàn chân lồi - xoay ngoài</v>
          </cell>
          <cell r="I5037" t="str">
            <v>Phẫu thuật điều trị bàn chân lồi - xoay ngoài</v>
          </cell>
          <cell r="J5037" t="str">
            <v>Phẫu thuật điều trị bàn chân lồi- xoay ngoài</v>
          </cell>
          <cell r="K5037" t="str">
            <v>A</v>
          </cell>
          <cell r="L5037" t="str">
            <v>P1</v>
          </cell>
          <cell r="M5037">
            <v>566</v>
          </cell>
          <cell r="N5037">
            <v>566</v>
          </cell>
          <cell r="O5037" t="str">
            <v>Chưa bao gồm xương nhân tạo hoặc sản phẩm sinh học thay thế xương, xi măng, đinh, nẹp, vít.</v>
          </cell>
          <cell r="P5037" t="str">
            <v xml:space="preserve">Phẫu thuật kết hợp xương bằng nẹp vít </v>
          </cell>
          <cell r="Q5037">
            <v>3132000</v>
          </cell>
          <cell r="R5037">
            <v>746608.69565217395</v>
          </cell>
          <cell r="S5037">
            <v>3878000</v>
          </cell>
          <cell r="T5037">
            <v>970591.30434782617</v>
          </cell>
          <cell r="U5037">
            <v>4102591.3043478262</v>
          </cell>
          <cell r="V5037">
            <v>4102500</v>
          </cell>
          <cell r="W5037">
            <v>164103.65217391305</v>
          </cell>
          <cell r="X5037">
            <v>4266694.9565217393</v>
          </cell>
        </row>
        <row r="5038">
          <cell r="E5038" t="str">
            <v>37.8D05.0556</v>
          </cell>
          <cell r="F5038" t="str">
            <v>03. NHI KHOA</v>
          </cell>
          <cell r="G5038" t="str">
            <v>3.3887</v>
          </cell>
          <cell r="H5038" t="str">
            <v>Phẫu thuật điều trị can lệch, có kết hợp xương</v>
          </cell>
          <cell r="I5038" t="str">
            <v>Phẫu thuật điều trị can lệch, có kết hợp xương</v>
          </cell>
          <cell r="J5038" t="str">
            <v>Phẫu thuật điều trị can lệch, có kết hợp xương</v>
          </cell>
          <cell r="K5038" t="str">
            <v>B</v>
          </cell>
          <cell r="L5038" t="str">
            <v>P1</v>
          </cell>
          <cell r="M5038">
            <v>566</v>
          </cell>
          <cell r="N5038">
            <v>566</v>
          </cell>
          <cell r="O5038" t="str">
            <v>Chưa bao gồm xương nhân tạo hoặc sản phẩm sinh học thay thế xương, xi măng, đinh, nẹp, vít.</v>
          </cell>
          <cell r="P5038" t="str">
            <v xml:space="preserve">Phẫu thuật kết hợp xương bằng nẹp vít </v>
          </cell>
          <cell r="Q5038">
            <v>3132000</v>
          </cell>
          <cell r="R5038">
            <v>746608.69565217395</v>
          </cell>
          <cell r="S5038">
            <v>3878000</v>
          </cell>
          <cell r="T5038">
            <v>970591.30434782617</v>
          </cell>
          <cell r="U5038">
            <v>4102591.3043478262</v>
          </cell>
          <cell r="V5038">
            <v>4102500</v>
          </cell>
          <cell r="W5038">
            <v>164103.65217391305</v>
          </cell>
          <cell r="X5038">
            <v>4266694.9565217393</v>
          </cell>
        </row>
        <row r="5039">
          <cell r="E5039" t="str">
            <v>37.8D05.0556</v>
          </cell>
          <cell r="F5039" t="str">
            <v>03. NHI KHOA</v>
          </cell>
          <cell r="G5039" t="str">
            <v>3.3715</v>
          </cell>
          <cell r="H5039" t="str">
            <v>Phẫu thuật điều trị Perthes (cắt xương chậu, tạo mái che đầu xương đùi)</v>
          </cell>
          <cell r="I5039" t="str">
            <v>Phẫu thuật điều trị Perthes (cắt xương chậu, tạo mái che đầu xương đùi)</v>
          </cell>
          <cell r="J5039" t="str">
            <v>Phẫu thuật điều trị Perthes (cắt xương chậu, tạo mái che đầu xương đùi)</v>
          </cell>
          <cell r="K5039" t="str">
            <v>A</v>
          </cell>
          <cell r="L5039" t="str">
            <v>P1</v>
          </cell>
          <cell r="M5039">
            <v>566</v>
          </cell>
          <cell r="N5039">
            <v>566</v>
          </cell>
          <cell r="O5039" t="str">
            <v>Chưa bao gồm xương nhân tạo hoặc sản phẩm sinh học thay thế xương, xi măng, đinh, nẹp, vít.</v>
          </cell>
          <cell r="P5039" t="str">
            <v xml:space="preserve">Phẫu thuật kết hợp xương bằng nẹp vít </v>
          </cell>
          <cell r="Q5039">
            <v>3132000</v>
          </cell>
          <cell r="R5039">
            <v>746608.69565217395</v>
          </cell>
          <cell r="S5039">
            <v>3878000</v>
          </cell>
          <cell r="T5039">
            <v>970591.30434782617</v>
          </cell>
          <cell r="U5039">
            <v>4102591.3043478262</v>
          </cell>
          <cell r="V5039">
            <v>4102500</v>
          </cell>
          <cell r="W5039">
            <v>164103.65217391305</v>
          </cell>
          <cell r="X5039">
            <v>4266694.9565217393</v>
          </cell>
        </row>
        <row r="5040">
          <cell r="E5040" t="str">
            <v>37.8D05.0556</v>
          </cell>
          <cell r="F5040" t="str">
            <v>03. NHI KHOA</v>
          </cell>
          <cell r="G5040" t="str">
            <v>3.3714</v>
          </cell>
          <cell r="H5040" t="str">
            <v>Phẫu thuật điều trị Perthes (cắt xương tạo varus)</v>
          </cell>
          <cell r="I5040" t="str">
            <v>Phẫu thuật điều trị Perthes (cắt xương tạo varus)</v>
          </cell>
          <cell r="J5040" t="str">
            <v>Phẫu thuật điều trị Perthes (cắt xương tạo varus)</v>
          </cell>
          <cell r="K5040" t="str">
            <v>A</v>
          </cell>
          <cell r="L5040" t="str">
            <v>P1</v>
          </cell>
          <cell r="M5040">
            <v>566</v>
          </cell>
          <cell r="N5040">
            <v>566</v>
          </cell>
          <cell r="O5040" t="str">
            <v>Chưa bao gồm xương nhân tạo hoặc sản phẩm sinh học thay thế xương, xi măng, đinh, nẹp, vít.</v>
          </cell>
          <cell r="P5040" t="str">
            <v xml:space="preserve">Phẫu thuật kết hợp xương bằng nẹp vít </v>
          </cell>
          <cell r="Q5040">
            <v>3132000</v>
          </cell>
          <cell r="R5040">
            <v>746608.69565217395</v>
          </cell>
          <cell r="S5040">
            <v>3878000</v>
          </cell>
          <cell r="T5040">
            <v>970591.30434782617</v>
          </cell>
          <cell r="U5040">
            <v>4102591.3043478262</v>
          </cell>
          <cell r="V5040">
            <v>4102500</v>
          </cell>
          <cell r="W5040">
            <v>164103.65217391305</v>
          </cell>
          <cell r="X5040">
            <v>4266694.9565217393</v>
          </cell>
        </row>
        <row r="5041">
          <cell r="E5041" t="str">
            <v>37.8D05.0556</v>
          </cell>
          <cell r="F5041" t="str">
            <v>03. NHI KHOA</v>
          </cell>
          <cell r="G5041" t="str">
            <v>3.3690</v>
          </cell>
          <cell r="H5041" t="str">
            <v>Phẫu thuật đóng đinh nội tủy gãy 1 xương cẳng tay</v>
          </cell>
          <cell r="I5041" t="str">
            <v>Phẫu thuật đóng đinh nội tủy gãy 1 xương cẳng tay</v>
          </cell>
          <cell r="J5041" t="str">
            <v>Phẫu thuật đóng đinh nội tủy gãy 1 xương cẳng tay</v>
          </cell>
          <cell r="K5041" t="str">
            <v>C</v>
          </cell>
          <cell r="L5041" t="str">
            <v>P2</v>
          </cell>
          <cell r="M5041">
            <v>566</v>
          </cell>
          <cell r="N5041">
            <v>566</v>
          </cell>
          <cell r="O5041" t="str">
            <v>Chưa bao gồm xương nhân tạo hoặc sản phẩm sinh học thay thế xương, xi măng, đinh, nẹp, vít.</v>
          </cell>
          <cell r="P5041" t="str">
            <v xml:space="preserve">Phẫu thuật kết hợp xương bằng nẹp vít </v>
          </cell>
          <cell r="Q5041">
            <v>3132000</v>
          </cell>
          <cell r="R5041">
            <v>746608.69565217395</v>
          </cell>
          <cell r="S5041">
            <v>3878000</v>
          </cell>
          <cell r="T5041">
            <v>970591.30434782617</v>
          </cell>
          <cell r="U5041">
            <v>4102591.3043478262</v>
          </cell>
          <cell r="V5041">
            <v>4102500</v>
          </cell>
          <cell r="W5041">
            <v>164103.65217391305</v>
          </cell>
          <cell r="X5041">
            <v>4266694.9565217393</v>
          </cell>
        </row>
        <row r="5042">
          <cell r="E5042" t="str">
            <v>37.8D05.0556</v>
          </cell>
          <cell r="F5042" t="str">
            <v>03. NHI KHOA</v>
          </cell>
          <cell r="G5042" t="str">
            <v>3.3689</v>
          </cell>
          <cell r="H5042" t="str">
            <v>Phẫu thuật đóng đinh nội tủy gãy 2 xương cẳng tay</v>
          </cell>
          <cell r="I5042" t="str">
            <v>Phẫu thuật đóng đinh nội tủy gãy 2 xương cẳng tay</v>
          </cell>
          <cell r="J5042" t="str">
            <v>Phẫu thuật đóng đinh nội tủy gãy 2 xương cẳng tay</v>
          </cell>
          <cell r="K5042" t="str">
            <v>C</v>
          </cell>
          <cell r="L5042" t="str">
            <v>P2</v>
          </cell>
          <cell r="M5042">
            <v>566</v>
          </cell>
          <cell r="N5042">
            <v>566</v>
          </cell>
          <cell r="O5042" t="str">
            <v>Chưa bao gồm xương nhân tạo hoặc sản phẩm sinh học thay thế xương, xi măng, đinh, nẹp, vít.</v>
          </cell>
          <cell r="P5042" t="str">
            <v xml:space="preserve">Phẫu thuật kết hợp xương bằng nẹp vít </v>
          </cell>
          <cell r="Q5042">
            <v>3132000</v>
          </cell>
          <cell r="R5042">
            <v>746608.69565217395</v>
          </cell>
          <cell r="S5042">
            <v>3878000</v>
          </cell>
          <cell r="T5042">
            <v>970591.30434782617</v>
          </cell>
          <cell r="U5042">
            <v>4102591.3043478262</v>
          </cell>
          <cell r="V5042">
            <v>4102500</v>
          </cell>
          <cell r="W5042">
            <v>164103.65217391305</v>
          </cell>
          <cell r="X5042">
            <v>4266694.9565217393</v>
          </cell>
        </row>
        <row r="5043">
          <cell r="E5043" t="str">
            <v>37.8D05.0556</v>
          </cell>
          <cell r="F5043" t="str">
            <v>03. NHI KHOA</v>
          </cell>
          <cell r="G5043" t="str">
            <v>3.3675</v>
          </cell>
          <cell r="H5043" t="str">
            <v>Phẫu thuật gãy đầu dưới xương quay và trật khớp quay trụ dưới</v>
          </cell>
          <cell r="I5043" t="str">
            <v>Phẫu thuật gãy đầu dưới xương quay và trật khớp quay trụ dưới</v>
          </cell>
          <cell r="J5043" t="str">
            <v>Phẫu thuật gãy đầu dưới xương quay và trật khớp quay trụ dưới</v>
          </cell>
          <cell r="K5043" t="str">
            <v>B</v>
          </cell>
          <cell r="L5043" t="str">
            <v>P1</v>
          </cell>
          <cell r="M5043">
            <v>566</v>
          </cell>
          <cell r="N5043">
            <v>566</v>
          </cell>
          <cell r="O5043" t="str">
            <v>Chưa bao gồm xương nhân tạo hoặc sản phẩm sinh học thay thế xương, xi măng, đinh, nẹp, vít.</v>
          </cell>
          <cell r="P5043" t="str">
            <v xml:space="preserve">Phẫu thuật kết hợp xương bằng nẹp vít </v>
          </cell>
          <cell r="Q5043">
            <v>3132000</v>
          </cell>
          <cell r="R5043">
            <v>746608.69565217395</v>
          </cell>
          <cell r="S5043">
            <v>3878000</v>
          </cell>
          <cell r="T5043">
            <v>970591.30434782617</v>
          </cell>
          <cell r="U5043">
            <v>4102591.3043478262</v>
          </cell>
          <cell r="V5043">
            <v>4102500</v>
          </cell>
          <cell r="W5043">
            <v>164103.65217391305</v>
          </cell>
          <cell r="X5043">
            <v>4266694.9565217393</v>
          </cell>
        </row>
        <row r="5044">
          <cell r="E5044" t="str">
            <v>37.8D05.0528</v>
          </cell>
          <cell r="F5044" t="str">
            <v>10. NGOẠI KHOA</v>
          </cell>
          <cell r="G5044" t="str">
            <v>10.1005</v>
          </cell>
          <cell r="H5044" t="str">
            <v>Nắn, bó bột gãy 1/3 giữa hai xương cẳng tay</v>
          </cell>
          <cell r="I5044" t="str">
            <v>Nắn, bó bột gãy 1/3 giữa hai xương cẳng tay [bột tự cán]</v>
          </cell>
          <cell r="J5044" t="str">
            <v>Nắn, bó bột gãy 1/3 giữa hai xương cẳng tay</v>
          </cell>
          <cell r="K5044" t="str">
            <v>B</v>
          </cell>
          <cell r="L5044" t="str">
            <v>T1</v>
          </cell>
          <cell r="M5044">
            <v>538</v>
          </cell>
          <cell r="N5044">
            <v>538</v>
          </cell>
          <cell r="P5044" t="str">
            <v>Nắn, bó bột xương cánh tay (bột tự cán)</v>
          </cell>
          <cell r="Q5044">
            <v>174000</v>
          </cell>
          <cell r="R5044">
            <v>97043.478260869597</v>
          </cell>
          <cell r="S5044">
            <v>271000</v>
          </cell>
          <cell r="T5044">
            <v>126156.52173913048</v>
          </cell>
          <cell r="U5044">
            <v>300156.52173913049</v>
          </cell>
          <cell r="V5044">
            <v>300100</v>
          </cell>
          <cell r="W5044">
            <v>12006.26086956522</v>
          </cell>
          <cell r="X5044">
            <v>312162.78260869574</v>
          </cell>
        </row>
        <row r="5045">
          <cell r="E5045" t="str">
            <v>37.8D05.0556</v>
          </cell>
          <cell r="F5045" t="str">
            <v>03. NHI KHOA</v>
          </cell>
          <cell r="G5045" t="str">
            <v>3.3684</v>
          </cell>
          <cell r="H5045" t="str">
            <v>Phẫu thuật gãy lồi cầu ngoài xương cánh tay</v>
          </cell>
          <cell r="I5045" t="str">
            <v>Phẫu thuật gãy lồi cầu ngoài xương cánh tay</v>
          </cell>
          <cell r="J5045" t="str">
            <v>Phẫu thuật gãy lồi cầu ngoài xương cánh tay</v>
          </cell>
          <cell r="K5045" t="str">
            <v>C</v>
          </cell>
          <cell r="L5045" t="str">
            <v>P2</v>
          </cell>
          <cell r="M5045">
            <v>566</v>
          </cell>
          <cell r="N5045">
            <v>566</v>
          </cell>
          <cell r="O5045" t="str">
            <v>Chưa bao gồm xương nhân tạo hoặc sản phẩm sinh học thay thế xương, xi măng, đinh, nẹp, vít.</v>
          </cell>
          <cell r="P5045" t="str">
            <v xml:space="preserve">Phẫu thuật kết hợp xương bằng nẹp vít </v>
          </cell>
          <cell r="Q5045">
            <v>3132000</v>
          </cell>
          <cell r="R5045">
            <v>746608.69565217395</v>
          </cell>
          <cell r="S5045">
            <v>3878000</v>
          </cell>
          <cell r="T5045">
            <v>970591.30434782617</v>
          </cell>
          <cell r="U5045">
            <v>4102591.3043478262</v>
          </cell>
          <cell r="V5045">
            <v>4102500</v>
          </cell>
          <cell r="W5045">
            <v>164103.65217391305</v>
          </cell>
          <cell r="X5045">
            <v>4266694.9565217393</v>
          </cell>
        </row>
        <row r="5046">
          <cell r="E5046" t="str">
            <v>37.8D05.0556</v>
          </cell>
          <cell r="F5046" t="str">
            <v>03. NHI KHOA</v>
          </cell>
          <cell r="G5046" t="str">
            <v>3.3679</v>
          </cell>
          <cell r="H5046" t="str">
            <v>Phẫu thuật gãy Monteggia</v>
          </cell>
          <cell r="I5046" t="str">
            <v>Phẫu thuật gãy Monteggia</v>
          </cell>
          <cell r="J5046" t="str">
            <v>Phẫu thuật gãy Monteggia</v>
          </cell>
          <cell r="K5046" t="str">
            <v>B</v>
          </cell>
          <cell r="L5046" t="str">
            <v>P2</v>
          </cell>
          <cell r="M5046">
            <v>566</v>
          </cell>
          <cell r="N5046">
            <v>566</v>
          </cell>
          <cell r="O5046" t="str">
            <v>Chưa bao gồm xương nhân tạo hoặc sản phẩm sinh học thay thế xương, xi măng, đinh, nẹp, vít.</v>
          </cell>
          <cell r="P5046" t="str">
            <v xml:space="preserve">Phẫu thuật kết hợp xương bằng nẹp vít </v>
          </cell>
          <cell r="Q5046">
            <v>3132000</v>
          </cell>
          <cell r="R5046">
            <v>746608.69565217395</v>
          </cell>
          <cell r="S5046">
            <v>3878000</v>
          </cell>
          <cell r="T5046">
            <v>970591.30434782617</v>
          </cell>
          <cell r="U5046">
            <v>4102591.3043478262</v>
          </cell>
          <cell r="V5046">
            <v>4102500</v>
          </cell>
          <cell r="W5046">
            <v>164103.65217391305</v>
          </cell>
          <cell r="X5046">
            <v>4266694.9565217393</v>
          </cell>
        </row>
        <row r="5047">
          <cell r="E5047" t="str">
            <v>37.8D05.0556</v>
          </cell>
          <cell r="F5047" t="str">
            <v>03. NHI KHOA</v>
          </cell>
          <cell r="G5047" t="str">
            <v>3.3663</v>
          </cell>
          <cell r="H5047" t="str">
            <v>Phẫu thuật gãy xương cánh tay kèm tổn thương thần kinh hoặc mạch máu</v>
          </cell>
          <cell r="I5047" t="str">
            <v>Phẫu thuật gãy xương cánh tay kèm tổn thương thần kinh hoặc mạch máu</v>
          </cell>
          <cell r="J5047" t="str">
            <v>Phẫu thuật gãy xương cánh tay kèm tổn thương thần kinh hoặc mạch máu</v>
          </cell>
          <cell r="K5047" t="str">
            <v>B</v>
          </cell>
          <cell r="L5047" t="str">
            <v>P1</v>
          </cell>
          <cell r="M5047">
            <v>566</v>
          </cell>
          <cell r="N5047">
            <v>566</v>
          </cell>
          <cell r="O5047" t="str">
            <v>Chưa bao gồm xương nhân tạo hoặc sản phẩm sinh học thay thế xương, xi măng, đinh, nẹp, vít.</v>
          </cell>
          <cell r="P5047" t="str">
            <v xml:space="preserve">Phẫu thuật kết hợp xương bằng nẹp vít </v>
          </cell>
          <cell r="Q5047">
            <v>3132000</v>
          </cell>
          <cell r="R5047">
            <v>746608.69565217395</v>
          </cell>
          <cell r="S5047">
            <v>3878000</v>
          </cell>
          <cell r="T5047">
            <v>970591.30434782617</v>
          </cell>
          <cell r="U5047">
            <v>4102591.3043478262</v>
          </cell>
          <cell r="V5047">
            <v>4102500</v>
          </cell>
          <cell r="W5047">
            <v>164103.65217391305</v>
          </cell>
          <cell r="X5047">
            <v>4266694.9565217393</v>
          </cell>
        </row>
        <row r="5048">
          <cell r="E5048" t="str">
            <v>37.8D05.0556</v>
          </cell>
          <cell r="F5048" t="str">
            <v>03. NHI KHOA</v>
          </cell>
          <cell r="G5048" t="str">
            <v>3.3718</v>
          </cell>
          <cell r="H5048" t="str">
            <v>Phẫu thuật kết hợp xương điều trị gãy khung chậu</v>
          </cell>
          <cell r="I5048" t="str">
            <v>Phẫu thuật kết hợp xương điều trị gãy khung chậu</v>
          </cell>
          <cell r="J5048" t="str">
            <v>Phẫu thuật kết hợp xương điều trị gãy khung chậu</v>
          </cell>
          <cell r="K5048" t="str">
            <v>A</v>
          </cell>
          <cell r="L5048" t="str">
            <v>P1</v>
          </cell>
          <cell r="M5048">
            <v>566</v>
          </cell>
          <cell r="N5048">
            <v>566</v>
          </cell>
          <cell r="O5048" t="str">
            <v>Chưa bao gồm xương nhân tạo hoặc sản phẩm sinh học thay thế xương, xi măng, đinh, nẹp, vít.</v>
          </cell>
          <cell r="P5048" t="str">
            <v xml:space="preserve">Phẫu thuật kết hợp xương bằng nẹp vít </v>
          </cell>
          <cell r="Q5048">
            <v>3132000</v>
          </cell>
          <cell r="R5048">
            <v>746608.69565217395</v>
          </cell>
          <cell r="S5048">
            <v>3878000</v>
          </cell>
          <cell r="T5048">
            <v>970591.30434782617</v>
          </cell>
          <cell r="U5048">
            <v>4102591.3043478262</v>
          </cell>
          <cell r="V5048">
            <v>4102500</v>
          </cell>
          <cell r="W5048">
            <v>164103.65217391305</v>
          </cell>
          <cell r="X5048">
            <v>4266694.9565217393</v>
          </cell>
        </row>
        <row r="5049">
          <cell r="E5049" t="str">
            <v>37.8D05.0556</v>
          </cell>
          <cell r="F5049" t="str">
            <v>03. NHI KHOA</v>
          </cell>
          <cell r="G5049" t="str">
            <v>3.3717</v>
          </cell>
          <cell r="H5049" t="str">
            <v>Phẫu thuật kết hợp xương điều trị gãy ổ cối phức tạp</v>
          </cell>
          <cell r="I5049" t="str">
            <v>Phẫu thuật kết hợp xương điều trị gãy ổ cối phức tạp</v>
          </cell>
          <cell r="J5049" t="str">
            <v>Phẫu thuật kết hợp xương điều trị gãy ổ cối phức tạp</v>
          </cell>
          <cell r="K5049" t="str">
            <v>A</v>
          </cell>
          <cell r="L5049" t="str">
            <v>P1</v>
          </cell>
          <cell r="M5049">
            <v>566</v>
          </cell>
          <cell r="N5049">
            <v>566</v>
          </cell>
          <cell r="O5049" t="str">
            <v>Chưa bao gồm xương nhân tạo hoặc sản phẩm sinh học thay thế xương, xi măng, đinh, nẹp, vít.</v>
          </cell>
          <cell r="P5049" t="str">
            <v xml:space="preserve">Phẫu thuật kết hợp xương bằng nẹp vít </v>
          </cell>
          <cell r="Q5049">
            <v>3132000</v>
          </cell>
          <cell r="R5049">
            <v>746608.69565217395</v>
          </cell>
          <cell r="S5049">
            <v>3878000</v>
          </cell>
          <cell r="T5049">
            <v>970591.30434782617</v>
          </cell>
          <cell r="U5049">
            <v>4102591.3043478262</v>
          </cell>
          <cell r="V5049">
            <v>4102500</v>
          </cell>
          <cell r="W5049">
            <v>164103.65217391305</v>
          </cell>
          <cell r="X5049">
            <v>4266694.9565217393</v>
          </cell>
        </row>
        <row r="5050">
          <cell r="E5050" t="str">
            <v>37.8D05.0556</v>
          </cell>
          <cell r="F5050" t="str">
            <v>03. NHI KHOA</v>
          </cell>
          <cell r="G5050" t="str">
            <v>3.3649</v>
          </cell>
          <cell r="H5050" t="str">
            <v>Phẫu thuật kết hợp xương điều trị gãy xương đòn</v>
          </cell>
          <cell r="I5050" t="str">
            <v>Phẫu thuật kết hợp xương điều trị gãy xương đòn</v>
          </cell>
          <cell r="J5050" t="str">
            <v>Phẫu thuật kết hợp xương điều trị gãy xương đòn</v>
          </cell>
          <cell r="K5050" t="str">
            <v>C</v>
          </cell>
          <cell r="L5050" t="str">
            <v>P1</v>
          </cell>
          <cell r="M5050">
            <v>566</v>
          </cell>
          <cell r="N5050">
            <v>566</v>
          </cell>
          <cell r="O5050" t="str">
            <v>Chưa bao gồm xương nhân tạo hoặc sản phẩm sinh học thay thế xương, xi măng, đinh, nẹp, vít.</v>
          </cell>
          <cell r="P5050" t="str">
            <v xml:space="preserve">Phẫu thuật kết hợp xương bằng nẹp vít </v>
          </cell>
          <cell r="Q5050">
            <v>3132000</v>
          </cell>
          <cell r="R5050">
            <v>746608.69565217395</v>
          </cell>
          <cell r="S5050">
            <v>3878000</v>
          </cell>
          <cell r="T5050">
            <v>970591.30434782617</v>
          </cell>
          <cell r="U5050">
            <v>4102591.3043478262</v>
          </cell>
          <cell r="V5050">
            <v>4102500</v>
          </cell>
          <cell r="W5050">
            <v>164103.65217391305</v>
          </cell>
          <cell r="X5050">
            <v>4266694.9565217393</v>
          </cell>
        </row>
        <row r="5051">
          <cell r="E5051" t="str">
            <v>37.8D05.0556</v>
          </cell>
          <cell r="F5051" t="str">
            <v>03. NHI KHOA</v>
          </cell>
          <cell r="G5051" t="str">
            <v>3.3766</v>
          </cell>
          <cell r="H5051" t="str">
            <v>Phẫu thuật khớp giả xương chày</v>
          </cell>
          <cell r="I5051" t="str">
            <v>Phẫu thuật khớp giả xương chày</v>
          </cell>
          <cell r="J5051" t="str">
            <v>Phẫu thuật khớp giả xương chầy</v>
          </cell>
          <cell r="K5051" t="str">
            <v>B</v>
          </cell>
          <cell r="L5051" t="str">
            <v>P1</v>
          </cell>
          <cell r="M5051">
            <v>566</v>
          </cell>
          <cell r="N5051">
            <v>566</v>
          </cell>
          <cell r="O5051" t="str">
            <v>Chưa bao gồm xương nhân tạo hoặc sản phẩm sinh học thay thế xương, xi măng, đinh, nẹp, vít.</v>
          </cell>
          <cell r="P5051" t="str">
            <v xml:space="preserve">Phẫu thuật kết hợp xương bằng nẹp vít </v>
          </cell>
          <cell r="Q5051">
            <v>3132000</v>
          </cell>
          <cell r="R5051">
            <v>746608.69565217395</v>
          </cell>
          <cell r="S5051">
            <v>3878000</v>
          </cell>
          <cell r="T5051">
            <v>970591.30434782617</v>
          </cell>
          <cell r="U5051">
            <v>4102591.3043478262</v>
          </cell>
          <cell r="V5051">
            <v>4102500</v>
          </cell>
          <cell r="W5051">
            <v>164103.65217391305</v>
          </cell>
          <cell r="X5051">
            <v>4266694.9565217393</v>
          </cell>
        </row>
        <row r="5052">
          <cell r="E5052" t="str">
            <v>37.8D05.0556</v>
          </cell>
          <cell r="F5052" t="str">
            <v>03. NHI KHOA</v>
          </cell>
          <cell r="G5052" t="str">
            <v>3.3765</v>
          </cell>
          <cell r="H5052" t="str">
            <v>Phẫu thuật khớp giả xương chày bẩm sinh có ghép xương</v>
          </cell>
          <cell r="I5052" t="str">
            <v>Phẫu thuật khớp giả xương chày bẩm sinh có ghép xương</v>
          </cell>
          <cell r="J5052" t="str">
            <v>Phẫu thuật khớp giả xương chầy bẩm sinh có ghép xương</v>
          </cell>
          <cell r="K5052" t="str">
            <v>B</v>
          </cell>
          <cell r="L5052" t="str">
            <v>P1</v>
          </cell>
          <cell r="M5052">
            <v>566</v>
          </cell>
          <cell r="N5052">
            <v>566</v>
          </cell>
          <cell r="O5052" t="str">
            <v>Chưa bao gồm xương nhân tạo hoặc sản phẩm sinh học thay thế xương, xi măng, đinh, nẹp, vít.</v>
          </cell>
          <cell r="P5052" t="str">
            <v xml:space="preserve">Phẫu thuật kết hợp xương bằng nẹp vít </v>
          </cell>
          <cell r="Q5052">
            <v>3132000</v>
          </cell>
          <cell r="R5052">
            <v>746608.69565217395</v>
          </cell>
          <cell r="S5052">
            <v>3878000</v>
          </cell>
          <cell r="T5052">
            <v>970591.30434782617</v>
          </cell>
          <cell r="U5052">
            <v>4102591.3043478262</v>
          </cell>
          <cell r="V5052">
            <v>4102500</v>
          </cell>
          <cell r="W5052">
            <v>164103.65217391305</v>
          </cell>
          <cell r="X5052">
            <v>4266694.9565217393</v>
          </cell>
        </row>
        <row r="5053">
          <cell r="E5053" t="str">
            <v>37.8D05.0556</v>
          </cell>
          <cell r="F5053" t="str">
            <v>03. NHI KHOA</v>
          </cell>
          <cell r="G5053" t="str">
            <v>3.3788</v>
          </cell>
          <cell r="H5053" t="str">
            <v>Phẫu thuật Kirschner gãy thân xương sên</v>
          </cell>
          <cell r="I5053" t="str">
            <v>Phẫu thuật Kirschner gãy thân xương sên</v>
          </cell>
          <cell r="J5053" t="str">
            <v>Phẫu thuật Kirschner gãy thân xương sên</v>
          </cell>
          <cell r="K5053" t="str">
            <v>B</v>
          </cell>
          <cell r="L5053" t="str">
            <v>P2</v>
          </cell>
          <cell r="M5053">
            <v>566</v>
          </cell>
          <cell r="N5053">
            <v>566</v>
          </cell>
          <cell r="O5053" t="str">
            <v>Chưa bao gồm xương nhân tạo hoặc sản phẩm sinh học thay thế xương, xi măng, đinh, nẹp, vít.</v>
          </cell>
          <cell r="P5053" t="str">
            <v xml:space="preserve">Phẫu thuật kết hợp xương bằng nẹp vít </v>
          </cell>
          <cell r="Q5053">
            <v>3132000</v>
          </cell>
          <cell r="R5053">
            <v>746608.69565217395</v>
          </cell>
          <cell r="S5053">
            <v>3878000</v>
          </cell>
          <cell r="T5053">
            <v>970591.30434782617</v>
          </cell>
          <cell r="U5053">
            <v>4102591.3043478262</v>
          </cell>
          <cell r="V5053">
            <v>4102500</v>
          </cell>
          <cell r="W5053">
            <v>164103.65217391305</v>
          </cell>
          <cell r="X5053">
            <v>4266694.9565217393</v>
          </cell>
        </row>
        <row r="5054">
          <cell r="E5054" t="str">
            <v>37.8D05.0556</v>
          </cell>
          <cell r="F5054" t="str">
            <v>03. NHI KHOA</v>
          </cell>
          <cell r="G5054" t="str">
            <v>3.3647</v>
          </cell>
          <cell r="H5054" t="str">
            <v>Phẫu thuật trật khớp cùng đòn</v>
          </cell>
          <cell r="I5054" t="str">
            <v>Phẫu thuật trật khớp cùng đòn</v>
          </cell>
          <cell r="J5054" t="str">
            <v>Phẫu thuật trật khớp cùng đòn</v>
          </cell>
          <cell r="K5054" t="str">
            <v>B</v>
          </cell>
          <cell r="L5054" t="str">
            <v>P1</v>
          </cell>
          <cell r="M5054">
            <v>566</v>
          </cell>
          <cell r="N5054">
            <v>566</v>
          </cell>
          <cell r="O5054" t="str">
            <v>Chưa bao gồm xương nhân tạo hoặc sản phẩm sinh học thay thế xương, xi măng, đinh, nẹp, vít.</v>
          </cell>
          <cell r="P5054" t="str">
            <v xml:space="preserve">Phẫu thuật kết hợp xương bằng nẹp vít </v>
          </cell>
          <cell r="Q5054">
            <v>3132000</v>
          </cell>
          <cell r="R5054">
            <v>746608.69565217395</v>
          </cell>
          <cell r="S5054">
            <v>3878000</v>
          </cell>
          <cell r="T5054">
            <v>970591.30434782617</v>
          </cell>
          <cell r="U5054">
            <v>4102591.3043478262</v>
          </cell>
          <cell r="V5054">
            <v>4102500</v>
          </cell>
          <cell r="W5054">
            <v>164103.65217391305</v>
          </cell>
          <cell r="X5054">
            <v>4266694.9565217393</v>
          </cell>
        </row>
        <row r="5055">
          <cell r="E5055" t="str">
            <v>37.8D05.0556</v>
          </cell>
          <cell r="F5055" t="str">
            <v>03. NHI KHOA</v>
          </cell>
          <cell r="G5055" t="str">
            <v>3.3731</v>
          </cell>
          <cell r="H5055" t="str">
            <v>Phẫu thuật vỡ trần ổ khớp háng</v>
          </cell>
          <cell r="I5055" t="str">
            <v>Phẫu thuật vỡ trần ổ khớp háng</v>
          </cell>
          <cell r="J5055" t="str">
            <v>Phẫu thuật vỡ trần ổ khớp háng</v>
          </cell>
          <cell r="K5055" t="str">
            <v>B</v>
          </cell>
          <cell r="L5055" t="str">
            <v>P1</v>
          </cell>
          <cell r="M5055">
            <v>566</v>
          </cell>
          <cell r="N5055">
            <v>566</v>
          </cell>
          <cell r="O5055" t="str">
            <v>Chưa bao gồm xương nhân tạo hoặc sản phẩm sinh học thay thế xương, xi măng, đinh, nẹp, vít.</v>
          </cell>
          <cell r="P5055" t="str">
            <v xml:space="preserve">Phẫu thuật kết hợp xương bằng nẹp vít </v>
          </cell>
          <cell r="Q5055">
            <v>3132000</v>
          </cell>
          <cell r="R5055">
            <v>746608.69565217395</v>
          </cell>
          <cell r="S5055">
            <v>3878000</v>
          </cell>
          <cell r="T5055">
            <v>970591.30434782617</v>
          </cell>
          <cell r="U5055">
            <v>4102591.3043478262</v>
          </cell>
          <cell r="V5055">
            <v>4102500</v>
          </cell>
          <cell r="W5055">
            <v>164103.65217391305</v>
          </cell>
          <cell r="X5055">
            <v>4266694.9565217393</v>
          </cell>
        </row>
        <row r="5056">
          <cell r="E5056" t="str">
            <v>37.8D05.0556</v>
          </cell>
          <cell r="F5056" t="str">
            <v>10. NGOẠI KHOA</v>
          </cell>
          <cell r="G5056" t="str">
            <v>10.896</v>
          </cell>
          <cell r="H5056" t="str">
            <v>Chỉnh sửa lệch trục chi (chân chữ X, O)</v>
          </cell>
          <cell r="I5056" t="str">
            <v>Chỉnh sửa lệch trục chi (chân chữ X, O)</v>
          </cell>
          <cell r="J5056" t="str">
            <v>Chỉnh sửa lệch trục chi (chân chữ X, O)</v>
          </cell>
          <cell r="K5056" t="str">
            <v>B</v>
          </cell>
          <cell r="L5056" t="str">
            <v>P1</v>
          </cell>
          <cell r="M5056">
            <v>566</v>
          </cell>
          <cell r="N5056">
            <v>566</v>
          </cell>
          <cell r="O5056" t="str">
            <v>Chưa bao gồm xương nhân tạo hoặc sản phẩm sinh học thay thế xương, xi măng, đinh, nẹp, vít.</v>
          </cell>
          <cell r="P5056" t="str">
            <v xml:space="preserve">Phẫu thuật kết hợp xương bằng nẹp vít </v>
          </cell>
          <cell r="Q5056">
            <v>3132000</v>
          </cell>
          <cell r="R5056">
            <v>746608.69565217395</v>
          </cell>
          <cell r="S5056">
            <v>3878000</v>
          </cell>
          <cell r="T5056">
            <v>970591.30434782617</v>
          </cell>
          <cell r="U5056">
            <v>4102591.3043478262</v>
          </cell>
          <cell r="V5056">
            <v>4102500</v>
          </cell>
          <cell r="W5056">
            <v>164103.65217391305</v>
          </cell>
          <cell r="X5056">
            <v>4266694.9565217393</v>
          </cell>
        </row>
        <row r="5057">
          <cell r="E5057" t="str">
            <v>37.8D05.0556</v>
          </cell>
          <cell r="F5057" t="str">
            <v>10. NGOẠI KHOA</v>
          </cell>
          <cell r="G5057" t="str">
            <v>10.905</v>
          </cell>
          <cell r="H5057" t="str">
            <v>Gãy thân xương cánh tay phẫu thuật phương pháp METAIZEUM</v>
          </cell>
          <cell r="I5057" t="str">
            <v>Gãy thân xương cánh tay phẫu thuật phương pháp METAIZEUM</v>
          </cell>
          <cell r="J5057" t="str">
            <v>Gãy thân xương cánh tay phẫu thuật phương pháp METAIZEUM</v>
          </cell>
          <cell r="K5057" t="str">
            <v>B</v>
          </cell>
          <cell r="L5057" t="str">
            <v>P1</v>
          </cell>
          <cell r="M5057">
            <v>566</v>
          </cell>
          <cell r="N5057">
            <v>566</v>
          </cell>
          <cell r="O5057" t="str">
            <v>Chưa bao gồm xương nhân tạo hoặc sản phẩm sinh học thay thế xương, xi măng, đinh, nẹp, vít.</v>
          </cell>
          <cell r="P5057" t="str">
            <v xml:space="preserve">Phẫu thuật kết hợp xương bằng nẹp vít </v>
          </cell>
          <cell r="Q5057">
            <v>3132000</v>
          </cell>
          <cell r="R5057">
            <v>746608.69565217395</v>
          </cell>
          <cell r="S5057">
            <v>3878000</v>
          </cell>
          <cell r="T5057">
            <v>970591.30434782617</v>
          </cell>
          <cell r="U5057">
            <v>4102591.3043478262</v>
          </cell>
          <cell r="V5057">
            <v>4102500</v>
          </cell>
          <cell r="W5057">
            <v>164103.65217391305</v>
          </cell>
          <cell r="X5057">
            <v>4266694.9565217393</v>
          </cell>
        </row>
        <row r="5058">
          <cell r="E5058" t="str">
            <v>37.8D05.0556</v>
          </cell>
          <cell r="F5058" t="str">
            <v>10. NGOẠI KHOA</v>
          </cell>
          <cell r="G5058" t="str">
            <v>10.926</v>
          </cell>
          <cell r="H5058" t="str">
            <v>Phẫu thuật chỉnh sửa sau gãy xương Cal lệch xương</v>
          </cell>
          <cell r="I5058" t="str">
            <v>Phẫu thuật chỉnh sửa sau gãy xương Cal lệch xương</v>
          </cell>
          <cell r="J5058" t="str">
            <v>Phẫu thuật chỉnh sửa sau gãy xương Cal lệch xương</v>
          </cell>
          <cell r="K5058" t="str">
            <v>A</v>
          </cell>
          <cell r="L5058" t="str">
            <v>P1</v>
          </cell>
          <cell r="M5058">
            <v>566</v>
          </cell>
          <cell r="N5058">
            <v>566</v>
          </cell>
          <cell r="O5058" t="str">
            <v>Chưa bao gồm xương nhân tạo hoặc sản phẩm sinh học thay thế xương, xi măng, đinh, nẹp, vít.</v>
          </cell>
          <cell r="P5058" t="str">
            <v xml:space="preserve">Phẫu thuật kết hợp xương bằng nẹp vít </v>
          </cell>
          <cell r="Q5058">
            <v>3132000</v>
          </cell>
          <cell r="R5058">
            <v>746608.69565217395</v>
          </cell>
          <cell r="S5058">
            <v>3878000</v>
          </cell>
          <cell r="T5058">
            <v>970591.30434782617</v>
          </cell>
          <cell r="U5058">
            <v>4102591.3043478262</v>
          </cell>
          <cell r="V5058">
            <v>4102500</v>
          </cell>
          <cell r="W5058">
            <v>164103.65217391305</v>
          </cell>
          <cell r="X5058">
            <v>4266694.9565217393</v>
          </cell>
        </row>
        <row r="5059">
          <cell r="E5059" t="str">
            <v>37.8D05.0556</v>
          </cell>
          <cell r="F5059" t="str">
            <v>10. NGOẠI KHOA</v>
          </cell>
          <cell r="G5059" t="str">
            <v>10.828</v>
          </cell>
          <cell r="H5059" t="str">
            <v>Phẫu thuật chỉnh trục Cal lệch đầu dưới xương quay</v>
          </cell>
          <cell r="I5059" t="str">
            <v>Phẫu thuật chỉnh trục Cal lệch đầu dưới xương quay</v>
          </cell>
          <cell r="J5059" t="str">
            <v>Phẫu thuật chỉnh trục Cal lệch đầu dưới xương quay</v>
          </cell>
          <cell r="K5059" t="str">
            <v>B</v>
          </cell>
          <cell r="L5059" t="str">
            <v>P1</v>
          </cell>
          <cell r="M5059">
            <v>566</v>
          </cell>
          <cell r="N5059">
            <v>566</v>
          </cell>
          <cell r="O5059" t="str">
            <v>Chưa bao gồm xương nhân tạo hoặc sản phẩm sinh học thay thế xương, xi măng, đinh, nẹp, vít.</v>
          </cell>
          <cell r="P5059" t="str">
            <v xml:space="preserve">Phẫu thuật kết hợp xương bằng nẹp vít </v>
          </cell>
          <cell r="Q5059">
            <v>3132000</v>
          </cell>
          <cell r="R5059">
            <v>746608.69565217395</v>
          </cell>
          <cell r="S5059">
            <v>3878000</v>
          </cell>
          <cell r="T5059">
            <v>970591.30434782617</v>
          </cell>
          <cell r="U5059">
            <v>4102591.3043478262</v>
          </cell>
          <cell r="V5059">
            <v>4102500</v>
          </cell>
          <cell r="W5059">
            <v>164103.65217391305</v>
          </cell>
          <cell r="X5059">
            <v>4266694.9565217393</v>
          </cell>
        </row>
        <row r="5060">
          <cell r="E5060" t="str">
            <v>37.8D05.0556</v>
          </cell>
          <cell r="F5060" t="str">
            <v>10. NGOẠI KHOA</v>
          </cell>
          <cell r="G5060" t="str">
            <v>10.831</v>
          </cell>
          <cell r="H5060" t="str">
            <v>Phẫu thuật điều trị khớp giả xương thuyền bằng mảnh ghép xương cuống mạch liền</v>
          </cell>
          <cell r="I5060" t="str">
            <v>Phẫu thuật điều trị khớp giả xương thuyền bằng mảnh ghép xương cuống mạch liền</v>
          </cell>
          <cell r="J5060" t="str">
            <v>Phẫu thuật điều trị khớp giả xương thuyền bằng mảnh ghép xương cuống mạch liền</v>
          </cell>
          <cell r="K5060" t="str">
            <v>A</v>
          </cell>
          <cell r="L5060" t="str">
            <v>P1</v>
          </cell>
          <cell r="M5060">
            <v>566</v>
          </cell>
          <cell r="N5060">
            <v>566</v>
          </cell>
          <cell r="O5060" t="str">
            <v>Chưa bao gồm xương nhân tạo hoặc sản phẩm sinh học thay thế xương, xi măng, đinh, nẹp, vít.</v>
          </cell>
          <cell r="P5060" t="str">
            <v xml:space="preserve">Phẫu thuật kết hợp xương bằng nẹp vít </v>
          </cell>
          <cell r="Q5060">
            <v>3132000</v>
          </cell>
          <cell r="R5060">
            <v>746608.69565217395</v>
          </cell>
          <cell r="S5060">
            <v>3878000</v>
          </cell>
          <cell r="T5060">
            <v>970591.30434782617</v>
          </cell>
          <cell r="U5060">
            <v>4102591.3043478262</v>
          </cell>
          <cell r="V5060">
            <v>4102500</v>
          </cell>
          <cell r="W5060">
            <v>164103.65217391305</v>
          </cell>
          <cell r="X5060">
            <v>4266694.9565217393</v>
          </cell>
        </row>
        <row r="5061">
          <cell r="E5061" t="str">
            <v>37.8D05.0556</v>
          </cell>
          <cell r="F5061" t="str">
            <v>10. NGOẠI KHOA</v>
          </cell>
          <cell r="G5061" t="str">
            <v>10.852</v>
          </cell>
          <cell r="H5061" t="str">
            <v>Phẫu thuật điều trị tật thiếu xương quay bẩm sinh</v>
          </cell>
          <cell r="I5061" t="str">
            <v>Phẫu thuật điều trị tật thiếu xương quay bẩm sinh</v>
          </cell>
          <cell r="J5061" t="str">
            <v>Phẫu thuật điều trị tật thiếu xương quay bẩm sinh</v>
          </cell>
          <cell r="K5061" t="str">
            <v>A</v>
          </cell>
          <cell r="L5061" t="str">
            <v>P1</v>
          </cell>
          <cell r="M5061">
            <v>566</v>
          </cell>
          <cell r="N5061">
            <v>566</v>
          </cell>
          <cell r="O5061" t="str">
            <v>Chưa bao gồm xương nhân tạo hoặc sản phẩm sinh học thay thế xương, xi măng, đinh, nẹp, vít.</v>
          </cell>
          <cell r="P5061" t="str">
            <v xml:space="preserve">Phẫu thuật kết hợp xương bằng nẹp vít </v>
          </cell>
          <cell r="Q5061">
            <v>3132000</v>
          </cell>
          <cell r="R5061">
            <v>746608.69565217395</v>
          </cell>
          <cell r="S5061">
            <v>3878000</v>
          </cell>
          <cell r="T5061">
            <v>970591.30434782617</v>
          </cell>
          <cell r="U5061">
            <v>4102591.3043478262</v>
          </cell>
          <cell r="V5061">
            <v>4102500</v>
          </cell>
          <cell r="W5061">
            <v>164103.65217391305</v>
          </cell>
          <cell r="X5061">
            <v>4266694.9565217393</v>
          </cell>
        </row>
        <row r="5062">
          <cell r="E5062" t="str">
            <v>37.8D05.0556</v>
          </cell>
          <cell r="F5062" t="str">
            <v>10. NGOẠI KHOA</v>
          </cell>
          <cell r="G5062" t="str">
            <v>10.819</v>
          </cell>
          <cell r="H5062" t="str">
            <v>Phẫu thuật gãy xương đốt bàn ngón tay</v>
          </cell>
          <cell r="I5062" t="str">
            <v>Phẫu thuật gãy xương đốt bàn ngón tay</v>
          </cell>
          <cell r="J5062" t="str">
            <v>Phẫu thuật gãy xương đốt bàn ngón tay</v>
          </cell>
          <cell r="K5062" t="str">
            <v>B</v>
          </cell>
          <cell r="L5062" t="str">
            <v>P1</v>
          </cell>
          <cell r="M5062">
            <v>566</v>
          </cell>
          <cell r="N5062">
            <v>566</v>
          </cell>
          <cell r="O5062" t="str">
            <v>Chưa bao gồm xương nhân tạo hoặc sản phẩm sinh học thay thế xương, xi măng, đinh, nẹp, vít.</v>
          </cell>
          <cell r="P5062" t="str">
            <v xml:space="preserve">Phẫu thuật kết hợp xương bằng nẹp vít </v>
          </cell>
          <cell r="Q5062">
            <v>3132000</v>
          </cell>
          <cell r="R5062">
            <v>746608.69565217395</v>
          </cell>
          <cell r="S5062">
            <v>3878000</v>
          </cell>
          <cell r="T5062">
            <v>970591.30434782617</v>
          </cell>
          <cell r="U5062">
            <v>4102591.3043478262</v>
          </cell>
          <cell r="V5062">
            <v>4102500</v>
          </cell>
          <cell r="W5062">
            <v>164103.65217391305</v>
          </cell>
          <cell r="X5062">
            <v>4266694.9565217393</v>
          </cell>
        </row>
        <row r="5063">
          <cell r="E5063" t="str">
            <v>37.8D05.0556</v>
          </cell>
          <cell r="F5063" t="str">
            <v>10. NGOẠI KHOA</v>
          </cell>
          <cell r="G5063" t="str">
            <v>10.830</v>
          </cell>
          <cell r="H5063" t="str">
            <v>Phẫu thuật gãy xương thuyền bằng Vis Herbert</v>
          </cell>
          <cell r="I5063" t="str">
            <v>Phẫu thuật gãy xương thuyền bằng Vis Herbert</v>
          </cell>
          <cell r="J5063" t="str">
            <v>Phẫu thuật gãy xương thuyền bằng Vis Herbert</v>
          </cell>
          <cell r="K5063" t="str">
            <v>A</v>
          </cell>
          <cell r="L5063" t="str">
            <v>P1</v>
          </cell>
          <cell r="M5063">
            <v>566</v>
          </cell>
          <cell r="N5063">
            <v>566</v>
          </cell>
          <cell r="O5063" t="str">
            <v>Chưa bao gồm xương nhân tạo hoặc sản phẩm sinh học thay thế xương, xi măng, đinh, nẹp, vít.</v>
          </cell>
          <cell r="P5063" t="str">
            <v xml:space="preserve">Phẫu thuật kết hợp xương bằng nẹp vít </v>
          </cell>
          <cell r="Q5063">
            <v>3132000</v>
          </cell>
          <cell r="R5063">
            <v>746608.69565217395</v>
          </cell>
          <cell r="S5063">
            <v>3878000</v>
          </cell>
          <cell r="T5063">
            <v>970591.30434782617</v>
          </cell>
          <cell r="U5063">
            <v>4102591.3043478262</v>
          </cell>
          <cell r="V5063">
            <v>4102500</v>
          </cell>
          <cell r="W5063">
            <v>164103.65217391305</v>
          </cell>
          <cell r="X5063">
            <v>4266694.9565217393</v>
          </cell>
        </row>
        <row r="5064">
          <cell r="E5064" t="str">
            <v>37.8D05.0556</v>
          </cell>
          <cell r="F5064" t="str">
            <v>10. NGOẠI KHOA</v>
          </cell>
          <cell r="G5064" t="str">
            <v>10.717</v>
          </cell>
          <cell r="H5064" t="str">
            <v>Phẫu thuật kết hợp xương (kết hợp xương) gãy xương bả vai</v>
          </cell>
          <cell r="I5064" t="str">
            <v>Phẫu thuật kết hợp xương (kết hợp xương) gãy xương bả vai</v>
          </cell>
          <cell r="J5064" t="str">
            <v>Phẫu thuật kết hợp xương (KHX) gãy xương bả vai</v>
          </cell>
          <cell r="K5064" t="str">
            <v>B</v>
          </cell>
          <cell r="L5064" t="str">
            <v>P1</v>
          </cell>
          <cell r="M5064">
            <v>566</v>
          </cell>
          <cell r="N5064">
            <v>566</v>
          </cell>
          <cell r="O5064" t="str">
            <v>Chưa bao gồm xương nhân tạo hoặc sản phẩm sinh học thay thế xương, xi măng, đinh, nẹp, vít.</v>
          </cell>
          <cell r="P5064" t="str">
            <v xml:space="preserve">Phẫu thuật kết hợp xương bằng nẹp vít </v>
          </cell>
          <cell r="Q5064">
            <v>3132000</v>
          </cell>
          <cell r="R5064">
            <v>746608.69565217395</v>
          </cell>
          <cell r="S5064">
            <v>3878000</v>
          </cell>
          <cell r="T5064">
            <v>970591.30434782617</v>
          </cell>
          <cell r="U5064">
            <v>4102591.3043478262</v>
          </cell>
          <cell r="V5064">
            <v>4102500</v>
          </cell>
          <cell r="W5064">
            <v>164103.65217391305</v>
          </cell>
          <cell r="X5064">
            <v>4266694.9565217393</v>
          </cell>
        </row>
        <row r="5065">
          <cell r="E5065" t="str">
            <v>37.8D05.0556</v>
          </cell>
          <cell r="F5065" t="str">
            <v>10. NGOẠI KHOA</v>
          </cell>
          <cell r="G5065" t="str">
            <v>10.783</v>
          </cell>
          <cell r="H5065" t="str">
            <v>Phẫu thuật kết hợp xương gãy 2 mắt cá cổ chân</v>
          </cell>
          <cell r="I5065" t="str">
            <v>Phẫu thuật kết hợp xương gãy 2 mắt cá cổ chân</v>
          </cell>
          <cell r="J5065" t="str">
            <v>Phẫu thuật KHX gãy 2 mắt cá cổ chân</v>
          </cell>
          <cell r="K5065" t="str">
            <v>A</v>
          </cell>
          <cell r="L5065" t="str">
            <v>P1</v>
          </cell>
          <cell r="M5065">
            <v>566</v>
          </cell>
          <cell r="N5065">
            <v>566</v>
          </cell>
          <cell r="O5065" t="str">
            <v>Chưa bao gồm xương nhân tạo hoặc sản phẩm sinh học thay thế xương, xi măng, đinh, nẹp, vít.</v>
          </cell>
          <cell r="P5065" t="str">
            <v xml:space="preserve">Phẫu thuật kết hợp xương bằng nẹp vít </v>
          </cell>
          <cell r="Q5065">
            <v>3132000</v>
          </cell>
          <cell r="R5065">
            <v>746608.69565217395</v>
          </cell>
          <cell r="S5065">
            <v>3878000</v>
          </cell>
          <cell r="T5065">
            <v>970591.30434782617</v>
          </cell>
          <cell r="U5065">
            <v>4102591.3043478262</v>
          </cell>
          <cell r="V5065">
            <v>4102500</v>
          </cell>
          <cell r="W5065">
            <v>164103.65217391305</v>
          </cell>
          <cell r="X5065">
            <v>4266694.9565217393</v>
          </cell>
        </row>
        <row r="5066">
          <cell r="E5066" t="str">
            <v>37.8D05.0556</v>
          </cell>
          <cell r="F5066" t="str">
            <v>10. NGOẠI KHOA</v>
          </cell>
          <cell r="G5066" t="str">
            <v>10.915</v>
          </cell>
          <cell r="H5066" t="str">
            <v>Phẫu thuật kết hợp xương gãy 2 xương cẳng tay</v>
          </cell>
          <cell r="I5066" t="str">
            <v>Phẫu thuật kết hợp xương gãy 2 xương cẳng tay</v>
          </cell>
          <cell r="J5066" t="str">
            <v>Phẫu thuật kết hợp xương gãy 2 xương cẳng tay</v>
          </cell>
          <cell r="K5066" t="str">
            <v>B</v>
          </cell>
          <cell r="L5066" t="str">
            <v>P1</v>
          </cell>
          <cell r="M5066">
            <v>566</v>
          </cell>
          <cell r="N5066">
            <v>566</v>
          </cell>
          <cell r="O5066" t="str">
            <v>Chưa bao gồm xương nhân tạo hoặc sản phẩm sinh học thay thế xương, xi măng, đinh, nẹp, vít.</v>
          </cell>
          <cell r="P5066" t="str">
            <v xml:space="preserve">Phẫu thuật kết hợp xương bằng nẹp vít </v>
          </cell>
          <cell r="Q5066">
            <v>3132000</v>
          </cell>
          <cell r="R5066">
            <v>746608.69565217395</v>
          </cell>
          <cell r="S5066">
            <v>3878000</v>
          </cell>
          <cell r="T5066">
            <v>970591.30434782617</v>
          </cell>
          <cell r="U5066">
            <v>4102591.3043478262</v>
          </cell>
          <cell r="V5066">
            <v>4102500</v>
          </cell>
          <cell r="W5066">
            <v>164103.65217391305</v>
          </cell>
          <cell r="X5066">
            <v>4266694.9565217393</v>
          </cell>
        </row>
        <row r="5067">
          <cell r="E5067" t="str">
            <v>37.8D05.0556</v>
          </cell>
          <cell r="F5067" t="str">
            <v>10. NGOẠI KHOA</v>
          </cell>
          <cell r="G5067" t="str">
            <v>10.759</v>
          </cell>
          <cell r="H5067" t="str">
            <v>Phẫu thuật kết hợp xương gãy bán phần chỏm xương đùi</v>
          </cell>
          <cell r="I5067" t="str">
            <v>Phẫu thuật kết hợp xương gãy bán phần chỏm xương đùi</v>
          </cell>
          <cell r="J5067" t="str">
            <v>Phẫu thuật KHX gãy bán phần chỏm xương đùi</v>
          </cell>
          <cell r="K5067" t="str">
            <v>B</v>
          </cell>
          <cell r="L5067" t="str">
            <v>P1</v>
          </cell>
          <cell r="M5067">
            <v>566</v>
          </cell>
          <cell r="N5067">
            <v>566</v>
          </cell>
          <cell r="O5067" t="str">
            <v>Chưa bao gồm xương nhân tạo hoặc sản phẩm sinh học thay thế xương, xi măng, đinh, nẹp, vít.</v>
          </cell>
          <cell r="P5067" t="str">
            <v xml:space="preserve">Phẫu thuật kết hợp xương bằng nẹp vít </v>
          </cell>
          <cell r="Q5067">
            <v>3132000</v>
          </cell>
          <cell r="R5067">
            <v>746608.69565217395</v>
          </cell>
          <cell r="S5067">
            <v>3878000</v>
          </cell>
          <cell r="T5067">
            <v>970591.30434782617</v>
          </cell>
          <cell r="U5067">
            <v>4102591.3043478262</v>
          </cell>
          <cell r="V5067">
            <v>4102500</v>
          </cell>
          <cell r="W5067">
            <v>164103.65217391305</v>
          </cell>
          <cell r="X5067">
            <v>4266694.9565217393</v>
          </cell>
        </row>
        <row r="5068">
          <cell r="E5068" t="str">
            <v>37.8D05.0556</v>
          </cell>
          <cell r="F5068" t="str">
            <v>10. NGOẠI KHOA</v>
          </cell>
          <cell r="G5068" t="str">
            <v>10.921</v>
          </cell>
          <cell r="H5068" t="str">
            <v>Phẫu thuật kết hợp xương gãy bong sụn tiếp đầu dưới xương chày</v>
          </cell>
          <cell r="I5068" t="str">
            <v>Phẫu thuật kết hợp xương gãy bong sụn tiếp đầu dưới xương chày</v>
          </cell>
          <cell r="J5068" t="str">
            <v>Phẫu thuật kết hợp xương gãy bong sụn tiếp đầu dưới xương chày</v>
          </cell>
          <cell r="K5068" t="str">
            <v>B</v>
          </cell>
          <cell r="L5068" t="str">
            <v>P1</v>
          </cell>
          <cell r="M5068">
            <v>566</v>
          </cell>
          <cell r="N5068">
            <v>566</v>
          </cell>
          <cell r="O5068" t="str">
            <v>Chưa bao gồm xương nhân tạo hoặc sản phẩm sinh học thay thế xương, xi măng, đinh, nẹp, vít.</v>
          </cell>
          <cell r="P5068" t="str">
            <v xml:space="preserve">Phẫu thuật kết hợp xương bằng nẹp vít </v>
          </cell>
          <cell r="Q5068">
            <v>3132000</v>
          </cell>
          <cell r="R5068">
            <v>746608.69565217395</v>
          </cell>
          <cell r="S5068">
            <v>3878000</v>
          </cell>
          <cell r="T5068">
            <v>970591.30434782617</v>
          </cell>
          <cell r="U5068">
            <v>4102591.3043478262</v>
          </cell>
          <cell r="V5068">
            <v>4102500</v>
          </cell>
          <cell r="W5068">
            <v>164103.65217391305</v>
          </cell>
          <cell r="X5068">
            <v>4266694.9565217393</v>
          </cell>
        </row>
        <row r="5069">
          <cell r="E5069" t="str">
            <v>37.8D05.0556</v>
          </cell>
          <cell r="F5069" t="str">
            <v>10. NGOẠI KHOA</v>
          </cell>
          <cell r="G5069" t="str">
            <v>10.919</v>
          </cell>
          <cell r="H5069" t="str">
            <v>Phẫu thuật kết hợp xương gãy bong sụn tiếp vùng khớp gối</v>
          </cell>
          <cell r="I5069" t="str">
            <v>Phẫu thuật kết hợp xương gãy bong sụn tiếp vùng khớp gối</v>
          </cell>
          <cell r="J5069" t="str">
            <v>Phẫu thuật kết hợp xương gãy bong sụn tiếp vùng khớp gối</v>
          </cell>
          <cell r="K5069" t="str">
            <v>B</v>
          </cell>
          <cell r="L5069" t="str">
            <v>P1</v>
          </cell>
          <cell r="M5069">
            <v>566</v>
          </cell>
          <cell r="N5069">
            <v>566</v>
          </cell>
          <cell r="O5069" t="str">
            <v>Chưa bao gồm xương nhân tạo hoặc sản phẩm sinh học thay thế xương, xi măng, đinh, nẹp, vít.</v>
          </cell>
          <cell r="P5069" t="str">
            <v xml:space="preserve">Phẫu thuật kết hợp xương bằng nẹp vít </v>
          </cell>
          <cell r="Q5069">
            <v>3132000</v>
          </cell>
          <cell r="R5069">
            <v>746608.69565217395</v>
          </cell>
          <cell r="S5069">
            <v>3878000</v>
          </cell>
          <cell r="T5069">
            <v>970591.30434782617</v>
          </cell>
          <cell r="U5069">
            <v>4102591.3043478262</v>
          </cell>
          <cell r="V5069">
            <v>4102500</v>
          </cell>
          <cell r="W5069">
            <v>164103.65217391305</v>
          </cell>
          <cell r="X5069">
            <v>4266694.9565217393</v>
          </cell>
        </row>
        <row r="5070">
          <cell r="E5070" t="str">
            <v>37.8D05.0556</v>
          </cell>
          <cell r="F5070" t="str">
            <v>10. NGOẠI KHOA</v>
          </cell>
          <cell r="G5070" t="str">
            <v>10.923</v>
          </cell>
          <cell r="H5070" t="str">
            <v>Phẫu thuật kết hợp xương gãy bong sụn vùng cổ xương đùi</v>
          </cell>
          <cell r="I5070" t="str">
            <v>Phẫu thuật kết hợp xương gãy bong sụn vùng cổ xương đùi</v>
          </cell>
          <cell r="J5070" t="str">
            <v>Phẫu thuật kết hợp xương gãy bong sụn vùng cổ xương đùi</v>
          </cell>
          <cell r="K5070" t="str">
            <v>A</v>
          </cell>
          <cell r="L5070" t="str">
            <v>P1</v>
          </cell>
          <cell r="M5070">
            <v>566</v>
          </cell>
          <cell r="N5070">
            <v>566</v>
          </cell>
          <cell r="O5070" t="str">
            <v>Chưa bao gồm xương nhân tạo hoặc sản phẩm sinh học thay thế xương, xi măng, đinh, nẹp, vít.</v>
          </cell>
          <cell r="P5070" t="str">
            <v xml:space="preserve">Phẫu thuật kết hợp xương bằng nẹp vít </v>
          </cell>
          <cell r="Q5070">
            <v>3132000</v>
          </cell>
          <cell r="R5070">
            <v>746608.69565217395</v>
          </cell>
          <cell r="S5070">
            <v>3878000</v>
          </cell>
          <cell r="T5070">
            <v>970591.30434782617</v>
          </cell>
          <cell r="U5070">
            <v>4102591.3043478262</v>
          </cell>
          <cell r="V5070">
            <v>4102500</v>
          </cell>
          <cell r="W5070">
            <v>164103.65217391305</v>
          </cell>
          <cell r="X5070">
            <v>4266694.9565217393</v>
          </cell>
        </row>
        <row r="5071">
          <cell r="E5071" t="str">
            <v>37.8D05.0556</v>
          </cell>
          <cell r="F5071" t="str">
            <v>10. NGOẠI KHOA</v>
          </cell>
          <cell r="G5071" t="str">
            <v>10.753</v>
          </cell>
          <cell r="H5071" t="str">
            <v>Phẫu thuật kết hợp xương gãy cánh chậu</v>
          </cell>
          <cell r="I5071" t="str">
            <v>Phẫu thuật kết hợp xương gãy cánh chậu</v>
          </cell>
          <cell r="J5071" t="str">
            <v>Phẫu thuật KHX gãy cánh chậu</v>
          </cell>
          <cell r="K5071" t="str">
            <v>B</v>
          </cell>
          <cell r="L5071" t="str">
            <v>P1</v>
          </cell>
          <cell r="M5071">
            <v>566</v>
          </cell>
          <cell r="N5071">
            <v>566</v>
          </cell>
          <cell r="O5071" t="str">
            <v>Chưa bao gồm xương nhân tạo hoặc sản phẩm sinh học thay thế xương, xi măng, đinh, nẹp, vít.</v>
          </cell>
          <cell r="P5071" t="str">
            <v xml:space="preserve">Phẫu thuật kết hợp xương bằng nẹp vít </v>
          </cell>
          <cell r="Q5071">
            <v>3132000</v>
          </cell>
          <cell r="R5071">
            <v>746608.69565217395</v>
          </cell>
          <cell r="S5071">
            <v>3878000</v>
          </cell>
          <cell r="T5071">
            <v>970591.30434782617</v>
          </cell>
          <cell r="U5071">
            <v>4102591.3043478262</v>
          </cell>
          <cell r="V5071">
            <v>4102500</v>
          </cell>
          <cell r="W5071">
            <v>164103.65217391305</v>
          </cell>
          <cell r="X5071">
            <v>4266694.9565217393</v>
          </cell>
        </row>
        <row r="5072">
          <cell r="E5072" t="str">
            <v>37.8D05.0556</v>
          </cell>
          <cell r="F5072" t="str">
            <v>10. NGOẠI KHOA</v>
          </cell>
          <cell r="G5072" t="str">
            <v>10.745</v>
          </cell>
          <cell r="H5072" t="str">
            <v>Phẫu thuật kết hợp xương gãy chỏm đốt bàn và ngón tay</v>
          </cell>
          <cell r="I5072" t="str">
            <v>Phẫu thuật kết hợp xương gãy chỏm đốt bàn và ngón tay</v>
          </cell>
          <cell r="J5072" t="str">
            <v>Phẫu thuật KHX gãy chỏm đốt bàn và ngón tay</v>
          </cell>
          <cell r="K5072" t="str">
            <v>A</v>
          </cell>
          <cell r="L5072" t="str">
            <v>P1</v>
          </cell>
          <cell r="M5072">
            <v>566</v>
          </cell>
          <cell r="N5072">
            <v>566</v>
          </cell>
          <cell r="O5072" t="str">
            <v>Chưa bao gồm xương nhân tạo hoặc sản phẩm sinh học thay thế xương, xi măng, đinh, nẹp, vít.</v>
          </cell>
          <cell r="P5072" t="str">
            <v xml:space="preserve">Phẫu thuật kết hợp xương bằng nẹp vít </v>
          </cell>
          <cell r="Q5072">
            <v>3132000</v>
          </cell>
          <cell r="R5072">
            <v>746608.69565217395</v>
          </cell>
          <cell r="S5072">
            <v>3878000</v>
          </cell>
          <cell r="T5072">
            <v>970591.30434782617</v>
          </cell>
          <cell r="U5072">
            <v>4102591.3043478262</v>
          </cell>
          <cell r="V5072">
            <v>4102500</v>
          </cell>
          <cell r="W5072">
            <v>164103.65217391305</v>
          </cell>
          <cell r="X5072">
            <v>4266694.9565217393</v>
          </cell>
        </row>
        <row r="5073">
          <cell r="E5073" t="str">
            <v>37.8D05.0556</v>
          </cell>
          <cell r="F5073" t="str">
            <v>10. NGOẠI KHOA</v>
          </cell>
          <cell r="G5073" t="str">
            <v>10.865</v>
          </cell>
          <cell r="H5073" t="str">
            <v>Phẫu thuật kết hợp xương gãy cổ chân</v>
          </cell>
          <cell r="I5073" t="str">
            <v>Phẫu thuật kết hợp xương gãy cổ chân</v>
          </cell>
          <cell r="J5073" t="str">
            <v>Phẫu thuật kết hợp xương gãy cổ chân</v>
          </cell>
          <cell r="K5073" t="str">
            <v>B</v>
          </cell>
          <cell r="L5073" t="str">
            <v>P1</v>
          </cell>
          <cell r="M5073">
            <v>566</v>
          </cell>
          <cell r="N5073">
            <v>566</v>
          </cell>
          <cell r="O5073" t="str">
            <v>Chưa bao gồm xương nhân tạo hoặc sản phẩm sinh học thay thế xương, xi măng, đinh, nẹp, vít.</v>
          </cell>
          <cell r="P5073" t="str">
            <v xml:space="preserve">Phẫu thuật kết hợp xương bằng nẹp vít </v>
          </cell>
          <cell r="Q5073">
            <v>3132000</v>
          </cell>
          <cell r="R5073">
            <v>746608.69565217395</v>
          </cell>
          <cell r="S5073">
            <v>3878000</v>
          </cell>
          <cell r="T5073">
            <v>970591.30434782617</v>
          </cell>
          <cell r="U5073">
            <v>4102591.3043478262</v>
          </cell>
          <cell r="V5073">
            <v>4102500</v>
          </cell>
          <cell r="W5073">
            <v>164103.65217391305</v>
          </cell>
          <cell r="X5073">
            <v>4266694.9565217393</v>
          </cell>
        </row>
        <row r="5074">
          <cell r="E5074" t="str">
            <v>37.8D05.0556</v>
          </cell>
          <cell r="F5074" t="str">
            <v>10. NGOẠI KHOA</v>
          </cell>
          <cell r="G5074" t="str">
            <v>10.723</v>
          </cell>
          <cell r="H5074" t="str">
            <v>Phẫu thuật kết hợp xương gãy cổ giải phẫu và phẫu thuật xương cánh tay</v>
          </cell>
          <cell r="I5074" t="str">
            <v>Phẫu thuật kết hợp xương gãy cổ giải phẫu và phẫu thuật xương cánh tay</v>
          </cell>
          <cell r="J5074" t="str">
            <v>Phẫu thuật KHX gãy cổ giải phẫu và phẫu thuật xương cánh tay</v>
          </cell>
          <cell r="K5074" t="str">
            <v>A</v>
          </cell>
          <cell r="L5074" t="str">
            <v>P1</v>
          </cell>
          <cell r="M5074">
            <v>566</v>
          </cell>
          <cell r="N5074">
            <v>566</v>
          </cell>
          <cell r="O5074" t="str">
            <v>Chưa bao gồm xương nhân tạo hoặc sản phẩm sinh học thay thế xương, xi măng, đinh, nẹp, vít.</v>
          </cell>
          <cell r="P5074" t="str">
            <v xml:space="preserve">Phẫu thuật kết hợp xương bằng nẹp vít </v>
          </cell>
          <cell r="Q5074">
            <v>3132000</v>
          </cell>
          <cell r="R5074">
            <v>746608.69565217395</v>
          </cell>
          <cell r="S5074">
            <v>3878000</v>
          </cell>
          <cell r="T5074">
            <v>970591.30434782617</v>
          </cell>
          <cell r="U5074">
            <v>4102591.3043478262</v>
          </cell>
          <cell r="V5074">
            <v>4102500</v>
          </cell>
          <cell r="W5074">
            <v>164103.65217391305</v>
          </cell>
          <cell r="X5074">
            <v>4266694.9565217393</v>
          </cell>
        </row>
        <row r="5075">
          <cell r="E5075" t="str">
            <v>37.8D05.0556</v>
          </cell>
          <cell r="F5075" t="str">
            <v>10. NGOẠI KHOA</v>
          </cell>
          <cell r="G5075" t="str">
            <v>10.762</v>
          </cell>
          <cell r="H5075" t="str">
            <v>Phẫu thuật kết hợp xương gãy cổ mấu chuyển xương đùi</v>
          </cell>
          <cell r="I5075" t="str">
            <v>Phẫu thuật kết hợp xương gãy cổ mấu chuyển xương đùi</v>
          </cell>
          <cell r="J5075" t="str">
            <v>Phẫu thuật KHX gãy cổ mấu chuyển xương đùi</v>
          </cell>
          <cell r="K5075" t="str">
            <v>B</v>
          </cell>
          <cell r="L5075" t="str">
            <v>P1</v>
          </cell>
          <cell r="M5075">
            <v>566</v>
          </cell>
          <cell r="N5075">
            <v>566</v>
          </cell>
          <cell r="O5075" t="str">
            <v>Chưa bao gồm xương nhân tạo hoặc sản phẩm sinh học thay thế xương, xi măng, đinh, nẹp, vít.</v>
          </cell>
          <cell r="P5075" t="str">
            <v xml:space="preserve">Phẫu thuật kết hợp xương bằng nẹp vít </v>
          </cell>
          <cell r="Q5075">
            <v>3132000</v>
          </cell>
          <cell r="R5075">
            <v>746608.69565217395</v>
          </cell>
          <cell r="S5075">
            <v>3878000</v>
          </cell>
          <cell r="T5075">
            <v>970591.30434782617</v>
          </cell>
          <cell r="U5075">
            <v>4102591.3043478262</v>
          </cell>
          <cell r="V5075">
            <v>4102500</v>
          </cell>
          <cell r="W5075">
            <v>164103.65217391305</v>
          </cell>
          <cell r="X5075">
            <v>4266694.9565217393</v>
          </cell>
        </row>
        <row r="5076">
          <cell r="E5076" t="str">
            <v>37.8D05.0556</v>
          </cell>
          <cell r="F5076" t="str">
            <v>10. NGOẠI KHOA</v>
          </cell>
          <cell r="G5076" t="str">
            <v>10.718</v>
          </cell>
          <cell r="H5076" t="str">
            <v>Phẫu thuật kết hợp xương gãy cổ xương bả vai</v>
          </cell>
          <cell r="I5076" t="str">
            <v>Phẫu thuật kết hợp xương gãy cổ xương bả vai</v>
          </cell>
          <cell r="J5076" t="str">
            <v>Phẫu thuật KHX gãy cổ xương bả vai</v>
          </cell>
          <cell r="K5076" t="str">
            <v>B</v>
          </cell>
          <cell r="L5076" t="str">
            <v>P1</v>
          </cell>
          <cell r="M5076">
            <v>566</v>
          </cell>
          <cell r="N5076">
            <v>566</v>
          </cell>
          <cell r="O5076" t="str">
            <v>Chưa bao gồm xương nhân tạo hoặc sản phẩm sinh học thay thế xương, xi măng, đinh, nẹp, vít.</v>
          </cell>
          <cell r="P5076" t="str">
            <v xml:space="preserve">Phẫu thuật kết hợp xương bằng nẹp vít </v>
          </cell>
          <cell r="Q5076">
            <v>3132000</v>
          </cell>
          <cell r="R5076">
            <v>746608.69565217395</v>
          </cell>
          <cell r="S5076">
            <v>3878000</v>
          </cell>
          <cell r="T5076">
            <v>970591.30434782617</v>
          </cell>
          <cell r="U5076">
            <v>4102591.3043478262</v>
          </cell>
          <cell r="V5076">
            <v>4102500</v>
          </cell>
          <cell r="W5076">
            <v>164103.65217391305</v>
          </cell>
          <cell r="X5076">
            <v>4266694.9565217393</v>
          </cell>
        </row>
        <row r="5077">
          <cell r="E5077" t="str">
            <v>37.8D05.0556</v>
          </cell>
          <cell r="F5077" t="str">
            <v>10. NGOẠI KHOA</v>
          </cell>
          <cell r="G5077" t="str">
            <v>10.761</v>
          </cell>
          <cell r="H5077" t="str">
            <v>Phẫu thuật kết hợp xương gãy cổ xương đùi</v>
          </cell>
          <cell r="I5077" t="str">
            <v>Phẫu thuật kết hợp xương gãy cổ xương đùi</v>
          </cell>
          <cell r="J5077" t="str">
            <v>Phẫu thuật KHX gãy cổ xương đùi</v>
          </cell>
          <cell r="K5077" t="str">
            <v>B</v>
          </cell>
          <cell r="L5077" t="str">
            <v>P1</v>
          </cell>
          <cell r="M5077">
            <v>566</v>
          </cell>
          <cell r="N5077">
            <v>566</v>
          </cell>
          <cell r="O5077" t="str">
            <v>Chưa bao gồm xương nhân tạo hoặc sản phẩm sinh học thay thế xương, xi măng, đinh, nẹp, vít.</v>
          </cell>
          <cell r="P5077" t="str">
            <v xml:space="preserve">Phẫu thuật kết hợp xương bằng nẹp vít </v>
          </cell>
          <cell r="Q5077">
            <v>3132000</v>
          </cell>
          <cell r="R5077">
            <v>746608.69565217395</v>
          </cell>
          <cell r="S5077">
            <v>3878000</v>
          </cell>
          <cell r="T5077">
            <v>970591.30434782617</v>
          </cell>
          <cell r="U5077">
            <v>4102591.3043478262</v>
          </cell>
          <cell r="V5077">
            <v>4102500</v>
          </cell>
          <cell r="W5077">
            <v>164103.65217391305</v>
          </cell>
          <cell r="X5077">
            <v>4266694.9565217393</v>
          </cell>
        </row>
        <row r="5078">
          <cell r="E5078" t="str">
            <v>37.8D05.0556</v>
          </cell>
          <cell r="F5078" t="str">
            <v>10. NGOẠI KHOA</v>
          </cell>
          <cell r="G5078" t="str">
            <v>10.737</v>
          </cell>
          <cell r="H5078" t="str">
            <v>Phẫu thuật kết hợp xương gãy đài quay</v>
          </cell>
          <cell r="I5078" t="str">
            <v>Phẫu thuật kết hợp xương gãy đài quay</v>
          </cell>
          <cell r="J5078" t="str">
            <v>Phẫu thuật KHX gãy đài quay</v>
          </cell>
          <cell r="K5078" t="str">
            <v>B</v>
          </cell>
          <cell r="L5078" t="str">
            <v>P2</v>
          </cell>
          <cell r="M5078">
            <v>566</v>
          </cell>
          <cell r="N5078">
            <v>566</v>
          </cell>
          <cell r="O5078" t="str">
            <v>Chưa bao gồm xương nhân tạo hoặc sản phẩm sinh học thay thế xương, xi măng, đinh, nẹp, vít.</v>
          </cell>
          <cell r="P5078" t="str">
            <v xml:space="preserve">Phẫu thuật kết hợp xương bằng nẹp vít </v>
          </cell>
          <cell r="Q5078">
            <v>3132000</v>
          </cell>
          <cell r="R5078">
            <v>746608.69565217395</v>
          </cell>
          <cell r="S5078">
            <v>3878000</v>
          </cell>
          <cell r="T5078">
            <v>970591.30434782617</v>
          </cell>
          <cell r="U5078">
            <v>4102591.3043478262</v>
          </cell>
          <cell r="V5078">
            <v>4102500</v>
          </cell>
          <cell r="W5078">
            <v>164103.65217391305</v>
          </cell>
          <cell r="X5078">
            <v>4266694.9565217393</v>
          </cell>
        </row>
        <row r="5079">
          <cell r="E5079" t="str">
            <v>37.8D05.0556</v>
          </cell>
          <cell r="F5079" t="str">
            <v>10. NGOẠI KHOA</v>
          </cell>
          <cell r="G5079" t="str">
            <v>10.914</v>
          </cell>
          <cell r="H5079" t="str">
            <v>Phẫu thuật kết hợp xương gãy đài quay (Gãy cổ xương quay)</v>
          </cell>
          <cell r="I5079" t="str">
            <v>Phẫu thuật kết hợp xương gãy đài quay (Gãy cổ xương quay)</v>
          </cell>
          <cell r="J5079" t="str">
            <v>Phẫu thuật kết hợp xương gãy đài quay (Gãy cổ xương quay)</v>
          </cell>
          <cell r="K5079" t="str">
            <v>B</v>
          </cell>
          <cell r="L5079" t="str">
            <v>P1</v>
          </cell>
          <cell r="M5079">
            <v>566</v>
          </cell>
          <cell r="N5079">
            <v>566</v>
          </cell>
          <cell r="O5079" t="str">
            <v>Chưa bao gồm xương nhân tạo hoặc sản phẩm sinh học thay thế xương, xi măng, đinh, nẹp, vít.</v>
          </cell>
          <cell r="P5079" t="str">
            <v xml:space="preserve">Phẫu thuật kết hợp xương bằng nẹp vít </v>
          </cell>
          <cell r="Q5079">
            <v>3132000</v>
          </cell>
          <cell r="R5079">
            <v>746608.69565217395</v>
          </cell>
          <cell r="S5079">
            <v>3878000</v>
          </cell>
          <cell r="T5079">
            <v>970591.30434782617</v>
          </cell>
          <cell r="U5079">
            <v>4102591.3043478262</v>
          </cell>
          <cell r="V5079">
            <v>4102500</v>
          </cell>
          <cell r="W5079">
            <v>164103.65217391305</v>
          </cell>
          <cell r="X5079">
            <v>4266694.9565217393</v>
          </cell>
        </row>
        <row r="5080">
          <cell r="E5080" t="str">
            <v>37.8D05.0556</v>
          </cell>
          <cell r="F5080" t="str">
            <v>10. NGOẠI KHOA</v>
          </cell>
          <cell r="G5080" t="str">
            <v>10.738</v>
          </cell>
          <cell r="H5080" t="str">
            <v>Phẫu thuật kết hợp xương gãy đài quay phức tạp</v>
          </cell>
          <cell r="I5080" t="str">
            <v>Phẫu thuật kết hợp xương gãy đài quay phức tạp</v>
          </cell>
          <cell r="J5080" t="str">
            <v>Phẫu thuật KHX gãy đài quay phức tạp</v>
          </cell>
          <cell r="K5080" t="str">
            <v>B</v>
          </cell>
          <cell r="L5080" t="str">
            <v>P1</v>
          </cell>
          <cell r="M5080">
            <v>566</v>
          </cell>
          <cell r="N5080">
            <v>566</v>
          </cell>
          <cell r="O5080" t="str">
            <v>Chưa bao gồm xương nhân tạo hoặc sản phẩm sinh học thay thế xương, xi măng, đinh, nẹp, vít.</v>
          </cell>
          <cell r="P5080" t="str">
            <v xml:space="preserve">Phẫu thuật kết hợp xương bằng nẹp vít </v>
          </cell>
          <cell r="Q5080">
            <v>3132000</v>
          </cell>
          <cell r="R5080">
            <v>746608.69565217395</v>
          </cell>
          <cell r="S5080">
            <v>3878000</v>
          </cell>
          <cell r="T5080">
            <v>970591.30434782617</v>
          </cell>
          <cell r="U5080">
            <v>4102591.3043478262</v>
          </cell>
          <cell r="V5080">
            <v>4102500</v>
          </cell>
          <cell r="W5080">
            <v>164103.65217391305</v>
          </cell>
          <cell r="X5080">
            <v>4266694.9565217393</v>
          </cell>
        </row>
        <row r="5081">
          <cell r="E5081" t="str">
            <v>37.8D05.0556</v>
          </cell>
          <cell r="F5081" t="str">
            <v>10. NGOẠI KHOA</v>
          </cell>
          <cell r="G5081" t="str">
            <v>10.743</v>
          </cell>
          <cell r="H5081" t="str">
            <v>Phẫu thuật kết hợp xương gãy đầu dưới qương quay</v>
          </cell>
          <cell r="I5081" t="str">
            <v>Phẫu thuật kết hợp xương gãy đầu dưới qương quay</v>
          </cell>
          <cell r="J5081" t="str">
            <v>Phẫu thuật KHX gãy đầu dưới qương quay</v>
          </cell>
          <cell r="K5081" t="str">
            <v>B</v>
          </cell>
          <cell r="L5081" t="str">
            <v>P1</v>
          </cell>
          <cell r="M5081">
            <v>566</v>
          </cell>
          <cell r="N5081">
            <v>566</v>
          </cell>
          <cell r="O5081" t="str">
            <v>Chưa bao gồm xương nhân tạo hoặc sản phẩm sinh học thay thế xương, xi măng, đinh, nẹp, vít.</v>
          </cell>
          <cell r="P5081" t="str">
            <v xml:space="preserve">Phẫu thuật kết hợp xương bằng nẹp vít </v>
          </cell>
          <cell r="Q5081">
            <v>3132000</v>
          </cell>
          <cell r="R5081">
            <v>746608.69565217395</v>
          </cell>
          <cell r="S5081">
            <v>3878000</v>
          </cell>
          <cell r="T5081">
            <v>970591.30434782617</v>
          </cell>
          <cell r="U5081">
            <v>4102591.3043478262</v>
          </cell>
          <cell r="V5081">
            <v>4102500</v>
          </cell>
          <cell r="W5081">
            <v>164103.65217391305</v>
          </cell>
          <cell r="X5081">
            <v>4266694.9565217393</v>
          </cell>
        </row>
        <row r="5082">
          <cell r="E5082" t="str">
            <v>37.8D05.0556</v>
          </cell>
          <cell r="F5082" t="str">
            <v>10. NGOẠI KHOA</v>
          </cell>
          <cell r="G5082" t="str">
            <v>10.782</v>
          </cell>
          <cell r="H5082" t="str">
            <v>Phẫu thuật kết hợp xương gãy đầu dưới xương chày (Pilon)</v>
          </cell>
          <cell r="I5082" t="str">
            <v>Phẫu thuật kết hợp xương gãy đầu dưới xương chày (Pilon)</v>
          </cell>
          <cell r="J5082" t="str">
            <v>Phẫu thuật KHX gãy đầu dưới xương chày (Pilon)</v>
          </cell>
          <cell r="K5082" t="str">
            <v>A</v>
          </cell>
          <cell r="L5082" t="str">
            <v>PDB</v>
          </cell>
          <cell r="M5082">
            <v>566</v>
          </cell>
          <cell r="N5082">
            <v>566</v>
          </cell>
          <cell r="O5082" t="str">
            <v>Chưa bao gồm xương nhân tạo hoặc sản phẩm sinh học thay thế xương, xi măng, đinh, nẹp, vít.</v>
          </cell>
          <cell r="P5082" t="str">
            <v xml:space="preserve">Phẫu thuật kết hợp xương bằng nẹp vít </v>
          </cell>
          <cell r="Q5082">
            <v>3132000</v>
          </cell>
          <cell r="R5082">
            <v>746608.69565217395</v>
          </cell>
          <cell r="S5082">
            <v>3878000</v>
          </cell>
          <cell r="T5082">
            <v>970591.30434782617</v>
          </cell>
          <cell r="U5082">
            <v>4102591.3043478262</v>
          </cell>
          <cell r="V5082">
            <v>4102500</v>
          </cell>
          <cell r="W5082">
            <v>164103.65217391305</v>
          </cell>
          <cell r="X5082">
            <v>4266694.9565217393</v>
          </cell>
        </row>
        <row r="5083">
          <cell r="E5083" t="str">
            <v>37.8D05.0556</v>
          </cell>
          <cell r="F5083" t="str">
            <v>10. NGOẠI KHOA</v>
          </cell>
          <cell r="G5083" t="str">
            <v>10.918</v>
          </cell>
          <cell r="H5083" t="str">
            <v>Phẫu thuật kết hợp xương gãy đầu dưới xương đùi</v>
          </cell>
          <cell r="I5083" t="str">
            <v>Phẫu thuật kết hợp xương gãy đầu dưới xương đùi</v>
          </cell>
          <cell r="J5083" t="str">
            <v>Phẫu thuật kết hợp xương gãy đầu dưới xương đùi</v>
          </cell>
          <cell r="K5083" t="str">
            <v>B</v>
          </cell>
          <cell r="L5083" t="str">
            <v>P1</v>
          </cell>
          <cell r="M5083">
            <v>566</v>
          </cell>
          <cell r="N5083">
            <v>566</v>
          </cell>
          <cell r="O5083" t="str">
            <v>Chưa bao gồm xương nhân tạo hoặc sản phẩm sinh học thay thế xương, xi măng, đinh, nẹp, vít.</v>
          </cell>
          <cell r="P5083" t="str">
            <v xml:space="preserve">Phẫu thuật kết hợp xương bằng nẹp vít </v>
          </cell>
          <cell r="Q5083">
            <v>3132000</v>
          </cell>
          <cell r="R5083">
            <v>746608.69565217395</v>
          </cell>
          <cell r="S5083">
            <v>3878000</v>
          </cell>
          <cell r="T5083">
            <v>970591.30434782617</v>
          </cell>
          <cell r="U5083">
            <v>4102591.3043478262</v>
          </cell>
          <cell r="V5083">
            <v>4102500</v>
          </cell>
          <cell r="W5083">
            <v>164103.65217391305</v>
          </cell>
          <cell r="X5083">
            <v>4266694.9565217393</v>
          </cell>
        </row>
        <row r="5084">
          <cell r="E5084" t="str">
            <v>37.8D05.0556</v>
          </cell>
          <cell r="F5084" t="str">
            <v>10. NGOẠI KHOA</v>
          </cell>
          <cell r="G5084" t="str">
            <v>10.820</v>
          </cell>
          <cell r="H5084" t="str">
            <v>Phẫu thuật kết hợp xương gãy đầu dưới xương quay</v>
          </cell>
          <cell r="I5084" t="str">
            <v>Phẫu thuật kết hợp xương gãy đầu dưới xương quay</v>
          </cell>
          <cell r="J5084" t="str">
            <v>Phẫu thuật KHX gãy đầu dưới xương quay</v>
          </cell>
          <cell r="K5084" t="str">
            <v>B</v>
          </cell>
          <cell r="L5084" t="str">
            <v>P2</v>
          </cell>
          <cell r="M5084">
            <v>566</v>
          </cell>
          <cell r="N5084">
            <v>566</v>
          </cell>
          <cell r="O5084" t="str">
            <v>Chưa bao gồm xương nhân tạo hoặc sản phẩm sinh học thay thế xương, xi măng, đinh, nẹp, vít.</v>
          </cell>
          <cell r="P5084" t="str">
            <v xml:space="preserve">Phẫu thuật kết hợp xương bằng nẹp vít </v>
          </cell>
          <cell r="Q5084">
            <v>3132000</v>
          </cell>
          <cell r="R5084">
            <v>746608.69565217395</v>
          </cell>
          <cell r="S5084">
            <v>3878000</v>
          </cell>
          <cell r="T5084">
            <v>970591.30434782617</v>
          </cell>
          <cell r="U5084">
            <v>4102591.3043478262</v>
          </cell>
          <cell r="V5084">
            <v>4102500</v>
          </cell>
          <cell r="W5084">
            <v>164103.65217391305</v>
          </cell>
          <cell r="X5084">
            <v>4266694.9565217393</v>
          </cell>
        </row>
        <row r="5085">
          <cell r="E5085" t="str">
            <v>37.8D05.0556</v>
          </cell>
          <cell r="F5085" t="str">
            <v>10. NGOẠI KHOA</v>
          </cell>
          <cell r="G5085" t="str">
            <v>10.777</v>
          </cell>
          <cell r="H5085" t="str">
            <v>Phẫu thuật kết hợp xương gãy hai mâm chày</v>
          </cell>
          <cell r="I5085" t="str">
            <v>Phẫu thuật kết hợp xương gãy hai mâm chày</v>
          </cell>
          <cell r="J5085" t="str">
            <v>Phẫu thuật KHX gãy hai mâm chày</v>
          </cell>
          <cell r="K5085" t="str">
            <v>A</v>
          </cell>
          <cell r="L5085" t="str">
            <v>PDB</v>
          </cell>
          <cell r="M5085">
            <v>566</v>
          </cell>
          <cell r="N5085">
            <v>566</v>
          </cell>
          <cell r="O5085" t="str">
            <v>Chưa bao gồm xương nhân tạo hoặc sản phẩm sinh học thay thế xương, xi măng, đinh, nẹp, vít.</v>
          </cell>
          <cell r="P5085" t="str">
            <v xml:space="preserve">Phẫu thuật kết hợp xương bằng nẹp vít </v>
          </cell>
          <cell r="Q5085">
            <v>3132000</v>
          </cell>
          <cell r="R5085">
            <v>746608.69565217395</v>
          </cell>
          <cell r="S5085">
            <v>3878000</v>
          </cell>
          <cell r="T5085">
            <v>970591.30434782617</v>
          </cell>
          <cell r="U5085">
            <v>4102591.3043478262</v>
          </cell>
          <cell r="V5085">
            <v>4102500</v>
          </cell>
          <cell r="W5085">
            <v>164103.65217391305</v>
          </cell>
          <cell r="X5085">
            <v>4266694.9565217393</v>
          </cell>
        </row>
        <row r="5086">
          <cell r="E5086" t="str">
            <v>37.8D05.0556</v>
          </cell>
          <cell r="F5086" t="str">
            <v>10. NGOẠI KHOA</v>
          </cell>
          <cell r="G5086" t="str">
            <v>10.793</v>
          </cell>
          <cell r="H5086" t="str">
            <v>Phẫu thuật kết hợp xương gãy hở độ I hai xương cẳng chân</v>
          </cell>
          <cell r="I5086" t="str">
            <v>Phẫu thuật kết hợp xương gãy hở độ I hai xương cẳng chân</v>
          </cell>
          <cell r="J5086" t="str">
            <v>Phẫu thuật KHX gãy hở độ I hai xương cẳng chân</v>
          </cell>
          <cell r="K5086" t="str">
            <v>B</v>
          </cell>
          <cell r="L5086" t="str">
            <v>P1</v>
          </cell>
          <cell r="M5086">
            <v>566</v>
          </cell>
          <cell r="N5086">
            <v>566</v>
          </cell>
          <cell r="O5086" t="str">
            <v>Chưa bao gồm xương nhân tạo hoặc sản phẩm sinh học thay thế xương, xi măng, đinh, nẹp, vít.</v>
          </cell>
          <cell r="P5086" t="str">
            <v xml:space="preserve">Phẫu thuật kết hợp xương bằng nẹp vít </v>
          </cell>
          <cell r="Q5086">
            <v>3132000</v>
          </cell>
          <cell r="R5086">
            <v>746608.69565217395</v>
          </cell>
          <cell r="S5086">
            <v>3878000</v>
          </cell>
          <cell r="T5086">
            <v>970591.30434782617</v>
          </cell>
          <cell r="U5086">
            <v>4102591.3043478262</v>
          </cell>
          <cell r="V5086">
            <v>4102500</v>
          </cell>
          <cell r="W5086">
            <v>164103.65217391305</v>
          </cell>
          <cell r="X5086">
            <v>4266694.9565217393</v>
          </cell>
        </row>
        <row r="5087">
          <cell r="E5087" t="str">
            <v>37.8D05.0556</v>
          </cell>
          <cell r="F5087" t="str">
            <v>10. NGOẠI KHOA</v>
          </cell>
          <cell r="G5087" t="str">
            <v>10.801</v>
          </cell>
          <cell r="H5087" t="str">
            <v>Phẫu thuật kết hợp xương gãy hở độ I thân xương cánh tay</v>
          </cell>
          <cell r="I5087" t="str">
            <v>Phẫu thuật kết hợp xương gãy hở độ I thân xương cánh tay</v>
          </cell>
          <cell r="J5087" t="str">
            <v>Phẫu thuật KHX gãy hở độ I thân xương cánh tay</v>
          </cell>
          <cell r="K5087" t="str">
            <v>B</v>
          </cell>
          <cell r="L5087" t="str">
            <v>P1</v>
          </cell>
          <cell r="M5087">
            <v>566</v>
          </cell>
          <cell r="N5087">
            <v>566</v>
          </cell>
          <cell r="O5087" t="str">
            <v>Chưa bao gồm xương nhân tạo hoặc sản phẩm sinh học thay thế xương, xi măng, đinh, nẹp, vít.</v>
          </cell>
          <cell r="P5087" t="str">
            <v xml:space="preserve">Phẫu thuật kết hợp xương bằng nẹp vít </v>
          </cell>
          <cell r="Q5087">
            <v>3132000</v>
          </cell>
          <cell r="R5087">
            <v>746608.69565217395</v>
          </cell>
          <cell r="S5087">
            <v>3878000</v>
          </cell>
          <cell r="T5087">
            <v>970591.30434782617</v>
          </cell>
          <cell r="U5087">
            <v>4102591.3043478262</v>
          </cell>
          <cell r="V5087">
            <v>4102500</v>
          </cell>
          <cell r="W5087">
            <v>164103.65217391305</v>
          </cell>
          <cell r="X5087">
            <v>4266694.9565217393</v>
          </cell>
        </row>
        <row r="5088">
          <cell r="E5088" t="str">
            <v>37.8D05.0556</v>
          </cell>
          <cell r="F5088" t="str">
            <v>10. NGOẠI KHOA</v>
          </cell>
          <cell r="G5088" t="str">
            <v>10.794</v>
          </cell>
          <cell r="H5088" t="str">
            <v>Phẫu thuật kết hợp xương gãy hở độ II hai xương cẳng chân</v>
          </cell>
          <cell r="I5088" t="str">
            <v>Phẫu thuật kết hợp xương gãy hở độ II hai xương cẳng chân</v>
          </cell>
          <cell r="J5088" t="str">
            <v>Phẫu thuật KHX gãy hở độ II hai xương cẳng chân</v>
          </cell>
          <cell r="K5088" t="str">
            <v>B</v>
          </cell>
          <cell r="L5088" t="str">
            <v>P1</v>
          </cell>
          <cell r="M5088">
            <v>566</v>
          </cell>
          <cell r="N5088">
            <v>566</v>
          </cell>
          <cell r="O5088" t="str">
            <v>Chưa bao gồm xương nhân tạo hoặc sản phẩm sinh học thay thế xương, xi măng, đinh, nẹp, vít.</v>
          </cell>
          <cell r="P5088" t="str">
            <v xml:space="preserve">Phẫu thuật kết hợp xương bằng nẹp vít </v>
          </cell>
          <cell r="Q5088">
            <v>3132000</v>
          </cell>
          <cell r="R5088">
            <v>746608.69565217395</v>
          </cell>
          <cell r="S5088">
            <v>3878000</v>
          </cell>
          <cell r="T5088">
            <v>970591.30434782617</v>
          </cell>
          <cell r="U5088">
            <v>4102591.3043478262</v>
          </cell>
          <cell r="V5088">
            <v>4102500</v>
          </cell>
          <cell r="W5088">
            <v>164103.65217391305</v>
          </cell>
          <cell r="X5088">
            <v>4266694.9565217393</v>
          </cell>
        </row>
        <row r="5089">
          <cell r="E5089" t="str">
            <v>37.8D05.0556</v>
          </cell>
          <cell r="F5089" t="str">
            <v>10. NGOẠI KHOA</v>
          </cell>
          <cell r="G5089" t="str">
            <v>10.802</v>
          </cell>
          <cell r="H5089" t="str">
            <v>Phẫu thuật kết hợp xương gãy hở độ II thân xương cánh tay</v>
          </cell>
          <cell r="I5089" t="str">
            <v>Phẫu thuật kết hợp xương gãy hở độ II thân xương cánh tay</v>
          </cell>
          <cell r="J5089" t="str">
            <v>Phẫu thuật KHX gãy hở độ II thân xương cánh tay</v>
          </cell>
          <cell r="K5089" t="str">
            <v>B</v>
          </cell>
          <cell r="L5089" t="str">
            <v>P1</v>
          </cell>
          <cell r="M5089">
            <v>566</v>
          </cell>
          <cell r="N5089">
            <v>566</v>
          </cell>
          <cell r="O5089" t="str">
            <v>Chưa bao gồm xương nhân tạo hoặc sản phẩm sinh học thay thế xương, xi măng, đinh, nẹp, vít.</v>
          </cell>
          <cell r="P5089" t="str">
            <v xml:space="preserve">Phẫu thuật kết hợp xương bằng nẹp vít </v>
          </cell>
          <cell r="Q5089">
            <v>3132000</v>
          </cell>
          <cell r="R5089">
            <v>746608.69565217395</v>
          </cell>
          <cell r="S5089">
            <v>3878000</v>
          </cell>
          <cell r="T5089">
            <v>970591.30434782617</v>
          </cell>
          <cell r="U5089">
            <v>4102591.3043478262</v>
          </cell>
          <cell r="V5089">
            <v>4102500</v>
          </cell>
          <cell r="W5089">
            <v>164103.65217391305</v>
          </cell>
          <cell r="X5089">
            <v>4266694.9565217393</v>
          </cell>
        </row>
        <row r="5090">
          <cell r="E5090" t="str">
            <v>37.8D05.0556</v>
          </cell>
          <cell r="F5090" t="str">
            <v>10. NGOẠI KHOA</v>
          </cell>
          <cell r="G5090" t="str">
            <v>10.795</v>
          </cell>
          <cell r="H5090" t="str">
            <v>Phẫu thuật kết hợp xương gãy hở độ III hai xương cẳng chân</v>
          </cell>
          <cell r="I5090" t="str">
            <v>Phẫu thuật kết hợp xương gãy hở độ III hai xương cẳng chân</v>
          </cell>
          <cell r="J5090" t="str">
            <v>Phẫu thuật KHX gãy hở độ III hai xương cẳng chân</v>
          </cell>
          <cell r="K5090" t="str">
            <v>B</v>
          </cell>
          <cell r="L5090" t="str">
            <v>P1</v>
          </cell>
          <cell r="M5090">
            <v>566</v>
          </cell>
          <cell r="N5090">
            <v>566</v>
          </cell>
          <cell r="O5090" t="str">
            <v>Chưa bao gồm xương nhân tạo hoặc sản phẩm sinh học thay thế xương, xi măng, đinh, nẹp, vít.</v>
          </cell>
          <cell r="P5090" t="str">
            <v xml:space="preserve">Phẫu thuật kết hợp xương bằng nẹp vít </v>
          </cell>
          <cell r="Q5090">
            <v>3132000</v>
          </cell>
          <cell r="R5090">
            <v>746608.69565217395</v>
          </cell>
          <cell r="S5090">
            <v>3878000</v>
          </cell>
          <cell r="T5090">
            <v>970591.30434782617</v>
          </cell>
          <cell r="U5090">
            <v>4102591.3043478262</v>
          </cell>
          <cell r="V5090">
            <v>4102500</v>
          </cell>
          <cell r="W5090">
            <v>164103.65217391305</v>
          </cell>
          <cell r="X5090">
            <v>4266694.9565217393</v>
          </cell>
        </row>
        <row r="5091">
          <cell r="E5091" t="str">
            <v>37.8D05.0556</v>
          </cell>
          <cell r="F5091" t="str">
            <v>10. NGOẠI KHOA</v>
          </cell>
          <cell r="G5091" t="str">
            <v>10.803</v>
          </cell>
          <cell r="H5091" t="str">
            <v>Phẫu thuật kết hợp xương gãy hở độ III thân xương cánh tay</v>
          </cell>
          <cell r="I5091" t="str">
            <v>Phẫu thuật kết hợp xương gãy hở độ III thân xương cánh tay</v>
          </cell>
          <cell r="J5091" t="str">
            <v>Phẫu thuật KHX gãy hở độ III thân xương cánh tay</v>
          </cell>
          <cell r="K5091" t="str">
            <v>B</v>
          </cell>
          <cell r="L5091" t="str">
            <v>P1</v>
          </cell>
          <cell r="M5091">
            <v>566</v>
          </cell>
          <cell r="N5091">
            <v>566</v>
          </cell>
          <cell r="O5091" t="str">
            <v>Chưa bao gồm xương nhân tạo hoặc sản phẩm sinh học thay thế xương, xi măng, đinh, nẹp, vít.</v>
          </cell>
          <cell r="P5091" t="str">
            <v xml:space="preserve">Phẫu thuật kết hợp xương bằng nẹp vít </v>
          </cell>
          <cell r="Q5091">
            <v>3132000</v>
          </cell>
          <cell r="R5091">
            <v>746608.69565217395</v>
          </cell>
          <cell r="S5091">
            <v>3878000</v>
          </cell>
          <cell r="T5091">
            <v>970591.30434782617</v>
          </cell>
          <cell r="U5091">
            <v>4102591.3043478262</v>
          </cell>
          <cell r="V5091">
            <v>4102500</v>
          </cell>
          <cell r="W5091">
            <v>164103.65217391305</v>
          </cell>
          <cell r="X5091">
            <v>4266694.9565217393</v>
          </cell>
        </row>
        <row r="5092">
          <cell r="E5092" t="str">
            <v>37.8D05.0556</v>
          </cell>
          <cell r="F5092" t="str">
            <v>10. NGOẠI KHOA</v>
          </cell>
          <cell r="G5092" t="str">
            <v>10.798</v>
          </cell>
          <cell r="H5092" t="str">
            <v>Phẫu thuật kết hợp xương gãy hở I thân hai xương cẳng tay</v>
          </cell>
          <cell r="I5092" t="str">
            <v>Phẫu thuật kết hợp xương gãy hở I thân hai xương cẳng tay</v>
          </cell>
          <cell r="J5092" t="str">
            <v>Phẫu thuật KHX gãy hở I thân hai xương cẳng tay</v>
          </cell>
          <cell r="K5092" t="str">
            <v>B</v>
          </cell>
          <cell r="L5092" t="str">
            <v>P1</v>
          </cell>
          <cell r="M5092">
            <v>566</v>
          </cell>
          <cell r="N5092">
            <v>566</v>
          </cell>
          <cell r="O5092" t="str">
            <v>Chưa bao gồm xương nhân tạo hoặc sản phẩm sinh học thay thế xương, xi măng, đinh, nẹp, vít.</v>
          </cell>
          <cell r="P5092" t="str">
            <v xml:space="preserve">Phẫu thuật kết hợp xương bằng nẹp vít </v>
          </cell>
          <cell r="Q5092">
            <v>3132000</v>
          </cell>
          <cell r="R5092">
            <v>746608.69565217395</v>
          </cell>
          <cell r="S5092">
            <v>3878000</v>
          </cell>
          <cell r="T5092">
            <v>970591.30434782617</v>
          </cell>
          <cell r="U5092">
            <v>4102591.3043478262</v>
          </cell>
          <cell r="V5092">
            <v>4102500</v>
          </cell>
          <cell r="W5092">
            <v>164103.65217391305</v>
          </cell>
          <cell r="X5092">
            <v>4266694.9565217393</v>
          </cell>
        </row>
        <row r="5093">
          <cell r="E5093" t="str">
            <v>37.8D05.0556</v>
          </cell>
          <cell r="F5093" t="str">
            <v>10. NGOẠI KHOA</v>
          </cell>
          <cell r="G5093" t="str">
            <v>10.799</v>
          </cell>
          <cell r="H5093" t="str">
            <v>Phẫu thuật kết hợp xương gãy hở II thân hai xương cẳng tay</v>
          </cell>
          <cell r="I5093" t="str">
            <v>Phẫu thuật kết hợp xương gãy hở II thân hai xương cẳng tay</v>
          </cell>
          <cell r="J5093" t="str">
            <v>Phẫu thuật KHX gãy hở II thân hai xương cẳng tay</v>
          </cell>
          <cell r="K5093" t="str">
            <v>B</v>
          </cell>
          <cell r="L5093" t="str">
            <v>P1</v>
          </cell>
          <cell r="M5093">
            <v>566</v>
          </cell>
          <cell r="N5093">
            <v>566</v>
          </cell>
          <cell r="O5093" t="str">
            <v>Chưa bao gồm xương nhân tạo hoặc sản phẩm sinh học thay thế xương, xi măng, đinh, nẹp, vít.</v>
          </cell>
          <cell r="P5093" t="str">
            <v xml:space="preserve">Phẫu thuật kết hợp xương bằng nẹp vít </v>
          </cell>
          <cell r="Q5093">
            <v>3132000</v>
          </cell>
          <cell r="R5093">
            <v>746608.69565217395</v>
          </cell>
          <cell r="S5093">
            <v>3878000</v>
          </cell>
          <cell r="T5093">
            <v>970591.30434782617</v>
          </cell>
          <cell r="U5093">
            <v>4102591.3043478262</v>
          </cell>
          <cell r="V5093">
            <v>4102500</v>
          </cell>
          <cell r="W5093">
            <v>164103.65217391305</v>
          </cell>
          <cell r="X5093">
            <v>4266694.9565217393</v>
          </cell>
        </row>
        <row r="5094">
          <cell r="E5094" t="str">
            <v>37.8D05.0556</v>
          </cell>
          <cell r="F5094" t="str">
            <v>10. NGOẠI KHOA</v>
          </cell>
          <cell r="G5094" t="str">
            <v>10.800</v>
          </cell>
          <cell r="H5094" t="str">
            <v>Phẫu thuật kết hợp xương gãy hở III thân hai xương cẳng tay</v>
          </cell>
          <cell r="I5094" t="str">
            <v>Phẫu thuật kết hợp xương gãy hở III thân hai xương cẳng tay</v>
          </cell>
          <cell r="J5094" t="str">
            <v>Phẫu thuật KHX gãy hở III thân hai xương cẳng tay</v>
          </cell>
          <cell r="K5094" t="str">
            <v>B</v>
          </cell>
          <cell r="L5094" t="str">
            <v>P1</v>
          </cell>
          <cell r="M5094">
            <v>566</v>
          </cell>
          <cell r="N5094">
            <v>566</v>
          </cell>
          <cell r="O5094" t="str">
            <v>Chưa bao gồm xương nhân tạo hoặc sản phẩm sinh học thay thế xương, xi măng, đinh, nẹp, vít.</v>
          </cell>
          <cell r="P5094" t="str">
            <v xml:space="preserve">Phẫu thuật kết hợp xương bằng nẹp vít </v>
          </cell>
          <cell r="Q5094">
            <v>3132000</v>
          </cell>
          <cell r="R5094">
            <v>746608.69565217395</v>
          </cell>
          <cell r="S5094">
            <v>3878000</v>
          </cell>
          <cell r="T5094">
            <v>970591.30434782617</v>
          </cell>
          <cell r="U5094">
            <v>4102591.3043478262</v>
          </cell>
          <cell r="V5094">
            <v>4102500</v>
          </cell>
          <cell r="W5094">
            <v>164103.65217391305</v>
          </cell>
          <cell r="X5094">
            <v>4266694.9565217393</v>
          </cell>
        </row>
        <row r="5095">
          <cell r="E5095" t="str">
            <v>37.8D05.0556</v>
          </cell>
          <cell r="F5095" t="str">
            <v>10. NGOẠI KHOA</v>
          </cell>
          <cell r="G5095" t="str">
            <v>10.771</v>
          </cell>
          <cell r="H5095" t="str">
            <v>Phẫu thuật kết hợp xương gãy Hoffa đàu dưới xương đùi</v>
          </cell>
          <cell r="I5095" t="str">
            <v>Phẫu thuật kết hợp xương gãy Hoffa đàu dưới xương đùi</v>
          </cell>
          <cell r="J5095" t="str">
            <v>Phẫu thuật KHX gãy Hoffa đàu dưới xương đùi</v>
          </cell>
          <cell r="K5095" t="str">
            <v>A</v>
          </cell>
          <cell r="L5095" t="str">
            <v>P1</v>
          </cell>
          <cell r="M5095">
            <v>566</v>
          </cell>
          <cell r="N5095">
            <v>566</v>
          </cell>
          <cell r="O5095" t="str">
            <v>Chưa bao gồm xương nhân tạo hoặc sản phẩm sinh học thay thế xương, xi măng, đinh, nẹp, vít.</v>
          </cell>
          <cell r="P5095" t="str">
            <v xml:space="preserve">Phẫu thuật kết hợp xương bằng nẹp vít </v>
          </cell>
          <cell r="Q5095">
            <v>3132000</v>
          </cell>
          <cell r="R5095">
            <v>746608.69565217395</v>
          </cell>
          <cell r="S5095">
            <v>3878000</v>
          </cell>
          <cell r="T5095">
            <v>970591.30434782617</v>
          </cell>
          <cell r="U5095">
            <v>4102591.3043478262</v>
          </cell>
          <cell r="V5095">
            <v>4102500</v>
          </cell>
          <cell r="W5095">
            <v>164103.65217391305</v>
          </cell>
          <cell r="X5095">
            <v>4266694.9565217393</v>
          </cell>
        </row>
        <row r="5096">
          <cell r="E5096" t="str">
            <v>37.8D05.0556</v>
          </cell>
          <cell r="F5096" t="str">
            <v>10. NGOẠI KHOA</v>
          </cell>
          <cell r="G5096" t="str">
            <v>10.756</v>
          </cell>
          <cell r="H5096" t="str">
            <v>Phẫu thuật kết hợp xương gãy khung chậu - trật khớp mu</v>
          </cell>
          <cell r="I5096" t="str">
            <v>Phẫu thuật kết hợp xương gãy khung chậu - trật khớp mu</v>
          </cell>
          <cell r="J5096" t="str">
            <v>Phẫu thuật KHX gãy khung chậu – trật khớp mu</v>
          </cell>
          <cell r="K5096" t="str">
            <v>B</v>
          </cell>
          <cell r="L5096" t="str">
            <v>P1</v>
          </cell>
          <cell r="M5096">
            <v>566</v>
          </cell>
          <cell r="N5096">
            <v>566</v>
          </cell>
          <cell r="O5096" t="str">
            <v>Chưa bao gồm xương nhân tạo hoặc sản phẩm sinh học thay thế xương, xi măng, đinh, nẹp, vít.</v>
          </cell>
          <cell r="P5096" t="str">
            <v xml:space="preserve">Phẫu thuật kết hợp xương bằng nẹp vít </v>
          </cell>
          <cell r="Q5096">
            <v>3132000</v>
          </cell>
          <cell r="R5096">
            <v>746608.69565217395</v>
          </cell>
          <cell r="S5096">
            <v>3878000</v>
          </cell>
          <cell r="T5096">
            <v>970591.30434782617</v>
          </cell>
          <cell r="U5096">
            <v>4102591.3043478262</v>
          </cell>
          <cell r="V5096">
            <v>4102500</v>
          </cell>
          <cell r="W5096">
            <v>164103.65217391305</v>
          </cell>
          <cell r="X5096">
            <v>4266694.9565217393</v>
          </cell>
        </row>
        <row r="5097">
          <cell r="E5097" t="str">
            <v>37.8D05.0556</v>
          </cell>
          <cell r="F5097" t="str">
            <v>10. NGOẠI KHOA</v>
          </cell>
          <cell r="G5097" t="str">
            <v>10.731</v>
          </cell>
          <cell r="H5097" t="str">
            <v>Phẫu thuật kết hợp xương gãy liên lồi cầu xương cánh tay</v>
          </cell>
          <cell r="I5097" t="str">
            <v>Phẫu thuật kết hợp xương gãy liên lồi cầu xương cánh tay</v>
          </cell>
          <cell r="J5097" t="str">
            <v>Phẫu thuật KHX gãy liên lồi cầu xương cánh tay</v>
          </cell>
          <cell r="K5097" t="str">
            <v>B</v>
          </cell>
          <cell r="L5097" t="str">
            <v>P1</v>
          </cell>
          <cell r="M5097">
            <v>566</v>
          </cell>
          <cell r="N5097">
            <v>566</v>
          </cell>
          <cell r="O5097" t="str">
            <v>Chưa bao gồm xương nhân tạo hoặc sản phẩm sinh học thay thế xương, xi măng, đinh, nẹp, vít.</v>
          </cell>
          <cell r="P5097" t="str">
            <v xml:space="preserve">Phẫu thuật kết hợp xương bằng nẹp vít </v>
          </cell>
          <cell r="Q5097">
            <v>3132000</v>
          </cell>
          <cell r="R5097">
            <v>746608.69565217395</v>
          </cell>
          <cell r="S5097">
            <v>3878000</v>
          </cell>
          <cell r="T5097">
            <v>970591.30434782617</v>
          </cell>
          <cell r="U5097">
            <v>4102591.3043478262</v>
          </cell>
          <cell r="V5097">
            <v>4102500</v>
          </cell>
          <cell r="W5097">
            <v>164103.65217391305</v>
          </cell>
          <cell r="X5097">
            <v>4266694.9565217393</v>
          </cell>
        </row>
        <row r="5098">
          <cell r="E5098" t="str">
            <v>37.8D05.0556</v>
          </cell>
          <cell r="F5098" t="str">
            <v>10. NGOẠI KHOA</v>
          </cell>
          <cell r="G5098" t="str">
            <v>10.763</v>
          </cell>
          <cell r="H5098" t="str">
            <v>Phẫu thuật kết hợp xương gãy liên mấu chuyển xương đùi</v>
          </cell>
          <cell r="I5098" t="str">
            <v>Phẫu thuật kết hợp xương gãy liên mấu chuyển xương đùi</v>
          </cell>
          <cell r="J5098" t="str">
            <v>Phẫu thuật KHX gãy liên mấu chuyển xương đùi</v>
          </cell>
          <cell r="K5098" t="str">
            <v>B</v>
          </cell>
          <cell r="L5098" t="str">
            <v>P1</v>
          </cell>
          <cell r="M5098">
            <v>566</v>
          </cell>
          <cell r="N5098">
            <v>566</v>
          </cell>
          <cell r="O5098" t="str">
            <v>Chưa bao gồm xương nhân tạo hoặc sản phẩm sinh học thay thế xương, xi măng, đinh, nẹp, vít.</v>
          </cell>
          <cell r="P5098" t="str">
            <v xml:space="preserve">Phẫu thuật kết hợp xương bằng nẹp vít </v>
          </cell>
          <cell r="Q5098">
            <v>3132000</v>
          </cell>
          <cell r="R5098">
            <v>746608.69565217395</v>
          </cell>
          <cell r="S5098">
            <v>3878000</v>
          </cell>
          <cell r="T5098">
            <v>970591.30434782617</v>
          </cell>
          <cell r="U5098">
            <v>4102591.3043478262</v>
          </cell>
          <cell r="V5098">
            <v>4102500</v>
          </cell>
          <cell r="W5098">
            <v>164103.65217391305</v>
          </cell>
          <cell r="X5098">
            <v>4266694.9565217393</v>
          </cell>
        </row>
        <row r="5099">
          <cell r="E5099" t="str">
            <v>37.8D05.0527</v>
          </cell>
          <cell r="F5099" t="str">
            <v>03. NHI KHOA</v>
          </cell>
          <cell r="G5099" t="str">
            <v>3.3842</v>
          </cell>
          <cell r="H5099" t="str">
            <v>Nắn, bó bột gãy 1/3 giữa thân xương cánh tay</v>
          </cell>
          <cell r="I5099" t="str">
            <v>Nắn, bó bột gãy 1/3 giữa thân xương cánh tay  [bột liền]</v>
          </cell>
          <cell r="J5099" t="str">
            <v>Nắn, bó bột gẫy 1/3 giữa thân xương cánh tay</v>
          </cell>
          <cell r="K5099" t="str">
            <v>C</v>
          </cell>
          <cell r="L5099" t="str">
            <v>T1</v>
          </cell>
          <cell r="M5099">
            <v>537</v>
          </cell>
          <cell r="N5099">
            <v>537</v>
          </cell>
          <cell r="P5099" t="str">
            <v>Nắn, bó bột xương cánh tay (bột liền)</v>
          </cell>
          <cell r="Q5099">
            <v>269000</v>
          </cell>
          <cell r="R5099">
            <v>79826.0869565217</v>
          </cell>
          <cell r="S5099">
            <v>348000</v>
          </cell>
          <cell r="T5099">
            <v>103773.9130434782</v>
          </cell>
          <cell r="U5099">
            <v>372773.91304347821</v>
          </cell>
          <cell r="V5099">
            <v>372700</v>
          </cell>
          <cell r="W5099">
            <v>14910.956521739128</v>
          </cell>
          <cell r="X5099">
            <v>387684.86956521735</v>
          </cell>
        </row>
        <row r="5100">
          <cell r="E5100" t="str">
            <v>37.8D05.0556</v>
          </cell>
          <cell r="F5100" t="str">
            <v>10. NGOẠI KHOA</v>
          </cell>
          <cell r="G5100" t="str">
            <v>10.767</v>
          </cell>
          <cell r="H5100" t="str">
            <v>Phẫu thuật kết hợp xương gãy lồi cầu ngoài xương đùi</v>
          </cell>
          <cell r="I5100" t="str">
            <v>Phẫu thuật kết hợp xương gãy lồi cầu ngoài xương đùi</v>
          </cell>
          <cell r="J5100" t="str">
            <v>Phẫu thuật KHX gãy lồi cầu ngoài xương đùi</v>
          </cell>
          <cell r="K5100" t="str">
            <v>B</v>
          </cell>
          <cell r="L5100" t="str">
            <v>P1</v>
          </cell>
          <cell r="M5100">
            <v>566</v>
          </cell>
          <cell r="N5100">
            <v>566</v>
          </cell>
          <cell r="O5100" t="str">
            <v>Chưa bao gồm xương nhân tạo hoặc sản phẩm sinh học thay thế xương, xi măng, đinh, nẹp, vít.</v>
          </cell>
          <cell r="P5100" t="str">
            <v xml:space="preserve">Phẫu thuật kết hợp xương bằng nẹp vít </v>
          </cell>
          <cell r="Q5100">
            <v>3132000</v>
          </cell>
          <cell r="R5100">
            <v>746608.69565217395</v>
          </cell>
          <cell r="S5100">
            <v>3878000</v>
          </cell>
          <cell r="T5100">
            <v>970591.30434782617</v>
          </cell>
          <cell r="U5100">
            <v>4102591.3043478262</v>
          </cell>
          <cell r="V5100">
            <v>4102500</v>
          </cell>
          <cell r="W5100">
            <v>164103.65217391305</v>
          </cell>
          <cell r="X5100">
            <v>4266694.9565217393</v>
          </cell>
        </row>
        <row r="5101">
          <cell r="E5101" t="str">
            <v>37.8D05.0556</v>
          </cell>
          <cell r="F5101" t="str">
            <v>10. NGOẠI KHOA</v>
          </cell>
          <cell r="G5101" t="str">
            <v>10.768</v>
          </cell>
          <cell r="H5101" t="str">
            <v>Phẫu thuật kết hợp xương gãy lồi cầu trong xương đùi</v>
          </cell>
          <cell r="I5101" t="str">
            <v>Phẫu thuật kết hợp xương gãy lồi cầu trong xương đùi</v>
          </cell>
          <cell r="J5101" t="str">
            <v>Phẫu thuật KHX gãy lồi cầu trong xương đùi</v>
          </cell>
          <cell r="K5101" t="str">
            <v>B</v>
          </cell>
          <cell r="L5101" t="str">
            <v>P1</v>
          </cell>
          <cell r="M5101">
            <v>566</v>
          </cell>
          <cell r="N5101">
            <v>566</v>
          </cell>
          <cell r="O5101" t="str">
            <v>Chưa bao gồm xương nhân tạo hoặc sản phẩm sinh học thay thế xương, xi măng, đinh, nẹp, vít.</v>
          </cell>
          <cell r="P5101" t="str">
            <v xml:space="preserve">Phẫu thuật kết hợp xương bằng nẹp vít </v>
          </cell>
          <cell r="Q5101">
            <v>3132000</v>
          </cell>
          <cell r="R5101">
            <v>746608.69565217395</v>
          </cell>
          <cell r="S5101">
            <v>3878000</v>
          </cell>
          <cell r="T5101">
            <v>970591.30434782617</v>
          </cell>
          <cell r="U5101">
            <v>4102591.3043478262</v>
          </cell>
          <cell r="V5101">
            <v>4102500</v>
          </cell>
          <cell r="W5101">
            <v>164103.65217391305</v>
          </cell>
          <cell r="X5101">
            <v>4266694.9565217393</v>
          </cell>
        </row>
        <row r="5102">
          <cell r="E5102" t="str">
            <v>37.8D05.0556</v>
          </cell>
          <cell r="F5102" t="str">
            <v>10. NGOẠI KHOA</v>
          </cell>
          <cell r="G5102" t="str">
            <v>10.747</v>
          </cell>
          <cell r="H5102" t="str">
            <v>Phẫu thuật kết hợp xương gãy lồi cầu xương bàn và ngón tay</v>
          </cell>
          <cell r="I5102" t="str">
            <v>Phẫu thuật kết hợp xương gãy lồi cầu xương bàn và ngón tay</v>
          </cell>
          <cell r="J5102" t="str">
            <v>Phẫu thuật KHX gãy lồi cầu xương bàn và ngón tay</v>
          </cell>
          <cell r="K5102" t="str">
            <v>A</v>
          </cell>
          <cell r="L5102" t="str">
            <v>P1</v>
          </cell>
          <cell r="M5102">
            <v>566</v>
          </cell>
          <cell r="N5102">
            <v>566</v>
          </cell>
          <cell r="O5102" t="str">
            <v>Chưa bao gồm xương nhân tạo hoặc sản phẩm sinh học thay thế xương, xi măng, đinh, nẹp, vít.</v>
          </cell>
          <cell r="P5102" t="str">
            <v xml:space="preserve">Phẫu thuật kết hợp xương bằng nẹp vít </v>
          </cell>
          <cell r="Q5102">
            <v>3132000</v>
          </cell>
          <cell r="R5102">
            <v>746608.69565217395</v>
          </cell>
          <cell r="S5102">
            <v>3878000</v>
          </cell>
          <cell r="T5102">
            <v>970591.30434782617</v>
          </cell>
          <cell r="U5102">
            <v>4102591.3043478262</v>
          </cell>
          <cell r="V5102">
            <v>4102500</v>
          </cell>
          <cell r="W5102">
            <v>164103.65217391305</v>
          </cell>
          <cell r="X5102">
            <v>4266694.9565217393</v>
          </cell>
        </row>
        <row r="5103">
          <cell r="E5103" t="str">
            <v>37.8D05.0556</v>
          </cell>
          <cell r="F5103" t="str">
            <v>10. NGOẠI KHOA</v>
          </cell>
          <cell r="G5103" t="str">
            <v>10.817</v>
          </cell>
          <cell r="H5103" t="str">
            <v>Phẫu thuật kết hợp xương gãy lồi cầu xương khớp ngón tay</v>
          </cell>
          <cell r="I5103" t="str">
            <v>Phẫu thuật kết hợp xương gãy lồi cầu xương khớp ngón tay</v>
          </cell>
          <cell r="J5103" t="str">
            <v>Phẫu thuật KHX gãy lồi cầu xương khớp ngón tay</v>
          </cell>
          <cell r="K5103" t="str">
            <v>B</v>
          </cell>
          <cell r="L5103" t="str">
            <v>P1</v>
          </cell>
          <cell r="M5103">
            <v>566</v>
          </cell>
          <cell r="N5103">
            <v>566</v>
          </cell>
          <cell r="O5103" t="str">
            <v>Chưa bao gồm xương nhân tạo hoặc sản phẩm sinh học thay thế xương, xi măng, đinh, nẹp, vít.</v>
          </cell>
          <cell r="P5103" t="str">
            <v xml:space="preserve">Phẫu thuật kết hợp xương bằng nẹp vít </v>
          </cell>
          <cell r="Q5103">
            <v>3132000</v>
          </cell>
          <cell r="R5103">
            <v>746608.69565217395</v>
          </cell>
          <cell r="S5103">
            <v>3878000</v>
          </cell>
          <cell r="T5103">
            <v>970591.30434782617</v>
          </cell>
          <cell r="U5103">
            <v>4102591.3043478262</v>
          </cell>
          <cell r="V5103">
            <v>4102500</v>
          </cell>
          <cell r="W5103">
            <v>164103.65217391305</v>
          </cell>
          <cell r="X5103">
            <v>4266694.9565217393</v>
          </cell>
        </row>
        <row r="5104">
          <cell r="E5104" t="str">
            <v>37.8D05.0556</v>
          </cell>
          <cell r="F5104" t="str">
            <v>10. NGOẠI KHOA</v>
          </cell>
          <cell r="G5104" t="str">
            <v>10.778</v>
          </cell>
          <cell r="H5104" t="str">
            <v>Phẫu thuật kết hợp xương gãy mâm chày + thân xương chày</v>
          </cell>
          <cell r="I5104" t="str">
            <v>Phẫu thuật kết hợp xương gãy mâm chày + thân xương chày</v>
          </cell>
          <cell r="J5104" t="str">
            <v>Phẫu thuật KHX gãy mâm chày + thân xương chày</v>
          </cell>
          <cell r="K5104" t="str">
            <v>B</v>
          </cell>
          <cell r="L5104" t="str">
            <v>PDB</v>
          </cell>
          <cell r="M5104">
            <v>566</v>
          </cell>
          <cell r="N5104">
            <v>566</v>
          </cell>
          <cell r="O5104" t="str">
            <v>Chưa bao gồm xương nhân tạo hoặc sản phẩm sinh học thay thế xương, xi măng, đinh, nẹp, vít.</v>
          </cell>
          <cell r="P5104" t="str">
            <v xml:space="preserve">Phẫu thuật kết hợp xương bằng nẹp vít </v>
          </cell>
          <cell r="Q5104">
            <v>3132000</v>
          </cell>
          <cell r="R5104">
            <v>746608.69565217395</v>
          </cell>
          <cell r="S5104">
            <v>3878000</v>
          </cell>
          <cell r="T5104">
            <v>970591.30434782617</v>
          </cell>
          <cell r="U5104">
            <v>4102591.3043478262</v>
          </cell>
          <cell r="V5104">
            <v>4102500</v>
          </cell>
          <cell r="W5104">
            <v>164103.65217391305</v>
          </cell>
          <cell r="X5104">
            <v>4266694.9565217393</v>
          </cell>
        </row>
        <row r="5105">
          <cell r="E5105" t="str">
            <v>37.8D05.0556</v>
          </cell>
          <cell r="F5105" t="str">
            <v>10. NGOẠI KHOA</v>
          </cell>
          <cell r="G5105" t="str">
            <v>10.776</v>
          </cell>
          <cell r="H5105" t="str">
            <v>Phẫu thuật kết hợp xương gãy mâm chày ngoài</v>
          </cell>
          <cell r="I5105" t="str">
            <v>Phẫu thuật kết hợp xương gãy mâm chày ngoài</v>
          </cell>
          <cell r="J5105" t="str">
            <v>Phẫu thuật KHX gãy mâm chày ngoài</v>
          </cell>
          <cell r="K5105" t="str">
            <v>B</v>
          </cell>
          <cell r="L5105" t="str">
            <v>P1</v>
          </cell>
          <cell r="M5105">
            <v>566</v>
          </cell>
          <cell r="N5105">
            <v>566</v>
          </cell>
          <cell r="O5105" t="str">
            <v>Chưa bao gồm xương nhân tạo hoặc sản phẩm sinh học thay thế xương, xi măng, đinh, nẹp, vít.</v>
          </cell>
          <cell r="P5105" t="str">
            <v xml:space="preserve">Phẫu thuật kết hợp xương bằng nẹp vít </v>
          </cell>
          <cell r="Q5105">
            <v>3132000</v>
          </cell>
          <cell r="R5105">
            <v>746608.69565217395</v>
          </cell>
          <cell r="S5105">
            <v>3878000</v>
          </cell>
          <cell r="T5105">
            <v>970591.30434782617</v>
          </cell>
          <cell r="U5105">
            <v>4102591.3043478262</v>
          </cell>
          <cell r="V5105">
            <v>4102500</v>
          </cell>
          <cell r="W5105">
            <v>164103.65217391305</v>
          </cell>
          <cell r="X5105">
            <v>4266694.9565217393</v>
          </cell>
        </row>
        <row r="5106">
          <cell r="E5106" t="str">
            <v>37.8D05.0556</v>
          </cell>
          <cell r="F5106" t="str">
            <v>10. NGOẠI KHOA</v>
          </cell>
          <cell r="G5106" t="str">
            <v>10.775</v>
          </cell>
          <cell r="H5106" t="str">
            <v>Phẫu thuật kết hợp xương gãy mâm chày trong</v>
          </cell>
          <cell r="I5106" t="str">
            <v>Phẫu thuật kết hợp xương gãy mâm chày trong</v>
          </cell>
          <cell r="J5106" t="str">
            <v>Phẫu thuật KHX gãy mâm chày trong</v>
          </cell>
          <cell r="K5106" t="str">
            <v>B</v>
          </cell>
          <cell r="L5106" t="str">
            <v>P1</v>
          </cell>
          <cell r="M5106">
            <v>566</v>
          </cell>
          <cell r="N5106">
            <v>566</v>
          </cell>
          <cell r="O5106" t="str">
            <v>Chưa bao gồm xương nhân tạo hoặc sản phẩm sinh học thay thế xương, xi măng, đinh, nẹp, vít.</v>
          </cell>
          <cell r="P5106" t="str">
            <v xml:space="preserve">Phẫu thuật kết hợp xương bằng nẹp vít </v>
          </cell>
          <cell r="Q5106">
            <v>3132000</v>
          </cell>
          <cell r="R5106">
            <v>746608.69565217395</v>
          </cell>
          <cell r="S5106">
            <v>3878000</v>
          </cell>
          <cell r="T5106">
            <v>970591.30434782617</v>
          </cell>
          <cell r="U5106">
            <v>4102591.3043478262</v>
          </cell>
          <cell r="V5106">
            <v>4102500</v>
          </cell>
          <cell r="W5106">
            <v>164103.65217391305</v>
          </cell>
          <cell r="X5106">
            <v>4266694.9565217393</v>
          </cell>
        </row>
        <row r="5107">
          <cell r="E5107" t="str">
            <v>37.8D05.0556</v>
          </cell>
          <cell r="F5107" t="str">
            <v>10. NGOẠI KHOA</v>
          </cell>
          <cell r="G5107" t="str">
            <v>10.786</v>
          </cell>
          <cell r="H5107" t="str">
            <v>Phẫu thuật kết hợp xương gãy mắt cá kèm trật khớp cổ chân</v>
          </cell>
          <cell r="I5107" t="str">
            <v>Phẫu thuật kết hợp xương gãy mắt cá kèm trật khớp cổ chân</v>
          </cell>
          <cell r="J5107" t="str">
            <v>Phẫu thuật KHX gãy mắt cá kèm trật khớp cổ chân</v>
          </cell>
          <cell r="K5107" t="str">
            <v>B</v>
          </cell>
          <cell r="L5107" t="str">
            <v>PDB</v>
          </cell>
          <cell r="M5107">
            <v>566</v>
          </cell>
          <cell r="N5107">
            <v>566</v>
          </cell>
          <cell r="O5107" t="str">
            <v>Chưa bao gồm xương nhân tạo hoặc sản phẩm sinh học thay thế xương, xi măng, đinh, nẹp, vít.</v>
          </cell>
          <cell r="P5107" t="str">
            <v xml:space="preserve">Phẫu thuật kết hợp xương bằng nẹp vít </v>
          </cell>
          <cell r="Q5107">
            <v>3132000</v>
          </cell>
          <cell r="R5107">
            <v>746608.69565217395</v>
          </cell>
          <cell r="S5107">
            <v>3878000</v>
          </cell>
          <cell r="T5107">
            <v>970591.30434782617</v>
          </cell>
          <cell r="U5107">
            <v>4102591.3043478262</v>
          </cell>
          <cell r="V5107">
            <v>4102500</v>
          </cell>
          <cell r="W5107">
            <v>164103.65217391305</v>
          </cell>
          <cell r="X5107">
            <v>4266694.9565217393</v>
          </cell>
        </row>
        <row r="5108">
          <cell r="E5108" t="str">
            <v>37.8D05.0556</v>
          </cell>
          <cell r="F5108" t="str">
            <v>10. NGOẠI KHOA</v>
          </cell>
          <cell r="G5108" t="str">
            <v>10.785</v>
          </cell>
          <cell r="H5108" t="str">
            <v>Phẫu thuật kết hợp xương gãy mắt cá ngoài</v>
          </cell>
          <cell r="I5108" t="str">
            <v>Phẫu thuật kết hợp xương gãy mắt cá ngoài</v>
          </cell>
          <cell r="J5108" t="str">
            <v>Phẫu thuật KHX gãy mắt cá ngoài</v>
          </cell>
          <cell r="K5108" t="str">
            <v>B</v>
          </cell>
          <cell r="L5108" t="str">
            <v>P1</v>
          </cell>
          <cell r="M5108">
            <v>566</v>
          </cell>
          <cell r="N5108">
            <v>566</v>
          </cell>
          <cell r="O5108" t="str">
            <v>Chưa bao gồm xương nhân tạo hoặc sản phẩm sinh học thay thế xương, xi măng, đinh, nẹp, vít.</v>
          </cell>
          <cell r="P5108" t="str">
            <v xml:space="preserve">Phẫu thuật kết hợp xương bằng nẹp vít </v>
          </cell>
          <cell r="Q5108">
            <v>3132000</v>
          </cell>
          <cell r="R5108">
            <v>746608.69565217395</v>
          </cell>
          <cell r="S5108">
            <v>3878000</v>
          </cell>
          <cell r="T5108">
            <v>970591.30434782617</v>
          </cell>
          <cell r="U5108">
            <v>4102591.3043478262</v>
          </cell>
          <cell r="V5108">
            <v>4102500</v>
          </cell>
          <cell r="W5108">
            <v>164103.65217391305</v>
          </cell>
          <cell r="X5108">
            <v>4266694.9565217393</v>
          </cell>
        </row>
        <row r="5109">
          <cell r="E5109" t="str">
            <v>37.8D05.0556</v>
          </cell>
          <cell r="F5109" t="str">
            <v>10. NGOẠI KHOA</v>
          </cell>
          <cell r="G5109" t="str">
            <v>10.784</v>
          </cell>
          <cell r="H5109" t="str">
            <v>Phẫu thuật kết hợp xương gãy mắt cá trong</v>
          </cell>
          <cell r="I5109" t="str">
            <v>Phẫu thuật kết hợp xương gãy mắt cá trong</v>
          </cell>
          <cell r="J5109" t="str">
            <v>Phẫu thuật KHX gãy mắt cá trong</v>
          </cell>
          <cell r="K5109" t="str">
            <v>B</v>
          </cell>
          <cell r="L5109" t="str">
            <v>P1</v>
          </cell>
          <cell r="M5109">
            <v>566</v>
          </cell>
          <cell r="N5109">
            <v>566</v>
          </cell>
          <cell r="O5109" t="str">
            <v>Chưa bao gồm xương nhân tạo hoặc sản phẩm sinh học thay thế xương, xi măng, đinh, nẹp, vít.</v>
          </cell>
          <cell r="P5109" t="str">
            <v xml:space="preserve">Phẫu thuật kết hợp xương bằng nẹp vít </v>
          </cell>
          <cell r="Q5109">
            <v>3132000</v>
          </cell>
          <cell r="R5109">
            <v>746608.69565217395</v>
          </cell>
          <cell r="S5109">
            <v>3878000</v>
          </cell>
          <cell r="T5109">
            <v>970591.30434782617</v>
          </cell>
          <cell r="U5109">
            <v>4102591.3043478262</v>
          </cell>
          <cell r="V5109">
            <v>4102500</v>
          </cell>
          <cell r="W5109">
            <v>164103.65217391305</v>
          </cell>
          <cell r="X5109">
            <v>4266694.9565217393</v>
          </cell>
        </row>
        <row r="5110">
          <cell r="E5110" t="str">
            <v>37.8D05.0527</v>
          </cell>
          <cell r="F5110" t="str">
            <v>10. NGOẠI KHOA</v>
          </cell>
          <cell r="G5110" t="str">
            <v>10.998</v>
          </cell>
          <cell r="H5110" t="str">
            <v>Nắn, bó bột gãy 1/3 giữa thân xương cánh tay</v>
          </cell>
          <cell r="I5110" t="str">
            <v>Nắn, bó bột gãy 1/3 giữa thân xương cánh tay  [bột liền]</v>
          </cell>
          <cell r="J5110" t="str">
            <v>Nắn, bó bột gãy 1/3 giữa thân xương cánh tay</v>
          </cell>
          <cell r="K5110" t="str">
            <v>B</v>
          </cell>
          <cell r="L5110" t="str">
            <v>T1</v>
          </cell>
          <cell r="M5110">
            <v>537</v>
          </cell>
          <cell r="N5110">
            <v>537</v>
          </cell>
          <cell r="P5110" t="str">
            <v>Nắn, bó bột xương cánh tay (bột liền)</v>
          </cell>
          <cell r="Q5110">
            <v>269000</v>
          </cell>
          <cell r="R5110">
            <v>79826.0869565217</v>
          </cell>
          <cell r="S5110">
            <v>348000</v>
          </cell>
          <cell r="T5110">
            <v>103773.9130434782</v>
          </cell>
          <cell r="U5110">
            <v>372773.91304347821</v>
          </cell>
          <cell r="V5110">
            <v>372700</v>
          </cell>
          <cell r="W5110">
            <v>14910.956521739128</v>
          </cell>
          <cell r="X5110">
            <v>387684.86956521735</v>
          </cell>
        </row>
        <row r="5111">
          <cell r="E5111" t="str">
            <v>37.8D05.0528</v>
          </cell>
          <cell r="F5111" t="str">
            <v>03. NHI KHOA</v>
          </cell>
          <cell r="G5111" t="str">
            <v>3.3842</v>
          </cell>
          <cell r="H5111" t="str">
            <v>Nắn, bó bột gãy 1/3 giữa thân xương cánh tay</v>
          </cell>
          <cell r="I5111" t="str">
            <v>Nắn, bó bột gãy 1/3 giữa thân xương cánh tay [bột tự cán]</v>
          </cell>
          <cell r="J5111" t="str">
            <v>Nắn, bó bột gẫy 1/3 giữa thân xương cánh tay</v>
          </cell>
          <cell r="K5111" t="str">
            <v>C</v>
          </cell>
          <cell r="L5111" t="str">
            <v>T1</v>
          </cell>
          <cell r="M5111">
            <v>538</v>
          </cell>
          <cell r="N5111">
            <v>538</v>
          </cell>
          <cell r="P5111" t="str">
            <v>Nắn, bó bột xương cánh tay (bột tự cán)</v>
          </cell>
          <cell r="Q5111">
            <v>174000</v>
          </cell>
          <cell r="R5111">
            <v>97043.478260869597</v>
          </cell>
          <cell r="S5111">
            <v>271000</v>
          </cell>
          <cell r="T5111">
            <v>126156.52173913048</v>
          </cell>
          <cell r="U5111">
            <v>300156.52173913049</v>
          </cell>
          <cell r="V5111">
            <v>300100</v>
          </cell>
          <cell r="W5111">
            <v>12006.26086956522</v>
          </cell>
          <cell r="X5111">
            <v>312162.78260869574</v>
          </cell>
        </row>
        <row r="5112">
          <cell r="E5112" t="str">
            <v>37.8D05.0556</v>
          </cell>
          <cell r="F5112" t="str">
            <v>10. NGOẠI KHOA</v>
          </cell>
          <cell r="G5112" t="str">
            <v>10.792</v>
          </cell>
          <cell r="H5112" t="str">
            <v>Phẫu thuật kết hợp xương gãy nèn đốt bàn ngón 5 (bàn chân)</v>
          </cell>
          <cell r="I5112" t="str">
            <v>Phẫu thuật kết hợp xương gãy nèn đốt bàn ngón 5 (bàn chân)</v>
          </cell>
          <cell r="J5112" t="str">
            <v>Phẫu thuật KHX gãy nèn đốt bàn ngón 5 (bàn chân)</v>
          </cell>
          <cell r="K5112" t="str">
            <v>A</v>
          </cell>
          <cell r="L5112" t="str">
            <v>P1</v>
          </cell>
          <cell r="M5112">
            <v>566</v>
          </cell>
          <cell r="N5112">
            <v>566</v>
          </cell>
          <cell r="O5112" t="str">
            <v>Chưa bao gồm xương nhân tạo hoặc sản phẩm sinh học thay thế xương, xi măng, đinh, nẹp, vít.</v>
          </cell>
          <cell r="P5112" t="str">
            <v xml:space="preserve">Phẫu thuật kết hợp xương bằng nẹp vít </v>
          </cell>
          <cell r="Q5112">
            <v>3132000</v>
          </cell>
          <cell r="R5112">
            <v>746608.69565217395</v>
          </cell>
          <cell r="S5112">
            <v>3878000</v>
          </cell>
          <cell r="T5112">
            <v>970591.30434782617</v>
          </cell>
          <cell r="U5112">
            <v>4102591.3043478262</v>
          </cell>
          <cell r="V5112">
            <v>4102500</v>
          </cell>
          <cell r="W5112">
            <v>164103.65217391305</v>
          </cell>
          <cell r="X5112">
            <v>4266694.9565217393</v>
          </cell>
        </row>
        <row r="5113">
          <cell r="E5113" t="str">
            <v>37.8D05.0556</v>
          </cell>
          <cell r="F5113" t="str">
            <v>10. NGOẠI KHOA</v>
          </cell>
          <cell r="G5113" t="str">
            <v>10.821</v>
          </cell>
          <cell r="H5113" t="str">
            <v>Phẫu thuật kết hợp xương gãy nội khớp đầu dưới xương quay</v>
          </cell>
          <cell r="I5113" t="str">
            <v>Phẫu thuật kết hợp xương gãy nội khớp đầu dưới xương quay</v>
          </cell>
          <cell r="J5113" t="str">
            <v>Phẫu thuật KHX gãy nội khớp đầu dưới xương quay</v>
          </cell>
          <cell r="K5113" t="str">
            <v>B</v>
          </cell>
          <cell r="L5113" t="str">
            <v>P2</v>
          </cell>
          <cell r="M5113">
            <v>566</v>
          </cell>
          <cell r="N5113">
            <v>566</v>
          </cell>
          <cell r="O5113" t="str">
            <v>Chưa bao gồm xương nhân tạo hoặc sản phẩm sinh học thay thế xương, xi măng, đinh, nẹp, vít.</v>
          </cell>
          <cell r="P5113" t="str">
            <v xml:space="preserve">Phẫu thuật kết hợp xương bằng nẹp vít </v>
          </cell>
          <cell r="Q5113">
            <v>3132000</v>
          </cell>
          <cell r="R5113">
            <v>746608.69565217395</v>
          </cell>
          <cell r="S5113">
            <v>3878000</v>
          </cell>
          <cell r="T5113">
            <v>970591.30434782617</v>
          </cell>
          <cell r="U5113">
            <v>4102591.3043478262</v>
          </cell>
          <cell r="V5113">
            <v>4102500</v>
          </cell>
          <cell r="W5113">
            <v>164103.65217391305</v>
          </cell>
          <cell r="X5113">
            <v>4266694.9565217393</v>
          </cell>
        </row>
        <row r="5114">
          <cell r="E5114" t="str">
            <v>37.8D05.0556</v>
          </cell>
          <cell r="F5114" t="str">
            <v>10. NGOẠI KHOA</v>
          </cell>
          <cell r="G5114" t="str">
            <v>10.816</v>
          </cell>
          <cell r="H5114" t="str">
            <v>Phẫu thuật kết hợp xương gãy nội khớp xương khớp ngón tay</v>
          </cell>
          <cell r="I5114" t="str">
            <v>Phẫu thuật kết hợp xương gãy nội khớp xương khớp ngón tay</v>
          </cell>
          <cell r="J5114" t="str">
            <v>Phẫu thuật KHX gãy nội khớp xương khớp ngón tay</v>
          </cell>
          <cell r="K5114" t="str">
            <v>B</v>
          </cell>
          <cell r="L5114" t="str">
            <v>P1</v>
          </cell>
          <cell r="M5114">
            <v>566</v>
          </cell>
          <cell r="N5114">
            <v>566</v>
          </cell>
          <cell r="O5114" t="str">
            <v>Chưa bao gồm xương nhân tạo hoặc sản phẩm sinh học thay thế xương, xi măng, đinh, nẹp, vít.</v>
          </cell>
          <cell r="P5114" t="str">
            <v xml:space="preserve">Phẫu thuật kết hợp xương bằng nẹp vít </v>
          </cell>
          <cell r="Q5114">
            <v>3132000</v>
          </cell>
          <cell r="R5114">
            <v>746608.69565217395</v>
          </cell>
          <cell r="S5114">
            <v>3878000</v>
          </cell>
          <cell r="T5114">
            <v>970591.30434782617</v>
          </cell>
          <cell r="U5114">
            <v>4102591.3043478262</v>
          </cell>
          <cell r="V5114">
            <v>4102500</v>
          </cell>
          <cell r="W5114">
            <v>164103.65217391305</v>
          </cell>
          <cell r="X5114">
            <v>4266694.9565217393</v>
          </cell>
        </row>
        <row r="5115">
          <cell r="E5115" t="str">
            <v>37.8D05.0556</v>
          </cell>
          <cell r="F5115" t="str">
            <v>10. NGOẠI KHOA</v>
          </cell>
          <cell r="G5115" t="str">
            <v>10.757</v>
          </cell>
          <cell r="H5115" t="str">
            <v>Phẫu thuật kết hợp xương gãy ổ cối đơn thuần</v>
          </cell>
          <cell r="I5115" t="str">
            <v>Phẫu thuật kết hợp xương gãy ổ cối đơn thuần</v>
          </cell>
          <cell r="J5115" t="str">
            <v>Phẫu thuật KHX gãy ổ cối đơn thuần</v>
          </cell>
          <cell r="K5115" t="str">
            <v>B</v>
          </cell>
          <cell r="L5115" t="str">
            <v>P1</v>
          </cell>
          <cell r="M5115">
            <v>566</v>
          </cell>
          <cell r="N5115">
            <v>566</v>
          </cell>
          <cell r="O5115" t="str">
            <v>Chưa bao gồm xương nhân tạo hoặc sản phẩm sinh học thay thế xương, xi măng, đinh, nẹp, vít.</v>
          </cell>
          <cell r="P5115" t="str">
            <v xml:space="preserve">Phẫu thuật kết hợp xương bằng nẹp vít </v>
          </cell>
          <cell r="Q5115">
            <v>3132000</v>
          </cell>
          <cell r="R5115">
            <v>746608.69565217395</v>
          </cell>
          <cell r="S5115">
            <v>3878000</v>
          </cell>
          <cell r="T5115">
            <v>970591.30434782617</v>
          </cell>
          <cell r="U5115">
            <v>4102591.3043478262</v>
          </cell>
          <cell r="V5115">
            <v>4102500</v>
          </cell>
          <cell r="W5115">
            <v>164103.65217391305</v>
          </cell>
          <cell r="X5115">
            <v>4266694.9565217393</v>
          </cell>
        </row>
        <row r="5116">
          <cell r="E5116" t="str">
            <v>37.8D05.0556</v>
          </cell>
          <cell r="F5116" t="str">
            <v>10. NGOẠI KHOA</v>
          </cell>
          <cell r="G5116" t="str">
            <v>10.758</v>
          </cell>
          <cell r="H5116" t="str">
            <v>Phẫu thuật kết hợp xương gãy ổ cối phức tạp</v>
          </cell>
          <cell r="I5116" t="str">
            <v>Phẫu thuật kết hợp xương gãy ổ cối phức tạp</v>
          </cell>
          <cell r="J5116" t="str">
            <v>Phẫu thuật KHX gãy ổ cối phức tạp</v>
          </cell>
          <cell r="K5116" t="str">
            <v>A</v>
          </cell>
          <cell r="L5116" t="str">
            <v>PDB</v>
          </cell>
          <cell r="M5116">
            <v>566</v>
          </cell>
          <cell r="N5116">
            <v>566</v>
          </cell>
          <cell r="O5116" t="str">
            <v>Chưa bao gồm xương nhân tạo hoặc sản phẩm sinh học thay thế xương, xi măng, đinh, nẹp, vít.</v>
          </cell>
          <cell r="P5116" t="str">
            <v xml:space="preserve">Phẫu thuật kết hợp xương bằng nẹp vít </v>
          </cell>
          <cell r="Q5116">
            <v>3132000</v>
          </cell>
          <cell r="R5116">
            <v>746608.69565217395</v>
          </cell>
          <cell r="S5116">
            <v>3878000</v>
          </cell>
          <cell r="T5116">
            <v>970591.30434782617</v>
          </cell>
          <cell r="U5116">
            <v>4102591.3043478262</v>
          </cell>
          <cell r="V5116">
            <v>4102500</v>
          </cell>
          <cell r="W5116">
            <v>164103.65217391305</v>
          </cell>
          <cell r="X5116">
            <v>4266694.9565217393</v>
          </cell>
        </row>
        <row r="5117">
          <cell r="E5117" t="str">
            <v>37.8D05.0556</v>
          </cell>
          <cell r="F5117" t="str">
            <v>10. NGOẠI KHOA</v>
          </cell>
          <cell r="G5117" t="str">
            <v>10.760</v>
          </cell>
          <cell r="H5117" t="str">
            <v>Phẫu thuật kết hợp xương gãy phức tạp chỏm xương đùi - trật háng</v>
          </cell>
          <cell r="I5117" t="str">
            <v>Phẫu thuật kết hợp xương gãy phức tạp chỏm xương đùi - trật háng</v>
          </cell>
          <cell r="J5117" t="str">
            <v>Phẫu thuật KHX gãy phức tạp chỏm xương đùi – trật háng</v>
          </cell>
          <cell r="K5117" t="str">
            <v>A</v>
          </cell>
          <cell r="L5117" t="str">
            <v>PDB</v>
          </cell>
          <cell r="M5117">
            <v>566</v>
          </cell>
          <cell r="N5117">
            <v>566</v>
          </cell>
          <cell r="O5117" t="str">
            <v>Chưa bao gồm xương nhân tạo hoặc sản phẩm sinh học thay thế xương, xi măng, đinh, nẹp, vít.</v>
          </cell>
          <cell r="P5117" t="str">
            <v xml:space="preserve">Phẫu thuật kết hợp xương bằng nẹp vít </v>
          </cell>
          <cell r="Q5117">
            <v>3132000</v>
          </cell>
          <cell r="R5117">
            <v>746608.69565217395</v>
          </cell>
          <cell r="S5117">
            <v>3878000</v>
          </cell>
          <cell r="T5117">
            <v>970591.30434782617</v>
          </cell>
          <cell r="U5117">
            <v>4102591.3043478262</v>
          </cell>
          <cell r="V5117">
            <v>4102500</v>
          </cell>
          <cell r="W5117">
            <v>164103.65217391305</v>
          </cell>
          <cell r="X5117">
            <v>4266694.9565217393</v>
          </cell>
        </row>
        <row r="5118">
          <cell r="E5118" t="str">
            <v>37.8D05.0556</v>
          </cell>
          <cell r="F5118" t="str">
            <v>10. NGOẠI KHOA</v>
          </cell>
          <cell r="G5118" t="str">
            <v>10.741</v>
          </cell>
          <cell r="H5118" t="str">
            <v>Phẫu thuật kết hợp xương gãy phức tạp khớp khuỷu</v>
          </cell>
          <cell r="I5118" t="str">
            <v>Phẫu thuật kết hợp xương gãy phức tạp khớp khuỷu</v>
          </cell>
          <cell r="J5118" t="str">
            <v>Phẫu thuật KHX gãy phức tạp khớp khuỷu</v>
          </cell>
          <cell r="K5118" t="str">
            <v>B</v>
          </cell>
          <cell r="L5118" t="str">
            <v>PDB</v>
          </cell>
          <cell r="M5118">
            <v>566</v>
          </cell>
          <cell r="N5118">
            <v>566</v>
          </cell>
          <cell r="O5118" t="str">
            <v>Chưa bao gồm xương nhân tạo hoặc sản phẩm sinh học thay thế xương, xi măng, đinh, nẹp, vít.</v>
          </cell>
          <cell r="P5118" t="str">
            <v xml:space="preserve">Phẫu thuật kết hợp xương bằng nẹp vít </v>
          </cell>
          <cell r="Q5118">
            <v>3132000</v>
          </cell>
          <cell r="R5118">
            <v>746608.69565217395</v>
          </cell>
          <cell r="S5118">
            <v>3878000</v>
          </cell>
          <cell r="T5118">
            <v>970591.30434782617</v>
          </cell>
          <cell r="U5118">
            <v>4102591.3043478262</v>
          </cell>
          <cell r="V5118">
            <v>4102500</v>
          </cell>
          <cell r="W5118">
            <v>164103.65217391305</v>
          </cell>
          <cell r="X5118">
            <v>4266694.9565217393</v>
          </cell>
        </row>
        <row r="5119">
          <cell r="E5119" t="str">
            <v>37.8D05.0556</v>
          </cell>
          <cell r="F5119" t="str">
            <v>10. NGOẠI KHOA</v>
          </cell>
          <cell r="G5119" t="str">
            <v>10.912</v>
          </cell>
          <cell r="H5119" t="str">
            <v>Phẫu thuật kết hợp xương gãy phức tạp vùng khuỷu</v>
          </cell>
          <cell r="I5119" t="str">
            <v>Phẫu thuật kết hợp xương gãy phức tạp vùng khuỷu</v>
          </cell>
          <cell r="J5119" t="str">
            <v>Phẫu thuật kết hợp xương gãy phức tạp vùng khuỷu</v>
          </cell>
          <cell r="K5119" t="str">
            <v>B</v>
          </cell>
          <cell r="L5119" t="str">
            <v>P1</v>
          </cell>
          <cell r="M5119">
            <v>566</v>
          </cell>
          <cell r="N5119">
            <v>566</v>
          </cell>
          <cell r="O5119" t="str">
            <v>Chưa bao gồm xương nhân tạo hoặc sản phẩm sinh học thay thế xương, xi măng, đinh, nẹp, vít.</v>
          </cell>
          <cell r="P5119" t="str">
            <v xml:space="preserve">Phẫu thuật kết hợp xương bằng nẹp vít </v>
          </cell>
          <cell r="Q5119">
            <v>3132000</v>
          </cell>
          <cell r="R5119">
            <v>746608.69565217395</v>
          </cell>
          <cell r="S5119">
            <v>3878000</v>
          </cell>
          <cell r="T5119">
            <v>970591.30434782617</v>
          </cell>
          <cell r="U5119">
            <v>4102591.3043478262</v>
          </cell>
          <cell r="V5119">
            <v>4102500</v>
          </cell>
          <cell r="W5119">
            <v>164103.65217391305</v>
          </cell>
          <cell r="X5119">
            <v>4266694.9565217393</v>
          </cell>
        </row>
        <row r="5120">
          <cell r="E5120" t="str">
            <v>37.8D05.0556</v>
          </cell>
          <cell r="F5120" t="str">
            <v>10. NGOẠI KHOA</v>
          </cell>
          <cell r="G5120" t="str">
            <v>10.866</v>
          </cell>
          <cell r="H5120" t="str">
            <v>Phẫu thuật kết hợp xương gãy Pilon</v>
          </cell>
          <cell r="I5120" t="str">
            <v>Phẫu thuật kết hợp xương gãy Pilon</v>
          </cell>
          <cell r="J5120" t="str">
            <v>Phẫu thuật kết hợp xương gãy Pilon</v>
          </cell>
          <cell r="K5120" t="str">
            <v>B</v>
          </cell>
          <cell r="L5120" t="str">
            <v>PDB</v>
          </cell>
          <cell r="M5120">
            <v>566</v>
          </cell>
          <cell r="N5120">
            <v>566</v>
          </cell>
          <cell r="O5120" t="str">
            <v>Chưa bao gồm xương nhân tạo hoặc sản phẩm sinh học thay thế xương, xi măng, đinh, nẹp, vít.</v>
          </cell>
          <cell r="P5120" t="str">
            <v xml:space="preserve">Phẫu thuật kết hợp xương bằng nẹp vít </v>
          </cell>
          <cell r="Q5120">
            <v>3132000</v>
          </cell>
          <cell r="R5120">
            <v>746608.69565217395</v>
          </cell>
          <cell r="S5120">
            <v>3878000</v>
          </cell>
          <cell r="T5120">
            <v>970591.30434782617</v>
          </cell>
          <cell r="U5120">
            <v>4102591.3043478262</v>
          </cell>
          <cell r="V5120">
            <v>4102500</v>
          </cell>
          <cell r="W5120">
            <v>164103.65217391305</v>
          </cell>
          <cell r="X5120">
            <v>4266694.9565217393</v>
          </cell>
        </row>
        <row r="5121">
          <cell r="E5121" t="str">
            <v>37.8D05.0528</v>
          </cell>
          <cell r="F5121" t="str">
            <v>10. NGOẠI KHOA</v>
          </cell>
          <cell r="G5121" t="str">
            <v>10.998</v>
          </cell>
          <cell r="H5121" t="str">
            <v>Nắn, bó bột gãy 1/3 giữa thân xương cánh tay</v>
          </cell>
          <cell r="I5121" t="str">
            <v>Nắn, bó bột gãy 1/3 giữa thân xương cánh tay [bột tự cán]</v>
          </cell>
          <cell r="J5121" t="str">
            <v>Nắn, bó bột gãy 1/3 giữa thân xương cánh tay</v>
          </cell>
          <cell r="K5121" t="str">
            <v>B</v>
          </cell>
          <cell r="L5121" t="str">
            <v>T1</v>
          </cell>
          <cell r="M5121">
            <v>538</v>
          </cell>
          <cell r="N5121">
            <v>538</v>
          </cell>
          <cell r="P5121" t="str">
            <v>Nắn, bó bột xương cánh tay (bột tự cán)</v>
          </cell>
          <cell r="Q5121">
            <v>174000</v>
          </cell>
          <cell r="R5121">
            <v>97043.478260869597</v>
          </cell>
          <cell r="S5121">
            <v>271000</v>
          </cell>
          <cell r="T5121">
            <v>126156.52173913048</v>
          </cell>
          <cell r="U5121">
            <v>300156.52173913049</v>
          </cell>
          <cell r="V5121">
            <v>300100</v>
          </cell>
          <cell r="W5121">
            <v>12006.26086956522</v>
          </cell>
          <cell r="X5121">
            <v>312162.78260869574</v>
          </cell>
        </row>
        <row r="5122">
          <cell r="E5122" t="str">
            <v>37.8D05.0556</v>
          </cell>
          <cell r="F5122" t="str">
            <v>10. NGOẠI KHOA</v>
          </cell>
          <cell r="G5122" t="str">
            <v>10.924</v>
          </cell>
          <cell r="H5122" t="str">
            <v>Phẫu thuật kết hợp xương gãy sụn tăng trưởng ở đầu xương</v>
          </cell>
          <cell r="I5122" t="str">
            <v>Phẫu thuật kết hợp xương gãy sụn tăng trưởng ở đầu xương</v>
          </cell>
          <cell r="J5122" t="str">
            <v>Phẫu thuật kết hợp xương gãy sụn tăng trưởng ở đầu xương</v>
          </cell>
          <cell r="K5122" t="str">
            <v>A</v>
          </cell>
          <cell r="L5122" t="str">
            <v>P1</v>
          </cell>
          <cell r="M5122">
            <v>566</v>
          </cell>
          <cell r="N5122">
            <v>566</v>
          </cell>
          <cell r="O5122" t="str">
            <v>Chưa bao gồm xương nhân tạo hoặc sản phẩm sinh học thay thế xương, xi măng, đinh, nẹp, vít.</v>
          </cell>
          <cell r="P5122" t="str">
            <v xml:space="preserve">Phẫu thuật kết hợp xương bằng nẹp vít </v>
          </cell>
          <cell r="Q5122">
            <v>3132000</v>
          </cell>
          <cell r="R5122">
            <v>746608.69565217395</v>
          </cell>
          <cell r="S5122">
            <v>3878000</v>
          </cell>
          <cell r="T5122">
            <v>970591.30434782617</v>
          </cell>
          <cell r="U5122">
            <v>4102591.3043478262</v>
          </cell>
          <cell r="V5122">
            <v>4102500</v>
          </cell>
          <cell r="W5122">
            <v>164103.65217391305</v>
          </cell>
          <cell r="X5122">
            <v>4266694.9565217393</v>
          </cell>
        </row>
        <row r="5123">
          <cell r="E5123" t="str">
            <v>37.8D05.0556</v>
          </cell>
          <cell r="F5123" t="str">
            <v>10. NGOẠI KHOA</v>
          </cell>
          <cell r="G5123" t="str">
            <v>10.780</v>
          </cell>
          <cell r="H5123" t="str">
            <v>Phẫu thuật kết hợp xương gãy thân 2 xương cẳng chân</v>
          </cell>
          <cell r="I5123" t="str">
            <v>Phẫu thuật kết hợp xương gãy thân 2 xương cẳng chân</v>
          </cell>
          <cell r="J5123" t="str">
            <v>Phẫu thuật KHX gãy thân 2 xương cẳng chân</v>
          </cell>
          <cell r="K5123" t="str">
            <v>B</v>
          </cell>
          <cell r="L5123" t="str">
            <v>P1</v>
          </cell>
          <cell r="M5123">
            <v>566</v>
          </cell>
          <cell r="N5123">
            <v>566</v>
          </cell>
          <cell r="O5123" t="str">
            <v>Chưa bao gồm xương nhân tạo hoặc sản phẩm sinh học thay thế xương, xi măng, đinh, nẹp, vít.</v>
          </cell>
          <cell r="P5123" t="str">
            <v xml:space="preserve">Phẫu thuật kết hợp xương bằng nẹp vít </v>
          </cell>
          <cell r="Q5123">
            <v>3132000</v>
          </cell>
          <cell r="R5123">
            <v>746608.69565217395</v>
          </cell>
          <cell r="S5123">
            <v>3878000</v>
          </cell>
          <cell r="T5123">
            <v>970591.30434782617</v>
          </cell>
          <cell r="U5123">
            <v>4102591.3043478262</v>
          </cell>
          <cell r="V5123">
            <v>4102500</v>
          </cell>
          <cell r="W5123">
            <v>164103.65217391305</v>
          </cell>
          <cell r="X5123">
            <v>4266694.9565217393</v>
          </cell>
        </row>
        <row r="5124">
          <cell r="E5124" t="str">
            <v>37.8D05.0556</v>
          </cell>
          <cell r="F5124" t="str">
            <v>10. NGOẠI KHOA</v>
          </cell>
          <cell r="G5124" t="str">
            <v>10.739</v>
          </cell>
          <cell r="H5124" t="str">
            <v>Phẫu thuật kết hợp xương gãy thân 2 xương cẳng tay</v>
          </cell>
          <cell r="I5124" t="str">
            <v>Phẫu thuật kết hợp xương gãy thân 2 xương cẳng tay</v>
          </cell>
          <cell r="J5124" t="str">
            <v>Phẫu thuật KHX gãy thân 2 xương cẳng tay</v>
          </cell>
          <cell r="K5124" t="str">
            <v>B</v>
          </cell>
          <cell r="L5124" t="str">
            <v>P1</v>
          </cell>
          <cell r="M5124">
            <v>566</v>
          </cell>
          <cell r="N5124">
            <v>566</v>
          </cell>
          <cell r="O5124" t="str">
            <v>Chưa bao gồm xương nhân tạo hoặc sản phẩm sinh học thay thế xương, xi măng, đinh, nẹp, vít.</v>
          </cell>
          <cell r="P5124" t="str">
            <v xml:space="preserve">Phẫu thuật kết hợp xương bằng nẹp vít </v>
          </cell>
          <cell r="Q5124">
            <v>3132000</v>
          </cell>
          <cell r="R5124">
            <v>746608.69565217395</v>
          </cell>
          <cell r="S5124">
            <v>3878000</v>
          </cell>
          <cell r="T5124">
            <v>970591.30434782617</v>
          </cell>
          <cell r="U5124">
            <v>4102591.3043478262</v>
          </cell>
          <cell r="V5124">
            <v>4102500</v>
          </cell>
          <cell r="W5124">
            <v>164103.65217391305</v>
          </cell>
          <cell r="X5124">
            <v>4266694.9565217393</v>
          </cell>
        </row>
        <row r="5125">
          <cell r="E5125" t="str">
            <v>37.8D05.0556</v>
          </cell>
          <cell r="F5125" t="str">
            <v>10. NGOẠI KHOA</v>
          </cell>
          <cell r="G5125" t="str">
            <v>10.746</v>
          </cell>
          <cell r="H5125" t="str">
            <v>Phẫu thuật kết hợp xương gãy thân đốt bàn và ngón tay</v>
          </cell>
          <cell r="I5125" t="str">
            <v>Phẫu thuật kết hợp xương gãy thân đốt bàn và ngón tay</v>
          </cell>
          <cell r="J5125" t="str">
            <v>Phẫu thuật KHX gãy thân đốt bàn và ngón tay</v>
          </cell>
          <cell r="K5125" t="str">
            <v>A</v>
          </cell>
          <cell r="L5125" t="str">
            <v>P1</v>
          </cell>
          <cell r="M5125">
            <v>566</v>
          </cell>
          <cell r="N5125">
            <v>566</v>
          </cell>
          <cell r="O5125" t="str">
            <v>Chưa bao gồm xương nhân tạo hoặc sản phẩm sinh học thay thế xương, xi măng, đinh, nẹp, vít.</v>
          </cell>
          <cell r="P5125" t="str">
            <v xml:space="preserve">Phẫu thuật kết hợp xương bằng nẹp vít </v>
          </cell>
          <cell r="Q5125">
            <v>3132000</v>
          </cell>
          <cell r="R5125">
            <v>746608.69565217395</v>
          </cell>
          <cell r="S5125">
            <v>3878000</v>
          </cell>
          <cell r="T5125">
            <v>970591.30434782617</v>
          </cell>
          <cell r="U5125">
            <v>4102591.3043478262</v>
          </cell>
          <cell r="V5125">
            <v>4102500</v>
          </cell>
          <cell r="W5125">
            <v>164103.65217391305</v>
          </cell>
          <cell r="X5125">
            <v>4266694.9565217393</v>
          </cell>
        </row>
        <row r="5126">
          <cell r="E5126" t="str">
            <v>37.8D05.0556</v>
          </cell>
          <cell r="F5126" t="str">
            <v>10. NGOẠI KHOA</v>
          </cell>
          <cell r="G5126" t="str">
            <v>10.920</v>
          </cell>
          <cell r="H5126" t="str">
            <v>Phẫu thuật kết hợp xương gãy thân xương cẳng chân</v>
          </cell>
          <cell r="I5126" t="str">
            <v>Phẫu thuật kết hợp xương gãy thân xương cẳng chân</v>
          </cell>
          <cell r="J5126" t="str">
            <v>Phẫu thuật kết hợp xương gãy thân xương cẳng chân</v>
          </cell>
          <cell r="K5126" t="str">
            <v>B</v>
          </cell>
          <cell r="L5126" t="str">
            <v>P1</v>
          </cell>
          <cell r="M5126">
            <v>566</v>
          </cell>
          <cell r="N5126">
            <v>566</v>
          </cell>
          <cell r="O5126" t="str">
            <v>Chưa bao gồm xương nhân tạo hoặc sản phẩm sinh học thay thế xương, xi măng, đinh, nẹp, vít.</v>
          </cell>
          <cell r="P5126" t="str">
            <v xml:space="preserve">Phẫu thuật kết hợp xương bằng nẹp vít </v>
          </cell>
          <cell r="Q5126">
            <v>3132000</v>
          </cell>
          <cell r="R5126">
            <v>746608.69565217395</v>
          </cell>
          <cell r="S5126">
            <v>3878000</v>
          </cell>
          <cell r="T5126">
            <v>970591.30434782617</v>
          </cell>
          <cell r="U5126">
            <v>4102591.3043478262</v>
          </cell>
          <cell r="V5126">
            <v>4102500</v>
          </cell>
          <cell r="W5126">
            <v>164103.65217391305</v>
          </cell>
          <cell r="X5126">
            <v>4266694.9565217393</v>
          </cell>
        </row>
        <row r="5127">
          <cell r="E5127" t="str">
            <v>37.8D05.0556</v>
          </cell>
          <cell r="F5127" t="str">
            <v>10. NGOẠI KHOA</v>
          </cell>
          <cell r="G5127" t="str">
            <v>10.725</v>
          </cell>
          <cell r="H5127" t="str">
            <v>Phẫu thuật kết hợp xương gãy thân xương cánh tay</v>
          </cell>
          <cell r="I5127" t="str">
            <v>Phẫu thuật kết hợp xương gãy thân xương cánh tay</v>
          </cell>
          <cell r="J5127" t="str">
            <v>Phẫu thuật KHX gãy thân xương cánh tay</v>
          </cell>
          <cell r="K5127" t="str">
            <v>B</v>
          </cell>
          <cell r="L5127" t="str">
            <v>P1</v>
          </cell>
          <cell r="M5127">
            <v>566</v>
          </cell>
          <cell r="N5127">
            <v>566</v>
          </cell>
          <cell r="O5127" t="str">
            <v>Chưa bao gồm xương nhân tạo hoặc sản phẩm sinh học thay thế xương, xi măng, đinh, nẹp, vít.</v>
          </cell>
          <cell r="P5127" t="str">
            <v xml:space="preserve">Phẫu thuật kết hợp xương bằng nẹp vít </v>
          </cell>
          <cell r="Q5127">
            <v>3132000</v>
          </cell>
          <cell r="R5127">
            <v>746608.69565217395</v>
          </cell>
          <cell r="S5127">
            <v>3878000</v>
          </cell>
          <cell r="T5127">
            <v>970591.30434782617</v>
          </cell>
          <cell r="U5127">
            <v>4102591.3043478262</v>
          </cell>
          <cell r="V5127">
            <v>4102500</v>
          </cell>
          <cell r="W5127">
            <v>164103.65217391305</v>
          </cell>
          <cell r="X5127">
            <v>4266694.9565217393</v>
          </cell>
        </row>
        <row r="5128">
          <cell r="E5128" t="str">
            <v>37.8D05.0556</v>
          </cell>
          <cell r="F5128" t="str">
            <v>10. NGOẠI KHOA</v>
          </cell>
          <cell r="G5128" t="str">
            <v>10.726</v>
          </cell>
          <cell r="H5128" t="str">
            <v>Phẫu thuật kết hợp xương gãy thân xương cánh tay cánh tay có liệt TK quay</v>
          </cell>
          <cell r="I5128" t="str">
            <v>Phẫu thuật kết hợp xương gãy thân xương cánh tay cánh tay có liệt TK quay</v>
          </cell>
          <cell r="J5128" t="str">
            <v>Phẫu thuật KHX gãy thân xương cánh tay cánh tay có liệt TK quay</v>
          </cell>
          <cell r="K5128" t="str">
            <v>B</v>
          </cell>
          <cell r="L5128" t="str">
            <v>P1</v>
          </cell>
          <cell r="M5128">
            <v>566</v>
          </cell>
          <cell r="N5128">
            <v>566</v>
          </cell>
          <cell r="O5128" t="str">
            <v>Chưa bao gồm xương nhân tạo hoặc sản phẩm sinh học thay thế xương, xi măng, đinh, nẹp, vít.</v>
          </cell>
          <cell r="P5128" t="str">
            <v xml:space="preserve">Phẫu thuật kết hợp xương bằng nẹp vít </v>
          </cell>
          <cell r="Q5128">
            <v>3132000</v>
          </cell>
          <cell r="R5128">
            <v>746608.69565217395</v>
          </cell>
          <cell r="S5128">
            <v>3878000</v>
          </cell>
          <cell r="T5128">
            <v>970591.30434782617</v>
          </cell>
          <cell r="U5128">
            <v>4102591.3043478262</v>
          </cell>
          <cell r="V5128">
            <v>4102500</v>
          </cell>
          <cell r="W5128">
            <v>164103.65217391305</v>
          </cell>
          <cell r="X5128">
            <v>4266694.9565217393</v>
          </cell>
        </row>
        <row r="5129">
          <cell r="E5129" t="str">
            <v>37.8D05.0556</v>
          </cell>
          <cell r="F5129" t="str">
            <v>10. NGOẠI KHOA</v>
          </cell>
          <cell r="G5129" t="str">
            <v>10.729</v>
          </cell>
          <cell r="H5129" t="str">
            <v>Phẫu thuật kết hợp xương gãy thân xương cánh tay phức tạp</v>
          </cell>
          <cell r="I5129" t="str">
            <v>Phẫu thuật kết hợp xương gãy thân xương cánh tay phức tạp</v>
          </cell>
          <cell r="J5129" t="str">
            <v>Phẫu thuật KHX gãy thân xương cánh tay phức tạp</v>
          </cell>
          <cell r="K5129" t="str">
            <v>B</v>
          </cell>
          <cell r="L5129" t="str">
            <v>P1</v>
          </cell>
          <cell r="M5129">
            <v>566</v>
          </cell>
          <cell r="N5129">
            <v>566</v>
          </cell>
          <cell r="O5129" t="str">
            <v>Chưa bao gồm xương nhân tạo hoặc sản phẩm sinh học thay thế xương, xi măng, đinh, nẹp, vít.</v>
          </cell>
          <cell r="P5129" t="str">
            <v xml:space="preserve">Phẫu thuật kết hợp xương bằng nẹp vít </v>
          </cell>
          <cell r="Q5129">
            <v>3132000</v>
          </cell>
          <cell r="R5129">
            <v>746608.69565217395</v>
          </cell>
          <cell r="S5129">
            <v>3878000</v>
          </cell>
          <cell r="T5129">
            <v>970591.30434782617</v>
          </cell>
          <cell r="U5129">
            <v>4102591.3043478262</v>
          </cell>
          <cell r="V5129">
            <v>4102500</v>
          </cell>
          <cell r="W5129">
            <v>164103.65217391305</v>
          </cell>
          <cell r="X5129">
            <v>4266694.9565217393</v>
          </cell>
        </row>
        <row r="5130">
          <cell r="E5130" t="str">
            <v>37.8D05.0556</v>
          </cell>
          <cell r="F5130" t="str">
            <v>10. NGOẠI KHOA</v>
          </cell>
          <cell r="G5130" t="str">
            <v>10.779</v>
          </cell>
          <cell r="H5130" t="str">
            <v>Phẫu thuật kết hợp xương gãy thân xương chày</v>
          </cell>
          <cell r="I5130" t="str">
            <v>Phẫu thuật kết hợp xương gãy thân xương chày</v>
          </cell>
          <cell r="J5130" t="str">
            <v>Phẫu thuật KHX gãy thân xương chày</v>
          </cell>
          <cell r="K5130" t="str">
            <v>B</v>
          </cell>
          <cell r="L5130" t="str">
            <v>P1</v>
          </cell>
          <cell r="M5130">
            <v>566</v>
          </cell>
          <cell r="N5130">
            <v>566</v>
          </cell>
          <cell r="O5130" t="str">
            <v>Chưa bao gồm xương nhân tạo hoặc sản phẩm sinh học thay thế xương, xi măng, đinh, nẹp, vít.</v>
          </cell>
          <cell r="P5130" t="str">
            <v xml:space="preserve">Phẫu thuật kết hợp xương bằng nẹp vít </v>
          </cell>
          <cell r="Q5130">
            <v>3132000</v>
          </cell>
          <cell r="R5130">
            <v>746608.69565217395</v>
          </cell>
          <cell r="S5130">
            <v>3878000</v>
          </cell>
          <cell r="T5130">
            <v>970591.30434782617</v>
          </cell>
          <cell r="U5130">
            <v>4102591.3043478262</v>
          </cell>
          <cell r="V5130">
            <v>4102500</v>
          </cell>
          <cell r="W5130">
            <v>164103.65217391305</v>
          </cell>
          <cell r="X5130">
            <v>4266694.9565217393</v>
          </cell>
        </row>
        <row r="5131">
          <cell r="E5131" t="str">
            <v>37.8D05.0529</v>
          </cell>
          <cell r="F5131" t="str">
            <v>03. NHI KHOA</v>
          </cell>
          <cell r="G5131" t="str">
            <v>3.3834</v>
          </cell>
          <cell r="H5131" t="str">
            <v>Nắn, bó bột gãy 1/3 giữa xương đùi</v>
          </cell>
          <cell r="I5131" t="str">
            <v>Nắn, bó bột gãy 1/3 giữa xương đùi  [bột liền]</v>
          </cell>
          <cell r="J5131" t="str">
            <v>Nắn, bó bột gãy 1/3 giữa xương đùi</v>
          </cell>
          <cell r="K5131" t="str">
            <v>B</v>
          </cell>
          <cell r="L5131" t="str">
            <v>T1</v>
          </cell>
          <cell r="M5131">
            <v>539</v>
          </cell>
          <cell r="N5131">
            <v>539</v>
          </cell>
          <cell r="P5131" t="str">
            <v>Nắn, bó bột xương đùi hoặc chậu hoặc cột sống (bột liền)</v>
          </cell>
          <cell r="Q5131">
            <v>564000</v>
          </cell>
          <cell r="R5131">
            <v>73565.217391304395</v>
          </cell>
          <cell r="S5131">
            <v>637000</v>
          </cell>
          <cell r="T5131">
            <v>95634.782608695707</v>
          </cell>
          <cell r="U5131">
            <v>659634.78260869568</v>
          </cell>
          <cell r="V5131">
            <v>659600</v>
          </cell>
          <cell r="W5131">
            <v>26385.391304347828</v>
          </cell>
          <cell r="X5131">
            <v>686020.17391304346</v>
          </cell>
        </row>
        <row r="5132">
          <cell r="E5132" t="str">
            <v>37.8D05.0530</v>
          </cell>
          <cell r="F5132" t="str">
            <v>03. NHI KHOA</v>
          </cell>
          <cell r="G5132" t="str">
            <v>3.3834</v>
          </cell>
          <cell r="H5132" t="str">
            <v>Nắn, bó bột gãy 1/3 giữa xương đùi</v>
          </cell>
          <cell r="I5132" t="str">
            <v>Nắn, bó bột gãy 1/3 giữa xương đùi [bột tự cán]</v>
          </cell>
          <cell r="J5132" t="str">
            <v>Nắn, bó bột gãy 1/3 giữa xương đùi</v>
          </cell>
          <cell r="K5132" t="str">
            <v>B</v>
          </cell>
          <cell r="L5132" t="str">
            <v>T1</v>
          </cell>
          <cell r="M5132">
            <v>540</v>
          </cell>
          <cell r="N5132">
            <v>540</v>
          </cell>
          <cell r="P5132" t="str">
            <v>Nắn, bó bột xương đùi hoặc chậu hoặc cột sống (bột tự cán)</v>
          </cell>
          <cell r="Q5132">
            <v>284000</v>
          </cell>
          <cell r="R5132">
            <v>73565.217391304395</v>
          </cell>
          <cell r="S5132">
            <v>357000</v>
          </cell>
          <cell r="T5132">
            <v>95634.782608695707</v>
          </cell>
          <cell r="U5132">
            <v>379634.78260869568</v>
          </cell>
          <cell r="V5132">
            <v>379600</v>
          </cell>
          <cell r="W5132">
            <v>15185.391304347828</v>
          </cell>
          <cell r="X5132">
            <v>394820.17391304352</v>
          </cell>
        </row>
        <row r="5133">
          <cell r="E5133" t="str">
            <v>37.8D05.0556</v>
          </cell>
          <cell r="F5133" t="str">
            <v>10. NGOẠI KHOA</v>
          </cell>
          <cell r="G5133" t="str">
            <v>10.770</v>
          </cell>
          <cell r="H5133" t="str">
            <v>Phẫu thuật kết hợp xương gãy thân xương đùi phức tạp</v>
          </cell>
          <cell r="I5133" t="str">
            <v>Phẫu thuật kết hợp xương gãy thân xương đùi phức tạp</v>
          </cell>
          <cell r="J5133" t="str">
            <v>Phẫu thuật KHX gãy thân xương đùi phức tạp</v>
          </cell>
          <cell r="K5133" t="str">
            <v>B</v>
          </cell>
          <cell r="L5133" t="str">
            <v>P1</v>
          </cell>
          <cell r="M5133">
            <v>566</v>
          </cell>
          <cell r="N5133">
            <v>566</v>
          </cell>
          <cell r="O5133" t="str">
            <v>Chưa bao gồm xương nhân tạo hoặc sản phẩm sinh học thay thế xương, xi măng, đinh, nẹp, vít.</v>
          </cell>
          <cell r="P5133" t="str">
            <v xml:space="preserve">Phẫu thuật kết hợp xương bằng nẹp vít </v>
          </cell>
          <cell r="Q5133">
            <v>3132000</v>
          </cell>
          <cell r="R5133">
            <v>746608.69565217395</v>
          </cell>
          <cell r="S5133">
            <v>3878000</v>
          </cell>
          <cell r="T5133">
            <v>970591.30434782617</v>
          </cell>
          <cell r="U5133">
            <v>4102591.3043478262</v>
          </cell>
          <cell r="V5133">
            <v>4102500</v>
          </cell>
          <cell r="W5133">
            <v>164103.65217391305</v>
          </cell>
          <cell r="X5133">
            <v>4266694.9565217393</v>
          </cell>
        </row>
        <row r="5134">
          <cell r="E5134" t="str">
            <v>37.8D05.0556</v>
          </cell>
          <cell r="F5134" t="str">
            <v>10. NGOẠI KHOA</v>
          </cell>
          <cell r="G5134" t="str">
            <v>10.724</v>
          </cell>
          <cell r="H5134" t="str">
            <v>Phẫu thuật kết hợp xương gãy trật cổ xương cánh tay</v>
          </cell>
          <cell r="I5134" t="str">
            <v>Phẫu thuật kết hợp xương gãy trật cổ xương cánh tay</v>
          </cell>
          <cell r="J5134" t="str">
            <v>Phẫu thuật KHX gãy trật cổ xương cánh tay</v>
          </cell>
          <cell r="K5134" t="str">
            <v>A</v>
          </cell>
          <cell r="L5134" t="str">
            <v>P1</v>
          </cell>
          <cell r="M5134">
            <v>566</v>
          </cell>
          <cell r="N5134">
            <v>566</v>
          </cell>
          <cell r="O5134" t="str">
            <v>Chưa bao gồm xương nhân tạo hoặc sản phẩm sinh học thay thế xương, xi măng, đinh, nẹp, vít.</v>
          </cell>
          <cell r="P5134" t="str">
            <v xml:space="preserve">Phẫu thuật kết hợp xương bằng nẹp vít </v>
          </cell>
          <cell r="Q5134">
            <v>3132000</v>
          </cell>
          <cell r="R5134">
            <v>746608.69565217395</v>
          </cell>
          <cell r="S5134">
            <v>3878000</v>
          </cell>
          <cell r="T5134">
            <v>970591.30434782617</v>
          </cell>
          <cell r="U5134">
            <v>4102591.3043478262</v>
          </cell>
          <cell r="V5134">
            <v>4102500</v>
          </cell>
          <cell r="W5134">
            <v>164103.65217391305</v>
          </cell>
          <cell r="X5134">
            <v>4266694.9565217393</v>
          </cell>
        </row>
        <row r="5135">
          <cell r="E5135" t="str">
            <v>37.8D05.0556</v>
          </cell>
          <cell r="F5135" t="str">
            <v>10. NGOẠI KHOA</v>
          </cell>
          <cell r="G5135" t="str">
            <v>10.764</v>
          </cell>
          <cell r="H5135" t="str">
            <v>Phẫu thuật kết hợp xương gãy trật cổ xương đùi</v>
          </cell>
          <cell r="I5135" t="str">
            <v>Phẫu thuật kết hợp xương gãy trật cổ xương đùi</v>
          </cell>
          <cell r="J5135" t="str">
            <v>Phẫu thuật KHX gãy trật cổ xương đùi</v>
          </cell>
          <cell r="K5135" t="str">
            <v>B</v>
          </cell>
          <cell r="L5135" t="str">
            <v>PDB</v>
          </cell>
          <cell r="M5135">
            <v>566</v>
          </cell>
          <cell r="N5135">
            <v>566</v>
          </cell>
          <cell r="O5135" t="str">
            <v>Chưa bao gồm xương nhân tạo hoặc sản phẩm sinh học thay thế xương, xi măng, đinh, nẹp, vít.</v>
          </cell>
          <cell r="P5135" t="str">
            <v xml:space="preserve">Phẫu thuật kết hợp xương bằng nẹp vít </v>
          </cell>
          <cell r="Q5135">
            <v>3132000</v>
          </cell>
          <cell r="R5135">
            <v>746608.69565217395</v>
          </cell>
          <cell r="S5135">
            <v>3878000</v>
          </cell>
          <cell r="T5135">
            <v>970591.30434782617</v>
          </cell>
          <cell r="U5135">
            <v>4102591.3043478262</v>
          </cell>
          <cell r="V5135">
            <v>4102500</v>
          </cell>
          <cell r="W5135">
            <v>164103.65217391305</v>
          </cell>
          <cell r="X5135">
            <v>4266694.9565217393</v>
          </cell>
        </row>
        <row r="5136">
          <cell r="E5136" t="str">
            <v>37.8D05.0556</v>
          </cell>
          <cell r="F5136" t="str">
            <v>10. NGOẠI KHOA</v>
          </cell>
          <cell r="G5136" t="str">
            <v>10.789</v>
          </cell>
          <cell r="H5136" t="str">
            <v>Phẫu thuật kết hợp xương gãy trật xương gót</v>
          </cell>
          <cell r="I5136" t="str">
            <v>Phẫu thuật kết hợp xương gãy trật xương gót</v>
          </cell>
          <cell r="J5136" t="str">
            <v>Phẫu thuật KHX gãy trật xương gót</v>
          </cell>
          <cell r="K5136" t="str">
            <v>A</v>
          </cell>
          <cell r="L5136" t="str">
            <v>P1</v>
          </cell>
          <cell r="M5136">
            <v>566</v>
          </cell>
          <cell r="N5136">
            <v>566</v>
          </cell>
          <cell r="O5136" t="str">
            <v>Chưa bao gồm xương nhân tạo hoặc sản phẩm sinh học thay thế xương, xi măng, đinh, nẹp, vít.</v>
          </cell>
          <cell r="P5136" t="str">
            <v xml:space="preserve">Phẫu thuật kết hợp xương bằng nẹp vít </v>
          </cell>
          <cell r="Q5136">
            <v>3132000</v>
          </cell>
          <cell r="R5136">
            <v>746608.69565217395</v>
          </cell>
          <cell r="S5136">
            <v>3878000</v>
          </cell>
          <cell r="T5136">
            <v>970591.30434782617</v>
          </cell>
          <cell r="U5136">
            <v>4102591.3043478262</v>
          </cell>
          <cell r="V5136">
            <v>4102500</v>
          </cell>
          <cell r="W5136">
            <v>164103.65217391305</v>
          </cell>
          <cell r="X5136">
            <v>4266694.9565217393</v>
          </cell>
        </row>
        <row r="5137">
          <cell r="E5137" t="str">
            <v>37.8D05.0556</v>
          </cell>
          <cell r="F5137" t="str">
            <v>10. NGOẠI KHOA</v>
          </cell>
          <cell r="G5137" t="str">
            <v>10.787</v>
          </cell>
          <cell r="H5137" t="str">
            <v>Phẫu thuật kết hợp xương gãy trật xương sên</v>
          </cell>
          <cell r="I5137" t="str">
            <v>Phẫu thuật kết hợp xương gãy trật xương sên</v>
          </cell>
          <cell r="J5137" t="str">
            <v>Phẫu thuật KHX gãy trật xương sên</v>
          </cell>
          <cell r="K5137" t="str">
            <v>A</v>
          </cell>
          <cell r="L5137" t="str">
            <v>P1</v>
          </cell>
          <cell r="M5137">
            <v>566</v>
          </cell>
          <cell r="N5137">
            <v>566</v>
          </cell>
          <cell r="O5137" t="str">
            <v>Chưa bao gồm xương nhân tạo hoặc sản phẩm sinh học thay thế xương, xi măng, đinh, nẹp, vít.</v>
          </cell>
          <cell r="P5137" t="str">
            <v xml:space="preserve">Phẫu thuật kết hợp xương bằng nẹp vít </v>
          </cell>
          <cell r="Q5137">
            <v>3132000</v>
          </cell>
          <cell r="R5137">
            <v>746608.69565217395</v>
          </cell>
          <cell r="S5137">
            <v>3878000</v>
          </cell>
          <cell r="T5137">
            <v>970591.30434782617</v>
          </cell>
          <cell r="U5137">
            <v>4102591.3043478262</v>
          </cell>
          <cell r="V5137">
            <v>4102500</v>
          </cell>
          <cell r="W5137">
            <v>164103.65217391305</v>
          </cell>
          <cell r="X5137">
            <v>4266694.9565217393</v>
          </cell>
        </row>
        <row r="5138">
          <cell r="E5138" t="str">
            <v>37.8D05.0556</v>
          </cell>
          <cell r="F5138" t="str">
            <v>10. NGOẠI KHOA</v>
          </cell>
          <cell r="G5138" t="str">
            <v>10.730</v>
          </cell>
          <cell r="H5138" t="str">
            <v>Phẫu thuật kết hợp xương gãy trên lồi cầu xương cánh tay</v>
          </cell>
          <cell r="I5138" t="str">
            <v>Phẫu thuật kết hợp xương gãy trên lồi cầu xương cánh tay</v>
          </cell>
          <cell r="J5138" t="str">
            <v>Phẫu thuật KHX gãy trên lồi cầu xương cánh tay</v>
          </cell>
          <cell r="K5138" t="str">
            <v>B</v>
          </cell>
          <cell r="L5138" t="str">
            <v>P1</v>
          </cell>
          <cell r="M5138">
            <v>566</v>
          </cell>
          <cell r="N5138">
            <v>566</v>
          </cell>
          <cell r="O5138" t="str">
            <v>Chưa bao gồm xương nhân tạo hoặc sản phẩm sinh học thay thế xương, xi măng, đinh, nẹp, vít.</v>
          </cell>
          <cell r="P5138" t="str">
            <v xml:space="preserve">Phẫu thuật kết hợp xương bằng nẹp vít </v>
          </cell>
          <cell r="Q5138">
            <v>3132000</v>
          </cell>
          <cell r="R5138">
            <v>746608.69565217395</v>
          </cell>
          <cell r="S5138">
            <v>3878000</v>
          </cell>
          <cell r="T5138">
            <v>970591.30434782617</v>
          </cell>
          <cell r="U5138">
            <v>4102591.3043478262</v>
          </cell>
          <cell r="V5138">
            <v>4102500</v>
          </cell>
          <cell r="W5138">
            <v>164103.65217391305</v>
          </cell>
          <cell r="X5138">
            <v>4266694.9565217393</v>
          </cell>
        </row>
        <row r="5139">
          <cell r="E5139" t="str">
            <v>37.8D05.0556</v>
          </cell>
          <cell r="F5139" t="str">
            <v>10. NGOẠI KHOA</v>
          </cell>
          <cell r="G5139" t="str">
            <v>10.908</v>
          </cell>
          <cell r="H5139" t="str">
            <v>Phẫu thuật kết hợp xương gãy trên lồi cầu xương cánh tay có tổn thương mạch và thần kinh</v>
          </cell>
          <cell r="I5139" t="str">
            <v>Phẫu thuật kết hợp xương gãy trên lồi cầu xương cánh tay có tổn thương mạch và thần kinh</v>
          </cell>
          <cell r="J5139" t="str">
            <v>Phẫu thuật kết hợp xương gãy trên lồi cầu xương cánh tay có tổn thương mạch và thần kinh</v>
          </cell>
          <cell r="K5139" t="str">
            <v>A</v>
          </cell>
          <cell r="L5139" t="str">
            <v>P1</v>
          </cell>
          <cell r="M5139">
            <v>566</v>
          </cell>
          <cell r="N5139">
            <v>566</v>
          </cell>
          <cell r="O5139" t="str">
            <v>Chưa bao gồm xương nhân tạo hoặc sản phẩm sinh học thay thế xương, xi măng, đinh, nẹp, vít.</v>
          </cell>
          <cell r="P5139" t="str">
            <v xml:space="preserve">Phẫu thuật kết hợp xương bằng nẹp vít </v>
          </cell>
          <cell r="Q5139">
            <v>3132000</v>
          </cell>
          <cell r="R5139">
            <v>746608.69565217395</v>
          </cell>
          <cell r="S5139">
            <v>3878000</v>
          </cell>
          <cell r="T5139">
            <v>970591.30434782617</v>
          </cell>
          <cell r="U5139">
            <v>4102591.3043478262</v>
          </cell>
          <cell r="V5139">
            <v>4102500</v>
          </cell>
          <cell r="W5139">
            <v>164103.65217391305</v>
          </cell>
          <cell r="X5139">
            <v>4266694.9565217393</v>
          </cell>
        </row>
        <row r="5140">
          <cell r="E5140" t="str">
            <v>37.8D05.0556</v>
          </cell>
          <cell r="F5140" t="str">
            <v>10. NGOẠI KHOA</v>
          </cell>
          <cell r="G5140" t="str">
            <v>10.766</v>
          </cell>
          <cell r="H5140" t="str">
            <v>Phẫu thuật kết hợp xương gãy trên lồi cầu xương đùi</v>
          </cell>
          <cell r="I5140" t="str">
            <v>Phẫu thuật kết hợp xương gãy trên lồi cầu xương đùi</v>
          </cell>
          <cell r="J5140" t="str">
            <v>Phẫu thuật KHX gãy trên lồi cầu xương đùi</v>
          </cell>
          <cell r="K5140" t="str">
            <v>B</v>
          </cell>
          <cell r="L5140" t="str">
            <v>P1</v>
          </cell>
          <cell r="M5140">
            <v>566</v>
          </cell>
          <cell r="N5140">
            <v>566</v>
          </cell>
          <cell r="O5140" t="str">
            <v>Chưa bao gồm xương nhân tạo hoặc sản phẩm sinh học thay thế xương, xi măng, đinh, nẹp, vít.</v>
          </cell>
          <cell r="P5140" t="str">
            <v xml:space="preserve">Phẫu thuật kết hợp xương bằng nẹp vít </v>
          </cell>
          <cell r="Q5140">
            <v>3132000</v>
          </cell>
          <cell r="R5140">
            <v>746608.69565217395</v>
          </cell>
          <cell r="S5140">
            <v>3878000</v>
          </cell>
          <cell r="T5140">
            <v>970591.30434782617</v>
          </cell>
          <cell r="U5140">
            <v>4102591.3043478262</v>
          </cell>
          <cell r="V5140">
            <v>4102500</v>
          </cell>
          <cell r="W5140">
            <v>164103.65217391305</v>
          </cell>
          <cell r="X5140">
            <v>4266694.9565217393</v>
          </cell>
        </row>
        <row r="5141">
          <cell r="E5141" t="str">
            <v>37.8D05.0556</v>
          </cell>
          <cell r="F5141" t="str">
            <v>10. NGOẠI KHOA</v>
          </cell>
          <cell r="G5141" t="str">
            <v>10.769</v>
          </cell>
          <cell r="H5141" t="str">
            <v>Phẫu thuật kết hợp xương gãy trên và liên lồi cầu xương đùi</v>
          </cell>
          <cell r="I5141" t="str">
            <v>Phẫu thuật kết hợp xương gãy trên và liên lồi cầu xương đùi</v>
          </cell>
          <cell r="J5141" t="str">
            <v>Phẫu thuật KHX gãy trên và liên lồi cầu xương đùi</v>
          </cell>
          <cell r="K5141" t="str">
            <v>B</v>
          </cell>
          <cell r="L5141" t="str">
            <v>P1</v>
          </cell>
          <cell r="M5141">
            <v>566</v>
          </cell>
          <cell r="N5141">
            <v>566</v>
          </cell>
          <cell r="O5141" t="str">
            <v>Chưa bao gồm xương nhân tạo hoặc sản phẩm sinh học thay thế xương, xi măng, đinh, nẹp, vít.</v>
          </cell>
          <cell r="P5141" t="str">
            <v xml:space="preserve">Phẫu thuật kết hợp xương bằng nẹp vít </v>
          </cell>
          <cell r="Q5141">
            <v>3132000</v>
          </cell>
          <cell r="R5141">
            <v>746608.69565217395</v>
          </cell>
          <cell r="S5141">
            <v>3878000</v>
          </cell>
          <cell r="T5141">
            <v>970591.30434782617</v>
          </cell>
          <cell r="U5141">
            <v>4102591.3043478262</v>
          </cell>
          <cell r="V5141">
            <v>4102500</v>
          </cell>
          <cell r="W5141">
            <v>164103.65217391305</v>
          </cell>
          <cell r="X5141">
            <v>4266694.9565217393</v>
          </cell>
        </row>
        <row r="5142">
          <cell r="E5142" t="str">
            <v>37.8D05.0556</v>
          </cell>
          <cell r="F5142" t="str">
            <v>10. NGOẠI KHOA</v>
          </cell>
          <cell r="G5142" t="str">
            <v>10.925</v>
          </cell>
          <cell r="H5142" t="str">
            <v>Phẫu thuật kết hợp xương gãy xương bệnh lý</v>
          </cell>
          <cell r="I5142" t="str">
            <v>Phẫu thuật kết hợp xương gãy xương bệnh lý</v>
          </cell>
          <cell r="J5142" t="str">
            <v>Phẫu thuật kết hợp xương gãy xương bệnh lý</v>
          </cell>
          <cell r="K5142" t="str">
            <v>A</v>
          </cell>
          <cell r="L5142" t="str">
            <v>P1</v>
          </cell>
          <cell r="M5142">
            <v>566</v>
          </cell>
          <cell r="N5142">
            <v>566</v>
          </cell>
          <cell r="O5142" t="str">
            <v>Chưa bao gồm xương nhân tạo hoặc sản phẩm sinh học thay thế xương, xi măng, đinh, nẹp, vít.</v>
          </cell>
          <cell r="P5142" t="str">
            <v xml:space="preserve">Phẫu thuật kết hợp xương bằng nẹp vít </v>
          </cell>
          <cell r="Q5142">
            <v>3132000</v>
          </cell>
          <cell r="R5142">
            <v>746608.69565217395</v>
          </cell>
          <cell r="S5142">
            <v>3878000</v>
          </cell>
          <cell r="T5142">
            <v>970591.30434782617</v>
          </cell>
          <cell r="U5142">
            <v>4102591.3043478262</v>
          </cell>
          <cell r="V5142">
            <v>4102500</v>
          </cell>
          <cell r="W5142">
            <v>164103.65217391305</v>
          </cell>
          <cell r="X5142">
            <v>4266694.9565217393</v>
          </cell>
        </row>
        <row r="5143">
          <cell r="E5143" t="str">
            <v>37.8D05.0556</v>
          </cell>
          <cell r="F5143" t="str">
            <v>10. NGOẠI KHOA</v>
          </cell>
          <cell r="G5143" t="str">
            <v>10.719</v>
          </cell>
          <cell r="H5143" t="str">
            <v>Phẫu thuật kết hợp xương gãy xương đòn</v>
          </cell>
          <cell r="I5143" t="str">
            <v>Phẫu thuật kết hợp xương gãy xương đòn</v>
          </cell>
          <cell r="J5143" t="str">
            <v>Phẫu thuật KHX gãy xương đòn</v>
          </cell>
          <cell r="K5143" t="str">
            <v>C</v>
          </cell>
          <cell r="L5143" t="str">
            <v>P2</v>
          </cell>
          <cell r="M5143">
            <v>566</v>
          </cell>
          <cell r="N5143">
            <v>566</v>
          </cell>
          <cell r="O5143" t="str">
            <v>Chưa bao gồm xương nhân tạo hoặc sản phẩm sinh học thay thế xương, xi măng, đinh, nẹp, vít.</v>
          </cell>
          <cell r="P5143" t="str">
            <v xml:space="preserve">Phẫu thuật kết hợp xương bằng nẹp vít </v>
          </cell>
          <cell r="Q5143">
            <v>3132000</v>
          </cell>
          <cell r="R5143">
            <v>746608.69565217395</v>
          </cell>
          <cell r="S5143">
            <v>3878000</v>
          </cell>
          <cell r="T5143">
            <v>970591.30434782617</v>
          </cell>
          <cell r="U5143">
            <v>4102591.3043478262</v>
          </cell>
          <cell r="V5143">
            <v>4102500</v>
          </cell>
          <cell r="W5143">
            <v>164103.65217391305</v>
          </cell>
          <cell r="X5143">
            <v>4266694.9565217393</v>
          </cell>
        </row>
        <row r="5144">
          <cell r="E5144" t="str">
            <v>37.8D05.0556</v>
          </cell>
          <cell r="F5144" t="str">
            <v>10. NGOẠI KHOA</v>
          </cell>
          <cell r="G5144" t="str">
            <v>10.815</v>
          </cell>
          <cell r="H5144" t="str">
            <v>Phẫu thuật kết hợp xương gãy xương đốt bàn ngón tay</v>
          </cell>
          <cell r="I5144" t="str">
            <v>Phẫu thuật kết hợp xương gãy xương đốt bàn ngón tay</v>
          </cell>
          <cell r="J5144" t="str">
            <v>Phẫu thuật KHX gãy xương đốt bàn ngón tay</v>
          </cell>
          <cell r="K5144" t="str">
            <v>B</v>
          </cell>
          <cell r="L5144" t="str">
            <v>P1</v>
          </cell>
          <cell r="M5144">
            <v>566</v>
          </cell>
          <cell r="N5144">
            <v>566</v>
          </cell>
          <cell r="O5144" t="str">
            <v>Chưa bao gồm xương nhân tạo hoặc sản phẩm sinh học thay thế xương, xi măng, đinh, nẹp, vít.</v>
          </cell>
          <cell r="P5144" t="str">
            <v xml:space="preserve">Phẫu thuật kết hợp xương bằng nẹp vít </v>
          </cell>
          <cell r="Q5144">
            <v>3132000</v>
          </cell>
          <cell r="R5144">
            <v>746608.69565217395</v>
          </cell>
          <cell r="S5144">
            <v>3878000</v>
          </cell>
          <cell r="T5144">
            <v>970591.30434782617</v>
          </cell>
          <cell r="U5144">
            <v>4102591.3043478262</v>
          </cell>
          <cell r="V5144">
            <v>4102500</v>
          </cell>
          <cell r="W5144">
            <v>164103.65217391305</v>
          </cell>
          <cell r="X5144">
            <v>4266694.9565217393</v>
          </cell>
        </row>
        <row r="5145">
          <cell r="E5145" t="str">
            <v>37.8D05.0556</v>
          </cell>
          <cell r="F5145" t="str">
            <v>10. NGOẠI KHOA</v>
          </cell>
          <cell r="G5145" t="str">
            <v>10.870</v>
          </cell>
          <cell r="H5145" t="str">
            <v>Phẫu thuật kết hợp xương gãy xương đốt bàn và đốt ngón chân</v>
          </cell>
          <cell r="I5145" t="str">
            <v>Phẫu thuật kết hợp xương gãy xương đốt bàn và đốt ngón chân</v>
          </cell>
          <cell r="J5145" t="str">
            <v>Phẫu thuật kết hợp xương gãy xương đốt bàn và đốt ngón chân</v>
          </cell>
          <cell r="K5145" t="str">
            <v>B</v>
          </cell>
          <cell r="L5145" t="str">
            <v>P1</v>
          </cell>
          <cell r="M5145">
            <v>566</v>
          </cell>
          <cell r="N5145">
            <v>566</v>
          </cell>
          <cell r="O5145" t="str">
            <v>Chưa bao gồm xương nhân tạo hoặc sản phẩm sinh học thay thế xương, xi măng, đinh, nẹp, vít.</v>
          </cell>
          <cell r="P5145" t="str">
            <v xml:space="preserve">Phẫu thuật kết hợp xương bằng nẹp vít </v>
          </cell>
          <cell r="Q5145">
            <v>3132000</v>
          </cell>
          <cell r="R5145">
            <v>746608.69565217395</v>
          </cell>
          <cell r="S5145">
            <v>3878000</v>
          </cell>
          <cell r="T5145">
            <v>970591.30434782617</v>
          </cell>
          <cell r="U5145">
            <v>4102591.3043478262</v>
          </cell>
          <cell r="V5145">
            <v>4102500</v>
          </cell>
          <cell r="W5145">
            <v>164103.65217391305</v>
          </cell>
          <cell r="X5145">
            <v>4266694.9565217393</v>
          </cell>
        </row>
        <row r="5146">
          <cell r="E5146" t="str">
            <v>37.8D05.0525</v>
          </cell>
          <cell r="F5146" t="str">
            <v>03. NHI KHOA</v>
          </cell>
          <cell r="G5146" t="str">
            <v>3.3864</v>
          </cell>
          <cell r="H5146" t="str">
            <v>Nắn, bó bột gãy 1/3 trên hai xương cẳng chân</v>
          </cell>
          <cell r="I5146" t="str">
            <v>Nắn, bó bột gãy 1/3 trên hai xương cẳng chân  [bột liền]</v>
          </cell>
          <cell r="J5146" t="str">
            <v>Nắn, bó bột gãy 1/3 trên hai xương cẳng chân</v>
          </cell>
          <cell r="K5146" t="str">
            <v>C</v>
          </cell>
          <cell r="L5146" t="str">
            <v>T1</v>
          </cell>
          <cell r="M5146">
            <v>535</v>
          </cell>
          <cell r="N5146">
            <v>535</v>
          </cell>
          <cell r="P5146" t="str">
            <v>Nắn, bó bột xương cẳng chân (bột liền)</v>
          </cell>
          <cell r="Q5146">
            <v>269000</v>
          </cell>
          <cell r="R5146">
            <v>79826.0869565217</v>
          </cell>
          <cell r="S5146">
            <v>348000</v>
          </cell>
          <cell r="T5146">
            <v>103773.9130434782</v>
          </cell>
          <cell r="U5146">
            <v>372773.91304347821</v>
          </cell>
          <cell r="V5146">
            <v>372700</v>
          </cell>
          <cell r="W5146">
            <v>14910.956521739128</v>
          </cell>
          <cell r="X5146">
            <v>387684.86956521735</v>
          </cell>
        </row>
        <row r="5147">
          <cell r="E5147" t="str">
            <v>37.8D05.0525</v>
          </cell>
          <cell r="F5147" t="str">
            <v>10. NGOẠI KHOA</v>
          </cell>
          <cell r="G5147" t="str">
            <v>10.1019</v>
          </cell>
          <cell r="H5147" t="str">
            <v>Nắn, bó bột gãy 1/3 trên hai xương cẳng chân</v>
          </cell>
          <cell r="I5147" t="str">
            <v>Nắn, bó bột gãy 1/3 trên hai xương cẳng chân  [bột liền]</v>
          </cell>
          <cell r="J5147" t="str">
            <v>Nắn, bó bột gãy 1/3 trên hai xương cẳng chân</v>
          </cell>
          <cell r="K5147" t="str">
            <v>B</v>
          </cell>
          <cell r="L5147" t="str">
            <v>T1</v>
          </cell>
          <cell r="M5147">
            <v>535</v>
          </cell>
          <cell r="N5147">
            <v>535</v>
          </cell>
          <cell r="P5147" t="str">
            <v>Nắn, bó bột xương cẳng chân (bột liền)</v>
          </cell>
          <cell r="Q5147">
            <v>269000</v>
          </cell>
          <cell r="R5147">
            <v>79826.0869565217</v>
          </cell>
          <cell r="S5147">
            <v>348000</v>
          </cell>
          <cell r="T5147">
            <v>103773.9130434782</v>
          </cell>
          <cell r="U5147">
            <v>372773.91304347821</v>
          </cell>
          <cell r="V5147">
            <v>372700</v>
          </cell>
          <cell r="W5147">
            <v>14910.956521739128</v>
          </cell>
          <cell r="X5147">
            <v>387684.86956521735</v>
          </cell>
        </row>
        <row r="5148">
          <cell r="E5148" t="str">
            <v>37.8D05.0556</v>
          </cell>
          <cell r="F5148" t="str">
            <v>10. NGOẠI KHOA</v>
          </cell>
          <cell r="G5148" t="str">
            <v>10.781</v>
          </cell>
          <cell r="H5148" t="str">
            <v>Phẫu thuật kết hợp xương gãy xương mác đơn thuần</v>
          </cell>
          <cell r="I5148" t="str">
            <v>Phẫu thuật kết hợp xương gãy xương mác đơn thuần</v>
          </cell>
          <cell r="J5148" t="str">
            <v>Phẫu thuật KHX gãy xương mác đơn thuần</v>
          </cell>
          <cell r="K5148" t="str">
            <v>B</v>
          </cell>
          <cell r="L5148" t="str">
            <v>P1</v>
          </cell>
          <cell r="M5148">
            <v>566</v>
          </cell>
          <cell r="N5148">
            <v>566</v>
          </cell>
          <cell r="O5148" t="str">
            <v>Chưa bao gồm xương nhân tạo hoặc sản phẩm sinh học thay thế xương, xi măng, đinh, nẹp, vít.</v>
          </cell>
          <cell r="P5148" t="str">
            <v xml:space="preserve">Phẫu thuật kết hợp xương bằng nẹp vít </v>
          </cell>
          <cell r="Q5148">
            <v>3132000</v>
          </cell>
          <cell r="R5148">
            <v>746608.69565217395</v>
          </cell>
          <cell r="S5148">
            <v>3878000</v>
          </cell>
          <cell r="T5148">
            <v>970591.30434782617</v>
          </cell>
          <cell r="U5148">
            <v>4102591.3043478262</v>
          </cell>
          <cell r="V5148">
            <v>4102500</v>
          </cell>
          <cell r="W5148">
            <v>164103.65217391305</v>
          </cell>
          <cell r="X5148">
            <v>4266694.9565217393</v>
          </cell>
        </row>
        <row r="5149">
          <cell r="E5149" t="str">
            <v>37.8D05.0556</v>
          </cell>
          <cell r="F5149" t="str">
            <v>10. NGOẠI KHOA</v>
          </cell>
          <cell r="G5149" t="str">
            <v>10.740</v>
          </cell>
          <cell r="H5149" t="str">
            <v>Phẫu thuật kết hợp xương gãy xương quay kèm trật khớp quay trụ dưới</v>
          </cell>
          <cell r="I5149" t="str">
            <v>Phẫu thuật kết hợp xương gãy xương quay kèm trật khớp quay trụ dưới</v>
          </cell>
          <cell r="J5149" t="str">
            <v>Phẫu thuật KHX gãy xương quay kèm trật khớp quay trụ dưới</v>
          </cell>
          <cell r="K5149" t="str">
            <v>B</v>
          </cell>
          <cell r="L5149" t="str">
            <v>P1</v>
          </cell>
          <cell r="M5149">
            <v>566</v>
          </cell>
          <cell r="N5149">
            <v>566</v>
          </cell>
          <cell r="O5149" t="str">
            <v>Chưa bao gồm xương nhân tạo hoặc sản phẩm sinh học thay thế xương, xi măng, đinh, nẹp, vít.</v>
          </cell>
          <cell r="P5149" t="str">
            <v xml:space="preserve">Phẫu thuật kết hợp xương bằng nẹp vít </v>
          </cell>
          <cell r="Q5149">
            <v>3132000</v>
          </cell>
          <cell r="R5149">
            <v>746608.69565217395</v>
          </cell>
          <cell r="S5149">
            <v>3878000</v>
          </cell>
          <cell r="T5149">
            <v>970591.30434782617</v>
          </cell>
          <cell r="U5149">
            <v>4102591.3043478262</v>
          </cell>
          <cell r="V5149">
            <v>4102500</v>
          </cell>
          <cell r="W5149">
            <v>164103.65217391305</v>
          </cell>
          <cell r="X5149">
            <v>4266694.9565217393</v>
          </cell>
        </row>
        <row r="5150">
          <cell r="E5150" t="str">
            <v>37.8D05.0556</v>
          </cell>
          <cell r="F5150" t="str">
            <v>10. NGOẠI KHOA</v>
          </cell>
          <cell r="G5150" t="str">
            <v>10.867</v>
          </cell>
          <cell r="H5150" t="str">
            <v>Phẫu thuật kết hợp xương gãy xương sên và trật khớp</v>
          </cell>
          <cell r="I5150" t="str">
            <v>Phẫu thuật kết hợp xương gãy xương sên và trật khớp</v>
          </cell>
          <cell r="J5150" t="str">
            <v>Phẫu thuật kết hợp xương gãy xương sên và trật khớp</v>
          </cell>
          <cell r="K5150" t="str">
            <v>A</v>
          </cell>
          <cell r="L5150" t="str">
            <v>PDB</v>
          </cell>
          <cell r="M5150">
            <v>566</v>
          </cell>
          <cell r="N5150">
            <v>566</v>
          </cell>
          <cell r="O5150" t="str">
            <v>Chưa bao gồm xương nhân tạo hoặc sản phẩm sinh học thay thế xương, xi măng, đinh, nẹp, vít.</v>
          </cell>
          <cell r="P5150" t="str">
            <v xml:space="preserve">Phẫu thuật kết hợp xương bằng nẹp vít </v>
          </cell>
          <cell r="Q5150">
            <v>3132000</v>
          </cell>
          <cell r="R5150">
            <v>746608.69565217395</v>
          </cell>
          <cell r="S5150">
            <v>3878000</v>
          </cell>
          <cell r="T5150">
            <v>970591.30434782617</v>
          </cell>
          <cell r="U5150">
            <v>4102591.3043478262</v>
          </cell>
          <cell r="V5150">
            <v>4102500</v>
          </cell>
          <cell r="W5150">
            <v>164103.65217391305</v>
          </cell>
          <cell r="X5150">
            <v>4266694.9565217393</v>
          </cell>
        </row>
        <row r="5151">
          <cell r="E5151" t="str">
            <v>37.8D05.0556</v>
          </cell>
          <cell r="F5151" t="str">
            <v>10. NGOẠI KHOA</v>
          </cell>
          <cell r="G5151" t="str">
            <v>10.721</v>
          </cell>
          <cell r="H5151" t="str">
            <v>Phẫu thuật kết hợp xương khớp giả xương đòn</v>
          </cell>
          <cell r="I5151" t="str">
            <v>Phẫu thuật kết hợp xương khớp giả xương đòn</v>
          </cell>
          <cell r="J5151" t="str">
            <v>Phẫu thuật KHX khớp giả xương đòn</v>
          </cell>
          <cell r="K5151" t="str">
            <v>B</v>
          </cell>
          <cell r="L5151" t="str">
            <v>P1</v>
          </cell>
          <cell r="M5151">
            <v>566</v>
          </cell>
          <cell r="N5151">
            <v>566</v>
          </cell>
          <cell r="O5151" t="str">
            <v>Chưa bao gồm xương nhân tạo hoặc sản phẩm sinh học thay thế xương, xi măng, đinh, nẹp, vít.</v>
          </cell>
          <cell r="P5151" t="str">
            <v xml:space="preserve">Phẫu thuật kết hợp xương bằng nẹp vít </v>
          </cell>
          <cell r="Q5151">
            <v>3132000</v>
          </cell>
          <cell r="R5151">
            <v>746608.69565217395</v>
          </cell>
          <cell r="S5151">
            <v>3878000</v>
          </cell>
          <cell r="T5151">
            <v>970591.30434782617</v>
          </cell>
          <cell r="U5151">
            <v>4102591.3043478262</v>
          </cell>
          <cell r="V5151">
            <v>4102500</v>
          </cell>
          <cell r="W5151">
            <v>164103.65217391305</v>
          </cell>
          <cell r="X5151">
            <v>4266694.9565217393</v>
          </cell>
        </row>
        <row r="5152">
          <cell r="E5152" t="str">
            <v>37.8D05.0556</v>
          </cell>
          <cell r="F5152" t="str">
            <v>10. NGOẠI KHOA</v>
          </cell>
          <cell r="G5152" t="str">
            <v>10.754</v>
          </cell>
          <cell r="H5152" t="str">
            <v>Phẫu thuật kết hợp xương trật khớp cùng chậu</v>
          </cell>
          <cell r="I5152" t="str">
            <v>Phẫu thuật kết hợp xương trật khớp cùng chậu</v>
          </cell>
          <cell r="J5152" t="str">
            <v>Phẫu thuật KHX trật khớp cùng chậu</v>
          </cell>
          <cell r="K5152" t="str">
            <v>A</v>
          </cell>
          <cell r="L5152" t="str">
            <v>P1</v>
          </cell>
          <cell r="M5152">
            <v>566</v>
          </cell>
          <cell r="N5152">
            <v>566</v>
          </cell>
          <cell r="O5152" t="str">
            <v>Chưa bao gồm xương nhân tạo hoặc sản phẩm sinh học thay thế xương, xi măng, đinh, nẹp, vít.</v>
          </cell>
          <cell r="P5152" t="str">
            <v xml:space="preserve">Phẫu thuật kết hợp xương bằng nẹp vít </v>
          </cell>
          <cell r="Q5152">
            <v>3132000</v>
          </cell>
          <cell r="R5152">
            <v>746608.69565217395</v>
          </cell>
          <cell r="S5152">
            <v>3878000</v>
          </cell>
          <cell r="T5152">
            <v>970591.30434782617</v>
          </cell>
          <cell r="U5152">
            <v>4102591.3043478262</v>
          </cell>
          <cell r="V5152">
            <v>4102500</v>
          </cell>
          <cell r="W5152">
            <v>164103.65217391305</v>
          </cell>
          <cell r="X5152">
            <v>4266694.9565217393</v>
          </cell>
        </row>
        <row r="5153">
          <cell r="E5153" t="str">
            <v>37.8D05.0556</v>
          </cell>
          <cell r="F5153" t="str">
            <v>10. NGOẠI KHOA</v>
          </cell>
          <cell r="G5153" t="str">
            <v>10.720</v>
          </cell>
          <cell r="H5153" t="str">
            <v>Phẫu thuật kết hợp xương trật khớp cùng đòn</v>
          </cell>
          <cell r="I5153" t="str">
            <v>Phẫu thuật kết hợp xương trật khớp cùng đòn</v>
          </cell>
          <cell r="J5153" t="str">
            <v>Phẫu thuật KHX trật khớp cùng đòn</v>
          </cell>
          <cell r="K5153" t="str">
            <v>B</v>
          </cell>
          <cell r="L5153" t="str">
            <v>P1</v>
          </cell>
          <cell r="M5153">
            <v>566</v>
          </cell>
          <cell r="N5153">
            <v>566</v>
          </cell>
          <cell r="O5153" t="str">
            <v>Chưa bao gồm xương nhân tạo hoặc sản phẩm sinh học thay thế xương, xi măng, đinh, nẹp, vít.</v>
          </cell>
          <cell r="P5153" t="str">
            <v xml:space="preserve">Phẫu thuật kết hợp xương bằng nẹp vít </v>
          </cell>
          <cell r="Q5153">
            <v>3132000</v>
          </cell>
          <cell r="R5153">
            <v>746608.69565217395</v>
          </cell>
          <cell r="S5153">
            <v>3878000</v>
          </cell>
          <cell r="T5153">
            <v>970591.30434782617</v>
          </cell>
          <cell r="U5153">
            <v>4102591.3043478262</v>
          </cell>
          <cell r="V5153">
            <v>4102500</v>
          </cell>
          <cell r="W5153">
            <v>164103.65217391305</v>
          </cell>
          <cell r="X5153">
            <v>4266694.9565217393</v>
          </cell>
        </row>
        <row r="5154">
          <cell r="E5154" t="str">
            <v>37.8D05.0556</v>
          </cell>
          <cell r="F5154" t="str">
            <v>10. NGOẠI KHOA</v>
          </cell>
          <cell r="G5154" t="str">
            <v>10.722</v>
          </cell>
          <cell r="H5154" t="str">
            <v>Phẫu thuật kết hợp xương trật khớp ức đòn</v>
          </cell>
          <cell r="I5154" t="str">
            <v>Phẫu thuật kết hợp xương trật khớp ức đòn</v>
          </cell>
          <cell r="J5154" t="str">
            <v>Phẫu thuật KHX trật khớp ức đòn</v>
          </cell>
          <cell r="K5154" t="str">
            <v>B</v>
          </cell>
          <cell r="L5154" t="str">
            <v>P1</v>
          </cell>
          <cell r="M5154">
            <v>566</v>
          </cell>
          <cell r="N5154">
            <v>566</v>
          </cell>
          <cell r="O5154" t="str">
            <v>Chưa bao gồm xương nhân tạo hoặc sản phẩm sinh học thay thế xương, xi măng, đinh, nẹp, vít.</v>
          </cell>
          <cell r="P5154" t="str">
            <v xml:space="preserve">Phẫu thuật kết hợp xương bằng nẹp vít </v>
          </cell>
          <cell r="Q5154">
            <v>3132000</v>
          </cell>
          <cell r="R5154">
            <v>746608.69565217395</v>
          </cell>
          <cell r="S5154">
            <v>3878000</v>
          </cell>
          <cell r="T5154">
            <v>970591.30434782617</v>
          </cell>
          <cell r="U5154">
            <v>4102591.3043478262</v>
          </cell>
          <cell r="V5154">
            <v>4102500</v>
          </cell>
          <cell r="W5154">
            <v>164103.65217391305</v>
          </cell>
          <cell r="X5154">
            <v>4266694.9565217393</v>
          </cell>
        </row>
        <row r="5155">
          <cell r="E5155" t="str">
            <v>37.8D05.0556</v>
          </cell>
          <cell r="F5155" t="str">
            <v>10. NGOẠI KHOA</v>
          </cell>
          <cell r="G5155" t="str">
            <v>10.922</v>
          </cell>
          <cell r="H5155" t="str">
            <v>Phẫu thuật sữa chữa di chứng gãy, bong sụn tiếp vùng cổ chân</v>
          </cell>
          <cell r="I5155" t="str">
            <v>Phẫu thuật sữa chữa di chứng gãy, bong sụn tiếp vùng cổ chân</v>
          </cell>
          <cell r="J5155" t="str">
            <v>Phẫu thuật sữa chữa di chứng gãy, bong sụn tiếp vùng cổ chân</v>
          </cell>
          <cell r="K5155" t="str">
            <v>A</v>
          </cell>
          <cell r="L5155" t="str">
            <v>P1</v>
          </cell>
          <cell r="M5155">
            <v>566</v>
          </cell>
          <cell r="N5155">
            <v>566</v>
          </cell>
          <cell r="O5155" t="str">
            <v>Chưa bao gồm xương nhân tạo hoặc sản phẩm sinh học thay thế xương, xi măng, đinh, nẹp, vít.</v>
          </cell>
          <cell r="P5155" t="str">
            <v xml:space="preserve">Phẫu thuật kết hợp xương bằng nẹp vít </v>
          </cell>
          <cell r="Q5155">
            <v>3132000</v>
          </cell>
          <cell r="R5155">
            <v>746608.69565217395</v>
          </cell>
          <cell r="S5155">
            <v>3878000</v>
          </cell>
          <cell r="T5155">
            <v>970591.30434782617</v>
          </cell>
          <cell r="U5155">
            <v>4102591.3043478262</v>
          </cell>
          <cell r="V5155">
            <v>4102500</v>
          </cell>
          <cell r="W5155">
            <v>164103.65217391305</v>
          </cell>
          <cell r="X5155">
            <v>4266694.9565217393</v>
          </cell>
        </row>
        <row r="5156">
          <cell r="E5156" t="str">
            <v>37.8D05.0556</v>
          </cell>
          <cell r="F5156" t="str">
            <v>10. NGOẠI KHOA</v>
          </cell>
          <cell r="G5156" t="str">
            <v>10.941</v>
          </cell>
          <cell r="H5156" t="str">
            <v>Phẫu thuật sửa trục chi (kết hợp xương bằng nẹp vis, Champon, Kim K.Wire)</v>
          </cell>
          <cell r="I5156" t="str">
            <v>Phẫu thuật sửa trục chi (kết hợp xương bằng nẹp vis, Champon, Kim K.Wire)</v>
          </cell>
          <cell r="J5156" t="str">
            <v>Phẫu thuật sửa trục chi (kết hợp xương bằng nẹp vis, Champon, Kim K.Wire)</v>
          </cell>
          <cell r="K5156" t="str">
            <v>A</v>
          </cell>
          <cell r="L5156" t="str">
            <v>P1</v>
          </cell>
          <cell r="M5156">
            <v>566</v>
          </cell>
          <cell r="N5156">
            <v>566</v>
          </cell>
          <cell r="O5156" t="str">
            <v>Chưa bao gồm xương nhân tạo hoặc sản phẩm sinh học thay thế xương, xi măng, đinh, nẹp, vít.</v>
          </cell>
          <cell r="P5156" t="str">
            <v xml:space="preserve">Phẫu thuật kết hợp xương bằng nẹp vít </v>
          </cell>
          <cell r="Q5156">
            <v>3132000</v>
          </cell>
          <cell r="R5156">
            <v>746608.69565217395</v>
          </cell>
          <cell r="S5156">
            <v>3878000</v>
          </cell>
          <cell r="T5156">
            <v>970591.30434782617</v>
          </cell>
          <cell r="U5156">
            <v>4102591.3043478262</v>
          </cell>
          <cell r="V5156">
            <v>4102500</v>
          </cell>
          <cell r="W5156">
            <v>164103.65217391305</v>
          </cell>
          <cell r="X5156">
            <v>4266694.9565217393</v>
          </cell>
        </row>
        <row r="5157">
          <cell r="E5157" t="str">
            <v>37.8D05.0556</v>
          </cell>
          <cell r="F5157" t="str">
            <v>10. NGOẠI KHOA</v>
          </cell>
          <cell r="G5157" t="str">
            <v>10.822</v>
          </cell>
          <cell r="H5157" t="str">
            <v>Phẫu thuật sửa trục điều trị lệch trục sau gãy đầu dưới xương quay</v>
          </cell>
          <cell r="I5157" t="str">
            <v>Phẫu thuật sửa trục điều trị lệch trục sau gãy đầu dưới xương quay</v>
          </cell>
          <cell r="J5157" t="str">
            <v>Phẫu thuật sửa trục điều trị lệch trục sau gãy đầu dưới xương quay</v>
          </cell>
          <cell r="K5157" t="str">
            <v>A</v>
          </cell>
          <cell r="L5157" t="str">
            <v>P1</v>
          </cell>
          <cell r="M5157">
            <v>566</v>
          </cell>
          <cell r="N5157">
            <v>566</v>
          </cell>
          <cell r="O5157" t="str">
            <v>Chưa bao gồm xương nhân tạo hoặc sản phẩm sinh học thay thế xương, xi măng, đinh, nẹp, vít.</v>
          </cell>
          <cell r="P5157" t="str">
            <v xml:space="preserve">Phẫu thuật kết hợp xương bằng nẹp vít </v>
          </cell>
          <cell r="Q5157">
            <v>3132000</v>
          </cell>
          <cell r="R5157">
            <v>746608.69565217395</v>
          </cell>
          <cell r="S5157">
            <v>3878000</v>
          </cell>
          <cell r="T5157">
            <v>970591.30434782617</v>
          </cell>
          <cell r="U5157">
            <v>4102591.3043478262</v>
          </cell>
          <cell r="V5157">
            <v>4102500</v>
          </cell>
          <cell r="W5157">
            <v>164103.65217391305</v>
          </cell>
          <cell r="X5157">
            <v>4266694.9565217393</v>
          </cell>
        </row>
        <row r="5158">
          <cell r="E5158" t="str">
            <v>37.8D05.0526</v>
          </cell>
          <cell r="F5158" t="str">
            <v>03. NHI KHOA</v>
          </cell>
          <cell r="G5158" t="str">
            <v>3.3864</v>
          </cell>
          <cell r="H5158" t="str">
            <v>Nắn, bó bột gãy 1/3 trên hai xương cẳng chân</v>
          </cell>
          <cell r="I5158" t="str">
            <v>Nắn, bó bột gãy 1/3 trên hai xương cẳng chân [bột tự cán]</v>
          </cell>
          <cell r="J5158" t="str">
            <v>Nắn, bó bột gãy 1/3 trên hai xương cẳng chân</v>
          </cell>
          <cell r="K5158" t="str">
            <v>C</v>
          </cell>
          <cell r="L5158" t="str">
            <v>T1</v>
          </cell>
          <cell r="M5158">
            <v>536</v>
          </cell>
          <cell r="N5158">
            <v>536</v>
          </cell>
          <cell r="P5158" t="str">
            <v>Nắn, bó bột xương cẳng chân (bột tự cán)</v>
          </cell>
          <cell r="Q5158">
            <v>174000</v>
          </cell>
          <cell r="R5158">
            <v>97043.478260869597</v>
          </cell>
          <cell r="S5158">
            <v>271000</v>
          </cell>
          <cell r="T5158">
            <v>126156.52173913048</v>
          </cell>
          <cell r="U5158">
            <v>300156.52173913049</v>
          </cell>
          <cell r="V5158">
            <v>300100</v>
          </cell>
          <cell r="W5158">
            <v>12006.26086956522</v>
          </cell>
          <cell r="X5158">
            <v>312162.78260869574</v>
          </cell>
        </row>
        <row r="5159">
          <cell r="E5159" t="str">
            <v>37.8D05.0526</v>
          </cell>
          <cell r="F5159" t="str">
            <v>10. NGOẠI KHOA</v>
          </cell>
          <cell r="G5159" t="str">
            <v>10.1019</v>
          </cell>
          <cell r="H5159" t="str">
            <v>Nắn, bó bột gãy 1/3 trên hai xương cẳng chân</v>
          </cell>
          <cell r="I5159" t="str">
            <v>Nắn, bó bột gãy 1/3 trên hai xương cẳng chân [bột tự cán]</v>
          </cell>
          <cell r="J5159" t="str">
            <v>Nắn, bó bột gãy 1/3 trên hai xương cẳng chân</v>
          </cell>
          <cell r="K5159" t="str">
            <v>B</v>
          </cell>
          <cell r="L5159" t="str">
            <v>T1</v>
          </cell>
          <cell r="M5159">
            <v>536</v>
          </cell>
          <cell r="N5159">
            <v>536</v>
          </cell>
          <cell r="P5159" t="str">
            <v>Nắn, bó bột xương cẳng chân (bột tự cán)</v>
          </cell>
          <cell r="Q5159">
            <v>174000</v>
          </cell>
          <cell r="R5159">
            <v>97043.478260869597</v>
          </cell>
          <cell r="S5159">
            <v>271000</v>
          </cell>
          <cell r="T5159">
            <v>126156.52173913048</v>
          </cell>
          <cell r="U5159">
            <v>300156.52173913049</v>
          </cell>
          <cell r="V5159">
            <v>300100</v>
          </cell>
          <cell r="W5159">
            <v>12006.26086956522</v>
          </cell>
          <cell r="X5159">
            <v>312162.78260869574</v>
          </cell>
        </row>
        <row r="5160">
          <cell r="E5160" t="str">
            <v>37.8D05.0557</v>
          </cell>
          <cell r="F5160" t="str">
            <v>03. NHI KHOA</v>
          </cell>
          <cell r="G5160" t="str">
            <v>3.3737</v>
          </cell>
          <cell r="H5160" t="str">
            <v>Phẫu thuật đóng đinh xương đùi dưới C Arm</v>
          </cell>
          <cell r="I5160" t="str">
            <v>Phẫu thuật đóng đinh xương đùi dưới C Arm</v>
          </cell>
          <cell r="J5160" t="str">
            <v>Phẫu thuật đóng đinh xương đùi dưới C Arm</v>
          </cell>
          <cell r="K5160" t="str">
            <v>B</v>
          </cell>
          <cell r="L5160" t="str">
            <v>P1</v>
          </cell>
          <cell r="M5160">
            <v>567</v>
          </cell>
          <cell r="N5160">
            <v>567</v>
          </cell>
          <cell r="O5160" t="str">
            <v>Chưa bao gồm xương nhân tạo hoặc sản phẩm sinh học thay thế xương, xi măng, đinh, nẹp, vít.</v>
          </cell>
          <cell r="P5160" t="str">
            <v xml:space="preserve">Phẫu thuật kết hợp xương trên màn hình tăng sáng </v>
          </cell>
          <cell r="Q5160">
            <v>4504000</v>
          </cell>
          <cell r="R5160">
            <v>746608.69565217395</v>
          </cell>
          <cell r="S5160">
            <v>5250000</v>
          </cell>
          <cell r="T5160">
            <v>970591.30434782617</v>
          </cell>
          <cell r="U5160">
            <v>5474591.3043478262</v>
          </cell>
          <cell r="V5160">
            <v>5474500</v>
          </cell>
          <cell r="W5160">
            <v>218983.65217391305</v>
          </cell>
          <cell r="X5160">
            <v>5693574.9565217393</v>
          </cell>
        </row>
        <row r="5161">
          <cell r="E5161" t="str">
            <v>37.8D05.0557</v>
          </cell>
          <cell r="F5161" t="str">
            <v>03. NHI KHOA</v>
          </cell>
          <cell r="G5161" t="str">
            <v>3.3656</v>
          </cell>
          <cell r="H5161" t="str">
            <v>Phẫu thuật kết hợp xương không mở ổ gãy dưới C Arm</v>
          </cell>
          <cell r="I5161" t="str">
            <v>Phẫu thuật kết hợp xương không mở ổ gãy dưới C Arm</v>
          </cell>
          <cell r="J5161" t="str">
            <v>Phẫu thuật kết hợp xương không mở ổ gãy dưới C Arm</v>
          </cell>
          <cell r="K5161" t="str">
            <v>A</v>
          </cell>
          <cell r="L5161" t="str">
            <v>P1</v>
          </cell>
          <cell r="M5161">
            <v>567</v>
          </cell>
          <cell r="N5161">
            <v>567</v>
          </cell>
          <cell r="O5161" t="str">
            <v>Chưa bao gồm xương nhân tạo hoặc sản phẩm sinh học thay thế xương, xi măng, đinh, nẹp, vít.</v>
          </cell>
          <cell r="P5161" t="str">
            <v xml:space="preserve">Phẫu thuật kết hợp xương trên màn hình tăng sáng </v>
          </cell>
          <cell r="Q5161">
            <v>4504000</v>
          </cell>
          <cell r="R5161">
            <v>746608.69565217395</v>
          </cell>
          <cell r="S5161">
            <v>5250000</v>
          </cell>
          <cell r="T5161">
            <v>970591.30434782617</v>
          </cell>
          <cell r="U5161">
            <v>5474591.3043478262</v>
          </cell>
          <cell r="V5161">
            <v>5474500</v>
          </cell>
          <cell r="W5161">
            <v>218983.65217391305</v>
          </cell>
          <cell r="X5161">
            <v>5693574.9565217393</v>
          </cell>
        </row>
        <row r="5162">
          <cell r="E5162" t="str">
            <v>37.8D05.0557</v>
          </cell>
          <cell r="F5162" t="str">
            <v>10. NGOẠI KHOA</v>
          </cell>
          <cell r="G5162" t="str">
            <v>10.827</v>
          </cell>
          <cell r="H5162" t="str">
            <v>kết hợp xương qua da bằng K.Wire gãy đầu dưới xương quay</v>
          </cell>
          <cell r="I5162" t="str">
            <v>kết hợp xương qua da bằng K.Wire gãy đầu dưới xương quay</v>
          </cell>
          <cell r="J5162" t="str">
            <v>KHX qua da bằng K.Wire gãy đầu dưới xương quay</v>
          </cell>
          <cell r="K5162" t="str">
            <v>B</v>
          </cell>
          <cell r="L5162" t="str">
            <v>P2</v>
          </cell>
          <cell r="M5162">
            <v>567</v>
          </cell>
          <cell r="N5162">
            <v>567</v>
          </cell>
          <cell r="O5162" t="str">
            <v>Chưa bao gồm xương nhân tạo hoặc sản phẩm sinh học thay thế xương, xi măng, đinh, nẹp, vít.</v>
          </cell>
          <cell r="P5162" t="str">
            <v xml:space="preserve">Phẫu thuật kết hợp xương trên màn hình tăng sáng </v>
          </cell>
          <cell r="Q5162">
            <v>4504000</v>
          </cell>
          <cell r="R5162">
            <v>746608.69565217395</v>
          </cell>
          <cell r="S5162">
            <v>5250000</v>
          </cell>
          <cell r="T5162">
            <v>970591.30434782617</v>
          </cell>
          <cell r="U5162">
            <v>5474591.3043478262</v>
          </cell>
          <cell r="V5162">
            <v>5474500</v>
          </cell>
          <cell r="W5162">
            <v>218983.65217391305</v>
          </cell>
          <cell r="X5162">
            <v>5693574.9565217393</v>
          </cell>
        </row>
        <row r="5163">
          <cell r="E5163" t="str">
            <v>37.8D05.0557</v>
          </cell>
          <cell r="F5163" t="str">
            <v>10. NGOẠI KHOA</v>
          </cell>
          <cell r="G5163" t="str">
            <v>10.932</v>
          </cell>
          <cell r="H5163" t="str">
            <v>Phẫu thuật kết hợp xương trên màn hình tăng sáng</v>
          </cell>
          <cell r="I5163" t="str">
            <v>Phẫu thuật kết hợp xương trên màn hình tăng sáng</v>
          </cell>
          <cell r="J5163" t="str">
            <v>Phẫu thuật kết hợp xương trên màn hình tăng sáng</v>
          </cell>
          <cell r="K5163" t="str">
            <v>B</v>
          </cell>
          <cell r="L5163" t="str">
            <v>PDB</v>
          </cell>
          <cell r="M5163">
            <v>567</v>
          </cell>
          <cell r="N5163">
            <v>567</v>
          </cell>
          <cell r="O5163" t="str">
            <v>Chưa bao gồm xương nhân tạo hoặc sản phẩm sinh học thay thế xương, xi măng, đinh, nẹp, vít.</v>
          </cell>
          <cell r="P5163" t="str">
            <v xml:space="preserve">Phẫu thuật kết hợp xương trên màn hình tăng sáng </v>
          </cell>
          <cell r="Q5163">
            <v>4504000</v>
          </cell>
          <cell r="R5163">
            <v>746608.69565217395</v>
          </cell>
          <cell r="S5163">
            <v>5250000</v>
          </cell>
          <cell r="T5163">
            <v>970591.30434782617</v>
          </cell>
          <cell r="U5163">
            <v>5474591.3043478262</v>
          </cell>
          <cell r="V5163">
            <v>5474500</v>
          </cell>
          <cell r="W5163">
            <v>218983.65217391305</v>
          </cell>
          <cell r="X5163">
            <v>5693574.9565217393</v>
          </cell>
        </row>
        <row r="5164">
          <cell r="E5164" t="str">
            <v>37.8D05.0521</v>
          </cell>
          <cell r="F5164" t="str">
            <v>03. NHI KHOA</v>
          </cell>
          <cell r="G5164" t="str">
            <v>3.3849</v>
          </cell>
          <cell r="H5164" t="str">
            <v>Nắn, bó bột gãy 1/3 trên hai xương cẳng tay</v>
          </cell>
          <cell r="I5164" t="str">
            <v>Nắn, bó bột gãy 1/3 trên hai xương cẳng tay  [bột liền]</v>
          </cell>
          <cell r="J5164" t="str">
            <v>Nắn, bó bột gãy 1/3 trên hai xương cẳng tay</v>
          </cell>
          <cell r="K5164" t="str">
            <v>C</v>
          </cell>
          <cell r="L5164" t="str">
            <v>T1</v>
          </cell>
          <cell r="M5164">
            <v>531</v>
          </cell>
          <cell r="N5164">
            <v>531</v>
          </cell>
          <cell r="P5164" t="str">
            <v>Nắn, bó bột gãy xương cẳng tay (bột liền)</v>
          </cell>
          <cell r="Q5164">
            <v>269000</v>
          </cell>
          <cell r="R5164">
            <v>79826.0869565217</v>
          </cell>
          <cell r="S5164">
            <v>348000</v>
          </cell>
          <cell r="T5164">
            <v>103773.9130434782</v>
          </cell>
          <cell r="U5164">
            <v>372773.91304347821</v>
          </cell>
          <cell r="V5164">
            <v>372700</v>
          </cell>
          <cell r="W5164">
            <v>14910.956521739128</v>
          </cell>
          <cell r="X5164">
            <v>387684.86956521735</v>
          </cell>
        </row>
        <row r="5165">
          <cell r="E5165" t="str">
            <v>37.8D05.0527</v>
          </cell>
          <cell r="F5165" t="str">
            <v>10. NGOẠI KHOA</v>
          </cell>
          <cell r="G5165" t="str">
            <v>10.1004</v>
          </cell>
          <cell r="H5165" t="str">
            <v>Nắn, bó bột gãy 1/3 trên hai xương cẳng tay</v>
          </cell>
          <cell r="I5165" t="str">
            <v>Nắn, bó bột gãy 1/3 trên hai xương cẳng tay  [bột liền]</v>
          </cell>
          <cell r="J5165" t="str">
            <v>Nắn, bó bột gãy 1/3 trên hai xương cẳng tay</v>
          </cell>
          <cell r="K5165" t="str">
            <v>B</v>
          </cell>
          <cell r="L5165" t="str">
            <v>T1</v>
          </cell>
          <cell r="M5165">
            <v>537</v>
          </cell>
          <cell r="N5165">
            <v>537</v>
          </cell>
          <cell r="P5165" t="str">
            <v>Nắn, bó bột xương cánh tay (bột liền)</v>
          </cell>
          <cell r="Q5165">
            <v>269000</v>
          </cell>
          <cell r="R5165">
            <v>79826.0869565217</v>
          </cell>
          <cell r="S5165">
            <v>348000</v>
          </cell>
          <cell r="T5165">
            <v>103773.9130434782</v>
          </cell>
          <cell r="U5165">
            <v>372773.91304347821</v>
          </cell>
          <cell r="V5165">
            <v>372700</v>
          </cell>
          <cell r="W5165">
            <v>14910.956521739128</v>
          </cell>
          <cell r="X5165">
            <v>387684.86956521735</v>
          </cell>
        </row>
        <row r="5166">
          <cell r="E5166" t="str">
            <v>37.8D05.0522</v>
          </cell>
          <cell r="F5166" t="str">
            <v>03. NHI KHOA</v>
          </cell>
          <cell r="G5166" t="str">
            <v>3.3849</v>
          </cell>
          <cell r="H5166" t="str">
            <v>Nắn, bó bột gãy 1/3 trên hai xương cẳng tay</v>
          </cell>
          <cell r="I5166" t="str">
            <v>Nắn, bó bột gãy 1/3 trên hai xương cẳng tay [bột tự cán]</v>
          </cell>
          <cell r="J5166" t="str">
            <v>Nắn, bó bột gãy 1/3 trên hai xương cẳng tay</v>
          </cell>
          <cell r="K5166" t="str">
            <v>C</v>
          </cell>
          <cell r="L5166" t="str">
            <v>T1</v>
          </cell>
          <cell r="M5166">
            <v>532</v>
          </cell>
          <cell r="N5166">
            <v>532</v>
          </cell>
          <cell r="P5166" t="str">
            <v>Nắn, bó bột gãy xương cẳng tay (bột tự cán)</v>
          </cell>
          <cell r="Q5166">
            <v>159000</v>
          </cell>
          <cell r="R5166">
            <v>64173.9130434783</v>
          </cell>
          <cell r="S5166">
            <v>223000</v>
          </cell>
          <cell r="T5166">
            <v>83426.086956521787</v>
          </cell>
          <cell r="U5166">
            <v>242426.08695652179</v>
          </cell>
          <cell r="V5166">
            <v>242400</v>
          </cell>
          <cell r="W5166">
            <v>9697.0434782608718</v>
          </cell>
          <cell r="X5166">
            <v>252123.13043478265</v>
          </cell>
        </row>
        <row r="5167">
          <cell r="E5167" t="str">
            <v>37.8D05.0528</v>
          </cell>
          <cell r="F5167" t="str">
            <v>10. NGOẠI KHOA</v>
          </cell>
          <cell r="G5167" t="str">
            <v>10.1004</v>
          </cell>
          <cell r="H5167" t="str">
            <v>Nắn, bó bột gãy 1/3 trên hai xương cẳng tay</v>
          </cell>
          <cell r="I5167" t="str">
            <v>Nắn, bó bột gãy 1/3 trên hai xương cẳng tay [bột tự cán]</v>
          </cell>
          <cell r="J5167" t="str">
            <v>Nắn, bó bột gãy 1/3 trên hai xương cẳng tay</v>
          </cell>
          <cell r="K5167" t="str">
            <v>B</v>
          </cell>
          <cell r="L5167" t="str">
            <v>T1</v>
          </cell>
          <cell r="M5167">
            <v>538</v>
          </cell>
          <cell r="N5167">
            <v>538</v>
          </cell>
          <cell r="P5167" t="str">
            <v>Nắn, bó bột xương cánh tay (bột tự cán)</v>
          </cell>
          <cell r="Q5167">
            <v>174000</v>
          </cell>
          <cell r="R5167">
            <v>97043.478260869597</v>
          </cell>
          <cell r="S5167">
            <v>271000</v>
          </cell>
          <cell r="T5167">
            <v>126156.52173913048</v>
          </cell>
          <cell r="U5167">
            <v>300156.52173913049</v>
          </cell>
          <cell r="V5167">
            <v>300100</v>
          </cell>
          <cell r="W5167">
            <v>12006.26086956522</v>
          </cell>
          <cell r="X5167">
            <v>312162.78260869574</v>
          </cell>
        </row>
        <row r="5168">
          <cell r="E5168" t="str">
            <v>37.8D05.0527</v>
          </cell>
          <cell r="F5168" t="str">
            <v>03. NHI KHOA</v>
          </cell>
          <cell r="G5168" t="str">
            <v>3.3841</v>
          </cell>
          <cell r="H5168" t="str">
            <v>Nắn, bó bột gãy 1/3 trên thân xương cánh tay</v>
          </cell>
          <cell r="I5168" t="str">
            <v>Nắn, bó bột gãy 1/3 trên thân xương cánh tay  [bột liền]</v>
          </cell>
          <cell r="J5168" t="str">
            <v>Nắn, bó bột gẫy 1/3 trên thân xương cánh tay</v>
          </cell>
          <cell r="K5168" t="str">
            <v>C</v>
          </cell>
          <cell r="L5168" t="str">
            <v>T1</v>
          </cell>
          <cell r="M5168">
            <v>537</v>
          </cell>
          <cell r="N5168">
            <v>537</v>
          </cell>
          <cell r="P5168" t="str">
            <v>Nắn, bó bột xương cánh tay (bột liền)</v>
          </cell>
          <cell r="Q5168">
            <v>269000</v>
          </cell>
          <cell r="R5168">
            <v>79826.0869565217</v>
          </cell>
          <cell r="S5168">
            <v>348000</v>
          </cell>
          <cell r="T5168">
            <v>103773.9130434782</v>
          </cell>
          <cell r="U5168">
            <v>372773.91304347821</v>
          </cell>
          <cell r="V5168">
            <v>372700</v>
          </cell>
          <cell r="W5168">
            <v>14910.956521739128</v>
          </cell>
          <cell r="X5168">
            <v>387684.86956521735</v>
          </cell>
        </row>
        <row r="5169">
          <cell r="E5169" t="str">
            <v>37.8D05.0558</v>
          </cell>
          <cell r="F5169" t="str">
            <v>03. NHI KHOA</v>
          </cell>
          <cell r="G5169" t="str">
            <v>3.3651</v>
          </cell>
          <cell r="H5169" t="str">
            <v>Lấy bỏ tổ chức u điều trị u xương</v>
          </cell>
          <cell r="I5169" t="str">
            <v>Lấy bỏ tổ chức u điều trị u xương</v>
          </cell>
          <cell r="J5169" t="str">
            <v>Lấy bỏ tổ chức u điều trị u xương</v>
          </cell>
          <cell r="K5169" t="str">
            <v>B</v>
          </cell>
          <cell r="L5169" t="str">
            <v>P1</v>
          </cell>
          <cell r="M5169">
            <v>568</v>
          </cell>
          <cell r="N5169">
            <v>568</v>
          </cell>
          <cell r="O5169" t="str">
            <v>Chưa bao gồm phương tiện cố định, phương tiên kết hợp, xương nhân tạo, xương bảo quản, sản phẩm sinh học thay thế, xi măng sinh học hoặc hóa học.</v>
          </cell>
          <cell r="P5169" t="str">
            <v>Phẫu thuật lấy bỏ u xương</v>
          </cell>
          <cell r="Q5169">
            <v>3152000</v>
          </cell>
          <cell r="R5169">
            <v>718434.78260869603</v>
          </cell>
          <cell r="S5169">
            <v>3870000</v>
          </cell>
          <cell r="T5169">
            <v>933965.21739130479</v>
          </cell>
          <cell r="U5169">
            <v>4085965.2173913047</v>
          </cell>
          <cell r="V5169">
            <v>4085900</v>
          </cell>
          <cell r="W5169">
            <v>163438.60869565219</v>
          </cell>
          <cell r="X5169">
            <v>4249403.826086957</v>
          </cell>
        </row>
        <row r="5170">
          <cell r="E5170" t="str">
            <v>37.8D05.0558</v>
          </cell>
          <cell r="F5170" t="str">
            <v>10. NGOẠI KHOA</v>
          </cell>
          <cell r="G5170" t="str">
            <v>10.971</v>
          </cell>
          <cell r="H5170" t="str">
            <v>Lấy u xương (ghép xi măng)</v>
          </cell>
          <cell r="I5170" t="str">
            <v>Lấy u xương (ghép xi măng)</v>
          </cell>
          <cell r="J5170" t="str">
            <v>Lấy u xương (ghép xi măng)</v>
          </cell>
          <cell r="K5170" t="str">
            <v>B</v>
          </cell>
          <cell r="L5170" t="str">
            <v>P2</v>
          </cell>
          <cell r="M5170">
            <v>568</v>
          </cell>
          <cell r="N5170">
            <v>568</v>
          </cell>
          <cell r="O5170" t="str">
            <v>Chưa bao gồm phương tiện cố định, phương tiên kết hợp, xương nhân tạo, xương bảo quản, sản phẩm sinh học thay thế, xi măng sinh học hoặc hóa học.</v>
          </cell>
          <cell r="P5170" t="str">
            <v>Phẫu thuật lấy bỏ u xương</v>
          </cell>
          <cell r="Q5170">
            <v>3152000</v>
          </cell>
          <cell r="R5170">
            <v>718434.78260869603</v>
          </cell>
          <cell r="S5170">
            <v>3870000</v>
          </cell>
          <cell r="T5170">
            <v>933965.21739130479</v>
          </cell>
          <cell r="U5170">
            <v>4085965.2173913047</v>
          </cell>
          <cell r="V5170">
            <v>4085900</v>
          </cell>
          <cell r="W5170">
            <v>163438.60869565219</v>
          </cell>
          <cell r="X5170">
            <v>4249403.826086957</v>
          </cell>
        </row>
        <row r="5171">
          <cell r="E5171" t="str">
            <v>37.8D05.0558</v>
          </cell>
          <cell r="F5171" t="str">
            <v>10. NGOẠI KHOA</v>
          </cell>
          <cell r="G5171" t="str">
            <v>10.967</v>
          </cell>
          <cell r="H5171" t="str">
            <v>Phẫu thuật lấy bỏ u xương</v>
          </cell>
          <cell r="I5171" t="str">
            <v>Phẫu thuật lấy bỏ u xương</v>
          </cell>
          <cell r="J5171" t="str">
            <v>Phẫu thuật lấy bỏ u xương</v>
          </cell>
          <cell r="K5171" t="str">
            <v>A</v>
          </cell>
          <cell r="L5171" t="str">
            <v>P2</v>
          </cell>
          <cell r="M5171">
            <v>568</v>
          </cell>
          <cell r="N5171">
            <v>568</v>
          </cell>
          <cell r="O5171" t="str">
            <v>Chưa bao gồm phương tiện cố định, phương tiên kết hợp, xương nhân tạo, xương bảo quản, sản phẩm sinh học thay thế, xi măng sinh học hoặc hóa học.</v>
          </cell>
          <cell r="P5171" t="str">
            <v>Phẫu thuật lấy bỏ u xương</v>
          </cell>
          <cell r="Q5171">
            <v>3152000</v>
          </cell>
          <cell r="R5171">
            <v>718434.78260869603</v>
          </cell>
          <cell r="S5171">
            <v>3870000</v>
          </cell>
          <cell r="T5171">
            <v>933965.21739130479</v>
          </cell>
          <cell r="U5171">
            <v>4085965.2173913047</v>
          </cell>
          <cell r="V5171">
            <v>4085900</v>
          </cell>
          <cell r="W5171">
            <v>163438.60869565219</v>
          </cell>
          <cell r="X5171">
            <v>4249403.826086957</v>
          </cell>
        </row>
        <row r="5172">
          <cell r="E5172" t="str">
            <v>37.8D05.0558</v>
          </cell>
          <cell r="F5172" t="str">
            <v>12. UNG BƯỚU</v>
          </cell>
          <cell r="G5172" t="str">
            <v>12.339</v>
          </cell>
          <cell r="H5172" t="str">
            <v>Cắt u nang tiêu xương, ghép xương</v>
          </cell>
          <cell r="I5172" t="str">
            <v>Cắt u nang tiêu xương, ghép xương</v>
          </cell>
          <cell r="J5172" t="str">
            <v>Cắt u nang tiêu xương, ghép xương</v>
          </cell>
          <cell r="K5172" t="str">
            <v>A</v>
          </cell>
          <cell r="L5172" t="str">
            <v>P1</v>
          </cell>
          <cell r="M5172">
            <v>568</v>
          </cell>
          <cell r="N5172">
            <v>568</v>
          </cell>
          <cell r="O5172" t="str">
            <v>Chưa bao gồm phương tiện cố định, phương tiên kết hợp, xương nhân tạo, xương bảo quản, sản phẩm sinh học thay thế, xi măng sinh học hoặc hóa học.</v>
          </cell>
          <cell r="P5172" t="str">
            <v>Phẫu thuật lấy bỏ u xương</v>
          </cell>
          <cell r="Q5172">
            <v>3152000</v>
          </cell>
          <cell r="R5172">
            <v>718434.78260869603</v>
          </cell>
          <cell r="S5172">
            <v>3870000</v>
          </cell>
          <cell r="T5172">
            <v>933965.21739130479</v>
          </cell>
          <cell r="U5172">
            <v>4085965.2173913047</v>
          </cell>
          <cell r="V5172">
            <v>4085900</v>
          </cell>
          <cell r="W5172">
            <v>163438.60869565219</v>
          </cell>
          <cell r="X5172">
            <v>4249403.826086957</v>
          </cell>
        </row>
        <row r="5173">
          <cell r="E5173" t="str">
            <v>37.8D05.0558</v>
          </cell>
          <cell r="F5173" t="str">
            <v>12. UNG BƯỚU</v>
          </cell>
          <cell r="G5173" t="str">
            <v>12.340</v>
          </cell>
          <cell r="H5173" t="str">
            <v>Cắt u tế bào khổng lồ, ghép xương</v>
          </cell>
          <cell r="I5173" t="str">
            <v>Cắt u tế bào khổng lồ, ghép xương</v>
          </cell>
          <cell r="J5173" t="str">
            <v>Cắt u tế bào khổng lồ, ghép xương</v>
          </cell>
          <cell r="K5173" t="str">
            <v>A</v>
          </cell>
          <cell r="L5173" t="str">
            <v>P1</v>
          </cell>
          <cell r="M5173">
            <v>568</v>
          </cell>
          <cell r="N5173">
            <v>568</v>
          </cell>
          <cell r="O5173" t="str">
            <v>Chưa bao gồm phương tiện cố định, phương tiên kết hợp, xương nhân tạo, xương bảo quản, sản phẩm sinh học thay thế, xi măng sinh học hoặc hóa học.</v>
          </cell>
          <cell r="P5173" t="str">
            <v>Phẫu thuật lấy bỏ u xương</v>
          </cell>
          <cell r="Q5173">
            <v>3152000</v>
          </cell>
          <cell r="R5173">
            <v>718434.78260869603</v>
          </cell>
          <cell r="S5173">
            <v>3870000</v>
          </cell>
          <cell r="T5173">
            <v>933965.21739130479</v>
          </cell>
          <cell r="U5173">
            <v>4085965.2173913047</v>
          </cell>
          <cell r="V5173">
            <v>4085900</v>
          </cell>
          <cell r="W5173">
            <v>163438.60869565219</v>
          </cell>
          <cell r="X5173">
            <v>4249403.826086957</v>
          </cell>
        </row>
        <row r="5174">
          <cell r="E5174" t="str">
            <v>37.8D05.0558</v>
          </cell>
          <cell r="F5174" t="str">
            <v>12. UNG BƯỚU</v>
          </cell>
          <cell r="G5174" t="str">
            <v>12.324</v>
          </cell>
          <cell r="H5174" t="str">
            <v>Cắt u xương sụn lành tính</v>
          </cell>
          <cell r="I5174" t="str">
            <v>Cắt u xương sụn lành tính</v>
          </cell>
          <cell r="J5174" t="str">
            <v>Cắt u xương sụn lành tính</v>
          </cell>
          <cell r="K5174" t="str">
            <v>C</v>
          </cell>
          <cell r="L5174" t="str">
            <v>P2</v>
          </cell>
          <cell r="M5174">
            <v>568</v>
          </cell>
          <cell r="N5174">
            <v>568</v>
          </cell>
          <cell r="O5174" t="str">
            <v>Chưa bao gồm phương tiện cố định, phương tiên kết hợp, xương nhân tạo, xương bảo quản, sản phẩm sinh học thay thế, xi măng sinh học hoặc hóa học.</v>
          </cell>
          <cell r="P5174" t="str">
            <v>Phẫu thuật lấy bỏ u xương</v>
          </cell>
          <cell r="Q5174">
            <v>3152000</v>
          </cell>
          <cell r="R5174">
            <v>718434.78260869603</v>
          </cell>
          <cell r="S5174">
            <v>3870000</v>
          </cell>
          <cell r="T5174">
            <v>933965.21739130479</v>
          </cell>
          <cell r="U5174">
            <v>4085965.2173913047</v>
          </cell>
          <cell r="V5174">
            <v>4085900</v>
          </cell>
          <cell r="W5174">
            <v>163438.60869565219</v>
          </cell>
          <cell r="X5174">
            <v>4249403.826086957</v>
          </cell>
        </row>
        <row r="5175">
          <cell r="E5175" t="str">
            <v>37.8D05.0527</v>
          </cell>
          <cell r="F5175" t="str">
            <v>10. NGOẠI KHOA</v>
          </cell>
          <cell r="G5175" t="str">
            <v>10.997</v>
          </cell>
          <cell r="H5175" t="str">
            <v>Nắn, bó bột gãy 1/3 trên thân xương cánh tay</v>
          </cell>
          <cell r="I5175" t="str">
            <v>Nắn, bó bột gãy 1/3 trên thân xương cánh tay  [bột liền]</v>
          </cell>
          <cell r="J5175" t="str">
            <v>Nắn, bó bột gãy 1/3 trên thân xương cánh tay</v>
          </cell>
          <cell r="K5175" t="str">
            <v>B</v>
          </cell>
          <cell r="L5175" t="str">
            <v>T1</v>
          </cell>
          <cell r="M5175">
            <v>537</v>
          </cell>
          <cell r="N5175">
            <v>537</v>
          </cell>
          <cell r="P5175" t="str">
            <v>Nắn, bó bột xương cánh tay (bột liền)</v>
          </cell>
          <cell r="Q5175">
            <v>269000</v>
          </cell>
          <cell r="R5175">
            <v>79826.0869565217</v>
          </cell>
          <cell r="S5175">
            <v>348000</v>
          </cell>
          <cell r="T5175">
            <v>103773.9130434782</v>
          </cell>
          <cell r="U5175">
            <v>372773.91304347821</v>
          </cell>
          <cell r="V5175">
            <v>372700</v>
          </cell>
          <cell r="W5175">
            <v>14910.956521739128</v>
          </cell>
          <cell r="X5175">
            <v>387684.86956521735</v>
          </cell>
        </row>
        <row r="5176">
          <cell r="E5176" t="str">
            <v>37.8D05.0528</v>
          </cell>
          <cell r="F5176" t="str">
            <v>03. NHI KHOA</v>
          </cell>
          <cell r="G5176" t="str">
            <v>3.3841</v>
          </cell>
          <cell r="H5176" t="str">
            <v>Nắn, bó bột gãy 1/3 trên thân xương cánh tay</v>
          </cell>
          <cell r="I5176" t="str">
            <v>Nắn, bó bột gãy 1/3 trên thân xương cánh tay [bột tự cán]</v>
          </cell>
          <cell r="J5176" t="str">
            <v>Nắn, bó bột gẫy 1/3 trên thân xương cánh tay</v>
          </cell>
          <cell r="K5176" t="str">
            <v>C</v>
          </cell>
          <cell r="L5176" t="str">
            <v>T1</v>
          </cell>
          <cell r="M5176">
            <v>538</v>
          </cell>
          <cell r="N5176">
            <v>538</v>
          </cell>
          <cell r="P5176" t="str">
            <v>Nắn, bó bột xương cánh tay (bột tự cán)</v>
          </cell>
          <cell r="Q5176">
            <v>174000</v>
          </cell>
          <cell r="R5176">
            <v>97043.478260869597</v>
          </cell>
          <cell r="S5176">
            <v>271000</v>
          </cell>
          <cell r="T5176">
            <v>126156.52173913048</v>
          </cell>
          <cell r="U5176">
            <v>300156.52173913049</v>
          </cell>
          <cell r="V5176">
            <v>300100</v>
          </cell>
          <cell r="W5176">
            <v>12006.26086956522</v>
          </cell>
          <cell r="X5176">
            <v>312162.78260869574</v>
          </cell>
        </row>
        <row r="5177">
          <cell r="E5177" t="str">
            <v>37.8D05.0528</v>
          </cell>
          <cell r="F5177" t="str">
            <v>10. NGOẠI KHOA</v>
          </cell>
          <cell r="G5177" t="str">
            <v>10.997</v>
          </cell>
          <cell r="H5177" t="str">
            <v>Nắn, bó bột gãy 1/3 trên thân xương cánh tay</v>
          </cell>
          <cell r="I5177" t="str">
            <v>Nắn, bó bột gãy 1/3 trên thân xương cánh tay [bột tự cán]</v>
          </cell>
          <cell r="J5177" t="str">
            <v>Nắn, bó bột gãy 1/3 trên thân xương cánh tay</v>
          </cell>
          <cell r="K5177" t="str">
            <v>B</v>
          </cell>
          <cell r="L5177" t="str">
            <v>T1</v>
          </cell>
          <cell r="M5177">
            <v>538</v>
          </cell>
          <cell r="N5177">
            <v>538</v>
          </cell>
          <cell r="P5177" t="str">
            <v>Nắn, bó bột xương cánh tay (bột tự cán)</v>
          </cell>
          <cell r="Q5177">
            <v>174000</v>
          </cell>
          <cell r="R5177">
            <v>97043.478260869597</v>
          </cell>
          <cell r="S5177">
            <v>271000</v>
          </cell>
          <cell r="T5177">
            <v>126156.52173913048</v>
          </cell>
          <cell r="U5177">
            <v>300156.52173913049</v>
          </cell>
          <cell r="V5177">
            <v>300100</v>
          </cell>
          <cell r="W5177">
            <v>12006.26086956522</v>
          </cell>
          <cell r="X5177">
            <v>312162.78260869574</v>
          </cell>
        </row>
        <row r="5178">
          <cell r="E5178" t="str">
            <v>37.8D05.0559</v>
          </cell>
          <cell r="F5178" t="str">
            <v>03. NHI KHOA</v>
          </cell>
          <cell r="G5178" t="str">
            <v>3.3804</v>
          </cell>
          <cell r="H5178" t="str">
            <v>Gỡ dính gân</v>
          </cell>
          <cell r="I5178" t="str">
            <v>Gỡ dính gân</v>
          </cell>
          <cell r="J5178" t="str">
            <v>Gỡ dính gân</v>
          </cell>
          <cell r="K5178" t="str">
            <v>B</v>
          </cell>
          <cell r="L5178" t="str">
            <v>P2</v>
          </cell>
          <cell r="M5178">
            <v>569</v>
          </cell>
          <cell r="N5178">
            <v>569</v>
          </cell>
          <cell r="O5178" t="str">
            <v>Chưa bao gồm gân nhân tạo.</v>
          </cell>
          <cell r="P5178" t="str">
            <v>Phẫu thuật nối gân hoặc kéo dài gân (tính 1 gân )</v>
          </cell>
          <cell r="Q5178">
            <v>2369000</v>
          </cell>
          <cell r="R5178">
            <v>718434.78260869603</v>
          </cell>
          <cell r="S5178">
            <v>3087000</v>
          </cell>
          <cell r="T5178">
            <v>933965.21739130479</v>
          </cell>
          <cell r="U5178">
            <v>3302965.2173913047</v>
          </cell>
          <cell r="V5178">
            <v>3302900</v>
          </cell>
          <cell r="W5178">
            <v>132118.60869565219</v>
          </cell>
          <cell r="X5178">
            <v>3435083.826086957</v>
          </cell>
        </row>
        <row r="5179">
          <cell r="E5179" t="str">
            <v>37.8D05.0529</v>
          </cell>
          <cell r="F5179" t="str">
            <v>03. NHI KHOA</v>
          </cell>
          <cell r="G5179" t="str">
            <v>3.3833</v>
          </cell>
          <cell r="H5179" t="str">
            <v>Nắn, bó bột gãy 1/3 trên xương đùi</v>
          </cell>
          <cell r="I5179" t="str">
            <v>Nắn, bó bột gãy 1/3 trên xương đùi  [bột liền]</v>
          </cell>
          <cell r="J5179" t="str">
            <v>Nắn, bó bột gãy 1/3 trên xương đùi</v>
          </cell>
          <cell r="K5179" t="str">
            <v>B</v>
          </cell>
          <cell r="L5179" t="str">
            <v>T1</v>
          </cell>
          <cell r="M5179">
            <v>539</v>
          </cell>
          <cell r="N5179">
            <v>539</v>
          </cell>
          <cell r="P5179" t="str">
            <v>Nắn, bó bột xương đùi hoặc chậu hoặc cột sống (bột liền)</v>
          </cell>
          <cell r="Q5179">
            <v>564000</v>
          </cell>
          <cell r="R5179">
            <v>73565.217391304395</v>
          </cell>
          <cell r="S5179">
            <v>637000</v>
          </cell>
          <cell r="T5179">
            <v>95634.782608695707</v>
          </cell>
          <cell r="U5179">
            <v>659634.78260869568</v>
          </cell>
          <cell r="V5179">
            <v>659600</v>
          </cell>
          <cell r="W5179">
            <v>26385.391304347828</v>
          </cell>
          <cell r="X5179">
            <v>686020.17391304346</v>
          </cell>
        </row>
        <row r="5180">
          <cell r="E5180" t="str">
            <v>37.8D05.0529</v>
          </cell>
          <cell r="F5180" t="str">
            <v>10. NGOẠI KHOA</v>
          </cell>
          <cell r="G5180" t="str">
            <v>10.989</v>
          </cell>
          <cell r="H5180" t="str">
            <v>Nắn, bó bột gãy 1/3 trên xương đùi</v>
          </cell>
          <cell r="I5180" t="str">
            <v>Nắn, bó bột gãy 1/3 trên xương đùi  [bột liền]</v>
          </cell>
          <cell r="J5180" t="str">
            <v>Nắn, bó bột gãy 1/3 trên xương đùi</v>
          </cell>
          <cell r="K5180" t="str">
            <v>B</v>
          </cell>
          <cell r="L5180" t="str">
            <v>T1</v>
          </cell>
          <cell r="M5180">
            <v>539</v>
          </cell>
          <cell r="N5180">
            <v>539</v>
          </cell>
          <cell r="P5180" t="str">
            <v>Nắn, bó bột xương đùi hoặc chậu hoặc cột sống (bột liền)</v>
          </cell>
          <cell r="Q5180">
            <v>564000</v>
          </cell>
          <cell r="R5180">
            <v>73565.217391304395</v>
          </cell>
          <cell r="S5180">
            <v>637000</v>
          </cell>
          <cell r="T5180">
            <v>95634.782608695707</v>
          </cell>
          <cell r="U5180">
            <v>659634.78260869568</v>
          </cell>
          <cell r="V5180">
            <v>659600</v>
          </cell>
          <cell r="W5180">
            <v>26385.391304347828</v>
          </cell>
          <cell r="X5180">
            <v>686020.17391304346</v>
          </cell>
        </row>
        <row r="5181">
          <cell r="E5181" t="str">
            <v>37.8D05.0559</v>
          </cell>
          <cell r="F5181" t="str">
            <v>03. NHI KHOA</v>
          </cell>
          <cell r="G5181" t="str">
            <v>3.3763</v>
          </cell>
          <cell r="H5181" t="str">
            <v>Phẫu thuật co gân Achille</v>
          </cell>
          <cell r="I5181" t="str">
            <v>Phẫu thuật co gân Achille</v>
          </cell>
          <cell r="J5181" t="str">
            <v>Phẫu thuật co gân Achille</v>
          </cell>
          <cell r="K5181" t="str">
            <v>B</v>
          </cell>
          <cell r="L5181" t="str">
            <v>PDB</v>
          </cell>
          <cell r="M5181">
            <v>569</v>
          </cell>
          <cell r="N5181">
            <v>569</v>
          </cell>
          <cell r="O5181" t="str">
            <v>Chưa bao gồm gân nhân tạo.</v>
          </cell>
          <cell r="P5181" t="str">
            <v>Phẫu thuật nối gân hoặc kéo dài gân (tính 1 gân )</v>
          </cell>
          <cell r="Q5181">
            <v>2369000</v>
          </cell>
          <cell r="R5181">
            <v>718434.78260869603</v>
          </cell>
          <cell r="S5181">
            <v>3087000</v>
          </cell>
          <cell r="T5181">
            <v>933965.21739130479</v>
          </cell>
          <cell r="U5181">
            <v>3302965.2173913047</v>
          </cell>
          <cell r="V5181">
            <v>3302900</v>
          </cell>
          <cell r="W5181">
            <v>132118.60869565219</v>
          </cell>
          <cell r="X5181">
            <v>3435083.826086957</v>
          </cell>
        </row>
        <row r="5182">
          <cell r="E5182" t="str">
            <v>37.8D05.0559</v>
          </cell>
          <cell r="F5182" t="str">
            <v>10. NGOẠI KHOA</v>
          </cell>
          <cell r="G5182" t="str">
            <v>10.888</v>
          </cell>
          <cell r="H5182" t="str">
            <v>Chuyển gân điều trị liệt đám rối thần kinh cánh tay</v>
          </cell>
          <cell r="I5182" t="str">
            <v xml:space="preserve">Chuyển gân điều trị liệt đám rối thần kinh cánh tay </v>
          </cell>
          <cell r="J5182" t="str">
            <v>Chuyển gân điều trị liệt đám rối thần kinh cánh tay</v>
          </cell>
          <cell r="K5182" t="str">
            <v>A</v>
          </cell>
          <cell r="L5182" t="str">
            <v>P1</v>
          </cell>
          <cell r="M5182">
            <v>569</v>
          </cell>
          <cell r="N5182">
            <v>569</v>
          </cell>
          <cell r="O5182" t="str">
            <v>Chưa bao gồm gân nhân tạo.</v>
          </cell>
          <cell r="P5182" t="str">
            <v>Phẫu thuật nối gân hoặc kéo dài gân (tính 1 gân )</v>
          </cell>
          <cell r="Q5182">
            <v>2369000</v>
          </cell>
          <cell r="R5182">
            <v>718434.78260869603</v>
          </cell>
          <cell r="S5182">
            <v>3087000</v>
          </cell>
          <cell r="T5182">
            <v>933965.21739130479</v>
          </cell>
          <cell r="U5182">
            <v>3302965.2173913047</v>
          </cell>
          <cell r="V5182">
            <v>3302900</v>
          </cell>
          <cell r="W5182">
            <v>132118.60869565219</v>
          </cell>
          <cell r="X5182">
            <v>3435083.826086957</v>
          </cell>
        </row>
        <row r="5183">
          <cell r="E5183" t="str">
            <v>37.8D05.0559</v>
          </cell>
          <cell r="F5183" t="str">
            <v>10. NGOẠI KHOA</v>
          </cell>
          <cell r="G5183" t="str">
            <v>10.889</v>
          </cell>
          <cell r="H5183" t="str">
            <v>Chuyển gân điều trị liệt thần kinh mác chung</v>
          </cell>
          <cell r="I5183" t="str">
            <v>Chuyển gân điều trị liệt thần kinh mác chung</v>
          </cell>
          <cell r="J5183" t="str">
            <v>Chuyển gân điều trị liệt thần kinh mác chung</v>
          </cell>
          <cell r="K5183" t="str">
            <v>A</v>
          </cell>
          <cell r="L5183" t="str">
            <v>P1</v>
          </cell>
          <cell r="M5183">
            <v>569</v>
          </cell>
          <cell r="N5183">
            <v>569</v>
          </cell>
          <cell r="O5183" t="str">
            <v>Chưa bao gồm gân nhân tạo.</v>
          </cell>
          <cell r="P5183" t="str">
            <v>Phẫu thuật nối gân hoặc kéo dài gân (tính 1 gân )</v>
          </cell>
          <cell r="Q5183">
            <v>2369000</v>
          </cell>
          <cell r="R5183">
            <v>718434.78260869603</v>
          </cell>
          <cell r="S5183">
            <v>3087000</v>
          </cell>
          <cell r="T5183">
            <v>933965.21739130479</v>
          </cell>
          <cell r="U5183">
            <v>3302965.2173913047</v>
          </cell>
          <cell r="V5183">
            <v>3302900</v>
          </cell>
          <cell r="W5183">
            <v>132118.60869565219</v>
          </cell>
          <cell r="X5183">
            <v>3435083.826086957</v>
          </cell>
        </row>
        <row r="5184">
          <cell r="E5184" t="str">
            <v>37.8D05.0559</v>
          </cell>
          <cell r="F5184" t="str">
            <v>10. NGOẠI KHOA</v>
          </cell>
          <cell r="G5184" t="str">
            <v>10.842</v>
          </cell>
          <cell r="H5184" t="str">
            <v>Khâu phục hồi tổn thương gân duỗi</v>
          </cell>
          <cell r="I5184" t="str">
            <v>Khâu phục hồi tổn thương gân duỗi</v>
          </cell>
          <cell r="J5184" t="str">
            <v>Khâu phục hồi tổn thương gân duỗi</v>
          </cell>
          <cell r="K5184" t="str">
            <v>B</v>
          </cell>
          <cell r="L5184" t="str">
            <v>P1</v>
          </cell>
          <cell r="M5184">
            <v>569</v>
          </cell>
          <cell r="N5184">
            <v>569</v>
          </cell>
          <cell r="O5184" t="str">
            <v>Chưa bao gồm gân nhân tạo.</v>
          </cell>
          <cell r="P5184" t="str">
            <v>Phẫu thuật nối gân hoặc kéo dài gân (tính 1 gân )</v>
          </cell>
          <cell r="Q5184">
            <v>2369000</v>
          </cell>
          <cell r="R5184">
            <v>718434.78260869603</v>
          </cell>
          <cell r="S5184">
            <v>3087000</v>
          </cell>
          <cell r="T5184">
            <v>933965.21739130479</v>
          </cell>
          <cell r="U5184">
            <v>3302965.2173913047</v>
          </cell>
          <cell r="V5184">
            <v>3302900</v>
          </cell>
          <cell r="W5184">
            <v>132118.60869565219</v>
          </cell>
          <cell r="X5184">
            <v>3435083.826086957</v>
          </cell>
        </row>
        <row r="5185">
          <cell r="E5185" t="str">
            <v>37.8D05.0559</v>
          </cell>
          <cell r="F5185" t="str">
            <v>10. NGOẠI KHOA</v>
          </cell>
          <cell r="G5185" t="str">
            <v>10.840</v>
          </cell>
          <cell r="H5185" t="str">
            <v>Khâu tổn thương gân gấp bàn tay ở vùng II</v>
          </cell>
          <cell r="I5185" t="str">
            <v>Khâu tổn thương gân gấp bàn tay ở vùng II</v>
          </cell>
          <cell r="J5185" t="str">
            <v>Khâu tổn thương gân gấp bàn tay ở vùng II</v>
          </cell>
          <cell r="K5185" t="str">
            <v>B</v>
          </cell>
          <cell r="L5185" t="str">
            <v>PDB</v>
          </cell>
          <cell r="M5185">
            <v>569</v>
          </cell>
          <cell r="N5185">
            <v>569</v>
          </cell>
          <cell r="O5185" t="str">
            <v>Chưa bao gồm gân nhân tạo.</v>
          </cell>
          <cell r="P5185" t="str">
            <v>Phẫu thuật nối gân hoặc kéo dài gân (tính 1 gân )</v>
          </cell>
          <cell r="Q5185">
            <v>2369000</v>
          </cell>
          <cell r="R5185">
            <v>718434.78260869603</v>
          </cell>
          <cell r="S5185">
            <v>3087000</v>
          </cell>
          <cell r="T5185">
            <v>933965.21739130479</v>
          </cell>
          <cell r="U5185">
            <v>3302965.2173913047</v>
          </cell>
          <cell r="V5185">
            <v>3302900</v>
          </cell>
          <cell r="W5185">
            <v>132118.60869565219</v>
          </cell>
          <cell r="X5185">
            <v>3435083.826086957</v>
          </cell>
        </row>
        <row r="5186">
          <cell r="E5186" t="str">
            <v>37.8D05.0559</v>
          </cell>
          <cell r="F5186" t="str">
            <v>10. NGOẠI KHOA</v>
          </cell>
          <cell r="G5186" t="str">
            <v>10.839</v>
          </cell>
          <cell r="H5186" t="str">
            <v>Khâu tổn thương gân gấp vùng I, III, IV, V</v>
          </cell>
          <cell r="I5186" t="str">
            <v>Khâu tổn thương gân gấp vùng I, III, IV, V</v>
          </cell>
          <cell r="J5186" t="str">
            <v>Khâu tổn thương gân gấp vùng I, III, IV, V</v>
          </cell>
          <cell r="K5186" t="str">
            <v>B</v>
          </cell>
          <cell r="L5186" t="str">
            <v>P1</v>
          </cell>
          <cell r="M5186">
            <v>569</v>
          </cell>
          <cell r="N5186">
            <v>569</v>
          </cell>
          <cell r="O5186" t="str">
            <v>Chưa bao gồm gân nhân tạo.</v>
          </cell>
          <cell r="P5186" t="str">
            <v>Phẫu thuật nối gân hoặc kéo dài gân (tính 1 gân )</v>
          </cell>
          <cell r="Q5186">
            <v>2369000</v>
          </cell>
          <cell r="R5186">
            <v>718434.78260869603</v>
          </cell>
          <cell r="S5186">
            <v>3087000</v>
          </cell>
          <cell r="T5186">
            <v>933965.21739130479</v>
          </cell>
          <cell r="U5186">
            <v>3302965.2173913047</v>
          </cell>
          <cell r="V5186">
            <v>3302900</v>
          </cell>
          <cell r="W5186">
            <v>132118.60869565219</v>
          </cell>
          <cell r="X5186">
            <v>3435083.826086957</v>
          </cell>
        </row>
        <row r="5187">
          <cell r="E5187" t="str">
            <v>37.8D05.0559</v>
          </cell>
          <cell r="F5187" t="str">
            <v>10. NGOẠI KHOA</v>
          </cell>
          <cell r="G5187" t="str">
            <v>10.885</v>
          </cell>
          <cell r="H5187" t="str">
            <v>Phẫu thuật điều trị đứt gân Achille</v>
          </cell>
          <cell r="I5187" t="str">
            <v>Phẫu thuật điều trị đứt gân Achille</v>
          </cell>
          <cell r="J5187" t="str">
            <v>Phẫu thuật điều trị đứt gân Achille</v>
          </cell>
          <cell r="K5187" t="str">
            <v>B</v>
          </cell>
          <cell r="L5187" t="str">
            <v>P1</v>
          </cell>
          <cell r="M5187">
            <v>569</v>
          </cell>
          <cell r="N5187">
            <v>569</v>
          </cell>
          <cell r="O5187" t="str">
            <v>Chưa bao gồm gân nhân tạo.</v>
          </cell>
          <cell r="P5187" t="str">
            <v>Phẫu thuật nối gân hoặc kéo dài gân (tính 1 gân )</v>
          </cell>
          <cell r="Q5187">
            <v>2369000</v>
          </cell>
          <cell r="R5187">
            <v>718434.78260869603</v>
          </cell>
          <cell r="S5187">
            <v>3087000</v>
          </cell>
          <cell r="T5187">
            <v>933965.21739130479</v>
          </cell>
          <cell r="U5187">
            <v>3302965.2173913047</v>
          </cell>
          <cell r="V5187">
            <v>3302900</v>
          </cell>
          <cell r="W5187">
            <v>132118.60869565219</v>
          </cell>
          <cell r="X5187">
            <v>3435083.826086957</v>
          </cell>
        </row>
        <row r="5188">
          <cell r="E5188" t="str">
            <v>37.8D05.0559</v>
          </cell>
          <cell r="F5188" t="str">
            <v>10. NGOẠI KHOA</v>
          </cell>
          <cell r="G5188" t="str">
            <v>10.886</v>
          </cell>
          <cell r="H5188" t="str">
            <v>Phẫu thuật điều trị đứt gân Achille tới muộn</v>
          </cell>
          <cell r="I5188" t="str">
            <v>Phẫu thuật điều trị đứt gân Achille tới muộn</v>
          </cell>
          <cell r="J5188" t="str">
            <v>Phẫu thuật điều trị đứt gân Achille tới muộn</v>
          </cell>
          <cell r="K5188" t="str">
            <v>A</v>
          </cell>
          <cell r="L5188" t="str">
            <v>PDB</v>
          </cell>
          <cell r="M5188">
            <v>569</v>
          </cell>
          <cell r="N5188">
            <v>569</v>
          </cell>
          <cell r="O5188" t="str">
            <v>Chưa bao gồm gân nhân tạo.</v>
          </cell>
          <cell r="P5188" t="str">
            <v>Phẫu thuật nối gân hoặc kéo dài gân (tính 1 gân )</v>
          </cell>
          <cell r="Q5188">
            <v>2369000</v>
          </cell>
          <cell r="R5188">
            <v>718434.78260869603</v>
          </cell>
          <cell r="S5188">
            <v>3087000</v>
          </cell>
          <cell r="T5188">
            <v>933965.21739130479</v>
          </cell>
          <cell r="U5188">
            <v>3302965.2173913047</v>
          </cell>
          <cell r="V5188">
            <v>3302900</v>
          </cell>
          <cell r="W5188">
            <v>132118.60869565219</v>
          </cell>
          <cell r="X5188">
            <v>3435083.826086957</v>
          </cell>
        </row>
        <row r="5189">
          <cell r="E5189" t="str">
            <v>37.8D05.0559</v>
          </cell>
          <cell r="F5189" t="str">
            <v>10. NGOẠI KHOA</v>
          </cell>
          <cell r="G5189" t="str">
            <v>10.884</v>
          </cell>
          <cell r="H5189" t="str">
            <v>Phẫu thuật điều trị đứt gân cơ nhị đầu đùi</v>
          </cell>
          <cell r="I5189" t="str">
            <v>Phẫu thuật điều trị đứt gân cơ nhị đầu đùi</v>
          </cell>
          <cell r="J5189" t="str">
            <v>Phẫu thuật điều trị đứt gân cơ nhị đầu đùi</v>
          </cell>
          <cell r="K5189" t="str">
            <v>A</v>
          </cell>
          <cell r="L5189" t="str">
            <v>P1</v>
          </cell>
          <cell r="M5189">
            <v>569</v>
          </cell>
          <cell r="N5189">
            <v>569</v>
          </cell>
          <cell r="O5189" t="str">
            <v>Chưa bao gồm gân nhân tạo.</v>
          </cell>
          <cell r="P5189" t="str">
            <v>Phẫu thuật nối gân hoặc kéo dài gân (tính 1 gân )</v>
          </cell>
          <cell r="Q5189">
            <v>2369000</v>
          </cell>
          <cell r="R5189">
            <v>718434.78260869603</v>
          </cell>
          <cell r="S5189">
            <v>3087000</v>
          </cell>
          <cell r="T5189">
            <v>933965.21739130479</v>
          </cell>
          <cell r="U5189">
            <v>3302965.2173913047</v>
          </cell>
          <cell r="V5189">
            <v>3302900</v>
          </cell>
          <cell r="W5189">
            <v>132118.60869565219</v>
          </cell>
          <cell r="X5189">
            <v>3435083.826086957</v>
          </cell>
        </row>
        <row r="5190">
          <cell r="E5190" t="str">
            <v>37.8D05.0559</v>
          </cell>
          <cell r="F5190" t="str">
            <v>10. NGOẠI KHOA</v>
          </cell>
          <cell r="G5190" t="str">
            <v>10.883</v>
          </cell>
          <cell r="H5190" t="str">
            <v>Phẫu thuật điều trị gân bánh chè</v>
          </cell>
          <cell r="I5190" t="str">
            <v>Phẫu thuật điều trị gân bánh chè</v>
          </cell>
          <cell r="J5190" t="str">
            <v>Phẫu thuật điều trị gân bánh chè</v>
          </cell>
          <cell r="K5190" t="str">
            <v>A</v>
          </cell>
          <cell r="L5190" t="str">
            <v>P1</v>
          </cell>
          <cell r="M5190">
            <v>569</v>
          </cell>
          <cell r="N5190">
            <v>569</v>
          </cell>
          <cell r="O5190" t="str">
            <v>Chưa bao gồm gân nhân tạo.</v>
          </cell>
          <cell r="P5190" t="str">
            <v>Phẫu thuật nối gân hoặc kéo dài gân (tính 1 gân )</v>
          </cell>
          <cell r="Q5190">
            <v>2369000</v>
          </cell>
          <cell r="R5190">
            <v>718434.78260869603</v>
          </cell>
          <cell r="S5190">
            <v>3087000</v>
          </cell>
          <cell r="T5190">
            <v>933965.21739130479</v>
          </cell>
          <cell r="U5190">
            <v>3302965.2173913047</v>
          </cell>
          <cell r="V5190">
            <v>3302900</v>
          </cell>
          <cell r="W5190">
            <v>132118.60869565219</v>
          </cell>
          <cell r="X5190">
            <v>3435083.826086957</v>
          </cell>
        </row>
        <row r="5191">
          <cell r="E5191" t="str">
            <v>37.8D05.0559</v>
          </cell>
          <cell r="F5191" t="str">
            <v>10. NGOẠI KHOA</v>
          </cell>
          <cell r="G5191" t="str">
            <v>10.881</v>
          </cell>
          <cell r="H5191" t="str">
            <v>Phẫu thuật điều trị tổn thương gân cơ chóp xoay</v>
          </cell>
          <cell r="I5191" t="str">
            <v>Phẫu thuật điều trị tổn thương gân cơ chóp xoay</v>
          </cell>
          <cell r="J5191" t="str">
            <v>Phẫu thuật điều trị tổn thương gân cơ chóp xoay</v>
          </cell>
          <cell r="K5191" t="str">
            <v>B</v>
          </cell>
          <cell r="L5191" t="str">
            <v>P1</v>
          </cell>
          <cell r="M5191">
            <v>569</v>
          </cell>
          <cell r="N5191">
            <v>569</v>
          </cell>
          <cell r="O5191" t="str">
            <v>Chưa bao gồm gân nhân tạo.</v>
          </cell>
          <cell r="P5191" t="str">
            <v>Phẫu thuật nối gân hoặc kéo dài gân (tính 1 gân )</v>
          </cell>
          <cell r="Q5191">
            <v>2369000</v>
          </cell>
          <cell r="R5191">
            <v>718434.78260869603</v>
          </cell>
          <cell r="S5191">
            <v>3087000</v>
          </cell>
          <cell r="T5191">
            <v>933965.21739130479</v>
          </cell>
          <cell r="U5191">
            <v>3302965.2173913047</v>
          </cell>
          <cell r="V5191">
            <v>3302900</v>
          </cell>
          <cell r="W5191">
            <v>132118.60869565219</v>
          </cell>
          <cell r="X5191">
            <v>3435083.826086957</v>
          </cell>
        </row>
        <row r="5192">
          <cell r="E5192" t="str">
            <v>37.8D05.0559</v>
          </cell>
          <cell r="F5192" t="str">
            <v>10. NGOẠI KHOA</v>
          </cell>
          <cell r="G5192" t="str">
            <v>10.882</v>
          </cell>
          <cell r="H5192" t="str">
            <v>Phẫu thuật đứt gân cơ nhị đầu</v>
          </cell>
          <cell r="I5192" t="str">
            <v>Phẫu thuật đứt gân cơ nhị đầu</v>
          </cell>
          <cell r="J5192" t="str">
            <v>Phẫu thuật đứt gân cơ nhị đầu</v>
          </cell>
          <cell r="K5192" t="str">
            <v>B</v>
          </cell>
          <cell r="L5192" t="str">
            <v>P1</v>
          </cell>
          <cell r="M5192">
            <v>569</v>
          </cell>
          <cell r="N5192">
            <v>569</v>
          </cell>
          <cell r="O5192" t="str">
            <v>Chưa bao gồm gân nhân tạo.</v>
          </cell>
          <cell r="P5192" t="str">
            <v>Phẫu thuật nối gân hoặc kéo dài gân (tính 1 gân )</v>
          </cell>
          <cell r="Q5192">
            <v>2369000</v>
          </cell>
          <cell r="R5192">
            <v>718434.78260869603</v>
          </cell>
          <cell r="S5192">
            <v>3087000</v>
          </cell>
          <cell r="T5192">
            <v>933965.21739130479</v>
          </cell>
          <cell r="U5192">
            <v>3302965.2173913047</v>
          </cell>
          <cell r="V5192">
            <v>3302900</v>
          </cell>
          <cell r="W5192">
            <v>132118.60869565219</v>
          </cell>
          <cell r="X5192">
            <v>3435083.826086957</v>
          </cell>
        </row>
        <row r="5193">
          <cell r="E5193" t="str">
            <v>37.8D05.0559</v>
          </cell>
          <cell r="F5193" t="str">
            <v>10. NGOẠI KHOA</v>
          </cell>
          <cell r="G5193" t="str">
            <v>10.774</v>
          </cell>
          <cell r="H5193" t="str">
            <v>Phẫu thuật lấy toàn bộ xương bánh chè</v>
          </cell>
          <cell r="I5193" t="str">
            <v>Phẫu thuật lấy toàn bộ xương bánh chè</v>
          </cell>
          <cell r="J5193" t="str">
            <v>Phẫu thuật lấy toàn bộ xương bánh chè</v>
          </cell>
          <cell r="K5193" t="str">
            <v>A</v>
          </cell>
          <cell r="L5193" t="str">
            <v>P1</v>
          </cell>
          <cell r="M5193">
            <v>569</v>
          </cell>
          <cell r="N5193">
            <v>569</v>
          </cell>
          <cell r="O5193" t="str">
            <v>Chưa bao gồm gân nhân tạo.</v>
          </cell>
          <cell r="P5193" t="str">
            <v>Phẫu thuật nối gân hoặc kéo dài gân (tính 1 gân )</v>
          </cell>
          <cell r="Q5193">
            <v>2369000</v>
          </cell>
          <cell r="R5193">
            <v>718434.78260869603</v>
          </cell>
          <cell r="S5193">
            <v>3087000</v>
          </cell>
          <cell r="T5193">
            <v>933965.21739130479</v>
          </cell>
          <cell r="U5193">
            <v>3302965.2173913047</v>
          </cell>
          <cell r="V5193">
            <v>3302900</v>
          </cell>
          <cell r="W5193">
            <v>132118.60869565219</v>
          </cell>
          <cell r="X5193">
            <v>3435083.826086957</v>
          </cell>
        </row>
        <row r="5194">
          <cell r="E5194" t="str">
            <v>37.8D05.0559</v>
          </cell>
          <cell r="F5194" t="str">
            <v>10. NGOẠI KHOA</v>
          </cell>
          <cell r="G5194" t="str">
            <v>10.963</v>
          </cell>
          <cell r="H5194" t="str">
            <v>Phẫu thuật nối gân duỗi/kéo dài gân(1 gân)</v>
          </cell>
          <cell r="I5194" t="str">
            <v>Phẫu thuật nối gân duỗi/kéo dài gân(1 gân)</v>
          </cell>
          <cell r="J5194" t="str">
            <v>Phẫu thuật nối gân duỗi/ kéo dài gân(1 gân)</v>
          </cell>
          <cell r="K5194" t="str">
            <v>B</v>
          </cell>
          <cell r="L5194" t="str">
            <v>P2</v>
          </cell>
          <cell r="M5194">
            <v>569</v>
          </cell>
          <cell r="N5194">
            <v>569</v>
          </cell>
          <cell r="O5194" t="str">
            <v>Chưa bao gồm gân nhân tạo.</v>
          </cell>
          <cell r="P5194" t="str">
            <v>Phẫu thuật nối gân hoặc kéo dài gân (tính 1 gân )</v>
          </cell>
          <cell r="Q5194">
            <v>2369000</v>
          </cell>
          <cell r="R5194">
            <v>718434.78260869603</v>
          </cell>
          <cell r="S5194">
            <v>3087000</v>
          </cell>
          <cell r="T5194">
            <v>933965.21739130479</v>
          </cell>
          <cell r="U5194">
            <v>3302965.2173913047</v>
          </cell>
          <cell r="V5194">
            <v>3302900</v>
          </cell>
          <cell r="W5194">
            <v>132118.60869565219</v>
          </cell>
          <cell r="X5194">
            <v>3435083.826086957</v>
          </cell>
        </row>
        <row r="5195">
          <cell r="E5195" t="str">
            <v>37.8D05.0559</v>
          </cell>
          <cell r="F5195" t="str">
            <v>10. NGOẠI KHOA</v>
          </cell>
          <cell r="G5195" t="str">
            <v>10.964</v>
          </cell>
          <cell r="H5195" t="str">
            <v>Phẫu thuật nối gân gấp/kéo dài gân (1 gân)</v>
          </cell>
          <cell r="I5195" t="str">
            <v>Phẫu thuật nối gân gấp/kéo dài gân (1 gân)</v>
          </cell>
          <cell r="J5195" t="str">
            <v>Phẫu thuật nối gân gấp/ kéo dài gân (1 gân)</v>
          </cell>
          <cell r="K5195" t="str">
            <v>B</v>
          </cell>
          <cell r="L5195" t="str">
            <v>P2</v>
          </cell>
          <cell r="M5195">
            <v>569</v>
          </cell>
          <cell r="N5195">
            <v>569</v>
          </cell>
          <cell r="O5195" t="str">
            <v>Chưa bao gồm gân nhân tạo.</v>
          </cell>
          <cell r="P5195" t="str">
            <v>Phẫu thuật nối gân hoặc kéo dài gân (tính 1 gân )</v>
          </cell>
          <cell r="Q5195">
            <v>2369000</v>
          </cell>
          <cell r="R5195">
            <v>718434.78260869603</v>
          </cell>
          <cell r="S5195">
            <v>3087000</v>
          </cell>
          <cell r="T5195">
            <v>933965.21739130479</v>
          </cell>
          <cell r="U5195">
            <v>3302965.2173913047</v>
          </cell>
          <cell r="V5195">
            <v>3302900</v>
          </cell>
          <cell r="W5195">
            <v>132118.60869565219</v>
          </cell>
          <cell r="X5195">
            <v>3435083.826086957</v>
          </cell>
        </row>
        <row r="5196">
          <cell r="E5196" t="str">
            <v>37.8D05.0559</v>
          </cell>
          <cell r="F5196" t="str">
            <v>10. NGOẠI KHOA</v>
          </cell>
          <cell r="G5196" t="str">
            <v>10.826</v>
          </cell>
          <cell r="H5196" t="str">
            <v>Phẫu thuật tái tạo dây chằng bên của ngón 1 bàn tay</v>
          </cell>
          <cell r="I5196" t="str">
            <v>Phẫu thuật tái tạo dây chằng bên của ngón 1 bàn tay</v>
          </cell>
          <cell r="J5196" t="str">
            <v>Phẫu thuật tái tạo dây chằng bên của ngón 1 bàn tay</v>
          </cell>
          <cell r="K5196" t="str">
            <v>B</v>
          </cell>
          <cell r="L5196" t="str">
            <v>P1</v>
          </cell>
          <cell r="M5196">
            <v>569</v>
          </cell>
          <cell r="N5196">
            <v>569</v>
          </cell>
          <cell r="O5196" t="str">
            <v>Chưa bao gồm gân nhân tạo.</v>
          </cell>
          <cell r="P5196" t="str">
            <v>Phẫu thuật nối gân hoặc kéo dài gân (tính 1 gân )</v>
          </cell>
          <cell r="Q5196">
            <v>2369000</v>
          </cell>
          <cell r="R5196">
            <v>718434.78260869603</v>
          </cell>
          <cell r="S5196">
            <v>3087000</v>
          </cell>
          <cell r="T5196">
            <v>933965.21739130479</v>
          </cell>
          <cell r="U5196">
            <v>3302965.2173913047</v>
          </cell>
          <cell r="V5196">
            <v>3302900</v>
          </cell>
          <cell r="W5196">
            <v>132118.60869565219</v>
          </cell>
          <cell r="X5196">
            <v>3435083.826086957</v>
          </cell>
        </row>
        <row r="5197">
          <cell r="E5197" t="str">
            <v>37.8D05.0559</v>
          </cell>
          <cell r="F5197" t="str">
            <v>10. NGOẠI KHOA</v>
          </cell>
          <cell r="G5197" t="str">
            <v>10.824</v>
          </cell>
          <cell r="H5197" t="str">
            <v>Phẫu thuật tái tạo dây chằng xương thuyền</v>
          </cell>
          <cell r="I5197" t="str">
            <v>Phẫu thuật tái tạo dây chằng xương thuyền</v>
          </cell>
          <cell r="J5197" t="str">
            <v>Phẫu thuật tái tạo dây chằng xương thuyền</v>
          </cell>
          <cell r="K5197" t="str">
            <v>A</v>
          </cell>
          <cell r="L5197" t="str">
            <v>P1</v>
          </cell>
          <cell r="M5197">
            <v>569</v>
          </cell>
          <cell r="N5197">
            <v>569</v>
          </cell>
          <cell r="O5197" t="str">
            <v>Chưa bao gồm gân nhân tạo.</v>
          </cell>
          <cell r="P5197" t="str">
            <v>Phẫu thuật nối gân hoặc kéo dài gân (tính 1 gân )</v>
          </cell>
          <cell r="Q5197">
            <v>2369000</v>
          </cell>
          <cell r="R5197">
            <v>718434.78260869603</v>
          </cell>
          <cell r="S5197">
            <v>3087000</v>
          </cell>
          <cell r="T5197">
            <v>933965.21739130479</v>
          </cell>
          <cell r="U5197">
            <v>3302965.2173913047</v>
          </cell>
          <cell r="V5197">
            <v>3302900</v>
          </cell>
          <cell r="W5197">
            <v>132118.60869565219</v>
          </cell>
          <cell r="X5197">
            <v>3435083.826086957</v>
          </cell>
        </row>
        <row r="5198">
          <cell r="E5198" t="str">
            <v>37.8D05.0559</v>
          </cell>
          <cell r="F5198" t="str">
            <v>10. NGOẠI KHOA</v>
          </cell>
          <cell r="G5198" t="str">
            <v>10.825</v>
          </cell>
          <cell r="H5198" t="str">
            <v>Phẫu thuật Tái tạo tổn thương mạn tính dây chằng xương thuyền</v>
          </cell>
          <cell r="I5198" t="str">
            <v>Phẫu thuật Tái tạo tổn thương mạn tính dây chằng xương thuyền</v>
          </cell>
          <cell r="J5198" t="str">
            <v>Phẫu thuật Tái tạo tổn thương mạn tính dây chằng xương thuyền</v>
          </cell>
          <cell r="K5198" t="str">
            <v>A</v>
          </cell>
          <cell r="L5198" t="str">
            <v>P1</v>
          </cell>
          <cell r="M5198">
            <v>569</v>
          </cell>
          <cell r="N5198">
            <v>569</v>
          </cell>
          <cell r="O5198" t="str">
            <v>Chưa bao gồm gân nhân tạo.</v>
          </cell>
          <cell r="P5198" t="str">
            <v>Phẫu thuật nối gân hoặc kéo dài gân (tính 1 gân )</v>
          </cell>
          <cell r="Q5198">
            <v>2369000</v>
          </cell>
          <cell r="R5198">
            <v>718434.78260869603</v>
          </cell>
          <cell r="S5198">
            <v>3087000</v>
          </cell>
          <cell r="T5198">
            <v>933965.21739130479</v>
          </cell>
          <cell r="U5198">
            <v>3302965.2173913047</v>
          </cell>
          <cell r="V5198">
            <v>3302900</v>
          </cell>
          <cell r="W5198">
            <v>132118.60869565219</v>
          </cell>
          <cell r="X5198">
            <v>3435083.826086957</v>
          </cell>
        </row>
        <row r="5199">
          <cell r="E5199" t="str">
            <v>37.8D05.0559</v>
          </cell>
          <cell r="F5199" t="str">
            <v>10. NGOẠI KHOA</v>
          </cell>
          <cell r="G5199" t="str">
            <v>10.818</v>
          </cell>
          <cell r="H5199" t="str">
            <v>Phẫu thuật tạo hình tổn thương dây chằng mạn tính của ngón I</v>
          </cell>
          <cell r="I5199" t="str">
            <v>Phẫu thuật tạo hình tổn thương dây chằng mạn tính của ngón I</v>
          </cell>
          <cell r="J5199" t="str">
            <v>Phẫu thuật tạo hình tổn thương dây chằng mạn tính của ngón I</v>
          </cell>
          <cell r="K5199" t="str">
            <v>A</v>
          </cell>
          <cell r="L5199" t="str">
            <v>P1</v>
          </cell>
          <cell r="M5199">
            <v>569</v>
          </cell>
          <cell r="N5199">
            <v>569</v>
          </cell>
          <cell r="O5199" t="str">
            <v>Chưa bao gồm gân nhân tạo.</v>
          </cell>
          <cell r="P5199" t="str">
            <v>Phẫu thuật nối gân hoặc kéo dài gân (tính 1 gân )</v>
          </cell>
          <cell r="Q5199">
            <v>2369000</v>
          </cell>
          <cell r="R5199">
            <v>718434.78260869603</v>
          </cell>
          <cell r="S5199">
            <v>3087000</v>
          </cell>
          <cell r="T5199">
            <v>933965.21739130479</v>
          </cell>
          <cell r="U5199">
            <v>3302965.2173913047</v>
          </cell>
          <cell r="V5199">
            <v>3302900</v>
          </cell>
          <cell r="W5199">
            <v>132118.60869565219</v>
          </cell>
          <cell r="X5199">
            <v>3435083.826086957</v>
          </cell>
        </row>
        <row r="5200">
          <cell r="E5200" t="str">
            <v>37.8D05.0559</v>
          </cell>
          <cell r="F5200" t="str">
            <v>10. NGOẠI KHOA</v>
          </cell>
          <cell r="G5200" t="str">
            <v>10.748</v>
          </cell>
          <cell r="H5200" t="str">
            <v>Phẫu thuật tổn thương dây chằng của đốt bàn - ngón tay</v>
          </cell>
          <cell r="I5200" t="str">
            <v>Phẫu thuật tổn thương dây chằng của đốt bàn - ngón tay</v>
          </cell>
          <cell r="J5200" t="str">
            <v>Phẫu thuật tổn thương dây chằng của đốt bàn – ngón tay</v>
          </cell>
          <cell r="K5200" t="str">
            <v>A</v>
          </cell>
          <cell r="L5200" t="str">
            <v>P1</v>
          </cell>
          <cell r="M5200">
            <v>569</v>
          </cell>
          <cell r="N5200">
            <v>569</v>
          </cell>
          <cell r="O5200" t="str">
            <v>Chưa bao gồm gân nhân tạo.</v>
          </cell>
          <cell r="P5200" t="str">
            <v>Phẫu thuật nối gân hoặc kéo dài gân (tính 1 gân )</v>
          </cell>
          <cell r="Q5200">
            <v>2369000</v>
          </cell>
          <cell r="R5200">
            <v>718434.78260869603</v>
          </cell>
          <cell r="S5200">
            <v>3087000</v>
          </cell>
          <cell r="T5200">
            <v>933965.21739130479</v>
          </cell>
          <cell r="U5200">
            <v>3302965.2173913047</v>
          </cell>
          <cell r="V5200">
            <v>3302900</v>
          </cell>
          <cell r="W5200">
            <v>132118.60869565219</v>
          </cell>
          <cell r="X5200">
            <v>3435083.826086957</v>
          </cell>
        </row>
        <row r="5201">
          <cell r="E5201" t="str">
            <v>37.8D05.0559</v>
          </cell>
          <cell r="F5201" t="str">
            <v>10. NGOẠI KHOA</v>
          </cell>
          <cell r="G5201" t="str">
            <v>10.877</v>
          </cell>
          <cell r="H5201" t="str">
            <v>Phẫu thuật tổn thương gân Achille</v>
          </cell>
          <cell r="I5201" t="str">
            <v>Phẫu thuật tổn thương gân Achille</v>
          </cell>
          <cell r="J5201" t="str">
            <v>Phẫu thuật tổn thương gân Achille</v>
          </cell>
          <cell r="K5201" t="str">
            <v>B</v>
          </cell>
          <cell r="L5201" t="str">
            <v>P1</v>
          </cell>
          <cell r="M5201">
            <v>569</v>
          </cell>
          <cell r="N5201">
            <v>569</v>
          </cell>
          <cell r="O5201" t="str">
            <v>Chưa bao gồm gân nhân tạo.</v>
          </cell>
          <cell r="P5201" t="str">
            <v>Phẫu thuật nối gân hoặc kéo dài gân (tính 1 gân )</v>
          </cell>
          <cell r="Q5201">
            <v>2369000</v>
          </cell>
          <cell r="R5201">
            <v>718434.78260869603</v>
          </cell>
          <cell r="S5201">
            <v>3087000</v>
          </cell>
          <cell r="T5201">
            <v>933965.21739130479</v>
          </cell>
          <cell r="U5201">
            <v>3302965.2173913047</v>
          </cell>
          <cell r="V5201">
            <v>3302900</v>
          </cell>
          <cell r="W5201">
            <v>132118.60869565219</v>
          </cell>
          <cell r="X5201">
            <v>3435083.826086957</v>
          </cell>
        </row>
        <row r="5202">
          <cell r="E5202" t="str">
            <v>37.8D05.0559</v>
          </cell>
          <cell r="F5202" t="str">
            <v>10. NGOẠI KHOA</v>
          </cell>
          <cell r="G5202" t="str">
            <v>10.875</v>
          </cell>
          <cell r="H5202" t="str">
            <v>Phẫu thuật tổn thương gân chày trước</v>
          </cell>
          <cell r="I5202" t="str">
            <v>Phẫu thuật tổn thương gân chày trước</v>
          </cell>
          <cell r="J5202" t="str">
            <v>Phẫu thuật tổn thương gân chày trước</v>
          </cell>
          <cell r="K5202" t="str">
            <v>B</v>
          </cell>
          <cell r="L5202" t="str">
            <v>P2</v>
          </cell>
          <cell r="M5202">
            <v>569</v>
          </cell>
          <cell r="N5202">
            <v>569</v>
          </cell>
          <cell r="O5202" t="str">
            <v>Chưa bao gồm gân nhân tạo.</v>
          </cell>
          <cell r="P5202" t="str">
            <v>Phẫu thuật nối gân hoặc kéo dài gân (tính 1 gân )</v>
          </cell>
          <cell r="Q5202">
            <v>2369000</v>
          </cell>
          <cell r="R5202">
            <v>718434.78260869603</v>
          </cell>
          <cell r="S5202">
            <v>3087000</v>
          </cell>
          <cell r="T5202">
            <v>933965.21739130479</v>
          </cell>
          <cell r="U5202">
            <v>3302965.2173913047</v>
          </cell>
          <cell r="V5202">
            <v>3302900</v>
          </cell>
          <cell r="W5202">
            <v>132118.60869565219</v>
          </cell>
          <cell r="X5202">
            <v>3435083.826086957</v>
          </cell>
        </row>
        <row r="5203">
          <cell r="E5203" t="str">
            <v>37.8D05.0559</v>
          </cell>
          <cell r="F5203" t="str">
            <v>10. NGOẠI KHOA</v>
          </cell>
          <cell r="G5203" t="str">
            <v>10.880</v>
          </cell>
          <cell r="H5203" t="str">
            <v>Phẫu thuật tổn thương gân cơ chày sau</v>
          </cell>
          <cell r="I5203" t="str">
            <v>Phẫu thuật tổn thương gân cơ chày sau</v>
          </cell>
          <cell r="J5203" t="str">
            <v>Phẫu thuật tổn thương gân cơ chày sau</v>
          </cell>
          <cell r="K5203" t="str">
            <v>B</v>
          </cell>
          <cell r="L5203" t="str">
            <v>P1</v>
          </cell>
          <cell r="M5203">
            <v>569</v>
          </cell>
          <cell r="N5203">
            <v>569</v>
          </cell>
          <cell r="O5203" t="str">
            <v>Chưa bao gồm gân nhân tạo.</v>
          </cell>
          <cell r="P5203" t="str">
            <v>Phẫu thuật nối gân hoặc kéo dài gân (tính 1 gân )</v>
          </cell>
          <cell r="Q5203">
            <v>2369000</v>
          </cell>
          <cell r="R5203">
            <v>718434.78260869603</v>
          </cell>
          <cell r="S5203">
            <v>3087000</v>
          </cell>
          <cell r="T5203">
            <v>933965.21739130479</v>
          </cell>
          <cell r="U5203">
            <v>3302965.2173913047</v>
          </cell>
          <cell r="V5203">
            <v>3302900</v>
          </cell>
          <cell r="W5203">
            <v>132118.60869565219</v>
          </cell>
          <cell r="X5203">
            <v>3435083.826086957</v>
          </cell>
        </row>
        <row r="5204">
          <cell r="E5204" t="str">
            <v>37.8D05.0559</v>
          </cell>
          <cell r="F5204" t="str">
            <v>10. NGOẠI KHOA</v>
          </cell>
          <cell r="G5204" t="str">
            <v>10.878</v>
          </cell>
          <cell r="H5204" t="str">
            <v>Phẫu thuật tổn thương gân cơ mác bên</v>
          </cell>
          <cell r="I5204" t="str">
            <v>Phẫu thuật tổn thương gân cơ mác bên</v>
          </cell>
          <cell r="J5204" t="str">
            <v>Phẫu thuật tổn thương gân cơ mác bên</v>
          </cell>
          <cell r="K5204" t="str">
            <v>B</v>
          </cell>
          <cell r="L5204" t="str">
            <v>P2</v>
          </cell>
          <cell r="M5204">
            <v>569</v>
          </cell>
          <cell r="N5204">
            <v>569</v>
          </cell>
          <cell r="O5204" t="str">
            <v>Chưa bao gồm gân nhân tạo.</v>
          </cell>
          <cell r="P5204" t="str">
            <v>Phẫu thuật nối gân hoặc kéo dài gân (tính 1 gân )</v>
          </cell>
          <cell r="Q5204">
            <v>2369000</v>
          </cell>
          <cell r="R5204">
            <v>718434.78260869603</v>
          </cell>
          <cell r="S5204">
            <v>3087000</v>
          </cell>
          <cell r="T5204">
            <v>933965.21739130479</v>
          </cell>
          <cell r="U5204">
            <v>3302965.2173913047</v>
          </cell>
          <cell r="V5204">
            <v>3302900</v>
          </cell>
          <cell r="W5204">
            <v>132118.60869565219</v>
          </cell>
          <cell r="X5204">
            <v>3435083.826086957</v>
          </cell>
        </row>
        <row r="5205">
          <cell r="E5205" t="str">
            <v>37.8D05.0559</v>
          </cell>
          <cell r="F5205" t="str">
            <v>10. NGOẠI KHOA</v>
          </cell>
          <cell r="G5205" t="str">
            <v>10.749</v>
          </cell>
          <cell r="H5205" t="str">
            <v>Phẫu thuật tổn thương gân duỗi cẳng và bàn ngón tay</v>
          </cell>
          <cell r="I5205" t="str">
            <v>Phẫu thuật tổn thương gân duỗi cẳng và bàn ngón tay</v>
          </cell>
          <cell r="J5205" t="str">
            <v>Phẫu thuật tổn thương gân duỗi cẳng và bàn ngón tay</v>
          </cell>
          <cell r="K5205" t="str">
            <v>B</v>
          </cell>
          <cell r="L5205" t="str">
            <v>P1</v>
          </cell>
          <cell r="M5205">
            <v>569</v>
          </cell>
          <cell r="N5205">
            <v>569</v>
          </cell>
          <cell r="O5205" t="str">
            <v>Chưa bao gồm gân nhân tạo.</v>
          </cell>
          <cell r="P5205" t="str">
            <v>Phẫu thuật nối gân hoặc kéo dài gân (tính 1 gân )</v>
          </cell>
          <cell r="Q5205">
            <v>2369000</v>
          </cell>
          <cell r="R5205">
            <v>718434.78260869603</v>
          </cell>
          <cell r="S5205">
            <v>3087000</v>
          </cell>
          <cell r="T5205">
            <v>933965.21739130479</v>
          </cell>
          <cell r="U5205">
            <v>3302965.2173913047</v>
          </cell>
          <cell r="V5205">
            <v>3302900</v>
          </cell>
          <cell r="W5205">
            <v>132118.60869565219</v>
          </cell>
          <cell r="X5205">
            <v>3435083.826086957</v>
          </cell>
        </row>
        <row r="5206">
          <cell r="E5206" t="str">
            <v>37.8D05.0559</v>
          </cell>
          <cell r="F5206" t="str">
            <v>10. NGOẠI KHOA</v>
          </cell>
          <cell r="G5206" t="str">
            <v>10.876</v>
          </cell>
          <cell r="H5206" t="str">
            <v>Phẫu thuật tổn thương gân duỗi dài ngón I</v>
          </cell>
          <cell r="I5206" t="str">
            <v>Phẫu thuật tổn thương gân duỗi dài ngón I</v>
          </cell>
          <cell r="J5206" t="str">
            <v>Phẫu thuật tổn thương gân duỗi dài ngón I</v>
          </cell>
          <cell r="K5206" t="str">
            <v>B</v>
          </cell>
          <cell r="L5206" t="str">
            <v>P2</v>
          </cell>
          <cell r="M5206">
            <v>569</v>
          </cell>
          <cell r="N5206">
            <v>569</v>
          </cell>
          <cell r="O5206" t="str">
            <v>Chưa bao gồm gân nhân tạo.</v>
          </cell>
          <cell r="P5206" t="str">
            <v>Phẫu thuật nối gân hoặc kéo dài gân (tính 1 gân )</v>
          </cell>
          <cell r="Q5206">
            <v>2369000</v>
          </cell>
          <cell r="R5206">
            <v>718434.78260869603</v>
          </cell>
          <cell r="S5206">
            <v>3087000</v>
          </cell>
          <cell r="T5206">
            <v>933965.21739130479</v>
          </cell>
          <cell r="U5206">
            <v>3302965.2173913047</v>
          </cell>
          <cell r="V5206">
            <v>3302900</v>
          </cell>
          <cell r="W5206">
            <v>132118.60869565219</v>
          </cell>
          <cell r="X5206">
            <v>3435083.826086957</v>
          </cell>
        </row>
        <row r="5207">
          <cell r="E5207" t="str">
            <v>37.8D05.0559</v>
          </cell>
          <cell r="F5207" t="str">
            <v>10. NGOẠI KHOA</v>
          </cell>
          <cell r="G5207" t="str">
            <v>10.751</v>
          </cell>
          <cell r="H5207" t="str">
            <v>Phẫu thuật tổn thương gân gấp bàn - cổ tay</v>
          </cell>
          <cell r="I5207" t="str">
            <v>Phẫu thuật tổn thương gân gấp bàn - cổ tay</v>
          </cell>
          <cell r="J5207" t="str">
            <v>Phẫu thuật tổn thương gân gấp bàn – cổ tay</v>
          </cell>
          <cell r="K5207" t="str">
            <v>B</v>
          </cell>
          <cell r="L5207" t="str">
            <v>P1</v>
          </cell>
          <cell r="M5207">
            <v>569</v>
          </cell>
          <cell r="N5207">
            <v>569</v>
          </cell>
          <cell r="O5207" t="str">
            <v>Chưa bao gồm gân nhân tạo.</v>
          </cell>
          <cell r="P5207" t="str">
            <v>Phẫu thuật nối gân hoặc kéo dài gân (tính 1 gân )</v>
          </cell>
          <cell r="Q5207">
            <v>2369000</v>
          </cell>
          <cell r="R5207">
            <v>718434.78260869603</v>
          </cell>
          <cell r="S5207">
            <v>3087000</v>
          </cell>
          <cell r="T5207">
            <v>933965.21739130479</v>
          </cell>
          <cell r="U5207">
            <v>3302965.2173913047</v>
          </cell>
          <cell r="V5207">
            <v>3302900</v>
          </cell>
          <cell r="W5207">
            <v>132118.60869565219</v>
          </cell>
          <cell r="X5207">
            <v>3435083.826086957</v>
          </cell>
        </row>
        <row r="5208">
          <cell r="E5208" t="str">
            <v>37.8D05.0559</v>
          </cell>
          <cell r="F5208" t="str">
            <v>10. NGOẠI KHOA</v>
          </cell>
          <cell r="G5208" t="str">
            <v>10.750</v>
          </cell>
          <cell r="H5208" t="str">
            <v>Phẫu thuật tổn thương gân gấp của cổ tay và cẳng tay</v>
          </cell>
          <cell r="I5208" t="str">
            <v>Phẫu thuật tổn thương gân gấp của cổ tay và cẳng tay</v>
          </cell>
          <cell r="J5208" t="str">
            <v>Phẫu thuật tổn thương gân gấp của cổ tay và cẳng tay</v>
          </cell>
          <cell r="K5208" t="str">
            <v>B</v>
          </cell>
          <cell r="L5208" t="str">
            <v>P1</v>
          </cell>
          <cell r="M5208">
            <v>569</v>
          </cell>
          <cell r="N5208">
            <v>569</v>
          </cell>
          <cell r="O5208" t="str">
            <v>Chưa bao gồm gân nhân tạo.</v>
          </cell>
          <cell r="P5208" t="str">
            <v>Phẫu thuật nối gân hoặc kéo dài gân (tính 1 gân )</v>
          </cell>
          <cell r="Q5208">
            <v>2369000</v>
          </cell>
          <cell r="R5208">
            <v>718434.78260869603</v>
          </cell>
          <cell r="S5208">
            <v>3087000</v>
          </cell>
          <cell r="T5208">
            <v>933965.21739130479</v>
          </cell>
          <cell r="U5208">
            <v>3302965.2173913047</v>
          </cell>
          <cell r="V5208">
            <v>3302900</v>
          </cell>
          <cell r="W5208">
            <v>132118.60869565219</v>
          </cell>
          <cell r="X5208">
            <v>3435083.826086957</v>
          </cell>
        </row>
        <row r="5209">
          <cell r="E5209" t="str">
            <v>37.8D05.0559</v>
          </cell>
          <cell r="F5209" t="str">
            <v>10. NGOẠI KHOA</v>
          </cell>
          <cell r="G5209" t="str">
            <v>10.879</v>
          </cell>
          <cell r="H5209" t="str">
            <v>Phẫu thuật tổn thương gân gấp dài ngón I</v>
          </cell>
          <cell r="I5209" t="str">
            <v>Phẫu thuật tổn thương gân gấp dài ngón I</v>
          </cell>
          <cell r="J5209" t="str">
            <v>Phẫu thuật tổn thương gân gấp dài ngón I</v>
          </cell>
          <cell r="K5209" t="str">
            <v>B</v>
          </cell>
          <cell r="L5209" t="str">
            <v>P2</v>
          </cell>
          <cell r="M5209">
            <v>569</v>
          </cell>
          <cell r="N5209">
            <v>569</v>
          </cell>
          <cell r="O5209" t="str">
            <v>Chưa bao gồm gân nhân tạo.</v>
          </cell>
          <cell r="P5209" t="str">
            <v>Phẫu thuật nối gân hoặc kéo dài gân (tính 1 gân )</v>
          </cell>
          <cell r="Q5209">
            <v>2369000</v>
          </cell>
          <cell r="R5209">
            <v>718434.78260869603</v>
          </cell>
          <cell r="S5209">
            <v>3087000</v>
          </cell>
          <cell r="T5209">
            <v>933965.21739130479</v>
          </cell>
          <cell r="U5209">
            <v>3302965.2173913047</v>
          </cell>
          <cell r="V5209">
            <v>3302900</v>
          </cell>
          <cell r="W5209">
            <v>132118.60869565219</v>
          </cell>
          <cell r="X5209">
            <v>3435083.826086957</v>
          </cell>
        </row>
        <row r="5210">
          <cell r="E5210" t="str">
            <v>37.8D05.0559</v>
          </cell>
          <cell r="F5210" t="str">
            <v>10. NGOẠI KHOA</v>
          </cell>
          <cell r="G5210" t="str">
            <v>10.752</v>
          </cell>
          <cell r="H5210" t="str">
            <v>Phẫu thuật tổn thương gân gấp ở vùng cấm (Vùng II)</v>
          </cell>
          <cell r="I5210" t="str">
            <v>Phẫu thuật tổn thương gân gấp ở vùng cấm (Vùng II)</v>
          </cell>
          <cell r="J5210" t="str">
            <v>Phẫu thuật tổn thương gân gấp ở vùng cấm (Vùng II)</v>
          </cell>
          <cell r="K5210" t="str">
            <v>A</v>
          </cell>
          <cell r="L5210" t="str">
            <v>PDB</v>
          </cell>
          <cell r="M5210">
            <v>569</v>
          </cell>
          <cell r="N5210">
            <v>569</v>
          </cell>
          <cell r="O5210" t="str">
            <v>Chưa bao gồm gân nhân tạo.</v>
          </cell>
          <cell r="P5210" t="str">
            <v>Phẫu thuật nối gân hoặc kéo dài gân (tính 1 gân )</v>
          </cell>
          <cell r="Q5210">
            <v>2369000</v>
          </cell>
          <cell r="R5210">
            <v>718434.78260869603</v>
          </cell>
          <cell r="S5210">
            <v>3087000</v>
          </cell>
          <cell r="T5210">
            <v>933965.21739130479</v>
          </cell>
          <cell r="U5210">
            <v>3302965.2173913047</v>
          </cell>
          <cell r="V5210">
            <v>3302900</v>
          </cell>
          <cell r="W5210">
            <v>132118.60869565219</v>
          </cell>
          <cell r="X5210">
            <v>3435083.826086957</v>
          </cell>
        </row>
        <row r="5211">
          <cell r="E5211" t="str">
            <v>37.8D05.0559</v>
          </cell>
          <cell r="F5211" t="str">
            <v>10. NGOẠI KHOA</v>
          </cell>
          <cell r="G5211" t="str">
            <v>10.810</v>
          </cell>
          <cell r="H5211" t="str">
            <v>Phẫu thuật vết thương bàn tay tổn thương gân duỗi</v>
          </cell>
          <cell r="I5211" t="str">
            <v>Phẫu thuật vết thương bàn tay tổn thương gân duỗi</v>
          </cell>
          <cell r="J5211" t="str">
            <v>Phẫu thuật vết thương bàn tay tổn thương gân duỗi</v>
          </cell>
          <cell r="K5211" t="str">
            <v>B</v>
          </cell>
          <cell r="L5211" t="str">
            <v>P1</v>
          </cell>
          <cell r="M5211">
            <v>569</v>
          </cell>
          <cell r="N5211">
            <v>569</v>
          </cell>
          <cell r="O5211" t="str">
            <v>Chưa bao gồm gân nhân tạo.</v>
          </cell>
          <cell r="P5211" t="str">
            <v>Phẫu thuật nối gân hoặc kéo dài gân (tính 1 gân )</v>
          </cell>
          <cell r="Q5211">
            <v>2369000</v>
          </cell>
          <cell r="R5211">
            <v>718434.78260869603</v>
          </cell>
          <cell r="S5211">
            <v>3087000</v>
          </cell>
          <cell r="T5211">
            <v>933965.21739130479</v>
          </cell>
          <cell r="U5211">
            <v>3302965.2173913047</v>
          </cell>
          <cell r="V5211">
            <v>3302900</v>
          </cell>
          <cell r="W5211">
            <v>132118.60869565219</v>
          </cell>
          <cell r="X5211">
            <v>3435083.826086957</v>
          </cell>
        </row>
        <row r="5212">
          <cell r="E5212" t="str">
            <v>37.8D05.0559</v>
          </cell>
          <cell r="F5212" t="str">
            <v>10. NGOẠI KHOA</v>
          </cell>
          <cell r="G5212" t="str">
            <v>10.811</v>
          </cell>
          <cell r="H5212" t="str">
            <v>Phẫu thuật vết thương phần mềm tổn thương gân gấp</v>
          </cell>
          <cell r="I5212" t="str">
            <v>Phẫu thuật vết thương phần mềm tổn thương gân gấp</v>
          </cell>
          <cell r="J5212" t="str">
            <v>Phẫu thuật vết thương phần mềm tổn thương gân gấp</v>
          </cell>
          <cell r="K5212" t="str">
            <v>B</v>
          </cell>
          <cell r="L5212" t="str">
            <v>P1</v>
          </cell>
          <cell r="M5212">
            <v>569</v>
          </cell>
          <cell r="N5212">
            <v>569</v>
          </cell>
          <cell r="O5212" t="str">
            <v>Chưa bao gồm gân nhân tạo.</v>
          </cell>
          <cell r="P5212" t="str">
            <v>Phẫu thuật nối gân hoặc kéo dài gân (tính 1 gân )</v>
          </cell>
          <cell r="Q5212">
            <v>2369000</v>
          </cell>
          <cell r="R5212">
            <v>718434.78260869603</v>
          </cell>
          <cell r="S5212">
            <v>3087000</v>
          </cell>
          <cell r="T5212">
            <v>933965.21739130479</v>
          </cell>
          <cell r="U5212">
            <v>3302965.2173913047</v>
          </cell>
          <cell r="V5212">
            <v>3302900</v>
          </cell>
          <cell r="W5212">
            <v>132118.60869565219</v>
          </cell>
          <cell r="X5212">
            <v>3435083.826086957</v>
          </cell>
        </row>
        <row r="5213">
          <cell r="E5213" t="str">
            <v>37.8D05.0559</v>
          </cell>
          <cell r="F5213" t="str">
            <v>10. NGOẠI KHOA</v>
          </cell>
          <cell r="G5213" t="str">
            <v>10.841</v>
          </cell>
          <cell r="H5213" t="str">
            <v>Tái tạo phục hồi tổn thương gân gấp 2 thì</v>
          </cell>
          <cell r="I5213" t="str">
            <v>Tái tạo phục hồi tổn thương gân gấp 2 thì</v>
          </cell>
          <cell r="J5213" t="str">
            <v>Tái tạo phục hồi tổn thương gân gấp 2 thì</v>
          </cell>
          <cell r="K5213" t="str">
            <v>A</v>
          </cell>
          <cell r="L5213" t="str">
            <v>PDB</v>
          </cell>
          <cell r="M5213">
            <v>569</v>
          </cell>
          <cell r="N5213">
            <v>569</v>
          </cell>
          <cell r="O5213" t="str">
            <v>Chưa bao gồm gân nhân tạo.</v>
          </cell>
          <cell r="P5213" t="str">
            <v>Phẫu thuật nối gân hoặc kéo dài gân (tính 1 gân )</v>
          </cell>
          <cell r="Q5213">
            <v>2369000</v>
          </cell>
          <cell r="R5213">
            <v>718434.78260869603</v>
          </cell>
          <cell r="S5213">
            <v>3087000</v>
          </cell>
          <cell r="T5213">
            <v>933965.21739130479</v>
          </cell>
          <cell r="U5213">
            <v>3302965.2173913047</v>
          </cell>
          <cell r="V5213">
            <v>3302900</v>
          </cell>
          <cell r="W5213">
            <v>132118.60869565219</v>
          </cell>
          <cell r="X5213">
            <v>3435083.826086957</v>
          </cell>
        </row>
        <row r="5214">
          <cell r="E5214" t="str">
            <v>37.8D05.0530</v>
          </cell>
          <cell r="F5214" t="str">
            <v>03. NHI KHOA</v>
          </cell>
          <cell r="G5214" t="str">
            <v>3.3833</v>
          </cell>
          <cell r="H5214" t="str">
            <v>Nắn, bó bột gãy 1/3 trên xương đùi</v>
          </cell>
          <cell r="I5214" t="str">
            <v>Nắn, bó bột gãy 1/3 trên xương đùi [bột tự cán]</v>
          </cell>
          <cell r="J5214" t="str">
            <v>Nắn, bó bột gãy 1/3 trên xương đùi</v>
          </cell>
          <cell r="K5214" t="str">
            <v>B</v>
          </cell>
          <cell r="L5214" t="str">
            <v>T1</v>
          </cell>
          <cell r="M5214">
            <v>540</v>
          </cell>
          <cell r="N5214">
            <v>540</v>
          </cell>
          <cell r="P5214" t="str">
            <v>Nắn, bó bột xương đùi hoặc chậu hoặc cột sống (bột tự cán)</v>
          </cell>
          <cell r="Q5214">
            <v>284000</v>
          </cell>
          <cell r="R5214">
            <v>73565.217391304395</v>
          </cell>
          <cell r="S5214">
            <v>357000</v>
          </cell>
          <cell r="T5214">
            <v>95634.782608695707</v>
          </cell>
          <cell r="U5214">
            <v>379634.78260869568</v>
          </cell>
          <cell r="V5214">
            <v>379600</v>
          </cell>
          <cell r="W5214">
            <v>15185.391304347828</v>
          </cell>
          <cell r="X5214">
            <v>394820.17391304352</v>
          </cell>
        </row>
        <row r="5215">
          <cell r="E5215" t="str">
            <v>37.8D05.0559</v>
          </cell>
          <cell r="F5215" t="str">
            <v>28. PHẪU THUẬT TẠO HÌNH THẨM MỸ</v>
          </cell>
          <cell r="G5215" t="str">
            <v>28.342</v>
          </cell>
          <cell r="H5215" t="str">
            <v>Khâu nối thần kinh không sử dụng vi phẫu thuật</v>
          </cell>
          <cell r="I5215" t="str">
            <v>Khâu nối thần kinh không sử dụng vi phẫu thuật [tính 1 gân]</v>
          </cell>
          <cell r="J5215" t="str">
            <v>Khâu nối thần kinh không sử dụng vi phẫu thuật</v>
          </cell>
          <cell r="K5215" t="str">
            <v>C</v>
          </cell>
          <cell r="L5215" t="str">
            <v>P1</v>
          </cell>
          <cell r="M5215">
            <v>569</v>
          </cell>
          <cell r="N5215">
            <v>569</v>
          </cell>
          <cell r="O5215" t="str">
            <v>Chưa bao gồm gân nhân tạo.</v>
          </cell>
          <cell r="P5215" t="str">
            <v>Phẫu thuật nối gân hoặc kéo dài gân (tính 1 gân )</v>
          </cell>
          <cell r="Q5215">
            <v>2369000</v>
          </cell>
          <cell r="R5215">
            <v>718434.78260869603</v>
          </cell>
          <cell r="S5215">
            <v>3087000</v>
          </cell>
          <cell r="T5215">
            <v>933965.21739130479</v>
          </cell>
          <cell r="U5215">
            <v>3302965.2173913047</v>
          </cell>
          <cell r="V5215">
            <v>3302900</v>
          </cell>
          <cell r="W5215">
            <v>132118.60869565219</v>
          </cell>
          <cell r="X5215">
            <v>3435083.826086957</v>
          </cell>
        </row>
        <row r="5216">
          <cell r="E5216" t="str">
            <v>37.8D05.0530</v>
          </cell>
          <cell r="F5216" t="str">
            <v>10. NGOẠI KHOA</v>
          </cell>
          <cell r="G5216" t="str">
            <v>10.989</v>
          </cell>
          <cell r="H5216" t="str">
            <v>Nắn, bó bột gãy 1/3 trên xương đùi</v>
          </cell>
          <cell r="I5216" t="str">
            <v>Nắn, bó bột gãy 1/3 trên xương đùi [bột tự cán]</v>
          </cell>
          <cell r="J5216" t="str">
            <v>Nắn, bó bột gãy 1/3 trên xương đùi</v>
          </cell>
          <cell r="K5216" t="str">
            <v>B</v>
          </cell>
          <cell r="L5216" t="str">
            <v>T1</v>
          </cell>
          <cell r="M5216">
            <v>540</v>
          </cell>
          <cell r="N5216">
            <v>540</v>
          </cell>
          <cell r="P5216" t="str">
            <v>Nắn, bó bột xương đùi hoặc chậu hoặc cột sống (bột tự cán)</v>
          </cell>
          <cell r="Q5216">
            <v>284000</v>
          </cell>
          <cell r="R5216">
            <v>73565.217391304395</v>
          </cell>
          <cell r="S5216">
            <v>357000</v>
          </cell>
          <cell r="T5216">
            <v>95634.782608695707</v>
          </cell>
          <cell r="U5216">
            <v>379634.78260869568</v>
          </cell>
          <cell r="V5216">
            <v>379600</v>
          </cell>
          <cell r="W5216">
            <v>15185.391304347828</v>
          </cell>
          <cell r="X5216">
            <v>394820.17391304352</v>
          </cell>
        </row>
        <row r="5217">
          <cell r="E5217" t="str">
            <v>37.8D05.0527</v>
          </cell>
          <cell r="F5217" t="str">
            <v>03. NHI KHOA</v>
          </cell>
          <cell r="G5217" t="str">
            <v>3.3847</v>
          </cell>
          <cell r="H5217" t="str">
            <v>Nắn, bó bột gãy cổ xương cánh tay</v>
          </cell>
          <cell r="I5217" t="str">
            <v>Nắn, bó bột gãy cổ xương cánh tay  [bột liền]</v>
          </cell>
          <cell r="J5217" t="str">
            <v>Nắn, bó bột gãy cổ xương cánh tay</v>
          </cell>
          <cell r="K5217" t="str">
            <v>C</v>
          </cell>
          <cell r="L5217" t="str">
            <v>T1</v>
          </cell>
          <cell r="M5217">
            <v>537</v>
          </cell>
          <cell r="N5217">
            <v>537</v>
          </cell>
          <cell r="P5217" t="str">
            <v>Nắn, bó bột xương cánh tay (bột liền)</v>
          </cell>
          <cell r="Q5217">
            <v>269000</v>
          </cell>
          <cell r="R5217">
            <v>79826.0869565217</v>
          </cell>
          <cell r="S5217">
            <v>348000</v>
          </cell>
          <cell r="T5217">
            <v>103773.9130434782</v>
          </cell>
          <cell r="U5217">
            <v>372773.91304347821</v>
          </cell>
          <cell r="V5217">
            <v>372700</v>
          </cell>
          <cell r="W5217">
            <v>14910.956521739128</v>
          </cell>
          <cell r="X5217">
            <v>387684.86956521735</v>
          </cell>
        </row>
        <row r="5218">
          <cell r="E5218" t="str">
            <v>37.8D05.0559</v>
          </cell>
          <cell r="F5218" t="str">
            <v>28. PHẪU THUẬT TẠO HÌNH THẨM MỸ</v>
          </cell>
          <cell r="G5218" t="str">
            <v>28.338</v>
          </cell>
          <cell r="H5218" t="str">
            <v>Phẫu thuật ghép gân gấp không sử dụng vi phẫu thuật</v>
          </cell>
          <cell r="I5218" t="str">
            <v>Phẫu thuật ghép gân gấp không sử dụng vi phẫu thuật</v>
          </cell>
          <cell r="J5218" t="str">
            <v>Phẫu thuật ghép gân gấp không sử dụng vi phẫu thuật</v>
          </cell>
          <cell r="K5218" t="str">
            <v>C</v>
          </cell>
          <cell r="L5218" t="str">
            <v>P1</v>
          </cell>
          <cell r="M5218">
            <v>569</v>
          </cell>
          <cell r="N5218">
            <v>569</v>
          </cell>
          <cell r="O5218" t="str">
            <v>Chưa bao gồm gân nhân tạo.</v>
          </cell>
          <cell r="P5218" t="str">
            <v>Phẫu thuật nối gân hoặc kéo dài gân (tính 1 gân )</v>
          </cell>
          <cell r="Q5218">
            <v>2369000</v>
          </cell>
          <cell r="R5218">
            <v>718434.78260869603</v>
          </cell>
          <cell r="S5218">
            <v>3087000</v>
          </cell>
          <cell r="T5218">
            <v>933965.21739130479</v>
          </cell>
          <cell r="U5218">
            <v>3302965.2173913047</v>
          </cell>
          <cell r="V5218">
            <v>3302900</v>
          </cell>
          <cell r="W5218">
            <v>132118.60869565219</v>
          </cell>
          <cell r="X5218">
            <v>3435083.826086957</v>
          </cell>
        </row>
        <row r="5219">
          <cell r="E5219" t="str">
            <v>37.8D05.0560</v>
          </cell>
          <cell r="F5219" t="str">
            <v>27. PHẪU THUẬT NỘI SOI</v>
          </cell>
          <cell r="G5219" t="str">
            <v>27.520</v>
          </cell>
          <cell r="H5219" t="str">
            <v>Phẫu thuật nội soi tái tạo gân</v>
          </cell>
          <cell r="I5219" t="str">
            <v>Phẫu thuật nội soi tái tạo gân</v>
          </cell>
          <cell r="J5219" t="str">
            <v>Phẫu thuật nội soi tái tạo gân</v>
          </cell>
          <cell r="K5219" t="str">
            <v>B</v>
          </cell>
          <cell r="M5219">
            <v>570</v>
          </cell>
          <cell r="N5219">
            <v>570</v>
          </cell>
          <cell r="O5219" t="str">
            <v>Chưa bao gồm gân nhân tạo, vít, ốc, đầu đốt, bộ dây bơm nước, tay dao điện, dao cắt sụn, lưỡi bào, gân sinh học, gân đồng loại.</v>
          </cell>
          <cell r="P5219" t="str">
            <v xml:space="preserve">Phẫu thuật nội soi tái tạo gân </v>
          </cell>
          <cell r="Q5219">
            <v>3624000</v>
          </cell>
          <cell r="R5219">
            <v>746608.69565217395</v>
          </cell>
          <cell r="S5219">
            <v>4370000</v>
          </cell>
          <cell r="T5219">
            <v>970591.30434782617</v>
          </cell>
          <cell r="U5219">
            <v>4594591.3043478262</v>
          </cell>
          <cell r="V5219">
            <v>4594500</v>
          </cell>
          <cell r="W5219">
            <v>183783.65217391305</v>
          </cell>
          <cell r="X5219">
            <v>4778374.9565217393</v>
          </cell>
        </row>
        <row r="5220">
          <cell r="E5220" t="str">
            <v>37.8D05.0561</v>
          </cell>
          <cell r="F5220" t="str">
            <v>03. NHI KHOA</v>
          </cell>
          <cell r="G5220" t="str">
            <v>3.4241</v>
          </cell>
          <cell r="H5220" t="str">
            <v>Phẫu thuật điều trị hẹp hộp sọ</v>
          </cell>
          <cell r="I5220" t="str">
            <v>Phẫu thuật điều trị hẹp hộp sọ</v>
          </cell>
          <cell r="J5220" t="str">
            <v>Phẫu thuật điều trị hẹp hộp sọ</v>
          </cell>
          <cell r="K5220" t="str">
            <v>A</v>
          </cell>
          <cell r="L5220" t="str">
            <v>PDB</v>
          </cell>
          <cell r="M5220">
            <v>571</v>
          </cell>
          <cell r="N5220">
            <v>571</v>
          </cell>
          <cell r="O5220" t="str">
            <v>Chưa bao gồm nẹp, vít thay thế.</v>
          </cell>
          <cell r="P5220" t="str">
            <v>Phẫu thuật tạo hình sọ mặt (bệnh lý)</v>
          </cell>
          <cell r="Q5220">
            <v>4480000</v>
          </cell>
          <cell r="R5220">
            <v>1339826.0869565201</v>
          </cell>
          <cell r="S5220">
            <v>5819000</v>
          </cell>
          <cell r="T5220">
            <v>1741773.9130434762</v>
          </cell>
          <cell r="U5220">
            <v>6221773.9130434766</v>
          </cell>
          <cell r="V5220">
            <v>6221700</v>
          </cell>
          <cell r="W5220">
            <v>248870.95652173908</v>
          </cell>
          <cell r="X5220">
            <v>6470644.8695652159</v>
          </cell>
        </row>
        <row r="5221">
          <cell r="E5221" t="str">
            <v>37.8D05.0561</v>
          </cell>
          <cell r="F5221" t="str">
            <v>03. NHI KHOA</v>
          </cell>
          <cell r="G5221" t="str">
            <v>3.2904</v>
          </cell>
          <cell r="H5221" t="str">
            <v>Phẫu thuật tạo hình khe hở chéo mặt 1 bên</v>
          </cell>
          <cell r="I5221" t="str">
            <v>Phẫu thuật tạo hình khe hở chéo mặt 1 bên</v>
          </cell>
          <cell r="J5221" t="str">
            <v>Phẫu thuật tạo hình khe hở chéo mặt 1 bên</v>
          </cell>
          <cell r="K5221" t="str">
            <v>B</v>
          </cell>
          <cell r="L5221" t="str">
            <v>PDB</v>
          </cell>
          <cell r="M5221">
            <v>571</v>
          </cell>
          <cell r="N5221">
            <v>571</v>
          </cell>
          <cell r="O5221" t="str">
            <v>Chưa bao gồm nẹp, vít thay thế.</v>
          </cell>
          <cell r="P5221" t="str">
            <v>Phẫu thuật tạo hình sọ mặt (bệnh lý)</v>
          </cell>
          <cell r="Q5221">
            <v>4480000</v>
          </cell>
          <cell r="R5221">
            <v>1339826.0869565201</v>
          </cell>
          <cell r="S5221">
            <v>5819000</v>
          </cell>
          <cell r="T5221">
            <v>1741773.9130434762</v>
          </cell>
          <cell r="U5221">
            <v>6221773.9130434766</v>
          </cell>
          <cell r="V5221">
            <v>6221700</v>
          </cell>
          <cell r="W5221">
            <v>248870.95652173908</v>
          </cell>
          <cell r="X5221">
            <v>6470644.8695652159</v>
          </cell>
        </row>
        <row r="5222">
          <cell r="E5222" t="str">
            <v>37.8D05.0561</v>
          </cell>
          <cell r="F5222" t="str">
            <v>03. NHI KHOA</v>
          </cell>
          <cell r="G5222" t="str">
            <v>3.2905</v>
          </cell>
          <cell r="H5222" t="str">
            <v>Phẫu thuật tạo hình khe hở chéo mặt 2 bên</v>
          </cell>
          <cell r="I5222" t="str">
            <v>Phẫu thuật tạo hình khe hở chéo mặt 2 bên</v>
          </cell>
          <cell r="J5222" t="str">
            <v>Phẫu thuật tạo hình khe hở chéo mặt 2 bên</v>
          </cell>
          <cell r="K5222" t="str">
            <v>B</v>
          </cell>
          <cell r="L5222" t="str">
            <v>PDB</v>
          </cell>
          <cell r="M5222">
            <v>571</v>
          </cell>
          <cell r="N5222">
            <v>571</v>
          </cell>
          <cell r="O5222" t="str">
            <v>Chưa bao gồm nẹp, vít thay thế.</v>
          </cell>
          <cell r="P5222" t="str">
            <v>Phẫu thuật tạo hình sọ mặt (bệnh lý)</v>
          </cell>
          <cell r="Q5222">
            <v>4480000</v>
          </cell>
          <cell r="R5222">
            <v>1339826.0869565201</v>
          </cell>
          <cell r="S5222">
            <v>5819000</v>
          </cell>
          <cell r="T5222">
            <v>1741773.9130434762</v>
          </cell>
          <cell r="U5222">
            <v>6221773.9130434766</v>
          </cell>
          <cell r="V5222">
            <v>6221700</v>
          </cell>
          <cell r="W5222">
            <v>248870.95652173908</v>
          </cell>
          <cell r="X5222">
            <v>6470644.8695652159</v>
          </cell>
        </row>
        <row r="5223">
          <cell r="E5223" t="str">
            <v>37.8D05.0561</v>
          </cell>
          <cell r="F5223" t="str">
            <v>03. NHI KHOA</v>
          </cell>
          <cell r="G5223" t="str">
            <v>3.3049</v>
          </cell>
          <cell r="H5223" t="str">
            <v>Tạo hình hộp sọ</v>
          </cell>
          <cell r="I5223" t="str">
            <v>Tạo hình hộp sọ</v>
          </cell>
          <cell r="J5223" t="str">
            <v>Tạo hình hộp sọ</v>
          </cell>
          <cell r="K5223" t="str">
            <v>A</v>
          </cell>
          <cell r="L5223" t="str">
            <v>PDB</v>
          </cell>
          <cell r="M5223">
            <v>571</v>
          </cell>
          <cell r="N5223">
            <v>571</v>
          </cell>
          <cell r="O5223" t="str">
            <v>Chưa bao gồm nẹp, vít thay thế.</v>
          </cell>
          <cell r="P5223" t="str">
            <v>Phẫu thuật tạo hình sọ mặt (bệnh lý)</v>
          </cell>
          <cell r="Q5223">
            <v>4480000</v>
          </cell>
          <cell r="R5223">
            <v>1339826.0869565201</v>
          </cell>
          <cell r="S5223">
            <v>5819000</v>
          </cell>
          <cell r="T5223">
            <v>1741773.9130434762</v>
          </cell>
          <cell r="U5223">
            <v>6221773.9130434766</v>
          </cell>
          <cell r="V5223">
            <v>6221700</v>
          </cell>
          <cell r="W5223">
            <v>248870.95652173908</v>
          </cell>
          <cell r="X5223">
            <v>6470644.8695652159</v>
          </cell>
        </row>
        <row r="5224">
          <cell r="E5224" t="str">
            <v>37.8D05.0561</v>
          </cell>
          <cell r="F5224" t="str">
            <v>10. NGOẠI KHOA</v>
          </cell>
          <cell r="G5224" t="str">
            <v>10.75</v>
          </cell>
          <cell r="H5224" t="str">
            <v>Phẫu thuật tạo hình hộp sọ trong hẹp hộp sọ</v>
          </cell>
          <cell r="I5224" t="str">
            <v>Phẫu thuật tạo hình hộp sọ trong hẹp hộp sọ</v>
          </cell>
          <cell r="J5224" t="str">
            <v>Phẫu thuật tạo hình hộp sọ trong hẹp hộp sọ</v>
          </cell>
          <cell r="K5224" t="str">
            <v>A</v>
          </cell>
          <cell r="L5224" t="str">
            <v>PDB</v>
          </cell>
          <cell r="M5224">
            <v>571</v>
          </cell>
          <cell r="N5224">
            <v>571</v>
          </cell>
          <cell r="O5224" t="str">
            <v>Chưa bao gồm nẹp, vít thay thế.</v>
          </cell>
          <cell r="P5224" t="str">
            <v>Phẫu thuật tạo hình sọ mặt (bệnh lý)</v>
          </cell>
          <cell r="Q5224">
            <v>4480000</v>
          </cell>
          <cell r="R5224">
            <v>1339826.0869565201</v>
          </cell>
          <cell r="S5224">
            <v>5819000</v>
          </cell>
          <cell r="T5224">
            <v>1741773.9130434762</v>
          </cell>
          <cell r="U5224">
            <v>6221773.9130434766</v>
          </cell>
          <cell r="V5224">
            <v>6221700</v>
          </cell>
          <cell r="W5224">
            <v>248870.95652173908</v>
          </cell>
          <cell r="X5224">
            <v>6470644.8695652159</v>
          </cell>
        </row>
        <row r="5225">
          <cell r="E5225" t="str">
            <v>37.8D05.0561</v>
          </cell>
          <cell r="F5225" t="str">
            <v>28. PHẪU THUẬT TẠO HÌNH THẨM MỸ</v>
          </cell>
          <cell r="G5225" t="str">
            <v>28.177</v>
          </cell>
          <cell r="H5225" t="str">
            <v>Phẫu thuật tạo hình khe hở sọ mặt số 0</v>
          </cell>
          <cell r="I5225" t="str">
            <v>Phẫu thuật tạo hình khe hở sọ mặt số 0</v>
          </cell>
          <cell r="J5225" t="str">
            <v>Phẫu thuật tạo hình khe hở sọ mặt số 0</v>
          </cell>
          <cell r="K5225" t="str">
            <v>B</v>
          </cell>
          <cell r="L5225" t="str">
            <v>PDB</v>
          </cell>
          <cell r="M5225">
            <v>571</v>
          </cell>
          <cell r="N5225">
            <v>571</v>
          </cell>
          <cell r="O5225" t="str">
            <v>Chưa bao gồm nẹp, vít thay thế.</v>
          </cell>
          <cell r="P5225" t="str">
            <v>Phẫu thuật tạo hình sọ mặt (bệnh lý)</v>
          </cell>
          <cell r="Q5225">
            <v>4480000</v>
          </cell>
          <cell r="R5225">
            <v>1339826.0869565201</v>
          </cell>
          <cell r="S5225">
            <v>5819000</v>
          </cell>
          <cell r="T5225">
            <v>1741773.9130434762</v>
          </cell>
          <cell r="U5225">
            <v>6221773.9130434766</v>
          </cell>
          <cell r="V5225">
            <v>6221700</v>
          </cell>
          <cell r="W5225">
            <v>248870.95652173908</v>
          </cell>
          <cell r="X5225">
            <v>6470644.8695652159</v>
          </cell>
        </row>
        <row r="5226">
          <cell r="E5226" t="str">
            <v>37.8D05.0561</v>
          </cell>
          <cell r="F5226" t="str">
            <v>28. PHẪU THUẬT TẠO HÌNH THẨM MỸ</v>
          </cell>
          <cell r="G5226" t="str">
            <v>28.178</v>
          </cell>
          <cell r="H5226" t="str">
            <v>Phẫu thuật tạo hình khe hở sọ mặt số 1 - 14</v>
          </cell>
          <cell r="I5226" t="str">
            <v>Phẫu thuật tạo hình khe hở sọ mặt số 1 - 14</v>
          </cell>
          <cell r="J5226" t="str">
            <v>Phẫu thuật tạo hình khe hở sọ mặt số 1 - 14</v>
          </cell>
          <cell r="K5226" t="str">
            <v>B</v>
          </cell>
          <cell r="L5226" t="str">
            <v>PDB</v>
          </cell>
          <cell r="M5226">
            <v>571</v>
          </cell>
          <cell r="N5226">
            <v>571</v>
          </cell>
          <cell r="O5226" t="str">
            <v>Chưa bao gồm nẹp, vít thay thế.</v>
          </cell>
          <cell r="P5226" t="str">
            <v>Phẫu thuật tạo hình sọ mặt (bệnh lý)</v>
          </cell>
          <cell r="Q5226">
            <v>4480000</v>
          </cell>
          <cell r="R5226">
            <v>1339826.0869565201</v>
          </cell>
          <cell r="S5226">
            <v>5819000</v>
          </cell>
          <cell r="T5226">
            <v>1741773.9130434762</v>
          </cell>
          <cell r="U5226">
            <v>6221773.9130434766</v>
          </cell>
          <cell r="V5226">
            <v>6221700</v>
          </cell>
          <cell r="W5226">
            <v>248870.95652173908</v>
          </cell>
          <cell r="X5226">
            <v>6470644.8695652159</v>
          </cell>
        </row>
        <row r="5227">
          <cell r="E5227" t="str">
            <v>37.8D05.0561</v>
          </cell>
          <cell r="F5227" t="str">
            <v>28. PHẪU THUẬT TẠO HÌNH THẨM MỸ</v>
          </cell>
          <cell r="G5227" t="str">
            <v>28.179</v>
          </cell>
          <cell r="H5227" t="str">
            <v>Phẫu thuật tạo hình khe hở sọ mặt số 2 - 13</v>
          </cell>
          <cell r="I5227" t="str">
            <v>Phẫu thuật tạo hình khe hở sọ mặt số 2 - 13</v>
          </cell>
          <cell r="J5227" t="str">
            <v>Phẫu thuật tạo hình khe hở sọ mặt số 2 - 13</v>
          </cell>
          <cell r="K5227" t="str">
            <v>B</v>
          </cell>
          <cell r="L5227" t="str">
            <v>PDB</v>
          </cell>
          <cell r="M5227">
            <v>571</v>
          </cell>
          <cell r="N5227">
            <v>571</v>
          </cell>
          <cell r="O5227" t="str">
            <v>Chưa bao gồm nẹp, vít thay thế.</v>
          </cell>
          <cell r="P5227" t="str">
            <v>Phẫu thuật tạo hình sọ mặt (bệnh lý)</v>
          </cell>
          <cell r="Q5227">
            <v>4480000</v>
          </cell>
          <cell r="R5227">
            <v>1339826.0869565201</v>
          </cell>
          <cell r="S5227">
            <v>5819000</v>
          </cell>
          <cell r="T5227">
            <v>1741773.9130434762</v>
          </cell>
          <cell r="U5227">
            <v>6221773.9130434766</v>
          </cell>
          <cell r="V5227">
            <v>6221700</v>
          </cell>
          <cell r="W5227">
            <v>248870.95652173908</v>
          </cell>
          <cell r="X5227">
            <v>6470644.8695652159</v>
          </cell>
        </row>
        <row r="5228">
          <cell r="E5228" t="str">
            <v>37.8D05.0561</v>
          </cell>
          <cell r="F5228" t="str">
            <v>28. PHẪU THUẬT TẠO HÌNH THẨM MỸ</v>
          </cell>
          <cell r="G5228" t="str">
            <v>28.180</v>
          </cell>
          <cell r="H5228" t="str">
            <v>Phẫu thuật tạo hình khe hở sọ mặt số 3 - 12</v>
          </cell>
          <cell r="I5228" t="str">
            <v>Phẫu thuật tạo hình khe hở sọ mặt số 3 - 12</v>
          </cell>
          <cell r="J5228" t="str">
            <v>Phẫu thuật tạo hình khe hở sọ mặt số 3 - 12</v>
          </cell>
          <cell r="K5228" t="str">
            <v>B</v>
          </cell>
          <cell r="L5228" t="str">
            <v>PDB</v>
          </cell>
          <cell r="M5228">
            <v>571</v>
          </cell>
          <cell r="N5228">
            <v>571</v>
          </cell>
          <cell r="O5228" t="str">
            <v>Chưa bao gồm nẹp, vít thay thế.</v>
          </cell>
          <cell r="P5228" t="str">
            <v>Phẫu thuật tạo hình sọ mặt (bệnh lý)</v>
          </cell>
          <cell r="Q5228">
            <v>4480000</v>
          </cell>
          <cell r="R5228">
            <v>1339826.0869565201</v>
          </cell>
          <cell r="S5228">
            <v>5819000</v>
          </cell>
          <cell r="T5228">
            <v>1741773.9130434762</v>
          </cell>
          <cell r="U5228">
            <v>6221773.9130434766</v>
          </cell>
          <cell r="V5228">
            <v>6221700</v>
          </cell>
          <cell r="W5228">
            <v>248870.95652173908</v>
          </cell>
          <cell r="X5228">
            <v>6470644.8695652159</v>
          </cell>
        </row>
        <row r="5229">
          <cell r="E5229" t="str">
            <v>37.8D05.0561</v>
          </cell>
          <cell r="F5229" t="str">
            <v>28. PHẪU THUẬT TẠO HÌNH THẨM MỸ</v>
          </cell>
          <cell r="G5229" t="str">
            <v>28.181</v>
          </cell>
          <cell r="H5229" t="str">
            <v>Phẫu thuật tạo hình khe hở sọ mặt số 4 - 11</v>
          </cell>
          <cell r="I5229" t="str">
            <v>Phẫu thuật tạo hình khe hở sọ mặt số 4 - 11</v>
          </cell>
          <cell r="J5229" t="str">
            <v>Phẫu thuật tạo hình khe hở sọ mặt số 4 - 11</v>
          </cell>
          <cell r="K5229" t="str">
            <v>B</v>
          </cell>
          <cell r="L5229" t="str">
            <v>PDB</v>
          </cell>
          <cell r="M5229">
            <v>571</v>
          </cell>
          <cell r="N5229">
            <v>571</v>
          </cell>
          <cell r="O5229" t="str">
            <v>Chưa bao gồm nẹp, vít thay thế.</v>
          </cell>
          <cell r="P5229" t="str">
            <v>Phẫu thuật tạo hình sọ mặt (bệnh lý)</v>
          </cell>
          <cell r="Q5229">
            <v>4480000</v>
          </cell>
          <cell r="R5229">
            <v>1339826.0869565201</v>
          </cell>
          <cell r="S5229">
            <v>5819000</v>
          </cell>
          <cell r="T5229">
            <v>1741773.9130434762</v>
          </cell>
          <cell r="U5229">
            <v>6221773.9130434766</v>
          </cell>
          <cell r="V5229">
            <v>6221700</v>
          </cell>
          <cell r="W5229">
            <v>248870.95652173908</v>
          </cell>
          <cell r="X5229">
            <v>6470644.8695652159</v>
          </cell>
        </row>
        <row r="5230">
          <cell r="E5230" t="str">
            <v>37.8D05.0561</v>
          </cell>
          <cell r="F5230" t="str">
            <v>28. PHẪU THUẬT TẠO HÌNH THẨM MỸ</v>
          </cell>
          <cell r="G5230" t="str">
            <v>28.182</v>
          </cell>
          <cell r="H5230" t="str">
            <v>Phẫu thuật tạo hình khe hở sọ mặt số 5 - 10</v>
          </cell>
          <cell r="I5230" t="str">
            <v>Phẫu thuật tạo hình khe hở sọ mặt số 5 - 10</v>
          </cell>
          <cell r="J5230" t="str">
            <v>Phẫu thuật tạo hình khe hở sọ mặt số 5 - 10</v>
          </cell>
          <cell r="K5230" t="str">
            <v>B</v>
          </cell>
          <cell r="L5230" t="str">
            <v>PDB</v>
          </cell>
          <cell r="M5230">
            <v>571</v>
          </cell>
          <cell r="N5230">
            <v>571</v>
          </cell>
          <cell r="O5230" t="str">
            <v>Chưa bao gồm nẹp, vít thay thế.</v>
          </cell>
          <cell r="P5230" t="str">
            <v>Phẫu thuật tạo hình sọ mặt (bệnh lý)</v>
          </cell>
          <cell r="Q5230">
            <v>4480000</v>
          </cell>
          <cell r="R5230">
            <v>1339826.0869565201</v>
          </cell>
          <cell r="S5230">
            <v>5819000</v>
          </cell>
          <cell r="T5230">
            <v>1741773.9130434762</v>
          </cell>
          <cell r="U5230">
            <v>6221773.9130434766</v>
          </cell>
          <cell r="V5230">
            <v>6221700</v>
          </cell>
          <cell r="W5230">
            <v>248870.95652173908</v>
          </cell>
          <cell r="X5230">
            <v>6470644.8695652159</v>
          </cell>
        </row>
        <row r="5231">
          <cell r="E5231" t="str">
            <v>37.8D05.0561</v>
          </cell>
          <cell r="F5231" t="str">
            <v>28. PHẪU THUẬT TẠO HÌNH THẨM MỸ</v>
          </cell>
          <cell r="G5231" t="str">
            <v>28.183</v>
          </cell>
          <cell r="H5231" t="str">
            <v>Phẫu thuật tạo hình khe hở sọ mặt số 6 - 9</v>
          </cell>
          <cell r="I5231" t="str">
            <v>Phẫu thuật tạo hình khe hở sọ mặt số 6 - 9</v>
          </cell>
          <cell r="J5231" t="str">
            <v>Phẫu thuật tạo hình khe hở sọ mặt số 6 - 9</v>
          </cell>
          <cell r="K5231" t="str">
            <v>B</v>
          </cell>
          <cell r="L5231" t="str">
            <v>PDB</v>
          </cell>
          <cell r="M5231">
            <v>571</v>
          </cell>
          <cell r="N5231">
            <v>571</v>
          </cell>
          <cell r="O5231" t="str">
            <v>Chưa bao gồm nẹp, vít thay thế.</v>
          </cell>
          <cell r="P5231" t="str">
            <v>Phẫu thuật tạo hình sọ mặt (bệnh lý)</v>
          </cell>
          <cell r="Q5231">
            <v>4480000</v>
          </cell>
          <cell r="R5231">
            <v>1339826.0869565201</v>
          </cell>
          <cell r="S5231">
            <v>5819000</v>
          </cell>
          <cell r="T5231">
            <v>1741773.9130434762</v>
          </cell>
          <cell r="U5231">
            <v>6221773.9130434766</v>
          </cell>
          <cell r="V5231">
            <v>6221700</v>
          </cell>
          <cell r="W5231">
            <v>248870.95652173908</v>
          </cell>
          <cell r="X5231">
            <v>6470644.8695652159</v>
          </cell>
        </row>
        <row r="5232">
          <cell r="E5232" t="str">
            <v>37.8D05.0561</v>
          </cell>
          <cell r="F5232" t="str">
            <v>28. PHẪU THUẬT TẠO HÌNH THẨM MỸ</v>
          </cell>
          <cell r="G5232" t="str">
            <v>28.184</v>
          </cell>
          <cell r="H5232" t="str">
            <v>Phẫu thuật tạo hình khe hở sọ mặt số 7</v>
          </cell>
          <cell r="I5232" t="str">
            <v>Phẫu thuật tạo hình khe hở sọ mặt số 7</v>
          </cell>
          <cell r="J5232" t="str">
            <v>Phẫu thuật tạo hình khe hở sọ mặt số 7</v>
          </cell>
          <cell r="K5232" t="str">
            <v>B</v>
          </cell>
          <cell r="L5232" t="str">
            <v>PDB</v>
          </cell>
          <cell r="M5232">
            <v>571</v>
          </cell>
          <cell r="N5232">
            <v>571</v>
          </cell>
          <cell r="O5232" t="str">
            <v>Chưa bao gồm nẹp, vít thay thế.</v>
          </cell>
          <cell r="P5232" t="str">
            <v>Phẫu thuật tạo hình sọ mặt (bệnh lý)</v>
          </cell>
          <cell r="Q5232">
            <v>4480000</v>
          </cell>
          <cell r="R5232">
            <v>1339826.0869565201</v>
          </cell>
          <cell r="S5232">
            <v>5819000</v>
          </cell>
          <cell r="T5232">
            <v>1741773.9130434762</v>
          </cell>
          <cell r="U5232">
            <v>6221773.9130434766</v>
          </cell>
          <cell r="V5232">
            <v>6221700</v>
          </cell>
          <cell r="W5232">
            <v>248870.95652173908</v>
          </cell>
          <cell r="X5232">
            <v>6470644.8695652159</v>
          </cell>
        </row>
        <row r="5233">
          <cell r="E5233" t="str">
            <v>37.8D05.0561</v>
          </cell>
          <cell r="F5233" t="str">
            <v>28. PHẪU THUẬT TẠO HÌNH THẨM MỸ</v>
          </cell>
          <cell r="G5233" t="str">
            <v>28.185</v>
          </cell>
          <cell r="H5233" t="str">
            <v>Phẫu thuật tạo hình khe hở sọ mặt số 8</v>
          </cell>
          <cell r="I5233" t="str">
            <v>Phẫu thuật tạo hình khe hở sọ mặt số 8</v>
          </cell>
          <cell r="J5233" t="str">
            <v>Phẫu thuật tạo hình khe hở sọ mặt số 8</v>
          </cell>
          <cell r="K5233" t="str">
            <v>B</v>
          </cell>
          <cell r="L5233" t="str">
            <v>PDB</v>
          </cell>
          <cell r="M5233">
            <v>571</v>
          </cell>
          <cell r="N5233">
            <v>571</v>
          </cell>
          <cell r="O5233" t="str">
            <v>Chưa bao gồm nẹp, vít thay thế.</v>
          </cell>
          <cell r="P5233" t="str">
            <v>Phẫu thuật tạo hình sọ mặt (bệnh lý)</v>
          </cell>
          <cell r="Q5233">
            <v>4480000</v>
          </cell>
          <cell r="R5233">
            <v>1339826.0869565201</v>
          </cell>
          <cell r="S5233">
            <v>5819000</v>
          </cell>
          <cell r="T5233">
            <v>1741773.9130434762</v>
          </cell>
          <cell r="U5233">
            <v>6221773.9130434766</v>
          </cell>
          <cell r="V5233">
            <v>6221700</v>
          </cell>
          <cell r="W5233">
            <v>248870.95652173908</v>
          </cell>
          <cell r="X5233">
            <v>6470644.8695652159</v>
          </cell>
        </row>
        <row r="5234">
          <cell r="E5234" t="str">
            <v>37.8D05.0561</v>
          </cell>
          <cell r="F5234" t="str">
            <v>28. PHẪU THUẬT TẠO HÌNH THẨM MỸ</v>
          </cell>
          <cell r="G5234" t="str">
            <v>28.186</v>
          </cell>
          <cell r="H5234" t="str">
            <v>Phẫu thuật tạo hình khe hở sọ mặt 2 bên</v>
          </cell>
          <cell r="I5234" t="str">
            <v>Phẫu thuật tạo hình khe hở sọ mặt 2 bên</v>
          </cell>
          <cell r="J5234" t="str">
            <v>Phẫu thuật tạo hình khe hở sọ mặt 2 bên</v>
          </cell>
          <cell r="K5234" t="str">
            <v>B</v>
          </cell>
          <cell r="L5234" t="str">
            <v>PDB</v>
          </cell>
          <cell r="M5234">
            <v>571</v>
          </cell>
          <cell r="N5234">
            <v>571</v>
          </cell>
          <cell r="O5234" t="str">
            <v>Chưa bao gồm nẹp, vít thay thế.</v>
          </cell>
          <cell r="P5234" t="str">
            <v>Phẫu thuật tạo hình sọ mặt (bệnh lý)</v>
          </cell>
          <cell r="Q5234">
            <v>4480000</v>
          </cell>
          <cell r="R5234">
            <v>1339826.0869565201</v>
          </cell>
          <cell r="S5234">
            <v>5819000</v>
          </cell>
          <cell r="T5234">
            <v>1741773.9130434762</v>
          </cell>
          <cell r="U5234">
            <v>6221773.9130434766</v>
          </cell>
          <cell r="V5234">
            <v>6221700</v>
          </cell>
          <cell r="W5234">
            <v>248870.95652173908</v>
          </cell>
          <cell r="X5234">
            <v>6470644.8695652159</v>
          </cell>
        </row>
        <row r="5235">
          <cell r="E5235" t="str">
            <v>37.8D05.0561</v>
          </cell>
          <cell r="F5235" t="str">
            <v>28. PHẪU THUẬT TẠO HÌNH THẨM MỸ</v>
          </cell>
          <cell r="G5235" t="str">
            <v>28.504</v>
          </cell>
          <cell r="H5235" t="str">
            <v>Tạo hình hộp sọ trong bệnh lý dính hộp sọ, hẹp hộp sọ</v>
          </cell>
          <cell r="I5235" t="str">
            <v>Tạo hình hộp sọ trong bệnh lý dính hộp sọ, hẹp hộp sọ</v>
          </cell>
          <cell r="J5235" t="str">
            <v>Tạo hình hộp sọ trong bệnh lý dính hộp sọ, hẹp hộp sọ</v>
          </cell>
          <cell r="K5235" t="str">
            <v>A</v>
          </cell>
          <cell r="L5235" t="str">
            <v>PDB</v>
          </cell>
          <cell r="M5235">
            <v>571</v>
          </cell>
          <cell r="N5235">
            <v>571</v>
          </cell>
          <cell r="O5235" t="str">
            <v>Chưa bao gồm nẹp, vít thay thế.</v>
          </cell>
          <cell r="P5235" t="str">
            <v>Phẫu thuật tạo hình sọ mặt (bệnh lý)</v>
          </cell>
          <cell r="Q5235">
            <v>4480000</v>
          </cell>
          <cell r="R5235">
            <v>1339826.0869565201</v>
          </cell>
          <cell r="S5235">
            <v>5819000</v>
          </cell>
          <cell r="T5235">
            <v>1741773.9130434762</v>
          </cell>
          <cell r="U5235">
            <v>6221773.9130434766</v>
          </cell>
          <cell r="V5235">
            <v>6221700</v>
          </cell>
          <cell r="W5235">
            <v>248870.95652173908</v>
          </cell>
          <cell r="X5235">
            <v>6470644.8695652159</v>
          </cell>
        </row>
        <row r="5236">
          <cell r="E5236" t="str">
            <v>37.8D05.0562</v>
          </cell>
          <cell r="F5236" t="str">
            <v>03. NHI KHOA</v>
          </cell>
          <cell r="G5236" t="str">
            <v>3.2445</v>
          </cell>
          <cell r="H5236" t="str">
            <v>Phẫu thuật ung thư biểu mô tế bào đáy vùng mặt, tạo hình vạt da, đóng khuyết da bằng phẫu thuật tạo hình thẩm mỹ đường kính 1-5 cm</v>
          </cell>
          <cell r="I5236" t="str">
            <v>Phẫu thuật ung thư biểu mô tế bào đáy vùng mặt, tạo hình vạt da, đóng khuyết da bằng phẫu thuật tạo hình thẩm mỹ đường kính 1-5 cm</v>
          </cell>
          <cell r="J5236" t="str">
            <v>Phẫu thuật ung thư biểu mô tế bào đáy vùng mặt, tạo hình vạt da, đóng khuyết da bằng phẫu thuật tạo hình thẩm mỹ đường kính 1-5 cm</v>
          </cell>
          <cell r="K5236" t="str">
            <v>B</v>
          </cell>
          <cell r="L5236" t="str">
            <v>PDB</v>
          </cell>
          <cell r="M5236">
            <v>572</v>
          </cell>
          <cell r="N5236">
            <v>572</v>
          </cell>
          <cell r="O5236" t="str">
            <v>Chưa bao gồm nẹp, vít thay thế.</v>
          </cell>
          <cell r="P5236" t="str">
            <v xml:space="preserve">Phẫu thuật ung thư biểu mô tế bào đáy hoặc tế bào gai vùng mặt + tạo hình vạt da, đóng khuyết da bằng phẫu thuật tạo hình </v>
          </cell>
          <cell r="Q5236">
            <v>2680000</v>
          </cell>
          <cell r="R5236">
            <v>1339826.0869565201</v>
          </cell>
          <cell r="S5236">
            <v>4019000</v>
          </cell>
          <cell r="T5236">
            <v>1741773.9130434762</v>
          </cell>
          <cell r="U5236">
            <v>4421773.9130434766</v>
          </cell>
          <cell r="V5236">
            <v>4421700</v>
          </cell>
          <cell r="W5236">
            <v>176870.95652173908</v>
          </cell>
          <cell r="X5236">
            <v>4598644.8695652159</v>
          </cell>
        </row>
        <row r="5237">
          <cell r="E5237" t="str">
            <v>37.8D05.0562</v>
          </cell>
          <cell r="F5237" t="str">
            <v>03. NHI KHOA</v>
          </cell>
          <cell r="G5237" t="str">
            <v>3.2764</v>
          </cell>
          <cell r="H5237" t="str">
            <v>Phẫu thuật ung thư biểu mô tế bào đáy/gai vùng mặt, đóng khuyết da</v>
          </cell>
          <cell r="I5237" t="str">
            <v>Phẫu thuật ung thư biểu mô tế bào đáy/gai vùng mặt, đóng khuyết da</v>
          </cell>
          <cell r="J5237" t="str">
            <v>Phẫu thuật ung thư­ biểu mô tế bào đáy/gai vùng mặt, đóng khuyết da</v>
          </cell>
          <cell r="K5237" t="str">
            <v>C</v>
          </cell>
          <cell r="L5237" t="str">
            <v>P1</v>
          </cell>
          <cell r="M5237">
            <v>572</v>
          </cell>
          <cell r="N5237">
            <v>572</v>
          </cell>
          <cell r="O5237" t="str">
            <v>Chưa bao gồm nẹp, vít thay thế.</v>
          </cell>
          <cell r="P5237" t="str">
            <v xml:space="preserve">Phẫu thuật ung thư biểu mô tế bào đáy hoặc tế bào gai vùng mặt + tạo hình vạt da, đóng khuyết da bằng phẫu thuật tạo hình </v>
          </cell>
          <cell r="Q5237">
            <v>2680000</v>
          </cell>
          <cell r="R5237">
            <v>1339826.0869565201</v>
          </cell>
          <cell r="S5237">
            <v>4019000</v>
          </cell>
          <cell r="T5237">
            <v>1741773.9130434762</v>
          </cell>
          <cell r="U5237">
            <v>4421773.9130434766</v>
          </cell>
          <cell r="V5237">
            <v>4421700</v>
          </cell>
          <cell r="W5237">
            <v>176870.95652173908</v>
          </cell>
          <cell r="X5237">
            <v>4598644.8695652159</v>
          </cell>
        </row>
        <row r="5238">
          <cell r="E5238" t="str">
            <v>37.8D05.0562</v>
          </cell>
          <cell r="F5238" t="str">
            <v>12. UNG BƯỚU</v>
          </cell>
          <cell r="G5238" t="str">
            <v>12.105</v>
          </cell>
          <cell r="H5238" t="str">
            <v>Cắt ung thư da vùng mi mắt dưới và tạo hình</v>
          </cell>
          <cell r="I5238" t="str">
            <v>Cắt ung thư da vùng mi mắt dưới và tạo hình</v>
          </cell>
          <cell r="J5238" t="str">
            <v>Cắt ung thư da vùng mi mắt dưới và tạo hình</v>
          </cell>
          <cell r="K5238" t="str">
            <v>B</v>
          </cell>
          <cell r="L5238" t="str">
            <v>P1</v>
          </cell>
          <cell r="M5238">
            <v>572</v>
          </cell>
          <cell r="N5238">
            <v>572</v>
          </cell>
          <cell r="O5238" t="str">
            <v>Chưa bao gồm nẹp, vít thay thế.</v>
          </cell>
          <cell r="P5238" t="str">
            <v xml:space="preserve">Phẫu thuật ung thư biểu mô tế bào đáy hoặc tế bào gai vùng mặt + tạo hình vạt da, đóng khuyết da bằng phẫu thuật tạo hình </v>
          </cell>
          <cell r="Q5238">
            <v>2680000</v>
          </cell>
          <cell r="R5238">
            <v>1339826.0869565201</v>
          </cell>
          <cell r="S5238">
            <v>4019000</v>
          </cell>
          <cell r="T5238">
            <v>1741773.9130434762</v>
          </cell>
          <cell r="U5238">
            <v>4421773.9130434766</v>
          </cell>
          <cell r="V5238">
            <v>4421700</v>
          </cell>
          <cell r="W5238">
            <v>176870.95652173908</v>
          </cell>
          <cell r="X5238">
            <v>4598644.8695652159</v>
          </cell>
        </row>
        <row r="5239">
          <cell r="E5239" t="str">
            <v>37.8D05.0527</v>
          </cell>
          <cell r="F5239" t="str">
            <v>10. NGOẠI KHOA</v>
          </cell>
          <cell r="G5239" t="str">
            <v>10.1002</v>
          </cell>
          <cell r="H5239" t="str">
            <v>Nắn, bó bột gãy cổ xương cánh tay</v>
          </cell>
          <cell r="I5239" t="str">
            <v>Nắn, bó bột gãy cổ xương cánh tay  [bột liền]</v>
          </cell>
          <cell r="J5239" t="str">
            <v>Nắn, bó bột gãy cổ xương cánh tay</v>
          </cell>
          <cell r="K5239" t="str">
            <v>B</v>
          </cell>
          <cell r="L5239" t="str">
            <v>T2</v>
          </cell>
          <cell r="M5239">
            <v>537</v>
          </cell>
          <cell r="N5239">
            <v>537</v>
          </cell>
          <cell r="P5239" t="str">
            <v>Nắn, bó bột xương cánh tay (bột liền)</v>
          </cell>
          <cell r="Q5239">
            <v>269000</v>
          </cell>
          <cell r="R5239">
            <v>79826.0869565217</v>
          </cell>
          <cell r="S5239">
            <v>348000</v>
          </cell>
          <cell r="T5239">
            <v>103773.9130434782</v>
          </cell>
          <cell r="U5239">
            <v>372773.91304347821</v>
          </cell>
          <cell r="V5239">
            <v>372700</v>
          </cell>
          <cell r="W5239">
            <v>14910.956521739128</v>
          </cell>
          <cell r="X5239">
            <v>387684.86956521735</v>
          </cell>
        </row>
        <row r="5240">
          <cell r="E5240" t="str">
            <v>37.8D05.0562</v>
          </cell>
          <cell r="F5240" t="str">
            <v>28. PHẪU THUẬT TẠO HÌNH THẨM MỸ</v>
          </cell>
          <cell r="G5240" t="str">
            <v>28.64</v>
          </cell>
          <cell r="H5240" t="str">
            <v>Phẫu thuật cắt bỏ khối u da ác tính mi mắt</v>
          </cell>
          <cell r="I5240" t="str">
            <v>Phẫu thuật cắt bỏ khối u da ác tính mi mắt</v>
          </cell>
          <cell r="J5240" t="str">
            <v>Phẫu thuật cắt bỏ khối u da ác tính mi mắt</v>
          </cell>
          <cell r="K5240" t="str">
            <v>C</v>
          </cell>
          <cell r="L5240" t="str">
            <v>P1</v>
          </cell>
          <cell r="M5240">
            <v>572</v>
          </cell>
          <cell r="N5240">
            <v>572</v>
          </cell>
          <cell r="O5240" t="str">
            <v>Chưa bao gồm nẹp, vít thay thế.</v>
          </cell>
          <cell r="P5240" t="str">
            <v xml:space="preserve">Phẫu thuật ung thư biểu mô tế bào đáy hoặc tế bào gai vùng mặt + tạo hình vạt da, đóng khuyết da bằng phẫu thuật tạo hình </v>
          </cell>
          <cell r="Q5240">
            <v>2680000</v>
          </cell>
          <cell r="R5240">
            <v>1339826.0869565201</v>
          </cell>
          <cell r="S5240">
            <v>4019000</v>
          </cell>
          <cell r="T5240">
            <v>1741773.9130434762</v>
          </cell>
          <cell r="U5240">
            <v>4421773.9130434766</v>
          </cell>
          <cell r="V5240">
            <v>4421700</v>
          </cell>
          <cell r="W5240">
            <v>176870.95652173908</v>
          </cell>
          <cell r="X5240">
            <v>4598644.8695652159</v>
          </cell>
        </row>
        <row r="5241">
          <cell r="E5241" t="str">
            <v>37.8D05.0562</v>
          </cell>
          <cell r="F5241" t="str">
            <v>28. PHẪU THUẬT TẠO HÌNH THẨM MỸ</v>
          </cell>
          <cell r="G5241" t="str">
            <v>28.160</v>
          </cell>
          <cell r="H5241" t="str">
            <v>Phẫu thuật cắt bỏ u da ác tính vành tai</v>
          </cell>
          <cell r="I5241" t="str">
            <v>Phẫu thuật cắt bỏ u da ác tính vành tai</v>
          </cell>
          <cell r="J5241" t="str">
            <v>Phẫu thuật cắt bỏ u da ác tính vành tai</v>
          </cell>
          <cell r="K5241" t="str">
            <v>B</v>
          </cell>
          <cell r="L5241" t="str">
            <v>P2</v>
          </cell>
          <cell r="M5241">
            <v>572</v>
          </cell>
          <cell r="N5241">
            <v>572</v>
          </cell>
          <cell r="O5241" t="str">
            <v>Chưa bao gồm nẹp, vít thay thế.</v>
          </cell>
          <cell r="P5241" t="str">
            <v xml:space="preserve">Phẫu thuật ung thư biểu mô tế bào đáy hoặc tế bào gai vùng mặt + tạo hình vạt da, đóng khuyết da bằng phẫu thuật tạo hình </v>
          </cell>
          <cell r="Q5241">
            <v>2680000</v>
          </cell>
          <cell r="R5241">
            <v>1339826.0869565201</v>
          </cell>
          <cell r="S5241">
            <v>4019000</v>
          </cell>
          <cell r="T5241">
            <v>1741773.9130434762</v>
          </cell>
          <cell r="U5241">
            <v>4421773.9130434766</v>
          </cell>
          <cell r="V5241">
            <v>4421700</v>
          </cell>
          <cell r="W5241">
            <v>176870.95652173908</v>
          </cell>
          <cell r="X5241">
            <v>4598644.8695652159</v>
          </cell>
        </row>
        <row r="5242">
          <cell r="E5242" t="str">
            <v>37.8D05.0563</v>
          </cell>
          <cell r="F5242" t="str">
            <v>03. NHI KHOA</v>
          </cell>
          <cell r="G5242" t="str">
            <v>3.3905</v>
          </cell>
          <cell r="H5242" t="str">
            <v>Rút chỉ thép xương ức</v>
          </cell>
          <cell r="I5242" t="str">
            <v>Rút chỉ thép xương ức</v>
          </cell>
          <cell r="J5242" t="str">
            <v>Rút chỉ thép xương ức</v>
          </cell>
          <cell r="K5242" t="str">
            <v>C</v>
          </cell>
          <cell r="L5242" t="str">
            <v>P2</v>
          </cell>
          <cell r="M5242">
            <v>573</v>
          </cell>
          <cell r="N5242">
            <v>573</v>
          </cell>
          <cell r="P5242" t="str">
            <v xml:space="preserve">Rút đinh hoặc tháo phương tiện kết hợp xương </v>
          </cell>
          <cell r="Q5242">
            <v>1510000</v>
          </cell>
          <cell r="R5242">
            <v>267652.17391304299</v>
          </cell>
          <cell r="S5242">
            <v>1777000</v>
          </cell>
          <cell r="T5242">
            <v>347947.8260869559</v>
          </cell>
          <cell r="U5242">
            <v>1857947.8260869558</v>
          </cell>
          <cell r="V5242">
            <v>1857900</v>
          </cell>
          <cell r="W5242">
            <v>74317.913043478242</v>
          </cell>
          <cell r="X5242">
            <v>1932265.7391304341</v>
          </cell>
        </row>
        <row r="5243">
          <cell r="E5243" t="str">
            <v>37.8D05.0563</v>
          </cell>
          <cell r="F5243" t="str">
            <v>03. NHI KHOA</v>
          </cell>
          <cell r="G5243" t="str">
            <v>3.3901</v>
          </cell>
          <cell r="H5243" t="str">
            <v>Rút đinh các loại</v>
          </cell>
          <cell r="I5243" t="str">
            <v>Rút đinh các loại</v>
          </cell>
          <cell r="J5243" t="str">
            <v>Rút đinh các loại</v>
          </cell>
          <cell r="K5243" t="str">
            <v>C</v>
          </cell>
          <cell r="L5243" t="str">
            <v>P3</v>
          </cell>
          <cell r="M5243">
            <v>573</v>
          </cell>
          <cell r="N5243">
            <v>573</v>
          </cell>
          <cell r="P5243" t="str">
            <v xml:space="preserve">Rút đinh hoặc tháo phương tiện kết hợp xương </v>
          </cell>
          <cell r="Q5243">
            <v>1510000</v>
          </cell>
          <cell r="R5243">
            <v>267652.17391304299</v>
          </cell>
          <cell r="S5243">
            <v>1777000</v>
          </cell>
          <cell r="T5243">
            <v>347947.8260869559</v>
          </cell>
          <cell r="U5243">
            <v>1857947.8260869558</v>
          </cell>
          <cell r="V5243">
            <v>1857900</v>
          </cell>
          <cell r="W5243">
            <v>74317.913043478242</v>
          </cell>
          <cell r="X5243">
            <v>1932265.7391304341</v>
          </cell>
        </row>
        <row r="5244">
          <cell r="E5244" t="str">
            <v>37.8D05.0528</v>
          </cell>
          <cell r="F5244" t="str">
            <v>03. NHI KHOA</v>
          </cell>
          <cell r="G5244" t="str">
            <v>3.3847</v>
          </cell>
          <cell r="H5244" t="str">
            <v>Nắn, bó bột gãy cổ xương cánh tay</v>
          </cell>
          <cell r="I5244" t="str">
            <v>Nắn, bó bột gãy cổ xương cánh tay [bột tự cán]</v>
          </cell>
          <cell r="J5244" t="str">
            <v>Nắn, bó bột gãy cổ xương cánh tay</v>
          </cell>
          <cell r="K5244" t="str">
            <v>C</v>
          </cell>
          <cell r="L5244" t="str">
            <v>T1</v>
          </cell>
          <cell r="M5244">
            <v>538</v>
          </cell>
          <cell r="N5244">
            <v>538</v>
          </cell>
          <cell r="P5244" t="str">
            <v>Nắn, bó bột xương cánh tay (bột tự cán)</v>
          </cell>
          <cell r="Q5244">
            <v>174000</v>
          </cell>
          <cell r="R5244">
            <v>97043.478260869597</v>
          </cell>
          <cell r="S5244">
            <v>271000</v>
          </cell>
          <cell r="T5244">
            <v>126156.52173913048</v>
          </cell>
          <cell r="U5244">
            <v>300156.52173913049</v>
          </cell>
          <cell r="V5244">
            <v>300100</v>
          </cell>
          <cell r="W5244">
            <v>12006.26086956522</v>
          </cell>
          <cell r="X5244">
            <v>312162.78260869574</v>
          </cell>
        </row>
        <row r="5245">
          <cell r="E5245" t="str">
            <v>37.8D05.0563</v>
          </cell>
          <cell r="F5245" t="str">
            <v>04. LAO (NGOẠI LAO)</v>
          </cell>
          <cell r="G5245" t="str">
            <v>4.51</v>
          </cell>
          <cell r="H5245" t="str">
            <v>Phẫu thuật tháo bỏ dụng cụ kết hợp xương do lao cột sống</v>
          </cell>
          <cell r="I5245" t="str">
            <v>Phẫu thuật tháo bỏ dụng cụ kết hợp xương do lao cột sống</v>
          </cell>
          <cell r="J5245" t="str">
            <v>Phẫu thuật tháo bỏ dụng cụ kết hợp xương do lao cột sống</v>
          </cell>
          <cell r="K5245" t="str">
            <v>B</v>
          </cell>
          <cell r="L5245" t="str">
            <v>P1</v>
          </cell>
          <cell r="M5245">
            <v>573</v>
          </cell>
          <cell r="N5245">
            <v>573</v>
          </cell>
          <cell r="P5245" t="str">
            <v xml:space="preserve">Rút đinh hoặc tháo phương tiện kết hợp xương </v>
          </cell>
          <cell r="Q5245">
            <v>1510000</v>
          </cell>
          <cell r="R5245">
            <v>267652.17391304299</v>
          </cell>
          <cell r="S5245">
            <v>1777000</v>
          </cell>
          <cell r="T5245">
            <v>347947.8260869559</v>
          </cell>
          <cell r="U5245">
            <v>1857947.8260869558</v>
          </cell>
          <cell r="V5245">
            <v>1857900</v>
          </cell>
          <cell r="W5245">
            <v>74317.913043478242</v>
          </cell>
          <cell r="X5245">
            <v>1932265.7391304341</v>
          </cell>
        </row>
        <row r="5246">
          <cell r="E5246" t="str">
            <v>37.8D05.0563</v>
          </cell>
          <cell r="F5246" t="str">
            <v>10. NGOẠI KHOA</v>
          </cell>
          <cell r="G5246" t="str">
            <v>10.984</v>
          </cell>
          <cell r="H5246" t="str">
            <v>Phẫu thuật rút nẹp, dụng cụ kết hợp xương</v>
          </cell>
          <cell r="I5246" t="str">
            <v>Phẫu thuật rút nẹp, dụng cụ kết hợp xương</v>
          </cell>
          <cell r="J5246" t="str">
            <v>Phẫu thuật rút nẹp, dụng cụ kết hợp xương</v>
          </cell>
          <cell r="K5246" t="str">
            <v>C</v>
          </cell>
          <cell r="L5246" t="str">
            <v>P2</v>
          </cell>
          <cell r="M5246">
            <v>573</v>
          </cell>
          <cell r="N5246">
            <v>573</v>
          </cell>
          <cell r="P5246" t="str">
            <v xml:space="preserve">Rút đinh hoặc tháo phương tiện kết hợp xương </v>
          </cell>
          <cell r="Q5246">
            <v>1510000</v>
          </cell>
          <cell r="R5246">
            <v>267652.17391304299</v>
          </cell>
          <cell r="S5246">
            <v>1777000</v>
          </cell>
          <cell r="T5246">
            <v>347947.8260869559</v>
          </cell>
          <cell r="U5246">
            <v>1857947.8260869558</v>
          </cell>
          <cell r="V5246">
            <v>1857900</v>
          </cell>
          <cell r="W5246">
            <v>74317.913043478242</v>
          </cell>
          <cell r="X5246">
            <v>1932265.7391304341</v>
          </cell>
        </row>
        <row r="5247">
          <cell r="E5247" t="str">
            <v>37.8D05.0563</v>
          </cell>
          <cell r="F5247" t="str">
            <v>10. NGOẠI KHOA</v>
          </cell>
          <cell r="G5247" t="str">
            <v>10.934</v>
          </cell>
          <cell r="H5247" t="str">
            <v>Rút đinh/tháo phương tiện kết hợp xương</v>
          </cell>
          <cell r="I5247" t="str">
            <v>Rút đinh/tháo phương tiện kết hợp xương</v>
          </cell>
          <cell r="J5247" t="str">
            <v>Rút đinh/tháo phương tiện kết hợp xương</v>
          </cell>
          <cell r="K5247" t="str">
            <v>C</v>
          </cell>
          <cell r="L5247" t="str">
            <v>P2</v>
          </cell>
          <cell r="M5247">
            <v>573</v>
          </cell>
          <cell r="N5247">
            <v>573</v>
          </cell>
          <cell r="P5247" t="str">
            <v xml:space="preserve">Rút đinh hoặc tháo phương tiện kết hợp xương </v>
          </cell>
          <cell r="Q5247">
            <v>1510000</v>
          </cell>
          <cell r="R5247">
            <v>267652.17391304299</v>
          </cell>
          <cell r="S5247">
            <v>1777000</v>
          </cell>
          <cell r="T5247">
            <v>347947.8260869559</v>
          </cell>
          <cell r="U5247">
            <v>1857947.8260869558</v>
          </cell>
          <cell r="V5247">
            <v>1857900</v>
          </cell>
          <cell r="W5247">
            <v>74317.913043478242</v>
          </cell>
          <cell r="X5247">
            <v>1932265.7391304341</v>
          </cell>
        </row>
        <row r="5248">
          <cell r="E5248" t="str">
            <v>37.8D05.0564</v>
          </cell>
          <cell r="F5248" t="str">
            <v>10. NGOẠI KHOA</v>
          </cell>
          <cell r="G5248" t="str">
            <v>10.1081</v>
          </cell>
          <cell r="H5248" t="str">
            <v>Phẫu thuật lấy thoát vị đĩa đệm cột sống thắt lưng sử dụng nẹp cố định liên gai sau (DIAM, Silicon, Coflex, Gelfix...)</v>
          </cell>
          <cell r="I5248" t="str">
            <v>Phẫu thuật lấy thoát vị đĩa đệm cột sống thắt lưng sử dụng nẹp cố định liên gai sau (DIAM, Silicon, Coflex, Gelfix...)</v>
          </cell>
          <cell r="J5248" t="str">
            <v>Phẫu thuật lấy thoát vị đĩa đệm cột sống thắt lưng sử dụng nẹp cố định liên gai sau (DIAM, Silicon, Coflex, Gelfix ...)</v>
          </cell>
          <cell r="K5248" t="str">
            <v>A</v>
          </cell>
          <cell r="L5248" t="str">
            <v>PDB</v>
          </cell>
          <cell r="M5248">
            <v>574</v>
          </cell>
          <cell r="N5248">
            <v>574</v>
          </cell>
          <cell r="O5248" t="str">
            <v>Chưa bao gồm DIAM, SILICON, nẹp chữ U, Aparius.</v>
          </cell>
          <cell r="P5248" t="str">
            <v>Phẫu thuật cố định cột sống bằng DIAM, SILICON, nẹp chữ U, Aparius</v>
          </cell>
          <cell r="Q5248">
            <v>5897000</v>
          </cell>
          <cell r="R5248">
            <v>1494782.60869565</v>
          </cell>
          <cell r="S5248">
            <v>7391000</v>
          </cell>
          <cell r="T5248">
            <v>1943217.3913043449</v>
          </cell>
          <cell r="U5248">
            <v>7840217.3913043449</v>
          </cell>
          <cell r="V5248">
            <v>7840200</v>
          </cell>
          <cell r="W5248">
            <v>313608.69565217377</v>
          </cell>
          <cell r="X5248">
            <v>8153826.0869565187</v>
          </cell>
        </row>
        <row r="5249">
          <cell r="E5249" t="str">
            <v>37.8D05.0565</v>
          </cell>
          <cell r="F5249" t="str">
            <v>03. NHI KHOA</v>
          </cell>
          <cell r="G5249" t="str">
            <v>3.3620</v>
          </cell>
          <cell r="H5249" t="str">
            <v>Phẫu thuật chỉnh gù cột sống ngực qua đường sau</v>
          </cell>
          <cell r="I5249" t="str">
            <v>Phẫu thuật chỉnh gù cột sống ngực qua đường sau</v>
          </cell>
          <cell r="J5249" t="str">
            <v>Phẫu thuật chỉnh gù cột sống ngực qua đường sau</v>
          </cell>
          <cell r="K5249" t="str">
            <v>A</v>
          </cell>
          <cell r="L5249" t="str">
            <v>P1</v>
          </cell>
          <cell r="M5249">
            <v>575</v>
          </cell>
          <cell r="N5249">
            <v>575</v>
          </cell>
          <cell r="O5249" t="str">
            <v>Chưa bao gồm xương bảo quản, đốt sống nhân tạo, sản phẩm sinh học thay thế xương, miếng ghép cột sống, đĩa đệm, nẹp, vít, ốc, khóa.</v>
          </cell>
          <cell r="P5249" t="str">
            <v>Phẫu thuật điều trị cong vẹo cột sống (tính cho 1 lần phẫu thuật )</v>
          </cell>
          <cell r="Q5249">
            <v>7146000</v>
          </cell>
          <cell r="R5249">
            <v>2084869.56521739</v>
          </cell>
          <cell r="S5249">
            <v>9230000</v>
          </cell>
          <cell r="T5249">
            <v>2710330.4347826065</v>
          </cell>
          <cell r="U5249">
            <v>9856330.4347826056</v>
          </cell>
          <cell r="V5249">
            <v>9856300</v>
          </cell>
          <cell r="W5249">
            <v>394253.21739130421</v>
          </cell>
          <cell r="X5249">
            <v>10250583.65217391</v>
          </cell>
        </row>
        <row r="5250">
          <cell r="E5250" t="str">
            <v>37.8D05.0565</v>
          </cell>
          <cell r="F5250" t="str">
            <v>03. NHI KHOA</v>
          </cell>
          <cell r="G5250" t="str">
            <v>3.3624</v>
          </cell>
          <cell r="H5250" t="str">
            <v>Phẫu thuật chỉnh gù cột sống phía trước + cố định cột sống và ghép xương</v>
          </cell>
          <cell r="I5250" t="str">
            <v>Phẫu thuật chỉnh gù cột sống phía trước + cố định cột sống và ghép xương</v>
          </cell>
          <cell r="J5250" t="str">
            <v>Phẫu thuật chỉnh gù cột sống phía trước + cố định cột sống và ghép xương</v>
          </cell>
          <cell r="K5250" t="str">
            <v>A</v>
          </cell>
          <cell r="L5250" t="str">
            <v>PDB</v>
          </cell>
          <cell r="M5250">
            <v>575</v>
          </cell>
          <cell r="N5250">
            <v>575</v>
          </cell>
          <cell r="O5250" t="str">
            <v>Chưa bao gồm xương bảo quản, đốt sống nhân tạo, sản phẩm sinh học thay thế xương, miếng ghép cột sống, đĩa đệm, nẹp, vít, ốc, khóa.</v>
          </cell>
          <cell r="P5250" t="str">
            <v>Phẫu thuật điều trị cong vẹo cột sống (tính cho 1 lần phẫu thuật )</v>
          </cell>
          <cell r="Q5250">
            <v>7146000</v>
          </cell>
          <cell r="R5250">
            <v>2084869.56521739</v>
          </cell>
          <cell r="S5250">
            <v>9230000</v>
          </cell>
          <cell r="T5250">
            <v>2710330.4347826065</v>
          </cell>
          <cell r="U5250">
            <v>9856330.4347826056</v>
          </cell>
          <cell r="V5250">
            <v>9856300</v>
          </cell>
          <cell r="W5250">
            <v>394253.21739130421</v>
          </cell>
          <cell r="X5250">
            <v>10250583.65217391</v>
          </cell>
        </row>
        <row r="5251">
          <cell r="E5251" t="str">
            <v>37.8D05.0565</v>
          </cell>
          <cell r="F5251" t="str">
            <v>03. NHI KHOA</v>
          </cell>
          <cell r="G5251" t="str">
            <v>3.3625</v>
          </cell>
          <cell r="H5251" t="str">
            <v>Phẫu thuật chỉnh vẹo cột sống</v>
          </cell>
          <cell r="I5251" t="str">
            <v>Phẫu thuật chỉnh vẹo cột sống</v>
          </cell>
          <cell r="J5251" t="str">
            <v>Phẫu thuật chỉnh vẹo cột sống</v>
          </cell>
          <cell r="K5251" t="str">
            <v>A</v>
          </cell>
          <cell r="L5251" t="str">
            <v>P1</v>
          </cell>
          <cell r="M5251">
            <v>575</v>
          </cell>
          <cell r="N5251">
            <v>575</v>
          </cell>
          <cell r="O5251" t="str">
            <v>Chưa bao gồm xương bảo quản, đốt sống nhân tạo, sản phẩm sinh học thay thế xương, miếng ghép cột sống, đĩa đệm, nẹp, vít, ốc, khóa.</v>
          </cell>
          <cell r="P5251" t="str">
            <v>Phẫu thuật điều trị cong vẹo cột sống (tính cho 1 lần phẫu thuật )</v>
          </cell>
          <cell r="Q5251">
            <v>7146000</v>
          </cell>
          <cell r="R5251">
            <v>2084869.56521739</v>
          </cell>
          <cell r="S5251">
            <v>9230000</v>
          </cell>
          <cell r="T5251">
            <v>2710330.4347826065</v>
          </cell>
          <cell r="U5251">
            <v>9856330.4347826056</v>
          </cell>
          <cell r="V5251">
            <v>9856300</v>
          </cell>
          <cell r="W5251">
            <v>394253.21739130421</v>
          </cell>
          <cell r="X5251">
            <v>10250583.65217391</v>
          </cell>
        </row>
        <row r="5252">
          <cell r="E5252" t="str">
            <v>37.8D05.0528</v>
          </cell>
          <cell r="F5252" t="str">
            <v>10. NGOẠI KHOA</v>
          </cell>
          <cell r="G5252" t="str">
            <v>10.1002</v>
          </cell>
          <cell r="H5252" t="str">
            <v>Nắn, bó bột gãy cổ xương cánh tay</v>
          </cell>
          <cell r="I5252" t="str">
            <v>Nắn, bó bột gãy cổ xương cánh tay [bột tự cán]</v>
          </cell>
          <cell r="J5252" t="str">
            <v>Nắn, bó bột gãy cổ xương cánh tay</v>
          </cell>
          <cell r="K5252" t="str">
            <v>B</v>
          </cell>
          <cell r="L5252" t="str">
            <v>T2</v>
          </cell>
          <cell r="M5252">
            <v>538</v>
          </cell>
          <cell r="N5252">
            <v>538</v>
          </cell>
          <cell r="P5252" t="str">
            <v>Nắn, bó bột xương cánh tay (bột tự cán)</v>
          </cell>
          <cell r="Q5252">
            <v>174000</v>
          </cell>
          <cell r="R5252">
            <v>97043.478260869597</v>
          </cell>
          <cell r="S5252">
            <v>271000</v>
          </cell>
          <cell r="T5252">
            <v>126156.52173913048</v>
          </cell>
          <cell r="U5252">
            <v>300156.52173913049</v>
          </cell>
          <cell r="V5252">
            <v>300100</v>
          </cell>
          <cell r="W5252">
            <v>12006.26086956522</v>
          </cell>
          <cell r="X5252">
            <v>312162.78260869574</v>
          </cell>
        </row>
        <row r="5253">
          <cell r="E5253" t="str">
            <v>37.8D05.0565</v>
          </cell>
          <cell r="F5253" t="str">
            <v>03. NHI KHOA</v>
          </cell>
          <cell r="G5253" t="str">
            <v>3.3619</v>
          </cell>
          <cell r="H5253" t="str">
            <v>Phẫu thuật chỉnh vẹo cột sống ngực qua đường sau</v>
          </cell>
          <cell r="I5253" t="str">
            <v>Phẫu thuật chỉnh vẹo cột sống ngực qua đường sau</v>
          </cell>
          <cell r="J5253" t="str">
            <v>Phẫu thuật chỉnh vẹo cột sống ngực qua đường sau</v>
          </cell>
          <cell r="K5253" t="str">
            <v>A</v>
          </cell>
          <cell r="L5253" t="str">
            <v>P1</v>
          </cell>
          <cell r="M5253">
            <v>575</v>
          </cell>
          <cell r="N5253">
            <v>575</v>
          </cell>
          <cell r="O5253" t="str">
            <v>Chưa bao gồm xương bảo quản, đốt sống nhân tạo, sản phẩm sinh học thay thế xương, miếng ghép cột sống, đĩa đệm, nẹp, vít, ốc, khóa.</v>
          </cell>
          <cell r="P5253" t="str">
            <v>Phẫu thuật điều trị cong vẹo cột sống (tính cho 1 lần phẫu thuật )</v>
          </cell>
          <cell r="Q5253">
            <v>7146000</v>
          </cell>
          <cell r="R5253">
            <v>2084869.56521739</v>
          </cell>
          <cell r="S5253">
            <v>9230000</v>
          </cell>
          <cell r="T5253">
            <v>2710330.4347826065</v>
          </cell>
          <cell r="U5253">
            <v>9856330.4347826056</v>
          </cell>
          <cell r="V5253">
            <v>9856300</v>
          </cell>
          <cell r="W5253">
            <v>394253.21739130421</v>
          </cell>
          <cell r="X5253">
            <v>10250583.65217391</v>
          </cell>
        </row>
        <row r="5254">
          <cell r="E5254" t="str">
            <v>37.8D05.0565</v>
          </cell>
          <cell r="F5254" t="str">
            <v>03. NHI KHOA</v>
          </cell>
          <cell r="G5254" t="str">
            <v>3.3623</v>
          </cell>
          <cell r="H5254" t="str">
            <v>Phẫu thuật chỉnh vẹo gù sống đường trước và hàn khớp</v>
          </cell>
          <cell r="I5254" t="str">
            <v>Phẫu thuật chỉnh vẹo gù sống đường trước và hàn khớp</v>
          </cell>
          <cell r="J5254" t="str">
            <v>Phẫu thuật chỉnh vẹo gù sống đường trước và hàn khớp</v>
          </cell>
          <cell r="K5254" t="str">
            <v>A</v>
          </cell>
          <cell r="L5254" t="str">
            <v>P1</v>
          </cell>
          <cell r="M5254">
            <v>575</v>
          </cell>
          <cell r="N5254">
            <v>575</v>
          </cell>
          <cell r="O5254" t="str">
            <v>Chưa bao gồm xương bảo quản, đốt sống nhân tạo, sản phẩm sinh học thay thế xương, miếng ghép cột sống, đĩa đệm, nẹp, vít, ốc, khóa.</v>
          </cell>
          <cell r="P5254" t="str">
            <v>Phẫu thuật điều trị cong vẹo cột sống (tính cho 1 lần phẫu thuật )</v>
          </cell>
          <cell r="Q5254">
            <v>7146000</v>
          </cell>
          <cell r="R5254">
            <v>2084869.56521739</v>
          </cell>
          <cell r="S5254">
            <v>9230000</v>
          </cell>
          <cell r="T5254">
            <v>2710330.4347826065</v>
          </cell>
          <cell r="U5254">
            <v>9856330.4347826056</v>
          </cell>
          <cell r="V5254">
            <v>9856300</v>
          </cell>
          <cell r="W5254">
            <v>394253.21739130421</v>
          </cell>
          <cell r="X5254">
            <v>10250583.65217391</v>
          </cell>
        </row>
        <row r="5255">
          <cell r="E5255" t="str">
            <v>37.8D05.0529</v>
          </cell>
          <cell r="F5255" t="str">
            <v>03. NHI KHOA</v>
          </cell>
          <cell r="G5255" t="str">
            <v>3.3859</v>
          </cell>
          <cell r="H5255" t="str">
            <v>Nắn, bó bột gãy cổ xương đùi</v>
          </cell>
          <cell r="I5255" t="str">
            <v>Nắn, bó bột gãy cổ xương đùi  [bột liền]</v>
          </cell>
          <cell r="J5255" t="str">
            <v>Nắn, bó bột gãy cổ xương đùi</v>
          </cell>
          <cell r="K5255" t="str">
            <v>C</v>
          </cell>
          <cell r="L5255" t="str">
            <v>T1</v>
          </cell>
          <cell r="M5255">
            <v>539</v>
          </cell>
          <cell r="N5255">
            <v>539</v>
          </cell>
          <cell r="P5255" t="str">
            <v>Nắn, bó bột xương đùi hoặc chậu hoặc cột sống (bột liền)</v>
          </cell>
          <cell r="Q5255">
            <v>564000</v>
          </cell>
          <cell r="R5255">
            <v>73565.217391304395</v>
          </cell>
          <cell r="S5255">
            <v>637000</v>
          </cell>
          <cell r="T5255">
            <v>95634.782608695707</v>
          </cell>
          <cell r="U5255">
            <v>659634.78260869568</v>
          </cell>
          <cell r="V5255">
            <v>659600</v>
          </cell>
          <cell r="W5255">
            <v>26385.391304347828</v>
          </cell>
          <cell r="X5255">
            <v>686020.17391304346</v>
          </cell>
        </row>
        <row r="5256">
          <cell r="E5256" t="str">
            <v>37.8D05.0565</v>
          </cell>
          <cell r="F5256" t="str">
            <v>04. LAO (NGOẠI LAO)</v>
          </cell>
          <cell r="G5256" t="str">
            <v>4.50</v>
          </cell>
          <cell r="H5256" t="str">
            <v>Phẫu thuật chỉnh hình gù, vẹo do di chứng lao cột sống</v>
          </cell>
          <cell r="I5256" t="str">
            <v>Phẫu thuật chỉnh hình gù, vẹo do di chứng lao cột sống</v>
          </cell>
          <cell r="J5256" t="str">
            <v>Phẫu thuật chỉnh hình gù, vẹo do di chứng lao cột sống</v>
          </cell>
          <cell r="K5256" t="str">
            <v>A</v>
          </cell>
          <cell r="L5256" t="str">
            <v>PDB</v>
          </cell>
          <cell r="M5256">
            <v>575</v>
          </cell>
          <cell r="N5256">
            <v>575</v>
          </cell>
          <cell r="O5256" t="str">
            <v>Chưa bao gồm xương bảo quản, đốt sống nhân tạo, sản phẩm sinh học thay thế xương, miếng ghép cột sống, đĩa đệm, nẹp, vít, ốc, khóa.</v>
          </cell>
          <cell r="P5256" t="str">
            <v>Phẫu thuật điều trị cong vẹo cột sống (tính cho 1 lần phẫu thuật )</v>
          </cell>
          <cell r="Q5256">
            <v>7146000</v>
          </cell>
          <cell r="R5256">
            <v>2084869.56521739</v>
          </cell>
          <cell r="S5256">
            <v>9230000</v>
          </cell>
          <cell r="T5256">
            <v>2710330.4347826065</v>
          </cell>
          <cell r="U5256">
            <v>9856330.4347826056</v>
          </cell>
          <cell r="V5256">
            <v>9856300</v>
          </cell>
          <cell r="W5256">
            <v>394253.21739130421</v>
          </cell>
          <cell r="X5256">
            <v>10250583.65217391</v>
          </cell>
        </row>
        <row r="5257">
          <cell r="E5257" t="str">
            <v>37.8D05.0565</v>
          </cell>
          <cell r="F5257" t="str">
            <v>10. NGOẠI KHOA</v>
          </cell>
          <cell r="G5257" t="str">
            <v>10.1059</v>
          </cell>
          <cell r="H5257" t="str">
            <v>Phẫu thuật chỉnh gù cột sống đường trước và hàn khớp</v>
          </cell>
          <cell r="I5257" t="str">
            <v>Phẫu thuật chỉnh gù cột sống đường trước và hàn khớp</v>
          </cell>
          <cell r="J5257" t="str">
            <v>Phẫu thuật chỉnh gù CS đường trước và hàn khớp</v>
          </cell>
          <cell r="K5257" t="str">
            <v>A</v>
          </cell>
          <cell r="L5257" t="str">
            <v>PDB</v>
          </cell>
          <cell r="M5257">
            <v>575</v>
          </cell>
          <cell r="N5257">
            <v>575</v>
          </cell>
          <cell r="O5257" t="str">
            <v>Chưa bao gồm xương bảo quản, đốt sống nhân tạo, sản phẩm sinh học thay thế xương, miếng ghép cột sống, đĩa đệm, nẹp, vít, ốc, khóa.</v>
          </cell>
          <cell r="P5257" t="str">
            <v>Phẫu thuật điều trị cong vẹo cột sống (tính cho 1 lần phẫu thuật )</v>
          </cell>
          <cell r="Q5257">
            <v>7146000</v>
          </cell>
          <cell r="R5257">
            <v>2084869.56521739</v>
          </cell>
          <cell r="S5257">
            <v>9230000</v>
          </cell>
          <cell r="T5257">
            <v>2710330.4347826065</v>
          </cell>
          <cell r="U5257">
            <v>9856330.4347826056</v>
          </cell>
          <cell r="V5257">
            <v>9856300</v>
          </cell>
          <cell r="W5257">
            <v>394253.21739130421</v>
          </cell>
          <cell r="X5257">
            <v>10250583.65217391</v>
          </cell>
        </row>
        <row r="5258">
          <cell r="E5258" t="str">
            <v>37.8D05.0565</v>
          </cell>
          <cell r="F5258" t="str">
            <v>10. NGOẠI KHOA</v>
          </cell>
          <cell r="G5258" t="str">
            <v>10.1057</v>
          </cell>
          <cell r="H5258" t="str">
            <v>Phẫu thuật chỉnh gù cột sống qua đường sau</v>
          </cell>
          <cell r="I5258" t="str">
            <v>Phẫu thuật chỉnh gù cột sống qua đường sau</v>
          </cell>
          <cell r="J5258" t="str">
            <v>Phẫu thuật chỉnh gù cột sống qua đường sau</v>
          </cell>
          <cell r="K5258" t="str">
            <v>A</v>
          </cell>
          <cell r="L5258" t="str">
            <v>PDB</v>
          </cell>
          <cell r="M5258">
            <v>575</v>
          </cell>
          <cell r="N5258">
            <v>575</v>
          </cell>
          <cell r="O5258" t="str">
            <v>Chưa bao gồm xương bảo quản, đốt sống nhân tạo, sản phẩm sinh học thay thế xương, miếng ghép cột sống, đĩa đệm, nẹp, vít, ốc, khóa.</v>
          </cell>
          <cell r="P5258" t="str">
            <v>Phẫu thuật điều trị cong vẹo cột sống (tính cho 1 lần phẫu thuật )</v>
          </cell>
          <cell r="Q5258">
            <v>7146000</v>
          </cell>
          <cell r="R5258">
            <v>2084869.56521739</v>
          </cell>
          <cell r="S5258">
            <v>9230000</v>
          </cell>
          <cell r="T5258">
            <v>2710330.4347826065</v>
          </cell>
          <cell r="U5258">
            <v>9856330.4347826056</v>
          </cell>
          <cell r="V5258">
            <v>9856300</v>
          </cell>
          <cell r="W5258">
            <v>394253.21739130421</v>
          </cell>
          <cell r="X5258">
            <v>10250583.65217391</v>
          </cell>
        </row>
        <row r="5259">
          <cell r="E5259" t="str">
            <v>37.8D05.0529</v>
          </cell>
          <cell r="F5259" t="str">
            <v>10. NGOẠI KHOA</v>
          </cell>
          <cell r="G5259" t="str">
            <v>10.1014</v>
          </cell>
          <cell r="H5259" t="str">
            <v>Nắn, bó bột gãy Cổ xương đùi</v>
          </cell>
          <cell r="I5259" t="str">
            <v>Nắn, bó bột gãy cổ xương đùi  [bột liền]</v>
          </cell>
          <cell r="J5259" t="str">
            <v>Nắn, bó bột gãy Cổ xương đùi</v>
          </cell>
          <cell r="K5259" t="str">
            <v>B</v>
          </cell>
          <cell r="L5259" t="str">
            <v>T2</v>
          </cell>
          <cell r="M5259">
            <v>539</v>
          </cell>
          <cell r="N5259">
            <v>539</v>
          </cell>
          <cell r="P5259" t="str">
            <v>Nắn, bó bột xương đùi hoặc chậu hoặc cột sống (bột liền)</v>
          </cell>
          <cell r="Q5259">
            <v>564000</v>
          </cell>
          <cell r="R5259">
            <v>73565.217391304395</v>
          </cell>
          <cell r="S5259">
            <v>637000</v>
          </cell>
          <cell r="T5259">
            <v>95634.782608695707</v>
          </cell>
          <cell r="U5259">
            <v>659634.78260869568</v>
          </cell>
          <cell r="V5259">
            <v>659600</v>
          </cell>
          <cell r="W5259">
            <v>26385.391304347828</v>
          </cell>
          <cell r="X5259">
            <v>686020.17391304346</v>
          </cell>
        </row>
        <row r="5260">
          <cell r="E5260" t="str">
            <v>37.8D05.0565</v>
          </cell>
          <cell r="F5260" t="str">
            <v>10. NGOẠI KHOA</v>
          </cell>
          <cell r="G5260" t="str">
            <v>10.1056</v>
          </cell>
          <cell r="H5260" t="str">
            <v>Phẫu thuật chỉnh vẹo cột sống qua đường sau</v>
          </cell>
          <cell r="I5260" t="str">
            <v>Phẫu thuật chỉnh vẹo cột sống qua đường sau</v>
          </cell>
          <cell r="J5260" t="str">
            <v>Phẫu thuật chỉnh vẹo cột sống qua đường sau</v>
          </cell>
          <cell r="K5260" t="str">
            <v>A</v>
          </cell>
          <cell r="L5260" t="str">
            <v>PDB</v>
          </cell>
          <cell r="M5260">
            <v>575</v>
          </cell>
          <cell r="N5260">
            <v>575</v>
          </cell>
          <cell r="O5260" t="str">
            <v>Chưa bao gồm xương bảo quản, đốt sống nhân tạo, sản phẩm sinh học thay thế xương, miếng ghép cột sống, đĩa đệm, nẹp, vít, ốc, khóa.</v>
          </cell>
          <cell r="P5260" t="str">
            <v>Phẫu thuật điều trị cong vẹo cột sống (tính cho 1 lần phẫu thuật )</v>
          </cell>
          <cell r="Q5260">
            <v>7146000</v>
          </cell>
          <cell r="R5260">
            <v>2084869.56521739</v>
          </cell>
          <cell r="S5260">
            <v>9230000</v>
          </cell>
          <cell r="T5260">
            <v>2710330.4347826065</v>
          </cell>
          <cell r="U5260">
            <v>9856330.4347826056</v>
          </cell>
          <cell r="V5260">
            <v>9856300</v>
          </cell>
          <cell r="W5260">
            <v>394253.21739130421</v>
          </cell>
          <cell r="X5260">
            <v>10250583.65217391</v>
          </cell>
        </row>
        <row r="5261">
          <cell r="E5261" t="str">
            <v>37.8D05.0530</v>
          </cell>
          <cell r="F5261" t="str">
            <v>03. NHI KHOA</v>
          </cell>
          <cell r="G5261" t="str">
            <v>3.3859</v>
          </cell>
          <cell r="H5261" t="str">
            <v>Nắn, bó bột gãy cổ xương đùi</v>
          </cell>
          <cell r="I5261" t="str">
            <v>Nắn, bó bột gãy cổ xương đùi [bột tự cán]</v>
          </cell>
          <cell r="J5261" t="str">
            <v>Nắn, bó bột gãy cổ xương đùi</v>
          </cell>
          <cell r="K5261" t="str">
            <v>C</v>
          </cell>
          <cell r="L5261" t="str">
            <v>T1</v>
          </cell>
          <cell r="M5261">
            <v>540</v>
          </cell>
          <cell r="N5261">
            <v>540</v>
          </cell>
          <cell r="P5261" t="str">
            <v>Nắn, bó bột xương đùi hoặc chậu hoặc cột sống (bột tự cán)</v>
          </cell>
          <cell r="Q5261">
            <v>284000</v>
          </cell>
          <cell r="R5261">
            <v>73565.217391304395</v>
          </cell>
          <cell r="S5261">
            <v>357000</v>
          </cell>
          <cell r="T5261">
            <v>95634.782608695707</v>
          </cell>
          <cell r="U5261">
            <v>379634.78260869568</v>
          </cell>
          <cell r="V5261">
            <v>379600</v>
          </cell>
          <cell r="W5261">
            <v>15185.391304347828</v>
          </cell>
          <cell r="X5261">
            <v>394820.17391304352</v>
          </cell>
        </row>
        <row r="5262">
          <cell r="E5262" t="str">
            <v>37.8D05.0566</v>
          </cell>
          <cell r="F5262" t="str">
            <v>03. NHI KHOA</v>
          </cell>
          <cell r="G5262" t="str">
            <v>3.3613</v>
          </cell>
          <cell r="H5262" t="str">
            <v>Kết hợp xương cột sống cổ lối sau</v>
          </cell>
          <cell r="I5262" t="str">
            <v>Kết hợp xương cột sống cổ lối sau</v>
          </cell>
          <cell r="J5262" t="str">
            <v>Kết hợp xương cột sống cổ lối sau</v>
          </cell>
          <cell r="K5262" t="str">
            <v>A</v>
          </cell>
          <cell r="L5262" t="str">
            <v>PDB</v>
          </cell>
          <cell r="M5262">
            <v>576</v>
          </cell>
          <cell r="N5262">
            <v>576</v>
          </cell>
          <cell r="O5262" t="str">
            <v>Chưa bao gồm đinh, nẹp, vít, xương bảo quản, đốt sống nhân tạo,  sản phẩm sinh học thay thế xương, miếng ghép cột sống, đĩa đệm nhân tạo, ốc, khóa.</v>
          </cell>
          <cell r="P5262" t="str">
            <v>Phẫu thuật nẹp vít cột sống cổ</v>
          </cell>
          <cell r="Q5262">
            <v>4504000</v>
          </cell>
          <cell r="R5262">
            <v>837391.30434782605</v>
          </cell>
          <cell r="S5262">
            <v>5341000</v>
          </cell>
          <cell r="T5262">
            <v>1088608.6956521738</v>
          </cell>
          <cell r="U5262">
            <v>5592608.6956521738</v>
          </cell>
          <cell r="V5262">
            <v>5592600</v>
          </cell>
          <cell r="W5262">
            <v>223704.34782608695</v>
          </cell>
          <cell r="X5262">
            <v>5816313.0434782607</v>
          </cell>
        </row>
        <row r="5263">
          <cell r="E5263" t="str">
            <v>37.8D05.0566</v>
          </cell>
          <cell r="F5263" t="str">
            <v>03. NHI KHOA</v>
          </cell>
          <cell r="G5263" t="str">
            <v>3.3612</v>
          </cell>
          <cell r="H5263" t="str">
            <v>Kết hợp xương cột sống cổ lối trước</v>
          </cell>
          <cell r="I5263" t="str">
            <v>Kết hợp xương cột sống cổ lối trước</v>
          </cell>
          <cell r="J5263" t="str">
            <v>Kết hợp xương cột sống cổ lối trước</v>
          </cell>
          <cell r="K5263" t="str">
            <v>A</v>
          </cell>
          <cell r="L5263" t="str">
            <v>PDB</v>
          </cell>
          <cell r="M5263">
            <v>576</v>
          </cell>
          <cell r="N5263">
            <v>576</v>
          </cell>
          <cell r="O5263" t="str">
            <v>Chưa bao gồm đinh, nẹp, vít, xương bảo quản, đốt sống nhân tạo,  sản phẩm sinh học thay thế xương, miếng ghép cột sống, đĩa đệm nhân tạo, ốc, khóa.</v>
          </cell>
          <cell r="P5263" t="str">
            <v>Phẫu thuật nẹp vít cột sống cổ</v>
          </cell>
          <cell r="Q5263">
            <v>4504000</v>
          </cell>
          <cell r="R5263">
            <v>837391.30434782605</v>
          </cell>
          <cell r="S5263">
            <v>5341000</v>
          </cell>
          <cell r="T5263">
            <v>1088608.6956521738</v>
          </cell>
          <cell r="U5263">
            <v>5592608.6956521738</v>
          </cell>
          <cell r="V5263">
            <v>5592600</v>
          </cell>
          <cell r="W5263">
            <v>223704.34782608695</v>
          </cell>
          <cell r="X5263">
            <v>5816313.0434782607</v>
          </cell>
        </row>
        <row r="5264">
          <cell r="E5264" t="str">
            <v>37.8D05.0566</v>
          </cell>
          <cell r="F5264" t="str">
            <v>03. NHI KHOA</v>
          </cell>
          <cell r="G5264" t="str">
            <v>3.3054</v>
          </cell>
          <cell r="H5264" t="str">
            <v>Phẫu thuật gãy trật đốt sống cổ, mỏm nha</v>
          </cell>
          <cell r="I5264" t="str">
            <v>Phẫu thuật gãy trật đốt sống cổ, mỏm nha</v>
          </cell>
          <cell r="J5264" t="str">
            <v>Phẫu thuật gẫy trật đốt sống cổ, mỏm nha</v>
          </cell>
          <cell r="K5264" t="str">
            <v>A</v>
          </cell>
          <cell r="L5264" t="str">
            <v>PDB</v>
          </cell>
          <cell r="M5264">
            <v>576</v>
          </cell>
          <cell r="N5264">
            <v>576</v>
          </cell>
          <cell r="O5264" t="str">
            <v>Chưa bao gồm đinh, nẹp, vít, xương bảo quản, đốt sống nhân tạo,  sản phẩm sinh học thay thế xương, miếng ghép cột sống, đĩa đệm nhân tạo, ốc, khóa.</v>
          </cell>
          <cell r="P5264" t="str">
            <v>Phẫu thuật nẹp vít cột sống cổ</v>
          </cell>
          <cell r="Q5264">
            <v>4504000</v>
          </cell>
          <cell r="R5264">
            <v>837391.30434782605</v>
          </cell>
          <cell r="S5264">
            <v>5341000</v>
          </cell>
          <cell r="T5264">
            <v>1088608.6956521738</v>
          </cell>
          <cell r="U5264">
            <v>5592608.6956521738</v>
          </cell>
          <cell r="V5264">
            <v>5592600</v>
          </cell>
          <cell r="W5264">
            <v>223704.34782608695</v>
          </cell>
          <cell r="X5264">
            <v>5816313.0434782607</v>
          </cell>
        </row>
        <row r="5265">
          <cell r="E5265" t="str">
            <v>37.8D05.0566</v>
          </cell>
          <cell r="F5265" t="str">
            <v>04. LAO (NGOẠI LAO)</v>
          </cell>
          <cell r="G5265" t="str">
            <v>4.3</v>
          </cell>
          <cell r="H5265" t="str">
            <v>Phẫu thuật chỉnh hình lao cột sống cổ có ghép xương và nẹp vít phía trước</v>
          </cell>
          <cell r="I5265" t="str">
            <v>Phẫu thuật chỉnh hình lao cột sống cổ có ghép xương và nẹp vít phía trước</v>
          </cell>
          <cell r="J5265" t="str">
            <v>Phẫu thuật chỉnh hình lao cột sống cổ có ghép xương và nẹp vít phía trước</v>
          </cell>
          <cell r="K5265" t="str">
            <v>A</v>
          </cell>
          <cell r="L5265" t="str">
            <v>PDB</v>
          </cell>
          <cell r="M5265">
            <v>576</v>
          </cell>
          <cell r="N5265">
            <v>576</v>
          </cell>
          <cell r="O5265" t="str">
            <v>Chưa bao gồm đinh, nẹp, vít, xương bảo quản, đốt sống nhân tạo,  sản phẩm sinh học thay thế xương, miếng ghép cột sống, đĩa đệm nhân tạo, ốc, khóa.</v>
          </cell>
          <cell r="P5265" t="str">
            <v>Phẫu thuật nẹp vít cột sống cổ</v>
          </cell>
          <cell r="Q5265">
            <v>4504000</v>
          </cell>
          <cell r="R5265">
            <v>837391.30434782605</v>
          </cell>
          <cell r="S5265">
            <v>5341000</v>
          </cell>
          <cell r="T5265">
            <v>1088608.6956521738</v>
          </cell>
          <cell r="U5265">
            <v>5592608.6956521738</v>
          </cell>
          <cell r="V5265">
            <v>5592600</v>
          </cell>
          <cell r="W5265">
            <v>223704.34782608695</v>
          </cell>
          <cell r="X5265">
            <v>5816313.0434782607</v>
          </cell>
        </row>
        <row r="5266">
          <cell r="E5266" t="str">
            <v>37.8D05.0566</v>
          </cell>
          <cell r="F5266" t="str">
            <v>10. NGOẠI KHOA</v>
          </cell>
          <cell r="G5266" t="str">
            <v>10.1036</v>
          </cell>
          <cell r="H5266" t="str">
            <v>Buộc vòng cố định C1-C2 lối sau</v>
          </cell>
          <cell r="I5266" t="str">
            <v>Buộc vòng cố định C1-C2 lối sau</v>
          </cell>
          <cell r="J5266" t="str">
            <v>Buộc vòng cố định C1-C2 lối sau</v>
          </cell>
          <cell r="K5266" t="str">
            <v>A</v>
          </cell>
          <cell r="L5266" t="str">
            <v>P1</v>
          </cell>
          <cell r="M5266">
            <v>576</v>
          </cell>
          <cell r="N5266">
            <v>576</v>
          </cell>
          <cell r="O5266" t="str">
            <v>Chưa bao gồm đinh, nẹp, vít, xương bảo quản, đốt sống nhân tạo,  sản phẩm sinh học thay thế xương, miếng ghép cột sống, đĩa đệm nhân tạo, ốc, khóa.</v>
          </cell>
          <cell r="P5266" t="str">
            <v>Phẫu thuật nẹp vít cột sống cổ</v>
          </cell>
          <cell r="Q5266">
            <v>4504000</v>
          </cell>
          <cell r="R5266">
            <v>837391.30434782605</v>
          </cell>
          <cell r="S5266">
            <v>5341000</v>
          </cell>
          <cell r="T5266">
            <v>1088608.6956521738</v>
          </cell>
          <cell r="U5266">
            <v>5592608.6956521738</v>
          </cell>
          <cell r="V5266">
            <v>5592600</v>
          </cell>
          <cell r="W5266">
            <v>223704.34782608695</v>
          </cell>
          <cell r="X5266">
            <v>5816313.0434782607</v>
          </cell>
        </row>
        <row r="5267">
          <cell r="E5267" t="str">
            <v>37.8D05.0566</v>
          </cell>
          <cell r="F5267" t="str">
            <v>10. NGOẠI KHOA</v>
          </cell>
          <cell r="G5267" t="str">
            <v>10.1038</v>
          </cell>
          <cell r="H5267" t="str">
            <v>Kết hợp xương nẹp vít cột sống cổ lối sau</v>
          </cell>
          <cell r="I5267" t="str">
            <v>Kết hợp xương nẹp vít cột sống cổ lối sau</v>
          </cell>
          <cell r="J5267" t="str">
            <v>Kết hợp xương nẹp vít cột sống cổ lối sau</v>
          </cell>
          <cell r="K5267" t="str">
            <v>A</v>
          </cell>
          <cell r="L5267" t="str">
            <v>PDB</v>
          </cell>
          <cell r="M5267">
            <v>576</v>
          </cell>
          <cell r="N5267">
            <v>576</v>
          </cell>
          <cell r="O5267" t="str">
            <v>Chưa bao gồm đinh, nẹp, vít, xương bảo quản, đốt sống nhân tạo,  sản phẩm sinh học thay thế xương, miếng ghép cột sống, đĩa đệm nhân tạo, ốc, khóa.</v>
          </cell>
          <cell r="P5267" t="str">
            <v>Phẫu thuật nẹp vít cột sống cổ</v>
          </cell>
          <cell r="Q5267">
            <v>4504000</v>
          </cell>
          <cell r="R5267">
            <v>837391.30434782605</v>
          </cell>
          <cell r="S5267">
            <v>5341000</v>
          </cell>
          <cell r="T5267">
            <v>1088608.6956521738</v>
          </cell>
          <cell r="U5267">
            <v>5592608.6956521738</v>
          </cell>
          <cell r="V5267">
            <v>5592600</v>
          </cell>
          <cell r="W5267">
            <v>223704.34782608695</v>
          </cell>
          <cell r="X5267">
            <v>5816313.0434782607</v>
          </cell>
        </row>
        <row r="5268">
          <cell r="E5268" t="str">
            <v>37.8D05.0566</v>
          </cell>
          <cell r="F5268" t="str">
            <v>10. NGOẠI KHOA</v>
          </cell>
          <cell r="G5268" t="str">
            <v>10.1093</v>
          </cell>
          <cell r="H5268" t="str">
            <v>Phẫu thuật bắt vít qua cuống cột sống thắt lưng qua da + ghép xương liên thân đốt qua lỗ liên hợp sử dụng hệ thống ống nong</v>
          </cell>
          <cell r="I5268" t="str">
            <v>Phẫu thuật bắt vít qua cuống cột sống thắt lưng qua da + ghép xương liên thân đốt qua lỗ liên hợp sử dụng hệ thống ống nong</v>
          </cell>
          <cell r="J5268" t="str">
            <v>Phẫu thuật bắt vít qua cuống cột sống thắt lưng qua da + ghép xương liên thân đốt qua lỗ liên hợp sử dụng hệ thống ống nong</v>
          </cell>
          <cell r="K5268" t="str">
            <v>A</v>
          </cell>
          <cell r="L5268" t="str">
            <v>PDB</v>
          </cell>
          <cell r="M5268">
            <v>576</v>
          </cell>
          <cell r="N5268">
            <v>576</v>
          </cell>
          <cell r="O5268" t="str">
            <v>Chưa bao gồm đinh, nẹp, vít, xương bảo quản, đốt sống nhân tạo,  sản phẩm sinh học thay thế xương, miếng ghép cột sống, đĩa đệm nhân tạo, ốc, khóa.</v>
          </cell>
          <cell r="P5268" t="str">
            <v>Phẫu thuật nẹp vít cột sống cổ</v>
          </cell>
          <cell r="Q5268">
            <v>4504000</v>
          </cell>
          <cell r="R5268">
            <v>837391.30434782605</v>
          </cell>
          <cell r="S5268">
            <v>5341000</v>
          </cell>
          <cell r="T5268">
            <v>1088608.6956521738</v>
          </cell>
          <cell r="U5268">
            <v>5592608.6956521738</v>
          </cell>
          <cell r="V5268">
            <v>5592600</v>
          </cell>
          <cell r="W5268">
            <v>223704.34782608695</v>
          </cell>
          <cell r="X5268">
            <v>5816313.0434782607</v>
          </cell>
        </row>
        <row r="5269">
          <cell r="E5269" t="str">
            <v>37.8D05.0566</v>
          </cell>
          <cell r="F5269" t="str">
            <v>10. NGOẠI KHOA</v>
          </cell>
          <cell r="G5269" t="str">
            <v>10.1033</v>
          </cell>
          <cell r="H5269" t="str">
            <v>Phẫu thuật cố định C1-C2 điều trị mất vững C1-C2</v>
          </cell>
          <cell r="I5269" t="str">
            <v>Phẫu thuật cố định C1-C2 điều trị mất vững C1-C2</v>
          </cell>
          <cell r="J5269" t="str">
            <v>Phẫu thuật cố định C1-C2 điều trị mất vững C1-C2</v>
          </cell>
          <cell r="K5269" t="str">
            <v>A</v>
          </cell>
          <cell r="L5269" t="str">
            <v>PDB</v>
          </cell>
          <cell r="M5269">
            <v>576</v>
          </cell>
          <cell r="N5269">
            <v>576</v>
          </cell>
          <cell r="O5269" t="str">
            <v>Chưa bao gồm đinh, nẹp, vít, xương bảo quản, đốt sống nhân tạo,  sản phẩm sinh học thay thế xương, miếng ghép cột sống, đĩa đệm nhân tạo, ốc, khóa.</v>
          </cell>
          <cell r="P5269" t="str">
            <v>Phẫu thuật nẹp vít cột sống cổ</v>
          </cell>
          <cell r="Q5269">
            <v>4504000</v>
          </cell>
          <cell r="R5269">
            <v>837391.30434782605</v>
          </cell>
          <cell r="S5269">
            <v>5341000</v>
          </cell>
          <cell r="T5269">
            <v>1088608.6956521738</v>
          </cell>
          <cell r="U5269">
            <v>5592608.6956521738</v>
          </cell>
          <cell r="V5269">
            <v>5592600</v>
          </cell>
          <cell r="W5269">
            <v>223704.34782608695</v>
          </cell>
          <cell r="X5269">
            <v>5816313.0434782607</v>
          </cell>
        </row>
        <row r="5270">
          <cell r="E5270" t="str">
            <v>37.8D05.0566</v>
          </cell>
          <cell r="F5270" t="str">
            <v>10. NGOẠI KHOA</v>
          </cell>
          <cell r="G5270" t="str">
            <v>10.1034</v>
          </cell>
          <cell r="H5270" t="str">
            <v>Phẫu thuật cố định chẩm cổ, ghép xương với mất vững cột sống cổ cao do các nguyên nhân (gãy chân cung, gãy mõm nha, vỡ C1 …)</v>
          </cell>
          <cell r="I5270" t="str">
            <v>Phẫu thuật cố định chẩm cổ, ghép xương với mất vững cột sống cổ cao do các nguyên nhân (gãy chân cung, gãy mõm nha, vỡ C1 …)</v>
          </cell>
          <cell r="J5270" t="str">
            <v>Phẫu thuật cố định chẩm cổ, ghép xương với mất vững cột sống cổ cao do các nguyên nhân (gãy chân cung, gãy mõm nha, vỡ C1 …)</v>
          </cell>
          <cell r="K5270" t="str">
            <v>A</v>
          </cell>
          <cell r="L5270" t="str">
            <v>PDB</v>
          </cell>
          <cell r="M5270">
            <v>576</v>
          </cell>
          <cell r="N5270">
            <v>576</v>
          </cell>
          <cell r="O5270" t="str">
            <v>Chưa bao gồm đinh, nẹp, vít, xương bảo quản, đốt sống nhân tạo,  sản phẩm sinh học thay thế xương, miếng ghép cột sống, đĩa đệm nhân tạo, ốc, khóa.</v>
          </cell>
          <cell r="P5270" t="str">
            <v>Phẫu thuật nẹp vít cột sống cổ</v>
          </cell>
          <cell r="Q5270">
            <v>4504000</v>
          </cell>
          <cell r="R5270">
            <v>837391.30434782605</v>
          </cell>
          <cell r="S5270">
            <v>5341000</v>
          </cell>
          <cell r="T5270">
            <v>1088608.6956521738</v>
          </cell>
          <cell r="U5270">
            <v>5592608.6956521738</v>
          </cell>
          <cell r="V5270">
            <v>5592600</v>
          </cell>
          <cell r="W5270">
            <v>223704.34782608695</v>
          </cell>
          <cell r="X5270">
            <v>5816313.0434782607</v>
          </cell>
        </row>
        <row r="5271">
          <cell r="E5271" t="str">
            <v>37.8D05.0530</v>
          </cell>
          <cell r="F5271" t="str">
            <v>10. NGOẠI KHOA</v>
          </cell>
          <cell r="G5271" t="str">
            <v>10.1014</v>
          </cell>
          <cell r="H5271" t="str">
            <v>Nắn, bó bột gãy Cổ xương đùi</v>
          </cell>
          <cell r="I5271" t="str">
            <v>Nắn, bó bột gãy Cổ xương đùi [bột tự cán]</v>
          </cell>
          <cell r="J5271" t="str">
            <v>Nắn, bó bột gãy Cổ xương đùi</v>
          </cell>
          <cell r="K5271" t="str">
            <v>B</v>
          </cell>
          <cell r="L5271" t="str">
            <v>T2</v>
          </cell>
          <cell r="M5271">
            <v>540</v>
          </cell>
          <cell r="N5271">
            <v>540</v>
          </cell>
          <cell r="P5271" t="str">
            <v>Nắn, bó bột xương đùi hoặc chậu hoặc cột sống (bột tự cán)</v>
          </cell>
          <cell r="Q5271">
            <v>284000</v>
          </cell>
          <cell r="R5271">
            <v>73565.217391304395</v>
          </cell>
          <cell r="S5271">
            <v>357000</v>
          </cell>
          <cell r="T5271">
            <v>95634.782608695707</v>
          </cell>
          <cell r="U5271">
            <v>379634.78260869568</v>
          </cell>
          <cell r="V5271">
            <v>379600</v>
          </cell>
          <cell r="W5271">
            <v>15185.391304347828</v>
          </cell>
          <cell r="X5271">
            <v>394820.17391304352</v>
          </cell>
        </row>
        <row r="5272">
          <cell r="E5272" t="str">
            <v>37.8D05.0566</v>
          </cell>
          <cell r="F5272" t="str">
            <v>10. NGOẠI KHOA</v>
          </cell>
          <cell r="G5272" t="str">
            <v>10.1046</v>
          </cell>
          <cell r="H5272" t="str">
            <v>Phẫu thuật lấy đĩa đệm, ghép xương và cố định cột sống cổ (ACDF)</v>
          </cell>
          <cell r="I5272" t="str">
            <v>Phẫu thuật lấy đĩa đệm, ghép xương và cố định cột sống cổ (ACDF)</v>
          </cell>
          <cell r="J5272" t="str">
            <v>Phẫu thuật lấy đĩa đệm, ghép xương và cố định CS cổ (ACDF)</v>
          </cell>
          <cell r="K5272" t="str">
            <v>B</v>
          </cell>
          <cell r="L5272" t="str">
            <v>PDB</v>
          </cell>
          <cell r="M5272">
            <v>576</v>
          </cell>
          <cell r="N5272">
            <v>576</v>
          </cell>
          <cell r="O5272" t="str">
            <v>Chưa bao gồm đinh, nẹp, vít, xương bảo quản, đốt sống nhân tạo,  sản phẩm sinh học thay thế xương, miếng ghép cột sống, đĩa đệm nhân tạo, ốc, khóa.</v>
          </cell>
          <cell r="P5272" t="str">
            <v>Phẫu thuật nẹp vít cột sống cổ</v>
          </cell>
          <cell r="Q5272">
            <v>4504000</v>
          </cell>
          <cell r="R5272">
            <v>837391.30434782605</v>
          </cell>
          <cell r="S5272">
            <v>5341000</v>
          </cell>
          <cell r="T5272">
            <v>1088608.6956521738</v>
          </cell>
          <cell r="U5272">
            <v>5592608.6956521738</v>
          </cell>
          <cell r="V5272">
            <v>5592600</v>
          </cell>
          <cell r="W5272">
            <v>223704.34782608695</v>
          </cell>
          <cell r="X5272">
            <v>5816313.0434782607</v>
          </cell>
        </row>
        <row r="5273">
          <cell r="E5273" t="str">
            <v>37.8D05.0566</v>
          </cell>
          <cell r="F5273" t="str">
            <v>10. NGOẠI KHOA</v>
          </cell>
          <cell r="G5273" t="str">
            <v>10.1049</v>
          </cell>
          <cell r="H5273" t="str">
            <v>Phẫu thuật trượt bản lề cổ chẩm</v>
          </cell>
          <cell r="I5273" t="str">
            <v>Phẫu thuật trượt bản lề cổ chẩm</v>
          </cell>
          <cell r="J5273" t="str">
            <v>Phẫu thuật trượt bản lề cổ chẩm</v>
          </cell>
          <cell r="K5273" t="str">
            <v>B</v>
          </cell>
          <cell r="L5273" t="str">
            <v>PDB</v>
          </cell>
          <cell r="M5273">
            <v>576</v>
          </cell>
          <cell r="N5273">
            <v>576</v>
          </cell>
          <cell r="O5273" t="str">
            <v>Chưa bao gồm đinh, nẹp, vít, xương bảo quản, đốt sống nhân tạo,  sản phẩm sinh học thay thế xương, miếng ghép cột sống, đĩa đệm nhân tạo, ốc, khóa.</v>
          </cell>
          <cell r="P5273" t="str">
            <v>Phẫu thuật nẹp vít cột sống cổ</v>
          </cell>
          <cell r="Q5273">
            <v>4504000</v>
          </cell>
          <cell r="R5273">
            <v>837391.30434782605</v>
          </cell>
          <cell r="S5273">
            <v>5341000</v>
          </cell>
          <cell r="T5273">
            <v>1088608.6956521738</v>
          </cell>
          <cell r="U5273">
            <v>5592608.6956521738</v>
          </cell>
          <cell r="V5273">
            <v>5592600</v>
          </cell>
          <cell r="W5273">
            <v>223704.34782608695</v>
          </cell>
          <cell r="X5273">
            <v>5816313.0434782607</v>
          </cell>
        </row>
        <row r="5274">
          <cell r="E5274" t="str">
            <v>37.8D05.0566</v>
          </cell>
          <cell r="F5274" t="str">
            <v>10. NGOẠI KHOA</v>
          </cell>
          <cell r="G5274" t="str">
            <v>10.1035</v>
          </cell>
          <cell r="H5274" t="str">
            <v>Phẫu thuật vít trực tiếp mỏm nha trong điều trị gãy mỏm nha</v>
          </cell>
          <cell r="I5274" t="str">
            <v>Phẫu thuật vít trực tiếp mỏm nha trong điều trị gãy mỏm nha</v>
          </cell>
          <cell r="J5274" t="str">
            <v>Phẫu thuật vít trực tiếp mỏm nha trong điều trị gãy mỏm nha</v>
          </cell>
          <cell r="K5274" t="str">
            <v>A</v>
          </cell>
          <cell r="L5274" t="str">
            <v>PDB</v>
          </cell>
          <cell r="M5274">
            <v>576</v>
          </cell>
          <cell r="N5274">
            <v>576</v>
          </cell>
          <cell r="O5274" t="str">
            <v>Chưa bao gồm đinh, nẹp, vít, xương bảo quản, đốt sống nhân tạo,  sản phẩm sinh học thay thế xương, miếng ghép cột sống, đĩa đệm nhân tạo, ốc, khóa.</v>
          </cell>
          <cell r="P5274" t="str">
            <v>Phẫu thuật nẹp vít cột sống cổ</v>
          </cell>
          <cell r="Q5274">
            <v>4504000</v>
          </cell>
          <cell r="R5274">
            <v>837391.30434782605</v>
          </cell>
          <cell r="S5274">
            <v>5341000</v>
          </cell>
          <cell r="T5274">
            <v>1088608.6956521738</v>
          </cell>
          <cell r="U5274">
            <v>5592608.6956521738</v>
          </cell>
          <cell r="V5274">
            <v>5592600</v>
          </cell>
          <cell r="W5274">
            <v>223704.34782608695</v>
          </cell>
          <cell r="X5274">
            <v>5816313.0434782607</v>
          </cell>
        </row>
        <row r="5275">
          <cell r="E5275" t="str">
            <v>37.8D05.0567</v>
          </cell>
          <cell r="F5275" t="str">
            <v>03. NHI KHOA</v>
          </cell>
          <cell r="G5275" t="str">
            <v>3.3616</v>
          </cell>
          <cell r="H5275" t="str">
            <v>Cố định cột sống bằng vít qua cuống</v>
          </cell>
          <cell r="I5275" t="str">
            <v>Cố định cột sống bằng vít qua cuống</v>
          </cell>
          <cell r="J5275" t="str">
            <v>Cố định cột sống bằng vít qua cuống</v>
          </cell>
          <cell r="K5275" t="str">
            <v>A</v>
          </cell>
          <cell r="L5275" t="str">
            <v>PDB</v>
          </cell>
          <cell r="M5275">
            <v>577</v>
          </cell>
          <cell r="N5275">
            <v>577</v>
          </cell>
          <cell r="O5275" t="str">
            <v>Chưa bao gồm đinh, nẹp, vít, xương bảo quản, đốt sống nhân tạo,  sản phẩm sinh học thay thế xương, miếng ghép cột sống, đĩa đệm nhân tạo, ốc, khóa.</v>
          </cell>
          <cell r="P5275" t="str">
            <v xml:space="preserve">Phẫu thuật nẹp vít cột sống thắt lưng </v>
          </cell>
          <cell r="Q5275">
            <v>4504000</v>
          </cell>
          <cell r="R5275">
            <v>995478.26086956495</v>
          </cell>
          <cell r="S5275">
            <v>5499000</v>
          </cell>
          <cell r="T5275">
            <v>1294121.7391304343</v>
          </cell>
          <cell r="U5275">
            <v>5798121.7391304346</v>
          </cell>
          <cell r="V5275">
            <v>5798100</v>
          </cell>
          <cell r="W5275">
            <v>231924.86956521738</v>
          </cell>
          <cell r="X5275">
            <v>6030046.6086956523</v>
          </cell>
        </row>
        <row r="5276">
          <cell r="E5276" t="str">
            <v>37.8D05.0529</v>
          </cell>
          <cell r="F5276" t="str">
            <v>03. NHI KHOA</v>
          </cell>
          <cell r="G5276" t="str">
            <v>3.3830</v>
          </cell>
          <cell r="H5276" t="str">
            <v>Nắn, bó bột gãy cổ xương đùi, vỡ ổ cối và trật khớp háng</v>
          </cell>
          <cell r="I5276" t="str">
            <v>Nắn, bó bột gãy cổ xương đùi, vỡ ổ cối và trật khớp háng  [bột liền]</v>
          </cell>
          <cell r="J5276" t="str">
            <v>Nắn, bó bột gãy cổ xương đùi, vỡ ổ cối và trật khớp háng</v>
          </cell>
          <cell r="K5276" t="str">
            <v>B</v>
          </cell>
          <cell r="L5276" t="str">
            <v>T1</v>
          </cell>
          <cell r="M5276">
            <v>539</v>
          </cell>
          <cell r="N5276">
            <v>539</v>
          </cell>
          <cell r="P5276" t="str">
            <v>Nắn, bó bột xương đùi hoặc chậu hoặc cột sống (bột liền)</v>
          </cell>
          <cell r="Q5276">
            <v>564000</v>
          </cell>
          <cell r="R5276">
            <v>73565.217391304395</v>
          </cell>
          <cell r="S5276">
            <v>637000</v>
          </cell>
          <cell r="T5276">
            <v>95634.782608695707</v>
          </cell>
          <cell r="U5276">
            <v>659634.78260869568</v>
          </cell>
          <cell r="V5276">
            <v>659600</v>
          </cell>
          <cell r="W5276">
            <v>26385.391304347828</v>
          </cell>
          <cell r="X5276">
            <v>686020.17391304346</v>
          </cell>
        </row>
        <row r="5277">
          <cell r="E5277" t="str">
            <v>37.8D05.0567</v>
          </cell>
          <cell r="F5277" t="str">
            <v>03. NHI KHOA</v>
          </cell>
          <cell r="G5277" t="str">
            <v>3.3632</v>
          </cell>
          <cell r="H5277" t="str">
            <v>Cố định cột sống và hàn khớp liên thân đốt phía sau qua lỗ liên hợp (TLiP)</v>
          </cell>
          <cell r="I5277" t="str">
            <v>Cố định cột sống và hàn khớp liên thân đốt phía sau qua lỗ liên hợp (TLiP)</v>
          </cell>
          <cell r="J5277" t="str">
            <v>Cố định cột sống và hàn khớp liên thân đốt phía sau qua lỗ liên hợp (TLiP)</v>
          </cell>
          <cell r="K5277" t="str">
            <v>B</v>
          </cell>
          <cell r="L5277" t="str">
            <v>P1</v>
          </cell>
          <cell r="M5277">
            <v>577</v>
          </cell>
          <cell r="N5277">
            <v>577</v>
          </cell>
          <cell r="O5277" t="str">
            <v>Chưa bao gồm đinh, nẹp, vít, xương bảo quản, đốt sống nhân tạo,  sản phẩm sinh học thay thế xương, miếng ghép cột sống, đĩa đệm nhân tạo, ốc, khóa.</v>
          </cell>
          <cell r="P5277" t="str">
            <v xml:space="preserve">Phẫu thuật nẹp vít cột sống thắt lưng </v>
          </cell>
          <cell r="Q5277">
            <v>4504000</v>
          </cell>
          <cell r="R5277">
            <v>995478.26086956495</v>
          </cell>
          <cell r="S5277">
            <v>5499000</v>
          </cell>
          <cell r="T5277">
            <v>1294121.7391304343</v>
          </cell>
          <cell r="U5277">
            <v>5798121.7391304346</v>
          </cell>
          <cell r="V5277">
            <v>5798100</v>
          </cell>
          <cell r="W5277">
            <v>231924.86956521738</v>
          </cell>
          <cell r="X5277">
            <v>6030046.6086956523</v>
          </cell>
        </row>
        <row r="5278">
          <cell r="E5278" t="str">
            <v>37.8D05.0567</v>
          </cell>
          <cell r="F5278" t="str">
            <v>03. NHI KHOA</v>
          </cell>
          <cell r="G5278" t="str">
            <v>3.3631</v>
          </cell>
          <cell r="H5278" t="str">
            <v>Cố định cột sống và hàn khớp qua liên thân đường sau (PLiP)</v>
          </cell>
          <cell r="I5278" t="str">
            <v>Cố định cột sống và hàn khớp qua liên thân đường sau (PLiP)</v>
          </cell>
          <cell r="J5278" t="str">
            <v>Cố định cột sống và hàn khớp qua liên thân đường sau (PLiP)</v>
          </cell>
          <cell r="K5278" t="str">
            <v>B</v>
          </cell>
          <cell r="L5278" t="str">
            <v>P1</v>
          </cell>
          <cell r="M5278">
            <v>577</v>
          </cell>
          <cell r="N5278">
            <v>577</v>
          </cell>
          <cell r="O5278" t="str">
            <v>Chưa bao gồm đinh, nẹp, vít, xương bảo quản, đốt sống nhân tạo,  sản phẩm sinh học thay thế xương, miếng ghép cột sống, đĩa đệm nhân tạo, ốc, khóa.</v>
          </cell>
          <cell r="P5278" t="str">
            <v xml:space="preserve">Phẫu thuật nẹp vít cột sống thắt lưng </v>
          </cell>
          <cell r="Q5278">
            <v>4504000</v>
          </cell>
          <cell r="R5278">
            <v>995478.26086956495</v>
          </cell>
          <cell r="S5278">
            <v>5499000</v>
          </cell>
          <cell r="T5278">
            <v>1294121.7391304343</v>
          </cell>
          <cell r="U5278">
            <v>5798121.7391304346</v>
          </cell>
          <cell r="V5278">
            <v>5798100</v>
          </cell>
          <cell r="W5278">
            <v>231924.86956521738</v>
          </cell>
          <cell r="X5278">
            <v>6030046.6086956523</v>
          </cell>
        </row>
        <row r="5279">
          <cell r="E5279" t="str">
            <v>37.8D05.0567</v>
          </cell>
          <cell r="F5279" t="str">
            <v>03. NHI KHOA</v>
          </cell>
          <cell r="G5279" t="str">
            <v>3.3627</v>
          </cell>
          <cell r="H5279" t="str">
            <v>Nắn trượt và cố định cột sống trong trượt đốt sống</v>
          </cell>
          <cell r="I5279" t="str">
            <v>Nắn trượt và cố định cột sống trong trượt đốt sống</v>
          </cell>
          <cell r="J5279" t="str">
            <v>Nắn trượt và cố định cột sống trong trượt đốt sống</v>
          </cell>
          <cell r="K5279" t="str">
            <v>A</v>
          </cell>
          <cell r="L5279" t="str">
            <v>P1</v>
          </cell>
          <cell r="M5279">
            <v>577</v>
          </cell>
          <cell r="N5279">
            <v>577</v>
          </cell>
          <cell r="O5279" t="str">
            <v>Chưa bao gồm đinh, nẹp, vít, xương bảo quản, đốt sống nhân tạo,  sản phẩm sinh học thay thế xương, miếng ghép cột sống, đĩa đệm nhân tạo, ốc, khóa.</v>
          </cell>
          <cell r="P5279" t="str">
            <v xml:space="preserve">Phẫu thuật nẹp vít cột sống thắt lưng </v>
          </cell>
          <cell r="Q5279">
            <v>4504000</v>
          </cell>
          <cell r="R5279">
            <v>995478.26086956495</v>
          </cell>
          <cell r="S5279">
            <v>5499000</v>
          </cell>
          <cell r="T5279">
            <v>1294121.7391304343</v>
          </cell>
          <cell r="U5279">
            <v>5798121.7391304346</v>
          </cell>
          <cell r="V5279">
            <v>5798100</v>
          </cell>
          <cell r="W5279">
            <v>231924.86956521738</v>
          </cell>
          <cell r="X5279">
            <v>6030046.6086956523</v>
          </cell>
        </row>
        <row r="5280">
          <cell r="E5280" t="str">
            <v>37.8D05.0567</v>
          </cell>
          <cell r="F5280" t="str">
            <v>03. NHI KHOA</v>
          </cell>
          <cell r="G5280" t="str">
            <v>3.3641</v>
          </cell>
          <cell r="H5280" t="str">
            <v>Phẫu thuật kết hợp xương cột sống ngực</v>
          </cell>
          <cell r="I5280" t="str">
            <v>Phẫu thuật kết hợp xương cột sống ngực</v>
          </cell>
          <cell r="J5280" t="str">
            <v>Phẫu thuật kết hợp xương cột sống ngực</v>
          </cell>
          <cell r="K5280" t="str">
            <v>B</v>
          </cell>
          <cell r="L5280" t="str">
            <v>PDB</v>
          </cell>
          <cell r="M5280">
            <v>577</v>
          </cell>
          <cell r="N5280">
            <v>577</v>
          </cell>
          <cell r="O5280" t="str">
            <v>Chưa bao gồm đinh, nẹp, vít, xương bảo quản, đốt sống nhân tạo,  sản phẩm sinh học thay thế xương, miếng ghép cột sống, đĩa đệm nhân tạo, ốc, khóa.</v>
          </cell>
          <cell r="P5280" t="str">
            <v xml:space="preserve">Phẫu thuật nẹp vít cột sống thắt lưng </v>
          </cell>
          <cell r="Q5280">
            <v>4504000</v>
          </cell>
          <cell r="R5280">
            <v>995478.26086956495</v>
          </cell>
          <cell r="S5280">
            <v>5499000</v>
          </cell>
          <cell r="T5280">
            <v>1294121.7391304343</v>
          </cell>
          <cell r="U5280">
            <v>5798121.7391304346</v>
          </cell>
          <cell r="V5280">
            <v>5798100</v>
          </cell>
          <cell r="W5280">
            <v>231924.86956521738</v>
          </cell>
          <cell r="X5280">
            <v>6030046.6086956523</v>
          </cell>
        </row>
        <row r="5281">
          <cell r="E5281" t="str">
            <v>37.8D05.0567</v>
          </cell>
          <cell r="F5281" t="str">
            <v>03. NHI KHOA</v>
          </cell>
          <cell r="G5281" t="str">
            <v>3.3642</v>
          </cell>
          <cell r="H5281" t="str">
            <v>Phẫu thuật kết hợp xương cột sống thắt lưng</v>
          </cell>
          <cell r="I5281" t="str">
            <v>Phẫu thuật kết hợp xương cột sống thắt lưng</v>
          </cell>
          <cell r="J5281" t="str">
            <v>Phẫu thuật kết hợp xương cột sống thắt lưng</v>
          </cell>
          <cell r="K5281" t="str">
            <v>B</v>
          </cell>
          <cell r="L5281" t="str">
            <v>PDB</v>
          </cell>
          <cell r="M5281">
            <v>577</v>
          </cell>
          <cell r="N5281">
            <v>577</v>
          </cell>
          <cell r="O5281" t="str">
            <v>Chưa bao gồm đinh, nẹp, vít, xương bảo quản, đốt sống nhân tạo,  sản phẩm sinh học thay thế xương, miếng ghép cột sống, đĩa đệm nhân tạo, ốc, khóa.</v>
          </cell>
          <cell r="P5281" t="str">
            <v xml:space="preserve">Phẫu thuật nẹp vít cột sống thắt lưng </v>
          </cell>
          <cell r="Q5281">
            <v>4504000</v>
          </cell>
          <cell r="R5281">
            <v>995478.26086956495</v>
          </cell>
          <cell r="S5281">
            <v>5499000</v>
          </cell>
          <cell r="T5281">
            <v>1294121.7391304343</v>
          </cell>
          <cell r="U5281">
            <v>5798121.7391304346</v>
          </cell>
          <cell r="V5281">
            <v>5798100</v>
          </cell>
          <cell r="W5281">
            <v>231924.86956521738</v>
          </cell>
          <cell r="X5281">
            <v>6030046.6086956523</v>
          </cell>
        </row>
        <row r="5282">
          <cell r="E5282" t="str">
            <v>37.8D05.0567</v>
          </cell>
          <cell r="F5282" t="str">
            <v>04. LAO (NGOẠI LAO)</v>
          </cell>
          <cell r="G5282" t="str">
            <v>4.46</v>
          </cell>
          <cell r="H5282" t="str">
            <v>Phẫu thuật giải ép tủy lối sau, đặt dụng cụ liên thân đốt (cage) và nẹp vít cố định cột sống ngực, thắt lưng do lao</v>
          </cell>
          <cell r="I5282" t="str">
            <v>Phẫu thuật giải ép tủy lối sau, đặt dụng cụ liên thân đốt (cage) và nẹp vít cố định cột sống ngực, thắt lưng do lao</v>
          </cell>
          <cell r="J5282" t="str">
            <v>Phẫu thuật giải ép tủy lối sau, đặt dụng cụ liên thân đốt (cage) và nẹp vít cố định cột sống ngực, thắt lưng do lao</v>
          </cell>
          <cell r="K5282" t="str">
            <v>B</v>
          </cell>
          <cell r="L5282" t="str">
            <v>PDB</v>
          </cell>
          <cell r="M5282">
            <v>577</v>
          </cell>
          <cell r="N5282">
            <v>577</v>
          </cell>
          <cell r="O5282" t="str">
            <v>Chưa bao gồm đinh, nẹp, vít, xương bảo quản, đốt sống nhân tạo,  sản phẩm sinh học thay thế xương, miếng ghép cột sống, đĩa đệm nhân tạo, ốc, khóa.</v>
          </cell>
          <cell r="P5282" t="str">
            <v xml:space="preserve">Phẫu thuật nẹp vít cột sống thắt lưng </v>
          </cell>
          <cell r="Q5282">
            <v>4504000</v>
          </cell>
          <cell r="R5282">
            <v>995478.26086956495</v>
          </cell>
          <cell r="S5282">
            <v>5499000</v>
          </cell>
          <cell r="T5282">
            <v>1294121.7391304343</v>
          </cell>
          <cell r="U5282">
            <v>5798121.7391304346</v>
          </cell>
          <cell r="V5282">
            <v>5798100</v>
          </cell>
          <cell r="W5282">
            <v>231924.86956521738</v>
          </cell>
          <cell r="X5282">
            <v>6030046.6086956523</v>
          </cell>
        </row>
        <row r="5283">
          <cell r="E5283" t="str">
            <v>37.8D05.0567</v>
          </cell>
          <cell r="F5283" t="str">
            <v>04. LAO (NGOẠI LAO)</v>
          </cell>
          <cell r="G5283" t="str">
            <v>4.45</v>
          </cell>
          <cell r="H5283" t="str">
            <v>Phẫu thuật giải ép tủy lối trước có ghép xương tự thân và cố định cột sống lối sau do lao cột sống ngực, thắt lưng</v>
          </cell>
          <cell r="I5283" t="str">
            <v>Phẫu thuật giải ép tủy lối trước có ghép xương tự thân và cố định cột sống lối sau do lao cột sống ngực, thắt lưng</v>
          </cell>
          <cell r="J5283" t="str">
            <v>Phẫu thuật giải ép tủy lối trước có ghép xương tự thân và cố định cột sống lối sau do lao cột sống ngực, thắt lưng</v>
          </cell>
          <cell r="K5283" t="str">
            <v>B</v>
          </cell>
          <cell r="L5283" t="str">
            <v>PDB</v>
          </cell>
          <cell r="M5283">
            <v>577</v>
          </cell>
          <cell r="N5283">
            <v>577</v>
          </cell>
          <cell r="O5283" t="str">
            <v>Chưa bao gồm đinh, nẹp, vít, xương bảo quản, đốt sống nhân tạo,  sản phẩm sinh học thay thế xương, miếng ghép cột sống, đĩa đệm nhân tạo, ốc, khóa.</v>
          </cell>
          <cell r="P5283" t="str">
            <v xml:space="preserve">Phẫu thuật nẹp vít cột sống thắt lưng </v>
          </cell>
          <cell r="Q5283">
            <v>4504000</v>
          </cell>
          <cell r="R5283">
            <v>995478.26086956495</v>
          </cell>
          <cell r="S5283">
            <v>5499000</v>
          </cell>
          <cell r="T5283">
            <v>1294121.7391304343</v>
          </cell>
          <cell r="U5283">
            <v>5798121.7391304346</v>
          </cell>
          <cell r="V5283">
            <v>5798100</v>
          </cell>
          <cell r="W5283">
            <v>231924.86956521738</v>
          </cell>
          <cell r="X5283">
            <v>6030046.6086956523</v>
          </cell>
        </row>
        <row r="5284">
          <cell r="E5284" t="str">
            <v>37.8D05.0529</v>
          </cell>
          <cell r="F5284" t="str">
            <v>10. NGOẠI KHOA</v>
          </cell>
          <cell r="G5284" t="str">
            <v>10.986</v>
          </cell>
          <cell r="H5284" t="str">
            <v>Nắn, bó bột gãy cổ xương đùi, vỡ ổ cối và trật khớp háng</v>
          </cell>
          <cell r="I5284" t="str">
            <v>Nắn, bó bột gãy cổ xương đùi, vỡ ổ cối và trật khớp háng  [bột liền]</v>
          </cell>
          <cell r="J5284" t="str">
            <v>Nắn, bó bột gãy cổ xương đùi, vỡ ổ cối và trật khớp háng</v>
          </cell>
          <cell r="K5284" t="str">
            <v>B</v>
          </cell>
          <cell r="L5284" t="str">
            <v>T1</v>
          </cell>
          <cell r="M5284">
            <v>539</v>
          </cell>
          <cell r="N5284">
            <v>539</v>
          </cell>
          <cell r="P5284" t="str">
            <v>Nắn, bó bột xương đùi hoặc chậu hoặc cột sống (bột liền)</v>
          </cell>
          <cell r="Q5284">
            <v>564000</v>
          </cell>
          <cell r="R5284">
            <v>73565.217391304395</v>
          </cell>
          <cell r="S5284">
            <v>637000</v>
          </cell>
          <cell r="T5284">
            <v>95634.782608695707</v>
          </cell>
          <cell r="U5284">
            <v>659634.78260869568</v>
          </cell>
          <cell r="V5284">
            <v>659600</v>
          </cell>
          <cell r="W5284">
            <v>26385.391304347828</v>
          </cell>
          <cell r="X5284">
            <v>686020.17391304346</v>
          </cell>
        </row>
        <row r="5285">
          <cell r="E5285" t="str">
            <v>37.8D05.0530</v>
          </cell>
          <cell r="F5285" t="str">
            <v>03. NHI KHOA</v>
          </cell>
          <cell r="G5285" t="str">
            <v>3.3830</v>
          </cell>
          <cell r="H5285" t="str">
            <v>Nắn, bó bột gãy cổ xương đùi, vỡ ổ cối và trật khớp háng</v>
          </cell>
          <cell r="I5285" t="str">
            <v>Nắn, bó bột gãy cổ xương đùi, vỡ ổ cối và trật khớp háng  [bột tự cán]</v>
          </cell>
          <cell r="J5285" t="str">
            <v>Nắn, bó bột gãy cổ xương đùi, vỡ ổ cối và trật khớp háng</v>
          </cell>
          <cell r="K5285" t="str">
            <v>B</v>
          </cell>
          <cell r="L5285" t="str">
            <v>T1</v>
          </cell>
          <cell r="M5285">
            <v>540</v>
          </cell>
          <cell r="N5285">
            <v>540</v>
          </cell>
          <cell r="P5285" t="str">
            <v>Nắn, bó bột xương đùi hoặc chậu hoặc cột sống (bột tự cán)</v>
          </cell>
          <cell r="Q5285">
            <v>284000</v>
          </cell>
          <cell r="R5285">
            <v>73565.217391304395</v>
          </cell>
          <cell r="S5285">
            <v>357000</v>
          </cell>
          <cell r="T5285">
            <v>95634.782608695707</v>
          </cell>
          <cell r="U5285">
            <v>379634.78260869568</v>
          </cell>
          <cell r="V5285">
            <v>379600</v>
          </cell>
          <cell r="W5285">
            <v>15185.391304347828</v>
          </cell>
          <cell r="X5285">
            <v>394820.17391304352</v>
          </cell>
        </row>
        <row r="5286">
          <cell r="E5286" t="str">
            <v>37.8D05.0567</v>
          </cell>
          <cell r="F5286" t="str">
            <v>10. NGOẠI KHOA</v>
          </cell>
          <cell r="G5286" t="str">
            <v>10.1067</v>
          </cell>
          <cell r="H5286" t="str">
            <v>Cố định cột sống và cánh chậu</v>
          </cell>
          <cell r="I5286" t="str">
            <v>Cố định cột sống và cánh chậu</v>
          </cell>
          <cell r="J5286" t="str">
            <v>Cố định cột sống và cánh chậu</v>
          </cell>
          <cell r="K5286" t="str">
            <v>A</v>
          </cell>
          <cell r="L5286" t="str">
            <v>PDB</v>
          </cell>
          <cell r="M5286">
            <v>577</v>
          </cell>
          <cell r="N5286">
            <v>577</v>
          </cell>
          <cell r="O5286" t="str">
            <v>Chưa bao gồm đinh, nẹp, vít, xương bảo quản, đốt sống nhân tạo,  sản phẩm sinh học thay thế xương, miếng ghép cột sống, đĩa đệm nhân tạo, ốc, khóa.</v>
          </cell>
          <cell r="P5286" t="str">
            <v xml:space="preserve">Phẫu thuật nẹp vít cột sống thắt lưng </v>
          </cell>
          <cell r="Q5286">
            <v>4504000</v>
          </cell>
          <cell r="R5286">
            <v>995478.26086956495</v>
          </cell>
          <cell r="S5286">
            <v>5499000</v>
          </cell>
          <cell r="T5286">
            <v>1294121.7391304343</v>
          </cell>
          <cell r="U5286">
            <v>5798121.7391304346</v>
          </cell>
          <cell r="V5286">
            <v>5798100</v>
          </cell>
          <cell r="W5286">
            <v>231924.86956521738</v>
          </cell>
          <cell r="X5286">
            <v>6030046.6086956523</v>
          </cell>
        </row>
        <row r="5287">
          <cell r="E5287" t="str">
            <v>37.8D05.0567</v>
          </cell>
          <cell r="F5287" t="str">
            <v>10. NGOẠI KHOA</v>
          </cell>
          <cell r="G5287" t="str">
            <v>10.1075</v>
          </cell>
          <cell r="H5287" t="str">
            <v>Cố định cột sống và hàn khớp liên thân đốt cột sống thắt lưng - cùng đường sau qua lỗ liên hợp (TLIF)</v>
          </cell>
          <cell r="I5287" t="str">
            <v>Cố định cột sống và hàn khớp liên thân đốt cột sống thắt lưng - cùng đường sau qua lỗ liên hợp (TLIF)</v>
          </cell>
          <cell r="J5287" t="str">
            <v>Cố định cột sống và hàn khớp liên thân đốt cột sống thắt lưng – cùng đường sau qua lỗ liên hợp (TLIF)</v>
          </cell>
          <cell r="K5287" t="str">
            <v>B</v>
          </cell>
          <cell r="L5287" t="str">
            <v>PDB</v>
          </cell>
          <cell r="M5287">
            <v>577</v>
          </cell>
          <cell r="N5287">
            <v>577</v>
          </cell>
          <cell r="O5287" t="str">
            <v>Chưa bao gồm đinh, nẹp, vít, xương bảo quản, đốt sống nhân tạo,  sản phẩm sinh học thay thế xương, miếng ghép cột sống, đĩa đệm nhân tạo, ốc, khóa.</v>
          </cell>
          <cell r="P5287" t="str">
            <v xml:space="preserve">Phẫu thuật nẹp vít cột sống thắt lưng </v>
          </cell>
          <cell r="Q5287">
            <v>4504000</v>
          </cell>
          <cell r="R5287">
            <v>995478.26086956495</v>
          </cell>
          <cell r="S5287">
            <v>5499000</v>
          </cell>
          <cell r="T5287">
            <v>1294121.7391304343</v>
          </cell>
          <cell r="U5287">
            <v>5798121.7391304346</v>
          </cell>
          <cell r="V5287">
            <v>5798100</v>
          </cell>
          <cell r="W5287">
            <v>231924.86956521738</v>
          </cell>
          <cell r="X5287">
            <v>6030046.6086956523</v>
          </cell>
        </row>
        <row r="5288">
          <cell r="E5288" t="str">
            <v>37.8D05.0567</v>
          </cell>
          <cell r="F5288" t="str">
            <v>10. NGOẠI KHOA</v>
          </cell>
          <cell r="G5288" t="str">
            <v>10.1074</v>
          </cell>
          <cell r="H5288" t="str">
            <v>Cố định cột sống và hàn khớp qua liên thân đốt cột sống thắt lưng - cùng đường sau (PLIF)</v>
          </cell>
          <cell r="I5288" t="str">
            <v>Cố định cột sống và hàn khớp qua liên thân đốt cột sống thắt lưng - cùng đường sau (PLIF)</v>
          </cell>
          <cell r="J5288" t="str">
            <v>Cố định CS và hàn khớp qua liên thân đốt cột sống thắt lưng – cùng đường sau (PLIF)</v>
          </cell>
          <cell r="K5288" t="str">
            <v>B</v>
          </cell>
          <cell r="L5288" t="str">
            <v>PDB</v>
          </cell>
          <cell r="M5288">
            <v>577</v>
          </cell>
          <cell r="N5288">
            <v>577</v>
          </cell>
          <cell r="O5288" t="str">
            <v>Chưa bao gồm đinh, nẹp, vít, xương bảo quản, đốt sống nhân tạo,  sản phẩm sinh học thay thế xương, miếng ghép cột sống, đĩa đệm nhân tạo, ốc, khóa.</v>
          </cell>
          <cell r="P5288" t="str">
            <v xml:space="preserve">Phẫu thuật nẹp vít cột sống thắt lưng </v>
          </cell>
          <cell r="Q5288">
            <v>4504000</v>
          </cell>
          <cell r="R5288">
            <v>995478.26086956495</v>
          </cell>
          <cell r="S5288">
            <v>5499000</v>
          </cell>
          <cell r="T5288">
            <v>1294121.7391304343</v>
          </cell>
          <cell r="U5288">
            <v>5798121.7391304346</v>
          </cell>
          <cell r="V5288">
            <v>5798100</v>
          </cell>
          <cell r="W5288">
            <v>231924.86956521738</v>
          </cell>
          <cell r="X5288">
            <v>6030046.6086956523</v>
          </cell>
        </row>
        <row r="5289">
          <cell r="E5289" t="str">
            <v>37.8D05.0567</v>
          </cell>
          <cell r="F5289" t="str">
            <v>10. NGOẠI KHOA</v>
          </cell>
          <cell r="G5289" t="str">
            <v>10.1065</v>
          </cell>
          <cell r="H5289" t="str">
            <v>Đặt nẹp cố định cột sống phía trước và ghép xương (nẹp Kaneda, chữ Z)</v>
          </cell>
          <cell r="I5289" t="str">
            <v>Đặt nẹp cố định cột sống phía trước và ghép xương (nẹp Kaneda, chữ Z)</v>
          </cell>
          <cell r="J5289" t="str">
            <v>Đặt nẹp cố định cột sống phía trước và ghép xương (nẹp Kaneda, chữ Z)</v>
          </cell>
          <cell r="K5289" t="str">
            <v>A</v>
          </cell>
          <cell r="L5289" t="str">
            <v>PDB</v>
          </cell>
          <cell r="M5289">
            <v>577</v>
          </cell>
          <cell r="N5289">
            <v>577</v>
          </cell>
          <cell r="O5289" t="str">
            <v>Chưa bao gồm đinh, nẹp, vít, xương bảo quản, đốt sống nhân tạo,  sản phẩm sinh học thay thế xương, miếng ghép cột sống, đĩa đệm nhân tạo, ốc, khóa.</v>
          </cell>
          <cell r="P5289" t="str">
            <v xml:space="preserve">Phẫu thuật nẹp vít cột sống thắt lưng </v>
          </cell>
          <cell r="Q5289">
            <v>4504000</v>
          </cell>
          <cell r="R5289">
            <v>995478.26086956495</v>
          </cell>
          <cell r="S5289">
            <v>5499000</v>
          </cell>
          <cell r="T5289">
            <v>1294121.7391304343</v>
          </cell>
          <cell r="U5289">
            <v>5798121.7391304346</v>
          </cell>
          <cell r="V5289">
            <v>5798100</v>
          </cell>
          <cell r="W5289">
            <v>231924.86956521738</v>
          </cell>
          <cell r="X5289">
            <v>6030046.6086956523</v>
          </cell>
        </row>
        <row r="5290">
          <cell r="E5290" t="str">
            <v>37.8D05.0567</v>
          </cell>
          <cell r="F5290" t="str">
            <v>10. NGOẠI KHOA</v>
          </cell>
          <cell r="G5290" t="str">
            <v>10.1062</v>
          </cell>
          <cell r="H5290" t="str">
            <v>Lấy bỏ thân đốt sống ngực và đặt lồng titanium</v>
          </cell>
          <cell r="I5290" t="str">
            <v>Lấy bỏ thân đốt sống ngực và đặt lồng titanium</v>
          </cell>
          <cell r="J5290" t="str">
            <v>Lấy bỏ thân đốt sống ngực và đặt lồng titanium</v>
          </cell>
          <cell r="K5290" t="str">
            <v>A</v>
          </cell>
          <cell r="L5290" t="str">
            <v>PDB</v>
          </cell>
          <cell r="M5290">
            <v>577</v>
          </cell>
          <cell r="N5290">
            <v>577</v>
          </cell>
          <cell r="O5290" t="str">
            <v>Chưa bao gồm đinh, nẹp, vít, xương bảo quản, đốt sống nhân tạo,  sản phẩm sinh học thay thế xương, miếng ghép cột sống, đĩa đệm nhân tạo, ốc, khóa.</v>
          </cell>
          <cell r="P5290" t="str">
            <v xml:space="preserve">Phẫu thuật nẹp vít cột sống thắt lưng </v>
          </cell>
          <cell r="Q5290">
            <v>4504000</v>
          </cell>
          <cell r="R5290">
            <v>995478.26086956495</v>
          </cell>
          <cell r="S5290">
            <v>5499000</v>
          </cell>
          <cell r="T5290">
            <v>1294121.7391304343</v>
          </cell>
          <cell r="U5290">
            <v>5798121.7391304346</v>
          </cell>
          <cell r="V5290">
            <v>5798100</v>
          </cell>
          <cell r="W5290">
            <v>231924.86956521738</v>
          </cell>
          <cell r="X5290">
            <v>6030046.6086956523</v>
          </cell>
        </row>
        <row r="5291">
          <cell r="E5291" t="str">
            <v>37.8D05.0567</v>
          </cell>
          <cell r="F5291" t="str">
            <v>10. NGOẠI KHOA</v>
          </cell>
          <cell r="G5291" t="str">
            <v>10.1073</v>
          </cell>
          <cell r="H5291" t="str">
            <v>Lấy đĩa đệm đốt sống, cố định cột sống và ghép xương liên thân đốt đường trước (xương tự thân có hoặc không có lồng titanium) (ALIF)</v>
          </cell>
          <cell r="I5291" t="str">
            <v>Lấy đĩa đệm đốt sống, cố định cột sống và ghép xương liên thân đốt đường trước (xương tự thân có hoặc không có lồng titanium) (ALIF)</v>
          </cell>
          <cell r="J5291" t="str">
            <v>Lấy đĩa đệm đốt sống, cố định CS và ghép xương liên thân đốt đường trước (xương tự thân có hoặc không có lồng titanium) (ALIF)</v>
          </cell>
          <cell r="K5291" t="str">
            <v>A</v>
          </cell>
          <cell r="L5291" t="str">
            <v>PDB</v>
          </cell>
          <cell r="M5291">
            <v>577</v>
          </cell>
          <cell r="N5291">
            <v>577</v>
          </cell>
          <cell r="O5291" t="str">
            <v>Chưa bao gồm đinh, nẹp, vít, xương bảo quản, đốt sống nhân tạo,  sản phẩm sinh học thay thế xương, miếng ghép cột sống, đĩa đệm nhân tạo, ốc, khóa.</v>
          </cell>
          <cell r="P5291" t="str">
            <v xml:space="preserve">Phẫu thuật nẹp vít cột sống thắt lưng </v>
          </cell>
          <cell r="Q5291">
            <v>4504000</v>
          </cell>
          <cell r="R5291">
            <v>995478.26086956495</v>
          </cell>
          <cell r="S5291">
            <v>5499000</v>
          </cell>
          <cell r="T5291">
            <v>1294121.7391304343</v>
          </cell>
          <cell r="U5291">
            <v>5798121.7391304346</v>
          </cell>
          <cell r="V5291">
            <v>5798100</v>
          </cell>
          <cell r="W5291">
            <v>231924.86956521738</v>
          </cell>
          <cell r="X5291">
            <v>6030046.6086956523</v>
          </cell>
        </row>
        <row r="5292">
          <cell r="E5292" t="str">
            <v>37.8D05.0567</v>
          </cell>
          <cell r="F5292" t="str">
            <v>10. NGOẠI KHOA</v>
          </cell>
          <cell r="G5292" t="str">
            <v>10.1092</v>
          </cell>
          <cell r="H5292" t="str">
            <v>Phẫu thuật bắt vít qua cuống cột sống thắt lưng qua da</v>
          </cell>
          <cell r="I5292" t="str">
            <v>Phẫu thuật bắt vít qua cuống cột sống thắt lưng qua da</v>
          </cell>
          <cell r="J5292" t="str">
            <v>Phẫu thuật bắt vít qua cuống cột sống thắt lưng qua da</v>
          </cell>
          <cell r="K5292" t="str">
            <v>A</v>
          </cell>
          <cell r="L5292" t="str">
            <v>P1</v>
          </cell>
          <cell r="M5292">
            <v>577</v>
          </cell>
          <cell r="N5292">
            <v>577</v>
          </cell>
          <cell r="O5292" t="str">
            <v>Chưa bao gồm đinh, nẹp, vít, xương bảo quản, đốt sống nhân tạo,  sản phẩm sinh học thay thế xương, miếng ghép cột sống, đĩa đệm nhân tạo, ốc, khóa.</v>
          </cell>
          <cell r="P5292" t="str">
            <v xml:space="preserve">Phẫu thuật nẹp vít cột sống thắt lưng </v>
          </cell>
          <cell r="Q5292">
            <v>4504000</v>
          </cell>
          <cell r="R5292">
            <v>995478.26086956495</v>
          </cell>
          <cell r="S5292">
            <v>5499000</v>
          </cell>
          <cell r="T5292">
            <v>1294121.7391304343</v>
          </cell>
          <cell r="U5292">
            <v>5798121.7391304346</v>
          </cell>
          <cell r="V5292">
            <v>5798100</v>
          </cell>
          <cell r="W5292">
            <v>231924.86956521738</v>
          </cell>
          <cell r="X5292">
            <v>6030046.6086956523</v>
          </cell>
        </row>
        <row r="5293">
          <cell r="E5293" t="str">
            <v>37.8D05.0567</v>
          </cell>
          <cell r="F5293" t="str">
            <v>10. NGOẠI KHOA</v>
          </cell>
          <cell r="G5293" t="str">
            <v>10.1068</v>
          </cell>
          <cell r="H5293" t="str">
            <v>Phẫu thuật cố định cột sống bằng vít qua cuống</v>
          </cell>
          <cell r="I5293" t="str">
            <v>Phẫu thuật cố định cột sống bằng vít qua cuống</v>
          </cell>
          <cell r="J5293" t="str">
            <v>Phẫu thuật cố định cột sống bằng vít qua cuống</v>
          </cell>
          <cell r="K5293" t="str">
            <v>B</v>
          </cell>
          <cell r="L5293" t="str">
            <v>PDB</v>
          </cell>
          <cell r="M5293">
            <v>577</v>
          </cell>
          <cell r="N5293">
            <v>577</v>
          </cell>
          <cell r="O5293" t="str">
            <v>Chưa bao gồm đinh, nẹp, vít, xương bảo quản, đốt sống nhân tạo,  sản phẩm sinh học thay thế xương, miếng ghép cột sống, đĩa đệm nhân tạo, ốc, khóa.</v>
          </cell>
          <cell r="P5293" t="str">
            <v xml:space="preserve">Phẫu thuật nẹp vít cột sống thắt lưng </v>
          </cell>
          <cell r="Q5293">
            <v>4504000</v>
          </cell>
          <cell r="R5293">
            <v>995478.26086956495</v>
          </cell>
          <cell r="S5293">
            <v>5499000</v>
          </cell>
          <cell r="T5293">
            <v>1294121.7391304343</v>
          </cell>
          <cell r="U5293">
            <v>5798121.7391304346</v>
          </cell>
          <cell r="V5293">
            <v>5798100</v>
          </cell>
          <cell r="W5293">
            <v>231924.86956521738</v>
          </cell>
          <cell r="X5293">
            <v>6030046.6086956523</v>
          </cell>
        </row>
        <row r="5294">
          <cell r="E5294" t="str">
            <v>37.8D05.0567</v>
          </cell>
          <cell r="F5294" t="str">
            <v>10. NGOẠI KHOA</v>
          </cell>
          <cell r="G5294" t="str">
            <v>10.1064</v>
          </cell>
          <cell r="H5294" t="str">
            <v>Phẫu thuật cố định cột sống ngực bằng cố định lối bên</v>
          </cell>
          <cell r="I5294" t="str">
            <v>Phẫu thuật cố định cột sống ngực bằng cố định lối bên</v>
          </cell>
          <cell r="J5294" t="str">
            <v>Phẫu thuật cố định cột sống ngực bằng cố định lối bên</v>
          </cell>
          <cell r="K5294" t="str">
            <v>B</v>
          </cell>
          <cell r="L5294" t="str">
            <v>PDB</v>
          </cell>
          <cell r="M5294">
            <v>577</v>
          </cell>
          <cell r="N5294">
            <v>577</v>
          </cell>
          <cell r="O5294" t="str">
            <v>Chưa bao gồm đinh, nẹp, vít, xương bảo quản, đốt sống nhân tạo,  sản phẩm sinh học thay thế xương, miếng ghép cột sống, đĩa đệm nhân tạo, ốc, khóa.</v>
          </cell>
          <cell r="P5294" t="str">
            <v xml:space="preserve">Phẫu thuật nẹp vít cột sống thắt lưng </v>
          </cell>
          <cell r="Q5294">
            <v>4504000</v>
          </cell>
          <cell r="R5294">
            <v>995478.26086956495</v>
          </cell>
          <cell r="S5294">
            <v>5499000</v>
          </cell>
          <cell r="T5294">
            <v>1294121.7391304343</v>
          </cell>
          <cell r="U5294">
            <v>5798121.7391304346</v>
          </cell>
          <cell r="V5294">
            <v>5798100</v>
          </cell>
          <cell r="W5294">
            <v>231924.86956521738</v>
          </cell>
          <cell r="X5294">
            <v>6030046.6086956523</v>
          </cell>
        </row>
        <row r="5295">
          <cell r="E5295" t="str">
            <v>37.8D05.0567</v>
          </cell>
          <cell r="F5295" t="str">
            <v>10. NGOẠI KHOA</v>
          </cell>
          <cell r="G5295" t="str">
            <v>10.1063</v>
          </cell>
          <cell r="H5295" t="str">
            <v>Phẫu thuật cố định cột sống ngực bằng nẹp vít qua cuống lối sau</v>
          </cell>
          <cell r="I5295" t="str">
            <v>Phẫu thuật cố định cột sống ngực bằng nẹp vít qua cuống lối sau</v>
          </cell>
          <cell r="J5295" t="str">
            <v>Phẫu thuật cố định cột sống ngực bằng nẹp vít qua cuống lối sau</v>
          </cell>
          <cell r="K5295" t="str">
            <v>B</v>
          </cell>
          <cell r="L5295" t="str">
            <v>PDB</v>
          </cell>
          <cell r="M5295">
            <v>577</v>
          </cell>
          <cell r="N5295">
            <v>577</v>
          </cell>
          <cell r="O5295" t="str">
            <v>Chưa bao gồm đinh, nẹp, vít, xương bảo quản, đốt sống nhân tạo,  sản phẩm sinh học thay thế xương, miếng ghép cột sống, đĩa đệm nhân tạo, ốc, khóa.</v>
          </cell>
          <cell r="P5295" t="str">
            <v xml:space="preserve">Phẫu thuật nẹp vít cột sống thắt lưng </v>
          </cell>
          <cell r="Q5295">
            <v>4504000</v>
          </cell>
          <cell r="R5295">
            <v>995478.26086956495</v>
          </cell>
          <cell r="S5295">
            <v>5499000</v>
          </cell>
          <cell r="T5295">
            <v>1294121.7391304343</v>
          </cell>
          <cell r="U5295">
            <v>5798121.7391304346</v>
          </cell>
          <cell r="V5295">
            <v>5798100</v>
          </cell>
          <cell r="W5295">
            <v>231924.86956521738</v>
          </cell>
          <cell r="X5295">
            <v>6030046.6086956523</v>
          </cell>
        </row>
        <row r="5296">
          <cell r="E5296" t="str">
            <v>37.8D05.0567</v>
          </cell>
          <cell r="F5296" t="str">
            <v>10. NGOẠI KHOA</v>
          </cell>
          <cell r="G5296" t="str">
            <v>10.1070</v>
          </cell>
          <cell r="H5296" t="str">
            <v>Phẫu thuật cố định cột sống sử dụng hệ thống định vị (Navigation)</v>
          </cell>
          <cell r="I5296" t="str">
            <v>Phẫu thuật cố định cột sống sử dụng hệ thống định vị (Navigation)</v>
          </cell>
          <cell r="J5296" t="str">
            <v>Phẫu thuật cố định cột sống sử dụng hệ thống định vị (Navigation)</v>
          </cell>
          <cell r="K5296" t="str">
            <v>A</v>
          </cell>
          <cell r="L5296" t="str">
            <v>PDB</v>
          </cell>
          <cell r="M5296">
            <v>577</v>
          </cell>
          <cell r="N5296">
            <v>577</v>
          </cell>
          <cell r="O5296" t="str">
            <v>Chưa bao gồm đinh, nẹp, vít, xương bảo quản, đốt sống nhân tạo,  sản phẩm sinh học thay thế xương, miếng ghép cột sống, đĩa đệm nhân tạo, ốc, khóa.</v>
          </cell>
          <cell r="P5296" t="str">
            <v xml:space="preserve">Phẫu thuật nẹp vít cột sống thắt lưng </v>
          </cell>
          <cell r="Q5296">
            <v>4504000</v>
          </cell>
          <cell r="R5296">
            <v>995478.26086956495</v>
          </cell>
          <cell r="S5296">
            <v>5499000</v>
          </cell>
          <cell r="T5296">
            <v>1294121.7391304343</v>
          </cell>
          <cell r="U5296">
            <v>5798121.7391304346</v>
          </cell>
          <cell r="V5296">
            <v>5798100</v>
          </cell>
          <cell r="W5296">
            <v>231924.86956521738</v>
          </cell>
          <cell r="X5296">
            <v>6030046.6086956523</v>
          </cell>
        </row>
        <row r="5297">
          <cell r="E5297" t="str">
            <v>37.8D05.0567</v>
          </cell>
          <cell r="F5297" t="str">
            <v>10. NGOẠI KHOA</v>
          </cell>
          <cell r="G5297" t="str">
            <v>10.1069</v>
          </cell>
          <cell r="H5297" t="str">
            <v>Phẫu thuật cố định cột sống sử dụng vít loãng xương</v>
          </cell>
          <cell r="I5297" t="str">
            <v>Phẫu thuật cố định cột sống sử dụng vít loãng xương</v>
          </cell>
          <cell r="J5297" t="str">
            <v>Phẫu thuật cố định cột sống sử dụng vít loãng xương</v>
          </cell>
          <cell r="K5297" t="str">
            <v>A</v>
          </cell>
          <cell r="L5297" t="str">
            <v>PDB</v>
          </cell>
          <cell r="M5297">
            <v>577</v>
          </cell>
          <cell r="N5297">
            <v>577</v>
          </cell>
          <cell r="O5297" t="str">
            <v>Chưa bao gồm đinh, nẹp, vít, xương bảo quản, đốt sống nhân tạo,  sản phẩm sinh học thay thế xương, miếng ghép cột sống, đĩa đệm nhân tạo, ốc, khóa.</v>
          </cell>
          <cell r="P5297" t="str">
            <v xml:space="preserve">Phẫu thuật nẹp vít cột sống thắt lưng </v>
          </cell>
          <cell r="Q5297">
            <v>4504000</v>
          </cell>
          <cell r="R5297">
            <v>995478.26086956495</v>
          </cell>
          <cell r="S5297">
            <v>5499000</v>
          </cell>
          <cell r="T5297">
            <v>1294121.7391304343</v>
          </cell>
          <cell r="U5297">
            <v>5798121.7391304346</v>
          </cell>
          <cell r="V5297">
            <v>5798100</v>
          </cell>
          <cell r="W5297">
            <v>231924.86956521738</v>
          </cell>
          <cell r="X5297">
            <v>6030046.6086956523</v>
          </cell>
        </row>
        <row r="5298">
          <cell r="E5298" t="str">
            <v>37.8D05.0567</v>
          </cell>
          <cell r="F5298" t="str">
            <v>10. NGOẠI KHOA</v>
          </cell>
          <cell r="G5298" t="str">
            <v>10.1072</v>
          </cell>
          <cell r="H5298" t="str">
            <v>Phẫu thuật cố định cột sống thắt lưng sử dụng hệ thống nẹp bán động</v>
          </cell>
          <cell r="I5298" t="str">
            <v>Phẫu thuật cố định cột sống thắt lưng sử dụng hệ thống nẹp bán động</v>
          </cell>
          <cell r="J5298" t="str">
            <v>Phẫu thuật cố định cột sống thắt lưng sử dụng hệ thống nẹp bán động</v>
          </cell>
          <cell r="K5298" t="str">
            <v>A</v>
          </cell>
          <cell r="L5298" t="str">
            <v>PDB</v>
          </cell>
          <cell r="M5298">
            <v>577</v>
          </cell>
          <cell r="N5298">
            <v>577</v>
          </cell>
          <cell r="O5298" t="str">
            <v>Chưa bao gồm đinh, nẹp, vít, xương bảo quản, đốt sống nhân tạo,  sản phẩm sinh học thay thế xương, miếng ghép cột sống, đĩa đệm nhân tạo, ốc, khóa.</v>
          </cell>
          <cell r="P5298" t="str">
            <v xml:space="preserve">Phẫu thuật nẹp vít cột sống thắt lưng </v>
          </cell>
          <cell r="Q5298">
            <v>4504000</v>
          </cell>
          <cell r="R5298">
            <v>995478.26086956495</v>
          </cell>
          <cell r="S5298">
            <v>5499000</v>
          </cell>
          <cell r="T5298">
            <v>1294121.7391304343</v>
          </cell>
          <cell r="U5298">
            <v>5798121.7391304346</v>
          </cell>
          <cell r="V5298">
            <v>5798100</v>
          </cell>
          <cell r="W5298">
            <v>231924.86956521738</v>
          </cell>
          <cell r="X5298">
            <v>6030046.6086956523</v>
          </cell>
        </row>
        <row r="5299">
          <cell r="E5299" t="str">
            <v>37.8D05.0530</v>
          </cell>
          <cell r="F5299" t="str">
            <v>10. NGOẠI KHOA</v>
          </cell>
          <cell r="G5299" t="str">
            <v>10.986</v>
          </cell>
          <cell r="H5299" t="str">
            <v>Nắn, bó bột gãy cổ xương đùi, vỡ ổ cối và trật khớp háng</v>
          </cell>
          <cell r="I5299" t="str">
            <v>Nắn, bó bột gãy cổ xương đùi, vỡ ổ cối và trật khớp háng [bột tự cán]</v>
          </cell>
          <cell r="J5299" t="str">
            <v>Nắn, bó bột gãy cổ xương đùi, vỡ ổ cối và trật khớp háng</v>
          </cell>
          <cell r="K5299" t="str">
            <v>B</v>
          </cell>
          <cell r="L5299" t="str">
            <v>T1</v>
          </cell>
          <cell r="M5299">
            <v>540</v>
          </cell>
          <cell r="N5299">
            <v>540</v>
          </cell>
          <cell r="P5299" t="str">
            <v>Nắn, bó bột xương đùi hoặc chậu hoặc cột sống (bột tự cán)</v>
          </cell>
          <cell r="Q5299">
            <v>284000</v>
          </cell>
          <cell r="R5299">
            <v>73565.217391304395</v>
          </cell>
          <cell r="S5299">
            <v>357000</v>
          </cell>
          <cell r="T5299">
            <v>95634.782608695707</v>
          </cell>
          <cell r="U5299">
            <v>379634.78260869568</v>
          </cell>
          <cell r="V5299">
            <v>379600</v>
          </cell>
          <cell r="W5299">
            <v>15185.391304347828</v>
          </cell>
          <cell r="X5299">
            <v>394820.17391304352</v>
          </cell>
        </row>
        <row r="5300">
          <cell r="E5300" t="str">
            <v>37.8D05.0567</v>
          </cell>
          <cell r="F5300" t="str">
            <v>10. NGOẠI KHOA</v>
          </cell>
          <cell r="G5300" t="str">
            <v>10.1082</v>
          </cell>
          <cell r="H5300" t="str">
            <v>Phẫu thuật thay đĩa đệm nhân tạo cột sống thắt lưng - cùng</v>
          </cell>
          <cell r="I5300" t="str">
            <v>Phẫu thuật thay đĩa đệm nhân tạo cột sống thắt lưng - cùng</v>
          </cell>
          <cell r="J5300" t="str">
            <v>Phẫu thuật thay đĩa đệm nhân tạo cột sống thắt lưng - cùng</v>
          </cell>
          <cell r="K5300" t="str">
            <v>A</v>
          </cell>
          <cell r="L5300" t="str">
            <v>PDB</v>
          </cell>
          <cell r="M5300">
            <v>577</v>
          </cell>
          <cell r="N5300">
            <v>577</v>
          </cell>
          <cell r="O5300" t="str">
            <v>Chưa bao gồm đinh, nẹp, vít, xương bảo quản, đốt sống nhân tạo,  sản phẩm sinh học thay thế xương, miếng ghép cột sống, đĩa đệm nhân tạo, ốc, khóa.</v>
          </cell>
          <cell r="P5300" t="str">
            <v xml:space="preserve">Phẫu thuật nẹp vít cột sống thắt lưng </v>
          </cell>
          <cell r="Q5300">
            <v>4504000</v>
          </cell>
          <cell r="R5300">
            <v>995478.26086956495</v>
          </cell>
          <cell r="S5300">
            <v>5499000</v>
          </cell>
          <cell r="T5300">
            <v>1294121.7391304343</v>
          </cell>
          <cell r="U5300">
            <v>5798121.7391304346</v>
          </cell>
          <cell r="V5300">
            <v>5798100</v>
          </cell>
          <cell r="W5300">
            <v>231924.86956521738</v>
          </cell>
          <cell r="X5300">
            <v>6030046.6086956523</v>
          </cell>
        </row>
        <row r="5301">
          <cell r="E5301" t="str">
            <v>37.8D05.0567</v>
          </cell>
          <cell r="F5301" t="str">
            <v>10. NGOẠI KHOA</v>
          </cell>
          <cell r="G5301" t="str">
            <v>10.1095</v>
          </cell>
          <cell r="H5301" t="str">
            <v>Phẫu thuật vết thương tủy sống kết hợp cố định cột sống</v>
          </cell>
          <cell r="I5301" t="str">
            <v>Phẫu thuật vết thương tủy sống kết hợp cố định cột sống</v>
          </cell>
          <cell r="J5301" t="str">
            <v>Phẫu thuật vết thương tủy sống kết hợp cố định cột sống</v>
          </cell>
          <cell r="K5301" t="str">
            <v>B</v>
          </cell>
          <cell r="L5301" t="str">
            <v>PDB</v>
          </cell>
          <cell r="M5301">
            <v>577</v>
          </cell>
          <cell r="N5301">
            <v>577</v>
          </cell>
          <cell r="O5301" t="str">
            <v>Chưa bao gồm đinh, nẹp, vít, xương bảo quản, đốt sống nhân tạo,  sản phẩm sinh học thay thế xương, miếng ghép cột sống, đĩa đệm nhân tạo, ốc, khóa.</v>
          </cell>
          <cell r="P5301" t="str">
            <v xml:space="preserve">Phẫu thuật nẹp vít cột sống thắt lưng </v>
          </cell>
          <cell r="Q5301">
            <v>4504000</v>
          </cell>
          <cell r="R5301">
            <v>995478.26086956495</v>
          </cell>
          <cell r="S5301">
            <v>5499000</v>
          </cell>
          <cell r="T5301">
            <v>1294121.7391304343</v>
          </cell>
          <cell r="U5301">
            <v>5798121.7391304346</v>
          </cell>
          <cell r="V5301">
            <v>5798100</v>
          </cell>
          <cell r="W5301">
            <v>231924.86956521738</v>
          </cell>
          <cell r="X5301">
            <v>6030046.6086956523</v>
          </cell>
        </row>
        <row r="5302">
          <cell r="E5302" t="str">
            <v>37.8D05.0568</v>
          </cell>
          <cell r="F5302" t="str">
            <v>03. NHI KHOA</v>
          </cell>
          <cell r="G5302" t="str">
            <v>3.3882</v>
          </cell>
          <cell r="H5302" t="str">
            <v>Tạo hình thân đốt sống qua da bằng đổ cement</v>
          </cell>
          <cell r="I5302" t="str">
            <v>Tạo hình thân đốt sống qua da bằng đổ cement</v>
          </cell>
          <cell r="J5302" t="str">
            <v>Tạo hình thân đốt sống qua da bằng đổ cement</v>
          </cell>
          <cell r="K5302" t="str">
            <v>A</v>
          </cell>
          <cell r="L5302" t="str">
            <v>P1</v>
          </cell>
          <cell r="M5302">
            <v>578</v>
          </cell>
          <cell r="N5302">
            <v>578</v>
          </cell>
          <cell r="O5302" t="str">
            <v>Chưa bao gồm kim chọc, xi măng sinh học hoặc hóa học, hệ thống bơm xi măng, bộ bơm xi măng có bóng hoặc không bóng.</v>
          </cell>
          <cell r="P5302" t="str">
            <v xml:space="preserve">Phẫu thuật tạo hình thân đốt sống bằng phương pháp bơm xi măng </v>
          </cell>
          <cell r="Q5302">
            <v>4393000</v>
          </cell>
          <cell r="R5302">
            <v>1233391.3043478299</v>
          </cell>
          <cell r="S5302">
            <v>5626000</v>
          </cell>
          <cell r="T5302">
            <v>1603408.6956521787</v>
          </cell>
          <cell r="U5302">
            <v>5996408.6956521785</v>
          </cell>
          <cell r="V5302">
            <v>5996400</v>
          </cell>
          <cell r="W5302">
            <v>239856.34782608715</v>
          </cell>
          <cell r="X5302">
            <v>6236265.0434782654</v>
          </cell>
        </row>
        <row r="5303">
          <cell r="E5303" t="str">
            <v>37.8D05.0568</v>
          </cell>
          <cell r="F5303" t="str">
            <v>10. NGOẠI KHOA</v>
          </cell>
          <cell r="G5303" t="str">
            <v>10.1086</v>
          </cell>
          <cell r="H5303" t="str">
            <v>Bơm ciment qua đường ngoài cuống vào thân đốt sống</v>
          </cell>
          <cell r="I5303" t="str">
            <v>Bơm ciment qua đường ngoài cuống vào thân đốt sống</v>
          </cell>
          <cell r="J5303" t="str">
            <v>Bơm ciment qua đường ngoài cuống vào thân đốt sống</v>
          </cell>
          <cell r="K5303" t="str">
            <v>B</v>
          </cell>
          <cell r="L5303" t="str">
            <v>PDB</v>
          </cell>
          <cell r="M5303">
            <v>578</v>
          </cell>
          <cell r="N5303">
            <v>578</v>
          </cell>
          <cell r="O5303" t="str">
            <v>Chưa bao gồm kim chọc, xi măng sinh học hoặc hóa học, hệ thống bơm xi măng, bộ bơm xi măng có bóng hoặc không bóng.</v>
          </cell>
          <cell r="P5303" t="str">
            <v xml:space="preserve">Phẫu thuật tạo hình thân đốt sống bằng phương pháp bơm xi măng </v>
          </cell>
          <cell r="Q5303">
            <v>4393000</v>
          </cell>
          <cell r="R5303">
            <v>1233391.3043478299</v>
          </cell>
          <cell r="S5303">
            <v>5626000</v>
          </cell>
          <cell r="T5303">
            <v>1603408.6956521787</v>
          </cell>
          <cell r="U5303">
            <v>5996408.6956521785</v>
          </cell>
          <cell r="V5303">
            <v>5996400</v>
          </cell>
          <cell r="W5303">
            <v>239856.34782608715</v>
          </cell>
          <cell r="X5303">
            <v>6236265.0434782654</v>
          </cell>
        </row>
        <row r="5304">
          <cell r="E5304" t="str">
            <v>37.8D05.0568</v>
          </cell>
          <cell r="F5304" t="str">
            <v>10. NGOẠI KHOA</v>
          </cell>
          <cell r="G5304" t="str">
            <v>10.1084</v>
          </cell>
          <cell r="H5304" t="str">
            <v>Tạo hình thân đốt sống bằng bơm cement sinh học có bóng</v>
          </cell>
          <cell r="I5304" t="str">
            <v>Tạo hình thân đốt sống bằng bơm cement sinh học có bóng</v>
          </cell>
          <cell r="J5304" t="str">
            <v>Tạo hình thân đốt sống bằng bơm cement sinh học có bóng</v>
          </cell>
          <cell r="K5304" t="str">
            <v>A</v>
          </cell>
          <cell r="L5304" t="str">
            <v>PDB</v>
          </cell>
          <cell r="M5304">
            <v>578</v>
          </cell>
          <cell r="N5304">
            <v>578</v>
          </cell>
          <cell r="O5304" t="str">
            <v>Chưa bao gồm kim chọc, xi măng sinh học hoặc hóa học, hệ thống bơm xi măng, bộ bơm xi măng có bóng hoặc không bóng.</v>
          </cell>
          <cell r="P5304" t="str">
            <v xml:space="preserve">Phẫu thuật tạo hình thân đốt sống bằng phương pháp bơm xi măng </v>
          </cell>
          <cell r="Q5304">
            <v>4393000</v>
          </cell>
          <cell r="R5304">
            <v>1233391.3043478299</v>
          </cell>
          <cell r="S5304">
            <v>5626000</v>
          </cell>
          <cell r="T5304">
            <v>1603408.6956521787</v>
          </cell>
          <cell r="U5304">
            <v>5996408.6956521785</v>
          </cell>
          <cell r="V5304">
            <v>5996400</v>
          </cell>
          <cell r="W5304">
            <v>239856.34782608715</v>
          </cell>
          <cell r="X5304">
            <v>6236265.0434782654</v>
          </cell>
        </row>
        <row r="5305">
          <cell r="E5305" t="str">
            <v>37.8D05.0568</v>
          </cell>
          <cell r="F5305" t="str">
            <v>10. NGOẠI KHOA</v>
          </cell>
          <cell r="G5305" t="str">
            <v>10.1085</v>
          </cell>
          <cell r="H5305" t="str">
            <v>Tạo hình thân đốt sống bằng bơm cement sinh học có lồng titan</v>
          </cell>
          <cell r="I5305" t="str">
            <v>Tạo hình thân đốt sống bằng bơm cement sinh học có lồng titan</v>
          </cell>
          <cell r="J5305" t="str">
            <v>Tạo hình thân đốt sống bằng bơm cement sinh học có lồng titan</v>
          </cell>
          <cell r="K5305" t="str">
            <v>A</v>
          </cell>
          <cell r="L5305" t="str">
            <v>PDB</v>
          </cell>
          <cell r="M5305">
            <v>578</v>
          </cell>
          <cell r="N5305">
            <v>578</v>
          </cell>
          <cell r="O5305" t="str">
            <v>Chưa bao gồm kim chọc, xi măng sinh học hoặc hóa học, hệ thống bơm xi măng, bộ bơm xi măng có bóng hoặc không bóng.</v>
          </cell>
          <cell r="P5305" t="str">
            <v xml:space="preserve">Phẫu thuật tạo hình thân đốt sống bằng phương pháp bơm xi măng </v>
          </cell>
          <cell r="Q5305">
            <v>4393000</v>
          </cell>
          <cell r="R5305">
            <v>1233391.3043478299</v>
          </cell>
          <cell r="S5305">
            <v>5626000</v>
          </cell>
          <cell r="T5305">
            <v>1603408.6956521787</v>
          </cell>
          <cell r="U5305">
            <v>5996408.6956521785</v>
          </cell>
          <cell r="V5305">
            <v>5996400</v>
          </cell>
          <cell r="W5305">
            <v>239856.34782608715</v>
          </cell>
          <cell r="X5305">
            <v>6236265.0434782654</v>
          </cell>
        </row>
        <row r="5306">
          <cell r="E5306" t="str">
            <v>37.8D05.0568</v>
          </cell>
          <cell r="F5306" t="str">
            <v>10. NGOẠI KHOA</v>
          </cell>
          <cell r="G5306" t="str">
            <v>10.1083</v>
          </cell>
          <cell r="H5306" t="str">
            <v>Tạo hình thân đốt sống bằng bơm cement sinh học qua cuống</v>
          </cell>
          <cell r="I5306" t="str">
            <v>Tạo hình thân đốt sống bằng bơm cement sinh học qua cuống</v>
          </cell>
          <cell r="J5306" t="str">
            <v>Tạo hình thân đốt sống bằng bơm cement sinh học qua cuống</v>
          </cell>
          <cell r="K5306" t="str">
            <v>A</v>
          </cell>
          <cell r="L5306" t="str">
            <v>PDB</v>
          </cell>
          <cell r="M5306">
            <v>578</v>
          </cell>
          <cell r="N5306">
            <v>578</v>
          </cell>
          <cell r="O5306" t="str">
            <v>Chưa bao gồm kim chọc, xi măng sinh học hoặc hóa học, hệ thống bơm xi măng, bộ bơm xi măng có bóng hoặc không bóng.</v>
          </cell>
          <cell r="P5306" t="str">
            <v xml:space="preserve">Phẫu thuật tạo hình thân đốt sống bằng phương pháp bơm xi măng </v>
          </cell>
          <cell r="Q5306">
            <v>4393000</v>
          </cell>
          <cell r="R5306">
            <v>1233391.3043478299</v>
          </cell>
          <cell r="S5306">
            <v>5626000</v>
          </cell>
          <cell r="T5306">
            <v>1603408.6956521787</v>
          </cell>
          <cell r="U5306">
            <v>5996408.6956521785</v>
          </cell>
          <cell r="V5306">
            <v>5996400</v>
          </cell>
          <cell r="W5306">
            <v>239856.34782608715</v>
          </cell>
          <cell r="X5306">
            <v>6236265.0434782654</v>
          </cell>
        </row>
        <row r="5307">
          <cell r="E5307" t="str">
            <v>37.8D05.0569</v>
          </cell>
          <cell r="F5307" t="str">
            <v>04. LAO (NGOẠI LAO)</v>
          </cell>
          <cell r="G5307" t="str">
            <v>4.44</v>
          </cell>
          <cell r="H5307" t="str">
            <v>Phẫu thuật giải ép tủy, thay thế thân đốt sống nhân tạo và cố định lối trước do lao cột sống cổ</v>
          </cell>
          <cell r="I5307" t="str">
            <v>Phẫu thuật giải ép tủy, thay thế thân đốt sống nhân tạo và cố định lối trước do lao cột sống cổ</v>
          </cell>
          <cell r="J5307" t="str">
            <v>Phẫu thuật giải ép tủy, thay thế thân đốt sống nhân tạo và cố định lối trước do lao cột sống cổ</v>
          </cell>
          <cell r="K5307" t="str">
            <v>B</v>
          </cell>
          <cell r="L5307" t="str">
            <v>PDB</v>
          </cell>
          <cell r="M5307">
            <v>579</v>
          </cell>
          <cell r="N5307">
            <v>579</v>
          </cell>
          <cell r="O5307" t="str">
            <v>Chưa bao gồm đinh, nẹp, vít, ốc, khóa, xương bảo quản, sản phẩm sinh học thay thế xương, đốt sống nhân tạo, đĩa đệm nhân tạo.</v>
          </cell>
          <cell r="P5307" t="str">
            <v xml:space="preserve">Phẫu thuật thay đốt sống </v>
          </cell>
          <cell r="Q5307">
            <v>4504000</v>
          </cell>
          <cell r="R5307">
            <v>1339826.0869565201</v>
          </cell>
          <cell r="S5307">
            <v>5843000</v>
          </cell>
          <cell r="T5307">
            <v>1741773.9130434762</v>
          </cell>
          <cell r="U5307">
            <v>6245773.9130434766</v>
          </cell>
          <cell r="V5307">
            <v>6245700</v>
          </cell>
          <cell r="W5307">
            <v>249830.95652173908</v>
          </cell>
          <cell r="X5307">
            <v>6495604.8695652159</v>
          </cell>
        </row>
        <row r="5308">
          <cell r="E5308" t="str">
            <v>37.8D05.0525</v>
          </cell>
          <cell r="F5308" t="str">
            <v>10. NGOẠI KHOA</v>
          </cell>
          <cell r="G5308" t="str">
            <v>10.1026</v>
          </cell>
          <cell r="H5308" t="str">
            <v>Nắn, bó bột gãy Dupuptren</v>
          </cell>
          <cell r="I5308" t="str">
            <v>Nắn, bó bột gãy Dupuptren  [bột liền]</v>
          </cell>
          <cell r="J5308" t="str">
            <v>Nắn, bó bột gãy Dupuptren</v>
          </cell>
          <cell r="K5308" t="str">
            <v>B</v>
          </cell>
          <cell r="L5308" t="str">
            <v>T1</v>
          </cell>
          <cell r="M5308">
            <v>535</v>
          </cell>
          <cell r="N5308">
            <v>535</v>
          </cell>
          <cell r="P5308" t="str">
            <v>Nắn, bó bột xương cẳng chân (bột liền)</v>
          </cell>
          <cell r="Q5308">
            <v>269000</v>
          </cell>
          <cell r="R5308">
            <v>79826.0869565217</v>
          </cell>
          <cell r="S5308">
            <v>348000</v>
          </cell>
          <cell r="T5308">
            <v>103773.9130434782</v>
          </cell>
          <cell r="U5308">
            <v>372773.91304347821</v>
          </cell>
          <cell r="V5308">
            <v>372700</v>
          </cell>
          <cell r="W5308">
            <v>14910.956521739128</v>
          </cell>
          <cell r="X5308">
            <v>387684.86956521735</v>
          </cell>
        </row>
        <row r="5309">
          <cell r="E5309" t="str">
            <v>37.8D05.0569</v>
          </cell>
          <cell r="F5309" t="str">
            <v>04. LAO (NGOẠI LAO)</v>
          </cell>
          <cell r="G5309" t="str">
            <v>4.47</v>
          </cell>
          <cell r="H5309" t="str">
            <v>Phẫu thuật giải ép tủy, thay thế thân đốt sống nhân tạo và nẹp vít cố định lối trước do lao cột sống ngực, thắt lưng</v>
          </cell>
          <cell r="I5309" t="str">
            <v>Phẫu thuật giải ép tủy, thay thế thân đốt sống nhân tạo và nẹp vít cố định lối trước do lao cột sống ngực, thắt lưng</v>
          </cell>
          <cell r="J5309" t="str">
            <v>Phẫu thuật giải ép tủy, thay thế thân đốt sống nhân tạo và nẹp vít cố định lối trước do lao cột sống ngực, thắt lưng</v>
          </cell>
          <cell r="K5309" t="str">
            <v>A</v>
          </cell>
          <cell r="L5309" t="str">
            <v>PDB</v>
          </cell>
          <cell r="M5309">
            <v>579</v>
          </cell>
          <cell r="N5309">
            <v>579</v>
          </cell>
          <cell r="O5309" t="str">
            <v>Chưa bao gồm đinh, nẹp, vít, ốc, khóa, xương bảo quản, sản phẩm sinh học thay thế xương, đốt sống nhân tạo, đĩa đệm nhân tạo.</v>
          </cell>
          <cell r="P5309" t="str">
            <v xml:space="preserve">Phẫu thuật thay đốt sống </v>
          </cell>
          <cell r="Q5309">
            <v>4504000</v>
          </cell>
          <cell r="R5309">
            <v>1339826.0869565201</v>
          </cell>
          <cell r="S5309">
            <v>5843000</v>
          </cell>
          <cell r="T5309">
            <v>1741773.9130434762</v>
          </cell>
          <cell r="U5309">
            <v>6245773.9130434766</v>
          </cell>
          <cell r="V5309">
            <v>6245700</v>
          </cell>
          <cell r="W5309">
            <v>249830.95652173908</v>
          </cell>
          <cell r="X5309">
            <v>6495604.8695652159</v>
          </cell>
        </row>
        <row r="5310">
          <cell r="E5310" t="str">
            <v>37.8D05.0569</v>
          </cell>
          <cell r="F5310" t="str">
            <v>10. NGOẠI KHOA</v>
          </cell>
          <cell r="G5310" t="str">
            <v>10.1061</v>
          </cell>
          <cell r="H5310" t="str">
            <v>Lấy bỏ thân đốt sống ngực và ghép xương</v>
          </cell>
          <cell r="I5310" t="str">
            <v>Lấy bỏ thân đốt sống ngực và ghép xương</v>
          </cell>
          <cell r="J5310" t="str">
            <v>Lấy bỏ thân đốt sống ngực và ghép xương</v>
          </cell>
          <cell r="K5310" t="str">
            <v>A</v>
          </cell>
          <cell r="L5310" t="str">
            <v>PDB</v>
          </cell>
          <cell r="M5310">
            <v>579</v>
          </cell>
          <cell r="N5310">
            <v>579</v>
          </cell>
          <cell r="O5310" t="str">
            <v>Chưa bao gồm đinh, nẹp, vít, ốc, khóa, xương bảo quản, sản phẩm sinh học thay thế xương, đốt sống nhân tạo, đĩa đệm nhân tạo.</v>
          </cell>
          <cell r="P5310" t="str">
            <v xml:space="preserve">Phẫu thuật thay đốt sống </v>
          </cell>
          <cell r="Q5310">
            <v>4504000</v>
          </cell>
          <cell r="R5310">
            <v>1339826.0869565201</v>
          </cell>
          <cell r="S5310">
            <v>5843000</v>
          </cell>
          <cell r="T5310">
            <v>1741773.9130434762</v>
          </cell>
          <cell r="U5310">
            <v>6245773.9130434766</v>
          </cell>
          <cell r="V5310">
            <v>6245700</v>
          </cell>
          <cell r="W5310">
            <v>249830.95652173908</v>
          </cell>
          <cell r="X5310">
            <v>6495604.8695652159</v>
          </cell>
        </row>
        <row r="5311">
          <cell r="E5311" t="str">
            <v>37.8D05.0569</v>
          </cell>
          <cell r="F5311" t="str">
            <v>10. NGOẠI KHOA</v>
          </cell>
          <cell r="G5311" t="str">
            <v>10.1045</v>
          </cell>
          <cell r="H5311" t="str">
            <v>Phẫu thuật cắt thân đốt sống, ghép xương và cố định cột sống cổ (ACCF)</v>
          </cell>
          <cell r="I5311" t="str">
            <v>Phẫu thuật cắt thân đốt sống, ghép xương và cố định cột sống cổ (ACCF)</v>
          </cell>
          <cell r="J5311" t="str">
            <v>Phẫu thuật cắt thân đốt sống, ghép xương và cố định CS cổ (ACCF)</v>
          </cell>
          <cell r="K5311" t="str">
            <v>A</v>
          </cell>
          <cell r="L5311" t="str">
            <v>PDB</v>
          </cell>
          <cell r="M5311">
            <v>579</v>
          </cell>
          <cell r="N5311">
            <v>579</v>
          </cell>
          <cell r="O5311" t="str">
            <v>Chưa bao gồm đinh, nẹp, vít, ốc, khóa, xương bảo quản, sản phẩm sinh học thay thế xương, đốt sống nhân tạo, đĩa đệm nhân tạo.</v>
          </cell>
          <cell r="P5311" t="str">
            <v xml:space="preserve">Phẫu thuật thay đốt sống </v>
          </cell>
          <cell r="Q5311">
            <v>4504000</v>
          </cell>
          <cell r="R5311">
            <v>1339826.0869565201</v>
          </cell>
          <cell r="S5311">
            <v>5843000</v>
          </cell>
          <cell r="T5311">
            <v>1741773.9130434762</v>
          </cell>
          <cell r="U5311">
            <v>6245773.9130434766</v>
          </cell>
          <cell r="V5311">
            <v>6245700</v>
          </cell>
          <cell r="W5311">
            <v>249830.95652173908</v>
          </cell>
          <cell r="X5311">
            <v>6495604.8695652159</v>
          </cell>
        </row>
        <row r="5312">
          <cell r="E5312" t="str">
            <v>37.8D05.0570</v>
          </cell>
          <cell r="F5312" t="str">
            <v>03. NHI KHOA</v>
          </cell>
          <cell r="G5312" t="str">
            <v>3.3079</v>
          </cell>
          <cell r="H5312" t="str">
            <v>Phẫu thuật thoát vị đĩa đệm</v>
          </cell>
          <cell r="I5312" t="str">
            <v>Phẫu thuật thoát vị đĩa đệm</v>
          </cell>
          <cell r="J5312" t="str">
            <v>Phẫu thuật thoát vị đĩa đệm</v>
          </cell>
          <cell r="K5312" t="str">
            <v>B</v>
          </cell>
          <cell r="L5312" t="str">
            <v>P3</v>
          </cell>
          <cell r="M5312">
            <v>580</v>
          </cell>
          <cell r="N5312">
            <v>580</v>
          </cell>
          <cell r="O5312" t="str">
            <v>Chưa bao gồm đĩa đệm nhân tạo.</v>
          </cell>
          <cell r="P5312" t="str">
            <v xml:space="preserve">Phẫu thuật thoát vị đĩa đệm cột sống thắt lưng </v>
          </cell>
          <cell r="Q5312">
            <v>4200000</v>
          </cell>
          <cell r="R5312">
            <v>997043.47826086998</v>
          </cell>
          <cell r="S5312">
            <v>5197000</v>
          </cell>
          <cell r="T5312">
            <v>1296156.5217391308</v>
          </cell>
          <cell r="U5312">
            <v>5496156.5217391308</v>
          </cell>
          <cell r="V5312">
            <v>5496100</v>
          </cell>
          <cell r="W5312">
            <v>219846.26086956525</v>
          </cell>
          <cell r="X5312">
            <v>5716002.7826086963</v>
          </cell>
        </row>
        <row r="5313">
          <cell r="E5313" t="str">
            <v>37.8D05.0570</v>
          </cell>
          <cell r="F5313" t="str">
            <v>10. NGOẠI KHOA</v>
          </cell>
          <cell r="G5313" t="str">
            <v>10.1091</v>
          </cell>
          <cell r="H5313" t="str">
            <v>Phẫu thuật lấy đĩa đệm cột sống thắt lưng qua da</v>
          </cell>
          <cell r="I5313" t="str">
            <v>Phẫu thuật lấy đĩa đệm cột sống thắt lưng qua da</v>
          </cell>
          <cell r="J5313" t="str">
            <v>Phẫu thuật lấy đĩa đệm cột sống thắt lưng qua da</v>
          </cell>
          <cell r="K5313" t="str">
            <v>A</v>
          </cell>
          <cell r="L5313" t="str">
            <v>P1</v>
          </cell>
          <cell r="M5313">
            <v>580</v>
          </cell>
          <cell r="N5313">
            <v>580</v>
          </cell>
          <cell r="O5313" t="str">
            <v>Chưa bao gồm đĩa đệm nhân tạo.</v>
          </cell>
          <cell r="P5313" t="str">
            <v xml:space="preserve">Phẫu thuật thoát vị đĩa đệm cột sống thắt lưng </v>
          </cell>
          <cell r="Q5313">
            <v>4200000</v>
          </cell>
          <cell r="R5313">
            <v>997043.47826086998</v>
          </cell>
          <cell r="S5313">
            <v>5197000</v>
          </cell>
          <cell r="T5313">
            <v>1296156.5217391308</v>
          </cell>
          <cell r="U5313">
            <v>5496156.5217391308</v>
          </cell>
          <cell r="V5313">
            <v>5496100</v>
          </cell>
          <cell r="W5313">
            <v>219846.26086956525</v>
          </cell>
          <cell r="X5313">
            <v>5716002.7826086963</v>
          </cell>
        </row>
        <row r="5314">
          <cell r="E5314" t="str">
            <v>37.8D05.0570</v>
          </cell>
          <cell r="F5314" t="str">
            <v>10. NGOẠI KHOA</v>
          </cell>
          <cell r="G5314" t="str">
            <v>10.1080</v>
          </cell>
          <cell r="H5314" t="str">
            <v>Phẫu thuật lấy thoát vị đĩa đệm cột sống thắt lưng đa tầng</v>
          </cell>
          <cell r="I5314" t="str">
            <v>Phẫu thuật lấy thoát vị đĩa đệm cột sống thắt lưng đa tầng</v>
          </cell>
          <cell r="J5314" t="str">
            <v>Phẫu thuật lấy thoát vị đĩa đệm cột sống thắt lưng đa tầng</v>
          </cell>
          <cell r="K5314" t="str">
            <v>B</v>
          </cell>
          <cell r="L5314" t="str">
            <v>PDB</v>
          </cell>
          <cell r="M5314">
            <v>580</v>
          </cell>
          <cell r="N5314">
            <v>580</v>
          </cell>
          <cell r="O5314" t="str">
            <v>Chưa bao gồm đĩa đệm nhân tạo.</v>
          </cell>
          <cell r="P5314" t="str">
            <v xml:space="preserve">Phẫu thuật thoát vị đĩa đệm cột sống thắt lưng </v>
          </cell>
          <cell r="Q5314">
            <v>4200000</v>
          </cell>
          <cell r="R5314">
            <v>997043.47826086998</v>
          </cell>
          <cell r="S5314">
            <v>5197000</v>
          </cell>
          <cell r="T5314">
            <v>1296156.5217391308</v>
          </cell>
          <cell r="U5314">
            <v>5496156.5217391308</v>
          </cell>
          <cell r="V5314">
            <v>5496100</v>
          </cell>
          <cell r="W5314">
            <v>219846.26086956525</v>
          </cell>
          <cell r="X5314">
            <v>5716002.7826086963</v>
          </cell>
        </row>
        <row r="5315">
          <cell r="E5315" t="str">
            <v>37.8D05.0570</v>
          </cell>
          <cell r="F5315" t="str">
            <v>10. NGOẠI KHOA</v>
          </cell>
          <cell r="G5315" t="str">
            <v>10.1079</v>
          </cell>
          <cell r="H5315" t="str">
            <v>Phẫu thuật lấy thoát vị đĩa đệm cột sống thắt lưng vi phẫu</v>
          </cell>
          <cell r="I5315" t="str">
            <v>Phẫu thuật lấy thoát vị đĩa đệm cột sống thắt lưng vi phẫu</v>
          </cell>
          <cell r="J5315" t="str">
            <v>Phẫu thuật lấy thoát vị đĩa đệm cột sống thắt lưng vi phẫu</v>
          </cell>
          <cell r="K5315" t="str">
            <v>A</v>
          </cell>
          <cell r="L5315" t="str">
            <v>PDB</v>
          </cell>
          <cell r="M5315">
            <v>580</v>
          </cell>
          <cell r="N5315">
            <v>580</v>
          </cell>
          <cell r="O5315" t="str">
            <v>Chưa bao gồm đĩa đệm nhân tạo.</v>
          </cell>
          <cell r="P5315" t="str">
            <v xml:space="preserve">Phẫu thuật thoát vị đĩa đệm cột sống thắt lưng </v>
          </cell>
          <cell r="Q5315">
            <v>4200000</v>
          </cell>
          <cell r="R5315">
            <v>997043.47826086998</v>
          </cell>
          <cell r="S5315">
            <v>5197000</v>
          </cell>
          <cell r="T5315">
            <v>1296156.5217391308</v>
          </cell>
          <cell r="U5315">
            <v>5496156.5217391308</v>
          </cell>
          <cell r="V5315">
            <v>5496100</v>
          </cell>
          <cell r="W5315">
            <v>219846.26086956525</v>
          </cell>
          <cell r="X5315">
            <v>5716002.7826086963</v>
          </cell>
        </row>
        <row r="5316">
          <cell r="E5316" t="str">
            <v>37.8D05.0571</v>
          </cell>
          <cell r="F5316" t="str">
            <v>03. NHI KHOA</v>
          </cell>
          <cell r="G5316" t="str">
            <v>3.3811</v>
          </cell>
          <cell r="H5316" t="str">
            <v>Cắt lọc da, cơ, cân trên 3% diện tích cơ thể</v>
          </cell>
          <cell r="I5316" t="str">
            <v>Cắt lọc da, cơ, cân trên 3% diện tích cơ thể</v>
          </cell>
          <cell r="J5316" t="str">
            <v>Cắt lọc da, cơ, cân trên 3% diện tích cơ thể</v>
          </cell>
          <cell r="K5316" t="str">
            <v>B</v>
          </cell>
          <cell r="L5316" t="str">
            <v>P2</v>
          </cell>
          <cell r="M5316">
            <v>581</v>
          </cell>
          <cell r="N5316">
            <v>581</v>
          </cell>
          <cell r="P5316" t="str">
            <v>Phẫu thuật cắt lọc nạo viêm phần mềm hoặc sửa mỏm cụt ngón tay, chân hoặc cắt cụt ngón tay, chân (tính 1 ngón)</v>
          </cell>
          <cell r="Q5316">
            <v>2293000</v>
          </cell>
          <cell r="R5316">
            <v>718434.78260869603</v>
          </cell>
          <cell r="S5316">
            <v>3011000</v>
          </cell>
          <cell r="T5316">
            <v>933965.21739130479</v>
          </cell>
          <cell r="U5316">
            <v>3226965.2173913047</v>
          </cell>
          <cell r="V5316">
            <v>3226900</v>
          </cell>
          <cell r="W5316">
            <v>129078.60869565219</v>
          </cell>
          <cell r="X5316">
            <v>3356043.826086957</v>
          </cell>
        </row>
        <row r="5317">
          <cell r="E5317" t="str">
            <v>37.8D05.0571</v>
          </cell>
          <cell r="F5317" t="str">
            <v>03. NHI KHOA</v>
          </cell>
          <cell r="G5317" t="str">
            <v>3.3710</v>
          </cell>
          <cell r="H5317" t="str">
            <v>Phẫu thuật cắt bỏ ngón tay thừa</v>
          </cell>
          <cell r="I5317" t="str">
            <v>Phẫu thuật cắt bỏ ngón tay thừa</v>
          </cell>
          <cell r="J5317" t="str">
            <v>Phẫu thuật cắt bỏ ngón tay thừa</v>
          </cell>
          <cell r="K5317" t="str">
            <v>C</v>
          </cell>
          <cell r="L5317" t="str">
            <v>P3</v>
          </cell>
          <cell r="M5317">
            <v>581</v>
          </cell>
          <cell r="N5317">
            <v>581</v>
          </cell>
          <cell r="P5317" t="str">
            <v>Phẫu thuật cắt lọc nạo viêm phần mềm hoặc sửa mỏm cụt ngón tay, chân hoặc cắt cụt ngón tay, chân (tính 1 ngón)</v>
          </cell>
          <cell r="Q5317">
            <v>2293000</v>
          </cell>
          <cell r="R5317">
            <v>718434.78260869603</v>
          </cell>
          <cell r="S5317">
            <v>3011000</v>
          </cell>
          <cell r="T5317">
            <v>933965.21739130479</v>
          </cell>
          <cell r="U5317">
            <v>3226965.2173913047</v>
          </cell>
          <cell r="V5317">
            <v>3226900</v>
          </cell>
          <cell r="W5317">
            <v>129078.60869565219</v>
          </cell>
          <cell r="X5317">
            <v>3356043.826086957</v>
          </cell>
        </row>
        <row r="5318">
          <cell r="E5318" t="str">
            <v>37.8D05.0571</v>
          </cell>
          <cell r="F5318" t="str">
            <v>03. NHI KHOA</v>
          </cell>
          <cell r="G5318" t="str">
            <v>3.3695</v>
          </cell>
          <cell r="H5318" t="str">
            <v>Phẫu thuật chuyển cơ giang ngắn ngón 1 điều trị tách ngón 1 bẩm sinh</v>
          </cell>
          <cell r="I5318" t="str">
            <v>Phẫu thuật chuyển cơ giang ngắn ngón 1 điều trị tách ngón 1 bẩm sinh</v>
          </cell>
          <cell r="J5318" t="str">
            <v>Phẫu thuật chuyển cơ giang ngắn ngón 1 điều trị tách ngón 1 bẩm sinh</v>
          </cell>
          <cell r="K5318" t="str">
            <v>A</v>
          </cell>
          <cell r="L5318" t="str">
            <v>P2</v>
          </cell>
          <cell r="M5318">
            <v>581</v>
          </cell>
          <cell r="N5318">
            <v>581</v>
          </cell>
          <cell r="P5318" t="str">
            <v>Phẫu thuật cắt lọc nạo viêm phần mềm hoặc sửa mỏm cụt ngón tay, chân hoặc cắt cụt ngón tay, chân (tính 1 ngón)</v>
          </cell>
          <cell r="Q5318">
            <v>2293000</v>
          </cell>
          <cell r="R5318">
            <v>718434.78260869603</v>
          </cell>
          <cell r="S5318">
            <v>3011000</v>
          </cell>
          <cell r="T5318">
            <v>933965.21739130479</v>
          </cell>
          <cell r="U5318">
            <v>3226965.2173913047</v>
          </cell>
          <cell r="V5318">
            <v>3226900</v>
          </cell>
          <cell r="W5318">
            <v>129078.60869565219</v>
          </cell>
          <cell r="X5318">
            <v>3356043.826086957</v>
          </cell>
        </row>
        <row r="5319">
          <cell r="E5319" t="str">
            <v>37.8D05.0571</v>
          </cell>
          <cell r="F5319" t="str">
            <v>03. NHI KHOA</v>
          </cell>
          <cell r="G5319" t="str">
            <v>3.3686</v>
          </cell>
          <cell r="H5319" t="str">
            <v>Phẫu thuật gãy mỏm trên ròng rọc xương cánh tay</v>
          </cell>
          <cell r="I5319" t="str">
            <v>Phẫu thuật gãy mỏm trên ròng rọc xương cánh tay</v>
          </cell>
          <cell r="J5319" t="str">
            <v>Phẫu thuật gãy mỏm trên ròng rọc xương cánh tay</v>
          </cell>
          <cell r="K5319" t="str">
            <v>C</v>
          </cell>
          <cell r="L5319" t="str">
            <v>P2</v>
          </cell>
          <cell r="M5319">
            <v>581</v>
          </cell>
          <cell r="N5319">
            <v>581</v>
          </cell>
          <cell r="P5319" t="str">
            <v>Phẫu thuật cắt lọc nạo viêm phần mềm hoặc sửa mỏm cụt ngón tay, chân hoặc cắt cụt ngón tay, chân (tính 1 ngón)</v>
          </cell>
          <cell r="Q5319">
            <v>2293000</v>
          </cell>
          <cell r="R5319">
            <v>718434.78260869603</v>
          </cell>
          <cell r="S5319">
            <v>3011000</v>
          </cell>
          <cell r="T5319">
            <v>933965.21739130479</v>
          </cell>
          <cell r="U5319">
            <v>3226965.2173913047</v>
          </cell>
          <cell r="V5319">
            <v>3226900</v>
          </cell>
          <cell r="W5319">
            <v>129078.60869565219</v>
          </cell>
          <cell r="X5319">
            <v>3356043.826086957</v>
          </cell>
        </row>
        <row r="5320">
          <cell r="E5320" t="str">
            <v>37.8D05.0571</v>
          </cell>
          <cell r="F5320" t="str">
            <v>03. NHI KHOA</v>
          </cell>
          <cell r="G5320" t="str">
            <v>3.3777</v>
          </cell>
          <cell r="H5320" t="str">
            <v>Phẫu thuật khoan xương có tưới rửa kháng sinh liên tục điều trị viêm xương tủy giai đoạn trung gian</v>
          </cell>
          <cell r="I5320" t="str">
            <v>Phẫu thuật khoan xương có tưới rửa kháng sinh liên tục điều trị viêm xương tủy giai đoạn trung gian</v>
          </cell>
          <cell r="J5320" t="str">
            <v>Phẫu thuật khoan xương có tưới rửa kháng sinh liên tục điều trị viêm xương tủy giai đoạn trung gian</v>
          </cell>
          <cell r="K5320" t="str">
            <v>B</v>
          </cell>
          <cell r="L5320" t="str">
            <v>P1</v>
          </cell>
          <cell r="M5320">
            <v>581</v>
          </cell>
          <cell r="N5320">
            <v>581</v>
          </cell>
          <cell r="P5320" t="str">
            <v>Phẫu thuật cắt lọc nạo viêm phần mềm hoặc sửa mỏm cụt ngón tay, chân hoặc cắt cụt ngón tay, chân (tính 1 ngón)</v>
          </cell>
          <cell r="Q5320">
            <v>2293000</v>
          </cell>
          <cell r="R5320">
            <v>718434.78260869603</v>
          </cell>
          <cell r="S5320">
            <v>3011000</v>
          </cell>
          <cell r="T5320">
            <v>933965.21739130479</v>
          </cell>
          <cell r="U5320">
            <v>3226965.2173913047</v>
          </cell>
          <cell r="V5320">
            <v>3226900</v>
          </cell>
          <cell r="W5320">
            <v>129078.60869565219</v>
          </cell>
          <cell r="X5320">
            <v>3356043.826086957</v>
          </cell>
        </row>
        <row r="5321">
          <cell r="E5321" t="str">
            <v>37.8D05.0571</v>
          </cell>
          <cell r="F5321" t="str">
            <v>03. NHI KHOA</v>
          </cell>
          <cell r="G5321" t="str">
            <v>3.3816</v>
          </cell>
          <cell r="H5321" t="str">
            <v>Phẫu thuật vết thương bàn tay, cắt lọc đơn thuần</v>
          </cell>
          <cell r="I5321" t="str">
            <v>Phẫu thuật vết thương bàn tay, cắt lọc đơn thuần</v>
          </cell>
          <cell r="J5321" t="str">
            <v>Phẫu thuật vết thương bàn tay, cắt lọc đơn thuần</v>
          </cell>
          <cell r="K5321" t="str">
            <v>B</v>
          </cell>
          <cell r="L5321" t="str">
            <v>P2</v>
          </cell>
          <cell r="M5321">
            <v>581</v>
          </cell>
          <cell r="N5321">
            <v>581</v>
          </cell>
          <cell r="P5321" t="str">
            <v>Phẫu thuật cắt lọc nạo viêm phần mềm hoặc sửa mỏm cụt ngón tay, chân hoặc cắt cụt ngón tay, chân (tính 1 ngón)</v>
          </cell>
          <cell r="Q5321">
            <v>2293000</v>
          </cell>
          <cell r="R5321">
            <v>718434.78260869603</v>
          </cell>
          <cell r="S5321">
            <v>3011000</v>
          </cell>
          <cell r="T5321">
            <v>933965.21739130479</v>
          </cell>
          <cell r="U5321">
            <v>3226965.2173913047</v>
          </cell>
          <cell r="V5321">
            <v>3226900</v>
          </cell>
          <cell r="W5321">
            <v>129078.60869565219</v>
          </cell>
          <cell r="X5321">
            <v>3356043.826086957</v>
          </cell>
        </row>
        <row r="5322">
          <cell r="E5322" t="str">
            <v>37.8D05.0571</v>
          </cell>
          <cell r="F5322" t="str">
            <v>03. NHI KHOA</v>
          </cell>
          <cell r="G5322" t="str">
            <v>3.3776</v>
          </cell>
          <cell r="H5322" t="str">
            <v>Phẫu thuật viêm xương cẳng chân: đục, mổ, nạo, lấy xương chết, dẫn lưu</v>
          </cell>
          <cell r="I5322" t="str">
            <v>Phẫu thuật viêm xương cẳng chân: đục, mổ, nạo, lấy xương chết, dẫn lưu</v>
          </cell>
          <cell r="J5322" t="str">
            <v>Phẫu thuật viêm xương cẳng chân: đục, mổ, nạo, lấy xương chết, dẫn lưu</v>
          </cell>
          <cell r="K5322" t="str">
            <v>B</v>
          </cell>
          <cell r="L5322" t="str">
            <v>P1</v>
          </cell>
          <cell r="M5322">
            <v>581</v>
          </cell>
          <cell r="N5322">
            <v>581</v>
          </cell>
          <cell r="P5322" t="str">
            <v>Phẫu thuật cắt lọc nạo viêm phần mềm hoặc sửa mỏm cụt ngón tay, chân hoặc cắt cụt ngón tay, chân (tính 1 ngón)</v>
          </cell>
          <cell r="Q5322">
            <v>2293000</v>
          </cell>
          <cell r="R5322">
            <v>718434.78260869603</v>
          </cell>
          <cell r="S5322">
            <v>3011000</v>
          </cell>
          <cell r="T5322">
            <v>933965.21739130479</v>
          </cell>
          <cell r="U5322">
            <v>3226965.2173913047</v>
          </cell>
          <cell r="V5322">
            <v>3226900</v>
          </cell>
          <cell r="W5322">
            <v>129078.60869565219</v>
          </cell>
          <cell r="X5322">
            <v>3356043.826086957</v>
          </cell>
        </row>
        <row r="5323">
          <cell r="E5323" t="str">
            <v>37.8D05.0571</v>
          </cell>
          <cell r="F5323" t="str">
            <v>03. NHI KHOA</v>
          </cell>
          <cell r="G5323" t="str">
            <v>3.3687</v>
          </cell>
          <cell r="H5323" t="str">
            <v>Phẫu thuật viêm xương cẳng tay đục, mổ, nạo, dẫn lưu</v>
          </cell>
          <cell r="I5323" t="str">
            <v>Phẫu thuật viêm xương cẳng tay đục, mổ, nạo, dẫn lưu</v>
          </cell>
          <cell r="J5323" t="str">
            <v>Phẫu thuật viêm xương cẳng tay đục, mổ, nạo, dẫn lưu</v>
          </cell>
          <cell r="K5323" t="str">
            <v>C</v>
          </cell>
          <cell r="L5323" t="str">
            <v>P3</v>
          </cell>
          <cell r="M5323">
            <v>581</v>
          </cell>
          <cell r="N5323">
            <v>581</v>
          </cell>
          <cell r="P5323" t="str">
            <v>Phẫu thuật cắt lọc nạo viêm phần mềm hoặc sửa mỏm cụt ngón tay, chân hoặc cắt cụt ngón tay, chân (tính 1 ngón)</v>
          </cell>
          <cell r="Q5323">
            <v>2293000</v>
          </cell>
          <cell r="R5323">
            <v>718434.78260869603</v>
          </cell>
          <cell r="S5323">
            <v>3011000</v>
          </cell>
          <cell r="T5323">
            <v>933965.21739130479</v>
          </cell>
          <cell r="U5323">
            <v>3226965.2173913047</v>
          </cell>
          <cell r="V5323">
            <v>3226900</v>
          </cell>
          <cell r="W5323">
            <v>129078.60869565219</v>
          </cell>
          <cell r="X5323">
            <v>3356043.826086957</v>
          </cell>
        </row>
        <row r="5324">
          <cell r="E5324" t="str">
            <v>37.8D05.0571</v>
          </cell>
          <cell r="F5324" t="str">
            <v>03. NHI KHOA</v>
          </cell>
          <cell r="G5324" t="str">
            <v>3.3685</v>
          </cell>
          <cell r="H5324" t="str">
            <v>Phẫu thuật viêm xương cánh tay: đục, mổ, nạo, lấy xương chết, dẫn lưu</v>
          </cell>
          <cell r="I5324" t="str">
            <v>Phẫu thuật viêm xương cánh tay: đục, mổ, nạo, lấy xương chết, dẫn lưu</v>
          </cell>
          <cell r="J5324" t="str">
            <v>Phẫu thuật viêm xương cánh tay: đục, mổ, nạo, lấy xương chết, dẫn lưu</v>
          </cell>
          <cell r="K5324" t="str">
            <v>C</v>
          </cell>
          <cell r="L5324" t="str">
            <v>P3</v>
          </cell>
          <cell r="M5324">
            <v>581</v>
          </cell>
          <cell r="N5324">
            <v>581</v>
          </cell>
          <cell r="P5324" t="str">
            <v>Phẫu thuật cắt lọc nạo viêm phần mềm hoặc sửa mỏm cụt ngón tay, chân hoặc cắt cụt ngón tay, chân (tính 1 ngón)</v>
          </cell>
          <cell r="Q5324">
            <v>2293000</v>
          </cell>
          <cell r="R5324">
            <v>718434.78260869603</v>
          </cell>
          <cell r="S5324">
            <v>3011000</v>
          </cell>
          <cell r="T5324">
            <v>933965.21739130479</v>
          </cell>
          <cell r="U5324">
            <v>3226965.2173913047</v>
          </cell>
          <cell r="V5324">
            <v>3226900</v>
          </cell>
          <cell r="W5324">
            <v>129078.60869565219</v>
          </cell>
          <cell r="X5324">
            <v>3356043.826086957</v>
          </cell>
        </row>
        <row r="5325">
          <cell r="E5325" t="str">
            <v>37.8D05.0571</v>
          </cell>
          <cell r="F5325" t="str">
            <v>03. NHI KHOA</v>
          </cell>
          <cell r="G5325" t="str">
            <v>3.3741</v>
          </cell>
          <cell r="H5325" t="str">
            <v>Phẫu thuật viêm xương đùi đục, mổ, nạo, lấy xương chết, dẫn lưu</v>
          </cell>
          <cell r="I5325" t="str">
            <v>Phẫu thuật viêm xương đùi đục, mổ, nạo, lấy xương chết, dẫn lưu</v>
          </cell>
          <cell r="J5325" t="str">
            <v>Phẫu thuật viêm xương đùi đục, mổ, nạo, lấy xương chết, dẫn lưu</v>
          </cell>
          <cell r="K5325" t="str">
            <v>B</v>
          </cell>
          <cell r="L5325" t="str">
            <v>P1</v>
          </cell>
          <cell r="M5325">
            <v>581</v>
          </cell>
          <cell r="N5325">
            <v>581</v>
          </cell>
          <cell r="P5325" t="str">
            <v>Phẫu thuật cắt lọc nạo viêm phần mềm hoặc sửa mỏm cụt ngón tay, chân hoặc cắt cụt ngón tay, chân (tính 1 ngón)</v>
          </cell>
          <cell r="Q5325">
            <v>2293000</v>
          </cell>
          <cell r="R5325">
            <v>718434.78260869603</v>
          </cell>
          <cell r="S5325">
            <v>3011000</v>
          </cell>
          <cell r="T5325">
            <v>933965.21739130479</v>
          </cell>
          <cell r="U5325">
            <v>3226965.2173913047</v>
          </cell>
          <cell r="V5325">
            <v>3226900</v>
          </cell>
          <cell r="W5325">
            <v>129078.60869565219</v>
          </cell>
          <cell r="X5325">
            <v>3356043.826086957</v>
          </cell>
        </row>
        <row r="5326">
          <cell r="E5326" t="str">
            <v>37.8D05.0571</v>
          </cell>
          <cell r="F5326" t="str">
            <v>03. NHI KHOA</v>
          </cell>
          <cell r="G5326" t="str">
            <v>3.3729</v>
          </cell>
          <cell r="H5326" t="str">
            <v>Phẫu thuật viêm xương khớp háng</v>
          </cell>
          <cell r="I5326" t="str">
            <v>Phẫu thuật viêm xương khớp háng</v>
          </cell>
          <cell r="J5326" t="str">
            <v>Phẫu thuật viêm xương khớp háng</v>
          </cell>
          <cell r="K5326" t="str">
            <v>B</v>
          </cell>
          <cell r="L5326" t="str">
            <v>P1</v>
          </cell>
          <cell r="M5326">
            <v>581</v>
          </cell>
          <cell r="N5326">
            <v>581</v>
          </cell>
          <cell r="P5326" t="str">
            <v>Phẫu thuật cắt lọc nạo viêm phần mềm hoặc sửa mỏm cụt ngón tay, chân hoặc cắt cụt ngón tay, chân (tính 1 ngón)</v>
          </cell>
          <cell r="Q5326">
            <v>2293000</v>
          </cell>
          <cell r="R5326">
            <v>718434.78260869603</v>
          </cell>
          <cell r="S5326">
            <v>3011000</v>
          </cell>
          <cell r="T5326">
            <v>933965.21739130479</v>
          </cell>
          <cell r="U5326">
            <v>3226965.2173913047</v>
          </cell>
          <cell r="V5326">
            <v>3226900</v>
          </cell>
          <cell r="W5326">
            <v>129078.60869565219</v>
          </cell>
          <cell r="X5326">
            <v>3356043.826086957</v>
          </cell>
        </row>
        <row r="5327">
          <cell r="E5327" t="str">
            <v>37.8D05.0571</v>
          </cell>
          <cell r="F5327" t="str">
            <v>03. NHI KHOA</v>
          </cell>
          <cell r="G5327" t="str">
            <v>3.3797</v>
          </cell>
          <cell r="H5327" t="str">
            <v>Tháo bỏ các ngón chân</v>
          </cell>
          <cell r="I5327" t="str">
            <v>Tháo bỏ các ngón chân</v>
          </cell>
          <cell r="J5327" t="str">
            <v>Tháo bỏ các ngón chân</v>
          </cell>
          <cell r="K5327" t="str">
            <v>B</v>
          </cell>
          <cell r="L5327" t="str">
            <v>P2</v>
          </cell>
          <cell r="M5327">
            <v>581</v>
          </cell>
          <cell r="N5327">
            <v>581</v>
          </cell>
          <cell r="P5327" t="str">
            <v>Phẫu thuật cắt lọc nạo viêm phần mềm hoặc sửa mỏm cụt ngón tay, chân hoặc cắt cụt ngón tay, chân (tính 1 ngón)</v>
          </cell>
          <cell r="Q5327">
            <v>2293000</v>
          </cell>
          <cell r="R5327">
            <v>718434.78260869603</v>
          </cell>
          <cell r="S5327">
            <v>3011000</v>
          </cell>
          <cell r="T5327">
            <v>933965.21739130479</v>
          </cell>
          <cell r="U5327">
            <v>3226965.2173913047</v>
          </cell>
          <cell r="V5327">
            <v>3226900</v>
          </cell>
          <cell r="W5327">
            <v>129078.60869565219</v>
          </cell>
          <cell r="X5327">
            <v>3356043.826086957</v>
          </cell>
        </row>
        <row r="5328">
          <cell r="E5328" t="str">
            <v>37.8D05.0571</v>
          </cell>
          <cell r="F5328" t="str">
            <v>03. NHI KHOA</v>
          </cell>
          <cell r="G5328" t="str">
            <v>3.3711</v>
          </cell>
          <cell r="H5328" t="str">
            <v>Tháo bỏ các ngón tay, đốt ngón tay</v>
          </cell>
          <cell r="I5328" t="str">
            <v>Tháo bỏ các ngón tay, đốt ngón tay</v>
          </cell>
          <cell r="J5328" t="str">
            <v>Tháo bỏ các ngón tay, đốt ngón tay</v>
          </cell>
          <cell r="K5328" t="str">
            <v>C</v>
          </cell>
          <cell r="L5328" t="str">
            <v>P2</v>
          </cell>
          <cell r="M5328">
            <v>581</v>
          </cell>
          <cell r="N5328">
            <v>581</v>
          </cell>
          <cell r="P5328" t="str">
            <v>Phẫu thuật cắt lọc nạo viêm phần mềm hoặc sửa mỏm cụt ngón tay, chân hoặc cắt cụt ngón tay, chân (tính 1 ngón)</v>
          </cell>
          <cell r="Q5328">
            <v>2293000</v>
          </cell>
          <cell r="R5328">
            <v>718434.78260869603</v>
          </cell>
          <cell r="S5328">
            <v>3011000</v>
          </cell>
          <cell r="T5328">
            <v>933965.21739130479</v>
          </cell>
          <cell r="U5328">
            <v>3226965.2173913047</v>
          </cell>
          <cell r="V5328">
            <v>3226900</v>
          </cell>
          <cell r="W5328">
            <v>129078.60869565219</v>
          </cell>
          <cell r="X5328">
            <v>3356043.826086957</v>
          </cell>
        </row>
        <row r="5329">
          <cell r="E5329" t="str">
            <v>37.8D05.0571</v>
          </cell>
          <cell r="F5329" t="str">
            <v>03. NHI KHOA</v>
          </cell>
          <cell r="G5329" t="str">
            <v>3.3798</v>
          </cell>
          <cell r="H5329" t="str">
            <v>Tháo đốt bàn</v>
          </cell>
          <cell r="I5329" t="str">
            <v>Tháo đốt bàn</v>
          </cell>
          <cell r="J5329" t="str">
            <v>Tháo đốt bàn</v>
          </cell>
          <cell r="K5329" t="str">
            <v>B</v>
          </cell>
          <cell r="L5329" t="str">
            <v>P2</v>
          </cell>
          <cell r="M5329">
            <v>581</v>
          </cell>
          <cell r="N5329">
            <v>581</v>
          </cell>
          <cell r="P5329" t="str">
            <v>Phẫu thuật cắt lọc nạo viêm phần mềm hoặc sửa mỏm cụt ngón tay, chân hoặc cắt cụt ngón tay, chân (tính 1 ngón)</v>
          </cell>
          <cell r="Q5329">
            <v>2293000</v>
          </cell>
          <cell r="R5329">
            <v>718434.78260869603</v>
          </cell>
          <cell r="S5329">
            <v>3011000</v>
          </cell>
          <cell r="T5329">
            <v>933965.21739130479</v>
          </cell>
          <cell r="U5329">
            <v>3226965.2173913047</v>
          </cell>
          <cell r="V5329">
            <v>3226900</v>
          </cell>
          <cell r="W5329">
            <v>129078.60869565219</v>
          </cell>
          <cell r="X5329">
            <v>3356043.826086957</v>
          </cell>
        </row>
        <row r="5330">
          <cell r="E5330" t="str">
            <v>37.8D05.0571</v>
          </cell>
          <cell r="F5330" t="str">
            <v>04. LAO (NGOẠI LAO)</v>
          </cell>
          <cell r="G5330" t="str">
            <v>4.41</v>
          </cell>
          <cell r="H5330" t="str">
            <v>Phẫu thuật nạo dò hạch lao vùng bẹn</v>
          </cell>
          <cell r="I5330" t="str">
            <v>Phẫu thuật nạo dò hạch lao vùng bẹn</v>
          </cell>
          <cell r="J5330" t="str">
            <v>Phẫu thuật nạo dò hạch lao vùng bẹn</v>
          </cell>
          <cell r="K5330" t="str">
            <v>C</v>
          </cell>
          <cell r="L5330" t="str">
            <v>P2</v>
          </cell>
          <cell r="M5330">
            <v>581</v>
          </cell>
          <cell r="N5330">
            <v>581</v>
          </cell>
          <cell r="P5330" t="str">
            <v>Phẫu thuật cắt lọc nạo viêm phần mềm hoặc sửa mỏm cụt ngón tay, chân hoặc cắt cụt ngón tay, chân (tính 1 ngón)</v>
          </cell>
          <cell r="Q5330">
            <v>2293000</v>
          </cell>
          <cell r="R5330">
            <v>718434.78260869603</v>
          </cell>
          <cell r="S5330">
            <v>3011000</v>
          </cell>
          <cell r="T5330">
            <v>933965.21739130479</v>
          </cell>
          <cell r="U5330">
            <v>3226965.2173913047</v>
          </cell>
          <cell r="V5330">
            <v>3226900</v>
          </cell>
          <cell r="W5330">
            <v>129078.60869565219</v>
          </cell>
          <cell r="X5330">
            <v>3356043.826086957</v>
          </cell>
        </row>
        <row r="5331">
          <cell r="E5331" t="str">
            <v>37.8D05.0571</v>
          </cell>
          <cell r="F5331" t="str">
            <v>04. LAO (NGOẠI LAO)</v>
          </cell>
          <cell r="G5331" t="str">
            <v>4.39</v>
          </cell>
          <cell r="H5331" t="str">
            <v>Phẫu thuật nạo dò hạch lao vùng cổ</v>
          </cell>
          <cell r="I5331" t="str">
            <v>Phẫu thuật nạo dò hạch lao vùng cổ</v>
          </cell>
          <cell r="J5331" t="str">
            <v>Phẫu thuật nạo dò hạch lao vùng cổ</v>
          </cell>
          <cell r="K5331" t="str">
            <v>C</v>
          </cell>
          <cell r="L5331" t="str">
            <v>P2</v>
          </cell>
          <cell r="M5331">
            <v>581</v>
          </cell>
          <cell r="N5331">
            <v>581</v>
          </cell>
          <cell r="P5331" t="str">
            <v>Phẫu thuật cắt lọc nạo viêm phần mềm hoặc sửa mỏm cụt ngón tay, chân hoặc cắt cụt ngón tay, chân (tính 1 ngón)</v>
          </cell>
          <cell r="Q5331">
            <v>2293000</v>
          </cell>
          <cell r="R5331">
            <v>718434.78260869603</v>
          </cell>
          <cell r="S5331">
            <v>3011000</v>
          </cell>
          <cell r="T5331">
            <v>933965.21739130479</v>
          </cell>
          <cell r="U5331">
            <v>3226965.2173913047</v>
          </cell>
          <cell r="V5331">
            <v>3226900</v>
          </cell>
          <cell r="W5331">
            <v>129078.60869565219</v>
          </cell>
          <cell r="X5331">
            <v>3356043.826086957</v>
          </cell>
        </row>
        <row r="5332">
          <cell r="E5332" t="str">
            <v>37.8D05.0571</v>
          </cell>
          <cell r="F5332" t="str">
            <v>04. LAO (NGOẠI LAO)</v>
          </cell>
          <cell r="G5332" t="str">
            <v>4.40</v>
          </cell>
          <cell r="H5332" t="str">
            <v>Phẫu thuật nạo dò hạch lao vùng nách</v>
          </cell>
          <cell r="I5332" t="str">
            <v>Phẫu thuật nạo dò hạch lao vùng nách</v>
          </cell>
          <cell r="J5332" t="str">
            <v>Phẫu thuật nạo dò hạch lao vùng nách</v>
          </cell>
          <cell r="K5332" t="str">
            <v>C</v>
          </cell>
          <cell r="L5332" t="str">
            <v>P2</v>
          </cell>
          <cell r="M5332">
            <v>581</v>
          </cell>
          <cell r="N5332">
            <v>581</v>
          </cell>
          <cell r="P5332" t="str">
            <v>Phẫu thuật cắt lọc nạo viêm phần mềm hoặc sửa mỏm cụt ngón tay, chân hoặc cắt cụt ngón tay, chân (tính 1 ngón)</v>
          </cell>
          <cell r="Q5332">
            <v>2293000</v>
          </cell>
          <cell r="R5332">
            <v>718434.78260869603</v>
          </cell>
          <cell r="S5332">
            <v>3011000</v>
          </cell>
          <cell r="T5332">
            <v>933965.21739130479</v>
          </cell>
          <cell r="U5332">
            <v>3226965.2173913047</v>
          </cell>
          <cell r="V5332">
            <v>3226900</v>
          </cell>
          <cell r="W5332">
            <v>129078.60869565219</v>
          </cell>
          <cell r="X5332">
            <v>3356043.826086957</v>
          </cell>
        </row>
        <row r="5333">
          <cell r="E5333" t="str">
            <v>37.8D05.0571</v>
          </cell>
          <cell r="F5333" t="str">
            <v>04. LAO (NGOẠI LAO)</v>
          </cell>
          <cell r="G5333" t="str">
            <v>4.38</v>
          </cell>
          <cell r="H5333" t="str">
            <v>Phẫu thuật nạo viêm lao thành ngực</v>
          </cell>
          <cell r="I5333" t="str">
            <v>Phẫu thuật nạo viêm lao thành ngực</v>
          </cell>
          <cell r="J5333" t="str">
            <v>Phẫu thuật nạo viêm lao thành ngực</v>
          </cell>
          <cell r="K5333" t="str">
            <v>C</v>
          </cell>
          <cell r="L5333" t="str">
            <v>P2</v>
          </cell>
          <cell r="M5333">
            <v>581</v>
          </cell>
          <cell r="N5333">
            <v>581</v>
          </cell>
          <cell r="P5333" t="str">
            <v>Phẫu thuật cắt lọc nạo viêm phần mềm hoặc sửa mỏm cụt ngón tay, chân hoặc cắt cụt ngón tay, chân (tính 1 ngón)</v>
          </cell>
          <cell r="Q5333">
            <v>2293000</v>
          </cell>
          <cell r="R5333">
            <v>718434.78260869603</v>
          </cell>
          <cell r="S5333">
            <v>3011000</v>
          </cell>
          <cell r="T5333">
            <v>933965.21739130479</v>
          </cell>
          <cell r="U5333">
            <v>3226965.2173913047</v>
          </cell>
          <cell r="V5333">
            <v>3226900</v>
          </cell>
          <cell r="W5333">
            <v>129078.60869565219</v>
          </cell>
          <cell r="X5333">
            <v>3356043.826086957</v>
          </cell>
        </row>
        <row r="5334">
          <cell r="E5334" t="str">
            <v>37.8D05.0571</v>
          </cell>
          <cell r="F5334" t="str">
            <v>04. LAO (NGOẠI LAO)</v>
          </cell>
          <cell r="G5334" t="str">
            <v>4.27</v>
          </cell>
          <cell r="H5334" t="str">
            <v>Phẫu thuật nạo viêm lao xương bàn-ngón chân</v>
          </cell>
          <cell r="I5334" t="str">
            <v>Phẫu thuật nạo viêm lao xương bàn-ngón chân</v>
          </cell>
          <cell r="J5334" t="str">
            <v>Phẫu thuật nạo viêm lao xương bàn-ngón chân</v>
          </cell>
          <cell r="K5334" t="str">
            <v>B</v>
          </cell>
          <cell r="L5334" t="str">
            <v>P2</v>
          </cell>
          <cell r="M5334">
            <v>581</v>
          </cell>
          <cell r="N5334">
            <v>581</v>
          </cell>
          <cell r="P5334" t="str">
            <v>Phẫu thuật cắt lọc nạo viêm phần mềm hoặc sửa mỏm cụt ngón tay, chân hoặc cắt cụt ngón tay, chân (tính 1 ngón)</v>
          </cell>
          <cell r="Q5334">
            <v>2293000</v>
          </cell>
          <cell r="R5334">
            <v>718434.78260869603</v>
          </cell>
          <cell r="S5334">
            <v>3011000</v>
          </cell>
          <cell r="T5334">
            <v>933965.21739130479</v>
          </cell>
          <cell r="U5334">
            <v>3226965.2173913047</v>
          </cell>
          <cell r="V5334">
            <v>3226900</v>
          </cell>
          <cell r="W5334">
            <v>129078.60869565219</v>
          </cell>
          <cell r="X5334">
            <v>3356043.826086957</v>
          </cell>
        </row>
        <row r="5335">
          <cell r="E5335" t="str">
            <v>37.8D05.0571</v>
          </cell>
          <cell r="F5335" t="str">
            <v>04. LAO (NGOẠI LAO)</v>
          </cell>
          <cell r="G5335" t="str">
            <v>4.26</v>
          </cell>
          <cell r="H5335" t="str">
            <v>Phẫu thuật nạo viêm lao xương cẳng chân</v>
          </cell>
          <cell r="I5335" t="str">
            <v>Phẫu thuật nạo viêm lao xương cẳng chân</v>
          </cell>
          <cell r="J5335" t="str">
            <v>Phẫu thuật nạo viêm lao xương cẳng chân</v>
          </cell>
          <cell r="K5335" t="str">
            <v>B</v>
          </cell>
          <cell r="L5335" t="str">
            <v>P2</v>
          </cell>
          <cell r="M5335">
            <v>581</v>
          </cell>
          <cell r="N5335">
            <v>581</v>
          </cell>
          <cell r="P5335" t="str">
            <v>Phẫu thuật cắt lọc nạo viêm phần mềm hoặc sửa mỏm cụt ngón tay, chân hoặc cắt cụt ngón tay, chân (tính 1 ngón)</v>
          </cell>
          <cell r="Q5335">
            <v>2293000</v>
          </cell>
          <cell r="R5335">
            <v>718434.78260869603</v>
          </cell>
          <cell r="S5335">
            <v>3011000</v>
          </cell>
          <cell r="T5335">
            <v>933965.21739130479</v>
          </cell>
          <cell r="U5335">
            <v>3226965.2173913047</v>
          </cell>
          <cell r="V5335">
            <v>3226900</v>
          </cell>
          <cell r="W5335">
            <v>129078.60869565219</v>
          </cell>
          <cell r="X5335">
            <v>3356043.826086957</v>
          </cell>
        </row>
        <row r="5336">
          <cell r="E5336" t="str">
            <v>37.8D05.0571</v>
          </cell>
          <cell r="F5336" t="str">
            <v>04. LAO (NGOẠI LAO)</v>
          </cell>
          <cell r="G5336" t="str">
            <v>4.18</v>
          </cell>
          <cell r="H5336" t="str">
            <v>Phẫu thuật nạo viêm lao xương cẳng tay</v>
          </cell>
          <cell r="I5336" t="str">
            <v>Phẫu thuật nạo viêm lao xương cẳng tay</v>
          </cell>
          <cell r="J5336" t="str">
            <v>Phẫu thuật nạo viêm lao xương cẳng tay</v>
          </cell>
          <cell r="K5336" t="str">
            <v>B</v>
          </cell>
          <cell r="L5336" t="str">
            <v>P2</v>
          </cell>
          <cell r="M5336">
            <v>581</v>
          </cell>
          <cell r="N5336">
            <v>581</v>
          </cell>
          <cell r="P5336" t="str">
            <v>Phẫu thuật cắt lọc nạo viêm phần mềm hoặc sửa mỏm cụt ngón tay, chân hoặc cắt cụt ngón tay, chân (tính 1 ngón)</v>
          </cell>
          <cell r="Q5336">
            <v>2293000</v>
          </cell>
          <cell r="R5336">
            <v>718434.78260869603</v>
          </cell>
          <cell r="S5336">
            <v>3011000</v>
          </cell>
          <cell r="T5336">
            <v>933965.21739130479</v>
          </cell>
          <cell r="U5336">
            <v>3226965.2173913047</v>
          </cell>
          <cell r="V5336">
            <v>3226900</v>
          </cell>
          <cell r="W5336">
            <v>129078.60869565219</v>
          </cell>
          <cell r="X5336">
            <v>3356043.826086957</v>
          </cell>
        </row>
        <row r="5337">
          <cell r="E5337" t="str">
            <v>37.8D05.0571</v>
          </cell>
          <cell r="F5337" t="str">
            <v>04. LAO (NGOẠI LAO)</v>
          </cell>
          <cell r="G5337" t="str">
            <v>4.17</v>
          </cell>
          <cell r="H5337" t="str">
            <v>Phẫu thuật nạo viêm lao xương cánh tay</v>
          </cell>
          <cell r="I5337" t="str">
            <v>Phẫu thuật nạo viêm lao xương cánh tay</v>
          </cell>
          <cell r="J5337" t="str">
            <v>Phẫu thuật nạo viêm lao xương cánh tay</v>
          </cell>
          <cell r="K5337" t="str">
            <v>B</v>
          </cell>
          <cell r="L5337" t="str">
            <v>P2</v>
          </cell>
          <cell r="M5337">
            <v>581</v>
          </cell>
          <cell r="N5337">
            <v>581</v>
          </cell>
          <cell r="P5337" t="str">
            <v>Phẫu thuật cắt lọc nạo viêm phần mềm hoặc sửa mỏm cụt ngón tay, chân hoặc cắt cụt ngón tay, chân (tính 1 ngón)</v>
          </cell>
          <cell r="Q5337">
            <v>2293000</v>
          </cell>
          <cell r="R5337">
            <v>718434.78260869603</v>
          </cell>
          <cell r="S5337">
            <v>3011000</v>
          </cell>
          <cell r="T5337">
            <v>933965.21739130479</v>
          </cell>
          <cell r="U5337">
            <v>3226965.2173913047</v>
          </cell>
          <cell r="V5337">
            <v>3226900</v>
          </cell>
          <cell r="W5337">
            <v>129078.60869565219</v>
          </cell>
          <cell r="X5337">
            <v>3356043.826086957</v>
          </cell>
        </row>
        <row r="5338">
          <cell r="E5338" t="str">
            <v>37.8D05.0571</v>
          </cell>
          <cell r="F5338" t="str">
            <v>04. LAO (NGOẠI LAO)</v>
          </cell>
          <cell r="G5338" t="str">
            <v>4.21</v>
          </cell>
          <cell r="H5338" t="str">
            <v>Phẫu thuật nạo viêm lao xương chậu</v>
          </cell>
          <cell r="I5338" t="str">
            <v>Phẫu thuật nạo viêm lao xương chậu</v>
          </cell>
          <cell r="J5338" t="str">
            <v>Phẫu thuật nạo viêm lao xương chậu</v>
          </cell>
          <cell r="K5338" t="str">
            <v>B</v>
          </cell>
          <cell r="L5338" t="str">
            <v>P2</v>
          </cell>
          <cell r="M5338">
            <v>581</v>
          </cell>
          <cell r="N5338">
            <v>581</v>
          </cell>
          <cell r="P5338" t="str">
            <v>Phẫu thuật cắt lọc nạo viêm phần mềm hoặc sửa mỏm cụt ngón tay, chân hoặc cắt cụt ngón tay, chân (tính 1 ngón)</v>
          </cell>
          <cell r="Q5338">
            <v>2293000</v>
          </cell>
          <cell r="R5338">
            <v>718434.78260869603</v>
          </cell>
          <cell r="S5338">
            <v>3011000</v>
          </cell>
          <cell r="T5338">
            <v>933965.21739130479</v>
          </cell>
          <cell r="U5338">
            <v>3226965.2173913047</v>
          </cell>
          <cell r="V5338">
            <v>3226900</v>
          </cell>
          <cell r="W5338">
            <v>129078.60869565219</v>
          </cell>
          <cell r="X5338">
            <v>3356043.826086957</v>
          </cell>
        </row>
        <row r="5339">
          <cell r="E5339" t="str">
            <v>37.8D05.0571</v>
          </cell>
          <cell r="F5339" t="str">
            <v>04. LAO (NGOẠI LAO)</v>
          </cell>
          <cell r="G5339" t="str">
            <v>4.19</v>
          </cell>
          <cell r="H5339" t="str">
            <v>Phẫu thuật nạo viêm lao xương đốt bàn - ngón tay</v>
          </cell>
          <cell r="I5339" t="str">
            <v>Phẫu thuật nạo viêm lao xương đốt bàn - ngón tay</v>
          </cell>
          <cell r="J5339" t="str">
            <v>Phẫu thuật nạo viêm lao xương đốt bàn-ngón tay</v>
          </cell>
          <cell r="K5339" t="str">
            <v>B</v>
          </cell>
          <cell r="L5339" t="str">
            <v>P2</v>
          </cell>
          <cell r="M5339">
            <v>581</v>
          </cell>
          <cell r="N5339">
            <v>581</v>
          </cell>
          <cell r="P5339" t="str">
            <v>Phẫu thuật cắt lọc nạo viêm phần mềm hoặc sửa mỏm cụt ngón tay, chân hoặc cắt cụt ngón tay, chân (tính 1 ngón)</v>
          </cell>
          <cell r="Q5339">
            <v>2293000</v>
          </cell>
          <cell r="R5339">
            <v>718434.78260869603</v>
          </cell>
          <cell r="S5339">
            <v>3011000</v>
          </cell>
          <cell r="T5339">
            <v>933965.21739130479</v>
          </cell>
          <cell r="U5339">
            <v>3226965.2173913047</v>
          </cell>
          <cell r="V5339">
            <v>3226900</v>
          </cell>
          <cell r="W5339">
            <v>129078.60869565219</v>
          </cell>
          <cell r="X5339">
            <v>3356043.826086957</v>
          </cell>
        </row>
        <row r="5340">
          <cell r="E5340" t="str">
            <v>37.8D05.0571</v>
          </cell>
          <cell r="F5340" t="str">
            <v>04. LAO (NGOẠI LAO)</v>
          </cell>
          <cell r="G5340" t="str">
            <v>4.25</v>
          </cell>
          <cell r="H5340" t="str">
            <v>Phẫu thuật nạo viêm lao xương đùi</v>
          </cell>
          <cell r="I5340" t="str">
            <v>Phẫu thuật nạo viêm lao xương đùi</v>
          </cell>
          <cell r="J5340" t="str">
            <v>Phẫu thuật nạo viêm lao xương đùi</v>
          </cell>
          <cell r="K5340" t="str">
            <v>B</v>
          </cell>
          <cell r="L5340" t="str">
            <v>P2</v>
          </cell>
          <cell r="M5340">
            <v>581</v>
          </cell>
          <cell r="N5340">
            <v>581</v>
          </cell>
          <cell r="P5340" t="str">
            <v>Phẫu thuật cắt lọc nạo viêm phần mềm hoặc sửa mỏm cụt ngón tay, chân hoặc cắt cụt ngón tay, chân (tính 1 ngón)</v>
          </cell>
          <cell r="Q5340">
            <v>2293000</v>
          </cell>
          <cell r="R5340">
            <v>718434.78260869603</v>
          </cell>
          <cell r="S5340">
            <v>3011000</v>
          </cell>
          <cell r="T5340">
            <v>933965.21739130479</v>
          </cell>
          <cell r="U5340">
            <v>3226965.2173913047</v>
          </cell>
          <cell r="V5340">
            <v>3226900</v>
          </cell>
          <cell r="W5340">
            <v>129078.60869565219</v>
          </cell>
          <cell r="X5340">
            <v>3356043.826086957</v>
          </cell>
        </row>
        <row r="5341">
          <cell r="E5341" t="str">
            <v>37.8D05.0571</v>
          </cell>
          <cell r="F5341" t="str">
            <v>04. LAO (NGOẠI LAO)</v>
          </cell>
          <cell r="G5341" t="str">
            <v>4.57</v>
          </cell>
          <cell r="H5341" t="str">
            <v>Phẫu thuật nạo viêm lao xương sọ</v>
          </cell>
          <cell r="I5341" t="str">
            <v>Phẫu thuật nạo viêm lao xương sọ</v>
          </cell>
          <cell r="J5341" t="str">
            <v>Phẫu thuật nạo viêm lao xương sọ</v>
          </cell>
          <cell r="K5341" t="str">
            <v>B</v>
          </cell>
          <cell r="L5341" t="str">
            <v>P2</v>
          </cell>
          <cell r="M5341">
            <v>581</v>
          </cell>
          <cell r="N5341">
            <v>581</v>
          </cell>
          <cell r="P5341" t="str">
            <v>Phẫu thuật cắt lọc nạo viêm phần mềm hoặc sửa mỏm cụt ngón tay, chân hoặc cắt cụt ngón tay, chân (tính 1 ngón)</v>
          </cell>
          <cell r="Q5341">
            <v>2293000</v>
          </cell>
          <cell r="R5341">
            <v>718434.78260869603</v>
          </cell>
          <cell r="S5341">
            <v>3011000</v>
          </cell>
          <cell r="T5341">
            <v>933965.21739130479</v>
          </cell>
          <cell r="U5341">
            <v>3226965.2173913047</v>
          </cell>
          <cell r="V5341">
            <v>3226900</v>
          </cell>
          <cell r="W5341">
            <v>129078.60869565219</v>
          </cell>
          <cell r="X5341">
            <v>3356043.826086957</v>
          </cell>
        </row>
        <row r="5342">
          <cell r="E5342" t="str">
            <v>37.8D05.0571</v>
          </cell>
          <cell r="F5342" t="str">
            <v>04. LAO (NGOẠI LAO)</v>
          </cell>
          <cell r="G5342" t="str">
            <v>4.58</v>
          </cell>
          <cell r="H5342" t="str">
            <v>Phẫu thuật nạo viêm lao xương ức</v>
          </cell>
          <cell r="I5342" t="str">
            <v>Phẫu thuật nạo viêm lao xương ức</v>
          </cell>
          <cell r="J5342" t="str">
            <v>Phẫu thuật nạo viêm lao xương ức</v>
          </cell>
          <cell r="K5342" t="str">
            <v>B</v>
          </cell>
          <cell r="L5342" t="str">
            <v>P2</v>
          </cell>
          <cell r="M5342">
            <v>581</v>
          </cell>
          <cell r="N5342">
            <v>581</v>
          </cell>
          <cell r="P5342" t="str">
            <v>Phẫu thuật cắt lọc nạo viêm phần mềm hoặc sửa mỏm cụt ngón tay, chân hoặc cắt cụt ngón tay, chân (tính 1 ngón)</v>
          </cell>
          <cell r="Q5342">
            <v>2293000</v>
          </cell>
          <cell r="R5342">
            <v>718434.78260869603</v>
          </cell>
          <cell r="S5342">
            <v>3011000</v>
          </cell>
          <cell r="T5342">
            <v>933965.21739130479</v>
          </cell>
          <cell r="U5342">
            <v>3226965.2173913047</v>
          </cell>
          <cell r="V5342">
            <v>3226900</v>
          </cell>
          <cell r="W5342">
            <v>129078.60869565219</v>
          </cell>
          <cell r="X5342">
            <v>3356043.826086957</v>
          </cell>
        </row>
        <row r="5343">
          <cell r="E5343" t="str">
            <v>37.8D05.0571</v>
          </cell>
          <cell r="F5343" t="str">
            <v>10. NGOẠI KHOA</v>
          </cell>
          <cell r="G5343" t="str">
            <v>10.874</v>
          </cell>
          <cell r="H5343" t="str">
            <v>Cụt chấn thương cổ và bàn chân</v>
          </cell>
          <cell r="I5343" t="str">
            <v>Cụt chấn thương cổ và bàn chân</v>
          </cell>
          <cell r="J5343" t="str">
            <v>Cụt chấn thương cổ và bàn chân</v>
          </cell>
          <cell r="K5343" t="str">
            <v>B</v>
          </cell>
          <cell r="L5343" t="str">
            <v>P2</v>
          </cell>
          <cell r="M5343">
            <v>581</v>
          </cell>
          <cell r="N5343">
            <v>581</v>
          </cell>
          <cell r="P5343" t="str">
            <v>Phẫu thuật cắt lọc nạo viêm phần mềm hoặc sửa mỏm cụt ngón tay, chân hoặc cắt cụt ngón tay, chân (tính 1 ngón)</v>
          </cell>
          <cell r="Q5343">
            <v>2293000</v>
          </cell>
          <cell r="R5343">
            <v>718434.78260869603</v>
          </cell>
          <cell r="S5343">
            <v>3011000</v>
          </cell>
          <cell r="T5343">
            <v>933965.21739130479</v>
          </cell>
          <cell r="U5343">
            <v>3226965.2173913047</v>
          </cell>
          <cell r="V5343">
            <v>3226900</v>
          </cell>
          <cell r="W5343">
            <v>129078.60869565219</v>
          </cell>
          <cell r="X5343">
            <v>3356043.826086957</v>
          </cell>
        </row>
        <row r="5344">
          <cell r="E5344" t="str">
            <v>37.8D05.0571</v>
          </cell>
          <cell r="F5344" t="str">
            <v>10. NGOẠI KHOA</v>
          </cell>
          <cell r="G5344" t="str">
            <v>10.859</v>
          </cell>
          <cell r="H5344" t="str">
            <v>Phẫu thuật bệnh lý nhiễm trùng bàn tay</v>
          </cell>
          <cell r="I5344" t="str">
            <v>Phẫu thuật bệnh lý nhiễm trùng bàn tay</v>
          </cell>
          <cell r="J5344" t="str">
            <v>Phẫu thuật bệnh lý nhiễm trùng bàn tay</v>
          </cell>
          <cell r="K5344" t="str">
            <v>A</v>
          </cell>
          <cell r="L5344" t="str">
            <v>P1</v>
          </cell>
          <cell r="M5344">
            <v>581</v>
          </cell>
          <cell r="N5344">
            <v>581</v>
          </cell>
          <cell r="P5344" t="str">
            <v>Phẫu thuật cắt lọc nạo viêm phần mềm hoặc sửa mỏm cụt ngón tay, chân hoặc cắt cụt ngón tay, chân (tính 1 ngón)</v>
          </cell>
          <cell r="Q5344">
            <v>2293000</v>
          </cell>
          <cell r="R5344">
            <v>718434.78260869603</v>
          </cell>
          <cell r="S5344">
            <v>3011000</v>
          </cell>
          <cell r="T5344">
            <v>933965.21739130479</v>
          </cell>
          <cell r="U5344">
            <v>3226965.2173913047</v>
          </cell>
          <cell r="V5344">
            <v>3226900</v>
          </cell>
          <cell r="W5344">
            <v>129078.60869565219</v>
          </cell>
          <cell r="X5344">
            <v>3356043.826086957</v>
          </cell>
        </row>
        <row r="5345">
          <cell r="E5345" t="str">
            <v>37.8D05.0571</v>
          </cell>
          <cell r="F5345" t="str">
            <v>10. NGOẠI KHOA</v>
          </cell>
          <cell r="G5345" t="str">
            <v>10.37</v>
          </cell>
          <cell r="H5345" t="str">
            <v>Phẫu thuật điều trị viêm xương đốt sống</v>
          </cell>
          <cell r="I5345" t="str">
            <v>Phẫu thuật điều trị viêm xương đốt sống</v>
          </cell>
          <cell r="J5345" t="str">
            <v>Phẫu thuật điều trị viêm xương đốt sống</v>
          </cell>
          <cell r="K5345" t="str">
            <v>B</v>
          </cell>
          <cell r="L5345" t="str">
            <v>P1</v>
          </cell>
          <cell r="M5345">
            <v>581</v>
          </cell>
          <cell r="N5345">
            <v>581</v>
          </cell>
          <cell r="P5345" t="str">
            <v>Phẫu thuật cắt lọc nạo viêm phần mềm hoặc sửa mỏm cụt ngón tay, chân hoặc cắt cụt ngón tay, chân (tính 1 ngón)</v>
          </cell>
          <cell r="Q5345">
            <v>2293000</v>
          </cell>
          <cell r="R5345">
            <v>718434.78260869603</v>
          </cell>
          <cell r="S5345">
            <v>3011000</v>
          </cell>
          <cell r="T5345">
            <v>933965.21739130479</v>
          </cell>
          <cell r="U5345">
            <v>3226965.2173913047</v>
          </cell>
          <cell r="V5345">
            <v>3226900</v>
          </cell>
          <cell r="W5345">
            <v>129078.60869565219</v>
          </cell>
          <cell r="X5345">
            <v>3356043.826086957</v>
          </cell>
        </row>
        <row r="5346">
          <cell r="E5346" t="str">
            <v>37.8D05.0571</v>
          </cell>
          <cell r="F5346" t="str">
            <v>10. NGOẠI KHOA</v>
          </cell>
          <cell r="G5346" t="str">
            <v>10.862</v>
          </cell>
          <cell r="H5346" t="str">
            <v>Phẫu thuật làm mỏm cụt ngón và đốt bàn ngón</v>
          </cell>
          <cell r="I5346" t="str">
            <v>Phẫu thuật làm mỏm cụt ngón và đốt bàn ngón</v>
          </cell>
          <cell r="J5346" t="str">
            <v>Phẫu thuật làm mỏm cụt ngón và đốt bàn ngón</v>
          </cell>
          <cell r="K5346" t="str">
            <v>C</v>
          </cell>
          <cell r="L5346" t="str">
            <v>P2</v>
          </cell>
          <cell r="M5346">
            <v>581</v>
          </cell>
          <cell r="N5346">
            <v>581</v>
          </cell>
          <cell r="P5346" t="str">
            <v>Phẫu thuật cắt lọc nạo viêm phần mềm hoặc sửa mỏm cụt ngón tay, chân hoặc cắt cụt ngón tay, chân (tính 1 ngón)</v>
          </cell>
          <cell r="Q5346">
            <v>2293000</v>
          </cell>
          <cell r="R5346">
            <v>718434.78260869603</v>
          </cell>
          <cell r="S5346">
            <v>3011000</v>
          </cell>
          <cell r="T5346">
            <v>933965.21739130479</v>
          </cell>
          <cell r="U5346">
            <v>3226965.2173913047</v>
          </cell>
          <cell r="V5346">
            <v>3226900</v>
          </cell>
          <cell r="W5346">
            <v>129078.60869565219</v>
          </cell>
          <cell r="X5346">
            <v>3356043.826086957</v>
          </cell>
        </row>
        <row r="5347">
          <cell r="E5347" t="str">
            <v>37.8D05.0571</v>
          </cell>
          <cell r="F5347" t="str">
            <v>10. NGOẠI KHOA</v>
          </cell>
          <cell r="G5347" t="str">
            <v>10.947</v>
          </cell>
          <cell r="H5347" t="str">
            <v>Phẫu thuật lấy xương chết, nạo viêm</v>
          </cell>
          <cell r="I5347" t="str">
            <v>Phẫu thuật lấy xương chết, nạo viêm</v>
          </cell>
          <cell r="J5347" t="str">
            <v>Phẫu thuật lấy xương chết, nạo viêm</v>
          </cell>
          <cell r="K5347" t="str">
            <v>B</v>
          </cell>
          <cell r="L5347" t="str">
            <v>P2</v>
          </cell>
          <cell r="M5347">
            <v>581</v>
          </cell>
          <cell r="N5347">
            <v>581</v>
          </cell>
          <cell r="P5347" t="str">
            <v>Phẫu thuật cắt lọc nạo viêm phần mềm hoặc sửa mỏm cụt ngón tay, chân hoặc cắt cụt ngón tay, chân (tính 1 ngón)</v>
          </cell>
          <cell r="Q5347">
            <v>2293000</v>
          </cell>
          <cell r="R5347">
            <v>718434.78260869603</v>
          </cell>
          <cell r="S5347">
            <v>3011000</v>
          </cell>
          <cell r="T5347">
            <v>933965.21739130479</v>
          </cell>
          <cell r="U5347">
            <v>3226965.2173913047</v>
          </cell>
          <cell r="V5347">
            <v>3226900</v>
          </cell>
          <cell r="W5347">
            <v>129078.60869565219</v>
          </cell>
          <cell r="X5347">
            <v>3356043.826086957</v>
          </cell>
        </row>
        <row r="5348">
          <cell r="E5348" t="str">
            <v>37.8D05.0571</v>
          </cell>
          <cell r="F5348" t="str">
            <v>10. NGOẠI KHOA</v>
          </cell>
          <cell r="G5348" t="str">
            <v>10.980</v>
          </cell>
          <cell r="H5348" t="str">
            <v>Phẫu thuật nạo viêm + lấy xương chết</v>
          </cell>
          <cell r="I5348" t="str">
            <v>Phẫu thuật nạo viêm + lấy xương chết</v>
          </cell>
          <cell r="J5348" t="str">
            <v>Phẫu thuật nạo viêm + lấy xương chết</v>
          </cell>
          <cell r="K5348" t="str">
            <v>B</v>
          </cell>
          <cell r="L5348" t="str">
            <v>P1</v>
          </cell>
          <cell r="M5348">
            <v>581</v>
          </cell>
          <cell r="N5348">
            <v>581</v>
          </cell>
          <cell r="P5348" t="str">
            <v>Phẫu thuật cắt lọc nạo viêm phần mềm hoặc sửa mỏm cụt ngón tay, chân hoặc cắt cụt ngón tay, chân (tính 1 ngón)</v>
          </cell>
          <cell r="Q5348">
            <v>2293000</v>
          </cell>
          <cell r="R5348">
            <v>718434.78260869603</v>
          </cell>
          <cell r="S5348">
            <v>3011000</v>
          </cell>
          <cell r="T5348">
            <v>933965.21739130479</v>
          </cell>
          <cell r="U5348">
            <v>3226965.2173913047</v>
          </cell>
          <cell r="V5348">
            <v>3226900</v>
          </cell>
          <cell r="W5348">
            <v>129078.60869565219</v>
          </cell>
          <cell r="X5348">
            <v>3356043.826086957</v>
          </cell>
        </row>
        <row r="5349">
          <cell r="E5349" t="str">
            <v>37.8D05.0571</v>
          </cell>
          <cell r="F5349" t="str">
            <v>10. NGOẠI KHOA</v>
          </cell>
          <cell r="G5349" t="str">
            <v>10.952</v>
          </cell>
          <cell r="H5349" t="str">
            <v>Phẫu thuật sửa mỏm cụt chi</v>
          </cell>
          <cell r="I5349" t="str">
            <v>Phẫu thuật sửa mỏm cụt chi</v>
          </cell>
          <cell r="J5349" t="str">
            <v>Phẫu thuật sửa mỏm cụt chi</v>
          </cell>
          <cell r="K5349" t="str">
            <v>B</v>
          </cell>
          <cell r="L5349" t="str">
            <v>P2</v>
          </cell>
          <cell r="M5349">
            <v>581</v>
          </cell>
          <cell r="N5349">
            <v>581</v>
          </cell>
          <cell r="P5349" t="str">
            <v>Phẫu thuật cắt lọc nạo viêm phần mềm hoặc sửa mỏm cụt ngón tay, chân hoặc cắt cụt ngón tay, chân (tính 1 ngón)</v>
          </cell>
          <cell r="Q5349">
            <v>2293000</v>
          </cell>
          <cell r="R5349">
            <v>718434.78260869603</v>
          </cell>
          <cell r="S5349">
            <v>3011000</v>
          </cell>
          <cell r="T5349">
            <v>933965.21739130479</v>
          </cell>
          <cell r="U5349">
            <v>3226965.2173913047</v>
          </cell>
          <cell r="V5349">
            <v>3226900</v>
          </cell>
          <cell r="W5349">
            <v>129078.60869565219</v>
          </cell>
          <cell r="X5349">
            <v>3356043.826086957</v>
          </cell>
        </row>
        <row r="5350">
          <cell r="E5350" t="str">
            <v>37.8D05.0571</v>
          </cell>
          <cell r="F5350" t="str">
            <v>10. NGOẠI KHOA</v>
          </cell>
          <cell r="G5350" t="str">
            <v>10.953</v>
          </cell>
          <cell r="H5350" t="str">
            <v>Phẫu thuật sửa mỏm cụt ngón tay/ngón chân (1 ngón)</v>
          </cell>
          <cell r="I5350" t="str">
            <v>Phẫu thuật sửa mỏm cụt ngón tay/ngón chân (1 ngón)</v>
          </cell>
          <cell r="J5350" t="str">
            <v>Phẫu thuật sửa mỏm cụt ngón tay/ngón chân (1 ngón)</v>
          </cell>
          <cell r="K5350" t="str">
            <v>B</v>
          </cell>
          <cell r="L5350" t="str">
            <v>P2</v>
          </cell>
          <cell r="M5350">
            <v>581</v>
          </cell>
          <cell r="N5350">
            <v>581</v>
          </cell>
          <cell r="P5350" t="str">
            <v>Phẫu thuật cắt lọc nạo viêm phần mềm hoặc sửa mỏm cụt ngón tay, chân hoặc cắt cụt ngón tay, chân (tính 1 ngón)</v>
          </cell>
          <cell r="Q5350">
            <v>2293000</v>
          </cell>
          <cell r="R5350">
            <v>718434.78260869603</v>
          </cell>
          <cell r="S5350">
            <v>3011000</v>
          </cell>
          <cell r="T5350">
            <v>933965.21739130479</v>
          </cell>
          <cell r="U5350">
            <v>3226965.2173913047</v>
          </cell>
          <cell r="V5350">
            <v>3226900</v>
          </cell>
          <cell r="W5350">
            <v>129078.60869565219</v>
          </cell>
          <cell r="X5350">
            <v>3356043.826086957</v>
          </cell>
        </row>
        <row r="5351">
          <cell r="E5351" t="str">
            <v>37.8D05.0571</v>
          </cell>
          <cell r="F5351" t="str">
            <v>10. NGOẠI KHOA</v>
          </cell>
          <cell r="G5351" t="str">
            <v>10.851</v>
          </cell>
          <cell r="H5351" t="str">
            <v>Phẫu thuật tạo hình điều trị tật thừa ngón tay</v>
          </cell>
          <cell r="I5351" t="str">
            <v>Phẫu thuật tạo hình điều trị tật thừa ngón tay</v>
          </cell>
          <cell r="J5351" t="str">
            <v>Phẫu thuật tạo hình điều trị tật thừa ngón tay</v>
          </cell>
          <cell r="K5351" t="str">
            <v>B</v>
          </cell>
          <cell r="L5351" t="str">
            <v>P1</v>
          </cell>
          <cell r="M5351">
            <v>581</v>
          </cell>
          <cell r="N5351">
            <v>581</v>
          </cell>
          <cell r="P5351" t="str">
            <v>Phẫu thuật cắt lọc nạo viêm phần mềm hoặc sửa mỏm cụt ngón tay, chân hoặc cắt cụt ngón tay, chân (tính 1 ngón)</v>
          </cell>
          <cell r="Q5351">
            <v>2293000</v>
          </cell>
          <cell r="R5351">
            <v>718434.78260869603</v>
          </cell>
          <cell r="S5351">
            <v>3011000</v>
          </cell>
          <cell r="T5351">
            <v>933965.21739130479</v>
          </cell>
          <cell r="U5351">
            <v>3226965.2173913047</v>
          </cell>
          <cell r="V5351">
            <v>3226900</v>
          </cell>
          <cell r="W5351">
            <v>129078.60869565219</v>
          </cell>
          <cell r="X5351">
            <v>3356043.826086957</v>
          </cell>
        </row>
        <row r="5352">
          <cell r="E5352" t="str">
            <v>37.8D05.0571</v>
          </cell>
          <cell r="F5352" t="str">
            <v>10. NGOẠI KHOA</v>
          </cell>
          <cell r="G5352" t="str">
            <v>10.979</v>
          </cell>
          <cell r="H5352" t="str">
            <v>Phẫu thuật viêm xương</v>
          </cell>
          <cell r="I5352" t="str">
            <v>Phẫu thuật viêm xương</v>
          </cell>
          <cell r="J5352" t="str">
            <v>Phẫu thuật viêm xương</v>
          </cell>
          <cell r="K5352" t="str">
            <v>B</v>
          </cell>
          <cell r="L5352" t="str">
            <v>P2</v>
          </cell>
          <cell r="M5352">
            <v>581</v>
          </cell>
          <cell r="N5352">
            <v>581</v>
          </cell>
          <cell r="P5352" t="str">
            <v>Phẫu thuật cắt lọc nạo viêm phần mềm hoặc sửa mỏm cụt ngón tay, chân hoặc cắt cụt ngón tay, chân (tính 1 ngón)</v>
          </cell>
          <cell r="Q5352">
            <v>2293000</v>
          </cell>
          <cell r="R5352">
            <v>718434.78260869603</v>
          </cell>
          <cell r="S5352">
            <v>3011000</v>
          </cell>
          <cell r="T5352">
            <v>933965.21739130479</v>
          </cell>
          <cell r="U5352">
            <v>3226965.2173913047</v>
          </cell>
          <cell r="V5352">
            <v>3226900</v>
          </cell>
          <cell r="W5352">
            <v>129078.60869565219</v>
          </cell>
          <cell r="X5352">
            <v>3356043.826086957</v>
          </cell>
        </row>
        <row r="5353">
          <cell r="E5353" t="str">
            <v>37.8D05.0571</v>
          </cell>
          <cell r="F5353" t="str">
            <v>28. PHẪU THUẬT TẠO HÌNH THẨM MỸ</v>
          </cell>
          <cell r="G5353" t="str">
            <v>28.280</v>
          </cell>
          <cell r="H5353" t="str">
            <v>Phẫu thuật cắt bỏ tổ chức hoại tử trong ổ loét tì đè</v>
          </cell>
          <cell r="I5353" t="str">
            <v>Phẫu thuật cắt bỏ tổ chức hoại tử trong ổ loét tì đè</v>
          </cell>
          <cell r="J5353" t="str">
            <v>Phẫu thuật cắt bỏ tổ chức hoại tử trong ổ loét tì đè</v>
          </cell>
          <cell r="K5353" t="str">
            <v>B</v>
          </cell>
          <cell r="L5353" t="str">
            <v>P2</v>
          </cell>
          <cell r="M5353">
            <v>581</v>
          </cell>
          <cell r="N5353">
            <v>581</v>
          </cell>
          <cell r="P5353" t="str">
            <v>Phẫu thuật cắt lọc nạo viêm phần mềm hoặc sửa mỏm cụt ngón tay, chân hoặc cắt cụt ngón tay, chân (tính 1 ngón)</v>
          </cell>
          <cell r="Q5353">
            <v>2293000</v>
          </cell>
          <cell r="R5353">
            <v>718434.78260869603</v>
          </cell>
          <cell r="S5353">
            <v>3011000</v>
          </cell>
          <cell r="T5353">
            <v>933965.21739130479</v>
          </cell>
          <cell r="U5353">
            <v>3226965.2173913047</v>
          </cell>
          <cell r="V5353">
            <v>3226900</v>
          </cell>
          <cell r="W5353">
            <v>129078.60869565219</v>
          </cell>
          <cell r="X5353">
            <v>3356043.826086957</v>
          </cell>
        </row>
        <row r="5354">
          <cell r="E5354" t="str">
            <v>37.8D05.0571</v>
          </cell>
          <cell r="F5354" t="str">
            <v>7. NỘI TIẾT</v>
          </cell>
          <cell r="G5354" t="str">
            <v>7.218</v>
          </cell>
          <cell r="H5354" t="str">
            <v>Cắt đoạn xương bàn chân trên người bệnh đái tháo đường</v>
          </cell>
          <cell r="I5354" t="str">
            <v>Cắt đoạn xương bàn chân trên người bệnh đái tháo đường</v>
          </cell>
          <cell r="J5354" t="str">
            <v>Cắt đoạn xương bàn chân trên người bệnh đái tháo đường</v>
          </cell>
          <cell r="K5354" t="str">
            <v>B</v>
          </cell>
          <cell r="L5354" t="str">
            <v>P2</v>
          </cell>
          <cell r="M5354">
            <v>581</v>
          </cell>
          <cell r="N5354">
            <v>581</v>
          </cell>
          <cell r="P5354" t="str">
            <v>Phẫu thuật cắt lọc nạo viêm phần mềm hoặc sửa mỏm cụt ngón tay, chân hoặc cắt cụt ngón tay, chân (tính 1 ngón)</v>
          </cell>
          <cell r="Q5354">
            <v>2293000</v>
          </cell>
          <cell r="R5354">
            <v>718434.78260869603</v>
          </cell>
          <cell r="S5354">
            <v>3011000</v>
          </cell>
          <cell r="T5354">
            <v>933965.21739130479</v>
          </cell>
          <cell r="U5354">
            <v>3226965.2173913047</v>
          </cell>
          <cell r="V5354">
            <v>3226900</v>
          </cell>
          <cell r="W5354">
            <v>129078.60869565219</v>
          </cell>
          <cell r="X5354">
            <v>3356043.826086957</v>
          </cell>
        </row>
        <row r="5355">
          <cell r="E5355" t="str">
            <v>37.8D05.0526</v>
          </cell>
          <cell r="F5355" t="str">
            <v>10. NGOẠI KHOA</v>
          </cell>
          <cell r="G5355" t="str">
            <v>10.1026</v>
          </cell>
          <cell r="H5355" t="str">
            <v>Nắn, bó bột gãy Dupuptren</v>
          </cell>
          <cell r="I5355" t="str">
            <v>Nắn, bó bột gãy Dupuptren [bột tự cán]</v>
          </cell>
          <cell r="J5355" t="str">
            <v>Nắn, bó bột gãy Dupuptren</v>
          </cell>
          <cell r="K5355" t="str">
            <v>B</v>
          </cell>
          <cell r="L5355" t="str">
            <v>T1</v>
          </cell>
          <cell r="M5355">
            <v>536</v>
          </cell>
          <cell r="N5355">
            <v>536</v>
          </cell>
          <cell r="P5355" t="str">
            <v>Nắn, bó bột xương cẳng chân (bột tự cán)</v>
          </cell>
          <cell r="Q5355">
            <v>174000</v>
          </cell>
          <cell r="R5355">
            <v>97043.478260869597</v>
          </cell>
          <cell r="S5355">
            <v>271000</v>
          </cell>
          <cell r="T5355">
            <v>126156.52173913048</v>
          </cell>
          <cell r="U5355">
            <v>300156.52173913049</v>
          </cell>
          <cell r="V5355">
            <v>300100</v>
          </cell>
          <cell r="W5355">
            <v>12006.26086956522</v>
          </cell>
          <cell r="X5355">
            <v>312162.78260869574</v>
          </cell>
        </row>
        <row r="5356">
          <cell r="E5356" t="str">
            <v>37.8D05.0572</v>
          </cell>
          <cell r="F5356" t="str">
            <v>03. NHI KHOA</v>
          </cell>
          <cell r="G5356" t="str">
            <v>3.3077</v>
          </cell>
          <cell r="H5356" t="str">
            <v>Khâu nối dây thần kinh ngoại biên</v>
          </cell>
          <cell r="I5356" t="str">
            <v>Khâu nối dây thần kinh ngoại biên</v>
          </cell>
          <cell r="J5356" t="str">
            <v>Khâu nối dây thần kinh ngoại biên</v>
          </cell>
          <cell r="K5356" t="str">
            <v>B</v>
          </cell>
          <cell r="L5356" t="str">
            <v>P1</v>
          </cell>
          <cell r="M5356">
            <v>582</v>
          </cell>
          <cell r="N5356">
            <v>582</v>
          </cell>
          <cell r="P5356" t="str">
            <v>Phẫu thuật nối dây thần kinh (tính 1 dây)</v>
          </cell>
          <cell r="Q5356">
            <v>2217000</v>
          </cell>
          <cell r="R5356">
            <v>914086.95652173902</v>
          </cell>
          <cell r="S5356">
            <v>3131000</v>
          </cell>
          <cell r="T5356">
            <v>1188313.0434782607</v>
          </cell>
          <cell r="U5356">
            <v>3405313.0434782607</v>
          </cell>
          <cell r="V5356">
            <v>3405300</v>
          </cell>
          <cell r="W5356">
            <v>136212.52173913043</v>
          </cell>
          <cell r="X5356">
            <v>3541525.5652173911</v>
          </cell>
        </row>
        <row r="5357">
          <cell r="E5357" t="str">
            <v>37.8D05.0572</v>
          </cell>
          <cell r="F5357" t="str">
            <v>03. NHI KHOA</v>
          </cell>
          <cell r="G5357" t="str">
            <v>3.3805</v>
          </cell>
          <cell r="H5357" t="str">
            <v>Khâu nối thần kinh</v>
          </cell>
          <cell r="I5357" t="str">
            <v>Khâu nối thần kinh</v>
          </cell>
          <cell r="J5357" t="str">
            <v>Khâu nối thần kinh</v>
          </cell>
          <cell r="K5357" t="str">
            <v>B</v>
          </cell>
          <cell r="L5357" t="str">
            <v>P1</v>
          </cell>
          <cell r="M5357">
            <v>582</v>
          </cell>
          <cell r="N5357">
            <v>582</v>
          </cell>
          <cell r="P5357" t="str">
            <v>Phẫu thuật nối dây thần kinh (tính 1 dây)</v>
          </cell>
          <cell r="Q5357">
            <v>2217000</v>
          </cell>
          <cell r="R5357">
            <v>914086.95652173902</v>
          </cell>
          <cell r="S5357">
            <v>3131000</v>
          </cell>
          <cell r="T5357">
            <v>1188313.0434782607</v>
          </cell>
          <cell r="U5357">
            <v>3405313.0434782607</v>
          </cell>
          <cell r="V5357">
            <v>3405300</v>
          </cell>
          <cell r="W5357">
            <v>136212.52173913043</v>
          </cell>
          <cell r="X5357">
            <v>3541525.5652173911</v>
          </cell>
        </row>
        <row r="5358">
          <cell r="E5358" t="str">
            <v>37.8D05.0572</v>
          </cell>
          <cell r="F5358" t="str">
            <v>10. NGOẠI KHOA</v>
          </cell>
          <cell r="G5358" t="str">
            <v>10.887</v>
          </cell>
          <cell r="H5358" t="str">
            <v>Phẫu thuật điều trị tổn thương đám rối thần kinh cánh tay</v>
          </cell>
          <cell r="I5358" t="str">
            <v>Phẫu thuật điều trị tổn thương đám rối thần kinh cánh tay</v>
          </cell>
          <cell r="J5358" t="str">
            <v>Phẫu thuật điều trị tổn thương đám rối thần kinh cánh tay</v>
          </cell>
          <cell r="K5358" t="str">
            <v>A</v>
          </cell>
          <cell r="L5358" t="str">
            <v>PDB</v>
          </cell>
          <cell r="M5358">
            <v>582</v>
          </cell>
          <cell r="N5358">
            <v>582</v>
          </cell>
          <cell r="P5358" t="str">
            <v>Phẫu thuật nối dây thần kinh (tính 1 dây)</v>
          </cell>
          <cell r="Q5358">
            <v>2217000</v>
          </cell>
          <cell r="R5358">
            <v>914086.95652173902</v>
          </cell>
          <cell r="S5358">
            <v>3131000</v>
          </cell>
          <cell r="T5358">
            <v>1188313.0434782607</v>
          </cell>
          <cell r="U5358">
            <v>3405313.0434782607</v>
          </cell>
          <cell r="V5358">
            <v>3405300</v>
          </cell>
          <cell r="W5358">
            <v>136212.52173913043</v>
          </cell>
          <cell r="X5358">
            <v>3541525.5652173911</v>
          </cell>
        </row>
        <row r="5359">
          <cell r="E5359" t="str">
            <v>37.8D05.0572</v>
          </cell>
          <cell r="F5359" t="str">
            <v>10. NGOẠI KHOA</v>
          </cell>
          <cell r="G5359" t="str">
            <v>10.966</v>
          </cell>
          <cell r="H5359" t="str">
            <v>Phẫu thuật nối thần kinh (1 dây)</v>
          </cell>
          <cell r="I5359" t="str">
            <v>Phẫu thuật nối thần kinh (1 dây)</v>
          </cell>
          <cell r="J5359" t="str">
            <v>Phẫu thuật nối thần kinh (1 dây)</v>
          </cell>
          <cell r="K5359" t="str">
            <v>A</v>
          </cell>
          <cell r="L5359" t="str">
            <v>P2</v>
          </cell>
          <cell r="M5359">
            <v>582</v>
          </cell>
          <cell r="N5359">
            <v>582</v>
          </cell>
          <cell r="P5359" t="str">
            <v>Phẫu thuật nối dây thần kinh (tính 1 dây)</v>
          </cell>
          <cell r="Q5359">
            <v>2217000</v>
          </cell>
          <cell r="R5359">
            <v>914086.95652173902</v>
          </cell>
          <cell r="S5359">
            <v>3131000</v>
          </cell>
          <cell r="T5359">
            <v>1188313.0434782607</v>
          </cell>
          <cell r="U5359">
            <v>3405313.0434782607</v>
          </cell>
          <cell r="V5359">
            <v>3405300</v>
          </cell>
          <cell r="W5359">
            <v>136212.52173913043</v>
          </cell>
          <cell r="X5359">
            <v>3541525.5652173911</v>
          </cell>
        </row>
        <row r="5360">
          <cell r="E5360" t="str">
            <v>37.8D05.0572</v>
          </cell>
          <cell r="F5360" t="str">
            <v>15. TAI MŨI HỌNG</v>
          </cell>
          <cell r="G5360" t="str">
            <v>15.256</v>
          </cell>
          <cell r="H5360" t="str">
            <v>Phẫu thuật khâu nối thần kinh ngoại biên vùng mặt cổ</v>
          </cell>
          <cell r="I5360" t="str">
            <v>Phẫu thuật khâu nối thần kinh ngoại biên vùng mặt cổ</v>
          </cell>
          <cell r="J5360" t="str">
            <v>Phẫu thuật khâu nối thần kinh ngoại biên vùng mặt cổ</v>
          </cell>
          <cell r="K5360" t="str">
            <v>B</v>
          </cell>
          <cell r="L5360" t="str">
            <v>P1</v>
          </cell>
          <cell r="M5360">
            <v>582</v>
          </cell>
          <cell r="N5360">
            <v>582</v>
          </cell>
          <cell r="P5360" t="str">
            <v>Phẫu thuật nối dây thần kinh (tính 1 dây)</v>
          </cell>
          <cell r="Q5360">
            <v>2217000</v>
          </cell>
          <cell r="R5360">
            <v>914086.95652173902</v>
          </cell>
          <cell r="S5360">
            <v>3131000</v>
          </cell>
          <cell r="T5360">
            <v>1188313.0434782607</v>
          </cell>
          <cell r="U5360">
            <v>3405313.0434782607</v>
          </cell>
          <cell r="V5360">
            <v>3405300</v>
          </cell>
          <cell r="W5360">
            <v>136212.52173913043</v>
          </cell>
          <cell r="X5360">
            <v>3541525.5652173911</v>
          </cell>
        </row>
        <row r="5361">
          <cell r="E5361" t="str">
            <v>37.8D05.0573</v>
          </cell>
          <cell r="F5361" t="str">
            <v>03. NHI KHOA</v>
          </cell>
          <cell r="G5361" t="str">
            <v>3.3801</v>
          </cell>
          <cell r="H5361" t="str">
            <v>Chuyển vạt da có cuống mạch</v>
          </cell>
          <cell r="I5361" t="str">
            <v>Chuyển vạt da có cuống mạch</v>
          </cell>
          <cell r="J5361" t="str">
            <v>Chuyển vạt da có cuống mạch</v>
          </cell>
          <cell r="K5361" t="str">
            <v>B</v>
          </cell>
          <cell r="L5361" t="str">
            <v>P1</v>
          </cell>
          <cell r="M5361">
            <v>583</v>
          </cell>
          <cell r="N5361">
            <v>583</v>
          </cell>
          <cell r="P5361" t="str">
            <v>Phẫu thuật tạo hình bằng các vạt da có cuống mạch liền</v>
          </cell>
          <cell r="Q5361">
            <v>2632000</v>
          </cell>
          <cell r="R5361">
            <v>837391.30434782605</v>
          </cell>
          <cell r="S5361">
            <v>3469000</v>
          </cell>
          <cell r="T5361">
            <v>1088608.6956521738</v>
          </cell>
          <cell r="U5361">
            <v>3720608.6956521738</v>
          </cell>
          <cell r="V5361">
            <v>3720600</v>
          </cell>
          <cell r="W5361">
            <v>148824.34782608695</v>
          </cell>
          <cell r="X5361">
            <v>3869433.0434782607</v>
          </cell>
        </row>
        <row r="5362">
          <cell r="E5362" t="str">
            <v>37.8D05.0573</v>
          </cell>
          <cell r="F5362" t="str">
            <v>03. NHI KHOA</v>
          </cell>
          <cell r="G5362" t="str">
            <v>3.3907</v>
          </cell>
          <cell r="H5362" t="str">
            <v>Chuyển xoay vạt da ghép có cuống mạch liền không nối</v>
          </cell>
          <cell r="I5362" t="str">
            <v>Chuyển xoay vạt da ghép có cuống mạch liền không nối</v>
          </cell>
          <cell r="J5362" t="str">
            <v>Chuyển xoay vạt da ghép có cuống mạch liền không nối</v>
          </cell>
          <cell r="K5362" t="str">
            <v>B</v>
          </cell>
          <cell r="L5362" t="str">
            <v>P1</v>
          </cell>
          <cell r="M5362">
            <v>583</v>
          </cell>
          <cell r="N5362">
            <v>583</v>
          </cell>
          <cell r="P5362" t="str">
            <v>Phẫu thuật tạo hình bằng các vạt da có cuống mạch liền</v>
          </cell>
          <cell r="Q5362">
            <v>2632000</v>
          </cell>
          <cell r="R5362">
            <v>837391.30434782605</v>
          </cell>
          <cell r="S5362">
            <v>3469000</v>
          </cell>
          <cell r="T5362">
            <v>1088608.6956521738</v>
          </cell>
          <cell r="U5362">
            <v>3720608.6956521738</v>
          </cell>
          <cell r="V5362">
            <v>3720600</v>
          </cell>
          <cell r="W5362">
            <v>148824.34782608695</v>
          </cell>
          <cell r="X5362">
            <v>3869433.0434782607</v>
          </cell>
        </row>
        <row r="5363">
          <cell r="E5363" t="str">
            <v>37.8D05.0573</v>
          </cell>
          <cell r="F5363" t="str">
            <v>03. NHI KHOA</v>
          </cell>
          <cell r="G5363" t="str">
            <v>3.3894</v>
          </cell>
          <cell r="H5363" t="str">
            <v>Chuyển xoay vạt da, cơ ghép có cuống mạch liền không nối</v>
          </cell>
          <cell r="I5363" t="str">
            <v>Chuyển xoay vạt da, cơ ghép có cuống mạch liền không nối</v>
          </cell>
          <cell r="J5363" t="str">
            <v>Chuyển xoay vạt da, cơ ghép có cuống mạch liền không nối</v>
          </cell>
          <cell r="K5363" t="str">
            <v>B</v>
          </cell>
          <cell r="L5363" t="str">
            <v>P1</v>
          </cell>
          <cell r="M5363">
            <v>583</v>
          </cell>
          <cell r="N5363">
            <v>583</v>
          </cell>
          <cell r="P5363" t="str">
            <v>Phẫu thuật tạo hình bằng các vạt da có cuống mạch liền</v>
          </cell>
          <cell r="Q5363">
            <v>2632000</v>
          </cell>
          <cell r="R5363">
            <v>837391.30434782605</v>
          </cell>
          <cell r="S5363">
            <v>3469000</v>
          </cell>
          <cell r="T5363">
            <v>1088608.6956521738</v>
          </cell>
          <cell r="U5363">
            <v>3720608.6956521738</v>
          </cell>
          <cell r="V5363">
            <v>3720600</v>
          </cell>
          <cell r="W5363">
            <v>148824.34782608695</v>
          </cell>
          <cell r="X5363">
            <v>3869433.0434782607</v>
          </cell>
        </row>
        <row r="5364">
          <cell r="E5364" t="str">
            <v>37.8D05.0573</v>
          </cell>
          <cell r="F5364" t="str">
            <v>03. NHI KHOA</v>
          </cell>
          <cell r="G5364" t="str">
            <v>3.3884</v>
          </cell>
          <cell r="H5364" t="str">
            <v>Đục nạo xương viêm và chuyển vạt che phủ</v>
          </cell>
          <cell r="I5364" t="str">
            <v>Đục nạo xương viêm và chuyển vạt che phủ</v>
          </cell>
          <cell r="J5364" t="str">
            <v>Đục nạo xương viêm và chuyển vạt che phủ</v>
          </cell>
          <cell r="K5364" t="str">
            <v>B</v>
          </cell>
          <cell r="L5364" t="str">
            <v>P1</v>
          </cell>
          <cell r="M5364">
            <v>583</v>
          </cell>
          <cell r="N5364">
            <v>583</v>
          </cell>
          <cell r="P5364" t="str">
            <v>Phẫu thuật tạo hình bằng các vạt da có cuống mạch liền</v>
          </cell>
          <cell r="Q5364">
            <v>2632000</v>
          </cell>
          <cell r="R5364">
            <v>837391.30434782605</v>
          </cell>
          <cell r="S5364">
            <v>3469000</v>
          </cell>
          <cell r="T5364">
            <v>1088608.6956521738</v>
          </cell>
          <cell r="U5364">
            <v>3720608.6956521738</v>
          </cell>
          <cell r="V5364">
            <v>3720600</v>
          </cell>
          <cell r="W5364">
            <v>148824.34782608695</v>
          </cell>
          <cell r="X5364">
            <v>3869433.0434782607</v>
          </cell>
        </row>
        <row r="5365">
          <cell r="E5365" t="str">
            <v>37.8D05.0573</v>
          </cell>
          <cell r="F5365" t="str">
            <v>03. NHI KHOA</v>
          </cell>
          <cell r="G5365" t="str">
            <v>3.3808</v>
          </cell>
          <cell r="H5365" t="str">
            <v>Phẫu thuật màng da cổ (Pterygium Colli)</v>
          </cell>
          <cell r="I5365" t="str">
            <v>Phẫu thuật màng da cổ (Pterygium Colli)</v>
          </cell>
          <cell r="J5365" t="str">
            <v>Phẫu thuật màng da cổ (Pterygium Colli)</v>
          </cell>
          <cell r="K5365" t="str">
            <v>B</v>
          </cell>
          <cell r="L5365" t="str">
            <v>P1</v>
          </cell>
          <cell r="M5365">
            <v>583</v>
          </cell>
          <cell r="N5365">
            <v>583</v>
          </cell>
          <cell r="P5365" t="str">
            <v>Phẫu thuật tạo hình bằng các vạt da có cuống mạch liền</v>
          </cell>
          <cell r="Q5365">
            <v>2632000</v>
          </cell>
          <cell r="R5365">
            <v>837391.30434782605</v>
          </cell>
          <cell r="S5365">
            <v>3469000</v>
          </cell>
          <cell r="T5365">
            <v>1088608.6956521738</v>
          </cell>
          <cell r="U5365">
            <v>3720608.6956521738</v>
          </cell>
          <cell r="V5365">
            <v>3720600</v>
          </cell>
          <cell r="W5365">
            <v>148824.34782608695</v>
          </cell>
          <cell r="X5365">
            <v>3869433.0434782607</v>
          </cell>
        </row>
        <row r="5366">
          <cell r="E5366" t="str">
            <v>37.8D05.0573</v>
          </cell>
          <cell r="F5366" t="str">
            <v>03. NHI KHOA</v>
          </cell>
          <cell r="G5366" t="str">
            <v>3.3820</v>
          </cell>
          <cell r="H5366" t="str">
            <v>Tạo hình bằng các vạt tại chỗ đơn giản</v>
          </cell>
          <cell r="I5366" t="str">
            <v>Tạo hình bằng các vạt tại chỗ đơn giản</v>
          </cell>
          <cell r="J5366" t="str">
            <v>Tạo hình bằng các vạt tại chỗ đơn giản</v>
          </cell>
          <cell r="K5366" t="str">
            <v>C</v>
          </cell>
          <cell r="L5366" t="str">
            <v>P1</v>
          </cell>
          <cell r="M5366">
            <v>583</v>
          </cell>
          <cell r="N5366">
            <v>583</v>
          </cell>
          <cell r="P5366" t="str">
            <v>Phẫu thuật tạo hình bằng các vạt da có cuống mạch liền</v>
          </cell>
          <cell r="Q5366">
            <v>2632000</v>
          </cell>
          <cell r="R5366">
            <v>837391.30434782605</v>
          </cell>
          <cell r="S5366">
            <v>3469000</v>
          </cell>
          <cell r="T5366">
            <v>1088608.6956521738</v>
          </cell>
          <cell r="U5366">
            <v>3720608.6956521738</v>
          </cell>
          <cell r="V5366">
            <v>3720600</v>
          </cell>
          <cell r="W5366">
            <v>148824.34782608695</v>
          </cell>
          <cell r="X5366">
            <v>3869433.0434782607</v>
          </cell>
        </row>
        <row r="5367">
          <cell r="E5367" t="str">
            <v>37.8D05.0573</v>
          </cell>
          <cell r="F5367" t="str">
            <v>03. NHI KHOA</v>
          </cell>
          <cell r="G5367" t="str">
            <v>3.3908</v>
          </cell>
          <cell r="H5367" t="str">
            <v>Tạo hình bằng các vạt tự do đa dạng đơn giản</v>
          </cell>
          <cell r="I5367" t="str">
            <v>Tạo hình bằng các vạt tự do đa dạng đơn giản</v>
          </cell>
          <cell r="J5367" t="str">
            <v>Tạo hình bằng các vạt tự do đa dạng đơn giản</v>
          </cell>
          <cell r="K5367" t="str">
            <v>B</v>
          </cell>
          <cell r="L5367" t="str">
            <v>P1</v>
          </cell>
          <cell r="M5367">
            <v>583</v>
          </cell>
          <cell r="N5367">
            <v>583</v>
          </cell>
          <cell r="P5367" t="str">
            <v>Phẫu thuật tạo hình bằng các vạt da có cuống mạch liền</v>
          </cell>
          <cell r="Q5367">
            <v>2632000</v>
          </cell>
          <cell r="R5367">
            <v>837391.30434782605</v>
          </cell>
          <cell r="S5367">
            <v>3469000</v>
          </cell>
          <cell r="T5367">
            <v>1088608.6956521738</v>
          </cell>
          <cell r="U5367">
            <v>3720608.6956521738</v>
          </cell>
          <cell r="V5367">
            <v>3720600</v>
          </cell>
          <cell r="W5367">
            <v>148824.34782608695</v>
          </cell>
          <cell r="X5367">
            <v>3869433.0434782607</v>
          </cell>
        </row>
        <row r="5368">
          <cell r="E5368" t="str">
            <v>37.8D05.0573</v>
          </cell>
          <cell r="F5368" t="str">
            <v>03. NHI KHOA</v>
          </cell>
          <cell r="G5368" t="str">
            <v>3.3802</v>
          </cell>
          <cell r="H5368" t="str">
            <v>Tạo hình các vạt da che phủ, vạt trượt</v>
          </cell>
          <cell r="I5368" t="str">
            <v>Tạo hình các vạt da che phủ, vạt trượt</v>
          </cell>
          <cell r="J5368" t="str">
            <v>Tạo hình các vạt da che phủ, vạt trượt</v>
          </cell>
          <cell r="K5368" t="str">
            <v>B</v>
          </cell>
          <cell r="L5368" t="str">
            <v>P1</v>
          </cell>
          <cell r="M5368">
            <v>583</v>
          </cell>
          <cell r="N5368">
            <v>583</v>
          </cell>
          <cell r="P5368" t="str">
            <v>Phẫu thuật tạo hình bằng các vạt da có cuống mạch liền</v>
          </cell>
          <cell r="Q5368">
            <v>2632000</v>
          </cell>
          <cell r="R5368">
            <v>837391.30434782605</v>
          </cell>
          <cell r="S5368">
            <v>3469000</v>
          </cell>
          <cell r="T5368">
            <v>1088608.6956521738</v>
          </cell>
          <cell r="U5368">
            <v>3720608.6956521738</v>
          </cell>
          <cell r="V5368">
            <v>3720600</v>
          </cell>
          <cell r="W5368">
            <v>148824.34782608695</v>
          </cell>
          <cell r="X5368">
            <v>3869433.0434782607</v>
          </cell>
        </row>
        <row r="5369">
          <cell r="E5369" t="str">
            <v>37.8D05.0573</v>
          </cell>
          <cell r="F5369" t="str">
            <v>10. NGOẠI KHOA</v>
          </cell>
          <cell r="G5369" t="str">
            <v>10.895</v>
          </cell>
          <cell r="H5369" t="str">
            <v>Chuyển vạt cân cơ cánh tay trước</v>
          </cell>
          <cell r="I5369" t="str">
            <v>Chuyển vạt cân cơ cánh tay trước</v>
          </cell>
          <cell r="J5369" t="str">
            <v>Chuyển vạt cân cơ cánh tay trước</v>
          </cell>
          <cell r="K5369" t="str">
            <v>A</v>
          </cell>
          <cell r="L5369" t="str">
            <v>P2</v>
          </cell>
          <cell r="M5369">
            <v>583</v>
          </cell>
          <cell r="N5369">
            <v>583</v>
          </cell>
          <cell r="P5369" t="str">
            <v>Phẫu thuật tạo hình bằng các vạt da có cuống mạch liền</v>
          </cell>
          <cell r="Q5369">
            <v>2632000</v>
          </cell>
          <cell r="R5369">
            <v>837391.30434782605</v>
          </cell>
          <cell r="S5369">
            <v>3469000</v>
          </cell>
          <cell r="T5369">
            <v>1088608.6956521738</v>
          </cell>
          <cell r="U5369">
            <v>3720608.6956521738</v>
          </cell>
          <cell r="V5369">
            <v>3720600</v>
          </cell>
          <cell r="W5369">
            <v>148824.34782608695</v>
          </cell>
          <cell r="X5369">
            <v>3869433.0434782607</v>
          </cell>
        </row>
        <row r="5370">
          <cell r="E5370" t="str">
            <v>37.8D05.0573</v>
          </cell>
          <cell r="F5370" t="str">
            <v>10. NGOẠI KHOA</v>
          </cell>
          <cell r="G5370" t="str">
            <v>10.893</v>
          </cell>
          <cell r="H5370" t="str">
            <v>Chuyễn vạt da cân - cơ cuống mạch liền</v>
          </cell>
          <cell r="I5370" t="str">
            <v>Chuyễn vạt da cân - cơ cuống mạch liền</v>
          </cell>
          <cell r="J5370" t="str">
            <v>Chuyễn vạt da cân - cơ cuống mạch liền</v>
          </cell>
          <cell r="K5370" t="str">
            <v>B</v>
          </cell>
          <cell r="L5370" t="str">
            <v>P1</v>
          </cell>
          <cell r="M5370">
            <v>583</v>
          </cell>
          <cell r="N5370">
            <v>583</v>
          </cell>
          <cell r="P5370" t="str">
            <v>Phẫu thuật tạo hình bằng các vạt da có cuống mạch liền</v>
          </cell>
          <cell r="Q5370">
            <v>2632000</v>
          </cell>
          <cell r="R5370">
            <v>837391.30434782605</v>
          </cell>
          <cell r="S5370">
            <v>3469000</v>
          </cell>
          <cell r="T5370">
            <v>1088608.6956521738</v>
          </cell>
          <cell r="U5370">
            <v>3720608.6956521738</v>
          </cell>
          <cell r="V5370">
            <v>3720600</v>
          </cell>
          <cell r="W5370">
            <v>148824.34782608695</v>
          </cell>
          <cell r="X5370">
            <v>3869433.0434782607</v>
          </cell>
        </row>
        <row r="5371">
          <cell r="E5371" t="str">
            <v>37.8D05.0573</v>
          </cell>
          <cell r="F5371" t="str">
            <v>10. NGOẠI KHOA</v>
          </cell>
          <cell r="G5371" t="str">
            <v>10.959</v>
          </cell>
          <cell r="H5371" t="str">
            <v>Phẫu thuật chuyển da, cơ che phủ</v>
          </cell>
          <cell r="I5371" t="str">
            <v>Phẫu thuật chuyển da, cơ che phủ</v>
          </cell>
          <cell r="J5371" t="str">
            <v>Phẫu thuật chuyển da, cơ che phủ</v>
          </cell>
          <cell r="K5371" t="str">
            <v>B</v>
          </cell>
          <cell r="L5371" t="str">
            <v>P1</v>
          </cell>
          <cell r="M5371">
            <v>583</v>
          </cell>
          <cell r="N5371">
            <v>583</v>
          </cell>
          <cell r="P5371" t="str">
            <v>Phẫu thuật tạo hình bằng các vạt da có cuống mạch liền</v>
          </cell>
          <cell r="Q5371">
            <v>2632000</v>
          </cell>
          <cell r="R5371">
            <v>837391.30434782605</v>
          </cell>
          <cell r="S5371">
            <v>3469000</v>
          </cell>
          <cell r="T5371">
            <v>1088608.6956521738</v>
          </cell>
          <cell r="U5371">
            <v>3720608.6956521738</v>
          </cell>
          <cell r="V5371">
            <v>3720600</v>
          </cell>
          <cell r="W5371">
            <v>148824.34782608695</v>
          </cell>
          <cell r="X5371">
            <v>3869433.0434782607</v>
          </cell>
        </row>
        <row r="5372">
          <cell r="E5372" t="str">
            <v>37.8D05.0573</v>
          </cell>
          <cell r="F5372" t="str">
            <v>10. NGOẠI KHOA</v>
          </cell>
          <cell r="G5372" t="str">
            <v>10.813</v>
          </cell>
          <cell r="H5372" t="str">
            <v>Phẫu thuật chuyển vạt che phủ phần mềm cuống mạch liền</v>
          </cell>
          <cell r="I5372" t="str">
            <v>Phẫu thuật chuyển vạt che phủ phần mềm cuống mạch liền</v>
          </cell>
          <cell r="J5372" t="str">
            <v>Phẫu thuật chuyển vạt che phủ phần mềm cuống mạch liền</v>
          </cell>
          <cell r="K5372" t="str">
            <v>A</v>
          </cell>
          <cell r="L5372" t="str">
            <v>PDB</v>
          </cell>
          <cell r="M5372">
            <v>583</v>
          </cell>
          <cell r="N5372">
            <v>583</v>
          </cell>
          <cell r="P5372" t="str">
            <v>Phẫu thuật tạo hình bằng các vạt da có cuống mạch liền</v>
          </cell>
          <cell r="Q5372">
            <v>2632000</v>
          </cell>
          <cell r="R5372">
            <v>837391.30434782605</v>
          </cell>
          <cell r="S5372">
            <v>3469000</v>
          </cell>
          <cell r="T5372">
            <v>1088608.6956521738</v>
          </cell>
          <cell r="U5372">
            <v>3720608.6956521738</v>
          </cell>
          <cell r="V5372">
            <v>3720600</v>
          </cell>
          <cell r="W5372">
            <v>148824.34782608695</v>
          </cell>
          <cell r="X5372">
            <v>3869433.0434782607</v>
          </cell>
        </row>
        <row r="5373">
          <cell r="E5373" t="str">
            <v>37.8D05.0573</v>
          </cell>
          <cell r="F5373" t="str">
            <v>10. NGOẠI KHOA</v>
          </cell>
          <cell r="G5373" t="str">
            <v>10.936</v>
          </cell>
          <cell r="H5373" t="str">
            <v>Phẫu thuật tạo hình bằng các vạt da có cuống mạch liền</v>
          </cell>
          <cell r="I5373" t="str">
            <v>Phẫu thuật tạo hình bằng các vạt da có cuống mạch liền</v>
          </cell>
          <cell r="J5373" t="str">
            <v>Phẫu thuật tạo hình bằng các vạt da có cuống mạch liền</v>
          </cell>
          <cell r="K5373" t="str">
            <v>A</v>
          </cell>
          <cell r="L5373" t="str">
            <v>P1</v>
          </cell>
          <cell r="M5373">
            <v>583</v>
          </cell>
          <cell r="N5373">
            <v>583</v>
          </cell>
          <cell r="P5373" t="str">
            <v>Phẫu thuật tạo hình bằng các vạt da có cuống mạch liền</v>
          </cell>
          <cell r="Q5373">
            <v>2632000</v>
          </cell>
          <cell r="R5373">
            <v>837391.30434782605</v>
          </cell>
          <cell r="S5373">
            <v>3469000</v>
          </cell>
          <cell r="T5373">
            <v>1088608.6956521738</v>
          </cell>
          <cell r="U5373">
            <v>3720608.6956521738</v>
          </cell>
          <cell r="V5373">
            <v>3720600</v>
          </cell>
          <cell r="W5373">
            <v>148824.34782608695</v>
          </cell>
          <cell r="X5373">
            <v>3869433.0434782607</v>
          </cell>
        </row>
        <row r="5374">
          <cell r="E5374" t="str">
            <v>37.8D05.0573</v>
          </cell>
          <cell r="F5374" t="str">
            <v>12. UNG BƯỚU</v>
          </cell>
          <cell r="G5374" t="str">
            <v>12.307</v>
          </cell>
          <cell r="H5374" t="str">
            <v>Phẫu thuật tái tạo vú bằng các vạt tự thân</v>
          </cell>
          <cell r="I5374" t="str">
            <v>Phẫu thuật tái tạo vú bằng các vạt tự thân</v>
          </cell>
          <cell r="J5374" t="str">
            <v>Phẫu thuật tái tạo vú bằng các vạt tự thân</v>
          </cell>
          <cell r="K5374" t="str">
            <v>B</v>
          </cell>
          <cell r="L5374" t="str">
            <v>P1</v>
          </cell>
          <cell r="M5374">
            <v>583</v>
          </cell>
          <cell r="N5374">
            <v>583</v>
          </cell>
          <cell r="P5374" t="str">
            <v>Phẫu thuật tạo hình bằng các vạt da có cuống mạch liền</v>
          </cell>
          <cell r="Q5374">
            <v>2632000</v>
          </cell>
          <cell r="R5374">
            <v>837391.30434782605</v>
          </cell>
          <cell r="S5374">
            <v>3469000</v>
          </cell>
          <cell r="T5374">
            <v>1088608.6956521738</v>
          </cell>
          <cell r="U5374">
            <v>3720608.6956521738</v>
          </cell>
          <cell r="V5374">
            <v>3720600</v>
          </cell>
          <cell r="W5374">
            <v>148824.34782608695</v>
          </cell>
          <cell r="X5374">
            <v>3869433.0434782607</v>
          </cell>
        </row>
        <row r="5375">
          <cell r="E5375" t="str">
            <v>37.8D05.0573</v>
          </cell>
          <cell r="F5375" t="str">
            <v>12. UNG BƯỚU</v>
          </cell>
          <cell r="G5375" t="str">
            <v>12.275</v>
          </cell>
          <cell r="H5375" t="str">
            <v>Tái tạo tuyến vú sau cắt ung thư vú</v>
          </cell>
          <cell r="I5375" t="str">
            <v>Tái tạo tuyến vú sau cắt ung thư vú</v>
          </cell>
          <cell r="J5375" t="str">
            <v>Tái tạo tuyến vú sau cắt ung thư vú</v>
          </cell>
          <cell r="K5375" t="str">
            <v>B</v>
          </cell>
          <cell r="L5375" t="str">
            <v>P1</v>
          </cell>
          <cell r="M5375">
            <v>583</v>
          </cell>
          <cell r="N5375">
            <v>583</v>
          </cell>
          <cell r="P5375" t="str">
            <v>Phẫu thuật tạo hình bằng các vạt da có cuống mạch liền</v>
          </cell>
          <cell r="Q5375">
            <v>2632000</v>
          </cell>
          <cell r="R5375">
            <v>837391.30434782605</v>
          </cell>
          <cell r="S5375">
            <v>3469000</v>
          </cell>
          <cell r="T5375">
            <v>1088608.6956521738</v>
          </cell>
          <cell r="U5375">
            <v>3720608.6956521738</v>
          </cell>
          <cell r="V5375">
            <v>3720600</v>
          </cell>
          <cell r="W5375">
            <v>148824.34782608695</v>
          </cell>
          <cell r="X5375">
            <v>3869433.0434782607</v>
          </cell>
        </row>
        <row r="5376">
          <cell r="E5376" t="str">
            <v>37.8D05.0525</v>
          </cell>
          <cell r="F5376" t="str">
            <v>03. NHI KHOA</v>
          </cell>
          <cell r="G5376" t="str">
            <v>3.3868</v>
          </cell>
          <cell r="H5376" t="str">
            <v>Nắn, bó bột gãy Dupuytren</v>
          </cell>
          <cell r="I5376" t="str">
            <v>Nắn, bó bột gãy Dupuytren  [bột liền]</v>
          </cell>
          <cell r="J5376" t="str">
            <v>Nắn, bó bột gãy Dupuytren</v>
          </cell>
          <cell r="K5376" t="str">
            <v>C</v>
          </cell>
          <cell r="L5376" t="str">
            <v>T1</v>
          </cell>
          <cell r="M5376">
            <v>535</v>
          </cell>
          <cell r="N5376">
            <v>535</v>
          </cell>
          <cell r="P5376" t="str">
            <v>Nắn, bó bột xương cẳng chân (bột liền)</v>
          </cell>
          <cell r="Q5376">
            <v>269000</v>
          </cell>
          <cell r="R5376">
            <v>79826.0869565217</v>
          </cell>
          <cell r="S5376">
            <v>348000</v>
          </cell>
          <cell r="T5376">
            <v>103773.9130434782</v>
          </cell>
          <cell r="U5376">
            <v>372773.91304347821</v>
          </cell>
          <cell r="V5376">
            <v>372700</v>
          </cell>
          <cell r="W5376">
            <v>14910.956521739128</v>
          </cell>
          <cell r="X5376">
            <v>387684.86956521735</v>
          </cell>
        </row>
        <row r="5377">
          <cell r="E5377" t="str">
            <v>37.8D05.0573</v>
          </cell>
          <cell r="F5377" t="str">
            <v>26. VI PHẪU</v>
          </cell>
          <cell r="G5377" t="str">
            <v>26.37</v>
          </cell>
          <cell r="H5377" t="str">
            <v>Phẫu thuật vi phẫu nối dương vật đứt rời</v>
          </cell>
          <cell r="I5377" t="str">
            <v>Phẫu thuật vi phẫu nối dương vật đứt rời</v>
          </cell>
          <cell r="J5377" t="str">
            <v>Phẫu thuật vi phẫu nối dương vật đứt rời</v>
          </cell>
          <cell r="K5377" t="str">
            <v>B</v>
          </cell>
          <cell r="L5377" t="str">
            <v>PDB</v>
          </cell>
          <cell r="M5377">
            <v>583</v>
          </cell>
          <cell r="N5377">
            <v>583</v>
          </cell>
          <cell r="P5377" t="str">
            <v>Phẫu thuật tạo hình bằng các vạt da có cuống mạch liền</v>
          </cell>
          <cell r="Q5377">
            <v>2632000</v>
          </cell>
          <cell r="R5377">
            <v>837391.30434782605</v>
          </cell>
          <cell r="S5377">
            <v>3469000</v>
          </cell>
          <cell r="T5377">
            <v>1088608.6956521738</v>
          </cell>
          <cell r="U5377">
            <v>3720608.6956521738</v>
          </cell>
          <cell r="V5377">
            <v>3720600</v>
          </cell>
          <cell r="W5377">
            <v>148824.34782608695</v>
          </cell>
          <cell r="X5377">
            <v>3869433.0434782607</v>
          </cell>
        </row>
        <row r="5378">
          <cell r="E5378" t="str">
            <v>37.8D05.0573</v>
          </cell>
          <cell r="F5378" t="str">
            <v>28. PHẪU THUẬT TẠO HÌNH THẨM MỸ</v>
          </cell>
          <cell r="G5378" t="str">
            <v>28.4</v>
          </cell>
          <cell r="H5378" t="str">
            <v>Phẫu thuật che phủ vết thương khuyết da đầu mang tóc bằng vạt lân cận</v>
          </cell>
          <cell r="I5378" t="str">
            <v>Phẫu thuật che phủ vết thương khuyết da đầu mang tóc bằng vạt lân cận</v>
          </cell>
          <cell r="J5378" t="str">
            <v>Phẫu thuật che phủ vết thương khuyết da đầu mang tóc bằng vạt lân cận</v>
          </cell>
          <cell r="K5378" t="str">
            <v>C</v>
          </cell>
          <cell r="L5378" t="str">
            <v>P1</v>
          </cell>
          <cell r="M5378">
            <v>583</v>
          </cell>
          <cell r="N5378">
            <v>583</v>
          </cell>
          <cell r="P5378" t="str">
            <v>Phẫu thuật tạo hình bằng các vạt da có cuống mạch liền</v>
          </cell>
          <cell r="Q5378">
            <v>2632000</v>
          </cell>
          <cell r="R5378">
            <v>837391.30434782605</v>
          </cell>
          <cell r="S5378">
            <v>3469000</v>
          </cell>
          <cell r="T5378">
            <v>1088608.6956521738</v>
          </cell>
          <cell r="U5378">
            <v>3720608.6956521738</v>
          </cell>
          <cell r="V5378">
            <v>3720600</v>
          </cell>
          <cell r="W5378">
            <v>148824.34782608695</v>
          </cell>
          <cell r="X5378">
            <v>3869433.0434782607</v>
          </cell>
        </row>
        <row r="5379">
          <cell r="E5379" t="str">
            <v>37.8D05.0573</v>
          </cell>
          <cell r="F5379" t="str">
            <v>28. PHẪU THUẬT TẠO HÌNH THẨM MỸ</v>
          </cell>
          <cell r="G5379" t="str">
            <v>28.3</v>
          </cell>
          <cell r="H5379" t="str">
            <v>Phẫu thuật che phủ vết thương khuyết da đầu mang tóc bằng vạt tại chỗ</v>
          </cell>
          <cell r="I5379" t="str">
            <v>Phẫu thuật che phủ vết thương khuyết da đầu mang tóc bằng vạt tại chỗ</v>
          </cell>
          <cell r="J5379" t="str">
            <v>Phẫu thuật che phủ vết thương khuyết da đầu mang tóc bằng vạt tại chỗ</v>
          </cell>
          <cell r="K5379" t="str">
            <v>C</v>
          </cell>
          <cell r="L5379" t="str">
            <v>P1</v>
          </cell>
          <cell r="M5379">
            <v>583</v>
          </cell>
          <cell r="N5379">
            <v>583</v>
          </cell>
          <cell r="P5379" t="str">
            <v>Phẫu thuật tạo hình bằng các vạt da có cuống mạch liền</v>
          </cell>
          <cell r="Q5379">
            <v>2632000</v>
          </cell>
          <cell r="R5379">
            <v>837391.30434782605</v>
          </cell>
          <cell r="S5379">
            <v>3469000</v>
          </cell>
          <cell r="T5379">
            <v>1088608.6956521738</v>
          </cell>
          <cell r="U5379">
            <v>3720608.6956521738</v>
          </cell>
          <cell r="V5379">
            <v>3720600</v>
          </cell>
          <cell r="W5379">
            <v>148824.34782608695</v>
          </cell>
          <cell r="X5379">
            <v>3869433.0434782607</v>
          </cell>
        </row>
        <row r="5380">
          <cell r="E5380" t="str">
            <v>37.8D05.0573</v>
          </cell>
          <cell r="F5380" t="str">
            <v>28. PHẪU THUẬT TẠO HÌNH THẨM MỸ</v>
          </cell>
          <cell r="G5380" t="str">
            <v>28.325</v>
          </cell>
          <cell r="H5380" t="str">
            <v>Phẫu thuật điều trị vết thương bàn tay bằng các vạt da lân cận</v>
          </cell>
          <cell r="I5380" t="str">
            <v>Phẫu thuật điều trị vết thương bàn tay bằng các vạt da lân cận</v>
          </cell>
          <cell r="J5380" t="str">
            <v>Phẫu thuật điều trị vết thương bàn tay bằng các vạt da lân cận</v>
          </cell>
          <cell r="K5380" t="str">
            <v>B</v>
          </cell>
          <cell r="L5380" t="str">
            <v>P2</v>
          </cell>
          <cell r="M5380">
            <v>583</v>
          </cell>
          <cell r="N5380">
            <v>583</v>
          </cell>
          <cell r="P5380" t="str">
            <v>Phẫu thuật tạo hình bằng các vạt da có cuống mạch liền</v>
          </cell>
          <cell r="Q5380">
            <v>2632000</v>
          </cell>
          <cell r="R5380">
            <v>837391.30434782605</v>
          </cell>
          <cell r="S5380">
            <v>3469000</v>
          </cell>
          <cell r="T5380">
            <v>1088608.6956521738</v>
          </cell>
          <cell r="U5380">
            <v>3720608.6956521738</v>
          </cell>
          <cell r="V5380">
            <v>3720600</v>
          </cell>
          <cell r="W5380">
            <v>148824.34782608695</v>
          </cell>
          <cell r="X5380">
            <v>3869433.0434782607</v>
          </cell>
        </row>
        <row r="5381">
          <cell r="E5381" t="str">
            <v>37.8D05.0573</v>
          </cell>
          <cell r="F5381" t="str">
            <v>28. PHẪU THUẬT TẠO HÌNH THẨM MỸ</v>
          </cell>
          <cell r="G5381" t="str">
            <v>28.324</v>
          </cell>
          <cell r="H5381" t="str">
            <v>Phẫu thuật điều trị vết thương bàn tay bằng các vạt da tại chỗ</v>
          </cell>
          <cell r="I5381" t="str">
            <v>Phẫu thuật điều trị vết thương bàn tay bằng các vạt da tại chỗ</v>
          </cell>
          <cell r="J5381" t="str">
            <v>Phẫu thuật điều trị vết thương bàn tay bằng các vạt da tại chỗ</v>
          </cell>
          <cell r="K5381" t="str">
            <v>B</v>
          </cell>
          <cell r="L5381" t="str">
            <v>P2</v>
          </cell>
          <cell r="M5381">
            <v>583</v>
          </cell>
          <cell r="N5381">
            <v>583</v>
          </cell>
          <cell r="P5381" t="str">
            <v>Phẫu thuật tạo hình bằng các vạt da có cuống mạch liền</v>
          </cell>
          <cell r="Q5381">
            <v>2632000</v>
          </cell>
          <cell r="R5381">
            <v>837391.30434782605</v>
          </cell>
          <cell r="S5381">
            <v>3469000</v>
          </cell>
          <cell r="T5381">
            <v>1088608.6956521738</v>
          </cell>
          <cell r="U5381">
            <v>3720608.6956521738</v>
          </cell>
          <cell r="V5381">
            <v>3720600</v>
          </cell>
          <cell r="W5381">
            <v>148824.34782608695</v>
          </cell>
          <cell r="X5381">
            <v>3869433.0434782607</v>
          </cell>
        </row>
        <row r="5382">
          <cell r="E5382" t="str">
            <v>37.8D05.0573</v>
          </cell>
          <cell r="F5382" t="str">
            <v>28. PHẪU THUẬT TẠO HÌNH THẨM MỸ</v>
          </cell>
          <cell r="G5382" t="str">
            <v>28.330</v>
          </cell>
          <cell r="H5382" t="str">
            <v>Phẫu thuật điều trị vết thương ngón tay bằng các vạt da lân cận</v>
          </cell>
          <cell r="I5382" t="str">
            <v>Phẫu thuật điều trị vết thương ngón tay bằng các vạt da lân cận</v>
          </cell>
          <cell r="J5382" t="str">
            <v>Phẫu thuật điều trị vết thương ngón tay bằng các vạt da lân cận</v>
          </cell>
          <cell r="K5382" t="str">
            <v>B</v>
          </cell>
          <cell r="L5382" t="str">
            <v>P2</v>
          </cell>
          <cell r="M5382">
            <v>583</v>
          </cell>
          <cell r="N5382">
            <v>583</v>
          </cell>
          <cell r="P5382" t="str">
            <v>Phẫu thuật tạo hình bằng các vạt da có cuống mạch liền</v>
          </cell>
          <cell r="Q5382">
            <v>2632000</v>
          </cell>
          <cell r="R5382">
            <v>837391.30434782605</v>
          </cell>
          <cell r="S5382">
            <v>3469000</v>
          </cell>
          <cell r="T5382">
            <v>1088608.6956521738</v>
          </cell>
          <cell r="U5382">
            <v>3720608.6956521738</v>
          </cell>
          <cell r="V5382">
            <v>3720600</v>
          </cell>
          <cell r="W5382">
            <v>148824.34782608695</v>
          </cell>
          <cell r="X5382">
            <v>3869433.0434782607</v>
          </cell>
        </row>
        <row r="5383">
          <cell r="E5383" t="str">
            <v>37.8D05.0573</v>
          </cell>
          <cell r="F5383" t="str">
            <v>28. PHẪU THUẬT TẠO HÌNH THẨM MỸ</v>
          </cell>
          <cell r="G5383" t="str">
            <v>28.329</v>
          </cell>
          <cell r="H5383" t="str">
            <v>Phẫu thuật điều trị vết thương ngón tay bằng các vạt da tại chỗ</v>
          </cell>
          <cell r="I5383" t="str">
            <v>Phẫu thuật điều trị vết thương ngón tay bằng các vạt da tại chỗ</v>
          </cell>
          <cell r="J5383" t="str">
            <v>Phẫu thuật điều trị vết thương ngón tay bằng các vạt da tại chỗ</v>
          </cell>
          <cell r="K5383" t="str">
            <v>B</v>
          </cell>
          <cell r="L5383" t="str">
            <v>P2</v>
          </cell>
          <cell r="M5383">
            <v>583</v>
          </cell>
          <cell r="N5383">
            <v>583</v>
          </cell>
          <cell r="P5383" t="str">
            <v>Phẫu thuật tạo hình bằng các vạt da có cuống mạch liền</v>
          </cell>
          <cell r="Q5383">
            <v>2632000</v>
          </cell>
          <cell r="R5383">
            <v>837391.30434782605</v>
          </cell>
          <cell r="S5383">
            <v>3469000</v>
          </cell>
          <cell r="T5383">
            <v>1088608.6956521738</v>
          </cell>
          <cell r="U5383">
            <v>3720608.6956521738</v>
          </cell>
          <cell r="V5383">
            <v>3720600</v>
          </cell>
          <cell r="W5383">
            <v>148824.34782608695</v>
          </cell>
          <cell r="X5383">
            <v>3869433.0434782607</v>
          </cell>
        </row>
        <row r="5384">
          <cell r="E5384" t="str">
            <v>37.8D05.0573</v>
          </cell>
          <cell r="F5384" t="str">
            <v>28. PHẪU THUẬT TẠO HÌNH THẨM MỸ</v>
          </cell>
          <cell r="G5384" t="str">
            <v>28.331</v>
          </cell>
          <cell r="H5384" t="str">
            <v>Phẫu thuật điều trị vết thương ngón tay bằng các vạt da từ xa</v>
          </cell>
          <cell r="I5384" t="str">
            <v>Phẫu thuật điều trị vết thương ngón tay bằng các vạt da từ xa</v>
          </cell>
          <cell r="J5384" t="str">
            <v>Phẫu thuật điều trị vết thương ngón tay bằng các vạt da từ xa</v>
          </cell>
          <cell r="K5384" t="str">
            <v>B</v>
          </cell>
          <cell r="L5384" t="str">
            <v>P1</v>
          </cell>
          <cell r="M5384">
            <v>583</v>
          </cell>
          <cell r="N5384">
            <v>583</v>
          </cell>
          <cell r="P5384" t="str">
            <v>Phẫu thuật tạo hình bằng các vạt da có cuống mạch liền</v>
          </cell>
          <cell r="Q5384">
            <v>2632000</v>
          </cell>
          <cell r="R5384">
            <v>837391.30434782605</v>
          </cell>
          <cell r="S5384">
            <v>3469000</v>
          </cell>
          <cell r="T5384">
            <v>1088608.6956521738</v>
          </cell>
          <cell r="U5384">
            <v>3720608.6956521738</v>
          </cell>
          <cell r="V5384">
            <v>3720600</v>
          </cell>
          <cell r="W5384">
            <v>148824.34782608695</v>
          </cell>
          <cell r="X5384">
            <v>3869433.0434782607</v>
          </cell>
        </row>
        <row r="5385">
          <cell r="E5385" t="str">
            <v>37.8D05.0526</v>
          </cell>
          <cell r="F5385" t="str">
            <v>03. NHI KHOA</v>
          </cell>
          <cell r="G5385" t="str">
            <v>3.3868</v>
          </cell>
          <cell r="H5385" t="str">
            <v>Nắn, bó bột gãy Dupuytren</v>
          </cell>
          <cell r="I5385" t="str">
            <v>Nắn, bó bột gãy Dupuytren [bột tự cán]</v>
          </cell>
          <cell r="J5385" t="str">
            <v>Nắn, bó bột gãy Dupuytren</v>
          </cell>
          <cell r="K5385" t="str">
            <v>C</v>
          </cell>
          <cell r="L5385" t="str">
            <v>T1</v>
          </cell>
          <cell r="M5385">
            <v>536</v>
          </cell>
          <cell r="N5385">
            <v>536</v>
          </cell>
          <cell r="P5385" t="str">
            <v>Nắn, bó bột xương cẳng chân (bột tự cán)</v>
          </cell>
          <cell r="Q5385">
            <v>174000</v>
          </cell>
          <cell r="R5385">
            <v>97043.478260869597</v>
          </cell>
          <cell r="S5385">
            <v>271000</v>
          </cell>
          <cell r="T5385">
            <v>126156.52173913048</v>
          </cell>
          <cell r="U5385">
            <v>300156.52173913049</v>
          </cell>
          <cell r="V5385">
            <v>300100</v>
          </cell>
          <cell r="W5385">
            <v>12006.26086956522</v>
          </cell>
          <cell r="X5385">
            <v>312162.78260869574</v>
          </cell>
        </row>
        <row r="5386">
          <cell r="E5386" t="str">
            <v>37.8D05.0573</v>
          </cell>
          <cell r="F5386" t="str">
            <v>28. PHẪU THUẬT TẠO HÌNH THẨM MỸ</v>
          </cell>
          <cell r="G5386" t="str">
            <v>28.372</v>
          </cell>
          <cell r="H5386" t="str">
            <v>Phẫu thuật sửa sẹo co cổ bàn tay bằng ghép da tự thân</v>
          </cell>
          <cell r="I5386" t="str">
            <v>Phẫu thuật sửa sẹo co cổ bàn tay bằng ghép da tự thân</v>
          </cell>
          <cell r="J5386" t="str">
            <v>Phẫu thuật sửa sẹo co cổ bàn tay bằng ghép da tự thân</v>
          </cell>
          <cell r="K5386" t="str">
            <v>B</v>
          </cell>
          <cell r="L5386" t="str">
            <v>P2</v>
          </cell>
          <cell r="M5386">
            <v>583</v>
          </cell>
          <cell r="N5386">
            <v>583</v>
          </cell>
          <cell r="P5386" t="str">
            <v>Phẫu thuật tạo hình bằng các vạt da có cuống mạch liền</v>
          </cell>
          <cell r="Q5386">
            <v>2632000</v>
          </cell>
          <cell r="R5386">
            <v>837391.30434782605</v>
          </cell>
          <cell r="S5386">
            <v>3469000</v>
          </cell>
          <cell r="T5386">
            <v>1088608.6956521738</v>
          </cell>
          <cell r="U5386">
            <v>3720608.6956521738</v>
          </cell>
          <cell r="V5386">
            <v>3720600</v>
          </cell>
          <cell r="W5386">
            <v>148824.34782608695</v>
          </cell>
          <cell r="X5386">
            <v>3869433.0434782607</v>
          </cell>
        </row>
        <row r="5387">
          <cell r="E5387" t="str">
            <v>37.8D05.0573</v>
          </cell>
          <cell r="F5387" t="str">
            <v>28. PHẪU THUẬT TẠO HÌNH THẨM MỸ</v>
          </cell>
          <cell r="G5387" t="str">
            <v>28.364</v>
          </cell>
          <cell r="H5387" t="str">
            <v>Phẫu thuật sửa sẹo co khuỷu bằng vạt tại chỗ</v>
          </cell>
          <cell r="I5387" t="str">
            <v>Phẫu thuật sửa sẹo co khuỷu bằng vạt tại chỗ</v>
          </cell>
          <cell r="J5387" t="str">
            <v>Phẫu thuật sửa sẹo co khuỷu bằng vạt tại chỗ</v>
          </cell>
          <cell r="K5387" t="str">
            <v>B</v>
          </cell>
          <cell r="L5387" t="str">
            <v>P1</v>
          </cell>
          <cell r="M5387">
            <v>583</v>
          </cell>
          <cell r="N5387">
            <v>583</v>
          </cell>
          <cell r="P5387" t="str">
            <v>Phẫu thuật tạo hình bằng các vạt da có cuống mạch liền</v>
          </cell>
          <cell r="Q5387">
            <v>2632000</v>
          </cell>
          <cell r="R5387">
            <v>837391.30434782605</v>
          </cell>
          <cell r="S5387">
            <v>3469000</v>
          </cell>
          <cell r="T5387">
            <v>1088608.6956521738</v>
          </cell>
          <cell r="U5387">
            <v>3720608.6956521738</v>
          </cell>
          <cell r="V5387">
            <v>3720600</v>
          </cell>
          <cell r="W5387">
            <v>148824.34782608695</v>
          </cell>
          <cell r="X5387">
            <v>3869433.0434782607</v>
          </cell>
        </row>
        <row r="5388">
          <cell r="E5388" t="str">
            <v>37.8D05.0573</v>
          </cell>
          <cell r="F5388" t="str">
            <v>28. PHẪU THUẬT TẠO HÌNH THẨM MỸ</v>
          </cell>
          <cell r="G5388" t="str">
            <v>28.365</v>
          </cell>
          <cell r="H5388" t="str">
            <v>Phẫu thuật sửa sẹo co nách bằng vạt da cơ lân cận</v>
          </cell>
          <cell r="I5388" t="str">
            <v>Phẫu thuật sửa sẹo co nách bằng vạt da cơ lân cận</v>
          </cell>
          <cell r="J5388" t="str">
            <v>Phẫu thuật sửa sẹo co nách bằng vạt da cơ lân cận</v>
          </cell>
          <cell r="K5388" t="str">
            <v>B</v>
          </cell>
          <cell r="L5388" t="str">
            <v>P1</v>
          </cell>
          <cell r="M5388">
            <v>583</v>
          </cell>
          <cell r="N5388">
            <v>583</v>
          </cell>
          <cell r="P5388" t="str">
            <v>Phẫu thuật tạo hình bằng các vạt da có cuống mạch liền</v>
          </cell>
          <cell r="Q5388">
            <v>2632000</v>
          </cell>
          <cell r="R5388">
            <v>837391.30434782605</v>
          </cell>
          <cell r="S5388">
            <v>3469000</v>
          </cell>
          <cell r="T5388">
            <v>1088608.6956521738</v>
          </cell>
          <cell r="U5388">
            <v>3720608.6956521738</v>
          </cell>
          <cell r="V5388">
            <v>3720600</v>
          </cell>
          <cell r="W5388">
            <v>148824.34782608695</v>
          </cell>
          <cell r="X5388">
            <v>3869433.0434782607</v>
          </cell>
        </row>
        <row r="5389">
          <cell r="E5389" t="str">
            <v>37.8D05.0573</v>
          </cell>
          <cell r="F5389" t="str">
            <v>28. PHẪU THUẬT TẠO HÌNH THẨM MỸ</v>
          </cell>
          <cell r="G5389" t="str">
            <v>28.363</v>
          </cell>
          <cell r="H5389" t="str">
            <v>Phẫu thuật sửa sẹo co nách bằng vạt da tại chỗ</v>
          </cell>
          <cell r="I5389" t="str">
            <v>Phẫu thuật sửa sẹo co nách bằng vạt da tại chỗ</v>
          </cell>
          <cell r="J5389" t="str">
            <v>Phẫu thuật sửa sẹo co nách bằng vạt da tại chỗ</v>
          </cell>
          <cell r="K5389" t="str">
            <v>B</v>
          </cell>
          <cell r="L5389" t="str">
            <v>P1</v>
          </cell>
          <cell r="M5389">
            <v>583</v>
          </cell>
          <cell r="N5389">
            <v>583</v>
          </cell>
          <cell r="P5389" t="str">
            <v>Phẫu thuật tạo hình bằng các vạt da có cuống mạch liền</v>
          </cell>
          <cell r="Q5389">
            <v>2632000</v>
          </cell>
          <cell r="R5389">
            <v>837391.30434782605</v>
          </cell>
          <cell r="S5389">
            <v>3469000</v>
          </cell>
          <cell r="T5389">
            <v>1088608.6956521738</v>
          </cell>
          <cell r="U5389">
            <v>3720608.6956521738</v>
          </cell>
          <cell r="V5389">
            <v>3720600</v>
          </cell>
          <cell r="W5389">
            <v>148824.34782608695</v>
          </cell>
          <cell r="X5389">
            <v>3869433.0434782607</v>
          </cell>
        </row>
        <row r="5390">
          <cell r="E5390" t="str">
            <v>37.8D05.0573</v>
          </cell>
          <cell r="F5390" t="str">
            <v>28. PHẪU THUẬT TẠO HÌNH THẨM MỸ</v>
          </cell>
          <cell r="G5390" t="str">
            <v>28.201</v>
          </cell>
          <cell r="H5390" t="str">
            <v>Phẫu thuật sửa sẹo vùng cổ, mặt bằng vạt da lân cận</v>
          </cell>
          <cell r="I5390" t="str">
            <v>Phẫu thuật sửa sẹo vùng cổ, mặt bằng vạt da lân cận</v>
          </cell>
          <cell r="J5390" t="str">
            <v>Phẫu thuật sửa sẹo vùng cổ, mặt bằng vạt da lân cận</v>
          </cell>
          <cell r="K5390" t="str">
            <v>B</v>
          </cell>
          <cell r="L5390" t="str">
            <v>P2</v>
          </cell>
          <cell r="M5390">
            <v>583</v>
          </cell>
          <cell r="N5390">
            <v>583</v>
          </cell>
          <cell r="P5390" t="str">
            <v>Phẫu thuật tạo hình bằng các vạt da có cuống mạch liền</v>
          </cell>
          <cell r="Q5390">
            <v>2632000</v>
          </cell>
          <cell r="R5390">
            <v>837391.30434782605</v>
          </cell>
          <cell r="S5390">
            <v>3469000</v>
          </cell>
          <cell r="T5390">
            <v>1088608.6956521738</v>
          </cell>
          <cell r="U5390">
            <v>3720608.6956521738</v>
          </cell>
          <cell r="V5390">
            <v>3720600</v>
          </cell>
          <cell r="W5390">
            <v>148824.34782608695</v>
          </cell>
          <cell r="X5390">
            <v>3869433.0434782607</v>
          </cell>
        </row>
        <row r="5391">
          <cell r="E5391" t="str">
            <v>37.8D05.0573</v>
          </cell>
          <cell r="F5391" t="str">
            <v>28. PHẪU THUẬT TẠO HÌNH THẨM MỸ</v>
          </cell>
          <cell r="G5391" t="str">
            <v>28.200</v>
          </cell>
          <cell r="H5391" t="str">
            <v>Phẫu thuật sửa sẹo vùng cổ, mặt bằng vạt da tại chỗ</v>
          </cell>
          <cell r="I5391" t="str">
            <v>Phẫu thuật sửa sẹo vùng cổ, mặt bằng vạt da tại chỗ</v>
          </cell>
          <cell r="J5391" t="str">
            <v>Phẫu thuật sửa sẹo vùng cổ, mặt bằng vạt da tại chỗ</v>
          </cell>
          <cell r="K5391" t="str">
            <v>C</v>
          </cell>
          <cell r="L5391" t="str">
            <v>P2</v>
          </cell>
          <cell r="M5391">
            <v>583</v>
          </cell>
          <cell r="N5391">
            <v>583</v>
          </cell>
          <cell r="P5391" t="str">
            <v>Phẫu thuật tạo hình bằng các vạt da có cuống mạch liền</v>
          </cell>
          <cell r="Q5391">
            <v>2632000</v>
          </cell>
          <cell r="R5391">
            <v>837391.30434782605</v>
          </cell>
          <cell r="S5391">
            <v>3469000</v>
          </cell>
          <cell r="T5391">
            <v>1088608.6956521738</v>
          </cell>
          <cell r="U5391">
            <v>3720608.6956521738</v>
          </cell>
          <cell r="V5391">
            <v>3720600</v>
          </cell>
          <cell r="W5391">
            <v>148824.34782608695</v>
          </cell>
          <cell r="X5391">
            <v>3869433.0434782607</v>
          </cell>
        </row>
        <row r="5392">
          <cell r="E5392" t="str">
            <v>37.8D05.0573</v>
          </cell>
          <cell r="F5392" t="str">
            <v>28. PHẪU THUẬT TẠO HÌNH THẨM MỸ</v>
          </cell>
          <cell r="G5392" t="str">
            <v>28.397</v>
          </cell>
          <cell r="H5392" t="str">
            <v>Phẫu thuật tạo hình các khuyết da vùng bàn chân bằng ghép da lân cận</v>
          </cell>
          <cell r="I5392" t="str">
            <v>Phẫu thuật tạo hình các khuyết da vùng bàn chân bằng ghép da lân cận</v>
          </cell>
          <cell r="J5392" t="str">
            <v>Phẫu thuật tạo hình các khuyết da vùng bàn chân bằng ghép da lân cận</v>
          </cell>
          <cell r="K5392" t="str">
            <v>B</v>
          </cell>
          <cell r="L5392" t="str">
            <v>P1</v>
          </cell>
          <cell r="M5392">
            <v>583</v>
          </cell>
          <cell r="N5392">
            <v>583</v>
          </cell>
          <cell r="P5392" t="str">
            <v>Phẫu thuật tạo hình bằng các vạt da có cuống mạch liền</v>
          </cell>
          <cell r="Q5392">
            <v>2632000</v>
          </cell>
          <cell r="R5392">
            <v>837391.30434782605</v>
          </cell>
          <cell r="S5392">
            <v>3469000</v>
          </cell>
          <cell r="T5392">
            <v>1088608.6956521738</v>
          </cell>
          <cell r="U5392">
            <v>3720608.6956521738</v>
          </cell>
          <cell r="V5392">
            <v>3720600</v>
          </cell>
          <cell r="W5392">
            <v>148824.34782608695</v>
          </cell>
          <cell r="X5392">
            <v>3869433.0434782607</v>
          </cell>
        </row>
        <row r="5393">
          <cell r="E5393" t="str">
            <v>37.8D05.0573</v>
          </cell>
          <cell r="F5393" t="str">
            <v>28. PHẪU THUẬT TẠO HÌNH THẨM MỸ</v>
          </cell>
          <cell r="G5393" t="str">
            <v>28.393</v>
          </cell>
          <cell r="H5393" t="str">
            <v>Phẫu thuật tạo hình các khuyết da vùng bàn chân bằng vạt da tại chỗ</v>
          </cell>
          <cell r="I5393" t="str">
            <v>Phẫu thuật tạo hình các khuyết da vùng bàn chân bằng vạt da tại chỗ</v>
          </cell>
          <cell r="J5393" t="str">
            <v>Phẫu thuật tạo hình các khuyết da vùng bàn chân bằng vạt da tại chỗ</v>
          </cell>
          <cell r="K5393" t="str">
            <v>B</v>
          </cell>
          <cell r="L5393" t="str">
            <v>P1</v>
          </cell>
          <cell r="M5393">
            <v>583</v>
          </cell>
          <cell r="N5393">
            <v>583</v>
          </cell>
          <cell r="P5393" t="str">
            <v>Phẫu thuật tạo hình bằng các vạt da có cuống mạch liền</v>
          </cell>
          <cell r="Q5393">
            <v>2632000</v>
          </cell>
          <cell r="R5393">
            <v>837391.30434782605</v>
          </cell>
          <cell r="S5393">
            <v>3469000</v>
          </cell>
          <cell r="T5393">
            <v>1088608.6956521738</v>
          </cell>
          <cell r="U5393">
            <v>3720608.6956521738</v>
          </cell>
          <cell r="V5393">
            <v>3720600</v>
          </cell>
          <cell r="W5393">
            <v>148824.34782608695</v>
          </cell>
          <cell r="X5393">
            <v>3869433.0434782607</v>
          </cell>
        </row>
        <row r="5394">
          <cell r="E5394" t="str">
            <v>37.8D05.0573</v>
          </cell>
          <cell r="F5394" t="str">
            <v>28. PHẪU THUẬT TẠO HÌNH THẨM MỸ</v>
          </cell>
          <cell r="G5394" t="str">
            <v>28.396</v>
          </cell>
          <cell r="H5394" t="str">
            <v>Phẫu thuật tạo hình các khuyết da vùng cẳng chân bằng vạt da lân cận</v>
          </cell>
          <cell r="I5394" t="str">
            <v>Phẫu thuật tạo hình các khuyết da vùng cẳng chân bằng vạt da lân cận</v>
          </cell>
          <cell r="J5394" t="str">
            <v>Phẫu thuật tạo hình các khuyết da vùng cẳng chân bằng vạt da lân cận</v>
          </cell>
          <cell r="K5394" t="str">
            <v>B</v>
          </cell>
          <cell r="L5394" t="str">
            <v>P1</v>
          </cell>
          <cell r="M5394">
            <v>583</v>
          </cell>
          <cell r="N5394">
            <v>583</v>
          </cell>
          <cell r="P5394" t="str">
            <v>Phẫu thuật tạo hình bằng các vạt da có cuống mạch liền</v>
          </cell>
          <cell r="Q5394">
            <v>2632000</v>
          </cell>
          <cell r="R5394">
            <v>837391.30434782605</v>
          </cell>
          <cell r="S5394">
            <v>3469000</v>
          </cell>
          <cell r="T5394">
            <v>1088608.6956521738</v>
          </cell>
          <cell r="U5394">
            <v>3720608.6956521738</v>
          </cell>
          <cell r="V5394">
            <v>3720600</v>
          </cell>
          <cell r="W5394">
            <v>148824.34782608695</v>
          </cell>
          <cell r="X5394">
            <v>3869433.0434782607</v>
          </cell>
        </row>
        <row r="5395">
          <cell r="E5395" t="str">
            <v>37.8D05.0573</v>
          </cell>
          <cell r="F5395" t="str">
            <v>28. PHẪU THUẬT TẠO HÌNH THẨM MỸ</v>
          </cell>
          <cell r="G5395" t="str">
            <v>28.392</v>
          </cell>
          <cell r="H5395" t="str">
            <v>Phẫu thuật tạo hình các khuyết da vùng cẳng chân bằng vạt da tại chỗ</v>
          </cell>
          <cell r="I5395" t="str">
            <v>Phẫu thuật tạo hình các khuyết da vùng cẳng chân bằng vạt da tại chỗ</v>
          </cell>
          <cell r="J5395" t="str">
            <v>Phẫu thuật tạo hình các khuyết da vùng cẳng chân bằng vạt da tại chỗ</v>
          </cell>
          <cell r="K5395" t="str">
            <v>B</v>
          </cell>
          <cell r="L5395" t="str">
            <v>P1</v>
          </cell>
          <cell r="M5395">
            <v>583</v>
          </cell>
          <cell r="N5395">
            <v>583</v>
          </cell>
          <cell r="P5395" t="str">
            <v>Phẫu thuật tạo hình bằng các vạt da có cuống mạch liền</v>
          </cell>
          <cell r="Q5395">
            <v>2632000</v>
          </cell>
          <cell r="R5395">
            <v>837391.30434782605</v>
          </cell>
          <cell r="S5395">
            <v>3469000</v>
          </cell>
          <cell r="T5395">
            <v>1088608.6956521738</v>
          </cell>
          <cell r="U5395">
            <v>3720608.6956521738</v>
          </cell>
          <cell r="V5395">
            <v>3720600</v>
          </cell>
          <cell r="W5395">
            <v>148824.34782608695</v>
          </cell>
          <cell r="X5395">
            <v>3869433.0434782607</v>
          </cell>
        </row>
        <row r="5396">
          <cell r="E5396" t="str">
            <v>37.8D05.0573</v>
          </cell>
          <cell r="F5396" t="str">
            <v>28. PHẪU THUẬT TẠO HÌNH THẨM MỸ</v>
          </cell>
          <cell r="G5396" t="str">
            <v>28.394</v>
          </cell>
          <cell r="H5396" t="str">
            <v>Phẫu thuật tạo hình các khuyết da vùng đùi bằng vạt da lân cận</v>
          </cell>
          <cell r="I5396" t="str">
            <v>Phẫu thuật tạo hình các khuyết da vùng đùi bằng vạt da lân cận</v>
          </cell>
          <cell r="J5396" t="str">
            <v>Phẫu thuật tạo hình các khuyết da vùng đùi bằng vạt da lân cận</v>
          </cell>
          <cell r="K5396" t="str">
            <v>B</v>
          </cell>
          <cell r="L5396" t="str">
            <v>P1</v>
          </cell>
          <cell r="M5396">
            <v>583</v>
          </cell>
          <cell r="N5396">
            <v>583</v>
          </cell>
          <cell r="P5396" t="str">
            <v>Phẫu thuật tạo hình bằng các vạt da có cuống mạch liền</v>
          </cell>
          <cell r="Q5396">
            <v>2632000</v>
          </cell>
          <cell r="R5396">
            <v>837391.30434782605</v>
          </cell>
          <cell r="S5396">
            <v>3469000</v>
          </cell>
          <cell r="T5396">
            <v>1088608.6956521738</v>
          </cell>
          <cell r="U5396">
            <v>3720608.6956521738</v>
          </cell>
          <cell r="V5396">
            <v>3720600</v>
          </cell>
          <cell r="W5396">
            <v>148824.34782608695</v>
          </cell>
          <cell r="X5396">
            <v>3869433.0434782607</v>
          </cell>
        </row>
        <row r="5397">
          <cell r="E5397" t="str">
            <v>37.8D05.0573</v>
          </cell>
          <cell r="F5397" t="str">
            <v>28. PHẪU THUẬT TẠO HÌNH THẨM MỸ</v>
          </cell>
          <cell r="G5397" t="str">
            <v>28.390</v>
          </cell>
          <cell r="H5397" t="str">
            <v>Phẫu thuật tạo hình các khuyết da vùng đùi bằng vạt da tại chỗ</v>
          </cell>
          <cell r="I5397" t="str">
            <v>Phẫu thuật tạo hình các khuyết da vùng đùi bằng vạt da tại chỗ</v>
          </cell>
          <cell r="J5397" t="str">
            <v>Phẫu thuật tạo hình các khuyết da vùng đùi bằng vạt da tại chỗ</v>
          </cell>
          <cell r="K5397" t="str">
            <v>B</v>
          </cell>
          <cell r="L5397" t="str">
            <v>P1</v>
          </cell>
          <cell r="M5397">
            <v>583</v>
          </cell>
          <cell r="N5397">
            <v>583</v>
          </cell>
          <cell r="P5397" t="str">
            <v>Phẫu thuật tạo hình bằng các vạt da có cuống mạch liền</v>
          </cell>
          <cell r="Q5397">
            <v>2632000</v>
          </cell>
          <cell r="R5397">
            <v>837391.30434782605</v>
          </cell>
          <cell r="S5397">
            <v>3469000</v>
          </cell>
          <cell r="T5397">
            <v>1088608.6956521738</v>
          </cell>
          <cell r="U5397">
            <v>3720608.6956521738</v>
          </cell>
          <cell r="V5397">
            <v>3720600</v>
          </cell>
          <cell r="W5397">
            <v>148824.34782608695</v>
          </cell>
          <cell r="X5397">
            <v>3869433.0434782607</v>
          </cell>
        </row>
        <row r="5398">
          <cell r="E5398" t="str">
            <v>37.8D05.0573</v>
          </cell>
          <cell r="F5398" t="str">
            <v>28. PHẪU THUẬT TẠO HÌNH THẨM MỸ</v>
          </cell>
          <cell r="G5398" t="str">
            <v>28.395</v>
          </cell>
          <cell r="H5398" t="str">
            <v>Phẫu thuật tạo hình các khuyết da vùng khoeo bằng vạt da lân cận</v>
          </cell>
          <cell r="I5398" t="str">
            <v>Phẫu thuật tạo hình các khuyết da vùng khoeo bằng vạt da lân cận</v>
          </cell>
          <cell r="J5398" t="str">
            <v>Phẫu thuật tạo hình các khuyết da vùng khoeo bằng vạt da lân cận</v>
          </cell>
          <cell r="K5398" t="str">
            <v>B</v>
          </cell>
          <cell r="L5398" t="str">
            <v>P1</v>
          </cell>
          <cell r="M5398">
            <v>583</v>
          </cell>
          <cell r="N5398">
            <v>583</v>
          </cell>
          <cell r="P5398" t="str">
            <v>Phẫu thuật tạo hình bằng các vạt da có cuống mạch liền</v>
          </cell>
          <cell r="Q5398">
            <v>2632000</v>
          </cell>
          <cell r="R5398">
            <v>837391.30434782605</v>
          </cell>
          <cell r="S5398">
            <v>3469000</v>
          </cell>
          <cell r="T5398">
            <v>1088608.6956521738</v>
          </cell>
          <cell r="U5398">
            <v>3720608.6956521738</v>
          </cell>
          <cell r="V5398">
            <v>3720600</v>
          </cell>
          <cell r="W5398">
            <v>148824.34782608695</v>
          </cell>
          <cell r="X5398">
            <v>3869433.0434782607</v>
          </cell>
        </row>
        <row r="5399">
          <cell r="E5399" t="str">
            <v>37.8D05.0573</v>
          </cell>
          <cell r="F5399" t="str">
            <v>28. PHẪU THUẬT TẠO HÌNH THẨM MỸ</v>
          </cell>
          <cell r="G5399" t="str">
            <v>28.391</v>
          </cell>
          <cell r="H5399" t="str">
            <v>Phẫu thuật tạo hình các khuyết da vùng khoeo bằng vạt da tại chỗ</v>
          </cell>
          <cell r="I5399" t="str">
            <v>Phẫu thuật tạo hình các khuyết da vùng khoeo bằng vạt da tại chỗ</v>
          </cell>
          <cell r="J5399" t="str">
            <v>Phẫu thuật tạo hình các khuyết da vùng khoeo bằng vạt da tại chỗ</v>
          </cell>
          <cell r="K5399" t="str">
            <v>B</v>
          </cell>
          <cell r="L5399" t="str">
            <v>P1</v>
          </cell>
          <cell r="M5399">
            <v>583</v>
          </cell>
          <cell r="N5399">
            <v>583</v>
          </cell>
          <cell r="P5399" t="str">
            <v>Phẫu thuật tạo hình bằng các vạt da có cuống mạch liền</v>
          </cell>
          <cell r="Q5399">
            <v>2632000</v>
          </cell>
          <cell r="R5399">
            <v>837391.30434782605</v>
          </cell>
          <cell r="S5399">
            <v>3469000</v>
          </cell>
          <cell r="T5399">
            <v>1088608.6956521738</v>
          </cell>
          <cell r="U5399">
            <v>3720608.6956521738</v>
          </cell>
          <cell r="V5399">
            <v>3720600</v>
          </cell>
          <cell r="W5399">
            <v>148824.34782608695</v>
          </cell>
          <cell r="X5399">
            <v>3869433.0434782607</v>
          </cell>
        </row>
        <row r="5400">
          <cell r="E5400" t="str">
            <v>37.8D05.0573</v>
          </cell>
          <cell r="F5400" t="str">
            <v>28. PHẪU THUẬT TẠO HÌNH THẨM MỸ</v>
          </cell>
          <cell r="G5400" t="str">
            <v>28.320</v>
          </cell>
          <cell r="H5400" t="str">
            <v>Phẫu thuật tạo hình các khuyết phần mềm phức tạp cẳng tay bằng vạt lân cận</v>
          </cell>
          <cell r="I5400" t="str">
            <v>Phẫu thuật tạo hình các khuyết phần mềm phức tạp cẳng tay bằng vạt lân cận</v>
          </cell>
          <cell r="J5400" t="str">
            <v>Phẫu thuật tạo hình các khuyết phần mềm phức tạp cẳng tay bằng vạt lân cận</v>
          </cell>
          <cell r="K5400" t="str">
            <v>B</v>
          </cell>
          <cell r="L5400" t="str">
            <v>P1</v>
          </cell>
          <cell r="M5400">
            <v>583</v>
          </cell>
          <cell r="N5400">
            <v>583</v>
          </cell>
          <cell r="P5400" t="str">
            <v>Phẫu thuật tạo hình bằng các vạt da có cuống mạch liền</v>
          </cell>
          <cell r="Q5400">
            <v>2632000</v>
          </cell>
          <cell r="R5400">
            <v>837391.30434782605</v>
          </cell>
          <cell r="S5400">
            <v>3469000</v>
          </cell>
          <cell r="T5400">
            <v>1088608.6956521738</v>
          </cell>
          <cell r="U5400">
            <v>3720608.6956521738</v>
          </cell>
          <cell r="V5400">
            <v>3720600</v>
          </cell>
          <cell r="W5400">
            <v>148824.34782608695</v>
          </cell>
          <cell r="X5400">
            <v>3869433.0434782607</v>
          </cell>
        </row>
        <row r="5401">
          <cell r="E5401" t="str">
            <v>37.8D05.0573</v>
          </cell>
          <cell r="F5401" t="str">
            <v>28. PHẪU THUẬT TẠO HÌNH THẨM MỸ</v>
          </cell>
          <cell r="G5401" t="str">
            <v>28.318</v>
          </cell>
          <cell r="H5401" t="str">
            <v>Phẫu thuật tạo hình các khuyết phần mềm phức tạp cẳng tay bằng vạt tại chỗ</v>
          </cell>
          <cell r="I5401" t="str">
            <v>Phẫu thuật tạo hình các khuyết phần mềm phức tạp cẳng tay bằng vạt tại chỗ</v>
          </cell>
          <cell r="J5401" t="str">
            <v>Phẫu thuật tạo hình các khuyết phần mềm phức tạp cẳng tay bằng vạt tại chỗ</v>
          </cell>
          <cell r="K5401" t="str">
            <v>B</v>
          </cell>
          <cell r="L5401" t="str">
            <v>P1</v>
          </cell>
          <cell r="M5401">
            <v>583</v>
          </cell>
          <cell r="N5401">
            <v>583</v>
          </cell>
          <cell r="P5401" t="str">
            <v>Phẫu thuật tạo hình bằng các vạt da có cuống mạch liền</v>
          </cell>
          <cell r="Q5401">
            <v>2632000</v>
          </cell>
          <cell r="R5401">
            <v>837391.30434782605</v>
          </cell>
          <cell r="S5401">
            <v>3469000</v>
          </cell>
          <cell r="T5401">
            <v>1088608.6956521738</v>
          </cell>
          <cell r="U5401">
            <v>3720608.6956521738</v>
          </cell>
          <cell r="V5401">
            <v>3720600</v>
          </cell>
          <cell r="W5401">
            <v>148824.34782608695</v>
          </cell>
          <cell r="X5401">
            <v>3869433.0434782607</v>
          </cell>
        </row>
        <row r="5402">
          <cell r="E5402" t="str">
            <v>37.8D05.0573</v>
          </cell>
          <cell r="F5402" t="str">
            <v>28. PHẪU THUẬT TẠO HÌNH THẨM MỸ</v>
          </cell>
          <cell r="G5402" t="str">
            <v>28.319</v>
          </cell>
          <cell r="H5402" t="str">
            <v>Phẫu thuật tạo hình các khuyết phần mềm phức tạp cánh tay bằng vạt lân cận</v>
          </cell>
          <cell r="I5402" t="str">
            <v>Phẫu thuật tạo hình các khuyết phần mềm phức tạp cánh tay bằng vạt lân cận</v>
          </cell>
          <cell r="J5402" t="str">
            <v>Phẫu thuật tạo hình các khuyết phần mềm phức tạp cánh tay bằng vạt lân cận</v>
          </cell>
          <cell r="K5402" t="str">
            <v>B</v>
          </cell>
          <cell r="L5402" t="str">
            <v>P1</v>
          </cell>
          <cell r="M5402">
            <v>583</v>
          </cell>
          <cell r="N5402">
            <v>583</v>
          </cell>
          <cell r="P5402" t="str">
            <v>Phẫu thuật tạo hình bằng các vạt da có cuống mạch liền</v>
          </cell>
          <cell r="Q5402">
            <v>2632000</v>
          </cell>
          <cell r="R5402">
            <v>837391.30434782605</v>
          </cell>
          <cell r="S5402">
            <v>3469000</v>
          </cell>
          <cell r="T5402">
            <v>1088608.6956521738</v>
          </cell>
          <cell r="U5402">
            <v>3720608.6956521738</v>
          </cell>
          <cell r="V5402">
            <v>3720600</v>
          </cell>
          <cell r="W5402">
            <v>148824.34782608695</v>
          </cell>
          <cell r="X5402">
            <v>3869433.0434782607</v>
          </cell>
        </row>
        <row r="5403">
          <cell r="E5403" t="str">
            <v>37.8D05.0573</v>
          </cell>
          <cell r="F5403" t="str">
            <v>28. PHẪU THUẬT TẠO HÌNH THẨM MỸ</v>
          </cell>
          <cell r="G5403" t="str">
            <v>28.317</v>
          </cell>
          <cell r="H5403" t="str">
            <v>Phẫu thuật tạo hình các khuyết phần mềm phức tạp cánh tay bằng vạt tại chỗ</v>
          </cell>
          <cell r="I5403" t="str">
            <v>Phẫu thuật tạo hình các khuyết phần mềm phức tạp cánh tay bằng vạt tại chỗ</v>
          </cell>
          <cell r="J5403" t="str">
            <v>Phẫu thuật tạo hình các khuyết phần mềm phức tạp cánh tay bằng vạt tại chỗ</v>
          </cell>
          <cell r="K5403" t="str">
            <v>B</v>
          </cell>
          <cell r="L5403" t="str">
            <v>P1</v>
          </cell>
          <cell r="M5403">
            <v>583</v>
          </cell>
          <cell r="N5403">
            <v>583</v>
          </cell>
          <cell r="P5403" t="str">
            <v>Phẫu thuật tạo hình bằng các vạt da có cuống mạch liền</v>
          </cell>
          <cell r="Q5403">
            <v>2632000</v>
          </cell>
          <cell r="R5403">
            <v>837391.30434782605</v>
          </cell>
          <cell r="S5403">
            <v>3469000</v>
          </cell>
          <cell r="T5403">
            <v>1088608.6956521738</v>
          </cell>
          <cell r="U5403">
            <v>3720608.6956521738</v>
          </cell>
          <cell r="V5403">
            <v>3720600</v>
          </cell>
          <cell r="W5403">
            <v>148824.34782608695</v>
          </cell>
          <cell r="X5403">
            <v>3869433.0434782607</v>
          </cell>
        </row>
        <row r="5404">
          <cell r="E5404" t="str">
            <v>37.8D05.0573</v>
          </cell>
          <cell r="F5404" t="str">
            <v>28. PHẪU THUẬT TẠO HÌNH THẨM MỸ</v>
          </cell>
          <cell r="G5404" t="str">
            <v>28.93</v>
          </cell>
          <cell r="H5404" t="str">
            <v>Phẫu thuật tạo hình cánh mũi bằng các vạt da có cuống mach nuôi</v>
          </cell>
          <cell r="I5404" t="str">
            <v>Phẫu thuật tạo hình cánh mũi bằng các vạt da có cuống mach nuôi</v>
          </cell>
          <cell r="J5404" t="str">
            <v>Phẫu thuật tạo hình cánh mũi bằng các vạt da có cuống mach nuôi</v>
          </cell>
          <cell r="K5404" t="str">
            <v>B</v>
          </cell>
          <cell r="L5404" t="str">
            <v>P1</v>
          </cell>
          <cell r="M5404">
            <v>583</v>
          </cell>
          <cell r="N5404">
            <v>583</v>
          </cell>
          <cell r="P5404" t="str">
            <v>Phẫu thuật tạo hình bằng các vạt da có cuống mạch liền</v>
          </cell>
          <cell r="Q5404">
            <v>2632000</v>
          </cell>
          <cell r="R5404">
            <v>837391.30434782605</v>
          </cell>
          <cell r="S5404">
            <v>3469000</v>
          </cell>
          <cell r="T5404">
            <v>1088608.6956521738</v>
          </cell>
          <cell r="U5404">
            <v>3720608.6956521738</v>
          </cell>
          <cell r="V5404">
            <v>3720600</v>
          </cell>
          <cell r="W5404">
            <v>148824.34782608695</v>
          </cell>
          <cell r="X5404">
            <v>3869433.0434782607</v>
          </cell>
        </row>
        <row r="5405">
          <cell r="E5405" t="str">
            <v>37.8D05.0573</v>
          </cell>
          <cell r="F5405" t="str">
            <v>28. PHẪU THUẬT TẠO HÌNH THẨM MỸ</v>
          </cell>
          <cell r="G5405" t="str">
            <v>28.94</v>
          </cell>
          <cell r="H5405" t="str">
            <v>Phẫu thuật tạo hình cánh mũi bằng ghép phức hợp vành tai</v>
          </cell>
          <cell r="I5405" t="str">
            <v>Phẫu thuật tạo hình cánh mũi bằng ghép phức hợp vành tai</v>
          </cell>
          <cell r="J5405" t="str">
            <v>Phẫu thuật tạo hình cánh mũi bằng ghép phức hợp vành tai</v>
          </cell>
          <cell r="K5405" t="str">
            <v>B</v>
          </cell>
          <cell r="L5405" t="str">
            <v>P2</v>
          </cell>
          <cell r="M5405">
            <v>583</v>
          </cell>
          <cell r="N5405">
            <v>583</v>
          </cell>
          <cell r="P5405" t="str">
            <v>Phẫu thuật tạo hình bằng các vạt da có cuống mạch liền</v>
          </cell>
          <cell r="Q5405">
            <v>2632000</v>
          </cell>
          <cell r="R5405">
            <v>837391.30434782605</v>
          </cell>
          <cell r="S5405">
            <v>3469000</v>
          </cell>
          <cell r="T5405">
            <v>1088608.6956521738</v>
          </cell>
          <cell r="U5405">
            <v>3720608.6956521738</v>
          </cell>
          <cell r="V5405">
            <v>3720600</v>
          </cell>
          <cell r="W5405">
            <v>148824.34782608695</v>
          </cell>
          <cell r="X5405">
            <v>3869433.0434782607</v>
          </cell>
        </row>
        <row r="5406">
          <cell r="E5406" t="str">
            <v>37.8D05.0573</v>
          </cell>
          <cell r="F5406" t="str">
            <v>28. PHẪU THUẬT TẠO HÌNH THẨM MỸ</v>
          </cell>
          <cell r="G5406" t="str">
            <v>28.19</v>
          </cell>
          <cell r="H5406" t="str">
            <v>Phẫu thuật tạo hình che phủ khuyết phức hợp vùng đầu bằng vạt da cân xương có cuống nuôi</v>
          </cell>
          <cell r="I5406" t="str">
            <v>Phẫu thuật tạo hình che phủ khuyết phức hợp vùng đầu bằng vạt da cân xương có cuống nuôi</v>
          </cell>
          <cell r="J5406" t="str">
            <v>Phẫu thuật tạo hình che phủ khuyết phức hợp vùng đầu bằng vạt da cân xương có cuống nuôi</v>
          </cell>
          <cell r="K5406" t="str">
            <v>B</v>
          </cell>
          <cell r="L5406" t="str">
            <v>PDB</v>
          </cell>
          <cell r="M5406">
            <v>583</v>
          </cell>
          <cell r="N5406">
            <v>583</v>
          </cell>
          <cell r="P5406" t="str">
            <v>Phẫu thuật tạo hình bằng các vạt da có cuống mạch liền</v>
          </cell>
          <cell r="Q5406">
            <v>2632000</v>
          </cell>
          <cell r="R5406">
            <v>837391.30434782605</v>
          </cell>
          <cell r="S5406">
            <v>3469000</v>
          </cell>
          <cell r="T5406">
            <v>1088608.6956521738</v>
          </cell>
          <cell r="U5406">
            <v>3720608.6956521738</v>
          </cell>
          <cell r="V5406">
            <v>3720600</v>
          </cell>
          <cell r="W5406">
            <v>148824.34782608695</v>
          </cell>
          <cell r="X5406">
            <v>3869433.0434782607</v>
          </cell>
        </row>
        <row r="5407">
          <cell r="E5407" t="str">
            <v>37.8D05.0573</v>
          </cell>
          <cell r="F5407" t="str">
            <v>28. PHẪU THUẬT TẠO HÌNH THẨM MỸ</v>
          </cell>
          <cell r="G5407" t="str">
            <v>28.147</v>
          </cell>
          <cell r="H5407" t="str">
            <v>Phẫu thuật tạo hình dựng vành tai trong mất toàn bộ vành tai (thì 2)</v>
          </cell>
          <cell r="I5407" t="str">
            <v>Phẫu thuật tạo hình dựng vành tai trong mất toàn bộ vành tai (thì 2)</v>
          </cell>
          <cell r="J5407" t="str">
            <v>Phẫu thuật tạo hình dựng vành tai trong mất toàn bộ vành tai (thì 2)</v>
          </cell>
          <cell r="K5407" t="str">
            <v>B</v>
          </cell>
          <cell r="L5407" t="str">
            <v>P1</v>
          </cell>
          <cell r="M5407">
            <v>583</v>
          </cell>
          <cell r="N5407">
            <v>583</v>
          </cell>
          <cell r="P5407" t="str">
            <v>Phẫu thuật tạo hình bằng các vạt da có cuống mạch liền</v>
          </cell>
          <cell r="Q5407">
            <v>2632000</v>
          </cell>
          <cell r="R5407">
            <v>837391.30434782605</v>
          </cell>
          <cell r="S5407">
            <v>3469000</v>
          </cell>
          <cell r="T5407">
            <v>1088608.6956521738</v>
          </cell>
          <cell r="U5407">
            <v>3720608.6956521738</v>
          </cell>
          <cell r="V5407">
            <v>3720600</v>
          </cell>
          <cell r="W5407">
            <v>148824.34782608695</v>
          </cell>
          <cell r="X5407">
            <v>3869433.0434782607</v>
          </cell>
        </row>
        <row r="5408">
          <cell r="E5408" t="str">
            <v>37.8D05.0573</v>
          </cell>
          <cell r="F5408" t="str">
            <v>28. PHẪU THUẬT TẠO HÌNH THẨM MỸ</v>
          </cell>
          <cell r="G5408" t="str">
            <v>28.278</v>
          </cell>
          <cell r="H5408" t="str">
            <v>Phẫu thuật Tạo hình khuyết phần cơ thành bụng bằng vạt cân cơ lân cận</v>
          </cell>
          <cell r="I5408" t="str">
            <v>Phẫu thuật Tạo hình khuyết phần cơ thành bụng bằng vạt cân cơ lân cận</v>
          </cell>
          <cell r="J5408" t="str">
            <v>Phẫu thuật Tạo hình khuyết phần cơ thành bụng bằng vạt cân cơ lân cận</v>
          </cell>
          <cell r="K5408" t="str">
            <v>B</v>
          </cell>
          <cell r="L5408" t="str">
            <v>P1</v>
          </cell>
          <cell r="M5408">
            <v>583</v>
          </cell>
          <cell r="N5408">
            <v>583</v>
          </cell>
          <cell r="P5408" t="str">
            <v>Phẫu thuật tạo hình bằng các vạt da có cuống mạch liền</v>
          </cell>
          <cell r="Q5408">
            <v>2632000</v>
          </cell>
          <cell r="R5408">
            <v>837391.30434782605</v>
          </cell>
          <cell r="S5408">
            <v>3469000</v>
          </cell>
          <cell r="T5408">
            <v>1088608.6956521738</v>
          </cell>
          <cell r="U5408">
            <v>3720608.6956521738</v>
          </cell>
          <cell r="V5408">
            <v>3720600</v>
          </cell>
          <cell r="W5408">
            <v>148824.34782608695</v>
          </cell>
          <cell r="X5408">
            <v>3869433.0434782607</v>
          </cell>
        </row>
        <row r="5409">
          <cell r="E5409" t="str">
            <v>37.8D05.0573</v>
          </cell>
          <cell r="F5409" t="str">
            <v>28. PHẪU THUẬT TẠO HÌNH THẨM MỸ</v>
          </cell>
          <cell r="G5409" t="str">
            <v>28.116</v>
          </cell>
          <cell r="H5409" t="str">
            <v>Phẫu thuật tạo hình môi toàn bộ bằng vạt tại chỗ</v>
          </cell>
          <cell r="I5409" t="str">
            <v>Phẫu thuật tạo hình môi toàn bộ bằng vạt tại chỗ</v>
          </cell>
          <cell r="J5409" t="str">
            <v>Phẫu thuật tạo hình môi toàn bộ bằng vạt tại chỗ</v>
          </cell>
          <cell r="K5409" t="str">
            <v>C</v>
          </cell>
          <cell r="L5409" t="str">
            <v>P1</v>
          </cell>
          <cell r="M5409">
            <v>583</v>
          </cell>
          <cell r="N5409">
            <v>583</v>
          </cell>
          <cell r="P5409" t="str">
            <v>Phẫu thuật tạo hình bằng các vạt da có cuống mạch liền</v>
          </cell>
          <cell r="Q5409">
            <v>2632000</v>
          </cell>
          <cell r="R5409">
            <v>837391.30434782605</v>
          </cell>
          <cell r="S5409">
            <v>3469000</v>
          </cell>
          <cell r="T5409">
            <v>1088608.6956521738</v>
          </cell>
          <cell r="U5409">
            <v>3720608.6956521738</v>
          </cell>
          <cell r="V5409">
            <v>3720600</v>
          </cell>
          <cell r="W5409">
            <v>148824.34782608695</v>
          </cell>
          <cell r="X5409">
            <v>3869433.0434782607</v>
          </cell>
        </row>
        <row r="5410">
          <cell r="E5410" t="str">
            <v>37.8D05.0573</v>
          </cell>
          <cell r="F5410" t="str">
            <v>28. PHẪU THUẬT TẠO HÌNH THẨM MỸ</v>
          </cell>
          <cell r="G5410" t="str">
            <v>28.119</v>
          </cell>
          <cell r="H5410" t="str">
            <v>Phẫu thuật tạo hình môi từng phần bằng vạt lân cận</v>
          </cell>
          <cell r="I5410" t="str">
            <v>Phẫu thuật tạo hình môi từng phần bằng vạt lân cận</v>
          </cell>
          <cell r="J5410" t="str">
            <v>Phẫu thuật tạo hình môi từng phần bằng vạt lân cận</v>
          </cell>
          <cell r="K5410" t="str">
            <v>B</v>
          </cell>
          <cell r="L5410" t="str">
            <v>P2</v>
          </cell>
          <cell r="M5410">
            <v>583</v>
          </cell>
          <cell r="N5410">
            <v>583</v>
          </cell>
          <cell r="P5410" t="str">
            <v>Phẫu thuật tạo hình bằng các vạt da có cuống mạch liền</v>
          </cell>
          <cell r="Q5410">
            <v>2632000</v>
          </cell>
          <cell r="R5410">
            <v>837391.30434782605</v>
          </cell>
          <cell r="S5410">
            <v>3469000</v>
          </cell>
          <cell r="T5410">
            <v>1088608.6956521738</v>
          </cell>
          <cell r="U5410">
            <v>3720608.6956521738</v>
          </cell>
          <cell r="V5410">
            <v>3720600</v>
          </cell>
          <cell r="W5410">
            <v>148824.34782608695</v>
          </cell>
          <cell r="X5410">
            <v>3869433.0434782607</v>
          </cell>
        </row>
        <row r="5411">
          <cell r="E5411" t="str">
            <v>37.8D05.0573</v>
          </cell>
          <cell r="F5411" t="str">
            <v>28. PHẪU THUẬT TẠO HÌNH THẨM MỸ</v>
          </cell>
          <cell r="G5411" t="str">
            <v>28.118</v>
          </cell>
          <cell r="H5411" t="str">
            <v>Phẫu thuật tạo hình môi từng phần bằng vạt tại chỗ</v>
          </cell>
          <cell r="I5411" t="str">
            <v>Phẫu thuật tạo hình môi từng phần bằng vạt tại chỗ</v>
          </cell>
          <cell r="J5411" t="str">
            <v>Phẫu thuật tạo hình môi từng phần bằng vạt tại chỗ</v>
          </cell>
          <cell r="K5411" t="str">
            <v>B</v>
          </cell>
          <cell r="L5411" t="str">
            <v>P2</v>
          </cell>
          <cell r="M5411">
            <v>583</v>
          </cell>
          <cell r="N5411">
            <v>583</v>
          </cell>
          <cell r="P5411" t="str">
            <v>Phẫu thuật tạo hình bằng các vạt da có cuống mạch liền</v>
          </cell>
          <cell r="Q5411">
            <v>2632000</v>
          </cell>
          <cell r="R5411">
            <v>837391.30434782605</v>
          </cell>
          <cell r="S5411">
            <v>3469000</v>
          </cell>
          <cell r="T5411">
            <v>1088608.6956521738</v>
          </cell>
          <cell r="U5411">
            <v>3720608.6956521738</v>
          </cell>
          <cell r="V5411">
            <v>3720600</v>
          </cell>
          <cell r="W5411">
            <v>148824.34782608695</v>
          </cell>
          <cell r="X5411">
            <v>3869433.0434782607</v>
          </cell>
        </row>
        <row r="5412">
          <cell r="E5412" t="str">
            <v>37.8D05.0573</v>
          </cell>
          <cell r="F5412" t="str">
            <v>28. PHẪU THUẬT TẠO HÌNH THẨM MỸ</v>
          </cell>
          <cell r="G5412" t="str">
            <v>28.90</v>
          </cell>
          <cell r="H5412" t="str">
            <v>Phẫu thuật tạo hình tháp mũi bằng vạt có cuống mạch nuôi</v>
          </cell>
          <cell r="I5412" t="str">
            <v>Phẫu thuật tạo hình tháp mũi bằng vạt có cuống mạch nuôi</v>
          </cell>
          <cell r="J5412" t="str">
            <v>Phẫu thuật tạo hình tháp mũi bằng vạt có cuống mạch nuôi</v>
          </cell>
          <cell r="K5412" t="str">
            <v>B</v>
          </cell>
          <cell r="L5412" t="str">
            <v>P1</v>
          </cell>
          <cell r="M5412">
            <v>583</v>
          </cell>
          <cell r="N5412">
            <v>583</v>
          </cell>
          <cell r="P5412" t="str">
            <v>Phẫu thuật tạo hình bằng các vạt da có cuống mạch liền</v>
          </cell>
          <cell r="Q5412">
            <v>2632000</v>
          </cell>
          <cell r="R5412">
            <v>837391.30434782605</v>
          </cell>
          <cell r="S5412">
            <v>3469000</v>
          </cell>
          <cell r="T5412">
            <v>1088608.6956521738</v>
          </cell>
          <cell r="U5412">
            <v>3720608.6956521738</v>
          </cell>
          <cell r="V5412">
            <v>3720600</v>
          </cell>
          <cell r="W5412">
            <v>148824.34782608695</v>
          </cell>
          <cell r="X5412">
            <v>3869433.0434782607</v>
          </cell>
        </row>
        <row r="5413">
          <cell r="E5413" t="str">
            <v>37.8D05.0573</v>
          </cell>
          <cell r="F5413" t="str">
            <v>28. PHẪU THUẬT TẠO HÌNH THẨM MỸ</v>
          </cell>
          <cell r="G5413" t="str">
            <v>28.91</v>
          </cell>
          <cell r="H5413" t="str">
            <v>Phẫu thuật tạo hình tháp mũi bằng vạt da kế cận</v>
          </cell>
          <cell r="I5413" t="str">
            <v>Phẫu thuật tạo hình tháp mũi bằng vạt da kế cận</v>
          </cell>
          <cell r="J5413" t="str">
            <v>Phẫu thuật tạo hình tháp mũi bằng vạt da kế cận</v>
          </cell>
          <cell r="K5413" t="str">
            <v>B</v>
          </cell>
          <cell r="L5413" t="str">
            <v>P1</v>
          </cell>
          <cell r="M5413">
            <v>583</v>
          </cell>
          <cell r="N5413">
            <v>583</v>
          </cell>
          <cell r="P5413" t="str">
            <v>Phẫu thuật tạo hình bằng các vạt da có cuống mạch liền</v>
          </cell>
          <cell r="Q5413">
            <v>2632000</v>
          </cell>
          <cell r="R5413">
            <v>837391.30434782605</v>
          </cell>
          <cell r="S5413">
            <v>3469000</v>
          </cell>
          <cell r="T5413">
            <v>1088608.6956521738</v>
          </cell>
          <cell r="U5413">
            <v>3720608.6956521738</v>
          </cell>
          <cell r="V5413">
            <v>3720600</v>
          </cell>
          <cell r="W5413">
            <v>148824.34782608695</v>
          </cell>
          <cell r="X5413">
            <v>3869433.0434782607</v>
          </cell>
        </row>
        <row r="5414">
          <cell r="E5414" t="str">
            <v>37.8D05.0573</v>
          </cell>
          <cell r="F5414" t="str">
            <v>28. PHẪU THUẬT TẠO HÌNH THẨM MỸ</v>
          </cell>
          <cell r="G5414" t="str">
            <v>28.107</v>
          </cell>
          <cell r="H5414" t="str">
            <v>Phẫu thuật tạo lỗ mũi</v>
          </cell>
          <cell r="I5414" t="str">
            <v>Phẫu thuật tạo lỗ mũi</v>
          </cell>
          <cell r="J5414" t="str">
            <v>Phẫu thuật tạo lỗ mũi</v>
          </cell>
          <cell r="K5414" t="str">
            <v>C</v>
          </cell>
          <cell r="L5414" t="str">
            <v>P2</v>
          </cell>
          <cell r="M5414">
            <v>583</v>
          </cell>
          <cell r="N5414">
            <v>583</v>
          </cell>
          <cell r="P5414" t="str">
            <v>Phẫu thuật tạo hình bằng các vạt da có cuống mạch liền</v>
          </cell>
          <cell r="Q5414">
            <v>2632000</v>
          </cell>
          <cell r="R5414">
            <v>837391.30434782605</v>
          </cell>
          <cell r="S5414">
            <v>3469000</v>
          </cell>
          <cell r="T5414">
            <v>1088608.6956521738</v>
          </cell>
          <cell r="U5414">
            <v>3720608.6956521738</v>
          </cell>
          <cell r="V5414">
            <v>3720600</v>
          </cell>
          <cell r="W5414">
            <v>148824.34782608695</v>
          </cell>
          <cell r="X5414">
            <v>3869433.0434782607</v>
          </cell>
        </row>
        <row r="5415">
          <cell r="E5415" t="str">
            <v>37.8D05.0573</v>
          </cell>
          <cell r="F5415" t="str">
            <v>28. PHẪU THUẬT TẠO HÌNH THẨM MỸ</v>
          </cell>
          <cell r="G5415" t="str">
            <v>28.41</v>
          </cell>
          <cell r="H5415" t="str">
            <v>Phẫu thuật tạo vạt da tại chỗ cho vết thương khuyết toàn bộ mi trên</v>
          </cell>
          <cell r="I5415" t="str">
            <v>Phẫu thuật tạo vạt da tại chỗ cho vết thương khuyết toàn bộ mi trên</v>
          </cell>
          <cell r="J5415" t="str">
            <v>Phẫu thuật tạo vạt da tại chỗ cho vết thương khuyết toàn bộ mi trên</v>
          </cell>
          <cell r="K5415" t="str">
            <v>B</v>
          </cell>
          <cell r="L5415" t="str">
            <v>P1</v>
          </cell>
          <cell r="M5415">
            <v>583</v>
          </cell>
          <cell r="N5415">
            <v>583</v>
          </cell>
          <cell r="P5415" t="str">
            <v>Phẫu thuật tạo hình bằng các vạt da có cuống mạch liền</v>
          </cell>
          <cell r="Q5415">
            <v>2632000</v>
          </cell>
          <cell r="R5415">
            <v>837391.30434782605</v>
          </cell>
          <cell r="S5415">
            <v>3469000</v>
          </cell>
          <cell r="T5415">
            <v>1088608.6956521738</v>
          </cell>
          <cell r="U5415">
            <v>3720608.6956521738</v>
          </cell>
          <cell r="V5415">
            <v>3720600</v>
          </cell>
          <cell r="W5415">
            <v>148824.34782608695</v>
          </cell>
          <cell r="X5415">
            <v>3869433.0434782607</v>
          </cell>
        </row>
        <row r="5416">
          <cell r="E5416" t="str">
            <v>37.8D05.0573</v>
          </cell>
          <cell r="F5416" t="str">
            <v>28. PHẪU THUẬT TẠO HÌNH THẨM MỸ</v>
          </cell>
          <cell r="G5416" t="str">
            <v>28.380</v>
          </cell>
          <cell r="H5416" t="str">
            <v>Phẫu thuật tạo vạt trì hoãn cho bàn ngón tay</v>
          </cell>
          <cell r="I5416" t="str">
            <v>Phẫu thuật tạo vạt trì hoãn cho bàn ngón tay</v>
          </cell>
          <cell r="J5416" t="str">
            <v>Phẫu thuật tạo vạt trì hoãn cho bàn ngón tay</v>
          </cell>
          <cell r="K5416" t="str">
            <v>B</v>
          </cell>
          <cell r="L5416" t="str">
            <v>P1</v>
          </cell>
          <cell r="M5416">
            <v>583</v>
          </cell>
          <cell r="N5416">
            <v>583</v>
          </cell>
          <cell r="P5416" t="str">
            <v>Phẫu thuật tạo hình bằng các vạt da có cuống mạch liền</v>
          </cell>
          <cell r="Q5416">
            <v>2632000</v>
          </cell>
          <cell r="R5416">
            <v>837391.30434782605</v>
          </cell>
          <cell r="S5416">
            <v>3469000</v>
          </cell>
          <cell r="T5416">
            <v>1088608.6956521738</v>
          </cell>
          <cell r="U5416">
            <v>3720608.6956521738</v>
          </cell>
          <cell r="V5416">
            <v>3720600</v>
          </cell>
          <cell r="W5416">
            <v>148824.34782608695</v>
          </cell>
          <cell r="X5416">
            <v>3869433.0434782607</v>
          </cell>
        </row>
        <row r="5417">
          <cell r="E5417" t="str">
            <v>37.8D05.0573</v>
          </cell>
          <cell r="F5417" t="str">
            <v>28. PHẪU THUẬT TẠO HÌNH THẨM MỸ</v>
          </cell>
          <cell r="G5417" t="str">
            <v>28.253</v>
          </cell>
          <cell r="H5417" t="str">
            <v>Phẫu thuật thu nhỏ vú phì đại</v>
          </cell>
          <cell r="I5417" t="str">
            <v>Phẫu thuật thu nhỏ vú phì đại</v>
          </cell>
          <cell r="J5417" t="str">
            <v>Phẫu thuật thu nhỏ vú phì đại</v>
          </cell>
          <cell r="K5417" t="str">
            <v>B</v>
          </cell>
          <cell r="L5417" t="str">
            <v>P1</v>
          </cell>
          <cell r="M5417">
            <v>583</v>
          </cell>
          <cell r="N5417">
            <v>583</v>
          </cell>
          <cell r="P5417" t="str">
            <v>Phẫu thuật tạo hình bằng các vạt da có cuống mạch liền</v>
          </cell>
          <cell r="Q5417">
            <v>2632000</v>
          </cell>
          <cell r="R5417">
            <v>837391.30434782605</v>
          </cell>
          <cell r="S5417">
            <v>3469000</v>
          </cell>
          <cell r="T5417">
            <v>1088608.6956521738</v>
          </cell>
          <cell r="U5417">
            <v>3720608.6956521738</v>
          </cell>
          <cell r="V5417">
            <v>3720600</v>
          </cell>
          <cell r="W5417">
            <v>148824.34782608695</v>
          </cell>
          <cell r="X5417">
            <v>3869433.0434782607</v>
          </cell>
        </row>
        <row r="5418">
          <cell r="E5418" t="str">
            <v>37.8D05.0573</v>
          </cell>
          <cell r="F5418" t="str">
            <v>28. PHẪU THUẬT TẠO HÌNH THẨM MỸ</v>
          </cell>
          <cell r="G5418" t="str">
            <v>28.81</v>
          </cell>
          <cell r="H5418" t="str">
            <v>Tái tạo cung mày bằng vạt có cuống mạch nuôi</v>
          </cell>
          <cell r="I5418" t="str">
            <v>Tái tạo cung mày bằng vạt có cuống mạch nuôi</v>
          </cell>
          <cell r="J5418" t="str">
            <v>Tái tạo cung mày bằng vạt có cuống mạch nuôi</v>
          </cell>
          <cell r="K5418" t="str">
            <v>B</v>
          </cell>
          <cell r="L5418" t="str">
            <v>P1</v>
          </cell>
          <cell r="M5418">
            <v>583</v>
          </cell>
          <cell r="N5418">
            <v>583</v>
          </cell>
          <cell r="P5418" t="str">
            <v>Phẫu thuật tạo hình bằng các vạt da có cuống mạch liền</v>
          </cell>
          <cell r="Q5418">
            <v>2632000</v>
          </cell>
          <cell r="R5418">
            <v>837391.30434782605</v>
          </cell>
          <cell r="S5418">
            <v>3469000</v>
          </cell>
          <cell r="T5418">
            <v>1088608.6956521738</v>
          </cell>
          <cell r="U5418">
            <v>3720608.6956521738</v>
          </cell>
          <cell r="V5418">
            <v>3720600</v>
          </cell>
          <cell r="W5418">
            <v>148824.34782608695</v>
          </cell>
          <cell r="X5418">
            <v>3869433.0434782607</v>
          </cell>
        </row>
        <row r="5419">
          <cell r="E5419" t="str">
            <v>37.8D05.0574</v>
          </cell>
          <cell r="F5419" t="str">
            <v>03. NHI KHOA</v>
          </cell>
          <cell r="G5419" t="str">
            <v>3.3807</v>
          </cell>
          <cell r="H5419" t="str">
            <v>Vá da dày toàn bộ, diện tích bằng và trên 10 cm²</v>
          </cell>
          <cell r="I5419" t="str">
            <v>Vá da dày toàn bộ, diện tích bằng và trên 10 cm²</v>
          </cell>
          <cell r="J5419" t="str">
            <v>Vá da dày toàn bộ, diện tích bằng và trên 10cm²</v>
          </cell>
          <cell r="K5419" t="str">
            <v>B</v>
          </cell>
          <cell r="L5419" t="str">
            <v>P2</v>
          </cell>
          <cell r="M5419">
            <v>584</v>
          </cell>
          <cell r="N5419">
            <v>584</v>
          </cell>
          <cell r="P5419" t="str">
            <v>Phẫu thuật vá da lớn diện tích ≥10 cm2</v>
          </cell>
          <cell r="Q5419">
            <v>3403000</v>
          </cell>
          <cell r="R5419">
            <v>997043.47826086998</v>
          </cell>
          <cell r="S5419">
            <v>4400000</v>
          </cell>
          <cell r="T5419">
            <v>1296156.5217391308</v>
          </cell>
          <cell r="U5419">
            <v>4699156.5217391308</v>
          </cell>
          <cell r="V5419">
            <v>4699100</v>
          </cell>
          <cell r="W5419">
            <v>187966.26086956525</v>
          </cell>
          <cell r="X5419">
            <v>4887122.7826086963</v>
          </cell>
        </row>
        <row r="5420">
          <cell r="E5420" t="str">
            <v>37.8D05.0574</v>
          </cell>
          <cell r="F5420" t="str">
            <v>10. NGOẠI KHOA</v>
          </cell>
          <cell r="G5420" t="str">
            <v>10.962</v>
          </cell>
          <cell r="H5420" t="str">
            <v>Phẫu thuật vá da diện tích &gt;10 cm²</v>
          </cell>
          <cell r="I5420" t="str">
            <v>Phẫu thuật vá da diện tích &gt;10 cm²</v>
          </cell>
          <cell r="J5420" t="str">
            <v>Phẫu thuật vá da diện tích &gt;10cm²</v>
          </cell>
          <cell r="K5420" t="str">
            <v>B</v>
          </cell>
          <cell r="L5420" t="str">
            <v>P1</v>
          </cell>
          <cell r="M5420">
            <v>584</v>
          </cell>
          <cell r="N5420">
            <v>584</v>
          </cell>
          <cell r="P5420" t="str">
            <v>Phẫu thuật vá da lớn diện tích ≥10 cm2</v>
          </cell>
          <cell r="Q5420">
            <v>3403000</v>
          </cell>
          <cell r="R5420">
            <v>997043.47826086998</v>
          </cell>
          <cell r="S5420">
            <v>4400000</v>
          </cell>
          <cell r="T5420">
            <v>1296156.5217391308</v>
          </cell>
          <cell r="U5420">
            <v>4699156.5217391308</v>
          </cell>
          <cell r="V5420">
            <v>4699100</v>
          </cell>
          <cell r="W5420">
            <v>187966.26086956525</v>
          </cell>
          <cell r="X5420">
            <v>4887122.7826086963</v>
          </cell>
        </row>
        <row r="5421">
          <cell r="E5421" t="str">
            <v>37.8D05.0529</v>
          </cell>
          <cell r="F5421" t="str">
            <v>03. NHI KHOA</v>
          </cell>
          <cell r="G5421" t="str">
            <v>3.3861</v>
          </cell>
          <cell r="H5421" t="str">
            <v>Nắn, bó bột gãy lồi cầu xương đùi</v>
          </cell>
          <cell r="I5421" t="str">
            <v>Nắn, bó bột gãy lồi cầu xương đùi  [bột liền]</v>
          </cell>
          <cell r="J5421" t="str">
            <v>Nắn, bó bột gãy lồi cầu xương đùi</v>
          </cell>
          <cell r="K5421" t="str">
            <v>C</v>
          </cell>
          <cell r="L5421" t="str">
            <v>T1</v>
          </cell>
          <cell r="M5421">
            <v>539</v>
          </cell>
          <cell r="N5421">
            <v>539</v>
          </cell>
          <cell r="P5421" t="str">
            <v>Nắn, bó bột xương đùi hoặc chậu hoặc cột sống (bột liền)</v>
          </cell>
          <cell r="Q5421">
            <v>564000</v>
          </cell>
          <cell r="R5421">
            <v>73565.217391304395</v>
          </cell>
          <cell r="S5421">
            <v>637000</v>
          </cell>
          <cell r="T5421">
            <v>95634.782608695707</v>
          </cell>
          <cell r="U5421">
            <v>659634.78260869568</v>
          </cell>
          <cell r="V5421">
            <v>659600</v>
          </cell>
          <cell r="W5421">
            <v>26385.391304347828</v>
          </cell>
          <cell r="X5421">
            <v>686020.17391304346</v>
          </cell>
        </row>
        <row r="5422">
          <cell r="E5422" t="str">
            <v>37.8D05.0574</v>
          </cell>
          <cell r="F5422" t="str">
            <v>28. PHẪU THUẬT TẠO HÌNH THẨM MỸ</v>
          </cell>
          <cell r="G5422" t="str">
            <v>28.287</v>
          </cell>
          <cell r="H5422" t="str">
            <v>Phẫu thuật ghép mảnh da dương vật bị lột găng</v>
          </cell>
          <cell r="I5422" t="str">
            <v>Phẫu thuật ghép mảnh da dương vật bị lột găng</v>
          </cell>
          <cell r="J5422" t="str">
            <v>Phẫu thuật ghép mảnh da dương vật bị lột găng</v>
          </cell>
          <cell r="K5422" t="str">
            <v>B</v>
          </cell>
          <cell r="L5422" t="str">
            <v>P1</v>
          </cell>
          <cell r="M5422">
            <v>584</v>
          </cell>
          <cell r="N5422">
            <v>584</v>
          </cell>
          <cell r="P5422" t="str">
            <v>Phẫu thuật vá da lớn diện tích ≥10 cm2</v>
          </cell>
          <cell r="Q5422">
            <v>3403000</v>
          </cell>
          <cell r="R5422">
            <v>997043.47826086998</v>
          </cell>
          <cell r="S5422">
            <v>4400000</v>
          </cell>
          <cell r="T5422">
            <v>1296156.5217391308</v>
          </cell>
          <cell r="U5422">
            <v>4699156.5217391308</v>
          </cell>
          <cell r="V5422">
            <v>4699100</v>
          </cell>
          <cell r="W5422">
            <v>187966.26086956525</v>
          </cell>
          <cell r="X5422">
            <v>4887122.7826086963</v>
          </cell>
        </row>
        <row r="5423">
          <cell r="E5423" t="str">
            <v>37.8D05.0574</v>
          </cell>
          <cell r="F5423" t="str">
            <v>28. PHẪU THUẬT TẠO HÌNH THẨM MỸ</v>
          </cell>
          <cell r="G5423" t="str">
            <v>28.373</v>
          </cell>
          <cell r="H5423" t="str">
            <v>Phẫu thuật sửa sẹo co ngón tay bằng ghép da tự thân</v>
          </cell>
          <cell r="I5423" t="str">
            <v>Phẫu thuật sửa sẹo co ngón tay bằng ghép da tự thân</v>
          </cell>
          <cell r="J5423" t="str">
            <v>Phẫu thuật sửa sẹo co ngón tay bằng ghép da tự thân</v>
          </cell>
          <cell r="K5423" t="str">
            <v>B</v>
          </cell>
          <cell r="L5423" t="str">
            <v>P2</v>
          </cell>
          <cell r="M5423">
            <v>584</v>
          </cell>
          <cell r="N5423">
            <v>584</v>
          </cell>
          <cell r="P5423" t="str">
            <v>Phẫu thuật vá da lớn diện tích ≥10 cm2</v>
          </cell>
          <cell r="Q5423">
            <v>3403000</v>
          </cell>
          <cell r="R5423">
            <v>997043.47826086998</v>
          </cell>
          <cell r="S5423">
            <v>4400000</v>
          </cell>
          <cell r="T5423">
            <v>1296156.5217391308</v>
          </cell>
          <cell r="U5423">
            <v>4699156.5217391308</v>
          </cell>
          <cell r="V5423">
            <v>4699100</v>
          </cell>
          <cell r="W5423">
            <v>187966.26086956525</v>
          </cell>
          <cell r="X5423">
            <v>4887122.7826086963</v>
          </cell>
        </row>
        <row r="5424">
          <cell r="E5424" t="str">
            <v>37.8D05.0574</v>
          </cell>
          <cell r="F5424" t="str">
            <v>28. PHẪU THUẬT TẠO HÌNH THẨM MỸ</v>
          </cell>
          <cell r="G5424" t="str">
            <v>28.387</v>
          </cell>
          <cell r="H5424" t="str">
            <v>Phẫu thuật tạo hình các khuyết da vùng cẳng bằng ghép da tự thân</v>
          </cell>
          <cell r="I5424" t="str">
            <v>Phẫu thuật tạo hình các khuyết da vùng cẳng bằng ghép da tự thân</v>
          </cell>
          <cell r="J5424" t="str">
            <v>Phẫu thuật tạo hình các khuyết da vùng cẳng bằng ghép da tự thân</v>
          </cell>
          <cell r="K5424" t="str">
            <v>B</v>
          </cell>
          <cell r="L5424" t="str">
            <v>P2</v>
          </cell>
          <cell r="M5424">
            <v>584</v>
          </cell>
          <cell r="N5424">
            <v>584</v>
          </cell>
          <cell r="P5424" t="str">
            <v>Phẫu thuật vá da lớn diện tích ≥10 cm2</v>
          </cell>
          <cell r="Q5424">
            <v>3403000</v>
          </cell>
          <cell r="R5424">
            <v>997043.47826086998</v>
          </cell>
          <cell r="S5424">
            <v>4400000</v>
          </cell>
          <cell r="T5424">
            <v>1296156.5217391308</v>
          </cell>
          <cell r="U5424">
            <v>4699156.5217391308</v>
          </cell>
          <cell r="V5424">
            <v>4699100</v>
          </cell>
          <cell r="W5424">
            <v>187966.26086956525</v>
          </cell>
          <cell r="X5424">
            <v>4887122.7826086963</v>
          </cell>
        </row>
        <row r="5425">
          <cell r="E5425" t="str">
            <v>37.8D05.0574</v>
          </cell>
          <cell r="F5425" t="str">
            <v>28. PHẪU THUẬT TẠO HÌNH THẨM MỸ</v>
          </cell>
          <cell r="G5425" t="str">
            <v>28.385</v>
          </cell>
          <cell r="H5425" t="str">
            <v>Phẫu thuật tạo hình các khuyết da vùng đùi bằng ghép da tự thân</v>
          </cell>
          <cell r="I5425" t="str">
            <v>Phẫu thuật tạo hình các khuyết da vùng đùi bằng ghép da tự thân</v>
          </cell>
          <cell r="J5425" t="str">
            <v>Phẫu thuật tạo hình các khuyết da vùng đùi bằng ghép da tự thân</v>
          </cell>
          <cell r="K5425" t="str">
            <v>B</v>
          </cell>
          <cell r="L5425" t="str">
            <v>P2</v>
          </cell>
          <cell r="M5425">
            <v>584</v>
          </cell>
          <cell r="N5425">
            <v>584</v>
          </cell>
          <cell r="P5425" t="str">
            <v>Phẫu thuật vá da lớn diện tích ≥10 cm2</v>
          </cell>
          <cell r="Q5425">
            <v>3403000</v>
          </cell>
          <cell r="R5425">
            <v>997043.47826086998</v>
          </cell>
          <cell r="S5425">
            <v>4400000</v>
          </cell>
          <cell r="T5425">
            <v>1296156.5217391308</v>
          </cell>
          <cell r="U5425">
            <v>4699156.5217391308</v>
          </cell>
          <cell r="V5425">
            <v>4699100</v>
          </cell>
          <cell r="W5425">
            <v>187966.26086956525</v>
          </cell>
          <cell r="X5425">
            <v>4887122.7826086963</v>
          </cell>
        </row>
        <row r="5426">
          <cell r="E5426" t="str">
            <v>37.8D05.0574</v>
          </cell>
          <cell r="F5426" t="str">
            <v>28. PHẪU THUẬT TẠO HÌNH THẨM MỸ</v>
          </cell>
          <cell r="G5426" t="str">
            <v>28.386</v>
          </cell>
          <cell r="H5426" t="str">
            <v>Phẫu thuật tạo hình các khuyết da vùng khoeo bằng ghép da tự thân</v>
          </cell>
          <cell r="I5426" t="str">
            <v>Phẫu thuật tạo hình các khuyết da vùng khoeo bằng ghép da tự thân</v>
          </cell>
          <cell r="J5426" t="str">
            <v>Phẫu thuật tạo hình các khuyết da vùng khoeo bằng ghép da tự thân</v>
          </cell>
          <cell r="K5426" t="str">
            <v>B</v>
          </cell>
          <cell r="L5426" t="str">
            <v>P2</v>
          </cell>
          <cell r="M5426">
            <v>584</v>
          </cell>
          <cell r="N5426">
            <v>584</v>
          </cell>
          <cell r="P5426" t="str">
            <v>Phẫu thuật vá da lớn diện tích ≥10 cm2</v>
          </cell>
          <cell r="Q5426">
            <v>3403000</v>
          </cell>
          <cell r="R5426">
            <v>997043.47826086998</v>
          </cell>
          <cell r="S5426">
            <v>4400000</v>
          </cell>
          <cell r="T5426">
            <v>1296156.5217391308</v>
          </cell>
          <cell r="U5426">
            <v>4699156.5217391308</v>
          </cell>
          <cell r="V5426">
            <v>4699100</v>
          </cell>
          <cell r="W5426">
            <v>187966.26086956525</v>
          </cell>
          <cell r="X5426">
            <v>4887122.7826086963</v>
          </cell>
        </row>
        <row r="5427">
          <cell r="E5427" t="str">
            <v>37.8D05.0529</v>
          </cell>
          <cell r="F5427" t="str">
            <v>10. NGOẠI KHOA</v>
          </cell>
          <cell r="G5427" t="str">
            <v>10.1016</v>
          </cell>
          <cell r="H5427" t="str">
            <v>Nắn, bó bột gãy lồi cầu xương đùi</v>
          </cell>
          <cell r="I5427" t="str">
            <v>Nắn, bó bột gãy lồi cầu xương đùi  [bột liền]</v>
          </cell>
          <cell r="J5427" t="str">
            <v>Nắn, bó bột gãy lồi cầu xương đùi</v>
          </cell>
          <cell r="K5427" t="str">
            <v>B</v>
          </cell>
          <cell r="L5427" t="str">
            <v>T1</v>
          </cell>
          <cell r="M5427">
            <v>539</v>
          </cell>
          <cell r="N5427">
            <v>539</v>
          </cell>
          <cell r="P5427" t="str">
            <v>Nắn, bó bột xương đùi hoặc chậu hoặc cột sống (bột liền)</v>
          </cell>
          <cell r="Q5427">
            <v>564000</v>
          </cell>
          <cell r="R5427">
            <v>73565.217391304395</v>
          </cell>
          <cell r="S5427">
            <v>637000</v>
          </cell>
          <cell r="T5427">
            <v>95634.782608695707</v>
          </cell>
          <cell r="U5427">
            <v>659634.78260869568</v>
          </cell>
          <cell r="V5427">
            <v>659600</v>
          </cell>
          <cell r="W5427">
            <v>26385.391304347828</v>
          </cell>
          <cell r="X5427">
            <v>686020.17391304346</v>
          </cell>
        </row>
        <row r="5428">
          <cell r="E5428" t="str">
            <v>37.8D05.0574</v>
          </cell>
          <cell r="F5428" t="str">
            <v>28. PHẪU THUẬT TẠO HÌNH THẨM MỸ</v>
          </cell>
          <cell r="G5428" t="str">
            <v>28.305</v>
          </cell>
          <cell r="H5428" t="str">
            <v>Phẫu thuật tạo hình dị tật ngắn âm đạo bằng vạt có cuống mạch nuôi</v>
          </cell>
          <cell r="I5428" t="str">
            <v>Phẫu thuật tạo hình dị tật ngắn âm đạo bằng vạt có cuống mạch nuôi</v>
          </cell>
          <cell r="J5428" t="str">
            <v>Phẫu thuật tạo hình dị tật ngắn âm đạo bằng vạt có cuống mạch nuôi</v>
          </cell>
          <cell r="K5428" t="str">
            <v>B</v>
          </cell>
          <cell r="L5428" t="str">
            <v>P1</v>
          </cell>
          <cell r="M5428">
            <v>584</v>
          </cell>
          <cell r="N5428">
            <v>584</v>
          </cell>
          <cell r="P5428" t="str">
            <v>Phẫu thuật vá da lớn diện tích ≥10 cm2</v>
          </cell>
          <cell r="Q5428">
            <v>3403000</v>
          </cell>
          <cell r="R5428">
            <v>997043.47826086998</v>
          </cell>
          <cell r="S5428">
            <v>4400000</v>
          </cell>
          <cell r="T5428">
            <v>1296156.5217391308</v>
          </cell>
          <cell r="U5428">
            <v>4699156.5217391308</v>
          </cell>
          <cell r="V5428">
            <v>4699100</v>
          </cell>
          <cell r="W5428">
            <v>187966.26086956525</v>
          </cell>
          <cell r="X5428">
            <v>4887122.7826086963</v>
          </cell>
        </row>
        <row r="5429">
          <cell r="E5429" t="str">
            <v>37.8D05.0530</v>
          </cell>
          <cell r="F5429" t="str">
            <v>03. NHI KHOA</v>
          </cell>
          <cell r="G5429" t="str">
            <v>3.3861</v>
          </cell>
          <cell r="H5429" t="str">
            <v>Nắn, bó bột gãy lồi cầu xương đùi</v>
          </cell>
          <cell r="I5429" t="str">
            <v>Nắn, bó bột gãy lồi cầu xương đùi [bột tự cán]</v>
          </cell>
          <cell r="J5429" t="str">
            <v>Nắn, bó bột gãy lồi cầu xương đùi</v>
          </cell>
          <cell r="K5429" t="str">
            <v>C</v>
          </cell>
          <cell r="L5429" t="str">
            <v>T1</v>
          </cell>
          <cell r="M5429">
            <v>540</v>
          </cell>
          <cell r="N5429">
            <v>540</v>
          </cell>
          <cell r="P5429" t="str">
            <v>Nắn, bó bột xương đùi hoặc chậu hoặc cột sống (bột tự cán)</v>
          </cell>
          <cell r="Q5429">
            <v>284000</v>
          </cell>
          <cell r="R5429">
            <v>73565.217391304395</v>
          </cell>
          <cell r="S5429">
            <v>357000</v>
          </cell>
          <cell r="T5429">
            <v>95634.782608695707</v>
          </cell>
          <cell r="U5429">
            <v>379634.78260869568</v>
          </cell>
          <cell r="V5429">
            <v>379600</v>
          </cell>
          <cell r="W5429">
            <v>15185.391304347828</v>
          </cell>
          <cell r="X5429">
            <v>394820.17391304352</v>
          </cell>
        </row>
        <row r="5430">
          <cell r="E5430" t="str">
            <v>37.8D05.0530</v>
          </cell>
          <cell r="F5430" t="str">
            <v>10. NGOẠI KHOA</v>
          </cell>
          <cell r="G5430" t="str">
            <v>10.1016</v>
          </cell>
          <cell r="H5430" t="str">
            <v>Nắn, bó bột gãy lồi cầu xương đùi</v>
          </cell>
          <cell r="I5430" t="str">
            <v>Nắn, bó bột gãy lồi cầu xương đùi [bột tự cán]</v>
          </cell>
          <cell r="J5430" t="str">
            <v>Nắn, bó bột gãy lồi cầu xương đùi</v>
          </cell>
          <cell r="K5430" t="str">
            <v>B</v>
          </cell>
          <cell r="L5430" t="str">
            <v>T1</v>
          </cell>
          <cell r="M5430">
            <v>540</v>
          </cell>
          <cell r="N5430">
            <v>540</v>
          </cell>
          <cell r="P5430" t="str">
            <v>Nắn, bó bột xương đùi hoặc chậu hoặc cột sống (bột tự cán)</v>
          </cell>
          <cell r="Q5430">
            <v>284000</v>
          </cell>
          <cell r="R5430">
            <v>73565.217391304395</v>
          </cell>
          <cell r="S5430">
            <v>357000</v>
          </cell>
          <cell r="T5430">
            <v>95634.782608695707</v>
          </cell>
          <cell r="U5430">
            <v>379634.78260869568</v>
          </cell>
          <cell r="V5430">
            <v>379600</v>
          </cell>
          <cell r="W5430">
            <v>15185.391304347828</v>
          </cell>
          <cell r="X5430">
            <v>394820.17391304352</v>
          </cell>
        </row>
        <row r="5431">
          <cell r="E5431" t="str">
            <v>37.8D05.0574</v>
          </cell>
          <cell r="F5431" t="str">
            <v>7. NỘI TIẾT</v>
          </cell>
          <cell r="G5431" t="str">
            <v>7.224</v>
          </cell>
          <cell r="H5431" t="str">
            <v>Ghép da tự thân bằng các mảnh da lớn, dày toàn lớp da trên người bệnh đái tháo đường</v>
          </cell>
          <cell r="I5431" t="str">
            <v xml:space="preserve">Ghép da tự thân bằng các mảnh da lớn, dày toàn lớp da trên người bệnh đái tháo đường </v>
          </cell>
          <cell r="J5431" t="str">
            <v>Ghép da tự thân bằng các mảnh da lớn, dày toàn lớp da trên người bệnh đái tháo đường</v>
          </cell>
          <cell r="K5431" t="str">
            <v>B</v>
          </cell>
          <cell r="L5431" t="str">
            <v>P1</v>
          </cell>
          <cell r="M5431">
            <v>584</v>
          </cell>
          <cell r="N5431">
            <v>584</v>
          </cell>
          <cell r="P5431" t="str">
            <v>Phẫu thuật vá da lớn diện tích ≥10 cm2</v>
          </cell>
          <cell r="Q5431">
            <v>3403000</v>
          </cell>
          <cell r="R5431">
            <v>997043.47826086998</v>
          </cell>
          <cell r="S5431">
            <v>4400000</v>
          </cell>
          <cell r="T5431">
            <v>1296156.5217391308</v>
          </cell>
          <cell r="U5431">
            <v>4699156.5217391308</v>
          </cell>
          <cell r="V5431">
            <v>4699100</v>
          </cell>
          <cell r="W5431">
            <v>187966.26086956525</v>
          </cell>
          <cell r="X5431">
            <v>4887122.7826086963</v>
          </cell>
        </row>
        <row r="5432">
          <cell r="E5432" t="str">
            <v>37.8D05.0574</v>
          </cell>
          <cell r="F5432" t="str">
            <v>7. NỘI TIẾT</v>
          </cell>
          <cell r="G5432" t="str">
            <v>7.223</v>
          </cell>
          <cell r="H5432" t="str">
            <v>Ghép da tự thân bằng mảnh da mắt lưới trên người bệnh đái tháo đường</v>
          </cell>
          <cell r="I5432" t="str">
            <v>Ghép da tự thân bằng mảnh da mắt lưới trên người bệnh đái tháo đường</v>
          </cell>
          <cell r="J5432" t="str">
            <v>Ghép da tự thân bằng mảnh da mắt lưới trên người bệnh đái tháo đường</v>
          </cell>
          <cell r="K5432" t="str">
            <v>B</v>
          </cell>
          <cell r="L5432" t="str">
            <v>P2</v>
          </cell>
          <cell r="M5432">
            <v>584</v>
          </cell>
          <cell r="N5432">
            <v>584</v>
          </cell>
          <cell r="P5432" t="str">
            <v>Phẫu thuật vá da lớn diện tích ≥10 cm2</v>
          </cell>
          <cell r="Q5432">
            <v>3403000</v>
          </cell>
          <cell r="R5432">
            <v>997043.47826086998</v>
          </cell>
          <cell r="S5432">
            <v>4400000</v>
          </cell>
          <cell r="T5432">
            <v>1296156.5217391308</v>
          </cell>
          <cell r="U5432">
            <v>4699156.5217391308</v>
          </cell>
          <cell r="V5432">
            <v>4699100</v>
          </cell>
          <cell r="W5432">
            <v>187966.26086956525</v>
          </cell>
          <cell r="X5432">
            <v>4887122.7826086963</v>
          </cell>
        </row>
        <row r="5433">
          <cell r="E5433" t="str">
            <v>37.8D05.0574</v>
          </cell>
          <cell r="F5433" t="str">
            <v>7. NỘI TIẾT</v>
          </cell>
          <cell r="G5433" t="str">
            <v>7.221</v>
          </cell>
          <cell r="H5433" t="str">
            <v>Ghép da tự thân bằng mảnh da tròn nhỏ</v>
          </cell>
          <cell r="I5433" t="str">
            <v>Ghép da tự thân bằng mảnh da tròn nhỏ</v>
          </cell>
          <cell r="J5433" t="str">
            <v>Ghép da tự thân bằng mảnh da tròn nhỏ &lt;5mm trên người bệnh đái tháo đường</v>
          </cell>
          <cell r="K5433" t="str">
            <v>B</v>
          </cell>
          <cell r="L5433" t="str">
            <v>P2</v>
          </cell>
          <cell r="M5433">
            <v>584</v>
          </cell>
          <cell r="N5433">
            <v>584</v>
          </cell>
          <cell r="P5433" t="str">
            <v>Phẫu thuật vá da lớn diện tích ≥10 cm2</v>
          </cell>
          <cell r="Q5433">
            <v>3403000</v>
          </cell>
          <cell r="R5433">
            <v>997043.47826086998</v>
          </cell>
          <cell r="S5433">
            <v>4400000</v>
          </cell>
          <cell r="T5433">
            <v>1296156.5217391308</v>
          </cell>
          <cell r="U5433">
            <v>4699156.5217391308</v>
          </cell>
          <cell r="V5433">
            <v>4699100</v>
          </cell>
          <cell r="W5433">
            <v>187966.26086956525</v>
          </cell>
          <cell r="X5433">
            <v>4887122.7826086963</v>
          </cell>
        </row>
        <row r="5434">
          <cell r="E5434" t="str">
            <v>37.8D05.0575</v>
          </cell>
          <cell r="F5434" t="str">
            <v>03. NHI KHOA</v>
          </cell>
          <cell r="G5434" t="str">
            <v>3.1648</v>
          </cell>
          <cell r="H5434" t="str">
            <v>Ghép da dị loại độc lập</v>
          </cell>
          <cell r="I5434" t="str">
            <v>Ghép da dị loại độc lập</v>
          </cell>
          <cell r="J5434" t="str">
            <v>Ghép da dị loại độc lập</v>
          </cell>
          <cell r="K5434" t="str">
            <v>B</v>
          </cell>
          <cell r="L5434" t="str">
            <v>P1</v>
          </cell>
          <cell r="M5434">
            <v>585</v>
          </cell>
          <cell r="N5434">
            <v>585</v>
          </cell>
          <cell r="P5434" t="str">
            <v>Phẫu thuật vá da nhỏ diện tích &lt; 10 cm2</v>
          </cell>
          <cell r="Q5434">
            <v>2345000</v>
          </cell>
          <cell r="R5434">
            <v>538434.78260869603</v>
          </cell>
          <cell r="S5434">
            <v>2883000</v>
          </cell>
          <cell r="T5434">
            <v>699965.2173913049</v>
          </cell>
          <cell r="U5434">
            <v>3044965.2173913047</v>
          </cell>
          <cell r="V5434">
            <v>3044900</v>
          </cell>
          <cell r="W5434">
            <v>121798.60869565219</v>
          </cell>
          <cell r="X5434">
            <v>3166763.826086957</v>
          </cell>
        </row>
        <row r="5435">
          <cell r="E5435" t="str">
            <v>37.8D05.0525</v>
          </cell>
          <cell r="F5435" t="str">
            <v>03. NHI KHOA</v>
          </cell>
          <cell r="G5435" t="str">
            <v>3.3857</v>
          </cell>
          <cell r="H5435" t="str">
            <v>Nắn, bó bột gãy mâm chày</v>
          </cell>
          <cell r="I5435" t="str">
            <v>Nắn, bó bột gãy mâm chày  [bột liền]</v>
          </cell>
          <cell r="J5435" t="str">
            <v>Nắn, bó bột gãy mâm chày</v>
          </cell>
          <cell r="K5435" t="str">
            <v>C</v>
          </cell>
          <cell r="L5435" t="str">
            <v>T1</v>
          </cell>
          <cell r="M5435">
            <v>535</v>
          </cell>
          <cell r="N5435">
            <v>535</v>
          </cell>
          <cell r="P5435" t="str">
            <v>Nắn, bó bột xương cẳng chân (bột liền)</v>
          </cell>
          <cell r="Q5435">
            <v>269000</v>
          </cell>
          <cell r="R5435">
            <v>79826.0869565217</v>
          </cell>
          <cell r="S5435">
            <v>348000</v>
          </cell>
          <cell r="T5435">
            <v>103773.9130434782</v>
          </cell>
          <cell r="U5435">
            <v>372773.91304347821</v>
          </cell>
          <cell r="V5435">
            <v>372700</v>
          </cell>
          <cell r="W5435">
            <v>14910.956521739128</v>
          </cell>
          <cell r="X5435">
            <v>387684.86956521735</v>
          </cell>
        </row>
        <row r="5436">
          <cell r="E5436" t="str">
            <v>37.8D05.0575</v>
          </cell>
          <cell r="F5436" t="str">
            <v>03. NHI KHOA</v>
          </cell>
          <cell r="G5436" t="str">
            <v>3.3783</v>
          </cell>
          <cell r="H5436" t="str">
            <v>Phẫu thuật điều trị tách bàn chân (càng cua)</v>
          </cell>
          <cell r="I5436" t="str">
            <v>Phẫu thuật điều trị tách bàn chân (càng cua)</v>
          </cell>
          <cell r="J5436" t="str">
            <v>Phẫu thuật điều trị tách bàn chân (càng cua)</v>
          </cell>
          <cell r="K5436" t="str">
            <v>A</v>
          </cell>
          <cell r="L5436" t="str">
            <v>P2</v>
          </cell>
          <cell r="M5436">
            <v>585</v>
          </cell>
          <cell r="N5436">
            <v>585</v>
          </cell>
          <cell r="P5436" t="str">
            <v>Phẫu thuật vá da nhỏ diện tích &lt; 10 cm2</v>
          </cell>
          <cell r="Q5436">
            <v>2345000</v>
          </cell>
          <cell r="R5436">
            <v>538434.78260869603</v>
          </cell>
          <cell r="S5436">
            <v>2883000</v>
          </cell>
          <cell r="T5436">
            <v>699965.2173913049</v>
          </cell>
          <cell r="U5436">
            <v>3044965.2173913047</v>
          </cell>
          <cell r="V5436">
            <v>3044900</v>
          </cell>
          <cell r="W5436">
            <v>121798.60869565219</v>
          </cell>
          <cell r="X5436">
            <v>3166763.826086957</v>
          </cell>
        </row>
        <row r="5437">
          <cell r="E5437" t="str">
            <v>37.8D05.0575</v>
          </cell>
          <cell r="F5437" t="str">
            <v>03. NHI KHOA</v>
          </cell>
          <cell r="G5437" t="str">
            <v>3.3824</v>
          </cell>
          <cell r="H5437" t="str">
            <v>Vá da dày toàn bộ, diện tích dưới 10 cm²</v>
          </cell>
          <cell r="I5437" t="str">
            <v>Vá da dày toàn bộ, diện tích dưới 10 cm²</v>
          </cell>
          <cell r="J5437" t="str">
            <v>Vá da dầy toàn bộ, diện tích dưới 10cm²</v>
          </cell>
          <cell r="K5437" t="str">
            <v>C</v>
          </cell>
          <cell r="L5437" t="str">
            <v>P2</v>
          </cell>
          <cell r="M5437">
            <v>585</v>
          </cell>
          <cell r="N5437">
            <v>585</v>
          </cell>
          <cell r="P5437" t="str">
            <v>Phẫu thuật vá da nhỏ diện tích &lt; 10 cm2</v>
          </cell>
          <cell r="Q5437">
            <v>2345000</v>
          </cell>
          <cell r="R5437">
            <v>538434.78260869603</v>
          </cell>
          <cell r="S5437">
            <v>2883000</v>
          </cell>
          <cell r="T5437">
            <v>699965.2173913049</v>
          </cell>
          <cell r="U5437">
            <v>3044965.2173913047</v>
          </cell>
          <cell r="V5437">
            <v>3044900</v>
          </cell>
          <cell r="W5437">
            <v>121798.60869565219</v>
          </cell>
          <cell r="X5437">
            <v>3166763.826086957</v>
          </cell>
        </row>
        <row r="5438">
          <cell r="E5438" t="str">
            <v>37.8D05.0575</v>
          </cell>
          <cell r="F5438" t="str">
            <v>10. NGOẠI KHOA</v>
          </cell>
          <cell r="G5438" t="str">
            <v>10.850</v>
          </cell>
          <cell r="H5438" t="str">
            <v>Phẫu thuật tạo hình điều trị tật dính ngón tay</v>
          </cell>
          <cell r="I5438" t="str">
            <v>Phẫu thuật tạo hình điều trị tật dính ngón tay</v>
          </cell>
          <cell r="J5438" t="str">
            <v>Phẫu thuật tạo hình điều trị tật dính ngón tay</v>
          </cell>
          <cell r="K5438" t="str">
            <v>B</v>
          </cell>
          <cell r="L5438" t="str">
            <v>P1</v>
          </cell>
          <cell r="M5438">
            <v>585</v>
          </cell>
          <cell r="N5438">
            <v>585</v>
          </cell>
          <cell r="P5438" t="str">
            <v>Phẫu thuật vá da nhỏ diện tích &lt; 10 cm2</v>
          </cell>
          <cell r="Q5438">
            <v>2345000</v>
          </cell>
          <cell r="R5438">
            <v>538434.78260869603</v>
          </cell>
          <cell r="S5438">
            <v>2883000</v>
          </cell>
          <cell r="T5438">
            <v>699965.2173913049</v>
          </cell>
          <cell r="U5438">
            <v>3044965.2173913047</v>
          </cell>
          <cell r="V5438">
            <v>3044900</v>
          </cell>
          <cell r="W5438">
            <v>121798.60869565219</v>
          </cell>
          <cell r="X5438">
            <v>3166763.826086957</v>
          </cell>
        </row>
        <row r="5439">
          <cell r="E5439" t="str">
            <v>37.8D05.0575</v>
          </cell>
          <cell r="F5439" t="str">
            <v>10. NGOẠI KHOA</v>
          </cell>
          <cell r="G5439" t="str">
            <v>10.961</v>
          </cell>
          <cell r="H5439" t="str">
            <v>Phẫu thuật vá da diện tích từ 5-10 cm²</v>
          </cell>
          <cell r="I5439" t="str">
            <v>Phẫu thuật vá da diện tích từ 5-10 cm²</v>
          </cell>
          <cell r="J5439" t="str">
            <v>Phẫu thuật vá da diện tích từ 5-10cm²</v>
          </cell>
          <cell r="K5439" t="str">
            <v>B</v>
          </cell>
          <cell r="L5439" t="str">
            <v>P2</v>
          </cell>
          <cell r="M5439">
            <v>585</v>
          </cell>
          <cell r="N5439">
            <v>585</v>
          </cell>
          <cell r="P5439" t="str">
            <v>Phẫu thuật vá da nhỏ diện tích &lt; 10 cm2</v>
          </cell>
          <cell r="Q5439">
            <v>2345000</v>
          </cell>
          <cell r="R5439">
            <v>538434.78260869603</v>
          </cell>
          <cell r="S5439">
            <v>2883000</v>
          </cell>
          <cell r="T5439">
            <v>699965.2173913049</v>
          </cell>
          <cell r="U5439">
            <v>3044965.2173913047</v>
          </cell>
          <cell r="V5439">
            <v>3044900</v>
          </cell>
          <cell r="W5439">
            <v>121798.60869565219</v>
          </cell>
          <cell r="X5439">
            <v>3166763.826086957</v>
          </cell>
        </row>
        <row r="5440">
          <cell r="E5440" t="str">
            <v>37.8D05.0575</v>
          </cell>
          <cell r="F5440" t="str">
            <v>14. MẮT</v>
          </cell>
          <cell r="G5440" t="str">
            <v>14.173</v>
          </cell>
          <cell r="H5440" t="str">
            <v>Ghép da dị loại</v>
          </cell>
          <cell r="I5440" t="str">
            <v>Ghép da dị loại</v>
          </cell>
          <cell r="J5440" t="str">
            <v>Ghép da dị loại</v>
          </cell>
          <cell r="K5440" t="str">
            <v>A</v>
          </cell>
          <cell r="L5440" t="str">
            <v>P2</v>
          </cell>
          <cell r="M5440">
            <v>585</v>
          </cell>
          <cell r="N5440">
            <v>585</v>
          </cell>
          <cell r="P5440" t="str">
            <v>Phẫu thuật vá da nhỏ diện tích &lt; 10 cm2</v>
          </cell>
          <cell r="Q5440">
            <v>2345000</v>
          </cell>
          <cell r="R5440">
            <v>538434.78260869603</v>
          </cell>
          <cell r="S5440">
            <v>2883000</v>
          </cell>
          <cell r="T5440">
            <v>699965.2173913049</v>
          </cell>
          <cell r="U5440">
            <v>3044965.2173913047</v>
          </cell>
          <cell r="V5440">
            <v>3044900</v>
          </cell>
          <cell r="W5440">
            <v>121798.60869565219</v>
          </cell>
          <cell r="X5440">
            <v>3166763.826086957</v>
          </cell>
        </row>
        <row r="5441">
          <cell r="E5441" t="str">
            <v>37.8D05.0525</v>
          </cell>
          <cell r="F5441" t="str">
            <v>10. NGOẠI KHOA</v>
          </cell>
          <cell r="G5441" t="str">
            <v>10.1012</v>
          </cell>
          <cell r="H5441" t="str">
            <v>Nắn, bó bột gãy mâm chày</v>
          </cell>
          <cell r="I5441" t="str">
            <v>Nắn, bó bột gãy mâm chày  [bột liền]</v>
          </cell>
          <cell r="J5441" t="str">
            <v>Nắn, bó bột gãy mâm chày</v>
          </cell>
          <cell r="K5441" t="str">
            <v>B</v>
          </cell>
          <cell r="L5441" t="str">
            <v>T2</v>
          </cell>
          <cell r="M5441">
            <v>535</v>
          </cell>
          <cell r="N5441">
            <v>535</v>
          </cell>
          <cell r="P5441" t="str">
            <v>Nắn, bó bột xương cẳng chân (bột liền)</v>
          </cell>
          <cell r="Q5441">
            <v>269000</v>
          </cell>
          <cell r="R5441">
            <v>79826.0869565217</v>
          </cell>
          <cell r="S5441">
            <v>348000</v>
          </cell>
          <cell r="T5441">
            <v>103773.9130434782</v>
          </cell>
          <cell r="U5441">
            <v>372773.91304347821</v>
          </cell>
          <cell r="V5441">
            <v>372700</v>
          </cell>
          <cell r="W5441">
            <v>14910.956521739128</v>
          </cell>
          <cell r="X5441">
            <v>387684.86956521735</v>
          </cell>
        </row>
        <row r="5442">
          <cell r="E5442" t="str">
            <v>37.8D05.0526</v>
          </cell>
          <cell r="F5442" t="str">
            <v>03. NHI KHOA</v>
          </cell>
          <cell r="G5442" t="str">
            <v>3.3857</v>
          </cell>
          <cell r="H5442" t="str">
            <v>Nắn, bó bột gãy mâm chày</v>
          </cell>
          <cell r="I5442" t="str">
            <v>Nắn, bó bột gãy mâm chày [bột tự cán]</v>
          </cell>
          <cell r="J5442" t="str">
            <v>Nắn, bó bột gãy mâm chày</v>
          </cell>
          <cell r="K5442" t="str">
            <v>C</v>
          </cell>
          <cell r="L5442" t="str">
            <v>T1</v>
          </cell>
          <cell r="M5442">
            <v>536</v>
          </cell>
          <cell r="N5442">
            <v>536</v>
          </cell>
          <cell r="P5442" t="str">
            <v>Nắn, bó bột xương cẳng chân (bột tự cán)</v>
          </cell>
          <cell r="Q5442">
            <v>174000</v>
          </cell>
          <cell r="R5442">
            <v>97043.478260869597</v>
          </cell>
          <cell r="S5442">
            <v>271000</v>
          </cell>
          <cell r="T5442">
            <v>126156.52173913048</v>
          </cell>
          <cell r="U5442">
            <v>300156.52173913049</v>
          </cell>
          <cell r="V5442">
            <v>300100</v>
          </cell>
          <cell r="W5442">
            <v>12006.26086956522</v>
          </cell>
          <cell r="X5442">
            <v>312162.78260869574</v>
          </cell>
        </row>
        <row r="5443">
          <cell r="E5443" t="str">
            <v>37.8D05.0575</v>
          </cell>
          <cell r="F5443" t="str">
            <v>28. PHẪU THUẬT TẠO HÌNH THẨM MỸ</v>
          </cell>
          <cell r="G5443" t="str">
            <v>28.66</v>
          </cell>
          <cell r="H5443" t="str">
            <v>Phẫu thuật ghép da tự thân vùng mi mắt</v>
          </cell>
          <cell r="I5443" t="str">
            <v>Phẫu thuật ghép da tự thân vùng mi mắt</v>
          </cell>
          <cell r="J5443" t="str">
            <v>Phẫu thuật ghép da tự thân vùng mi mắt</v>
          </cell>
          <cell r="K5443" t="str">
            <v>C</v>
          </cell>
          <cell r="L5443" t="str">
            <v>P2</v>
          </cell>
          <cell r="M5443">
            <v>585</v>
          </cell>
          <cell r="N5443">
            <v>585</v>
          </cell>
          <cell r="P5443" t="str">
            <v>Phẫu thuật vá da nhỏ diện tích &lt; 10 cm2</v>
          </cell>
          <cell r="Q5443">
            <v>2345000</v>
          </cell>
          <cell r="R5443">
            <v>538434.78260869603</v>
          </cell>
          <cell r="S5443">
            <v>2883000</v>
          </cell>
          <cell r="T5443">
            <v>699965.2173913049</v>
          </cell>
          <cell r="U5443">
            <v>3044965.2173913047</v>
          </cell>
          <cell r="V5443">
            <v>3044900</v>
          </cell>
          <cell r="W5443">
            <v>121798.60869565219</v>
          </cell>
          <cell r="X5443">
            <v>3166763.826086957</v>
          </cell>
        </row>
        <row r="5444">
          <cell r="E5444" t="str">
            <v>37.8D05.0526</v>
          </cell>
          <cell r="F5444" t="str">
            <v>10. NGOẠI KHOA</v>
          </cell>
          <cell r="G5444" t="str">
            <v>10.1012</v>
          </cell>
          <cell r="H5444" t="str">
            <v>Nắn, bó bột gãy mâm chày</v>
          </cell>
          <cell r="I5444" t="str">
            <v>Nắn, bó bột gãy mâm chày [bột tự cán]</v>
          </cell>
          <cell r="J5444" t="str">
            <v>Nắn, bó bột gãy mâm chày</v>
          </cell>
          <cell r="K5444" t="str">
            <v>B</v>
          </cell>
          <cell r="L5444" t="str">
            <v>T2</v>
          </cell>
          <cell r="M5444">
            <v>536</v>
          </cell>
          <cell r="N5444">
            <v>536</v>
          </cell>
          <cell r="P5444" t="str">
            <v>Nắn, bó bột xương cẳng chân (bột tự cán)</v>
          </cell>
          <cell r="Q5444">
            <v>174000</v>
          </cell>
          <cell r="R5444">
            <v>97043.478260869597</v>
          </cell>
          <cell r="S5444">
            <v>271000</v>
          </cell>
          <cell r="T5444">
            <v>126156.52173913048</v>
          </cell>
          <cell r="U5444">
            <v>300156.52173913049</v>
          </cell>
          <cell r="V5444">
            <v>300100</v>
          </cell>
          <cell r="W5444">
            <v>12006.26086956522</v>
          </cell>
          <cell r="X5444">
            <v>312162.78260869574</v>
          </cell>
        </row>
        <row r="5445">
          <cell r="E5445" t="str">
            <v>37.8D05.0575</v>
          </cell>
          <cell r="F5445" t="str">
            <v>28. PHẪU THUẬT TẠO HÌNH THẨM MỸ</v>
          </cell>
          <cell r="G5445" t="str">
            <v>28.111</v>
          </cell>
          <cell r="H5445" t="str">
            <v>Phẫu thuật tái tạo khuyết nhỏ do vết thương môi</v>
          </cell>
          <cell r="I5445" t="str">
            <v>Phẫu thuật tái tạo khuyết nhỏ do vết thương môi</v>
          </cell>
          <cell r="J5445" t="str">
            <v>Phẫu thuật tái tạo khuyết nhỏ do vết thương môi</v>
          </cell>
          <cell r="K5445" t="str">
            <v>C</v>
          </cell>
          <cell r="L5445" t="str">
            <v>P3</v>
          </cell>
          <cell r="M5445">
            <v>585</v>
          </cell>
          <cell r="N5445">
            <v>585</v>
          </cell>
          <cell r="P5445" t="str">
            <v>Phẫu thuật vá da nhỏ diện tích &lt; 10 cm2</v>
          </cell>
          <cell r="Q5445">
            <v>2345000</v>
          </cell>
          <cell r="R5445">
            <v>538434.78260869603</v>
          </cell>
          <cell r="S5445">
            <v>2883000</v>
          </cell>
          <cell r="T5445">
            <v>699965.2173913049</v>
          </cell>
          <cell r="U5445">
            <v>3044965.2173913047</v>
          </cell>
          <cell r="V5445">
            <v>3044900</v>
          </cell>
          <cell r="W5445">
            <v>121798.60869565219</v>
          </cell>
          <cell r="X5445">
            <v>3166763.826086957</v>
          </cell>
        </row>
        <row r="5446">
          <cell r="E5446" t="str">
            <v>37.8D05.0521</v>
          </cell>
          <cell r="F5446" t="str">
            <v>03. NHI KHOA</v>
          </cell>
          <cell r="G5446" t="str">
            <v>3.3869</v>
          </cell>
          <cell r="H5446" t="str">
            <v>Nắn, bó bột gãy Monteggia</v>
          </cell>
          <cell r="I5446" t="str">
            <v>Nắn, bó bột gãy Monteggia  [bột liền]</v>
          </cell>
          <cell r="J5446" t="str">
            <v>Nắn, bó bột gãy Monteggia</v>
          </cell>
          <cell r="K5446" t="str">
            <v>C</v>
          </cell>
          <cell r="L5446" t="str">
            <v>T1</v>
          </cell>
          <cell r="M5446">
            <v>531</v>
          </cell>
          <cell r="N5446">
            <v>531</v>
          </cell>
          <cell r="P5446" t="str">
            <v>Nắn, bó bột gãy xương cẳng tay (bột liền)</v>
          </cell>
          <cell r="Q5446">
            <v>269000</v>
          </cell>
          <cell r="R5446">
            <v>79826.0869565217</v>
          </cell>
          <cell r="S5446">
            <v>348000</v>
          </cell>
          <cell r="T5446">
            <v>103773.9130434782</v>
          </cell>
          <cell r="U5446">
            <v>372773.91304347821</v>
          </cell>
          <cell r="V5446">
            <v>372700</v>
          </cell>
          <cell r="W5446">
            <v>14910.956521739128</v>
          </cell>
          <cell r="X5446">
            <v>387684.86956521735</v>
          </cell>
        </row>
        <row r="5447">
          <cell r="E5447" t="str">
            <v>37.8D05.0521</v>
          </cell>
          <cell r="F5447" t="str">
            <v>10. NGOẠI KHOA</v>
          </cell>
          <cell r="G5447" t="str">
            <v>10.1027</v>
          </cell>
          <cell r="H5447" t="str">
            <v>Nắn, bó bột gãy Monteggia</v>
          </cell>
          <cell r="I5447" t="str">
            <v>Nắn, bó bột gãy Monteggia  [bột liền]</v>
          </cell>
          <cell r="J5447" t="str">
            <v>Nắn, bó bột gãy Monteggia</v>
          </cell>
          <cell r="K5447" t="str">
            <v>B</v>
          </cell>
          <cell r="L5447" t="str">
            <v>T1</v>
          </cell>
          <cell r="M5447">
            <v>531</v>
          </cell>
          <cell r="N5447">
            <v>531</v>
          </cell>
          <cell r="P5447" t="str">
            <v>Nắn, bó bột gãy xương cẳng tay (bột liền)</v>
          </cell>
          <cell r="Q5447">
            <v>269000</v>
          </cell>
          <cell r="R5447">
            <v>79826.0869565217</v>
          </cell>
          <cell r="S5447">
            <v>348000</v>
          </cell>
          <cell r="T5447">
            <v>103773.9130434782</v>
          </cell>
          <cell r="U5447">
            <v>372773.91304347821</v>
          </cell>
          <cell r="V5447">
            <v>372700</v>
          </cell>
          <cell r="W5447">
            <v>14910.956521739128</v>
          </cell>
          <cell r="X5447">
            <v>387684.86956521735</v>
          </cell>
        </row>
        <row r="5448">
          <cell r="E5448" t="str">
            <v>37.8D05.0522</v>
          </cell>
          <cell r="F5448" t="str">
            <v>03. NHI KHOA</v>
          </cell>
          <cell r="G5448" t="str">
            <v>3.3869</v>
          </cell>
          <cell r="H5448" t="str">
            <v>Nắn, bó bột gãy Monteggia</v>
          </cell>
          <cell r="I5448" t="str">
            <v>Nắn, bó bột gãy Monteggia [bột tự cán]</v>
          </cell>
          <cell r="J5448" t="str">
            <v>Nắn, bó bột gãy Monteggia</v>
          </cell>
          <cell r="K5448" t="str">
            <v>C</v>
          </cell>
          <cell r="L5448" t="str">
            <v>T1</v>
          </cell>
          <cell r="M5448">
            <v>532</v>
          </cell>
          <cell r="N5448">
            <v>532</v>
          </cell>
          <cell r="P5448" t="str">
            <v>Nắn, bó bột gãy xương cẳng tay (bột tự cán)</v>
          </cell>
          <cell r="Q5448">
            <v>159000</v>
          </cell>
          <cell r="R5448">
            <v>64173.9130434783</v>
          </cell>
          <cell r="S5448">
            <v>223000</v>
          </cell>
          <cell r="T5448">
            <v>83426.086956521787</v>
          </cell>
          <cell r="U5448">
            <v>242426.08695652179</v>
          </cell>
          <cell r="V5448">
            <v>242400</v>
          </cell>
          <cell r="W5448">
            <v>9697.0434782608718</v>
          </cell>
          <cell r="X5448">
            <v>252123.13043478265</v>
          </cell>
        </row>
        <row r="5449">
          <cell r="E5449" t="str">
            <v>37.8D05.0575</v>
          </cell>
          <cell r="F5449" t="str">
            <v>7. NỘI TIẾT</v>
          </cell>
          <cell r="G5449" t="str">
            <v>7.222</v>
          </cell>
          <cell r="H5449" t="str">
            <v>Ghép da tự thân bằng mảnh da dài mỏng trên người bệnh đái tháo đường</v>
          </cell>
          <cell r="I5449" t="str">
            <v xml:space="preserve">Ghép da tự thân bằng mảnh da dài mỏng trên người bệnh đái tháo đường </v>
          </cell>
          <cell r="J5449" t="str">
            <v>Ghép da tự thân bằng mảnh da dài mỏng trên người bệnh đái tháo đường</v>
          </cell>
          <cell r="K5449" t="str">
            <v>B</v>
          </cell>
          <cell r="L5449" t="str">
            <v>P2</v>
          </cell>
          <cell r="M5449">
            <v>585</v>
          </cell>
          <cell r="N5449">
            <v>585</v>
          </cell>
          <cell r="P5449" t="str">
            <v>Phẫu thuật vá da nhỏ diện tích &lt; 10 cm2</v>
          </cell>
          <cell r="Q5449">
            <v>2345000</v>
          </cell>
          <cell r="R5449">
            <v>538434.78260869603</v>
          </cell>
          <cell r="S5449">
            <v>2883000</v>
          </cell>
          <cell r="T5449">
            <v>699965.2173913049</v>
          </cell>
          <cell r="U5449">
            <v>3044965.2173913047</v>
          </cell>
          <cell r="V5449">
            <v>3044900</v>
          </cell>
          <cell r="W5449">
            <v>121798.60869565219</v>
          </cell>
          <cell r="X5449">
            <v>3166763.826086957</v>
          </cell>
        </row>
        <row r="5450">
          <cell r="E5450" t="str">
            <v>37.8D05.0576</v>
          </cell>
          <cell r="F5450" t="str">
            <v>03. NHI KHOA</v>
          </cell>
          <cell r="G5450" t="str">
            <v>3.3083</v>
          </cell>
          <cell r="H5450" t="str">
            <v>Cắt lọc, khâu vết thương rách da đầu</v>
          </cell>
          <cell r="I5450" t="str">
            <v>Cắt lọc, khâu vết thương rách da đầu</v>
          </cell>
          <cell r="J5450" t="str">
            <v>Cắt lọc, khâu vết thương rách da đầu</v>
          </cell>
          <cell r="K5450" t="str">
            <v>C</v>
          </cell>
          <cell r="L5450" t="str">
            <v>P3</v>
          </cell>
          <cell r="M5450">
            <v>586</v>
          </cell>
          <cell r="N5450">
            <v>586</v>
          </cell>
          <cell r="P5450" t="str">
            <v xml:space="preserve">Phẫu thuật vết thương phần mềm hoặc rách da đầu </v>
          </cell>
          <cell r="Q5450">
            <v>2302000</v>
          </cell>
          <cell r="R5450">
            <v>358434.78260869603</v>
          </cell>
          <cell r="S5450">
            <v>2660000</v>
          </cell>
          <cell r="T5450">
            <v>465965.21739130485</v>
          </cell>
          <cell r="U5450">
            <v>2767965.2173913047</v>
          </cell>
          <cell r="V5450">
            <v>2767900</v>
          </cell>
          <cell r="W5450">
            <v>110718.60869565219</v>
          </cell>
          <cell r="X5450">
            <v>2878683.826086957</v>
          </cell>
        </row>
        <row r="5451">
          <cell r="E5451" t="str">
            <v>37.8D05.0576</v>
          </cell>
          <cell r="F5451" t="str">
            <v>10. NGOẠI KHOA</v>
          </cell>
          <cell r="G5451" t="str">
            <v>10.954</v>
          </cell>
          <cell r="H5451" t="str">
            <v>Phẫu thuật vết thương phần mềm đơn giản/rách da đầu</v>
          </cell>
          <cell r="I5451" t="str">
            <v>Phẫu thuật vết thương phần mềm đơn giản/rách da đầu</v>
          </cell>
          <cell r="J5451" t="str">
            <v>Phẫu thuật vết thương phần mềm đơn giản/rách da đầu</v>
          </cell>
          <cell r="K5451" t="str">
            <v>C</v>
          </cell>
          <cell r="L5451" t="str">
            <v>P2</v>
          </cell>
          <cell r="M5451">
            <v>586</v>
          </cell>
          <cell r="N5451">
            <v>586</v>
          </cell>
          <cell r="P5451" t="str">
            <v xml:space="preserve">Phẫu thuật vết thương phần mềm hoặc rách da đầu </v>
          </cell>
          <cell r="Q5451">
            <v>2302000</v>
          </cell>
          <cell r="R5451">
            <v>358434.78260869603</v>
          </cell>
          <cell r="S5451">
            <v>2660000</v>
          </cell>
          <cell r="T5451">
            <v>465965.21739130485</v>
          </cell>
          <cell r="U5451">
            <v>2767965.2173913047</v>
          </cell>
          <cell r="V5451">
            <v>2767900</v>
          </cell>
          <cell r="W5451">
            <v>110718.60869565219</v>
          </cell>
          <cell r="X5451">
            <v>2878683.826086957</v>
          </cell>
        </row>
        <row r="5452">
          <cell r="E5452" t="str">
            <v>37.8D05.0576</v>
          </cell>
          <cell r="F5452" t="str">
            <v>16. RĂNG HÀM MẶT</v>
          </cell>
          <cell r="G5452" t="str">
            <v>16.295</v>
          </cell>
          <cell r="H5452" t="str">
            <v>Phẫu thuật điều trị vết thương phần mềm vùng hàm mặt có thiếu hổng tổ chức</v>
          </cell>
          <cell r="I5452" t="str">
            <v>Phẫu thuật điều trị vết thương phần mềm vùng hàm mặt có thiếu hổng tổ chức</v>
          </cell>
          <cell r="J5452" t="str">
            <v>Phẫu thuật điều trị vết thương phần mềm vùng hàm mặt có thiếu hổng tổ chức</v>
          </cell>
          <cell r="K5452" t="str">
            <v>B</v>
          </cell>
          <cell r="L5452" t="str">
            <v>P1</v>
          </cell>
          <cell r="M5452">
            <v>586</v>
          </cell>
          <cell r="N5452">
            <v>586</v>
          </cell>
          <cell r="P5452" t="str">
            <v xml:space="preserve">Phẫu thuật vết thương phần mềm hoặc rách da đầu </v>
          </cell>
          <cell r="Q5452">
            <v>2302000</v>
          </cell>
          <cell r="R5452">
            <v>358434.78260869603</v>
          </cell>
          <cell r="S5452">
            <v>2660000</v>
          </cell>
          <cell r="T5452">
            <v>465965.21739130485</v>
          </cell>
          <cell r="U5452">
            <v>2767965.2173913047</v>
          </cell>
          <cell r="V5452">
            <v>2767900</v>
          </cell>
          <cell r="W5452">
            <v>110718.60869565219</v>
          </cell>
          <cell r="X5452">
            <v>2878683.826086957</v>
          </cell>
        </row>
        <row r="5453">
          <cell r="E5453" t="str">
            <v>37.8D05.0576</v>
          </cell>
          <cell r="F5453" t="str">
            <v>28. PHẪU THUẬT TẠO HÌNH THẨM MỸ</v>
          </cell>
          <cell r="G5453" t="str">
            <v>28.288</v>
          </cell>
          <cell r="H5453" t="str">
            <v>Phẫu thuật điều trị vết thương dương vật</v>
          </cell>
          <cell r="I5453" t="str">
            <v>Phẫu thuật điều trị vết thương dương vật</v>
          </cell>
          <cell r="J5453" t="str">
            <v>Phẫu thuật điều trị vết thương dương vật</v>
          </cell>
          <cell r="K5453" t="str">
            <v>B</v>
          </cell>
          <cell r="L5453" t="str">
            <v>P3</v>
          </cell>
          <cell r="M5453">
            <v>586</v>
          </cell>
          <cell r="N5453">
            <v>586</v>
          </cell>
          <cell r="P5453" t="str">
            <v xml:space="preserve">Phẫu thuật vết thương phần mềm hoặc rách da đầu </v>
          </cell>
          <cell r="Q5453">
            <v>2302000</v>
          </cell>
          <cell r="R5453">
            <v>358434.78260869603</v>
          </cell>
          <cell r="S5453">
            <v>2660000</v>
          </cell>
          <cell r="T5453">
            <v>465965.21739130485</v>
          </cell>
          <cell r="U5453">
            <v>2767965.2173913047</v>
          </cell>
          <cell r="V5453">
            <v>2767900</v>
          </cell>
          <cell r="W5453">
            <v>110718.60869565219</v>
          </cell>
          <cell r="X5453">
            <v>2878683.826086957</v>
          </cell>
        </row>
        <row r="5454">
          <cell r="E5454" t="str">
            <v>37.8D05.0576</v>
          </cell>
          <cell r="F5454" t="str">
            <v>28. PHẪU THUẬT TẠO HÌNH THẨM MỸ</v>
          </cell>
          <cell r="G5454" t="str">
            <v>28.161</v>
          </cell>
          <cell r="H5454" t="str">
            <v>Phẫu thuật khâu đơn giản vết thương vùng mặt cổ</v>
          </cell>
          <cell r="I5454" t="str">
            <v>Phẫu thuật khâu đơn giản vết thương vùng mặt cổ</v>
          </cell>
          <cell r="J5454" t="str">
            <v>Phẫu thuật khâu đơn giản vết thương vùng mặt cổ</v>
          </cell>
          <cell r="K5454" t="str">
            <v>D</v>
          </cell>
          <cell r="L5454" t="str">
            <v>P3</v>
          </cell>
          <cell r="M5454">
            <v>586</v>
          </cell>
          <cell r="N5454">
            <v>586</v>
          </cell>
          <cell r="P5454" t="str">
            <v xml:space="preserve">Phẫu thuật vết thương phần mềm hoặc rách da đầu </v>
          </cell>
          <cell r="Q5454">
            <v>2302000</v>
          </cell>
          <cell r="R5454">
            <v>358434.78260869603</v>
          </cell>
          <cell r="S5454">
            <v>2660000</v>
          </cell>
          <cell r="T5454">
            <v>465965.21739130485</v>
          </cell>
          <cell r="U5454">
            <v>2767965.2173913047</v>
          </cell>
          <cell r="V5454">
            <v>2767900</v>
          </cell>
          <cell r="W5454">
            <v>110718.60869565219</v>
          </cell>
          <cell r="X5454">
            <v>2878683.826086957</v>
          </cell>
        </row>
        <row r="5455">
          <cell r="E5455" t="str">
            <v>37.8D05.0576</v>
          </cell>
          <cell r="F5455" t="str">
            <v>28. PHẪU THUẬT TẠO HÌNH THẨM MỸ</v>
          </cell>
          <cell r="G5455" t="str">
            <v>28.162</v>
          </cell>
          <cell r="H5455" t="str">
            <v>Phẫu thuật vết thương phần mềm vùng hàm mặt không thiếu hổng tổ chức</v>
          </cell>
          <cell r="I5455" t="str">
            <v>Phẫu thuật vết thương phần mềm vùng hàm mặt không thiếu hổng tổ chức</v>
          </cell>
          <cell r="J5455" t="str">
            <v>Phẫu thuật vết thương phần mềm vùng hàm mặt không thiếu hổng tổ chức</v>
          </cell>
          <cell r="K5455" t="str">
            <v>D</v>
          </cell>
          <cell r="L5455" t="str">
            <v>P3</v>
          </cell>
          <cell r="M5455">
            <v>586</v>
          </cell>
          <cell r="N5455">
            <v>586</v>
          </cell>
          <cell r="P5455" t="str">
            <v xml:space="preserve">Phẫu thuật vết thương phần mềm hoặc rách da đầu </v>
          </cell>
          <cell r="Q5455">
            <v>2302000</v>
          </cell>
          <cell r="R5455">
            <v>358434.78260869603</v>
          </cell>
          <cell r="S5455">
            <v>2660000</v>
          </cell>
          <cell r="T5455">
            <v>465965.21739130485</v>
          </cell>
          <cell r="U5455">
            <v>2767965.2173913047</v>
          </cell>
          <cell r="V5455">
            <v>2767900</v>
          </cell>
          <cell r="W5455">
            <v>110718.60869565219</v>
          </cell>
          <cell r="X5455">
            <v>2878683.826086957</v>
          </cell>
        </row>
        <row r="5456">
          <cell r="E5456" t="str">
            <v>37.8D05.0522</v>
          </cell>
          <cell r="F5456" t="str">
            <v>10. NGOẠI KHOA</v>
          </cell>
          <cell r="G5456" t="str">
            <v>10.1027</v>
          </cell>
          <cell r="H5456" t="str">
            <v>Nắn, bó bột gãy Monteggia</v>
          </cell>
          <cell r="I5456" t="str">
            <v>Nắn, bó bột gãy Monteggia [bột tự cán]</v>
          </cell>
          <cell r="J5456" t="str">
            <v>Nắn, bó bột gãy Monteggia</v>
          </cell>
          <cell r="K5456" t="str">
            <v>B</v>
          </cell>
          <cell r="L5456" t="str">
            <v>T1</v>
          </cell>
          <cell r="M5456">
            <v>532</v>
          </cell>
          <cell r="N5456">
            <v>532</v>
          </cell>
          <cell r="P5456" t="str">
            <v>Nắn, bó bột gãy xương cẳng tay (bột tự cán)</v>
          </cell>
          <cell r="Q5456">
            <v>159000</v>
          </cell>
          <cell r="R5456">
            <v>64173.9130434783</v>
          </cell>
          <cell r="S5456">
            <v>223000</v>
          </cell>
          <cell r="T5456">
            <v>83426.086956521787</v>
          </cell>
          <cell r="U5456">
            <v>242426.08695652179</v>
          </cell>
          <cell r="V5456">
            <v>242400</v>
          </cell>
          <cell r="W5456">
            <v>9697.0434782608718</v>
          </cell>
          <cell r="X5456">
            <v>252123.13043478265</v>
          </cell>
        </row>
        <row r="5457">
          <cell r="E5457" t="str">
            <v>37.8D05.0521</v>
          </cell>
          <cell r="F5457" t="str">
            <v>03. NHI KHOA</v>
          </cell>
          <cell r="G5457" t="str">
            <v>3.3852</v>
          </cell>
          <cell r="H5457" t="str">
            <v>Nắn, bó bột gãy một xương cẳng tay</v>
          </cell>
          <cell r="I5457" t="str">
            <v>Nắn, bó bột gãy một xương cẳng tay  [bột liền]</v>
          </cell>
          <cell r="J5457" t="str">
            <v>Nắn, bó bột gãy một xương cẳng tay</v>
          </cell>
          <cell r="K5457" t="str">
            <v>C</v>
          </cell>
          <cell r="L5457" t="str">
            <v>T1</v>
          </cell>
          <cell r="M5457">
            <v>531</v>
          </cell>
          <cell r="N5457">
            <v>531</v>
          </cell>
          <cell r="P5457" t="str">
            <v>Nắn, bó bột gãy xương cẳng tay (bột liền)</v>
          </cell>
          <cell r="Q5457">
            <v>269000</v>
          </cell>
          <cell r="R5457">
            <v>79826.0869565217</v>
          </cell>
          <cell r="S5457">
            <v>348000</v>
          </cell>
          <cell r="T5457">
            <v>103773.9130434782</v>
          </cell>
          <cell r="U5457">
            <v>372773.91304347821</v>
          </cell>
          <cell r="V5457">
            <v>372700</v>
          </cell>
          <cell r="W5457">
            <v>14910.956521739128</v>
          </cell>
          <cell r="X5457">
            <v>387684.86956521735</v>
          </cell>
        </row>
        <row r="5458">
          <cell r="E5458" t="str">
            <v>37.8D05.0577</v>
          </cell>
          <cell r="F5458" t="str">
            <v>03. NHI KHOA</v>
          </cell>
          <cell r="G5458" t="str">
            <v>3.3691</v>
          </cell>
          <cell r="H5458" t="str">
            <v>Phẫu thuật bàn tay cấp cứu có tổn thương phức tạp</v>
          </cell>
          <cell r="I5458" t="str">
            <v>Phẫu thuật bàn tay cấp cứu có tổn thương phức tạp</v>
          </cell>
          <cell r="J5458" t="str">
            <v>Phẫu thuật bàn tay cấp cứu có tổn thương phức tạp</v>
          </cell>
          <cell r="K5458" t="str">
            <v>A</v>
          </cell>
          <cell r="L5458" t="str">
            <v>P2</v>
          </cell>
          <cell r="M5458">
            <v>587</v>
          </cell>
          <cell r="N5458">
            <v>587</v>
          </cell>
          <cell r="P5458" t="str">
            <v>Phẫu thuật vết thương phần mềm phức tạp</v>
          </cell>
          <cell r="Q5458">
            <v>3585000</v>
          </cell>
          <cell r="R5458">
            <v>1245913.04347826</v>
          </cell>
          <cell r="S5458">
            <v>4830000</v>
          </cell>
          <cell r="T5458">
            <v>1619686.9565217379</v>
          </cell>
          <cell r="U5458">
            <v>5204686.9565217383</v>
          </cell>
          <cell r="V5458">
            <v>5204600</v>
          </cell>
          <cell r="W5458">
            <v>208187.47826086954</v>
          </cell>
          <cell r="X5458">
            <v>5412874.4347826075</v>
          </cell>
        </row>
        <row r="5459">
          <cell r="E5459" t="str">
            <v>37.8D05.0577</v>
          </cell>
          <cell r="F5459" t="str">
            <v>03. NHI KHOA</v>
          </cell>
          <cell r="G5459" t="str">
            <v>3.3692</v>
          </cell>
          <cell r="H5459" t="str">
            <v>Phẫu thuật bàn tay, chỉnh hình phức tạp</v>
          </cell>
          <cell r="I5459" t="str">
            <v>Phẫu thuật bàn tay, chỉnh hình phức tạp</v>
          </cell>
          <cell r="J5459" t="str">
            <v>Phẫu thuật bàn tay, chỉnh hình phức tạp</v>
          </cell>
          <cell r="K5459" t="str">
            <v>A</v>
          </cell>
          <cell r="L5459" t="str">
            <v>P2</v>
          </cell>
          <cell r="M5459">
            <v>587</v>
          </cell>
          <cell r="N5459">
            <v>587</v>
          </cell>
          <cell r="P5459" t="str">
            <v>Phẫu thuật vết thương phần mềm phức tạp</v>
          </cell>
          <cell r="Q5459">
            <v>3585000</v>
          </cell>
          <cell r="R5459">
            <v>1245913.04347826</v>
          </cell>
          <cell r="S5459">
            <v>4830000</v>
          </cell>
          <cell r="T5459">
            <v>1619686.9565217379</v>
          </cell>
          <cell r="U5459">
            <v>5204686.9565217383</v>
          </cell>
          <cell r="V5459">
            <v>5204600</v>
          </cell>
          <cell r="W5459">
            <v>208187.47826086954</v>
          </cell>
          <cell r="X5459">
            <v>5412874.4347826075</v>
          </cell>
        </row>
        <row r="5460">
          <cell r="E5460" t="str">
            <v>37.8D05.0577</v>
          </cell>
          <cell r="F5460" t="str">
            <v>03. NHI KHOA</v>
          </cell>
          <cell r="G5460" t="str">
            <v>3.3800</v>
          </cell>
          <cell r="H5460" t="str">
            <v>Phẫu thuật bong lóc da và cơ phức tạp, sâu, rộng sau chấn thương</v>
          </cell>
          <cell r="I5460" t="str">
            <v>Phẫu thuật bong lóc da và cơ phức tạp, sâu, rộng sau chấn thương</v>
          </cell>
          <cell r="J5460" t="str">
            <v>Phẫu thuật bong lóc da và cơ phức tạp, sâu, rộng sau chấn thương</v>
          </cell>
          <cell r="K5460" t="str">
            <v>B</v>
          </cell>
          <cell r="L5460" t="str">
            <v>P2</v>
          </cell>
          <cell r="M5460">
            <v>587</v>
          </cell>
          <cell r="N5460">
            <v>587</v>
          </cell>
          <cell r="P5460" t="str">
            <v>Phẫu thuật vết thương phần mềm phức tạp</v>
          </cell>
          <cell r="Q5460">
            <v>3585000</v>
          </cell>
          <cell r="R5460">
            <v>1245913.04347826</v>
          </cell>
          <cell r="S5460">
            <v>4830000</v>
          </cell>
          <cell r="T5460">
            <v>1619686.9565217379</v>
          </cell>
          <cell r="U5460">
            <v>5204686.9565217383</v>
          </cell>
          <cell r="V5460">
            <v>5204600</v>
          </cell>
          <cell r="W5460">
            <v>208187.47826086954</v>
          </cell>
          <cell r="X5460">
            <v>5412874.4347826075</v>
          </cell>
        </row>
        <row r="5461">
          <cell r="E5461" t="str">
            <v>37.8D05.0577</v>
          </cell>
          <cell r="F5461" t="str">
            <v>10. NGOẠI KHOA</v>
          </cell>
          <cell r="G5461" t="str">
            <v>10.572</v>
          </cell>
          <cell r="H5461" t="str">
            <v>Phẫu thuật cắt lọc, xử lý vết thương tầng sinh môn phức tạp</v>
          </cell>
          <cell r="I5461" t="str">
            <v>Phẫu thuật cắt lọc, xử lý vết thương tầng sinh môn phức tạp</v>
          </cell>
          <cell r="J5461" t="str">
            <v>Phẫu thuật cắt lọc, xử lý vết thương tầng sinh môn phức tạp</v>
          </cell>
          <cell r="K5461" t="str">
            <v>B</v>
          </cell>
          <cell r="L5461" t="str">
            <v>P1</v>
          </cell>
          <cell r="M5461">
            <v>587</v>
          </cell>
          <cell r="N5461">
            <v>587</v>
          </cell>
          <cell r="P5461" t="str">
            <v>Phẫu thuật vết thương phần mềm phức tạp</v>
          </cell>
          <cell r="Q5461">
            <v>3585000</v>
          </cell>
          <cell r="R5461">
            <v>1245913.04347826</v>
          </cell>
          <cell r="S5461">
            <v>4830000</v>
          </cell>
          <cell r="T5461">
            <v>1619686.9565217379</v>
          </cell>
          <cell r="U5461">
            <v>5204686.9565217383</v>
          </cell>
          <cell r="V5461">
            <v>5204600</v>
          </cell>
          <cell r="W5461">
            <v>208187.47826086954</v>
          </cell>
          <cell r="X5461">
            <v>5412874.4347826075</v>
          </cell>
        </row>
        <row r="5462">
          <cell r="E5462" t="str">
            <v>37.8D05.0577</v>
          </cell>
          <cell r="F5462" t="str">
            <v>10. NGOẠI KHOA</v>
          </cell>
          <cell r="G5462" t="str">
            <v>10.808</v>
          </cell>
          <cell r="H5462" t="str">
            <v>Phẫu thuật dập nát phần mềm các cơ quan vận động</v>
          </cell>
          <cell r="I5462" t="str">
            <v>Phẫu thuật dập nát phần mềm các cơ quan vận động</v>
          </cell>
          <cell r="J5462" t="str">
            <v>Phẫu thuật dập nát phần mềm các cơ quan vận động</v>
          </cell>
          <cell r="K5462" t="str">
            <v>B</v>
          </cell>
          <cell r="L5462" t="str">
            <v>P1</v>
          </cell>
          <cell r="M5462">
            <v>587</v>
          </cell>
          <cell r="N5462">
            <v>587</v>
          </cell>
          <cell r="P5462" t="str">
            <v>Phẫu thuật vết thương phần mềm phức tạp</v>
          </cell>
          <cell r="Q5462">
            <v>3585000</v>
          </cell>
          <cell r="R5462">
            <v>1245913.04347826</v>
          </cell>
          <cell r="S5462">
            <v>4830000</v>
          </cell>
          <cell r="T5462">
            <v>1619686.9565217379</v>
          </cell>
          <cell r="U5462">
            <v>5204686.9565217383</v>
          </cell>
          <cell r="V5462">
            <v>5204600</v>
          </cell>
          <cell r="W5462">
            <v>208187.47826086954</v>
          </cell>
          <cell r="X5462">
            <v>5412874.4347826075</v>
          </cell>
        </row>
        <row r="5463">
          <cell r="E5463" t="str">
            <v>37.8D05.0577</v>
          </cell>
          <cell r="F5463" t="str">
            <v>10. NGOẠI KHOA</v>
          </cell>
          <cell r="G5463" t="str">
            <v>10.807</v>
          </cell>
          <cell r="H5463" t="str">
            <v>Phẫu thuật thương tích phần mềm các cơ quan vận động</v>
          </cell>
          <cell r="I5463" t="str">
            <v>Phẫu thuật thương tích phần mềm các cơ quan vận động</v>
          </cell>
          <cell r="J5463" t="str">
            <v>Phẫu thuật thương tích phần mềm các cơ quan vận động</v>
          </cell>
          <cell r="K5463" t="str">
            <v>C</v>
          </cell>
          <cell r="L5463" t="str">
            <v>P2</v>
          </cell>
          <cell r="M5463">
            <v>587</v>
          </cell>
          <cell r="N5463">
            <v>587</v>
          </cell>
          <cell r="P5463" t="str">
            <v>Phẫu thuật vết thương phần mềm phức tạp</v>
          </cell>
          <cell r="Q5463">
            <v>3585000</v>
          </cell>
          <cell r="R5463">
            <v>1245913.04347826</v>
          </cell>
          <cell r="S5463">
            <v>4830000</v>
          </cell>
          <cell r="T5463">
            <v>1619686.9565217379</v>
          </cell>
          <cell r="U5463">
            <v>5204686.9565217383</v>
          </cell>
          <cell r="V5463">
            <v>5204600</v>
          </cell>
          <cell r="W5463">
            <v>208187.47826086954</v>
          </cell>
          <cell r="X5463">
            <v>5412874.4347826075</v>
          </cell>
        </row>
        <row r="5464">
          <cell r="E5464" t="str">
            <v>37.8D05.0577</v>
          </cell>
          <cell r="F5464" t="str">
            <v>10. NGOẠI KHOA</v>
          </cell>
          <cell r="G5464" t="str">
            <v>10.955</v>
          </cell>
          <cell r="H5464" t="str">
            <v>Phẫu thuật vết thương phần mềm phức tạp</v>
          </cell>
          <cell r="I5464" t="str">
            <v>Phẫu thuật vết thương phần mềm phức tạp</v>
          </cell>
          <cell r="J5464" t="str">
            <v>Phẫu thuật vết thương phần mềm phức tạp</v>
          </cell>
          <cell r="K5464" t="str">
            <v>B</v>
          </cell>
          <cell r="L5464" t="str">
            <v>P1</v>
          </cell>
          <cell r="M5464">
            <v>587</v>
          </cell>
          <cell r="N5464">
            <v>587</v>
          </cell>
          <cell r="P5464" t="str">
            <v>Phẫu thuật vết thương phần mềm phức tạp</v>
          </cell>
          <cell r="Q5464">
            <v>3585000</v>
          </cell>
          <cell r="R5464">
            <v>1245913.04347826</v>
          </cell>
          <cell r="S5464">
            <v>4830000</v>
          </cell>
          <cell r="T5464">
            <v>1619686.9565217379</v>
          </cell>
          <cell r="U5464">
            <v>5204686.9565217383</v>
          </cell>
          <cell r="V5464">
            <v>5204600</v>
          </cell>
          <cell r="W5464">
            <v>208187.47826086954</v>
          </cell>
          <cell r="X5464">
            <v>5412874.4347826075</v>
          </cell>
        </row>
        <row r="5465">
          <cell r="E5465" t="str">
            <v>37.8D05.0577</v>
          </cell>
          <cell r="F5465" t="str">
            <v>10. NGOẠI KHOA</v>
          </cell>
          <cell r="G5465" t="str">
            <v>10.812</v>
          </cell>
          <cell r="H5465" t="str">
            <v>Phẫu thuật vết thương phần mềm tổn thương thần kinh giữa, thần kinh trụ, thần kinh quay</v>
          </cell>
          <cell r="I5465" t="str">
            <v>Phẫu thuật vết thương phần mềm tổn thương thần kinh giữa, thần kinh trụ, thần kinh quay</v>
          </cell>
          <cell r="J5465" t="str">
            <v>Phẫu thuật vết thương phần mềm tổn thương thần kinh giữa, thần kinh trụ, thần kinh quay</v>
          </cell>
          <cell r="K5465" t="str">
            <v>A</v>
          </cell>
          <cell r="L5465" t="str">
            <v>PDB</v>
          </cell>
          <cell r="M5465">
            <v>587</v>
          </cell>
          <cell r="N5465">
            <v>587</v>
          </cell>
          <cell r="P5465" t="str">
            <v>Phẫu thuật vết thương phần mềm phức tạp</v>
          </cell>
          <cell r="Q5465">
            <v>3585000</v>
          </cell>
          <cell r="R5465">
            <v>1245913.04347826</v>
          </cell>
          <cell r="S5465">
            <v>4830000</v>
          </cell>
          <cell r="T5465">
            <v>1619686.9565217379</v>
          </cell>
          <cell r="U5465">
            <v>5204686.9565217383</v>
          </cell>
          <cell r="V5465">
            <v>5204600</v>
          </cell>
          <cell r="W5465">
            <v>208187.47826086954</v>
          </cell>
          <cell r="X5465">
            <v>5412874.4347826075</v>
          </cell>
        </row>
        <row r="5466">
          <cell r="E5466" t="str">
            <v>37.8D05.0577</v>
          </cell>
          <cell r="F5466" t="str">
            <v>10. NGOẠI KHOA</v>
          </cell>
          <cell r="G5466" t="str">
            <v>10.1</v>
          </cell>
          <cell r="H5466" t="str">
            <v>Phẫu thuật xử lý vết thương da đầu phức tạp</v>
          </cell>
          <cell r="I5466" t="str">
            <v>Phẫu thuật xử lý vết thương da đầu phức tạp</v>
          </cell>
          <cell r="J5466" t="str">
            <v>Phẫu thuật xử lý vết thương da đầu phức tạp</v>
          </cell>
          <cell r="K5466" t="str">
            <v>B</v>
          </cell>
          <cell r="L5466" t="str">
            <v>PDB</v>
          </cell>
          <cell r="M5466">
            <v>587</v>
          </cell>
          <cell r="N5466">
            <v>587</v>
          </cell>
          <cell r="P5466" t="str">
            <v>Phẫu thuật vết thương phần mềm phức tạp</v>
          </cell>
          <cell r="Q5466">
            <v>3585000</v>
          </cell>
          <cell r="R5466">
            <v>1245913.04347826</v>
          </cell>
          <cell r="S5466">
            <v>4830000</v>
          </cell>
          <cell r="T5466">
            <v>1619686.9565217379</v>
          </cell>
          <cell r="U5466">
            <v>5204686.9565217383</v>
          </cell>
          <cell r="V5466">
            <v>5204600</v>
          </cell>
          <cell r="W5466">
            <v>208187.47826086954</v>
          </cell>
          <cell r="X5466">
            <v>5412874.4347826075</v>
          </cell>
        </row>
        <row r="5467">
          <cell r="E5467" t="str">
            <v>37.8D05.0577</v>
          </cell>
          <cell r="F5467" t="str">
            <v>10. NGOẠI KHOA</v>
          </cell>
          <cell r="G5467" t="str">
            <v>10.861</v>
          </cell>
          <cell r="H5467" t="str">
            <v>Thương tích bàn tay phức tạp</v>
          </cell>
          <cell r="I5467" t="str">
            <v>Thương tích bàn tay phức tạp</v>
          </cell>
          <cell r="J5467" t="str">
            <v>Thương tích bàn tay phức tạp</v>
          </cell>
          <cell r="K5467" t="str">
            <v>B</v>
          </cell>
          <cell r="L5467" t="str">
            <v>P1</v>
          </cell>
          <cell r="M5467">
            <v>587</v>
          </cell>
          <cell r="N5467">
            <v>587</v>
          </cell>
          <cell r="P5467" t="str">
            <v>Phẫu thuật vết thương phần mềm phức tạp</v>
          </cell>
          <cell r="Q5467">
            <v>3585000</v>
          </cell>
          <cell r="R5467">
            <v>1245913.04347826</v>
          </cell>
          <cell r="S5467">
            <v>4830000</v>
          </cell>
          <cell r="T5467">
            <v>1619686.9565217379</v>
          </cell>
          <cell r="U5467">
            <v>5204686.9565217383</v>
          </cell>
          <cell r="V5467">
            <v>5204600</v>
          </cell>
          <cell r="W5467">
            <v>208187.47826086954</v>
          </cell>
          <cell r="X5467">
            <v>5412874.4347826075</v>
          </cell>
        </row>
        <row r="5468">
          <cell r="E5468" t="str">
            <v>37.8D05.0577</v>
          </cell>
          <cell r="F5468" t="str">
            <v>12. UNG BƯỚU</v>
          </cell>
          <cell r="G5468" t="str">
            <v>12.402</v>
          </cell>
          <cell r="H5468" t="str">
            <v>Phẫu thuật cắt u thành ngực phức tạp</v>
          </cell>
          <cell r="I5468" t="str">
            <v>Phẫu thuật cắt u thành ngực phức tạp</v>
          </cell>
          <cell r="J5468" t="str">
            <v>Phẫu thuật cắt u thành ngực phức tạp</v>
          </cell>
          <cell r="K5468" t="str">
            <v>A</v>
          </cell>
          <cell r="L5468" t="str">
            <v>PDB</v>
          </cell>
          <cell r="M5468">
            <v>587</v>
          </cell>
          <cell r="N5468">
            <v>587</v>
          </cell>
          <cell r="P5468" t="str">
            <v>Phẫu thuật vết thương phần mềm phức tạp</v>
          </cell>
          <cell r="Q5468">
            <v>3585000</v>
          </cell>
          <cell r="R5468">
            <v>1245913.04347826</v>
          </cell>
          <cell r="S5468">
            <v>4830000</v>
          </cell>
          <cell r="T5468">
            <v>1619686.9565217379</v>
          </cell>
          <cell r="U5468">
            <v>5204686.9565217383</v>
          </cell>
          <cell r="V5468">
            <v>5204600</v>
          </cell>
          <cell r="W5468">
            <v>208187.47826086954</v>
          </cell>
          <cell r="X5468">
            <v>5412874.4347826075</v>
          </cell>
        </row>
        <row r="5469">
          <cell r="E5469" t="str">
            <v>37.8D05.0521</v>
          </cell>
          <cell r="F5469" t="str">
            <v>10. NGOẠI KHOA</v>
          </cell>
          <cell r="G5469" t="str">
            <v>10.1007</v>
          </cell>
          <cell r="H5469" t="str">
            <v>Nắn, bó bột gãy một xương cẳng tay</v>
          </cell>
          <cell r="I5469" t="str">
            <v>Nắn, bó bột gãy một xương cẳng tay  [bột liền]</v>
          </cell>
          <cell r="J5469" t="str">
            <v>Nắn, bó bột gãy một xương cẳng tay</v>
          </cell>
          <cell r="K5469" t="str">
            <v>B</v>
          </cell>
          <cell r="L5469" t="str">
            <v>T1</v>
          </cell>
          <cell r="M5469">
            <v>531</v>
          </cell>
          <cell r="N5469">
            <v>531</v>
          </cell>
          <cell r="P5469" t="str">
            <v>Nắn, bó bột gãy xương cẳng tay (bột liền)</v>
          </cell>
          <cell r="Q5469">
            <v>269000</v>
          </cell>
          <cell r="R5469">
            <v>79826.0869565217</v>
          </cell>
          <cell r="S5469">
            <v>348000</v>
          </cell>
          <cell r="T5469">
            <v>103773.9130434782</v>
          </cell>
          <cell r="U5469">
            <v>372773.91304347821</v>
          </cell>
          <cell r="V5469">
            <v>372700</v>
          </cell>
          <cell r="W5469">
            <v>14910.956521739128</v>
          </cell>
          <cell r="X5469">
            <v>387684.86956521735</v>
          </cell>
        </row>
        <row r="5470">
          <cell r="E5470" t="str">
            <v>37.8D05.0578</v>
          </cell>
          <cell r="F5470" t="str">
            <v>10. NGOẠI KHOA</v>
          </cell>
          <cell r="G5470" t="str">
            <v>10.894</v>
          </cell>
          <cell r="H5470" t="str">
            <v>Ghép xương có cuống mạch nuôi</v>
          </cell>
          <cell r="I5470" t="str">
            <v>Ghép xương có cuống mạch nuôi</v>
          </cell>
          <cell r="J5470" t="str">
            <v>Ghép xương có cuống mạch nuôi</v>
          </cell>
          <cell r="K5470" t="str">
            <v>A</v>
          </cell>
          <cell r="L5470" t="str">
            <v>PDB</v>
          </cell>
          <cell r="M5470">
            <v>588</v>
          </cell>
          <cell r="N5470">
            <v>588</v>
          </cell>
          <cell r="P5470" t="str">
            <v xml:space="preserve">Phẫu thuật vi phẫu chuyển vạt da có cuống mạch </v>
          </cell>
          <cell r="Q5470">
            <v>3720000</v>
          </cell>
          <cell r="R5470">
            <v>1494782.60869565</v>
          </cell>
          <cell r="S5470">
            <v>5214000</v>
          </cell>
          <cell r="T5470">
            <v>1943217.3913043449</v>
          </cell>
          <cell r="U5470">
            <v>5663217.3913043449</v>
          </cell>
          <cell r="V5470">
            <v>5663200</v>
          </cell>
          <cell r="W5470">
            <v>226528.6956521738</v>
          </cell>
          <cell r="X5470">
            <v>5889746.0869565187</v>
          </cell>
        </row>
        <row r="5471">
          <cell r="E5471" t="str">
            <v>37.8D05.0578</v>
          </cell>
          <cell r="F5471" t="str">
            <v>10. NGOẠI KHOA</v>
          </cell>
          <cell r="G5471" t="str">
            <v>10.814</v>
          </cell>
          <cell r="H5471" t="str">
            <v>Phẫu thuật chuyển vạt che phủ phần mềm cuống mạch rời</v>
          </cell>
          <cell r="I5471" t="str">
            <v>Phẫu thuật chuyển vạt che phủ phần mềm cuống mạch rời</v>
          </cell>
          <cell r="J5471" t="str">
            <v>Phẫu thuật chuyển vạt che phủ phần mềm cuống mạch rời</v>
          </cell>
          <cell r="K5471" t="str">
            <v>A</v>
          </cell>
          <cell r="L5471" t="str">
            <v>PDB</v>
          </cell>
          <cell r="M5471">
            <v>588</v>
          </cell>
          <cell r="N5471">
            <v>588</v>
          </cell>
          <cell r="P5471" t="str">
            <v xml:space="preserve">Phẫu thuật vi phẫu chuyển vạt da có cuống mạch </v>
          </cell>
          <cell r="Q5471">
            <v>3720000</v>
          </cell>
          <cell r="R5471">
            <v>1494782.60869565</v>
          </cell>
          <cell r="S5471">
            <v>5214000</v>
          </cell>
          <cell r="T5471">
            <v>1943217.3913043449</v>
          </cell>
          <cell r="U5471">
            <v>5663217.3913043449</v>
          </cell>
          <cell r="V5471">
            <v>5663200</v>
          </cell>
          <cell r="W5471">
            <v>226528.6956521738</v>
          </cell>
          <cell r="X5471">
            <v>5889746.0869565187</v>
          </cell>
        </row>
        <row r="5472">
          <cell r="E5472" t="str">
            <v>37.8D05.0578</v>
          </cell>
          <cell r="F5472" t="str">
            <v>26. VI PHẪU</v>
          </cell>
          <cell r="G5472" t="str">
            <v>26.58</v>
          </cell>
          <cell r="H5472" t="str">
            <v>Chuyển hoặc ghép thần kinh bằng vi phẫu thuật</v>
          </cell>
          <cell r="I5472" t="str">
            <v>Chuyển hoặc ghép thần kinh bằng vi phẫu thuật</v>
          </cell>
          <cell r="J5472" t="str">
            <v>Chuyển hoặc ghép thần kinh bằng vi phẫu thuật</v>
          </cell>
          <cell r="K5472" t="str">
            <v>A</v>
          </cell>
          <cell r="L5472" t="str">
            <v>PDB</v>
          </cell>
          <cell r="M5472">
            <v>588</v>
          </cell>
          <cell r="N5472">
            <v>588</v>
          </cell>
          <cell r="P5472" t="str">
            <v xml:space="preserve">Phẫu thuật vi phẫu chuyển vạt da có cuống mạch </v>
          </cell>
          <cell r="Q5472">
            <v>3720000</v>
          </cell>
          <cell r="R5472">
            <v>1494782.60869565</v>
          </cell>
          <cell r="S5472">
            <v>5214000</v>
          </cell>
          <cell r="T5472">
            <v>1943217.3913043449</v>
          </cell>
          <cell r="U5472">
            <v>5663217.3913043449</v>
          </cell>
          <cell r="V5472">
            <v>5663200</v>
          </cell>
          <cell r="W5472">
            <v>226528.6956521738</v>
          </cell>
          <cell r="X5472">
            <v>5889746.0869565187</v>
          </cell>
        </row>
        <row r="5473">
          <cell r="E5473" t="str">
            <v>37.8D05.0522</v>
          </cell>
          <cell r="F5473" t="str">
            <v>03. NHI KHOA</v>
          </cell>
          <cell r="G5473" t="str">
            <v>3.3852</v>
          </cell>
          <cell r="H5473" t="str">
            <v>Nắn, bó bột gãy một xương cẳng tay</v>
          </cell>
          <cell r="I5473" t="str">
            <v>Nắn, bó bột gãy một xương cẳng tay [bột tự cán]</v>
          </cell>
          <cell r="J5473" t="str">
            <v>Nắn, bó bột gãy một xương cẳng tay</v>
          </cell>
          <cell r="K5473" t="str">
            <v>C</v>
          </cell>
          <cell r="L5473" t="str">
            <v>T1</v>
          </cell>
          <cell r="M5473">
            <v>532</v>
          </cell>
          <cell r="N5473">
            <v>532</v>
          </cell>
          <cell r="P5473" t="str">
            <v>Nắn, bó bột gãy xương cẳng tay (bột tự cán)</v>
          </cell>
          <cell r="Q5473">
            <v>159000</v>
          </cell>
          <cell r="R5473">
            <v>64173.9130434783</v>
          </cell>
          <cell r="S5473">
            <v>223000</v>
          </cell>
          <cell r="T5473">
            <v>83426.086956521787</v>
          </cell>
          <cell r="U5473">
            <v>242426.08695652179</v>
          </cell>
          <cell r="V5473">
            <v>242400</v>
          </cell>
          <cell r="W5473">
            <v>9697.0434782608718</v>
          </cell>
          <cell r="X5473">
            <v>252123.13043478265</v>
          </cell>
        </row>
        <row r="5474">
          <cell r="E5474" t="str">
            <v>37.8D05.0522</v>
          </cell>
          <cell r="F5474" t="str">
            <v>10. NGOẠI KHOA</v>
          </cell>
          <cell r="G5474" t="str">
            <v>10.1007</v>
          </cell>
          <cell r="H5474" t="str">
            <v>Nắn, bó bột gãy một xương cẳng tay</v>
          </cell>
          <cell r="I5474" t="str">
            <v>Nắn, bó bột gãy một xương cẳng tay [bột tự cán]</v>
          </cell>
          <cell r="J5474" t="str">
            <v>Nắn, bó bột gãy một xương cẳng tay</v>
          </cell>
          <cell r="K5474" t="str">
            <v>B</v>
          </cell>
          <cell r="L5474" t="str">
            <v>T1</v>
          </cell>
          <cell r="M5474">
            <v>532</v>
          </cell>
          <cell r="N5474">
            <v>532</v>
          </cell>
          <cell r="P5474" t="str">
            <v>Nắn, bó bột gãy xương cẳng tay (bột tự cán)</v>
          </cell>
          <cell r="Q5474">
            <v>159000</v>
          </cell>
          <cell r="R5474">
            <v>64173.9130434783</v>
          </cell>
          <cell r="S5474">
            <v>223000</v>
          </cell>
          <cell r="T5474">
            <v>83426.086956521787</v>
          </cell>
          <cell r="U5474">
            <v>242426.08695652179</v>
          </cell>
          <cell r="V5474">
            <v>242400</v>
          </cell>
          <cell r="W5474">
            <v>9697.0434782608718</v>
          </cell>
          <cell r="X5474">
            <v>252123.13043478265</v>
          </cell>
        </row>
        <row r="5475">
          <cell r="E5475" t="str">
            <v>37.8D05.0578</v>
          </cell>
          <cell r="F5475" t="str">
            <v>26. VI PHẪU</v>
          </cell>
          <cell r="G5475" t="str">
            <v>26.33</v>
          </cell>
          <cell r="H5475" t="str">
            <v>Chuyển vạt da có nối hoặc ghép mạch vi phẫu</v>
          </cell>
          <cell r="I5475" t="str">
            <v>Chuyển vạt da có nối hoặc ghép mạch vi phẫu</v>
          </cell>
          <cell r="J5475" t="str">
            <v>Chuyển vạt da có nối hoặc ghép mạch vi phẫu</v>
          </cell>
          <cell r="K5475" t="str">
            <v>A</v>
          </cell>
          <cell r="L5475" t="str">
            <v>PDB</v>
          </cell>
          <cell r="M5475">
            <v>588</v>
          </cell>
          <cell r="N5475">
            <v>588</v>
          </cell>
          <cell r="P5475" t="str">
            <v xml:space="preserve">Phẫu thuật vi phẫu chuyển vạt da có cuống mạch </v>
          </cell>
          <cell r="Q5475">
            <v>3720000</v>
          </cell>
          <cell r="R5475">
            <v>1494782.60869565</v>
          </cell>
          <cell r="S5475">
            <v>5214000</v>
          </cell>
          <cell r="T5475">
            <v>1943217.3913043449</v>
          </cell>
          <cell r="U5475">
            <v>5663217.3913043449</v>
          </cell>
          <cell r="V5475">
            <v>5663200</v>
          </cell>
          <cell r="W5475">
            <v>226528.6956521738</v>
          </cell>
          <cell r="X5475">
            <v>5889746.0869565187</v>
          </cell>
        </row>
        <row r="5476">
          <cell r="E5476" t="str">
            <v>37.8D05.0578</v>
          </cell>
          <cell r="F5476" t="str">
            <v>26. VI PHẪU</v>
          </cell>
          <cell r="G5476" t="str">
            <v>26.46</v>
          </cell>
          <cell r="H5476" t="str">
            <v>Chuyển vạt phức hợp (da, cơ, xương, thần kinh…) có nối hoặc ghép mạch vi phẫu</v>
          </cell>
          <cell r="I5476" t="str">
            <v>Chuyển vạt phức hợp (da, cơ, xương, thần kinh…) có nối hoặc ghép mạch vi phẫu</v>
          </cell>
          <cell r="J5476" t="str">
            <v>Chuyển vạt phức hợp (da, cơ, xương, thần kinh…) có nối hoặc ghép mạch vi phẫu</v>
          </cell>
          <cell r="K5476" t="str">
            <v>A</v>
          </cell>
          <cell r="L5476" t="str">
            <v>PDB</v>
          </cell>
          <cell r="M5476">
            <v>588</v>
          </cell>
          <cell r="N5476">
            <v>588</v>
          </cell>
          <cell r="P5476" t="str">
            <v xml:space="preserve">Phẫu thuật vi phẫu chuyển vạt da có cuống mạch </v>
          </cell>
          <cell r="Q5476">
            <v>3720000</v>
          </cell>
          <cell r="R5476">
            <v>1494782.60869565</v>
          </cell>
          <cell r="S5476">
            <v>5214000</v>
          </cell>
          <cell r="T5476">
            <v>1943217.3913043449</v>
          </cell>
          <cell r="U5476">
            <v>5663217.3913043449</v>
          </cell>
          <cell r="V5476">
            <v>5663200</v>
          </cell>
          <cell r="W5476">
            <v>226528.6956521738</v>
          </cell>
          <cell r="X5476">
            <v>5889746.0869565187</v>
          </cell>
        </row>
        <row r="5477">
          <cell r="E5477" t="str">
            <v>37.8D05.0578</v>
          </cell>
          <cell r="F5477" t="str">
            <v>26. VI PHẪU</v>
          </cell>
          <cell r="G5477" t="str">
            <v>26.54</v>
          </cell>
          <cell r="H5477" t="str">
            <v>Phẫu thuật chuyển vạt cơ chức năng có nối hoặc ghép mạch máu, thần kinh vi phẫu</v>
          </cell>
          <cell r="I5477" t="str">
            <v>Phẫu thuật chuyển vạt cơ chức năng có nối hoặc ghép mạch máu, thần kinh vi phẫu</v>
          </cell>
          <cell r="J5477" t="str">
            <v>Phẫu thuật chuyển vạt cơ chức năng có nối hoặc ghép mạch máu, thần kinh vi phẫu</v>
          </cell>
          <cell r="K5477" t="str">
            <v>A</v>
          </cell>
          <cell r="L5477" t="str">
            <v>PDB</v>
          </cell>
          <cell r="M5477">
            <v>588</v>
          </cell>
          <cell r="N5477">
            <v>588</v>
          </cell>
          <cell r="P5477" t="str">
            <v xml:space="preserve">Phẫu thuật vi phẫu chuyển vạt da có cuống mạch </v>
          </cell>
          <cell r="Q5477">
            <v>3720000</v>
          </cell>
          <cell r="R5477">
            <v>1494782.60869565</v>
          </cell>
          <cell r="S5477">
            <v>5214000</v>
          </cell>
          <cell r="T5477">
            <v>1943217.3913043449</v>
          </cell>
          <cell r="U5477">
            <v>5663217.3913043449</v>
          </cell>
          <cell r="V5477">
            <v>5663200</v>
          </cell>
          <cell r="W5477">
            <v>226528.6956521738</v>
          </cell>
          <cell r="X5477">
            <v>5889746.0869565187</v>
          </cell>
        </row>
        <row r="5478">
          <cell r="E5478" t="str">
            <v>37.8D05.0578</v>
          </cell>
          <cell r="F5478" t="str">
            <v>26. VI PHẪU</v>
          </cell>
          <cell r="G5478" t="str">
            <v>26.55</v>
          </cell>
          <cell r="H5478" t="str">
            <v>Phẫu thuật chuyển vạt da phục hồi cảm giác có nối hoặc ghép mạch máu, thần kinh vi phẫu</v>
          </cell>
          <cell r="I5478" t="str">
            <v>Phẫu thuật chuyển vạt da phục hồi cảm giác có nối hoặc ghép mạch máu, thần kinh vi phẫu</v>
          </cell>
          <cell r="J5478" t="str">
            <v>Phẫu thuật chuyển vạt da phục hồi cảm giác có nối hoặc ghép mạch máu, thần kinh vi phẫu</v>
          </cell>
          <cell r="K5478" t="str">
            <v>A</v>
          </cell>
          <cell r="L5478" t="str">
            <v>PDB</v>
          </cell>
          <cell r="M5478">
            <v>588</v>
          </cell>
          <cell r="N5478">
            <v>588</v>
          </cell>
          <cell r="P5478" t="str">
            <v xml:space="preserve">Phẫu thuật vi phẫu chuyển vạt da có cuống mạch </v>
          </cell>
          <cell r="Q5478">
            <v>3720000</v>
          </cell>
          <cell r="R5478">
            <v>1494782.60869565</v>
          </cell>
          <cell r="S5478">
            <v>5214000</v>
          </cell>
          <cell r="T5478">
            <v>1943217.3913043449</v>
          </cell>
          <cell r="U5478">
            <v>5663217.3913043449</v>
          </cell>
          <cell r="V5478">
            <v>5663200</v>
          </cell>
          <cell r="W5478">
            <v>226528.6956521738</v>
          </cell>
          <cell r="X5478">
            <v>5889746.0869565187</v>
          </cell>
        </row>
        <row r="5479">
          <cell r="E5479" t="str">
            <v>37.8D05.0521</v>
          </cell>
          <cell r="F5479" t="str">
            <v>10. NGOẠI KHOA</v>
          </cell>
          <cell r="G5479" t="str">
            <v>10.1008</v>
          </cell>
          <cell r="H5479" t="str">
            <v>Nắn, bó bột gãy Pouteau - Colles</v>
          </cell>
          <cell r="I5479" t="str">
            <v>Nắn, bó bột gãy Pouteau - Colles  [bột liền]</v>
          </cell>
          <cell r="J5479" t="str">
            <v>Nắn, bó bột gãy Pouteau - Colles</v>
          </cell>
          <cell r="K5479" t="str">
            <v>B</v>
          </cell>
          <cell r="L5479" t="str">
            <v>T2</v>
          </cell>
          <cell r="M5479">
            <v>531</v>
          </cell>
          <cell r="N5479">
            <v>531</v>
          </cell>
          <cell r="P5479" t="str">
            <v>Nắn, bó bột gãy xương cẳng tay (bột liền)</v>
          </cell>
          <cell r="Q5479">
            <v>269000</v>
          </cell>
          <cell r="R5479">
            <v>79826.0869565217</v>
          </cell>
          <cell r="S5479">
            <v>348000</v>
          </cell>
          <cell r="T5479">
            <v>103773.9130434782</v>
          </cell>
          <cell r="U5479">
            <v>372773.91304347821</v>
          </cell>
          <cell r="V5479">
            <v>372700</v>
          </cell>
          <cell r="W5479">
            <v>14910.956521739128</v>
          </cell>
          <cell r="X5479">
            <v>387684.86956521735</v>
          </cell>
        </row>
        <row r="5480">
          <cell r="E5480" t="str">
            <v>37.8D05.0578</v>
          </cell>
          <cell r="F5480" t="str">
            <v>26. VI PHẪU</v>
          </cell>
          <cell r="G5480" t="str">
            <v>26.18</v>
          </cell>
          <cell r="H5480" t="str">
            <v>Phẫu thuật vi phẫu tái tạo lại các bộ phận ở đầu, mặt (da đầu, mũi, tai, môi…)</v>
          </cell>
          <cell r="I5480" t="str">
            <v>Phẫu thuật vi phẫu tái tạo lại các bộ phận ở đầu, mặt (da đầu, mũi, tai, môi…)</v>
          </cell>
          <cell r="J5480" t="str">
            <v>Phẫu thuật vi phẫu tái tạo lại các bộ phận ở đầu, mặt (da đầu, mũi, tai, môi…)</v>
          </cell>
          <cell r="K5480" t="str">
            <v>A</v>
          </cell>
          <cell r="L5480" t="str">
            <v>PDB</v>
          </cell>
          <cell r="M5480">
            <v>588</v>
          </cell>
          <cell r="N5480">
            <v>588</v>
          </cell>
          <cell r="P5480" t="str">
            <v xml:space="preserve">Phẫu thuật vi phẫu chuyển vạt da có cuống mạch </v>
          </cell>
          <cell r="Q5480">
            <v>3720000</v>
          </cell>
          <cell r="R5480">
            <v>1494782.60869565</v>
          </cell>
          <cell r="S5480">
            <v>5214000</v>
          </cell>
          <cell r="T5480">
            <v>1943217.3913043449</v>
          </cell>
          <cell r="U5480">
            <v>5663217.3913043449</v>
          </cell>
          <cell r="V5480">
            <v>5663200</v>
          </cell>
          <cell r="W5480">
            <v>226528.6956521738</v>
          </cell>
          <cell r="X5480">
            <v>5889746.0869565187</v>
          </cell>
        </row>
        <row r="5481">
          <cell r="E5481" t="str">
            <v>37.8D05.0522</v>
          </cell>
          <cell r="F5481" t="str">
            <v>10. NGOẠI KHOA</v>
          </cell>
          <cell r="G5481" t="str">
            <v>10.1008</v>
          </cell>
          <cell r="H5481" t="str">
            <v>Nắn, bó bột gãy Pouteau - Colles</v>
          </cell>
          <cell r="I5481" t="str">
            <v>Nắn, bó bột gãy Pouteau - Colles [bột tự cán]</v>
          </cell>
          <cell r="J5481" t="str">
            <v>Nắn, bó bột gãy Pouteau - Colles</v>
          </cell>
          <cell r="K5481" t="str">
            <v>B</v>
          </cell>
          <cell r="L5481" t="str">
            <v>T2</v>
          </cell>
          <cell r="M5481">
            <v>532</v>
          </cell>
          <cell r="N5481">
            <v>532</v>
          </cell>
          <cell r="P5481" t="str">
            <v>Nắn, bó bột gãy xương cẳng tay (bột tự cán)</v>
          </cell>
          <cell r="Q5481">
            <v>159000</v>
          </cell>
          <cell r="R5481">
            <v>64173.9130434783</v>
          </cell>
          <cell r="S5481">
            <v>223000</v>
          </cell>
          <cell r="T5481">
            <v>83426.086956521787</v>
          </cell>
          <cell r="U5481">
            <v>242426.08695652179</v>
          </cell>
          <cell r="V5481">
            <v>242400</v>
          </cell>
          <cell r="W5481">
            <v>9697.0434782608718</v>
          </cell>
          <cell r="X5481">
            <v>252123.13043478265</v>
          </cell>
        </row>
        <row r="5482">
          <cell r="E5482" t="str">
            <v>37.8D05.0578</v>
          </cell>
          <cell r="F5482" t="str">
            <v>26. VI PHẪU</v>
          </cell>
          <cell r="G5482" t="str">
            <v>26.32</v>
          </cell>
          <cell r="H5482" t="str">
            <v>Phủ khuyết rộng trên cơ thể bằng ghép vi phẫu mạc nối, kết hợp với ghép da kinh điển</v>
          </cell>
          <cell r="I5482" t="str">
            <v>Phủ khuyết rộng trên cơ thể bằng ghép vi phẫu mạc nối, kết hợp với ghép da kinh điển</v>
          </cell>
          <cell r="J5482" t="str">
            <v>Phủ khuyết rộng trên cơ thể bằng ghép vi phẫu mạc nối, kết hợp với ghép da kinh điển</v>
          </cell>
          <cell r="K5482" t="str">
            <v>A</v>
          </cell>
          <cell r="L5482" t="str">
            <v>PDB</v>
          </cell>
          <cell r="M5482">
            <v>588</v>
          </cell>
          <cell r="N5482">
            <v>588</v>
          </cell>
          <cell r="P5482" t="str">
            <v xml:space="preserve">Phẫu thuật vi phẫu chuyển vạt da có cuống mạch </v>
          </cell>
          <cell r="Q5482">
            <v>3720000</v>
          </cell>
          <cell r="R5482">
            <v>1494782.60869565</v>
          </cell>
          <cell r="S5482">
            <v>5214000</v>
          </cell>
          <cell r="T5482">
            <v>1943217.3913043449</v>
          </cell>
          <cell r="U5482">
            <v>5663217.3913043449</v>
          </cell>
          <cell r="V5482">
            <v>5663200</v>
          </cell>
          <cell r="W5482">
            <v>226528.6956521738</v>
          </cell>
          <cell r="X5482">
            <v>5889746.0869565187</v>
          </cell>
        </row>
        <row r="5483">
          <cell r="E5483" t="str">
            <v>37.8D05.0578</v>
          </cell>
          <cell r="F5483" t="str">
            <v>26. VI PHẪU</v>
          </cell>
          <cell r="G5483" t="str">
            <v>26.31</v>
          </cell>
          <cell r="H5483" t="str">
            <v>Tái tạo bộ phận sinh dục bằng vi phẫu thuật sử dụng vạt tự do</v>
          </cell>
          <cell r="I5483" t="str">
            <v>Tái tạo bộ phận sinh dục bằng vi phẫu thuật sử dụng vạt tự do</v>
          </cell>
          <cell r="J5483" t="str">
            <v>Tái tạo bộ phận sinh dục bằng vi phẫu thuật sử dụng vạt tự do</v>
          </cell>
          <cell r="K5483" t="str">
            <v>A</v>
          </cell>
          <cell r="L5483" t="str">
            <v>PDB</v>
          </cell>
          <cell r="M5483">
            <v>588</v>
          </cell>
          <cell r="N5483">
            <v>588</v>
          </cell>
          <cell r="P5483" t="str">
            <v xml:space="preserve">Phẫu thuật vi phẫu chuyển vạt da có cuống mạch </v>
          </cell>
          <cell r="Q5483">
            <v>3720000</v>
          </cell>
          <cell r="R5483">
            <v>1494782.60869565</v>
          </cell>
          <cell r="S5483">
            <v>5214000</v>
          </cell>
          <cell r="T5483">
            <v>1943217.3913043449</v>
          </cell>
          <cell r="U5483">
            <v>5663217.3913043449</v>
          </cell>
          <cell r="V5483">
            <v>5663200</v>
          </cell>
          <cell r="W5483">
            <v>226528.6956521738</v>
          </cell>
          <cell r="X5483">
            <v>5889746.0869565187</v>
          </cell>
        </row>
        <row r="5484">
          <cell r="E5484" t="str">
            <v>37.8D05.0578</v>
          </cell>
          <cell r="F5484" t="str">
            <v>26. VI PHẪU</v>
          </cell>
          <cell r="G5484" t="str">
            <v>26.30</v>
          </cell>
          <cell r="H5484" t="str">
            <v>Tạo hình âm đạo hoặc tầng sinh môn bằng vi phẫu thuật sử dụng vạt tự do</v>
          </cell>
          <cell r="I5484" t="str">
            <v>Tạo hình âm đạo hoặc tầng sinh môn bằng vi phẫu thuật sử dụng vạt tự do</v>
          </cell>
          <cell r="J5484" t="str">
            <v>Tạo hình âm đạo hoặc tầng sinh môn bằng vi phẫu thuật sử dụng vạt tự do</v>
          </cell>
          <cell r="K5484" t="str">
            <v>A</v>
          </cell>
          <cell r="L5484" t="str">
            <v>PDB</v>
          </cell>
          <cell r="M5484">
            <v>588</v>
          </cell>
          <cell r="N5484">
            <v>588</v>
          </cell>
          <cell r="P5484" t="str">
            <v xml:space="preserve">Phẫu thuật vi phẫu chuyển vạt da có cuống mạch </v>
          </cell>
          <cell r="Q5484">
            <v>3720000</v>
          </cell>
          <cell r="R5484">
            <v>1494782.60869565</v>
          </cell>
          <cell r="S5484">
            <v>5214000</v>
          </cell>
          <cell r="T5484">
            <v>1943217.3913043449</v>
          </cell>
          <cell r="U5484">
            <v>5663217.3913043449</v>
          </cell>
          <cell r="V5484">
            <v>5663200</v>
          </cell>
          <cell r="W5484">
            <v>226528.6956521738</v>
          </cell>
          <cell r="X5484">
            <v>5889746.0869565187</v>
          </cell>
        </row>
        <row r="5485">
          <cell r="E5485" t="str">
            <v>37.8D05.0578</v>
          </cell>
          <cell r="F5485" t="str">
            <v>26. VI PHẪU</v>
          </cell>
          <cell r="G5485" t="str">
            <v>26.47</v>
          </cell>
          <cell r="H5485" t="str">
            <v>Tạo hình dương vật bằng vi phẫu thuật</v>
          </cell>
          <cell r="I5485" t="str">
            <v>Tạo hình dương vật bằng vi phẫu thuật</v>
          </cell>
          <cell r="J5485" t="str">
            <v>Tạo hình dương vật bằng vi phẫu thuật</v>
          </cell>
          <cell r="K5485" t="str">
            <v>A</v>
          </cell>
          <cell r="L5485" t="str">
            <v>PDB</v>
          </cell>
          <cell r="M5485">
            <v>588</v>
          </cell>
          <cell r="N5485">
            <v>588</v>
          </cell>
          <cell r="P5485" t="str">
            <v xml:space="preserve">Phẫu thuật vi phẫu chuyển vạt da có cuống mạch </v>
          </cell>
          <cell r="Q5485">
            <v>3720000</v>
          </cell>
          <cell r="R5485">
            <v>1494782.60869565</v>
          </cell>
          <cell r="S5485">
            <v>5214000</v>
          </cell>
          <cell r="T5485">
            <v>1943217.3913043449</v>
          </cell>
          <cell r="U5485">
            <v>5663217.3913043449</v>
          </cell>
          <cell r="V5485">
            <v>5663200</v>
          </cell>
          <cell r="W5485">
            <v>226528.6956521738</v>
          </cell>
          <cell r="X5485">
            <v>5889746.0869565187</v>
          </cell>
        </row>
        <row r="5486">
          <cell r="E5486" t="str">
            <v>37.8D05.0578</v>
          </cell>
          <cell r="F5486" t="str">
            <v>26. VI PHẪU</v>
          </cell>
          <cell r="G5486" t="str">
            <v>26.28</v>
          </cell>
          <cell r="H5486" t="str">
            <v>Tạo hình vú bằng vi phẫu thuật sử dụng vạt tự do</v>
          </cell>
          <cell r="I5486" t="str">
            <v>Tạo hình vú bằng vi phẫu thuật sử dụng vạt tự do</v>
          </cell>
          <cell r="J5486" t="str">
            <v>Tạo hình vú bằng vi phẫu thuật sử dụng vạt tự do</v>
          </cell>
          <cell r="K5486" t="str">
            <v>A</v>
          </cell>
          <cell r="L5486" t="str">
            <v>PDB</v>
          </cell>
          <cell r="M5486">
            <v>588</v>
          </cell>
          <cell r="N5486">
            <v>588</v>
          </cell>
          <cell r="P5486" t="str">
            <v xml:space="preserve">Phẫu thuật vi phẫu chuyển vạt da có cuống mạch </v>
          </cell>
          <cell r="Q5486">
            <v>3720000</v>
          </cell>
          <cell r="R5486">
            <v>1494782.60869565</v>
          </cell>
          <cell r="S5486">
            <v>5214000</v>
          </cell>
          <cell r="T5486">
            <v>1943217.3913043449</v>
          </cell>
          <cell r="U5486">
            <v>5663217.3913043449</v>
          </cell>
          <cell r="V5486">
            <v>5663200</v>
          </cell>
          <cell r="W5486">
            <v>226528.6956521738</v>
          </cell>
          <cell r="X5486">
            <v>5889746.0869565187</v>
          </cell>
        </row>
        <row r="5487">
          <cell r="E5487" t="str">
            <v>37.8D05.0578</v>
          </cell>
          <cell r="F5487" t="str">
            <v>28. PHẪU THUẬT TẠO HÌNH THẨM MỸ</v>
          </cell>
          <cell r="G5487" t="str">
            <v>28.5</v>
          </cell>
          <cell r="H5487" t="str">
            <v>Phẫu thuật che phủ vết thương khuyết da đầu mang tóc bằng vạt tự do</v>
          </cell>
          <cell r="I5487" t="str">
            <v>Phẫu thuật che phủ vết thương khuyết da đầu mang tóc bằng vạt tự do</v>
          </cell>
          <cell r="J5487" t="str">
            <v>Phẫu thuật che phủ vết thương khuyết da đầu mang tóc bằng vạt tự do</v>
          </cell>
          <cell r="K5487" t="str">
            <v>B</v>
          </cell>
          <cell r="L5487" t="str">
            <v>PDB</v>
          </cell>
          <cell r="M5487">
            <v>588</v>
          </cell>
          <cell r="N5487">
            <v>588</v>
          </cell>
          <cell r="P5487" t="str">
            <v xml:space="preserve">Phẫu thuật vi phẫu chuyển vạt da có cuống mạch </v>
          </cell>
          <cell r="Q5487">
            <v>3720000</v>
          </cell>
          <cell r="R5487">
            <v>1494782.60869565</v>
          </cell>
          <cell r="S5487">
            <v>5214000</v>
          </cell>
          <cell r="T5487">
            <v>1943217.3913043449</v>
          </cell>
          <cell r="U5487">
            <v>5663217.3913043449</v>
          </cell>
          <cell r="V5487">
            <v>5663200</v>
          </cell>
          <cell r="W5487">
            <v>226528.6956521738</v>
          </cell>
          <cell r="X5487">
            <v>5889746.0869565187</v>
          </cell>
        </row>
        <row r="5488">
          <cell r="E5488" t="str">
            <v>37.8D05.0578</v>
          </cell>
          <cell r="F5488" t="str">
            <v>28. PHẪU THUẬT TẠO HÌNH THẨM MỸ</v>
          </cell>
          <cell r="G5488" t="str">
            <v>28.86</v>
          </cell>
          <cell r="H5488" t="str">
            <v>Phẫu thuật ghép toàn bộ mũi đứt rời có sử dụng vi phẫu</v>
          </cell>
          <cell r="I5488" t="str">
            <v>Phẫu thuật ghép toàn bộ mũi đứt rời có sử dụng vi phẫu</v>
          </cell>
          <cell r="J5488" t="str">
            <v>Phẫu thuật ghép toàn bộ mũi đứt rời có sử dụng vi phẫu</v>
          </cell>
          <cell r="K5488" t="str">
            <v>B</v>
          </cell>
          <cell r="L5488" t="str">
            <v>PDB</v>
          </cell>
          <cell r="M5488">
            <v>588</v>
          </cell>
          <cell r="N5488">
            <v>588</v>
          </cell>
          <cell r="P5488" t="str">
            <v xml:space="preserve">Phẫu thuật vi phẫu chuyển vạt da có cuống mạch </v>
          </cell>
          <cell r="Q5488">
            <v>3720000</v>
          </cell>
          <cell r="R5488">
            <v>1494782.60869565</v>
          </cell>
          <cell r="S5488">
            <v>5214000</v>
          </cell>
          <cell r="T5488">
            <v>1943217.3913043449</v>
          </cell>
          <cell r="U5488">
            <v>5663217.3913043449</v>
          </cell>
          <cell r="V5488">
            <v>5663200</v>
          </cell>
          <cell r="W5488">
            <v>226528.6956521738</v>
          </cell>
          <cell r="X5488">
            <v>5889746.0869565187</v>
          </cell>
        </row>
        <row r="5489">
          <cell r="E5489" t="str">
            <v>37.8D05.0578</v>
          </cell>
          <cell r="F5489" t="str">
            <v>28. PHẪU THUẬT TẠO HÌNH THẨM MỸ</v>
          </cell>
          <cell r="G5489" t="str">
            <v>28.144</v>
          </cell>
          <cell r="H5489" t="str">
            <v>Phẫu thuật tạo hình khuyết bộ phận vành tai bằng vạt da tự do</v>
          </cell>
          <cell r="I5489" t="str">
            <v>Phẫu thuật tạo hình khuyết bộ phận vành tai bằng vạt da tự do</v>
          </cell>
          <cell r="J5489" t="str">
            <v>Phẫu thuật tạo hình khuyết bộ phận vành tai bằng vạt da tự do</v>
          </cell>
          <cell r="K5489" t="str">
            <v>B</v>
          </cell>
          <cell r="L5489" t="str">
            <v>PDB</v>
          </cell>
          <cell r="M5489">
            <v>588</v>
          </cell>
          <cell r="N5489">
            <v>588</v>
          </cell>
          <cell r="P5489" t="str">
            <v xml:space="preserve">Phẫu thuật vi phẫu chuyển vạt da có cuống mạch </v>
          </cell>
          <cell r="Q5489">
            <v>3720000</v>
          </cell>
          <cell r="R5489">
            <v>1494782.60869565</v>
          </cell>
          <cell r="S5489">
            <v>5214000</v>
          </cell>
          <cell r="T5489">
            <v>1943217.3913043449</v>
          </cell>
          <cell r="U5489">
            <v>5663217.3913043449</v>
          </cell>
          <cell r="V5489">
            <v>5663200</v>
          </cell>
          <cell r="W5489">
            <v>226528.6956521738</v>
          </cell>
          <cell r="X5489">
            <v>5889746.0869565187</v>
          </cell>
        </row>
        <row r="5490">
          <cell r="E5490" t="str">
            <v>37.8D05.0578</v>
          </cell>
          <cell r="F5490" t="str">
            <v>28. PHẪU THUẬT TẠO HÌNH THẨM MỸ</v>
          </cell>
          <cell r="G5490" t="str">
            <v>28.121</v>
          </cell>
          <cell r="H5490" t="str">
            <v>Phẫu thuật tạo hình môi kết hợp các bộ phận xung quanh bằng kỹ thuật vi phẫu</v>
          </cell>
          <cell r="I5490" t="str">
            <v>Phẫu thuật tạo hình môi kết hợp các bộ phận xung quanh bằng kỹ thuật vi phẫu</v>
          </cell>
          <cell r="J5490" t="str">
            <v>Phẫu thuật tạo hình môi kết hợp các bộ phận xung quanh bằng kỹ thuật vi phẫu</v>
          </cell>
          <cell r="K5490" t="str">
            <v>B</v>
          </cell>
          <cell r="L5490" t="str">
            <v>PDB</v>
          </cell>
          <cell r="M5490">
            <v>588</v>
          </cell>
          <cell r="N5490">
            <v>588</v>
          </cell>
          <cell r="P5490" t="str">
            <v xml:space="preserve">Phẫu thuật vi phẫu chuyển vạt da có cuống mạch </v>
          </cell>
          <cell r="Q5490">
            <v>3720000</v>
          </cell>
          <cell r="R5490">
            <v>1494782.60869565</v>
          </cell>
          <cell r="S5490">
            <v>5214000</v>
          </cell>
          <cell r="T5490">
            <v>1943217.3913043449</v>
          </cell>
          <cell r="U5490">
            <v>5663217.3913043449</v>
          </cell>
          <cell r="V5490">
            <v>5663200</v>
          </cell>
          <cell r="W5490">
            <v>226528.6956521738</v>
          </cell>
          <cell r="X5490">
            <v>5889746.0869565187</v>
          </cell>
        </row>
        <row r="5491">
          <cell r="E5491" t="str">
            <v>37.8D05.0578</v>
          </cell>
          <cell r="F5491" t="str">
            <v>28. PHẪU THUẬT TẠO HÌNH THẨM MỸ</v>
          </cell>
          <cell r="G5491" t="str">
            <v>28.117</v>
          </cell>
          <cell r="H5491" t="str">
            <v>Phẫu thuật tạo hình môi toàn bộ bằng vạt tự do</v>
          </cell>
          <cell r="I5491" t="str">
            <v>Phẫu thuật tạo hình môi toàn bộ bằng vạt tự do</v>
          </cell>
          <cell r="J5491" t="str">
            <v>Phẫu thuật tạo hình môi toàn bộ bằng vạt tự do</v>
          </cell>
          <cell r="K5491" t="str">
            <v>B</v>
          </cell>
          <cell r="L5491" t="str">
            <v>PDB</v>
          </cell>
          <cell r="M5491">
            <v>588</v>
          </cell>
          <cell r="N5491">
            <v>588</v>
          </cell>
          <cell r="P5491" t="str">
            <v xml:space="preserve">Phẫu thuật vi phẫu chuyển vạt da có cuống mạch </v>
          </cell>
          <cell r="Q5491">
            <v>3720000</v>
          </cell>
          <cell r="R5491">
            <v>1494782.60869565</v>
          </cell>
          <cell r="S5491">
            <v>5214000</v>
          </cell>
          <cell r="T5491">
            <v>1943217.3913043449</v>
          </cell>
          <cell r="U5491">
            <v>5663217.3913043449</v>
          </cell>
          <cell r="V5491">
            <v>5663200</v>
          </cell>
          <cell r="W5491">
            <v>226528.6956521738</v>
          </cell>
          <cell r="X5491">
            <v>5889746.0869565187</v>
          </cell>
        </row>
        <row r="5492">
          <cell r="E5492" t="str">
            <v>37.8D05.0578</v>
          </cell>
          <cell r="F5492" t="str">
            <v>28. PHẪU THUẬT TẠO HÌNH THẨM MỸ</v>
          </cell>
          <cell r="G5492" t="str">
            <v>28.120</v>
          </cell>
          <cell r="H5492" t="str">
            <v>Phẫu thuật tạo hình môi từng phần bằng vạt từ xa</v>
          </cell>
          <cell r="I5492" t="str">
            <v>Phẫu thuật tạo hình môi từng phần bằng vạt từ xa</v>
          </cell>
          <cell r="J5492" t="str">
            <v>Phẫu thuật tạo hình môi từng phần bằng vạt từ xa</v>
          </cell>
          <cell r="K5492" t="str">
            <v>B</v>
          </cell>
          <cell r="L5492" t="str">
            <v>P1</v>
          </cell>
          <cell r="M5492">
            <v>588</v>
          </cell>
          <cell r="N5492">
            <v>588</v>
          </cell>
          <cell r="P5492" t="str">
            <v xml:space="preserve">Phẫu thuật vi phẫu chuyển vạt da có cuống mạch </v>
          </cell>
          <cell r="Q5492">
            <v>3720000</v>
          </cell>
          <cell r="R5492">
            <v>1494782.60869565</v>
          </cell>
          <cell r="S5492">
            <v>5214000</v>
          </cell>
          <cell r="T5492">
            <v>1943217.3913043449</v>
          </cell>
          <cell r="U5492">
            <v>5663217.3913043449</v>
          </cell>
          <cell r="V5492">
            <v>5663200</v>
          </cell>
          <cell r="W5492">
            <v>226528.6956521738</v>
          </cell>
          <cell r="X5492">
            <v>5889746.0869565187</v>
          </cell>
        </row>
        <row r="5493">
          <cell r="E5493" t="str">
            <v>37.8D05.0578</v>
          </cell>
          <cell r="F5493" t="str">
            <v>28. PHẪU THUẬT TẠO HÌNH THẨM MỸ</v>
          </cell>
          <cell r="G5493" t="str">
            <v>28.92</v>
          </cell>
          <cell r="H5493" t="str">
            <v>Phẫu thuật tạo hình tháp mũi bằng vạt da từ xa</v>
          </cell>
          <cell r="I5493" t="str">
            <v>Phẫu thuật tạo hình tháp mũi bằng vạt da từ xa</v>
          </cell>
          <cell r="J5493" t="str">
            <v>Phẫu thuật tạo hình tháp mũi bằng vạt da từ xa</v>
          </cell>
          <cell r="K5493" t="str">
            <v>B</v>
          </cell>
          <cell r="L5493" t="str">
            <v>P1</v>
          </cell>
          <cell r="M5493">
            <v>588</v>
          </cell>
          <cell r="N5493">
            <v>588</v>
          </cell>
          <cell r="P5493" t="str">
            <v xml:space="preserve">Phẫu thuật vi phẫu chuyển vạt da có cuống mạch </v>
          </cell>
          <cell r="Q5493">
            <v>3720000</v>
          </cell>
          <cell r="R5493">
            <v>1494782.60869565</v>
          </cell>
          <cell r="S5493">
            <v>5214000</v>
          </cell>
          <cell r="T5493">
            <v>1943217.3913043449</v>
          </cell>
          <cell r="U5493">
            <v>5663217.3913043449</v>
          </cell>
          <cell r="V5493">
            <v>5663200</v>
          </cell>
          <cell r="W5493">
            <v>226528.6956521738</v>
          </cell>
          <cell r="X5493">
            <v>5889746.0869565187</v>
          </cell>
        </row>
        <row r="5494">
          <cell r="E5494" t="str">
            <v>37.8D05.0578</v>
          </cell>
          <cell r="F5494" t="str">
            <v>28. PHẪU THUẬT TẠO HÌNH THẨM MỸ</v>
          </cell>
          <cell r="G5494" t="str">
            <v>28.77</v>
          </cell>
          <cell r="H5494" t="str">
            <v>Tái tạo toàn bộ mi bằng vạt tự do</v>
          </cell>
          <cell r="I5494" t="str">
            <v>Tái tạo toàn bộ mi bằng vạt tự do</v>
          </cell>
          <cell r="J5494" t="str">
            <v>Tái tạo toàn bộ mi bằng vạt tự do</v>
          </cell>
          <cell r="K5494" t="str">
            <v>B</v>
          </cell>
          <cell r="L5494" t="str">
            <v>PDB</v>
          </cell>
          <cell r="M5494">
            <v>588</v>
          </cell>
          <cell r="N5494">
            <v>588</v>
          </cell>
          <cell r="P5494" t="str">
            <v xml:space="preserve">Phẫu thuật vi phẫu chuyển vạt da có cuống mạch </v>
          </cell>
          <cell r="Q5494">
            <v>3720000</v>
          </cell>
          <cell r="R5494">
            <v>1494782.60869565</v>
          </cell>
          <cell r="S5494">
            <v>5214000</v>
          </cell>
          <cell r="T5494">
            <v>1943217.3913043449</v>
          </cell>
          <cell r="U5494">
            <v>5663217.3913043449</v>
          </cell>
          <cell r="V5494">
            <v>5663200</v>
          </cell>
          <cell r="W5494">
            <v>226528.6956521738</v>
          </cell>
          <cell r="X5494">
            <v>5889746.0869565187</v>
          </cell>
        </row>
        <row r="5495">
          <cell r="E5495" t="str">
            <v>37.8D05.0579</v>
          </cell>
          <cell r="F5495" t="str">
            <v>10. NGOẠI KHOA</v>
          </cell>
          <cell r="G5495" t="str">
            <v>10.940</v>
          </cell>
          <cell r="H5495" t="str">
            <v>Phẫu thuật vi phẫu nối mạch chi</v>
          </cell>
          <cell r="I5495" t="str">
            <v>Phẫu thuật vi phẫu nối mạch chi</v>
          </cell>
          <cell r="J5495" t="str">
            <v>Phẫu thuật vi phẫu nối mạch chi</v>
          </cell>
          <cell r="K5495" t="str">
            <v>A</v>
          </cell>
          <cell r="L5495" t="str">
            <v>PDB</v>
          </cell>
          <cell r="M5495">
            <v>589</v>
          </cell>
          <cell r="N5495">
            <v>589</v>
          </cell>
          <cell r="O5495" t="str">
            <v>Chưa bao gồm mạch nhân tạo.</v>
          </cell>
          <cell r="P5495" t="str">
            <v xml:space="preserve">Phẫu thuật vi phẫu nối mạch chi </v>
          </cell>
          <cell r="Q5495">
            <v>4729000</v>
          </cell>
          <cell r="R5495">
            <v>2235130.4347826098</v>
          </cell>
          <cell r="S5495">
            <v>6964000</v>
          </cell>
          <cell r="T5495">
            <v>2905669.5652173925</v>
          </cell>
          <cell r="U5495">
            <v>7634669.5652173925</v>
          </cell>
          <cell r="V5495">
            <v>7634600</v>
          </cell>
          <cell r="W5495">
            <v>305386.78260869574</v>
          </cell>
          <cell r="X5495">
            <v>7940056.3478260878</v>
          </cell>
        </row>
        <row r="5496">
          <cell r="E5496" t="str">
            <v>37.8D05.0580</v>
          </cell>
          <cell r="F5496" t="str">
            <v>10. NGOẠI KHOA</v>
          </cell>
          <cell r="G5496" t="str">
            <v>10.282</v>
          </cell>
          <cell r="H5496" t="str">
            <v>Phẫu thuật điều trị sẹo hẹp khí quản cổ - ngực cao</v>
          </cell>
          <cell r="I5496" t="str">
            <v>Phẫu thuật điều trị sẹo hẹp khí quản cổ - ngực cao</v>
          </cell>
          <cell r="J5496" t="str">
            <v>Phẫu thuật điều trị sẹo hẹp khí quản cổ - ngực cao</v>
          </cell>
          <cell r="K5496" t="str">
            <v>A</v>
          </cell>
          <cell r="L5496" t="str">
            <v>PDB</v>
          </cell>
          <cell r="M5496">
            <v>590</v>
          </cell>
          <cell r="N5496">
            <v>590</v>
          </cell>
          <cell r="O5496" t="str">
            <v>Chưa bao gồm Stent, bộ tim phổi nhân tạo trong phẫu thuật tim (ở người bệnh hẹp khí - phế quản bẩm sinh).</v>
          </cell>
          <cell r="P5496" t="str">
            <v>Tạo hình khí-phế quản</v>
          </cell>
          <cell r="Q5496">
            <v>11480000</v>
          </cell>
          <cell r="R5496">
            <v>837391.30434782605</v>
          </cell>
          <cell r="S5496">
            <v>12317000</v>
          </cell>
          <cell r="T5496">
            <v>1088608.6956521738</v>
          </cell>
          <cell r="U5496">
            <v>12568608.695652174</v>
          </cell>
          <cell r="V5496">
            <v>12568600</v>
          </cell>
          <cell r="W5496">
            <v>502744.34782608697</v>
          </cell>
          <cell r="X5496">
            <v>13071353.043478262</v>
          </cell>
        </row>
        <row r="5497">
          <cell r="E5497" t="str">
            <v>37.8D05.0580</v>
          </cell>
          <cell r="F5497" t="str">
            <v>10. NGOẠI KHOA</v>
          </cell>
          <cell r="G5497" t="str">
            <v>10.157</v>
          </cell>
          <cell r="H5497" t="str">
            <v>Phẫu thuật điều trị vết thương - chấn thương khí quản cổ</v>
          </cell>
          <cell r="I5497" t="str">
            <v>Phẫu thuật điều trị vết thương - chấn thương khí quản cổ</v>
          </cell>
          <cell r="J5497" t="str">
            <v>Phẫu thuật điều trị vết thương – chấn thương khí quản cổ</v>
          </cell>
          <cell r="K5497" t="str">
            <v>B</v>
          </cell>
          <cell r="L5497" t="str">
            <v>PDB</v>
          </cell>
          <cell r="M5497">
            <v>590</v>
          </cell>
          <cell r="N5497">
            <v>590</v>
          </cell>
          <cell r="O5497" t="str">
            <v>Chưa bao gồm Stent, bộ tim phổi nhân tạo trong phẫu thuật tim (ở người bệnh hẹp khí - phế quản bẩm sinh).</v>
          </cell>
          <cell r="P5497" t="str">
            <v>Tạo hình khí-phế quản</v>
          </cell>
          <cell r="Q5497">
            <v>11480000</v>
          </cell>
          <cell r="R5497">
            <v>837391.30434782605</v>
          </cell>
          <cell r="S5497">
            <v>12317000</v>
          </cell>
          <cell r="T5497">
            <v>1088608.6956521738</v>
          </cell>
          <cell r="U5497">
            <v>12568608.695652174</v>
          </cell>
          <cell r="V5497">
            <v>12568600</v>
          </cell>
          <cell r="W5497">
            <v>502744.34782608697</v>
          </cell>
          <cell r="X5497">
            <v>13071353.043478262</v>
          </cell>
        </row>
        <row r="5498">
          <cell r="E5498" t="str">
            <v>37.8D05.0580</v>
          </cell>
          <cell r="F5498" t="str">
            <v>10. NGOẠI KHOA</v>
          </cell>
          <cell r="G5498" t="str">
            <v>10.158</v>
          </cell>
          <cell r="H5498" t="str">
            <v>Phẫu thuật điều trị vỡ phế quản do chấn thương ngực</v>
          </cell>
          <cell r="I5498" t="str">
            <v>Phẫu thuật điều trị vỡ phế quản do chấn thương ngực</v>
          </cell>
          <cell r="J5498" t="str">
            <v>Phẫu thuật điều trị vỡ phế quản do chấn thương ngực</v>
          </cell>
          <cell r="K5498" t="str">
            <v>B</v>
          </cell>
          <cell r="L5498" t="str">
            <v>PDB</v>
          </cell>
          <cell r="M5498">
            <v>590</v>
          </cell>
          <cell r="N5498">
            <v>590</v>
          </cell>
          <cell r="O5498" t="str">
            <v>Chưa bao gồm Stent, bộ tim phổi nhân tạo trong phẫu thuật tim (ở người bệnh hẹp khí - phế quản bẩm sinh).</v>
          </cell>
          <cell r="P5498" t="str">
            <v>Tạo hình khí-phế quản</v>
          </cell>
          <cell r="Q5498">
            <v>11480000</v>
          </cell>
          <cell r="R5498">
            <v>837391.30434782605</v>
          </cell>
          <cell r="S5498">
            <v>12317000</v>
          </cell>
          <cell r="T5498">
            <v>1088608.6956521738</v>
          </cell>
          <cell r="U5498">
            <v>12568608.695652174</v>
          </cell>
          <cell r="V5498">
            <v>12568600</v>
          </cell>
          <cell r="W5498">
            <v>502744.34782608697</v>
          </cell>
          <cell r="X5498">
            <v>13071353.043478262</v>
          </cell>
        </row>
        <row r="5499">
          <cell r="E5499" t="str">
            <v>37.8D05.0581</v>
          </cell>
          <cell r="F5499" t="str">
            <v>10. NGOẠI KHOA</v>
          </cell>
          <cell r="G5499" t="str">
            <v>10.1104</v>
          </cell>
          <cell r="H5499" t="str">
            <v>Cắt cột tủy sống điều trị chứng đau thần kinh</v>
          </cell>
          <cell r="I5499" t="str">
            <v>Cắt cột tủy sống điều trị chứng đau thần kinh</v>
          </cell>
          <cell r="J5499" t="str">
            <v>Cắt cột tủy sống điều trị chứng đau thần kinh</v>
          </cell>
          <cell r="K5499" t="str">
            <v>A</v>
          </cell>
          <cell r="L5499" t="str">
            <v>PDB</v>
          </cell>
          <cell r="M5499">
            <v>591</v>
          </cell>
          <cell r="N5499">
            <v>591</v>
          </cell>
          <cell r="P5499" t="str">
            <v>Phẫu thuật đặc biệt (Ngoại khoa)</v>
          </cell>
          <cell r="Q5499">
            <v>3004000</v>
          </cell>
          <cell r="R5499">
            <v>2083304.3478260899</v>
          </cell>
          <cell r="S5499">
            <v>5087000</v>
          </cell>
          <cell r="T5499">
            <v>2708295.6521739168</v>
          </cell>
          <cell r="U5499">
            <v>5712295.6521739168</v>
          </cell>
          <cell r="V5499">
            <v>5712200</v>
          </cell>
          <cell r="W5499">
            <v>228491.82608695669</v>
          </cell>
          <cell r="X5499">
            <v>5940787.4782608738</v>
          </cell>
        </row>
        <row r="5500">
          <cell r="E5500" t="str">
            <v>37.8D05.0581</v>
          </cell>
          <cell r="F5500" t="str">
            <v>10. NGOẠI KHOA</v>
          </cell>
          <cell r="G5500" t="str">
            <v>10.629</v>
          </cell>
          <cell r="H5500" t="str">
            <v>Mở nhu mô gan lấy sỏi</v>
          </cell>
          <cell r="I5500" t="str">
            <v>Mở nhu mô gan lấy sỏi</v>
          </cell>
          <cell r="J5500" t="str">
            <v>Mở nhu mô gan lấy sỏi</v>
          </cell>
          <cell r="K5500" t="str">
            <v>B</v>
          </cell>
          <cell r="L5500" t="str">
            <v>PDB</v>
          </cell>
          <cell r="M5500">
            <v>591</v>
          </cell>
          <cell r="N5500">
            <v>591</v>
          </cell>
          <cell r="P5500" t="str">
            <v>Phẫu thuật đặc biệt (Ngoại khoa)</v>
          </cell>
          <cell r="Q5500">
            <v>3004000</v>
          </cell>
          <cell r="R5500">
            <v>2083304.3478260899</v>
          </cell>
          <cell r="S5500">
            <v>5087000</v>
          </cell>
          <cell r="T5500">
            <v>2708295.6521739168</v>
          </cell>
          <cell r="U5500">
            <v>5712295.6521739168</v>
          </cell>
          <cell r="V5500">
            <v>5712200</v>
          </cell>
          <cell r="W5500">
            <v>228491.82608695669</v>
          </cell>
          <cell r="X5500">
            <v>5940787.4782608738</v>
          </cell>
        </row>
        <row r="5501">
          <cell r="E5501" t="str">
            <v>37.8D05.0581</v>
          </cell>
          <cell r="F5501" t="str">
            <v>10. NGOẠI KHOA</v>
          </cell>
          <cell r="G5501" t="str">
            <v>10.267</v>
          </cell>
          <cell r="H5501" t="str">
            <v>Phẫu thuật bắc cầu tĩnh mạch cửa - tĩnh mạch chủ dưới điều trị tăng áp lực tĩnh mạch cửa</v>
          </cell>
          <cell r="I5501" t="str">
            <v>Phẫu thuật bắc cầu tĩnh mạch cửa - tĩnh mạch chủ dưới điều trị tăng áp lực tĩnh mạch cửa</v>
          </cell>
          <cell r="J5501" t="str">
            <v>Phẫu thuật bắc cầu tĩnh mạch cửa – tĩnh mạch chủ dưới điều trị tăng áp lực tĩnh mạch cửa</v>
          </cell>
          <cell r="K5501" t="str">
            <v>A</v>
          </cell>
          <cell r="L5501" t="str">
            <v>PDB</v>
          </cell>
          <cell r="M5501">
            <v>591</v>
          </cell>
          <cell r="N5501">
            <v>591</v>
          </cell>
          <cell r="P5501" t="str">
            <v>Phẫu thuật đặc biệt (Ngoại khoa)</v>
          </cell>
          <cell r="Q5501">
            <v>3004000</v>
          </cell>
          <cell r="R5501">
            <v>2083304.3478260899</v>
          </cell>
          <cell r="S5501">
            <v>5087000</v>
          </cell>
          <cell r="T5501">
            <v>2708295.6521739168</v>
          </cell>
          <cell r="U5501">
            <v>5712295.6521739168</v>
          </cell>
          <cell r="V5501">
            <v>5712200</v>
          </cell>
          <cell r="W5501">
            <v>228491.82608695669</v>
          </cell>
          <cell r="X5501">
            <v>5940787.4782608738</v>
          </cell>
        </row>
        <row r="5502">
          <cell r="E5502" t="str">
            <v>37.8D05.0581</v>
          </cell>
          <cell r="F5502" t="str">
            <v>10. NGOẠI KHOA</v>
          </cell>
          <cell r="G5502" t="str">
            <v>10.339</v>
          </cell>
          <cell r="H5502" t="str">
            <v>Phẫu thuật bàng quang lộ ngoài bằng nối bàng quang với trực tràng theo kiểu Duhamel</v>
          </cell>
          <cell r="I5502" t="str">
            <v>Phẫu thuật bàng quang lộ ngoài bằng nối bàng quang với trực tràng theo kiểu Duhamel</v>
          </cell>
          <cell r="J5502" t="str">
            <v>Phẫu thuật bàng quang lộ ngoài bằng nối bàng quang với trực tràng theo kiểu Duhamel</v>
          </cell>
          <cell r="K5502" t="str">
            <v>A</v>
          </cell>
          <cell r="L5502" t="str">
            <v>PDB</v>
          </cell>
          <cell r="M5502">
            <v>591</v>
          </cell>
          <cell r="N5502">
            <v>591</v>
          </cell>
          <cell r="P5502" t="str">
            <v>Phẫu thuật đặc biệt (Ngoại khoa)</v>
          </cell>
          <cell r="Q5502">
            <v>3004000</v>
          </cell>
          <cell r="R5502">
            <v>2083304.3478260899</v>
          </cell>
          <cell r="S5502">
            <v>5087000</v>
          </cell>
          <cell r="T5502">
            <v>2708295.6521739168</v>
          </cell>
          <cell r="U5502">
            <v>5712295.6521739168</v>
          </cell>
          <cell r="V5502">
            <v>5712200</v>
          </cell>
          <cell r="W5502">
            <v>228491.82608695669</v>
          </cell>
          <cell r="X5502">
            <v>5940787.4782608738</v>
          </cell>
        </row>
        <row r="5503">
          <cell r="E5503" t="str">
            <v>37.8D05.0581</v>
          </cell>
          <cell r="F5503" t="str">
            <v>10. NGOẠI KHOA</v>
          </cell>
          <cell r="G5503" t="str">
            <v>10.366</v>
          </cell>
          <cell r="H5503" t="str">
            <v>Phẫu thuật cắt toàn bộ tuyến tiền liệt trong điều trị ung thư tuyến tiền liệt</v>
          </cell>
          <cell r="I5503" t="str">
            <v>Phẫu thuật cắt toàn bộ tuyến tiền liệt trong điều trị ung thư tuyến tiền liệt</v>
          </cell>
          <cell r="J5503" t="str">
            <v>Phẫu thuật cắt toàn bộ tuyến tiền liệt trong điều trị ung thư tuyến tiền liệt</v>
          </cell>
          <cell r="K5503" t="str">
            <v>A</v>
          </cell>
          <cell r="L5503" t="str">
            <v>PDB</v>
          </cell>
          <cell r="M5503">
            <v>591</v>
          </cell>
          <cell r="N5503">
            <v>591</v>
          </cell>
          <cell r="P5503" t="str">
            <v>Phẫu thuật đặc biệt (Ngoại khoa)</v>
          </cell>
          <cell r="Q5503">
            <v>3004000</v>
          </cell>
          <cell r="R5503">
            <v>2083304.3478260899</v>
          </cell>
          <cell r="S5503">
            <v>5087000</v>
          </cell>
          <cell r="T5503">
            <v>2708295.6521739168</v>
          </cell>
          <cell r="U5503">
            <v>5712295.6521739168</v>
          </cell>
          <cell r="V5503">
            <v>5712200</v>
          </cell>
          <cell r="W5503">
            <v>228491.82608695669</v>
          </cell>
          <cell r="X5503">
            <v>5940787.4782608738</v>
          </cell>
        </row>
        <row r="5504">
          <cell r="E5504" t="str">
            <v>37.8D05.0581</v>
          </cell>
          <cell r="F5504" t="str">
            <v>10. NGOẠI KHOA</v>
          </cell>
          <cell r="G5504" t="str">
            <v>10.1071</v>
          </cell>
          <cell r="H5504" t="str">
            <v>Phẫu thuật cố định bắt vít qua cuống sống sử dụng hệ thống rô-bốt</v>
          </cell>
          <cell r="I5504" t="str">
            <v>Phẫu thuật cố định bắt vít qua cuống sống sử dụng hệ thống rô-bốt</v>
          </cell>
          <cell r="J5504" t="str">
            <v>Phẫu thuật cố định bắt vít qua cuống sống sử dụng hệ thống rô-bốt</v>
          </cell>
          <cell r="K5504" t="str">
            <v>A</v>
          </cell>
          <cell r="L5504" t="str">
            <v>PDB</v>
          </cell>
          <cell r="M5504">
            <v>591</v>
          </cell>
          <cell r="N5504">
            <v>591</v>
          </cell>
          <cell r="P5504" t="str">
            <v>Phẫu thuật đặc biệt (Ngoại khoa)</v>
          </cell>
          <cell r="Q5504">
            <v>3004000</v>
          </cell>
          <cell r="R5504">
            <v>2083304.3478260899</v>
          </cell>
          <cell r="S5504">
            <v>5087000</v>
          </cell>
          <cell r="T5504">
            <v>2708295.6521739168</v>
          </cell>
          <cell r="U5504">
            <v>5712295.6521739168</v>
          </cell>
          <cell r="V5504">
            <v>5712200</v>
          </cell>
          <cell r="W5504">
            <v>228491.82608695669</v>
          </cell>
          <cell r="X5504">
            <v>5940787.4782608738</v>
          </cell>
        </row>
        <row r="5505">
          <cell r="E5505" t="str">
            <v>37.8D05.0581</v>
          </cell>
          <cell r="F5505" t="str">
            <v>10. NGOẠI KHOA</v>
          </cell>
          <cell r="G5505" t="str">
            <v>10.173</v>
          </cell>
          <cell r="H5505" t="str">
            <v>Phẫu thuật điều trị chấn thương - vết thương mạch máu ngoại vi ở trẻ em</v>
          </cell>
          <cell r="I5505" t="str">
            <v>Phẫu thuật điều trị chấn thương - vết thương mạch máu ngoại vi ở trẻ em</v>
          </cell>
          <cell r="J5505" t="str">
            <v>Phẫu thuật điều trị chấn thương – vết thương mạch máu ngoại vi ở trẻ em</v>
          </cell>
          <cell r="K5505" t="str">
            <v>B</v>
          </cell>
          <cell r="L5505" t="str">
            <v>PDB</v>
          </cell>
          <cell r="M5505">
            <v>591</v>
          </cell>
          <cell r="N5505">
            <v>591</v>
          </cell>
          <cell r="P5505" t="str">
            <v>Phẫu thuật đặc biệt (Ngoại khoa)</v>
          </cell>
          <cell r="Q5505">
            <v>3004000</v>
          </cell>
          <cell r="R5505">
            <v>2083304.3478260899</v>
          </cell>
          <cell r="S5505">
            <v>5087000</v>
          </cell>
          <cell r="T5505">
            <v>2708295.6521739168</v>
          </cell>
          <cell r="U5505">
            <v>5712295.6521739168</v>
          </cell>
          <cell r="V5505">
            <v>5712200</v>
          </cell>
          <cell r="W5505">
            <v>228491.82608695669</v>
          </cell>
          <cell r="X5505">
            <v>5940787.4782608738</v>
          </cell>
        </row>
        <row r="5506">
          <cell r="E5506" t="str">
            <v>37.8D05.0581</v>
          </cell>
          <cell r="F5506" t="str">
            <v>10. NGOẠI KHOA</v>
          </cell>
          <cell r="G5506" t="str">
            <v>10.253</v>
          </cell>
          <cell r="H5506" t="str">
            <v>Phẫu thuật điều trị phồng và giả phồng động mạch tạng</v>
          </cell>
          <cell r="I5506" t="str">
            <v>Phẫu thuật điều trị phồng và giả phồng động mạch tạng</v>
          </cell>
          <cell r="J5506" t="str">
            <v>Phẫu thuật điều trị phồng và giả phồng động mạch tạng</v>
          </cell>
          <cell r="K5506" t="str">
            <v>B</v>
          </cell>
          <cell r="L5506" t="str">
            <v>PDB</v>
          </cell>
          <cell r="M5506">
            <v>591</v>
          </cell>
          <cell r="N5506">
            <v>591</v>
          </cell>
          <cell r="P5506" t="str">
            <v>Phẫu thuật đặc biệt (Ngoại khoa)</v>
          </cell>
          <cell r="Q5506">
            <v>3004000</v>
          </cell>
          <cell r="R5506">
            <v>2083304.3478260899</v>
          </cell>
          <cell r="S5506">
            <v>5087000</v>
          </cell>
          <cell r="T5506">
            <v>2708295.6521739168</v>
          </cell>
          <cell r="U5506">
            <v>5712295.6521739168</v>
          </cell>
          <cell r="V5506">
            <v>5712200</v>
          </cell>
          <cell r="W5506">
            <v>228491.82608695669</v>
          </cell>
          <cell r="X5506">
            <v>5940787.4782608738</v>
          </cell>
        </row>
        <row r="5507">
          <cell r="E5507" t="str">
            <v>37.8D05.0581</v>
          </cell>
          <cell r="F5507" t="str">
            <v>10. NGOẠI KHOA</v>
          </cell>
          <cell r="G5507" t="str">
            <v>10.171</v>
          </cell>
          <cell r="H5507" t="str">
            <v>Phẫu thuật điều trị vết thương mạch đốt sống</v>
          </cell>
          <cell r="I5507" t="str">
            <v>Phẫu thuật điều trị vết thương mạch đốt sống</v>
          </cell>
          <cell r="J5507" t="str">
            <v>Phẫu thuật điều trị vết thương mạch đốt sống</v>
          </cell>
          <cell r="K5507" t="str">
            <v>C</v>
          </cell>
          <cell r="L5507" t="str">
            <v>PDB</v>
          </cell>
          <cell r="M5507">
            <v>591</v>
          </cell>
          <cell r="N5507">
            <v>591</v>
          </cell>
          <cell r="P5507" t="str">
            <v>Phẫu thuật đặc biệt (Ngoại khoa)</v>
          </cell>
          <cell r="Q5507">
            <v>3004000</v>
          </cell>
          <cell r="R5507">
            <v>2083304.3478260899</v>
          </cell>
          <cell r="S5507">
            <v>5087000</v>
          </cell>
          <cell r="T5507">
            <v>2708295.6521739168</v>
          </cell>
          <cell r="U5507">
            <v>5712295.6521739168</v>
          </cell>
          <cell r="V5507">
            <v>5712200</v>
          </cell>
          <cell r="W5507">
            <v>228491.82608695669</v>
          </cell>
          <cell r="X5507">
            <v>5940787.4782608738</v>
          </cell>
        </row>
        <row r="5508">
          <cell r="E5508" t="str">
            <v>37.8D05.0581</v>
          </cell>
          <cell r="F5508" t="str">
            <v>10. NGOẠI KHOA</v>
          </cell>
          <cell r="G5508" t="str">
            <v>10.239</v>
          </cell>
          <cell r="H5508" t="str">
            <v>Phẫu thuật điều trị viêm xương ức sau mổ tim hở</v>
          </cell>
          <cell r="I5508" t="str">
            <v>Phẫu thuật điều trị viêm xương ức sau mổ tim hở</v>
          </cell>
          <cell r="J5508" t="str">
            <v>Phẫu thuật điều trị viêm xương ức sau mổ tim hở</v>
          </cell>
          <cell r="K5508" t="str">
            <v>B</v>
          </cell>
          <cell r="L5508" t="str">
            <v>PDB</v>
          </cell>
          <cell r="M5508">
            <v>591</v>
          </cell>
          <cell r="N5508">
            <v>591</v>
          </cell>
          <cell r="P5508" t="str">
            <v>Phẫu thuật đặc biệt (Ngoại khoa)</v>
          </cell>
          <cell r="Q5508">
            <v>3004000</v>
          </cell>
          <cell r="R5508">
            <v>2083304.3478260899</v>
          </cell>
          <cell r="S5508">
            <v>5087000</v>
          </cell>
          <cell r="T5508">
            <v>2708295.6521739168</v>
          </cell>
          <cell r="U5508">
            <v>5712295.6521739168</v>
          </cell>
          <cell r="V5508">
            <v>5712200</v>
          </cell>
          <cell r="W5508">
            <v>228491.82608695669</v>
          </cell>
          <cell r="X5508">
            <v>5940787.4782608738</v>
          </cell>
        </row>
        <row r="5509">
          <cell r="E5509" t="str">
            <v>37.8D05.0581</v>
          </cell>
          <cell r="F5509" t="str">
            <v>10. NGOẠI KHOA</v>
          </cell>
          <cell r="G5509" t="str">
            <v>10.1042</v>
          </cell>
          <cell r="H5509" t="str">
            <v>Phẫu thuật giải ép, ghép xương liên thân đốt và cố định cột sống cổ đường trước</v>
          </cell>
          <cell r="I5509" t="str">
            <v>Phẫu thuật giải ép, ghép xương liên thân đốt và cố định cột sống cổ đường trước</v>
          </cell>
          <cell r="J5509" t="str">
            <v>Phẫu thuật giải ép, ghép xương liên thân đốt và cố định cột sống cổ đường trước</v>
          </cell>
          <cell r="K5509" t="str">
            <v>A</v>
          </cell>
          <cell r="L5509" t="str">
            <v>PDB</v>
          </cell>
          <cell r="M5509">
            <v>591</v>
          </cell>
          <cell r="N5509">
            <v>591</v>
          </cell>
          <cell r="P5509" t="str">
            <v>Phẫu thuật đặc biệt (Ngoại khoa)</v>
          </cell>
          <cell r="Q5509">
            <v>3004000</v>
          </cell>
          <cell r="R5509">
            <v>2083304.3478260899</v>
          </cell>
          <cell r="S5509">
            <v>5087000</v>
          </cell>
          <cell r="T5509">
            <v>2708295.6521739168</v>
          </cell>
          <cell r="U5509">
            <v>5712295.6521739168</v>
          </cell>
          <cell r="V5509">
            <v>5712200</v>
          </cell>
          <cell r="W5509">
            <v>228491.82608695669</v>
          </cell>
          <cell r="X5509">
            <v>5940787.4782608738</v>
          </cell>
        </row>
        <row r="5510">
          <cell r="E5510" t="str">
            <v>37.8D05.0581</v>
          </cell>
          <cell r="F5510" t="str">
            <v>10. NGOẠI KHOA</v>
          </cell>
          <cell r="G5510" t="str">
            <v>10.1040</v>
          </cell>
          <cell r="H5510" t="str">
            <v>Phẫu thuật giải ép, lấy TVĐĐ cột sống cổ đường sau vi phẫu</v>
          </cell>
          <cell r="I5510" t="str">
            <v>Phẫu thuật giải ép, lấy TVĐĐ cột sống cổ đường sau vi phẫu</v>
          </cell>
          <cell r="J5510" t="str">
            <v>Phẫu thuật giải ép, lấy TVĐĐ cột sống cổ đường sau vi phẫu</v>
          </cell>
          <cell r="K5510" t="str">
            <v>A</v>
          </cell>
          <cell r="L5510" t="str">
            <v>PDB</v>
          </cell>
          <cell r="M5510">
            <v>591</v>
          </cell>
          <cell r="N5510">
            <v>591</v>
          </cell>
          <cell r="P5510" t="str">
            <v>Phẫu thuật đặc biệt (Ngoại khoa)</v>
          </cell>
          <cell r="Q5510">
            <v>3004000</v>
          </cell>
          <cell r="R5510">
            <v>2083304.3478260899</v>
          </cell>
          <cell r="S5510">
            <v>5087000</v>
          </cell>
          <cell r="T5510">
            <v>2708295.6521739168</v>
          </cell>
          <cell r="U5510">
            <v>5712295.6521739168</v>
          </cell>
          <cell r="V5510">
            <v>5712200</v>
          </cell>
          <cell r="W5510">
            <v>228491.82608695669</v>
          </cell>
          <cell r="X5510">
            <v>5940787.4782608738</v>
          </cell>
        </row>
        <row r="5511">
          <cell r="E5511" t="str">
            <v>37.8D05.0581</v>
          </cell>
          <cell r="F5511" t="str">
            <v>10. NGOẠI KHOA</v>
          </cell>
          <cell r="G5511" t="str">
            <v>10.316</v>
          </cell>
          <cell r="H5511" t="str">
            <v>Phẫu thuật hở lấy sỏi thận sỏi niệu quản + kết hợp nội soi mềm để lấy toàn bộ sỏi</v>
          </cell>
          <cell r="I5511" t="str">
            <v>Phẫu thuật hở lấy sỏi thận sỏi niệu quản + kết hợp nội soi mềm để lấy toàn bộ sỏi</v>
          </cell>
          <cell r="J5511" t="str">
            <v>Phẫu thuật hở lấy sỏi thận sỏi niệu quản + kết hợp nội soi mềm để lấy toàn bộ sỏi</v>
          </cell>
          <cell r="K5511" t="str">
            <v>B</v>
          </cell>
          <cell r="L5511" t="str">
            <v>PDB</v>
          </cell>
          <cell r="M5511">
            <v>591</v>
          </cell>
          <cell r="N5511">
            <v>591</v>
          </cell>
          <cell r="P5511" t="str">
            <v>Phẫu thuật đặc biệt (Ngoại khoa)</v>
          </cell>
          <cell r="Q5511">
            <v>3004000</v>
          </cell>
          <cell r="R5511">
            <v>2083304.3478260899</v>
          </cell>
          <cell r="S5511">
            <v>5087000</v>
          </cell>
          <cell r="T5511">
            <v>2708295.6521739168</v>
          </cell>
          <cell r="U5511">
            <v>5712295.6521739168</v>
          </cell>
          <cell r="V5511">
            <v>5712200</v>
          </cell>
          <cell r="W5511">
            <v>228491.82608695669</v>
          </cell>
          <cell r="X5511">
            <v>5940787.4782608738</v>
          </cell>
        </row>
        <row r="5512">
          <cell r="E5512" t="str">
            <v>37.8D05.0581</v>
          </cell>
          <cell r="F5512" t="str">
            <v>10. NGOẠI KHOA</v>
          </cell>
          <cell r="G5512" t="str">
            <v>10.270</v>
          </cell>
          <cell r="H5512" t="str">
            <v>Phẫu thuật Hybrid điều trị bệnh mạch máu (phẫu thuật mạch + can thiệp mạch)</v>
          </cell>
          <cell r="I5512" t="str">
            <v>Phẫu thuật Hybrid điều trị bệnh mạch máu (phẫu thuật mạch + can thiệp mạch)</v>
          </cell>
          <cell r="J5512" t="str">
            <v>Phẫu thuật Hybrid điều trị bệnh mạch máu (phẫu thuật mạch + can thiệp mạch)</v>
          </cell>
          <cell r="K5512" t="str">
            <v>B</v>
          </cell>
          <cell r="L5512" t="str">
            <v>PDB</v>
          </cell>
          <cell r="M5512">
            <v>591</v>
          </cell>
          <cell r="N5512">
            <v>591</v>
          </cell>
          <cell r="P5512" t="str">
            <v>Phẫu thuật đặc biệt (Ngoại khoa)</v>
          </cell>
          <cell r="Q5512">
            <v>3004000</v>
          </cell>
          <cell r="R5512">
            <v>2083304.3478260899</v>
          </cell>
          <cell r="S5512">
            <v>5087000</v>
          </cell>
          <cell r="T5512">
            <v>2708295.6521739168</v>
          </cell>
          <cell r="U5512">
            <v>5712295.6521739168</v>
          </cell>
          <cell r="V5512">
            <v>5712200</v>
          </cell>
          <cell r="W5512">
            <v>228491.82608695669</v>
          </cell>
          <cell r="X5512">
            <v>5940787.4782608738</v>
          </cell>
        </row>
        <row r="5513">
          <cell r="E5513" t="str">
            <v>37.8D05.0581</v>
          </cell>
          <cell r="F5513" t="str">
            <v>10. NGOẠI KHOA</v>
          </cell>
          <cell r="G5513" t="str">
            <v>10.175</v>
          </cell>
          <cell r="H5513" t="str">
            <v>Phẫu thuật Hybrid trong cấp cứu mạch máu (phẫu thuật mạch + can thiệp mạch)</v>
          </cell>
          <cell r="I5513" t="str">
            <v>Phẫu thuật Hybrid trong cấp cứu mạch máu (phẫu thuật mạch + can thiệp mạch)</v>
          </cell>
          <cell r="J5513" t="str">
            <v>Phẫu thuật Hybrid trong cấp cứu mạch máu (phẫu thuật mạch + can thiệp mạch)</v>
          </cell>
          <cell r="K5513" t="str">
            <v>B</v>
          </cell>
          <cell r="L5513" t="str">
            <v>PDB</v>
          </cell>
          <cell r="M5513">
            <v>591</v>
          </cell>
          <cell r="N5513">
            <v>591</v>
          </cell>
          <cell r="P5513" t="str">
            <v>Phẫu thuật đặc biệt (Ngoại khoa)</v>
          </cell>
          <cell r="Q5513">
            <v>3004000</v>
          </cell>
          <cell r="R5513">
            <v>2083304.3478260899</v>
          </cell>
          <cell r="S5513">
            <v>5087000</v>
          </cell>
          <cell r="T5513">
            <v>2708295.6521739168</v>
          </cell>
          <cell r="U5513">
            <v>5712295.6521739168</v>
          </cell>
          <cell r="V5513">
            <v>5712200</v>
          </cell>
          <cell r="W5513">
            <v>228491.82608695669</v>
          </cell>
          <cell r="X5513">
            <v>5940787.4782608738</v>
          </cell>
        </row>
        <row r="5514">
          <cell r="E5514" t="str">
            <v>37.8D05.0581</v>
          </cell>
          <cell r="F5514" t="str">
            <v>10. NGOẠI KHOA</v>
          </cell>
          <cell r="G5514" t="str">
            <v>10.268</v>
          </cell>
          <cell r="H5514" t="str">
            <v>Phẫu thuật lại trong các bệnh lý mạch máu ngoại vi</v>
          </cell>
          <cell r="I5514" t="str">
            <v>Phẫu thuật lại trong các bệnh lý mạch máu ngoại vi</v>
          </cell>
          <cell r="J5514" t="str">
            <v>Phẫu thuật lại trong các bệnh lý mạch máu ngoại vi</v>
          </cell>
          <cell r="K5514" t="str">
            <v>B</v>
          </cell>
          <cell r="L5514" t="str">
            <v>PDB</v>
          </cell>
          <cell r="M5514">
            <v>591</v>
          </cell>
          <cell r="N5514">
            <v>591</v>
          </cell>
          <cell r="P5514" t="str">
            <v>Phẫu thuật đặc biệt (Ngoại khoa)</v>
          </cell>
          <cell r="Q5514">
            <v>3004000</v>
          </cell>
          <cell r="R5514">
            <v>2083304.3478260899</v>
          </cell>
          <cell r="S5514">
            <v>5087000</v>
          </cell>
          <cell r="T5514">
            <v>2708295.6521739168</v>
          </cell>
          <cell r="U5514">
            <v>5712295.6521739168</v>
          </cell>
          <cell r="V5514">
            <v>5712200</v>
          </cell>
          <cell r="W5514">
            <v>228491.82608695669</v>
          </cell>
          <cell r="X5514">
            <v>5940787.4782608738</v>
          </cell>
        </row>
        <row r="5515">
          <cell r="E5515" t="str">
            <v>37.8D05.0581</v>
          </cell>
          <cell r="F5515" t="str">
            <v>10. NGOẠI KHOA</v>
          </cell>
          <cell r="G5515" t="str">
            <v>10.1087</v>
          </cell>
          <cell r="H5515" t="str">
            <v>Phẫu thuật lấy nhân thoát vị đĩa đệm ít xâm lấn sử dụng hệ thống ống nong</v>
          </cell>
          <cell r="I5515" t="str">
            <v>Phẫu thuật lấy nhân thoát vị đĩa đệm ít xâm lấn sử dụng hệ thống ống nong</v>
          </cell>
          <cell r="J5515" t="str">
            <v>Phẫu thuật lấy nhân thoát vị đĩa đệm ít xâm lấn sử dụng hệ thống ống nong</v>
          </cell>
          <cell r="K5515" t="str">
            <v>A</v>
          </cell>
          <cell r="L5515" t="str">
            <v>PDB</v>
          </cell>
          <cell r="M5515">
            <v>591</v>
          </cell>
          <cell r="N5515">
            <v>591</v>
          </cell>
          <cell r="P5515" t="str">
            <v>Phẫu thuật đặc biệt (Ngoại khoa)</v>
          </cell>
          <cell r="Q5515">
            <v>3004000</v>
          </cell>
          <cell r="R5515">
            <v>2083304.3478260899</v>
          </cell>
          <cell r="S5515">
            <v>5087000</v>
          </cell>
          <cell r="T5515">
            <v>2708295.6521739168</v>
          </cell>
          <cell r="U5515">
            <v>5712295.6521739168</v>
          </cell>
          <cell r="V5515">
            <v>5712200</v>
          </cell>
          <cell r="W5515">
            <v>228491.82608695669</v>
          </cell>
          <cell r="X5515">
            <v>5940787.4782608738</v>
          </cell>
        </row>
        <row r="5516">
          <cell r="E5516" t="str">
            <v>37.8D05.0581</v>
          </cell>
          <cell r="F5516" t="str">
            <v>10. NGOẠI KHOA</v>
          </cell>
          <cell r="G5516" t="str">
            <v>10.388</v>
          </cell>
          <cell r="H5516" t="str">
            <v>Phẫu thuật tạo hình điều trị đa dị tật bàng quang âm đạo, niệu đạo, trực tràng</v>
          </cell>
          <cell r="I5516" t="str">
            <v>Phẫu thuật tạo hình điều trị đa dị tật bàng quang âm đạo, niệu đạo, trực tràng</v>
          </cell>
          <cell r="J5516" t="str">
            <v>Phẫu thuật tạo hình điều trị đa dị tật bàng quang âm đạo, niệu đạo, trực tràng</v>
          </cell>
          <cell r="K5516" t="str">
            <v>B</v>
          </cell>
          <cell r="L5516" t="str">
            <v>PDB</v>
          </cell>
          <cell r="M5516">
            <v>591</v>
          </cell>
          <cell r="N5516">
            <v>591</v>
          </cell>
          <cell r="P5516" t="str">
            <v>Phẫu thuật đặc biệt (Ngoại khoa)</v>
          </cell>
          <cell r="Q5516">
            <v>3004000</v>
          </cell>
          <cell r="R5516">
            <v>2083304.3478260899</v>
          </cell>
          <cell r="S5516">
            <v>5087000</v>
          </cell>
          <cell r="T5516">
            <v>2708295.6521739168</v>
          </cell>
          <cell r="U5516">
            <v>5712295.6521739168</v>
          </cell>
          <cell r="V5516">
            <v>5712200</v>
          </cell>
          <cell r="W5516">
            <v>228491.82608695669</v>
          </cell>
          <cell r="X5516">
            <v>5940787.4782608738</v>
          </cell>
        </row>
        <row r="5517">
          <cell r="E5517" t="str">
            <v>37.8D05.0581</v>
          </cell>
          <cell r="F5517" t="str">
            <v>10. NGOẠI KHOA</v>
          </cell>
          <cell r="G5517" t="str">
            <v>10.387</v>
          </cell>
          <cell r="H5517" t="str">
            <v>Phẫu thuật tạo hình điều trị dị tật lộ bàng quang bẩm sinh</v>
          </cell>
          <cell r="I5517" t="str">
            <v>Phẫu thuật tạo hình điều trị dị tật lộ bàng quang bẩm sinh</v>
          </cell>
          <cell r="J5517" t="str">
            <v>Phẫu thuật tạo hình điều trị dị tật lộ bàng quang bẩm sinh</v>
          </cell>
          <cell r="K5517" t="str">
            <v>B</v>
          </cell>
          <cell r="L5517" t="str">
            <v>PDB</v>
          </cell>
          <cell r="M5517">
            <v>591</v>
          </cell>
          <cell r="N5517">
            <v>591</v>
          </cell>
          <cell r="P5517" t="str">
            <v>Phẫu thuật đặc biệt (Ngoại khoa)</v>
          </cell>
          <cell r="Q5517">
            <v>3004000</v>
          </cell>
          <cell r="R5517">
            <v>2083304.3478260899</v>
          </cell>
          <cell r="S5517">
            <v>5087000</v>
          </cell>
          <cell r="T5517">
            <v>2708295.6521739168</v>
          </cell>
          <cell r="U5517">
            <v>5712295.6521739168</v>
          </cell>
          <cell r="V5517">
            <v>5712200</v>
          </cell>
          <cell r="W5517">
            <v>228491.82608695669</v>
          </cell>
          <cell r="X5517">
            <v>5940787.4782608738</v>
          </cell>
        </row>
        <row r="5518">
          <cell r="E5518" t="str">
            <v>37.8D05.0581</v>
          </cell>
          <cell r="F5518" t="str">
            <v>10. NGOẠI KHOA</v>
          </cell>
          <cell r="G5518" t="str">
            <v>10.1105</v>
          </cell>
          <cell r="H5518" t="str">
            <v>Phẫu thuật thần kinh chức năng điều trị đau do co cứng, đau do ung thư</v>
          </cell>
          <cell r="I5518" t="str">
            <v>Phẫu thuật thần kinh chức năng điều trị đau do co cứng, đau do ung thư</v>
          </cell>
          <cell r="J5518" t="str">
            <v>Phẫu thuật thần kinh chức năng điều trị đau do co cứng, đau do ung thư</v>
          </cell>
          <cell r="K5518" t="str">
            <v>A</v>
          </cell>
          <cell r="L5518" t="str">
            <v>PDB</v>
          </cell>
          <cell r="M5518">
            <v>591</v>
          </cell>
          <cell r="N5518">
            <v>591</v>
          </cell>
          <cell r="P5518" t="str">
            <v>Phẫu thuật đặc biệt (Ngoại khoa)</v>
          </cell>
          <cell r="Q5518">
            <v>3004000</v>
          </cell>
          <cell r="R5518">
            <v>2083304.3478260899</v>
          </cell>
          <cell r="S5518">
            <v>5087000</v>
          </cell>
          <cell r="T5518">
            <v>2708295.6521739168</v>
          </cell>
          <cell r="U5518">
            <v>5712295.6521739168</v>
          </cell>
          <cell r="V5518">
            <v>5712200</v>
          </cell>
          <cell r="W5518">
            <v>228491.82608695669</v>
          </cell>
          <cell r="X5518">
            <v>5940787.4782608738</v>
          </cell>
        </row>
        <row r="5519">
          <cell r="E5519" t="str">
            <v>37.8D05.0581</v>
          </cell>
          <cell r="F5519" t="str">
            <v>10. NGOẠI KHOA</v>
          </cell>
          <cell r="G5519" t="str">
            <v>10.180</v>
          </cell>
          <cell r="H5519" t="str">
            <v>Phẫu thuật thắt hẹp động mạch phổi trong bệnh tim bẩm sinh có tăng áp lực động mạch phổi nặng</v>
          </cell>
          <cell r="I5519" t="str">
            <v>Phẫu thuật thắt hẹp động mạch phổi trong bệnh tim bẩm sinh có tăng áp lực động mạch phổi nặng</v>
          </cell>
          <cell r="J5519" t="str">
            <v>Phẫu thuật thắt hẹp động mạch phổi trong bệnh tim bẩm sinh có tăng áp lực động mạch phổi nặng</v>
          </cell>
          <cell r="K5519" t="str">
            <v>B</v>
          </cell>
          <cell r="L5519" t="str">
            <v>PDB</v>
          </cell>
          <cell r="M5519">
            <v>591</v>
          </cell>
          <cell r="N5519">
            <v>591</v>
          </cell>
          <cell r="P5519" t="str">
            <v>Phẫu thuật đặc biệt (Ngoại khoa)</v>
          </cell>
          <cell r="Q5519">
            <v>3004000</v>
          </cell>
          <cell r="R5519">
            <v>2083304.3478260899</v>
          </cell>
          <cell r="S5519">
            <v>5087000</v>
          </cell>
          <cell r="T5519">
            <v>2708295.6521739168</v>
          </cell>
          <cell r="U5519">
            <v>5712295.6521739168</v>
          </cell>
          <cell r="V5519">
            <v>5712200</v>
          </cell>
          <cell r="W5519">
            <v>228491.82608695669</v>
          </cell>
          <cell r="X5519">
            <v>5940787.4782608738</v>
          </cell>
        </row>
        <row r="5520">
          <cell r="E5520" t="str">
            <v>37.8D05.0581</v>
          </cell>
          <cell r="F5520" t="str">
            <v>10. NGOẠI KHOA</v>
          </cell>
          <cell r="G5520" t="str">
            <v>10.1044</v>
          </cell>
          <cell r="H5520" t="str">
            <v>Phẫu thuật thay đĩa đệm nhân tạo cột sống cổ</v>
          </cell>
          <cell r="I5520" t="str">
            <v>Phẫu thuật thay đĩa đệm nhân tạo cột sống cổ</v>
          </cell>
          <cell r="J5520" t="str">
            <v>Phẫu thuật thay đĩa đệm nhân tạo cột sống cổ</v>
          </cell>
          <cell r="K5520" t="str">
            <v>A</v>
          </cell>
          <cell r="L5520" t="str">
            <v>PDB</v>
          </cell>
          <cell r="M5520">
            <v>591</v>
          </cell>
          <cell r="N5520">
            <v>591</v>
          </cell>
          <cell r="P5520" t="str">
            <v>Phẫu thuật đặc biệt (Ngoại khoa)</v>
          </cell>
          <cell r="Q5520">
            <v>3004000</v>
          </cell>
          <cell r="R5520">
            <v>2083304.3478260899</v>
          </cell>
          <cell r="S5520">
            <v>5087000</v>
          </cell>
          <cell r="T5520">
            <v>2708295.6521739168</v>
          </cell>
          <cell r="U5520">
            <v>5712295.6521739168</v>
          </cell>
          <cell r="V5520">
            <v>5712200</v>
          </cell>
          <cell r="W5520">
            <v>228491.82608695669</v>
          </cell>
          <cell r="X5520">
            <v>5940787.4782608738</v>
          </cell>
        </row>
        <row r="5521">
          <cell r="E5521" t="str">
            <v>37.8D05.0581</v>
          </cell>
          <cell r="F5521" t="str">
            <v>10. NGOẠI KHOA</v>
          </cell>
          <cell r="G5521" t="str">
            <v>10.844</v>
          </cell>
          <cell r="H5521" t="str">
            <v>Phẫu thuật thay khớp bàn, ngón tay nhân tạo</v>
          </cell>
          <cell r="I5521" t="str">
            <v>Phẫu thuật thay khớp bàn, ngón tay nhân tạo</v>
          </cell>
          <cell r="J5521" t="str">
            <v>Phẫu thuật thay khớp bàn, ngón tay nhân tạo</v>
          </cell>
          <cell r="K5521" t="str">
            <v>A</v>
          </cell>
          <cell r="L5521" t="str">
            <v>PDB</v>
          </cell>
          <cell r="M5521">
            <v>591</v>
          </cell>
          <cell r="N5521">
            <v>591</v>
          </cell>
          <cell r="P5521" t="str">
            <v>Phẫu thuật đặc biệt (Ngoại khoa)</v>
          </cell>
          <cell r="Q5521">
            <v>3004000</v>
          </cell>
          <cell r="R5521">
            <v>2083304.3478260899</v>
          </cell>
          <cell r="S5521">
            <v>5087000</v>
          </cell>
          <cell r="T5521">
            <v>2708295.6521739168</v>
          </cell>
          <cell r="U5521">
            <v>5712295.6521739168</v>
          </cell>
          <cell r="V5521">
            <v>5712200</v>
          </cell>
          <cell r="W5521">
            <v>228491.82608695669</v>
          </cell>
          <cell r="X5521">
            <v>5940787.4782608738</v>
          </cell>
        </row>
        <row r="5522">
          <cell r="E5522" t="str">
            <v>37.8D05.0581</v>
          </cell>
          <cell r="F5522" t="str">
            <v>10. NGOẠI KHOA</v>
          </cell>
          <cell r="G5522" t="str">
            <v>10.1112</v>
          </cell>
          <cell r="H5522" t="str">
            <v>Phẫu thuật ứng dụng tế bào gốc điều trị các bệnh lý thần kinh tủy sống</v>
          </cell>
          <cell r="I5522" t="str">
            <v>Phẫu thuật ứng dụng tế bào gốc điều trị các bệnh lý thần kinh tủy sống</v>
          </cell>
          <cell r="J5522" t="str">
            <v>Phẫu thuật ứng dụng tế bào gốc điều trị các bệnh lý thần kinh tủy sống</v>
          </cell>
          <cell r="K5522" t="str">
            <v>A</v>
          </cell>
          <cell r="L5522" t="str">
            <v>PDB</v>
          </cell>
          <cell r="M5522">
            <v>591</v>
          </cell>
          <cell r="N5522">
            <v>591</v>
          </cell>
          <cell r="P5522" t="str">
            <v>Phẫu thuật đặc biệt (Ngoại khoa)</v>
          </cell>
          <cell r="Q5522">
            <v>3004000</v>
          </cell>
          <cell r="R5522">
            <v>2083304.3478260899</v>
          </cell>
          <cell r="S5522">
            <v>5087000</v>
          </cell>
          <cell r="T5522">
            <v>2708295.6521739168</v>
          </cell>
          <cell r="U5522">
            <v>5712295.6521739168</v>
          </cell>
          <cell r="V5522">
            <v>5712200</v>
          </cell>
          <cell r="W5522">
            <v>228491.82608695669</v>
          </cell>
          <cell r="X5522">
            <v>5940787.4782608738</v>
          </cell>
        </row>
        <row r="5523">
          <cell r="E5523" t="str">
            <v>37.8D05.0581</v>
          </cell>
          <cell r="F5523" t="str">
            <v>10. NGOẠI KHOA</v>
          </cell>
          <cell r="G5523" t="str">
            <v>10.297</v>
          </cell>
          <cell r="H5523" t="str">
            <v>Tán sỏi thận qua da bằng máy tán hơi + siêu âm/có C.Arm</v>
          </cell>
          <cell r="I5523" t="str">
            <v>Tán sỏi thận qua da bằng máy tán hơi + siêu âm/có C.Arm</v>
          </cell>
          <cell r="J5523" t="str">
            <v>Tán sỏi thận qua da bằng máy tán hơi + siêu âm/ có C.Arm</v>
          </cell>
          <cell r="K5523" t="str">
            <v>A</v>
          </cell>
          <cell r="L5523" t="str">
            <v>PDB</v>
          </cell>
          <cell r="M5523">
            <v>591</v>
          </cell>
          <cell r="N5523">
            <v>591</v>
          </cell>
          <cell r="P5523" t="str">
            <v>Phẫu thuật đặc biệt (Ngoại khoa)</v>
          </cell>
          <cell r="Q5523">
            <v>3004000</v>
          </cell>
          <cell r="R5523">
            <v>2083304.3478260899</v>
          </cell>
          <cell r="S5523">
            <v>5087000</v>
          </cell>
          <cell r="T5523">
            <v>2708295.6521739168</v>
          </cell>
          <cell r="U5523">
            <v>5712295.6521739168</v>
          </cell>
          <cell r="V5523">
            <v>5712200</v>
          </cell>
          <cell r="W5523">
            <v>228491.82608695669</v>
          </cell>
          <cell r="X5523">
            <v>5940787.4782608738</v>
          </cell>
        </row>
        <row r="5524">
          <cell r="E5524" t="str">
            <v>37.8D05.0581</v>
          </cell>
          <cell r="F5524" t="str">
            <v>10. NGOẠI KHOA</v>
          </cell>
          <cell r="G5524" t="str">
            <v>10.298</v>
          </cell>
          <cell r="H5524" t="str">
            <v>Tán sỏi thận qua da có C.Arm + siêu âm/laser</v>
          </cell>
          <cell r="I5524" t="str">
            <v>Tán sỏi thận qua da có C.Arm + siêu âm/laser</v>
          </cell>
          <cell r="J5524" t="str">
            <v>Tán sỏi thận qua da có C.Arm + siêu âm/ Laser</v>
          </cell>
          <cell r="K5524" t="str">
            <v>A</v>
          </cell>
          <cell r="L5524" t="str">
            <v>PDB</v>
          </cell>
          <cell r="M5524">
            <v>591</v>
          </cell>
          <cell r="N5524">
            <v>591</v>
          </cell>
          <cell r="P5524" t="str">
            <v>Phẫu thuật đặc biệt (Ngoại khoa)</v>
          </cell>
          <cell r="Q5524">
            <v>3004000</v>
          </cell>
          <cell r="R5524">
            <v>2083304.3478260899</v>
          </cell>
          <cell r="S5524">
            <v>5087000</v>
          </cell>
          <cell r="T5524">
            <v>2708295.6521739168</v>
          </cell>
          <cell r="U5524">
            <v>5712295.6521739168</v>
          </cell>
          <cell r="V5524">
            <v>5712200</v>
          </cell>
          <cell r="W5524">
            <v>228491.82608695669</v>
          </cell>
          <cell r="X5524">
            <v>5940787.4782608738</v>
          </cell>
        </row>
        <row r="5525">
          <cell r="E5525" t="str">
            <v>37.8D05.0581</v>
          </cell>
          <cell r="F5525" t="str">
            <v>10. NGOẠI KHOA</v>
          </cell>
          <cell r="G5525" t="str">
            <v>10.848</v>
          </cell>
          <cell r="H5525" t="str">
            <v>Tạo hình thay thế khớp cổ tay</v>
          </cell>
          <cell r="I5525" t="str">
            <v>Tạo hình thay thế khớp cổ tay</v>
          </cell>
          <cell r="J5525" t="str">
            <v>Tạo hình thay thế khớp cổ tay</v>
          </cell>
          <cell r="K5525" t="str">
            <v>A</v>
          </cell>
          <cell r="L5525" t="str">
            <v>PDB</v>
          </cell>
          <cell r="M5525">
            <v>591</v>
          </cell>
          <cell r="N5525">
            <v>591</v>
          </cell>
          <cell r="P5525" t="str">
            <v>Phẫu thuật đặc biệt (Ngoại khoa)</v>
          </cell>
          <cell r="Q5525">
            <v>3004000</v>
          </cell>
          <cell r="R5525">
            <v>2083304.3478260899</v>
          </cell>
          <cell r="S5525">
            <v>5087000</v>
          </cell>
          <cell r="T5525">
            <v>2708295.6521739168</v>
          </cell>
          <cell r="U5525">
            <v>5712295.6521739168</v>
          </cell>
          <cell r="V5525">
            <v>5712200</v>
          </cell>
          <cell r="W5525">
            <v>228491.82608695669</v>
          </cell>
          <cell r="X5525">
            <v>5940787.4782608738</v>
          </cell>
        </row>
        <row r="5526">
          <cell r="E5526" t="str">
            <v>37.8D05.0581</v>
          </cell>
          <cell r="F5526" t="str">
            <v>28. PHẪU THUẬT TẠO HÌNH THẨM MỸ</v>
          </cell>
          <cell r="G5526" t="str">
            <v>28.145</v>
          </cell>
          <cell r="H5526" t="str">
            <v>Phẫu thuật tạo hình toàn bộ vành tai bằng sụn tự thân (thì 1)</v>
          </cell>
          <cell r="I5526" t="str">
            <v>Phẫu thuật tạo hình toàn bộ vành tai bằng sụn tự thân (thì 1)</v>
          </cell>
          <cell r="J5526" t="str">
            <v>Phẫu thuật tạo hình toàn bộ vành tai bằng sụn tự thân (thì 1)</v>
          </cell>
          <cell r="K5526" t="str">
            <v>B</v>
          </cell>
          <cell r="L5526" t="str">
            <v>PDB</v>
          </cell>
          <cell r="M5526">
            <v>591</v>
          </cell>
          <cell r="N5526">
            <v>591</v>
          </cell>
          <cell r="P5526" t="str">
            <v>Phẫu thuật đặc biệt (Ngoại khoa)</v>
          </cell>
          <cell r="Q5526">
            <v>3004000</v>
          </cell>
          <cell r="R5526">
            <v>2083304.3478260899</v>
          </cell>
          <cell r="S5526">
            <v>5087000</v>
          </cell>
          <cell r="T5526">
            <v>2708295.6521739168</v>
          </cell>
          <cell r="U5526">
            <v>5712295.6521739168</v>
          </cell>
          <cell r="V5526">
            <v>5712200</v>
          </cell>
          <cell r="W5526">
            <v>228491.82608695669</v>
          </cell>
          <cell r="X5526">
            <v>5940787.4782608738</v>
          </cell>
        </row>
        <row r="5527">
          <cell r="E5527" t="str">
            <v>37.8D05.0582</v>
          </cell>
          <cell r="F5527" t="str">
            <v>10. NGOẠI KHOA</v>
          </cell>
          <cell r="G5527" t="str">
            <v>10.677</v>
          </cell>
          <cell r="H5527" t="str">
            <v>Bảo tồn lách vỡ bằng lưới sinh học</v>
          </cell>
          <cell r="I5527" t="str">
            <v>Bảo tồn lách vỡ bằng lưới sinh học</v>
          </cell>
          <cell r="J5527" t="str">
            <v>Bảo tồn lách vỡ bằng lưới sinh học</v>
          </cell>
          <cell r="K5527" t="str">
            <v>B</v>
          </cell>
          <cell r="L5527" t="str">
            <v>P1</v>
          </cell>
          <cell r="M5527">
            <v>592</v>
          </cell>
          <cell r="N5527">
            <v>592</v>
          </cell>
          <cell r="P5527" t="str">
            <v>Phẫu thuật loại I (Ngoại khoa)</v>
          </cell>
          <cell r="Q5527">
            <v>1832000</v>
          </cell>
          <cell r="R5527">
            <v>1231826.0869565201</v>
          </cell>
          <cell r="S5527">
            <v>3063000</v>
          </cell>
          <cell r="T5527">
            <v>1601373.9130434762</v>
          </cell>
          <cell r="U5527">
            <v>3433373.9130434762</v>
          </cell>
          <cell r="V5527">
            <v>3433300</v>
          </cell>
          <cell r="W5527">
            <v>137334.95652173905</v>
          </cell>
          <cell r="X5527">
            <v>3570708.8695652154</v>
          </cell>
        </row>
        <row r="5528">
          <cell r="E5528" t="str">
            <v>37.8D05.0582</v>
          </cell>
          <cell r="F5528" t="str">
            <v>10. NGOẠI KHOA</v>
          </cell>
          <cell r="G5528" t="str">
            <v>10.348</v>
          </cell>
          <cell r="H5528" t="str">
            <v>Cắm niệu quản bàng quang</v>
          </cell>
          <cell r="I5528" t="str">
            <v>Cắm niệu quản bàng quang</v>
          </cell>
          <cell r="J5528" t="str">
            <v>Cắm niệu quản bàng quang</v>
          </cell>
          <cell r="K5528" t="str">
            <v>B</v>
          </cell>
          <cell r="L5528" t="str">
            <v>P1</v>
          </cell>
          <cell r="M5528">
            <v>592</v>
          </cell>
          <cell r="N5528">
            <v>592</v>
          </cell>
          <cell r="P5528" t="str">
            <v>Phẫu thuật loại I (Ngoại khoa)</v>
          </cell>
          <cell r="Q5528">
            <v>1832000</v>
          </cell>
          <cell r="R5528">
            <v>1231826.0869565201</v>
          </cell>
          <cell r="S5528">
            <v>3063000</v>
          </cell>
          <cell r="T5528">
            <v>1601373.9130434762</v>
          </cell>
          <cell r="U5528">
            <v>3433373.9130434762</v>
          </cell>
          <cell r="V5528">
            <v>3433300</v>
          </cell>
          <cell r="W5528">
            <v>137334.95652173905</v>
          </cell>
          <cell r="X5528">
            <v>3570708.8695652154</v>
          </cell>
        </row>
        <row r="5529">
          <cell r="E5529" t="str">
            <v>37.8D05.0582</v>
          </cell>
          <cell r="F5529" t="str">
            <v>10. NGOẠI KHOA</v>
          </cell>
          <cell r="G5529" t="str">
            <v>10.611</v>
          </cell>
          <cell r="H5529" t="str">
            <v>Cắt chỏm nang gan</v>
          </cell>
          <cell r="I5529" t="str">
            <v>Cắt chỏm nang gan</v>
          </cell>
          <cell r="J5529" t="str">
            <v>Cắt chỏm nang gan</v>
          </cell>
          <cell r="K5529" t="str">
            <v>C</v>
          </cell>
          <cell r="L5529" t="str">
            <v>P1</v>
          </cell>
          <cell r="M5529">
            <v>592</v>
          </cell>
          <cell r="N5529">
            <v>592</v>
          </cell>
          <cell r="P5529" t="str">
            <v>Phẫu thuật loại I (Ngoại khoa)</v>
          </cell>
          <cell r="Q5529">
            <v>1832000</v>
          </cell>
          <cell r="R5529">
            <v>1231826.0869565201</v>
          </cell>
          <cell r="S5529">
            <v>3063000</v>
          </cell>
          <cell r="T5529">
            <v>1601373.9130434762</v>
          </cell>
          <cell r="U5529">
            <v>3433373.9130434762</v>
          </cell>
          <cell r="V5529">
            <v>3433300</v>
          </cell>
          <cell r="W5529">
            <v>137334.95652173905</v>
          </cell>
          <cell r="X5529">
            <v>3570708.8695652154</v>
          </cell>
        </row>
        <row r="5530">
          <cell r="E5530" t="str">
            <v>37.8D05.0582</v>
          </cell>
          <cell r="F5530" t="str">
            <v>10. NGOẠI KHOA</v>
          </cell>
          <cell r="G5530" t="str">
            <v>10.1066</v>
          </cell>
          <cell r="H5530" t="str">
            <v>Cố định cột sống bằng buộc luồn chỉ thép dưới cung sau đốt sống (phương pháp Luqué)</v>
          </cell>
          <cell r="I5530" t="str">
            <v>Cố định cột sống bằng buộc luồn chỉ thép dưới cung sau đốt sống (phương pháp Luqué)</v>
          </cell>
          <cell r="J5530" t="str">
            <v>Cố định cột sống bằng buộc luồn chỉ thép dưới cung sau đốt sống (phương pháp Luqué)</v>
          </cell>
          <cell r="K5530" t="str">
            <v>B</v>
          </cell>
          <cell r="L5530" t="str">
            <v>P1</v>
          </cell>
          <cell r="M5530">
            <v>592</v>
          </cell>
          <cell r="N5530">
            <v>592</v>
          </cell>
          <cell r="P5530" t="str">
            <v>Phẫu thuật loại I (Ngoại khoa)</v>
          </cell>
          <cell r="Q5530">
            <v>1832000</v>
          </cell>
          <cell r="R5530">
            <v>1231826.0869565201</v>
          </cell>
          <cell r="S5530">
            <v>3063000</v>
          </cell>
          <cell r="T5530">
            <v>1601373.9130434762</v>
          </cell>
          <cell r="U5530">
            <v>3433373.9130434762</v>
          </cell>
          <cell r="V5530">
            <v>3433300</v>
          </cell>
          <cell r="W5530">
            <v>137334.95652173905</v>
          </cell>
          <cell r="X5530">
            <v>3570708.8695652154</v>
          </cell>
        </row>
        <row r="5531">
          <cell r="E5531" t="str">
            <v>37.8D05.0582</v>
          </cell>
          <cell r="F5531" t="str">
            <v>10. NGOẠI KHOA</v>
          </cell>
          <cell r="G5531" t="str">
            <v>10.676</v>
          </cell>
          <cell r="H5531" t="str">
            <v>Khâu vết thương lách</v>
          </cell>
          <cell r="I5531" t="str">
            <v>Khâu vết thương lách</v>
          </cell>
          <cell r="J5531" t="str">
            <v>Khâu vết thương lách</v>
          </cell>
          <cell r="K5531" t="str">
            <v>C</v>
          </cell>
          <cell r="L5531" t="str">
            <v>P1</v>
          </cell>
          <cell r="M5531">
            <v>592</v>
          </cell>
          <cell r="N5531">
            <v>592</v>
          </cell>
          <cell r="P5531" t="str">
            <v>Phẫu thuật loại I (Ngoại khoa)</v>
          </cell>
          <cell r="Q5531">
            <v>1832000</v>
          </cell>
          <cell r="R5531">
            <v>1231826.0869565201</v>
          </cell>
          <cell r="S5531">
            <v>3063000</v>
          </cell>
          <cell r="T5531">
            <v>1601373.9130434762</v>
          </cell>
          <cell r="U5531">
            <v>3433373.9130434762</v>
          </cell>
          <cell r="V5531">
            <v>3433300</v>
          </cell>
          <cell r="W5531">
            <v>137334.95652173905</v>
          </cell>
          <cell r="X5531">
            <v>3570708.8695652154</v>
          </cell>
        </row>
        <row r="5532">
          <cell r="E5532" t="str">
            <v>37.8D05.0521</v>
          </cell>
          <cell r="F5532" t="str">
            <v>03. NHI KHOA</v>
          </cell>
          <cell r="G5532" t="str">
            <v>3.3853</v>
          </cell>
          <cell r="H5532" t="str">
            <v>Nắn, bó bột gãy Pouteau-Colles</v>
          </cell>
          <cell r="I5532" t="str">
            <v>Nắn, bó bột gãy Pouteau-Colles  [bột liền]</v>
          </cell>
          <cell r="J5532" t="str">
            <v>Nắn, bó bột gãy Pouteau-Colles</v>
          </cell>
          <cell r="K5532" t="str">
            <v>C</v>
          </cell>
          <cell r="L5532" t="str">
            <v>T1</v>
          </cell>
          <cell r="M5532">
            <v>531</v>
          </cell>
          <cell r="N5532">
            <v>531</v>
          </cell>
          <cell r="P5532" t="str">
            <v>Nắn, bó bột gãy xương cẳng tay (bột liền)</v>
          </cell>
          <cell r="Q5532">
            <v>269000</v>
          </cell>
          <cell r="R5532">
            <v>79826.0869565217</v>
          </cell>
          <cell r="S5532">
            <v>348000</v>
          </cell>
          <cell r="T5532">
            <v>103773.9130434782</v>
          </cell>
          <cell r="U5532">
            <v>372773.91304347821</v>
          </cell>
          <cell r="V5532">
            <v>372700</v>
          </cell>
          <cell r="W5532">
            <v>14910.956521739128</v>
          </cell>
          <cell r="X5532">
            <v>387684.86956521735</v>
          </cell>
        </row>
        <row r="5533">
          <cell r="E5533" t="str">
            <v>37.8D05.0582</v>
          </cell>
          <cell r="F5533" t="str">
            <v>10. NGOẠI KHOA</v>
          </cell>
          <cell r="G5533" t="str">
            <v>10.249</v>
          </cell>
          <cell r="H5533" t="str">
            <v>Phẫu thuật bắc cầu điều trị thiếu máu mạn tính chi</v>
          </cell>
          <cell r="I5533" t="str">
            <v>Phẫu thuật bắc cầu điều trị thiếu máu mạn tính chi</v>
          </cell>
          <cell r="J5533" t="str">
            <v>Phẫu thuật bắc cầu điều trị thiếu máu mạn tính chi</v>
          </cell>
          <cell r="K5533" t="str">
            <v>B</v>
          </cell>
          <cell r="L5533" t="str">
            <v>P1</v>
          </cell>
          <cell r="M5533">
            <v>592</v>
          </cell>
          <cell r="N5533">
            <v>592</v>
          </cell>
          <cell r="P5533" t="str">
            <v>Phẫu thuật loại I (Ngoại khoa)</v>
          </cell>
          <cell r="Q5533">
            <v>1832000</v>
          </cell>
          <cell r="R5533">
            <v>1231826.0869565201</v>
          </cell>
          <cell r="S5533">
            <v>3063000</v>
          </cell>
          <cell r="T5533">
            <v>1601373.9130434762</v>
          </cell>
          <cell r="U5533">
            <v>3433373.9130434762</v>
          </cell>
          <cell r="V5533">
            <v>3433300</v>
          </cell>
          <cell r="W5533">
            <v>137334.95652173905</v>
          </cell>
          <cell r="X5533">
            <v>3570708.8695652154</v>
          </cell>
        </row>
        <row r="5534">
          <cell r="E5534" t="str">
            <v>37.8D05.0582</v>
          </cell>
          <cell r="F5534" t="str">
            <v>10. NGOẠI KHOA</v>
          </cell>
          <cell r="G5534" t="str">
            <v>10.258</v>
          </cell>
          <cell r="H5534" t="str">
            <v>Phẫu thuật bắc cầu động mạch nách - động mạch đùi</v>
          </cell>
          <cell r="I5534" t="str">
            <v>Phẫu thuật bắc cầu động mạch nách - động mạch đùi</v>
          </cell>
          <cell r="J5534" t="str">
            <v>Phẫu thuật bắc cầu động mạch nách – động mạch đùi</v>
          </cell>
          <cell r="K5534" t="str">
            <v>B</v>
          </cell>
          <cell r="L5534" t="str">
            <v>P1</v>
          </cell>
          <cell r="M5534">
            <v>592</v>
          </cell>
          <cell r="N5534">
            <v>592</v>
          </cell>
          <cell r="P5534" t="str">
            <v>Phẫu thuật loại I (Ngoại khoa)</v>
          </cell>
          <cell r="Q5534">
            <v>1832000</v>
          </cell>
          <cell r="R5534">
            <v>1231826.0869565201</v>
          </cell>
          <cell r="S5534">
            <v>3063000</v>
          </cell>
          <cell r="T5534">
            <v>1601373.9130434762</v>
          </cell>
          <cell r="U5534">
            <v>3433373.9130434762</v>
          </cell>
          <cell r="V5534">
            <v>3433300</v>
          </cell>
          <cell r="W5534">
            <v>137334.95652173905</v>
          </cell>
          <cell r="X5534">
            <v>3570708.8695652154</v>
          </cell>
        </row>
        <row r="5535">
          <cell r="E5535" t="str">
            <v>37.8D05.0582</v>
          </cell>
          <cell r="F5535" t="str">
            <v>10. NGOẠI KHOA</v>
          </cell>
          <cell r="G5535" t="str">
            <v>10.261</v>
          </cell>
          <cell r="H5535" t="str">
            <v>Phẫu thuật cắt đường thông động - tĩnh mạch chạy thận nhân tạo do biến chứng hoặc sau ghép thận</v>
          </cell>
          <cell r="I5535" t="str">
            <v>Phẫu thuật cắt đường thông động - tĩnh mạch chạy thận nhân tạo do biến chứng hoặc sau ghép thận</v>
          </cell>
          <cell r="J5535" t="str">
            <v>Phẫu thuật cắt đường thông động – tĩnh mạch chạy thận nhân tạo do biến chứng hoặc sau ghép thận</v>
          </cell>
          <cell r="K5535" t="str">
            <v>B</v>
          </cell>
          <cell r="L5535" t="str">
            <v>P1</v>
          </cell>
          <cell r="M5535">
            <v>592</v>
          </cell>
          <cell r="N5535">
            <v>592</v>
          </cell>
          <cell r="P5535" t="str">
            <v>Phẫu thuật loại I (Ngoại khoa)</v>
          </cell>
          <cell r="Q5535">
            <v>1832000</v>
          </cell>
          <cell r="R5535">
            <v>1231826.0869565201</v>
          </cell>
          <cell r="S5535">
            <v>3063000</v>
          </cell>
          <cell r="T5535">
            <v>1601373.9130434762</v>
          </cell>
          <cell r="U5535">
            <v>3433373.9130434762</v>
          </cell>
          <cell r="V5535">
            <v>3433300</v>
          </cell>
          <cell r="W5535">
            <v>137334.95652173905</v>
          </cell>
          <cell r="X5535">
            <v>3570708.8695652154</v>
          </cell>
        </row>
        <row r="5536">
          <cell r="E5536" t="str">
            <v>37.8D05.0522</v>
          </cell>
          <cell r="F5536" t="str">
            <v>03. NHI KHOA</v>
          </cell>
          <cell r="G5536" t="str">
            <v>3.3853</v>
          </cell>
          <cell r="H5536" t="str">
            <v>Nắn, bó bột gãy Pouteau-Colles</v>
          </cell>
          <cell r="I5536" t="str">
            <v>Nắn, bó bột gãy Pouteau-Colles [bột tự cán]</v>
          </cell>
          <cell r="J5536" t="str">
            <v>Nắn, bó bột gãy Pouteau-Colles</v>
          </cell>
          <cell r="K5536" t="str">
            <v>C</v>
          </cell>
          <cell r="L5536" t="str">
            <v>T1</v>
          </cell>
          <cell r="M5536">
            <v>532</v>
          </cell>
          <cell r="N5536">
            <v>532</v>
          </cell>
          <cell r="P5536" t="str">
            <v>Nắn, bó bột gãy xương cẳng tay (bột tự cán)</v>
          </cell>
          <cell r="Q5536">
            <v>159000</v>
          </cell>
          <cell r="R5536">
            <v>64173.9130434783</v>
          </cell>
          <cell r="S5536">
            <v>223000</v>
          </cell>
          <cell r="T5536">
            <v>83426.086956521787</v>
          </cell>
          <cell r="U5536">
            <v>242426.08695652179</v>
          </cell>
          <cell r="V5536">
            <v>242400</v>
          </cell>
          <cell r="W5536">
            <v>9697.0434782608718</v>
          </cell>
          <cell r="X5536">
            <v>252123.13043478265</v>
          </cell>
        </row>
        <row r="5537">
          <cell r="E5537" t="str">
            <v>37.8D05.0582</v>
          </cell>
          <cell r="F5537" t="str">
            <v>10. NGOẠI KHOA</v>
          </cell>
          <cell r="G5537" t="str">
            <v>10.134</v>
          </cell>
          <cell r="H5537" t="str">
            <v>Phẫu thuật đặt điện cực tủy sống qua da, kèm theo bộ phát kích thích dưới da</v>
          </cell>
          <cell r="I5537" t="str">
            <v>Phẫu thuật đặt điện cực tủy sống qua da, kèm theo bộ phát kích thích dưới da</v>
          </cell>
          <cell r="J5537" t="str">
            <v>Phẫu thuật đặt điện cực tủy sống qua da, kèm theo bộ phát kích thích dưới da</v>
          </cell>
          <cell r="K5537" t="str">
            <v>A</v>
          </cell>
          <cell r="L5537" t="str">
            <v>P1</v>
          </cell>
          <cell r="M5537">
            <v>592</v>
          </cell>
          <cell r="N5537">
            <v>592</v>
          </cell>
          <cell r="P5537" t="str">
            <v>Phẫu thuật loại I (Ngoại khoa)</v>
          </cell>
          <cell r="Q5537">
            <v>1832000</v>
          </cell>
          <cell r="R5537">
            <v>1231826.0869565201</v>
          </cell>
          <cell r="S5537">
            <v>3063000</v>
          </cell>
          <cell r="T5537">
            <v>1601373.9130434762</v>
          </cell>
          <cell r="U5537">
            <v>3433373.9130434762</v>
          </cell>
          <cell r="V5537">
            <v>3433300</v>
          </cell>
          <cell r="W5537">
            <v>137334.95652173905</v>
          </cell>
          <cell r="X5537">
            <v>3570708.8695652154</v>
          </cell>
        </row>
        <row r="5538">
          <cell r="E5538" t="str">
            <v>37.8D05.0582</v>
          </cell>
          <cell r="F5538" t="str">
            <v>10. NGOẠI KHOA</v>
          </cell>
          <cell r="G5538" t="str">
            <v>10.135</v>
          </cell>
          <cell r="H5538" t="str">
            <v>Phẫu thuật đặt điện cực tủy sống, bằng đường mở cung sau</v>
          </cell>
          <cell r="I5538" t="str">
            <v>Phẫu thuật đặt điện cực tủy sống, bằng đường mở cung sau</v>
          </cell>
          <cell r="J5538" t="str">
            <v>Phẫu thuật đặt điện cực tủy sống, bằng đường mở cung sau</v>
          </cell>
          <cell r="K5538" t="str">
            <v>A</v>
          </cell>
          <cell r="L5538" t="str">
            <v>P1</v>
          </cell>
          <cell r="M5538">
            <v>592</v>
          </cell>
          <cell r="N5538">
            <v>592</v>
          </cell>
          <cell r="P5538" t="str">
            <v>Phẫu thuật loại I (Ngoại khoa)</v>
          </cell>
          <cell r="Q5538">
            <v>1832000</v>
          </cell>
          <cell r="R5538">
            <v>1231826.0869565201</v>
          </cell>
          <cell r="S5538">
            <v>3063000</v>
          </cell>
          <cell r="T5538">
            <v>1601373.9130434762</v>
          </cell>
          <cell r="U5538">
            <v>3433373.9130434762</v>
          </cell>
          <cell r="V5538">
            <v>3433300</v>
          </cell>
          <cell r="W5538">
            <v>137334.95652173905</v>
          </cell>
          <cell r="X5538">
            <v>3570708.8695652154</v>
          </cell>
        </row>
        <row r="5539">
          <cell r="E5539" t="str">
            <v>37.8D05.0582</v>
          </cell>
          <cell r="F5539" t="str">
            <v>10. NGOẠI KHOA</v>
          </cell>
          <cell r="G5539" t="str">
            <v>10.132</v>
          </cell>
          <cell r="H5539" t="str">
            <v>Phẫu thuật đặt điện cực vỏ não, qua đường mở nắp sọ</v>
          </cell>
          <cell r="I5539" t="str">
            <v>Phẫu thuật đặt điện cực vỏ não, qua đường mở nắp sọ</v>
          </cell>
          <cell r="J5539" t="str">
            <v>Phẫu thuật đặt điện cực vỏ não, qua đường mở nắp sọ</v>
          </cell>
          <cell r="K5539" t="str">
            <v>A</v>
          </cell>
          <cell r="L5539" t="str">
            <v>P1</v>
          </cell>
          <cell r="M5539">
            <v>592</v>
          </cell>
          <cell r="N5539">
            <v>592</v>
          </cell>
          <cell r="P5539" t="str">
            <v>Phẫu thuật loại I (Ngoại khoa)</v>
          </cell>
          <cell r="Q5539">
            <v>1832000</v>
          </cell>
          <cell r="R5539">
            <v>1231826.0869565201</v>
          </cell>
          <cell r="S5539">
            <v>3063000</v>
          </cell>
          <cell r="T5539">
            <v>1601373.9130434762</v>
          </cell>
          <cell r="U5539">
            <v>3433373.9130434762</v>
          </cell>
          <cell r="V5539">
            <v>3433300</v>
          </cell>
          <cell r="W5539">
            <v>137334.95652173905</v>
          </cell>
          <cell r="X5539">
            <v>3570708.8695652154</v>
          </cell>
        </row>
        <row r="5540">
          <cell r="E5540" t="str">
            <v>37.8D05.0582</v>
          </cell>
          <cell r="F5540" t="str">
            <v>10. NGOẠI KHOA</v>
          </cell>
          <cell r="G5540" t="str">
            <v>10.259</v>
          </cell>
          <cell r="H5540" t="str">
            <v>Phẫu thuật điều trị bệnh suy - giãn tĩnh mạch chi dưới</v>
          </cell>
          <cell r="I5540" t="str">
            <v>Phẫu thuật điều trị bệnh suy - giãn tĩnh mạch chi dưới</v>
          </cell>
          <cell r="J5540" t="str">
            <v>Phẫu thuật điều trị bệnh suy – giãn tĩnh mạch chi dưới</v>
          </cell>
          <cell r="K5540" t="str">
            <v>B</v>
          </cell>
          <cell r="L5540" t="str">
            <v>P1</v>
          </cell>
          <cell r="M5540">
            <v>592</v>
          </cell>
          <cell r="N5540">
            <v>592</v>
          </cell>
          <cell r="P5540" t="str">
            <v>Phẫu thuật loại I (Ngoại khoa)</v>
          </cell>
          <cell r="Q5540">
            <v>1832000</v>
          </cell>
          <cell r="R5540">
            <v>1231826.0869565201</v>
          </cell>
          <cell r="S5540">
            <v>3063000</v>
          </cell>
          <cell r="T5540">
            <v>1601373.9130434762</v>
          </cell>
          <cell r="U5540">
            <v>3433373.9130434762</v>
          </cell>
          <cell r="V5540">
            <v>3433300</v>
          </cell>
          <cell r="W5540">
            <v>137334.95652173905</v>
          </cell>
          <cell r="X5540">
            <v>3570708.8695652154</v>
          </cell>
        </row>
        <row r="5541">
          <cell r="E5541" t="str">
            <v>37.8D05.0582</v>
          </cell>
          <cell r="F5541" t="str">
            <v>10. NGOẠI KHOA</v>
          </cell>
          <cell r="G5541" t="str">
            <v>10.263</v>
          </cell>
          <cell r="H5541" t="str">
            <v>Phẫu thuật điều trị giả phồng động mạch do tiêm chích ma túy</v>
          </cell>
          <cell r="I5541" t="str">
            <v>Phẫu thuật điều trị giả phồng động mạch do tiêm chích ma túy</v>
          </cell>
          <cell r="J5541" t="str">
            <v>Phẫu thuật điều trị giả phồng động mạch do tiêm chích ma túy</v>
          </cell>
          <cell r="K5541" t="str">
            <v>B</v>
          </cell>
          <cell r="L5541" t="str">
            <v>P1</v>
          </cell>
          <cell r="M5541">
            <v>592</v>
          </cell>
          <cell r="N5541">
            <v>592</v>
          </cell>
          <cell r="P5541" t="str">
            <v>Phẫu thuật loại I (Ngoại khoa)</v>
          </cell>
          <cell r="Q5541">
            <v>1832000</v>
          </cell>
          <cell r="R5541">
            <v>1231826.0869565201</v>
          </cell>
          <cell r="S5541">
            <v>3063000</v>
          </cell>
          <cell r="T5541">
            <v>1601373.9130434762</v>
          </cell>
          <cell r="U5541">
            <v>3433373.9130434762</v>
          </cell>
          <cell r="V5541">
            <v>3433300</v>
          </cell>
          <cell r="W5541">
            <v>137334.95652173905</v>
          </cell>
          <cell r="X5541">
            <v>3570708.8695652154</v>
          </cell>
        </row>
        <row r="5542">
          <cell r="E5542" t="str">
            <v>37.8D05.0582</v>
          </cell>
          <cell r="F5542" t="str">
            <v>10. NGOẠI KHOA</v>
          </cell>
          <cell r="G5542" t="str">
            <v>10.130</v>
          </cell>
          <cell r="H5542" t="str">
            <v>Phẫu thuật điều trị giảm đau trong ung thư</v>
          </cell>
          <cell r="I5542" t="str">
            <v>Phẫu thuật điều trị giảm đau trong ung thư</v>
          </cell>
          <cell r="J5542" t="str">
            <v>Phẫu thuật điều trị giảm đau trong ung thư</v>
          </cell>
          <cell r="K5542" t="str">
            <v>A</v>
          </cell>
          <cell r="L5542" t="str">
            <v>P1</v>
          </cell>
          <cell r="M5542">
            <v>592</v>
          </cell>
          <cell r="N5542">
            <v>592</v>
          </cell>
          <cell r="P5542" t="str">
            <v>Phẫu thuật loại I (Ngoại khoa)</v>
          </cell>
          <cell r="Q5542">
            <v>1832000</v>
          </cell>
          <cell r="R5542">
            <v>1231826.0869565201</v>
          </cell>
          <cell r="S5542">
            <v>3063000</v>
          </cell>
          <cell r="T5542">
            <v>1601373.9130434762</v>
          </cell>
          <cell r="U5542">
            <v>3433373.9130434762</v>
          </cell>
          <cell r="V5542">
            <v>3433300</v>
          </cell>
          <cell r="W5542">
            <v>137334.95652173905</v>
          </cell>
          <cell r="X5542">
            <v>3570708.8695652154</v>
          </cell>
        </row>
        <row r="5543">
          <cell r="E5543" t="str">
            <v>37.8D05.0582</v>
          </cell>
          <cell r="F5543" t="str">
            <v>10. NGOẠI KHOA</v>
          </cell>
          <cell r="G5543" t="str">
            <v>10.280</v>
          </cell>
          <cell r="H5543" t="str">
            <v>Phẫu thuật điều trị lồi xương ức (ức gà)</v>
          </cell>
          <cell r="I5543" t="str">
            <v>Phẫu thuật điều trị lồi xương ức (ức gà)</v>
          </cell>
          <cell r="J5543" t="str">
            <v>Phẫu thuật điều trị lồi xương ức (ức gà)</v>
          </cell>
          <cell r="K5543" t="str">
            <v>A</v>
          </cell>
          <cell r="L5543" t="str">
            <v>P1</v>
          </cell>
          <cell r="M5543">
            <v>592</v>
          </cell>
          <cell r="N5543">
            <v>592</v>
          </cell>
          <cell r="P5543" t="str">
            <v>Phẫu thuật loại I (Ngoại khoa)</v>
          </cell>
          <cell r="Q5543">
            <v>1832000</v>
          </cell>
          <cell r="R5543">
            <v>1231826.0869565201</v>
          </cell>
          <cell r="S5543">
            <v>3063000</v>
          </cell>
          <cell r="T5543">
            <v>1601373.9130434762</v>
          </cell>
          <cell r="U5543">
            <v>3433373.9130434762</v>
          </cell>
          <cell r="V5543">
            <v>3433300</v>
          </cell>
          <cell r="W5543">
            <v>137334.95652173905</v>
          </cell>
          <cell r="X5543">
            <v>3570708.8695652154</v>
          </cell>
        </row>
        <row r="5544">
          <cell r="E5544" t="str">
            <v>37.8D05.0582</v>
          </cell>
          <cell r="F5544" t="str">
            <v>10. NGOẠI KHOA</v>
          </cell>
          <cell r="G5544" t="str">
            <v>10.279</v>
          </cell>
          <cell r="H5544" t="str">
            <v>Phẫu thuật điều trị lõm ngực bẩm sinh</v>
          </cell>
          <cell r="I5544" t="str">
            <v>Phẫu thuật điều trị lõm ngực bẩm sinh</v>
          </cell>
          <cell r="J5544" t="str">
            <v>Phẫu thuật điều trị lõm ngực bẩm sinh</v>
          </cell>
          <cell r="K5544" t="str">
            <v>B</v>
          </cell>
          <cell r="L5544" t="str">
            <v>P1</v>
          </cell>
          <cell r="M5544">
            <v>592</v>
          </cell>
          <cell r="N5544">
            <v>592</v>
          </cell>
          <cell r="P5544" t="str">
            <v>Phẫu thuật loại I (Ngoại khoa)</v>
          </cell>
          <cell r="Q5544">
            <v>1832000</v>
          </cell>
          <cell r="R5544">
            <v>1231826.0869565201</v>
          </cell>
          <cell r="S5544">
            <v>3063000</v>
          </cell>
          <cell r="T5544">
            <v>1601373.9130434762</v>
          </cell>
          <cell r="U5544">
            <v>3433373.9130434762</v>
          </cell>
          <cell r="V5544">
            <v>3433300</v>
          </cell>
          <cell r="W5544">
            <v>137334.95652173905</v>
          </cell>
          <cell r="X5544">
            <v>3570708.8695652154</v>
          </cell>
        </row>
        <row r="5545">
          <cell r="E5545" t="str">
            <v>37.8D05.0582</v>
          </cell>
          <cell r="F5545" t="str">
            <v>10. NGOẠI KHOA</v>
          </cell>
          <cell r="G5545" t="str">
            <v>10.694</v>
          </cell>
          <cell r="H5545" t="str">
            <v>Phẫu thuật điều trị nhão cơ hoành</v>
          </cell>
          <cell r="I5545" t="str">
            <v>Phẫu thuật điều trị nhão cơ hoành</v>
          </cell>
          <cell r="J5545" t="str">
            <v>Phẫu thuật điều trị nhão cơ hoành</v>
          </cell>
          <cell r="K5545" t="str">
            <v>B</v>
          </cell>
          <cell r="L5545" t="str">
            <v>P1</v>
          </cell>
          <cell r="M5545">
            <v>592</v>
          </cell>
          <cell r="N5545">
            <v>592</v>
          </cell>
          <cell r="P5545" t="str">
            <v>Phẫu thuật loại I (Ngoại khoa)</v>
          </cell>
          <cell r="Q5545">
            <v>1832000</v>
          </cell>
          <cell r="R5545">
            <v>1231826.0869565201</v>
          </cell>
          <cell r="S5545">
            <v>3063000</v>
          </cell>
          <cell r="T5545">
            <v>1601373.9130434762</v>
          </cell>
          <cell r="U5545">
            <v>3433373.9130434762</v>
          </cell>
          <cell r="V5545">
            <v>3433300</v>
          </cell>
          <cell r="W5545">
            <v>137334.95652173905</v>
          </cell>
          <cell r="X5545">
            <v>3570708.8695652154</v>
          </cell>
        </row>
        <row r="5546">
          <cell r="E5546" t="str">
            <v>37.8D05.0582</v>
          </cell>
          <cell r="F5546" t="str">
            <v>10. NGOẠI KHOA</v>
          </cell>
          <cell r="G5546" t="str">
            <v>10.262</v>
          </cell>
          <cell r="H5546" t="str">
            <v>Phẫu thuật điều trị phồng, giả phồng động mạch chi</v>
          </cell>
          <cell r="I5546" t="str">
            <v>Phẫu thuật điều trị phồng, giả phồng động mạch chi</v>
          </cell>
          <cell r="J5546" t="str">
            <v>Phẫu thuật điều trị phồng, giả phồng động mạch chi</v>
          </cell>
          <cell r="K5546" t="str">
            <v>B</v>
          </cell>
          <cell r="L5546" t="str">
            <v>P1</v>
          </cell>
          <cell r="M5546">
            <v>592</v>
          </cell>
          <cell r="N5546">
            <v>592</v>
          </cell>
          <cell r="P5546" t="str">
            <v>Phẫu thuật loại I (Ngoại khoa)</v>
          </cell>
          <cell r="Q5546">
            <v>1832000</v>
          </cell>
          <cell r="R5546">
            <v>1231826.0869565201</v>
          </cell>
          <cell r="S5546">
            <v>3063000</v>
          </cell>
          <cell r="T5546">
            <v>1601373.9130434762</v>
          </cell>
          <cell r="U5546">
            <v>3433373.9130434762</v>
          </cell>
          <cell r="V5546">
            <v>3433300</v>
          </cell>
          <cell r="W5546">
            <v>137334.95652173905</v>
          </cell>
          <cell r="X5546">
            <v>3570708.8695652154</v>
          </cell>
        </row>
        <row r="5547">
          <cell r="E5547" t="str">
            <v>37.8D05.0582</v>
          </cell>
          <cell r="F5547" t="str">
            <v>10. NGOẠI KHOA</v>
          </cell>
          <cell r="G5547" t="str">
            <v>10.251</v>
          </cell>
          <cell r="H5547" t="str">
            <v>Phẫu thuật điều trị tắc động mạch chi bán cấp tính</v>
          </cell>
          <cell r="I5547" t="str">
            <v>Phẫu thuật điều trị tắc động mạch chi bán cấp tính</v>
          </cell>
          <cell r="J5547" t="str">
            <v>Phẫu thuật điều trị tắc động mạch chi bán cấp tính</v>
          </cell>
          <cell r="K5547" t="str">
            <v>B</v>
          </cell>
          <cell r="L5547" t="str">
            <v>P1</v>
          </cell>
          <cell r="M5547">
            <v>592</v>
          </cell>
          <cell r="N5547">
            <v>592</v>
          </cell>
          <cell r="P5547" t="str">
            <v>Phẫu thuật loại I (Ngoại khoa)</v>
          </cell>
          <cell r="Q5547">
            <v>1832000</v>
          </cell>
          <cell r="R5547">
            <v>1231826.0869565201</v>
          </cell>
          <cell r="S5547">
            <v>3063000</v>
          </cell>
          <cell r="T5547">
            <v>1601373.9130434762</v>
          </cell>
          <cell r="U5547">
            <v>3433373.9130434762</v>
          </cell>
          <cell r="V5547">
            <v>3433300</v>
          </cell>
          <cell r="W5547">
            <v>137334.95652173905</v>
          </cell>
          <cell r="X5547">
            <v>3570708.8695652154</v>
          </cell>
        </row>
        <row r="5548">
          <cell r="E5548" t="str">
            <v>37.8D05.0582</v>
          </cell>
          <cell r="F5548" t="str">
            <v>10. NGOẠI KHOA</v>
          </cell>
          <cell r="G5548" t="str">
            <v>10.250</v>
          </cell>
          <cell r="H5548" t="str">
            <v>Phẫu thuật điều trị tắc động mạch chi cấp tính do huyết khối, mảnh sùi, dị vật</v>
          </cell>
          <cell r="I5548" t="str">
            <v>Phẫu thuật điều trị tắc động mạch chi cấp tính do huyết khối, mảnh sùi, dị vật</v>
          </cell>
          <cell r="J5548" t="str">
            <v>Phẫu thuật điều trị tắc động mạch chi cấp tính do huyết khối, mảnh sùi, dị vật</v>
          </cell>
          <cell r="K5548" t="str">
            <v>C</v>
          </cell>
          <cell r="L5548" t="str">
            <v>P1</v>
          </cell>
          <cell r="M5548">
            <v>592</v>
          </cell>
          <cell r="N5548">
            <v>592</v>
          </cell>
          <cell r="P5548" t="str">
            <v>Phẫu thuật loại I (Ngoại khoa)</v>
          </cell>
          <cell r="Q5548">
            <v>1832000</v>
          </cell>
          <cell r="R5548">
            <v>1231826.0869565201</v>
          </cell>
          <cell r="S5548">
            <v>3063000</v>
          </cell>
          <cell r="T5548">
            <v>1601373.9130434762</v>
          </cell>
          <cell r="U5548">
            <v>3433373.9130434762</v>
          </cell>
          <cell r="V5548">
            <v>3433300</v>
          </cell>
          <cell r="W5548">
            <v>137334.95652173905</v>
          </cell>
          <cell r="X5548">
            <v>3570708.8695652154</v>
          </cell>
        </row>
        <row r="5549">
          <cell r="E5549" t="str">
            <v>37.8D05.0582</v>
          </cell>
          <cell r="F5549" t="str">
            <v>10. NGOẠI KHOA</v>
          </cell>
          <cell r="G5549" t="str">
            <v>10.691</v>
          </cell>
          <cell r="H5549" t="str">
            <v>Phẫu thuật điều trị thoát vị cơ hoành</v>
          </cell>
          <cell r="I5549" t="str">
            <v>Phẫu thuật điều trị thoát vị cơ hoành</v>
          </cell>
          <cell r="J5549" t="str">
            <v>Phẫu thuật điều trị thoát vị cơ hoành</v>
          </cell>
          <cell r="K5549" t="str">
            <v>B</v>
          </cell>
          <cell r="L5549" t="str">
            <v>P1</v>
          </cell>
          <cell r="M5549">
            <v>592</v>
          </cell>
          <cell r="N5549">
            <v>592</v>
          </cell>
          <cell r="P5549" t="str">
            <v>Phẫu thuật loại I (Ngoại khoa)</v>
          </cell>
          <cell r="Q5549">
            <v>1832000</v>
          </cell>
          <cell r="R5549">
            <v>1231826.0869565201</v>
          </cell>
          <cell r="S5549">
            <v>3063000</v>
          </cell>
          <cell r="T5549">
            <v>1601373.9130434762</v>
          </cell>
          <cell r="U5549">
            <v>3433373.9130434762</v>
          </cell>
          <cell r="V5549">
            <v>3433300</v>
          </cell>
          <cell r="W5549">
            <v>137334.95652173905</v>
          </cell>
          <cell r="X5549">
            <v>3570708.8695652154</v>
          </cell>
        </row>
        <row r="5550">
          <cell r="E5550" t="str">
            <v>37.8D05.0582</v>
          </cell>
          <cell r="F5550" t="str">
            <v>10. NGOẠI KHOA</v>
          </cell>
          <cell r="G5550" t="str">
            <v>10.693</v>
          </cell>
          <cell r="H5550" t="str">
            <v>Phẫu thuật điều trị thoát vị hoành bẩm sinh (Bochdalek)</v>
          </cell>
          <cell r="I5550" t="str">
            <v>Phẫu thuật điều trị thoát vị hoành bẩm sinh (Bochdalek)</v>
          </cell>
          <cell r="J5550" t="str">
            <v>Phẫu thuật điều trị thoát vị hoành bẩm sinh (Bochdalek)</v>
          </cell>
          <cell r="K5550" t="str">
            <v>B</v>
          </cell>
          <cell r="L5550" t="str">
            <v>P1</v>
          </cell>
          <cell r="M5550">
            <v>592</v>
          </cell>
          <cell r="N5550">
            <v>592</v>
          </cell>
          <cell r="P5550" t="str">
            <v>Phẫu thuật loại I (Ngoại khoa)</v>
          </cell>
          <cell r="Q5550">
            <v>1832000</v>
          </cell>
          <cell r="R5550">
            <v>1231826.0869565201</v>
          </cell>
          <cell r="S5550">
            <v>3063000</v>
          </cell>
          <cell r="T5550">
            <v>1601373.9130434762</v>
          </cell>
          <cell r="U5550">
            <v>3433373.9130434762</v>
          </cell>
          <cell r="V5550">
            <v>3433300</v>
          </cell>
          <cell r="W5550">
            <v>137334.95652173905</v>
          </cell>
          <cell r="X5550">
            <v>3570708.8695652154</v>
          </cell>
        </row>
        <row r="5551">
          <cell r="E5551" t="str">
            <v>37.8D05.0582</v>
          </cell>
          <cell r="F5551" t="str">
            <v>10. NGOẠI KHOA</v>
          </cell>
          <cell r="G5551" t="str">
            <v>10.692</v>
          </cell>
          <cell r="H5551" t="str">
            <v>Phẫu thuật điều trị thoát vị khe hoành</v>
          </cell>
          <cell r="I5551" t="str">
            <v>Phẫu thuật điều trị thoát vị khe hoành</v>
          </cell>
          <cell r="J5551" t="str">
            <v>Phẫu thuật điều trị thoát vị khe hoành</v>
          </cell>
          <cell r="K5551" t="str">
            <v>B</v>
          </cell>
          <cell r="L5551" t="str">
            <v>P1</v>
          </cell>
          <cell r="M5551">
            <v>592</v>
          </cell>
          <cell r="N5551">
            <v>592</v>
          </cell>
          <cell r="P5551" t="str">
            <v>Phẫu thuật loại I (Ngoại khoa)</v>
          </cell>
          <cell r="Q5551">
            <v>1832000</v>
          </cell>
          <cell r="R5551">
            <v>1231826.0869565201</v>
          </cell>
          <cell r="S5551">
            <v>3063000</v>
          </cell>
          <cell r="T5551">
            <v>1601373.9130434762</v>
          </cell>
          <cell r="U5551">
            <v>3433373.9130434762</v>
          </cell>
          <cell r="V5551">
            <v>3433300</v>
          </cell>
          <cell r="W5551">
            <v>137334.95652173905</v>
          </cell>
          <cell r="X5551">
            <v>3570708.8695652154</v>
          </cell>
        </row>
        <row r="5552">
          <cell r="E5552" t="str">
            <v>37.8D05.0582</v>
          </cell>
          <cell r="F5552" t="str">
            <v>10. NGOẠI KHOA</v>
          </cell>
          <cell r="G5552" t="str">
            <v>10.266</v>
          </cell>
          <cell r="H5552" t="str">
            <v>Phẫu thuật điều trị thông động - tĩnh mạch chi</v>
          </cell>
          <cell r="I5552" t="str">
            <v>Phẫu thuật điều trị thông động - tĩnh mạch chi</v>
          </cell>
          <cell r="J5552" t="str">
            <v>Phẫu thuật điều trị thông động – tĩnh mạch chi</v>
          </cell>
          <cell r="K5552" t="str">
            <v>A</v>
          </cell>
          <cell r="L5552" t="str">
            <v>P1</v>
          </cell>
          <cell r="M5552">
            <v>592</v>
          </cell>
          <cell r="N5552">
            <v>592</v>
          </cell>
          <cell r="P5552" t="str">
            <v>Phẫu thuật loại I (Ngoại khoa)</v>
          </cell>
          <cell r="Q5552">
            <v>1832000</v>
          </cell>
          <cell r="R5552">
            <v>1231826.0869565201</v>
          </cell>
          <cell r="S5552">
            <v>3063000</v>
          </cell>
          <cell r="T5552">
            <v>1601373.9130434762</v>
          </cell>
          <cell r="U5552">
            <v>3433373.9130434762</v>
          </cell>
          <cell r="V5552">
            <v>3433300</v>
          </cell>
          <cell r="W5552">
            <v>137334.95652173905</v>
          </cell>
          <cell r="X5552">
            <v>3570708.8695652154</v>
          </cell>
        </row>
        <row r="5553">
          <cell r="E5553" t="str">
            <v>37.8D05.0582</v>
          </cell>
          <cell r="F5553" t="str">
            <v>10. NGOẠI KHOA</v>
          </cell>
          <cell r="G5553" t="str">
            <v>10.167</v>
          </cell>
          <cell r="H5553" t="str">
            <v>Phẫu thuật điều trị vết thương - chấn thương mạch máu chi</v>
          </cell>
          <cell r="I5553" t="str">
            <v>Phẫu thuật điều trị vết thương - chấn thương mạch máu chi</v>
          </cell>
          <cell r="J5553" t="str">
            <v>Phẫu thuật điều trị vết thương - chấn thương mạch máu chi</v>
          </cell>
          <cell r="K5553" t="str">
            <v>B</v>
          </cell>
          <cell r="L5553" t="str">
            <v>P1</v>
          </cell>
          <cell r="M5553">
            <v>592</v>
          </cell>
          <cell r="N5553">
            <v>592</v>
          </cell>
          <cell r="P5553" t="str">
            <v>Phẫu thuật loại I (Ngoại khoa)</v>
          </cell>
          <cell r="Q5553">
            <v>1832000</v>
          </cell>
          <cell r="R5553">
            <v>1231826.0869565201</v>
          </cell>
          <cell r="S5553">
            <v>3063000</v>
          </cell>
          <cell r="T5553">
            <v>1601373.9130434762</v>
          </cell>
          <cell r="U5553">
            <v>3433373.9130434762</v>
          </cell>
          <cell r="V5553">
            <v>3433300</v>
          </cell>
          <cell r="W5553">
            <v>137334.95652173905</v>
          </cell>
          <cell r="X5553">
            <v>3570708.8695652154</v>
          </cell>
        </row>
        <row r="5554">
          <cell r="E5554" t="str">
            <v>37.8D05.0582</v>
          </cell>
          <cell r="F5554" t="str">
            <v>10. NGOẠI KHOA</v>
          </cell>
          <cell r="G5554" t="str">
            <v>10.338</v>
          </cell>
          <cell r="H5554" t="str">
            <v>Phẫu thuật ghép cơ cổ bàng quang</v>
          </cell>
          <cell r="I5554" t="str">
            <v>Phẫu thuật ghép cơ cổ bàng quang</v>
          </cell>
          <cell r="J5554" t="str">
            <v>Phẫu thuật ghép cơ cổ bàng quang</v>
          </cell>
          <cell r="K5554" t="str">
            <v>A</v>
          </cell>
          <cell r="L5554" t="str">
            <v>P1</v>
          </cell>
          <cell r="M5554">
            <v>592</v>
          </cell>
          <cell r="N5554">
            <v>592</v>
          </cell>
          <cell r="P5554" t="str">
            <v>Phẫu thuật loại I (Ngoại khoa)</v>
          </cell>
          <cell r="Q5554">
            <v>1832000</v>
          </cell>
          <cell r="R5554">
            <v>1231826.0869565201</v>
          </cell>
          <cell r="S5554">
            <v>3063000</v>
          </cell>
          <cell r="T5554">
            <v>1601373.9130434762</v>
          </cell>
          <cell r="U5554">
            <v>3433373.9130434762</v>
          </cell>
          <cell r="V5554">
            <v>3433300</v>
          </cell>
          <cell r="W5554">
            <v>137334.95652173905</v>
          </cell>
          <cell r="X5554">
            <v>3570708.8695652154</v>
          </cell>
        </row>
        <row r="5555">
          <cell r="E5555" t="str">
            <v>37.8D05.0582</v>
          </cell>
          <cell r="F5555" t="str">
            <v>10. NGOẠI KHOA</v>
          </cell>
          <cell r="G5555" t="str">
            <v>10.447</v>
          </cell>
          <cell r="H5555" t="str">
            <v>Phẫu thuật Heller</v>
          </cell>
          <cell r="I5555" t="str">
            <v>Phẫu thuật Heller</v>
          </cell>
          <cell r="J5555" t="str">
            <v>Phẫu thuật Heller</v>
          </cell>
          <cell r="K5555" t="str">
            <v>A</v>
          </cell>
          <cell r="L5555" t="str">
            <v>P1</v>
          </cell>
          <cell r="M5555">
            <v>592</v>
          </cell>
          <cell r="N5555">
            <v>592</v>
          </cell>
          <cell r="P5555" t="str">
            <v>Phẫu thuật loại I (Ngoại khoa)</v>
          </cell>
          <cell r="Q5555">
            <v>1832000</v>
          </cell>
          <cell r="R5555">
            <v>1231826.0869565201</v>
          </cell>
          <cell r="S5555">
            <v>3063000</v>
          </cell>
          <cell r="T5555">
            <v>1601373.9130434762</v>
          </cell>
          <cell r="U5555">
            <v>3433373.9130434762</v>
          </cell>
          <cell r="V5555">
            <v>3433300</v>
          </cell>
          <cell r="W5555">
            <v>137334.95652173905</v>
          </cell>
          <cell r="X5555">
            <v>3570708.8695652154</v>
          </cell>
        </row>
        <row r="5556">
          <cell r="E5556" t="str">
            <v>37.8D05.0582</v>
          </cell>
          <cell r="F5556" t="str">
            <v>10. NGOẠI KHOA</v>
          </cell>
          <cell r="G5556" t="str">
            <v>10.315</v>
          </cell>
          <cell r="H5556" t="str">
            <v>Phẫu thuật khâu bảo tồn hoặc cắt thận bán phần trong chấn thương thận</v>
          </cell>
          <cell r="I5556" t="str">
            <v>Phẫu thuật khâu bảo tồn hoặc cắt thận bán phần trong chấn thương thận</v>
          </cell>
          <cell r="J5556" t="str">
            <v>Phẫu thuật khâu bảo tồn hoặc cắt thận bán phần trong chấn thương thận</v>
          </cell>
          <cell r="K5556" t="str">
            <v>B</v>
          </cell>
          <cell r="L5556" t="str">
            <v>P1</v>
          </cell>
          <cell r="M5556">
            <v>592</v>
          </cell>
          <cell r="N5556">
            <v>592</v>
          </cell>
          <cell r="P5556" t="str">
            <v>Phẫu thuật loại I (Ngoại khoa)</v>
          </cell>
          <cell r="Q5556">
            <v>1832000</v>
          </cell>
          <cell r="R5556">
            <v>1231826.0869565201</v>
          </cell>
          <cell r="S5556">
            <v>3063000</v>
          </cell>
          <cell r="T5556">
            <v>1601373.9130434762</v>
          </cell>
          <cell r="U5556">
            <v>3433373.9130434762</v>
          </cell>
          <cell r="V5556">
            <v>3433300</v>
          </cell>
          <cell r="W5556">
            <v>137334.95652173905</v>
          </cell>
          <cell r="X5556">
            <v>3570708.8695652154</v>
          </cell>
        </row>
        <row r="5557">
          <cell r="E5557" t="str">
            <v>37.8D05.0582</v>
          </cell>
          <cell r="F5557" t="str">
            <v>10. NGOẠI KHOA</v>
          </cell>
          <cell r="G5557" t="str">
            <v>10.689</v>
          </cell>
          <cell r="H5557" t="str">
            <v>Phẫu thuật khâu lỗ thủng cơ hoành do vết thương</v>
          </cell>
          <cell r="I5557" t="str">
            <v>Phẫu thuật khâu lỗ thủng cơ hoành do vết thương</v>
          </cell>
          <cell r="J5557" t="str">
            <v>Phẫu thuật khâu lỗ thủng cơ hoành do vết thương</v>
          </cell>
          <cell r="K5557" t="str">
            <v>C</v>
          </cell>
          <cell r="L5557" t="str">
            <v>P1</v>
          </cell>
          <cell r="M5557">
            <v>592</v>
          </cell>
          <cell r="N5557">
            <v>592</v>
          </cell>
          <cell r="P5557" t="str">
            <v>Phẫu thuật loại I (Ngoại khoa)</v>
          </cell>
          <cell r="Q5557">
            <v>1832000</v>
          </cell>
          <cell r="R5557">
            <v>1231826.0869565201</v>
          </cell>
          <cell r="S5557">
            <v>3063000</v>
          </cell>
          <cell r="T5557">
            <v>1601373.9130434762</v>
          </cell>
          <cell r="U5557">
            <v>3433373.9130434762</v>
          </cell>
          <cell r="V5557">
            <v>3433300</v>
          </cell>
          <cell r="W5557">
            <v>137334.95652173905</v>
          </cell>
          <cell r="X5557">
            <v>3570708.8695652154</v>
          </cell>
        </row>
        <row r="5558">
          <cell r="E5558" t="str">
            <v>37.8D05.0582</v>
          </cell>
          <cell r="F5558" t="str">
            <v>10. NGOẠI KHOA</v>
          </cell>
          <cell r="G5558" t="str">
            <v>10.690</v>
          </cell>
          <cell r="H5558" t="str">
            <v>Phẫu thuật khâu vỡ cơ hoành</v>
          </cell>
          <cell r="I5558" t="str">
            <v>Phẫu thuật khâu vỡ cơ hoành</v>
          </cell>
          <cell r="J5558" t="str">
            <v>Phẫu thuật khâu vỡ cơ hoành</v>
          </cell>
          <cell r="K5558" t="str">
            <v>C</v>
          </cell>
          <cell r="L5558" t="str">
            <v>P1</v>
          </cell>
          <cell r="M5558">
            <v>592</v>
          </cell>
          <cell r="N5558">
            <v>592</v>
          </cell>
          <cell r="P5558" t="str">
            <v>Phẫu thuật loại I (Ngoại khoa)</v>
          </cell>
          <cell r="Q5558">
            <v>1832000</v>
          </cell>
          <cell r="R5558">
            <v>1231826.0869565201</v>
          </cell>
          <cell r="S5558">
            <v>3063000</v>
          </cell>
          <cell r="T5558">
            <v>1601373.9130434762</v>
          </cell>
          <cell r="U5558">
            <v>3433373.9130434762</v>
          </cell>
          <cell r="V5558">
            <v>3433300</v>
          </cell>
          <cell r="W5558">
            <v>137334.95652173905</v>
          </cell>
          <cell r="X5558">
            <v>3570708.8695652154</v>
          </cell>
        </row>
        <row r="5559">
          <cell r="E5559" t="str">
            <v>37.8D05.0582</v>
          </cell>
          <cell r="F5559" t="str">
            <v>10. NGOẠI KHOA</v>
          </cell>
          <cell r="G5559" t="str">
            <v>10.129</v>
          </cell>
          <cell r="H5559" t="str">
            <v>Phẫu thuật phong bế hạch thần kinh tam thoa (hạch Gasser) bằng nhiệt, qua da, dưới hướng dẫn huỳnh quang</v>
          </cell>
          <cell r="I5559" t="str">
            <v>Phẫu thuật phong bế hạch thần kinh tam thoa (hạch Gasser) bằng nhiệt, qua da, dưới hướng dẫn huỳnh quang</v>
          </cell>
          <cell r="J5559" t="str">
            <v>Phẫu thuật phong bế hạch thần kinh tam thoa (hạch Gasser) bằng nhiệt, qua da, dưới hướng dẫn huỳnh quang</v>
          </cell>
          <cell r="K5559" t="str">
            <v>A</v>
          </cell>
          <cell r="L5559" t="str">
            <v>P1</v>
          </cell>
          <cell r="M5559">
            <v>592</v>
          </cell>
          <cell r="N5559">
            <v>592</v>
          </cell>
          <cell r="P5559" t="str">
            <v>Phẫu thuật loại I (Ngoại khoa)</v>
          </cell>
          <cell r="Q5559">
            <v>1832000</v>
          </cell>
          <cell r="R5559">
            <v>1231826.0869565201</v>
          </cell>
          <cell r="S5559">
            <v>3063000</v>
          </cell>
          <cell r="T5559">
            <v>1601373.9130434762</v>
          </cell>
          <cell r="U5559">
            <v>3433373.9130434762</v>
          </cell>
          <cell r="V5559">
            <v>3433300</v>
          </cell>
          <cell r="W5559">
            <v>137334.95652173905</v>
          </cell>
          <cell r="X5559">
            <v>3570708.8695652154</v>
          </cell>
        </row>
        <row r="5560">
          <cell r="E5560" t="str">
            <v>37.8D05.0582</v>
          </cell>
          <cell r="F5560" t="str">
            <v>10. NGOẠI KHOA</v>
          </cell>
          <cell r="G5560" t="str">
            <v>10.829</v>
          </cell>
          <cell r="H5560" t="str">
            <v>Phẫu thuật phương pháp Suave.Kapandji và điều trị viêm khớp quay trụ dưới</v>
          </cell>
          <cell r="I5560" t="str">
            <v>Phẫu thuật phương pháp Suave.Kapandji và điều trị viêm khớp quay trụ dưới</v>
          </cell>
          <cell r="J5560" t="str">
            <v>Phẫu thuật phương pháp Suave.Kapandji và điều trị viêm khớp quay trụ dưới</v>
          </cell>
          <cell r="K5560" t="str">
            <v>A</v>
          </cell>
          <cell r="L5560" t="str">
            <v>P1</v>
          </cell>
          <cell r="M5560">
            <v>592</v>
          </cell>
          <cell r="N5560">
            <v>592</v>
          </cell>
          <cell r="P5560" t="str">
            <v>Phẫu thuật loại I (Ngoại khoa)</v>
          </cell>
          <cell r="Q5560">
            <v>1832000</v>
          </cell>
          <cell r="R5560">
            <v>1231826.0869565201</v>
          </cell>
          <cell r="S5560">
            <v>3063000</v>
          </cell>
          <cell r="T5560">
            <v>1601373.9130434762</v>
          </cell>
          <cell r="U5560">
            <v>3433373.9130434762</v>
          </cell>
          <cell r="V5560">
            <v>3433300</v>
          </cell>
          <cell r="W5560">
            <v>137334.95652173905</v>
          </cell>
          <cell r="X5560">
            <v>3570708.8695652154</v>
          </cell>
        </row>
        <row r="5561">
          <cell r="E5561" t="str">
            <v>37.8D05.0582</v>
          </cell>
          <cell r="F5561" t="str">
            <v>10. NGOẠI KHOA</v>
          </cell>
          <cell r="G5561" t="str">
            <v>10.1106</v>
          </cell>
          <cell r="H5561" t="str">
            <v>Phẫu thuật tạo hình xương ức</v>
          </cell>
          <cell r="I5561" t="str">
            <v>Phẫu thuật tạo hình xương ức</v>
          </cell>
          <cell r="J5561" t="str">
            <v>Phẫu thuật tạo hình xương ức</v>
          </cell>
          <cell r="K5561" t="str">
            <v>B</v>
          </cell>
          <cell r="L5561" t="str">
            <v>PDB</v>
          </cell>
          <cell r="M5561">
            <v>592</v>
          </cell>
          <cell r="N5561">
            <v>592</v>
          </cell>
          <cell r="P5561" t="str">
            <v>Phẫu thuật loại I (Ngoại khoa)</v>
          </cell>
          <cell r="Q5561">
            <v>1832000</v>
          </cell>
          <cell r="R5561">
            <v>1231826.0869565201</v>
          </cell>
          <cell r="S5561">
            <v>3063000</v>
          </cell>
          <cell r="T5561">
            <v>1601373.9130434762</v>
          </cell>
          <cell r="U5561">
            <v>3433373.9130434762</v>
          </cell>
          <cell r="V5561">
            <v>3433300</v>
          </cell>
          <cell r="W5561">
            <v>137334.95652173905</v>
          </cell>
          <cell r="X5561">
            <v>3570708.8695652154</v>
          </cell>
        </row>
        <row r="5562">
          <cell r="E5562" t="str">
            <v>37.8D05.0582</v>
          </cell>
          <cell r="F5562" t="str">
            <v>10. NGOẠI KHOA</v>
          </cell>
          <cell r="G5562" t="str">
            <v>10.1103</v>
          </cell>
          <cell r="H5562" t="str">
            <v>Phẫu thuật thần kinh chức năng cắt rễ thần kinh chọn lọc</v>
          </cell>
          <cell r="I5562" t="str">
            <v>Phẫu thuật thần kinh chức năng cắt rễ thần kinh chọn lọc</v>
          </cell>
          <cell r="J5562" t="str">
            <v>Phẫu thuật thần kinh chức năng cắt rễ thần kinh chọn lọc</v>
          </cell>
          <cell r="K5562" t="str">
            <v>B</v>
          </cell>
          <cell r="L5562" t="str">
            <v>PDB</v>
          </cell>
          <cell r="M5562">
            <v>592</v>
          </cell>
          <cell r="N5562">
            <v>592</v>
          </cell>
          <cell r="P5562" t="str">
            <v>Phẫu thuật loại I (Ngoại khoa)</v>
          </cell>
          <cell r="Q5562">
            <v>1832000</v>
          </cell>
          <cell r="R5562">
            <v>1231826.0869565201</v>
          </cell>
          <cell r="S5562">
            <v>3063000</v>
          </cell>
          <cell r="T5562">
            <v>1601373.9130434762</v>
          </cell>
          <cell r="U5562">
            <v>3433373.9130434762</v>
          </cell>
          <cell r="V5562">
            <v>3433300</v>
          </cell>
          <cell r="W5562">
            <v>137334.95652173905</v>
          </cell>
          <cell r="X5562">
            <v>3570708.8695652154</v>
          </cell>
        </row>
        <row r="5563">
          <cell r="E5563" t="str">
            <v>37.8D05.0582</v>
          </cell>
          <cell r="F5563" t="str">
            <v>10. NGOẠI KHOA</v>
          </cell>
          <cell r="G5563" t="str">
            <v>10.172</v>
          </cell>
          <cell r="H5563" t="str">
            <v>Phẫu thuật thắt các mạch máu lớn ngoại vi</v>
          </cell>
          <cell r="I5563" t="str">
            <v>Phẫu thuật thắt các mạch máu lớn ngoại vi</v>
          </cell>
          <cell r="J5563" t="str">
            <v>Phẫu thuật thắt các mạch máu lớn ngoại vi</v>
          </cell>
          <cell r="K5563" t="str">
            <v>D</v>
          </cell>
          <cell r="L5563" t="str">
            <v>P1</v>
          </cell>
          <cell r="M5563">
            <v>592</v>
          </cell>
          <cell r="N5563">
            <v>592</v>
          </cell>
          <cell r="P5563" t="str">
            <v>Phẫu thuật loại I (Ngoại khoa)</v>
          </cell>
          <cell r="Q5563">
            <v>1832000</v>
          </cell>
          <cell r="R5563">
            <v>1231826.0869565201</v>
          </cell>
          <cell r="S5563">
            <v>3063000</v>
          </cell>
          <cell r="T5563">
            <v>1601373.9130434762</v>
          </cell>
          <cell r="U5563">
            <v>3433373.9130434762</v>
          </cell>
          <cell r="V5563">
            <v>3433300</v>
          </cell>
          <cell r="W5563">
            <v>137334.95652173905</v>
          </cell>
          <cell r="X5563">
            <v>3570708.8695652154</v>
          </cell>
        </row>
        <row r="5564">
          <cell r="E5564" t="str">
            <v>37.8D05.0582</v>
          </cell>
          <cell r="F5564" t="str">
            <v>10. NGOẠI KHOA</v>
          </cell>
          <cell r="G5564" t="str">
            <v>10.823</v>
          </cell>
          <cell r="H5564" t="str">
            <v>Phẫu thuật và điều trị trật khớp quay trụ dưới</v>
          </cell>
          <cell r="I5564" t="str">
            <v>Phẫu thuật và điều trị trật khớp quay trụ dưới</v>
          </cell>
          <cell r="J5564" t="str">
            <v>Phẫu thuật và điều trị trật khớp quay trụ dưới</v>
          </cell>
          <cell r="K5564" t="str">
            <v>B</v>
          </cell>
          <cell r="L5564" t="str">
            <v>P1</v>
          </cell>
          <cell r="M5564">
            <v>592</v>
          </cell>
          <cell r="N5564">
            <v>592</v>
          </cell>
          <cell r="P5564" t="str">
            <v>Phẫu thuật loại I (Ngoại khoa)</v>
          </cell>
          <cell r="Q5564">
            <v>1832000</v>
          </cell>
          <cell r="R5564">
            <v>1231826.0869565201</v>
          </cell>
          <cell r="S5564">
            <v>3063000</v>
          </cell>
          <cell r="T5564">
            <v>1601373.9130434762</v>
          </cell>
          <cell r="U5564">
            <v>3433373.9130434762</v>
          </cell>
          <cell r="V5564">
            <v>3433300</v>
          </cell>
          <cell r="W5564">
            <v>137334.95652173905</v>
          </cell>
          <cell r="X5564">
            <v>3570708.8695652154</v>
          </cell>
        </row>
        <row r="5565">
          <cell r="E5565" t="str">
            <v>37.8D05.0582</v>
          </cell>
          <cell r="F5565" t="str">
            <v>10. NGOẠI KHOA</v>
          </cell>
          <cell r="G5565" t="str">
            <v>10.605</v>
          </cell>
          <cell r="H5565" t="str">
            <v>Thắt động mạch gan (riêng, phải, trái)</v>
          </cell>
          <cell r="I5565" t="str">
            <v>Thắt động mạch gan (riêng, phải, trái)</v>
          </cell>
          <cell r="J5565" t="str">
            <v>Thắt động mạch gan (riêng, phải, trái)</v>
          </cell>
          <cell r="K5565" t="str">
            <v>C</v>
          </cell>
          <cell r="L5565" t="str">
            <v>P1</v>
          </cell>
          <cell r="M5565">
            <v>592</v>
          </cell>
          <cell r="N5565">
            <v>592</v>
          </cell>
          <cell r="P5565" t="str">
            <v>Phẫu thuật loại I (Ngoại khoa)</v>
          </cell>
          <cell r="Q5565">
            <v>1832000</v>
          </cell>
          <cell r="R5565">
            <v>1231826.0869565201</v>
          </cell>
          <cell r="S5565">
            <v>3063000</v>
          </cell>
          <cell r="T5565">
            <v>1601373.9130434762</v>
          </cell>
          <cell r="U5565">
            <v>3433373.9130434762</v>
          </cell>
          <cell r="V5565">
            <v>3433300</v>
          </cell>
          <cell r="W5565">
            <v>137334.95652173905</v>
          </cell>
          <cell r="X5565">
            <v>3570708.8695652154</v>
          </cell>
        </row>
        <row r="5566">
          <cell r="E5566" t="str">
            <v>37.8D05.0582</v>
          </cell>
          <cell r="F5566" t="str">
            <v>12. UNG BƯỚU</v>
          </cell>
          <cell r="G5566" t="str">
            <v>12.256</v>
          </cell>
          <cell r="H5566" t="str">
            <v>Cắt u thận lành</v>
          </cell>
          <cell r="I5566" t="str">
            <v>Cắt u thận lành</v>
          </cell>
          <cell r="J5566" t="str">
            <v>Cắt u thận lành</v>
          </cell>
          <cell r="K5566" t="str">
            <v>B</v>
          </cell>
          <cell r="L5566" t="str">
            <v>P1</v>
          </cell>
          <cell r="M5566">
            <v>592</v>
          </cell>
          <cell r="N5566">
            <v>592</v>
          </cell>
          <cell r="P5566" t="str">
            <v>Phẫu thuật loại I (Ngoại khoa)</v>
          </cell>
          <cell r="Q5566">
            <v>1832000</v>
          </cell>
          <cell r="R5566">
            <v>1231826.0869565201</v>
          </cell>
          <cell r="S5566">
            <v>3063000</v>
          </cell>
          <cell r="T5566">
            <v>1601373.9130434762</v>
          </cell>
          <cell r="U5566">
            <v>3433373.9130434762</v>
          </cell>
          <cell r="V5566">
            <v>3433300</v>
          </cell>
          <cell r="W5566">
            <v>137334.95652173905</v>
          </cell>
          <cell r="X5566">
            <v>3570708.8695652154</v>
          </cell>
        </row>
        <row r="5567">
          <cell r="E5567" t="str">
            <v>37.8D05.0582</v>
          </cell>
          <cell r="F5567" t="str">
            <v>28. PHẪU THUẬT TẠO HÌNH THẨM MỸ</v>
          </cell>
          <cell r="G5567" t="str">
            <v>28.12</v>
          </cell>
          <cell r="H5567" t="str">
            <v>Phẫu thuật cắt bỏ ung thư da vùng da đầu từ 2 cm trở lên</v>
          </cell>
          <cell r="I5567" t="str">
            <v>Phẫu thuật cắt bỏ ung thư da vùng da đầu từ 2 cm trở lên</v>
          </cell>
          <cell r="J5567" t="str">
            <v>Phẫu thuật cắt bỏ ung thư da vùng da đầu từ 2cm trở lên</v>
          </cell>
          <cell r="K5567" t="str">
            <v>B</v>
          </cell>
          <cell r="L5567" t="str">
            <v>P1</v>
          </cell>
          <cell r="M5567">
            <v>592</v>
          </cell>
          <cell r="N5567">
            <v>592</v>
          </cell>
          <cell r="P5567" t="str">
            <v>Phẫu thuật loại I (Ngoại khoa)</v>
          </cell>
          <cell r="Q5567">
            <v>1832000</v>
          </cell>
          <cell r="R5567">
            <v>1231826.0869565201</v>
          </cell>
          <cell r="S5567">
            <v>3063000</v>
          </cell>
          <cell r="T5567">
            <v>1601373.9130434762</v>
          </cell>
          <cell r="U5567">
            <v>3433373.9130434762</v>
          </cell>
          <cell r="V5567">
            <v>3433300</v>
          </cell>
          <cell r="W5567">
            <v>137334.95652173905</v>
          </cell>
          <cell r="X5567">
            <v>3570708.8695652154</v>
          </cell>
        </row>
        <row r="5568">
          <cell r="E5568" t="str">
            <v>37.8D05.0582</v>
          </cell>
          <cell r="F5568" t="str">
            <v>28. PHẪU THUẬT TẠO HÌNH THẨM MỸ</v>
          </cell>
          <cell r="G5568" t="str">
            <v>28.99</v>
          </cell>
          <cell r="H5568" t="str">
            <v>Phẫu thuật sửa cánh mũi trong sẹo khe hở môi kép</v>
          </cell>
          <cell r="I5568" t="str">
            <v>Phẫu thuật sửa cánh mũi trong sẹo khe hở môi kép</v>
          </cell>
          <cell r="J5568" t="str">
            <v>Phẫu thuật sửa cánh mũi trong sẹo khe hở môi kép</v>
          </cell>
          <cell r="K5568" t="str">
            <v>B</v>
          </cell>
          <cell r="L5568" t="str">
            <v>P1</v>
          </cell>
          <cell r="M5568">
            <v>592</v>
          </cell>
          <cell r="N5568">
            <v>592</v>
          </cell>
          <cell r="P5568" t="str">
            <v>Phẫu thuật loại I (Ngoại khoa)</v>
          </cell>
          <cell r="Q5568">
            <v>1832000</v>
          </cell>
          <cell r="R5568">
            <v>1231826.0869565201</v>
          </cell>
          <cell r="S5568">
            <v>3063000</v>
          </cell>
          <cell r="T5568">
            <v>1601373.9130434762</v>
          </cell>
          <cell r="U5568">
            <v>3433373.9130434762</v>
          </cell>
          <cell r="V5568">
            <v>3433300</v>
          </cell>
          <cell r="W5568">
            <v>137334.95652173905</v>
          </cell>
          <cell r="X5568">
            <v>3570708.8695652154</v>
          </cell>
        </row>
        <row r="5569">
          <cell r="E5569" t="str">
            <v>37.8D05.0527</v>
          </cell>
          <cell r="F5569" t="str">
            <v>03. NHI KHOA</v>
          </cell>
          <cell r="G5569" t="str">
            <v>3.3848</v>
          </cell>
          <cell r="H5569" t="str">
            <v>Nắn, bó bột gãy trên lồi cầu xương cánh tay trẻ em độ 3 và độ 1V</v>
          </cell>
          <cell r="I5569" t="str">
            <v>Nắn, bó bột gãy trên lồi cầu xương cánh tay trẻ em độ 3 và độ 1V  [bột liền]</v>
          </cell>
          <cell r="J5569" t="str">
            <v>Nắn, bó bột gãy trên lồi cầu xương cánh tay trẻ em độ 3 và độ 1V</v>
          </cell>
          <cell r="K5569" t="str">
            <v>C</v>
          </cell>
          <cell r="L5569" t="str">
            <v>T1</v>
          </cell>
          <cell r="M5569">
            <v>537</v>
          </cell>
          <cell r="N5569">
            <v>537</v>
          </cell>
          <cell r="P5569" t="str">
            <v>Nắn, bó bột xương cánh tay (bột liền)</v>
          </cell>
          <cell r="Q5569">
            <v>269000</v>
          </cell>
          <cell r="R5569">
            <v>79826.0869565217</v>
          </cell>
          <cell r="S5569">
            <v>348000</v>
          </cell>
          <cell r="T5569">
            <v>103773.9130434782</v>
          </cell>
          <cell r="U5569">
            <v>372773.91304347821</v>
          </cell>
          <cell r="V5569">
            <v>372700</v>
          </cell>
          <cell r="W5569">
            <v>14910.956521739128</v>
          </cell>
          <cell r="X5569">
            <v>387684.86956521735</v>
          </cell>
        </row>
        <row r="5570">
          <cell r="E5570" t="str">
            <v>37.8D05.0583</v>
          </cell>
          <cell r="F5570" t="str">
            <v>03. NHI KHOA</v>
          </cell>
          <cell r="G5570" t="str">
            <v>3.3259</v>
          </cell>
          <cell r="H5570" t="str">
            <v>Khâu lại vết phẫu thuật lồng ngực bị nhiễm khuẩn</v>
          </cell>
          <cell r="I5570" t="str">
            <v>Khâu lại vết phẫu thuật lồng ngực bị nhiễm khuẩn</v>
          </cell>
          <cell r="J5570" t="str">
            <v>Khâu lại vết phẫu thuật lồng ngực bị nhiễm khuẩn</v>
          </cell>
          <cell r="K5570" t="str">
            <v>B</v>
          </cell>
          <cell r="L5570" t="str">
            <v>P2</v>
          </cell>
          <cell r="M5570">
            <v>593</v>
          </cell>
          <cell r="N5570">
            <v>593</v>
          </cell>
          <cell r="P5570" t="str">
            <v>Phẫu thuật loại II (Ngoại khoa)</v>
          </cell>
          <cell r="Q5570">
            <v>1210000</v>
          </cell>
          <cell r="R5570">
            <v>912521.73913043505</v>
          </cell>
          <cell r="S5570">
            <v>2122000</v>
          </cell>
          <cell r="T5570">
            <v>1186278.2608695654</v>
          </cell>
          <cell r="U5570">
            <v>2396278.2608695654</v>
          </cell>
          <cell r="V5570">
            <v>2396200</v>
          </cell>
          <cell r="W5570">
            <v>95851.130434782623</v>
          </cell>
          <cell r="X5570">
            <v>2492129.3913043481</v>
          </cell>
        </row>
        <row r="5571">
          <cell r="E5571" t="str">
            <v>37.8D05.0583</v>
          </cell>
          <cell r="F5571" t="str">
            <v>03. NHI KHOA</v>
          </cell>
          <cell r="G5571" t="str">
            <v>3.3317</v>
          </cell>
          <cell r="H5571" t="str">
            <v>Phẫu thuật tháo lồng không cắt ruột</v>
          </cell>
          <cell r="I5571" t="str">
            <v>Phẫu thuật tháo lồng không cắt ruột</v>
          </cell>
          <cell r="J5571" t="str">
            <v>Phẫu thuật tháo lồng không cắt ruột</v>
          </cell>
          <cell r="K5571" t="str">
            <v>B</v>
          </cell>
          <cell r="L5571" t="str">
            <v>P2</v>
          </cell>
          <cell r="M5571">
            <v>593</v>
          </cell>
          <cell r="N5571">
            <v>593</v>
          </cell>
          <cell r="P5571" t="str">
            <v>Phẫu thuật loại II (Ngoại khoa)</v>
          </cell>
          <cell r="Q5571">
            <v>1210000</v>
          </cell>
          <cell r="R5571">
            <v>912521.73913043505</v>
          </cell>
          <cell r="S5571">
            <v>2122000</v>
          </cell>
          <cell r="T5571">
            <v>1186278.2608695654</v>
          </cell>
          <cell r="U5571">
            <v>2396278.2608695654</v>
          </cell>
          <cell r="V5571">
            <v>2396200</v>
          </cell>
          <cell r="W5571">
            <v>95851.130434782623</v>
          </cell>
          <cell r="X5571">
            <v>2492129.3913043481</v>
          </cell>
        </row>
        <row r="5572">
          <cell r="E5572" t="str">
            <v>37.8D05.0583</v>
          </cell>
          <cell r="F5572" t="str">
            <v>04. LAO (NGOẠI LAO)</v>
          </cell>
          <cell r="G5572" t="str">
            <v>4.42</v>
          </cell>
          <cell r="H5572" t="str">
            <v>Phẫu thuật dẫn lưu áp xe lạnh vùng cổ do lao cột sống cổ</v>
          </cell>
          <cell r="I5572" t="str">
            <v>Phẫu thuật dẫn lưu áp xe lạnh vùng cổ do lao cột sống cổ</v>
          </cell>
          <cell r="J5572" t="str">
            <v>Phẫu thuật dẫn lưu áp xe lạnh vùng cổ do lao cột sống cổ</v>
          </cell>
          <cell r="K5572" t="str">
            <v>B</v>
          </cell>
          <cell r="L5572" t="str">
            <v>P2</v>
          </cell>
          <cell r="M5572">
            <v>593</v>
          </cell>
          <cell r="N5572">
            <v>593</v>
          </cell>
          <cell r="P5572" t="str">
            <v>Phẫu thuật loại II (Ngoại khoa)</v>
          </cell>
          <cell r="Q5572">
            <v>1210000</v>
          </cell>
          <cell r="R5572">
            <v>912521.73913043505</v>
          </cell>
          <cell r="S5572">
            <v>2122000</v>
          </cell>
          <cell r="T5572">
            <v>1186278.2608695654</v>
          </cell>
          <cell r="U5572">
            <v>2396278.2608695654</v>
          </cell>
          <cell r="V5572">
            <v>2396200</v>
          </cell>
          <cell r="W5572">
            <v>95851.130434782623</v>
          </cell>
          <cell r="X5572">
            <v>2492129.3913043481</v>
          </cell>
        </row>
        <row r="5573">
          <cell r="E5573" t="str">
            <v>37.8D05.0583</v>
          </cell>
          <cell r="F5573" t="str">
            <v>10. NGOẠI KHOA</v>
          </cell>
          <cell r="G5573" t="str">
            <v>10.401</v>
          </cell>
          <cell r="H5573" t="str">
            <v>Cắt dương vật không vét hạch, cắt một nửa dương vật</v>
          </cell>
          <cell r="I5573" t="str">
            <v>Cắt dương vật không vét hạch, cắt một nửa dương vật</v>
          </cell>
          <cell r="J5573" t="str">
            <v>Cắt dương vật không vét hạch, cắt một nửa dương vật</v>
          </cell>
          <cell r="K5573" t="str">
            <v>B</v>
          </cell>
          <cell r="L5573" t="str">
            <v>P2</v>
          </cell>
          <cell r="M5573">
            <v>593</v>
          </cell>
          <cell r="N5573">
            <v>593</v>
          </cell>
          <cell r="P5573" t="str">
            <v>Phẫu thuật loại II (Ngoại khoa)</v>
          </cell>
          <cell r="Q5573">
            <v>1210000</v>
          </cell>
          <cell r="R5573">
            <v>912521.73913043505</v>
          </cell>
          <cell r="S5573">
            <v>2122000</v>
          </cell>
          <cell r="T5573">
            <v>1186278.2608695654</v>
          </cell>
          <cell r="U5573">
            <v>2396278.2608695654</v>
          </cell>
          <cell r="V5573">
            <v>2396200</v>
          </cell>
          <cell r="W5573">
            <v>95851.130434782623</v>
          </cell>
          <cell r="X5573">
            <v>2492129.3913043481</v>
          </cell>
        </row>
        <row r="5574">
          <cell r="E5574" t="str">
            <v>37.8D05.0583</v>
          </cell>
          <cell r="F5574" t="str">
            <v>10. NGOẠI KHOA</v>
          </cell>
          <cell r="G5574" t="str">
            <v>10.393</v>
          </cell>
          <cell r="H5574" t="str">
            <v>Điều trị đái rỉ ở nữ bàng đặt miếng nâng niệu đạo TOT</v>
          </cell>
          <cell r="I5574" t="str">
            <v>Điều trị đái rỉ ở nữ bàng đặt miếng nâng niệu đạo TOT</v>
          </cell>
          <cell r="J5574" t="str">
            <v>Điều trị đái rỉ ở nữ bàng đặt miếng nâng niệu đạo TOT</v>
          </cell>
          <cell r="K5574" t="str">
            <v>B</v>
          </cell>
          <cell r="L5574" t="str">
            <v>P2</v>
          </cell>
          <cell r="M5574">
            <v>593</v>
          </cell>
          <cell r="N5574">
            <v>593</v>
          </cell>
          <cell r="P5574" t="str">
            <v>Phẫu thuật loại II (Ngoại khoa)</v>
          </cell>
          <cell r="Q5574">
            <v>1210000</v>
          </cell>
          <cell r="R5574">
            <v>912521.73913043505</v>
          </cell>
          <cell r="S5574">
            <v>2122000</v>
          </cell>
          <cell r="T5574">
            <v>1186278.2608695654</v>
          </cell>
          <cell r="U5574">
            <v>2396278.2608695654</v>
          </cell>
          <cell r="V5574">
            <v>2396200</v>
          </cell>
          <cell r="W5574">
            <v>95851.130434782623</v>
          </cell>
          <cell r="X5574">
            <v>2492129.3913043481</v>
          </cell>
        </row>
        <row r="5575">
          <cell r="E5575" t="str">
            <v>37.8D05.0583</v>
          </cell>
          <cell r="F5575" t="str">
            <v>10. NGOẠI KHOA</v>
          </cell>
          <cell r="G5575" t="str">
            <v>10.699</v>
          </cell>
          <cell r="H5575" t="str">
            <v>Khâu vết thương thành bụng</v>
          </cell>
          <cell r="I5575" t="str">
            <v>Khâu vết thương thành bụng</v>
          </cell>
          <cell r="J5575" t="str">
            <v>Khâu vết thương thành bụng</v>
          </cell>
          <cell r="K5575" t="str">
            <v>C</v>
          </cell>
          <cell r="L5575" t="str">
            <v>P2</v>
          </cell>
          <cell r="M5575">
            <v>593</v>
          </cell>
          <cell r="N5575">
            <v>593</v>
          </cell>
          <cell r="P5575" t="str">
            <v>Phẫu thuật loại II (Ngoại khoa)</v>
          </cell>
          <cell r="Q5575">
            <v>1210000</v>
          </cell>
          <cell r="R5575">
            <v>912521.73913043505</v>
          </cell>
          <cell r="S5575">
            <v>2122000</v>
          </cell>
          <cell r="T5575">
            <v>1186278.2608695654</v>
          </cell>
          <cell r="U5575">
            <v>2396278.2608695654</v>
          </cell>
          <cell r="V5575">
            <v>2396200</v>
          </cell>
          <cell r="W5575">
            <v>95851.130434782623</v>
          </cell>
          <cell r="X5575">
            <v>2492129.3913043481</v>
          </cell>
        </row>
        <row r="5576">
          <cell r="E5576" t="str">
            <v>37.8D05.0583</v>
          </cell>
          <cell r="F5576" t="str">
            <v>10. NGOẠI KHOA</v>
          </cell>
          <cell r="G5576" t="str">
            <v>10.341</v>
          </cell>
          <cell r="H5576" t="str">
            <v>Mổ sa bàng quang qua ngõ âm đạo (tạo hình thành trước âm đạo)</v>
          </cell>
          <cell r="I5576" t="str">
            <v>Mổ sa bàng quang qua ngõ âm đạo (tạo hình thành trước âm đạo)</v>
          </cell>
          <cell r="J5576" t="str">
            <v>Mổ sa bàng quang qua ngõ âm đạo (tạo hình thành trước âm đạo)</v>
          </cell>
          <cell r="K5576" t="str">
            <v>A</v>
          </cell>
          <cell r="L5576" t="str">
            <v>P2</v>
          </cell>
          <cell r="M5576">
            <v>593</v>
          </cell>
          <cell r="N5576">
            <v>593</v>
          </cell>
          <cell r="P5576" t="str">
            <v>Phẫu thuật loại II (Ngoại khoa)</v>
          </cell>
          <cell r="Q5576">
            <v>1210000</v>
          </cell>
          <cell r="R5576">
            <v>912521.73913043505</v>
          </cell>
          <cell r="S5576">
            <v>2122000</v>
          </cell>
          <cell r="T5576">
            <v>1186278.2608695654</v>
          </cell>
          <cell r="U5576">
            <v>2396278.2608695654</v>
          </cell>
          <cell r="V5576">
            <v>2396200</v>
          </cell>
          <cell r="W5576">
            <v>95851.130434782623</v>
          </cell>
          <cell r="X5576">
            <v>2492129.3913043481</v>
          </cell>
        </row>
        <row r="5577">
          <cell r="E5577" t="str">
            <v>37.8D05.0583</v>
          </cell>
          <cell r="F5577" t="str">
            <v>10. NGOẠI KHOA</v>
          </cell>
          <cell r="G5577" t="str">
            <v>10.620</v>
          </cell>
          <cell r="H5577" t="str">
            <v>Mở thông túi mật</v>
          </cell>
          <cell r="I5577" t="str">
            <v>Mở thông túi mật</v>
          </cell>
          <cell r="J5577" t="str">
            <v>Mở thông túi mật</v>
          </cell>
          <cell r="K5577" t="str">
            <v>C</v>
          </cell>
          <cell r="L5577" t="str">
            <v>P2</v>
          </cell>
          <cell r="M5577">
            <v>593</v>
          </cell>
          <cell r="N5577">
            <v>593</v>
          </cell>
          <cell r="P5577" t="str">
            <v>Phẫu thuật loại II (Ngoại khoa)</v>
          </cell>
          <cell r="Q5577">
            <v>1210000</v>
          </cell>
          <cell r="R5577">
            <v>912521.73913043505</v>
          </cell>
          <cell r="S5577">
            <v>2122000</v>
          </cell>
          <cell r="T5577">
            <v>1186278.2608695654</v>
          </cell>
          <cell r="U5577">
            <v>2396278.2608695654</v>
          </cell>
          <cell r="V5577">
            <v>2396200</v>
          </cell>
          <cell r="W5577">
            <v>95851.130434782623</v>
          </cell>
          <cell r="X5577">
            <v>2492129.3913043481</v>
          </cell>
        </row>
        <row r="5578">
          <cell r="E5578" t="str">
            <v>37.8D05.0583</v>
          </cell>
          <cell r="F5578" t="str">
            <v>10. NGOẠI KHOA</v>
          </cell>
          <cell r="G5578" t="str">
            <v>10.697</v>
          </cell>
          <cell r="H5578" t="str">
            <v>Phẫu thuật cắt u thành bụng</v>
          </cell>
          <cell r="I5578" t="str">
            <v>Phẫu thuật cắt u thành bụng</v>
          </cell>
          <cell r="J5578" t="str">
            <v>Phẫu thuật cắt u thành bụng</v>
          </cell>
          <cell r="K5578" t="str">
            <v>C</v>
          </cell>
          <cell r="L5578" t="str">
            <v>P1</v>
          </cell>
          <cell r="M5578">
            <v>593</v>
          </cell>
          <cell r="N5578">
            <v>593</v>
          </cell>
          <cell r="P5578" t="str">
            <v>Phẫu thuật loại II (Ngoại khoa)</v>
          </cell>
          <cell r="Q5578">
            <v>1210000</v>
          </cell>
          <cell r="R5578">
            <v>912521.73913043505</v>
          </cell>
          <cell r="S5578">
            <v>2122000</v>
          </cell>
          <cell r="T5578">
            <v>1186278.2608695654</v>
          </cell>
          <cell r="U5578">
            <v>2396278.2608695654</v>
          </cell>
          <cell r="V5578">
            <v>2396200</v>
          </cell>
          <cell r="W5578">
            <v>95851.130434782623</v>
          </cell>
          <cell r="X5578">
            <v>2492129.3913043481</v>
          </cell>
        </row>
        <row r="5579">
          <cell r="E5579" t="str">
            <v>37.8D05.0583</v>
          </cell>
          <cell r="F5579" t="str">
            <v>10. NGOẠI KHOA</v>
          </cell>
          <cell r="G5579" t="str">
            <v>10.278</v>
          </cell>
          <cell r="H5579" t="str">
            <v>Phẫu thuật cắt u thành ngực</v>
          </cell>
          <cell r="I5579" t="str">
            <v>Phẫu thuật cắt u thành ngực</v>
          </cell>
          <cell r="J5579" t="str">
            <v>Phẫu thuật cắt u thành ngực</v>
          </cell>
          <cell r="K5579" t="str">
            <v>C</v>
          </cell>
          <cell r="L5579" t="str">
            <v>P2</v>
          </cell>
          <cell r="M5579">
            <v>593</v>
          </cell>
          <cell r="N5579">
            <v>593</v>
          </cell>
          <cell r="P5579" t="str">
            <v>Phẫu thuật loại II (Ngoại khoa)</v>
          </cell>
          <cell r="Q5579">
            <v>1210000</v>
          </cell>
          <cell r="R5579">
            <v>912521.73913043505</v>
          </cell>
          <cell r="S5579">
            <v>2122000</v>
          </cell>
          <cell r="T5579">
            <v>1186278.2608695654</v>
          </cell>
          <cell r="U5579">
            <v>2396278.2608695654</v>
          </cell>
          <cell r="V5579">
            <v>2396200</v>
          </cell>
          <cell r="W5579">
            <v>95851.130434782623</v>
          </cell>
          <cell r="X5579">
            <v>2492129.3913043481</v>
          </cell>
        </row>
        <row r="5580">
          <cell r="E5580" t="str">
            <v>37.8D05.0583</v>
          </cell>
          <cell r="F5580" t="str">
            <v>10. NGOẠI KHOA</v>
          </cell>
          <cell r="G5580" t="str">
            <v>10.351</v>
          </cell>
          <cell r="H5580" t="str">
            <v>Phẫu thuật đặt võng nâng cổ bàng quang (Sling) trong tiểu không kiểm soát khi gắng sức</v>
          </cell>
          <cell r="I5580" t="str">
            <v>Phẫu thuật đặt võng nâng cổ bàng quang (Sling) trong tiểu không kiểm soát khi gắng sức</v>
          </cell>
          <cell r="J5580" t="str">
            <v>Phẫu thuật đặt võng nâng cổ bàng quang (Sling) trong tiểu không kiểm soát khi gắng sức</v>
          </cell>
          <cell r="K5580" t="str">
            <v>B</v>
          </cell>
          <cell r="L5580" t="str">
            <v>P2</v>
          </cell>
          <cell r="M5580">
            <v>593</v>
          </cell>
          <cell r="N5580">
            <v>593</v>
          </cell>
          <cell r="P5580" t="str">
            <v>Phẫu thuật loại II (Ngoại khoa)</v>
          </cell>
          <cell r="Q5580">
            <v>1210000</v>
          </cell>
          <cell r="R5580">
            <v>912521.73913043505</v>
          </cell>
          <cell r="S5580">
            <v>2122000</v>
          </cell>
          <cell r="T5580">
            <v>1186278.2608695654</v>
          </cell>
          <cell r="U5580">
            <v>2396278.2608695654</v>
          </cell>
          <cell r="V5580">
            <v>2396200</v>
          </cell>
          <cell r="W5580">
            <v>95851.130434782623</v>
          </cell>
          <cell r="X5580">
            <v>2492129.3913043481</v>
          </cell>
        </row>
        <row r="5581">
          <cell r="E5581" t="str">
            <v>37.8D05.0583</v>
          </cell>
          <cell r="F5581" t="str">
            <v>10. NGOẠI KHOA</v>
          </cell>
          <cell r="G5581" t="str">
            <v>10.560</v>
          </cell>
          <cell r="H5581" t="str">
            <v>Phẫu thuật điều trị bệnh Verneuil</v>
          </cell>
          <cell r="I5581" t="str">
            <v>Phẫu thuật điều trị bệnh Verneuil</v>
          </cell>
          <cell r="J5581" t="str">
            <v>Phẫu thuật điều trị bệnh Verneuil</v>
          </cell>
          <cell r="K5581" t="str">
            <v>B</v>
          </cell>
          <cell r="L5581" t="str">
            <v>P2</v>
          </cell>
          <cell r="M5581">
            <v>593</v>
          </cell>
          <cell r="N5581">
            <v>593</v>
          </cell>
          <cell r="P5581" t="str">
            <v>Phẫu thuật loại II (Ngoại khoa)</v>
          </cell>
          <cell r="Q5581">
            <v>1210000</v>
          </cell>
          <cell r="R5581">
            <v>912521.73913043505</v>
          </cell>
          <cell r="S5581">
            <v>2122000</v>
          </cell>
          <cell r="T5581">
            <v>1186278.2608695654</v>
          </cell>
          <cell r="U5581">
            <v>2396278.2608695654</v>
          </cell>
          <cell r="V5581">
            <v>2396200</v>
          </cell>
          <cell r="W5581">
            <v>95851.130434782623</v>
          </cell>
          <cell r="X5581">
            <v>2492129.3913043481</v>
          </cell>
        </row>
        <row r="5582">
          <cell r="E5582" t="str">
            <v>37.8D05.0583</v>
          </cell>
          <cell r="F5582" t="str">
            <v>10. NGOẠI KHOA</v>
          </cell>
          <cell r="G5582" t="str">
            <v>10.288</v>
          </cell>
          <cell r="H5582" t="str">
            <v>Phẫu thuật điều trị nhiễm trùng vết mổ ngực</v>
          </cell>
          <cell r="I5582" t="str">
            <v>Phẫu thuật điều trị nhiễm trùng vết mổ ngực</v>
          </cell>
          <cell r="J5582" t="str">
            <v>Phẫu thuật điều trị nhiễm trùng vết mổ ngực</v>
          </cell>
          <cell r="K5582" t="str">
            <v>C</v>
          </cell>
          <cell r="L5582" t="str">
            <v>P2</v>
          </cell>
          <cell r="M5582">
            <v>593</v>
          </cell>
          <cell r="N5582">
            <v>593</v>
          </cell>
          <cell r="P5582" t="str">
            <v>Phẫu thuật loại II (Ngoại khoa)</v>
          </cell>
          <cell r="Q5582">
            <v>1210000</v>
          </cell>
          <cell r="R5582">
            <v>912521.73913043505</v>
          </cell>
          <cell r="S5582">
            <v>2122000</v>
          </cell>
          <cell r="T5582">
            <v>1186278.2608695654</v>
          </cell>
          <cell r="U5582">
            <v>2396278.2608695654</v>
          </cell>
          <cell r="V5582">
            <v>2396200</v>
          </cell>
          <cell r="W5582">
            <v>95851.130434782623</v>
          </cell>
          <cell r="X5582">
            <v>2492129.3913043481</v>
          </cell>
        </row>
        <row r="5583">
          <cell r="E5583" t="str">
            <v>37.8D05.0583</v>
          </cell>
          <cell r="F5583" t="str">
            <v>10. NGOẠI KHOA</v>
          </cell>
          <cell r="G5583" t="str">
            <v>10.392</v>
          </cell>
          <cell r="H5583" t="str">
            <v>Phẫu thuật điều trị són tiểu</v>
          </cell>
          <cell r="I5583" t="str">
            <v>Phẫu thuật điều trị són tiểu</v>
          </cell>
          <cell r="J5583" t="str">
            <v>Phẫu thuật điều trị són tiểu</v>
          </cell>
          <cell r="K5583" t="str">
            <v>B</v>
          </cell>
          <cell r="L5583" t="str">
            <v>P1</v>
          </cell>
          <cell r="M5583">
            <v>593</v>
          </cell>
          <cell r="N5583">
            <v>593</v>
          </cell>
          <cell r="P5583" t="str">
            <v>Phẫu thuật loại II (Ngoại khoa)</v>
          </cell>
          <cell r="Q5583">
            <v>1210000</v>
          </cell>
          <cell r="R5583">
            <v>912521.73913043505</v>
          </cell>
          <cell r="S5583">
            <v>2122000</v>
          </cell>
          <cell r="T5583">
            <v>1186278.2608695654</v>
          </cell>
          <cell r="U5583">
            <v>2396278.2608695654</v>
          </cell>
          <cell r="V5583">
            <v>2396200</v>
          </cell>
          <cell r="W5583">
            <v>95851.130434782623</v>
          </cell>
          <cell r="X5583">
            <v>2492129.3913043481</v>
          </cell>
        </row>
        <row r="5584">
          <cell r="E5584" t="str">
            <v>37.8D05.0583</v>
          </cell>
          <cell r="F5584" t="str">
            <v>10. NGOẠI KHOA</v>
          </cell>
          <cell r="G5584" t="str">
            <v>10.688</v>
          </cell>
          <cell r="H5584" t="str">
            <v>Phẫu thuật rò, nang ống rốn tràng, niệu rốn</v>
          </cell>
          <cell r="I5584" t="str">
            <v>Phẫu thuật rò, nang ống rốn tràng, niệu rốn</v>
          </cell>
          <cell r="J5584" t="str">
            <v>Phẫu thuật rò, nang ống rốn tràng, niệu rốn</v>
          </cell>
          <cell r="K5584" t="str">
            <v>C</v>
          </cell>
          <cell r="L5584" t="str">
            <v>P2</v>
          </cell>
          <cell r="M5584">
            <v>593</v>
          </cell>
          <cell r="N5584">
            <v>593</v>
          </cell>
          <cell r="P5584" t="str">
            <v>Phẫu thuật loại II (Ngoại khoa)</v>
          </cell>
          <cell r="Q5584">
            <v>1210000</v>
          </cell>
          <cell r="R5584">
            <v>912521.73913043505</v>
          </cell>
          <cell r="S5584">
            <v>2122000</v>
          </cell>
          <cell r="T5584">
            <v>1186278.2608695654</v>
          </cell>
          <cell r="U5584">
            <v>2396278.2608695654</v>
          </cell>
          <cell r="V5584">
            <v>2396200</v>
          </cell>
          <cell r="W5584">
            <v>95851.130434782623</v>
          </cell>
          <cell r="X5584">
            <v>2492129.3913043481</v>
          </cell>
        </row>
        <row r="5585">
          <cell r="E5585" t="str">
            <v>37.8D05.0583</v>
          </cell>
          <cell r="F5585" t="str">
            <v>10. NGOẠI KHOA</v>
          </cell>
          <cell r="G5585" t="str">
            <v>10.864</v>
          </cell>
          <cell r="H5585" t="str">
            <v>Phẫu thuật tháo khớp cổ tay</v>
          </cell>
          <cell r="I5585" t="str">
            <v>Phẫu thuật tháo khớp cổ tay</v>
          </cell>
          <cell r="J5585" t="str">
            <v>Phẫu thuật tháo khớp cổ tay</v>
          </cell>
          <cell r="K5585" t="str">
            <v>B</v>
          </cell>
          <cell r="L5585" t="str">
            <v>P2</v>
          </cell>
          <cell r="M5585">
            <v>593</v>
          </cell>
          <cell r="N5585">
            <v>593</v>
          </cell>
          <cell r="P5585" t="str">
            <v>Phẫu thuật loại II (Ngoại khoa)</v>
          </cell>
          <cell r="Q5585">
            <v>1210000</v>
          </cell>
          <cell r="R5585">
            <v>912521.73913043505</v>
          </cell>
          <cell r="S5585">
            <v>2122000</v>
          </cell>
          <cell r="T5585">
            <v>1186278.2608695654</v>
          </cell>
          <cell r="U5585">
            <v>2396278.2608695654</v>
          </cell>
          <cell r="V5585">
            <v>2396200</v>
          </cell>
          <cell r="W5585">
            <v>95851.130434782623</v>
          </cell>
          <cell r="X5585">
            <v>2492129.3913043481</v>
          </cell>
        </row>
        <row r="5586">
          <cell r="E5586" t="str">
            <v>37.8D05.0583</v>
          </cell>
          <cell r="F5586" t="str">
            <v>10. NGOẠI KHOA</v>
          </cell>
          <cell r="G5586" t="str">
            <v>10.809</v>
          </cell>
          <cell r="H5586" t="str">
            <v>Phẫu thuật vết thương bàn tay</v>
          </cell>
          <cell r="I5586" t="str">
            <v>Phẫu thuật vết thương bàn tay</v>
          </cell>
          <cell r="J5586" t="str">
            <v>Phẫu thuật vết thương bàn tay</v>
          </cell>
          <cell r="K5586" t="str">
            <v>B</v>
          </cell>
          <cell r="L5586" t="str">
            <v>P1</v>
          </cell>
          <cell r="M5586">
            <v>593</v>
          </cell>
          <cell r="N5586">
            <v>593</v>
          </cell>
          <cell r="P5586" t="str">
            <v>Phẫu thuật loại II (Ngoại khoa)</v>
          </cell>
          <cell r="Q5586">
            <v>1210000</v>
          </cell>
          <cell r="R5586">
            <v>912521.73913043505</v>
          </cell>
          <cell r="S5586">
            <v>2122000</v>
          </cell>
          <cell r="T5586">
            <v>1186278.2608695654</v>
          </cell>
          <cell r="U5586">
            <v>2396278.2608695654</v>
          </cell>
          <cell r="V5586">
            <v>2396200</v>
          </cell>
          <cell r="W5586">
            <v>95851.130434782623</v>
          </cell>
          <cell r="X5586">
            <v>2492129.3913043481</v>
          </cell>
        </row>
        <row r="5587">
          <cell r="E5587" t="str">
            <v>37.8D05.0583</v>
          </cell>
          <cell r="F5587" t="str">
            <v>10. NGOẠI KHOA</v>
          </cell>
          <cell r="G5587" t="str">
            <v>10.340</v>
          </cell>
          <cell r="H5587" t="str">
            <v>Treo cổ bàng quang điều trị đái rỉ ở nữ</v>
          </cell>
          <cell r="I5587" t="str">
            <v>Treo cổ bàng quang điều trị đái rỉ ở nữ</v>
          </cell>
          <cell r="J5587" t="str">
            <v>Treo cổ bàng quang điều trị đái rỉ ở nữ</v>
          </cell>
          <cell r="K5587" t="str">
            <v>A</v>
          </cell>
          <cell r="L5587" t="str">
            <v>P2</v>
          </cell>
          <cell r="M5587">
            <v>593</v>
          </cell>
          <cell r="N5587">
            <v>593</v>
          </cell>
          <cell r="P5587" t="str">
            <v>Phẫu thuật loại II (Ngoại khoa)</v>
          </cell>
          <cell r="Q5587">
            <v>1210000</v>
          </cell>
          <cell r="R5587">
            <v>912521.73913043505</v>
          </cell>
          <cell r="S5587">
            <v>2122000</v>
          </cell>
          <cell r="T5587">
            <v>1186278.2608695654</v>
          </cell>
          <cell r="U5587">
            <v>2396278.2608695654</v>
          </cell>
          <cell r="V5587">
            <v>2396200</v>
          </cell>
          <cell r="W5587">
            <v>95851.130434782623</v>
          </cell>
          <cell r="X5587">
            <v>2492129.3913043481</v>
          </cell>
        </row>
        <row r="5588">
          <cell r="E5588" t="str">
            <v>37.8D05.0583</v>
          </cell>
          <cell r="F5588" t="str">
            <v>12. UNG BƯỚU</v>
          </cell>
          <cell r="G5588" t="str">
            <v>12.265</v>
          </cell>
          <cell r="H5588" t="str">
            <v>Cắt u lành dương vật</v>
          </cell>
          <cell r="I5588" t="str">
            <v>Cắt u lành dương vật</v>
          </cell>
          <cell r="J5588" t="str">
            <v>Cắt u lành dương vật</v>
          </cell>
          <cell r="K5588" t="str">
            <v>C</v>
          </cell>
          <cell r="L5588" t="str">
            <v>P2</v>
          </cell>
          <cell r="M5588">
            <v>593</v>
          </cell>
          <cell r="N5588">
            <v>593</v>
          </cell>
          <cell r="P5588" t="str">
            <v>Phẫu thuật loại II (Ngoại khoa)</v>
          </cell>
          <cell r="Q5588">
            <v>1210000</v>
          </cell>
          <cell r="R5588">
            <v>912521.73913043505</v>
          </cell>
          <cell r="S5588">
            <v>2122000</v>
          </cell>
          <cell r="T5588">
            <v>1186278.2608695654</v>
          </cell>
          <cell r="U5588">
            <v>2396278.2608695654</v>
          </cell>
          <cell r="V5588">
            <v>2396200</v>
          </cell>
          <cell r="W5588">
            <v>95851.130434782623</v>
          </cell>
          <cell r="X5588">
            <v>2492129.3913043481</v>
          </cell>
        </row>
        <row r="5589">
          <cell r="E5589" t="str">
            <v>37.8D05.0583</v>
          </cell>
          <cell r="F5589" t="str">
            <v>12. UNG BƯỚU</v>
          </cell>
          <cell r="G5589" t="str">
            <v>12.190</v>
          </cell>
          <cell r="H5589" t="str">
            <v>Cắt u máu, u bạch huyết thành ngực đường kính dưới 5 cm</v>
          </cell>
          <cell r="I5589" t="str">
            <v>Cắt u máu, u bạch huyết thành ngực đường kính dưới 5 cm</v>
          </cell>
          <cell r="J5589" t="str">
            <v>Cắt u máu, u bạch huyết thành ngực đường kính dưới 5 cm</v>
          </cell>
          <cell r="K5589" t="str">
            <v>C</v>
          </cell>
          <cell r="L5589" t="str">
            <v>P2</v>
          </cell>
          <cell r="M5589">
            <v>593</v>
          </cell>
          <cell r="N5589">
            <v>593</v>
          </cell>
          <cell r="P5589" t="str">
            <v>Phẫu thuật loại II (Ngoại khoa)</v>
          </cell>
          <cell r="Q5589">
            <v>1210000</v>
          </cell>
          <cell r="R5589">
            <v>912521.73913043505</v>
          </cell>
          <cell r="S5589">
            <v>2122000</v>
          </cell>
          <cell r="T5589">
            <v>1186278.2608695654</v>
          </cell>
          <cell r="U5589">
            <v>2396278.2608695654</v>
          </cell>
          <cell r="V5589">
            <v>2396200</v>
          </cell>
          <cell r="W5589">
            <v>95851.130434782623</v>
          </cell>
          <cell r="X5589">
            <v>2492129.3913043481</v>
          </cell>
        </row>
        <row r="5590">
          <cell r="E5590" t="str">
            <v>37.8D05.0583</v>
          </cell>
          <cell r="F5590" t="str">
            <v>12. UNG BƯỚU</v>
          </cell>
          <cell r="G5590" t="str">
            <v>12.172</v>
          </cell>
          <cell r="H5590" t="str">
            <v>Phẫu thuật bóc u thành ngực</v>
          </cell>
          <cell r="I5590" t="str">
            <v>Phẫu thuật bóc u thành ngực</v>
          </cell>
          <cell r="J5590" t="str">
            <v>Phẫu thuật bóc u thành ngực</v>
          </cell>
          <cell r="K5590" t="str">
            <v>B</v>
          </cell>
          <cell r="L5590" t="str">
            <v>P2</v>
          </cell>
          <cell r="M5590">
            <v>593</v>
          </cell>
          <cell r="N5590">
            <v>593</v>
          </cell>
          <cell r="P5590" t="str">
            <v>Phẫu thuật loại II (Ngoại khoa)</v>
          </cell>
          <cell r="Q5590">
            <v>1210000</v>
          </cell>
          <cell r="R5590">
            <v>912521.73913043505</v>
          </cell>
          <cell r="S5590">
            <v>2122000</v>
          </cell>
          <cell r="T5590">
            <v>1186278.2608695654</v>
          </cell>
          <cell r="U5590">
            <v>2396278.2608695654</v>
          </cell>
          <cell r="V5590">
            <v>2396200</v>
          </cell>
          <cell r="W5590">
            <v>95851.130434782623</v>
          </cell>
          <cell r="X5590">
            <v>2492129.3913043481</v>
          </cell>
        </row>
        <row r="5591">
          <cell r="E5591" t="str">
            <v>37.8D05.0528</v>
          </cell>
          <cell r="F5591" t="str">
            <v>03. NHI KHOA</v>
          </cell>
          <cell r="G5591" t="str">
            <v>3.3848</v>
          </cell>
          <cell r="H5591" t="str">
            <v>Nắn, bó bột gãy trên lồi cầu xương cánh tay trẻ em độ 3 và độ 1V</v>
          </cell>
          <cell r="I5591" t="str">
            <v>Nắn, bó bột gãy trên lồi cầu xương cánh tay trẻ em độ 3 và độ 1V  [bột tự cán]</v>
          </cell>
          <cell r="J5591" t="str">
            <v>Nắn, bó bột gãy trên lồi cầu xương cánh tay trẻ em độ 3 và độ 1V</v>
          </cell>
          <cell r="K5591" t="str">
            <v>C</v>
          </cell>
          <cell r="L5591" t="str">
            <v>T1</v>
          </cell>
          <cell r="M5591">
            <v>538</v>
          </cell>
          <cell r="N5591">
            <v>538</v>
          </cell>
          <cell r="P5591" t="str">
            <v>Nắn, bó bột xương cánh tay (bột tự cán)</v>
          </cell>
          <cell r="Q5591">
            <v>174000</v>
          </cell>
          <cell r="R5591">
            <v>97043.478260869597</v>
          </cell>
          <cell r="S5591">
            <v>271000</v>
          </cell>
          <cell r="T5591">
            <v>126156.52173913048</v>
          </cell>
          <cell r="U5591">
            <v>300156.52173913049</v>
          </cell>
          <cell r="V5591">
            <v>300100</v>
          </cell>
          <cell r="W5591">
            <v>12006.26086956522</v>
          </cell>
          <cell r="X5591">
            <v>312162.78260869574</v>
          </cell>
        </row>
        <row r="5592">
          <cell r="E5592" t="str">
            <v>37.8D05.0583</v>
          </cell>
          <cell r="F5592" t="str">
            <v>28. PHẪU THUẬT TẠO HÌNH THẨM MỸ</v>
          </cell>
          <cell r="G5592" t="str">
            <v>28.11</v>
          </cell>
          <cell r="H5592" t="str">
            <v>Phẫu thuật cắt bỏ ung thư da vùng da đầu dưới 2 cm</v>
          </cell>
          <cell r="I5592" t="str">
            <v>Phẫu thuật cắt bỏ ung thư da vùng da đầu dưới 2 cm</v>
          </cell>
          <cell r="J5592" t="str">
            <v>Phẫu thuật cắt bỏ ung thư da vùng da đầu dưới 2cm</v>
          </cell>
          <cell r="K5592" t="str">
            <v>B</v>
          </cell>
          <cell r="L5592" t="str">
            <v>P2</v>
          </cell>
          <cell r="M5592">
            <v>593</v>
          </cell>
          <cell r="N5592">
            <v>593</v>
          </cell>
          <cell r="P5592" t="str">
            <v>Phẫu thuật loại II (Ngoại khoa)</v>
          </cell>
          <cell r="Q5592">
            <v>1210000</v>
          </cell>
          <cell r="R5592">
            <v>912521.73913043505</v>
          </cell>
          <cell r="S5592">
            <v>2122000</v>
          </cell>
          <cell r="T5592">
            <v>1186278.2608695654</v>
          </cell>
          <cell r="U5592">
            <v>2396278.2608695654</v>
          </cell>
          <cell r="V5592">
            <v>2396200</v>
          </cell>
          <cell r="W5592">
            <v>95851.130434782623</v>
          </cell>
          <cell r="X5592">
            <v>2492129.3913043481</v>
          </cell>
        </row>
        <row r="5593">
          <cell r="E5593" t="str">
            <v>37.8D05.0583</v>
          </cell>
          <cell r="F5593" t="str">
            <v>28. PHẪU THUẬT TẠO HÌNH THẨM MỸ</v>
          </cell>
          <cell r="G5593" t="str">
            <v>28.435</v>
          </cell>
          <cell r="H5593" t="str">
            <v>Phẫu thuật chỉnh sửa các biến chứng sau mổ nâng mũi</v>
          </cell>
          <cell r="I5593" t="str">
            <v>Phẫu thuật chỉnh sửa các biến chứng sau mổ nâng mũi</v>
          </cell>
          <cell r="J5593" t="str">
            <v>Phẫu thuật chỉnh sửa các biến chứng sau mổ nâng mũi</v>
          </cell>
          <cell r="K5593" t="str">
            <v>C</v>
          </cell>
          <cell r="L5593" t="str">
            <v>P2</v>
          </cell>
          <cell r="M5593">
            <v>593</v>
          </cell>
          <cell r="N5593">
            <v>593</v>
          </cell>
          <cell r="P5593" t="str">
            <v>Phẫu thuật loại II (Ngoại khoa)</v>
          </cell>
          <cell r="Q5593">
            <v>1210000</v>
          </cell>
          <cell r="R5593">
            <v>912521.73913043505</v>
          </cell>
          <cell r="S5593">
            <v>2122000</v>
          </cell>
          <cell r="T5593">
            <v>1186278.2608695654</v>
          </cell>
          <cell r="U5593">
            <v>2396278.2608695654</v>
          </cell>
          <cell r="V5593">
            <v>2396200</v>
          </cell>
          <cell r="W5593">
            <v>95851.130434782623</v>
          </cell>
          <cell r="X5593">
            <v>2492129.3913043481</v>
          </cell>
        </row>
        <row r="5594">
          <cell r="E5594" t="str">
            <v>37.8D05.0583</v>
          </cell>
          <cell r="F5594" t="str">
            <v>28. PHẪU THUẬT TẠO HÌNH THẨM MỸ</v>
          </cell>
          <cell r="G5594" t="str">
            <v>28.425</v>
          </cell>
          <cell r="H5594" t="str">
            <v>Phẫu thuật chỉnh sửa các biến chứng sau mổ thẩm mỹ vùng mắt</v>
          </cell>
          <cell r="I5594" t="str">
            <v>Phẫu thuật chỉnh sửa các biến chứng sau mổ thẩm mỹ vùng mắt</v>
          </cell>
          <cell r="J5594" t="str">
            <v>Phẫu thuật chỉnh sửa các biến chứng sau mổ thẩm mỹ vùng mắt</v>
          </cell>
          <cell r="K5594" t="str">
            <v>C</v>
          </cell>
          <cell r="L5594" t="str">
            <v>P2</v>
          </cell>
          <cell r="M5594">
            <v>593</v>
          </cell>
          <cell r="N5594">
            <v>593</v>
          </cell>
          <cell r="P5594" t="str">
            <v>Phẫu thuật loại II (Ngoại khoa)</v>
          </cell>
          <cell r="Q5594">
            <v>1210000</v>
          </cell>
          <cell r="R5594">
            <v>912521.73913043505</v>
          </cell>
          <cell r="S5594">
            <v>2122000</v>
          </cell>
          <cell r="T5594">
            <v>1186278.2608695654</v>
          </cell>
          <cell r="U5594">
            <v>2396278.2608695654</v>
          </cell>
          <cell r="V5594">
            <v>2396200</v>
          </cell>
          <cell r="W5594">
            <v>95851.130434782623</v>
          </cell>
          <cell r="X5594">
            <v>2492129.3913043481</v>
          </cell>
        </row>
        <row r="5595">
          <cell r="E5595" t="str">
            <v>37.8D05.0583</v>
          </cell>
          <cell r="F5595" t="str">
            <v>28. PHẪU THUẬT TẠO HÌNH THẨM MỸ</v>
          </cell>
          <cell r="G5595" t="str">
            <v>28.84</v>
          </cell>
          <cell r="H5595" t="str">
            <v>Phẫu thuật ghép bộ phận mũi đứt rời không sử dụng vi phẫu</v>
          </cell>
          <cell r="I5595" t="str">
            <v>Phẫu thuật ghép bộ phận mũi đứt rời không sử dụng vi phẫu</v>
          </cell>
          <cell r="J5595" t="str">
            <v>Phẫu thuật ghép bộ phận mũi đứt rời không sử dụng vi phẫu</v>
          </cell>
          <cell r="K5595" t="str">
            <v>C</v>
          </cell>
          <cell r="L5595" t="str">
            <v>P2</v>
          </cell>
          <cell r="M5595">
            <v>593</v>
          </cell>
          <cell r="N5595">
            <v>593</v>
          </cell>
          <cell r="P5595" t="str">
            <v>Phẫu thuật loại II (Ngoại khoa)</v>
          </cell>
          <cell r="Q5595">
            <v>1210000</v>
          </cell>
          <cell r="R5595">
            <v>912521.73913043505</v>
          </cell>
          <cell r="S5595">
            <v>2122000</v>
          </cell>
          <cell r="T5595">
            <v>1186278.2608695654</v>
          </cell>
          <cell r="U5595">
            <v>2396278.2608695654</v>
          </cell>
          <cell r="V5595">
            <v>2396200</v>
          </cell>
          <cell r="W5595">
            <v>95851.130434782623</v>
          </cell>
          <cell r="X5595">
            <v>2492129.3913043481</v>
          </cell>
        </row>
        <row r="5596">
          <cell r="E5596" t="str">
            <v>37.8D05.0583</v>
          </cell>
          <cell r="F5596" t="str">
            <v>28. PHẪU THUẬT TẠO HÌNH THẨM MỸ</v>
          </cell>
          <cell r="G5596" t="str">
            <v>28.138</v>
          </cell>
          <cell r="H5596" t="str">
            <v>Phẫu thuật ghép mảnh nhỏ vành tai đứt rời</v>
          </cell>
          <cell r="I5596" t="str">
            <v>Phẫu thuật ghép mảnh nhỏ vành tai đứt rời</v>
          </cell>
          <cell r="J5596" t="str">
            <v>Phẫu thuật ghép mảnh nhỏ vành tai đứt rời</v>
          </cell>
          <cell r="K5596" t="str">
            <v>C</v>
          </cell>
          <cell r="L5596" t="str">
            <v>P2</v>
          </cell>
          <cell r="M5596">
            <v>593</v>
          </cell>
          <cell r="N5596">
            <v>593</v>
          </cell>
          <cell r="P5596" t="str">
            <v>Phẫu thuật loại II (Ngoại khoa)</v>
          </cell>
          <cell r="Q5596">
            <v>1210000</v>
          </cell>
          <cell r="R5596">
            <v>912521.73913043505</v>
          </cell>
          <cell r="S5596">
            <v>2122000</v>
          </cell>
          <cell r="T5596">
            <v>1186278.2608695654</v>
          </cell>
          <cell r="U5596">
            <v>2396278.2608695654</v>
          </cell>
          <cell r="V5596">
            <v>2396200</v>
          </cell>
          <cell r="W5596">
            <v>95851.130434782623</v>
          </cell>
          <cell r="X5596">
            <v>2492129.3913043481</v>
          </cell>
        </row>
        <row r="5597">
          <cell r="E5597" t="str">
            <v>37.8D05.0583</v>
          </cell>
          <cell r="F5597" t="str">
            <v>28. PHẪU THUẬT TẠO HÌNH THẨM MỸ</v>
          </cell>
          <cell r="G5597" t="str">
            <v>28.65</v>
          </cell>
          <cell r="H5597" t="str">
            <v>Phẫu thuật ghép sụn mi mắt</v>
          </cell>
          <cell r="I5597" t="str">
            <v>Phẫu thuật ghép sụn mi mắt</v>
          </cell>
          <cell r="J5597" t="str">
            <v>Phẫu thuật ghép sụn mi mắt</v>
          </cell>
          <cell r="K5597" t="str">
            <v>B</v>
          </cell>
          <cell r="L5597" t="str">
            <v>P2</v>
          </cell>
          <cell r="M5597">
            <v>593</v>
          </cell>
          <cell r="N5597">
            <v>593</v>
          </cell>
          <cell r="P5597" t="str">
            <v>Phẫu thuật loại II (Ngoại khoa)</v>
          </cell>
          <cell r="Q5597">
            <v>1210000</v>
          </cell>
          <cell r="R5597">
            <v>912521.73913043505</v>
          </cell>
          <cell r="S5597">
            <v>2122000</v>
          </cell>
          <cell r="T5597">
            <v>1186278.2608695654</v>
          </cell>
          <cell r="U5597">
            <v>2396278.2608695654</v>
          </cell>
          <cell r="V5597">
            <v>2396200</v>
          </cell>
          <cell r="W5597">
            <v>95851.130434782623</v>
          </cell>
          <cell r="X5597">
            <v>2492129.3913043481</v>
          </cell>
        </row>
        <row r="5598">
          <cell r="E5598" t="str">
            <v>37.8D05.0583</v>
          </cell>
          <cell r="F5598" t="str">
            <v>28. PHẪU THUẬT TẠO HÌNH THẨM MỸ</v>
          </cell>
          <cell r="G5598" t="str">
            <v>28.32</v>
          </cell>
          <cell r="H5598" t="str">
            <v>Phẫu thuật lấy mảnh xương sọ hoại tử</v>
          </cell>
          <cell r="I5598" t="str">
            <v>Phẫu thuật lấy mảnh xương sọ hoại tử</v>
          </cell>
          <cell r="J5598" t="str">
            <v>Phẫu thuật lấy mảnh xương sọ hoại tử</v>
          </cell>
          <cell r="K5598" t="str">
            <v>B</v>
          </cell>
          <cell r="L5598" t="str">
            <v>P2</v>
          </cell>
          <cell r="M5598">
            <v>593</v>
          </cell>
          <cell r="N5598">
            <v>593</v>
          </cell>
          <cell r="P5598" t="str">
            <v>Phẫu thuật loại II (Ngoại khoa)</v>
          </cell>
          <cell r="Q5598">
            <v>1210000</v>
          </cell>
          <cell r="R5598">
            <v>912521.73913043505</v>
          </cell>
          <cell r="S5598">
            <v>2122000</v>
          </cell>
          <cell r="T5598">
            <v>1186278.2608695654</v>
          </cell>
          <cell r="U5598">
            <v>2396278.2608695654</v>
          </cell>
          <cell r="V5598">
            <v>2396200</v>
          </cell>
          <cell r="W5598">
            <v>95851.130434782623</v>
          </cell>
          <cell r="X5598">
            <v>2492129.3913043481</v>
          </cell>
        </row>
        <row r="5599">
          <cell r="E5599" t="str">
            <v>37.8D05.0583</v>
          </cell>
          <cell r="F5599" t="str">
            <v>28. PHẪU THUẬT TẠO HÌNH THẨM MỸ</v>
          </cell>
          <cell r="G5599" t="str">
            <v>28.98</v>
          </cell>
          <cell r="H5599" t="str">
            <v>Phẫu thuật sửa cánh mũi trong sẹo khe hở môi đơn</v>
          </cell>
          <cell r="I5599" t="str">
            <v>Phẫu thuật sửa cánh mũi trong sẹo khe hở môi đơn</v>
          </cell>
          <cell r="J5599" t="str">
            <v>Phẫu thuật sửa cánh mũi trong sẹo khe hở môi đơn</v>
          </cell>
          <cell r="K5599" t="str">
            <v>B</v>
          </cell>
          <cell r="L5599" t="str">
            <v>P2</v>
          </cell>
          <cell r="M5599">
            <v>593</v>
          </cell>
          <cell r="N5599">
            <v>593</v>
          </cell>
          <cell r="P5599" t="str">
            <v>Phẫu thuật loại II (Ngoại khoa)</v>
          </cell>
          <cell r="Q5599">
            <v>1210000</v>
          </cell>
          <cell r="R5599">
            <v>912521.73913043505</v>
          </cell>
          <cell r="S5599">
            <v>2122000</v>
          </cell>
          <cell r="T5599">
            <v>1186278.2608695654</v>
          </cell>
          <cell r="U5599">
            <v>2396278.2608695654</v>
          </cell>
          <cell r="V5599">
            <v>2396200</v>
          </cell>
          <cell r="W5599">
            <v>95851.130434782623</v>
          </cell>
          <cell r="X5599">
            <v>2492129.3913043481</v>
          </cell>
        </row>
        <row r="5600">
          <cell r="E5600" t="str">
            <v>37.8D05.0583</v>
          </cell>
          <cell r="F5600" t="str">
            <v>28. PHẪU THUẬT TẠO HÌNH THẨM MỸ</v>
          </cell>
          <cell r="G5600" t="str">
            <v>28.40</v>
          </cell>
          <cell r="H5600" t="str">
            <v>Phẫu thuật tái tạo cho vết thương góc mắt</v>
          </cell>
          <cell r="I5600" t="str">
            <v>Phẫu thuật tái tạo cho vết thương góc mắt</v>
          </cell>
          <cell r="J5600" t="str">
            <v>Phẫu thuật tái tạo cho vết thương góc mắt</v>
          </cell>
          <cell r="K5600" t="str">
            <v>B</v>
          </cell>
          <cell r="L5600" t="str">
            <v>P2</v>
          </cell>
          <cell r="M5600">
            <v>593</v>
          </cell>
          <cell r="N5600">
            <v>593</v>
          </cell>
          <cell r="P5600" t="str">
            <v>Phẫu thuật loại II (Ngoại khoa)</v>
          </cell>
          <cell r="Q5600">
            <v>1210000</v>
          </cell>
          <cell r="R5600">
            <v>912521.73913043505</v>
          </cell>
          <cell r="S5600">
            <v>2122000</v>
          </cell>
          <cell r="T5600">
            <v>1186278.2608695654</v>
          </cell>
          <cell r="U5600">
            <v>2396278.2608695654</v>
          </cell>
          <cell r="V5600">
            <v>2396200</v>
          </cell>
          <cell r="W5600">
            <v>95851.130434782623</v>
          </cell>
          <cell r="X5600">
            <v>2492129.3913043481</v>
          </cell>
        </row>
        <row r="5601">
          <cell r="E5601" t="str">
            <v>37.8D05.0583</v>
          </cell>
          <cell r="F5601" t="str">
            <v>28. PHẪU THUẬT TẠO HÌNH THẨM MỸ</v>
          </cell>
          <cell r="G5601" t="str">
            <v>28.134</v>
          </cell>
          <cell r="H5601" t="str">
            <v>Phẫu thuật tạo hình nhân trung</v>
          </cell>
          <cell r="I5601" t="str">
            <v>Phẫu thuật tạo hình nhân trung</v>
          </cell>
          <cell r="J5601" t="str">
            <v>Phẫu thuật tạo hình nhân trung</v>
          </cell>
          <cell r="K5601" t="str">
            <v>C</v>
          </cell>
          <cell r="L5601" t="str">
            <v>P2</v>
          </cell>
          <cell r="M5601">
            <v>593</v>
          </cell>
          <cell r="N5601">
            <v>593</v>
          </cell>
          <cell r="P5601" t="str">
            <v>Phẫu thuật loại II (Ngoại khoa)</v>
          </cell>
          <cell r="Q5601">
            <v>1210000</v>
          </cell>
          <cell r="R5601">
            <v>912521.73913043505</v>
          </cell>
          <cell r="S5601">
            <v>2122000</v>
          </cell>
          <cell r="T5601">
            <v>1186278.2608695654</v>
          </cell>
          <cell r="U5601">
            <v>2396278.2608695654</v>
          </cell>
          <cell r="V5601">
            <v>2396200</v>
          </cell>
          <cell r="W5601">
            <v>95851.130434782623</v>
          </cell>
          <cell r="X5601">
            <v>2492129.3913043481</v>
          </cell>
        </row>
        <row r="5602">
          <cell r="E5602" t="str">
            <v>37.8D05.0584</v>
          </cell>
          <cell r="F5602" t="str">
            <v>03. NHI KHOA</v>
          </cell>
          <cell r="G5602" t="str">
            <v>3.3383</v>
          </cell>
          <cell r="H5602" t="str">
            <v>Cắt nang/polyp rốn</v>
          </cell>
          <cell r="I5602" t="str">
            <v>Cắt nang/polyp rốn</v>
          </cell>
          <cell r="J5602" t="str">
            <v>Cắt nang/polyp rốn</v>
          </cell>
          <cell r="K5602" t="str">
            <v>B</v>
          </cell>
          <cell r="L5602" t="str">
            <v>P3</v>
          </cell>
          <cell r="M5602">
            <v>594</v>
          </cell>
          <cell r="N5602">
            <v>594</v>
          </cell>
          <cell r="P5602" t="str">
            <v>Phẫu thuật loại III (Ngoại khoa)</v>
          </cell>
          <cell r="Q5602">
            <v>775000</v>
          </cell>
          <cell r="R5602">
            <v>565043.47826086998</v>
          </cell>
          <cell r="S5602">
            <v>1340000</v>
          </cell>
          <cell r="T5602">
            <v>734556.52173913096</v>
          </cell>
          <cell r="U5602">
            <v>1509556.5217391308</v>
          </cell>
          <cell r="V5602">
            <v>1509500</v>
          </cell>
          <cell r="W5602">
            <v>60382.260869565238</v>
          </cell>
          <cell r="X5602">
            <v>1569938.782608696</v>
          </cell>
        </row>
        <row r="5603">
          <cell r="E5603" t="str">
            <v>37.8D05.0584</v>
          </cell>
          <cell r="F5603" t="str">
            <v>10. NGOẠI KHOA</v>
          </cell>
          <cell r="G5603" t="str">
            <v>10.410</v>
          </cell>
          <cell r="H5603" t="str">
            <v>Cắt bỏ bao da qui đầu do dính hoặc dài</v>
          </cell>
          <cell r="I5603" t="str">
            <v>Cắt bỏ bao da qui đầu do dính hoặc dài</v>
          </cell>
          <cell r="J5603" t="str">
            <v>Cắt bỏ bao da qui đầu do dính hoặc dài</v>
          </cell>
          <cell r="K5603" t="str">
            <v>C</v>
          </cell>
          <cell r="L5603" t="str">
            <v>P3</v>
          </cell>
          <cell r="M5603">
            <v>594</v>
          </cell>
          <cell r="N5603">
            <v>594</v>
          </cell>
          <cell r="P5603" t="str">
            <v>Phẫu thuật loại III (Ngoại khoa)</v>
          </cell>
          <cell r="Q5603">
            <v>775000</v>
          </cell>
          <cell r="R5603">
            <v>565043.47826086998</v>
          </cell>
          <cell r="S5603">
            <v>1340000</v>
          </cell>
          <cell r="T5603">
            <v>734556.52173913096</v>
          </cell>
          <cell r="U5603">
            <v>1509556.5217391308</v>
          </cell>
          <cell r="V5603">
            <v>1509500</v>
          </cell>
          <cell r="W5603">
            <v>60382.260869565238</v>
          </cell>
          <cell r="X5603">
            <v>1569938.782608696</v>
          </cell>
        </row>
        <row r="5604">
          <cell r="E5604" t="str">
            <v>37.8D05.0584</v>
          </cell>
          <cell r="F5604" t="str">
            <v>10. NGOẠI KHOA</v>
          </cell>
          <cell r="G5604" t="str">
            <v>10.411</v>
          </cell>
          <cell r="H5604" t="str">
            <v>Cắt hẹp bao quy đầu</v>
          </cell>
          <cell r="I5604" t="str">
            <v>Cắt hẹp bao quy đầu</v>
          </cell>
          <cell r="J5604" t="str">
            <v>Cắt hẹp bao quy đầu</v>
          </cell>
          <cell r="K5604" t="str">
            <v>D</v>
          </cell>
          <cell r="L5604" t="str">
            <v>P3</v>
          </cell>
          <cell r="M5604">
            <v>594</v>
          </cell>
          <cell r="N5604">
            <v>594</v>
          </cell>
          <cell r="P5604" t="str">
            <v>Phẫu thuật loại III (Ngoại khoa)</v>
          </cell>
          <cell r="Q5604">
            <v>775000</v>
          </cell>
          <cell r="R5604">
            <v>565043.47826086998</v>
          </cell>
          <cell r="S5604">
            <v>1340000</v>
          </cell>
          <cell r="T5604">
            <v>734556.52173913096</v>
          </cell>
          <cell r="U5604">
            <v>1509556.5217391308</v>
          </cell>
          <cell r="V5604">
            <v>1509500</v>
          </cell>
          <cell r="W5604">
            <v>60382.260869565238</v>
          </cell>
          <cell r="X5604">
            <v>1569938.782608696</v>
          </cell>
        </row>
        <row r="5605">
          <cell r="E5605" t="str">
            <v>37.8D05.0584</v>
          </cell>
          <cell r="F5605" t="str">
            <v>10. NGOẠI KHOA</v>
          </cell>
          <cell r="G5605" t="str">
            <v>10.567</v>
          </cell>
          <cell r="H5605" t="str">
            <v>Cắt u lành tính ống hậu môn (u cơ, polyp…)</v>
          </cell>
          <cell r="I5605" t="str">
            <v>Cắt u lành tính ống hậu môn (u cơ, polyp…)</v>
          </cell>
          <cell r="J5605" t="str">
            <v>Cắt u lành tính ống hậu môn (u cơ, polyp…)</v>
          </cell>
          <cell r="K5605" t="str">
            <v>C</v>
          </cell>
          <cell r="L5605" t="str">
            <v>P2</v>
          </cell>
          <cell r="M5605">
            <v>594</v>
          </cell>
          <cell r="N5605">
            <v>594</v>
          </cell>
          <cell r="P5605" t="str">
            <v>Phẫu thuật loại III (Ngoại khoa)</v>
          </cell>
          <cell r="Q5605">
            <v>775000</v>
          </cell>
          <cell r="R5605">
            <v>565043.47826086998</v>
          </cell>
          <cell r="S5605">
            <v>1340000</v>
          </cell>
          <cell r="T5605">
            <v>734556.52173913096</v>
          </cell>
          <cell r="U5605">
            <v>1509556.5217391308</v>
          </cell>
          <cell r="V5605">
            <v>1509500</v>
          </cell>
          <cell r="W5605">
            <v>60382.260869565238</v>
          </cell>
          <cell r="X5605">
            <v>1569938.782608696</v>
          </cell>
        </row>
        <row r="5606">
          <cell r="E5606" t="str">
            <v>37.8D05.0584</v>
          </cell>
          <cell r="F5606" t="str">
            <v>10. NGOẠI KHOA</v>
          </cell>
          <cell r="G5606" t="str">
            <v>10.359</v>
          </cell>
          <cell r="H5606" t="str">
            <v>Dẫn lưu bàng quang đơn thuần</v>
          </cell>
          <cell r="I5606" t="str">
            <v>Dẫn lưu bàng quang đơn thuần</v>
          </cell>
          <cell r="J5606" t="str">
            <v>Dẫn lưu bàng quang đơn thuần</v>
          </cell>
          <cell r="K5606" t="str">
            <v>C</v>
          </cell>
          <cell r="L5606" t="str">
            <v>P3</v>
          </cell>
          <cell r="M5606">
            <v>594</v>
          </cell>
          <cell r="N5606">
            <v>594</v>
          </cell>
          <cell r="P5606" t="str">
            <v>Phẫu thuật loại III (Ngoại khoa)</v>
          </cell>
          <cell r="Q5606">
            <v>775000</v>
          </cell>
          <cell r="R5606">
            <v>565043.47826086998</v>
          </cell>
          <cell r="S5606">
            <v>1340000</v>
          </cell>
          <cell r="T5606">
            <v>734556.52173913096</v>
          </cell>
          <cell r="U5606">
            <v>1509556.5217391308</v>
          </cell>
          <cell r="V5606">
            <v>1509500</v>
          </cell>
          <cell r="W5606">
            <v>60382.260869565238</v>
          </cell>
          <cell r="X5606">
            <v>1569938.782608696</v>
          </cell>
        </row>
        <row r="5607">
          <cell r="E5607" t="str">
            <v>37.8D05.0584</v>
          </cell>
          <cell r="F5607" t="str">
            <v>10. NGOẠI KHOA</v>
          </cell>
          <cell r="G5607" t="str">
            <v>10.412</v>
          </cell>
          <cell r="H5607" t="str">
            <v>Mở rộng lỗ sáo</v>
          </cell>
          <cell r="I5607" t="str">
            <v>Mở rộng lỗ sáo</v>
          </cell>
          <cell r="J5607" t="str">
            <v>Mở rộng lỗ sáo</v>
          </cell>
          <cell r="K5607" t="str">
            <v>D</v>
          </cell>
          <cell r="L5607" t="str">
            <v>P3</v>
          </cell>
          <cell r="M5607">
            <v>594</v>
          </cell>
          <cell r="N5607">
            <v>594</v>
          </cell>
          <cell r="P5607" t="str">
            <v>Phẫu thuật loại III (Ngoại khoa)</v>
          </cell>
          <cell r="Q5607">
            <v>775000</v>
          </cell>
          <cell r="R5607">
            <v>565043.47826086998</v>
          </cell>
          <cell r="S5607">
            <v>1340000</v>
          </cell>
          <cell r="T5607">
            <v>734556.52173913096</v>
          </cell>
          <cell r="U5607">
            <v>1509556.5217391308</v>
          </cell>
          <cell r="V5607">
            <v>1509500</v>
          </cell>
          <cell r="W5607">
            <v>60382.260869565238</v>
          </cell>
          <cell r="X5607">
            <v>1569938.782608696</v>
          </cell>
        </row>
        <row r="5608">
          <cell r="E5608" t="str">
            <v>37.8D05.0584</v>
          </cell>
          <cell r="F5608" t="str">
            <v>10. NGOẠI KHOA</v>
          </cell>
          <cell r="G5608" t="str">
            <v>10.566</v>
          </cell>
          <cell r="H5608" t="str">
            <v>Phẫu thuật cắt u nhú ống hậu môn (condylome)</v>
          </cell>
          <cell r="I5608" t="str">
            <v>Phẫu thuật cắt u nhú ống hậu môn (condylome)</v>
          </cell>
          <cell r="J5608" t="str">
            <v>Phẫu thuật cắt u nhú ống hậu môn (condylome)</v>
          </cell>
          <cell r="K5608" t="str">
            <v>C</v>
          </cell>
          <cell r="L5608" t="str">
            <v>P3</v>
          </cell>
          <cell r="M5608">
            <v>594</v>
          </cell>
          <cell r="N5608">
            <v>594</v>
          </cell>
          <cell r="P5608" t="str">
            <v>Phẫu thuật loại III (Ngoại khoa)</v>
          </cell>
          <cell r="Q5608">
            <v>775000</v>
          </cell>
          <cell r="R5608">
            <v>565043.47826086998</v>
          </cell>
          <cell r="S5608">
            <v>1340000</v>
          </cell>
          <cell r="T5608">
            <v>734556.52173913096</v>
          </cell>
          <cell r="U5608">
            <v>1509556.5217391308</v>
          </cell>
          <cell r="V5608">
            <v>1509500</v>
          </cell>
          <cell r="W5608">
            <v>60382.260869565238</v>
          </cell>
          <cell r="X5608">
            <v>1569938.782608696</v>
          </cell>
        </row>
        <row r="5609">
          <cell r="E5609" t="str">
            <v>37.8D05.0584</v>
          </cell>
          <cell r="F5609" t="str">
            <v>10. NGOẠI KHOA</v>
          </cell>
          <cell r="G5609" t="str">
            <v>10.398</v>
          </cell>
          <cell r="H5609" t="str">
            <v>Phẫu thuật tái tạo miệng sáo do hẹp miệng sáo</v>
          </cell>
          <cell r="I5609" t="str">
            <v>Phẫu thuật tái tạo miệng sáo do hẹp miệng sáo</v>
          </cell>
          <cell r="J5609" t="str">
            <v>Phẫu thuật tái tạo miệng sáo do hẹp miệng sáo</v>
          </cell>
          <cell r="K5609" t="str">
            <v>B</v>
          </cell>
          <cell r="L5609" t="str">
            <v>P2</v>
          </cell>
          <cell r="M5609">
            <v>594</v>
          </cell>
          <cell r="N5609">
            <v>594</v>
          </cell>
          <cell r="P5609" t="str">
            <v>Phẫu thuật loại III (Ngoại khoa)</v>
          </cell>
          <cell r="Q5609">
            <v>775000</v>
          </cell>
          <cell r="R5609">
            <v>565043.47826086998</v>
          </cell>
          <cell r="S5609">
            <v>1340000</v>
          </cell>
          <cell r="T5609">
            <v>734556.52173913096</v>
          </cell>
          <cell r="U5609">
            <v>1509556.5217391308</v>
          </cell>
          <cell r="V5609">
            <v>1509500</v>
          </cell>
          <cell r="W5609">
            <v>60382.260869565238</v>
          </cell>
          <cell r="X5609">
            <v>1569938.782608696</v>
          </cell>
        </row>
        <row r="5610">
          <cell r="E5610" t="str">
            <v>37.8D05.0584</v>
          </cell>
          <cell r="F5610" t="str">
            <v>10. NGOẠI KHOA</v>
          </cell>
          <cell r="G5610" t="str">
            <v>10.408</v>
          </cell>
          <cell r="H5610" t="str">
            <v>Phẫu thuật tràn dịch màng tinh hoàn</v>
          </cell>
          <cell r="I5610" t="str">
            <v>Phẫu thuật tràn dịch màng tinh hoàn</v>
          </cell>
          <cell r="J5610" t="str">
            <v>Phẫu thuật tràn dịch màng tinh hoàn</v>
          </cell>
          <cell r="K5610" t="str">
            <v>C</v>
          </cell>
          <cell r="L5610" t="str">
            <v>P3</v>
          </cell>
          <cell r="M5610">
            <v>594</v>
          </cell>
          <cell r="N5610">
            <v>594</v>
          </cell>
          <cell r="P5610" t="str">
            <v>Phẫu thuật loại III (Ngoại khoa)</v>
          </cell>
          <cell r="Q5610">
            <v>775000</v>
          </cell>
          <cell r="R5610">
            <v>565043.47826086998</v>
          </cell>
          <cell r="S5610">
            <v>1340000</v>
          </cell>
          <cell r="T5610">
            <v>734556.52173913096</v>
          </cell>
          <cell r="U5610">
            <v>1509556.5217391308</v>
          </cell>
          <cell r="V5610">
            <v>1509500</v>
          </cell>
          <cell r="W5610">
            <v>60382.260869565238</v>
          </cell>
          <cell r="X5610">
            <v>1569938.782608696</v>
          </cell>
        </row>
        <row r="5611">
          <cell r="E5611" t="str">
            <v>37.8D05.0584</v>
          </cell>
          <cell r="F5611" t="str">
            <v>10. NGOẠI KHOA</v>
          </cell>
          <cell r="G5611" t="str">
            <v>10.402</v>
          </cell>
          <cell r="H5611" t="str">
            <v>Phẫu thuật vỡ vật hang do gãy dương vật</v>
          </cell>
          <cell r="I5611" t="str">
            <v>Phẫu thuật vỡ vật hang do gãy dương vật</v>
          </cell>
          <cell r="J5611" t="str">
            <v>Phẫu thuật vỡ vật hang do gẫy dương vật</v>
          </cell>
          <cell r="K5611" t="str">
            <v>B</v>
          </cell>
          <cell r="L5611" t="str">
            <v>P3</v>
          </cell>
          <cell r="M5611">
            <v>594</v>
          </cell>
          <cell r="N5611">
            <v>594</v>
          </cell>
          <cell r="P5611" t="str">
            <v>Phẫu thuật loại III (Ngoại khoa)</v>
          </cell>
          <cell r="Q5611">
            <v>775000</v>
          </cell>
          <cell r="R5611">
            <v>565043.47826086998</v>
          </cell>
          <cell r="S5611">
            <v>1340000</v>
          </cell>
          <cell r="T5611">
            <v>734556.52173913096</v>
          </cell>
          <cell r="U5611">
            <v>1509556.5217391308</v>
          </cell>
          <cell r="V5611">
            <v>1509500</v>
          </cell>
          <cell r="W5611">
            <v>60382.260869565238</v>
          </cell>
          <cell r="X5611">
            <v>1569938.782608696</v>
          </cell>
        </row>
        <row r="5612">
          <cell r="E5612" t="str">
            <v>37.8D05.0584</v>
          </cell>
          <cell r="F5612" t="str">
            <v>10. NGOẠI KHOA</v>
          </cell>
          <cell r="G5612" t="str">
            <v>10.400</v>
          </cell>
          <cell r="H5612" t="str">
            <v>Thắt tĩnh mạch tinh trên bụng</v>
          </cell>
          <cell r="I5612" t="str">
            <v>Thắt tĩnh mạch tinh trên bụng</v>
          </cell>
          <cell r="J5612" t="str">
            <v>Thắt tĩnh mạch tinh trên bụng</v>
          </cell>
          <cell r="K5612" t="str">
            <v>B</v>
          </cell>
          <cell r="L5612" t="str">
            <v>P2</v>
          </cell>
          <cell r="M5612">
            <v>594</v>
          </cell>
          <cell r="N5612">
            <v>594</v>
          </cell>
          <cell r="P5612" t="str">
            <v>Phẫu thuật loại III (Ngoại khoa)</v>
          </cell>
          <cell r="Q5612">
            <v>775000</v>
          </cell>
          <cell r="R5612">
            <v>565043.47826086998</v>
          </cell>
          <cell r="S5612">
            <v>1340000</v>
          </cell>
          <cell r="T5612">
            <v>734556.52173913096</v>
          </cell>
          <cell r="U5612">
            <v>1509556.5217391308</v>
          </cell>
          <cell r="V5612">
            <v>1509500</v>
          </cell>
          <cell r="W5612">
            <v>60382.260869565238</v>
          </cell>
          <cell r="X5612">
            <v>1569938.782608696</v>
          </cell>
        </row>
        <row r="5613">
          <cell r="E5613" t="str">
            <v>37.8D05.0584</v>
          </cell>
          <cell r="F5613" t="str">
            <v>28. PHẪU THUẬT TẠO HÌNH THẨM MỸ</v>
          </cell>
          <cell r="G5613" t="str">
            <v>28.110</v>
          </cell>
          <cell r="H5613" t="str">
            <v>Khâu vết thương vùng môi</v>
          </cell>
          <cell r="I5613" t="str">
            <v>Khâu vết thương vùng môi</v>
          </cell>
          <cell r="J5613" t="str">
            <v>Khâu vết thương vùng môi</v>
          </cell>
          <cell r="K5613" t="str">
            <v>C</v>
          </cell>
          <cell r="L5613" t="str">
            <v>P3</v>
          </cell>
          <cell r="M5613">
            <v>594</v>
          </cell>
          <cell r="N5613">
            <v>594</v>
          </cell>
          <cell r="P5613" t="str">
            <v>Phẫu thuật loại III (Ngoại khoa)</v>
          </cell>
          <cell r="Q5613">
            <v>775000</v>
          </cell>
          <cell r="R5613">
            <v>565043.47826086998</v>
          </cell>
          <cell r="S5613">
            <v>1340000</v>
          </cell>
          <cell r="T5613">
            <v>734556.52173913096</v>
          </cell>
          <cell r="U5613">
            <v>1509556.5217391308</v>
          </cell>
          <cell r="V5613">
            <v>1509500</v>
          </cell>
          <cell r="W5613">
            <v>60382.260869565238</v>
          </cell>
          <cell r="X5613">
            <v>1569938.782608696</v>
          </cell>
        </row>
        <row r="5614">
          <cell r="E5614" t="str">
            <v>37.8D05.0584</v>
          </cell>
          <cell r="F5614" t="str">
            <v>28. PHẪU THUẬT TẠO HÌNH THẨM MỸ</v>
          </cell>
          <cell r="G5614" t="str">
            <v>28.382</v>
          </cell>
          <cell r="H5614" t="str">
            <v>Phẫu thuật ghép móng</v>
          </cell>
          <cell r="I5614" t="str">
            <v>Phẫu thuật ghép móng</v>
          </cell>
          <cell r="J5614" t="str">
            <v>Phẫu thuật ghép móng</v>
          </cell>
          <cell r="K5614" t="str">
            <v>B</v>
          </cell>
          <cell r="L5614" t="str">
            <v>P3</v>
          </cell>
          <cell r="M5614">
            <v>594</v>
          </cell>
          <cell r="N5614">
            <v>594</v>
          </cell>
          <cell r="P5614" t="str">
            <v>Phẫu thuật loại III (Ngoại khoa)</v>
          </cell>
          <cell r="Q5614">
            <v>775000</v>
          </cell>
          <cell r="R5614">
            <v>565043.47826086998</v>
          </cell>
          <cell r="S5614">
            <v>1340000</v>
          </cell>
          <cell r="T5614">
            <v>734556.52173913096</v>
          </cell>
          <cell r="U5614">
            <v>1509556.5217391308</v>
          </cell>
          <cell r="V5614">
            <v>1509500</v>
          </cell>
          <cell r="W5614">
            <v>60382.260869565238</v>
          </cell>
          <cell r="X5614">
            <v>1569938.782608696</v>
          </cell>
        </row>
        <row r="5615">
          <cell r="E5615" t="str">
            <v>37.8D05.0585</v>
          </cell>
          <cell r="F5615" t="str">
            <v>10. NGOẠI KHOA</v>
          </cell>
          <cell r="G5615" t="str">
            <v>10.344</v>
          </cell>
          <cell r="H5615" t="str">
            <v>Dẫn lưu bàng quang bằng chọc trôca</v>
          </cell>
          <cell r="I5615" t="str">
            <v>Dẫn lưu bàng quang bằng chọc trôca</v>
          </cell>
          <cell r="J5615" t="str">
            <v>Dẫn lưu bàng quang bằng chọc trôca</v>
          </cell>
          <cell r="K5615" t="str">
            <v>B</v>
          </cell>
          <cell r="L5615" t="str">
            <v>TDB</v>
          </cell>
          <cell r="M5615">
            <v>595</v>
          </cell>
          <cell r="N5615">
            <v>595</v>
          </cell>
          <cell r="P5615" t="str">
            <v>Thủ thuật đặc biệt (Ngoại khoa)</v>
          </cell>
          <cell r="Q5615">
            <v>773000</v>
          </cell>
          <cell r="R5615">
            <v>248869.56521739101</v>
          </cell>
          <cell r="S5615">
            <v>1021000</v>
          </cell>
          <cell r="T5615">
            <v>323530.4347826083</v>
          </cell>
          <cell r="U5615">
            <v>1096530.4347826084</v>
          </cell>
          <cell r="V5615">
            <v>1096500</v>
          </cell>
          <cell r="W5615">
            <v>43861.217391304337</v>
          </cell>
          <cell r="X5615">
            <v>1140391.6521739129</v>
          </cell>
        </row>
        <row r="5616">
          <cell r="E5616" t="str">
            <v>37.8D05.0587</v>
          </cell>
          <cell r="F5616" t="str">
            <v>28. PHẪU THUẬT TẠO HÌNH THẨM MỸ</v>
          </cell>
          <cell r="G5616" t="str">
            <v>28.133</v>
          </cell>
          <cell r="H5616" t="str">
            <v>Phẫu thuật tạo hình sẹo dính mép</v>
          </cell>
          <cell r="I5616" t="str">
            <v>Phẫu thuật tạo hình sẹo dính mép</v>
          </cell>
          <cell r="J5616" t="str">
            <v>Phẫu thuật tạo hình sẹo dính mép</v>
          </cell>
          <cell r="K5616" t="str">
            <v>C</v>
          </cell>
          <cell r="L5616" t="str">
            <v>P2</v>
          </cell>
          <cell r="M5616">
            <v>597</v>
          </cell>
          <cell r="N5616">
            <v>597</v>
          </cell>
          <cell r="P5616" t="str">
            <v>Thủ thuật loại II (Ngoại khoa)</v>
          </cell>
          <cell r="Q5616">
            <v>254000</v>
          </cell>
          <cell r="R5616">
            <v>142434.782608696</v>
          </cell>
          <cell r="S5616">
            <v>396000</v>
          </cell>
          <cell r="T5616">
            <v>185165.21739130482</v>
          </cell>
          <cell r="U5616">
            <v>439165.21739130479</v>
          </cell>
          <cell r="V5616">
            <v>439100</v>
          </cell>
          <cell r="W5616">
            <v>17566.60869565219</v>
          </cell>
          <cell r="X5616">
            <v>456731.82608695701</v>
          </cell>
        </row>
        <row r="5617">
          <cell r="E5617" t="str">
            <v>37.8D05.0527</v>
          </cell>
          <cell r="F5617" t="str">
            <v>10. NGOẠI KHOA</v>
          </cell>
          <cell r="G5617" t="str">
            <v>10.1003</v>
          </cell>
          <cell r="H5617" t="str">
            <v>Nắn, bó bột gãy trên lồi cầu xương cánh tay trẻ em độ III và độ IV</v>
          </cell>
          <cell r="I5617" t="str">
            <v>Nắn, bó bột gãy trên lồi cầu xương cánh tay trẻ em độ III và độ IV [bột liền]</v>
          </cell>
          <cell r="J5617" t="str">
            <v>Nắn, bó bột gãy trên lồi cầu xương cánh tay trẻ em độ III và độ IV</v>
          </cell>
          <cell r="K5617" t="str">
            <v>B</v>
          </cell>
          <cell r="L5617" t="str">
            <v>T1</v>
          </cell>
          <cell r="M5617">
            <v>537</v>
          </cell>
          <cell r="N5617">
            <v>537</v>
          </cell>
          <cell r="P5617" t="str">
            <v>Nắn, bó bột xương cánh tay (bột liền)</v>
          </cell>
          <cell r="Q5617">
            <v>269000</v>
          </cell>
          <cell r="R5617">
            <v>79826.0869565217</v>
          </cell>
          <cell r="S5617">
            <v>348000</v>
          </cell>
          <cell r="T5617">
            <v>103773.9130434782</v>
          </cell>
          <cell r="U5617">
            <v>372773.91304347821</v>
          </cell>
          <cell r="V5617">
            <v>372700</v>
          </cell>
          <cell r="W5617">
            <v>14910.956521739128</v>
          </cell>
          <cell r="X5617">
            <v>387684.86956521735</v>
          </cell>
        </row>
        <row r="5618">
          <cell r="E5618" t="str">
            <v>37.8D05.0528</v>
          </cell>
          <cell r="F5618" t="str">
            <v>10. NGOẠI KHOA</v>
          </cell>
          <cell r="G5618" t="str">
            <v>10.1003</v>
          </cell>
          <cell r="H5618" t="str">
            <v>Nắn, bó bột gãy trên lồi cầu xương cánh tay trẻ em độ III và độ IV</v>
          </cell>
          <cell r="I5618" t="str">
            <v>Nắn, bó bột gãy trên lồi cầu xương cánh tay trẻ em độ III và độ IV [bột tự cán]</v>
          </cell>
          <cell r="J5618" t="str">
            <v>Nắn, bó bột gãy trên lồi cầu xương cánh tay trẻ em độ III và độ IV</v>
          </cell>
          <cell r="K5618" t="str">
            <v>B</v>
          </cell>
          <cell r="L5618" t="str">
            <v>T1</v>
          </cell>
          <cell r="M5618">
            <v>538</v>
          </cell>
          <cell r="N5618">
            <v>538</v>
          </cell>
          <cell r="P5618" t="str">
            <v>Nắn, bó bột xương cánh tay (bột tự cán)</v>
          </cell>
          <cell r="Q5618">
            <v>174000</v>
          </cell>
          <cell r="R5618">
            <v>97043.478260869597</v>
          </cell>
          <cell r="S5618">
            <v>271000</v>
          </cell>
          <cell r="T5618">
            <v>126156.52173913048</v>
          </cell>
          <cell r="U5618">
            <v>300156.52173913049</v>
          </cell>
          <cell r="V5618">
            <v>300100</v>
          </cell>
          <cell r="W5618">
            <v>12006.26086956522</v>
          </cell>
          <cell r="X5618">
            <v>312162.78260869574</v>
          </cell>
        </row>
        <row r="5619">
          <cell r="E5619" t="str">
            <v>37.8D05.0519</v>
          </cell>
          <cell r="F5619" t="str">
            <v>03. NHI KHOA</v>
          </cell>
          <cell r="G5619" t="str">
            <v>3.3870</v>
          </cell>
          <cell r="H5619" t="str">
            <v>Nắn, bó bột gãy xương bàn chân</v>
          </cell>
          <cell r="I5619" t="str">
            <v>Nắn, bó bột gãy xương bàn chân  [bột liền]</v>
          </cell>
          <cell r="J5619" t="str">
            <v>Nắn, bó bột gãy xương bàn chân</v>
          </cell>
          <cell r="K5619" t="str">
            <v>C</v>
          </cell>
          <cell r="L5619" t="str">
            <v>T1</v>
          </cell>
          <cell r="M5619">
            <v>529</v>
          </cell>
          <cell r="N5619">
            <v>529</v>
          </cell>
          <cell r="P5619" t="str">
            <v>Nắn, bó bột bàn chân hoặc bàn tay (bột liền)</v>
          </cell>
          <cell r="Q5619">
            <v>194000</v>
          </cell>
          <cell r="R5619">
            <v>48521.739130434798</v>
          </cell>
          <cell r="S5619">
            <v>242000</v>
          </cell>
          <cell r="T5619">
            <v>63078.260869565238</v>
          </cell>
          <cell r="U5619">
            <v>257078.26086956525</v>
          </cell>
          <cell r="V5619">
            <v>257000</v>
          </cell>
          <cell r="W5619">
            <v>10283.13043478261</v>
          </cell>
          <cell r="X5619">
            <v>267361.39130434784</v>
          </cell>
        </row>
        <row r="5620">
          <cell r="E5620" t="str">
            <v>37.8D05.0519</v>
          </cell>
          <cell r="F5620" t="str">
            <v>10. NGOẠI KHOA</v>
          </cell>
          <cell r="G5620" t="str">
            <v>10.1028</v>
          </cell>
          <cell r="H5620" t="str">
            <v>Nắn, bó bột gãy xương bàn chân</v>
          </cell>
          <cell r="I5620" t="str">
            <v>Nắn, bó bột gãy xương bàn chân  [bột liền]</v>
          </cell>
          <cell r="J5620" t="str">
            <v>Nắn, bó bột gãy xương bàn chân</v>
          </cell>
          <cell r="K5620" t="str">
            <v>B</v>
          </cell>
          <cell r="L5620" t="str">
            <v>T2</v>
          </cell>
          <cell r="M5620">
            <v>529</v>
          </cell>
          <cell r="N5620">
            <v>529</v>
          </cell>
          <cell r="P5620" t="str">
            <v>Nắn, bó bột bàn chân hoặc bàn tay (bột liền)</v>
          </cell>
          <cell r="Q5620">
            <v>194000</v>
          </cell>
          <cell r="R5620">
            <v>48521.739130434798</v>
          </cell>
          <cell r="S5620">
            <v>242000</v>
          </cell>
          <cell r="T5620">
            <v>63078.260869565238</v>
          </cell>
          <cell r="U5620">
            <v>257078.26086956525</v>
          </cell>
          <cell r="V5620">
            <v>257000</v>
          </cell>
          <cell r="W5620">
            <v>10283.13043478261</v>
          </cell>
          <cell r="X5620">
            <v>267361.39130434784</v>
          </cell>
        </row>
        <row r="5621">
          <cell r="E5621" t="str">
            <v>37.8D05.0520</v>
          </cell>
          <cell r="F5621" t="str">
            <v>03. NHI KHOA</v>
          </cell>
          <cell r="G5621" t="str">
            <v>3.3870</v>
          </cell>
          <cell r="H5621" t="str">
            <v>Nắn, bó bột gãy xương bàn chân</v>
          </cell>
          <cell r="I5621" t="str">
            <v>Nắn, bó bột gãy xương bàn chân [bột tự cán]</v>
          </cell>
          <cell r="J5621" t="str">
            <v>Nắn, bó bột gãy xương bàn chân</v>
          </cell>
          <cell r="K5621" t="str">
            <v>C</v>
          </cell>
          <cell r="L5621" t="str">
            <v>T1</v>
          </cell>
          <cell r="M5621">
            <v>530</v>
          </cell>
          <cell r="N5621">
            <v>530</v>
          </cell>
          <cell r="P5621" t="str">
            <v>Nắn, bó bột bàn chân hoặc bàn tay (bột tự cán)</v>
          </cell>
          <cell r="Q5621">
            <v>109000</v>
          </cell>
          <cell r="R5621">
            <v>64173.9130434783</v>
          </cell>
          <cell r="S5621">
            <v>173000</v>
          </cell>
          <cell r="T5621">
            <v>83426.086956521787</v>
          </cell>
          <cell r="U5621">
            <v>192426.08695652179</v>
          </cell>
          <cell r="V5621">
            <v>192400</v>
          </cell>
          <cell r="W5621">
            <v>7697.0434782608718</v>
          </cell>
          <cell r="X5621">
            <v>200123.13043478265</v>
          </cell>
        </row>
        <row r="5622">
          <cell r="E5622" t="str">
            <v>37.8D05.0520</v>
          </cell>
          <cell r="F5622" t="str">
            <v>10. NGOẠI KHOA</v>
          </cell>
          <cell r="G5622" t="str">
            <v>10.1028</v>
          </cell>
          <cell r="H5622" t="str">
            <v>Nắn, bó bột gãy xương bàn chân</v>
          </cell>
          <cell r="I5622" t="str">
            <v>Nắn, bó bột gãy xương bàn chân [bột tự cán]</v>
          </cell>
          <cell r="J5622" t="str">
            <v>Nắn, bó bột gãy xương bàn chân</v>
          </cell>
          <cell r="K5622" t="str">
            <v>B</v>
          </cell>
          <cell r="L5622" t="str">
            <v>T2</v>
          </cell>
          <cell r="M5622">
            <v>530</v>
          </cell>
          <cell r="N5622">
            <v>530</v>
          </cell>
          <cell r="P5622" t="str">
            <v>Nắn, bó bột bàn chân hoặc bàn tay (bột tự cán)</v>
          </cell>
          <cell r="Q5622">
            <v>109000</v>
          </cell>
          <cell r="R5622">
            <v>64173.9130434783</v>
          </cell>
          <cell r="S5622">
            <v>173000</v>
          </cell>
          <cell r="T5622">
            <v>83426.086956521787</v>
          </cell>
          <cell r="U5622">
            <v>192426.08695652179</v>
          </cell>
          <cell r="V5622">
            <v>192400</v>
          </cell>
          <cell r="W5622">
            <v>7697.0434782608718</v>
          </cell>
          <cell r="X5622">
            <v>200123.13043478265</v>
          </cell>
        </row>
        <row r="5623">
          <cell r="E5623" t="str">
            <v>37.8D05.0519</v>
          </cell>
          <cell r="F5623" t="str">
            <v>03. NHI KHOA</v>
          </cell>
          <cell r="G5623" t="str">
            <v>3.3854</v>
          </cell>
          <cell r="H5623" t="str">
            <v>Nắn, bó bột gãy xương bàn, ngón tay</v>
          </cell>
          <cell r="I5623" t="str">
            <v>Nắn, bó bột gãy xương bàn, ngón tay [bột liền]</v>
          </cell>
          <cell r="J5623" t="str">
            <v>Nắn, bó bột gãy xương bàn, ngón tay</v>
          </cell>
          <cell r="K5623" t="str">
            <v>C</v>
          </cell>
          <cell r="L5623" t="str">
            <v>T2</v>
          </cell>
          <cell r="M5623">
            <v>529</v>
          </cell>
          <cell r="N5623">
            <v>529</v>
          </cell>
          <cell r="P5623" t="str">
            <v>Nắn, bó bột bàn chân hoặc bàn tay (bột liền)</v>
          </cell>
          <cell r="Q5623">
            <v>194000</v>
          </cell>
          <cell r="R5623">
            <v>48521.739130434798</v>
          </cell>
          <cell r="S5623">
            <v>242000</v>
          </cell>
          <cell r="T5623">
            <v>63078.260869565238</v>
          </cell>
          <cell r="U5623">
            <v>257078.26086956525</v>
          </cell>
          <cell r="V5623">
            <v>257000</v>
          </cell>
          <cell r="W5623">
            <v>10283.13043478261</v>
          </cell>
          <cell r="X5623">
            <v>267361.39130434784</v>
          </cell>
        </row>
        <row r="5624">
          <cell r="E5624" t="str">
            <v>37.8D06.0591</v>
          </cell>
          <cell r="F5624" t="str">
            <v>13. PHỤ SẢN</v>
          </cell>
          <cell r="G5624" t="str">
            <v>13.175</v>
          </cell>
          <cell r="H5624" t="str">
            <v>Bóc nhân xơ vú</v>
          </cell>
          <cell r="I5624" t="str">
            <v>Bóc nhân xơ vú</v>
          </cell>
          <cell r="J5624" t="str">
            <v>Bóc nhân xơ vú</v>
          </cell>
          <cell r="K5624" t="str">
            <v>C</v>
          </cell>
          <cell r="L5624" t="str">
            <v>T1</v>
          </cell>
          <cell r="M5624">
            <v>601</v>
          </cell>
          <cell r="N5624">
            <v>601</v>
          </cell>
          <cell r="P5624" t="str">
            <v>Bóc nhân xơ vú</v>
          </cell>
          <cell r="Q5624">
            <v>819000</v>
          </cell>
          <cell r="R5624">
            <v>200347.82608695599</v>
          </cell>
          <cell r="S5624">
            <v>1019000</v>
          </cell>
          <cell r="T5624">
            <v>260452.17391304276</v>
          </cell>
          <cell r="U5624">
            <v>1079452.1739130428</v>
          </cell>
          <cell r="V5624">
            <v>1079400</v>
          </cell>
          <cell r="W5624">
            <v>43178.086956521714</v>
          </cell>
          <cell r="X5624">
            <v>1122630.2608695645</v>
          </cell>
        </row>
        <row r="5625">
          <cell r="E5625" t="str">
            <v>37.8D06.0592</v>
          </cell>
          <cell r="F5625" t="str">
            <v>12. UNG BƯỚU</v>
          </cell>
          <cell r="G5625" t="str">
            <v>12.304</v>
          </cell>
          <cell r="H5625" t="str">
            <v>Cắt âm hộ ung thư, vét hạch bẹn hai bên</v>
          </cell>
          <cell r="I5625" t="str">
            <v>Cắt âm hộ ung thư, vét hạch bẹn hai bên</v>
          </cell>
          <cell r="J5625" t="str">
            <v>Cắt âm hộ ung thư, vét hạch bẹn hai bên</v>
          </cell>
          <cell r="K5625" t="str">
            <v>B</v>
          </cell>
          <cell r="L5625" t="str">
            <v>P1</v>
          </cell>
          <cell r="M5625">
            <v>602</v>
          </cell>
          <cell r="N5625">
            <v>602</v>
          </cell>
          <cell r="P5625" t="str">
            <v>Cắt âm hộ + vét hạch bẹn hai bên</v>
          </cell>
          <cell r="Q5625">
            <v>2970000</v>
          </cell>
          <cell r="R5625">
            <v>914086.95652173902</v>
          </cell>
          <cell r="S5625">
            <v>3884000</v>
          </cell>
          <cell r="T5625">
            <v>1188313.0434782607</v>
          </cell>
          <cell r="U5625">
            <v>4158313.0434782607</v>
          </cell>
          <cell r="V5625">
            <v>4158300</v>
          </cell>
          <cell r="W5625">
            <v>166332.52173913043</v>
          </cell>
          <cell r="X5625">
            <v>4324645.5652173916</v>
          </cell>
        </row>
        <row r="5626">
          <cell r="E5626" t="str">
            <v>37.8D06.0592</v>
          </cell>
          <cell r="F5626" t="str">
            <v>12. UNG BƯỚU</v>
          </cell>
          <cell r="G5626" t="str">
            <v>12.254</v>
          </cell>
          <cell r="H5626" t="str">
            <v>Cắt âm vật, vét hạch bẹn 2 bên do ung thư</v>
          </cell>
          <cell r="I5626" t="str">
            <v>Cắt âm vật, vét hạch bẹn 2 bên do ung thư</v>
          </cell>
          <cell r="J5626" t="str">
            <v>Cắt âm vật, vét hạch bẹn 2 bên do ung thư</v>
          </cell>
          <cell r="K5626" t="str">
            <v>B</v>
          </cell>
          <cell r="L5626" t="str">
            <v>P1</v>
          </cell>
          <cell r="M5626">
            <v>602</v>
          </cell>
          <cell r="N5626">
            <v>602</v>
          </cell>
          <cell r="P5626" t="str">
            <v>Cắt âm hộ + vét hạch bẹn hai bên</v>
          </cell>
          <cell r="Q5626">
            <v>2970000</v>
          </cell>
          <cell r="R5626">
            <v>914086.95652173902</v>
          </cell>
          <cell r="S5626">
            <v>3884000</v>
          </cell>
          <cell r="T5626">
            <v>1188313.0434782607</v>
          </cell>
          <cell r="U5626">
            <v>4158313.0434782607</v>
          </cell>
          <cell r="V5626">
            <v>4158300</v>
          </cell>
          <cell r="W5626">
            <v>166332.52173913043</v>
          </cell>
          <cell r="X5626">
            <v>4324645.5652173916</v>
          </cell>
        </row>
        <row r="5627">
          <cell r="E5627" t="str">
            <v>37.8D06.0592</v>
          </cell>
          <cell r="F5627" t="str">
            <v>13. PHỤ SẢN</v>
          </cell>
          <cell r="G5627" t="str">
            <v>13.176</v>
          </cell>
          <cell r="H5627" t="str">
            <v>Cắt âm hộ + vét hạch bẹn hai bên</v>
          </cell>
          <cell r="I5627" t="str">
            <v>Cắt âm hộ + vét hạch bẹn hai bên</v>
          </cell>
          <cell r="J5627" t="str">
            <v>Cắt âm hộ + vét hạch bẹn hai bên</v>
          </cell>
          <cell r="K5627" t="str">
            <v>B</v>
          </cell>
          <cell r="L5627" t="str">
            <v>P1</v>
          </cell>
          <cell r="M5627">
            <v>602</v>
          </cell>
          <cell r="N5627">
            <v>602</v>
          </cell>
          <cell r="P5627" t="str">
            <v>Cắt âm hộ + vét hạch bẹn hai bên</v>
          </cell>
          <cell r="Q5627">
            <v>2970000</v>
          </cell>
          <cell r="R5627">
            <v>914086.95652173902</v>
          </cell>
          <cell r="S5627">
            <v>3884000</v>
          </cell>
          <cell r="T5627">
            <v>1188313.0434782607</v>
          </cell>
          <cell r="U5627">
            <v>4158313.0434782607</v>
          </cell>
          <cell r="V5627">
            <v>4158300</v>
          </cell>
          <cell r="W5627">
            <v>166332.52173913043</v>
          </cell>
          <cell r="X5627">
            <v>4324645.5652173916</v>
          </cell>
        </row>
        <row r="5628">
          <cell r="E5628" t="str">
            <v>37.8D05.0519</v>
          </cell>
          <cell r="F5628" t="str">
            <v>10. NGOẠI KHOA</v>
          </cell>
          <cell r="G5628" t="str">
            <v>10.1009</v>
          </cell>
          <cell r="H5628" t="str">
            <v>Nắn, bó bột gãy xương bàn, ngón tay</v>
          </cell>
          <cell r="I5628" t="str">
            <v>Nắn, bó bột gãy xương bàn, ngón tay [bột liền]</v>
          </cell>
          <cell r="J5628" t="str">
            <v>Nắn, bó bột gãy xương bàn, ngón tay</v>
          </cell>
          <cell r="K5628" t="str">
            <v>B</v>
          </cell>
          <cell r="L5628" t="str">
            <v>T2</v>
          </cell>
          <cell r="M5628">
            <v>529</v>
          </cell>
          <cell r="N5628">
            <v>529</v>
          </cell>
          <cell r="P5628" t="str">
            <v>Nắn, bó bột bàn chân hoặc bàn tay (bột liền)</v>
          </cell>
          <cell r="Q5628">
            <v>194000</v>
          </cell>
          <cell r="R5628">
            <v>48521.739130434798</v>
          </cell>
          <cell r="S5628">
            <v>242000</v>
          </cell>
          <cell r="T5628">
            <v>63078.260869565238</v>
          </cell>
          <cell r="U5628">
            <v>257078.26086956525</v>
          </cell>
          <cell r="V5628">
            <v>257000</v>
          </cell>
          <cell r="W5628">
            <v>10283.13043478261</v>
          </cell>
          <cell r="X5628">
            <v>267361.39130434784</v>
          </cell>
        </row>
        <row r="5629">
          <cell r="E5629" t="str">
            <v>37.8D05.0520</v>
          </cell>
          <cell r="F5629" t="str">
            <v>03. NHI KHOA</v>
          </cell>
          <cell r="G5629" t="str">
            <v>3.3854</v>
          </cell>
          <cell r="H5629" t="str">
            <v>Nắn, bó bột gãy xương bàn, ngón tay</v>
          </cell>
          <cell r="I5629" t="str">
            <v>Nắn, bó bột gãy xương bàn, ngón tay [bột tự cán]</v>
          </cell>
          <cell r="J5629" t="str">
            <v>Nắn, bó bột gãy xương bàn, ngón tay</v>
          </cell>
          <cell r="K5629" t="str">
            <v>C</v>
          </cell>
          <cell r="L5629" t="str">
            <v>T2</v>
          </cell>
          <cell r="M5629">
            <v>530</v>
          </cell>
          <cell r="N5629">
            <v>530</v>
          </cell>
          <cell r="P5629" t="str">
            <v>Nắn, bó bột bàn chân hoặc bàn tay (bột tự cán)</v>
          </cell>
          <cell r="Q5629">
            <v>109000</v>
          </cell>
          <cell r="R5629">
            <v>64173.9130434783</v>
          </cell>
          <cell r="S5629">
            <v>173000</v>
          </cell>
          <cell r="T5629">
            <v>83426.086956521787</v>
          </cell>
          <cell r="U5629">
            <v>192426.08695652179</v>
          </cell>
          <cell r="V5629">
            <v>192400</v>
          </cell>
          <cell r="W5629">
            <v>7697.0434782608718</v>
          </cell>
          <cell r="X5629">
            <v>200123.13043478265</v>
          </cell>
        </row>
        <row r="5630">
          <cell r="E5630" t="str">
            <v>37.8D06.0594</v>
          </cell>
          <cell r="F5630" t="str">
            <v>13. PHỤ SẢN</v>
          </cell>
          <cell r="G5630" t="str">
            <v>13.53</v>
          </cell>
          <cell r="H5630" t="str">
            <v>Cắt chỉ khâu vòng cổ tử cung</v>
          </cell>
          <cell r="I5630" t="str">
            <v>Cắt chỉ khâu vòng cổ tử cung</v>
          </cell>
          <cell r="J5630" t="str">
            <v>Cắt chỉ khâu vòng cổ tử cung</v>
          </cell>
          <cell r="K5630" t="str">
            <v>C</v>
          </cell>
          <cell r="M5630">
            <v>604</v>
          </cell>
          <cell r="N5630">
            <v>604</v>
          </cell>
          <cell r="P5630" t="str">
            <v>Cắt chỉ khâu vòng cổ tử cung</v>
          </cell>
          <cell r="Q5630">
            <v>80000</v>
          </cell>
          <cell r="R5630">
            <v>45391.304347826102</v>
          </cell>
          <cell r="S5630">
            <v>125000</v>
          </cell>
          <cell r="T5630">
            <v>59008.695652173934</v>
          </cell>
          <cell r="U5630">
            <v>139008.69565217395</v>
          </cell>
          <cell r="V5630">
            <v>139000</v>
          </cell>
          <cell r="W5630">
            <v>5560.3478260869579</v>
          </cell>
          <cell r="X5630">
            <v>144569.04347826089</v>
          </cell>
        </row>
        <row r="5631">
          <cell r="E5631" t="str">
            <v>37.8D06.0595</v>
          </cell>
          <cell r="F5631" t="str">
            <v>13. PHỤ SẢN</v>
          </cell>
          <cell r="G5631" t="str">
            <v>13.118</v>
          </cell>
          <cell r="H5631" t="str">
            <v>Cắt cổ tử cung trên người bệnh đã mổ cắt tử cung bán phần đường âm đạo</v>
          </cell>
          <cell r="I5631" t="str">
            <v>Cắt cổ tử cung trên người bệnh đã mổ cắt tử cung bán phần đường âm đạo</v>
          </cell>
          <cell r="J5631" t="str">
            <v>Cắt cổ tử cung trên bệnh nhân đã mổ cắt tử cung bán phần đường âm đạo</v>
          </cell>
          <cell r="K5631" t="str">
            <v>B</v>
          </cell>
          <cell r="L5631" t="str">
            <v>P1</v>
          </cell>
          <cell r="M5631">
            <v>605</v>
          </cell>
          <cell r="N5631">
            <v>605</v>
          </cell>
          <cell r="P5631" t="str">
            <v>Cắt cổ tử cung trên bệnh nhân đã mổ cắt tử cung bán phần</v>
          </cell>
          <cell r="Q5631">
            <v>3353000</v>
          </cell>
          <cell r="R5631">
            <v>914086.95652173902</v>
          </cell>
          <cell r="S5631">
            <v>4267000</v>
          </cell>
          <cell r="T5631">
            <v>1188313.0434782607</v>
          </cell>
          <cell r="U5631">
            <v>4541313.0434782607</v>
          </cell>
          <cell r="V5631">
            <v>4541300</v>
          </cell>
          <cell r="W5631">
            <v>181652.52173913043</v>
          </cell>
          <cell r="X5631">
            <v>4722965.5652173916</v>
          </cell>
        </row>
        <row r="5632">
          <cell r="E5632" t="str">
            <v>37.8D06.0595</v>
          </cell>
          <cell r="F5632" t="str">
            <v>13. PHỤ SẢN</v>
          </cell>
          <cell r="G5632" t="str">
            <v>13.117</v>
          </cell>
          <cell r="H5632" t="str">
            <v>Cắt cổ tử cung trên người bệnh đã mổ cắt tử cung bán phần đường bụng</v>
          </cell>
          <cell r="I5632" t="str">
            <v>Cắt cổ tử cung trên người bệnh đã mổ cắt tử cung bán phần đường bụng</v>
          </cell>
          <cell r="J5632" t="str">
            <v>Cắt cổ tử cung trên bệnh nhân đã mổ cắt tử cung bán phần đường bụng</v>
          </cell>
          <cell r="K5632" t="str">
            <v>B</v>
          </cell>
          <cell r="L5632" t="str">
            <v>P1</v>
          </cell>
          <cell r="M5632">
            <v>605</v>
          </cell>
          <cell r="N5632">
            <v>605</v>
          </cell>
          <cell r="P5632" t="str">
            <v>Cắt cổ tử cung trên bệnh nhân đã mổ cắt tử cung bán phần</v>
          </cell>
          <cell r="Q5632">
            <v>3353000</v>
          </cell>
          <cell r="R5632">
            <v>914086.95652173902</v>
          </cell>
          <cell r="S5632">
            <v>4267000</v>
          </cell>
          <cell r="T5632">
            <v>1188313.0434782607</v>
          </cell>
          <cell r="U5632">
            <v>4541313.0434782607</v>
          </cell>
          <cell r="V5632">
            <v>4541300</v>
          </cell>
          <cell r="W5632">
            <v>181652.52173913043</v>
          </cell>
          <cell r="X5632">
            <v>4722965.5652173916</v>
          </cell>
        </row>
        <row r="5633">
          <cell r="E5633" t="str">
            <v>37.8D06.0596</v>
          </cell>
          <cell r="F5633" t="str">
            <v>12. UNG BƯỚU</v>
          </cell>
          <cell r="G5633" t="str">
            <v>12.290</v>
          </cell>
          <cell r="H5633" t="str">
            <v>Cắt cổ tử cung trên người bệnh đã mổ cắt tử cung bán phần (đường bụng, đường âm đạo)</v>
          </cell>
          <cell r="I5633" t="str">
            <v>Cắt cổ tử cung trên người bệnh đã mổ cắt tử cung bán phần (đường bụng, đường âm đạo)</v>
          </cell>
          <cell r="J5633" t="str">
            <v>Cắt cổ tử cung trên bệnh nhân đã mổ cắt tử cung bán phần (đường bụng, đường âm đạo)</v>
          </cell>
          <cell r="K5633" t="str">
            <v>B</v>
          </cell>
          <cell r="L5633" t="str">
            <v>P1</v>
          </cell>
          <cell r="M5633">
            <v>606</v>
          </cell>
          <cell r="N5633">
            <v>606</v>
          </cell>
          <cell r="P5633" t="str">
            <v>Cắt cổ tử cung trên bệnh nhân đã mổ cắt tử cung bán phần đường âm đạo kết hợp nội soi</v>
          </cell>
          <cell r="Q5633">
            <v>4794000</v>
          </cell>
          <cell r="R5633">
            <v>914086.95652173902</v>
          </cell>
          <cell r="S5633">
            <v>5708000</v>
          </cell>
          <cell r="T5633">
            <v>1188313.0434782607</v>
          </cell>
          <cell r="U5633">
            <v>5982313.0434782607</v>
          </cell>
          <cell r="V5633">
            <v>5982300</v>
          </cell>
          <cell r="W5633">
            <v>239292.52173913043</v>
          </cell>
          <cell r="X5633">
            <v>6221605.5652173916</v>
          </cell>
        </row>
        <row r="5634">
          <cell r="E5634" t="str">
            <v>37.8D06.0596</v>
          </cell>
          <cell r="F5634" t="str">
            <v>13. PHỤ SẢN</v>
          </cell>
          <cell r="G5634" t="str">
            <v>13.119</v>
          </cell>
          <cell r="H5634" t="str">
            <v>Cắt cổ tử cung trên người bệnh đã mổ cắt tử cung bán phần đường âm đạo kết hợp nội soi</v>
          </cell>
          <cell r="I5634" t="str">
            <v>Cắt cổ tử cung trên người bệnh đã mổ cắt tử cung bán phần đường âm đạo kết hợp nội soi</v>
          </cell>
          <cell r="J5634" t="str">
            <v>Cắt cổ tử cung trên bệnh nhân đã mổ cắt tử cung bán phần đường âm đạo kết hợp nội soi</v>
          </cell>
          <cell r="K5634" t="str">
            <v>B</v>
          </cell>
          <cell r="L5634" t="str">
            <v>P1</v>
          </cell>
          <cell r="M5634">
            <v>606</v>
          </cell>
          <cell r="N5634">
            <v>606</v>
          </cell>
          <cell r="P5634" t="str">
            <v>Cắt cổ tử cung trên bệnh nhân đã mổ cắt tử cung bán phần đường âm đạo kết hợp nội soi</v>
          </cell>
          <cell r="Q5634">
            <v>4794000</v>
          </cell>
          <cell r="R5634">
            <v>914086.95652173902</v>
          </cell>
          <cell r="S5634">
            <v>5708000</v>
          </cell>
          <cell r="T5634">
            <v>1188313.0434782607</v>
          </cell>
          <cell r="U5634">
            <v>5982313.0434782607</v>
          </cell>
          <cell r="V5634">
            <v>5982300</v>
          </cell>
          <cell r="W5634">
            <v>239292.52173913043</v>
          </cell>
          <cell r="X5634">
            <v>6221605.5652173916</v>
          </cell>
        </row>
        <row r="5635">
          <cell r="E5635" t="str">
            <v>37.8D05.0520</v>
          </cell>
          <cell r="F5635" t="str">
            <v>10. NGOẠI KHOA</v>
          </cell>
          <cell r="G5635" t="str">
            <v>10.1009</v>
          </cell>
          <cell r="H5635" t="str">
            <v>Nắn, bó bột gãy xương bàn, ngón tay</v>
          </cell>
          <cell r="I5635" t="str">
            <v>Nắn, bó bột gãy xương bàn, ngón tay [bột tự cán]</v>
          </cell>
          <cell r="J5635" t="str">
            <v>Nắn, bó bột gãy xương bàn, ngón tay</v>
          </cell>
          <cell r="K5635" t="str">
            <v>B</v>
          </cell>
          <cell r="L5635" t="str">
            <v>T2</v>
          </cell>
          <cell r="M5635">
            <v>530</v>
          </cell>
          <cell r="N5635">
            <v>530</v>
          </cell>
          <cell r="P5635" t="str">
            <v>Nắn, bó bột bàn chân hoặc bàn tay (bột tự cán)</v>
          </cell>
          <cell r="Q5635">
            <v>109000</v>
          </cell>
          <cell r="R5635">
            <v>64173.9130434783</v>
          </cell>
          <cell r="S5635">
            <v>173000</v>
          </cell>
          <cell r="T5635">
            <v>83426.086956521787</v>
          </cell>
          <cell r="U5635">
            <v>192426.08695652179</v>
          </cell>
          <cell r="V5635">
            <v>192400</v>
          </cell>
          <cell r="W5635">
            <v>7697.0434782608718</v>
          </cell>
          <cell r="X5635">
            <v>200123.13043478265</v>
          </cell>
        </row>
        <row r="5636">
          <cell r="E5636" t="str">
            <v>37.8D05.0529</v>
          </cell>
          <cell r="F5636" t="str">
            <v>03. NHI KHOA</v>
          </cell>
          <cell r="G5636" t="str">
            <v>3.3858</v>
          </cell>
          <cell r="H5636" t="str">
            <v>Nắn, bó bột gãy xương chậu</v>
          </cell>
          <cell r="I5636" t="str">
            <v>Nắn, bó bột gãy xương chậu [bột liền]</v>
          </cell>
          <cell r="J5636" t="str">
            <v>Nắn, bó bột gãy xương chậu</v>
          </cell>
          <cell r="K5636" t="str">
            <v>C</v>
          </cell>
          <cell r="L5636" t="str">
            <v>T1</v>
          </cell>
          <cell r="M5636">
            <v>539</v>
          </cell>
          <cell r="N5636">
            <v>539</v>
          </cell>
          <cell r="P5636" t="str">
            <v>Nắn, bó bột xương đùi hoặc chậu hoặc cột sống (bột liền)</v>
          </cell>
          <cell r="Q5636">
            <v>564000</v>
          </cell>
          <cell r="R5636">
            <v>73565.217391304395</v>
          </cell>
          <cell r="S5636">
            <v>637000</v>
          </cell>
          <cell r="T5636">
            <v>95634.782608695707</v>
          </cell>
          <cell r="U5636">
            <v>659634.78260869568</v>
          </cell>
          <cell r="V5636">
            <v>659600</v>
          </cell>
          <cell r="W5636">
            <v>26385.391304347828</v>
          </cell>
          <cell r="X5636">
            <v>686020.17391304346</v>
          </cell>
        </row>
        <row r="5637">
          <cell r="E5637" t="str">
            <v>37.8D05.0529</v>
          </cell>
          <cell r="F5637" t="str">
            <v>10. NGOẠI KHOA</v>
          </cell>
          <cell r="G5637" t="str">
            <v>10.1013</v>
          </cell>
          <cell r="H5637" t="str">
            <v>Nắn, bó bột gãy xương chậu</v>
          </cell>
          <cell r="I5637" t="str">
            <v>Nắn, bó bột gãy xương chậu [bột liền]</v>
          </cell>
          <cell r="J5637" t="str">
            <v>Nắn, bó bột gãy xương chậu</v>
          </cell>
          <cell r="K5637" t="str">
            <v>B</v>
          </cell>
          <cell r="L5637" t="str">
            <v>T2</v>
          </cell>
          <cell r="M5637">
            <v>539</v>
          </cell>
          <cell r="N5637">
            <v>539</v>
          </cell>
          <cell r="P5637" t="str">
            <v>Nắn, bó bột xương đùi hoặc chậu hoặc cột sống (bột liền)</v>
          </cell>
          <cell r="Q5637">
            <v>564000</v>
          </cell>
          <cell r="R5637">
            <v>73565.217391304395</v>
          </cell>
          <cell r="S5637">
            <v>637000</v>
          </cell>
          <cell r="T5637">
            <v>95634.782608695707</v>
          </cell>
          <cell r="U5637">
            <v>659634.78260869568</v>
          </cell>
          <cell r="V5637">
            <v>659600</v>
          </cell>
          <cell r="W5637">
            <v>26385.391304347828</v>
          </cell>
          <cell r="X5637">
            <v>686020.17391304346</v>
          </cell>
        </row>
        <row r="5638">
          <cell r="E5638" t="str">
            <v>37.8D05.0530</v>
          </cell>
          <cell r="F5638" t="str">
            <v>03. NHI KHOA</v>
          </cell>
          <cell r="G5638" t="str">
            <v>3.3858</v>
          </cell>
          <cell r="H5638" t="str">
            <v>Nắn, bó bột gãy xương chậu</v>
          </cell>
          <cell r="I5638" t="str">
            <v>Nắn, bó bột gãy xương chậu [bột tự cán]</v>
          </cell>
          <cell r="J5638" t="str">
            <v>Nắn, bó bột gãy xương chậu</v>
          </cell>
          <cell r="K5638" t="str">
            <v>C</v>
          </cell>
          <cell r="L5638" t="str">
            <v>T1</v>
          </cell>
          <cell r="M5638">
            <v>540</v>
          </cell>
          <cell r="N5638">
            <v>540</v>
          </cell>
          <cell r="P5638" t="str">
            <v>Nắn, bó bột xương đùi hoặc chậu hoặc cột sống (bột tự cán)</v>
          </cell>
          <cell r="Q5638">
            <v>284000</v>
          </cell>
          <cell r="R5638">
            <v>73565.217391304395</v>
          </cell>
          <cell r="S5638">
            <v>357000</v>
          </cell>
          <cell r="T5638">
            <v>95634.782608695707</v>
          </cell>
          <cell r="U5638">
            <v>379634.78260869568</v>
          </cell>
          <cell r="V5638">
            <v>379600</v>
          </cell>
          <cell r="W5638">
            <v>15185.391304347828</v>
          </cell>
          <cell r="X5638">
            <v>394820.17391304352</v>
          </cell>
        </row>
        <row r="5639">
          <cell r="E5639" t="str">
            <v>37.8D05.0530</v>
          </cell>
          <cell r="F5639" t="str">
            <v>10. NGOẠI KHOA</v>
          </cell>
          <cell r="G5639" t="str">
            <v>10.1013</v>
          </cell>
          <cell r="H5639" t="str">
            <v>Nắn, bó bột gãy xương chậu</v>
          </cell>
          <cell r="I5639" t="str">
            <v>Nắn, bó bột gãy xương chậu [bột tự cán]</v>
          </cell>
          <cell r="J5639" t="str">
            <v>Nắn, bó bột gãy xương chậu</v>
          </cell>
          <cell r="K5639" t="str">
            <v>B</v>
          </cell>
          <cell r="L5639" t="str">
            <v>T2</v>
          </cell>
          <cell r="M5639">
            <v>540</v>
          </cell>
          <cell r="N5639">
            <v>540</v>
          </cell>
          <cell r="P5639" t="str">
            <v>Nắn, bó bột xương đùi hoặc chậu hoặc cột sống (bột tự cán)</v>
          </cell>
          <cell r="Q5639">
            <v>284000</v>
          </cell>
          <cell r="R5639">
            <v>73565.217391304395</v>
          </cell>
          <cell r="S5639">
            <v>357000</v>
          </cell>
          <cell r="T5639">
            <v>95634.782608695707</v>
          </cell>
          <cell r="U5639">
            <v>379634.78260869568</v>
          </cell>
          <cell r="V5639">
            <v>379600</v>
          </cell>
          <cell r="W5639">
            <v>15185.391304347828</v>
          </cell>
          <cell r="X5639">
            <v>394820.17391304352</v>
          </cell>
        </row>
        <row r="5640">
          <cell r="E5640" t="str">
            <v>37.8D06.0598</v>
          </cell>
          <cell r="F5640" t="str">
            <v>12. UNG BƯỚU</v>
          </cell>
          <cell r="G5640" t="str">
            <v>12.255</v>
          </cell>
          <cell r="H5640" t="str">
            <v>Phẫu thuật lấy dây chằng rộng, u đáy chậu, u tiểu khung</v>
          </cell>
          <cell r="I5640" t="str">
            <v>Phẫu thuật lấy dây chằng rộng, u đáy chậu, u tiểu khung</v>
          </cell>
          <cell r="J5640" t="str">
            <v>Phẫu thuật lấy dây chằng rộng, u đáy chậu, u tiểu khung</v>
          </cell>
          <cell r="K5640" t="str">
            <v>B</v>
          </cell>
          <cell r="M5640">
            <v>608</v>
          </cell>
          <cell r="N5640">
            <v>608</v>
          </cell>
          <cell r="P5640" t="str">
            <v>Cắt u tiểu khung thuộc tử cung, buồng trứng to, dính, cắm sâu trong tiểu khung</v>
          </cell>
          <cell r="Q5640">
            <v>4878000</v>
          </cell>
          <cell r="R5640">
            <v>1490086.95652174</v>
          </cell>
          <cell r="S5640">
            <v>6368000</v>
          </cell>
          <cell r="T5640">
            <v>1937113.0434782619</v>
          </cell>
          <cell r="U5640">
            <v>6815113.0434782617</v>
          </cell>
          <cell r="V5640">
            <v>6815100</v>
          </cell>
          <cell r="W5640">
            <v>272604.52173913049</v>
          </cell>
          <cell r="X5640">
            <v>7087717.5652173925</v>
          </cell>
        </row>
        <row r="5641">
          <cell r="E5641" t="str">
            <v>37.8D05.0519</v>
          </cell>
          <cell r="F5641" t="str">
            <v>10. NGOẠI KHOA</v>
          </cell>
          <cell r="G5641" t="str">
            <v>10.1022</v>
          </cell>
          <cell r="H5641" t="str">
            <v>Nắn, bó bột gãy xương chày</v>
          </cell>
          <cell r="I5641" t="str">
            <v>Nắn, bó bột gãy xương chày [bột liền]</v>
          </cell>
          <cell r="J5641" t="str">
            <v>Nắn, bó bột gãy xương chày</v>
          </cell>
          <cell r="K5641" t="str">
            <v>B</v>
          </cell>
          <cell r="L5641" t="str">
            <v>T2</v>
          </cell>
          <cell r="M5641">
            <v>529</v>
          </cell>
          <cell r="N5641">
            <v>529</v>
          </cell>
          <cell r="P5641" t="str">
            <v>Nắn, bó bột bàn chân hoặc bàn tay (bột liền)</v>
          </cell>
          <cell r="Q5641">
            <v>194000</v>
          </cell>
          <cell r="R5641">
            <v>48521.739130434798</v>
          </cell>
          <cell r="S5641">
            <v>242000</v>
          </cell>
          <cell r="T5641">
            <v>63078.260869565238</v>
          </cell>
          <cell r="U5641">
            <v>257078.26086956525</v>
          </cell>
          <cell r="V5641">
            <v>257000</v>
          </cell>
          <cell r="W5641">
            <v>10283.13043478261</v>
          </cell>
          <cell r="X5641">
            <v>267361.39130434784</v>
          </cell>
        </row>
        <row r="5642">
          <cell r="E5642" t="str">
            <v>37.8D05.0525</v>
          </cell>
          <cell r="F5642" t="str">
            <v>03. NHI KHOA</v>
          </cell>
          <cell r="G5642" t="str">
            <v>3.3867</v>
          </cell>
          <cell r="H5642" t="str">
            <v>Nắn, bó bột gãy xương chày</v>
          </cell>
          <cell r="I5642" t="str">
            <v>Nắn, bó bột gãy xương chày [bột liền]</v>
          </cell>
          <cell r="J5642" t="str">
            <v>Nắn, bó bột gãy xương chày</v>
          </cell>
          <cell r="K5642" t="str">
            <v>C</v>
          </cell>
          <cell r="L5642" t="str">
            <v>T1</v>
          </cell>
          <cell r="M5642">
            <v>535</v>
          </cell>
          <cell r="N5642">
            <v>535</v>
          </cell>
          <cell r="P5642" t="str">
            <v>Nắn, bó bột xương cẳng chân (bột liền)</v>
          </cell>
          <cell r="Q5642">
            <v>269000</v>
          </cell>
          <cell r="R5642">
            <v>79826.0869565217</v>
          </cell>
          <cell r="S5642">
            <v>348000</v>
          </cell>
          <cell r="T5642">
            <v>103773.9130434782</v>
          </cell>
          <cell r="U5642">
            <v>372773.91304347821</v>
          </cell>
          <cell r="V5642">
            <v>372700</v>
          </cell>
          <cell r="W5642">
            <v>14910.956521739128</v>
          </cell>
          <cell r="X5642">
            <v>387684.86956521735</v>
          </cell>
        </row>
        <row r="5643">
          <cell r="E5643" t="str">
            <v>37.8D06.0599</v>
          </cell>
          <cell r="F5643" t="str">
            <v>12. UNG BƯỚU</v>
          </cell>
          <cell r="G5643" t="str">
            <v>12.271</v>
          </cell>
          <cell r="H5643" t="str">
            <v>Cắt vú theo phương pháp Patey + Cắt buồng trứng hai bên</v>
          </cell>
          <cell r="I5643" t="str">
            <v>Cắt vú theo phương pháp Patey + Cắt buồng trứng hai bên</v>
          </cell>
          <cell r="J5643" t="str">
            <v>Cắt vú theo phương pháp Patey + Cắt buồng trứng hai bên</v>
          </cell>
          <cell r="K5643" t="str">
            <v>B</v>
          </cell>
          <cell r="L5643" t="str">
            <v>P1</v>
          </cell>
          <cell r="M5643">
            <v>609</v>
          </cell>
          <cell r="N5643">
            <v>609</v>
          </cell>
          <cell r="P5643" t="str">
            <v>Cắt vú theo phương pháp Patey, cắt khối u vú ác tính + vét hạch nách</v>
          </cell>
          <cell r="Q5643">
            <v>3570000</v>
          </cell>
          <cell r="R5643">
            <v>1490086.95652174</v>
          </cell>
          <cell r="S5643">
            <v>5060000</v>
          </cell>
          <cell r="T5643">
            <v>1937113.0434782619</v>
          </cell>
          <cell r="U5643">
            <v>5507113.0434782617</v>
          </cell>
          <cell r="V5643">
            <v>5507100</v>
          </cell>
          <cell r="W5643">
            <v>220284.52173913046</v>
          </cell>
          <cell r="X5643">
            <v>5727397.5652173925</v>
          </cell>
        </row>
        <row r="5644">
          <cell r="E5644" t="str">
            <v>37.8D06.0599</v>
          </cell>
          <cell r="F5644" t="str">
            <v>12. UNG BƯỚU</v>
          </cell>
          <cell r="G5644" t="str">
            <v>12.273</v>
          </cell>
          <cell r="H5644" t="str">
            <v>Phẫu thuật bảo tồn, vét hạch nách trong ung thư tuyến vú</v>
          </cell>
          <cell r="I5644" t="str">
            <v>Phẫu thuật bảo tồn, vét hạch nách trong ung thư tuyến vú</v>
          </cell>
          <cell r="J5644" t="str">
            <v>Phẫu thuật bảo tồn, vét hạch nách trong ung thư­ tuyến vú</v>
          </cell>
          <cell r="K5644" t="str">
            <v>B</v>
          </cell>
          <cell r="L5644" t="str">
            <v>P1</v>
          </cell>
          <cell r="M5644">
            <v>609</v>
          </cell>
          <cell r="N5644">
            <v>609</v>
          </cell>
          <cell r="P5644" t="str">
            <v>Cắt vú theo phương pháp Patey, cắt khối u vú ác tính + vét hạch nách</v>
          </cell>
          <cell r="Q5644">
            <v>3570000</v>
          </cell>
          <cell r="R5644">
            <v>1490086.95652174</v>
          </cell>
          <cell r="S5644">
            <v>5060000</v>
          </cell>
          <cell r="T5644">
            <v>1937113.0434782619</v>
          </cell>
          <cell r="U5644">
            <v>5507113.0434782617</v>
          </cell>
          <cell r="V5644">
            <v>5507100</v>
          </cell>
          <cell r="W5644">
            <v>220284.52173913046</v>
          </cell>
          <cell r="X5644">
            <v>5727397.5652173925</v>
          </cell>
        </row>
        <row r="5645">
          <cell r="E5645" t="str">
            <v>37.8D06.0599</v>
          </cell>
          <cell r="F5645" t="str">
            <v>12. UNG BƯỚU</v>
          </cell>
          <cell r="G5645" t="str">
            <v>12.272</v>
          </cell>
          <cell r="H5645" t="str">
            <v>Phẫu thuật cắt bỏ tuyến vú cải biên (Patey) do ung thư vú</v>
          </cell>
          <cell r="I5645" t="str">
            <v>Phẫu thuật cắt bỏ tuyến vú cải biên (Patey) do ung thư vú</v>
          </cell>
          <cell r="J5645" t="str">
            <v>Phẫu thuật cắt bỏ tuyến vú cải biên (Patey) do ung thư vú</v>
          </cell>
          <cell r="K5645" t="str">
            <v>B</v>
          </cell>
          <cell r="L5645" t="str">
            <v>P1</v>
          </cell>
          <cell r="M5645">
            <v>609</v>
          </cell>
          <cell r="N5645">
            <v>609</v>
          </cell>
          <cell r="P5645" t="str">
            <v>Cắt vú theo phương pháp Patey, cắt khối u vú ác tính + vét hạch nách</v>
          </cell>
          <cell r="Q5645">
            <v>3570000</v>
          </cell>
          <cell r="R5645">
            <v>1490086.95652174</v>
          </cell>
          <cell r="S5645">
            <v>5060000</v>
          </cell>
          <cell r="T5645">
            <v>1937113.0434782619</v>
          </cell>
          <cell r="U5645">
            <v>5507113.0434782617</v>
          </cell>
          <cell r="V5645">
            <v>5507100</v>
          </cell>
          <cell r="W5645">
            <v>220284.52173913046</v>
          </cell>
          <cell r="X5645">
            <v>5727397.5652173925</v>
          </cell>
        </row>
        <row r="5646">
          <cell r="E5646" t="str">
            <v>37.8D05.0520</v>
          </cell>
          <cell r="F5646" t="str">
            <v>10. NGOẠI KHOA</v>
          </cell>
          <cell r="G5646" t="str">
            <v>10.1022</v>
          </cell>
          <cell r="H5646" t="str">
            <v>Nắn, bó bột gãy xương chày</v>
          </cell>
          <cell r="I5646" t="str">
            <v>Nắn, bó bột gãy xương chày [bột tự cán]</v>
          </cell>
          <cell r="J5646" t="str">
            <v>Nắn, bó bột gãy xương chày</v>
          </cell>
          <cell r="K5646" t="str">
            <v>B</v>
          </cell>
          <cell r="L5646" t="str">
            <v>T2</v>
          </cell>
          <cell r="M5646">
            <v>530</v>
          </cell>
          <cell r="N5646">
            <v>530</v>
          </cell>
          <cell r="P5646" t="str">
            <v>Nắn, bó bột bàn chân hoặc bàn tay (bột tự cán)</v>
          </cell>
          <cell r="Q5646">
            <v>109000</v>
          </cell>
          <cell r="R5646">
            <v>64173.9130434783</v>
          </cell>
          <cell r="S5646">
            <v>173000</v>
          </cell>
          <cell r="T5646">
            <v>83426.086956521787</v>
          </cell>
          <cell r="U5646">
            <v>192426.08695652179</v>
          </cell>
          <cell r="V5646">
            <v>192400</v>
          </cell>
          <cell r="W5646">
            <v>7697.0434782608718</v>
          </cell>
          <cell r="X5646">
            <v>200123.13043478265</v>
          </cell>
        </row>
        <row r="5647">
          <cell r="E5647" t="str">
            <v>37.8D06.0599</v>
          </cell>
          <cell r="F5647" t="str">
            <v>13. PHỤ SẢN</v>
          </cell>
          <cell r="G5647" t="str">
            <v>13.168</v>
          </cell>
          <cell r="H5647" t="str">
            <v>Cắt vú theo phương pháp Patey + vét hạch nách</v>
          </cell>
          <cell r="I5647" t="str">
            <v>Cắt vú theo phương pháp Patey + vét hạch nách</v>
          </cell>
          <cell r="J5647" t="str">
            <v>Cắt vú theo phương pháp Patey + vét hạch nách</v>
          </cell>
          <cell r="K5647" t="str">
            <v>B</v>
          </cell>
          <cell r="L5647" t="str">
            <v>P1</v>
          </cell>
          <cell r="M5647">
            <v>609</v>
          </cell>
          <cell r="N5647">
            <v>609</v>
          </cell>
          <cell r="P5647" t="str">
            <v>Cắt vú theo phương pháp Patey, cắt khối u vú ác tính + vét hạch nách</v>
          </cell>
          <cell r="Q5647">
            <v>3570000</v>
          </cell>
          <cell r="R5647">
            <v>1490086.95652174</v>
          </cell>
          <cell r="S5647">
            <v>5060000</v>
          </cell>
          <cell r="T5647">
            <v>1937113.0434782619</v>
          </cell>
          <cell r="U5647">
            <v>5507113.0434782617</v>
          </cell>
          <cell r="V5647">
            <v>5507100</v>
          </cell>
          <cell r="W5647">
            <v>220284.52173913046</v>
          </cell>
          <cell r="X5647">
            <v>5727397.5652173925</v>
          </cell>
        </row>
        <row r="5648">
          <cell r="E5648" t="str">
            <v>37.8D05.0526</v>
          </cell>
          <cell r="F5648" t="str">
            <v>03. NHI KHOA</v>
          </cell>
          <cell r="G5648" t="str">
            <v>3.3867</v>
          </cell>
          <cell r="H5648" t="str">
            <v>Nắn, bó bột gãy xương chày</v>
          </cell>
          <cell r="I5648" t="str">
            <v>Nắn, bó bột gãy xương chày [bột tự cán]</v>
          </cell>
          <cell r="J5648" t="str">
            <v>Nắn, bó bột gãy xương chày</v>
          </cell>
          <cell r="K5648" t="str">
            <v>C</v>
          </cell>
          <cell r="L5648" t="str">
            <v>T1</v>
          </cell>
          <cell r="M5648">
            <v>536</v>
          </cell>
          <cell r="N5648">
            <v>536</v>
          </cell>
          <cell r="P5648" t="str">
            <v>Nắn, bó bột xương cẳng chân (bột tự cán)</v>
          </cell>
          <cell r="Q5648">
            <v>174000</v>
          </cell>
          <cell r="R5648">
            <v>97043.478260869597</v>
          </cell>
          <cell r="S5648">
            <v>271000</v>
          </cell>
          <cell r="T5648">
            <v>126156.52173913048</v>
          </cell>
          <cell r="U5648">
            <v>300156.52173913049</v>
          </cell>
          <cell r="V5648">
            <v>300100</v>
          </cell>
          <cell r="W5648">
            <v>12006.26086956522</v>
          </cell>
          <cell r="X5648">
            <v>312162.78260869574</v>
          </cell>
        </row>
        <row r="5649">
          <cell r="E5649" t="str">
            <v>37.8D06.0600</v>
          </cell>
          <cell r="F5649" t="str">
            <v>03. NHI KHOA</v>
          </cell>
          <cell r="G5649" t="str">
            <v>3.3399</v>
          </cell>
          <cell r="H5649" t="str">
            <v>Dẫn lưu áp xe hậu môn đơn giản</v>
          </cell>
          <cell r="I5649" t="str">
            <v>Dẫn lưu áp xe hậu môn đơn giản</v>
          </cell>
          <cell r="J5649" t="str">
            <v>Dẫn lưu áp xe hậu môn đơn giản</v>
          </cell>
          <cell r="K5649" t="str">
            <v>C</v>
          </cell>
          <cell r="L5649" t="str">
            <v>P3</v>
          </cell>
          <cell r="M5649">
            <v>610</v>
          </cell>
          <cell r="N5649">
            <v>610</v>
          </cell>
          <cell r="P5649" t="str">
            <v>Chích áp xe tầng sinh môn</v>
          </cell>
          <cell r="Q5649">
            <v>692000</v>
          </cell>
          <cell r="R5649">
            <v>139304.347826087</v>
          </cell>
          <cell r="S5649">
            <v>831000</v>
          </cell>
          <cell r="T5649">
            <v>181095.65217391308</v>
          </cell>
          <cell r="U5649">
            <v>873095.65217391308</v>
          </cell>
          <cell r="V5649">
            <v>873000</v>
          </cell>
          <cell r="W5649">
            <v>34923.826086956527</v>
          </cell>
          <cell r="X5649">
            <v>908019.47826086963</v>
          </cell>
        </row>
        <row r="5650">
          <cell r="E5650" t="str">
            <v>37.8D05.0515</v>
          </cell>
          <cell r="F5650" t="str">
            <v>10. NGOẠI KHOA</v>
          </cell>
          <cell r="G5650" t="str">
            <v>10.996</v>
          </cell>
          <cell r="H5650" t="str">
            <v>Nắn, bó bột gãy xương đòn</v>
          </cell>
          <cell r="I5650" t="str">
            <v>Nắn, bó bột gãy xương đòn [bột liền]</v>
          </cell>
          <cell r="J5650" t="str">
            <v>Nắn, bó bột gãy xương đòn</v>
          </cell>
          <cell r="K5650" t="str">
            <v>B</v>
          </cell>
          <cell r="L5650" t="str">
            <v>T2</v>
          </cell>
          <cell r="M5650">
            <v>525</v>
          </cell>
          <cell r="N5650">
            <v>525</v>
          </cell>
          <cell r="P5650" t="str">
            <v>Nắn trật khớp khuỷu tay hoặc khớp xương đòn hoặc khớp hàm (bột liền)</v>
          </cell>
          <cell r="Q5650">
            <v>339000</v>
          </cell>
          <cell r="R5650">
            <v>73565.217391304395</v>
          </cell>
          <cell r="S5650">
            <v>412000</v>
          </cell>
          <cell r="T5650">
            <v>95634.782608695707</v>
          </cell>
          <cell r="U5650">
            <v>434634.78260869568</v>
          </cell>
          <cell r="V5650">
            <v>434600</v>
          </cell>
          <cell r="W5650">
            <v>17385.391304347828</v>
          </cell>
          <cell r="X5650">
            <v>452020.17391304352</v>
          </cell>
        </row>
        <row r="5651">
          <cell r="E5651" t="str">
            <v>37.8D05.0516</v>
          </cell>
          <cell r="F5651" t="str">
            <v>10. NGOẠI KHOA</v>
          </cell>
          <cell r="G5651" t="str">
            <v>10.996</v>
          </cell>
          <cell r="H5651" t="str">
            <v>Nắn, bó bột gãy xương đòn</v>
          </cell>
          <cell r="I5651" t="str">
            <v>Nắn, bó bột gãy xương đòn [bột tự cán]</v>
          </cell>
          <cell r="J5651" t="str">
            <v>Nắn, bó bột gãy xương đòn</v>
          </cell>
          <cell r="K5651" t="str">
            <v>B</v>
          </cell>
          <cell r="L5651" t="str">
            <v>T2</v>
          </cell>
          <cell r="M5651">
            <v>526</v>
          </cell>
          <cell r="N5651">
            <v>526</v>
          </cell>
          <cell r="P5651" t="str">
            <v>Nắn trật khớp khuỷu tay hoặc khớp xương đòn hoặc khớp hàm (bột tự cán)</v>
          </cell>
          <cell r="Q5651">
            <v>161000</v>
          </cell>
          <cell r="R5651">
            <v>73565.217391304395</v>
          </cell>
          <cell r="S5651">
            <v>234000</v>
          </cell>
          <cell r="T5651">
            <v>95634.782608695707</v>
          </cell>
          <cell r="U5651">
            <v>256634.78260869571</v>
          </cell>
          <cell r="V5651">
            <v>256600</v>
          </cell>
          <cell r="W5651">
            <v>10265.391304347828</v>
          </cell>
          <cell r="X5651">
            <v>266900.17391304352</v>
          </cell>
        </row>
        <row r="5652">
          <cell r="E5652" t="str">
            <v>37.8D05.0532</v>
          </cell>
          <cell r="F5652" t="str">
            <v>03. NHI KHOA</v>
          </cell>
          <cell r="G5652" t="str">
            <v>3.3871</v>
          </cell>
          <cell r="H5652" t="str">
            <v>Nắn, bó bột gãy xương gót</v>
          </cell>
          <cell r="I5652" t="str">
            <v>Nắn, bó bột gãy xương gót</v>
          </cell>
          <cell r="J5652" t="str">
            <v>Nắn, bó bột gẫy xương gót</v>
          </cell>
          <cell r="K5652" t="str">
            <v>C</v>
          </cell>
          <cell r="L5652" t="str">
            <v>T1</v>
          </cell>
          <cell r="M5652">
            <v>542</v>
          </cell>
          <cell r="N5652">
            <v>542</v>
          </cell>
          <cell r="P5652" t="str">
            <v>Nắn, bó gẫy xương gót</v>
          </cell>
          <cell r="Q5652">
            <v>104000</v>
          </cell>
          <cell r="R5652">
            <v>48521.739130434798</v>
          </cell>
          <cell r="S5652">
            <v>152000</v>
          </cell>
          <cell r="T5652">
            <v>63078.260869565238</v>
          </cell>
          <cell r="U5652">
            <v>167078.26086956525</v>
          </cell>
          <cell r="V5652">
            <v>167000</v>
          </cell>
          <cell r="W5652">
            <v>6683.1304347826099</v>
          </cell>
          <cell r="X5652">
            <v>173761.39130434787</v>
          </cell>
        </row>
        <row r="5653">
          <cell r="E5653" t="str">
            <v>37.8D05.0532</v>
          </cell>
          <cell r="F5653" t="str">
            <v>10. NGOẠI KHOA</v>
          </cell>
          <cell r="G5653" t="str">
            <v>10.1023</v>
          </cell>
          <cell r="H5653" t="str">
            <v>Nắn, bó bột gãy xương gót</v>
          </cell>
          <cell r="I5653" t="str">
            <v>Nắn, bó bột gãy xương gót</v>
          </cell>
          <cell r="J5653" t="str">
            <v>Nắn, bó bột gãy xương gót</v>
          </cell>
          <cell r="K5653" t="str">
            <v>B</v>
          </cell>
          <cell r="L5653" t="str">
            <v>T2</v>
          </cell>
          <cell r="M5653">
            <v>542</v>
          </cell>
          <cell r="N5653">
            <v>542</v>
          </cell>
          <cell r="P5653" t="str">
            <v>Nắn, bó gẫy xương gót</v>
          </cell>
          <cell r="Q5653">
            <v>104000</v>
          </cell>
          <cell r="R5653">
            <v>48521.739130434798</v>
          </cell>
          <cell r="S5653">
            <v>152000</v>
          </cell>
          <cell r="T5653">
            <v>63078.260869565238</v>
          </cell>
          <cell r="U5653">
            <v>167078.26086956525</v>
          </cell>
          <cell r="V5653">
            <v>167000</v>
          </cell>
          <cell r="W5653">
            <v>6683.1304347826099</v>
          </cell>
          <cell r="X5653">
            <v>173761.39130434787</v>
          </cell>
        </row>
        <row r="5654">
          <cell r="E5654" t="str">
            <v>37.8D06.0602</v>
          </cell>
          <cell r="F5654" t="str">
            <v>13. PHỤ SẢN</v>
          </cell>
          <cell r="G5654" t="str">
            <v>13.163</v>
          </cell>
          <cell r="H5654" t="str">
            <v>Trích áp xe vú</v>
          </cell>
          <cell r="I5654" t="str">
            <v>Trích áp xe vú</v>
          </cell>
          <cell r="J5654" t="str">
            <v>Chích áp xe vú</v>
          </cell>
          <cell r="K5654" t="str">
            <v>C</v>
          </cell>
          <cell r="L5654" t="str">
            <v>T2</v>
          </cell>
          <cell r="M5654">
            <v>612</v>
          </cell>
          <cell r="N5654">
            <v>612</v>
          </cell>
          <cell r="P5654" t="str">
            <v xml:space="preserve">Chích apxe tuyến vú </v>
          </cell>
          <cell r="Q5654">
            <v>162000</v>
          </cell>
          <cell r="R5654">
            <v>68869.565217391297</v>
          </cell>
          <cell r="S5654">
            <v>230000</v>
          </cell>
          <cell r="T5654">
            <v>89530.434782608689</v>
          </cell>
          <cell r="U5654">
            <v>251530.4347826087</v>
          </cell>
          <cell r="V5654">
            <v>251500</v>
          </cell>
          <cell r="W5654">
            <v>10061.217391304348</v>
          </cell>
          <cell r="X5654">
            <v>261591.65217391305</v>
          </cell>
        </row>
        <row r="5655">
          <cell r="E5655" t="str">
            <v>37.8D06.0603</v>
          </cell>
          <cell r="F5655" t="str">
            <v>03. NHI KHOA</v>
          </cell>
          <cell r="G5655" t="str">
            <v>3.3593</v>
          </cell>
          <cell r="H5655" t="str">
            <v>Trích rạch màng trinh điều trị ứ dịch âm đạo, tử cung</v>
          </cell>
          <cell r="I5655" t="str">
            <v>Trích rạch màng trinh điều trị ứ dịch âm đạo, tử cung</v>
          </cell>
          <cell r="J5655" t="str">
            <v>Chích rạch màng trinh điều trị ứ dịch âm đạo, tử cung</v>
          </cell>
          <cell r="K5655" t="str">
            <v>B</v>
          </cell>
          <cell r="L5655" t="str">
            <v>P1</v>
          </cell>
          <cell r="M5655">
            <v>613</v>
          </cell>
          <cell r="N5655">
            <v>613</v>
          </cell>
          <cell r="P5655" t="str">
            <v>Chích rạch màng trinh do ứ máu kinh</v>
          </cell>
          <cell r="Q5655">
            <v>625000</v>
          </cell>
          <cell r="R5655">
            <v>200347.82608695599</v>
          </cell>
          <cell r="S5655">
            <v>825000</v>
          </cell>
          <cell r="T5655">
            <v>260452.17391304276</v>
          </cell>
          <cell r="U5655">
            <v>885452.17391304276</v>
          </cell>
          <cell r="V5655">
            <v>885400</v>
          </cell>
          <cell r="W5655">
            <v>35418.086956521714</v>
          </cell>
          <cell r="X5655">
            <v>920870.26086956449</v>
          </cell>
        </row>
        <row r="5656">
          <cell r="E5656" t="str">
            <v>37.8D05.0515</v>
          </cell>
          <cell r="F5656" t="str">
            <v>10. NGOẠI KHOA</v>
          </cell>
          <cell r="G5656" t="str">
            <v>10.993</v>
          </cell>
          <cell r="H5656" t="str">
            <v>Nắn, bó bột gãy xương hàm</v>
          </cell>
          <cell r="I5656" t="str">
            <v>Nắn, bó bột gãy xương hàm [bột liền]</v>
          </cell>
          <cell r="J5656" t="str">
            <v>Nắn, bó bột gãy xương hàm</v>
          </cell>
          <cell r="K5656" t="str">
            <v>A</v>
          </cell>
          <cell r="L5656" t="str">
            <v>T2</v>
          </cell>
          <cell r="M5656">
            <v>525</v>
          </cell>
          <cell r="N5656">
            <v>525</v>
          </cell>
          <cell r="P5656" t="str">
            <v>Nắn trật khớp khuỷu tay hoặc khớp xương đòn hoặc khớp hàm (bột liền)</v>
          </cell>
          <cell r="Q5656">
            <v>339000</v>
          </cell>
          <cell r="R5656">
            <v>73565.217391304395</v>
          </cell>
          <cell r="S5656">
            <v>412000</v>
          </cell>
          <cell r="T5656">
            <v>95634.782608695707</v>
          </cell>
          <cell r="U5656">
            <v>434634.78260869568</v>
          </cell>
          <cell r="V5656">
            <v>434600</v>
          </cell>
          <cell r="W5656">
            <v>17385.391304347828</v>
          </cell>
          <cell r="X5656">
            <v>452020.17391304352</v>
          </cell>
        </row>
        <row r="5657">
          <cell r="E5657" t="str">
            <v>37.8D05.0516</v>
          </cell>
          <cell r="F5657" t="str">
            <v>10. NGOẠI KHOA</v>
          </cell>
          <cell r="G5657" t="str">
            <v>10.993</v>
          </cell>
          <cell r="H5657" t="str">
            <v>Nắn, bó bột gãy xương hàm</v>
          </cell>
          <cell r="I5657" t="str">
            <v>Nắn, bó bột gãy xương hàm [bột tự cán]</v>
          </cell>
          <cell r="J5657" t="str">
            <v>Nắn, bó bột gãy xương hàm</v>
          </cell>
          <cell r="K5657" t="str">
            <v>A</v>
          </cell>
          <cell r="L5657" t="str">
            <v>T2</v>
          </cell>
          <cell r="M5657">
            <v>526</v>
          </cell>
          <cell r="N5657">
            <v>526</v>
          </cell>
          <cell r="P5657" t="str">
            <v>Nắn trật khớp khuỷu tay hoặc khớp xương đòn hoặc khớp hàm (bột tự cán)</v>
          </cell>
          <cell r="Q5657">
            <v>161000</v>
          </cell>
          <cell r="R5657">
            <v>73565.217391304395</v>
          </cell>
          <cell r="S5657">
            <v>234000</v>
          </cell>
          <cell r="T5657">
            <v>95634.782608695707</v>
          </cell>
          <cell r="U5657">
            <v>256634.78260869571</v>
          </cell>
          <cell r="V5657">
            <v>256600</v>
          </cell>
          <cell r="W5657">
            <v>10265.391304347828</v>
          </cell>
          <cell r="X5657">
            <v>266900.17391304352</v>
          </cell>
        </row>
        <row r="5658">
          <cell r="E5658" t="str">
            <v>37.8D06.0604</v>
          </cell>
          <cell r="F5658" t="str">
            <v>13. PHỤ SẢN</v>
          </cell>
          <cell r="G5658" t="str">
            <v>13.162</v>
          </cell>
          <cell r="H5658" t="str">
            <v>Chọc dẫn lưu dịch cổ chướng trong ung thư buồng trứng</v>
          </cell>
          <cell r="I5658" t="str">
            <v>Chọc dẫn lưu dịch cổ chướng trong ung thư buồng trứng</v>
          </cell>
          <cell r="J5658" t="str">
            <v>Chọc dẫn lưu dịch cổ chướng trong ung thư buồng trứng</v>
          </cell>
          <cell r="K5658" t="str">
            <v>C</v>
          </cell>
          <cell r="L5658" t="str">
            <v>T1</v>
          </cell>
          <cell r="M5658">
            <v>614</v>
          </cell>
          <cell r="N5658">
            <v>614</v>
          </cell>
          <cell r="P5658" t="str">
            <v>Chọc dẫn lưu dịch cổ chướng trong ung thư buồng trứng</v>
          </cell>
          <cell r="Q5658">
            <v>549000</v>
          </cell>
          <cell r="R5658">
            <v>400695.65217391303</v>
          </cell>
          <cell r="S5658">
            <v>949000</v>
          </cell>
          <cell r="T5658">
            <v>520904.34782608692</v>
          </cell>
          <cell r="U5658">
            <v>1069904.3478260869</v>
          </cell>
          <cell r="V5658">
            <v>1069900</v>
          </cell>
          <cell r="W5658">
            <v>42796.17391304348</v>
          </cell>
          <cell r="X5658">
            <v>1112700.5217391304</v>
          </cell>
        </row>
        <row r="5659">
          <cell r="E5659" t="str">
            <v>37.8D06.0605</v>
          </cell>
          <cell r="F5659" t="str">
            <v>13. PHỤ SẢN</v>
          </cell>
          <cell r="G5659" t="str">
            <v>13.184</v>
          </cell>
          <cell r="H5659" t="str">
            <v>Chọc dò màng bụng sơ sinh</v>
          </cell>
          <cell r="I5659" t="str">
            <v>Chọc dò màng bụng sơ sinh</v>
          </cell>
          <cell r="J5659" t="str">
            <v>Chọc dò màng bụng sơ sinh</v>
          </cell>
          <cell r="K5659" t="str">
            <v>B</v>
          </cell>
          <cell r="L5659" t="str">
            <v>T2</v>
          </cell>
          <cell r="M5659">
            <v>615</v>
          </cell>
          <cell r="N5659">
            <v>615</v>
          </cell>
          <cell r="P5659" t="str">
            <v>Chọc dò màng bụng sơ sinh</v>
          </cell>
          <cell r="Q5659">
            <v>335000</v>
          </cell>
          <cell r="R5659">
            <v>84521.739130434798</v>
          </cell>
          <cell r="S5659">
            <v>419000</v>
          </cell>
          <cell r="T5659">
            <v>109878.26086956525</v>
          </cell>
          <cell r="U5659">
            <v>444878.26086956525</v>
          </cell>
          <cell r="V5659">
            <v>444800</v>
          </cell>
          <cell r="W5659">
            <v>17795.130434782612</v>
          </cell>
          <cell r="X5659">
            <v>462673.39130434784</v>
          </cell>
        </row>
        <row r="5660">
          <cell r="E5660" t="str">
            <v>37.8D05.0519</v>
          </cell>
          <cell r="F5660" t="str">
            <v>03. NHI KHOA</v>
          </cell>
          <cell r="G5660" t="str">
            <v>3.3872</v>
          </cell>
          <cell r="H5660" t="str">
            <v>Nắn, bó bột gãy xương ngón chân</v>
          </cell>
          <cell r="I5660" t="str">
            <v>Nắn, bó bột gãy xương ngón chân [bột liền]</v>
          </cell>
          <cell r="J5660" t="str">
            <v>Nắn, bó bột gãy xương ngón chân</v>
          </cell>
          <cell r="K5660" t="str">
            <v>C</v>
          </cell>
          <cell r="L5660" t="str">
            <v>T2</v>
          </cell>
          <cell r="M5660">
            <v>529</v>
          </cell>
          <cell r="N5660">
            <v>529</v>
          </cell>
          <cell r="P5660" t="str">
            <v>Nắn, bó bột bàn chân hoặc bàn tay (bột liền)</v>
          </cell>
          <cell r="Q5660">
            <v>194000</v>
          </cell>
          <cell r="R5660">
            <v>48521.739130434798</v>
          </cell>
          <cell r="S5660">
            <v>242000</v>
          </cell>
          <cell r="T5660">
            <v>63078.260869565238</v>
          </cell>
          <cell r="U5660">
            <v>257078.26086956525</v>
          </cell>
          <cell r="V5660">
            <v>257000</v>
          </cell>
          <cell r="W5660">
            <v>10283.13043478261</v>
          </cell>
          <cell r="X5660">
            <v>267361.39130434784</v>
          </cell>
        </row>
        <row r="5661">
          <cell r="E5661" t="str">
            <v>37.8D05.0519</v>
          </cell>
          <cell r="F5661" t="str">
            <v>10. NGOẠI KHOA</v>
          </cell>
          <cell r="G5661" t="str">
            <v>10.1024</v>
          </cell>
          <cell r="H5661" t="str">
            <v>Nắn, bó bột gãy xương ngón chân</v>
          </cell>
          <cell r="I5661" t="str">
            <v>Nắn, bó bột gãy xương ngón chân [bột liền]</v>
          </cell>
          <cell r="J5661" t="str">
            <v>Nắn, bó bột gãy xương ngón chân</v>
          </cell>
          <cell r="K5661" t="str">
            <v>B</v>
          </cell>
          <cell r="L5661" t="str">
            <v>T2</v>
          </cell>
          <cell r="M5661">
            <v>529</v>
          </cell>
          <cell r="N5661">
            <v>529</v>
          </cell>
          <cell r="P5661" t="str">
            <v>Nắn, bó bột bàn chân hoặc bàn tay (bột liền)</v>
          </cell>
          <cell r="Q5661">
            <v>194000</v>
          </cell>
          <cell r="R5661">
            <v>48521.739130434798</v>
          </cell>
          <cell r="S5661">
            <v>242000</v>
          </cell>
          <cell r="T5661">
            <v>63078.260869565238</v>
          </cell>
          <cell r="U5661">
            <v>257078.26086956525</v>
          </cell>
          <cell r="V5661">
            <v>257000</v>
          </cell>
          <cell r="W5661">
            <v>10283.13043478261</v>
          </cell>
          <cell r="X5661">
            <v>267361.39130434784</v>
          </cell>
        </row>
        <row r="5662">
          <cell r="E5662" t="str">
            <v>37.8D05.0520</v>
          </cell>
          <cell r="F5662" t="str">
            <v>03. NHI KHOA</v>
          </cell>
          <cell r="G5662" t="str">
            <v>3.3872</v>
          </cell>
          <cell r="H5662" t="str">
            <v>Nắn, bó bột gãy xương ngón chân</v>
          </cell>
          <cell r="I5662" t="str">
            <v>Nắn, bó bột gãy xương ngón chân [bột tự cán]</v>
          </cell>
          <cell r="J5662" t="str">
            <v>Nắn, bó bột gãy xương ngón chân</v>
          </cell>
          <cell r="K5662" t="str">
            <v>C</v>
          </cell>
          <cell r="L5662" t="str">
            <v>T2</v>
          </cell>
          <cell r="M5662">
            <v>530</v>
          </cell>
          <cell r="N5662">
            <v>530</v>
          </cell>
          <cell r="P5662" t="str">
            <v>Nắn, bó bột bàn chân hoặc bàn tay (bột tự cán)</v>
          </cell>
          <cell r="Q5662">
            <v>109000</v>
          </cell>
          <cell r="R5662">
            <v>64173.9130434783</v>
          </cell>
          <cell r="S5662">
            <v>173000</v>
          </cell>
          <cell r="T5662">
            <v>83426.086956521787</v>
          </cell>
          <cell r="U5662">
            <v>192426.08695652179</v>
          </cell>
          <cell r="V5662">
            <v>192400</v>
          </cell>
          <cell r="W5662">
            <v>7697.0434782608718</v>
          </cell>
          <cell r="X5662">
            <v>200123.13043478265</v>
          </cell>
        </row>
        <row r="5663">
          <cell r="E5663" t="str">
            <v>37.8D06.0607</v>
          </cell>
          <cell r="F5663" t="str">
            <v>13. PHỤ SẢN</v>
          </cell>
          <cell r="G5663" t="str">
            <v>13.84</v>
          </cell>
          <cell r="H5663" t="str">
            <v>Chọc nang buồng trứng đường âm đạo dưới siêu âm</v>
          </cell>
          <cell r="I5663" t="str">
            <v>Chọc nang buồng trứng đường âm đạo dưới siêu âm</v>
          </cell>
          <cell r="J5663" t="str">
            <v>Chọc nang buồng trứng đường âm đạo dưới siêu âm</v>
          </cell>
          <cell r="K5663" t="str">
            <v>B</v>
          </cell>
          <cell r="L5663" t="str">
            <v>T1</v>
          </cell>
          <cell r="M5663">
            <v>617</v>
          </cell>
          <cell r="N5663">
            <v>617</v>
          </cell>
          <cell r="P5663" t="str">
            <v>Chọc nang buồng trứng đường âm đạo dưới siêu âm</v>
          </cell>
          <cell r="Q5663">
            <v>2027000</v>
          </cell>
          <cell r="R5663">
            <v>200347.82608695599</v>
          </cell>
          <cell r="S5663">
            <v>2227000</v>
          </cell>
          <cell r="T5663">
            <v>260452.17391304276</v>
          </cell>
          <cell r="U5663">
            <v>2287452.173913043</v>
          </cell>
          <cell r="V5663">
            <v>2287400</v>
          </cell>
          <cell r="W5663">
            <v>91498.086956521714</v>
          </cell>
          <cell r="X5663">
            <v>2378950.2608695645</v>
          </cell>
        </row>
        <row r="5664">
          <cell r="E5664" t="str">
            <v>37.8D06.0608</v>
          </cell>
          <cell r="F5664" t="str">
            <v>13. PHỤ SẢN</v>
          </cell>
          <cell r="G5664" t="str">
            <v>13.46</v>
          </cell>
          <cell r="H5664" t="str">
            <v>Chọc ối điều trị đa ối</v>
          </cell>
          <cell r="I5664" t="str">
            <v>Chọc ối điều trị đa ối</v>
          </cell>
          <cell r="J5664" t="str">
            <v>Chọc ối điều trị đa ối</v>
          </cell>
          <cell r="K5664" t="str">
            <v>B</v>
          </cell>
          <cell r="L5664" t="str">
            <v>T1</v>
          </cell>
          <cell r="M5664">
            <v>618</v>
          </cell>
          <cell r="N5664">
            <v>618</v>
          </cell>
          <cell r="P5664" t="str">
            <v>Chọc ối</v>
          </cell>
          <cell r="Q5664">
            <v>541000</v>
          </cell>
          <cell r="R5664">
            <v>219130.43478260899</v>
          </cell>
          <cell r="S5664">
            <v>760000</v>
          </cell>
          <cell r="T5664">
            <v>284869.5652173917</v>
          </cell>
          <cell r="U5664">
            <v>825869.5652173917</v>
          </cell>
          <cell r="V5664">
            <v>825800</v>
          </cell>
          <cell r="W5664">
            <v>33034.78260869567</v>
          </cell>
          <cell r="X5664">
            <v>858904.34782608738</v>
          </cell>
        </row>
        <row r="5665">
          <cell r="E5665" t="str">
            <v>37.8D06.0608</v>
          </cell>
          <cell r="F5665" t="str">
            <v>13. PHỤ SẢN</v>
          </cell>
          <cell r="G5665" t="str">
            <v>13.47</v>
          </cell>
          <cell r="H5665" t="str">
            <v>Chọc ối làm xét nghiệm tế bào</v>
          </cell>
          <cell r="I5665" t="str">
            <v>Chọc ối làm xét nghiệm tế bào</v>
          </cell>
          <cell r="J5665" t="str">
            <v>Chọc ối làm xét nghiệm tế bào</v>
          </cell>
          <cell r="K5665" t="str">
            <v>B</v>
          </cell>
          <cell r="L5665" t="str">
            <v>T1</v>
          </cell>
          <cell r="M5665">
            <v>618</v>
          </cell>
          <cell r="N5665">
            <v>618</v>
          </cell>
          <cell r="P5665" t="str">
            <v>Chọc ối</v>
          </cell>
          <cell r="Q5665">
            <v>541000</v>
          </cell>
          <cell r="R5665">
            <v>219130.43478260899</v>
          </cell>
          <cell r="S5665">
            <v>760000</v>
          </cell>
          <cell r="T5665">
            <v>284869.5652173917</v>
          </cell>
          <cell r="U5665">
            <v>825869.5652173917</v>
          </cell>
          <cell r="V5665">
            <v>825800</v>
          </cell>
          <cell r="W5665">
            <v>33034.78260869567</v>
          </cell>
          <cell r="X5665">
            <v>858904.34782608738</v>
          </cell>
        </row>
        <row r="5666">
          <cell r="E5666" t="str">
            <v>37.8D06.0608</v>
          </cell>
          <cell r="F5666" t="str">
            <v>18. ĐIỆN QUANG</v>
          </cell>
          <cell r="G5666" t="str">
            <v>18.626</v>
          </cell>
          <cell r="H5666" t="str">
            <v>Chọc ối dưới hướng dẫn của siêu âm</v>
          </cell>
          <cell r="I5666" t="str">
            <v>Chọc ối dưới hướng dẫn của siêu âm</v>
          </cell>
          <cell r="J5666" t="str">
            <v>Chọc ối dưới hướng dẫn của siêu âm</v>
          </cell>
          <cell r="K5666" t="str">
            <v>B</v>
          </cell>
          <cell r="L5666" t="str">
            <v>T1</v>
          </cell>
          <cell r="M5666">
            <v>618</v>
          </cell>
          <cell r="N5666">
            <v>618</v>
          </cell>
          <cell r="P5666" t="str">
            <v>Chọc ối</v>
          </cell>
          <cell r="Q5666">
            <v>541000</v>
          </cell>
          <cell r="R5666">
            <v>219130.43478260899</v>
          </cell>
          <cell r="S5666">
            <v>760000</v>
          </cell>
          <cell r="T5666">
            <v>284869.5652173917</v>
          </cell>
          <cell r="U5666">
            <v>825869.5652173917</v>
          </cell>
          <cell r="V5666">
            <v>825800</v>
          </cell>
          <cell r="W5666">
            <v>33034.78260869567</v>
          </cell>
          <cell r="X5666">
            <v>858904.34782608738</v>
          </cell>
        </row>
        <row r="5667">
          <cell r="E5667" t="str">
            <v>37.8D05.0520</v>
          </cell>
          <cell r="F5667" t="str">
            <v>10. NGOẠI KHOA</v>
          </cell>
          <cell r="G5667" t="str">
            <v>10.1024</v>
          </cell>
          <cell r="H5667" t="str">
            <v>Nắn, bó bột gãy xương ngón chân</v>
          </cell>
          <cell r="I5667" t="str">
            <v>Nắn, bó bột gãy xương ngón chân [bột tự cán]</v>
          </cell>
          <cell r="J5667" t="str">
            <v>Nắn, bó bột gãy xương ngón chân</v>
          </cell>
          <cell r="K5667" t="str">
            <v>B</v>
          </cell>
          <cell r="L5667" t="str">
            <v>T2</v>
          </cell>
          <cell r="M5667">
            <v>530</v>
          </cell>
          <cell r="N5667">
            <v>530</v>
          </cell>
          <cell r="P5667" t="str">
            <v>Nắn, bó bột bàn chân hoặc bàn tay (bột tự cán)</v>
          </cell>
          <cell r="Q5667">
            <v>109000</v>
          </cell>
          <cell r="R5667">
            <v>64173.9130434783</v>
          </cell>
          <cell r="S5667">
            <v>173000</v>
          </cell>
          <cell r="T5667">
            <v>83426.086956521787</v>
          </cell>
          <cell r="U5667">
            <v>192426.08695652179</v>
          </cell>
          <cell r="V5667">
            <v>192400</v>
          </cell>
          <cell r="W5667">
            <v>7697.0434782608718</v>
          </cell>
          <cell r="X5667">
            <v>200123.13043478265</v>
          </cell>
        </row>
        <row r="5668">
          <cell r="E5668" t="str">
            <v>37.8D05.0519</v>
          </cell>
          <cell r="F5668" t="str">
            <v>10. NGOẠI KHOA</v>
          </cell>
          <cell r="G5668" t="str">
            <v>10.985</v>
          </cell>
          <cell r="H5668" t="str">
            <v>Nắn, bó bột giai đoạn trong hội chứng Volkmann</v>
          </cell>
          <cell r="I5668" t="str">
            <v>Nắn, bó bột giai đoạn trong hội chứng Volkmann [bột liền]</v>
          </cell>
          <cell r="J5668" t="str">
            <v>Nắn, bó bột giai đoạn trong hội chứng Volkmann</v>
          </cell>
          <cell r="K5668" t="str">
            <v>B</v>
          </cell>
          <cell r="L5668" t="str">
            <v>T2</v>
          </cell>
          <cell r="M5668">
            <v>529</v>
          </cell>
          <cell r="N5668">
            <v>529</v>
          </cell>
          <cell r="P5668" t="str">
            <v>Nắn, bó bột bàn chân hoặc bàn tay (bột liền)</v>
          </cell>
          <cell r="Q5668">
            <v>194000</v>
          </cell>
          <cell r="R5668">
            <v>48521.739130434798</v>
          </cell>
          <cell r="S5668">
            <v>242000</v>
          </cell>
          <cell r="T5668">
            <v>63078.260869565238</v>
          </cell>
          <cell r="U5668">
            <v>257078.26086956525</v>
          </cell>
          <cell r="V5668">
            <v>257000</v>
          </cell>
          <cell r="W5668">
            <v>10283.13043478261</v>
          </cell>
          <cell r="X5668">
            <v>267361.39130434784</v>
          </cell>
        </row>
        <row r="5669">
          <cell r="E5669" t="str">
            <v>37.8D06.0610</v>
          </cell>
          <cell r="F5669" t="str">
            <v>13. PHỤ SẢN</v>
          </cell>
          <cell r="G5669" t="str">
            <v>13.100</v>
          </cell>
          <cell r="H5669" t="str">
            <v>Đặt mảnh ghép tổng hợp điều trị sa tạng vùng chậu</v>
          </cell>
          <cell r="I5669" t="str">
            <v>Đặt mảnh ghép tổng hợp điều trị sa tạng vùng chậu</v>
          </cell>
          <cell r="J5669" t="str">
            <v>Đặt mảnh ghép tổng hợp điều trị sa tạng vùng chậu</v>
          </cell>
          <cell r="K5669" t="str">
            <v>B</v>
          </cell>
          <cell r="L5669" t="str">
            <v>P1</v>
          </cell>
          <cell r="M5669">
            <v>620</v>
          </cell>
          <cell r="N5669">
            <v>620</v>
          </cell>
          <cell r="P5669" t="str">
            <v>Đặt mảnh ghép tổng hợp điều trị sa tạng vùng chậu</v>
          </cell>
          <cell r="Q5669">
            <v>5289000</v>
          </cell>
          <cell r="R5669">
            <v>914086.95652173902</v>
          </cell>
          <cell r="S5669">
            <v>6203000</v>
          </cell>
          <cell r="T5669">
            <v>1188313.0434782607</v>
          </cell>
          <cell r="U5669">
            <v>6477313.0434782607</v>
          </cell>
          <cell r="V5669">
            <v>6477300</v>
          </cell>
          <cell r="W5669">
            <v>259092.52173913043</v>
          </cell>
          <cell r="X5669">
            <v>6736405.5652173916</v>
          </cell>
        </row>
        <row r="5670">
          <cell r="E5670" t="str">
            <v>37.8D06.0611</v>
          </cell>
          <cell r="F5670" t="str">
            <v>13. PHỤ SẢN</v>
          </cell>
          <cell r="G5670" t="str">
            <v>13.145</v>
          </cell>
          <cell r="H5670" t="str">
            <v>Điều trị tổn thương cổ tử cung bằng đốt điện, đốt nhiệt, đốt laser, áp lạnh...</v>
          </cell>
          <cell r="I5670" t="str">
            <v>Điều trị tổn thương cổ tử cung bằng đốt điện, đốt nhiệt, đốt laser, áp lạnh...</v>
          </cell>
          <cell r="J5670" t="str">
            <v>Điều trị tổn thương cổ tử cung bằng đốt điện, đốt nhiệt, đốt laser, áp lạnh...</v>
          </cell>
          <cell r="K5670" t="str">
            <v>C</v>
          </cell>
          <cell r="L5670" t="str">
            <v>T2</v>
          </cell>
          <cell r="M5670">
            <v>621</v>
          </cell>
          <cell r="N5670">
            <v>621</v>
          </cell>
          <cell r="P5670" t="str">
            <v xml:space="preserve">Điều trị tổn thương cổ tử cung bằng: đốt điện hoặc nhiệt hoặc laser  </v>
          </cell>
          <cell r="Q5670">
            <v>102000</v>
          </cell>
          <cell r="R5670">
            <v>68869.565217391297</v>
          </cell>
          <cell r="S5670">
            <v>170000</v>
          </cell>
          <cell r="T5670">
            <v>89530.434782608689</v>
          </cell>
          <cell r="U5670">
            <v>191530.4347826087</v>
          </cell>
          <cell r="V5670">
            <v>191500</v>
          </cell>
          <cell r="W5670">
            <v>7661.217391304348</v>
          </cell>
          <cell r="X5670">
            <v>199191.65217391305</v>
          </cell>
        </row>
        <row r="5671">
          <cell r="E5671" t="str">
            <v>37.8D06.0612</v>
          </cell>
          <cell r="F5671" t="str">
            <v>13. PHỤ SẢN</v>
          </cell>
          <cell r="G5671" t="str">
            <v>13.146</v>
          </cell>
          <cell r="H5671" t="str">
            <v>Điều trị viêm dính tiểu khung bằng hồng ngoại, sóng ngắn</v>
          </cell>
          <cell r="I5671" t="str">
            <v>Điều trị viêm dính tiểu khung bằng hồng ngoại, sóng ngắn</v>
          </cell>
          <cell r="J5671" t="str">
            <v>Điều trị viêm dính tiểu khung bằng hồng ngoại, sóng ngắn</v>
          </cell>
          <cell r="K5671" t="str">
            <v>C</v>
          </cell>
          <cell r="M5671">
            <v>622</v>
          </cell>
          <cell r="N5671">
            <v>622</v>
          </cell>
          <cell r="P5671" t="str">
            <v>Điều trị viêm dính tiểu khung bằng hồng ngoại, sóng ngắn</v>
          </cell>
          <cell r="Q5671">
            <v>129000</v>
          </cell>
          <cell r="R5671">
            <v>200347.82608695599</v>
          </cell>
          <cell r="S5671">
            <v>329000</v>
          </cell>
          <cell r="T5671">
            <v>260452.17391304276</v>
          </cell>
          <cell r="U5671">
            <v>389452.17391304276</v>
          </cell>
          <cell r="V5671">
            <v>389400</v>
          </cell>
          <cell r="W5671">
            <v>15578.086956521711</v>
          </cell>
          <cell r="X5671">
            <v>405030.26086956449</v>
          </cell>
        </row>
        <row r="5672">
          <cell r="E5672" t="str">
            <v>37.8D06.0613</v>
          </cell>
          <cell r="F5672" t="str">
            <v>13. PHỤ SẢN</v>
          </cell>
          <cell r="G5672" t="str">
            <v>13.24</v>
          </cell>
          <cell r="H5672" t="str">
            <v>Đỡ đẻ ngôi ngược (*)</v>
          </cell>
          <cell r="I5672" t="str">
            <v>Đỡ đẻ ngôi ngược (*)</v>
          </cell>
          <cell r="J5672" t="str">
            <v>Đỡ đẻ ngôi ngược (*)</v>
          </cell>
          <cell r="K5672" t="str">
            <v>C</v>
          </cell>
          <cell r="L5672" t="str">
            <v>T1</v>
          </cell>
          <cell r="M5672">
            <v>623</v>
          </cell>
          <cell r="N5672">
            <v>623</v>
          </cell>
          <cell r="P5672" t="str">
            <v>Đỡ đẻ ngôi ngược</v>
          </cell>
          <cell r="Q5672">
            <v>671000</v>
          </cell>
          <cell r="R5672">
            <v>400695.65217391303</v>
          </cell>
          <cell r="S5672">
            <v>1071000</v>
          </cell>
          <cell r="T5672">
            <v>520904.34782608692</v>
          </cell>
          <cell r="U5672">
            <v>1191904.3478260869</v>
          </cell>
          <cell r="V5672">
            <v>1191900</v>
          </cell>
          <cell r="W5672">
            <v>47676.17391304348</v>
          </cell>
          <cell r="X5672">
            <v>1239580.5217391304</v>
          </cell>
        </row>
        <row r="5673">
          <cell r="E5673" t="str">
            <v>37.8D06.0614</v>
          </cell>
          <cell r="F5673" t="str">
            <v>13. PHỤ SẢN</v>
          </cell>
          <cell r="G5673" t="str">
            <v>13.33</v>
          </cell>
          <cell r="H5673" t="str">
            <v>Đỡ đẻ thường ngôi chỏm</v>
          </cell>
          <cell r="I5673" t="str">
            <v>Đỡ đẻ thường ngôi chỏm</v>
          </cell>
          <cell r="J5673" t="str">
            <v>Đỡ đẻ thường ngôi chỏm</v>
          </cell>
          <cell r="K5673" t="str">
            <v>D</v>
          </cell>
          <cell r="L5673" t="str">
            <v>T2</v>
          </cell>
          <cell r="M5673">
            <v>624</v>
          </cell>
          <cell r="N5673">
            <v>624</v>
          </cell>
          <cell r="P5673" t="str">
            <v>Đỡ đẻ thường ngôi chỏm</v>
          </cell>
          <cell r="Q5673">
            <v>567000</v>
          </cell>
          <cell r="R5673">
            <v>169043.47826087</v>
          </cell>
          <cell r="S5673">
            <v>736000</v>
          </cell>
          <cell r="T5673">
            <v>219756.52173913101</v>
          </cell>
          <cell r="U5673">
            <v>786756.52173913107</v>
          </cell>
          <cell r="V5673">
            <v>786700</v>
          </cell>
          <cell r="W5673">
            <v>31470.260869565245</v>
          </cell>
          <cell r="X5673">
            <v>818226.78260869626</v>
          </cell>
        </row>
        <row r="5674">
          <cell r="E5674" t="str">
            <v>37.8D06.0615</v>
          </cell>
          <cell r="F5674" t="str">
            <v>13. PHỤ SẢN</v>
          </cell>
          <cell r="G5674" t="str">
            <v>13.26</v>
          </cell>
          <cell r="H5674" t="str">
            <v>Đỡ đẻ từ sinh đôi trở lên</v>
          </cell>
          <cell r="I5674" t="str">
            <v>Đỡ đẻ từ sinh đôi trở lên</v>
          </cell>
          <cell r="J5674" t="str">
            <v>Đỡ đẻ từ sinh đôi trở lên</v>
          </cell>
          <cell r="K5674" t="str">
            <v>C</v>
          </cell>
          <cell r="L5674" t="str">
            <v>T1</v>
          </cell>
          <cell r="M5674">
            <v>625</v>
          </cell>
          <cell r="N5674">
            <v>625</v>
          </cell>
          <cell r="P5674" t="str">
            <v>Đỡ đẻ từ sinh đôi trở lên</v>
          </cell>
          <cell r="Q5674">
            <v>731000</v>
          </cell>
          <cell r="R5674">
            <v>599478.26086956495</v>
          </cell>
          <cell r="S5674">
            <v>1330000</v>
          </cell>
          <cell r="T5674">
            <v>779321.73913043446</v>
          </cell>
          <cell r="U5674">
            <v>1510321.7391304346</v>
          </cell>
          <cell r="V5674">
            <v>1510300</v>
          </cell>
          <cell r="W5674">
            <v>60412.869565217385</v>
          </cell>
          <cell r="X5674">
            <v>1570734.6086956519</v>
          </cell>
        </row>
        <row r="5675">
          <cell r="E5675" t="str">
            <v>37.8D06.0616</v>
          </cell>
          <cell r="F5675" t="str">
            <v>03. NHI KHOA</v>
          </cell>
          <cell r="G5675" t="str">
            <v>3.2255</v>
          </cell>
          <cell r="H5675" t="str">
            <v>Đóng rò trực tràng - âm đạo hoặc rò tiết niệu- sinh dục</v>
          </cell>
          <cell r="I5675" t="str">
            <v>Đóng rò trực tràng - âm đạo hoặc rò tiết niệu- sinh dục</v>
          </cell>
          <cell r="J5675" t="str">
            <v>Đóng rò trực tràng - âm đạo hoặc rò tiết niệu- sinh dục</v>
          </cell>
          <cell r="K5675" t="str">
            <v>B</v>
          </cell>
          <cell r="L5675" t="str">
            <v>P1</v>
          </cell>
          <cell r="M5675">
            <v>626</v>
          </cell>
          <cell r="N5675">
            <v>626</v>
          </cell>
          <cell r="P5675" t="str">
            <v>Đóng rò trực tràng - âm đạo hoặc rò tiết niệu - sinh dục</v>
          </cell>
          <cell r="Q5675">
            <v>3357000</v>
          </cell>
          <cell r="R5675">
            <v>914086.95652173902</v>
          </cell>
          <cell r="S5675">
            <v>4271000</v>
          </cell>
          <cell r="T5675">
            <v>1188313.0434782607</v>
          </cell>
          <cell r="U5675">
            <v>4545313.0434782607</v>
          </cell>
          <cell r="V5675">
            <v>4545300</v>
          </cell>
          <cell r="W5675">
            <v>181812.52173913043</v>
          </cell>
          <cell r="X5675">
            <v>4727125.5652173916</v>
          </cell>
        </row>
        <row r="5676">
          <cell r="E5676" t="str">
            <v>37.8D06.0616</v>
          </cell>
          <cell r="F5676" t="str">
            <v>13. PHỤ SẢN</v>
          </cell>
          <cell r="G5676" t="str">
            <v>13.120</v>
          </cell>
          <cell r="H5676" t="str">
            <v>Đóng rò trực tràng - âm đạo hoặc rò tiết niệu - sinh dục</v>
          </cell>
          <cell r="I5676" t="str">
            <v>Đóng rò trực tràng - âm đạo hoặc rò tiết niệu - sinh dục</v>
          </cell>
          <cell r="J5676" t="str">
            <v>Đóng rò trực tràng - âm đạo hoặc rò tiết niệu - sinh dục</v>
          </cell>
          <cell r="K5676" t="str">
            <v>B</v>
          </cell>
          <cell r="L5676" t="str">
            <v>P1</v>
          </cell>
          <cell r="M5676">
            <v>626</v>
          </cell>
          <cell r="N5676">
            <v>626</v>
          </cell>
          <cell r="P5676" t="str">
            <v>Đóng rò trực tràng - âm đạo hoặc rò tiết niệu - sinh dục</v>
          </cell>
          <cell r="Q5676">
            <v>3357000</v>
          </cell>
          <cell r="R5676">
            <v>914086.95652173902</v>
          </cell>
          <cell r="S5676">
            <v>4271000</v>
          </cell>
          <cell r="T5676">
            <v>1188313.0434782607</v>
          </cell>
          <cell r="U5676">
            <v>4545313.0434782607</v>
          </cell>
          <cell r="V5676">
            <v>4545300</v>
          </cell>
          <cell r="W5676">
            <v>181812.52173913043</v>
          </cell>
          <cell r="X5676">
            <v>4727125.5652173916</v>
          </cell>
        </row>
        <row r="5677">
          <cell r="E5677" t="str">
            <v>37.8D06.0617</v>
          </cell>
          <cell r="F5677" t="str">
            <v>13. PHỤ SẢN</v>
          </cell>
          <cell r="G5677" t="str">
            <v>13.27</v>
          </cell>
          <cell r="H5677" t="str">
            <v>Forceps</v>
          </cell>
          <cell r="I5677" t="str">
            <v>Forceps</v>
          </cell>
          <cell r="J5677" t="str">
            <v>Forceps</v>
          </cell>
          <cell r="K5677" t="str">
            <v>C</v>
          </cell>
          <cell r="L5677" t="str">
            <v>T1</v>
          </cell>
          <cell r="M5677">
            <v>627</v>
          </cell>
          <cell r="N5677">
            <v>627</v>
          </cell>
          <cell r="P5677" t="str">
            <v>Forceps hoặc Giác hút sản khoa</v>
          </cell>
          <cell r="Q5677">
            <v>621000</v>
          </cell>
          <cell r="R5677">
            <v>400695.65217391303</v>
          </cell>
          <cell r="S5677">
            <v>1021000</v>
          </cell>
          <cell r="T5677">
            <v>520904.34782608692</v>
          </cell>
          <cell r="U5677">
            <v>1141904.3478260869</v>
          </cell>
          <cell r="V5677">
            <v>1141900</v>
          </cell>
          <cell r="W5677">
            <v>45676.17391304348</v>
          </cell>
          <cell r="X5677">
            <v>1187580.5217391304</v>
          </cell>
        </row>
        <row r="5678">
          <cell r="E5678" t="str">
            <v>37.8D06.0617</v>
          </cell>
          <cell r="F5678" t="str">
            <v>13. PHỤ SẢN</v>
          </cell>
          <cell r="G5678" t="str">
            <v>13.28</v>
          </cell>
          <cell r="H5678" t="str">
            <v>Giác hút</v>
          </cell>
          <cell r="I5678" t="str">
            <v>Giác hút</v>
          </cell>
          <cell r="J5678" t="str">
            <v>Giác hút</v>
          </cell>
          <cell r="K5678" t="str">
            <v>C</v>
          </cell>
          <cell r="L5678" t="str">
            <v>T1</v>
          </cell>
          <cell r="M5678">
            <v>627</v>
          </cell>
          <cell r="N5678">
            <v>627</v>
          </cell>
          <cell r="P5678" t="str">
            <v>Forceps hoặc Giác hút sản khoa</v>
          </cell>
          <cell r="Q5678">
            <v>621000</v>
          </cell>
          <cell r="R5678">
            <v>400695.65217391303</v>
          </cell>
          <cell r="S5678">
            <v>1021000</v>
          </cell>
          <cell r="T5678">
            <v>520904.34782608692</v>
          </cell>
          <cell r="U5678">
            <v>1141904.3478260869</v>
          </cell>
          <cell r="V5678">
            <v>1141900</v>
          </cell>
          <cell r="W5678">
            <v>45676.17391304348</v>
          </cell>
          <cell r="X5678">
            <v>1187580.5217391304</v>
          </cell>
        </row>
        <row r="5679">
          <cell r="E5679" t="str">
            <v>37.8D06.0618</v>
          </cell>
          <cell r="F5679" t="str">
            <v>03. NHI KHOA</v>
          </cell>
          <cell r="G5679" t="str">
            <v>3.2265</v>
          </cell>
          <cell r="H5679" t="str">
            <v>Phong bế ngoài màng cứng</v>
          </cell>
          <cell r="I5679" t="str">
            <v>Phong bế ngoài màng cứng</v>
          </cell>
          <cell r="J5679" t="str">
            <v>Phong bế ngoài màng cứng</v>
          </cell>
          <cell r="K5679" t="str">
            <v>B</v>
          </cell>
          <cell r="L5679" t="str">
            <v>T2</v>
          </cell>
          <cell r="M5679">
            <v>628</v>
          </cell>
          <cell r="N5679">
            <v>628</v>
          </cell>
          <cell r="P5679" t="str">
            <v>Giảm đau trong đẻ bằng phương pháp gây tê ngoài màng cứng</v>
          </cell>
          <cell r="Q5679">
            <v>591000</v>
          </cell>
          <cell r="R5679">
            <v>70434.782608695605</v>
          </cell>
          <cell r="S5679">
            <v>661000</v>
          </cell>
          <cell r="T5679">
            <v>91565.217391304293</v>
          </cell>
          <cell r="U5679">
            <v>682565.21739130432</v>
          </cell>
          <cell r="V5679">
            <v>682500</v>
          </cell>
          <cell r="W5679">
            <v>27302.608695652172</v>
          </cell>
          <cell r="X5679">
            <v>709867.82608695654</v>
          </cell>
        </row>
        <row r="5680">
          <cell r="E5680" t="str">
            <v>37.8D06.0618</v>
          </cell>
          <cell r="F5680" t="str">
            <v>13. PHỤ SẢN</v>
          </cell>
          <cell r="G5680" t="str">
            <v>13.19</v>
          </cell>
          <cell r="H5680" t="str">
            <v>Giảm đau trong đẻ bằng phương pháp gây tê ngoài màng cứng</v>
          </cell>
          <cell r="I5680" t="str">
            <v>Giảm đau trong đẻ bằng phương pháp gây tê ngoài màng cứng</v>
          </cell>
          <cell r="J5680" t="str">
            <v>Giảm đau trong đẻ bằng phương pháp gây tê ngoài màng cứng</v>
          </cell>
          <cell r="K5680" t="str">
            <v>B</v>
          </cell>
          <cell r="L5680" t="str">
            <v>T1</v>
          </cell>
          <cell r="M5680">
            <v>628</v>
          </cell>
          <cell r="N5680">
            <v>628</v>
          </cell>
          <cell r="P5680" t="str">
            <v>Giảm đau trong đẻ bằng phương pháp gây tê ngoài màng cứng</v>
          </cell>
          <cell r="Q5680">
            <v>591000</v>
          </cell>
          <cell r="R5680">
            <v>70434.782608695605</v>
          </cell>
          <cell r="S5680">
            <v>661000</v>
          </cell>
          <cell r="T5680">
            <v>91565.217391304293</v>
          </cell>
          <cell r="U5680">
            <v>682565.21739130432</v>
          </cell>
          <cell r="V5680">
            <v>682500</v>
          </cell>
          <cell r="W5680">
            <v>27302.608695652172</v>
          </cell>
          <cell r="X5680">
            <v>709867.82608695654</v>
          </cell>
        </row>
        <row r="5681">
          <cell r="E5681" t="str">
            <v>37.8D06.0619</v>
          </cell>
          <cell r="F5681" t="str">
            <v>13. PHỤ SẢN</v>
          </cell>
          <cell r="G5681" t="str">
            <v>13.157</v>
          </cell>
          <cell r="H5681" t="str">
            <v>Hút buồng tử cung do rong kinh, rong huyết</v>
          </cell>
          <cell r="I5681" t="str">
            <v>Hút buồng tử cung do rong kinh, rong huyết</v>
          </cell>
          <cell r="J5681" t="str">
            <v>Hút buồng tử cung do rong kinh, rong huyết</v>
          </cell>
          <cell r="K5681" t="str">
            <v>C</v>
          </cell>
          <cell r="L5681" t="str">
            <v>T2</v>
          </cell>
          <cell r="M5681">
            <v>629</v>
          </cell>
          <cell r="N5681">
            <v>629</v>
          </cell>
          <cell r="P5681" t="str">
            <v>Hút buồng tử cung do rong kinh rong huyết</v>
          </cell>
          <cell r="Q5681">
            <v>147000</v>
          </cell>
          <cell r="R5681">
            <v>68869.565217391297</v>
          </cell>
          <cell r="S5681">
            <v>215000</v>
          </cell>
          <cell r="T5681">
            <v>89530.434782608689</v>
          </cell>
          <cell r="U5681">
            <v>236530.4347826087</v>
          </cell>
          <cell r="V5681">
            <v>236500</v>
          </cell>
          <cell r="W5681">
            <v>9461.217391304348</v>
          </cell>
          <cell r="X5681">
            <v>245991.65217391305</v>
          </cell>
        </row>
        <row r="5682">
          <cell r="E5682" t="str">
            <v>37.8D06.0620</v>
          </cell>
          <cell r="F5682" t="str">
            <v>13. PHỤ SẢN</v>
          </cell>
          <cell r="G5682" t="str">
            <v>13.237</v>
          </cell>
          <cell r="H5682" t="str">
            <v>Hút thai dưới siêu âm</v>
          </cell>
          <cell r="I5682" t="str">
            <v>Hút thai dưới siêu âm</v>
          </cell>
          <cell r="J5682" t="str">
            <v>Hút thai dưới siêu âm</v>
          </cell>
          <cell r="K5682" t="str">
            <v>B</v>
          </cell>
          <cell r="L5682" t="str">
            <v>T1</v>
          </cell>
          <cell r="M5682">
            <v>630</v>
          </cell>
          <cell r="N5682">
            <v>630</v>
          </cell>
          <cell r="P5682" t="str">
            <v>Hút thai dưới siêu âm</v>
          </cell>
          <cell r="Q5682">
            <v>341000</v>
          </cell>
          <cell r="R5682">
            <v>139304.347826087</v>
          </cell>
          <cell r="S5682">
            <v>480000</v>
          </cell>
          <cell r="T5682">
            <v>181095.65217391308</v>
          </cell>
          <cell r="U5682">
            <v>522095.65217391308</v>
          </cell>
          <cell r="V5682">
            <v>522000</v>
          </cell>
          <cell r="W5682">
            <v>20883.826086956524</v>
          </cell>
          <cell r="X5682">
            <v>542979.47826086963</v>
          </cell>
        </row>
        <row r="5683">
          <cell r="E5683" t="str">
            <v>37.8D06.0621</v>
          </cell>
          <cell r="F5683" t="str">
            <v>13. PHỤ SẢN</v>
          </cell>
          <cell r="G5683" t="str">
            <v>13.44</v>
          </cell>
          <cell r="H5683" t="str">
            <v>Hủy thai: cắt thai nhi trong ngôi ngang</v>
          </cell>
          <cell r="I5683" t="str">
            <v>Hủy thai: cắt thai nhi trong ngôi ngang</v>
          </cell>
          <cell r="J5683" t="str">
            <v>Hủy thai: cắt thai nhi trong ngôi ngang</v>
          </cell>
          <cell r="K5683" t="str">
            <v>B</v>
          </cell>
          <cell r="L5683" t="str">
            <v>P2</v>
          </cell>
          <cell r="M5683">
            <v>631</v>
          </cell>
          <cell r="N5683">
            <v>631</v>
          </cell>
          <cell r="P5683" t="str">
            <v>Huỷ thai: cắt thai nhi trong ngôi ngang</v>
          </cell>
          <cell r="Q5683">
            <v>2374000</v>
          </cell>
          <cell r="R5683">
            <v>444521.73913043499</v>
          </cell>
          <cell r="S5683">
            <v>2818000</v>
          </cell>
          <cell r="T5683">
            <v>577878.26086956554</v>
          </cell>
          <cell r="U5683">
            <v>2951878.2608695654</v>
          </cell>
          <cell r="V5683">
            <v>2951800</v>
          </cell>
          <cell r="W5683">
            <v>118075.13043478262</v>
          </cell>
          <cell r="X5683">
            <v>3069953.3913043481</v>
          </cell>
        </row>
        <row r="5684">
          <cell r="E5684" t="str">
            <v>37.8D06.0622</v>
          </cell>
          <cell r="F5684" t="str">
            <v>13. PHỤ SẢN</v>
          </cell>
          <cell r="G5684" t="str">
            <v>13.45</v>
          </cell>
          <cell r="H5684" t="str">
            <v>Hủy thai: chọc óc, kẹp sọ, kéo thai</v>
          </cell>
          <cell r="I5684" t="str">
            <v>Hủy thai: chọc óc, kẹp sọ, kéo thai</v>
          </cell>
          <cell r="J5684" t="str">
            <v>Hủy thai: chọc óc, kẹp sọ, kéo thai</v>
          </cell>
          <cell r="K5684" t="str">
            <v>B</v>
          </cell>
          <cell r="L5684" t="str">
            <v>TDB</v>
          </cell>
          <cell r="M5684">
            <v>632</v>
          </cell>
          <cell r="N5684">
            <v>632</v>
          </cell>
          <cell r="P5684" t="str">
            <v>Huỷ thai: chọc óc, kẹp sọ, kéo thai</v>
          </cell>
          <cell r="Q5684">
            <v>2211000</v>
          </cell>
          <cell r="R5684">
            <v>237913.04347826101</v>
          </cell>
          <cell r="S5684">
            <v>2448000</v>
          </cell>
          <cell r="T5684">
            <v>309286.95652173931</v>
          </cell>
          <cell r="U5684">
            <v>2520286.9565217393</v>
          </cell>
          <cell r="V5684">
            <v>2520200</v>
          </cell>
          <cell r="W5684">
            <v>100811.47826086957</v>
          </cell>
          <cell r="X5684">
            <v>2621098.4347826089</v>
          </cell>
        </row>
        <row r="5685">
          <cell r="E5685" t="str">
            <v>37.8D06.0623</v>
          </cell>
          <cell r="F5685" t="str">
            <v>13. PHỤ SẢN</v>
          </cell>
          <cell r="G5685" t="str">
            <v>13.30</v>
          </cell>
          <cell r="H5685" t="str">
            <v>Khâu phục hồi rách cổ tử cung, âm đạo</v>
          </cell>
          <cell r="I5685" t="str">
            <v>Khâu phục hồi rách cổ tử cung, âm đạo</v>
          </cell>
          <cell r="J5685" t="str">
            <v>Khâu phục hồi rách cổ tử cung, âm đạo</v>
          </cell>
          <cell r="K5685" t="str">
            <v>C</v>
          </cell>
          <cell r="L5685" t="str">
            <v>T1</v>
          </cell>
          <cell r="M5685">
            <v>633</v>
          </cell>
          <cell r="N5685">
            <v>633</v>
          </cell>
          <cell r="P5685" t="str">
            <v>Khâu phục hồi rách cổ tử cung, âm đạo</v>
          </cell>
          <cell r="Q5685">
            <v>1391000</v>
          </cell>
          <cell r="R5685">
            <v>209739.130434783</v>
          </cell>
          <cell r="S5685">
            <v>1600000</v>
          </cell>
          <cell r="T5685">
            <v>272660.86956521787</v>
          </cell>
          <cell r="U5685">
            <v>1663660.8695652178</v>
          </cell>
          <cell r="V5685">
            <v>1663600</v>
          </cell>
          <cell r="W5685">
            <v>66546.434782608718</v>
          </cell>
          <cell r="X5685">
            <v>1730207.3043478264</v>
          </cell>
        </row>
        <row r="5686">
          <cell r="E5686" t="str">
            <v>37.8D05.0520</v>
          </cell>
          <cell r="F5686" t="str">
            <v>10. NGOẠI KHOA</v>
          </cell>
          <cell r="G5686" t="str">
            <v>10.985</v>
          </cell>
          <cell r="H5686" t="str">
            <v>Nắn, bó bột giai đoạn trong hội chứng Volkmann</v>
          </cell>
          <cell r="I5686" t="str">
            <v>Nắn, bó bột giai đoạn trong hội chứng Volkmann [bột tự cán]</v>
          </cell>
          <cell r="J5686" t="str">
            <v>Nắn, bó bột giai đoạn trong hội chứng Volkmann</v>
          </cell>
          <cell r="K5686" t="str">
            <v>B</v>
          </cell>
          <cell r="L5686" t="str">
            <v>T2</v>
          </cell>
          <cell r="M5686">
            <v>530</v>
          </cell>
          <cell r="N5686">
            <v>530</v>
          </cell>
          <cell r="P5686" t="str">
            <v>Nắn, bó bột bàn chân hoặc bàn tay (bột tự cán)</v>
          </cell>
          <cell r="Q5686">
            <v>109000</v>
          </cell>
          <cell r="R5686">
            <v>64173.9130434783</v>
          </cell>
          <cell r="S5686">
            <v>173000</v>
          </cell>
          <cell r="T5686">
            <v>83426.086956521787</v>
          </cell>
          <cell r="U5686">
            <v>192426.08695652179</v>
          </cell>
          <cell r="V5686">
            <v>192400</v>
          </cell>
          <cell r="W5686">
            <v>7697.0434782608718</v>
          </cell>
          <cell r="X5686">
            <v>200123.13043478265</v>
          </cell>
        </row>
        <row r="5687">
          <cell r="E5687" t="str">
            <v>37.8D06.0624</v>
          </cell>
          <cell r="F5687" t="str">
            <v>10. NGOẠI KHOA</v>
          </cell>
          <cell r="G5687" t="str">
            <v>10.570</v>
          </cell>
          <cell r="H5687" t="str">
            <v>Phẫu thuật điều trị đại tiện mất tự chủ</v>
          </cell>
          <cell r="I5687" t="str">
            <v>Phẫu thuật điều trị đại tiện mất tự chủ</v>
          </cell>
          <cell r="J5687" t="str">
            <v>Phẫu thuật điều trị đại tiện mất tự chủ</v>
          </cell>
          <cell r="K5687" t="str">
            <v>B</v>
          </cell>
          <cell r="L5687" t="str">
            <v>P1</v>
          </cell>
          <cell r="M5687">
            <v>634</v>
          </cell>
          <cell r="N5687">
            <v>634</v>
          </cell>
          <cell r="P5687" t="str">
            <v>Khâu rách cùng đồ âm đạo</v>
          </cell>
          <cell r="Q5687">
            <v>1511000</v>
          </cell>
          <cell r="R5687">
            <v>468000</v>
          </cell>
          <cell r="S5687">
            <v>1979000</v>
          </cell>
          <cell r="T5687">
            <v>608400</v>
          </cell>
          <cell r="U5687">
            <v>2119400</v>
          </cell>
          <cell r="V5687">
            <v>2119400</v>
          </cell>
          <cell r="W5687">
            <v>84776</v>
          </cell>
          <cell r="X5687">
            <v>2204176</v>
          </cell>
        </row>
        <row r="5688">
          <cell r="E5688" t="str">
            <v>37.8D06.0624</v>
          </cell>
          <cell r="F5688" t="str">
            <v>10. NGOẠI KHOA</v>
          </cell>
          <cell r="G5688" t="str">
            <v>10.569</v>
          </cell>
          <cell r="H5688" t="str">
            <v>Phẫu thuật điều trị đứt cơ thắt hậu môn</v>
          </cell>
          <cell r="I5688" t="str">
            <v>Phẫu thuật điều trị đứt cơ thắt hậu môn</v>
          </cell>
          <cell r="J5688" t="str">
            <v>Phẫu thuật điều trị đứt cơ thắt hậu môn</v>
          </cell>
          <cell r="K5688" t="str">
            <v>C</v>
          </cell>
          <cell r="L5688" t="str">
            <v>P1</v>
          </cell>
          <cell r="M5688">
            <v>634</v>
          </cell>
          <cell r="N5688">
            <v>634</v>
          </cell>
          <cell r="P5688" t="str">
            <v>Khâu rách cùng đồ âm đạo</v>
          </cell>
          <cell r="Q5688">
            <v>1511000</v>
          </cell>
          <cell r="R5688">
            <v>468000</v>
          </cell>
          <cell r="S5688">
            <v>1979000</v>
          </cell>
          <cell r="T5688">
            <v>608400</v>
          </cell>
          <cell r="U5688">
            <v>2119400</v>
          </cell>
          <cell r="V5688">
            <v>2119400</v>
          </cell>
          <cell r="W5688">
            <v>84776</v>
          </cell>
          <cell r="X5688">
            <v>2204176</v>
          </cell>
        </row>
        <row r="5689">
          <cell r="E5689" t="str">
            <v>37.8D05.0513</v>
          </cell>
          <cell r="F5689" t="str">
            <v>03. NHI KHOA</v>
          </cell>
          <cell r="G5689" t="str">
            <v>3.3875</v>
          </cell>
          <cell r="H5689" t="str">
            <v>Nắn, bó bột trật khớp cổ chân</v>
          </cell>
          <cell r="I5689" t="str">
            <v>Nắn, bó bột trật khớp cổ chân [bột liền]</v>
          </cell>
          <cell r="J5689" t="str">
            <v>Nắn, bó bột trật khớp cổ chân</v>
          </cell>
          <cell r="K5689" t="str">
            <v>D</v>
          </cell>
          <cell r="L5689" t="str">
            <v>T2</v>
          </cell>
          <cell r="M5689">
            <v>523</v>
          </cell>
          <cell r="N5689">
            <v>523</v>
          </cell>
          <cell r="P5689" t="str">
            <v>Nắn trật khớp khuỷu chân hoặc khớp cổ chân hoặc khớp gối (bột liền)</v>
          </cell>
          <cell r="Q5689">
            <v>219000</v>
          </cell>
          <cell r="R5689">
            <v>48521.739130434798</v>
          </cell>
          <cell r="S5689">
            <v>267000</v>
          </cell>
          <cell r="T5689">
            <v>63078.260869565238</v>
          </cell>
          <cell r="U5689">
            <v>282078.26086956525</v>
          </cell>
          <cell r="V5689">
            <v>282000</v>
          </cell>
          <cell r="W5689">
            <v>11283.13043478261</v>
          </cell>
          <cell r="X5689">
            <v>293361.39130434784</v>
          </cell>
        </row>
        <row r="5690">
          <cell r="E5690" t="str">
            <v>37.8D06.0625</v>
          </cell>
          <cell r="F5690" t="str">
            <v>13. PHỤ SẢN</v>
          </cell>
          <cell r="G5690" t="str">
            <v>13.18</v>
          </cell>
          <cell r="H5690" t="str">
            <v>Khâu tử cung do nạo thủng</v>
          </cell>
          <cell r="I5690" t="str">
            <v>Khâu tử cung do nạo thủng</v>
          </cell>
          <cell r="J5690" t="str">
            <v>Khâu tử cung do nạo thủng</v>
          </cell>
          <cell r="K5690" t="str">
            <v>C</v>
          </cell>
          <cell r="L5690" t="str">
            <v>P2</v>
          </cell>
          <cell r="M5690">
            <v>635</v>
          </cell>
          <cell r="N5690">
            <v>635</v>
          </cell>
          <cell r="P5690" t="str">
            <v>Khâu tử cung do nạo thủng</v>
          </cell>
          <cell r="Q5690">
            <v>2304000</v>
          </cell>
          <cell r="R5690">
            <v>577565.21739130397</v>
          </cell>
          <cell r="S5690">
            <v>2881000</v>
          </cell>
          <cell r="T5690">
            <v>750834.7826086951</v>
          </cell>
          <cell r="U5690">
            <v>3054834.7826086953</v>
          </cell>
          <cell r="V5690">
            <v>3054800</v>
          </cell>
          <cell r="W5690">
            <v>122193.39130434781</v>
          </cell>
          <cell r="X5690">
            <v>3177028.173913043</v>
          </cell>
        </row>
        <row r="5691">
          <cell r="E5691" t="str">
            <v>37.8D06.0626</v>
          </cell>
          <cell r="F5691" t="str">
            <v>13. PHỤ SẢN</v>
          </cell>
          <cell r="G5691" t="str">
            <v>13.52</v>
          </cell>
          <cell r="H5691" t="str">
            <v>Khâu vòng cổ tử cung</v>
          </cell>
          <cell r="I5691" t="str">
            <v>Khâu vòng cổ tử cung</v>
          </cell>
          <cell r="J5691" t="str">
            <v>Khâu vòng cổ tử cung</v>
          </cell>
          <cell r="K5691" t="str">
            <v>C</v>
          </cell>
          <cell r="L5691" t="str">
            <v>T1</v>
          </cell>
          <cell r="M5691">
            <v>636</v>
          </cell>
          <cell r="N5691">
            <v>636</v>
          </cell>
          <cell r="P5691" t="str">
            <v>Khâu vòng cổ tử cung</v>
          </cell>
          <cell r="Q5691">
            <v>491000</v>
          </cell>
          <cell r="R5691">
            <v>70434.782608695605</v>
          </cell>
          <cell r="S5691">
            <v>561000</v>
          </cell>
          <cell r="T5691">
            <v>91565.217391304293</v>
          </cell>
          <cell r="U5691">
            <v>582565.21739130432</v>
          </cell>
          <cell r="V5691">
            <v>582500</v>
          </cell>
          <cell r="W5691">
            <v>23302.608695652172</v>
          </cell>
          <cell r="X5691">
            <v>605867.82608695654</v>
          </cell>
        </row>
        <row r="5692">
          <cell r="E5692" t="str">
            <v>37.8D05.0513</v>
          </cell>
          <cell r="F5692" t="str">
            <v>10. NGOẠI KHOA</v>
          </cell>
          <cell r="G5692" t="str">
            <v>10.1031</v>
          </cell>
          <cell r="H5692" t="str">
            <v>Nắn, bó bột trật khớp cổ chân</v>
          </cell>
          <cell r="I5692" t="str">
            <v>Nắn, bó bột trật khớp cổ chân [bột liền]</v>
          </cell>
          <cell r="J5692" t="str">
            <v>Nắn, bó bột trật khớp cổ chân</v>
          </cell>
          <cell r="K5692" t="str">
            <v>B</v>
          </cell>
          <cell r="L5692" t="str">
            <v>T2</v>
          </cell>
          <cell r="M5692">
            <v>523</v>
          </cell>
          <cell r="N5692">
            <v>523</v>
          </cell>
          <cell r="P5692" t="str">
            <v>Nắn trật khớp khuỷu chân hoặc khớp cổ chân hoặc khớp gối (bột liền)</v>
          </cell>
          <cell r="Q5692">
            <v>219000</v>
          </cell>
          <cell r="R5692">
            <v>48521.739130434798</v>
          </cell>
          <cell r="S5692">
            <v>267000</v>
          </cell>
          <cell r="T5692">
            <v>63078.260869565238</v>
          </cell>
          <cell r="U5692">
            <v>282078.26086956525</v>
          </cell>
          <cell r="V5692">
            <v>282000</v>
          </cell>
          <cell r="W5692">
            <v>11283.13043478261</v>
          </cell>
          <cell r="X5692">
            <v>293361.39130434784</v>
          </cell>
        </row>
        <row r="5693">
          <cell r="E5693" t="str">
            <v>37.8D05.0514</v>
          </cell>
          <cell r="F5693" t="str">
            <v>03. NHI KHOA</v>
          </cell>
          <cell r="G5693" t="str">
            <v>3.3875</v>
          </cell>
          <cell r="H5693" t="str">
            <v>Nắn, bó bột trật khớp cổ chân</v>
          </cell>
          <cell r="I5693" t="str">
            <v>Nắn, bó bột trật khớp cổ chân [bột tự cán]</v>
          </cell>
          <cell r="J5693" t="str">
            <v>Nắn, bó bột trật khớp cổ chân</v>
          </cell>
          <cell r="K5693" t="str">
            <v>D</v>
          </cell>
          <cell r="L5693" t="str">
            <v>T2</v>
          </cell>
          <cell r="M5693">
            <v>524</v>
          </cell>
          <cell r="N5693">
            <v>524</v>
          </cell>
          <cell r="P5693" t="str">
            <v>Nắn trật khớp khuỷu chân hoặc khớp cổ chân hoặc khớp gối (bột tự cán)</v>
          </cell>
          <cell r="Q5693">
            <v>119000</v>
          </cell>
          <cell r="R5693">
            <v>48521.739130434798</v>
          </cell>
          <cell r="S5693">
            <v>167000</v>
          </cell>
          <cell r="T5693">
            <v>63078.260869565238</v>
          </cell>
          <cell r="U5693">
            <v>182078.26086956525</v>
          </cell>
          <cell r="V5693">
            <v>182000</v>
          </cell>
          <cell r="W5693">
            <v>7283.1304347826099</v>
          </cell>
          <cell r="X5693">
            <v>189361.39130434787</v>
          </cell>
        </row>
        <row r="5694">
          <cell r="E5694" t="str">
            <v>37.8D05.0514</v>
          </cell>
          <cell r="F5694" t="str">
            <v>10. NGOẠI KHOA</v>
          </cell>
          <cell r="G5694" t="str">
            <v>10.1031</v>
          </cell>
          <cell r="H5694" t="str">
            <v>Nắn, bó bột trật khớp cổ chân</v>
          </cell>
          <cell r="I5694" t="str">
            <v>Nắn, bó bột trật khớp cổ chân [bột tự cán]</v>
          </cell>
          <cell r="J5694" t="str">
            <v>Nắn, bó bột trật khớp cổ chân</v>
          </cell>
          <cell r="K5694" t="str">
            <v>B</v>
          </cell>
          <cell r="L5694" t="str">
            <v>T2</v>
          </cell>
          <cell r="M5694">
            <v>524</v>
          </cell>
          <cell r="N5694">
            <v>524</v>
          </cell>
          <cell r="P5694" t="str">
            <v>Nắn trật khớp khuỷu chân hoặc khớp cổ chân hoặc khớp gối (bột tự cán)</v>
          </cell>
          <cell r="Q5694">
            <v>119000</v>
          </cell>
          <cell r="R5694">
            <v>48521.739130434798</v>
          </cell>
          <cell r="S5694">
            <v>167000</v>
          </cell>
          <cell r="T5694">
            <v>63078.260869565238</v>
          </cell>
          <cell r="U5694">
            <v>182078.26086956525</v>
          </cell>
          <cell r="V5694">
            <v>182000</v>
          </cell>
          <cell r="W5694">
            <v>7283.1304347826099</v>
          </cell>
          <cell r="X5694">
            <v>189361.39130434787</v>
          </cell>
        </row>
        <row r="5695">
          <cell r="E5695" t="str">
            <v>37.8D06.0627</v>
          </cell>
          <cell r="F5695" t="str">
            <v>13. PHỤ SẢN</v>
          </cell>
          <cell r="G5695" t="str">
            <v>13.140</v>
          </cell>
          <cell r="H5695" t="str">
            <v>Khoét chóp cổ tử cung</v>
          </cell>
          <cell r="I5695" t="str">
            <v>Khoét chóp cổ tử cung</v>
          </cell>
          <cell r="J5695" t="str">
            <v>Khoét chóp cổ tử cung</v>
          </cell>
          <cell r="K5695" t="str">
            <v>B</v>
          </cell>
          <cell r="L5695" t="str">
            <v>P2</v>
          </cell>
          <cell r="M5695">
            <v>637</v>
          </cell>
          <cell r="N5695">
            <v>637</v>
          </cell>
          <cell r="P5695" t="str">
            <v>Khoét chóp hoặc cắt cụt cổ tử cung</v>
          </cell>
          <cell r="Q5695">
            <v>2269000</v>
          </cell>
          <cell r="R5695">
            <v>577565.21739130397</v>
          </cell>
          <cell r="S5695">
            <v>2846000</v>
          </cell>
          <cell r="T5695">
            <v>750834.7826086951</v>
          </cell>
          <cell r="U5695">
            <v>3019834.7826086953</v>
          </cell>
          <cell r="V5695">
            <v>3019800</v>
          </cell>
          <cell r="W5695">
            <v>120793.39130434781</v>
          </cell>
          <cell r="X5695">
            <v>3140628.173913043</v>
          </cell>
        </row>
        <row r="5696">
          <cell r="E5696" t="str">
            <v>37.8D06.0628</v>
          </cell>
          <cell r="F5696" t="str">
            <v>10. NGOẠI KHOA</v>
          </cell>
          <cell r="G5696" t="str">
            <v>10.698</v>
          </cell>
          <cell r="H5696" t="str">
            <v>Phẫu thuật khâu phục hồi thành bụng do toác vết mổ</v>
          </cell>
          <cell r="I5696" t="str">
            <v>Phẫu thuật khâu phục hồi thành bụng do toác vết mổ</v>
          </cell>
          <cell r="J5696" t="str">
            <v>Phẫu thuật khâu phục hồi thành bụng do toác vết mổ</v>
          </cell>
          <cell r="K5696" t="str">
            <v>C</v>
          </cell>
          <cell r="L5696" t="str">
            <v>P1</v>
          </cell>
          <cell r="M5696">
            <v>638</v>
          </cell>
          <cell r="N5696">
            <v>638</v>
          </cell>
          <cell r="P5696" t="str">
            <v>Làm lại vết mổ thành bụng (bục, tụ máu, nhiễm khuẩn...) sau phẫu thuật sản phụ khoa</v>
          </cell>
          <cell r="Q5696">
            <v>2225000</v>
          </cell>
          <cell r="R5696">
            <v>468000</v>
          </cell>
          <cell r="S5696">
            <v>2693000</v>
          </cell>
          <cell r="T5696">
            <v>608400</v>
          </cell>
          <cell r="U5696">
            <v>2833400</v>
          </cell>
          <cell r="V5696">
            <v>2833400</v>
          </cell>
          <cell r="W5696">
            <v>113336</v>
          </cell>
          <cell r="X5696">
            <v>2946736</v>
          </cell>
        </row>
        <row r="5697">
          <cell r="E5697" t="str">
            <v>37.8D06.0628</v>
          </cell>
          <cell r="F5697" t="str">
            <v>13. PHỤ SẢN</v>
          </cell>
          <cell r="G5697" t="str">
            <v>13.136</v>
          </cell>
          <cell r="H5697" t="str">
            <v>Làm lại vết mổ thành bụng (bục, tụ máu, nhiễm khuẩn...) sau phẫu thuật sản phụ khoa</v>
          </cell>
          <cell r="I5697" t="str">
            <v>Làm lại vết mổ thành bụng (bục, tụ máu, nhiễm khuẩn...) sau phẫu thuật sản phụ khoa</v>
          </cell>
          <cell r="J5697" t="str">
            <v>Làm lại vết mổ thành bụng (bục, tụ máu, nhiễm khuẩn...) sau phẫu thuật sản phụ khoa</v>
          </cell>
          <cell r="K5697" t="str">
            <v>C</v>
          </cell>
          <cell r="L5697" t="str">
            <v>P3</v>
          </cell>
          <cell r="M5697">
            <v>638</v>
          </cell>
          <cell r="N5697">
            <v>638</v>
          </cell>
          <cell r="P5697" t="str">
            <v>Làm lại vết mổ thành bụng (bục, tụ máu, nhiễm khuẩn...) sau phẫu thuật sản phụ khoa</v>
          </cell>
          <cell r="Q5697">
            <v>2225000</v>
          </cell>
          <cell r="R5697">
            <v>468000</v>
          </cell>
          <cell r="S5697">
            <v>2693000</v>
          </cell>
          <cell r="T5697">
            <v>608400</v>
          </cell>
          <cell r="U5697">
            <v>2833400</v>
          </cell>
          <cell r="V5697">
            <v>2833400</v>
          </cell>
          <cell r="W5697">
            <v>113336</v>
          </cell>
          <cell r="X5697">
            <v>2946736</v>
          </cell>
        </row>
        <row r="5698">
          <cell r="E5698" t="str">
            <v>37.8D06.0629</v>
          </cell>
          <cell r="F5698" t="str">
            <v>13. PHỤ SẢN</v>
          </cell>
          <cell r="G5698" t="str">
            <v>13.40</v>
          </cell>
          <cell r="H5698" t="str">
            <v>Làm thuốc vết khâu tầng sinh môn nhiễm khuẩn</v>
          </cell>
          <cell r="I5698" t="str">
            <v>Làm thuốc vết khâu tầng sinh môn nhiễm khuẩn</v>
          </cell>
          <cell r="J5698" t="str">
            <v>Làm thuốc vết khâu tầng sinh môn nhiễm khuẩn</v>
          </cell>
          <cell r="K5698" t="str">
            <v>D</v>
          </cell>
          <cell r="M5698">
            <v>639</v>
          </cell>
          <cell r="N5698">
            <v>639</v>
          </cell>
          <cell r="P5698" t="str">
            <v>Làm thuốc vết khâu tầng sinh môn nhiễm khuẩn</v>
          </cell>
          <cell r="Q5698">
            <v>70000</v>
          </cell>
          <cell r="R5698">
            <v>18939.130434782601</v>
          </cell>
          <cell r="S5698">
            <v>88900</v>
          </cell>
          <cell r="T5698">
            <v>24620.869565217381</v>
          </cell>
          <cell r="U5698">
            <v>94620.869565217377</v>
          </cell>
          <cell r="V5698">
            <v>94600</v>
          </cell>
          <cell r="W5698">
            <v>3784.8347826086951</v>
          </cell>
          <cell r="X5698">
            <v>98405.704347826075</v>
          </cell>
        </row>
        <row r="5699">
          <cell r="E5699" t="str">
            <v>37.8D05.0517</v>
          </cell>
          <cell r="F5699" t="str">
            <v>10. NGOẠI KHOA</v>
          </cell>
          <cell r="G5699" t="str">
            <v>10.1025</v>
          </cell>
          <cell r="H5699" t="str">
            <v>Nắn, bó bột trật khớp cùng đòn</v>
          </cell>
          <cell r="I5699" t="str">
            <v>Nắn, bó bột trật khớp cùng đòn [bột liền]</v>
          </cell>
          <cell r="J5699" t="str">
            <v>Nắn, bó bột trật khớp cùng đòn</v>
          </cell>
          <cell r="K5699" t="str">
            <v>B</v>
          </cell>
          <cell r="L5699" t="str">
            <v>T2</v>
          </cell>
          <cell r="M5699">
            <v>527</v>
          </cell>
          <cell r="N5699">
            <v>527</v>
          </cell>
          <cell r="P5699" t="str">
            <v>Nắn trật khớp vai (bột liền)</v>
          </cell>
          <cell r="Q5699">
            <v>279000</v>
          </cell>
          <cell r="R5699">
            <v>48521.739130434798</v>
          </cell>
          <cell r="S5699">
            <v>327000</v>
          </cell>
          <cell r="T5699">
            <v>63078.260869565238</v>
          </cell>
          <cell r="U5699">
            <v>342078.26086956525</v>
          </cell>
          <cell r="V5699">
            <v>342000</v>
          </cell>
          <cell r="W5699">
            <v>13683.13043478261</v>
          </cell>
          <cell r="X5699">
            <v>355761.39130434784</v>
          </cell>
        </row>
        <row r="5700">
          <cell r="E5700" t="str">
            <v>37.8D05.0518</v>
          </cell>
          <cell r="F5700" t="str">
            <v>10. NGOẠI KHOA</v>
          </cell>
          <cell r="G5700" t="str">
            <v>10.1025</v>
          </cell>
          <cell r="H5700" t="str">
            <v>Nắn, bó bột trật khớp cùng đòn</v>
          </cell>
          <cell r="I5700" t="str">
            <v>Nắn, bó bột trật khớp cùng đòn [bột tự cán]</v>
          </cell>
          <cell r="J5700" t="str">
            <v>Nắn, bó bột trật khớp cùng đòn</v>
          </cell>
          <cell r="K5700" t="str">
            <v>B</v>
          </cell>
          <cell r="L5700" t="str">
            <v>T2</v>
          </cell>
          <cell r="M5700">
            <v>528</v>
          </cell>
          <cell r="N5700">
            <v>528</v>
          </cell>
          <cell r="P5700" t="str">
            <v>Nắn trật khớp vai (bột tự cán)</v>
          </cell>
          <cell r="Q5700">
            <v>124000</v>
          </cell>
          <cell r="R5700">
            <v>48521.739130434798</v>
          </cell>
          <cell r="S5700">
            <v>172000</v>
          </cell>
          <cell r="T5700">
            <v>63078.260869565238</v>
          </cell>
          <cell r="U5700">
            <v>187078.26086956525</v>
          </cell>
          <cell r="V5700">
            <v>187000</v>
          </cell>
          <cell r="W5700">
            <v>7483.1304347826099</v>
          </cell>
          <cell r="X5700">
            <v>194561.39130434787</v>
          </cell>
        </row>
        <row r="5701">
          <cell r="E5701" t="str">
            <v>37.8D06.0631</v>
          </cell>
          <cell r="F5701" t="str">
            <v>13. PHỤ SẢN</v>
          </cell>
          <cell r="G5701" t="str">
            <v>13.240</v>
          </cell>
          <cell r="H5701" t="str">
            <v>Hút thai + triệt sản qua đường rạch nhỏ</v>
          </cell>
          <cell r="I5701" t="str">
            <v>Hút thai + triệt sản qua đường rạch nhỏ</v>
          </cell>
          <cell r="J5701" t="str">
            <v>Hút thai + Triệt sản qua đường rạch nhỏ</v>
          </cell>
          <cell r="K5701" t="str">
            <v>C</v>
          </cell>
          <cell r="L5701" t="str">
            <v>P2</v>
          </cell>
          <cell r="M5701">
            <v>641</v>
          </cell>
          <cell r="N5701">
            <v>641</v>
          </cell>
          <cell r="P5701" t="str">
            <v>Lấy dụng cụ tử cung, triệt sản nữ qua đường rạch nhỏ</v>
          </cell>
          <cell r="Q5701">
            <v>2280000</v>
          </cell>
          <cell r="R5701">
            <v>701217.39130434801</v>
          </cell>
          <cell r="S5701">
            <v>2981000</v>
          </cell>
          <cell r="T5701">
            <v>911582.60869565245</v>
          </cell>
          <cell r="U5701">
            <v>3191582.6086956523</v>
          </cell>
          <cell r="V5701">
            <v>3191500</v>
          </cell>
          <cell r="W5701">
            <v>127663.3043478261</v>
          </cell>
          <cell r="X5701">
            <v>3319245.9130434785</v>
          </cell>
        </row>
        <row r="5702">
          <cell r="E5702" t="str">
            <v>37.8D06.0631</v>
          </cell>
          <cell r="F5702" t="str">
            <v>13. PHỤ SẢN</v>
          </cell>
          <cell r="G5702" t="str">
            <v>13.222</v>
          </cell>
          <cell r="H5702" t="str">
            <v>Lấy dụng cụ tử cung trong ổ bụng qua đường rạch nhỏ</v>
          </cell>
          <cell r="I5702" t="str">
            <v>Lấy dụng cụ tử cung trong ổ bụng qua đường rạch nhỏ</v>
          </cell>
          <cell r="J5702" t="str">
            <v>Lấy dụng cụ tử cung trong ổ bụng qua đường rạch nhỏ</v>
          </cell>
          <cell r="K5702" t="str">
            <v>C</v>
          </cell>
          <cell r="L5702" t="str">
            <v>P2</v>
          </cell>
          <cell r="M5702">
            <v>641</v>
          </cell>
          <cell r="N5702">
            <v>641</v>
          </cell>
          <cell r="P5702" t="str">
            <v>Lấy dụng cụ tử cung, triệt sản nữ qua đường rạch nhỏ</v>
          </cell>
          <cell r="Q5702">
            <v>2280000</v>
          </cell>
          <cell r="R5702">
            <v>701217.39130434801</v>
          </cell>
          <cell r="S5702">
            <v>2981000</v>
          </cell>
          <cell r="T5702">
            <v>911582.60869565245</v>
          </cell>
          <cell r="U5702">
            <v>3191582.6086956523</v>
          </cell>
          <cell r="V5702">
            <v>3191500</v>
          </cell>
          <cell r="W5702">
            <v>127663.3043478261</v>
          </cell>
          <cell r="X5702">
            <v>3319245.9130434785</v>
          </cell>
        </row>
        <row r="5703">
          <cell r="E5703" t="str">
            <v>37.8D06.0631</v>
          </cell>
          <cell r="F5703" t="str">
            <v>13. PHỤ SẢN</v>
          </cell>
          <cell r="G5703" t="str">
            <v>13.224</v>
          </cell>
          <cell r="H5703" t="str">
            <v>Triệt sản nữ qua đường rạch nhỏ</v>
          </cell>
          <cell r="I5703" t="str">
            <v>Triệt sản nữ qua đường rạch nhỏ</v>
          </cell>
          <cell r="J5703" t="str">
            <v>Triệt sản nữ qua đường rạch nhỏ</v>
          </cell>
          <cell r="K5703" t="str">
            <v>C</v>
          </cell>
          <cell r="L5703" t="str">
            <v>P2</v>
          </cell>
          <cell r="M5703">
            <v>641</v>
          </cell>
          <cell r="N5703">
            <v>641</v>
          </cell>
          <cell r="P5703" t="str">
            <v>Lấy dụng cụ tử cung, triệt sản nữ qua đường rạch nhỏ</v>
          </cell>
          <cell r="Q5703">
            <v>2280000</v>
          </cell>
          <cell r="R5703">
            <v>701217.39130434801</v>
          </cell>
          <cell r="S5703">
            <v>2981000</v>
          </cell>
          <cell r="T5703">
            <v>911582.60869565245</v>
          </cell>
          <cell r="U5703">
            <v>3191582.6086956523</v>
          </cell>
          <cell r="V5703">
            <v>3191500</v>
          </cell>
          <cell r="W5703">
            <v>127663.3043478261</v>
          </cell>
          <cell r="X5703">
            <v>3319245.9130434785</v>
          </cell>
        </row>
        <row r="5704">
          <cell r="E5704" t="str">
            <v>37.8D06.0632</v>
          </cell>
          <cell r="F5704" t="str">
            <v>03. NHI KHOA</v>
          </cell>
          <cell r="G5704" t="str">
            <v>3.3400</v>
          </cell>
          <cell r="H5704" t="str">
            <v>Lấy máu tụ tầng sinh môn</v>
          </cell>
          <cell r="I5704" t="str">
            <v>Lấy máu tụ tầng sinh môn</v>
          </cell>
          <cell r="J5704" t="str">
            <v>Lấy máu tụ tầng sinh môn</v>
          </cell>
          <cell r="K5704" t="str">
            <v>C</v>
          </cell>
          <cell r="L5704" t="str">
            <v>P3</v>
          </cell>
          <cell r="M5704">
            <v>642</v>
          </cell>
          <cell r="N5704">
            <v>642</v>
          </cell>
          <cell r="P5704" t="str">
            <v>Lấy khối máu tụ âm đạo, tầng sinh môn</v>
          </cell>
          <cell r="Q5704">
            <v>1804000</v>
          </cell>
          <cell r="R5704">
            <v>536869.56521739101</v>
          </cell>
          <cell r="S5704">
            <v>2340000</v>
          </cell>
          <cell r="T5704">
            <v>697930.43478260841</v>
          </cell>
          <cell r="U5704">
            <v>2501930.4347826084</v>
          </cell>
          <cell r="V5704">
            <v>2501900</v>
          </cell>
          <cell r="W5704">
            <v>100077.21739130434</v>
          </cell>
          <cell r="X5704">
            <v>2602007.6521739126</v>
          </cell>
        </row>
        <row r="5705">
          <cell r="E5705" t="str">
            <v>37.8D06.0632</v>
          </cell>
          <cell r="F5705" t="str">
            <v>10. NGOẠI KHOA</v>
          </cell>
          <cell r="G5705" t="str">
            <v>10.571</v>
          </cell>
          <cell r="H5705" t="str">
            <v>Phẫu thuật cắt lọc, xử lý vết thương tầng sinh môn đơn giản</v>
          </cell>
          <cell r="I5705" t="str">
            <v>Phẫu thuật cắt lọc, xử lý vết thương tầng sinh môn đơn giản</v>
          </cell>
          <cell r="J5705" t="str">
            <v>Phẫu thuật cắt lọc, xử lý vết thương tầng sinh môn đơn giản</v>
          </cell>
          <cell r="K5705" t="str">
            <v>B</v>
          </cell>
          <cell r="L5705" t="str">
            <v>P2</v>
          </cell>
          <cell r="M5705">
            <v>642</v>
          </cell>
          <cell r="N5705">
            <v>642</v>
          </cell>
          <cell r="P5705" t="str">
            <v>Lấy khối máu tụ âm đạo, tầng sinh môn</v>
          </cell>
          <cell r="Q5705">
            <v>1804000</v>
          </cell>
          <cell r="R5705">
            <v>536869.56521739101</v>
          </cell>
          <cell r="S5705">
            <v>2340000</v>
          </cell>
          <cell r="T5705">
            <v>697930.43478260841</v>
          </cell>
          <cell r="U5705">
            <v>2501930.4347826084</v>
          </cell>
          <cell r="V5705">
            <v>2501900</v>
          </cell>
          <cell r="W5705">
            <v>100077.21739130434</v>
          </cell>
          <cell r="X5705">
            <v>2602007.6521739126</v>
          </cell>
        </row>
        <row r="5706">
          <cell r="E5706" t="str">
            <v>37.8D06.0632</v>
          </cell>
          <cell r="F5706" t="str">
            <v>13. PHỤ SẢN</v>
          </cell>
          <cell r="G5706" t="str">
            <v>13.32</v>
          </cell>
          <cell r="H5706" t="str">
            <v>Lấy khối máu tụ âm đạo, tầng sinh môn</v>
          </cell>
          <cell r="I5706" t="str">
            <v>Lấy khối máu tụ âm đạo, tầng sinh môn</v>
          </cell>
          <cell r="J5706" t="str">
            <v>Lấy khối máu tụ âm đạo, tầng sinh môn</v>
          </cell>
          <cell r="K5706" t="str">
            <v>C</v>
          </cell>
          <cell r="L5706" t="str">
            <v>P2</v>
          </cell>
          <cell r="M5706">
            <v>642</v>
          </cell>
          <cell r="N5706">
            <v>642</v>
          </cell>
          <cell r="P5706" t="str">
            <v>Lấy khối máu tụ âm đạo, tầng sinh môn</v>
          </cell>
          <cell r="Q5706">
            <v>1804000</v>
          </cell>
          <cell r="R5706">
            <v>536869.56521739101</v>
          </cell>
          <cell r="S5706">
            <v>2340000</v>
          </cell>
          <cell r="T5706">
            <v>697930.43478260841</v>
          </cell>
          <cell r="U5706">
            <v>2501930.4347826084</v>
          </cell>
          <cell r="V5706">
            <v>2501900</v>
          </cell>
          <cell r="W5706">
            <v>100077.21739130434</v>
          </cell>
          <cell r="X5706">
            <v>2602007.6521739126</v>
          </cell>
        </row>
        <row r="5707">
          <cell r="E5707" t="str">
            <v>37.8D05.0513</v>
          </cell>
          <cell r="F5707" t="str">
            <v>03. NHI KHOA</v>
          </cell>
          <cell r="G5707" t="str">
            <v>3.3863</v>
          </cell>
          <cell r="H5707" t="str">
            <v>Nắn, bó bột trật khớp gối</v>
          </cell>
          <cell r="I5707" t="str">
            <v>Nắn, bó bột trật khớp gối [bột liền]</v>
          </cell>
          <cell r="J5707" t="str">
            <v>Nắn, bó bột trật khớp gối</v>
          </cell>
          <cell r="K5707" t="str">
            <v>C</v>
          </cell>
          <cell r="L5707" t="str">
            <v>T2</v>
          </cell>
          <cell r="M5707">
            <v>523</v>
          </cell>
          <cell r="N5707">
            <v>523</v>
          </cell>
          <cell r="P5707" t="str">
            <v>Nắn trật khớp khuỷu chân hoặc khớp cổ chân hoặc khớp gối (bột liền)</v>
          </cell>
          <cell r="Q5707">
            <v>219000</v>
          </cell>
          <cell r="R5707">
            <v>48521.739130434798</v>
          </cell>
          <cell r="S5707">
            <v>267000</v>
          </cell>
          <cell r="T5707">
            <v>63078.260869565238</v>
          </cell>
          <cell r="U5707">
            <v>282078.26086956525</v>
          </cell>
          <cell r="V5707">
            <v>282000</v>
          </cell>
          <cell r="W5707">
            <v>11283.13043478261</v>
          </cell>
          <cell r="X5707">
            <v>293361.39130434784</v>
          </cell>
        </row>
        <row r="5708">
          <cell r="E5708" t="str">
            <v>37.8D05.0513</v>
          </cell>
          <cell r="F5708" t="str">
            <v>10. NGOẠI KHOA</v>
          </cell>
          <cell r="G5708" t="str">
            <v>10.1018</v>
          </cell>
          <cell r="H5708" t="str">
            <v>Nắn, bó bột trật khớp gối</v>
          </cell>
          <cell r="I5708" t="str">
            <v>Nắn, bó bột trật khớp gối [bột liền]</v>
          </cell>
          <cell r="J5708" t="str">
            <v>Nắn, bó bột trật khớp gối</v>
          </cell>
          <cell r="K5708" t="str">
            <v>B</v>
          </cell>
          <cell r="L5708" t="str">
            <v>T2</v>
          </cell>
          <cell r="M5708">
            <v>523</v>
          </cell>
          <cell r="N5708">
            <v>523</v>
          </cell>
          <cell r="P5708" t="str">
            <v>Nắn trật khớp khuỷu chân hoặc khớp cổ chân hoặc khớp gối (bột liền)</v>
          </cell>
          <cell r="Q5708">
            <v>219000</v>
          </cell>
          <cell r="R5708">
            <v>48521.739130434798</v>
          </cell>
          <cell r="S5708">
            <v>267000</v>
          </cell>
          <cell r="T5708">
            <v>63078.260869565238</v>
          </cell>
          <cell r="U5708">
            <v>282078.26086956525</v>
          </cell>
          <cell r="V5708">
            <v>282000</v>
          </cell>
          <cell r="W5708">
            <v>11283.13043478261</v>
          </cell>
          <cell r="X5708">
            <v>293361.39130434784</v>
          </cell>
        </row>
        <row r="5709">
          <cell r="E5709" t="str">
            <v>37.8D06.0634</v>
          </cell>
          <cell r="F5709" t="str">
            <v>13. PHỤ SẢN</v>
          </cell>
          <cell r="G5709" t="str">
            <v>13.158</v>
          </cell>
          <cell r="H5709" t="str">
            <v>Nạo hút thai trứng</v>
          </cell>
          <cell r="I5709" t="str">
            <v>Nạo hút thai trứng</v>
          </cell>
          <cell r="J5709" t="str">
            <v>Nạo hút thai trứng</v>
          </cell>
          <cell r="K5709" t="str">
            <v>C</v>
          </cell>
          <cell r="L5709" t="str">
            <v>T1</v>
          </cell>
          <cell r="M5709">
            <v>644</v>
          </cell>
          <cell r="N5709">
            <v>644</v>
          </cell>
          <cell r="P5709" t="str">
            <v>Nạo hút thai trứng</v>
          </cell>
          <cell r="Q5709">
            <v>524000</v>
          </cell>
          <cell r="R5709">
            <v>300521.73913043499</v>
          </cell>
          <cell r="S5709">
            <v>824000</v>
          </cell>
          <cell r="T5709">
            <v>390678.26086956554</v>
          </cell>
          <cell r="U5709">
            <v>914678.26086956554</v>
          </cell>
          <cell r="V5709">
            <v>914600</v>
          </cell>
          <cell r="W5709">
            <v>36587.130434782623</v>
          </cell>
          <cell r="X5709">
            <v>951265.39130434813</v>
          </cell>
        </row>
        <row r="5710">
          <cell r="E5710" t="str">
            <v>37.8D06.0635</v>
          </cell>
          <cell r="F5710" t="str">
            <v>13. PHỤ SẢN</v>
          </cell>
          <cell r="G5710" t="str">
            <v>13.49</v>
          </cell>
          <cell r="H5710" t="str">
            <v>Nạo sót thai, nạo sót rau sau sảy, sau đẻ</v>
          </cell>
          <cell r="I5710" t="str">
            <v>Nạo sót thai, nạo sót rau sau sảy, sau đẻ</v>
          </cell>
          <cell r="J5710" t="str">
            <v>Nạo sót thai, nạo sót rau sau sẩy, sau đẻ</v>
          </cell>
          <cell r="K5710" t="str">
            <v>C</v>
          </cell>
          <cell r="L5710" t="str">
            <v>T2</v>
          </cell>
          <cell r="M5710">
            <v>645</v>
          </cell>
          <cell r="N5710">
            <v>645</v>
          </cell>
          <cell r="P5710" t="str">
            <v>Nạo sót thai, nạo sót rau sau sẩy, sau đẻ</v>
          </cell>
          <cell r="Q5710">
            <v>287000</v>
          </cell>
          <cell r="R5710">
            <v>68869.565217391297</v>
          </cell>
          <cell r="S5710">
            <v>355000</v>
          </cell>
          <cell r="T5710">
            <v>89530.434782608689</v>
          </cell>
          <cell r="U5710">
            <v>376530.4347826087</v>
          </cell>
          <cell r="V5710">
            <v>376500</v>
          </cell>
          <cell r="W5710">
            <v>15061.217391304348</v>
          </cell>
          <cell r="X5710">
            <v>391591.65217391303</v>
          </cell>
        </row>
        <row r="5711">
          <cell r="E5711" t="str">
            <v>37.8D06.0636</v>
          </cell>
          <cell r="F5711" t="str">
            <v>13. PHỤ SẢN</v>
          </cell>
          <cell r="G5711" t="str">
            <v>13.130</v>
          </cell>
          <cell r="H5711" t="str">
            <v>Nội soi buồng tử cung + nạo buồng tử cung</v>
          </cell>
          <cell r="I5711" t="str">
            <v>Nội soi buồng tử cung + nạo buồng tử cung</v>
          </cell>
          <cell r="J5711" t="str">
            <v>Nội soi buồng tử cung + nạo buồng tử cung</v>
          </cell>
          <cell r="K5711" t="str">
            <v>B</v>
          </cell>
          <cell r="L5711" t="str">
            <v>P2</v>
          </cell>
          <cell r="M5711">
            <v>646</v>
          </cell>
          <cell r="N5711">
            <v>646</v>
          </cell>
          <cell r="P5711" t="str">
            <v>Nội soi buồng tử cung can thiệp</v>
          </cell>
          <cell r="Q5711">
            <v>3915000</v>
          </cell>
          <cell r="R5711">
            <v>579130.43478260899</v>
          </cell>
          <cell r="S5711">
            <v>4494000</v>
          </cell>
          <cell r="T5711">
            <v>752869.56521739159</v>
          </cell>
          <cell r="U5711">
            <v>4667869.5652173916</v>
          </cell>
          <cell r="V5711">
            <v>4667800</v>
          </cell>
          <cell r="W5711">
            <v>186714.78260869568</v>
          </cell>
          <cell r="X5711">
            <v>4854584.3478260869</v>
          </cell>
        </row>
        <row r="5712">
          <cell r="E5712" t="str">
            <v>37.8D06.0636</v>
          </cell>
          <cell r="F5712" t="str">
            <v>13. PHỤ SẢN</v>
          </cell>
          <cell r="G5712" t="str">
            <v>13.129</v>
          </cell>
          <cell r="H5712" t="str">
            <v>Nội soi buồng tử cung + sinh thiết buồng tử cung</v>
          </cell>
          <cell r="I5712" t="str">
            <v>Nội soi buồng tử cung + sinh thiết buồng tử cung</v>
          </cell>
          <cell r="J5712" t="str">
            <v>Nội soi buồng tử cung + sinh thiết buồng tử cung</v>
          </cell>
          <cell r="K5712" t="str">
            <v>B</v>
          </cell>
          <cell r="L5712" t="str">
            <v>P2</v>
          </cell>
          <cell r="M5712">
            <v>646</v>
          </cell>
          <cell r="N5712">
            <v>646</v>
          </cell>
          <cell r="P5712" t="str">
            <v>Nội soi buồng tử cung can thiệp</v>
          </cell>
          <cell r="Q5712">
            <v>3915000</v>
          </cell>
          <cell r="R5712">
            <v>579130.43478260899</v>
          </cell>
          <cell r="S5712">
            <v>4494000</v>
          </cell>
          <cell r="T5712">
            <v>752869.56521739159</v>
          </cell>
          <cell r="U5712">
            <v>4667869.5652173916</v>
          </cell>
          <cell r="V5712">
            <v>4667800</v>
          </cell>
          <cell r="W5712">
            <v>186714.78260869568</v>
          </cell>
          <cell r="X5712">
            <v>4854584.3478260869</v>
          </cell>
        </row>
        <row r="5713">
          <cell r="E5713" t="str">
            <v>37.8D05.0514</v>
          </cell>
          <cell r="F5713" t="str">
            <v>03. NHI KHOA</v>
          </cell>
          <cell r="G5713" t="str">
            <v>3.3863</v>
          </cell>
          <cell r="H5713" t="str">
            <v>Nắn, bó bột trật khớp gối</v>
          </cell>
          <cell r="I5713" t="str">
            <v>Nắn, bó bột trật khớp gối [bột tự cán]</v>
          </cell>
          <cell r="J5713" t="str">
            <v>Nắn, bó bột trật khớp gối</v>
          </cell>
          <cell r="K5713" t="str">
            <v>C</v>
          </cell>
          <cell r="L5713" t="str">
            <v>T2</v>
          </cell>
          <cell r="M5713">
            <v>524</v>
          </cell>
          <cell r="N5713">
            <v>524</v>
          </cell>
          <cell r="P5713" t="str">
            <v>Nắn trật khớp khuỷu chân hoặc khớp cổ chân hoặc khớp gối (bột tự cán)</v>
          </cell>
          <cell r="Q5713">
            <v>119000</v>
          </cell>
          <cell r="R5713">
            <v>48521.739130434798</v>
          </cell>
          <cell r="S5713">
            <v>167000</v>
          </cell>
          <cell r="T5713">
            <v>63078.260869565238</v>
          </cell>
          <cell r="U5713">
            <v>182078.26086956525</v>
          </cell>
          <cell r="V5713">
            <v>182000</v>
          </cell>
          <cell r="W5713">
            <v>7283.1304347826099</v>
          </cell>
          <cell r="X5713">
            <v>189361.39130434787</v>
          </cell>
        </row>
        <row r="5714">
          <cell r="E5714" t="str">
            <v>37.8D05.0514</v>
          </cell>
          <cell r="F5714" t="str">
            <v>10. NGOẠI KHOA</v>
          </cell>
          <cell r="G5714" t="str">
            <v>10.1018</v>
          </cell>
          <cell r="H5714" t="str">
            <v>Nắn, bó bột trật khớp gối</v>
          </cell>
          <cell r="I5714" t="str">
            <v>Nắn, bó bột trật khớp gối [bột tự cán]</v>
          </cell>
          <cell r="J5714" t="str">
            <v>Nắn, bó bột trật khớp gối</v>
          </cell>
          <cell r="K5714" t="str">
            <v>B</v>
          </cell>
          <cell r="L5714" t="str">
            <v>T2</v>
          </cell>
          <cell r="M5714">
            <v>524</v>
          </cell>
          <cell r="N5714">
            <v>524</v>
          </cell>
          <cell r="P5714" t="str">
            <v>Nắn trật khớp khuỷu chân hoặc khớp cổ chân hoặc khớp gối (bột tự cán)</v>
          </cell>
          <cell r="Q5714">
            <v>119000</v>
          </cell>
          <cell r="R5714">
            <v>48521.739130434798</v>
          </cell>
          <cell r="S5714">
            <v>167000</v>
          </cell>
          <cell r="T5714">
            <v>63078.260869565238</v>
          </cell>
          <cell r="U5714">
            <v>182078.26086956525</v>
          </cell>
          <cell r="V5714">
            <v>182000</v>
          </cell>
          <cell r="W5714">
            <v>7283.1304347826099</v>
          </cell>
          <cell r="X5714">
            <v>189361.39130434787</v>
          </cell>
        </row>
        <row r="5715">
          <cell r="E5715" t="str">
            <v>37.8D05.0511</v>
          </cell>
          <cell r="F5715" t="str">
            <v>03. NHI KHOA</v>
          </cell>
          <cell r="G5715" t="str">
            <v>3.3855</v>
          </cell>
          <cell r="H5715" t="str">
            <v>Nắn, bó bột trật khớp háng</v>
          </cell>
          <cell r="I5715" t="str">
            <v>Nắn, bó bột trật khớp háng [bột liền]</v>
          </cell>
          <cell r="J5715" t="str">
            <v>Nắn, bó bột trật khớp háng</v>
          </cell>
          <cell r="K5715" t="str">
            <v>C</v>
          </cell>
          <cell r="L5715" t="str">
            <v>T1</v>
          </cell>
          <cell r="M5715">
            <v>521</v>
          </cell>
          <cell r="N5715">
            <v>521</v>
          </cell>
          <cell r="P5715" t="str">
            <v>Nắn trật khớp háng (bột liền)</v>
          </cell>
          <cell r="Q5715">
            <v>604000</v>
          </cell>
          <cell r="R5715">
            <v>48521.739130434798</v>
          </cell>
          <cell r="S5715">
            <v>652000</v>
          </cell>
          <cell r="T5715">
            <v>63078.260869565238</v>
          </cell>
          <cell r="U5715">
            <v>667078.26086956519</v>
          </cell>
          <cell r="V5715">
            <v>667000</v>
          </cell>
          <cell r="W5715">
            <v>26683.130434782608</v>
          </cell>
          <cell r="X5715">
            <v>693761.39130434778</v>
          </cell>
        </row>
        <row r="5716">
          <cell r="E5716" t="str">
            <v>37.8D05.0523</v>
          </cell>
          <cell r="F5716" t="str">
            <v>10. NGOẠI KHOA</v>
          </cell>
          <cell r="G5716" t="str">
            <v>10.1010</v>
          </cell>
          <cell r="H5716" t="str">
            <v>Nắn, bó bột trật khớp háng</v>
          </cell>
          <cell r="I5716" t="str">
            <v>Nắn, bó bột trật khớp háng [bột liền]</v>
          </cell>
          <cell r="J5716" t="str">
            <v>Nắn, bó bột trật khớp háng</v>
          </cell>
          <cell r="K5716" t="str">
            <v>B</v>
          </cell>
          <cell r="L5716" t="str">
            <v>T2</v>
          </cell>
          <cell r="M5716">
            <v>533</v>
          </cell>
          <cell r="N5716">
            <v>533</v>
          </cell>
          <cell r="P5716" t="str">
            <v>Nắn, bó bột trật khớp háng bẩm sinh (bột liền)</v>
          </cell>
          <cell r="Q5716">
            <v>654000</v>
          </cell>
          <cell r="R5716">
            <v>73565.217391304395</v>
          </cell>
          <cell r="S5716">
            <v>727000</v>
          </cell>
          <cell r="T5716">
            <v>95634.782608695707</v>
          </cell>
          <cell r="U5716">
            <v>749634.78260869568</v>
          </cell>
          <cell r="V5716">
            <v>749600</v>
          </cell>
          <cell r="W5716">
            <v>29985.391304347828</v>
          </cell>
          <cell r="X5716">
            <v>779620.17391304346</v>
          </cell>
        </row>
        <row r="5717">
          <cell r="E5717" t="str">
            <v>37.8D06.0638</v>
          </cell>
          <cell r="F5717" t="str">
            <v>13. PHỤ SẢN</v>
          </cell>
          <cell r="G5717" t="str">
            <v>13.25</v>
          </cell>
          <cell r="H5717" t="str">
            <v>Nội xoay thai</v>
          </cell>
          <cell r="I5717" t="str">
            <v>Nội xoay thai</v>
          </cell>
          <cell r="J5717" t="str">
            <v>Nội xoay thai</v>
          </cell>
          <cell r="K5717" t="str">
            <v>C</v>
          </cell>
          <cell r="L5717" t="str">
            <v>T1</v>
          </cell>
          <cell r="M5717">
            <v>648</v>
          </cell>
          <cell r="N5717">
            <v>648</v>
          </cell>
          <cell r="P5717" t="str">
            <v>Nội xoay thai</v>
          </cell>
          <cell r="Q5717">
            <v>1291000</v>
          </cell>
          <cell r="R5717">
            <v>139304.347826087</v>
          </cell>
          <cell r="S5717">
            <v>1430000</v>
          </cell>
          <cell r="T5717">
            <v>181095.65217391308</v>
          </cell>
          <cell r="U5717">
            <v>1472095.6521739131</v>
          </cell>
          <cell r="V5717">
            <v>1472000</v>
          </cell>
          <cell r="W5717">
            <v>58883.826086956527</v>
          </cell>
          <cell r="X5717">
            <v>1530979.4782608696</v>
          </cell>
        </row>
        <row r="5718">
          <cell r="E5718" t="str">
            <v>37.8D06.0639</v>
          </cell>
          <cell r="F5718" t="str">
            <v>13. PHỤ SẢN</v>
          </cell>
          <cell r="G5718" t="str">
            <v>13.156</v>
          </cell>
          <cell r="H5718" t="str">
            <v>Nong buồng tử cung đặt dụng cụ chống dính</v>
          </cell>
          <cell r="I5718" t="str">
            <v>Nong buồng tử cung đặt dụng cụ chống dính</v>
          </cell>
          <cell r="J5718" t="str">
            <v>Nong buồng tử cung đặt dụng cụ chống dính</v>
          </cell>
          <cell r="K5718" t="str">
            <v>C</v>
          </cell>
          <cell r="L5718" t="str">
            <v>T1</v>
          </cell>
          <cell r="M5718">
            <v>649</v>
          </cell>
          <cell r="N5718">
            <v>649</v>
          </cell>
          <cell r="P5718" t="str">
            <v>Nong buồng tử cung đặt dụng cụ chống dính</v>
          </cell>
          <cell r="Q5718">
            <v>499000</v>
          </cell>
          <cell r="R5718">
            <v>98608.695652173905</v>
          </cell>
          <cell r="S5718">
            <v>597000</v>
          </cell>
          <cell r="T5718">
            <v>128191.30434782608</v>
          </cell>
          <cell r="U5718">
            <v>627191.30434782605</v>
          </cell>
          <cell r="V5718">
            <v>627100</v>
          </cell>
          <cell r="W5718">
            <v>25087.652173913044</v>
          </cell>
          <cell r="X5718">
            <v>652278.95652173914</v>
          </cell>
        </row>
        <row r="5719">
          <cell r="E5719" t="str">
            <v>37.8D06.0640</v>
          </cell>
          <cell r="F5719" t="str">
            <v>12. UNG BƯỚU</v>
          </cell>
          <cell r="G5719" t="str">
            <v>12.379</v>
          </cell>
          <cell r="H5719" t="str">
            <v>Nong cổ tử cung trước xạ trong</v>
          </cell>
          <cell r="I5719" t="str">
            <v>Nong cổ tử cung trước xạ trong</v>
          </cell>
          <cell r="J5719" t="str">
            <v>Nong cổ tử cung trước xạ trong</v>
          </cell>
          <cell r="K5719" t="str">
            <v>A</v>
          </cell>
          <cell r="L5719" t="str">
            <v>TDB</v>
          </cell>
          <cell r="M5719">
            <v>650</v>
          </cell>
          <cell r="N5719">
            <v>650</v>
          </cell>
          <cell r="P5719" t="str">
            <v xml:space="preserve">Nong cổ tử cung do bế sản dịch </v>
          </cell>
          <cell r="Q5719">
            <v>224000</v>
          </cell>
          <cell r="R5719">
            <v>68869.565217391297</v>
          </cell>
          <cell r="S5719">
            <v>292000</v>
          </cell>
          <cell r="T5719">
            <v>89530.434782608689</v>
          </cell>
          <cell r="U5719">
            <v>313530.4347826087</v>
          </cell>
          <cell r="V5719">
            <v>313500</v>
          </cell>
          <cell r="W5719">
            <v>12541.217391304348</v>
          </cell>
          <cell r="X5719">
            <v>326071.65217391303</v>
          </cell>
        </row>
        <row r="5720">
          <cell r="E5720" t="str">
            <v>37.8D06.0640</v>
          </cell>
          <cell r="F5720" t="str">
            <v>13. PHỤ SẢN</v>
          </cell>
          <cell r="G5720" t="str">
            <v>13.48</v>
          </cell>
          <cell r="H5720" t="str">
            <v>Nong cổ tử cung do bế sản dịch</v>
          </cell>
          <cell r="I5720" t="str">
            <v>Nong cổ tử cung do bế sản dịch</v>
          </cell>
          <cell r="J5720" t="str">
            <v>Nong cổ tử cung do bế sản dịch</v>
          </cell>
          <cell r="K5720" t="str">
            <v>C</v>
          </cell>
          <cell r="L5720" t="str">
            <v>T3</v>
          </cell>
          <cell r="M5720">
            <v>650</v>
          </cell>
          <cell r="N5720">
            <v>650</v>
          </cell>
          <cell r="P5720" t="str">
            <v xml:space="preserve">Nong cổ tử cung do bế sản dịch </v>
          </cell>
          <cell r="Q5720">
            <v>224000</v>
          </cell>
          <cell r="R5720">
            <v>68869.565217391297</v>
          </cell>
          <cell r="S5720">
            <v>292000</v>
          </cell>
          <cell r="T5720">
            <v>89530.434782608689</v>
          </cell>
          <cell r="U5720">
            <v>313530.4347826087</v>
          </cell>
          <cell r="V5720">
            <v>313500</v>
          </cell>
          <cell r="W5720">
            <v>12541.217391304348</v>
          </cell>
          <cell r="X5720">
            <v>326071.65217391303</v>
          </cell>
        </row>
        <row r="5721">
          <cell r="E5721" t="str">
            <v>37.8D06.0642</v>
          </cell>
          <cell r="F5721" t="str">
            <v>13. PHỤ SẢN</v>
          </cell>
          <cell r="G5721" t="str">
            <v>13.233</v>
          </cell>
          <cell r="H5721" t="str">
            <v>Phá thai bằng phương pháp nong và gắp từ tuần thứ 13 đến hết tuần thứ 18</v>
          </cell>
          <cell r="I5721" t="str">
            <v>Phá thai bằng phương pháp nong và gắp từ tuần thứ 13 đến hết tuần thứ 18</v>
          </cell>
          <cell r="J5721" t="str">
            <v>Phá thai bằng phương pháp nong và gắp từ tuần thứ 13 đến hết tuần thứ 18</v>
          </cell>
          <cell r="K5721" t="str">
            <v>B</v>
          </cell>
          <cell r="L5721" t="str">
            <v>T1</v>
          </cell>
          <cell r="M5721">
            <v>652</v>
          </cell>
          <cell r="N5721">
            <v>652</v>
          </cell>
          <cell r="P5721" t="str">
            <v>Phá thai bằng phương pháp nong và gắp từ tuần thứ 13 đến hết tuần thứ 18</v>
          </cell>
          <cell r="Q5721">
            <v>956000</v>
          </cell>
          <cell r="R5721">
            <v>237913.04347826101</v>
          </cell>
          <cell r="S5721">
            <v>1193000</v>
          </cell>
          <cell r="T5721">
            <v>309286.95652173931</v>
          </cell>
          <cell r="U5721">
            <v>1265286.9565217393</v>
          </cell>
          <cell r="V5721">
            <v>1265200</v>
          </cell>
          <cell r="W5721">
            <v>50611.478260869568</v>
          </cell>
          <cell r="X5721">
            <v>1315898.4347826089</v>
          </cell>
        </row>
        <row r="5722">
          <cell r="E5722" t="str">
            <v>37.8D06.0643</v>
          </cell>
          <cell r="F5722" t="str">
            <v>13. PHỤ SẢN</v>
          </cell>
          <cell r="G5722" t="str">
            <v>13.231</v>
          </cell>
          <cell r="H5722" t="str">
            <v>Phá thai bằng thuốc cho tuổi thai đến hết 8 tuần</v>
          </cell>
          <cell r="I5722" t="str">
            <v>Phá thai bằng thuốc cho tuổi thai đến hết 8 tuần</v>
          </cell>
          <cell r="J5722" t="str">
            <v>Phá thai bằng thuốc cho tuổi thai đến hết 8 tuần</v>
          </cell>
          <cell r="K5722" t="str">
            <v>B</v>
          </cell>
          <cell r="M5722">
            <v>653</v>
          </cell>
          <cell r="N5722">
            <v>653</v>
          </cell>
          <cell r="P5722" t="str">
            <v xml:space="preserve">Phá thai bằng thuốc cho tuổi thai từ 7 tuần đến hết 13 tuần </v>
          </cell>
          <cell r="Q5722">
            <v>216000</v>
          </cell>
          <cell r="R5722">
            <v>104869.56521739101</v>
          </cell>
          <cell r="S5722">
            <v>320000</v>
          </cell>
          <cell r="T5722">
            <v>136330.43478260832</v>
          </cell>
          <cell r="U5722">
            <v>352330.4347826083</v>
          </cell>
          <cell r="V5722">
            <v>352300</v>
          </cell>
          <cell r="W5722">
            <v>14093.217391304332</v>
          </cell>
          <cell r="X5722">
            <v>366423.65217391262</v>
          </cell>
        </row>
        <row r="5723">
          <cell r="E5723" t="str">
            <v>37.8D06.0643</v>
          </cell>
          <cell r="F5723" t="str">
            <v>13. PHỤ SẢN</v>
          </cell>
          <cell r="G5723" t="str">
            <v>13.229</v>
          </cell>
          <cell r="H5723" t="str">
            <v>Phá thai bằng thuốc cho tuổi thai đến hết 9 tuần</v>
          </cell>
          <cell r="I5723" t="str">
            <v>Phá thai bằng thuốc cho tuổi thai đến hết 9 tuần</v>
          </cell>
          <cell r="J5723" t="str">
            <v>Phá thai bằng thuốc cho tuổi thai đến hết 9 tuần</v>
          </cell>
          <cell r="K5723" t="str">
            <v>A</v>
          </cell>
          <cell r="M5723">
            <v>653</v>
          </cell>
          <cell r="N5723">
            <v>653</v>
          </cell>
          <cell r="P5723" t="str">
            <v xml:space="preserve">Phá thai bằng thuốc cho tuổi thai từ 7 tuần đến hết 13 tuần </v>
          </cell>
          <cell r="Q5723">
            <v>216000</v>
          </cell>
          <cell r="R5723">
            <v>104869.56521739101</v>
          </cell>
          <cell r="S5723">
            <v>320000</v>
          </cell>
          <cell r="T5723">
            <v>136330.43478260832</v>
          </cell>
          <cell r="U5723">
            <v>352330.4347826083</v>
          </cell>
          <cell r="V5723">
            <v>352300</v>
          </cell>
          <cell r="W5723">
            <v>14093.217391304332</v>
          </cell>
          <cell r="X5723">
            <v>366423.65217391262</v>
          </cell>
        </row>
        <row r="5724">
          <cell r="E5724" t="str">
            <v>37.8D06.0644</v>
          </cell>
          <cell r="F5724" t="str">
            <v>13. PHỤ SẢN</v>
          </cell>
          <cell r="G5724" t="str">
            <v>13.241</v>
          </cell>
          <cell r="H5724" t="str">
            <v>Phá thai đến hết 7 tuần bằng phương pháp hút chân không</v>
          </cell>
          <cell r="I5724" t="str">
            <v>Phá thai đến hết 7 tuần bằng phương pháp hút chân không</v>
          </cell>
          <cell r="J5724" t="str">
            <v>Phá thai đến hết 7 tuần bằng phương pháp hút chân không</v>
          </cell>
          <cell r="K5724" t="str">
            <v>D</v>
          </cell>
          <cell r="L5724" t="str">
            <v>T3</v>
          </cell>
          <cell r="M5724">
            <v>654</v>
          </cell>
          <cell r="N5724">
            <v>654</v>
          </cell>
          <cell r="P5724" t="str">
            <v>Phá thai đến hết 7 tuần bằng phương pháp hút chân không</v>
          </cell>
          <cell r="Q5724">
            <v>269000</v>
          </cell>
          <cell r="R5724">
            <v>139304.347826087</v>
          </cell>
          <cell r="S5724">
            <v>408000</v>
          </cell>
          <cell r="T5724">
            <v>181095.65217391308</v>
          </cell>
          <cell r="U5724">
            <v>450095.65217391308</v>
          </cell>
          <cell r="V5724">
            <v>450000</v>
          </cell>
          <cell r="W5724">
            <v>18003.826086956524</v>
          </cell>
          <cell r="X5724">
            <v>468099.47826086963</v>
          </cell>
        </row>
        <row r="5725">
          <cell r="E5725" t="str">
            <v>37.8D06.0645</v>
          </cell>
          <cell r="F5725" t="str">
            <v>13. PHỤ SẢN</v>
          </cell>
          <cell r="G5725" t="str">
            <v>13.239</v>
          </cell>
          <cell r="H5725" t="str">
            <v>Phá thai bằng thuốc cho tuổi thai đến hết 7 tuần</v>
          </cell>
          <cell r="I5725" t="str">
            <v>Phá thai bằng thuốc cho tuổi thai đến hết 7 tuần</v>
          </cell>
          <cell r="J5725" t="str">
            <v>Phá thai bằng thuốc cho tuổi thai đến hết 7 tuần</v>
          </cell>
          <cell r="K5725" t="str">
            <v>C</v>
          </cell>
          <cell r="M5725">
            <v>655</v>
          </cell>
          <cell r="N5725">
            <v>655</v>
          </cell>
          <cell r="P5725" t="str">
            <v>Phá thai đến hết 7 tuần bằng thuốc</v>
          </cell>
          <cell r="Q5725">
            <v>155000</v>
          </cell>
          <cell r="R5725">
            <v>34434.782608695597</v>
          </cell>
          <cell r="S5725">
            <v>189000</v>
          </cell>
          <cell r="T5725">
            <v>44765.217391304272</v>
          </cell>
          <cell r="U5725">
            <v>199765.21739130426</v>
          </cell>
          <cell r="V5725">
            <v>199700</v>
          </cell>
          <cell r="W5725">
            <v>7990.6086956521704</v>
          </cell>
          <cell r="X5725">
            <v>207755.82608695643</v>
          </cell>
        </row>
        <row r="5726">
          <cell r="E5726" t="str">
            <v>37.8D06.0646</v>
          </cell>
          <cell r="F5726" t="str">
            <v>13. PHỤ SẢN</v>
          </cell>
          <cell r="G5726" t="str">
            <v>13.230</v>
          </cell>
          <cell r="H5726" t="str">
            <v>Phá thai to từ 13 tuần đến 22 tuần bằng phương pháp đặt túi nước</v>
          </cell>
          <cell r="I5726" t="str">
            <v>Phá thai to từ 13 tuần đến 22 tuần bằng phương pháp đặt túi nước</v>
          </cell>
          <cell r="J5726" t="str">
            <v>Phá thai to từ 13 tuần đến 22 tuần bằng phương pháp đặt túi nước</v>
          </cell>
          <cell r="K5726" t="str">
            <v>A</v>
          </cell>
          <cell r="L5726" t="str">
            <v>T2</v>
          </cell>
          <cell r="M5726">
            <v>656</v>
          </cell>
          <cell r="N5726">
            <v>656</v>
          </cell>
          <cell r="P5726" t="str">
            <v>Phá thai to từ 13 tuần đến 22 tuần bằng phương pháp đặt túi nước</v>
          </cell>
          <cell r="Q5726">
            <v>877000</v>
          </cell>
          <cell r="R5726">
            <v>197217.39130434801</v>
          </cell>
          <cell r="S5726">
            <v>1074000</v>
          </cell>
          <cell r="T5726">
            <v>256382.60869565242</v>
          </cell>
          <cell r="U5726">
            <v>1133382.6086956523</v>
          </cell>
          <cell r="V5726">
            <v>1133300</v>
          </cell>
          <cell r="W5726">
            <v>45335.304347826095</v>
          </cell>
          <cell r="X5726">
            <v>1178717.9130434785</v>
          </cell>
        </row>
        <row r="5727">
          <cell r="E5727" t="str">
            <v>37.8D06.0647</v>
          </cell>
          <cell r="F5727" t="str">
            <v>13. PHỤ SẢN</v>
          </cell>
          <cell r="G5727" t="str">
            <v>13.232</v>
          </cell>
          <cell r="H5727" t="str">
            <v>Phá thai bằng thuốc cho tuổi thai từ 13 tuần đến hết tuần 22</v>
          </cell>
          <cell r="I5727" t="str">
            <v>Phá thai bằng thuốc cho tuổi thai từ 13 tuần đến hết tuần 22</v>
          </cell>
          <cell r="J5727" t="str">
            <v>Phá thai bằng thuốc cho tuổi thai từ 13 tuần đến hết tuần 22</v>
          </cell>
          <cell r="K5727" t="str">
            <v>B</v>
          </cell>
          <cell r="M5727">
            <v>657</v>
          </cell>
          <cell r="N5727">
            <v>657</v>
          </cell>
          <cell r="P5727" t="str">
            <v xml:space="preserve">Phá thai từ 13 tuần đến 22 tuần bằng thuốc </v>
          </cell>
          <cell r="Q5727">
            <v>430000</v>
          </cell>
          <cell r="R5727">
            <v>139304.347826087</v>
          </cell>
          <cell r="S5727">
            <v>569000</v>
          </cell>
          <cell r="T5727">
            <v>181095.65217391308</v>
          </cell>
          <cell r="U5727">
            <v>611095.65217391308</v>
          </cell>
          <cell r="V5727">
            <v>611000</v>
          </cell>
          <cell r="W5727">
            <v>24443.826086956524</v>
          </cell>
          <cell r="X5727">
            <v>635539.47826086963</v>
          </cell>
        </row>
        <row r="5728">
          <cell r="E5728" t="str">
            <v>37.8D06.0648</v>
          </cell>
          <cell r="F5728" t="str">
            <v>13. PHỤ SẢN</v>
          </cell>
          <cell r="G5728" t="str">
            <v>13.238</v>
          </cell>
          <cell r="H5728" t="str">
            <v>Phá thai từ tuần thứ 6 đến hết 12 tuần bằng phương pháp hút chân không</v>
          </cell>
          <cell r="I5728" t="str">
            <v>Phá thai từ tuần thứ 6 đến hết 12 tuần bằng phương pháp hút chân không</v>
          </cell>
          <cell r="J5728" t="str">
            <v>Phá thai từ tuần thứ 6 đến hết 12 tuần bằng phương pháp hút chân không</v>
          </cell>
          <cell r="K5728" t="str">
            <v>C</v>
          </cell>
          <cell r="L5728" t="str">
            <v>T2</v>
          </cell>
          <cell r="M5728">
            <v>658</v>
          </cell>
          <cell r="N5728">
            <v>658</v>
          </cell>
          <cell r="P5728" t="str">
            <v>Phá thai từ tuần thứ 7 đến hết 12 tuần bằng phương pháp hút chân không</v>
          </cell>
          <cell r="Q5728">
            <v>338000</v>
          </cell>
          <cell r="R5728">
            <v>70434.782608695605</v>
          </cell>
          <cell r="S5728">
            <v>408000</v>
          </cell>
          <cell r="T5728">
            <v>91565.217391304293</v>
          </cell>
          <cell r="U5728">
            <v>429565.21739130432</v>
          </cell>
          <cell r="V5728">
            <v>429500</v>
          </cell>
          <cell r="W5728">
            <v>17182.608695652172</v>
          </cell>
          <cell r="X5728">
            <v>446747.82608695648</v>
          </cell>
        </row>
        <row r="5729">
          <cell r="E5729" t="str">
            <v>37.8D06.0649</v>
          </cell>
          <cell r="F5729" t="str">
            <v>13. PHỤ SẢN</v>
          </cell>
          <cell r="G5729" t="str">
            <v>13.13</v>
          </cell>
          <cell r="H5729" t="str">
            <v>Phẫu thuật bảo tồn tử cung do vỡ tử cung</v>
          </cell>
          <cell r="I5729" t="str">
            <v>Phẫu thuật bảo tồn tử cung do vỡ tử cung</v>
          </cell>
          <cell r="J5729" t="str">
            <v>Phẫu thuật bảo tồn tử cung do vỡ tử cung</v>
          </cell>
          <cell r="K5729" t="str">
            <v>C</v>
          </cell>
          <cell r="L5729" t="str">
            <v>P1</v>
          </cell>
          <cell r="M5729">
            <v>659</v>
          </cell>
          <cell r="N5729">
            <v>659</v>
          </cell>
          <cell r="P5729" t="str">
            <v>Phẫu thuật bảo tồn tử cung do vỡ tử cung</v>
          </cell>
          <cell r="Q5729">
            <v>4195000</v>
          </cell>
          <cell r="R5729">
            <v>777913.04347826098</v>
          </cell>
          <cell r="S5729">
            <v>4972000</v>
          </cell>
          <cell r="T5729">
            <v>1011286.9565217393</v>
          </cell>
          <cell r="U5729">
            <v>5206286.9565217393</v>
          </cell>
          <cell r="V5729">
            <v>5206200</v>
          </cell>
          <cell r="W5729">
            <v>208251.47826086957</v>
          </cell>
          <cell r="X5729">
            <v>5414538.4347826084</v>
          </cell>
        </row>
        <row r="5730">
          <cell r="E5730" t="str">
            <v>37.8D06.0650</v>
          </cell>
          <cell r="F5730" t="str">
            <v>13. PHỤ SẢN</v>
          </cell>
          <cell r="G5730" t="str">
            <v>13.115</v>
          </cell>
          <cell r="H5730" t="str">
            <v>Phẫu thuật bóc khối lạc nội mạc tử cung ở tầng sinh môn, thành bụng</v>
          </cell>
          <cell r="I5730" t="str">
            <v>Phẫu thuật bóc khối lạc nội mạc tử cung ở tầng sinh môn, thành bụng</v>
          </cell>
          <cell r="J5730" t="str">
            <v>Phẫu thuật bóc khối lạc nội mạc tử cung ở tầng sinh môn, thành bụng</v>
          </cell>
          <cell r="K5730" t="str">
            <v>B</v>
          </cell>
          <cell r="L5730" t="str">
            <v>P2</v>
          </cell>
          <cell r="M5730">
            <v>660</v>
          </cell>
          <cell r="N5730">
            <v>660</v>
          </cell>
          <cell r="P5730" t="str">
            <v>Phẫu thuật bóc khối lạc nội mạc tử cung ở tầng sinh môn, thành bụng</v>
          </cell>
          <cell r="Q5730">
            <v>2199000</v>
          </cell>
          <cell r="R5730">
            <v>577565.21739130397</v>
          </cell>
          <cell r="S5730">
            <v>2776000</v>
          </cell>
          <cell r="T5730">
            <v>750834.7826086951</v>
          </cell>
          <cell r="U5730">
            <v>2949834.7826086953</v>
          </cell>
          <cell r="V5730">
            <v>2949800</v>
          </cell>
          <cell r="W5730">
            <v>117993.39130434781</v>
          </cell>
          <cell r="X5730">
            <v>3067828.173913043</v>
          </cell>
        </row>
        <row r="5731">
          <cell r="E5731" t="str">
            <v>37.8D05.0512</v>
          </cell>
          <cell r="F5731" t="str">
            <v>03. NHI KHOA</v>
          </cell>
          <cell r="G5731" t="str">
            <v>3.3855</v>
          </cell>
          <cell r="H5731" t="str">
            <v>Nắn, bó bột trật khớp háng</v>
          </cell>
          <cell r="I5731" t="str">
            <v>Nắn, bó bột trật khớp háng [bột tự cán]</v>
          </cell>
          <cell r="J5731" t="str">
            <v>Nắn, bó bột trật khớp háng</v>
          </cell>
          <cell r="K5731" t="str">
            <v>C</v>
          </cell>
          <cell r="L5731" t="str">
            <v>T1</v>
          </cell>
          <cell r="M5731">
            <v>522</v>
          </cell>
          <cell r="N5731">
            <v>522</v>
          </cell>
          <cell r="P5731" t="str">
            <v>Nắn trật khớp háng (bột tự cán)</v>
          </cell>
          <cell r="Q5731">
            <v>234000</v>
          </cell>
          <cell r="R5731">
            <v>48521.739130434798</v>
          </cell>
          <cell r="S5731">
            <v>282000</v>
          </cell>
          <cell r="T5731">
            <v>63078.260869565238</v>
          </cell>
          <cell r="U5731">
            <v>297078.26086956525</v>
          </cell>
          <cell r="V5731">
            <v>297000</v>
          </cell>
          <cell r="W5731">
            <v>11883.13043478261</v>
          </cell>
          <cell r="X5731">
            <v>308961.39130434784</v>
          </cell>
        </row>
        <row r="5732">
          <cell r="E5732" t="str">
            <v>37.8D05.0524</v>
          </cell>
          <cell r="F5732" t="str">
            <v>10. NGOẠI KHOA</v>
          </cell>
          <cell r="G5732" t="str">
            <v>10.1010</v>
          </cell>
          <cell r="H5732" t="str">
            <v>Nắn, bó bột trật khớp háng</v>
          </cell>
          <cell r="I5732" t="str">
            <v>Nắn, bó bột trật khớp háng [bột tự cán]</v>
          </cell>
          <cell r="J5732" t="str">
            <v>Nắn, bó bột trật khớp háng</v>
          </cell>
          <cell r="K5732" t="str">
            <v>B</v>
          </cell>
          <cell r="L5732" t="str">
            <v>T2</v>
          </cell>
          <cell r="M5732">
            <v>534</v>
          </cell>
          <cell r="N5732">
            <v>534</v>
          </cell>
          <cell r="P5732" t="str">
            <v>Nắn, bó bột trật khớp háng bẩm sinh (bột tự cán)</v>
          </cell>
          <cell r="Q5732">
            <v>244000</v>
          </cell>
          <cell r="R5732">
            <v>97043.478260869597</v>
          </cell>
          <cell r="S5732">
            <v>341000</v>
          </cell>
          <cell r="T5732">
            <v>126156.52173913048</v>
          </cell>
          <cell r="U5732">
            <v>370156.52173913049</v>
          </cell>
          <cell r="V5732">
            <v>370100</v>
          </cell>
          <cell r="W5732">
            <v>14806.26086956522</v>
          </cell>
          <cell r="X5732">
            <v>384962.78260869574</v>
          </cell>
        </row>
        <row r="5733">
          <cell r="E5733" t="str">
            <v>37.8D06.0651</v>
          </cell>
          <cell r="F5733" t="str">
            <v>28. PHẪU THUẬT TẠO HÌNH THẨM MỸ</v>
          </cell>
          <cell r="G5733" t="str">
            <v>28.296</v>
          </cell>
          <cell r="H5733" t="str">
            <v>Phẫu thuật cắt bỏ âm vật</v>
          </cell>
          <cell r="I5733" t="str">
            <v>Phẫu thuật cắt bỏ âm vật</v>
          </cell>
          <cell r="J5733" t="str">
            <v>Phẫu thuật cắt bỏ âm vật</v>
          </cell>
          <cell r="K5733" t="str">
            <v>B</v>
          </cell>
          <cell r="L5733" t="str">
            <v>P3</v>
          </cell>
          <cell r="M5733">
            <v>661</v>
          </cell>
          <cell r="N5733">
            <v>661</v>
          </cell>
          <cell r="P5733" t="str">
            <v>Phẫu thuật cắt âm vật phì đại</v>
          </cell>
          <cell r="Q5733">
            <v>2140000</v>
          </cell>
          <cell r="R5733">
            <v>579130.43478260899</v>
          </cell>
          <cell r="S5733">
            <v>2719000</v>
          </cell>
          <cell r="T5733">
            <v>752869.56521739159</v>
          </cell>
          <cell r="U5733">
            <v>2892869.5652173916</v>
          </cell>
          <cell r="V5733">
            <v>2892800</v>
          </cell>
          <cell r="W5733">
            <v>115714.78260869566</v>
          </cell>
          <cell r="X5733">
            <v>3008584.3478260874</v>
          </cell>
        </row>
        <row r="5734">
          <cell r="E5734" t="str">
            <v>37.8D06.0652</v>
          </cell>
          <cell r="F5734" t="str">
            <v>13. PHỤ SẢN</v>
          </cell>
          <cell r="G5734" t="str">
            <v>13.17</v>
          </cell>
          <cell r="H5734" t="str">
            <v>Phẫu thuật cắt lọc vết mổ, khâu lại tử cung sau mổ lấy thai</v>
          </cell>
          <cell r="I5734" t="str">
            <v>Phẫu thuật cắt lọc vết mổ, khâu lại tử cung sau mổ lấy thai</v>
          </cell>
          <cell r="J5734" t="str">
            <v>Phẫu thuật cắt lọc vết mổ, khâu lại tử cung sau mổ lấy thai</v>
          </cell>
          <cell r="K5734" t="str">
            <v>B</v>
          </cell>
          <cell r="L5734" t="str">
            <v>P1</v>
          </cell>
          <cell r="M5734">
            <v>662</v>
          </cell>
          <cell r="N5734">
            <v>662</v>
          </cell>
          <cell r="P5734" t="str">
            <v>Phẫu thuật cắt lọc vết mổ, khâu lại tử cung sau mổ lấy thai</v>
          </cell>
          <cell r="Q5734">
            <v>4123000</v>
          </cell>
          <cell r="R5734">
            <v>558782.60869565199</v>
          </cell>
          <cell r="S5734">
            <v>4681000</v>
          </cell>
          <cell r="T5734">
            <v>726417.39130434766</v>
          </cell>
          <cell r="U5734">
            <v>4849417.3913043477</v>
          </cell>
          <cell r="V5734">
            <v>4849400</v>
          </cell>
          <cell r="W5734">
            <v>193976.69565217392</v>
          </cell>
          <cell r="X5734">
            <v>5043394.0869565215</v>
          </cell>
        </row>
        <row r="5735">
          <cell r="E5735" t="str">
            <v>37.8D05.0523</v>
          </cell>
          <cell r="F5735" t="str">
            <v>03. NHI KHOA</v>
          </cell>
          <cell r="G5735" t="str">
            <v>3.3836</v>
          </cell>
          <cell r="H5735" t="str">
            <v>Nắn, bó bột trật khớp háng bẩm sinh</v>
          </cell>
          <cell r="I5735" t="str">
            <v>Nắn, bó bột trật khớp háng bẩm sinh [bột liền]</v>
          </cell>
          <cell r="J5735" t="str">
            <v>Nắn, bó bột trật khớp háng bẩm sinh</v>
          </cell>
          <cell r="K5735" t="str">
            <v>B</v>
          </cell>
          <cell r="L5735" t="str">
            <v>T1</v>
          </cell>
          <cell r="M5735">
            <v>533</v>
          </cell>
          <cell r="N5735">
            <v>533</v>
          </cell>
          <cell r="P5735" t="str">
            <v>Nắn, bó bột trật khớp háng bẩm sinh (bột liền)</v>
          </cell>
          <cell r="Q5735">
            <v>654000</v>
          </cell>
          <cell r="R5735">
            <v>73565.217391304395</v>
          </cell>
          <cell r="S5735">
            <v>727000</v>
          </cell>
          <cell r="T5735">
            <v>95634.782608695707</v>
          </cell>
          <cell r="U5735">
            <v>749634.78260869568</v>
          </cell>
          <cell r="V5735">
            <v>749600</v>
          </cell>
          <cell r="W5735">
            <v>29985.391304347828</v>
          </cell>
          <cell r="X5735">
            <v>779620.17391304346</v>
          </cell>
        </row>
        <row r="5736">
          <cell r="E5736" t="str">
            <v>37.8D05.0523</v>
          </cell>
          <cell r="F5736" t="str">
            <v>10. NGOẠI KHOA</v>
          </cell>
          <cell r="G5736" t="str">
            <v>10.991</v>
          </cell>
          <cell r="H5736" t="str">
            <v>Nắn, bó bột trật khớp háng bẩm sinh</v>
          </cell>
          <cell r="I5736" t="str">
            <v>Nắn, bó bột trật khớp háng bẩm sinh [bột liền]</v>
          </cell>
          <cell r="J5736" t="str">
            <v>Nắn, bó bột trật khớp háng bẩm sinh</v>
          </cell>
          <cell r="K5736" t="str">
            <v>B</v>
          </cell>
          <cell r="L5736" t="str">
            <v>T2</v>
          </cell>
          <cell r="M5736">
            <v>533</v>
          </cell>
          <cell r="N5736">
            <v>533</v>
          </cell>
          <cell r="P5736" t="str">
            <v>Nắn, bó bột trật khớp háng bẩm sinh (bột liền)</v>
          </cell>
          <cell r="Q5736">
            <v>654000</v>
          </cell>
          <cell r="R5736">
            <v>73565.217391304395</v>
          </cell>
          <cell r="S5736">
            <v>727000</v>
          </cell>
          <cell r="T5736">
            <v>95634.782608695707</v>
          </cell>
          <cell r="U5736">
            <v>749634.78260869568</v>
          </cell>
          <cell r="V5736">
            <v>749600</v>
          </cell>
          <cell r="W5736">
            <v>29985.391304347828</v>
          </cell>
          <cell r="X5736">
            <v>779620.17391304346</v>
          </cell>
        </row>
        <row r="5737">
          <cell r="E5737" t="str">
            <v>37.8D05.0524</v>
          </cell>
          <cell r="F5737" t="str">
            <v>03. NHI KHOA</v>
          </cell>
          <cell r="G5737" t="str">
            <v>3.3836</v>
          </cell>
          <cell r="H5737" t="str">
            <v>Nắn, bó bột trật khớp háng bẩm sinh</v>
          </cell>
          <cell r="I5737" t="str">
            <v>Nắn, bó bột trật khớp háng bẩm sinh [bột tự cán]</v>
          </cell>
          <cell r="J5737" t="str">
            <v>Nắn, bó bột trật khớp háng bẩm sinh</v>
          </cell>
          <cell r="K5737" t="str">
            <v>B</v>
          </cell>
          <cell r="L5737" t="str">
            <v>T1</v>
          </cell>
          <cell r="M5737">
            <v>534</v>
          </cell>
          <cell r="N5737">
            <v>534</v>
          </cell>
          <cell r="P5737" t="str">
            <v>Nắn, bó bột trật khớp háng bẩm sinh (bột tự cán)</v>
          </cell>
          <cell r="Q5737">
            <v>244000</v>
          </cell>
          <cell r="R5737">
            <v>97043.478260869597</v>
          </cell>
          <cell r="S5737">
            <v>341000</v>
          </cell>
          <cell r="T5737">
            <v>126156.52173913048</v>
          </cell>
          <cell r="U5737">
            <v>370156.52173913049</v>
          </cell>
          <cell r="V5737">
            <v>370100</v>
          </cell>
          <cell r="W5737">
            <v>14806.26086956522</v>
          </cell>
          <cell r="X5737">
            <v>384962.78260869574</v>
          </cell>
        </row>
        <row r="5738">
          <cell r="E5738" t="str">
            <v>37.8D06.0653</v>
          </cell>
          <cell r="F5738" t="str">
            <v>12. UNG BƯỚU</v>
          </cell>
          <cell r="G5738" t="str">
            <v>12.323</v>
          </cell>
          <cell r="H5738" t="str">
            <v>Phẫu thuật phì đại tuyến vú nam</v>
          </cell>
          <cell r="I5738" t="str">
            <v>Phẫu thuật phì đại tuyến vú nam</v>
          </cell>
          <cell r="J5738" t="str">
            <v>Phẫu thuật phì đại tuyến vú nam</v>
          </cell>
          <cell r="K5738" t="str">
            <v>C</v>
          </cell>
          <cell r="L5738" t="str">
            <v>P2</v>
          </cell>
          <cell r="M5738">
            <v>663</v>
          </cell>
          <cell r="N5738">
            <v>663</v>
          </cell>
          <cell r="P5738" t="str">
            <v>Phẫu thuật cắt một phần tuyến vú, cắt u vú lành tính</v>
          </cell>
          <cell r="Q5738">
            <v>2383000</v>
          </cell>
          <cell r="R5738">
            <v>579130.43478260899</v>
          </cell>
          <cell r="S5738">
            <v>2962000</v>
          </cell>
          <cell r="T5738">
            <v>752869.56521739159</v>
          </cell>
          <cell r="U5738">
            <v>3135869.5652173916</v>
          </cell>
          <cell r="V5738">
            <v>3135800</v>
          </cell>
          <cell r="W5738">
            <v>125434.78260869566</v>
          </cell>
          <cell r="X5738">
            <v>3261304.3478260874</v>
          </cell>
        </row>
        <row r="5739">
          <cell r="E5739" t="str">
            <v>37.8D05.0524</v>
          </cell>
          <cell r="F5739" t="str">
            <v>10. NGOẠI KHOA</v>
          </cell>
          <cell r="G5739" t="str">
            <v>10.991</v>
          </cell>
          <cell r="H5739" t="str">
            <v>Nắn, bó bột trật khớp háng bẩm sinh</v>
          </cell>
          <cell r="I5739" t="str">
            <v>Nắn, bó bột trật khớp háng bẩm sinh [bột tự cán]</v>
          </cell>
          <cell r="J5739" t="str">
            <v>Nắn, bó bột trật khớp háng bẩm sinh</v>
          </cell>
          <cell r="K5739" t="str">
            <v>B</v>
          </cell>
          <cell r="L5739" t="str">
            <v>T2</v>
          </cell>
          <cell r="M5739">
            <v>534</v>
          </cell>
          <cell r="N5739">
            <v>534</v>
          </cell>
          <cell r="P5739" t="str">
            <v>Nắn, bó bột trật khớp háng bẩm sinh (bột tự cán)</v>
          </cell>
          <cell r="Q5739">
            <v>244000</v>
          </cell>
          <cell r="R5739">
            <v>97043.478260869597</v>
          </cell>
          <cell r="S5739">
            <v>341000</v>
          </cell>
          <cell r="T5739">
            <v>126156.52173913048</v>
          </cell>
          <cell r="U5739">
            <v>370156.52173913049</v>
          </cell>
          <cell r="V5739">
            <v>370100</v>
          </cell>
          <cell r="W5739">
            <v>14806.26086956522</v>
          </cell>
          <cell r="X5739">
            <v>384962.78260869574</v>
          </cell>
        </row>
        <row r="5740">
          <cell r="E5740" t="str">
            <v>37.8D05.0515</v>
          </cell>
          <cell r="F5740" t="str">
            <v>03. NHI KHOA</v>
          </cell>
          <cell r="G5740" t="str">
            <v>3.3844</v>
          </cell>
          <cell r="H5740" t="str">
            <v>Nắn, bó bột trật khớp khuỷu</v>
          </cell>
          <cell r="I5740" t="str">
            <v>Nắn, bó bột trật khớp khuỷu [bột liền]</v>
          </cell>
          <cell r="J5740" t="str">
            <v>Nắn, bó bột trật khớp khuỷu</v>
          </cell>
          <cell r="K5740" t="str">
            <v>C</v>
          </cell>
          <cell r="L5740" t="str">
            <v>T1</v>
          </cell>
          <cell r="M5740">
            <v>525</v>
          </cell>
          <cell r="N5740">
            <v>525</v>
          </cell>
          <cell r="P5740" t="str">
            <v>Nắn trật khớp khuỷu tay hoặc khớp xương đòn hoặc khớp hàm (bột liền)</v>
          </cell>
          <cell r="Q5740">
            <v>339000</v>
          </cell>
          <cell r="R5740">
            <v>73565.217391304395</v>
          </cell>
          <cell r="S5740">
            <v>412000</v>
          </cell>
          <cell r="T5740">
            <v>95634.782608695707</v>
          </cell>
          <cell r="U5740">
            <v>434634.78260869568</v>
          </cell>
          <cell r="V5740">
            <v>434600</v>
          </cell>
          <cell r="W5740">
            <v>17385.391304347828</v>
          </cell>
          <cell r="X5740">
            <v>452020.17391304352</v>
          </cell>
        </row>
        <row r="5741">
          <cell r="E5741" t="str">
            <v>37.8D05.0515</v>
          </cell>
          <cell r="F5741" t="str">
            <v>10. NGOẠI KHOA</v>
          </cell>
          <cell r="G5741" t="str">
            <v>10.1000</v>
          </cell>
          <cell r="H5741" t="str">
            <v>Nắn, bó bột trật khớp khuỷu</v>
          </cell>
          <cell r="I5741" t="str">
            <v>Nắn, bó bột trật khớp khuỷu [bột liền]</v>
          </cell>
          <cell r="J5741" t="str">
            <v>Nắn, bó bột trật khớp khuỷu</v>
          </cell>
          <cell r="K5741" t="str">
            <v>B</v>
          </cell>
          <cell r="L5741" t="str">
            <v>T2</v>
          </cell>
          <cell r="M5741">
            <v>525</v>
          </cell>
          <cell r="N5741">
            <v>525</v>
          </cell>
          <cell r="P5741" t="str">
            <v>Nắn trật khớp khuỷu tay hoặc khớp xương đòn hoặc khớp hàm (bột liền)</v>
          </cell>
          <cell r="Q5741">
            <v>339000</v>
          </cell>
          <cell r="R5741">
            <v>73565.217391304395</v>
          </cell>
          <cell r="S5741">
            <v>412000</v>
          </cell>
          <cell r="T5741">
            <v>95634.782608695707</v>
          </cell>
          <cell r="U5741">
            <v>434634.78260869568</v>
          </cell>
          <cell r="V5741">
            <v>434600</v>
          </cell>
          <cell r="W5741">
            <v>17385.391304347828</v>
          </cell>
          <cell r="X5741">
            <v>452020.17391304352</v>
          </cell>
        </row>
        <row r="5742">
          <cell r="E5742" t="str">
            <v>37.8D06.0653</v>
          </cell>
          <cell r="F5742" t="str">
            <v>28. PHẪU THUẬT TẠO HÌNH THẨM MỸ</v>
          </cell>
          <cell r="G5742" t="str">
            <v>28.265</v>
          </cell>
          <cell r="H5742" t="str">
            <v>Phẫu thuật cắt bỏ tuyến vú phụ</v>
          </cell>
          <cell r="I5742" t="str">
            <v>Phẫu thuật cắt bỏ tuyến vú phụ</v>
          </cell>
          <cell r="J5742" t="str">
            <v>Phẫu thuật cắt bỏ tuyến vú phụ</v>
          </cell>
          <cell r="K5742" t="str">
            <v>C</v>
          </cell>
          <cell r="L5742" t="str">
            <v>P3</v>
          </cell>
          <cell r="M5742">
            <v>663</v>
          </cell>
          <cell r="N5742">
            <v>663</v>
          </cell>
          <cell r="P5742" t="str">
            <v>Phẫu thuật cắt một phần tuyến vú, cắt u vú lành tính</v>
          </cell>
          <cell r="Q5742">
            <v>2383000</v>
          </cell>
          <cell r="R5742">
            <v>579130.43478260899</v>
          </cell>
          <cell r="S5742">
            <v>2962000</v>
          </cell>
          <cell r="T5742">
            <v>752869.56521739159</v>
          </cell>
          <cell r="U5742">
            <v>3135869.5652173916</v>
          </cell>
          <cell r="V5742">
            <v>3135800</v>
          </cell>
          <cell r="W5742">
            <v>125434.78260869566</v>
          </cell>
          <cell r="X5742">
            <v>3261304.3478260874</v>
          </cell>
        </row>
        <row r="5743">
          <cell r="E5743" t="str">
            <v>37.8D06.0653</v>
          </cell>
          <cell r="F5743" t="str">
            <v>28. PHẪU THUẬT TẠO HÌNH THẨM MỸ</v>
          </cell>
          <cell r="G5743" t="str">
            <v>28.267</v>
          </cell>
          <cell r="H5743" t="str">
            <v>Phẫu thuật cắt bỏ u tuyến vú lành tính philoid</v>
          </cell>
          <cell r="I5743" t="str">
            <v>Phẫu thuật cắt bỏ u tuyến vú lành tính philoid</v>
          </cell>
          <cell r="J5743" t="str">
            <v>Phẫu thuật cắt bỏ u tuyến vú lành tính philoid</v>
          </cell>
          <cell r="K5743" t="str">
            <v>B</v>
          </cell>
          <cell r="L5743" t="str">
            <v>P2</v>
          </cell>
          <cell r="M5743">
            <v>663</v>
          </cell>
          <cell r="N5743">
            <v>663</v>
          </cell>
          <cell r="P5743" t="str">
            <v>Phẫu thuật cắt một phần tuyến vú, cắt u vú lành tính</v>
          </cell>
          <cell r="Q5743">
            <v>2383000</v>
          </cell>
          <cell r="R5743">
            <v>579130.43478260899</v>
          </cell>
          <cell r="S5743">
            <v>2962000</v>
          </cell>
          <cell r="T5743">
            <v>752869.56521739159</v>
          </cell>
          <cell r="U5743">
            <v>3135869.5652173916</v>
          </cell>
          <cell r="V5743">
            <v>3135800</v>
          </cell>
          <cell r="W5743">
            <v>125434.78260869566</v>
          </cell>
          <cell r="X5743">
            <v>3261304.3478260874</v>
          </cell>
        </row>
        <row r="5744">
          <cell r="E5744" t="str">
            <v>37.8D06.0653</v>
          </cell>
          <cell r="F5744" t="str">
            <v>28. PHẪU THUẬT TẠO HÌNH THẨM MỸ</v>
          </cell>
          <cell r="G5744" t="str">
            <v>28.264</v>
          </cell>
          <cell r="H5744" t="str">
            <v>Phẫu thuật cắt bỏ u xơ vú</v>
          </cell>
          <cell r="I5744" t="str">
            <v>Phẫu thuật cắt bỏ u xơ vú</v>
          </cell>
          <cell r="J5744" t="str">
            <v>Phẫu thuật cắt bỏ u xơ vú</v>
          </cell>
          <cell r="K5744" t="str">
            <v>C</v>
          </cell>
          <cell r="L5744" t="str">
            <v>P3</v>
          </cell>
          <cell r="M5744">
            <v>663</v>
          </cell>
          <cell r="N5744">
            <v>663</v>
          </cell>
          <cell r="P5744" t="str">
            <v>Phẫu thuật cắt một phần tuyến vú, cắt u vú lành tính</v>
          </cell>
          <cell r="Q5744">
            <v>2383000</v>
          </cell>
          <cell r="R5744">
            <v>579130.43478260899</v>
          </cell>
          <cell r="S5744">
            <v>2962000</v>
          </cell>
          <cell r="T5744">
            <v>752869.56521739159</v>
          </cell>
          <cell r="U5744">
            <v>3135869.5652173916</v>
          </cell>
          <cell r="V5744">
            <v>3135800</v>
          </cell>
          <cell r="W5744">
            <v>125434.78260869566</v>
          </cell>
          <cell r="X5744">
            <v>3261304.3478260874</v>
          </cell>
        </row>
        <row r="5745">
          <cell r="E5745" t="str">
            <v>37.8D06.0653</v>
          </cell>
          <cell r="F5745" t="str">
            <v>28. PHẪU THUẬT TẠO HÌNH THẨM MỸ</v>
          </cell>
          <cell r="G5745" t="str">
            <v>28.266</v>
          </cell>
          <cell r="H5745" t="str">
            <v>Phẫu thuật cắt bỏ vú thừa</v>
          </cell>
          <cell r="I5745" t="str">
            <v>Phẫu thuật cắt bỏ vú thừa</v>
          </cell>
          <cell r="J5745" t="str">
            <v>Phẫu thuật cắt bỏ vú thừa</v>
          </cell>
          <cell r="K5745" t="str">
            <v>C</v>
          </cell>
          <cell r="L5745" t="str">
            <v>P2</v>
          </cell>
          <cell r="M5745">
            <v>663</v>
          </cell>
          <cell r="N5745">
            <v>663</v>
          </cell>
          <cell r="P5745" t="str">
            <v>Phẫu thuật cắt một phần tuyến vú, cắt u vú lành tính</v>
          </cell>
          <cell r="Q5745">
            <v>2383000</v>
          </cell>
          <cell r="R5745">
            <v>579130.43478260899</v>
          </cell>
          <cell r="S5745">
            <v>2962000</v>
          </cell>
          <cell r="T5745">
            <v>752869.56521739159</v>
          </cell>
          <cell r="U5745">
            <v>3135869.5652173916</v>
          </cell>
          <cell r="V5745">
            <v>3135800</v>
          </cell>
          <cell r="W5745">
            <v>125434.78260869566</v>
          </cell>
          <cell r="X5745">
            <v>3261304.3478260874</v>
          </cell>
        </row>
        <row r="5746">
          <cell r="E5746" t="str">
            <v>37.8D06.0654</v>
          </cell>
          <cell r="F5746" t="str">
            <v>12. UNG BƯỚU</v>
          </cell>
          <cell r="G5746" t="str">
            <v>12.289</v>
          </cell>
          <cell r="H5746" t="str">
            <v>Phẫu thuật cắt polyp buồng tử cung</v>
          </cell>
          <cell r="I5746" t="str">
            <v>Phẫu thuật cắt polyp buồng tử cung</v>
          </cell>
          <cell r="J5746" t="str">
            <v>Phẫu thuật cắt polip buồng tử cung</v>
          </cell>
          <cell r="K5746" t="str">
            <v>B</v>
          </cell>
          <cell r="L5746" t="str">
            <v>P2</v>
          </cell>
          <cell r="M5746">
            <v>664</v>
          </cell>
          <cell r="N5746">
            <v>664</v>
          </cell>
          <cell r="P5746" t="str">
            <v xml:space="preserve">Phẫu thuật cắt polip buồng tử cung (đường bụng, đường âm đạo) </v>
          </cell>
          <cell r="Q5746">
            <v>2892000</v>
          </cell>
          <cell r="R5746">
            <v>937565.21739130397</v>
          </cell>
          <cell r="S5746">
            <v>3829000</v>
          </cell>
          <cell r="T5746">
            <v>1218834.7826086953</v>
          </cell>
          <cell r="U5746">
            <v>4110834.7826086953</v>
          </cell>
          <cell r="V5746">
            <v>4110800</v>
          </cell>
          <cell r="W5746">
            <v>164433.39130434781</v>
          </cell>
          <cell r="X5746">
            <v>4275268.173913043</v>
          </cell>
        </row>
        <row r="5747">
          <cell r="E5747" t="str">
            <v>37.8D06.0654</v>
          </cell>
          <cell r="F5747" t="str">
            <v>13. PHỤ SẢN</v>
          </cell>
          <cell r="G5747" t="str">
            <v>13.123</v>
          </cell>
          <cell r="H5747" t="str">
            <v>Phẫu thuật cắt polyp buồng tử cung (đường bụng, đường âm đạo)</v>
          </cell>
          <cell r="I5747" t="str">
            <v>Phẫu thuật cắt polyp buồng tử cung (đường bụng, đường âm đạo)</v>
          </cell>
          <cell r="J5747" t="str">
            <v>Phẫu thuật cắt polip buồng tử cung (đường bụng, đường âm đạo)</v>
          </cell>
          <cell r="K5747" t="str">
            <v>B</v>
          </cell>
          <cell r="L5747" t="str">
            <v>P1</v>
          </cell>
          <cell r="M5747">
            <v>664</v>
          </cell>
          <cell r="N5747">
            <v>664</v>
          </cell>
          <cell r="P5747" t="str">
            <v xml:space="preserve">Phẫu thuật cắt polip buồng tử cung (đường bụng, đường âm đạo) </v>
          </cell>
          <cell r="Q5747">
            <v>2892000</v>
          </cell>
          <cell r="R5747">
            <v>937565.21739130397</v>
          </cell>
          <cell r="S5747">
            <v>3829000</v>
          </cell>
          <cell r="T5747">
            <v>1218834.7826086953</v>
          </cell>
          <cell r="U5747">
            <v>4110834.7826086953</v>
          </cell>
          <cell r="V5747">
            <v>4110800</v>
          </cell>
          <cell r="W5747">
            <v>164433.39130434781</v>
          </cell>
          <cell r="X5747">
            <v>4275268.173913043</v>
          </cell>
        </row>
        <row r="5748">
          <cell r="E5748" t="str">
            <v>37.8D06.0655</v>
          </cell>
          <cell r="F5748" t="str">
            <v>12. UNG BƯỚU</v>
          </cell>
          <cell r="G5748" t="str">
            <v>12.278</v>
          </cell>
          <cell r="H5748" t="str">
            <v>Cắt polyp cổ tử cung</v>
          </cell>
          <cell r="I5748" t="str">
            <v>Cắt polyp cổ tử cung</v>
          </cell>
          <cell r="J5748" t="str">
            <v>Cắt polyp cổ tử cung</v>
          </cell>
          <cell r="K5748" t="str">
            <v>C</v>
          </cell>
          <cell r="L5748" t="str">
            <v>P3</v>
          </cell>
          <cell r="M5748">
            <v>665</v>
          </cell>
          <cell r="N5748">
            <v>665</v>
          </cell>
          <cell r="P5748" t="str">
            <v>Phẫu thuật cắt polip cổ tử cung</v>
          </cell>
          <cell r="Q5748">
            <v>1639000</v>
          </cell>
          <cell r="R5748">
            <v>358434.78260869603</v>
          </cell>
          <cell r="S5748">
            <v>1997000</v>
          </cell>
          <cell r="T5748">
            <v>465965.21739130485</v>
          </cell>
          <cell r="U5748">
            <v>2104965.2173913047</v>
          </cell>
          <cell r="V5748">
            <v>2104900</v>
          </cell>
          <cell r="W5748">
            <v>84198.60869565219</v>
          </cell>
          <cell r="X5748">
            <v>2189163.826086957</v>
          </cell>
        </row>
        <row r="5749">
          <cell r="E5749" t="str">
            <v>37.8D06.0655</v>
          </cell>
          <cell r="F5749" t="str">
            <v>13. PHỤ SẢN</v>
          </cell>
          <cell r="G5749" t="str">
            <v>13.143</v>
          </cell>
          <cell r="H5749" t="str">
            <v>Phẫu thuật cắt polyp cổ tử cung</v>
          </cell>
          <cell r="I5749" t="str">
            <v>Phẫu thuật cắt polyp cổ tử cung</v>
          </cell>
          <cell r="J5749" t="str">
            <v>Phẫu thuật cắt polip cổ tử cung</v>
          </cell>
          <cell r="K5749" t="str">
            <v>C</v>
          </cell>
          <cell r="L5749" t="str">
            <v>P3</v>
          </cell>
          <cell r="M5749">
            <v>665</v>
          </cell>
          <cell r="N5749">
            <v>665</v>
          </cell>
          <cell r="P5749" t="str">
            <v>Phẫu thuật cắt polip cổ tử cung</v>
          </cell>
          <cell r="Q5749">
            <v>1639000</v>
          </cell>
          <cell r="R5749">
            <v>358434.78260869603</v>
          </cell>
          <cell r="S5749">
            <v>1997000</v>
          </cell>
          <cell r="T5749">
            <v>465965.21739130485</v>
          </cell>
          <cell r="U5749">
            <v>2104965.2173913047</v>
          </cell>
          <cell r="V5749">
            <v>2104900</v>
          </cell>
          <cell r="W5749">
            <v>84198.60869565219</v>
          </cell>
          <cell r="X5749">
            <v>2189163.826086957</v>
          </cell>
        </row>
        <row r="5750">
          <cell r="E5750" t="str">
            <v>37.8D06.0656</v>
          </cell>
          <cell r="F5750" t="str">
            <v>13. PHỤ SẢN</v>
          </cell>
          <cell r="G5750" t="str">
            <v>13.111</v>
          </cell>
          <cell r="H5750" t="str">
            <v>Phẫu thuật cắt tinh hoàn lạc chỗ</v>
          </cell>
          <cell r="I5750" t="str">
            <v>Phẫu thuật cắt tinh hoàn lạc chỗ</v>
          </cell>
          <cell r="J5750" t="str">
            <v>Phẫu thuật cắt tinh hoàn lạc chỗ</v>
          </cell>
          <cell r="K5750" t="str">
            <v>B</v>
          </cell>
          <cell r="L5750" t="str">
            <v>P2</v>
          </cell>
          <cell r="M5750">
            <v>666</v>
          </cell>
          <cell r="N5750">
            <v>666</v>
          </cell>
          <cell r="P5750" t="str">
            <v>Phẫu thuật cắt tinh hoàn lạc chỗ</v>
          </cell>
          <cell r="Q5750">
            <v>2251000</v>
          </cell>
          <cell r="R5750">
            <v>577565.21739130397</v>
          </cell>
          <cell r="S5750">
            <v>2828000</v>
          </cell>
          <cell r="T5750">
            <v>750834.7826086951</v>
          </cell>
          <cell r="U5750">
            <v>3001834.7826086953</v>
          </cell>
          <cell r="V5750">
            <v>3001800</v>
          </cell>
          <cell r="W5750">
            <v>120073.39130434781</v>
          </cell>
          <cell r="X5750">
            <v>3121908.173913043</v>
          </cell>
        </row>
        <row r="5751">
          <cell r="E5751" t="str">
            <v>37.8D06.0657</v>
          </cell>
          <cell r="F5751" t="str">
            <v>13. PHỤ SẢN</v>
          </cell>
          <cell r="G5751" t="str">
            <v>13.67</v>
          </cell>
          <cell r="H5751" t="str">
            <v>Phẫu thuật cắt tử cung đường âm đạo</v>
          </cell>
          <cell r="I5751" t="str">
            <v>Phẫu thuật cắt tử cung đường âm đạo</v>
          </cell>
          <cell r="J5751" t="str">
            <v>Phẫu thuật cắt tử cung đường âm đạo</v>
          </cell>
          <cell r="K5751" t="str">
            <v>B</v>
          </cell>
          <cell r="L5751" t="str">
            <v>P1</v>
          </cell>
          <cell r="M5751">
            <v>667</v>
          </cell>
          <cell r="N5751">
            <v>667</v>
          </cell>
          <cell r="P5751" t="str">
            <v xml:space="preserve">Phẫu thuật cắt tử cung đường âm đạo </v>
          </cell>
          <cell r="Q5751">
            <v>2980000</v>
          </cell>
          <cell r="R5751">
            <v>914086.95652173902</v>
          </cell>
          <cell r="S5751">
            <v>3894000</v>
          </cell>
          <cell r="T5751">
            <v>1188313.0434782607</v>
          </cell>
          <cell r="U5751">
            <v>4168313.0434782607</v>
          </cell>
          <cell r="V5751">
            <v>4168300</v>
          </cell>
          <cell r="W5751">
            <v>166732.52173913043</v>
          </cell>
          <cell r="X5751">
            <v>4335045.5652173916</v>
          </cell>
        </row>
        <row r="5752">
          <cell r="E5752" t="str">
            <v>37.8D06.0658</v>
          </cell>
          <cell r="F5752" t="str">
            <v>13. PHỤ SẢN</v>
          </cell>
          <cell r="G5752" t="str">
            <v>13.66</v>
          </cell>
          <cell r="H5752" t="str">
            <v>Phẫu thuật cắt tử cung đường âm đạo có sự hỗ trợ của nội soi</v>
          </cell>
          <cell r="I5752" t="str">
            <v>Phẫu thuật cắt tử cung đường âm đạo có sự hỗ trợ của nội soi</v>
          </cell>
          <cell r="J5752" t="str">
            <v>Phẫu thuật cắt tử cung đường âm đạo có sự hỗ trợ của nội soi</v>
          </cell>
          <cell r="K5752" t="str">
            <v>B</v>
          </cell>
          <cell r="L5752" t="str">
            <v>P1</v>
          </cell>
          <cell r="M5752">
            <v>668</v>
          </cell>
          <cell r="N5752">
            <v>668</v>
          </cell>
          <cell r="P5752" t="str">
            <v>Phẫu thuật cắt tử cung đường âm đạo có sự hỗ trợ của nội soi</v>
          </cell>
          <cell r="Q5752">
            <v>5094000</v>
          </cell>
          <cell r="R5752">
            <v>986086.95652173902</v>
          </cell>
          <cell r="S5752">
            <v>6080000</v>
          </cell>
          <cell r="T5752">
            <v>1281913.0434782607</v>
          </cell>
          <cell r="U5752">
            <v>6375913.0434782607</v>
          </cell>
          <cell r="V5752">
            <v>6375900</v>
          </cell>
          <cell r="W5752">
            <v>255036.52173913043</v>
          </cell>
          <cell r="X5752">
            <v>6630949.5652173916</v>
          </cell>
        </row>
        <row r="5753">
          <cell r="E5753" t="str">
            <v>37.8D06.0659</v>
          </cell>
          <cell r="F5753" t="str">
            <v>13. PHỤ SẢN</v>
          </cell>
          <cell r="G5753" t="str">
            <v>13.9</v>
          </cell>
          <cell r="H5753" t="str">
            <v>Phẫu thuật cắt tử cung tình trạng người bệnh nặng, viêm phúc mạc nặng, kèm vỡ tạng trong tiểu khung, vỡ tử cung phức tạp</v>
          </cell>
          <cell r="I5753" t="str">
            <v>Phẫu thuật cắt tử cung tình trạng người bệnh nặng, viêm phúc mạc nặng, kèm vỡ tạng trong tiểu khung, vỡ tử cung phức tạp</v>
          </cell>
          <cell r="J5753" t="str">
            <v>Phẫu thuật cắt tử cung tình trạng người bệnh nặng, viêm phúc mạc nặng, kèm vỡ tạng trong tiểu khung, vỡ tử cung phức tạp</v>
          </cell>
          <cell r="K5753" t="str">
            <v>B</v>
          </cell>
          <cell r="L5753" t="str">
            <v>PDB</v>
          </cell>
          <cell r="M5753">
            <v>669</v>
          </cell>
          <cell r="N5753">
            <v>669</v>
          </cell>
          <cell r="P5753" t="str">
            <v>Phẫu thuật cắt tử cung tình trạng người bệnh nặng, viêm phúc mạc nặng, kèm vỡ tạng trong tiểu khung, vỡ tử cung phức tạp</v>
          </cell>
          <cell r="Q5753">
            <v>7914000</v>
          </cell>
          <cell r="R5753">
            <v>1994086.95652174</v>
          </cell>
          <cell r="S5753">
            <v>9908000</v>
          </cell>
          <cell r="T5753">
            <v>2592313.0434782617</v>
          </cell>
          <cell r="U5753">
            <v>10506313.043478262</v>
          </cell>
          <cell r="V5753">
            <v>10506300</v>
          </cell>
          <cell r="W5753">
            <v>420252.52173913049</v>
          </cell>
          <cell r="X5753">
            <v>10926565.565217393</v>
          </cell>
        </row>
        <row r="5754">
          <cell r="E5754" t="str">
            <v>37.8D06.0660</v>
          </cell>
          <cell r="F5754" t="str">
            <v>13. PHỤ SẢN</v>
          </cell>
          <cell r="G5754" t="str">
            <v>13.10</v>
          </cell>
          <cell r="H5754" t="str">
            <v>Phẫu thuật cắt tử cung và thắt động mạch hạ vị do chảy máu thứ phát sau phẫu thuật sản khoa</v>
          </cell>
          <cell r="I5754" t="str">
            <v>Phẫu thuật cắt tử cung và thắt động mạch hạ vị do chảy máu thứ phát sau phẫu thuật sản khoa</v>
          </cell>
          <cell r="J5754" t="str">
            <v>Phẫu thuật cắt tử cung và thắt động mạch hạ vị do chảy máu thứ phát sau phẫu thuật sản khoa</v>
          </cell>
          <cell r="K5754" t="str">
            <v>B</v>
          </cell>
          <cell r="L5754" t="str">
            <v>PDB</v>
          </cell>
          <cell r="M5754">
            <v>670</v>
          </cell>
          <cell r="N5754">
            <v>670</v>
          </cell>
          <cell r="P5754" t="str">
            <v>Phẫu thuật cắt tử cung và thắt động mạch hạ vị do chảy máu thứ phát sau phẫu thuật sản khoa</v>
          </cell>
          <cell r="Q5754">
            <v>6159000</v>
          </cell>
          <cell r="R5754">
            <v>1496347.82608696</v>
          </cell>
          <cell r="S5754">
            <v>7655000</v>
          </cell>
          <cell r="T5754">
            <v>1945252.1739130479</v>
          </cell>
          <cell r="U5754">
            <v>8104252.1739130476</v>
          </cell>
          <cell r="V5754">
            <v>8104200</v>
          </cell>
          <cell r="W5754">
            <v>324170.0869565219</v>
          </cell>
          <cell r="X5754">
            <v>8428422.2608695701</v>
          </cell>
        </row>
        <row r="5755">
          <cell r="E5755" t="str">
            <v>37.8D06.0661</v>
          </cell>
          <cell r="F5755" t="str">
            <v>03. NHI KHOA</v>
          </cell>
          <cell r="G5755" t="str">
            <v>3.2728</v>
          </cell>
          <cell r="H5755" t="str">
            <v>Cắt ung thư buồng trứng kèm cắt tử cung hoàn toàn + 2 phần phụ + mạc nối lớn</v>
          </cell>
          <cell r="I5755" t="str">
            <v>Cắt ung thư buồng trứng kèm cắt tử cung hoàn toàn + 2 phần phụ + mạc nối lớn</v>
          </cell>
          <cell r="J5755" t="str">
            <v>Cắt ung thư buồng trứng kèm cắt tử cung hoàn toàn + 2 phần phụ + mạc nối lớn</v>
          </cell>
          <cell r="K5755" t="str">
            <v>B</v>
          </cell>
          <cell r="L5755" t="str">
            <v>P1</v>
          </cell>
          <cell r="M5755">
            <v>671</v>
          </cell>
          <cell r="N5755">
            <v>671</v>
          </cell>
          <cell r="P5755" t="str">
            <v>Phẫu thuật cắt ung thư­ buồng trứng + tử cung hoàn toàn + 2 phần phụ + mạc nối lớn</v>
          </cell>
          <cell r="Q5755">
            <v>4893000</v>
          </cell>
          <cell r="R5755">
            <v>1494782.60869565</v>
          </cell>
          <cell r="S5755">
            <v>6387000</v>
          </cell>
          <cell r="T5755">
            <v>1943217.3913043449</v>
          </cell>
          <cell r="U5755">
            <v>6836217.3913043449</v>
          </cell>
          <cell r="V5755">
            <v>6836200</v>
          </cell>
          <cell r="W5755">
            <v>273448.69565217377</v>
          </cell>
          <cell r="X5755">
            <v>7109666.0869565187</v>
          </cell>
        </row>
        <row r="5756">
          <cell r="E5756" t="str">
            <v>37.8D05.0516</v>
          </cell>
          <cell r="F5756" t="str">
            <v>03. NHI KHOA</v>
          </cell>
          <cell r="G5756" t="str">
            <v>3.3844</v>
          </cell>
          <cell r="H5756" t="str">
            <v>Nắn, bó bột trật khớp khuỷu</v>
          </cell>
          <cell r="I5756" t="str">
            <v>Nắn, bó bột trật khớp khuỷu [bột tự cán]</v>
          </cell>
          <cell r="J5756" t="str">
            <v>Nắn, bó bột trật khớp khuỷu</v>
          </cell>
          <cell r="K5756" t="str">
            <v>C</v>
          </cell>
          <cell r="L5756" t="str">
            <v>T1</v>
          </cell>
          <cell r="M5756">
            <v>526</v>
          </cell>
          <cell r="N5756">
            <v>526</v>
          </cell>
          <cell r="P5756" t="str">
            <v>Nắn trật khớp khuỷu tay hoặc khớp xương đòn hoặc khớp hàm (bột tự cán)</v>
          </cell>
          <cell r="Q5756">
            <v>161000</v>
          </cell>
          <cell r="R5756">
            <v>73565.217391304395</v>
          </cell>
          <cell r="S5756">
            <v>234000</v>
          </cell>
          <cell r="T5756">
            <v>95634.782608695707</v>
          </cell>
          <cell r="U5756">
            <v>256634.78260869571</v>
          </cell>
          <cell r="V5756">
            <v>256600</v>
          </cell>
          <cell r="W5756">
            <v>10265.391304347828</v>
          </cell>
          <cell r="X5756">
            <v>266900.17391304352</v>
          </cell>
        </row>
        <row r="5757">
          <cell r="E5757" t="str">
            <v>37.8D06.0661</v>
          </cell>
          <cell r="F5757" t="str">
            <v>12. UNG BƯỚU</v>
          </cell>
          <cell r="G5757" t="str">
            <v>12.297</v>
          </cell>
          <cell r="H5757" t="str">
            <v>Cắt toàn bộ tử cung, hai phần phụ và mạc nối lớn điều trị ung thư buồng trứng</v>
          </cell>
          <cell r="I5757" t="str">
            <v>Cắt toàn bộ tử cung, hai phần phụ và mạc nối lớn điều trị ung thư buồng trứng</v>
          </cell>
          <cell r="J5757" t="str">
            <v>Cắt toàn bộ tử cung, hai phần phụ và mạc nối lớn điều trị ung thư buồng trứng</v>
          </cell>
          <cell r="K5757" t="str">
            <v>B</v>
          </cell>
          <cell r="L5757" t="str">
            <v>P1</v>
          </cell>
          <cell r="M5757">
            <v>671</v>
          </cell>
          <cell r="N5757">
            <v>671</v>
          </cell>
          <cell r="P5757" t="str">
            <v>Phẫu thuật cắt ung thư­ buồng trứng + tử cung hoàn toàn + 2 phần phụ + mạc nối lớn</v>
          </cell>
          <cell r="Q5757">
            <v>4893000</v>
          </cell>
          <cell r="R5757">
            <v>1494782.60869565</v>
          </cell>
          <cell r="S5757">
            <v>6387000</v>
          </cell>
          <cell r="T5757">
            <v>1943217.3913043449</v>
          </cell>
          <cell r="U5757">
            <v>6836217.3913043449</v>
          </cell>
          <cell r="V5757">
            <v>6836200</v>
          </cell>
          <cell r="W5757">
            <v>273448.69565217377</v>
          </cell>
          <cell r="X5757">
            <v>7109666.0869565187</v>
          </cell>
        </row>
        <row r="5758">
          <cell r="E5758" t="str">
            <v>37.8D05.0516</v>
          </cell>
          <cell r="F5758" t="str">
            <v>10. NGOẠI KHOA</v>
          </cell>
          <cell r="G5758" t="str">
            <v>10.1000</v>
          </cell>
          <cell r="H5758" t="str">
            <v>Nắn, bó bột trật khớp khuỷu</v>
          </cell>
          <cell r="I5758" t="str">
            <v>Nắn, bó bột trật khớp khuỷu [bột tự cán]</v>
          </cell>
          <cell r="J5758" t="str">
            <v>Nắn, bó bột trật khớp khuỷu</v>
          </cell>
          <cell r="K5758" t="str">
            <v>B</v>
          </cell>
          <cell r="L5758" t="str">
            <v>T2</v>
          </cell>
          <cell r="M5758">
            <v>526</v>
          </cell>
          <cell r="N5758">
            <v>526</v>
          </cell>
          <cell r="P5758" t="str">
            <v>Nắn trật khớp khuỷu tay hoặc khớp xương đòn hoặc khớp hàm (bột tự cán)</v>
          </cell>
          <cell r="Q5758">
            <v>161000</v>
          </cell>
          <cell r="R5758">
            <v>73565.217391304395</v>
          </cell>
          <cell r="S5758">
            <v>234000</v>
          </cell>
          <cell r="T5758">
            <v>95634.782608695707</v>
          </cell>
          <cell r="U5758">
            <v>256634.78260869571</v>
          </cell>
          <cell r="V5758">
            <v>256600</v>
          </cell>
          <cell r="W5758">
            <v>10265.391304347828</v>
          </cell>
          <cell r="X5758">
            <v>266900.17391304352</v>
          </cell>
        </row>
        <row r="5759">
          <cell r="E5759" t="str">
            <v>37.8D06.0661</v>
          </cell>
          <cell r="F5759" t="str">
            <v>13. PHỤ SẢN</v>
          </cell>
          <cell r="G5759" t="str">
            <v>13.59</v>
          </cell>
          <cell r="H5759" t="str">
            <v>Phẫu thuật cắt ung thư­ buồng trứng + tử cung hoàn toàn + 2 phần phụ + mạc nối lớn</v>
          </cell>
          <cell r="I5759" t="str">
            <v>Phẫu thuật cắt ung thư­ buồng trứng + tử cung hoàn toàn + 2 phần phụ + mạc nối lớn</v>
          </cell>
          <cell r="J5759" t="str">
            <v>Phẫu thuật cắt ung thư­ buồng trứng + tử cung hoàn toàn + 2 phần phụ + mạc nối lớn</v>
          </cell>
          <cell r="K5759" t="str">
            <v>B</v>
          </cell>
          <cell r="L5759" t="str">
            <v>PDB</v>
          </cell>
          <cell r="M5759">
            <v>671</v>
          </cell>
          <cell r="N5759">
            <v>671</v>
          </cell>
          <cell r="P5759" t="str">
            <v>Phẫu thuật cắt ung thư­ buồng trứng + tử cung hoàn toàn + 2 phần phụ + mạc nối lớn</v>
          </cell>
          <cell r="Q5759">
            <v>4893000</v>
          </cell>
          <cell r="R5759">
            <v>1494782.60869565</v>
          </cell>
          <cell r="S5759">
            <v>6387000</v>
          </cell>
          <cell r="T5759">
            <v>1943217.3913043449</v>
          </cell>
          <cell r="U5759">
            <v>6836217.3913043449</v>
          </cell>
          <cell r="V5759">
            <v>6836200</v>
          </cell>
          <cell r="W5759">
            <v>273448.69565217377</v>
          </cell>
          <cell r="X5759">
            <v>7109666.0869565187</v>
          </cell>
        </row>
        <row r="5760">
          <cell r="E5760" t="str">
            <v>37.8D05.0517</v>
          </cell>
          <cell r="F5760" t="str">
            <v>03. NHI KHOA</v>
          </cell>
          <cell r="G5760" t="str">
            <v>3.3839</v>
          </cell>
          <cell r="H5760" t="str">
            <v>Nắn, bó bột trật khớp vai</v>
          </cell>
          <cell r="I5760" t="str">
            <v>Nắn, bó bột trật khớp vai [bột liền]</v>
          </cell>
          <cell r="J5760" t="str">
            <v>Nắn, bó bột trật khớp vai</v>
          </cell>
          <cell r="K5760" t="str">
            <v>C</v>
          </cell>
          <cell r="L5760" t="str">
            <v>T1</v>
          </cell>
          <cell r="M5760">
            <v>527</v>
          </cell>
          <cell r="N5760">
            <v>527</v>
          </cell>
          <cell r="P5760" t="str">
            <v>Nắn trật khớp vai (bột liền)</v>
          </cell>
          <cell r="Q5760">
            <v>279000</v>
          </cell>
          <cell r="R5760">
            <v>48521.739130434798</v>
          </cell>
          <cell r="S5760">
            <v>327000</v>
          </cell>
          <cell r="T5760">
            <v>63078.260869565238</v>
          </cell>
          <cell r="U5760">
            <v>342078.26086956525</v>
          </cell>
          <cell r="V5760">
            <v>342000</v>
          </cell>
          <cell r="W5760">
            <v>13683.13043478261</v>
          </cell>
          <cell r="X5760">
            <v>355761.39130434784</v>
          </cell>
        </row>
        <row r="5761">
          <cell r="E5761" t="str">
            <v>37.8D06.0662</v>
          </cell>
          <cell r="F5761" t="str">
            <v>03. NHI KHOA</v>
          </cell>
          <cell r="G5761" t="str">
            <v>3.3595</v>
          </cell>
          <cell r="H5761" t="str">
            <v>Tách màng ngăn âm hộ</v>
          </cell>
          <cell r="I5761" t="str">
            <v>Tách màng ngăn âm hộ</v>
          </cell>
          <cell r="J5761" t="str">
            <v>Tách màng ngăn âm hộ</v>
          </cell>
          <cell r="K5761" t="str">
            <v>B</v>
          </cell>
          <cell r="L5761" t="str">
            <v>P3</v>
          </cell>
          <cell r="M5761">
            <v>672</v>
          </cell>
          <cell r="N5761">
            <v>672</v>
          </cell>
          <cell r="P5761" t="str">
            <v>Phẫu thuật cắt vách ngăn âm đạo, mở thông âm đạo</v>
          </cell>
          <cell r="Q5761">
            <v>2182000</v>
          </cell>
          <cell r="R5761">
            <v>577565.21739130397</v>
          </cell>
          <cell r="S5761">
            <v>2759000</v>
          </cell>
          <cell r="T5761">
            <v>750834.7826086951</v>
          </cell>
          <cell r="U5761">
            <v>2932834.7826086953</v>
          </cell>
          <cell r="V5761">
            <v>2932800</v>
          </cell>
          <cell r="W5761">
            <v>117313.39130434781</v>
          </cell>
          <cell r="X5761">
            <v>3050148.173913043</v>
          </cell>
        </row>
        <row r="5762">
          <cell r="E5762" t="str">
            <v>37.8D05.0517</v>
          </cell>
          <cell r="F5762" t="str">
            <v>10. NGOẠI KHOA</v>
          </cell>
          <cell r="G5762" t="str">
            <v>10.995</v>
          </cell>
          <cell r="H5762" t="str">
            <v>Nắn, bó bột trật khớp vai</v>
          </cell>
          <cell r="I5762" t="str">
            <v>Nắn, bó bột trật khớp vai [bột liền]</v>
          </cell>
          <cell r="J5762" t="str">
            <v>Nắn, bó bột trật khớp vai</v>
          </cell>
          <cell r="K5762" t="str">
            <v>B</v>
          </cell>
          <cell r="L5762" t="str">
            <v>T2</v>
          </cell>
          <cell r="M5762">
            <v>527</v>
          </cell>
          <cell r="N5762">
            <v>527</v>
          </cell>
          <cell r="P5762" t="str">
            <v>Nắn trật khớp vai (bột liền)</v>
          </cell>
          <cell r="Q5762">
            <v>279000</v>
          </cell>
          <cell r="R5762">
            <v>48521.739130434798</v>
          </cell>
          <cell r="S5762">
            <v>327000</v>
          </cell>
          <cell r="T5762">
            <v>63078.260869565238</v>
          </cell>
          <cell r="U5762">
            <v>342078.26086956525</v>
          </cell>
          <cell r="V5762">
            <v>342000</v>
          </cell>
          <cell r="W5762">
            <v>13683.13043478261</v>
          </cell>
          <cell r="X5762">
            <v>355761.39130434784</v>
          </cell>
        </row>
        <row r="5763">
          <cell r="E5763" t="str">
            <v>37.8D06.0662</v>
          </cell>
          <cell r="F5763" t="str">
            <v>28. PHẪU THUẬT TẠO HÌNH THẨM MỸ</v>
          </cell>
          <cell r="G5763" t="str">
            <v>28.299</v>
          </cell>
          <cell r="H5763" t="str">
            <v>Phãu thuật cắt bỏ vách ngăn âm đạo</v>
          </cell>
          <cell r="I5763" t="str">
            <v>Phãu thuật cắt bỏ vách ngăn âm đạo</v>
          </cell>
          <cell r="J5763" t="str">
            <v>Phãu thuật cắt bỏ vách ngăn âm đạo</v>
          </cell>
          <cell r="K5763" t="str">
            <v>B</v>
          </cell>
          <cell r="L5763" t="str">
            <v>P2</v>
          </cell>
          <cell r="M5763">
            <v>672</v>
          </cell>
          <cell r="N5763">
            <v>672</v>
          </cell>
          <cell r="P5763" t="str">
            <v>Phẫu thuật cắt vách ngăn âm đạo, mở thông âm đạo</v>
          </cell>
          <cell r="Q5763">
            <v>2182000</v>
          </cell>
          <cell r="R5763">
            <v>577565.21739130397</v>
          </cell>
          <cell r="S5763">
            <v>2759000</v>
          </cell>
          <cell r="T5763">
            <v>750834.7826086951</v>
          </cell>
          <cell r="U5763">
            <v>2932834.7826086953</v>
          </cell>
          <cell r="V5763">
            <v>2932800</v>
          </cell>
          <cell r="W5763">
            <v>117313.39130434781</v>
          </cell>
          <cell r="X5763">
            <v>3050148.173913043</v>
          </cell>
        </row>
        <row r="5764">
          <cell r="E5764" t="str">
            <v>37.8D05.0518</v>
          </cell>
          <cell r="F5764" t="str">
            <v>03. NHI KHOA</v>
          </cell>
          <cell r="G5764" t="str">
            <v>3.3839</v>
          </cell>
          <cell r="H5764" t="str">
            <v>Nắn, bó bột trật khớp vai</v>
          </cell>
          <cell r="I5764" t="str">
            <v>Nắn, bó bột trật khớp vai [bột tự cán]</v>
          </cell>
          <cell r="J5764" t="str">
            <v>Nắn, bó bột trật khớp vai</v>
          </cell>
          <cell r="K5764" t="str">
            <v>C</v>
          </cell>
          <cell r="L5764" t="str">
            <v>T1</v>
          </cell>
          <cell r="M5764">
            <v>528</v>
          </cell>
          <cell r="N5764">
            <v>528</v>
          </cell>
          <cell r="P5764" t="str">
            <v>Nắn trật khớp vai (bột tự cán)</v>
          </cell>
          <cell r="Q5764">
            <v>124000</v>
          </cell>
          <cell r="R5764">
            <v>48521.739130434798</v>
          </cell>
          <cell r="S5764">
            <v>172000</v>
          </cell>
          <cell r="T5764">
            <v>63078.260869565238</v>
          </cell>
          <cell r="U5764">
            <v>187078.26086956525</v>
          </cell>
          <cell r="V5764">
            <v>187000</v>
          </cell>
          <cell r="W5764">
            <v>7483.1304347826099</v>
          </cell>
          <cell r="X5764">
            <v>194561.39130434787</v>
          </cell>
        </row>
        <row r="5765">
          <cell r="E5765" t="str">
            <v>37.8D06.0663</v>
          </cell>
          <cell r="F5765" t="str">
            <v>03. NHI KHOA</v>
          </cell>
          <cell r="G5765" t="str">
            <v>3.3346</v>
          </cell>
          <cell r="H5765" t="str">
            <v>Xử trí vết thương tầng sinh môn phức tạp</v>
          </cell>
          <cell r="I5765" t="str">
            <v>Xử trí vết thương tầng sinh môn phức tạp</v>
          </cell>
          <cell r="J5765" t="str">
            <v>Xử trí vết thương tầng sinh môn phức tạp</v>
          </cell>
          <cell r="K5765" t="str">
            <v>B</v>
          </cell>
          <cell r="L5765" t="str">
            <v>P1</v>
          </cell>
          <cell r="M5765">
            <v>673</v>
          </cell>
          <cell r="N5765">
            <v>673</v>
          </cell>
          <cell r="P5765" t="str">
            <v>Phẫu thuật chấn thương tầng sinh môn</v>
          </cell>
          <cell r="Q5765">
            <v>2954000</v>
          </cell>
          <cell r="R5765">
            <v>914086.95652173902</v>
          </cell>
          <cell r="S5765">
            <v>3868000</v>
          </cell>
          <cell r="T5765">
            <v>1188313.0434782607</v>
          </cell>
          <cell r="U5765">
            <v>4142313.0434782607</v>
          </cell>
          <cell r="V5765">
            <v>4142300</v>
          </cell>
          <cell r="W5765">
            <v>165692.52173913043</v>
          </cell>
          <cell r="X5765">
            <v>4308005.5652173916</v>
          </cell>
        </row>
        <row r="5766">
          <cell r="E5766" t="str">
            <v>37.8D05.0518</v>
          </cell>
          <cell r="F5766" t="str">
            <v>10. NGOẠI KHOA</v>
          </cell>
          <cell r="G5766" t="str">
            <v>10.995</v>
          </cell>
          <cell r="H5766" t="str">
            <v>Nắn, bó bột trật khớp vai</v>
          </cell>
          <cell r="I5766" t="str">
            <v>Nắn, bó bột trật khớp vai [bột tự cán]</v>
          </cell>
          <cell r="J5766" t="str">
            <v>Nắn, bó bột trật khớp vai</v>
          </cell>
          <cell r="K5766" t="str">
            <v>B</v>
          </cell>
          <cell r="L5766" t="str">
            <v>T2</v>
          </cell>
          <cell r="M5766">
            <v>528</v>
          </cell>
          <cell r="N5766">
            <v>528</v>
          </cell>
          <cell r="P5766" t="str">
            <v>Nắn trật khớp vai (bột tự cán)</v>
          </cell>
          <cell r="Q5766">
            <v>124000</v>
          </cell>
          <cell r="R5766">
            <v>48521.739130434798</v>
          </cell>
          <cell r="S5766">
            <v>172000</v>
          </cell>
          <cell r="T5766">
            <v>63078.260869565238</v>
          </cell>
          <cell r="U5766">
            <v>187078.26086956525</v>
          </cell>
          <cell r="V5766">
            <v>187000</v>
          </cell>
          <cell r="W5766">
            <v>7483.1304347826099</v>
          </cell>
          <cell r="X5766">
            <v>194561.39130434787</v>
          </cell>
        </row>
        <row r="5767">
          <cell r="E5767" t="str">
            <v>37.8D06.0664</v>
          </cell>
          <cell r="F5767" t="str">
            <v>13. PHỤ SẢN</v>
          </cell>
          <cell r="G5767" t="str">
            <v>13.93</v>
          </cell>
          <cell r="H5767" t="str">
            <v>Phẫu thuật chửa ngoài tử cung thể huyết tụ thành nang</v>
          </cell>
          <cell r="I5767" t="str">
            <v>Phẫu thuật chửa ngoài tử cung thể huyết tụ thành nang</v>
          </cell>
          <cell r="J5767" t="str">
            <v>Phẫu thuật chửa ngoài tử cung thể huyết tụ thành nang</v>
          </cell>
          <cell r="K5767" t="str">
            <v>C</v>
          </cell>
          <cell r="L5767" t="str">
            <v>P1</v>
          </cell>
          <cell r="M5767">
            <v>674</v>
          </cell>
          <cell r="N5767">
            <v>674</v>
          </cell>
          <cell r="P5767" t="str">
            <v>Phẫu thuật chửa ngoài tử cung thể huyết tụ thành nang</v>
          </cell>
          <cell r="Q5767">
            <v>3011000</v>
          </cell>
          <cell r="R5767">
            <v>912521.73913043505</v>
          </cell>
          <cell r="S5767">
            <v>3923000</v>
          </cell>
          <cell r="T5767">
            <v>1186278.2608695654</v>
          </cell>
          <cell r="U5767">
            <v>4197278.2608695654</v>
          </cell>
          <cell r="V5767">
            <v>4197200</v>
          </cell>
          <cell r="W5767">
            <v>167891.13043478262</v>
          </cell>
          <cell r="X5767">
            <v>4365169.3913043477</v>
          </cell>
        </row>
        <row r="5768">
          <cell r="E5768" t="str">
            <v>37.8D06.0665</v>
          </cell>
          <cell r="F5768" t="str">
            <v>13. PHỤ SẢN</v>
          </cell>
          <cell r="G5768" t="str">
            <v>13.91</v>
          </cell>
          <cell r="H5768" t="str">
            <v>Phẫu thuật chửa ngoài tử cung vỡ có choáng</v>
          </cell>
          <cell r="I5768" t="str">
            <v>Phẫu thuật chửa ngoài tử cung vỡ có choáng</v>
          </cell>
          <cell r="J5768" t="str">
            <v>Phẫu thuật chửa ngoài tử cung vỡ có choáng</v>
          </cell>
          <cell r="K5768" t="str">
            <v>C</v>
          </cell>
          <cell r="L5768" t="str">
            <v>P1</v>
          </cell>
          <cell r="M5768">
            <v>675</v>
          </cell>
          <cell r="N5768">
            <v>675</v>
          </cell>
          <cell r="P5768" t="str">
            <v>Phẫu thuật chửa ngoài tử cung vỡ có choáng</v>
          </cell>
          <cell r="Q5768">
            <v>2969000</v>
          </cell>
          <cell r="R5768">
            <v>914086.95652173902</v>
          </cell>
          <cell r="S5768">
            <v>3883000</v>
          </cell>
          <cell r="T5768">
            <v>1188313.0434782607</v>
          </cell>
          <cell r="U5768">
            <v>4157313.0434782607</v>
          </cell>
          <cell r="V5768">
            <v>4157300</v>
          </cell>
          <cell r="W5768">
            <v>166292.52173913043</v>
          </cell>
          <cell r="X5768">
            <v>4323605.5652173916</v>
          </cell>
        </row>
        <row r="5769">
          <cell r="E5769" t="str">
            <v>37.8D06.0666</v>
          </cell>
          <cell r="F5769" t="str">
            <v>13. PHỤ SẢN</v>
          </cell>
          <cell r="G5769" t="str">
            <v>13.101</v>
          </cell>
          <cell r="H5769" t="str">
            <v>Phẫu thuật Crossen</v>
          </cell>
          <cell r="I5769" t="str">
            <v>Phẫu thuật Crossen</v>
          </cell>
          <cell r="J5769" t="str">
            <v>Phẫu thuật Crossen</v>
          </cell>
          <cell r="K5769" t="str">
            <v>B</v>
          </cell>
          <cell r="L5769" t="str">
            <v>P1</v>
          </cell>
          <cell r="M5769">
            <v>676</v>
          </cell>
          <cell r="N5769">
            <v>676</v>
          </cell>
          <cell r="P5769" t="str">
            <v xml:space="preserve">Phẫu thuật Crossen </v>
          </cell>
          <cell r="Q5769">
            <v>3256000</v>
          </cell>
          <cell r="R5769">
            <v>914086.95652173902</v>
          </cell>
          <cell r="S5769">
            <v>4170000</v>
          </cell>
          <cell r="T5769">
            <v>1188313.0434782607</v>
          </cell>
          <cell r="U5769">
            <v>4444313.0434782607</v>
          </cell>
          <cell r="V5769">
            <v>4444300</v>
          </cell>
          <cell r="W5769">
            <v>177772.52173913043</v>
          </cell>
          <cell r="X5769">
            <v>4622085.5652173916</v>
          </cell>
        </row>
        <row r="5770">
          <cell r="E5770" t="str">
            <v>37.8D06.0667</v>
          </cell>
          <cell r="F5770" t="str">
            <v>13. PHỤ SẢN</v>
          </cell>
          <cell r="G5770" t="str">
            <v>13.134</v>
          </cell>
          <cell r="H5770" t="str">
            <v>Phẫu thuật TOT điều trị són tiểu</v>
          </cell>
          <cell r="I5770" t="str">
            <v>Phẫu thuật TOT điều trị són tiểu</v>
          </cell>
          <cell r="J5770" t="str">
            <v>Phẫu thuật TOT điều trị són tiểu</v>
          </cell>
          <cell r="K5770" t="str">
            <v>B</v>
          </cell>
          <cell r="L5770" t="str">
            <v>P1</v>
          </cell>
          <cell r="M5770">
            <v>677</v>
          </cell>
          <cell r="N5770">
            <v>677</v>
          </cell>
          <cell r="O5770" t="str">
            <v>Chưa bao gồm tấm màng nâng hoặc lưới các loại, các cỡ.</v>
          </cell>
          <cell r="P5770" t="str">
            <v>Phẫu thuật điều trị són tiểu (TOT, TVT)</v>
          </cell>
          <cell r="Q5770">
            <v>4629000</v>
          </cell>
          <cell r="R5770">
            <v>914086.95652173902</v>
          </cell>
          <cell r="S5770">
            <v>5543000</v>
          </cell>
          <cell r="T5770">
            <v>1188313.0434782607</v>
          </cell>
          <cell r="U5770">
            <v>5817313.0434782607</v>
          </cell>
          <cell r="V5770">
            <v>5817300</v>
          </cell>
          <cell r="W5770">
            <v>232692.52173913043</v>
          </cell>
          <cell r="X5770">
            <v>6050005.5652173916</v>
          </cell>
        </row>
        <row r="5771">
          <cell r="E5771" t="str">
            <v>37.8D06.0667</v>
          </cell>
          <cell r="F5771" t="str">
            <v>13. PHỤ SẢN</v>
          </cell>
          <cell r="G5771" t="str">
            <v>13.135</v>
          </cell>
          <cell r="H5771" t="str">
            <v>Phẫu thuật TVT điều trị són tiểu</v>
          </cell>
          <cell r="I5771" t="str">
            <v>Phẫu thuật TVT điều trị són tiểu</v>
          </cell>
          <cell r="J5771" t="str">
            <v>Phẫu thuật TVT điều trị són tiêu</v>
          </cell>
          <cell r="K5771" t="str">
            <v>B</v>
          </cell>
          <cell r="L5771" t="str">
            <v>P1</v>
          </cell>
          <cell r="M5771">
            <v>677</v>
          </cell>
          <cell r="N5771">
            <v>677</v>
          </cell>
          <cell r="O5771" t="str">
            <v>Chưa bao gồm tấm màng nâng hoặc lưới các loại, các cỡ.</v>
          </cell>
          <cell r="P5771" t="str">
            <v>Phẫu thuật điều trị són tiểu (TOT, TVT)</v>
          </cell>
          <cell r="Q5771">
            <v>4629000</v>
          </cell>
          <cell r="R5771">
            <v>914086.95652173902</v>
          </cell>
          <cell r="S5771">
            <v>5543000</v>
          </cell>
          <cell r="T5771">
            <v>1188313.0434782607</v>
          </cell>
          <cell r="U5771">
            <v>5817313.0434782607</v>
          </cell>
          <cell r="V5771">
            <v>5817300</v>
          </cell>
          <cell r="W5771">
            <v>232692.52173913043</v>
          </cell>
          <cell r="X5771">
            <v>6050005.5652173916</v>
          </cell>
        </row>
        <row r="5772">
          <cell r="E5772" t="str">
            <v>37.8D06.0668</v>
          </cell>
          <cell r="F5772" t="str">
            <v>13. PHỤ SẢN</v>
          </cell>
          <cell r="G5772" t="str">
            <v>13.75</v>
          </cell>
          <cell r="H5772" t="str">
            <v>Phẫu thuật khối viêm dính tiểu khung</v>
          </cell>
          <cell r="I5772" t="str">
            <v>Phẫu thuật khối viêm dính tiểu khung</v>
          </cell>
          <cell r="J5772" t="str">
            <v>Phẫu thuật khối viêm dính tiểu khung</v>
          </cell>
          <cell r="K5772" t="str">
            <v>B</v>
          </cell>
          <cell r="L5772" t="str">
            <v>P2</v>
          </cell>
          <cell r="M5772">
            <v>678</v>
          </cell>
          <cell r="N5772">
            <v>678</v>
          </cell>
          <cell r="P5772" t="str">
            <v>Phẫu thuật khối viêm dính tiểu khung</v>
          </cell>
          <cell r="Q5772">
            <v>2844000</v>
          </cell>
          <cell r="R5772">
            <v>577565.21739130397</v>
          </cell>
          <cell r="S5772">
            <v>3421000</v>
          </cell>
          <cell r="T5772">
            <v>750834.7826086951</v>
          </cell>
          <cell r="U5772">
            <v>3594834.7826086953</v>
          </cell>
          <cell r="V5772">
            <v>3594800</v>
          </cell>
          <cell r="W5772">
            <v>143793.39130434781</v>
          </cell>
          <cell r="X5772">
            <v>3738628.173913043</v>
          </cell>
        </row>
        <row r="5773">
          <cell r="E5773" t="str">
            <v>37.8D05.0515</v>
          </cell>
          <cell r="F5773" t="str">
            <v>03. NHI KHOA</v>
          </cell>
          <cell r="G5773" t="str">
            <v>3.3873</v>
          </cell>
          <cell r="H5773" t="str">
            <v>Nắn, bó bột trật khớp xương đòn</v>
          </cell>
          <cell r="I5773" t="str">
            <v>Nắn, bó bột trật khớp xương đòn [bột liền]</v>
          </cell>
          <cell r="J5773" t="str">
            <v>Nắn, bó bột trật khớp xương đòn</v>
          </cell>
          <cell r="K5773" t="str">
            <v>D</v>
          </cell>
          <cell r="L5773" t="str">
            <v>T2</v>
          </cell>
          <cell r="M5773">
            <v>525</v>
          </cell>
          <cell r="N5773">
            <v>525</v>
          </cell>
          <cell r="P5773" t="str">
            <v>Nắn trật khớp khuỷu tay hoặc khớp xương đòn hoặc khớp hàm (bột liền)</v>
          </cell>
          <cell r="Q5773">
            <v>339000</v>
          </cell>
          <cell r="R5773">
            <v>73565.217391304395</v>
          </cell>
          <cell r="S5773">
            <v>412000</v>
          </cell>
          <cell r="T5773">
            <v>95634.782608695707</v>
          </cell>
          <cell r="U5773">
            <v>434634.78260869568</v>
          </cell>
          <cell r="V5773">
            <v>434600</v>
          </cell>
          <cell r="W5773">
            <v>17385.391304347828</v>
          </cell>
          <cell r="X5773">
            <v>452020.17391304352</v>
          </cell>
        </row>
        <row r="5774">
          <cell r="E5774" t="str">
            <v>37.8D05.0515</v>
          </cell>
          <cell r="F5774" t="str">
            <v>10. NGOẠI KHOA</v>
          </cell>
          <cell r="G5774" t="str">
            <v>10.1029</v>
          </cell>
          <cell r="H5774" t="str">
            <v>Nắn, bó bột trật khớp xương đòn</v>
          </cell>
          <cell r="I5774" t="str">
            <v>Nắn, bó bột trật khớp xương đòn [bột liền]</v>
          </cell>
          <cell r="J5774" t="str">
            <v>Nắn, bó bột trật khớp xương đòn</v>
          </cell>
          <cell r="K5774" t="str">
            <v>B</v>
          </cell>
          <cell r="L5774" t="str">
            <v>T2</v>
          </cell>
          <cell r="M5774">
            <v>525</v>
          </cell>
          <cell r="N5774">
            <v>525</v>
          </cell>
          <cell r="P5774" t="str">
            <v>Nắn trật khớp khuỷu tay hoặc khớp xương đòn hoặc khớp hàm (bột liền)</v>
          </cell>
          <cell r="Q5774">
            <v>339000</v>
          </cell>
          <cell r="R5774">
            <v>73565.217391304395</v>
          </cell>
          <cell r="S5774">
            <v>412000</v>
          </cell>
          <cell r="T5774">
            <v>95634.782608695707</v>
          </cell>
          <cell r="U5774">
            <v>434634.78260869568</v>
          </cell>
          <cell r="V5774">
            <v>434600</v>
          </cell>
          <cell r="W5774">
            <v>17385.391304347828</v>
          </cell>
          <cell r="X5774">
            <v>452020.17391304352</v>
          </cell>
        </row>
        <row r="5775">
          <cell r="E5775" t="str">
            <v>37.8D06.0669</v>
          </cell>
          <cell r="F5775" t="str">
            <v>03. NHI KHOA</v>
          </cell>
          <cell r="G5775" t="str">
            <v>3.3356</v>
          </cell>
          <cell r="H5775" t="str">
            <v>Phẫu thuật tái tạo cơ vùng hậu môn kiểu overlap trong điều trị đứt cơ vùng hậu môn)</v>
          </cell>
          <cell r="I5775" t="str">
            <v>Phẫu thuật tái tạo cơ vùng hậu môn kiểu overlap trong điều trị đứt cơ vùng hậu môn)</v>
          </cell>
          <cell r="J5775" t="str">
            <v>Phẫu thuật tái tạo cơ vùng hậu môn kiểu overlap trong điều trị đứt cơ vùng hậu môn)</v>
          </cell>
          <cell r="K5775" t="str">
            <v>B</v>
          </cell>
          <cell r="L5775" t="str">
            <v>P1</v>
          </cell>
          <cell r="M5775">
            <v>679</v>
          </cell>
          <cell r="N5775">
            <v>679</v>
          </cell>
          <cell r="P5775" t="str">
            <v xml:space="preserve">Phẫu thuật làm lại tầng sinh môn và cơ vòng do rách phức tạp </v>
          </cell>
          <cell r="Q5775">
            <v>2366000</v>
          </cell>
          <cell r="R5775">
            <v>577565.21739130397</v>
          </cell>
          <cell r="S5775">
            <v>2943000</v>
          </cell>
          <cell r="T5775">
            <v>750834.7826086951</v>
          </cell>
          <cell r="U5775">
            <v>3116834.7826086953</v>
          </cell>
          <cell r="V5775">
            <v>3116800</v>
          </cell>
          <cell r="W5775">
            <v>124673.39130434781</v>
          </cell>
          <cell r="X5775">
            <v>3241508.173913043</v>
          </cell>
        </row>
        <row r="5776">
          <cell r="E5776" t="str">
            <v>37.8D05.0516</v>
          </cell>
          <cell r="F5776" t="str">
            <v>03. NHI KHOA</v>
          </cell>
          <cell r="G5776" t="str">
            <v>3.3873</v>
          </cell>
          <cell r="H5776" t="str">
            <v>Nắn, bó bột trật khớp xương đòn</v>
          </cell>
          <cell r="I5776" t="str">
            <v>Nắn, bó bột trật khớp xương đòn [bột tự cán]</v>
          </cell>
          <cell r="J5776" t="str">
            <v>Nắn, bó bột trật khớp xương đòn</v>
          </cell>
          <cell r="K5776" t="str">
            <v>D</v>
          </cell>
          <cell r="L5776" t="str">
            <v>T2</v>
          </cell>
          <cell r="M5776">
            <v>526</v>
          </cell>
          <cell r="N5776">
            <v>526</v>
          </cell>
          <cell r="P5776" t="str">
            <v>Nắn trật khớp khuỷu tay hoặc khớp xương đòn hoặc khớp hàm (bột tự cán)</v>
          </cell>
          <cell r="Q5776">
            <v>161000</v>
          </cell>
          <cell r="R5776">
            <v>73565.217391304395</v>
          </cell>
          <cell r="S5776">
            <v>234000</v>
          </cell>
          <cell r="T5776">
            <v>95634.782608695707</v>
          </cell>
          <cell r="U5776">
            <v>256634.78260869571</v>
          </cell>
          <cell r="V5776">
            <v>256600</v>
          </cell>
          <cell r="W5776">
            <v>10265.391304347828</v>
          </cell>
          <cell r="X5776">
            <v>266900.17391304352</v>
          </cell>
        </row>
        <row r="5777">
          <cell r="E5777" t="str">
            <v>37.8D06.0670</v>
          </cell>
          <cell r="F5777" t="str">
            <v>13. PHỤ SẢN</v>
          </cell>
          <cell r="G5777" t="str">
            <v>13.8</v>
          </cell>
          <cell r="H5777" t="str">
            <v>Phẫu thuật lấy thai có kèm các kỹ thuật cầm máu (thắt động mạch tử cung, mũi khâu B-lynch…)</v>
          </cell>
          <cell r="I5777" t="str">
            <v>Phẫu thuật lấy thai có kèm các kỹ thuật cầm máu (thắt động mạch tử cung, mũi khâu B-lynch…)</v>
          </cell>
          <cell r="J5777" t="str">
            <v>Phẫu thuật lấy thai có kèm các kỹ thuật cầm máu (thắt động mạch tử cung, mũi khâu B- lynch…)</v>
          </cell>
          <cell r="K5777" t="str">
            <v>C</v>
          </cell>
          <cell r="L5777" t="str">
            <v>P1</v>
          </cell>
          <cell r="M5777">
            <v>680</v>
          </cell>
          <cell r="N5777">
            <v>680</v>
          </cell>
          <cell r="P5777" t="str">
            <v>Phẫu thuật lấy thai có kèm các kỹ thuật cầm máu (thắt động mạch tử cung, mũi khâu B- lynch…)</v>
          </cell>
          <cell r="Q5777">
            <v>3559000</v>
          </cell>
          <cell r="R5777">
            <v>777913.04347826098</v>
          </cell>
          <cell r="S5777">
            <v>4336000</v>
          </cell>
          <cell r="T5777">
            <v>1011286.9565217393</v>
          </cell>
          <cell r="U5777">
            <v>4570286.9565217393</v>
          </cell>
          <cell r="V5777">
            <v>4570200</v>
          </cell>
          <cell r="W5777">
            <v>182811.47826086957</v>
          </cell>
          <cell r="X5777">
            <v>4753098.4347826084</v>
          </cell>
        </row>
        <row r="5778">
          <cell r="E5778" t="str">
            <v>37.8D06.0671</v>
          </cell>
          <cell r="F5778" t="str">
            <v>13. PHỤ SẢN</v>
          </cell>
          <cell r="G5778" t="str">
            <v>13.7</v>
          </cell>
          <cell r="H5778" t="str">
            <v>Phẫu thuật lấy thai lần đầu</v>
          </cell>
          <cell r="I5778" t="str">
            <v>Phẫu thuật lấy thai lần đầu</v>
          </cell>
          <cell r="J5778" t="str">
            <v>Phẫu thuật lấy thai lần đầu</v>
          </cell>
          <cell r="K5778" t="str">
            <v>C</v>
          </cell>
          <cell r="L5778" t="str">
            <v>P2</v>
          </cell>
          <cell r="M5778">
            <v>681</v>
          </cell>
          <cell r="N5778">
            <v>681</v>
          </cell>
          <cell r="P5778" t="str">
            <v>Phẫu thuật lấy thai lần đầu</v>
          </cell>
          <cell r="Q5778">
            <v>1854000</v>
          </cell>
          <cell r="R5778">
            <v>577565.21739130397</v>
          </cell>
          <cell r="S5778">
            <v>2431000</v>
          </cell>
          <cell r="T5778">
            <v>750834.7826086951</v>
          </cell>
          <cell r="U5778">
            <v>2604834.7826086953</v>
          </cell>
          <cell r="V5778">
            <v>2604800</v>
          </cell>
          <cell r="W5778">
            <v>104193.39130434781</v>
          </cell>
          <cell r="X5778">
            <v>2709028.173913043</v>
          </cell>
        </row>
        <row r="5779">
          <cell r="E5779" t="str">
            <v>37.8D06.0672</v>
          </cell>
          <cell r="F5779" t="str">
            <v>13. PHỤ SẢN</v>
          </cell>
          <cell r="G5779" t="str">
            <v>13.2</v>
          </cell>
          <cell r="H5779" t="str">
            <v>Phẫu thuật lấy thai lần hai trở lên</v>
          </cell>
          <cell r="I5779" t="str">
            <v>Phẫu thuật lấy thai lần hai trở lên</v>
          </cell>
          <cell r="J5779" t="str">
            <v>Phẫu thuật lấy thai lần hai trở lên</v>
          </cell>
          <cell r="K5779" t="str">
            <v>B</v>
          </cell>
          <cell r="L5779" t="str">
            <v>P1</v>
          </cell>
          <cell r="M5779">
            <v>682</v>
          </cell>
          <cell r="N5779">
            <v>682</v>
          </cell>
          <cell r="P5779" t="str">
            <v>Phẫu thuật lấy thai lần thứ 2 trở lên</v>
          </cell>
          <cell r="Q5779">
            <v>2190000</v>
          </cell>
          <cell r="R5779">
            <v>912521.73913043505</v>
          </cell>
          <cell r="S5779">
            <v>3102000</v>
          </cell>
          <cell r="T5779">
            <v>1186278.2608695654</v>
          </cell>
          <cell r="U5779">
            <v>3376278.2608695654</v>
          </cell>
          <cell r="V5779">
            <v>3376200</v>
          </cell>
          <cell r="W5779">
            <v>135051.13043478262</v>
          </cell>
          <cell r="X5779">
            <v>3511329.3913043481</v>
          </cell>
        </row>
        <row r="5780">
          <cell r="E5780" t="str">
            <v>37.8D06.0673</v>
          </cell>
          <cell r="F5780" t="str">
            <v>13. PHỤ SẢN</v>
          </cell>
          <cell r="G5780" t="str">
            <v>13.6</v>
          </cell>
          <cell r="H5780" t="str">
            <v>Phẫu thuật lấy thai trên người bệnh có bệnh truyền nhiễm (viêm gan nặng, HIV-AIDS, H5N1, tiêu chảy cấp...)</v>
          </cell>
          <cell r="I5780" t="str">
            <v>Phẫu thuật lấy thai trên người bệnh có bệnh truyền nhiễm (viêm gan nặng, HIV-AIDS, H5N1, tiêu chảy cấp...)</v>
          </cell>
          <cell r="J5780" t="str">
            <v>Phẫu thuật lấy thai trên người bệnh có bệnh truyền nhiễm (viêm gan nặng, HIV-AIDS, H5N1, tiêu chảy cấp...)</v>
          </cell>
          <cell r="K5780" t="str">
            <v>B</v>
          </cell>
          <cell r="L5780" t="str">
            <v>PDB</v>
          </cell>
          <cell r="M5780">
            <v>683</v>
          </cell>
          <cell r="N5780">
            <v>683</v>
          </cell>
          <cell r="P5780" t="str">
            <v>Phẫu thuật lấy thai trên người bệnh có bệnh truyền nhiễm (viêm gan nặng, HIV-AIDS, H5N1)</v>
          </cell>
          <cell r="Q5780">
            <v>4898000</v>
          </cell>
          <cell r="R5780">
            <v>1245913.04347826</v>
          </cell>
          <cell r="S5780">
            <v>6143000</v>
          </cell>
          <cell r="T5780">
            <v>1619686.9565217379</v>
          </cell>
          <cell r="U5780">
            <v>6517686.9565217383</v>
          </cell>
          <cell r="V5780">
            <v>6517600</v>
          </cell>
          <cell r="W5780">
            <v>260707.47826086954</v>
          </cell>
          <cell r="X5780">
            <v>6778394.4347826075</v>
          </cell>
        </row>
        <row r="5781">
          <cell r="E5781" t="str">
            <v>37.8D06.0674</v>
          </cell>
          <cell r="F5781" t="str">
            <v>13. PHỤ SẢN</v>
          </cell>
          <cell r="G5781" t="str">
            <v>13.3</v>
          </cell>
          <cell r="H5781" t="str">
            <v>Phẫu thuật lấy thai trên người bệnh có sẹo mổ bụng cũ phức tạp</v>
          </cell>
          <cell r="I5781" t="str">
            <v>Phẫu thuật lấy thai trên người bệnh có sẹo mổ bụng cũ phức tạp</v>
          </cell>
          <cell r="J5781" t="str">
            <v>Phẫu thuật lấy thai trên người bệnh có sẹo mổ bụng cũ phức tạp</v>
          </cell>
          <cell r="K5781" t="str">
            <v>B</v>
          </cell>
          <cell r="L5781" t="str">
            <v>P1</v>
          </cell>
          <cell r="M5781">
            <v>684</v>
          </cell>
          <cell r="N5781">
            <v>684</v>
          </cell>
          <cell r="P5781" t="str">
            <v xml:space="preserve">Phẫu thuật lấy thai trên người bệnh có sẹo mổ bụng cũ phức tạp </v>
          </cell>
          <cell r="Q5781">
            <v>3384000</v>
          </cell>
          <cell r="R5781">
            <v>777913.04347826098</v>
          </cell>
          <cell r="S5781">
            <v>4161000</v>
          </cell>
          <cell r="T5781">
            <v>1011286.9565217393</v>
          </cell>
          <cell r="U5781">
            <v>4395286.9565217393</v>
          </cell>
          <cell r="V5781">
            <v>4395200</v>
          </cell>
          <cell r="W5781">
            <v>175811.47826086957</v>
          </cell>
          <cell r="X5781">
            <v>4571098.4347826084</v>
          </cell>
        </row>
        <row r="5782">
          <cell r="E5782" t="str">
            <v>37.8D06.0675</v>
          </cell>
          <cell r="F5782" t="str">
            <v>13. PHỤ SẢN</v>
          </cell>
          <cell r="G5782" t="str">
            <v>13.5</v>
          </cell>
          <cell r="H5782" t="str">
            <v>Phẫu thuật lấy thai do bệnh lý sản khoa (rau tiền đạo, rau bong non, tiền sản giật, sản giật...)</v>
          </cell>
          <cell r="I5782" t="str">
            <v>Phẫu thuật lấy thai do bệnh lý sản khoa (rau tiền đạo, rau bong non, tiền sản giật, sản giật...)</v>
          </cell>
          <cell r="J5782" t="str">
            <v>Phẫu thuật lấy thai do bệnh lý sản khoa (rau tiền đạo, rau bong non, tiền sản giật, sản giật...)</v>
          </cell>
          <cell r="K5782" t="str">
            <v>B</v>
          </cell>
          <cell r="L5782" t="str">
            <v>P1</v>
          </cell>
          <cell r="M5782">
            <v>685</v>
          </cell>
          <cell r="N5782">
            <v>685</v>
          </cell>
          <cell r="P5782" t="str">
            <v>Phẫu thuật lấy thai trên người bệnh mắc bệnh toàn thân hoặc bệnh lý sản khoa</v>
          </cell>
          <cell r="Q5782">
            <v>3551000</v>
          </cell>
          <cell r="R5782">
            <v>914086.95652173902</v>
          </cell>
          <cell r="S5782">
            <v>4465000</v>
          </cell>
          <cell r="T5782">
            <v>1188313.0434782607</v>
          </cell>
          <cell r="U5782">
            <v>4739313.0434782607</v>
          </cell>
          <cell r="V5782">
            <v>4739300</v>
          </cell>
          <cell r="W5782">
            <v>189572.52173913043</v>
          </cell>
          <cell r="X5782">
            <v>4928885.5652173916</v>
          </cell>
        </row>
        <row r="5783">
          <cell r="E5783" t="str">
            <v>37.8D06.0675</v>
          </cell>
          <cell r="F5783" t="str">
            <v>13. PHỤ SẢN</v>
          </cell>
          <cell r="G5783" t="str">
            <v>13.4</v>
          </cell>
          <cell r="H5783" t="str">
            <v>Phẫu thuật lấy thai trên người bệnh mắc bệnh toàn thân (tim, thận, gan, huyết học, nội tiết...)</v>
          </cell>
          <cell r="I5783" t="str">
            <v>Phẫu thuật lấy thai trên người bệnh mắc bệnh toàn thân (tim, thận, gan, huyết học, nội tiết...)</v>
          </cell>
          <cell r="J5783" t="str">
            <v>Phẫu thuật lấy thai trên người bệnh mắc bệnh toàn thân (tim, thận, gan, huyết học, nội tiết...)</v>
          </cell>
          <cell r="K5783" t="str">
            <v>B</v>
          </cell>
          <cell r="L5783" t="str">
            <v>P1</v>
          </cell>
          <cell r="M5783">
            <v>685</v>
          </cell>
          <cell r="N5783">
            <v>685</v>
          </cell>
          <cell r="P5783" t="str">
            <v>Phẫu thuật lấy thai trên người bệnh mắc bệnh toàn thân hoặc bệnh lý sản khoa</v>
          </cell>
          <cell r="Q5783">
            <v>3551000</v>
          </cell>
          <cell r="R5783">
            <v>914086.95652173902</v>
          </cell>
          <cell r="S5783">
            <v>4465000</v>
          </cell>
          <cell r="T5783">
            <v>1188313.0434782607</v>
          </cell>
          <cell r="U5783">
            <v>4739313.0434782607</v>
          </cell>
          <cell r="V5783">
            <v>4739300</v>
          </cell>
          <cell r="W5783">
            <v>189572.52173913043</v>
          </cell>
          <cell r="X5783">
            <v>4928885.5652173916</v>
          </cell>
        </row>
        <row r="5784">
          <cell r="E5784" t="str">
            <v>37.8D06.0676</v>
          </cell>
          <cell r="F5784" t="str">
            <v>13. PHỤ SẢN</v>
          </cell>
          <cell r="G5784" t="str">
            <v>13.1</v>
          </cell>
          <cell r="H5784" t="str">
            <v>Phẫu thuật lấy thai và cắt tử cung trong rau cài răng lược</v>
          </cell>
          <cell r="I5784" t="str">
            <v>Phẫu thuật lấy thai và cắt tử cung trong rau cài răng lược</v>
          </cell>
          <cell r="J5784" t="str">
            <v>Phẫu thuật lấy thai và cắt tử cung trong rau cài răng lược</v>
          </cell>
          <cell r="K5784" t="str">
            <v>A</v>
          </cell>
          <cell r="L5784" t="str">
            <v>PDB</v>
          </cell>
          <cell r="M5784">
            <v>686</v>
          </cell>
          <cell r="N5784">
            <v>686</v>
          </cell>
          <cell r="P5784" t="str">
            <v>Phẫu thuật lấy thai và cắt tử cung trong rau cài răng lược</v>
          </cell>
          <cell r="Q5784">
            <v>6682000</v>
          </cell>
          <cell r="R5784">
            <v>1494782.60869565</v>
          </cell>
          <cell r="S5784">
            <v>8176000</v>
          </cell>
          <cell r="T5784">
            <v>1943217.3913043449</v>
          </cell>
          <cell r="U5784">
            <v>8625217.3913043439</v>
          </cell>
          <cell r="V5784">
            <v>8625200</v>
          </cell>
          <cell r="W5784">
            <v>345008.69565217377</v>
          </cell>
          <cell r="X5784">
            <v>8970226.0869565178</v>
          </cell>
        </row>
        <row r="5785">
          <cell r="E5785" t="str">
            <v>37.8D06.0677</v>
          </cell>
          <cell r="F5785" t="str">
            <v>13. PHỤ SẢN</v>
          </cell>
          <cell r="G5785" t="str">
            <v>13.104</v>
          </cell>
          <cell r="H5785" t="str">
            <v>Phẫu thuật Labhart</v>
          </cell>
          <cell r="I5785" t="str">
            <v>Phẫu thuật Labhart</v>
          </cell>
          <cell r="J5785" t="str">
            <v>Phẫu thuật Labhart</v>
          </cell>
          <cell r="K5785" t="str">
            <v>B</v>
          </cell>
          <cell r="L5785" t="str">
            <v>P2</v>
          </cell>
          <cell r="M5785">
            <v>687</v>
          </cell>
          <cell r="N5785">
            <v>687</v>
          </cell>
          <cell r="P5785" t="str">
            <v xml:space="preserve">Phẫu thuật Lefort hoặc Labhart </v>
          </cell>
          <cell r="Q5785">
            <v>2305000</v>
          </cell>
          <cell r="R5785">
            <v>577565.21739130397</v>
          </cell>
          <cell r="S5785">
            <v>2882000</v>
          </cell>
          <cell r="T5785">
            <v>750834.7826086951</v>
          </cell>
          <cell r="U5785">
            <v>3055834.7826086953</v>
          </cell>
          <cell r="V5785">
            <v>3055800</v>
          </cell>
          <cell r="W5785">
            <v>122233.39130434781</v>
          </cell>
          <cell r="X5785">
            <v>3178068.173913043</v>
          </cell>
        </row>
        <row r="5786">
          <cell r="E5786" t="str">
            <v>37.8D06.0677</v>
          </cell>
          <cell r="F5786" t="str">
            <v>13. PHỤ SẢN</v>
          </cell>
          <cell r="G5786" t="str">
            <v>13.103</v>
          </cell>
          <cell r="H5786" t="str">
            <v>Phẫu thuật Lefort</v>
          </cell>
          <cell r="I5786" t="str">
            <v>Phẫu thuật Lefort</v>
          </cell>
          <cell r="J5786" t="str">
            <v>Phẫu thuật Lefort</v>
          </cell>
          <cell r="K5786" t="str">
            <v>B</v>
          </cell>
          <cell r="L5786" t="str">
            <v>P2</v>
          </cell>
          <cell r="M5786">
            <v>687</v>
          </cell>
          <cell r="N5786">
            <v>687</v>
          </cell>
          <cell r="P5786" t="str">
            <v xml:space="preserve">Phẫu thuật Lefort hoặc Labhart </v>
          </cell>
          <cell r="Q5786">
            <v>2305000</v>
          </cell>
          <cell r="R5786">
            <v>577565.21739130397</v>
          </cell>
          <cell r="S5786">
            <v>2882000</v>
          </cell>
          <cell r="T5786">
            <v>750834.7826086951</v>
          </cell>
          <cell r="U5786">
            <v>3055834.7826086953</v>
          </cell>
          <cell r="V5786">
            <v>3055800</v>
          </cell>
          <cell r="W5786">
            <v>122233.39130434781</v>
          </cell>
          <cell r="X5786">
            <v>3178068.173913043</v>
          </cell>
        </row>
        <row r="5787">
          <cell r="E5787" t="str">
            <v>37.8D06.0678</v>
          </cell>
          <cell r="F5787" t="str">
            <v>13. PHỤ SẢN</v>
          </cell>
          <cell r="G5787" t="str">
            <v>13.102</v>
          </cell>
          <cell r="H5787" t="str">
            <v>Phẫu thuật Manchester</v>
          </cell>
          <cell r="I5787" t="str">
            <v>Phẫu thuật Manchester</v>
          </cell>
          <cell r="J5787" t="str">
            <v>Phẫu thuật Manchester</v>
          </cell>
          <cell r="K5787" t="str">
            <v>B</v>
          </cell>
          <cell r="L5787" t="str">
            <v>P1</v>
          </cell>
          <cell r="M5787">
            <v>688</v>
          </cell>
          <cell r="N5787">
            <v>688</v>
          </cell>
          <cell r="P5787" t="str">
            <v xml:space="preserve">Phẫu thuật Manchester </v>
          </cell>
          <cell r="Q5787">
            <v>2925000</v>
          </cell>
          <cell r="R5787">
            <v>914086.95652173902</v>
          </cell>
          <cell r="S5787">
            <v>3839000</v>
          </cell>
          <cell r="T5787">
            <v>1188313.0434782607</v>
          </cell>
          <cell r="U5787">
            <v>4113313.0434782607</v>
          </cell>
          <cell r="V5787">
            <v>4113300</v>
          </cell>
          <cell r="W5787">
            <v>164532.52173913043</v>
          </cell>
          <cell r="X5787">
            <v>4277845.5652173916</v>
          </cell>
        </row>
        <row r="5788">
          <cell r="E5788" t="str">
            <v>37.8D06.0679</v>
          </cell>
          <cell r="F5788" t="str">
            <v>13. PHỤ SẢN</v>
          </cell>
          <cell r="G5788" t="str">
            <v>13.71</v>
          </cell>
          <cell r="H5788" t="str">
            <v>Phẫu thuật mở bụng bóc u xơ tử cung</v>
          </cell>
          <cell r="I5788" t="str">
            <v>Phẫu thuật mở bụng bóc u xơ tử cung</v>
          </cell>
          <cell r="J5788" t="str">
            <v>Phẫu thuật mở bụng bóc u xơ tử cung</v>
          </cell>
          <cell r="K5788" t="str">
            <v>C</v>
          </cell>
          <cell r="L5788" t="str">
            <v>P2</v>
          </cell>
          <cell r="M5788">
            <v>689</v>
          </cell>
          <cell r="N5788">
            <v>689</v>
          </cell>
          <cell r="P5788" t="str">
            <v>Phẫu thuật mở bụng bóc u xơ tử cung</v>
          </cell>
          <cell r="Q5788">
            <v>2876000</v>
          </cell>
          <cell r="R5788">
            <v>579130.43478260899</v>
          </cell>
          <cell r="S5788">
            <v>3455000</v>
          </cell>
          <cell r="T5788">
            <v>752869.56521739159</v>
          </cell>
          <cell r="U5788">
            <v>3628869.5652173916</v>
          </cell>
          <cell r="V5788">
            <v>3628800</v>
          </cell>
          <cell r="W5788">
            <v>145154.78260869568</v>
          </cell>
          <cell r="X5788">
            <v>3774024.3478260874</v>
          </cell>
        </row>
        <row r="5789">
          <cell r="E5789" t="str">
            <v>37.8D06.0680</v>
          </cell>
          <cell r="F5789" t="str">
            <v>13. PHỤ SẢN</v>
          </cell>
          <cell r="G5789" t="str">
            <v>13.86</v>
          </cell>
          <cell r="H5789" t="str">
            <v>Phẫu thuật mở bụng cắt góc tử cung</v>
          </cell>
          <cell r="I5789" t="str">
            <v>Phẫu thuật mở bụng cắt góc tử cung</v>
          </cell>
          <cell r="J5789" t="str">
            <v>Phẫu thuật mở bụng cắt góc tử cung</v>
          </cell>
          <cell r="K5789" t="str">
            <v>C</v>
          </cell>
          <cell r="L5789" t="str">
            <v>P1</v>
          </cell>
          <cell r="M5789">
            <v>690</v>
          </cell>
          <cell r="N5789">
            <v>690</v>
          </cell>
          <cell r="P5789" t="str">
            <v>Phẫu thuật mở bụng cắt góc tử cung</v>
          </cell>
          <cell r="Q5789">
            <v>2751000</v>
          </cell>
          <cell r="R5789">
            <v>914086.95652173902</v>
          </cell>
          <cell r="S5789">
            <v>3665000</v>
          </cell>
          <cell r="T5789">
            <v>1188313.0434782607</v>
          </cell>
          <cell r="U5789">
            <v>3939313.0434782607</v>
          </cell>
          <cell r="V5789">
            <v>3939300</v>
          </cell>
          <cell r="W5789">
            <v>157572.52173913043</v>
          </cell>
          <cell r="X5789">
            <v>4096885.5652173911</v>
          </cell>
        </row>
        <row r="5790">
          <cell r="E5790" t="str">
            <v>37.8D05.0516</v>
          </cell>
          <cell r="F5790" t="str">
            <v>10. NGOẠI KHOA</v>
          </cell>
          <cell r="G5790" t="str">
            <v>10.1029</v>
          </cell>
          <cell r="H5790" t="str">
            <v>Nắn, bó bột trật khớp xương đòn</v>
          </cell>
          <cell r="I5790" t="str">
            <v>Nắn, bó bột trật khớp xương đòn [bột tự cán]</v>
          </cell>
          <cell r="J5790" t="str">
            <v>Nắn, bó bột trật khớp xương đòn</v>
          </cell>
          <cell r="K5790" t="str">
            <v>B</v>
          </cell>
          <cell r="L5790" t="str">
            <v>T2</v>
          </cell>
          <cell r="M5790">
            <v>526</v>
          </cell>
          <cell r="N5790">
            <v>526</v>
          </cell>
          <cell r="P5790" t="str">
            <v>Nắn trật khớp khuỷu tay hoặc khớp xương đòn hoặc khớp hàm (bột tự cán)</v>
          </cell>
          <cell r="Q5790">
            <v>161000</v>
          </cell>
          <cell r="R5790">
            <v>73565.217391304395</v>
          </cell>
          <cell r="S5790">
            <v>234000</v>
          </cell>
          <cell r="T5790">
            <v>95634.782608695707</v>
          </cell>
          <cell r="U5790">
            <v>256634.78260869571</v>
          </cell>
          <cell r="V5790">
            <v>256600</v>
          </cell>
          <cell r="W5790">
            <v>10265.391304347828</v>
          </cell>
          <cell r="X5790">
            <v>266900.17391304352</v>
          </cell>
        </row>
        <row r="5791">
          <cell r="E5791" t="str">
            <v>37.8D05.0513</v>
          </cell>
          <cell r="F5791" t="str">
            <v>03. NHI KHOA</v>
          </cell>
          <cell r="G5791" t="str">
            <v>3.3856</v>
          </cell>
          <cell r="H5791" t="str">
            <v>Nắn, bó bột trong bong sụn tiếp khớp gối, khớp háng</v>
          </cell>
          <cell r="I5791" t="str">
            <v>Nắn, bó bột trong bong sụn tiếp khớp gối, khớp háng [bột liền]</v>
          </cell>
          <cell r="J5791" t="str">
            <v>Nắn, bó bột trong bong sụn tiếp khớp gối, khớp háng</v>
          </cell>
          <cell r="K5791" t="str">
            <v>C</v>
          </cell>
          <cell r="L5791" t="str">
            <v>T1</v>
          </cell>
          <cell r="M5791">
            <v>523</v>
          </cell>
          <cell r="N5791">
            <v>523</v>
          </cell>
          <cell r="P5791" t="str">
            <v>Nắn trật khớp khuỷu chân hoặc khớp cổ chân hoặc khớp gối (bột liền)</v>
          </cell>
          <cell r="Q5791">
            <v>219000</v>
          </cell>
          <cell r="R5791">
            <v>48521.739130434798</v>
          </cell>
          <cell r="S5791">
            <v>267000</v>
          </cell>
          <cell r="T5791">
            <v>63078.260869565238</v>
          </cell>
          <cell r="U5791">
            <v>282078.26086956525</v>
          </cell>
          <cell r="V5791">
            <v>282000</v>
          </cell>
          <cell r="W5791">
            <v>11283.13043478261</v>
          </cell>
          <cell r="X5791">
            <v>293361.39130434784</v>
          </cell>
        </row>
        <row r="5792">
          <cell r="E5792" t="str">
            <v>37.8D05.0513</v>
          </cell>
          <cell r="F5792" t="str">
            <v>10. NGOẠI KHOA</v>
          </cell>
          <cell r="G5792" t="str">
            <v>10.1011</v>
          </cell>
          <cell r="H5792" t="str">
            <v>Nắn, bó bột trong bong sụn tiếp khớp gối, khớp háng</v>
          </cell>
          <cell r="I5792" t="str">
            <v>Nắn, bó bột trong bong sụn tiếp khớp gối, khớp háng [bột liền]</v>
          </cell>
          <cell r="J5792" t="str">
            <v>Nắn, bó bột trong bong sụn tiếp khớp gối, khớp háng</v>
          </cell>
          <cell r="K5792" t="str">
            <v>B</v>
          </cell>
          <cell r="L5792" t="str">
            <v>T2</v>
          </cell>
          <cell r="M5792">
            <v>523</v>
          </cell>
          <cell r="N5792">
            <v>523</v>
          </cell>
          <cell r="P5792" t="str">
            <v>Nắn trật khớp khuỷu chân hoặc khớp cổ chân hoặc khớp gối (bột liền)</v>
          </cell>
          <cell r="Q5792">
            <v>219000</v>
          </cell>
          <cell r="R5792">
            <v>48521.739130434798</v>
          </cell>
          <cell r="S5792">
            <v>267000</v>
          </cell>
          <cell r="T5792">
            <v>63078.260869565238</v>
          </cell>
          <cell r="U5792">
            <v>282078.26086956525</v>
          </cell>
          <cell r="V5792">
            <v>282000</v>
          </cell>
          <cell r="W5792">
            <v>11283.13043478261</v>
          </cell>
          <cell r="X5792">
            <v>293361.39130434784</v>
          </cell>
        </row>
        <row r="5793">
          <cell r="E5793" t="str">
            <v>37.8D06.0681</v>
          </cell>
          <cell r="F5793" t="str">
            <v>13. PHỤ SẢN</v>
          </cell>
          <cell r="G5793" t="str">
            <v>13.70</v>
          </cell>
          <cell r="H5793" t="str">
            <v>Phẫu thuật mở bụng cắt tử cung bán phần</v>
          </cell>
          <cell r="I5793" t="str">
            <v>Phẫu thuật mở bụng cắt tử cung bán phần</v>
          </cell>
          <cell r="J5793" t="str">
            <v>Phẫu thuật mở bụng cắt tử cung bán phần</v>
          </cell>
          <cell r="K5793" t="str">
            <v>C</v>
          </cell>
          <cell r="L5793" t="str">
            <v>P1</v>
          </cell>
          <cell r="M5793">
            <v>691</v>
          </cell>
          <cell r="N5793">
            <v>691</v>
          </cell>
          <cell r="P5793" t="str">
            <v>Phẫu thuật mở bụng cắt tử cung</v>
          </cell>
          <cell r="Q5793">
            <v>3120000</v>
          </cell>
          <cell r="R5793">
            <v>914086.95652173902</v>
          </cell>
          <cell r="S5793">
            <v>4034000</v>
          </cell>
          <cell r="T5793">
            <v>1188313.0434782607</v>
          </cell>
          <cell r="U5793">
            <v>4308313.0434782607</v>
          </cell>
          <cell r="V5793">
            <v>4308300</v>
          </cell>
          <cell r="W5793">
            <v>172332.52173913043</v>
          </cell>
          <cell r="X5793">
            <v>4480645.5652173916</v>
          </cell>
        </row>
        <row r="5794">
          <cell r="E5794" t="str">
            <v>37.8D05.0514</v>
          </cell>
          <cell r="F5794" t="str">
            <v>03. NHI KHOA</v>
          </cell>
          <cell r="G5794" t="str">
            <v>3.3856</v>
          </cell>
          <cell r="H5794" t="str">
            <v>Nắn, bó bột trong bong sụn tiếp khớp gối, khớp háng</v>
          </cell>
          <cell r="I5794" t="str">
            <v>Nắn, bó bột trong bong sụn tiếp khớp gối, khớp háng [bột tự cán]</v>
          </cell>
          <cell r="J5794" t="str">
            <v>Nắn, bó bột trong bong sụn tiếp khớp gối, khớp háng</v>
          </cell>
          <cell r="K5794" t="str">
            <v>C</v>
          </cell>
          <cell r="L5794" t="str">
            <v>T1</v>
          </cell>
          <cell r="M5794">
            <v>524</v>
          </cell>
          <cell r="N5794">
            <v>524</v>
          </cell>
          <cell r="P5794" t="str">
            <v>Nắn trật khớp khuỷu chân hoặc khớp cổ chân hoặc khớp gối (bột tự cán)</v>
          </cell>
          <cell r="Q5794">
            <v>119000</v>
          </cell>
          <cell r="R5794">
            <v>48521.739130434798</v>
          </cell>
          <cell r="S5794">
            <v>167000</v>
          </cell>
          <cell r="T5794">
            <v>63078.260869565238</v>
          </cell>
          <cell r="U5794">
            <v>182078.26086956525</v>
          </cell>
          <cell r="V5794">
            <v>182000</v>
          </cell>
          <cell r="W5794">
            <v>7283.1304347826099</v>
          </cell>
          <cell r="X5794">
            <v>189361.39130434787</v>
          </cell>
        </row>
        <row r="5795">
          <cell r="E5795" t="str">
            <v>37.8D06.0681</v>
          </cell>
          <cell r="F5795" t="str">
            <v>13. PHỤ SẢN</v>
          </cell>
          <cell r="G5795" t="str">
            <v>13.69</v>
          </cell>
          <cell r="H5795" t="str">
            <v>Phẫu thuật mở bụng cắt tử cung hoàn toàn cả khối</v>
          </cell>
          <cell r="I5795" t="str">
            <v>Phẫu thuật mở bụng cắt tử cung hoàn toàn cả khối</v>
          </cell>
          <cell r="J5795" t="str">
            <v>Phẫu thuật mở bụng cắt tử cung hoàn toàn cả khối</v>
          </cell>
          <cell r="K5795" t="str">
            <v>B</v>
          </cell>
          <cell r="L5795" t="str">
            <v>P1</v>
          </cell>
          <cell r="M5795">
            <v>691</v>
          </cell>
          <cell r="N5795">
            <v>691</v>
          </cell>
          <cell r="P5795" t="str">
            <v>Phẫu thuật mở bụng cắt tử cung</v>
          </cell>
          <cell r="Q5795">
            <v>3120000</v>
          </cell>
          <cell r="R5795">
            <v>914086.95652173902</v>
          </cell>
          <cell r="S5795">
            <v>4034000</v>
          </cell>
          <cell r="T5795">
            <v>1188313.0434782607</v>
          </cell>
          <cell r="U5795">
            <v>4308313.0434782607</v>
          </cell>
          <cell r="V5795">
            <v>4308300</v>
          </cell>
          <cell r="W5795">
            <v>172332.52173913043</v>
          </cell>
          <cell r="X5795">
            <v>4480645.5652173916</v>
          </cell>
        </row>
        <row r="5796">
          <cell r="E5796" t="str">
            <v>37.8D06.0682</v>
          </cell>
          <cell r="F5796" t="str">
            <v>12. UNG BƯỚU</v>
          </cell>
          <cell r="G5796" t="str">
            <v>12.292</v>
          </cell>
          <cell r="H5796" t="str">
            <v xml:space="preserve">Cắt tử cung hoàn toàn + 2 phần phụ + vét hạch chậu </v>
          </cell>
          <cell r="I5796" t="str">
            <v xml:space="preserve">Cắt tử cung hoàn toàn + 2 phần phụ + vét hạch chậu </v>
          </cell>
          <cell r="J5796" t="str">
            <v>Cắt tử cung hoàn toàn + 2 phần phụ + vét hạch chậu 2 bên</v>
          </cell>
          <cell r="K5796" t="str">
            <v>B</v>
          </cell>
          <cell r="L5796" t="str">
            <v>PDB</v>
          </cell>
          <cell r="M5796">
            <v>692</v>
          </cell>
          <cell r="N5796">
            <v>692</v>
          </cell>
          <cell r="P5796" t="str">
            <v>Phẫu thuật mở bụng cắt tử cung hoàn toàn và vét hạch chậu</v>
          </cell>
          <cell r="Q5796">
            <v>4912000</v>
          </cell>
          <cell r="R5796">
            <v>1490086.95652174</v>
          </cell>
          <cell r="S5796">
            <v>6402000</v>
          </cell>
          <cell r="T5796">
            <v>1937113.0434782619</v>
          </cell>
          <cell r="U5796">
            <v>6849113.0434782617</v>
          </cell>
          <cell r="V5796">
            <v>6849100</v>
          </cell>
          <cell r="W5796">
            <v>273964.52173913049</v>
          </cell>
          <cell r="X5796">
            <v>7123077.5652173925</v>
          </cell>
        </row>
        <row r="5797">
          <cell r="E5797" t="str">
            <v>37.8D06.0682</v>
          </cell>
          <cell r="F5797" t="str">
            <v>13. PHỤ SẢN</v>
          </cell>
          <cell r="G5797" t="str">
            <v>13.56</v>
          </cell>
          <cell r="H5797" t="str">
            <v>Phẫu thuật mở bụng cắt tử cung hoàn toàn và vét hạch chậu</v>
          </cell>
          <cell r="I5797" t="str">
            <v>Phẫu thuật mở bụng cắt tử cung hoàn toàn và vét hạch chậu</v>
          </cell>
          <cell r="J5797" t="str">
            <v>Phẫu thuật mở bụng cắt tử cung hoàn toàn và vét hạch chậu</v>
          </cell>
          <cell r="K5797" t="str">
            <v>A</v>
          </cell>
          <cell r="L5797" t="str">
            <v>PDB</v>
          </cell>
          <cell r="M5797">
            <v>692</v>
          </cell>
          <cell r="N5797">
            <v>692</v>
          </cell>
          <cell r="P5797" t="str">
            <v>Phẫu thuật mở bụng cắt tử cung hoàn toàn và vét hạch chậu</v>
          </cell>
          <cell r="Q5797">
            <v>4912000</v>
          </cell>
          <cell r="R5797">
            <v>1490086.95652174</v>
          </cell>
          <cell r="S5797">
            <v>6402000</v>
          </cell>
          <cell r="T5797">
            <v>1937113.0434782619</v>
          </cell>
          <cell r="U5797">
            <v>6849113.0434782617</v>
          </cell>
          <cell r="V5797">
            <v>6849100</v>
          </cell>
          <cell r="W5797">
            <v>273964.52173913049</v>
          </cell>
          <cell r="X5797">
            <v>7123077.5652173925</v>
          </cell>
        </row>
        <row r="5798">
          <cell r="E5798" t="str">
            <v>37.8D05.0514</v>
          </cell>
          <cell r="F5798" t="str">
            <v>10. NGOẠI KHOA</v>
          </cell>
          <cell r="G5798" t="str">
            <v>10.1011</v>
          </cell>
          <cell r="H5798" t="str">
            <v>Nắn, bó bột trong bong sụn tiếp khớp gối, khớp háng</v>
          </cell>
          <cell r="I5798" t="str">
            <v>Nắn, bó bột trong bong sụn tiếp khớp gối, khớp háng [bột tự cán]</v>
          </cell>
          <cell r="J5798" t="str">
            <v>Nắn, bó bột trong bong sụn tiếp khớp gối, khớp háng</v>
          </cell>
          <cell r="K5798" t="str">
            <v>B</v>
          </cell>
          <cell r="L5798" t="str">
            <v>T2</v>
          </cell>
          <cell r="M5798">
            <v>524</v>
          </cell>
          <cell r="N5798">
            <v>524</v>
          </cell>
          <cell r="P5798" t="str">
            <v>Nắn trật khớp khuỷu chân hoặc khớp cổ chân hoặc khớp gối (bột tự cán)</v>
          </cell>
          <cell r="Q5798">
            <v>119000</v>
          </cell>
          <cell r="R5798">
            <v>48521.739130434798</v>
          </cell>
          <cell r="S5798">
            <v>167000</v>
          </cell>
          <cell r="T5798">
            <v>63078.260869565238</v>
          </cell>
          <cell r="U5798">
            <v>182078.26086956525</v>
          </cell>
          <cell r="V5798">
            <v>182000</v>
          </cell>
          <cell r="W5798">
            <v>7283.1304347826099</v>
          </cell>
          <cell r="X5798">
            <v>189361.39130434787</v>
          </cell>
        </row>
        <row r="5799">
          <cell r="E5799" t="str">
            <v>37.8C00.0246</v>
          </cell>
          <cell r="F5799" t="str">
            <v>03. NHI KHOA</v>
          </cell>
          <cell r="G5799" t="str">
            <v>3.279</v>
          </cell>
          <cell r="H5799" t="str">
            <v>Nắn, bó gãy xương cẳng chân bằng phương pháp YHCT</v>
          </cell>
          <cell r="I5799" t="str">
            <v>Nắn, bó gãy xương cẳng chân bằng phương pháp YHCT</v>
          </cell>
          <cell r="J5799" t="str">
            <v>Nắn, bó gẫy xương cẳng chân bằng phương pháp YHCT</v>
          </cell>
          <cell r="K5799" t="str">
            <v>C</v>
          </cell>
          <cell r="L5799" t="str">
            <v>T2</v>
          </cell>
          <cell r="M5799">
            <v>255</v>
          </cell>
          <cell r="N5799">
            <v>255</v>
          </cell>
          <cell r="P5799" t="str">
            <v>Nắn, bó gẫy xương cẳng chân bằng phương pháp y học cổ truyền</v>
          </cell>
          <cell r="Q5799">
            <v>81400</v>
          </cell>
          <cell r="R5799">
            <v>29113.043478260901</v>
          </cell>
          <cell r="S5799">
            <v>110000</v>
          </cell>
          <cell r="T5799">
            <v>37846.956521739172</v>
          </cell>
          <cell r="U5799">
            <v>119246.95652173916</v>
          </cell>
          <cell r="V5799">
            <v>119200</v>
          </cell>
          <cell r="W5799">
            <v>4769.8782608695665</v>
          </cell>
          <cell r="X5799">
            <v>124016.83478260873</v>
          </cell>
        </row>
        <row r="5800">
          <cell r="E5800" t="str">
            <v>37.8C00.0246</v>
          </cell>
          <cell r="F5800" t="str">
            <v>8. Y HỌC CỔ TRUYỀN</v>
          </cell>
          <cell r="G5800" t="str">
            <v>8.18</v>
          </cell>
          <cell r="H5800" t="str">
            <v>Nắn, bó gãy xương cẳng chân bằng phương pháp YHCT</v>
          </cell>
          <cell r="I5800" t="str">
            <v>Nắn, bó gãy xương cẳng chân bằng phương pháp YHCT</v>
          </cell>
          <cell r="J5800" t="str">
            <v>Nắn, bó gẫy xương cẳng chân bằng phương pháp YHCT</v>
          </cell>
          <cell r="K5800" t="str">
            <v>C</v>
          </cell>
          <cell r="L5800" t="str">
            <v>T2</v>
          </cell>
          <cell r="M5800">
            <v>255</v>
          </cell>
          <cell r="N5800">
            <v>255</v>
          </cell>
          <cell r="P5800" t="str">
            <v>Nắn, bó gẫy xương cẳng chân bằng phương pháp y học cổ truyền</v>
          </cell>
          <cell r="Q5800">
            <v>81400</v>
          </cell>
          <cell r="R5800">
            <v>29113.043478260901</v>
          </cell>
          <cell r="S5800">
            <v>110000</v>
          </cell>
          <cell r="T5800">
            <v>37846.956521739172</v>
          </cell>
          <cell r="U5800">
            <v>119246.95652173916</v>
          </cell>
          <cell r="V5800">
            <v>119200</v>
          </cell>
          <cell r="W5800">
            <v>4769.8782608695665</v>
          </cell>
          <cell r="X5800">
            <v>124016.83478260873</v>
          </cell>
        </row>
        <row r="5801">
          <cell r="E5801" t="str">
            <v>37.8C00.0247</v>
          </cell>
          <cell r="F5801" t="str">
            <v>03. NHI KHOA</v>
          </cell>
          <cell r="G5801" t="str">
            <v>3.277</v>
          </cell>
          <cell r="H5801" t="str">
            <v>Nắn, bó gãy xương cẳng tay bằng phương pháp YHCT</v>
          </cell>
          <cell r="I5801" t="str">
            <v>Nắn, bó gãy xương cẳng tay bằng phương pháp YHCT</v>
          </cell>
          <cell r="J5801" t="str">
            <v>Nắn, bó gẫy xương cẳng tay bằng phương pháp YHCT</v>
          </cell>
          <cell r="K5801" t="str">
            <v>C</v>
          </cell>
          <cell r="L5801" t="str">
            <v>T2</v>
          </cell>
          <cell r="M5801">
            <v>256</v>
          </cell>
          <cell r="N5801">
            <v>256</v>
          </cell>
          <cell r="P5801" t="str">
            <v>Nắn, bó gẫy xương cẳng tay bằng phương pháp y học cổ truyền</v>
          </cell>
          <cell r="Q5801">
            <v>81400</v>
          </cell>
          <cell r="R5801">
            <v>29113.043478260901</v>
          </cell>
          <cell r="S5801">
            <v>110000</v>
          </cell>
          <cell r="T5801">
            <v>37846.956521739172</v>
          </cell>
          <cell r="U5801">
            <v>119246.95652173916</v>
          </cell>
          <cell r="V5801">
            <v>119200</v>
          </cell>
          <cell r="W5801">
            <v>4769.8782608695665</v>
          </cell>
          <cell r="X5801">
            <v>124016.83478260873</v>
          </cell>
        </row>
        <row r="5802">
          <cell r="E5802" t="str">
            <v>37.8C00.0247</v>
          </cell>
          <cell r="F5802" t="str">
            <v>8. Y HỌC CỔ TRUYỀN</v>
          </cell>
          <cell r="G5802" t="str">
            <v>8.16</v>
          </cell>
          <cell r="H5802" t="str">
            <v>Nắn, bó gãy xương cẳng tay bằng phương pháp YHCT</v>
          </cell>
          <cell r="I5802" t="str">
            <v>Nắn, bó gãy xương cẳng tay bằng phương pháp YHCT</v>
          </cell>
          <cell r="J5802" t="str">
            <v>Nắn, bó gẫy xương cẳng tay bằng phương pháp YHCT</v>
          </cell>
          <cell r="K5802" t="str">
            <v>C</v>
          </cell>
          <cell r="L5802" t="str">
            <v>T2</v>
          </cell>
          <cell r="M5802">
            <v>256</v>
          </cell>
          <cell r="N5802">
            <v>256</v>
          </cell>
          <cell r="P5802" t="str">
            <v>Nắn, bó gẫy xương cẳng tay bằng phương pháp y học cổ truyền</v>
          </cell>
          <cell r="Q5802">
            <v>81400</v>
          </cell>
          <cell r="R5802">
            <v>29113.043478260901</v>
          </cell>
          <cell r="S5802">
            <v>110000</v>
          </cell>
          <cell r="T5802">
            <v>37846.956521739172</v>
          </cell>
          <cell r="U5802">
            <v>119246.95652173916</v>
          </cell>
          <cell r="V5802">
            <v>119200</v>
          </cell>
          <cell r="W5802">
            <v>4769.8782608695665</v>
          </cell>
          <cell r="X5802">
            <v>124016.83478260873</v>
          </cell>
        </row>
        <row r="5803">
          <cell r="E5803" t="str">
            <v>37.8D06.0683</v>
          </cell>
          <cell r="F5803" t="str">
            <v>12. UNG BƯỚU</v>
          </cell>
          <cell r="G5803" t="str">
            <v>12.276</v>
          </cell>
          <cell r="H5803" t="str">
            <v>Cắt buồng trứng, hai bên phần phụ trong điều trị ung thư vú</v>
          </cell>
          <cell r="I5803" t="str">
            <v>Cắt buồng trứng, hai bên phần phụ trong điều trị ung thư vú</v>
          </cell>
          <cell r="J5803" t="str">
            <v>Cắt buồng trứng, hai bên phần phụ trong điều trị ung thư vú</v>
          </cell>
          <cell r="K5803" t="str">
            <v>B</v>
          </cell>
          <cell r="L5803" t="str">
            <v>P1</v>
          </cell>
          <cell r="M5803">
            <v>693</v>
          </cell>
          <cell r="N5803">
            <v>693</v>
          </cell>
          <cell r="P5803" t="str">
            <v>Phẫu thuật mở bụng cắt u buồng trứng hoặc cắt phần phụ</v>
          </cell>
          <cell r="Q5803">
            <v>2465000</v>
          </cell>
          <cell r="R5803">
            <v>579130.43478260899</v>
          </cell>
          <cell r="S5803">
            <v>3044000</v>
          </cell>
          <cell r="T5803">
            <v>752869.56521739159</v>
          </cell>
          <cell r="U5803">
            <v>3217869.5652173916</v>
          </cell>
          <cell r="V5803">
            <v>3217800</v>
          </cell>
          <cell r="W5803">
            <v>128714.78260869566</v>
          </cell>
          <cell r="X5803">
            <v>3346584.3478260874</v>
          </cell>
        </row>
        <row r="5804">
          <cell r="E5804" t="str">
            <v>37.8C00.0248</v>
          </cell>
          <cell r="F5804" t="str">
            <v>03. NHI KHOA</v>
          </cell>
          <cell r="G5804" t="str">
            <v>3.278</v>
          </cell>
          <cell r="H5804" t="str">
            <v>Nắn, bó gãy xương cánh tay bằng phương pháp YHCT</v>
          </cell>
          <cell r="I5804" t="str">
            <v>Nắn, bó gãy xương cánh tay bằng phương pháp YHCT</v>
          </cell>
          <cell r="J5804" t="str">
            <v>Nắn, bó gẫy xương cánh tay bằng phương pháp YHCT</v>
          </cell>
          <cell r="K5804" t="str">
            <v>C</v>
          </cell>
          <cell r="L5804" t="str">
            <v>T2</v>
          </cell>
          <cell r="M5804">
            <v>257</v>
          </cell>
          <cell r="N5804">
            <v>257</v>
          </cell>
          <cell r="P5804" t="str">
            <v>Nắn, bó gẫy xương cánh tay bằng phương pháp y học cổ truyền</v>
          </cell>
          <cell r="Q5804">
            <v>81400</v>
          </cell>
          <cell r="R5804">
            <v>29113.043478260901</v>
          </cell>
          <cell r="S5804">
            <v>110000</v>
          </cell>
          <cell r="T5804">
            <v>37846.956521739172</v>
          </cell>
          <cell r="U5804">
            <v>119246.95652173916</v>
          </cell>
          <cell r="V5804">
            <v>119200</v>
          </cell>
          <cell r="W5804">
            <v>4769.8782608695665</v>
          </cell>
          <cell r="X5804">
            <v>124016.83478260873</v>
          </cell>
        </row>
        <row r="5805">
          <cell r="E5805" t="str">
            <v>37.8C00.0248</v>
          </cell>
          <cell r="F5805" t="str">
            <v>8. Y HỌC CỔ TRUYỀN</v>
          </cell>
          <cell r="G5805" t="str">
            <v>8.17</v>
          </cell>
          <cell r="H5805" t="str">
            <v>Nắn, bó gãy xương cánh tay bằng phương pháp YHCT</v>
          </cell>
          <cell r="I5805" t="str">
            <v>Nắn, bó gãy xương cánh tay bằng phương pháp YHCT</v>
          </cell>
          <cell r="J5805" t="str">
            <v>Nắn, bó gẫy xương cánh tay bằng phương pháp YHCT</v>
          </cell>
          <cell r="K5805" t="str">
            <v>C</v>
          </cell>
          <cell r="L5805" t="str">
            <v>T2</v>
          </cell>
          <cell r="M5805">
            <v>257</v>
          </cell>
          <cell r="N5805">
            <v>257</v>
          </cell>
          <cell r="P5805" t="str">
            <v>Nắn, bó gẫy xương cánh tay bằng phương pháp y học cổ truyền</v>
          </cell>
          <cell r="Q5805">
            <v>81400</v>
          </cell>
          <cell r="R5805">
            <v>29113.043478260901</v>
          </cell>
          <cell r="S5805">
            <v>110000</v>
          </cell>
          <cell r="T5805">
            <v>37846.956521739172</v>
          </cell>
          <cell r="U5805">
            <v>119246.95652173916</v>
          </cell>
          <cell r="V5805">
            <v>119200</v>
          </cell>
          <cell r="W5805">
            <v>4769.8782608695665</v>
          </cell>
          <cell r="X5805">
            <v>124016.83478260873</v>
          </cell>
        </row>
        <row r="5806">
          <cell r="E5806" t="str">
            <v>37.8D05.0515</v>
          </cell>
          <cell r="F5806" t="str">
            <v>03. NHI KHOA</v>
          </cell>
          <cell r="G5806" t="str">
            <v>3.3874</v>
          </cell>
          <cell r="H5806" t="str">
            <v>Nắn, cố định trật khớp hàm</v>
          </cell>
          <cell r="I5806" t="str">
            <v>Nắn, cố định trật khớp hàm [bột liền]</v>
          </cell>
          <cell r="J5806" t="str">
            <v>Nắn, cố định trật khớp hàm</v>
          </cell>
          <cell r="K5806" t="str">
            <v>D</v>
          </cell>
          <cell r="L5806" t="str">
            <v>T1</v>
          </cell>
          <cell r="M5806">
            <v>525</v>
          </cell>
          <cell r="N5806">
            <v>525</v>
          </cell>
          <cell r="P5806" t="str">
            <v>Nắn trật khớp khuỷu tay hoặc khớp xương đòn hoặc khớp hàm (bột liền)</v>
          </cell>
          <cell r="Q5806">
            <v>339000</v>
          </cell>
          <cell r="R5806">
            <v>73565.217391304395</v>
          </cell>
          <cell r="S5806">
            <v>412000</v>
          </cell>
          <cell r="T5806">
            <v>95634.782608695707</v>
          </cell>
          <cell r="U5806">
            <v>434634.78260869568</v>
          </cell>
          <cell r="V5806">
            <v>434600</v>
          </cell>
          <cell r="W5806">
            <v>17385.391304347828</v>
          </cell>
          <cell r="X5806">
            <v>452020.17391304352</v>
          </cell>
        </row>
        <row r="5807">
          <cell r="E5807" t="str">
            <v>37.8D05.0516</v>
          </cell>
          <cell r="F5807" t="str">
            <v>03. NHI KHOA</v>
          </cell>
          <cell r="G5807" t="str">
            <v>3.3874</v>
          </cell>
          <cell r="H5807" t="str">
            <v>Nắn, cố định trật khớp hàm</v>
          </cell>
          <cell r="I5807" t="str">
            <v>Nắn, cố định trật khớp hàm [bột tự cán]</v>
          </cell>
          <cell r="J5807" t="str">
            <v>Nắn, cố định trật khớp hàm</v>
          </cell>
          <cell r="K5807" t="str">
            <v>D</v>
          </cell>
          <cell r="L5807" t="str">
            <v>T1</v>
          </cell>
          <cell r="M5807">
            <v>526</v>
          </cell>
          <cell r="N5807">
            <v>526</v>
          </cell>
          <cell r="P5807" t="str">
            <v>Nắn trật khớp khuỷu tay hoặc khớp xương đòn hoặc khớp hàm (bột tự cán)</v>
          </cell>
          <cell r="Q5807">
            <v>161000</v>
          </cell>
          <cell r="R5807">
            <v>73565.217391304395</v>
          </cell>
          <cell r="S5807">
            <v>234000</v>
          </cell>
          <cell r="T5807">
            <v>95634.782608695707</v>
          </cell>
          <cell r="U5807">
            <v>256634.78260869571</v>
          </cell>
          <cell r="V5807">
            <v>256600</v>
          </cell>
          <cell r="W5807">
            <v>10265.391304347828</v>
          </cell>
          <cell r="X5807">
            <v>266900.17391304352</v>
          </cell>
        </row>
        <row r="5808">
          <cell r="E5808" t="str">
            <v>37.8D06.0683</v>
          </cell>
          <cell r="F5808" t="str">
            <v>12. UNG BƯỚU</v>
          </cell>
          <cell r="G5808" t="str">
            <v>12.299</v>
          </cell>
          <cell r="H5808" t="str">
            <v>Phẫu thuật mở bụng cắt u nang hoặc cắt buồng trứng trên người bệnh có thai</v>
          </cell>
          <cell r="I5808" t="str">
            <v>Phẫu thuật mở bụng cắt u nang hoặc cắt buồng trứng trên người bệnh có thai</v>
          </cell>
          <cell r="J5808" t="str">
            <v>Phẫu thuật mở bụng cắt u nang hoặc cắt buồng trứng trên bệnh nhân có thai</v>
          </cell>
          <cell r="K5808" t="str">
            <v>B</v>
          </cell>
          <cell r="L5808" t="str">
            <v>P1</v>
          </cell>
          <cell r="M5808">
            <v>693</v>
          </cell>
          <cell r="N5808">
            <v>693</v>
          </cell>
          <cell r="P5808" t="str">
            <v>Phẫu thuật mở bụng cắt u buồng trứng hoặc cắt phần phụ</v>
          </cell>
          <cell r="Q5808">
            <v>2465000</v>
          </cell>
          <cell r="R5808">
            <v>579130.43478260899</v>
          </cell>
          <cell r="S5808">
            <v>3044000</v>
          </cell>
          <cell r="T5808">
            <v>752869.56521739159</v>
          </cell>
          <cell r="U5808">
            <v>3217869.5652173916</v>
          </cell>
          <cell r="V5808">
            <v>3217800</v>
          </cell>
          <cell r="W5808">
            <v>128714.78260869566</v>
          </cell>
          <cell r="X5808">
            <v>3346584.3478260874</v>
          </cell>
        </row>
        <row r="5809">
          <cell r="E5809" t="str">
            <v>37.8D06.0683</v>
          </cell>
          <cell r="F5809" t="str">
            <v>13. PHỤ SẢN</v>
          </cell>
          <cell r="G5809" t="str">
            <v>13.92</v>
          </cell>
          <cell r="H5809" t="str">
            <v>Phẫu thuật chửa ngoài tử cung không có choáng</v>
          </cell>
          <cell r="I5809" t="str">
            <v>Phẫu thuật chửa ngoài tử cung không có choáng</v>
          </cell>
          <cell r="J5809" t="str">
            <v>Phẫu thuật chửa ngoài tử cung không có choáng</v>
          </cell>
          <cell r="K5809" t="str">
            <v>C</v>
          </cell>
          <cell r="L5809" t="str">
            <v>P2</v>
          </cell>
          <cell r="M5809">
            <v>693</v>
          </cell>
          <cell r="N5809">
            <v>693</v>
          </cell>
          <cell r="P5809" t="str">
            <v>Phẫu thuật mở bụng cắt u buồng trứng hoặc cắt phần phụ</v>
          </cell>
          <cell r="Q5809">
            <v>2465000</v>
          </cell>
          <cell r="R5809">
            <v>579130.43478260899</v>
          </cell>
          <cell r="S5809">
            <v>3044000</v>
          </cell>
          <cell r="T5809">
            <v>752869.56521739159</v>
          </cell>
          <cell r="U5809">
            <v>3217869.5652173916</v>
          </cell>
          <cell r="V5809">
            <v>3217800</v>
          </cell>
          <cell r="W5809">
            <v>128714.78260869566</v>
          </cell>
          <cell r="X5809">
            <v>3346584.3478260874</v>
          </cell>
        </row>
        <row r="5810">
          <cell r="E5810" t="str">
            <v>37.8D05.0511</v>
          </cell>
          <cell r="F5810" t="str">
            <v>10. NGOẠI KHOA</v>
          </cell>
          <cell r="G5810" t="str">
            <v>10.1015</v>
          </cell>
          <cell r="H5810" t="str">
            <v>Nắn, cố định trật khớp háng không chỉ định phẫu thuật</v>
          </cell>
          <cell r="I5810" t="str">
            <v>Nắn, cố định trật khớp háng không chỉ định phẫu thuật [bột liền]</v>
          </cell>
          <cell r="J5810" t="str">
            <v>Nắn, cố định trật khớp háng không chỉ định phẫu thuật</v>
          </cell>
          <cell r="K5810" t="str">
            <v>B</v>
          </cell>
          <cell r="L5810" t="str">
            <v>T1</v>
          </cell>
          <cell r="M5810">
            <v>521</v>
          </cell>
          <cell r="N5810">
            <v>521</v>
          </cell>
          <cell r="P5810" t="str">
            <v>Nắn trật khớp háng (bột liền)</v>
          </cell>
          <cell r="Q5810">
            <v>604000</v>
          </cell>
          <cell r="R5810">
            <v>48521.739130434798</v>
          </cell>
          <cell r="S5810">
            <v>652000</v>
          </cell>
          <cell r="T5810">
            <v>63078.260869565238</v>
          </cell>
          <cell r="U5810">
            <v>667078.26086956519</v>
          </cell>
          <cell r="V5810">
            <v>667000</v>
          </cell>
          <cell r="W5810">
            <v>26683.130434782608</v>
          </cell>
          <cell r="X5810">
            <v>693761.39130434778</v>
          </cell>
        </row>
        <row r="5811">
          <cell r="E5811" t="str">
            <v>37.8D06.0684</v>
          </cell>
          <cell r="F5811" t="str">
            <v>13. PHỤ SẢN</v>
          </cell>
          <cell r="G5811" t="str">
            <v>13.95</v>
          </cell>
          <cell r="H5811" t="str">
            <v>Phẫu thuật mở bụng tạo hình vòi trứng, nối lại vòi trứng</v>
          </cell>
          <cell r="I5811" t="str">
            <v>Phẫu thuật mở bụng tạo hình vòi trứng, nối lại vòi trứng</v>
          </cell>
          <cell r="J5811" t="str">
            <v>Phẫu thuật mở bụng tạo hình vòi trứng, nối lại vòi trứng</v>
          </cell>
          <cell r="K5811" t="str">
            <v>B</v>
          </cell>
          <cell r="L5811" t="str">
            <v>P1</v>
          </cell>
          <cell r="M5811">
            <v>694</v>
          </cell>
          <cell r="N5811">
            <v>694</v>
          </cell>
          <cell r="P5811" t="str">
            <v>Phẫu thuật mở bụng tạo hình vòi trứng, nối lại vòi trứng</v>
          </cell>
          <cell r="Q5811">
            <v>3994000</v>
          </cell>
          <cell r="R5811">
            <v>914086.95652173902</v>
          </cell>
          <cell r="S5811">
            <v>4908000</v>
          </cell>
          <cell r="T5811">
            <v>1188313.0434782607</v>
          </cell>
          <cell r="U5811">
            <v>5182313.0434782607</v>
          </cell>
          <cell r="V5811">
            <v>5182300</v>
          </cell>
          <cell r="W5811">
            <v>207292.52173913043</v>
          </cell>
          <cell r="X5811">
            <v>5389605.5652173916</v>
          </cell>
        </row>
        <row r="5812">
          <cell r="E5812" t="str">
            <v>37.8D05.0512</v>
          </cell>
          <cell r="F5812" t="str">
            <v>10. NGOẠI KHOA</v>
          </cell>
          <cell r="G5812" t="str">
            <v>10.1015</v>
          </cell>
          <cell r="H5812" t="str">
            <v>Nắn, cố định trật khớp háng không chỉ định phẫu thuật</v>
          </cell>
          <cell r="I5812" t="str">
            <v>Nắn, cố định trật khớp háng không chỉ định phẫu thuật [bột tự cán]</v>
          </cell>
          <cell r="J5812" t="str">
            <v>Nắn, cố định trật khớp háng không chỉ định phẫu thuật</v>
          </cell>
          <cell r="K5812" t="str">
            <v>B</v>
          </cell>
          <cell r="L5812" t="str">
            <v>T1</v>
          </cell>
          <cell r="M5812">
            <v>522</v>
          </cell>
          <cell r="N5812">
            <v>522</v>
          </cell>
          <cell r="P5812" t="str">
            <v>Nắn trật khớp háng (bột tự cán)</v>
          </cell>
          <cell r="Q5812">
            <v>234000</v>
          </cell>
          <cell r="R5812">
            <v>48521.739130434798</v>
          </cell>
          <cell r="S5812">
            <v>282000</v>
          </cell>
          <cell r="T5812">
            <v>63078.260869565238</v>
          </cell>
          <cell r="U5812">
            <v>297078.26086956525</v>
          </cell>
          <cell r="V5812">
            <v>297000</v>
          </cell>
          <cell r="W5812">
            <v>11883.13043478261</v>
          </cell>
          <cell r="X5812">
            <v>308961.39130434784</v>
          </cell>
        </row>
        <row r="5813">
          <cell r="E5813" t="str">
            <v>37.8D05.0511</v>
          </cell>
          <cell r="F5813" t="str">
            <v>03. NHI KHOA</v>
          </cell>
          <cell r="G5813" t="str">
            <v>3.3860</v>
          </cell>
          <cell r="H5813" t="str">
            <v>Nắn, cố định trật khớp háng không có chỉ định phẫu thuật</v>
          </cell>
          <cell r="I5813" t="str">
            <v>Nắn, cố định trật khớp háng không có chỉ định phẫu thuật [bột liền]</v>
          </cell>
          <cell r="J5813" t="str">
            <v>Nắn, cố định trật khớp háng không có chỉ định phẫu thuật</v>
          </cell>
          <cell r="K5813" t="str">
            <v>C</v>
          </cell>
          <cell r="L5813" t="str">
            <v>T1</v>
          </cell>
          <cell r="M5813">
            <v>521</v>
          </cell>
          <cell r="N5813">
            <v>521</v>
          </cell>
          <cell r="P5813" t="str">
            <v>Nắn trật khớp háng (bột liền)</v>
          </cell>
          <cell r="Q5813">
            <v>604000</v>
          </cell>
          <cell r="R5813">
            <v>48521.739130434798</v>
          </cell>
          <cell r="S5813">
            <v>652000</v>
          </cell>
          <cell r="T5813">
            <v>63078.260869565238</v>
          </cell>
          <cell r="U5813">
            <v>667078.26086956519</v>
          </cell>
          <cell r="V5813">
            <v>667000</v>
          </cell>
          <cell r="W5813">
            <v>26683.130434782608</v>
          </cell>
          <cell r="X5813">
            <v>693761.39130434778</v>
          </cell>
        </row>
        <row r="5814">
          <cell r="E5814" t="str">
            <v>37.8D06.0686</v>
          </cell>
          <cell r="F5814" t="str">
            <v>03. NHI KHOA</v>
          </cell>
          <cell r="G5814" t="str">
            <v>3.3386</v>
          </cell>
          <cell r="H5814" t="str">
            <v>Phẫu thuật điều trị viêm phúc mạc tiên phát</v>
          </cell>
          <cell r="I5814" t="str">
            <v>Phẫu thuật điều trị viêm phúc mạc tiên phát</v>
          </cell>
          <cell r="J5814" t="str">
            <v>Phẫu thuật điều trị viêm phúc mạc tiên phát</v>
          </cell>
          <cell r="K5814" t="str">
            <v>B</v>
          </cell>
          <cell r="L5814" t="str">
            <v>P2</v>
          </cell>
          <cell r="M5814">
            <v>696</v>
          </cell>
          <cell r="N5814">
            <v>696</v>
          </cell>
          <cell r="P5814" t="str">
            <v>Phẫu thuật mở bụng xử trí viêm phúc mạc tiểu khung, viêm phần phụ, ứ mủ vòi trứng</v>
          </cell>
          <cell r="Q5814">
            <v>3533000</v>
          </cell>
          <cell r="R5814">
            <v>914086.95652173902</v>
          </cell>
          <cell r="S5814">
            <v>4447000</v>
          </cell>
          <cell r="T5814">
            <v>1188313.0434782607</v>
          </cell>
          <cell r="U5814">
            <v>4721313.0434782607</v>
          </cell>
          <cell r="V5814">
            <v>4721300</v>
          </cell>
          <cell r="W5814">
            <v>188852.52173913043</v>
          </cell>
          <cell r="X5814">
            <v>4910165.5652173916</v>
          </cell>
        </row>
        <row r="5815">
          <cell r="E5815" t="str">
            <v>37.8D05.0512</v>
          </cell>
          <cell r="F5815" t="str">
            <v>03. NHI KHOA</v>
          </cell>
          <cell r="G5815" t="str">
            <v>3.3860</v>
          </cell>
          <cell r="H5815" t="str">
            <v>Nắn, cố định trật khớp háng không có chỉ định phẫu thuật</v>
          </cell>
          <cell r="I5815" t="str">
            <v>Nắn, cố định trật khớp háng không có chỉ định phẫu thuật [bột tự cán]</v>
          </cell>
          <cell r="J5815" t="str">
            <v>Nắn, cố định trật khớp háng không có chỉ định phẫu thuật</v>
          </cell>
          <cell r="K5815" t="str">
            <v>C</v>
          </cell>
          <cell r="L5815" t="str">
            <v>T1</v>
          </cell>
          <cell r="M5815">
            <v>522</v>
          </cell>
          <cell r="N5815">
            <v>522</v>
          </cell>
          <cell r="P5815" t="str">
            <v>Nắn trật khớp háng (bột tự cán)</v>
          </cell>
          <cell r="Q5815">
            <v>234000</v>
          </cell>
          <cell r="R5815">
            <v>48521.739130434798</v>
          </cell>
          <cell r="S5815">
            <v>282000</v>
          </cell>
          <cell r="T5815">
            <v>63078.260869565238</v>
          </cell>
          <cell r="U5815">
            <v>297078.26086956525</v>
          </cell>
          <cell r="V5815">
            <v>297000</v>
          </cell>
          <cell r="W5815">
            <v>11883.13043478261</v>
          </cell>
          <cell r="X5815">
            <v>308961.39130434784</v>
          </cell>
        </row>
        <row r="5816">
          <cell r="E5816" t="str">
            <v>37.8D06.0686</v>
          </cell>
          <cell r="F5816" t="str">
            <v>03. NHI KHOA</v>
          </cell>
          <cell r="G5816" t="str">
            <v>3.3328</v>
          </cell>
          <cell r="H5816" t="str">
            <v>Phẫu thuật viêm phúc mạc ruột thừa</v>
          </cell>
          <cell r="I5816" t="str">
            <v>Phẫu thuật viêm phúc mạc ruột thừa</v>
          </cell>
          <cell r="J5816" t="str">
            <v>Phẫu thuật viêm phúc mạc ruột thừa</v>
          </cell>
          <cell r="K5816" t="str">
            <v>C</v>
          </cell>
          <cell r="L5816" t="str">
            <v>P1</v>
          </cell>
          <cell r="M5816">
            <v>696</v>
          </cell>
          <cell r="N5816">
            <v>696</v>
          </cell>
          <cell r="P5816" t="str">
            <v>Phẫu thuật mở bụng xử trí viêm phúc mạc tiểu khung, viêm phần phụ, ứ mủ vòi trứng</v>
          </cell>
          <cell r="Q5816">
            <v>3533000</v>
          </cell>
          <cell r="R5816">
            <v>914086.95652173902</v>
          </cell>
          <cell r="S5816">
            <v>4447000</v>
          </cell>
          <cell r="T5816">
            <v>1188313.0434782607</v>
          </cell>
          <cell r="U5816">
            <v>4721313.0434782607</v>
          </cell>
          <cell r="V5816">
            <v>4721300</v>
          </cell>
          <cell r="W5816">
            <v>188852.52173913043</v>
          </cell>
          <cell r="X5816">
            <v>4910165.5652173916</v>
          </cell>
        </row>
        <row r="5817">
          <cell r="E5817" t="str">
            <v>37.8D07.0800</v>
          </cell>
          <cell r="F5817" t="str">
            <v>03. NHI KHOA</v>
          </cell>
          <cell r="G5817" t="str">
            <v>3.1595</v>
          </cell>
          <cell r="H5817" t="str">
            <v>Nâng sàn hốc mắt</v>
          </cell>
          <cell r="I5817" t="str">
            <v>Nâng sàn hốc mắt</v>
          </cell>
          <cell r="J5817" t="str">
            <v>Nâng sàn hốc mắt</v>
          </cell>
          <cell r="K5817" t="str">
            <v>B</v>
          </cell>
          <cell r="L5817" t="str">
            <v>P1</v>
          </cell>
          <cell r="M5817">
            <v>810</v>
          </cell>
          <cell r="N5817">
            <v>810</v>
          </cell>
          <cell r="O5817" t="str">
            <v>Chưa bao gồm tấm lót sàn</v>
          </cell>
          <cell r="P5817" t="str">
            <v>Nâng sàn hốc mắt</v>
          </cell>
          <cell r="Q5817">
            <v>2460000</v>
          </cell>
          <cell r="R5817">
            <v>358434.78260869603</v>
          </cell>
          <cell r="S5817">
            <v>2818000</v>
          </cell>
          <cell r="T5817">
            <v>465965.21739130485</v>
          </cell>
          <cell r="U5817">
            <v>2925965.2173913047</v>
          </cell>
          <cell r="V5817">
            <v>2925900</v>
          </cell>
          <cell r="W5817">
            <v>117038.60869565219</v>
          </cell>
          <cell r="X5817">
            <v>3043003.826086957</v>
          </cell>
        </row>
        <row r="5818">
          <cell r="E5818" t="str">
            <v>37.8D07.0800</v>
          </cell>
          <cell r="F5818" t="str">
            <v>14. MẮT</v>
          </cell>
          <cell r="G5818" t="str">
            <v>14.102</v>
          </cell>
          <cell r="H5818" t="str">
            <v>Nâng sàn hốc mắt</v>
          </cell>
          <cell r="I5818" t="str">
            <v>Nâng sàn hốc mắt</v>
          </cell>
          <cell r="J5818" t="str">
            <v>Nâng sàn hốc mắt</v>
          </cell>
          <cell r="K5818" t="str">
            <v>B</v>
          </cell>
          <cell r="L5818" t="str">
            <v>P1</v>
          </cell>
          <cell r="M5818">
            <v>810</v>
          </cell>
          <cell r="N5818">
            <v>810</v>
          </cell>
          <cell r="O5818" t="str">
            <v>Chưa bao gồm tấm lót sàn</v>
          </cell>
          <cell r="P5818" t="str">
            <v>Nâng sàn hốc mắt</v>
          </cell>
          <cell r="Q5818">
            <v>2460000</v>
          </cell>
          <cell r="R5818">
            <v>358434.78260869603</v>
          </cell>
          <cell r="S5818">
            <v>2818000</v>
          </cell>
          <cell r="T5818">
            <v>465965.21739130485</v>
          </cell>
          <cell r="U5818">
            <v>2925965.2173913047</v>
          </cell>
          <cell r="V5818">
            <v>2925900</v>
          </cell>
          <cell r="W5818">
            <v>117038.60869565219</v>
          </cell>
          <cell r="X5818">
            <v>3043003.826086957</v>
          </cell>
        </row>
        <row r="5819">
          <cell r="E5819" t="str">
            <v>37.8D06.0687</v>
          </cell>
          <cell r="F5819" t="str">
            <v>13. PHỤ SẢN</v>
          </cell>
          <cell r="G5819" t="str">
            <v>13.85</v>
          </cell>
          <cell r="H5819" t="str">
            <v>Phẫu thuật nội soi cắt góc tử cung</v>
          </cell>
          <cell r="I5819" t="str">
            <v>Phẫu thuật nội soi cắt góc tử cung</v>
          </cell>
          <cell r="J5819" t="str">
            <v>Phẫu thuật nội soi cắt góc tử cung</v>
          </cell>
          <cell r="K5819" t="str">
            <v>B</v>
          </cell>
          <cell r="L5819" t="str">
            <v>P1</v>
          </cell>
          <cell r="M5819">
            <v>697</v>
          </cell>
          <cell r="N5819">
            <v>697</v>
          </cell>
          <cell r="P5819" t="str">
            <v>Phẫu thuật nội soi bóc u xơ tử cung</v>
          </cell>
          <cell r="Q5819">
            <v>5360000</v>
          </cell>
          <cell r="R5819">
            <v>914086.95652173902</v>
          </cell>
          <cell r="S5819">
            <v>6274000</v>
          </cell>
          <cell r="T5819">
            <v>1188313.0434782607</v>
          </cell>
          <cell r="U5819">
            <v>6548313.0434782607</v>
          </cell>
          <cell r="V5819">
            <v>6548300</v>
          </cell>
          <cell r="W5819">
            <v>261932.52173913043</v>
          </cell>
          <cell r="X5819">
            <v>6810245.5652173916</v>
          </cell>
        </row>
        <row r="5820">
          <cell r="E5820" t="str">
            <v>37.8D07.0800</v>
          </cell>
          <cell r="F5820" t="str">
            <v>28. PHẪU THUẬT TẠO HÌNH THẨM MỸ</v>
          </cell>
          <cell r="G5820" t="str">
            <v>28.72</v>
          </cell>
          <cell r="H5820" t="str">
            <v>Nâng sàn hốc mắt</v>
          </cell>
          <cell r="I5820" t="str">
            <v>Nâng sàn hốc mắt</v>
          </cell>
          <cell r="J5820" t="str">
            <v>Nâng sàn hốc mắt</v>
          </cell>
          <cell r="K5820" t="str">
            <v>B</v>
          </cell>
          <cell r="L5820" t="str">
            <v>P1</v>
          </cell>
          <cell r="M5820">
            <v>810</v>
          </cell>
          <cell r="N5820">
            <v>810</v>
          </cell>
          <cell r="O5820" t="str">
            <v>Chưa bao gồm tấm lót sàn</v>
          </cell>
          <cell r="P5820" t="str">
            <v>Nâng sàn hốc mắt</v>
          </cell>
          <cell r="Q5820">
            <v>2460000</v>
          </cell>
          <cell r="R5820">
            <v>358434.78260869603</v>
          </cell>
          <cell r="S5820">
            <v>2818000</v>
          </cell>
          <cell r="T5820">
            <v>465965.21739130485</v>
          </cell>
          <cell r="U5820">
            <v>2925965.2173913047</v>
          </cell>
          <cell r="V5820">
            <v>2925900</v>
          </cell>
          <cell r="W5820">
            <v>117038.60869565219</v>
          </cell>
          <cell r="X5820">
            <v>3043003.826086957</v>
          </cell>
        </row>
        <row r="5821">
          <cell r="E5821" t="str">
            <v>37.8D06.0688</v>
          </cell>
          <cell r="F5821" t="str">
            <v>13. PHỤ SẢN</v>
          </cell>
          <cell r="G5821" t="str">
            <v>13.121</v>
          </cell>
          <cell r="H5821" t="str">
            <v>Phẫu thuật nội soi buồng tử cung cắt nhân xơ tử cung dưới niêm mạc</v>
          </cell>
          <cell r="I5821" t="str">
            <v>Phẫu thuật nội soi buồng tử cung cắt nhân xơ tử cung dưới niêm mạc</v>
          </cell>
          <cell r="J5821" t="str">
            <v>Phẫu thuật nội soi buồng tử cung cắt nhân xơ tử cung dưới niêm mạc</v>
          </cell>
          <cell r="K5821" t="str">
            <v>B</v>
          </cell>
          <cell r="L5821" t="str">
            <v>P1</v>
          </cell>
          <cell r="M5821">
            <v>698</v>
          </cell>
          <cell r="N5821">
            <v>698</v>
          </cell>
          <cell r="P5821" t="str">
            <v>Phẫu thuật nội soi buồng tử cung cắt nhân xơ; polip; tách dính; cắt vách ngăn; lấy dị vật</v>
          </cell>
          <cell r="Q5821">
            <v>4802000</v>
          </cell>
          <cell r="R5821">
            <v>914086.95652173902</v>
          </cell>
          <cell r="S5821">
            <v>5716000</v>
          </cell>
          <cell r="T5821">
            <v>1188313.0434782607</v>
          </cell>
          <cell r="U5821">
            <v>5990313.0434782607</v>
          </cell>
          <cell r="V5821">
            <v>5990300</v>
          </cell>
          <cell r="W5821">
            <v>239612.52173913043</v>
          </cell>
          <cell r="X5821">
            <v>6229925.5652173916</v>
          </cell>
        </row>
        <row r="5822">
          <cell r="E5822" t="str">
            <v>37.8D06.0688</v>
          </cell>
          <cell r="F5822" t="str">
            <v>13. PHỤ SẢN</v>
          </cell>
          <cell r="G5822" t="str">
            <v>13.122</v>
          </cell>
          <cell r="H5822" t="str">
            <v>Phẫu thuật nội soi buồng tử cung cắt polyp buồng tử cung</v>
          </cell>
          <cell r="I5822" t="str">
            <v>Phẫu thuật nội soi buồng tử cung cắt polyp buồng tử cung</v>
          </cell>
          <cell r="J5822" t="str">
            <v>Phẫu thuật nội soi buồng tử cung cắt Polip buồng tử cung</v>
          </cell>
          <cell r="K5822" t="str">
            <v>B</v>
          </cell>
          <cell r="L5822" t="str">
            <v>P1</v>
          </cell>
          <cell r="M5822">
            <v>698</v>
          </cell>
          <cell r="N5822">
            <v>698</v>
          </cell>
          <cell r="P5822" t="str">
            <v>Phẫu thuật nội soi buồng tử cung cắt nhân xơ; polip; tách dính; cắt vách ngăn; lấy dị vật</v>
          </cell>
          <cell r="Q5822">
            <v>4802000</v>
          </cell>
          <cell r="R5822">
            <v>914086.95652173902</v>
          </cell>
          <cell r="S5822">
            <v>5716000</v>
          </cell>
          <cell r="T5822">
            <v>1188313.0434782607</v>
          </cell>
          <cell r="U5822">
            <v>5990313.0434782607</v>
          </cell>
          <cell r="V5822">
            <v>5990300</v>
          </cell>
          <cell r="W5822">
            <v>239612.52173913043</v>
          </cell>
          <cell r="X5822">
            <v>6229925.5652173916</v>
          </cell>
        </row>
        <row r="5823">
          <cell r="E5823" t="str">
            <v>37.8D06.0688</v>
          </cell>
          <cell r="F5823" t="str">
            <v>13. PHỤ SẢN</v>
          </cell>
          <cell r="G5823" t="str">
            <v>13.125</v>
          </cell>
          <cell r="H5823" t="str">
            <v>Phẫu thuật nội soi buồng tử cung cắt vách ngăn tử cung</v>
          </cell>
          <cell r="I5823" t="str">
            <v>Phẫu thuật nội soi buồng tử cung cắt vách ngăn tử cung</v>
          </cell>
          <cell r="J5823" t="str">
            <v>Phẫu thuật nội soi buồng tử cung cắt vách ngăn tử cung</v>
          </cell>
          <cell r="K5823" t="str">
            <v>B</v>
          </cell>
          <cell r="L5823" t="str">
            <v>P1</v>
          </cell>
          <cell r="M5823">
            <v>698</v>
          </cell>
          <cell r="N5823">
            <v>698</v>
          </cell>
          <cell r="P5823" t="str">
            <v>Phẫu thuật nội soi buồng tử cung cắt nhân xơ; polip; tách dính; cắt vách ngăn; lấy dị vật</v>
          </cell>
          <cell r="Q5823">
            <v>4802000</v>
          </cell>
          <cell r="R5823">
            <v>914086.95652173902</v>
          </cell>
          <cell r="S5823">
            <v>5716000</v>
          </cell>
          <cell r="T5823">
            <v>1188313.0434782607</v>
          </cell>
          <cell r="U5823">
            <v>5990313.0434782607</v>
          </cell>
          <cell r="V5823">
            <v>5990300</v>
          </cell>
          <cell r="W5823">
            <v>239612.52173913043</v>
          </cell>
          <cell r="X5823">
            <v>6229925.5652173916</v>
          </cell>
        </row>
        <row r="5824">
          <cell r="E5824" t="str">
            <v>37.8D06.0688</v>
          </cell>
          <cell r="F5824" t="str">
            <v>13. PHỤ SẢN</v>
          </cell>
          <cell r="G5824" t="str">
            <v>13.126</v>
          </cell>
          <cell r="H5824" t="str">
            <v>Phẫu thuật nội soi buồng tử cung lấy dị vật buồng tử cung</v>
          </cell>
          <cell r="I5824" t="str">
            <v>Phẫu thuật nội soi buồng tử cung lấy dị vật buồng tử cung</v>
          </cell>
          <cell r="J5824" t="str">
            <v>Phẫu thuật nội soi buồng tử cung lấy dị vật buồng tử cung</v>
          </cell>
          <cell r="K5824" t="str">
            <v>B</v>
          </cell>
          <cell r="L5824" t="str">
            <v>P1</v>
          </cell>
          <cell r="M5824">
            <v>698</v>
          </cell>
          <cell r="N5824">
            <v>698</v>
          </cell>
          <cell r="P5824" t="str">
            <v>Phẫu thuật nội soi buồng tử cung cắt nhân xơ; polip; tách dính; cắt vách ngăn; lấy dị vật</v>
          </cell>
          <cell r="Q5824">
            <v>4802000</v>
          </cell>
          <cell r="R5824">
            <v>914086.95652173902</v>
          </cell>
          <cell r="S5824">
            <v>5716000</v>
          </cell>
          <cell r="T5824">
            <v>1188313.0434782607</v>
          </cell>
          <cell r="U5824">
            <v>5990313.0434782607</v>
          </cell>
          <cell r="V5824">
            <v>5990300</v>
          </cell>
          <cell r="W5824">
            <v>239612.52173913043</v>
          </cell>
          <cell r="X5824">
            <v>6229925.5652173916</v>
          </cell>
        </row>
        <row r="5825">
          <cell r="E5825" t="str">
            <v>37.8D06.0688</v>
          </cell>
          <cell r="F5825" t="str">
            <v>13. PHỤ SẢN</v>
          </cell>
          <cell r="G5825" t="str">
            <v>13.124</v>
          </cell>
          <cell r="H5825" t="str">
            <v>Phẫu thuật nội soi buồng tử cung tách dính buồng tử cung</v>
          </cell>
          <cell r="I5825" t="str">
            <v>Phẫu thuật nội soi buồng tử cung tách dính buồng tử cung</v>
          </cell>
          <cell r="J5825" t="str">
            <v>Phẫu thuật nội soi buồng tử cung tách dính buồng tử cung</v>
          </cell>
          <cell r="K5825" t="str">
            <v>B</v>
          </cell>
          <cell r="L5825" t="str">
            <v>P1</v>
          </cell>
          <cell r="M5825">
            <v>698</v>
          </cell>
          <cell r="N5825">
            <v>698</v>
          </cell>
          <cell r="P5825" t="str">
            <v>Phẫu thuật nội soi buồng tử cung cắt nhân xơ; polip; tách dính; cắt vách ngăn; lấy dị vật</v>
          </cell>
          <cell r="Q5825">
            <v>4802000</v>
          </cell>
          <cell r="R5825">
            <v>914086.95652173902</v>
          </cell>
          <cell r="S5825">
            <v>5716000</v>
          </cell>
          <cell r="T5825">
            <v>1188313.0434782607</v>
          </cell>
          <cell r="U5825">
            <v>5990313.0434782607</v>
          </cell>
          <cell r="V5825">
            <v>5990300</v>
          </cell>
          <cell r="W5825">
            <v>239612.52173913043</v>
          </cell>
          <cell r="X5825">
            <v>6229925.5652173916</v>
          </cell>
        </row>
        <row r="5826">
          <cell r="E5826" t="str">
            <v>37.8D06.0688</v>
          </cell>
          <cell r="F5826" t="str">
            <v>27. PHẪU THUẬT NỘI SOI</v>
          </cell>
          <cell r="G5826" t="str">
            <v>27.424</v>
          </cell>
          <cell r="H5826" t="str">
            <v>Phẫu thuật nội soi buồng tử cung cắt dính buồng tử cung</v>
          </cell>
          <cell r="I5826" t="str">
            <v>Phẫu thuật nội soi buồng tử cung cắt dính buồng tử cung</v>
          </cell>
          <cell r="J5826" t="str">
            <v>Phẫu thuật nội soi buồng tử cung cắt dính buồng tử cung</v>
          </cell>
          <cell r="K5826" t="str">
            <v>A</v>
          </cell>
          <cell r="L5826" t="str">
            <v>P1</v>
          </cell>
          <cell r="M5826">
            <v>698</v>
          </cell>
          <cell r="N5826">
            <v>698</v>
          </cell>
          <cell r="P5826" t="str">
            <v>Phẫu thuật nội soi buồng tử cung cắt nhân xơ; polip; tách dính; cắt vách ngăn; lấy dị vật</v>
          </cell>
          <cell r="Q5826">
            <v>4802000</v>
          </cell>
          <cell r="R5826">
            <v>914086.95652173902</v>
          </cell>
          <cell r="S5826">
            <v>5716000</v>
          </cell>
          <cell r="T5826">
            <v>1188313.0434782607</v>
          </cell>
          <cell r="U5826">
            <v>5990313.0434782607</v>
          </cell>
          <cell r="V5826">
            <v>5990300</v>
          </cell>
          <cell r="W5826">
            <v>239612.52173913043</v>
          </cell>
          <cell r="X5826">
            <v>6229925.5652173916</v>
          </cell>
        </row>
        <row r="5827">
          <cell r="E5827" t="str">
            <v>37.8D06.0688</v>
          </cell>
          <cell r="F5827" t="str">
            <v>27. PHẪU THUẬT NỘI SOI</v>
          </cell>
          <cell r="G5827" t="str">
            <v>27.422</v>
          </cell>
          <cell r="H5827" t="str">
            <v>Phẫu thuật nội soi buồng tử cung cắt polyp</v>
          </cell>
          <cell r="I5827" t="str">
            <v>Phẫu thuật nội soi buồng tử cung cắt polyp</v>
          </cell>
          <cell r="J5827" t="str">
            <v>Phẫu thuật nội soi buồng tử cung cắt polype</v>
          </cell>
          <cell r="K5827" t="str">
            <v>A</v>
          </cell>
          <cell r="L5827" t="str">
            <v>P1</v>
          </cell>
          <cell r="M5827">
            <v>698</v>
          </cell>
          <cell r="N5827">
            <v>698</v>
          </cell>
          <cell r="P5827" t="str">
            <v>Phẫu thuật nội soi buồng tử cung cắt nhân xơ; polip; tách dính; cắt vách ngăn; lấy dị vật</v>
          </cell>
          <cell r="Q5827">
            <v>4802000</v>
          </cell>
          <cell r="R5827">
            <v>914086.95652173902</v>
          </cell>
          <cell r="S5827">
            <v>5716000</v>
          </cell>
          <cell r="T5827">
            <v>1188313.0434782607</v>
          </cell>
          <cell r="U5827">
            <v>5990313.0434782607</v>
          </cell>
          <cell r="V5827">
            <v>5990300</v>
          </cell>
          <cell r="W5827">
            <v>239612.52173913043</v>
          </cell>
          <cell r="X5827">
            <v>6229925.5652173916</v>
          </cell>
        </row>
        <row r="5828">
          <cell r="E5828" t="str">
            <v>37.8D06.0688</v>
          </cell>
          <cell r="F5828" t="str">
            <v>27. PHẪU THUẬT NỘI SOI</v>
          </cell>
          <cell r="G5828" t="str">
            <v>27.423</v>
          </cell>
          <cell r="H5828" t="str">
            <v>Phẫu thuật nội soi buồng tử cung cắt u xơ</v>
          </cell>
          <cell r="I5828" t="str">
            <v>Phẫu thuật nội soi buồng tử cung cắt u xơ</v>
          </cell>
          <cell r="J5828" t="str">
            <v>Phẫu thuật nội soi buồng tử cung cắt u xơ</v>
          </cell>
          <cell r="K5828" t="str">
            <v>A</v>
          </cell>
          <cell r="L5828" t="str">
            <v>P1</v>
          </cell>
          <cell r="M5828">
            <v>698</v>
          </cell>
          <cell r="N5828">
            <v>698</v>
          </cell>
          <cell r="P5828" t="str">
            <v>Phẫu thuật nội soi buồng tử cung cắt nhân xơ; polip; tách dính; cắt vách ngăn; lấy dị vật</v>
          </cell>
          <cell r="Q5828">
            <v>4802000</v>
          </cell>
          <cell r="R5828">
            <v>914086.95652173902</v>
          </cell>
          <cell r="S5828">
            <v>5716000</v>
          </cell>
          <cell r="T5828">
            <v>1188313.0434782607</v>
          </cell>
          <cell r="U5828">
            <v>5990313.0434782607</v>
          </cell>
          <cell r="V5828">
            <v>5990300</v>
          </cell>
          <cell r="W5828">
            <v>239612.52173913043</v>
          </cell>
          <cell r="X5828">
            <v>6229925.5652173916</v>
          </cell>
        </row>
        <row r="5829">
          <cell r="E5829" t="str">
            <v>37.8D06.0688</v>
          </cell>
          <cell r="F5829" t="str">
            <v>27. PHẪU THUẬT NỘI SOI</v>
          </cell>
          <cell r="G5829" t="str">
            <v>27.425</v>
          </cell>
          <cell r="H5829" t="str">
            <v>Phẫu thuật nội soi buồng tử cung cắt vách ngăn</v>
          </cell>
          <cell r="I5829" t="str">
            <v>Phẫu thuật nội soi buồng tử cung cắt vách ngăn</v>
          </cell>
          <cell r="J5829" t="str">
            <v>Phẫu thuật nội soi buồng tử cung cắt vách ngăn</v>
          </cell>
          <cell r="K5829" t="str">
            <v>A</v>
          </cell>
          <cell r="L5829" t="str">
            <v>P1</v>
          </cell>
          <cell r="M5829">
            <v>698</v>
          </cell>
          <cell r="N5829">
            <v>698</v>
          </cell>
          <cell r="P5829" t="str">
            <v>Phẫu thuật nội soi buồng tử cung cắt nhân xơ; polip; tách dính; cắt vách ngăn; lấy dị vật</v>
          </cell>
          <cell r="Q5829">
            <v>4802000</v>
          </cell>
          <cell r="R5829">
            <v>914086.95652173902</v>
          </cell>
          <cell r="S5829">
            <v>5716000</v>
          </cell>
          <cell r="T5829">
            <v>1188313.0434782607</v>
          </cell>
          <cell r="U5829">
            <v>5990313.0434782607</v>
          </cell>
          <cell r="V5829">
            <v>5990300</v>
          </cell>
          <cell r="W5829">
            <v>239612.52173913043</v>
          </cell>
          <cell r="X5829">
            <v>6229925.5652173916</v>
          </cell>
        </row>
        <row r="5830">
          <cell r="E5830" t="str">
            <v>37.8D06.0689</v>
          </cell>
          <cell r="F5830" t="str">
            <v>03. NHI KHOA</v>
          </cell>
          <cell r="G5830" t="str">
            <v>3.4136</v>
          </cell>
          <cell r="H5830" t="str">
            <v>Phẫu thuật nội soi bóc u lạc nội mạc buồng trứng</v>
          </cell>
          <cell r="I5830" t="str">
            <v>Phẫu thuật nội soi bóc u lạc nội mạc buồng trứng</v>
          </cell>
          <cell r="J5830" t="str">
            <v>Phẫu thuật nội soi bóc u lạc nội mạc buồng trứng</v>
          </cell>
          <cell r="K5830" t="str">
            <v>B</v>
          </cell>
          <cell r="L5830" t="str">
            <v>P1</v>
          </cell>
          <cell r="M5830">
            <v>699</v>
          </cell>
          <cell r="N5830">
            <v>699</v>
          </cell>
          <cell r="P5830" t="str">
            <v>Phẫu thuật nội soi cắt phần phụ</v>
          </cell>
          <cell r="Q5830">
            <v>4315000</v>
          </cell>
          <cell r="R5830">
            <v>914086.95652173902</v>
          </cell>
          <cell r="S5830">
            <v>5229000</v>
          </cell>
          <cell r="T5830">
            <v>1188313.0434782607</v>
          </cell>
          <cell r="U5830">
            <v>5503313.0434782607</v>
          </cell>
          <cell r="V5830">
            <v>5503300</v>
          </cell>
          <cell r="W5830">
            <v>220132.52173913043</v>
          </cell>
          <cell r="X5830">
            <v>5723445.5652173916</v>
          </cell>
        </row>
        <row r="5831">
          <cell r="E5831" t="str">
            <v>37.8D08.0912</v>
          </cell>
          <cell r="F5831" t="str">
            <v>15. TAI MŨI HỌNG</v>
          </cell>
          <cell r="G5831" t="str">
            <v>15.134</v>
          </cell>
          <cell r="H5831" t="str">
            <v>Nâng xương chính mũi sau chấn thương</v>
          </cell>
          <cell r="I5831" t="str">
            <v>Nâng xương chính mũi sau chấn thương [gây mê]</v>
          </cell>
          <cell r="J5831" t="str">
            <v>Nâng xương chính mũi sau chấn thương</v>
          </cell>
          <cell r="K5831" t="str">
            <v>C</v>
          </cell>
          <cell r="L5831" t="str">
            <v>P3</v>
          </cell>
          <cell r="M5831">
            <v>922</v>
          </cell>
          <cell r="N5831">
            <v>922</v>
          </cell>
          <cell r="P5831" t="str">
            <v>Nâng xương chính mũi sau chấn thương gây mê</v>
          </cell>
          <cell r="Q5831">
            <v>2442000</v>
          </cell>
          <cell r="R5831">
            <v>278608.69565217401</v>
          </cell>
          <cell r="S5831">
            <v>2720000</v>
          </cell>
          <cell r="T5831">
            <v>362191.30434782617</v>
          </cell>
          <cell r="U5831">
            <v>2804191.3043478262</v>
          </cell>
          <cell r="V5831">
            <v>2804100</v>
          </cell>
          <cell r="W5831">
            <v>112167.65217391305</v>
          </cell>
          <cell r="X5831">
            <v>2916358.9565217393</v>
          </cell>
        </row>
        <row r="5832">
          <cell r="E5832" t="str">
            <v>37.8D08.0913</v>
          </cell>
          <cell r="F5832" t="str">
            <v>15. TAI MŨI HỌNG</v>
          </cell>
          <cell r="G5832" t="str">
            <v>15.134</v>
          </cell>
          <cell r="H5832" t="str">
            <v>Nâng xương chính mũi sau chấn thương</v>
          </cell>
          <cell r="I5832" t="str">
            <v>Nâng xương chính mũi sau chấn thương [gây tê]</v>
          </cell>
          <cell r="J5832" t="str">
            <v>Nâng xương chính mũi sau chấn thương</v>
          </cell>
          <cell r="K5832" t="str">
            <v>C</v>
          </cell>
          <cell r="L5832" t="str">
            <v>P3</v>
          </cell>
          <cell r="M5832">
            <v>923</v>
          </cell>
          <cell r="N5832">
            <v>923</v>
          </cell>
          <cell r="P5832" t="str">
            <v>Nâng xương chính mũi sau chấn thương gây tê</v>
          </cell>
          <cell r="Q5832">
            <v>1192000</v>
          </cell>
          <cell r="R5832">
            <v>103304.347826087</v>
          </cell>
          <cell r="S5832">
            <v>1295000</v>
          </cell>
          <cell r="T5832">
            <v>134295.65217391311</v>
          </cell>
          <cell r="U5832">
            <v>1326295.6521739131</v>
          </cell>
          <cell r="V5832">
            <v>1326200</v>
          </cell>
          <cell r="W5832">
            <v>53051.826086956527</v>
          </cell>
          <cell r="X5832">
            <v>1379347.4782608696</v>
          </cell>
        </row>
        <row r="5833">
          <cell r="E5833" t="str">
            <v>37.8D06.0689</v>
          </cell>
          <cell r="F5833" t="str">
            <v>03. NHI KHOA</v>
          </cell>
          <cell r="G5833" t="str">
            <v>3.4140</v>
          </cell>
          <cell r="H5833" t="str">
            <v>Phẫu thuật nội soi cắt u nang buồng trứng</v>
          </cell>
          <cell r="I5833" t="str">
            <v>Phẫu thuật nội soi cắt u nang buồng trứng</v>
          </cell>
          <cell r="J5833" t="str">
            <v>Phẫu thuật nội soi cắt u nang buồng trứng</v>
          </cell>
          <cell r="K5833" t="str">
            <v>B</v>
          </cell>
          <cell r="L5833" t="str">
            <v>P1</v>
          </cell>
          <cell r="M5833">
            <v>699</v>
          </cell>
          <cell r="N5833">
            <v>699</v>
          </cell>
          <cell r="P5833" t="str">
            <v>Phẫu thuật nội soi cắt phần phụ</v>
          </cell>
          <cell r="Q5833">
            <v>4315000</v>
          </cell>
          <cell r="R5833">
            <v>914086.95652173902</v>
          </cell>
          <cell r="S5833">
            <v>5229000</v>
          </cell>
          <cell r="T5833">
            <v>1188313.0434782607</v>
          </cell>
          <cell r="U5833">
            <v>5503313.0434782607</v>
          </cell>
          <cell r="V5833">
            <v>5503300</v>
          </cell>
          <cell r="W5833">
            <v>220132.52173913043</v>
          </cell>
          <cell r="X5833">
            <v>5723445.5652173916</v>
          </cell>
        </row>
        <row r="5834">
          <cell r="E5834" t="str">
            <v>37.8D06.0689</v>
          </cell>
          <cell r="F5834" t="str">
            <v>03. NHI KHOA</v>
          </cell>
          <cell r="G5834" t="str">
            <v>3.4139</v>
          </cell>
          <cell r="H5834" t="str">
            <v>Phẫu thuật nội soi điều trị buồng trứng bị xoắn</v>
          </cell>
          <cell r="I5834" t="str">
            <v>Phẫu thuật nội soi điều trị buồng trứng bị xoắn</v>
          </cell>
          <cell r="J5834" t="str">
            <v>Phẫu thuật nội soi điều trị buồng trứng bị xoắn</v>
          </cell>
          <cell r="K5834" t="str">
            <v>B</v>
          </cell>
          <cell r="L5834" t="str">
            <v>P1</v>
          </cell>
          <cell r="M5834">
            <v>699</v>
          </cell>
          <cell r="N5834">
            <v>699</v>
          </cell>
          <cell r="P5834" t="str">
            <v>Phẫu thuật nội soi cắt phần phụ</v>
          </cell>
          <cell r="Q5834">
            <v>4315000</v>
          </cell>
          <cell r="R5834">
            <v>914086.95652173902</v>
          </cell>
          <cell r="S5834">
            <v>5229000</v>
          </cell>
          <cell r="T5834">
            <v>1188313.0434782607</v>
          </cell>
          <cell r="U5834">
            <v>5503313.0434782607</v>
          </cell>
          <cell r="V5834">
            <v>5503300</v>
          </cell>
          <cell r="W5834">
            <v>220132.52173913043</v>
          </cell>
          <cell r="X5834">
            <v>5723445.5652173916</v>
          </cell>
        </row>
        <row r="5835">
          <cell r="E5835" t="str">
            <v>37.8D06.0689</v>
          </cell>
          <cell r="F5835" t="str">
            <v>13. PHỤ SẢN</v>
          </cell>
          <cell r="G5835" t="str">
            <v>13.77</v>
          </cell>
          <cell r="H5835" t="str">
            <v>Phẫu thuật nội soi bóc u lạc nội mạc tử cung</v>
          </cell>
          <cell r="I5835" t="str">
            <v>Phẫu thuật nội soi bóc u lạc nội mạc tử cung</v>
          </cell>
          <cell r="J5835" t="str">
            <v>Phẫu thuật nội soi bóc u lạc nội mạc tử cung</v>
          </cell>
          <cell r="K5835" t="str">
            <v>B</v>
          </cell>
          <cell r="L5835" t="str">
            <v>P1</v>
          </cell>
          <cell r="M5835">
            <v>699</v>
          </cell>
          <cell r="N5835">
            <v>699</v>
          </cell>
          <cell r="P5835" t="str">
            <v>Phẫu thuật nội soi cắt phần phụ</v>
          </cell>
          <cell r="Q5835">
            <v>4315000</v>
          </cell>
          <cell r="R5835">
            <v>914086.95652173902</v>
          </cell>
          <cell r="S5835">
            <v>5229000</v>
          </cell>
          <cell r="T5835">
            <v>1188313.0434782607</v>
          </cell>
          <cell r="U5835">
            <v>5503313.0434782607</v>
          </cell>
          <cell r="V5835">
            <v>5503300</v>
          </cell>
          <cell r="W5835">
            <v>220132.52173913043</v>
          </cell>
          <cell r="X5835">
            <v>5723445.5652173916</v>
          </cell>
        </row>
        <row r="5836">
          <cell r="E5836" t="str">
            <v>37.8D07.0837</v>
          </cell>
          <cell r="F5836" t="str">
            <v>03. NHI KHOA</v>
          </cell>
          <cell r="G5836" t="str">
            <v>3.1590</v>
          </cell>
          <cell r="H5836" t="str">
            <v>Nạo vét tổ chức hốc mắt</v>
          </cell>
          <cell r="I5836" t="str">
            <v>Nạo vét tổ chức hốc mắt</v>
          </cell>
          <cell r="J5836" t="str">
            <v>Nạo vét tổ chức hốc mắt</v>
          </cell>
          <cell r="K5836" t="str">
            <v>B</v>
          </cell>
          <cell r="L5836" t="str">
            <v>PDB</v>
          </cell>
          <cell r="M5836">
            <v>847</v>
          </cell>
          <cell r="N5836">
            <v>847</v>
          </cell>
          <cell r="P5836" t="str">
            <v>Phẫu thuật u tổ chức hốc mắt</v>
          </cell>
          <cell r="Q5836">
            <v>1082000</v>
          </cell>
          <cell r="R5836">
            <v>184695.652173913</v>
          </cell>
          <cell r="S5836">
            <v>1266000</v>
          </cell>
          <cell r="T5836">
            <v>240104.34782608689</v>
          </cell>
          <cell r="U5836">
            <v>1322104.3478260869</v>
          </cell>
          <cell r="V5836">
            <v>1322100</v>
          </cell>
          <cell r="W5836">
            <v>52884.17391304348</v>
          </cell>
          <cell r="X5836">
            <v>1374988.5217391304</v>
          </cell>
        </row>
        <row r="5837">
          <cell r="E5837" t="str">
            <v>37.8D07.0837</v>
          </cell>
          <cell r="F5837" t="str">
            <v>12. UNG BƯỚU</v>
          </cell>
          <cell r="G5837" t="str">
            <v>12.112</v>
          </cell>
          <cell r="H5837" t="str">
            <v>Nạo vét tổ chức hốc mắt</v>
          </cell>
          <cell r="I5837" t="str">
            <v>Nạo vét tổ chức hốc mắt</v>
          </cell>
          <cell r="J5837" t="str">
            <v>Nạo vét tổ chức hốc mắt</v>
          </cell>
          <cell r="K5837" t="str">
            <v>B</v>
          </cell>
          <cell r="L5837" t="str">
            <v>P1</v>
          </cell>
          <cell r="M5837">
            <v>847</v>
          </cell>
          <cell r="N5837">
            <v>847</v>
          </cell>
          <cell r="P5837" t="str">
            <v>Phẫu thuật u tổ chức hốc mắt</v>
          </cell>
          <cell r="Q5837">
            <v>1082000</v>
          </cell>
          <cell r="R5837">
            <v>184695.652173913</v>
          </cell>
          <cell r="S5837">
            <v>1266000</v>
          </cell>
          <cell r="T5837">
            <v>240104.34782608689</v>
          </cell>
          <cell r="U5837">
            <v>1322104.3478260869</v>
          </cell>
          <cell r="V5837">
            <v>1322100</v>
          </cell>
          <cell r="W5837">
            <v>52884.17391304348</v>
          </cell>
          <cell r="X5837">
            <v>1374988.5217391304</v>
          </cell>
        </row>
        <row r="5838">
          <cell r="E5838" t="str">
            <v>37.8D06.0689</v>
          </cell>
          <cell r="F5838" t="str">
            <v>13. PHỤ SẢN</v>
          </cell>
          <cell r="G5838" t="str">
            <v>13.82</v>
          </cell>
          <cell r="H5838" t="str">
            <v>Phẫu thuật nội soi cắt u nang buồng trứng kèm triệt sản</v>
          </cell>
          <cell r="I5838" t="str">
            <v>Phẫu thuật nội soi cắt u nang buồng trứng kèm triệt sản</v>
          </cell>
          <cell r="J5838" t="str">
            <v>Phẫu thuật nội soi cắt u nang buồng trứng kèm triệt sản</v>
          </cell>
          <cell r="K5838" t="str">
            <v>C</v>
          </cell>
          <cell r="L5838" t="str">
            <v>P1</v>
          </cell>
          <cell r="M5838">
            <v>699</v>
          </cell>
          <cell r="N5838">
            <v>699</v>
          </cell>
          <cell r="P5838" t="str">
            <v>Phẫu thuật nội soi cắt phần phụ</v>
          </cell>
          <cell r="Q5838">
            <v>4315000</v>
          </cell>
          <cell r="R5838">
            <v>914086.95652173902</v>
          </cell>
          <cell r="S5838">
            <v>5229000</v>
          </cell>
          <cell r="T5838">
            <v>1188313.0434782607</v>
          </cell>
          <cell r="U5838">
            <v>5503313.0434782607</v>
          </cell>
          <cell r="V5838">
            <v>5503300</v>
          </cell>
          <cell r="W5838">
            <v>220132.52173913043</v>
          </cell>
          <cell r="X5838">
            <v>5723445.5652173916</v>
          </cell>
        </row>
        <row r="5839">
          <cell r="E5839" t="str">
            <v>37.8D06.0689</v>
          </cell>
          <cell r="F5839" t="str">
            <v>13. PHỤ SẢN</v>
          </cell>
          <cell r="G5839" t="str">
            <v>13.80</v>
          </cell>
          <cell r="H5839" t="str">
            <v>Phẫu thuật nội soi cắt u nang buồng trứng xoắn</v>
          </cell>
          <cell r="I5839" t="str">
            <v>Phẫu thuật nội soi cắt u nang buồng trứng xoắn</v>
          </cell>
          <cell r="J5839" t="str">
            <v>Phẫu thuật nội soi cắt u nang buồng trứng xoắn</v>
          </cell>
          <cell r="K5839" t="str">
            <v>C</v>
          </cell>
          <cell r="L5839" t="str">
            <v>P1</v>
          </cell>
          <cell r="M5839">
            <v>699</v>
          </cell>
          <cell r="N5839">
            <v>699</v>
          </cell>
          <cell r="P5839" t="str">
            <v>Phẫu thuật nội soi cắt phần phụ</v>
          </cell>
          <cell r="Q5839">
            <v>4315000</v>
          </cell>
          <cell r="R5839">
            <v>914086.95652173902</v>
          </cell>
          <cell r="S5839">
            <v>5229000</v>
          </cell>
          <cell r="T5839">
            <v>1188313.0434782607</v>
          </cell>
          <cell r="U5839">
            <v>5503313.0434782607</v>
          </cell>
          <cell r="V5839">
            <v>5503300</v>
          </cell>
          <cell r="W5839">
            <v>220132.52173913043</v>
          </cell>
          <cell r="X5839">
            <v>5723445.5652173916</v>
          </cell>
        </row>
        <row r="5840">
          <cell r="E5840" t="str">
            <v>37.8D06.0689</v>
          </cell>
          <cell r="F5840" t="str">
            <v>13. PHỤ SẢN</v>
          </cell>
          <cell r="G5840" t="str">
            <v>13.81</v>
          </cell>
          <cell r="H5840" t="str">
            <v>Phẫu thuật nội soi cắt u nang buồng trứng, nang cạnh vòi tử cung</v>
          </cell>
          <cell r="I5840" t="str">
            <v>Phẫu thuật nội soi cắt u nang buồng trứng, nang cạnh vòi tử cung</v>
          </cell>
          <cell r="J5840" t="str">
            <v>Phẫu thuật nội soi cắt u nang buồng trứng, nang cạnh vòi tử cung</v>
          </cell>
          <cell r="K5840" t="str">
            <v>C</v>
          </cell>
          <cell r="L5840" t="str">
            <v>P1</v>
          </cell>
          <cell r="M5840">
            <v>699</v>
          </cell>
          <cell r="N5840">
            <v>699</v>
          </cell>
          <cell r="P5840" t="str">
            <v>Phẫu thuật nội soi cắt phần phụ</v>
          </cell>
          <cell r="Q5840">
            <v>4315000</v>
          </cell>
          <cell r="R5840">
            <v>914086.95652173902</v>
          </cell>
          <cell r="S5840">
            <v>5229000</v>
          </cell>
          <cell r="T5840">
            <v>1188313.0434782607</v>
          </cell>
          <cell r="U5840">
            <v>5503313.0434782607</v>
          </cell>
          <cell r="V5840">
            <v>5503300</v>
          </cell>
          <cell r="W5840">
            <v>220132.52173913043</v>
          </cell>
          <cell r="X5840">
            <v>5723445.5652173916</v>
          </cell>
        </row>
        <row r="5841">
          <cell r="E5841" t="str">
            <v>37.8D06.0689</v>
          </cell>
          <cell r="F5841" t="str">
            <v>13. PHỤ SẢN</v>
          </cell>
          <cell r="G5841" t="str">
            <v>13.79</v>
          </cell>
          <cell r="H5841" t="str">
            <v>Phẫu thuật nội soi cắt u nang hoặc cắt buồng trứng trên người bệnh có thai</v>
          </cell>
          <cell r="I5841" t="str">
            <v>Phẫu thuật nội soi cắt u nang hoặc cắt buồng trứng trên người bệnh có thai</v>
          </cell>
          <cell r="J5841" t="str">
            <v>Phẫu thuật nội soi cắt u nang hoặc cắt buồng trứng trên bệnh nhân có thai</v>
          </cell>
          <cell r="K5841" t="str">
            <v>B</v>
          </cell>
          <cell r="L5841" t="str">
            <v>P1</v>
          </cell>
          <cell r="M5841">
            <v>699</v>
          </cell>
          <cell r="N5841">
            <v>699</v>
          </cell>
          <cell r="P5841" t="str">
            <v>Phẫu thuật nội soi cắt phần phụ</v>
          </cell>
          <cell r="Q5841">
            <v>4315000</v>
          </cell>
          <cell r="R5841">
            <v>914086.95652173902</v>
          </cell>
          <cell r="S5841">
            <v>5229000</v>
          </cell>
          <cell r="T5841">
            <v>1188313.0434782607</v>
          </cell>
          <cell r="U5841">
            <v>5503313.0434782607</v>
          </cell>
          <cell r="V5841">
            <v>5503300</v>
          </cell>
          <cell r="W5841">
            <v>220132.52173913043</v>
          </cell>
          <cell r="X5841">
            <v>5723445.5652173916</v>
          </cell>
        </row>
        <row r="5842">
          <cell r="E5842" t="str">
            <v>37.8D06.0689</v>
          </cell>
          <cell r="F5842" t="str">
            <v>13. PHỤ SẢN</v>
          </cell>
          <cell r="G5842" t="str">
            <v>13.90</v>
          </cell>
          <cell r="H5842" t="str">
            <v>Phẫu thuật nội soi thai ngoài tử cung chưa vỡ</v>
          </cell>
          <cell r="I5842" t="str">
            <v>Phẫu thuật nội soi thai ngoài tử cung chưa vỡ</v>
          </cell>
          <cell r="J5842" t="str">
            <v>Phẫu thuật nội soi thai ngoài tử cung chưa vỡ</v>
          </cell>
          <cell r="K5842" t="str">
            <v>C</v>
          </cell>
          <cell r="L5842" t="str">
            <v>P1</v>
          </cell>
          <cell r="M5842">
            <v>699</v>
          </cell>
          <cell r="N5842">
            <v>699</v>
          </cell>
          <cell r="P5842" t="str">
            <v>Phẫu thuật nội soi cắt phần phụ</v>
          </cell>
          <cell r="Q5842">
            <v>4315000</v>
          </cell>
          <cell r="R5842">
            <v>914086.95652173902</v>
          </cell>
          <cell r="S5842">
            <v>5229000</v>
          </cell>
          <cell r="T5842">
            <v>1188313.0434782607</v>
          </cell>
          <cell r="U5842">
            <v>5503313.0434782607</v>
          </cell>
          <cell r="V5842">
            <v>5503300</v>
          </cell>
          <cell r="W5842">
            <v>220132.52173913043</v>
          </cell>
          <cell r="X5842">
            <v>5723445.5652173916</v>
          </cell>
        </row>
        <row r="5843">
          <cell r="E5843" t="str">
            <v>37.8D06.0689</v>
          </cell>
          <cell r="F5843" t="str">
            <v>13. PHỤ SẢN</v>
          </cell>
          <cell r="G5843" t="str">
            <v>13.87</v>
          </cell>
          <cell r="H5843" t="str">
            <v>Phẫu thuật nội soi thai ngoài tử cung thể huyết tụ thành nang</v>
          </cell>
          <cell r="I5843" t="str">
            <v>Phẫu thuật nội soi thai ngoài tử cung thể huyết tụ thành nang</v>
          </cell>
          <cell r="J5843" t="str">
            <v>Phẫu thuật nội soi thai ngoài tử cung thể huyết tụ thành nang</v>
          </cell>
          <cell r="K5843" t="str">
            <v>B</v>
          </cell>
          <cell r="L5843" t="str">
            <v>P1</v>
          </cell>
          <cell r="M5843">
            <v>699</v>
          </cell>
          <cell r="N5843">
            <v>699</v>
          </cell>
          <cell r="P5843" t="str">
            <v>Phẫu thuật nội soi cắt phần phụ</v>
          </cell>
          <cell r="Q5843">
            <v>4315000</v>
          </cell>
          <cell r="R5843">
            <v>914086.95652173902</v>
          </cell>
          <cell r="S5843">
            <v>5229000</v>
          </cell>
          <cell r="T5843">
            <v>1188313.0434782607</v>
          </cell>
          <cell r="U5843">
            <v>5503313.0434782607</v>
          </cell>
          <cell r="V5843">
            <v>5503300</v>
          </cell>
          <cell r="W5843">
            <v>220132.52173913043</v>
          </cell>
          <cell r="X5843">
            <v>5723445.5652173916</v>
          </cell>
        </row>
        <row r="5844">
          <cell r="E5844" t="str">
            <v>37.8D06.0689</v>
          </cell>
          <cell r="F5844" t="str">
            <v>13. PHỤ SẢN</v>
          </cell>
          <cell r="G5844" t="str">
            <v>13.88</v>
          </cell>
          <cell r="H5844" t="str">
            <v>Phẫu thuật nội soi thai ngoài tử cung vỡ</v>
          </cell>
          <cell r="I5844" t="str">
            <v>Phẫu thuật nội soi thai ngoài tử cung vỡ</v>
          </cell>
          <cell r="J5844" t="str">
            <v>Phẫu thuật nội soi thai ngoài tử cung vỡ</v>
          </cell>
          <cell r="K5844" t="str">
            <v>B</v>
          </cell>
          <cell r="L5844" t="str">
            <v>P1</v>
          </cell>
          <cell r="M5844">
            <v>699</v>
          </cell>
          <cell r="N5844">
            <v>699</v>
          </cell>
          <cell r="P5844" t="str">
            <v>Phẫu thuật nội soi cắt phần phụ</v>
          </cell>
          <cell r="Q5844">
            <v>4315000</v>
          </cell>
          <cell r="R5844">
            <v>914086.95652173902</v>
          </cell>
          <cell r="S5844">
            <v>5229000</v>
          </cell>
          <cell r="T5844">
            <v>1188313.0434782607</v>
          </cell>
          <cell r="U5844">
            <v>5503313.0434782607</v>
          </cell>
          <cell r="V5844">
            <v>5503300</v>
          </cell>
          <cell r="W5844">
            <v>220132.52173913043</v>
          </cell>
          <cell r="X5844">
            <v>5723445.5652173916</v>
          </cell>
        </row>
        <row r="5845">
          <cell r="E5845" t="str">
            <v>37.8D06.0689</v>
          </cell>
          <cell r="F5845" t="str">
            <v>27. PHẪU THUẬT NỘI SOI</v>
          </cell>
          <cell r="G5845" t="str">
            <v>27.433</v>
          </cell>
          <cell r="H5845" t="str">
            <v>Cắt u buồng trứng qua nội soi</v>
          </cell>
          <cell r="I5845" t="str">
            <v>Cắt u buồng trứng qua nội soi</v>
          </cell>
          <cell r="J5845" t="str">
            <v>Cắt u buồng trứng qua nội soi</v>
          </cell>
          <cell r="K5845" t="str">
            <v>B</v>
          </cell>
          <cell r="L5845" t="str">
            <v>P1</v>
          </cell>
          <cell r="M5845">
            <v>699</v>
          </cell>
          <cell r="N5845">
            <v>699</v>
          </cell>
          <cell r="P5845" t="str">
            <v>Phẫu thuật nội soi cắt phần phụ</v>
          </cell>
          <cell r="Q5845">
            <v>4315000</v>
          </cell>
          <cell r="R5845">
            <v>914086.95652173902</v>
          </cell>
          <cell r="S5845">
            <v>5229000</v>
          </cell>
          <cell r="T5845">
            <v>1188313.0434782607</v>
          </cell>
          <cell r="U5845">
            <v>5503313.0434782607</v>
          </cell>
          <cell r="V5845">
            <v>5503300</v>
          </cell>
          <cell r="W5845">
            <v>220132.52173913043</v>
          </cell>
          <cell r="X5845">
            <v>5723445.5652173916</v>
          </cell>
        </row>
        <row r="5846">
          <cell r="E5846" t="str">
            <v>37.8D06.0689</v>
          </cell>
          <cell r="F5846" t="str">
            <v>27. PHẪU THUẬT NỘI SOI</v>
          </cell>
          <cell r="G5846" t="str">
            <v>27.431</v>
          </cell>
          <cell r="H5846" t="str">
            <v>Phẫu thuật nội soi cắt góc buồng trứng</v>
          </cell>
          <cell r="I5846" t="str">
            <v>Phẫu thuật nội soi cắt góc buồng trứng</v>
          </cell>
          <cell r="J5846" t="str">
            <v>Phẫu thuật nội soi cắt góc buồng trứng</v>
          </cell>
          <cell r="K5846" t="str">
            <v>A</v>
          </cell>
          <cell r="L5846" t="str">
            <v>P1</v>
          </cell>
          <cell r="M5846">
            <v>699</v>
          </cell>
          <cell r="N5846">
            <v>699</v>
          </cell>
          <cell r="P5846" t="str">
            <v>Phẫu thuật nội soi cắt phần phụ</v>
          </cell>
          <cell r="Q5846">
            <v>4315000</v>
          </cell>
          <cell r="R5846">
            <v>914086.95652173902</v>
          </cell>
          <cell r="S5846">
            <v>5229000</v>
          </cell>
          <cell r="T5846">
            <v>1188313.0434782607</v>
          </cell>
          <cell r="U5846">
            <v>5503313.0434782607</v>
          </cell>
          <cell r="V5846">
            <v>5503300</v>
          </cell>
          <cell r="W5846">
            <v>220132.52173913043</v>
          </cell>
          <cell r="X5846">
            <v>5723445.5652173916</v>
          </cell>
        </row>
        <row r="5847">
          <cell r="E5847" t="str">
            <v>37.8D06.0689</v>
          </cell>
          <cell r="F5847" t="str">
            <v>27. PHẪU THUẬT NỘI SOI</v>
          </cell>
          <cell r="G5847" t="str">
            <v>27.427</v>
          </cell>
          <cell r="H5847" t="str">
            <v>Phẫu thuật nội soi cắt tử cung hoàn toàn để lại 2 phần phụ</v>
          </cell>
          <cell r="I5847" t="str">
            <v>Phẫu thuật nội soi cắt tử cung hoàn toàn để lại 2 phần phụ</v>
          </cell>
          <cell r="J5847" t="str">
            <v>Phẫu thuật nội soi cắt tử cung hoàn toàn để lại 2 phần phụ</v>
          </cell>
          <cell r="K5847" t="str">
            <v>A</v>
          </cell>
          <cell r="L5847" t="str">
            <v>P1</v>
          </cell>
          <cell r="M5847">
            <v>699</v>
          </cell>
          <cell r="N5847">
            <v>699</v>
          </cell>
          <cell r="P5847" t="str">
            <v>Phẫu thuật nội soi cắt phần phụ</v>
          </cell>
          <cell r="Q5847">
            <v>4315000</v>
          </cell>
          <cell r="R5847">
            <v>914086.95652173902</v>
          </cell>
          <cell r="S5847">
            <v>5229000</v>
          </cell>
          <cell r="T5847">
            <v>1188313.0434782607</v>
          </cell>
          <cell r="U5847">
            <v>5503313.0434782607</v>
          </cell>
          <cell r="V5847">
            <v>5503300</v>
          </cell>
          <cell r="W5847">
            <v>220132.52173913043</v>
          </cell>
          <cell r="X5847">
            <v>5723445.5652173916</v>
          </cell>
        </row>
        <row r="5848">
          <cell r="E5848" t="str">
            <v>37.8D06.0689</v>
          </cell>
          <cell r="F5848" t="str">
            <v>27. PHẪU THUẬT NỘI SOI</v>
          </cell>
          <cell r="G5848" t="str">
            <v>27.432</v>
          </cell>
          <cell r="H5848" t="str">
            <v>Phẫu thuật nội soi u buồng trứng trên người bệnh có thai</v>
          </cell>
          <cell r="I5848" t="str">
            <v>Phẫu thuật nội soi u buồng trứng trên người bệnh có thai</v>
          </cell>
          <cell r="J5848" t="str">
            <v>Phẫu thuật nội soi u buồng trứng trên bệnh nhân có thai</v>
          </cell>
          <cell r="K5848" t="str">
            <v>B</v>
          </cell>
          <cell r="L5848" t="str">
            <v>P1</v>
          </cell>
          <cell r="M5848">
            <v>699</v>
          </cell>
          <cell r="N5848">
            <v>699</v>
          </cell>
          <cell r="P5848" t="str">
            <v>Phẫu thuật nội soi cắt phần phụ</v>
          </cell>
          <cell r="Q5848">
            <v>4315000</v>
          </cell>
          <cell r="R5848">
            <v>914086.95652173902</v>
          </cell>
          <cell r="S5848">
            <v>5229000</v>
          </cell>
          <cell r="T5848">
            <v>1188313.0434782607</v>
          </cell>
          <cell r="U5848">
            <v>5503313.0434782607</v>
          </cell>
          <cell r="V5848">
            <v>5503300</v>
          </cell>
          <cell r="W5848">
            <v>220132.52173913043</v>
          </cell>
          <cell r="X5848">
            <v>5723445.5652173916</v>
          </cell>
        </row>
        <row r="5849">
          <cell r="E5849" t="str">
            <v>37.8D06.0689</v>
          </cell>
          <cell r="F5849" t="str">
            <v>27. PHẪU THUẬT NỘI SOI</v>
          </cell>
          <cell r="G5849" t="str">
            <v>27.434</v>
          </cell>
          <cell r="H5849" t="str">
            <v>Phẫu thuật nội soi u nang buồng trứng</v>
          </cell>
          <cell r="I5849" t="str">
            <v>Phẫu thuật nội soi u nang buồng trứng</v>
          </cell>
          <cell r="J5849" t="str">
            <v>Phẫu thuật nội soi u nang buồng trứng</v>
          </cell>
          <cell r="K5849" t="str">
            <v>B</v>
          </cell>
          <cell r="L5849" t="str">
            <v>P1</v>
          </cell>
          <cell r="M5849">
            <v>699</v>
          </cell>
          <cell r="N5849">
            <v>699</v>
          </cell>
          <cell r="P5849" t="str">
            <v>Phẫu thuật nội soi cắt phần phụ</v>
          </cell>
          <cell r="Q5849">
            <v>4315000</v>
          </cell>
          <cell r="R5849">
            <v>914086.95652173902</v>
          </cell>
          <cell r="S5849">
            <v>5229000</v>
          </cell>
          <cell r="T5849">
            <v>1188313.0434782607</v>
          </cell>
          <cell r="U5849">
            <v>5503313.0434782607</v>
          </cell>
          <cell r="V5849">
            <v>5503300</v>
          </cell>
          <cell r="W5849">
            <v>220132.52173913043</v>
          </cell>
          <cell r="X5849">
            <v>5723445.5652173916</v>
          </cell>
        </row>
        <row r="5850">
          <cell r="E5850" t="str">
            <v>37.8D07.0837</v>
          </cell>
          <cell r="F5850" t="str">
            <v>14. MẮT</v>
          </cell>
          <cell r="G5850" t="str">
            <v>14.97</v>
          </cell>
          <cell r="H5850" t="str">
            <v>Nạo vét tổ chức hốc mắt</v>
          </cell>
          <cell r="I5850" t="str">
            <v>Nạo vét tổ chức hốc mắt</v>
          </cell>
          <cell r="J5850" t="str">
            <v>Nạo vét tổ chức hốc mắt</v>
          </cell>
          <cell r="K5850" t="str">
            <v>B</v>
          </cell>
          <cell r="L5850" t="str">
            <v>PDB</v>
          </cell>
          <cell r="M5850">
            <v>847</v>
          </cell>
          <cell r="N5850">
            <v>847</v>
          </cell>
          <cell r="P5850" t="str">
            <v>Phẫu thuật u tổ chức hốc mắt</v>
          </cell>
          <cell r="Q5850">
            <v>1082000</v>
          </cell>
          <cell r="R5850">
            <v>184695.652173913</v>
          </cell>
          <cell r="S5850">
            <v>1266000</v>
          </cell>
          <cell r="T5850">
            <v>240104.34782608689</v>
          </cell>
          <cell r="U5850">
            <v>1322104.3478260869</v>
          </cell>
          <cell r="V5850">
            <v>1322100</v>
          </cell>
          <cell r="W5850">
            <v>52884.17391304348</v>
          </cell>
          <cell r="X5850">
            <v>1374988.5217391304</v>
          </cell>
        </row>
        <row r="5851">
          <cell r="E5851" t="str">
            <v>37.8D06.0690</v>
          </cell>
          <cell r="F5851" t="str">
            <v>03. NHI KHOA</v>
          </cell>
          <cell r="G5851" t="str">
            <v>3.4135</v>
          </cell>
          <cell r="H5851" t="str">
            <v>Phẫu thuật nội soi cắt tử cung toàn phần</v>
          </cell>
          <cell r="I5851" t="str">
            <v>Phẫu thuật nội soi cắt tử cung toàn phần</v>
          </cell>
          <cell r="J5851" t="str">
            <v>Phẫu thuật nội soi cắt tử cung toàn phần</v>
          </cell>
          <cell r="K5851" t="str">
            <v>B</v>
          </cell>
          <cell r="L5851" t="str">
            <v>P1</v>
          </cell>
          <cell r="M5851">
            <v>700</v>
          </cell>
          <cell r="N5851">
            <v>700</v>
          </cell>
          <cell r="P5851" t="str">
            <v>Phẫu thuật nội soi cắt tử cung</v>
          </cell>
          <cell r="Q5851">
            <v>5158000</v>
          </cell>
          <cell r="R5851">
            <v>914086.95652173902</v>
          </cell>
          <cell r="S5851">
            <v>6072000</v>
          </cell>
          <cell r="T5851">
            <v>1188313.0434782607</v>
          </cell>
          <cell r="U5851">
            <v>6346313.0434782607</v>
          </cell>
          <cell r="V5851">
            <v>6346300</v>
          </cell>
          <cell r="W5851">
            <v>253852.52173913043</v>
          </cell>
          <cell r="X5851">
            <v>6600165.5652173916</v>
          </cell>
        </row>
        <row r="5852">
          <cell r="E5852" t="str">
            <v>37.8C00.0249</v>
          </cell>
          <cell r="F5852" t="str">
            <v>03. NHI KHOA</v>
          </cell>
          <cell r="G5852" t="str">
            <v>3.285</v>
          </cell>
          <cell r="H5852" t="str">
            <v>Ngâm thuốc YHCT bộ phận</v>
          </cell>
          <cell r="I5852" t="str">
            <v>Ngâm thuốc YHCT bộ phận</v>
          </cell>
          <cell r="J5852" t="str">
            <v>Ngâm thuốc YHCT bộ phận</v>
          </cell>
          <cell r="K5852" t="str">
            <v>D</v>
          </cell>
          <cell r="L5852" t="str">
            <v>T3</v>
          </cell>
          <cell r="M5852">
            <v>258</v>
          </cell>
          <cell r="N5852">
            <v>258</v>
          </cell>
          <cell r="P5852" t="str">
            <v>Ngâm thuốc y học cổ truyền</v>
          </cell>
          <cell r="Q5852">
            <v>40000</v>
          </cell>
          <cell r="R5852">
            <v>11426.0869565217</v>
          </cell>
          <cell r="S5852">
            <v>51400</v>
          </cell>
          <cell r="T5852">
            <v>14853.913043478211</v>
          </cell>
          <cell r="U5852">
            <v>54853.913043478213</v>
          </cell>
          <cell r="V5852">
            <v>54800</v>
          </cell>
          <cell r="W5852">
            <v>2194.1565217391285</v>
          </cell>
          <cell r="X5852">
            <v>57048.069565217338</v>
          </cell>
        </row>
        <row r="5853">
          <cell r="E5853" t="str">
            <v>37.8D06.0690</v>
          </cell>
          <cell r="F5853" t="str">
            <v>13. PHỤ SẢN</v>
          </cell>
          <cell r="G5853" t="str">
            <v>13.63</v>
          </cell>
          <cell r="H5853" t="str">
            <v>Phẫu thuật nội soi cắt tử cung hoàn toàn</v>
          </cell>
          <cell r="I5853" t="str">
            <v>Phẫu thuật nội soi cắt tử cung hoàn toàn</v>
          </cell>
          <cell r="J5853" t="str">
            <v>Phẫu thuật nội soi cắt tử cung hoàn toàn</v>
          </cell>
          <cell r="K5853" t="str">
            <v>B</v>
          </cell>
          <cell r="L5853" t="str">
            <v>P1</v>
          </cell>
          <cell r="M5853">
            <v>700</v>
          </cell>
          <cell r="N5853">
            <v>700</v>
          </cell>
          <cell r="P5853" t="str">
            <v>Phẫu thuật nội soi cắt tử cung</v>
          </cell>
          <cell r="Q5853">
            <v>5158000</v>
          </cell>
          <cell r="R5853">
            <v>914086.95652173902</v>
          </cell>
          <cell r="S5853">
            <v>6072000</v>
          </cell>
          <cell r="T5853">
            <v>1188313.0434782607</v>
          </cell>
          <cell r="U5853">
            <v>6346313.0434782607</v>
          </cell>
          <cell r="V5853">
            <v>6346300</v>
          </cell>
          <cell r="W5853">
            <v>253852.52173913043</v>
          </cell>
          <cell r="X5853">
            <v>6600165.5652173916</v>
          </cell>
        </row>
        <row r="5854">
          <cell r="E5854" t="str">
            <v>37.8D06.0690</v>
          </cell>
          <cell r="F5854" t="str">
            <v>27. PHẪU THUẬT NỘI SOI</v>
          </cell>
          <cell r="G5854" t="str">
            <v>27.436</v>
          </cell>
          <cell r="H5854" t="str">
            <v>Cắt u buồng trứng + tử cung qua nội soi</v>
          </cell>
          <cell r="I5854" t="str">
            <v>Cắt u buồng trứng + tử cung qua nội soi</v>
          </cell>
          <cell r="J5854" t="str">
            <v>Cắt u buồng trứng + tử cung qua nội soi</v>
          </cell>
          <cell r="K5854" t="str">
            <v>B</v>
          </cell>
          <cell r="L5854" t="str">
            <v>PDB</v>
          </cell>
          <cell r="M5854">
            <v>700</v>
          </cell>
          <cell r="N5854">
            <v>700</v>
          </cell>
          <cell r="P5854" t="str">
            <v>Phẫu thuật nội soi cắt tử cung</v>
          </cell>
          <cell r="Q5854">
            <v>5158000</v>
          </cell>
          <cell r="R5854">
            <v>914086.95652173902</v>
          </cell>
          <cell r="S5854">
            <v>6072000</v>
          </cell>
          <cell r="T5854">
            <v>1188313.0434782607</v>
          </cell>
          <cell r="U5854">
            <v>6346313.0434782607</v>
          </cell>
          <cell r="V5854">
            <v>6346300</v>
          </cell>
          <cell r="W5854">
            <v>253852.52173913043</v>
          </cell>
          <cell r="X5854">
            <v>6600165.5652173916</v>
          </cell>
        </row>
        <row r="5855">
          <cell r="E5855" t="str">
            <v>37.8D06.0690</v>
          </cell>
          <cell r="F5855" t="str">
            <v>27. PHẪU THUẬT NỘI SOI</v>
          </cell>
          <cell r="G5855" t="str">
            <v>27.429</v>
          </cell>
          <cell r="H5855" t="str">
            <v>Phẫu thuật nội soi cắt góc tử cung ở người bệnh GEU</v>
          </cell>
          <cell r="I5855" t="str">
            <v>Phẫu thuật nội soi cắt góc tử cung ở người bệnh GEU</v>
          </cell>
          <cell r="J5855" t="str">
            <v>Phẫu thuật nội soi cắt góc tử cung ở bệnh nhân GEU</v>
          </cell>
          <cell r="K5855" t="str">
            <v>A</v>
          </cell>
          <cell r="L5855" t="str">
            <v>P1</v>
          </cell>
          <cell r="M5855">
            <v>700</v>
          </cell>
          <cell r="N5855">
            <v>700</v>
          </cell>
          <cell r="P5855" t="str">
            <v>Phẫu thuật nội soi cắt tử cung</v>
          </cell>
          <cell r="Q5855">
            <v>5158000</v>
          </cell>
          <cell r="R5855">
            <v>914086.95652173902</v>
          </cell>
          <cell r="S5855">
            <v>6072000</v>
          </cell>
          <cell r="T5855">
            <v>1188313.0434782607</v>
          </cell>
          <cell r="U5855">
            <v>6346313.0434782607</v>
          </cell>
          <cell r="V5855">
            <v>6346300</v>
          </cell>
          <cell r="W5855">
            <v>253852.52173913043</v>
          </cell>
          <cell r="X5855">
            <v>6600165.5652173916</v>
          </cell>
        </row>
        <row r="5856">
          <cell r="E5856" t="str">
            <v>37.8D06.0690</v>
          </cell>
          <cell r="F5856" t="str">
            <v>27. PHẪU THUẬT NỘI SOI</v>
          </cell>
          <cell r="G5856" t="str">
            <v>27.428</v>
          </cell>
          <cell r="H5856" t="str">
            <v>Phẫu thuật nội soi cắt tử cung hoàn toàn + cắt 2 phần phụ</v>
          </cell>
          <cell r="I5856" t="str">
            <v>Phẫu thuật nội soi cắt tử cung hoàn toàn + cắt 2 phần phụ</v>
          </cell>
          <cell r="J5856" t="str">
            <v>Phẫu thuật nội soi cắt tử cung hoàn toàn + cắt 2 phần phụ</v>
          </cell>
          <cell r="K5856" t="str">
            <v>A</v>
          </cell>
          <cell r="L5856" t="str">
            <v>PDB</v>
          </cell>
          <cell r="M5856">
            <v>700</v>
          </cell>
          <cell r="N5856">
            <v>700</v>
          </cell>
          <cell r="P5856" t="str">
            <v>Phẫu thuật nội soi cắt tử cung</v>
          </cell>
          <cell r="Q5856">
            <v>5158000</v>
          </cell>
          <cell r="R5856">
            <v>914086.95652173902</v>
          </cell>
          <cell r="S5856">
            <v>6072000</v>
          </cell>
          <cell r="T5856">
            <v>1188313.0434782607</v>
          </cell>
          <cell r="U5856">
            <v>6346313.0434782607</v>
          </cell>
          <cell r="V5856">
            <v>6346300</v>
          </cell>
          <cell r="W5856">
            <v>253852.52173913043</v>
          </cell>
          <cell r="X5856">
            <v>6600165.5652173916</v>
          </cell>
        </row>
        <row r="5857">
          <cell r="E5857" t="str">
            <v>37.8D06.0690</v>
          </cell>
          <cell r="F5857" t="str">
            <v>27. PHẪU THUẬT NỘI SOI</v>
          </cell>
          <cell r="G5857" t="str">
            <v>27.426</v>
          </cell>
          <cell r="H5857" t="str">
            <v>Phẫu thuật nội soi cắt tử cung vét hạch tiểu khung</v>
          </cell>
          <cell r="I5857" t="str">
            <v>Phẫu thuật nội soi cắt tử cung vét hạch tiểu khung</v>
          </cell>
          <cell r="J5857" t="str">
            <v>Phẫu thuật nội soi cắt tử cung vét hạch tiểu khung</v>
          </cell>
          <cell r="K5857" t="str">
            <v>A</v>
          </cell>
          <cell r="L5857" t="str">
            <v>PDB</v>
          </cell>
          <cell r="M5857">
            <v>700</v>
          </cell>
          <cell r="N5857">
            <v>700</v>
          </cell>
          <cell r="P5857" t="str">
            <v>Phẫu thuật nội soi cắt tử cung</v>
          </cell>
          <cell r="Q5857">
            <v>5158000</v>
          </cell>
          <cell r="R5857">
            <v>914086.95652173902</v>
          </cell>
          <cell r="S5857">
            <v>6072000</v>
          </cell>
          <cell r="T5857">
            <v>1188313.0434782607</v>
          </cell>
          <cell r="U5857">
            <v>6346313.0434782607</v>
          </cell>
          <cell r="V5857">
            <v>6346300</v>
          </cell>
          <cell r="W5857">
            <v>253852.52173913043</v>
          </cell>
          <cell r="X5857">
            <v>6600165.5652173916</v>
          </cell>
        </row>
        <row r="5858">
          <cell r="E5858" t="str">
            <v>37.8D06.0691</v>
          </cell>
          <cell r="F5858" t="str">
            <v>03. NHI KHOA</v>
          </cell>
          <cell r="G5858" t="str">
            <v>3.4131</v>
          </cell>
          <cell r="H5858" t="str">
            <v>Phẫu thuật nội soi cắt tử cung hoàn toàn + 2 phần phụ + vét hạch chậu 2 bên</v>
          </cell>
          <cell r="I5858" t="str">
            <v>Phẫu thuật nội soi cắt tử cung hoàn toàn + 2 phần phụ + vét hạch chậu 2 bên</v>
          </cell>
          <cell r="J5858" t="str">
            <v>Phẫu thuật nội soi cắt tử cung hoàn toàn + 2 phần phụ + vét hạch chậu 2 bên</v>
          </cell>
          <cell r="K5858" t="str">
            <v>B</v>
          </cell>
          <cell r="L5858" t="str">
            <v>PDB</v>
          </cell>
          <cell r="M5858">
            <v>701</v>
          </cell>
          <cell r="N5858">
            <v>701</v>
          </cell>
          <cell r="P5858" t="str">
            <v xml:space="preserve">Phẫu thuật nội soi cắt tử cung hoàn toàn và vét hạch chậu </v>
          </cell>
          <cell r="Q5858">
            <v>6685000</v>
          </cell>
          <cell r="R5858">
            <v>1496347.82608696</v>
          </cell>
          <cell r="S5858">
            <v>8181000</v>
          </cell>
          <cell r="T5858">
            <v>1945252.1739130479</v>
          </cell>
          <cell r="U5858">
            <v>8630252.1739130486</v>
          </cell>
          <cell r="V5858">
            <v>8630200</v>
          </cell>
          <cell r="W5858">
            <v>345210.08695652196</v>
          </cell>
          <cell r="X5858">
            <v>8975462.2608695701</v>
          </cell>
        </row>
        <row r="5859">
          <cell r="E5859" t="str">
            <v>37.8D06.0691</v>
          </cell>
          <cell r="F5859" t="str">
            <v>03. NHI KHOA</v>
          </cell>
          <cell r="G5859" t="str">
            <v>3.4123</v>
          </cell>
          <cell r="H5859" t="str">
            <v>Phẫu thuật nội soi cắt tử cung hoàn toàn và vét hạch chậu 2 bên</v>
          </cell>
          <cell r="I5859" t="str">
            <v>Phẫu thuật nội soi cắt tử cung hoàn toàn và vét hạch chậu 2 bên</v>
          </cell>
          <cell r="J5859" t="str">
            <v>Phẫu thuật nội soi cắt tử cung hoàn toàn và vét hạch chậu 2 bên</v>
          </cell>
          <cell r="K5859" t="str">
            <v>A</v>
          </cell>
          <cell r="L5859" t="str">
            <v>PDB</v>
          </cell>
          <cell r="M5859">
            <v>701</v>
          </cell>
          <cell r="N5859">
            <v>701</v>
          </cell>
          <cell r="P5859" t="str">
            <v xml:space="preserve">Phẫu thuật nội soi cắt tử cung hoàn toàn và vét hạch chậu </v>
          </cell>
          <cell r="Q5859">
            <v>6685000</v>
          </cell>
          <cell r="R5859">
            <v>1496347.82608696</v>
          </cell>
          <cell r="S5859">
            <v>8181000</v>
          </cell>
          <cell r="T5859">
            <v>1945252.1739130479</v>
          </cell>
          <cell r="U5859">
            <v>8630252.1739130486</v>
          </cell>
          <cell r="V5859">
            <v>8630200</v>
          </cell>
          <cell r="W5859">
            <v>345210.08695652196</v>
          </cell>
          <cell r="X5859">
            <v>8975462.2608695701</v>
          </cell>
        </row>
        <row r="5860">
          <cell r="E5860" t="str">
            <v>37.8D06.0691</v>
          </cell>
          <cell r="F5860" t="str">
            <v>13. PHỤ SẢN</v>
          </cell>
          <cell r="G5860" t="str">
            <v>13.55</v>
          </cell>
          <cell r="H5860" t="str">
            <v>Phẫu thuật nội soi cắt tử cung hoàn toàn và vét hạch chậu</v>
          </cell>
          <cell r="I5860" t="str">
            <v>Phẫu thuật nội soi cắt tử cung hoàn toàn và vét hạch chậu</v>
          </cell>
          <cell r="J5860" t="str">
            <v>Phẫu thuật nội soi cắt tử cung hoàn toàn và vét hạch chậu</v>
          </cell>
          <cell r="K5860" t="str">
            <v>A</v>
          </cell>
          <cell r="L5860" t="str">
            <v>PDB</v>
          </cell>
          <cell r="M5860">
            <v>701</v>
          </cell>
          <cell r="N5860">
            <v>701</v>
          </cell>
          <cell r="P5860" t="str">
            <v xml:space="preserve">Phẫu thuật nội soi cắt tử cung hoàn toàn và vét hạch chậu </v>
          </cell>
          <cell r="Q5860">
            <v>6685000</v>
          </cell>
          <cell r="R5860">
            <v>1496347.82608696</v>
          </cell>
          <cell r="S5860">
            <v>8181000</v>
          </cell>
          <cell r="T5860">
            <v>1945252.1739130479</v>
          </cell>
          <cell r="U5860">
            <v>8630252.1739130486</v>
          </cell>
          <cell r="V5860">
            <v>8630200</v>
          </cell>
          <cell r="W5860">
            <v>345210.08695652196</v>
          </cell>
          <cell r="X5860">
            <v>8975462.2608695701</v>
          </cell>
        </row>
        <row r="5861">
          <cell r="E5861" t="str">
            <v>37.8D06.0692</v>
          </cell>
          <cell r="F5861" t="str">
            <v>03. NHI KHOA</v>
          </cell>
          <cell r="G5861" t="str">
            <v>3.2727</v>
          </cell>
          <cell r="H5861" t="str">
            <v>Cắt ung thư buồng trứng kèm cắt toàn bộ tử cung và mạc nối lớn</v>
          </cell>
          <cell r="I5861" t="str">
            <v>Cắt ung thư buồng trứng kèm cắt toàn bộ tử cung và mạc nối lớn</v>
          </cell>
          <cell r="J5861" t="str">
            <v>Cắt ung thư buồng trứng kèm cắt toàn bộ tử cung và mạc nối lớn</v>
          </cell>
          <cell r="K5861" t="str">
            <v>B</v>
          </cell>
          <cell r="L5861" t="str">
            <v>P1</v>
          </cell>
          <cell r="M5861">
            <v>702</v>
          </cell>
          <cell r="N5861">
            <v>702</v>
          </cell>
          <cell r="P5861" t="str">
            <v xml:space="preserve">Phẫu thuật nội soi cắt ung thư buồng trứng kèm cắt tử cung hoàn toàn + 2 phần phụ + mạc nối lớn </v>
          </cell>
          <cell r="Q5861">
            <v>6826000</v>
          </cell>
          <cell r="R5861">
            <v>1494782.60869565</v>
          </cell>
          <cell r="S5861">
            <v>8320000</v>
          </cell>
          <cell r="T5861">
            <v>1943217.3913043449</v>
          </cell>
          <cell r="U5861">
            <v>8769217.3913043439</v>
          </cell>
          <cell r="V5861">
            <v>8769200</v>
          </cell>
          <cell r="W5861">
            <v>350768.69565217377</v>
          </cell>
          <cell r="X5861">
            <v>9119986.0869565178</v>
          </cell>
        </row>
        <row r="5862">
          <cell r="E5862" t="str">
            <v>37.8C00.0249</v>
          </cell>
          <cell r="F5862" t="str">
            <v>8. Y HỌC CỔ TRUYỀN</v>
          </cell>
          <cell r="G5862" t="str">
            <v>8.24</v>
          </cell>
          <cell r="H5862" t="str">
            <v>Ngâm thuốc YHCT bộ phận</v>
          </cell>
          <cell r="I5862" t="str">
            <v>Ngâm thuốc YHCT bộ phận</v>
          </cell>
          <cell r="J5862" t="str">
            <v>Ngâm thuốc YHCT bộ phận</v>
          </cell>
          <cell r="K5862" t="str">
            <v>D</v>
          </cell>
          <cell r="L5862" t="str">
            <v>T3</v>
          </cell>
          <cell r="M5862">
            <v>258</v>
          </cell>
          <cell r="N5862">
            <v>258</v>
          </cell>
          <cell r="P5862" t="str">
            <v>Ngâm thuốc y học cổ truyền</v>
          </cell>
          <cell r="Q5862">
            <v>40000</v>
          </cell>
          <cell r="R5862">
            <v>11426.0869565217</v>
          </cell>
          <cell r="S5862">
            <v>51400</v>
          </cell>
          <cell r="T5862">
            <v>14853.913043478211</v>
          </cell>
          <cell r="U5862">
            <v>54853.913043478213</v>
          </cell>
          <cell r="V5862">
            <v>54800</v>
          </cell>
          <cell r="W5862">
            <v>2194.1565217391285</v>
          </cell>
          <cell r="X5862">
            <v>57048.069565217338</v>
          </cell>
        </row>
        <row r="5863">
          <cell r="E5863" t="str">
            <v>37.8C00.0249</v>
          </cell>
          <cell r="F5863" t="str">
            <v>03. NHI KHOA</v>
          </cell>
          <cell r="G5863" t="str">
            <v>3.281</v>
          </cell>
          <cell r="H5863" t="str">
            <v>Ngâm thuốc YHCT toàn thân</v>
          </cell>
          <cell r="I5863" t="str">
            <v>Ngâm thuốc YHCT toàn thân</v>
          </cell>
          <cell r="J5863" t="str">
            <v>Ngâm thuốc YHCT toàn thân</v>
          </cell>
          <cell r="K5863" t="str">
            <v>C</v>
          </cell>
          <cell r="L5863" t="str">
            <v>T3</v>
          </cell>
          <cell r="M5863">
            <v>258</v>
          </cell>
          <cell r="N5863">
            <v>258</v>
          </cell>
          <cell r="P5863" t="str">
            <v>Ngâm thuốc y học cổ truyền</v>
          </cell>
          <cell r="Q5863">
            <v>40000</v>
          </cell>
          <cell r="R5863">
            <v>11426.0869565217</v>
          </cell>
          <cell r="S5863">
            <v>51400</v>
          </cell>
          <cell r="T5863">
            <v>14853.913043478211</v>
          </cell>
          <cell r="U5863">
            <v>54853.913043478213</v>
          </cell>
          <cell r="V5863">
            <v>54800</v>
          </cell>
          <cell r="W5863">
            <v>2194.1565217391285</v>
          </cell>
          <cell r="X5863">
            <v>57048.069565217338</v>
          </cell>
        </row>
        <row r="5864">
          <cell r="E5864" t="str">
            <v>37.8D06.0693</v>
          </cell>
          <cell r="F5864" t="str">
            <v>13. PHỤ SẢN</v>
          </cell>
          <cell r="G5864" t="str">
            <v>13.97</v>
          </cell>
          <cell r="H5864" t="str">
            <v>Phẫu thuật nội soi điều trị vô sinh (soi buồng tử cung + nội soi ổ bụng)</v>
          </cell>
          <cell r="I5864" t="str">
            <v>Phẫu thuật nội soi điều trị vô sinh (soi buồng tử cung + nội soi ổ bụng)</v>
          </cell>
          <cell r="J5864" t="str">
            <v>Phẫu thuật nội soi điều trị vô sinh (soi buồng tử cung + nội soi ổ bụng)</v>
          </cell>
          <cell r="K5864" t="str">
            <v>B</v>
          </cell>
          <cell r="L5864" t="str">
            <v>P1</v>
          </cell>
          <cell r="M5864">
            <v>703</v>
          </cell>
          <cell r="N5864">
            <v>703</v>
          </cell>
          <cell r="P5864" t="str">
            <v>Phẫu thuật nội soi điều trị vô sinh (soi buồng tử cung + nội soi ổ bụng)</v>
          </cell>
          <cell r="Q5864">
            <v>5267000</v>
          </cell>
          <cell r="R5864">
            <v>914086.95652173902</v>
          </cell>
          <cell r="S5864">
            <v>6181000</v>
          </cell>
          <cell r="T5864">
            <v>1188313.0434782607</v>
          </cell>
          <cell r="U5864">
            <v>6455313.0434782607</v>
          </cell>
          <cell r="V5864">
            <v>6455300</v>
          </cell>
          <cell r="W5864">
            <v>258212.52173913043</v>
          </cell>
          <cell r="X5864">
            <v>6713525.5652173916</v>
          </cell>
        </row>
        <row r="5865">
          <cell r="E5865" t="str">
            <v>37.8D06.0694</v>
          </cell>
          <cell r="F5865" t="str">
            <v>13. PHỤ SẢN</v>
          </cell>
          <cell r="G5865" t="str">
            <v>13.133</v>
          </cell>
          <cell r="H5865" t="str">
            <v>Phẫu thuật nội soi khâu lỗ thủng tử cung</v>
          </cell>
          <cell r="I5865" t="str">
            <v>Phẫu thuật nội soi khâu lỗ thủng tử cung</v>
          </cell>
          <cell r="J5865" t="str">
            <v>Phẫu thuật nội soi khâu lỗ thủng tử cung</v>
          </cell>
          <cell r="K5865" t="str">
            <v>B</v>
          </cell>
          <cell r="L5865" t="str">
            <v>P1</v>
          </cell>
          <cell r="M5865">
            <v>704</v>
          </cell>
          <cell r="N5865">
            <v>704</v>
          </cell>
          <cell r="P5865" t="str">
            <v>Phẫu thuật nội soi khâu lỗ thủng tử cung</v>
          </cell>
          <cell r="Q5865">
            <v>4333000</v>
          </cell>
          <cell r="R5865">
            <v>914086.95652173902</v>
          </cell>
          <cell r="S5865">
            <v>5247000</v>
          </cell>
          <cell r="T5865">
            <v>1188313.0434782607</v>
          </cell>
          <cell r="U5865">
            <v>5521313.0434782607</v>
          </cell>
          <cell r="V5865">
            <v>5521300</v>
          </cell>
          <cell r="W5865">
            <v>220852.52173913043</v>
          </cell>
          <cell r="X5865">
            <v>5742165.5652173916</v>
          </cell>
        </row>
        <row r="5866">
          <cell r="E5866" t="str">
            <v>37.8D06.0695</v>
          </cell>
          <cell r="F5866" t="str">
            <v>13. PHỤ SẢN</v>
          </cell>
          <cell r="G5866" t="str">
            <v>13.221</v>
          </cell>
          <cell r="H5866" t="str">
            <v>Phẫu thuật nội soi lấy dụng cụ tử cung trong ổ bụng</v>
          </cell>
          <cell r="I5866" t="str">
            <v>Phẫu thuật nội soi lấy dụng cụ tử cung trong ổ bụng</v>
          </cell>
          <cell r="J5866" t="str">
            <v>Phẫu thuật nội soi lấy dụng cụ tử cung trong ổ bụng</v>
          </cell>
          <cell r="K5866" t="str">
            <v>B</v>
          </cell>
          <cell r="L5866" t="str">
            <v>P1</v>
          </cell>
          <cell r="M5866">
            <v>705</v>
          </cell>
          <cell r="N5866">
            <v>705</v>
          </cell>
          <cell r="P5866" t="str">
            <v>Phẫu thuật nội soi lấy dụng cụ tử cung trong ổ bụng</v>
          </cell>
          <cell r="Q5866">
            <v>4754000</v>
          </cell>
          <cell r="R5866">
            <v>936000</v>
          </cell>
          <cell r="S5866">
            <v>5690000</v>
          </cell>
          <cell r="T5866">
            <v>1216800</v>
          </cell>
          <cell r="U5866">
            <v>5970800</v>
          </cell>
          <cell r="V5866">
            <v>5970800</v>
          </cell>
          <cell r="W5866">
            <v>238832</v>
          </cell>
          <cell r="X5866">
            <v>6209632</v>
          </cell>
        </row>
        <row r="5867">
          <cell r="E5867" t="str">
            <v>37.8D06.0695</v>
          </cell>
          <cell r="F5867" t="str">
            <v>27. PHẪU THUẬT NỘI SOI</v>
          </cell>
          <cell r="G5867" t="str">
            <v>27.413</v>
          </cell>
          <cell r="H5867" t="str">
            <v>Phẫu thuật nội soi ổ bụng lấy dụng cụ tránh thai</v>
          </cell>
          <cell r="I5867" t="str">
            <v>Phẫu thuật nội soi ổ bụng lấy dụng cụ tránh thai</v>
          </cell>
          <cell r="J5867" t="str">
            <v>Phẫu thuật nội soi ổ bụng lấy dụng cụ tránh thai</v>
          </cell>
          <cell r="K5867" t="str">
            <v>B</v>
          </cell>
          <cell r="L5867" t="str">
            <v>P1</v>
          </cell>
          <cell r="M5867">
            <v>705</v>
          </cell>
          <cell r="N5867">
            <v>705</v>
          </cell>
          <cell r="P5867" t="str">
            <v>Phẫu thuật nội soi lấy dụng cụ tử cung trong ổ bụng</v>
          </cell>
          <cell r="Q5867">
            <v>4754000</v>
          </cell>
          <cell r="R5867">
            <v>936000</v>
          </cell>
          <cell r="S5867">
            <v>5690000</v>
          </cell>
          <cell r="T5867">
            <v>1216800</v>
          </cell>
          <cell r="U5867">
            <v>5970800</v>
          </cell>
          <cell r="V5867">
            <v>5970800</v>
          </cell>
          <cell r="W5867">
            <v>238832</v>
          </cell>
          <cell r="X5867">
            <v>6209632</v>
          </cell>
        </row>
        <row r="5868">
          <cell r="E5868" t="str">
            <v>37.8D06.0696</v>
          </cell>
          <cell r="F5868" t="str">
            <v>13. PHỤ SẢN</v>
          </cell>
          <cell r="G5868" t="str">
            <v>13.89</v>
          </cell>
          <cell r="H5868" t="str">
            <v>Phẫu thuật nội soi ổ bụng chẩn đoán + tiêm MTX tại chỗ điều trị thai ngoài tử cung</v>
          </cell>
          <cell r="I5868" t="str">
            <v>Phẫu thuật nội soi ổ bụng chẩn đoán + tiêm MTX tại chỗ điều trị thai ngoài tử cung</v>
          </cell>
          <cell r="J5868" t="str">
            <v>Phẫu thuật nội soi ổ bụng chẩn đoán + tiêm MTX tại chỗ điều trị thai ngoài tử cung</v>
          </cell>
          <cell r="K5868" t="str">
            <v>B</v>
          </cell>
          <cell r="L5868" t="str">
            <v>P1</v>
          </cell>
          <cell r="M5868">
            <v>706</v>
          </cell>
          <cell r="N5868">
            <v>706</v>
          </cell>
          <cell r="P5868" t="str">
            <v>Phẫu thuật nội soi ổ bụng chẩn đoán + tiêm MTX tại chỗ điều trị thai ngoài tử cung</v>
          </cell>
          <cell r="Q5868">
            <v>4249000</v>
          </cell>
          <cell r="R5868">
            <v>914086.95652173902</v>
          </cell>
          <cell r="S5868">
            <v>5163000</v>
          </cell>
          <cell r="T5868">
            <v>1188313.0434782607</v>
          </cell>
          <cell r="U5868">
            <v>5437313.0434782607</v>
          </cell>
          <cell r="V5868">
            <v>5437300</v>
          </cell>
          <cell r="W5868">
            <v>217492.52173913043</v>
          </cell>
          <cell r="X5868">
            <v>5654805.5652173916</v>
          </cell>
        </row>
        <row r="5869">
          <cell r="E5869" t="str">
            <v>37.8D06.0696</v>
          </cell>
          <cell r="F5869" t="str">
            <v>20. NỘI SOI CHẨN ĐOÁN CAN THIỆP</v>
          </cell>
          <cell r="G5869" t="str">
            <v>20.104</v>
          </cell>
          <cell r="H5869" t="str">
            <v>Nội soi chẩn đoán + tiêm MTX tại chỗ GEU</v>
          </cell>
          <cell r="I5869" t="str">
            <v>Nội soi chẩn đoán + tiêm MTX tại chỗ GEU</v>
          </cell>
          <cell r="J5869" t="str">
            <v>Nội soi chẩn đoán + tiêm MTX tại chỗ GEU</v>
          </cell>
          <cell r="K5869" t="str">
            <v>B</v>
          </cell>
          <cell r="L5869" t="str">
            <v>P1</v>
          </cell>
          <cell r="M5869">
            <v>706</v>
          </cell>
          <cell r="N5869">
            <v>706</v>
          </cell>
          <cell r="P5869" t="str">
            <v>Phẫu thuật nội soi ổ bụng chẩn đoán + tiêm MTX tại chỗ điều trị thai ngoài tử cung</v>
          </cell>
          <cell r="Q5869">
            <v>4249000</v>
          </cell>
          <cell r="R5869">
            <v>914086.95652173902</v>
          </cell>
          <cell r="S5869">
            <v>5163000</v>
          </cell>
          <cell r="T5869">
            <v>1188313.0434782607</v>
          </cell>
          <cell r="U5869">
            <v>5437313.0434782607</v>
          </cell>
          <cell r="V5869">
            <v>5437300</v>
          </cell>
          <cell r="W5869">
            <v>217492.52173913043</v>
          </cell>
          <cell r="X5869">
            <v>5654805.5652173916</v>
          </cell>
        </row>
        <row r="5870">
          <cell r="E5870" t="str">
            <v>37.8D06.0697</v>
          </cell>
          <cell r="F5870" t="str">
            <v>13. PHỤ SẢN</v>
          </cell>
          <cell r="G5870" t="str">
            <v>13.131</v>
          </cell>
          <cell r="H5870" t="str">
            <v>Phẫu thuật nội soi ổ bụng chẩn đoán các bệnh lý phụ khoa</v>
          </cell>
          <cell r="I5870" t="str">
            <v>Phẫu thuật nội soi ổ bụng chẩn đoán các bệnh lý phụ khoa</v>
          </cell>
          <cell r="J5870" t="str">
            <v>Phẫu thuật nội soi ổ bụng chẩn đoán các bệnh lý phụ khoa</v>
          </cell>
          <cell r="K5870" t="str">
            <v>B</v>
          </cell>
          <cell r="L5870" t="str">
            <v>P1</v>
          </cell>
          <cell r="M5870">
            <v>707</v>
          </cell>
          <cell r="N5870">
            <v>707</v>
          </cell>
          <cell r="P5870" t="str">
            <v>Phẫu thuật nội soi ổ bụng chẩn đoán các bệnh lý phụ khoa</v>
          </cell>
          <cell r="Q5870">
            <v>4207000</v>
          </cell>
          <cell r="R5870">
            <v>914086.95652173902</v>
          </cell>
          <cell r="S5870">
            <v>5121000</v>
          </cell>
          <cell r="T5870">
            <v>1188313.0434782607</v>
          </cell>
          <cell r="U5870">
            <v>5395313.0434782607</v>
          </cell>
          <cell r="V5870">
            <v>5395300</v>
          </cell>
          <cell r="W5870">
            <v>215812.52173913043</v>
          </cell>
          <cell r="X5870">
            <v>5611125.5652173916</v>
          </cell>
        </row>
        <row r="5871">
          <cell r="E5871" t="str">
            <v>37.8D06.0697</v>
          </cell>
          <cell r="F5871" t="str">
            <v>27. PHẪU THUẬT NỘI SOI</v>
          </cell>
          <cell r="G5871" t="str">
            <v>27.417</v>
          </cell>
          <cell r="H5871" t="str">
            <v>Phẫu thuật nội soi ổ bụng chẩn đoán trong phụ khoa</v>
          </cell>
          <cell r="I5871" t="str">
            <v>Phẫu thuật nội soi ổ bụng chẩn đoán trong phụ khoa</v>
          </cell>
          <cell r="J5871" t="str">
            <v>Phẫu thuật nội soi ổ bụng chẩn đoán trong phụ khoa</v>
          </cell>
          <cell r="K5871" t="str">
            <v>B</v>
          </cell>
          <cell r="L5871" t="str">
            <v>P2</v>
          </cell>
          <cell r="M5871">
            <v>707</v>
          </cell>
          <cell r="N5871">
            <v>707</v>
          </cell>
          <cell r="P5871" t="str">
            <v>Phẫu thuật nội soi ổ bụng chẩn đoán các bệnh lý phụ khoa</v>
          </cell>
          <cell r="Q5871">
            <v>4207000</v>
          </cell>
          <cell r="R5871">
            <v>914086.95652173902</v>
          </cell>
          <cell r="S5871">
            <v>5121000</v>
          </cell>
          <cell r="T5871">
            <v>1188313.0434782607</v>
          </cell>
          <cell r="U5871">
            <v>5395313.0434782607</v>
          </cell>
          <cell r="V5871">
            <v>5395300</v>
          </cell>
          <cell r="W5871">
            <v>215812.52173913043</v>
          </cell>
          <cell r="X5871">
            <v>5611125.5652173916</v>
          </cell>
        </row>
        <row r="5872">
          <cell r="E5872" t="str">
            <v>37.8D06.0698</v>
          </cell>
          <cell r="F5872" t="str">
            <v>13. PHỤ SẢN</v>
          </cell>
          <cell r="G5872" t="str">
            <v>13.99</v>
          </cell>
          <cell r="H5872" t="str">
            <v>Phẫu thuật nội soi sa sinh dục nữ</v>
          </cell>
          <cell r="I5872" t="str">
            <v>Phẫu thuật nội soi sa sinh dục nữ</v>
          </cell>
          <cell r="J5872" t="str">
            <v>Phẫu thuật nội soi sa sinh dục nữ</v>
          </cell>
          <cell r="K5872" t="str">
            <v>B</v>
          </cell>
          <cell r="L5872" t="str">
            <v>P1</v>
          </cell>
          <cell r="M5872">
            <v>708</v>
          </cell>
          <cell r="N5872">
            <v>708</v>
          </cell>
          <cell r="P5872" t="str">
            <v>Phẫu thuật nội soi sa sinh dục nữ</v>
          </cell>
          <cell r="Q5872">
            <v>8397000</v>
          </cell>
          <cell r="R5872">
            <v>914086.95652173902</v>
          </cell>
          <cell r="S5872">
            <v>9311000</v>
          </cell>
          <cell r="T5872">
            <v>1188313.0434782607</v>
          </cell>
          <cell r="U5872">
            <v>9585313.0434782617</v>
          </cell>
          <cell r="V5872">
            <v>9585300</v>
          </cell>
          <cell r="W5872">
            <v>383412.52173913049</v>
          </cell>
          <cell r="X5872">
            <v>9968725.5652173925</v>
          </cell>
        </row>
        <row r="5873">
          <cell r="E5873" t="str">
            <v>37.8D06.0698</v>
          </cell>
          <cell r="F5873" t="str">
            <v>27. PHẪU THUẬT NỘI SOI</v>
          </cell>
          <cell r="G5873" t="str">
            <v>27.430</v>
          </cell>
          <cell r="H5873" t="str">
            <v>Phẫu thuật nội soi điều trị sa sinh dục</v>
          </cell>
          <cell r="I5873" t="str">
            <v>Phẫu thuật nội soi điều trị sa sinh dục</v>
          </cell>
          <cell r="J5873" t="str">
            <v>Phẫu thuật nội soi điều trị sa sinh dục</v>
          </cell>
          <cell r="K5873" t="str">
            <v>A</v>
          </cell>
          <cell r="L5873" t="str">
            <v>P1</v>
          </cell>
          <cell r="M5873">
            <v>708</v>
          </cell>
          <cell r="N5873">
            <v>708</v>
          </cell>
          <cell r="P5873" t="str">
            <v>Phẫu thuật nội soi sa sinh dục nữ</v>
          </cell>
          <cell r="Q5873">
            <v>8397000</v>
          </cell>
          <cell r="R5873">
            <v>914086.95652173902</v>
          </cell>
          <cell r="S5873">
            <v>9311000</v>
          </cell>
          <cell r="T5873">
            <v>1188313.0434782607</v>
          </cell>
          <cell r="U5873">
            <v>9585313.0434782617</v>
          </cell>
          <cell r="V5873">
            <v>9585300</v>
          </cell>
          <cell r="W5873">
            <v>383412.52173913049</v>
          </cell>
          <cell r="X5873">
            <v>9968725.5652173925</v>
          </cell>
        </row>
        <row r="5874">
          <cell r="E5874" t="str">
            <v>37.8D06.0699</v>
          </cell>
          <cell r="F5874" t="str">
            <v>13. PHỤ SẢN</v>
          </cell>
          <cell r="G5874" t="str">
            <v>13.78</v>
          </cell>
          <cell r="H5874" t="str">
            <v>Phẫu thuật nội soi treo buồng trứng</v>
          </cell>
          <cell r="I5874" t="str">
            <v>Phẫu thuật nội soi treo buồng trứng</v>
          </cell>
          <cell r="J5874" t="str">
            <v>Phẫu thuật nội soi treo buồng trứng</v>
          </cell>
          <cell r="K5874" t="str">
            <v>B</v>
          </cell>
          <cell r="L5874" t="str">
            <v>P1</v>
          </cell>
          <cell r="M5874">
            <v>709</v>
          </cell>
          <cell r="N5874">
            <v>709</v>
          </cell>
          <cell r="P5874" t="str">
            <v>Phẫu thuật nội soi treo buồng trứng</v>
          </cell>
          <cell r="Q5874">
            <v>4772000</v>
          </cell>
          <cell r="R5874">
            <v>936000</v>
          </cell>
          <cell r="S5874">
            <v>5708000</v>
          </cell>
          <cell r="T5874">
            <v>1216800</v>
          </cell>
          <cell r="U5874">
            <v>5988800</v>
          </cell>
          <cell r="V5874">
            <v>5988800</v>
          </cell>
          <cell r="W5874">
            <v>239552</v>
          </cell>
          <cell r="X5874">
            <v>6228352</v>
          </cell>
        </row>
        <row r="5875">
          <cell r="E5875" t="str">
            <v>37.8D06.0700</v>
          </cell>
          <cell r="F5875" t="str">
            <v>13. PHỤ SẢN</v>
          </cell>
          <cell r="G5875" t="str">
            <v>13.223</v>
          </cell>
          <cell r="H5875" t="str">
            <v>Phẫu thuật nội soi triệt sản nữ</v>
          </cell>
          <cell r="I5875" t="str">
            <v>Phẫu thuật nội soi triệt sản nữ</v>
          </cell>
          <cell r="J5875" t="str">
            <v>Phẫu thuật nội soi triệt sản nữ</v>
          </cell>
          <cell r="K5875" t="str">
            <v>C</v>
          </cell>
          <cell r="L5875" t="str">
            <v>P1</v>
          </cell>
          <cell r="M5875">
            <v>710</v>
          </cell>
          <cell r="N5875">
            <v>710</v>
          </cell>
          <cell r="P5875" t="str">
            <v>Phẫu thuật nội soi triệt sản nữ</v>
          </cell>
          <cell r="Q5875">
            <v>3970000</v>
          </cell>
          <cell r="R5875">
            <v>936000</v>
          </cell>
          <cell r="S5875">
            <v>4906000</v>
          </cell>
          <cell r="T5875">
            <v>1216800</v>
          </cell>
          <cell r="U5875">
            <v>5186800</v>
          </cell>
          <cell r="V5875">
            <v>5186800</v>
          </cell>
          <cell r="W5875">
            <v>207472</v>
          </cell>
          <cell r="X5875">
            <v>5394272</v>
          </cell>
        </row>
        <row r="5876">
          <cell r="E5876" t="str">
            <v>37.8C00.0249</v>
          </cell>
          <cell r="F5876" t="str">
            <v>8. Y HỌC CỔ TRUYỀN</v>
          </cell>
          <cell r="G5876" t="str">
            <v>8.23</v>
          </cell>
          <cell r="H5876" t="str">
            <v>Ngâm thuốc YHCT toàn thân</v>
          </cell>
          <cell r="I5876" t="str">
            <v>Ngâm thuốc YHCT toàn thân</v>
          </cell>
          <cell r="J5876" t="str">
            <v>Ngâm thuốc YHCT toàn thân</v>
          </cell>
          <cell r="K5876" t="str">
            <v>C</v>
          </cell>
          <cell r="L5876" t="str">
            <v>T3</v>
          </cell>
          <cell r="M5876">
            <v>258</v>
          </cell>
          <cell r="N5876">
            <v>258</v>
          </cell>
          <cell r="P5876" t="str">
            <v>Ngâm thuốc y học cổ truyền</v>
          </cell>
          <cell r="Q5876">
            <v>40000</v>
          </cell>
          <cell r="R5876">
            <v>11426.0869565217</v>
          </cell>
          <cell r="S5876">
            <v>51400</v>
          </cell>
          <cell r="T5876">
            <v>14853.913043478211</v>
          </cell>
          <cell r="U5876">
            <v>54853.913043478213</v>
          </cell>
          <cell r="V5876">
            <v>54800</v>
          </cell>
          <cell r="W5876">
            <v>2194.1565217391285</v>
          </cell>
          <cell r="X5876">
            <v>57048.069565217338</v>
          </cell>
        </row>
        <row r="5877">
          <cell r="E5877" t="str">
            <v>37.3F00.1779</v>
          </cell>
          <cell r="F5877" t="str">
            <v>02. NỘI KHOA</v>
          </cell>
          <cell r="G5877" t="str">
            <v>2.109</v>
          </cell>
          <cell r="H5877" t="str">
            <v>Nghiệm pháp gắng sức điện tâm đồ</v>
          </cell>
          <cell r="I5877" t="str">
            <v>Nghiệm pháp gắng sức điện tâm đồ</v>
          </cell>
          <cell r="J5877" t="str">
            <v>Nghiệm pháp gắng sức điện tâm đồ</v>
          </cell>
          <cell r="K5877" t="str">
            <v>B</v>
          </cell>
          <cell r="L5877" t="str">
            <v>T2</v>
          </cell>
          <cell r="M5877">
            <v>1796</v>
          </cell>
          <cell r="N5877">
            <v>1796</v>
          </cell>
          <cell r="P5877" t="str">
            <v>Điện tâm đồ gắng sức</v>
          </cell>
          <cell r="Q5877">
            <v>139000</v>
          </cell>
          <cell r="R5877">
            <v>75130.434782608703</v>
          </cell>
          <cell r="S5877">
            <v>214000</v>
          </cell>
          <cell r="T5877">
            <v>97669.565217391311</v>
          </cell>
          <cell r="U5877">
            <v>236669.5652173913</v>
          </cell>
          <cell r="V5877">
            <v>236600</v>
          </cell>
          <cell r="W5877">
            <v>9466.782608695652</v>
          </cell>
          <cell r="X5877">
            <v>246136.34782608695</v>
          </cell>
        </row>
        <row r="5878">
          <cell r="E5878" t="str">
            <v>37.8D06.0701</v>
          </cell>
          <cell r="F5878" t="str">
            <v>27. PHẪU THUẬT NỘI SOI</v>
          </cell>
          <cell r="G5878" t="str">
            <v>27.420</v>
          </cell>
          <cell r="H5878" t="str">
            <v>Phẫu thuật vét hạch tiểu khung qua nội soi</v>
          </cell>
          <cell r="I5878" t="str">
            <v>Phẫu thuật vét hạch tiểu khung qua nội soi</v>
          </cell>
          <cell r="J5878" t="str">
            <v>Phẫu thuật vét hạch tiểu khung qua nội soi</v>
          </cell>
          <cell r="K5878" t="str">
            <v>B</v>
          </cell>
          <cell r="L5878" t="str">
            <v>PDB</v>
          </cell>
          <cell r="M5878">
            <v>711</v>
          </cell>
          <cell r="N5878">
            <v>711</v>
          </cell>
          <cell r="P5878" t="str">
            <v xml:space="preserve">Phẫu thuật nội soi vét hạch tiểu khung </v>
          </cell>
          <cell r="Q5878">
            <v>5778000</v>
          </cell>
          <cell r="R5878">
            <v>912521.73913043505</v>
          </cell>
          <cell r="S5878">
            <v>6690000</v>
          </cell>
          <cell r="T5878">
            <v>1186278.2608695654</v>
          </cell>
          <cell r="U5878">
            <v>6964278.2608695654</v>
          </cell>
          <cell r="V5878">
            <v>6964200</v>
          </cell>
          <cell r="W5878">
            <v>278571.13043478259</v>
          </cell>
          <cell r="X5878">
            <v>7242849.3913043477</v>
          </cell>
        </row>
        <row r="5879">
          <cell r="E5879" t="str">
            <v>37.3F00.1779</v>
          </cell>
          <cell r="F5879" t="str">
            <v>21. THĂM DÒ CHỨC NĂNG</v>
          </cell>
          <cell r="G5879" t="str">
            <v>21.8</v>
          </cell>
          <cell r="H5879" t="str">
            <v>Nghiệm pháp gắng sức điện tâm đồ</v>
          </cell>
          <cell r="I5879" t="str">
            <v>Nghiệm pháp gắng sức điện tâm đồ</v>
          </cell>
          <cell r="J5879" t="str">
            <v>Nghiệm pháp gắng sức điện tâm đồ</v>
          </cell>
          <cell r="K5879" t="str">
            <v>B</v>
          </cell>
          <cell r="L5879" t="str">
            <v>T2</v>
          </cell>
          <cell r="M5879">
            <v>1796</v>
          </cell>
          <cell r="N5879">
            <v>1796</v>
          </cell>
          <cell r="P5879" t="str">
            <v>Điện tâm đồ gắng sức</v>
          </cell>
          <cell r="Q5879">
            <v>139000</v>
          </cell>
          <cell r="R5879">
            <v>75130.434782608703</v>
          </cell>
          <cell r="S5879">
            <v>214000</v>
          </cell>
          <cell r="T5879">
            <v>97669.565217391311</v>
          </cell>
          <cell r="U5879">
            <v>236669.5652173913</v>
          </cell>
          <cell r="V5879">
            <v>236600</v>
          </cell>
          <cell r="W5879">
            <v>9466.782608695652</v>
          </cell>
          <cell r="X5879">
            <v>246136.34782608695</v>
          </cell>
        </row>
        <row r="5880">
          <cell r="E5880" t="str">
            <v>37.8D08.0916</v>
          </cell>
          <cell r="F5880" t="str">
            <v>03. NHI KHOA</v>
          </cell>
          <cell r="G5880" t="str">
            <v>3.2149</v>
          </cell>
          <cell r="H5880" t="str">
            <v>Nhét bấc mũi sau</v>
          </cell>
          <cell r="I5880" t="str">
            <v>Nhét bấc mũi sau</v>
          </cell>
          <cell r="J5880" t="str">
            <v>Nhét bấc mũi sau</v>
          </cell>
          <cell r="K5880" t="str">
            <v>C</v>
          </cell>
          <cell r="L5880" t="str">
            <v>T2</v>
          </cell>
          <cell r="M5880">
            <v>926</v>
          </cell>
          <cell r="N5880">
            <v>926</v>
          </cell>
          <cell r="P5880" t="str">
            <v>Nhét meche hoặcbấc mũi</v>
          </cell>
          <cell r="Q5880">
            <v>76000</v>
          </cell>
          <cell r="R5880">
            <v>48521.739130434798</v>
          </cell>
          <cell r="S5880">
            <v>124000</v>
          </cell>
          <cell r="T5880">
            <v>63078.260869565238</v>
          </cell>
          <cell r="U5880">
            <v>139078.26086956525</v>
          </cell>
          <cell r="V5880">
            <v>139000</v>
          </cell>
          <cell r="W5880">
            <v>5563.1304347826099</v>
          </cell>
          <cell r="X5880">
            <v>144641.39130434787</v>
          </cell>
        </row>
        <row r="5881">
          <cell r="E5881" t="str">
            <v>37.8D06.0702</v>
          </cell>
          <cell r="F5881" t="str">
            <v>27. PHẪU THUẬT NỘI SOI</v>
          </cell>
          <cell r="G5881" t="str">
            <v>27.419</v>
          </cell>
          <cell r="H5881" t="str">
            <v>Phẫu thuật nội soi viêm phần phụ</v>
          </cell>
          <cell r="I5881" t="str">
            <v>Phẫu thuật nội soi viêm phần phụ</v>
          </cell>
          <cell r="J5881" t="str">
            <v>Phẫu thuật nội soi viêm phần phụ</v>
          </cell>
          <cell r="K5881" t="str">
            <v>B</v>
          </cell>
          <cell r="L5881" t="str">
            <v>P1</v>
          </cell>
          <cell r="M5881">
            <v>712</v>
          </cell>
          <cell r="N5881">
            <v>712</v>
          </cell>
          <cell r="P5881" t="str">
            <v xml:space="preserve">Phẫu thuật nội soi xử trí viêm phúc mạc tiểu khung, viêm phần phụ, ứ mủ vòi trứng                                                                                                                                                                                                                                                                                                                                                                                                </v>
          </cell>
          <cell r="Q5881">
            <v>5342000</v>
          </cell>
          <cell r="R5881">
            <v>1490086.95652174</v>
          </cell>
          <cell r="S5881">
            <v>6832000</v>
          </cell>
          <cell r="T5881">
            <v>1937113.0434782619</v>
          </cell>
          <cell r="U5881">
            <v>7279113.0434782617</v>
          </cell>
          <cell r="V5881">
            <v>7279100</v>
          </cell>
          <cell r="W5881">
            <v>291164.52173913049</v>
          </cell>
          <cell r="X5881">
            <v>7570277.5652173925</v>
          </cell>
        </row>
        <row r="5882">
          <cell r="E5882" t="str">
            <v>37.8D06.0702</v>
          </cell>
          <cell r="F5882" t="str">
            <v>27. PHẪU THUẬT NỘI SOI</v>
          </cell>
          <cell r="G5882" t="str">
            <v>27.412</v>
          </cell>
          <cell r="H5882" t="str">
            <v>Phẫu thuật nội soi xử lý viêm phúc mạc tiểu khung</v>
          </cell>
          <cell r="I5882" t="str">
            <v>Phẫu thuật nội soi xử lý viêm phúc mạc tiểu khung</v>
          </cell>
          <cell r="J5882" t="str">
            <v>Phẫu thuật nội soi xử lý viêm phúc mạc tiểu khung</v>
          </cell>
          <cell r="K5882" t="str">
            <v>B</v>
          </cell>
          <cell r="L5882" t="str">
            <v>P1</v>
          </cell>
          <cell r="M5882">
            <v>712</v>
          </cell>
          <cell r="N5882">
            <v>712</v>
          </cell>
          <cell r="P5882" t="str">
            <v xml:space="preserve">Phẫu thuật nội soi xử trí viêm phúc mạc tiểu khung, viêm phần phụ, ứ mủ vòi trứng                                                                                                                                                                                                                                                                                                                                                                                                </v>
          </cell>
          <cell r="Q5882">
            <v>5342000</v>
          </cell>
          <cell r="R5882">
            <v>1490086.95652174</v>
          </cell>
          <cell r="S5882">
            <v>6832000</v>
          </cell>
          <cell r="T5882">
            <v>1937113.0434782619</v>
          </cell>
          <cell r="U5882">
            <v>7279113.0434782617</v>
          </cell>
          <cell r="V5882">
            <v>7279100</v>
          </cell>
          <cell r="W5882">
            <v>291164.52173913049</v>
          </cell>
          <cell r="X5882">
            <v>7570277.5652173925</v>
          </cell>
        </row>
        <row r="5883">
          <cell r="E5883" t="str">
            <v>37.8D06.0703</v>
          </cell>
          <cell r="F5883" t="str">
            <v>03. NHI KHOA</v>
          </cell>
          <cell r="G5883" t="str">
            <v>3.2724</v>
          </cell>
          <cell r="H5883" t="str">
            <v>Phẫu thuật Second Look trong ung thư buồng trứng</v>
          </cell>
          <cell r="I5883" t="str">
            <v>Phẫu thuật Second Look trong ung thư buồng trứng</v>
          </cell>
          <cell r="J5883" t="str">
            <v>Phẫu thuật Second Look trong ung thư buồng trứng</v>
          </cell>
          <cell r="K5883" t="str">
            <v>A</v>
          </cell>
          <cell r="L5883" t="str">
            <v>P1</v>
          </cell>
          <cell r="M5883">
            <v>713</v>
          </cell>
          <cell r="N5883">
            <v>713</v>
          </cell>
          <cell r="P5883" t="str">
            <v>Phẫu thuật Second Look trong ung thư buồng trứng</v>
          </cell>
          <cell r="Q5883">
            <v>3440000</v>
          </cell>
          <cell r="R5883">
            <v>777913.04347826098</v>
          </cell>
          <cell r="S5883">
            <v>4217000</v>
          </cell>
          <cell r="T5883">
            <v>1011286.9565217393</v>
          </cell>
          <cell r="U5883">
            <v>4451286.9565217393</v>
          </cell>
          <cell r="V5883">
            <v>4451200</v>
          </cell>
          <cell r="W5883">
            <v>178051.47826086957</v>
          </cell>
          <cell r="X5883">
            <v>4629338.4347826084</v>
          </cell>
        </row>
        <row r="5884">
          <cell r="E5884" t="str">
            <v>37.8D08.0916</v>
          </cell>
          <cell r="F5884" t="str">
            <v>15. TAI MŨI HỌNG</v>
          </cell>
          <cell r="G5884" t="str">
            <v>15.140</v>
          </cell>
          <cell r="H5884" t="str">
            <v>Nhét bấc mũi sau</v>
          </cell>
          <cell r="I5884" t="str">
            <v>Nhét bấc mũi sau</v>
          </cell>
          <cell r="J5884" t="str">
            <v>Nhét bấc mũi sau</v>
          </cell>
          <cell r="K5884" t="str">
            <v>C</v>
          </cell>
          <cell r="L5884" t="str">
            <v>T2</v>
          </cell>
          <cell r="M5884">
            <v>926</v>
          </cell>
          <cell r="N5884">
            <v>926</v>
          </cell>
          <cell r="P5884" t="str">
            <v>Nhét meche hoặcbấc mũi</v>
          </cell>
          <cell r="Q5884">
            <v>76000</v>
          </cell>
          <cell r="R5884">
            <v>48521.739130434798</v>
          </cell>
          <cell r="S5884">
            <v>124000</v>
          </cell>
          <cell r="T5884">
            <v>63078.260869565238</v>
          </cell>
          <cell r="U5884">
            <v>139078.26086956525</v>
          </cell>
          <cell r="V5884">
            <v>139000</v>
          </cell>
          <cell r="W5884">
            <v>5563.1304347826099</v>
          </cell>
          <cell r="X5884">
            <v>144641.39130434787</v>
          </cell>
        </row>
        <row r="5885">
          <cell r="E5885" t="str">
            <v>37.8D08.0916</v>
          </cell>
          <cell r="F5885" t="str">
            <v>03. NHI KHOA</v>
          </cell>
          <cell r="G5885" t="str">
            <v>3.2150</v>
          </cell>
          <cell r="H5885" t="str">
            <v>Nhét bấc mũi trước</v>
          </cell>
          <cell r="I5885" t="str">
            <v>Nhét bấc mũi trước</v>
          </cell>
          <cell r="J5885" t="str">
            <v>Nhét bấc mũi trước</v>
          </cell>
          <cell r="K5885" t="str">
            <v>C</v>
          </cell>
          <cell r="L5885" t="str">
            <v>T2</v>
          </cell>
          <cell r="M5885">
            <v>926</v>
          </cell>
          <cell r="N5885">
            <v>926</v>
          </cell>
          <cell r="P5885" t="str">
            <v>Nhét meche hoặcbấc mũi</v>
          </cell>
          <cell r="Q5885">
            <v>76000</v>
          </cell>
          <cell r="R5885">
            <v>48521.739130434798</v>
          </cell>
          <cell r="S5885">
            <v>124000</v>
          </cell>
          <cell r="T5885">
            <v>63078.260869565238</v>
          </cell>
          <cell r="U5885">
            <v>139078.26086956525</v>
          </cell>
          <cell r="V5885">
            <v>139000</v>
          </cell>
          <cell r="W5885">
            <v>5563.1304347826099</v>
          </cell>
          <cell r="X5885">
            <v>144641.39130434787</v>
          </cell>
        </row>
        <row r="5886">
          <cell r="E5886" t="str">
            <v>37.8D08.0916</v>
          </cell>
          <cell r="F5886" t="str">
            <v>15. TAI MŨI HỌNG</v>
          </cell>
          <cell r="G5886" t="str">
            <v>15.141</v>
          </cell>
          <cell r="H5886" t="str">
            <v>Nhét bấc mũi trước</v>
          </cell>
          <cell r="I5886" t="str">
            <v>Nhét bấc mũi trước</v>
          </cell>
          <cell r="J5886" t="str">
            <v>Nhét bấc mũi trước</v>
          </cell>
          <cell r="K5886" t="str">
            <v>C</v>
          </cell>
          <cell r="L5886" t="str">
            <v>T2</v>
          </cell>
          <cell r="M5886">
            <v>926</v>
          </cell>
          <cell r="N5886">
            <v>926</v>
          </cell>
          <cell r="P5886" t="str">
            <v>Nhét meche hoặcbấc mũi</v>
          </cell>
          <cell r="Q5886">
            <v>76000</v>
          </cell>
          <cell r="R5886">
            <v>48521.739130434798</v>
          </cell>
          <cell r="S5886">
            <v>124000</v>
          </cell>
          <cell r="T5886">
            <v>63078.260869565238</v>
          </cell>
          <cell r="U5886">
            <v>139078.26086956525</v>
          </cell>
          <cell r="V5886">
            <v>139000</v>
          </cell>
          <cell r="W5886">
            <v>5563.1304347826099</v>
          </cell>
          <cell r="X5886">
            <v>144641.39130434787</v>
          </cell>
        </row>
        <row r="5887">
          <cell r="E5887" t="str">
            <v>37.8C00.0224</v>
          </cell>
          <cell r="F5887" t="str">
            <v>03. NHI KHOA</v>
          </cell>
          <cell r="G5887" t="str">
            <v>3.290</v>
          </cell>
          <cell r="H5887" t="str">
            <v>Nhĩ châm</v>
          </cell>
          <cell r="I5887" t="str">
            <v>Nhĩ châm</v>
          </cell>
          <cell r="J5887" t="str">
            <v>Nhĩ châm</v>
          </cell>
          <cell r="K5887" t="str">
            <v>D</v>
          </cell>
          <cell r="L5887" t="str">
            <v>T2</v>
          </cell>
          <cell r="M5887">
            <v>232</v>
          </cell>
          <cell r="N5887">
            <v>232</v>
          </cell>
          <cell r="P5887" t="str">
            <v>Châm (kim ngắn)</v>
          </cell>
          <cell r="Q5887">
            <v>46126</v>
          </cell>
          <cell r="R5887">
            <v>23281.043478260901</v>
          </cell>
          <cell r="S5887">
            <v>69400</v>
          </cell>
          <cell r="T5887">
            <v>30265.35652173917</v>
          </cell>
          <cell r="U5887">
            <v>76391.356521739173</v>
          </cell>
          <cell r="V5887">
            <v>76300</v>
          </cell>
          <cell r="W5887">
            <v>3055.6542608695672</v>
          </cell>
          <cell r="X5887">
            <v>79447.010782608733</v>
          </cell>
        </row>
        <row r="5888">
          <cell r="E5888" t="str">
            <v>37.8C00.0224</v>
          </cell>
          <cell r="F5888" t="str">
            <v>8. Y HỌC CỔ TRUYỀN</v>
          </cell>
          <cell r="G5888" t="str">
            <v>8.4</v>
          </cell>
          <cell r="H5888" t="str">
            <v>Nhĩ châm</v>
          </cell>
          <cell r="I5888" t="str">
            <v>Nhĩ châm</v>
          </cell>
          <cell r="J5888" t="str">
            <v>Nhĩ châm</v>
          </cell>
          <cell r="K5888" t="str">
            <v>D</v>
          </cell>
          <cell r="L5888" t="str">
            <v>T2</v>
          </cell>
          <cell r="M5888">
            <v>232</v>
          </cell>
          <cell r="N5888">
            <v>232</v>
          </cell>
          <cell r="P5888" t="str">
            <v>Châm (kim ngắn)</v>
          </cell>
          <cell r="Q5888">
            <v>46126</v>
          </cell>
          <cell r="R5888">
            <v>23281.043478260901</v>
          </cell>
          <cell r="S5888">
            <v>69400</v>
          </cell>
          <cell r="T5888">
            <v>30265.35652173917</v>
          </cell>
          <cell r="U5888">
            <v>76391.356521739173</v>
          </cell>
          <cell r="V5888">
            <v>76300</v>
          </cell>
          <cell r="W5888">
            <v>3055.6542608695672</v>
          </cell>
          <cell r="X5888">
            <v>79447.010782608733</v>
          </cell>
        </row>
        <row r="5889">
          <cell r="E5889" t="str">
            <v>37.8D06.0705</v>
          </cell>
          <cell r="F5889" t="str">
            <v>03. NHI KHOA</v>
          </cell>
          <cell r="G5889" t="str">
            <v>3.3556</v>
          </cell>
          <cell r="H5889" t="str">
            <v>Tạo hình âm đạo</v>
          </cell>
          <cell r="I5889" t="str">
            <v>Tạo hình âm đạo</v>
          </cell>
          <cell r="J5889" t="str">
            <v>Tạo hình âm đạo</v>
          </cell>
          <cell r="K5889" t="str">
            <v>A</v>
          </cell>
          <cell r="L5889" t="str">
            <v>P1</v>
          </cell>
          <cell r="M5889">
            <v>715</v>
          </cell>
          <cell r="N5889">
            <v>715</v>
          </cell>
          <cell r="P5889" t="str">
            <v>Phẫu thuật tạo hình âm đạo do dị dạng (đường dưới)</v>
          </cell>
          <cell r="Q5889">
            <v>2523000</v>
          </cell>
          <cell r="R5889">
            <v>1313217.39130435</v>
          </cell>
          <cell r="S5889">
            <v>3836000</v>
          </cell>
          <cell r="T5889">
            <v>1707182.6086956549</v>
          </cell>
          <cell r="U5889">
            <v>4230182.6086956551</v>
          </cell>
          <cell r="V5889">
            <v>4230100</v>
          </cell>
          <cell r="W5889">
            <v>169207.3043478262</v>
          </cell>
          <cell r="X5889">
            <v>4399389.9130434813</v>
          </cell>
        </row>
        <row r="5890">
          <cell r="E5890" t="str">
            <v>37.8D06.0705</v>
          </cell>
          <cell r="F5890" t="str">
            <v>03. NHI KHOA</v>
          </cell>
          <cell r="G5890" t="str">
            <v>3.3566</v>
          </cell>
          <cell r="H5890" t="str">
            <v>Tạo hình âm đạo bằng ruột</v>
          </cell>
          <cell r="I5890" t="str">
            <v>Tạo hình âm đạo bằng ruột</v>
          </cell>
          <cell r="J5890" t="str">
            <v>Tạo hình âm đạo bằng ruột</v>
          </cell>
          <cell r="K5890" t="str">
            <v>A</v>
          </cell>
          <cell r="L5890" t="str">
            <v>PDB</v>
          </cell>
          <cell r="M5890">
            <v>715</v>
          </cell>
          <cell r="N5890">
            <v>715</v>
          </cell>
          <cell r="P5890" t="str">
            <v>Phẫu thuật tạo hình âm đạo do dị dạng (đường dưới)</v>
          </cell>
          <cell r="Q5890">
            <v>2523000</v>
          </cell>
          <cell r="R5890">
            <v>1313217.39130435</v>
          </cell>
          <cell r="S5890">
            <v>3836000</v>
          </cell>
          <cell r="T5890">
            <v>1707182.6086956549</v>
          </cell>
          <cell r="U5890">
            <v>4230182.6086956551</v>
          </cell>
          <cell r="V5890">
            <v>4230100</v>
          </cell>
          <cell r="W5890">
            <v>169207.3043478262</v>
          </cell>
          <cell r="X5890">
            <v>4399389.9130434813</v>
          </cell>
        </row>
        <row r="5891">
          <cell r="E5891" t="str">
            <v>37.8D06.0705</v>
          </cell>
          <cell r="F5891" t="str">
            <v>03. NHI KHOA</v>
          </cell>
          <cell r="G5891" t="str">
            <v>3.3559</v>
          </cell>
          <cell r="H5891" t="str">
            <v>Tạo hình âm đạo, ghép da trên khuôn nong</v>
          </cell>
          <cell r="I5891" t="str">
            <v>Tạo hình âm đạo, ghép da trên khuôn nong</v>
          </cell>
          <cell r="J5891" t="str">
            <v>Tạo hình âm đạo, ghép da trên khuôn nong</v>
          </cell>
          <cell r="K5891" t="str">
            <v>A</v>
          </cell>
          <cell r="L5891" t="str">
            <v>P1</v>
          </cell>
          <cell r="M5891">
            <v>715</v>
          </cell>
          <cell r="N5891">
            <v>715</v>
          </cell>
          <cell r="P5891" t="str">
            <v>Phẫu thuật tạo hình âm đạo do dị dạng (đường dưới)</v>
          </cell>
          <cell r="Q5891">
            <v>2523000</v>
          </cell>
          <cell r="R5891">
            <v>1313217.39130435</v>
          </cell>
          <cell r="S5891">
            <v>3836000</v>
          </cell>
          <cell r="T5891">
            <v>1707182.6086956549</v>
          </cell>
          <cell r="U5891">
            <v>4230182.6086956551</v>
          </cell>
          <cell r="V5891">
            <v>4230100</v>
          </cell>
          <cell r="W5891">
            <v>169207.3043478262</v>
          </cell>
          <cell r="X5891">
            <v>4399389.9130434813</v>
          </cell>
        </row>
        <row r="5892">
          <cell r="E5892" t="str">
            <v>37.8D09.1029</v>
          </cell>
          <cell r="F5892" t="str">
            <v>03. NHI KHOA</v>
          </cell>
          <cell r="G5892" t="str">
            <v>3.1956</v>
          </cell>
          <cell r="H5892" t="str">
            <v>Nhổ chân răng sữa</v>
          </cell>
          <cell r="I5892" t="str">
            <v>Nhổ chân răng sữa</v>
          </cell>
          <cell r="J5892" t="str">
            <v>Nhổ chân răng sữa</v>
          </cell>
          <cell r="K5892" t="str">
            <v>D</v>
          </cell>
          <cell r="L5892" t="str">
            <v>T1</v>
          </cell>
          <cell r="M5892">
            <v>1040</v>
          </cell>
          <cell r="N5892">
            <v>1040</v>
          </cell>
          <cell r="P5892" t="str">
            <v xml:space="preserve">Nhổ răng sữa hoặcchân răng sữa </v>
          </cell>
          <cell r="Q5892">
            <v>21000</v>
          </cell>
          <cell r="R5892">
            <v>19721.739130434798</v>
          </cell>
          <cell r="S5892">
            <v>40700</v>
          </cell>
          <cell r="T5892">
            <v>25638.260869565238</v>
          </cell>
          <cell r="U5892">
            <v>46638.260869565238</v>
          </cell>
          <cell r="V5892">
            <v>46600</v>
          </cell>
          <cell r="W5892">
            <v>1865.5304347826095</v>
          </cell>
          <cell r="X5892">
            <v>48503.791304347847</v>
          </cell>
        </row>
        <row r="5893">
          <cell r="E5893" t="str">
            <v>37.8D06.0705</v>
          </cell>
          <cell r="F5893" t="str">
            <v>28. PHẪU THUẬT TẠO HÌNH THẨM MỸ</v>
          </cell>
          <cell r="G5893" t="str">
            <v>28.312</v>
          </cell>
          <cell r="H5893" t="str">
            <v>Phẫu thuật tạo hình âm đạo trong lưỡng giới</v>
          </cell>
          <cell r="I5893" t="str">
            <v>Phẫu thuật tạo hình âm đạo trong lưỡng giới</v>
          </cell>
          <cell r="J5893" t="str">
            <v>Phẫu thuật tạo hình âm đạo trong lưỡng giới</v>
          </cell>
          <cell r="K5893" t="str">
            <v>B</v>
          </cell>
          <cell r="L5893" t="str">
            <v>P1</v>
          </cell>
          <cell r="M5893">
            <v>715</v>
          </cell>
          <cell r="N5893">
            <v>715</v>
          </cell>
          <cell r="P5893" t="str">
            <v>Phẫu thuật tạo hình âm đạo do dị dạng (đường dưới)</v>
          </cell>
          <cell r="Q5893">
            <v>2523000</v>
          </cell>
          <cell r="R5893">
            <v>1313217.39130435</v>
          </cell>
          <cell r="S5893">
            <v>3836000</v>
          </cell>
          <cell r="T5893">
            <v>1707182.6086956549</v>
          </cell>
          <cell r="U5893">
            <v>4230182.6086956551</v>
          </cell>
          <cell r="V5893">
            <v>4230100</v>
          </cell>
          <cell r="W5893">
            <v>169207.3043478262</v>
          </cell>
          <cell r="X5893">
            <v>4399389.9130434813</v>
          </cell>
        </row>
        <row r="5894">
          <cell r="E5894" t="str">
            <v>37.8D06.0706</v>
          </cell>
          <cell r="F5894" t="str">
            <v>13. PHỤ SẢN</v>
          </cell>
          <cell r="G5894" t="str">
            <v>13.106</v>
          </cell>
          <cell r="H5894" t="str">
            <v>Phẫu thuật tạo hình tử cung (Strassman, Jones)</v>
          </cell>
          <cell r="I5894" t="str">
            <v>Phẫu thuật tạo hình tử cung (Strassman, Jones)</v>
          </cell>
          <cell r="J5894" t="str">
            <v>Phẫu thuật tạo hình tử cung (Strassman, Jones)</v>
          </cell>
          <cell r="K5894" t="str">
            <v>B</v>
          </cell>
          <cell r="L5894" t="str">
            <v>P1</v>
          </cell>
          <cell r="M5894">
            <v>716</v>
          </cell>
          <cell r="N5894">
            <v>716</v>
          </cell>
          <cell r="P5894" t="str">
            <v>Phẫu thuật tạo hình tử cung (Strassman, Jones)</v>
          </cell>
          <cell r="Q5894">
            <v>3497000</v>
          </cell>
          <cell r="R5894">
            <v>1405565.2173913</v>
          </cell>
          <cell r="S5894">
            <v>4902000</v>
          </cell>
          <cell r="T5894">
            <v>1827234.7826086902</v>
          </cell>
          <cell r="U5894">
            <v>5324234.7826086897</v>
          </cell>
          <cell r="V5894">
            <v>5324200</v>
          </cell>
          <cell r="W5894">
            <v>212969.39130434761</v>
          </cell>
          <cell r="X5894">
            <v>5537204.1739130374</v>
          </cell>
        </row>
        <row r="5895">
          <cell r="E5895" t="str">
            <v>37.8D06.0707</v>
          </cell>
          <cell r="F5895" t="str">
            <v>13. PHỤ SẢN</v>
          </cell>
          <cell r="G5895" t="str">
            <v>13.11</v>
          </cell>
          <cell r="H5895" t="str">
            <v>Phẫu thuật thắt động mạch hạ vị trong cấp cứu sản phụ khoa</v>
          </cell>
          <cell r="I5895" t="str">
            <v>Phẫu thuật thắt động mạch hạ vị trong cấp cứu sản phụ khoa</v>
          </cell>
          <cell r="J5895" t="str">
            <v>Phẫu thuật thắt động mạch hạ vị trong cấp cứu sản phụ khoa</v>
          </cell>
          <cell r="K5895" t="str">
            <v>B</v>
          </cell>
          <cell r="L5895" t="str">
            <v>P1</v>
          </cell>
          <cell r="M5895">
            <v>717</v>
          </cell>
          <cell r="N5895">
            <v>717</v>
          </cell>
          <cell r="P5895" t="str">
            <v>Phẫu thuật thắt động mạch hạ vị trong cấp cứu sản phụ khoa</v>
          </cell>
          <cell r="Q5895">
            <v>4384000</v>
          </cell>
          <cell r="R5895">
            <v>583826.08695652196</v>
          </cell>
          <cell r="S5895">
            <v>4967000</v>
          </cell>
          <cell r="T5895">
            <v>758973.91304347862</v>
          </cell>
          <cell r="U5895">
            <v>5142973.9130434785</v>
          </cell>
          <cell r="V5895">
            <v>5142900</v>
          </cell>
          <cell r="W5895">
            <v>205718.95652173914</v>
          </cell>
          <cell r="X5895">
            <v>5348692.8695652178</v>
          </cell>
        </row>
        <row r="5896">
          <cell r="E5896" t="str">
            <v>37.8D06.0708</v>
          </cell>
          <cell r="F5896" t="str">
            <v>13. PHỤ SẢN</v>
          </cell>
          <cell r="G5896" t="str">
            <v>13.12</v>
          </cell>
          <cell r="H5896" t="str">
            <v>Phẫu thuật thắt động mạch tử cung trong cấp cứu sản phụ khoa</v>
          </cell>
          <cell r="I5896" t="str">
            <v>Phẫu thuật thắt động mạch tử cung trong cấp cứu sản phụ khoa</v>
          </cell>
          <cell r="J5896" t="str">
            <v>Phẫu thuật thắt động mạch tử cung trong cấp cứu sản phụ khoa</v>
          </cell>
          <cell r="K5896" t="str">
            <v>C</v>
          </cell>
          <cell r="L5896" t="str">
            <v>P2</v>
          </cell>
          <cell r="M5896">
            <v>718</v>
          </cell>
          <cell r="N5896">
            <v>718</v>
          </cell>
          <cell r="P5896" t="str">
            <v>Phẫu thuật thắt động mạch tử cung trong cấp cứu sản phụ khoa</v>
          </cell>
          <cell r="Q5896">
            <v>2897000</v>
          </cell>
          <cell r="R5896">
            <v>538434.78260869603</v>
          </cell>
          <cell r="S5896">
            <v>3435000</v>
          </cell>
          <cell r="T5896">
            <v>699965.2173913049</v>
          </cell>
          <cell r="U5896">
            <v>3596965.2173913047</v>
          </cell>
          <cell r="V5896">
            <v>3596900</v>
          </cell>
          <cell r="W5896">
            <v>143878.60869565219</v>
          </cell>
          <cell r="X5896">
            <v>3740843.826086957</v>
          </cell>
        </row>
        <row r="5897">
          <cell r="E5897" t="str">
            <v>37.8D06.0709</v>
          </cell>
          <cell r="F5897" t="str">
            <v>13. PHỤ SẢN</v>
          </cell>
          <cell r="G5897" t="str">
            <v>13.98</v>
          </cell>
          <cell r="H5897" t="str">
            <v>Phẫu thuật treo bàng quang và trực tràng sau mổ sa sinh dục</v>
          </cell>
          <cell r="I5897" t="str">
            <v>Phẫu thuật treo bàng quang và trực tràng sau mổ sa sinh dục</v>
          </cell>
          <cell r="J5897" t="str">
            <v>Phẫu thuật treo bàng quang và trực tràng sau mổ sa sinh dục</v>
          </cell>
          <cell r="K5897" t="str">
            <v>A</v>
          </cell>
          <cell r="L5897" t="str">
            <v>P1</v>
          </cell>
          <cell r="M5897">
            <v>719</v>
          </cell>
          <cell r="N5897">
            <v>719</v>
          </cell>
          <cell r="P5897" t="str">
            <v>Phẫu thuật treo bàng quang và trực tràng sau mổ sa sinh dục</v>
          </cell>
          <cell r="Q5897">
            <v>3365000</v>
          </cell>
          <cell r="R5897">
            <v>914086.95652173902</v>
          </cell>
          <cell r="S5897">
            <v>4279000</v>
          </cell>
          <cell r="T5897">
            <v>1188313.0434782607</v>
          </cell>
          <cell r="U5897">
            <v>4553313.0434782607</v>
          </cell>
          <cell r="V5897">
            <v>4553300</v>
          </cell>
          <cell r="W5897">
            <v>182132.52173913043</v>
          </cell>
          <cell r="X5897">
            <v>4735445.5652173916</v>
          </cell>
        </row>
        <row r="5898">
          <cell r="E5898" t="str">
            <v>37.8D06.0710</v>
          </cell>
          <cell r="F5898" t="str">
            <v>10. NGOẠI KHOA</v>
          </cell>
          <cell r="G5898" t="str">
            <v>10.305</v>
          </cell>
          <cell r="H5898" t="str">
            <v>Phẫu thuật treo thận</v>
          </cell>
          <cell r="I5898" t="str">
            <v>Phẫu thuật treo thận</v>
          </cell>
          <cell r="J5898" t="str">
            <v>Phẫu thuật treo thận</v>
          </cell>
          <cell r="K5898" t="str">
            <v>B</v>
          </cell>
          <cell r="L5898" t="str">
            <v>P1</v>
          </cell>
          <cell r="M5898">
            <v>720</v>
          </cell>
          <cell r="N5898">
            <v>720</v>
          </cell>
          <cell r="P5898" t="str">
            <v xml:space="preserve">Phẫu thuật treo tử cung </v>
          </cell>
          <cell r="Q5898">
            <v>2381000</v>
          </cell>
          <cell r="R5898">
            <v>577565.21739130397</v>
          </cell>
          <cell r="S5898">
            <v>2958000</v>
          </cell>
          <cell r="T5898">
            <v>750834.7826086951</v>
          </cell>
          <cell r="U5898">
            <v>3131834.7826086953</v>
          </cell>
          <cell r="V5898">
            <v>3131800</v>
          </cell>
          <cell r="W5898">
            <v>125273.39130434781</v>
          </cell>
          <cell r="X5898">
            <v>3257108.173913043</v>
          </cell>
        </row>
        <row r="5899">
          <cell r="E5899" t="str">
            <v>37.8D06.0710</v>
          </cell>
          <cell r="F5899" t="str">
            <v>13. PHỤ SẢN</v>
          </cell>
          <cell r="G5899" t="str">
            <v>13.105</v>
          </cell>
          <cell r="H5899" t="str">
            <v>Phẫu thuật treo tử cung</v>
          </cell>
          <cell r="I5899" t="str">
            <v>Phẫu thuật treo tử cung</v>
          </cell>
          <cell r="J5899" t="str">
            <v>Phẫu thuật treo tử cung</v>
          </cell>
          <cell r="K5899" t="str">
            <v>B</v>
          </cell>
          <cell r="L5899" t="str">
            <v>P2</v>
          </cell>
          <cell r="M5899">
            <v>720</v>
          </cell>
          <cell r="N5899">
            <v>720</v>
          </cell>
          <cell r="P5899" t="str">
            <v xml:space="preserve">Phẫu thuật treo tử cung </v>
          </cell>
          <cell r="Q5899">
            <v>2381000</v>
          </cell>
          <cell r="R5899">
            <v>577565.21739130397</v>
          </cell>
          <cell r="S5899">
            <v>2958000</v>
          </cell>
          <cell r="T5899">
            <v>750834.7826086951</v>
          </cell>
          <cell r="U5899">
            <v>3131834.7826086953</v>
          </cell>
          <cell r="V5899">
            <v>3131800</v>
          </cell>
          <cell r="W5899">
            <v>125273.39130434781</v>
          </cell>
          <cell r="X5899">
            <v>3257108.173913043</v>
          </cell>
        </row>
        <row r="5900">
          <cell r="E5900" t="str">
            <v>37.8D06.0711</v>
          </cell>
          <cell r="F5900" t="str">
            <v>12. UNG BƯỚU</v>
          </cell>
          <cell r="G5900" t="str">
            <v>12.293</v>
          </cell>
          <cell r="H5900" t="str">
            <v>Phẫu thuật Wertheim-Meig điều trị ung thư ­ cổ tử cung</v>
          </cell>
          <cell r="I5900" t="str">
            <v>Phẫu thuật Wertheim-Meig điều trị ung thư ­ cổ tử cung</v>
          </cell>
          <cell r="J5900" t="str">
            <v>Phẫu thuật Wertheim- Meig điều trị ung thư­ cổ tử cung</v>
          </cell>
          <cell r="K5900" t="str">
            <v>B</v>
          </cell>
          <cell r="M5900">
            <v>721</v>
          </cell>
          <cell r="N5900">
            <v>721</v>
          </cell>
          <cell r="P5900" t="str">
            <v xml:space="preserve">Phẫu thuật Wertheim (cắt tử cung tận gốc + vét hạch) </v>
          </cell>
          <cell r="Q5900">
            <v>4958000</v>
          </cell>
          <cell r="R5900">
            <v>1490086.95652174</v>
          </cell>
          <cell r="S5900">
            <v>6448000</v>
          </cell>
          <cell r="T5900">
            <v>1937113.0434782619</v>
          </cell>
          <cell r="U5900">
            <v>6895113.0434782617</v>
          </cell>
          <cell r="V5900">
            <v>6895100</v>
          </cell>
          <cell r="W5900">
            <v>275804.52173913049</v>
          </cell>
          <cell r="X5900">
            <v>7170917.5652173925</v>
          </cell>
        </row>
        <row r="5901">
          <cell r="E5901" t="str">
            <v>37.8D06.0711</v>
          </cell>
          <cell r="F5901" t="str">
            <v>13. PHỤ SẢN</v>
          </cell>
          <cell r="G5901" t="str">
            <v>13.62</v>
          </cell>
          <cell r="H5901" t="str">
            <v>Phẫu thuật Wertheim (cắt tử cung tận gốc + vét hạch)</v>
          </cell>
          <cell r="I5901" t="str">
            <v>Phẫu thuật Wertheim (cắt tử cung tận gốc + vét hạch)</v>
          </cell>
          <cell r="J5901" t="str">
            <v>Phẫu thuật Wertheim (cắt tử cung tận gốc + vét hạch)</v>
          </cell>
          <cell r="K5901" t="str">
            <v>B</v>
          </cell>
          <cell r="L5901" t="str">
            <v>PDB</v>
          </cell>
          <cell r="M5901">
            <v>721</v>
          </cell>
          <cell r="N5901">
            <v>721</v>
          </cell>
          <cell r="P5901" t="str">
            <v xml:space="preserve">Phẫu thuật Wertheim (cắt tử cung tận gốc + vét hạch) </v>
          </cell>
          <cell r="Q5901">
            <v>4958000</v>
          </cell>
          <cell r="R5901">
            <v>1490086.95652174</v>
          </cell>
          <cell r="S5901">
            <v>6448000</v>
          </cell>
          <cell r="T5901">
            <v>1937113.0434782619</v>
          </cell>
          <cell r="U5901">
            <v>6895113.0434782617</v>
          </cell>
          <cell r="V5901">
            <v>6895100</v>
          </cell>
          <cell r="W5901">
            <v>275804.52173913049</v>
          </cell>
          <cell r="X5901">
            <v>7170917.5652173925</v>
          </cell>
        </row>
        <row r="5902">
          <cell r="E5902" t="str">
            <v>37.8D06.0712</v>
          </cell>
          <cell r="F5902" t="str">
            <v>13. PHỤ SẢN</v>
          </cell>
          <cell r="G5902" t="str">
            <v>13.154</v>
          </cell>
          <cell r="H5902" t="str">
            <v>Sinh thiết cổ tử cung, âm hộ, âm đạo</v>
          </cell>
          <cell r="I5902" t="str">
            <v>Sinh thiết cổ tử cung, âm hộ, âm đạo</v>
          </cell>
          <cell r="J5902" t="str">
            <v>Sinh thiết cổ tử cung, âm hộ, âm đạo</v>
          </cell>
          <cell r="K5902" t="str">
            <v>C</v>
          </cell>
          <cell r="L5902" t="str">
            <v>T3</v>
          </cell>
          <cell r="M5902">
            <v>722</v>
          </cell>
          <cell r="N5902">
            <v>722</v>
          </cell>
          <cell r="P5902" t="str">
            <v>Sinh thiết cổ tử cung, âm hộ, âm đạo</v>
          </cell>
          <cell r="Q5902">
            <v>325000</v>
          </cell>
          <cell r="R5902">
            <v>68869.565217391297</v>
          </cell>
          <cell r="S5902">
            <v>393000</v>
          </cell>
          <cell r="T5902">
            <v>89530.434782608689</v>
          </cell>
          <cell r="U5902">
            <v>414530.4347826087</v>
          </cell>
          <cell r="V5902">
            <v>414500</v>
          </cell>
          <cell r="W5902">
            <v>16581.217391304348</v>
          </cell>
          <cell r="X5902">
            <v>431111.65217391303</v>
          </cell>
        </row>
        <row r="5903">
          <cell r="E5903" t="str">
            <v>37.8D06.0713</v>
          </cell>
          <cell r="F5903" t="str">
            <v>13. PHỤ SẢN</v>
          </cell>
          <cell r="G5903" t="str">
            <v>13.43</v>
          </cell>
          <cell r="H5903" t="str">
            <v>Sinh thiết gai rau</v>
          </cell>
          <cell r="I5903" t="str">
            <v>Sinh thiết gai rau</v>
          </cell>
          <cell r="J5903" t="str">
            <v>Sinh thiết gai rau</v>
          </cell>
          <cell r="K5903" t="str">
            <v>A</v>
          </cell>
          <cell r="L5903" t="str">
            <v>T1</v>
          </cell>
          <cell r="M5903">
            <v>723</v>
          </cell>
          <cell r="N5903">
            <v>723</v>
          </cell>
          <cell r="P5903" t="str">
            <v>Sinh thiết gai rau</v>
          </cell>
          <cell r="Q5903">
            <v>1091000</v>
          </cell>
          <cell r="R5903">
            <v>70434.782608695605</v>
          </cell>
          <cell r="S5903">
            <v>1161000</v>
          </cell>
          <cell r="T5903">
            <v>91565.217391304293</v>
          </cell>
          <cell r="U5903">
            <v>1182565.2173913042</v>
          </cell>
          <cell r="V5903">
            <v>1182500</v>
          </cell>
          <cell r="W5903">
            <v>47302.608695652169</v>
          </cell>
          <cell r="X5903">
            <v>1229867.8260869563</v>
          </cell>
        </row>
        <row r="5904">
          <cell r="E5904" t="str">
            <v>37.8D06.0714</v>
          </cell>
          <cell r="F5904" t="str">
            <v>12. UNG BƯỚU</v>
          </cell>
          <cell r="G5904" t="str">
            <v>12.277</v>
          </cell>
          <cell r="H5904" t="str">
            <v>Sinh thiết hạch gác cửa trong ung thư vú</v>
          </cell>
          <cell r="I5904" t="str">
            <v>Sinh thiết hạch gác cửa trong ung thư vú</v>
          </cell>
          <cell r="J5904" t="str">
            <v>Sinh thiết hạch gác cửa trong ung thư vú</v>
          </cell>
          <cell r="K5904" t="str">
            <v>B</v>
          </cell>
          <cell r="L5904" t="str">
            <v>P2</v>
          </cell>
          <cell r="M5904">
            <v>724</v>
          </cell>
          <cell r="N5904">
            <v>724</v>
          </cell>
          <cell r="P5904" t="str">
            <v>Sinh thiết hạch gác (cửa) trong ung thư vú</v>
          </cell>
          <cell r="Q5904">
            <v>1926000</v>
          </cell>
          <cell r="R5904">
            <v>339652.17391304299</v>
          </cell>
          <cell r="S5904">
            <v>2265000</v>
          </cell>
          <cell r="T5904">
            <v>441547.82608695584</v>
          </cell>
          <cell r="U5904">
            <v>2367547.8260869561</v>
          </cell>
          <cell r="V5904">
            <v>2367500</v>
          </cell>
          <cell r="W5904">
            <v>94701.913043478242</v>
          </cell>
          <cell r="X5904">
            <v>2462249.7391304341</v>
          </cell>
        </row>
        <row r="5905">
          <cell r="E5905" t="str">
            <v>37.8D06.0714</v>
          </cell>
          <cell r="F5905" t="str">
            <v>13. PHỤ SẢN</v>
          </cell>
          <cell r="G5905" t="str">
            <v>13.173</v>
          </cell>
          <cell r="H5905" t="str">
            <v>Sinh thiết hạch gác (cửa) trong ung thư vú</v>
          </cell>
          <cell r="I5905" t="str">
            <v>Sinh thiết hạch gác (cửa) trong ung thư vú</v>
          </cell>
          <cell r="J5905" t="str">
            <v>Sinh thiết hạch gác (cửa) trong ung thư vú</v>
          </cell>
          <cell r="K5905" t="str">
            <v>B</v>
          </cell>
          <cell r="M5905">
            <v>724</v>
          </cell>
          <cell r="N5905">
            <v>724</v>
          </cell>
          <cell r="P5905" t="str">
            <v>Sinh thiết hạch gác (cửa) trong ung thư vú</v>
          </cell>
          <cell r="Q5905">
            <v>1926000</v>
          </cell>
          <cell r="R5905">
            <v>339652.17391304299</v>
          </cell>
          <cell r="S5905">
            <v>2265000</v>
          </cell>
          <cell r="T5905">
            <v>441547.82608695584</v>
          </cell>
          <cell r="U5905">
            <v>2367547.8260869561</v>
          </cell>
          <cell r="V5905">
            <v>2367500</v>
          </cell>
          <cell r="W5905">
            <v>94701.913043478242</v>
          </cell>
          <cell r="X5905">
            <v>2462249.7391304341</v>
          </cell>
        </row>
        <row r="5906">
          <cell r="E5906" t="str">
            <v>37.8D06.0715</v>
          </cell>
          <cell r="F5906" t="str">
            <v>13. PHỤ SẢN</v>
          </cell>
          <cell r="G5906" t="str">
            <v>13.166</v>
          </cell>
          <cell r="H5906" t="str">
            <v>Soi cổ tử cung</v>
          </cell>
          <cell r="I5906" t="str">
            <v>Soi cổ tử cung</v>
          </cell>
          <cell r="J5906" t="str">
            <v>Soi cổ tử cung</v>
          </cell>
          <cell r="K5906" t="str">
            <v>D</v>
          </cell>
          <cell r="M5906">
            <v>725</v>
          </cell>
          <cell r="N5906">
            <v>725</v>
          </cell>
          <cell r="P5906" t="str">
            <v xml:space="preserve">Soi cổ tử cung </v>
          </cell>
          <cell r="Q5906">
            <v>50000</v>
          </cell>
          <cell r="R5906">
            <v>13930.4347826087</v>
          </cell>
          <cell r="S5906">
            <v>63900</v>
          </cell>
          <cell r="T5906">
            <v>18109.565217391311</v>
          </cell>
          <cell r="U5906">
            <v>68109.565217391311</v>
          </cell>
          <cell r="V5906">
            <v>68100</v>
          </cell>
          <cell r="W5906">
            <v>2724.3826086956524</v>
          </cell>
          <cell r="X5906">
            <v>70833.947826086966</v>
          </cell>
        </row>
        <row r="5907">
          <cell r="E5907" t="str">
            <v>37.8D06.0716</v>
          </cell>
          <cell r="F5907" t="str">
            <v>13. PHỤ SẢN</v>
          </cell>
          <cell r="G5907" t="str">
            <v>13.29</v>
          </cell>
          <cell r="H5907" t="str">
            <v>Soi ối</v>
          </cell>
          <cell r="I5907" t="str">
            <v>Soi ối</v>
          </cell>
          <cell r="J5907" t="str">
            <v>Soi ối</v>
          </cell>
          <cell r="K5907" t="str">
            <v>C</v>
          </cell>
          <cell r="M5907">
            <v>726</v>
          </cell>
          <cell r="N5907">
            <v>726</v>
          </cell>
          <cell r="P5907" t="str">
            <v>Soi ối</v>
          </cell>
          <cell r="Q5907">
            <v>37000</v>
          </cell>
          <cell r="R5907">
            <v>13930.4347826087</v>
          </cell>
          <cell r="S5907">
            <v>50900</v>
          </cell>
          <cell r="T5907">
            <v>18109.565217391311</v>
          </cell>
          <cell r="U5907">
            <v>55109.565217391311</v>
          </cell>
          <cell r="V5907">
            <v>55100</v>
          </cell>
          <cell r="W5907">
            <v>2204.3826086956524</v>
          </cell>
          <cell r="X5907">
            <v>57313.947826086966</v>
          </cell>
        </row>
        <row r="5908">
          <cell r="E5908" t="str">
            <v>37.8D06.0717</v>
          </cell>
          <cell r="F5908" t="str">
            <v>13. PHỤ SẢN</v>
          </cell>
          <cell r="G5908" t="str">
            <v>13.142</v>
          </cell>
          <cell r="H5908" t="str">
            <v>Thủ thuật LEEP (cắt cổ tử cung bằng vòng nhiệt điện)</v>
          </cell>
          <cell r="I5908" t="str">
            <v>Thủ thuật LEEP (cắt cổ tử cung bằng vòng nhiệt điện)</v>
          </cell>
          <cell r="J5908" t="str">
            <v>Thủ thuật LEEP (cắt cổ tử cung bằng vòng nhiệt điện)</v>
          </cell>
          <cell r="K5908" t="str">
            <v>B</v>
          </cell>
          <cell r="L5908" t="str">
            <v>T1</v>
          </cell>
          <cell r="M5908">
            <v>727</v>
          </cell>
          <cell r="N5908">
            <v>727</v>
          </cell>
          <cell r="P5908" t="str">
            <v>Thủ thuật LEEP (cắt cổ tử cung bằng vòng nhiệt điện)</v>
          </cell>
          <cell r="Q5908">
            <v>912000</v>
          </cell>
          <cell r="R5908">
            <v>259826.08695652199</v>
          </cell>
          <cell r="S5908">
            <v>1171000</v>
          </cell>
          <cell r="T5908">
            <v>337773.91304347856</v>
          </cell>
          <cell r="U5908">
            <v>1249773.9130434785</v>
          </cell>
          <cell r="V5908">
            <v>1249700</v>
          </cell>
          <cell r="W5908">
            <v>49990.956521739143</v>
          </cell>
          <cell r="X5908">
            <v>1299764.8695652178</v>
          </cell>
        </row>
        <row r="5909">
          <cell r="E5909" t="str">
            <v>37.8D09.1029</v>
          </cell>
          <cell r="F5909" t="str">
            <v>16. RĂNG HÀM MẶT</v>
          </cell>
          <cell r="G5909" t="str">
            <v>16.239</v>
          </cell>
          <cell r="H5909" t="str">
            <v>Nhổ chân răng sữa</v>
          </cell>
          <cell r="I5909" t="str">
            <v>Nhổ chân răng sữa</v>
          </cell>
          <cell r="J5909" t="str">
            <v>Nhổ chân răng sữa</v>
          </cell>
          <cell r="K5909" t="str">
            <v>D</v>
          </cell>
          <cell r="L5909" t="str">
            <v>T1</v>
          </cell>
          <cell r="M5909">
            <v>1040</v>
          </cell>
          <cell r="N5909">
            <v>1040</v>
          </cell>
          <cell r="P5909" t="str">
            <v xml:space="preserve">Nhổ răng sữa hoặcchân răng sữa </v>
          </cell>
          <cell r="Q5909">
            <v>21000</v>
          </cell>
          <cell r="R5909">
            <v>19721.739130434798</v>
          </cell>
          <cell r="S5909">
            <v>40700</v>
          </cell>
          <cell r="T5909">
            <v>25638.260869565238</v>
          </cell>
          <cell r="U5909">
            <v>46638.260869565238</v>
          </cell>
          <cell r="V5909">
            <v>46600</v>
          </cell>
          <cell r="W5909">
            <v>1865.5304347826095</v>
          </cell>
          <cell r="X5909">
            <v>48503.791304347847</v>
          </cell>
        </row>
        <row r="5910">
          <cell r="E5910" t="str">
            <v>37.8D09.1024</v>
          </cell>
          <cell r="F5910" t="str">
            <v>03. NHI KHOA</v>
          </cell>
          <cell r="G5910" t="str">
            <v>3.1915</v>
          </cell>
          <cell r="H5910" t="str">
            <v>Nhổ chân răng vĩnh viễn</v>
          </cell>
          <cell r="I5910" t="str">
            <v>Nhổ chân răng vĩnh viễn</v>
          </cell>
          <cell r="J5910" t="str">
            <v>Nhổ chân răng vĩnh viễn</v>
          </cell>
          <cell r="K5910" t="str">
            <v>C</v>
          </cell>
          <cell r="L5910" t="str">
            <v>T1</v>
          </cell>
          <cell r="M5910">
            <v>1035</v>
          </cell>
          <cell r="N5910">
            <v>1035</v>
          </cell>
          <cell r="P5910" t="str">
            <v>Nhổ chân răng</v>
          </cell>
          <cell r="Q5910">
            <v>144000</v>
          </cell>
          <cell r="R5910">
            <v>56347.826086956498</v>
          </cell>
          <cell r="S5910">
            <v>200000</v>
          </cell>
          <cell r="T5910">
            <v>73252.173913043458</v>
          </cell>
          <cell r="U5910">
            <v>217252.17391304346</v>
          </cell>
          <cell r="V5910">
            <v>217200</v>
          </cell>
          <cell r="W5910">
            <v>8690.0869565217381</v>
          </cell>
          <cell r="X5910">
            <v>225942.26086956519</v>
          </cell>
        </row>
        <row r="5911">
          <cell r="E5911" t="str">
            <v>37.8D06.0718</v>
          </cell>
          <cell r="F5911" t="str">
            <v>13. PHỤ SẢN</v>
          </cell>
          <cell r="G5911" t="str">
            <v>13.138</v>
          </cell>
          <cell r="H5911" t="str">
            <v>Tiêm hóa chất tại chỗ điều trị chửa ở cổ tử cung</v>
          </cell>
          <cell r="I5911" t="str">
            <v>Tiêm hóa chất tại chỗ điều trị chửa ở cổ tử cung</v>
          </cell>
          <cell r="J5911" t="str">
            <v>Tiêm hóa chất tại chỗ điều trị chửa ở cổ tử cung</v>
          </cell>
          <cell r="K5911" t="str">
            <v>B</v>
          </cell>
          <cell r="M5911">
            <v>728</v>
          </cell>
          <cell r="N5911">
            <v>728</v>
          </cell>
          <cell r="P5911" t="str">
            <v>Tiêm hoá chất tại chỗ điều trị chửa ở cổ tử cung</v>
          </cell>
          <cell r="Q5911">
            <v>181000</v>
          </cell>
          <cell r="R5911">
            <v>84521.739130434798</v>
          </cell>
          <cell r="S5911">
            <v>265000</v>
          </cell>
          <cell r="T5911">
            <v>109878.26086956525</v>
          </cell>
          <cell r="U5911">
            <v>290878.26086956525</v>
          </cell>
          <cell r="V5911">
            <v>290800</v>
          </cell>
          <cell r="W5911">
            <v>11635.13043478261</v>
          </cell>
          <cell r="X5911">
            <v>302513.39130434784</v>
          </cell>
        </row>
        <row r="5912">
          <cell r="E5912" t="str">
            <v>37.8D06.0719</v>
          </cell>
          <cell r="F5912" t="str">
            <v>13. PHỤ SẢN</v>
          </cell>
          <cell r="G5912" t="str">
            <v>13.139</v>
          </cell>
          <cell r="H5912" t="str">
            <v>Tiêm nhân Chorio</v>
          </cell>
          <cell r="I5912" t="str">
            <v>Tiêm nhân Chorio</v>
          </cell>
          <cell r="J5912" t="str">
            <v>Tiêm nhân Chorio</v>
          </cell>
          <cell r="K5912" t="str">
            <v>B</v>
          </cell>
          <cell r="M5912">
            <v>729</v>
          </cell>
          <cell r="N5912">
            <v>729</v>
          </cell>
          <cell r="P5912" t="str">
            <v>Tiêm nhân Chorio</v>
          </cell>
          <cell r="Q5912">
            <v>181000</v>
          </cell>
          <cell r="R5912">
            <v>68869.565217391297</v>
          </cell>
          <cell r="S5912">
            <v>249000</v>
          </cell>
          <cell r="T5912">
            <v>89530.434782608689</v>
          </cell>
          <cell r="U5912">
            <v>270530.4347826087</v>
          </cell>
          <cell r="V5912">
            <v>270500</v>
          </cell>
          <cell r="W5912">
            <v>10821.217391304348</v>
          </cell>
          <cell r="X5912">
            <v>281351.65217391303</v>
          </cell>
        </row>
        <row r="5913">
          <cell r="E5913" t="str">
            <v>37.8D06.0720</v>
          </cell>
          <cell r="F5913" t="str">
            <v>13. PHỤ SẢN</v>
          </cell>
          <cell r="G5913" t="str">
            <v>13.96</v>
          </cell>
          <cell r="H5913" t="str">
            <v>Vi phẫu thuật tạo hình vòi trứng, nối lại vòi trứng</v>
          </cell>
          <cell r="I5913" t="str">
            <v>Vi phẫu thuật tạo hình vòi trứng, nối lại vòi trứng</v>
          </cell>
          <cell r="J5913" t="str">
            <v>Vi phẫu thuật tạo hình vòi trứng, nối lại vòi trứng</v>
          </cell>
          <cell r="K5913" t="str">
            <v>B</v>
          </cell>
          <cell r="L5913" t="str">
            <v>PDB</v>
          </cell>
          <cell r="M5913">
            <v>730</v>
          </cell>
          <cell r="N5913">
            <v>730</v>
          </cell>
          <cell r="P5913" t="str">
            <v>Vi phẫu thuật tạo hình vòi trứng, nối lại vòi trứng</v>
          </cell>
          <cell r="Q5913">
            <v>4943000</v>
          </cell>
          <cell r="R5913">
            <v>2310260.8695652201</v>
          </cell>
          <cell r="S5913">
            <v>7253000</v>
          </cell>
          <cell r="T5913">
            <v>3003339.130434786</v>
          </cell>
          <cell r="U5913">
            <v>7946339.130434786</v>
          </cell>
          <cell r="V5913">
            <v>7946300</v>
          </cell>
          <cell r="W5913">
            <v>317853.56521739147</v>
          </cell>
          <cell r="X5913">
            <v>8264192.6956521776</v>
          </cell>
        </row>
        <row r="5914">
          <cell r="E5914" t="str">
            <v>37.8D06.0721</v>
          </cell>
          <cell r="F5914" t="str">
            <v>13. PHỤ SẢN</v>
          </cell>
          <cell r="G5914" t="str">
            <v>13.144</v>
          </cell>
          <cell r="H5914" t="str">
            <v>Thủ thuật xoắn polyp cổ tử cung, âm đạo</v>
          </cell>
          <cell r="I5914" t="str">
            <v>Thủ thuật xoắn polyp cổ tử cung, âm đạo</v>
          </cell>
          <cell r="J5914" t="str">
            <v>Thủ thuật xoắn polip cổ tử cung, âm đạo</v>
          </cell>
          <cell r="K5914" t="str">
            <v>C</v>
          </cell>
          <cell r="L5914" t="str">
            <v>T1</v>
          </cell>
          <cell r="M5914">
            <v>731</v>
          </cell>
          <cell r="N5914">
            <v>731</v>
          </cell>
          <cell r="P5914" t="str">
            <v>Xoắn hoặc cắt bỏ polype âm hộ, âm đạo, cổ tử cung</v>
          </cell>
          <cell r="Q5914">
            <v>306000</v>
          </cell>
          <cell r="R5914">
            <v>100173.91304347799</v>
          </cell>
          <cell r="S5914">
            <v>406000</v>
          </cell>
          <cell r="T5914">
            <v>130226.08695652138</v>
          </cell>
          <cell r="U5914">
            <v>436226.08695652138</v>
          </cell>
          <cell r="V5914">
            <v>436200</v>
          </cell>
          <cell r="W5914">
            <v>17449.043478260857</v>
          </cell>
          <cell r="X5914">
            <v>453675.13043478224</v>
          </cell>
        </row>
        <row r="5915">
          <cell r="E5915" t="str">
            <v>37.8D09.1024</v>
          </cell>
          <cell r="F5915" t="str">
            <v>16. RĂNG HÀM MẶT</v>
          </cell>
          <cell r="G5915" t="str">
            <v>16.205</v>
          </cell>
          <cell r="H5915" t="str">
            <v>Nhổ chân răng vĩnh viễn</v>
          </cell>
          <cell r="I5915" t="str">
            <v>Nhổ chân răng vĩnh viễn</v>
          </cell>
          <cell r="J5915" t="str">
            <v>Nhổ chân răng vĩnh viễn</v>
          </cell>
          <cell r="K5915" t="str">
            <v>C</v>
          </cell>
          <cell r="L5915" t="str">
            <v>T1</v>
          </cell>
          <cell r="M5915">
            <v>1035</v>
          </cell>
          <cell r="N5915">
            <v>1035</v>
          </cell>
          <cell r="P5915" t="str">
            <v>Nhổ chân răng</v>
          </cell>
          <cell r="Q5915">
            <v>144000</v>
          </cell>
          <cell r="R5915">
            <v>56347.826086956498</v>
          </cell>
          <cell r="S5915">
            <v>200000</v>
          </cell>
          <cell r="T5915">
            <v>73252.173913043458</v>
          </cell>
          <cell r="U5915">
            <v>217252.17391304346</v>
          </cell>
          <cell r="V5915">
            <v>217200</v>
          </cell>
          <cell r="W5915">
            <v>8690.0869565217381</v>
          </cell>
          <cell r="X5915">
            <v>225942.26086956519</v>
          </cell>
        </row>
        <row r="5916">
          <cell r="E5916" t="str">
            <v>37.8D06.0724</v>
          </cell>
          <cell r="F5916" t="str">
            <v>20. NỘI SOI CHẨN ĐOÁN CAN THIỆP</v>
          </cell>
          <cell r="G5916" t="str">
            <v>20.102</v>
          </cell>
          <cell r="H5916" t="str">
            <v>Nội soi buồng tử cung tách dính buồng tử cung</v>
          </cell>
          <cell r="I5916" t="str">
            <v>Nội soi buồng tử cung tách dính buồng tử cung</v>
          </cell>
          <cell r="J5916" t="str">
            <v>Nội soi buồng tử cung tách dính buồng tử cung</v>
          </cell>
          <cell r="K5916" t="str">
            <v>B</v>
          </cell>
          <cell r="L5916" t="str">
            <v>P1</v>
          </cell>
          <cell r="M5916">
            <v>734</v>
          </cell>
          <cell r="N5916">
            <v>734</v>
          </cell>
          <cell r="P5916" t="str">
            <v>Phẫu thuật loại II (Sản khoa)</v>
          </cell>
          <cell r="Q5916">
            <v>1004000</v>
          </cell>
          <cell r="R5916">
            <v>577565.21739130397</v>
          </cell>
          <cell r="S5916">
            <v>1581000</v>
          </cell>
          <cell r="T5916">
            <v>750834.7826086951</v>
          </cell>
          <cell r="U5916">
            <v>1754834.7826086951</v>
          </cell>
          <cell r="V5916">
            <v>1754800</v>
          </cell>
          <cell r="W5916">
            <v>70193.39130434781</v>
          </cell>
          <cell r="X5916">
            <v>1825028.173913043</v>
          </cell>
        </row>
        <row r="5917">
          <cell r="E5917" t="str">
            <v>37.8D06.0727</v>
          </cell>
          <cell r="F5917" t="str">
            <v>13. PHỤ SẢN</v>
          </cell>
          <cell r="G5917" t="str">
            <v>13.235</v>
          </cell>
          <cell r="H5917" t="str">
            <v>Phá thai người bệnh có sẹo mổ lấy thai cũ</v>
          </cell>
          <cell r="I5917" t="str">
            <v>Phá thai người bệnh có sẹo mổ lấy thai cũ</v>
          </cell>
          <cell r="J5917" t="str">
            <v>Phá thai người bệnh có sẹo mổ lấy thai cũ</v>
          </cell>
          <cell r="K5917" t="str">
            <v>B</v>
          </cell>
          <cell r="L5917" t="str">
            <v>T1</v>
          </cell>
          <cell r="M5917">
            <v>737</v>
          </cell>
          <cell r="N5917">
            <v>737</v>
          </cell>
          <cell r="P5917" t="str">
            <v>Thủ thuật loại I (Sản khoa)</v>
          </cell>
          <cell r="Q5917">
            <v>391000</v>
          </cell>
          <cell r="R5917">
            <v>237913.04347826101</v>
          </cell>
          <cell r="S5917">
            <v>628000</v>
          </cell>
          <cell r="T5917">
            <v>309286.95652173931</v>
          </cell>
          <cell r="U5917">
            <v>700286.95652173925</v>
          </cell>
          <cell r="V5917">
            <v>700200</v>
          </cell>
          <cell r="W5917">
            <v>28011.478260869571</v>
          </cell>
          <cell r="X5917">
            <v>728298.43478260888</v>
          </cell>
        </row>
        <row r="5918">
          <cell r="E5918" t="str">
            <v>37.8D06.0727</v>
          </cell>
          <cell r="F5918" t="str">
            <v>13. PHỤ SẢN</v>
          </cell>
          <cell r="G5918" t="str">
            <v>13.178</v>
          </cell>
          <cell r="H5918" t="str">
            <v>Thay máu sơ sinh</v>
          </cell>
          <cell r="I5918" t="str">
            <v>Thay máu sơ sinh</v>
          </cell>
          <cell r="J5918" t="str">
            <v>Thay máu sơ sinh</v>
          </cell>
          <cell r="K5918" t="str">
            <v>B</v>
          </cell>
          <cell r="L5918" t="str">
            <v>T1</v>
          </cell>
          <cell r="M5918">
            <v>737</v>
          </cell>
          <cell r="N5918">
            <v>737</v>
          </cell>
          <cell r="P5918" t="str">
            <v>Thủ thuật loại I (Sản khoa)</v>
          </cell>
          <cell r="Q5918">
            <v>391000</v>
          </cell>
          <cell r="R5918">
            <v>237913.04347826101</v>
          </cell>
          <cell r="S5918">
            <v>628000</v>
          </cell>
          <cell r="T5918">
            <v>309286.95652173931</v>
          </cell>
          <cell r="U5918">
            <v>700286.95652173925</v>
          </cell>
          <cell r="V5918">
            <v>700200</v>
          </cell>
          <cell r="W5918">
            <v>28011.478260869571</v>
          </cell>
          <cell r="X5918">
            <v>728298.43478260888</v>
          </cell>
        </row>
        <row r="5919">
          <cell r="E5919" t="str">
            <v>37.8D06.0727</v>
          </cell>
          <cell r="F5919" t="str">
            <v>13. PHỤ SẢN</v>
          </cell>
          <cell r="G5919" t="str">
            <v>13.31</v>
          </cell>
          <cell r="H5919" t="str">
            <v>Thủ thuật cặp, kéo cổ tử cung xử trí băng huyết sau đẻ, sau sảy, sau nạo (*)</v>
          </cell>
          <cell r="I5919" t="str">
            <v>Thủ thuật cặp, kéo cổ tử cung xử trí băng huyết sau đẻ, sau sảy, sau nạo (*)</v>
          </cell>
          <cell r="J5919" t="str">
            <v>Thủ thuật cặp, kéo cổ tử cung xử trí băng huyết sau đẻ, sau sảy, sau nạo (*)</v>
          </cell>
          <cell r="K5919" t="str">
            <v>C</v>
          </cell>
          <cell r="L5919" t="str">
            <v>T1</v>
          </cell>
          <cell r="M5919">
            <v>737</v>
          </cell>
          <cell r="N5919">
            <v>737</v>
          </cell>
          <cell r="P5919" t="str">
            <v>Thủ thuật loại I (Sản khoa)</v>
          </cell>
          <cell r="Q5919">
            <v>391000</v>
          </cell>
          <cell r="R5919">
            <v>237913.04347826101</v>
          </cell>
          <cell r="S5919">
            <v>628000</v>
          </cell>
          <cell r="T5919">
            <v>309286.95652173931</v>
          </cell>
          <cell r="U5919">
            <v>700286.95652173925</v>
          </cell>
          <cell r="V5919">
            <v>700200</v>
          </cell>
          <cell r="W5919">
            <v>28011.478260869571</v>
          </cell>
          <cell r="X5919">
            <v>728298.43478260888</v>
          </cell>
        </row>
        <row r="5920">
          <cell r="E5920" t="str">
            <v>37.8D09.1029</v>
          </cell>
          <cell r="F5920" t="str">
            <v>03. NHI KHOA</v>
          </cell>
          <cell r="G5920" t="str">
            <v>3.1955</v>
          </cell>
          <cell r="H5920" t="str">
            <v>Nhổ răng sữa</v>
          </cell>
          <cell r="I5920" t="str">
            <v>Nhổ răng sữa</v>
          </cell>
          <cell r="J5920" t="str">
            <v>Nhổ răng sữa</v>
          </cell>
          <cell r="K5920" t="str">
            <v>D</v>
          </cell>
          <cell r="L5920" t="str">
            <v>T1</v>
          </cell>
          <cell r="M5920">
            <v>1040</v>
          </cell>
          <cell r="N5920">
            <v>1040</v>
          </cell>
          <cell r="P5920" t="str">
            <v xml:space="preserve">Nhổ răng sữa hoặcchân răng sữa </v>
          </cell>
          <cell r="Q5920">
            <v>21000</v>
          </cell>
          <cell r="R5920">
            <v>19721.739130434798</v>
          </cell>
          <cell r="S5920">
            <v>40700</v>
          </cell>
          <cell r="T5920">
            <v>25638.260869565238</v>
          </cell>
          <cell r="U5920">
            <v>46638.260869565238</v>
          </cell>
          <cell r="V5920">
            <v>46600</v>
          </cell>
          <cell r="W5920">
            <v>1865.5304347826095</v>
          </cell>
          <cell r="X5920">
            <v>48503.791304347847</v>
          </cell>
        </row>
        <row r="5921">
          <cell r="E5921" t="str">
            <v>37.8D09.1029</v>
          </cell>
          <cell r="F5921" t="str">
            <v>16. RĂNG HÀM MẶT</v>
          </cell>
          <cell r="G5921" t="str">
            <v>16.238</v>
          </cell>
          <cell r="H5921" t="str">
            <v>Nhổ răng sữa</v>
          </cell>
          <cell r="I5921" t="str">
            <v>Nhổ răng sữa</v>
          </cell>
          <cell r="J5921" t="str">
            <v>Nhổ răng sữa</v>
          </cell>
          <cell r="K5921" t="str">
            <v>D</v>
          </cell>
          <cell r="L5921" t="str">
            <v>T1</v>
          </cell>
          <cell r="M5921">
            <v>1040</v>
          </cell>
          <cell r="N5921">
            <v>1040</v>
          </cell>
          <cell r="P5921" t="str">
            <v xml:space="preserve">Nhổ răng sữa hoặcchân răng sữa </v>
          </cell>
          <cell r="Q5921">
            <v>21000</v>
          </cell>
          <cell r="R5921">
            <v>19721.739130434798</v>
          </cell>
          <cell r="S5921">
            <v>40700</v>
          </cell>
          <cell r="T5921">
            <v>25638.260869565238</v>
          </cell>
          <cell r="U5921">
            <v>46638.260869565238</v>
          </cell>
          <cell r="V5921">
            <v>46600</v>
          </cell>
          <cell r="W5921">
            <v>1865.5304347826095</v>
          </cell>
          <cell r="X5921">
            <v>48503.791304347847</v>
          </cell>
        </row>
        <row r="5922">
          <cell r="E5922" t="str">
            <v>37.8D07.0731</v>
          </cell>
          <cell r="F5922" t="str">
            <v>03. NHI KHOA</v>
          </cell>
          <cell r="G5922" t="str">
            <v>3.1632</v>
          </cell>
          <cell r="H5922" t="str">
            <v>Cắt bè có sử dụng thuốc chống chuyển hóa: Áp hoặc tiêm 5FU</v>
          </cell>
          <cell r="I5922" t="str">
            <v>Cắt bè có sử dụng thuốc chống chuyển hóa: Áp hoặc tiêm 5FU</v>
          </cell>
          <cell r="J5922" t="str">
            <v>Cắt bè có sử dụng thuốc chống chuyển hoá: Áp hoặc tiêm 5FU</v>
          </cell>
          <cell r="K5922" t="str">
            <v>B</v>
          </cell>
          <cell r="L5922" t="str">
            <v>P1</v>
          </cell>
          <cell r="M5922">
            <v>741</v>
          </cell>
          <cell r="N5922">
            <v>741</v>
          </cell>
          <cell r="O5922" t="str">
            <v>Chưa bao gồm thuốc MMC; 5FU.</v>
          </cell>
          <cell r="P5922" t="str">
            <v>Cắt bè áp MMC hoặc áp 5FU</v>
          </cell>
          <cell r="Q5922">
            <v>982000</v>
          </cell>
          <cell r="R5922">
            <v>278608.69565217401</v>
          </cell>
          <cell r="S5922">
            <v>1260000</v>
          </cell>
          <cell r="T5922">
            <v>362191.30434782617</v>
          </cell>
          <cell r="U5922">
            <v>1344191.3043478262</v>
          </cell>
          <cell r="V5922">
            <v>1344100</v>
          </cell>
          <cell r="W5922">
            <v>53767.652173913048</v>
          </cell>
          <cell r="X5922">
            <v>1397958.9565217393</v>
          </cell>
        </row>
        <row r="5923">
          <cell r="E5923" t="str">
            <v>37.8D07.0731</v>
          </cell>
          <cell r="F5923" t="str">
            <v>03. NHI KHOA</v>
          </cell>
          <cell r="G5923" t="str">
            <v>3.1633</v>
          </cell>
          <cell r="H5923" t="str">
            <v>Cắt bè có sử dụng thuốc chống chuyển hoa: Áp mytomycin C</v>
          </cell>
          <cell r="I5923" t="str">
            <v>Cắt bè có sử dụng thuốc chống chuyển hoa: Áp mytomycin C</v>
          </cell>
          <cell r="J5923" t="str">
            <v>Cắt bè có sử dụng thuốc chống chuyển hoa: Áp Mytomycin C</v>
          </cell>
          <cell r="K5923" t="str">
            <v>B</v>
          </cell>
          <cell r="L5923" t="str">
            <v>P1</v>
          </cell>
          <cell r="M5923">
            <v>741</v>
          </cell>
          <cell r="N5923">
            <v>741</v>
          </cell>
          <cell r="O5923" t="str">
            <v>Chưa bao gồm thuốc MMC; 5FU.</v>
          </cell>
          <cell r="P5923" t="str">
            <v>Cắt bè áp MMC hoặc áp 5FU</v>
          </cell>
          <cell r="Q5923">
            <v>982000</v>
          </cell>
          <cell r="R5923">
            <v>278608.69565217401</v>
          </cell>
          <cell r="S5923">
            <v>1260000</v>
          </cell>
          <cell r="T5923">
            <v>362191.30434782617</v>
          </cell>
          <cell r="U5923">
            <v>1344191.3043478262</v>
          </cell>
          <cell r="V5923">
            <v>1344100</v>
          </cell>
          <cell r="W5923">
            <v>53767.652173913048</v>
          </cell>
          <cell r="X5923">
            <v>1397958.9565217393</v>
          </cell>
        </row>
        <row r="5924">
          <cell r="E5924" t="str">
            <v>37.8D07.0731</v>
          </cell>
          <cell r="F5924" t="str">
            <v>14. MẮT</v>
          </cell>
          <cell r="G5924" t="str">
            <v>14.147</v>
          </cell>
          <cell r="H5924" t="str">
            <v>Cắt bè sử dụng thuốc chống chuyển hóa hoặc chất antiVEGF</v>
          </cell>
          <cell r="I5924" t="str">
            <v>Cắt bè sử dụng thuốc chống chuyển hóa hoặc chất antiVEGF</v>
          </cell>
          <cell r="J5924" t="str">
            <v>Cắt bè sử dụng thuốc chống chuyển hoá hoặc chất antiVEGF</v>
          </cell>
          <cell r="K5924" t="str">
            <v>B</v>
          </cell>
          <cell r="L5924" t="str">
            <v>P1</v>
          </cell>
          <cell r="M5924">
            <v>741</v>
          </cell>
          <cell r="N5924">
            <v>741</v>
          </cell>
          <cell r="O5924" t="str">
            <v>Chưa bao gồm thuốc MMC; 5FU.</v>
          </cell>
          <cell r="P5924" t="str">
            <v>Cắt bè áp MMC hoặc áp 5FU</v>
          </cell>
          <cell r="Q5924">
            <v>982000</v>
          </cell>
          <cell r="R5924">
            <v>278608.69565217401</v>
          </cell>
          <cell r="S5924">
            <v>1260000</v>
          </cell>
          <cell r="T5924">
            <v>362191.30434782617</v>
          </cell>
          <cell r="U5924">
            <v>1344191.3043478262</v>
          </cell>
          <cell r="V5924">
            <v>1344100</v>
          </cell>
          <cell r="W5924">
            <v>53767.652173913048</v>
          </cell>
          <cell r="X5924">
            <v>1397958.9565217393</v>
          </cell>
        </row>
        <row r="5925">
          <cell r="E5925" t="str">
            <v>37.8D09.1025</v>
          </cell>
          <cell r="F5925" t="str">
            <v>03. NHI KHOA</v>
          </cell>
          <cell r="G5925" t="str">
            <v>3.1914</v>
          </cell>
          <cell r="H5925" t="str">
            <v>Nhổ răng vĩnh viễn lung lay</v>
          </cell>
          <cell r="I5925" t="str">
            <v>Nhổ răng vĩnh viễn lung lay</v>
          </cell>
          <cell r="J5925" t="str">
            <v>Nhổ răng vĩnh viễn lung lay</v>
          </cell>
          <cell r="K5925" t="str">
            <v>C</v>
          </cell>
          <cell r="L5925" t="str">
            <v>T1</v>
          </cell>
          <cell r="M5925">
            <v>1036</v>
          </cell>
          <cell r="N5925">
            <v>1036</v>
          </cell>
          <cell r="P5925" t="str">
            <v>Nhổ răng đơn giản</v>
          </cell>
          <cell r="Q5925">
            <v>87000</v>
          </cell>
          <cell r="R5925">
            <v>18156.5217391304</v>
          </cell>
          <cell r="S5925">
            <v>105000</v>
          </cell>
          <cell r="T5925">
            <v>23603.47826086952</v>
          </cell>
          <cell r="U5925">
            <v>110603.47826086952</v>
          </cell>
          <cell r="V5925">
            <v>110600</v>
          </cell>
          <cell r="W5925">
            <v>4424.1391304347808</v>
          </cell>
          <cell r="X5925">
            <v>115027.6173913043</v>
          </cell>
        </row>
        <row r="5926">
          <cell r="E5926" t="str">
            <v>37.8D09.1025</v>
          </cell>
          <cell r="F5926" t="str">
            <v>16. RĂNG HÀM MẶT</v>
          </cell>
          <cell r="G5926" t="str">
            <v>16.204</v>
          </cell>
          <cell r="H5926" t="str">
            <v>Nhổ răng vĩnh viễn lung lay</v>
          </cell>
          <cell r="I5926" t="str">
            <v>Nhổ răng vĩnh viễn lung lay</v>
          </cell>
          <cell r="J5926" t="str">
            <v>Nhổ răng vĩnh viễn lung lay</v>
          </cell>
          <cell r="K5926" t="str">
            <v>C</v>
          </cell>
          <cell r="L5926" t="str">
            <v>T1</v>
          </cell>
          <cell r="M5926">
            <v>1036</v>
          </cell>
          <cell r="N5926">
            <v>1036</v>
          </cell>
          <cell r="P5926" t="str">
            <v>Nhổ răng đơn giản</v>
          </cell>
          <cell r="Q5926">
            <v>87000</v>
          </cell>
          <cell r="R5926">
            <v>18156.5217391304</v>
          </cell>
          <cell r="S5926">
            <v>105000</v>
          </cell>
          <cell r="T5926">
            <v>23603.47826086952</v>
          </cell>
          <cell r="U5926">
            <v>110603.47826086952</v>
          </cell>
          <cell r="V5926">
            <v>110600</v>
          </cell>
          <cell r="W5926">
            <v>4424.1391304347808</v>
          </cell>
          <cell r="X5926">
            <v>115027.6173913043</v>
          </cell>
        </row>
        <row r="5927">
          <cell r="E5927" t="str">
            <v>37.8D07.0733</v>
          </cell>
          <cell r="F5927" t="str">
            <v>03. NHI KHOA</v>
          </cell>
          <cell r="G5927" t="str">
            <v>3.1535</v>
          </cell>
          <cell r="H5927" t="str">
            <v>Cắt dịch kính + laser nội nhãn</v>
          </cell>
          <cell r="I5927" t="str">
            <v>Cắt dịch kính + laser nội nhãn</v>
          </cell>
          <cell r="J5927" t="str">
            <v>Cắt dịch kính + laser nội nhãn</v>
          </cell>
          <cell r="K5927" t="str">
            <v>B</v>
          </cell>
          <cell r="L5927" t="str">
            <v>PDB</v>
          </cell>
          <cell r="M5927">
            <v>743</v>
          </cell>
          <cell r="N5927">
            <v>743</v>
          </cell>
          <cell r="O5927" t="str">
            <v>Chưa bao gồm đầu cắt dịch kính, đầu laser, dây dẫn sáng.</v>
          </cell>
          <cell r="P5927" t="str">
            <v>Cắt dịch kính đơn thuần hoặc lấy dị vật nội nhãn</v>
          </cell>
          <cell r="Q5927">
            <v>1082000</v>
          </cell>
          <cell r="R5927">
            <v>184695.652173913</v>
          </cell>
          <cell r="S5927">
            <v>1266000</v>
          </cell>
          <cell r="T5927">
            <v>240104.34782608689</v>
          </cell>
          <cell r="U5927">
            <v>1322104.3478260869</v>
          </cell>
          <cell r="V5927">
            <v>1322100</v>
          </cell>
          <cell r="W5927">
            <v>52884.17391304348</v>
          </cell>
          <cell r="X5927">
            <v>1374988.5217391304</v>
          </cell>
        </row>
        <row r="5928">
          <cell r="E5928" t="str">
            <v>37.8D05.0559</v>
          </cell>
          <cell r="F5928" t="str">
            <v>03. NHI KHOA</v>
          </cell>
          <cell r="G5928" t="str">
            <v>3.3819</v>
          </cell>
          <cell r="H5928" t="str">
            <v>Nối gân duỗi</v>
          </cell>
          <cell r="I5928" t="str">
            <v>Nối gân duỗi</v>
          </cell>
          <cell r="J5928" t="str">
            <v>Nối gân duỗi</v>
          </cell>
          <cell r="K5928" t="str">
            <v>C</v>
          </cell>
          <cell r="L5928" t="str">
            <v>P2</v>
          </cell>
          <cell r="M5928">
            <v>569</v>
          </cell>
          <cell r="N5928">
            <v>569</v>
          </cell>
          <cell r="O5928" t="str">
            <v>Chưa bao gồm gân nhân tạo.</v>
          </cell>
          <cell r="P5928" t="str">
            <v>Phẫu thuật nối gân hoặc kéo dài gân (tính 1 gân )</v>
          </cell>
          <cell r="Q5928">
            <v>2369000</v>
          </cell>
          <cell r="R5928">
            <v>718434.78260869603</v>
          </cell>
          <cell r="S5928">
            <v>3087000</v>
          </cell>
          <cell r="T5928">
            <v>933965.21739130479</v>
          </cell>
          <cell r="U5928">
            <v>3302965.2173913047</v>
          </cell>
          <cell r="V5928">
            <v>3302900</v>
          </cell>
          <cell r="W5928">
            <v>132118.60869565219</v>
          </cell>
          <cell r="X5928">
            <v>3435083.826086957</v>
          </cell>
        </row>
        <row r="5929">
          <cell r="E5929" t="str">
            <v>37.8D07.0733</v>
          </cell>
          <cell r="F5929" t="str">
            <v>03. NHI KHOA</v>
          </cell>
          <cell r="G5929" t="str">
            <v>3.1539</v>
          </cell>
          <cell r="H5929" t="str">
            <v>Lấy ấu trùng sán trong buồng dịch kính</v>
          </cell>
          <cell r="I5929" t="str">
            <v>Lấy ấu trùng sán trong buồng dịch kính</v>
          </cell>
          <cell r="J5929" t="str">
            <v>Lấy ấu trùng sán trong buồng dịch kính</v>
          </cell>
          <cell r="K5929" t="str">
            <v>B</v>
          </cell>
          <cell r="L5929" t="str">
            <v>P1</v>
          </cell>
          <cell r="M5929">
            <v>743</v>
          </cell>
          <cell r="N5929">
            <v>743</v>
          </cell>
          <cell r="O5929" t="str">
            <v>Chưa bao gồm đầu cắt dịch kính, đầu laser, dây dẫn sáng.</v>
          </cell>
          <cell r="P5929" t="str">
            <v>Cắt dịch kính đơn thuần hoặc lấy dị vật nội nhãn</v>
          </cell>
          <cell r="Q5929">
            <v>1082000</v>
          </cell>
          <cell r="R5929">
            <v>184695.652173913</v>
          </cell>
          <cell r="S5929">
            <v>1266000</v>
          </cell>
          <cell r="T5929">
            <v>240104.34782608689</v>
          </cell>
          <cell r="U5929">
            <v>1322104.3478260869</v>
          </cell>
          <cell r="V5929">
            <v>1322100</v>
          </cell>
          <cell r="W5929">
            <v>52884.17391304348</v>
          </cell>
          <cell r="X5929">
            <v>1374988.5217391304</v>
          </cell>
        </row>
        <row r="5930">
          <cell r="E5930" t="str">
            <v>37.8D07.0733</v>
          </cell>
          <cell r="F5930" t="str">
            <v>03. NHI KHOA</v>
          </cell>
          <cell r="G5930" t="str">
            <v>3.1564</v>
          </cell>
          <cell r="H5930" t="str">
            <v>Phẫu thuật chỉnh, xoay, lấy IOL ± cắt DK</v>
          </cell>
          <cell r="I5930" t="str">
            <v>Phẫu thuật chỉnh, xoay, lấy IOL ± cắt DK</v>
          </cell>
          <cell r="J5930" t="str">
            <v>Phẫu thuật chỉnh, xoay, lấy 1OL ± cắt DK</v>
          </cell>
          <cell r="K5930" t="str">
            <v>B</v>
          </cell>
          <cell r="L5930" t="str">
            <v>P1</v>
          </cell>
          <cell r="M5930">
            <v>743</v>
          </cell>
          <cell r="N5930">
            <v>743</v>
          </cell>
          <cell r="O5930" t="str">
            <v>Chưa bao gồm đầu cắt dịch kính, đầu laser, dây dẫn sáng.</v>
          </cell>
          <cell r="P5930" t="str">
            <v>Cắt dịch kính đơn thuần hoặc lấy dị vật nội nhãn</v>
          </cell>
          <cell r="Q5930">
            <v>1082000</v>
          </cell>
          <cell r="R5930">
            <v>184695.652173913</v>
          </cell>
          <cell r="S5930">
            <v>1266000</v>
          </cell>
          <cell r="T5930">
            <v>240104.34782608689</v>
          </cell>
          <cell r="U5930">
            <v>1322104.3478260869</v>
          </cell>
          <cell r="V5930">
            <v>1322100</v>
          </cell>
          <cell r="W5930">
            <v>52884.17391304348</v>
          </cell>
          <cell r="X5930">
            <v>1374988.5217391304</v>
          </cell>
        </row>
        <row r="5931">
          <cell r="E5931" t="str">
            <v>37.8D05.0559</v>
          </cell>
          <cell r="F5931" t="str">
            <v>28. PHẪU THUẬT TẠO HÌNH THẨM MỸ</v>
          </cell>
          <cell r="G5931" t="str">
            <v>28.340</v>
          </cell>
          <cell r="H5931" t="str">
            <v>Nối gân duỗi</v>
          </cell>
          <cell r="I5931" t="str">
            <v>Nối gân duỗi</v>
          </cell>
          <cell r="J5931" t="str">
            <v>Nối gân duỗi</v>
          </cell>
          <cell r="K5931" t="str">
            <v>C</v>
          </cell>
          <cell r="L5931" t="str">
            <v>P1</v>
          </cell>
          <cell r="M5931">
            <v>569</v>
          </cell>
          <cell r="N5931">
            <v>569</v>
          </cell>
          <cell r="O5931" t="str">
            <v>Chưa bao gồm gân nhân tạo.</v>
          </cell>
          <cell r="P5931" t="str">
            <v>Phẫu thuật nối gân hoặc kéo dài gân (tính 1 gân )</v>
          </cell>
          <cell r="Q5931">
            <v>2369000</v>
          </cell>
          <cell r="R5931">
            <v>718434.78260869603</v>
          </cell>
          <cell r="S5931">
            <v>3087000</v>
          </cell>
          <cell r="T5931">
            <v>933965.21739130479</v>
          </cell>
          <cell r="U5931">
            <v>3302965.2173913047</v>
          </cell>
          <cell r="V5931">
            <v>3302900</v>
          </cell>
          <cell r="W5931">
            <v>132118.60869565219</v>
          </cell>
          <cell r="X5931">
            <v>3435083.826086957</v>
          </cell>
        </row>
        <row r="5932">
          <cell r="E5932" t="str">
            <v>37.8D07.0733</v>
          </cell>
          <cell r="F5932" t="str">
            <v>14. MẮT</v>
          </cell>
          <cell r="G5932" t="str">
            <v>14.14</v>
          </cell>
          <cell r="H5932" t="str">
            <v>Cắt dịch kính có hoặc không laser nội nhãn</v>
          </cell>
          <cell r="I5932" t="str">
            <v>Cắt dịch kính có hoặc không laser nội nhãn</v>
          </cell>
          <cell r="J5932" t="str">
            <v>Cắt dịch kính có hoặc không laser nội nhãn</v>
          </cell>
          <cell r="K5932" t="str">
            <v>B</v>
          </cell>
          <cell r="L5932" t="str">
            <v>P1</v>
          </cell>
          <cell r="M5932">
            <v>743</v>
          </cell>
          <cell r="N5932">
            <v>743</v>
          </cell>
          <cell r="O5932" t="str">
            <v>Chưa bao gồm đầu cắt dịch kính, đầu laser, dây dẫn sáng.</v>
          </cell>
          <cell r="P5932" t="str">
            <v>Cắt dịch kính đơn thuần hoặc lấy dị vật nội nhãn</v>
          </cell>
          <cell r="Q5932">
            <v>1082000</v>
          </cell>
          <cell r="R5932">
            <v>184695.652173913</v>
          </cell>
          <cell r="S5932">
            <v>1266000</v>
          </cell>
          <cell r="T5932">
            <v>240104.34782608689</v>
          </cell>
          <cell r="U5932">
            <v>1322104.3478260869</v>
          </cell>
          <cell r="V5932">
            <v>1322100</v>
          </cell>
          <cell r="W5932">
            <v>52884.17391304348</v>
          </cell>
          <cell r="X5932">
            <v>1374988.5217391304</v>
          </cell>
        </row>
        <row r="5933">
          <cell r="E5933" t="str">
            <v>37.8D05.0559</v>
          </cell>
          <cell r="F5933" t="str">
            <v>03. NHI KHOA</v>
          </cell>
          <cell r="G5933" t="str">
            <v>3.3803</v>
          </cell>
          <cell r="H5933" t="str">
            <v>Nối gân gấp</v>
          </cell>
          <cell r="I5933" t="str">
            <v>Nối gân gấp</v>
          </cell>
          <cell r="J5933" t="str">
            <v>Nối gân gấp</v>
          </cell>
          <cell r="K5933" t="str">
            <v>B</v>
          </cell>
          <cell r="L5933" t="str">
            <v>P1</v>
          </cell>
          <cell r="M5933">
            <v>569</v>
          </cell>
          <cell r="N5933">
            <v>569</v>
          </cell>
          <cell r="O5933" t="str">
            <v>Chưa bao gồm gân nhân tạo.</v>
          </cell>
          <cell r="P5933" t="str">
            <v>Phẫu thuật nối gân hoặc kéo dài gân (tính 1 gân )</v>
          </cell>
          <cell r="Q5933">
            <v>2369000</v>
          </cell>
          <cell r="R5933">
            <v>718434.78260869603</v>
          </cell>
          <cell r="S5933">
            <v>3087000</v>
          </cell>
          <cell r="T5933">
            <v>933965.21739130479</v>
          </cell>
          <cell r="U5933">
            <v>3302965.2173913047</v>
          </cell>
          <cell r="V5933">
            <v>3302900</v>
          </cell>
          <cell r="W5933">
            <v>132118.60869565219</v>
          </cell>
          <cell r="X5933">
            <v>3435083.826086957</v>
          </cell>
        </row>
        <row r="5934">
          <cell r="E5934" t="str">
            <v>37.8D05.0559</v>
          </cell>
          <cell r="F5934" t="str">
            <v>28. PHẪU THUẬT TẠO HÌNH THẨM MỸ</v>
          </cell>
          <cell r="G5934" t="str">
            <v>28.337</v>
          </cell>
          <cell r="H5934" t="str">
            <v>Nối gân gấp</v>
          </cell>
          <cell r="I5934" t="str">
            <v>Nối gân gấp</v>
          </cell>
          <cell r="J5934" t="str">
            <v>Nối gân gấp</v>
          </cell>
          <cell r="K5934" t="str">
            <v>C</v>
          </cell>
          <cell r="L5934" t="str">
            <v>P2</v>
          </cell>
          <cell r="M5934">
            <v>569</v>
          </cell>
          <cell r="N5934">
            <v>569</v>
          </cell>
          <cell r="O5934" t="str">
            <v>Chưa bao gồm gân nhân tạo.</v>
          </cell>
          <cell r="P5934" t="str">
            <v>Phẫu thuật nối gân hoặc kéo dài gân (tính 1 gân )</v>
          </cell>
          <cell r="Q5934">
            <v>2369000</v>
          </cell>
          <cell r="R5934">
            <v>718434.78260869603</v>
          </cell>
          <cell r="S5934">
            <v>3087000</v>
          </cell>
          <cell r="T5934">
            <v>933965.21739130479</v>
          </cell>
          <cell r="U5934">
            <v>3302965.2173913047</v>
          </cell>
          <cell r="V5934">
            <v>3302900</v>
          </cell>
          <cell r="W5934">
            <v>132118.60869565219</v>
          </cell>
          <cell r="X5934">
            <v>3435083.826086957</v>
          </cell>
        </row>
        <row r="5935">
          <cell r="E5935" t="str">
            <v>37.8D05.0422</v>
          </cell>
          <cell r="F5935" t="str">
            <v>03. NHI KHOA</v>
          </cell>
          <cell r="G5935" t="str">
            <v>3.3490</v>
          </cell>
          <cell r="H5935" t="str">
            <v>Nối niệu quản - đài thận</v>
          </cell>
          <cell r="I5935" t="str">
            <v>Nối niệu quản - đài thận</v>
          </cell>
          <cell r="J5935" t="str">
            <v>Nối niệu quản - đài thận</v>
          </cell>
          <cell r="K5935" t="str">
            <v>A</v>
          </cell>
          <cell r="L5935" t="str">
            <v>P1</v>
          </cell>
          <cell r="M5935">
            <v>431</v>
          </cell>
          <cell r="N5935">
            <v>431</v>
          </cell>
          <cell r="P5935" t="str">
            <v>Phẫu thuật cắt niệu quản hoặc tạo hình niệu quản hoặc tạo hình bể thận (do bệnh lý hoặc chấn thương)</v>
          </cell>
          <cell r="Q5935">
            <v>3666000</v>
          </cell>
          <cell r="R5935">
            <v>2083304.3478260899</v>
          </cell>
          <cell r="S5935">
            <v>5749000</v>
          </cell>
          <cell r="T5935">
            <v>2708295.6521739168</v>
          </cell>
          <cell r="U5935">
            <v>6374295.6521739168</v>
          </cell>
          <cell r="V5935">
            <v>6374200</v>
          </cell>
          <cell r="W5935">
            <v>254971.82608695669</v>
          </cell>
          <cell r="X5935">
            <v>6629267.4782608738</v>
          </cell>
        </row>
        <row r="5936">
          <cell r="E5936" t="str">
            <v>37.8D07.0733</v>
          </cell>
          <cell r="F5936" t="str">
            <v>14. MẮT</v>
          </cell>
          <cell r="G5936" t="str">
            <v>14.18</v>
          </cell>
          <cell r="H5936" t="str">
            <v>Cắt dịch kính lấy ấu trùng sán trong buồng dịch kính</v>
          </cell>
          <cell r="I5936" t="str">
            <v>Cắt dịch kính lấy ấu trùng sán trong buồng dịch kính</v>
          </cell>
          <cell r="J5936" t="str">
            <v>Cắt dịch kính lấy ấu trùng sán trong buồng dịch kính</v>
          </cell>
          <cell r="K5936" t="str">
            <v>B</v>
          </cell>
          <cell r="L5936" t="str">
            <v>P1</v>
          </cell>
          <cell r="M5936">
            <v>743</v>
          </cell>
          <cell r="N5936">
            <v>743</v>
          </cell>
          <cell r="O5936" t="str">
            <v>Chưa bao gồm đầu cắt dịch kính, đầu laser, dây dẫn sáng.</v>
          </cell>
          <cell r="P5936" t="str">
            <v>Cắt dịch kính đơn thuần hoặc lấy dị vật nội nhãn</v>
          </cell>
          <cell r="Q5936">
            <v>1082000</v>
          </cell>
          <cell r="R5936">
            <v>184695.652173913</v>
          </cell>
          <cell r="S5936">
            <v>1266000</v>
          </cell>
          <cell r="T5936">
            <v>240104.34782608689</v>
          </cell>
          <cell r="U5936">
            <v>1322104.3478260869</v>
          </cell>
          <cell r="V5936">
            <v>1322100</v>
          </cell>
          <cell r="W5936">
            <v>52884.17391304348</v>
          </cell>
          <cell r="X5936">
            <v>1374988.5217391304</v>
          </cell>
        </row>
        <row r="5937">
          <cell r="E5937" t="str">
            <v>37.8D07.0733</v>
          </cell>
          <cell r="F5937" t="str">
            <v>14. MẮT</v>
          </cell>
          <cell r="G5937" t="str">
            <v>14.74</v>
          </cell>
          <cell r="H5937" t="str">
            <v>Lấy dị vật nội nhãn bằng nam châm</v>
          </cell>
          <cell r="I5937" t="str">
            <v>Lấy dị vật nội nhãn bằng nam châm</v>
          </cell>
          <cell r="J5937" t="str">
            <v>Lấy dị vật nội nhãn bằng nam châm</v>
          </cell>
          <cell r="K5937" t="str">
            <v>B</v>
          </cell>
          <cell r="L5937" t="str">
            <v>P1</v>
          </cell>
          <cell r="M5937">
            <v>743</v>
          </cell>
          <cell r="N5937">
            <v>743</v>
          </cell>
          <cell r="O5937" t="str">
            <v>Chưa bao gồm đầu cắt dịch kính, đầu laser, dây dẫn sáng.</v>
          </cell>
          <cell r="P5937" t="str">
            <v>Cắt dịch kính đơn thuần hoặc lấy dị vật nội nhãn</v>
          </cell>
          <cell r="Q5937">
            <v>1082000</v>
          </cell>
          <cell r="R5937">
            <v>184695.652173913</v>
          </cell>
          <cell r="S5937">
            <v>1266000</v>
          </cell>
          <cell r="T5937">
            <v>240104.34782608689</v>
          </cell>
          <cell r="U5937">
            <v>1322104.3478260869</v>
          </cell>
          <cell r="V5937">
            <v>1322100</v>
          </cell>
          <cell r="W5937">
            <v>52884.17391304348</v>
          </cell>
          <cell r="X5937">
            <v>1374988.5217391304</v>
          </cell>
        </row>
        <row r="5938">
          <cell r="E5938" t="str">
            <v>37.8D07.0733</v>
          </cell>
          <cell r="F5938" t="str">
            <v>14. MẮT</v>
          </cell>
          <cell r="G5938" t="str">
            <v>14.49</v>
          </cell>
          <cell r="H5938" t="str">
            <v>Phẫu thuật cố định IOL thì hai + cắt dịch kính</v>
          </cell>
          <cell r="I5938" t="str">
            <v>Phẫu thuật cố định IOL thì hai + cắt dịch kính</v>
          </cell>
          <cell r="J5938" t="str">
            <v>Phẫu thuật cố định IOL thì hai + cắt dịch kính</v>
          </cell>
          <cell r="K5938" t="str">
            <v>B</v>
          </cell>
          <cell r="L5938" t="str">
            <v>P1</v>
          </cell>
          <cell r="M5938">
            <v>743</v>
          </cell>
          <cell r="N5938">
            <v>743</v>
          </cell>
          <cell r="O5938" t="str">
            <v>Chưa bao gồm đầu cắt dịch kính, đầu laser, dây dẫn sáng.</v>
          </cell>
          <cell r="P5938" t="str">
            <v>Cắt dịch kính đơn thuần hoặc lấy dị vật nội nhãn</v>
          </cell>
          <cell r="Q5938">
            <v>1082000</v>
          </cell>
          <cell r="R5938">
            <v>184695.652173913</v>
          </cell>
          <cell r="S5938">
            <v>1266000</v>
          </cell>
          <cell r="T5938">
            <v>240104.34782608689</v>
          </cell>
          <cell r="U5938">
            <v>1322104.3478260869</v>
          </cell>
          <cell r="V5938">
            <v>1322100</v>
          </cell>
          <cell r="W5938">
            <v>52884.17391304348</v>
          </cell>
          <cell r="X5938">
            <v>1374988.5217391304</v>
          </cell>
        </row>
        <row r="5939">
          <cell r="E5939" t="str">
            <v>37.8D05.0423</v>
          </cell>
          <cell r="F5939" t="str">
            <v>10. NGOẠI KHOA</v>
          </cell>
          <cell r="G5939" t="str">
            <v>10.323</v>
          </cell>
          <cell r="H5939" t="str">
            <v>Nối niệu quản - đài thận</v>
          </cell>
          <cell r="I5939" t="str">
            <v>Nối niệu quản - đài thận</v>
          </cell>
          <cell r="J5939" t="str">
            <v>Nối niệu quản - đài thận</v>
          </cell>
          <cell r="K5939" t="str">
            <v>B</v>
          </cell>
          <cell r="L5939" t="str">
            <v>P1</v>
          </cell>
          <cell r="M5939">
            <v>432</v>
          </cell>
          <cell r="N5939">
            <v>432</v>
          </cell>
          <cell r="P5939" t="str">
            <v>Phẫu thuật cắt túi sa niệu quản bằng nội soi</v>
          </cell>
          <cell r="Q5939">
            <v>2632000</v>
          </cell>
          <cell r="R5939">
            <v>497739.130434783</v>
          </cell>
          <cell r="S5939">
            <v>3129000</v>
          </cell>
          <cell r="T5939">
            <v>647060.86956521787</v>
          </cell>
          <cell r="U5939">
            <v>3279060.8695652178</v>
          </cell>
          <cell r="V5939">
            <v>3279000</v>
          </cell>
          <cell r="W5939">
            <v>131162.4347826087</v>
          </cell>
          <cell r="X5939">
            <v>3410223.3043478266</v>
          </cell>
        </row>
        <row r="5940">
          <cell r="E5940" t="str">
            <v>37.8D07.0735</v>
          </cell>
          <cell r="F5940" t="str">
            <v>14. MẮT</v>
          </cell>
          <cell r="G5940" t="str">
            <v>14.52</v>
          </cell>
          <cell r="H5940" t="str">
            <v>Cắt chỉ bằng laser</v>
          </cell>
          <cell r="I5940" t="str">
            <v>Cắt chỉ bằng laser</v>
          </cell>
          <cell r="J5940" t="str">
            <v>Cắt chỉ bằng laser</v>
          </cell>
          <cell r="K5940" t="str">
            <v>B</v>
          </cell>
          <cell r="L5940" t="str">
            <v>TDB</v>
          </cell>
          <cell r="M5940">
            <v>745</v>
          </cell>
          <cell r="N5940">
            <v>745</v>
          </cell>
          <cell r="P5940" t="str">
            <v>Cắt mống mắt chu biên bằng Laser</v>
          </cell>
          <cell r="Q5940">
            <v>259000</v>
          </cell>
          <cell r="R5940">
            <v>64173.9130434783</v>
          </cell>
          <cell r="S5940">
            <v>323000</v>
          </cell>
          <cell r="T5940">
            <v>83426.086956521787</v>
          </cell>
          <cell r="U5940">
            <v>342426.08695652179</v>
          </cell>
          <cell r="V5940">
            <v>342400</v>
          </cell>
          <cell r="W5940">
            <v>13697.043478260872</v>
          </cell>
          <cell r="X5940">
            <v>356123.13043478265</v>
          </cell>
        </row>
        <row r="5941">
          <cell r="E5941" t="str">
            <v>37.8B00.0150</v>
          </cell>
          <cell r="F5941" t="str">
            <v>02. NỘI KHOA</v>
          </cell>
          <cell r="G5941" t="str">
            <v>2.221</v>
          </cell>
          <cell r="H5941" t="str">
            <v>Nội soi bàng quang</v>
          </cell>
          <cell r="I5941" t="str">
            <v>Nội soi bàng quang</v>
          </cell>
          <cell r="J5941" t="str">
            <v>Nội soi bàng quang</v>
          </cell>
          <cell r="K5941" t="str">
            <v>B</v>
          </cell>
          <cell r="L5941" t="str">
            <v>T1</v>
          </cell>
          <cell r="M5941">
            <v>155</v>
          </cell>
          <cell r="N5941">
            <v>155</v>
          </cell>
          <cell r="P5941" t="str">
            <v>Nội soi bàng quang không sinh thiết</v>
          </cell>
          <cell r="Q5941">
            <v>439000</v>
          </cell>
          <cell r="R5941">
            <v>104869.56521739101</v>
          </cell>
          <cell r="S5941">
            <v>543000</v>
          </cell>
          <cell r="T5941">
            <v>136330.43478260832</v>
          </cell>
          <cell r="U5941">
            <v>575330.4347826083</v>
          </cell>
          <cell r="V5941">
            <v>575300</v>
          </cell>
          <cell r="W5941">
            <v>23013.217391304333</v>
          </cell>
          <cell r="X5941">
            <v>598343.65217391262</v>
          </cell>
        </row>
        <row r="5942">
          <cell r="E5942" t="str">
            <v>37.8D07.0735</v>
          </cell>
          <cell r="F5942" t="str">
            <v>14. MẮT</v>
          </cell>
          <cell r="G5942" t="str">
            <v>14.26</v>
          </cell>
          <cell r="H5942" t="str">
            <v>Điều trị glôcôm bằng tạo hình mống mắt (Iridoplasty)</v>
          </cell>
          <cell r="I5942" t="str">
            <v>Điều trị glôcôm bằng tạo hình mống mắt (Iridoplasty)</v>
          </cell>
          <cell r="J5942" t="str">
            <v>Điều trị glôcôm bằng tạo hình mống mắt (Iridoplasty)</v>
          </cell>
          <cell r="K5942" t="str">
            <v>B</v>
          </cell>
          <cell r="L5942" t="str">
            <v>TDB</v>
          </cell>
          <cell r="M5942">
            <v>745</v>
          </cell>
          <cell r="N5942">
            <v>745</v>
          </cell>
          <cell r="P5942" t="str">
            <v>Cắt mống mắt chu biên bằng Laser</v>
          </cell>
          <cell r="Q5942">
            <v>259000</v>
          </cell>
          <cell r="R5942">
            <v>64173.9130434783</v>
          </cell>
          <cell r="S5942">
            <v>323000</v>
          </cell>
          <cell r="T5942">
            <v>83426.086956521787</v>
          </cell>
          <cell r="U5942">
            <v>342426.08695652179</v>
          </cell>
          <cell r="V5942">
            <v>342400</v>
          </cell>
          <cell r="W5942">
            <v>13697.043478260872</v>
          </cell>
          <cell r="X5942">
            <v>356123.13043478265</v>
          </cell>
        </row>
        <row r="5943">
          <cell r="E5943" t="str">
            <v>37.8D07.0735</v>
          </cell>
          <cell r="F5943" t="str">
            <v>14. MẮT</v>
          </cell>
          <cell r="G5943" t="str">
            <v>14.27</v>
          </cell>
          <cell r="H5943" t="str">
            <v>Điều trị glôcôm bằng tạo hình vùng bè (Trabeculoplasty)</v>
          </cell>
          <cell r="I5943" t="str">
            <v>Điều trị glôcôm bằng tạo hình vùng bè (Trabeculoplasty)</v>
          </cell>
          <cell r="J5943" t="str">
            <v>Điều trị glôcôm bằng tạo hình vùng bè (Trabeculoplasty)</v>
          </cell>
          <cell r="K5943" t="str">
            <v>B</v>
          </cell>
          <cell r="L5943" t="str">
            <v>P2</v>
          </cell>
          <cell r="M5943">
            <v>745</v>
          </cell>
          <cell r="N5943">
            <v>745</v>
          </cell>
          <cell r="P5943" t="str">
            <v>Cắt mống mắt chu biên bằng Laser</v>
          </cell>
          <cell r="Q5943">
            <v>259000</v>
          </cell>
          <cell r="R5943">
            <v>64173.9130434783</v>
          </cell>
          <cell r="S5943">
            <v>323000</v>
          </cell>
          <cell r="T5943">
            <v>83426.086956521787</v>
          </cell>
          <cell r="U5943">
            <v>342426.08695652179</v>
          </cell>
          <cell r="V5943">
            <v>342400</v>
          </cell>
          <cell r="W5943">
            <v>13697.043478260872</v>
          </cell>
          <cell r="X5943">
            <v>356123.13043478265</v>
          </cell>
        </row>
        <row r="5944">
          <cell r="E5944" t="str">
            <v>37.8D07.0736</v>
          </cell>
          <cell r="F5944" t="str">
            <v>14. MẮT</v>
          </cell>
          <cell r="G5944" t="str">
            <v>14.88</v>
          </cell>
          <cell r="H5944" t="str">
            <v>Cắt u kết mạc có hoặc không u giác mạc không ghép</v>
          </cell>
          <cell r="I5944" t="str">
            <v>Cắt u kết mạc có hoặc không u giác mạc không ghép</v>
          </cell>
          <cell r="J5944" t="str">
            <v>Cắt u kết mạc có hoặc không u giác mạc không ghép</v>
          </cell>
          <cell r="K5944" t="str">
            <v>B</v>
          </cell>
          <cell r="L5944" t="str">
            <v>P2</v>
          </cell>
          <cell r="M5944">
            <v>746</v>
          </cell>
          <cell r="N5944">
            <v>746</v>
          </cell>
          <cell r="P5944" t="str">
            <v>Cắt u bì kết giác mạc có hoặc không ghép kết mạc</v>
          </cell>
          <cell r="Q5944">
            <v>982000</v>
          </cell>
          <cell r="R5944">
            <v>208173.91304347801</v>
          </cell>
          <cell r="S5944">
            <v>1190000</v>
          </cell>
          <cell r="T5944">
            <v>270626.08695652138</v>
          </cell>
          <cell r="U5944">
            <v>1252626.0869565215</v>
          </cell>
          <cell r="V5944">
            <v>1252600</v>
          </cell>
          <cell r="W5944">
            <v>50105.043478260865</v>
          </cell>
          <cell r="X5944">
            <v>1302731.1304347822</v>
          </cell>
        </row>
        <row r="5945">
          <cell r="E5945" t="str">
            <v>37.8B00.0148</v>
          </cell>
          <cell r="F5945" t="str">
            <v>03. NHI KHOA</v>
          </cell>
          <cell r="G5945" t="str">
            <v>3.1078</v>
          </cell>
          <cell r="H5945" t="str">
            <v>Nội soi bàng quang</v>
          </cell>
          <cell r="I5945" t="str">
            <v>Nội soi bàng quang [nhi]</v>
          </cell>
          <cell r="J5945" t="str">
            <v>Nội soi bàng quang</v>
          </cell>
          <cell r="K5945" t="str">
            <v>B</v>
          </cell>
          <cell r="L5945" t="str">
            <v>T2</v>
          </cell>
          <cell r="M5945">
            <v>153</v>
          </cell>
          <cell r="N5945">
            <v>153</v>
          </cell>
          <cell r="O5945" t="str">
            <v>Chưa bao gồm sonde JJ.</v>
          </cell>
          <cell r="P5945" t="str">
            <v xml:space="preserve">Nội soi bàng quang - Nội soi niệu quản </v>
          </cell>
          <cell r="Q5945">
            <v>839000</v>
          </cell>
          <cell r="R5945">
            <v>104869.56521739101</v>
          </cell>
          <cell r="S5945">
            <v>943000</v>
          </cell>
          <cell r="T5945">
            <v>136330.43478260832</v>
          </cell>
          <cell r="U5945">
            <v>975330.4347826083</v>
          </cell>
          <cell r="V5945">
            <v>975300</v>
          </cell>
          <cell r="W5945">
            <v>39013.21739130433</v>
          </cell>
          <cell r="X5945">
            <v>1014343.6521739126</v>
          </cell>
        </row>
        <row r="5946">
          <cell r="E5946" t="str">
            <v>37.8B00.0072</v>
          </cell>
          <cell r="F5946" t="str">
            <v>03. NHI KHOA</v>
          </cell>
          <cell r="G5946" t="str">
            <v>3.1081</v>
          </cell>
          <cell r="H5946" t="str">
            <v>Nội soi bàng quang, đưa catheter lên niệu quản bơm rửa niệu quản sau tán sỏi ngoài cơ thể khi sỏi tắc ở niệu quản</v>
          </cell>
          <cell r="I5946" t="str">
            <v>Nội soi bàng quang, đưa catheter lên niệu quản bơm rửa niệu quản sau tán sỏi ngoài cơ thể khi sỏi tắc ở niệu quản</v>
          </cell>
          <cell r="J5946" t="str">
            <v>Nội soi bàng quang, đưa catheter lên niệu quản bơm rửa niệu quản sau tán sỏi ngoài cơ thể khi sỏi tắc ở niệu quản</v>
          </cell>
          <cell r="K5946" t="str">
            <v>B</v>
          </cell>
          <cell r="L5946" t="str">
            <v>T1</v>
          </cell>
          <cell r="M5946">
            <v>75</v>
          </cell>
          <cell r="N5946">
            <v>75</v>
          </cell>
          <cell r="P5946" t="str">
            <v>Bơm rửa niệu quản sau tán sỏi (ngoài cơ thể)</v>
          </cell>
          <cell r="Q5946">
            <v>409000</v>
          </cell>
          <cell r="R5946">
            <v>70434.782608695605</v>
          </cell>
          <cell r="S5946">
            <v>479000</v>
          </cell>
          <cell r="T5946">
            <v>91565.217391304293</v>
          </cell>
          <cell r="U5946">
            <v>500565.21739130432</v>
          </cell>
          <cell r="V5946">
            <v>500500</v>
          </cell>
          <cell r="W5946">
            <v>20022.608695652172</v>
          </cell>
          <cell r="X5946">
            <v>520587.82608695648</v>
          </cell>
        </row>
        <row r="5947">
          <cell r="E5947" t="str">
            <v>37.8D07.0737</v>
          </cell>
          <cell r="F5947" t="str">
            <v>03. NHI KHOA</v>
          </cell>
          <cell r="G5947" t="str">
            <v>3.2548</v>
          </cell>
          <cell r="H5947" t="str">
            <v>Cắt u kết mạc, giác mạc không vá</v>
          </cell>
          <cell r="I5947" t="str">
            <v>Cắt u kết mạc, giác mạc không vá</v>
          </cell>
          <cell r="J5947" t="str">
            <v>Cắt u kết mạc, giác mạc không vá</v>
          </cell>
          <cell r="K5947" t="str">
            <v>B</v>
          </cell>
          <cell r="L5947" t="str">
            <v>P1</v>
          </cell>
          <cell r="M5947">
            <v>747</v>
          </cell>
          <cell r="N5947">
            <v>747</v>
          </cell>
          <cell r="P5947" t="str">
            <v>Cắt u kết mạc không  vá</v>
          </cell>
          <cell r="Q5947">
            <v>732000</v>
          </cell>
          <cell r="R5947">
            <v>28173.9130434783</v>
          </cell>
          <cell r="S5947">
            <v>760000</v>
          </cell>
          <cell r="T5947">
            <v>36626.086956521787</v>
          </cell>
          <cell r="U5947">
            <v>768626.08695652173</v>
          </cell>
          <cell r="V5947">
            <v>768600</v>
          </cell>
          <cell r="W5947">
            <v>30745.043478260868</v>
          </cell>
          <cell r="X5947">
            <v>799371.13043478259</v>
          </cell>
        </row>
        <row r="5948">
          <cell r="E5948" t="str">
            <v>37.8B00.0072</v>
          </cell>
          <cell r="F5948" t="str">
            <v>20. NỘI SOI CHẨN ĐOÁN CAN THIỆP</v>
          </cell>
          <cell r="G5948" t="str">
            <v>20.89</v>
          </cell>
          <cell r="H5948" t="str">
            <v>Nội soi bàng quang, đưa catheter lên niệu quản bơm rửa niệu quản sau tán sỏi ngoài cơ thể khi sỏi tắc ở niệu quản</v>
          </cell>
          <cell r="I5948" t="str">
            <v>Nội soi bàng quang, đưa catheter lên niệu quản bơm rửa niệu quản sau tán sỏi ngoài cơ thể khi sỏi tắc ở niệu quản</v>
          </cell>
          <cell r="J5948" t="str">
            <v>Nội soi bàng quang, đưa catheter lên niệu quản bơm rửa niệu quản sau tán sỏi ngoài cơ thể khi sỏi tắc ở niệu quản</v>
          </cell>
          <cell r="K5948" t="str">
            <v>B</v>
          </cell>
          <cell r="L5948" t="str">
            <v>T1</v>
          </cell>
          <cell r="M5948">
            <v>75</v>
          </cell>
          <cell r="N5948">
            <v>75</v>
          </cell>
          <cell r="P5948" t="str">
            <v>Bơm rửa niệu quản sau tán sỏi (ngoài cơ thể)</v>
          </cell>
          <cell r="Q5948">
            <v>409000</v>
          </cell>
          <cell r="R5948">
            <v>70434.782608695605</v>
          </cell>
          <cell r="S5948">
            <v>479000</v>
          </cell>
          <cell r="T5948">
            <v>91565.217391304293</v>
          </cell>
          <cell r="U5948">
            <v>500565.21739130432</v>
          </cell>
          <cell r="V5948">
            <v>500500</v>
          </cell>
          <cell r="W5948">
            <v>20022.608695652172</v>
          </cell>
          <cell r="X5948">
            <v>520587.82608695648</v>
          </cell>
        </row>
        <row r="5949">
          <cell r="E5949" t="str">
            <v>37.8B00.0152</v>
          </cell>
          <cell r="F5949" t="str">
            <v>02. NỘI KHOA</v>
          </cell>
          <cell r="G5949" t="str">
            <v>2.222</v>
          </cell>
          <cell r="H5949" t="str">
            <v>Nội soi bàng quang, lấy dị vật, sỏi</v>
          </cell>
          <cell r="I5949" t="str">
            <v>Nội soi bàng quang, lấy dị vật, sỏi</v>
          </cell>
          <cell r="J5949" t="str">
            <v>Nội soi bàng quang, lấy dị vật, sỏi</v>
          </cell>
          <cell r="K5949" t="str">
            <v>B</v>
          </cell>
          <cell r="L5949" t="str">
            <v>T1</v>
          </cell>
          <cell r="M5949">
            <v>157</v>
          </cell>
          <cell r="N5949">
            <v>157</v>
          </cell>
          <cell r="P5949" t="str">
            <v>Nội soi bàng quang và gắp dị vật hoặc lấy máu cục</v>
          </cell>
          <cell r="Q5949">
            <v>789000</v>
          </cell>
          <cell r="R5949">
            <v>126782.608695652</v>
          </cell>
          <cell r="S5949">
            <v>915000</v>
          </cell>
          <cell r="T5949">
            <v>164817.39130434761</v>
          </cell>
          <cell r="U5949">
            <v>953817.39130434766</v>
          </cell>
          <cell r="V5949">
            <v>953800</v>
          </cell>
          <cell r="W5949">
            <v>38152.695652173905</v>
          </cell>
          <cell r="X5949">
            <v>991970.08695652161</v>
          </cell>
        </row>
        <row r="5950">
          <cell r="E5950" t="str">
            <v>37.8D07.0738</v>
          </cell>
          <cell r="F5950" t="str">
            <v>03. NHI KHOA</v>
          </cell>
          <cell r="G5950" t="str">
            <v>3.1693</v>
          </cell>
          <cell r="H5950" t="str">
            <v>Trích chắp, lẹo, trích áp xe mi, kết mạc</v>
          </cell>
          <cell r="I5950" t="str">
            <v>Trích chắp, lẹo, trích áp xe mi, kết mạc</v>
          </cell>
          <cell r="J5950" t="str">
            <v>Chích chắp, lẹo, chích áp xe mi, kết mạc</v>
          </cell>
          <cell r="K5950" t="str">
            <v>C</v>
          </cell>
          <cell r="L5950" t="str">
            <v>T2</v>
          </cell>
          <cell r="M5950">
            <v>748</v>
          </cell>
          <cell r="N5950">
            <v>748</v>
          </cell>
          <cell r="P5950" t="str">
            <v xml:space="preserve">Chích chắp hoặc lẹo </v>
          </cell>
          <cell r="Q5950">
            <v>66000</v>
          </cell>
          <cell r="R5950">
            <v>15026.0869565217</v>
          </cell>
          <cell r="S5950">
            <v>81000</v>
          </cell>
          <cell r="T5950">
            <v>19533.913043478209</v>
          </cell>
          <cell r="U5950">
            <v>85533.913043478213</v>
          </cell>
          <cell r="V5950">
            <v>85500</v>
          </cell>
          <cell r="W5950">
            <v>3421.3565217391288</v>
          </cell>
          <cell r="X5950">
            <v>88955.269565217342</v>
          </cell>
        </row>
        <row r="5951">
          <cell r="E5951" t="str">
            <v>37.8B00.0152</v>
          </cell>
          <cell r="F5951" t="str">
            <v>03. NHI KHOA</v>
          </cell>
          <cell r="G5951" t="str">
            <v>3.1079</v>
          </cell>
          <cell r="H5951" t="str">
            <v>Nội soi bàng quang, lấy dị vật, sỏi</v>
          </cell>
          <cell r="I5951" t="str">
            <v>Nội soi bàng quang, lấy dị vật, sỏi</v>
          </cell>
          <cell r="J5951" t="str">
            <v>Nội soi bàng quang, lấy dị vật, sỏi</v>
          </cell>
          <cell r="K5951" t="str">
            <v>B</v>
          </cell>
          <cell r="L5951" t="str">
            <v>T1</v>
          </cell>
          <cell r="M5951">
            <v>157</v>
          </cell>
          <cell r="N5951">
            <v>157</v>
          </cell>
          <cell r="P5951" t="str">
            <v>Nội soi bàng quang và gắp dị vật hoặc lấy máu cục</v>
          </cell>
          <cell r="Q5951">
            <v>789000</v>
          </cell>
          <cell r="R5951">
            <v>126782.608695652</v>
          </cell>
          <cell r="S5951">
            <v>915000</v>
          </cell>
          <cell r="T5951">
            <v>164817.39130434761</v>
          </cell>
          <cell r="U5951">
            <v>953817.39130434766</v>
          </cell>
          <cell r="V5951">
            <v>953800</v>
          </cell>
          <cell r="W5951">
            <v>38152.695652173905</v>
          </cell>
          <cell r="X5951">
            <v>991970.08695652161</v>
          </cell>
        </row>
        <row r="5952">
          <cell r="E5952" t="str">
            <v>37.8D07.0738</v>
          </cell>
          <cell r="F5952" t="str">
            <v>14. MẮT</v>
          </cell>
          <cell r="G5952" t="str">
            <v>14.207</v>
          </cell>
          <cell r="H5952" t="str">
            <v>Trích chắp, lẹo, nang lông mi; trích áp xe mi, kết mạc</v>
          </cell>
          <cell r="I5952" t="str">
            <v>Trích chắp, lẹo, nang lông mi; trích áp xe mi, kết mạc</v>
          </cell>
          <cell r="J5952" t="str">
            <v>Chích chắp, lẹo, nang lông mi, chích áp xe mi, kết mạc</v>
          </cell>
          <cell r="K5952" t="str">
            <v>D</v>
          </cell>
          <cell r="L5952" t="str">
            <v>T2</v>
          </cell>
          <cell r="M5952">
            <v>748</v>
          </cell>
          <cell r="N5952">
            <v>748</v>
          </cell>
          <cell r="P5952" t="str">
            <v xml:space="preserve">Chích chắp hoặc lẹo </v>
          </cell>
          <cell r="Q5952">
            <v>66000</v>
          </cell>
          <cell r="R5952">
            <v>15026.0869565217</v>
          </cell>
          <cell r="S5952">
            <v>81000</v>
          </cell>
          <cell r="T5952">
            <v>19533.913043478209</v>
          </cell>
          <cell r="U5952">
            <v>85533.913043478213</v>
          </cell>
          <cell r="V5952">
            <v>85500</v>
          </cell>
          <cell r="W5952">
            <v>3421.3565217391288</v>
          </cell>
          <cell r="X5952">
            <v>88955.269565217342</v>
          </cell>
        </row>
        <row r="5953">
          <cell r="E5953" t="str">
            <v>37.8D07.0738</v>
          </cell>
          <cell r="F5953" t="str">
            <v>14. MẮT</v>
          </cell>
          <cell r="G5953" t="str">
            <v>14.169</v>
          </cell>
          <cell r="H5953" t="str">
            <v>Trích dẫn lưu túi lệ</v>
          </cell>
          <cell r="I5953" t="str">
            <v>Trích dẫn lưu túi lệ</v>
          </cell>
          <cell r="J5953" t="str">
            <v>Chích dẫn lưu túi lệ</v>
          </cell>
          <cell r="K5953" t="str">
            <v>C</v>
          </cell>
          <cell r="L5953" t="str">
            <v>P3</v>
          </cell>
          <cell r="M5953">
            <v>748</v>
          </cell>
          <cell r="N5953">
            <v>748</v>
          </cell>
          <cell r="P5953" t="str">
            <v xml:space="preserve">Chích chắp hoặc lẹo </v>
          </cell>
          <cell r="Q5953">
            <v>66000</v>
          </cell>
          <cell r="R5953">
            <v>15026.0869565217</v>
          </cell>
          <cell r="S5953">
            <v>81000</v>
          </cell>
          <cell r="T5953">
            <v>19533.913043478209</v>
          </cell>
          <cell r="U5953">
            <v>85533.913043478213</v>
          </cell>
          <cell r="V5953">
            <v>85500</v>
          </cell>
          <cell r="W5953">
            <v>3421.3565217391288</v>
          </cell>
          <cell r="X5953">
            <v>88955.269565217342</v>
          </cell>
        </row>
        <row r="5954">
          <cell r="E5954" t="str">
            <v>37.8D06.0636</v>
          </cell>
          <cell r="F5954" t="str">
            <v>13. PHỤ SẢN</v>
          </cell>
          <cell r="G5954" t="str">
            <v>13.128</v>
          </cell>
          <cell r="H5954" t="str">
            <v>Nội soi buồng tử cung can thiệp</v>
          </cell>
          <cell r="I5954" t="str">
            <v>Nội soi buồng tử cung can thiệp</v>
          </cell>
          <cell r="J5954" t="str">
            <v>Nội soi buồng tử cung can thiệp</v>
          </cell>
          <cell r="K5954" t="str">
            <v>B</v>
          </cell>
          <cell r="L5954" t="str">
            <v>P2</v>
          </cell>
          <cell r="M5954">
            <v>646</v>
          </cell>
          <cell r="N5954">
            <v>646</v>
          </cell>
          <cell r="P5954" t="str">
            <v>Nội soi buồng tử cung can thiệp</v>
          </cell>
          <cell r="Q5954">
            <v>3915000</v>
          </cell>
          <cell r="R5954">
            <v>579130.43478260899</v>
          </cell>
          <cell r="S5954">
            <v>4494000</v>
          </cell>
          <cell r="T5954">
            <v>752869.56521739159</v>
          </cell>
          <cell r="U5954">
            <v>4667869.5652173916</v>
          </cell>
          <cell r="V5954">
            <v>4667800</v>
          </cell>
          <cell r="W5954">
            <v>186714.78260869568</v>
          </cell>
          <cell r="X5954">
            <v>4854584.3478260869</v>
          </cell>
        </row>
        <row r="5955">
          <cell r="E5955" t="str">
            <v>37.8D06.0636</v>
          </cell>
          <cell r="F5955" t="str">
            <v>20. NỘI SOI CHẨN ĐOÁN CAN THIỆP</v>
          </cell>
          <cell r="G5955" t="str">
            <v>20.103</v>
          </cell>
          <cell r="H5955" t="str">
            <v>Nội soi buồng tử cung can thiệp</v>
          </cell>
          <cell r="I5955" t="str">
            <v>Nội soi buồng tử cung can thiệp</v>
          </cell>
          <cell r="J5955" t="str">
            <v>Nội soi buồng tử cung can thiệp</v>
          </cell>
          <cell r="K5955" t="str">
            <v>B</v>
          </cell>
          <cell r="L5955" t="str">
            <v>P2</v>
          </cell>
          <cell r="M5955">
            <v>646</v>
          </cell>
          <cell r="N5955">
            <v>646</v>
          </cell>
          <cell r="P5955" t="str">
            <v>Nội soi buồng tử cung can thiệp</v>
          </cell>
          <cell r="Q5955">
            <v>3915000</v>
          </cell>
          <cell r="R5955">
            <v>579130.43478260899</v>
          </cell>
          <cell r="S5955">
            <v>4494000</v>
          </cell>
          <cell r="T5955">
            <v>752869.56521739159</v>
          </cell>
          <cell r="U5955">
            <v>4667869.5652173916</v>
          </cell>
          <cell r="V5955">
            <v>4667800</v>
          </cell>
          <cell r="W5955">
            <v>186714.78260869568</v>
          </cell>
          <cell r="X5955">
            <v>4854584.3478260869</v>
          </cell>
        </row>
        <row r="5956">
          <cell r="E5956" t="str">
            <v>37.8D07.0740</v>
          </cell>
          <cell r="F5956" t="str">
            <v>03. NHI KHOA</v>
          </cell>
          <cell r="G5956" t="str">
            <v>3.1673</v>
          </cell>
          <cell r="H5956" t="str">
            <v>Bơm hơi tiền phòng</v>
          </cell>
          <cell r="I5956" t="str">
            <v>Bơm hơi tiền phòng</v>
          </cell>
          <cell r="J5956" t="str">
            <v>Bơm hơi tiền phòng</v>
          </cell>
          <cell r="K5956" t="str">
            <v>C</v>
          </cell>
          <cell r="L5956" t="str">
            <v>P2</v>
          </cell>
          <cell r="M5956">
            <v>750</v>
          </cell>
          <cell r="N5956">
            <v>750</v>
          </cell>
          <cell r="P5956" t="str">
            <v>Chọc tháo dịch dưới hắc mạc, bơm hơi tiền phòng</v>
          </cell>
          <cell r="Q5956">
            <v>882000</v>
          </cell>
          <cell r="R5956">
            <v>278608.69565217401</v>
          </cell>
          <cell r="S5956">
            <v>1160000</v>
          </cell>
          <cell r="T5956">
            <v>362191.30434782617</v>
          </cell>
          <cell r="U5956">
            <v>1244191.3043478262</v>
          </cell>
          <cell r="V5956">
            <v>1244100</v>
          </cell>
          <cell r="W5956">
            <v>49767.652173913048</v>
          </cell>
          <cell r="X5956">
            <v>1293958.9565217393</v>
          </cell>
        </row>
        <row r="5957">
          <cell r="E5957" t="str">
            <v>37.8D06.0637</v>
          </cell>
          <cell r="F5957" t="str">
            <v>13. PHỤ SẢN</v>
          </cell>
          <cell r="G5957" t="str">
            <v>13.127</v>
          </cell>
          <cell r="H5957" t="str">
            <v>Nội soi buồng tử cung chẩn đoán</v>
          </cell>
          <cell r="I5957" t="str">
            <v>Nội soi buồng tử cung chẩn đoán</v>
          </cell>
          <cell r="J5957" t="str">
            <v>Nội soi buồng tử cung chẩn đoán</v>
          </cell>
          <cell r="K5957" t="str">
            <v>B</v>
          </cell>
          <cell r="L5957" t="str">
            <v>P2</v>
          </cell>
          <cell r="M5957">
            <v>647</v>
          </cell>
          <cell r="N5957">
            <v>647</v>
          </cell>
          <cell r="P5957" t="str">
            <v>Nội soi buồng tử cung chẩn đoán</v>
          </cell>
          <cell r="Q5957">
            <v>2466000</v>
          </cell>
          <cell r="R5957">
            <v>438260.869565217</v>
          </cell>
          <cell r="S5957">
            <v>2904000</v>
          </cell>
          <cell r="T5957">
            <v>569739.13043478213</v>
          </cell>
          <cell r="U5957">
            <v>3035739.1304347822</v>
          </cell>
          <cell r="V5957">
            <v>3035700</v>
          </cell>
          <cell r="W5957">
            <v>121429.5652173913</v>
          </cell>
          <cell r="X5957">
            <v>3157168.6956521734</v>
          </cell>
        </row>
        <row r="5958">
          <cell r="E5958" t="str">
            <v>37.8D06.0637</v>
          </cell>
          <cell r="F5958" t="str">
            <v>20. NỘI SOI CHẨN ĐOÁN CAN THIỆP</v>
          </cell>
          <cell r="G5958" t="str">
            <v>20.98</v>
          </cell>
          <cell r="H5958" t="str">
            <v>Nội soi buồng tử cung chẩn đoán</v>
          </cell>
          <cell r="I5958" t="str">
            <v>Nội soi buồng tử cung chẩn đoán</v>
          </cell>
          <cell r="J5958" t="str">
            <v>Nội soi buồng tử cung chẩn đoán</v>
          </cell>
          <cell r="K5958" t="str">
            <v>B</v>
          </cell>
          <cell r="L5958" t="str">
            <v>P2</v>
          </cell>
          <cell r="M5958">
            <v>647</v>
          </cell>
          <cell r="N5958">
            <v>647</v>
          </cell>
          <cell r="P5958" t="str">
            <v>Nội soi buồng tử cung chẩn đoán</v>
          </cell>
          <cell r="Q5958">
            <v>2466000</v>
          </cell>
          <cell r="R5958">
            <v>438260.869565217</v>
          </cell>
          <cell r="S5958">
            <v>2904000</v>
          </cell>
          <cell r="T5958">
            <v>569739.13043478213</v>
          </cell>
          <cell r="U5958">
            <v>3035739.1304347822</v>
          </cell>
          <cell r="V5958">
            <v>3035700</v>
          </cell>
          <cell r="W5958">
            <v>121429.5652173913</v>
          </cell>
          <cell r="X5958">
            <v>3157168.6956521734</v>
          </cell>
        </row>
        <row r="5959">
          <cell r="E5959" t="str">
            <v>37.8D07.0742</v>
          </cell>
          <cell r="F5959" t="str">
            <v>14. MẮT</v>
          </cell>
          <cell r="G5959" t="str">
            <v>14.292</v>
          </cell>
          <cell r="H5959" t="str">
            <v>Chụp mạch ký huỳnh quang</v>
          </cell>
          <cell r="I5959" t="str">
            <v>Chụp mạch ký huỳnh quang</v>
          </cell>
          <cell r="J5959" t="str">
            <v>Chụp mạch ký huỳnh quang</v>
          </cell>
          <cell r="K5959" t="str">
            <v>C</v>
          </cell>
          <cell r="L5959" t="str">
            <v>T1</v>
          </cell>
          <cell r="M5959">
            <v>752</v>
          </cell>
          <cell r="N5959">
            <v>752</v>
          </cell>
          <cell r="O5959" t="str">
            <v>Chưa bao gồm thuốc</v>
          </cell>
          <cell r="P5959" t="str">
            <v>Chụp mạch ICG</v>
          </cell>
          <cell r="Q5959">
            <v>141000</v>
          </cell>
          <cell r="R5959">
            <v>139304.347826087</v>
          </cell>
          <cell r="S5959">
            <v>280000</v>
          </cell>
          <cell r="T5959">
            <v>181095.65217391308</v>
          </cell>
          <cell r="U5959">
            <v>322095.65217391308</v>
          </cell>
          <cell r="V5959">
            <v>322000</v>
          </cell>
          <cell r="W5959">
            <v>12883.826086956524</v>
          </cell>
          <cell r="X5959">
            <v>334979.47826086963</v>
          </cell>
        </row>
        <row r="5960">
          <cell r="E5960" t="str">
            <v>37.8D07.0742</v>
          </cell>
          <cell r="F5960" t="str">
            <v>14. MẮT</v>
          </cell>
          <cell r="G5960" t="str">
            <v>14.246</v>
          </cell>
          <cell r="H5960" t="str">
            <v>Chụp mạch với ICG</v>
          </cell>
          <cell r="I5960" t="str">
            <v>Chụp mạch với ICG</v>
          </cell>
          <cell r="J5960" t="str">
            <v>Chụp mạch với ICG</v>
          </cell>
          <cell r="K5960" t="str">
            <v>B</v>
          </cell>
          <cell r="L5960" t="str">
            <v>T1</v>
          </cell>
          <cell r="M5960">
            <v>752</v>
          </cell>
          <cell r="N5960">
            <v>752</v>
          </cell>
          <cell r="O5960" t="str">
            <v>Chưa bao gồm thuốc</v>
          </cell>
          <cell r="P5960" t="str">
            <v>Chụp mạch ICG</v>
          </cell>
          <cell r="Q5960">
            <v>141000</v>
          </cell>
          <cell r="R5960">
            <v>139304.347826087</v>
          </cell>
          <cell r="S5960">
            <v>280000</v>
          </cell>
          <cell r="T5960">
            <v>181095.65217391308</v>
          </cell>
          <cell r="U5960">
            <v>322095.65217391308</v>
          </cell>
          <cell r="V5960">
            <v>322000</v>
          </cell>
          <cell r="W5960">
            <v>12883.826086956524</v>
          </cell>
          <cell r="X5960">
            <v>334979.47826086963</v>
          </cell>
        </row>
        <row r="5961">
          <cell r="E5961" t="str">
            <v>37.8D07.0744</v>
          </cell>
          <cell r="F5961" t="str">
            <v>14. MẮT</v>
          </cell>
          <cell r="G5961" t="str">
            <v>14.272</v>
          </cell>
          <cell r="H5961" t="str">
            <v>Điện chẩm kích thích</v>
          </cell>
          <cell r="I5961" t="str">
            <v>Điện chẩm kích thích</v>
          </cell>
          <cell r="J5961" t="str">
            <v>Điện chẩm kích thích</v>
          </cell>
          <cell r="K5961" t="str">
            <v>B</v>
          </cell>
          <cell r="L5961" t="str">
            <v>T2</v>
          </cell>
          <cell r="M5961">
            <v>754</v>
          </cell>
          <cell r="N5961">
            <v>754</v>
          </cell>
          <cell r="P5961" t="str">
            <v>Điện chẩm</v>
          </cell>
          <cell r="Q5961">
            <v>338000</v>
          </cell>
          <cell r="R5961">
            <v>68869.565217391297</v>
          </cell>
          <cell r="S5961">
            <v>406000</v>
          </cell>
          <cell r="T5961">
            <v>89530.434782608689</v>
          </cell>
          <cell r="U5961">
            <v>427530.4347826087</v>
          </cell>
          <cell r="V5961">
            <v>427500</v>
          </cell>
          <cell r="W5961">
            <v>17101.217391304348</v>
          </cell>
          <cell r="X5961">
            <v>444631.65217391303</v>
          </cell>
        </row>
        <row r="5962">
          <cell r="E5962" t="str">
            <v>37.8B00.0140</v>
          </cell>
          <cell r="F5962" t="str">
            <v>03. NHI KHOA</v>
          </cell>
          <cell r="G5962" t="str">
            <v>3.1049</v>
          </cell>
          <cell r="H5962" t="str">
            <v>Nội soi cầm máu bằng clip trong chảy máu đường tiêu hóa</v>
          </cell>
          <cell r="I5962" t="str">
            <v>Nội soi cầm máu bằng clip trong chảy máu đường tiêu hóa</v>
          </cell>
          <cell r="J5962" t="str">
            <v>Nội soi cầm máu bằng clip trong chảy máu đường tiêu hóa</v>
          </cell>
          <cell r="K5962" t="str">
            <v>B</v>
          </cell>
          <cell r="L5962" t="str">
            <v>T1</v>
          </cell>
          <cell r="M5962">
            <v>145</v>
          </cell>
          <cell r="N5962">
            <v>145</v>
          </cell>
          <cell r="O5962" t="str">
            <v>Chưa bao gồm thuốc cầm máu, dụng cụ cầm máu (clip, bộ thắt tĩnh mạch thực quản...)</v>
          </cell>
          <cell r="P5962" t="str">
            <v xml:space="preserve">Nội soi dạ dày can thiệp </v>
          </cell>
          <cell r="Q5962">
            <v>605000</v>
          </cell>
          <cell r="R5962">
            <v>148695.652173913</v>
          </cell>
          <cell r="S5962">
            <v>753000</v>
          </cell>
          <cell r="T5962">
            <v>193304.34782608689</v>
          </cell>
          <cell r="U5962">
            <v>798304.34782608692</v>
          </cell>
          <cell r="V5962">
            <v>798300</v>
          </cell>
          <cell r="W5962">
            <v>31932.173913043476</v>
          </cell>
          <cell r="X5962">
            <v>830236.52173913037</v>
          </cell>
        </row>
        <row r="5963">
          <cell r="E5963" t="str">
            <v>37.8B00.0140</v>
          </cell>
          <cell r="F5963" t="str">
            <v>20. NỘI SOI CHẨN ĐOÁN CAN THIỆP</v>
          </cell>
          <cell r="G5963" t="str">
            <v>20.59</v>
          </cell>
          <cell r="H5963" t="str">
            <v>Nội soi cầm máu bằng clip trong chảy máu đường tiêu hóa</v>
          </cell>
          <cell r="I5963" t="str">
            <v>Nội soi cầm máu bằng clip trong chảy máu đường tiêu hóa</v>
          </cell>
          <cell r="J5963" t="str">
            <v>Nội soi cầm máu bằng clip trong chảy máu đường tiêu hóa</v>
          </cell>
          <cell r="K5963" t="str">
            <v>B</v>
          </cell>
          <cell r="L5963" t="str">
            <v>T1</v>
          </cell>
          <cell r="M5963">
            <v>145</v>
          </cell>
          <cell r="N5963">
            <v>145</v>
          </cell>
          <cell r="O5963" t="str">
            <v>Chưa bao gồm thuốc cầm máu, dụng cụ cầm máu (clip, bộ thắt tĩnh mạch thực quản...)</v>
          </cell>
          <cell r="P5963" t="str">
            <v xml:space="preserve">Nội soi dạ dày can thiệp </v>
          </cell>
          <cell r="Q5963">
            <v>605000</v>
          </cell>
          <cell r="R5963">
            <v>148695.652173913</v>
          </cell>
          <cell r="S5963">
            <v>753000</v>
          </cell>
          <cell r="T5963">
            <v>193304.34782608689</v>
          </cell>
          <cell r="U5963">
            <v>798304.34782608692</v>
          </cell>
          <cell r="V5963">
            <v>798300</v>
          </cell>
          <cell r="W5963">
            <v>31932.173913043476</v>
          </cell>
          <cell r="X5963">
            <v>830236.52173913037</v>
          </cell>
        </row>
        <row r="5964">
          <cell r="E5964" t="str">
            <v>37.8D05.0497</v>
          </cell>
          <cell r="F5964" t="str">
            <v>03. NHI KHOA</v>
          </cell>
          <cell r="G5964" t="str">
            <v>3.1040</v>
          </cell>
          <cell r="H5964" t="str">
            <v>Nội soi cắt dưới niêm mạc điều trị ung thư sớm dạ dày</v>
          </cell>
          <cell r="I5964" t="str">
            <v>Nội soi cắt dưới niêm mạc điều trị ung thư sớm dạ dày</v>
          </cell>
          <cell r="J5964" t="str">
            <v>Nội soi cắt dưới niêm mạc điều trị ung thư sớm dạ dày</v>
          </cell>
          <cell r="K5964" t="str">
            <v>B</v>
          </cell>
          <cell r="L5964" t="str">
            <v>TDB</v>
          </cell>
          <cell r="M5964">
            <v>507</v>
          </cell>
          <cell r="N5964">
            <v>507</v>
          </cell>
          <cell r="O5964" t="str">
            <v>Chưa bao gồm dao cắt niêm mạc, kìm kẹp cầm máu.</v>
          </cell>
          <cell r="P5964" t="str">
            <v>Cắt niêm mạc ống tiêu hoá qua nội soi điều trị ung thư sớm</v>
          </cell>
          <cell r="Q5964">
            <v>3764000</v>
          </cell>
          <cell r="R5964">
            <v>198782.60869565199</v>
          </cell>
          <cell r="S5964">
            <v>3962000</v>
          </cell>
          <cell r="T5964">
            <v>258417.39130434758</v>
          </cell>
          <cell r="U5964">
            <v>4022417.3913043477</v>
          </cell>
          <cell r="V5964">
            <v>4022400</v>
          </cell>
          <cell r="W5964">
            <v>160896.69565217392</v>
          </cell>
          <cell r="X5964">
            <v>4183314.0869565215</v>
          </cell>
        </row>
        <row r="5965">
          <cell r="E5965" t="str">
            <v>37.8D05.0497</v>
          </cell>
          <cell r="F5965" t="str">
            <v>20. NỘI SOI CHẨN ĐOÁN CAN THIỆP</v>
          </cell>
          <cell r="G5965" t="str">
            <v>20.60</v>
          </cell>
          <cell r="H5965" t="str">
            <v>Nội soi cắt dưới niêm mạc điều trị ung thư sớm dạ dày</v>
          </cell>
          <cell r="I5965" t="str">
            <v>Nội soi cắt dưới niêm mạc điều trị ung thư sớm dạ dày</v>
          </cell>
          <cell r="J5965" t="str">
            <v>Nội soi cắt dưới niêm mạc điều trị ung thư sớm dạ dày</v>
          </cell>
          <cell r="K5965" t="str">
            <v>A</v>
          </cell>
          <cell r="L5965" t="str">
            <v>TDB</v>
          </cell>
          <cell r="M5965">
            <v>507</v>
          </cell>
          <cell r="N5965">
            <v>507</v>
          </cell>
          <cell r="O5965" t="str">
            <v>Chưa bao gồm dao cắt niêm mạc, kìm kẹp cầm máu.</v>
          </cell>
          <cell r="P5965" t="str">
            <v>Cắt niêm mạc ống tiêu hoá qua nội soi điều trị ung thư sớm</v>
          </cell>
          <cell r="Q5965">
            <v>3764000</v>
          </cell>
          <cell r="R5965">
            <v>198782.60869565199</v>
          </cell>
          <cell r="S5965">
            <v>3962000</v>
          </cell>
          <cell r="T5965">
            <v>258417.39130434758</v>
          </cell>
          <cell r="U5965">
            <v>4022417.3913043477</v>
          </cell>
          <cell r="V5965">
            <v>4022400</v>
          </cell>
          <cell r="W5965">
            <v>160896.69565217392</v>
          </cell>
          <cell r="X5965">
            <v>4183314.0869565215</v>
          </cell>
        </row>
        <row r="5966">
          <cell r="E5966" t="str">
            <v>37.8D07.0747</v>
          </cell>
          <cell r="F5966" t="str">
            <v>14. MẮT</v>
          </cell>
          <cell r="G5966" t="str">
            <v>14.274</v>
          </cell>
          <cell r="H5966" t="str">
            <v>Điện nhãn cầu</v>
          </cell>
          <cell r="I5966" t="str">
            <v>Điện nhãn cầu</v>
          </cell>
          <cell r="J5966" t="str">
            <v>Điện nhãn cầu</v>
          </cell>
          <cell r="K5966" t="str">
            <v>B</v>
          </cell>
          <cell r="L5966" t="str">
            <v>T2</v>
          </cell>
          <cell r="M5966">
            <v>757</v>
          </cell>
          <cell r="N5966">
            <v>757</v>
          </cell>
          <cell r="P5966" t="str">
            <v>Điện võng mạc</v>
          </cell>
          <cell r="Q5966">
            <v>61000</v>
          </cell>
          <cell r="R5966">
            <v>39913.043478260901</v>
          </cell>
          <cell r="S5966">
            <v>100000</v>
          </cell>
          <cell r="T5966">
            <v>51886.956521739172</v>
          </cell>
          <cell r="U5966">
            <v>112886.95652173916</v>
          </cell>
          <cell r="V5966">
            <v>112800</v>
          </cell>
          <cell r="W5966">
            <v>4515.4782608695668</v>
          </cell>
          <cell r="X5966">
            <v>117402.43478260873</v>
          </cell>
        </row>
        <row r="5967">
          <cell r="E5967" t="str">
            <v>37.8B00.0140</v>
          </cell>
          <cell r="F5967" t="str">
            <v>03. NHI KHOA</v>
          </cell>
          <cell r="G5967" t="str">
            <v>3.1056</v>
          </cell>
          <cell r="H5967" t="str">
            <v>Nội soi dạ dày thực quản cấp cứu chảy máu tiêu hóa cao để chẩn đoán và điều trị</v>
          </cell>
          <cell r="I5967" t="str">
            <v>Nội soi dạ dày thực quản cấp cứu chảy máu tiêu hóa cao để chẩn đoán và điều trị</v>
          </cell>
          <cell r="J5967" t="str">
            <v>Nội soi dạ dày thực quản cấp cứu chảy máu tiêu hoá cao để chẩn đoán và điều trị</v>
          </cell>
          <cell r="K5967" t="str">
            <v>B</v>
          </cell>
          <cell r="L5967" t="str">
            <v>T1</v>
          </cell>
          <cell r="M5967">
            <v>145</v>
          </cell>
          <cell r="N5967">
            <v>145</v>
          </cell>
          <cell r="O5967" t="str">
            <v>Chưa bao gồm thuốc cầm máu, dụng cụ cầm máu (clip, bộ thắt tĩnh mạch thực quản...)</v>
          </cell>
          <cell r="P5967" t="str">
            <v xml:space="preserve">Nội soi dạ dày can thiệp </v>
          </cell>
          <cell r="Q5967">
            <v>605000</v>
          </cell>
          <cell r="R5967">
            <v>148695.652173913</v>
          </cell>
          <cell r="S5967">
            <v>753000</v>
          </cell>
          <cell r="T5967">
            <v>193304.34782608689</v>
          </cell>
          <cell r="U5967">
            <v>798304.34782608692</v>
          </cell>
          <cell r="V5967">
            <v>798300</v>
          </cell>
          <cell r="W5967">
            <v>31932.173913043476</v>
          </cell>
          <cell r="X5967">
            <v>830236.52173913037</v>
          </cell>
        </row>
        <row r="5968">
          <cell r="E5968" t="str">
            <v>37.8B00.0140</v>
          </cell>
          <cell r="F5968" t="str">
            <v>20. NỘI SOI CHẨN ĐOÁN CAN THIỆP</v>
          </cell>
          <cell r="G5968" t="str">
            <v>20.67</v>
          </cell>
          <cell r="H5968" t="str">
            <v>Nội soi dạ dày thực quản cấp cứu chảy máu tiêu hóa cao để chẩn đoán và điều trị</v>
          </cell>
          <cell r="I5968" t="str">
            <v>Nội soi dạ dày thực quản cấp cứu chảy máu tiêu hóa cao để chẩn đoán và điều trị</v>
          </cell>
          <cell r="J5968" t="str">
            <v>Nội soi dạ dày thực quản cấp cứu chảy máu tiêu hoá cao để chẩn đoán và điều trị</v>
          </cell>
          <cell r="K5968" t="str">
            <v>B</v>
          </cell>
          <cell r="L5968" t="str">
            <v>T1</v>
          </cell>
          <cell r="M5968">
            <v>145</v>
          </cell>
          <cell r="N5968">
            <v>145</v>
          </cell>
          <cell r="O5968" t="str">
            <v>Chưa bao gồm thuốc cầm máu, dụng cụ cầm máu (clip, bộ thắt tĩnh mạch thực quản...)</v>
          </cell>
          <cell r="P5968" t="str">
            <v xml:space="preserve">Nội soi dạ dày can thiệp </v>
          </cell>
          <cell r="Q5968">
            <v>605000</v>
          </cell>
          <cell r="R5968">
            <v>148695.652173913</v>
          </cell>
          <cell r="S5968">
            <v>753000</v>
          </cell>
          <cell r="T5968">
            <v>193304.34782608689</v>
          </cell>
          <cell r="U5968">
            <v>798304.34782608692</v>
          </cell>
          <cell r="V5968">
            <v>798300</v>
          </cell>
          <cell r="W5968">
            <v>31932.173913043476</v>
          </cell>
          <cell r="X5968">
            <v>830236.52173913037</v>
          </cell>
        </row>
        <row r="5969">
          <cell r="E5969" t="str">
            <v>37.8D07.0748</v>
          </cell>
          <cell r="F5969" t="str">
            <v>03. NHI KHOA</v>
          </cell>
          <cell r="G5969" t="str">
            <v>3.1553</v>
          </cell>
          <cell r="H5969" t="str">
            <v>laser hồng ngoại điều trị tật khúc xạ</v>
          </cell>
          <cell r="I5969" t="str">
            <v>laser hồng ngoại điều trị tật khúc xạ</v>
          </cell>
          <cell r="J5969" t="str">
            <v>Laser hồng ngoại điều trị tật khúc xạ</v>
          </cell>
          <cell r="K5969" t="str">
            <v>B</v>
          </cell>
          <cell r="L5969" t="str">
            <v>P1</v>
          </cell>
          <cell r="M5969">
            <v>758</v>
          </cell>
          <cell r="N5969">
            <v>758</v>
          </cell>
          <cell r="P5969" t="str">
            <v>Điều trị Laser hồng ngoại; Tập nhược thị</v>
          </cell>
          <cell r="Q5969">
            <v>10900</v>
          </cell>
          <cell r="R5969">
            <v>25200</v>
          </cell>
          <cell r="S5969">
            <v>36100</v>
          </cell>
          <cell r="T5969">
            <v>32760</v>
          </cell>
          <cell r="U5969">
            <v>43660</v>
          </cell>
          <cell r="V5969">
            <v>43600</v>
          </cell>
          <cell r="W5969">
            <v>1746.4</v>
          </cell>
          <cell r="X5969">
            <v>45406.400000000001</v>
          </cell>
        </row>
        <row r="5970">
          <cell r="E5970" t="str">
            <v>37.8D05.0500</v>
          </cell>
          <cell r="F5970" t="str">
            <v>03. NHI KHOA</v>
          </cell>
          <cell r="G5970" t="str">
            <v>3.1063</v>
          </cell>
          <cell r="H5970" t="str">
            <v>Nội soi đại tràng - lấy dị vật</v>
          </cell>
          <cell r="I5970" t="str">
            <v>Nội soi đại tràng - lấy dị vật</v>
          </cell>
          <cell r="J5970" t="str">
            <v>Nội soi đại tràng-lấy dị vật</v>
          </cell>
          <cell r="K5970" t="str">
            <v>B</v>
          </cell>
          <cell r="L5970" t="str">
            <v>T1</v>
          </cell>
          <cell r="M5970">
            <v>510</v>
          </cell>
          <cell r="N5970">
            <v>510</v>
          </cell>
          <cell r="P5970" t="str">
            <v>Lấy dị vật ống tiêu hoá qua nội soi</v>
          </cell>
          <cell r="Q5970">
            <v>1615000</v>
          </cell>
          <cell r="R5970">
            <v>98608.695652173905</v>
          </cell>
          <cell r="S5970">
            <v>1713000</v>
          </cell>
          <cell r="T5970">
            <v>128191.30434782608</v>
          </cell>
          <cell r="U5970">
            <v>1743191.3043478262</v>
          </cell>
          <cell r="V5970">
            <v>1743100</v>
          </cell>
          <cell r="W5970">
            <v>69727.652173913055</v>
          </cell>
          <cell r="X5970">
            <v>1812918.9565217393</v>
          </cell>
        </row>
        <row r="5971">
          <cell r="E5971" t="str">
            <v>37.8D07.0748</v>
          </cell>
          <cell r="F5971" t="str">
            <v>14. MẮT</v>
          </cell>
          <cell r="G5971" t="str">
            <v>14.33</v>
          </cell>
          <cell r="H5971" t="str">
            <v>Điều trị laser hồng ngoại</v>
          </cell>
          <cell r="I5971" t="str">
            <v>Điều trị laser hồng ngoại</v>
          </cell>
          <cell r="J5971" t="str">
            <v>Điều trị laser hồng ngoại</v>
          </cell>
          <cell r="K5971" t="str">
            <v>B</v>
          </cell>
          <cell r="M5971">
            <v>758</v>
          </cell>
          <cell r="N5971">
            <v>758</v>
          </cell>
          <cell r="P5971" t="str">
            <v>Điều trị Laser hồng ngoại; Tập nhược thị</v>
          </cell>
          <cell r="Q5971">
            <v>10900</v>
          </cell>
          <cell r="R5971">
            <v>25200</v>
          </cell>
          <cell r="S5971">
            <v>36100</v>
          </cell>
          <cell r="T5971">
            <v>32760</v>
          </cell>
          <cell r="U5971">
            <v>43660</v>
          </cell>
          <cell r="V5971">
            <v>43600</v>
          </cell>
          <cell r="W5971">
            <v>1746.4</v>
          </cell>
          <cell r="X5971">
            <v>45406.400000000001</v>
          </cell>
        </row>
        <row r="5972">
          <cell r="E5972" t="str">
            <v>37.8D05.0500</v>
          </cell>
          <cell r="F5972" t="str">
            <v>20. NỘI SOI CHẨN ĐOÁN CAN THIỆP</v>
          </cell>
          <cell r="G5972" t="str">
            <v>20.70</v>
          </cell>
          <cell r="H5972" t="str">
            <v>Nội soi đại tràng - lấy dị vật</v>
          </cell>
          <cell r="I5972" t="str">
            <v>Nội soi đại tràng - lấy dị vật</v>
          </cell>
          <cell r="J5972" t="str">
            <v>Nội soi đại tràng-lấy dị vật</v>
          </cell>
          <cell r="K5972" t="str">
            <v>B</v>
          </cell>
          <cell r="L5972" t="str">
            <v>T1</v>
          </cell>
          <cell r="M5972">
            <v>510</v>
          </cell>
          <cell r="N5972">
            <v>510</v>
          </cell>
          <cell r="P5972" t="str">
            <v>Lấy dị vật ống tiêu hoá qua nội soi</v>
          </cell>
          <cell r="Q5972">
            <v>1615000</v>
          </cell>
          <cell r="R5972">
            <v>98608.695652173905</v>
          </cell>
          <cell r="S5972">
            <v>1713000</v>
          </cell>
          <cell r="T5972">
            <v>128191.30434782608</v>
          </cell>
          <cell r="U5972">
            <v>1743191.3043478262</v>
          </cell>
          <cell r="V5972">
            <v>1743100</v>
          </cell>
          <cell r="W5972">
            <v>69727.652173913055</v>
          </cell>
          <cell r="X5972">
            <v>1812918.9565217393</v>
          </cell>
        </row>
        <row r="5973">
          <cell r="E5973" t="str">
            <v>37.8D07.0749</v>
          </cell>
          <cell r="F5973" t="str">
            <v>03. NHI KHOA</v>
          </cell>
          <cell r="G5973" t="str">
            <v>3.1550</v>
          </cell>
          <cell r="H5973" t="str">
            <v>Điều trị một số bệnh võng mạc bằng laser</v>
          </cell>
          <cell r="I5973" t="str">
            <v>Điều trị một số bệnh võng mạc bằng laser</v>
          </cell>
          <cell r="J5973" t="str">
            <v>Điều trị một số bệnh võng mạc bằng laser</v>
          </cell>
          <cell r="K5973" t="str">
            <v>B</v>
          </cell>
          <cell r="L5973" t="str">
            <v>TDB</v>
          </cell>
          <cell r="M5973">
            <v>759</v>
          </cell>
          <cell r="N5973">
            <v>759</v>
          </cell>
          <cell r="P5973" t="str">
            <v>Điều trị một số bệnh võng mạc bằng laser (bệnh võng mạc tiểu đường, cao huyết áp, trẻ đẻ non…); Laser điều trị u nguyên bào võng mạc</v>
          </cell>
          <cell r="Q5973">
            <v>349000</v>
          </cell>
          <cell r="R5973">
            <v>68869.565217391297</v>
          </cell>
          <cell r="S5973">
            <v>417000</v>
          </cell>
          <cell r="T5973">
            <v>89530.434782608689</v>
          </cell>
          <cell r="U5973">
            <v>438530.4347826087</v>
          </cell>
          <cell r="V5973">
            <v>438500</v>
          </cell>
          <cell r="W5973">
            <v>17541.217391304348</v>
          </cell>
          <cell r="X5973">
            <v>456071.65217391303</v>
          </cell>
        </row>
        <row r="5974">
          <cell r="E5974" t="str">
            <v>37.8B00.0137</v>
          </cell>
          <cell r="F5974" t="str">
            <v>03. NHI KHOA</v>
          </cell>
          <cell r="G5974" t="str">
            <v>3.1062</v>
          </cell>
          <cell r="H5974" t="str">
            <v>Nội soi đại tràng sigma</v>
          </cell>
          <cell r="I5974" t="str">
            <v>Nội soi đại tràng sigma</v>
          </cell>
          <cell r="J5974" t="str">
            <v>Nội soi đại tràng sigma</v>
          </cell>
          <cell r="K5974" t="str">
            <v>B</v>
          </cell>
          <cell r="L5974" t="str">
            <v>T3</v>
          </cell>
          <cell r="M5974">
            <v>142</v>
          </cell>
          <cell r="N5974">
            <v>142</v>
          </cell>
          <cell r="P5974" t="str">
            <v>Nội soi đại trực tràng ống mềm không sinh thiết</v>
          </cell>
          <cell r="Q5974">
            <v>224000</v>
          </cell>
          <cell r="R5974">
            <v>98608.695652173905</v>
          </cell>
          <cell r="S5974">
            <v>322000</v>
          </cell>
          <cell r="T5974">
            <v>128191.30434782608</v>
          </cell>
          <cell r="U5974">
            <v>352191.30434782605</v>
          </cell>
          <cell r="V5974">
            <v>352100</v>
          </cell>
          <cell r="W5974">
            <v>14087.652173913042</v>
          </cell>
          <cell r="X5974">
            <v>366278.95652173908</v>
          </cell>
        </row>
        <row r="5975">
          <cell r="E5975" t="str">
            <v>37.8B00.0137</v>
          </cell>
          <cell r="F5975" t="str">
            <v>20. NỘI SOI CHẨN ĐOÁN CAN THIỆP</v>
          </cell>
          <cell r="G5975" t="str">
            <v>20.81</v>
          </cell>
          <cell r="H5975" t="str">
            <v>Nội soi đại tràng sigma</v>
          </cell>
          <cell r="I5975" t="str">
            <v>Nội soi đại tràng sigma</v>
          </cell>
          <cell r="J5975" t="str">
            <v>Nội soi đại tràng sigma</v>
          </cell>
          <cell r="K5975" t="str">
            <v>C</v>
          </cell>
          <cell r="L5975" t="str">
            <v>T2</v>
          </cell>
          <cell r="M5975">
            <v>142</v>
          </cell>
          <cell r="N5975">
            <v>142</v>
          </cell>
          <cell r="P5975" t="str">
            <v>Nội soi đại trực tràng ống mềm không sinh thiết</v>
          </cell>
          <cell r="Q5975">
            <v>224000</v>
          </cell>
          <cell r="R5975">
            <v>98608.695652173905</v>
          </cell>
          <cell r="S5975">
            <v>322000</v>
          </cell>
          <cell r="T5975">
            <v>128191.30434782608</v>
          </cell>
          <cell r="U5975">
            <v>352191.30434782605</v>
          </cell>
          <cell r="V5975">
            <v>352100</v>
          </cell>
          <cell r="W5975">
            <v>14087.652173913042</v>
          </cell>
          <cell r="X5975">
            <v>366278.95652173908</v>
          </cell>
        </row>
        <row r="5976">
          <cell r="E5976" t="str">
            <v>37.8D07.0749</v>
          </cell>
          <cell r="F5976" t="str">
            <v>14. MẮT</v>
          </cell>
          <cell r="G5976" t="str">
            <v>14.29</v>
          </cell>
          <cell r="H5976" t="str">
            <v>Điều trị một số bệnh võng mạc bằng laser (bệnh võng mạc tiểu đường, cao huyết áp, trẻ đẻ non…)</v>
          </cell>
          <cell r="I5976" t="str">
            <v>Điều trị một số bệnh võng mạc bằng laser (bệnh võng mạc tiểu đường, cao huyết áp, trẻ đẻ non…)</v>
          </cell>
          <cell r="J5976" t="str">
            <v>Điều trị một số bệnh võng mạc bằng laser (bệnh võng mạc tiểu đường, cao huyết áp, trẻ đẻ non…)</v>
          </cell>
          <cell r="K5976" t="str">
            <v>B</v>
          </cell>
          <cell r="L5976" t="str">
            <v>TDB</v>
          </cell>
          <cell r="M5976">
            <v>759</v>
          </cell>
          <cell r="N5976">
            <v>759</v>
          </cell>
          <cell r="P5976" t="str">
            <v>Điều trị một số bệnh võng mạc bằng laser (bệnh võng mạc tiểu đường, cao huyết áp, trẻ đẻ non…); Laser điều trị u nguyên bào võng mạc</v>
          </cell>
          <cell r="Q5976">
            <v>349000</v>
          </cell>
          <cell r="R5976">
            <v>68869.565217391297</v>
          </cell>
          <cell r="S5976">
            <v>417000</v>
          </cell>
          <cell r="T5976">
            <v>89530.434782608689</v>
          </cell>
          <cell r="U5976">
            <v>438530.4347826087</v>
          </cell>
          <cell r="V5976">
            <v>438500</v>
          </cell>
          <cell r="W5976">
            <v>17541.217391304348</v>
          </cell>
          <cell r="X5976">
            <v>456071.65217391303</v>
          </cell>
        </row>
        <row r="5977">
          <cell r="E5977" t="str">
            <v>37.8B00.0184</v>
          </cell>
          <cell r="F5977" t="str">
            <v>03. NHI KHOA</v>
          </cell>
          <cell r="G5977" t="str">
            <v>3.1064</v>
          </cell>
          <cell r="H5977" t="str">
            <v>Nội soi đại tràng tiêm cầm máu</v>
          </cell>
          <cell r="I5977" t="str">
            <v>Nội soi đại tràng tiêm cầm máu</v>
          </cell>
          <cell r="J5977" t="str">
            <v>Nội soi đại tràng tiêm cầm máu</v>
          </cell>
          <cell r="K5977" t="str">
            <v>B</v>
          </cell>
          <cell r="L5977" t="str">
            <v>T1</v>
          </cell>
          <cell r="M5977">
            <v>189</v>
          </cell>
          <cell r="N5977">
            <v>189</v>
          </cell>
          <cell r="O5977" t="str">
            <v>Chưa bao gồm dụng cụ kẹp và clip cầm máu.</v>
          </cell>
          <cell r="P5977" t="str">
            <v>Soi đại tràng, tiêm hoặc kẹp cầm máu</v>
          </cell>
          <cell r="Q5977">
            <v>435000</v>
          </cell>
          <cell r="R5977">
            <v>170608.69565217401</v>
          </cell>
          <cell r="S5977">
            <v>605000</v>
          </cell>
          <cell r="T5977">
            <v>221791.3043478262</v>
          </cell>
          <cell r="U5977">
            <v>656791.30434782617</v>
          </cell>
          <cell r="V5977">
            <v>656700</v>
          </cell>
          <cell r="W5977">
            <v>26271.652173913048</v>
          </cell>
          <cell r="X5977">
            <v>683062.95652173925</v>
          </cell>
        </row>
        <row r="5978">
          <cell r="E5978" t="str">
            <v>37.8D07.0749</v>
          </cell>
          <cell r="F5978" t="str">
            <v>7. NỘI TIẾT</v>
          </cell>
          <cell r="G5978" t="str">
            <v>7.237</v>
          </cell>
          <cell r="H5978" t="str">
            <v>Điều trị bệnh lý võng mạc đái tháo đường bằng laser</v>
          </cell>
          <cell r="I5978" t="str">
            <v>Điều trị bệnh lý võng mạc đái tháo đường bằng laser</v>
          </cell>
          <cell r="J5978" t="str">
            <v>Điều trị bệnh lý võng mạc đái tháo đường bằng laser</v>
          </cell>
          <cell r="K5978" t="str">
            <v>B</v>
          </cell>
          <cell r="L5978" t="str">
            <v>T1</v>
          </cell>
          <cell r="M5978">
            <v>759</v>
          </cell>
          <cell r="N5978">
            <v>759</v>
          </cell>
          <cell r="P5978" t="str">
            <v>Điều trị một số bệnh võng mạc bằng laser (bệnh võng mạc tiểu đường, cao huyết áp, trẻ đẻ non…); Laser điều trị u nguyên bào võng mạc</v>
          </cell>
          <cell r="Q5978">
            <v>349000</v>
          </cell>
          <cell r="R5978">
            <v>68869.565217391297</v>
          </cell>
          <cell r="S5978">
            <v>417000</v>
          </cell>
          <cell r="T5978">
            <v>89530.434782608689</v>
          </cell>
          <cell r="U5978">
            <v>438530.4347826087</v>
          </cell>
          <cell r="V5978">
            <v>438500</v>
          </cell>
          <cell r="W5978">
            <v>17541.217391304348</v>
          </cell>
          <cell r="X5978">
            <v>456071.65217391303</v>
          </cell>
        </row>
        <row r="5979">
          <cell r="E5979" t="str">
            <v>37.8D07.0750</v>
          </cell>
          <cell r="F5979" t="str">
            <v>14. MẮT</v>
          </cell>
          <cell r="G5979" t="str">
            <v>14.270</v>
          </cell>
          <cell r="H5979" t="str">
            <v>Chụp bản đồ giác mạc</v>
          </cell>
          <cell r="I5979" t="str">
            <v>Chụp bản đồ giác mạc</v>
          </cell>
          <cell r="J5979" t="str">
            <v>Chụp bản đồ giác mạc</v>
          </cell>
          <cell r="K5979" t="str">
            <v>B</v>
          </cell>
          <cell r="L5979" t="str">
            <v>T2</v>
          </cell>
          <cell r="M5979">
            <v>760</v>
          </cell>
          <cell r="N5979">
            <v>760</v>
          </cell>
          <cell r="P5979" t="str">
            <v>Đo độ dày giác mạc; Đếm tế bào nội mô giác mạc; Chụp  bản đồ giác mạc</v>
          </cell>
          <cell r="Q5979">
            <v>113000</v>
          </cell>
          <cell r="R5979">
            <v>25043.4782608696</v>
          </cell>
          <cell r="S5979">
            <v>138000</v>
          </cell>
          <cell r="T5979">
            <v>32556.52173913048</v>
          </cell>
          <cell r="U5979">
            <v>145556.52173913049</v>
          </cell>
          <cell r="V5979">
            <v>145500</v>
          </cell>
          <cell r="W5979">
            <v>5822.2608695652198</v>
          </cell>
          <cell r="X5979">
            <v>151378.78260869571</v>
          </cell>
        </row>
        <row r="5980">
          <cell r="E5980" t="str">
            <v>37.8B00.0184</v>
          </cell>
          <cell r="F5980" t="str">
            <v>20. NỘI SOI CHẨN ĐOÁN CAN THIỆP</v>
          </cell>
          <cell r="G5980" t="str">
            <v>20.71</v>
          </cell>
          <cell r="H5980" t="str">
            <v>Nội soi đại tràng tiêm cầm máu</v>
          </cell>
          <cell r="I5980" t="str">
            <v>Nội soi đại tràng tiêm cầm máu</v>
          </cell>
          <cell r="J5980" t="str">
            <v>Nội soi đại tràng tiêm cầm máu</v>
          </cell>
          <cell r="K5980" t="str">
            <v>B</v>
          </cell>
          <cell r="L5980" t="str">
            <v>T1</v>
          </cell>
          <cell r="M5980">
            <v>189</v>
          </cell>
          <cell r="N5980">
            <v>189</v>
          </cell>
          <cell r="O5980" t="str">
            <v>Chưa bao gồm dụng cụ kẹp và clip cầm máu.</v>
          </cell>
          <cell r="P5980" t="str">
            <v>Soi đại tràng, tiêm hoặc kẹp cầm máu</v>
          </cell>
          <cell r="Q5980">
            <v>435000</v>
          </cell>
          <cell r="R5980">
            <v>170608.69565217401</v>
          </cell>
          <cell r="S5980">
            <v>605000</v>
          </cell>
          <cell r="T5980">
            <v>221791.3043478262</v>
          </cell>
          <cell r="U5980">
            <v>656791.30434782617</v>
          </cell>
          <cell r="V5980">
            <v>656700</v>
          </cell>
          <cell r="W5980">
            <v>26271.652173913048</v>
          </cell>
          <cell r="X5980">
            <v>683062.95652173925</v>
          </cell>
        </row>
        <row r="5981">
          <cell r="E5981" t="str">
            <v>37.8B00.0136</v>
          </cell>
          <cell r="F5981" t="str">
            <v>03. NHI KHOA</v>
          </cell>
          <cell r="G5981" t="str">
            <v>3.1066</v>
          </cell>
          <cell r="H5981" t="str">
            <v>Nội soi đại, trực tràng có thể sinh thiết</v>
          </cell>
          <cell r="I5981" t="str">
            <v>Nội soi đại, trực tràng có thể sinh thiết</v>
          </cell>
          <cell r="J5981" t="str">
            <v>Nội soi đại, trực tràng có thể sinh thiết</v>
          </cell>
          <cell r="K5981" t="str">
            <v>B</v>
          </cell>
          <cell r="L5981" t="str">
            <v>T1</v>
          </cell>
          <cell r="M5981">
            <v>141</v>
          </cell>
          <cell r="N5981">
            <v>141</v>
          </cell>
          <cell r="P5981" t="str">
            <v xml:space="preserve">Nội soi đại trực tràng ống mềm có sinh thiết </v>
          </cell>
          <cell r="Q5981">
            <v>304000</v>
          </cell>
          <cell r="R5981">
            <v>126782.608695652</v>
          </cell>
          <cell r="S5981">
            <v>430000</v>
          </cell>
          <cell r="T5981">
            <v>164817.39130434761</v>
          </cell>
          <cell r="U5981">
            <v>468817.39130434761</v>
          </cell>
          <cell r="V5981">
            <v>468800</v>
          </cell>
          <cell r="W5981">
            <v>18752.695652173905</v>
          </cell>
          <cell r="X5981">
            <v>487570.0869565215</v>
          </cell>
        </row>
        <row r="5982">
          <cell r="E5982" t="str">
            <v>37.8B00.0136</v>
          </cell>
          <cell r="F5982" t="str">
            <v>20. NỘI SOI CHẨN ĐOÁN CAN THIỆP</v>
          </cell>
          <cell r="G5982" t="str">
            <v>20.73</v>
          </cell>
          <cell r="H5982" t="str">
            <v>Nội soi đại, trực tràng có thể sinh thiết</v>
          </cell>
          <cell r="I5982" t="str">
            <v>Nội soi đại, trực tràng có thể sinh thiết</v>
          </cell>
          <cell r="J5982" t="str">
            <v>Nội soi đại, trực tràng có thể sinh thiết</v>
          </cell>
          <cell r="K5982" t="str">
            <v>B</v>
          </cell>
          <cell r="L5982" t="str">
            <v>T1</v>
          </cell>
          <cell r="M5982">
            <v>141</v>
          </cell>
          <cell r="N5982">
            <v>141</v>
          </cell>
          <cell r="P5982" t="str">
            <v xml:space="preserve">Nội soi đại trực tràng ống mềm có sinh thiết </v>
          </cell>
          <cell r="Q5982">
            <v>304000</v>
          </cell>
          <cell r="R5982">
            <v>126782.608695652</v>
          </cell>
          <cell r="S5982">
            <v>430000</v>
          </cell>
          <cell r="T5982">
            <v>164817.39130434761</v>
          </cell>
          <cell r="U5982">
            <v>468817.39130434761</v>
          </cell>
          <cell r="V5982">
            <v>468800</v>
          </cell>
          <cell r="W5982">
            <v>18752.695652173905</v>
          </cell>
          <cell r="X5982">
            <v>487570.0869565215</v>
          </cell>
        </row>
        <row r="5983">
          <cell r="E5983" t="str">
            <v>37.8D07.0750</v>
          </cell>
          <cell r="F5983" t="str">
            <v>21. THĂM DÒ CHỨC NĂNG</v>
          </cell>
          <cell r="G5983" t="str">
            <v>21.73</v>
          </cell>
          <cell r="H5983" t="str">
            <v>Đo bản đồ giác mạc</v>
          </cell>
          <cell r="I5983" t="str">
            <v>Đo bản đồ giác mạc</v>
          </cell>
          <cell r="J5983" t="str">
            <v>Đo bản đồ giác mạc</v>
          </cell>
          <cell r="K5983" t="str">
            <v>B</v>
          </cell>
          <cell r="M5983">
            <v>760</v>
          </cell>
          <cell r="N5983">
            <v>760</v>
          </cell>
          <cell r="P5983" t="str">
            <v>Đo độ dày giác mạc; Đếm tế bào nội mô giác mạc; Chụp  bản đồ giác mạc</v>
          </cell>
          <cell r="Q5983">
            <v>113000</v>
          </cell>
          <cell r="R5983">
            <v>25043.4782608696</v>
          </cell>
          <cell r="S5983">
            <v>138000</v>
          </cell>
          <cell r="T5983">
            <v>32556.52173913048</v>
          </cell>
          <cell r="U5983">
            <v>145556.52173913049</v>
          </cell>
          <cell r="V5983">
            <v>145500</v>
          </cell>
          <cell r="W5983">
            <v>5822.2608695652198</v>
          </cell>
          <cell r="X5983">
            <v>151378.78260869571</v>
          </cell>
        </row>
        <row r="5984">
          <cell r="E5984" t="str">
            <v>37.8D08.0923</v>
          </cell>
          <cell r="F5984" t="str">
            <v>15. TAI MŨI HỌNG</v>
          </cell>
          <cell r="G5984" t="str">
            <v>15.131</v>
          </cell>
          <cell r="H5984" t="str">
            <v>Nội soi đốt điện cuốn mũi dưới</v>
          </cell>
          <cell r="I5984" t="str">
            <v>Nội soi đốt điện cuốn mũi dưới [gây mê]</v>
          </cell>
          <cell r="J5984" t="str">
            <v>Nội soi đốt điện cuốn mũi dưới</v>
          </cell>
          <cell r="K5984" t="str">
            <v>C</v>
          </cell>
          <cell r="L5984" t="str">
            <v>T1</v>
          </cell>
          <cell r="M5984">
            <v>933</v>
          </cell>
          <cell r="N5984">
            <v>933</v>
          </cell>
          <cell r="P5984" t="str">
            <v>Nội soi đốt điện cuốn mũi hoặc cắt cuốn mũi gây mê</v>
          </cell>
          <cell r="Q5984">
            <v>616000</v>
          </cell>
          <cell r="R5984">
            <v>68869.565217391297</v>
          </cell>
          <cell r="S5984">
            <v>684000</v>
          </cell>
          <cell r="T5984">
            <v>89530.434782608689</v>
          </cell>
          <cell r="U5984">
            <v>705530.43478260865</v>
          </cell>
          <cell r="V5984">
            <v>705500</v>
          </cell>
          <cell r="W5984">
            <v>28221.217391304348</v>
          </cell>
          <cell r="X5984">
            <v>733751.65217391297</v>
          </cell>
        </row>
        <row r="5985">
          <cell r="E5985" t="str">
            <v>37.8D08.0922</v>
          </cell>
          <cell r="F5985" t="str">
            <v>15. TAI MŨI HỌNG</v>
          </cell>
          <cell r="G5985" t="str">
            <v>15.131</v>
          </cell>
          <cell r="H5985" t="str">
            <v>Nội soi đốt điện cuốn mũi dưới</v>
          </cell>
          <cell r="I5985" t="str">
            <v>Nội soi đốt điện cuốn mũi dưới [gây tê]</v>
          </cell>
          <cell r="J5985" t="str">
            <v>Nội soi đốt điện cuốn mũi dưới</v>
          </cell>
          <cell r="K5985" t="str">
            <v>C</v>
          </cell>
          <cell r="L5985" t="str">
            <v>T1</v>
          </cell>
          <cell r="M5985">
            <v>932</v>
          </cell>
          <cell r="N5985">
            <v>932</v>
          </cell>
          <cell r="P5985" t="str">
            <v>Nội soi đốt điện cuốn mũi hoặc cắt cuốn mũi gây tê</v>
          </cell>
          <cell r="Q5985">
            <v>374000</v>
          </cell>
          <cell r="R5985">
            <v>89217.391304347795</v>
          </cell>
          <cell r="S5985">
            <v>463000</v>
          </cell>
          <cell r="T5985">
            <v>115982.60869565213</v>
          </cell>
          <cell r="U5985">
            <v>489982.6086956521</v>
          </cell>
          <cell r="V5985">
            <v>489900</v>
          </cell>
          <cell r="W5985">
            <v>19599.304347826084</v>
          </cell>
          <cell r="X5985">
            <v>509581.91304347821</v>
          </cell>
        </row>
        <row r="5986">
          <cell r="E5986" t="str">
            <v>37.8B00.0129</v>
          </cell>
          <cell r="F5986" t="str">
            <v>20. NỘI SOI CHẨN ĐOÁN CAN THIỆP</v>
          </cell>
          <cell r="G5986" t="str">
            <v>20.31</v>
          </cell>
          <cell r="H5986" t="str">
            <v>Nội soi khí - phế quản ống mềm lấy dị vật</v>
          </cell>
          <cell r="I5986" t="str">
            <v>Nội soi khí - phế quản ống mềm lấy dị vật [gây mê]</v>
          </cell>
          <cell r="J5986" t="str">
            <v>Nội soi khí - phế quản ống mềm lấy dị vật</v>
          </cell>
          <cell r="K5986" t="str">
            <v>B</v>
          </cell>
          <cell r="L5986" t="str">
            <v>TDB</v>
          </cell>
          <cell r="M5986">
            <v>133</v>
          </cell>
          <cell r="N5986">
            <v>133</v>
          </cell>
          <cell r="P5986" t="str">
            <v>Nội soi phế quản dưới gây mê lấy dị vật phế quản</v>
          </cell>
          <cell r="Q5986">
            <v>3180000</v>
          </cell>
          <cell r="R5986">
            <v>98608.695652173905</v>
          </cell>
          <cell r="S5986">
            <v>3278000</v>
          </cell>
          <cell r="T5986">
            <v>128191.30434782608</v>
          </cell>
          <cell r="U5986">
            <v>3308191.3043478262</v>
          </cell>
          <cell r="V5986">
            <v>3308100</v>
          </cell>
          <cell r="W5986">
            <v>132327.65217391305</v>
          </cell>
          <cell r="X5986">
            <v>3440518.9565217393</v>
          </cell>
        </row>
        <row r="5987">
          <cell r="E5987" t="str">
            <v>37.8B00.0132</v>
          </cell>
          <cell r="F5987" t="str">
            <v>20. NỘI SOI CHẨN ĐOÁN CAN THIỆP</v>
          </cell>
          <cell r="G5987" t="str">
            <v>20.31</v>
          </cell>
          <cell r="H5987" t="str">
            <v>Nội soi khí - phế quản ống mềm lấy dị vật</v>
          </cell>
          <cell r="I5987" t="str">
            <v>Nội soi khí - phế quản ống mềm lấy dị vật [gây tê]</v>
          </cell>
          <cell r="J5987" t="str">
            <v>Nội soi khí - phế quản ống mềm lấy dị vật</v>
          </cell>
          <cell r="K5987" t="str">
            <v>B</v>
          </cell>
          <cell r="L5987" t="str">
            <v>TDB</v>
          </cell>
          <cell r="M5987">
            <v>136</v>
          </cell>
          <cell r="N5987">
            <v>136</v>
          </cell>
          <cell r="P5987" t="str">
            <v>Nội soi phế quản ống mềm gây tê lấy dị vật</v>
          </cell>
          <cell r="Q5987">
            <v>2420000</v>
          </cell>
          <cell r="R5987">
            <v>198782.60869565199</v>
          </cell>
          <cell r="S5987">
            <v>2618000</v>
          </cell>
          <cell r="T5987">
            <v>258417.39130434758</v>
          </cell>
          <cell r="U5987">
            <v>2678417.3913043477</v>
          </cell>
          <cell r="V5987">
            <v>2678400</v>
          </cell>
          <cell r="W5987">
            <v>107136.6956521739</v>
          </cell>
          <cell r="X5987">
            <v>2785554.0869565215</v>
          </cell>
        </row>
        <row r="5988">
          <cell r="E5988" t="str">
            <v>37.8D07.0751</v>
          </cell>
          <cell r="F5988" t="str">
            <v>14. MẮT</v>
          </cell>
          <cell r="G5988" t="str">
            <v>14.265</v>
          </cell>
          <cell r="H5988" t="str">
            <v>Đo thị giác 2 mắt</v>
          </cell>
          <cell r="I5988" t="str">
            <v>Đo thị giác 2 mắt</v>
          </cell>
          <cell r="J5988" t="str">
            <v>Đo thị giác 2 mắt</v>
          </cell>
          <cell r="K5988" t="str">
            <v>C</v>
          </cell>
          <cell r="L5988" t="str">
            <v>T1</v>
          </cell>
          <cell r="M5988">
            <v>761</v>
          </cell>
          <cell r="N5988">
            <v>761</v>
          </cell>
          <cell r="P5988" t="str">
            <v>Đo độ lác; Xác định sơ đồ song thị; Đo biên độ điều tiết; Đo thị giác 2 mắt; Đo thị giác tương phản</v>
          </cell>
          <cell r="Q5988">
            <v>40800</v>
          </cell>
          <cell r="R5988">
            <v>27860.869565217399</v>
          </cell>
          <cell r="S5988">
            <v>68600</v>
          </cell>
          <cell r="T5988">
            <v>36219.130434782623</v>
          </cell>
          <cell r="U5988">
            <v>77019.130434782623</v>
          </cell>
          <cell r="V5988">
            <v>77000</v>
          </cell>
          <cell r="W5988">
            <v>3080.7652173913048</v>
          </cell>
          <cell r="X5988">
            <v>80099.895652173931</v>
          </cell>
        </row>
        <row r="5989">
          <cell r="E5989" t="str">
            <v>37.8B00.0127</v>
          </cell>
          <cell r="F5989" t="str">
            <v>20. NỘI SOI CHẨN ĐOÁN CAN THIỆP</v>
          </cell>
          <cell r="G5989" t="str">
            <v>20.22</v>
          </cell>
          <cell r="H5989" t="str">
            <v>Nội soi khí - phế quản ống mềm sinh thiết</v>
          </cell>
          <cell r="I5989" t="str">
            <v>Nội soi khí - phế quản ống mềm sinh thiết [gây mê]</v>
          </cell>
          <cell r="J5989" t="str">
            <v>Nội soi khí - phế quản ống mềm sinh thiết</v>
          </cell>
          <cell r="K5989" t="str">
            <v>A</v>
          </cell>
          <cell r="L5989" t="str">
            <v>T1</v>
          </cell>
          <cell r="M5989">
            <v>131</v>
          </cell>
          <cell r="N5989">
            <v>131</v>
          </cell>
          <cell r="P5989" t="str">
            <v>Nội soi phế quản dưới gây mê có sinh thiết</v>
          </cell>
          <cell r="Q5989">
            <v>1680000</v>
          </cell>
          <cell r="R5989">
            <v>98608.695652173905</v>
          </cell>
          <cell r="S5989">
            <v>1778000</v>
          </cell>
          <cell r="T5989">
            <v>128191.30434782608</v>
          </cell>
          <cell r="U5989">
            <v>1808191.3043478262</v>
          </cell>
          <cell r="V5989">
            <v>1808100</v>
          </cell>
          <cell r="W5989">
            <v>72327.652173913055</v>
          </cell>
          <cell r="X5989">
            <v>1880518.9565217393</v>
          </cell>
        </row>
        <row r="5990">
          <cell r="E5990" t="str">
            <v>37.8B00.0131</v>
          </cell>
          <cell r="F5990" t="str">
            <v>20. NỘI SOI CHẨN ĐOÁN CAN THIỆP</v>
          </cell>
          <cell r="G5990" t="str">
            <v>20.22</v>
          </cell>
          <cell r="H5990" t="str">
            <v>Nội soi khí - phế quản ống mềm sinh thiết</v>
          </cell>
          <cell r="I5990" t="str">
            <v>Nội soi khí - phế quản ống mềm sinh thiết [gây tê]</v>
          </cell>
          <cell r="J5990" t="str">
            <v>Nội soi khí - phế quản ống mềm sinh thiết</v>
          </cell>
          <cell r="K5990" t="str">
            <v>A</v>
          </cell>
          <cell r="L5990" t="str">
            <v>T1</v>
          </cell>
          <cell r="M5990">
            <v>135</v>
          </cell>
          <cell r="N5990">
            <v>135</v>
          </cell>
          <cell r="P5990" t="str">
            <v>Nội soi phế quản ống mềm gây tê có sinh thiết</v>
          </cell>
          <cell r="Q5990">
            <v>1009000</v>
          </cell>
          <cell r="R5990">
            <v>150260.869565217</v>
          </cell>
          <cell r="S5990">
            <v>1159000</v>
          </cell>
          <cell r="T5990">
            <v>195339.1304347821</v>
          </cell>
          <cell r="U5990">
            <v>1204339.130434782</v>
          </cell>
          <cell r="V5990">
            <v>1204300</v>
          </cell>
          <cell r="W5990">
            <v>48173.565217391282</v>
          </cell>
          <cell r="X5990">
            <v>1252512.6956521734</v>
          </cell>
        </row>
        <row r="5991">
          <cell r="E5991" t="str">
            <v>37.8B00.0127</v>
          </cell>
          <cell r="F5991" t="str">
            <v>03. NHI KHOA</v>
          </cell>
          <cell r="G5991" t="str">
            <v>3.53</v>
          </cell>
          <cell r="H5991" t="str">
            <v>Nội soi khí phế quản bằng ống soi mềm</v>
          </cell>
          <cell r="I5991" t="str">
            <v>Nội soi khí phế quản bằng ống soi mềm [gây mê]</v>
          </cell>
          <cell r="J5991" t="str">
            <v>Nội soi khí phế quản bằng ống soi mềm</v>
          </cell>
          <cell r="K5991" t="str">
            <v>B</v>
          </cell>
          <cell r="L5991" t="str">
            <v>T1</v>
          </cell>
          <cell r="M5991">
            <v>131</v>
          </cell>
          <cell r="N5991">
            <v>131</v>
          </cell>
          <cell r="P5991" t="str">
            <v>Nội soi phế quản dưới gây mê có sinh thiết</v>
          </cell>
          <cell r="Q5991">
            <v>1680000</v>
          </cell>
          <cell r="R5991">
            <v>98608.695652173905</v>
          </cell>
          <cell r="S5991">
            <v>1778000</v>
          </cell>
          <cell r="T5991">
            <v>128191.30434782608</v>
          </cell>
          <cell r="U5991">
            <v>1808191.3043478262</v>
          </cell>
          <cell r="V5991">
            <v>1808100</v>
          </cell>
          <cell r="W5991">
            <v>72327.652173913055</v>
          </cell>
          <cell r="X5991">
            <v>1880518.9565217393</v>
          </cell>
        </row>
        <row r="5992">
          <cell r="E5992" t="str">
            <v>37.8B00.0128</v>
          </cell>
          <cell r="F5992" t="str">
            <v>03. NHI KHOA</v>
          </cell>
          <cell r="G5992" t="str">
            <v>3.53</v>
          </cell>
          <cell r="H5992" t="str">
            <v>Nội soi khí phế quản bằng ống soi mềm</v>
          </cell>
          <cell r="I5992" t="str">
            <v>Nội soi khí phế quản bằng ống soi mềm [gây mê]</v>
          </cell>
          <cell r="J5992" t="str">
            <v>Nội soi khí phế quản bằng ống soi mềm</v>
          </cell>
          <cell r="K5992" t="str">
            <v>B</v>
          </cell>
          <cell r="L5992" t="str">
            <v>T1</v>
          </cell>
          <cell r="M5992">
            <v>132</v>
          </cell>
          <cell r="N5992">
            <v>132</v>
          </cell>
          <cell r="P5992" t="str">
            <v>Nội soi phế quản dưới gây mê không sinh thiết</v>
          </cell>
          <cell r="Q5992">
            <v>1380000</v>
          </cell>
          <cell r="R5992">
            <v>98608.695652173905</v>
          </cell>
          <cell r="S5992">
            <v>1478000</v>
          </cell>
          <cell r="T5992">
            <v>128191.30434782608</v>
          </cell>
          <cell r="U5992">
            <v>1508191.3043478262</v>
          </cell>
          <cell r="V5992">
            <v>1508100</v>
          </cell>
          <cell r="W5992">
            <v>60327.652173913048</v>
          </cell>
          <cell r="X5992">
            <v>1568518.9565217393</v>
          </cell>
        </row>
        <row r="5993">
          <cell r="E5993" t="str">
            <v>37.8B00.0130</v>
          </cell>
          <cell r="F5993" t="str">
            <v>03. NHI KHOA</v>
          </cell>
          <cell r="G5993" t="str">
            <v>3.53</v>
          </cell>
          <cell r="H5993" t="str">
            <v>Nội soi khí phế quản bằng ống soi mềm</v>
          </cell>
          <cell r="I5993" t="str">
            <v>Nội soi khí phế quản bằng ống soi mềm [gây tê]</v>
          </cell>
          <cell r="J5993" t="str">
            <v>Nội soi khí phế quản bằng ống soi mềm</v>
          </cell>
          <cell r="K5993" t="str">
            <v>B</v>
          </cell>
          <cell r="L5993" t="str">
            <v>T1</v>
          </cell>
          <cell r="M5993">
            <v>134</v>
          </cell>
          <cell r="N5993">
            <v>134</v>
          </cell>
          <cell r="P5993" t="str">
            <v>Nội soi phế quản ống mềm gây tê</v>
          </cell>
          <cell r="Q5993">
            <v>684000</v>
          </cell>
          <cell r="R5993">
            <v>84521.739130434798</v>
          </cell>
          <cell r="S5993">
            <v>768000</v>
          </cell>
          <cell r="T5993">
            <v>109878.26086956525</v>
          </cell>
          <cell r="U5993">
            <v>793878.26086956519</v>
          </cell>
          <cell r="V5993">
            <v>793800</v>
          </cell>
          <cell r="W5993">
            <v>31755.130434782608</v>
          </cell>
          <cell r="X5993">
            <v>825633.39130434778</v>
          </cell>
        </row>
        <row r="5994">
          <cell r="E5994" t="str">
            <v>37.8D07.0752</v>
          </cell>
          <cell r="F5994" t="str">
            <v>14. MẮT</v>
          </cell>
          <cell r="G5994" t="str">
            <v>14.276</v>
          </cell>
          <cell r="H5994" t="str">
            <v>Đo độ lồi</v>
          </cell>
          <cell r="I5994" t="str">
            <v>Đo độ lồi</v>
          </cell>
          <cell r="J5994" t="str">
            <v>Đo độ lồi</v>
          </cell>
          <cell r="K5994" t="str">
            <v>C</v>
          </cell>
          <cell r="L5994" t="str">
            <v>T3</v>
          </cell>
          <cell r="M5994">
            <v>762</v>
          </cell>
          <cell r="N5994">
            <v>762</v>
          </cell>
          <cell r="P5994" t="str">
            <v>Đo đường kính giác mạc; đo độ lồi</v>
          </cell>
          <cell r="Q5994">
            <v>31800</v>
          </cell>
          <cell r="R5994">
            <v>27860.869565217399</v>
          </cell>
          <cell r="S5994">
            <v>59600</v>
          </cell>
          <cell r="T5994">
            <v>36219.130434782623</v>
          </cell>
          <cell r="U5994">
            <v>68019.130434782623</v>
          </cell>
          <cell r="V5994">
            <v>68000</v>
          </cell>
          <cell r="W5994">
            <v>2720.7652173913048</v>
          </cell>
          <cell r="X5994">
            <v>70739.895652173931</v>
          </cell>
        </row>
        <row r="5995">
          <cell r="E5995" t="str">
            <v>37.8B00.0131</v>
          </cell>
          <cell r="F5995" t="str">
            <v>03. NHI KHOA</v>
          </cell>
          <cell r="G5995" t="str">
            <v>3.53</v>
          </cell>
          <cell r="H5995" t="str">
            <v>Nội soi khí phế quản bằng ống soi mềm</v>
          </cell>
          <cell r="I5995" t="str">
            <v>Nội soi khí phế quản bằng ống soi mềm [gây tê]</v>
          </cell>
          <cell r="J5995" t="str">
            <v>Nội soi khí phế quản bằng ống soi mềm</v>
          </cell>
          <cell r="K5995" t="str">
            <v>B</v>
          </cell>
          <cell r="L5995" t="str">
            <v>T1</v>
          </cell>
          <cell r="M5995">
            <v>135</v>
          </cell>
          <cell r="N5995">
            <v>135</v>
          </cell>
          <cell r="P5995" t="str">
            <v>Nội soi phế quản ống mềm gây tê có sinh thiết</v>
          </cell>
          <cell r="Q5995">
            <v>1009000</v>
          </cell>
          <cell r="R5995">
            <v>150260.869565217</v>
          </cell>
          <cell r="S5995">
            <v>1159000</v>
          </cell>
          <cell r="T5995">
            <v>195339.1304347821</v>
          </cell>
          <cell r="U5995">
            <v>1204339.130434782</v>
          </cell>
          <cell r="V5995">
            <v>1204300</v>
          </cell>
          <cell r="W5995">
            <v>48173.565217391282</v>
          </cell>
          <cell r="X5995">
            <v>1252512.6956521734</v>
          </cell>
        </row>
        <row r="5996">
          <cell r="E5996" t="str">
            <v>37.8D07.0752</v>
          </cell>
          <cell r="F5996" t="str">
            <v>21. THĂM DÒ CHỨC NĂNG</v>
          </cell>
          <cell r="G5996" t="str">
            <v>21.76</v>
          </cell>
          <cell r="H5996" t="str">
            <v>Đo độ lồi mắt bằng thước đo Hertel</v>
          </cell>
          <cell r="I5996" t="str">
            <v>Đo độ lồi mắt bằng thước đo Hertel</v>
          </cell>
          <cell r="J5996" t="str">
            <v>Đo độ lồi mắt bằng thước đo Hertel</v>
          </cell>
          <cell r="K5996" t="str">
            <v>C</v>
          </cell>
          <cell r="M5996">
            <v>762</v>
          </cell>
          <cell r="N5996">
            <v>762</v>
          </cell>
          <cell r="P5996" t="str">
            <v>Đo đường kính giác mạc; đo độ lồi</v>
          </cell>
          <cell r="Q5996">
            <v>31800</v>
          </cell>
          <cell r="R5996">
            <v>27860.869565217399</v>
          </cell>
          <cell r="S5996">
            <v>59600</v>
          </cell>
          <cell r="T5996">
            <v>36219.130434782623</v>
          </cell>
          <cell r="U5996">
            <v>68019.130434782623</v>
          </cell>
          <cell r="V5996">
            <v>68000</v>
          </cell>
          <cell r="W5996">
            <v>2720.7652173913048</v>
          </cell>
          <cell r="X5996">
            <v>70739.895652173931</v>
          </cell>
        </row>
        <row r="5997">
          <cell r="E5997" t="str">
            <v>37.8B00.0128</v>
          </cell>
          <cell r="F5997" t="str">
            <v>01. HỒI SỨC CẤP CỨU VÀ CHỐNG ĐỘC</v>
          </cell>
          <cell r="G5997" t="str">
            <v>1.106</v>
          </cell>
          <cell r="H5997" t="str">
            <v>Nội soi khí phế quản cấp cứu</v>
          </cell>
          <cell r="I5997" t="str">
            <v>Nội soi khí phế quản cấp cứu</v>
          </cell>
          <cell r="J5997" t="str">
            <v>Nội soi khí phế quản cấp cứu</v>
          </cell>
          <cell r="K5997" t="str">
            <v>C</v>
          </cell>
          <cell r="L5997" t="str">
            <v>T1</v>
          </cell>
          <cell r="M5997">
            <v>132</v>
          </cell>
          <cell r="N5997">
            <v>132</v>
          </cell>
          <cell r="P5997" t="str">
            <v>Nội soi phế quản dưới gây mê không sinh thiết</v>
          </cell>
          <cell r="Q5997">
            <v>1380000</v>
          </cell>
          <cell r="R5997">
            <v>98608.695652173905</v>
          </cell>
          <cell r="S5997">
            <v>1478000</v>
          </cell>
          <cell r="T5997">
            <v>128191.30434782608</v>
          </cell>
          <cell r="U5997">
            <v>1508191.3043478262</v>
          </cell>
          <cell r="V5997">
            <v>1508100</v>
          </cell>
          <cell r="W5997">
            <v>60327.652173913048</v>
          </cell>
          <cell r="X5997">
            <v>1568518.9565217393</v>
          </cell>
        </row>
        <row r="5998">
          <cell r="E5998" t="str">
            <v>37.8D07.0753</v>
          </cell>
          <cell r="F5998" t="str">
            <v>14. MẮT</v>
          </cell>
          <cell r="G5998" t="str">
            <v>14.259</v>
          </cell>
          <cell r="H5998" t="str">
            <v xml:space="preserve">Đo khúc xạ giác mạc </v>
          </cell>
          <cell r="I5998" t="str">
            <v xml:space="preserve">Đo khúc xạ giác mạc </v>
          </cell>
          <cell r="J5998" t="str">
            <v>Đo khúc xạ giác mạc Javal</v>
          </cell>
          <cell r="K5998" t="str">
            <v>C</v>
          </cell>
          <cell r="L5998" t="str">
            <v>T3</v>
          </cell>
          <cell r="M5998">
            <v>763</v>
          </cell>
          <cell r="N5998">
            <v>763</v>
          </cell>
          <cell r="P5998" t="str">
            <v xml:space="preserve">Đo Javal </v>
          </cell>
          <cell r="Q5998">
            <v>26300</v>
          </cell>
          <cell r="R5998">
            <v>12052.1739130435</v>
          </cell>
          <cell r="S5998">
            <v>38300</v>
          </cell>
          <cell r="T5998">
            <v>15667.826086956551</v>
          </cell>
          <cell r="U5998">
            <v>41967.826086956549</v>
          </cell>
          <cell r="V5998">
            <v>41900</v>
          </cell>
          <cell r="W5998">
            <v>1678.7130434782621</v>
          </cell>
          <cell r="X5998">
            <v>43646.539130434809</v>
          </cell>
        </row>
        <row r="5999">
          <cell r="E5999" t="str">
            <v>37.8D07.0753</v>
          </cell>
          <cell r="F5999" t="str">
            <v>21. THĂM DÒ CHỨC NĂNG</v>
          </cell>
          <cell r="G5999" t="str">
            <v>21.85</v>
          </cell>
          <cell r="H5999" t="str">
            <v>Đo khúc xạ giác mạc Javal</v>
          </cell>
          <cell r="I5999" t="str">
            <v>Đo khúc xạ giác mạc Javal</v>
          </cell>
          <cell r="J5999" t="str">
            <v>Đo khúc xạ giác mạc Javal</v>
          </cell>
          <cell r="K5999" t="str">
            <v>C</v>
          </cell>
          <cell r="M5999">
            <v>763</v>
          </cell>
          <cell r="N5999">
            <v>763</v>
          </cell>
          <cell r="P5999" t="str">
            <v xml:space="preserve">Đo Javal </v>
          </cell>
          <cell r="Q5999">
            <v>26300</v>
          </cell>
          <cell r="R5999">
            <v>12052.1739130435</v>
          </cell>
          <cell r="S5999">
            <v>38300</v>
          </cell>
          <cell r="T5999">
            <v>15667.826086956551</v>
          </cell>
          <cell r="U5999">
            <v>41967.826086956549</v>
          </cell>
          <cell r="V5999">
            <v>41900</v>
          </cell>
          <cell r="W5999">
            <v>1678.7130434782621</v>
          </cell>
          <cell r="X5999">
            <v>43646.539130434809</v>
          </cell>
        </row>
        <row r="6000">
          <cell r="E6000" t="str">
            <v>37.8D07.0754</v>
          </cell>
          <cell r="F6000" t="str">
            <v>03. NHI KHOA</v>
          </cell>
          <cell r="G6000" t="str">
            <v>3.4215</v>
          </cell>
          <cell r="H6000" t="str">
            <v>Đo khúc xạ khách quan</v>
          </cell>
          <cell r="I6000" t="str">
            <v>Đo khúc xạ khách quan</v>
          </cell>
          <cell r="J6000" t="str">
            <v>Đo khúc xạ khách quan</v>
          </cell>
          <cell r="K6000" t="str">
            <v>A</v>
          </cell>
          <cell r="M6000">
            <v>764</v>
          </cell>
          <cell r="N6000">
            <v>764</v>
          </cell>
          <cell r="P6000" t="str">
            <v>Đo khúc xạ máy</v>
          </cell>
          <cell r="Q6000">
            <v>5000</v>
          </cell>
          <cell r="R6000">
            <v>5947.8260869565202</v>
          </cell>
          <cell r="S6000">
            <v>10900</v>
          </cell>
          <cell r="T6000">
            <v>7732.1739130434762</v>
          </cell>
          <cell r="U6000">
            <v>12732.173913043476</v>
          </cell>
          <cell r="V6000">
            <v>12700</v>
          </cell>
          <cell r="W6000">
            <v>509.28695652173906</v>
          </cell>
          <cell r="X6000">
            <v>13241.460869565215</v>
          </cell>
        </row>
        <row r="6001">
          <cell r="E6001" t="str">
            <v>37.8B00.0128</v>
          </cell>
          <cell r="F6001" t="str">
            <v>03. NHI KHOA</v>
          </cell>
          <cell r="G6001" t="str">
            <v>3.57</v>
          </cell>
          <cell r="H6001" t="str">
            <v>Nội soi khí phế quản cấp cứu</v>
          </cell>
          <cell r="I6001" t="str">
            <v>Nội soi khí phế quản cấp cứu</v>
          </cell>
          <cell r="J6001" t="str">
            <v>Nội soi khí phế quản cấp cứu</v>
          </cell>
          <cell r="K6001" t="str">
            <v>B</v>
          </cell>
          <cell r="L6001" t="str">
            <v>T1</v>
          </cell>
          <cell r="M6001">
            <v>132</v>
          </cell>
          <cell r="N6001">
            <v>132</v>
          </cell>
          <cell r="P6001" t="str">
            <v>Nội soi phế quản dưới gây mê không sinh thiết</v>
          </cell>
          <cell r="Q6001">
            <v>1380000</v>
          </cell>
          <cell r="R6001">
            <v>98608.695652173905</v>
          </cell>
          <cell r="S6001">
            <v>1478000</v>
          </cell>
          <cell r="T6001">
            <v>128191.30434782608</v>
          </cell>
          <cell r="U6001">
            <v>1508191.3043478262</v>
          </cell>
          <cell r="V6001">
            <v>1508100</v>
          </cell>
          <cell r="W6001">
            <v>60327.652173913048</v>
          </cell>
          <cell r="X6001">
            <v>1568518.9565217393</v>
          </cell>
        </row>
        <row r="6002">
          <cell r="E6002" t="str">
            <v>37.8B00.0128</v>
          </cell>
          <cell r="F6002" t="str">
            <v>03. NHI KHOA</v>
          </cell>
          <cell r="G6002" t="str">
            <v>3.56</v>
          </cell>
          <cell r="H6002" t="str">
            <v>Nội soi khí phế quản hút đờm</v>
          </cell>
          <cell r="I6002" t="str">
            <v>Nội soi khí phế quản hút đờm [gây mê]</v>
          </cell>
          <cell r="J6002" t="str">
            <v>Nội soi khí phế quản hút đờm</v>
          </cell>
          <cell r="K6002" t="str">
            <v>B</v>
          </cell>
          <cell r="L6002" t="str">
            <v>T2</v>
          </cell>
          <cell r="M6002">
            <v>132</v>
          </cell>
          <cell r="N6002">
            <v>132</v>
          </cell>
          <cell r="P6002" t="str">
            <v>Nội soi phế quản dưới gây mê không sinh thiết</v>
          </cell>
          <cell r="Q6002">
            <v>1380000</v>
          </cell>
          <cell r="R6002">
            <v>98608.695652173905</v>
          </cell>
          <cell r="S6002">
            <v>1478000</v>
          </cell>
          <cell r="T6002">
            <v>128191.30434782608</v>
          </cell>
          <cell r="U6002">
            <v>1508191.3043478262</v>
          </cell>
          <cell r="V6002">
            <v>1508100</v>
          </cell>
          <cell r="W6002">
            <v>60327.652173913048</v>
          </cell>
          <cell r="X6002">
            <v>1568518.9565217393</v>
          </cell>
        </row>
        <row r="6003">
          <cell r="E6003" t="str">
            <v>37.8B00.0130</v>
          </cell>
          <cell r="F6003" t="str">
            <v>03. NHI KHOA</v>
          </cell>
          <cell r="G6003" t="str">
            <v>3.56</v>
          </cell>
          <cell r="H6003" t="str">
            <v>Nội soi khí phế quản hút đờm</v>
          </cell>
          <cell r="I6003" t="str">
            <v>Nội soi khí phế quản hút đờm [gây tê]</v>
          </cell>
          <cell r="J6003" t="str">
            <v>Nội soi khí phế quản hút đờm</v>
          </cell>
          <cell r="K6003" t="str">
            <v>B</v>
          </cell>
          <cell r="L6003" t="str">
            <v>T2</v>
          </cell>
          <cell r="M6003">
            <v>134</v>
          </cell>
          <cell r="N6003">
            <v>134</v>
          </cell>
          <cell r="P6003" t="str">
            <v>Nội soi phế quản ống mềm gây tê</v>
          </cell>
          <cell r="Q6003">
            <v>684000</v>
          </cell>
          <cell r="R6003">
            <v>84521.739130434798</v>
          </cell>
          <cell r="S6003">
            <v>768000</v>
          </cell>
          <cell r="T6003">
            <v>109878.26086956525</v>
          </cell>
          <cell r="U6003">
            <v>793878.26086956519</v>
          </cell>
          <cell r="V6003">
            <v>793800</v>
          </cell>
          <cell r="W6003">
            <v>31755.130434782608</v>
          </cell>
          <cell r="X6003">
            <v>825633.39130434778</v>
          </cell>
        </row>
        <row r="6004">
          <cell r="E6004" t="str">
            <v>37.8B00.0129</v>
          </cell>
          <cell r="F6004" t="str">
            <v>01. HỒI SỨC CẤP CỨU VÀ CHỐNG ĐỘC</v>
          </cell>
          <cell r="G6004" t="str">
            <v>1.111</v>
          </cell>
          <cell r="H6004" t="str">
            <v>Nội soi khí phế quản lấy dị vật</v>
          </cell>
          <cell r="I6004" t="str">
            <v>Nội soi khí phế quản lấy dị vật [gây mê]</v>
          </cell>
          <cell r="J6004" t="str">
            <v>Nội soi khí phế quản lấy dị vật</v>
          </cell>
          <cell r="K6004" t="str">
            <v>C</v>
          </cell>
          <cell r="L6004" t="str">
            <v>TDB</v>
          </cell>
          <cell r="M6004">
            <v>133</v>
          </cell>
          <cell r="N6004">
            <v>133</v>
          </cell>
          <cell r="P6004" t="str">
            <v>Nội soi phế quản dưới gây mê lấy dị vật phế quản</v>
          </cell>
          <cell r="Q6004">
            <v>3180000</v>
          </cell>
          <cell r="R6004">
            <v>98608.695652173905</v>
          </cell>
          <cell r="S6004">
            <v>3278000</v>
          </cell>
          <cell r="T6004">
            <v>128191.30434782608</v>
          </cell>
          <cell r="U6004">
            <v>3308191.3043478262</v>
          </cell>
          <cell r="V6004">
            <v>3308100</v>
          </cell>
          <cell r="W6004">
            <v>132327.65217391305</v>
          </cell>
          <cell r="X6004">
            <v>3440518.9565217393</v>
          </cell>
        </row>
        <row r="6005">
          <cell r="E6005" t="str">
            <v>37.8D07.0757</v>
          </cell>
          <cell r="F6005" t="str">
            <v>14. MẮT</v>
          </cell>
          <cell r="G6005" t="str">
            <v>14.254</v>
          </cell>
          <cell r="H6005" t="str">
            <v>Đo thị trường chu biên</v>
          </cell>
          <cell r="I6005" t="str">
            <v>Đo thị trường chu biên</v>
          </cell>
          <cell r="J6005" t="str">
            <v>Đo thị trường chu biên</v>
          </cell>
          <cell r="K6005" t="str">
            <v>C</v>
          </cell>
          <cell r="L6005" t="str">
            <v>T1</v>
          </cell>
          <cell r="M6005">
            <v>767</v>
          </cell>
          <cell r="N6005">
            <v>767</v>
          </cell>
          <cell r="P6005" t="str">
            <v>Đo thị trường, ám điểm</v>
          </cell>
          <cell r="Q6005">
            <v>25000</v>
          </cell>
          <cell r="R6005">
            <v>4695.6521739130403</v>
          </cell>
          <cell r="S6005">
            <v>29600</v>
          </cell>
          <cell r="T6005">
            <v>6104.3478260869515</v>
          </cell>
          <cell r="U6005">
            <v>31104.347826086952</v>
          </cell>
          <cell r="V6005">
            <v>31100</v>
          </cell>
          <cell r="W6005">
            <v>1244.173913043478</v>
          </cell>
          <cell r="X6005">
            <v>32348.521739130432</v>
          </cell>
        </row>
        <row r="6006">
          <cell r="E6006" t="str">
            <v>37.8D07.0757</v>
          </cell>
          <cell r="F6006" t="str">
            <v>14. MẮT</v>
          </cell>
          <cell r="G6006" t="str">
            <v>14.253</v>
          </cell>
          <cell r="H6006" t="str">
            <v>Đo thị trường trung tâm, thị trường ám điểm</v>
          </cell>
          <cell r="I6006" t="str">
            <v>Đo thị trường trung tâm, thị trường ám điểm</v>
          </cell>
          <cell r="J6006" t="str">
            <v>Đo thị trường trung tâm, thị trường ám điểm</v>
          </cell>
          <cell r="K6006" t="str">
            <v>C</v>
          </cell>
          <cell r="L6006" t="str">
            <v>T1</v>
          </cell>
          <cell r="M6006">
            <v>767</v>
          </cell>
          <cell r="N6006">
            <v>767</v>
          </cell>
          <cell r="P6006" t="str">
            <v>Đo thị trường, ám điểm</v>
          </cell>
          <cell r="Q6006">
            <v>25000</v>
          </cell>
          <cell r="R6006">
            <v>4695.6521739130403</v>
          </cell>
          <cell r="S6006">
            <v>29600</v>
          </cell>
          <cell r="T6006">
            <v>6104.3478260869515</v>
          </cell>
          <cell r="U6006">
            <v>31104.347826086952</v>
          </cell>
          <cell r="V6006">
            <v>31100</v>
          </cell>
          <cell r="W6006">
            <v>1244.173913043478</v>
          </cell>
          <cell r="X6006">
            <v>32348.521739130432</v>
          </cell>
        </row>
        <row r="6007">
          <cell r="E6007" t="str">
            <v>37.8D07.0757</v>
          </cell>
          <cell r="F6007" t="str">
            <v>21. THĂM DÒ CHỨC NĂNG</v>
          </cell>
          <cell r="G6007" t="str">
            <v>21.80</v>
          </cell>
          <cell r="H6007" t="str">
            <v>Đo thị trường trung tâm, tìm ám điểm</v>
          </cell>
          <cell r="I6007" t="str">
            <v>Đo thị trường trung tâm, tìm ám điểm</v>
          </cell>
          <cell r="J6007" t="str">
            <v>Đo thị trường trung tâm, tìm ám điểm</v>
          </cell>
          <cell r="K6007" t="str">
            <v>C</v>
          </cell>
          <cell r="M6007">
            <v>767</v>
          </cell>
          <cell r="N6007">
            <v>767</v>
          </cell>
          <cell r="P6007" t="str">
            <v>Đo thị trường, ám điểm</v>
          </cell>
          <cell r="Q6007">
            <v>25000</v>
          </cell>
          <cell r="R6007">
            <v>4695.6521739130403</v>
          </cell>
          <cell r="S6007">
            <v>29600</v>
          </cell>
          <cell r="T6007">
            <v>6104.3478260869515</v>
          </cell>
          <cell r="U6007">
            <v>31104.347826086952</v>
          </cell>
          <cell r="V6007">
            <v>31100</v>
          </cell>
          <cell r="W6007">
            <v>1244.173913043478</v>
          </cell>
          <cell r="X6007">
            <v>32348.521739130432</v>
          </cell>
        </row>
        <row r="6008">
          <cell r="E6008" t="str">
            <v>37.8D07.0758</v>
          </cell>
          <cell r="F6008" t="str">
            <v>14. MẮT</v>
          </cell>
          <cell r="G6008" t="str">
            <v>14.275</v>
          </cell>
          <cell r="H6008" t="str">
            <v>Đo công suất thể thuỷ tinh nhân tạo bằng siêu âm</v>
          </cell>
          <cell r="I6008" t="str">
            <v>Đo công suất thể thuỷ tinh nhân tạo bằng siêu âm</v>
          </cell>
          <cell r="J6008" t="str">
            <v>Đo công suất thể thuỷ tinh nhân tạo bằng siêu âm</v>
          </cell>
          <cell r="K6008" t="str">
            <v>C</v>
          </cell>
          <cell r="L6008" t="str">
            <v>T2</v>
          </cell>
          <cell r="M6008">
            <v>768</v>
          </cell>
          <cell r="N6008">
            <v>768</v>
          </cell>
          <cell r="P6008" t="str">
            <v>Đo tính công suất thủy tinh thể nhân tạo</v>
          </cell>
          <cell r="Q6008">
            <v>41000</v>
          </cell>
          <cell r="R6008">
            <v>21913.043478260901</v>
          </cell>
          <cell r="S6008">
            <v>62900</v>
          </cell>
          <cell r="T6008">
            <v>28486.956521739172</v>
          </cell>
          <cell r="U6008">
            <v>69486.956521739165</v>
          </cell>
          <cell r="V6008">
            <v>69400</v>
          </cell>
          <cell r="W6008">
            <v>2779.4782608695668</v>
          </cell>
          <cell r="X6008">
            <v>72266.434782608732</v>
          </cell>
        </row>
        <row r="6009">
          <cell r="E6009" t="str">
            <v>37.8D07.0758</v>
          </cell>
          <cell r="F6009" t="str">
            <v>21. THĂM DÒ CHỨC NĂNG</v>
          </cell>
          <cell r="G6009" t="str">
            <v>21.91</v>
          </cell>
          <cell r="H6009" t="str">
            <v>Đo công suất thể thuỷ tinh nhân tạo tự động bằng siêu âm</v>
          </cell>
          <cell r="I6009" t="str">
            <v>Đo công suất thể thuỷ tinh nhân tạo tự động bằng siêu âm</v>
          </cell>
          <cell r="J6009" t="str">
            <v>Đo công suất thể thuỷ tinh nhân tạo tự động bằng siêu âm</v>
          </cell>
          <cell r="K6009" t="str">
            <v>C</v>
          </cell>
          <cell r="M6009">
            <v>768</v>
          </cell>
          <cell r="N6009">
            <v>768</v>
          </cell>
          <cell r="P6009" t="str">
            <v>Đo tính công suất thủy tinh thể nhân tạo</v>
          </cell>
          <cell r="Q6009">
            <v>41000</v>
          </cell>
          <cell r="R6009">
            <v>21913.043478260901</v>
          </cell>
          <cell r="S6009">
            <v>62900</v>
          </cell>
          <cell r="T6009">
            <v>28486.956521739172</v>
          </cell>
          <cell r="U6009">
            <v>69486.956521739165</v>
          </cell>
          <cell r="V6009">
            <v>69400</v>
          </cell>
          <cell r="W6009">
            <v>2779.4782608695668</v>
          </cell>
          <cell r="X6009">
            <v>72266.434782608732</v>
          </cell>
        </row>
        <row r="6010">
          <cell r="E6010" t="str">
            <v>37.8D07.0759</v>
          </cell>
          <cell r="F6010" t="str">
            <v>03. NHI KHOA</v>
          </cell>
          <cell r="G6010" t="str">
            <v>3.1691</v>
          </cell>
          <cell r="H6010" t="str">
            <v>Đốt lông xiêu</v>
          </cell>
          <cell r="I6010" t="str">
            <v>Đốt lông xiêu</v>
          </cell>
          <cell r="J6010" t="str">
            <v>Đốt lông xiêu</v>
          </cell>
          <cell r="K6010" t="str">
            <v>C</v>
          </cell>
          <cell r="L6010" t="str">
            <v>T2</v>
          </cell>
          <cell r="M6010">
            <v>769</v>
          </cell>
          <cell r="N6010">
            <v>769</v>
          </cell>
          <cell r="P6010" t="str">
            <v>Đốt lông xiêu</v>
          </cell>
          <cell r="Q6010">
            <v>38000</v>
          </cell>
          <cell r="R6010">
            <v>12052.1739130435</v>
          </cell>
          <cell r="S6010">
            <v>50000</v>
          </cell>
          <cell r="T6010">
            <v>15667.826086956551</v>
          </cell>
          <cell r="U6010">
            <v>53667.826086956549</v>
          </cell>
          <cell r="V6010">
            <v>53600</v>
          </cell>
          <cell r="W6010">
            <v>2146.7130434782621</v>
          </cell>
          <cell r="X6010">
            <v>55814.539130434809</v>
          </cell>
        </row>
        <row r="6011">
          <cell r="E6011" t="str">
            <v>37.8D07.0759</v>
          </cell>
          <cell r="F6011" t="str">
            <v>14. MẮT</v>
          </cell>
          <cell r="G6011" t="str">
            <v>14.205</v>
          </cell>
          <cell r="H6011" t="str">
            <v>Đốt lông xiêu, nhổ lông siêu</v>
          </cell>
          <cell r="I6011" t="str">
            <v>Đốt lông xiêu, nhổ lông siêu</v>
          </cell>
          <cell r="J6011" t="str">
            <v>Đốt lông xiêu, nhổ lông siêu</v>
          </cell>
          <cell r="K6011" t="str">
            <v>D</v>
          </cell>
          <cell r="L6011" t="str">
            <v>T2</v>
          </cell>
          <cell r="M6011">
            <v>769</v>
          </cell>
          <cell r="N6011">
            <v>769</v>
          </cell>
          <cell r="P6011" t="str">
            <v>Đốt lông xiêu</v>
          </cell>
          <cell r="Q6011">
            <v>38000</v>
          </cell>
          <cell r="R6011">
            <v>12052.1739130435</v>
          </cell>
          <cell r="S6011">
            <v>50000</v>
          </cell>
          <cell r="T6011">
            <v>15667.826086956551</v>
          </cell>
          <cell r="U6011">
            <v>53667.826086956549</v>
          </cell>
          <cell r="V6011">
            <v>53600</v>
          </cell>
          <cell r="W6011">
            <v>2146.7130434782621</v>
          </cell>
          <cell r="X6011">
            <v>55814.539130434809</v>
          </cell>
        </row>
        <row r="6012">
          <cell r="E6012" t="str">
            <v>37.8B00.0129</v>
          </cell>
          <cell r="F6012" t="str">
            <v>03. NHI KHOA</v>
          </cell>
          <cell r="G6012" t="str">
            <v>3.73</v>
          </cell>
          <cell r="H6012" t="str">
            <v>Nội soi khí phế quản lấy dị vật</v>
          </cell>
          <cell r="I6012" t="str">
            <v>Nội soi khí phế quản lấy dị vật [gây mê]</v>
          </cell>
          <cell r="J6012" t="str">
            <v>Nội soi khí phế quản lấy dị vật</v>
          </cell>
          <cell r="K6012" t="str">
            <v>B</v>
          </cell>
          <cell r="L6012" t="str">
            <v>T1</v>
          </cell>
          <cell r="M6012">
            <v>133</v>
          </cell>
          <cell r="N6012">
            <v>133</v>
          </cell>
          <cell r="P6012" t="str">
            <v>Nội soi phế quản dưới gây mê lấy dị vật phế quản</v>
          </cell>
          <cell r="Q6012">
            <v>3180000</v>
          </cell>
          <cell r="R6012">
            <v>98608.695652173905</v>
          </cell>
          <cell r="S6012">
            <v>3278000</v>
          </cell>
          <cell r="T6012">
            <v>128191.30434782608</v>
          </cell>
          <cell r="U6012">
            <v>3308191.3043478262</v>
          </cell>
          <cell r="V6012">
            <v>3308100</v>
          </cell>
          <cell r="W6012">
            <v>132327.65217391305</v>
          </cell>
          <cell r="X6012">
            <v>3440518.9565217393</v>
          </cell>
        </row>
        <row r="6013">
          <cell r="E6013" t="str">
            <v>37.8B00.0132</v>
          </cell>
          <cell r="F6013" t="str">
            <v>03. NHI KHOA</v>
          </cell>
          <cell r="G6013" t="str">
            <v>3.73</v>
          </cell>
          <cell r="H6013" t="str">
            <v>Nội soi khí phế quản lấy dị vật</v>
          </cell>
          <cell r="I6013" t="str">
            <v>Nội soi khí phế quản lấy dị vật [gây tê]</v>
          </cell>
          <cell r="J6013" t="str">
            <v>Nội soi khí phế quản lấy dị vật</v>
          </cell>
          <cell r="K6013" t="str">
            <v>B</v>
          </cell>
          <cell r="L6013" t="str">
            <v>T1</v>
          </cell>
          <cell r="M6013">
            <v>136</v>
          </cell>
          <cell r="N6013">
            <v>136</v>
          </cell>
          <cell r="P6013" t="str">
            <v>Nội soi phế quản ống mềm gây tê lấy dị vật</v>
          </cell>
          <cell r="Q6013">
            <v>2420000</v>
          </cell>
          <cell r="R6013">
            <v>198782.60869565199</v>
          </cell>
          <cell r="S6013">
            <v>2618000</v>
          </cell>
          <cell r="T6013">
            <v>258417.39130434758</v>
          </cell>
          <cell r="U6013">
            <v>2678417.3913043477</v>
          </cell>
          <cell r="V6013">
            <v>2678400</v>
          </cell>
          <cell r="W6013">
            <v>107136.6956521739</v>
          </cell>
          <cell r="X6013">
            <v>2785554.0869565215</v>
          </cell>
        </row>
        <row r="6014">
          <cell r="E6014" t="str">
            <v>37.8D08.0906</v>
          </cell>
          <cell r="F6014" t="str">
            <v>15. TAI MŨI HỌNG</v>
          </cell>
          <cell r="G6014" t="str">
            <v>15.144</v>
          </cell>
          <cell r="H6014" t="str">
            <v>Nội soi lấy dị vật mũi gây tê/gây mê</v>
          </cell>
          <cell r="I6014" t="str">
            <v>Nội soi lấy dị vật mũi gây tê/gây mê [gây mê]</v>
          </cell>
          <cell r="J6014" t="str">
            <v>Nội soi lấy dị vật mũi gây tê/gây mê</v>
          </cell>
          <cell r="K6014" t="str">
            <v>C</v>
          </cell>
          <cell r="L6014" t="str">
            <v>T2</v>
          </cell>
          <cell r="M6014">
            <v>916</v>
          </cell>
          <cell r="N6014">
            <v>916</v>
          </cell>
          <cell r="P6014" t="str">
            <v>Lấy dị vật trong mũi có gây mê</v>
          </cell>
          <cell r="Q6014">
            <v>616000</v>
          </cell>
          <cell r="R6014">
            <v>68869.565217391297</v>
          </cell>
          <cell r="S6014">
            <v>684000</v>
          </cell>
          <cell r="T6014">
            <v>89530.434782608689</v>
          </cell>
          <cell r="U6014">
            <v>705530.43478260865</v>
          </cell>
          <cell r="V6014">
            <v>705500</v>
          </cell>
          <cell r="W6014">
            <v>28221.217391304348</v>
          </cell>
          <cell r="X6014">
            <v>733751.65217391297</v>
          </cell>
        </row>
        <row r="6015">
          <cell r="E6015" t="str">
            <v>37.8D08.0907</v>
          </cell>
          <cell r="F6015" t="str">
            <v>15. TAI MŨI HỌNG</v>
          </cell>
          <cell r="G6015" t="str">
            <v>15.144</v>
          </cell>
          <cell r="H6015" t="str">
            <v>Nội soi lấy dị vật mũi gây tê/gây mê</v>
          </cell>
          <cell r="I6015" t="str">
            <v>Nội soi lấy dị vật mũi gây tê/gây mê [không gây mê]</v>
          </cell>
          <cell r="J6015" t="str">
            <v>Nội soi lấy dị vật mũi gây tê/gây mê</v>
          </cell>
          <cell r="K6015" t="str">
            <v>C</v>
          </cell>
          <cell r="L6015" t="str">
            <v>T2</v>
          </cell>
          <cell r="M6015">
            <v>917</v>
          </cell>
          <cell r="N6015">
            <v>917</v>
          </cell>
          <cell r="P6015" t="str">
            <v xml:space="preserve">Lấy dị vật trong mũi không gây mê </v>
          </cell>
          <cell r="Q6015">
            <v>161000</v>
          </cell>
          <cell r="R6015">
            <v>40695.652173913099</v>
          </cell>
          <cell r="S6015">
            <v>201000</v>
          </cell>
          <cell r="T6015">
            <v>52904.347826087032</v>
          </cell>
          <cell r="U6015">
            <v>213904.34782608703</v>
          </cell>
          <cell r="V6015">
            <v>213900</v>
          </cell>
          <cell r="W6015">
            <v>8556.1739130434817</v>
          </cell>
          <cell r="X6015">
            <v>222460.52173913052</v>
          </cell>
        </row>
        <row r="6016">
          <cell r="E6016" t="str">
            <v>37.8D08.0902</v>
          </cell>
          <cell r="F6016" t="str">
            <v>15. TAI MŨI HỌNG</v>
          </cell>
          <cell r="G6016" t="str">
            <v>15.55</v>
          </cell>
          <cell r="H6016" t="str">
            <v>Nội soi lấy dị vật tai gây mê/[gây tê]</v>
          </cell>
          <cell r="I6016" t="str">
            <v>Nội soi lấy dị vật tai gây mê/[gây mê]</v>
          </cell>
          <cell r="J6016" t="str">
            <v>Nội soi lấy dị vật tai gây mê/[gây tê]</v>
          </cell>
          <cell r="K6016" t="str">
            <v>C</v>
          </cell>
          <cell r="L6016" t="str">
            <v>T1</v>
          </cell>
          <cell r="M6016">
            <v>912</v>
          </cell>
          <cell r="N6016">
            <v>912</v>
          </cell>
          <cell r="P6016" t="str">
            <v xml:space="preserve">Lấy dị vật tai ngoài dưới kính hiển vi (gây mê) </v>
          </cell>
          <cell r="Q6016">
            <v>486000</v>
          </cell>
          <cell r="R6016">
            <v>34434.782608695597</v>
          </cell>
          <cell r="S6016">
            <v>520000</v>
          </cell>
          <cell r="T6016">
            <v>44765.217391304272</v>
          </cell>
          <cell r="U6016">
            <v>530765.21739130432</v>
          </cell>
          <cell r="V6016">
            <v>530700</v>
          </cell>
          <cell r="W6016">
            <v>21230.608695652172</v>
          </cell>
          <cell r="X6016">
            <v>551995.82608695654</v>
          </cell>
        </row>
        <row r="6017">
          <cell r="E6017" t="str">
            <v>37.8D08.0903</v>
          </cell>
          <cell r="F6017" t="str">
            <v>15. TAI MŨI HỌNG</v>
          </cell>
          <cell r="G6017" t="str">
            <v>15.55</v>
          </cell>
          <cell r="H6017" t="str">
            <v>Nội soi lấy dị vật tai gây mê/[gây tê]</v>
          </cell>
          <cell r="I6017" t="str">
            <v>Nội soi lấy dị vật tai gây mê/[gây tê]</v>
          </cell>
          <cell r="J6017" t="str">
            <v>Nội soi lấy dị vật tai gây mê/[gây tê]</v>
          </cell>
          <cell r="K6017" t="str">
            <v>C</v>
          </cell>
          <cell r="L6017" t="str">
            <v>T1</v>
          </cell>
          <cell r="M6017">
            <v>913</v>
          </cell>
          <cell r="N6017">
            <v>913</v>
          </cell>
          <cell r="P6017" t="str">
            <v>Lấy dị vật tai ngoài dưới kính hiển vi (gây tê)</v>
          </cell>
          <cell r="Q6017">
            <v>130000</v>
          </cell>
          <cell r="R6017">
            <v>31304.347826087</v>
          </cell>
          <cell r="S6017">
            <v>161000</v>
          </cell>
          <cell r="T6017">
            <v>40695.652173913099</v>
          </cell>
          <cell r="U6017">
            <v>170695.65217391308</v>
          </cell>
          <cell r="V6017">
            <v>170600</v>
          </cell>
          <cell r="W6017">
            <v>6827.8260869565238</v>
          </cell>
          <cell r="X6017">
            <v>177523.4782608696</v>
          </cell>
        </row>
        <row r="6018">
          <cell r="E6018" t="str">
            <v>37.8D07.0760</v>
          </cell>
          <cell r="F6018" t="str">
            <v>14. MẮT</v>
          </cell>
          <cell r="G6018" t="str">
            <v>14.59</v>
          </cell>
          <cell r="H6018" t="str">
            <v>Ghép giác mạc nhân tạo</v>
          </cell>
          <cell r="I6018" t="str">
            <v>Ghép giác mạc nhân tạo</v>
          </cell>
          <cell r="J6018" t="str">
            <v>Ghép giác mạc nhân tạo</v>
          </cell>
          <cell r="K6018" t="str">
            <v>A</v>
          </cell>
          <cell r="L6018" t="str">
            <v>PDB</v>
          </cell>
          <cell r="M6018">
            <v>770</v>
          </cell>
          <cell r="N6018">
            <v>770</v>
          </cell>
          <cell r="O6018" t="str">
            <v>Chưa bao gồm giác mạc, thuỷ tinh thể nhân tạo.</v>
          </cell>
          <cell r="P6018" t="str">
            <v>Ghép giác mạc (01 mắt)</v>
          </cell>
          <cell r="Q6018">
            <v>2880000</v>
          </cell>
          <cell r="R6018">
            <v>536869.56521739101</v>
          </cell>
          <cell r="S6018">
            <v>3416000</v>
          </cell>
          <cell r="T6018">
            <v>697930.43478260841</v>
          </cell>
          <cell r="U6018">
            <v>3577930.4347826084</v>
          </cell>
          <cell r="V6018">
            <v>3577900</v>
          </cell>
          <cell r="W6018">
            <v>143117.21739130435</v>
          </cell>
          <cell r="X6018">
            <v>3721047.6521739126</v>
          </cell>
        </row>
        <row r="6019">
          <cell r="E6019" t="str">
            <v>37.8D07.0760</v>
          </cell>
          <cell r="F6019" t="str">
            <v>14. MẮT</v>
          </cell>
          <cell r="G6019" t="str">
            <v>14.56</v>
          </cell>
          <cell r="H6019" t="str">
            <v>Ghép giác mạc tự thân</v>
          </cell>
          <cell r="I6019" t="str">
            <v>Ghép giác mạc tự thân</v>
          </cell>
          <cell r="J6019" t="str">
            <v>Ghép giác mạc tự thân</v>
          </cell>
          <cell r="K6019" t="str">
            <v>B</v>
          </cell>
          <cell r="L6019" t="str">
            <v>P1</v>
          </cell>
          <cell r="M6019">
            <v>770</v>
          </cell>
          <cell r="N6019">
            <v>770</v>
          </cell>
          <cell r="O6019" t="str">
            <v>Chưa bao gồm giác mạc, thuỷ tinh thể nhân tạo.</v>
          </cell>
          <cell r="P6019" t="str">
            <v>Ghép giác mạc (01 mắt)</v>
          </cell>
          <cell r="Q6019">
            <v>2880000</v>
          </cell>
          <cell r="R6019">
            <v>536869.56521739101</v>
          </cell>
          <cell r="S6019">
            <v>3416000</v>
          </cell>
          <cell r="T6019">
            <v>697930.43478260841</v>
          </cell>
          <cell r="U6019">
            <v>3577930.4347826084</v>
          </cell>
          <cell r="V6019">
            <v>3577900</v>
          </cell>
          <cell r="W6019">
            <v>143117.21739130435</v>
          </cell>
          <cell r="X6019">
            <v>3721047.6521739126</v>
          </cell>
        </row>
        <row r="6020">
          <cell r="E6020" t="str">
            <v>37.8B00.0125</v>
          </cell>
          <cell r="F6020" t="str">
            <v>01. HỒI SỨC CẤP CỨU VÀ CHỐNG ĐỘC</v>
          </cell>
          <cell r="G6020" t="str">
            <v>1.101</v>
          </cell>
          <cell r="H6020" t="str">
            <v>Nội soi màng phổi sinh thiết</v>
          </cell>
          <cell r="I6020" t="str">
            <v>Nội soi màng phổi sinh thiết</v>
          </cell>
          <cell r="J6020" t="str">
            <v>Nội soi màng phổi sinh thiết</v>
          </cell>
          <cell r="K6020" t="str">
            <v>B</v>
          </cell>
          <cell r="L6020" t="str">
            <v>P1</v>
          </cell>
          <cell r="M6020">
            <v>129</v>
          </cell>
          <cell r="N6020">
            <v>129</v>
          </cell>
          <cell r="O6020" t="str">
            <v>Đã bao gồm thuốc gây mê</v>
          </cell>
          <cell r="P6020" t="str">
            <v>Nội soi màng phổi, sinh thiết màng phổi</v>
          </cell>
          <cell r="Q6020">
            <v>5664000</v>
          </cell>
          <cell r="R6020">
            <v>150260.869565217</v>
          </cell>
          <cell r="S6020">
            <v>5814000</v>
          </cell>
          <cell r="T6020">
            <v>195339.1304347821</v>
          </cell>
          <cell r="U6020">
            <v>5859339.1304347822</v>
          </cell>
          <cell r="V6020">
            <v>5859300</v>
          </cell>
          <cell r="W6020">
            <v>234373.5652173913</v>
          </cell>
          <cell r="X6020">
            <v>6093712.6956521738</v>
          </cell>
        </row>
        <row r="6021">
          <cell r="E6021" t="str">
            <v>37.8D07.0760</v>
          </cell>
          <cell r="F6021" t="str">
            <v>14. MẮT</v>
          </cell>
          <cell r="G6021" t="str">
            <v>14.57</v>
          </cell>
          <cell r="H6021" t="str">
            <v>Ghép nội mô giác mạc</v>
          </cell>
          <cell r="I6021" t="str">
            <v>Ghép nội mô giác mạc</v>
          </cell>
          <cell r="J6021" t="str">
            <v>Ghép nội mô giác mạc</v>
          </cell>
          <cell r="K6021" t="str">
            <v>A</v>
          </cell>
          <cell r="L6021" t="str">
            <v>PDB</v>
          </cell>
          <cell r="M6021">
            <v>770</v>
          </cell>
          <cell r="N6021">
            <v>770</v>
          </cell>
          <cell r="O6021" t="str">
            <v>Chưa bao gồm giác mạc, thuỷ tinh thể nhân tạo.</v>
          </cell>
          <cell r="P6021" t="str">
            <v>Ghép giác mạc (01 mắt)</v>
          </cell>
          <cell r="Q6021">
            <v>2880000</v>
          </cell>
          <cell r="R6021">
            <v>536869.56521739101</v>
          </cell>
          <cell r="S6021">
            <v>3416000</v>
          </cell>
          <cell r="T6021">
            <v>697930.43478260841</v>
          </cell>
          <cell r="U6021">
            <v>3577930.4347826084</v>
          </cell>
          <cell r="V6021">
            <v>3577900</v>
          </cell>
          <cell r="W6021">
            <v>143117.21739130435</v>
          </cell>
          <cell r="X6021">
            <v>3721047.6521739126</v>
          </cell>
        </row>
        <row r="6022">
          <cell r="E6022" t="str">
            <v>37.8B00.0125</v>
          </cell>
          <cell r="F6022" t="str">
            <v>03. NHI KHOA</v>
          </cell>
          <cell r="G6022" t="str">
            <v>3.74</v>
          </cell>
          <cell r="H6022" t="str">
            <v>Nội soi màng phổi sinh thiết</v>
          </cell>
          <cell r="I6022" t="str">
            <v>Nội soi màng phổi sinh thiết</v>
          </cell>
          <cell r="J6022" t="str">
            <v>Nội soi màng phổi sinh thiết</v>
          </cell>
          <cell r="K6022" t="str">
            <v>B</v>
          </cell>
          <cell r="L6022" t="str">
            <v>P1</v>
          </cell>
          <cell r="M6022">
            <v>129</v>
          </cell>
          <cell r="N6022">
            <v>129</v>
          </cell>
          <cell r="O6022" t="str">
            <v>Đã bao gồm thuốc gây mê</v>
          </cell>
          <cell r="P6022" t="str">
            <v>Nội soi màng phổi, sinh thiết màng phổi</v>
          </cell>
          <cell r="Q6022">
            <v>5664000</v>
          </cell>
          <cell r="R6022">
            <v>150260.869565217</v>
          </cell>
          <cell r="S6022">
            <v>5814000</v>
          </cell>
          <cell r="T6022">
            <v>195339.1304347821</v>
          </cell>
          <cell r="U6022">
            <v>5859339.1304347822</v>
          </cell>
          <cell r="V6022">
            <v>5859300</v>
          </cell>
          <cell r="W6022">
            <v>234373.5652173913</v>
          </cell>
          <cell r="X6022">
            <v>6093712.6956521738</v>
          </cell>
        </row>
        <row r="6023">
          <cell r="E6023" t="str">
            <v>37.8D05.0496</v>
          </cell>
          <cell r="F6023" t="str">
            <v>03. NHI KHOA</v>
          </cell>
          <cell r="G6023" t="str">
            <v>3.1047</v>
          </cell>
          <cell r="H6023" t="str">
            <v>Nội soi mật tụy ngược dòng để cắt cơ vòng oddi dẫn lưu mật hoặc lấy sỏi đường mật tụy</v>
          </cell>
          <cell r="I6023" t="str">
            <v>Nội soi mật tụy ngược dòng để cắt cơ vòng oddi dẫn lưu mật hoặc lấy sỏi đường mật tụy</v>
          </cell>
          <cell r="J6023" t="str">
            <v>Nội soi mật tuỵ ngược dòng để cắt cơ vòng Oddi dẫn lưu mật hoặc lấy sỏi đường mật tuỵ</v>
          </cell>
          <cell r="K6023" t="str">
            <v>B</v>
          </cell>
          <cell r="L6023" t="str">
            <v>TDB</v>
          </cell>
          <cell r="M6023">
            <v>506</v>
          </cell>
          <cell r="N6023">
            <v>506</v>
          </cell>
          <cell r="O6023" t="str">
            <v>Chưa bao gồm dao cắt, thuốc cản quang, catheter.</v>
          </cell>
          <cell r="P6023" t="str">
            <v>Cắt cơ Oddi hoặc dẫn lưu mật qua nội soi tá tràng</v>
          </cell>
          <cell r="Q6023">
            <v>2264000</v>
          </cell>
          <cell r="R6023">
            <v>198782.60869565199</v>
          </cell>
          <cell r="S6023">
            <v>2462000</v>
          </cell>
          <cell r="T6023">
            <v>258417.39130434758</v>
          </cell>
          <cell r="U6023">
            <v>2522417.3913043477</v>
          </cell>
          <cell r="V6023">
            <v>2522400</v>
          </cell>
          <cell r="W6023">
            <v>100896.6956521739</v>
          </cell>
          <cell r="X6023">
            <v>2623314.0869565215</v>
          </cell>
        </row>
        <row r="6024">
          <cell r="E6024" t="str">
            <v>37.8D05.0496</v>
          </cell>
          <cell r="F6024" t="str">
            <v>20. NỘI SOI CHẨN ĐOÁN CAN THIỆP</v>
          </cell>
          <cell r="G6024" t="str">
            <v>20.55</v>
          </cell>
          <cell r="H6024" t="str">
            <v>Nội soi mật tụy ngược dòng để cắt cơ vòng oddi dẫn lưu mật hoặc lấy sỏi đường mật tụy</v>
          </cell>
          <cell r="I6024" t="str">
            <v>Nội soi mật tụy ngược dòng để cắt cơ vòng oddi dẫn lưu mật hoặc lấy sỏi đường mật tụy</v>
          </cell>
          <cell r="J6024" t="str">
            <v>Nội soi mật tuỵ ngược dòng để cắt cơ vòng Oddi dẫn lưu mật hoặc lấy sỏi đường mật tuỵ</v>
          </cell>
          <cell r="K6024" t="str">
            <v>B</v>
          </cell>
          <cell r="L6024" t="str">
            <v>TDB</v>
          </cell>
          <cell r="M6024">
            <v>506</v>
          </cell>
          <cell r="N6024">
            <v>506</v>
          </cell>
          <cell r="O6024" t="str">
            <v>Chưa bao gồm dao cắt, thuốc cản quang, catheter.</v>
          </cell>
          <cell r="P6024" t="str">
            <v>Cắt cơ Oddi hoặc dẫn lưu mật qua nội soi tá tràng</v>
          </cell>
          <cell r="Q6024">
            <v>2264000</v>
          </cell>
          <cell r="R6024">
            <v>198782.60869565199</v>
          </cell>
          <cell r="S6024">
            <v>2462000</v>
          </cell>
          <cell r="T6024">
            <v>258417.39130434758</v>
          </cell>
          <cell r="U6024">
            <v>2522417.3913043477</v>
          </cell>
          <cell r="V6024">
            <v>2522400</v>
          </cell>
          <cell r="W6024">
            <v>100896.6956521739</v>
          </cell>
          <cell r="X6024">
            <v>2623314.0869565215</v>
          </cell>
        </row>
        <row r="6025">
          <cell r="E6025" t="str">
            <v>37.8D07.0762</v>
          </cell>
          <cell r="F6025" t="str">
            <v>14. MẮT</v>
          </cell>
          <cell r="G6025" t="str">
            <v>14.67</v>
          </cell>
          <cell r="H6025" t="str">
            <v>Phẫu thuật ghép màng sinh học bề mặt nhãn cầu</v>
          </cell>
          <cell r="I6025" t="str">
            <v>Phẫu thuật ghép màng sinh học bề mặt nhãn cầu</v>
          </cell>
          <cell r="J6025" t="str">
            <v>Phẫu thuật ghép màng sinh học bề mặt nhãn cầu</v>
          </cell>
          <cell r="K6025" t="str">
            <v>A</v>
          </cell>
          <cell r="L6025" t="str">
            <v>P2</v>
          </cell>
          <cell r="M6025">
            <v>772</v>
          </cell>
          <cell r="N6025">
            <v>772</v>
          </cell>
          <cell r="O6025" t="str">
            <v>Chưa bao gồm chi phí màng ối.</v>
          </cell>
          <cell r="P6025" t="str">
            <v>Ghép màng ối điều trị loét giác mạc</v>
          </cell>
          <cell r="Q6025">
            <v>882000</v>
          </cell>
          <cell r="R6025">
            <v>190956.52173913</v>
          </cell>
          <cell r="S6025">
            <v>1072000</v>
          </cell>
          <cell r="T6025">
            <v>248243.47826086899</v>
          </cell>
          <cell r="U6025">
            <v>1130243.4782608689</v>
          </cell>
          <cell r="V6025">
            <v>1130200</v>
          </cell>
          <cell r="W6025">
            <v>45209.739130434755</v>
          </cell>
          <cell r="X6025">
            <v>1175453.2173913037</v>
          </cell>
        </row>
        <row r="6026">
          <cell r="E6026" t="str">
            <v>37.8D07.0762</v>
          </cell>
          <cell r="F6026" t="str">
            <v>14. MẮT</v>
          </cell>
          <cell r="G6026" t="str">
            <v>14.155</v>
          </cell>
          <cell r="H6026" t="str">
            <v>Sửa vá sẹo bọng bằng kết mạc, màng ối, củng mạc</v>
          </cell>
          <cell r="I6026" t="str">
            <v>Sửa vá sẹo bọng bằng kết mạc, màng ối, củng mạc</v>
          </cell>
          <cell r="J6026" t="str">
            <v>Sửa vá sẹo bọng bằng kết mạc, màng ối, củng mạc</v>
          </cell>
          <cell r="K6026" t="str">
            <v>B</v>
          </cell>
          <cell r="L6026" t="str">
            <v>P1</v>
          </cell>
          <cell r="M6026">
            <v>772</v>
          </cell>
          <cell r="N6026">
            <v>772</v>
          </cell>
          <cell r="O6026" t="str">
            <v>Chưa bao gồm chi phí màng ối.</v>
          </cell>
          <cell r="P6026" t="str">
            <v>Ghép màng ối điều trị loét giác mạc</v>
          </cell>
          <cell r="Q6026">
            <v>882000</v>
          </cell>
          <cell r="R6026">
            <v>190956.52173913</v>
          </cell>
          <cell r="S6026">
            <v>1072000</v>
          </cell>
          <cell r="T6026">
            <v>248243.47826086899</v>
          </cell>
          <cell r="U6026">
            <v>1130243.4782608689</v>
          </cell>
          <cell r="V6026">
            <v>1130200</v>
          </cell>
          <cell r="W6026">
            <v>45209.739130434755</v>
          </cell>
          <cell r="X6026">
            <v>1175453.2173913037</v>
          </cell>
        </row>
        <row r="6027">
          <cell r="E6027" t="str">
            <v>37.8B00.0141</v>
          </cell>
          <cell r="F6027" t="str">
            <v>03. NHI KHOA</v>
          </cell>
          <cell r="G6027" t="str">
            <v>3.1046</v>
          </cell>
          <cell r="H6027" t="str">
            <v>Nội soi mật tụy ngược dòng để chẩn đoán bệnh lý đường mật tụy</v>
          </cell>
          <cell r="I6027" t="str">
            <v>Nội soi mật tụy ngược dòng để chẩn đoán bệnh lý đường mật tụy</v>
          </cell>
          <cell r="J6027" t="str">
            <v>Nội soi mật tuỵ ngược dòng để chẩn đoán bệnh lý đường mật tuỵ</v>
          </cell>
          <cell r="K6027" t="str">
            <v>B</v>
          </cell>
          <cell r="L6027" t="str">
            <v>T1</v>
          </cell>
          <cell r="M6027">
            <v>146</v>
          </cell>
          <cell r="N6027">
            <v>146</v>
          </cell>
          <cell r="O6027" t="str">
            <v>Chưa bao gồm dụng cụ can thiệp: stent, bộ tán sỏi cơ học, rọ lấy dị vật, dao cắt, bóng kéo, bóng nong.</v>
          </cell>
          <cell r="P6027" t="str">
            <v>Nội soi mật tuỵ ngược dòng (ERCP)</v>
          </cell>
          <cell r="Q6027">
            <v>2609000</v>
          </cell>
          <cell r="R6027">
            <v>84521.739130434798</v>
          </cell>
          <cell r="S6027">
            <v>2693000</v>
          </cell>
          <cell r="T6027">
            <v>109878.26086956525</v>
          </cell>
          <cell r="U6027">
            <v>2718878.2608695654</v>
          </cell>
          <cell r="V6027">
            <v>2718800</v>
          </cell>
          <cell r="W6027">
            <v>108755.13043478262</v>
          </cell>
          <cell r="X6027">
            <v>2827633.3913043481</v>
          </cell>
        </row>
        <row r="6028">
          <cell r="E6028" t="str">
            <v>37.8D07.0763</v>
          </cell>
          <cell r="F6028" t="str">
            <v>14. MẮT</v>
          </cell>
          <cell r="G6028" t="str">
            <v>14.37</v>
          </cell>
          <cell r="H6028" t="str">
            <v>Bóc biểu mô giác mạc (xâm nhập dưới vạt) sau phẫu thuật Lasik</v>
          </cell>
          <cell r="I6028" t="str">
            <v>Bóc biểu mô giác mạc (xâm nhập dưới vạt) sau phẫu thuật Lasik</v>
          </cell>
          <cell r="J6028" t="str">
            <v>Bóc biểu mô giác mạc (xâm nhập dưới vạt) sau phẫu thuật Lasik</v>
          </cell>
          <cell r="K6028" t="str">
            <v>B</v>
          </cell>
          <cell r="L6028" t="str">
            <v>P1</v>
          </cell>
          <cell r="M6028">
            <v>773</v>
          </cell>
          <cell r="N6028">
            <v>773</v>
          </cell>
          <cell r="P6028" t="str">
            <v xml:space="preserve">Gọt giác mạc </v>
          </cell>
          <cell r="Q6028">
            <v>612000</v>
          </cell>
          <cell r="R6028">
            <v>190956.52173913</v>
          </cell>
          <cell r="S6028">
            <v>802000</v>
          </cell>
          <cell r="T6028">
            <v>248243.47826086899</v>
          </cell>
          <cell r="U6028">
            <v>860243.47826086893</v>
          </cell>
          <cell r="V6028">
            <v>860200</v>
          </cell>
          <cell r="W6028">
            <v>34409.739130434755</v>
          </cell>
          <cell r="X6028">
            <v>894653.21739130374</v>
          </cell>
        </row>
        <row r="6029">
          <cell r="E6029" t="str">
            <v>37.8B00.0141</v>
          </cell>
          <cell r="F6029" t="str">
            <v>20. NỘI SOI CHẨN ĐOÁN CAN THIỆP</v>
          </cell>
          <cell r="G6029" t="str">
            <v>20.54</v>
          </cell>
          <cell r="H6029" t="str">
            <v>Nội soi mật tụy ngược dòng để chẩn đoán bệnh lý đường mật tụy</v>
          </cell>
          <cell r="I6029" t="str">
            <v>Nội soi mật tụy ngược dòng để chẩn đoán bệnh lý đường mật tụy</v>
          </cell>
          <cell r="J6029" t="str">
            <v>Nội soi mật tuỵ ngược dòng để chẩn đoán bệnh lý đường mật tuỵ.</v>
          </cell>
          <cell r="K6029" t="str">
            <v>B</v>
          </cell>
          <cell r="L6029" t="str">
            <v>T1</v>
          </cell>
          <cell r="M6029">
            <v>146</v>
          </cell>
          <cell r="N6029">
            <v>146</v>
          </cell>
          <cell r="O6029" t="str">
            <v>Chưa bao gồm dụng cụ can thiệp: stent, bộ tán sỏi cơ học, rọ lấy dị vật, dao cắt, bóng kéo, bóng nong.</v>
          </cell>
          <cell r="P6029" t="str">
            <v>Nội soi mật tuỵ ngược dòng (ERCP)</v>
          </cell>
          <cell r="Q6029">
            <v>2609000</v>
          </cell>
          <cell r="R6029">
            <v>84521.739130434798</v>
          </cell>
          <cell r="S6029">
            <v>2693000</v>
          </cell>
          <cell r="T6029">
            <v>109878.26086956525</v>
          </cell>
          <cell r="U6029">
            <v>2718878.2608695654</v>
          </cell>
          <cell r="V6029">
            <v>2718800</v>
          </cell>
          <cell r="W6029">
            <v>108755.13043478262</v>
          </cell>
          <cell r="X6029">
            <v>2827633.3913043481</v>
          </cell>
        </row>
        <row r="6030">
          <cell r="E6030" t="str">
            <v>37.8B00.0141</v>
          </cell>
          <cell r="F6030" t="str">
            <v>03. NHI KHOA</v>
          </cell>
          <cell r="G6030" t="str">
            <v>3.1048</v>
          </cell>
          <cell r="H6030" t="str">
            <v>Nội soi mật tụy ngược dòng để đặt stent đường mật tụy</v>
          </cell>
          <cell r="I6030" t="str">
            <v>Nội soi mật tụy ngược dòng để đặt stent đường mật tụy</v>
          </cell>
          <cell r="J6030" t="str">
            <v>Nội soi mật tuỵ ngược dòng để đặt Stent đường mật tuỵ</v>
          </cell>
          <cell r="K6030" t="str">
            <v>B</v>
          </cell>
          <cell r="L6030" t="str">
            <v>TDB</v>
          </cell>
          <cell r="M6030">
            <v>146</v>
          </cell>
          <cell r="N6030">
            <v>146</v>
          </cell>
          <cell r="O6030" t="str">
            <v>Chưa bao gồm dụng cụ can thiệp: stent, bộ tán sỏi cơ học, rọ lấy dị vật, dao cắt, bóng kéo, bóng nong.</v>
          </cell>
          <cell r="P6030" t="str">
            <v>Nội soi mật tuỵ ngược dòng (ERCP)</v>
          </cell>
          <cell r="Q6030">
            <v>2609000</v>
          </cell>
          <cell r="R6030">
            <v>84521.739130434798</v>
          </cell>
          <cell r="S6030">
            <v>2693000</v>
          </cell>
          <cell r="T6030">
            <v>109878.26086956525</v>
          </cell>
          <cell r="U6030">
            <v>2718878.2608695654</v>
          </cell>
          <cell r="V6030">
            <v>2718800</v>
          </cell>
          <cell r="W6030">
            <v>108755.13043478262</v>
          </cell>
          <cell r="X6030">
            <v>2827633.3913043481</v>
          </cell>
        </row>
        <row r="6031">
          <cell r="E6031" t="str">
            <v>37.8B00.0141</v>
          </cell>
          <cell r="F6031" t="str">
            <v>20. NỘI SOI CHẨN ĐOÁN CAN THIỆP</v>
          </cell>
          <cell r="G6031" t="str">
            <v>20.56</v>
          </cell>
          <cell r="H6031" t="str">
            <v>Nội soi mật tụy ngược dòng để đặt Stent đường mật tụy</v>
          </cell>
          <cell r="I6031" t="str">
            <v>Nội soi mật tụy ngược dòng để đặt Stent đường mật tụy</v>
          </cell>
          <cell r="J6031" t="str">
            <v>Nội soi mật tuỵ ngược dòng để đặt Stent đường mật tuỵ</v>
          </cell>
          <cell r="K6031" t="str">
            <v>B</v>
          </cell>
          <cell r="L6031" t="str">
            <v>TDB</v>
          </cell>
          <cell r="M6031">
            <v>146</v>
          </cell>
          <cell r="N6031">
            <v>146</v>
          </cell>
          <cell r="O6031" t="str">
            <v>Chưa bao gồm dụng cụ can thiệp: stent, bộ tán sỏi cơ học, rọ lấy dị vật, dao cắt, bóng kéo, bóng nong.</v>
          </cell>
          <cell r="P6031" t="str">
            <v>Nội soi mật tuỵ ngược dòng (ERCP)</v>
          </cell>
          <cell r="Q6031">
            <v>2609000</v>
          </cell>
          <cell r="R6031">
            <v>84521.739130434798</v>
          </cell>
          <cell r="S6031">
            <v>2693000</v>
          </cell>
          <cell r="T6031">
            <v>109878.26086956525</v>
          </cell>
          <cell r="U6031">
            <v>2718878.2608695654</v>
          </cell>
          <cell r="V6031">
            <v>2718800</v>
          </cell>
          <cell r="W6031">
            <v>108755.13043478262</v>
          </cell>
          <cell r="X6031">
            <v>2827633.3913043481</v>
          </cell>
        </row>
        <row r="6032">
          <cell r="E6032" t="str">
            <v>37.8D08.0923</v>
          </cell>
          <cell r="F6032" t="str">
            <v>03. NHI KHOA</v>
          </cell>
          <cell r="G6032" t="str">
            <v>3.1000</v>
          </cell>
          <cell r="H6032" t="str">
            <v>Nội soi mũi họng cắt đốt bằng điện cao tần</v>
          </cell>
          <cell r="I6032" t="str">
            <v>Nội soi mũi họng cắt đốt bằng điện cao tần [gây mê]</v>
          </cell>
          <cell r="J6032" t="str">
            <v>Nội soi mũi họng cắt đốt bằng điện cao tần</v>
          </cell>
          <cell r="K6032" t="str">
            <v>B</v>
          </cell>
          <cell r="M6032">
            <v>933</v>
          </cell>
          <cell r="N6032">
            <v>933</v>
          </cell>
          <cell r="P6032" t="str">
            <v>Nội soi đốt điện cuốn mũi hoặc cắt cuốn mũi gây mê</v>
          </cell>
          <cell r="Q6032">
            <v>616000</v>
          </cell>
          <cell r="R6032">
            <v>68869.565217391297</v>
          </cell>
          <cell r="S6032">
            <v>684000</v>
          </cell>
          <cell r="T6032">
            <v>89530.434782608689</v>
          </cell>
          <cell r="U6032">
            <v>705530.43478260865</v>
          </cell>
          <cell r="V6032">
            <v>705500</v>
          </cell>
          <cell r="W6032">
            <v>28221.217391304348</v>
          </cell>
          <cell r="X6032">
            <v>733751.65217391297</v>
          </cell>
        </row>
        <row r="6033">
          <cell r="E6033" t="str">
            <v>37.8D08.0922</v>
          </cell>
          <cell r="F6033" t="str">
            <v>03. NHI KHOA</v>
          </cell>
          <cell r="G6033" t="str">
            <v>3.1000</v>
          </cell>
          <cell r="H6033" t="str">
            <v>Nội soi mũi họng cắt đốt bằng điện cao tần</v>
          </cell>
          <cell r="I6033" t="str">
            <v>Nội soi mũi họng cắt đốt bằng điện cao tần [gây tê]</v>
          </cell>
          <cell r="J6033" t="str">
            <v>Nội soi mũi họng cắt đốt bằng điện cao tần</v>
          </cell>
          <cell r="K6033" t="str">
            <v>B</v>
          </cell>
          <cell r="M6033">
            <v>932</v>
          </cell>
          <cell r="N6033">
            <v>932</v>
          </cell>
          <cell r="P6033" t="str">
            <v>Nội soi đốt điện cuốn mũi hoặc cắt cuốn mũi gây tê</v>
          </cell>
          <cell r="Q6033">
            <v>374000</v>
          </cell>
          <cell r="R6033">
            <v>89217.391304347795</v>
          </cell>
          <cell r="S6033">
            <v>463000</v>
          </cell>
          <cell r="T6033">
            <v>115982.60869565213</v>
          </cell>
          <cell r="U6033">
            <v>489982.6086956521</v>
          </cell>
          <cell r="V6033">
            <v>489900</v>
          </cell>
          <cell r="W6033">
            <v>19599.304347826084</v>
          </cell>
          <cell r="X6033">
            <v>509581.91304347821</v>
          </cell>
        </row>
        <row r="6034">
          <cell r="E6034" t="str">
            <v>37.8D08.0931</v>
          </cell>
          <cell r="F6034" t="str">
            <v>03. NHI KHOA</v>
          </cell>
          <cell r="G6034" t="str">
            <v>3.997</v>
          </cell>
          <cell r="H6034" t="str">
            <v>Nội soi mũi, họng có sinh thiết</v>
          </cell>
          <cell r="I6034" t="str">
            <v>Nội soi mũi, họng có sinh thiết [gây mê]</v>
          </cell>
          <cell r="J6034" t="str">
            <v>Nội soi mũi, họng có sinh thiết</v>
          </cell>
          <cell r="K6034" t="str">
            <v>B</v>
          </cell>
          <cell r="L6034" t="str">
            <v>T2</v>
          </cell>
          <cell r="M6034">
            <v>941</v>
          </cell>
          <cell r="N6034">
            <v>941</v>
          </cell>
          <cell r="P6034" t="str">
            <v>Nội soi sinh thiết vòm mũi họng gây mê</v>
          </cell>
          <cell r="Q6034">
            <v>1486000</v>
          </cell>
          <cell r="R6034">
            <v>89217.391304347795</v>
          </cell>
          <cell r="S6034">
            <v>1575000</v>
          </cell>
          <cell r="T6034">
            <v>115982.60869565213</v>
          </cell>
          <cell r="U6034">
            <v>1601982.6086956521</v>
          </cell>
          <cell r="V6034">
            <v>1601900</v>
          </cell>
          <cell r="W6034">
            <v>64079.304347826088</v>
          </cell>
          <cell r="X6034">
            <v>1666061.9130434783</v>
          </cell>
        </row>
        <row r="6035">
          <cell r="E6035" t="str">
            <v>37.8D08.0932</v>
          </cell>
          <cell r="F6035" t="str">
            <v>03. NHI KHOA</v>
          </cell>
          <cell r="G6035" t="str">
            <v>3.997</v>
          </cell>
          <cell r="H6035" t="str">
            <v>Nội soi mũi, họng có sinh thiết</v>
          </cell>
          <cell r="I6035" t="str">
            <v>Nội soi mũi, họng có sinh thiết [gây tê]</v>
          </cell>
          <cell r="J6035" t="str">
            <v>Nội soi mũi, họng có sinh thiết</v>
          </cell>
          <cell r="K6035" t="str">
            <v>B</v>
          </cell>
          <cell r="L6035" t="str">
            <v>T2</v>
          </cell>
          <cell r="M6035">
            <v>942</v>
          </cell>
          <cell r="N6035">
            <v>942</v>
          </cell>
          <cell r="P6035" t="str">
            <v>Nội soi sinh thiết vòm mũi họng gây tê</v>
          </cell>
          <cell r="Q6035">
            <v>456000</v>
          </cell>
          <cell r="R6035">
            <v>68869.565217391297</v>
          </cell>
          <cell r="S6035">
            <v>524000</v>
          </cell>
          <cell r="T6035">
            <v>89530.434782608689</v>
          </cell>
          <cell r="U6035">
            <v>545530.43478260865</v>
          </cell>
          <cell r="V6035">
            <v>545500</v>
          </cell>
          <cell r="W6035">
            <v>21821.217391304348</v>
          </cell>
          <cell r="X6035">
            <v>567351.65217391297</v>
          </cell>
        </row>
        <row r="6036">
          <cell r="E6036" t="str">
            <v>37.8B00.0148</v>
          </cell>
          <cell r="F6036" t="str">
            <v>02. NỘI KHOA</v>
          </cell>
          <cell r="G6036" t="str">
            <v>2.213</v>
          </cell>
          <cell r="H6036" t="str">
            <v>Nội soi niệu quản chẩn đoán</v>
          </cell>
          <cell r="I6036" t="str">
            <v>Nội soi niệu quản chẩn đoán</v>
          </cell>
          <cell r="J6036" t="str">
            <v>Nội soi niệu quản chẩn đoán</v>
          </cell>
          <cell r="K6036" t="str">
            <v>B</v>
          </cell>
          <cell r="L6036" t="str">
            <v>T1</v>
          </cell>
          <cell r="M6036">
            <v>153</v>
          </cell>
          <cell r="N6036">
            <v>153</v>
          </cell>
          <cell r="O6036" t="str">
            <v>Chưa bao gồm sonde JJ.</v>
          </cell>
          <cell r="P6036" t="str">
            <v xml:space="preserve">Nội soi bàng quang - Nội soi niệu quản </v>
          </cell>
          <cell r="Q6036">
            <v>839000</v>
          </cell>
          <cell r="R6036">
            <v>104869.56521739101</v>
          </cell>
          <cell r="S6036">
            <v>943000</v>
          </cell>
          <cell r="T6036">
            <v>136330.43478260832</v>
          </cell>
          <cell r="U6036">
            <v>975330.4347826083</v>
          </cell>
          <cell r="V6036">
            <v>975300</v>
          </cell>
          <cell r="W6036">
            <v>39013.21739130433</v>
          </cell>
          <cell r="X6036">
            <v>1014343.6521739126</v>
          </cell>
        </row>
        <row r="6037">
          <cell r="E6037" t="str">
            <v>37.8B00.0148</v>
          </cell>
          <cell r="F6037" t="str">
            <v>03. NHI KHOA</v>
          </cell>
          <cell r="G6037" t="str">
            <v>3.1085</v>
          </cell>
          <cell r="H6037" t="str">
            <v>Nội soi niệu quản chẩn đoán</v>
          </cell>
          <cell r="I6037" t="str">
            <v>Nội soi niệu quản chẩn đoán</v>
          </cell>
          <cell r="J6037" t="str">
            <v>Nội soi niệu quản chẩn đoán</v>
          </cell>
          <cell r="K6037" t="str">
            <v>B</v>
          </cell>
          <cell r="L6037" t="str">
            <v>T1</v>
          </cell>
          <cell r="M6037">
            <v>153</v>
          </cell>
          <cell r="N6037">
            <v>153</v>
          </cell>
          <cell r="O6037" t="str">
            <v>Chưa bao gồm sonde JJ.</v>
          </cell>
          <cell r="P6037" t="str">
            <v xml:space="preserve">Nội soi bàng quang - Nội soi niệu quản </v>
          </cell>
          <cell r="Q6037">
            <v>839000</v>
          </cell>
          <cell r="R6037">
            <v>104869.56521739101</v>
          </cell>
          <cell r="S6037">
            <v>943000</v>
          </cell>
          <cell r="T6037">
            <v>136330.43478260832</v>
          </cell>
          <cell r="U6037">
            <v>975330.4347826083</v>
          </cell>
          <cell r="V6037">
            <v>975300</v>
          </cell>
          <cell r="W6037">
            <v>39013.21739130433</v>
          </cell>
          <cell r="X6037">
            <v>1014343.6521739126</v>
          </cell>
        </row>
        <row r="6038">
          <cell r="E6038" t="str">
            <v>37.8B00.0142</v>
          </cell>
          <cell r="F6038" t="str">
            <v>03. NHI KHOA</v>
          </cell>
          <cell r="G6038" t="str">
            <v>3.1052</v>
          </cell>
          <cell r="H6038" t="str">
            <v>Nội soi ổ bụng để thăm dò, chẩn đoán</v>
          </cell>
          <cell r="I6038" t="str">
            <v>Nội soi ổ bụng để thăm dò, chẩn đoán</v>
          </cell>
          <cell r="J6038" t="str">
            <v>Nội soi ổ bụng để thăm dò, chẩn đoán</v>
          </cell>
          <cell r="K6038" t="str">
            <v>B</v>
          </cell>
          <cell r="L6038" t="str">
            <v>T1</v>
          </cell>
          <cell r="M6038">
            <v>147</v>
          </cell>
          <cell r="N6038">
            <v>147</v>
          </cell>
          <cell r="P6038" t="str">
            <v>Nội soi ổ bụng</v>
          </cell>
          <cell r="Q6038">
            <v>684000</v>
          </cell>
          <cell r="R6038">
            <v>170608.69565217401</v>
          </cell>
          <cell r="S6038">
            <v>854000</v>
          </cell>
          <cell r="T6038">
            <v>221791.3043478262</v>
          </cell>
          <cell r="U6038">
            <v>905791.30434782617</v>
          </cell>
          <cell r="V6038">
            <v>905700</v>
          </cell>
          <cell r="W6038">
            <v>36231.652173913048</v>
          </cell>
          <cell r="X6038">
            <v>942022.95652173925</v>
          </cell>
        </row>
        <row r="6039">
          <cell r="E6039" t="str">
            <v>37.8B00.0142</v>
          </cell>
          <cell r="F6039" t="str">
            <v>20. NỘI SOI CHẨN ĐOÁN CAN THIỆP</v>
          </cell>
          <cell r="G6039" t="str">
            <v>20.63</v>
          </cell>
          <cell r="H6039" t="str">
            <v>Nội soi ổ bụng để thăm dò, chẩn đoán</v>
          </cell>
          <cell r="I6039" t="str">
            <v>Nội soi ổ bụng để thăm dò, chẩn đoán</v>
          </cell>
          <cell r="J6039" t="str">
            <v>Nội soi ổ bụng để thăm dò, chẩn đoán</v>
          </cell>
          <cell r="K6039" t="str">
            <v>B</v>
          </cell>
          <cell r="L6039" t="str">
            <v>T1</v>
          </cell>
          <cell r="M6039">
            <v>147</v>
          </cell>
          <cell r="N6039">
            <v>147</v>
          </cell>
          <cell r="P6039" t="str">
            <v>Nội soi ổ bụng</v>
          </cell>
          <cell r="Q6039">
            <v>684000</v>
          </cell>
          <cell r="R6039">
            <v>170608.69565217401</v>
          </cell>
          <cell r="S6039">
            <v>854000</v>
          </cell>
          <cell r="T6039">
            <v>221791.3043478262</v>
          </cell>
          <cell r="U6039">
            <v>905791.30434782617</v>
          </cell>
          <cell r="V6039">
            <v>905700</v>
          </cell>
          <cell r="W6039">
            <v>36231.652173913048</v>
          </cell>
          <cell r="X6039">
            <v>942022.95652173925</v>
          </cell>
        </row>
        <row r="6040">
          <cell r="E6040" t="str">
            <v>37.8B00.0127</v>
          </cell>
          <cell r="F6040" t="str">
            <v>02. NỘI KHOA</v>
          </cell>
          <cell r="G6040" t="str">
            <v>2.48</v>
          </cell>
          <cell r="H6040" t="str">
            <v>Nội soi phế quản chải phế quản chẩn đoán</v>
          </cell>
          <cell r="I6040" t="str">
            <v>Nội soi phế quản chải phế quản chẩn đoán [gây mê]</v>
          </cell>
          <cell r="J6040" t="str">
            <v>Nội soi phế quản chải phế quản chẩn đoán</v>
          </cell>
          <cell r="K6040" t="str">
            <v>B</v>
          </cell>
          <cell r="L6040" t="str">
            <v>T1</v>
          </cell>
          <cell r="M6040">
            <v>131</v>
          </cell>
          <cell r="N6040">
            <v>131</v>
          </cell>
          <cell r="P6040" t="str">
            <v>Nội soi phế quản dưới gây mê có sinh thiết</v>
          </cell>
          <cell r="Q6040">
            <v>1680000</v>
          </cell>
          <cell r="R6040">
            <v>98608.695652173905</v>
          </cell>
          <cell r="S6040">
            <v>1778000</v>
          </cell>
          <cell r="T6040">
            <v>128191.30434782608</v>
          </cell>
          <cell r="U6040">
            <v>1808191.3043478262</v>
          </cell>
          <cell r="V6040">
            <v>1808100</v>
          </cell>
          <cell r="W6040">
            <v>72327.652173913055</v>
          </cell>
          <cell r="X6040">
            <v>1880518.9565217393</v>
          </cell>
        </row>
        <row r="6041">
          <cell r="E6041" t="str">
            <v>37.8B00.0128</v>
          </cell>
          <cell r="F6041" t="str">
            <v>03. NHI KHOA</v>
          </cell>
          <cell r="G6041" t="str">
            <v>3.1018</v>
          </cell>
          <cell r="H6041" t="str">
            <v>Nội soi phế quản chải phế quản chẩn đoán</v>
          </cell>
          <cell r="I6041" t="str">
            <v>Nội soi phế quản chải phế quản chẩn đoán [gây mê]</v>
          </cell>
          <cell r="J6041" t="str">
            <v>Nội soi phế quản chải phế quản chẩn đoán</v>
          </cell>
          <cell r="K6041" t="str">
            <v>B</v>
          </cell>
          <cell r="L6041" t="str">
            <v>T1</v>
          </cell>
          <cell r="M6041">
            <v>132</v>
          </cell>
          <cell r="N6041">
            <v>132</v>
          </cell>
          <cell r="P6041" t="str">
            <v>Nội soi phế quản dưới gây mê không sinh thiết</v>
          </cell>
          <cell r="Q6041">
            <v>1380000</v>
          </cell>
          <cell r="R6041">
            <v>98608.695652173905</v>
          </cell>
          <cell r="S6041">
            <v>1478000</v>
          </cell>
          <cell r="T6041">
            <v>128191.30434782608</v>
          </cell>
          <cell r="U6041">
            <v>1508191.3043478262</v>
          </cell>
          <cell r="V6041">
            <v>1508100</v>
          </cell>
          <cell r="W6041">
            <v>60327.652173913048</v>
          </cell>
          <cell r="X6041">
            <v>1568518.9565217393</v>
          </cell>
        </row>
        <row r="6042">
          <cell r="E6042" t="str">
            <v>37.8B00.0131</v>
          </cell>
          <cell r="F6042" t="str">
            <v>02. NỘI KHOA</v>
          </cell>
          <cell r="G6042" t="str">
            <v>2.48</v>
          </cell>
          <cell r="H6042" t="str">
            <v>Nội soi phế quản chải phế quản chẩn đoán</v>
          </cell>
          <cell r="I6042" t="str">
            <v>Nội soi phế quản chải phế quản chẩn đoán [gây tê]</v>
          </cell>
          <cell r="J6042" t="str">
            <v>Nội soi phế quản chải phế quản chẩn đoán</v>
          </cell>
          <cell r="K6042" t="str">
            <v>B</v>
          </cell>
          <cell r="L6042" t="str">
            <v>T1</v>
          </cell>
          <cell r="M6042">
            <v>135</v>
          </cell>
          <cell r="N6042">
            <v>135</v>
          </cell>
          <cell r="P6042" t="str">
            <v>Nội soi phế quản ống mềm gây tê có sinh thiết</v>
          </cell>
          <cell r="Q6042">
            <v>1009000</v>
          </cell>
          <cell r="R6042">
            <v>150260.869565217</v>
          </cell>
          <cell r="S6042">
            <v>1159000</v>
          </cell>
          <cell r="T6042">
            <v>195339.1304347821</v>
          </cell>
          <cell r="U6042">
            <v>1204339.130434782</v>
          </cell>
          <cell r="V6042">
            <v>1204300</v>
          </cell>
          <cell r="W6042">
            <v>48173.565217391282</v>
          </cell>
          <cell r="X6042">
            <v>1252512.6956521734</v>
          </cell>
        </row>
        <row r="6043">
          <cell r="E6043" t="str">
            <v>37.8D07.0769</v>
          </cell>
          <cell r="F6043" t="str">
            <v>14. MẮT</v>
          </cell>
          <cell r="G6043" t="str">
            <v>14.171</v>
          </cell>
          <cell r="H6043" t="str">
            <v>Khâu da mi đơn giản</v>
          </cell>
          <cell r="I6043" t="str">
            <v>Khâu da mi đơn giản</v>
          </cell>
          <cell r="J6043" t="str">
            <v>Khâu da mi đơn giản</v>
          </cell>
          <cell r="K6043" t="str">
            <v>C</v>
          </cell>
          <cell r="L6043" t="str">
            <v>P3</v>
          </cell>
          <cell r="M6043">
            <v>779</v>
          </cell>
          <cell r="N6043">
            <v>779</v>
          </cell>
          <cell r="P6043" t="str">
            <v>Khâu da mi, kết mạc mi bị rách - gây tê</v>
          </cell>
          <cell r="Q6043">
            <v>655000</v>
          </cell>
          <cell r="R6043">
            <v>186260.869565217</v>
          </cell>
          <cell r="S6043">
            <v>841000</v>
          </cell>
          <cell r="T6043">
            <v>242139.13043478213</v>
          </cell>
          <cell r="U6043">
            <v>897139.13043478213</v>
          </cell>
          <cell r="V6043">
            <v>897100</v>
          </cell>
          <cell r="W6043">
            <v>35885.565217391289</v>
          </cell>
          <cell r="X6043">
            <v>933024.69565217337</v>
          </cell>
        </row>
        <row r="6044">
          <cell r="E6044" t="str">
            <v>37.8B00.0128</v>
          </cell>
          <cell r="F6044" t="str">
            <v>02. NỘI KHOA</v>
          </cell>
          <cell r="G6044" t="str">
            <v>2.36</v>
          </cell>
          <cell r="H6044" t="str">
            <v>Nội soi phế quản dưới gây mê</v>
          </cell>
          <cell r="I6044" t="str">
            <v>Nội soi phế quản dưới gây mê [không sinh thiết]</v>
          </cell>
          <cell r="J6044" t="str">
            <v>Nội soi phế quản dưới gây mê</v>
          </cell>
          <cell r="K6044" t="str">
            <v>B</v>
          </cell>
          <cell r="L6044" t="str">
            <v>TDB</v>
          </cell>
          <cell r="M6044">
            <v>132</v>
          </cell>
          <cell r="N6044">
            <v>132</v>
          </cell>
          <cell r="P6044" t="str">
            <v>Nội soi phế quản dưới gây mê không sinh thiết</v>
          </cell>
          <cell r="Q6044">
            <v>1380000</v>
          </cell>
          <cell r="R6044">
            <v>98608.695652173905</v>
          </cell>
          <cell r="S6044">
            <v>1478000</v>
          </cell>
          <cell r="T6044">
            <v>128191.30434782608</v>
          </cell>
          <cell r="U6044">
            <v>1508191.3043478262</v>
          </cell>
          <cell r="V6044">
            <v>1508100</v>
          </cell>
          <cell r="W6044">
            <v>60327.652173913048</v>
          </cell>
          <cell r="X6044">
            <v>1568518.9565217393</v>
          </cell>
        </row>
        <row r="6045">
          <cell r="E6045" t="str">
            <v>37.8B00.0129</v>
          </cell>
          <cell r="F6045" t="str">
            <v>02. NỘI KHOA</v>
          </cell>
          <cell r="G6045" t="str">
            <v>2.36</v>
          </cell>
          <cell r="H6045" t="str">
            <v>Nội soi phế quản dưới gây mê</v>
          </cell>
          <cell r="I6045" t="str">
            <v>Nội soi phế quản dưới gây mê [lấy dị vật]</v>
          </cell>
          <cell r="J6045" t="str">
            <v>Nội soi phế quản dưới gây mê</v>
          </cell>
          <cell r="K6045" t="str">
            <v>B</v>
          </cell>
          <cell r="L6045" t="str">
            <v>TDB</v>
          </cell>
          <cell r="M6045">
            <v>133</v>
          </cell>
          <cell r="N6045">
            <v>133</v>
          </cell>
          <cell r="P6045" t="str">
            <v>Nội soi phế quản dưới gây mê lấy dị vật phế quản</v>
          </cell>
          <cell r="Q6045">
            <v>3180000</v>
          </cell>
          <cell r="R6045">
            <v>98608.695652173905</v>
          </cell>
          <cell r="S6045">
            <v>3278000</v>
          </cell>
          <cell r="T6045">
            <v>128191.30434782608</v>
          </cell>
          <cell r="U6045">
            <v>3308191.3043478262</v>
          </cell>
          <cell r="V6045">
            <v>3308100</v>
          </cell>
          <cell r="W6045">
            <v>132327.65217391305</v>
          </cell>
          <cell r="X6045">
            <v>3440518.9565217393</v>
          </cell>
        </row>
        <row r="6046">
          <cell r="E6046" t="str">
            <v>37.8B00.0127</v>
          </cell>
          <cell r="F6046" t="str">
            <v>02. NỘI KHOA</v>
          </cell>
          <cell r="G6046" t="str">
            <v>2.36</v>
          </cell>
          <cell r="H6046" t="str">
            <v>Nội soi phế quản dưới gây mê</v>
          </cell>
          <cell r="I6046" t="str">
            <v>Nội soi phế quản dưới gây mê [sinh thiết]</v>
          </cell>
          <cell r="J6046" t="str">
            <v>Nội soi phế quản dưới gây mê</v>
          </cell>
          <cell r="K6046" t="str">
            <v>B</v>
          </cell>
          <cell r="L6046" t="str">
            <v>TDB</v>
          </cell>
          <cell r="M6046">
            <v>131</v>
          </cell>
          <cell r="N6046">
            <v>131</v>
          </cell>
          <cell r="P6046" t="str">
            <v>Nội soi phế quản dưới gây mê có sinh thiết</v>
          </cell>
          <cell r="Q6046">
            <v>1680000</v>
          </cell>
          <cell r="R6046">
            <v>98608.695652173905</v>
          </cell>
          <cell r="S6046">
            <v>1778000</v>
          </cell>
          <cell r="T6046">
            <v>128191.30434782608</v>
          </cell>
          <cell r="U6046">
            <v>1808191.3043478262</v>
          </cell>
          <cell r="V6046">
            <v>1808100</v>
          </cell>
          <cell r="W6046">
            <v>72327.652173913055</v>
          </cell>
          <cell r="X6046">
            <v>1880518.9565217393</v>
          </cell>
        </row>
        <row r="6047">
          <cell r="E6047" t="str">
            <v>37.8B00.0129</v>
          </cell>
          <cell r="F6047" t="str">
            <v>02. NỘI KHOA</v>
          </cell>
          <cell r="G6047" t="str">
            <v>2.50</v>
          </cell>
          <cell r="H6047" t="str">
            <v>Nội soi phế quản lấy dị vật (ống cứng, ống mềm)</v>
          </cell>
          <cell r="I6047" t="str">
            <v>Nội soi phế quản lấy dị vật (ống cứng, ống mềm) [gây mê]</v>
          </cell>
          <cell r="J6047" t="str">
            <v>Nội soi phế quản lấy dị vật (ống cứng, ống mềm)</v>
          </cell>
          <cell r="K6047" t="str">
            <v>B</v>
          </cell>
          <cell r="L6047" t="str">
            <v>TDB</v>
          </cell>
          <cell r="M6047">
            <v>133</v>
          </cell>
          <cell r="N6047">
            <v>133</v>
          </cell>
          <cell r="P6047" t="str">
            <v>Nội soi phế quản dưới gây mê lấy dị vật phế quản</v>
          </cell>
          <cell r="Q6047">
            <v>3180000</v>
          </cell>
          <cell r="R6047">
            <v>98608.695652173905</v>
          </cell>
          <cell r="S6047">
            <v>3278000</v>
          </cell>
          <cell r="T6047">
            <v>128191.30434782608</v>
          </cell>
          <cell r="U6047">
            <v>3308191.3043478262</v>
          </cell>
          <cell r="V6047">
            <v>3308100</v>
          </cell>
          <cell r="W6047">
            <v>132327.65217391305</v>
          </cell>
          <cell r="X6047">
            <v>3440518.9565217393</v>
          </cell>
        </row>
        <row r="6048">
          <cell r="E6048" t="str">
            <v>37.8B00.0129</v>
          </cell>
          <cell r="F6048" t="str">
            <v>03. NHI KHOA</v>
          </cell>
          <cell r="G6048" t="str">
            <v>3.1021</v>
          </cell>
          <cell r="H6048" t="str">
            <v>Nội soi phế quản lấy dị vật (ống cứng, ống mềm)</v>
          </cell>
          <cell r="I6048" t="str">
            <v>Nội soi phế quản lấy dị vật (ống cứng, ống mềm) [gây mê]</v>
          </cell>
          <cell r="J6048" t="str">
            <v>Nội soi phế quản lấy dị vật (ống cứng, ống mềm)</v>
          </cell>
          <cell r="K6048" t="str">
            <v>B</v>
          </cell>
          <cell r="L6048" t="str">
            <v>TDB</v>
          </cell>
          <cell r="M6048">
            <v>133</v>
          </cell>
          <cell r="N6048">
            <v>133</v>
          </cell>
          <cell r="P6048" t="str">
            <v>Nội soi phế quản dưới gây mê lấy dị vật phế quản</v>
          </cell>
          <cell r="Q6048">
            <v>3180000</v>
          </cell>
          <cell r="R6048">
            <v>98608.695652173905</v>
          </cell>
          <cell r="S6048">
            <v>3278000</v>
          </cell>
          <cell r="T6048">
            <v>128191.30434782608</v>
          </cell>
          <cell r="U6048">
            <v>3308191.3043478262</v>
          </cell>
          <cell r="V6048">
            <v>3308100</v>
          </cell>
          <cell r="W6048">
            <v>132327.65217391305</v>
          </cell>
          <cell r="X6048">
            <v>3440518.9565217393</v>
          </cell>
        </row>
        <row r="6049">
          <cell r="E6049" t="str">
            <v>37.8B00.0132</v>
          </cell>
          <cell r="F6049" t="str">
            <v>02. NỘI KHOA</v>
          </cell>
          <cell r="G6049" t="str">
            <v>2.50</v>
          </cell>
          <cell r="H6049" t="str">
            <v>Nội soi phế quản lấy dị vật (ống cứng, ống mềm)</v>
          </cell>
          <cell r="I6049" t="str">
            <v>Nội soi phế quản lấy dị vật (ống cứng, ống mềm) [gây tê]</v>
          </cell>
          <cell r="J6049" t="str">
            <v>Nội soi phế quản lấy dị vật (ống cứng, ống mềm)</v>
          </cell>
          <cell r="K6049" t="str">
            <v>B</v>
          </cell>
          <cell r="L6049" t="str">
            <v>TDB</v>
          </cell>
          <cell r="M6049">
            <v>136</v>
          </cell>
          <cell r="N6049">
            <v>136</v>
          </cell>
          <cell r="P6049" t="str">
            <v>Nội soi phế quản ống mềm gây tê lấy dị vật</v>
          </cell>
          <cell r="Q6049">
            <v>2420000</v>
          </cell>
          <cell r="R6049">
            <v>198782.60869565199</v>
          </cell>
          <cell r="S6049">
            <v>2618000</v>
          </cell>
          <cell r="T6049">
            <v>258417.39130434758</v>
          </cell>
          <cell r="U6049">
            <v>2678417.3913043477</v>
          </cell>
          <cell r="V6049">
            <v>2678400</v>
          </cell>
          <cell r="W6049">
            <v>107136.6956521739</v>
          </cell>
          <cell r="X6049">
            <v>2785554.0869565215</v>
          </cell>
        </row>
        <row r="6050">
          <cell r="E6050" t="str">
            <v>37.8B00.0132</v>
          </cell>
          <cell r="F6050" t="str">
            <v>02. NỘI KHOA</v>
          </cell>
          <cell r="G6050" t="str">
            <v>2.46</v>
          </cell>
          <cell r="H6050" t="str">
            <v>Nội soi phế quản ống cứng</v>
          </cell>
          <cell r="I6050" t="str">
            <v>Nội soi phế quản ống cứng  [gây tê]</v>
          </cell>
          <cell r="J6050" t="str">
            <v>Nội soi phế quản ống cứng</v>
          </cell>
          <cell r="K6050" t="str">
            <v>B</v>
          </cell>
          <cell r="L6050" t="str">
            <v>TDB</v>
          </cell>
          <cell r="M6050">
            <v>136</v>
          </cell>
          <cell r="N6050">
            <v>136</v>
          </cell>
          <cell r="P6050" t="str">
            <v>Nội soi phế quản ống mềm gây tê lấy dị vật</v>
          </cell>
          <cell r="Q6050">
            <v>2420000</v>
          </cell>
          <cell r="R6050">
            <v>198782.60869565199</v>
          </cell>
          <cell r="S6050">
            <v>2618000</v>
          </cell>
          <cell r="T6050">
            <v>258417.39130434758</v>
          </cell>
          <cell r="U6050">
            <v>2678417.3913043477</v>
          </cell>
          <cell r="V6050">
            <v>2678400</v>
          </cell>
          <cell r="W6050">
            <v>107136.6956521739</v>
          </cell>
          <cell r="X6050">
            <v>2785554.0869565215</v>
          </cell>
        </row>
        <row r="6051">
          <cell r="E6051" t="str">
            <v>37.8B00.0129</v>
          </cell>
          <cell r="F6051" t="str">
            <v>02. NỘI KHOA</v>
          </cell>
          <cell r="G6051" t="str">
            <v>2.46</v>
          </cell>
          <cell r="H6051" t="str">
            <v>Nội soi phế quản ống cứng</v>
          </cell>
          <cell r="I6051" t="str">
            <v>Nội soi phế quản ống cứng [gây mê]</v>
          </cell>
          <cell r="J6051" t="str">
            <v>Nội soi phế quản ống cứng</v>
          </cell>
          <cell r="K6051" t="str">
            <v>B</v>
          </cell>
          <cell r="L6051" t="str">
            <v>TDB</v>
          </cell>
          <cell r="M6051">
            <v>133</v>
          </cell>
          <cell r="N6051">
            <v>133</v>
          </cell>
          <cell r="P6051" t="str">
            <v>Nội soi phế quản dưới gây mê lấy dị vật phế quản</v>
          </cell>
          <cell r="Q6051">
            <v>3180000</v>
          </cell>
          <cell r="R6051">
            <v>98608.695652173905</v>
          </cell>
          <cell r="S6051">
            <v>3278000</v>
          </cell>
          <cell r="T6051">
            <v>128191.30434782608</v>
          </cell>
          <cell r="U6051">
            <v>3308191.3043478262</v>
          </cell>
          <cell r="V6051">
            <v>3308100</v>
          </cell>
          <cell r="W6051">
            <v>132327.65217391305</v>
          </cell>
          <cell r="X6051">
            <v>3440518.9565217393</v>
          </cell>
        </row>
        <row r="6052">
          <cell r="E6052" t="str">
            <v>37.8D07.0772</v>
          </cell>
          <cell r="F6052" t="str">
            <v>03. NHI KHOA</v>
          </cell>
          <cell r="G6052" t="str">
            <v>3.2923</v>
          </cell>
          <cell r="H6052" t="str">
            <v>Phẫu thuật cắt bỏ da thừa mi mắt</v>
          </cell>
          <cell r="I6052" t="str">
            <v>Phẫu thuật cắt bỏ da thừa mi mắt</v>
          </cell>
          <cell r="J6052" t="str">
            <v>Phẫu thuật cắt bỏ da thừa mi mắt</v>
          </cell>
          <cell r="K6052" t="str">
            <v>B</v>
          </cell>
          <cell r="L6052" t="str">
            <v>P2</v>
          </cell>
          <cell r="M6052">
            <v>782</v>
          </cell>
          <cell r="N6052">
            <v>782</v>
          </cell>
          <cell r="P6052" t="str">
            <v>Khâu phục hồi bờ mi</v>
          </cell>
          <cell r="Q6052">
            <v>482000</v>
          </cell>
          <cell r="R6052">
            <v>255130.43478260899</v>
          </cell>
          <cell r="S6052">
            <v>737000</v>
          </cell>
          <cell r="T6052">
            <v>331669.5652173917</v>
          </cell>
          <cell r="U6052">
            <v>813669.5652173917</v>
          </cell>
          <cell r="V6052">
            <v>813600</v>
          </cell>
          <cell r="W6052">
            <v>32546.78260869567</v>
          </cell>
          <cell r="X6052">
            <v>846216.34782608738</v>
          </cell>
        </row>
        <row r="6053">
          <cell r="E6053" t="str">
            <v>37.8B00.0128</v>
          </cell>
          <cell r="F6053" t="str">
            <v>15. TAI MŨI HỌNG</v>
          </cell>
          <cell r="G6053" t="str">
            <v>15.250</v>
          </cell>
          <cell r="H6053" t="str">
            <v>Nội soi phế quản ống cứng chẩn đoán gây tê/gây mê</v>
          </cell>
          <cell r="I6053" t="str">
            <v>Nội soi phế quản ống cứng chẩn đoán gây tê/gây mê [gây mê]</v>
          </cell>
          <cell r="J6053" t="str">
            <v>Nội soi phế quản ống cứng chẩn đoán gây tê/gây mê</v>
          </cell>
          <cell r="K6053" t="str">
            <v>B</v>
          </cell>
          <cell r="L6053" t="str">
            <v>TDB</v>
          </cell>
          <cell r="M6053">
            <v>132</v>
          </cell>
          <cell r="N6053">
            <v>132</v>
          </cell>
          <cell r="P6053" t="str">
            <v>Nội soi phế quản dưới gây mê không sinh thiết</v>
          </cell>
          <cell r="Q6053">
            <v>1380000</v>
          </cell>
          <cell r="R6053">
            <v>98608.695652173905</v>
          </cell>
          <cell r="S6053">
            <v>1478000</v>
          </cell>
          <cell r="T6053">
            <v>128191.30434782608</v>
          </cell>
          <cell r="U6053">
            <v>1508191.3043478262</v>
          </cell>
          <cell r="V6053">
            <v>1508100</v>
          </cell>
          <cell r="W6053">
            <v>60327.652173913048</v>
          </cell>
          <cell r="X6053">
            <v>1568518.9565217393</v>
          </cell>
        </row>
        <row r="6054">
          <cell r="E6054" t="str">
            <v>37.8B00.0130</v>
          </cell>
          <cell r="F6054" t="str">
            <v>15. TAI MŨI HỌNG</v>
          </cell>
          <cell r="G6054" t="str">
            <v>15.250</v>
          </cell>
          <cell r="H6054" t="str">
            <v>Nội soi phế quản ống cứng chẩn đoán gây tê/gây mê</v>
          </cell>
          <cell r="I6054" t="str">
            <v>Nội soi phế quản ống cứng chẩn đoán gây tê/gây mê [gây tê]</v>
          </cell>
          <cell r="J6054" t="str">
            <v>Nội soi phế quản ống cứng chẩn đoán gây tê/gây mê</v>
          </cell>
          <cell r="K6054" t="str">
            <v>B</v>
          </cell>
          <cell r="L6054" t="str">
            <v>TDB</v>
          </cell>
          <cell r="M6054">
            <v>134</v>
          </cell>
          <cell r="N6054">
            <v>134</v>
          </cell>
          <cell r="P6054" t="str">
            <v>Nội soi phế quản ống mềm gây tê</v>
          </cell>
          <cell r="Q6054">
            <v>684000</v>
          </cell>
          <cell r="R6054">
            <v>84521.739130434798</v>
          </cell>
          <cell r="S6054">
            <v>768000</v>
          </cell>
          <cell r="T6054">
            <v>109878.26086956525</v>
          </cell>
          <cell r="U6054">
            <v>793878.26086956519</v>
          </cell>
          <cell r="V6054">
            <v>793800</v>
          </cell>
          <cell r="W6054">
            <v>31755.130434782608</v>
          </cell>
          <cell r="X6054">
            <v>825633.39130434778</v>
          </cell>
        </row>
        <row r="6055">
          <cell r="E6055" t="str">
            <v>37.8B00.0129</v>
          </cell>
          <cell r="F6055" t="str">
            <v>15. TAI MŨI HỌNG</v>
          </cell>
          <cell r="G6055" t="str">
            <v>15.252</v>
          </cell>
          <cell r="H6055" t="str">
            <v>Nội soi phế quản ống cứng lấy dị vật gây tê/gây mê</v>
          </cell>
          <cell r="I6055" t="str">
            <v>Nội soi phế quản ống cứng lấy dị vật gây tê/gây mê [gây mê]</v>
          </cell>
          <cell r="J6055" t="str">
            <v>Nội soi phế quản ống cứng lấy dị vật gây tê/gây mê</v>
          </cell>
          <cell r="K6055" t="str">
            <v>B</v>
          </cell>
          <cell r="L6055" t="str">
            <v>TDB</v>
          </cell>
          <cell r="M6055">
            <v>133</v>
          </cell>
          <cell r="N6055">
            <v>133</v>
          </cell>
          <cell r="P6055" t="str">
            <v>Nội soi phế quản dưới gây mê lấy dị vật phế quản</v>
          </cell>
          <cell r="Q6055">
            <v>3180000</v>
          </cell>
          <cell r="R6055">
            <v>98608.695652173905</v>
          </cell>
          <cell r="S6055">
            <v>3278000</v>
          </cell>
          <cell r="T6055">
            <v>128191.30434782608</v>
          </cell>
          <cell r="U6055">
            <v>3308191.3043478262</v>
          </cell>
          <cell r="V6055">
            <v>3308100</v>
          </cell>
          <cell r="W6055">
            <v>132327.65217391305</v>
          </cell>
          <cell r="X6055">
            <v>3440518.9565217393</v>
          </cell>
        </row>
        <row r="6056">
          <cell r="E6056" t="str">
            <v>37.8D08.0930</v>
          </cell>
          <cell r="F6056" t="str">
            <v>15. TAI MŨI HỌNG</v>
          </cell>
          <cell r="G6056" t="str">
            <v>15.252</v>
          </cell>
          <cell r="H6056" t="str">
            <v>Nội soi phế quản ống cứng lấy dị vật gây tê/gây mê</v>
          </cell>
          <cell r="I6056" t="str">
            <v>Nội soi phế quản ống cứng lấy dị vật gây tê/gây mê [gây tê]</v>
          </cell>
          <cell r="J6056" t="str">
            <v>Nội soi phế quản ống cứng lấy dị vật gây tê/gây mê</v>
          </cell>
          <cell r="K6056" t="str">
            <v>B</v>
          </cell>
          <cell r="L6056" t="str">
            <v>TDB</v>
          </cell>
          <cell r="M6056">
            <v>940</v>
          </cell>
          <cell r="N6056">
            <v>940</v>
          </cell>
          <cell r="P6056" t="str">
            <v>Nội soi phế quản ống cứng lấy dị vật gây tê</v>
          </cell>
          <cell r="Q6056">
            <v>371000</v>
          </cell>
          <cell r="R6056">
            <v>297391.30434782599</v>
          </cell>
          <cell r="S6056">
            <v>668000</v>
          </cell>
          <cell r="T6056">
            <v>386608.69565217377</v>
          </cell>
          <cell r="U6056">
            <v>757608.69565217383</v>
          </cell>
          <cell r="V6056">
            <v>757600</v>
          </cell>
          <cell r="W6056">
            <v>30304.347826086952</v>
          </cell>
          <cell r="X6056">
            <v>787913.04347826075</v>
          </cell>
        </row>
        <row r="6057">
          <cell r="E6057" t="str">
            <v>37.8D07.0773</v>
          </cell>
          <cell r="F6057" t="str">
            <v>28. PHẪU THUẬT TẠO HÌNH THẨM MỸ</v>
          </cell>
          <cell r="G6057" t="str">
            <v>28.33</v>
          </cell>
          <cell r="H6057" t="str">
            <v>Xử lý vết thương phần mềm nông vùng mi mắt</v>
          </cell>
          <cell r="I6057" t="str">
            <v>Xử lý vết thương phần mềm nông vùng mi mắt</v>
          </cell>
          <cell r="J6057" t="str">
            <v>Xử lý vết thương phần mềm nông vùng mi mắt</v>
          </cell>
          <cell r="K6057" t="str">
            <v>D</v>
          </cell>
          <cell r="L6057" t="str">
            <v>P3</v>
          </cell>
          <cell r="M6057">
            <v>783</v>
          </cell>
          <cell r="N6057">
            <v>783</v>
          </cell>
          <cell r="P6057" t="str">
            <v>Khâu vết thương phần mềm, tổn thương  vùng mắt</v>
          </cell>
          <cell r="Q6057">
            <v>720000</v>
          </cell>
          <cell r="R6057">
            <v>248869.56521739101</v>
          </cell>
          <cell r="S6057">
            <v>968000</v>
          </cell>
          <cell r="T6057">
            <v>323530.4347826083</v>
          </cell>
          <cell r="U6057">
            <v>1043530.4347826083</v>
          </cell>
          <cell r="V6057">
            <v>1043500</v>
          </cell>
          <cell r="W6057">
            <v>41741.21739130433</v>
          </cell>
          <cell r="X6057">
            <v>1085271.6521739126</v>
          </cell>
        </row>
        <row r="6058">
          <cell r="E6058" t="str">
            <v>37.8D07.0774</v>
          </cell>
          <cell r="F6058" t="str">
            <v>03. NHI KHOA</v>
          </cell>
          <cell r="G6058" t="str">
            <v>3.1674</v>
          </cell>
          <cell r="H6058" t="str">
            <v>Cắt bỏ nhãn cầu ± cắt thị thần kinh dài</v>
          </cell>
          <cell r="I6058" t="str">
            <v>Cắt bỏ nhãn cầu ± cắt thị thần kinh dài</v>
          </cell>
          <cell r="J6058" t="str">
            <v>Cắt bỏ nhãn cầu ± cắt thị thần kinh dài</v>
          </cell>
          <cell r="K6058" t="str">
            <v>C</v>
          </cell>
          <cell r="L6058" t="str">
            <v>P2</v>
          </cell>
          <cell r="M6058">
            <v>784</v>
          </cell>
          <cell r="N6058">
            <v>784</v>
          </cell>
          <cell r="P6058" t="str">
            <v>Khoét bỏ nhãn cầu</v>
          </cell>
          <cell r="Q6058">
            <v>582000</v>
          </cell>
          <cell r="R6058">
            <v>190956.52173913</v>
          </cell>
          <cell r="S6058">
            <v>772000</v>
          </cell>
          <cell r="T6058">
            <v>248243.47826086899</v>
          </cell>
          <cell r="U6058">
            <v>830243.47826086893</v>
          </cell>
          <cell r="V6058">
            <v>830200</v>
          </cell>
          <cell r="W6058">
            <v>33209.739130434755</v>
          </cell>
          <cell r="X6058">
            <v>863453.21739130374</v>
          </cell>
        </row>
        <row r="6059">
          <cell r="E6059" t="str">
            <v>37.8B00.0127</v>
          </cell>
          <cell r="F6059" t="str">
            <v>15. TAI MŨI HỌNG</v>
          </cell>
          <cell r="G6059" t="str">
            <v>15.254</v>
          </cell>
          <cell r="H6059" t="str">
            <v>Nội soi phế quản ống cứng sinh thiết u gây tê/gây mê</v>
          </cell>
          <cell r="I6059" t="str">
            <v>Nội soi phế quản ống cứng sinh thiết u gây tê/gây mê [gây mê]</v>
          </cell>
          <cell r="J6059" t="str">
            <v>Nội soi phế quản ống cứng sinh thiết u gây tê/gây mê</v>
          </cell>
          <cell r="K6059" t="str">
            <v>B</v>
          </cell>
          <cell r="L6059" t="str">
            <v>T1</v>
          </cell>
          <cell r="M6059">
            <v>131</v>
          </cell>
          <cell r="N6059">
            <v>131</v>
          </cell>
          <cell r="P6059" t="str">
            <v>Nội soi phế quản dưới gây mê có sinh thiết</v>
          </cell>
          <cell r="Q6059">
            <v>1680000</v>
          </cell>
          <cell r="R6059">
            <v>98608.695652173905</v>
          </cell>
          <cell r="S6059">
            <v>1778000</v>
          </cell>
          <cell r="T6059">
            <v>128191.30434782608</v>
          </cell>
          <cell r="U6059">
            <v>1808191.3043478262</v>
          </cell>
          <cell r="V6059">
            <v>1808100</v>
          </cell>
          <cell r="W6059">
            <v>72327.652173913055</v>
          </cell>
          <cell r="X6059">
            <v>1880518.9565217393</v>
          </cell>
        </row>
        <row r="6060">
          <cell r="E6060" t="str">
            <v>37.8D07.0774</v>
          </cell>
          <cell r="F6060" t="str">
            <v>14. MẮT</v>
          </cell>
          <cell r="G6060" t="str">
            <v>14.184</v>
          </cell>
          <cell r="H6060" t="str">
            <v>Cắt bỏ nhãn cầu có hoặc không cắt thị thần kinh dài</v>
          </cell>
          <cell r="I6060" t="str">
            <v>Cắt bỏ nhãn cầu có hoặc không cắt thị thần kinh dài</v>
          </cell>
          <cell r="J6060" t="str">
            <v>Cắt bỏ nhãn cầu có hoặc không cắt thị thần kinh dài</v>
          </cell>
          <cell r="K6060" t="str">
            <v>C</v>
          </cell>
          <cell r="L6060" t="str">
            <v>P2</v>
          </cell>
          <cell r="M6060">
            <v>784</v>
          </cell>
          <cell r="N6060">
            <v>784</v>
          </cell>
          <cell r="P6060" t="str">
            <v>Khoét bỏ nhãn cầu</v>
          </cell>
          <cell r="Q6060">
            <v>582000</v>
          </cell>
          <cell r="R6060">
            <v>190956.52173913</v>
          </cell>
          <cell r="S6060">
            <v>772000</v>
          </cell>
          <cell r="T6060">
            <v>248243.47826086899</v>
          </cell>
          <cell r="U6060">
            <v>830243.47826086893</v>
          </cell>
          <cell r="V6060">
            <v>830200</v>
          </cell>
          <cell r="W6060">
            <v>33209.739130434755</v>
          </cell>
          <cell r="X6060">
            <v>863453.21739130374</v>
          </cell>
        </row>
        <row r="6061">
          <cell r="E6061" t="str">
            <v>37.8B00.0131</v>
          </cell>
          <cell r="F6061" t="str">
            <v>15. TAI MŨI HỌNG</v>
          </cell>
          <cell r="G6061" t="str">
            <v>15.254</v>
          </cell>
          <cell r="H6061" t="str">
            <v>Nội soi phế quản ống cứng sinh thiết u gây tê/gây mê</v>
          </cell>
          <cell r="I6061" t="str">
            <v>Nội soi phế quản ống cứng sinh thiết u gây tê/gây mê [gây tê]</v>
          </cell>
          <cell r="J6061" t="str">
            <v>Nội soi phế quản ống cứng sinh thiết u gây tê/gây mê</v>
          </cell>
          <cell r="K6061" t="str">
            <v>B</v>
          </cell>
          <cell r="L6061" t="str">
            <v>T1</v>
          </cell>
          <cell r="M6061">
            <v>135</v>
          </cell>
          <cell r="N6061">
            <v>135</v>
          </cell>
          <cell r="P6061" t="str">
            <v>Nội soi phế quản ống mềm gây tê có sinh thiết</v>
          </cell>
          <cell r="Q6061">
            <v>1009000</v>
          </cell>
          <cell r="R6061">
            <v>150260.869565217</v>
          </cell>
          <cell r="S6061">
            <v>1159000</v>
          </cell>
          <cell r="T6061">
            <v>195339.1304347821</v>
          </cell>
          <cell r="U6061">
            <v>1204339.130434782</v>
          </cell>
          <cell r="V6061">
            <v>1204300</v>
          </cell>
          <cell r="W6061">
            <v>48173.565217391282</v>
          </cell>
          <cell r="X6061">
            <v>1252512.6956521734</v>
          </cell>
        </row>
        <row r="6062">
          <cell r="E6062" t="str">
            <v>37.8D07.0775</v>
          </cell>
          <cell r="F6062" t="str">
            <v>03. NHI KHOA</v>
          </cell>
          <cell r="G6062" t="str">
            <v>3.1630</v>
          </cell>
          <cell r="H6062" t="str">
            <v>Điện đông, lạnh đông đơn thuần phòng bong võng mạc</v>
          </cell>
          <cell r="I6062" t="str">
            <v>Điện đông, lạnh đông đơn thuần phòng bong võng mạc</v>
          </cell>
          <cell r="J6062" t="str">
            <v>Điện đông, lạnh đông đơn thuần phòng bong võng mạc</v>
          </cell>
          <cell r="K6062" t="str">
            <v>B</v>
          </cell>
          <cell r="L6062" t="str">
            <v>P2</v>
          </cell>
          <cell r="M6062">
            <v>785</v>
          </cell>
          <cell r="N6062">
            <v>785</v>
          </cell>
          <cell r="P6062" t="str">
            <v>Lạnh đông đơn thuần phòng bong võng mạc</v>
          </cell>
          <cell r="Q6062">
            <v>1575000</v>
          </cell>
          <cell r="R6062">
            <v>180000</v>
          </cell>
          <cell r="S6062">
            <v>1755000</v>
          </cell>
          <cell r="T6062">
            <v>234000</v>
          </cell>
          <cell r="U6062">
            <v>1809000</v>
          </cell>
          <cell r="V6062">
            <v>1809000</v>
          </cell>
          <cell r="W6062">
            <v>72360</v>
          </cell>
          <cell r="X6062">
            <v>1881360</v>
          </cell>
        </row>
        <row r="6063">
          <cell r="E6063" t="str">
            <v>37.8D07.0775</v>
          </cell>
          <cell r="F6063" t="str">
            <v>03. NHI KHOA</v>
          </cell>
          <cell r="G6063" t="str">
            <v>3.1646</v>
          </cell>
          <cell r="H6063" t="str">
            <v>Lạnh đông điều trị K võng mạc</v>
          </cell>
          <cell r="I6063" t="str">
            <v>Lạnh đông điều trị K võng mạc</v>
          </cell>
          <cell r="J6063" t="str">
            <v>Lạnh đông điều trị K võng mạc</v>
          </cell>
          <cell r="K6063" t="str">
            <v>B</v>
          </cell>
          <cell r="L6063" t="str">
            <v>T1</v>
          </cell>
          <cell r="M6063">
            <v>785</v>
          </cell>
          <cell r="N6063">
            <v>785</v>
          </cell>
          <cell r="P6063" t="str">
            <v>Lạnh đông đơn thuần phòng bong võng mạc</v>
          </cell>
          <cell r="Q6063">
            <v>1575000</v>
          </cell>
          <cell r="R6063">
            <v>180000</v>
          </cell>
          <cell r="S6063">
            <v>1755000</v>
          </cell>
          <cell r="T6063">
            <v>234000</v>
          </cell>
          <cell r="U6063">
            <v>1809000</v>
          </cell>
          <cell r="V6063">
            <v>1809000</v>
          </cell>
          <cell r="W6063">
            <v>72360</v>
          </cell>
          <cell r="X6063">
            <v>1881360</v>
          </cell>
        </row>
        <row r="6064">
          <cell r="E6064" t="str">
            <v>37.8B00.0187</v>
          </cell>
          <cell r="F6064" t="str">
            <v>02. NỘI KHOA</v>
          </cell>
          <cell r="G6064" t="str">
            <v>2.45</v>
          </cell>
          <cell r="H6064" t="str">
            <v>Nội soi phế quản ống mềm</v>
          </cell>
          <cell r="I6064" t="str">
            <v>Nội soi phế quản ống mềm</v>
          </cell>
          <cell r="J6064" t="str">
            <v>Nội soi phế quản ống mềm</v>
          </cell>
          <cell r="K6064" t="str">
            <v>B</v>
          </cell>
          <cell r="L6064" t="str">
            <v>T1</v>
          </cell>
          <cell r="M6064">
            <v>192</v>
          </cell>
          <cell r="N6064">
            <v>192</v>
          </cell>
          <cell r="P6064" t="str">
            <v>Soi phế quản điều trị sặc phổi ở bệnh nhân ngộ độc cấp</v>
          </cell>
          <cell r="Q6064">
            <v>746000</v>
          </cell>
          <cell r="R6064">
            <v>169043.47826087</v>
          </cell>
          <cell r="S6064">
            <v>915000</v>
          </cell>
          <cell r="T6064">
            <v>219756.52173913101</v>
          </cell>
          <cell r="U6064">
            <v>965756.52173913107</v>
          </cell>
          <cell r="V6064">
            <v>965700</v>
          </cell>
          <cell r="W6064">
            <v>38630.260869565245</v>
          </cell>
          <cell r="X6064">
            <v>1004386.7826086963</v>
          </cell>
        </row>
        <row r="6065">
          <cell r="E6065" t="str">
            <v>37.8D07.0775</v>
          </cell>
          <cell r="F6065" t="str">
            <v>14. MẮT</v>
          </cell>
          <cell r="G6065" t="str">
            <v>14.31</v>
          </cell>
          <cell r="H6065" t="str">
            <v>Lạnh đông điều trị ung thư võng mạc</v>
          </cell>
          <cell r="I6065" t="str">
            <v>Lạnh đông điều trị ung thư võng mạc</v>
          </cell>
          <cell r="J6065" t="str">
            <v>Lạnh đông điều trị ung thư võng mạc</v>
          </cell>
          <cell r="K6065" t="str">
            <v>A</v>
          </cell>
          <cell r="L6065" t="str">
            <v>P2</v>
          </cell>
          <cell r="M6065">
            <v>785</v>
          </cell>
          <cell r="N6065">
            <v>785</v>
          </cell>
          <cell r="P6065" t="str">
            <v>Lạnh đông đơn thuần phòng bong võng mạc</v>
          </cell>
          <cell r="Q6065">
            <v>1575000</v>
          </cell>
          <cell r="R6065">
            <v>180000</v>
          </cell>
          <cell r="S6065">
            <v>1755000</v>
          </cell>
          <cell r="T6065">
            <v>234000</v>
          </cell>
          <cell r="U6065">
            <v>1809000</v>
          </cell>
          <cell r="V6065">
            <v>1809000</v>
          </cell>
          <cell r="W6065">
            <v>72360</v>
          </cell>
          <cell r="X6065">
            <v>1881360</v>
          </cell>
        </row>
        <row r="6066">
          <cell r="E6066" t="str">
            <v>37.8D07.0775</v>
          </cell>
          <cell r="F6066" t="str">
            <v>14. MẮT</v>
          </cell>
          <cell r="G6066" t="str">
            <v>14.144</v>
          </cell>
          <cell r="H6066" t="str">
            <v>Lạnh đông đơn thuần phòng bong võng mạc</v>
          </cell>
          <cell r="I6066" t="str">
            <v>Lạnh đông đơn thuần phòng bong võng mạc</v>
          </cell>
          <cell r="J6066" t="str">
            <v>Lạnh đông đơn thuần phòng bong võng mạc</v>
          </cell>
          <cell r="K6066" t="str">
            <v>B</v>
          </cell>
          <cell r="L6066" t="str">
            <v>P2</v>
          </cell>
          <cell r="M6066">
            <v>785</v>
          </cell>
          <cell r="N6066">
            <v>785</v>
          </cell>
          <cell r="P6066" t="str">
            <v>Lạnh đông đơn thuần phòng bong võng mạc</v>
          </cell>
          <cell r="Q6066">
            <v>1575000</v>
          </cell>
          <cell r="R6066">
            <v>180000</v>
          </cell>
          <cell r="S6066">
            <v>1755000</v>
          </cell>
          <cell r="T6066">
            <v>234000</v>
          </cell>
          <cell r="U6066">
            <v>1809000</v>
          </cell>
          <cell r="V6066">
            <v>1809000</v>
          </cell>
          <cell r="W6066">
            <v>72360</v>
          </cell>
          <cell r="X6066">
            <v>1881360</v>
          </cell>
        </row>
        <row r="6067">
          <cell r="E6067" t="str">
            <v>37.8B00.0129</v>
          </cell>
          <cell r="F6067" t="str">
            <v>03. NHI KHOA</v>
          </cell>
          <cell r="G6067" t="str">
            <v>3.1014</v>
          </cell>
          <cell r="H6067" t="str">
            <v>Nội soi phế quản ống mềm</v>
          </cell>
          <cell r="I6067" t="str">
            <v>Nội soi phế quản ống mềm [gây mê, lấy dị vật]</v>
          </cell>
          <cell r="J6067" t="str">
            <v>Nội soi phế quản ống mềm</v>
          </cell>
          <cell r="K6067" t="str">
            <v>B</v>
          </cell>
          <cell r="L6067" t="str">
            <v>T1</v>
          </cell>
          <cell r="M6067">
            <v>133</v>
          </cell>
          <cell r="N6067">
            <v>133</v>
          </cell>
          <cell r="P6067" t="str">
            <v>Nội soi phế quản dưới gây mê lấy dị vật phế quản</v>
          </cell>
          <cell r="Q6067">
            <v>3180000</v>
          </cell>
          <cell r="R6067">
            <v>98608.695652173905</v>
          </cell>
          <cell r="S6067">
            <v>3278000</v>
          </cell>
          <cell r="T6067">
            <v>128191.30434782608</v>
          </cell>
          <cell r="U6067">
            <v>3308191.3043478262</v>
          </cell>
          <cell r="V6067">
            <v>3308100</v>
          </cell>
          <cell r="W6067">
            <v>132327.65217391305</v>
          </cell>
          <cell r="X6067">
            <v>3440518.9565217393</v>
          </cell>
        </row>
        <row r="6068">
          <cell r="E6068" t="str">
            <v>37.8D07.0776</v>
          </cell>
          <cell r="F6068" t="str">
            <v>14. MẮT</v>
          </cell>
          <cell r="G6068" t="str">
            <v>14.95</v>
          </cell>
          <cell r="H6068" t="str">
            <v>laser điều trị u máu mi, kết mạc, hốc mắt</v>
          </cell>
          <cell r="I6068" t="str">
            <v>laser điều trị u máu mi, kết mạc, hốc mắt</v>
          </cell>
          <cell r="J6068" t="str">
            <v>Laser điều trị u máu mi, kết mạc, hốc mắt</v>
          </cell>
          <cell r="K6068" t="str">
            <v>B</v>
          </cell>
          <cell r="L6068" t="str">
            <v>T2</v>
          </cell>
          <cell r="M6068">
            <v>786</v>
          </cell>
          <cell r="N6068">
            <v>786</v>
          </cell>
          <cell r="P6068" t="str">
            <v>Laser điều trị u máu mi, kết mạc, hốc mắt, bệnh võng mạc trẻ đẻ non, u nguyên bào võng mạc</v>
          </cell>
          <cell r="Q6068">
            <v>1295000</v>
          </cell>
          <cell r="R6068">
            <v>180000</v>
          </cell>
          <cell r="S6068">
            <v>1475000</v>
          </cell>
          <cell r="T6068">
            <v>234000</v>
          </cell>
          <cell r="U6068">
            <v>1529000</v>
          </cell>
          <cell r="V6068">
            <v>1529000</v>
          </cell>
          <cell r="W6068">
            <v>61160</v>
          </cell>
          <cell r="X6068">
            <v>1590160</v>
          </cell>
        </row>
        <row r="6069">
          <cell r="E6069" t="str">
            <v>37.8B00.0128</v>
          </cell>
          <cell r="F6069" t="str">
            <v>03. NHI KHOA</v>
          </cell>
          <cell r="G6069" t="str">
            <v>3.1014</v>
          </cell>
          <cell r="H6069" t="str">
            <v>Nội soi phế quản ống mềm</v>
          </cell>
          <cell r="I6069" t="str">
            <v>Nội soi phế quản ống mềm [gây mê]</v>
          </cell>
          <cell r="J6069" t="str">
            <v>Nội soi phế quản ống mềm</v>
          </cell>
          <cell r="K6069" t="str">
            <v>B</v>
          </cell>
          <cell r="L6069" t="str">
            <v>T1</v>
          </cell>
          <cell r="M6069">
            <v>132</v>
          </cell>
          <cell r="N6069">
            <v>132</v>
          </cell>
          <cell r="P6069" t="str">
            <v>Nội soi phế quản dưới gây mê không sinh thiết</v>
          </cell>
          <cell r="Q6069">
            <v>1380000</v>
          </cell>
          <cell r="R6069">
            <v>98608.695652173905</v>
          </cell>
          <cell r="S6069">
            <v>1478000</v>
          </cell>
          <cell r="T6069">
            <v>128191.30434782608</v>
          </cell>
          <cell r="U6069">
            <v>1508191.3043478262</v>
          </cell>
          <cell r="V6069">
            <v>1508100</v>
          </cell>
          <cell r="W6069">
            <v>60327.652173913048</v>
          </cell>
          <cell r="X6069">
            <v>1568518.9565217393</v>
          </cell>
        </row>
        <row r="6070">
          <cell r="E6070" t="str">
            <v>37.8B00.0131</v>
          </cell>
          <cell r="F6070" t="str">
            <v>02. NỘI KHOA</v>
          </cell>
          <cell r="G6070" t="str">
            <v>2.45</v>
          </cell>
          <cell r="H6070" t="str">
            <v>Nội soi phế quản ống mềm</v>
          </cell>
          <cell r="I6070" t="str">
            <v>Nội soi phế quản ống mềm [gây tê, có sinh thiết]</v>
          </cell>
          <cell r="J6070" t="str">
            <v>Nội soi phế quản ống mềm</v>
          </cell>
          <cell r="K6070" t="str">
            <v>B</v>
          </cell>
          <cell r="L6070" t="str">
            <v>T1</v>
          </cell>
          <cell r="M6070">
            <v>135</v>
          </cell>
          <cell r="N6070">
            <v>135</v>
          </cell>
          <cell r="P6070" t="str">
            <v>Nội soi phế quản ống mềm gây tê có sinh thiết</v>
          </cell>
          <cell r="Q6070">
            <v>1009000</v>
          </cell>
          <cell r="R6070">
            <v>150260.869565217</v>
          </cell>
          <cell r="S6070">
            <v>1159000</v>
          </cell>
          <cell r="T6070">
            <v>195339.1304347821</v>
          </cell>
          <cell r="U6070">
            <v>1204339.130434782</v>
          </cell>
          <cell r="V6070">
            <v>1204300</v>
          </cell>
          <cell r="W6070">
            <v>48173.565217391282</v>
          </cell>
          <cell r="X6070">
            <v>1252512.6956521734</v>
          </cell>
        </row>
        <row r="6071">
          <cell r="E6071" t="str">
            <v>37.8B00.0131</v>
          </cell>
          <cell r="F6071" t="str">
            <v>03. NHI KHOA</v>
          </cell>
          <cell r="G6071" t="str">
            <v>3.1014</v>
          </cell>
          <cell r="H6071" t="str">
            <v>Nội soi phế quản ống mềm</v>
          </cell>
          <cell r="I6071" t="str">
            <v>Nội soi phế quản ống mềm [gây tê, có sinh thiết]</v>
          </cell>
          <cell r="J6071" t="str">
            <v>Nội soi phế quản ống mềm</v>
          </cell>
          <cell r="K6071" t="str">
            <v>B</v>
          </cell>
          <cell r="L6071" t="str">
            <v>T1</v>
          </cell>
          <cell r="M6071">
            <v>135</v>
          </cell>
          <cell r="N6071">
            <v>135</v>
          </cell>
          <cell r="P6071" t="str">
            <v>Nội soi phế quản ống mềm gây tê có sinh thiết</v>
          </cell>
          <cell r="Q6071">
            <v>1009000</v>
          </cell>
          <cell r="R6071">
            <v>150260.869565217</v>
          </cell>
          <cell r="S6071">
            <v>1159000</v>
          </cell>
          <cell r="T6071">
            <v>195339.1304347821</v>
          </cell>
          <cell r="U6071">
            <v>1204339.130434782</v>
          </cell>
          <cell r="V6071">
            <v>1204300</v>
          </cell>
          <cell r="W6071">
            <v>48173.565217391282</v>
          </cell>
          <cell r="X6071">
            <v>1252512.6956521734</v>
          </cell>
        </row>
        <row r="6072">
          <cell r="E6072" t="str">
            <v>37.8D07.0778</v>
          </cell>
          <cell r="F6072" t="str">
            <v>14. MẮT</v>
          </cell>
          <cell r="G6072" t="str">
            <v>14.214</v>
          </cell>
          <cell r="H6072" t="str">
            <v>Bóc giả mạc</v>
          </cell>
          <cell r="I6072" t="str">
            <v>Bóc giả mạc</v>
          </cell>
          <cell r="J6072" t="str">
            <v>Bóc giả mạc</v>
          </cell>
          <cell r="K6072" t="str">
            <v>C</v>
          </cell>
          <cell r="L6072" t="str">
            <v>T3</v>
          </cell>
          <cell r="M6072">
            <v>788</v>
          </cell>
          <cell r="N6072">
            <v>788</v>
          </cell>
          <cell r="P6072" t="str">
            <v>Lấy dị vật giác mạc nông, một mắt (gây tê)</v>
          </cell>
          <cell r="Q6072">
            <v>52000</v>
          </cell>
          <cell r="R6072">
            <v>36469.565217391297</v>
          </cell>
          <cell r="S6072">
            <v>88400</v>
          </cell>
          <cell r="T6072">
            <v>47410.434782608689</v>
          </cell>
          <cell r="U6072">
            <v>99410.434782608689</v>
          </cell>
          <cell r="V6072">
            <v>99400</v>
          </cell>
          <cell r="W6072">
            <v>3976.4173913043478</v>
          </cell>
          <cell r="X6072">
            <v>103386.85217391304</v>
          </cell>
        </row>
        <row r="6073">
          <cell r="E6073" t="str">
            <v>37.8D07.0778</v>
          </cell>
          <cell r="F6073" t="str">
            <v>14. MẮT</v>
          </cell>
          <cell r="G6073" t="str">
            <v>14.213</v>
          </cell>
          <cell r="H6073" t="str">
            <v xml:space="preserve">Bóc sợi giác mạc </v>
          </cell>
          <cell r="I6073" t="str">
            <v xml:space="preserve">Bóc sợi giác mạc </v>
          </cell>
          <cell r="J6073" t="str">
            <v>Bóc sợi giác mạc (Viêm giác mạc sợi)</v>
          </cell>
          <cell r="K6073" t="str">
            <v>C</v>
          </cell>
          <cell r="L6073" t="str">
            <v>T3</v>
          </cell>
          <cell r="M6073">
            <v>788</v>
          </cell>
          <cell r="N6073">
            <v>788</v>
          </cell>
          <cell r="P6073" t="str">
            <v>Lấy dị vật giác mạc nông, một mắt (gây tê)</v>
          </cell>
          <cell r="Q6073">
            <v>52000</v>
          </cell>
          <cell r="R6073">
            <v>36469.565217391297</v>
          </cell>
          <cell r="S6073">
            <v>88400</v>
          </cell>
          <cell r="T6073">
            <v>47410.434782608689</v>
          </cell>
          <cell r="U6073">
            <v>99410.434782608689</v>
          </cell>
          <cell r="V6073">
            <v>99400</v>
          </cell>
          <cell r="W6073">
            <v>3976.4173913043478</v>
          </cell>
          <cell r="X6073">
            <v>103386.85217391304</v>
          </cell>
        </row>
        <row r="6074">
          <cell r="E6074" t="str">
            <v>37.8B00.0132</v>
          </cell>
          <cell r="F6074" t="str">
            <v>02. NỘI KHOA</v>
          </cell>
          <cell r="G6074" t="str">
            <v>2.45</v>
          </cell>
          <cell r="H6074" t="str">
            <v>Nội soi phế quản ống mềm</v>
          </cell>
          <cell r="I6074" t="str">
            <v>Nội soi phế quản ống mềm [gây tê, lấy dị vật]</v>
          </cell>
          <cell r="J6074" t="str">
            <v>Nội soi phế quản ống mềm</v>
          </cell>
          <cell r="K6074" t="str">
            <v>B</v>
          </cell>
          <cell r="L6074" t="str">
            <v>T1</v>
          </cell>
          <cell r="M6074">
            <v>136</v>
          </cell>
          <cell r="N6074">
            <v>136</v>
          </cell>
          <cell r="P6074" t="str">
            <v>Nội soi phế quản ống mềm gây tê lấy dị vật</v>
          </cell>
          <cell r="Q6074">
            <v>2420000</v>
          </cell>
          <cell r="R6074">
            <v>198782.60869565199</v>
          </cell>
          <cell r="S6074">
            <v>2618000</v>
          </cell>
          <cell r="T6074">
            <v>258417.39130434758</v>
          </cell>
          <cell r="U6074">
            <v>2678417.3913043477</v>
          </cell>
          <cell r="V6074">
            <v>2678400</v>
          </cell>
          <cell r="W6074">
            <v>107136.6956521739</v>
          </cell>
          <cell r="X6074">
            <v>2785554.0869565215</v>
          </cell>
        </row>
        <row r="6075">
          <cell r="E6075" t="str">
            <v>37.8D07.0778</v>
          </cell>
          <cell r="F6075" t="str">
            <v>14. MẮT</v>
          </cell>
          <cell r="G6075" t="str">
            <v>14.156</v>
          </cell>
          <cell r="H6075" t="str">
            <v xml:space="preserve">Sửa sẹo bọng bằng kim </v>
          </cell>
          <cell r="I6075" t="str">
            <v xml:space="preserve">Sửa sẹo bọng bằng kim </v>
          </cell>
          <cell r="J6075" t="str">
            <v>Sửa sẹo bọng bằng kim (Phâu thuật needling)</v>
          </cell>
          <cell r="K6075" t="str">
            <v>A</v>
          </cell>
          <cell r="L6075" t="str">
            <v>T1</v>
          </cell>
          <cell r="M6075">
            <v>788</v>
          </cell>
          <cell r="N6075">
            <v>788</v>
          </cell>
          <cell r="P6075" t="str">
            <v>Lấy dị vật giác mạc nông, một mắt (gây tê)</v>
          </cell>
          <cell r="Q6075">
            <v>52000</v>
          </cell>
          <cell r="R6075">
            <v>36469.565217391297</v>
          </cell>
          <cell r="S6075">
            <v>88400</v>
          </cell>
          <cell r="T6075">
            <v>47410.434782608689</v>
          </cell>
          <cell r="U6075">
            <v>99410.434782608689</v>
          </cell>
          <cell r="V6075">
            <v>99400</v>
          </cell>
          <cell r="W6075">
            <v>3976.4173913043478</v>
          </cell>
          <cell r="X6075">
            <v>103386.85217391304</v>
          </cell>
        </row>
        <row r="6076">
          <cell r="E6076" t="str">
            <v>37.8B00.0130</v>
          </cell>
          <cell r="F6076" t="str">
            <v>02. NỘI KHOA</v>
          </cell>
          <cell r="G6076" t="str">
            <v>2.45</v>
          </cell>
          <cell r="H6076" t="str">
            <v>Nội soi phế quản ống mềm</v>
          </cell>
          <cell r="I6076" t="str">
            <v>Nội soi phế quản ống mềm [gây tê]</v>
          </cell>
          <cell r="J6076" t="str">
            <v>Nội soi phế quản ống mềm</v>
          </cell>
          <cell r="K6076" t="str">
            <v>B</v>
          </cell>
          <cell r="L6076" t="str">
            <v>T1</v>
          </cell>
          <cell r="M6076">
            <v>134</v>
          </cell>
          <cell r="N6076">
            <v>134</v>
          </cell>
          <cell r="P6076" t="str">
            <v>Nội soi phế quản ống mềm gây tê</v>
          </cell>
          <cell r="Q6076">
            <v>684000</v>
          </cell>
          <cell r="R6076">
            <v>84521.739130434798</v>
          </cell>
          <cell r="S6076">
            <v>768000</v>
          </cell>
          <cell r="T6076">
            <v>109878.26086956525</v>
          </cell>
          <cell r="U6076">
            <v>793878.26086956519</v>
          </cell>
          <cell r="V6076">
            <v>793800</v>
          </cell>
          <cell r="W6076">
            <v>31755.130434782608</v>
          </cell>
          <cell r="X6076">
            <v>825633.39130434778</v>
          </cell>
        </row>
        <row r="6077">
          <cell r="E6077" t="str">
            <v>37.8B00.0130</v>
          </cell>
          <cell r="F6077" t="str">
            <v>03. NHI KHOA</v>
          </cell>
          <cell r="G6077" t="str">
            <v>3.1014</v>
          </cell>
          <cell r="H6077" t="str">
            <v>Nội soi phế quản ống mềm</v>
          </cell>
          <cell r="I6077" t="str">
            <v>Nội soi phế quản ống mềm [gây tê]</v>
          </cell>
          <cell r="J6077" t="str">
            <v>Nội soi phế quản ống mềm</v>
          </cell>
          <cell r="K6077" t="str">
            <v>B</v>
          </cell>
          <cell r="L6077" t="str">
            <v>T1</v>
          </cell>
          <cell r="M6077">
            <v>134</v>
          </cell>
          <cell r="N6077">
            <v>134</v>
          </cell>
          <cell r="P6077" t="str">
            <v>Nội soi phế quản ống mềm gây tê</v>
          </cell>
          <cell r="Q6077">
            <v>684000</v>
          </cell>
          <cell r="R6077">
            <v>84521.739130434798</v>
          </cell>
          <cell r="S6077">
            <v>768000</v>
          </cell>
          <cell r="T6077">
            <v>109878.26086956525</v>
          </cell>
          <cell r="U6077">
            <v>793878.26086956519</v>
          </cell>
          <cell r="V6077">
            <v>793800</v>
          </cell>
          <cell r="W6077">
            <v>31755.130434782608</v>
          </cell>
          <cell r="X6077">
            <v>825633.39130434778</v>
          </cell>
        </row>
        <row r="6078">
          <cell r="E6078" t="str">
            <v>37.8B00.0129</v>
          </cell>
          <cell r="F6078" t="str">
            <v>15. TAI MŨI HỌNG</v>
          </cell>
          <cell r="G6078" t="str">
            <v>15.253</v>
          </cell>
          <cell r="H6078" t="str">
            <v>Nội soi phế quản ống mềm lấy dị vật gây tê/[gây mê]</v>
          </cell>
          <cell r="I6078" t="str">
            <v>Nội soi phế quản ống mềm lấy dị vật gây tê/[gây mê]</v>
          </cell>
          <cell r="J6078" t="str">
            <v>Nội soi phế quản ống mềm lấy dị vật gây tê/[gây mê]</v>
          </cell>
          <cell r="K6078" t="str">
            <v>B</v>
          </cell>
          <cell r="L6078" t="str">
            <v>P1</v>
          </cell>
          <cell r="M6078">
            <v>133</v>
          </cell>
          <cell r="N6078">
            <v>133</v>
          </cell>
          <cell r="P6078" t="str">
            <v>Nội soi phế quản dưới gây mê lấy dị vật phế quản</v>
          </cell>
          <cell r="Q6078">
            <v>3180000</v>
          </cell>
          <cell r="R6078">
            <v>98608.695652173905</v>
          </cell>
          <cell r="S6078">
            <v>3278000</v>
          </cell>
          <cell r="T6078">
            <v>128191.30434782608</v>
          </cell>
          <cell r="U6078">
            <v>3308191.3043478262</v>
          </cell>
          <cell r="V6078">
            <v>3308100</v>
          </cell>
          <cell r="W6078">
            <v>132327.65217391305</v>
          </cell>
          <cell r="X6078">
            <v>3440518.9565217393</v>
          </cell>
        </row>
        <row r="6079">
          <cell r="E6079" t="str">
            <v>37.8B00.0132</v>
          </cell>
          <cell r="F6079" t="str">
            <v>15. TAI MŨI HỌNG</v>
          </cell>
          <cell r="G6079" t="str">
            <v>15.253</v>
          </cell>
          <cell r="H6079" t="str">
            <v>Nội soi phế quản ống mềm lấy dị vật gây tê/[gây mê]</v>
          </cell>
          <cell r="I6079" t="str">
            <v>Nội soi phế quản ống mềm lấy dị vật gây tê/[gây tê]</v>
          </cell>
          <cell r="J6079" t="str">
            <v>Nội soi phế quản ống mềm lấy dị vật gây tê/[gây mê]</v>
          </cell>
          <cell r="K6079" t="str">
            <v>B</v>
          </cell>
          <cell r="L6079" t="str">
            <v>P1</v>
          </cell>
          <cell r="M6079">
            <v>136</v>
          </cell>
          <cell r="N6079">
            <v>136</v>
          </cell>
          <cell r="P6079" t="str">
            <v>Nội soi phế quản ống mềm gây tê lấy dị vật</v>
          </cell>
          <cell r="Q6079">
            <v>2420000</v>
          </cell>
          <cell r="R6079">
            <v>198782.60869565199</v>
          </cell>
          <cell r="S6079">
            <v>2618000</v>
          </cell>
          <cell r="T6079">
            <v>258417.39130434758</v>
          </cell>
          <cell r="U6079">
            <v>2678417.3913043477</v>
          </cell>
          <cell r="V6079">
            <v>2678400</v>
          </cell>
          <cell r="W6079">
            <v>107136.6956521739</v>
          </cell>
          <cell r="X6079">
            <v>2785554.0869565215</v>
          </cell>
        </row>
        <row r="6080">
          <cell r="E6080" t="str">
            <v>37.8B00.0127</v>
          </cell>
          <cell r="F6080" t="str">
            <v>02. NỘI KHOA</v>
          </cell>
          <cell r="G6080" t="str">
            <v>2.43</v>
          </cell>
          <cell r="H6080" t="str">
            <v>Nội soi phế quản ống mềm sinh thiết niêm mạc phế quản</v>
          </cell>
          <cell r="I6080" t="str">
            <v>Nội soi phế quản ống mềm sinh thiết niêm mạc phế quản [gây mê]</v>
          </cell>
          <cell r="J6080" t="str">
            <v>Nội soi phế quản ống mềm sinh thiết niêm mạc phế quản</v>
          </cell>
          <cell r="K6080" t="str">
            <v>B</v>
          </cell>
          <cell r="L6080" t="str">
            <v>T1</v>
          </cell>
          <cell r="M6080">
            <v>131</v>
          </cell>
          <cell r="N6080">
            <v>131</v>
          </cell>
          <cell r="P6080" t="str">
            <v>Nội soi phế quản dưới gây mê có sinh thiết</v>
          </cell>
          <cell r="Q6080">
            <v>1680000</v>
          </cell>
          <cell r="R6080">
            <v>98608.695652173905</v>
          </cell>
          <cell r="S6080">
            <v>1778000</v>
          </cell>
          <cell r="T6080">
            <v>128191.30434782608</v>
          </cell>
          <cell r="U6080">
            <v>1808191.3043478262</v>
          </cell>
          <cell r="V6080">
            <v>1808100</v>
          </cell>
          <cell r="W6080">
            <v>72327.652173913055</v>
          </cell>
          <cell r="X6080">
            <v>1880518.9565217393</v>
          </cell>
        </row>
        <row r="6081">
          <cell r="E6081" t="str">
            <v>37.8B00.0127</v>
          </cell>
          <cell r="F6081" t="str">
            <v>03. NHI KHOA</v>
          </cell>
          <cell r="G6081" t="str">
            <v>3.1007</v>
          </cell>
          <cell r="H6081" t="str">
            <v>Nội soi phế quản ống mềm sinh thiết niêm mạc phế quản</v>
          </cell>
          <cell r="I6081" t="str">
            <v>Nội soi phế quản ống mềm sinh thiết niêm mạc phế quản [gây mê]</v>
          </cell>
          <cell r="J6081" t="str">
            <v>Nội soi phế quản ống mềm sinh thiết niêm mạc phế quản</v>
          </cell>
          <cell r="K6081" t="str">
            <v>B</v>
          </cell>
          <cell r="L6081" t="str">
            <v>T1</v>
          </cell>
          <cell r="M6081">
            <v>131</v>
          </cell>
          <cell r="N6081">
            <v>131</v>
          </cell>
          <cell r="P6081" t="str">
            <v>Nội soi phế quản dưới gây mê có sinh thiết</v>
          </cell>
          <cell r="Q6081">
            <v>1680000</v>
          </cell>
          <cell r="R6081">
            <v>98608.695652173905</v>
          </cell>
          <cell r="S6081">
            <v>1778000</v>
          </cell>
          <cell r="T6081">
            <v>128191.30434782608</v>
          </cell>
          <cell r="U6081">
            <v>1808191.3043478262</v>
          </cell>
          <cell r="V6081">
            <v>1808100</v>
          </cell>
          <cell r="W6081">
            <v>72327.652173913055</v>
          </cell>
          <cell r="X6081">
            <v>1880518.9565217393</v>
          </cell>
        </row>
        <row r="6082">
          <cell r="E6082" t="str">
            <v>37.8B00.0131</v>
          </cell>
          <cell r="F6082" t="str">
            <v>02. NỘI KHOA</v>
          </cell>
          <cell r="G6082" t="str">
            <v>2.43</v>
          </cell>
          <cell r="H6082" t="str">
            <v>Nội soi phế quản ống mềm sinh thiết niêm mạc phế quản</v>
          </cell>
          <cell r="I6082" t="str">
            <v>Nội soi phế quản ống mềm sinh thiết niêm mạc phế quản [gây tê]</v>
          </cell>
          <cell r="J6082" t="str">
            <v>Nội soi phế quản ống mềm sinh thiết niêm mạc phế quản</v>
          </cell>
          <cell r="K6082" t="str">
            <v>B</v>
          </cell>
          <cell r="L6082" t="str">
            <v>T1</v>
          </cell>
          <cell r="M6082">
            <v>135</v>
          </cell>
          <cell r="N6082">
            <v>135</v>
          </cell>
          <cell r="P6082" t="str">
            <v>Nội soi phế quản ống mềm gây tê có sinh thiết</v>
          </cell>
          <cell r="Q6082">
            <v>1009000</v>
          </cell>
          <cell r="R6082">
            <v>150260.869565217</v>
          </cell>
          <cell r="S6082">
            <v>1159000</v>
          </cell>
          <cell r="T6082">
            <v>195339.1304347821</v>
          </cell>
          <cell r="U6082">
            <v>1204339.130434782</v>
          </cell>
          <cell r="V6082">
            <v>1204300</v>
          </cell>
          <cell r="W6082">
            <v>48173.565217391282</v>
          </cell>
          <cell r="X6082">
            <v>1252512.6956521734</v>
          </cell>
        </row>
        <row r="6083">
          <cell r="E6083" t="str">
            <v>37.8B00.0131</v>
          </cell>
          <cell r="F6083" t="str">
            <v>03. NHI KHOA</v>
          </cell>
          <cell r="G6083" t="str">
            <v>3.1007</v>
          </cell>
          <cell r="H6083" t="str">
            <v>Nội soi phế quản ống mềm sinh thiết niêm mạc phế quản</v>
          </cell>
          <cell r="I6083" t="str">
            <v>Nội soi phế quản ống mềm sinh thiết niêm mạc phế quản [gây tê]</v>
          </cell>
          <cell r="J6083" t="str">
            <v>Nội soi phế quản ống mềm sinh thiết niêm mạc phế quản</v>
          </cell>
          <cell r="K6083" t="str">
            <v>B</v>
          </cell>
          <cell r="L6083" t="str">
            <v>T1</v>
          </cell>
          <cell r="M6083">
            <v>135</v>
          </cell>
          <cell r="N6083">
            <v>135</v>
          </cell>
          <cell r="P6083" t="str">
            <v>Nội soi phế quản ống mềm gây tê có sinh thiết</v>
          </cell>
          <cell r="Q6083">
            <v>1009000</v>
          </cell>
          <cell r="R6083">
            <v>150260.869565217</v>
          </cell>
          <cell r="S6083">
            <v>1159000</v>
          </cell>
          <cell r="T6083">
            <v>195339.1304347821</v>
          </cell>
          <cell r="U6083">
            <v>1204339.130434782</v>
          </cell>
          <cell r="V6083">
            <v>1204300</v>
          </cell>
          <cell r="W6083">
            <v>48173.565217391282</v>
          </cell>
          <cell r="X6083">
            <v>1252512.6956521734</v>
          </cell>
        </row>
        <row r="6084">
          <cell r="E6084" t="str">
            <v>37.8B00.0118</v>
          </cell>
          <cell r="F6084" t="str">
            <v>02. NỘI KHOA</v>
          </cell>
          <cell r="G6084" t="str">
            <v>2.51</v>
          </cell>
          <cell r="H6084" t="str">
            <v>Nội soi phế quản qua ống nội khí quản</v>
          </cell>
          <cell r="I6084" t="str">
            <v>Nội soi phế quản qua ống nội khí quản</v>
          </cell>
          <cell r="J6084" t="str">
            <v>Nội soi phế quản qua ống nội khí quản</v>
          </cell>
          <cell r="K6084" t="str">
            <v>B</v>
          </cell>
          <cell r="L6084" t="str">
            <v>T1</v>
          </cell>
          <cell r="M6084">
            <v>122</v>
          </cell>
          <cell r="N6084">
            <v>122</v>
          </cell>
          <cell r="O6084" t="str">
            <v>Chưa bao gồm quả lọc, bộ dây dẫn và dịch lọc.</v>
          </cell>
          <cell r="P6084" t="str">
            <v>Lọc máu liên tục  (01 lần)</v>
          </cell>
          <cell r="Q6084">
            <v>2040000</v>
          </cell>
          <cell r="R6084">
            <v>208173.91304347801</v>
          </cell>
          <cell r="S6084">
            <v>2248000</v>
          </cell>
          <cell r="T6084">
            <v>270626.08695652138</v>
          </cell>
          <cell r="U6084">
            <v>2310626.0869565215</v>
          </cell>
          <cell r="V6084">
            <v>2310600</v>
          </cell>
          <cell r="W6084">
            <v>92425.043478260865</v>
          </cell>
          <cell r="X6084">
            <v>2403051.1304347822</v>
          </cell>
        </row>
        <row r="6085">
          <cell r="E6085" t="str">
            <v>37.8B00.0128</v>
          </cell>
          <cell r="F6085" t="str">
            <v>03. NHI KHOA</v>
          </cell>
          <cell r="G6085" t="str">
            <v>3.1022</v>
          </cell>
          <cell r="H6085" t="str">
            <v>Nội soi phế quản qua ống nội khí quản</v>
          </cell>
          <cell r="I6085" t="str">
            <v>Nội soi phế quản qua ống nội khí quản</v>
          </cell>
          <cell r="J6085" t="str">
            <v>Nội soi phế quản qua ống nội khí quản</v>
          </cell>
          <cell r="K6085" t="str">
            <v>B</v>
          </cell>
          <cell r="L6085" t="str">
            <v>T2</v>
          </cell>
          <cell r="M6085">
            <v>132</v>
          </cell>
          <cell r="N6085">
            <v>132</v>
          </cell>
          <cell r="P6085" t="str">
            <v>Nội soi phế quản dưới gây mê không sinh thiết</v>
          </cell>
          <cell r="Q6085">
            <v>1380000</v>
          </cell>
          <cell r="R6085">
            <v>98608.695652173905</v>
          </cell>
          <cell r="S6085">
            <v>1478000</v>
          </cell>
          <cell r="T6085">
            <v>128191.30434782608</v>
          </cell>
          <cell r="U6085">
            <v>1508191.3043478262</v>
          </cell>
          <cell r="V6085">
            <v>1508100</v>
          </cell>
          <cell r="W6085">
            <v>60327.652173913048</v>
          </cell>
          <cell r="X6085">
            <v>1568518.9565217393</v>
          </cell>
        </row>
        <row r="6086">
          <cell r="E6086" t="str">
            <v>37.8B00.0127</v>
          </cell>
          <cell r="F6086" t="str">
            <v>03. NHI KHOA</v>
          </cell>
          <cell r="G6086" t="str">
            <v>3.1012</v>
          </cell>
          <cell r="H6086" t="str">
            <v>Nội soi phế quản sinh thiết xuyên vách phế quản</v>
          </cell>
          <cell r="I6086" t="str">
            <v>Nội soi phế quản sinh thiết xuyên vách phế quản [gây mê]</v>
          </cell>
          <cell r="J6086" t="str">
            <v>Nội soi phế quản sinh thiết xuyên vách phế quản</v>
          </cell>
          <cell r="K6086" t="str">
            <v>B</v>
          </cell>
          <cell r="L6086" t="str">
            <v>T1</v>
          </cell>
          <cell r="M6086">
            <v>131</v>
          </cell>
          <cell r="N6086">
            <v>131</v>
          </cell>
          <cell r="P6086" t="str">
            <v>Nội soi phế quản dưới gây mê có sinh thiết</v>
          </cell>
          <cell r="Q6086">
            <v>1680000</v>
          </cell>
          <cell r="R6086">
            <v>98608.695652173905</v>
          </cell>
          <cell r="S6086">
            <v>1778000</v>
          </cell>
          <cell r="T6086">
            <v>128191.30434782608</v>
          </cell>
          <cell r="U6086">
            <v>1808191.3043478262</v>
          </cell>
          <cell r="V6086">
            <v>1808100</v>
          </cell>
          <cell r="W6086">
            <v>72327.652173913055</v>
          </cell>
          <cell r="X6086">
            <v>1880518.9565217393</v>
          </cell>
        </row>
        <row r="6087">
          <cell r="E6087" t="str">
            <v>37.8B00.0131</v>
          </cell>
          <cell r="F6087" t="str">
            <v>02. NỘI KHOA</v>
          </cell>
          <cell r="G6087" t="str">
            <v>2.40</v>
          </cell>
          <cell r="H6087" t="str">
            <v>Nội soi phế quản sinh thiết xuyên vách phế quản</v>
          </cell>
          <cell r="I6087" t="str">
            <v>Nội soi phế quản sinh thiết xuyên vách phế quản [gây tê]</v>
          </cell>
          <cell r="J6087" t="str">
            <v>Nội soi phế quản sinh thiết xuyên vách phế quản</v>
          </cell>
          <cell r="K6087" t="str">
            <v>B</v>
          </cell>
          <cell r="L6087" t="str">
            <v>T1</v>
          </cell>
          <cell r="M6087">
            <v>135</v>
          </cell>
          <cell r="N6087">
            <v>135</v>
          </cell>
          <cell r="P6087" t="str">
            <v>Nội soi phế quản ống mềm gây tê có sinh thiết</v>
          </cell>
          <cell r="Q6087">
            <v>1009000</v>
          </cell>
          <cell r="R6087">
            <v>150260.869565217</v>
          </cell>
          <cell r="S6087">
            <v>1159000</v>
          </cell>
          <cell r="T6087">
            <v>195339.1304347821</v>
          </cell>
          <cell r="U6087">
            <v>1204339.130434782</v>
          </cell>
          <cell r="V6087">
            <v>1204300</v>
          </cell>
          <cell r="W6087">
            <v>48173.565217391282</v>
          </cell>
          <cell r="X6087">
            <v>1252512.6956521734</v>
          </cell>
        </row>
        <row r="6088">
          <cell r="E6088" t="str">
            <v>37.8B00.0131</v>
          </cell>
          <cell r="F6088" t="str">
            <v>03. NHI KHOA</v>
          </cell>
          <cell r="G6088" t="str">
            <v>3.1012</v>
          </cell>
          <cell r="H6088" t="str">
            <v>Nội soi phế quản sinh thiết xuyên vách phế quản</v>
          </cell>
          <cell r="I6088" t="str">
            <v>Nội soi phế quản sinh thiết xuyên vách phế quản [gây tê]</v>
          </cell>
          <cell r="J6088" t="str">
            <v>Nội soi phế quản sinh thiết xuyên vách phế quản</v>
          </cell>
          <cell r="K6088" t="str">
            <v>B</v>
          </cell>
          <cell r="L6088" t="str">
            <v>T1</v>
          </cell>
          <cell r="M6088">
            <v>135</v>
          </cell>
          <cell r="N6088">
            <v>135</v>
          </cell>
          <cell r="P6088" t="str">
            <v>Nội soi phế quản ống mềm gây tê có sinh thiết</v>
          </cell>
          <cell r="Q6088">
            <v>1009000</v>
          </cell>
          <cell r="R6088">
            <v>150260.869565217</v>
          </cell>
          <cell r="S6088">
            <v>1159000</v>
          </cell>
          <cell r="T6088">
            <v>195339.1304347821</v>
          </cell>
          <cell r="U6088">
            <v>1204339.130434782</v>
          </cell>
          <cell r="V6088">
            <v>1204300</v>
          </cell>
          <cell r="W6088">
            <v>48173.565217391282</v>
          </cell>
          <cell r="X6088">
            <v>1252512.6956521734</v>
          </cell>
        </row>
        <row r="6089">
          <cell r="E6089" t="str">
            <v>37.8D07.0785</v>
          </cell>
          <cell r="F6089" t="str">
            <v>03. NHI KHOA</v>
          </cell>
          <cell r="G6089" t="str">
            <v>3.1689</v>
          </cell>
          <cell r="H6089" t="str">
            <v>Lấy calci đông dưới kết mạc</v>
          </cell>
          <cell r="I6089" t="str">
            <v>Lấy calci đông dưới kết mạc</v>
          </cell>
          <cell r="J6089" t="str">
            <v>Lấy calci đông dưới kết mạc</v>
          </cell>
          <cell r="K6089" t="str">
            <v>C</v>
          </cell>
          <cell r="L6089" t="str">
            <v>T3</v>
          </cell>
          <cell r="M6089">
            <v>795</v>
          </cell>
          <cell r="N6089">
            <v>795</v>
          </cell>
          <cell r="P6089" t="str">
            <v>Lấy sạn vôi kết mạc</v>
          </cell>
          <cell r="Q6089">
            <v>25300</v>
          </cell>
          <cell r="R6089">
            <v>12052.1739130435</v>
          </cell>
          <cell r="S6089">
            <v>37300</v>
          </cell>
          <cell r="T6089">
            <v>15667.826086956551</v>
          </cell>
          <cell r="U6089">
            <v>40967.826086956549</v>
          </cell>
          <cell r="V6089">
            <v>40900</v>
          </cell>
          <cell r="W6089">
            <v>1638.7130434782621</v>
          </cell>
          <cell r="X6089">
            <v>42606.539130434809</v>
          </cell>
        </row>
        <row r="6090">
          <cell r="E6090" t="str">
            <v>37.8D07.0785</v>
          </cell>
          <cell r="F6090" t="str">
            <v>14. MẮT</v>
          </cell>
          <cell r="G6090" t="str">
            <v>14.202</v>
          </cell>
          <cell r="H6090" t="str">
            <v>Lấy calci kết mạc</v>
          </cell>
          <cell r="I6090" t="str">
            <v>Lấy calci kết mạc</v>
          </cell>
          <cell r="J6090" t="str">
            <v>Lấy calci kết mạc</v>
          </cell>
          <cell r="K6090" t="str">
            <v>D</v>
          </cell>
          <cell r="L6090" t="str">
            <v>T3</v>
          </cell>
          <cell r="M6090">
            <v>795</v>
          </cell>
          <cell r="N6090">
            <v>795</v>
          </cell>
          <cell r="P6090" t="str">
            <v>Lấy sạn vôi kết mạc</v>
          </cell>
          <cell r="Q6090">
            <v>25300</v>
          </cell>
          <cell r="R6090">
            <v>12052.1739130435</v>
          </cell>
          <cell r="S6090">
            <v>37300</v>
          </cell>
          <cell r="T6090">
            <v>15667.826086956551</v>
          </cell>
          <cell r="U6090">
            <v>40967.826086956549</v>
          </cell>
          <cell r="V6090">
            <v>40900</v>
          </cell>
          <cell r="W6090">
            <v>1638.7130434782621</v>
          </cell>
          <cell r="X6090">
            <v>42606.539130434809</v>
          </cell>
        </row>
        <row r="6091">
          <cell r="E6091" t="str">
            <v>37.8B00.0128</v>
          </cell>
          <cell r="F6091" t="str">
            <v>02. NỘI KHOA</v>
          </cell>
          <cell r="G6091" t="str">
            <v>2.49</v>
          </cell>
          <cell r="H6091" t="str">
            <v>Nội soi rửa phế quản phế nang chọn lọc</v>
          </cell>
          <cell r="I6091" t="str">
            <v>Nội soi rửa phế quản phế nang chọn lọc [gây mê]</v>
          </cell>
          <cell r="J6091" t="str">
            <v>Nội soi rửa phế quản phế nang chọn lọc</v>
          </cell>
          <cell r="K6091" t="str">
            <v>B</v>
          </cell>
          <cell r="L6091" t="str">
            <v>T1</v>
          </cell>
          <cell r="M6091">
            <v>132</v>
          </cell>
          <cell r="N6091">
            <v>132</v>
          </cell>
          <cell r="P6091" t="str">
            <v>Nội soi phế quản dưới gây mê không sinh thiết</v>
          </cell>
          <cell r="Q6091">
            <v>1380000</v>
          </cell>
          <cell r="R6091">
            <v>98608.695652173905</v>
          </cell>
          <cell r="S6091">
            <v>1478000</v>
          </cell>
          <cell r="T6091">
            <v>128191.30434782608</v>
          </cell>
          <cell r="U6091">
            <v>1508191.3043478262</v>
          </cell>
          <cell r="V6091">
            <v>1508100</v>
          </cell>
          <cell r="W6091">
            <v>60327.652173913048</v>
          </cell>
          <cell r="X6091">
            <v>1568518.9565217393</v>
          </cell>
        </row>
        <row r="6092">
          <cell r="E6092" t="str">
            <v>37.8D07.0786</v>
          </cell>
          <cell r="F6092" t="str">
            <v>14. MẮT</v>
          </cell>
          <cell r="G6092" t="str">
            <v>14.94</v>
          </cell>
          <cell r="H6092" t="str">
            <v>Áp lạnh điều trị u máu mi, kết mạc, hốc mắt</v>
          </cell>
          <cell r="I6092" t="str">
            <v>Áp lạnh điều trị u máu mi, kết mạc, hốc mắt</v>
          </cell>
          <cell r="J6092" t="str">
            <v>Áp lạnh điều trị u máu mi, kết mạc, hốc mắt</v>
          </cell>
          <cell r="K6092" t="str">
            <v>B</v>
          </cell>
          <cell r="L6092" t="str">
            <v>T2</v>
          </cell>
          <cell r="M6092">
            <v>796</v>
          </cell>
          <cell r="N6092">
            <v>796</v>
          </cell>
          <cell r="P6092" t="str">
            <v>Liệu pháp điều trị viêm kết mạc mùa xuân (áp tia β)</v>
          </cell>
          <cell r="Q6092">
            <v>41000</v>
          </cell>
          <cell r="R6092">
            <v>19878.260869565202</v>
          </cell>
          <cell r="S6092">
            <v>60800</v>
          </cell>
          <cell r="T6092">
            <v>25841.739130434762</v>
          </cell>
          <cell r="U6092">
            <v>66841.739130434755</v>
          </cell>
          <cell r="V6092">
            <v>66800</v>
          </cell>
          <cell r="W6092">
            <v>2673.6695652173903</v>
          </cell>
          <cell r="X6092">
            <v>69515.40869565215</v>
          </cell>
        </row>
        <row r="6093">
          <cell r="E6093" t="str">
            <v>37.8B00.0128</v>
          </cell>
          <cell r="F6093" t="str">
            <v>03. NHI KHOA</v>
          </cell>
          <cell r="G6093" t="str">
            <v>3.1019</v>
          </cell>
          <cell r="H6093" t="str">
            <v>Nội soi rửa phế quản phế nang chọn lọc</v>
          </cell>
          <cell r="I6093" t="str">
            <v>Nội soi rửa phế quản phế nang chọn lọc [gây mê]</v>
          </cell>
          <cell r="J6093" t="str">
            <v>Nội soi rửa phế quản phế nang chọn lọc</v>
          </cell>
          <cell r="K6093" t="str">
            <v>B</v>
          </cell>
          <cell r="L6093" t="str">
            <v>T1</v>
          </cell>
          <cell r="M6093">
            <v>132</v>
          </cell>
          <cell r="N6093">
            <v>132</v>
          </cell>
          <cell r="P6093" t="str">
            <v>Nội soi phế quản dưới gây mê không sinh thiết</v>
          </cell>
          <cell r="Q6093">
            <v>1380000</v>
          </cell>
          <cell r="R6093">
            <v>98608.695652173905</v>
          </cell>
          <cell r="S6093">
            <v>1478000</v>
          </cell>
          <cell r="T6093">
            <v>128191.30434782608</v>
          </cell>
          <cell r="U6093">
            <v>1508191.3043478262</v>
          </cell>
          <cell r="V6093">
            <v>1508100</v>
          </cell>
          <cell r="W6093">
            <v>60327.652173913048</v>
          </cell>
          <cell r="X6093">
            <v>1568518.9565217393</v>
          </cell>
        </row>
        <row r="6094">
          <cell r="E6094" t="str">
            <v>37.8B00.0130</v>
          </cell>
          <cell r="F6094" t="str">
            <v>02. NỘI KHOA</v>
          </cell>
          <cell r="G6094" t="str">
            <v>2.49</v>
          </cell>
          <cell r="H6094" t="str">
            <v>Nội soi rửa phế quản phế nang chọn lọc</v>
          </cell>
          <cell r="I6094" t="str">
            <v>Nội soi rửa phế quản phế nang chọn lọc [gây tê]</v>
          </cell>
          <cell r="J6094" t="str">
            <v>Nội soi rửa phế quản phế nang chọn lọc</v>
          </cell>
          <cell r="K6094" t="str">
            <v>B</v>
          </cell>
          <cell r="L6094" t="str">
            <v>T1</v>
          </cell>
          <cell r="M6094">
            <v>134</v>
          </cell>
          <cell r="N6094">
            <v>134</v>
          </cell>
          <cell r="P6094" t="str">
            <v>Nội soi phế quản ống mềm gây tê</v>
          </cell>
          <cell r="Q6094">
            <v>684000</v>
          </cell>
          <cell r="R6094">
            <v>84521.739130434798</v>
          </cell>
          <cell r="S6094">
            <v>768000</v>
          </cell>
          <cell r="T6094">
            <v>109878.26086956525</v>
          </cell>
          <cell r="U6094">
            <v>793878.26086956519</v>
          </cell>
          <cell r="V6094">
            <v>793800</v>
          </cell>
          <cell r="W6094">
            <v>31755.130434782608</v>
          </cell>
          <cell r="X6094">
            <v>825633.39130434778</v>
          </cell>
        </row>
        <row r="6095">
          <cell r="E6095" t="str">
            <v>37.8B00.0145</v>
          </cell>
          <cell r="F6095" t="str">
            <v>02. NỘI KHOA</v>
          </cell>
          <cell r="G6095" t="str">
            <v>2.303</v>
          </cell>
          <cell r="H6095" t="str">
            <v>Nội soi siêu âm trực tràng</v>
          </cell>
          <cell r="I6095" t="str">
            <v>Nội soi siêu âm trực tràng</v>
          </cell>
          <cell r="J6095" t="str">
            <v>Nội soi siêu âm trực tràng</v>
          </cell>
          <cell r="K6095" t="str">
            <v>B</v>
          </cell>
          <cell r="L6095" t="str">
            <v>TDB</v>
          </cell>
          <cell r="M6095">
            <v>150</v>
          </cell>
          <cell r="N6095">
            <v>150</v>
          </cell>
          <cell r="P6095" t="str">
            <v>Nội soi siêu âm chẩn đoán</v>
          </cell>
          <cell r="Q6095">
            <v>1109000</v>
          </cell>
          <cell r="R6095">
            <v>67304.347826087003</v>
          </cell>
          <cell r="S6095">
            <v>1176000</v>
          </cell>
          <cell r="T6095">
            <v>87495.652173913113</v>
          </cell>
          <cell r="U6095">
            <v>1196495.6521739131</v>
          </cell>
          <cell r="V6095">
            <v>1196400</v>
          </cell>
          <cell r="W6095">
            <v>47859.826086956527</v>
          </cell>
          <cell r="X6095">
            <v>1244355.4782608696</v>
          </cell>
        </row>
        <row r="6096">
          <cell r="E6096" t="str">
            <v>37.8B00.0145</v>
          </cell>
          <cell r="F6096" t="str">
            <v>03. NHI KHOA</v>
          </cell>
          <cell r="G6096" t="str">
            <v>3.1073</v>
          </cell>
          <cell r="H6096" t="str">
            <v>Nội soi siêu âm trực tràng</v>
          </cell>
          <cell r="I6096" t="str">
            <v>Nội soi siêu âm trực tràng</v>
          </cell>
          <cell r="J6096" t="str">
            <v>Nội soi siêu âm trực tràng</v>
          </cell>
          <cell r="K6096" t="str">
            <v>B</v>
          </cell>
          <cell r="L6096" t="str">
            <v>T1</v>
          </cell>
          <cell r="M6096">
            <v>150</v>
          </cell>
          <cell r="N6096">
            <v>150</v>
          </cell>
          <cell r="P6096" t="str">
            <v>Nội soi siêu âm chẩn đoán</v>
          </cell>
          <cell r="Q6096">
            <v>1109000</v>
          </cell>
          <cell r="R6096">
            <v>67304.347826087003</v>
          </cell>
          <cell r="S6096">
            <v>1176000</v>
          </cell>
          <cell r="T6096">
            <v>87495.652173913113</v>
          </cell>
          <cell r="U6096">
            <v>1196495.6521739131</v>
          </cell>
          <cell r="V6096">
            <v>1196400</v>
          </cell>
          <cell r="W6096">
            <v>47859.826086956527</v>
          </cell>
          <cell r="X6096">
            <v>1244355.4782608696</v>
          </cell>
        </row>
        <row r="6097">
          <cell r="E6097" t="str">
            <v>37.8B00.0145</v>
          </cell>
          <cell r="F6097" t="str">
            <v>20. NỘI SOI CHẨN ĐOÁN CAN THIỆP</v>
          </cell>
          <cell r="G6097" t="str">
            <v>20.78</v>
          </cell>
          <cell r="H6097" t="str">
            <v>Nội soi siêu âm trực tràng</v>
          </cell>
          <cell r="I6097" t="str">
            <v>Nội soi siêu âm trực tràng</v>
          </cell>
          <cell r="J6097" t="str">
            <v>Nội soi siêu âm trực tràng</v>
          </cell>
          <cell r="K6097" t="str">
            <v>B</v>
          </cell>
          <cell r="L6097" t="str">
            <v>T1</v>
          </cell>
          <cell r="M6097">
            <v>150</v>
          </cell>
          <cell r="N6097">
            <v>150</v>
          </cell>
          <cell r="P6097" t="str">
            <v>Nội soi siêu âm chẩn đoán</v>
          </cell>
          <cell r="Q6097">
            <v>1109000</v>
          </cell>
          <cell r="R6097">
            <v>67304.347826087003</v>
          </cell>
          <cell r="S6097">
            <v>1176000</v>
          </cell>
          <cell r="T6097">
            <v>87495.652173913113</v>
          </cell>
          <cell r="U6097">
            <v>1196495.6521739131</v>
          </cell>
          <cell r="V6097">
            <v>1196400</v>
          </cell>
          <cell r="W6097">
            <v>47859.826086956527</v>
          </cell>
          <cell r="X6097">
            <v>1244355.4782608696</v>
          </cell>
        </row>
        <row r="6098">
          <cell r="E6098" t="str">
            <v>37.8D08.0931</v>
          </cell>
          <cell r="F6098" t="str">
            <v>15. TAI MŨI HỌNG</v>
          </cell>
          <cell r="G6098" t="str">
            <v>15.137</v>
          </cell>
          <cell r="H6098" t="str">
            <v>Nội soi sinh thiết u vòm</v>
          </cell>
          <cell r="I6098" t="str">
            <v>Nội soi sinh thiết u vòm [gây mê]</v>
          </cell>
          <cell r="J6098" t="str">
            <v>Nội soi sinh thiết u vòm</v>
          </cell>
          <cell r="K6098" t="str">
            <v>C</v>
          </cell>
          <cell r="L6098" t="str">
            <v>T1</v>
          </cell>
          <cell r="M6098">
            <v>941</v>
          </cell>
          <cell r="N6098">
            <v>941</v>
          </cell>
          <cell r="P6098" t="str">
            <v>Nội soi sinh thiết vòm mũi họng gây mê</v>
          </cell>
          <cell r="Q6098">
            <v>1486000</v>
          </cell>
          <cell r="R6098">
            <v>89217.391304347795</v>
          </cell>
          <cell r="S6098">
            <v>1575000</v>
          </cell>
          <cell r="T6098">
            <v>115982.60869565213</v>
          </cell>
          <cell r="U6098">
            <v>1601982.6086956521</v>
          </cell>
          <cell r="V6098">
            <v>1601900</v>
          </cell>
          <cell r="W6098">
            <v>64079.304347826088</v>
          </cell>
          <cell r="X6098">
            <v>1666061.9130434783</v>
          </cell>
        </row>
        <row r="6099">
          <cell r="E6099" t="str">
            <v>37.8D08.0932</v>
          </cell>
          <cell r="F6099" t="str">
            <v>15. TAI MŨI HỌNG</v>
          </cell>
          <cell r="G6099" t="str">
            <v>15.137</v>
          </cell>
          <cell r="H6099" t="str">
            <v>Nội soi sinh thiết u vòm</v>
          </cell>
          <cell r="I6099" t="str">
            <v>Nội soi sinh thiết u vòm [gây tê]</v>
          </cell>
          <cell r="J6099" t="str">
            <v>Nội soi sinh thiết u vòm</v>
          </cell>
          <cell r="K6099" t="str">
            <v>C</v>
          </cell>
          <cell r="L6099" t="str">
            <v>T1</v>
          </cell>
          <cell r="M6099">
            <v>942</v>
          </cell>
          <cell r="N6099">
            <v>942</v>
          </cell>
          <cell r="P6099" t="str">
            <v>Nội soi sinh thiết vòm mũi họng gây tê</v>
          </cell>
          <cell r="Q6099">
            <v>456000</v>
          </cell>
          <cell r="R6099">
            <v>68869.565217391297</v>
          </cell>
          <cell r="S6099">
            <v>524000</v>
          </cell>
          <cell r="T6099">
            <v>89530.434782608689</v>
          </cell>
          <cell r="U6099">
            <v>545530.43478260865</v>
          </cell>
          <cell r="V6099">
            <v>545500</v>
          </cell>
          <cell r="W6099">
            <v>21821.217391304348</v>
          </cell>
          <cell r="X6099">
            <v>567351.65217391297</v>
          </cell>
        </row>
        <row r="6100">
          <cell r="E6100" t="str">
            <v>37.8D08.0933</v>
          </cell>
          <cell r="F6100" t="str">
            <v>20. NỘI SOI CHẨN ĐOÁN CAN THIỆP</v>
          </cell>
          <cell r="G6100" t="str">
            <v>20.13</v>
          </cell>
          <cell r="H6100" t="str">
            <v>Nội soi tai mũi họng</v>
          </cell>
          <cell r="I6100" t="str">
            <v>Nội soi tai mũi họng</v>
          </cell>
          <cell r="J6100" t="str">
            <v>Nội soi tai mũi họng</v>
          </cell>
          <cell r="K6100" t="str">
            <v>C</v>
          </cell>
          <cell r="M6100">
            <v>943</v>
          </cell>
          <cell r="N6100">
            <v>943</v>
          </cell>
          <cell r="O6100" t="str">
            <v>Trường hợp chỉ nội soi Tai hoặc Mũi hoặc Họng thì thanh toán 40.000 đồng/ca.</v>
          </cell>
          <cell r="P6100" t="str">
            <v>Nội soi Tai Mũi Họng</v>
          </cell>
          <cell r="Q6100">
            <v>84382</v>
          </cell>
          <cell r="R6100">
            <v>24445.5652173913</v>
          </cell>
          <cell r="S6100">
            <v>108000</v>
          </cell>
          <cell r="T6100">
            <v>31779.234782608692</v>
          </cell>
          <cell r="U6100">
            <v>116161.23478260869</v>
          </cell>
          <cell r="V6100">
            <v>116100</v>
          </cell>
          <cell r="W6100">
            <v>4646.449391304348</v>
          </cell>
          <cell r="X6100">
            <v>120807.68417391303</v>
          </cell>
        </row>
        <row r="6101">
          <cell r="E6101" t="str">
            <v>15.8D08.2048</v>
          </cell>
          <cell r="F6101" t="str">
            <v>20. NỘI SOI CHẨN ĐOÁN CAN THIỆP</v>
          </cell>
          <cell r="G6101" t="str">
            <v>20.13</v>
          </cell>
          <cell r="H6101" t="str">
            <v>Nội soi tai mũi họng</v>
          </cell>
          <cell r="I6101" t="str">
            <v>Nội soi tai mũi họng</v>
          </cell>
          <cell r="J6101" t="str">
            <v>Nội soi tai mũi họng</v>
          </cell>
          <cell r="K6101" t="str">
            <v>C</v>
          </cell>
          <cell r="M6101">
            <v>943</v>
          </cell>
          <cell r="N6101">
            <v>943</v>
          </cell>
          <cell r="O6101" t="str">
            <v>Trường hợp chỉ nội soi Tai hoặc Mũi hoặc Họng thì thanh toán 40.000 đồng/ca.</v>
          </cell>
          <cell r="P6101" t="str">
            <v>Nội soi Tai Mũi Họng</v>
          </cell>
          <cell r="Q6101">
            <v>84382</v>
          </cell>
          <cell r="R6101">
            <v>24445.5652173913</v>
          </cell>
          <cell r="S6101">
            <v>108000</v>
          </cell>
          <cell r="T6101">
            <v>31779.234782608692</v>
          </cell>
          <cell r="U6101">
            <v>116161.23478260869</v>
          </cell>
          <cell r="V6101">
            <v>116100</v>
          </cell>
          <cell r="W6101">
            <v>4646.449391304348</v>
          </cell>
          <cell r="X6101">
            <v>120807.68417391303</v>
          </cell>
        </row>
        <row r="6102">
          <cell r="E6102" t="str">
            <v>37.8D05.0440</v>
          </cell>
          <cell r="F6102" t="str">
            <v>02. NỘI KHOA</v>
          </cell>
          <cell r="G6102" t="str">
            <v>2.220</v>
          </cell>
          <cell r="H6102" t="str">
            <v>Nội soi tán sỏi niệu quản (búa khí nén, siêu âm, laser)</v>
          </cell>
          <cell r="I6102" t="str">
            <v>Nội soi tán sỏi niệu quản (búa khí nén, siêu âm, laser)</v>
          </cell>
          <cell r="J6102" t="str">
            <v>Nội soi tán sỏi niệu quản (búa khí nén, siêu âm, laser).</v>
          </cell>
          <cell r="K6102" t="str">
            <v>B</v>
          </cell>
          <cell r="L6102" t="str">
            <v>TDB</v>
          </cell>
          <cell r="M6102">
            <v>449</v>
          </cell>
          <cell r="N6102">
            <v>449</v>
          </cell>
          <cell r="O6102" t="str">
            <v>Chưa bao gồm sonde JJ, rọ lấy sỏi.</v>
          </cell>
          <cell r="P6102" t="str">
            <v>Tán sỏi qua nội soi (sỏi thận hoặc sỏi niệu quản hoặc sỏi bàng quang)</v>
          </cell>
          <cell r="Q6102">
            <v>1164000</v>
          </cell>
          <cell r="R6102">
            <v>139304.347826087</v>
          </cell>
          <cell r="S6102">
            <v>1303000</v>
          </cell>
          <cell r="T6102">
            <v>181095.65217391308</v>
          </cell>
          <cell r="U6102">
            <v>1345095.6521739131</v>
          </cell>
          <cell r="V6102">
            <v>1345000</v>
          </cell>
          <cell r="W6102">
            <v>53803.826086956527</v>
          </cell>
          <cell r="X6102">
            <v>1398899.4782608696</v>
          </cell>
        </row>
        <row r="6103">
          <cell r="E6103" t="str">
            <v>37.8D05.0440</v>
          </cell>
          <cell r="F6103" t="str">
            <v>03. NHI KHOA</v>
          </cell>
          <cell r="G6103" t="str">
            <v>3.1076</v>
          </cell>
          <cell r="H6103" t="str">
            <v>Nội soi tán sỏi niệu quản (búa khí nén, siêu âm, laser)</v>
          </cell>
          <cell r="I6103" t="str">
            <v>Nội soi tán sỏi niệu quản (búa khí nén, siêu âm, laser)</v>
          </cell>
          <cell r="J6103" t="str">
            <v>Nội soi tán sỏi niệu quản (búa khí nén, siêu âm, laser).</v>
          </cell>
          <cell r="K6103" t="str">
            <v>B</v>
          </cell>
          <cell r="L6103" t="str">
            <v>TDB</v>
          </cell>
          <cell r="M6103">
            <v>449</v>
          </cell>
          <cell r="N6103">
            <v>449</v>
          </cell>
          <cell r="O6103" t="str">
            <v>Chưa bao gồm sonde JJ, rọ lấy sỏi.</v>
          </cell>
          <cell r="P6103" t="str">
            <v>Tán sỏi qua nội soi (sỏi thận hoặc sỏi niệu quản hoặc sỏi bàng quang)</v>
          </cell>
          <cell r="Q6103">
            <v>1164000</v>
          </cell>
          <cell r="R6103">
            <v>139304.347826087</v>
          </cell>
          <cell r="S6103">
            <v>1303000</v>
          </cell>
          <cell r="T6103">
            <v>181095.65217391308</v>
          </cell>
          <cell r="U6103">
            <v>1345095.6521739131</v>
          </cell>
          <cell r="V6103">
            <v>1345000</v>
          </cell>
          <cell r="W6103">
            <v>53803.826086956527</v>
          </cell>
          <cell r="X6103">
            <v>1398899.4782608696</v>
          </cell>
        </row>
        <row r="6104">
          <cell r="E6104" t="str">
            <v>37.8D07.0789</v>
          </cell>
          <cell r="F6104" t="str">
            <v>14. MẮT</v>
          </cell>
          <cell r="G6104" t="str">
            <v>14.189</v>
          </cell>
          <cell r="H6104" t="str">
            <v xml:space="preserve">Phẫu thuật quặm bằng ghép niêm mạc môi </v>
          </cell>
          <cell r="I6104" t="str">
            <v xml:space="preserve">Phẫu thuật quặm bằng ghép niêm mạc môi </v>
          </cell>
          <cell r="J6104" t="str">
            <v>Phẫu thuật quặm bằng ghép niêm mạc môi (Sapejko)</v>
          </cell>
          <cell r="K6104" t="str">
            <v>B</v>
          </cell>
          <cell r="L6104" t="str">
            <v>P1</v>
          </cell>
          <cell r="M6104">
            <v>799</v>
          </cell>
          <cell r="N6104">
            <v>799</v>
          </cell>
          <cell r="P6104" t="str">
            <v xml:space="preserve">Mổ quặm 1 mi  - gây tê </v>
          </cell>
          <cell r="Q6104">
            <v>532000</v>
          </cell>
          <cell r="R6104">
            <v>128347.82608695699</v>
          </cell>
          <cell r="S6104">
            <v>660000</v>
          </cell>
          <cell r="T6104">
            <v>166852.1739130441</v>
          </cell>
          <cell r="U6104">
            <v>698852.17391304416</v>
          </cell>
          <cell r="V6104">
            <v>698800</v>
          </cell>
          <cell r="W6104">
            <v>27954.086956521765</v>
          </cell>
          <cell r="X6104">
            <v>726806.26086956589</v>
          </cell>
        </row>
        <row r="6105">
          <cell r="E6105" t="str">
            <v>37.8D05.0440</v>
          </cell>
          <cell r="F6105" t="str">
            <v>20. NỘI SOI CHẨN ĐOÁN CAN THIỆP</v>
          </cell>
          <cell r="G6105" t="str">
            <v>20.84</v>
          </cell>
          <cell r="H6105" t="str">
            <v>Nội soi tán sỏi niệu quản (búa khí nén, siêu âm, laser)</v>
          </cell>
          <cell r="I6105" t="str">
            <v>Nội soi tán sỏi niệu quản (búa khí nén, siêu âm, laser)</v>
          </cell>
          <cell r="J6105" t="str">
            <v>Nội soi tán sỏi niệu quản (búa khí nén, siêu âm, laser)</v>
          </cell>
          <cell r="K6105" t="str">
            <v>B</v>
          </cell>
          <cell r="L6105" t="str">
            <v>TDB</v>
          </cell>
          <cell r="M6105">
            <v>449</v>
          </cell>
          <cell r="N6105">
            <v>449</v>
          </cell>
          <cell r="O6105" t="str">
            <v>Chưa bao gồm sonde JJ, rọ lấy sỏi.</v>
          </cell>
          <cell r="P6105" t="str">
            <v>Tán sỏi qua nội soi (sỏi thận hoặc sỏi niệu quản hoặc sỏi bàng quang)</v>
          </cell>
          <cell r="Q6105">
            <v>1164000</v>
          </cell>
          <cell r="R6105">
            <v>139304.347826087</v>
          </cell>
          <cell r="S6105">
            <v>1303000</v>
          </cell>
          <cell r="T6105">
            <v>181095.65217391308</v>
          </cell>
          <cell r="U6105">
            <v>1345095.6521739131</v>
          </cell>
          <cell r="V6105">
            <v>1345000</v>
          </cell>
          <cell r="W6105">
            <v>53803.826086956527</v>
          </cell>
          <cell r="X6105">
            <v>1398899.4782608696</v>
          </cell>
        </row>
        <row r="6106">
          <cell r="E6106" t="str">
            <v>37.8D08.0904</v>
          </cell>
          <cell r="F6106" t="str">
            <v>15. TAI MŨI HỌNG</v>
          </cell>
          <cell r="G6106" t="str">
            <v>15.240</v>
          </cell>
          <cell r="H6106" t="str">
            <v>Nội soi thanh quản ống cứng lấy dị vật gây tê/gây mê</v>
          </cell>
          <cell r="I6106" t="str">
            <v>Nội soi thanh quản ống cứng lấy dị vật gây tê/gây mê  [gây mê]</v>
          </cell>
          <cell r="J6106" t="str">
            <v>Nội soi thanh quản ống cứng lấy dị vật gây tê/gây mê</v>
          </cell>
          <cell r="K6106" t="str">
            <v>C</v>
          </cell>
          <cell r="L6106" t="str">
            <v>TDB</v>
          </cell>
          <cell r="M6106">
            <v>914</v>
          </cell>
          <cell r="N6106">
            <v>914</v>
          </cell>
          <cell r="P6106" t="str">
            <v>Lấy di vật thanh quản gây mê ống cứng</v>
          </cell>
          <cell r="Q6106">
            <v>614000</v>
          </cell>
          <cell r="R6106">
            <v>108000</v>
          </cell>
          <cell r="S6106">
            <v>722000</v>
          </cell>
          <cell r="T6106">
            <v>140400</v>
          </cell>
          <cell r="U6106">
            <v>754400</v>
          </cell>
          <cell r="V6106">
            <v>754400</v>
          </cell>
          <cell r="W6106">
            <v>30176</v>
          </cell>
          <cell r="X6106">
            <v>784576</v>
          </cell>
        </row>
        <row r="6107">
          <cell r="E6107" t="str">
            <v>37.8D08.0905</v>
          </cell>
          <cell r="F6107" t="str">
            <v>15. TAI MŨI HỌNG</v>
          </cell>
          <cell r="G6107" t="str">
            <v>15.240</v>
          </cell>
          <cell r="H6107" t="str">
            <v>Nội soi thanh quản ống cứng lấy dị vật gây tê/gây mê</v>
          </cell>
          <cell r="I6107" t="str">
            <v>Nội soi thanh quản ống cứng lấy dị vật gây tê/gây mê [gây tê]</v>
          </cell>
          <cell r="J6107" t="str">
            <v>Nội soi thanh quản ống cứng lấy dị vật gây tê/gây mê</v>
          </cell>
          <cell r="K6107" t="str">
            <v>C</v>
          </cell>
          <cell r="L6107" t="str">
            <v>TDB</v>
          </cell>
          <cell r="M6107">
            <v>915</v>
          </cell>
          <cell r="N6107">
            <v>915</v>
          </cell>
          <cell r="P6107" t="str">
            <v>Lấy dị vật thanh quản gây tê ống cứng</v>
          </cell>
          <cell r="Q6107">
            <v>289000</v>
          </cell>
          <cell r="R6107">
            <v>89217.391304347795</v>
          </cell>
          <cell r="S6107">
            <v>378000</v>
          </cell>
          <cell r="T6107">
            <v>115982.60869565213</v>
          </cell>
          <cell r="U6107">
            <v>404982.6086956521</v>
          </cell>
          <cell r="V6107">
            <v>404900</v>
          </cell>
          <cell r="W6107">
            <v>16199.304347826084</v>
          </cell>
          <cell r="X6107">
            <v>421181.91304347821</v>
          </cell>
        </row>
        <row r="6108">
          <cell r="E6108" t="str">
            <v>37.8D08.0925</v>
          </cell>
          <cell r="F6108" t="str">
            <v>15. TAI MŨI HỌNG</v>
          </cell>
          <cell r="G6108" t="str">
            <v>15.234</v>
          </cell>
          <cell r="H6108" t="str">
            <v>Nội soi thực quản ống cứng lấy dị vật gây tê/gây mê</v>
          </cell>
          <cell r="I6108" t="str">
            <v>Nội soi thực quản ống cứng lấy dị vật gây tê/gây mê [gây mê]</v>
          </cell>
          <cell r="J6108" t="str">
            <v>Nội soi thực quản ống cứng lấy dị vật gây tê/gây mê</v>
          </cell>
          <cell r="K6108" t="str">
            <v>C</v>
          </cell>
          <cell r="L6108" t="str">
            <v>TDB</v>
          </cell>
          <cell r="M6108">
            <v>935</v>
          </cell>
          <cell r="N6108">
            <v>935</v>
          </cell>
          <cell r="P6108" t="str">
            <v>Nội soi lấy dị vật thực quản gây mê ống cứng</v>
          </cell>
          <cell r="Q6108">
            <v>614000</v>
          </cell>
          <cell r="R6108">
            <v>108000</v>
          </cell>
          <cell r="S6108">
            <v>722000</v>
          </cell>
          <cell r="T6108">
            <v>140400</v>
          </cell>
          <cell r="U6108">
            <v>754400</v>
          </cell>
          <cell r="V6108">
            <v>754400</v>
          </cell>
          <cell r="W6108">
            <v>30176</v>
          </cell>
          <cell r="X6108">
            <v>784576</v>
          </cell>
        </row>
        <row r="6109">
          <cell r="E6109" t="str">
            <v>37.8D08.0927</v>
          </cell>
          <cell r="F6109" t="str">
            <v>15. TAI MŨI HỌNG</v>
          </cell>
          <cell r="G6109" t="str">
            <v>15.234</v>
          </cell>
          <cell r="H6109" t="str">
            <v>Nội soi thực quản ống cứng lấy dị vật gây tê/gây mê</v>
          </cell>
          <cell r="I6109" t="str">
            <v>Nội soi thực quản ống cứng lấy dị vật gây tê/gây mê [gây tê]</v>
          </cell>
          <cell r="J6109" t="str">
            <v>Nội soi thực quản ống cứng lấy dị vật gây tê/gây mê</v>
          </cell>
          <cell r="K6109" t="str">
            <v>C</v>
          </cell>
          <cell r="L6109" t="str">
            <v>TDB</v>
          </cell>
          <cell r="M6109">
            <v>937</v>
          </cell>
          <cell r="N6109">
            <v>937</v>
          </cell>
          <cell r="P6109" t="str">
            <v>Nội soi lấy dị vật thực quản gây tê ống cứng</v>
          </cell>
          <cell r="Q6109">
            <v>166000</v>
          </cell>
          <cell r="R6109">
            <v>68869.565217391297</v>
          </cell>
          <cell r="S6109">
            <v>234000</v>
          </cell>
          <cell r="T6109">
            <v>89530.434782608689</v>
          </cell>
          <cell r="U6109">
            <v>255530.4347826087</v>
          </cell>
          <cell r="V6109">
            <v>255500</v>
          </cell>
          <cell r="W6109">
            <v>10221.217391304348</v>
          </cell>
          <cell r="X6109">
            <v>265751.65217391303</v>
          </cell>
        </row>
        <row r="6110">
          <cell r="E6110" t="str">
            <v>37.8D08.0925</v>
          </cell>
          <cell r="F6110" t="str">
            <v>15. TAI MŨI HỌNG</v>
          </cell>
          <cell r="G6110" t="str">
            <v>15.236</v>
          </cell>
          <cell r="H6110" t="str">
            <v>Nội soi thực quản ống cứng sinh thiết u gây tê/gây mê</v>
          </cell>
          <cell r="I6110" t="str">
            <v>Nội soi thực quản ống cứng sinh thiết u gây tê/gây mê [gây mê]</v>
          </cell>
          <cell r="J6110" t="str">
            <v>Nội soi thực quản ống cứng sinh thiết u gây tê/gây mê</v>
          </cell>
          <cell r="K6110" t="str">
            <v>C</v>
          </cell>
          <cell r="L6110" t="str">
            <v>T1</v>
          </cell>
          <cell r="M6110">
            <v>935</v>
          </cell>
          <cell r="N6110">
            <v>935</v>
          </cell>
          <cell r="P6110" t="str">
            <v>Nội soi lấy dị vật thực quản gây mê ống cứng</v>
          </cell>
          <cell r="Q6110">
            <v>614000</v>
          </cell>
          <cell r="R6110">
            <v>108000</v>
          </cell>
          <cell r="S6110">
            <v>722000</v>
          </cell>
          <cell r="T6110">
            <v>140400</v>
          </cell>
          <cell r="U6110">
            <v>754400</v>
          </cell>
          <cell r="V6110">
            <v>754400</v>
          </cell>
          <cell r="W6110">
            <v>30176</v>
          </cell>
          <cell r="X6110">
            <v>784576</v>
          </cell>
        </row>
        <row r="6111">
          <cell r="E6111" t="str">
            <v>37.8D08.0927</v>
          </cell>
          <cell r="F6111" t="str">
            <v>15. TAI MŨI HỌNG</v>
          </cell>
          <cell r="G6111" t="str">
            <v>15.236</v>
          </cell>
          <cell r="H6111" t="str">
            <v>Nội soi thực quản ống cứng sinh thiết u gây tê/gây mê</v>
          </cell>
          <cell r="I6111" t="str">
            <v>Nội soi thực quản ống cứng sinh thiết u gây tê/gây mê [gây tê]</v>
          </cell>
          <cell r="J6111" t="str">
            <v>Nội soi thực quản ống cứng sinh thiết u gây tê/gây mê</v>
          </cell>
          <cell r="K6111" t="str">
            <v>C</v>
          </cell>
          <cell r="L6111" t="str">
            <v>T1</v>
          </cell>
          <cell r="M6111">
            <v>937</v>
          </cell>
          <cell r="N6111">
            <v>937</v>
          </cell>
          <cell r="P6111" t="str">
            <v>Nội soi lấy dị vật thực quản gây tê ống cứng</v>
          </cell>
          <cell r="Q6111">
            <v>166000</v>
          </cell>
          <cell r="R6111">
            <v>68869.565217391297</v>
          </cell>
          <cell r="S6111">
            <v>234000</v>
          </cell>
          <cell r="T6111">
            <v>89530.434782608689</v>
          </cell>
          <cell r="U6111">
            <v>255530.4347826087</v>
          </cell>
          <cell r="V6111">
            <v>255500</v>
          </cell>
          <cell r="W6111">
            <v>10221.217391304348</v>
          </cell>
          <cell r="X6111">
            <v>265751.65217391303</v>
          </cell>
        </row>
        <row r="6112">
          <cell r="E6112" t="str">
            <v>37.8D08.0926</v>
          </cell>
          <cell r="F6112" t="str">
            <v>15. TAI MŨI HỌNG</v>
          </cell>
          <cell r="G6112" t="str">
            <v>15.235</v>
          </cell>
          <cell r="H6112" t="str">
            <v>Nội soi thực quản ống mềm lấy dị vật gây tê/gây mê</v>
          </cell>
          <cell r="I6112" t="str">
            <v>Nội soi thực quản ống mềm lấy dị vật gây tê/gây mê [gây mê]</v>
          </cell>
          <cell r="J6112" t="str">
            <v>Nội soi thực quản ống mềm lấy dị vật gây tê/gây mê</v>
          </cell>
          <cell r="K6112" t="str">
            <v>C</v>
          </cell>
          <cell r="L6112" t="str">
            <v>TDB</v>
          </cell>
          <cell r="M6112">
            <v>936</v>
          </cell>
          <cell r="N6112">
            <v>936</v>
          </cell>
          <cell r="P6112" t="str">
            <v>Nội soi lấy dị vật thực quản gây mê ống mềm</v>
          </cell>
          <cell r="Q6112">
            <v>634000</v>
          </cell>
          <cell r="R6112">
            <v>108000</v>
          </cell>
          <cell r="S6112">
            <v>742000</v>
          </cell>
          <cell r="T6112">
            <v>140400</v>
          </cell>
          <cell r="U6112">
            <v>774400</v>
          </cell>
          <cell r="V6112">
            <v>774400</v>
          </cell>
          <cell r="W6112">
            <v>30976</v>
          </cell>
          <cell r="X6112">
            <v>805376</v>
          </cell>
        </row>
        <row r="6113">
          <cell r="E6113" t="str">
            <v>37.8D08.0928</v>
          </cell>
          <cell r="F6113" t="str">
            <v>15. TAI MŨI HỌNG</v>
          </cell>
          <cell r="G6113" t="str">
            <v>15.235</v>
          </cell>
          <cell r="H6113" t="str">
            <v>Nội soi thực quản ống mềm lấy dị vật gây tê/gây mê</v>
          </cell>
          <cell r="I6113" t="str">
            <v>Nội soi thực quản ống mềm lấy dị vật gây tê/gây mê [gây tê]</v>
          </cell>
          <cell r="J6113" t="str">
            <v>Nội soi thực quản ống mềm lấy dị vật gây tê/gây mê</v>
          </cell>
          <cell r="K6113" t="str">
            <v>C</v>
          </cell>
          <cell r="L6113" t="str">
            <v>TDB</v>
          </cell>
          <cell r="M6113">
            <v>938</v>
          </cell>
          <cell r="N6113">
            <v>938</v>
          </cell>
          <cell r="P6113" t="str">
            <v>Nội soi lấy dị vật thực quản gây tê ống mềm</v>
          </cell>
          <cell r="Q6113">
            <v>261000</v>
          </cell>
          <cell r="R6113">
            <v>68869.565217391297</v>
          </cell>
          <cell r="S6113">
            <v>329000</v>
          </cell>
          <cell r="T6113">
            <v>89530.434782608689</v>
          </cell>
          <cell r="U6113">
            <v>350530.4347826087</v>
          </cell>
          <cell r="V6113">
            <v>350500</v>
          </cell>
          <cell r="W6113">
            <v>14021.217391304348</v>
          </cell>
          <cell r="X6113">
            <v>364551.65217391303</v>
          </cell>
        </row>
        <row r="6114">
          <cell r="E6114" t="str">
            <v>37.8D08.0926</v>
          </cell>
          <cell r="F6114" t="str">
            <v>15. TAI MŨI HỌNG</v>
          </cell>
          <cell r="G6114" t="str">
            <v>15.237</v>
          </cell>
          <cell r="H6114" t="str">
            <v>Nội soi thực quản ống mềm sinh thiết u gây tê/gây mê</v>
          </cell>
          <cell r="I6114" t="str">
            <v>Nội soi thực quản ống mềm sinh thiết u gây tê/gây mê [gây mê]</v>
          </cell>
          <cell r="J6114" t="str">
            <v>Nội soi thực quản ống mềm sinh thiết u gây tê/gây mê</v>
          </cell>
          <cell r="K6114" t="str">
            <v>C</v>
          </cell>
          <cell r="L6114" t="str">
            <v>T1</v>
          </cell>
          <cell r="M6114">
            <v>936</v>
          </cell>
          <cell r="N6114">
            <v>936</v>
          </cell>
          <cell r="P6114" t="str">
            <v>Nội soi lấy dị vật thực quản gây mê ống mềm</v>
          </cell>
          <cell r="Q6114">
            <v>634000</v>
          </cell>
          <cell r="R6114">
            <v>108000</v>
          </cell>
          <cell r="S6114">
            <v>742000</v>
          </cell>
          <cell r="T6114">
            <v>140400</v>
          </cell>
          <cell r="U6114">
            <v>774400</v>
          </cell>
          <cell r="V6114">
            <v>774400</v>
          </cell>
          <cell r="W6114">
            <v>30976</v>
          </cell>
          <cell r="X6114">
            <v>805376</v>
          </cell>
        </row>
        <row r="6115">
          <cell r="E6115" t="str">
            <v>37.8D08.0928</v>
          </cell>
          <cell r="F6115" t="str">
            <v>15. TAI MŨI HỌNG</v>
          </cell>
          <cell r="G6115" t="str">
            <v>15.237</v>
          </cell>
          <cell r="H6115" t="str">
            <v>Nội soi thực quản ống mềm sinh thiết u gây tê/gây mê</v>
          </cell>
          <cell r="I6115" t="str">
            <v>Nội soi thực quản ống mềm sinh thiết u gây tê/gây mê [gây tê]</v>
          </cell>
          <cell r="J6115" t="str">
            <v>Nội soi thực quản ống mềm sinh thiết u gây tê/gây mê</v>
          </cell>
          <cell r="K6115" t="str">
            <v>C</v>
          </cell>
          <cell r="L6115" t="str">
            <v>T1</v>
          </cell>
          <cell r="M6115">
            <v>938</v>
          </cell>
          <cell r="N6115">
            <v>938</v>
          </cell>
          <cell r="P6115" t="str">
            <v>Nội soi lấy dị vật thực quản gây tê ống mềm</v>
          </cell>
          <cell r="Q6115">
            <v>261000</v>
          </cell>
          <cell r="R6115">
            <v>68869.565217391297</v>
          </cell>
          <cell r="S6115">
            <v>329000</v>
          </cell>
          <cell r="T6115">
            <v>89530.434782608689</v>
          </cell>
          <cell r="U6115">
            <v>350530.4347826087</v>
          </cell>
          <cell r="V6115">
            <v>350500</v>
          </cell>
          <cell r="W6115">
            <v>14021.217391304348</v>
          </cell>
          <cell r="X6115">
            <v>364551.65217391303</v>
          </cell>
        </row>
        <row r="6116">
          <cell r="E6116" t="str">
            <v>37.8B00.0134</v>
          </cell>
          <cell r="F6116" t="str">
            <v>03. NHI KHOA</v>
          </cell>
          <cell r="G6116" t="str">
            <v>3.1061</v>
          </cell>
          <cell r="H6116" t="str">
            <v>Nội soi thực quản, dạ dày, tá tràng có thể kết hợp sinh thiết</v>
          </cell>
          <cell r="I6116" t="str">
            <v>Nội soi thực quản, dạ dày, tá tràng có thể kết hợp sinh thiết [có sinh thiết]</v>
          </cell>
          <cell r="J6116" t="str">
            <v>Nội soi thực quản, dạ dày, tá tràng có thể kết hợp sinh thiết</v>
          </cell>
          <cell r="K6116" t="str">
            <v>B</v>
          </cell>
          <cell r="L6116" t="str">
            <v>T1</v>
          </cell>
          <cell r="M6116">
            <v>138</v>
          </cell>
          <cell r="N6116">
            <v>138</v>
          </cell>
          <cell r="O6116" t="str">
            <v>Đã bao gồm chi phí Test HP</v>
          </cell>
          <cell r="P6116" t="str">
            <v>Nội soi thực quản, dạ dày, tá tràng ống mềm có sinh thiết</v>
          </cell>
          <cell r="Q6116">
            <v>329000</v>
          </cell>
          <cell r="R6116">
            <v>126782.608695652</v>
          </cell>
          <cell r="S6116">
            <v>455000</v>
          </cell>
          <cell r="T6116">
            <v>164817.39130434761</v>
          </cell>
          <cell r="U6116">
            <v>493817.39130434761</v>
          </cell>
          <cell r="V6116">
            <v>493800</v>
          </cell>
          <cell r="W6116">
            <v>19752.695652173905</v>
          </cell>
          <cell r="X6116">
            <v>513570.0869565215</v>
          </cell>
        </row>
        <row r="6117">
          <cell r="E6117" t="str">
            <v>37.8B00.0135</v>
          </cell>
          <cell r="F6117" t="str">
            <v>03. NHI KHOA</v>
          </cell>
          <cell r="G6117" t="str">
            <v>3.1061</v>
          </cell>
          <cell r="H6117" t="str">
            <v>Nội soi thực quản, dạ dày, tá tràng có thể kết hợp sinh thiết</v>
          </cell>
          <cell r="I6117" t="str">
            <v>Nội soi thực quản, dạ dày, tá tràng có thể kết hợp sinh thiết [không sinh thiết]</v>
          </cell>
          <cell r="J6117" t="str">
            <v>Nội soi thực quản, dạ dày, tá tràng có thể kết hợp sinh thiết</v>
          </cell>
          <cell r="K6117" t="str">
            <v>B</v>
          </cell>
          <cell r="L6117" t="str">
            <v>T1</v>
          </cell>
          <cell r="M6117">
            <v>140</v>
          </cell>
          <cell r="N6117">
            <v>140</v>
          </cell>
          <cell r="P6117" t="str">
            <v>Nội soi thực quản-dạ dày- tá tràng ống mềm không sinh thiết</v>
          </cell>
          <cell r="Q6117">
            <v>187000</v>
          </cell>
          <cell r="R6117">
            <v>68869.565217391297</v>
          </cell>
          <cell r="S6117">
            <v>255000</v>
          </cell>
          <cell r="T6117">
            <v>89530.434782608689</v>
          </cell>
          <cell r="U6117">
            <v>276530.4347826087</v>
          </cell>
          <cell r="V6117">
            <v>276500</v>
          </cell>
          <cell r="W6117">
            <v>11061.217391304348</v>
          </cell>
          <cell r="X6117">
            <v>287591.65217391303</v>
          </cell>
        </row>
        <row r="6118">
          <cell r="E6118" t="str">
            <v>37.8B00.0191</v>
          </cell>
          <cell r="F6118" t="str">
            <v>03. NHI KHOA</v>
          </cell>
          <cell r="G6118" t="str">
            <v>3.1065</v>
          </cell>
          <cell r="H6118" t="str">
            <v>Nội soi trực tràng - hậu môn thắt trĩ</v>
          </cell>
          <cell r="I6118" t="str">
            <v>Nội soi trực tràng - hậu môn thắt trĩ</v>
          </cell>
          <cell r="J6118" t="str">
            <v>Nội soi trực tràng-hậu môn thắt trĩ</v>
          </cell>
          <cell r="K6118" t="str">
            <v>B</v>
          </cell>
          <cell r="L6118" t="str">
            <v>T2</v>
          </cell>
          <cell r="M6118">
            <v>196</v>
          </cell>
          <cell r="N6118">
            <v>196</v>
          </cell>
          <cell r="P6118" t="str">
            <v>Soi trực tràng, tiêm hoặc thắt trĩ</v>
          </cell>
          <cell r="Q6118">
            <v>174000</v>
          </cell>
          <cell r="R6118">
            <v>84521.739130434798</v>
          </cell>
          <cell r="S6118">
            <v>258000</v>
          </cell>
          <cell r="T6118">
            <v>109878.26086956525</v>
          </cell>
          <cell r="U6118">
            <v>283878.26086956525</v>
          </cell>
          <cell r="V6118">
            <v>283800</v>
          </cell>
          <cell r="W6118">
            <v>11355.13043478261</v>
          </cell>
          <cell r="X6118">
            <v>295233.39130434784</v>
          </cell>
        </row>
        <row r="6119">
          <cell r="E6119" t="str">
            <v>37.8B00.0191</v>
          </cell>
          <cell r="F6119" t="str">
            <v>20. NỘI SOI CHẨN ĐOÁN CAN THIỆP</v>
          </cell>
          <cell r="G6119" t="str">
            <v>20.72</v>
          </cell>
          <cell r="H6119" t="str">
            <v>Nội soi trực tràng - hậu môn thắt trĩ</v>
          </cell>
          <cell r="I6119" t="str">
            <v>Nội soi trực tràng - hậu môn thắt trĩ</v>
          </cell>
          <cell r="J6119" t="str">
            <v>Nội soi trực tràng-hậu môn thắt trĩ</v>
          </cell>
          <cell r="K6119" t="str">
            <v>B</v>
          </cell>
          <cell r="L6119" t="str">
            <v>T2</v>
          </cell>
          <cell r="M6119">
            <v>196</v>
          </cell>
          <cell r="N6119">
            <v>196</v>
          </cell>
          <cell r="P6119" t="str">
            <v>Soi trực tràng, tiêm hoặc thắt trĩ</v>
          </cell>
          <cell r="Q6119">
            <v>174000</v>
          </cell>
          <cell r="R6119">
            <v>84521.739130434798</v>
          </cell>
          <cell r="S6119">
            <v>258000</v>
          </cell>
          <cell r="T6119">
            <v>109878.26086956525</v>
          </cell>
          <cell r="U6119">
            <v>283878.26086956525</v>
          </cell>
          <cell r="V6119">
            <v>283800</v>
          </cell>
          <cell r="W6119">
            <v>11355.13043478261</v>
          </cell>
          <cell r="X6119">
            <v>295233.39130434784</v>
          </cell>
        </row>
        <row r="6120">
          <cell r="E6120" t="str">
            <v>37.8D07.0802</v>
          </cell>
          <cell r="F6120" t="str">
            <v>03. NHI KHOA</v>
          </cell>
          <cell r="G6120" t="str">
            <v>3.1575</v>
          </cell>
          <cell r="H6120" t="str">
            <v>Nối thông lệ mũi nội soi</v>
          </cell>
          <cell r="I6120" t="str">
            <v>Nối thông lệ mũi nội soi</v>
          </cell>
          <cell r="J6120" t="str">
            <v>Nối thông lệ mũi nội soi</v>
          </cell>
          <cell r="K6120" t="str">
            <v>B</v>
          </cell>
          <cell r="L6120" t="str">
            <v>P2</v>
          </cell>
          <cell r="M6120">
            <v>812</v>
          </cell>
          <cell r="N6120">
            <v>812</v>
          </cell>
          <cell r="O6120" t="str">
            <v>Chưa bao gồm ống Silicon.</v>
          </cell>
          <cell r="P6120" t="str">
            <v>Nối thông lệ mũi 1 mắt</v>
          </cell>
          <cell r="Q6120">
            <v>882000</v>
          </cell>
          <cell r="R6120">
            <v>190956.52173913</v>
          </cell>
          <cell r="S6120">
            <v>1072000</v>
          </cell>
          <cell r="T6120">
            <v>248243.47826086899</v>
          </cell>
          <cell r="U6120">
            <v>1130243.4782608689</v>
          </cell>
          <cell r="V6120">
            <v>1130200</v>
          </cell>
          <cell r="W6120">
            <v>45209.739130434755</v>
          </cell>
          <cell r="X6120">
            <v>1175453.2173913037</v>
          </cell>
        </row>
        <row r="6121">
          <cell r="E6121" t="str">
            <v>37.8D07.0802</v>
          </cell>
          <cell r="F6121" t="str">
            <v>14. MẮT</v>
          </cell>
          <cell r="G6121" t="str">
            <v>14.62</v>
          </cell>
          <cell r="H6121" t="str">
            <v>Nối thông lệ mũi nội soi</v>
          </cell>
          <cell r="I6121" t="str">
            <v>Nối thông lệ mũi nội soi</v>
          </cell>
          <cell r="J6121" t="str">
            <v>Nối thông lệ mũi nội soi</v>
          </cell>
          <cell r="K6121" t="str">
            <v>B</v>
          </cell>
          <cell r="L6121" t="str">
            <v>P2</v>
          </cell>
          <cell r="M6121">
            <v>812</v>
          </cell>
          <cell r="N6121">
            <v>812</v>
          </cell>
          <cell r="O6121" t="str">
            <v>Chưa bao gồm ống Silicon.</v>
          </cell>
          <cell r="P6121" t="str">
            <v>Nối thông lệ mũi 1 mắt</v>
          </cell>
          <cell r="Q6121">
            <v>882000</v>
          </cell>
          <cell r="R6121">
            <v>190956.52173913</v>
          </cell>
          <cell r="S6121">
            <v>1072000</v>
          </cell>
          <cell r="T6121">
            <v>248243.47826086899</v>
          </cell>
          <cell r="U6121">
            <v>1130243.4782608689</v>
          </cell>
          <cell r="V6121">
            <v>1130200</v>
          </cell>
          <cell r="W6121">
            <v>45209.739130434755</v>
          </cell>
          <cell r="X6121">
            <v>1175453.2173913037</v>
          </cell>
        </row>
        <row r="6122">
          <cell r="E6122" t="str">
            <v>37.2A04.0054</v>
          </cell>
          <cell r="F6122" t="str">
            <v>02. NỘI KHOA</v>
          </cell>
          <cell r="G6122" t="str">
            <v>2.105</v>
          </cell>
          <cell r="H6122" t="str">
            <v>Nong hẹp eo động mạch chủ</v>
          </cell>
          <cell r="I6122" t="str">
            <v>Nong hẹp eo động mạch chủ</v>
          </cell>
          <cell r="J6122" t="str">
            <v>Nong hẹp eo động mạch chủ</v>
          </cell>
          <cell r="K6122" t="str">
            <v>A</v>
          </cell>
          <cell r="L6122" t="str">
            <v>TDB</v>
          </cell>
          <cell r="M6122">
            <v>56</v>
          </cell>
          <cell r="N6122">
            <v>56</v>
          </cell>
          <cell r="O6122"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6122" t="str">
            <v xml:space="preserve">Chụp và can thiệp tim mạch (van tim, tim bẩm sinh, động mạch vành) dưới  DSA </v>
          </cell>
          <cell r="Q6122">
            <v>6288000</v>
          </cell>
          <cell r="R6122">
            <v>638608.69565217395</v>
          </cell>
          <cell r="S6122">
            <v>6926000</v>
          </cell>
          <cell r="T6122">
            <v>830191.30434782617</v>
          </cell>
          <cell r="U6122">
            <v>7118191.3043478262</v>
          </cell>
          <cell r="V6122">
            <v>7118100</v>
          </cell>
          <cell r="W6122">
            <v>284727.65217391303</v>
          </cell>
          <cell r="X6122">
            <v>7402918.9565217393</v>
          </cell>
        </row>
        <row r="6123">
          <cell r="E6123" t="str">
            <v>37.2A04.0054</v>
          </cell>
          <cell r="F6123" t="str">
            <v>03. NHI KHOA</v>
          </cell>
          <cell r="G6123" t="str">
            <v>3.2297</v>
          </cell>
          <cell r="H6123" t="str">
            <v>Nong hẹp eo động mạch chủ</v>
          </cell>
          <cell r="I6123" t="str">
            <v>Nong hẹp eo động mạch chủ</v>
          </cell>
          <cell r="J6123" t="str">
            <v>Nong hẹp eo động mạch chủ</v>
          </cell>
          <cell r="K6123" t="str">
            <v>A</v>
          </cell>
          <cell r="L6123" t="str">
            <v>TDB</v>
          </cell>
          <cell r="M6123">
            <v>56</v>
          </cell>
          <cell r="N6123">
            <v>56</v>
          </cell>
          <cell r="O6123"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6123" t="str">
            <v xml:space="preserve">Chụp và can thiệp tim mạch (van tim, tim bẩm sinh, động mạch vành) dưới  DSA </v>
          </cell>
          <cell r="Q6123">
            <v>6288000</v>
          </cell>
          <cell r="R6123">
            <v>638608.69565217395</v>
          </cell>
          <cell r="S6123">
            <v>6926000</v>
          </cell>
          <cell r="T6123">
            <v>830191.30434782617</v>
          </cell>
          <cell r="U6123">
            <v>7118191.3043478262</v>
          </cell>
          <cell r="V6123">
            <v>7118100</v>
          </cell>
          <cell r="W6123">
            <v>284727.65217391303</v>
          </cell>
          <cell r="X6123">
            <v>7402918.9565217393</v>
          </cell>
        </row>
        <row r="6124">
          <cell r="E6124" t="str">
            <v>37.2A04.0054</v>
          </cell>
          <cell r="F6124" t="str">
            <v>02. NỘI KHOA</v>
          </cell>
          <cell r="G6124" t="str">
            <v>2.103</v>
          </cell>
          <cell r="H6124" t="str">
            <v>Nong hẹp van 2 lá bằng bóng Inoue</v>
          </cell>
          <cell r="I6124" t="str">
            <v>Nong hẹp van 2 lá bằng bóng Inoue</v>
          </cell>
          <cell r="J6124" t="str">
            <v>Nong hẹp van 2 lá bằng bóng 1noue</v>
          </cell>
          <cell r="K6124" t="str">
            <v>B</v>
          </cell>
          <cell r="L6124" t="str">
            <v>TDB</v>
          </cell>
          <cell r="M6124">
            <v>56</v>
          </cell>
          <cell r="N6124">
            <v>56</v>
          </cell>
          <cell r="O6124"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6124" t="str">
            <v xml:space="preserve">Chụp và can thiệp tim mạch (van tim, tim bẩm sinh, động mạch vành) dưới  DSA </v>
          </cell>
          <cell r="Q6124">
            <v>6288000</v>
          </cell>
          <cell r="R6124">
            <v>638608.69565217395</v>
          </cell>
          <cell r="S6124">
            <v>6926000</v>
          </cell>
          <cell r="T6124">
            <v>830191.30434782617</v>
          </cell>
          <cell r="U6124">
            <v>7118191.3043478262</v>
          </cell>
          <cell r="V6124">
            <v>7118100</v>
          </cell>
          <cell r="W6124">
            <v>284727.65217391303</v>
          </cell>
          <cell r="X6124">
            <v>7402918.9565217393</v>
          </cell>
        </row>
        <row r="6125">
          <cell r="E6125" t="str">
            <v>37.2A04.0054</v>
          </cell>
          <cell r="F6125" t="str">
            <v>03. NHI KHOA</v>
          </cell>
          <cell r="G6125" t="str">
            <v>3.2304</v>
          </cell>
          <cell r="H6125" t="str">
            <v>Nong hẹp van 2 lá bằng bóng Inoue</v>
          </cell>
          <cell r="I6125" t="str">
            <v>Nong hẹp van 2 lá bằng bóng Inoue</v>
          </cell>
          <cell r="J6125" t="str">
            <v>Nong hẹp van 2 lá bằng bóng 1noue</v>
          </cell>
          <cell r="K6125" t="str">
            <v>A</v>
          </cell>
          <cell r="L6125" t="str">
            <v>TDB</v>
          </cell>
          <cell r="M6125">
            <v>56</v>
          </cell>
          <cell r="N6125">
            <v>56</v>
          </cell>
          <cell r="O6125"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6125" t="str">
            <v xml:space="preserve">Chụp và can thiệp tim mạch (van tim, tim bẩm sinh, động mạch vành) dưới  DSA </v>
          </cell>
          <cell r="Q6125">
            <v>6288000</v>
          </cell>
          <cell r="R6125">
            <v>638608.69565217395</v>
          </cell>
          <cell r="S6125">
            <v>6926000</v>
          </cell>
          <cell r="T6125">
            <v>830191.30434782617</v>
          </cell>
          <cell r="U6125">
            <v>7118191.3043478262</v>
          </cell>
          <cell r="V6125">
            <v>7118100</v>
          </cell>
          <cell r="W6125">
            <v>284727.65217391303</v>
          </cell>
          <cell r="X6125">
            <v>7402918.9565217393</v>
          </cell>
        </row>
        <row r="6126">
          <cell r="E6126" t="str">
            <v>37.8B00.0156</v>
          </cell>
          <cell r="F6126" t="str">
            <v>03. NHI KHOA</v>
          </cell>
          <cell r="G6126" t="str">
            <v>3.3606</v>
          </cell>
          <cell r="H6126" t="str">
            <v>Nong niệu đạo</v>
          </cell>
          <cell r="I6126" t="str">
            <v>Nong niệu đạo</v>
          </cell>
          <cell r="J6126" t="str">
            <v>Nong niệu đạo</v>
          </cell>
          <cell r="K6126" t="str">
            <v>C</v>
          </cell>
          <cell r="L6126" t="str">
            <v>P3</v>
          </cell>
          <cell r="M6126">
            <v>161</v>
          </cell>
          <cell r="N6126">
            <v>161</v>
          </cell>
          <cell r="P6126" t="str">
            <v>Nong niệu đạo và đặt thông đái</v>
          </cell>
          <cell r="Q6126">
            <v>184000</v>
          </cell>
          <cell r="R6126">
            <v>68869.565217391297</v>
          </cell>
          <cell r="S6126">
            <v>252000</v>
          </cell>
          <cell r="T6126">
            <v>89530.434782608689</v>
          </cell>
          <cell r="U6126">
            <v>273530.4347826087</v>
          </cell>
          <cell r="V6126">
            <v>273500</v>
          </cell>
          <cell r="W6126">
            <v>10941.217391304348</v>
          </cell>
          <cell r="X6126">
            <v>284471.65217391303</v>
          </cell>
        </row>
        <row r="6127">
          <cell r="E6127" t="str">
            <v>37.8B00.0156</v>
          </cell>
          <cell r="F6127" t="str">
            <v>10. NGOẠI KHOA</v>
          </cell>
          <cell r="G6127" t="str">
            <v>10.405</v>
          </cell>
          <cell r="H6127" t="str">
            <v>Nong niệu đạo</v>
          </cell>
          <cell r="I6127" t="str">
            <v>Nong niệu đạo</v>
          </cell>
          <cell r="J6127" t="str">
            <v>Nong niệu đạo</v>
          </cell>
          <cell r="K6127" t="str">
            <v>C</v>
          </cell>
          <cell r="L6127" t="str">
            <v>T1</v>
          </cell>
          <cell r="M6127">
            <v>161</v>
          </cell>
          <cell r="N6127">
            <v>161</v>
          </cell>
          <cell r="P6127" t="str">
            <v>Nong niệu đạo và đặt thông đái</v>
          </cell>
          <cell r="Q6127">
            <v>184000</v>
          </cell>
          <cell r="R6127">
            <v>68869.565217391297</v>
          </cell>
          <cell r="S6127">
            <v>252000</v>
          </cell>
          <cell r="T6127">
            <v>89530.434782608689</v>
          </cell>
          <cell r="U6127">
            <v>273530.4347826087</v>
          </cell>
          <cell r="V6127">
            <v>273500</v>
          </cell>
          <cell r="W6127">
            <v>10941.217391304348</v>
          </cell>
          <cell r="X6127">
            <v>284471.65217391303</v>
          </cell>
        </row>
        <row r="6128">
          <cell r="E6128" t="str">
            <v>37.2A04.0054</v>
          </cell>
          <cell r="F6128" t="str">
            <v>02. NỘI KHOA</v>
          </cell>
          <cell r="G6128" t="str">
            <v>2.104</v>
          </cell>
          <cell r="H6128" t="str">
            <v>Nong van động mạch chủ</v>
          </cell>
          <cell r="I6128" t="str">
            <v>Nong van động mạch chủ</v>
          </cell>
          <cell r="J6128" t="str">
            <v>Nong van động mạch chủ</v>
          </cell>
          <cell r="K6128" t="str">
            <v>A</v>
          </cell>
          <cell r="L6128" t="str">
            <v>TDB</v>
          </cell>
          <cell r="M6128">
            <v>56</v>
          </cell>
          <cell r="N6128">
            <v>56</v>
          </cell>
          <cell r="O6128"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6128" t="str">
            <v xml:space="preserve">Chụp và can thiệp tim mạch (van tim, tim bẩm sinh, động mạch vành) dưới  DSA </v>
          </cell>
          <cell r="Q6128">
            <v>6288000</v>
          </cell>
          <cell r="R6128">
            <v>638608.69565217395</v>
          </cell>
          <cell r="S6128">
            <v>6926000</v>
          </cell>
          <cell r="T6128">
            <v>830191.30434782617</v>
          </cell>
          <cell r="U6128">
            <v>7118191.3043478262</v>
          </cell>
          <cell r="V6128">
            <v>7118100</v>
          </cell>
          <cell r="W6128">
            <v>284727.65217391303</v>
          </cell>
          <cell r="X6128">
            <v>7402918.9565217393</v>
          </cell>
        </row>
        <row r="6129">
          <cell r="E6129" t="str">
            <v>37.2A04.0054</v>
          </cell>
          <cell r="F6129" t="str">
            <v>03. NHI KHOA</v>
          </cell>
          <cell r="G6129" t="str">
            <v>3.2296</v>
          </cell>
          <cell r="H6129" t="str">
            <v>Nong van động mạch chủ</v>
          </cell>
          <cell r="I6129" t="str">
            <v>Nong van động mạch chủ</v>
          </cell>
          <cell r="J6129" t="str">
            <v>Nong van động mạch chủ</v>
          </cell>
          <cell r="K6129" t="str">
            <v>A</v>
          </cell>
          <cell r="L6129" t="str">
            <v>TDB</v>
          </cell>
          <cell r="M6129">
            <v>56</v>
          </cell>
          <cell r="N6129">
            <v>56</v>
          </cell>
          <cell r="O6129"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6129" t="str">
            <v xml:space="preserve">Chụp và can thiệp tim mạch (van tim, tim bẩm sinh, động mạch vành) dưới  DSA </v>
          </cell>
          <cell r="Q6129">
            <v>6288000</v>
          </cell>
          <cell r="R6129">
            <v>638608.69565217395</v>
          </cell>
          <cell r="S6129">
            <v>6926000</v>
          </cell>
          <cell r="T6129">
            <v>830191.30434782617</v>
          </cell>
          <cell r="U6129">
            <v>7118191.3043478262</v>
          </cell>
          <cell r="V6129">
            <v>7118100</v>
          </cell>
          <cell r="W6129">
            <v>284727.65217391303</v>
          </cell>
          <cell r="X6129">
            <v>7402918.9565217393</v>
          </cell>
        </row>
        <row r="6130">
          <cell r="E6130" t="str">
            <v>37.2A04.0054</v>
          </cell>
          <cell r="F6130" t="str">
            <v>02. NỘI KHOA</v>
          </cell>
          <cell r="G6130" t="str">
            <v>2.106</v>
          </cell>
          <cell r="H6130" t="str">
            <v>Nong van động mạch phổi</v>
          </cell>
          <cell r="I6130" t="str">
            <v>Nong van động mạch phổi</v>
          </cell>
          <cell r="J6130" t="str">
            <v>Nong van động mạch phổi</v>
          </cell>
          <cell r="K6130" t="str">
            <v>B</v>
          </cell>
          <cell r="L6130" t="str">
            <v>TDB</v>
          </cell>
          <cell r="M6130">
            <v>56</v>
          </cell>
          <cell r="N6130">
            <v>56</v>
          </cell>
          <cell r="O6130"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6130" t="str">
            <v xml:space="preserve">Chụp và can thiệp tim mạch (van tim, tim bẩm sinh, động mạch vành) dưới  DSA </v>
          </cell>
          <cell r="Q6130">
            <v>6288000</v>
          </cell>
          <cell r="R6130">
            <v>638608.69565217395</v>
          </cell>
          <cell r="S6130">
            <v>6926000</v>
          </cell>
          <cell r="T6130">
            <v>830191.30434782617</v>
          </cell>
          <cell r="U6130">
            <v>7118191.3043478262</v>
          </cell>
          <cell r="V6130">
            <v>7118100</v>
          </cell>
          <cell r="W6130">
            <v>284727.65217391303</v>
          </cell>
          <cell r="X6130">
            <v>7402918.9565217393</v>
          </cell>
        </row>
        <row r="6131">
          <cell r="E6131" t="str">
            <v>37.2A04.0054</v>
          </cell>
          <cell r="F6131" t="str">
            <v>03. NHI KHOA</v>
          </cell>
          <cell r="G6131" t="str">
            <v>3.2298</v>
          </cell>
          <cell r="H6131" t="str">
            <v>Nong van động mạch phổi</v>
          </cell>
          <cell r="I6131" t="str">
            <v>Nong van động mạch phổi</v>
          </cell>
          <cell r="J6131" t="str">
            <v>Nong van động mạch phổi</v>
          </cell>
          <cell r="K6131" t="str">
            <v>A</v>
          </cell>
          <cell r="L6131" t="str">
            <v>TDB</v>
          </cell>
          <cell r="M6131">
            <v>56</v>
          </cell>
          <cell r="N6131">
            <v>56</v>
          </cell>
          <cell r="O6131"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6131" t="str">
            <v xml:space="preserve">Chụp và can thiệp tim mạch (van tim, tim bẩm sinh, động mạch vành) dưới  DSA </v>
          </cell>
          <cell r="Q6131">
            <v>6288000</v>
          </cell>
          <cell r="R6131">
            <v>638608.69565217395</v>
          </cell>
          <cell r="S6131">
            <v>6926000</v>
          </cell>
          <cell r="T6131">
            <v>830191.30434782617</v>
          </cell>
          <cell r="U6131">
            <v>7118191.3043478262</v>
          </cell>
          <cell r="V6131">
            <v>7118100</v>
          </cell>
          <cell r="W6131">
            <v>284727.65217391303</v>
          </cell>
          <cell r="X6131">
            <v>7402918.9565217393</v>
          </cell>
        </row>
        <row r="6132">
          <cell r="E6132" t="str">
            <v>37.8C00.0224</v>
          </cell>
          <cell r="F6132" t="str">
            <v>03. NHI KHOA</v>
          </cell>
          <cell r="G6132" t="str">
            <v>3.291</v>
          </cell>
          <cell r="H6132" t="str">
            <v>Ôn châm</v>
          </cell>
          <cell r="I6132" t="str">
            <v>Ôn châm</v>
          </cell>
          <cell r="J6132" t="str">
            <v>Ôn châm</v>
          </cell>
          <cell r="K6132" t="str">
            <v>D</v>
          </cell>
          <cell r="L6132" t="str">
            <v>T2</v>
          </cell>
          <cell r="M6132">
            <v>232</v>
          </cell>
          <cell r="N6132">
            <v>232</v>
          </cell>
          <cell r="P6132" t="str">
            <v>Châm (kim ngắn)</v>
          </cell>
          <cell r="Q6132">
            <v>46126</v>
          </cell>
          <cell r="R6132">
            <v>23281.043478260901</v>
          </cell>
          <cell r="S6132">
            <v>69400</v>
          </cell>
          <cell r="T6132">
            <v>30265.35652173917</v>
          </cell>
          <cell r="U6132">
            <v>76391.356521739173</v>
          </cell>
          <cell r="V6132">
            <v>76300</v>
          </cell>
          <cell r="W6132">
            <v>3055.6542608695672</v>
          </cell>
          <cell r="X6132">
            <v>79447.010782608733</v>
          </cell>
        </row>
        <row r="6133">
          <cell r="E6133" t="str">
            <v>37.8D07.0796</v>
          </cell>
          <cell r="F6133" t="str">
            <v>14. MẮT</v>
          </cell>
          <cell r="G6133" t="str">
            <v>14.183</v>
          </cell>
          <cell r="H6133" t="str">
            <v>Bơm hơi /khí tiền phòng</v>
          </cell>
          <cell r="I6133" t="str">
            <v>Bơm hơi /khí tiền phòng</v>
          </cell>
          <cell r="J6133" t="str">
            <v>Bơm hơi / khí tiền phòng</v>
          </cell>
          <cell r="K6133" t="str">
            <v>C</v>
          </cell>
          <cell r="L6133" t="str">
            <v>P2</v>
          </cell>
          <cell r="M6133">
            <v>806</v>
          </cell>
          <cell r="N6133">
            <v>806</v>
          </cell>
          <cell r="P6133" t="str">
            <v>Mở tiền phòng rửa máu hoặc mủ</v>
          </cell>
          <cell r="Q6133">
            <v>582000</v>
          </cell>
          <cell r="R6133">
            <v>190956.52173913</v>
          </cell>
          <cell r="S6133">
            <v>772000</v>
          </cell>
          <cell r="T6133">
            <v>248243.47826086899</v>
          </cell>
          <cell r="U6133">
            <v>830243.47826086893</v>
          </cell>
          <cell r="V6133">
            <v>830200</v>
          </cell>
          <cell r="W6133">
            <v>33209.739130434755</v>
          </cell>
          <cell r="X6133">
            <v>863453.21739130374</v>
          </cell>
        </row>
        <row r="6134">
          <cell r="E6134" t="str">
            <v>37.8D07.0796</v>
          </cell>
          <cell r="F6134" t="str">
            <v>14. MẮT</v>
          </cell>
          <cell r="G6134" t="str">
            <v>14.163</v>
          </cell>
          <cell r="H6134" t="str">
            <v>Rửa chất nhân tiền phòng</v>
          </cell>
          <cell r="I6134" t="str">
            <v>Rửa chất nhân tiền phòng</v>
          </cell>
          <cell r="J6134" t="str">
            <v>Rửa chất nhân tiền phòng</v>
          </cell>
          <cell r="K6134" t="str">
            <v>B</v>
          </cell>
          <cell r="L6134" t="str">
            <v>P2</v>
          </cell>
          <cell r="M6134">
            <v>806</v>
          </cell>
          <cell r="N6134">
            <v>806</v>
          </cell>
          <cell r="P6134" t="str">
            <v>Mở tiền phòng rửa máu hoặc mủ</v>
          </cell>
          <cell r="Q6134">
            <v>582000</v>
          </cell>
          <cell r="R6134">
            <v>190956.52173913</v>
          </cell>
          <cell r="S6134">
            <v>772000</v>
          </cell>
          <cell r="T6134">
            <v>248243.47826086899</v>
          </cell>
          <cell r="U6134">
            <v>830243.47826086893</v>
          </cell>
          <cell r="V6134">
            <v>830200</v>
          </cell>
          <cell r="W6134">
            <v>33209.739130434755</v>
          </cell>
          <cell r="X6134">
            <v>863453.21739130374</v>
          </cell>
        </row>
        <row r="6135">
          <cell r="E6135" t="str">
            <v>15.8C00.2045</v>
          </cell>
          <cell r="F6135" t="str">
            <v>8. Y HỌC CỔ TRUYỀN</v>
          </cell>
          <cell r="G6135" t="str">
            <v>8.8</v>
          </cell>
          <cell r="H6135" t="str">
            <v>Ôn châm</v>
          </cell>
          <cell r="I6135" t="str">
            <v>Ôn châm [kim dài]</v>
          </cell>
          <cell r="J6135" t="str">
            <v>Ôn châm</v>
          </cell>
          <cell r="K6135" t="str">
            <v>D</v>
          </cell>
          <cell r="L6135" t="str">
            <v>T2</v>
          </cell>
          <cell r="M6135">
            <v>231</v>
          </cell>
          <cell r="N6135">
            <v>231</v>
          </cell>
          <cell r="P6135" t="str">
            <v>Châm (có kim dài)</v>
          </cell>
          <cell r="Q6135">
            <v>53126</v>
          </cell>
          <cell r="R6135">
            <v>23281.043478260901</v>
          </cell>
          <cell r="S6135">
            <v>76400</v>
          </cell>
          <cell r="T6135">
            <v>30265.35652173917</v>
          </cell>
          <cell r="U6135">
            <v>83391.356521739173</v>
          </cell>
          <cell r="V6135">
            <v>83300</v>
          </cell>
          <cell r="W6135">
            <v>3335.6542608695672</v>
          </cell>
          <cell r="X6135">
            <v>86727.010782608733</v>
          </cell>
        </row>
        <row r="6136">
          <cell r="E6136" t="str">
            <v>37.8C00.0224</v>
          </cell>
          <cell r="F6136" t="str">
            <v>8. Y HỌC CỔ TRUYỀN</v>
          </cell>
          <cell r="G6136" t="str">
            <v>8.8</v>
          </cell>
          <cell r="H6136" t="str">
            <v>Ôn châm</v>
          </cell>
          <cell r="I6136" t="str">
            <v>Ôn châm [kim ngắn]</v>
          </cell>
          <cell r="J6136" t="str">
            <v>Ôn châm</v>
          </cell>
          <cell r="K6136" t="str">
            <v>D</v>
          </cell>
          <cell r="L6136" t="str">
            <v>T2</v>
          </cell>
          <cell r="M6136">
            <v>232</v>
          </cell>
          <cell r="N6136">
            <v>232</v>
          </cell>
          <cell r="P6136" t="str">
            <v>Châm (kim ngắn)</v>
          </cell>
          <cell r="Q6136">
            <v>46126</v>
          </cell>
          <cell r="R6136">
            <v>23281.043478260901</v>
          </cell>
          <cell r="S6136">
            <v>69400</v>
          </cell>
          <cell r="T6136">
            <v>30265.35652173917</v>
          </cell>
          <cell r="U6136">
            <v>76391.356521739173</v>
          </cell>
          <cell r="V6136">
            <v>76300</v>
          </cell>
          <cell r="W6136">
            <v>3055.6542608695672</v>
          </cell>
          <cell r="X6136">
            <v>79447.010782608733</v>
          </cell>
        </row>
        <row r="6137">
          <cell r="E6137" t="str">
            <v>37.2A04.0050</v>
          </cell>
          <cell r="F6137" t="str">
            <v>03. NHI KHOA</v>
          </cell>
          <cell r="G6137" t="str">
            <v>3.1119</v>
          </cell>
          <cell r="H6137" t="str">
            <v>PET/CT</v>
          </cell>
          <cell r="I6137" t="str">
            <v>PET/CT</v>
          </cell>
          <cell r="J6137" t="str">
            <v>PET/CT</v>
          </cell>
          <cell r="K6137" t="str">
            <v>B</v>
          </cell>
          <cell r="L6137" t="str">
            <v>TDB</v>
          </cell>
          <cell r="M6137">
            <v>52</v>
          </cell>
          <cell r="N6137">
            <v>52</v>
          </cell>
          <cell r="O6137" t="str">
            <v>Chưa bao gồm thuốc cản quang</v>
          </cell>
          <cell r="P6137" t="str">
            <v>Chụp PET/CT</v>
          </cell>
          <cell r="Q6137">
            <v>19084962</v>
          </cell>
          <cell r="R6137">
            <v>828059.47826086998</v>
          </cell>
          <cell r="S6137">
            <v>19913000</v>
          </cell>
          <cell r="T6137">
            <v>1076477.3217391309</v>
          </cell>
          <cell r="U6137">
            <v>20161439.32173913</v>
          </cell>
          <cell r="V6137">
            <v>20161400</v>
          </cell>
          <cell r="W6137">
            <v>806457.57286956522</v>
          </cell>
          <cell r="X6137">
            <v>20967896.894608695</v>
          </cell>
        </row>
        <row r="6138">
          <cell r="E6138" t="str">
            <v>37.2A04.0050</v>
          </cell>
          <cell r="F6138" t="str">
            <v>19. Y HỌC HẠT NHÂN</v>
          </cell>
          <cell r="G6138" t="str">
            <v>19.222</v>
          </cell>
          <cell r="H6138" t="str">
            <v>PET/CT</v>
          </cell>
          <cell r="I6138" t="str">
            <v>PET/CT</v>
          </cell>
          <cell r="J6138" t="str">
            <v>PET/CT</v>
          </cell>
          <cell r="K6138" t="str">
            <v>B</v>
          </cell>
          <cell r="L6138" t="str">
            <v>TDB</v>
          </cell>
          <cell r="M6138">
            <v>52</v>
          </cell>
          <cell r="N6138">
            <v>52</v>
          </cell>
          <cell r="O6138" t="str">
            <v>Chưa bao gồm thuốc cản quang</v>
          </cell>
          <cell r="P6138" t="str">
            <v>Chụp PET/CT</v>
          </cell>
          <cell r="Q6138">
            <v>19084962</v>
          </cell>
          <cell r="R6138">
            <v>828059.47826086998</v>
          </cell>
          <cell r="S6138">
            <v>19913000</v>
          </cell>
          <cell r="T6138">
            <v>1076477.3217391309</v>
          </cell>
          <cell r="U6138">
            <v>20161439.32173913</v>
          </cell>
          <cell r="V6138">
            <v>20161400</v>
          </cell>
          <cell r="W6138">
            <v>806457.57286956522</v>
          </cell>
          <cell r="X6138">
            <v>20967896.894608695</v>
          </cell>
        </row>
        <row r="6139">
          <cell r="E6139" t="str">
            <v>37.8D07.0814</v>
          </cell>
          <cell r="F6139" t="str">
            <v>03. NHI KHOA</v>
          </cell>
          <cell r="G6139" t="str">
            <v>3.1532</v>
          </cell>
          <cell r="H6139" t="str">
            <v>Phẫu thuật bệnh võng mạc trẻ đẻ non</v>
          </cell>
          <cell r="I6139" t="str">
            <v>Phẫu thuật bệnh võng mạc trẻ đẻ non</v>
          </cell>
          <cell r="J6139" t="str">
            <v>Phẫu thuật bệnh võng mạc trẻ đẻ non</v>
          </cell>
          <cell r="K6139" t="str">
            <v>B</v>
          </cell>
          <cell r="L6139" t="str">
            <v>PDB</v>
          </cell>
          <cell r="M6139">
            <v>824</v>
          </cell>
          <cell r="N6139">
            <v>824</v>
          </cell>
          <cell r="O6139" t="str">
            <v>Chưa bao gồm đầu cắt dịch kính, laser nội nhãn, dây dẫn sáng.</v>
          </cell>
          <cell r="P6139" t="str">
            <v>Phẫu thuật điều trị bệnh võng mạc trẻ đẻ non (2 mắt)</v>
          </cell>
          <cell r="Q6139">
            <v>1380000</v>
          </cell>
          <cell r="R6139">
            <v>536869.56521739101</v>
          </cell>
          <cell r="S6139">
            <v>1916000</v>
          </cell>
          <cell r="T6139">
            <v>697930.43478260841</v>
          </cell>
          <cell r="U6139">
            <v>2077930.4347826084</v>
          </cell>
          <cell r="V6139">
            <v>2077900</v>
          </cell>
          <cell r="W6139">
            <v>83117.217391304337</v>
          </cell>
          <cell r="X6139">
            <v>2161047.6521739126</v>
          </cell>
        </row>
        <row r="6140">
          <cell r="E6140" t="str">
            <v>37.8D07.0814</v>
          </cell>
          <cell r="F6140" t="str">
            <v>14. MẮT</v>
          </cell>
          <cell r="G6140" t="str">
            <v>14.11</v>
          </cell>
          <cell r="H6140" t="str">
            <v>Phẫu thuật bệnh võng mạc trẻ đẻ non</v>
          </cell>
          <cell r="I6140" t="str">
            <v>Phẫu thuật bệnh võng mạc trẻ đẻ non</v>
          </cell>
          <cell r="J6140" t="str">
            <v>Phẫu thuật bệnh võng mạc trẻ đẻ non</v>
          </cell>
          <cell r="K6140" t="str">
            <v>A</v>
          </cell>
          <cell r="L6140" t="str">
            <v>PDB</v>
          </cell>
          <cell r="M6140">
            <v>824</v>
          </cell>
          <cell r="N6140">
            <v>824</v>
          </cell>
          <cell r="O6140" t="str">
            <v>Chưa bao gồm đầu cắt dịch kính, laser nội nhãn, dây dẫn sáng.</v>
          </cell>
          <cell r="P6140" t="str">
            <v>Phẫu thuật điều trị bệnh võng mạc trẻ đẻ non (2 mắt)</v>
          </cell>
          <cell r="Q6140">
            <v>1380000</v>
          </cell>
          <cell r="R6140">
            <v>536869.56521739101</v>
          </cell>
          <cell r="S6140">
            <v>1916000</v>
          </cell>
          <cell r="T6140">
            <v>697930.43478260841</v>
          </cell>
          <cell r="U6140">
            <v>2077930.4347826084</v>
          </cell>
          <cell r="V6140">
            <v>2077900</v>
          </cell>
          <cell r="W6140">
            <v>83117.217391304337</v>
          </cell>
          <cell r="X6140">
            <v>2161047.6521739126</v>
          </cell>
        </row>
        <row r="6141">
          <cell r="E6141" t="str">
            <v>37.8D05.0372</v>
          </cell>
          <cell r="F6141" t="str">
            <v>27. PHẪU THUẬT NỘI SOI</v>
          </cell>
          <cell r="G6141" t="str">
            <v>27.24</v>
          </cell>
          <cell r="H6141" t="str">
            <v>Phẫu thuật bóc bao áp xe não</v>
          </cell>
          <cell r="I6141" t="str">
            <v>Phẫu thuật bóc bao áp xe não</v>
          </cell>
          <cell r="J6141" t="str">
            <v>Phẫu thuật bóc bao áp xe não</v>
          </cell>
          <cell r="K6141" t="str">
            <v>A</v>
          </cell>
          <cell r="L6141" t="str">
            <v>PDB</v>
          </cell>
          <cell r="M6141">
            <v>381</v>
          </cell>
          <cell r="N6141">
            <v>381</v>
          </cell>
          <cell r="O6141" t="str">
            <v>Chưa bao gồm bộ dẫn lưu kín, miếng vá khuyết sọ, nẹp, vít, miếng vá nhân tạo, vật liệu tạo hình hộp sọ</v>
          </cell>
          <cell r="P6141" t="str">
            <v xml:space="preserve">Phẫu thuật áp xe não </v>
          </cell>
          <cell r="Q6141">
            <v>5399000</v>
          </cell>
          <cell r="R6141">
            <v>1745217.39130435</v>
          </cell>
          <cell r="S6141">
            <v>7144000</v>
          </cell>
          <cell r="T6141">
            <v>2268782.6086956551</v>
          </cell>
          <cell r="U6141">
            <v>7667782.6086956551</v>
          </cell>
          <cell r="V6141">
            <v>7667700</v>
          </cell>
          <cell r="W6141">
            <v>306711.30434782623</v>
          </cell>
          <cell r="X6141">
            <v>7974493.9130434813</v>
          </cell>
        </row>
        <row r="6142">
          <cell r="E6142" t="str">
            <v>37.8D08.0936</v>
          </cell>
          <cell r="F6142" t="str">
            <v>03. NHI KHOA</v>
          </cell>
          <cell r="G6142" t="str">
            <v>3.4232</v>
          </cell>
          <cell r="H6142" t="str">
            <v>Phẫu thuật bóc bao áp xe não</v>
          </cell>
          <cell r="I6142" t="str">
            <v>Phẫu thuật bóc bao áp xe não</v>
          </cell>
          <cell r="J6142" t="str">
            <v>Phẫu thuật bóc bao áp xe não</v>
          </cell>
          <cell r="K6142" t="str">
            <v>A</v>
          </cell>
          <cell r="M6142">
            <v>946</v>
          </cell>
          <cell r="N6142">
            <v>946</v>
          </cell>
          <cell r="P6142" t="str">
            <v>Phẫu thuật áp xe não do tai</v>
          </cell>
          <cell r="Q6142">
            <v>5375000</v>
          </cell>
          <cell r="R6142">
            <v>679304.34782608703</v>
          </cell>
          <cell r="S6142">
            <v>6054000</v>
          </cell>
          <cell r="T6142">
            <v>883095.6521739132</v>
          </cell>
          <cell r="U6142">
            <v>6258095.6521739131</v>
          </cell>
          <cell r="V6142">
            <v>6258000</v>
          </cell>
          <cell r="W6142">
            <v>250323.82608695654</v>
          </cell>
          <cell r="X6142">
            <v>6508419.4782608692</v>
          </cell>
        </row>
        <row r="6143">
          <cell r="E6143" t="str">
            <v>37.8D07.0803</v>
          </cell>
          <cell r="F6143" t="str">
            <v>03. NHI KHOA</v>
          </cell>
          <cell r="G6143" t="str">
            <v>3.1544</v>
          </cell>
          <cell r="H6143" t="str">
            <v>Phẫu thuật bong võng mạc theo phương pháp kinh điển</v>
          </cell>
          <cell r="I6143" t="str">
            <v>Phẫu thuật bong võng mạc theo phương pháp kinh điển</v>
          </cell>
          <cell r="J6143" t="str">
            <v>Phẫu thuật bong võng mạc theo phương pháp kinh điển</v>
          </cell>
          <cell r="K6143" t="str">
            <v>B</v>
          </cell>
          <cell r="L6143" t="str">
            <v>P1</v>
          </cell>
          <cell r="M6143">
            <v>813</v>
          </cell>
          <cell r="N6143">
            <v>813</v>
          </cell>
          <cell r="O6143" t="str">
            <v>Chưa bao gồm đai Silicon.</v>
          </cell>
          <cell r="P6143" t="str">
            <v>Phẫu thuật bong võng mạc kinh điển</v>
          </cell>
          <cell r="Q6143">
            <v>1944000</v>
          </cell>
          <cell r="R6143">
            <v>358434.78260869603</v>
          </cell>
          <cell r="S6143">
            <v>2302000</v>
          </cell>
          <cell r="T6143">
            <v>465965.21739130485</v>
          </cell>
          <cell r="U6143">
            <v>2409965.2173913047</v>
          </cell>
          <cell r="V6143">
            <v>2409900</v>
          </cell>
          <cell r="W6143">
            <v>96398.60869565219</v>
          </cell>
          <cell r="X6143">
            <v>2506363.826086957</v>
          </cell>
        </row>
        <row r="6144">
          <cell r="E6144" t="str">
            <v>37.8D07.0803</v>
          </cell>
          <cell r="F6144" t="str">
            <v>14. MẮT</v>
          </cell>
          <cell r="G6144" t="str">
            <v>14.23</v>
          </cell>
          <cell r="H6144" t="str">
            <v>Phẫu thuật bong võng mạc theo phương pháp kinh điển</v>
          </cell>
          <cell r="I6144" t="str">
            <v>Phẫu thuật bong võng mạc theo phương pháp kinh điển</v>
          </cell>
          <cell r="J6144" t="str">
            <v>Phẫu thuật bong võng mạc theo phương pháp kinh điển</v>
          </cell>
          <cell r="K6144" t="str">
            <v>B</v>
          </cell>
          <cell r="L6144" t="str">
            <v>P1</v>
          </cell>
          <cell r="M6144">
            <v>813</v>
          </cell>
          <cell r="N6144">
            <v>813</v>
          </cell>
          <cell r="O6144" t="str">
            <v>Chưa bao gồm đai Silicon.</v>
          </cell>
          <cell r="P6144" t="str">
            <v>Phẫu thuật bong võng mạc kinh điển</v>
          </cell>
          <cell r="Q6144">
            <v>1944000</v>
          </cell>
          <cell r="R6144">
            <v>358434.78260869603</v>
          </cell>
          <cell r="S6144">
            <v>2302000</v>
          </cell>
          <cell r="T6144">
            <v>465965.21739130485</v>
          </cell>
          <cell r="U6144">
            <v>2409965.2173913047</v>
          </cell>
          <cell r="V6144">
            <v>2409900</v>
          </cell>
          <cell r="W6144">
            <v>96398.60869565219</v>
          </cell>
          <cell r="X6144">
            <v>2506363.826086957</v>
          </cell>
        </row>
        <row r="6145">
          <cell r="E6145" t="str">
            <v>37.8D06.0651</v>
          </cell>
          <cell r="F6145" t="str">
            <v>03. NHI KHOA</v>
          </cell>
          <cell r="G6145" t="str">
            <v>3.2253</v>
          </cell>
          <cell r="H6145" t="str">
            <v>Phẫu thuật cắt âm vật phì đại</v>
          </cell>
          <cell r="I6145" t="str">
            <v>Phẫu thuật cắt âm vật phì đại</v>
          </cell>
          <cell r="J6145" t="str">
            <v>Phẫu thuật cắt âm vật phì đại</v>
          </cell>
          <cell r="K6145" t="str">
            <v>B</v>
          </cell>
          <cell r="L6145" t="str">
            <v>P2</v>
          </cell>
          <cell r="M6145">
            <v>661</v>
          </cell>
          <cell r="N6145">
            <v>661</v>
          </cell>
          <cell r="P6145" t="str">
            <v>Phẫu thuật cắt âm vật phì đại</v>
          </cell>
          <cell r="Q6145">
            <v>2140000</v>
          </cell>
          <cell r="R6145">
            <v>579130.43478260899</v>
          </cell>
          <cell r="S6145">
            <v>2719000</v>
          </cell>
          <cell r="T6145">
            <v>752869.56521739159</v>
          </cell>
          <cell r="U6145">
            <v>2892869.5652173916</v>
          </cell>
          <cell r="V6145">
            <v>2892800</v>
          </cell>
          <cell r="W6145">
            <v>115714.78260869566</v>
          </cell>
          <cell r="X6145">
            <v>3008584.3478260874</v>
          </cell>
        </row>
        <row r="6146">
          <cell r="E6146" t="str">
            <v>37.8D07.0801</v>
          </cell>
          <cell r="F6146" t="str">
            <v>14. MẮT</v>
          </cell>
          <cell r="G6146" t="str">
            <v>14.252</v>
          </cell>
          <cell r="H6146" t="str">
            <v>Nghiệm pháp phát hiện glôcôm</v>
          </cell>
          <cell r="I6146" t="str">
            <v>Nghiệm pháp phát hiện glôcôm</v>
          </cell>
          <cell r="J6146" t="str">
            <v>Nghiệm pháp phát hiện glôcôm</v>
          </cell>
          <cell r="K6146" t="str">
            <v>C</v>
          </cell>
          <cell r="L6146" t="str">
            <v>T2</v>
          </cell>
          <cell r="M6146">
            <v>811</v>
          </cell>
          <cell r="N6146">
            <v>811</v>
          </cell>
          <cell r="P6146" t="str">
            <v>Nghiệm pháp phát hiện Glôcôm</v>
          </cell>
          <cell r="Q6146">
            <v>66000</v>
          </cell>
          <cell r="R6146">
            <v>49930.434782608703</v>
          </cell>
          <cell r="S6146">
            <v>115000</v>
          </cell>
          <cell r="T6146">
            <v>64909.565217391319</v>
          </cell>
          <cell r="U6146">
            <v>130909.56521739133</v>
          </cell>
          <cell r="V6146">
            <v>130900</v>
          </cell>
          <cell r="W6146">
            <v>5236.3826086956533</v>
          </cell>
          <cell r="X6146">
            <v>136145.94782608698</v>
          </cell>
        </row>
        <row r="6147">
          <cell r="E6147" t="str">
            <v>37.8D07.0801</v>
          </cell>
          <cell r="F6147" t="str">
            <v>14. MẮT</v>
          </cell>
          <cell r="G6147" t="str">
            <v>14.222</v>
          </cell>
          <cell r="H6147" t="str">
            <v>Theo dõi nhãn áp 3 ngày</v>
          </cell>
          <cell r="I6147" t="str">
            <v>Theo dõi nhãn áp 3 ngày</v>
          </cell>
          <cell r="J6147" t="str">
            <v>Theo dõi nhãn áp 3 ngày</v>
          </cell>
          <cell r="K6147" t="str">
            <v>D</v>
          </cell>
          <cell r="M6147">
            <v>811</v>
          </cell>
          <cell r="N6147">
            <v>811</v>
          </cell>
          <cell r="P6147" t="str">
            <v>Nghiệm pháp phát hiện Glôcôm</v>
          </cell>
          <cell r="Q6147">
            <v>66000</v>
          </cell>
          <cell r="R6147">
            <v>49930.434782608703</v>
          </cell>
          <cell r="S6147">
            <v>115000</v>
          </cell>
          <cell r="T6147">
            <v>64909.565217391319</v>
          </cell>
          <cell r="U6147">
            <v>130909.56521739133</v>
          </cell>
          <cell r="V6147">
            <v>130900</v>
          </cell>
          <cell r="W6147">
            <v>5236.3826086956533</v>
          </cell>
          <cell r="X6147">
            <v>136145.94782608698</v>
          </cell>
        </row>
        <row r="6148">
          <cell r="E6148" t="str">
            <v>37.8D07.0801</v>
          </cell>
          <cell r="F6148" t="str">
            <v>21. THĂM DÒ CHỨC NĂNG</v>
          </cell>
          <cell r="G6148" t="str">
            <v>21.79</v>
          </cell>
          <cell r="H6148" t="str">
            <v>Nghiệm pháp phát hiện glocom</v>
          </cell>
          <cell r="I6148" t="str">
            <v>Nghiệm pháp phát hiện glocom</v>
          </cell>
          <cell r="J6148" t="str">
            <v>Nghiệm pháp phát hiện glocom</v>
          </cell>
          <cell r="K6148" t="str">
            <v>C</v>
          </cell>
          <cell r="L6148" t="str">
            <v>T3</v>
          </cell>
          <cell r="M6148">
            <v>811</v>
          </cell>
          <cell r="N6148">
            <v>811</v>
          </cell>
          <cell r="P6148" t="str">
            <v>Nghiệm pháp phát hiện Glôcôm</v>
          </cell>
          <cell r="Q6148">
            <v>66000</v>
          </cell>
          <cell r="R6148">
            <v>49930.434782608703</v>
          </cell>
          <cell r="S6148">
            <v>115000</v>
          </cell>
          <cell r="T6148">
            <v>64909.565217391319</v>
          </cell>
          <cell r="U6148">
            <v>130909.56521739133</v>
          </cell>
          <cell r="V6148">
            <v>130900</v>
          </cell>
          <cell r="W6148">
            <v>5236.3826086956533</v>
          </cell>
          <cell r="X6148">
            <v>136145.94782608698</v>
          </cell>
        </row>
        <row r="6149">
          <cell r="E6149" t="str">
            <v>37.8D07.0802</v>
          </cell>
          <cell r="F6149" t="str">
            <v>03. NHI KHOA</v>
          </cell>
          <cell r="G6149" t="str">
            <v>3.1574</v>
          </cell>
          <cell r="H6149" t="str">
            <v>Nối thông lệ mũi ± đặt ống silicon ± áp MMC</v>
          </cell>
          <cell r="I6149" t="str">
            <v>Nối thông lệ mũi ± đặt ống silicon ± áp MMC</v>
          </cell>
          <cell r="J6149" t="str">
            <v>Nối thông lệ mũi ± đặt ống Silicon ± áp MMC</v>
          </cell>
          <cell r="K6149" t="str">
            <v>B</v>
          </cell>
          <cell r="L6149" t="str">
            <v>P1</v>
          </cell>
          <cell r="M6149">
            <v>812</v>
          </cell>
          <cell r="N6149">
            <v>812</v>
          </cell>
          <cell r="O6149" t="str">
            <v>Chưa bao gồm ống Silicon.</v>
          </cell>
          <cell r="P6149" t="str">
            <v>Nối thông lệ mũi 1 mắt</v>
          </cell>
          <cell r="Q6149">
            <v>882000</v>
          </cell>
          <cell r="R6149">
            <v>190956.52173913</v>
          </cell>
          <cell r="S6149">
            <v>1072000</v>
          </cell>
          <cell r="T6149">
            <v>248243.47826086899</v>
          </cell>
          <cell r="U6149">
            <v>1130243.4782608689</v>
          </cell>
          <cell r="V6149">
            <v>1130200</v>
          </cell>
          <cell r="W6149">
            <v>45209.739130434755</v>
          </cell>
          <cell r="X6149">
            <v>1175453.2173913037</v>
          </cell>
        </row>
        <row r="6150">
          <cell r="E6150" t="str">
            <v>37.8D06.0651</v>
          </cell>
          <cell r="F6150" t="str">
            <v>13. PHỤ SẢN</v>
          </cell>
          <cell r="G6150" t="str">
            <v>13.110</v>
          </cell>
          <cell r="H6150" t="str">
            <v>Phẫu thuật cắt âm vật phì đại</v>
          </cell>
          <cell r="I6150" t="str">
            <v>Phẫu thuật cắt âm vật phì đại</v>
          </cell>
          <cell r="J6150" t="str">
            <v>Phẫu thuật cắt âm vật phì đại</v>
          </cell>
          <cell r="K6150" t="str">
            <v>B</v>
          </cell>
          <cell r="L6150" t="str">
            <v>P2</v>
          </cell>
          <cell r="M6150">
            <v>661</v>
          </cell>
          <cell r="N6150">
            <v>661</v>
          </cell>
          <cell r="P6150" t="str">
            <v>Phẫu thuật cắt âm vật phì đại</v>
          </cell>
          <cell r="Q6150">
            <v>2140000</v>
          </cell>
          <cell r="R6150">
            <v>579130.43478260899</v>
          </cell>
          <cell r="S6150">
            <v>2719000</v>
          </cell>
          <cell r="T6150">
            <v>752869.56521739159</v>
          </cell>
          <cell r="U6150">
            <v>2892869.5652173916</v>
          </cell>
          <cell r="V6150">
            <v>2892800</v>
          </cell>
          <cell r="W6150">
            <v>115714.78260869566</v>
          </cell>
          <cell r="X6150">
            <v>3008584.3478260874</v>
          </cell>
        </row>
        <row r="6151">
          <cell r="E6151" t="str">
            <v>37.8D07.0802</v>
          </cell>
          <cell r="F6151" t="str">
            <v>14. MẮT</v>
          </cell>
          <cell r="G6151" t="str">
            <v>14.61</v>
          </cell>
          <cell r="H6151" t="str">
            <v>Nối thông lệ mũi có hoặc không đặt ống silicon có hoặc không áp thuốc chống chuyển hóa</v>
          </cell>
          <cell r="I6151" t="str">
            <v>Nối thông lệ mũi có hoặc không đặt ống silicon có hoặc không áp thuốc chống chuyển hóa</v>
          </cell>
          <cell r="J6151" t="str">
            <v>Nối thông lệ mũi có hoặc không đặt ống Silicon có hoặc không áp thuốc chống chuyển hóa</v>
          </cell>
          <cell r="K6151" t="str">
            <v>B</v>
          </cell>
          <cell r="L6151" t="str">
            <v>P1</v>
          </cell>
          <cell r="M6151">
            <v>812</v>
          </cell>
          <cell r="N6151">
            <v>812</v>
          </cell>
          <cell r="O6151" t="str">
            <v>Chưa bao gồm ống Silicon.</v>
          </cell>
          <cell r="P6151" t="str">
            <v>Nối thông lệ mũi 1 mắt</v>
          </cell>
          <cell r="Q6151">
            <v>882000</v>
          </cell>
          <cell r="R6151">
            <v>190956.52173913</v>
          </cell>
          <cell r="S6151">
            <v>1072000</v>
          </cell>
          <cell r="T6151">
            <v>248243.47826086899</v>
          </cell>
          <cell r="U6151">
            <v>1130243.4782608689</v>
          </cell>
          <cell r="V6151">
            <v>1130200</v>
          </cell>
          <cell r="W6151">
            <v>45209.739130434755</v>
          </cell>
          <cell r="X6151">
            <v>1175453.2173913037</v>
          </cell>
        </row>
        <row r="6152">
          <cell r="E6152" t="str">
            <v>37.8D08.0870</v>
          </cell>
          <cell r="F6152" t="str">
            <v>15. TAI MŨI HỌNG</v>
          </cell>
          <cell r="G6152" t="str">
            <v>15.149</v>
          </cell>
          <cell r="H6152" t="str">
            <v>Phẫu thuật cắt Amidan</v>
          </cell>
          <cell r="I6152" t="str">
            <v>Phẫu thuật cắt Amidan</v>
          </cell>
          <cell r="J6152" t="str">
            <v>Phẫu thuật cắt Amidan gây mê</v>
          </cell>
          <cell r="K6152" t="str">
            <v>C</v>
          </cell>
          <cell r="L6152" t="str">
            <v>P2</v>
          </cell>
          <cell r="M6152">
            <v>880</v>
          </cell>
          <cell r="N6152">
            <v>880</v>
          </cell>
          <cell r="P6152" t="str">
            <v>Cắt Amiđan (gây mê)</v>
          </cell>
          <cell r="Q6152">
            <v>855000</v>
          </cell>
          <cell r="R6152">
            <v>278608.69565217401</v>
          </cell>
          <cell r="S6152">
            <v>1133000</v>
          </cell>
          <cell r="T6152">
            <v>362191.30434782617</v>
          </cell>
          <cell r="U6152">
            <v>1217191.3043478262</v>
          </cell>
          <cell r="V6152">
            <v>1217100</v>
          </cell>
          <cell r="W6152">
            <v>48687.652173913048</v>
          </cell>
          <cell r="X6152">
            <v>1265878.9565217393</v>
          </cell>
        </row>
        <row r="6153">
          <cell r="E6153" t="str">
            <v>37.8D07.0802</v>
          </cell>
          <cell r="F6153" t="str">
            <v>14. MẮT</v>
          </cell>
          <cell r="G6153" t="str">
            <v>14.64</v>
          </cell>
          <cell r="H6153" t="str">
            <v>Phẫu thuật đặt ống silicon lệ quản - ống lệ mũi</v>
          </cell>
          <cell r="I6153" t="str">
            <v>Phẫu thuật đặt ống silicon lệ quản - ống lệ mũi</v>
          </cell>
          <cell r="J6153" t="str">
            <v>Phẫu thuật đặt ống Silicon lệ quản – ống lệ mũi</v>
          </cell>
          <cell r="K6153" t="str">
            <v>B</v>
          </cell>
          <cell r="L6153" t="str">
            <v>P2</v>
          </cell>
          <cell r="M6153">
            <v>812</v>
          </cell>
          <cell r="N6153">
            <v>812</v>
          </cell>
          <cell r="O6153" t="str">
            <v>Chưa bao gồm ống Silicon.</v>
          </cell>
          <cell r="P6153" t="str">
            <v>Nối thông lệ mũi 1 mắt</v>
          </cell>
          <cell r="Q6153">
            <v>882000</v>
          </cell>
          <cell r="R6153">
            <v>190956.52173913</v>
          </cell>
          <cell r="S6153">
            <v>1072000</v>
          </cell>
          <cell r="T6153">
            <v>248243.47826086899</v>
          </cell>
          <cell r="U6153">
            <v>1130243.4782608689</v>
          </cell>
          <cell r="V6153">
            <v>1130200</v>
          </cell>
          <cell r="W6153">
            <v>45209.739130434755</v>
          </cell>
          <cell r="X6153">
            <v>1175453.2173913037</v>
          </cell>
        </row>
        <row r="6154">
          <cell r="E6154" t="str">
            <v>37.8B00.937</v>
          </cell>
          <cell r="F6154" t="str">
            <v>15. TAI MŨI HỌNG</v>
          </cell>
          <cell r="G6154" t="str">
            <v>15.149</v>
          </cell>
          <cell r="H6154" t="str">
            <v>Phẫu thuật cắt Amidan</v>
          </cell>
          <cell r="I6154" t="str">
            <v>Phẫu thuật cắt Amidan [dao điện]</v>
          </cell>
          <cell r="J6154" t="str">
            <v>Phẫu thuật cắt Amidan gây mê</v>
          </cell>
          <cell r="K6154" t="str">
            <v>C</v>
          </cell>
          <cell r="L6154" t="str">
            <v>P2</v>
          </cell>
          <cell r="M6154">
            <v>947</v>
          </cell>
          <cell r="N6154">
            <v>947</v>
          </cell>
          <cell r="P6154" t="str">
            <v xml:space="preserve">Phẫu thuật cắt Amidan bằng dao điện </v>
          </cell>
          <cell r="Q6154">
            <v>1449849</v>
          </cell>
          <cell r="R6154">
            <v>239714.60869565199</v>
          </cell>
          <cell r="S6154">
            <v>1689000</v>
          </cell>
          <cell r="T6154">
            <v>311628.99130434758</v>
          </cell>
          <cell r="U6154">
            <v>1761477.9913043475</v>
          </cell>
          <cell r="V6154">
            <v>1761400</v>
          </cell>
          <cell r="W6154">
            <v>70459.119652173904</v>
          </cell>
          <cell r="X6154">
            <v>1831937.1109565215</v>
          </cell>
        </row>
        <row r="6155">
          <cell r="E6155" t="str">
            <v>15.8B00.2036</v>
          </cell>
          <cell r="F6155" t="str">
            <v>15. TAI MŨI HỌNG</v>
          </cell>
          <cell r="G6155" t="str">
            <v>15.149</v>
          </cell>
          <cell r="H6155" t="str">
            <v>Phẫu thuật cắt Amidan</v>
          </cell>
          <cell r="I6155" t="str">
            <v>Phẫu thuật cắt Amidan [dao plasma hoặc dao laser hoặc dao siêu âm]</v>
          </cell>
          <cell r="J6155" t="str">
            <v>Phẫu thuật cắt Amidan gây mê</v>
          </cell>
          <cell r="K6155" t="str">
            <v>C</v>
          </cell>
          <cell r="L6155" t="str">
            <v>P2</v>
          </cell>
          <cell r="M6155">
            <v>948</v>
          </cell>
          <cell r="N6155">
            <v>948</v>
          </cell>
          <cell r="O6155" t="str">
            <v>Đã bao gồm dao cắt.</v>
          </cell>
          <cell r="P6155" t="str">
            <v>Phẫu thuật cắt Amidan bằng dao plasma hoặc dao laser hoặc dao siêu âm.</v>
          </cell>
          <cell r="Q6155">
            <v>3365000</v>
          </cell>
          <cell r="R6155">
            <v>491478.26086956501</v>
          </cell>
          <cell r="S6155">
            <v>3856000</v>
          </cell>
          <cell r="T6155">
            <v>638921.73913043446</v>
          </cell>
          <cell r="U6155">
            <v>4003921.7391304346</v>
          </cell>
          <cell r="V6155">
            <v>4003900</v>
          </cell>
          <cell r="W6155">
            <v>160156.86956521738</v>
          </cell>
          <cell r="X6155">
            <v>4164078.6086956519</v>
          </cell>
        </row>
        <row r="6156">
          <cell r="E6156" t="str">
            <v>37.8D08.0870</v>
          </cell>
          <cell r="F6156" t="str">
            <v>03. NHI KHOA</v>
          </cell>
          <cell r="G6156" t="str">
            <v>3.2179</v>
          </cell>
          <cell r="H6156" t="str">
            <v>Phẫu thuật cắt Amidan gây tê hoặc gây mê</v>
          </cell>
          <cell r="I6156" t="str">
            <v>Phẫu thuật cắt Amidan gây tê hoặc gây mê [gây mê]</v>
          </cell>
          <cell r="J6156" t="str">
            <v>Phẫu thuật cắt Amidan gây tê hoặc gây mê</v>
          </cell>
          <cell r="K6156" t="str">
            <v>C</v>
          </cell>
          <cell r="L6156" t="str">
            <v>P2</v>
          </cell>
          <cell r="M6156">
            <v>880</v>
          </cell>
          <cell r="N6156">
            <v>880</v>
          </cell>
          <cell r="P6156" t="str">
            <v>Cắt Amiđan (gây mê)</v>
          </cell>
          <cell r="Q6156">
            <v>855000</v>
          </cell>
          <cell r="R6156">
            <v>278608.69565217401</v>
          </cell>
          <cell r="S6156">
            <v>1133000</v>
          </cell>
          <cell r="T6156">
            <v>362191.30434782617</v>
          </cell>
          <cell r="U6156">
            <v>1217191.3043478262</v>
          </cell>
          <cell r="V6156">
            <v>1217100</v>
          </cell>
          <cell r="W6156">
            <v>48687.652173913048</v>
          </cell>
          <cell r="X6156">
            <v>1265878.9565217393</v>
          </cell>
        </row>
        <row r="6157">
          <cell r="E6157" t="str">
            <v>37.8B00.937</v>
          </cell>
          <cell r="F6157" t="str">
            <v>03. NHI KHOA</v>
          </cell>
          <cell r="G6157" t="str">
            <v>3.2179</v>
          </cell>
          <cell r="H6157" t="str">
            <v>Phẫu thuật cắt Amidan gây tê hoặc gây mê</v>
          </cell>
          <cell r="I6157" t="str">
            <v>Phẫu thuật cắt Amidan gây tê hoặc gây mê [gây tê]</v>
          </cell>
          <cell r="J6157" t="str">
            <v>Phẫu thuật cắt Amidan gây tê hoặc gây mê</v>
          </cell>
          <cell r="K6157" t="str">
            <v>C</v>
          </cell>
          <cell r="L6157" t="str">
            <v>P2</v>
          </cell>
          <cell r="M6157">
            <v>947</v>
          </cell>
          <cell r="N6157">
            <v>947</v>
          </cell>
          <cell r="P6157" t="str">
            <v xml:space="preserve">Phẫu thuật cắt Amidan bằng dao điện </v>
          </cell>
          <cell r="Q6157">
            <v>1449849</v>
          </cell>
          <cell r="R6157">
            <v>239714.60869565199</v>
          </cell>
          <cell r="S6157">
            <v>1689000</v>
          </cell>
          <cell r="T6157">
            <v>311628.99130434758</v>
          </cell>
          <cell r="U6157">
            <v>1761477.9913043475</v>
          </cell>
          <cell r="V6157">
            <v>1761400</v>
          </cell>
          <cell r="W6157">
            <v>70459.119652173904</v>
          </cell>
          <cell r="X6157">
            <v>1831937.1109565215</v>
          </cell>
        </row>
        <row r="6158">
          <cell r="E6158" t="str">
            <v>37.8D09.1058</v>
          </cell>
          <cell r="F6158" t="str">
            <v>03. NHI KHOA</v>
          </cell>
          <cell r="G6158" t="str">
            <v>3.2014</v>
          </cell>
          <cell r="H6158" t="str">
            <v>Phẫu thuật cắt bỏ tuyến nước bọt mang tai bảo tồn thần kinh VII</v>
          </cell>
          <cell r="I6158" t="str">
            <v>Phẫu thuật cắt bỏ tuyến nước bọt mang tai bảo tồn thần kinh VII</v>
          </cell>
          <cell r="J6158" t="str">
            <v>Phẫu thuật cắt bỏ tuyến nước bọt mang tai bảo tồn thần kinh VII</v>
          </cell>
          <cell r="K6158" t="str">
            <v>B</v>
          </cell>
          <cell r="L6158" t="str">
            <v>P1</v>
          </cell>
          <cell r="M6158">
            <v>1069</v>
          </cell>
          <cell r="N6158">
            <v>1069</v>
          </cell>
          <cell r="O6158" t="str">
            <v>Chưa bao gồm máy dò thần kinh.</v>
          </cell>
          <cell r="P6158" t="str">
            <v xml:space="preserve">Phẫu thuật cắt tuyến mang tai bảo tồn dây thần kinh VII có sử dụng máy dò thần kinh </v>
          </cell>
          <cell r="Q6158">
            <v>3200000</v>
          </cell>
          <cell r="R6158">
            <v>1122260.8695652201</v>
          </cell>
          <cell r="S6158">
            <v>4322000</v>
          </cell>
          <cell r="T6158">
            <v>1458939.130434786</v>
          </cell>
          <cell r="U6158">
            <v>4658939.130434786</v>
          </cell>
          <cell r="V6158">
            <v>4658900</v>
          </cell>
          <cell r="W6158">
            <v>186357.56521739144</v>
          </cell>
          <cell r="X6158">
            <v>4845296.6956521776</v>
          </cell>
        </row>
        <row r="6159">
          <cell r="E6159" t="str">
            <v>37.8D07.0805</v>
          </cell>
          <cell r="F6159" t="str">
            <v>03. NHI KHOA</v>
          </cell>
          <cell r="G6159" t="str">
            <v>3.1634</v>
          </cell>
          <cell r="H6159" t="str">
            <v>Cắt củng mạc sâu đơn thuần</v>
          </cell>
          <cell r="I6159" t="str">
            <v>Cắt củng mạc sâu đơn thuần</v>
          </cell>
          <cell r="J6159" t="str">
            <v>Cắt củng mạc sâu đơn thuần</v>
          </cell>
          <cell r="K6159" t="str">
            <v>B</v>
          </cell>
          <cell r="L6159" t="str">
            <v>P1</v>
          </cell>
          <cell r="M6159">
            <v>815</v>
          </cell>
          <cell r="N6159">
            <v>815</v>
          </cell>
          <cell r="P6159" t="str">
            <v>Phẫu thuật cắt bè</v>
          </cell>
          <cell r="Q6159">
            <v>932000</v>
          </cell>
          <cell r="R6159">
            <v>208173.91304347801</v>
          </cell>
          <cell r="S6159">
            <v>1140000</v>
          </cell>
          <cell r="T6159">
            <v>270626.08695652138</v>
          </cell>
          <cell r="U6159">
            <v>1202626.0869565215</v>
          </cell>
          <cell r="V6159">
            <v>1202600</v>
          </cell>
          <cell r="W6159">
            <v>48105.043478260857</v>
          </cell>
          <cell r="X6159">
            <v>1250731.1304347822</v>
          </cell>
        </row>
        <row r="6160">
          <cell r="E6160" t="str">
            <v>37.8D07.0805</v>
          </cell>
          <cell r="F6160" t="str">
            <v>03. NHI KHOA</v>
          </cell>
          <cell r="G6160" t="str">
            <v>3.1636</v>
          </cell>
          <cell r="H6160" t="str">
            <v>Mở bè ± cắt bè</v>
          </cell>
          <cell r="I6160" t="str">
            <v>Mở bè ± cắt bè</v>
          </cell>
          <cell r="J6160" t="str">
            <v>Mở bè ± cắt bè</v>
          </cell>
          <cell r="K6160" t="str">
            <v>B</v>
          </cell>
          <cell r="L6160" t="str">
            <v>P1</v>
          </cell>
          <cell r="M6160">
            <v>815</v>
          </cell>
          <cell r="N6160">
            <v>815</v>
          </cell>
          <cell r="P6160" t="str">
            <v>Phẫu thuật cắt bè</v>
          </cell>
          <cell r="Q6160">
            <v>932000</v>
          </cell>
          <cell r="R6160">
            <v>208173.91304347801</v>
          </cell>
          <cell r="S6160">
            <v>1140000</v>
          </cell>
          <cell r="T6160">
            <v>270626.08695652138</v>
          </cell>
          <cell r="U6160">
            <v>1202626.0869565215</v>
          </cell>
          <cell r="V6160">
            <v>1202600</v>
          </cell>
          <cell r="W6160">
            <v>48105.043478260857</v>
          </cell>
          <cell r="X6160">
            <v>1250731.1304347822</v>
          </cell>
        </row>
        <row r="6161">
          <cell r="E6161" t="str">
            <v>37.8D09.1058</v>
          </cell>
          <cell r="F6161" t="str">
            <v>16. RĂNG HÀM MẶT</v>
          </cell>
          <cell r="G6161" t="str">
            <v>16.319</v>
          </cell>
          <cell r="H6161" t="str">
            <v>Phẫu thuật cắt bỏ tuyến nước bọt mang tai bảo tồn thần kinh VII</v>
          </cell>
          <cell r="I6161" t="str">
            <v>Phẫu thuật cắt bỏ tuyến nước bọt mang tai bảo tồn thần kinh VII</v>
          </cell>
          <cell r="J6161" t="str">
            <v>Phẫu thuật cắt bỏ tuyến nước bọt mang tai bảo tồn thần kinh VII</v>
          </cell>
          <cell r="K6161" t="str">
            <v>A</v>
          </cell>
          <cell r="L6161" t="str">
            <v>P1</v>
          </cell>
          <cell r="M6161">
            <v>1069</v>
          </cell>
          <cell r="N6161">
            <v>1069</v>
          </cell>
          <cell r="O6161" t="str">
            <v>Chưa bao gồm máy dò thần kinh.</v>
          </cell>
          <cell r="P6161" t="str">
            <v xml:space="preserve">Phẫu thuật cắt tuyến mang tai bảo tồn dây thần kinh VII có sử dụng máy dò thần kinh </v>
          </cell>
          <cell r="Q6161">
            <v>3200000</v>
          </cell>
          <cell r="R6161">
            <v>1122260.8695652201</v>
          </cell>
          <cell r="S6161">
            <v>4322000</v>
          </cell>
          <cell r="T6161">
            <v>1458939.130434786</v>
          </cell>
          <cell r="U6161">
            <v>4658939.130434786</v>
          </cell>
          <cell r="V6161">
            <v>4658900</v>
          </cell>
          <cell r="W6161">
            <v>186357.56521739144</v>
          </cell>
          <cell r="X6161">
            <v>4845296.6956521776</v>
          </cell>
        </row>
        <row r="6162">
          <cell r="E6162" t="str">
            <v>37.8D07.0805</v>
          </cell>
          <cell r="F6162" t="str">
            <v>14. MẮT</v>
          </cell>
          <cell r="G6162" t="str">
            <v>14.148</v>
          </cell>
          <cell r="H6162" t="str">
            <v>Cắt củng mạc sâu có hoặc không áp thuốc chống chuyển hóa</v>
          </cell>
          <cell r="I6162" t="str">
            <v>Cắt củng mạc sâu có hoặc không áp thuốc chống chuyển hóa</v>
          </cell>
          <cell r="J6162" t="str">
            <v>Cắt củng mạc sâu có hoặc không áp thuốc chống chuyển hóa</v>
          </cell>
          <cell r="K6162" t="str">
            <v>B</v>
          </cell>
          <cell r="L6162" t="str">
            <v>P1</v>
          </cell>
          <cell r="M6162">
            <v>815</v>
          </cell>
          <cell r="N6162">
            <v>815</v>
          </cell>
          <cell r="P6162" t="str">
            <v>Phẫu thuật cắt bè</v>
          </cell>
          <cell r="Q6162">
            <v>932000</v>
          </cell>
          <cell r="R6162">
            <v>208173.91304347801</v>
          </cell>
          <cell r="S6162">
            <v>1140000</v>
          </cell>
          <cell r="T6162">
            <v>270626.08695652138</v>
          </cell>
          <cell r="U6162">
            <v>1202626.0869565215</v>
          </cell>
          <cell r="V6162">
            <v>1202600</v>
          </cell>
          <cell r="W6162">
            <v>48105.043478260857</v>
          </cell>
          <cell r="X6162">
            <v>1250731.1304347822</v>
          </cell>
        </row>
        <row r="6163">
          <cell r="E6163" t="str">
            <v>37.8D07.0805</v>
          </cell>
          <cell r="F6163" t="str">
            <v>14. MẮT</v>
          </cell>
          <cell r="G6163" t="str">
            <v>14.150</v>
          </cell>
          <cell r="H6163" t="str">
            <v>Mở bè có hoặc không cắt bè</v>
          </cell>
          <cell r="I6163" t="str">
            <v>Mở bè có hoặc không cắt bè</v>
          </cell>
          <cell r="J6163" t="str">
            <v>Mở bè có hoặc không cắt bè</v>
          </cell>
          <cell r="K6163" t="str">
            <v>B</v>
          </cell>
          <cell r="L6163" t="str">
            <v>P1</v>
          </cell>
          <cell r="M6163">
            <v>815</v>
          </cell>
          <cell r="N6163">
            <v>815</v>
          </cell>
          <cell r="P6163" t="str">
            <v>Phẫu thuật cắt bè</v>
          </cell>
          <cell r="Q6163">
            <v>932000</v>
          </cell>
          <cell r="R6163">
            <v>208173.91304347801</v>
          </cell>
          <cell r="S6163">
            <v>1140000</v>
          </cell>
          <cell r="T6163">
            <v>270626.08695652138</v>
          </cell>
          <cell r="U6163">
            <v>1202626.0869565215</v>
          </cell>
          <cell r="V6163">
            <v>1202600</v>
          </cell>
          <cell r="W6163">
            <v>48105.043478260857</v>
          </cell>
          <cell r="X6163">
            <v>1250731.1304347822</v>
          </cell>
        </row>
        <row r="6164">
          <cell r="E6164" t="str">
            <v>37.8D08.0909</v>
          </cell>
          <cell r="F6164" t="str">
            <v>15. TAI MŨI HỌNG</v>
          </cell>
          <cell r="G6164" t="str">
            <v>15.45</v>
          </cell>
          <cell r="H6164" t="str">
            <v>Phẫu thuật cắt bỏ u nang vành tai, u bã đậu dái tai</v>
          </cell>
          <cell r="I6164" t="str">
            <v>Phẫu thuật cắt bỏ u nang vành tai, u bã đậu dái tai [gây mê]</v>
          </cell>
          <cell r="J6164" t="str">
            <v>Phẫu thuật cắt bỏ u nang vành tai/u bả đậu dái tai</v>
          </cell>
          <cell r="K6164" t="str">
            <v>C</v>
          </cell>
          <cell r="L6164" t="str">
            <v>P3</v>
          </cell>
          <cell r="M6164">
            <v>919</v>
          </cell>
          <cell r="N6164">
            <v>919</v>
          </cell>
          <cell r="P6164" t="str">
            <v>Mổ cắt bỏ u bã đậu vùng đầu mặt cổ gây mê</v>
          </cell>
          <cell r="Q6164">
            <v>1245000</v>
          </cell>
          <cell r="R6164">
            <v>108000</v>
          </cell>
          <cell r="S6164">
            <v>1353000</v>
          </cell>
          <cell r="T6164">
            <v>140400</v>
          </cell>
          <cell r="U6164">
            <v>1385400</v>
          </cell>
          <cell r="V6164">
            <v>1385400</v>
          </cell>
          <cell r="W6164">
            <v>55416</v>
          </cell>
          <cell r="X6164">
            <v>1440816</v>
          </cell>
        </row>
        <row r="6165">
          <cell r="E6165" t="str">
            <v>37.8D08.0910</v>
          </cell>
          <cell r="F6165" t="str">
            <v>15. TAI MŨI HỌNG</v>
          </cell>
          <cell r="G6165" t="str">
            <v>15.45</v>
          </cell>
          <cell r="H6165" t="str">
            <v>Phẫu thuật cắt bỏ u nang vành tai, u bã đậu dái tai</v>
          </cell>
          <cell r="I6165" t="str">
            <v>Phẫu thuật cắt bỏ u nang vành tai, u bã đậu dái tai [gây tê]</v>
          </cell>
          <cell r="J6165" t="str">
            <v>Phẫu thuật cắt bỏ u nang vành tai/u bả đậu dái tai</v>
          </cell>
          <cell r="K6165" t="str">
            <v>C</v>
          </cell>
          <cell r="L6165" t="str">
            <v>P3</v>
          </cell>
          <cell r="M6165">
            <v>920</v>
          </cell>
          <cell r="N6165">
            <v>920</v>
          </cell>
          <cell r="P6165" t="str">
            <v>Mổ cắt bỏ u bã đậu vùng đầu mặt cổ gây tê</v>
          </cell>
          <cell r="Q6165">
            <v>765000</v>
          </cell>
          <cell r="R6165">
            <v>84521.739130434798</v>
          </cell>
          <cell r="S6165">
            <v>849000</v>
          </cell>
          <cell r="T6165">
            <v>109878.26086956525</v>
          </cell>
          <cell r="U6165">
            <v>874878.26086956519</v>
          </cell>
          <cell r="V6165">
            <v>874800</v>
          </cell>
          <cell r="W6165">
            <v>34995.130434782608</v>
          </cell>
          <cell r="X6165">
            <v>909873.39130434778</v>
          </cell>
        </row>
        <row r="6166">
          <cell r="E6166" t="str">
            <v>37.8D08.0874</v>
          </cell>
          <cell r="F6166" t="str">
            <v>15. TAI MŨI HỌNG</v>
          </cell>
          <cell r="G6166" t="str">
            <v>15.43</v>
          </cell>
          <cell r="H6166" t="str">
            <v>Phẫu thuật cắt bỏ u ống tai ngoài</v>
          </cell>
          <cell r="I6166" t="str">
            <v>Phẫu thuật cắt bỏ u ống tai ngoài [gây mê]</v>
          </cell>
          <cell r="J6166" t="str">
            <v>Phẫu thuật cắt bỏ u ống tai ngoài</v>
          </cell>
          <cell r="K6166" t="str">
            <v>B</v>
          </cell>
          <cell r="L6166" t="str">
            <v>P2</v>
          </cell>
          <cell r="M6166">
            <v>884</v>
          </cell>
          <cell r="N6166">
            <v>884</v>
          </cell>
          <cell r="P6166" t="str">
            <v>Cắt polyp ống tai gây mê</v>
          </cell>
          <cell r="Q6166">
            <v>1760000</v>
          </cell>
          <cell r="R6166">
            <v>278608.69565217401</v>
          </cell>
          <cell r="S6166">
            <v>2038000</v>
          </cell>
          <cell r="T6166">
            <v>362191.30434782617</v>
          </cell>
          <cell r="U6166">
            <v>2122191.3043478262</v>
          </cell>
          <cell r="V6166">
            <v>2122100</v>
          </cell>
          <cell r="W6166">
            <v>84887.652173913055</v>
          </cell>
          <cell r="X6166">
            <v>2207078.9565217393</v>
          </cell>
        </row>
        <row r="6167">
          <cell r="E6167" t="str">
            <v>37.8D08.0875</v>
          </cell>
          <cell r="F6167" t="str">
            <v>15. TAI MŨI HỌNG</v>
          </cell>
          <cell r="G6167" t="str">
            <v>15.43</v>
          </cell>
          <cell r="H6167" t="str">
            <v>Phẫu thuật cắt bỏ u ống tai ngoài</v>
          </cell>
          <cell r="I6167" t="str">
            <v>Phẫu thuật cắt bỏ u ống tai ngoài [gây tê]</v>
          </cell>
          <cell r="J6167" t="str">
            <v>Phẫu thuật cắt bỏ u ống tai ngoài</v>
          </cell>
          <cell r="K6167" t="str">
            <v>B</v>
          </cell>
          <cell r="L6167" t="str">
            <v>P2</v>
          </cell>
          <cell r="M6167">
            <v>885</v>
          </cell>
          <cell r="N6167">
            <v>885</v>
          </cell>
          <cell r="P6167" t="str">
            <v>Cắt polyp ống tai gây tê</v>
          </cell>
          <cell r="Q6167">
            <v>545000</v>
          </cell>
          <cell r="R6167">
            <v>68869.565217391297</v>
          </cell>
          <cell r="S6167">
            <v>613000</v>
          </cell>
          <cell r="T6167">
            <v>89530.434782608689</v>
          </cell>
          <cell r="U6167">
            <v>634530.43478260865</v>
          </cell>
          <cell r="V6167">
            <v>634500</v>
          </cell>
          <cell r="W6167">
            <v>25381.217391304348</v>
          </cell>
          <cell r="X6167">
            <v>659911.65217391297</v>
          </cell>
        </row>
        <row r="6168">
          <cell r="E6168" t="str">
            <v>37.8D08.0909</v>
          </cell>
          <cell r="F6168" t="str">
            <v>28. PHẪU THUẬT TẠO HÌNH THẨM MỸ</v>
          </cell>
          <cell r="G6168" t="str">
            <v>28.158</v>
          </cell>
          <cell r="H6168" t="str">
            <v>Phẫu thuật cắt bỏ u sụn vành tai</v>
          </cell>
          <cell r="I6168" t="str">
            <v>Phẫu thuật cắt bỏ u sụn vành tai [gây mê]</v>
          </cell>
          <cell r="J6168" t="str">
            <v>Phẫu thuật cắt bỏ u sụn vành tai</v>
          </cell>
          <cell r="K6168" t="str">
            <v>C</v>
          </cell>
          <cell r="L6168" t="str">
            <v>P3</v>
          </cell>
          <cell r="M6168">
            <v>919</v>
          </cell>
          <cell r="N6168">
            <v>919</v>
          </cell>
          <cell r="P6168" t="str">
            <v>Mổ cắt bỏ u bã đậu vùng đầu mặt cổ gây mê</v>
          </cell>
          <cell r="Q6168">
            <v>1245000</v>
          </cell>
          <cell r="R6168">
            <v>108000</v>
          </cell>
          <cell r="S6168">
            <v>1353000</v>
          </cell>
          <cell r="T6168">
            <v>140400</v>
          </cell>
          <cell r="U6168">
            <v>1385400</v>
          </cell>
          <cell r="V6168">
            <v>1385400</v>
          </cell>
          <cell r="W6168">
            <v>55416</v>
          </cell>
          <cell r="X6168">
            <v>1440816</v>
          </cell>
        </row>
        <row r="6169">
          <cell r="E6169" t="str">
            <v>37.8D07.0806</v>
          </cell>
          <cell r="F6169" t="str">
            <v>03. NHI KHOA</v>
          </cell>
          <cell r="G6169" t="str">
            <v>3.1529</v>
          </cell>
          <cell r="H6169" t="str">
            <v>Phẫu thuật bong võng mạc tái phát</v>
          </cell>
          <cell r="I6169" t="str">
            <v>Phẫu thuật bong võng mạc tái phát</v>
          </cell>
          <cell r="J6169" t="str">
            <v>Phẫu thuật bong võng mạc tái phát</v>
          </cell>
          <cell r="K6169" t="str">
            <v>B</v>
          </cell>
          <cell r="L6169" t="str">
            <v>PDB</v>
          </cell>
          <cell r="M6169">
            <v>816</v>
          </cell>
          <cell r="N6169">
            <v>816</v>
          </cell>
          <cell r="O6169" t="str">
            <v>Chưa bao gồm dầu silicon, đai silicon, đầu cắt dịch kính, Laser nội nhãn.</v>
          </cell>
          <cell r="P6169" t="str">
            <v>Phẫu thuật cắt dịch kính và điều trị bong võng mạc (01 mắt)</v>
          </cell>
          <cell r="Q6169">
            <v>2482000</v>
          </cell>
          <cell r="R6169">
            <v>557217.39130434801</v>
          </cell>
          <cell r="S6169">
            <v>3039000</v>
          </cell>
          <cell r="T6169">
            <v>724382.60869565234</v>
          </cell>
          <cell r="U6169">
            <v>3206382.6086956523</v>
          </cell>
          <cell r="V6169">
            <v>3206300</v>
          </cell>
          <cell r="W6169">
            <v>128255.3043478261</v>
          </cell>
          <cell r="X6169">
            <v>3334637.9130434785</v>
          </cell>
        </row>
        <row r="6170">
          <cell r="E6170" t="str">
            <v>37.8D07.0806</v>
          </cell>
          <cell r="F6170" t="str">
            <v>03. NHI KHOA</v>
          </cell>
          <cell r="G6170" t="str">
            <v>3.1543</v>
          </cell>
          <cell r="H6170" t="str">
            <v>Phẫu thuật bong võng mạc, cắt dịch kính ± laser nội nhãn ± dầu/khí nội nhãn</v>
          </cell>
          <cell r="I6170" t="str">
            <v>Phẫu thuật bong võng mạc, cắt dịch kính ± laser nội nhãn ± dầu/khí nội nhãn</v>
          </cell>
          <cell r="J6170" t="str">
            <v>Phẫu thuật bong võng mạc, cắt dịch kính ± laser nội nhãn ± dầu/khí nội nhãn</v>
          </cell>
          <cell r="K6170" t="str">
            <v>B</v>
          </cell>
          <cell r="L6170" t="str">
            <v>PDB</v>
          </cell>
          <cell r="M6170">
            <v>816</v>
          </cell>
          <cell r="N6170">
            <v>816</v>
          </cell>
          <cell r="O6170" t="str">
            <v>Chưa bao gồm dầu silicon, đai silicon, đầu cắt dịch kính, Laser nội nhãn.</v>
          </cell>
          <cell r="P6170" t="str">
            <v>Phẫu thuật cắt dịch kính và điều trị bong võng mạc (01 mắt)</v>
          </cell>
          <cell r="Q6170">
            <v>2482000</v>
          </cell>
          <cell r="R6170">
            <v>557217.39130434801</v>
          </cell>
          <cell r="S6170">
            <v>3039000</v>
          </cell>
          <cell r="T6170">
            <v>724382.60869565234</v>
          </cell>
          <cell r="U6170">
            <v>3206382.6086956523</v>
          </cell>
          <cell r="V6170">
            <v>3206300</v>
          </cell>
          <cell r="W6170">
            <v>128255.3043478261</v>
          </cell>
          <cell r="X6170">
            <v>3334637.9130434785</v>
          </cell>
        </row>
        <row r="6171">
          <cell r="E6171" t="str">
            <v>37.8D08.0910</v>
          </cell>
          <cell r="F6171" t="str">
            <v>28. PHẪU THUẬT TẠO HÌNH THẨM MỸ</v>
          </cell>
          <cell r="G6171" t="str">
            <v>28.158</v>
          </cell>
          <cell r="H6171" t="str">
            <v>Phẫu thuật cắt bỏ u sụn vành tai</v>
          </cell>
          <cell r="I6171" t="str">
            <v>Phẫu thuật cắt bỏ u sụn vành tai [gây tê]</v>
          </cell>
          <cell r="J6171" t="str">
            <v>Phẫu thuật cắt bỏ u sụn vành tai</v>
          </cell>
          <cell r="K6171" t="str">
            <v>C</v>
          </cell>
          <cell r="L6171" t="str">
            <v>P3</v>
          </cell>
          <cell r="M6171">
            <v>920</v>
          </cell>
          <cell r="N6171">
            <v>920</v>
          </cell>
          <cell r="P6171" t="str">
            <v>Mổ cắt bỏ u bã đậu vùng đầu mặt cổ gây tê</v>
          </cell>
          <cell r="Q6171">
            <v>765000</v>
          </cell>
          <cell r="R6171">
            <v>84521.739130434798</v>
          </cell>
          <cell r="S6171">
            <v>849000</v>
          </cell>
          <cell r="T6171">
            <v>109878.26086956525</v>
          </cell>
          <cell r="U6171">
            <v>874878.26086956519</v>
          </cell>
          <cell r="V6171">
            <v>874800</v>
          </cell>
          <cell r="W6171">
            <v>34995.130434782608</v>
          </cell>
          <cell r="X6171">
            <v>909873.39130434778</v>
          </cell>
        </row>
        <row r="6172">
          <cell r="E6172" t="str">
            <v>37.8D07.0806</v>
          </cell>
          <cell r="F6172" t="str">
            <v>03. NHI KHOA</v>
          </cell>
          <cell r="G6172" t="str">
            <v>3.1525</v>
          </cell>
          <cell r="H6172" t="str">
            <v>Phẫu thuật mổ bong võng mạc trên mắt độc nhất, gần mù</v>
          </cell>
          <cell r="I6172" t="str">
            <v>Phẫu thuật mổ bong võng mạc trên mắt độc nhất, gần mù</v>
          </cell>
          <cell r="J6172" t="str">
            <v>Phẫu thuật mổ bong võng mạc trên mắt độc nhất, gần mù</v>
          </cell>
          <cell r="K6172" t="str">
            <v>B</v>
          </cell>
          <cell r="L6172" t="str">
            <v>P1</v>
          </cell>
          <cell r="M6172">
            <v>816</v>
          </cell>
          <cell r="N6172">
            <v>816</v>
          </cell>
          <cell r="O6172" t="str">
            <v>Chưa bao gồm dầu silicon, đai silicon, đầu cắt dịch kính, Laser nội nhãn.</v>
          </cell>
          <cell r="P6172" t="str">
            <v>Phẫu thuật cắt dịch kính và điều trị bong võng mạc (01 mắt)</v>
          </cell>
          <cell r="Q6172">
            <v>2482000</v>
          </cell>
          <cell r="R6172">
            <v>557217.39130434801</v>
          </cell>
          <cell r="S6172">
            <v>3039000</v>
          </cell>
          <cell r="T6172">
            <v>724382.60869565234</v>
          </cell>
          <cell r="U6172">
            <v>3206382.6086956523</v>
          </cell>
          <cell r="V6172">
            <v>3206300</v>
          </cell>
          <cell r="W6172">
            <v>128255.3043478261</v>
          </cell>
          <cell r="X6172">
            <v>3334637.9130434785</v>
          </cell>
        </row>
        <row r="6173">
          <cell r="E6173" t="str">
            <v>37.8D08.0939</v>
          </cell>
          <cell r="F6173" t="str">
            <v>03. NHI KHOA</v>
          </cell>
          <cell r="G6173" t="str">
            <v>3.2200</v>
          </cell>
          <cell r="H6173" t="str">
            <v>Phẫu thuật cắt bỏ u thành bên họng lan lên đáy sọ có kiểm soát bằng kính hiển vi và nội soi</v>
          </cell>
          <cell r="I6173" t="str">
            <v>Phẫu thuật cắt bỏ u thành bên họng lan lên đáy sọ có kiểm soát bằng kính hiển vi và nội soi</v>
          </cell>
          <cell r="J6173" t="str">
            <v>Phẫu thuật cắt bỏ u thành bên họng lan lên đáy sọ có kiểm soát bằng kính hiển vi và nội soi</v>
          </cell>
          <cell r="K6173" t="str">
            <v>B</v>
          </cell>
          <cell r="L6173" t="str">
            <v>PDB</v>
          </cell>
          <cell r="M6173">
            <v>950</v>
          </cell>
          <cell r="N6173">
            <v>950</v>
          </cell>
          <cell r="P6173" t="str">
            <v>Phẫu thuật cắt bỏ u thành bên họng lan lên đáy sọ có kiểm soát bằng kính hiển vi và nội soi</v>
          </cell>
          <cell r="Q6173">
            <v>8480000</v>
          </cell>
          <cell r="R6173">
            <v>1141043.4782608701</v>
          </cell>
          <cell r="S6173">
            <v>9621000</v>
          </cell>
          <cell r="T6173">
            <v>1483356.5217391311</v>
          </cell>
          <cell r="U6173">
            <v>9963356.5217391308</v>
          </cell>
          <cell r="V6173">
            <v>9963300</v>
          </cell>
          <cell r="W6173">
            <v>398534.26086956525</v>
          </cell>
          <cell r="X6173">
            <v>10361890.782608695</v>
          </cell>
        </row>
        <row r="6174">
          <cell r="E6174" t="str">
            <v>37.8D08.0939</v>
          </cell>
          <cell r="F6174" t="str">
            <v>15. TAI MŨI HỌNG</v>
          </cell>
          <cell r="G6174" t="str">
            <v>15.400</v>
          </cell>
          <cell r="H6174" t="str">
            <v>Phẫu thuật cắt bỏ u thành bên họng lan lên đáy sọ có kiểm soát bằng kính hiển vi và nội soi</v>
          </cell>
          <cell r="I6174" t="str">
            <v>Phẫu thuật cắt bỏ u thành bên họng lan lên đáy sọ có kiểm soát bằng kính hiển vi và nội soi</v>
          </cell>
          <cell r="J6174" t="str">
            <v>Phẫu thuật cắt bỏ u thành bên họng lan lên đáy sọ có kiểm soát bằng kính hiển vi và nội soi</v>
          </cell>
          <cell r="K6174" t="str">
            <v>A</v>
          </cell>
          <cell r="M6174">
            <v>950</v>
          </cell>
          <cell r="N6174">
            <v>950</v>
          </cell>
          <cell r="P6174" t="str">
            <v>Phẫu thuật cắt bỏ u thành bên họng lan lên đáy sọ có kiểm soát bằng kính hiển vi và nội soi</v>
          </cell>
          <cell r="Q6174">
            <v>8480000</v>
          </cell>
          <cell r="R6174">
            <v>1141043.4782608701</v>
          </cell>
          <cell r="S6174">
            <v>9621000</v>
          </cell>
          <cell r="T6174">
            <v>1483356.5217391311</v>
          </cell>
          <cell r="U6174">
            <v>9963356.5217391308</v>
          </cell>
          <cell r="V6174">
            <v>9963300</v>
          </cell>
          <cell r="W6174">
            <v>398534.26086956525</v>
          </cell>
          <cell r="X6174">
            <v>10361890.782608695</v>
          </cell>
        </row>
        <row r="6175">
          <cell r="E6175" t="str">
            <v>37.8D07.0806</v>
          </cell>
          <cell r="F6175" t="str">
            <v>14. MẮT</v>
          </cell>
          <cell r="G6175" t="str">
            <v>14.22</v>
          </cell>
          <cell r="H6175" t="str">
            <v>Phẫu thuật bong võng mạc, cắt dịch kính có hoặc không laser nội nhãn, có hoặc không dùng dầu/khí nội nhãn</v>
          </cell>
          <cell r="I6175" t="str">
            <v>Phẫu thuật bong võng mạc, cắt dịch kính có hoặc không laser nội nhãn, có hoặc không dùng dầu/khí nội nhãn</v>
          </cell>
          <cell r="J6175" t="str">
            <v>Phẫu thuật bong võng mạc, cắt dịch kính có hoặc không laser nội nhãn, có hoặc không dùng dầu/khí nội nhãn</v>
          </cell>
          <cell r="K6175" t="str">
            <v>B</v>
          </cell>
          <cell r="L6175" t="str">
            <v>PDB</v>
          </cell>
          <cell r="M6175">
            <v>816</v>
          </cell>
          <cell r="N6175">
            <v>816</v>
          </cell>
          <cell r="O6175" t="str">
            <v>Chưa bao gồm dầu silicon, đai silicon, đầu cắt dịch kính, Laser nội nhãn.</v>
          </cell>
          <cell r="P6175" t="str">
            <v>Phẫu thuật cắt dịch kính và điều trị bong võng mạc (01 mắt)</v>
          </cell>
          <cell r="Q6175">
            <v>2482000</v>
          </cell>
          <cell r="R6175">
            <v>557217.39130434801</v>
          </cell>
          <cell r="S6175">
            <v>3039000</v>
          </cell>
          <cell r="T6175">
            <v>724382.60869565234</v>
          </cell>
          <cell r="U6175">
            <v>3206382.6086956523</v>
          </cell>
          <cell r="V6175">
            <v>3206300</v>
          </cell>
          <cell r="W6175">
            <v>128255.3043478261</v>
          </cell>
          <cell r="X6175">
            <v>3334637.9130434785</v>
          </cell>
        </row>
        <row r="6176">
          <cell r="E6176" t="str">
            <v>37.8D08.0983</v>
          </cell>
          <cell r="F6176" t="str">
            <v>03. NHI KHOA</v>
          </cell>
          <cell r="G6176" t="str">
            <v>3.2088</v>
          </cell>
          <cell r="H6176" t="str">
            <v>Phẫu thuật cắt dây thần kinh tiền đình</v>
          </cell>
          <cell r="I6176" t="str">
            <v>Phẫu thuật cắt dây thần kinh tiền đình</v>
          </cell>
          <cell r="J6176" t="str">
            <v>Phẫu thuật cắt dây thần kinh tiền đình</v>
          </cell>
          <cell r="K6176" t="str">
            <v>A</v>
          </cell>
          <cell r="L6176" t="str">
            <v>PDB</v>
          </cell>
          <cell r="M6176">
            <v>994</v>
          </cell>
          <cell r="N6176">
            <v>994</v>
          </cell>
          <cell r="P6176" t="str">
            <v>Phẫu thuật tai trong hoặc u dây thần kinh VII hoặc u dây thần kinh VIII</v>
          </cell>
          <cell r="Q6176">
            <v>5175000</v>
          </cell>
          <cell r="R6176">
            <v>1075304.3478260899</v>
          </cell>
          <cell r="S6176">
            <v>6250000</v>
          </cell>
          <cell r="T6176">
            <v>1397895.6521739168</v>
          </cell>
          <cell r="U6176">
            <v>6572895.6521739168</v>
          </cell>
          <cell r="V6176">
            <v>6572800</v>
          </cell>
          <cell r="W6176">
            <v>262915.82608695666</v>
          </cell>
          <cell r="X6176">
            <v>6835811.4782608738</v>
          </cell>
        </row>
        <row r="6177">
          <cell r="E6177" t="str">
            <v>37.8D08.0983</v>
          </cell>
          <cell r="F6177" t="str">
            <v>15. TAI MŨI HỌNG</v>
          </cell>
          <cell r="G6177" t="str">
            <v>15.13</v>
          </cell>
          <cell r="H6177" t="str">
            <v>Phẫu thuật cắt dây thần kinh tiền đình</v>
          </cell>
          <cell r="I6177" t="str">
            <v>Phẫu thuật cắt dây thần kinh tiền đình</v>
          </cell>
          <cell r="J6177" t="str">
            <v>Phẫu thuật cắt dây thần kinh tiền đình</v>
          </cell>
          <cell r="K6177" t="str">
            <v>B</v>
          </cell>
          <cell r="L6177" t="str">
            <v>PDB</v>
          </cell>
          <cell r="M6177">
            <v>994</v>
          </cell>
          <cell r="N6177">
            <v>994</v>
          </cell>
          <cell r="P6177" t="str">
            <v>Phẫu thuật tai trong hoặc u dây thần kinh VII hoặc u dây thần kinh VIII</v>
          </cell>
          <cell r="Q6177">
            <v>5175000</v>
          </cell>
          <cell r="R6177">
            <v>1075304.3478260899</v>
          </cell>
          <cell r="S6177">
            <v>6250000</v>
          </cell>
          <cell r="T6177">
            <v>1397895.6521739168</v>
          </cell>
          <cell r="U6177">
            <v>6572895.6521739168</v>
          </cell>
          <cell r="V6177">
            <v>6572800</v>
          </cell>
          <cell r="W6177">
            <v>262915.82608695666</v>
          </cell>
          <cell r="X6177">
            <v>6835811.4782608738</v>
          </cell>
        </row>
        <row r="6178">
          <cell r="E6178" t="str">
            <v>37.8D06.0599</v>
          </cell>
          <cell r="F6178" t="str">
            <v>12. UNG BƯỚU</v>
          </cell>
          <cell r="G6178" t="str">
            <v>12.270</v>
          </cell>
          <cell r="H6178" t="str">
            <v>Phẫu thuật cắt khối u vú ác tính + vét hạch nách</v>
          </cell>
          <cell r="I6178" t="str">
            <v>Phẫu thuật cắt khối u vú ác tính + vét hạch nách</v>
          </cell>
          <cell r="J6178" t="str">
            <v>Phẫu thuật cắt khối u vú ác tính + vét hạch nách</v>
          </cell>
          <cell r="K6178" t="str">
            <v>B</v>
          </cell>
          <cell r="L6178" t="str">
            <v>P1</v>
          </cell>
          <cell r="M6178">
            <v>609</v>
          </cell>
          <cell r="N6178">
            <v>609</v>
          </cell>
          <cell r="P6178" t="str">
            <v>Cắt vú theo phương pháp Patey, cắt khối u vú ác tính + vét hạch nách</v>
          </cell>
          <cell r="Q6178">
            <v>3570000</v>
          </cell>
          <cell r="R6178">
            <v>1490086.95652174</v>
          </cell>
          <cell r="S6178">
            <v>5060000</v>
          </cell>
          <cell r="T6178">
            <v>1937113.0434782619</v>
          </cell>
          <cell r="U6178">
            <v>5507113.0434782617</v>
          </cell>
          <cell r="V6178">
            <v>5507100</v>
          </cell>
          <cell r="W6178">
            <v>220284.52173913046</v>
          </cell>
          <cell r="X6178">
            <v>5727397.5652173925</v>
          </cell>
        </row>
        <row r="6179">
          <cell r="E6179" t="str">
            <v>37.8D07.0807</v>
          </cell>
          <cell r="F6179" t="str">
            <v>14. MẮT</v>
          </cell>
          <cell r="G6179" t="str">
            <v>14.75</v>
          </cell>
          <cell r="H6179" t="str">
            <v>Cắt mống mắt quang học có hoặc không tách dính phức tạp</v>
          </cell>
          <cell r="I6179" t="str">
            <v>Cắt mống mắt quang học có hoặc không tách dính phức tạp</v>
          </cell>
          <cell r="J6179" t="str">
            <v>Cắt mống mắt quang học có hoặc không tách dính phức tạp</v>
          </cell>
          <cell r="K6179" t="str">
            <v>B</v>
          </cell>
          <cell r="L6179" t="str">
            <v>P1</v>
          </cell>
          <cell r="M6179">
            <v>817</v>
          </cell>
          <cell r="N6179">
            <v>817</v>
          </cell>
          <cell r="O6179" t="str">
            <v>Chưa bao gồm đầu cắt.</v>
          </cell>
          <cell r="P6179" t="str">
            <v xml:space="preserve">Phẫu thuật cắt màng đồng tử </v>
          </cell>
          <cell r="Q6179">
            <v>762000</v>
          </cell>
          <cell r="R6179">
            <v>208173.91304347801</v>
          </cell>
          <cell r="S6179">
            <v>970000</v>
          </cell>
          <cell r="T6179">
            <v>270626.08695652138</v>
          </cell>
          <cell r="U6179">
            <v>1032626.0869565214</v>
          </cell>
          <cell r="V6179">
            <v>1032600</v>
          </cell>
          <cell r="W6179">
            <v>41305.043478260857</v>
          </cell>
          <cell r="X6179">
            <v>1073931.1304347822</v>
          </cell>
        </row>
        <row r="6180">
          <cell r="E6180" t="str">
            <v>37.8D06.0599</v>
          </cell>
          <cell r="F6180" t="str">
            <v>13. PHỤ SẢN</v>
          </cell>
          <cell r="G6180" t="str">
            <v>13.169</v>
          </cell>
          <cell r="H6180" t="str">
            <v>Phẫu thuật cắt khối u vú ác tính + vét hạch nách</v>
          </cell>
          <cell r="I6180" t="str">
            <v>Phẫu thuật cắt khối u vú ác tính + vét hạch nách</v>
          </cell>
          <cell r="J6180" t="str">
            <v>Phẫu thuật cắt khối u vú ác tính + vét hạch nách</v>
          </cell>
          <cell r="K6180" t="str">
            <v>B</v>
          </cell>
          <cell r="L6180" t="str">
            <v>P1</v>
          </cell>
          <cell r="M6180">
            <v>609</v>
          </cell>
          <cell r="N6180">
            <v>609</v>
          </cell>
          <cell r="P6180" t="str">
            <v>Cắt vú theo phương pháp Patey, cắt khối u vú ác tính + vét hạch nách</v>
          </cell>
          <cell r="Q6180">
            <v>3570000</v>
          </cell>
          <cell r="R6180">
            <v>1490086.95652174</v>
          </cell>
          <cell r="S6180">
            <v>5060000</v>
          </cell>
          <cell r="T6180">
            <v>1937113.0434782619</v>
          </cell>
          <cell r="U6180">
            <v>5507113.0434782617</v>
          </cell>
          <cell r="V6180">
            <v>5507100</v>
          </cell>
          <cell r="W6180">
            <v>220284.52173913046</v>
          </cell>
          <cell r="X6180">
            <v>5727397.5652173925</v>
          </cell>
        </row>
        <row r="6181">
          <cell r="E6181" t="str">
            <v>37.8D06.0653</v>
          </cell>
          <cell r="F6181" t="str">
            <v>12. UNG BƯỚU</v>
          </cell>
          <cell r="G6181" t="str">
            <v>12.269</v>
          </cell>
          <cell r="H6181" t="str">
            <v>Phẫu thuật cắt một phần tuyến vú</v>
          </cell>
          <cell r="I6181" t="str">
            <v>Phẫu thuật cắt một phần tuyến vú</v>
          </cell>
          <cell r="J6181" t="str">
            <v>Phẫu thuật cắt một phần tuyến vú</v>
          </cell>
          <cell r="K6181" t="str">
            <v>B</v>
          </cell>
          <cell r="L6181" t="str">
            <v>P2</v>
          </cell>
          <cell r="M6181">
            <v>663</v>
          </cell>
          <cell r="N6181">
            <v>663</v>
          </cell>
          <cell r="P6181" t="str">
            <v>Phẫu thuật cắt một phần tuyến vú, cắt u vú lành tính</v>
          </cell>
          <cell r="Q6181">
            <v>2383000</v>
          </cell>
          <cell r="R6181">
            <v>579130.43478260899</v>
          </cell>
          <cell r="S6181">
            <v>2962000</v>
          </cell>
          <cell r="T6181">
            <v>752869.56521739159</v>
          </cell>
          <cell r="U6181">
            <v>3135869.5652173916</v>
          </cell>
          <cell r="V6181">
            <v>3135800</v>
          </cell>
          <cell r="W6181">
            <v>125434.78260869566</v>
          </cell>
          <cell r="X6181">
            <v>3261304.3478260874</v>
          </cell>
        </row>
        <row r="6182">
          <cell r="E6182" t="str">
            <v>37.8D06.0653</v>
          </cell>
          <cell r="F6182" t="str">
            <v>13. PHỤ SẢN</v>
          </cell>
          <cell r="G6182" t="str">
            <v>13.172</v>
          </cell>
          <cell r="H6182" t="str">
            <v>Phẫu thuật cắt một phần tuyến vú</v>
          </cell>
          <cell r="I6182" t="str">
            <v>Phẫu thuật cắt một phần tuyến vú</v>
          </cell>
          <cell r="J6182" t="str">
            <v>Phẫu thuật cắt một phần tuyến vú</v>
          </cell>
          <cell r="K6182" t="str">
            <v>B</v>
          </cell>
          <cell r="L6182" t="str">
            <v>P2</v>
          </cell>
          <cell r="M6182">
            <v>663</v>
          </cell>
          <cell r="N6182">
            <v>663</v>
          </cell>
          <cell r="P6182" t="str">
            <v>Phẫu thuật cắt một phần tuyến vú, cắt u vú lành tính</v>
          </cell>
          <cell r="Q6182">
            <v>2383000</v>
          </cell>
          <cell r="R6182">
            <v>579130.43478260899</v>
          </cell>
          <cell r="S6182">
            <v>2962000</v>
          </cell>
          <cell r="T6182">
            <v>752869.56521739159</v>
          </cell>
          <cell r="U6182">
            <v>3135869.5652173916</v>
          </cell>
          <cell r="V6182">
            <v>3135800</v>
          </cell>
          <cell r="W6182">
            <v>125434.78260869566</v>
          </cell>
          <cell r="X6182">
            <v>3261304.3478260874</v>
          </cell>
        </row>
        <row r="6183">
          <cell r="E6183" t="str">
            <v>37.8D09.1041</v>
          </cell>
          <cell r="F6183" t="str">
            <v>03. NHI KHOA</v>
          </cell>
          <cell r="G6183" t="str">
            <v>3.1815</v>
          </cell>
          <cell r="H6183" t="str">
            <v>Phẫu thuật cắt phanh lưỡi</v>
          </cell>
          <cell r="I6183" t="str">
            <v>Phẫu thuật cắt phanh lưỡi</v>
          </cell>
          <cell r="J6183" t="str">
            <v>Phẫu thuật cắt phanh lưỡi</v>
          </cell>
          <cell r="K6183" t="str">
            <v>B</v>
          </cell>
          <cell r="L6183" t="str">
            <v>P3</v>
          </cell>
          <cell r="M6183">
            <v>1052</v>
          </cell>
          <cell r="N6183">
            <v>1052</v>
          </cell>
          <cell r="P6183" t="str">
            <v>Cắt, tạo hình phanh môi, phanh má hoặc lưỡi (không gây mê)</v>
          </cell>
          <cell r="Q6183">
            <v>210000</v>
          </cell>
          <cell r="R6183">
            <v>103304.347826087</v>
          </cell>
          <cell r="S6183">
            <v>313000</v>
          </cell>
          <cell r="T6183">
            <v>134295.65217391311</v>
          </cell>
          <cell r="U6183">
            <v>344295.65217391308</v>
          </cell>
          <cell r="V6183">
            <v>344200</v>
          </cell>
          <cell r="W6183">
            <v>13771.826086956524</v>
          </cell>
          <cell r="X6183">
            <v>358067.47826086963</v>
          </cell>
        </row>
        <row r="6184">
          <cell r="E6184" t="str">
            <v>37.8D07.0810</v>
          </cell>
          <cell r="F6184" t="str">
            <v>14. MẮT</v>
          </cell>
          <cell r="G6184" t="str">
            <v>14.145</v>
          </cell>
          <cell r="H6184" t="str">
            <v>Phẫu thuật cắt mống mắt chu biên</v>
          </cell>
          <cell r="I6184" t="str">
            <v>Phẫu thuật cắt mống mắt chu biên</v>
          </cell>
          <cell r="J6184" t="str">
            <v>Phẫu thuật cắt mống mắt chu biên</v>
          </cell>
          <cell r="K6184" t="str">
            <v>B</v>
          </cell>
          <cell r="L6184" t="str">
            <v>P2</v>
          </cell>
          <cell r="M6184">
            <v>820</v>
          </cell>
          <cell r="N6184">
            <v>820</v>
          </cell>
          <cell r="P6184" t="str">
            <v>Phẫu thuật cắt mống mắt chu biên</v>
          </cell>
          <cell r="Q6184">
            <v>432000</v>
          </cell>
          <cell r="R6184">
            <v>106434.782608696</v>
          </cell>
          <cell r="S6184">
            <v>538000</v>
          </cell>
          <cell r="T6184">
            <v>138365.21739130479</v>
          </cell>
          <cell r="U6184">
            <v>570365.21739130479</v>
          </cell>
          <cell r="V6184">
            <v>570300</v>
          </cell>
          <cell r="W6184">
            <v>22814.60869565219</v>
          </cell>
          <cell r="X6184">
            <v>593179.82608695701</v>
          </cell>
        </row>
        <row r="6185">
          <cell r="E6185" t="str">
            <v>37.8D07.0811</v>
          </cell>
          <cell r="F6185" t="str">
            <v>14. MẮT</v>
          </cell>
          <cell r="G6185" t="str">
            <v>14.43</v>
          </cell>
          <cell r="H6185" t="str">
            <v>Cắt thể thủy tinh, dịch kính có hoặc không cố định IOL</v>
          </cell>
          <cell r="I6185" t="str">
            <v>Cắt thể thủy tinh, dịch kính có hoặc không cố định IOL</v>
          </cell>
          <cell r="J6185" t="str">
            <v>Cắt thể thủy tinh, dịch kính có hoặc không cố định IOL</v>
          </cell>
          <cell r="K6185" t="str">
            <v>B</v>
          </cell>
          <cell r="L6185" t="str">
            <v>P1</v>
          </cell>
          <cell r="M6185">
            <v>821</v>
          </cell>
          <cell r="N6185">
            <v>821</v>
          </cell>
          <cell r="O6185" t="str">
            <v>Chưa bao gồm đầu cắt</v>
          </cell>
          <cell r="P6185" t="str">
            <v>Phẫu thuật cắt thủy tinh thể</v>
          </cell>
          <cell r="Q6185">
            <v>982000</v>
          </cell>
          <cell r="R6185">
            <v>278608.69565217401</v>
          </cell>
          <cell r="S6185">
            <v>1260000</v>
          </cell>
          <cell r="T6185">
            <v>362191.30434782617</v>
          </cell>
          <cell r="U6185">
            <v>1344191.3043478262</v>
          </cell>
          <cell r="V6185">
            <v>1344100</v>
          </cell>
          <cell r="W6185">
            <v>53767.652173913048</v>
          </cell>
          <cell r="X6185">
            <v>1397958.9565217393</v>
          </cell>
        </row>
        <row r="6186">
          <cell r="E6186" t="str">
            <v>37.8D07.0811</v>
          </cell>
          <cell r="F6186" t="str">
            <v>14. MẮT</v>
          </cell>
          <cell r="G6186" t="str">
            <v>14.42</v>
          </cell>
          <cell r="H6186" t="str">
            <v>Lấy thể thủy tinh sa, lệch trong bao phối hợp cắt dịch kính có hoặc không cố định IOL</v>
          </cell>
          <cell r="I6186" t="str">
            <v>Lấy thể thủy tinh sa, lệch trong bao phối hợp cắt dịch kính có hoặc không cố định IOL</v>
          </cell>
          <cell r="J6186" t="str">
            <v>Lấy thể thủy tinh sa, lệch trong bao phối hợp cắt dịch kính có hoặc không cố định IOL</v>
          </cell>
          <cell r="K6186" t="str">
            <v>B</v>
          </cell>
          <cell r="L6186" t="str">
            <v>P1</v>
          </cell>
          <cell r="M6186">
            <v>821</v>
          </cell>
          <cell r="N6186">
            <v>821</v>
          </cell>
          <cell r="O6186" t="str">
            <v>Chưa bao gồm đầu cắt</v>
          </cell>
          <cell r="P6186" t="str">
            <v>Phẫu thuật cắt thủy tinh thể</v>
          </cell>
          <cell r="Q6186">
            <v>982000</v>
          </cell>
          <cell r="R6186">
            <v>278608.69565217401</v>
          </cell>
          <cell r="S6186">
            <v>1260000</v>
          </cell>
          <cell r="T6186">
            <v>362191.30434782617</v>
          </cell>
          <cell r="U6186">
            <v>1344191.3043478262</v>
          </cell>
          <cell r="V6186">
            <v>1344100</v>
          </cell>
          <cell r="W6186">
            <v>53767.652173913048</v>
          </cell>
          <cell r="X6186">
            <v>1397958.9565217393</v>
          </cell>
        </row>
        <row r="6187">
          <cell r="E6187" t="str">
            <v>37.8D07.0812</v>
          </cell>
          <cell r="F6187" t="str">
            <v>03. NHI KHOA</v>
          </cell>
          <cell r="G6187" t="str">
            <v>3.1565</v>
          </cell>
          <cell r="H6187" t="str">
            <v>Đặt IOL trên mắt cận thị (Phakic)</v>
          </cell>
          <cell r="I6187" t="str">
            <v>Đặt IOL trên mắt cận thị (Phakic)</v>
          </cell>
          <cell r="J6187" t="str">
            <v>Đặt 1OL trên mắt cận thị (Phakic)</v>
          </cell>
          <cell r="K6187" t="str">
            <v>B</v>
          </cell>
          <cell r="L6187" t="str">
            <v>P1</v>
          </cell>
          <cell r="M6187">
            <v>822</v>
          </cell>
          <cell r="N6187">
            <v>822</v>
          </cell>
          <cell r="O6187" t="str">
            <v xml:space="preserve">Chưa bao gồm thể thủy tinh nhân tạo. </v>
          </cell>
          <cell r="P6187" t="str">
            <v xml:space="preserve">Phẫu thuật đặt IOL (1 mắt) </v>
          </cell>
          <cell r="Q6187">
            <v>1882000</v>
          </cell>
          <cell r="R6187">
            <v>106434.782608696</v>
          </cell>
          <cell r="S6187">
            <v>1988000</v>
          </cell>
          <cell r="T6187">
            <v>138365.21739130479</v>
          </cell>
          <cell r="U6187">
            <v>2020365.2173913047</v>
          </cell>
          <cell r="V6187">
            <v>2020300</v>
          </cell>
          <cell r="W6187">
            <v>80814.60869565219</v>
          </cell>
          <cell r="X6187">
            <v>2101179.826086957</v>
          </cell>
        </row>
        <row r="6188">
          <cell r="E6188" t="str">
            <v>37.8D07.0812</v>
          </cell>
          <cell r="F6188" t="str">
            <v>03. NHI KHOA</v>
          </cell>
          <cell r="G6188" t="str">
            <v>3.1560</v>
          </cell>
          <cell r="H6188" t="str">
            <v>Lấy thể thủy tinh sa, lệch trong bao phối hợp cắt dịch kính ± cố định IOL</v>
          </cell>
          <cell r="I6188" t="str">
            <v>Lấy thể thủy tinh sa, lệch trong bao phối hợp cắt dịch kính ± cố định IOL</v>
          </cell>
          <cell r="J6188" t="str">
            <v>Lấy thể thủy tinh sa, lệch trong bao phối hợp cắt dịch kính ± cố định 1OL</v>
          </cell>
          <cell r="K6188" t="str">
            <v>B</v>
          </cell>
          <cell r="L6188" t="str">
            <v>P1</v>
          </cell>
          <cell r="M6188">
            <v>822</v>
          </cell>
          <cell r="N6188">
            <v>822</v>
          </cell>
          <cell r="O6188" t="str">
            <v xml:space="preserve">Chưa bao gồm thể thủy tinh nhân tạo. </v>
          </cell>
          <cell r="P6188" t="str">
            <v xml:space="preserve">Phẫu thuật đặt IOL (1 mắt) </v>
          </cell>
          <cell r="Q6188">
            <v>1882000</v>
          </cell>
          <cell r="R6188">
            <v>106434.782608696</v>
          </cell>
          <cell r="S6188">
            <v>1988000</v>
          </cell>
          <cell r="T6188">
            <v>138365.21739130479</v>
          </cell>
          <cell r="U6188">
            <v>2020365.2173913047</v>
          </cell>
          <cell r="V6188">
            <v>2020300</v>
          </cell>
          <cell r="W6188">
            <v>80814.60869565219</v>
          </cell>
          <cell r="X6188">
            <v>2101179.826086957</v>
          </cell>
        </row>
        <row r="6189">
          <cell r="E6189" t="str">
            <v>37.8D09.1041</v>
          </cell>
          <cell r="F6189" t="str">
            <v>16. RĂNG HÀM MẶT</v>
          </cell>
          <cell r="G6189" t="str">
            <v>16.216</v>
          </cell>
          <cell r="H6189" t="str">
            <v>Phẫu thuật cắt phanh lưỡi</v>
          </cell>
          <cell r="I6189" t="str">
            <v>Phẫu thuật cắt phanh lưỡi</v>
          </cell>
          <cell r="J6189" t="str">
            <v>Phẫu thuật cắt phanh lưỡi</v>
          </cell>
          <cell r="K6189" t="str">
            <v>B</v>
          </cell>
          <cell r="L6189" t="str">
            <v>P3</v>
          </cell>
          <cell r="M6189">
            <v>1052</v>
          </cell>
          <cell r="N6189">
            <v>1052</v>
          </cell>
          <cell r="P6189" t="str">
            <v>Cắt, tạo hình phanh môi, phanh má hoặc lưỡi (không gây mê)</v>
          </cell>
          <cell r="Q6189">
            <v>210000</v>
          </cell>
          <cell r="R6189">
            <v>103304.347826087</v>
          </cell>
          <cell r="S6189">
            <v>313000</v>
          </cell>
          <cell r="T6189">
            <v>134295.65217391311</v>
          </cell>
          <cell r="U6189">
            <v>344295.65217391308</v>
          </cell>
          <cell r="V6189">
            <v>344200</v>
          </cell>
          <cell r="W6189">
            <v>13771.826086956524</v>
          </cell>
          <cell r="X6189">
            <v>358067.47826086963</v>
          </cell>
        </row>
        <row r="6190">
          <cell r="E6190" t="str">
            <v>37.8D09.1041</v>
          </cell>
          <cell r="F6190" t="str">
            <v>03. NHI KHOA</v>
          </cell>
          <cell r="G6190" t="str">
            <v>3.1817</v>
          </cell>
          <cell r="H6190" t="str">
            <v>Phẫu thuật cắt phanh má</v>
          </cell>
          <cell r="I6190" t="str">
            <v>Phẫu thuật cắt phanh má</v>
          </cell>
          <cell r="J6190" t="str">
            <v>Phẫu thuật cắt phanh má</v>
          </cell>
          <cell r="K6190" t="str">
            <v>B</v>
          </cell>
          <cell r="L6190" t="str">
            <v>P3</v>
          </cell>
          <cell r="M6190">
            <v>1052</v>
          </cell>
          <cell r="N6190">
            <v>1052</v>
          </cell>
          <cell r="P6190" t="str">
            <v>Cắt, tạo hình phanh môi, phanh má hoặc lưỡi (không gây mê)</v>
          </cell>
          <cell r="Q6190">
            <v>210000</v>
          </cell>
          <cell r="R6190">
            <v>103304.347826087</v>
          </cell>
          <cell r="S6190">
            <v>313000</v>
          </cell>
          <cell r="T6190">
            <v>134295.65217391311</v>
          </cell>
          <cell r="U6190">
            <v>344295.65217391308</v>
          </cell>
          <cell r="V6190">
            <v>344200</v>
          </cell>
          <cell r="W6190">
            <v>13771.826086956524</v>
          </cell>
          <cell r="X6190">
            <v>358067.47826086963</v>
          </cell>
        </row>
        <row r="6191">
          <cell r="E6191" t="str">
            <v>37.8D09.1041</v>
          </cell>
          <cell r="F6191" t="str">
            <v>16. RĂNG HÀM MẶT</v>
          </cell>
          <cell r="G6191" t="str">
            <v>16.218</v>
          </cell>
          <cell r="H6191" t="str">
            <v>Phẫu thuật cắt phanh má</v>
          </cell>
          <cell r="I6191" t="str">
            <v>Phẫu thuật cắt phanh má</v>
          </cell>
          <cell r="J6191" t="str">
            <v>Phẫu thuật cắt phanh má</v>
          </cell>
          <cell r="K6191" t="str">
            <v>B</v>
          </cell>
          <cell r="L6191" t="str">
            <v>P3</v>
          </cell>
          <cell r="M6191">
            <v>1052</v>
          </cell>
          <cell r="N6191">
            <v>1052</v>
          </cell>
          <cell r="P6191" t="str">
            <v>Cắt, tạo hình phanh môi, phanh má hoặc lưỡi (không gây mê)</v>
          </cell>
          <cell r="Q6191">
            <v>210000</v>
          </cell>
          <cell r="R6191">
            <v>103304.347826087</v>
          </cell>
          <cell r="S6191">
            <v>313000</v>
          </cell>
          <cell r="T6191">
            <v>134295.65217391311</v>
          </cell>
          <cell r="U6191">
            <v>344295.65217391308</v>
          </cell>
          <cell r="V6191">
            <v>344200</v>
          </cell>
          <cell r="W6191">
            <v>13771.826086956524</v>
          </cell>
          <cell r="X6191">
            <v>358067.47826086963</v>
          </cell>
        </row>
        <row r="6192">
          <cell r="E6192" t="str">
            <v>37.8D09.1041</v>
          </cell>
          <cell r="F6192" t="str">
            <v>03. NHI KHOA</v>
          </cell>
          <cell r="G6192" t="str">
            <v>3.1816</v>
          </cell>
          <cell r="H6192" t="str">
            <v>Phẫu thuật cắt phanh môi</v>
          </cell>
          <cell r="I6192" t="str">
            <v>Phẫu thuật cắt phanh môi</v>
          </cell>
          <cell r="J6192" t="str">
            <v>Phẫu thuật cắt phanh môi</v>
          </cell>
          <cell r="K6192" t="str">
            <v>B</v>
          </cell>
          <cell r="L6192" t="str">
            <v>P3</v>
          </cell>
          <cell r="M6192">
            <v>1052</v>
          </cell>
          <cell r="N6192">
            <v>1052</v>
          </cell>
          <cell r="P6192" t="str">
            <v>Cắt, tạo hình phanh môi, phanh má hoặc lưỡi (không gây mê)</v>
          </cell>
          <cell r="Q6192">
            <v>210000</v>
          </cell>
          <cell r="R6192">
            <v>103304.347826087</v>
          </cell>
          <cell r="S6192">
            <v>313000</v>
          </cell>
          <cell r="T6192">
            <v>134295.65217391311</v>
          </cell>
          <cell r="U6192">
            <v>344295.65217391308</v>
          </cell>
          <cell r="V6192">
            <v>344200</v>
          </cell>
          <cell r="W6192">
            <v>13771.826086956524</v>
          </cell>
          <cell r="X6192">
            <v>358067.47826086963</v>
          </cell>
        </row>
        <row r="6193">
          <cell r="E6193" t="str">
            <v>37.8D09.1041</v>
          </cell>
          <cell r="F6193" t="str">
            <v>16. RĂNG HÀM MẶT</v>
          </cell>
          <cell r="G6193" t="str">
            <v>16.217</v>
          </cell>
          <cell r="H6193" t="str">
            <v>Phẫu thuật cắt phanh môi</v>
          </cell>
          <cell r="I6193" t="str">
            <v>Phẫu thuật cắt phanh môi</v>
          </cell>
          <cell r="J6193" t="str">
            <v>Phẫu thuật cắt phanh môi</v>
          </cell>
          <cell r="K6193" t="str">
            <v>B</v>
          </cell>
          <cell r="L6193" t="str">
            <v>P3</v>
          </cell>
          <cell r="M6193">
            <v>1052</v>
          </cell>
          <cell r="N6193">
            <v>1052</v>
          </cell>
          <cell r="P6193" t="str">
            <v>Cắt, tạo hình phanh môi, phanh má hoặc lưỡi (không gây mê)</v>
          </cell>
          <cell r="Q6193">
            <v>210000</v>
          </cell>
          <cell r="R6193">
            <v>103304.347826087</v>
          </cell>
          <cell r="S6193">
            <v>313000</v>
          </cell>
          <cell r="T6193">
            <v>134295.65217391311</v>
          </cell>
          <cell r="U6193">
            <v>344295.65217391308</v>
          </cell>
          <cell r="V6193">
            <v>344200</v>
          </cell>
          <cell r="W6193">
            <v>13771.826086956524</v>
          </cell>
          <cell r="X6193">
            <v>358067.47826086963</v>
          </cell>
        </row>
        <row r="6194">
          <cell r="E6194" t="str">
            <v>37.8D07.0813</v>
          </cell>
          <cell r="F6194" t="str">
            <v>14. MẮT</v>
          </cell>
          <cell r="G6194" t="str">
            <v>14.152</v>
          </cell>
          <cell r="H6194" t="str">
            <v xml:space="preserve">Đặt ống tiền phòng điều trị glôcôm </v>
          </cell>
          <cell r="I6194" t="str">
            <v xml:space="preserve">Đặt ống tiền phòng điều trị glôcôm </v>
          </cell>
          <cell r="J6194" t="str">
            <v>Đặt ống tiền phòng điều trị glôcôm (Đặt shunt mini Express)</v>
          </cell>
          <cell r="K6194" t="str">
            <v>A</v>
          </cell>
          <cell r="L6194" t="str">
            <v>P1</v>
          </cell>
          <cell r="M6194">
            <v>823</v>
          </cell>
          <cell r="N6194">
            <v>823</v>
          </cell>
          <cell r="O6194" t="str">
            <v>Chưa bao gồm ống silicon.</v>
          </cell>
          <cell r="P6194" t="str">
            <v xml:space="preserve">Phẫu thuật đặt ống Silicon tiền phòng </v>
          </cell>
          <cell r="Q6194">
            <v>1282000</v>
          </cell>
          <cell r="R6194">
            <v>278608.69565217401</v>
          </cell>
          <cell r="S6194">
            <v>1560000</v>
          </cell>
          <cell r="T6194">
            <v>362191.30434782617</v>
          </cell>
          <cell r="U6194">
            <v>1644191.3043478262</v>
          </cell>
          <cell r="V6194">
            <v>1644100</v>
          </cell>
          <cell r="W6194">
            <v>65767.652173913055</v>
          </cell>
          <cell r="X6194">
            <v>1709958.9565217393</v>
          </cell>
        </row>
        <row r="6195">
          <cell r="E6195" t="str">
            <v>37.8D08.0938</v>
          </cell>
          <cell r="F6195" t="str">
            <v>03. NHI KHOA</v>
          </cell>
          <cell r="G6195" t="str">
            <v>3.2159</v>
          </cell>
          <cell r="H6195" t="str">
            <v>Phẫu thuật cắt thanh quản toàn phần</v>
          </cell>
          <cell r="I6195" t="str">
            <v>Phẫu thuật cắt thanh quản toàn phần</v>
          </cell>
          <cell r="J6195" t="str">
            <v>Phẫu thuật cắt thanh quản toàn phần</v>
          </cell>
          <cell r="K6195" t="str">
            <v>A</v>
          </cell>
          <cell r="L6195" t="str">
            <v>P1</v>
          </cell>
          <cell r="M6195">
            <v>949</v>
          </cell>
          <cell r="N6195">
            <v>949</v>
          </cell>
          <cell r="P6195" t="str">
            <v>Phẫu thuật cắt bán phần thanh quản trên nhẫn kiểu CHEP</v>
          </cell>
          <cell r="Q6195">
            <v>4467000</v>
          </cell>
          <cell r="R6195">
            <v>680869.56521739101</v>
          </cell>
          <cell r="S6195">
            <v>5147000</v>
          </cell>
          <cell r="T6195">
            <v>885130.4347826083</v>
          </cell>
          <cell r="U6195">
            <v>5352130.4347826084</v>
          </cell>
          <cell r="V6195">
            <v>5352100</v>
          </cell>
          <cell r="W6195">
            <v>214085.21739130435</v>
          </cell>
          <cell r="X6195">
            <v>5566215.6521739131</v>
          </cell>
        </row>
        <row r="6196">
          <cell r="E6196" t="str">
            <v>37.8D08.0938</v>
          </cell>
          <cell r="F6196" t="str">
            <v>15. TAI MŨI HỌNG</v>
          </cell>
          <cell r="G6196" t="str">
            <v>15.274</v>
          </cell>
          <cell r="H6196" t="str">
            <v>Phẫu thuật cắt thanh quản toàn phần</v>
          </cell>
          <cell r="I6196" t="str">
            <v>Phẫu thuật cắt thanh quản toàn phần</v>
          </cell>
          <cell r="J6196" t="str">
            <v>Phẫu thuật cắt thanh quản toàn phần</v>
          </cell>
          <cell r="K6196" t="str">
            <v>B</v>
          </cell>
          <cell r="L6196" t="str">
            <v>P1</v>
          </cell>
          <cell r="M6196">
            <v>949</v>
          </cell>
          <cell r="N6196">
            <v>949</v>
          </cell>
          <cell r="P6196" t="str">
            <v>Phẫu thuật cắt bán phần thanh quản trên nhẫn kiểu CHEP</v>
          </cell>
          <cell r="Q6196">
            <v>4467000</v>
          </cell>
          <cell r="R6196">
            <v>680869.56521739101</v>
          </cell>
          <cell r="S6196">
            <v>5147000</v>
          </cell>
          <cell r="T6196">
            <v>885130.4347826083</v>
          </cell>
          <cell r="U6196">
            <v>5352130.4347826084</v>
          </cell>
          <cell r="V6196">
            <v>5352100</v>
          </cell>
          <cell r="W6196">
            <v>214085.21739130435</v>
          </cell>
          <cell r="X6196">
            <v>5566215.6521739131</v>
          </cell>
        </row>
        <row r="6197">
          <cell r="E6197" t="str">
            <v>37.8D05.0425</v>
          </cell>
          <cell r="F6197" t="str">
            <v>03. NHI KHOA</v>
          </cell>
          <cell r="G6197" t="str">
            <v>3.3527</v>
          </cell>
          <cell r="H6197" t="str">
            <v>Phẫu thuật cắt túi thừa bàng quang</v>
          </cell>
          <cell r="I6197" t="str">
            <v>Phẫu thuật cắt túi thừa bàng quang</v>
          </cell>
          <cell r="J6197" t="str">
            <v>Phẫu thuật cắt túi thừa bàng quang</v>
          </cell>
          <cell r="K6197" t="str">
            <v>B</v>
          </cell>
          <cell r="L6197" t="str">
            <v>P1</v>
          </cell>
          <cell r="M6197">
            <v>434</v>
          </cell>
          <cell r="N6197">
            <v>434</v>
          </cell>
          <cell r="O6197" t="str">
            <v>Chưa bao gồm dao siêu âm hoặc dao hàn mô hoặc dao hàn mạch.</v>
          </cell>
          <cell r="P6197" t="str">
            <v xml:space="preserve">Phẫu thuật cắt u bàng quang </v>
          </cell>
          <cell r="Q6197">
            <v>4197000</v>
          </cell>
          <cell r="R6197">
            <v>1494782.60869565</v>
          </cell>
          <cell r="S6197">
            <v>5691000</v>
          </cell>
          <cell r="T6197">
            <v>1943217.3913043449</v>
          </cell>
          <cell r="U6197">
            <v>6140217.3913043449</v>
          </cell>
          <cell r="V6197">
            <v>6140200</v>
          </cell>
          <cell r="W6197">
            <v>245608.6956521738</v>
          </cell>
          <cell r="X6197">
            <v>6385826.0869565187</v>
          </cell>
        </row>
        <row r="6198">
          <cell r="E6198" t="str">
            <v>37.8D05.0425</v>
          </cell>
          <cell r="F6198" t="str">
            <v>10. NGOẠI KHOA</v>
          </cell>
          <cell r="G6198" t="str">
            <v>10.352</v>
          </cell>
          <cell r="H6198" t="str">
            <v>Phẫu thuật cắt túi thừa bàng quang</v>
          </cell>
          <cell r="I6198" t="str">
            <v>Phẫu thuật cắt túi thừa bàng quang</v>
          </cell>
          <cell r="J6198" t="str">
            <v>Phẫu thuật cắt túi thừa bàng quang</v>
          </cell>
          <cell r="K6198" t="str">
            <v>B</v>
          </cell>
          <cell r="L6198" t="str">
            <v>P1</v>
          </cell>
          <cell r="M6198">
            <v>434</v>
          </cell>
          <cell r="N6198">
            <v>434</v>
          </cell>
          <cell r="O6198" t="str">
            <v>Chưa bao gồm dao siêu âm hoặc dao hàn mô hoặc dao hàn mạch.</v>
          </cell>
          <cell r="P6198" t="str">
            <v xml:space="preserve">Phẫu thuật cắt u bàng quang </v>
          </cell>
          <cell r="Q6198">
            <v>4197000</v>
          </cell>
          <cell r="R6198">
            <v>1494782.60869565</v>
          </cell>
          <cell r="S6198">
            <v>5691000</v>
          </cell>
          <cell r="T6198">
            <v>1943217.3913043449</v>
          </cell>
          <cell r="U6198">
            <v>6140217.3913043449</v>
          </cell>
          <cell r="V6198">
            <v>6140200</v>
          </cell>
          <cell r="W6198">
            <v>245608.6956521738</v>
          </cell>
          <cell r="X6198">
            <v>6385826.0869565187</v>
          </cell>
        </row>
        <row r="6199">
          <cell r="E6199" t="str">
            <v>37.8D07.0815</v>
          </cell>
          <cell r="F6199" t="str">
            <v>03. NHI KHOA</v>
          </cell>
          <cell r="G6199" t="str">
            <v>3.1559</v>
          </cell>
          <cell r="H6199" t="str">
            <v>Lấy thể tinh sa, lệch bằng phương pháp Phaco, phối hợp cắt dịch kính ± IOL</v>
          </cell>
          <cell r="I6199" t="str">
            <v>Lấy thể tinh sa, lệch bằng phương pháp Phaco, phối hợp cắt dịch kính ± IOL</v>
          </cell>
          <cell r="J6199" t="str">
            <v>Lấy thể tinh sa, lệch bằng phương pháp Phaco, phối hợp cắt dịch kính ± 1OL</v>
          </cell>
          <cell r="K6199" t="str">
            <v>B</v>
          </cell>
          <cell r="L6199" t="str">
            <v>PDB</v>
          </cell>
          <cell r="M6199">
            <v>825</v>
          </cell>
          <cell r="N6199">
            <v>825</v>
          </cell>
          <cell r="O6199" t="str">
            <v>Chưa bao gồm thuỷ tinh thể nhân tạo; đã bao gồm casset dùng nhiều lần, dịch nhầy.</v>
          </cell>
          <cell r="P6199" t="str">
            <v>Phẫu thuật đục thuỷ tinh thể bằng phương pháp Phaco (01 mắt)</v>
          </cell>
          <cell r="Q6199">
            <v>2482000</v>
          </cell>
          <cell r="R6199">
            <v>208173.91304347801</v>
          </cell>
          <cell r="S6199">
            <v>2690000</v>
          </cell>
          <cell r="T6199">
            <v>270626.08695652138</v>
          </cell>
          <cell r="U6199">
            <v>2752626.0869565215</v>
          </cell>
          <cell r="V6199">
            <v>2752600</v>
          </cell>
          <cell r="W6199">
            <v>110105.04347826086</v>
          </cell>
          <cell r="X6199">
            <v>2862731.1304347822</v>
          </cell>
        </row>
        <row r="6200">
          <cell r="E6200" t="str">
            <v>37.8D07.0815</v>
          </cell>
          <cell r="F6200" t="str">
            <v>03. NHI KHOA</v>
          </cell>
          <cell r="G6200" t="str">
            <v>3.1526</v>
          </cell>
          <cell r="H6200" t="str">
            <v>Phẫu thuật lấy thể thủy tinh (trong bao, ngoài bao, phaco) đặt IOL trên mắt độc nhất, gần mù</v>
          </cell>
          <cell r="I6200" t="str">
            <v>Phẫu thuật lấy thể thủy tinh (trong bao, ngoài bao, phaco) đặt IOL trên mắt độc nhất, gần mù</v>
          </cell>
          <cell r="J6200" t="str">
            <v>Phẫu thuật lấy thể thủy tinh (trong bao, ngoài bao, Phaco) đặt 1OL trên mắt độc nhất, gần mù</v>
          </cell>
          <cell r="K6200" t="str">
            <v>B</v>
          </cell>
          <cell r="L6200" t="str">
            <v>P1</v>
          </cell>
          <cell r="M6200">
            <v>825</v>
          </cell>
          <cell r="N6200">
            <v>825</v>
          </cell>
          <cell r="O6200" t="str">
            <v>Chưa bao gồm thuỷ tinh thể nhân tạo; đã bao gồm casset dùng nhiều lần, dịch nhầy.</v>
          </cell>
          <cell r="P6200" t="str">
            <v>Phẫu thuật đục thuỷ tinh thể bằng phương pháp Phaco (01 mắt)</v>
          </cell>
          <cell r="Q6200">
            <v>2482000</v>
          </cell>
          <cell r="R6200">
            <v>208173.91304347801</v>
          </cell>
          <cell r="S6200">
            <v>2690000</v>
          </cell>
          <cell r="T6200">
            <v>270626.08695652138</v>
          </cell>
          <cell r="U6200">
            <v>2752626.0869565215</v>
          </cell>
          <cell r="V6200">
            <v>2752600</v>
          </cell>
          <cell r="W6200">
            <v>110105.04347826086</v>
          </cell>
          <cell r="X6200">
            <v>2862731.1304347822</v>
          </cell>
        </row>
        <row r="6201">
          <cell r="E6201" t="str">
            <v>37.8D07.0815</v>
          </cell>
          <cell r="F6201" t="str">
            <v>03. NHI KHOA</v>
          </cell>
          <cell r="G6201" t="str">
            <v>3.1527</v>
          </cell>
          <cell r="H6201" t="str">
            <v>Phẫu thuật tán nhuyễn thể thủy tinh bằng siêu âm (phaco) ± IOL</v>
          </cell>
          <cell r="I6201" t="str">
            <v>Phẫu thuật tán nhuyễn thể thủy tinh bằng siêu âm (phaco) ± IOL</v>
          </cell>
          <cell r="J6201" t="str">
            <v>Phẫu thuật tán nhuyễn thể thủy tinh bằng siêu âm (Phaco) ± 1OL</v>
          </cell>
          <cell r="K6201" t="str">
            <v>B</v>
          </cell>
          <cell r="L6201" t="str">
            <v>P1</v>
          </cell>
          <cell r="M6201">
            <v>825</v>
          </cell>
          <cell r="N6201">
            <v>825</v>
          </cell>
          <cell r="O6201" t="str">
            <v>Chưa bao gồm thuỷ tinh thể nhân tạo; đã bao gồm casset dùng nhiều lần, dịch nhầy.</v>
          </cell>
          <cell r="P6201" t="str">
            <v>Phẫu thuật đục thuỷ tinh thể bằng phương pháp Phaco (01 mắt)</v>
          </cell>
          <cell r="Q6201">
            <v>2482000</v>
          </cell>
          <cell r="R6201">
            <v>208173.91304347801</v>
          </cell>
          <cell r="S6201">
            <v>2690000</v>
          </cell>
          <cell r="T6201">
            <v>270626.08695652138</v>
          </cell>
          <cell r="U6201">
            <v>2752626.0869565215</v>
          </cell>
          <cell r="V6201">
            <v>2752600</v>
          </cell>
          <cell r="W6201">
            <v>110105.04347826086</v>
          </cell>
          <cell r="X6201">
            <v>2862731.1304347822</v>
          </cell>
        </row>
        <row r="6202">
          <cell r="E6202" t="str">
            <v>37.8D07.0815</v>
          </cell>
          <cell r="F6202" t="str">
            <v>14. MẮT</v>
          </cell>
          <cell r="G6202" t="str">
            <v>14.5</v>
          </cell>
          <cell r="H6202" t="str">
            <v>Phẫu thuật tán nhuyễn thể thủy tinh bằng siêu âm (phaco) có hoặc không đặt IOL</v>
          </cell>
          <cell r="I6202" t="str">
            <v>Phẫu thuật tán nhuyễn thể thủy tinh bằng siêu âm (phaco) có hoặc không đặt IOL</v>
          </cell>
          <cell r="J6202" t="str">
            <v>Phẫu thuật tán nhuyễn thể thủy tinh bằng siêu âm (Phaco) có hoặc không đặt IOL</v>
          </cell>
          <cell r="K6202" t="str">
            <v>B</v>
          </cell>
          <cell r="L6202" t="str">
            <v>P1</v>
          </cell>
          <cell r="M6202">
            <v>825</v>
          </cell>
          <cell r="N6202">
            <v>825</v>
          </cell>
          <cell r="O6202" t="str">
            <v>Chưa bao gồm thuỷ tinh thể nhân tạo; đã bao gồm casset dùng nhiều lần, dịch nhầy.</v>
          </cell>
          <cell r="P6202" t="str">
            <v>Phẫu thuật đục thuỷ tinh thể bằng phương pháp Phaco (01 mắt)</v>
          </cell>
          <cell r="Q6202">
            <v>2482000</v>
          </cell>
          <cell r="R6202">
            <v>208173.91304347801</v>
          </cell>
          <cell r="S6202">
            <v>2690000</v>
          </cell>
          <cell r="T6202">
            <v>270626.08695652138</v>
          </cell>
          <cell r="U6202">
            <v>2752626.0869565215</v>
          </cell>
          <cell r="V6202">
            <v>2752600</v>
          </cell>
          <cell r="W6202">
            <v>110105.04347826086</v>
          </cell>
          <cell r="X6202">
            <v>2862731.1304347822</v>
          </cell>
        </row>
        <row r="6203">
          <cell r="E6203" t="str">
            <v>37.8B00.937</v>
          </cell>
          <cell r="F6203" t="str">
            <v>15. TAI MŨI HỌNG</v>
          </cell>
          <cell r="G6203" t="str">
            <v>15.151</v>
          </cell>
          <cell r="H6203" t="str">
            <v>Phẫu thuật cắt u Amidan</v>
          </cell>
          <cell r="I6203" t="str">
            <v>Phẫu thuật cắt u Amidan [dao điện]</v>
          </cell>
          <cell r="J6203" t="str">
            <v>Phẫu thuật cắt u Amidan</v>
          </cell>
          <cell r="K6203" t="str">
            <v>B</v>
          </cell>
          <cell r="L6203" t="str">
            <v>P1</v>
          </cell>
          <cell r="M6203">
            <v>947</v>
          </cell>
          <cell r="N6203">
            <v>947</v>
          </cell>
          <cell r="P6203" t="str">
            <v xml:space="preserve">Phẫu thuật cắt Amidan bằng dao điện </v>
          </cell>
          <cell r="Q6203">
            <v>1449849</v>
          </cell>
          <cell r="R6203">
            <v>239714.60869565199</v>
          </cell>
          <cell r="S6203">
            <v>1689000</v>
          </cell>
          <cell r="T6203">
            <v>311628.99130434758</v>
          </cell>
          <cell r="U6203">
            <v>1761477.9913043475</v>
          </cell>
          <cell r="V6203">
            <v>1761400</v>
          </cell>
          <cell r="W6203">
            <v>70459.119652173904</v>
          </cell>
          <cell r="X6203">
            <v>1831937.1109565215</v>
          </cell>
        </row>
        <row r="6204">
          <cell r="E6204" t="str">
            <v>15.8B00.2036</v>
          </cell>
          <cell r="F6204" t="str">
            <v>15. TAI MŨI HỌNG</v>
          </cell>
          <cell r="G6204" t="str">
            <v>15.151</v>
          </cell>
          <cell r="H6204" t="str">
            <v>Phẫu thuật cắt u Amidan</v>
          </cell>
          <cell r="I6204" t="str">
            <v>Phẫu thuật cắt u Amidan [dao plasma hoặc dao laser hoặc dao siêu âm]</v>
          </cell>
          <cell r="J6204" t="str">
            <v>Phẫu thuật cắt u Amidan</v>
          </cell>
          <cell r="K6204" t="str">
            <v>B</v>
          </cell>
          <cell r="L6204" t="str">
            <v>P1</v>
          </cell>
          <cell r="M6204">
            <v>948</v>
          </cell>
          <cell r="N6204">
            <v>948</v>
          </cell>
          <cell r="O6204" t="str">
            <v>Đã bao gồm dao cắt.</v>
          </cell>
          <cell r="P6204" t="str">
            <v>Phẫu thuật cắt Amidan bằng dao plasma hoặc dao laser hoặc dao siêu âm.</v>
          </cell>
          <cell r="Q6204">
            <v>3365000</v>
          </cell>
          <cell r="R6204">
            <v>491478.26086956501</v>
          </cell>
          <cell r="S6204">
            <v>3856000</v>
          </cell>
          <cell r="T6204">
            <v>638921.73913043446</v>
          </cell>
          <cell r="U6204">
            <v>4003921.7391304346</v>
          </cell>
          <cell r="V6204">
            <v>4003900</v>
          </cell>
          <cell r="W6204">
            <v>160156.86956521738</v>
          </cell>
          <cell r="X6204">
            <v>4164078.6086956519</v>
          </cell>
        </row>
        <row r="6205">
          <cell r="E6205" t="str">
            <v>37.8D05.0582</v>
          </cell>
          <cell r="F6205" t="str">
            <v>10. NGOẠI KHOA</v>
          </cell>
          <cell r="G6205" t="str">
            <v>10.695</v>
          </cell>
          <cell r="H6205" t="str">
            <v>Phẫu thuật cắt u cơ hoành</v>
          </cell>
          <cell r="I6205" t="str">
            <v>Phẫu thuật cắt u cơ hoành [u không phải tạo hình]</v>
          </cell>
          <cell r="J6205" t="str">
            <v>Phẫu thuật cắt u cơ hoành</v>
          </cell>
          <cell r="K6205" t="str">
            <v>B</v>
          </cell>
          <cell r="L6205" t="str">
            <v>P1</v>
          </cell>
          <cell r="M6205">
            <v>592</v>
          </cell>
          <cell r="N6205">
            <v>592</v>
          </cell>
          <cell r="P6205" t="str">
            <v>Phẫu thuật loại I (Ngoại khoa)</v>
          </cell>
          <cell r="Q6205">
            <v>1832000</v>
          </cell>
          <cell r="R6205">
            <v>1231826.0869565201</v>
          </cell>
          <cell r="S6205">
            <v>3063000</v>
          </cell>
          <cell r="T6205">
            <v>1601373.9130434762</v>
          </cell>
          <cell r="U6205">
            <v>3433373.9130434762</v>
          </cell>
          <cell r="V6205">
            <v>3433300</v>
          </cell>
          <cell r="W6205">
            <v>137334.95652173905</v>
          </cell>
          <cell r="X6205">
            <v>3570708.8695652154</v>
          </cell>
        </row>
        <row r="6206">
          <cell r="E6206" t="str">
            <v>37.8D05.0492</v>
          </cell>
          <cell r="F6206" t="str">
            <v>10. NGOẠI KHOA</v>
          </cell>
          <cell r="G6206" t="str">
            <v>10.695</v>
          </cell>
          <cell r="H6206" t="str">
            <v>Phẫu thuật cắt u cơ hoành</v>
          </cell>
          <cell r="I6206" t="str">
            <v>Phẫu thuật cắt u cơ hoành [u lớn phải tạo hình lại bằng cân cơ hoặc màng nhân tạo]</v>
          </cell>
          <cell r="J6206" t="str">
            <v>Phẫu thuật cắt u cơ hoành</v>
          </cell>
          <cell r="K6206" t="str">
            <v>B</v>
          </cell>
          <cell r="L6206" t="str">
            <v>P1</v>
          </cell>
          <cell r="M6206">
            <v>502</v>
          </cell>
          <cell r="N6206">
            <v>502</v>
          </cell>
          <cell r="O6206" t="str">
            <v>Chưa bao gồm tấm màng nâng, khóa kẹp mạch máu, vật liệu cầm máu.</v>
          </cell>
          <cell r="P6206" t="str">
            <v>Phẫu thuật thoát vị bẹn hoặc thoát vị đùi hoặc thoát vị thành bụng</v>
          </cell>
          <cell r="Q6206">
            <v>2813000</v>
          </cell>
          <cell r="R6206">
            <v>538434.78260869603</v>
          </cell>
          <cell r="S6206">
            <v>3351000</v>
          </cell>
          <cell r="T6206">
            <v>699965.2173913049</v>
          </cell>
          <cell r="U6206">
            <v>3512965.2173913047</v>
          </cell>
          <cell r="V6206">
            <v>3512900</v>
          </cell>
          <cell r="W6206">
            <v>140518.60869565219</v>
          </cell>
          <cell r="X6206">
            <v>3653483.826086957</v>
          </cell>
        </row>
        <row r="6207">
          <cell r="E6207" t="str">
            <v>37.8D06.0662</v>
          </cell>
          <cell r="F6207" t="str">
            <v>03. NHI KHOA</v>
          </cell>
          <cell r="G6207" t="str">
            <v>3.2252</v>
          </cell>
          <cell r="H6207" t="str">
            <v>Phẫu thuật cắt vách ngăn âm đạo, mở thông âm đạo</v>
          </cell>
          <cell r="I6207" t="str">
            <v>Phẫu thuật cắt vách ngăn âm đạo, mở thông âm đạo</v>
          </cell>
          <cell r="J6207" t="str">
            <v>Phẫu thuật cắt vách ngăn âm đạo, mở thông âm đạo</v>
          </cell>
          <cell r="K6207" t="str">
            <v>B</v>
          </cell>
          <cell r="L6207" t="str">
            <v>P1</v>
          </cell>
          <cell r="M6207">
            <v>672</v>
          </cell>
          <cell r="N6207">
            <v>672</v>
          </cell>
          <cell r="P6207" t="str">
            <v>Phẫu thuật cắt vách ngăn âm đạo, mở thông âm đạo</v>
          </cell>
          <cell r="Q6207">
            <v>2182000</v>
          </cell>
          <cell r="R6207">
            <v>577565.21739130397</v>
          </cell>
          <cell r="S6207">
            <v>2759000</v>
          </cell>
          <cell r="T6207">
            <v>750834.7826086951</v>
          </cell>
          <cell r="U6207">
            <v>2932834.7826086953</v>
          </cell>
          <cell r="V6207">
            <v>2932800</v>
          </cell>
          <cell r="W6207">
            <v>117313.39130434781</v>
          </cell>
          <cell r="X6207">
            <v>3050148.173913043</v>
          </cell>
        </row>
        <row r="6208">
          <cell r="E6208" t="str">
            <v>37.8D06.0662</v>
          </cell>
          <cell r="F6208" t="str">
            <v>13. PHỤ SẢN</v>
          </cell>
          <cell r="G6208" t="str">
            <v>13.109</v>
          </cell>
          <cell r="H6208" t="str">
            <v>Phẫu thuật cắt vách ngăn âm đạo, mở thông âm đạo</v>
          </cell>
          <cell r="I6208" t="str">
            <v>Phẫu thuật cắt vách ngăn âm đạo, mở thông âm đạo</v>
          </cell>
          <cell r="J6208" t="str">
            <v>Phẫu thuật cắt vách ngăn âm đạo, mở thông âm đạo</v>
          </cell>
          <cell r="K6208" t="str">
            <v>B</v>
          </cell>
          <cell r="L6208" t="str">
            <v>P2</v>
          </cell>
          <cell r="M6208">
            <v>672</v>
          </cell>
          <cell r="N6208">
            <v>672</v>
          </cell>
          <cell r="P6208" t="str">
            <v>Phẫu thuật cắt vách ngăn âm đạo, mở thông âm đạo</v>
          </cell>
          <cell r="Q6208">
            <v>2182000</v>
          </cell>
          <cell r="R6208">
            <v>577565.21739130397</v>
          </cell>
          <cell r="S6208">
            <v>2759000</v>
          </cell>
          <cell r="T6208">
            <v>750834.7826086951</v>
          </cell>
          <cell r="U6208">
            <v>2932834.7826086953</v>
          </cell>
          <cell r="V6208">
            <v>2932800</v>
          </cell>
          <cell r="W6208">
            <v>117313.39130434781</v>
          </cell>
          <cell r="X6208">
            <v>3050148.173913043</v>
          </cell>
        </row>
        <row r="6209">
          <cell r="E6209" t="str">
            <v>37.8D06.0663</v>
          </cell>
          <cell r="F6209" t="str">
            <v>03. NHI KHOA</v>
          </cell>
          <cell r="G6209" t="str">
            <v>3.2257</v>
          </cell>
          <cell r="H6209" t="str">
            <v>Phẫu thuật chấn thương tầng sinh môn</v>
          </cell>
          <cell r="I6209" t="str">
            <v>Phẫu thuật chấn thương tầng sinh môn</v>
          </cell>
          <cell r="J6209" t="str">
            <v>Phẫu thuật chấn thương tầng sinh môn</v>
          </cell>
          <cell r="K6209" t="str">
            <v>B</v>
          </cell>
          <cell r="L6209" t="str">
            <v>P1</v>
          </cell>
          <cell r="M6209">
            <v>673</v>
          </cell>
          <cell r="N6209">
            <v>673</v>
          </cell>
          <cell r="P6209" t="str">
            <v>Phẫu thuật chấn thương tầng sinh môn</v>
          </cell>
          <cell r="Q6209">
            <v>2954000</v>
          </cell>
          <cell r="R6209">
            <v>914086.95652173902</v>
          </cell>
          <cell r="S6209">
            <v>3868000</v>
          </cell>
          <cell r="T6209">
            <v>1188313.0434782607</v>
          </cell>
          <cell r="U6209">
            <v>4142313.0434782607</v>
          </cell>
          <cell r="V6209">
            <v>4142300</v>
          </cell>
          <cell r="W6209">
            <v>165692.52173913043</v>
          </cell>
          <cell r="X6209">
            <v>4308005.5652173916</v>
          </cell>
        </row>
        <row r="6210">
          <cell r="E6210" t="str">
            <v>37.8D06.0663</v>
          </cell>
          <cell r="F6210" t="str">
            <v>13. PHỤ SẢN</v>
          </cell>
          <cell r="G6210" t="str">
            <v>13.116</v>
          </cell>
          <cell r="H6210" t="str">
            <v>Phẫu thuật chấn thương tầng sinh môn</v>
          </cell>
          <cell r="I6210" t="str">
            <v>Phẫu thuật chấn thương tầng sinh môn</v>
          </cell>
          <cell r="J6210" t="str">
            <v>Phẫu thuật chấn thương tầng sinh môn</v>
          </cell>
          <cell r="K6210" t="str">
            <v>B</v>
          </cell>
          <cell r="L6210" t="str">
            <v>P1</v>
          </cell>
          <cell r="M6210">
            <v>673</v>
          </cell>
          <cell r="N6210">
            <v>673</v>
          </cell>
          <cell r="P6210" t="str">
            <v>Phẫu thuật chấn thương tầng sinh môn</v>
          </cell>
          <cell r="Q6210">
            <v>2954000</v>
          </cell>
          <cell r="R6210">
            <v>914086.95652173902</v>
          </cell>
          <cell r="S6210">
            <v>3868000</v>
          </cell>
          <cell r="T6210">
            <v>1188313.0434782607</v>
          </cell>
          <cell r="U6210">
            <v>4142313.0434782607</v>
          </cell>
          <cell r="V6210">
            <v>4142300</v>
          </cell>
          <cell r="W6210">
            <v>165692.52173913043</v>
          </cell>
          <cell r="X6210">
            <v>4308005.5652173916</v>
          </cell>
        </row>
        <row r="6211">
          <cell r="E6211" t="str">
            <v>37.8D05.0565</v>
          </cell>
          <cell r="F6211" t="str">
            <v>03. NHI KHOA</v>
          </cell>
          <cell r="G6211" t="str">
            <v>3.3622</v>
          </cell>
          <cell r="H6211" t="str">
            <v>Phẫu thuật chỉnh vẹo cột sống đường trước và hàn khớp</v>
          </cell>
          <cell r="I6211" t="str">
            <v>Phẫu thuật chỉnh vẹo cột sống đường trước và hàn khớp</v>
          </cell>
          <cell r="J6211" t="str">
            <v>Phẫu thuật chỉnh vẹo cột sống đường trước và hàn khớp</v>
          </cell>
          <cell r="K6211" t="str">
            <v>A</v>
          </cell>
          <cell r="L6211" t="str">
            <v>P1</v>
          </cell>
          <cell r="M6211">
            <v>575</v>
          </cell>
          <cell r="N6211">
            <v>575</v>
          </cell>
          <cell r="O6211" t="str">
            <v>Chưa bao gồm xương bảo quản, đốt sống nhân tạo, sản phẩm sinh học thay thế xương, miếng ghép cột sống, đĩa đệm, nẹp, vít, ốc, khóa.</v>
          </cell>
          <cell r="P6211" t="str">
            <v>Phẫu thuật điều trị cong vẹo cột sống (tính cho 1 lần phẫu thuật )</v>
          </cell>
          <cell r="Q6211">
            <v>7146000</v>
          </cell>
          <cell r="R6211">
            <v>2084869.56521739</v>
          </cell>
          <cell r="S6211">
            <v>9230000</v>
          </cell>
          <cell r="T6211">
            <v>2710330.4347826065</v>
          </cell>
          <cell r="U6211">
            <v>9856330.4347826056</v>
          </cell>
          <cell r="V6211">
            <v>9856300</v>
          </cell>
          <cell r="W6211">
            <v>394253.21739130421</v>
          </cell>
          <cell r="X6211">
            <v>10250583.65217391</v>
          </cell>
        </row>
        <row r="6212">
          <cell r="E6212" t="str">
            <v>37.8D05.0565</v>
          </cell>
          <cell r="F6212" t="str">
            <v>10. NGOẠI KHOA</v>
          </cell>
          <cell r="G6212" t="str">
            <v>10.1058</v>
          </cell>
          <cell r="H6212" t="str">
            <v>Phẫu thuật chỉnh vẹo cột sống đường trước và hàn khớp</v>
          </cell>
          <cell r="I6212" t="str">
            <v>Phẫu thuật chỉnh vẹo cột sống đường trước và hàn khớp</v>
          </cell>
          <cell r="J6212" t="str">
            <v>Phẫu thuật chỉnh vẹo CS đường trước và hàn khớp</v>
          </cell>
          <cell r="K6212" t="str">
            <v>A</v>
          </cell>
          <cell r="L6212" t="str">
            <v>PDB</v>
          </cell>
          <cell r="M6212">
            <v>575</v>
          </cell>
          <cell r="N6212">
            <v>575</v>
          </cell>
          <cell r="O6212" t="str">
            <v>Chưa bao gồm xương bảo quản, đốt sống nhân tạo, sản phẩm sinh học thay thế xương, miếng ghép cột sống, đĩa đệm, nẹp, vít, ốc, khóa.</v>
          </cell>
          <cell r="P6212" t="str">
            <v>Phẫu thuật điều trị cong vẹo cột sống (tính cho 1 lần phẫu thuật )</v>
          </cell>
          <cell r="Q6212">
            <v>7146000</v>
          </cell>
          <cell r="R6212">
            <v>2084869.56521739</v>
          </cell>
          <cell r="S6212">
            <v>9230000</v>
          </cell>
          <cell r="T6212">
            <v>2710330.4347826065</v>
          </cell>
          <cell r="U6212">
            <v>9856330.4347826056</v>
          </cell>
          <cell r="V6212">
            <v>9856300</v>
          </cell>
          <cell r="W6212">
            <v>394253.21739130421</v>
          </cell>
          <cell r="X6212">
            <v>10250583.65217391</v>
          </cell>
        </row>
        <row r="6213">
          <cell r="E6213" t="str">
            <v>37.8D05.0566</v>
          </cell>
          <cell r="F6213" t="str">
            <v>10. NGOẠI KHOA</v>
          </cell>
          <cell r="G6213" t="str">
            <v>10.56</v>
          </cell>
          <cell r="H6213" t="str">
            <v>Phẫu thuật cố định cột sống, lấy u có ghép xương hoặc lồng titan</v>
          </cell>
          <cell r="I6213" t="str">
            <v>Phẫu thuật cố định cột sống, lấy u có ghép xương hoặc lồng titan [cột sống cổ]</v>
          </cell>
          <cell r="J6213" t="str">
            <v>Phẫu thuật cố định cột sống, lấy u có ghép xương hoặc lồng titan</v>
          </cell>
          <cell r="K6213" t="str">
            <v>A</v>
          </cell>
          <cell r="L6213" t="str">
            <v>PDB</v>
          </cell>
          <cell r="M6213">
            <v>576</v>
          </cell>
          <cell r="N6213">
            <v>576</v>
          </cell>
          <cell r="O6213" t="str">
            <v>Chưa bao gồm đinh, nẹp, vít, xương bảo quản, đốt sống nhân tạo,  sản phẩm sinh học thay thế xương, miếng ghép cột sống, đĩa đệm nhân tạo, ốc, khóa.</v>
          </cell>
          <cell r="P6213" t="str">
            <v>Phẫu thuật nẹp vít cột sống cổ</v>
          </cell>
          <cell r="Q6213">
            <v>4504000</v>
          </cell>
          <cell r="R6213">
            <v>837391.30434782605</v>
          </cell>
          <cell r="S6213">
            <v>5341000</v>
          </cell>
          <cell r="T6213">
            <v>1088608.6956521738</v>
          </cell>
          <cell r="U6213">
            <v>5592608.6956521738</v>
          </cell>
          <cell r="V6213">
            <v>5592600</v>
          </cell>
          <cell r="W6213">
            <v>223704.34782608695</v>
          </cell>
          <cell r="X6213">
            <v>5816313.0434782607</v>
          </cell>
        </row>
        <row r="6214">
          <cell r="E6214" t="str">
            <v>37.8D05.0567</v>
          </cell>
          <cell r="F6214" t="str">
            <v>10. NGOẠI KHOA</v>
          </cell>
          <cell r="G6214" t="str">
            <v>10.56</v>
          </cell>
          <cell r="H6214" t="str">
            <v>Phẫu thuật cố định cột sống, lấy u có ghép xương hoặc lồng titan</v>
          </cell>
          <cell r="I6214" t="str">
            <v>Phẫu thuật cố định cột sống, lấy u có ghép xương hoặc lồng titan [cột sống thắt lưng]</v>
          </cell>
          <cell r="J6214" t="str">
            <v>Phẫu thuật cố định cột sống, lấy u có ghép xương hoặc lồng titan</v>
          </cell>
          <cell r="K6214" t="str">
            <v>A</v>
          </cell>
          <cell r="L6214" t="str">
            <v>PDB</v>
          </cell>
          <cell r="M6214">
            <v>577</v>
          </cell>
          <cell r="N6214">
            <v>577</v>
          </cell>
          <cell r="O6214" t="str">
            <v>Chưa bao gồm đinh, nẹp, vít, xương bảo quản, đốt sống nhân tạo,  sản phẩm sinh học thay thế xương, miếng ghép cột sống, đĩa đệm nhân tạo, ốc, khóa.</v>
          </cell>
          <cell r="P6214" t="str">
            <v xml:space="preserve">Phẫu thuật nẹp vít cột sống thắt lưng </v>
          </cell>
          <cell r="Q6214">
            <v>4504000</v>
          </cell>
          <cell r="R6214">
            <v>995478.26086956495</v>
          </cell>
          <cell r="S6214">
            <v>5499000</v>
          </cell>
          <cell r="T6214">
            <v>1294121.7391304343</v>
          </cell>
          <cell r="U6214">
            <v>5798121.7391304346</v>
          </cell>
          <cell r="V6214">
            <v>5798100</v>
          </cell>
          <cell r="W6214">
            <v>231924.86956521738</v>
          </cell>
          <cell r="X6214">
            <v>6030046.6086956523</v>
          </cell>
        </row>
        <row r="6215">
          <cell r="E6215" t="str">
            <v>37.8D07.0812</v>
          </cell>
          <cell r="F6215" t="str">
            <v>03. NHI KHOA</v>
          </cell>
          <cell r="G6215" t="str">
            <v>3.1563</v>
          </cell>
          <cell r="H6215" t="str">
            <v>Phẫu thuật đặt thể thủy tinh nhân tạo (IOL) thì 2 (không cắt dịch kính)</v>
          </cell>
          <cell r="I6215" t="str">
            <v>Phẫu thuật đặt thể thủy tinh nhân tạo (IOL) thì 2 (không cắt dịch kính)</v>
          </cell>
          <cell r="J6215" t="str">
            <v>Phẫu thuật đặt thể thủy tinh nhân tạo (iOL) thì 2 (không cắt dịch kính)</v>
          </cell>
          <cell r="K6215" t="str">
            <v>B</v>
          </cell>
          <cell r="L6215" t="str">
            <v>P2</v>
          </cell>
          <cell r="M6215">
            <v>822</v>
          </cell>
          <cell r="N6215">
            <v>822</v>
          </cell>
          <cell r="O6215" t="str">
            <v xml:space="preserve">Chưa bao gồm thể thủy tinh nhân tạo. </v>
          </cell>
          <cell r="P6215" t="str">
            <v xml:space="preserve">Phẫu thuật đặt IOL (1 mắt) </v>
          </cell>
          <cell r="Q6215">
            <v>1882000</v>
          </cell>
          <cell r="R6215">
            <v>106434.782608696</v>
          </cell>
          <cell r="S6215">
            <v>1988000</v>
          </cell>
          <cell r="T6215">
            <v>138365.21739130479</v>
          </cell>
          <cell r="U6215">
            <v>2020365.2173913047</v>
          </cell>
          <cell r="V6215">
            <v>2020300</v>
          </cell>
          <cell r="W6215">
            <v>80814.60869565219</v>
          </cell>
          <cell r="X6215">
            <v>2101179.826086957</v>
          </cell>
        </row>
        <row r="6216">
          <cell r="E6216" t="str">
            <v>37.8D07.0812</v>
          </cell>
          <cell r="F6216" t="str">
            <v>14. MẮT</v>
          </cell>
          <cell r="G6216" t="str">
            <v>14.46</v>
          </cell>
          <cell r="H6216" t="str">
            <v>Phẫu thuật đặt thể thủy tinh nhân tạo (IOL) thì 2 (không cắt dịch kính)</v>
          </cell>
          <cell r="I6216" t="str">
            <v>Phẫu thuật đặt thể thủy tinh nhân tạo (IOL) thì 2 (không cắt dịch kính)</v>
          </cell>
          <cell r="J6216" t="str">
            <v>Phẫu thuật đặt thể thủy tinh nhân tạo (IOL) thì 2 (không cắt dịch kính)</v>
          </cell>
          <cell r="K6216" t="str">
            <v>B</v>
          </cell>
          <cell r="L6216" t="str">
            <v>P2</v>
          </cell>
          <cell r="M6216">
            <v>822</v>
          </cell>
          <cell r="N6216">
            <v>822</v>
          </cell>
          <cell r="O6216" t="str">
            <v xml:space="preserve">Chưa bao gồm thể thủy tinh nhân tạo. </v>
          </cell>
          <cell r="P6216" t="str">
            <v xml:space="preserve">Phẫu thuật đặt IOL (1 mắt) </v>
          </cell>
          <cell r="Q6216">
            <v>1882000</v>
          </cell>
          <cell r="R6216">
            <v>106434.782608696</v>
          </cell>
          <cell r="S6216">
            <v>1988000</v>
          </cell>
          <cell r="T6216">
            <v>138365.21739130479</v>
          </cell>
          <cell r="U6216">
            <v>2020365.2173913047</v>
          </cell>
          <cell r="V6216">
            <v>2020300</v>
          </cell>
          <cell r="W6216">
            <v>80814.60869565219</v>
          </cell>
          <cell r="X6216">
            <v>2101179.826086957</v>
          </cell>
        </row>
        <row r="6217">
          <cell r="E6217" t="str">
            <v>37.8D07.0740</v>
          </cell>
          <cell r="F6217" t="str">
            <v>03. NHI KHOA</v>
          </cell>
          <cell r="G6217" t="str">
            <v>3.1629</v>
          </cell>
          <cell r="H6217" t="str">
            <v>Phẫu thuật điều trị bong hắc mạc: chọc hút dịch bong dưới hắc mạc, bơm hơi tiền phòng</v>
          </cell>
          <cell r="I6217" t="str">
            <v>Phẫu thuật điều trị bong hắc mạc: chọc hút dịch bong dưới hắc mạc, bơm hơi tiền phòng</v>
          </cell>
          <cell r="J6217" t="str">
            <v>Phẫu thuật điều trị bong hắc mạc: Chọc hút dịch bong dưới hắc mạc, bơm hơi tiền phòng</v>
          </cell>
          <cell r="K6217" t="str">
            <v>B</v>
          </cell>
          <cell r="L6217" t="str">
            <v>P1</v>
          </cell>
          <cell r="M6217">
            <v>750</v>
          </cell>
          <cell r="N6217">
            <v>750</v>
          </cell>
          <cell r="P6217" t="str">
            <v>Chọc tháo dịch dưới hắc mạc, bơm hơi tiền phòng</v>
          </cell>
          <cell r="Q6217">
            <v>882000</v>
          </cell>
          <cell r="R6217">
            <v>278608.69565217401</v>
          </cell>
          <cell r="S6217">
            <v>1160000</v>
          </cell>
          <cell r="T6217">
            <v>362191.30434782617</v>
          </cell>
          <cell r="U6217">
            <v>1244191.3043478262</v>
          </cell>
          <cell r="V6217">
            <v>1244100</v>
          </cell>
          <cell r="W6217">
            <v>49767.652173913048</v>
          </cell>
          <cell r="X6217">
            <v>1293958.9565217393</v>
          </cell>
        </row>
        <row r="6218">
          <cell r="E6218" t="str">
            <v>37.8D07.0740</v>
          </cell>
          <cell r="F6218" t="str">
            <v>14. MẮT</v>
          </cell>
          <cell r="G6218" t="str">
            <v>14.143</v>
          </cell>
          <cell r="H6218" t="str">
            <v>Phẫu thuật điều trị bong hắc mạc: chọc hút dịch bong dưới hắc mạc, bơm hơi tiền phòng</v>
          </cell>
          <cell r="I6218" t="str">
            <v>Phẫu thuật điều trị bong hắc mạc: chọc hút dịch bong dưới hắc mạc, bơm hơi tiền phòng</v>
          </cell>
          <cell r="J6218" t="str">
            <v>Phẫu thuật điều trị bong hắc mạc: Chọc hút dịch bong dưới hắc mạc, bơm hơi tiền phòng</v>
          </cell>
          <cell r="K6218" t="str">
            <v>B</v>
          </cell>
          <cell r="L6218" t="str">
            <v>P1</v>
          </cell>
          <cell r="M6218">
            <v>750</v>
          </cell>
          <cell r="N6218">
            <v>750</v>
          </cell>
          <cell r="P6218" t="str">
            <v>Chọc tháo dịch dưới hắc mạc, bơm hơi tiền phòng</v>
          </cell>
          <cell r="Q6218">
            <v>882000</v>
          </cell>
          <cell r="R6218">
            <v>278608.69565217401</v>
          </cell>
          <cell r="S6218">
            <v>1160000</v>
          </cell>
          <cell r="T6218">
            <v>362191.30434782617</v>
          </cell>
          <cell r="U6218">
            <v>1244191.3043478262</v>
          </cell>
          <cell r="V6218">
            <v>1244100</v>
          </cell>
          <cell r="W6218">
            <v>49767.652173913048</v>
          </cell>
          <cell r="X6218">
            <v>1293958.9565217393</v>
          </cell>
        </row>
        <row r="6219">
          <cell r="E6219" t="str">
            <v>37.8D09.1065</v>
          </cell>
          <cell r="F6219" t="str">
            <v>03. NHI KHOA</v>
          </cell>
          <cell r="G6219" t="str">
            <v>3.2061</v>
          </cell>
          <cell r="H6219" t="str">
            <v>Phẫu thuật điều trị đa chấn thương vùng hàm mặt</v>
          </cell>
          <cell r="I6219" t="str">
            <v>Phẫu thuật điều trị đa chấn thương vùng hàm mặt</v>
          </cell>
          <cell r="J6219" t="str">
            <v>Phẫu thuật điều trị đa chấn thương vùng hàm mặt</v>
          </cell>
          <cell r="K6219" t="str">
            <v>B</v>
          </cell>
          <cell r="L6219" t="str">
            <v>P1</v>
          </cell>
          <cell r="M6219">
            <v>1076</v>
          </cell>
          <cell r="N6219">
            <v>1076</v>
          </cell>
          <cell r="O6219" t="str">
            <v>Chưa bao gồm nẹp, vít.</v>
          </cell>
          <cell r="P6219" t="str">
            <v xml:space="preserve">Phẫu thuật đa chấn thương vùng hàm mặt </v>
          </cell>
          <cell r="Q6219">
            <v>3100000</v>
          </cell>
          <cell r="R6219">
            <v>1256869.56521739</v>
          </cell>
          <cell r="S6219">
            <v>4356000</v>
          </cell>
          <cell r="T6219">
            <v>1633930.4347826068</v>
          </cell>
          <cell r="U6219">
            <v>4733930.4347826065</v>
          </cell>
          <cell r="V6219">
            <v>4733900</v>
          </cell>
          <cell r="W6219">
            <v>189357.21739130426</v>
          </cell>
          <cell r="X6219">
            <v>4923287.6521739112</v>
          </cell>
        </row>
        <row r="6220">
          <cell r="E6220" t="str">
            <v>37.8D09.1065</v>
          </cell>
          <cell r="F6220" t="str">
            <v>16. RĂNG HÀM MẶT</v>
          </cell>
          <cell r="G6220" t="str">
            <v>16.291</v>
          </cell>
          <cell r="H6220" t="str">
            <v>Phẫu thuật điều trị đa chấn thương vùng hàm mặt</v>
          </cell>
          <cell r="I6220" t="str">
            <v>Phẫu thuật điều trị đa chấn thương vùng hàm mặt</v>
          </cell>
          <cell r="J6220" t="str">
            <v>Phẫu thuật điều trị đa chấn thương vùng hàm mặt</v>
          </cell>
          <cell r="K6220" t="str">
            <v>B</v>
          </cell>
          <cell r="L6220" t="str">
            <v>PDB</v>
          </cell>
          <cell r="M6220">
            <v>1076</v>
          </cell>
          <cell r="N6220">
            <v>1076</v>
          </cell>
          <cell r="O6220" t="str">
            <v>Chưa bao gồm nẹp, vít.</v>
          </cell>
          <cell r="P6220" t="str">
            <v xml:space="preserve">Phẫu thuật đa chấn thương vùng hàm mặt </v>
          </cell>
          <cell r="Q6220">
            <v>3100000</v>
          </cell>
          <cell r="R6220">
            <v>1256869.56521739</v>
          </cell>
          <cell r="S6220">
            <v>4356000</v>
          </cell>
          <cell r="T6220">
            <v>1633930.4347826068</v>
          </cell>
          <cell r="U6220">
            <v>4733930.4347826065</v>
          </cell>
          <cell r="V6220">
            <v>4733900</v>
          </cell>
          <cell r="W6220">
            <v>189357.21739130426</v>
          </cell>
          <cell r="X6220">
            <v>4923287.6521739112</v>
          </cell>
        </row>
        <row r="6221">
          <cell r="E6221" t="str">
            <v>37.8D05.0575</v>
          </cell>
          <cell r="F6221" t="str">
            <v>28. PHẪU THUẬT TẠO HÌNH THẨM MỸ</v>
          </cell>
          <cell r="G6221" t="str">
            <v>28.8</v>
          </cell>
          <cell r="H6221" t="str">
            <v>Phẫu thuật điều trị da đầu đứt rời không sử dụng kỹ thuật vi phẫu</v>
          </cell>
          <cell r="I6221" t="str">
            <v>Phẫu thuật điều trị da đầu đứt rời không sử dụng kỹ thuật vi phẫu [diện tích &lt; 10 cm2]</v>
          </cell>
          <cell r="J6221" t="str">
            <v>Phẫu thuật điều trị da đầu đứt rời không sử dụng kỹ thuật vi phẫu</v>
          </cell>
          <cell r="K6221" t="str">
            <v>C</v>
          </cell>
          <cell r="L6221" t="str">
            <v>PDB</v>
          </cell>
          <cell r="M6221">
            <v>585</v>
          </cell>
          <cell r="N6221">
            <v>585</v>
          </cell>
          <cell r="P6221" t="str">
            <v>Phẫu thuật vá da nhỏ diện tích &lt; 10 cm2</v>
          </cell>
          <cell r="Q6221">
            <v>2345000</v>
          </cell>
          <cell r="R6221">
            <v>538434.78260869603</v>
          </cell>
          <cell r="S6221">
            <v>2883000</v>
          </cell>
          <cell r="T6221">
            <v>699965.2173913049</v>
          </cell>
          <cell r="U6221">
            <v>3044965.2173913047</v>
          </cell>
          <cell r="V6221">
            <v>3044900</v>
          </cell>
          <cell r="W6221">
            <v>121798.60869565219</v>
          </cell>
          <cell r="X6221">
            <v>3166763.826086957</v>
          </cell>
        </row>
        <row r="6222">
          <cell r="E6222" t="str">
            <v>37.8D07.0820</v>
          </cell>
          <cell r="F6222" t="str">
            <v>14. MẮT</v>
          </cell>
          <cell r="G6222" t="str">
            <v>14.114</v>
          </cell>
          <cell r="H6222" t="str">
            <v>Phẫu thuật đính chỗ bám cơ vào dây chằng mi điều trị lác liệt</v>
          </cell>
          <cell r="I6222" t="str">
            <v>Phẫu thuật đính chỗ bám cơ vào dây chằng mi điều trị lác liệt</v>
          </cell>
          <cell r="J6222" t="str">
            <v>Phẫu thuật đính chỗ bám cơ vào dây chằng mi điều trị lác liệt</v>
          </cell>
          <cell r="K6222" t="str">
            <v>B</v>
          </cell>
          <cell r="L6222" t="str">
            <v>P2</v>
          </cell>
          <cell r="M6222">
            <v>830</v>
          </cell>
          <cell r="N6222">
            <v>830</v>
          </cell>
          <cell r="P6222" t="str">
            <v>Phẫu thuật lác có Faden (1 mắt)</v>
          </cell>
          <cell r="Q6222">
            <v>582000</v>
          </cell>
          <cell r="R6222">
            <v>255130.43478260899</v>
          </cell>
          <cell r="S6222">
            <v>837000</v>
          </cell>
          <cell r="T6222">
            <v>331669.5652173917</v>
          </cell>
          <cell r="U6222">
            <v>913669.5652173917</v>
          </cell>
          <cell r="V6222">
            <v>913600</v>
          </cell>
          <cell r="W6222">
            <v>36546.78260869567</v>
          </cell>
          <cell r="X6222">
            <v>950216.34782608738</v>
          </cell>
        </row>
        <row r="6223">
          <cell r="E6223" t="str">
            <v>37.8D05.0574</v>
          </cell>
          <cell r="F6223" t="str">
            <v>28. PHẪU THUẬT TẠO HÌNH THẨM MỸ</v>
          </cell>
          <cell r="G6223" t="str">
            <v>28.8</v>
          </cell>
          <cell r="H6223" t="str">
            <v>Phẫu thuật điều trị da đầu đứt rời không sử dụng kỹ thuật vi phẫu</v>
          </cell>
          <cell r="I6223" t="str">
            <v>Phẫu thuật điều trị da đầu đứt rời không sử dụng kỹ thuật vi phẫu [diện tích ≥10 cm2]</v>
          </cell>
          <cell r="J6223" t="str">
            <v>Phẫu thuật điều trị da đầu đứt rời không sử dụng kỹ thuật vi phẫu</v>
          </cell>
          <cell r="K6223" t="str">
            <v>C</v>
          </cell>
          <cell r="L6223" t="str">
            <v>PDB</v>
          </cell>
          <cell r="M6223">
            <v>584</v>
          </cell>
          <cell r="N6223">
            <v>584</v>
          </cell>
          <cell r="P6223" t="str">
            <v>Phẫu thuật vá da lớn diện tích ≥10 cm2</v>
          </cell>
          <cell r="Q6223">
            <v>3403000</v>
          </cell>
          <cell r="R6223">
            <v>997043.47826086998</v>
          </cell>
          <cell r="S6223">
            <v>4400000</v>
          </cell>
          <cell r="T6223">
            <v>1296156.5217391308</v>
          </cell>
          <cell r="U6223">
            <v>4699156.5217391308</v>
          </cell>
          <cell r="V6223">
            <v>4699100</v>
          </cell>
          <cell r="W6223">
            <v>187966.26086956525</v>
          </cell>
          <cell r="X6223">
            <v>4887122.7826086963</v>
          </cell>
        </row>
        <row r="6224">
          <cell r="E6224" t="str">
            <v>37.8D07.0821</v>
          </cell>
          <cell r="F6224" t="str">
            <v>03. NHI KHOA</v>
          </cell>
          <cell r="G6224" t="str">
            <v>3.1562</v>
          </cell>
          <cell r="H6224" t="str">
            <v>Phẫu thuật lấy thể thủy tinh ngoài bao ± IOL</v>
          </cell>
          <cell r="I6224" t="str">
            <v>Phẫu thuật lấy thể thủy tinh ngoài bao ± IOL</v>
          </cell>
          <cell r="J6224" t="str">
            <v>Phẫu thuật lấy thể thủy tinh ngoài bao ± 1OL</v>
          </cell>
          <cell r="K6224" t="str">
            <v>B</v>
          </cell>
          <cell r="L6224" t="str">
            <v>P1</v>
          </cell>
          <cell r="M6224">
            <v>831</v>
          </cell>
          <cell r="N6224">
            <v>831</v>
          </cell>
          <cell r="O6224" t="str">
            <v>Chưa bao gồm thuỷ tinh thể nhân tạo.</v>
          </cell>
          <cell r="P6224" t="str">
            <v>Phẫu thuật lấy thủy tinh thể ngoài bao, đặt IOL+ cắt bè (1 mắt)</v>
          </cell>
          <cell r="Q6224">
            <v>1582000</v>
          </cell>
          <cell r="R6224">
            <v>278608.69565217401</v>
          </cell>
          <cell r="S6224">
            <v>1860000</v>
          </cell>
          <cell r="T6224">
            <v>362191.30434782617</v>
          </cell>
          <cell r="U6224">
            <v>1944191.3043478262</v>
          </cell>
          <cell r="V6224">
            <v>1944100</v>
          </cell>
          <cell r="W6224">
            <v>77767.652173913055</v>
          </cell>
          <cell r="X6224">
            <v>2021958.9565217393</v>
          </cell>
        </row>
        <row r="6225">
          <cell r="E6225" t="str">
            <v>37.8D09.1071</v>
          </cell>
          <cell r="F6225" t="str">
            <v>03. NHI KHOA</v>
          </cell>
          <cell r="G6225" t="str">
            <v>3.2010</v>
          </cell>
          <cell r="H6225" t="str">
            <v>Phẫu thuật điều trị dính khớp thái dương hàm 1 bên bằng ghép vật liệu thay thế</v>
          </cell>
          <cell r="I6225" t="str">
            <v>Phẫu thuật điều trị dính khớp thái dương hàm 1 bên bằng ghép vật liệu thay thế</v>
          </cell>
          <cell r="J6225" t="str">
            <v>Phẫu thuật điều trị dính khớp thái dương hàm 1 bên bằng ghép vật liệu thay thế</v>
          </cell>
          <cell r="K6225" t="str">
            <v>B</v>
          </cell>
          <cell r="L6225" t="str">
            <v>PDB</v>
          </cell>
          <cell r="M6225">
            <v>1082</v>
          </cell>
          <cell r="N6225">
            <v>1082</v>
          </cell>
          <cell r="O6225" t="str">
            <v>Chưa bao gồm nẹp có lồi cầu bằng titan và vít thay thế.</v>
          </cell>
          <cell r="P6225" t="str">
            <v xml:space="preserve">Phẫu thuật dính khớp thái dương hàm 1 bên và tái tạo bằng khớp đúc titan </v>
          </cell>
          <cell r="Q6225">
            <v>2900000</v>
          </cell>
          <cell r="R6225">
            <v>1095652.17391304</v>
          </cell>
          <cell r="S6225">
            <v>3995000</v>
          </cell>
          <cell r="T6225">
            <v>1424347.8260869519</v>
          </cell>
          <cell r="U6225">
            <v>4324347.8260869514</v>
          </cell>
          <cell r="V6225">
            <v>4324300</v>
          </cell>
          <cell r="W6225">
            <v>172973.91304347807</v>
          </cell>
          <cell r="X6225">
            <v>4497321.7391304299</v>
          </cell>
        </row>
        <row r="6226">
          <cell r="E6226" t="str">
            <v>37.8D09.1071</v>
          </cell>
          <cell r="F6226" t="str">
            <v>16. RĂNG HÀM MẶT</v>
          </cell>
          <cell r="G6226" t="str">
            <v>16.265</v>
          </cell>
          <cell r="H6226" t="str">
            <v>Phẫu thuật điều trị dính khớp thái dương hàm 1 bên bằng ghép vật liệu thay thế</v>
          </cell>
          <cell r="I6226" t="str">
            <v>Phẫu thuật điều trị dính khớp thái dương hàm 1 bên bằng ghép vật liệu thay thế</v>
          </cell>
          <cell r="J6226" t="str">
            <v>Phẫu thuật điều trị dính khớp thái dương hàm 1 bên bằng ghép vật liệu thay thế</v>
          </cell>
          <cell r="K6226" t="str">
            <v>A</v>
          </cell>
          <cell r="L6226" t="str">
            <v>PDB</v>
          </cell>
          <cell r="M6226">
            <v>1082</v>
          </cell>
          <cell r="N6226">
            <v>1082</v>
          </cell>
          <cell r="O6226" t="str">
            <v>Chưa bao gồm nẹp có lồi cầu bằng titan và vít thay thế.</v>
          </cell>
          <cell r="P6226" t="str">
            <v xml:space="preserve">Phẫu thuật dính khớp thái dương hàm 1 bên và tái tạo bằng khớp đúc titan </v>
          </cell>
          <cell r="Q6226">
            <v>2900000</v>
          </cell>
          <cell r="R6226">
            <v>1095652.17391304</v>
          </cell>
          <cell r="S6226">
            <v>3995000</v>
          </cell>
          <cell r="T6226">
            <v>1424347.8260869519</v>
          </cell>
          <cell r="U6226">
            <v>4324347.8260869514</v>
          </cell>
          <cell r="V6226">
            <v>4324300</v>
          </cell>
          <cell r="W6226">
            <v>172973.91304347807</v>
          </cell>
          <cell r="X6226">
            <v>4497321.7391304299</v>
          </cell>
        </row>
        <row r="6227">
          <cell r="E6227" t="str">
            <v>37.8D09.1072</v>
          </cell>
          <cell r="F6227" t="str">
            <v>03. NHI KHOA</v>
          </cell>
          <cell r="G6227" t="str">
            <v>3.2009</v>
          </cell>
          <cell r="H6227" t="str">
            <v>Phẫu thuật điều trị dính khớp thái dương hàm 1 bên bằng ghép xương - sụn tự thân</v>
          </cell>
          <cell r="I6227" t="str">
            <v>Phẫu thuật điều trị dính khớp thái dương hàm 1 bên bằng ghép xương - sụn tự thân</v>
          </cell>
          <cell r="J6227" t="str">
            <v>Phẫu thuật điều trị dính khớp thái dương hàm 1 bên bằng ghép xương - sụn tự thân</v>
          </cell>
          <cell r="K6227" t="str">
            <v>B</v>
          </cell>
          <cell r="L6227" t="str">
            <v>PDB</v>
          </cell>
          <cell r="M6227">
            <v>1083</v>
          </cell>
          <cell r="N6227">
            <v>1083</v>
          </cell>
          <cell r="O6227" t="str">
            <v>Chưa bao gồm nẹp, vít thay thế.</v>
          </cell>
          <cell r="P6227" t="str">
            <v xml:space="preserve">Phẫu thuật dính khớp thái dương hàm 1 bên và tái tạo bằng sụn, xương tự thân </v>
          </cell>
          <cell r="Q6227">
            <v>2900000</v>
          </cell>
          <cell r="R6227">
            <v>1095652.17391304</v>
          </cell>
          <cell r="S6227">
            <v>3995000</v>
          </cell>
          <cell r="T6227">
            <v>1424347.8260869519</v>
          </cell>
          <cell r="U6227">
            <v>4324347.8260869514</v>
          </cell>
          <cell r="V6227">
            <v>4324300</v>
          </cell>
          <cell r="W6227">
            <v>172973.91304347807</v>
          </cell>
          <cell r="X6227">
            <v>4497321.7391304299</v>
          </cell>
        </row>
        <row r="6228">
          <cell r="E6228" t="str">
            <v>37.8D09.1072</v>
          </cell>
          <cell r="F6228" t="str">
            <v>16. RĂNG HÀM MẶT</v>
          </cell>
          <cell r="G6228" t="str">
            <v>16.264</v>
          </cell>
          <cell r="H6228" t="str">
            <v>Phẫu thuật điều trị dính khớp thái dương hàm 1 bên bằng ghép xương - sụn tự thân</v>
          </cell>
          <cell r="I6228" t="str">
            <v>Phẫu thuật điều trị dính khớp thái dương hàm 1 bên bằng ghép xương - sụn tự thân</v>
          </cell>
          <cell r="J6228" t="str">
            <v>Phẫu thuật điều trị dính khớp thái dương hàm 1 bên bằng ghép xương - sụn tự thân</v>
          </cell>
          <cell r="K6228" t="str">
            <v>A</v>
          </cell>
          <cell r="L6228" t="str">
            <v>PDB</v>
          </cell>
          <cell r="M6228">
            <v>1083</v>
          </cell>
          <cell r="N6228">
            <v>1083</v>
          </cell>
          <cell r="O6228" t="str">
            <v>Chưa bao gồm nẹp, vít thay thế.</v>
          </cell>
          <cell r="P6228" t="str">
            <v xml:space="preserve">Phẫu thuật dính khớp thái dương hàm 1 bên và tái tạo bằng sụn, xương tự thân </v>
          </cell>
          <cell r="Q6228">
            <v>2900000</v>
          </cell>
          <cell r="R6228">
            <v>1095652.17391304</v>
          </cell>
          <cell r="S6228">
            <v>3995000</v>
          </cell>
          <cell r="T6228">
            <v>1424347.8260869519</v>
          </cell>
          <cell r="U6228">
            <v>4324347.8260869514</v>
          </cell>
          <cell r="V6228">
            <v>4324300</v>
          </cell>
          <cell r="W6228">
            <v>172973.91304347807</v>
          </cell>
          <cell r="X6228">
            <v>4497321.7391304299</v>
          </cell>
        </row>
        <row r="6229">
          <cell r="E6229" t="str">
            <v>37.8D09.1074</v>
          </cell>
          <cell r="F6229" t="str">
            <v>03. NHI KHOA</v>
          </cell>
          <cell r="G6229" t="str">
            <v>3.2011</v>
          </cell>
          <cell r="H6229" t="str">
            <v>Phẫu thuật điều trị dính khớp thái dương hàm 2 bên bằng ghép xương - sụn tự thân</v>
          </cell>
          <cell r="I6229" t="str">
            <v>Phẫu thuật điều trị dính khớp thái dương hàm 2 bên bằng ghép xương - sụn tự thân</v>
          </cell>
          <cell r="J6229" t="str">
            <v>Phẫu thuật điều trị dính khớp thái dương hàm 2 bên bằng ghép xương - sụn tự thân</v>
          </cell>
          <cell r="K6229" t="str">
            <v>B</v>
          </cell>
          <cell r="L6229" t="str">
            <v>PDB</v>
          </cell>
          <cell r="M6229">
            <v>1085</v>
          </cell>
          <cell r="N6229">
            <v>1085</v>
          </cell>
          <cell r="O6229" t="str">
            <v>Chưa bao gồm nẹp, vít thay thế.</v>
          </cell>
          <cell r="P6229" t="str">
            <v xml:space="preserve">Phẫu thuật dính khớp thái dương hàm 2 bên và tái tạo bằng sụn, xương tự thân </v>
          </cell>
          <cell r="Q6229">
            <v>3050000</v>
          </cell>
          <cell r="R6229">
            <v>1122260.8695652201</v>
          </cell>
          <cell r="S6229">
            <v>4172000</v>
          </cell>
          <cell r="T6229">
            <v>1458939.130434786</v>
          </cell>
          <cell r="U6229">
            <v>4508939.130434786</v>
          </cell>
          <cell r="V6229">
            <v>4508900</v>
          </cell>
          <cell r="W6229">
            <v>180357.56521739144</v>
          </cell>
          <cell r="X6229">
            <v>4689296.6956521776</v>
          </cell>
        </row>
        <row r="6230">
          <cell r="E6230" t="str">
            <v>37.8D09.1074</v>
          </cell>
          <cell r="F6230" t="str">
            <v>16. RĂNG HÀM MẶT</v>
          </cell>
          <cell r="G6230" t="str">
            <v>16.266</v>
          </cell>
          <cell r="H6230" t="str">
            <v>Phẫu thuật điều trị dính khớp thái dương hàm 2 bên bằng ghép xương - sụn tự thân</v>
          </cell>
          <cell r="I6230" t="str">
            <v>Phẫu thuật điều trị dính khớp thái dương hàm 2 bên bằng ghép xương - sụn tự thân</v>
          </cell>
          <cell r="J6230" t="str">
            <v>Phẫu thuật điều trị dính khớp thái dương hàm 2 bên bằng ghép xương - sụn tự thân</v>
          </cell>
          <cell r="K6230" t="str">
            <v>A</v>
          </cell>
          <cell r="L6230" t="str">
            <v>PDB</v>
          </cell>
          <cell r="M6230">
            <v>1085</v>
          </cell>
          <cell r="N6230">
            <v>1085</v>
          </cell>
          <cell r="O6230" t="str">
            <v>Chưa bao gồm nẹp, vít thay thế.</v>
          </cell>
          <cell r="P6230" t="str">
            <v xml:space="preserve">Phẫu thuật dính khớp thái dương hàm 2 bên và tái tạo bằng sụn, xương tự thân </v>
          </cell>
          <cell r="Q6230">
            <v>3050000</v>
          </cell>
          <cell r="R6230">
            <v>1122260.8695652201</v>
          </cell>
          <cell r="S6230">
            <v>4172000</v>
          </cell>
          <cell r="T6230">
            <v>1458939.130434786</v>
          </cell>
          <cell r="U6230">
            <v>4508939.130434786</v>
          </cell>
          <cell r="V6230">
            <v>4508900</v>
          </cell>
          <cell r="W6230">
            <v>180357.56521739144</v>
          </cell>
          <cell r="X6230">
            <v>4689296.6956521776</v>
          </cell>
        </row>
        <row r="6231">
          <cell r="E6231" t="str">
            <v>37.8D09.1073</v>
          </cell>
          <cell r="F6231" t="str">
            <v>03. NHI KHOA</v>
          </cell>
          <cell r="G6231" t="str">
            <v>3.2012</v>
          </cell>
          <cell r="H6231" t="str">
            <v>Phẫu thuật điều trị dính khớp thái dương hàm 2 bên bằng vật liệu thay thế</v>
          </cell>
          <cell r="I6231" t="str">
            <v>Phẫu thuật điều trị dính khớp thái dương hàm 2 bên bằng vật liệu thay thế</v>
          </cell>
          <cell r="J6231" t="str">
            <v>Phẫu thuật điều trị dính khớp thái dương hàm 2 bên bằng vật liệu thay thế</v>
          </cell>
          <cell r="K6231" t="str">
            <v>B</v>
          </cell>
          <cell r="L6231" t="str">
            <v>PDB</v>
          </cell>
          <cell r="M6231">
            <v>1084</v>
          </cell>
          <cell r="N6231">
            <v>1084</v>
          </cell>
          <cell r="O6231" t="str">
            <v>Chưa bao gồm nẹp có lồi cầu bằng titan và vít.</v>
          </cell>
          <cell r="P6231" t="str">
            <v xml:space="preserve">Phẫu thuật dính khớp thái dương hàm 2 bên và tái tạo bằng khớp đúc titan </v>
          </cell>
          <cell r="Q6231">
            <v>3100000</v>
          </cell>
          <cell r="R6231">
            <v>1122260.8695652201</v>
          </cell>
          <cell r="S6231">
            <v>4222000</v>
          </cell>
          <cell r="T6231">
            <v>1458939.130434786</v>
          </cell>
          <cell r="U6231">
            <v>4558939.130434786</v>
          </cell>
          <cell r="V6231">
            <v>4558900</v>
          </cell>
          <cell r="W6231">
            <v>182357.56521739144</v>
          </cell>
          <cell r="X6231">
            <v>4741296.6956521776</v>
          </cell>
        </row>
        <row r="6232">
          <cell r="E6232" t="str">
            <v>37.8D09.1073</v>
          </cell>
          <cell r="F6232" t="str">
            <v>16. RĂNG HÀM MẶT</v>
          </cell>
          <cell r="G6232" t="str">
            <v>16.267</v>
          </cell>
          <cell r="H6232" t="str">
            <v>Phẫu thuật điều trị dính khớp thái dương hàm 2 bên bằng vật liệu thay thế</v>
          </cell>
          <cell r="I6232" t="str">
            <v>Phẫu thuật điều trị dính khớp thái dương hàm 2 bên bằng vật liệu thay thế</v>
          </cell>
          <cell r="J6232" t="str">
            <v>Phẫu thuật điều trị dính khớp thái dương hàm 2 bên bằng vật liệu thay thế</v>
          </cell>
          <cell r="K6232" t="str">
            <v>A</v>
          </cell>
          <cell r="L6232" t="str">
            <v>PDB</v>
          </cell>
          <cell r="M6232">
            <v>1084</v>
          </cell>
          <cell r="N6232">
            <v>1084</v>
          </cell>
          <cell r="O6232" t="str">
            <v>Chưa bao gồm nẹp có lồi cầu bằng titan và vít.</v>
          </cell>
          <cell r="P6232" t="str">
            <v xml:space="preserve">Phẫu thuật dính khớp thái dương hàm 2 bên và tái tạo bằng khớp đúc titan </v>
          </cell>
          <cell r="Q6232">
            <v>3100000</v>
          </cell>
          <cell r="R6232">
            <v>1122260.8695652201</v>
          </cell>
          <cell r="S6232">
            <v>4222000</v>
          </cell>
          <cell r="T6232">
            <v>1458939.130434786</v>
          </cell>
          <cell r="U6232">
            <v>4558939.130434786</v>
          </cell>
          <cell r="V6232">
            <v>4558900</v>
          </cell>
          <cell r="W6232">
            <v>182357.56521739144</v>
          </cell>
          <cell r="X6232">
            <v>4741296.6956521776</v>
          </cell>
        </row>
        <row r="6233">
          <cell r="E6233" t="str">
            <v>37.8D07.0826</v>
          </cell>
          <cell r="F6233" t="str">
            <v>14. MẮT</v>
          </cell>
          <cell r="G6233" t="str">
            <v>14.122</v>
          </cell>
          <cell r="H6233" t="str">
            <v>Cắt cơ Muller</v>
          </cell>
          <cell r="I6233" t="str">
            <v>Cắt cơ Muller</v>
          </cell>
          <cell r="J6233" t="str">
            <v>Cắt cơ Muller</v>
          </cell>
          <cell r="K6233" t="str">
            <v>B</v>
          </cell>
          <cell r="L6233" t="str">
            <v>P1</v>
          </cell>
          <cell r="M6233">
            <v>836</v>
          </cell>
          <cell r="N6233">
            <v>836</v>
          </cell>
          <cell r="P6233" t="str">
            <v>Phẫu thuật sụp mi (1 mắt)</v>
          </cell>
          <cell r="Q6233">
            <v>1132000</v>
          </cell>
          <cell r="R6233">
            <v>208173.91304347801</v>
          </cell>
          <cell r="S6233">
            <v>1340000</v>
          </cell>
          <cell r="T6233">
            <v>270626.08695652138</v>
          </cell>
          <cell r="U6233">
            <v>1402626.0869565215</v>
          </cell>
          <cell r="V6233">
            <v>1402600</v>
          </cell>
          <cell r="W6233">
            <v>56105.043478260865</v>
          </cell>
          <cell r="X6233">
            <v>1458731.1304347822</v>
          </cell>
        </row>
        <row r="6234">
          <cell r="E6234" t="str">
            <v>37.8D10.1136</v>
          </cell>
          <cell r="F6234" t="str">
            <v>28. PHẪU THUẬT TẠO HÌNH THẨM MỸ</v>
          </cell>
          <cell r="G6234" t="str">
            <v>28.246</v>
          </cell>
          <cell r="H6234" t="str">
            <v>Phẫu thuật điều trị loét sạ trị vùng ngực bằng vạt da cơ có cuống mạch</v>
          </cell>
          <cell r="I6234" t="str">
            <v>Phẫu thuật điều trị loét sạ trị vùng ngực bằng vạt da cơ có cuống mạch</v>
          </cell>
          <cell r="J6234" t="str">
            <v>Phẫu thuật điều trị loét sạ trị vùng ngực bằng vạt da cơ có cuống mạch</v>
          </cell>
          <cell r="K6234" t="str">
            <v>B</v>
          </cell>
          <cell r="L6234" t="str">
            <v>P1</v>
          </cell>
          <cell r="M6234">
            <v>1147</v>
          </cell>
          <cell r="N6234">
            <v>1147</v>
          </cell>
          <cell r="P6234" t="str">
            <v>Kỹ thuật tạo vạt da có cuống mạch liền điều trị vết thương, sẹo</v>
          </cell>
          <cell r="Q6234">
            <v>3730000</v>
          </cell>
          <cell r="R6234">
            <v>1256869.56521739</v>
          </cell>
          <cell r="S6234">
            <v>4986000</v>
          </cell>
          <cell r="T6234">
            <v>1633930.4347826068</v>
          </cell>
          <cell r="U6234">
            <v>5363930.4347826065</v>
          </cell>
          <cell r="V6234">
            <v>5363900</v>
          </cell>
          <cell r="W6234">
            <v>214557.21739130426</v>
          </cell>
          <cell r="X6234">
            <v>5578487.6521739112</v>
          </cell>
        </row>
        <row r="6235">
          <cell r="E6235" t="str">
            <v>37.8D07.0826</v>
          </cell>
          <cell r="F6235" t="str">
            <v>14. MẮT</v>
          </cell>
          <cell r="G6235" t="str">
            <v>14.131</v>
          </cell>
          <cell r="H6235" t="str">
            <v>Phẫu thuật cắt cơ Muller có hoặc không cắt cân cơ nâng mi điều trị hở mi</v>
          </cell>
          <cell r="I6235" t="str">
            <v>Phẫu thuật cắt cơ Muller có hoặc không cắt cân cơ nâng mi điều trị hở mi</v>
          </cell>
          <cell r="J6235" t="str">
            <v>Phẫu thuật cắt cơ Muller có hoặc không cắt cân cơ nâng mi điều trị hở mi</v>
          </cell>
          <cell r="K6235" t="str">
            <v>B</v>
          </cell>
          <cell r="L6235" t="str">
            <v>P1</v>
          </cell>
          <cell r="M6235">
            <v>836</v>
          </cell>
          <cell r="N6235">
            <v>836</v>
          </cell>
          <cell r="P6235" t="str">
            <v>Phẫu thuật sụp mi (1 mắt)</v>
          </cell>
          <cell r="Q6235">
            <v>1132000</v>
          </cell>
          <cell r="R6235">
            <v>208173.91304347801</v>
          </cell>
          <cell r="S6235">
            <v>1340000</v>
          </cell>
          <cell r="T6235">
            <v>270626.08695652138</v>
          </cell>
          <cell r="U6235">
            <v>1402626.0869565215</v>
          </cell>
          <cell r="V6235">
            <v>1402600</v>
          </cell>
          <cell r="W6235">
            <v>56105.043478260865</v>
          </cell>
          <cell r="X6235">
            <v>1458731.1304347822</v>
          </cell>
        </row>
        <row r="6236">
          <cell r="E6236" t="str">
            <v>37.8D10.1136</v>
          </cell>
          <cell r="F6236" t="str">
            <v>28. PHẪU THUẬT TẠO HÌNH THẨM MỸ</v>
          </cell>
          <cell r="G6236" t="str">
            <v>28.247</v>
          </cell>
          <cell r="H6236" t="str">
            <v>Phẫu thuật điều trị loét sạ trị vùng ngực bằng vạt da cơ có cuống mạch</v>
          </cell>
          <cell r="I6236" t="str">
            <v>Phẫu thuật điều trị loét sạ trị vùng ngực bằng vạt da cơ có cuống mạch</v>
          </cell>
          <cell r="J6236" t="str">
            <v>Phẫu thuật điều trị loét sạ trị vùng ngực bằng vạt da cơ có cuống mạch</v>
          </cell>
          <cell r="K6236" t="str">
            <v>B</v>
          </cell>
          <cell r="L6236" t="str">
            <v>P1</v>
          </cell>
          <cell r="M6236">
            <v>1147</v>
          </cell>
          <cell r="N6236">
            <v>1147</v>
          </cell>
          <cell r="P6236" t="str">
            <v>Kỹ thuật tạo vạt da có cuống mạch liền điều trị vết thương, sẹo</v>
          </cell>
          <cell r="Q6236">
            <v>3730000</v>
          </cell>
          <cell r="R6236">
            <v>1256869.56521739</v>
          </cell>
          <cell r="S6236">
            <v>4986000</v>
          </cell>
          <cell r="T6236">
            <v>1633930.4347826068</v>
          </cell>
          <cell r="U6236">
            <v>5363930.4347826065</v>
          </cell>
          <cell r="V6236">
            <v>5363900</v>
          </cell>
          <cell r="W6236">
            <v>214557.21739130426</v>
          </cell>
          <cell r="X6236">
            <v>5578487.6521739112</v>
          </cell>
        </row>
        <row r="6237">
          <cell r="E6237" t="str">
            <v>37.8D05.0441</v>
          </cell>
          <cell r="F6237" t="str">
            <v>10. NGOẠI KHOA</v>
          </cell>
          <cell r="G6237" t="str">
            <v>10.442</v>
          </cell>
          <cell r="H6237" t="str">
            <v>Phẫu thuật điều trị thực quản đôi</v>
          </cell>
          <cell r="I6237" t="str">
            <v>Phẫu thuật điều trị thực quản đôi</v>
          </cell>
          <cell r="J6237" t="str">
            <v>Phẫu thuật điều trị thực quản đôi</v>
          </cell>
          <cell r="K6237" t="str">
            <v>A</v>
          </cell>
          <cell r="L6237" t="str">
            <v>P1</v>
          </cell>
          <cell r="M6237">
            <v>450</v>
          </cell>
          <cell r="N6237">
            <v>450</v>
          </cell>
          <cell r="O6237" t="str">
            <v>Chưa bao gồm kẹp khóa mạch máu, máy cắt nối tự động và ghim khâu máy, dao siêu âm hoặc dao hàn mô hoặc dao hàn mạch, Stent.</v>
          </cell>
          <cell r="P6237" t="str">
            <v>Phẫu thuật cắt các u lành thực quản</v>
          </cell>
          <cell r="Q6237">
            <v>4421000</v>
          </cell>
          <cell r="R6237">
            <v>1233391.3043478299</v>
          </cell>
          <cell r="S6237">
            <v>5654000</v>
          </cell>
          <cell r="T6237">
            <v>1603408.6956521787</v>
          </cell>
          <cell r="U6237">
            <v>6024408.6956521785</v>
          </cell>
          <cell r="V6237">
            <v>6024400</v>
          </cell>
          <cell r="W6237">
            <v>240976.34782608715</v>
          </cell>
          <cell r="X6237">
            <v>6265385.0434782654</v>
          </cell>
        </row>
        <row r="6238">
          <cell r="E6238" t="str">
            <v>37.8D05.0442</v>
          </cell>
          <cell r="F6238" t="str">
            <v>03. NHI KHOA</v>
          </cell>
          <cell r="G6238" t="str">
            <v>3.3266</v>
          </cell>
          <cell r="H6238" t="str">
            <v>Phẫu thuật điều trị thực quản đôi</v>
          </cell>
          <cell r="I6238" t="str">
            <v>Phẫu thuật điều trị thực quản đôi</v>
          </cell>
          <cell r="J6238" t="str">
            <v>Phẫu thuật điều trị thực quản đôi</v>
          </cell>
          <cell r="K6238" t="str">
            <v>B</v>
          </cell>
          <cell r="L6238" t="str">
            <v>P1</v>
          </cell>
          <cell r="M6238">
            <v>451</v>
          </cell>
          <cell r="N6238">
            <v>451</v>
          </cell>
          <cell r="O6238" t="str">
            <v>Chưa bao gồm kẹp khóa mạch máu, máy cắt nối tự động và ghim khâu máy, dao siêu âm hoặc dao hàn mô hoặc dao hàn mạch, Stent.</v>
          </cell>
          <cell r="P6238" t="str">
            <v xml:space="preserve">Phẫu thuật cắt thực quản </v>
          </cell>
          <cell r="Q6238">
            <v>5633000</v>
          </cell>
          <cell r="R6238">
            <v>1994086.95652174</v>
          </cell>
          <cell r="S6238">
            <v>7627000</v>
          </cell>
          <cell r="T6238">
            <v>2592313.0434782617</v>
          </cell>
          <cell r="U6238">
            <v>8225313.0434782617</v>
          </cell>
          <cell r="V6238">
            <v>8225300</v>
          </cell>
          <cell r="W6238">
            <v>329012.52173913049</v>
          </cell>
          <cell r="X6238">
            <v>8554325.5652173925</v>
          </cell>
        </row>
        <row r="6239">
          <cell r="E6239" t="str">
            <v>37.8D05.0455</v>
          </cell>
          <cell r="F6239" t="str">
            <v>03. NHI KHOA</v>
          </cell>
          <cell r="G6239" t="str">
            <v>3.3311</v>
          </cell>
          <cell r="H6239" t="str">
            <v>Phẫu thuật điều trị xoắn ruột</v>
          </cell>
          <cell r="I6239" t="str">
            <v>Phẫu thuật điều trị xoắn ruột</v>
          </cell>
          <cell r="J6239" t="str">
            <v>Phẫu thuật điều trị xoắn ruột</v>
          </cell>
          <cell r="K6239" t="str">
            <v>B</v>
          </cell>
          <cell r="L6239" t="str">
            <v>P2</v>
          </cell>
          <cell r="M6239">
            <v>464</v>
          </cell>
          <cell r="N6239">
            <v>464</v>
          </cell>
          <cell r="P6239" t="str">
            <v>Phẫu thuật cắt dây chằng gỡ dính ruột</v>
          </cell>
          <cell r="Q6239">
            <v>2136000</v>
          </cell>
          <cell r="R6239">
            <v>438260.869565217</v>
          </cell>
          <cell r="S6239">
            <v>2574000</v>
          </cell>
          <cell r="T6239">
            <v>569739.13043478213</v>
          </cell>
          <cell r="U6239">
            <v>2705739.1304347822</v>
          </cell>
          <cell r="V6239">
            <v>2705700</v>
          </cell>
          <cell r="W6239">
            <v>108229.5652173913</v>
          </cell>
          <cell r="X6239">
            <v>2813968.6956521734</v>
          </cell>
        </row>
        <row r="6240">
          <cell r="E6240" t="str">
            <v>37.8D07.0826</v>
          </cell>
          <cell r="F6240" t="str">
            <v>28. PHẪU THUẬT TẠO HÌNH THẨM MỸ</v>
          </cell>
          <cell r="G6240" t="str">
            <v>28.45</v>
          </cell>
          <cell r="H6240" t="str">
            <v>Phẫu thuật hạ mi trên</v>
          </cell>
          <cell r="I6240" t="str">
            <v>Phẫu thuật hạ mi trên</v>
          </cell>
          <cell r="J6240" t="str">
            <v>Phẫu thuật hạ mi trên</v>
          </cell>
          <cell r="K6240" t="str">
            <v>B</v>
          </cell>
          <cell r="L6240" t="str">
            <v>P2</v>
          </cell>
          <cell r="M6240">
            <v>836</v>
          </cell>
          <cell r="N6240">
            <v>836</v>
          </cell>
          <cell r="P6240" t="str">
            <v>Phẫu thuật sụp mi (1 mắt)</v>
          </cell>
          <cell r="Q6240">
            <v>1132000</v>
          </cell>
          <cell r="R6240">
            <v>208173.91304347801</v>
          </cell>
          <cell r="S6240">
            <v>1340000</v>
          </cell>
          <cell r="T6240">
            <v>270626.08695652138</v>
          </cell>
          <cell r="U6240">
            <v>1402626.0869565215</v>
          </cell>
          <cell r="V6240">
            <v>1402600</v>
          </cell>
          <cell r="W6240">
            <v>56105.043478260865</v>
          </cell>
          <cell r="X6240">
            <v>1458731.1304347822</v>
          </cell>
        </row>
        <row r="6241">
          <cell r="E6241" t="str">
            <v>37.8D07.0826</v>
          </cell>
          <cell r="F6241" t="str">
            <v>28. PHẪU THUẬT TẠO HÌNH THẨM MỸ</v>
          </cell>
          <cell r="G6241" t="str">
            <v>28.43</v>
          </cell>
          <cell r="H6241" t="str">
            <v>Phẫu thuật rút ngắn, gấp cơ nâng mi trên điều trị sụp mi</v>
          </cell>
          <cell r="I6241" t="str">
            <v>Phẫu thuật rút ngắn, gấp cơ nâng mi trên điều trị sụp mi</v>
          </cell>
          <cell r="J6241" t="str">
            <v>Phẫu thuật rút ngắn, gấp cơ nâng mi trên điều trị sụp mi</v>
          </cell>
          <cell r="K6241" t="str">
            <v>B</v>
          </cell>
          <cell r="L6241" t="str">
            <v>P1</v>
          </cell>
          <cell r="M6241">
            <v>836</v>
          </cell>
          <cell r="N6241">
            <v>836</v>
          </cell>
          <cell r="P6241" t="str">
            <v>Phẫu thuật sụp mi (1 mắt)</v>
          </cell>
          <cell r="Q6241">
            <v>1132000</v>
          </cell>
          <cell r="R6241">
            <v>208173.91304347801</v>
          </cell>
          <cell r="S6241">
            <v>1340000</v>
          </cell>
          <cell r="T6241">
            <v>270626.08695652138</v>
          </cell>
          <cell r="U6241">
            <v>1402626.0869565215</v>
          </cell>
          <cell r="V6241">
            <v>1402600</v>
          </cell>
          <cell r="W6241">
            <v>56105.043478260865</v>
          </cell>
          <cell r="X6241">
            <v>1458731.1304347822</v>
          </cell>
        </row>
        <row r="6242">
          <cell r="E6242" t="str">
            <v>37.8D07.0826</v>
          </cell>
          <cell r="F6242" t="str">
            <v>28. PHẪU THUẬT TẠO HÌNH THẨM MỸ</v>
          </cell>
          <cell r="G6242" t="str">
            <v>28.44</v>
          </cell>
          <cell r="H6242" t="str">
            <v>Phẫu thuật treo mi lên cơ trán điều trị sụp mi</v>
          </cell>
          <cell r="I6242" t="str">
            <v>Phẫu thuật treo mi lên cơ trán điều trị sụp mi</v>
          </cell>
          <cell r="J6242" t="str">
            <v>Phẫu thuật treo mi lên cơ trán điều trị sụp mi</v>
          </cell>
          <cell r="K6242" t="str">
            <v>B</v>
          </cell>
          <cell r="L6242" t="str">
            <v>P2</v>
          </cell>
          <cell r="M6242">
            <v>836</v>
          </cell>
          <cell r="N6242">
            <v>836</v>
          </cell>
          <cell r="P6242" t="str">
            <v>Phẫu thuật sụp mi (1 mắt)</v>
          </cell>
          <cell r="Q6242">
            <v>1132000</v>
          </cell>
          <cell r="R6242">
            <v>208173.91304347801</v>
          </cell>
          <cell r="S6242">
            <v>1340000</v>
          </cell>
          <cell r="T6242">
            <v>270626.08695652138</v>
          </cell>
          <cell r="U6242">
            <v>1402626.0869565215</v>
          </cell>
          <cell r="V6242">
            <v>1402600</v>
          </cell>
          <cell r="W6242">
            <v>56105.043478260865</v>
          </cell>
          <cell r="X6242">
            <v>1458731.1304347822</v>
          </cell>
        </row>
        <row r="6243">
          <cell r="E6243" t="str">
            <v>37.8D05.0458</v>
          </cell>
          <cell r="F6243" t="str">
            <v>03. NHI KHOA</v>
          </cell>
          <cell r="G6243" t="str">
            <v>3.3311</v>
          </cell>
          <cell r="H6243" t="str">
            <v>Phẫu thuật điều trị xoắn ruột</v>
          </cell>
          <cell r="I6243" t="str">
            <v>Phẫu thuật điều trị xoắn ruột [cắt ruột]</v>
          </cell>
          <cell r="J6243" t="str">
            <v>Phẫu thuật điều trị xoắn ruột</v>
          </cell>
          <cell r="K6243" t="str">
            <v>B</v>
          </cell>
          <cell r="L6243" t="str">
            <v>P2</v>
          </cell>
          <cell r="M6243">
            <v>467</v>
          </cell>
          <cell r="N6243">
            <v>467</v>
          </cell>
          <cell r="O6243" t="str">
            <v>Chưa bao gồm máy cắt nối tự động và ghim khâu máy cắt nối.</v>
          </cell>
          <cell r="P6243" t="str">
            <v>Phẫu thuật cắt ruột non</v>
          </cell>
          <cell r="Q6243">
            <v>3804000</v>
          </cell>
          <cell r="R6243">
            <v>997043.47826086998</v>
          </cell>
          <cell r="S6243">
            <v>4801000</v>
          </cell>
          <cell r="T6243">
            <v>1296156.5217391308</v>
          </cell>
          <cell r="U6243">
            <v>5100156.5217391308</v>
          </cell>
          <cell r="V6243">
            <v>5100100</v>
          </cell>
          <cell r="W6243">
            <v>204006.26086956525</v>
          </cell>
          <cell r="X6243">
            <v>5304162.7826086963</v>
          </cell>
        </row>
        <row r="6244">
          <cell r="E6244" t="str">
            <v>37.8D07.0827</v>
          </cell>
          <cell r="F6244" t="str">
            <v>03. NHI KHOA</v>
          </cell>
          <cell r="G6244" t="str">
            <v>3.1600</v>
          </cell>
          <cell r="H6244" t="str">
            <v>Tạo hình đường lệ ± điểm lệ</v>
          </cell>
          <cell r="I6244" t="str">
            <v>Tạo hình đường lệ ± điểm lệ</v>
          </cell>
          <cell r="J6244" t="str">
            <v>Tạo hình đường lệ ± điểm lệ</v>
          </cell>
          <cell r="K6244" t="str">
            <v>B</v>
          </cell>
          <cell r="L6244" t="str">
            <v>P2</v>
          </cell>
          <cell r="M6244">
            <v>837</v>
          </cell>
          <cell r="N6244">
            <v>837</v>
          </cell>
          <cell r="O6244" t="str">
            <v>Chưa bao gồm ống silicon.</v>
          </cell>
          <cell r="P6244" t="str">
            <v>Phẫu thuật tái tạo lệ quản kết hợp khâu mi</v>
          </cell>
          <cell r="Q6244">
            <v>1282000</v>
          </cell>
          <cell r="R6244">
            <v>278608.69565217401</v>
          </cell>
          <cell r="S6244">
            <v>1560000</v>
          </cell>
          <cell r="T6244">
            <v>362191.30434782617</v>
          </cell>
          <cell r="U6244">
            <v>1644191.3043478262</v>
          </cell>
          <cell r="V6244">
            <v>1644100</v>
          </cell>
          <cell r="W6244">
            <v>65767.652173913055</v>
          </cell>
          <cell r="X6244">
            <v>1709958.9565217393</v>
          </cell>
        </row>
        <row r="6245">
          <cell r="E6245" t="str">
            <v>37.8D05.0455</v>
          </cell>
          <cell r="F6245" t="str">
            <v>03. NHI KHOA</v>
          </cell>
          <cell r="G6245" t="str">
            <v>3.3304</v>
          </cell>
          <cell r="H6245" t="str">
            <v>Phẫu thuật điều trị xoắn trung tràng</v>
          </cell>
          <cell r="I6245" t="str">
            <v>Phẫu thuật điều trị xoắn trung tràng</v>
          </cell>
          <cell r="J6245" t="str">
            <v>Phẫu thuật điều trị xoắn trung tràng</v>
          </cell>
          <cell r="K6245" t="str">
            <v>B</v>
          </cell>
          <cell r="L6245" t="str">
            <v>P1</v>
          </cell>
          <cell r="M6245">
            <v>464</v>
          </cell>
          <cell r="N6245">
            <v>464</v>
          </cell>
          <cell r="P6245" t="str">
            <v>Phẫu thuật cắt dây chằng gỡ dính ruột</v>
          </cell>
          <cell r="Q6245">
            <v>2136000</v>
          </cell>
          <cell r="R6245">
            <v>438260.869565217</v>
          </cell>
          <cell r="S6245">
            <v>2574000</v>
          </cell>
          <cell r="T6245">
            <v>569739.13043478213</v>
          </cell>
          <cell r="U6245">
            <v>2705739.1304347822</v>
          </cell>
          <cell r="V6245">
            <v>2705700</v>
          </cell>
          <cell r="W6245">
            <v>108229.5652173913</v>
          </cell>
          <cell r="X6245">
            <v>2813968.6956521734</v>
          </cell>
        </row>
        <row r="6246">
          <cell r="E6246" t="str">
            <v>37.8D07.0827</v>
          </cell>
          <cell r="F6246" t="str">
            <v>14. MẮT</v>
          </cell>
          <cell r="G6246" t="str">
            <v>14.107</v>
          </cell>
          <cell r="H6246" t="str">
            <v>Tạo hình đường lệ có hoặc không điểm lệ</v>
          </cell>
          <cell r="I6246" t="str">
            <v>Tạo hình đường lệ có hoặc không điểm lệ</v>
          </cell>
          <cell r="J6246" t="str">
            <v>Tạo hình đường lệ có hoặc không điểm lệ</v>
          </cell>
          <cell r="K6246" t="str">
            <v>B</v>
          </cell>
          <cell r="L6246" t="str">
            <v>P2</v>
          </cell>
          <cell r="M6246">
            <v>837</v>
          </cell>
          <cell r="N6246">
            <v>837</v>
          </cell>
          <cell r="O6246" t="str">
            <v>Chưa bao gồm ống silicon.</v>
          </cell>
          <cell r="P6246" t="str">
            <v>Phẫu thuật tái tạo lệ quản kết hợp khâu mi</v>
          </cell>
          <cell r="Q6246">
            <v>1282000</v>
          </cell>
          <cell r="R6246">
            <v>278608.69565217401</v>
          </cell>
          <cell r="S6246">
            <v>1560000</v>
          </cell>
          <cell r="T6246">
            <v>362191.30434782617</v>
          </cell>
          <cell r="U6246">
            <v>1644191.3043478262</v>
          </cell>
          <cell r="V6246">
            <v>1644100</v>
          </cell>
          <cell r="W6246">
            <v>65767.652173913055</v>
          </cell>
          <cell r="X6246">
            <v>1709958.9565217393</v>
          </cell>
        </row>
        <row r="6247">
          <cell r="E6247" t="str">
            <v>37.8D05.0458</v>
          </cell>
          <cell r="F6247" t="str">
            <v>03. NHI KHOA</v>
          </cell>
          <cell r="G6247" t="str">
            <v>3.3304</v>
          </cell>
          <cell r="H6247" t="str">
            <v>Phẫu thuật điều trị xoắn trung tràng</v>
          </cell>
          <cell r="I6247" t="str">
            <v>Phẫu thuật điều trị xoắn trung tràng [cắt ruột]</v>
          </cell>
          <cell r="J6247" t="str">
            <v>Phẫu thuật điều trị xoắn trung tràng</v>
          </cell>
          <cell r="K6247" t="str">
            <v>B</v>
          </cell>
          <cell r="L6247" t="str">
            <v>P1</v>
          </cell>
          <cell r="M6247">
            <v>467</v>
          </cell>
          <cell r="N6247">
            <v>467</v>
          </cell>
          <cell r="O6247" t="str">
            <v>Chưa bao gồm máy cắt nối tự động và ghim khâu máy cắt nối.</v>
          </cell>
          <cell r="P6247" t="str">
            <v>Phẫu thuật cắt ruột non</v>
          </cell>
          <cell r="Q6247">
            <v>3804000</v>
          </cell>
          <cell r="R6247">
            <v>997043.47826086998</v>
          </cell>
          <cell r="S6247">
            <v>4801000</v>
          </cell>
          <cell r="T6247">
            <v>1296156.5217391308</v>
          </cell>
          <cell r="U6247">
            <v>5100156.5217391308</v>
          </cell>
          <cell r="V6247">
            <v>5100100</v>
          </cell>
          <cell r="W6247">
            <v>204006.26086956525</v>
          </cell>
          <cell r="X6247">
            <v>5304162.7826086963</v>
          </cell>
        </row>
        <row r="6248">
          <cell r="E6248" t="str">
            <v>37.8D05.0551</v>
          </cell>
          <cell r="F6248" t="str">
            <v>03. NHI KHOA</v>
          </cell>
          <cell r="G6248" t="str">
            <v>3.3667</v>
          </cell>
          <cell r="H6248" t="str">
            <v>Phẫu thuật dính khớp khuỷu</v>
          </cell>
          <cell r="I6248" t="str">
            <v>Phẫu thuật dính khớp khuỷu</v>
          </cell>
          <cell r="J6248" t="str">
            <v>Phẫu thuật dính khớp khuỷu</v>
          </cell>
          <cell r="K6248" t="str">
            <v>B</v>
          </cell>
          <cell r="L6248" t="str">
            <v>P2</v>
          </cell>
          <cell r="M6248">
            <v>561</v>
          </cell>
          <cell r="N6248">
            <v>561</v>
          </cell>
          <cell r="P6248" t="str">
            <v>Phẫu thuật gỡ dính khớp hoặc làm sạch khớp</v>
          </cell>
          <cell r="Q6248">
            <v>2314000</v>
          </cell>
          <cell r="R6248">
            <v>536869.56521739101</v>
          </cell>
          <cell r="S6248">
            <v>2850000</v>
          </cell>
          <cell r="T6248">
            <v>697930.43478260841</v>
          </cell>
          <cell r="U6248">
            <v>3011930.4347826084</v>
          </cell>
          <cell r="V6248">
            <v>3011900</v>
          </cell>
          <cell r="W6248">
            <v>120477.21739130434</v>
          </cell>
          <cell r="X6248">
            <v>3132407.6521739126</v>
          </cell>
        </row>
        <row r="6249">
          <cell r="E6249" t="str">
            <v>37.8D05.0551</v>
          </cell>
          <cell r="F6249" t="str">
            <v>03. NHI KHOA</v>
          </cell>
          <cell r="G6249" t="str">
            <v>3.3671</v>
          </cell>
          <cell r="H6249" t="str">
            <v>Phẫu thuật dính khớp khuỷu</v>
          </cell>
          <cell r="I6249" t="str">
            <v>Phẫu thuật dính khớp khuỷu</v>
          </cell>
          <cell r="J6249" t="str">
            <v>Phẫu thuật dính khớp khuỷu</v>
          </cell>
          <cell r="K6249" t="str">
            <v>B</v>
          </cell>
          <cell r="L6249" t="str">
            <v>P1</v>
          </cell>
          <cell r="M6249">
            <v>561</v>
          </cell>
          <cell r="N6249">
            <v>561</v>
          </cell>
          <cell r="P6249" t="str">
            <v>Phẫu thuật gỡ dính khớp hoặc làm sạch khớp</v>
          </cell>
          <cell r="Q6249">
            <v>2314000</v>
          </cell>
          <cell r="R6249">
            <v>536869.56521739101</v>
          </cell>
          <cell r="S6249">
            <v>2850000</v>
          </cell>
          <cell r="T6249">
            <v>697930.43478260841</v>
          </cell>
          <cell r="U6249">
            <v>3011930.4347826084</v>
          </cell>
          <cell r="V6249">
            <v>3011900</v>
          </cell>
          <cell r="W6249">
            <v>120477.21739130434</v>
          </cell>
          <cell r="X6249">
            <v>3132407.6521739126</v>
          </cell>
        </row>
        <row r="6250">
          <cell r="E6250" t="str">
            <v>37.8D07.0828</v>
          </cell>
          <cell r="F6250" t="str">
            <v>03. NHI KHOA</v>
          </cell>
          <cell r="G6250" t="str">
            <v>3.1597</v>
          </cell>
          <cell r="H6250" t="str">
            <v>Tái tạo cùng đồ</v>
          </cell>
          <cell r="I6250" t="str">
            <v>Tái tạo cùng đồ</v>
          </cell>
          <cell r="J6250" t="str">
            <v>Tái tạo cùng đồ</v>
          </cell>
          <cell r="K6250" t="str">
            <v>B</v>
          </cell>
          <cell r="L6250" t="str">
            <v>P1</v>
          </cell>
          <cell r="M6250">
            <v>838</v>
          </cell>
          <cell r="N6250">
            <v>838</v>
          </cell>
          <cell r="P6250" t="str">
            <v>Phẫu thuật tạo cùng đồ lắp mắt giả</v>
          </cell>
          <cell r="Q6250">
            <v>882000</v>
          </cell>
          <cell r="R6250">
            <v>278608.69565217401</v>
          </cell>
          <cell r="S6250">
            <v>1160000</v>
          </cell>
          <cell r="T6250">
            <v>362191.30434782617</v>
          </cell>
          <cell r="U6250">
            <v>1244191.3043478262</v>
          </cell>
          <cell r="V6250">
            <v>1244100</v>
          </cell>
          <cell r="W6250">
            <v>49767.652173913048</v>
          </cell>
          <cell r="X6250">
            <v>1293958.9565217393</v>
          </cell>
        </row>
        <row r="6251">
          <cell r="E6251" t="str">
            <v>37.8D05.0423</v>
          </cell>
          <cell r="F6251" t="str">
            <v>10. NGOẠI KHOA</v>
          </cell>
          <cell r="G6251" t="str">
            <v>10.363</v>
          </cell>
          <cell r="H6251" t="str">
            <v>Phẫu thuật dò niệu đạo - âm đạo - trực tràng bẩm sinh</v>
          </cell>
          <cell r="I6251" t="str">
            <v>Phẫu thuật dò niệu đạo - âm đạo - trực tràng bẩm sinh</v>
          </cell>
          <cell r="J6251" t="str">
            <v>Phẫu thuật dò niệu đạo - âm đạo-trực tràng bẩm sinh</v>
          </cell>
          <cell r="K6251" t="str">
            <v>A</v>
          </cell>
          <cell r="L6251" t="str">
            <v>P1</v>
          </cell>
          <cell r="M6251">
            <v>432</v>
          </cell>
          <cell r="N6251">
            <v>432</v>
          </cell>
          <cell r="P6251" t="str">
            <v>Phẫu thuật cắt túi sa niệu quản bằng nội soi</v>
          </cell>
          <cell r="Q6251">
            <v>2632000</v>
          </cell>
          <cell r="R6251">
            <v>497739.130434783</v>
          </cell>
          <cell r="S6251">
            <v>3129000</v>
          </cell>
          <cell r="T6251">
            <v>647060.86956521787</v>
          </cell>
          <cell r="U6251">
            <v>3279060.8695652178</v>
          </cell>
          <cell r="V6251">
            <v>3279000</v>
          </cell>
          <cell r="W6251">
            <v>131162.4347826087</v>
          </cell>
          <cell r="X6251">
            <v>3410223.3043478266</v>
          </cell>
        </row>
        <row r="6252">
          <cell r="E6252" t="str">
            <v>37.8D07.0828</v>
          </cell>
          <cell r="F6252" t="str">
            <v>03. NHI KHOA</v>
          </cell>
          <cell r="G6252" t="str">
            <v>3.1586</v>
          </cell>
          <cell r="H6252" t="str">
            <v>Vá da, niêm mạc tạo cùng đồ ± tách dính mi cầu</v>
          </cell>
          <cell r="I6252" t="str">
            <v>Vá da, niêm mạc tạo cùng đồ ± tách dính mi cầu</v>
          </cell>
          <cell r="J6252" t="str">
            <v>Vá da, niêm mạc tạo cùng đồ ± tách dính mi cầu</v>
          </cell>
          <cell r="K6252" t="str">
            <v>B</v>
          </cell>
          <cell r="L6252" t="str">
            <v>P1</v>
          </cell>
          <cell r="M6252">
            <v>838</v>
          </cell>
          <cell r="N6252">
            <v>838</v>
          </cell>
          <cell r="P6252" t="str">
            <v>Phẫu thuật tạo cùng đồ lắp mắt giả</v>
          </cell>
          <cell r="Q6252">
            <v>882000</v>
          </cell>
          <cell r="R6252">
            <v>278608.69565217401</v>
          </cell>
          <cell r="S6252">
            <v>1160000</v>
          </cell>
          <cell r="T6252">
            <v>362191.30434782617</v>
          </cell>
          <cell r="U6252">
            <v>1244191.3043478262</v>
          </cell>
          <cell r="V6252">
            <v>1244100</v>
          </cell>
          <cell r="W6252">
            <v>49767.652173913048</v>
          </cell>
          <cell r="X6252">
            <v>1293958.9565217393</v>
          </cell>
        </row>
        <row r="6253">
          <cell r="E6253" t="str">
            <v>37.8D05.0434</v>
          </cell>
          <cell r="F6253" t="str">
            <v>03. NHI KHOA</v>
          </cell>
          <cell r="G6253" t="str">
            <v>3.3538</v>
          </cell>
          <cell r="H6253" t="str">
            <v>Phẫu thuật dò niệu đạo - âm đạo - trực tràng bẩm sinh</v>
          </cell>
          <cell r="I6253" t="str">
            <v>Phẫu thuật dò niệu đạo - âm đạo - trực tràng bẩm sinh</v>
          </cell>
          <cell r="J6253" t="str">
            <v>Phẫu thuật dò niệu đạo - âm đạo-trực tràng bẩm sinh</v>
          </cell>
          <cell r="K6253" t="str">
            <v>A</v>
          </cell>
          <cell r="L6253" t="str">
            <v>P1</v>
          </cell>
          <cell r="M6253">
            <v>443</v>
          </cell>
          <cell r="N6253">
            <v>443</v>
          </cell>
          <cell r="P6253" t="str">
            <v>Phẫu thuật điều trị các bệnh lý hoặc chấn thương niệu đạo khác</v>
          </cell>
          <cell r="Q6253">
            <v>3327000</v>
          </cell>
          <cell r="R6253">
            <v>995478.26086956495</v>
          </cell>
          <cell r="S6253">
            <v>4322000</v>
          </cell>
          <cell r="T6253">
            <v>1294121.7391304343</v>
          </cell>
          <cell r="U6253">
            <v>4621121.7391304346</v>
          </cell>
          <cell r="V6253">
            <v>4621100</v>
          </cell>
          <cell r="W6253">
            <v>184844.86956521738</v>
          </cell>
          <cell r="X6253">
            <v>4805966.6086956523</v>
          </cell>
        </row>
        <row r="6254">
          <cell r="E6254" t="str">
            <v>37.8D05.0423</v>
          </cell>
          <cell r="F6254" t="str">
            <v>10. NGOẠI KHOA</v>
          </cell>
          <cell r="G6254" t="str">
            <v>10.362</v>
          </cell>
          <cell r="H6254" t="str">
            <v>Phẫu thuật dò niệu đạo - âm đạo bẩm sinh</v>
          </cell>
          <cell r="I6254" t="str">
            <v>Phẫu thuật dò niệu đạo - âm đạo bẩm sinh</v>
          </cell>
          <cell r="J6254" t="str">
            <v>Phẫu thuật dò niệu đạo - âm đạo bẩm sinh</v>
          </cell>
          <cell r="K6254" t="str">
            <v>A</v>
          </cell>
          <cell r="L6254" t="str">
            <v>P1</v>
          </cell>
          <cell r="M6254">
            <v>432</v>
          </cell>
          <cell r="N6254">
            <v>432</v>
          </cell>
          <cell r="P6254" t="str">
            <v>Phẫu thuật cắt túi sa niệu quản bằng nội soi</v>
          </cell>
          <cell r="Q6254">
            <v>2632000</v>
          </cell>
          <cell r="R6254">
            <v>497739.130434783</v>
          </cell>
          <cell r="S6254">
            <v>3129000</v>
          </cell>
          <cell r="T6254">
            <v>647060.86956521787</v>
          </cell>
          <cell r="U6254">
            <v>3279060.8695652178</v>
          </cell>
          <cell r="V6254">
            <v>3279000</v>
          </cell>
          <cell r="W6254">
            <v>131162.4347826087</v>
          </cell>
          <cell r="X6254">
            <v>3410223.3043478266</v>
          </cell>
        </row>
        <row r="6255">
          <cell r="E6255" t="str">
            <v>37.8D05.0434</v>
          </cell>
          <cell r="F6255" t="str">
            <v>03. NHI KHOA</v>
          </cell>
          <cell r="G6255" t="str">
            <v>3.3537</v>
          </cell>
          <cell r="H6255" t="str">
            <v>Phẫu thuật dò niệu đạo - âm đạo bẩm sinh</v>
          </cell>
          <cell r="I6255" t="str">
            <v>Phẫu thuật dò niệu đạo - âm đạo bẩm sinh</v>
          </cell>
          <cell r="J6255" t="str">
            <v>Phẫu thuật dò niệu đạo - âm đạo bẩm sinh</v>
          </cell>
          <cell r="K6255" t="str">
            <v>A</v>
          </cell>
          <cell r="L6255" t="str">
            <v>P1</v>
          </cell>
          <cell r="M6255">
            <v>443</v>
          </cell>
          <cell r="N6255">
            <v>443</v>
          </cell>
          <cell r="P6255" t="str">
            <v>Phẫu thuật điều trị các bệnh lý hoặc chấn thương niệu đạo khác</v>
          </cell>
          <cell r="Q6255">
            <v>3327000</v>
          </cell>
          <cell r="R6255">
            <v>995478.26086956495</v>
          </cell>
          <cell r="S6255">
            <v>4322000</v>
          </cell>
          <cell r="T6255">
            <v>1294121.7391304343</v>
          </cell>
          <cell r="U6255">
            <v>4621121.7391304346</v>
          </cell>
          <cell r="V6255">
            <v>4621100</v>
          </cell>
          <cell r="W6255">
            <v>184844.86956521738</v>
          </cell>
          <cell r="X6255">
            <v>4805966.6086956523</v>
          </cell>
        </row>
        <row r="6256">
          <cell r="E6256" t="str">
            <v>37.8D07.0828</v>
          </cell>
          <cell r="F6256" t="str">
            <v>14. MẮT</v>
          </cell>
          <cell r="G6256" t="str">
            <v>14.76</v>
          </cell>
          <cell r="H6256" t="str">
            <v>Vá da, niêm mạc tạo cùng đồ có hoặc không tách dính mi cầu</v>
          </cell>
          <cell r="I6256" t="str">
            <v>Vá da, niêm mạc tạo cùng đồ có hoặc không tách dính mi cầu</v>
          </cell>
          <cell r="J6256" t="str">
            <v>Vá da, niêm mạc tạo cùng đồ có hoặc không tách dính mi cầu</v>
          </cell>
          <cell r="K6256" t="str">
            <v>B</v>
          </cell>
          <cell r="L6256" t="str">
            <v>P1</v>
          </cell>
          <cell r="M6256">
            <v>838</v>
          </cell>
          <cell r="N6256">
            <v>838</v>
          </cell>
          <cell r="P6256" t="str">
            <v>Phẫu thuật tạo cùng đồ lắp mắt giả</v>
          </cell>
          <cell r="Q6256">
            <v>882000</v>
          </cell>
          <cell r="R6256">
            <v>278608.69565217401</v>
          </cell>
          <cell r="S6256">
            <v>1160000</v>
          </cell>
          <cell r="T6256">
            <v>362191.30434782617</v>
          </cell>
          <cell r="U6256">
            <v>1244191.3043478262</v>
          </cell>
          <cell r="V6256">
            <v>1244100</v>
          </cell>
          <cell r="W6256">
            <v>49767.652173913048</v>
          </cell>
          <cell r="X6256">
            <v>1293958.9565217393</v>
          </cell>
        </row>
        <row r="6257">
          <cell r="E6257" t="str">
            <v>37.8D05.0423</v>
          </cell>
          <cell r="F6257" t="str">
            <v>10. NGOẠI KHOA</v>
          </cell>
          <cell r="G6257" t="str">
            <v>10.361</v>
          </cell>
          <cell r="H6257" t="str">
            <v>Phẫu thuật dò niệu đạo - trực tràng bẩm sinh</v>
          </cell>
          <cell r="I6257" t="str">
            <v>Phẫu thuật dò niệu đạo - trực tràng bẩm sinh</v>
          </cell>
          <cell r="J6257" t="str">
            <v>Phẫu thuật dò niệu đạo - trực tràng bẩm sinh</v>
          </cell>
          <cell r="K6257" t="str">
            <v>A</v>
          </cell>
          <cell r="L6257" t="str">
            <v>P1</v>
          </cell>
          <cell r="M6257">
            <v>432</v>
          </cell>
          <cell r="N6257">
            <v>432</v>
          </cell>
          <cell r="P6257" t="str">
            <v>Phẫu thuật cắt túi sa niệu quản bằng nội soi</v>
          </cell>
          <cell r="Q6257">
            <v>2632000</v>
          </cell>
          <cell r="R6257">
            <v>497739.130434783</v>
          </cell>
          <cell r="S6257">
            <v>3129000</v>
          </cell>
          <cell r="T6257">
            <v>647060.86956521787</v>
          </cell>
          <cell r="U6257">
            <v>3279060.8695652178</v>
          </cell>
          <cell r="V6257">
            <v>3279000</v>
          </cell>
          <cell r="W6257">
            <v>131162.4347826087</v>
          </cell>
          <cell r="X6257">
            <v>3410223.3043478266</v>
          </cell>
        </row>
        <row r="6258">
          <cell r="E6258" t="str">
            <v>37.8D05.0434</v>
          </cell>
          <cell r="F6258" t="str">
            <v>03. NHI KHOA</v>
          </cell>
          <cell r="G6258" t="str">
            <v>3.3536</v>
          </cell>
          <cell r="H6258" t="str">
            <v>Phẫu thuật dò niệu đạo - trực tràng bẩm sinh</v>
          </cell>
          <cell r="I6258" t="str">
            <v>Phẫu thuật dò niệu đạo - trực tràng bẩm sinh</v>
          </cell>
          <cell r="J6258" t="str">
            <v>Phẫu thuật dò niệu đạo - trực tràng bẩm sinh</v>
          </cell>
          <cell r="K6258" t="str">
            <v>A</v>
          </cell>
          <cell r="L6258" t="str">
            <v>P1</v>
          </cell>
          <cell r="M6258">
            <v>443</v>
          </cell>
          <cell r="N6258">
            <v>443</v>
          </cell>
          <cell r="P6258" t="str">
            <v>Phẫu thuật điều trị các bệnh lý hoặc chấn thương niệu đạo khác</v>
          </cell>
          <cell r="Q6258">
            <v>3327000</v>
          </cell>
          <cell r="R6258">
            <v>995478.26086956495</v>
          </cell>
          <cell r="S6258">
            <v>4322000</v>
          </cell>
          <cell r="T6258">
            <v>1294121.7391304343</v>
          </cell>
          <cell r="U6258">
            <v>4621121.7391304346</v>
          </cell>
          <cell r="V6258">
            <v>4621100</v>
          </cell>
          <cell r="W6258">
            <v>184844.86956521738</v>
          </cell>
          <cell r="X6258">
            <v>4805966.6086956523</v>
          </cell>
        </row>
        <row r="6259">
          <cell r="E6259" t="str">
            <v>37.8D07.0816</v>
          </cell>
          <cell r="F6259" t="str">
            <v>03. NHI KHOA</v>
          </cell>
          <cell r="G6259" t="str">
            <v>3.1623</v>
          </cell>
          <cell r="H6259" t="str">
            <v>Phẫu thuật Epicanthus</v>
          </cell>
          <cell r="I6259" t="str">
            <v>Phẫu thuật Epicanthus</v>
          </cell>
          <cell r="J6259" t="str">
            <v>Phẫu thuật Epicanthus</v>
          </cell>
          <cell r="K6259" t="str">
            <v>B</v>
          </cell>
          <cell r="L6259" t="str">
            <v>P2</v>
          </cell>
          <cell r="M6259">
            <v>826</v>
          </cell>
          <cell r="N6259">
            <v>826</v>
          </cell>
          <cell r="P6259" t="str">
            <v>Phẫu thuật Epicanthus (1 mắt)</v>
          </cell>
          <cell r="Q6259">
            <v>682000</v>
          </cell>
          <cell r="R6259">
            <v>190956.52173913</v>
          </cell>
          <cell r="S6259">
            <v>872000</v>
          </cell>
          <cell r="T6259">
            <v>248243.47826086899</v>
          </cell>
          <cell r="U6259">
            <v>930243.47826086893</v>
          </cell>
          <cell r="V6259">
            <v>930200</v>
          </cell>
          <cell r="W6259">
            <v>37209.739130434755</v>
          </cell>
          <cell r="X6259">
            <v>967453.21739130374</v>
          </cell>
        </row>
        <row r="6260">
          <cell r="E6260" t="str">
            <v>37.8D07.0816</v>
          </cell>
          <cell r="F6260" t="str">
            <v>14. MẮT</v>
          </cell>
          <cell r="G6260" t="str">
            <v>14.135</v>
          </cell>
          <cell r="H6260" t="str">
            <v>Phẫu thuật Epicanthus</v>
          </cell>
          <cell r="I6260" t="str">
            <v>Phẫu thuật Epicanthus</v>
          </cell>
          <cell r="J6260" t="str">
            <v>Phẫu thuật Epicanthus</v>
          </cell>
          <cell r="K6260" t="str">
            <v>B</v>
          </cell>
          <cell r="L6260" t="str">
            <v>P2</v>
          </cell>
          <cell r="M6260">
            <v>826</v>
          </cell>
          <cell r="N6260">
            <v>826</v>
          </cell>
          <cell r="P6260" t="str">
            <v>Phẫu thuật Epicanthus (1 mắt)</v>
          </cell>
          <cell r="Q6260">
            <v>682000</v>
          </cell>
          <cell r="R6260">
            <v>190956.52173913</v>
          </cell>
          <cell r="S6260">
            <v>872000</v>
          </cell>
          <cell r="T6260">
            <v>248243.47826086899</v>
          </cell>
          <cell r="U6260">
            <v>930243.47826086893</v>
          </cell>
          <cell r="V6260">
            <v>930200</v>
          </cell>
          <cell r="W6260">
            <v>37209.739130434755</v>
          </cell>
          <cell r="X6260">
            <v>967453.21739130374</v>
          </cell>
        </row>
        <row r="6261">
          <cell r="E6261" t="str">
            <v>37.8D05.0403</v>
          </cell>
          <cell r="F6261" t="str">
            <v>03. NHI KHOA</v>
          </cell>
          <cell r="G6261" t="str">
            <v>3.3180</v>
          </cell>
          <cell r="H6261" t="str">
            <v>Phẫu thuật Fontan</v>
          </cell>
          <cell r="I6261" t="str">
            <v>Phẫu thuật Fontan</v>
          </cell>
          <cell r="J6261" t="str">
            <v>Phẫu thuật Fontan</v>
          </cell>
          <cell r="K6261" t="str">
            <v>A</v>
          </cell>
          <cell r="L6261" t="str">
            <v>PDB</v>
          </cell>
          <cell r="M6261">
            <v>412</v>
          </cell>
          <cell r="N6261">
            <v>412</v>
          </cell>
          <cell r="O6261"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6261" t="str">
            <v>Phẫu thuật tim các loại (tim bẩm sinh hoặc sửa van tim hoặc thay van tim…)</v>
          </cell>
          <cell r="Q6261">
            <v>14504000</v>
          </cell>
          <cell r="R6261">
            <v>3189913.0434782598</v>
          </cell>
          <cell r="S6261">
            <v>17693000</v>
          </cell>
          <cell r="T6261">
            <v>4146886.9565217379</v>
          </cell>
          <cell r="U6261">
            <v>18650886.956521738</v>
          </cell>
          <cell r="V6261">
            <v>18650800</v>
          </cell>
          <cell r="W6261">
            <v>746035.47826086951</v>
          </cell>
          <cell r="X6261">
            <v>19396922.434782609</v>
          </cell>
        </row>
        <row r="6262">
          <cell r="E6262" t="str">
            <v>37.8D05.0403</v>
          </cell>
          <cell r="F6262" t="str">
            <v>10. NGOẠI KHOA</v>
          </cell>
          <cell r="G6262" t="str">
            <v>10.183</v>
          </cell>
          <cell r="H6262" t="str">
            <v>Phẫu thuật Fontan</v>
          </cell>
          <cell r="I6262" t="str">
            <v>Phẫu thuật Fontan</v>
          </cell>
          <cell r="J6262" t="str">
            <v>Phẫu thuật Fontan</v>
          </cell>
          <cell r="K6262" t="str">
            <v>B</v>
          </cell>
          <cell r="L6262" t="str">
            <v>PDB</v>
          </cell>
          <cell r="M6262">
            <v>412</v>
          </cell>
          <cell r="N6262">
            <v>412</v>
          </cell>
          <cell r="O6262" t="str">
            <v>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v>
          </cell>
          <cell r="P6262" t="str">
            <v>Phẫu thuật tim các loại (tim bẩm sinh hoặc sửa van tim hoặc thay van tim…)</v>
          </cell>
          <cell r="Q6262">
            <v>14504000</v>
          </cell>
          <cell r="R6262">
            <v>3189913.0434782598</v>
          </cell>
          <cell r="S6262">
            <v>17693000</v>
          </cell>
          <cell r="T6262">
            <v>4146886.9565217379</v>
          </cell>
          <cell r="U6262">
            <v>18650886.956521738</v>
          </cell>
          <cell r="V6262">
            <v>18650800</v>
          </cell>
          <cell r="W6262">
            <v>746035.47826086951</v>
          </cell>
          <cell r="X6262">
            <v>19396922.434782609</v>
          </cell>
        </row>
        <row r="6263">
          <cell r="E6263" t="str">
            <v>37.8D07.0832</v>
          </cell>
          <cell r="F6263" t="str">
            <v>14. MẮT</v>
          </cell>
          <cell r="G6263" t="str">
            <v>14.45</v>
          </cell>
          <cell r="H6263" t="str">
            <v>Phẫu thuật thể thủy tinh bằng phaco và femtosecond có hoặc không đặt IOL</v>
          </cell>
          <cell r="I6263" t="str">
            <v>Phẫu thuật thể thủy tinh bằng phaco và femtosecond có hoặc không đặt IOL</v>
          </cell>
          <cell r="J6263" t="str">
            <v>Phẫu thuật thể thủy tinh bằng phaco và femtosecond có hoặc không đặt IOL</v>
          </cell>
          <cell r="K6263" t="str">
            <v>B</v>
          </cell>
          <cell r="L6263" t="str">
            <v>PDB</v>
          </cell>
          <cell r="M6263">
            <v>842</v>
          </cell>
          <cell r="N6263">
            <v>842</v>
          </cell>
          <cell r="O6263" t="str">
            <v>Chưa bao gồm thủy tinh thể nhân tạo, thiết bị cố định mắt (Pateient interface).</v>
          </cell>
          <cell r="P6263" t="str">
            <v>Phẫu thuật thể thủy tinh bằng phaco và femtosecond có hoặc không có đặt IOL</v>
          </cell>
          <cell r="Q6263">
            <v>4570000</v>
          </cell>
          <cell r="R6263">
            <v>358434.78260869603</v>
          </cell>
          <cell r="S6263">
            <v>4928000</v>
          </cell>
          <cell r="T6263">
            <v>465965.21739130485</v>
          </cell>
          <cell r="U6263">
            <v>5035965.2173913047</v>
          </cell>
          <cell r="V6263">
            <v>5035900</v>
          </cell>
          <cell r="W6263">
            <v>201438.60869565219</v>
          </cell>
          <cell r="X6263">
            <v>5237403.826086957</v>
          </cell>
        </row>
        <row r="6264">
          <cell r="E6264" t="str">
            <v>37.8D07.0833</v>
          </cell>
          <cell r="F6264" t="str">
            <v>14. MẮT</v>
          </cell>
          <cell r="G6264" t="str">
            <v>14.44</v>
          </cell>
          <cell r="H6264" t="str">
            <v>Phẫu thuật lấy thể thủy tinh ngoài bao có hoặc không đặt IOL</v>
          </cell>
          <cell r="I6264" t="str">
            <v>Phẫu thuật lấy thể thủy tinh ngoài bao có hoặc không đặt IOL</v>
          </cell>
          <cell r="J6264" t="str">
            <v>Phẫu thuật lấy thể thủy tinh ngoài bao có hoặc không đặt IOL</v>
          </cell>
          <cell r="K6264" t="str">
            <v>B</v>
          </cell>
          <cell r="L6264" t="str">
            <v>P1</v>
          </cell>
          <cell r="M6264">
            <v>843</v>
          </cell>
          <cell r="N6264">
            <v>843</v>
          </cell>
          <cell r="O6264" t="str">
            <v>Chưa bao gồm thuỷ tinh thể nhân tạo.</v>
          </cell>
          <cell r="P6264" t="str">
            <v>Phẫu thuật thủy tinh thể ngoài bao (1 mắt)</v>
          </cell>
          <cell r="Q6264">
            <v>1482000</v>
          </cell>
          <cell r="R6264">
            <v>184695.652173913</v>
          </cell>
          <cell r="S6264">
            <v>1666000</v>
          </cell>
          <cell r="T6264">
            <v>240104.34782608689</v>
          </cell>
          <cell r="U6264">
            <v>1722104.3478260869</v>
          </cell>
          <cell r="V6264">
            <v>1722100</v>
          </cell>
          <cell r="W6264">
            <v>68884.173913043473</v>
          </cell>
          <cell r="X6264">
            <v>1790988.5217391304</v>
          </cell>
        </row>
        <row r="6265">
          <cell r="E6265" t="str">
            <v>37.8D07.0834</v>
          </cell>
          <cell r="F6265" t="str">
            <v>03. NHI KHOA</v>
          </cell>
          <cell r="G6265" t="str">
            <v>3.2449</v>
          </cell>
          <cell r="H6265" t="str">
            <v>Cắt u da vùng mặt, tạo hình</v>
          </cell>
          <cell r="I6265" t="str">
            <v>Cắt u da vùng mặt, tạo hình</v>
          </cell>
          <cell r="J6265" t="str">
            <v>Cắt u da vùng mặt, tạo hình.</v>
          </cell>
          <cell r="K6265" t="str">
            <v>B</v>
          </cell>
          <cell r="L6265" t="str">
            <v>PDB</v>
          </cell>
          <cell r="M6265">
            <v>844</v>
          </cell>
          <cell r="N6265">
            <v>844</v>
          </cell>
          <cell r="P6265" t="str">
            <v>Phẫu thuật u có vá da tạo hình</v>
          </cell>
          <cell r="Q6265">
            <v>1082000</v>
          </cell>
          <cell r="R6265">
            <v>184695.652173913</v>
          </cell>
          <cell r="S6265">
            <v>1266000</v>
          </cell>
          <cell r="T6265">
            <v>240104.34782608689</v>
          </cell>
          <cell r="U6265">
            <v>1322104.3478260869</v>
          </cell>
          <cell r="V6265">
            <v>1322100</v>
          </cell>
          <cell r="W6265">
            <v>52884.17391304348</v>
          </cell>
          <cell r="X6265">
            <v>1374988.5217391304</v>
          </cell>
        </row>
        <row r="6266">
          <cell r="E6266" t="str">
            <v>37.8D07.0834</v>
          </cell>
          <cell r="F6266" t="str">
            <v>12. UNG BƯỚU</v>
          </cell>
          <cell r="G6266" t="str">
            <v>12.4</v>
          </cell>
          <cell r="H6266" t="str">
            <v>Cắt các loại u vùng da đầu, cổ có đường kính trên 10 cm</v>
          </cell>
          <cell r="I6266" t="str">
            <v>Cắt các loại u vùng da đầu, cổ có đường kính trên 10 cm</v>
          </cell>
          <cell r="J6266" t="str">
            <v>Cắt các loại u vùng da đầu, cổ có đường kính trên 10 cm</v>
          </cell>
          <cell r="K6266" t="str">
            <v>B</v>
          </cell>
          <cell r="L6266" t="str">
            <v>P1</v>
          </cell>
          <cell r="M6266">
            <v>844</v>
          </cell>
          <cell r="N6266">
            <v>844</v>
          </cell>
          <cell r="P6266" t="str">
            <v>Phẫu thuật u có vá da tạo hình</v>
          </cell>
          <cell r="Q6266">
            <v>1082000</v>
          </cell>
          <cell r="R6266">
            <v>184695.652173913</v>
          </cell>
          <cell r="S6266">
            <v>1266000</v>
          </cell>
          <cell r="T6266">
            <v>240104.34782608689</v>
          </cell>
          <cell r="U6266">
            <v>1322104.3478260869</v>
          </cell>
          <cell r="V6266">
            <v>1322100</v>
          </cell>
          <cell r="W6266">
            <v>52884.17391304348</v>
          </cell>
          <cell r="X6266">
            <v>1374988.5217391304</v>
          </cell>
        </row>
        <row r="6267">
          <cell r="E6267" t="str">
            <v>37.8D07.0834</v>
          </cell>
          <cell r="F6267" t="str">
            <v>12. UNG BƯỚU</v>
          </cell>
          <cell r="G6267" t="str">
            <v>12.8</v>
          </cell>
          <cell r="H6267" t="str">
            <v>Cắt các loại u vùng mặt có đường kính trên 10 cm</v>
          </cell>
          <cell r="I6267" t="str">
            <v>Cắt các loại u vùng mặt có đường kính trên 10 cm</v>
          </cell>
          <cell r="J6267" t="str">
            <v>Cắt các loại u vùng mặt có đường kính trên 10 cm</v>
          </cell>
          <cell r="K6267" t="str">
            <v>B</v>
          </cell>
          <cell r="L6267" t="str">
            <v>P1</v>
          </cell>
          <cell r="M6267">
            <v>844</v>
          </cell>
          <cell r="N6267">
            <v>844</v>
          </cell>
          <cell r="P6267" t="str">
            <v>Phẫu thuật u có vá da tạo hình</v>
          </cell>
          <cell r="Q6267">
            <v>1082000</v>
          </cell>
          <cell r="R6267">
            <v>184695.652173913</v>
          </cell>
          <cell r="S6267">
            <v>1266000</v>
          </cell>
          <cell r="T6267">
            <v>240104.34782608689</v>
          </cell>
          <cell r="U6267">
            <v>1322104.3478260869</v>
          </cell>
          <cell r="V6267">
            <v>1322100</v>
          </cell>
          <cell r="W6267">
            <v>52884.17391304348</v>
          </cell>
          <cell r="X6267">
            <v>1374988.5217391304</v>
          </cell>
        </row>
        <row r="6268">
          <cell r="E6268" t="str">
            <v>37.8D07.0834</v>
          </cell>
          <cell r="F6268" t="str">
            <v>12. UNG BƯỚU</v>
          </cell>
          <cell r="G6268" t="str">
            <v>12.13</v>
          </cell>
          <cell r="H6268" t="str">
            <v>Cắt các u nang mang</v>
          </cell>
          <cell r="I6268" t="str">
            <v>Cắt các u nang mang</v>
          </cell>
          <cell r="J6268" t="str">
            <v>Cắt các u nang mang</v>
          </cell>
          <cell r="K6268" t="str">
            <v>B</v>
          </cell>
          <cell r="L6268" t="str">
            <v>P1</v>
          </cell>
          <cell r="M6268">
            <v>844</v>
          </cell>
          <cell r="N6268">
            <v>844</v>
          </cell>
          <cell r="P6268" t="str">
            <v>Phẫu thuật u có vá da tạo hình</v>
          </cell>
          <cell r="Q6268">
            <v>1082000</v>
          </cell>
          <cell r="R6268">
            <v>184695.652173913</v>
          </cell>
          <cell r="S6268">
            <v>1266000</v>
          </cell>
          <cell r="T6268">
            <v>240104.34782608689</v>
          </cell>
          <cell r="U6268">
            <v>1322104.3478260869</v>
          </cell>
          <cell r="V6268">
            <v>1322100</v>
          </cell>
          <cell r="W6268">
            <v>52884.17391304348</v>
          </cell>
          <cell r="X6268">
            <v>1374988.5217391304</v>
          </cell>
        </row>
        <row r="6269">
          <cell r="E6269" t="str">
            <v>37.8D07.0826</v>
          </cell>
          <cell r="F6269" t="str">
            <v>03. NHI KHOA</v>
          </cell>
          <cell r="G6269" t="str">
            <v>3.1609</v>
          </cell>
          <cell r="H6269" t="str">
            <v>Phẫu thuật gấp cân cơ nâng mi trên điều trị sụp mi</v>
          </cell>
          <cell r="I6269" t="str">
            <v>Phẫu thuật gấp cân cơ nâng mi trên điều trị sụp mi</v>
          </cell>
          <cell r="J6269" t="str">
            <v>Phẫu thuật gấp cân cơ nâng mi trên điều trị sụp mi</v>
          </cell>
          <cell r="K6269" t="str">
            <v>B</v>
          </cell>
          <cell r="L6269" t="str">
            <v>P1</v>
          </cell>
          <cell r="M6269">
            <v>836</v>
          </cell>
          <cell r="N6269">
            <v>836</v>
          </cell>
          <cell r="P6269" t="str">
            <v>Phẫu thuật sụp mi (1 mắt)</v>
          </cell>
          <cell r="Q6269">
            <v>1132000</v>
          </cell>
          <cell r="R6269">
            <v>208173.91304347801</v>
          </cell>
          <cell r="S6269">
            <v>1340000</v>
          </cell>
          <cell r="T6269">
            <v>270626.08695652138</v>
          </cell>
          <cell r="U6269">
            <v>1402626.0869565215</v>
          </cell>
          <cell r="V6269">
            <v>1402600</v>
          </cell>
          <cell r="W6269">
            <v>56105.043478260865</v>
          </cell>
          <cell r="X6269">
            <v>1458731.1304347822</v>
          </cell>
        </row>
        <row r="6270">
          <cell r="E6270" t="str">
            <v>37.8D07.0826</v>
          </cell>
          <cell r="F6270" t="str">
            <v>14. MẮT</v>
          </cell>
          <cell r="G6270" t="str">
            <v>14.119</v>
          </cell>
          <cell r="H6270" t="str">
            <v>Phẫu thuật gấp cân cơ nâng mi trên điều trị sụp mi</v>
          </cell>
          <cell r="I6270" t="str">
            <v>Phẫu thuật gấp cân cơ nâng mi trên điều trị sụp mi</v>
          </cell>
          <cell r="J6270" t="str">
            <v>Phẫu thuật gấp cân cơ nâng mi trên điều trị sụp mi</v>
          </cell>
          <cell r="K6270" t="str">
            <v>B</v>
          </cell>
          <cell r="L6270" t="str">
            <v>P1</v>
          </cell>
          <cell r="M6270">
            <v>836</v>
          </cell>
          <cell r="N6270">
            <v>836</v>
          </cell>
          <cell r="P6270" t="str">
            <v>Phẫu thuật sụp mi (1 mắt)</v>
          </cell>
          <cell r="Q6270">
            <v>1132000</v>
          </cell>
          <cell r="R6270">
            <v>208173.91304347801</v>
          </cell>
          <cell r="S6270">
            <v>1340000</v>
          </cell>
          <cell r="T6270">
            <v>270626.08695652138</v>
          </cell>
          <cell r="U6270">
            <v>1402626.0869565215</v>
          </cell>
          <cell r="V6270">
            <v>1402600</v>
          </cell>
          <cell r="W6270">
            <v>56105.043478260865</v>
          </cell>
          <cell r="X6270">
            <v>1458731.1304347822</v>
          </cell>
        </row>
        <row r="6271">
          <cell r="E6271" t="str">
            <v>37.8D07.0834</v>
          </cell>
          <cell r="F6271" t="str">
            <v>12. UNG BƯỚU</v>
          </cell>
          <cell r="G6271" t="str">
            <v>12.77</v>
          </cell>
          <cell r="H6271" t="str">
            <v>Cắt u môi lành tính có tạo hình</v>
          </cell>
          <cell r="I6271" t="str">
            <v>Cắt u môi lành tính có tạo hình</v>
          </cell>
          <cell r="J6271" t="str">
            <v>Cắt u môi lành tính có tạo hình</v>
          </cell>
          <cell r="K6271" t="str">
            <v>B</v>
          </cell>
          <cell r="L6271" t="str">
            <v>P1</v>
          </cell>
          <cell r="M6271">
            <v>844</v>
          </cell>
          <cell r="N6271">
            <v>844</v>
          </cell>
          <cell r="P6271" t="str">
            <v>Phẫu thuật u có vá da tạo hình</v>
          </cell>
          <cell r="Q6271">
            <v>1082000</v>
          </cell>
          <cell r="R6271">
            <v>184695.652173913</v>
          </cell>
          <cell r="S6271">
            <v>1266000</v>
          </cell>
          <cell r="T6271">
            <v>240104.34782608689</v>
          </cell>
          <cell r="U6271">
            <v>1322104.3478260869</v>
          </cell>
          <cell r="V6271">
            <v>1322100</v>
          </cell>
          <cell r="W6271">
            <v>52884.17391304348</v>
          </cell>
          <cell r="X6271">
            <v>1374988.5217391304</v>
          </cell>
        </row>
        <row r="6272">
          <cell r="E6272" t="str">
            <v>37.8D07.0834</v>
          </cell>
          <cell r="F6272" t="str">
            <v>12. UNG BƯỚU</v>
          </cell>
          <cell r="G6272" t="str">
            <v>12.62</v>
          </cell>
          <cell r="H6272" t="str">
            <v>Cắt u sắc tố vùng hàm mặt</v>
          </cell>
          <cell r="I6272" t="str">
            <v>Cắt u sắc tố vùng hàm mặt</v>
          </cell>
          <cell r="J6272" t="str">
            <v>Cắt u sắc tố vùng hàm mặt</v>
          </cell>
          <cell r="K6272" t="str">
            <v>B</v>
          </cell>
          <cell r="L6272" t="str">
            <v>P2</v>
          </cell>
          <cell r="M6272">
            <v>844</v>
          </cell>
          <cell r="N6272">
            <v>844</v>
          </cell>
          <cell r="P6272" t="str">
            <v>Phẫu thuật u có vá da tạo hình</v>
          </cell>
          <cell r="Q6272">
            <v>1082000</v>
          </cell>
          <cell r="R6272">
            <v>184695.652173913</v>
          </cell>
          <cell r="S6272">
            <v>1266000</v>
          </cell>
          <cell r="T6272">
            <v>240104.34782608689</v>
          </cell>
          <cell r="U6272">
            <v>1322104.3478260869</v>
          </cell>
          <cell r="V6272">
            <v>1322100</v>
          </cell>
          <cell r="W6272">
            <v>52884.17391304348</v>
          </cell>
          <cell r="X6272">
            <v>1374988.5217391304</v>
          </cell>
        </row>
        <row r="6273">
          <cell r="E6273" t="str">
            <v>37.8D05.0556</v>
          </cell>
          <cell r="F6273" t="str">
            <v>03. NHI KHOA</v>
          </cell>
          <cell r="G6273" t="str">
            <v>3.3712</v>
          </cell>
          <cell r="H6273" t="str">
            <v>Phẫu thuật gãy đốt bàn ngón tay kết hợp xương với Kirschner hoặc nẹp vít</v>
          </cell>
          <cell r="I6273" t="str">
            <v>Phẫu thuật gãy đốt bàn ngón tay kết hợp xương với Kirschner hoặc nẹp vít</v>
          </cell>
          <cell r="J6273" t="str">
            <v>Phẫu thuật gãy đốt bàn ngón tay kết hợp xương với Kirschner hoặc nẹp vít</v>
          </cell>
          <cell r="K6273" t="str">
            <v>C</v>
          </cell>
          <cell r="L6273" t="str">
            <v>P2</v>
          </cell>
          <cell r="M6273">
            <v>566</v>
          </cell>
          <cell r="N6273">
            <v>566</v>
          </cell>
          <cell r="O6273" t="str">
            <v>Chưa bao gồm xương nhân tạo hoặc sản phẩm sinh học thay thế xương, xi măng, đinh, nẹp, vít.</v>
          </cell>
          <cell r="P6273" t="str">
            <v xml:space="preserve">Phẫu thuật kết hợp xương bằng nẹp vít </v>
          </cell>
          <cell r="Q6273">
            <v>3132000</v>
          </cell>
          <cell r="R6273">
            <v>746608.69565217395</v>
          </cell>
          <cell r="S6273">
            <v>3878000</v>
          </cell>
          <cell r="T6273">
            <v>970591.30434782617</v>
          </cell>
          <cell r="U6273">
            <v>4102591.3043478262</v>
          </cell>
          <cell r="V6273">
            <v>4102500</v>
          </cell>
          <cell r="W6273">
            <v>164103.65217391305</v>
          </cell>
          <cell r="X6273">
            <v>4266694.9565217393</v>
          </cell>
        </row>
        <row r="6274">
          <cell r="E6274" t="str">
            <v>37.8D05.0556</v>
          </cell>
          <cell r="F6274" t="str">
            <v>28. PHẪU THUẬT TẠO HÌNH THẨM MỸ</v>
          </cell>
          <cell r="G6274" t="str">
            <v>28.335</v>
          </cell>
          <cell r="H6274" t="str">
            <v>Phẫu thuật gãy đốt bàn ngón tay kết hợp xương với Kirschner hoặc nẹp vít</v>
          </cell>
          <cell r="I6274" t="str">
            <v>Phẫu thuật gãy đốt bàn ngón tay kết hợp xương với Kirschner hoặc nẹp vít</v>
          </cell>
          <cell r="J6274" t="str">
            <v>Phẫu thuật gãy đốt bàn ngón tay kết hợp xương với Kirschner hoặc nẹp vít</v>
          </cell>
          <cell r="K6274" t="str">
            <v>B</v>
          </cell>
          <cell r="L6274" t="str">
            <v>P2</v>
          </cell>
          <cell r="M6274">
            <v>566</v>
          </cell>
          <cell r="N6274">
            <v>566</v>
          </cell>
          <cell r="O6274" t="str">
            <v>Chưa bao gồm xương nhân tạo hoặc sản phẩm sinh học thay thế xương, xi măng, đinh, nẹp, vít.</v>
          </cell>
          <cell r="P6274" t="str">
            <v xml:space="preserve">Phẫu thuật kết hợp xương bằng nẹp vít </v>
          </cell>
          <cell r="Q6274">
            <v>3132000</v>
          </cell>
          <cell r="R6274">
            <v>746608.69565217395</v>
          </cell>
          <cell r="S6274">
            <v>3878000</v>
          </cell>
          <cell r="T6274">
            <v>970591.30434782617</v>
          </cell>
          <cell r="U6274">
            <v>4102591.3043478262</v>
          </cell>
          <cell r="V6274">
            <v>4102500</v>
          </cell>
          <cell r="W6274">
            <v>164103.65217391305</v>
          </cell>
          <cell r="X6274">
            <v>4266694.9565217393</v>
          </cell>
        </row>
        <row r="6275">
          <cell r="E6275" t="str">
            <v>37.8D07.0834</v>
          </cell>
          <cell r="F6275" t="str">
            <v>12. UNG BƯỚU</v>
          </cell>
          <cell r="G6275" t="str">
            <v>12.78</v>
          </cell>
          <cell r="H6275" t="str">
            <v>Cắt ung thư môi có tạo hình đường kính dưới 5 cm</v>
          </cell>
          <cell r="I6275" t="str">
            <v>Cắt ung thư môi có tạo hình đường kính dưới 5 cm</v>
          </cell>
          <cell r="J6275" t="str">
            <v>Cắt ung thư môi có tạo hình đường kính dưới 5 cm</v>
          </cell>
          <cell r="K6275" t="str">
            <v>B</v>
          </cell>
          <cell r="L6275" t="str">
            <v>P1</v>
          </cell>
          <cell r="M6275">
            <v>844</v>
          </cell>
          <cell r="N6275">
            <v>844</v>
          </cell>
          <cell r="P6275" t="str">
            <v>Phẫu thuật u có vá da tạo hình</v>
          </cell>
          <cell r="Q6275">
            <v>1082000</v>
          </cell>
          <cell r="R6275">
            <v>184695.652173913</v>
          </cell>
          <cell r="S6275">
            <v>1266000</v>
          </cell>
          <cell r="T6275">
            <v>240104.34782608689</v>
          </cell>
          <cell r="U6275">
            <v>1322104.3478260869</v>
          </cell>
          <cell r="V6275">
            <v>1322100</v>
          </cell>
          <cell r="W6275">
            <v>52884.17391304348</v>
          </cell>
          <cell r="X6275">
            <v>1374988.5217391304</v>
          </cell>
        </row>
        <row r="6276">
          <cell r="E6276" t="str">
            <v>37.8D07.0834</v>
          </cell>
          <cell r="F6276" t="str">
            <v>12. UNG BƯỚU</v>
          </cell>
          <cell r="G6276" t="str">
            <v>12.79</v>
          </cell>
          <cell r="H6276" t="str">
            <v>Cắt ung thư môi có tạo hình đường kính trên 5 cm</v>
          </cell>
          <cell r="I6276" t="str">
            <v>Cắt ung thư môi có tạo hình đường kính trên 5 cm</v>
          </cell>
          <cell r="J6276" t="str">
            <v>Cắt ung thư môi có tạo hình đường kính trên 5 cm</v>
          </cell>
          <cell r="K6276" t="str">
            <v>B</v>
          </cell>
          <cell r="L6276" t="str">
            <v>P1</v>
          </cell>
          <cell r="M6276">
            <v>844</v>
          </cell>
          <cell r="N6276">
            <v>844</v>
          </cell>
          <cell r="P6276" t="str">
            <v>Phẫu thuật u có vá da tạo hình</v>
          </cell>
          <cell r="Q6276">
            <v>1082000</v>
          </cell>
          <cell r="R6276">
            <v>184695.652173913</v>
          </cell>
          <cell r="S6276">
            <v>1266000</v>
          </cell>
          <cell r="T6276">
            <v>240104.34782608689</v>
          </cell>
          <cell r="U6276">
            <v>1322104.3478260869</v>
          </cell>
          <cell r="V6276">
            <v>1322100</v>
          </cell>
          <cell r="W6276">
            <v>52884.17391304348</v>
          </cell>
          <cell r="X6276">
            <v>1374988.5217391304</v>
          </cell>
        </row>
        <row r="6277">
          <cell r="E6277" t="str">
            <v>37.8D07.0760</v>
          </cell>
          <cell r="F6277" t="str">
            <v>03. NHI KHOA</v>
          </cell>
          <cell r="G6277" t="str">
            <v>3.1524</v>
          </cell>
          <cell r="H6277" t="str">
            <v>Phẫu thuật ghép giác mạc lần hai trở lên</v>
          </cell>
          <cell r="I6277" t="str">
            <v>Phẫu thuật ghép giác mạc lần hai trở lên</v>
          </cell>
          <cell r="J6277" t="str">
            <v>Phẫu thuật ghép giác mạc lần hai trở lên</v>
          </cell>
          <cell r="K6277" t="str">
            <v>A</v>
          </cell>
          <cell r="L6277" t="str">
            <v>PDB</v>
          </cell>
          <cell r="M6277">
            <v>770</v>
          </cell>
          <cell r="N6277">
            <v>770</v>
          </cell>
          <cell r="O6277" t="str">
            <v>Chưa bao gồm giác mạc, thuỷ tinh thể nhân tạo.</v>
          </cell>
          <cell r="P6277" t="str">
            <v>Ghép giác mạc (01 mắt)</v>
          </cell>
          <cell r="Q6277">
            <v>2880000</v>
          </cell>
          <cell r="R6277">
            <v>536869.56521739101</v>
          </cell>
          <cell r="S6277">
            <v>3416000</v>
          </cell>
          <cell r="T6277">
            <v>697930.43478260841</v>
          </cell>
          <cell r="U6277">
            <v>3577930.4347826084</v>
          </cell>
          <cell r="V6277">
            <v>3577900</v>
          </cell>
          <cell r="W6277">
            <v>143117.21739130435</v>
          </cell>
          <cell r="X6277">
            <v>3721047.6521739126</v>
          </cell>
        </row>
        <row r="6278">
          <cell r="E6278" t="str">
            <v>37.8D07.0760</v>
          </cell>
          <cell r="F6278" t="str">
            <v>14. MẮT</v>
          </cell>
          <cell r="G6278" t="str">
            <v>14.8</v>
          </cell>
          <cell r="H6278" t="str">
            <v>Phẫu thuật ghép giác mạc lần hai trở lên</v>
          </cell>
          <cell r="I6278" t="str">
            <v>Phẫu thuật ghép giác mạc lần hai trở lên</v>
          </cell>
          <cell r="J6278" t="str">
            <v>Phẫu thuật ghép giác mạc lần hai trở lên</v>
          </cell>
          <cell r="K6278" t="str">
            <v>A</v>
          </cell>
          <cell r="L6278" t="str">
            <v>PDB</v>
          </cell>
          <cell r="M6278">
            <v>770</v>
          </cell>
          <cell r="N6278">
            <v>770</v>
          </cell>
          <cell r="O6278" t="str">
            <v>Chưa bao gồm giác mạc, thuỷ tinh thể nhân tạo.</v>
          </cell>
          <cell r="P6278" t="str">
            <v>Ghép giác mạc (01 mắt)</v>
          </cell>
          <cell r="Q6278">
            <v>2880000</v>
          </cell>
          <cell r="R6278">
            <v>536869.56521739101</v>
          </cell>
          <cell r="S6278">
            <v>3416000</v>
          </cell>
          <cell r="T6278">
            <v>697930.43478260841</v>
          </cell>
          <cell r="U6278">
            <v>3577930.4347826084</v>
          </cell>
          <cell r="V6278">
            <v>3577900</v>
          </cell>
          <cell r="W6278">
            <v>143117.21739130435</v>
          </cell>
          <cell r="X6278">
            <v>3721047.6521739126</v>
          </cell>
        </row>
        <row r="6279">
          <cell r="E6279" t="str">
            <v>37.8D09.1057</v>
          </cell>
          <cell r="F6279" t="str">
            <v>03. NHI KHOA</v>
          </cell>
          <cell r="G6279" t="str">
            <v>3.2002</v>
          </cell>
          <cell r="H6279" t="str">
            <v>Phẫu thuật ghép xương bằng vật liệu thay thế tức thì sau cắt đoạn xương hàm trên</v>
          </cell>
          <cell r="I6279" t="str">
            <v>Phẫu thuật ghép xương bằng vật liệu thay thế tức thì sau cắt đoạn xương hàm trên</v>
          </cell>
          <cell r="J6279" t="str">
            <v>Phẫu thuật ghép xương bằng vật liệu thay thế tức thì sau cắt đoạn xương hàm trên</v>
          </cell>
          <cell r="K6279" t="str">
            <v>B</v>
          </cell>
          <cell r="L6279" t="str">
            <v>PDB</v>
          </cell>
          <cell r="M6279">
            <v>1068</v>
          </cell>
          <cell r="N6279">
            <v>1068</v>
          </cell>
          <cell r="O6279" t="str">
            <v>Chưa bao gồm nẹp, vít thay thế.</v>
          </cell>
          <cell r="P6279" t="str">
            <v xml:space="preserve">Phẫu thuật cắt đoạn xương hàm trên do bệnh lý và tái tạo bằng hàm đúc titan, sứ, composite cao cấp </v>
          </cell>
          <cell r="Q6279">
            <v>4300000</v>
          </cell>
          <cell r="R6279">
            <v>1047130.43478261</v>
          </cell>
          <cell r="S6279">
            <v>5347000</v>
          </cell>
          <cell r="T6279">
            <v>1361269.565217393</v>
          </cell>
          <cell r="U6279">
            <v>5661269.5652173925</v>
          </cell>
          <cell r="V6279">
            <v>5661200</v>
          </cell>
          <cell r="W6279">
            <v>226450.78260869571</v>
          </cell>
          <cell r="X6279">
            <v>5887720.3478260878</v>
          </cell>
        </row>
        <row r="6280">
          <cell r="E6280" t="str">
            <v>37.8D07.0834</v>
          </cell>
          <cell r="F6280" t="str">
            <v>28. PHẪU THUẬT TẠO HÌNH THẨM MỸ</v>
          </cell>
          <cell r="G6280" t="str">
            <v>28.96</v>
          </cell>
          <cell r="H6280" t="str">
            <v>Phẫu thuật cắt bỏ u lành tính vùng mũi (trên 2 cm)</v>
          </cell>
          <cell r="I6280" t="str">
            <v>Phẫu thuật cắt bỏ u lành tính vùng mũi (trên 2 cm)</v>
          </cell>
          <cell r="J6280" t="str">
            <v>Phẫu thuật cắt bỏ u lành tính vùng mũi (trên 2cm)</v>
          </cell>
          <cell r="K6280" t="str">
            <v>B</v>
          </cell>
          <cell r="L6280" t="str">
            <v>P2</v>
          </cell>
          <cell r="M6280">
            <v>844</v>
          </cell>
          <cell r="N6280">
            <v>844</v>
          </cell>
          <cell r="P6280" t="str">
            <v>Phẫu thuật u có vá da tạo hình</v>
          </cell>
          <cell r="Q6280">
            <v>1082000</v>
          </cell>
          <cell r="R6280">
            <v>184695.652173913</v>
          </cell>
          <cell r="S6280">
            <v>1266000</v>
          </cell>
          <cell r="T6280">
            <v>240104.34782608689</v>
          </cell>
          <cell r="U6280">
            <v>1322104.3478260869</v>
          </cell>
          <cell r="V6280">
            <v>1322100</v>
          </cell>
          <cell r="W6280">
            <v>52884.17391304348</v>
          </cell>
          <cell r="X6280">
            <v>1374988.5217391304</v>
          </cell>
        </row>
        <row r="6281">
          <cell r="E6281" t="str">
            <v>37.8D07.0835</v>
          </cell>
          <cell r="F6281" t="str">
            <v>14. MẮT</v>
          </cell>
          <cell r="G6281" t="str">
            <v>14.105</v>
          </cell>
          <cell r="H6281" t="str">
            <v>Cố định tuyến lệ chính điều trị sa tuyến lệ chính</v>
          </cell>
          <cell r="I6281" t="str">
            <v>Cố định tuyến lệ chính điều trị sa tuyến lệ chính</v>
          </cell>
          <cell r="J6281" t="str">
            <v>Cố định tuyến lệ chính điều trị sa tuyến lệ chính</v>
          </cell>
          <cell r="K6281" t="str">
            <v>B</v>
          </cell>
          <cell r="L6281" t="str">
            <v>P2</v>
          </cell>
          <cell r="M6281">
            <v>845</v>
          </cell>
          <cell r="N6281">
            <v>845</v>
          </cell>
          <cell r="P6281" t="str">
            <v>Phẫu thuật u kết mạc nông</v>
          </cell>
          <cell r="Q6281">
            <v>482000</v>
          </cell>
          <cell r="R6281">
            <v>255130.43478260899</v>
          </cell>
          <cell r="S6281">
            <v>737000</v>
          </cell>
          <cell r="T6281">
            <v>331669.5652173917</v>
          </cell>
          <cell r="U6281">
            <v>813669.5652173917</v>
          </cell>
          <cell r="V6281">
            <v>813600</v>
          </cell>
          <cell r="W6281">
            <v>32546.78260869567</v>
          </cell>
          <cell r="X6281">
            <v>846216.34782608738</v>
          </cell>
        </row>
        <row r="6282">
          <cell r="E6282" t="str">
            <v>37.8D09.1057</v>
          </cell>
          <cell r="F6282" t="str">
            <v>16. RĂNG HÀM MẶT</v>
          </cell>
          <cell r="G6282" t="str">
            <v>16.311</v>
          </cell>
          <cell r="H6282" t="str">
            <v>Phẫu thuật ghép xương bằng vật liệu thay thế tức thì sau cắt đoạn xương hàm trên</v>
          </cell>
          <cell r="I6282" t="str">
            <v>Phẫu thuật ghép xương bằng vật liệu thay thế tức thì sau cắt đoạn xương hàm trên</v>
          </cell>
          <cell r="J6282" t="str">
            <v>Phẫu thuật ghép xương bằng vật liệu thay thế tức thì sau cắt đoạn xương hàm trên</v>
          </cell>
          <cell r="K6282" t="str">
            <v>A</v>
          </cell>
          <cell r="L6282" t="str">
            <v>PDB</v>
          </cell>
          <cell r="M6282">
            <v>1068</v>
          </cell>
          <cell r="N6282">
            <v>1068</v>
          </cell>
          <cell r="O6282" t="str">
            <v>Chưa bao gồm nẹp, vít thay thế.</v>
          </cell>
          <cell r="P6282" t="str">
            <v xml:space="preserve">Phẫu thuật cắt đoạn xương hàm trên do bệnh lý và tái tạo bằng hàm đúc titan, sứ, composite cao cấp </v>
          </cell>
          <cell r="Q6282">
            <v>4300000</v>
          </cell>
          <cell r="R6282">
            <v>1047130.43478261</v>
          </cell>
          <cell r="S6282">
            <v>5347000</v>
          </cell>
          <cell r="T6282">
            <v>1361269.565217393</v>
          </cell>
          <cell r="U6282">
            <v>5661269.5652173925</v>
          </cell>
          <cell r="V6282">
            <v>5661200</v>
          </cell>
          <cell r="W6282">
            <v>226450.78260869571</v>
          </cell>
          <cell r="X6282">
            <v>5887720.3478260878</v>
          </cell>
        </row>
        <row r="6283">
          <cell r="E6283" t="str">
            <v>37.8D09.1055</v>
          </cell>
          <cell r="F6283" t="str">
            <v>03. NHI KHOA</v>
          </cell>
          <cell r="G6283" t="str">
            <v>3.2005</v>
          </cell>
          <cell r="H6283" t="str">
            <v>Phẫu thuật ghép xương với khung nẹp hợp kim tức thì sau cắt đoạn xương hàm dưới</v>
          </cell>
          <cell r="I6283" t="str">
            <v>Phẫu thuật ghép xương với khung nẹp hợp kim tức thì sau cắt đoạn xương hàm dưới</v>
          </cell>
          <cell r="J6283" t="str">
            <v>Phẫu thuật ghép xương với khung nẹp hợp kim tức thì sau cắt đoạn xương hàm dưới</v>
          </cell>
          <cell r="K6283" t="str">
            <v>B</v>
          </cell>
          <cell r="L6283" t="str">
            <v>P1</v>
          </cell>
          <cell r="M6283">
            <v>1066</v>
          </cell>
          <cell r="N6283">
            <v>1066</v>
          </cell>
          <cell r="O6283" t="str">
            <v>Chưa bao gồm nẹp, vít thay thế.</v>
          </cell>
          <cell r="P6283" t="str">
            <v>Phẫu thuật cắt đoạn xương hàm dưới do bệnh lý và tái tạo bằng nẹp vít (1 bên)</v>
          </cell>
          <cell r="Q6283">
            <v>1800000</v>
          </cell>
          <cell r="R6283">
            <v>837391.30434782605</v>
          </cell>
          <cell r="S6283">
            <v>2637000</v>
          </cell>
          <cell r="T6283">
            <v>1088608.6956521738</v>
          </cell>
          <cell r="U6283">
            <v>2888608.6956521738</v>
          </cell>
          <cell r="V6283">
            <v>2888600</v>
          </cell>
          <cell r="W6283">
            <v>115544.34782608696</v>
          </cell>
          <cell r="X6283">
            <v>3004153.0434782607</v>
          </cell>
        </row>
        <row r="6284">
          <cell r="E6284" t="str">
            <v>37.8D07.0836</v>
          </cell>
          <cell r="F6284" t="str">
            <v>14. MẮT</v>
          </cell>
          <cell r="G6284" t="str">
            <v>14.83</v>
          </cell>
          <cell r="H6284" t="str">
            <v>Cắt u da mi không ghép</v>
          </cell>
          <cell r="I6284" t="str">
            <v>Cắt u da mi không ghép</v>
          </cell>
          <cell r="J6284" t="str">
            <v>Cắt u da mi không ghép</v>
          </cell>
          <cell r="K6284" t="str">
            <v>C</v>
          </cell>
          <cell r="L6284" t="str">
            <v>P3</v>
          </cell>
          <cell r="M6284">
            <v>846</v>
          </cell>
          <cell r="N6284">
            <v>846</v>
          </cell>
          <cell r="P6284" t="str">
            <v xml:space="preserve">Phẫu thuật u mi không vá da </v>
          </cell>
          <cell r="Q6284">
            <v>570000</v>
          </cell>
          <cell r="R6284">
            <v>186260.869565217</v>
          </cell>
          <cell r="S6284">
            <v>756000</v>
          </cell>
          <cell r="T6284">
            <v>242139.13043478213</v>
          </cell>
          <cell r="U6284">
            <v>812139.13043478213</v>
          </cell>
          <cell r="V6284">
            <v>812100</v>
          </cell>
          <cell r="W6284">
            <v>32485.565217391286</v>
          </cell>
          <cell r="X6284">
            <v>844624.69565217337</v>
          </cell>
        </row>
        <row r="6285">
          <cell r="E6285" t="str">
            <v>37.8D07.0836</v>
          </cell>
          <cell r="F6285" t="str">
            <v>14. MẮT</v>
          </cell>
          <cell r="G6285" t="str">
            <v>14.84</v>
          </cell>
          <cell r="H6285" t="str">
            <v>Cắt u mi cả bề dày không ghép</v>
          </cell>
          <cell r="I6285" t="str">
            <v>Cắt u mi cả bề dày không ghép</v>
          </cell>
          <cell r="J6285" t="str">
            <v>Cắt u mi cả bề dày không ghép</v>
          </cell>
          <cell r="K6285" t="str">
            <v>B</v>
          </cell>
          <cell r="L6285" t="str">
            <v>P2</v>
          </cell>
          <cell r="M6285">
            <v>846</v>
          </cell>
          <cell r="N6285">
            <v>846</v>
          </cell>
          <cell r="P6285" t="str">
            <v xml:space="preserve">Phẫu thuật u mi không vá da </v>
          </cell>
          <cell r="Q6285">
            <v>570000</v>
          </cell>
          <cell r="R6285">
            <v>186260.869565217</v>
          </cell>
          <cell r="S6285">
            <v>756000</v>
          </cell>
          <cell r="T6285">
            <v>242139.13043478213</v>
          </cell>
          <cell r="U6285">
            <v>812139.13043478213</v>
          </cell>
          <cell r="V6285">
            <v>812100</v>
          </cell>
          <cell r="W6285">
            <v>32485.565217391286</v>
          </cell>
          <cell r="X6285">
            <v>844624.69565217337</v>
          </cell>
        </row>
        <row r="6286">
          <cell r="E6286" t="str">
            <v>37.8D07.0836</v>
          </cell>
          <cell r="F6286" t="str">
            <v>28. PHẪU THUẬT TẠO HÌNH THẨM MỸ</v>
          </cell>
          <cell r="G6286" t="str">
            <v>28.95</v>
          </cell>
          <cell r="H6286" t="str">
            <v>Phẫu thuật cắt bỏ u lành tính vùng mũi (dưới 2 cm)</v>
          </cell>
          <cell r="I6286" t="str">
            <v>Phẫu thuật cắt bỏ u lành tính vùng mũi (dưới 2 cm)</v>
          </cell>
          <cell r="J6286" t="str">
            <v>Phẫu thuật cắt bỏ u lành tính vùng mũi (dưới 2cm)</v>
          </cell>
          <cell r="K6286" t="str">
            <v>B</v>
          </cell>
          <cell r="L6286" t="str">
            <v>P3</v>
          </cell>
          <cell r="M6286">
            <v>846</v>
          </cell>
          <cell r="N6286">
            <v>846</v>
          </cell>
          <cell r="P6286" t="str">
            <v xml:space="preserve">Phẫu thuật u mi không vá da </v>
          </cell>
          <cell r="Q6286">
            <v>570000</v>
          </cell>
          <cell r="R6286">
            <v>186260.869565217</v>
          </cell>
          <cell r="S6286">
            <v>756000</v>
          </cell>
          <cell r="T6286">
            <v>242139.13043478213</v>
          </cell>
          <cell r="U6286">
            <v>812139.13043478213</v>
          </cell>
          <cell r="V6286">
            <v>812100</v>
          </cell>
          <cell r="W6286">
            <v>32485.565217391286</v>
          </cell>
          <cell r="X6286">
            <v>844624.69565217337</v>
          </cell>
        </row>
        <row r="6287">
          <cell r="E6287" t="str">
            <v>37.8D09.1055</v>
          </cell>
          <cell r="F6287" t="str">
            <v>16. RĂNG HÀM MẶT</v>
          </cell>
          <cell r="G6287" t="str">
            <v>16.314</v>
          </cell>
          <cell r="H6287" t="str">
            <v>Phẫu thuật ghép xương với khung nẹp hợp kim tức thì sau cắt đoạn xương hàm dưới</v>
          </cell>
          <cell r="I6287" t="str">
            <v>Phẫu thuật ghép xương với khung nẹp hợp kim tức thì sau cắt đoạn xương hàm dưới</v>
          </cell>
          <cell r="J6287" t="str">
            <v>Phẫu thuật ghép xương với khung nẹp hợp kim tức thì sau cắt đoạn xương hàm dưới</v>
          </cell>
          <cell r="K6287" t="str">
            <v>B</v>
          </cell>
          <cell r="L6287" t="str">
            <v>P1</v>
          </cell>
          <cell r="M6287">
            <v>1066</v>
          </cell>
          <cell r="N6287">
            <v>1066</v>
          </cell>
          <cell r="O6287" t="str">
            <v>Chưa bao gồm nẹp, vít thay thế.</v>
          </cell>
          <cell r="P6287" t="str">
            <v>Phẫu thuật cắt đoạn xương hàm dưới do bệnh lý và tái tạo bằng nẹp vít (1 bên)</v>
          </cell>
          <cell r="Q6287">
            <v>1800000</v>
          </cell>
          <cell r="R6287">
            <v>837391.30434782605</v>
          </cell>
          <cell r="S6287">
            <v>2637000</v>
          </cell>
          <cell r="T6287">
            <v>1088608.6956521738</v>
          </cell>
          <cell r="U6287">
            <v>2888608.6956521738</v>
          </cell>
          <cell r="V6287">
            <v>2888600</v>
          </cell>
          <cell r="W6287">
            <v>115544.34782608696</v>
          </cell>
          <cell r="X6287">
            <v>3004153.0434782607</v>
          </cell>
        </row>
        <row r="6288">
          <cell r="E6288" t="str">
            <v>37.8D07.0837</v>
          </cell>
          <cell r="F6288" t="str">
            <v>12. UNG BƯỚU</v>
          </cell>
          <cell r="G6288" t="str">
            <v>12.99</v>
          </cell>
          <cell r="H6288" t="str">
            <v>Cắt u hốc mắt bên và sau nhãn cầu có mở xương hốc mắt</v>
          </cell>
          <cell r="I6288" t="str">
            <v>Cắt u hốc mắt bên và sau nhãn cầu có mở xương hốc mắt</v>
          </cell>
          <cell r="J6288" t="str">
            <v>Cắt u hốc mắt bên và sau nhãn cầu có mở xương hốc mắt</v>
          </cell>
          <cell r="K6288" t="str">
            <v>B</v>
          </cell>
          <cell r="L6288" t="str">
            <v>P1</v>
          </cell>
          <cell r="M6288">
            <v>847</v>
          </cell>
          <cell r="N6288">
            <v>847</v>
          </cell>
          <cell r="P6288" t="str">
            <v>Phẫu thuật u tổ chức hốc mắt</v>
          </cell>
          <cell r="Q6288">
            <v>1082000</v>
          </cell>
          <cell r="R6288">
            <v>184695.652173913</v>
          </cell>
          <cell r="S6288">
            <v>1266000</v>
          </cell>
          <cell r="T6288">
            <v>240104.34782608689</v>
          </cell>
          <cell r="U6288">
            <v>1322104.3478260869</v>
          </cell>
          <cell r="V6288">
            <v>1322100</v>
          </cell>
          <cell r="W6288">
            <v>52884.17391304348</v>
          </cell>
          <cell r="X6288">
            <v>1374988.5217391304</v>
          </cell>
        </row>
        <row r="6289">
          <cell r="E6289" t="str">
            <v>37.8D07.0837</v>
          </cell>
          <cell r="F6289" t="str">
            <v>12. UNG BƯỚU</v>
          </cell>
          <cell r="G6289" t="str">
            <v>12.110</v>
          </cell>
          <cell r="H6289" t="str">
            <v>Cắt u hốc mắt không mở xương hốc mắt</v>
          </cell>
          <cell r="I6289" t="str">
            <v>Cắt u hốc mắt không mở xương hốc mắt</v>
          </cell>
          <cell r="J6289" t="str">
            <v>Cắt u hốc mắt không mở xương hốc mắt</v>
          </cell>
          <cell r="K6289" t="str">
            <v>B</v>
          </cell>
          <cell r="L6289" t="str">
            <v>P1</v>
          </cell>
          <cell r="M6289">
            <v>847</v>
          </cell>
          <cell r="N6289">
            <v>847</v>
          </cell>
          <cell r="P6289" t="str">
            <v>Phẫu thuật u tổ chức hốc mắt</v>
          </cell>
          <cell r="Q6289">
            <v>1082000</v>
          </cell>
          <cell r="R6289">
            <v>184695.652173913</v>
          </cell>
          <cell r="S6289">
            <v>1266000</v>
          </cell>
          <cell r="T6289">
            <v>240104.34782608689</v>
          </cell>
          <cell r="U6289">
            <v>1322104.3478260869</v>
          </cell>
          <cell r="V6289">
            <v>1322100</v>
          </cell>
          <cell r="W6289">
            <v>52884.17391304348</v>
          </cell>
          <cell r="X6289">
            <v>1374988.5217391304</v>
          </cell>
        </row>
        <row r="6290">
          <cell r="E6290" t="str">
            <v>37.8D05.0567</v>
          </cell>
          <cell r="F6290" t="str">
            <v>04. LAO (NGOẠI LAO)</v>
          </cell>
          <cell r="G6290" t="str">
            <v>4.48</v>
          </cell>
          <cell r="H6290" t="str">
            <v>Phẫu thuật giải ép tủy, thay thế thân đốt sống nhân tạo và nẹp vít cố định lối sau do lao cột sống ngực, thắt lưng</v>
          </cell>
          <cell r="I6290" t="str">
            <v>Phẫu thuật giải ép tủy, thay thế thân đốt sống nhân tạo và nẹp vít cố định lối sau do lao cột sống ngực, thắt lưng [nẹp vít cột sống]</v>
          </cell>
          <cell r="J6290" t="str">
            <v>Phẫu thuật giải ép tủy, thay thế thân đốt sống nhân tạo và nẹp vít cố định lối sau do lao cột sống ngực, thắt lưng</v>
          </cell>
          <cell r="K6290" t="str">
            <v>A</v>
          </cell>
          <cell r="L6290" t="str">
            <v>PDB</v>
          </cell>
          <cell r="M6290">
            <v>577</v>
          </cell>
          <cell r="N6290">
            <v>577</v>
          </cell>
          <cell r="O6290" t="str">
            <v>Chưa bao gồm đinh, nẹp, vít, xương bảo quản, đốt sống nhân tạo,  sản phẩm sinh học thay thế xương, miếng ghép cột sống, đĩa đệm nhân tạo, ốc, khóa.</v>
          </cell>
          <cell r="P6290" t="str">
            <v xml:space="preserve">Phẫu thuật nẹp vít cột sống thắt lưng </v>
          </cell>
          <cell r="Q6290">
            <v>4504000</v>
          </cell>
          <cell r="R6290">
            <v>995478.26086956495</v>
          </cell>
          <cell r="S6290">
            <v>5499000</v>
          </cell>
          <cell r="T6290">
            <v>1294121.7391304343</v>
          </cell>
          <cell r="U6290">
            <v>5798121.7391304346</v>
          </cell>
          <cell r="V6290">
            <v>5798100</v>
          </cell>
          <cell r="W6290">
            <v>231924.86956521738</v>
          </cell>
          <cell r="X6290">
            <v>6030046.6086956523</v>
          </cell>
        </row>
        <row r="6291">
          <cell r="E6291" t="str">
            <v>37.8D05.0569</v>
          </cell>
          <cell r="F6291" t="str">
            <v>04. LAO (NGOẠI LAO)</v>
          </cell>
          <cell r="G6291" t="str">
            <v>4.48</v>
          </cell>
          <cell r="H6291" t="str">
            <v>Phẫu thuật giải ép tủy, thay thế thân đốt sống nhân tạo và nẹp vít cố định lối sau do lao cột sống ngực, thắt lưng</v>
          </cell>
          <cell r="I6291" t="str">
            <v>Phẫu thuật giải ép tủy, thay thế thân đốt sống nhân tạo và nẹp vít cố định lối sau do lao cột sống ngực, thắt lưng [thay đốt sống ]</v>
          </cell>
          <cell r="J6291" t="str">
            <v>Phẫu thuật giải ép tủy, thay thế thân đốt sống nhân tạo và nẹp vít cố định lối sau do lao cột sống ngực, thắt lưng</v>
          </cell>
          <cell r="K6291" t="str">
            <v>A</v>
          </cell>
          <cell r="L6291" t="str">
            <v>PDB</v>
          </cell>
          <cell r="M6291">
            <v>579</v>
          </cell>
          <cell r="N6291">
            <v>579</v>
          </cell>
          <cell r="O6291" t="str">
            <v>Chưa bao gồm đinh, nẹp, vít, ốc, khóa, xương bảo quản, sản phẩm sinh học thay thế xương, đốt sống nhân tạo, đĩa đệm nhân tạo.</v>
          </cell>
          <cell r="P6291" t="str">
            <v xml:space="preserve">Phẫu thuật thay đốt sống </v>
          </cell>
          <cell r="Q6291">
            <v>4504000</v>
          </cell>
          <cell r="R6291">
            <v>1339826.0869565201</v>
          </cell>
          <cell r="S6291">
            <v>5843000</v>
          </cell>
          <cell r="T6291">
            <v>1741773.9130434762</v>
          </cell>
          <cell r="U6291">
            <v>6245773.9130434766</v>
          </cell>
          <cell r="V6291">
            <v>6245700</v>
          </cell>
          <cell r="W6291">
            <v>249830.95652173908</v>
          </cell>
          <cell r="X6291">
            <v>6495604.8695652159</v>
          </cell>
        </row>
        <row r="6292">
          <cell r="E6292" t="str">
            <v>37.8D07.0837</v>
          </cell>
          <cell r="F6292" t="str">
            <v>14. MẮT</v>
          </cell>
          <cell r="G6292" t="str">
            <v>14.96</v>
          </cell>
          <cell r="H6292" t="str">
            <v>Cắt u hốc mắt có hoặc không mở xương hốc mắt</v>
          </cell>
          <cell r="I6292" t="str">
            <v>Cắt u hốc mắt có hoặc không mở xương hốc mắt</v>
          </cell>
          <cell r="J6292" t="str">
            <v>Cắt u hốc mắt có hoặc không mở xương hốc mắt</v>
          </cell>
          <cell r="K6292" t="str">
            <v>B</v>
          </cell>
          <cell r="L6292" t="str">
            <v>P1</v>
          </cell>
          <cell r="M6292">
            <v>847</v>
          </cell>
          <cell r="N6292">
            <v>847</v>
          </cell>
          <cell r="P6292" t="str">
            <v>Phẫu thuật u tổ chức hốc mắt</v>
          </cell>
          <cell r="Q6292">
            <v>1082000</v>
          </cell>
          <cell r="R6292">
            <v>184695.652173913</v>
          </cell>
          <cell r="S6292">
            <v>1266000</v>
          </cell>
          <cell r="T6292">
            <v>240104.34782608689</v>
          </cell>
          <cell r="U6292">
            <v>1322104.3478260869</v>
          </cell>
          <cell r="V6292">
            <v>1322100</v>
          </cell>
          <cell r="W6292">
            <v>52884.17391304348</v>
          </cell>
          <cell r="X6292">
            <v>1374988.5217391304</v>
          </cell>
        </row>
        <row r="6293">
          <cell r="E6293" t="str">
            <v>37.8D05.0575</v>
          </cell>
          <cell r="F6293" t="str">
            <v>28. PHẪU THUẬT TẠO HÌNH THẨM MỸ</v>
          </cell>
          <cell r="G6293" t="str">
            <v>28.108</v>
          </cell>
          <cell r="H6293" t="str">
            <v>Phẫu thuật giải phóng sẹo chít hẹp lỗ mũi</v>
          </cell>
          <cell r="I6293" t="str">
            <v>Phẫu thuật giải phóng sẹo chít hẹp lỗ mũi [vá da]</v>
          </cell>
          <cell r="J6293" t="str">
            <v>Phẫu thuật giải phóng sẹo chít hẹp lỗ mũi</v>
          </cell>
          <cell r="K6293" t="str">
            <v>C</v>
          </cell>
          <cell r="L6293" t="str">
            <v>P2</v>
          </cell>
          <cell r="M6293">
            <v>585</v>
          </cell>
          <cell r="N6293">
            <v>585</v>
          </cell>
          <cell r="P6293" t="str">
            <v>Phẫu thuật vá da nhỏ diện tích &lt; 10 cm2</v>
          </cell>
          <cell r="Q6293">
            <v>2345000</v>
          </cell>
          <cell r="R6293">
            <v>538434.78260869603</v>
          </cell>
          <cell r="S6293">
            <v>2883000</v>
          </cell>
          <cell r="T6293">
            <v>699965.2173913049</v>
          </cell>
          <cell r="U6293">
            <v>3044965.2173913047</v>
          </cell>
          <cell r="V6293">
            <v>3044900</v>
          </cell>
          <cell r="W6293">
            <v>121798.60869565219</v>
          </cell>
          <cell r="X6293">
            <v>3166763.826086957</v>
          </cell>
        </row>
        <row r="6294">
          <cell r="E6294" t="str">
            <v>37.8D07.0837</v>
          </cell>
          <cell r="F6294" t="str">
            <v>14. MẮT</v>
          </cell>
          <cell r="G6294" t="str">
            <v>14.2</v>
          </cell>
          <cell r="H6294" t="str">
            <v>Phẫu thuật giảm áp hốc mắt (phá thành hốc mắt, mở rộng lỗ thị giác...)</v>
          </cell>
          <cell r="I6294" t="str">
            <v>Phẫu thuật giảm áp hốc mắt (phá thành hốc mắt, mở rộng lỗ thị giác...)</v>
          </cell>
          <cell r="J6294" t="str">
            <v>Phẫu thuật giảm áp hốc mắt (phá thành hốc mắt, mở rộng lỗ thị giác...)</v>
          </cell>
          <cell r="K6294" t="str">
            <v>B</v>
          </cell>
          <cell r="L6294" t="str">
            <v>P1</v>
          </cell>
          <cell r="M6294">
            <v>847</v>
          </cell>
          <cell r="N6294">
            <v>847</v>
          </cell>
          <cell r="P6294" t="str">
            <v>Phẫu thuật u tổ chức hốc mắt</v>
          </cell>
          <cell r="Q6294">
            <v>1082000</v>
          </cell>
          <cell r="R6294">
            <v>184695.652173913</v>
          </cell>
          <cell r="S6294">
            <v>1266000</v>
          </cell>
          <cell r="T6294">
            <v>240104.34782608689</v>
          </cell>
          <cell r="U6294">
            <v>1322104.3478260869</v>
          </cell>
          <cell r="V6294">
            <v>1322100</v>
          </cell>
          <cell r="W6294">
            <v>52884.17391304348</v>
          </cell>
          <cell r="X6294">
            <v>1374988.5217391304</v>
          </cell>
        </row>
        <row r="6295">
          <cell r="E6295" t="str">
            <v>37.8D07.0838</v>
          </cell>
          <cell r="F6295" t="str">
            <v>14. MẮT</v>
          </cell>
          <cell r="G6295" t="str">
            <v>14.132</v>
          </cell>
          <cell r="H6295" t="str">
            <v>Phẫu thuật điều trị lật mi dưới có hoặc không ghép</v>
          </cell>
          <cell r="I6295" t="str">
            <v>Phẫu thuật điều trị lật mi dưới có hoặc không ghép</v>
          </cell>
          <cell r="J6295" t="str">
            <v>Phẫu thuật điều trị lật mi dưới có hoặc không ghép</v>
          </cell>
          <cell r="K6295" t="str">
            <v>B</v>
          </cell>
          <cell r="L6295" t="str">
            <v>P1</v>
          </cell>
          <cell r="M6295">
            <v>848</v>
          </cell>
          <cell r="N6295">
            <v>848</v>
          </cell>
          <cell r="P6295" t="str">
            <v>Phẫu thuật vá da điều trị lật mi</v>
          </cell>
          <cell r="Q6295">
            <v>832000</v>
          </cell>
          <cell r="R6295">
            <v>278608.69565217401</v>
          </cell>
          <cell r="S6295">
            <v>1110000</v>
          </cell>
          <cell r="T6295">
            <v>362191.30434782617</v>
          </cell>
          <cell r="U6295">
            <v>1194191.3043478262</v>
          </cell>
          <cell r="V6295">
            <v>1194100</v>
          </cell>
          <cell r="W6295">
            <v>47767.652173913048</v>
          </cell>
          <cell r="X6295">
            <v>1241958.9565217393</v>
          </cell>
        </row>
        <row r="6296">
          <cell r="E6296" t="str">
            <v>37.8D07.0838</v>
          </cell>
          <cell r="F6296" t="str">
            <v>14. MẮT</v>
          </cell>
          <cell r="G6296" t="str">
            <v>14.230</v>
          </cell>
          <cell r="H6296" t="str">
            <v>Phẫu thuật phục hồi trễ mi dưới</v>
          </cell>
          <cell r="I6296" t="str">
            <v>Phẫu thuật phục hồi trễ mi dưới</v>
          </cell>
          <cell r="J6296" t="str">
            <v>Phẫu thuật phục hồi trễ mi dưới</v>
          </cell>
          <cell r="K6296" t="str">
            <v>B</v>
          </cell>
          <cell r="L6296" t="str">
            <v>P1</v>
          </cell>
          <cell r="M6296">
            <v>848</v>
          </cell>
          <cell r="N6296">
            <v>848</v>
          </cell>
          <cell r="P6296" t="str">
            <v>Phẫu thuật vá da điều trị lật mi</v>
          </cell>
          <cell r="Q6296">
            <v>832000</v>
          </cell>
          <cell r="R6296">
            <v>278608.69565217401</v>
          </cell>
          <cell r="S6296">
            <v>1110000</v>
          </cell>
          <cell r="T6296">
            <v>362191.30434782617</v>
          </cell>
          <cell r="U6296">
            <v>1194191.3043478262</v>
          </cell>
          <cell r="V6296">
            <v>1194100</v>
          </cell>
          <cell r="W6296">
            <v>47767.652173913048</v>
          </cell>
          <cell r="X6296">
            <v>1241958.9565217393</v>
          </cell>
        </row>
        <row r="6297">
          <cell r="E6297" t="str">
            <v>37.8D07.0838</v>
          </cell>
          <cell r="F6297" t="str">
            <v>14. MẮT</v>
          </cell>
          <cell r="G6297" t="str">
            <v>14.124</v>
          </cell>
          <cell r="H6297" t="str">
            <v>Vá da tạo hình mi</v>
          </cell>
          <cell r="I6297" t="str">
            <v>Vá da tạo hình mi</v>
          </cell>
          <cell r="J6297" t="str">
            <v>Vá da tạo hình mi</v>
          </cell>
          <cell r="K6297" t="str">
            <v>B</v>
          </cell>
          <cell r="L6297" t="str">
            <v>P1</v>
          </cell>
          <cell r="M6297">
            <v>848</v>
          </cell>
          <cell r="N6297">
            <v>848</v>
          </cell>
          <cell r="P6297" t="str">
            <v>Phẫu thuật vá da điều trị lật mi</v>
          </cell>
          <cell r="Q6297">
            <v>832000</v>
          </cell>
          <cell r="R6297">
            <v>278608.69565217401</v>
          </cell>
          <cell r="S6297">
            <v>1110000</v>
          </cell>
          <cell r="T6297">
            <v>362191.30434782617</v>
          </cell>
          <cell r="U6297">
            <v>1194191.3043478262</v>
          </cell>
          <cell r="V6297">
            <v>1194100</v>
          </cell>
          <cell r="W6297">
            <v>47767.652173913048</v>
          </cell>
          <cell r="X6297">
            <v>1241958.9565217393</v>
          </cell>
        </row>
        <row r="6298">
          <cell r="E6298" t="str">
            <v>37.8D05.0573</v>
          </cell>
          <cell r="F6298" t="str">
            <v>28. PHẪU THUẬT TẠO HÌNH THẨM MỸ</v>
          </cell>
          <cell r="G6298" t="str">
            <v>28.108</v>
          </cell>
          <cell r="H6298" t="str">
            <v>Phẫu thuật giải phóng sẹo chít hẹp lỗ mũi</v>
          </cell>
          <cell r="I6298" t="str">
            <v>Phẫu thuật giải phóng sẹo chít hẹp lỗ mũi [vạt da có cuống mạch liền]</v>
          </cell>
          <cell r="J6298" t="str">
            <v>Phẫu thuật giải phóng sẹo chít hẹp lỗ mũi</v>
          </cell>
          <cell r="K6298" t="str">
            <v>C</v>
          </cell>
          <cell r="L6298" t="str">
            <v>P2</v>
          </cell>
          <cell r="M6298">
            <v>583</v>
          </cell>
          <cell r="N6298">
            <v>583</v>
          </cell>
          <cell r="P6298" t="str">
            <v>Phẫu thuật tạo hình bằng các vạt da có cuống mạch liền</v>
          </cell>
          <cell r="Q6298">
            <v>2632000</v>
          </cell>
          <cell r="R6298">
            <v>837391.30434782605</v>
          </cell>
          <cell r="S6298">
            <v>3469000</v>
          </cell>
          <cell r="T6298">
            <v>1088608.6956521738</v>
          </cell>
          <cell r="U6298">
            <v>3720608.6956521738</v>
          </cell>
          <cell r="V6298">
            <v>3720600</v>
          </cell>
          <cell r="W6298">
            <v>148824.34782608695</v>
          </cell>
          <cell r="X6298">
            <v>3869433.0434782607</v>
          </cell>
        </row>
        <row r="6299">
          <cell r="E6299" t="str">
            <v>37.8D07.0806</v>
          </cell>
          <cell r="F6299" t="str">
            <v>03. NHI KHOA</v>
          </cell>
          <cell r="G6299" t="str">
            <v>3.1531</v>
          </cell>
          <cell r="H6299" t="str">
            <v>Phẫu thuật glôcôm ác tính trên mắt độc nhất, gần mù</v>
          </cell>
          <cell r="I6299" t="str">
            <v>Phẫu thuật glôcôm ác tính trên mắt độc nhất, gần mù</v>
          </cell>
          <cell r="J6299" t="str">
            <v>Phẫu thuật glôcôm ác tính trên mắt độc nhất, gần mù</v>
          </cell>
          <cell r="K6299" t="str">
            <v>B</v>
          </cell>
          <cell r="L6299" t="str">
            <v>P1</v>
          </cell>
          <cell r="M6299">
            <v>816</v>
          </cell>
          <cell r="N6299">
            <v>816</v>
          </cell>
          <cell r="O6299" t="str">
            <v>Chưa bao gồm dầu silicon, đai silicon, đầu cắt dịch kính, Laser nội nhãn.</v>
          </cell>
          <cell r="P6299" t="str">
            <v>Phẫu thuật cắt dịch kính và điều trị bong võng mạc (01 mắt)</v>
          </cell>
          <cell r="Q6299">
            <v>2482000</v>
          </cell>
          <cell r="R6299">
            <v>557217.39130434801</v>
          </cell>
          <cell r="S6299">
            <v>3039000</v>
          </cell>
          <cell r="T6299">
            <v>724382.60869565234</v>
          </cell>
          <cell r="U6299">
            <v>3206382.6086956523</v>
          </cell>
          <cell r="V6299">
            <v>3206300</v>
          </cell>
          <cell r="W6299">
            <v>128255.3043478261</v>
          </cell>
          <cell r="X6299">
            <v>3334637.9130434785</v>
          </cell>
        </row>
        <row r="6300">
          <cell r="E6300" t="str">
            <v>37.8D07.0806</v>
          </cell>
          <cell r="F6300" t="str">
            <v>14. MẮT</v>
          </cell>
          <cell r="G6300" t="str">
            <v>14.10</v>
          </cell>
          <cell r="H6300" t="str">
            <v>Phẫu thuật glôcôm ác tính trên mắt độc nhất, gần mù</v>
          </cell>
          <cell r="I6300" t="str">
            <v>Phẫu thuật glôcôm ác tính trên mắt độc nhất, gần mù</v>
          </cell>
          <cell r="J6300" t="str">
            <v>Phẫu thuật glôcôm ác tính trên mắt độc nhất, gần mù</v>
          </cell>
          <cell r="K6300" t="str">
            <v>A</v>
          </cell>
          <cell r="L6300" t="str">
            <v>P1</v>
          </cell>
          <cell r="M6300">
            <v>816</v>
          </cell>
          <cell r="N6300">
            <v>816</v>
          </cell>
          <cell r="O6300" t="str">
            <v>Chưa bao gồm dầu silicon, đai silicon, đầu cắt dịch kính, Laser nội nhãn.</v>
          </cell>
          <cell r="P6300" t="str">
            <v>Phẫu thuật cắt dịch kính và điều trị bong võng mạc (01 mắt)</v>
          </cell>
          <cell r="Q6300">
            <v>2482000</v>
          </cell>
          <cell r="R6300">
            <v>557217.39130434801</v>
          </cell>
          <cell r="S6300">
            <v>3039000</v>
          </cell>
          <cell r="T6300">
            <v>724382.60869565234</v>
          </cell>
          <cell r="U6300">
            <v>3206382.6086956523</v>
          </cell>
          <cell r="V6300">
            <v>3206300</v>
          </cell>
          <cell r="W6300">
            <v>128255.3043478261</v>
          </cell>
          <cell r="X6300">
            <v>3334637.9130434785</v>
          </cell>
        </row>
        <row r="6301">
          <cell r="E6301" t="str">
            <v>37.8D07.0817</v>
          </cell>
          <cell r="F6301" t="str">
            <v>03. NHI KHOA</v>
          </cell>
          <cell r="G6301" t="str">
            <v>3.1622</v>
          </cell>
          <cell r="H6301" t="str">
            <v>Phẫu thuật hẹp khe mi</v>
          </cell>
          <cell r="I6301" t="str">
            <v>Phẫu thuật hẹp khe mi</v>
          </cell>
          <cell r="J6301" t="str">
            <v>Phẫu thuật hẹp khe mi</v>
          </cell>
          <cell r="K6301" t="str">
            <v>B</v>
          </cell>
          <cell r="L6301" t="str">
            <v>P2</v>
          </cell>
          <cell r="M6301">
            <v>827</v>
          </cell>
          <cell r="N6301">
            <v>827</v>
          </cell>
          <cell r="P6301" t="str">
            <v>Phẫu thuật hẹp khe mi</v>
          </cell>
          <cell r="Q6301">
            <v>432000</v>
          </cell>
          <cell r="R6301">
            <v>255130.43478260899</v>
          </cell>
          <cell r="S6301">
            <v>687000</v>
          </cell>
          <cell r="T6301">
            <v>331669.5652173917</v>
          </cell>
          <cell r="U6301">
            <v>763669.5652173917</v>
          </cell>
          <cell r="V6301">
            <v>763600</v>
          </cell>
          <cell r="W6301">
            <v>30546.78260869567</v>
          </cell>
          <cell r="X6301">
            <v>794216.34782608738</v>
          </cell>
        </row>
        <row r="6302">
          <cell r="E6302" t="str">
            <v>37.8D07.0841</v>
          </cell>
          <cell r="F6302" t="str">
            <v>03. NHI KHOA</v>
          </cell>
          <cell r="G6302" t="str">
            <v>3.1635</v>
          </cell>
          <cell r="H6302" t="str">
            <v>Rạch góc tiền phòng</v>
          </cell>
          <cell r="I6302" t="str">
            <v>Rạch góc tiền phòng</v>
          </cell>
          <cell r="J6302" t="str">
            <v>Rạch góc tiền phòng</v>
          </cell>
          <cell r="K6302" t="str">
            <v>B</v>
          </cell>
          <cell r="L6302" t="str">
            <v>PDB</v>
          </cell>
          <cell r="M6302">
            <v>851</v>
          </cell>
          <cell r="N6302">
            <v>851</v>
          </cell>
          <cell r="P6302" t="str">
            <v>Rạch góc tiền phòng</v>
          </cell>
          <cell r="Q6302">
            <v>882000</v>
          </cell>
          <cell r="R6302">
            <v>278608.69565217401</v>
          </cell>
          <cell r="S6302">
            <v>1160000</v>
          </cell>
          <cell r="T6302">
            <v>362191.30434782617</v>
          </cell>
          <cell r="U6302">
            <v>1244191.3043478262</v>
          </cell>
          <cell r="V6302">
            <v>1244100</v>
          </cell>
          <cell r="W6302">
            <v>49767.652173913048</v>
          </cell>
          <cell r="X6302">
            <v>1293958.9565217393</v>
          </cell>
        </row>
        <row r="6303">
          <cell r="E6303" t="str">
            <v>37.8D07.0841</v>
          </cell>
          <cell r="F6303" t="str">
            <v>14. MẮT</v>
          </cell>
          <cell r="G6303" t="str">
            <v>14.149</v>
          </cell>
          <cell r="H6303" t="str">
            <v>Mở góc tiền phòng</v>
          </cell>
          <cell r="I6303" t="str">
            <v>Mở góc tiền phòng</v>
          </cell>
          <cell r="J6303" t="str">
            <v>Mở góc tiền phòng</v>
          </cell>
          <cell r="K6303" t="str">
            <v>B</v>
          </cell>
          <cell r="L6303" t="str">
            <v>P1</v>
          </cell>
          <cell r="M6303">
            <v>851</v>
          </cell>
          <cell r="N6303">
            <v>851</v>
          </cell>
          <cell r="P6303" t="str">
            <v>Rạch góc tiền phòng</v>
          </cell>
          <cell r="Q6303">
            <v>882000</v>
          </cell>
          <cell r="R6303">
            <v>278608.69565217401</v>
          </cell>
          <cell r="S6303">
            <v>1160000</v>
          </cell>
          <cell r="T6303">
            <v>362191.30434782617</v>
          </cell>
          <cell r="U6303">
            <v>1244191.3043478262</v>
          </cell>
          <cell r="V6303">
            <v>1244100</v>
          </cell>
          <cell r="W6303">
            <v>49767.652173913048</v>
          </cell>
          <cell r="X6303">
            <v>1293958.9565217393</v>
          </cell>
        </row>
        <row r="6304">
          <cell r="E6304" t="str">
            <v>37.8D07.0817</v>
          </cell>
          <cell r="F6304" t="str">
            <v>14. MẮT</v>
          </cell>
          <cell r="G6304" t="str">
            <v>14.137</v>
          </cell>
          <cell r="H6304" t="str">
            <v>Phẫu thuật hẹp khe mi</v>
          </cell>
          <cell r="I6304" t="str">
            <v>Phẫu thuật hẹp khe mi</v>
          </cell>
          <cell r="J6304" t="str">
            <v>Phẫu thuật hẹp khe mi</v>
          </cell>
          <cell r="K6304" t="str">
            <v>B</v>
          </cell>
          <cell r="L6304" t="str">
            <v>P2</v>
          </cell>
          <cell r="M6304">
            <v>827</v>
          </cell>
          <cell r="N6304">
            <v>827</v>
          </cell>
          <cell r="P6304" t="str">
            <v>Phẫu thuật hẹp khe mi</v>
          </cell>
          <cell r="Q6304">
            <v>432000</v>
          </cell>
          <cell r="R6304">
            <v>255130.43478260899</v>
          </cell>
          <cell r="S6304">
            <v>687000</v>
          </cell>
          <cell r="T6304">
            <v>331669.5652173917</v>
          </cell>
          <cell r="U6304">
            <v>763669.5652173917</v>
          </cell>
          <cell r="V6304">
            <v>763600</v>
          </cell>
          <cell r="W6304">
            <v>30546.78260869567</v>
          </cell>
          <cell r="X6304">
            <v>794216.34782608738</v>
          </cell>
        </row>
        <row r="6305">
          <cell r="E6305" t="str">
            <v>37.8D07.0817</v>
          </cell>
          <cell r="F6305" t="str">
            <v>28. PHẪU THUẬT TẠO HÌNH THẨM MỸ</v>
          </cell>
          <cell r="G6305" t="str">
            <v>28.53</v>
          </cell>
          <cell r="H6305" t="str">
            <v>Phẫu thuật hẹp khe mi</v>
          </cell>
          <cell r="I6305" t="str">
            <v>Phẫu thuật hẹp khe mi</v>
          </cell>
          <cell r="J6305" t="str">
            <v>Phẫu thuật hẹp khe mi</v>
          </cell>
          <cell r="K6305" t="str">
            <v>B</v>
          </cell>
          <cell r="L6305" t="str">
            <v>P3</v>
          </cell>
          <cell r="M6305">
            <v>827</v>
          </cell>
          <cell r="N6305">
            <v>827</v>
          </cell>
          <cell r="P6305" t="str">
            <v>Phẫu thuật hẹp khe mi</v>
          </cell>
          <cell r="Q6305">
            <v>432000</v>
          </cell>
          <cell r="R6305">
            <v>255130.43478260899</v>
          </cell>
          <cell r="S6305">
            <v>687000</v>
          </cell>
          <cell r="T6305">
            <v>331669.5652173917</v>
          </cell>
          <cell r="U6305">
            <v>763669.5652173917</v>
          </cell>
          <cell r="V6305">
            <v>763600</v>
          </cell>
          <cell r="W6305">
            <v>30546.78260869567</v>
          </cell>
          <cell r="X6305">
            <v>794216.34782608738</v>
          </cell>
        </row>
        <row r="6306">
          <cell r="E6306" t="str">
            <v>37.8D05.0555</v>
          </cell>
          <cell r="F6306" t="str">
            <v>03. NHI KHOA</v>
          </cell>
          <cell r="G6306" t="str">
            <v>3.3883</v>
          </cell>
          <cell r="H6306" t="str">
            <v>Phẫu thuật kéo dài chi</v>
          </cell>
          <cell r="I6306" t="str">
            <v>Phẫu thuật kéo dài chi</v>
          </cell>
          <cell r="J6306" t="str">
            <v>Phẫu thuật kéo dài chi</v>
          </cell>
          <cell r="K6306" t="str">
            <v>B</v>
          </cell>
          <cell r="L6306" t="str">
            <v>P1</v>
          </cell>
          <cell r="M6306">
            <v>565</v>
          </cell>
          <cell r="N6306">
            <v>565</v>
          </cell>
          <cell r="O6306" t="str">
            <v>Chưa bao gồm khung cố định ngoài, đinh, nẹp, vít, ốc, xương nhân tạo hoặc sản phẩm sinh học thay thế xương.</v>
          </cell>
          <cell r="P6306" t="str">
            <v xml:space="preserve">Phẫu thuật kéo dài chi </v>
          </cell>
          <cell r="Q6306">
            <v>3632000</v>
          </cell>
          <cell r="R6306">
            <v>1256869.56521739</v>
          </cell>
          <cell r="S6306">
            <v>4888000</v>
          </cell>
          <cell r="T6306">
            <v>1633930.4347826068</v>
          </cell>
          <cell r="U6306">
            <v>5265930.4347826065</v>
          </cell>
          <cell r="V6306">
            <v>5265900</v>
          </cell>
          <cell r="W6306">
            <v>210637.21739130426</v>
          </cell>
          <cell r="X6306">
            <v>5476567.6521739112</v>
          </cell>
        </row>
        <row r="6307">
          <cell r="E6307" t="str">
            <v>37.8D05.0555</v>
          </cell>
          <cell r="F6307" t="str">
            <v>10. NGOẠI KHOA</v>
          </cell>
          <cell r="G6307" t="str">
            <v>10.935</v>
          </cell>
          <cell r="H6307" t="str">
            <v>Phẫu thuật kéo dài chi</v>
          </cell>
          <cell r="I6307" t="str">
            <v>Phẫu thuật kéo dài chi</v>
          </cell>
          <cell r="J6307" t="str">
            <v>Phẫu thuật kéo dài chi</v>
          </cell>
          <cell r="K6307" t="str">
            <v>B</v>
          </cell>
          <cell r="L6307" t="str">
            <v>P1</v>
          </cell>
          <cell r="M6307">
            <v>565</v>
          </cell>
          <cell r="N6307">
            <v>565</v>
          </cell>
          <cell r="O6307" t="str">
            <v>Chưa bao gồm khung cố định ngoài, đinh, nẹp, vít, ốc, xương nhân tạo hoặc sản phẩm sinh học thay thế xương.</v>
          </cell>
          <cell r="P6307" t="str">
            <v xml:space="preserve">Phẫu thuật kéo dài chi </v>
          </cell>
          <cell r="Q6307">
            <v>3632000</v>
          </cell>
          <cell r="R6307">
            <v>1256869.56521739</v>
          </cell>
          <cell r="S6307">
            <v>4888000</v>
          </cell>
          <cell r="T6307">
            <v>1633930.4347826068</v>
          </cell>
          <cell r="U6307">
            <v>5265930.4347826065</v>
          </cell>
          <cell r="V6307">
            <v>5265900</v>
          </cell>
          <cell r="W6307">
            <v>210637.21739130426</v>
          </cell>
          <cell r="X6307">
            <v>5476567.6521739112</v>
          </cell>
        </row>
        <row r="6308">
          <cell r="E6308" t="str">
            <v>37.8D07.0844</v>
          </cell>
          <cell r="F6308" t="str">
            <v>14. MẮT</v>
          </cell>
          <cell r="G6308" t="str">
            <v>14.249</v>
          </cell>
          <cell r="H6308" t="str">
            <v>Siêu âm bán phần trước</v>
          </cell>
          <cell r="I6308" t="str">
            <v>Siêu âm bán phần trước</v>
          </cell>
          <cell r="J6308" t="str">
            <v>Siêu âm bán phần trước</v>
          </cell>
          <cell r="K6308" t="str">
            <v>B</v>
          </cell>
          <cell r="L6308" t="str">
            <v>T1</v>
          </cell>
          <cell r="M6308">
            <v>854</v>
          </cell>
          <cell r="N6308">
            <v>854</v>
          </cell>
          <cell r="P6308" t="str">
            <v>Siêu âm bán phần trước (UBM)</v>
          </cell>
          <cell r="Q6308">
            <v>150000</v>
          </cell>
          <cell r="R6308">
            <v>70434.782608695605</v>
          </cell>
          <cell r="S6308">
            <v>220000</v>
          </cell>
          <cell r="T6308">
            <v>91565.217391304293</v>
          </cell>
          <cell r="U6308">
            <v>241565.21739130429</v>
          </cell>
          <cell r="V6308">
            <v>241500</v>
          </cell>
          <cell r="W6308">
            <v>9662.6086956521722</v>
          </cell>
          <cell r="X6308">
            <v>251227.82608695645</v>
          </cell>
        </row>
        <row r="6309">
          <cell r="E6309" t="str">
            <v>37.8D07.0845</v>
          </cell>
          <cell r="F6309" t="str">
            <v>14. MẮT</v>
          </cell>
          <cell r="G6309" t="str">
            <v>14.240</v>
          </cell>
          <cell r="H6309" t="str">
            <v xml:space="preserve">Siêu âm mắt </v>
          </cell>
          <cell r="I6309" t="str">
            <v xml:space="preserve">Siêu âm mắt </v>
          </cell>
          <cell r="J6309" t="str">
            <v>Siêu âm mắt (siêu âm thường qui)</v>
          </cell>
          <cell r="K6309" t="str">
            <v>C</v>
          </cell>
          <cell r="M6309">
            <v>855</v>
          </cell>
          <cell r="N6309">
            <v>855</v>
          </cell>
          <cell r="P6309" t="str">
            <v xml:space="preserve">Siêu âm mắt chẩn đoán </v>
          </cell>
          <cell r="Q6309">
            <v>41500</v>
          </cell>
          <cell r="R6309">
            <v>21756.5217391304</v>
          </cell>
          <cell r="S6309">
            <v>63200</v>
          </cell>
          <cell r="T6309">
            <v>28283.47826086952</v>
          </cell>
          <cell r="U6309">
            <v>69783.478260869524</v>
          </cell>
          <cell r="V6309">
            <v>69700</v>
          </cell>
          <cell r="W6309">
            <v>2791.3391304347811</v>
          </cell>
          <cell r="X6309">
            <v>72574.817391304299</v>
          </cell>
        </row>
        <row r="6310">
          <cell r="E6310" t="str">
            <v>37.8D07.0847</v>
          </cell>
          <cell r="F6310" t="str">
            <v>14. MẮT</v>
          </cell>
          <cell r="G6310" t="str">
            <v>14.81</v>
          </cell>
          <cell r="H6310" t="str">
            <v>Sinh thiết tổ chức hốc mắt</v>
          </cell>
          <cell r="I6310" t="str">
            <v>Sinh thiết tổ chức hốc mắt</v>
          </cell>
          <cell r="J6310" t="str">
            <v>Sinh thiết tổ chức hốc mắt</v>
          </cell>
          <cell r="K6310" t="str">
            <v>B</v>
          </cell>
          <cell r="L6310" t="str">
            <v>P3</v>
          </cell>
          <cell r="M6310">
            <v>857</v>
          </cell>
          <cell r="N6310">
            <v>857</v>
          </cell>
          <cell r="P6310" t="str">
            <v>Sinh thiết u, tế bào học, dịch tổ chức</v>
          </cell>
          <cell r="Q6310">
            <v>149000</v>
          </cell>
          <cell r="R6310">
            <v>1565.21739130435</v>
          </cell>
          <cell r="S6310">
            <v>150000</v>
          </cell>
          <cell r="T6310">
            <v>2034.782608695655</v>
          </cell>
          <cell r="U6310">
            <v>151034.78260869565</v>
          </cell>
          <cell r="V6310">
            <v>151000</v>
          </cell>
          <cell r="W6310">
            <v>6041.391304347826</v>
          </cell>
          <cell r="X6310">
            <v>157076.17391304349</v>
          </cell>
        </row>
        <row r="6311">
          <cell r="E6311" t="str">
            <v>37.8D07.0847</v>
          </cell>
          <cell r="F6311" t="str">
            <v>14. MẮT</v>
          </cell>
          <cell r="G6311" t="str">
            <v>14.82</v>
          </cell>
          <cell r="H6311" t="str">
            <v>Sinh thiết tổ chức kết mạc</v>
          </cell>
          <cell r="I6311" t="str">
            <v>Sinh thiết tổ chức kết mạc</v>
          </cell>
          <cell r="J6311" t="str">
            <v>Sinh thiết tổ chức kết mạc</v>
          </cell>
          <cell r="K6311" t="str">
            <v>C</v>
          </cell>
          <cell r="L6311" t="str">
            <v>P3</v>
          </cell>
          <cell r="M6311">
            <v>857</v>
          </cell>
          <cell r="N6311">
            <v>857</v>
          </cell>
          <cell r="P6311" t="str">
            <v>Sinh thiết u, tế bào học, dịch tổ chức</v>
          </cell>
          <cell r="Q6311">
            <v>149000</v>
          </cell>
          <cell r="R6311">
            <v>1565.21739130435</v>
          </cell>
          <cell r="S6311">
            <v>150000</v>
          </cell>
          <cell r="T6311">
            <v>2034.782608695655</v>
          </cell>
          <cell r="U6311">
            <v>151034.78260869565</v>
          </cell>
          <cell r="V6311">
            <v>151000</v>
          </cell>
          <cell r="W6311">
            <v>6041.391304347826</v>
          </cell>
          <cell r="X6311">
            <v>157076.17391304349</v>
          </cell>
        </row>
        <row r="6312">
          <cell r="E6312" t="str">
            <v>37.8D07.0847</v>
          </cell>
          <cell r="F6312" t="str">
            <v>14. MẮT</v>
          </cell>
          <cell r="G6312" t="str">
            <v>14.80</v>
          </cell>
          <cell r="H6312" t="str">
            <v>Sinh thiết tổ chức mi</v>
          </cell>
          <cell r="I6312" t="str">
            <v>Sinh thiết tổ chức mi</v>
          </cell>
          <cell r="J6312" t="str">
            <v>Sinh thiết tổ chức mi</v>
          </cell>
          <cell r="K6312" t="str">
            <v>B</v>
          </cell>
          <cell r="L6312" t="str">
            <v>P3</v>
          </cell>
          <cell r="M6312">
            <v>857</v>
          </cell>
          <cell r="N6312">
            <v>857</v>
          </cell>
          <cell r="P6312" t="str">
            <v>Sinh thiết u, tế bào học, dịch tổ chức</v>
          </cell>
          <cell r="Q6312">
            <v>149000</v>
          </cell>
          <cell r="R6312">
            <v>1565.21739130435</v>
          </cell>
          <cell r="S6312">
            <v>150000</v>
          </cell>
          <cell r="T6312">
            <v>2034.782608695655</v>
          </cell>
          <cell r="U6312">
            <v>151034.78260869565</v>
          </cell>
          <cell r="V6312">
            <v>151000</v>
          </cell>
          <cell r="W6312">
            <v>6041.391304347826</v>
          </cell>
          <cell r="X6312">
            <v>157076.17391304349</v>
          </cell>
        </row>
        <row r="6313">
          <cell r="E6313" t="str">
            <v>37.8D05.0548</v>
          </cell>
          <cell r="F6313" t="str">
            <v>10. NGOẠI KHOA</v>
          </cell>
          <cell r="G6313" t="str">
            <v>10.909</v>
          </cell>
          <cell r="H6313" t="str">
            <v>Phẫu thuật kết hợp xương gãy lồi cầu ngoài xương cánh tay</v>
          </cell>
          <cell r="I6313" t="str">
            <v>Phẫu thuật kết hợp xương gãy lồi cầu ngoài xương cánh tay [găm kim]</v>
          </cell>
          <cell r="J6313" t="str">
            <v>Phẫu thuật kết hợp xương gãy lồi cầu ngoài xương cánh tay</v>
          </cell>
          <cell r="K6313" t="str">
            <v>B</v>
          </cell>
          <cell r="L6313" t="str">
            <v>P2</v>
          </cell>
          <cell r="M6313">
            <v>558</v>
          </cell>
          <cell r="N6313">
            <v>558</v>
          </cell>
          <cell r="O6313" t="str">
            <v>Chưa bao gồm kim hoặc đinh.</v>
          </cell>
          <cell r="P6313" t="str">
            <v xml:space="preserve">Phẫu thuật đặt lại khớp găm kim cố định </v>
          </cell>
          <cell r="Q6313">
            <v>3391000</v>
          </cell>
          <cell r="R6313">
            <v>718434.78260869603</v>
          </cell>
          <cell r="S6313">
            <v>4109000</v>
          </cell>
          <cell r="T6313">
            <v>933965.21739130479</v>
          </cell>
          <cell r="U6313">
            <v>4324965.2173913047</v>
          </cell>
          <cell r="V6313">
            <v>4324900</v>
          </cell>
          <cell r="W6313">
            <v>172998.60869565219</v>
          </cell>
          <cell r="X6313">
            <v>4497963.826086957</v>
          </cell>
        </row>
        <row r="6314">
          <cell r="E6314" t="str">
            <v>37.8D05.0556</v>
          </cell>
          <cell r="F6314" t="str">
            <v>10. NGOẠI KHOA</v>
          </cell>
          <cell r="G6314" t="str">
            <v>10.733</v>
          </cell>
          <cell r="H6314" t="str">
            <v>Phẫu thuật kết hợp xương gãy lồi cầu ngoài xương cánh tay</v>
          </cell>
          <cell r="I6314" t="str">
            <v>Phẫu thuật kết hợp xương gãy lồi cầu ngoài xương cánh tay [nẹp vít]</v>
          </cell>
          <cell r="J6314" t="str">
            <v>Phẫu thuật KHX gãy lồi cầu ngoài xương cánh tay</v>
          </cell>
          <cell r="K6314" t="str">
            <v>B</v>
          </cell>
          <cell r="L6314" t="str">
            <v>P2</v>
          </cell>
          <cell r="M6314">
            <v>566</v>
          </cell>
          <cell r="N6314">
            <v>566</v>
          </cell>
          <cell r="O6314" t="str">
            <v>Chưa bao gồm xương nhân tạo hoặc sản phẩm sinh học thay thế xương, xi măng, đinh, nẹp, vít.</v>
          </cell>
          <cell r="P6314" t="str">
            <v xml:space="preserve">Phẫu thuật kết hợp xương bằng nẹp vít </v>
          </cell>
          <cell r="Q6314">
            <v>3132000</v>
          </cell>
          <cell r="R6314">
            <v>746608.69565217395</v>
          </cell>
          <cell r="S6314">
            <v>3878000</v>
          </cell>
          <cell r="T6314">
            <v>970591.30434782617</v>
          </cell>
          <cell r="U6314">
            <v>4102591.3043478262</v>
          </cell>
          <cell r="V6314">
            <v>4102500</v>
          </cell>
          <cell r="W6314">
            <v>164103.65217391305</v>
          </cell>
          <cell r="X6314">
            <v>4266694.9565217393</v>
          </cell>
        </row>
        <row r="6315">
          <cell r="E6315" t="str">
            <v>37.8D05.0556</v>
          </cell>
          <cell r="F6315" t="str">
            <v>10. NGOẠI KHOA</v>
          </cell>
          <cell r="G6315" t="str">
            <v>10.736</v>
          </cell>
          <cell r="H6315" t="str">
            <v>Phẫu thuật kết hợp xương gãy Monteggia</v>
          </cell>
          <cell r="I6315" t="str">
            <v>Phẫu thuật kết hợp xương gãy Monteggia</v>
          </cell>
          <cell r="J6315" t="str">
            <v>Phẫu thuật KHX gãy Monteggia</v>
          </cell>
          <cell r="K6315" t="str">
            <v>B</v>
          </cell>
          <cell r="L6315" t="str">
            <v>P1</v>
          </cell>
          <cell r="M6315">
            <v>566</v>
          </cell>
          <cell r="N6315">
            <v>566</v>
          </cell>
          <cell r="O6315" t="str">
            <v>Chưa bao gồm xương nhân tạo hoặc sản phẩm sinh học thay thế xương, xi măng, đinh, nẹp, vít.</v>
          </cell>
          <cell r="P6315" t="str">
            <v xml:space="preserve">Phẫu thuật kết hợp xương bằng nẹp vít </v>
          </cell>
          <cell r="Q6315">
            <v>3132000</v>
          </cell>
          <cell r="R6315">
            <v>746608.69565217395</v>
          </cell>
          <cell r="S6315">
            <v>3878000</v>
          </cell>
          <cell r="T6315">
            <v>970591.30434782617</v>
          </cell>
          <cell r="U6315">
            <v>4102591.3043478262</v>
          </cell>
          <cell r="V6315">
            <v>4102500</v>
          </cell>
          <cell r="W6315">
            <v>164103.65217391305</v>
          </cell>
          <cell r="X6315">
            <v>4266694.9565217393</v>
          </cell>
        </row>
        <row r="6316">
          <cell r="E6316" t="str">
            <v>37.8D07.0849</v>
          </cell>
          <cell r="F6316" t="str">
            <v>02. NỘI KHOA</v>
          </cell>
          <cell r="G6316" t="str">
            <v>2.156</v>
          </cell>
          <cell r="H6316" t="str">
            <v>Soi đáy mắt cấp cứu tại giường</v>
          </cell>
          <cell r="I6316" t="str">
            <v>Soi đáy mắt cấp cứu tại giường</v>
          </cell>
          <cell r="J6316" t="str">
            <v>Soi đáy mắt cấp cứu tại giường</v>
          </cell>
          <cell r="K6316" t="str">
            <v>B</v>
          </cell>
          <cell r="L6316" t="str">
            <v>T3</v>
          </cell>
          <cell r="M6316">
            <v>859</v>
          </cell>
          <cell r="N6316">
            <v>859</v>
          </cell>
          <cell r="P6316" t="str">
            <v>Soi đáy mắt hoặc Soi góc tiền phòng</v>
          </cell>
          <cell r="Q6316">
            <v>39500</v>
          </cell>
          <cell r="R6316">
            <v>15808.695652173899</v>
          </cell>
          <cell r="S6316">
            <v>55300</v>
          </cell>
          <cell r="T6316">
            <v>20551.30434782607</v>
          </cell>
          <cell r="U6316">
            <v>60051.304347826066</v>
          </cell>
          <cell r="V6316">
            <v>60000</v>
          </cell>
          <cell r="W6316">
            <v>2402.0521739130427</v>
          </cell>
          <cell r="X6316">
            <v>62453.356521739108</v>
          </cell>
        </row>
        <row r="6317">
          <cell r="E6317" t="str">
            <v>37.8D05.0556</v>
          </cell>
          <cell r="F6317" t="str">
            <v>10. NGOẠI KHOA</v>
          </cell>
          <cell r="G6317" t="str">
            <v>10.913</v>
          </cell>
          <cell r="H6317" t="str">
            <v>Phẫu thuật kết hợp xương gãy Monteggia</v>
          </cell>
          <cell r="I6317" t="str">
            <v>Phẫu thuật kết hợp xương gãy Monteggia</v>
          </cell>
          <cell r="J6317" t="str">
            <v>Phẫu thuật kết hợp xương gãy Monteggia</v>
          </cell>
          <cell r="K6317" t="str">
            <v>B</v>
          </cell>
          <cell r="L6317" t="str">
            <v>P1</v>
          </cell>
          <cell r="M6317">
            <v>566</v>
          </cell>
          <cell r="N6317">
            <v>566</v>
          </cell>
          <cell r="O6317" t="str">
            <v>Chưa bao gồm xương nhân tạo hoặc sản phẩm sinh học thay thế xương, xi măng, đinh, nẹp, vít.</v>
          </cell>
          <cell r="P6317" t="str">
            <v xml:space="preserve">Phẫu thuật kết hợp xương bằng nẹp vít </v>
          </cell>
          <cell r="Q6317">
            <v>3132000</v>
          </cell>
          <cell r="R6317">
            <v>746608.69565217395</v>
          </cell>
          <cell r="S6317">
            <v>3878000</v>
          </cell>
          <cell r="T6317">
            <v>970591.30434782617</v>
          </cell>
          <cell r="U6317">
            <v>4102591.3043478262</v>
          </cell>
          <cell r="V6317">
            <v>4102500</v>
          </cell>
          <cell r="W6317">
            <v>164103.65217391305</v>
          </cell>
          <cell r="X6317">
            <v>4266694.9565217393</v>
          </cell>
        </row>
        <row r="6318">
          <cell r="E6318" t="str">
            <v>37.8D05.0548</v>
          </cell>
          <cell r="F6318" t="str">
            <v>10. NGOẠI KHOA</v>
          </cell>
          <cell r="G6318" t="str">
            <v>10.910</v>
          </cell>
          <cell r="H6318" t="str">
            <v>Phẫu thuật kết hợp xương gãy ròng rọc xương cánh tay</v>
          </cell>
          <cell r="I6318" t="str">
            <v>Phẫu thuật kết hợp xương gãy ròng rọc xương cánh tay [găm kim]</v>
          </cell>
          <cell r="J6318" t="str">
            <v>Phẫu thuật kết hợp xương gãy ròng rọc xương cánh tay</v>
          </cell>
          <cell r="K6318" t="str">
            <v>B</v>
          </cell>
          <cell r="L6318" t="str">
            <v>P1</v>
          </cell>
          <cell r="M6318">
            <v>558</v>
          </cell>
          <cell r="N6318">
            <v>558</v>
          </cell>
          <cell r="O6318" t="str">
            <v>Chưa bao gồm kim hoặc đinh.</v>
          </cell>
          <cell r="P6318" t="str">
            <v xml:space="preserve">Phẫu thuật đặt lại khớp găm kim cố định </v>
          </cell>
          <cell r="Q6318">
            <v>3391000</v>
          </cell>
          <cell r="R6318">
            <v>718434.78260869603</v>
          </cell>
          <cell r="S6318">
            <v>4109000</v>
          </cell>
          <cell r="T6318">
            <v>933965.21739130479</v>
          </cell>
          <cell r="U6318">
            <v>4324965.2173913047</v>
          </cell>
          <cell r="V6318">
            <v>4324900</v>
          </cell>
          <cell r="W6318">
            <v>172998.60869565219</v>
          </cell>
          <cell r="X6318">
            <v>4497963.826086957</v>
          </cell>
        </row>
        <row r="6319">
          <cell r="E6319" t="str">
            <v>37.8D05.0556</v>
          </cell>
          <cell r="F6319" t="str">
            <v>10. NGOẠI KHOA</v>
          </cell>
          <cell r="G6319" t="str">
            <v>10.732</v>
          </cell>
          <cell r="H6319" t="str">
            <v>Phẫu thuật kết hợp xương gãy ròng rọc xương cánh tay</v>
          </cell>
          <cell r="I6319" t="str">
            <v>Phẫu thuật kết hợp xương gãy ròng rọc xương cánh tay [nẹp vít]</v>
          </cell>
          <cell r="J6319" t="str">
            <v>Phẫu thuật KHX gãy ròng rọc xương cánh tay</v>
          </cell>
          <cell r="K6319" t="str">
            <v>B</v>
          </cell>
          <cell r="L6319" t="str">
            <v>P2</v>
          </cell>
          <cell r="M6319">
            <v>566</v>
          </cell>
          <cell r="N6319">
            <v>566</v>
          </cell>
          <cell r="O6319" t="str">
            <v>Chưa bao gồm xương nhân tạo hoặc sản phẩm sinh học thay thế xương, xi măng, đinh, nẹp, vít.</v>
          </cell>
          <cell r="P6319" t="str">
            <v xml:space="preserve">Phẫu thuật kết hợp xương bằng nẹp vít </v>
          </cell>
          <cell r="Q6319">
            <v>3132000</v>
          </cell>
          <cell r="R6319">
            <v>746608.69565217395</v>
          </cell>
          <cell r="S6319">
            <v>3878000</v>
          </cell>
          <cell r="T6319">
            <v>970591.30434782617</v>
          </cell>
          <cell r="U6319">
            <v>4102591.3043478262</v>
          </cell>
          <cell r="V6319">
            <v>4102500</v>
          </cell>
          <cell r="W6319">
            <v>164103.65217391305</v>
          </cell>
          <cell r="X6319">
            <v>4266694.9565217393</v>
          </cell>
        </row>
        <row r="6320">
          <cell r="E6320" t="str">
            <v>37.8D05.0556</v>
          </cell>
          <cell r="F6320" t="str">
            <v>10. NGOẠI KHOA</v>
          </cell>
          <cell r="G6320" t="str">
            <v>10.765</v>
          </cell>
          <cell r="H6320" t="str">
            <v>Phẫu thuật kết hợp xương gãy thân xương đùi</v>
          </cell>
          <cell r="I6320" t="str">
            <v>Phẫu thuật kết hợp xương gãy thân xương đùi</v>
          </cell>
          <cell r="J6320" t="str">
            <v>Phẫu thuật KHX gãy thân xương đùi</v>
          </cell>
          <cell r="K6320" t="str">
            <v>B</v>
          </cell>
          <cell r="L6320" t="str">
            <v>P1</v>
          </cell>
          <cell r="M6320">
            <v>566</v>
          </cell>
          <cell r="N6320">
            <v>566</v>
          </cell>
          <cell r="O6320" t="str">
            <v>Chưa bao gồm xương nhân tạo hoặc sản phẩm sinh học thay thế xương, xi măng, đinh, nẹp, vít.</v>
          </cell>
          <cell r="P6320" t="str">
            <v xml:space="preserve">Phẫu thuật kết hợp xương bằng nẹp vít </v>
          </cell>
          <cell r="Q6320">
            <v>3132000</v>
          </cell>
          <cell r="R6320">
            <v>746608.69565217395</v>
          </cell>
          <cell r="S6320">
            <v>3878000</v>
          </cell>
          <cell r="T6320">
            <v>970591.30434782617</v>
          </cell>
          <cell r="U6320">
            <v>4102591.3043478262</v>
          </cell>
          <cell r="V6320">
            <v>4102500</v>
          </cell>
          <cell r="W6320">
            <v>164103.65217391305</v>
          </cell>
          <cell r="X6320">
            <v>4266694.9565217393</v>
          </cell>
        </row>
        <row r="6321">
          <cell r="E6321" t="str">
            <v>37.8D05.0556</v>
          </cell>
          <cell r="F6321" t="str">
            <v>10. NGOẠI KHOA</v>
          </cell>
          <cell r="G6321" t="str">
            <v>10.917</v>
          </cell>
          <cell r="H6321" t="str">
            <v>Phẫu thuật kết hợp xương gãy thân xương đùi</v>
          </cell>
          <cell r="I6321" t="str">
            <v>Phẫu thuật kết hợp xương gãy thân xương đùi</v>
          </cell>
          <cell r="J6321" t="str">
            <v>Phẫu thuật kết hợp xương gãy thân xương đùi</v>
          </cell>
          <cell r="K6321" t="str">
            <v>B</v>
          </cell>
          <cell r="L6321" t="str">
            <v>P1</v>
          </cell>
          <cell r="M6321">
            <v>566</v>
          </cell>
          <cell r="N6321">
            <v>566</v>
          </cell>
          <cell r="O6321" t="str">
            <v>Chưa bao gồm xương nhân tạo hoặc sản phẩm sinh học thay thế xương, xi măng, đinh, nẹp, vít.</v>
          </cell>
          <cell r="P6321" t="str">
            <v xml:space="preserve">Phẫu thuật kết hợp xương bằng nẹp vít </v>
          </cell>
          <cell r="Q6321">
            <v>3132000</v>
          </cell>
          <cell r="R6321">
            <v>746608.69565217395</v>
          </cell>
          <cell r="S6321">
            <v>3878000</v>
          </cell>
          <cell r="T6321">
            <v>970591.30434782617</v>
          </cell>
          <cell r="U6321">
            <v>4102591.3043478262</v>
          </cell>
          <cell r="V6321">
            <v>4102500</v>
          </cell>
          <cell r="W6321">
            <v>164103.65217391305</v>
          </cell>
          <cell r="X6321">
            <v>4266694.9565217393</v>
          </cell>
        </row>
        <row r="6322">
          <cell r="E6322" t="str">
            <v>37.8D07.0849</v>
          </cell>
          <cell r="F6322" t="str">
            <v>14. MẮT</v>
          </cell>
          <cell r="G6322" t="str">
            <v>14.220</v>
          </cell>
          <cell r="H6322" t="str">
            <v>Soi đáy mắt bằng Schepens</v>
          </cell>
          <cell r="I6322" t="str">
            <v>Soi đáy mắt bằng Schepens</v>
          </cell>
          <cell r="J6322" t="str">
            <v>Soi đáy mắt bằng Schepens</v>
          </cell>
          <cell r="K6322" t="str">
            <v>C</v>
          </cell>
          <cell r="L6322" t="str">
            <v>T2</v>
          </cell>
          <cell r="M6322">
            <v>859</v>
          </cell>
          <cell r="N6322">
            <v>859</v>
          </cell>
          <cell r="P6322" t="str">
            <v>Soi đáy mắt hoặc Soi góc tiền phòng</v>
          </cell>
          <cell r="Q6322">
            <v>39500</v>
          </cell>
          <cell r="R6322">
            <v>15808.695652173899</v>
          </cell>
          <cell r="S6322">
            <v>55300</v>
          </cell>
          <cell r="T6322">
            <v>20551.30434782607</v>
          </cell>
          <cell r="U6322">
            <v>60051.304347826066</v>
          </cell>
          <cell r="V6322">
            <v>60000</v>
          </cell>
          <cell r="W6322">
            <v>2402.0521739130427</v>
          </cell>
          <cell r="X6322">
            <v>62453.356521739108</v>
          </cell>
        </row>
        <row r="6323">
          <cell r="E6323" t="str">
            <v>37.8D05.0556</v>
          </cell>
          <cell r="F6323" t="str">
            <v>10. NGOẠI KHOA</v>
          </cell>
          <cell r="G6323" t="str">
            <v>10.788</v>
          </cell>
          <cell r="H6323" t="str">
            <v>Phẫu thuật kết hợp xương gãy xương gót</v>
          </cell>
          <cell r="I6323" t="str">
            <v>Phẫu thuật kết hợp xương gãy xương gót</v>
          </cell>
          <cell r="J6323" t="str">
            <v>Phẫu thuật KHX gãy xương gót</v>
          </cell>
          <cell r="K6323" t="str">
            <v>A</v>
          </cell>
          <cell r="L6323" t="str">
            <v>P1</v>
          </cell>
          <cell r="M6323">
            <v>566</v>
          </cell>
          <cell r="N6323">
            <v>566</v>
          </cell>
          <cell r="O6323" t="str">
            <v>Chưa bao gồm xương nhân tạo hoặc sản phẩm sinh học thay thế xương, xi măng, đinh, nẹp, vít.</v>
          </cell>
          <cell r="P6323" t="str">
            <v xml:space="preserve">Phẫu thuật kết hợp xương bằng nẹp vít </v>
          </cell>
          <cell r="Q6323">
            <v>3132000</v>
          </cell>
          <cell r="R6323">
            <v>746608.69565217395</v>
          </cell>
          <cell r="S6323">
            <v>3878000</v>
          </cell>
          <cell r="T6323">
            <v>970591.30434782617</v>
          </cell>
          <cell r="U6323">
            <v>4102591.3043478262</v>
          </cell>
          <cell r="V6323">
            <v>4102500</v>
          </cell>
          <cell r="W6323">
            <v>164103.65217391305</v>
          </cell>
          <cell r="X6323">
            <v>4266694.9565217393</v>
          </cell>
        </row>
        <row r="6324">
          <cell r="E6324" t="str">
            <v>37.8D05.0556</v>
          </cell>
          <cell r="F6324" t="str">
            <v>10. NGOẠI KHOA</v>
          </cell>
          <cell r="G6324" t="str">
            <v>10.868</v>
          </cell>
          <cell r="H6324" t="str">
            <v>Phẫu thuật kết hợp xương gãy xương gót</v>
          </cell>
          <cell r="I6324" t="str">
            <v>Phẫu thuật kết hợp xương gãy xương gót</v>
          </cell>
          <cell r="J6324" t="str">
            <v>Phẫu thuật kết hợp xương gãy xương gót</v>
          </cell>
          <cell r="K6324" t="str">
            <v>A</v>
          </cell>
          <cell r="L6324" t="str">
            <v>P1</v>
          </cell>
          <cell r="M6324">
            <v>566</v>
          </cell>
          <cell r="N6324">
            <v>566</v>
          </cell>
          <cell r="O6324" t="str">
            <v>Chưa bao gồm xương nhân tạo hoặc sản phẩm sinh học thay thế xương, xi măng, đinh, nẹp, vít.</v>
          </cell>
          <cell r="P6324" t="str">
            <v xml:space="preserve">Phẫu thuật kết hợp xương bằng nẹp vít </v>
          </cell>
          <cell r="Q6324">
            <v>3132000</v>
          </cell>
          <cell r="R6324">
            <v>746608.69565217395</v>
          </cell>
          <cell r="S6324">
            <v>3878000</v>
          </cell>
          <cell r="T6324">
            <v>970591.30434782617</v>
          </cell>
          <cell r="U6324">
            <v>4102591.3043478262</v>
          </cell>
          <cell r="V6324">
            <v>4102500</v>
          </cell>
          <cell r="W6324">
            <v>164103.65217391305</v>
          </cell>
          <cell r="X6324">
            <v>4266694.9565217393</v>
          </cell>
        </row>
        <row r="6325">
          <cell r="E6325" t="str">
            <v>37.8D07.0850</v>
          </cell>
          <cell r="F6325" t="str">
            <v>03. NHI KHOA</v>
          </cell>
          <cell r="G6325" t="str">
            <v>3.1580</v>
          </cell>
          <cell r="H6325" t="str">
            <v>Tách dính mi cầu, ghép kết mạc rìa hoặc màng ối</v>
          </cell>
          <cell r="I6325" t="str">
            <v>Tách dính mi cầu, ghép kết mạc rìa hoặc màng ối</v>
          </cell>
          <cell r="J6325" t="str">
            <v>Tách dính mi cầu, ghép kết mạc rìa hoặc màng ối</v>
          </cell>
          <cell r="K6325" t="str">
            <v>B</v>
          </cell>
          <cell r="L6325" t="str">
            <v>PDB</v>
          </cell>
          <cell r="M6325">
            <v>860</v>
          </cell>
          <cell r="N6325">
            <v>860</v>
          </cell>
          <cell r="O6325" t="str">
            <v>Chưa bao gồm chi phí màng.</v>
          </cell>
          <cell r="P6325" t="str">
            <v>Tách dính mi cầu ghép kết mạc</v>
          </cell>
          <cell r="Q6325">
            <v>1630000</v>
          </cell>
          <cell r="R6325">
            <v>716869.56521739101</v>
          </cell>
          <cell r="S6325">
            <v>2346000</v>
          </cell>
          <cell r="T6325">
            <v>931930.4347826083</v>
          </cell>
          <cell r="U6325">
            <v>2561930.4347826084</v>
          </cell>
          <cell r="V6325">
            <v>2561900</v>
          </cell>
          <cell r="W6325">
            <v>102477.21739130434</v>
          </cell>
          <cell r="X6325">
            <v>2664407.6521739126</v>
          </cell>
        </row>
        <row r="6326">
          <cell r="E6326" t="str">
            <v>37.8D07.0850</v>
          </cell>
          <cell r="F6326" t="str">
            <v>14. MẮT</v>
          </cell>
          <cell r="G6326" t="str">
            <v>14.58</v>
          </cell>
          <cell r="H6326" t="str">
            <v>Ghép củng mạc</v>
          </cell>
          <cell r="I6326" t="str">
            <v>Ghép củng mạc</v>
          </cell>
          <cell r="J6326" t="str">
            <v>Ghép củng mạc</v>
          </cell>
          <cell r="K6326" t="str">
            <v>B</v>
          </cell>
          <cell r="L6326" t="str">
            <v>P1</v>
          </cell>
          <cell r="M6326">
            <v>860</v>
          </cell>
          <cell r="N6326">
            <v>860</v>
          </cell>
          <cell r="O6326" t="str">
            <v>Chưa bao gồm chi phí màng.</v>
          </cell>
          <cell r="P6326" t="str">
            <v>Tách dính mi cầu ghép kết mạc</v>
          </cell>
          <cell r="Q6326">
            <v>1630000</v>
          </cell>
          <cell r="R6326">
            <v>716869.56521739101</v>
          </cell>
          <cell r="S6326">
            <v>2346000</v>
          </cell>
          <cell r="T6326">
            <v>931930.4347826083</v>
          </cell>
          <cell r="U6326">
            <v>2561930.4347826084</v>
          </cell>
          <cell r="V6326">
            <v>2561900</v>
          </cell>
          <cell r="W6326">
            <v>102477.21739130434</v>
          </cell>
          <cell r="X6326">
            <v>2664407.6521739126</v>
          </cell>
        </row>
        <row r="6327">
          <cell r="E6327" t="str">
            <v>37.8D07.0850</v>
          </cell>
          <cell r="F6327" t="str">
            <v>14. MẮT</v>
          </cell>
          <cell r="G6327" t="str">
            <v>14.70</v>
          </cell>
          <cell r="H6327" t="str">
            <v>Tách dính mi cầu, ghép kết mạc rời hoặc màng ối</v>
          </cell>
          <cell r="I6327" t="str">
            <v>Tách dính mi cầu, ghép kết mạc rời hoặc màng ối</v>
          </cell>
          <cell r="J6327" t="str">
            <v>Tách dính mi cầu, ghép kết mạc rời hoặc màng ối</v>
          </cell>
          <cell r="K6327" t="str">
            <v>B</v>
          </cell>
          <cell r="L6327" t="str">
            <v>PDB</v>
          </cell>
          <cell r="M6327">
            <v>860</v>
          </cell>
          <cell r="N6327">
            <v>860</v>
          </cell>
          <cell r="O6327" t="str">
            <v>Chưa bao gồm chi phí màng.</v>
          </cell>
          <cell r="P6327" t="str">
            <v>Tách dính mi cầu ghép kết mạc</v>
          </cell>
          <cell r="Q6327">
            <v>1630000</v>
          </cell>
          <cell r="R6327">
            <v>716869.56521739101</v>
          </cell>
          <cell r="S6327">
            <v>2346000</v>
          </cell>
          <cell r="T6327">
            <v>931930.4347826083</v>
          </cell>
          <cell r="U6327">
            <v>2561930.4347826084</v>
          </cell>
          <cell r="V6327">
            <v>2561900</v>
          </cell>
          <cell r="W6327">
            <v>102477.21739130434</v>
          </cell>
          <cell r="X6327">
            <v>2664407.6521739126</v>
          </cell>
        </row>
        <row r="6328">
          <cell r="E6328" t="str">
            <v>37.8D07.0851</v>
          </cell>
          <cell r="F6328" t="str">
            <v>14. MẮT</v>
          </cell>
          <cell r="G6328" t="str">
            <v>14.158</v>
          </cell>
          <cell r="H6328" t="str">
            <v xml:space="preserve">Tiêm nội nhãn </v>
          </cell>
          <cell r="I6328" t="str">
            <v xml:space="preserve">Tiêm nội nhãn </v>
          </cell>
          <cell r="J6328" t="str">
            <v>Tiêm nội nhãn (Kháng sinh, antiVEGF, corticoid...)</v>
          </cell>
          <cell r="K6328" t="str">
            <v>B</v>
          </cell>
          <cell r="L6328" t="str">
            <v>TDB</v>
          </cell>
          <cell r="M6328">
            <v>861</v>
          </cell>
          <cell r="N6328">
            <v>861</v>
          </cell>
          <cell r="P6328" t="str">
            <v>Tạo hình vùng bè bằng Laser</v>
          </cell>
          <cell r="Q6328">
            <v>176000</v>
          </cell>
          <cell r="R6328">
            <v>53217.391304347802</v>
          </cell>
          <cell r="S6328">
            <v>229000</v>
          </cell>
          <cell r="T6328">
            <v>69182.608695652147</v>
          </cell>
          <cell r="U6328">
            <v>245182.60869565216</v>
          </cell>
          <cell r="V6328">
            <v>245100</v>
          </cell>
          <cell r="W6328">
            <v>9807.3043478260861</v>
          </cell>
          <cell r="X6328">
            <v>254989.91304347824</v>
          </cell>
        </row>
        <row r="6329">
          <cell r="E6329" t="str">
            <v>37.8D07.0852</v>
          </cell>
          <cell r="F6329" t="str">
            <v>14. MẮT</v>
          </cell>
          <cell r="G6329" t="str">
            <v>14.251</v>
          </cell>
          <cell r="H6329" t="str">
            <v>Test phát hiện khô mắt</v>
          </cell>
          <cell r="I6329" t="str">
            <v>Test phát hiện khô mắt</v>
          </cell>
          <cell r="J6329" t="str">
            <v>Test phát hiện khô mắt</v>
          </cell>
          <cell r="K6329" t="str">
            <v>C</v>
          </cell>
          <cell r="M6329">
            <v>862</v>
          </cell>
          <cell r="N6329">
            <v>862</v>
          </cell>
          <cell r="P6329" t="str">
            <v>Test thử cảm giác giác mạc</v>
          </cell>
          <cell r="Q6329">
            <v>27700</v>
          </cell>
          <cell r="R6329">
            <v>14400</v>
          </cell>
          <cell r="S6329">
            <v>42100</v>
          </cell>
          <cell r="T6329">
            <v>18720</v>
          </cell>
          <cell r="U6329">
            <v>46420</v>
          </cell>
          <cell r="V6329">
            <v>46400</v>
          </cell>
          <cell r="W6329">
            <v>1856.8</v>
          </cell>
          <cell r="X6329">
            <v>48276.800000000003</v>
          </cell>
        </row>
        <row r="6330">
          <cell r="E6330" t="str">
            <v>37.8D07.0818</v>
          </cell>
          <cell r="F6330" t="str">
            <v>14. MẮT</v>
          </cell>
          <cell r="G6330" t="str">
            <v>14.110</v>
          </cell>
          <cell r="H6330" t="str">
            <v>Phẫu thuật lác có chỉnh chỉ</v>
          </cell>
          <cell r="I6330" t="str">
            <v>Phẫu thuật lác có chỉnh chỉ [1 mắt]</v>
          </cell>
          <cell r="J6330" t="str">
            <v>Phẫu thuật lác có chỉnh chỉ</v>
          </cell>
          <cell r="K6330" t="str">
            <v>B</v>
          </cell>
          <cell r="L6330" t="str">
            <v>P2</v>
          </cell>
          <cell r="M6330">
            <v>828</v>
          </cell>
          <cell r="N6330">
            <v>828</v>
          </cell>
          <cell r="P6330" t="str">
            <v>Phẫu thuật lác (1 mắt)</v>
          </cell>
          <cell r="Q6330">
            <v>582000</v>
          </cell>
          <cell r="R6330">
            <v>190956.52173913</v>
          </cell>
          <cell r="S6330">
            <v>772000</v>
          </cell>
          <cell r="T6330">
            <v>248243.47826086899</v>
          </cell>
          <cell r="U6330">
            <v>830243.47826086893</v>
          </cell>
          <cell r="V6330">
            <v>830200</v>
          </cell>
          <cell r="W6330">
            <v>33209.739130434755</v>
          </cell>
          <cell r="X6330">
            <v>863453.21739130374</v>
          </cell>
        </row>
        <row r="6331">
          <cell r="E6331" t="str">
            <v>37.8D07.0819</v>
          </cell>
          <cell r="F6331" t="str">
            <v>14. MẮT</v>
          </cell>
          <cell r="G6331" t="str">
            <v>14.110</v>
          </cell>
          <cell r="H6331" t="str">
            <v>Phẫu thuật lác có chỉnh chỉ</v>
          </cell>
          <cell r="I6331" t="str">
            <v>Phẫu thuật lác có chỉnh chỉ [2 mắt]</v>
          </cell>
          <cell r="J6331" t="str">
            <v>Phẫu thuật lác có chỉnh chỉ</v>
          </cell>
          <cell r="K6331" t="str">
            <v>B</v>
          </cell>
          <cell r="L6331" t="str">
            <v>P2</v>
          </cell>
          <cell r="M6331">
            <v>829</v>
          </cell>
          <cell r="N6331">
            <v>829</v>
          </cell>
          <cell r="P6331" t="str">
            <v>Phẫu thuật lác (2 mắt)</v>
          </cell>
          <cell r="Q6331">
            <v>1082000</v>
          </cell>
          <cell r="R6331">
            <v>106434.782608696</v>
          </cell>
          <cell r="S6331">
            <v>1188000</v>
          </cell>
          <cell r="T6331">
            <v>138365.21739130479</v>
          </cell>
          <cell r="U6331">
            <v>1220365.2173913047</v>
          </cell>
          <cell r="V6331">
            <v>1220300</v>
          </cell>
          <cell r="W6331">
            <v>48814.60869565219</v>
          </cell>
          <cell r="X6331">
            <v>1269179.8260869568</v>
          </cell>
        </row>
        <row r="6332">
          <cell r="E6332" t="str">
            <v>37.8D07.0820</v>
          </cell>
          <cell r="F6332" t="str">
            <v>03. NHI KHOA</v>
          </cell>
          <cell r="G6332" t="str">
            <v>3.1601</v>
          </cell>
          <cell r="H6332" t="str">
            <v>Phẫu thuật lác phức tạp (di thực cơ, phẫu thuật cơ chéo, Faden…)</v>
          </cell>
          <cell r="I6332" t="str">
            <v>Phẫu thuật lác phức tạp (di thực cơ, phẫu thuật cơ chéo, Faden…)</v>
          </cell>
          <cell r="J6332" t="str">
            <v>Phẫu thuật lác phức tạp (di thực cơ, phẫu thuật cơ chéo, Faden…)</v>
          </cell>
          <cell r="K6332" t="str">
            <v>B</v>
          </cell>
          <cell r="L6332" t="str">
            <v>P1</v>
          </cell>
          <cell r="M6332">
            <v>830</v>
          </cell>
          <cell r="N6332">
            <v>830</v>
          </cell>
          <cell r="P6332" t="str">
            <v>Phẫu thuật lác có Faden (1 mắt)</v>
          </cell>
          <cell r="Q6332">
            <v>582000</v>
          </cell>
          <cell r="R6332">
            <v>255130.43478260899</v>
          </cell>
          <cell r="S6332">
            <v>837000</v>
          </cell>
          <cell r="T6332">
            <v>331669.5652173917</v>
          </cell>
          <cell r="U6332">
            <v>913669.5652173917</v>
          </cell>
          <cell r="V6332">
            <v>913600</v>
          </cell>
          <cell r="W6332">
            <v>36546.78260869567</v>
          </cell>
          <cell r="X6332">
            <v>950216.34782608738</v>
          </cell>
        </row>
        <row r="6333">
          <cell r="E6333" t="str">
            <v>37.8D07.0853</v>
          </cell>
          <cell r="F6333" t="str">
            <v>14. MẮT</v>
          </cell>
          <cell r="G6333" t="str">
            <v>14.13</v>
          </cell>
          <cell r="H6333" t="str">
            <v>Bơm dầu silicon, khí bổ sung sau PT cắt dịch kính điều trị bong võng mạc</v>
          </cell>
          <cell r="I6333" t="str">
            <v>Bơm dầu silicon, khí bổ sung sau PT cắt dịch kính điều trị bong võng mạc</v>
          </cell>
          <cell r="J6333" t="str">
            <v>Bơm dầu Silicon, khí bổ sung sau PT cắt DK điều trị BVM</v>
          </cell>
          <cell r="K6333" t="str">
            <v>A</v>
          </cell>
          <cell r="L6333" t="str">
            <v>P2</v>
          </cell>
          <cell r="M6333">
            <v>863</v>
          </cell>
          <cell r="N6333">
            <v>863</v>
          </cell>
          <cell r="P6333" t="str">
            <v>Tháo dầu Silicon phẫu thuật</v>
          </cell>
          <cell r="Q6333">
            <v>582000</v>
          </cell>
          <cell r="R6333">
            <v>255130.43478260899</v>
          </cell>
          <cell r="S6333">
            <v>837000</v>
          </cell>
          <cell r="T6333">
            <v>331669.5652173917</v>
          </cell>
          <cell r="U6333">
            <v>913669.5652173917</v>
          </cell>
          <cell r="V6333">
            <v>913600</v>
          </cell>
          <cell r="W6333">
            <v>36546.78260869567</v>
          </cell>
          <cell r="X6333">
            <v>950216.34782608738</v>
          </cell>
        </row>
        <row r="6334">
          <cell r="E6334" t="str">
            <v>37.8D07.0853</v>
          </cell>
          <cell r="F6334" t="str">
            <v>14. MẮT</v>
          </cell>
          <cell r="G6334" t="str">
            <v>14.154</v>
          </cell>
          <cell r="H6334" t="str">
            <v>Rút van dẫn lưu, ống silicon tiền phòng</v>
          </cell>
          <cell r="I6334" t="str">
            <v>Rút van dẫn lưu, ống silicon tiền phòng</v>
          </cell>
          <cell r="J6334" t="str">
            <v>Rút van dẫn lưu,ống Silicon tiền phòng</v>
          </cell>
          <cell r="K6334" t="str">
            <v>B</v>
          </cell>
          <cell r="L6334" t="str">
            <v>P2</v>
          </cell>
          <cell r="M6334">
            <v>863</v>
          </cell>
          <cell r="N6334">
            <v>863</v>
          </cell>
          <cell r="P6334" t="str">
            <v>Tháo dầu Silicon phẫu thuật</v>
          </cell>
          <cell r="Q6334">
            <v>582000</v>
          </cell>
          <cell r="R6334">
            <v>255130.43478260899</v>
          </cell>
          <cell r="S6334">
            <v>837000</v>
          </cell>
          <cell r="T6334">
            <v>331669.5652173917</v>
          </cell>
          <cell r="U6334">
            <v>913669.5652173917</v>
          </cell>
          <cell r="V6334">
            <v>913600</v>
          </cell>
          <cell r="W6334">
            <v>36546.78260869567</v>
          </cell>
          <cell r="X6334">
            <v>950216.34782608738</v>
          </cell>
        </row>
        <row r="6335">
          <cell r="E6335" t="str">
            <v>37.8D07.0820</v>
          </cell>
          <cell r="F6335" t="str">
            <v>14. MẮT</v>
          </cell>
          <cell r="G6335" t="str">
            <v>14.108</v>
          </cell>
          <cell r="H6335" t="str">
            <v>Phẫu thuật lác phức tạp (di thực cơ, phẫu thuật cơ chéo, faden…)</v>
          </cell>
          <cell r="I6335" t="str">
            <v>Phẫu thuật lác phức tạp (di thực cơ, phẫu thuật cơ chéo, faden…)</v>
          </cell>
          <cell r="J6335" t="str">
            <v>Phẫu thuật lác phức tạp (di thực cơ, phẫu thuật cơ chéo, Faden…)</v>
          </cell>
          <cell r="K6335" t="str">
            <v>B</v>
          </cell>
          <cell r="L6335" t="str">
            <v>P1</v>
          </cell>
          <cell r="M6335">
            <v>830</v>
          </cell>
          <cell r="N6335">
            <v>830</v>
          </cell>
          <cell r="P6335" t="str">
            <v>Phẫu thuật lác có Faden (1 mắt)</v>
          </cell>
          <cell r="Q6335">
            <v>582000</v>
          </cell>
          <cell r="R6335">
            <v>255130.43478260899</v>
          </cell>
          <cell r="S6335">
            <v>837000</v>
          </cell>
          <cell r="T6335">
            <v>331669.5652173917</v>
          </cell>
          <cell r="U6335">
            <v>913669.5652173917</v>
          </cell>
          <cell r="V6335">
            <v>913600</v>
          </cell>
          <cell r="W6335">
            <v>36546.78260869567</v>
          </cell>
          <cell r="X6335">
            <v>950216.34782608738</v>
          </cell>
        </row>
        <row r="6336">
          <cell r="E6336" t="str">
            <v>37.8D07.0818</v>
          </cell>
          <cell r="F6336" t="str">
            <v>03. NHI KHOA</v>
          </cell>
          <cell r="G6336" t="str">
            <v>3.1602</v>
          </cell>
          <cell r="H6336" t="str">
            <v>Phẫu thuật lác thông thường</v>
          </cell>
          <cell r="I6336" t="str">
            <v>Phẫu thuật lác thông thường [1 mắt]</v>
          </cell>
          <cell r="J6336" t="str">
            <v>Phẫu thuật lác thông thường</v>
          </cell>
          <cell r="K6336" t="str">
            <v>B</v>
          </cell>
          <cell r="L6336" t="str">
            <v>P2</v>
          </cell>
          <cell r="M6336">
            <v>828</v>
          </cell>
          <cell r="N6336">
            <v>828</v>
          </cell>
          <cell r="P6336" t="str">
            <v>Phẫu thuật lác (1 mắt)</v>
          </cell>
          <cell r="Q6336">
            <v>582000</v>
          </cell>
          <cell r="R6336">
            <v>190956.52173913</v>
          </cell>
          <cell r="S6336">
            <v>772000</v>
          </cell>
          <cell r="T6336">
            <v>248243.47826086899</v>
          </cell>
          <cell r="U6336">
            <v>830243.47826086893</v>
          </cell>
          <cell r="V6336">
            <v>830200</v>
          </cell>
          <cell r="W6336">
            <v>33209.739130434755</v>
          </cell>
          <cell r="X6336">
            <v>863453.21739130374</v>
          </cell>
        </row>
        <row r="6337">
          <cell r="E6337" t="str">
            <v>37.8D07.0818</v>
          </cell>
          <cell r="F6337" t="str">
            <v>03. NHI KHOA</v>
          </cell>
          <cell r="G6337" t="str">
            <v>3.1662</v>
          </cell>
          <cell r="H6337" t="str">
            <v>Phẫu thuật lác thông thường</v>
          </cell>
          <cell r="I6337" t="str">
            <v>Phẫu thuật lác thông thường [1 mắt]</v>
          </cell>
          <cell r="J6337" t="str">
            <v>Phẫu thuật lác thông thường</v>
          </cell>
          <cell r="K6337" t="str">
            <v>C</v>
          </cell>
          <cell r="L6337" t="str">
            <v>P1</v>
          </cell>
          <cell r="M6337">
            <v>828</v>
          </cell>
          <cell r="N6337">
            <v>828</v>
          </cell>
          <cell r="P6337" t="str">
            <v>Phẫu thuật lác (1 mắt)</v>
          </cell>
          <cell r="Q6337">
            <v>582000</v>
          </cell>
          <cell r="R6337">
            <v>190956.52173913</v>
          </cell>
          <cell r="S6337">
            <v>772000</v>
          </cell>
          <cell r="T6337">
            <v>248243.47826086899</v>
          </cell>
          <cell r="U6337">
            <v>830243.47826086893</v>
          </cell>
          <cell r="V6337">
            <v>830200</v>
          </cell>
          <cell r="W6337">
            <v>33209.739130434755</v>
          </cell>
          <cell r="X6337">
            <v>863453.21739130374</v>
          </cell>
        </row>
        <row r="6338">
          <cell r="E6338" t="str">
            <v>37.8D07.0818</v>
          </cell>
          <cell r="F6338" t="str">
            <v>14. MẮT</v>
          </cell>
          <cell r="G6338" t="str">
            <v>14.109</v>
          </cell>
          <cell r="H6338" t="str">
            <v>Phẫu thuật lác thông thường</v>
          </cell>
          <cell r="I6338" t="str">
            <v>Phẫu thuật lác thông thường [1 mắt]</v>
          </cell>
          <cell r="J6338" t="str">
            <v>Phẫu thuật lác thông thường</v>
          </cell>
          <cell r="K6338" t="str">
            <v>B</v>
          </cell>
          <cell r="L6338" t="str">
            <v>P2</v>
          </cell>
          <cell r="M6338">
            <v>828</v>
          </cell>
          <cell r="N6338">
            <v>828</v>
          </cell>
          <cell r="P6338" t="str">
            <v>Phẫu thuật lác (1 mắt)</v>
          </cell>
          <cell r="Q6338">
            <v>582000</v>
          </cell>
          <cell r="R6338">
            <v>190956.52173913</v>
          </cell>
          <cell r="S6338">
            <v>772000</v>
          </cell>
          <cell r="T6338">
            <v>248243.47826086899</v>
          </cell>
          <cell r="U6338">
            <v>830243.47826086893</v>
          </cell>
          <cell r="V6338">
            <v>830200</v>
          </cell>
          <cell r="W6338">
            <v>33209.739130434755</v>
          </cell>
          <cell r="X6338">
            <v>863453.21739130374</v>
          </cell>
        </row>
        <row r="6339">
          <cell r="E6339" t="str">
            <v>37.8D07.0819</v>
          </cell>
          <cell r="F6339" t="str">
            <v>03. NHI KHOA</v>
          </cell>
          <cell r="G6339" t="str">
            <v>3.1602</v>
          </cell>
          <cell r="H6339" t="str">
            <v>Phẫu thuật lác thông thường</v>
          </cell>
          <cell r="I6339" t="str">
            <v>Phẫu thuật lác thông thường [2 mắt]</v>
          </cell>
          <cell r="J6339" t="str">
            <v>Phẫu thuật lác thông thường</v>
          </cell>
          <cell r="K6339" t="str">
            <v>B</v>
          </cell>
          <cell r="L6339" t="str">
            <v>P2</v>
          </cell>
          <cell r="M6339">
            <v>829</v>
          </cell>
          <cell r="N6339">
            <v>829</v>
          </cell>
          <cell r="P6339" t="str">
            <v>Phẫu thuật lác (2 mắt)</v>
          </cell>
          <cell r="Q6339">
            <v>1082000</v>
          </cell>
          <cell r="R6339">
            <v>106434.782608696</v>
          </cell>
          <cell r="S6339">
            <v>1188000</v>
          </cell>
          <cell r="T6339">
            <v>138365.21739130479</v>
          </cell>
          <cell r="U6339">
            <v>1220365.2173913047</v>
          </cell>
          <cell r="V6339">
            <v>1220300</v>
          </cell>
          <cell r="W6339">
            <v>48814.60869565219</v>
          </cell>
          <cell r="X6339">
            <v>1269179.8260869568</v>
          </cell>
        </row>
        <row r="6340">
          <cell r="E6340" t="str">
            <v>37.8D07.0819</v>
          </cell>
          <cell r="F6340" t="str">
            <v>03. NHI KHOA</v>
          </cell>
          <cell r="G6340" t="str">
            <v>3.1662</v>
          </cell>
          <cell r="H6340" t="str">
            <v>Phẫu thuật lác thông thường</v>
          </cell>
          <cell r="I6340" t="str">
            <v>Phẫu thuật lác thông thường [2 mắt]</v>
          </cell>
          <cell r="J6340" t="str">
            <v>Phẫu thuật lác thông thường</v>
          </cell>
          <cell r="K6340" t="str">
            <v>C</v>
          </cell>
          <cell r="L6340" t="str">
            <v>P1</v>
          </cell>
          <cell r="M6340">
            <v>829</v>
          </cell>
          <cell r="N6340">
            <v>829</v>
          </cell>
          <cell r="P6340" t="str">
            <v>Phẫu thuật lác (2 mắt)</v>
          </cell>
          <cell r="Q6340">
            <v>1082000</v>
          </cell>
          <cell r="R6340">
            <v>106434.782608696</v>
          </cell>
          <cell r="S6340">
            <v>1188000</v>
          </cell>
          <cell r="T6340">
            <v>138365.21739130479</v>
          </cell>
          <cell r="U6340">
            <v>1220365.2173913047</v>
          </cell>
          <cell r="V6340">
            <v>1220300</v>
          </cell>
          <cell r="W6340">
            <v>48814.60869565219</v>
          </cell>
          <cell r="X6340">
            <v>1269179.8260869568</v>
          </cell>
        </row>
        <row r="6341">
          <cell r="E6341" t="str">
            <v>37.8D07.0819</v>
          </cell>
          <cell r="F6341" t="str">
            <v>14. MẮT</v>
          </cell>
          <cell r="G6341" t="str">
            <v>14.109</v>
          </cell>
          <cell r="H6341" t="str">
            <v>Phẫu thuật lác thông thường</v>
          </cell>
          <cell r="I6341" t="str">
            <v>Phẫu thuật lác thông thường [2 mắt]</v>
          </cell>
          <cell r="J6341" t="str">
            <v>Phẫu thuật lác thông thường</v>
          </cell>
          <cell r="K6341" t="str">
            <v>B</v>
          </cell>
          <cell r="L6341" t="str">
            <v>P2</v>
          </cell>
          <cell r="M6341">
            <v>829</v>
          </cell>
          <cell r="N6341">
            <v>829</v>
          </cell>
          <cell r="P6341" t="str">
            <v>Phẫu thuật lác (2 mắt)</v>
          </cell>
          <cell r="Q6341">
            <v>1082000</v>
          </cell>
          <cell r="R6341">
            <v>106434.782608696</v>
          </cell>
          <cell r="S6341">
            <v>1188000</v>
          </cell>
          <cell r="T6341">
            <v>138365.21739130479</v>
          </cell>
          <cell r="U6341">
            <v>1220365.2173913047</v>
          </cell>
          <cell r="V6341">
            <v>1220300</v>
          </cell>
          <cell r="W6341">
            <v>48814.60869565219</v>
          </cell>
          <cell r="X6341">
            <v>1269179.8260869568</v>
          </cell>
        </row>
        <row r="6342">
          <cell r="E6342" t="str">
            <v>37.8D03.0337</v>
          </cell>
          <cell r="F6342" t="str">
            <v>28. PHẪU THUẬT TẠO HÌNH THẨM MỸ</v>
          </cell>
          <cell r="G6342" t="str">
            <v>28.74</v>
          </cell>
          <cell r="H6342" t="str">
            <v>Phẫu thuật làm hẹp khe mi, rút ngắn dây chằng mi ngoài, mi trong điều trị hở mi do liệt dây VII</v>
          </cell>
          <cell r="I6342" t="str">
            <v>Phẫu thuật làm hẹp khe mi, rút ngắn dây chằng mi ngoài, mi trong điều trị hở mi do liệt dây VII</v>
          </cell>
          <cell r="J6342" t="str">
            <v>Phẫu thuật làm hẹp khe mi, rút ngắn dây chằng mi ngoài, mi trong điều trị hở mi do liệt dây VII</v>
          </cell>
          <cell r="K6342" t="str">
            <v>B</v>
          </cell>
          <cell r="L6342" t="str">
            <v>P1</v>
          </cell>
          <cell r="M6342">
            <v>346</v>
          </cell>
          <cell r="N6342">
            <v>346</v>
          </cell>
          <cell r="P6342" t="str">
            <v xml:space="preserve">Phẫu thuật chuyển gân điều trị hở mi </v>
          </cell>
          <cell r="Q6342">
            <v>1527000</v>
          </cell>
          <cell r="R6342">
            <v>804521.73913043505</v>
          </cell>
          <cell r="S6342">
            <v>2331000</v>
          </cell>
          <cell r="T6342">
            <v>1045878.2608695655</v>
          </cell>
          <cell r="U6342">
            <v>2572878.2608695654</v>
          </cell>
          <cell r="V6342">
            <v>2572800</v>
          </cell>
          <cell r="W6342">
            <v>102915.13043478262</v>
          </cell>
          <cell r="X6342">
            <v>2675793.3913043481</v>
          </cell>
        </row>
        <row r="6343">
          <cell r="E6343" t="str">
            <v>37.8D07.0817</v>
          </cell>
          <cell r="F6343" t="str">
            <v>14. MẮT</v>
          </cell>
          <cell r="G6343" t="str">
            <v>14.130</v>
          </cell>
          <cell r="H6343" t="str">
            <v>Phẫu thuật làm hẹp khe mi, rút ngắn dây chằng mi ngoài, mi trong điều trị hở mi do liệt dây VII</v>
          </cell>
          <cell r="I6343" t="str">
            <v>Phẫu thuật làm hẹp khe mi, rút ngắn dây chằng mi ngoài, mi trong điều trị hở mi do liệt dây VII</v>
          </cell>
          <cell r="J6343" t="str">
            <v>Phẫu thuật làm hẹp khe mi, rút ngắn dây chằng mi ngoài, mi trong điều trị hở mi do liệt dây VII</v>
          </cell>
          <cell r="K6343" t="str">
            <v>B</v>
          </cell>
          <cell r="L6343" t="str">
            <v>P1</v>
          </cell>
          <cell r="M6343">
            <v>827</v>
          </cell>
          <cell r="N6343">
            <v>827</v>
          </cell>
          <cell r="P6343" t="str">
            <v>Phẫu thuật hẹp khe mi</v>
          </cell>
          <cell r="Q6343">
            <v>432000</v>
          </cell>
          <cell r="R6343">
            <v>255130.43478260899</v>
          </cell>
          <cell r="S6343">
            <v>687000</v>
          </cell>
          <cell r="T6343">
            <v>331669.5652173917</v>
          </cell>
          <cell r="U6343">
            <v>763669.5652173917</v>
          </cell>
          <cell r="V6343">
            <v>763600</v>
          </cell>
          <cell r="W6343">
            <v>30546.78260869567</v>
          </cell>
          <cell r="X6343">
            <v>794216.34782608738</v>
          </cell>
        </row>
        <row r="6344">
          <cell r="E6344" t="str">
            <v>37.8D06.0669</v>
          </cell>
          <cell r="F6344" t="str">
            <v>03. NHI KHOA</v>
          </cell>
          <cell r="G6344" t="str">
            <v>3.2256</v>
          </cell>
          <cell r="H6344" t="str">
            <v>Phẫu thuật làm lại tầng sinh môn và cơ vòng do rách phức tạp</v>
          </cell>
          <cell r="I6344" t="str">
            <v>Phẫu thuật làm lại tầng sinh môn và cơ vòng do rách phức tạp</v>
          </cell>
          <cell r="J6344" t="str">
            <v>Phẫu thuật làm lại tầng sinh môn và cơ vòng do rách phức tạp</v>
          </cell>
          <cell r="K6344" t="str">
            <v>A</v>
          </cell>
          <cell r="L6344" t="str">
            <v>P2</v>
          </cell>
          <cell r="M6344">
            <v>679</v>
          </cell>
          <cell r="N6344">
            <v>679</v>
          </cell>
          <cell r="P6344" t="str">
            <v xml:space="preserve">Phẫu thuật làm lại tầng sinh môn và cơ vòng do rách phức tạp </v>
          </cell>
          <cell r="Q6344">
            <v>2366000</v>
          </cell>
          <cell r="R6344">
            <v>577565.21739130397</v>
          </cell>
          <cell r="S6344">
            <v>2943000</v>
          </cell>
          <cell r="T6344">
            <v>750834.7826086951</v>
          </cell>
          <cell r="U6344">
            <v>3116834.7826086953</v>
          </cell>
          <cell r="V6344">
            <v>3116800</v>
          </cell>
          <cell r="W6344">
            <v>124673.39130434781</v>
          </cell>
          <cell r="X6344">
            <v>3241508.173913043</v>
          </cell>
        </row>
        <row r="6345">
          <cell r="E6345" t="str">
            <v>37.8D07.0857</v>
          </cell>
          <cell r="F6345" t="str">
            <v>14. MẮT</v>
          </cell>
          <cell r="G6345" t="str">
            <v>14.159</v>
          </cell>
          <cell r="H6345" t="str">
            <v>Tiêm nhu mô giác mạc</v>
          </cell>
          <cell r="I6345" t="str">
            <v>Tiêm nhu mô giác mạc</v>
          </cell>
          <cell r="J6345" t="str">
            <v>Tiêm nhu mô giác mạc</v>
          </cell>
          <cell r="K6345" t="str">
            <v>B</v>
          </cell>
          <cell r="L6345" t="str">
            <v>T1</v>
          </cell>
          <cell r="M6345">
            <v>867</v>
          </cell>
          <cell r="N6345">
            <v>867</v>
          </cell>
          <cell r="O6345" t="str">
            <v>Chưa bao gồm thuốc.</v>
          </cell>
          <cell r="P6345" t="str">
            <v>Tiêm hậu nhãn cầu một mắt</v>
          </cell>
          <cell r="Q6345">
            <v>34500</v>
          </cell>
          <cell r="R6345">
            <v>15808.695652173899</v>
          </cell>
          <cell r="S6345">
            <v>50300</v>
          </cell>
          <cell r="T6345">
            <v>20551.30434782607</v>
          </cell>
          <cell r="U6345">
            <v>55051.304347826066</v>
          </cell>
          <cell r="V6345">
            <v>55000</v>
          </cell>
          <cell r="W6345">
            <v>2202.0521739130427</v>
          </cell>
          <cell r="X6345">
            <v>57253.356521739108</v>
          </cell>
        </row>
        <row r="6346">
          <cell r="E6346" t="str">
            <v>37.8D07.0858</v>
          </cell>
          <cell r="F6346" t="str">
            <v>03. NHI KHOA</v>
          </cell>
          <cell r="G6346" t="str">
            <v>3.1523</v>
          </cell>
          <cell r="H6346" t="str">
            <v>Vá vỡ xương hốc mắt (thành dưới, thành trong ± dùng sụn sườn)</v>
          </cell>
          <cell r="I6346" t="str">
            <v>Vá vỡ xương hốc mắt (thành dưới, thành trong ± dùng sụn sườn)</v>
          </cell>
          <cell r="J6346" t="str">
            <v>Vá vỡ xương hốc mắt (thành dưới, thành trong ± dùng sụn sườn)</v>
          </cell>
          <cell r="K6346" t="str">
            <v>A</v>
          </cell>
          <cell r="L6346" t="str">
            <v>PDB</v>
          </cell>
          <cell r="M6346">
            <v>868</v>
          </cell>
          <cell r="N6346">
            <v>868</v>
          </cell>
          <cell r="O6346" t="str">
            <v>Chưa bao gồm tấm lót sàn hoặc vá xương.</v>
          </cell>
          <cell r="P6346" t="str">
            <v>Vá sàn  hốc mắt</v>
          </cell>
          <cell r="Q6346">
            <v>2856000</v>
          </cell>
          <cell r="R6346">
            <v>358434.78260869603</v>
          </cell>
          <cell r="S6346">
            <v>3214000</v>
          </cell>
          <cell r="T6346">
            <v>465965.21739130485</v>
          </cell>
          <cell r="U6346">
            <v>3321965.2173913047</v>
          </cell>
          <cell r="V6346">
            <v>3321900</v>
          </cell>
          <cell r="W6346">
            <v>132878.60869565219</v>
          </cell>
          <cell r="X6346">
            <v>3454843.826086957</v>
          </cell>
        </row>
        <row r="6347">
          <cell r="E6347" t="str">
            <v>37.8D07.0858</v>
          </cell>
          <cell r="F6347" t="str">
            <v>14. MẮT</v>
          </cell>
          <cell r="G6347" t="str">
            <v>14.3</v>
          </cell>
          <cell r="H6347" t="str">
            <v>Vá vỡ xương hốc mắt (thành dưới, thành trong có hoặc không dùng sụn sườn)</v>
          </cell>
          <cell r="I6347" t="str">
            <v>Vá vỡ xương hốc mắt (thành dưới, thành trong có hoặc không dùng sụn sườn)</v>
          </cell>
          <cell r="J6347" t="str">
            <v>Vá vỡ xương hốc mắt (thành dưới, thành trong có hoặc không dùng sụn sườn)</v>
          </cell>
          <cell r="K6347" t="str">
            <v>B</v>
          </cell>
          <cell r="L6347" t="str">
            <v>PDB</v>
          </cell>
          <cell r="M6347">
            <v>868</v>
          </cell>
          <cell r="N6347">
            <v>868</v>
          </cell>
          <cell r="O6347" t="str">
            <v>Chưa bao gồm tấm lót sàn hoặc vá xương.</v>
          </cell>
          <cell r="P6347" t="str">
            <v>Vá sàn  hốc mắt</v>
          </cell>
          <cell r="Q6347">
            <v>2856000</v>
          </cell>
          <cell r="R6347">
            <v>358434.78260869603</v>
          </cell>
          <cell r="S6347">
            <v>3214000</v>
          </cell>
          <cell r="T6347">
            <v>465965.21739130485</v>
          </cell>
          <cell r="U6347">
            <v>3321965.2173913047</v>
          </cell>
          <cell r="V6347">
            <v>3321900</v>
          </cell>
          <cell r="W6347">
            <v>132878.60869565219</v>
          </cell>
          <cell r="X6347">
            <v>3454843.826086957</v>
          </cell>
        </row>
        <row r="6348">
          <cell r="E6348" t="str">
            <v>37.8D07.0859</v>
          </cell>
          <cell r="F6348" t="str">
            <v>14. MẮT</v>
          </cell>
          <cell r="G6348" t="str">
            <v>14.91</v>
          </cell>
          <cell r="H6348" t="str">
            <v>Cắt u hậu phòng</v>
          </cell>
          <cell r="I6348" t="str">
            <v>Cắt u hậu phòng</v>
          </cell>
          <cell r="J6348" t="str">
            <v>Cắt u hậu phòng</v>
          </cell>
          <cell r="K6348" t="str">
            <v>A</v>
          </cell>
          <cell r="L6348" t="str">
            <v>PDB</v>
          </cell>
          <cell r="M6348">
            <v>869</v>
          </cell>
          <cell r="N6348">
            <v>869</v>
          </cell>
          <cell r="P6348" t="str">
            <v>Phẫu thuật đặc biệt (Nhãn khoa)</v>
          </cell>
          <cell r="Q6348">
            <v>1980000</v>
          </cell>
          <cell r="R6348">
            <v>158086.95652173899</v>
          </cell>
          <cell r="S6348">
            <v>2138000</v>
          </cell>
          <cell r="T6348">
            <v>205513.04347826069</v>
          </cell>
          <cell r="U6348">
            <v>2185513.0434782607</v>
          </cell>
          <cell r="V6348">
            <v>2185500</v>
          </cell>
          <cell r="W6348">
            <v>87420.521739130432</v>
          </cell>
          <cell r="X6348">
            <v>2272933.5652173911</v>
          </cell>
        </row>
        <row r="6349">
          <cell r="E6349" t="str">
            <v>37.8D07.0859</v>
          </cell>
          <cell r="F6349" t="str">
            <v>14. MẮT</v>
          </cell>
          <cell r="G6349" t="str">
            <v>14.87</v>
          </cell>
          <cell r="H6349" t="str">
            <v>Cắt u mi cả bề dày ghép niêm mạc cứng của vòm miệng và chuyển vạt da</v>
          </cell>
          <cell r="I6349" t="str">
            <v>Cắt u mi cả bề dày ghép niêm mạc cứng của vòm miệng và chuyển vạt da</v>
          </cell>
          <cell r="J6349" t="str">
            <v>Cắt u mi cả bề dày ghép niêm mạc cứng của vòm miệng và chuyển vạt da</v>
          </cell>
          <cell r="K6349" t="str">
            <v>B</v>
          </cell>
          <cell r="L6349" t="str">
            <v>PDB</v>
          </cell>
          <cell r="M6349">
            <v>869</v>
          </cell>
          <cell r="N6349">
            <v>869</v>
          </cell>
          <cell r="P6349" t="str">
            <v>Phẫu thuật đặc biệt (Nhãn khoa)</v>
          </cell>
          <cell r="Q6349">
            <v>1980000</v>
          </cell>
          <cell r="R6349">
            <v>158086.95652173899</v>
          </cell>
          <cell r="S6349">
            <v>2138000</v>
          </cell>
          <cell r="T6349">
            <v>205513.04347826069</v>
          </cell>
          <cell r="U6349">
            <v>2185513.0434782607</v>
          </cell>
          <cell r="V6349">
            <v>2185500</v>
          </cell>
          <cell r="W6349">
            <v>87420.521739130432</v>
          </cell>
          <cell r="X6349">
            <v>2272933.5652173911</v>
          </cell>
        </row>
        <row r="6350">
          <cell r="E6350" t="str">
            <v>37.8D06.0669</v>
          </cell>
          <cell r="F6350" t="str">
            <v>13. PHỤ SẢN</v>
          </cell>
          <cell r="G6350" t="str">
            <v>13.112</v>
          </cell>
          <cell r="H6350" t="str">
            <v>Phẫu thuật làm lại tầng sinh môn và cơ vòng do rách phức tạp</v>
          </cell>
          <cell r="I6350" t="str">
            <v>Phẫu thuật làm lại tầng sinh môn và cơ vòng do rách phức tạp</v>
          </cell>
          <cell r="J6350" t="str">
            <v>Phẫu thuật làm lại tầng sinh môn và cơ vòng do rách phức tạp</v>
          </cell>
          <cell r="K6350" t="str">
            <v>B</v>
          </cell>
          <cell r="L6350" t="str">
            <v>P2</v>
          </cell>
          <cell r="M6350">
            <v>679</v>
          </cell>
          <cell r="N6350">
            <v>679</v>
          </cell>
          <cell r="P6350" t="str">
            <v xml:space="preserve">Phẫu thuật làm lại tầng sinh môn và cơ vòng do rách phức tạp </v>
          </cell>
          <cell r="Q6350">
            <v>2366000</v>
          </cell>
          <cell r="R6350">
            <v>577565.21739130397</v>
          </cell>
          <cell r="S6350">
            <v>2943000</v>
          </cell>
          <cell r="T6350">
            <v>750834.7826086951</v>
          </cell>
          <cell r="U6350">
            <v>3116834.7826086953</v>
          </cell>
          <cell r="V6350">
            <v>3116800</v>
          </cell>
          <cell r="W6350">
            <v>124673.39130434781</v>
          </cell>
          <cell r="X6350">
            <v>3241508.173913043</v>
          </cell>
        </row>
        <row r="6351">
          <cell r="E6351" t="str">
            <v>37.8D07.0860</v>
          </cell>
          <cell r="F6351" t="str">
            <v>14. MẮT</v>
          </cell>
          <cell r="G6351" t="str">
            <v>14.47</v>
          </cell>
          <cell r="H6351" t="str">
            <v>Phẫu thuật chỉnh, xoay, lấy IOL có hoặc không cắt DK</v>
          </cell>
          <cell r="I6351" t="str">
            <v>Phẫu thuật chỉnh, xoay, lấy IOL có hoặc không cắt DK</v>
          </cell>
          <cell r="J6351" t="str">
            <v>Phẫu thuật chỉnh, xoay, lấy IOL có hoặc không cắt DK</v>
          </cell>
          <cell r="K6351" t="str">
            <v>B</v>
          </cell>
          <cell r="L6351" t="str">
            <v>P1</v>
          </cell>
          <cell r="M6351">
            <v>870</v>
          </cell>
          <cell r="N6351">
            <v>870</v>
          </cell>
          <cell r="P6351" t="str">
            <v>Phẫu thuật loại I (Nhãn khoa)</v>
          </cell>
          <cell r="Q6351">
            <v>1132000</v>
          </cell>
          <cell r="R6351">
            <v>98608.695652173905</v>
          </cell>
          <cell r="S6351">
            <v>1230000</v>
          </cell>
          <cell r="T6351">
            <v>128191.30434782608</v>
          </cell>
          <cell r="U6351">
            <v>1260191.3043478262</v>
          </cell>
          <cell r="V6351">
            <v>1260100</v>
          </cell>
          <cell r="W6351">
            <v>50407.652173913048</v>
          </cell>
          <cell r="X6351">
            <v>1310598.9565217393</v>
          </cell>
        </row>
        <row r="6352">
          <cell r="E6352" t="str">
            <v>37.8D07.0860</v>
          </cell>
          <cell r="F6352" t="str">
            <v>14. MẮT</v>
          </cell>
          <cell r="G6352" t="str">
            <v>14.121</v>
          </cell>
          <cell r="H6352" t="str">
            <v>Phẫu thuật hạ mi trên (chỉnh chỉ, lùi cơ nâng mi …)</v>
          </cell>
          <cell r="I6352" t="str">
            <v>Phẫu thuật hạ mi trên (chỉnh chỉ, lùi cơ nâng mi …)</v>
          </cell>
          <cell r="J6352" t="str">
            <v>Phẫu thuật hạ mi trên (chỉnh chỉ, lùi cơ nâng mi …)</v>
          </cell>
          <cell r="K6352" t="str">
            <v>B</v>
          </cell>
          <cell r="L6352" t="str">
            <v>P1</v>
          </cell>
          <cell r="M6352">
            <v>870</v>
          </cell>
          <cell r="N6352">
            <v>870</v>
          </cell>
          <cell r="P6352" t="str">
            <v>Phẫu thuật loại I (Nhãn khoa)</v>
          </cell>
          <cell r="Q6352">
            <v>1132000</v>
          </cell>
          <cell r="R6352">
            <v>98608.695652173905</v>
          </cell>
          <cell r="S6352">
            <v>1230000</v>
          </cell>
          <cell r="T6352">
            <v>128191.30434782608</v>
          </cell>
          <cell r="U6352">
            <v>1260191.3043478262</v>
          </cell>
          <cell r="V6352">
            <v>1260100</v>
          </cell>
          <cell r="W6352">
            <v>50407.652173913048</v>
          </cell>
          <cell r="X6352">
            <v>1310598.9565217393</v>
          </cell>
        </row>
        <row r="6353">
          <cell r="E6353" t="str">
            <v>37.8D07.0860</v>
          </cell>
          <cell r="F6353" t="str">
            <v>14. MẮT</v>
          </cell>
          <cell r="G6353" t="str">
            <v>14.146</v>
          </cell>
          <cell r="H6353" t="str">
            <v>Tạo hình mống mắt (khâu mống mắt, chân mống mắt...)</v>
          </cell>
          <cell r="I6353" t="str">
            <v>Tạo hình mống mắt (khâu mống mắt, chân mống mắt...)</v>
          </cell>
          <cell r="J6353" t="str">
            <v>Tạo hình mống mắt (khâu mống mắt, chân mống mắt...)</v>
          </cell>
          <cell r="K6353" t="str">
            <v>B</v>
          </cell>
          <cell r="L6353" t="str">
            <v>P1</v>
          </cell>
          <cell r="M6353">
            <v>870</v>
          </cell>
          <cell r="N6353">
            <v>870</v>
          </cell>
          <cell r="P6353" t="str">
            <v>Phẫu thuật loại I (Nhãn khoa)</v>
          </cell>
          <cell r="Q6353">
            <v>1132000</v>
          </cell>
          <cell r="R6353">
            <v>98608.695652173905</v>
          </cell>
          <cell r="S6353">
            <v>1230000</v>
          </cell>
          <cell r="T6353">
            <v>128191.30434782608</v>
          </cell>
          <cell r="U6353">
            <v>1260191.3043478262</v>
          </cell>
          <cell r="V6353">
            <v>1260100</v>
          </cell>
          <cell r="W6353">
            <v>50407.652173913048</v>
          </cell>
          <cell r="X6353">
            <v>1310598.9565217393</v>
          </cell>
        </row>
        <row r="6354">
          <cell r="E6354" t="str">
            <v>37.8D07.0861</v>
          </cell>
          <cell r="F6354" t="str">
            <v>14. MẮT</v>
          </cell>
          <cell r="G6354" t="str">
            <v>14.134</v>
          </cell>
          <cell r="H6354" t="str">
            <v>Di thực hàng lông mi</v>
          </cell>
          <cell r="I6354" t="str">
            <v>Di thực hàng lông mi</v>
          </cell>
          <cell r="J6354" t="str">
            <v>Di thực hàng lông mi</v>
          </cell>
          <cell r="K6354" t="str">
            <v>B</v>
          </cell>
          <cell r="L6354" t="str">
            <v>P2</v>
          </cell>
          <cell r="M6354">
            <v>871</v>
          </cell>
          <cell r="N6354">
            <v>871</v>
          </cell>
          <cell r="P6354" t="str">
            <v>Phẫu thuật loại II (Nhãn khoa)</v>
          </cell>
          <cell r="Q6354">
            <v>800000</v>
          </cell>
          <cell r="R6354">
            <v>70434.782608695605</v>
          </cell>
          <cell r="S6354">
            <v>870000</v>
          </cell>
          <cell r="T6354">
            <v>91565.217391304293</v>
          </cell>
          <cell r="U6354">
            <v>891565.21739130432</v>
          </cell>
          <cell r="V6354">
            <v>891500</v>
          </cell>
          <cell r="W6354">
            <v>35662.608695652176</v>
          </cell>
          <cell r="X6354">
            <v>927227.82608695654</v>
          </cell>
        </row>
        <row r="6355">
          <cell r="E6355" t="str">
            <v>37.8D07.0861</v>
          </cell>
          <cell r="F6355" t="str">
            <v>14. MẮT</v>
          </cell>
          <cell r="G6355" t="str">
            <v>14.99</v>
          </cell>
          <cell r="H6355" t="str">
            <v>Ghép mỡ điều trị lõm mắt</v>
          </cell>
          <cell r="I6355" t="str">
            <v>Ghép mỡ điều trị lõm mắt</v>
          </cell>
          <cell r="J6355" t="str">
            <v>Ghép mỡ điều trị lõm mắt</v>
          </cell>
          <cell r="K6355" t="str">
            <v>B</v>
          </cell>
          <cell r="L6355" t="str">
            <v>P2</v>
          </cell>
          <cell r="M6355">
            <v>871</v>
          </cell>
          <cell r="N6355">
            <v>871</v>
          </cell>
          <cell r="P6355" t="str">
            <v>Phẫu thuật loại II (Nhãn khoa)</v>
          </cell>
          <cell r="Q6355">
            <v>800000</v>
          </cell>
          <cell r="R6355">
            <v>70434.782608695605</v>
          </cell>
          <cell r="S6355">
            <v>870000</v>
          </cell>
          <cell r="T6355">
            <v>91565.217391304293</v>
          </cell>
          <cell r="U6355">
            <v>891565.21739130432</v>
          </cell>
          <cell r="V6355">
            <v>891500</v>
          </cell>
          <cell r="W6355">
            <v>35662.608695652176</v>
          </cell>
          <cell r="X6355">
            <v>927227.82608695654</v>
          </cell>
        </row>
        <row r="6356">
          <cell r="E6356" t="str">
            <v>37.8D07.0861</v>
          </cell>
          <cell r="F6356" t="str">
            <v>14. MẮT</v>
          </cell>
          <cell r="G6356" t="str">
            <v>14.123</v>
          </cell>
          <cell r="H6356" t="str">
            <v>Lùi cơ nâng mi</v>
          </cell>
          <cell r="I6356" t="str">
            <v>Lùi cơ nâng mi</v>
          </cell>
          <cell r="J6356" t="str">
            <v>Lùi cơ nâng mi</v>
          </cell>
          <cell r="K6356" t="str">
            <v>B</v>
          </cell>
          <cell r="L6356" t="str">
            <v>P2</v>
          </cell>
          <cell r="M6356">
            <v>871</v>
          </cell>
          <cell r="N6356">
            <v>871</v>
          </cell>
          <cell r="P6356" t="str">
            <v>Phẫu thuật loại II (Nhãn khoa)</v>
          </cell>
          <cell r="Q6356">
            <v>800000</v>
          </cell>
          <cell r="R6356">
            <v>70434.782608695605</v>
          </cell>
          <cell r="S6356">
            <v>870000</v>
          </cell>
          <cell r="T6356">
            <v>91565.217391304293</v>
          </cell>
          <cell r="U6356">
            <v>891565.21739130432</v>
          </cell>
          <cell r="V6356">
            <v>891500</v>
          </cell>
          <cell r="W6356">
            <v>35662.608695652176</v>
          </cell>
          <cell r="X6356">
            <v>927227.82608695654</v>
          </cell>
        </row>
        <row r="6357">
          <cell r="E6357" t="str">
            <v>37.8D07.0862</v>
          </cell>
          <cell r="F6357" t="str">
            <v>14. MẮT</v>
          </cell>
          <cell r="G6357" t="str">
            <v>14.113</v>
          </cell>
          <cell r="H6357" t="str">
            <v>Chỉnh chỉ sau mổ lác</v>
          </cell>
          <cell r="I6357" t="str">
            <v>Chỉnh chỉ sau mổ lác</v>
          </cell>
          <cell r="J6357" t="str">
            <v>Chỉnh chỉ sau mổ lác</v>
          </cell>
          <cell r="K6357" t="str">
            <v>B</v>
          </cell>
          <cell r="L6357" t="str">
            <v>P3</v>
          </cell>
          <cell r="M6357">
            <v>872</v>
          </cell>
          <cell r="N6357">
            <v>872</v>
          </cell>
          <cell r="P6357" t="str">
            <v>Phẫu thuật loại III (Nhãn khoa)</v>
          </cell>
          <cell r="Q6357">
            <v>561000</v>
          </cell>
          <cell r="R6357">
            <v>45391.304347826102</v>
          </cell>
          <cell r="S6357">
            <v>606000</v>
          </cell>
          <cell r="T6357">
            <v>59008.695652173934</v>
          </cell>
          <cell r="U6357">
            <v>620008.69565217395</v>
          </cell>
          <cell r="V6357">
            <v>620000</v>
          </cell>
          <cell r="W6357">
            <v>24800.34782608696</v>
          </cell>
          <cell r="X6357">
            <v>644809.04347826086</v>
          </cell>
        </row>
        <row r="6358">
          <cell r="E6358" t="str">
            <v>37.8D07.0862</v>
          </cell>
          <cell r="F6358" t="str">
            <v>14. MẮT</v>
          </cell>
          <cell r="G6358" t="str">
            <v>14.63</v>
          </cell>
          <cell r="H6358" t="str">
            <v>Phẫu thuật mở rộng điểm lệ</v>
          </cell>
          <cell r="I6358" t="str">
            <v>Phẫu thuật mở rộng điểm lệ</v>
          </cell>
          <cell r="J6358" t="str">
            <v>Phẫu thuật mở rộng điểm lệ</v>
          </cell>
          <cell r="K6358" t="str">
            <v>B</v>
          </cell>
          <cell r="L6358" t="str">
            <v>P3</v>
          </cell>
          <cell r="M6358">
            <v>872</v>
          </cell>
          <cell r="N6358">
            <v>872</v>
          </cell>
          <cell r="P6358" t="str">
            <v>Phẫu thuật loại III (Nhãn khoa)</v>
          </cell>
          <cell r="Q6358">
            <v>561000</v>
          </cell>
          <cell r="R6358">
            <v>45391.304347826102</v>
          </cell>
          <cell r="S6358">
            <v>606000</v>
          </cell>
          <cell r="T6358">
            <v>59008.695652173934</v>
          </cell>
          <cell r="U6358">
            <v>620008.69565217395</v>
          </cell>
          <cell r="V6358">
            <v>620000</v>
          </cell>
          <cell r="W6358">
            <v>24800.34782608696</v>
          </cell>
          <cell r="X6358">
            <v>644809.04347826086</v>
          </cell>
        </row>
        <row r="6359">
          <cell r="E6359" t="str">
            <v>37.8D07.0862</v>
          </cell>
          <cell r="F6359" t="str">
            <v>14. MẮT</v>
          </cell>
          <cell r="G6359" t="str">
            <v>14.115</v>
          </cell>
          <cell r="H6359" t="str">
            <v>Sửa sẹo sau mổ lác</v>
          </cell>
          <cell r="I6359" t="str">
            <v>Sửa sẹo sau mổ lác</v>
          </cell>
          <cell r="J6359" t="str">
            <v>Sửa sẹo sau mổ lác</v>
          </cell>
          <cell r="K6359" t="str">
            <v>B</v>
          </cell>
          <cell r="L6359" t="str">
            <v>P3</v>
          </cell>
          <cell r="M6359">
            <v>872</v>
          </cell>
          <cell r="N6359">
            <v>872</v>
          </cell>
          <cell r="P6359" t="str">
            <v>Phẫu thuật loại III (Nhãn khoa)</v>
          </cell>
          <cell r="Q6359">
            <v>561000</v>
          </cell>
          <cell r="R6359">
            <v>45391.304347826102</v>
          </cell>
          <cell r="S6359">
            <v>606000</v>
          </cell>
          <cell r="T6359">
            <v>59008.695652173934</v>
          </cell>
          <cell r="U6359">
            <v>620008.69565217395</v>
          </cell>
          <cell r="V6359">
            <v>620000</v>
          </cell>
          <cell r="W6359">
            <v>24800.34782608696</v>
          </cell>
          <cell r="X6359">
            <v>644809.04347826086</v>
          </cell>
        </row>
        <row r="6360">
          <cell r="E6360" t="str">
            <v>37.8D07.0863</v>
          </cell>
          <cell r="F6360" t="str">
            <v>14. MẮT</v>
          </cell>
          <cell r="G6360" t="str">
            <v>14.157</v>
          </cell>
          <cell r="H6360" t="str">
            <v>Chọc hút dịch kính, tiền phòng lấy bệnh phẩm</v>
          </cell>
          <cell r="I6360" t="str">
            <v>Chọc hút dịch kính, tiền phòng lấy bệnh phẩm</v>
          </cell>
          <cell r="J6360" t="str">
            <v>Chọc hút dịch kính, tiền phòng lấy bệnh phẩm</v>
          </cell>
          <cell r="K6360" t="str">
            <v>B</v>
          </cell>
          <cell r="L6360" t="str">
            <v>TDB</v>
          </cell>
          <cell r="M6360">
            <v>873</v>
          </cell>
          <cell r="N6360">
            <v>873</v>
          </cell>
          <cell r="P6360" t="str">
            <v>Thủ thuật đặc biệt (Nhãn khoa)</v>
          </cell>
          <cell r="Q6360">
            <v>504000</v>
          </cell>
          <cell r="R6360">
            <v>23478.260869565202</v>
          </cell>
          <cell r="S6360">
            <v>527000</v>
          </cell>
          <cell r="T6360">
            <v>30521.739130434762</v>
          </cell>
          <cell r="U6360">
            <v>534521.73913043481</v>
          </cell>
          <cell r="V6360">
            <v>534500</v>
          </cell>
          <cell r="W6360">
            <v>21380.869565217392</v>
          </cell>
          <cell r="X6360">
            <v>555902.60869565222</v>
          </cell>
        </row>
        <row r="6361">
          <cell r="E6361" t="str">
            <v>37.8D07.0864</v>
          </cell>
          <cell r="F6361" t="str">
            <v>14. MẮT</v>
          </cell>
          <cell r="G6361" t="str">
            <v>14.212</v>
          </cell>
          <cell r="H6361" t="str">
            <v>Cấp cứu bỏng mắt ban đầu</v>
          </cell>
          <cell r="I6361" t="str">
            <v>Cấp cứu bỏng mắt ban đầu</v>
          </cell>
          <cell r="J6361" t="str">
            <v>Cấp cứu bỏng mắt ban đầu</v>
          </cell>
          <cell r="K6361" t="str">
            <v>D</v>
          </cell>
          <cell r="L6361" t="str">
            <v>T1</v>
          </cell>
          <cell r="M6361">
            <v>874</v>
          </cell>
          <cell r="N6361">
            <v>874</v>
          </cell>
          <cell r="P6361" t="str">
            <v>Thủ thuật loại I (Nhãn khoa)</v>
          </cell>
          <cell r="Q6361">
            <v>330000</v>
          </cell>
          <cell r="R6361">
            <v>10956.5217391304</v>
          </cell>
          <cell r="S6361">
            <v>340000</v>
          </cell>
          <cell r="T6361">
            <v>14243.47826086952</v>
          </cell>
          <cell r="U6361">
            <v>344243.47826086951</v>
          </cell>
          <cell r="V6361">
            <v>344200</v>
          </cell>
          <cell r="W6361">
            <v>13769.73913043478</v>
          </cell>
          <cell r="X6361">
            <v>358013.21739130426</v>
          </cell>
        </row>
        <row r="6362">
          <cell r="E6362" t="str">
            <v>37.8D07.0864</v>
          </cell>
          <cell r="F6362" t="str">
            <v>14. MẮT</v>
          </cell>
          <cell r="G6362" t="str">
            <v>14.245</v>
          </cell>
          <cell r="H6362" t="str">
            <v>Chụp đáy mắt RETCAM</v>
          </cell>
          <cell r="I6362" t="str">
            <v>Chụp đáy mắt RETCAM</v>
          </cell>
          <cell r="J6362" t="str">
            <v>Chụp đáy mắt RETCAM</v>
          </cell>
          <cell r="K6362" t="str">
            <v>B</v>
          </cell>
          <cell r="L6362" t="str">
            <v>T1</v>
          </cell>
          <cell r="M6362">
            <v>874</v>
          </cell>
          <cell r="N6362">
            <v>874</v>
          </cell>
          <cell r="P6362" t="str">
            <v>Thủ thuật loại I (Nhãn khoa)</v>
          </cell>
          <cell r="Q6362">
            <v>330000</v>
          </cell>
          <cell r="R6362">
            <v>10956.5217391304</v>
          </cell>
          <cell r="S6362">
            <v>340000</v>
          </cell>
          <cell r="T6362">
            <v>14243.47826086952</v>
          </cell>
          <cell r="U6362">
            <v>344243.47826086951</v>
          </cell>
          <cell r="V6362">
            <v>344200</v>
          </cell>
          <cell r="W6362">
            <v>13769.73913043478</v>
          </cell>
          <cell r="X6362">
            <v>358013.21739130426</v>
          </cell>
        </row>
        <row r="6363">
          <cell r="E6363" t="str">
            <v>37.8D07.0864</v>
          </cell>
          <cell r="F6363" t="str">
            <v>14. MẮT</v>
          </cell>
          <cell r="G6363" t="str">
            <v>14.248</v>
          </cell>
          <cell r="H6363" t="str">
            <v>Chụp đĩa thị 3D</v>
          </cell>
          <cell r="I6363" t="str">
            <v>Chụp đĩa thị 3D</v>
          </cell>
          <cell r="J6363" t="str">
            <v>Chụp đĩa thị 3D</v>
          </cell>
          <cell r="K6363" t="str">
            <v>B</v>
          </cell>
          <cell r="L6363" t="str">
            <v>T1</v>
          </cell>
          <cell r="M6363">
            <v>874</v>
          </cell>
          <cell r="N6363">
            <v>874</v>
          </cell>
          <cell r="P6363" t="str">
            <v>Thủ thuật loại I (Nhãn khoa)</v>
          </cell>
          <cell r="Q6363">
            <v>330000</v>
          </cell>
          <cell r="R6363">
            <v>10956.5217391304</v>
          </cell>
          <cell r="S6363">
            <v>340000</v>
          </cell>
          <cell r="T6363">
            <v>14243.47826086952</v>
          </cell>
          <cell r="U6363">
            <v>344243.47826086951</v>
          </cell>
          <cell r="V6363">
            <v>344200</v>
          </cell>
          <cell r="W6363">
            <v>13769.73913043478</v>
          </cell>
          <cell r="X6363">
            <v>358013.21739130426</v>
          </cell>
        </row>
        <row r="6364">
          <cell r="E6364" t="str">
            <v>37.8D07.0864</v>
          </cell>
          <cell r="F6364" t="str">
            <v>14. MẮT</v>
          </cell>
          <cell r="G6364" t="str">
            <v>14.241</v>
          </cell>
          <cell r="H6364" t="str">
            <v>Đo lưu huyết mạch máu đáy mắt bằng doppler</v>
          </cell>
          <cell r="I6364" t="str">
            <v>Đo lưu huyết mạch máu đáy mắt bằng doppler</v>
          </cell>
          <cell r="J6364" t="str">
            <v>Đo lưu huyết mạch máu đáy mắt bằng dople</v>
          </cell>
          <cell r="K6364" t="str">
            <v>A</v>
          </cell>
          <cell r="L6364" t="str">
            <v>TDB</v>
          </cell>
          <cell r="M6364">
            <v>874</v>
          </cell>
          <cell r="N6364">
            <v>874</v>
          </cell>
          <cell r="P6364" t="str">
            <v>Thủ thuật loại I (Nhãn khoa)</v>
          </cell>
          <cell r="Q6364">
            <v>330000</v>
          </cell>
          <cell r="R6364">
            <v>10956.5217391304</v>
          </cell>
          <cell r="S6364">
            <v>340000</v>
          </cell>
          <cell r="T6364">
            <v>14243.47826086952</v>
          </cell>
          <cell r="U6364">
            <v>344243.47826086951</v>
          </cell>
          <cell r="V6364">
            <v>344200</v>
          </cell>
          <cell r="W6364">
            <v>13769.73913043478</v>
          </cell>
          <cell r="X6364">
            <v>358013.21739130426</v>
          </cell>
        </row>
        <row r="6365">
          <cell r="E6365" t="str">
            <v>37.8D07.0864</v>
          </cell>
          <cell r="F6365" t="str">
            <v>14. MẮT</v>
          </cell>
          <cell r="G6365" t="str">
            <v>14.247</v>
          </cell>
          <cell r="H6365" t="str">
            <v>Đo lưu huyết mạch máu đáy mắt bằng doppler màu</v>
          </cell>
          <cell r="I6365" t="str">
            <v>Đo lưu huyết mạch máu đáy mắt bằng doppler màu</v>
          </cell>
          <cell r="J6365" t="str">
            <v>Đo lưu huyết mạch máu đáy mắt bằng dople màu</v>
          </cell>
          <cell r="K6365" t="str">
            <v>B</v>
          </cell>
          <cell r="L6365" t="str">
            <v>T1</v>
          </cell>
          <cell r="M6365">
            <v>874</v>
          </cell>
          <cell r="N6365">
            <v>874</v>
          </cell>
          <cell r="P6365" t="str">
            <v>Thủ thuật loại I (Nhãn khoa)</v>
          </cell>
          <cell r="Q6365">
            <v>330000</v>
          </cell>
          <cell r="R6365">
            <v>10956.5217391304</v>
          </cell>
          <cell r="S6365">
            <v>340000</v>
          </cell>
          <cell r="T6365">
            <v>14243.47826086952</v>
          </cell>
          <cell r="U6365">
            <v>344243.47826086951</v>
          </cell>
          <cell r="V6365">
            <v>344200</v>
          </cell>
          <cell r="W6365">
            <v>13769.73913043478</v>
          </cell>
          <cell r="X6365">
            <v>358013.21739130426</v>
          </cell>
        </row>
        <row r="6366">
          <cell r="E6366" t="str">
            <v>37.8D07.0865</v>
          </cell>
          <cell r="F6366" t="str">
            <v>14. MẮT</v>
          </cell>
          <cell r="G6366" t="str">
            <v>14.93</v>
          </cell>
          <cell r="H6366" t="str">
            <v>Điều trị u máu bằng hóa chất</v>
          </cell>
          <cell r="I6366" t="str">
            <v>Điều trị u máu bằng hóa chất</v>
          </cell>
          <cell r="J6366" t="str">
            <v>Điều trị u máu bằng hoá chất</v>
          </cell>
          <cell r="K6366" t="str">
            <v>B</v>
          </cell>
          <cell r="L6366" t="str">
            <v>T2</v>
          </cell>
          <cell r="M6366">
            <v>875</v>
          </cell>
          <cell r="N6366">
            <v>875</v>
          </cell>
          <cell r="P6366" t="str">
            <v>Thủ thuật loại II (Nhãn khoa)</v>
          </cell>
          <cell r="Q6366">
            <v>185000</v>
          </cell>
          <cell r="R6366">
            <v>9391.3043478260897</v>
          </cell>
          <cell r="S6366">
            <v>194000</v>
          </cell>
          <cell r="T6366">
            <v>12208.695652173916</v>
          </cell>
          <cell r="U6366">
            <v>197208.69565217392</v>
          </cell>
          <cell r="V6366">
            <v>197200</v>
          </cell>
          <cell r="W6366">
            <v>7888.347826086957</v>
          </cell>
          <cell r="X6366">
            <v>205097.04347826086</v>
          </cell>
        </row>
        <row r="6367">
          <cell r="E6367" t="str">
            <v>37.8D07.0865</v>
          </cell>
          <cell r="F6367" t="str">
            <v>14. MẮT</v>
          </cell>
          <cell r="G6367" t="str">
            <v>14.271</v>
          </cell>
          <cell r="H6367" t="str">
            <v>Đo độ bền cơ sinh học giác mạc (đo ORA)</v>
          </cell>
          <cell r="I6367" t="str">
            <v>Đo độ bền cơ sinh học giác mạc (đo ORA)</v>
          </cell>
          <cell r="J6367" t="str">
            <v>Đo độ bền cơ sinh học giác mạc (Đo ORA)</v>
          </cell>
          <cell r="K6367" t="str">
            <v>A</v>
          </cell>
          <cell r="L6367" t="str">
            <v>T2</v>
          </cell>
          <cell r="M6367">
            <v>875</v>
          </cell>
          <cell r="N6367">
            <v>875</v>
          </cell>
          <cell r="P6367" t="str">
            <v>Thủ thuật loại II (Nhãn khoa)</v>
          </cell>
          <cell r="Q6367">
            <v>185000</v>
          </cell>
          <cell r="R6367">
            <v>9391.3043478260897</v>
          </cell>
          <cell r="S6367">
            <v>194000</v>
          </cell>
          <cell r="T6367">
            <v>12208.695652173916</v>
          </cell>
          <cell r="U6367">
            <v>197208.69565217392</v>
          </cell>
          <cell r="V6367">
            <v>197200</v>
          </cell>
          <cell r="W6367">
            <v>7888.347826086957</v>
          </cell>
          <cell r="X6367">
            <v>205097.04347826086</v>
          </cell>
        </row>
        <row r="6368">
          <cell r="E6368" t="str">
            <v>37.8D07.0865</v>
          </cell>
          <cell r="F6368" t="str">
            <v>14. MẮT</v>
          </cell>
          <cell r="G6368" t="str">
            <v>14.266</v>
          </cell>
          <cell r="H6368" t="str">
            <v>Đo độ sâu tiền phòng</v>
          </cell>
          <cell r="I6368" t="str">
            <v>Đo độ sâu tiền phòng</v>
          </cell>
          <cell r="J6368" t="str">
            <v>Đo độ sâu tiền phòng</v>
          </cell>
          <cell r="K6368" t="str">
            <v>C</v>
          </cell>
          <cell r="L6368" t="str">
            <v>T2</v>
          </cell>
          <cell r="M6368">
            <v>875</v>
          </cell>
          <cell r="N6368">
            <v>875</v>
          </cell>
          <cell r="P6368" t="str">
            <v>Thủ thuật loại II (Nhãn khoa)</v>
          </cell>
          <cell r="Q6368">
            <v>185000</v>
          </cell>
          <cell r="R6368">
            <v>9391.3043478260897</v>
          </cell>
          <cell r="S6368">
            <v>194000</v>
          </cell>
          <cell r="T6368">
            <v>12208.695652173916</v>
          </cell>
          <cell r="U6368">
            <v>197208.69565217392</v>
          </cell>
          <cell r="V6368">
            <v>197200</v>
          </cell>
          <cell r="W6368">
            <v>7888.347826086957</v>
          </cell>
          <cell r="X6368">
            <v>205097.04347826086</v>
          </cell>
        </row>
        <row r="6369">
          <cell r="E6369" t="str">
            <v>37.8D07.0865</v>
          </cell>
          <cell r="F6369" t="str">
            <v>14. MẮT</v>
          </cell>
          <cell r="G6369" t="str">
            <v>14.278</v>
          </cell>
          <cell r="H6369" t="str">
            <v>Test kéo cơ cưỡng bức</v>
          </cell>
          <cell r="I6369" t="str">
            <v>Test kéo cơ cưỡng bức</v>
          </cell>
          <cell r="J6369" t="str">
            <v>Test kéo cơ cưỡng bức</v>
          </cell>
          <cell r="K6369" t="str">
            <v>B</v>
          </cell>
          <cell r="L6369" t="str">
            <v>T2</v>
          </cell>
          <cell r="M6369">
            <v>875</v>
          </cell>
          <cell r="N6369">
            <v>875</v>
          </cell>
          <cell r="P6369" t="str">
            <v>Thủ thuật loại II (Nhãn khoa)</v>
          </cell>
          <cell r="Q6369">
            <v>185000</v>
          </cell>
          <cell r="R6369">
            <v>9391.3043478260897</v>
          </cell>
          <cell r="S6369">
            <v>194000</v>
          </cell>
          <cell r="T6369">
            <v>12208.695652173916</v>
          </cell>
          <cell r="U6369">
            <v>197208.69565217392</v>
          </cell>
          <cell r="V6369">
            <v>197200</v>
          </cell>
          <cell r="W6369">
            <v>7888.347826086957</v>
          </cell>
          <cell r="X6369">
            <v>205097.04347826086</v>
          </cell>
        </row>
        <row r="6370">
          <cell r="E6370" t="str">
            <v>37.8D07.0865</v>
          </cell>
          <cell r="F6370" t="str">
            <v>14. MẮT</v>
          </cell>
          <cell r="G6370" t="str">
            <v>14.277</v>
          </cell>
          <cell r="H6370" t="str">
            <v>Test thử nhược cơ</v>
          </cell>
          <cell r="I6370" t="str">
            <v>Test thử nhược cơ</v>
          </cell>
          <cell r="J6370" t="str">
            <v>Test thử nhược cơ</v>
          </cell>
          <cell r="K6370" t="str">
            <v>B</v>
          </cell>
          <cell r="L6370" t="str">
            <v>T2</v>
          </cell>
          <cell r="M6370">
            <v>875</v>
          </cell>
          <cell r="N6370">
            <v>875</v>
          </cell>
          <cell r="P6370" t="str">
            <v>Thủ thuật loại II (Nhãn khoa)</v>
          </cell>
          <cell r="Q6370">
            <v>185000</v>
          </cell>
          <cell r="R6370">
            <v>9391.3043478260897</v>
          </cell>
          <cell r="S6370">
            <v>194000</v>
          </cell>
          <cell r="T6370">
            <v>12208.695652173916</v>
          </cell>
          <cell r="U6370">
            <v>197208.69565217392</v>
          </cell>
          <cell r="V6370">
            <v>197200</v>
          </cell>
          <cell r="W6370">
            <v>7888.347826086957</v>
          </cell>
          <cell r="X6370">
            <v>205097.04347826086</v>
          </cell>
        </row>
        <row r="6371">
          <cell r="E6371" t="str">
            <v>37.8D07.0865</v>
          </cell>
          <cell r="F6371" t="str">
            <v>14. MẮT</v>
          </cell>
          <cell r="G6371" t="str">
            <v>14.92</v>
          </cell>
          <cell r="H6371" t="str">
            <v>Tiêm cortison điều trị u máu</v>
          </cell>
          <cell r="I6371" t="str">
            <v>Tiêm cortison điều trị u máu</v>
          </cell>
          <cell r="J6371" t="str">
            <v>Tiêm coctison điều trị u máu</v>
          </cell>
          <cell r="K6371" t="str">
            <v>B</v>
          </cell>
          <cell r="L6371" t="str">
            <v>T2</v>
          </cell>
          <cell r="M6371">
            <v>875</v>
          </cell>
          <cell r="N6371">
            <v>875</v>
          </cell>
          <cell r="P6371" t="str">
            <v>Thủ thuật loại II (Nhãn khoa)</v>
          </cell>
          <cell r="Q6371">
            <v>185000</v>
          </cell>
          <cell r="R6371">
            <v>9391.3043478260897</v>
          </cell>
          <cell r="S6371">
            <v>194000</v>
          </cell>
          <cell r="T6371">
            <v>12208.695652173916</v>
          </cell>
          <cell r="U6371">
            <v>197208.69565217392</v>
          </cell>
          <cell r="V6371">
            <v>197200</v>
          </cell>
          <cell r="W6371">
            <v>7888.347826086957</v>
          </cell>
          <cell r="X6371">
            <v>205097.04347826086</v>
          </cell>
        </row>
        <row r="6372">
          <cell r="E6372" t="str">
            <v>37.8D08.0867</v>
          </cell>
          <cell r="F6372" t="str">
            <v>03. NHI KHOA</v>
          </cell>
          <cell r="G6372" t="str">
            <v>3.2152</v>
          </cell>
          <cell r="H6372" t="str">
            <v>Bẻ cuốn dưới</v>
          </cell>
          <cell r="I6372" t="str">
            <v>Bẻ cuốn dưới</v>
          </cell>
          <cell r="J6372" t="str">
            <v>Bẻ cuốn dưới</v>
          </cell>
          <cell r="K6372" t="str">
            <v>C</v>
          </cell>
          <cell r="L6372" t="str">
            <v>T1</v>
          </cell>
          <cell r="M6372">
            <v>877</v>
          </cell>
          <cell r="N6372">
            <v>877</v>
          </cell>
          <cell r="P6372" t="str">
            <v xml:space="preserve">Bẻ cuốn mũi </v>
          </cell>
          <cell r="Q6372">
            <v>76000</v>
          </cell>
          <cell r="R6372">
            <v>68869.565217391297</v>
          </cell>
          <cell r="S6372">
            <v>144000</v>
          </cell>
          <cell r="T6372">
            <v>89530.434782608689</v>
          </cell>
          <cell r="U6372">
            <v>165530.4347826087</v>
          </cell>
          <cell r="V6372">
            <v>165500</v>
          </cell>
          <cell r="W6372">
            <v>6621.217391304348</v>
          </cell>
          <cell r="X6372">
            <v>172151.65217391305</v>
          </cell>
        </row>
        <row r="6373">
          <cell r="E6373" t="str">
            <v>37.8D08.0867</v>
          </cell>
          <cell r="F6373" t="str">
            <v>15. TAI MŨI HỌNG</v>
          </cell>
          <cell r="G6373" t="str">
            <v>15.132</v>
          </cell>
          <cell r="H6373" t="str">
            <v>Bẻ cuốn mũi</v>
          </cell>
          <cell r="I6373" t="str">
            <v>Bẻ cuốn mũi</v>
          </cell>
          <cell r="J6373" t="str">
            <v>Bẻ cuốn mũi</v>
          </cell>
          <cell r="K6373" t="str">
            <v>C</v>
          </cell>
          <cell r="L6373" t="str">
            <v>T2</v>
          </cell>
          <cell r="M6373">
            <v>877</v>
          </cell>
          <cell r="N6373">
            <v>877</v>
          </cell>
          <cell r="P6373" t="str">
            <v xml:space="preserve">Bẻ cuốn mũi </v>
          </cell>
          <cell r="Q6373">
            <v>76000</v>
          </cell>
          <cell r="R6373">
            <v>68869.565217391297</v>
          </cell>
          <cell r="S6373">
            <v>144000</v>
          </cell>
          <cell r="T6373">
            <v>89530.434782608689</v>
          </cell>
          <cell r="U6373">
            <v>165530.4347826087</v>
          </cell>
          <cell r="V6373">
            <v>165500</v>
          </cell>
          <cell r="W6373">
            <v>6621.217391304348</v>
          </cell>
          <cell r="X6373">
            <v>172151.65217391305</v>
          </cell>
        </row>
        <row r="6374">
          <cell r="E6374" t="str">
            <v>37.8D08.0867</v>
          </cell>
          <cell r="F6374" t="str">
            <v>15. TAI MŨI HỌNG</v>
          </cell>
          <cell r="G6374" t="str">
            <v>15.133</v>
          </cell>
          <cell r="H6374" t="str">
            <v>Nội soi bẻ cuốn mũi dưới</v>
          </cell>
          <cell r="I6374" t="str">
            <v>Nội soi bẻ cuốn mũi dưới</v>
          </cell>
          <cell r="J6374" t="str">
            <v>Nội soi bẻ cuốn mũi dưới</v>
          </cell>
          <cell r="K6374" t="str">
            <v>C</v>
          </cell>
          <cell r="L6374" t="str">
            <v>T1</v>
          </cell>
          <cell r="M6374">
            <v>877</v>
          </cell>
          <cell r="N6374">
            <v>877</v>
          </cell>
          <cell r="P6374" t="str">
            <v xml:space="preserve">Bẻ cuốn mũi </v>
          </cell>
          <cell r="Q6374">
            <v>76000</v>
          </cell>
          <cell r="R6374">
            <v>68869.565217391297</v>
          </cell>
          <cell r="S6374">
            <v>144000</v>
          </cell>
          <cell r="T6374">
            <v>89530.434782608689</v>
          </cell>
          <cell r="U6374">
            <v>165530.4347826087</v>
          </cell>
          <cell r="V6374">
            <v>165500</v>
          </cell>
          <cell r="W6374">
            <v>6621.217391304348</v>
          </cell>
          <cell r="X6374">
            <v>172151.65217391305</v>
          </cell>
        </row>
        <row r="6375">
          <cell r="E6375" t="str">
            <v>37.8D08.0868</v>
          </cell>
          <cell r="F6375" t="str">
            <v>03. NHI KHOA</v>
          </cell>
          <cell r="G6375" t="str">
            <v>3.992</v>
          </cell>
          <cell r="H6375" t="str">
            <v>Nội soi cầm máu mũi không sử dụng Meroxeo (1bên)</v>
          </cell>
          <cell r="I6375" t="str">
            <v>Nội soi cầm máu mũi không sử dụng Meroxeo (1bên)</v>
          </cell>
          <cell r="J6375" t="str">
            <v>Nội soi cầm máu mũi không sử dụng Meroxeo (i bên)</v>
          </cell>
          <cell r="K6375" t="str">
            <v>B</v>
          </cell>
          <cell r="L6375" t="str">
            <v>T1</v>
          </cell>
          <cell r="M6375">
            <v>878</v>
          </cell>
          <cell r="N6375">
            <v>878</v>
          </cell>
          <cell r="P6375" t="str">
            <v>Cầm máu mũi bằng Merocell (1 bên)</v>
          </cell>
          <cell r="Q6375">
            <v>186000</v>
          </cell>
          <cell r="R6375">
            <v>23478.260869565202</v>
          </cell>
          <cell r="S6375">
            <v>209000</v>
          </cell>
          <cell r="T6375">
            <v>30521.739130434762</v>
          </cell>
          <cell r="U6375">
            <v>216521.73913043475</v>
          </cell>
          <cell r="V6375">
            <v>216500</v>
          </cell>
          <cell r="W6375">
            <v>8660.8695652173901</v>
          </cell>
          <cell r="X6375">
            <v>225182.60869565213</v>
          </cell>
        </row>
        <row r="6376">
          <cell r="E6376" t="str">
            <v>37.8D05.0400</v>
          </cell>
          <cell r="F6376" t="str">
            <v>03. NHI KHOA</v>
          </cell>
          <cell r="G6376" t="str">
            <v>3.3919</v>
          </cell>
          <cell r="H6376" t="str">
            <v>Phẫu thuật lấy dị vật lồng ngực, ổ bụng</v>
          </cell>
          <cell r="I6376" t="str">
            <v>Phẫu thuật lấy dị vật lồng ngực, ổ bụng [lồng ngực]</v>
          </cell>
          <cell r="J6376" t="str">
            <v>Phẫu thuật lấy dị vật lồng ngực, ổ bụng</v>
          </cell>
          <cell r="K6376" t="str">
            <v>B</v>
          </cell>
          <cell r="L6376" t="str">
            <v>P1</v>
          </cell>
          <cell r="M6376">
            <v>409</v>
          </cell>
          <cell r="N6376">
            <v>409</v>
          </cell>
          <cell r="P6376" t="str">
            <v>Phẫu thuật thăm dò ngoài màng tim hoặc thăm dò lồng ngực</v>
          </cell>
          <cell r="Q6376">
            <v>2743000</v>
          </cell>
          <cell r="R6376">
            <v>655826.08695652196</v>
          </cell>
          <cell r="S6376">
            <v>3398000</v>
          </cell>
          <cell r="T6376">
            <v>852573.9130434785</v>
          </cell>
          <cell r="U6376">
            <v>3595573.9130434785</v>
          </cell>
          <cell r="V6376">
            <v>3595500</v>
          </cell>
          <cell r="W6376">
            <v>143822.95652173914</v>
          </cell>
          <cell r="X6376">
            <v>3739396.8695652178</v>
          </cell>
        </row>
        <row r="6377">
          <cell r="E6377" t="str">
            <v>37.8D08.0869</v>
          </cell>
          <cell r="F6377" t="str">
            <v>03. NHI KHOA</v>
          </cell>
          <cell r="G6377" t="str">
            <v>3.2155</v>
          </cell>
          <cell r="H6377" t="str">
            <v>Cầm máu mũi bằng Meroxeo (2 bên)</v>
          </cell>
          <cell r="I6377" t="str">
            <v>Cầm máu mũi bằng Meroxeo (2 bên)</v>
          </cell>
          <cell r="J6377" t="str">
            <v>Cầm máu mũi bằng Meroxeo (2 bên)</v>
          </cell>
          <cell r="K6377" t="str">
            <v>D</v>
          </cell>
          <cell r="L6377" t="str">
            <v>T2</v>
          </cell>
          <cell r="M6377">
            <v>879</v>
          </cell>
          <cell r="N6377">
            <v>879</v>
          </cell>
          <cell r="P6377" t="str">
            <v>Cầm máu mũi bằng Merocell (2 bên)</v>
          </cell>
          <cell r="Q6377">
            <v>256000</v>
          </cell>
          <cell r="R6377">
            <v>23478.260869565202</v>
          </cell>
          <cell r="S6377">
            <v>279000</v>
          </cell>
          <cell r="T6377">
            <v>30521.739130434762</v>
          </cell>
          <cell r="U6377">
            <v>286521.73913043475</v>
          </cell>
          <cell r="V6377">
            <v>286500</v>
          </cell>
          <cell r="W6377">
            <v>11460.86956521739</v>
          </cell>
          <cell r="X6377">
            <v>297982.60869565216</v>
          </cell>
        </row>
        <row r="6378">
          <cell r="E6378" t="str">
            <v>37.8D08.0869</v>
          </cell>
          <cell r="F6378" t="str">
            <v>03. NHI KHOA</v>
          </cell>
          <cell r="G6378" t="str">
            <v>3.993</v>
          </cell>
          <cell r="H6378" t="str">
            <v>Nội soi cầm máu mũi có sử dụng Meroxeo (2 bên)</v>
          </cell>
          <cell r="I6378" t="str">
            <v>Nội soi cầm máu mũi có sử dụng Meroxeo (2 bên)</v>
          </cell>
          <cell r="J6378" t="str">
            <v>Nội soi cầm máu mũi có sử dụng Meroxeo (i bên)</v>
          </cell>
          <cell r="K6378" t="str">
            <v>B</v>
          </cell>
          <cell r="L6378" t="str">
            <v>T2</v>
          </cell>
          <cell r="M6378">
            <v>879</v>
          </cell>
          <cell r="N6378">
            <v>879</v>
          </cell>
          <cell r="P6378" t="str">
            <v>Cầm máu mũi bằng Merocell (2 bên)</v>
          </cell>
          <cell r="Q6378">
            <v>256000</v>
          </cell>
          <cell r="R6378">
            <v>23478.260869565202</v>
          </cell>
          <cell r="S6378">
            <v>279000</v>
          </cell>
          <cell r="T6378">
            <v>30521.739130434762</v>
          </cell>
          <cell r="U6378">
            <v>286521.73913043475</v>
          </cell>
          <cell r="V6378">
            <v>286500</v>
          </cell>
          <cell r="W6378">
            <v>11460.86956521739</v>
          </cell>
          <cell r="X6378">
            <v>297982.60869565216</v>
          </cell>
        </row>
        <row r="6379">
          <cell r="E6379" t="str">
            <v>37.8D05.0491</v>
          </cell>
          <cell r="F6379" t="str">
            <v>03. NHI KHOA</v>
          </cell>
          <cell r="G6379" t="str">
            <v>3.3919</v>
          </cell>
          <cell r="H6379" t="str">
            <v>Phẫu thuật lấy dị vật lồng ngực, ổ bụng</v>
          </cell>
          <cell r="I6379" t="str">
            <v>Phẫu thuật lấy dị vật lồng ngực, ổ bụng [ổ bụng]</v>
          </cell>
          <cell r="J6379" t="str">
            <v>Phẫu thuật lấy dị vật lồng ngực, ổ bụng</v>
          </cell>
          <cell r="K6379" t="str">
            <v>B</v>
          </cell>
          <cell r="L6379" t="str">
            <v>P1</v>
          </cell>
          <cell r="M6379">
            <v>501</v>
          </cell>
          <cell r="N6379">
            <v>501</v>
          </cell>
          <cell r="O6379" t="str">
            <v>Chưa bao gồm máy cắt nối tự động và ghim khâu máy cắt nối.</v>
          </cell>
          <cell r="P6379" t="str">
            <v xml:space="preserve">Phẫu thuật thăm dò ổ bụng hoặc mở thông dạ dày hoặc mở thông hổng tràng hoặc làm hậu môn nhân tạo </v>
          </cell>
          <cell r="Q6379">
            <v>2218000</v>
          </cell>
          <cell r="R6379">
            <v>358434.78260869603</v>
          </cell>
          <cell r="S6379">
            <v>2576000</v>
          </cell>
          <cell r="T6379">
            <v>465965.21739130485</v>
          </cell>
          <cell r="U6379">
            <v>2683965.2173913047</v>
          </cell>
          <cell r="V6379">
            <v>2683900</v>
          </cell>
          <cell r="W6379">
            <v>107358.60869565219</v>
          </cell>
          <cell r="X6379">
            <v>2791323.826086957</v>
          </cell>
        </row>
        <row r="6380">
          <cell r="E6380" t="str">
            <v>37.8D09.1076</v>
          </cell>
          <cell r="F6380" t="str">
            <v>28. PHẪU THUẬT TẠO HÌNH THẨM MỸ</v>
          </cell>
          <cell r="G6380" t="str">
            <v>28.176</v>
          </cell>
          <cell r="H6380" t="str">
            <v>Phẫu thuật lấy dị vật vùng hàm mặt</v>
          </cell>
          <cell r="I6380" t="str">
            <v>Phẫu thuật lấy dị vật vùng hàm mặt</v>
          </cell>
          <cell r="J6380" t="str">
            <v>Phẫu thuật lấy dị vật vùng hàm mặt</v>
          </cell>
          <cell r="K6380" t="str">
            <v>C</v>
          </cell>
          <cell r="L6380" t="str">
            <v>P1</v>
          </cell>
          <cell r="M6380">
            <v>1087</v>
          </cell>
          <cell r="N6380">
            <v>1087</v>
          </cell>
          <cell r="P6380" t="str">
            <v>Phẫu thuật khâu phục hồi vết thương phần mềm vùng hàm mặt, có tổn thương tuyến, mạch, thần kinh.</v>
          </cell>
          <cell r="Q6380">
            <v>2132000</v>
          </cell>
          <cell r="R6380">
            <v>1047130.43478261</v>
          </cell>
          <cell r="S6380">
            <v>3179000</v>
          </cell>
          <cell r="T6380">
            <v>1361269.565217393</v>
          </cell>
          <cell r="U6380">
            <v>3493269.565217393</v>
          </cell>
          <cell r="V6380">
            <v>3493200</v>
          </cell>
          <cell r="W6380">
            <v>139730.78260869574</v>
          </cell>
          <cell r="X6380">
            <v>3633000.3478260888</v>
          </cell>
        </row>
        <row r="6381">
          <cell r="E6381" t="str">
            <v>37.8D09.1079</v>
          </cell>
          <cell r="F6381" t="str">
            <v>03. NHI KHOA</v>
          </cell>
          <cell r="G6381" t="str">
            <v>3.2064</v>
          </cell>
          <cell r="H6381" t="str">
            <v>Phẫu thuật lấy dị vật vùng hàm mặt</v>
          </cell>
          <cell r="I6381" t="str">
            <v>Phẫu thuật lấy dị vật vùng hàm mặt</v>
          </cell>
          <cell r="J6381" t="str">
            <v>Phẫu thuật lấy dị vật vùng hàm mặt</v>
          </cell>
          <cell r="K6381" t="str">
            <v>B</v>
          </cell>
          <cell r="L6381" t="str">
            <v>P1</v>
          </cell>
          <cell r="M6381">
            <v>1090</v>
          </cell>
          <cell r="N6381">
            <v>1090</v>
          </cell>
          <cell r="P6381" t="str">
            <v>Phẫu thuật lấy dị vật vùng hàm mặt</v>
          </cell>
          <cell r="Q6381">
            <v>1768000</v>
          </cell>
          <cell r="R6381">
            <v>837391.30434782605</v>
          </cell>
          <cell r="S6381">
            <v>2605000</v>
          </cell>
          <cell r="T6381">
            <v>1088608.6956521738</v>
          </cell>
          <cell r="U6381">
            <v>2856608.6956521738</v>
          </cell>
          <cell r="V6381">
            <v>2856600</v>
          </cell>
          <cell r="W6381">
            <v>114264.34782608696</v>
          </cell>
          <cell r="X6381">
            <v>2970873.0434782607</v>
          </cell>
        </row>
        <row r="6382">
          <cell r="E6382" t="str">
            <v>37.8D09.1079</v>
          </cell>
          <cell r="F6382" t="str">
            <v>16. RĂNG HÀM MẶT</v>
          </cell>
          <cell r="G6382" t="str">
            <v>16.294</v>
          </cell>
          <cell r="H6382" t="str">
            <v>Phẫu thuật lấy dị vật vùng hàm mặt</v>
          </cell>
          <cell r="I6382" t="str">
            <v>Phẫu thuật lấy dị vật vùng hàm mặt</v>
          </cell>
          <cell r="J6382" t="str">
            <v>Phẫu thuật lấy dị vật vùng hàm mặt</v>
          </cell>
          <cell r="K6382" t="str">
            <v>B</v>
          </cell>
          <cell r="L6382" t="str">
            <v>P1</v>
          </cell>
          <cell r="M6382">
            <v>1090</v>
          </cell>
          <cell r="N6382">
            <v>1090</v>
          </cell>
          <cell r="P6382" t="str">
            <v>Phẫu thuật lấy dị vật vùng hàm mặt</v>
          </cell>
          <cell r="Q6382">
            <v>1768000</v>
          </cell>
          <cell r="R6382">
            <v>837391.30434782605</v>
          </cell>
          <cell r="S6382">
            <v>2605000</v>
          </cell>
          <cell r="T6382">
            <v>1088608.6956521738</v>
          </cell>
          <cell r="U6382">
            <v>2856608.6956521738</v>
          </cell>
          <cell r="V6382">
            <v>2856600</v>
          </cell>
          <cell r="W6382">
            <v>114264.34782608696</v>
          </cell>
          <cell r="X6382">
            <v>2970873.0434782607</v>
          </cell>
        </row>
        <row r="6383">
          <cell r="E6383" t="str">
            <v>37.8D08.0871</v>
          </cell>
          <cell r="F6383" t="str">
            <v>03. NHI KHOA</v>
          </cell>
          <cell r="G6383" t="str">
            <v>3.2241</v>
          </cell>
          <cell r="H6383" t="str">
            <v>Cắt Amidan bằng máy</v>
          </cell>
          <cell r="I6383" t="str">
            <v>Cắt Amidan bằng máy [Coblator]</v>
          </cell>
          <cell r="J6383" t="str">
            <v>Cắt Amidan bằng sóng cao tần</v>
          </cell>
          <cell r="K6383" t="str">
            <v>C</v>
          </cell>
          <cell r="L6383" t="str">
            <v>P1</v>
          </cell>
          <cell r="M6383">
            <v>881</v>
          </cell>
          <cell r="N6383">
            <v>881</v>
          </cell>
          <cell r="O6383" t="str">
            <v>Bao gồm cả Coblator.</v>
          </cell>
          <cell r="P6383" t="str">
            <v>Cắt Amiđan dùng Coblator (gây mê)</v>
          </cell>
          <cell r="Q6383">
            <v>2125000</v>
          </cell>
          <cell r="R6383">
            <v>278608.69565217401</v>
          </cell>
          <cell r="S6383">
            <v>2403000</v>
          </cell>
          <cell r="T6383">
            <v>362191.30434782617</v>
          </cell>
          <cell r="U6383">
            <v>2487191.3043478262</v>
          </cell>
          <cell r="V6383">
            <v>2487100</v>
          </cell>
          <cell r="W6383">
            <v>99487.652173913055</v>
          </cell>
          <cell r="X6383">
            <v>2586678.9565217393</v>
          </cell>
        </row>
        <row r="6384">
          <cell r="E6384" t="str">
            <v>37.8D08.0954</v>
          </cell>
          <cell r="F6384" t="str">
            <v>03. NHI KHOA</v>
          </cell>
          <cell r="G6384" t="str">
            <v>3.2180</v>
          </cell>
          <cell r="H6384" t="str">
            <v>Phẫu thuật lấy đường rò luân nhĩ</v>
          </cell>
          <cell r="I6384" t="str">
            <v>Phẫu thuật lấy đường rò luân nhĩ [gây mê]</v>
          </cell>
          <cell r="J6384" t="str">
            <v>Phẫu thuật lấy đường rò luân nhĩ</v>
          </cell>
          <cell r="K6384" t="str">
            <v>C</v>
          </cell>
          <cell r="L6384" t="str">
            <v>P2</v>
          </cell>
          <cell r="M6384">
            <v>965</v>
          </cell>
          <cell r="N6384">
            <v>965</v>
          </cell>
          <cell r="O6384" t="str">
            <v>Đã bao gồm chi phí mũi khoan</v>
          </cell>
          <cell r="P6384" t="str">
            <v>Phẫu thuật lấy đường rò luân nhĩ 1 bên, 2 bên</v>
          </cell>
          <cell r="Q6384">
            <v>2744000</v>
          </cell>
          <cell r="R6384">
            <v>358434.78260869603</v>
          </cell>
          <cell r="S6384">
            <v>3102000</v>
          </cell>
          <cell r="T6384">
            <v>465965.21739130485</v>
          </cell>
          <cell r="U6384">
            <v>3209965.2173913047</v>
          </cell>
          <cell r="V6384">
            <v>3209900</v>
          </cell>
          <cell r="W6384">
            <v>128398.60869565219</v>
          </cell>
          <cell r="X6384">
            <v>3338363.826086957</v>
          </cell>
        </row>
        <row r="6385">
          <cell r="E6385" t="str">
            <v>37.8D08.0871</v>
          </cell>
          <cell r="F6385" t="str">
            <v>15. TAI MŨI HỌNG</v>
          </cell>
          <cell r="G6385" t="str">
            <v>15.150</v>
          </cell>
          <cell r="H6385" t="str">
            <v xml:space="preserve">Phẫu thuật cắt Amidan bằng sóng cao tần </v>
          </cell>
          <cell r="I6385" t="str">
            <v>Phẫu thuật cắt Amidan bằng sóng cao tần   [Coblator]</v>
          </cell>
          <cell r="J6385" t="str">
            <v>Phẫu thuật cắt amidan bằng sóng cao tần</v>
          </cell>
          <cell r="K6385" t="str">
            <v>C</v>
          </cell>
          <cell r="L6385" t="str">
            <v>P2</v>
          </cell>
          <cell r="M6385">
            <v>881</v>
          </cell>
          <cell r="N6385">
            <v>881</v>
          </cell>
          <cell r="O6385" t="str">
            <v>Bao gồm cả Coblator.</v>
          </cell>
          <cell r="P6385" t="str">
            <v>Cắt Amiđan dùng Coblator (gây mê)</v>
          </cell>
          <cell r="Q6385">
            <v>2125000</v>
          </cell>
          <cell r="R6385">
            <v>278608.69565217401</v>
          </cell>
          <cell r="S6385">
            <v>2403000</v>
          </cell>
          <cell r="T6385">
            <v>362191.30434782617</v>
          </cell>
          <cell r="U6385">
            <v>2487191.3043478262</v>
          </cell>
          <cell r="V6385">
            <v>2487100</v>
          </cell>
          <cell r="W6385">
            <v>99487.652173913055</v>
          </cell>
          <cell r="X6385">
            <v>2586678.9565217393</v>
          </cell>
        </row>
        <row r="6386">
          <cell r="E6386" t="str">
            <v>37.8D08.0954</v>
          </cell>
          <cell r="F6386" t="str">
            <v>15. TAI MŨI HỌNG</v>
          </cell>
          <cell r="G6386" t="str">
            <v>15.46</v>
          </cell>
          <cell r="H6386" t="str">
            <v>Phẫu thuật lấy đường rò luân nhĩ</v>
          </cell>
          <cell r="I6386" t="str">
            <v>Phẫu thuật lấy đường rò luân nhĩ [gây mê]</v>
          </cell>
          <cell r="J6386" t="str">
            <v>Phẫu thuật lấy đường rò luân nhĩ</v>
          </cell>
          <cell r="K6386" t="str">
            <v>C</v>
          </cell>
          <cell r="L6386" t="str">
            <v>P3</v>
          </cell>
          <cell r="M6386">
            <v>965</v>
          </cell>
          <cell r="N6386">
            <v>965</v>
          </cell>
          <cell r="O6386" t="str">
            <v>Đã bao gồm chi phí mũi khoan</v>
          </cell>
          <cell r="P6386" t="str">
            <v>Phẫu thuật lấy đường rò luân nhĩ 1 bên, 2 bên</v>
          </cell>
          <cell r="Q6386">
            <v>2744000</v>
          </cell>
          <cell r="R6386">
            <v>358434.78260869603</v>
          </cell>
          <cell r="S6386">
            <v>3102000</v>
          </cell>
          <cell r="T6386">
            <v>465965.21739130485</v>
          </cell>
          <cell r="U6386">
            <v>3209965.2173913047</v>
          </cell>
          <cell r="V6386">
            <v>3209900</v>
          </cell>
          <cell r="W6386">
            <v>128398.60869565219</v>
          </cell>
          <cell r="X6386">
            <v>3338363.826086957</v>
          </cell>
        </row>
        <row r="6387">
          <cell r="E6387" t="str">
            <v>37.8D08.0873</v>
          </cell>
          <cell r="F6387" t="str">
            <v>03. NHI KHOA</v>
          </cell>
          <cell r="G6387" t="str">
            <v>3.3951</v>
          </cell>
          <cell r="H6387" t="str">
            <v>Phẫu thuật nội soi cắt dây thần kinh Vidien</v>
          </cell>
          <cell r="I6387" t="str">
            <v>Phẫu thuật nội soi cắt dây thần kinh Vidien</v>
          </cell>
          <cell r="J6387" t="str">
            <v>Phẫu thuật nội soi cắt dây thần kinh Vidien</v>
          </cell>
          <cell r="K6387" t="str">
            <v>A</v>
          </cell>
          <cell r="L6387" t="str">
            <v>P1</v>
          </cell>
          <cell r="M6387">
            <v>883</v>
          </cell>
          <cell r="N6387">
            <v>883</v>
          </cell>
          <cell r="P6387" t="str">
            <v>Cắt dây thần kinh Vidien qua nội soi</v>
          </cell>
          <cell r="Q6387">
            <v>6500000</v>
          </cell>
          <cell r="R6387">
            <v>1532347.82608696</v>
          </cell>
          <cell r="S6387">
            <v>8032000</v>
          </cell>
          <cell r="T6387">
            <v>1992052.1739130479</v>
          </cell>
          <cell r="U6387">
            <v>8492052.1739130486</v>
          </cell>
          <cell r="V6387">
            <v>8492000</v>
          </cell>
          <cell r="W6387">
            <v>339682.08695652196</v>
          </cell>
          <cell r="X6387">
            <v>8831734.2608695701</v>
          </cell>
        </row>
        <row r="6388">
          <cell r="E6388" t="str">
            <v>37.8D08.0873</v>
          </cell>
          <cell r="F6388" t="str">
            <v>15. TAI MŨI HỌNG</v>
          </cell>
          <cell r="G6388" t="str">
            <v>15.61</v>
          </cell>
          <cell r="H6388" t="str">
            <v>Phẫu thuật nội soi cắt dây thần kinh Vidienne</v>
          </cell>
          <cell r="I6388" t="str">
            <v>Phẫu thuật nội soi cắt dây thần kinh Vidienne</v>
          </cell>
          <cell r="J6388" t="str">
            <v>Phẫu thuật nội soi cắt dây thần kinh Vidienne</v>
          </cell>
          <cell r="K6388" t="str">
            <v>B</v>
          </cell>
          <cell r="L6388" t="str">
            <v>P1</v>
          </cell>
          <cell r="M6388">
            <v>883</v>
          </cell>
          <cell r="N6388">
            <v>883</v>
          </cell>
          <cell r="P6388" t="str">
            <v>Cắt dây thần kinh Vidien qua nội soi</v>
          </cell>
          <cell r="Q6388">
            <v>6500000</v>
          </cell>
          <cell r="R6388">
            <v>1532347.82608696</v>
          </cell>
          <cell r="S6388">
            <v>8032000</v>
          </cell>
          <cell r="T6388">
            <v>1992052.1739130479</v>
          </cell>
          <cell r="U6388">
            <v>8492052.1739130486</v>
          </cell>
          <cell r="V6388">
            <v>8492000</v>
          </cell>
          <cell r="W6388">
            <v>339682.08695652196</v>
          </cell>
          <cell r="X6388">
            <v>8831734.2608695701</v>
          </cell>
        </row>
        <row r="6389">
          <cell r="E6389" t="str">
            <v>37.8D08.0872</v>
          </cell>
          <cell r="F6389" t="str">
            <v>15. TAI MŨI HỌNG</v>
          </cell>
          <cell r="G6389" t="str">
            <v>15.46</v>
          </cell>
          <cell r="H6389" t="str">
            <v>Phẫu thuật lấy đường rò luân nhĩ</v>
          </cell>
          <cell r="I6389" t="str">
            <v>Phẫu thuật lấy đường rò luân nhĩ [gây tê]</v>
          </cell>
          <cell r="J6389" t="str">
            <v>Phẫu thuật lấy đường rò luân nhĩ</v>
          </cell>
          <cell r="K6389" t="str">
            <v>C</v>
          </cell>
          <cell r="L6389" t="str">
            <v>P3</v>
          </cell>
          <cell r="M6389">
            <v>882</v>
          </cell>
          <cell r="N6389">
            <v>882</v>
          </cell>
          <cell r="P6389" t="str">
            <v>Cắt bỏ đường rò luân nhĩ gây tê</v>
          </cell>
          <cell r="Q6389">
            <v>322000</v>
          </cell>
          <cell r="R6389">
            <v>198782.60869565199</v>
          </cell>
          <cell r="S6389">
            <v>520000</v>
          </cell>
          <cell r="T6389">
            <v>258417.39130434758</v>
          </cell>
          <cell r="U6389">
            <v>580417.39130434755</v>
          </cell>
          <cell r="V6389">
            <v>580400</v>
          </cell>
          <cell r="W6389">
            <v>23216.695652173901</v>
          </cell>
          <cell r="X6389">
            <v>603634.0869565215</v>
          </cell>
        </row>
        <row r="6390">
          <cell r="E6390" t="str">
            <v>37.8D09.1043</v>
          </cell>
          <cell r="F6390" t="str">
            <v>03. NHI KHOA</v>
          </cell>
          <cell r="G6390" t="str">
            <v>3.2067</v>
          </cell>
          <cell r="H6390" t="str">
            <v>Phẫu thuật lấy sỏi ống Wharton tuyến dưới hàm</v>
          </cell>
          <cell r="I6390" t="str">
            <v>Phẫu thuật lấy sỏi ống Wharton tuyến dưới hàm</v>
          </cell>
          <cell r="J6390" t="str">
            <v>Phẫu thuật lấy sỏi ống Wharton tuyến dưới hàm</v>
          </cell>
          <cell r="K6390" t="str">
            <v>B</v>
          </cell>
          <cell r="L6390" t="str">
            <v>P1</v>
          </cell>
          <cell r="M6390">
            <v>1054</v>
          </cell>
          <cell r="N6390">
            <v>1054</v>
          </cell>
          <cell r="P6390" t="str">
            <v>Lấy sỏi ống Wharton</v>
          </cell>
          <cell r="Q6390">
            <v>950000</v>
          </cell>
          <cell r="R6390">
            <v>78260.869565217406</v>
          </cell>
          <cell r="S6390">
            <v>1028000</v>
          </cell>
          <cell r="T6390">
            <v>101739.13043478262</v>
          </cell>
          <cell r="U6390">
            <v>1051739.1304347827</v>
          </cell>
          <cell r="V6390">
            <v>1051700</v>
          </cell>
          <cell r="W6390">
            <v>42069.565217391311</v>
          </cell>
          <cell r="X6390">
            <v>1093808.6956521741</v>
          </cell>
        </row>
        <row r="6391">
          <cell r="E6391" t="str">
            <v>37.8D09.1043</v>
          </cell>
          <cell r="F6391" t="str">
            <v>16. RĂNG HÀM MẶT</v>
          </cell>
          <cell r="G6391" t="str">
            <v>16.306</v>
          </cell>
          <cell r="H6391" t="str">
            <v>Phẫu thuật lấy sỏi ống Wharton tuyến dưới hàm</v>
          </cell>
          <cell r="I6391" t="str">
            <v>Phẫu thuật lấy sỏi ống Wharton tuyến dưới hàm</v>
          </cell>
          <cell r="J6391" t="str">
            <v>Phẫu thuật lấy sỏi ống Wharton tuyến dưới hàm</v>
          </cell>
          <cell r="K6391" t="str">
            <v>B</v>
          </cell>
          <cell r="L6391" t="str">
            <v>P1</v>
          </cell>
          <cell r="M6391">
            <v>1054</v>
          </cell>
          <cell r="N6391">
            <v>1054</v>
          </cell>
          <cell r="P6391" t="str">
            <v>Lấy sỏi ống Wharton</v>
          </cell>
          <cell r="Q6391">
            <v>950000</v>
          </cell>
          <cell r="R6391">
            <v>78260.869565217406</v>
          </cell>
          <cell r="S6391">
            <v>1028000</v>
          </cell>
          <cell r="T6391">
            <v>101739.13043478262</v>
          </cell>
          <cell r="U6391">
            <v>1051739.1304347827</v>
          </cell>
          <cell r="V6391">
            <v>1051700</v>
          </cell>
          <cell r="W6391">
            <v>42069.565217391311</v>
          </cell>
          <cell r="X6391">
            <v>1093808.6956521741</v>
          </cell>
        </row>
        <row r="6392">
          <cell r="E6392" t="str">
            <v>37.8D05.0495</v>
          </cell>
          <cell r="F6392" t="str">
            <v>03. NHI KHOA</v>
          </cell>
          <cell r="G6392" t="str">
            <v>3.3341</v>
          </cell>
          <cell r="H6392" t="str">
            <v>Phẫu thuật Longo</v>
          </cell>
          <cell r="I6392" t="str">
            <v>Phẫu thuật Longo</v>
          </cell>
          <cell r="J6392" t="str">
            <v>Phẫu thuật Longo</v>
          </cell>
          <cell r="K6392" t="str">
            <v>B</v>
          </cell>
          <cell r="L6392" t="str">
            <v>P2</v>
          </cell>
          <cell r="M6392">
            <v>505</v>
          </cell>
          <cell r="N6392">
            <v>505</v>
          </cell>
          <cell r="O6392" t="str">
            <v>Chưa bao gồm máy cắt nối tự động và ghim khâu trong máy.</v>
          </cell>
          <cell r="P6392" t="str">
            <v xml:space="preserve">Phẫu thuật điều trị trĩ kỹ thuật cao (phương pháp Longo) </v>
          </cell>
          <cell r="Q6392">
            <v>1810000</v>
          </cell>
          <cell r="R6392">
            <v>536869.56521739101</v>
          </cell>
          <cell r="S6392">
            <v>2346000</v>
          </cell>
          <cell r="T6392">
            <v>697930.43478260841</v>
          </cell>
          <cell r="U6392">
            <v>2507930.4347826084</v>
          </cell>
          <cell r="V6392">
            <v>2507900</v>
          </cell>
          <cell r="W6392">
            <v>100317.21739130434</v>
          </cell>
          <cell r="X6392">
            <v>2608247.6521739126</v>
          </cell>
        </row>
        <row r="6393">
          <cell r="E6393" t="str">
            <v>37.8D05.0495</v>
          </cell>
          <cell r="F6393" t="str">
            <v>10. NGOẠI KHOA</v>
          </cell>
          <cell r="G6393" t="str">
            <v>10.552</v>
          </cell>
          <cell r="H6393" t="str">
            <v>Phẫu thuật Longo</v>
          </cell>
          <cell r="I6393" t="str">
            <v>Phẫu thuật Longo</v>
          </cell>
          <cell r="J6393" t="str">
            <v>Phẫu thuật Longo</v>
          </cell>
          <cell r="K6393" t="str">
            <v>B</v>
          </cell>
          <cell r="L6393" t="str">
            <v>P2</v>
          </cell>
          <cell r="M6393">
            <v>505</v>
          </cell>
          <cell r="N6393">
            <v>505</v>
          </cell>
          <cell r="O6393" t="str">
            <v>Chưa bao gồm máy cắt nối tự động và ghim khâu trong máy.</v>
          </cell>
          <cell r="P6393" t="str">
            <v xml:space="preserve">Phẫu thuật điều trị trĩ kỹ thuật cao (phương pháp Longo) </v>
          </cell>
          <cell r="Q6393">
            <v>1810000</v>
          </cell>
          <cell r="R6393">
            <v>536869.56521739101</v>
          </cell>
          <cell r="S6393">
            <v>2346000</v>
          </cell>
          <cell r="T6393">
            <v>697930.43478260841</v>
          </cell>
          <cell r="U6393">
            <v>2507930.4347826084</v>
          </cell>
          <cell r="V6393">
            <v>2507900</v>
          </cell>
          <cell r="W6393">
            <v>100317.21739130434</v>
          </cell>
          <cell r="X6393">
            <v>2608247.6521739126</v>
          </cell>
        </row>
        <row r="6394">
          <cell r="E6394" t="str">
            <v>37.8D06.0681</v>
          </cell>
          <cell r="F6394" t="str">
            <v>03. NHI KHOA</v>
          </cell>
          <cell r="G6394" t="str">
            <v>3.2249</v>
          </cell>
          <cell r="H6394" t="str">
            <v>Phẫu thuật mở bụng cắt tử cung hoàn toàn</v>
          </cell>
          <cell r="I6394" t="str">
            <v>Phẫu thuật mở bụng cắt tử cung hoàn toàn</v>
          </cell>
          <cell r="J6394" t="str">
            <v>Phẫu thuật mở bụng cắt tử cung hoàn toàn</v>
          </cell>
          <cell r="K6394" t="str">
            <v>B</v>
          </cell>
          <cell r="L6394" t="str">
            <v>P1</v>
          </cell>
          <cell r="M6394">
            <v>691</v>
          </cell>
          <cell r="N6394">
            <v>691</v>
          </cell>
          <cell r="P6394" t="str">
            <v>Phẫu thuật mở bụng cắt tử cung</v>
          </cell>
          <cell r="Q6394">
            <v>3120000</v>
          </cell>
          <cell r="R6394">
            <v>914086.95652173902</v>
          </cell>
          <cell r="S6394">
            <v>4034000</v>
          </cell>
          <cell r="T6394">
            <v>1188313.0434782607</v>
          </cell>
          <cell r="U6394">
            <v>4308313.0434782607</v>
          </cell>
          <cell r="V6394">
            <v>4308300</v>
          </cell>
          <cell r="W6394">
            <v>172332.52173913043</v>
          </cell>
          <cell r="X6394">
            <v>4480645.5652173916</v>
          </cell>
        </row>
        <row r="6395">
          <cell r="E6395" t="str">
            <v>37.8D08.0876</v>
          </cell>
          <cell r="F6395" t="str">
            <v>03. NHI KHOA</v>
          </cell>
          <cell r="G6395" t="str">
            <v>3.2218</v>
          </cell>
          <cell r="H6395" t="str">
            <v>Cắt thanh quản có tái tạo phát âm</v>
          </cell>
          <cell r="I6395" t="str">
            <v>Cắt thanh quản có tái tạo phát âm</v>
          </cell>
          <cell r="J6395" t="str">
            <v>Cắt thanh quản có tái tạo phát âm</v>
          </cell>
          <cell r="K6395" t="str">
            <v>B</v>
          </cell>
          <cell r="L6395" t="str">
            <v>PDB</v>
          </cell>
          <cell r="M6395">
            <v>886</v>
          </cell>
          <cell r="N6395">
            <v>886</v>
          </cell>
          <cell r="O6395" t="str">
            <v>Chưa bao gồm stent hoặc van phát âm, thanh quản điện.</v>
          </cell>
          <cell r="P6395" t="str">
            <v xml:space="preserve">Cắt thanh quản có tái tạo phát âm </v>
          </cell>
          <cell r="Q6395">
            <v>5780000</v>
          </cell>
          <cell r="R6395">
            <v>1255304.3478260899</v>
          </cell>
          <cell r="S6395">
            <v>7035000</v>
          </cell>
          <cell r="T6395">
            <v>1631895.6521739168</v>
          </cell>
          <cell r="U6395">
            <v>7411895.6521739168</v>
          </cell>
          <cell r="V6395">
            <v>7411800</v>
          </cell>
          <cell r="W6395">
            <v>296475.82608695666</v>
          </cell>
          <cell r="X6395">
            <v>7708371.4782608738</v>
          </cell>
        </row>
        <row r="6396">
          <cell r="E6396" t="str">
            <v>37.8D08.0876</v>
          </cell>
          <cell r="F6396" t="str">
            <v>03. NHI KHOA</v>
          </cell>
          <cell r="G6396" t="str">
            <v>3.2157</v>
          </cell>
          <cell r="H6396" t="str">
            <v>Phẫu thuật cắt thanh quản và tái tạo hệ phát âm</v>
          </cell>
          <cell r="I6396" t="str">
            <v>Phẫu thuật cắt thanh quản và tái tạo hệ phát âm</v>
          </cell>
          <cell r="J6396" t="str">
            <v>Phẫu thuật cắt thanh quản và tái tạo hệ phát âm</v>
          </cell>
          <cell r="K6396" t="str">
            <v>A</v>
          </cell>
          <cell r="L6396" t="str">
            <v>PDB</v>
          </cell>
          <cell r="M6396">
            <v>886</v>
          </cell>
          <cell r="N6396">
            <v>886</v>
          </cell>
          <cell r="O6396" t="str">
            <v>Chưa bao gồm stent hoặc van phát âm, thanh quản điện.</v>
          </cell>
          <cell r="P6396" t="str">
            <v xml:space="preserve">Cắt thanh quản có tái tạo phát âm </v>
          </cell>
          <cell r="Q6396">
            <v>5780000</v>
          </cell>
          <cell r="R6396">
            <v>1255304.3478260899</v>
          </cell>
          <cell r="S6396">
            <v>7035000</v>
          </cell>
          <cell r="T6396">
            <v>1631895.6521739168</v>
          </cell>
          <cell r="U6396">
            <v>7411895.6521739168</v>
          </cell>
          <cell r="V6396">
            <v>7411800</v>
          </cell>
          <cell r="W6396">
            <v>296475.82608695666</v>
          </cell>
          <cell r="X6396">
            <v>7708371.4782608738</v>
          </cell>
        </row>
        <row r="6397">
          <cell r="E6397" t="str">
            <v>37.8D08.0876</v>
          </cell>
          <cell r="F6397" t="str">
            <v>15. TAI MŨI HỌNG</v>
          </cell>
          <cell r="G6397" t="str">
            <v>15.273</v>
          </cell>
          <cell r="H6397" t="str">
            <v>Phẫu thuật cắt hạ họng - thanh quản toàn phần</v>
          </cell>
          <cell r="I6397" t="str">
            <v>Phẫu thuật cắt hạ họng - thanh quản toàn phần</v>
          </cell>
          <cell r="J6397" t="str">
            <v>Phẫu thuật cắt hạ họng - thanh quản toàn phần</v>
          </cell>
          <cell r="K6397" t="str">
            <v>B</v>
          </cell>
          <cell r="L6397" t="str">
            <v>PDB</v>
          </cell>
          <cell r="M6397">
            <v>886</v>
          </cell>
          <cell r="N6397">
            <v>886</v>
          </cell>
          <cell r="O6397" t="str">
            <v>Chưa bao gồm stent hoặc van phát âm, thanh quản điện.</v>
          </cell>
          <cell r="P6397" t="str">
            <v xml:space="preserve">Cắt thanh quản có tái tạo phát âm </v>
          </cell>
          <cell r="Q6397">
            <v>5780000</v>
          </cell>
          <cell r="R6397">
            <v>1255304.3478260899</v>
          </cell>
          <cell r="S6397">
            <v>7035000</v>
          </cell>
          <cell r="T6397">
            <v>1631895.6521739168</v>
          </cell>
          <cell r="U6397">
            <v>7411895.6521739168</v>
          </cell>
          <cell r="V6397">
            <v>7411800</v>
          </cell>
          <cell r="W6397">
            <v>296475.82608695666</v>
          </cell>
          <cell r="X6397">
            <v>7708371.4782608738</v>
          </cell>
        </row>
        <row r="6398">
          <cell r="E6398" t="str">
            <v>37.8D06.0681</v>
          </cell>
          <cell r="F6398" t="str">
            <v>13. PHỤ SẢN</v>
          </cell>
          <cell r="G6398" t="str">
            <v>13.68</v>
          </cell>
          <cell r="H6398" t="str">
            <v>Phẫu thuật mở bụng cắt tử cung hoàn toàn</v>
          </cell>
          <cell r="I6398" t="str">
            <v>Phẫu thuật mở bụng cắt tử cung hoàn toàn</v>
          </cell>
          <cell r="J6398" t="str">
            <v>Phẫu thuật mở bụng cắt tử cung hoàn toàn</v>
          </cell>
          <cell r="K6398" t="str">
            <v>B</v>
          </cell>
          <cell r="L6398" t="str">
            <v>P1</v>
          </cell>
          <cell r="M6398">
            <v>691</v>
          </cell>
          <cell r="N6398">
            <v>691</v>
          </cell>
          <cell r="P6398" t="str">
            <v>Phẫu thuật mở bụng cắt tử cung</v>
          </cell>
          <cell r="Q6398">
            <v>3120000</v>
          </cell>
          <cell r="R6398">
            <v>914086.95652173902</v>
          </cell>
          <cell r="S6398">
            <v>4034000</v>
          </cell>
          <cell r="T6398">
            <v>1188313.0434782607</v>
          </cell>
          <cell r="U6398">
            <v>4308313.0434782607</v>
          </cell>
          <cell r="V6398">
            <v>4308300</v>
          </cell>
          <cell r="W6398">
            <v>172332.52173913043</v>
          </cell>
          <cell r="X6398">
            <v>4480645.5652173916</v>
          </cell>
        </row>
        <row r="6399">
          <cell r="E6399" t="str">
            <v>37.8D06.0683</v>
          </cell>
          <cell r="F6399" t="str">
            <v>03. NHI KHOA</v>
          </cell>
          <cell r="G6399" t="str">
            <v>3.2732</v>
          </cell>
          <cell r="H6399" t="str">
            <v>Phẫu thuật mở bụng cắt u buồng trứng hoặc cắt phần phụ</v>
          </cell>
          <cell r="I6399" t="str">
            <v>Phẫu thuật mở bụng cắt u buồng trứng hoặc cắt phần phụ</v>
          </cell>
          <cell r="J6399" t="str">
            <v>Phẫu thuật mở bụng cắt u buồng trứng hoặc cắt phần phụ</v>
          </cell>
          <cell r="K6399" t="str">
            <v>C</v>
          </cell>
          <cell r="L6399" t="str">
            <v>P2</v>
          </cell>
          <cell r="M6399">
            <v>693</v>
          </cell>
          <cell r="N6399">
            <v>693</v>
          </cell>
          <cell r="P6399" t="str">
            <v>Phẫu thuật mở bụng cắt u buồng trứng hoặc cắt phần phụ</v>
          </cell>
          <cell r="Q6399">
            <v>2465000</v>
          </cell>
          <cell r="R6399">
            <v>579130.43478260899</v>
          </cell>
          <cell r="S6399">
            <v>3044000</v>
          </cell>
          <cell r="T6399">
            <v>752869.56521739159</v>
          </cell>
          <cell r="U6399">
            <v>3217869.5652173916</v>
          </cell>
          <cell r="V6399">
            <v>3217800</v>
          </cell>
          <cell r="W6399">
            <v>128714.78260869566</v>
          </cell>
          <cell r="X6399">
            <v>3346584.3478260874</v>
          </cell>
        </row>
        <row r="6400">
          <cell r="E6400" t="str">
            <v>37.8D06.0683</v>
          </cell>
          <cell r="F6400" t="str">
            <v>12. UNG BƯỚU</v>
          </cell>
          <cell r="G6400" t="str">
            <v>12.284</v>
          </cell>
          <cell r="H6400" t="str">
            <v>Phẫu thuật mở bụng cắt u buồng trứng hoặc cắt phần phụ</v>
          </cell>
          <cell r="I6400" t="str">
            <v>Phẫu thuật mở bụng cắt u buồng trứng hoặc cắt phần phụ</v>
          </cell>
          <cell r="J6400" t="str">
            <v>Phẫu thuật mở bụng cắt u buồng trứng hoặc cắt phần phụ</v>
          </cell>
          <cell r="K6400" t="str">
            <v>C</v>
          </cell>
          <cell r="L6400" t="str">
            <v>P2</v>
          </cell>
          <cell r="M6400">
            <v>693</v>
          </cell>
          <cell r="N6400">
            <v>693</v>
          </cell>
          <cell r="P6400" t="str">
            <v>Phẫu thuật mở bụng cắt u buồng trứng hoặc cắt phần phụ</v>
          </cell>
          <cell r="Q6400">
            <v>2465000</v>
          </cell>
          <cell r="R6400">
            <v>579130.43478260899</v>
          </cell>
          <cell r="S6400">
            <v>3044000</v>
          </cell>
          <cell r="T6400">
            <v>752869.56521739159</v>
          </cell>
          <cell r="U6400">
            <v>3217869.5652173916</v>
          </cell>
          <cell r="V6400">
            <v>3217800</v>
          </cell>
          <cell r="W6400">
            <v>128714.78260869566</v>
          </cell>
          <cell r="X6400">
            <v>3346584.3478260874</v>
          </cell>
        </row>
        <row r="6401">
          <cell r="E6401" t="str">
            <v>37.8D08.0877</v>
          </cell>
          <cell r="F6401" t="str">
            <v>15. TAI MŨI HỌNG</v>
          </cell>
          <cell r="G6401" t="str">
            <v>15.40</v>
          </cell>
          <cell r="H6401" t="str">
            <v>Phẫu thuật cắt bỏ u cuộn cảnh</v>
          </cell>
          <cell r="I6401" t="str">
            <v>Phẫu thuật cắt bỏ u cuộn cảnh</v>
          </cell>
          <cell r="J6401" t="str">
            <v>Phẫu thuật cắt bỏ u cuộn cảnh</v>
          </cell>
          <cell r="K6401" t="str">
            <v>B</v>
          </cell>
          <cell r="L6401" t="str">
            <v>PDB</v>
          </cell>
          <cell r="M6401">
            <v>887</v>
          </cell>
          <cell r="N6401">
            <v>887</v>
          </cell>
          <cell r="P6401" t="str">
            <v>Cắt u cuộn cảnh</v>
          </cell>
          <cell r="Q6401">
            <v>6500000</v>
          </cell>
          <cell r="R6401">
            <v>1255304.3478260899</v>
          </cell>
          <cell r="S6401">
            <v>7755000</v>
          </cell>
          <cell r="T6401">
            <v>1631895.6521739168</v>
          </cell>
          <cell r="U6401">
            <v>8131895.6521739168</v>
          </cell>
          <cell r="V6401">
            <v>8131800</v>
          </cell>
          <cell r="W6401">
            <v>325275.82608695666</v>
          </cell>
          <cell r="X6401">
            <v>8457171.4782608729</v>
          </cell>
        </row>
        <row r="6402">
          <cell r="E6402" t="str">
            <v>37.8D06.0683</v>
          </cell>
          <cell r="F6402" t="str">
            <v>13. PHỤ SẢN</v>
          </cell>
          <cell r="G6402" t="str">
            <v>13.72</v>
          </cell>
          <cell r="H6402" t="str">
            <v>Phẫu thuật mở bụng cắt u buồng trứng hoặc cắt phần phụ</v>
          </cell>
          <cell r="I6402" t="str">
            <v>Phẫu thuật mở bụng cắt u buồng trứng hoặc cắt phần phụ</v>
          </cell>
          <cell r="J6402" t="str">
            <v>Phẫu thuật mở bụng cắt u buồng trứng hoặc cắt phần phụ</v>
          </cell>
          <cell r="K6402" t="str">
            <v>C</v>
          </cell>
          <cell r="L6402" t="str">
            <v>P2</v>
          </cell>
          <cell r="M6402">
            <v>693</v>
          </cell>
          <cell r="N6402">
            <v>693</v>
          </cell>
          <cell r="P6402" t="str">
            <v>Phẫu thuật mở bụng cắt u buồng trứng hoặc cắt phần phụ</v>
          </cell>
          <cell r="Q6402">
            <v>2465000</v>
          </cell>
          <cell r="R6402">
            <v>579130.43478260899</v>
          </cell>
          <cell r="S6402">
            <v>3044000</v>
          </cell>
          <cell r="T6402">
            <v>752869.56521739159</v>
          </cell>
          <cell r="U6402">
            <v>3217869.5652173916</v>
          </cell>
          <cell r="V6402">
            <v>3217800</v>
          </cell>
          <cell r="W6402">
            <v>128714.78260869566</v>
          </cell>
          <cell r="X6402">
            <v>3346584.3478260874</v>
          </cell>
        </row>
        <row r="6403">
          <cell r="E6403" t="str">
            <v>37.8D06.0685</v>
          </cell>
          <cell r="F6403" t="str">
            <v>03. NHI KHOA</v>
          </cell>
          <cell r="G6403" t="str">
            <v>3.2248</v>
          </cell>
          <cell r="H6403" t="str">
            <v>Phẫu thuật mở bụng thăm dò, xử trí bệnh lý phụ khoa</v>
          </cell>
          <cell r="I6403" t="str">
            <v>Phẫu thuật mở bụng thăm dò, xử trí bệnh lý phụ khoa</v>
          </cell>
          <cell r="J6403" t="str">
            <v>Phẫu thuật mở bụng thăm dò, xử trí bệnh lý phụ khoa</v>
          </cell>
          <cell r="K6403" t="str">
            <v>B</v>
          </cell>
          <cell r="L6403" t="str">
            <v>P2</v>
          </cell>
          <cell r="M6403">
            <v>695</v>
          </cell>
          <cell r="N6403">
            <v>695</v>
          </cell>
          <cell r="P6403" t="str">
            <v xml:space="preserve">Phẫu thuật mở bụng thăm dò, xử trí bệnh lý phụ khoa </v>
          </cell>
          <cell r="Q6403">
            <v>2304000</v>
          </cell>
          <cell r="R6403">
            <v>577565.21739130397</v>
          </cell>
          <cell r="S6403">
            <v>2881000</v>
          </cell>
          <cell r="T6403">
            <v>750834.7826086951</v>
          </cell>
          <cell r="U6403">
            <v>3054834.7826086953</v>
          </cell>
          <cell r="V6403">
            <v>3054800</v>
          </cell>
          <cell r="W6403">
            <v>122193.39130434781</v>
          </cell>
          <cell r="X6403">
            <v>3177028.173913043</v>
          </cell>
        </row>
        <row r="6404">
          <cell r="E6404" t="str">
            <v>37.8D06.0685</v>
          </cell>
          <cell r="F6404" t="str">
            <v>13. PHỤ SẢN</v>
          </cell>
          <cell r="G6404" t="str">
            <v>13.132</v>
          </cell>
          <cell r="H6404" t="str">
            <v>Phẫu thuật mở bụng thăm dò, xử trí bệnh lý phụ khoa</v>
          </cell>
          <cell r="I6404" t="str">
            <v>Phẫu thuật mở bụng thăm dò, xử trí bệnh lý phụ khoa</v>
          </cell>
          <cell r="J6404" t="str">
            <v>Phẫu thuật mở bụng thăm dò, xử trí bệnh lý phụ khoa</v>
          </cell>
          <cell r="K6404" t="str">
            <v>B</v>
          </cell>
          <cell r="L6404" t="str">
            <v>P2</v>
          </cell>
          <cell r="M6404">
            <v>695</v>
          </cell>
          <cell r="N6404">
            <v>695</v>
          </cell>
          <cell r="P6404" t="str">
            <v xml:space="preserve">Phẫu thuật mở bụng thăm dò, xử trí bệnh lý phụ khoa </v>
          </cell>
          <cell r="Q6404">
            <v>2304000</v>
          </cell>
          <cell r="R6404">
            <v>577565.21739130397</v>
          </cell>
          <cell r="S6404">
            <v>2881000</v>
          </cell>
          <cell r="T6404">
            <v>750834.7826086951</v>
          </cell>
          <cell r="U6404">
            <v>3054834.7826086953</v>
          </cell>
          <cell r="V6404">
            <v>3054800</v>
          </cell>
          <cell r="W6404">
            <v>122193.39130434781</v>
          </cell>
          <cell r="X6404">
            <v>3177028.173913043</v>
          </cell>
        </row>
        <row r="6405">
          <cell r="E6405" t="str">
            <v>37.8D06.0686</v>
          </cell>
          <cell r="F6405" t="str">
            <v>03. NHI KHOA</v>
          </cell>
          <cell r="G6405" t="str">
            <v>3.2254</v>
          </cell>
          <cell r="H6405" t="str">
            <v>Phẫu thuật mở bụng xử trí viêm phúc mạc tiểu khung, viêm phần phụ, ứ mủ vòi trứng</v>
          </cell>
          <cell r="I6405" t="str">
            <v>Phẫu thuật mở bụng xử trí viêm phúc mạc tiểu khung, viêm phần phụ, ứ mủ vòi trứng</v>
          </cell>
          <cell r="J6405" t="str">
            <v>Phẫu thuật mở bụng xử trí viêm phúc mạc tiểu khung, viêm phần phụ, ứ mủ vòi trứng</v>
          </cell>
          <cell r="K6405" t="str">
            <v>B</v>
          </cell>
          <cell r="L6405" t="str">
            <v>PDB</v>
          </cell>
          <cell r="M6405">
            <v>696</v>
          </cell>
          <cell r="N6405">
            <v>696</v>
          </cell>
          <cell r="P6405" t="str">
            <v>Phẫu thuật mở bụng xử trí viêm phúc mạc tiểu khung, viêm phần phụ, ứ mủ vòi trứng</v>
          </cell>
          <cell r="Q6405">
            <v>3533000</v>
          </cell>
          <cell r="R6405">
            <v>914086.95652173902</v>
          </cell>
          <cell r="S6405">
            <v>4447000</v>
          </cell>
          <cell r="T6405">
            <v>1188313.0434782607</v>
          </cell>
          <cell r="U6405">
            <v>4721313.0434782607</v>
          </cell>
          <cell r="V6405">
            <v>4721300</v>
          </cell>
          <cell r="W6405">
            <v>188852.52173913043</v>
          </cell>
          <cell r="X6405">
            <v>4910165.5652173916</v>
          </cell>
        </row>
        <row r="6406">
          <cell r="E6406" t="str">
            <v>37.8D06.0686</v>
          </cell>
          <cell r="F6406" t="str">
            <v>13. PHỤ SẢN</v>
          </cell>
          <cell r="G6406" t="str">
            <v>13.74</v>
          </cell>
          <cell r="H6406" t="str">
            <v>Phẫu thuật mở bụng xử trí viêm phúc mạc tiểu khung, viêm phần phụ, ứ mủ vòi trứng</v>
          </cell>
          <cell r="I6406" t="str">
            <v>Phẫu thuật mở bụng xử trí viêm phúc mạc tiểu khung, viêm phần phụ, ứ mủ vòi trứng</v>
          </cell>
          <cell r="J6406" t="str">
            <v>Phẫu thuật mở bụng xử trí viêm phúc mạc tiểu khung, viêm phần phụ, ứ mủ vòi trứng</v>
          </cell>
          <cell r="K6406" t="str">
            <v>B</v>
          </cell>
          <cell r="L6406" t="str">
            <v>P1</v>
          </cell>
          <cell r="M6406">
            <v>696</v>
          </cell>
          <cell r="N6406">
            <v>696</v>
          </cell>
          <cell r="P6406" t="str">
            <v>Phẫu thuật mở bụng xử trí viêm phúc mạc tiểu khung, viêm phần phụ, ứ mủ vòi trứng</v>
          </cell>
          <cell r="Q6406">
            <v>3533000</v>
          </cell>
          <cell r="R6406">
            <v>914086.95652173902</v>
          </cell>
          <cell r="S6406">
            <v>4447000</v>
          </cell>
          <cell r="T6406">
            <v>1188313.0434782607</v>
          </cell>
          <cell r="U6406">
            <v>4721313.0434782607</v>
          </cell>
          <cell r="V6406">
            <v>4721300</v>
          </cell>
          <cell r="W6406">
            <v>188852.52173913043</v>
          </cell>
          <cell r="X6406">
            <v>4910165.5652173916</v>
          </cell>
        </row>
        <row r="6407">
          <cell r="E6407" t="str">
            <v>37.8D08.0881</v>
          </cell>
          <cell r="F6407" t="str">
            <v>15. TAI MŨI HỌNG</v>
          </cell>
          <cell r="G6407" t="str">
            <v>15.31</v>
          </cell>
          <cell r="H6407" t="str">
            <v>Chỉnh hình tai giữa có tái tạo chuỗi xương con</v>
          </cell>
          <cell r="I6407" t="str">
            <v>Chỉnh hình tai giữa có tái tạo chuỗi xương con</v>
          </cell>
          <cell r="J6407" t="str">
            <v>Chỉnh hình tai giữa có tái tạo chuỗi xương con</v>
          </cell>
          <cell r="K6407" t="str">
            <v>B</v>
          </cell>
          <cell r="L6407" t="str">
            <v>P1</v>
          </cell>
          <cell r="M6407">
            <v>891</v>
          </cell>
          <cell r="N6407">
            <v>891</v>
          </cell>
          <cell r="P6407" t="str">
            <v>Chỉnh hình tai giữa có tái tạo chuỗi xương con</v>
          </cell>
          <cell r="Q6407">
            <v>4647000</v>
          </cell>
          <cell r="R6407">
            <v>1533913.04347826</v>
          </cell>
          <cell r="S6407">
            <v>6180000</v>
          </cell>
          <cell r="T6407">
            <v>1994086.9565217381</v>
          </cell>
          <cell r="U6407">
            <v>6641086.9565217383</v>
          </cell>
          <cell r="V6407">
            <v>6641000</v>
          </cell>
          <cell r="W6407">
            <v>265643.47826086951</v>
          </cell>
          <cell r="X6407">
            <v>6906730.4347826075</v>
          </cell>
        </row>
        <row r="6408">
          <cell r="E6408" t="str">
            <v>37.8D08.0882</v>
          </cell>
          <cell r="F6408" t="str">
            <v>03. NHI KHOA</v>
          </cell>
          <cell r="G6408" t="str">
            <v>3.2118</v>
          </cell>
          <cell r="H6408" t="str">
            <v>Chọc hút dịch tụ huyết vành tai</v>
          </cell>
          <cell r="I6408" t="str">
            <v>Chọc hút dịch tụ huyết vành tai</v>
          </cell>
          <cell r="J6408" t="str">
            <v>Chọc hút dịch tụ huyết vành tai</v>
          </cell>
          <cell r="K6408" t="str">
            <v>C</v>
          </cell>
          <cell r="L6408" t="str">
            <v>P3</v>
          </cell>
          <cell r="M6408">
            <v>892</v>
          </cell>
          <cell r="N6408">
            <v>892</v>
          </cell>
          <cell r="P6408" t="str">
            <v>Chọc hút dịch vành tai</v>
          </cell>
          <cell r="Q6408">
            <v>32000</v>
          </cell>
          <cell r="R6408">
            <v>24886.956521739099</v>
          </cell>
          <cell r="S6408">
            <v>56800</v>
          </cell>
          <cell r="T6408">
            <v>32353.043478260832</v>
          </cell>
          <cell r="U6408">
            <v>64353.043478260835</v>
          </cell>
          <cell r="V6408">
            <v>64300</v>
          </cell>
          <cell r="W6408">
            <v>2574.1217391304335</v>
          </cell>
          <cell r="X6408">
            <v>66927.165217391273</v>
          </cell>
        </row>
        <row r="6409">
          <cell r="E6409" t="str">
            <v>37.8D08.0882</v>
          </cell>
          <cell r="F6409" t="str">
            <v>15. TAI MŨI HỌNG</v>
          </cell>
          <cell r="G6409" t="str">
            <v>15.56</v>
          </cell>
          <cell r="H6409" t="str">
            <v>Chọc hút dịch vành tai</v>
          </cell>
          <cell r="I6409" t="str">
            <v>Chọc hút dịch vành tai</v>
          </cell>
          <cell r="J6409" t="str">
            <v>Chọc hút dịch vành tai</v>
          </cell>
          <cell r="K6409" t="str">
            <v>D</v>
          </cell>
          <cell r="L6409" t="str">
            <v>T3</v>
          </cell>
          <cell r="M6409">
            <v>892</v>
          </cell>
          <cell r="N6409">
            <v>892</v>
          </cell>
          <cell r="P6409" t="str">
            <v>Chọc hút dịch vành tai</v>
          </cell>
          <cell r="Q6409">
            <v>32000</v>
          </cell>
          <cell r="R6409">
            <v>24886.956521739099</v>
          </cell>
          <cell r="S6409">
            <v>56800</v>
          </cell>
          <cell r="T6409">
            <v>32353.043478260832</v>
          </cell>
          <cell r="U6409">
            <v>64353.043478260835</v>
          </cell>
          <cell r="V6409">
            <v>64300</v>
          </cell>
          <cell r="W6409">
            <v>2574.1217391304335</v>
          </cell>
          <cell r="X6409">
            <v>66927.165217391273</v>
          </cell>
        </row>
        <row r="6410">
          <cell r="E6410" t="str">
            <v>37.8D08.0883</v>
          </cell>
          <cell r="F6410" t="str">
            <v>01. HỒI SỨC CẤP CỨU VÀ CHỐNG ĐỘC</v>
          </cell>
          <cell r="G6410" t="str">
            <v>1.90</v>
          </cell>
          <cell r="H6410" t="str">
            <v>Đặt stent khí phế quản</v>
          </cell>
          <cell r="I6410" t="str">
            <v>Đặt stent khí phế quản</v>
          </cell>
          <cell r="J6410" t="str">
            <v>Đặt stent khí phế quản</v>
          </cell>
          <cell r="K6410" t="str">
            <v>B</v>
          </cell>
          <cell r="L6410" t="str">
            <v>TDB</v>
          </cell>
          <cell r="M6410">
            <v>893</v>
          </cell>
          <cell r="N6410">
            <v>893</v>
          </cell>
          <cell r="O6410" t="str">
            <v>Chưa bao gồm stent.</v>
          </cell>
          <cell r="P6410" t="str">
            <v xml:space="preserve">Đặt stent điều trị sẹo hẹp thanh khí quản </v>
          </cell>
          <cell r="Q6410">
            <v>6109000</v>
          </cell>
          <cell r="R6410">
            <v>1255304.3478260899</v>
          </cell>
          <cell r="S6410">
            <v>7364000</v>
          </cell>
          <cell r="T6410">
            <v>1631895.6521739168</v>
          </cell>
          <cell r="U6410">
            <v>7740895.6521739168</v>
          </cell>
          <cell r="V6410">
            <v>7740800</v>
          </cell>
          <cell r="W6410">
            <v>309635.82608695666</v>
          </cell>
          <cell r="X6410">
            <v>8050531.4782608738</v>
          </cell>
        </row>
        <row r="6411">
          <cell r="E6411" t="str">
            <v>37.8D08.0883</v>
          </cell>
          <cell r="F6411" t="str">
            <v>02. NỘI KHOA</v>
          </cell>
          <cell r="G6411" t="str">
            <v>2.42</v>
          </cell>
          <cell r="H6411" t="str">
            <v>Nội soi phế quản - đặt stent khí, phế quản</v>
          </cell>
          <cell r="I6411" t="str">
            <v>Nội soi phế quản - đặt stent khí, phế quản</v>
          </cell>
          <cell r="J6411" t="str">
            <v>Nội soi phế quản - đặt stent khí, phế quản</v>
          </cell>
          <cell r="K6411" t="str">
            <v>A</v>
          </cell>
          <cell r="L6411" t="str">
            <v>TDB</v>
          </cell>
          <cell r="M6411">
            <v>893</v>
          </cell>
          <cell r="N6411">
            <v>893</v>
          </cell>
          <cell r="O6411" t="str">
            <v>Chưa bao gồm stent.</v>
          </cell>
          <cell r="P6411" t="str">
            <v xml:space="preserve">Đặt stent điều trị sẹo hẹp thanh khí quản </v>
          </cell>
          <cell r="Q6411">
            <v>6109000</v>
          </cell>
          <cell r="R6411">
            <v>1255304.3478260899</v>
          </cell>
          <cell r="S6411">
            <v>7364000</v>
          </cell>
          <cell r="T6411">
            <v>1631895.6521739168</v>
          </cell>
          <cell r="U6411">
            <v>7740895.6521739168</v>
          </cell>
          <cell r="V6411">
            <v>7740800</v>
          </cell>
          <cell r="W6411">
            <v>309635.82608695666</v>
          </cell>
          <cell r="X6411">
            <v>8050531.4782608738</v>
          </cell>
        </row>
        <row r="6412">
          <cell r="E6412" t="str">
            <v>37.8D08.0883</v>
          </cell>
          <cell r="F6412" t="str">
            <v>02. NỘI KHOA</v>
          </cell>
          <cell r="G6412" t="str">
            <v>2.44</v>
          </cell>
          <cell r="H6412" t="str">
            <v>Nội soi phế quản ống cứng cắt u trong lòng khí, phế quản bằng điện đông cao tần</v>
          </cell>
          <cell r="I6412" t="str">
            <v>Nội soi phế quản ống cứng cắt u trong lòng khí, phế quản bằng điện đông cao tần</v>
          </cell>
          <cell r="J6412" t="str">
            <v>Nội soi phế quản ống cứng cắt u trong lòng khí, phế quản bằng điện đông cao tần</v>
          </cell>
          <cell r="K6412" t="str">
            <v>B</v>
          </cell>
          <cell r="L6412" t="str">
            <v>TDB</v>
          </cell>
          <cell r="M6412">
            <v>893</v>
          </cell>
          <cell r="N6412">
            <v>893</v>
          </cell>
          <cell r="O6412" t="str">
            <v>Chưa bao gồm stent.</v>
          </cell>
          <cell r="P6412" t="str">
            <v xml:space="preserve">Đặt stent điều trị sẹo hẹp thanh khí quản </v>
          </cell>
          <cell r="Q6412">
            <v>6109000</v>
          </cell>
          <cell r="R6412">
            <v>1255304.3478260899</v>
          </cell>
          <cell r="S6412">
            <v>7364000</v>
          </cell>
          <cell r="T6412">
            <v>1631895.6521739168</v>
          </cell>
          <cell r="U6412">
            <v>7740895.6521739168</v>
          </cell>
          <cell r="V6412">
            <v>7740800</v>
          </cell>
          <cell r="W6412">
            <v>309635.82608695666</v>
          </cell>
          <cell r="X6412">
            <v>8050531.4782608738</v>
          </cell>
        </row>
        <row r="6413">
          <cell r="E6413" t="str">
            <v>37.8D08.0883</v>
          </cell>
          <cell r="F6413" t="str">
            <v>03. NHI KHOA</v>
          </cell>
          <cell r="G6413" t="str">
            <v>3.1016</v>
          </cell>
          <cell r="H6413" t="str">
            <v>Nội soi đặt stent khí - phế quản</v>
          </cell>
          <cell r="I6413" t="str">
            <v>Nội soi đặt stent khí - phế quản</v>
          </cell>
          <cell r="J6413" t="str">
            <v>Nội soi đặt Stent khí – Phế quản</v>
          </cell>
          <cell r="K6413" t="str">
            <v>A</v>
          </cell>
          <cell r="L6413" t="str">
            <v>T1</v>
          </cell>
          <cell r="M6413">
            <v>893</v>
          </cell>
          <cell r="N6413">
            <v>893</v>
          </cell>
          <cell r="O6413" t="str">
            <v>Chưa bao gồm stent.</v>
          </cell>
          <cell r="P6413" t="str">
            <v xml:space="preserve">Đặt stent điều trị sẹo hẹp thanh khí quản </v>
          </cell>
          <cell r="Q6413">
            <v>6109000</v>
          </cell>
          <cell r="R6413">
            <v>1255304.3478260899</v>
          </cell>
          <cell r="S6413">
            <v>7364000</v>
          </cell>
          <cell r="T6413">
            <v>1631895.6521739168</v>
          </cell>
          <cell r="U6413">
            <v>7740895.6521739168</v>
          </cell>
          <cell r="V6413">
            <v>7740800</v>
          </cell>
          <cell r="W6413">
            <v>309635.82608695666</v>
          </cell>
          <cell r="X6413">
            <v>8050531.4782608738</v>
          </cell>
        </row>
        <row r="6414">
          <cell r="E6414" t="str">
            <v>37.8D08.0883</v>
          </cell>
          <cell r="F6414" t="str">
            <v>03. NHI KHOA</v>
          </cell>
          <cell r="G6414" t="str">
            <v>3.1005</v>
          </cell>
          <cell r="H6414" t="str">
            <v>Nội soi phế quản ống mềm đặt stent khí quản</v>
          </cell>
          <cell r="I6414" t="str">
            <v>Nội soi phế quản ống mềm đặt stent khí quản</v>
          </cell>
          <cell r="J6414" t="str">
            <v>Nội soi phế quản ống mềm đặt stent khí quản</v>
          </cell>
          <cell r="K6414" t="str">
            <v>B</v>
          </cell>
          <cell r="L6414" t="str">
            <v>T1</v>
          </cell>
          <cell r="M6414">
            <v>893</v>
          </cell>
          <cell r="N6414">
            <v>893</v>
          </cell>
          <cell r="O6414" t="str">
            <v>Chưa bao gồm stent.</v>
          </cell>
          <cell r="P6414" t="str">
            <v xml:space="preserve">Đặt stent điều trị sẹo hẹp thanh khí quản </v>
          </cell>
          <cell r="Q6414">
            <v>6109000</v>
          </cell>
          <cell r="R6414">
            <v>1255304.3478260899</v>
          </cell>
          <cell r="S6414">
            <v>7364000</v>
          </cell>
          <cell r="T6414">
            <v>1631895.6521739168</v>
          </cell>
          <cell r="U6414">
            <v>7740895.6521739168</v>
          </cell>
          <cell r="V6414">
            <v>7740800</v>
          </cell>
          <cell r="W6414">
            <v>309635.82608695666</v>
          </cell>
          <cell r="X6414">
            <v>8050531.4782608738</v>
          </cell>
        </row>
        <row r="6415">
          <cell r="E6415" t="str">
            <v>37.8D08.0883</v>
          </cell>
          <cell r="F6415" t="str">
            <v>15. TAI MŨI HỌNG</v>
          </cell>
          <cell r="G6415" t="str">
            <v>15.185</v>
          </cell>
          <cell r="H6415" t="str">
            <v>Phẫu thuật chỉnh hình sẹo hẹp thanh khí quản bằng mảnh ghép sụn</v>
          </cell>
          <cell r="I6415" t="str">
            <v>Phẫu thuật chỉnh hình sẹo hẹp thanh khí quản bằng mảnh ghép sụn</v>
          </cell>
          <cell r="J6415" t="str">
            <v>Phẫu thuật chỉnh hình sẹo hẹp thanh khí quản bằng mảnh ghép sụn</v>
          </cell>
          <cell r="K6415" t="str">
            <v>B</v>
          </cell>
          <cell r="L6415" t="str">
            <v>PDB</v>
          </cell>
          <cell r="M6415">
            <v>893</v>
          </cell>
          <cell r="N6415">
            <v>893</v>
          </cell>
          <cell r="O6415" t="str">
            <v>Chưa bao gồm stent.</v>
          </cell>
          <cell r="P6415" t="str">
            <v xml:space="preserve">Đặt stent điều trị sẹo hẹp thanh khí quản </v>
          </cell>
          <cell r="Q6415">
            <v>6109000</v>
          </cell>
          <cell r="R6415">
            <v>1255304.3478260899</v>
          </cell>
          <cell r="S6415">
            <v>7364000</v>
          </cell>
          <cell r="T6415">
            <v>1631895.6521739168</v>
          </cell>
          <cell r="U6415">
            <v>7740895.6521739168</v>
          </cell>
          <cell r="V6415">
            <v>7740800</v>
          </cell>
          <cell r="W6415">
            <v>309635.82608695666</v>
          </cell>
          <cell r="X6415">
            <v>8050531.4782608738</v>
          </cell>
        </row>
        <row r="6416">
          <cell r="E6416" t="str">
            <v>37.8D08.0884</v>
          </cell>
          <cell r="F6416" t="str">
            <v>03. NHI KHOA</v>
          </cell>
          <cell r="G6416" t="str">
            <v>3.2126</v>
          </cell>
          <cell r="H6416" t="str">
            <v>Đo điện thính giác thân não</v>
          </cell>
          <cell r="I6416" t="str">
            <v>Đo điện thính giác thân não</v>
          </cell>
          <cell r="J6416" t="str">
            <v>Đo điện thính giác thân não</v>
          </cell>
          <cell r="K6416" t="str">
            <v>B</v>
          </cell>
          <cell r="L6416" t="str">
            <v>T3</v>
          </cell>
          <cell r="M6416">
            <v>894</v>
          </cell>
          <cell r="N6416">
            <v>894</v>
          </cell>
          <cell r="P6416" t="str">
            <v>Đo ABR (1 lần)</v>
          </cell>
          <cell r="Q6416">
            <v>167000</v>
          </cell>
          <cell r="R6416">
            <v>14086.956521739099</v>
          </cell>
          <cell r="S6416">
            <v>181000</v>
          </cell>
          <cell r="T6416">
            <v>18313.043478260832</v>
          </cell>
          <cell r="U6416">
            <v>185313.04347826084</v>
          </cell>
          <cell r="V6416">
            <v>185300</v>
          </cell>
          <cell r="W6416">
            <v>7412.5217391304332</v>
          </cell>
          <cell r="X6416">
            <v>192725.56521739127</v>
          </cell>
        </row>
        <row r="6417">
          <cell r="E6417" t="str">
            <v>37.8D08.0884</v>
          </cell>
          <cell r="F6417" t="str">
            <v>15. TAI MŨI HỌNG</v>
          </cell>
          <cell r="G6417" t="str">
            <v>15.396</v>
          </cell>
          <cell r="H6417" t="str">
            <v xml:space="preserve">Đo điện thính giác thân não (ABR) </v>
          </cell>
          <cell r="I6417" t="str">
            <v xml:space="preserve">Đo điện thính giác thân não (ABR) </v>
          </cell>
          <cell r="J6417" t="str">
            <v>Đo ABR (1 lần)</v>
          </cell>
          <cell r="K6417" t="str">
            <v>B</v>
          </cell>
          <cell r="M6417">
            <v>894</v>
          </cell>
          <cell r="N6417">
            <v>894</v>
          </cell>
          <cell r="P6417" t="str">
            <v>Đo ABR (1 lần)</v>
          </cell>
          <cell r="Q6417">
            <v>167000</v>
          </cell>
          <cell r="R6417">
            <v>14086.956521739099</v>
          </cell>
          <cell r="S6417">
            <v>181000</v>
          </cell>
          <cell r="T6417">
            <v>18313.043478260832</v>
          </cell>
          <cell r="U6417">
            <v>185313.04347826084</v>
          </cell>
          <cell r="V6417">
            <v>185300</v>
          </cell>
          <cell r="W6417">
            <v>7412.5217391304332</v>
          </cell>
          <cell r="X6417">
            <v>192725.56521739127</v>
          </cell>
        </row>
        <row r="6418">
          <cell r="E6418" t="str">
            <v>37.8D08.0884</v>
          </cell>
          <cell r="F6418" t="str">
            <v>21. THĂM DÒ CHỨC NĂNG</v>
          </cell>
          <cell r="G6418" t="str">
            <v>21.67</v>
          </cell>
          <cell r="H6418" t="str">
            <v>Ghi đáp ứng thính giác thân não (ABR)</v>
          </cell>
          <cell r="I6418" t="str">
            <v>Ghi đáp ứng thính giác thân não (ABR)</v>
          </cell>
          <cell r="J6418" t="str">
            <v>Ghi đáp ứng thính giác thân não (ABR)</v>
          </cell>
          <cell r="K6418" t="str">
            <v>B</v>
          </cell>
          <cell r="L6418" t="str">
            <v>T3</v>
          </cell>
          <cell r="M6418">
            <v>894</v>
          </cell>
          <cell r="N6418">
            <v>894</v>
          </cell>
          <cell r="P6418" t="str">
            <v>Đo ABR (1 lần)</v>
          </cell>
          <cell r="Q6418">
            <v>167000</v>
          </cell>
          <cell r="R6418">
            <v>14086.956521739099</v>
          </cell>
          <cell r="S6418">
            <v>181000</v>
          </cell>
          <cell r="T6418">
            <v>18313.043478260832</v>
          </cell>
          <cell r="U6418">
            <v>185313.04347826084</v>
          </cell>
          <cell r="V6418">
            <v>185300</v>
          </cell>
          <cell r="W6418">
            <v>7412.5217391304332</v>
          </cell>
          <cell r="X6418">
            <v>192725.56521739127</v>
          </cell>
        </row>
        <row r="6419">
          <cell r="E6419" t="str">
            <v>37.8D08.0885</v>
          </cell>
          <cell r="F6419" t="str">
            <v>21. THĂM DÒ CHỨC NĂNG</v>
          </cell>
          <cell r="G6419" t="str">
            <v>21.64</v>
          </cell>
          <cell r="H6419" t="str">
            <v>Đo nhĩ lượng</v>
          </cell>
          <cell r="I6419" t="str">
            <v>Đo nhĩ lượng</v>
          </cell>
          <cell r="J6419" t="str">
            <v>Đo nhĩ lượng</v>
          </cell>
          <cell r="K6419" t="str">
            <v>B</v>
          </cell>
          <cell r="M6419">
            <v>895</v>
          </cell>
          <cell r="N6419">
            <v>895</v>
          </cell>
          <cell r="P6419" t="str">
            <v>Đo nhĩ lượng</v>
          </cell>
          <cell r="Q6419">
            <v>15000</v>
          </cell>
          <cell r="R6419">
            <v>15026.0869565217</v>
          </cell>
          <cell r="S6419">
            <v>30000</v>
          </cell>
          <cell r="T6419">
            <v>19533.913043478209</v>
          </cell>
          <cell r="U6419">
            <v>34533.913043478213</v>
          </cell>
          <cell r="V6419">
            <v>34500</v>
          </cell>
          <cell r="W6419">
            <v>1381.3565217391285</v>
          </cell>
          <cell r="X6419">
            <v>35915.269565217342</v>
          </cell>
        </row>
        <row r="6420">
          <cell r="E6420" t="str">
            <v>37.8D08.0886</v>
          </cell>
          <cell r="F6420" t="str">
            <v>21. THĂM DÒ CHỨC NĂNG</v>
          </cell>
          <cell r="G6420" t="str">
            <v>21.66</v>
          </cell>
          <cell r="H6420" t="str">
            <v>Đo âm ốc tai (OAE) chẩn đoán</v>
          </cell>
          <cell r="I6420" t="str">
            <v>Đo âm ốc tai (OAE) chẩn đoán</v>
          </cell>
          <cell r="J6420" t="str">
            <v>Đo âm ốc tai (OAE) chẩn đoán</v>
          </cell>
          <cell r="K6420" t="str">
            <v>B</v>
          </cell>
          <cell r="M6420">
            <v>896</v>
          </cell>
          <cell r="N6420">
            <v>896</v>
          </cell>
          <cell r="P6420" t="str">
            <v>Đo OAE (1 lần)</v>
          </cell>
          <cell r="Q6420">
            <v>30000</v>
          </cell>
          <cell r="R6420">
            <v>30052.173913043502</v>
          </cell>
          <cell r="S6420">
            <v>60000</v>
          </cell>
          <cell r="T6420">
            <v>39067.826086956549</v>
          </cell>
          <cell r="U6420">
            <v>69067.826086956542</v>
          </cell>
          <cell r="V6420">
            <v>69000</v>
          </cell>
          <cell r="W6420">
            <v>2762.7130434782616</v>
          </cell>
          <cell r="X6420">
            <v>71830.539130434801</v>
          </cell>
        </row>
        <row r="6421">
          <cell r="E6421" t="str">
            <v>37.8D08.0887</v>
          </cell>
          <cell r="F6421" t="str">
            <v>21. THĂM DÒ CHỨC NĂNG</v>
          </cell>
          <cell r="G6421" t="str">
            <v>21.65</v>
          </cell>
          <cell r="H6421" t="str">
            <v>Đo phản xạ cơ bàn đạp</v>
          </cell>
          <cell r="I6421" t="str">
            <v>Đo phản xạ cơ bàn đạp</v>
          </cell>
          <cell r="J6421" t="str">
            <v>Đo phản xạ cơ bàn đạp</v>
          </cell>
          <cell r="K6421" t="str">
            <v>B</v>
          </cell>
          <cell r="M6421">
            <v>897</v>
          </cell>
          <cell r="N6421">
            <v>897</v>
          </cell>
          <cell r="P6421" t="str">
            <v>Đo phản xạ cơ bàn đạp</v>
          </cell>
          <cell r="Q6421">
            <v>15000</v>
          </cell>
          <cell r="R6421">
            <v>15026.0869565217</v>
          </cell>
          <cell r="S6421">
            <v>30000</v>
          </cell>
          <cell r="T6421">
            <v>19533.913043478209</v>
          </cell>
          <cell r="U6421">
            <v>34533.913043478213</v>
          </cell>
          <cell r="V6421">
            <v>34500</v>
          </cell>
          <cell r="W6421">
            <v>1381.3565217391285</v>
          </cell>
          <cell r="X6421">
            <v>35915.269565217342</v>
          </cell>
        </row>
        <row r="6422">
          <cell r="E6422" t="str">
            <v>37.8D08.0888</v>
          </cell>
          <cell r="F6422" t="str">
            <v>21. THĂM DÒ CHỨC NĂNG</v>
          </cell>
          <cell r="G6422" t="str">
            <v>21.68</v>
          </cell>
          <cell r="H6422" t="str">
            <v>Đo sức cản của mũi</v>
          </cell>
          <cell r="I6422" t="str">
            <v>Đo sức cản của mũi</v>
          </cell>
          <cell r="J6422" t="str">
            <v>Đo sức cản của mũi</v>
          </cell>
          <cell r="K6422" t="str">
            <v>B</v>
          </cell>
          <cell r="M6422">
            <v>898</v>
          </cell>
          <cell r="N6422">
            <v>898</v>
          </cell>
          <cell r="P6422" t="str">
            <v>Đo sức cản của mũi</v>
          </cell>
          <cell r="Q6422">
            <v>82000</v>
          </cell>
          <cell r="R6422">
            <v>15026.0869565217</v>
          </cell>
          <cell r="S6422">
            <v>97000</v>
          </cell>
          <cell r="T6422">
            <v>19533.913043478209</v>
          </cell>
          <cell r="U6422">
            <v>101533.91304347821</v>
          </cell>
          <cell r="V6422">
            <v>101500</v>
          </cell>
          <cell r="W6422">
            <v>4061.3565217391288</v>
          </cell>
          <cell r="X6422">
            <v>105595.26956521734</v>
          </cell>
        </row>
        <row r="6423">
          <cell r="E6423" t="str">
            <v>37.8D08.0889</v>
          </cell>
          <cell r="F6423" t="str">
            <v>15. TAI MŨI HỌNG</v>
          </cell>
          <cell r="G6423" t="str">
            <v>15.398</v>
          </cell>
          <cell r="H6423" t="str">
            <v>Đo sức nghe lời</v>
          </cell>
          <cell r="I6423" t="str">
            <v>Đo sức nghe lời</v>
          </cell>
          <cell r="J6423" t="str">
            <v>Đo sức nghe lời</v>
          </cell>
          <cell r="K6423" t="str">
            <v>C</v>
          </cell>
          <cell r="M6423">
            <v>899</v>
          </cell>
          <cell r="N6423">
            <v>899</v>
          </cell>
          <cell r="P6423" t="str">
            <v>Đo sức nghe lời</v>
          </cell>
          <cell r="Q6423">
            <v>42000</v>
          </cell>
          <cell r="R6423">
            <v>15026.0869565217</v>
          </cell>
          <cell r="S6423">
            <v>57000</v>
          </cell>
          <cell r="T6423">
            <v>19533.913043478209</v>
          </cell>
          <cell r="U6423">
            <v>61533.913043478213</v>
          </cell>
          <cell r="V6423">
            <v>61500</v>
          </cell>
          <cell r="W6423">
            <v>2461.3565217391288</v>
          </cell>
          <cell r="X6423">
            <v>63995.269565217342</v>
          </cell>
        </row>
        <row r="6424">
          <cell r="E6424" t="str">
            <v>37.8D08.0890</v>
          </cell>
          <cell r="F6424" t="str">
            <v>21. THĂM DÒ CHỨC NĂNG</v>
          </cell>
          <cell r="G6424" t="str">
            <v>21.60</v>
          </cell>
          <cell r="H6424" t="str">
            <v>Đo thính lực đơn âm</v>
          </cell>
          <cell r="I6424" t="str">
            <v>Đo thính lực đơn âm</v>
          </cell>
          <cell r="J6424" t="str">
            <v>Đo thính lực đơn âm</v>
          </cell>
          <cell r="K6424" t="str">
            <v>B</v>
          </cell>
          <cell r="L6424" t="str">
            <v>T3</v>
          </cell>
          <cell r="M6424">
            <v>900</v>
          </cell>
          <cell r="N6424">
            <v>900</v>
          </cell>
          <cell r="P6424" t="str">
            <v>Đo thính lực đơn âm</v>
          </cell>
          <cell r="Q6424">
            <v>30000</v>
          </cell>
          <cell r="R6424">
            <v>15026.0869565217</v>
          </cell>
          <cell r="S6424">
            <v>45000</v>
          </cell>
          <cell r="T6424">
            <v>19533.913043478209</v>
          </cell>
          <cell r="U6424">
            <v>49533.913043478213</v>
          </cell>
          <cell r="V6424">
            <v>49500</v>
          </cell>
          <cell r="W6424">
            <v>1981.3565217391285</v>
          </cell>
          <cell r="X6424">
            <v>51515.269565217342</v>
          </cell>
        </row>
        <row r="6425">
          <cell r="E6425" t="str">
            <v>37.8D08.0891</v>
          </cell>
          <cell r="F6425" t="str">
            <v>15. TAI MŨI HỌNG</v>
          </cell>
          <cell r="G6425" t="str">
            <v>15.399</v>
          </cell>
          <cell r="H6425" t="str">
            <v>Đo trên ngưỡng</v>
          </cell>
          <cell r="I6425" t="str">
            <v>Đo trên ngưỡng</v>
          </cell>
          <cell r="J6425" t="str">
            <v>Đo trên ngưỡng</v>
          </cell>
          <cell r="K6425" t="str">
            <v>C</v>
          </cell>
          <cell r="M6425">
            <v>901</v>
          </cell>
          <cell r="N6425">
            <v>901</v>
          </cell>
          <cell r="P6425" t="str">
            <v>Đo trên ngưỡng</v>
          </cell>
          <cell r="Q6425">
            <v>35000</v>
          </cell>
          <cell r="R6425">
            <v>30052.173913043502</v>
          </cell>
          <cell r="S6425">
            <v>65000</v>
          </cell>
          <cell r="T6425">
            <v>39067.826086956549</v>
          </cell>
          <cell r="U6425">
            <v>74067.826086956542</v>
          </cell>
          <cell r="V6425">
            <v>74000</v>
          </cell>
          <cell r="W6425">
            <v>2962.7130434782616</v>
          </cell>
          <cell r="X6425">
            <v>77030.539130434801</v>
          </cell>
        </row>
        <row r="6426">
          <cell r="E6426" t="str">
            <v>37.8D08.0891</v>
          </cell>
          <cell r="F6426" t="str">
            <v>21. THĂM DÒ CHỨC NĂNG</v>
          </cell>
          <cell r="G6426" t="str">
            <v>21.62</v>
          </cell>
          <cell r="H6426" t="str">
            <v>Đo thính lực trên ngưỡng</v>
          </cell>
          <cell r="I6426" t="str">
            <v>Đo thính lực trên ngưỡng</v>
          </cell>
          <cell r="J6426" t="str">
            <v>Đo thính lực trên ngưỡng</v>
          </cell>
          <cell r="K6426" t="str">
            <v>B</v>
          </cell>
          <cell r="M6426">
            <v>901</v>
          </cell>
          <cell r="N6426">
            <v>901</v>
          </cell>
          <cell r="P6426" t="str">
            <v>Đo trên ngưỡng</v>
          </cell>
          <cell r="Q6426">
            <v>35000</v>
          </cell>
          <cell r="R6426">
            <v>30052.173913043502</v>
          </cell>
          <cell r="S6426">
            <v>65000</v>
          </cell>
          <cell r="T6426">
            <v>39067.826086956549</v>
          </cell>
          <cell r="U6426">
            <v>74067.826086956542</v>
          </cell>
          <cell r="V6426">
            <v>74000</v>
          </cell>
          <cell r="W6426">
            <v>2962.7130434782616</v>
          </cell>
          <cell r="X6426">
            <v>77030.539130434801</v>
          </cell>
        </row>
        <row r="6427">
          <cell r="E6427" t="str">
            <v>37.8D08.0892</v>
          </cell>
          <cell r="F6427" t="str">
            <v>03. NHI KHOA</v>
          </cell>
          <cell r="G6427" t="str">
            <v>3.2176</v>
          </cell>
          <cell r="H6427" t="str">
            <v>Áp lạnh Amidan</v>
          </cell>
          <cell r="I6427" t="str">
            <v>Áp lạnh Amidan</v>
          </cell>
          <cell r="J6427" t="str">
            <v>Áp lạnh Amidan</v>
          </cell>
          <cell r="K6427" t="str">
            <v>C</v>
          </cell>
          <cell r="L6427" t="str">
            <v>T2</v>
          </cell>
          <cell r="M6427">
            <v>902</v>
          </cell>
          <cell r="N6427">
            <v>902</v>
          </cell>
          <cell r="P6427" t="str">
            <v>Đốt Amidan áp lạnh</v>
          </cell>
          <cell r="Q6427">
            <v>136000</v>
          </cell>
          <cell r="R6427">
            <v>68869.565217391297</v>
          </cell>
          <cell r="S6427">
            <v>204000</v>
          </cell>
          <cell r="T6427">
            <v>89530.434782608689</v>
          </cell>
          <cell r="U6427">
            <v>225530.4347826087</v>
          </cell>
          <cell r="V6427">
            <v>225500</v>
          </cell>
          <cell r="W6427">
            <v>9021.217391304348</v>
          </cell>
          <cell r="X6427">
            <v>234551.65217391305</v>
          </cell>
        </row>
        <row r="6428">
          <cell r="E6428" t="str">
            <v>37.8D08.0892</v>
          </cell>
          <cell r="F6428" t="str">
            <v>15. TAI MŨI HỌNG</v>
          </cell>
          <cell r="G6428" t="str">
            <v>15.217</v>
          </cell>
          <cell r="H6428" t="str">
            <v>Áp lạnh Amidan (Nitơ, CO2 lỏng)</v>
          </cell>
          <cell r="I6428" t="str">
            <v>Áp lạnh Amidan (Nitơ, CO2 lỏng)</v>
          </cell>
          <cell r="J6428" t="str">
            <v>Áp lạnh Amidan (Nitơ, CO2 lỏng)</v>
          </cell>
          <cell r="K6428" t="str">
            <v>D</v>
          </cell>
          <cell r="L6428" t="str">
            <v>T2</v>
          </cell>
          <cell r="M6428">
            <v>902</v>
          </cell>
          <cell r="N6428">
            <v>902</v>
          </cell>
          <cell r="P6428" t="str">
            <v>Đốt Amidan áp lạnh</v>
          </cell>
          <cell r="Q6428">
            <v>136000</v>
          </cell>
          <cell r="R6428">
            <v>68869.565217391297</v>
          </cell>
          <cell r="S6428">
            <v>204000</v>
          </cell>
          <cell r="T6428">
            <v>89530.434782608689</v>
          </cell>
          <cell r="U6428">
            <v>225530.4347826087</v>
          </cell>
          <cell r="V6428">
            <v>225500</v>
          </cell>
          <cell r="W6428">
            <v>9021.217391304348</v>
          </cell>
          <cell r="X6428">
            <v>234551.65217391305</v>
          </cell>
        </row>
        <row r="6429">
          <cell r="E6429" t="str">
            <v>37.8D08.0893</v>
          </cell>
          <cell r="F6429" t="str">
            <v>03. NHI KHOA</v>
          </cell>
          <cell r="G6429" t="str">
            <v>3.2239</v>
          </cell>
          <cell r="H6429" t="str">
            <v>Đốt họng bằng khí CO­2 (bằng áp lạnh)</v>
          </cell>
          <cell r="I6429" t="str">
            <v>Đốt họng bằng khí CO­2 (bằng áp lạnh)</v>
          </cell>
          <cell r="J6429" t="str">
            <v>Đốt họng bằng khí CO­2 (bằng áp lạnh)</v>
          </cell>
          <cell r="K6429" t="str">
            <v>C</v>
          </cell>
          <cell r="L6429" t="str">
            <v>T1</v>
          </cell>
          <cell r="M6429">
            <v>903</v>
          </cell>
          <cell r="N6429">
            <v>903</v>
          </cell>
          <cell r="P6429" t="str">
            <v>Đốt họng bằng khí CO2 (Bằng áp lạnh)</v>
          </cell>
          <cell r="Q6429">
            <v>111000</v>
          </cell>
          <cell r="R6429">
            <v>23478.260869565202</v>
          </cell>
          <cell r="S6429">
            <v>134000</v>
          </cell>
          <cell r="T6429">
            <v>30521.739130434762</v>
          </cell>
          <cell r="U6429">
            <v>141521.73913043475</v>
          </cell>
          <cell r="V6429">
            <v>141500</v>
          </cell>
          <cell r="W6429">
            <v>5660.8695652173901</v>
          </cell>
          <cell r="X6429">
            <v>147182.60869565213</v>
          </cell>
        </row>
        <row r="6430">
          <cell r="E6430" t="str">
            <v>37.8D08.0893</v>
          </cell>
          <cell r="F6430" t="str">
            <v>03. NHI KHOA</v>
          </cell>
          <cell r="G6430" t="str">
            <v>3.2183</v>
          </cell>
          <cell r="H6430" t="str">
            <v>Đốt lạnh họng hạt</v>
          </cell>
          <cell r="I6430" t="str">
            <v>Đốt lạnh họng hạt</v>
          </cell>
          <cell r="J6430" t="str">
            <v>Đốt lạnh họng hạt</v>
          </cell>
          <cell r="K6430" t="str">
            <v>C</v>
          </cell>
          <cell r="L6430" t="str">
            <v>T2</v>
          </cell>
          <cell r="M6430">
            <v>903</v>
          </cell>
          <cell r="N6430">
            <v>903</v>
          </cell>
          <cell r="P6430" t="str">
            <v>Đốt họng bằng khí CO2 (Bằng áp lạnh)</v>
          </cell>
          <cell r="Q6430">
            <v>111000</v>
          </cell>
          <cell r="R6430">
            <v>23478.260869565202</v>
          </cell>
          <cell r="S6430">
            <v>134000</v>
          </cell>
          <cell r="T6430">
            <v>30521.739130434762</v>
          </cell>
          <cell r="U6430">
            <v>141521.73913043475</v>
          </cell>
          <cell r="V6430">
            <v>141500</v>
          </cell>
          <cell r="W6430">
            <v>5660.8695652173901</v>
          </cell>
          <cell r="X6430">
            <v>147182.60869565213</v>
          </cell>
        </row>
        <row r="6431">
          <cell r="E6431" t="str">
            <v>37.8D07.0817</v>
          </cell>
          <cell r="F6431" t="str">
            <v>03. NHI KHOA</v>
          </cell>
          <cell r="G6431" t="str">
            <v>3.1621</v>
          </cell>
          <cell r="H6431" t="str">
            <v>Phẫu thuật mở rộng khe mi</v>
          </cell>
          <cell r="I6431" t="str">
            <v>Phẫu thuật mở rộng khe mi</v>
          </cell>
          <cell r="J6431" t="str">
            <v>Phẫu thuật mở rộng khe mi</v>
          </cell>
          <cell r="K6431" t="str">
            <v>B</v>
          </cell>
          <cell r="L6431" t="str">
            <v>P2</v>
          </cell>
          <cell r="M6431">
            <v>827</v>
          </cell>
          <cell r="N6431">
            <v>827</v>
          </cell>
          <cell r="P6431" t="str">
            <v>Phẫu thuật hẹp khe mi</v>
          </cell>
          <cell r="Q6431">
            <v>432000</v>
          </cell>
          <cell r="R6431">
            <v>255130.43478260899</v>
          </cell>
          <cell r="S6431">
            <v>687000</v>
          </cell>
          <cell r="T6431">
            <v>331669.5652173917</v>
          </cell>
          <cell r="U6431">
            <v>763669.5652173917</v>
          </cell>
          <cell r="V6431">
            <v>763600</v>
          </cell>
          <cell r="W6431">
            <v>30546.78260869567</v>
          </cell>
          <cell r="X6431">
            <v>794216.34782608738</v>
          </cell>
        </row>
        <row r="6432">
          <cell r="E6432" t="str">
            <v>37.8D08.0894</v>
          </cell>
          <cell r="F6432" t="str">
            <v>03. NHI KHOA</v>
          </cell>
          <cell r="G6432" t="str">
            <v>3.2238</v>
          </cell>
          <cell r="H6432" t="str">
            <v>Đốt họng bằng khí nitơ lỏng</v>
          </cell>
          <cell r="I6432" t="str">
            <v>Đốt họng bằng khí nitơ lỏng</v>
          </cell>
          <cell r="J6432" t="str">
            <v>Đốt họng bằng khí nitơ lỏng</v>
          </cell>
          <cell r="K6432" t="str">
            <v>C</v>
          </cell>
          <cell r="L6432" t="str">
            <v>T1</v>
          </cell>
          <cell r="M6432">
            <v>904</v>
          </cell>
          <cell r="N6432">
            <v>904</v>
          </cell>
          <cell r="P6432" t="str">
            <v>Đốt họng bằng khí Nitơ lỏng</v>
          </cell>
          <cell r="Q6432">
            <v>136000</v>
          </cell>
          <cell r="R6432">
            <v>15652.1739130435</v>
          </cell>
          <cell r="S6432">
            <v>151000</v>
          </cell>
          <cell r="T6432">
            <v>20347.826086956549</v>
          </cell>
          <cell r="U6432">
            <v>156347.82608695654</v>
          </cell>
          <cell r="V6432">
            <v>156300</v>
          </cell>
          <cell r="W6432">
            <v>6253.9130434782619</v>
          </cell>
          <cell r="X6432">
            <v>162601.73913043481</v>
          </cell>
        </row>
        <row r="6433">
          <cell r="E6433" t="str">
            <v>37.8D07.0817</v>
          </cell>
          <cell r="F6433" t="str">
            <v>14. MẮT</v>
          </cell>
          <cell r="G6433" t="str">
            <v>14.136</v>
          </cell>
          <cell r="H6433" t="str">
            <v>Phẫu thuật mở rộng khe mi</v>
          </cell>
          <cell r="I6433" t="str">
            <v>Phẫu thuật mở rộng khe mi</v>
          </cell>
          <cell r="J6433" t="str">
            <v>Phẫu thuật mở rộng khe mi</v>
          </cell>
          <cell r="K6433" t="str">
            <v>B</v>
          </cell>
          <cell r="L6433" t="str">
            <v>P2</v>
          </cell>
          <cell r="M6433">
            <v>827</v>
          </cell>
          <cell r="N6433">
            <v>827</v>
          </cell>
          <cell r="P6433" t="str">
            <v>Phẫu thuật hẹp khe mi</v>
          </cell>
          <cell r="Q6433">
            <v>432000</v>
          </cell>
          <cell r="R6433">
            <v>255130.43478260899</v>
          </cell>
          <cell r="S6433">
            <v>687000</v>
          </cell>
          <cell r="T6433">
            <v>331669.5652173917</v>
          </cell>
          <cell r="U6433">
            <v>763669.5652173917</v>
          </cell>
          <cell r="V6433">
            <v>763600</v>
          </cell>
          <cell r="W6433">
            <v>30546.78260869567</v>
          </cell>
          <cell r="X6433">
            <v>794216.34782608738</v>
          </cell>
        </row>
        <row r="6434">
          <cell r="E6434" t="str">
            <v>37.8D08.0895</v>
          </cell>
          <cell r="F6434" t="str">
            <v>03. NHI KHOA</v>
          </cell>
          <cell r="G6434" t="str">
            <v>3.2182</v>
          </cell>
          <cell r="H6434" t="str">
            <v>Đốt nhiệt họng hạt</v>
          </cell>
          <cell r="I6434" t="str">
            <v>Đốt nhiệt họng hạt</v>
          </cell>
          <cell r="J6434" t="str">
            <v>Đốt nhiệt họng hạt</v>
          </cell>
          <cell r="K6434" t="str">
            <v>C</v>
          </cell>
          <cell r="L6434" t="str">
            <v>T2</v>
          </cell>
          <cell r="M6434">
            <v>905</v>
          </cell>
          <cell r="N6434">
            <v>905</v>
          </cell>
          <cell r="P6434" t="str">
            <v>Đốt họng hạt</v>
          </cell>
          <cell r="Q6434">
            <v>61000</v>
          </cell>
          <cell r="R6434">
            <v>21913.043478260901</v>
          </cell>
          <cell r="S6434">
            <v>82900</v>
          </cell>
          <cell r="T6434">
            <v>28486.956521739172</v>
          </cell>
          <cell r="U6434">
            <v>89486.956521739165</v>
          </cell>
          <cell r="V6434">
            <v>89400</v>
          </cell>
          <cell r="W6434">
            <v>3579.4782608695668</v>
          </cell>
          <cell r="X6434">
            <v>93066.434782608732</v>
          </cell>
        </row>
        <row r="6435">
          <cell r="E6435" t="str">
            <v>37.8D08.0895</v>
          </cell>
          <cell r="F6435" t="str">
            <v>15. TAI MŨI HỌNG</v>
          </cell>
          <cell r="G6435" t="str">
            <v>15.215</v>
          </cell>
          <cell r="H6435" t="str">
            <v>Đốt họng hạt bằng nhiệt</v>
          </cell>
          <cell r="I6435" t="str">
            <v>Đốt họng hạt bằng nhiệt</v>
          </cell>
          <cell r="J6435" t="str">
            <v>Đốt họng hạt bằng nhiệt</v>
          </cell>
          <cell r="K6435" t="str">
            <v>D</v>
          </cell>
          <cell r="L6435" t="str">
            <v>T2</v>
          </cell>
          <cell r="M6435">
            <v>905</v>
          </cell>
          <cell r="N6435">
            <v>905</v>
          </cell>
          <cell r="P6435" t="str">
            <v>Đốt họng hạt</v>
          </cell>
          <cell r="Q6435">
            <v>61000</v>
          </cell>
          <cell r="R6435">
            <v>21913.043478260901</v>
          </cell>
          <cell r="S6435">
            <v>82900</v>
          </cell>
          <cell r="T6435">
            <v>28486.956521739172</v>
          </cell>
          <cell r="U6435">
            <v>89486.956521739165</v>
          </cell>
          <cell r="V6435">
            <v>89400</v>
          </cell>
          <cell r="W6435">
            <v>3579.4782608695668</v>
          </cell>
          <cell r="X6435">
            <v>93066.434782608732</v>
          </cell>
        </row>
        <row r="6436">
          <cell r="E6436" t="str">
            <v>37.8D08.0896</v>
          </cell>
          <cell r="F6436" t="str">
            <v>03. NHI KHOA</v>
          </cell>
          <cell r="G6436" t="str">
            <v>3.2217</v>
          </cell>
          <cell r="H6436" t="str">
            <v>Ghép thanh khí quản đặt stent</v>
          </cell>
          <cell r="I6436" t="str">
            <v>Ghép thanh khí quản đặt stent</v>
          </cell>
          <cell r="J6436" t="str">
            <v>Ghép thanh khí quản đặt stent</v>
          </cell>
          <cell r="K6436" t="str">
            <v>B</v>
          </cell>
          <cell r="L6436" t="str">
            <v>PDB</v>
          </cell>
          <cell r="M6436">
            <v>906</v>
          </cell>
          <cell r="N6436">
            <v>906</v>
          </cell>
          <cell r="O6436" t="str">
            <v>Chưa bao gồm stent.</v>
          </cell>
          <cell r="P6436" t="str">
            <v xml:space="preserve">Ghép thanh khí quản đặt stent </v>
          </cell>
          <cell r="Q6436">
            <v>5375000</v>
          </cell>
          <cell r="R6436">
            <v>698086.95652173902</v>
          </cell>
          <cell r="S6436">
            <v>6073000</v>
          </cell>
          <cell r="T6436">
            <v>907513.04347826063</v>
          </cell>
          <cell r="U6436">
            <v>6282513.0434782607</v>
          </cell>
          <cell r="V6436">
            <v>6282500</v>
          </cell>
          <cell r="W6436">
            <v>251300.52173913043</v>
          </cell>
          <cell r="X6436">
            <v>6533813.5652173916</v>
          </cell>
        </row>
        <row r="6437">
          <cell r="E6437" t="str">
            <v>37.8D08.0897</v>
          </cell>
          <cell r="F6437" t="str">
            <v>03. NHI KHOA</v>
          </cell>
          <cell r="G6437" t="str">
            <v>3.2154</v>
          </cell>
          <cell r="H6437" t="str">
            <v>Làm Proetz</v>
          </cell>
          <cell r="I6437" t="str">
            <v>Làm Proetz</v>
          </cell>
          <cell r="J6437" t="str">
            <v>Làm Proetz</v>
          </cell>
          <cell r="K6437" t="str">
            <v>C</v>
          </cell>
          <cell r="L6437" t="str">
            <v>T3</v>
          </cell>
          <cell r="M6437">
            <v>907</v>
          </cell>
          <cell r="N6437">
            <v>907</v>
          </cell>
          <cell r="P6437" t="str">
            <v>Hút xoang dưới áp lực</v>
          </cell>
          <cell r="Q6437">
            <v>37000</v>
          </cell>
          <cell r="R6437">
            <v>24886.956521739099</v>
          </cell>
          <cell r="S6437">
            <v>61800</v>
          </cell>
          <cell r="T6437">
            <v>32353.043478260832</v>
          </cell>
          <cell r="U6437">
            <v>69353.043478260835</v>
          </cell>
          <cell r="V6437">
            <v>69300</v>
          </cell>
          <cell r="W6437">
            <v>2774.1217391304335</v>
          </cell>
          <cell r="X6437">
            <v>72127.165217391273</v>
          </cell>
        </row>
        <row r="6438">
          <cell r="E6438" t="str">
            <v>37.8D08.0897</v>
          </cell>
          <cell r="F6438" t="str">
            <v>15. TAI MŨI HỌNG</v>
          </cell>
          <cell r="G6438" t="str">
            <v>15.139</v>
          </cell>
          <cell r="H6438" t="str">
            <v>Phương pháp Proetz</v>
          </cell>
          <cell r="I6438" t="str">
            <v>Phương pháp Proetz</v>
          </cell>
          <cell r="J6438" t="str">
            <v>Phương pháp Proetz</v>
          </cell>
          <cell r="K6438" t="str">
            <v>C</v>
          </cell>
          <cell r="L6438" t="str">
            <v>T3</v>
          </cell>
          <cell r="M6438">
            <v>907</v>
          </cell>
          <cell r="N6438">
            <v>907</v>
          </cell>
          <cell r="P6438" t="str">
            <v>Hút xoang dưới áp lực</v>
          </cell>
          <cell r="Q6438">
            <v>37000</v>
          </cell>
          <cell r="R6438">
            <v>24886.956521739099</v>
          </cell>
          <cell r="S6438">
            <v>61800</v>
          </cell>
          <cell r="T6438">
            <v>32353.043478260832</v>
          </cell>
          <cell r="U6438">
            <v>69353.043478260835</v>
          </cell>
          <cell r="V6438">
            <v>69300</v>
          </cell>
          <cell r="W6438">
            <v>2774.1217391304335</v>
          </cell>
          <cell r="X6438">
            <v>72127.165217391273</v>
          </cell>
        </row>
        <row r="6439">
          <cell r="E6439" t="str">
            <v>37.8D08.0898</v>
          </cell>
          <cell r="F6439" t="str">
            <v>01. HỒI SỨC CẤP CỨU VÀ CHỐNG ĐỘC</v>
          </cell>
          <cell r="G6439" t="str">
            <v>1.86</v>
          </cell>
          <cell r="H6439" t="str">
            <v>Khí dung thuốc cấp cứu (một lần)</v>
          </cell>
          <cell r="I6439" t="str">
            <v>Khí dung thuốc cấp cứu (một lần)</v>
          </cell>
          <cell r="J6439" t="str">
            <v>Khí dung thuốc cấp cứu (một lần)</v>
          </cell>
          <cell r="K6439" t="str">
            <v>D</v>
          </cell>
          <cell r="L6439" t="str">
            <v>T3</v>
          </cell>
          <cell r="M6439">
            <v>908</v>
          </cell>
          <cell r="N6439">
            <v>908</v>
          </cell>
          <cell r="O6439" t="str">
            <v>Chưa bao gồm thuốc khí dung.</v>
          </cell>
          <cell r="P6439" t="str">
            <v>Khí dung</v>
          </cell>
          <cell r="Q6439">
            <v>8000</v>
          </cell>
          <cell r="R6439">
            <v>15026.0869565217</v>
          </cell>
          <cell r="S6439">
            <v>23000</v>
          </cell>
          <cell r="T6439">
            <v>19533.913043478209</v>
          </cell>
          <cell r="U6439">
            <v>27533.913043478209</v>
          </cell>
          <cell r="V6439">
            <v>27500</v>
          </cell>
          <cell r="W6439">
            <v>1101.3565217391283</v>
          </cell>
          <cell r="X6439">
            <v>28635.269565217339</v>
          </cell>
        </row>
        <row r="6440">
          <cell r="E6440" t="str">
            <v>37.8D08.0898</v>
          </cell>
          <cell r="F6440" t="str">
            <v>01. HỒI SỨC CẤP CỨU VÀ CHỐNG ĐỘC</v>
          </cell>
          <cell r="G6440" t="str">
            <v>1.87</v>
          </cell>
          <cell r="H6440" t="str">
            <v>Khí dung thuốc qua thở máy (một lần)</v>
          </cell>
          <cell r="I6440" t="str">
            <v>Khí dung thuốc qua thở máy (một lần)</v>
          </cell>
          <cell r="J6440" t="str">
            <v>Khí dung thuốc qua thở máy (một lần)</v>
          </cell>
          <cell r="K6440" t="str">
            <v>C</v>
          </cell>
          <cell r="L6440" t="str">
            <v>T2</v>
          </cell>
          <cell r="M6440">
            <v>908</v>
          </cell>
          <cell r="N6440">
            <v>908</v>
          </cell>
          <cell r="O6440" t="str">
            <v>Chưa bao gồm thuốc khí dung.</v>
          </cell>
          <cell r="P6440" t="str">
            <v>Khí dung</v>
          </cell>
          <cell r="Q6440">
            <v>8000</v>
          </cell>
          <cell r="R6440">
            <v>15026.0869565217</v>
          </cell>
          <cell r="S6440">
            <v>23000</v>
          </cell>
          <cell r="T6440">
            <v>19533.913043478209</v>
          </cell>
          <cell r="U6440">
            <v>27533.913043478209</v>
          </cell>
          <cell r="V6440">
            <v>27500</v>
          </cell>
          <cell r="W6440">
            <v>1101.3565217391283</v>
          </cell>
          <cell r="X6440">
            <v>28635.269565217339</v>
          </cell>
        </row>
        <row r="6441">
          <cell r="E6441" t="str">
            <v>37.8D08.0898</v>
          </cell>
          <cell r="F6441" t="str">
            <v>02. NỘI KHOA</v>
          </cell>
          <cell r="G6441" t="str">
            <v>2.32</v>
          </cell>
          <cell r="H6441" t="str">
            <v>Khí dung thuốc giãn phế quản</v>
          </cell>
          <cell r="I6441" t="str">
            <v>Khí dung thuốc giãn phế quản</v>
          </cell>
          <cell r="J6441" t="str">
            <v>Khí dung thuốc giãn phế quản</v>
          </cell>
          <cell r="K6441" t="str">
            <v>D</v>
          </cell>
          <cell r="M6441">
            <v>908</v>
          </cell>
          <cell r="N6441">
            <v>908</v>
          </cell>
          <cell r="O6441" t="str">
            <v>Chưa bao gồm thuốc khí dung.</v>
          </cell>
          <cell r="P6441" t="str">
            <v>Khí dung</v>
          </cell>
          <cell r="Q6441">
            <v>8000</v>
          </cell>
          <cell r="R6441">
            <v>15026.0869565217</v>
          </cell>
          <cell r="S6441">
            <v>23000</v>
          </cell>
          <cell r="T6441">
            <v>19533.913043478209</v>
          </cell>
          <cell r="U6441">
            <v>27533.913043478209</v>
          </cell>
          <cell r="V6441">
            <v>27500</v>
          </cell>
          <cell r="W6441">
            <v>1101.3565217391283</v>
          </cell>
          <cell r="X6441">
            <v>28635.269565217339</v>
          </cell>
        </row>
        <row r="6442">
          <cell r="E6442" t="str">
            <v>37.8D09.1081</v>
          </cell>
          <cell r="F6442" t="str">
            <v>03. NHI KHOA</v>
          </cell>
          <cell r="G6442" t="str">
            <v>3.2044</v>
          </cell>
          <cell r="H6442" t="str">
            <v>Phẫu thuật mở xoang hàm để lấy chóp răng hoặc răng ngầm</v>
          </cell>
          <cell r="I6442" t="str">
            <v>Phẫu thuật mở xoang hàm để lấy chóp răng hoặc răng ngầm</v>
          </cell>
          <cell r="J6442" t="str">
            <v>Phẫu thuật mở xoang hàm để lấy chóp răng hoặc răng ngầm</v>
          </cell>
          <cell r="K6442" t="str">
            <v>B</v>
          </cell>
          <cell r="L6442" t="str">
            <v>P1</v>
          </cell>
          <cell r="M6442">
            <v>1092</v>
          </cell>
          <cell r="N6442">
            <v>1092</v>
          </cell>
          <cell r="P6442" t="str">
            <v>Phẫu thuật mở xoang lấy răng ngầm</v>
          </cell>
          <cell r="Q6442">
            <v>2250000</v>
          </cell>
          <cell r="R6442">
            <v>637043.47826086998</v>
          </cell>
          <cell r="S6442">
            <v>2887000</v>
          </cell>
          <cell r="T6442">
            <v>828156.52173913096</v>
          </cell>
          <cell r="U6442">
            <v>3078156.5217391308</v>
          </cell>
          <cell r="V6442">
            <v>3078100</v>
          </cell>
          <cell r="W6442">
            <v>123126.26086956523</v>
          </cell>
          <cell r="X6442">
            <v>3201282.7826086963</v>
          </cell>
        </row>
        <row r="6443">
          <cell r="E6443" t="str">
            <v>37.8D08.0898</v>
          </cell>
          <cell r="F6443" t="str">
            <v>03. NHI KHOA</v>
          </cell>
          <cell r="G6443" t="str">
            <v>3.89</v>
          </cell>
          <cell r="H6443" t="str">
            <v>Khí dung thuốc cấp cứu</v>
          </cell>
          <cell r="I6443" t="str">
            <v>Khí dung thuốc cấp cứu</v>
          </cell>
          <cell r="J6443" t="str">
            <v>Khí dung thuốc cấp cứu</v>
          </cell>
          <cell r="K6443" t="str">
            <v>C</v>
          </cell>
          <cell r="M6443">
            <v>908</v>
          </cell>
          <cell r="N6443">
            <v>908</v>
          </cell>
          <cell r="O6443" t="str">
            <v>Chưa bao gồm thuốc khí dung.</v>
          </cell>
          <cell r="P6443" t="str">
            <v>Khí dung</v>
          </cell>
          <cell r="Q6443">
            <v>8000</v>
          </cell>
          <cell r="R6443">
            <v>15026.0869565217</v>
          </cell>
          <cell r="S6443">
            <v>23000</v>
          </cell>
          <cell r="T6443">
            <v>19533.913043478209</v>
          </cell>
          <cell r="U6443">
            <v>27533.913043478209</v>
          </cell>
          <cell r="V6443">
            <v>27500</v>
          </cell>
          <cell r="W6443">
            <v>1101.3565217391283</v>
          </cell>
          <cell r="X6443">
            <v>28635.269565217339</v>
          </cell>
        </row>
        <row r="6444">
          <cell r="E6444" t="str">
            <v>37.8D08.0898</v>
          </cell>
          <cell r="F6444" t="str">
            <v>03. NHI KHOA</v>
          </cell>
          <cell r="G6444" t="str">
            <v>3.90</v>
          </cell>
          <cell r="H6444" t="str">
            <v>Khí dung thuốc thở máy</v>
          </cell>
          <cell r="I6444" t="str">
            <v>Khí dung thuốc thở máy</v>
          </cell>
          <cell r="J6444" t="str">
            <v>Khí dung thuốc thở máy</v>
          </cell>
          <cell r="K6444" t="str">
            <v>C</v>
          </cell>
          <cell r="L6444" t="str">
            <v>T2</v>
          </cell>
          <cell r="M6444">
            <v>908</v>
          </cell>
          <cell r="N6444">
            <v>908</v>
          </cell>
          <cell r="O6444" t="str">
            <v>Chưa bao gồm thuốc khí dung.</v>
          </cell>
          <cell r="P6444" t="str">
            <v>Khí dung</v>
          </cell>
          <cell r="Q6444">
            <v>8000</v>
          </cell>
          <cell r="R6444">
            <v>15026.0869565217</v>
          </cell>
          <cell r="S6444">
            <v>23000</v>
          </cell>
          <cell r="T6444">
            <v>19533.913043478209</v>
          </cell>
          <cell r="U6444">
            <v>27533.913043478209</v>
          </cell>
          <cell r="V6444">
            <v>27500</v>
          </cell>
          <cell r="W6444">
            <v>1101.3565217391283</v>
          </cell>
          <cell r="X6444">
            <v>28635.269565217339</v>
          </cell>
        </row>
        <row r="6445">
          <cell r="E6445" t="str">
            <v>37.8D09.1081</v>
          </cell>
          <cell r="F6445" t="str">
            <v>16. RĂNG HÀM MẶT</v>
          </cell>
          <cell r="G6445" t="str">
            <v>16.323</v>
          </cell>
          <cell r="H6445" t="str">
            <v>Phẫu thuật mở xoang hàm để lấy chóp răng hoặc răng ngầm</v>
          </cell>
          <cell r="I6445" t="str">
            <v>Phẫu thuật mở xoang hàm để lấy chóp răng hoặc răng ngầm</v>
          </cell>
          <cell r="J6445" t="str">
            <v>Phẫu thuật mở xoang hàm để lấy chóp răng hoặc răng ngầm</v>
          </cell>
          <cell r="K6445" t="str">
            <v>B</v>
          </cell>
          <cell r="L6445" t="str">
            <v>P1</v>
          </cell>
          <cell r="M6445">
            <v>1092</v>
          </cell>
          <cell r="N6445">
            <v>1092</v>
          </cell>
          <cell r="P6445" t="str">
            <v>Phẫu thuật mở xoang lấy răng ngầm</v>
          </cell>
          <cell r="Q6445">
            <v>2250000</v>
          </cell>
          <cell r="R6445">
            <v>637043.47826086998</v>
          </cell>
          <cell r="S6445">
            <v>2887000</v>
          </cell>
          <cell r="T6445">
            <v>828156.52173913096</v>
          </cell>
          <cell r="U6445">
            <v>3078156.5217391308</v>
          </cell>
          <cell r="V6445">
            <v>3078100</v>
          </cell>
          <cell r="W6445">
            <v>123126.26086956523</v>
          </cell>
          <cell r="X6445">
            <v>3201282.7826086963</v>
          </cell>
        </row>
        <row r="6446">
          <cell r="E6446" t="str">
            <v>37.8D07.0824</v>
          </cell>
          <cell r="F6446" t="str">
            <v>14. MẮT</v>
          </cell>
          <cell r="G6446" t="str">
            <v>14.65</v>
          </cell>
          <cell r="H6446" t="str">
            <v>Phẫu thuật mộng có ghép (kết mạc rời tự thân, màng ối...) có hoặc không áp thuốc chống chuyển hóa</v>
          </cell>
          <cell r="I6446" t="str">
            <v>Phẫu thuật mộng có ghép (kết mạc rời tự thân, màng ối...) có hoặc không áp thuốc chống chuyển hóa</v>
          </cell>
          <cell r="J6446" t="str">
            <v>Phẫu thuật mộng có ghép (kết mạc rời tự thân, màng ối...) có hoặc không áp thuốc chống chuyển hoá</v>
          </cell>
          <cell r="K6446" t="str">
            <v>B</v>
          </cell>
          <cell r="L6446" t="str">
            <v>P2</v>
          </cell>
          <cell r="M6446">
            <v>834</v>
          </cell>
          <cell r="N6446">
            <v>834</v>
          </cell>
          <cell r="P6446" t="str">
            <v>Phẫu thuật mộng ghép kết mạc tự thân</v>
          </cell>
          <cell r="Q6446">
            <v>682000</v>
          </cell>
          <cell r="R6446">
            <v>190956.52173913</v>
          </cell>
          <cell r="S6446">
            <v>872000</v>
          </cell>
          <cell r="T6446">
            <v>248243.47826086899</v>
          </cell>
          <cell r="U6446">
            <v>930243.47826086893</v>
          </cell>
          <cell r="V6446">
            <v>930200</v>
          </cell>
          <cell r="W6446">
            <v>37209.739130434755</v>
          </cell>
          <cell r="X6446">
            <v>967453.21739130374</v>
          </cell>
        </row>
        <row r="6447">
          <cell r="E6447" t="str">
            <v>37.8D07.0808</v>
          </cell>
          <cell r="F6447" t="str">
            <v>14. MẮT</v>
          </cell>
          <cell r="G6447" t="str">
            <v>14.65</v>
          </cell>
          <cell r="H6447" t="str">
            <v>Phẫu thuật mộng có ghép (kết mạc rời tự thân, màng ối...) có hoặc không áp thuốc chống chuyển hóa</v>
          </cell>
          <cell r="I6447" t="str">
            <v>Phẫu thuật mộng có ghép (kết mạc rời tự thân, màng ối...) có hoặc không áp thuốc chống chuyển hóa [gây mê]</v>
          </cell>
          <cell r="J6447" t="str">
            <v>Phẫu thuật mộng có ghép (kết mạc rời tự thân, màng ối...) có hoặc không áp thuốc chống chuyển hoá</v>
          </cell>
          <cell r="K6447" t="str">
            <v>B</v>
          </cell>
          <cell r="L6447" t="str">
            <v>P2</v>
          </cell>
          <cell r="M6447">
            <v>818</v>
          </cell>
          <cell r="N6447">
            <v>818</v>
          </cell>
          <cell r="O6447" t="str">
            <v>Chưa bao gồm chi phí màng ối.</v>
          </cell>
          <cell r="P6447" t="str">
            <v xml:space="preserve">Phẫu thuật cắt mộng ghép màng ối, kết mạc - gây mê </v>
          </cell>
          <cell r="Q6447">
            <v>1207000</v>
          </cell>
          <cell r="R6447">
            <v>327130.43478260899</v>
          </cell>
          <cell r="S6447">
            <v>1534000</v>
          </cell>
          <cell r="T6447">
            <v>425269.56521739165</v>
          </cell>
          <cell r="U6447">
            <v>1632269.5652173916</v>
          </cell>
          <cell r="V6447">
            <v>1632200</v>
          </cell>
          <cell r="W6447">
            <v>65290.782608695663</v>
          </cell>
          <cell r="X6447">
            <v>1697560.3478260871</v>
          </cell>
        </row>
        <row r="6448">
          <cell r="E6448" t="str">
            <v>37.8D08.0898</v>
          </cell>
          <cell r="F6448" t="str">
            <v>9. GÂY MÊ HỒI SỨC</v>
          </cell>
          <cell r="G6448" t="str">
            <v>9.123</v>
          </cell>
          <cell r="H6448" t="str">
            <v>Khí dung đường thở ở người bệnh nặng</v>
          </cell>
          <cell r="I6448" t="str">
            <v>Khí dung đường thở ở người bệnh nặng</v>
          </cell>
          <cell r="J6448" t="str">
            <v>Khí dung đường thở ở bệnh nhân nặng</v>
          </cell>
          <cell r="K6448" t="str">
            <v>C</v>
          </cell>
          <cell r="L6448" t="str">
            <v>T2</v>
          </cell>
          <cell r="M6448">
            <v>908</v>
          </cell>
          <cell r="N6448">
            <v>908</v>
          </cell>
          <cell r="O6448" t="str">
            <v>Chưa bao gồm thuốc khí dung.</v>
          </cell>
          <cell r="P6448" t="str">
            <v>Khí dung</v>
          </cell>
          <cell r="Q6448">
            <v>8000</v>
          </cell>
          <cell r="R6448">
            <v>15026.0869565217</v>
          </cell>
          <cell r="S6448">
            <v>23000</v>
          </cell>
          <cell r="T6448">
            <v>19533.913043478209</v>
          </cell>
          <cell r="U6448">
            <v>27533.913043478209</v>
          </cell>
          <cell r="V6448">
            <v>27500</v>
          </cell>
          <cell r="W6448">
            <v>1101.3565217391283</v>
          </cell>
          <cell r="X6448">
            <v>28635.269565217339</v>
          </cell>
        </row>
        <row r="6449">
          <cell r="E6449" t="str">
            <v>37.8D07.0809</v>
          </cell>
          <cell r="F6449" t="str">
            <v>14. MẮT</v>
          </cell>
          <cell r="G6449" t="str">
            <v>14.65</v>
          </cell>
          <cell r="H6449" t="str">
            <v>Phẫu thuật mộng có ghép (kết mạc rời tự thân, màng ối...) có hoặc không áp thuốc chống chuyển hóa</v>
          </cell>
          <cell r="I6449" t="str">
            <v>Phẫu thuật mộng có ghép (kết mạc rời tự thân, màng ối...) có hoặc không áp thuốc chống chuyển hóa [gây tê]</v>
          </cell>
          <cell r="J6449" t="str">
            <v>Phẫu thuật mộng có ghép (kết mạc rời tự thân, màng ối...) có hoặc không áp thuốc chống chuyển hoá</v>
          </cell>
          <cell r="K6449" t="str">
            <v>B</v>
          </cell>
          <cell r="L6449" t="str">
            <v>P2</v>
          </cell>
          <cell r="M6449">
            <v>819</v>
          </cell>
          <cell r="N6449">
            <v>819</v>
          </cell>
          <cell r="O6449" t="str">
            <v>Chưa bao gồm chi phí màng ối.</v>
          </cell>
          <cell r="P6449" t="str">
            <v>Phẫu thuật cắt mộng ghép màng ối, kết mạc - gây tê</v>
          </cell>
          <cell r="Q6449">
            <v>752000</v>
          </cell>
          <cell r="R6449">
            <v>255130.43478260899</v>
          </cell>
          <cell r="S6449">
            <v>1007000</v>
          </cell>
          <cell r="T6449">
            <v>331669.5652173917</v>
          </cell>
          <cell r="U6449">
            <v>1083669.5652173916</v>
          </cell>
          <cell r="V6449">
            <v>1083600</v>
          </cell>
          <cell r="W6449">
            <v>43346.782608695663</v>
          </cell>
          <cell r="X6449">
            <v>1127016.3478260871</v>
          </cell>
        </row>
        <row r="6450">
          <cell r="E6450" t="str">
            <v>37.8D08.0899</v>
          </cell>
          <cell r="F6450" t="str">
            <v>03. NHI KHOA</v>
          </cell>
          <cell r="G6450" t="str">
            <v>3.2184</v>
          </cell>
          <cell r="H6450" t="str">
            <v>Làm thuốc tai, mũi, thanh quản</v>
          </cell>
          <cell r="I6450" t="str">
            <v>Làm thuốc tai, mũi, thanh quản</v>
          </cell>
          <cell r="J6450" t="str">
            <v>Làm thuốc tai, mũi, thanh quản</v>
          </cell>
          <cell r="K6450" t="str">
            <v>C</v>
          </cell>
          <cell r="L6450" t="str">
            <v>T1</v>
          </cell>
          <cell r="M6450">
            <v>909</v>
          </cell>
          <cell r="N6450">
            <v>909</v>
          </cell>
          <cell r="O6450" t="str">
            <v>Chưa bao gồm thuốc.</v>
          </cell>
          <cell r="P6450" t="str">
            <v>Làm thuốc thanh quản hoặctai</v>
          </cell>
          <cell r="Q6450">
            <v>18000</v>
          </cell>
          <cell r="R6450">
            <v>3130.4347826087001</v>
          </cell>
          <cell r="S6450">
            <v>21100</v>
          </cell>
          <cell r="T6450">
            <v>4069.5652173913099</v>
          </cell>
          <cell r="U6450">
            <v>22069.565217391311</v>
          </cell>
          <cell r="V6450">
            <v>22000</v>
          </cell>
          <cell r="W6450">
            <v>882.78260869565247</v>
          </cell>
          <cell r="X6450">
            <v>22952.347826086963</v>
          </cell>
        </row>
        <row r="6451">
          <cell r="E6451" t="str">
            <v>37.8D08.0899</v>
          </cell>
          <cell r="F6451" t="str">
            <v>15. TAI MŨI HỌNG</v>
          </cell>
          <cell r="G6451" t="str">
            <v>15.218</v>
          </cell>
          <cell r="H6451" t="str">
            <v>Bơm thuốc thanh quản</v>
          </cell>
          <cell r="I6451" t="str">
            <v>Bơm thuốc thanh quản</v>
          </cell>
          <cell r="J6451" t="str">
            <v>Bơm thuốc thanh quản</v>
          </cell>
          <cell r="K6451" t="str">
            <v>C</v>
          </cell>
          <cell r="L6451" t="str">
            <v>T3</v>
          </cell>
          <cell r="M6451">
            <v>909</v>
          </cell>
          <cell r="N6451">
            <v>909</v>
          </cell>
          <cell r="O6451" t="str">
            <v>Chưa bao gồm thuốc.</v>
          </cell>
          <cell r="P6451" t="str">
            <v>Làm thuốc thanh quản hoặctai</v>
          </cell>
          <cell r="Q6451">
            <v>18000</v>
          </cell>
          <cell r="R6451">
            <v>3130.4347826087001</v>
          </cell>
          <cell r="S6451">
            <v>21100</v>
          </cell>
          <cell r="T6451">
            <v>4069.5652173913099</v>
          </cell>
          <cell r="U6451">
            <v>22069.565217391311</v>
          </cell>
          <cell r="V6451">
            <v>22000</v>
          </cell>
          <cell r="W6451">
            <v>882.78260869565247</v>
          </cell>
          <cell r="X6451">
            <v>22952.347826086963</v>
          </cell>
        </row>
        <row r="6452">
          <cell r="E6452" t="str">
            <v>37.8D07.0824</v>
          </cell>
          <cell r="F6452" t="str">
            <v>14. MẮT</v>
          </cell>
          <cell r="G6452" t="str">
            <v>14.66</v>
          </cell>
          <cell r="H6452" t="str">
            <v>Phẫu thuật mộng có ghép (kết mạc tự thân, màng ối...) có hoặc không sử dụng keo dán sinh học</v>
          </cell>
          <cell r="I6452" t="str">
            <v>Phẫu thuật mộng có ghép (kết mạc tự thân, màng ối...) có hoặc không sử dụng keo dán sinh học</v>
          </cell>
          <cell r="J6452" t="str">
            <v>Phẫu thuật mộng có ghép (kết mạc tự thân, màng ối...) có hoặc không sử dụng keo dán sinh học</v>
          </cell>
          <cell r="K6452" t="str">
            <v>B</v>
          </cell>
          <cell r="L6452" t="str">
            <v>P2</v>
          </cell>
          <cell r="M6452">
            <v>834</v>
          </cell>
          <cell r="N6452">
            <v>834</v>
          </cell>
          <cell r="P6452" t="str">
            <v>Phẫu thuật mộng ghép kết mạc tự thân</v>
          </cell>
          <cell r="Q6452">
            <v>682000</v>
          </cell>
          <cell r="R6452">
            <v>190956.52173913</v>
          </cell>
          <cell r="S6452">
            <v>872000</v>
          </cell>
          <cell r="T6452">
            <v>248243.47826086899</v>
          </cell>
          <cell r="U6452">
            <v>930243.47826086893</v>
          </cell>
          <cell r="V6452">
            <v>930200</v>
          </cell>
          <cell r="W6452">
            <v>37209.739130434755</v>
          </cell>
          <cell r="X6452">
            <v>967453.21739130374</v>
          </cell>
        </row>
        <row r="6453">
          <cell r="E6453" t="str">
            <v>37.8D07.0808</v>
          </cell>
          <cell r="F6453" t="str">
            <v>14. MẮT</v>
          </cell>
          <cell r="G6453" t="str">
            <v>14.66</v>
          </cell>
          <cell r="H6453" t="str">
            <v>Phẫu thuật mộng có ghép (kết mạc tự thân, màng ối...) có hoặc không sử dụng keo dán sinh học</v>
          </cell>
          <cell r="I6453" t="str">
            <v>Phẫu thuật mộng có ghép (kết mạc tự thân, màng ối...) có hoặc không sử dụng keo dán sinh học [gây mê]</v>
          </cell>
          <cell r="J6453" t="str">
            <v>Phẫu thuật mộng có ghép (kết mạc tự thân, màng ối...) có hoặc không sử dụng keo dán sinh học</v>
          </cell>
          <cell r="K6453" t="str">
            <v>B</v>
          </cell>
          <cell r="L6453" t="str">
            <v>P2</v>
          </cell>
          <cell r="M6453">
            <v>818</v>
          </cell>
          <cell r="N6453">
            <v>818</v>
          </cell>
          <cell r="O6453" t="str">
            <v>Chưa bao gồm chi phí màng ối.</v>
          </cell>
          <cell r="P6453" t="str">
            <v xml:space="preserve">Phẫu thuật cắt mộng ghép màng ối, kết mạc - gây mê </v>
          </cell>
          <cell r="Q6453">
            <v>1207000</v>
          </cell>
          <cell r="R6453">
            <v>327130.43478260899</v>
          </cell>
          <cell r="S6453">
            <v>1534000</v>
          </cell>
          <cell r="T6453">
            <v>425269.56521739165</v>
          </cell>
          <cell r="U6453">
            <v>1632269.5652173916</v>
          </cell>
          <cell r="V6453">
            <v>1632200</v>
          </cell>
          <cell r="W6453">
            <v>65290.782608695663</v>
          </cell>
          <cell r="X6453">
            <v>1697560.3478260871</v>
          </cell>
        </row>
        <row r="6454">
          <cell r="E6454" t="str">
            <v>37.8D07.0809</v>
          </cell>
          <cell r="F6454" t="str">
            <v>14. MẮT</v>
          </cell>
          <cell r="G6454" t="str">
            <v>14.66</v>
          </cell>
          <cell r="H6454" t="str">
            <v>Phẫu thuật mộng có ghép (kết mạc tự thân, màng ối...) có hoặc không sử dụng keo dán sinh học</v>
          </cell>
          <cell r="I6454" t="str">
            <v>Phẫu thuật mộng có ghép (kết mạc tự thân, màng ối...) có hoặc không sử dụng keo dán sinh học [gây tê]</v>
          </cell>
          <cell r="J6454" t="str">
            <v>Phẫu thuật mộng có ghép (kết mạc tự thân, màng ối...) có hoặc không sử dụng keo dán sinh học</v>
          </cell>
          <cell r="K6454" t="str">
            <v>B</v>
          </cell>
          <cell r="L6454" t="str">
            <v>P2</v>
          </cell>
          <cell r="M6454">
            <v>819</v>
          </cell>
          <cell r="N6454">
            <v>819</v>
          </cell>
          <cell r="O6454" t="str">
            <v>Chưa bao gồm chi phí màng ối.</v>
          </cell>
          <cell r="P6454" t="str">
            <v>Phẫu thuật cắt mộng ghép màng ối, kết mạc - gây tê</v>
          </cell>
          <cell r="Q6454">
            <v>752000</v>
          </cell>
          <cell r="R6454">
            <v>255130.43478260899</v>
          </cell>
          <cell r="S6454">
            <v>1007000</v>
          </cell>
          <cell r="T6454">
            <v>331669.5652173917</v>
          </cell>
          <cell r="U6454">
            <v>1083669.5652173916</v>
          </cell>
          <cell r="V6454">
            <v>1083600</v>
          </cell>
          <cell r="W6454">
            <v>43346.782608695663</v>
          </cell>
          <cell r="X6454">
            <v>1127016.3478260871</v>
          </cell>
        </row>
        <row r="6455">
          <cell r="E6455" t="str">
            <v>37.8D08.0900</v>
          </cell>
          <cell r="F6455" t="str">
            <v>15. TAI MŨI HỌNG</v>
          </cell>
          <cell r="G6455" t="str">
            <v>15.212</v>
          </cell>
          <cell r="H6455" t="str">
            <v>Lấy dị vật họng miệng</v>
          </cell>
          <cell r="I6455" t="str">
            <v>Lấy dị vật họng miệng</v>
          </cell>
          <cell r="J6455" t="str">
            <v>Lấy dị vật họng miệng</v>
          </cell>
          <cell r="K6455" t="str">
            <v>D</v>
          </cell>
          <cell r="L6455" t="str">
            <v>T3</v>
          </cell>
          <cell r="M6455">
            <v>910</v>
          </cell>
          <cell r="N6455">
            <v>910</v>
          </cell>
          <cell r="P6455" t="str">
            <v>Lấy dị vật họng</v>
          </cell>
          <cell r="Q6455">
            <v>37000</v>
          </cell>
          <cell r="R6455">
            <v>4695.6521739130403</v>
          </cell>
          <cell r="S6455">
            <v>41600</v>
          </cell>
          <cell r="T6455">
            <v>6104.3478260869515</v>
          </cell>
          <cell r="U6455">
            <v>43104.347826086952</v>
          </cell>
          <cell r="V6455">
            <v>43100</v>
          </cell>
          <cell r="W6455">
            <v>1724.173913043478</v>
          </cell>
          <cell r="X6455">
            <v>44828.521739130432</v>
          </cell>
        </row>
        <row r="6456">
          <cell r="E6456" t="str">
            <v>37.8D07.0823</v>
          </cell>
          <cell r="F6456" t="str">
            <v>03. NHI KHOA</v>
          </cell>
          <cell r="G6456" t="str">
            <v>3.1657</v>
          </cell>
          <cell r="H6456" t="str">
            <v>Phẫu thuật mộng đơn thuần</v>
          </cell>
          <cell r="I6456" t="str">
            <v>Phẫu thuật mộng đơn thuần</v>
          </cell>
          <cell r="J6456" t="str">
            <v>Phẫu thuật mộng đơn thuần</v>
          </cell>
          <cell r="K6456" t="str">
            <v>C</v>
          </cell>
          <cell r="L6456" t="str">
            <v>P2</v>
          </cell>
          <cell r="M6456">
            <v>833</v>
          </cell>
          <cell r="N6456">
            <v>833</v>
          </cell>
          <cell r="P6456" t="str">
            <v>Phẫu thuật mộng đơn thuần một mắt - gây tê</v>
          </cell>
          <cell r="Q6456">
            <v>712000</v>
          </cell>
          <cell r="R6456">
            <v>190956.52173913</v>
          </cell>
          <cell r="S6456">
            <v>902000</v>
          </cell>
          <cell r="T6456">
            <v>248243.47826086899</v>
          </cell>
          <cell r="U6456">
            <v>960243.47826086893</v>
          </cell>
          <cell r="V6456">
            <v>960200</v>
          </cell>
          <cell r="W6456">
            <v>38409.739130434755</v>
          </cell>
          <cell r="X6456">
            <v>998653.21739130374</v>
          </cell>
        </row>
        <row r="6457">
          <cell r="E6457" t="str">
            <v>37.8D07.0823</v>
          </cell>
          <cell r="F6457" t="str">
            <v>14. MẮT</v>
          </cell>
          <cell r="G6457" t="str">
            <v>14.165</v>
          </cell>
          <cell r="H6457" t="str">
            <v>Phẫu thuật mộng đơn thuần</v>
          </cell>
          <cell r="I6457" t="str">
            <v>Phẫu thuật mộng đơn thuần</v>
          </cell>
          <cell r="J6457" t="str">
            <v>Phẫu thuật mộng đơn thuần</v>
          </cell>
          <cell r="K6457" t="str">
            <v>C</v>
          </cell>
          <cell r="L6457" t="str">
            <v>P2</v>
          </cell>
          <cell r="M6457">
            <v>833</v>
          </cell>
          <cell r="N6457">
            <v>833</v>
          </cell>
          <cell r="P6457" t="str">
            <v>Phẫu thuật mộng đơn thuần một mắt - gây tê</v>
          </cell>
          <cell r="Q6457">
            <v>712000</v>
          </cell>
          <cell r="R6457">
            <v>190956.52173913</v>
          </cell>
          <cell r="S6457">
            <v>902000</v>
          </cell>
          <cell r="T6457">
            <v>248243.47826086899</v>
          </cell>
          <cell r="U6457">
            <v>960243.47826086893</v>
          </cell>
          <cell r="V6457">
            <v>960200</v>
          </cell>
          <cell r="W6457">
            <v>38409.739130434755</v>
          </cell>
          <cell r="X6457">
            <v>998653.21739130374</v>
          </cell>
        </row>
        <row r="6458">
          <cell r="E6458" t="str">
            <v>37.8D09.1036</v>
          </cell>
          <cell r="F6458" t="str">
            <v>03. NHI KHOA</v>
          </cell>
          <cell r="G6458" t="str">
            <v>3.1800</v>
          </cell>
          <cell r="H6458" t="str">
            <v>Phẫu thuật nhổ răng lạc chỗ</v>
          </cell>
          <cell r="I6458" t="str">
            <v>Phẫu thuật nhổ răng lạc chỗ</v>
          </cell>
          <cell r="J6458" t="str">
            <v>Phẫu thuật nhổ răng lạc chỗ</v>
          </cell>
          <cell r="K6458" t="str">
            <v>B</v>
          </cell>
          <cell r="L6458" t="str">
            <v>P3</v>
          </cell>
          <cell r="M6458">
            <v>1047</v>
          </cell>
          <cell r="N6458">
            <v>1047</v>
          </cell>
          <cell r="P6458" t="str">
            <v>Phẫu thuật nhổ răng lạc chỗ</v>
          </cell>
          <cell r="Q6458">
            <v>280000</v>
          </cell>
          <cell r="R6458">
            <v>68869.565217391297</v>
          </cell>
          <cell r="S6458">
            <v>348000</v>
          </cell>
          <cell r="T6458">
            <v>89530.434782608689</v>
          </cell>
          <cell r="U6458">
            <v>369530.4347826087</v>
          </cell>
          <cell r="V6458">
            <v>369500</v>
          </cell>
          <cell r="W6458">
            <v>14781.217391304348</v>
          </cell>
          <cell r="X6458">
            <v>384311.65217391303</v>
          </cell>
        </row>
        <row r="6459">
          <cell r="E6459" t="str">
            <v>37.8D09.1036</v>
          </cell>
          <cell r="F6459" t="str">
            <v>16. RĂNG HÀM MẶT</v>
          </cell>
          <cell r="G6459" t="str">
            <v>16.197</v>
          </cell>
          <cell r="H6459" t="str">
            <v>Phẫu thuật nhổ răng lạc chỗ</v>
          </cell>
          <cell r="I6459" t="str">
            <v>Phẫu thuật nhổ răng lạc chỗ</v>
          </cell>
          <cell r="J6459" t="str">
            <v>Phẫu thuật nhổ răng lạc chỗ</v>
          </cell>
          <cell r="K6459" t="str">
            <v>B</v>
          </cell>
          <cell r="L6459" t="str">
            <v>P3</v>
          </cell>
          <cell r="M6459">
            <v>1047</v>
          </cell>
          <cell r="N6459">
            <v>1047</v>
          </cell>
          <cell r="P6459" t="str">
            <v>Phẫu thuật nhổ răng lạc chỗ</v>
          </cell>
          <cell r="Q6459">
            <v>280000</v>
          </cell>
          <cell r="R6459">
            <v>68869.565217391297</v>
          </cell>
          <cell r="S6459">
            <v>348000</v>
          </cell>
          <cell r="T6459">
            <v>89530.434782608689</v>
          </cell>
          <cell r="U6459">
            <v>369530.4347826087</v>
          </cell>
          <cell r="V6459">
            <v>369500</v>
          </cell>
          <cell r="W6459">
            <v>14781.217391304348</v>
          </cell>
          <cell r="X6459">
            <v>384311.65217391303</v>
          </cell>
        </row>
        <row r="6460">
          <cell r="E6460" t="str">
            <v>37.8D06.0687</v>
          </cell>
          <cell r="F6460" t="str">
            <v>13. PHỤ SẢN</v>
          </cell>
          <cell r="G6460" t="str">
            <v>13.65</v>
          </cell>
          <cell r="H6460" t="str">
            <v>Phẫu thuật nội soi bóc u xơ tử cung</v>
          </cell>
          <cell r="I6460" t="str">
            <v>Phẫu thuật nội soi bóc u xơ tử cung</v>
          </cell>
          <cell r="J6460" t="str">
            <v>Phẫu thuật nội soi bóc u xơ tử cung</v>
          </cell>
          <cell r="K6460" t="str">
            <v>B</v>
          </cell>
          <cell r="L6460" t="str">
            <v>P1</v>
          </cell>
          <cell r="M6460">
            <v>697</v>
          </cell>
          <cell r="N6460">
            <v>697</v>
          </cell>
          <cell r="P6460" t="str">
            <v>Phẫu thuật nội soi bóc u xơ tử cung</v>
          </cell>
          <cell r="Q6460">
            <v>5360000</v>
          </cell>
          <cell r="R6460">
            <v>914086.95652173902</v>
          </cell>
          <cell r="S6460">
            <v>6274000</v>
          </cell>
          <cell r="T6460">
            <v>1188313.0434782607</v>
          </cell>
          <cell r="U6460">
            <v>6548313.0434782607</v>
          </cell>
          <cell r="V6460">
            <v>6548300</v>
          </cell>
          <cell r="W6460">
            <v>261932.52173913043</v>
          </cell>
          <cell r="X6460">
            <v>6810245.5652173916</v>
          </cell>
        </row>
        <row r="6461">
          <cell r="E6461" t="str">
            <v>37.8D06.0687</v>
          </cell>
          <cell r="F6461" t="str">
            <v>27. PHẪU THUẬT NỘI SOI</v>
          </cell>
          <cell r="G6461" t="str">
            <v>27.421</v>
          </cell>
          <cell r="H6461" t="str">
            <v>Phẫu thuật nội soi bóc u xơ tử cung</v>
          </cell>
          <cell r="I6461" t="str">
            <v>Phẫu thuật nội soi bóc u xơ tử cung</v>
          </cell>
          <cell r="J6461" t="str">
            <v>Phẫu thuật nội soi bóc u xơ tử cung</v>
          </cell>
          <cell r="K6461" t="str">
            <v>A</v>
          </cell>
          <cell r="L6461" t="str">
            <v>P1</v>
          </cell>
          <cell r="M6461">
            <v>697</v>
          </cell>
          <cell r="N6461">
            <v>697</v>
          </cell>
          <cell r="P6461" t="str">
            <v>Phẫu thuật nội soi bóc u xơ tử cung</v>
          </cell>
          <cell r="Q6461">
            <v>5360000</v>
          </cell>
          <cell r="R6461">
            <v>914086.95652173902</v>
          </cell>
          <cell r="S6461">
            <v>6274000</v>
          </cell>
          <cell r="T6461">
            <v>1188313.0434782607</v>
          </cell>
          <cell r="U6461">
            <v>6548313.0434782607</v>
          </cell>
          <cell r="V6461">
            <v>6548300</v>
          </cell>
          <cell r="W6461">
            <v>261932.52173913043</v>
          </cell>
          <cell r="X6461">
            <v>6810245.5652173916</v>
          </cell>
        </row>
        <row r="6462">
          <cell r="E6462" t="str">
            <v>37.8D04.0357</v>
          </cell>
          <cell r="F6462" t="str">
            <v>27. PHẪU THUẬT NỘI SOI</v>
          </cell>
          <cell r="G6462" t="str">
            <v>27.42</v>
          </cell>
          <cell r="H6462" t="str">
            <v>Phẫu thuật nội soi cắt 1 thùy tuyến giáp</v>
          </cell>
          <cell r="I6462" t="str">
            <v xml:space="preserve">Phẫu thuật nội soi cắt 1 thùy tuyến giáp </v>
          </cell>
          <cell r="J6462" t="str">
            <v>Phẫu thuật nội soi cắt 1 thùy tuyến giáp</v>
          </cell>
          <cell r="K6462" t="str">
            <v>B</v>
          </cell>
          <cell r="L6462" t="str">
            <v>P1</v>
          </cell>
          <cell r="M6462">
            <v>366</v>
          </cell>
          <cell r="N6462">
            <v>366</v>
          </cell>
          <cell r="O6462" t="str">
            <v>Chưa bao gồm dao hàn mạch, hàn mô</v>
          </cell>
          <cell r="P6462" t="str">
            <v>Phẫu thuật loại 1 mổ mở tuyến nội tiết không dùng dao siêu âm</v>
          </cell>
          <cell r="Q6462">
            <v>3473000</v>
          </cell>
          <cell r="R6462">
            <v>837391.30434782605</v>
          </cell>
          <cell r="S6462">
            <v>4310000</v>
          </cell>
          <cell r="T6462">
            <v>1088608.6956521738</v>
          </cell>
          <cell r="U6462">
            <v>4561608.6956521738</v>
          </cell>
          <cell r="V6462">
            <v>4561600</v>
          </cell>
          <cell r="W6462">
            <v>182464.34782608695</v>
          </cell>
          <cell r="X6462">
            <v>4744073.0434782607</v>
          </cell>
        </row>
        <row r="6463">
          <cell r="E6463" t="str">
            <v>37.8D04.0358</v>
          </cell>
          <cell r="F6463" t="str">
            <v>27. PHẪU THUẬT NỘI SOI</v>
          </cell>
          <cell r="G6463" t="str">
            <v>27.42</v>
          </cell>
          <cell r="H6463" t="str">
            <v>Phẫu thuật nội soi cắt 1 thùy tuyến giáp</v>
          </cell>
          <cell r="I6463" t="str">
            <v>Phẫu thuật nội soi cắt 1 thùy tuyến giáp [có dùng dao siêu âm]</v>
          </cell>
          <cell r="J6463" t="str">
            <v>Phẫu thuật nội soi cắt 1 thùy tuyến giáp</v>
          </cell>
          <cell r="K6463" t="str">
            <v>B</v>
          </cell>
          <cell r="L6463" t="str">
            <v>P1</v>
          </cell>
          <cell r="M6463">
            <v>367</v>
          </cell>
          <cell r="N6463">
            <v>367</v>
          </cell>
          <cell r="P6463" t="str">
            <v>Phẫu thuật loại 1 mổ nội soi tuyến nội tiết có dùng dao siêu âm</v>
          </cell>
          <cell r="Q6463">
            <v>5078000</v>
          </cell>
          <cell r="R6463">
            <v>838956.52173913002</v>
          </cell>
          <cell r="S6463">
            <v>5916000</v>
          </cell>
          <cell r="T6463">
            <v>1090643.4782608692</v>
          </cell>
          <cell r="U6463">
            <v>6168643.4782608692</v>
          </cell>
          <cell r="V6463">
            <v>6168600</v>
          </cell>
          <cell r="W6463">
            <v>246745.73913043478</v>
          </cell>
          <cell r="X6463">
            <v>6415389.2173913037</v>
          </cell>
        </row>
        <row r="6464">
          <cell r="E6464" t="str">
            <v>37.8D04.0357</v>
          </cell>
          <cell r="F6464" t="str">
            <v>27. PHẪU THUẬT NỘI SOI</v>
          </cell>
          <cell r="G6464" t="str">
            <v>27.43</v>
          </cell>
          <cell r="H6464" t="str">
            <v>Phẫu thuật nội soi cắt 1 thùy tuyến giáp + eo giáp</v>
          </cell>
          <cell r="I6464" t="str">
            <v xml:space="preserve">Phẫu thuật nội soi cắt 1 thùy tuyến giáp + eo giáp </v>
          </cell>
          <cell r="J6464" t="str">
            <v>Phẫu thuật nội soi cắt 1 thùy tuyến giáp + eo giáp</v>
          </cell>
          <cell r="K6464" t="str">
            <v>B</v>
          </cell>
          <cell r="L6464" t="str">
            <v>P1</v>
          </cell>
          <cell r="M6464">
            <v>366</v>
          </cell>
          <cell r="N6464">
            <v>366</v>
          </cell>
          <cell r="O6464" t="str">
            <v>Chưa bao gồm dao hàn mạch, hàn mô</v>
          </cell>
          <cell r="P6464" t="str">
            <v>Phẫu thuật loại 1 mổ mở tuyến nội tiết không dùng dao siêu âm</v>
          </cell>
          <cell r="Q6464">
            <v>3473000</v>
          </cell>
          <cell r="R6464">
            <v>837391.30434782605</v>
          </cell>
          <cell r="S6464">
            <v>4310000</v>
          </cell>
          <cell r="T6464">
            <v>1088608.6956521738</v>
          </cell>
          <cell r="U6464">
            <v>4561608.6956521738</v>
          </cell>
          <cell r="V6464">
            <v>4561600</v>
          </cell>
          <cell r="W6464">
            <v>182464.34782608695</v>
          </cell>
          <cell r="X6464">
            <v>4744073.0434782607</v>
          </cell>
        </row>
        <row r="6465">
          <cell r="E6465" t="str">
            <v>37.8D04.0358</v>
          </cell>
          <cell r="F6465" t="str">
            <v>27. PHẪU THUẬT NỘI SOI</v>
          </cell>
          <cell r="G6465" t="str">
            <v>27.43</v>
          </cell>
          <cell r="H6465" t="str">
            <v>Phẫu thuật nội soi cắt 1 thùy tuyến giáp + eo giáp</v>
          </cell>
          <cell r="I6465" t="str">
            <v>Phẫu thuật nội soi cắt 1 thùy tuyến giáp + eo giáp [có dùng dao siêu âm]</v>
          </cell>
          <cell r="J6465" t="str">
            <v>Phẫu thuật nội soi cắt 1 thùy tuyến giáp + eo giáp</v>
          </cell>
          <cell r="K6465" t="str">
            <v>B</v>
          </cell>
          <cell r="L6465" t="str">
            <v>P1</v>
          </cell>
          <cell r="M6465">
            <v>367</v>
          </cell>
          <cell r="N6465">
            <v>367</v>
          </cell>
          <cell r="P6465" t="str">
            <v>Phẫu thuật loại 1 mổ nội soi tuyến nội tiết có dùng dao siêu âm</v>
          </cell>
          <cell r="Q6465">
            <v>5078000</v>
          </cell>
          <cell r="R6465">
            <v>838956.52173913002</v>
          </cell>
          <cell r="S6465">
            <v>5916000</v>
          </cell>
          <cell r="T6465">
            <v>1090643.4782608692</v>
          </cell>
          <cell r="U6465">
            <v>6168643.4782608692</v>
          </cell>
          <cell r="V6465">
            <v>6168600</v>
          </cell>
          <cell r="W6465">
            <v>246745.73913043478</v>
          </cell>
          <cell r="X6465">
            <v>6415389.2173913037</v>
          </cell>
        </row>
        <row r="6466">
          <cell r="E6466" t="str">
            <v>37.8D04.0357</v>
          </cell>
          <cell r="F6466" t="str">
            <v>03. NHI KHOA</v>
          </cell>
          <cell r="G6466" t="str">
            <v>3.3930</v>
          </cell>
          <cell r="H6466" t="str">
            <v>Phẫu thuật nội soi cắt 1 thùy tuyến giáp trong bướu giáp nhân</v>
          </cell>
          <cell r="I6466" t="str">
            <v xml:space="preserve">Phẫu thuật nội soi cắt 1 thùy tuyến giáp trong bướu giáp nhân </v>
          </cell>
          <cell r="J6466" t="str">
            <v>Phẫu thuật nội soi cắt 1 thuỳ tuyến giáp trong bướu giáp nhân</v>
          </cell>
          <cell r="K6466" t="str">
            <v>B</v>
          </cell>
          <cell r="L6466" t="str">
            <v>P1</v>
          </cell>
          <cell r="M6466">
            <v>366</v>
          </cell>
          <cell r="N6466">
            <v>366</v>
          </cell>
          <cell r="O6466" t="str">
            <v>Chưa bao gồm dao hàn mạch, hàn mô</v>
          </cell>
          <cell r="P6466" t="str">
            <v>Phẫu thuật loại 1 mổ mở tuyến nội tiết không dùng dao siêu âm</v>
          </cell>
          <cell r="Q6466">
            <v>3473000</v>
          </cell>
          <cell r="R6466">
            <v>837391.30434782605</v>
          </cell>
          <cell r="S6466">
            <v>4310000</v>
          </cell>
          <cell r="T6466">
            <v>1088608.6956521738</v>
          </cell>
          <cell r="U6466">
            <v>4561608.6956521738</v>
          </cell>
          <cell r="V6466">
            <v>4561600</v>
          </cell>
          <cell r="W6466">
            <v>182464.34782608695</v>
          </cell>
          <cell r="X6466">
            <v>4744073.0434782607</v>
          </cell>
        </row>
        <row r="6467">
          <cell r="E6467" t="str">
            <v>37.8D04.0357</v>
          </cell>
          <cell r="F6467" t="str">
            <v>27. PHẪU THUẬT NỘI SOI</v>
          </cell>
          <cell r="G6467" t="str">
            <v>27.48</v>
          </cell>
          <cell r="H6467" t="str">
            <v>Phẫu thuật nội soi cắt 1 thùy tuyến giáp trong bướu giáp nhân</v>
          </cell>
          <cell r="I6467" t="str">
            <v xml:space="preserve">Phẫu thuật nội soi cắt 1 thùy tuyến giáp trong bướu giáp nhân </v>
          </cell>
          <cell r="J6467" t="str">
            <v>Phẫu thuật nội soi cắt 1 thuỳ tuyến giáp trong bướu giáp nhân</v>
          </cell>
          <cell r="K6467" t="str">
            <v>A</v>
          </cell>
          <cell r="L6467" t="str">
            <v>P1</v>
          </cell>
          <cell r="M6467">
            <v>366</v>
          </cell>
          <cell r="N6467">
            <v>366</v>
          </cell>
          <cell r="O6467" t="str">
            <v>Chưa bao gồm dao hàn mạch, hàn mô</v>
          </cell>
          <cell r="P6467" t="str">
            <v>Phẫu thuật loại 1 mổ mở tuyến nội tiết không dùng dao siêu âm</v>
          </cell>
          <cell r="Q6467">
            <v>3473000</v>
          </cell>
          <cell r="R6467">
            <v>837391.30434782605</v>
          </cell>
          <cell r="S6467">
            <v>4310000</v>
          </cell>
          <cell r="T6467">
            <v>1088608.6956521738</v>
          </cell>
          <cell r="U6467">
            <v>4561608.6956521738</v>
          </cell>
          <cell r="V6467">
            <v>4561600</v>
          </cell>
          <cell r="W6467">
            <v>182464.34782608695</v>
          </cell>
          <cell r="X6467">
            <v>4744073.0434782607</v>
          </cell>
        </row>
        <row r="6468">
          <cell r="E6468" t="str">
            <v>37.8D04.0358</v>
          </cell>
          <cell r="F6468" t="str">
            <v>03. NHI KHOA</v>
          </cell>
          <cell r="G6468" t="str">
            <v>3.3930</v>
          </cell>
          <cell r="H6468" t="str">
            <v>Phẫu thuật nội soi cắt 1 thùy tuyến giáp trong bướu giáp nhân</v>
          </cell>
          <cell r="I6468" t="str">
            <v>Phẫu thuật nội soi cắt 1 thùy tuyến giáp trong bướu giáp nhân [có dùng dao siêu âm]</v>
          </cell>
          <cell r="J6468" t="str">
            <v>Phẫu thuật nội soi cắt 1 thuỳ tuyến giáp trong bướu giáp nhân</v>
          </cell>
          <cell r="K6468" t="str">
            <v>B</v>
          </cell>
          <cell r="L6468" t="str">
            <v>P1</v>
          </cell>
          <cell r="M6468">
            <v>367</v>
          </cell>
          <cell r="N6468">
            <v>367</v>
          </cell>
          <cell r="P6468" t="str">
            <v>Phẫu thuật loại 1 mổ nội soi tuyến nội tiết có dùng dao siêu âm</v>
          </cell>
          <cell r="Q6468">
            <v>5078000</v>
          </cell>
          <cell r="R6468">
            <v>838956.52173913002</v>
          </cell>
          <cell r="S6468">
            <v>5916000</v>
          </cell>
          <cell r="T6468">
            <v>1090643.4782608692</v>
          </cell>
          <cell r="U6468">
            <v>6168643.4782608692</v>
          </cell>
          <cell r="V6468">
            <v>6168600</v>
          </cell>
          <cell r="W6468">
            <v>246745.73913043478</v>
          </cell>
          <cell r="X6468">
            <v>6415389.2173913037</v>
          </cell>
        </row>
        <row r="6469">
          <cell r="E6469" t="str">
            <v>37.8D08.0908</v>
          </cell>
          <cell r="F6469" t="str">
            <v>15. TAI MŨI HỌNG</v>
          </cell>
          <cell r="G6469" t="str">
            <v>15.59</v>
          </cell>
          <cell r="H6469" t="str">
            <v>Lấy nút biểu bì ống tai ngoài</v>
          </cell>
          <cell r="I6469" t="str">
            <v>Lấy nút biểu bì ống tai ngoài</v>
          </cell>
          <cell r="J6469" t="str">
            <v>Lấy nút biểu bì ống tai ngoài</v>
          </cell>
          <cell r="K6469" t="str">
            <v>D</v>
          </cell>
          <cell r="L6469" t="str">
            <v>T2</v>
          </cell>
          <cell r="M6469">
            <v>918</v>
          </cell>
          <cell r="N6469">
            <v>918</v>
          </cell>
          <cell r="P6469" t="str">
            <v>Lấy nút biểu bì ống tai</v>
          </cell>
          <cell r="Q6469">
            <v>50000</v>
          </cell>
          <cell r="R6469">
            <v>15652.1739130435</v>
          </cell>
          <cell r="S6469">
            <v>65600</v>
          </cell>
          <cell r="T6469">
            <v>20347.826086956549</v>
          </cell>
          <cell r="U6469">
            <v>70347.826086956542</v>
          </cell>
          <cell r="V6469">
            <v>70300</v>
          </cell>
          <cell r="W6469">
            <v>2813.9130434782619</v>
          </cell>
          <cell r="X6469">
            <v>73161.739130434798</v>
          </cell>
        </row>
        <row r="6470">
          <cell r="E6470" t="str">
            <v>37.8D04.0358</v>
          </cell>
          <cell r="F6470" t="str">
            <v>27. PHẪU THUẬT NỘI SOI</v>
          </cell>
          <cell r="G6470" t="str">
            <v>27.48</v>
          </cell>
          <cell r="H6470" t="str">
            <v>Phẫu thuật nội soi cắt 1 thùy tuyến giáp trong bướu giáp nhân</v>
          </cell>
          <cell r="I6470" t="str">
            <v>Phẫu thuật nội soi cắt 1 thùy tuyến giáp trong bướu giáp nhân [có dùng dao siêu âm]</v>
          </cell>
          <cell r="J6470" t="str">
            <v>Phẫu thuật nội soi cắt 1 thuỳ tuyến giáp trong bướu giáp nhân</v>
          </cell>
          <cell r="K6470" t="str">
            <v>A</v>
          </cell>
          <cell r="L6470" t="str">
            <v>P1</v>
          </cell>
          <cell r="M6470">
            <v>367</v>
          </cell>
          <cell r="N6470">
            <v>367</v>
          </cell>
          <cell r="P6470" t="str">
            <v>Phẫu thuật loại 1 mổ nội soi tuyến nội tiết có dùng dao siêu âm</v>
          </cell>
          <cell r="Q6470">
            <v>5078000</v>
          </cell>
          <cell r="R6470">
            <v>838956.52173913002</v>
          </cell>
          <cell r="S6470">
            <v>5916000</v>
          </cell>
          <cell r="T6470">
            <v>1090643.4782608692</v>
          </cell>
          <cell r="U6470">
            <v>6168643.4782608692</v>
          </cell>
          <cell r="V6470">
            <v>6168600</v>
          </cell>
          <cell r="W6470">
            <v>246745.73913043478</v>
          </cell>
          <cell r="X6470">
            <v>6415389.2173913037</v>
          </cell>
        </row>
        <row r="6471">
          <cell r="E6471" t="str">
            <v>37.8D04.0358</v>
          </cell>
          <cell r="F6471" t="str">
            <v>03. NHI KHOA</v>
          </cell>
          <cell r="G6471" t="str">
            <v>3.3931</v>
          </cell>
          <cell r="H6471" t="str">
            <v>Phẫu thuật nội soi cắt 1 thùy tuyến giáp trong bướu giáp nhân độc</v>
          </cell>
          <cell r="I6471" t="str">
            <v>Phẫu thuật nội soi cắt 1 thùy tuyến giáp trong bướu giáp nhân độc [có dùng dao siêu âm]</v>
          </cell>
          <cell r="J6471" t="str">
            <v>Phẫu thuật nội soi cắt 1 thuỳ tuyến giáp trong bướu giáp nhân độc</v>
          </cell>
          <cell r="K6471" t="str">
            <v>B</v>
          </cell>
          <cell r="L6471" t="str">
            <v>P1</v>
          </cell>
          <cell r="M6471">
            <v>367</v>
          </cell>
          <cell r="N6471">
            <v>367</v>
          </cell>
          <cell r="P6471" t="str">
            <v>Phẫu thuật loại 1 mổ nội soi tuyến nội tiết có dùng dao siêu âm</v>
          </cell>
          <cell r="Q6471">
            <v>5078000</v>
          </cell>
          <cell r="R6471">
            <v>838956.52173913002</v>
          </cell>
          <cell r="S6471">
            <v>5916000</v>
          </cell>
          <cell r="T6471">
            <v>1090643.4782608692</v>
          </cell>
          <cell r="U6471">
            <v>6168643.4782608692</v>
          </cell>
          <cell r="V6471">
            <v>6168600</v>
          </cell>
          <cell r="W6471">
            <v>246745.73913043478</v>
          </cell>
          <cell r="X6471">
            <v>6415389.2173913037</v>
          </cell>
        </row>
        <row r="6472">
          <cell r="E6472" t="str">
            <v>37.8D04.0358</v>
          </cell>
          <cell r="F6472" t="str">
            <v>27. PHẪU THUẬT NỘI SOI</v>
          </cell>
          <cell r="G6472" t="str">
            <v>27.49</v>
          </cell>
          <cell r="H6472" t="str">
            <v>Phẫu thuật nội soi cắt 1 thùy tuyến giáp trong bướu giáp nhân độc</v>
          </cell>
          <cell r="I6472" t="str">
            <v>Phẫu thuật nội soi cắt 1 thùy tuyến giáp trong bướu giáp nhân độc [có dùng dao siêu âm]</v>
          </cell>
          <cell r="J6472" t="str">
            <v>Phẫu thuật nội soi cắt 1 thuỳ tuyến giáp trong bướu giáp nhân độc</v>
          </cell>
          <cell r="K6472" t="str">
            <v>A</v>
          </cell>
          <cell r="L6472" t="str">
            <v>P1</v>
          </cell>
          <cell r="M6472">
            <v>367</v>
          </cell>
          <cell r="N6472">
            <v>367</v>
          </cell>
          <cell r="P6472" t="str">
            <v>Phẫu thuật loại 1 mổ nội soi tuyến nội tiết có dùng dao siêu âm</v>
          </cell>
          <cell r="Q6472">
            <v>5078000</v>
          </cell>
          <cell r="R6472">
            <v>838956.52173913002</v>
          </cell>
          <cell r="S6472">
            <v>5916000</v>
          </cell>
          <cell r="T6472">
            <v>1090643.4782608692</v>
          </cell>
          <cell r="U6472">
            <v>6168643.4782608692</v>
          </cell>
          <cell r="V6472">
            <v>6168600</v>
          </cell>
          <cell r="W6472">
            <v>246745.73913043478</v>
          </cell>
          <cell r="X6472">
            <v>6415389.2173913037</v>
          </cell>
        </row>
        <row r="6473">
          <cell r="E6473" t="str">
            <v>37.8D04.0357</v>
          </cell>
          <cell r="F6473" t="str">
            <v>03. NHI KHOA</v>
          </cell>
          <cell r="G6473" t="str">
            <v>3.3931</v>
          </cell>
          <cell r="H6473" t="str">
            <v>Phẫu thuật nội soi cắt 1 thùy tuyến giáp trong bướu giáp nhân độc</v>
          </cell>
          <cell r="I6473" t="str">
            <v>Phẫu thuật nội soi cắt 1 thùy tuyến giáp trong bướu giáp nhân độc [không dùng dao siêu âm]</v>
          </cell>
          <cell r="J6473" t="str">
            <v>Phẫu thuật nội soi cắt 1 thuỳ tuyến giáp trong bướu giáp nhân độc</v>
          </cell>
          <cell r="K6473" t="str">
            <v>B</v>
          </cell>
          <cell r="L6473" t="str">
            <v>P1</v>
          </cell>
          <cell r="M6473">
            <v>366</v>
          </cell>
          <cell r="N6473">
            <v>366</v>
          </cell>
          <cell r="O6473" t="str">
            <v>Chưa bao gồm dao hàn mạch, hàn mô</v>
          </cell>
          <cell r="P6473" t="str">
            <v>Phẫu thuật loại 1 mổ mở tuyến nội tiết không dùng dao siêu âm</v>
          </cell>
          <cell r="Q6473">
            <v>3473000</v>
          </cell>
          <cell r="R6473">
            <v>837391.30434782605</v>
          </cell>
          <cell r="S6473">
            <v>4310000</v>
          </cell>
          <cell r="T6473">
            <v>1088608.6956521738</v>
          </cell>
          <cell r="U6473">
            <v>4561608.6956521738</v>
          </cell>
          <cell r="V6473">
            <v>4561600</v>
          </cell>
          <cell r="W6473">
            <v>182464.34782608695</v>
          </cell>
          <cell r="X6473">
            <v>4744073.0434782607</v>
          </cell>
        </row>
        <row r="6474">
          <cell r="E6474" t="str">
            <v>37.8D04.0357</v>
          </cell>
          <cell r="F6474" t="str">
            <v>27. PHẪU THUẬT NỘI SOI</v>
          </cell>
          <cell r="G6474" t="str">
            <v>27.49</v>
          </cell>
          <cell r="H6474" t="str">
            <v>Phẫu thuật nội soi cắt 1 thùy tuyến giáp trong bướu giáp nhân độc</v>
          </cell>
          <cell r="I6474" t="str">
            <v>Phẫu thuật nội soi cắt 1 thùy tuyến giáp trong bướu giáp nhân độc [không dùng dao siêu âm]</v>
          </cell>
          <cell r="J6474" t="str">
            <v>Phẫu thuật nội soi cắt 1 thuỳ tuyến giáp trong bướu giáp nhân độc</v>
          </cell>
          <cell r="K6474" t="str">
            <v>A</v>
          </cell>
          <cell r="L6474" t="str">
            <v>P1</v>
          </cell>
          <cell r="M6474">
            <v>366</v>
          </cell>
          <cell r="N6474">
            <v>366</v>
          </cell>
          <cell r="O6474" t="str">
            <v>Chưa bao gồm dao hàn mạch, hàn mô</v>
          </cell>
          <cell r="P6474" t="str">
            <v>Phẫu thuật loại 1 mổ mở tuyến nội tiết không dùng dao siêu âm</v>
          </cell>
          <cell r="Q6474">
            <v>3473000</v>
          </cell>
          <cell r="R6474">
            <v>837391.30434782605</v>
          </cell>
          <cell r="S6474">
            <v>4310000</v>
          </cell>
          <cell r="T6474">
            <v>1088608.6956521738</v>
          </cell>
          <cell r="U6474">
            <v>4561608.6956521738</v>
          </cell>
          <cell r="V6474">
            <v>4561600</v>
          </cell>
          <cell r="W6474">
            <v>182464.34782608695</v>
          </cell>
          <cell r="X6474">
            <v>4744073.0434782607</v>
          </cell>
        </row>
        <row r="6475">
          <cell r="E6475" t="str">
            <v>37.8D05.0450</v>
          </cell>
          <cell r="F6475" t="str">
            <v>03. NHI KHOA</v>
          </cell>
          <cell r="G6475" t="str">
            <v>3.4032</v>
          </cell>
          <cell r="H6475" t="str">
            <v>Phẫu thuật nội soi cắt 2/3 dạ dày</v>
          </cell>
          <cell r="I6475" t="str">
            <v>Phẫu thuật nội soi cắt 2/3 dạ dày</v>
          </cell>
          <cell r="J6475" t="str">
            <v>Phẫu thuật nội soi cắt 2/3 dạ dày</v>
          </cell>
          <cell r="K6475" t="str">
            <v>B</v>
          </cell>
          <cell r="L6475" t="str">
            <v>P1</v>
          </cell>
          <cell r="M6475">
            <v>459</v>
          </cell>
          <cell r="N6475">
            <v>459</v>
          </cell>
          <cell r="O6475" t="str">
            <v>Chưa bao gồm máy cắt nối tự động và ghim khâu máy, dao siêu âm hoặc dao hàn mô hoặc dao hàn mạch, kẹp khóa mạch máu.</v>
          </cell>
          <cell r="P6475" t="str">
            <v xml:space="preserve">Phẫu thuật nội soi cắt dạ dày </v>
          </cell>
          <cell r="Q6475">
            <v>4200000</v>
          </cell>
          <cell r="R6475">
            <v>1075304.3478260899</v>
          </cell>
          <cell r="S6475">
            <v>5275000</v>
          </cell>
          <cell r="T6475">
            <v>1397895.6521739168</v>
          </cell>
          <cell r="U6475">
            <v>5597895.6521739168</v>
          </cell>
          <cell r="V6475">
            <v>5597800</v>
          </cell>
          <cell r="W6475">
            <v>223915.82608695669</v>
          </cell>
          <cell r="X6475">
            <v>5821811.4782608738</v>
          </cell>
        </row>
        <row r="6476">
          <cell r="E6476" t="str">
            <v>37.8D05.0450</v>
          </cell>
          <cell r="F6476" t="str">
            <v>27. PHẪU THUẬT NỘI SOI</v>
          </cell>
          <cell r="G6476" t="str">
            <v>27.155</v>
          </cell>
          <cell r="H6476" t="str">
            <v>Phẫu thuật nội soi cắt 2/3 dạ dày</v>
          </cell>
          <cell r="I6476" t="str">
            <v>Phẫu thuật nội soi cắt 2/3 dạ dày</v>
          </cell>
          <cell r="J6476" t="str">
            <v>Phẫu thuật nội soi cắt 2/3 dạ dày</v>
          </cell>
          <cell r="K6476" t="str">
            <v>B</v>
          </cell>
          <cell r="L6476" t="str">
            <v>P1</v>
          </cell>
          <cell r="M6476">
            <v>459</v>
          </cell>
          <cell r="N6476">
            <v>459</v>
          </cell>
          <cell r="O6476" t="str">
            <v>Chưa bao gồm máy cắt nối tự động và ghim khâu máy, dao siêu âm hoặc dao hàn mô hoặc dao hàn mạch, kẹp khóa mạch máu.</v>
          </cell>
          <cell r="P6476" t="str">
            <v xml:space="preserve">Phẫu thuật nội soi cắt dạ dày </v>
          </cell>
          <cell r="Q6476">
            <v>4200000</v>
          </cell>
          <cell r="R6476">
            <v>1075304.3478260899</v>
          </cell>
          <cell r="S6476">
            <v>5275000</v>
          </cell>
          <cell r="T6476">
            <v>1397895.6521739168</v>
          </cell>
          <cell r="U6476">
            <v>5597895.6521739168</v>
          </cell>
          <cell r="V6476">
            <v>5597800</v>
          </cell>
          <cell r="W6476">
            <v>223915.82608695669</v>
          </cell>
          <cell r="X6476">
            <v>5821811.4782608738</v>
          </cell>
        </row>
        <row r="6477">
          <cell r="E6477" t="str">
            <v>37.8D05.0450</v>
          </cell>
          <cell r="F6477" t="str">
            <v>03. NHI KHOA</v>
          </cell>
          <cell r="G6477" t="str">
            <v>3.4033</v>
          </cell>
          <cell r="H6477" t="str">
            <v>Phẫu thuật nội soi cắt 3/4 dạ dày</v>
          </cell>
          <cell r="I6477" t="str">
            <v>Phẫu thuật nội soi cắt 3/4 dạ dày</v>
          </cell>
          <cell r="J6477" t="str">
            <v>Phẫu thuật nội soi cắt 3/4 dạ dày</v>
          </cell>
          <cell r="K6477" t="str">
            <v>A</v>
          </cell>
          <cell r="L6477" t="str">
            <v>P1</v>
          </cell>
          <cell r="M6477">
            <v>459</v>
          </cell>
          <cell r="N6477">
            <v>459</v>
          </cell>
          <cell r="O6477" t="str">
            <v>Chưa bao gồm máy cắt nối tự động và ghim khâu máy, dao siêu âm hoặc dao hàn mô hoặc dao hàn mạch, kẹp khóa mạch máu.</v>
          </cell>
          <cell r="P6477" t="str">
            <v xml:space="preserve">Phẫu thuật nội soi cắt dạ dày </v>
          </cell>
          <cell r="Q6477">
            <v>4200000</v>
          </cell>
          <cell r="R6477">
            <v>1075304.3478260899</v>
          </cell>
          <cell r="S6477">
            <v>5275000</v>
          </cell>
          <cell r="T6477">
            <v>1397895.6521739168</v>
          </cell>
          <cell r="U6477">
            <v>5597895.6521739168</v>
          </cell>
          <cell r="V6477">
            <v>5597800</v>
          </cell>
          <cell r="W6477">
            <v>223915.82608695669</v>
          </cell>
          <cell r="X6477">
            <v>5821811.4782608738</v>
          </cell>
        </row>
        <row r="6478">
          <cell r="E6478" t="str">
            <v>37.8D08.0911</v>
          </cell>
          <cell r="F6478" t="str">
            <v>03. NHI KHOA</v>
          </cell>
          <cell r="G6478" t="str">
            <v>3.2103</v>
          </cell>
          <cell r="H6478" t="str">
            <v>Phẫu thuật sào bào thượng nhĩ, vá nhĩ</v>
          </cell>
          <cell r="I6478" t="str">
            <v>Phẫu thuật sào bào thượng nhĩ, vá nhĩ</v>
          </cell>
          <cell r="J6478" t="str">
            <v>Phẫu thuật sào bào thượng nhĩ, vá nhĩ</v>
          </cell>
          <cell r="K6478" t="str">
            <v>B</v>
          </cell>
          <cell r="L6478" t="str">
            <v>P1</v>
          </cell>
          <cell r="M6478">
            <v>921</v>
          </cell>
          <cell r="N6478">
            <v>921</v>
          </cell>
          <cell r="O6478" t="str">
            <v>Đã bao gồm chi phí mũi khoan</v>
          </cell>
          <cell r="P6478" t="str">
            <v xml:space="preserve">Mở sào bào - thượng nhĩ </v>
          </cell>
          <cell r="Q6478">
            <v>3127000</v>
          </cell>
          <cell r="R6478">
            <v>716869.56521739101</v>
          </cell>
          <cell r="S6478">
            <v>3843000</v>
          </cell>
          <cell r="T6478">
            <v>931930.4347826083</v>
          </cell>
          <cell r="U6478">
            <v>4058930.4347826084</v>
          </cell>
          <cell r="V6478">
            <v>4058900</v>
          </cell>
          <cell r="W6478">
            <v>162357.21739130435</v>
          </cell>
          <cell r="X6478">
            <v>4221287.6521739131</v>
          </cell>
        </row>
        <row r="6479">
          <cell r="E6479" t="str">
            <v>37.8D08.0911</v>
          </cell>
          <cell r="F6479" t="str">
            <v>15. TAI MŨI HỌNG</v>
          </cell>
          <cell r="G6479" t="str">
            <v>15.27</v>
          </cell>
          <cell r="H6479" t="str">
            <v>Mở sào bào</v>
          </cell>
          <cell r="I6479" t="str">
            <v>Mở sào bào</v>
          </cell>
          <cell r="J6479" t="str">
            <v>Mở sào bào</v>
          </cell>
          <cell r="K6479" t="str">
            <v>B</v>
          </cell>
          <cell r="L6479" t="str">
            <v>P2</v>
          </cell>
          <cell r="M6479">
            <v>921</v>
          </cell>
          <cell r="N6479">
            <v>921</v>
          </cell>
          <cell r="O6479" t="str">
            <v>Đã bao gồm chi phí mũi khoan</v>
          </cell>
          <cell r="P6479" t="str">
            <v xml:space="preserve">Mở sào bào - thượng nhĩ </v>
          </cell>
          <cell r="Q6479">
            <v>3127000</v>
          </cell>
          <cell r="R6479">
            <v>716869.56521739101</v>
          </cell>
          <cell r="S6479">
            <v>3843000</v>
          </cell>
          <cell r="T6479">
            <v>931930.4347826083</v>
          </cell>
          <cell r="U6479">
            <v>4058930.4347826084</v>
          </cell>
          <cell r="V6479">
            <v>4058900</v>
          </cell>
          <cell r="W6479">
            <v>162357.21739130435</v>
          </cell>
          <cell r="X6479">
            <v>4221287.6521739131</v>
          </cell>
        </row>
        <row r="6480">
          <cell r="E6480" t="str">
            <v>37.8D08.0911</v>
          </cell>
          <cell r="F6480" t="str">
            <v>15. TAI MŨI HỌNG</v>
          </cell>
          <cell r="G6480" t="str">
            <v>15.29</v>
          </cell>
          <cell r="H6480" t="str">
            <v>Mở sào bào thượng nhĩ, vá nhĩ</v>
          </cell>
          <cell r="I6480" t="str">
            <v>Mở sào bào thượng nhĩ, vá nhĩ</v>
          </cell>
          <cell r="J6480" t="str">
            <v>Mở sào bào thượng nhĩ - vá nhĩ</v>
          </cell>
          <cell r="K6480" t="str">
            <v>B</v>
          </cell>
          <cell r="L6480" t="str">
            <v>P1</v>
          </cell>
          <cell r="M6480">
            <v>921</v>
          </cell>
          <cell r="N6480">
            <v>921</v>
          </cell>
          <cell r="O6480" t="str">
            <v>Đã bao gồm chi phí mũi khoan</v>
          </cell>
          <cell r="P6480" t="str">
            <v xml:space="preserve">Mở sào bào - thượng nhĩ </v>
          </cell>
          <cell r="Q6480">
            <v>3127000</v>
          </cell>
          <cell r="R6480">
            <v>716869.56521739101</v>
          </cell>
          <cell r="S6480">
            <v>3843000</v>
          </cell>
          <cell r="T6480">
            <v>931930.4347826083</v>
          </cell>
          <cell r="U6480">
            <v>4058930.4347826084</v>
          </cell>
          <cell r="V6480">
            <v>4058900</v>
          </cell>
          <cell r="W6480">
            <v>162357.21739130435</v>
          </cell>
          <cell r="X6480">
            <v>4221287.6521739131</v>
          </cell>
        </row>
        <row r="6481">
          <cell r="E6481" t="str">
            <v>37.8D08.0911</v>
          </cell>
          <cell r="F6481" t="str">
            <v>15. TAI MŨI HỌNG</v>
          </cell>
          <cell r="G6481" t="str">
            <v>15.28</v>
          </cell>
          <cell r="H6481" t="str">
            <v>Mở sào bào, thượng nhĩ</v>
          </cell>
          <cell r="I6481" t="str">
            <v>Mở sào bào, thượng nhĩ</v>
          </cell>
          <cell r="J6481" t="str">
            <v>Mở sào bào - thượng nhĩ</v>
          </cell>
          <cell r="K6481" t="str">
            <v>B</v>
          </cell>
          <cell r="L6481" t="str">
            <v>P2</v>
          </cell>
          <cell r="M6481">
            <v>921</v>
          </cell>
          <cell r="N6481">
            <v>921</v>
          </cell>
          <cell r="O6481" t="str">
            <v>Đã bao gồm chi phí mũi khoan</v>
          </cell>
          <cell r="P6481" t="str">
            <v xml:space="preserve">Mở sào bào - thượng nhĩ </v>
          </cell>
          <cell r="Q6481">
            <v>3127000</v>
          </cell>
          <cell r="R6481">
            <v>716869.56521739101</v>
          </cell>
          <cell r="S6481">
            <v>3843000</v>
          </cell>
          <cell r="T6481">
            <v>931930.4347826083</v>
          </cell>
          <cell r="U6481">
            <v>4058930.4347826084</v>
          </cell>
          <cell r="V6481">
            <v>4058900</v>
          </cell>
          <cell r="W6481">
            <v>162357.21739130435</v>
          </cell>
          <cell r="X6481">
            <v>4221287.6521739131</v>
          </cell>
        </row>
        <row r="6482">
          <cell r="E6482" t="str">
            <v>37.8D08.0911</v>
          </cell>
          <cell r="F6482" t="str">
            <v>15. TAI MŨI HỌNG</v>
          </cell>
          <cell r="G6482" t="str">
            <v>15.26</v>
          </cell>
          <cell r="H6482" t="str">
            <v>Phẫu thuật chỉnh hình hốc mổ tiệt căn xương chũm</v>
          </cell>
          <cell r="I6482" t="str">
            <v>Phẫu thuật chỉnh hình hốc mổ tiệt căn xương chũm</v>
          </cell>
          <cell r="J6482" t="str">
            <v>Phẫu thuật chỉnh hình hốc mổ tiệt căn xương chũm</v>
          </cell>
          <cell r="K6482" t="str">
            <v>B</v>
          </cell>
          <cell r="L6482" t="str">
            <v>P1</v>
          </cell>
          <cell r="M6482">
            <v>921</v>
          </cell>
          <cell r="N6482">
            <v>921</v>
          </cell>
          <cell r="O6482" t="str">
            <v>Đã bao gồm chi phí mũi khoan</v>
          </cell>
          <cell r="P6482" t="str">
            <v xml:space="preserve">Mở sào bào - thượng nhĩ </v>
          </cell>
          <cell r="Q6482">
            <v>3127000</v>
          </cell>
          <cell r="R6482">
            <v>716869.56521739101</v>
          </cell>
          <cell r="S6482">
            <v>3843000</v>
          </cell>
          <cell r="T6482">
            <v>931930.4347826083</v>
          </cell>
          <cell r="U6482">
            <v>4058930.4347826084</v>
          </cell>
          <cell r="V6482">
            <v>4058900</v>
          </cell>
          <cell r="W6482">
            <v>162357.21739130435</v>
          </cell>
          <cell r="X6482">
            <v>4221287.6521739131</v>
          </cell>
        </row>
        <row r="6483">
          <cell r="E6483" t="str">
            <v>37.8D08.0911</v>
          </cell>
          <cell r="F6483" t="str">
            <v>15. TAI MŨI HỌNG</v>
          </cell>
          <cell r="G6483" t="str">
            <v>15.42</v>
          </cell>
          <cell r="H6483" t="str">
            <v>Phẫu thuật tạo hình chít hẹp ống tai ngoài</v>
          </cell>
          <cell r="I6483" t="str">
            <v>Phẫu thuật tạo hình chít hẹp ống tai ngoài</v>
          </cell>
          <cell r="J6483" t="str">
            <v>Phẫu thuật tạo hình chít hẹp ống tai ngoài</v>
          </cell>
          <cell r="K6483" t="str">
            <v>B</v>
          </cell>
          <cell r="L6483" t="str">
            <v>P1</v>
          </cell>
          <cell r="M6483">
            <v>921</v>
          </cell>
          <cell r="N6483">
            <v>921</v>
          </cell>
          <cell r="O6483" t="str">
            <v>Đã bao gồm chi phí mũi khoan</v>
          </cell>
          <cell r="P6483" t="str">
            <v xml:space="preserve">Mở sào bào - thượng nhĩ </v>
          </cell>
          <cell r="Q6483">
            <v>3127000</v>
          </cell>
          <cell r="R6483">
            <v>716869.56521739101</v>
          </cell>
          <cell r="S6483">
            <v>3843000</v>
          </cell>
          <cell r="T6483">
            <v>931930.4347826083</v>
          </cell>
          <cell r="U6483">
            <v>4058930.4347826084</v>
          </cell>
          <cell r="V6483">
            <v>4058900</v>
          </cell>
          <cell r="W6483">
            <v>162357.21739130435</v>
          </cell>
          <cell r="X6483">
            <v>4221287.6521739131</v>
          </cell>
        </row>
        <row r="6484">
          <cell r="E6484" t="str">
            <v>37.8D08.0911</v>
          </cell>
          <cell r="F6484" t="str">
            <v>15. TAI MŨI HỌNG</v>
          </cell>
          <cell r="G6484" t="str">
            <v>15.41</v>
          </cell>
          <cell r="H6484" t="str">
            <v>Phẫu thuật tạo hình ống tai ngoài thiểu sản</v>
          </cell>
          <cell r="I6484" t="str">
            <v>Phẫu thuật tạo hình ống tai ngoài thiểu sản</v>
          </cell>
          <cell r="J6484" t="str">
            <v>Phẫu thuật tạo hình ống tai ngoài thiểu sản</v>
          </cell>
          <cell r="K6484" t="str">
            <v>B</v>
          </cell>
          <cell r="L6484" t="str">
            <v>P1</v>
          </cell>
          <cell r="M6484">
            <v>921</v>
          </cell>
          <cell r="N6484">
            <v>921</v>
          </cell>
          <cell r="O6484" t="str">
            <v>Đã bao gồm chi phí mũi khoan</v>
          </cell>
          <cell r="P6484" t="str">
            <v xml:space="preserve">Mở sào bào - thượng nhĩ </v>
          </cell>
          <cell r="Q6484">
            <v>3127000</v>
          </cell>
          <cell r="R6484">
            <v>716869.56521739101</v>
          </cell>
          <cell r="S6484">
            <v>3843000</v>
          </cell>
          <cell r="T6484">
            <v>931930.4347826083</v>
          </cell>
          <cell r="U6484">
            <v>4058930.4347826084</v>
          </cell>
          <cell r="V6484">
            <v>4058900</v>
          </cell>
          <cell r="W6484">
            <v>162357.21739130435</v>
          </cell>
          <cell r="X6484">
            <v>4221287.6521739131</v>
          </cell>
        </row>
        <row r="6485">
          <cell r="E6485" t="str">
            <v>37.8D08.0911</v>
          </cell>
          <cell r="F6485" t="str">
            <v>15. TAI MŨI HỌNG</v>
          </cell>
          <cell r="G6485" t="str">
            <v>15.20</v>
          </cell>
          <cell r="H6485" t="str">
            <v>Phẫu thuật xương chũm đơn thuần</v>
          </cell>
          <cell r="I6485" t="str">
            <v>Phẫu thuật xương chũm đơn thuần</v>
          </cell>
          <cell r="J6485" t="str">
            <v>Phẫu thuật xương chũm đơn thuần</v>
          </cell>
          <cell r="K6485" t="str">
            <v>B</v>
          </cell>
          <cell r="L6485" t="str">
            <v>P1</v>
          </cell>
          <cell r="M6485">
            <v>921</v>
          </cell>
          <cell r="N6485">
            <v>921</v>
          </cell>
          <cell r="O6485" t="str">
            <v>Đã bao gồm chi phí mũi khoan</v>
          </cell>
          <cell r="P6485" t="str">
            <v xml:space="preserve">Mở sào bào - thượng nhĩ </v>
          </cell>
          <cell r="Q6485">
            <v>3127000</v>
          </cell>
          <cell r="R6485">
            <v>716869.56521739101</v>
          </cell>
          <cell r="S6485">
            <v>3843000</v>
          </cell>
          <cell r="T6485">
            <v>931930.4347826083</v>
          </cell>
          <cell r="U6485">
            <v>4058930.4347826084</v>
          </cell>
          <cell r="V6485">
            <v>4058900</v>
          </cell>
          <cell r="W6485">
            <v>162357.21739130435</v>
          </cell>
          <cell r="X6485">
            <v>4221287.6521739131</v>
          </cell>
        </row>
        <row r="6486">
          <cell r="E6486" t="str">
            <v>37.8D08.0912</v>
          </cell>
          <cell r="F6486" t="str">
            <v>03. NHI KHOA</v>
          </cell>
          <cell r="G6486" t="str">
            <v>3.2148</v>
          </cell>
          <cell r="H6486" t="str">
            <v>Nắn sống mũi sau chấn thương</v>
          </cell>
          <cell r="I6486" t="str">
            <v>Nắn sống mũi sau chấn thương</v>
          </cell>
          <cell r="J6486" t="str">
            <v>Nắn sống mũi sau chấn thương</v>
          </cell>
          <cell r="K6486" t="str">
            <v>C</v>
          </cell>
          <cell r="L6486" t="str">
            <v>P3</v>
          </cell>
          <cell r="M6486">
            <v>922</v>
          </cell>
          <cell r="N6486">
            <v>922</v>
          </cell>
          <cell r="P6486" t="str">
            <v>Nâng xương chính mũi sau chấn thương gây mê</v>
          </cell>
          <cell r="Q6486">
            <v>2442000</v>
          </cell>
          <cell r="R6486">
            <v>278608.69565217401</v>
          </cell>
          <cell r="S6486">
            <v>2720000</v>
          </cell>
          <cell r="T6486">
            <v>362191.30434782617</v>
          </cell>
          <cell r="U6486">
            <v>2804191.3043478262</v>
          </cell>
          <cell r="V6486">
            <v>2804100</v>
          </cell>
          <cell r="W6486">
            <v>112167.65217391305</v>
          </cell>
          <cell r="X6486">
            <v>2916358.9565217393</v>
          </cell>
        </row>
        <row r="6487">
          <cell r="E6487" t="str">
            <v>37.8D08.0912</v>
          </cell>
          <cell r="F6487" t="str">
            <v>03. NHI KHOA</v>
          </cell>
          <cell r="G6487" t="str">
            <v>3.2212</v>
          </cell>
          <cell r="H6487" t="str">
            <v>Phẫu thuật tạo hình sống mũi, cánh mũi</v>
          </cell>
          <cell r="I6487" t="str">
            <v>Phẫu thuật tạo hình sống mũi, cánh mũi</v>
          </cell>
          <cell r="J6487" t="str">
            <v>Phẫu thuật tạo hình sống mũi, cánh mũi</v>
          </cell>
          <cell r="K6487" t="str">
            <v>B</v>
          </cell>
          <cell r="L6487" t="str">
            <v>P1</v>
          </cell>
          <cell r="M6487">
            <v>922</v>
          </cell>
          <cell r="N6487">
            <v>922</v>
          </cell>
          <cell r="P6487" t="str">
            <v>Nâng xương chính mũi sau chấn thương gây mê</v>
          </cell>
          <cell r="Q6487">
            <v>2442000</v>
          </cell>
          <cell r="R6487">
            <v>278608.69565217401</v>
          </cell>
          <cell r="S6487">
            <v>2720000</v>
          </cell>
          <cell r="T6487">
            <v>362191.30434782617</v>
          </cell>
          <cell r="U6487">
            <v>2804191.3043478262</v>
          </cell>
          <cell r="V6487">
            <v>2804100</v>
          </cell>
          <cell r="W6487">
            <v>112167.65217391305</v>
          </cell>
          <cell r="X6487">
            <v>2916358.9565217393</v>
          </cell>
        </row>
        <row r="6488">
          <cell r="E6488" t="str">
            <v>37.8D08.0912</v>
          </cell>
          <cell r="F6488" t="str">
            <v>15. TAI MŨI HỌNG</v>
          </cell>
          <cell r="G6488" t="str">
            <v>15.321</v>
          </cell>
          <cell r="H6488" t="str">
            <v>Nắn chỉnh hình tháp mũi sau chấn thương</v>
          </cell>
          <cell r="I6488" t="str">
            <v>Nắn chỉnh hình tháp mũi sau chấn thương</v>
          </cell>
          <cell r="J6488" t="str">
            <v>Nắn chỉnh hình tháp mũi sau chấn thương</v>
          </cell>
          <cell r="K6488" t="str">
            <v>A</v>
          </cell>
          <cell r="L6488" t="str">
            <v>P2</v>
          </cell>
          <cell r="M6488">
            <v>922</v>
          </cell>
          <cell r="N6488">
            <v>922</v>
          </cell>
          <cell r="P6488" t="str">
            <v>Nâng xương chính mũi sau chấn thương gây mê</v>
          </cell>
          <cell r="Q6488">
            <v>2442000</v>
          </cell>
          <cell r="R6488">
            <v>278608.69565217401</v>
          </cell>
          <cell r="S6488">
            <v>2720000</v>
          </cell>
          <cell r="T6488">
            <v>362191.30434782617</v>
          </cell>
          <cell r="U6488">
            <v>2804191.3043478262</v>
          </cell>
          <cell r="V6488">
            <v>2804100</v>
          </cell>
          <cell r="W6488">
            <v>112167.65217391305</v>
          </cell>
          <cell r="X6488">
            <v>2916358.9565217393</v>
          </cell>
        </row>
        <row r="6489">
          <cell r="E6489" t="str">
            <v>37.8D05.0450</v>
          </cell>
          <cell r="F6489" t="str">
            <v>27. PHẪU THUẬT NỘI SOI</v>
          </cell>
          <cell r="G6489" t="str">
            <v>27.156</v>
          </cell>
          <cell r="H6489" t="str">
            <v>Phẫu thuật nội soi cắt 3/4 dạ dày</v>
          </cell>
          <cell r="I6489" t="str">
            <v>Phẫu thuật nội soi cắt 3/4 dạ dày</v>
          </cell>
          <cell r="J6489" t="str">
            <v>Phẫu thuật nội soi cắt 3/4 dạ dày</v>
          </cell>
          <cell r="K6489" t="str">
            <v>A</v>
          </cell>
          <cell r="L6489" t="str">
            <v>P1</v>
          </cell>
          <cell r="M6489">
            <v>459</v>
          </cell>
          <cell r="N6489">
            <v>459</v>
          </cell>
          <cell r="O6489" t="str">
            <v>Chưa bao gồm máy cắt nối tự động và ghim khâu máy, dao siêu âm hoặc dao hàn mô hoặc dao hàn mạch, kẹp khóa mạch máu.</v>
          </cell>
          <cell r="P6489" t="str">
            <v xml:space="preserve">Phẫu thuật nội soi cắt dạ dày </v>
          </cell>
          <cell r="Q6489">
            <v>4200000</v>
          </cell>
          <cell r="R6489">
            <v>1075304.3478260899</v>
          </cell>
          <cell r="S6489">
            <v>5275000</v>
          </cell>
          <cell r="T6489">
            <v>1397895.6521739168</v>
          </cell>
          <cell r="U6489">
            <v>5597895.6521739168</v>
          </cell>
          <cell r="V6489">
            <v>5597800</v>
          </cell>
          <cell r="W6489">
            <v>223915.82608695669</v>
          </cell>
          <cell r="X6489">
            <v>5821811.4782608738</v>
          </cell>
        </row>
        <row r="6490">
          <cell r="E6490" t="str">
            <v>37.8D08.0912</v>
          </cell>
          <cell r="F6490" t="str">
            <v>15. TAI MŨI HỌNG</v>
          </cell>
          <cell r="G6490" t="str">
            <v>15.123</v>
          </cell>
          <cell r="H6490" t="str">
            <v>Phẫu thuật chỉnh hình sống mũi sau chấn thương</v>
          </cell>
          <cell r="I6490" t="str">
            <v>Phẫu thuật chỉnh hình sống mũi sau chấn thương</v>
          </cell>
          <cell r="J6490" t="str">
            <v>Phẫu thuật chỉnh hình sống mũi sau chấn thương</v>
          </cell>
          <cell r="K6490" t="str">
            <v>B</v>
          </cell>
          <cell r="L6490" t="str">
            <v>P1</v>
          </cell>
          <cell r="M6490">
            <v>922</v>
          </cell>
          <cell r="N6490">
            <v>922</v>
          </cell>
          <cell r="P6490" t="str">
            <v>Nâng xương chính mũi sau chấn thương gây mê</v>
          </cell>
          <cell r="Q6490">
            <v>2442000</v>
          </cell>
          <cell r="R6490">
            <v>278608.69565217401</v>
          </cell>
          <cell r="S6490">
            <v>2720000</v>
          </cell>
          <cell r="T6490">
            <v>362191.30434782617</v>
          </cell>
          <cell r="U6490">
            <v>2804191.3043478262</v>
          </cell>
          <cell r="V6490">
            <v>2804100</v>
          </cell>
          <cell r="W6490">
            <v>112167.65217391305</v>
          </cell>
          <cell r="X6490">
            <v>2916358.9565217393</v>
          </cell>
        </row>
        <row r="6491">
          <cell r="E6491" t="str">
            <v>37.8D04.0357</v>
          </cell>
          <cell r="F6491" t="str">
            <v>27. PHẪU THUẬT NỘI SOI</v>
          </cell>
          <cell r="G6491" t="str">
            <v>27.44</v>
          </cell>
          <cell r="H6491" t="str">
            <v>Phẫu thuật nội soi cắt bán phần 1 thùy tuyến giáp</v>
          </cell>
          <cell r="I6491" t="str">
            <v xml:space="preserve">Phẫu thuật nội soi cắt bán phần 1 thùy tuyến giáp </v>
          </cell>
          <cell r="J6491" t="str">
            <v>Phẫu thuật nội soi cắt bán phần 1 thùy tuyến giáp</v>
          </cell>
          <cell r="K6491" t="str">
            <v>B</v>
          </cell>
          <cell r="L6491" t="str">
            <v>P1</v>
          </cell>
          <cell r="M6491">
            <v>366</v>
          </cell>
          <cell r="N6491">
            <v>366</v>
          </cell>
          <cell r="O6491" t="str">
            <v>Chưa bao gồm dao hàn mạch, hàn mô</v>
          </cell>
          <cell r="P6491" t="str">
            <v>Phẫu thuật loại 1 mổ mở tuyến nội tiết không dùng dao siêu âm</v>
          </cell>
          <cell r="Q6491">
            <v>3473000</v>
          </cell>
          <cell r="R6491">
            <v>837391.30434782605</v>
          </cell>
          <cell r="S6491">
            <v>4310000</v>
          </cell>
          <cell r="T6491">
            <v>1088608.6956521738</v>
          </cell>
          <cell r="U6491">
            <v>4561608.6956521738</v>
          </cell>
          <cell r="V6491">
            <v>4561600</v>
          </cell>
          <cell r="W6491">
            <v>182464.34782608695</v>
          </cell>
          <cell r="X6491">
            <v>4744073.0434782607</v>
          </cell>
        </row>
        <row r="6492">
          <cell r="E6492" t="str">
            <v>37.8D08.0914</v>
          </cell>
          <cell r="F6492" t="str">
            <v>03. NHI KHOA</v>
          </cell>
          <cell r="G6492" t="str">
            <v>3.2240</v>
          </cell>
          <cell r="H6492" t="str">
            <v>Phẫu thuật nạo VA gây mê</v>
          </cell>
          <cell r="I6492" t="str">
            <v>Phẫu thuật nạo VA gây mê</v>
          </cell>
          <cell r="J6492" t="str">
            <v>Phẫu thuật nạo VA gây mê</v>
          </cell>
          <cell r="K6492" t="str">
            <v>C</v>
          </cell>
          <cell r="L6492" t="str">
            <v>P2</v>
          </cell>
          <cell r="M6492">
            <v>924</v>
          </cell>
          <cell r="N6492">
            <v>924</v>
          </cell>
          <cell r="P6492" t="str">
            <v>Nạo VA gây mê</v>
          </cell>
          <cell r="Q6492">
            <v>680000</v>
          </cell>
          <cell r="R6492">
            <v>133043.47826087</v>
          </cell>
          <cell r="S6492">
            <v>813000</v>
          </cell>
          <cell r="T6492">
            <v>172956.52173913099</v>
          </cell>
          <cell r="U6492">
            <v>852956.52173913096</v>
          </cell>
          <cell r="V6492">
            <v>852900</v>
          </cell>
          <cell r="W6492">
            <v>34118.260869565238</v>
          </cell>
          <cell r="X6492">
            <v>887074.78260869614</v>
          </cell>
        </row>
        <row r="6493">
          <cell r="E6493" t="str">
            <v>37.8D08.0914</v>
          </cell>
          <cell r="F6493" t="str">
            <v>15. TAI MŨI HỌNG</v>
          </cell>
          <cell r="G6493" t="str">
            <v>15.154</v>
          </cell>
          <cell r="H6493" t="str">
            <v>Phẫu thuật nạo VA gây mê nội khí quản</v>
          </cell>
          <cell r="I6493" t="str">
            <v>Phẫu thuật nạo VA gây mê nội khí quản</v>
          </cell>
          <cell r="J6493" t="str">
            <v>Phẫu thuật nạo VA gây mê nội khí quản</v>
          </cell>
          <cell r="K6493" t="str">
            <v>C</v>
          </cell>
          <cell r="L6493" t="str">
            <v>P2</v>
          </cell>
          <cell r="M6493">
            <v>924</v>
          </cell>
          <cell r="N6493">
            <v>924</v>
          </cell>
          <cell r="P6493" t="str">
            <v>Nạo VA gây mê</v>
          </cell>
          <cell r="Q6493">
            <v>680000</v>
          </cell>
          <cell r="R6493">
            <v>133043.47826087</v>
          </cell>
          <cell r="S6493">
            <v>813000</v>
          </cell>
          <cell r="T6493">
            <v>172956.52173913099</v>
          </cell>
          <cell r="U6493">
            <v>852956.52173913096</v>
          </cell>
          <cell r="V6493">
            <v>852900</v>
          </cell>
          <cell r="W6493">
            <v>34118.260869565238</v>
          </cell>
          <cell r="X6493">
            <v>887074.78260869614</v>
          </cell>
        </row>
        <row r="6494">
          <cell r="E6494" t="str">
            <v>37.8D04.0358</v>
          </cell>
          <cell r="F6494" t="str">
            <v>27. PHẪU THUẬT NỘI SOI</v>
          </cell>
          <cell r="G6494" t="str">
            <v>27.44</v>
          </cell>
          <cell r="H6494" t="str">
            <v>Phẫu thuật nội soi cắt bán phần 1 thùy tuyến giáp</v>
          </cell>
          <cell r="I6494" t="str">
            <v>Phẫu thuật nội soi cắt bán phần 1 thùy tuyến giáp [có dùng dao siêu âm]</v>
          </cell>
          <cell r="J6494" t="str">
            <v>Phẫu thuật nội soi cắt bán phần 1 thùy tuyến giáp</v>
          </cell>
          <cell r="K6494" t="str">
            <v>B</v>
          </cell>
          <cell r="L6494" t="str">
            <v>P1</v>
          </cell>
          <cell r="M6494">
            <v>367</v>
          </cell>
          <cell r="N6494">
            <v>367</v>
          </cell>
          <cell r="P6494" t="str">
            <v>Phẫu thuật loại 1 mổ nội soi tuyến nội tiết có dùng dao siêu âm</v>
          </cell>
          <cell r="Q6494">
            <v>5078000</v>
          </cell>
          <cell r="R6494">
            <v>838956.52173913002</v>
          </cell>
          <cell r="S6494">
            <v>5916000</v>
          </cell>
          <cell r="T6494">
            <v>1090643.4782608692</v>
          </cell>
          <cell r="U6494">
            <v>6168643.4782608692</v>
          </cell>
          <cell r="V6494">
            <v>6168600</v>
          </cell>
          <cell r="W6494">
            <v>246745.73913043478</v>
          </cell>
          <cell r="X6494">
            <v>6415389.2173913037</v>
          </cell>
        </row>
        <row r="6495">
          <cell r="E6495" t="str">
            <v>37.8D04.0357</v>
          </cell>
          <cell r="F6495" t="str">
            <v>27. PHẪU THUẬT NỘI SOI</v>
          </cell>
          <cell r="G6495" t="str">
            <v>27.45</v>
          </cell>
          <cell r="H6495" t="str">
            <v>Phẫu thuật nội soi cắt bán phần 2 thùy tuyến giáp</v>
          </cell>
          <cell r="I6495" t="str">
            <v xml:space="preserve">Phẫu thuật nội soi cắt bán phần 2 thùy tuyến giáp </v>
          </cell>
          <cell r="J6495" t="str">
            <v>Phẫu thuật nội soi cắt bán phần 2 thùy tuyến giáp</v>
          </cell>
          <cell r="K6495" t="str">
            <v>B</v>
          </cell>
          <cell r="L6495" t="str">
            <v>P1</v>
          </cell>
          <cell r="M6495">
            <v>366</v>
          </cell>
          <cell r="N6495">
            <v>366</v>
          </cell>
          <cell r="O6495" t="str">
            <v>Chưa bao gồm dao hàn mạch, hàn mô</v>
          </cell>
          <cell r="P6495" t="str">
            <v>Phẫu thuật loại 1 mổ mở tuyến nội tiết không dùng dao siêu âm</v>
          </cell>
          <cell r="Q6495">
            <v>3473000</v>
          </cell>
          <cell r="R6495">
            <v>837391.30434782605</v>
          </cell>
          <cell r="S6495">
            <v>4310000</v>
          </cell>
          <cell r="T6495">
            <v>1088608.6956521738</v>
          </cell>
          <cell r="U6495">
            <v>4561608.6956521738</v>
          </cell>
          <cell r="V6495">
            <v>4561600</v>
          </cell>
          <cell r="W6495">
            <v>182464.34782608695</v>
          </cell>
          <cell r="X6495">
            <v>4744073.0434782607</v>
          </cell>
        </row>
        <row r="6496">
          <cell r="E6496" t="str">
            <v>37.8D08.0916</v>
          </cell>
          <cell r="F6496" t="str">
            <v>15. TAI MŨI HỌNG</v>
          </cell>
          <cell r="G6496" t="str">
            <v>15.208</v>
          </cell>
          <cell r="H6496" t="str">
            <v>Cầm máu đơn giản sau phẫu thuật cắt Amidan, nạo VA</v>
          </cell>
          <cell r="I6496" t="str">
            <v>Cầm máu đơn giản sau phẫu thuật cắt Amidan, nạo VA</v>
          </cell>
          <cell r="J6496" t="str">
            <v>Cầm máu đơn giản sau phẫu thuật cắt Amidan, Nạo VA</v>
          </cell>
          <cell r="K6496" t="str">
            <v>C</v>
          </cell>
          <cell r="L6496" t="str">
            <v>T2</v>
          </cell>
          <cell r="M6496">
            <v>926</v>
          </cell>
          <cell r="N6496">
            <v>926</v>
          </cell>
          <cell r="P6496" t="str">
            <v>Nhét meche hoặcbấc mũi</v>
          </cell>
          <cell r="Q6496">
            <v>76000</v>
          </cell>
          <cell r="R6496">
            <v>48521.739130434798</v>
          </cell>
          <cell r="S6496">
            <v>124000</v>
          </cell>
          <cell r="T6496">
            <v>63078.260869565238</v>
          </cell>
          <cell r="U6496">
            <v>139078.26086956525</v>
          </cell>
          <cell r="V6496">
            <v>139000</v>
          </cell>
          <cell r="W6496">
            <v>5563.1304347826099</v>
          </cell>
          <cell r="X6496">
            <v>144641.39130434787</v>
          </cell>
        </row>
        <row r="6497">
          <cell r="E6497" t="str">
            <v>37.8D04.0358</v>
          </cell>
          <cell r="F6497" t="str">
            <v>27. PHẪU THUẬT NỘI SOI</v>
          </cell>
          <cell r="G6497" t="str">
            <v>27.45</v>
          </cell>
          <cell r="H6497" t="str">
            <v>Phẫu thuật nội soi cắt bán phần 2 thùy tuyến giáp</v>
          </cell>
          <cell r="I6497" t="str">
            <v>Phẫu thuật nội soi cắt bán phần 2 thùy tuyến giáp [có dùng dao siêu âm]</v>
          </cell>
          <cell r="J6497" t="str">
            <v>Phẫu thuật nội soi cắt bán phần 2 thùy tuyến giáp</v>
          </cell>
          <cell r="K6497" t="str">
            <v>B</v>
          </cell>
          <cell r="L6497" t="str">
            <v>P1</v>
          </cell>
          <cell r="M6497">
            <v>367</v>
          </cell>
          <cell r="N6497">
            <v>367</v>
          </cell>
          <cell r="P6497" t="str">
            <v>Phẫu thuật loại 1 mổ nội soi tuyến nội tiết có dùng dao siêu âm</v>
          </cell>
          <cell r="Q6497">
            <v>5078000</v>
          </cell>
          <cell r="R6497">
            <v>838956.52173913002</v>
          </cell>
          <cell r="S6497">
            <v>5916000</v>
          </cell>
          <cell r="T6497">
            <v>1090643.4782608692</v>
          </cell>
          <cell r="U6497">
            <v>6168643.4782608692</v>
          </cell>
          <cell r="V6497">
            <v>6168600</v>
          </cell>
          <cell r="W6497">
            <v>246745.73913043478</v>
          </cell>
          <cell r="X6497">
            <v>6415389.2173913037</v>
          </cell>
        </row>
        <row r="6498">
          <cell r="E6498" t="str">
            <v>37.8D04.0357</v>
          </cell>
          <cell r="F6498" t="str">
            <v>27. PHẪU THUẬT NỘI SOI</v>
          </cell>
          <cell r="G6498" t="str">
            <v>27.52</v>
          </cell>
          <cell r="H6498" t="str">
            <v>Phẫu thuật nội soi cắt bán phần 2 thùy tuyến giáp trong bướu giáp đa nhân</v>
          </cell>
          <cell r="I6498" t="str">
            <v xml:space="preserve">Phẫu thuật nội soi cắt bán phần 2 thùy tuyến giáp trong bướu giáp đa nhân </v>
          </cell>
          <cell r="J6498" t="str">
            <v>Phẫu thuật nội soi cắt bán phần 2 thuỳ tuyến giáp trong bướu giáp đa nhân</v>
          </cell>
          <cell r="K6498" t="str">
            <v>B</v>
          </cell>
          <cell r="L6498" t="str">
            <v>PDB</v>
          </cell>
          <cell r="M6498">
            <v>366</v>
          </cell>
          <cell r="N6498">
            <v>366</v>
          </cell>
          <cell r="O6498" t="str">
            <v>Chưa bao gồm dao hàn mạch, hàn mô</v>
          </cell>
          <cell r="P6498" t="str">
            <v>Phẫu thuật loại 1 mổ mở tuyến nội tiết không dùng dao siêu âm</v>
          </cell>
          <cell r="Q6498">
            <v>3473000</v>
          </cell>
          <cell r="R6498">
            <v>837391.30434782605</v>
          </cell>
          <cell r="S6498">
            <v>4310000</v>
          </cell>
          <cell r="T6498">
            <v>1088608.6956521738</v>
          </cell>
          <cell r="U6498">
            <v>4561608.6956521738</v>
          </cell>
          <cell r="V6498">
            <v>4561600</v>
          </cell>
          <cell r="W6498">
            <v>182464.34782608695</v>
          </cell>
          <cell r="X6498">
            <v>4744073.0434782607</v>
          </cell>
        </row>
        <row r="6499">
          <cell r="E6499" t="str">
            <v>37.8D08.0917</v>
          </cell>
          <cell r="F6499" t="str">
            <v>03. NHI KHOA</v>
          </cell>
          <cell r="G6499" t="str">
            <v>3.2156</v>
          </cell>
          <cell r="H6499" t="str">
            <v>Phẫu thuật nối khí quản tận-tận trong sẹo hẹp thanh khí quản</v>
          </cell>
          <cell r="I6499" t="str">
            <v>Phẫu thuật nối khí quản tận-tận trong sẹo hẹp thanh khí quản</v>
          </cell>
          <cell r="J6499" t="str">
            <v>Phẫu thuật nối khí quản tận-tận trong sẹo hẹp thanh khí quản</v>
          </cell>
          <cell r="K6499" t="str">
            <v>B</v>
          </cell>
          <cell r="L6499" t="str">
            <v>PDB</v>
          </cell>
          <cell r="M6499">
            <v>927</v>
          </cell>
          <cell r="N6499">
            <v>927</v>
          </cell>
          <cell r="O6499" t="str">
            <v>Chưa bao gồm stent.</v>
          </cell>
          <cell r="P6499" t="str">
            <v xml:space="preserve">Nối khí quản tận-tận trong điều trị sẹo hẹp </v>
          </cell>
          <cell r="Q6499">
            <v>7000000</v>
          </cell>
          <cell r="R6499">
            <v>1141043.4782608701</v>
          </cell>
          <cell r="S6499">
            <v>8141000</v>
          </cell>
          <cell r="T6499">
            <v>1483356.5217391311</v>
          </cell>
          <cell r="U6499">
            <v>8483356.5217391308</v>
          </cell>
          <cell r="V6499">
            <v>8483300</v>
          </cell>
          <cell r="W6499">
            <v>339334.26086956525</v>
          </cell>
          <cell r="X6499">
            <v>8822690.7826086953</v>
          </cell>
        </row>
        <row r="6500">
          <cell r="E6500" t="str">
            <v>37.8D08.0917</v>
          </cell>
          <cell r="F6500" t="str">
            <v>15. TAI MŨI HỌNG</v>
          </cell>
          <cell r="G6500" t="str">
            <v>15.186</v>
          </cell>
          <cell r="H6500" t="str">
            <v>Nối khí quản tận - tận</v>
          </cell>
          <cell r="I6500" t="str">
            <v>Nối khí quản tận - tận</v>
          </cell>
          <cell r="J6500" t="str">
            <v>Nối khí quản tận - tận</v>
          </cell>
          <cell r="K6500" t="str">
            <v>B</v>
          </cell>
          <cell r="L6500" t="str">
            <v>PDB</v>
          </cell>
          <cell r="M6500">
            <v>927</v>
          </cell>
          <cell r="N6500">
            <v>927</v>
          </cell>
          <cell r="O6500" t="str">
            <v>Chưa bao gồm stent.</v>
          </cell>
          <cell r="P6500" t="str">
            <v xml:space="preserve">Nối khí quản tận-tận trong điều trị sẹo hẹp </v>
          </cell>
          <cell r="Q6500">
            <v>7000000</v>
          </cell>
          <cell r="R6500">
            <v>1141043.4782608701</v>
          </cell>
          <cell r="S6500">
            <v>8141000</v>
          </cell>
          <cell r="T6500">
            <v>1483356.5217391311</v>
          </cell>
          <cell r="U6500">
            <v>8483356.5217391308</v>
          </cell>
          <cell r="V6500">
            <v>8483300</v>
          </cell>
          <cell r="W6500">
            <v>339334.26086956525</v>
          </cell>
          <cell r="X6500">
            <v>8822690.7826086953</v>
          </cell>
        </row>
        <row r="6501">
          <cell r="E6501" t="str">
            <v>37.8D04.0358</v>
          </cell>
          <cell r="F6501" t="str">
            <v>27. PHẪU THUẬT NỘI SOI</v>
          </cell>
          <cell r="G6501" t="str">
            <v>27.52</v>
          </cell>
          <cell r="H6501" t="str">
            <v>Phẫu thuật nội soi cắt bán phần 2 thùy tuyến giáp trong bướu giáp đa nhân</v>
          </cell>
          <cell r="I6501" t="str">
            <v>Phẫu thuật nội soi cắt bán phần 2 thùy tuyến giáp trong bướu giáp đa nhân [có dùng dao siêu âm]</v>
          </cell>
          <cell r="J6501" t="str">
            <v>Phẫu thuật nội soi cắt bán phần 2 thuỳ tuyến giáp trong bướu giáp đa nhân</v>
          </cell>
          <cell r="K6501" t="str">
            <v>B</v>
          </cell>
          <cell r="L6501" t="str">
            <v>PDB</v>
          </cell>
          <cell r="M6501">
            <v>367</v>
          </cell>
          <cell r="N6501">
            <v>367</v>
          </cell>
          <cell r="P6501" t="str">
            <v>Phẫu thuật loại 1 mổ nội soi tuyến nội tiết có dùng dao siêu âm</v>
          </cell>
          <cell r="Q6501">
            <v>5078000</v>
          </cell>
          <cell r="R6501">
            <v>838956.52173913002</v>
          </cell>
          <cell r="S6501">
            <v>5916000</v>
          </cell>
          <cell r="T6501">
            <v>1090643.4782608692</v>
          </cell>
          <cell r="U6501">
            <v>6168643.4782608692</v>
          </cell>
          <cell r="V6501">
            <v>6168600</v>
          </cell>
          <cell r="W6501">
            <v>246745.73913043478</v>
          </cell>
          <cell r="X6501">
            <v>6415389.2173913037</v>
          </cell>
        </row>
        <row r="6502">
          <cell r="E6502" t="str">
            <v>37.8D08.0918</v>
          </cell>
          <cell r="F6502" t="str">
            <v>03. NHI KHOA</v>
          </cell>
          <cell r="G6502" t="str">
            <v>3.3959</v>
          </cell>
          <cell r="H6502" t="str">
            <v>Phẫu thuật nội soi mở sàng - hàm, cắt polyp mũi</v>
          </cell>
          <cell r="I6502" t="str">
            <v>Phẫu thuật nội soi mở sàng - hàm, cắt polyp mũi</v>
          </cell>
          <cell r="J6502" t="str">
            <v>Phẫu thuật nội soi mở sàng-hàm, cắt polyp mũi</v>
          </cell>
          <cell r="K6502" t="str">
            <v>B</v>
          </cell>
          <cell r="L6502" t="str">
            <v>P2</v>
          </cell>
          <cell r="M6502">
            <v>928</v>
          </cell>
          <cell r="N6502">
            <v>928</v>
          </cell>
          <cell r="P6502" t="str">
            <v>Nội soi cắt polype mũi gây mê</v>
          </cell>
          <cell r="Q6502">
            <v>590000</v>
          </cell>
          <cell r="R6502">
            <v>89217.391304347795</v>
          </cell>
          <cell r="S6502">
            <v>679000</v>
          </cell>
          <cell r="T6502">
            <v>115982.60869565213</v>
          </cell>
          <cell r="U6502">
            <v>705982.6086956521</v>
          </cell>
          <cell r="V6502">
            <v>705900</v>
          </cell>
          <cell r="W6502">
            <v>28239.304347826084</v>
          </cell>
          <cell r="X6502">
            <v>734221.91304347815</v>
          </cell>
        </row>
        <row r="6503">
          <cell r="E6503" t="str">
            <v>37.8D08.0918</v>
          </cell>
          <cell r="F6503" t="str">
            <v>12. UNG BƯỚU</v>
          </cell>
          <cell r="G6503" t="str">
            <v>12.162</v>
          </cell>
          <cell r="H6503" t="str">
            <v>Cắt polyp mũi</v>
          </cell>
          <cell r="I6503" t="str">
            <v>Cắt polyp mũi</v>
          </cell>
          <cell r="J6503" t="str">
            <v>Cắt polyp mũi</v>
          </cell>
          <cell r="K6503" t="str">
            <v>C</v>
          </cell>
          <cell r="L6503" t="str">
            <v>P2</v>
          </cell>
          <cell r="M6503">
            <v>928</v>
          </cell>
          <cell r="N6503">
            <v>928</v>
          </cell>
          <cell r="P6503" t="str">
            <v>Nội soi cắt polype mũi gây mê</v>
          </cell>
          <cell r="Q6503">
            <v>590000</v>
          </cell>
          <cell r="R6503">
            <v>89217.391304347795</v>
          </cell>
          <cell r="S6503">
            <v>679000</v>
          </cell>
          <cell r="T6503">
            <v>115982.60869565213</v>
          </cell>
          <cell r="U6503">
            <v>705982.6086956521</v>
          </cell>
          <cell r="V6503">
            <v>705900</v>
          </cell>
          <cell r="W6503">
            <v>28239.304347826084</v>
          </cell>
          <cell r="X6503">
            <v>734221.91304347815</v>
          </cell>
        </row>
        <row r="6504">
          <cell r="E6504" t="str">
            <v>37.8D04.0365</v>
          </cell>
          <cell r="F6504" t="str">
            <v>03. NHI KHOA</v>
          </cell>
          <cell r="G6504" t="str">
            <v>3.3938</v>
          </cell>
          <cell r="H6504" t="str">
            <v>Phẫu thuật nội soi cắt bán phần 2 thùy tuyến giáp trong bướu giáp đa nhân</v>
          </cell>
          <cell r="I6504" t="str">
            <v>Phẫu thuật nội soi cắt bán phần 2 thùy tuyến giáp trong bướu giáp đa nhân [có dùng dao siêu âm]</v>
          </cell>
          <cell r="J6504" t="str">
            <v>Phẫu thuật nội soi cắt bán phần 2 thuỳ tuyến giáp trong bướu giáp đa nhân</v>
          </cell>
          <cell r="K6504" t="str">
            <v>B</v>
          </cell>
          <cell r="L6504" t="str">
            <v>PDB</v>
          </cell>
          <cell r="M6504">
            <v>374</v>
          </cell>
          <cell r="N6504">
            <v>374</v>
          </cell>
          <cell r="P6504" t="str">
            <v>Phẫu thuật loại đặc biệt tuyến nội tiết mổ nội soi dùng dao siêu âm</v>
          </cell>
          <cell r="Q6504">
            <v>6704000</v>
          </cell>
          <cell r="R6504">
            <v>1145739.1304347799</v>
          </cell>
          <cell r="S6504">
            <v>7849000</v>
          </cell>
          <cell r="T6504">
            <v>1489460.869565214</v>
          </cell>
          <cell r="U6504">
            <v>8193460.869565214</v>
          </cell>
          <cell r="V6504">
            <v>8193400</v>
          </cell>
          <cell r="W6504">
            <v>327738.43478260859</v>
          </cell>
          <cell r="X6504">
            <v>8521199.3043478224</v>
          </cell>
        </row>
        <row r="6505">
          <cell r="E6505" t="str">
            <v>37.8D04.0358</v>
          </cell>
          <cell r="F6505" t="str">
            <v>27. PHẪU THUẬT NỘI SOI</v>
          </cell>
          <cell r="G6505" t="str">
            <v>27.53</v>
          </cell>
          <cell r="H6505" t="str">
            <v>Phẫu thuật nội soi cắt bán phần 2 thùy tuyến giáp trong bướu giáp đa nhân độc</v>
          </cell>
          <cell r="I6505" t="str">
            <v>Phẫu thuật nội soi cắt bán phần 2 thùy tuyến giáp trong bướu giáp đa nhân độc [có dùng dao siêu âm]</v>
          </cell>
          <cell r="J6505" t="str">
            <v>Phẫu thuật nội soi cắt bán phần 2 thuỳ tuyến giáp trong bướu giáp đa nhân độc</v>
          </cell>
          <cell r="K6505" t="str">
            <v>B</v>
          </cell>
          <cell r="L6505" t="str">
            <v>PDB</v>
          </cell>
          <cell r="M6505">
            <v>367</v>
          </cell>
          <cell r="N6505">
            <v>367</v>
          </cell>
          <cell r="P6505" t="str">
            <v>Phẫu thuật loại 1 mổ nội soi tuyến nội tiết có dùng dao siêu âm</v>
          </cell>
          <cell r="Q6505">
            <v>5078000</v>
          </cell>
          <cell r="R6505">
            <v>838956.52173913002</v>
          </cell>
          <cell r="S6505">
            <v>5916000</v>
          </cell>
          <cell r="T6505">
            <v>1090643.4782608692</v>
          </cell>
          <cell r="U6505">
            <v>6168643.4782608692</v>
          </cell>
          <cell r="V6505">
            <v>6168600</v>
          </cell>
          <cell r="W6505">
            <v>246745.73913043478</v>
          </cell>
          <cell r="X6505">
            <v>6415389.2173913037</v>
          </cell>
        </row>
        <row r="6506">
          <cell r="E6506" t="str">
            <v>37.8D04.0365</v>
          </cell>
          <cell r="F6506" t="str">
            <v>03. NHI KHOA</v>
          </cell>
          <cell r="G6506" t="str">
            <v>3.3939</v>
          </cell>
          <cell r="H6506" t="str">
            <v>Phẫu thuật nội soi cắt bán phần 2 thùy tuyến giáp trong bướu giáp đa nhân độc</v>
          </cell>
          <cell r="I6506" t="str">
            <v>Phẫu thuật nội soi cắt bán phần 2 thùy tuyến giáp trong bướu giáp đa nhân độc [có dùng dao siêu âm]</v>
          </cell>
          <cell r="J6506" t="str">
            <v>Phẫu thuật nội soi cắt bán phần 2 thuỳ tuyến giáp trong bướu giáp đa nhân độc</v>
          </cell>
          <cell r="K6506" t="str">
            <v>B</v>
          </cell>
          <cell r="L6506" t="str">
            <v>PDB</v>
          </cell>
          <cell r="M6506">
            <v>374</v>
          </cell>
          <cell r="N6506">
            <v>374</v>
          </cell>
          <cell r="P6506" t="str">
            <v>Phẫu thuật loại đặc biệt tuyến nội tiết mổ nội soi dùng dao siêu âm</v>
          </cell>
          <cell r="Q6506">
            <v>6704000</v>
          </cell>
          <cell r="R6506">
            <v>1145739.1304347799</v>
          </cell>
          <cell r="S6506">
            <v>7849000</v>
          </cell>
          <cell r="T6506">
            <v>1489460.869565214</v>
          </cell>
          <cell r="U6506">
            <v>8193460.869565214</v>
          </cell>
          <cell r="V6506">
            <v>8193400</v>
          </cell>
          <cell r="W6506">
            <v>327738.43478260859</v>
          </cell>
          <cell r="X6506">
            <v>8521199.3043478224</v>
          </cell>
        </row>
        <row r="6507">
          <cell r="E6507" t="str">
            <v>37.8D08.0920</v>
          </cell>
          <cell r="F6507" t="str">
            <v>15. TAI MŨI HỌNG</v>
          </cell>
          <cell r="G6507" t="str">
            <v>15.138</v>
          </cell>
          <cell r="H6507" t="str">
            <v>Chọc rửa xoang hàm</v>
          </cell>
          <cell r="I6507" t="str">
            <v>Chọc rửa xoang hàm</v>
          </cell>
          <cell r="J6507" t="str">
            <v>Chọc rửa xoang hàm</v>
          </cell>
          <cell r="K6507" t="str">
            <v>C</v>
          </cell>
          <cell r="L6507" t="str">
            <v>T2</v>
          </cell>
          <cell r="M6507">
            <v>930</v>
          </cell>
          <cell r="N6507">
            <v>930</v>
          </cell>
          <cell r="P6507" t="str">
            <v>Nội soi chọc rửa xoang hàm (gây tê)</v>
          </cell>
          <cell r="Q6507">
            <v>221000</v>
          </cell>
          <cell r="R6507">
            <v>68869.565217391297</v>
          </cell>
          <cell r="S6507">
            <v>289000</v>
          </cell>
          <cell r="T6507">
            <v>89530.434782608689</v>
          </cell>
          <cell r="U6507">
            <v>310530.4347826087</v>
          </cell>
          <cell r="V6507">
            <v>310500</v>
          </cell>
          <cell r="W6507">
            <v>12421.217391304348</v>
          </cell>
          <cell r="X6507">
            <v>322951.65217391303</v>
          </cell>
        </row>
        <row r="6508">
          <cell r="E6508" t="str">
            <v>37.8D08.0921</v>
          </cell>
          <cell r="F6508" t="str">
            <v>15. TAI MŨI HỌNG</v>
          </cell>
          <cell r="G6508" t="str">
            <v>15.129</v>
          </cell>
          <cell r="H6508" t="str">
            <v>Nội soi chọc thông xoang trán/xoang bướm</v>
          </cell>
          <cell r="I6508" t="str">
            <v>Nội soi chọc thông xoang trán/xoang bướm</v>
          </cell>
          <cell r="J6508" t="str">
            <v>Nội soi chọc thông xoang trán/xoang bướm gây tê/gây mê</v>
          </cell>
          <cell r="K6508" t="str">
            <v>C</v>
          </cell>
          <cell r="L6508" t="str">
            <v>T1</v>
          </cell>
          <cell r="M6508">
            <v>931</v>
          </cell>
          <cell r="N6508">
            <v>931</v>
          </cell>
          <cell r="P6508" t="str">
            <v>Nội soi chọc thông xoang trán hoặc xoang bướm (gây tê)</v>
          </cell>
          <cell r="Q6508">
            <v>221000</v>
          </cell>
          <cell r="R6508">
            <v>68869.565217391297</v>
          </cell>
          <cell r="S6508">
            <v>289000</v>
          </cell>
          <cell r="T6508">
            <v>89530.434782608689</v>
          </cell>
          <cell r="U6508">
            <v>310530.4347826087</v>
          </cell>
          <cell r="V6508">
            <v>310500</v>
          </cell>
          <cell r="W6508">
            <v>12421.217391304348</v>
          </cell>
          <cell r="X6508">
            <v>322951.65217391303</v>
          </cell>
        </row>
        <row r="6509">
          <cell r="E6509" t="str">
            <v>37.8D04.0357</v>
          </cell>
          <cell r="F6509" t="str">
            <v>27. PHẪU THUẬT NỘI SOI</v>
          </cell>
          <cell r="G6509" t="str">
            <v>27.53</v>
          </cell>
          <cell r="H6509" t="str">
            <v>Phẫu thuật nội soi cắt bán phần 2 thùy tuyến giáp trong bướu giáp đa nhân độc</v>
          </cell>
          <cell r="I6509" t="str">
            <v>Phẫu thuật nội soi cắt bán phần 2 thùy tuyến giáp trong bướu giáp đa nhân độc [không dùng dao siêu âm]</v>
          </cell>
          <cell r="J6509" t="str">
            <v>Phẫu thuật nội soi cắt bán phần 2 thuỳ tuyến giáp trong bướu giáp đa nhân độc</v>
          </cell>
          <cell r="K6509" t="str">
            <v>B</v>
          </cell>
          <cell r="L6509" t="str">
            <v>PDB</v>
          </cell>
          <cell r="M6509">
            <v>366</v>
          </cell>
          <cell r="N6509">
            <v>366</v>
          </cell>
          <cell r="O6509" t="str">
            <v>Chưa bao gồm dao hàn mạch, hàn mô</v>
          </cell>
          <cell r="P6509" t="str">
            <v>Phẫu thuật loại 1 mổ mở tuyến nội tiết không dùng dao siêu âm</v>
          </cell>
          <cell r="Q6509">
            <v>3473000</v>
          </cell>
          <cell r="R6509">
            <v>837391.30434782605</v>
          </cell>
          <cell r="S6509">
            <v>4310000</v>
          </cell>
          <cell r="T6509">
            <v>1088608.6956521738</v>
          </cell>
          <cell r="U6509">
            <v>4561608.6956521738</v>
          </cell>
          <cell r="V6509">
            <v>4561600</v>
          </cell>
          <cell r="W6509">
            <v>182464.34782608695</v>
          </cell>
          <cell r="X6509">
            <v>4744073.0434782607</v>
          </cell>
        </row>
        <row r="6510">
          <cell r="E6510" t="str">
            <v>37.8D08.0962</v>
          </cell>
          <cell r="F6510" t="str">
            <v>03. NHI KHOA</v>
          </cell>
          <cell r="G6510" t="str">
            <v>3.4159</v>
          </cell>
          <cell r="H6510" t="str">
            <v>Phẫu thuật nội soi cắt bỏ u mạch máu vùng đầu cổ</v>
          </cell>
          <cell r="I6510" t="str">
            <v>Phẫu thuật nội soi cắt bỏ u mạch máu vùng đầu cổ</v>
          </cell>
          <cell r="J6510" t="str">
            <v>Phẫu thuật nội soi cắt bỏ u mạch máu vùng đầu cổ</v>
          </cell>
          <cell r="K6510" t="str">
            <v>B</v>
          </cell>
          <cell r="L6510" t="str">
            <v>P1</v>
          </cell>
          <cell r="M6510">
            <v>973</v>
          </cell>
          <cell r="N6510">
            <v>973</v>
          </cell>
          <cell r="P6510" t="str">
            <v>Phẫu thuật nội soi cắt bỏ u mạch máu vùng đầu cổ</v>
          </cell>
          <cell r="Q6510">
            <v>12520000</v>
          </cell>
          <cell r="R6510">
            <v>1255304.3478260899</v>
          </cell>
          <cell r="S6510">
            <v>13775000</v>
          </cell>
          <cell r="T6510">
            <v>1631895.6521739168</v>
          </cell>
          <cell r="U6510">
            <v>14151895.652173918</v>
          </cell>
          <cell r="V6510">
            <v>14151800</v>
          </cell>
          <cell r="W6510">
            <v>566075.82608695677</v>
          </cell>
          <cell r="X6510">
            <v>14717971.478260875</v>
          </cell>
        </row>
        <row r="6511">
          <cell r="E6511" t="str">
            <v>37.8D08.0962</v>
          </cell>
          <cell r="F6511" t="str">
            <v>27. PHẪU THUẬT NỘI SOI</v>
          </cell>
          <cell r="G6511" t="str">
            <v>27.19</v>
          </cell>
          <cell r="H6511" t="str">
            <v>Phẫu thuật nội soi cắt bỏ u mạch máu vùng đầu cổ</v>
          </cell>
          <cell r="I6511" t="str">
            <v>Phẫu thuật nội soi cắt bỏ u mạch máu vùng đầu cổ</v>
          </cell>
          <cell r="J6511" t="str">
            <v>Phẫu thuật nội soi cắt bỏ u mạch máu vùng đầu cổ</v>
          </cell>
          <cell r="K6511" t="str">
            <v>B</v>
          </cell>
          <cell r="L6511" t="str">
            <v>PDB</v>
          </cell>
          <cell r="M6511">
            <v>973</v>
          </cell>
          <cell r="N6511">
            <v>973</v>
          </cell>
          <cell r="P6511" t="str">
            <v>Phẫu thuật nội soi cắt bỏ u mạch máu vùng đầu cổ</v>
          </cell>
          <cell r="Q6511">
            <v>12520000</v>
          </cell>
          <cell r="R6511">
            <v>1255304.3478260899</v>
          </cell>
          <cell r="S6511">
            <v>13775000</v>
          </cell>
          <cell r="T6511">
            <v>1631895.6521739168</v>
          </cell>
          <cell r="U6511">
            <v>14151895.652173918</v>
          </cell>
          <cell r="V6511">
            <v>14151800</v>
          </cell>
          <cell r="W6511">
            <v>566075.82608695677</v>
          </cell>
          <cell r="X6511">
            <v>14717971.478260875</v>
          </cell>
        </row>
        <row r="6512">
          <cell r="E6512" t="str">
            <v>37.8D05.0457</v>
          </cell>
          <cell r="F6512" t="str">
            <v>03. NHI KHOA</v>
          </cell>
          <cell r="G6512" t="str">
            <v>3.4040</v>
          </cell>
          <cell r="H6512" t="str">
            <v>Phẫu thuật nội soi cắt đoạn đại tràng</v>
          </cell>
          <cell r="I6512" t="str">
            <v>Phẫu thuật nội soi cắt đoạn đại tràng</v>
          </cell>
          <cell r="J6512" t="str">
            <v>Phẫu thuật nội soi cắt đoạn đại tràng</v>
          </cell>
          <cell r="K6512" t="str">
            <v>A</v>
          </cell>
          <cell r="L6512" t="str">
            <v>P1</v>
          </cell>
          <cell r="M6512">
            <v>466</v>
          </cell>
          <cell r="N6512">
            <v>466</v>
          </cell>
          <cell r="O6512" t="str">
            <v>Chưa bao gồm máy cắt nối tự động và ghim khâu máy cắt nối; dao siêu âm hoặc dao hàn mô hoặc dao hàn mạch.</v>
          </cell>
          <cell r="P6512" t="str">
            <v>Phẫu thuật nội soi cắt nối ruột</v>
          </cell>
          <cell r="Q6512">
            <v>3500000</v>
          </cell>
          <cell r="R6512">
            <v>895304.34782608703</v>
          </cell>
          <cell r="S6512">
            <v>4395000</v>
          </cell>
          <cell r="T6512">
            <v>1163895.6521739131</v>
          </cell>
          <cell r="U6512">
            <v>4663895.6521739131</v>
          </cell>
          <cell r="V6512">
            <v>4663800</v>
          </cell>
          <cell r="W6512">
            <v>186555.82608695651</v>
          </cell>
          <cell r="X6512">
            <v>4850451.4782608692</v>
          </cell>
        </row>
        <row r="6513">
          <cell r="E6513" t="str">
            <v>37.8D05.0457</v>
          </cell>
          <cell r="F6513" t="str">
            <v>27. PHẪU THUẬT NỘI SOI</v>
          </cell>
          <cell r="G6513" t="str">
            <v>27.205</v>
          </cell>
          <cell r="H6513" t="str">
            <v>Phẫu thuật nội soi cắt đoạn đại tràng</v>
          </cell>
          <cell r="I6513" t="str">
            <v>Phẫu thuật nội soi cắt đoạn đại tràng</v>
          </cell>
          <cell r="J6513" t="str">
            <v>Phẫu thuật nội soi cắt đoạn đại tràng</v>
          </cell>
          <cell r="K6513" t="str">
            <v>B</v>
          </cell>
          <cell r="L6513" t="str">
            <v>P1</v>
          </cell>
          <cell r="M6513">
            <v>466</v>
          </cell>
          <cell r="N6513">
            <v>466</v>
          </cell>
          <cell r="O6513" t="str">
            <v>Chưa bao gồm máy cắt nối tự động và ghim khâu máy cắt nối; dao siêu âm hoặc dao hàn mô hoặc dao hàn mạch.</v>
          </cell>
          <cell r="P6513" t="str">
            <v>Phẫu thuật nội soi cắt nối ruột</v>
          </cell>
          <cell r="Q6513">
            <v>3500000</v>
          </cell>
          <cell r="R6513">
            <v>895304.34782608703</v>
          </cell>
          <cell r="S6513">
            <v>4395000</v>
          </cell>
          <cell r="T6513">
            <v>1163895.6521739131</v>
          </cell>
          <cell r="U6513">
            <v>4663895.6521739131</v>
          </cell>
          <cell r="V6513">
            <v>4663800</v>
          </cell>
          <cell r="W6513">
            <v>186555.82608695651</v>
          </cell>
          <cell r="X6513">
            <v>4850451.4782608692</v>
          </cell>
        </row>
        <row r="6514">
          <cell r="E6514" t="str">
            <v>37.8D04.0357</v>
          </cell>
          <cell r="F6514" t="str">
            <v>27. PHẪU THUẬT NỘI SOI</v>
          </cell>
          <cell r="G6514" t="str">
            <v>27.56</v>
          </cell>
          <cell r="H6514" t="str">
            <v>Phẫu thuật nội soi cắt gần toàn bộ tuyến giáp trong bệnh basedow</v>
          </cell>
          <cell r="I6514" t="str">
            <v>Phẫu thuật nội soi cắt gần toàn bộ tuyến giáp trong bệnh basedow</v>
          </cell>
          <cell r="J6514" t="str">
            <v>Phẫu thuật nội soi cắt gần toàn bộ tuyến giáp trong bệnh basedow.</v>
          </cell>
          <cell r="K6514" t="str">
            <v>B</v>
          </cell>
          <cell r="L6514" t="str">
            <v>P1</v>
          </cell>
          <cell r="M6514">
            <v>366</v>
          </cell>
          <cell r="N6514">
            <v>366</v>
          </cell>
          <cell r="O6514" t="str">
            <v>Chưa bao gồm dao hàn mạch, hàn mô</v>
          </cell>
          <cell r="P6514" t="str">
            <v>Phẫu thuật loại 1 mổ mở tuyến nội tiết không dùng dao siêu âm</v>
          </cell>
          <cell r="Q6514">
            <v>3473000</v>
          </cell>
          <cell r="R6514">
            <v>837391.30434782605</v>
          </cell>
          <cell r="S6514">
            <v>4310000</v>
          </cell>
          <cell r="T6514">
            <v>1088608.6956521738</v>
          </cell>
          <cell r="U6514">
            <v>4561608.6956521738</v>
          </cell>
          <cell r="V6514">
            <v>4561600</v>
          </cell>
          <cell r="W6514">
            <v>182464.34782608695</v>
          </cell>
          <cell r="X6514">
            <v>4744073.0434782607</v>
          </cell>
        </row>
        <row r="6515">
          <cell r="E6515" t="str">
            <v>37.8D08.0924</v>
          </cell>
          <cell r="F6515" t="str">
            <v>15. TAI MŨI HỌNG</v>
          </cell>
          <cell r="G6515" t="str">
            <v>15.367</v>
          </cell>
          <cell r="H6515" t="str">
            <v>Nội soi đường hô hấp và tiêu hóa trên</v>
          </cell>
          <cell r="I6515" t="str">
            <v>Nội soi đường hô hấp và tiêu hóa trên</v>
          </cell>
          <cell r="J6515" t="str">
            <v>Nội soi đường hô hấp và tiêu hóa trên</v>
          </cell>
          <cell r="K6515" t="str">
            <v>B</v>
          </cell>
          <cell r="M6515">
            <v>934</v>
          </cell>
          <cell r="N6515">
            <v>934</v>
          </cell>
          <cell r="P6515" t="str">
            <v>Nội soi đường hô hấp và tiêu hóa trên</v>
          </cell>
          <cell r="Q6515">
            <v>1944000</v>
          </cell>
          <cell r="R6515">
            <v>298956.52173913002</v>
          </cell>
          <cell r="S6515">
            <v>2242000</v>
          </cell>
          <cell r="T6515">
            <v>388643.47826086904</v>
          </cell>
          <cell r="U6515">
            <v>2332643.4782608692</v>
          </cell>
          <cell r="V6515">
            <v>2332600</v>
          </cell>
          <cell r="W6515">
            <v>93305.739130434769</v>
          </cell>
          <cell r="X6515">
            <v>2425949.2173913037</v>
          </cell>
        </row>
        <row r="6516">
          <cell r="E6516" t="str">
            <v>37.8D08.0925</v>
          </cell>
          <cell r="F6516" t="str">
            <v>15. TAI MŨI HỌNG</v>
          </cell>
          <cell r="G6516" t="str">
            <v>15.188</v>
          </cell>
          <cell r="H6516" t="str">
            <v>Kỹ thuật đặt van phát âm</v>
          </cell>
          <cell r="I6516" t="str">
            <v>Kỹ thuật đặt van phát âm</v>
          </cell>
          <cell r="J6516" t="str">
            <v>Kỹ thuật đặt van phát âm</v>
          </cell>
          <cell r="K6516" t="str">
            <v>B</v>
          </cell>
          <cell r="L6516" t="str">
            <v>TDB</v>
          </cell>
          <cell r="M6516">
            <v>935</v>
          </cell>
          <cell r="N6516">
            <v>935</v>
          </cell>
          <cell r="P6516" t="str">
            <v>Nội soi lấy dị vật thực quản gây mê ống cứng</v>
          </cell>
          <cell r="Q6516">
            <v>614000</v>
          </cell>
          <cell r="R6516">
            <v>108000</v>
          </cell>
          <cell r="S6516">
            <v>722000</v>
          </cell>
          <cell r="T6516">
            <v>140400</v>
          </cell>
          <cell r="U6516">
            <v>754400</v>
          </cell>
          <cell r="V6516">
            <v>754400</v>
          </cell>
          <cell r="W6516">
            <v>30176</v>
          </cell>
          <cell r="X6516">
            <v>784576</v>
          </cell>
        </row>
        <row r="6517">
          <cell r="E6517" t="str">
            <v>37.8D04.0357</v>
          </cell>
          <cell r="F6517" t="str">
            <v>03. NHI KHOA</v>
          </cell>
          <cell r="G6517" t="str">
            <v>3.3943</v>
          </cell>
          <cell r="H6517" t="str">
            <v>Phẫu thuật nội soi cắt gần toàn bộ tuyến giáp trong bệnh basedow</v>
          </cell>
          <cell r="I6517" t="str">
            <v xml:space="preserve">Phẫu thuật nội soi cắt gần toàn bộ tuyến giáp trong bệnh basedow </v>
          </cell>
          <cell r="J6517" t="str">
            <v>Phẫu thuật nội soi cắt gần toàn bộ tuyến giáp trong bệnh basedow</v>
          </cell>
          <cell r="K6517" t="str">
            <v>B</v>
          </cell>
          <cell r="L6517" t="str">
            <v>P1</v>
          </cell>
          <cell r="M6517">
            <v>366</v>
          </cell>
          <cell r="N6517">
            <v>366</v>
          </cell>
          <cell r="O6517" t="str">
            <v>Chưa bao gồm dao hàn mạch, hàn mô</v>
          </cell>
          <cell r="P6517" t="str">
            <v>Phẫu thuật loại 1 mổ mở tuyến nội tiết không dùng dao siêu âm</v>
          </cell>
          <cell r="Q6517">
            <v>3473000</v>
          </cell>
          <cell r="R6517">
            <v>837391.30434782605</v>
          </cell>
          <cell r="S6517">
            <v>4310000</v>
          </cell>
          <cell r="T6517">
            <v>1088608.6956521738</v>
          </cell>
          <cell r="U6517">
            <v>4561608.6956521738</v>
          </cell>
          <cell r="V6517">
            <v>4561600</v>
          </cell>
          <cell r="W6517">
            <v>182464.34782608695</v>
          </cell>
          <cell r="X6517">
            <v>4744073.0434782607</v>
          </cell>
        </row>
        <row r="6518">
          <cell r="E6518" t="str">
            <v>37.8D04.0358</v>
          </cell>
          <cell r="F6518" t="str">
            <v>03. NHI KHOA</v>
          </cell>
          <cell r="G6518" t="str">
            <v>3.3943</v>
          </cell>
          <cell r="H6518" t="str">
            <v>Phẫu thuật nội soi cắt gần toàn bộ tuyến giáp trong bệnh basedow</v>
          </cell>
          <cell r="I6518" t="str">
            <v>Phẫu thuật nội soi cắt gần toàn bộ tuyến giáp trong bệnh basedow [có dùng dao siêu âm]</v>
          </cell>
          <cell r="J6518" t="str">
            <v>Phẫu thuật nội soi cắt gần toàn bộ tuyến giáp trong bệnh basedow</v>
          </cell>
          <cell r="K6518" t="str">
            <v>B</v>
          </cell>
          <cell r="L6518" t="str">
            <v>P1</v>
          </cell>
          <cell r="M6518">
            <v>367</v>
          </cell>
          <cell r="N6518">
            <v>367</v>
          </cell>
          <cell r="P6518" t="str">
            <v>Phẫu thuật loại 1 mổ nội soi tuyến nội tiết có dùng dao siêu âm</v>
          </cell>
          <cell r="Q6518">
            <v>5078000</v>
          </cell>
          <cell r="R6518">
            <v>838956.52173913002</v>
          </cell>
          <cell r="S6518">
            <v>5916000</v>
          </cell>
          <cell r="T6518">
            <v>1090643.4782608692</v>
          </cell>
          <cell r="U6518">
            <v>6168643.4782608692</v>
          </cell>
          <cell r="V6518">
            <v>6168600</v>
          </cell>
          <cell r="W6518">
            <v>246745.73913043478</v>
          </cell>
          <cell r="X6518">
            <v>6415389.2173913037</v>
          </cell>
        </row>
        <row r="6519">
          <cell r="E6519" t="str">
            <v>37.8D04.0358</v>
          </cell>
          <cell r="F6519" t="str">
            <v>27. PHẪU THUẬT NỘI SOI</v>
          </cell>
          <cell r="G6519" t="str">
            <v>27.56</v>
          </cell>
          <cell r="H6519" t="str">
            <v>Phẫu thuật nội soi cắt gần toàn bộ tuyến giáp trong bệnh basedow</v>
          </cell>
          <cell r="I6519" t="str">
            <v>Phẫu thuật nội soi cắt gần toàn bộ tuyến giáp trong bệnh basedow [có dùng dao siêu âm]</v>
          </cell>
          <cell r="J6519" t="str">
            <v>Phẫu thuật nội soi cắt gần toàn bộ tuyến giáp trong bệnh basedow.</v>
          </cell>
          <cell r="K6519" t="str">
            <v>B</v>
          </cell>
          <cell r="L6519" t="str">
            <v>P1</v>
          </cell>
          <cell r="M6519">
            <v>367</v>
          </cell>
          <cell r="N6519">
            <v>367</v>
          </cell>
          <cell r="P6519" t="str">
            <v>Phẫu thuật loại 1 mổ nội soi tuyến nội tiết có dùng dao siêu âm</v>
          </cell>
          <cell r="Q6519">
            <v>5078000</v>
          </cell>
          <cell r="R6519">
            <v>838956.52173913002</v>
          </cell>
          <cell r="S6519">
            <v>5916000</v>
          </cell>
          <cell r="T6519">
            <v>1090643.4782608692</v>
          </cell>
          <cell r="U6519">
            <v>6168643.4782608692</v>
          </cell>
          <cell r="V6519">
            <v>6168600</v>
          </cell>
          <cell r="W6519">
            <v>246745.73913043478</v>
          </cell>
          <cell r="X6519">
            <v>6415389.2173913037</v>
          </cell>
        </row>
        <row r="6520">
          <cell r="E6520" t="str">
            <v>37.8D05.0485</v>
          </cell>
          <cell r="F6520" t="str">
            <v>03. NHI KHOA</v>
          </cell>
          <cell r="G6520" t="str">
            <v>3.4016</v>
          </cell>
          <cell r="H6520" t="str">
            <v>Phẫu thuật nội soi cắt lách</v>
          </cell>
          <cell r="I6520" t="str">
            <v>Phẫu thuật nội soi cắt lách</v>
          </cell>
          <cell r="J6520" t="str">
            <v>Phẫu thuật nội soi cắt lách</v>
          </cell>
          <cell r="K6520" t="str">
            <v>B</v>
          </cell>
          <cell r="L6520" t="str">
            <v>P1</v>
          </cell>
          <cell r="M6520">
            <v>495</v>
          </cell>
          <cell r="N6520">
            <v>495</v>
          </cell>
          <cell r="O6520" t="str">
            <v>Chưa bao gồm máy cắt nối tự động và ghim khâu máy, dao siêu âm hoặc dao hàn mô hoặc dao hàn mạch, kẹp khóa mạch máu.</v>
          </cell>
          <cell r="P6520" t="str">
            <v xml:space="preserve">Phẫu thuật nội soi cắt lách </v>
          </cell>
          <cell r="Q6520">
            <v>3500000</v>
          </cell>
          <cell r="R6520">
            <v>1075304.3478260899</v>
          </cell>
          <cell r="S6520">
            <v>4575000</v>
          </cell>
          <cell r="T6520">
            <v>1397895.6521739168</v>
          </cell>
          <cell r="U6520">
            <v>4897895.6521739168</v>
          </cell>
          <cell r="V6520">
            <v>4897800</v>
          </cell>
          <cell r="W6520">
            <v>195915.82608695669</v>
          </cell>
          <cell r="X6520">
            <v>5093811.4782608738</v>
          </cell>
        </row>
        <row r="6521">
          <cell r="E6521" t="str">
            <v>37.8D05.0485</v>
          </cell>
          <cell r="F6521" t="str">
            <v>27. PHẪU THUẬT NỘI SOI</v>
          </cell>
          <cell r="G6521" t="str">
            <v>27.298</v>
          </cell>
          <cell r="H6521" t="str">
            <v>Phẫu thuật nội soi cắt lách</v>
          </cell>
          <cell r="I6521" t="str">
            <v>Phẫu thuật nội soi cắt lách</v>
          </cell>
          <cell r="J6521" t="str">
            <v>Phẫu thuật nội soi cắt lách</v>
          </cell>
          <cell r="K6521" t="str">
            <v>A</v>
          </cell>
          <cell r="L6521" t="str">
            <v>P1</v>
          </cell>
          <cell r="M6521">
            <v>495</v>
          </cell>
          <cell r="N6521">
            <v>495</v>
          </cell>
          <cell r="O6521" t="str">
            <v>Chưa bao gồm máy cắt nối tự động và ghim khâu máy, dao siêu âm hoặc dao hàn mô hoặc dao hàn mạch, kẹp khóa mạch máu.</v>
          </cell>
          <cell r="P6521" t="str">
            <v xml:space="preserve">Phẫu thuật nội soi cắt lách </v>
          </cell>
          <cell r="Q6521">
            <v>3500000</v>
          </cell>
          <cell r="R6521">
            <v>1075304.3478260899</v>
          </cell>
          <cell r="S6521">
            <v>4575000</v>
          </cell>
          <cell r="T6521">
            <v>1397895.6521739168</v>
          </cell>
          <cell r="U6521">
            <v>4897895.6521739168</v>
          </cell>
          <cell r="V6521">
            <v>4897800</v>
          </cell>
          <cell r="W6521">
            <v>195915.82608695669</v>
          </cell>
          <cell r="X6521">
            <v>5093811.4782608738</v>
          </cell>
        </row>
        <row r="6522">
          <cell r="E6522" t="str">
            <v>37.8D04.0358</v>
          </cell>
          <cell r="F6522" t="str">
            <v>03. NHI KHOA</v>
          </cell>
          <cell r="G6522" t="str">
            <v>3.3937</v>
          </cell>
          <cell r="H6522" t="str">
            <v>Phẫu thuật nội soi cắt nhân độc tuyến giáp</v>
          </cell>
          <cell r="I6522" t="str">
            <v>Phẫu thuật nội soi cắt nhân độc tuyến giáp [có dùng dao siêu âm]</v>
          </cell>
          <cell r="J6522" t="str">
            <v>Phẫu thuật nội soi cắt nhân độc tuyến giáp</v>
          </cell>
          <cell r="K6522" t="str">
            <v>B</v>
          </cell>
          <cell r="L6522" t="str">
            <v>P1</v>
          </cell>
          <cell r="M6522">
            <v>367</v>
          </cell>
          <cell r="N6522">
            <v>367</v>
          </cell>
          <cell r="P6522" t="str">
            <v>Phẫu thuật loại 1 mổ nội soi tuyến nội tiết có dùng dao siêu âm</v>
          </cell>
          <cell r="Q6522">
            <v>5078000</v>
          </cell>
          <cell r="R6522">
            <v>838956.52173913002</v>
          </cell>
          <cell r="S6522">
            <v>5916000</v>
          </cell>
          <cell r="T6522">
            <v>1090643.4782608692</v>
          </cell>
          <cell r="U6522">
            <v>6168643.4782608692</v>
          </cell>
          <cell r="V6522">
            <v>6168600</v>
          </cell>
          <cell r="W6522">
            <v>246745.73913043478</v>
          </cell>
          <cell r="X6522">
            <v>6415389.2173913037</v>
          </cell>
        </row>
        <row r="6523">
          <cell r="E6523" t="str">
            <v>37.8D04.0358</v>
          </cell>
          <cell r="F6523" t="str">
            <v>27. PHẪU THUẬT NỘI SOI</v>
          </cell>
          <cell r="G6523" t="str">
            <v>27.51</v>
          </cell>
          <cell r="H6523" t="str">
            <v>Phẫu thuật nội soi cắt nhân độc tuyến giáp</v>
          </cell>
          <cell r="I6523" t="str">
            <v>Phẫu thuật nội soi cắt nhân độc tuyến giáp [có dùng dao siêu âm]</v>
          </cell>
          <cell r="J6523" t="str">
            <v>Phẫu thuật nội soi cắt nhân độc tuyến giáp</v>
          </cell>
          <cell r="K6523" t="str">
            <v>B</v>
          </cell>
          <cell r="L6523" t="str">
            <v>P1</v>
          </cell>
          <cell r="M6523">
            <v>367</v>
          </cell>
          <cell r="N6523">
            <v>367</v>
          </cell>
          <cell r="P6523" t="str">
            <v>Phẫu thuật loại 1 mổ nội soi tuyến nội tiết có dùng dao siêu âm</v>
          </cell>
          <cell r="Q6523">
            <v>5078000</v>
          </cell>
          <cell r="R6523">
            <v>838956.52173913002</v>
          </cell>
          <cell r="S6523">
            <v>5916000</v>
          </cell>
          <cell r="T6523">
            <v>1090643.4782608692</v>
          </cell>
          <cell r="U6523">
            <v>6168643.4782608692</v>
          </cell>
          <cell r="V6523">
            <v>6168600</v>
          </cell>
          <cell r="W6523">
            <v>246745.73913043478</v>
          </cell>
          <cell r="X6523">
            <v>6415389.2173913037</v>
          </cell>
        </row>
        <row r="6524">
          <cell r="E6524" t="str">
            <v>37.8D04.0357</v>
          </cell>
          <cell r="F6524" t="str">
            <v>03. NHI KHOA</v>
          </cell>
          <cell r="G6524" t="str">
            <v>3.3937</v>
          </cell>
          <cell r="H6524" t="str">
            <v>Phẫu thuật nội soi cắt nhân độc tuyến giáp</v>
          </cell>
          <cell r="I6524" t="str">
            <v>Phẫu thuật nội soi cắt nhân độc tuyến giáp [không dùng dao siêu âm]</v>
          </cell>
          <cell r="J6524" t="str">
            <v>Phẫu thuật nội soi cắt nhân độc tuyến giáp</v>
          </cell>
          <cell r="K6524" t="str">
            <v>B</v>
          </cell>
          <cell r="L6524" t="str">
            <v>P1</v>
          </cell>
          <cell r="M6524">
            <v>366</v>
          </cell>
          <cell r="N6524">
            <v>366</v>
          </cell>
          <cell r="O6524" t="str">
            <v>Chưa bao gồm dao hàn mạch, hàn mô</v>
          </cell>
          <cell r="P6524" t="str">
            <v>Phẫu thuật loại 1 mổ mở tuyến nội tiết không dùng dao siêu âm</v>
          </cell>
          <cell r="Q6524">
            <v>3473000</v>
          </cell>
          <cell r="R6524">
            <v>837391.30434782605</v>
          </cell>
          <cell r="S6524">
            <v>4310000</v>
          </cell>
          <cell r="T6524">
            <v>1088608.6956521738</v>
          </cell>
          <cell r="U6524">
            <v>4561608.6956521738</v>
          </cell>
          <cell r="V6524">
            <v>4561600</v>
          </cell>
          <cell r="W6524">
            <v>182464.34782608695</v>
          </cell>
          <cell r="X6524">
            <v>4744073.0434782607</v>
          </cell>
        </row>
        <row r="6525">
          <cell r="E6525" t="str">
            <v>37.8D08.0929</v>
          </cell>
          <cell r="F6525" t="str">
            <v>15. TAI MŨI HỌNG</v>
          </cell>
          <cell r="G6525" t="str">
            <v>15.98</v>
          </cell>
          <cell r="H6525" t="str">
            <v>Phẫu thuật nội soi cầm máu sau phẫu thuật nội soi mũi xoang</v>
          </cell>
          <cell r="I6525" t="str">
            <v>Phẫu thuật nội soi cầm máu sau phẫu thuật nội soi mũi xoang</v>
          </cell>
          <cell r="J6525" t="str">
            <v>Phẫu thuật nội soi cầm máu sau phẫu thuật nội soi mũi xoang</v>
          </cell>
          <cell r="K6525" t="str">
            <v>C</v>
          </cell>
          <cell r="L6525" t="str">
            <v>P3</v>
          </cell>
          <cell r="M6525">
            <v>939</v>
          </cell>
          <cell r="N6525">
            <v>939</v>
          </cell>
          <cell r="O6525" t="str">
            <v>Đã bao gồm cả dao Hummer.</v>
          </cell>
          <cell r="P6525" t="str">
            <v>Nội soi nạo VA gây mê sử dụng Hummer</v>
          </cell>
          <cell r="Q6525">
            <v>1427000</v>
          </cell>
          <cell r="R6525">
            <v>178434.782608696</v>
          </cell>
          <cell r="S6525">
            <v>1605000</v>
          </cell>
          <cell r="T6525">
            <v>231965.21739130479</v>
          </cell>
          <cell r="U6525">
            <v>1658965.2173913047</v>
          </cell>
          <cell r="V6525">
            <v>1658900</v>
          </cell>
          <cell r="W6525">
            <v>66358.60869565219</v>
          </cell>
          <cell r="X6525">
            <v>1725323.8260869568</v>
          </cell>
        </row>
        <row r="6526">
          <cell r="E6526" t="str">
            <v>37.8D08.0929</v>
          </cell>
          <cell r="F6526" t="str">
            <v>15. TAI MŨI HỌNG</v>
          </cell>
          <cell r="G6526" t="str">
            <v>15.157</v>
          </cell>
          <cell r="H6526" t="str">
            <v>Phẫu thuật nội soi nạo VA bằng dụng cụ cắt hút</v>
          </cell>
          <cell r="I6526" t="str">
            <v>Phẫu thuật nội soi nạo VA bằng dụng cụ cắt hút [Hummer]</v>
          </cell>
          <cell r="J6526" t="str">
            <v>Phẫu thuật nội soi nạo VA bằng Microdebrider (Hummer) (gây mê)</v>
          </cell>
          <cell r="K6526" t="str">
            <v>C</v>
          </cell>
          <cell r="L6526" t="str">
            <v>P2</v>
          </cell>
          <cell r="M6526">
            <v>939</v>
          </cell>
          <cell r="N6526">
            <v>939</v>
          </cell>
          <cell r="O6526" t="str">
            <v>Đã bao gồm cả dao Hummer.</v>
          </cell>
          <cell r="P6526" t="str">
            <v>Nội soi nạo VA gây mê sử dụng Hummer</v>
          </cell>
          <cell r="Q6526">
            <v>1427000</v>
          </cell>
          <cell r="R6526">
            <v>178434.782608696</v>
          </cell>
          <cell r="S6526">
            <v>1605000</v>
          </cell>
          <cell r="T6526">
            <v>231965.21739130479</v>
          </cell>
          <cell r="U6526">
            <v>1658965.2173913047</v>
          </cell>
          <cell r="V6526">
            <v>1658900</v>
          </cell>
          <cell r="W6526">
            <v>66358.60869565219</v>
          </cell>
          <cell r="X6526">
            <v>1725323.8260869568</v>
          </cell>
        </row>
        <row r="6527">
          <cell r="E6527" t="str">
            <v>37.8D08.0929</v>
          </cell>
          <cell r="F6527" t="str">
            <v>15. TAI MŨI HỌNG</v>
          </cell>
          <cell r="G6527" t="str">
            <v>15.156</v>
          </cell>
          <cell r="H6527" t="str">
            <v>Phẫu thuật nội soi nạo VA bằng máy (gây mê)</v>
          </cell>
          <cell r="I6527" t="str">
            <v>Phẫu thuật nội soi nạo VA bằng máy (gây mê)[Coblator]</v>
          </cell>
          <cell r="J6527" t="str">
            <v>Phẫu thuật nội soi nạo VA bằng Coblator (gây mê)</v>
          </cell>
          <cell r="K6527" t="str">
            <v>C</v>
          </cell>
          <cell r="L6527" t="str">
            <v>P2</v>
          </cell>
          <cell r="M6527">
            <v>939</v>
          </cell>
          <cell r="N6527">
            <v>939</v>
          </cell>
          <cell r="O6527" t="str">
            <v>Đã bao gồm cả dao Hummer.</v>
          </cell>
          <cell r="P6527" t="str">
            <v>Nội soi nạo VA gây mê sử dụng Hummer</v>
          </cell>
          <cell r="Q6527">
            <v>1427000</v>
          </cell>
          <cell r="R6527">
            <v>178434.782608696</v>
          </cell>
          <cell r="S6527">
            <v>1605000</v>
          </cell>
          <cell r="T6527">
            <v>231965.21739130479</v>
          </cell>
          <cell r="U6527">
            <v>1658965.2173913047</v>
          </cell>
          <cell r="V6527">
            <v>1658900</v>
          </cell>
          <cell r="W6527">
            <v>66358.60869565219</v>
          </cell>
          <cell r="X6527">
            <v>1725323.8260869568</v>
          </cell>
        </row>
        <row r="6528">
          <cell r="E6528" t="str">
            <v>37.8D04.0357</v>
          </cell>
          <cell r="F6528" t="str">
            <v>27. PHẪU THUẬT NỘI SOI</v>
          </cell>
          <cell r="G6528" t="str">
            <v>27.51</v>
          </cell>
          <cell r="H6528" t="str">
            <v>Phẫu thuật nội soi cắt nhân độc tuyến giáp</v>
          </cell>
          <cell r="I6528" t="str">
            <v>Phẫu thuật nội soi cắt nhân độc tuyến giáp [không dùng dao siêu âm]</v>
          </cell>
          <cell r="J6528" t="str">
            <v>Phẫu thuật nội soi cắt nhân độc tuyến giáp</v>
          </cell>
          <cell r="K6528" t="str">
            <v>B</v>
          </cell>
          <cell r="L6528" t="str">
            <v>P1</v>
          </cell>
          <cell r="M6528">
            <v>366</v>
          </cell>
          <cell r="N6528">
            <v>366</v>
          </cell>
          <cell r="O6528" t="str">
            <v>Chưa bao gồm dao hàn mạch, hàn mô</v>
          </cell>
          <cell r="P6528" t="str">
            <v>Phẫu thuật loại 1 mổ mở tuyến nội tiết không dùng dao siêu âm</v>
          </cell>
          <cell r="Q6528">
            <v>3473000</v>
          </cell>
          <cell r="R6528">
            <v>837391.30434782605</v>
          </cell>
          <cell r="S6528">
            <v>4310000</v>
          </cell>
          <cell r="T6528">
            <v>1088608.6956521738</v>
          </cell>
          <cell r="U6528">
            <v>4561608.6956521738</v>
          </cell>
          <cell r="V6528">
            <v>4561600</v>
          </cell>
          <cell r="W6528">
            <v>182464.34782608695</v>
          </cell>
          <cell r="X6528">
            <v>4744073.0434782607</v>
          </cell>
        </row>
        <row r="6529">
          <cell r="E6529" t="str">
            <v>37.8D04.0358</v>
          </cell>
          <cell r="F6529" t="str">
            <v>27. PHẪU THUẬT NỘI SOI</v>
          </cell>
          <cell r="G6529" t="str">
            <v>27.50</v>
          </cell>
          <cell r="H6529" t="str">
            <v>Phẫu thuật nội soi cắt nhân tuyến giáp</v>
          </cell>
          <cell r="I6529" t="str">
            <v>Phẫu thuật nội soi cắt nhân tuyến giáp [có dùng dao siêu âm]</v>
          </cell>
          <cell r="J6529" t="str">
            <v>Phẫu thuật nội soi cắt nhân tuyến giáp</v>
          </cell>
          <cell r="K6529" t="str">
            <v>A</v>
          </cell>
          <cell r="L6529" t="str">
            <v>P1</v>
          </cell>
          <cell r="M6529">
            <v>367</v>
          </cell>
          <cell r="N6529">
            <v>367</v>
          </cell>
          <cell r="P6529" t="str">
            <v>Phẫu thuật loại 1 mổ nội soi tuyến nội tiết có dùng dao siêu âm</v>
          </cell>
          <cell r="Q6529">
            <v>5078000</v>
          </cell>
          <cell r="R6529">
            <v>838956.52173913002</v>
          </cell>
          <cell r="S6529">
            <v>5916000</v>
          </cell>
          <cell r="T6529">
            <v>1090643.4782608692</v>
          </cell>
          <cell r="U6529">
            <v>6168643.4782608692</v>
          </cell>
          <cell r="V6529">
            <v>6168600</v>
          </cell>
          <cell r="W6529">
            <v>246745.73913043478</v>
          </cell>
          <cell r="X6529">
            <v>6415389.2173913037</v>
          </cell>
        </row>
        <row r="6530">
          <cell r="E6530" t="str">
            <v>37.8D04.0357</v>
          </cell>
          <cell r="F6530" t="str">
            <v>27. PHẪU THUẬT NỘI SOI</v>
          </cell>
          <cell r="G6530" t="str">
            <v>27.50</v>
          </cell>
          <cell r="H6530" t="str">
            <v>Phẫu thuật nội soi cắt nhân tuyến giáp</v>
          </cell>
          <cell r="I6530" t="str">
            <v>Phẫu thuật nội soi cắt nhân tuyến giáp [không dùng dao siêu âm]</v>
          </cell>
          <cell r="J6530" t="str">
            <v>Phẫu thuật nội soi cắt nhân tuyến giáp</v>
          </cell>
          <cell r="K6530" t="str">
            <v>A</v>
          </cell>
          <cell r="L6530" t="str">
            <v>P1</v>
          </cell>
          <cell r="M6530">
            <v>366</v>
          </cell>
          <cell r="N6530">
            <v>366</v>
          </cell>
          <cell r="O6530" t="str">
            <v>Chưa bao gồm dao hàn mạch, hàn mô</v>
          </cell>
          <cell r="P6530" t="str">
            <v>Phẫu thuật loại 1 mổ mở tuyến nội tiết không dùng dao siêu âm</v>
          </cell>
          <cell r="Q6530">
            <v>3473000</v>
          </cell>
          <cell r="R6530">
            <v>837391.30434782605</v>
          </cell>
          <cell r="S6530">
            <v>4310000</v>
          </cell>
          <cell r="T6530">
            <v>1088608.6956521738</v>
          </cell>
          <cell r="U6530">
            <v>4561608.6956521738</v>
          </cell>
          <cell r="V6530">
            <v>4561600</v>
          </cell>
          <cell r="W6530">
            <v>182464.34782608695</v>
          </cell>
          <cell r="X6530">
            <v>4744073.0434782607</v>
          </cell>
        </row>
        <row r="6531">
          <cell r="E6531" t="str">
            <v>37.8D06.0689</v>
          </cell>
          <cell r="F6531" t="str">
            <v>03. NHI KHOA</v>
          </cell>
          <cell r="G6531" t="str">
            <v>3.4137</v>
          </cell>
          <cell r="H6531" t="str">
            <v>Phẫu thuật nội soi cắt phần phụ</v>
          </cell>
          <cell r="I6531" t="str">
            <v>Phẫu thuật nội soi cắt phần phụ</v>
          </cell>
          <cell r="J6531" t="str">
            <v>Phẫu thuật nội soi cắt phần phụ</v>
          </cell>
          <cell r="K6531" t="str">
            <v>B</v>
          </cell>
          <cell r="L6531" t="str">
            <v>P1</v>
          </cell>
          <cell r="M6531">
            <v>699</v>
          </cell>
          <cell r="N6531">
            <v>699</v>
          </cell>
          <cell r="P6531" t="str">
            <v>Phẫu thuật nội soi cắt phần phụ</v>
          </cell>
          <cell r="Q6531">
            <v>4315000</v>
          </cell>
          <cell r="R6531">
            <v>914086.95652173902</v>
          </cell>
          <cell r="S6531">
            <v>5229000</v>
          </cell>
          <cell r="T6531">
            <v>1188313.0434782607</v>
          </cell>
          <cell r="U6531">
            <v>5503313.0434782607</v>
          </cell>
          <cell r="V6531">
            <v>5503300</v>
          </cell>
          <cell r="W6531">
            <v>220132.52173913043</v>
          </cell>
          <cell r="X6531">
            <v>5723445.5652173916</v>
          </cell>
        </row>
        <row r="6532">
          <cell r="E6532" t="str">
            <v>37.8D08.0932</v>
          </cell>
          <cell r="F6532" t="str">
            <v>15. TAI MŨI HỌNG</v>
          </cell>
          <cell r="G6532" t="str">
            <v>15.228</v>
          </cell>
          <cell r="H6532" t="str">
            <v>Nội soi hạ họng ống cứng lấy dị vật gây tê/gây mê</v>
          </cell>
          <cell r="I6532" t="str">
            <v>Nội soi hạ họng ống cứng lấy dị vật gây tê/gây mê</v>
          </cell>
          <cell r="J6532" t="str">
            <v>Nội soi hạ họng ống cứng lấy dị vật gây tê/gây mê</v>
          </cell>
          <cell r="K6532" t="str">
            <v>C</v>
          </cell>
          <cell r="L6532" t="str">
            <v>T1</v>
          </cell>
          <cell r="M6532">
            <v>942</v>
          </cell>
          <cell r="N6532">
            <v>942</v>
          </cell>
          <cell r="P6532" t="str">
            <v>Nội soi sinh thiết vòm mũi họng gây tê</v>
          </cell>
          <cell r="Q6532">
            <v>456000</v>
          </cell>
          <cell r="R6532">
            <v>68869.565217391297</v>
          </cell>
          <cell r="S6532">
            <v>524000</v>
          </cell>
          <cell r="T6532">
            <v>89530.434782608689</v>
          </cell>
          <cell r="U6532">
            <v>545530.43478260865</v>
          </cell>
          <cell r="V6532">
            <v>545500</v>
          </cell>
          <cell r="W6532">
            <v>21821.217391304348</v>
          </cell>
          <cell r="X6532">
            <v>567351.65217391297</v>
          </cell>
        </row>
        <row r="6533">
          <cell r="E6533" t="str">
            <v>37.8D08.0932</v>
          </cell>
          <cell r="F6533" t="str">
            <v>15. TAI MŨI HỌNG</v>
          </cell>
          <cell r="G6533" t="str">
            <v>15.230</v>
          </cell>
          <cell r="H6533" t="str">
            <v>Nội soi hạ họng ống cứng sinh thiết u gây tê/gây mê</v>
          </cell>
          <cell r="I6533" t="str">
            <v>Nội soi hạ họng ống cứng sinh thiết u gây tê/gây mê</v>
          </cell>
          <cell r="J6533" t="str">
            <v>Nội soi hạ họng ống cứng sinh thiết u gây tê/gây mê</v>
          </cell>
          <cell r="K6533" t="str">
            <v>C</v>
          </cell>
          <cell r="L6533" t="str">
            <v>T1</v>
          </cell>
          <cell r="M6533">
            <v>942</v>
          </cell>
          <cell r="N6533">
            <v>942</v>
          </cell>
          <cell r="P6533" t="str">
            <v>Nội soi sinh thiết vòm mũi họng gây tê</v>
          </cell>
          <cell r="Q6533">
            <v>456000</v>
          </cell>
          <cell r="R6533">
            <v>68869.565217391297</v>
          </cell>
          <cell r="S6533">
            <v>524000</v>
          </cell>
          <cell r="T6533">
            <v>89530.434782608689</v>
          </cell>
          <cell r="U6533">
            <v>545530.43478260865</v>
          </cell>
          <cell r="V6533">
            <v>545500</v>
          </cell>
          <cell r="W6533">
            <v>21821.217391304348</v>
          </cell>
          <cell r="X6533">
            <v>567351.65217391297</v>
          </cell>
        </row>
        <row r="6534">
          <cell r="E6534" t="str">
            <v>37.8D08.0932</v>
          </cell>
          <cell r="F6534" t="str">
            <v>15. TAI MŨI HỌNG</v>
          </cell>
          <cell r="G6534" t="str">
            <v>15.229</v>
          </cell>
          <cell r="H6534" t="str">
            <v>Nội soi hạ họng ống mềm lấy dị vật gây tê</v>
          </cell>
          <cell r="I6534" t="str">
            <v>Nội soi hạ họng ống mềm lấy dị vật gây tê</v>
          </cell>
          <cell r="J6534" t="str">
            <v>Nội soi hạ họng ống mềm lấy dị vật gây tê</v>
          </cell>
          <cell r="K6534" t="str">
            <v>C</v>
          </cell>
          <cell r="L6534" t="str">
            <v>T1</v>
          </cell>
          <cell r="M6534">
            <v>942</v>
          </cell>
          <cell r="N6534">
            <v>942</v>
          </cell>
          <cell r="P6534" t="str">
            <v>Nội soi sinh thiết vòm mũi họng gây tê</v>
          </cell>
          <cell r="Q6534">
            <v>456000</v>
          </cell>
          <cell r="R6534">
            <v>68869.565217391297</v>
          </cell>
          <cell r="S6534">
            <v>524000</v>
          </cell>
          <cell r="T6534">
            <v>89530.434782608689</v>
          </cell>
          <cell r="U6534">
            <v>545530.43478260865</v>
          </cell>
          <cell r="V6534">
            <v>545500</v>
          </cell>
          <cell r="W6534">
            <v>21821.217391304348</v>
          </cell>
          <cell r="X6534">
            <v>567351.65217391297</v>
          </cell>
        </row>
        <row r="6535">
          <cell r="E6535" t="str">
            <v>37.8D08.0932</v>
          </cell>
          <cell r="F6535" t="str">
            <v>15. TAI MŨI HỌNG</v>
          </cell>
          <cell r="G6535" t="str">
            <v>15.231</v>
          </cell>
          <cell r="H6535" t="str">
            <v>Nội soi hạ họng ống mềm sinh thiết u gây tê</v>
          </cell>
          <cell r="I6535" t="str">
            <v>Nội soi hạ họng ống mềm sinh thiết u gây tê</v>
          </cell>
          <cell r="J6535" t="str">
            <v>Nội soi hạ họng ống mềm sinh thiết u gây tê</v>
          </cell>
          <cell r="K6535" t="str">
            <v>C</v>
          </cell>
          <cell r="L6535" t="str">
            <v>T1</v>
          </cell>
          <cell r="M6535">
            <v>942</v>
          </cell>
          <cell r="N6535">
            <v>942</v>
          </cell>
          <cell r="P6535" t="str">
            <v>Nội soi sinh thiết vòm mũi họng gây tê</v>
          </cell>
          <cell r="Q6535">
            <v>456000</v>
          </cell>
          <cell r="R6535">
            <v>68869.565217391297</v>
          </cell>
          <cell r="S6535">
            <v>524000</v>
          </cell>
          <cell r="T6535">
            <v>89530.434782608689</v>
          </cell>
          <cell r="U6535">
            <v>545530.43478260865</v>
          </cell>
          <cell r="V6535">
            <v>545500</v>
          </cell>
          <cell r="W6535">
            <v>21821.217391304348</v>
          </cell>
          <cell r="X6535">
            <v>567351.65217391297</v>
          </cell>
        </row>
        <row r="6536">
          <cell r="E6536" t="str">
            <v>37.8D06.0689</v>
          </cell>
          <cell r="F6536" t="str">
            <v>13. PHỤ SẢN</v>
          </cell>
          <cell r="G6536" t="str">
            <v>13.76</v>
          </cell>
          <cell r="H6536" t="str">
            <v>Phẫu thuật nội soi cắt phần phụ</v>
          </cell>
          <cell r="I6536" t="str">
            <v>Phẫu thuật nội soi cắt phần phụ</v>
          </cell>
          <cell r="J6536" t="str">
            <v>Phẫu thuật nội soi cắt phần phụ</v>
          </cell>
          <cell r="K6536" t="str">
            <v>B</v>
          </cell>
          <cell r="L6536" t="str">
            <v>P1</v>
          </cell>
          <cell r="M6536">
            <v>699</v>
          </cell>
          <cell r="N6536">
            <v>699</v>
          </cell>
          <cell r="P6536" t="str">
            <v>Phẫu thuật nội soi cắt phần phụ</v>
          </cell>
          <cell r="Q6536">
            <v>4315000</v>
          </cell>
          <cell r="R6536">
            <v>914086.95652173902</v>
          </cell>
          <cell r="S6536">
            <v>5229000</v>
          </cell>
          <cell r="T6536">
            <v>1188313.0434782607</v>
          </cell>
          <cell r="U6536">
            <v>5503313.0434782607</v>
          </cell>
          <cell r="V6536">
            <v>5503300</v>
          </cell>
          <cell r="W6536">
            <v>220132.52173913043</v>
          </cell>
          <cell r="X6536">
            <v>5723445.5652173916</v>
          </cell>
        </row>
        <row r="6537">
          <cell r="E6537" t="str">
            <v>37.8D08.0932</v>
          </cell>
          <cell r="F6537" t="str">
            <v>15. TAI MŨI HỌNG</v>
          </cell>
          <cell r="G6537" t="str">
            <v>15.243</v>
          </cell>
          <cell r="H6537" t="str">
            <v>Nội soi thanh quản ống mềm sinh thiết u gây tê</v>
          </cell>
          <cell r="I6537" t="str">
            <v>Nội soi thanh quản ống mềm sinh thiết u gây tê</v>
          </cell>
          <cell r="J6537" t="str">
            <v>Nội soi thanh quản ống mềm sinh thiết u gây tê</v>
          </cell>
          <cell r="K6537" t="str">
            <v>C</v>
          </cell>
          <cell r="L6537" t="str">
            <v>T1</v>
          </cell>
          <cell r="M6537">
            <v>942</v>
          </cell>
          <cell r="N6537">
            <v>942</v>
          </cell>
          <cell r="P6537" t="str">
            <v>Nội soi sinh thiết vòm mũi họng gây tê</v>
          </cell>
          <cell r="Q6537">
            <v>456000</v>
          </cell>
          <cell r="R6537">
            <v>68869.565217391297</v>
          </cell>
          <cell r="S6537">
            <v>524000</v>
          </cell>
          <cell r="T6537">
            <v>89530.434782608689</v>
          </cell>
          <cell r="U6537">
            <v>545530.43478260865</v>
          </cell>
          <cell r="V6537">
            <v>545500</v>
          </cell>
          <cell r="W6537">
            <v>21821.217391304348</v>
          </cell>
          <cell r="X6537">
            <v>567351.65217391297</v>
          </cell>
        </row>
        <row r="6538">
          <cell r="E6538" t="str">
            <v>37.8D08.0932</v>
          </cell>
          <cell r="F6538" t="str">
            <v>20. NỘI SOI CHẨN ĐOÁN CAN THIỆP</v>
          </cell>
          <cell r="G6538" t="str">
            <v>20.8</v>
          </cell>
          <cell r="H6538" t="str">
            <v>Nội soi mũi hoặc vòm hoặc họng có sinh thiết</v>
          </cell>
          <cell r="I6538" t="str">
            <v>Nội soi mũi hoặc vòm hoặc họng có sinh thiết</v>
          </cell>
          <cell r="J6538" t="str">
            <v>Nội soi mũi hoặc vòm hoặc họng có sinh thiết</v>
          </cell>
          <cell r="K6538" t="str">
            <v>C</v>
          </cell>
          <cell r="L6538" t="str">
            <v>T2</v>
          </cell>
          <cell r="M6538">
            <v>942</v>
          </cell>
          <cell r="N6538">
            <v>942</v>
          </cell>
          <cell r="P6538" t="str">
            <v>Nội soi sinh thiết vòm mũi họng gây tê</v>
          </cell>
          <cell r="Q6538">
            <v>456000</v>
          </cell>
          <cell r="R6538">
            <v>68869.565217391297</v>
          </cell>
          <cell r="S6538">
            <v>524000</v>
          </cell>
          <cell r="T6538">
            <v>89530.434782608689</v>
          </cell>
          <cell r="U6538">
            <v>545530.43478260865</v>
          </cell>
          <cell r="V6538">
            <v>545500</v>
          </cell>
          <cell r="W6538">
            <v>21821.217391304348</v>
          </cell>
          <cell r="X6538">
            <v>567351.65217391297</v>
          </cell>
        </row>
        <row r="6539">
          <cell r="E6539" t="str">
            <v>15.8D08.2048</v>
          </cell>
          <cell r="F6539" t="str">
            <v>03. NHI KHOA</v>
          </cell>
          <cell r="G6539" t="str">
            <v>3.1003</v>
          </cell>
          <cell r="H6539" t="str">
            <v>Nội soi họng</v>
          </cell>
          <cell r="I6539" t="str">
            <v>Nội soi họng</v>
          </cell>
          <cell r="J6539" t="str">
            <v>Nội soi họng</v>
          </cell>
          <cell r="K6539" t="str">
            <v>C</v>
          </cell>
          <cell r="M6539">
            <v>943</v>
          </cell>
          <cell r="N6539">
            <v>943</v>
          </cell>
          <cell r="O6539" t="str">
            <v>Trường hợp chỉ nội soi Tai hoặc Mũi hoặc Họng thì thanh toán 40.000 đồng/ca.</v>
          </cell>
          <cell r="P6539" t="str">
            <v>Nội soi Tai Mũi Họng</v>
          </cell>
          <cell r="Q6539">
            <v>84382</v>
          </cell>
          <cell r="R6539">
            <v>24445.5652173913</v>
          </cell>
          <cell r="S6539">
            <v>108000</v>
          </cell>
          <cell r="T6539">
            <v>31779.234782608692</v>
          </cell>
          <cell r="U6539">
            <v>116161.23478260869</v>
          </cell>
          <cell r="V6539">
            <v>40000</v>
          </cell>
          <cell r="W6539">
            <v>4646.449391304348</v>
          </cell>
          <cell r="X6539">
            <v>120807.68417391303</v>
          </cell>
        </row>
        <row r="6540">
          <cell r="E6540" t="str">
            <v>15.8D08.2048</v>
          </cell>
          <cell r="F6540" t="str">
            <v>03. NHI KHOA</v>
          </cell>
          <cell r="G6540" t="str">
            <v>3.1002</v>
          </cell>
          <cell r="H6540" t="str">
            <v>Nội soi mũi</v>
          </cell>
          <cell r="I6540" t="str">
            <v>Nội soi mũi</v>
          </cell>
          <cell r="J6540" t="str">
            <v>Nội soi mũi</v>
          </cell>
          <cell r="K6540" t="str">
            <v>C</v>
          </cell>
          <cell r="M6540">
            <v>943</v>
          </cell>
          <cell r="N6540">
            <v>943</v>
          </cell>
          <cell r="O6540" t="str">
            <v>Trường hợp chỉ nội soi Tai hoặc Mũi hoặc Họng thì thanh toán 40.000 đồng/ca.</v>
          </cell>
          <cell r="P6540" t="str">
            <v>Nội soi Tai Mũi Họng</v>
          </cell>
          <cell r="Q6540">
            <v>84382</v>
          </cell>
          <cell r="R6540">
            <v>24445.5652173913</v>
          </cell>
          <cell r="S6540">
            <v>108000</v>
          </cell>
          <cell r="T6540">
            <v>31779.234782608692</v>
          </cell>
          <cell r="U6540">
            <v>116161.23478260869</v>
          </cell>
          <cell r="V6540">
            <v>40000</v>
          </cell>
          <cell r="W6540">
            <v>4646.449391304348</v>
          </cell>
          <cell r="X6540">
            <v>120807.68417391303</v>
          </cell>
        </row>
        <row r="6541">
          <cell r="E6541" t="str">
            <v>15.8D08.2048</v>
          </cell>
          <cell r="F6541" t="str">
            <v>03. NHI KHOA</v>
          </cell>
          <cell r="G6541" t="str">
            <v>3.1001</v>
          </cell>
          <cell r="H6541" t="str">
            <v>Nội soi tai</v>
          </cell>
          <cell r="I6541" t="str">
            <v>Nội soi tai</v>
          </cell>
          <cell r="J6541" t="str">
            <v>Nội soi tai</v>
          </cell>
          <cell r="K6541" t="str">
            <v>C</v>
          </cell>
          <cell r="M6541">
            <v>943</v>
          </cell>
          <cell r="N6541">
            <v>943</v>
          </cell>
          <cell r="O6541" t="str">
            <v>Trường hợp chỉ nội soi Tai hoặc Mũi hoặc Họng thì thanh toán 40.000 đồng/ca.</v>
          </cell>
          <cell r="P6541" t="str">
            <v>Nội soi Tai Mũi Họng</v>
          </cell>
          <cell r="Q6541">
            <v>84382</v>
          </cell>
          <cell r="R6541">
            <v>24445.5652173913</v>
          </cell>
          <cell r="S6541">
            <v>108000</v>
          </cell>
          <cell r="T6541">
            <v>31779.234782608692</v>
          </cell>
          <cell r="U6541">
            <v>116161.23478260869</v>
          </cell>
          <cell r="V6541">
            <v>40000</v>
          </cell>
          <cell r="W6541">
            <v>4646.449391304348</v>
          </cell>
          <cell r="X6541">
            <v>120807.68417391303</v>
          </cell>
        </row>
        <row r="6542">
          <cell r="E6542" t="str">
            <v>37.8D08.0933</v>
          </cell>
          <cell r="F6542" t="str">
            <v>15. TAI MŨI HỌNG</v>
          </cell>
          <cell r="G6542" t="str">
            <v>15.225</v>
          </cell>
          <cell r="H6542" t="str">
            <v>Nội soi hoạt nghiệm thanh quản</v>
          </cell>
          <cell r="I6542" t="str">
            <v>Nội soi hoạt nghiệm thanh quản</v>
          </cell>
          <cell r="J6542" t="str">
            <v>Nội soi hoạt nghiệm thanh quản</v>
          </cell>
          <cell r="K6542" t="str">
            <v>C</v>
          </cell>
          <cell r="M6542">
            <v>943</v>
          </cell>
          <cell r="N6542">
            <v>943</v>
          </cell>
          <cell r="O6542" t="str">
            <v>Trường hợp chỉ nội soi Tai hoặc Mũi hoặc Họng thì thanh toán 40.000 đồng/ca.</v>
          </cell>
          <cell r="P6542" t="str">
            <v>Nội soi Tai Mũi Họng</v>
          </cell>
          <cell r="Q6542">
            <v>84382</v>
          </cell>
          <cell r="R6542">
            <v>24445.5652173913</v>
          </cell>
          <cell r="S6542">
            <v>108000</v>
          </cell>
          <cell r="T6542">
            <v>31779.234782608692</v>
          </cell>
          <cell r="U6542">
            <v>116161.23478260869</v>
          </cell>
          <cell r="V6542">
            <v>116100</v>
          </cell>
          <cell r="W6542">
            <v>4646.449391304348</v>
          </cell>
          <cell r="X6542">
            <v>120807.68417391303</v>
          </cell>
        </row>
        <row r="6543">
          <cell r="E6543" t="str">
            <v>15.8D08.2048</v>
          </cell>
          <cell r="F6543" t="str">
            <v>15. TAI MŨI HỌNG</v>
          </cell>
          <cell r="G6543" t="str">
            <v>3.999</v>
          </cell>
          <cell r="H6543" t="str">
            <v>Nội soi mũi xoang</v>
          </cell>
          <cell r="I6543" t="str">
            <v>Nội soi mũi xoang</v>
          </cell>
          <cell r="J6543" t="str">
            <v>Nội soi Mũi xoang</v>
          </cell>
          <cell r="M6543">
            <v>943</v>
          </cell>
          <cell r="N6543">
            <v>943</v>
          </cell>
          <cell r="O6543" t="str">
            <v>Trường hợp chỉ nội soi Tai hoặc Mũi hoặc Họng thì thanh toán 40.000 đồng/ca.</v>
          </cell>
          <cell r="P6543" t="str">
            <v>Nội soi Tai Mũi Họng</v>
          </cell>
          <cell r="Q6543">
            <v>84382</v>
          </cell>
          <cell r="R6543">
            <v>24445.5652173913</v>
          </cell>
          <cell r="S6543">
            <v>108000</v>
          </cell>
          <cell r="T6543">
            <v>31779.234782608692</v>
          </cell>
          <cell r="U6543">
            <v>116161.23478260869</v>
          </cell>
          <cell r="V6543">
            <v>116100</v>
          </cell>
          <cell r="W6543">
            <v>4646.449391304348</v>
          </cell>
          <cell r="X6543">
            <v>120807.68417391303</v>
          </cell>
        </row>
        <row r="6544">
          <cell r="E6544" t="str">
            <v>37.8D08.0918</v>
          </cell>
          <cell r="F6544" t="str">
            <v>15. TAI MŨI HỌNG</v>
          </cell>
          <cell r="G6544" t="str">
            <v>15.81</v>
          </cell>
          <cell r="H6544" t="str">
            <v>Phẫu thuật nội soi cắt polyp mũi</v>
          </cell>
          <cell r="I6544" t="str">
            <v>Phẫu thuật nội soi cắt polyp mũi [gây mê]</v>
          </cell>
          <cell r="J6544" t="str">
            <v>Phẫu thuật nội soi cắt polyp mũi</v>
          </cell>
          <cell r="K6544" t="str">
            <v>C</v>
          </cell>
          <cell r="L6544" t="str">
            <v>P2</v>
          </cell>
          <cell r="M6544">
            <v>928</v>
          </cell>
          <cell r="N6544">
            <v>928</v>
          </cell>
          <cell r="P6544" t="str">
            <v>Nội soi cắt polype mũi gây mê</v>
          </cell>
          <cell r="Q6544">
            <v>590000</v>
          </cell>
          <cell r="R6544">
            <v>89217.391304347795</v>
          </cell>
          <cell r="S6544">
            <v>679000</v>
          </cell>
          <cell r="T6544">
            <v>115982.60869565213</v>
          </cell>
          <cell r="U6544">
            <v>705982.6086956521</v>
          </cell>
          <cell r="V6544">
            <v>705900</v>
          </cell>
          <cell r="W6544">
            <v>28239.304347826084</v>
          </cell>
          <cell r="X6544">
            <v>734221.91304347815</v>
          </cell>
        </row>
        <row r="6545">
          <cell r="E6545" t="str">
            <v>37.8D08.0919</v>
          </cell>
          <cell r="F6545" t="str">
            <v>15. TAI MŨI HỌNG</v>
          </cell>
          <cell r="G6545" t="str">
            <v>15.81</v>
          </cell>
          <cell r="H6545" t="str">
            <v>Phẫu thuật nội soi cắt polyp mũi</v>
          </cell>
          <cell r="I6545" t="str">
            <v>Phẫu thuật nội soi cắt polyp mũi [gây tê]</v>
          </cell>
          <cell r="J6545" t="str">
            <v>Phẫu thuật nội soi cắt polyp mũi</v>
          </cell>
          <cell r="K6545" t="str">
            <v>C</v>
          </cell>
          <cell r="L6545" t="str">
            <v>P2</v>
          </cell>
          <cell r="M6545">
            <v>929</v>
          </cell>
          <cell r="N6545">
            <v>929</v>
          </cell>
          <cell r="P6545" t="str">
            <v>Nội soi cắt polype mũi gây tê</v>
          </cell>
          <cell r="Q6545">
            <v>400000</v>
          </cell>
          <cell r="R6545">
            <v>68869.565217391297</v>
          </cell>
          <cell r="S6545">
            <v>468000</v>
          </cell>
          <cell r="T6545">
            <v>89530.434782608689</v>
          </cell>
          <cell r="U6545">
            <v>489530.4347826087</v>
          </cell>
          <cell r="V6545">
            <v>489500</v>
          </cell>
          <cell r="W6545">
            <v>19581.217391304348</v>
          </cell>
          <cell r="X6545">
            <v>509111.65217391303</v>
          </cell>
        </row>
        <row r="6546">
          <cell r="E6546" t="str">
            <v>37.8D08.0933</v>
          </cell>
          <cell r="F6546" t="str">
            <v>20. NỘI SOI CHẨN ĐOÁN CAN THIỆP</v>
          </cell>
          <cell r="G6546" t="str">
            <v>20.14</v>
          </cell>
          <cell r="H6546" t="str">
            <v>Nội soi tai mũi họng huỳnh quang</v>
          </cell>
          <cell r="I6546" t="str">
            <v>Nội soi tai mũi họng huỳnh quang</v>
          </cell>
          <cell r="J6546" t="str">
            <v>Nội soi tai mũi họng huỳnh quang</v>
          </cell>
          <cell r="K6546" t="str">
            <v>B</v>
          </cell>
          <cell r="M6546">
            <v>943</v>
          </cell>
          <cell r="N6546">
            <v>943</v>
          </cell>
          <cell r="O6546" t="str">
            <v>Trường hợp chỉ nội soi Tai hoặc Mũi hoặc Họng thì thanh toán 40.000 đồng/ca.</v>
          </cell>
          <cell r="P6546" t="str">
            <v>Nội soi Tai Mũi Họng</v>
          </cell>
          <cell r="Q6546">
            <v>84382</v>
          </cell>
          <cell r="R6546">
            <v>24445.5652173913</v>
          </cell>
          <cell r="S6546">
            <v>108000</v>
          </cell>
          <cell r="T6546">
            <v>31779.234782608692</v>
          </cell>
          <cell r="U6546">
            <v>116161.23478260869</v>
          </cell>
          <cell r="V6546">
            <v>116100</v>
          </cell>
          <cell r="W6546">
            <v>4646.449391304348</v>
          </cell>
          <cell r="X6546">
            <v>120807.68417391303</v>
          </cell>
        </row>
        <row r="6547">
          <cell r="E6547" t="str">
            <v>15.8D05.2039</v>
          </cell>
          <cell r="F6547" t="str">
            <v>03. NHI KHOA</v>
          </cell>
          <cell r="G6547" t="str">
            <v>3.4071</v>
          </cell>
          <cell r="H6547" t="str">
            <v>Phẫu thuật nội soi cắt ruột thừa</v>
          </cell>
          <cell r="I6547" t="str">
            <v>Phẫu thuật nội soi cắt ruột thừa</v>
          </cell>
          <cell r="J6547" t="str">
            <v>Phẫu thuật nội soi cắt ruột thừa</v>
          </cell>
          <cell r="K6547" t="str">
            <v>B</v>
          </cell>
          <cell r="L6547" t="str">
            <v>P2</v>
          </cell>
          <cell r="M6547">
            <v>469</v>
          </cell>
          <cell r="N6547">
            <v>469</v>
          </cell>
          <cell r="P6547" t="str">
            <v>Phẫu thuật nội soi cắt ruột thừa</v>
          </cell>
          <cell r="Q6547">
            <v>2119241</v>
          </cell>
          <cell r="R6547">
            <v>538057.56521739101</v>
          </cell>
          <cell r="S6547">
            <v>2657000</v>
          </cell>
          <cell r="T6547">
            <v>699474.83478260832</v>
          </cell>
          <cell r="U6547">
            <v>2818715.8347826083</v>
          </cell>
          <cell r="V6547">
            <v>2818700</v>
          </cell>
          <cell r="W6547">
            <v>112748.63339130433</v>
          </cell>
          <cell r="X6547">
            <v>2931464.4681739127</v>
          </cell>
        </row>
        <row r="6548">
          <cell r="E6548" t="str">
            <v>15.8D05.2039</v>
          </cell>
          <cell r="F6548" t="str">
            <v>27. PHẪU THUẬT NỘI SOI</v>
          </cell>
          <cell r="G6548" t="str">
            <v>27.187</v>
          </cell>
          <cell r="H6548" t="str">
            <v>Phẫu thuật nội soi cắt ruột thừa</v>
          </cell>
          <cell r="I6548" t="str">
            <v>Phẫu thuật nội soi cắt ruột thừa</v>
          </cell>
          <cell r="J6548" t="str">
            <v>Phẫu thuật nội soi cắt ruột thừa</v>
          </cell>
          <cell r="K6548" t="str">
            <v>C</v>
          </cell>
          <cell r="L6548" t="str">
            <v>P2</v>
          </cell>
          <cell r="M6548">
            <v>469</v>
          </cell>
          <cell r="N6548">
            <v>469</v>
          </cell>
          <cell r="P6548" t="str">
            <v>Phẫu thuật nội soi cắt ruột thừa</v>
          </cell>
          <cell r="Q6548">
            <v>2119241</v>
          </cell>
          <cell r="R6548">
            <v>538057.56521739101</v>
          </cell>
          <cell r="S6548">
            <v>2657000</v>
          </cell>
          <cell r="T6548">
            <v>699474.83478260832</v>
          </cell>
          <cell r="U6548">
            <v>2818715.8347826083</v>
          </cell>
          <cell r="V6548">
            <v>2818700</v>
          </cell>
          <cell r="W6548">
            <v>112748.63339130433</v>
          </cell>
          <cell r="X6548">
            <v>2931464.4681739127</v>
          </cell>
        </row>
        <row r="6549">
          <cell r="E6549" t="str">
            <v>37.8D08.0936</v>
          </cell>
          <cell r="F6549" t="str">
            <v>03. NHI KHOA</v>
          </cell>
          <cell r="G6549" t="str">
            <v>3.2113</v>
          </cell>
          <cell r="H6549" t="str">
            <v>Phẫu thuật áp xe não do tai</v>
          </cell>
          <cell r="I6549" t="str">
            <v>Phẫu thuật áp xe não do tai</v>
          </cell>
          <cell r="J6549" t="str">
            <v>Phẫu thuật áp xe não do tai</v>
          </cell>
          <cell r="K6549" t="str">
            <v>B</v>
          </cell>
          <cell r="L6549" t="str">
            <v>P1</v>
          </cell>
          <cell r="M6549">
            <v>946</v>
          </cell>
          <cell r="N6549">
            <v>946</v>
          </cell>
          <cell r="P6549" t="str">
            <v>Phẫu thuật áp xe não do tai</v>
          </cell>
          <cell r="Q6549">
            <v>5375000</v>
          </cell>
          <cell r="R6549">
            <v>679304.34782608703</v>
          </cell>
          <cell r="S6549">
            <v>6054000</v>
          </cell>
          <cell r="T6549">
            <v>883095.6521739132</v>
          </cell>
          <cell r="U6549">
            <v>6258095.6521739131</v>
          </cell>
          <cell r="V6549">
            <v>6258000</v>
          </cell>
          <cell r="W6549">
            <v>250323.82608695654</v>
          </cell>
          <cell r="X6549">
            <v>6508419.4782608692</v>
          </cell>
        </row>
        <row r="6550">
          <cell r="E6550" t="str">
            <v>37.8D05.0450</v>
          </cell>
          <cell r="F6550" t="str">
            <v>03. NHI KHOA</v>
          </cell>
          <cell r="G6550" t="str">
            <v>3.4031</v>
          </cell>
          <cell r="H6550" t="str">
            <v>Phẫu thuật nội soi cắt toàn bộ dạ dày</v>
          </cell>
          <cell r="I6550" t="str">
            <v>Phẫu thuật nội soi cắt toàn bộ dạ dày</v>
          </cell>
          <cell r="J6550" t="str">
            <v>Phẫu thuật nội soi cắt toàn bộ dạ dày</v>
          </cell>
          <cell r="K6550" t="str">
            <v>B</v>
          </cell>
          <cell r="L6550" t="str">
            <v>P1</v>
          </cell>
          <cell r="M6550">
            <v>459</v>
          </cell>
          <cell r="N6550">
            <v>459</v>
          </cell>
          <cell r="O6550" t="str">
            <v>Chưa bao gồm máy cắt nối tự động và ghim khâu máy, dao siêu âm hoặc dao hàn mô hoặc dao hàn mạch, kẹp khóa mạch máu.</v>
          </cell>
          <cell r="P6550" t="str">
            <v xml:space="preserve">Phẫu thuật nội soi cắt dạ dày </v>
          </cell>
          <cell r="Q6550">
            <v>4200000</v>
          </cell>
          <cell r="R6550">
            <v>1075304.3478260899</v>
          </cell>
          <cell r="S6550">
            <v>5275000</v>
          </cell>
          <cell r="T6550">
            <v>1397895.6521739168</v>
          </cell>
          <cell r="U6550">
            <v>5597895.6521739168</v>
          </cell>
          <cell r="V6550">
            <v>5597800</v>
          </cell>
          <cell r="W6550">
            <v>223915.82608695669</v>
          </cell>
          <cell r="X6550">
            <v>5821811.4782608738</v>
          </cell>
        </row>
        <row r="6551">
          <cell r="E6551" t="str">
            <v>37.8D08.0936</v>
          </cell>
          <cell r="F6551" t="str">
            <v>15. TAI MŨI HỌNG</v>
          </cell>
          <cell r="G6551" t="str">
            <v>15.389</v>
          </cell>
          <cell r="H6551" t="str">
            <v>Phẫu thuật áp xe não do tai sử dụng định vị</v>
          </cell>
          <cell r="I6551" t="str">
            <v>Phẫu thuật áp xe não do tai sử dụng định vị</v>
          </cell>
          <cell r="J6551" t="str">
            <v>Phẫu thuật áp xe não do tai sử dụng định vị Navigation</v>
          </cell>
          <cell r="K6551" t="str">
            <v>B</v>
          </cell>
          <cell r="M6551">
            <v>946</v>
          </cell>
          <cell r="N6551">
            <v>946</v>
          </cell>
          <cell r="P6551" t="str">
            <v>Phẫu thuật áp xe não do tai</v>
          </cell>
          <cell r="Q6551">
            <v>5375000</v>
          </cell>
          <cell r="R6551">
            <v>679304.34782608703</v>
          </cell>
          <cell r="S6551">
            <v>6054000</v>
          </cell>
          <cell r="T6551">
            <v>883095.6521739132</v>
          </cell>
          <cell r="U6551">
            <v>6258095.6521739131</v>
          </cell>
          <cell r="V6551">
            <v>6258000</v>
          </cell>
          <cell r="W6551">
            <v>250323.82608695654</v>
          </cell>
          <cell r="X6551">
            <v>6508419.4782608692</v>
          </cell>
        </row>
        <row r="6552">
          <cell r="E6552" t="str">
            <v>37.8D08.0936</v>
          </cell>
          <cell r="F6552" t="str">
            <v>15. TAI MŨI HỌNG</v>
          </cell>
          <cell r="G6552" t="str">
            <v>15.15</v>
          </cell>
          <cell r="H6552" t="str">
            <v>Phẫu thuật dẫn lưu áp xe não do tai</v>
          </cell>
          <cell r="I6552" t="str">
            <v>Phẫu thuật dẫn lưu áp xe não do tai</v>
          </cell>
          <cell r="J6552" t="str">
            <v>Phẫu thuật dẫn lưu áp xe não do tai</v>
          </cell>
          <cell r="K6552" t="str">
            <v>B</v>
          </cell>
          <cell r="L6552" t="str">
            <v>P1</v>
          </cell>
          <cell r="M6552">
            <v>946</v>
          </cell>
          <cell r="N6552">
            <v>946</v>
          </cell>
          <cell r="P6552" t="str">
            <v>Phẫu thuật áp xe não do tai</v>
          </cell>
          <cell r="Q6552">
            <v>5375000</v>
          </cell>
          <cell r="R6552">
            <v>679304.34782608703</v>
          </cell>
          <cell r="S6552">
            <v>6054000</v>
          </cell>
          <cell r="T6552">
            <v>883095.6521739132</v>
          </cell>
          <cell r="U6552">
            <v>6258095.6521739131</v>
          </cell>
          <cell r="V6552">
            <v>6258000</v>
          </cell>
          <cell r="W6552">
            <v>250323.82608695654</v>
          </cell>
          <cell r="X6552">
            <v>6508419.4782608692</v>
          </cell>
        </row>
        <row r="6553">
          <cell r="E6553" t="str">
            <v>37.8D05.0450</v>
          </cell>
          <cell r="F6553" t="str">
            <v>27. PHẪU THUẬT NỘI SOI</v>
          </cell>
          <cell r="G6553" t="str">
            <v>27.157</v>
          </cell>
          <cell r="H6553" t="str">
            <v>Phẫu thuật nội soi cắt toàn bộ dạ dày</v>
          </cell>
          <cell r="I6553" t="str">
            <v>Phẫu thuật nội soi cắt toàn bộ dạ dày</v>
          </cell>
          <cell r="J6553" t="str">
            <v>Phẫu thuật nội soi cắt toàn bộ dạ dày</v>
          </cell>
          <cell r="K6553" t="str">
            <v>A</v>
          </cell>
          <cell r="L6553" t="str">
            <v>PDB</v>
          </cell>
          <cell r="M6553">
            <v>459</v>
          </cell>
          <cell r="N6553">
            <v>459</v>
          </cell>
          <cell r="O6553" t="str">
            <v>Chưa bao gồm máy cắt nối tự động và ghim khâu máy, dao siêu âm hoặc dao hàn mô hoặc dao hàn mạch, kẹp khóa mạch máu.</v>
          </cell>
          <cell r="P6553" t="str">
            <v xml:space="preserve">Phẫu thuật nội soi cắt dạ dày </v>
          </cell>
          <cell r="Q6553">
            <v>4200000</v>
          </cell>
          <cell r="R6553">
            <v>1075304.3478260899</v>
          </cell>
          <cell r="S6553">
            <v>5275000</v>
          </cell>
          <cell r="T6553">
            <v>1397895.6521739168</v>
          </cell>
          <cell r="U6553">
            <v>5597895.6521739168</v>
          </cell>
          <cell r="V6553">
            <v>5597800</v>
          </cell>
          <cell r="W6553">
            <v>223915.82608695669</v>
          </cell>
          <cell r="X6553">
            <v>5821811.4782608738</v>
          </cell>
        </row>
        <row r="6554">
          <cell r="E6554" t="str">
            <v>37.8D05.0457</v>
          </cell>
          <cell r="F6554" t="str">
            <v>03. NHI KHOA</v>
          </cell>
          <cell r="G6554" t="str">
            <v>3.4036</v>
          </cell>
          <cell r="H6554" t="str">
            <v>Phẫu thuật nội soi cắt toàn bộ đại tràng</v>
          </cell>
          <cell r="I6554" t="str">
            <v>Phẫu thuật nội soi cắt toàn bộ đại tràng</v>
          </cell>
          <cell r="J6554" t="str">
            <v>Phẫu thuật nội soi cắt toàn bộ đại tràng</v>
          </cell>
          <cell r="K6554" t="str">
            <v>A</v>
          </cell>
          <cell r="L6554" t="str">
            <v>PDB</v>
          </cell>
          <cell r="M6554">
            <v>466</v>
          </cell>
          <cell r="N6554">
            <v>466</v>
          </cell>
          <cell r="O6554" t="str">
            <v>Chưa bao gồm máy cắt nối tự động và ghim khâu máy cắt nối; dao siêu âm hoặc dao hàn mô hoặc dao hàn mạch.</v>
          </cell>
          <cell r="P6554" t="str">
            <v>Phẫu thuật nội soi cắt nối ruột</v>
          </cell>
          <cell r="Q6554">
            <v>3500000</v>
          </cell>
          <cell r="R6554">
            <v>895304.34782608703</v>
          </cell>
          <cell r="S6554">
            <v>4395000</v>
          </cell>
          <cell r="T6554">
            <v>1163895.6521739131</v>
          </cell>
          <cell r="U6554">
            <v>4663895.6521739131</v>
          </cell>
          <cell r="V6554">
            <v>4663800</v>
          </cell>
          <cell r="W6554">
            <v>186555.82608695651</v>
          </cell>
          <cell r="X6554">
            <v>4850451.4782608692</v>
          </cell>
        </row>
        <row r="6555">
          <cell r="E6555" t="str">
            <v>37.8D05.0457</v>
          </cell>
          <cell r="F6555" t="str">
            <v>27. PHẪU THUẬT NỘI SOI</v>
          </cell>
          <cell r="G6555" t="str">
            <v>27.203</v>
          </cell>
          <cell r="H6555" t="str">
            <v>Phẫu thuật nội soi cắt toàn bộ đại tràng</v>
          </cell>
          <cell r="I6555" t="str">
            <v>Phẫu thuật nội soi cắt toàn bộ đại tràng</v>
          </cell>
          <cell r="J6555" t="str">
            <v>Phẫu thuật nội soi cắt toàn bộ đại tràng</v>
          </cell>
          <cell r="K6555" t="str">
            <v>A</v>
          </cell>
          <cell r="L6555" t="str">
            <v>PDB</v>
          </cell>
          <cell r="M6555">
            <v>466</v>
          </cell>
          <cell r="N6555">
            <v>466</v>
          </cell>
          <cell r="O6555" t="str">
            <v>Chưa bao gồm máy cắt nối tự động và ghim khâu máy cắt nối; dao siêu âm hoặc dao hàn mô hoặc dao hàn mạch.</v>
          </cell>
          <cell r="P6555" t="str">
            <v>Phẫu thuật nội soi cắt nối ruột</v>
          </cell>
          <cell r="Q6555">
            <v>3500000</v>
          </cell>
          <cell r="R6555">
            <v>895304.34782608703</v>
          </cell>
          <cell r="S6555">
            <v>4395000</v>
          </cell>
          <cell r="T6555">
            <v>1163895.6521739131</v>
          </cell>
          <cell r="U6555">
            <v>4663895.6521739131</v>
          </cell>
          <cell r="V6555">
            <v>4663800</v>
          </cell>
          <cell r="W6555">
            <v>186555.82608695651</v>
          </cell>
          <cell r="X6555">
            <v>4850451.4782608692</v>
          </cell>
        </row>
        <row r="6556">
          <cell r="E6556" t="str">
            <v>37.8D04.0358</v>
          </cell>
          <cell r="F6556" t="str">
            <v>27. PHẪU THUẬT NỘI SOI</v>
          </cell>
          <cell r="G6556" t="str">
            <v>27.46</v>
          </cell>
          <cell r="H6556" t="str">
            <v>Phẫu thuật nội soi cắt toàn bộ tuyến giáp</v>
          </cell>
          <cell r="I6556" t="str">
            <v>Phẫu thuật nội soi cắt toàn bộ tuyến giáp [có dùng dao siêu âm]</v>
          </cell>
          <cell r="J6556" t="str">
            <v>Phẫu thuật nội soi cắt toàn bộ tuyến giáp</v>
          </cell>
          <cell r="K6556" t="str">
            <v>B</v>
          </cell>
          <cell r="L6556" t="str">
            <v>PDB</v>
          </cell>
          <cell r="M6556">
            <v>367</v>
          </cell>
          <cell r="N6556">
            <v>367</v>
          </cell>
          <cell r="P6556" t="str">
            <v>Phẫu thuật loại 1 mổ nội soi tuyến nội tiết có dùng dao siêu âm</v>
          </cell>
          <cell r="Q6556">
            <v>5078000</v>
          </cell>
          <cell r="R6556">
            <v>838956.52173913002</v>
          </cell>
          <cell r="S6556">
            <v>5916000</v>
          </cell>
          <cell r="T6556">
            <v>1090643.4782608692</v>
          </cell>
          <cell r="U6556">
            <v>6168643.4782608692</v>
          </cell>
          <cell r="V6556">
            <v>6168600</v>
          </cell>
          <cell r="W6556">
            <v>246745.73913043478</v>
          </cell>
          <cell r="X6556">
            <v>6415389.2173913037</v>
          </cell>
        </row>
        <row r="6557">
          <cell r="E6557" t="str">
            <v>15.8B00.2036</v>
          </cell>
          <cell r="F6557" t="str">
            <v>12. UNG BƯỚU</v>
          </cell>
          <cell r="G6557" t="str">
            <v>12.147</v>
          </cell>
          <cell r="H6557" t="str">
            <v>Cắt u Amidan</v>
          </cell>
          <cell r="I6557" t="str">
            <v>Cắt u Amidan</v>
          </cell>
          <cell r="J6557" t="str">
            <v>Cắt u amidan</v>
          </cell>
          <cell r="K6557" t="str">
            <v>B</v>
          </cell>
          <cell r="L6557" t="str">
            <v>P2</v>
          </cell>
          <cell r="M6557">
            <v>948</v>
          </cell>
          <cell r="N6557">
            <v>948</v>
          </cell>
          <cell r="O6557" t="str">
            <v>Đã bao gồm dao cắt.</v>
          </cell>
          <cell r="P6557" t="str">
            <v>Phẫu thuật cắt Amidan bằng dao plasma hoặc dao laser hoặc dao siêu âm.</v>
          </cell>
          <cell r="Q6557">
            <v>3365000</v>
          </cell>
          <cell r="R6557">
            <v>491478.26086956501</v>
          </cell>
          <cell r="S6557">
            <v>3856000</v>
          </cell>
          <cell r="T6557">
            <v>638921.73913043446</v>
          </cell>
          <cell r="U6557">
            <v>4003921.7391304346</v>
          </cell>
          <cell r="V6557">
            <v>4003900</v>
          </cell>
          <cell r="W6557">
            <v>160156.86956521738</v>
          </cell>
          <cell r="X6557">
            <v>4164078.6086956519</v>
          </cell>
        </row>
        <row r="6558">
          <cell r="E6558" t="str">
            <v>37.8D04.0357</v>
          </cell>
          <cell r="F6558" t="str">
            <v>27. PHẪU THUẬT NỘI SOI</v>
          </cell>
          <cell r="G6558" t="str">
            <v>27.46</v>
          </cell>
          <cell r="H6558" t="str">
            <v>Phẫu thuật nội soi cắt toàn bộ tuyến giáp</v>
          </cell>
          <cell r="I6558" t="str">
            <v>Phẫu thuật nội soi cắt toàn bộ tuyến giáp [không dùng dao siêu âm]</v>
          </cell>
          <cell r="J6558" t="str">
            <v>Phẫu thuật nội soi cắt toàn bộ tuyến giáp</v>
          </cell>
          <cell r="K6558" t="str">
            <v>B</v>
          </cell>
          <cell r="L6558" t="str">
            <v>PDB</v>
          </cell>
          <cell r="M6558">
            <v>366</v>
          </cell>
          <cell r="N6558">
            <v>366</v>
          </cell>
          <cell r="O6558" t="str">
            <v>Chưa bao gồm dao hàn mạch, hàn mô</v>
          </cell>
          <cell r="P6558" t="str">
            <v>Phẫu thuật loại 1 mổ mở tuyến nội tiết không dùng dao siêu âm</v>
          </cell>
          <cell r="Q6558">
            <v>3473000</v>
          </cell>
          <cell r="R6558">
            <v>837391.30434782605</v>
          </cell>
          <cell r="S6558">
            <v>4310000</v>
          </cell>
          <cell r="T6558">
            <v>1088608.6956521738</v>
          </cell>
          <cell r="U6558">
            <v>4561608.6956521738</v>
          </cell>
          <cell r="V6558">
            <v>4561600</v>
          </cell>
          <cell r="W6558">
            <v>182464.34782608695</v>
          </cell>
          <cell r="X6558">
            <v>4744073.0434782607</v>
          </cell>
        </row>
        <row r="6559">
          <cell r="E6559" t="str">
            <v>15.8B00.2036</v>
          </cell>
          <cell r="F6559" t="str">
            <v>15. TAI MŨI HỌNG</v>
          </cell>
          <cell r="G6559" t="str">
            <v>15.359</v>
          </cell>
          <cell r="H6559" t="str">
            <v xml:space="preserve">Phẫu thuật cắt Amidan bằng plasma </v>
          </cell>
          <cell r="I6559" t="str">
            <v xml:space="preserve">Phẫu thuật cắt Amidan bằng plasma </v>
          </cell>
          <cell r="J6559" t="str">
            <v>Phẫu thuật cắt Amidan bằng Plasma</v>
          </cell>
          <cell r="K6559" t="str">
            <v>C</v>
          </cell>
          <cell r="L6559" t="str">
            <v>P1</v>
          </cell>
          <cell r="M6559">
            <v>948</v>
          </cell>
          <cell r="N6559">
            <v>948</v>
          </cell>
          <cell r="O6559" t="str">
            <v>Đã bao gồm dao cắt.</v>
          </cell>
          <cell r="P6559" t="str">
            <v>Phẫu thuật cắt Amidan bằng dao plasma hoặc dao laser hoặc dao siêu âm.</v>
          </cell>
          <cell r="Q6559">
            <v>3365000</v>
          </cell>
          <cell r="R6559">
            <v>491478.26086956501</v>
          </cell>
          <cell r="S6559">
            <v>3856000</v>
          </cell>
          <cell r="T6559">
            <v>638921.73913043446</v>
          </cell>
          <cell r="U6559">
            <v>4003921.7391304346</v>
          </cell>
          <cell r="V6559">
            <v>4003900</v>
          </cell>
          <cell r="W6559">
            <v>160156.86956521738</v>
          </cell>
          <cell r="X6559">
            <v>4164078.6086956519</v>
          </cell>
        </row>
        <row r="6560">
          <cell r="E6560" t="str">
            <v>15.8B00.2036</v>
          </cell>
          <cell r="F6560" t="str">
            <v>15. TAI MŨI HỌNG</v>
          </cell>
          <cell r="G6560" t="str">
            <v>15.288</v>
          </cell>
          <cell r="H6560" t="str">
            <v>Phẫu thuật cắt mỏm trâm theo đường miệng</v>
          </cell>
          <cell r="I6560" t="str">
            <v>Phẫu thuật cắt mỏm trâm theo đường miệng</v>
          </cell>
          <cell r="J6560" t="str">
            <v>Phẫu thuật cắt mỏm trâm theo đường miệng</v>
          </cell>
          <cell r="K6560" t="str">
            <v>B</v>
          </cell>
          <cell r="L6560" t="str">
            <v>P2</v>
          </cell>
          <cell r="M6560">
            <v>948</v>
          </cell>
          <cell r="N6560">
            <v>948</v>
          </cell>
          <cell r="O6560" t="str">
            <v>Đã bao gồm dao cắt.</v>
          </cell>
          <cell r="P6560" t="str">
            <v>Phẫu thuật cắt Amidan bằng dao plasma hoặc dao laser hoặc dao siêu âm.</v>
          </cell>
          <cell r="Q6560">
            <v>3365000</v>
          </cell>
          <cell r="R6560">
            <v>491478.26086956501</v>
          </cell>
          <cell r="S6560">
            <v>3856000</v>
          </cell>
          <cell r="T6560">
            <v>638921.73913043446</v>
          </cell>
          <cell r="U6560">
            <v>4003921.7391304346</v>
          </cell>
          <cell r="V6560">
            <v>4003900</v>
          </cell>
          <cell r="W6560">
            <v>160156.86956521738</v>
          </cell>
          <cell r="X6560">
            <v>4164078.6086956519</v>
          </cell>
        </row>
        <row r="6561">
          <cell r="E6561" t="str">
            <v>15.8B00.2036</v>
          </cell>
          <cell r="F6561" t="str">
            <v>15. TAI MŨI HỌNG</v>
          </cell>
          <cell r="G6561" t="str">
            <v>15.197</v>
          </cell>
          <cell r="H6561" t="str">
            <v>Phẫu thuật cắt một phần đáy lưỡi</v>
          </cell>
          <cell r="I6561" t="str">
            <v>Phẫu thuật cắt một phần đáy lưỡi</v>
          </cell>
          <cell r="J6561" t="str">
            <v>Phẫu thuật cắt một phần đáy lưỡi</v>
          </cell>
          <cell r="K6561" t="str">
            <v>B</v>
          </cell>
          <cell r="L6561" t="str">
            <v>P1</v>
          </cell>
          <cell r="M6561">
            <v>948</v>
          </cell>
          <cell r="N6561">
            <v>948</v>
          </cell>
          <cell r="O6561" t="str">
            <v>Đã bao gồm dao cắt.</v>
          </cell>
          <cell r="P6561" t="str">
            <v>Phẫu thuật cắt Amidan bằng dao plasma hoặc dao laser hoặc dao siêu âm.</v>
          </cell>
          <cell r="Q6561">
            <v>3365000</v>
          </cell>
          <cell r="R6561">
            <v>491478.26086956501</v>
          </cell>
          <cell r="S6561">
            <v>3856000</v>
          </cell>
          <cell r="T6561">
            <v>638921.73913043446</v>
          </cell>
          <cell r="U6561">
            <v>4003921.7391304346</v>
          </cell>
          <cell r="V6561">
            <v>4003900</v>
          </cell>
          <cell r="W6561">
            <v>160156.86956521738</v>
          </cell>
          <cell r="X6561">
            <v>4164078.6086956519</v>
          </cell>
        </row>
        <row r="6562">
          <cell r="E6562" t="str">
            <v>37.8D04.0357</v>
          </cell>
          <cell r="F6562" t="str">
            <v>27. PHẪU THUẬT NỘI SOI</v>
          </cell>
          <cell r="G6562" t="str">
            <v>27.59</v>
          </cell>
          <cell r="H6562" t="str">
            <v>Phẫu thuật nội soi cắt toàn bộ tuyến giáp + nạo hạch cổ 2 bên trong ung thư</v>
          </cell>
          <cell r="I6562" t="str">
            <v>Phẫu thuật nội soi cắt toàn bộ tuyến giáp + nạo hạch cổ 2 bên trong ung thư</v>
          </cell>
          <cell r="J6562" t="str">
            <v>Phẫu thuật nội soi cắt toàn bộ tuyến giáp + nạo hạch cổ 2 bên trong ung thư</v>
          </cell>
          <cell r="K6562" t="str">
            <v>A</v>
          </cell>
          <cell r="L6562" t="str">
            <v>PDB</v>
          </cell>
          <cell r="M6562">
            <v>366</v>
          </cell>
          <cell r="N6562">
            <v>366</v>
          </cell>
          <cell r="O6562" t="str">
            <v>Chưa bao gồm dao hàn mạch, hàn mô</v>
          </cell>
          <cell r="P6562" t="str">
            <v>Phẫu thuật loại 1 mổ mở tuyến nội tiết không dùng dao siêu âm</v>
          </cell>
          <cell r="Q6562">
            <v>3473000</v>
          </cell>
          <cell r="R6562">
            <v>837391.30434782605</v>
          </cell>
          <cell r="S6562">
            <v>4310000</v>
          </cell>
          <cell r="T6562">
            <v>1088608.6956521738</v>
          </cell>
          <cell r="U6562">
            <v>4561608.6956521738</v>
          </cell>
          <cell r="V6562">
            <v>4561600</v>
          </cell>
          <cell r="W6562">
            <v>182464.34782608695</v>
          </cell>
          <cell r="X6562">
            <v>4744073.0434782607</v>
          </cell>
        </row>
        <row r="6563">
          <cell r="E6563" t="str">
            <v>15.8B00.2036</v>
          </cell>
          <cell r="F6563" t="str">
            <v>15. TAI MŨI HỌNG</v>
          </cell>
          <cell r="G6563" t="str">
            <v>15.361</v>
          </cell>
          <cell r="H6563" t="str">
            <v>Phẫu thuật cắt u vùng họng miệng</v>
          </cell>
          <cell r="I6563" t="str">
            <v>Phẫu thuật cắt u vùng họng miệng</v>
          </cell>
          <cell r="J6563" t="str">
            <v>Phẫu thuật cắt u vùng họng miệng</v>
          </cell>
          <cell r="K6563" t="str">
            <v>B</v>
          </cell>
          <cell r="M6563">
            <v>948</v>
          </cell>
          <cell r="N6563">
            <v>948</v>
          </cell>
          <cell r="O6563" t="str">
            <v>Đã bao gồm dao cắt.</v>
          </cell>
          <cell r="P6563" t="str">
            <v>Phẫu thuật cắt Amidan bằng dao plasma hoặc dao laser hoặc dao siêu âm.</v>
          </cell>
          <cell r="Q6563">
            <v>3365000</v>
          </cell>
          <cell r="R6563">
            <v>491478.26086956501</v>
          </cell>
          <cell r="S6563">
            <v>3856000</v>
          </cell>
          <cell r="T6563">
            <v>638921.73913043446</v>
          </cell>
          <cell r="U6563">
            <v>4003921.7391304346</v>
          </cell>
          <cell r="V6563">
            <v>4003900</v>
          </cell>
          <cell r="W6563">
            <v>160156.86956521738</v>
          </cell>
          <cell r="X6563">
            <v>4164078.6086956519</v>
          </cell>
        </row>
        <row r="6564">
          <cell r="E6564" t="str">
            <v>37.8D04.0365</v>
          </cell>
          <cell r="F6564" t="str">
            <v>27. PHẪU THUẬT NỘI SOI</v>
          </cell>
          <cell r="G6564" t="str">
            <v>27.59</v>
          </cell>
          <cell r="H6564" t="str">
            <v>Phẫu thuật nội soi cắt toàn bộ tuyến giáp + nạo hạch cổ 2 bên trong ung thư</v>
          </cell>
          <cell r="I6564" t="str">
            <v>Phẫu thuật nội soi cắt toàn bộ tuyến giáp + nạo hạch cổ 2 bên trong ung thư [có dùng dao siêu âm]</v>
          </cell>
          <cell r="J6564" t="str">
            <v>Phẫu thuật nội soi cắt toàn bộ tuyến giáp + nạo hạch cổ 2 bên trong ung thư</v>
          </cell>
          <cell r="K6564" t="str">
            <v>A</v>
          </cell>
          <cell r="L6564" t="str">
            <v>PDB</v>
          </cell>
          <cell r="M6564">
            <v>374</v>
          </cell>
          <cell r="N6564">
            <v>374</v>
          </cell>
          <cell r="P6564" t="str">
            <v>Phẫu thuật loại đặc biệt tuyến nội tiết mổ nội soi dùng dao siêu âm</v>
          </cell>
          <cell r="Q6564">
            <v>6704000</v>
          </cell>
          <cell r="R6564">
            <v>1145739.1304347799</v>
          </cell>
          <cell r="S6564">
            <v>7849000</v>
          </cell>
          <cell r="T6564">
            <v>1489460.869565214</v>
          </cell>
          <cell r="U6564">
            <v>8193460.869565214</v>
          </cell>
          <cell r="V6564">
            <v>8193400</v>
          </cell>
          <cell r="W6564">
            <v>327738.43478260859</v>
          </cell>
          <cell r="X6564">
            <v>8521199.3043478224</v>
          </cell>
        </row>
        <row r="6565">
          <cell r="E6565" t="str">
            <v>37.8D08.0938</v>
          </cell>
          <cell r="F6565" t="str">
            <v>03. NHI KHOA</v>
          </cell>
          <cell r="G6565" t="str">
            <v>3.2160</v>
          </cell>
          <cell r="H6565" t="str">
            <v>Phẫu thuật cắt thanh quản bán phần</v>
          </cell>
          <cell r="I6565" t="str">
            <v>Phẫu thuật cắt thanh quản bán phần</v>
          </cell>
          <cell r="J6565" t="str">
            <v>Phẫu thuật cắt thanh quản bán phần</v>
          </cell>
          <cell r="K6565" t="str">
            <v>A</v>
          </cell>
          <cell r="L6565" t="str">
            <v>P1</v>
          </cell>
          <cell r="M6565">
            <v>949</v>
          </cell>
          <cell r="N6565">
            <v>949</v>
          </cell>
          <cell r="P6565" t="str">
            <v>Phẫu thuật cắt bán phần thanh quản trên nhẫn kiểu CHEP</v>
          </cell>
          <cell r="Q6565">
            <v>4467000</v>
          </cell>
          <cell r="R6565">
            <v>680869.56521739101</v>
          </cell>
          <cell r="S6565">
            <v>5147000</v>
          </cell>
          <cell r="T6565">
            <v>885130.4347826083</v>
          </cell>
          <cell r="U6565">
            <v>5352130.4347826084</v>
          </cell>
          <cell r="V6565">
            <v>5352100</v>
          </cell>
          <cell r="W6565">
            <v>214085.21739130435</v>
          </cell>
          <cell r="X6565">
            <v>5566215.6521739131</v>
          </cell>
        </row>
        <row r="6566">
          <cell r="E6566" t="str">
            <v>37.8D04.0357</v>
          </cell>
          <cell r="F6566" t="str">
            <v>03. NHI KHOA</v>
          </cell>
          <cell r="G6566" t="str">
            <v>3.4163</v>
          </cell>
          <cell r="H6566" t="str">
            <v>Phẫu thuật nội soi cắt toàn bộ tuyến giáp do ung thư tuyến giáp</v>
          </cell>
          <cell r="I6566" t="str">
            <v>Phẫu thuật nội soi cắt toàn bộ tuyến giáp do ung thư tuyến giáp</v>
          </cell>
          <cell r="J6566" t="str">
            <v>Phẫu thuật nội soi cắt toàn bộ tuyến giáp do ung thư tuyến giáp</v>
          </cell>
          <cell r="K6566" t="str">
            <v>B</v>
          </cell>
          <cell r="L6566" t="str">
            <v>P1</v>
          </cell>
          <cell r="M6566">
            <v>366</v>
          </cell>
          <cell r="N6566">
            <v>366</v>
          </cell>
          <cell r="O6566" t="str">
            <v>Chưa bao gồm dao hàn mạch, hàn mô</v>
          </cell>
          <cell r="P6566" t="str">
            <v>Phẫu thuật loại 1 mổ mở tuyến nội tiết không dùng dao siêu âm</v>
          </cell>
          <cell r="Q6566">
            <v>3473000</v>
          </cell>
          <cell r="R6566">
            <v>837391.30434782605</v>
          </cell>
          <cell r="S6566">
            <v>4310000</v>
          </cell>
          <cell r="T6566">
            <v>1088608.6956521738</v>
          </cell>
          <cell r="U6566">
            <v>4561608.6956521738</v>
          </cell>
          <cell r="V6566">
            <v>4561600</v>
          </cell>
          <cell r="W6566">
            <v>182464.34782608695</v>
          </cell>
          <cell r="X6566">
            <v>4744073.0434782607</v>
          </cell>
        </row>
        <row r="6567">
          <cell r="E6567" t="str">
            <v>37.8D08.0938</v>
          </cell>
          <cell r="F6567" t="str">
            <v>12. UNG BƯỚU</v>
          </cell>
          <cell r="G6567" t="str">
            <v>12.116</v>
          </cell>
          <cell r="H6567" t="str">
            <v>Cắt hạ họng bán phần</v>
          </cell>
          <cell r="I6567" t="str">
            <v>Cắt hạ họng bán phần</v>
          </cell>
          <cell r="J6567" t="str">
            <v>Cắt hạ họng bán phần</v>
          </cell>
          <cell r="K6567" t="str">
            <v>B</v>
          </cell>
          <cell r="L6567" t="str">
            <v>P1</v>
          </cell>
          <cell r="M6567">
            <v>949</v>
          </cell>
          <cell r="N6567">
            <v>949</v>
          </cell>
          <cell r="P6567" t="str">
            <v>Phẫu thuật cắt bán phần thanh quản trên nhẫn kiểu CHEP</v>
          </cell>
          <cell r="Q6567">
            <v>4467000</v>
          </cell>
          <cell r="R6567">
            <v>680869.56521739101</v>
          </cell>
          <cell r="S6567">
            <v>5147000</v>
          </cell>
          <cell r="T6567">
            <v>885130.4347826083</v>
          </cell>
          <cell r="U6567">
            <v>5352130.4347826084</v>
          </cell>
          <cell r="V6567">
            <v>5352100</v>
          </cell>
          <cell r="W6567">
            <v>214085.21739130435</v>
          </cell>
          <cell r="X6567">
            <v>5566215.6521739131</v>
          </cell>
        </row>
        <row r="6568">
          <cell r="E6568" t="str">
            <v>37.8D04.0358</v>
          </cell>
          <cell r="F6568" t="str">
            <v>03. NHI KHOA</v>
          </cell>
          <cell r="G6568" t="str">
            <v>3.4163</v>
          </cell>
          <cell r="H6568" t="str">
            <v>Phẫu thuật nội soi cắt toàn bộ tuyến giáp do ung thư tuyến giáp</v>
          </cell>
          <cell r="I6568" t="str">
            <v>Phẫu thuật nội soi cắt toàn bộ tuyến giáp do ung thư tuyến giáp [có dùng dao siêu âm]</v>
          </cell>
          <cell r="J6568" t="str">
            <v>Phẫu thuật nội soi cắt toàn bộ tuyến giáp do ung thư tuyến giáp</v>
          </cell>
          <cell r="K6568" t="str">
            <v>B</v>
          </cell>
          <cell r="L6568" t="str">
            <v>P1</v>
          </cell>
          <cell r="M6568">
            <v>367</v>
          </cell>
          <cell r="N6568">
            <v>367</v>
          </cell>
          <cell r="P6568" t="str">
            <v>Phẫu thuật loại 1 mổ nội soi tuyến nội tiết có dùng dao siêu âm</v>
          </cell>
          <cell r="Q6568">
            <v>5078000</v>
          </cell>
          <cell r="R6568">
            <v>838956.52173913002</v>
          </cell>
          <cell r="S6568">
            <v>5916000</v>
          </cell>
          <cell r="T6568">
            <v>1090643.4782608692</v>
          </cell>
          <cell r="U6568">
            <v>6168643.4782608692</v>
          </cell>
          <cell r="V6568">
            <v>6168600</v>
          </cell>
          <cell r="W6568">
            <v>246745.73913043478</v>
          </cell>
          <cell r="X6568">
            <v>6415389.2173913037</v>
          </cell>
        </row>
        <row r="6569">
          <cell r="E6569" t="str">
            <v>37.8D08.0938</v>
          </cell>
          <cell r="F6569" t="str">
            <v>15. TAI MŨI HỌNG</v>
          </cell>
          <cell r="G6569" t="str">
            <v>15.277</v>
          </cell>
          <cell r="H6569" t="str">
            <v>Phẫu thuật cắt bán phần thanh quản trên nhẫn kiểu CHEP</v>
          </cell>
          <cell r="I6569" t="str">
            <v>Phẫu thuật cắt bán phần thanh quản trên nhẫn kiểu CHEP</v>
          </cell>
          <cell r="J6569" t="str">
            <v>Phẫu thuật cắt bán phần thanh quản trên nhẫn kiểu CHEP</v>
          </cell>
          <cell r="K6569" t="str">
            <v>B</v>
          </cell>
          <cell r="L6569" t="str">
            <v>P1</v>
          </cell>
          <cell r="M6569">
            <v>949</v>
          </cell>
          <cell r="N6569">
            <v>949</v>
          </cell>
          <cell r="P6569" t="str">
            <v>Phẫu thuật cắt bán phần thanh quản trên nhẫn kiểu CHEP</v>
          </cell>
          <cell r="Q6569">
            <v>4467000</v>
          </cell>
          <cell r="R6569">
            <v>680869.56521739101</v>
          </cell>
          <cell r="S6569">
            <v>5147000</v>
          </cell>
          <cell r="T6569">
            <v>885130.4347826083</v>
          </cell>
          <cell r="U6569">
            <v>5352130.4347826084</v>
          </cell>
          <cell r="V6569">
            <v>5352100</v>
          </cell>
          <cell r="W6569">
            <v>214085.21739130435</v>
          </cell>
          <cell r="X6569">
            <v>5566215.6521739131</v>
          </cell>
        </row>
        <row r="6570">
          <cell r="E6570" t="str">
            <v>37.8D08.0938</v>
          </cell>
          <cell r="F6570" t="str">
            <v>15. TAI MŨI HỌNG</v>
          </cell>
          <cell r="G6570" t="str">
            <v>15.272</v>
          </cell>
          <cell r="H6570" t="str">
            <v>Phẫu thuật cắt hạ họng - thanh quản bán phần có tạo hình</v>
          </cell>
          <cell r="I6570" t="str">
            <v>Phẫu thuật cắt hạ họng - thanh quản bán phần có tạo hình</v>
          </cell>
          <cell r="J6570" t="str">
            <v>Phẫu thuật cắt hạ họng - thanh quản bán phần có tạo hình</v>
          </cell>
          <cell r="K6570" t="str">
            <v>B</v>
          </cell>
          <cell r="L6570" t="str">
            <v>PDB</v>
          </cell>
          <cell r="M6570">
            <v>949</v>
          </cell>
          <cell r="N6570">
            <v>949</v>
          </cell>
          <cell r="P6570" t="str">
            <v>Phẫu thuật cắt bán phần thanh quản trên nhẫn kiểu CHEP</v>
          </cell>
          <cell r="Q6570">
            <v>4467000</v>
          </cell>
          <cell r="R6570">
            <v>680869.56521739101</v>
          </cell>
          <cell r="S6570">
            <v>5147000</v>
          </cell>
          <cell r="T6570">
            <v>885130.4347826083</v>
          </cell>
          <cell r="U6570">
            <v>5352130.4347826084</v>
          </cell>
          <cell r="V6570">
            <v>5352100</v>
          </cell>
          <cell r="W6570">
            <v>214085.21739130435</v>
          </cell>
          <cell r="X6570">
            <v>5566215.6521739131</v>
          </cell>
        </row>
        <row r="6571">
          <cell r="E6571" t="str">
            <v>37.8D08.0938</v>
          </cell>
          <cell r="F6571" t="str">
            <v>15. TAI MŨI HỌNG</v>
          </cell>
          <cell r="G6571" t="str">
            <v>15.271</v>
          </cell>
          <cell r="H6571" t="str">
            <v>Phẫu thuật cắt hạ họng bán phần</v>
          </cell>
          <cell r="I6571" t="str">
            <v>Phẫu thuật cắt hạ họng bán phần</v>
          </cell>
          <cell r="J6571" t="str">
            <v>Phẫu thuật cắt hạ họng bán phần</v>
          </cell>
          <cell r="K6571" t="str">
            <v>B</v>
          </cell>
          <cell r="L6571" t="str">
            <v>P1</v>
          </cell>
          <cell r="M6571">
            <v>949</v>
          </cell>
          <cell r="N6571">
            <v>949</v>
          </cell>
          <cell r="P6571" t="str">
            <v>Phẫu thuật cắt bán phần thanh quản trên nhẫn kiểu CHEP</v>
          </cell>
          <cell r="Q6571">
            <v>4467000</v>
          </cell>
          <cell r="R6571">
            <v>680869.56521739101</v>
          </cell>
          <cell r="S6571">
            <v>5147000</v>
          </cell>
          <cell r="T6571">
            <v>885130.4347826083</v>
          </cell>
          <cell r="U6571">
            <v>5352130.4347826084</v>
          </cell>
          <cell r="V6571">
            <v>5352100</v>
          </cell>
          <cell r="W6571">
            <v>214085.21739130435</v>
          </cell>
          <cell r="X6571">
            <v>5566215.6521739131</v>
          </cell>
        </row>
        <row r="6572">
          <cell r="E6572" t="str">
            <v>37.8D08.0938</v>
          </cell>
          <cell r="F6572" t="str">
            <v>15. TAI MŨI HỌNG</v>
          </cell>
          <cell r="G6572" t="str">
            <v>15.275</v>
          </cell>
          <cell r="H6572" t="str">
            <v>Phẫu thuật cắt thanh quản bán phần đứng</v>
          </cell>
          <cell r="I6572" t="str">
            <v>Phẫu thuật cắt thanh quản bán phần đứng</v>
          </cell>
          <cell r="J6572" t="str">
            <v>Phẫu thuật cắt thanh quản bán phần đứng</v>
          </cell>
          <cell r="K6572" t="str">
            <v>B</v>
          </cell>
          <cell r="L6572" t="str">
            <v>P1</v>
          </cell>
          <cell r="M6572">
            <v>949</v>
          </cell>
          <cell r="N6572">
            <v>949</v>
          </cell>
          <cell r="P6572" t="str">
            <v>Phẫu thuật cắt bán phần thanh quản trên nhẫn kiểu CHEP</v>
          </cell>
          <cell r="Q6572">
            <v>4467000</v>
          </cell>
          <cell r="R6572">
            <v>680869.56521739101</v>
          </cell>
          <cell r="S6572">
            <v>5147000</v>
          </cell>
          <cell r="T6572">
            <v>885130.4347826083</v>
          </cell>
          <cell r="U6572">
            <v>5352130.4347826084</v>
          </cell>
          <cell r="V6572">
            <v>5352100</v>
          </cell>
          <cell r="W6572">
            <v>214085.21739130435</v>
          </cell>
          <cell r="X6572">
            <v>5566215.6521739131</v>
          </cell>
        </row>
        <row r="6573">
          <cell r="E6573" t="str">
            <v>37.8D08.0938</v>
          </cell>
          <cell r="F6573" t="str">
            <v>15. TAI MŨI HỌNG</v>
          </cell>
          <cell r="G6573" t="str">
            <v>15.276</v>
          </cell>
          <cell r="H6573" t="str">
            <v>Phẫu thuật cắt thanh quản bán phần ngang trên thanh môn</v>
          </cell>
          <cell r="I6573" t="str">
            <v>Phẫu thuật cắt thanh quản bán phần ngang trên thanh môn</v>
          </cell>
          <cell r="J6573" t="str">
            <v>Phẫu thuật cắt thanh quản bán phần ngang trên thanh môn</v>
          </cell>
          <cell r="K6573" t="str">
            <v>B</v>
          </cell>
          <cell r="L6573" t="str">
            <v>P1</v>
          </cell>
          <cell r="M6573">
            <v>949</v>
          </cell>
          <cell r="N6573">
            <v>949</v>
          </cell>
          <cell r="P6573" t="str">
            <v>Phẫu thuật cắt bán phần thanh quản trên nhẫn kiểu CHEP</v>
          </cell>
          <cell r="Q6573">
            <v>4467000</v>
          </cell>
          <cell r="R6573">
            <v>680869.56521739101</v>
          </cell>
          <cell r="S6573">
            <v>5147000</v>
          </cell>
          <cell r="T6573">
            <v>885130.4347826083</v>
          </cell>
          <cell r="U6573">
            <v>5352130.4347826084</v>
          </cell>
          <cell r="V6573">
            <v>5352100</v>
          </cell>
          <cell r="W6573">
            <v>214085.21739130435</v>
          </cell>
          <cell r="X6573">
            <v>5566215.6521739131</v>
          </cell>
        </row>
        <row r="6574">
          <cell r="E6574" t="str">
            <v>37.8D04.0357</v>
          </cell>
          <cell r="F6574" t="str">
            <v>27. PHẪU THUẬT NỘI SOI</v>
          </cell>
          <cell r="G6574" t="str">
            <v>27.57</v>
          </cell>
          <cell r="H6574" t="str">
            <v>Phẫu thuật nội soi cắt toàn bộ tuyến giáp trong bệnh basedow</v>
          </cell>
          <cell r="I6574" t="str">
            <v>Phẫu thuật nội soi cắt toàn bộ tuyến giáp trong bệnh basedow</v>
          </cell>
          <cell r="J6574" t="str">
            <v>Phẫu thuật nội soi cắt toàn bộ tuyến giáp trong bệnh basedow.</v>
          </cell>
          <cell r="K6574" t="str">
            <v>B</v>
          </cell>
          <cell r="L6574" t="str">
            <v>PDB</v>
          </cell>
          <cell r="M6574">
            <v>366</v>
          </cell>
          <cell r="N6574">
            <v>366</v>
          </cell>
          <cell r="O6574" t="str">
            <v>Chưa bao gồm dao hàn mạch, hàn mô</v>
          </cell>
          <cell r="P6574" t="str">
            <v>Phẫu thuật loại 1 mổ mở tuyến nội tiết không dùng dao siêu âm</v>
          </cell>
          <cell r="Q6574">
            <v>3473000</v>
          </cell>
          <cell r="R6574">
            <v>837391.30434782605</v>
          </cell>
          <cell r="S6574">
            <v>4310000</v>
          </cell>
          <cell r="T6574">
            <v>1088608.6956521738</v>
          </cell>
          <cell r="U6574">
            <v>4561608.6956521738</v>
          </cell>
          <cell r="V6574">
            <v>4561600</v>
          </cell>
          <cell r="W6574">
            <v>182464.34782608695</v>
          </cell>
          <cell r="X6574">
            <v>4744073.0434782607</v>
          </cell>
        </row>
        <row r="6575">
          <cell r="E6575" t="str">
            <v>37.8D04.0365</v>
          </cell>
          <cell r="F6575" t="str">
            <v>27. PHẪU THUẬT NỘI SOI</v>
          </cell>
          <cell r="G6575" t="str">
            <v>27.57</v>
          </cell>
          <cell r="H6575" t="str">
            <v>Phẫu thuật nội soi cắt toàn bộ tuyến giáp trong bệnh basedow</v>
          </cell>
          <cell r="I6575" t="str">
            <v>Phẫu thuật nội soi cắt toàn bộ tuyến giáp trong bệnh basedow [có dùng dao siêu âm]</v>
          </cell>
          <cell r="J6575" t="str">
            <v>Phẫu thuật nội soi cắt toàn bộ tuyến giáp trong bệnh basedow.</v>
          </cell>
          <cell r="K6575" t="str">
            <v>B</v>
          </cell>
          <cell r="L6575" t="str">
            <v>PDB</v>
          </cell>
          <cell r="M6575">
            <v>374</v>
          </cell>
          <cell r="N6575">
            <v>374</v>
          </cell>
          <cell r="P6575" t="str">
            <v>Phẫu thuật loại đặc biệt tuyến nội tiết mổ nội soi dùng dao siêu âm</v>
          </cell>
          <cell r="Q6575">
            <v>6704000</v>
          </cell>
          <cell r="R6575">
            <v>1145739.1304347799</v>
          </cell>
          <cell r="S6575">
            <v>7849000</v>
          </cell>
          <cell r="T6575">
            <v>1489460.869565214</v>
          </cell>
          <cell r="U6575">
            <v>8193460.869565214</v>
          </cell>
          <cell r="V6575">
            <v>8193400</v>
          </cell>
          <cell r="W6575">
            <v>327738.43478260859</v>
          </cell>
          <cell r="X6575">
            <v>8521199.3043478224</v>
          </cell>
        </row>
        <row r="6576">
          <cell r="E6576" t="str">
            <v>37.8D04.0357</v>
          </cell>
          <cell r="F6576" t="str">
            <v>03. NHI KHOA</v>
          </cell>
          <cell r="G6576" t="str">
            <v>3.3940</v>
          </cell>
          <cell r="H6576" t="str">
            <v>Phẫu thuật nội soi cắt toàn bộ tuyến giáp trong bướu giáp đa nhân</v>
          </cell>
          <cell r="I6576" t="str">
            <v>Phẫu thuật nội soi cắt toàn bộ tuyến giáp trong bướu giáp đa nhân</v>
          </cell>
          <cell r="J6576" t="str">
            <v>Phẫu thuật nội soi cắt toàn bộ tuyến giáp trong bướu giáp đa nhân</v>
          </cell>
          <cell r="K6576" t="str">
            <v>B</v>
          </cell>
          <cell r="L6576" t="str">
            <v>PDB</v>
          </cell>
          <cell r="M6576">
            <v>366</v>
          </cell>
          <cell r="N6576">
            <v>366</v>
          </cell>
          <cell r="O6576" t="str">
            <v>Chưa bao gồm dao hàn mạch, hàn mô</v>
          </cell>
          <cell r="P6576" t="str">
            <v>Phẫu thuật loại 1 mổ mở tuyến nội tiết không dùng dao siêu âm</v>
          </cell>
          <cell r="Q6576">
            <v>3473000</v>
          </cell>
          <cell r="R6576">
            <v>837391.30434782605</v>
          </cell>
          <cell r="S6576">
            <v>4310000</v>
          </cell>
          <cell r="T6576">
            <v>1088608.6956521738</v>
          </cell>
          <cell r="U6576">
            <v>4561608.6956521738</v>
          </cell>
          <cell r="V6576">
            <v>4561600</v>
          </cell>
          <cell r="W6576">
            <v>182464.34782608695</v>
          </cell>
          <cell r="X6576">
            <v>4744073.0434782607</v>
          </cell>
        </row>
        <row r="6577">
          <cell r="E6577" t="str">
            <v>37.8D08.0939</v>
          </cell>
          <cell r="F6577" t="str">
            <v>15. TAI MŨI HỌNG</v>
          </cell>
          <cell r="G6577" t="str">
            <v>15.383</v>
          </cell>
          <cell r="H6577" t="str">
            <v>Phẫu thuật khối u khoảng bên họng bằng dao siêu âm/hàn mô, hàn mạch</v>
          </cell>
          <cell r="I6577" t="str">
            <v>Phẫu thuật khối u khoảng bên họng bằng dao siêu âm/hàn mô, hàn mạch</v>
          </cell>
          <cell r="J6577" t="str">
            <v>Phẫu thuật khối u khoảng bên họng bằng dao siêu âm/ dao hàn mô, hàn mạch</v>
          </cell>
          <cell r="K6577" t="str">
            <v>B</v>
          </cell>
          <cell r="M6577">
            <v>950</v>
          </cell>
          <cell r="N6577">
            <v>950</v>
          </cell>
          <cell r="P6577" t="str">
            <v>Phẫu thuật cắt bỏ u thành bên họng lan lên đáy sọ có kiểm soát bằng kính hiển vi và nội soi</v>
          </cell>
          <cell r="Q6577">
            <v>8480000</v>
          </cell>
          <cell r="R6577">
            <v>1141043.4782608701</v>
          </cell>
          <cell r="S6577">
            <v>9621000</v>
          </cell>
          <cell r="T6577">
            <v>1483356.5217391311</v>
          </cell>
          <cell r="U6577">
            <v>9963356.5217391308</v>
          </cell>
          <cell r="V6577">
            <v>9963300</v>
          </cell>
          <cell r="W6577">
            <v>398534.26086956525</v>
          </cell>
          <cell r="X6577">
            <v>10361890.782608695</v>
          </cell>
        </row>
        <row r="6578">
          <cell r="E6578" t="str">
            <v>37.8D08.0940</v>
          </cell>
          <cell r="F6578" t="str">
            <v>03. NHI KHOA</v>
          </cell>
          <cell r="G6578" t="str">
            <v>3.2573</v>
          </cell>
          <cell r="H6578" t="str">
            <v>Cắt bỏ ung thư Amidan và nạo vét hạch cổ</v>
          </cell>
          <cell r="I6578" t="str">
            <v>Cắt bỏ ung thư Amidan và nạo vét hạch cổ</v>
          </cell>
          <cell r="J6578" t="str">
            <v>Cắt bỏ ung thư Amidan và nạo vét hạch cổ</v>
          </cell>
          <cell r="K6578" t="str">
            <v>A</v>
          </cell>
          <cell r="L6578" t="str">
            <v>P1</v>
          </cell>
          <cell r="M6578">
            <v>951</v>
          </cell>
          <cell r="N6578">
            <v>951</v>
          </cell>
          <cell r="P6578" t="str">
            <v>Phẫu thuật cắt bỏ ung thư Amidan hoặcthanh quản và nạo vét hạch cổ</v>
          </cell>
          <cell r="Q6578">
            <v>5097000</v>
          </cell>
          <cell r="R6578">
            <v>679304.34782608703</v>
          </cell>
          <cell r="S6578">
            <v>5776000</v>
          </cell>
          <cell r="T6578">
            <v>883095.6521739132</v>
          </cell>
          <cell r="U6578">
            <v>5980095.6521739131</v>
          </cell>
          <cell r="V6578">
            <v>5980000</v>
          </cell>
          <cell r="W6578">
            <v>239203.82608695654</v>
          </cell>
          <cell r="X6578">
            <v>6219299.4782608692</v>
          </cell>
        </row>
        <row r="6579">
          <cell r="E6579" t="str">
            <v>37.8D08.0940</v>
          </cell>
          <cell r="F6579" t="str">
            <v>03. NHI KHOA</v>
          </cell>
          <cell r="G6579" t="str">
            <v>3.2596</v>
          </cell>
          <cell r="H6579" t="str">
            <v>Cắt ung thư Amidan/thanh quản và nạo vét hạch cổ</v>
          </cell>
          <cell r="I6579" t="str">
            <v>Cắt ung thư Amidan/thanh quản và nạo vét hạch cổ</v>
          </cell>
          <cell r="J6579" t="str">
            <v>Cắt ung thư amidan/thanh quản và nạo vét hạch cổ</v>
          </cell>
          <cell r="K6579" t="str">
            <v>B</v>
          </cell>
          <cell r="L6579" t="str">
            <v>P1</v>
          </cell>
          <cell r="M6579">
            <v>951</v>
          </cell>
          <cell r="N6579">
            <v>951</v>
          </cell>
          <cell r="P6579" t="str">
            <v>Phẫu thuật cắt bỏ ung thư Amidan hoặcthanh quản và nạo vét hạch cổ</v>
          </cell>
          <cell r="Q6579">
            <v>5097000</v>
          </cell>
          <cell r="R6579">
            <v>679304.34782608703</v>
          </cell>
          <cell r="S6579">
            <v>5776000</v>
          </cell>
          <cell r="T6579">
            <v>883095.6521739132</v>
          </cell>
          <cell r="U6579">
            <v>5980095.6521739131</v>
          </cell>
          <cell r="V6579">
            <v>5980000</v>
          </cell>
          <cell r="W6579">
            <v>239203.82608695654</v>
          </cell>
          <cell r="X6579">
            <v>6219299.4782608692</v>
          </cell>
        </row>
        <row r="6580">
          <cell r="E6580" t="str">
            <v>37.8D08.0940</v>
          </cell>
          <cell r="F6580" t="str">
            <v>12. UNG BƯỚU</v>
          </cell>
          <cell r="G6580" t="str">
            <v>12.148</v>
          </cell>
          <cell r="H6580" t="str">
            <v>Cắt bỏ ung thư Amydan và nạo vét hạch cổ</v>
          </cell>
          <cell r="I6580" t="str">
            <v>Cắt bỏ ung thư Amydan và nạo vét hạch cổ</v>
          </cell>
          <cell r="J6580" t="str">
            <v>Cắt bỏ ung thư Amydan và nạo vét hạch cổ</v>
          </cell>
          <cell r="K6580" t="str">
            <v>B</v>
          </cell>
          <cell r="L6580" t="str">
            <v>P1</v>
          </cell>
          <cell r="M6580">
            <v>951</v>
          </cell>
          <cell r="N6580">
            <v>951</v>
          </cell>
          <cell r="P6580" t="str">
            <v>Phẫu thuật cắt bỏ ung thư Amidan hoặcthanh quản và nạo vét hạch cổ</v>
          </cell>
          <cell r="Q6580">
            <v>5097000</v>
          </cell>
          <cell r="R6580">
            <v>679304.34782608703</v>
          </cell>
          <cell r="S6580">
            <v>5776000</v>
          </cell>
          <cell r="T6580">
            <v>883095.6521739132</v>
          </cell>
          <cell r="U6580">
            <v>5980095.6521739131</v>
          </cell>
          <cell r="V6580">
            <v>5980000</v>
          </cell>
          <cell r="W6580">
            <v>239203.82608695654</v>
          </cell>
          <cell r="X6580">
            <v>6219299.4782608692</v>
          </cell>
        </row>
        <row r="6581">
          <cell r="E6581" t="str">
            <v>37.8D08.0940</v>
          </cell>
          <cell r="F6581" t="str">
            <v>15. TAI MŨI HỌNG</v>
          </cell>
          <cell r="G6581" t="str">
            <v>15.264</v>
          </cell>
          <cell r="H6581" t="str">
            <v>Phẫu thuật cắt u đáy lưỡi/hạ họng theo đường mở xương hàm dưới không có tái tạo</v>
          </cell>
          <cell r="I6581" t="str">
            <v>Phẫu thuật cắt u đáy lưỡi/hạ họng theo đường mở xương hàm dưới không có tái tạo</v>
          </cell>
          <cell r="J6581" t="str">
            <v>Phẫu thuật cắt u đáy lưỡi/hạ họng theo đường mở xương hàm dưới không có tái tạo</v>
          </cell>
          <cell r="K6581" t="str">
            <v>B</v>
          </cell>
          <cell r="L6581" t="str">
            <v>P1</v>
          </cell>
          <cell r="M6581">
            <v>951</v>
          </cell>
          <cell r="N6581">
            <v>951</v>
          </cell>
          <cell r="P6581" t="str">
            <v>Phẫu thuật cắt bỏ ung thư Amidan hoặcthanh quản và nạo vét hạch cổ</v>
          </cell>
          <cell r="Q6581">
            <v>5097000</v>
          </cell>
          <cell r="R6581">
            <v>679304.34782608703</v>
          </cell>
          <cell r="S6581">
            <v>5776000</v>
          </cell>
          <cell r="T6581">
            <v>883095.6521739132</v>
          </cell>
          <cell r="U6581">
            <v>5980095.6521739131</v>
          </cell>
          <cell r="V6581">
            <v>5980000</v>
          </cell>
          <cell r="W6581">
            <v>239203.82608695654</v>
          </cell>
          <cell r="X6581">
            <v>6219299.4782608692</v>
          </cell>
        </row>
        <row r="6582">
          <cell r="E6582" t="str">
            <v>37.8D08.0940</v>
          </cell>
          <cell r="F6582" t="str">
            <v>15. TAI MŨI HỌNG</v>
          </cell>
          <cell r="G6582" t="str">
            <v>15.265</v>
          </cell>
          <cell r="H6582" t="str">
            <v>Phẫu thuật cắt u hạ họng/đáy lưỡi theo đường trên xương móng</v>
          </cell>
          <cell r="I6582" t="str">
            <v>Phẫu thuật cắt u hạ họng/đáy lưỡi theo đường trên xương móng</v>
          </cell>
          <cell r="J6582" t="str">
            <v>Phẫu thuật cắt u hạ họng/đáy lưỡi theo đường trên xương móng</v>
          </cell>
          <cell r="K6582" t="str">
            <v>B</v>
          </cell>
          <cell r="L6582" t="str">
            <v>P1</v>
          </cell>
          <cell r="M6582">
            <v>951</v>
          </cell>
          <cell r="N6582">
            <v>951</v>
          </cell>
          <cell r="P6582" t="str">
            <v>Phẫu thuật cắt bỏ ung thư Amidan hoặcthanh quản và nạo vét hạch cổ</v>
          </cell>
          <cell r="Q6582">
            <v>5097000</v>
          </cell>
          <cell r="R6582">
            <v>679304.34782608703</v>
          </cell>
          <cell r="S6582">
            <v>5776000</v>
          </cell>
          <cell r="T6582">
            <v>883095.6521739132</v>
          </cell>
          <cell r="U6582">
            <v>5980095.6521739131</v>
          </cell>
          <cell r="V6582">
            <v>5980000</v>
          </cell>
          <cell r="W6582">
            <v>239203.82608695654</v>
          </cell>
          <cell r="X6582">
            <v>6219299.4782608692</v>
          </cell>
        </row>
        <row r="6583">
          <cell r="E6583" t="str">
            <v>37.8D08.0940</v>
          </cell>
          <cell r="F6583" t="str">
            <v>15. TAI MŨI HỌNG</v>
          </cell>
          <cell r="G6583" t="str">
            <v>15.371</v>
          </cell>
          <cell r="H6583" t="str">
            <v xml:space="preserve">Phẫu thuật cắt ung thư Amidan sử dụng dao siêu âm/dao hàn mô, hàn mạch/laser </v>
          </cell>
          <cell r="I6583" t="str">
            <v xml:space="preserve">Phẫu thuật cắt ung thư Amidan sử dụng dao siêu âm/dao hàn mô, hàn mạch/laser </v>
          </cell>
          <cell r="J6583" t="str">
            <v xml:space="preserve">Phẫu thuật cắt ung thư Amidan sử dụng dao siêu âm/ dao hàn mô, hàn mạch / laser </v>
          </cell>
          <cell r="K6583" t="str">
            <v>B</v>
          </cell>
          <cell r="L6583" t="str">
            <v>P1</v>
          </cell>
          <cell r="M6583">
            <v>951</v>
          </cell>
          <cell r="N6583">
            <v>951</v>
          </cell>
          <cell r="P6583" t="str">
            <v>Phẫu thuật cắt bỏ ung thư Amidan hoặcthanh quản và nạo vét hạch cổ</v>
          </cell>
          <cell r="Q6583">
            <v>5097000</v>
          </cell>
          <cell r="R6583">
            <v>679304.34782608703</v>
          </cell>
          <cell r="S6583">
            <v>5776000</v>
          </cell>
          <cell r="T6583">
            <v>883095.6521739132</v>
          </cell>
          <cell r="U6583">
            <v>5980095.6521739131</v>
          </cell>
          <cell r="V6583">
            <v>5980000</v>
          </cell>
          <cell r="W6583">
            <v>239203.82608695654</v>
          </cell>
          <cell r="X6583">
            <v>6219299.4782608692</v>
          </cell>
        </row>
        <row r="6584">
          <cell r="E6584" t="str">
            <v>37.8D08.0940</v>
          </cell>
          <cell r="F6584" t="str">
            <v>15. TAI MŨI HỌNG</v>
          </cell>
          <cell r="G6584" t="str">
            <v>15.289</v>
          </cell>
          <cell r="H6584" t="str">
            <v>Phẫu thuật khối u khoảng bên họng</v>
          </cell>
          <cell r="I6584" t="str">
            <v>Phẫu thuật khối u khoảng bên họng</v>
          </cell>
          <cell r="J6584" t="str">
            <v>Phẫu thuật khối u khoảng bên họng</v>
          </cell>
          <cell r="K6584" t="str">
            <v>B</v>
          </cell>
          <cell r="L6584" t="str">
            <v>P1</v>
          </cell>
          <cell r="M6584">
            <v>951</v>
          </cell>
          <cell r="N6584">
            <v>951</v>
          </cell>
          <cell r="P6584" t="str">
            <v>Phẫu thuật cắt bỏ ung thư Amidan hoặcthanh quản và nạo vét hạch cổ</v>
          </cell>
          <cell r="Q6584">
            <v>5097000</v>
          </cell>
          <cell r="R6584">
            <v>679304.34782608703</v>
          </cell>
          <cell r="S6584">
            <v>5776000</v>
          </cell>
          <cell r="T6584">
            <v>883095.6521739132</v>
          </cell>
          <cell r="U6584">
            <v>5980095.6521739131</v>
          </cell>
          <cell r="V6584">
            <v>5980000</v>
          </cell>
          <cell r="W6584">
            <v>239203.82608695654</v>
          </cell>
          <cell r="X6584">
            <v>6219299.4782608692</v>
          </cell>
        </row>
        <row r="6585">
          <cell r="E6585" t="str">
            <v>37.8D04.0357</v>
          </cell>
          <cell r="F6585" t="str">
            <v>27. PHẪU THUẬT NỘI SOI</v>
          </cell>
          <cell r="G6585" t="str">
            <v>27.54</v>
          </cell>
          <cell r="H6585" t="str">
            <v>Phẫu thuật nội soi cắt toàn bộ tuyến giáp trong bướu giáp đa nhân</v>
          </cell>
          <cell r="I6585" t="str">
            <v>Phẫu thuật nội soi cắt toàn bộ tuyến giáp trong bướu giáp đa nhân</v>
          </cell>
          <cell r="J6585" t="str">
            <v>Phẫu thuật nội soi cắt toàn bộ tuyến giáp trong bướu giáp đa nhân</v>
          </cell>
          <cell r="K6585" t="str">
            <v>B</v>
          </cell>
          <cell r="L6585" t="str">
            <v>PDB</v>
          </cell>
          <cell r="M6585">
            <v>366</v>
          </cell>
          <cell r="N6585">
            <v>366</v>
          </cell>
          <cell r="O6585" t="str">
            <v>Chưa bao gồm dao hàn mạch, hàn mô</v>
          </cell>
          <cell r="P6585" t="str">
            <v>Phẫu thuật loại 1 mổ mở tuyến nội tiết không dùng dao siêu âm</v>
          </cell>
          <cell r="Q6585">
            <v>3473000</v>
          </cell>
          <cell r="R6585">
            <v>837391.30434782605</v>
          </cell>
          <cell r="S6585">
            <v>4310000</v>
          </cell>
          <cell r="T6585">
            <v>1088608.6956521738</v>
          </cell>
          <cell r="U6585">
            <v>4561608.6956521738</v>
          </cell>
          <cell r="V6585">
            <v>4561600</v>
          </cell>
          <cell r="W6585">
            <v>182464.34782608695</v>
          </cell>
          <cell r="X6585">
            <v>4744073.0434782607</v>
          </cell>
        </row>
        <row r="6586">
          <cell r="E6586" t="str">
            <v>37.8D04.0365</v>
          </cell>
          <cell r="F6586" t="str">
            <v>03. NHI KHOA</v>
          </cell>
          <cell r="G6586" t="str">
            <v>3.3940</v>
          </cell>
          <cell r="H6586" t="str">
            <v>Phẫu thuật nội soi cắt toàn bộ tuyến giáp trong bướu giáp đa nhân</v>
          </cell>
          <cell r="I6586" t="str">
            <v>Phẫu thuật nội soi cắt toàn bộ tuyến giáp trong bướu giáp đa nhân [có dùng dao siêu âm]</v>
          </cell>
          <cell r="J6586" t="str">
            <v>Phẫu thuật nội soi cắt toàn bộ tuyến giáp trong bướu giáp đa nhân</v>
          </cell>
          <cell r="K6586" t="str">
            <v>B</v>
          </cell>
          <cell r="L6586" t="str">
            <v>PDB</v>
          </cell>
          <cell r="M6586">
            <v>374</v>
          </cell>
          <cell r="N6586">
            <v>374</v>
          </cell>
          <cell r="P6586" t="str">
            <v>Phẫu thuật loại đặc biệt tuyến nội tiết mổ nội soi dùng dao siêu âm</v>
          </cell>
          <cell r="Q6586">
            <v>6704000</v>
          </cell>
          <cell r="R6586">
            <v>1145739.1304347799</v>
          </cell>
          <cell r="S6586">
            <v>7849000</v>
          </cell>
          <cell r="T6586">
            <v>1489460.869565214</v>
          </cell>
          <cell r="U6586">
            <v>8193460.869565214</v>
          </cell>
          <cell r="V6586">
            <v>8193400</v>
          </cell>
          <cell r="W6586">
            <v>327738.43478260859</v>
          </cell>
          <cell r="X6586">
            <v>8521199.3043478224</v>
          </cell>
        </row>
        <row r="6587">
          <cell r="E6587" t="str">
            <v>37.8D04.0365</v>
          </cell>
          <cell r="F6587" t="str">
            <v>27. PHẪU THUẬT NỘI SOI</v>
          </cell>
          <cell r="G6587" t="str">
            <v>27.54</v>
          </cell>
          <cell r="H6587" t="str">
            <v>Phẫu thuật nội soi cắt toàn bộ tuyến giáp trong bướu giáp đa nhân</v>
          </cell>
          <cell r="I6587" t="str">
            <v>Phẫu thuật nội soi cắt toàn bộ tuyến giáp trong bướu giáp đa nhân [có dùng dao siêu âm]</v>
          </cell>
          <cell r="J6587" t="str">
            <v>Phẫu thuật nội soi cắt toàn bộ tuyến giáp trong bướu giáp đa nhân</v>
          </cell>
          <cell r="K6587" t="str">
            <v>B</v>
          </cell>
          <cell r="L6587" t="str">
            <v>PDB</v>
          </cell>
          <cell r="M6587">
            <v>374</v>
          </cell>
          <cell r="N6587">
            <v>374</v>
          </cell>
          <cell r="P6587" t="str">
            <v>Phẫu thuật loại đặc biệt tuyến nội tiết mổ nội soi dùng dao siêu âm</v>
          </cell>
          <cell r="Q6587">
            <v>6704000</v>
          </cell>
          <cell r="R6587">
            <v>1145739.1304347799</v>
          </cell>
          <cell r="S6587">
            <v>7849000</v>
          </cell>
          <cell r="T6587">
            <v>1489460.869565214</v>
          </cell>
          <cell r="U6587">
            <v>8193460.869565214</v>
          </cell>
          <cell r="V6587">
            <v>8193400</v>
          </cell>
          <cell r="W6587">
            <v>327738.43478260859</v>
          </cell>
          <cell r="X6587">
            <v>8521199.3043478224</v>
          </cell>
        </row>
        <row r="6588">
          <cell r="E6588" t="str">
            <v>37.8D04.0357</v>
          </cell>
          <cell r="F6588" t="str">
            <v>03. NHI KHOA</v>
          </cell>
          <cell r="G6588" t="str">
            <v>3.3941</v>
          </cell>
          <cell r="H6588" t="str">
            <v>Phẫu thuật nội soi cắt toàn bộ tuyến giáp trong bướu giáp đa nhân độc</v>
          </cell>
          <cell r="I6588" t="str">
            <v>Phẫu thuật nội soi cắt toàn bộ tuyến giáp trong bướu giáp đa nhân độc</v>
          </cell>
          <cell r="J6588" t="str">
            <v>Phẫu thuật nội soi cắt toàn bộ tuyến giáp trong bướu giáp đa nhân độc</v>
          </cell>
          <cell r="K6588" t="str">
            <v>B</v>
          </cell>
          <cell r="L6588" t="str">
            <v>PDB</v>
          </cell>
          <cell r="M6588">
            <v>366</v>
          </cell>
          <cell r="N6588">
            <v>366</v>
          </cell>
          <cell r="O6588" t="str">
            <v>Chưa bao gồm dao hàn mạch, hàn mô</v>
          </cell>
          <cell r="P6588" t="str">
            <v>Phẫu thuật loại 1 mổ mở tuyến nội tiết không dùng dao siêu âm</v>
          </cell>
          <cell r="Q6588">
            <v>3473000</v>
          </cell>
          <cell r="R6588">
            <v>837391.30434782605</v>
          </cell>
          <cell r="S6588">
            <v>4310000</v>
          </cell>
          <cell r="T6588">
            <v>1088608.6956521738</v>
          </cell>
          <cell r="U6588">
            <v>4561608.6956521738</v>
          </cell>
          <cell r="V6588">
            <v>4561600</v>
          </cell>
          <cell r="W6588">
            <v>182464.34782608695</v>
          </cell>
          <cell r="X6588">
            <v>4744073.0434782607</v>
          </cell>
        </row>
        <row r="6589">
          <cell r="E6589" t="str">
            <v>37.8D04.0357</v>
          </cell>
          <cell r="F6589" t="str">
            <v>27. PHẪU THUẬT NỘI SOI</v>
          </cell>
          <cell r="G6589" t="str">
            <v>27.55</v>
          </cell>
          <cell r="H6589" t="str">
            <v>Phẫu thuật nội soi cắt toàn bộ tuyến giáp trong bướu giáp đa nhân độc</v>
          </cell>
          <cell r="I6589" t="str">
            <v>Phẫu thuật nội soi cắt toàn bộ tuyến giáp trong bướu giáp đa nhân độc</v>
          </cell>
          <cell r="J6589" t="str">
            <v>Phẫu thuật nội soi cắt toàn bộ tuyến giáp trong bướu giáp đa nhân độc</v>
          </cell>
          <cell r="K6589" t="str">
            <v>B</v>
          </cell>
          <cell r="L6589" t="str">
            <v>PDB</v>
          </cell>
          <cell r="M6589">
            <v>366</v>
          </cell>
          <cell r="N6589">
            <v>366</v>
          </cell>
          <cell r="O6589" t="str">
            <v>Chưa bao gồm dao hàn mạch, hàn mô</v>
          </cell>
          <cell r="P6589" t="str">
            <v>Phẫu thuật loại 1 mổ mở tuyến nội tiết không dùng dao siêu âm</v>
          </cell>
          <cell r="Q6589">
            <v>3473000</v>
          </cell>
          <cell r="R6589">
            <v>837391.30434782605</v>
          </cell>
          <cell r="S6589">
            <v>4310000</v>
          </cell>
          <cell r="T6589">
            <v>1088608.6956521738</v>
          </cell>
          <cell r="U6589">
            <v>4561608.6956521738</v>
          </cell>
          <cell r="V6589">
            <v>4561600</v>
          </cell>
          <cell r="W6589">
            <v>182464.34782608695</v>
          </cell>
          <cell r="X6589">
            <v>4744073.0434782607</v>
          </cell>
        </row>
        <row r="6590">
          <cell r="E6590" t="str">
            <v>37.8D08.0941</v>
          </cell>
          <cell r="F6590" t="str">
            <v>15. TAI MŨI HỌNG</v>
          </cell>
          <cell r="G6590" t="str">
            <v>15.88</v>
          </cell>
          <cell r="H6590" t="str">
            <v>Phẫu thuật cắt phần giữa xương hàm trong ung thư sàng hàm</v>
          </cell>
          <cell r="I6590" t="str">
            <v>Phẫu thuật cắt phần giữa xương hàm trong ung thư sàng hàm</v>
          </cell>
          <cell r="J6590" t="str">
            <v>Phẫu thuật cắt phần giữa xương hàm trong ung thư sàng hàm</v>
          </cell>
          <cell r="K6590" t="str">
            <v>B</v>
          </cell>
          <cell r="L6590" t="str">
            <v>PDB</v>
          </cell>
          <cell r="M6590">
            <v>952</v>
          </cell>
          <cell r="N6590">
            <v>952</v>
          </cell>
          <cell r="P6590" t="str">
            <v>Phẫu thuật cắt bỏ ung thư lưỡi có tái tạo vạt cơ da</v>
          </cell>
          <cell r="Q6590">
            <v>5980000</v>
          </cell>
          <cell r="R6590">
            <v>976695.65217391297</v>
          </cell>
          <cell r="S6590">
            <v>6956000</v>
          </cell>
          <cell r="T6590">
            <v>1269704.3478260867</v>
          </cell>
          <cell r="U6590">
            <v>7249704.3478260869</v>
          </cell>
          <cell r="V6590">
            <v>7249700</v>
          </cell>
          <cell r="W6590">
            <v>289988.17391304346</v>
          </cell>
          <cell r="X6590">
            <v>7539692.5217391308</v>
          </cell>
        </row>
        <row r="6591">
          <cell r="E6591" t="str">
            <v>37.8D08.0941</v>
          </cell>
          <cell r="F6591" t="str">
            <v>15. TAI MŨI HỌNG</v>
          </cell>
          <cell r="G6591" t="str">
            <v>15.263</v>
          </cell>
          <cell r="H6591" t="str">
            <v>Phẫu thuật cắt u đáy lưỡi/hạ họng theo đường mở xương hàm dưới có tái tạo</v>
          </cell>
          <cell r="I6591" t="str">
            <v>Phẫu thuật cắt u đáy lưỡi/hạ họng theo đường mở xương hàm dưới có tái tạo</v>
          </cell>
          <cell r="J6591" t="str">
            <v>Phẫu thuật cắt u đáy lưỡi/hạ họng theo đường mở xương hàm dưới có tái tạo</v>
          </cell>
          <cell r="K6591" t="str">
            <v>B</v>
          </cell>
          <cell r="L6591" t="str">
            <v>PDB</v>
          </cell>
          <cell r="M6591">
            <v>952</v>
          </cell>
          <cell r="N6591">
            <v>952</v>
          </cell>
          <cell r="P6591" t="str">
            <v>Phẫu thuật cắt bỏ ung thư lưỡi có tái tạo vạt cơ da</v>
          </cell>
          <cell r="Q6591">
            <v>5980000</v>
          </cell>
          <cell r="R6591">
            <v>976695.65217391297</v>
          </cell>
          <cell r="S6591">
            <v>6956000</v>
          </cell>
          <cell r="T6591">
            <v>1269704.3478260867</v>
          </cell>
          <cell r="U6591">
            <v>7249704.3478260869</v>
          </cell>
          <cell r="V6591">
            <v>7249700</v>
          </cell>
          <cell r="W6591">
            <v>289988.17391304346</v>
          </cell>
          <cell r="X6591">
            <v>7539692.5217391308</v>
          </cell>
        </row>
        <row r="6592">
          <cell r="E6592" t="str">
            <v>37.8D08.0941</v>
          </cell>
          <cell r="F6592" t="str">
            <v>15. TAI MŨI HỌNG</v>
          </cell>
          <cell r="G6592" t="str">
            <v>15.92</v>
          </cell>
          <cell r="H6592" t="str">
            <v>Phẫu thuật cắt u xơ mạch vòm họng theo đường ngoài</v>
          </cell>
          <cell r="I6592" t="str">
            <v>Phẫu thuật cắt u xơ mạch vòm họng theo đường ngoài</v>
          </cell>
          <cell r="J6592" t="str">
            <v>Phẫu thuật cắt u xơ mạch vòm họng theo đường ngoài</v>
          </cell>
          <cell r="K6592" t="str">
            <v>B</v>
          </cell>
          <cell r="L6592" t="str">
            <v>PDB</v>
          </cell>
          <cell r="M6592">
            <v>952</v>
          </cell>
          <cell r="N6592">
            <v>952</v>
          </cell>
          <cell r="P6592" t="str">
            <v>Phẫu thuật cắt bỏ ung thư lưỡi có tái tạo vạt cơ da</v>
          </cell>
          <cell r="Q6592">
            <v>5980000</v>
          </cell>
          <cell r="R6592">
            <v>976695.65217391297</v>
          </cell>
          <cell r="S6592">
            <v>6956000</v>
          </cell>
          <cell r="T6592">
            <v>1269704.3478260867</v>
          </cell>
          <cell r="U6592">
            <v>7249704.3478260869</v>
          </cell>
          <cell r="V6592">
            <v>7249700</v>
          </cell>
          <cell r="W6592">
            <v>289988.17391304346</v>
          </cell>
          <cell r="X6592">
            <v>7539692.5217391308</v>
          </cell>
        </row>
        <row r="6593">
          <cell r="E6593" t="str">
            <v>37.8D08.0942</v>
          </cell>
          <cell r="F6593" t="str">
            <v>15. TAI MŨI HỌNG</v>
          </cell>
          <cell r="G6593" t="str">
            <v>15.103</v>
          </cell>
          <cell r="H6593" t="str">
            <v>Phẫu thuật cắt xoang hơi cuốn mũi giữa</v>
          </cell>
          <cell r="I6593" t="str">
            <v>Phẫu thuật cắt xoang hơi cuốn mũi giữa</v>
          </cell>
          <cell r="J6593" t="str">
            <v>Phẫu thuật cắt Concha Bullosa cuốn mũi</v>
          </cell>
          <cell r="K6593" t="str">
            <v>B</v>
          </cell>
          <cell r="L6593" t="str">
            <v>P2</v>
          </cell>
          <cell r="M6593">
            <v>953</v>
          </cell>
          <cell r="N6593">
            <v>953</v>
          </cell>
          <cell r="P6593" t="str">
            <v>Phẫu thuật cắt Concha Bullosa cuốn mũi</v>
          </cell>
          <cell r="Q6593">
            <v>3280000</v>
          </cell>
          <cell r="R6593">
            <v>716869.56521739101</v>
          </cell>
          <cell r="S6593">
            <v>3996000</v>
          </cell>
          <cell r="T6593">
            <v>931930.4347826083</v>
          </cell>
          <cell r="U6593">
            <v>4211930.4347826084</v>
          </cell>
          <cell r="V6593">
            <v>4211900</v>
          </cell>
          <cell r="W6593">
            <v>168477.21739130435</v>
          </cell>
          <cell r="X6593">
            <v>4380407.6521739131</v>
          </cell>
        </row>
        <row r="6594">
          <cell r="E6594" t="str">
            <v>37.8D08.0942</v>
          </cell>
          <cell r="F6594" t="str">
            <v>15. TAI MŨI HỌNG</v>
          </cell>
          <cell r="G6594" t="str">
            <v>15.104</v>
          </cell>
          <cell r="H6594" t="str">
            <v>Phẫu thuật nội soi chỉnh hình cuốn mũi giữa</v>
          </cell>
          <cell r="I6594" t="str">
            <v>Phẫu thuật nội soi chỉnh hình cuốn mũi giữa</v>
          </cell>
          <cell r="J6594" t="str">
            <v>Phẫu thuật nội soi chỉnh hình cuốn mũi giữa</v>
          </cell>
          <cell r="K6594" t="str">
            <v>C</v>
          </cell>
          <cell r="L6594" t="str">
            <v>P2</v>
          </cell>
          <cell r="M6594">
            <v>953</v>
          </cell>
          <cell r="N6594">
            <v>953</v>
          </cell>
          <cell r="P6594" t="str">
            <v>Phẫu thuật cắt Concha Bullosa cuốn mũi</v>
          </cell>
          <cell r="Q6594">
            <v>3280000</v>
          </cell>
          <cell r="R6594">
            <v>716869.56521739101</v>
          </cell>
          <cell r="S6594">
            <v>3996000</v>
          </cell>
          <cell r="T6594">
            <v>931930.4347826083</v>
          </cell>
          <cell r="U6594">
            <v>4211930.4347826084</v>
          </cell>
          <cell r="V6594">
            <v>4211900</v>
          </cell>
          <cell r="W6594">
            <v>168477.21739130435</v>
          </cell>
          <cell r="X6594">
            <v>4380407.6521739131</v>
          </cell>
        </row>
        <row r="6595">
          <cell r="E6595" t="str">
            <v>37.8D08.0943</v>
          </cell>
          <cell r="F6595" t="str">
            <v>15. TAI MŨI HỌNG</v>
          </cell>
          <cell r="G6595" t="str">
            <v>15.173</v>
          </cell>
          <cell r="H6595" t="str">
            <v>Phẫu thuật nội soi cắt dây thanh bằng laser</v>
          </cell>
          <cell r="I6595" t="str">
            <v>Phẫu thuật nội soi cắt dây thanh bằng laser</v>
          </cell>
          <cell r="J6595" t="str">
            <v>Phẫu thuật nội soi cắt dây thanh bằng laser</v>
          </cell>
          <cell r="K6595" t="str">
            <v>B</v>
          </cell>
          <cell r="L6595" t="str">
            <v>P1</v>
          </cell>
          <cell r="M6595">
            <v>954</v>
          </cell>
          <cell r="N6595">
            <v>954</v>
          </cell>
          <cell r="P6595" t="str">
            <v>Phẫu thuật cắt dây thanh bằng Laser</v>
          </cell>
          <cell r="Q6595">
            <v>4053000</v>
          </cell>
          <cell r="R6595">
            <v>679304.34782608703</v>
          </cell>
          <cell r="S6595">
            <v>4732000</v>
          </cell>
          <cell r="T6595">
            <v>883095.6521739132</v>
          </cell>
          <cell r="U6595">
            <v>4936095.6521739131</v>
          </cell>
          <cell r="V6595">
            <v>4936000</v>
          </cell>
          <cell r="W6595">
            <v>197443.82608695654</v>
          </cell>
          <cell r="X6595">
            <v>5133539.4782608692</v>
          </cell>
        </row>
        <row r="6596">
          <cell r="E6596" t="str">
            <v>37.8D08.0943</v>
          </cell>
          <cell r="F6596" t="str">
            <v>26. VI PHẪU</v>
          </cell>
          <cell r="G6596" t="str">
            <v>26.20</v>
          </cell>
          <cell r="H6596" t="str">
            <v>Phẫu thuật vi phẫu sử dụng laser cắt dây thanh</v>
          </cell>
          <cell r="I6596" t="str">
            <v>Phẫu thuật vi phẫu sử dụng laser cắt dây thanh</v>
          </cell>
          <cell r="J6596" t="str">
            <v>Phẫu thuật vi phẫu sử dụng laser cắt dây thanh</v>
          </cell>
          <cell r="K6596" t="str">
            <v>B</v>
          </cell>
          <cell r="L6596" t="str">
            <v>P1</v>
          </cell>
          <cell r="M6596">
            <v>954</v>
          </cell>
          <cell r="N6596">
            <v>954</v>
          </cell>
          <cell r="P6596" t="str">
            <v>Phẫu thuật cắt dây thanh bằng Laser</v>
          </cell>
          <cell r="Q6596">
            <v>4053000</v>
          </cell>
          <cell r="R6596">
            <v>679304.34782608703</v>
          </cell>
          <cell r="S6596">
            <v>4732000</v>
          </cell>
          <cell r="T6596">
            <v>883095.6521739132</v>
          </cell>
          <cell r="U6596">
            <v>4936095.6521739131</v>
          </cell>
          <cell r="V6596">
            <v>4936000</v>
          </cell>
          <cell r="W6596">
            <v>197443.82608695654</v>
          </cell>
          <cell r="X6596">
            <v>5133539.4782608692</v>
          </cell>
        </row>
        <row r="6597">
          <cell r="E6597" t="str">
            <v>37.8D08.0943</v>
          </cell>
          <cell r="F6597" t="str">
            <v>26. VI PHẪU</v>
          </cell>
          <cell r="G6597" t="str">
            <v>26.19</v>
          </cell>
          <cell r="H6597" t="str">
            <v>Phẫu thuật vi phẫu sử dụng laser cắt dây thanh và sụn phễu một bên</v>
          </cell>
          <cell r="I6597" t="str">
            <v>Phẫu thuật vi phẫu sử dụng laser cắt dây thanh và sụn phễu một bên</v>
          </cell>
          <cell r="J6597" t="str">
            <v>Phẫu thuật vi phẫu sử dụng laser cắt dây thanh và sụn phễu một bên</v>
          </cell>
          <cell r="K6597" t="str">
            <v>B</v>
          </cell>
          <cell r="L6597" t="str">
            <v>P1</v>
          </cell>
          <cell r="M6597">
            <v>954</v>
          </cell>
          <cell r="N6597">
            <v>954</v>
          </cell>
          <cell r="P6597" t="str">
            <v>Phẫu thuật cắt dây thanh bằng Laser</v>
          </cell>
          <cell r="Q6597">
            <v>4053000</v>
          </cell>
          <cell r="R6597">
            <v>679304.34782608703</v>
          </cell>
          <cell r="S6597">
            <v>4732000</v>
          </cell>
          <cell r="T6597">
            <v>883095.6521739132</v>
          </cell>
          <cell r="U6597">
            <v>4936095.6521739131</v>
          </cell>
          <cell r="V6597">
            <v>4936000</v>
          </cell>
          <cell r="W6597">
            <v>197443.82608695654</v>
          </cell>
          <cell r="X6597">
            <v>5133539.4782608692</v>
          </cell>
        </row>
        <row r="6598">
          <cell r="E6598" t="str">
            <v>37.8D04.0365</v>
          </cell>
          <cell r="F6598" t="str">
            <v>03. NHI KHOA</v>
          </cell>
          <cell r="G6598" t="str">
            <v>3.3941</v>
          </cell>
          <cell r="H6598" t="str">
            <v>Phẫu thuật nội soi cắt toàn bộ tuyến giáp trong bướu giáp đa nhân độc</v>
          </cell>
          <cell r="I6598" t="str">
            <v>Phẫu thuật nội soi cắt toàn bộ tuyến giáp trong bướu giáp đa nhân độc [có dùng dao siêu âm]</v>
          </cell>
          <cell r="J6598" t="str">
            <v>Phẫu thuật nội soi cắt toàn bộ tuyến giáp trong bướu giáp đa nhân độc</v>
          </cell>
          <cell r="K6598" t="str">
            <v>B</v>
          </cell>
          <cell r="L6598" t="str">
            <v>PDB</v>
          </cell>
          <cell r="M6598">
            <v>374</v>
          </cell>
          <cell r="N6598">
            <v>374</v>
          </cell>
          <cell r="P6598" t="str">
            <v>Phẫu thuật loại đặc biệt tuyến nội tiết mổ nội soi dùng dao siêu âm</v>
          </cell>
          <cell r="Q6598">
            <v>6704000</v>
          </cell>
          <cell r="R6598">
            <v>1145739.1304347799</v>
          </cell>
          <cell r="S6598">
            <v>7849000</v>
          </cell>
          <cell r="T6598">
            <v>1489460.869565214</v>
          </cell>
          <cell r="U6598">
            <v>8193460.869565214</v>
          </cell>
          <cell r="V6598">
            <v>8193400</v>
          </cell>
          <cell r="W6598">
            <v>327738.43478260859</v>
          </cell>
          <cell r="X6598">
            <v>8521199.3043478224</v>
          </cell>
        </row>
        <row r="6599">
          <cell r="E6599" t="str">
            <v>37.8D08.0944</v>
          </cell>
          <cell r="F6599" t="str">
            <v>03. NHI KHOA</v>
          </cell>
          <cell r="G6599" t="str">
            <v>3.2594</v>
          </cell>
          <cell r="H6599" t="str">
            <v>Cắt tuyến nước bọt dưới hàm</v>
          </cell>
          <cell r="I6599" t="str">
            <v>Cắt tuyến nước bọt dưới hàm</v>
          </cell>
          <cell r="J6599" t="str">
            <v>Cắt tuyến nước bọt dưới hàm</v>
          </cell>
          <cell r="K6599" t="str">
            <v>B</v>
          </cell>
          <cell r="L6599" t="str">
            <v>P1</v>
          </cell>
          <cell r="M6599">
            <v>955</v>
          </cell>
          <cell r="N6599">
            <v>955</v>
          </cell>
          <cell r="O6599" t="str">
            <v>Chưa bao gồm dao siêu âm.</v>
          </cell>
          <cell r="P6599" t="str">
            <v>Phẫu thuật cắt tuyến dưới hàm</v>
          </cell>
          <cell r="Q6599">
            <v>4061000</v>
          </cell>
          <cell r="R6599">
            <v>679304.34782608703</v>
          </cell>
          <cell r="S6599">
            <v>4740000</v>
          </cell>
          <cell r="T6599">
            <v>883095.6521739132</v>
          </cell>
          <cell r="U6599">
            <v>4944095.6521739131</v>
          </cell>
          <cell r="V6599">
            <v>4944000</v>
          </cell>
          <cell r="W6599">
            <v>197763.82608695654</v>
          </cell>
          <cell r="X6599">
            <v>5141859.4782608692</v>
          </cell>
        </row>
        <row r="6600">
          <cell r="E6600" t="str">
            <v>37.8D08.0944</v>
          </cell>
          <cell r="F6600" t="str">
            <v>12. UNG BƯỚU</v>
          </cell>
          <cell r="G6600" t="str">
            <v>12.16</v>
          </cell>
          <cell r="H6600" t="str">
            <v>Cắt các u ác tuyến dưới hàm</v>
          </cell>
          <cell r="I6600" t="str">
            <v>Cắt các u ác tuyến dưới hàm</v>
          </cell>
          <cell r="J6600" t="str">
            <v>Cắt các u ác tuyến dưới hàm</v>
          </cell>
          <cell r="K6600" t="str">
            <v>B</v>
          </cell>
          <cell r="L6600" t="str">
            <v>P1</v>
          </cell>
          <cell r="M6600">
            <v>955</v>
          </cell>
          <cell r="N6600">
            <v>955</v>
          </cell>
          <cell r="O6600" t="str">
            <v>Chưa bao gồm dao siêu âm.</v>
          </cell>
          <cell r="P6600" t="str">
            <v>Phẫu thuật cắt tuyến dưới hàm</v>
          </cell>
          <cell r="Q6600">
            <v>4061000</v>
          </cell>
          <cell r="R6600">
            <v>679304.34782608703</v>
          </cell>
          <cell r="S6600">
            <v>4740000</v>
          </cell>
          <cell r="T6600">
            <v>883095.6521739132</v>
          </cell>
          <cell r="U6600">
            <v>4944095.6521739131</v>
          </cell>
          <cell r="V6600">
            <v>4944000</v>
          </cell>
          <cell r="W6600">
            <v>197763.82608695654</v>
          </cell>
          <cell r="X6600">
            <v>5141859.4782608692</v>
          </cell>
        </row>
        <row r="6601">
          <cell r="E6601" t="str">
            <v>37.8D08.0944</v>
          </cell>
          <cell r="F6601" t="str">
            <v>12. UNG BƯỚU</v>
          </cell>
          <cell r="G6601" t="str">
            <v>12.137</v>
          </cell>
          <cell r="H6601" t="str">
            <v>Cắt một nửa lưỡi + vét hạch cổ</v>
          </cell>
          <cell r="I6601" t="str">
            <v>Cắt một nửa lưỡi + vét hạch cổ</v>
          </cell>
          <cell r="J6601" t="str">
            <v>Cắt một nửa lưỡi + vét hạch cổ</v>
          </cell>
          <cell r="K6601" t="str">
            <v>B</v>
          </cell>
          <cell r="L6601" t="str">
            <v>P1</v>
          </cell>
          <cell r="M6601">
            <v>955</v>
          </cell>
          <cell r="N6601">
            <v>955</v>
          </cell>
          <cell r="O6601" t="str">
            <v>Chưa bao gồm dao siêu âm.</v>
          </cell>
          <cell r="P6601" t="str">
            <v>Phẫu thuật cắt tuyến dưới hàm</v>
          </cell>
          <cell r="Q6601">
            <v>4061000</v>
          </cell>
          <cell r="R6601">
            <v>679304.34782608703</v>
          </cell>
          <cell r="S6601">
            <v>4740000</v>
          </cell>
          <cell r="T6601">
            <v>883095.6521739132</v>
          </cell>
          <cell r="U6601">
            <v>4944095.6521739131</v>
          </cell>
          <cell r="V6601">
            <v>4944000</v>
          </cell>
          <cell r="W6601">
            <v>197763.82608695654</v>
          </cell>
          <cell r="X6601">
            <v>5141859.4782608692</v>
          </cell>
        </row>
        <row r="6602">
          <cell r="E6602" t="str">
            <v>37.8D04.0365</v>
          </cell>
          <cell r="F6602" t="str">
            <v>27. PHẪU THUẬT NỘI SOI</v>
          </cell>
          <cell r="G6602" t="str">
            <v>27.55</v>
          </cell>
          <cell r="H6602" t="str">
            <v>Phẫu thuật nội soi cắt toàn bộ tuyến giáp trong bướu giáp đa nhân độc</v>
          </cell>
          <cell r="I6602" t="str">
            <v>Phẫu thuật nội soi cắt toàn bộ tuyến giáp trong bướu giáp đa nhân độc [có dùng dao siêu âm]</v>
          </cell>
          <cell r="J6602" t="str">
            <v>Phẫu thuật nội soi cắt toàn bộ tuyến giáp trong bướu giáp đa nhân độc</v>
          </cell>
          <cell r="K6602" t="str">
            <v>B</v>
          </cell>
          <cell r="L6602" t="str">
            <v>PDB</v>
          </cell>
          <cell r="M6602">
            <v>374</v>
          </cell>
          <cell r="N6602">
            <v>374</v>
          </cell>
          <cell r="P6602" t="str">
            <v>Phẫu thuật loại đặc biệt tuyến nội tiết mổ nội soi dùng dao siêu âm</v>
          </cell>
          <cell r="Q6602">
            <v>6704000</v>
          </cell>
          <cell r="R6602">
            <v>1145739.1304347799</v>
          </cell>
          <cell r="S6602">
            <v>7849000</v>
          </cell>
          <cell r="T6602">
            <v>1489460.869565214</v>
          </cell>
          <cell r="U6602">
            <v>8193460.869565214</v>
          </cell>
          <cell r="V6602">
            <v>8193400</v>
          </cell>
          <cell r="W6602">
            <v>327738.43478260859</v>
          </cell>
          <cell r="X6602">
            <v>8521199.3043478224</v>
          </cell>
        </row>
        <row r="6603">
          <cell r="E6603" t="str">
            <v>37.8D04.0357</v>
          </cell>
          <cell r="F6603" t="str">
            <v>27. PHẪU THUẬT NỘI SOI</v>
          </cell>
          <cell r="G6603" t="str">
            <v>27.58</v>
          </cell>
          <cell r="H6603" t="str">
            <v>Phẫu thuật nội soi cắt toàn bộ tuyến giáp trong ung thư tuyến giáp</v>
          </cell>
          <cell r="I6603" t="str">
            <v>Phẫu thuật nội soi cắt toàn bộ tuyến giáp trong ung thư tuyến giáp</v>
          </cell>
          <cell r="J6603" t="str">
            <v>Phẫu thuật nội soi cắt toàn bộ tuyến giáp trong ung thư tuyến giáp.</v>
          </cell>
          <cell r="K6603" t="str">
            <v>B</v>
          </cell>
          <cell r="L6603" t="str">
            <v>PDB</v>
          </cell>
          <cell r="M6603">
            <v>366</v>
          </cell>
          <cell r="N6603">
            <v>366</v>
          </cell>
          <cell r="O6603" t="str">
            <v>Chưa bao gồm dao hàn mạch, hàn mô</v>
          </cell>
          <cell r="P6603" t="str">
            <v>Phẫu thuật loại 1 mổ mở tuyến nội tiết không dùng dao siêu âm</v>
          </cell>
          <cell r="Q6603">
            <v>3473000</v>
          </cell>
          <cell r="R6603">
            <v>837391.30434782605</v>
          </cell>
          <cell r="S6603">
            <v>4310000</v>
          </cell>
          <cell r="T6603">
            <v>1088608.6956521738</v>
          </cell>
          <cell r="U6603">
            <v>4561608.6956521738</v>
          </cell>
          <cell r="V6603">
            <v>4561600</v>
          </cell>
          <cell r="W6603">
            <v>182464.34782608695</v>
          </cell>
          <cell r="X6603">
            <v>4744073.0434782607</v>
          </cell>
        </row>
        <row r="6604">
          <cell r="E6604" t="str">
            <v>37.8D04.0364</v>
          </cell>
          <cell r="F6604" t="str">
            <v>27. PHẪU THUẬT NỘI SOI</v>
          </cell>
          <cell r="G6604" t="str">
            <v>27.58</v>
          </cell>
          <cell r="H6604" t="str">
            <v>Phẫu thuật nội soi cắt toàn bộ tuyến giáp trong ung thư tuyến giáp</v>
          </cell>
          <cell r="I6604" t="str">
            <v>Phẫu thuật nội soi cắt toàn bộ tuyến giáp trong ung thư tuyến giáp [có dùng dao siêu âm]</v>
          </cell>
          <cell r="J6604" t="str">
            <v>Phẫu thuật nội soi cắt toàn bộ tuyến giáp trong ung thư tuyến giáp.</v>
          </cell>
          <cell r="K6604" t="str">
            <v>B</v>
          </cell>
          <cell r="L6604" t="str">
            <v>PDB</v>
          </cell>
          <cell r="M6604">
            <v>373</v>
          </cell>
          <cell r="N6604">
            <v>373</v>
          </cell>
          <cell r="P6604" t="str">
            <v>Phẫu thuật loại đặc biệt tuyến nội tiết mổ mở có dùng dao siêu âm</v>
          </cell>
          <cell r="Q6604">
            <v>6813000</v>
          </cell>
          <cell r="R6604">
            <v>1145739.1304347799</v>
          </cell>
          <cell r="S6604">
            <v>7958000</v>
          </cell>
          <cell r="T6604">
            <v>1489460.869565214</v>
          </cell>
          <cell r="U6604">
            <v>8302460.869565214</v>
          </cell>
          <cell r="V6604">
            <v>8302400</v>
          </cell>
          <cell r="W6604">
            <v>332098.43478260859</v>
          </cell>
          <cell r="X6604">
            <v>8634559.3043478224</v>
          </cell>
        </row>
        <row r="6605">
          <cell r="E6605" t="str">
            <v>37.8D04.0365</v>
          </cell>
          <cell r="F6605" t="str">
            <v>03. NHI KHOA</v>
          </cell>
          <cell r="G6605" t="str">
            <v>3.3942</v>
          </cell>
          <cell r="H6605" t="str">
            <v>Phẫu thuật nội soi cắt toàn bộ tuyến giáp trong ung thư tuyến giáp</v>
          </cell>
          <cell r="I6605" t="str">
            <v>Phẫu thuật nội soi cắt toàn bộ tuyến giáp trong ung thư tuyến giáp [có dùng dao siêu âm]</v>
          </cell>
          <cell r="J6605" t="str">
            <v>Phẫu thuật nội soi cắt toàn bộ tuyến giáp trong ung thư tuyến giáp</v>
          </cell>
          <cell r="K6605" t="str">
            <v>B</v>
          </cell>
          <cell r="L6605" t="str">
            <v>PDB</v>
          </cell>
          <cell r="M6605">
            <v>374</v>
          </cell>
          <cell r="N6605">
            <v>374</v>
          </cell>
          <cell r="P6605" t="str">
            <v>Phẫu thuật loại đặc biệt tuyến nội tiết mổ nội soi dùng dao siêu âm</v>
          </cell>
          <cell r="Q6605">
            <v>6704000</v>
          </cell>
          <cell r="R6605">
            <v>1145739.1304347799</v>
          </cell>
          <cell r="S6605">
            <v>7849000</v>
          </cell>
          <cell r="T6605">
            <v>1489460.869565214</v>
          </cell>
          <cell r="U6605">
            <v>8193460.869565214</v>
          </cell>
          <cell r="V6605">
            <v>8193400</v>
          </cell>
          <cell r="W6605">
            <v>327738.43478260859</v>
          </cell>
          <cell r="X6605">
            <v>8521199.3043478224</v>
          </cell>
        </row>
        <row r="6606">
          <cell r="E6606" t="str">
            <v>37.8D08.0944</v>
          </cell>
          <cell r="F6606" t="str">
            <v>15. TAI MŨI HỌNG</v>
          </cell>
          <cell r="G6606" t="str">
            <v>15.284</v>
          </cell>
          <cell r="H6606" t="str">
            <v>Phẫu thuật cắt tuyến dưới hàm</v>
          </cell>
          <cell r="I6606" t="str">
            <v>Phẫu thuật cắt tuyến dưới hàm</v>
          </cell>
          <cell r="J6606" t="str">
            <v>Phẫu thuật cắt tuyến dưới hàm</v>
          </cell>
          <cell r="K6606" t="str">
            <v>B</v>
          </cell>
          <cell r="L6606" t="str">
            <v>P2</v>
          </cell>
          <cell r="M6606">
            <v>955</v>
          </cell>
          <cell r="N6606">
            <v>955</v>
          </cell>
          <cell r="O6606" t="str">
            <v>Chưa bao gồm dao siêu âm.</v>
          </cell>
          <cell r="P6606" t="str">
            <v>Phẫu thuật cắt tuyến dưới hàm</v>
          </cell>
          <cell r="Q6606">
            <v>4061000</v>
          </cell>
          <cell r="R6606">
            <v>679304.34782608703</v>
          </cell>
          <cell r="S6606">
            <v>4740000</v>
          </cell>
          <cell r="T6606">
            <v>883095.6521739132</v>
          </cell>
          <cell r="U6606">
            <v>4944095.6521739131</v>
          </cell>
          <cell r="V6606">
            <v>4944000</v>
          </cell>
          <cell r="W6606">
            <v>197763.82608695654</v>
          </cell>
          <cell r="X6606">
            <v>5141859.4782608692</v>
          </cell>
        </row>
        <row r="6607">
          <cell r="E6607" t="str">
            <v>37.8D08.0944</v>
          </cell>
          <cell r="F6607" t="str">
            <v>15. TAI MŨI HỌNG</v>
          </cell>
          <cell r="G6607" t="str">
            <v>15.295</v>
          </cell>
          <cell r="H6607" t="str">
            <v>Phẫu thuật lấy nang rò khe mang II</v>
          </cell>
          <cell r="I6607" t="str">
            <v>Phẫu thuật lấy nang rò khe mang II</v>
          </cell>
          <cell r="J6607" t="str">
            <v>Phẫu thuật lấy nang rò khe mang II</v>
          </cell>
          <cell r="K6607" t="str">
            <v>B</v>
          </cell>
          <cell r="L6607" t="str">
            <v>P2</v>
          </cell>
          <cell r="M6607">
            <v>955</v>
          </cell>
          <cell r="N6607">
            <v>955</v>
          </cell>
          <cell r="O6607" t="str">
            <v>Chưa bao gồm dao siêu âm.</v>
          </cell>
          <cell r="P6607" t="str">
            <v>Phẫu thuật cắt tuyến dưới hàm</v>
          </cell>
          <cell r="Q6607">
            <v>4061000</v>
          </cell>
          <cell r="R6607">
            <v>679304.34782608703</v>
          </cell>
          <cell r="S6607">
            <v>4740000</v>
          </cell>
          <cell r="T6607">
            <v>883095.6521739132</v>
          </cell>
          <cell r="U6607">
            <v>4944095.6521739131</v>
          </cell>
          <cell r="V6607">
            <v>4944000</v>
          </cell>
          <cell r="W6607">
            <v>197763.82608695654</v>
          </cell>
          <cell r="X6607">
            <v>5141859.4782608692</v>
          </cell>
        </row>
        <row r="6608">
          <cell r="E6608" t="str">
            <v>37.8D05.0433</v>
          </cell>
          <cell r="F6608" t="str">
            <v>03. NHI KHOA</v>
          </cell>
          <cell r="G6608" t="str">
            <v>3.4121</v>
          </cell>
          <cell r="H6608" t="str">
            <v>Phẫu thuật nội soi cắt toàn bộ tuyến tiền liệt</v>
          </cell>
          <cell r="I6608" t="str">
            <v>Phẫu thuật nội soi cắt toàn bộ tuyến tiền liệt</v>
          </cell>
          <cell r="J6608" t="str">
            <v>Phẫu thuật nội soi cắt toàn bộ tuyến tiền liệt</v>
          </cell>
          <cell r="K6608" t="str">
            <v>A</v>
          </cell>
          <cell r="L6608" t="str">
            <v>P1</v>
          </cell>
          <cell r="M6608">
            <v>442</v>
          </cell>
          <cell r="N6608">
            <v>442</v>
          </cell>
          <cell r="O6608" t="str">
            <v>Chưa bao gồm dao siêu âm hoặc dao hàn mô hoặc dao hàn mạch.</v>
          </cell>
          <cell r="P6608" t="str">
            <v>Phẫu thuật cắt tuyến tiền liệt qua nội soi</v>
          </cell>
          <cell r="Q6608">
            <v>3332000</v>
          </cell>
          <cell r="R6608">
            <v>746608.69565217395</v>
          </cell>
          <cell r="S6608">
            <v>4078000</v>
          </cell>
          <cell r="T6608">
            <v>970591.30434782617</v>
          </cell>
          <cell r="U6608">
            <v>4302591.3043478262</v>
          </cell>
          <cell r="V6608">
            <v>4302500</v>
          </cell>
          <cell r="W6608">
            <v>172103.65217391305</v>
          </cell>
          <cell r="X6608">
            <v>4474694.9565217393</v>
          </cell>
        </row>
        <row r="6609">
          <cell r="E6609" t="str">
            <v>37.8D05.0433</v>
          </cell>
          <cell r="F6609" t="str">
            <v>27. PHẪU THUẬT NỘI SOI</v>
          </cell>
          <cell r="G6609" t="str">
            <v>27.395</v>
          </cell>
          <cell r="H6609" t="str">
            <v>Phẫu thuật nội soi cắt toàn bộ tuyến tiền liệt</v>
          </cell>
          <cell r="I6609" t="str">
            <v>Phẫu thuật nội soi cắt toàn bộ tuyến tiền liệt</v>
          </cell>
          <cell r="J6609" t="str">
            <v>Phẫu thuật nội soi cắt toàn bộ tuyến tiền liệt</v>
          </cell>
          <cell r="K6609" t="str">
            <v>A</v>
          </cell>
          <cell r="L6609" t="str">
            <v>PDB</v>
          </cell>
          <cell r="M6609">
            <v>442</v>
          </cell>
          <cell r="N6609">
            <v>442</v>
          </cell>
          <cell r="O6609" t="str">
            <v>Chưa bao gồm dao siêu âm hoặc dao hàn mô hoặc dao hàn mạch.</v>
          </cell>
          <cell r="P6609" t="str">
            <v>Phẫu thuật cắt tuyến tiền liệt qua nội soi</v>
          </cell>
          <cell r="Q6609">
            <v>3332000</v>
          </cell>
          <cell r="R6609">
            <v>746608.69565217395</v>
          </cell>
          <cell r="S6609">
            <v>4078000</v>
          </cell>
          <cell r="T6609">
            <v>970591.30434782617</v>
          </cell>
          <cell r="U6609">
            <v>4302591.3043478262</v>
          </cell>
          <cell r="V6609">
            <v>4302500</v>
          </cell>
          <cell r="W6609">
            <v>172103.65217391305</v>
          </cell>
          <cell r="X6609">
            <v>4474694.9565217393</v>
          </cell>
        </row>
        <row r="6610">
          <cell r="E6610" t="str">
            <v>37.8D06.0690</v>
          </cell>
          <cell r="F6610" t="str">
            <v>03. NHI KHOA</v>
          </cell>
          <cell r="G6610" t="str">
            <v>3.4134</v>
          </cell>
          <cell r="H6610" t="str">
            <v>Phẫu thuật nội soi cắt tử cung bán phần</v>
          </cell>
          <cell r="I6610" t="str">
            <v>Phẫu thuật nội soi cắt tử cung bán phần</v>
          </cell>
          <cell r="J6610" t="str">
            <v>Phẫu thuật nội soi cắt tử cung bán phần</v>
          </cell>
          <cell r="K6610" t="str">
            <v>B</v>
          </cell>
          <cell r="L6610" t="str">
            <v>P1</v>
          </cell>
          <cell r="M6610">
            <v>700</v>
          </cell>
          <cell r="N6610">
            <v>700</v>
          </cell>
          <cell r="P6610" t="str">
            <v>Phẫu thuật nội soi cắt tử cung</v>
          </cell>
          <cell r="Q6610">
            <v>5158000</v>
          </cell>
          <cell r="R6610">
            <v>914086.95652173902</v>
          </cell>
          <cell r="S6610">
            <v>6072000</v>
          </cell>
          <cell r="T6610">
            <v>1188313.0434782607</v>
          </cell>
          <cell r="U6610">
            <v>6346313.0434782607</v>
          </cell>
          <cell r="V6610">
            <v>6346300</v>
          </cell>
          <cell r="W6610">
            <v>253852.52173913043</v>
          </cell>
          <cell r="X6610">
            <v>6600165.5652173916</v>
          </cell>
        </row>
        <row r="6611">
          <cell r="E6611" t="str">
            <v>37.8D08.0945</v>
          </cell>
          <cell r="F6611" t="str">
            <v>03. NHI KHOA</v>
          </cell>
          <cell r="G6611" t="str">
            <v>3.2450</v>
          </cell>
          <cell r="H6611" t="str">
            <v>Cắt u vùng tuyến mang tai</v>
          </cell>
          <cell r="I6611" t="str">
            <v>Cắt u vùng tuyến mang tai</v>
          </cell>
          <cell r="J6611" t="str">
            <v>Cắt u vùng tuyến mang tai</v>
          </cell>
          <cell r="K6611" t="str">
            <v>B</v>
          </cell>
          <cell r="L6611" t="str">
            <v>P1</v>
          </cell>
          <cell r="M6611">
            <v>956</v>
          </cell>
          <cell r="N6611">
            <v>956</v>
          </cell>
          <cell r="O6611" t="str">
            <v>Chưa bao gồm dao siêu âm.</v>
          </cell>
          <cell r="P6611" t="str">
            <v>Phẫu thuật cắt tuyến mang tai có hoặc không bảo tồn dây VII</v>
          </cell>
          <cell r="Q6611">
            <v>4061000</v>
          </cell>
          <cell r="R6611">
            <v>679304.34782608703</v>
          </cell>
          <cell r="S6611">
            <v>4740000</v>
          </cell>
          <cell r="T6611">
            <v>883095.6521739132</v>
          </cell>
          <cell r="U6611">
            <v>4944095.6521739131</v>
          </cell>
          <cell r="V6611">
            <v>4944000</v>
          </cell>
          <cell r="W6611">
            <v>197763.82608695654</v>
          </cell>
          <cell r="X6611">
            <v>5141859.4782608692</v>
          </cell>
        </row>
        <row r="6612">
          <cell r="E6612" t="str">
            <v>37.8D08.0945</v>
          </cell>
          <cell r="F6612" t="str">
            <v>03. NHI KHOA</v>
          </cell>
          <cell r="G6612" t="str">
            <v>3.2228</v>
          </cell>
          <cell r="H6612" t="str">
            <v>Phẫu thuật cắt thùy nông tuyến mang tai-bảo tồn dây VII</v>
          </cell>
          <cell r="I6612" t="str">
            <v>Phẫu thuật cắt thùy nông tuyến mang tai-bảo tồn dây VII</v>
          </cell>
          <cell r="J6612" t="str">
            <v>Phẫu thuật cắt thùy nông tuyến mang tai-bảo tồn dây VII</v>
          </cell>
          <cell r="K6612" t="str">
            <v>B</v>
          </cell>
          <cell r="L6612" t="str">
            <v>P1</v>
          </cell>
          <cell r="M6612">
            <v>956</v>
          </cell>
          <cell r="N6612">
            <v>956</v>
          </cell>
          <cell r="O6612" t="str">
            <v>Chưa bao gồm dao siêu âm.</v>
          </cell>
          <cell r="P6612" t="str">
            <v>Phẫu thuật cắt tuyến mang tai có hoặc không bảo tồn dây VII</v>
          </cell>
          <cell r="Q6612">
            <v>4061000</v>
          </cell>
          <cell r="R6612">
            <v>679304.34782608703</v>
          </cell>
          <cell r="S6612">
            <v>4740000</v>
          </cell>
          <cell r="T6612">
            <v>883095.6521739132</v>
          </cell>
          <cell r="U6612">
            <v>4944095.6521739131</v>
          </cell>
          <cell r="V6612">
            <v>4944000</v>
          </cell>
          <cell r="W6612">
            <v>197763.82608695654</v>
          </cell>
          <cell r="X6612">
            <v>5141859.4782608692</v>
          </cell>
        </row>
        <row r="6613">
          <cell r="E6613" t="str">
            <v>37.8D08.0945</v>
          </cell>
          <cell r="F6613" t="str">
            <v>03. NHI KHOA</v>
          </cell>
          <cell r="G6613" t="str">
            <v>3.2229</v>
          </cell>
          <cell r="H6613" t="str">
            <v>Phẫu thuật cắt toàn bộ tuyến mang tai có hoặc không bảo tồn dây VII</v>
          </cell>
          <cell r="I6613" t="str">
            <v>Phẫu thuật cắt toàn bộ tuyến mang tai có hoặc không bảo tồn dây VII</v>
          </cell>
          <cell r="J6613" t="str">
            <v>Phẫu thuật cắt toàn bộ tuyến mang tai có hoặc không bảo tồn dây VII</v>
          </cell>
          <cell r="K6613" t="str">
            <v>B</v>
          </cell>
          <cell r="L6613" t="str">
            <v>P1</v>
          </cell>
          <cell r="M6613">
            <v>956</v>
          </cell>
          <cell r="N6613">
            <v>956</v>
          </cell>
          <cell r="O6613" t="str">
            <v>Chưa bao gồm dao siêu âm.</v>
          </cell>
          <cell r="P6613" t="str">
            <v>Phẫu thuật cắt tuyến mang tai có hoặc không bảo tồn dây VII</v>
          </cell>
          <cell r="Q6613">
            <v>4061000</v>
          </cell>
          <cell r="R6613">
            <v>679304.34782608703</v>
          </cell>
          <cell r="S6613">
            <v>4740000</v>
          </cell>
          <cell r="T6613">
            <v>883095.6521739132</v>
          </cell>
          <cell r="U6613">
            <v>4944095.6521739131</v>
          </cell>
          <cell r="V6613">
            <v>4944000</v>
          </cell>
          <cell r="W6613">
            <v>197763.82608695654</v>
          </cell>
          <cell r="X6613">
            <v>5141859.4782608692</v>
          </cell>
        </row>
        <row r="6614">
          <cell r="E6614" t="str">
            <v>37.8D08.0945</v>
          </cell>
          <cell r="F6614" t="str">
            <v>12. UNG BƯỚU</v>
          </cell>
          <cell r="G6614" t="str">
            <v>12.14</v>
          </cell>
          <cell r="H6614" t="str">
            <v>Cắt các u ác tuyến mang tai</v>
          </cell>
          <cell r="I6614" t="str">
            <v>Cắt các u ác tuyến mang tai</v>
          </cell>
          <cell r="J6614" t="str">
            <v>Cắt các u ác tuyến mang tai</v>
          </cell>
          <cell r="K6614" t="str">
            <v>B</v>
          </cell>
          <cell r="L6614" t="str">
            <v>P1</v>
          </cell>
          <cell r="M6614">
            <v>956</v>
          </cell>
          <cell r="N6614">
            <v>956</v>
          </cell>
          <cell r="O6614" t="str">
            <v>Chưa bao gồm dao siêu âm.</v>
          </cell>
          <cell r="P6614" t="str">
            <v>Phẫu thuật cắt tuyến mang tai có hoặc không bảo tồn dây VII</v>
          </cell>
          <cell r="Q6614">
            <v>4061000</v>
          </cell>
          <cell r="R6614">
            <v>679304.34782608703</v>
          </cell>
          <cell r="S6614">
            <v>4740000</v>
          </cell>
          <cell r="T6614">
            <v>883095.6521739132</v>
          </cell>
          <cell r="U6614">
            <v>4944095.6521739131</v>
          </cell>
          <cell r="V6614">
            <v>4944000</v>
          </cell>
          <cell r="W6614">
            <v>197763.82608695654</v>
          </cell>
          <cell r="X6614">
            <v>5141859.4782608692</v>
          </cell>
        </row>
        <row r="6615">
          <cell r="E6615" t="str">
            <v>37.8D06.0690</v>
          </cell>
          <cell r="F6615" t="str">
            <v>13. PHỤ SẢN</v>
          </cell>
          <cell r="G6615" t="str">
            <v>13.64</v>
          </cell>
          <cell r="H6615" t="str">
            <v>Phẫu thuật nội soi cắt tử cung bán phần</v>
          </cell>
          <cell r="I6615" t="str">
            <v>Phẫu thuật nội soi cắt tử cung bán phần</v>
          </cell>
          <cell r="J6615" t="str">
            <v>Phẫu thuật nội soi cắt tử cung bán phần</v>
          </cell>
          <cell r="K6615" t="str">
            <v>B</v>
          </cell>
          <cell r="L6615" t="str">
            <v>P1</v>
          </cell>
          <cell r="M6615">
            <v>700</v>
          </cell>
          <cell r="N6615">
            <v>700</v>
          </cell>
          <cell r="P6615" t="str">
            <v>Phẫu thuật nội soi cắt tử cung</v>
          </cell>
          <cell r="Q6615">
            <v>5158000</v>
          </cell>
          <cell r="R6615">
            <v>914086.95652173902</v>
          </cell>
          <cell r="S6615">
            <v>6072000</v>
          </cell>
          <cell r="T6615">
            <v>1188313.0434782607</v>
          </cell>
          <cell r="U6615">
            <v>6346313.0434782607</v>
          </cell>
          <cell r="V6615">
            <v>6346300</v>
          </cell>
          <cell r="W6615">
            <v>253852.52173913043</v>
          </cell>
          <cell r="X6615">
            <v>6600165.5652173916</v>
          </cell>
        </row>
        <row r="6616">
          <cell r="E6616" t="str">
            <v>37.8D05.0473</v>
          </cell>
          <cell r="F6616" t="str">
            <v>03. NHI KHOA</v>
          </cell>
          <cell r="G6616" t="str">
            <v>3.4021</v>
          </cell>
          <cell r="H6616" t="str">
            <v>Phẫu thuật nội soi cắt túi mật</v>
          </cell>
          <cell r="I6616" t="str">
            <v>Phẫu thuật nội soi cắt túi mật</v>
          </cell>
          <cell r="J6616" t="str">
            <v>Phẫu thuật nội soi cắt túi mật</v>
          </cell>
          <cell r="K6616" t="str">
            <v>A</v>
          </cell>
          <cell r="L6616" t="str">
            <v>P2</v>
          </cell>
          <cell r="M6616">
            <v>483</v>
          </cell>
          <cell r="N6616">
            <v>483</v>
          </cell>
          <cell r="P6616" t="str">
            <v xml:space="preserve">Phẫu thuật nội soi cắt túi mật </v>
          </cell>
          <cell r="Q6616">
            <v>2500000</v>
          </cell>
          <cell r="R6616">
            <v>716869.56521739101</v>
          </cell>
          <cell r="S6616">
            <v>3216000</v>
          </cell>
          <cell r="T6616">
            <v>931930.4347826083</v>
          </cell>
          <cell r="U6616">
            <v>3431930.4347826084</v>
          </cell>
          <cell r="V6616">
            <v>3431900</v>
          </cell>
          <cell r="W6616">
            <v>137277.21739130435</v>
          </cell>
          <cell r="X6616">
            <v>3569207.6521739126</v>
          </cell>
        </row>
        <row r="6617">
          <cell r="E6617" t="str">
            <v>37.8D05.0473</v>
          </cell>
          <cell r="F6617" t="str">
            <v>27. PHẪU THUẬT NỘI SOI</v>
          </cell>
          <cell r="G6617" t="str">
            <v>27.273</v>
          </cell>
          <cell r="H6617" t="str">
            <v>Phẫu thuật nội soi cắt túi mật</v>
          </cell>
          <cell r="I6617" t="str">
            <v>Phẫu thuật nội soi cắt túi mật</v>
          </cell>
          <cell r="J6617" t="str">
            <v>Phẫu thuật nội soi cắt túi mật</v>
          </cell>
          <cell r="K6617" t="str">
            <v>C</v>
          </cell>
          <cell r="L6617" t="str">
            <v>P1</v>
          </cell>
          <cell r="M6617">
            <v>483</v>
          </cell>
          <cell r="N6617">
            <v>483</v>
          </cell>
          <cell r="P6617" t="str">
            <v xml:space="preserve">Phẫu thuật nội soi cắt túi mật </v>
          </cell>
          <cell r="Q6617">
            <v>2500000</v>
          </cell>
          <cell r="R6617">
            <v>716869.56521739101</v>
          </cell>
          <cell r="S6617">
            <v>3216000</v>
          </cell>
          <cell r="T6617">
            <v>931930.4347826083</v>
          </cell>
          <cell r="U6617">
            <v>3431930.4347826084</v>
          </cell>
          <cell r="V6617">
            <v>3431900</v>
          </cell>
          <cell r="W6617">
            <v>137277.21739130435</v>
          </cell>
          <cell r="X6617">
            <v>3569207.6521739126</v>
          </cell>
        </row>
        <row r="6618">
          <cell r="E6618" t="str">
            <v>37.8D08.0945</v>
          </cell>
          <cell r="F6618" t="str">
            <v>15. TAI MŨI HỌNG</v>
          </cell>
          <cell r="G6618" t="str">
            <v>15.379</v>
          </cell>
          <cell r="H6618" t="str">
            <v>Phẫu thuật cắt thùy nông tuyến mang tai - bảo tồn dây VII sử dụng máy dò thần kinh</v>
          </cell>
          <cell r="I6618" t="str">
            <v>Phẫu thuật cắt thùy nông tuyến mang tai - bảo tồn dây VII sử dụng máy dò thần kinh</v>
          </cell>
          <cell r="J6618" t="str">
            <v>Phẫu thuật cắt thùy nông tuyến mang tai- bảo tồn dây VII sử dụng NIM dò tìm dây VII</v>
          </cell>
          <cell r="K6618" t="str">
            <v>B</v>
          </cell>
          <cell r="M6618">
            <v>956</v>
          </cell>
          <cell r="N6618">
            <v>956</v>
          </cell>
          <cell r="O6618" t="str">
            <v>Chưa bao gồm dao siêu âm.</v>
          </cell>
          <cell r="P6618" t="str">
            <v>Phẫu thuật cắt tuyến mang tai có hoặc không bảo tồn dây VII</v>
          </cell>
          <cell r="Q6618">
            <v>4061000</v>
          </cell>
          <cell r="R6618">
            <v>679304.34782608703</v>
          </cell>
          <cell r="S6618">
            <v>4740000</v>
          </cell>
          <cell r="T6618">
            <v>883095.6521739132</v>
          </cell>
          <cell r="U6618">
            <v>4944095.6521739131</v>
          </cell>
          <cell r="V6618">
            <v>4944000</v>
          </cell>
          <cell r="W6618">
            <v>197763.82608695654</v>
          </cell>
          <cell r="X6618">
            <v>5141859.4782608692</v>
          </cell>
        </row>
        <row r="6619">
          <cell r="E6619" t="str">
            <v>37.8D08.0945</v>
          </cell>
          <cell r="F6619" t="str">
            <v>15. TAI MŨI HỌNG</v>
          </cell>
          <cell r="G6619" t="str">
            <v>15.282</v>
          </cell>
          <cell r="H6619" t="str">
            <v>Phẫu thuật cắt thùy nông tuyến mang tai, bảo tồn dây VII</v>
          </cell>
          <cell r="I6619" t="str">
            <v>Phẫu thuật cắt thùy nông tuyến mang tai, bảo tồn dây VII</v>
          </cell>
          <cell r="J6619" t="str">
            <v>Phẫu thuật cắt thùy nông tuyến mang tai-bảo tồn dây VII</v>
          </cell>
          <cell r="K6619" t="str">
            <v>B</v>
          </cell>
          <cell r="L6619" t="str">
            <v>P1</v>
          </cell>
          <cell r="M6619">
            <v>956</v>
          </cell>
          <cell r="N6619">
            <v>956</v>
          </cell>
          <cell r="O6619" t="str">
            <v>Chưa bao gồm dao siêu âm.</v>
          </cell>
          <cell r="P6619" t="str">
            <v>Phẫu thuật cắt tuyến mang tai có hoặc không bảo tồn dây VII</v>
          </cell>
          <cell r="Q6619">
            <v>4061000</v>
          </cell>
          <cell r="R6619">
            <v>679304.34782608703</v>
          </cell>
          <cell r="S6619">
            <v>4740000</v>
          </cell>
          <cell r="T6619">
            <v>883095.6521739132</v>
          </cell>
          <cell r="U6619">
            <v>4944095.6521739131</v>
          </cell>
          <cell r="V6619">
            <v>4944000</v>
          </cell>
          <cell r="W6619">
            <v>197763.82608695654</v>
          </cell>
          <cell r="X6619">
            <v>5141859.4782608692</v>
          </cell>
        </row>
        <row r="6620">
          <cell r="E6620" t="str">
            <v>37.8D08.0945</v>
          </cell>
          <cell r="F6620" t="str">
            <v>15. TAI MŨI HỌNG</v>
          </cell>
          <cell r="G6620" t="str">
            <v>15.283</v>
          </cell>
          <cell r="H6620" t="str">
            <v>Phẫu thuật cắt tuyến mang tai có hoặc không bảo tồn dây VII</v>
          </cell>
          <cell r="I6620" t="str">
            <v>Phẫu thuật cắt tuyến mang tai có hoặc không bảo tồn dây VII</v>
          </cell>
          <cell r="J6620" t="str">
            <v>Phẫu thuật cắt tuyến mang tai có hoặc không bảo tồn dây VII</v>
          </cell>
          <cell r="K6620" t="str">
            <v>B</v>
          </cell>
          <cell r="L6620" t="str">
            <v>P1</v>
          </cell>
          <cell r="M6620">
            <v>956</v>
          </cell>
          <cell r="N6620">
            <v>956</v>
          </cell>
          <cell r="O6620" t="str">
            <v>Chưa bao gồm dao siêu âm.</v>
          </cell>
          <cell r="P6620" t="str">
            <v>Phẫu thuật cắt tuyến mang tai có hoặc không bảo tồn dây VII</v>
          </cell>
          <cell r="Q6620">
            <v>4061000</v>
          </cell>
          <cell r="R6620">
            <v>679304.34782608703</v>
          </cell>
          <cell r="S6620">
            <v>4740000</v>
          </cell>
          <cell r="T6620">
            <v>883095.6521739132</v>
          </cell>
          <cell r="U6620">
            <v>4944095.6521739131</v>
          </cell>
          <cell r="V6620">
            <v>4944000</v>
          </cell>
          <cell r="W6620">
            <v>197763.82608695654</v>
          </cell>
          <cell r="X6620">
            <v>5141859.4782608692</v>
          </cell>
        </row>
        <row r="6621">
          <cell r="E6621" t="str">
            <v>37.8D08.0945</v>
          </cell>
          <cell r="F6621" t="str">
            <v>15. TAI MŨI HỌNG</v>
          </cell>
          <cell r="G6621" t="str">
            <v>15.380</v>
          </cell>
          <cell r="H6621" t="str">
            <v>Phẫu thuật cắt tuyến mang tai có hoặc không bảo tồn dây VII sử dụng dao siêu âm/hàn mô, hàn mạch</v>
          </cell>
          <cell r="I6621" t="str">
            <v>Phẫu thuật cắt tuyến mang tai có hoặc không bảo tồn dây VII sử dụng dao siêu âm/hàn mô, hàn mạch</v>
          </cell>
          <cell r="J6621" t="str">
            <v>Phẫu thuật cắt tuyến mang tai có hoặc không bảo tồn dây VII sử dụng dao siêu âm / dao hàn mô, hàn mạch</v>
          </cell>
          <cell r="K6621" t="str">
            <v>B</v>
          </cell>
          <cell r="M6621">
            <v>956</v>
          </cell>
          <cell r="N6621">
            <v>956</v>
          </cell>
          <cell r="O6621" t="str">
            <v>Chưa bao gồm dao siêu âm.</v>
          </cell>
          <cell r="P6621" t="str">
            <v>Phẫu thuật cắt tuyến mang tai có hoặc không bảo tồn dây VII</v>
          </cell>
          <cell r="Q6621">
            <v>4061000</v>
          </cell>
          <cell r="R6621">
            <v>679304.34782608703</v>
          </cell>
          <cell r="S6621">
            <v>4740000</v>
          </cell>
          <cell r="T6621">
            <v>883095.6521739132</v>
          </cell>
          <cell r="U6621">
            <v>4944095.6521739131</v>
          </cell>
          <cell r="V6621">
            <v>4944000</v>
          </cell>
          <cell r="W6621">
            <v>197763.82608695654</v>
          </cell>
          <cell r="X6621">
            <v>5141859.4782608692</v>
          </cell>
        </row>
        <row r="6622">
          <cell r="E6622" t="str">
            <v>37.8D08.0945</v>
          </cell>
          <cell r="F6622" t="str">
            <v>15. TAI MŨI HỌNG</v>
          </cell>
          <cell r="G6622" t="str">
            <v>15.293</v>
          </cell>
          <cell r="H6622" t="str">
            <v>Phẫu thuật rò khe mang I</v>
          </cell>
          <cell r="I6622" t="str">
            <v>Phẫu thuật rò khe mang I</v>
          </cell>
          <cell r="J6622" t="str">
            <v>Phẫu thuật rò khe mang I</v>
          </cell>
          <cell r="K6622" t="str">
            <v>B</v>
          </cell>
          <cell r="L6622" t="str">
            <v>P1</v>
          </cell>
          <cell r="M6622">
            <v>956</v>
          </cell>
          <cell r="N6622">
            <v>956</v>
          </cell>
          <cell r="O6622" t="str">
            <v>Chưa bao gồm dao siêu âm.</v>
          </cell>
          <cell r="P6622" t="str">
            <v>Phẫu thuật cắt tuyến mang tai có hoặc không bảo tồn dây VII</v>
          </cell>
          <cell r="Q6622">
            <v>4061000</v>
          </cell>
          <cell r="R6622">
            <v>679304.34782608703</v>
          </cell>
          <cell r="S6622">
            <v>4740000</v>
          </cell>
          <cell r="T6622">
            <v>883095.6521739132</v>
          </cell>
          <cell r="U6622">
            <v>4944095.6521739131</v>
          </cell>
          <cell r="V6622">
            <v>4944000</v>
          </cell>
          <cell r="W6622">
            <v>197763.82608695654</v>
          </cell>
          <cell r="X6622">
            <v>5141859.4782608692</v>
          </cell>
        </row>
        <row r="6623">
          <cell r="E6623" t="str">
            <v>37.8D08.0945</v>
          </cell>
          <cell r="F6623" t="str">
            <v>15. TAI MŨI HỌNG</v>
          </cell>
          <cell r="G6623" t="str">
            <v>15.294</v>
          </cell>
          <cell r="H6623" t="str">
            <v>Phẫu thuật rò khe mang I có bộc lộ dây VII</v>
          </cell>
          <cell r="I6623" t="str">
            <v>Phẫu thuật rò khe mang I có bộc lộ dây VII</v>
          </cell>
          <cell r="J6623" t="str">
            <v>Phẫu thuật rò khe mang I có bộc lộ dây VII</v>
          </cell>
          <cell r="K6623" t="str">
            <v>B</v>
          </cell>
          <cell r="L6623" t="str">
            <v>P1</v>
          </cell>
          <cell r="M6623">
            <v>956</v>
          </cell>
          <cell r="N6623">
            <v>956</v>
          </cell>
          <cell r="O6623" t="str">
            <v>Chưa bao gồm dao siêu âm.</v>
          </cell>
          <cell r="P6623" t="str">
            <v>Phẫu thuật cắt tuyến mang tai có hoặc không bảo tồn dây VII</v>
          </cell>
          <cell r="Q6623">
            <v>4061000</v>
          </cell>
          <cell r="R6623">
            <v>679304.34782608703</v>
          </cell>
          <cell r="S6623">
            <v>4740000</v>
          </cell>
          <cell r="T6623">
            <v>883095.6521739132</v>
          </cell>
          <cell r="U6623">
            <v>4944095.6521739131</v>
          </cell>
          <cell r="V6623">
            <v>4944000</v>
          </cell>
          <cell r="W6623">
            <v>197763.82608695654</v>
          </cell>
          <cell r="X6623">
            <v>5141859.4782608692</v>
          </cell>
        </row>
        <row r="6624">
          <cell r="E6624" t="str">
            <v>37.8D08.0946</v>
          </cell>
          <cell r="F6624" t="str">
            <v>03. NHI KHOA</v>
          </cell>
          <cell r="G6624" t="str">
            <v>3.2224</v>
          </cell>
          <cell r="H6624" t="str">
            <v>Phẫu thuật chỉnh hình khối mũi sàng</v>
          </cell>
          <cell r="I6624" t="str">
            <v>Phẫu thuật chỉnh hình khối mũi sàng</v>
          </cell>
          <cell r="J6624" t="str">
            <v>Phẫu thuật chỉnh hình khối mũi sàng</v>
          </cell>
          <cell r="K6624" t="str">
            <v>B</v>
          </cell>
          <cell r="L6624" t="str">
            <v>P1</v>
          </cell>
          <cell r="M6624">
            <v>957</v>
          </cell>
          <cell r="N6624">
            <v>957</v>
          </cell>
          <cell r="P6624" t="str">
            <v>Phẫu thuật chấn thương khối mũi sàng</v>
          </cell>
          <cell r="Q6624">
            <v>6230000</v>
          </cell>
          <cell r="R6624">
            <v>2189739.1304347799</v>
          </cell>
          <cell r="S6624">
            <v>8419000</v>
          </cell>
          <cell r="T6624">
            <v>2846660.869565214</v>
          </cell>
          <cell r="U6624">
            <v>9076660.869565215</v>
          </cell>
          <cell r="V6624">
            <v>9076600</v>
          </cell>
          <cell r="W6624">
            <v>363066.43478260859</v>
          </cell>
          <cell r="X6624">
            <v>9439727.3043478243</v>
          </cell>
        </row>
        <row r="6625">
          <cell r="E6625" t="str">
            <v>37.8D08.0946</v>
          </cell>
          <cell r="F6625" t="str">
            <v>15. TAI MŨI HỌNG</v>
          </cell>
          <cell r="G6625" t="str">
            <v>15.122</v>
          </cell>
          <cell r="H6625" t="str">
            <v>Phẫu thuật chấn thương khối mũi sàng</v>
          </cell>
          <cell r="I6625" t="str">
            <v>Phẫu thuật chấn thương khối mũi sàng</v>
          </cell>
          <cell r="J6625" t="str">
            <v>Phẫu thuật chấn thương khối mũi sàng</v>
          </cell>
          <cell r="K6625" t="str">
            <v>B</v>
          </cell>
          <cell r="L6625" t="str">
            <v>P1</v>
          </cell>
          <cell r="M6625">
            <v>957</v>
          </cell>
          <cell r="N6625">
            <v>957</v>
          </cell>
          <cell r="P6625" t="str">
            <v>Phẫu thuật chấn thương khối mũi sàng</v>
          </cell>
          <cell r="Q6625">
            <v>6230000</v>
          </cell>
          <cell r="R6625">
            <v>2189739.1304347799</v>
          </cell>
          <cell r="S6625">
            <v>8419000</v>
          </cell>
          <cell r="T6625">
            <v>2846660.869565214</v>
          </cell>
          <cell r="U6625">
            <v>9076660.869565215</v>
          </cell>
          <cell r="V6625">
            <v>9076600</v>
          </cell>
          <cell r="W6625">
            <v>363066.43478260859</v>
          </cell>
          <cell r="X6625">
            <v>9439727.3043478243</v>
          </cell>
        </row>
        <row r="6626">
          <cell r="E6626" t="str">
            <v>37.8D08.0947</v>
          </cell>
          <cell r="F6626" t="str">
            <v>15. TAI MŨI HỌNG</v>
          </cell>
          <cell r="G6626" t="str">
            <v>15.72</v>
          </cell>
          <cell r="H6626" t="str">
            <v>Phẫu thuật bít lấp rò dịch não tủy ở mũi</v>
          </cell>
          <cell r="I6626" t="str">
            <v>Phẫu thuật bít lấp rò dịch não tủy ở mũi</v>
          </cell>
          <cell r="J6626" t="str">
            <v>Phẫu thuật bít lấp rò dịch não tủy ở mũi</v>
          </cell>
          <cell r="K6626" t="str">
            <v>B</v>
          </cell>
          <cell r="L6626" t="str">
            <v>PDB</v>
          </cell>
          <cell r="M6626">
            <v>958</v>
          </cell>
          <cell r="N6626">
            <v>958</v>
          </cell>
          <cell r="P6626" t="str">
            <v>Phẫu thuật chấn thương xoang sàng - hàm</v>
          </cell>
          <cell r="Q6626">
            <v>4774000</v>
          </cell>
          <cell r="R6626">
            <v>679304.34782608703</v>
          </cell>
          <cell r="S6626">
            <v>5453000</v>
          </cell>
          <cell r="T6626">
            <v>883095.6521739132</v>
          </cell>
          <cell r="U6626">
            <v>5657095.6521739131</v>
          </cell>
          <cell r="V6626">
            <v>5657000</v>
          </cell>
          <cell r="W6626">
            <v>226283.82608695654</v>
          </cell>
          <cell r="X6626">
            <v>5883379.4782608692</v>
          </cell>
        </row>
        <row r="6627">
          <cell r="E6627" t="str">
            <v>37.8D08.0947</v>
          </cell>
          <cell r="F6627" t="str">
            <v>15. TAI MŨI HỌNG</v>
          </cell>
          <cell r="G6627" t="str">
            <v>15.118</v>
          </cell>
          <cell r="H6627" t="str">
            <v>Phẫu thuật chấn thương xoang sàng- hàm</v>
          </cell>
          <cell r="I6627" t="str">
            <v>Phẫu thuật chấn thương xoang sàng- hàm</v>
          </cell>
          <cell r="J6627" t="str">
            <v>Phẫu thuật chấn thương xoang sàng- hàm</v>
          </cell>
          <cell r="K6627" t="str">
            <v>B</v>
          </cell>
          <cell r="L6627" t="str">
            <v>P1</v>
          </cell>
          <cell r="M6627">
            <v>958</v>
          </cell>
          <cell r="N6627">
            <v>958</v>
          </cell>
          <cell r="P6627" t="str">
            <v>Phẫu thuật chấn thương xoang sàng - hàm</v>
          </cell>
          <cell r="Q6627">
            <v>4774000</v>
          </cell>
          <cell r="R6627">
            <v>679304.34782608703</v>
          </cell>
          <cell r="S6627">
            <v>5453000</v>
          </cell>
          <cell r="T6627">
            <v>883095.6521739132</v>
          </cell>
          <cell r="U6627">
            <v>5657095.6521739131</v>
          </cell>
          <cell r="V6627">
            <v>5657000</v>
          </cell>
          <cell r="W6627">
            <v>226283.82608695654</v>
          </cell>
          <cell r="X6627">
            <v>5883379.4782608692</v>
          </cell>
        </row>
        <row r="6628">
          <cell r="E6628" t="str">
            <v>37.8D08.0947</v>
          </cell>
          <cell r="F6628" t="str">
            <v>15. TAI MŨI HỌNG</v>
          </cell>
          <cell r="G6628" t="str">
            <v>15.116</v>
          </cell>
          <cell r="H6628" t="str">
            <v>Phẫu thuật vỡ xoang hàm</v>
          </cell>
          <cell r="I6628" t="str">
            <v>Phẫu thuật vỡ xoang hàm</v>
          </cell>
          <cell r="J6628" t="str">
            <v>Phẫu thuật vỡ xoang hàm</v>
          </cell>
          <cell r="K6628" t="str">
            <v>B</v>
          </cell>
          <cell r="L6628" t="str">
            <v>P2</v>
          </cell>
          <cell r="M6628">
            <v>958</v>
          </cell>
          <cell r="N6628">
            <v>958</v>
          </cell>
          <cell r="P6628" t="str">
            <v>Phẫu thuật chấn thương xoang sàng - hàm</v>
          </cell>
          <cell r="Q6628">
            <v>4774000</v>
          </cell>
          <cell r="R6628">
            <v>679304.34782608703</v>
          </cell>
          <cell r="S6628">
            <v>5453000</v>
          </cell>
          <cell r="T6628">
            <v>883095.6521739132</v>
          </cell>
          <cell r="U6628">
            <v>5657095.6521739131</v>
          </cell>
          <cell r="V6628">
            <v>5657000</v>
          </cell>
          <cell r="W6628">
            <v>226283.82608695654</v>
          </cell>
          <cell r="X6628">
            <v>5883379.4782608692</v>
          </cell>
        </row>
        <row r="6629">
          <cell r="E6629" t="str">
            <v>37.8D08.0948</v>
          </cell>
          <cell r="F6629" t="str">
            <v>03. NHI KHOA</v>
          </cell>
          <cell r="G6629" t="str">
            <v>3.2161</v>
          </cell>
          <cell r="H6629" t="str">
            <v>Phẫu thuật tạo hình sẹo hẹp thanh-khí quản</v>
          </cell>
          <cell r="I6629" t="str">
            <v>Phẫu thuật tạo hình sẹo hẹp thanh-khí quản</v>
          </cell>
          <cell r="J6629" t="str">
            <v>Phẫu thuật tạo hình sẹo hẹp thanh-khí quản</v>
          </cell>
          <cell r="K6629" t="str">
            <v>A</v>
          </cell>
          <cell r="L6629" t="str">
            <v>P1</v>
          </cell>
          <cell r="M6629">
            <v>959</v>
          </cell>
          <cell r="N6629">
            <v>959</v>
          </cell>
          <cell r="O6629" t="str">
            <v>Chưa bao gồm chi phí mũi khoan.</v>
          </cell>
          <cell r="P6629" t="str">
            <v>Phẫu thuật chỉnh hình sẹo hẹp thanh khí quản bằng đặt ống nong</v>
          </cell>
          <cell r="Q6629">
            <v>4053000</v>
          </cell>
          <cell r="R6629">
            <v>679304.34782608703</v>
          </cell>
          <cell r="S6629">
            <v>4732000</v>
          </cell>
          <cell r="T6629">
            <v>883095.6521739132</v>
          </cell>
          <cell r="U6629">
            <v>4936095.6521739131</v>
          </cell>
          <cell r="V6629">
            <v>4936000</v>
          </cell>
          <cell r="W6629">
            <v>197443.82608695654</v>
          </cell>
          <cell r="X6629">
            <v>5133539.4782608692</v>
          </cell>
        </row>
        <row r="6630">
          <cell r="E6630" t="str">
            <v>37.8D08.0948</v>
          </cell>
          <cell r="F6630" t="str">
            <v>15. TAI MŨI HỌNG</v>
          </cell>
          <cell r="G6630" t="str">
            <v>15.189</v>
          </cell>
          <cell r="H6630" t="str">
            <v>Phẫu thuật chấn thương thanh khí quản</v>
          </cell>
          <cell r="I6630" t="str">
            <v>Phẫu thuật chấn thương thanh khí quản</v>
          </cell>
          <cell r="J6630" t="str">
            <v>Phẫu thuật chấn thương thanh khí quản</v>
          </cell>
          <cell r="K6630" t="str">
            <v>B</v>
          </cell>
          <cell r="L6630" t="str">
            <v>P1</v>
          </cell>
          <cell r="M6630">
            <v>959</v>
          </cell>
          <cell r="N6630">
            <v>959</v>
          </cell>
          <cell r="O6630" t="str">
            <v>Chưa bao gồm chi phí mũi khoan.</v>
          </cell>
          <cell r="P6630" t="str">
            <v>Phẫu thuật chỉnh hình sẹo hẹp thanh khí quản bằng đặt ống nong</v>
          </cell>
          <cell r="Q6630">
            <v>4053000</v>
          </cell>
          <cell r="R6630">
            <v>679304.34782608703</v>
          </cell>
          <cell r="S6630">
            <v>4732000</v>
          </cell>
          <cell r="T6630">
            <v>883095.6521739132</v>
          </cell>
          <cell r="U6630">
            <v>4936095.6521739131</v>
          </cell>
          <cell r="V6630">
            <v>4936000</v>
          </cell>
          <cell r="W6630">
            <v>197443.82608695654</v>
          </cell>
          <cell r="X6630">
            <v>5133539.4782608692</v>
          </cell>
        </row>
        <row r="6631">
          <cell r="E6631" t="str">
            <v>37.8D08.0948</v>
          </cell>
          <cell r="F6631" t="str">
            <v>15. TAI MŨI HỌNG</v>
          </cell>
          <cell r="G6631" t="str">
            <v>15.184</v>
          </cell>
          <cell r="H6631" t="str">
            <v>Phẫu thuật chỉnh hình sẹo hẹp thanh khí quản bằng đặt ống nong</v>
          </cell>
          <cell r="I6631" t="str">
            <v>Phẫu thuật chỉnh hình sẹo hẹp thanh khí quản bằng đặt ống nong</v>
          </cell>
          <cell r="J6631" t="str">
            <v>Phẫu thuật chỉnh hình sẹo hẹp thanh khí quản bằng đặt ống nong</v>
          </cell>
          <cell r="K6631" t="str">
            <v>B</v>
          </cell>
          <cell r="L6631" t="str">
            <v>P1</v>
          </cell>
          <cell r="M6631">
            <v>959</v>
          </cell>
          <cell r="N6631">
            <v>959</v>
          </cell>
          <cell r="O6631" t="str">
            <v>Chưa bao gồm chi phí mũi khoan.</v>
          </cell>
          <cell r="P6631" t="str">
            <v>Phẫu thuật chỉnh hình sẹo hẹp thanh khí quản bằng đặt ống nong</v>
          </cell>
          <cell r="Q6631">
            <v>4053000</v>
          </cell>
          <cell r="R6631">
            <v>679304.34782608703</v>
          </cell>
          <cell r="S6631">
            <v>4732000</v>
          </cell>
          <cell r="T6631">
            <v>883095.6521739132</v>
          </cell>
          <cell r="U6631">
            <v>4936095.6521739131</v>
          </cell>
          <cell r="V6631">
            <v>4936000</v>
          </cell>
          <cell r="W6631">
            <v>197443.82608695654</v>
          </cell>
          <cell r="X6631">
            <v>5133539.4782608692</v>
          </cell>
        </row>
        <row r="6632">
          <cell r="E6632" t="str">
            <v>37.8D08.0949</v>
          </cell>
          <cell r="F6632" t="str">
            <v>03. NHI KHOA</v>
          </cell>
          <cell r="G6632" t="str">
            <v>3.2092</v>
          </cell>
          <cell r="H6632" t="str">
            <v>Phẫu thuật đỉnh xương đá</v>
          </cell>
          <cell r="I6632" t="str">
            <v>Phẫu thuật đỉnh xương đá</v>
          </cell>
          <cell r="J6632" t="str">
            <v>Phẫu thuật đỉnh xương đá</v>
          </cell>
          <cell r="K6632" t="str">
            <v>A</v>
          </cell>
          <cell r="L6632" t="str">
            <v>PDB</v>
          </cell>
          <cell r="M6632">
            <v>960</v>
          </cell>
          <cell r="N6632">
            <v>960</v>
          </cell>
          <cell r="P6632" t="str">
            <v>Phẫu thuật đỉnh xương đá</v>
          </cell>
          <cell r="Q6632">
            <v>3500000</v>
          </cell>
          <cell r="R6632">
            <v>1075304.3478260899</v>
          </cell>
          <cell r="S6632">
            <v>4575000</v>
          </cell>
          <cell r="T6632">
            <v>1397895.6521739168</v>
          </cell>
          <cell r="U6632">
            <v>4897895.6521739168</v>
          </cell>
          <cell r="V6632">
            <v>4897800</v>
          </cell>
          <cell r="W6632">
            <v>195915.82608695669</v>
          </cell>
          <cell r="X6632">
            <v>5093811.4782608738</v>
          </cell>
        </row>
        <row r="6633">
          <cell r="E6633" t="str">
            <v>37.8D08.0949</v>
          </cell>
          <cell r="F6633" t="str">
            <v>15. TAI MŨI HỌNG</v>
          </cell>
          <cell r="G6633" t="str">
            <v>15.8</v>
          </cell>
          <cell r="H6633" t="str">
            <v>Phẫu thuật vùng đỉnh xương đá</v>
          </cell>
          <cell r="I6633" t="str">
            <v>Phẫu thuật vùng đỉnh xương đá</v>
          </cell>
          <cell r="J6633" t="str">
            <v>Phẫu thuật vùng đỉnh xương đá</v>
          </cell>
          <cell r="K6633" t="str">
            <v>B</v>
          </cell>
          <cell r="L6633" t="str">
            <v>PDB</v>
          </cell>
          <cell r="M6633">
            <v>960</v>
          </cell>
          <cell r="N6633">
            <v>960</v>
          </cell>
          <cell r="P6633" t="str">
            <v>Phẫu thuật đỉnh xương đá</v>
          </cell>
          <cell r="Q6633">
            <v>3500000</v>
          </cell>
          <cell r="R6633">
            <v>1075304.3478260899</v>
          </cell>
          <cell r="S6633">
            <v>4575000</v>
          </cell>
          <cell r="T6633">
            <v>1397895.6521739168</v>
          </cell>
          <cell r="U6633">
            <v>4897895.6521739168</v>
          </cell>
          <cell r="V6633">
            <v>4897800</v>
          </cell>
          <cell r="W6633">
            <v>195915.82608695669</v>
          </cell>
          <cell r="X6633">
            <v>5093811.4782608738</v>
          </cell>
        </row>
        <row r="6634">
          <cell r="E6634" t="str">
            <v>37.8D08.0950</v>
          </cell>
          <cell r="F6634" t="str">
            <v>03. NHI KHOA</v>
          </cell>
          <cell r="G6634" t="str">
            <v>3.2081</v>
          </cell>
          <cell r="H6634" t="str">
            <v>Phẫu thuật giảm áp dây thần kinh VII</v>
          </cell>
          <cell r="I6634" t="str">
            <v>Phẫu thuật giảm áp dây thần kinh VII</v>
          </cell>
          <cell r="J6634" t="str">
            <v>Phẫu thuật giảm áp dây thần kinh VII</v>
          </cell>
          <cell r="K6634" t="str">
            <v>A</v>
          </cell>
          <cell r="L6634" t="str">
            <v>P1</v>
          </cell>
          <cell r="M6634">
            <v>961</v>
          </cell>
          <cell r="N6634">
            <v>961</v>
          </cell>
          <cell r="P6634" t="str">
            <v>Phẫu thuật giảm áp dây VII</v>
          </cell>
          <cell r="Q6634">
            <v>6066000</v>
          </cell>
          <cell r="R6634">
            <v>1142608.6956521701</v>
          </cell>
          <cell r="S6634">
            <v>7208000</v>
          </cell>
          <cell r="T6634">
            <v>1485391.304347821</v>
          </cell>
          <cell r="U6634">
            <v>7551391.3043478206</v>
          </cell>
          <cell r="V6634">
            <v>7551300</v>
          </cell>
          <cell r="W6634">
            <v>302055.65217391285</v>
          </cell>
          <cell r="X6634">
            <v>7853446.9565217337</v>
          </cell>
        </row>
        <row r="6635">
          <cell r="E6635" t="str">
            <v>37.8D08.0950</v>
          </cell>
          <cell r="F6635" t="str">
            <v>15. TAI MŨI HỌNG</v>
          </cell>
          <cell r="G6635" t="str">
            <v>15.11</v>
          </cell>
          <cell r="H6635" t="str">
            <v>Phẫu thuật giảm áp dây VII</v>
          </cell>
          <cell r="I6635" t="str">
            <v>Phẫu thuật giảm áp dây VII</v>
          </cell>
          <cell r="J6635" t="str">
            <v>Phẫu thuật giảm áp dây VII</v>
          </cell>
          <cell r="K6635" t="str">
            <v>B</v>
          </cell>
          <cell r="L6635" t="str">
            <v>P1</v>
          </cell>
          <cell r="M6635">
            <v>961</v>
          </cell>
          <cell r="N6635">
            <v>961</v>
          </cell>
          <cell r="P6635" t="str">
            <v>Phẫu thuật giảm áp dây VII</v>
          </cell>
          <cell r="Q6635">
            <v>6066000</v>
          </cell>
          <cell r="R6635">
            <v>1142608.6956521701</v>
          </cell>
          <cell r="S6635">
            <v>7208000</v>
          </cell>
          <cell r="T6635">
            <v>1485391.304347821</v>
          </cell>
          <cell r="U6635">
            <v>7551391.3043478206</v>
          </cell>
          <cell r="V6635">
            <v>7551300</v>
          </cell>
          <cell r="W6635">
            <v>302055.65217391285</v>
          </cell>
          <cell r="X6635">
            <v>7853446.9565217337</v>
          </cell>
        </row>
        <row r="6636">
          <cell r="E6636" t="str">
            <v>37.8D08.0951</v>
          </cell>
          <cell r="F6636" t="str">
            <v>03. NHI KHOA</v>
          </cell>
          <cell r="G6636" t="str">
            <v>3.4239</v>
          </cell>
          <cell r="H6636" t="str">
            <v>Tạo hình hộp sọ sau chấn thương</v>
          </cell>
          <cell r="I6636" t="str">
            <v>Tạo hình hộp sọ sau chấn thương</v>
          </cell>
          <cell r="J6636" t="str">
            <v>Tạo hình hộp sọ sau chấn thương</v>
          </cell>
          <cell r="K6636" t="str">
            <v>B</v>
          </cell>
          <cell r="L6636" t="str">
            <v>P1</v>
          </cell>
          <cell r="M6636">
            <v>962</v>
          </cell>
          <cell r="N6636">
            <v>962</v>
          </cell>
          <cell r="P6636" t="str">
            <v>Phẫu thuật kết hợp xương trong chấn thương sọ mặt</v>
          </cell>
          <cell r="Q6636">
            <v>4774000</v>
          </cell>
          <cell r="R6636">
            <v>679304.34782608703</v>
          </cell>
          <cell r="S6636">
            <v>5453000</v>
          </cell>
          <cell r="T6636">
            <v>883095.6521739132</v>
          </cell>
          <cell r="U6636">
            <v>5657095.6521739131</v>
          </cell>
          <cell r="V6636">
            <v>5657000</v>
          </cell>
          <cell r="W6636">
            <v>226283.82608695654</v>
          </cell>
          <cell r="X6636">
            <v>5883379.4782608692</v>
          </cell>
        </row>
        <row r="6637">
          <cell r="E6637" t="str">
            <v>37.8D08.0951</v>
          </cell>
          <cell r="F6637" t="str">
            <v>15. TAI MŨI HỌNG</v>
          </cell>
          <cell r="G6637" t="str">
            <v>15.114</v>
          </cell>
          <cell r="H6637" t="str">
            <v>Phẫu thuật chấn thương xoang trán</v>
          </cell>
          <cell r="I6637" t="str">
            <v>Phẫu thuật chấn thương xoang trán</v>
          </cell>
          <cell r="J6637" t="str">
            <v>Phẫu thuật chấn thương xoang trán</v>
          </cell>
          <cell r="K6637" t="str">
            <v>B</v>
          </cell>
          <cell r="L6637" t="str">
            <v>P1</v>
          </cell>
          <cell r="M6637">
            <v>962</v>
          </cell>
          <cell r="N6637">
            <v>962</v>
          </cell>
          <cell r="P6637" t="str">
            <v>Phẫu thuật kết hợp xương trong chấn thương sọ mặt</v>
          </cell>
          <cell r="Q6637">
            <v>4774000</v>
          </cell>
          <cell r="R6637">
            <v>679304.34782608703</v>
          </cell>
          <cell r="S6637">
            <v>5453000</v>
          </cell>
          <cell r="T6637">
            <v>883095.6521739132</v>
          </cell>
          <cell r="U6637">
            <v>5657095.6521739131</v>
          </cell>
          <cell r="V6637">
            <v>5657000</v>
          </cell>
          <cell r="W6637">
            <v>226283.82608695654</v>
          </cell>
          <cell r="X6637">
            <v>5883379.4782608692</v>
          </cell>
        </row>
        <row r="6638">
          <cell r="E6638" t="str">
            <v>37.8D08.0951</v>
          </cell>
          <cell r="F6638" t="str">
            <v>15. TAI MŨI HỌNG</v>
          </cell>
          <cell r="G6638" t="str">
            <v>15.124</v>
          </cell>
          <cell r="H6638" t="str">
            <v>Phẫu thuật kết hợp xương trong chấn thương sọ mặt</v>
          </cell>
          <cell r="I6638" t="str">
            <v>Phẫu thuật kết hợp xương trong chấn thương sọ mặt</v>
          </cell>
          <cell r="J6638" t="str">
            <v>Phẫu thuật kết hợp xương trong chấn thương sọ mặt</v>
          </cell>
          <cell r="K6638" t="str">
            <v>B</v>
          </cell>
          <cell r="L6638" t="str">
            <v>P1</v>
          </cell>
          <cell r="M6638">
            <v>962</v>
          </cell>
          <cell r="N6638">
            <v>962</v>
          </cell>
          <cell r="P6638" t="str">
            <v>Phẫu thuật kết hợp xương trong chấn thương sọ mặt</v>
          </cell>
          <cell r="Q6638">
            <v>4774000</v>
          </cell>
          <cell r="R6638">
            <v>679304.34782608703</v>
          </cell>
          <cell r="S6638">
            <v>5453000</v>
          </cell>
          <cell r="T6638">
            <v>883095.6521739132</v>
          </cell>
          <cell r="U6638">
            <v>5657095.6521739131</v>
          </cell>
          <cell r="V6638">
            <v>5657000</v>
          </cell>
          <cell r="W6638">
            <v>226283.82608695654</v>
          </cell>
          <cell r="X6638">
            <v>5883379.4782608692</v>
          </cell>
        </row>
        <row r="6639">
          <cell r="E6639" t="str">
            <v>37.8D05.0457</v>
          </cell>
          <cell r="F6639" t="str">
            <v>03. NHI KHOA</v>
          </cell>
          <cell r="G6639" t="str">
            <v>3.4079</v>
          </cell>
          <cell r="H6639" t="str">
            <v>Phẫu thuật nội soi cắt túi thừa Meckel</v>
          </cell>
          <cell r="I6639" t="str">
            <v>Phẫu thuật nội soi cắt túi thừa Meckel</v>
          </cell>
          <cell r="J6639" t="str">
            <v>Phẫu thuật nội soi cắt túi thừa Meckel</v>
          </cell>
          <cell r="K6639" t="str">
            <v>B</v>
          </cell>
          <cell r="L6639" t="str">
            <v>P1</v>
          </cell>
          <cell r="M6639">
            <v>466</v>
          </cell>
          <cell r="N6639">
            <v>466</v>
          </cell>
          <cell r="O6639" t="str">
            <v>Chưa bao gồm máy cắt nối tự động và ghim khâu máy cắt nối; dao siêu âm hoặc dao hàn mô hoặc dao hàn mạch.</v>
          </cell>
          <cell r="P6639" t="str">
            <v>Phẫu thuật nội soi cắt nối ruột</v>
          </cell>
          <cell r="Q6639">
            <v>3500000</v>
          </cell>
          <cell r="R6639">
            <v>895304.34782608703</v>
          </cell>
          <cell r="S6639">
            <v>4395000</v>
          </cell>
          <cell r="T6639">
            <v>1163895.6521739131</v>
          </cell>
          <cell r="U6639">
            <v>4663895.6521739131</v>
          </cell>
          <cell r="V6639">
            <v>4663800</v>
          </cell>
          <cell r="W6639">
            <v>186555.82608695651</v>
          </cell>
          <cell r="X6639">
            <v>4850451.4782608692</v>
          </cell>
        </row>
        <row r="6640">
          <cell r="E6640" t="str">
            <v>37.8D05.0457</v>
          </cell>
          <cell r="F6640" t="str">
            <v>27. PHẪU THUẬT NỘI SOI</v>
          </cell>
          <cell r="G6640" t="str">
            <v>27.184</v>
          </cell>
          <cell r="H6640" t="str">
            <v>Phẫu thuật nội soi cắt túi thừa Meckel</v>
          </cell>
          <cell r="I6640" t="str">
            <v>Phẫu thuật nội soi cắt túi thừa Meckel</v>
          </cell>
          <cell r="J6640" t="str">
            <v>Phẫu thuật nội soi cắt túi thừa Meckel</v>
          </cell>
          <cell r="K6640" t="str">
            <v>B</v>
          </cell>
          <cell r="L6640" t="str">
            <v>P1</v>
          </cell>
          <cell r="M6640">
            <v>466</v>
          </cell>
          <cell r="N6640">
            <v>466</v>
          </cell>
          <cell r="O6640" t="str">
            <v>Chưa bao gồm máy cắt nối tự động và ghim khâu máy cắt nối; dao siêu âm hoặc dao hàn mô hoặc dao hàn mạch.</v>
          </cell>
          <cell r="P6640" t="str">
            <v>Phẫu thuật nội soi cắt nối ruột</v>
          </cell>
          <cell r="Q6640">
            <v>3500000</v>
          </cell>
          <cell r="R6640">
            <v>895304.34782608703</v>
          </cell>
          <cell r="S6640">
            <v>4395000</v>
          </cell>
          <cell r="T6640">
            <v>1163895.6521739131</v>
          </cell>
          <cell r="U6640">
            <v>4663895.6521739131</v>
          </cell>
          <cell r="V6640">
            <v>4663800</v>
          </cell>
          <cell r="W6640">
            <v>186555.82608695651</v>
          </cell>
          <cell r="X6640">
            <v>4850451.4782608692</v>
          </cell>
        </row>
        <row r="6641">
          <cell r="E6641" t="str">
            <v>37.8D04.0357</v>
          </cell>
          <cell r="F6641" t="str">
            <v>27. PHẪU THUẬT NỘI SOI</v>
          </cell>
          <cell r="G6641" t="str">
            <v>27.47</v>
          </cell>
          <cell r="H6641" t="str">
            <v>Phẫu thuật nội soi cắt tuyến cận giáp</v>
          </cell>
          <cell r="I6641" t="str">
            <v>Phẫu thuật nội soi cắt tuyến cận giáp</v>
          </cell>
          <cell r="J6641" t="str">
            <v>Phẫu thuật nội soi cắt tuyến cận giáp</v>
          </cell>
          <cell r="K6641" t="str">
            <v>B</v>
          </cell>
          <cell r="L6641" t="str">
            <v>PDB</v>
          </cell>
          <cell r="M6641">
            <v>366</v>
          </cell>
          <cell r="N6641">
            <v>366</v>
          </cell>
          <cell r="O6641" t="str">
            <v>Chưa bao gồm dao hàn mạch, hàn mô</v>
          </cell>
          <cell r="P6641" t="str">
            <v>Phẫu thuật loại 1 mổ mở tuyến nội tiết không dùng dao siêu âm</v>
          </cell>
          <cell r="Q6641">
            <v>3473000</v>
          </cell>
          <cell r="R6641">
            <v>837391.30434782605</v>
          </cell>
          <cell r="S6641">
            <v>4310000</v>
          </cell>
          <cell r="T6641">
            <v>1088608.6956521738</v>
          </cell>
          <cell r="U6641">
            <v>4561608.6956521738</v>
          </cell>
          <cell r="V6641">
            <v>4561600</v>
          </cell>
          <cell r="W6641">
            <v>182464.34782608695</v>
          </cell>
          <cell r="X6641">
            <v>4744073.0434782607</v>
          </cell>
        </row>
        <row r="6642">
          <cell r="E6642" t="str">
            <v>37.8D04.0358</v>
          </cell>
          <cell r="F6642" t="str">
            <v>27. PHẪU THUẬT NỘI SOI</v>
          </cell>
          <cell r="G6642" t="str">
            <v>27.47</v>
          </cell>
          <cell r="H6642" t="str">
            <v>Phẫu thuật nội soi cắt tuyến cận giáp</v>
          </cell>
          <cell r="I6642" t="str">
            <v>Phẫu thuật nội soi cắt tuyến cận giáp [có dùng dao siêu âm]</v>
          </cell>
          <cell r="J6642" t="str">
            <v>Phẫu thuật nội soi cắt tuyến cận giáp</v>
          </cell>
          <cell r="K6642" t="str">
            <v>B</v>
          </cell>
          <cell r="L6642" t="str">
            <v>PDB</v>
          </cell>
          <cell r="M6642">
            <v>367</v>
          </cell>
          <cell r="N6642">
            <v>367</v>
          </cell>
          <cell r="P6642" t="str">
            <v>Phẫu thuật loại 1 mổ nội soi tuyến nội tiết có dùng dao siêu âm</v>
          </cell>
          <cell r="Q6642">
            <v>5078000</v>
          </cell>
          <cell r="R6642">
            <v>838956.52173913002</v>
          </cell>
          <cell r="S6642">
            <v>5916000</v>
          </cell>
          <cell r="T6642">
            <v>1090643.4782608692</v>
          </cell>
          <cell r="U6642">
            <v>6168643.4782608692</v>
          </cell>
          <cell r="V6642">
            <v>6168600</v>
          </cell>
          <cell r="W6642">
            <v>246745.73913043478</v>
          </cell>
          <cell r="X6642">
            <v>6415389.2173913037</v>
          </cell>
        </row>
        <row r="6643">
          <cell r="E6643" t="str">
            <v>37.8D08.0952</v>
          </cell>
          <cell r="F6643" t="str">
            <v>15. TAI MŨI HỌNG</v>
          </cell>
          <cell r="G6643" t="str">
            <v>15.375</v>
          </cell>
          <cell r="H6643" t="str">
            <v xml:space="preserve">Phẫu thuật mở sụn giáp cắt dây thanh bằng laser </v>
          </cell>
          <cell r="I6643" t="str">
            <v xml:space="preserve">Phẫu thuật mở sụn giáp cắt dây thanh bằng laser </v>
          </cell>
          <cell r="J6643" t="str">
            <v>Phẫu thuật mở sụn giáp cắt dây thanh bằng Laser CO2</v>
          </cell>
          <cell r="K6643" t="str">
            <v>B</v>
          </cell>
          <cell r="M6643">
            <v>963</v>
          </cell>
          <cell r="N6643">
            <v>963</v>
          </cell>
          <cell r="O6643" t="str">
            <v>Chưa bao gồm ống nội khí quản.</v>
          </cell>
          <cell r="P6643" t="str">
            <v xml:space="preserve">Phẫu thuật laser cắt ung thư thanh quản hạ họng </v>
          </cell>
          <cell r="Q6643">
            <v>6260000</v>
          </cell>
          <cell r="R6643">
            <v>557217.39130434801</v>
          </cell>
          <cell r="S6643">
            <v>6817000</v>
          </cell>
          <cell r="T6643">
            <v>724382.60869565234</v>
          </cell>
          <cell r="U6643">
            <v>6984382.6086956523</v>
          </cell>
          <cell r="V6643">
            <v>6984300</v>
          </cell>
          <cell r="W6643">
            <v>279375.30434782611</v>
          </cell>
          <cell r="X6643">
            <v>7263757.9130434785</v>
          </cell>
        </row>
        <row r="6644">
          <cell r="E6644" t="str">
            <v>37.8D08.0952</v>
          </cell>
          <cell r="F6644" t="str">
            <v>15. TAI MŨI HỌNG</v>
          </cell>
          <cell r="G6644" t="str">
            <v>15.171</v>
          </cell>
          <cell r="H6644" t="str">
            <v>Phẫu thuật nội soi cắt ung thư thanh quản bằng laser</v>
          </cell>
          <cell r="I6644" t="str">
            <v>Phẫu thuật nội soi cắt ung thư thanh quản bằng laser</v>
          </cell>
          <cell r="J6644" t="str">
            <v>Phẫu thuật nội soi cắt ung thư thanh quản bằng Laser</v>
          </cell>
          <cell r="K6644" t="str">
            <v>B</v>
          </cell>
          <cell r="L6644" t="str">
            <v>P1</v>
          </cell>
          <cell r="M6644">
            <v>963</v>
          </cell>
          <cell r="N6644">
            <v>963</v>
          </cell>
          <cell r="O6644" t="str">
            <v>Chưa bao gồm ống nội khí quản.</v>
          </cell>
          <cell r="P6644" t="str">
            <v xml:space="preserve">Phẫu thuật laser cắt ung thư thanh quản hạ họng </v>
          </cell>
          <cell r="Q6644">
            <v>6260000</v>
          </cell>
          <cell r="R6644">
            <v>557217.39130434801</v>
          </cell>
          <cell r="S6644">
            <v>6817000</v>
          </cell>
          <cell r="T6644">
            <v>724382.60869565234</v>
          </cell>
          <cell r="U6644">
            <v>6984382.6086956523</v>
          </cell>
          <cell r="V6644">
            <v>6984300</v>
          </cell>
          <cell r="W6644">
            <v>279375.30434782611</v>
          </cell>
          <cell r="X6644">
            <v>7263757.9130434785</v>
          </cell>
        </row>
        <row r="6645">
          <cell r="E6645" t="str">
            <v>37.8D06.0689</v>
          </cell>
          <cell r="F6645" t="str">
            <v>03. NHI KHOA</v>
          </cell>
          <cell r="G6645" t="str">
            <v>3.4141</v>
          </cell>
          <cell r="H6645" t="str">
            <v>Phẫu thuật nội soi cắt u buồng trứng và phần phụ</v>
          </cell>
          <cell r="I6645" t="str">
            <v>Phẫu thuật nội soi cắt u buồng trứng và phần phụ</v>
          </cell>
          <cell r="J6645" t="str">
            <v>Phẫu thuật nội soi cắt u buồng trứng và phần phụ</v>
          </cell>
          <cell r="K6645" t="str">
            <v>B</v>
          </cell>
          <cell r="L6645" t="str">
            <v>P1</v>
          </cell>
          <cell r="M6645">
            <v>699</v>
          </cell>
          <cell r="N6645">
            <v>699</v>
          </cell>
          <cell r="P6645" t="str">
            <v>Phẫu thuật nội soi cắt phần phụ</v>
          </cell>
          <cell r="Q6645">
            <v>4315000</v>
          </cell>
          <cell r="R6645">
            <v>914086.95652173902</v>
          </cell>
          <cell r="S6645">
            <v>5229000</v>
          </cell>
          <cell r="T6645">
            <v>1188313.0434782607</v>
          </cell>
          <cell r="U6645">
            <v>5503313.0434782607</v>
          </cell>
          <cell r="V6645">
            <v>5503300</v>
          </cell>
          <cell r="W6645">
            <v>220132.52173913043</v>
          </cell>
          <cell r="X6645">
            <v>5723445.5652173916</v>
          </cell>
        </row>
        <row r="6646">
          <cell r="E6646" t="str">
            <v>37.8D06.0689</v>
          </cell>
          <cell r="F6646" t="str">
            <v>13. PHỤ SẢN</v>
          </cell>
          <cell r="G6646" t="str">
            <v>13.83</v>
          </cell>
          <cell r="H6646" t="str">
            <v>Phẫu thuật nội soi cắt u buồng trứng và phần phụ</v>
          </cell>
          <cell r="I6646" t="str">
            <v>Phẫu thuật nội soi cắt u buồng trứng và phần phụ</v>
          </cell>
          <cell r="J6646" t="str">
            <v>Phẫu thuật nội soi cắt u buồng trứng và phần phụ</v>
          </cell>
          <cell r="K6646" t="str">
            <v>C</v>
          </cell>
          <cell r="L6646" t="str">
            <v>P1</v>
          </cell>
          <cell r="M6646">
            <v>699</v>
          </cell>
          <cell r="N6646">
            <v>699</v>
          </cell>
          <cell r="P6646" t="str">
            <v>Phẫu thuật nội soi cắt phần phụ</v>
          </cell>
          <cell r="Q6646">
            <v>4315000</v>
          </cell>
          <cell r="R6646">
            <v>914086.95652173902</v>
          </cell>
          <cell r="S6646">
            <v>5229000</v>
          </cell>
          <cell r="T6646">
            <v>1188313.0434782607</v>
          </cell>
          <cell r="U6646">
            <v>5503313.0434782607</v>
          </cell>
          <cell r="V6646">
            <v>5503300</v>
          </cell>
          <cell r="W6646">
            <v>220132.52173913043</v>
          </cell>
          <cell r="X6646">
            <v>5723445.5652173916</v>
          </cell>
        </row>
        <row r="6647">
          <cell r="E6647" t="str">
            <v>37.8D08.0953</v>
          </cell>
          <cell r="F6647" t="str">
            <v>15. TAI MŨI HỌNG</v>
          </cell>
          <cell r="G6647" t="str">
            <v>15.202</v>
          </cell>
          <cell r="H6647" t="str">
            <v>Phẫu thuật laser cắt u nang lành tính đáy lưỡi, hạ họng, màn hầu, Amidan</v>
          </cell>
          <cell r="I6647" t="str">
            <v>Phẫu thuật laser cắt u nang lành tính đáy lưỡi, hạ họng, màn hầu, Amidan</v>
          </cell>
          <cell r="J6647" t="str">
            <v>Phẫu thuật Laser cắt u nang lành tính đáy lưỡi, hạ họng, màn hầu, Amidan</v>
          </cell>
          <cell r="K6647" t="str">
            <v>B</v>
          </cell>
          <cell r="L6647" t="str">
            <v>P2</v>
          </cell>
          <cell r="M6647">
            <v>964</v>
          </cell>
          <cell r="N6647">
            <v>964</v>
          </cell>
          <cell r="O6647" t="str">
            <v>Chưa bao gồm ống nội khí quản.</v>
          </cell>
          <cell r="P6647" t="str">
            <v xml:space="preserve">Phẫu thuật Laser trong khối u vùng họng miệng </v>
          </cell>
          <cell r="Q6647">
            <v>6597000</v>
          </cell>
          <cell r="R6647">
            <v>679304.34782608703</v>
          </cell>
          <cell r="S6647">
            <v>7276000</v>
          </cell>
          <cell r="T6647">
            <v>883095.6521739132</v>
          </cell>
          <cell r="U6647">
            <v>7480095.6521739131</v>
          </cell>
          <cell r="V6647">
            <v>7480000</v>
          </cell>
          <cell r="W6647">
            <v>299203.82608695654</v>
          </cell>
          <cell r="X6647">
            <v>7779299.4782608692</v>
          </cell>
        </row>
        <row r="6648">
          <cell r="E6648" t="str">
            <v>37.8D08.0965</v>
          </cell>
          <cell r="F6648" t="str">
            <v>15. TAI MŨI HỌNG</v>
          </cell>
          <cell r="G6648" t="str">
            <v>15.176</v>
          </cell>
          <cell r="H6648" t="str">
            <v>Phẫu thuật nội soi cắt u khí quản ống cứng gây tê/gây mê</v>
          </cell>
          <cell r="I6648" t="str">
            <v>Phẫu thuật nội soi cắt u khí quản ống cứng gây tê/gây mê [gây mê]</v>
          </cell>
          <cell r="J6648" t="str">
            <v>Phẫu thuật nội soi cắt u khí quản ống cứng gây tê/gây mê</v>
          </cell>
          <cell r="K6648" t="str">
            <v>B</v>
          </cell>
          <cell r="L6648" t="str">
            <v>P1</v>
          </cell>
          <cell r="M6648">
            <v>976</v>
          </cell>
          <cell r="N6648">
            <v>976</v>
          </cell>
          <cell r="P6648" t="str">
            <v>Phẫu thuật nội soi cắt u hạ họng hoặc hố lưỡi thanh thiệt</v>
          </cell>
          <cell r="Q6648">
            <v>2409000</v>
          </cell>
          <cell r="R6648">
            <v>716869.56521739101</v>
          </cell>
          <cell r="S6648">
            <v>3125000</v>
          </cell>
          <cell r="T6648">
            <v>931930.4347826083</v>
          </cell>
          <cell r="U6648">
            <v>3340930.4347826084</v>
          </cell>
          <cell r="V6648">
            <v>3340900</v>
          </cell>
          <cell r="W6648">
            <v>133637.21739130435</v>
          </cell>
          <cell r="X6648">
            <v>3474567.6521739126</v>
          </cell>
        </row>
        <row r="6649">
          <cell r="E6649" t="str">
            <v>37.8D08.1000</v>
          </cell>
          <cell r="F6649" t="str">
            <v>15. TAI MŨI HỌNG</v>
          </cell>
          <cell r="G6649" t="str">
            <v>15.176</v>
          </cell>
          <cell r="H6649" t="str">
            <v>Phẫu thuật nội soi cắt u khí quản ống cứng gây tê/gây mê</v>
          </cell>
          <cell r="I6649" t="str">
            <v>Phẫu thuật nội soi cắt u khí quản ống cứng gây tê/gây mê [gây tê]</v>
          </cell>
          <cell r="J6649" t="str">
            <v>Phẫu thuật nội soi cắt u khí quản ống cứng gây tê/gây mê</v>
          </cell>
          <cell r="K6649" t="str">
            <v>B</v>
          </cell>
          <cell r="L6649" t="str">
            <v>P1</v>
          </cell>
          <cell r="M6649">
            <v>1011</v>
          </cell>
          <cell r="N6649">
            <v>1011</v>
          </cell>
          <cell r="P6649" t="str">
            <v>Phẫu thuật loại I (Tai Mũi Họng)</v>
          </cell>
          <cell r="Q6649">
            <v>1450000</v>
          </cell>
          <cell r="R6649">
            <v>679304.34782608703</v>
          </cell>
          <cell r="S6649">
            <v>2129000</v>
          </cell>
          <cell r="T6649">
            <v>883095.6521739132</v>
          </cell>
          <cell r="U6649">
            <v>2333095.6521739131</v>
          </cell>
          <cell r="V6649">
            <v>2333000</v>
          </cell>
          <cell r="W6649">
            <v>93323.826086956527</v>
          </cell>
          <cell r="X6649">
            <v>2426419.4782608696</v>
          </cell>
        </row>
        <row r="6650">
          <cell r="E6650" t="str">
            <v>37.8D08.0955</v>
          </cell>
          <cell r="F6650" t="str">
            <v>03. NHI KHOA</v>
          </cell>
          <cell r="G6650" t="str">
            <v>3.2205</v>
          </cell>
          <cell r="H6650" t="str">
            <v>Phẫu thuật dẫn lưu áp xe quanh thực quản</v>
          </cell>
          <cell r="I6650" t="str">
            <v>Phẫu thuật dẫn lưu áp xe quanh thực quản</v>
          </cell>
          <cell r="J6650" t="str">
            <v>Phẫu thuật dẫn lưu áp xe quanh thực quản</v>
          </cell>
          <cell r="K6650" t="str">
            <v>B</v>
          </cell>
          <cell r="L6650" t="str">
            <v>P1</v>
          </cell>
          <cell r="M6650">
            <v>966</v>
          </cell>
          <cell r="N6650">
            <v>966</v>
          </cell>
          <cell r="P6650" t="str">
            <v>Phẫu thuật mở cạnh cổ dẫn lưu áp xe</v>
          </cell>
          <cell r="Q6650">
            <v>2409000</v>
          </cell>
          <cell r="R6650">
            <v>716869.56521739101</v>
          </cell>
          <cell r="S6650">
            <v>3125000</v>
          </cell>
          <cell r="T6650">
            <v>931930.4347826083</v>
          </cell>
          <cell r="U6650">
            <v>3340930.4347826084</v>
          </cell>
          <cell r="V6650">
            <v>3340900</v>
          </cell>
          <cell r="W6650">
            <v>133637.21739130435</v>
          </cell>
          <cell r="X6650">
            <v>3474567.6521739126</v>
          </cell>
        </row>
        <row r="6651">
          <cell r="E6651" t="str">
            <v>37.8D08.0955</v>
          </cell>
          <cell r="F6651" t="str">
            <v>15. TAI MŨI HỌNG</v>
          </cell>
          <cell r="G6651" t="str">
            <v>15.290</v>
          </cell>
          <cell r="H6651" t="str">
            <v>Phẫu thuật mở cạnh cổ dẫn lưu áp xe</v>
          </cell>
          <cell r="I6651" t="str">
            <v>Phẫu thuật mở cạnh cổ dẫn lưu áp xe</v>
          </cell>
          <cell r="J6651" t="str">
            <v>Phẫu thuật mở cạnh cổ dẫn lưu áp xe</v>
          </cell>
          <cell r="K6651" t="str">
            <v>B</v>
          </cell>
          <cell r="L6651" t="str">
            <v>P2</v>
          </cell>
          <cell r="M6651">
            <v>966</v>
          </cell>
          <cell r="N6651">
            <v>966</v>
          </cell>
          <cell r="P6651" t="str">
            <v>Phẫu thuật mở cạnh cổ dẫn lưu áp xe</v>
          </cell>
          <cell r="Q6651">
            <v>2409000</v>
          </cell>
          <cell r="R6651">
            <v>716869.56521739101</v>
          </cell>
          <cell r="S6651">
            <v>3125000</v>
          </cell>
          <cell r="T6651">
            <v>931930.4347826083</v>
          </cell>
          <cell r="U6651">
            <v>3340930.4347826084</v>
          </cell>
          <cell r="V6651">
            <v>3340900</v>
          </cell>
          <cell r="W6651">
            <v>133637.21739130435</v>
          </cell>
          <cell r="X6651">
            <v>3474567.6521739126</v>
          </cell>
        </row>
        <row r="6652">
          <cell r="E6652" t="str">
            <v>37.8D08.0955</v>
          </cell>
          <cell r="F6652" t="str">
            <v>15. TAI MŨI HỌNG</v>
          </cell>
          <cell r="G6652" t="str">
            <v>15.391</v>
          </cell>
          <cell r="H6652" t="str">
            <v>Phẫu thuật mở cạnh cổ lấy dị vật (dị vật thực quản, hỏa khí…)</v>
          </cell>
          <cell r="I6652" t="str">
            <v>Phẫu thuật mở cạnh cổ lấy dị vật (dị vật thực quản, hỏa khí…)</v>
          </cell>
          <cell r="J6652" t="str">
            <v>Phẫu thuật mở cạnh cổ lấy dị vật (dị vật thực quản, hỏa khí…)</v>
          </cell>
          <cell r="K6652" t="str">
            <v>B</v>
          </cell>
          <cell r="M6652">
            <v>966</v>
          </cell>
          <cell r="N6652">
            <v>966</v>
          </cell>
          <cell r="P6652" t="str">
            <v>Phẫu thuật mở cạnh cổ dẫn lưu áp xe</v>
          </cell>
          <cell r="Q6652">
            <v>2409000</v>
          </cell>
          <cell r="R6652">
            <v>716869.56521739101</v>
          </cell>
          <cell r="S6652">
            <v>3125000</v>
          </cell>
          <cell r="T6652">
            <v>931930.4347826083</v>
          </cell>
          <cell r="U6652">
            <v>3340930.4347826084</v>
          </cell>
          <cell r="V6652">
            <v>3340900</v>
          </cell>
          <cell r="W6652">
            <v>133637.21739130435</v>
          </cell>
          <cell r="X6652">
            <v>3474567.6521739126</v>
          </cell>
        </row>
        <row r="6653">
          <cell r="E6653" t="str">
            <v>37.8D08.0955</v>
          </cell>
          <cell r="F6653" t="str">
            <v>15. TAI MŨI HỌNG</v>
          </cell>
          <cell r="G6653" t="str">
            <v>15.180</v>
          </cell>
          <cell r="H6653" t="str">
            <v>Phẫu thuật nong hẹp thanh khí quản có stent</v>
          </cell>
          <cell r="I6653" t="str">
            <v>Phẫu thuật nong hẹp thanh khí quản có stent</v>
          </cell>
          <cell r="J6653" t="str">
            <v>Phẫu thuật nong hẹp thanh khí quản có stent</v>
          </cell>
          <cell r="K6653" t="str">
            <v>B</v>
          </cell>
          <cell r="L6653" t="str">
            <v>P2</v>
          </cell>
          <cell r="M6653">
            <v>966</v>
          </cell>
          <cell r="N6653">
            <v>966</v>
          </cell>
          <cell r="P6653" t="str">
            <v>Phẫu thuật mở cạnh cổ dẫn lưu áp xe</v>
          </cell>
          <cell r="Q6653">
            <v>2409000</v>
          </cell>
          <cell r="R6653">
            <v>716869.56521739101</v>
          </cell>
          <cell r="S6653">
            <v>3125000</v>
          </cell>
          <cell r="T6653">
            <v>931930.4347826083</v>
          </cell>
          <cell r="U6653">
            <v>3340930.4347826084</v>
          </cell>
          <cell r="V6653">
            <v>3340900</v>
          </cell>
          <cell r="W6653">
            <v>133637.21739130435</v>
          </cell>
          <cell r="X6653">
            <v>3474567.6521739126</v>
          </cell>
        </row>
        <row r="6654">
          <cell r="E6654" t="str">
            <v>37.8D08.0955</v>
          </cell>
          <cell r="F6654" t="str">
            <v>15. TAI MŨI HỌNG</v>
          </cell>
          <cell r="G6654" t="str">
            <v>15.181</v>
          </cell>
          <cell r="H6654" t="str">
            <v>Phẫu thuật nong hẹp thanh khí quản không có stent</v>
          </cell>
          <cell r="I6654" t="str">
            <v>Phẫu thuật nong hẹp thanh khí quản không có stent</v>
          </cell>
          <cell r="J6654" t="str">
            <v>Phẫu thuật nong hẹp thanh khí quản không có stent</v>
          </cell>
          <cell r="K6654" t="str">
            <v>B</v>
          </cell>
          <cell r="L6654" t="str">
            <v>P2</v>
          </cell>
          <cell r="M6654">
            <v>966</v>
          </cell>
          <cell r="N6654">
            <v>966</v>
          </cell>
          <cell r="P6654" t="str">
            <v>Phẫu thuật mở cạnh cổ dẫn lưu áp xe</v>
          </cell>
          <cell r="Q6654">
            <v>2409000</v>
          </cell>
          <cell r="R6654">
            <v>716869.56521739101</v>
          </cell>
          <cell r="S6654">
            <v>3125000</v>
          </cell>
          <cell r="T6654">
            <v>931930.4347826083</v>
          </cell>
          <cell r="U6654">
            <v>3340930.4347826084</v>
          </cell>
          <cell r="V6654">
            <v>3340900</v>
          </cell>
          <cell r="W6654">
            <v>133637.21739130435</v>
          </cell>
          <cell r="X6654">
            <v>3474567.6521739126</v>
          </cell>
        </row>
        <row r="6655">
          <cell r="E6655" t="str">
            <v>37.8D08.0955</v>
          </cell>
          <cell r="F6655" t="str">
            <v>15. TAI MŨI HỌNG</v>
          </cell>
          <cell r="G6655" t="str">
            <v>15.300</v>
          </cell>
          <cell r="H6655" t="str">
            <v>Phẫu thuật sinh thiết hạch cổ</v>
          </cell>
          <cell r="I6655" t="str">
            <v>Phẫu thuật sinh thiết hạch cổ</v>
          </cell>
          <cell r="J6655" t="str">
            <v>Phẫu thuật sinh thiết hạch cổ</v>
          </cell>
          <cell r="K6655" t="str">
            <v>C</v>
          </cell>
          <cell r="L6655" t="str">
            <v>P3</v>
          </cell>
          <cell r="M6655">
            <v>966</v>
          </cell>
          <cell r="N6655">
            <v>966</v>
          </cell>
          <cell r="P6655" t="str">
            <v>Phẫu thuật mở cạnh cổ dẫn lưu áp xe</v>
          </cell>
          <cell r="Q6655">
            <v>2409000</v>
          </cell>
          <cell r="R6655">
            <v>716869.56521739101</v>
          </cell>
          <cell r="S6655">
            <v>3125000</v>
          </cell>
          <cell r="T6655">
            <v>931930.4347826083</v>
          </cell>
          <cell r="U6655">
            <v>3340930.4347826084</v>
          </cell>
          <cell r="V6655">
            <v>3340900</v>
          </cell>
          <cell r="W6655">
            <v>133637.21739130435</v>
          </cell>
          <cell r="X6655">
            <v>3474567.6521739126</v>
          </cell>
        </row>
        <row r="6656">
          <cell r="E6656" t="str">
            <v>37.8D08.0956</v>
          </cell>
          <cell r="F6656" t="str">
            <v>15. TAI MŨI HỌNG</v>
          </cell>
          <cell r="G6656" t="str">
            <v>15.90</v>
          </cell>
          <cell r="H6656" t="str">
            <v>Phẫu thuật mở cạnh mũi</v>
          </cell>
          <cell r="I6656" t="str">
            <v>Phẫu thuật mở cạnh mũi</v>
          </cell>
          <cell r="J6656" t="str">
            <v>Phẫu thuật mở cạnh mũi</v>
          </cell>
          <cell r="K6656" t="str">
            <v>B</v>
          </cell>
          <cell r="L6656" t="str">
            <v>P1</v>
          </cell>
          <cell r="M6656">
            <v>967</v>
          </cell>
          <cell r="N6656">
            <v>967</v>
          </cell>
          <cell r="P6656" t="str">
            <v>Phẫu thuật mở cạnh mũi</v>
          </cell>
          <cell r="Q6656">
            <v>4359000</v>
          </cell>
          <cell r="R6656">
            <v>680869.56521739101</v>
          </cell>
          <cell r="S6656">
            <v>5039000</v>
          </cell>
          <cell r="T6656">
            <v>885130.4347826083</v>
          </cell>
          <cell r="U6656">
            <v>5244130.4347826084</v>
          </cell>
          <cell r="V6656">
            <v>5244100</v>
          </cell>
          <cell r="W6656">
            <v>209765.21739130435</v>
          </cell>
          <cell r="X6656">
            <v>5453895.6521739131</v>
          </cell>
        </row>
        <row r="6657">
          <cell r="E6657" t="str">
            <v>37.8D08.0957</v>
          </cell>
          <cell r="F6657" t="str">
            <v>15. TAI MŨI HỌNG</v>
          </cell>
          <cell r="G6657" t="str">
            <v>15.292</v>
          </cell>
          <cell r="H6657" t="str">
            <v>Phẫu thuật nang rò giáp lưỡi</v>
          </cell>
          <cell r="I6657" t="str">
            <v>Phẫu thuật nang rò giáp lưỡi</v>
          </cell>
          <cell r="J6657" t="str">
            <v>Phẫu thuật nang rò giáp lưỡi</v>
          </cell>
          <cell r="K6657" t="str">
            <v>B</v>
          </cell>
          <cell r="L6657" t="str">
            <v>P1</v>
          </cell>
          <cell r="M6657">
            <v>968</v>
          </cell>
          <cell r="N6657">
            <v>968</v>
          </cell>
          <cell r="P6657" t="str">
            <v>Phẫu thuật nang rò giáp lưỡi</v>
          </cell>
          <cell r="Q6657">
            <v>4053000</v>
          </cell>
          <cell r="R6657">
            <v>679304.34782608703</v>
          </cell>
          <cell r="S6657">
            <v>4732000</v>
          </cell>
          <cell r="T6657">
            <v>883095.6521739132</v>
          </cell>
          <cell r="U6657">
            <v>4936095.6521739131</v>
          </cell>
          <cell r="V6657">
            <v>4936000</v>
          </cell>
          <cell r="W6657">
            <v>197443.82608695654</v>
          </cell>
          <cell r="X6657">
            <v>5133539.4782608692</v>
          </cell>
        </row>
        <row r="6658">
          <cell r="E6658" t="str">
            <v>37.8D08.0958</v>
          </cell>
          <cell r="F6658" t="str">
            <v>03. NHI KHOA</v>
          </cell>
          <cell r="G6658" t="str">
            <v>3.3961</v>
          </cell>
          <cell r="H6658" t="str">
            <v>Phẫu thuật nội soi nạo V.A</v>
          </cell>
          <cell r="I6658" t="str">
            <v>Phẫu thuật nội soi nạo V.A</v>
          </cell>
          <cell r="J6658" t="str">
            <v>Phẫu thuật nội soi nạo V.A</v>
          </cell>
          <cell r="K6658" t="str">
            <v>B</v>
          </cell>
          <cell r="L6658" t="str">
            <v>P2</v>
          </cell>
          <cell r="M6658">
            <v>969</v>
          </cell>
          <cell r="N6658">
            <v>969</v>
          </cell>
          <cell r="P6658" t="str">
            <v>Phẫu thuật nạo V.A nội soi</v>
          </cell>
          <cell r="Q6658">
            <v>2409000</v>
          </cell>
          <cell r="R6658">
            <v>489913.04347826098</v>
          </cell>
          <cell r="S6658">
            <v>2898000</v>
          </cell>
          <cell r="T6658">
            <v>636886.95652173925</v>
          </cell>
          <cell r="U6658">
            <v>3045886.9565217393</v>
          </cell>
          <cell r="V6658">
            <v>3045800</v>
          </cell>
          <cell r="W6658">
            <v>121835.47826086957</v>
          </cell>
          <cell r="X6658">
            <v>3167722.4347826089</v>
          </cell>
        </row>
        <row r="6659">
          <cell r="E6659" t="str">
            <v>37.8D08.0958</v>
          </cell>
          <cell r="F6659" t="str">
            <v>15. TAI MŨI HỌNG</v>
          </cell>
          <cell r="G6659" t="str">
            <v>15.155</v>
          </cell>
          <cell r="H6659" t="str">
            <v>Phẫu thuật nạo VA nội soi</v>
          </cell>
          <cell r="I6659" t="str">
            <v>Phẫu thuật nạo VA nội soi</v>
          </cell>
          <cell r="J6659" t="str">
            <v>Phẫu thuật nạo V.A nội soi</v>
          </cell>
          <cell r="K6659" t="str">
            <v>B</v>
          </cell>
          <cell r="L6659" t="str">
            <v>P2</v>
          </cell>
          <cell r="M6659">
            <v>969</v>
          </cell>
          <cell r="N6659">
            <v>969</v>
          </cell>
          <cell r="P6659" t="str">
            <v>Phẫu thuật nạo V.A nội soi</v>
          </cell>
          <cell r="Q6659">
            <v>2409000</v>
          </cell>
          <cell r="R6659">
            <v>489913.04347826098</v>
          </cell>
          <cell r="S6659">
            <v>2898000</v>
          </cell>
          <cell r="T6659">
            <v>636886.95652173925</v>
          </cell>
          <cell r="U6659">
            <v>3045886.9565217393</v>
          </cell>
          <cell r="V6659">
            <v>3045800</v>
          </cell>
          <cell r="W6659">
            <v>121835.47826086957</v>
          </cell>
          <cell r="X6659">
            <v>3167722.4347826089</v>
          </cell>
        </row>
        <row r="6660">
          <cell r="E6660" t="str">
            <v>37.8D08.0958</v>
          </cell>
          <cell r="F6660" t="str">
            <v>15. TAI MŨI HỌNG</v>
          </cell>
          <cell r="G6660" t="str">
            <v>15.94</v>
          </cell>
          <cell r="H6660" t="str">
            <v>Phẫu thuật nội soi cắt u vùng vòm mũi họng</v>
          </cell>
          <cell r="I6660" t="str">
            <v>Phẫu thuật nội soi cắt u vùng vòm mũi họng</v>
          </cell>
          <cell r="J6660" t="str">
            <v>Phẫu thuật nội soi cắt u vùng vòm mũi họng</v>
          </cell>
          <cell r="K6660" t="str">
            <v>B</v>
          </cell>
          <cell r="L6660" t="str">
            <v>P2</v>
          </cell>
          <cell r="M6660">
            <v>969</v>
          </cell>
          <cell r="N6660">
            <v>969</v>
          </cell>
          <cell r="P6660" t="str">
            <v>Phẫu thuật nạo V.A nội soi</v>
          </cell>
          <cell r="Q6660">
            <v>2409000</v>
          </cell>
          <cell r="R6660">
            <v>489913.04347826098</v>
          </cell>
          <cell r="S6660">
            <v>2898000</v>
          </cell>
          <cell r="T6660">
            <v>636886.95652173925</v>
          </cell>
          <cell r="U6660">
            <v>3045886.9565217393</v>
          </cell>
          <cell r="V6660">
            <v>3045800</v>
          </cell>
          <cell r="W6660">
            <v>121835.47826086957</v>
          </cell>
          <cell r="X6660">
            <v>3167722.4347826089</v>
          </cell>
        </row>
        <row r="6661">
          <cell r="E6661" t="str">
            <v>37.8D08.0959</v>
          </cell>
          <cell r="F6661" t="str">
            <v>12. UNG BƯỚU</v>
          </cell>
          <cell r="G6661" t="str">
            <v>12.94</v>
          </cell>
          <cell r="H6661" t="str">
            <v>Vét hạch cổ, truyền hóa chất động mạch cảnh</v>
          </cell>
          <cell r="I6661" t="str">
            <v>Vét hạch cổ, truyền hóa chất động mạch cảnh</v>
          </cell>
          <cell r="J6661" t="str">
            <v>Vét hạch cổ, truyền hoá chất động mạch cảnh</v>
          </cell>
          <cell r="K6661" t="str">
            <v>B</v>
          </cell>
          <cell r="L6661" t="str">
            <v>P1</v>
          </cell>
          <cell r="M6661">
            <v>970</v>
          </cell>
          <cell r="N6661">
            <v>970</v>
          </cell>
          <cell r="O6661" t="str">
            <v>Chưa bao gồm hoá chất.</v>
          </cell>
          <cell r="P6661" t="str">
            <v xml:space="preserve">Phẫu thuật nạo vét hạch cổ, truyền hoá chất động mạch cảnh </v>
          </cell>
          <cell r="Q6661">
            <v>5097000</v>
          </cell>
          <cell r="R6661">
            <v>679304.34782608703</v>
          </cell>
          <cell r="S6661">
            <v>5776000</v>
          </cell>
          <cell r="T6661">
            <v>883095.6521739132</v>
          </cell>
          <cell r="U6661">
            <v>5980095.6521739131</v>
          </cell>
          <cell r="V6661">
            <v>5980000</v>
          </cell>
          <cell r="W6661">
            <v>239203.82608695654</v>
          </cell>
          <cell r="X6661">
            <v>6219299.4782608692</v>
          </cell>
        </row>
        <row r="6662">
          <cell r="E6662" t="str">
            <v>37.8D08.0960</v>
          </cell>
          <cell r="F6662" t="str">
            <v>15. TAI MŨI HỌNG</v>
          </cell>
          <cell r="G6662" t="str">
            <v>15.97</v>
          </cell>
          <cell r="H6662" t="str">
            <v>Phẫu thuật nội soi cầm máu mũi</v>
          </cell>
          <cell r="I6662" t="str">
            <v>Phẫu thuật nội soi cầm máu mũi</v>
          </cell>
          <cell r="J6662" t="str">
            <v>Phẫu thuật nội soi cầm máu mũi</v>
          </cell>
          <cell r="K6662" t="str">
            <v>B</v>
          </cell>
          <cell r="L6662" t="str">
            <v>P2</v>
          </cell>
          <cell r="M6662">
            <v>971</v>
          </cell>
          <cell r="N6662">
            <v>971</v>
          </cell>
          <cell r="O6662" t="str">
            <v>Chưa bao gồm mũi Hummer và tay cắt.</v>
          </cell>
          <cell r="P6662" t="str">
            <v>Phẫu thuật nội soi cầm máu mũi 1 bên, 2 bên</v>
          </cell>
          <cell r="Q6662">
            <v>2345000</v>
          </cell>
          <cell r="R6662">
            <v>489913.04347826098</v>
          </cell>
          <cell r="S6662">
            <v>2834000</v>
          </cell>
          <cell r="T6662">
            <v>636886.95652173925</v>
          </cell>
          <cell r="U6662">
            <v>2981886.9565217393</v>
          </cell>
          <cell r="V6662">
            <v>2981800</v>
          </cell>
          <cell r="W6662">
            <v>119275.47826086957</v>
          </cell>
          <cell r="X6662">
            <v>3101162.4347826089</v>
          </cell>
        </row>
        <row r="6663">
          <cell r="E6663" t="str">
            <v>37.8D08.0960</v>
          </cell>
          <cell r="F6663" t="str">
            <v>15. TAI MŨI HỌNG</v>
          </cell>
          <cell r="G6663" t="str">
            <v>15.68</v>
          </cell>
          <cell r="H6663" t="str">
            <v>Phẫu thuật nội soi thắt động mạch sàng</v>
          </cell>
          <cell r="I6663" t="str">
            <v>Phẫu thuật nội soi thắt động mạch sàng</v>
          </cell>
          <cell r="J6663" t="str">
            <v>Phẫu thuật nội soi thắt động mạch sàng</v>
          </cell>
          <cell r="K6663" t="str">
            <v>B</v>
          </cell>
          <cell r="L6663" t="str">
            <v>P2</v>
          </cell>
          <cell r="M6663">
            <v>971</v>
          </cell>
          <cell r="N6663">
            <v>971</v>
          </cell>
          <cell r="O6663" t="str">
            <v>Chưa bao gồm mũi Hummer và tay cắt.</v>
          </cell>
          <cell r="P6663" t="str">
            <v>Phẫu thuật nội soi cầm máu mũi 1 bên, 2 bên</v>
          </cell>
          <cell r="Q6663">
            <v>2345000</v>
          </cell>
          <cell r="R6663">
            <v>489913.04347826098</v>
          </cell>
          <cell r="S6663">
            <v>2834000</v>
          </cell>
          <cell r="T6663">
            <v>636886.95652173925</v>
          </cell>
          <cell r="U6663">
            <v>2981886.9565217393</v>
          </cell>
          <cell r="V6663">
            <v>2981800</v>
          </cell>
          <cell r="W6663">
            <v>119275.47826086957</v>
          </cell>
          <cell r="X6663">
            <v>3101162.4347826089</v>
          </cell>
        </row>
        <row r="6664">
          <cell r="E6664" t="str">
            <v>37.8D08.0960</v>
          </cell>
          <cell r="F6664" t="str">
            <v>15. TAI MŨI HỌNG</v>
          </cell>
          <cell r="G6664" t="str">
            <v>15.64</v>
          </cell>
          <cell r="H6664" t="str">
            <v>Phẫu thuật nội soi thắt/đốt động mạch bướm khẩu cái</v>
          </cell>
          <cell r="I6664" t="str">
            <v>Phẫu thuật nội soi thắt/đốt động mạch bướm khẩu cái</v>
          </cell>
          <cell r="J6664" t="str">
            <v>Phẫu thuật nội soi thắt/ đốt động mạch bướm khẩu cái</v>
          </cell>
          <cell r="K6664" t="str">
            <v>B</v>
          </cell>
          <cell r="L6664" t="str">
            <v>P2</v>
          </cell>
          <cell r="M6664">
            <v>971</v>
          </cell>
          <cell r="N6664">
            <v>971</v>
          </cell>
          <cell r="O6664" t="str">
            <v>Chưa bao gồm mũi Hummer và tay cắt.</v>
          </cell>
          <cell r="P6664" t="str">
            <v>Phẫu thuật nội soi cầm máu mũi 1 bên, 2 bên</v>
          </cell>
          <cell r="Q6664">
            <v>2345000</v>
          </cell>
          <cell r="R6664">
            <v>489913.04347826098</v>
          </cell>
          <cell r="S6664">
            <v>2834000</v>
          </cell>
          <cell r="T6664">
            <v>636886.95652173925</v>
          </cell>
          <cell r="U6664">
            <v>2981886.9565217393</v>
          </cell>
          <cell r="V6664">
            <v>2981800</v>
          </cell>
          <cell r="W6664">
            <v>119275.47826086957</v>
          </cell>
          <cell r="X6664">
            <v>3101162.4347826089</v>
          </cell>
        </row>
        <row r="6665">
          <cell r="E6665" t="str">
            <v>37.8D08.0961</v>
          </cell>
          <cell r="F6665" t="str">
            <v>03. NHI KHOA</v>
          </cell>
          <cell r="G6665" t="str">
            <v>3.3946</v>
          </cell>
          <cell r="H6665" t="str">
            <v>Phẫu thuật nội soi mũi xoang cắt u xoang bướm</v>
          </cell>
          <cell r="I6665" t="str">
            <v>Phẫu thuật nội soi mũi xoang cắt u xoang bướm</v>
          </cell>
          <cell r="J6665" t="str">
            <v>Phẫu thuật nội soi mũi xoang cắt u xoang bướm</v>
          </cell>
          <cell r="K6665" t="str">
            <v>A</v>
          </cell>
          <cell r="L6665" t="str">
            <v>PDB</v>
          </cell>
          <cell r="M6665">
            <v>972</v>
          </cell>
          <cell r="N6665">
            <v>972</v>
          </cell>
          <cell r="O6665" t="str">
            <v>Chưa bao gồm keo sinh học.</v>
          </cell>
          <cell r="P6665" t="str">
            <v xml:space="preserve">Phẫu thuật nội soi cắt bỏ khối u vùng mũi xoang </v>
          </cell>
          <cell r="Q6665">
            <v>7980000</v>
          </cell>
          <cell r="R6665">
            <v>1255304.3478260899</v>
          </cell>
          <cell r="S6665">
            <v>9235000</v>
          </cell>
          <cell r="T6665">
            <v>1631895.6521739168</v>
          </cell>
          <cell r="U6665">
            <v>9611895.6521739177</v>
          </cell>
          <cell r="V6665">
            <v>9611800</v>
          </cell>
          <cell r="W6665">
            <v>384475.82608695672</v>
          </cell>
          <cell r="X6665">
            <v>9996371.4782608747</v>
          </cell>
        </row>
        <row r="6666">
          <cell r="E6666" t="str">
            <v>37.8D08.0961</v>
          </cell>
          <cell r="F6666" t="str">
            <v>15. TAI MŨI HỌNG</v>
          </cell>
          <cell r="G6666" t="str">
            <v>15.390</v>
          </cell>
          <cell r="H6666" t="str">
            <v>Phẫu thuật cắt ung thư hốc mắt xâm lấn các xoang mặt</v>
          </cell>
          <cell r="I6666" t="str">
            <v>Phẫu thuật cắt ung thư hốc mắt xâm lấn các xoang mặt</v>
          </cell>
          <cell r="J6666" t="str">
            <v>Phẫu thuật cắt ung thư hốc mắt xâm lấn các xoang mặt</v>
          </cell>
          <cell r="K6666" t="str">
            <v>A</v>
          </cell>
          <cell r="M6666">
            <v>972</v>
          </cell>
          <cell r="N6666">
            <v>972</v>
          </cell>
          <cell r="O6666" t="str">
            <v>Chưa bao gồm keo sinh học.</v>
          </cell>
          <cell r="P6666" t="str">
            <v xml:space="preserve">Phẫu thuật nội soi cắt bỏ khối u vùng mũi xoang </v>
          </cell>
          <cell r="Q6666">
            <v>7980000</v>
          </cell>
          <cell r="R6666">
            <v>1255304.3478260899</v>
          </cell>
          <cell r="S6666">
            <v>9235000</v>
          </cell>
          <cell r="T6666">
            <v>1631895.6521739168</v>
          </cell>
          <cell r="U6666">
            <v>9611895.6521739177</v>
          </cell>
          <cell r="V6666">
            <v>9611800</v>
          </cell>
          <cell r="W6666">
            <v>384475.82608695672</v>
          </cell>
          <cell r="X6666">
            <v>9996371.4782608747</v>
          </cell>
        </row>
        <row r="6667">
          <cell r="E6667" t="str">
            <v>37.8D08.0961</v>
          </cell>
          <cell r="F6667" t="str">
            <v>15. TAI MŨI HỌNG</v>
          </cell>
          <cell r="G6667" t="str">
            <v>15.91</v>
          </cell>
          <cell r="H6667" t="str">
            <v>Phẫu thuật nội soi cắt u mũi xoang</v>
          </cell>
          <cell r="I6667" t="str">
            <v>Phẫu thuật nội soi cắt u mũi xoang</v>
          </cell>
          <cell r="J6667" t="str">
            <v>Phẫu thuật nội soi cắt u mũi xoang</v>
          </cell>
          <cell r="K6667" t="str">
            <v>B</v>
          </cell>
          <cell r="L6667" t="str">
            <v>P1</v>
          </cell>
          <cell r="M6667">
            <v>972</v>
          </cell>
          <cell r="N6667">
            <v>972</v>
          </cell>
          <cell r="O6667" t="str">
            <v>Chưa bao gồm keo sinh học.</v>
          </cell>
          <cell r="P6667" t="str">
            <v xml:space="preserve">Phẫu thuật nội soi cắt bỏ khối u vùng mũi xoang </v>
          </cell>
          <cell r="Q6667">
            <v>7980000</v>
          </cell>
          <cell r="R6667">
            <v>1255304.3478260899</v>
          </cell>
          <cell r="S6667">
            <v>9235000</v>
          </cell>
          <cell r="T6667">
            <v>1631895.6521739168</v>
          </cell>
          <cell r="U6667">
            <v>9611895.6521739177</v>
          </cell>
          <cell r="V6667">
            <v>9611800</v>
          </cell>
          <cell r="W6667">
            <v>384475.82608695672</v>
          </cell>
          <cell r="X6667">
            <v>9996371.4782608747</v>
          </cell>
        </row>
        <row r="6668">
          <cell r="E6668" t="str">
            <v>37.8D08.0961</v>
          </cell>
          <cell r="F6668" t="str">
            <v>15. TAI MŨI HỌNG</v>
          </cell>
          <cell r="G6668" t="str">
            <v>15.385</v>
          </cell>
          <cell r="H6668" t="str">
            <v xml:space="preserve">Phẫu thuật nội soi cắt u mũi xoang xâm lấn nền sọ sử dụng định vị </v>
          </cell>
          <cell r="I6668" t="str">
            <v xml:space="preserve">Phẫu thuật nội soi cắt u mũi xoang xâm lấn nền sọ sử dụng định vị </v>
          </cell>
          <cell r="J6668" t="str">
            <v>Phẫu thuật nội soi cắt u mũi xoang xâm lấn nền sọ sử dụng định vị Navigation</v>
          </cell>
          <cell r="K6668" t="str">
            <v>A</v>
          </cell>
          <cell r="M6668">
            <v>972</v>
          </cell>
          <cell r="N6668">
            <v>972</v>
          </cell>
          <cell r="O6668" t="str">
            <v>Chưa bao gồm keo sinh học.</v>
          </cell>
          <cell r="P6668" t="str">
            <v xml:space="preserve">Phẫu thuật nội soi cắt bỏ khối u vùng mũi xoang </v>
          </cell>
          <cell r="Q6668">
            <v>7980000</v>
          </cell>
          <cell r="R6668">
            <v>1255304.3478260899</v>
          </cell>
          <cell r="S6668">
            <v>9235000</v>
          </cell>
          <cell r="T6668">
            <v>1631895.6521739168</v>
          </cell>
          <cell r="U6668">
            <v>9611895.6521739177</v>
          </cell>
          <cell r="V6668">
            <v>9611800</v>
          </cell>
          <cell r="W6668">
            <v>384475.82608695672</v>
          </cell>
          <cell r="X6668">
            <v>9996371.4782608747</v>
          </cell>
        </row>
        <row r="6669">
          <cell r="E6669" t="str">
            <v>37.8D08.0961</v>
          </cell>
          <cell r="F6669" t="str">
            <v>15. TAI MŨI HỌNG</v>
          </cell>
          <cell r="G6669" t="str">
            <v>15.388</v>
          </cell>
          <cell r="H6669" t="str">
            <v>Phẫu thuật nội soi cắt u vùng hố yên sử dụng định vị</v>
          </cell>
          <cell r="I6669" t="str">
            <v>Phẫu thuật nội soi cắt u vùng hố yên sử dụng định vị</v>
          </cell>
          <cell r="J6669" t="str">
            <v>Phẫu thuật nội soi cắt u vùng hố yên sử dụng định vị Navigation</v>
          </cell>
          <cell r="K6669" t="str">
            <v>A</v>
          </cell>
          <cell r="M6669">
            <v>972</v>
          </cell>
          <cell r="N6669">
            <v>972</v>
          </cell>
          <cell r="O6669" t="str">
            <v>Chưa bao gồm keo sinh học.</v>
          </cell>
          <cell r="P6669" t="str">
            <v xml:space="preserve">Phẫu thuật nội soi cắt bỏ khối u vùng mũi xoang </v>
          </cell>
          <cell r="Q6669">
            <v>7980000</v>
          </cell>
          <cell r="R6669">
            <v>1255304.3478260899</v>
          </cell>
          <cell r="S6669">
            <v>9235000</v>
          </cell>
          <cell r="T6669">
            <v>1631895.6521739168</v>
          </cell>
          <cell r="U6669">
            <v>9611895.6521739177</v>
          </cell>
          <cell r="V6669">
            <v>9611800</v>
          </cell>
          <cell r="W6669">
            <v>384475.82608695672</v>
          </cell>
          <cell r="X6669">
            <v>9996371.4782608747</v>
          </cell>
        </row>
        <row r="6670">
          <cell r="E6670" t="str">
            <v>37.8D08.0965</v>
          </cell>
          <cell r="F6670" t="str">
            <v>15. TAI MŨI HỌNG</v>
          </cell>
          <cell r="G6670" t="str">
            <v>15.177</v>
          </cell>
          <cell r="H6670" t="str">
            <v>Phẫu thuật nội soi cắt u khí quản ống mềm gây tê/gây mê</v>
          </cell>
          <cell r="I6670" t="str">
            <v>Phẫu thuật nội soi cắt u khí quản ống mềm gây tê/gây mê [gây mê]</v>
          </cell>
          <cell r="J6670" t="str">
            <v>Phẫu thuật nội soi cắt u khí quản ống mềm gây tê/gây mê</v>
          </cell>
          <cell r="K6670" t="str">
            <v>B</v>
          </cell>
          <cell r="L6670" t="str">
            <v>P2</v>
          </cell>
          <cell r="M6670">
            <v>976</v>
          </cell>
          <cell r="N6670">
            <v>976</v>
          </cell>
          <cell r="P6670" t="str">
            <v>Phẫu thuật nội soi cắt u hạ họng hoặc hố lưỡi thanh thiệt</v>
          </cell>
          <cell r="Q6670">
            <v>2409000</v>
          </cell>
          <cell r="R6670">
            <v>716869.56521739101</v>
          </cell>
          <cell r="S6670">
            <v>3125000</v>
          </cell>
          <cell r="T6670">
            <v>931930.4347826083</v>
          </cell>
          <cell r="U6670">
            <v>3340930.4347826084</v>
          </cell>
          <cell r="V6670">
            <v>3340900</v>
          </cell>
          <cell r="W6670">
            <v>133637.21739130435</v>
          </cell>
          <cell r="X6670">
            <v>3474567.6521739126</v>
          </cell>
        </row>
        <row r="6671">
          <cell r="E6671" t="str">
            <v>37.8D08.1001</v>
          </cell>
          <cell r="F6671" t="str">
            <v>15. TAI MŨI HỌNG</v>
          </cell>
          <cell r="G6671" t="str">
            <v>15.177</v>
          </cell>
          <cell r="H6671" t="str">
            <v>Phẫu thuật nội soi cắt u khí quản ống mềm gây tê/gây mê</v>
          </cell>
          <cell r="I6671" t="str">
            <v>Phẫu thuật nội soi cắt u khí quản ống mềm gây tê/gây mê [gây tê]</v>
          </cell>
          <cell r="J6671" t="str">
            <v>Phẫu thuật nội soi cắt u khí quản ống mềm gây tê/gây mê</v>
          </cell>
          <cell r="K6671" t="str">
            <v>B</v>
          </cell>
          <cell r="L6671" t="str">
            <v>P2</v>
          </cell>
          <cell r="M6671">
            <v>1012</v>
          </cell>
          <cell r="N6671">
            <v>1012</v>
          </cell>
          <cell r="P6671" t="str">
            <v>Phẫu thuật loại II (Tai Mũi Họng)</v>
          </cell>
          <cell r="Q6671">
            <v>1010000</v>
          </cell>
          <cell r="R6671">
            <v>489913.04347826098</v>
          </cell>
          <cell r="S6671">
            <v>1499000</v>
          </cell>
          <cell r="T6671">
            <v>636886.95652173925</v>
          </cell>
          <cell r="U6671">
            <v>1646886.9565217393</v>
          </cell>
          <cell r="V6671">
            <v>1646800</v>
          </cell>
          <cell r="W6671">
            <v>65875.478260869568</v>
          </cell>
          <cell r="X6671">
            <v>1712762.4347826089</v>
          </cell>
        </row>
        <row r="6672">
          <cell r="E6672" t="str">
            <v>37.8D08.0963</v>
          </cell>
          <cell r="F6672" t="str">
            <v>03. NHI KHOA</v>
          </cell>
          <cell r="G6672" t="str">
            <v>3.2197</v>
          </cell>
          <cell r="H6672" t="str">
            <v>Phẫu thuật cắt u xơ vòm mũi họng</v>
          </cell>
          <cell r="I6672" t="str">
            <v>Phẫu thuật cắt u xơ vòm mũi họng</v>
          </cell>
          <cell r="J6672" t="str">
            <v>Phẫu thuật cắt u xơ vòm mũi họng</v>
          </cell>
          <cell r="K6672" t="str">
            <v>B</v>
          </cell>
          <cell r="L6672" t="str">
            <v>P1</v>
          </cell>
          <cell r="M6672">
            <v>974</v>
          </cell>
          <cell r="N6672">
            <v>974</v>
          </cell>
          <cell r="P6672" t="str">
            <v>Phẫu thuật nội soi cắt bỏ u xơ mạch vòm mũi họng</v>
          </cell>
          <cell r="Q6672">
            <v>7520000</v>
          </cell>
          <cell r="R6672">
            <v>1255304.3478260899</v>
          </cell>
          <cell r="S6672">
            <v>8775000</v>
          </cell>
          <cell r="T6672">
            <v>1631895.6521739168</v>
          </cell>
          <cell r="U6672">
            <v>9151895.6521739177</v>
          </cell>
          <cell r="V6672">
            <v>9151800</v>
          </cell>
          <cell r="W6672">
            <v>366075.82608695672</v>
          </cell>
          <cell r="X6672">
            <v>9517971.4782608747</v>
          </cell>
        </row>
        <row r="6673">
          <cell r="E6673" t="str">
            <v>37.8D08.0963</v>
          </cell>
          <cell r="F6673" t="str">
            <v>03. NHI KHOA</v>
          </cell>
          <cell r="G6673" t="str">
            <v>3.3947</v>
          </cell>
          <cell r="H6673" t="str">
            <v>Phẫu thuật nội soi cắt u xơ vòm mũi họng</v>
          </cell>
          <cell r="I6673" t="str">
            <v>Phẫu thuật nội soi cắt u xơ vòm mũi họng</v>
          </cell>
          <cell r="J6673" t="str">
            <v>Phẫu thuật nội soi cắt u xơ vòm mũi họng</v>
          </cell>
          <cell r="K6673" t="str">
            <v>A</v>
          </cell>
          <cell r="L6673" t="str">
            <v>P1</v>
          </cell>
          <cell r="M6673">
            <v>974</v>
          </cell>
          <cell r="N6673">
            <v>974</v>
          </cell>
          <cell r="P6673" t="str">
            <v>Phẫu thuật nội soi cắt bỏ u xơ mạch vòm mũi họng</v>
          </cell>
          <cell r="Q6673">
            <v>7520000</v>
          </cell>
          <cell r="R6673">
            <v>1255304.3478260899</v>
          </cell>
          <cell r="S6673">
            <v>8775000</v>
          </cell>
          <cell r="T6673">
            <v>1631895.6521739168</v>
          </cell>
          <cell r="U6673">
            <v>9151895.6521739177</v>
          </cell>
          <cell r="V6673">
            <v>9151800</v>
          </cell>
          <cell r="W6673">
            <v>366075.82608695672</v>
          </cell>
          <cell r="X6673">
            <v>9517971.4782608747</v>
          </cell>
        </row>
        <row r="6674">
          <cell r="E6674" t="str">
            <v>37.8D08.0963</v>
          </cell>
          <cell r="F6674" t="str">
            <v>15. TAI MŨI HỌNG</v>
          </cell>
          <cell r="G6674" t="str">
            <v>15.93</v>
          </cell>
          <cell r="H6674" t="str">
            <v>Phẫu thuật nội soi cắt u xơ mạch vòm mũi họng</v>
          </cell>
          <cell r="I6674" t="str">
            <v>Phẫu thuật nội soi cắt u xơ mạch vòm mũi họng</v>
          </cell>
          <cell r="J6674" t="str">
            <v>Phẫu thuật nội soi cắt u xơ mạch vòm mũi họng</v>
          </cell>
          <cell r="K6674" t="str">
            <v>B</v>
          </cell>
          <cell r="L6674" t="str">
            <v>PDB</v>
          </cell>
          <cell r="M6674">
            <v>974</v>
          </cell>
          <cell r="N6674">
            <v>974</v>
          </cell>
          <cell r="P6674" t="str">
            <v>Phẫu thuật nội soi cắt bỏ u xơ mạch vòm mũi họng</v>
          </cell>
          <cell r="Q6674">
            <v>7520000</v>
          </cell>
          <cell r="R6674">
            <v>1255304.3478260899</v>
          </cell>
          <cell r="S6674">
            <v>8775000</v>
          </cell>
          <cell r="T6674">
            <v>1631895.6521739168</v>
          </cell>
          <cell r="U6674">
            <v>9151895.6521739177</v>
          </cell>
          <cell r="V6674">
            <v>9151800</v>
          </cell>
          <cell r="W6674">
            <v>366075.82608695672</v>
          </cell>
          <cell r="X6674">
            <v>9517971.4782608747</v>
          </cell>
        </row>
        <row r="6675">
          <cell r="E6675" t="str">
            <v>37.8D08.0963</v>
          </cell>
          <cell r="F6675" t="str">
            <v>27. PHẪU THUẬT NỘI SOI</v>
          </cell>
          <cell r="G6675" t="str">
            <v>27.17</v>
          </cell>
          <cell r="H6675" t="str">
            <v>Phẫu thuật nội soi cắt u xơ vòm mũi</v>
          </cell>
          <cell r="I6675" t="str">
            <v>Phẫu thuật nội soi cắt u xơ vòm mũi</v>
          </cell>
          <cell r="J6675" t="str">
            <v>Phẫu thuật nội soi cắt u xơ vòm mũi</v>
          </cell>
          <cell r="K6675" t="str">
            <v>B</v>
          </cell>
          <cell r="L6675" t="str">
            <v>PDB</v>
          </cell>
          <cell r="M6675">
            <v>974</v>
          </cell>
          <cell r="N6675">
            <v>974</v>
          </cell>
          <cell r="P6675" t="str">
            <v>Phẫu thuật nội soi cắt bỏ u xơ mạch vòm mũi họng</v>
          </cell>
          <cell r="Q6675">
            <v>7520000</v>
          </cell>
          <cell r="R6675">
            <v>1255304.3478260899</v>
          </cell>
          <cell r="S6675">
            <v>8775000</v>
          </cell>
          <cell r="T6675">
            <v>1631895.6521739168</v>
          </cell>
          <cell r="U6675">
            <v>9151895.6521739177</v>
          </cell>
          <cell r="V6675">
            <v>9151800</v>
          </cell>
          <cell r="W6675">
            <v>366075.82608695672</v>
          </cell>
          <cell r="X6675">
            <v>9517971.4782608747</v>
          </cell>
        </row>
        <row r="6676">
          <cell r="E6676" t="str">
            <v>37.8D08.0964</v>
          </cell>
          <cell r="F6676" t="str">
            <v>15. TAI MŨI HỌNG</v>
          </cell>
          <cell r="G6676" t="str">
            <v>15.172</v>
          </cell>
          <cell r="H6676" t="str">
            <v>Phẫu thuật nội soi cắt dây thanh</v>
          </cell>
          <cell r="I6676" t="str">
            <v>Phẫu thuật nội soi cắt dây thanh</v>
          </cell>
          <cell r="J6676" t="str">
            <v>Phẫu thuật nội soi cắt dây thanh</v>
          </cell>
          <cell r="K6676" t="str">
            <v>B</v>
          </cell>
          <cell r="L6676" t="str">
            <v>P1</v>
          </cell>
          <cell r="M6676">
            <v>975</v>
          </cell>
          <cell r="N6676">
            <v>975</v>
          </cell>
          <cell r="P6676" t="str">
            <v>Phẫu thuật nội soi cắt dây thanh</v>
          </cell>
          <cell r="Q6676">
            <v>4053000</v>
          </cell>
          <cell r="R6676">
            <v>1532347.82608696</v>
          </cell>
          <cell r="S6676">
            <v>5585000</v>
          </cell>
          <cell r="T6676">
            <v>1992052.1739130479</v>
          </cell>
          <cell r="U6676">
            <v>6045052.1739130476</v>
          </cell>
          <cell r="V6676">
            <v>6045000</v>
          </cell>
          <cell r="W6676">
            <v>241802.0869565219</v>
          </cell>
          <cell r="X6676">
            <v>6286854.2608695691</v>
          </cell>
        </row>
        <row r="6677">
          <cell r="E6677" t="str">
            <v>37.8D08.0965</v>
          </cell>
          <cell r="F6677" t="str">
            <v>03. NHI KHOA</v>
          </cell>
          <cell r="G6677" t="str">
            <v>3.2177</v>
          </cell>
          <cell r="H6677" t="str">
            <v>Cắt u nang hạ họng - thanh quản qua nội soi</v>
          </cell>
          <cell r="I6677" t="str">
            <v>Cắt u nang hạ họng - thanh quản qua nội soi</v>
          </cell>
          <cell r="J6677" t="str">
            <v>Cắt u nang hạ họng-thanh quản qua nội soi</v>
          </cell>
          <cell r="K6677" t="str">
            <v>C</v>
          </cell>
          <cell r="L6677" t="str">
            <v>P1</v>
          </cell>
          <cell r="M6677">
            <v>976</v>
          </cell>
          <cell r="N6677">
            <v>976</v>
          </cell>
          <cell r="P6677" t="str">
            <v>Phẫu thuật nội soi cắt u hạ họng hoặc hố lưỡi thanh thiệt</v>
          </cell>
          <cell r="Q6677">
            <v>2409000</v>
          </cell>
          <cell r="R6677">
            <v>716869.56521739101</v>
          </cell>
          <cell r="S6677">
            <v>3125000</v>
          </cell>
          <cell r="T6677">
            <v>931930.4347826083</v>
          </cell>
          <cell r="U6677">
            <v>3340930.4347826084</v>
          </cell>
          <cell r="V6677">
            <v>3340900</v>
          </cell>
          <cell r="W6677">
            <v>133637.21739130435</v>
          </cell>
          <cell r="X6677">
            <v>3474567.6521739126</v>
          </cell>
        </row>
        <row r="6678">
          <cell r="E6678" t="str">
            <v>37.8D08.0965</v>
          </cell>
          <cell r="F6678" t="str">
            <v>03. NHI KHOA</v>
          </cell>
          <cell r="G6678" t="str">
            <v>3.4160</v>
          </cell>
          <cell r="H6678" t="str">
            <v>Phẫu thuật nội soi cắt u nang hạ họng thanh quản</v>
          </cell>
          <cell r="I6678" t="str">
            <v>Phẫu thuật nội soi cắt u nang hạ họng thanh quản</v>
          </cell>
          <cell r="J6678" t="str">
            <v>Phẫu thuật nội soi cắt u nang hạ họng thanh quản</v>
          </cell>
          <cell r="K6678" t="str">
            <v>B</v>
          </cell>
          <cell r="L6678" t="str">
            <v>P1</v>
          </cell>
          <cell r="M6678">
            <v>976</v>
          </cell>
          <cell r="N6678">
            <v>976</v>
          </cell>
          <cell r="P6678" t="str">
            <v>Phẫu thuật nội soi cắt u hạ họng hoặc hố lưỡi thanh thiệt</v>
          </cell>
          <cell r="Q6678">
            <v>2409000</v>
          </cell>
          <cell r="R6678">
            <v>716869.56521739101</v>
          </cell>
          <cell r="S6678">
            <v>3125000</v>
          </cell>
          <cell r="T6678">
            <v>931930.4347826083</v>
          </cell>
          <cell r="U6678">
            <v>3340930.4347826084</v>
          </cell>
          <cell r="V6678">
            <v>3340900</v>
          </cell>
          <cell r="W6678">
            <v>133637.21739130435</v>
          </cell>
          <cell r="X6678">
            <v>3474567.6521739126</v>
          </cell>
        </row>
        <row r="6679">
          <cell r="E6679" t="str">
            <v>37.8D08.0965</v>
          </cell>
          <cell r="F6679" t="str">
            <v>03. NHI KHOA</v>
          </cell>
          <cell r="G6679" t="str">
            <v>3.4162</v>
          </cell>
          <cell r="H6679" t="str">
            <v>Phẫu thuật nội soi cắt u nang hạ họng-thanh quản</v>
          </cell>
          <cell r="I6679" t="str">
            <v>Phẫu thuật nội soi cắt u nang hạ họng-thanh quản</v>
          </cell>
          <cell r="J6679" t="str">
            <v>Phẫu thuật nội soi cắt u nang hạ họng-thanh quản</v>
          </cell>
          <cell r="K6679" t="str">
            <v>B</v>
          </cell>
          <cell r="L6679" t="str">
            <v>P1</v>
          </cell>
          <cell r="M6679">
            <v>976</v>
          </cell>
          <cell r="N6679">
            <v>976</v>
          </cell>
          <cell r="P6679" t="str">
            <v>Phẫu thuật nội soi cắt u hạ họng hoặc hố lưỡi thanh thiệt</v>
          </cell>
          <cell r="Q6679">
            <v>2409000</v>
          </cell>
          <cell r="R6679">
            <v>716869.56521739101</v>
          </cell>
          <cell r="S6679">
            <v>3125000</v>
          </cell>
          <cell r="T6679">
            <v>931930.4347826083</v>
          </cell>
          <cell r="U6679">
            <v>3340930.4347826084</v>
          </cell>
          <cell r="V6679">
            <v>3340900</v>
          </cell>
          <cell r="W6679">
            <v>133637.21739130435</v>
          </cell>
          <cell r="X6679">
            <v>3474567.6521739126</v>
          </cell>
        </row>
        <row r="6680">
          <cell r="E6680" t="str">
            <v>37.8D08.0918</v>
          </cell>
          <cell r="F6680" t="str">
            <v>03. NHI KHOA</v>
          </cell>
          <cell r="G6680" t="str">
            <v>3.4165</v>
          </cell>
          <cell r="H6680" t="str">
            <v>Phẫu thuật nội soi cắt u nhú tai, mũi, họng</v>
          </cell>
          <cell r="I6680" t="str">
            <v>Phẫu thuật nội soi cắt u nhú tai, mũi, họng [gây mê]</v>
          </cell>
          <cell r="J6680" t="str">
            <v>Phẫu thuật nội soi cắt u nhú tai, mũi, họng</v>
          </cell>
          <cell r="K6680" t="str">
            <v>C</v>
          </cell>
          <cell r="L6680" t="str">
            <v>P1</v>
          </cell>
          <cell r="M6680">
            <v>928</v>
          </cell>
          <cell r="N6680">
            <v>928</v>
          </cell>
          <cell r="P6680" t="str">
            <v>Nội soi cắt polype mũi gây mê</v>
          </cell>
          <cell r="Q6680">
            <v>590000</v>
          </cell>
          <cell r="R6680">
            <v>89217.391304347795</v>
          </cell>
          <cell r="S6680">
            <v>679000</v>
          </cell>
          <cell r="T6680">
            <v>115982.60869565213</v>
          </cell>
          <cell r="U6680">
            <v>705982.6086956521</v>
          </cell>
          <cell r="V6680">
            <v>705900</v>
          </cell>
          <cell r="W6680">
            <v>28239.304347826084</v>
          </cell>
          <cell r="X6680">
            <v>734221.91304347815</v>
          </cell>
        </row>
        <row r="6681">
          <cell r="E6681" t="str">
            <v>37.8D08.0919</v>
          </cell>
          <cell r="F6681" t="str">
            <v>03. NHI KHOA</v>
          </cell>
          <cell r="G6681" t="str">
            <v>3.4165</v>
          </cell>
          <cell r="H6681" t="str">
            <v>Phẫu thuật nội soi cắt u nhú tai, mũi, họng</v>
          </cell>
          <cell r="I6681" t="str">
            <v>Phẫu thuật nội soi cắt u nhú tai, mũi, họng [gây tê]</v>
          </cell>
          <cell r="J6681" t="str">
            <v>Phẫu thuật nội soi cắt u nhú tai, mũi, họng</v>
          </cell>
          <cell r="K6681" t="str">
            <v>C</v>
          </cell>
          <cell r="L6681" t="str">
            <v>P1</v>
          </cell>
          <cell r="M6681">
            <v>929</v>
          </cell>
          <cell r="N6681">
            <v>929</v>
          </cell>
          <cell r="P6681" t="str">
            <v>Nội soi cắt polype mũi gây tê</v>
          </cell>
          <cell r="Q6681">
            <v>400000</v>
          </cell>
          <cell r="R6681">
            <v>68869.565217391297</v>
          </cell>
          <cell r="S6681">
            <v>468000</v>
          </cell>
          <cell r="T6681">
            <v>89530.434782608689</v>
          </cell>
          <cell r="U6681">
            <v>489530.4347826087</v>
          </cell>
          <cell r="V6681">
            <v>489500</v>
          </cell>
          <cell r="W6681">
            <v>19581.217391304348</v>
          </cell>
          <cell r="X6681">
            <v>509111.65217391303</v>
          </cell>
        </row>
        <row r="6682">
          <cell r="E6682" t="str">
            <v>37.8D08.0965</v>
          </cell>
          <cell r="F6682" t="str">
            <v>15. TAI MŨI HỌNG</v>
          </cell>
          <cell r="G6682" t="str">
            <v>15.159</v>
          </cell>
          <cell r="H6682" t="str">
            <v>Phẫu thuật nội soi cắt u nang hạ họng/hố lưỡi thanh thiệt</v>
          </cell>
          <cell r="I6682" t="str">
            <v>Phẫu thuật nội soi cắt u nang hạ họng/hố lưỡi thanh thiệt</v>
          </cell>
          <cell r="J6682" t="str">
            <v>Phẫu thuật nội soi cắt u nang hạ họng/ hố lưỡi thanh thiệt</v>
          </cell>
          <cell r="K6682" t="str">
            <v>B</v>
          </cell>
          <cell r="L6682" t="str">
            <v>P2</v>
          </cell>
          <cell r="M6682">
            <v>976</v>
          </cell>
          <cell r="N6682">
            <v>976</v>
          </cell>
          <cell r="P6682" t="str">
            <v>Phẫu thuật nội soi cắt u hạ họng hoặc hố lưỡi thanh thiệt</v>
          </cell>
          <cell r="Q6682">
            <v>2409000</v>
          </cell>
          <cell r="R6682">
            <v>716869.56521739101</v>
          </cell>
          <cell r="S6682">
            <v>3125000</v>
          </cell>
          <cell r="T6682">
            <v>931930.4347826083</v>
          </cell>
          <cell r="U6682">
            <v>3340930.4347826084</v>
          </cell>
          <cell r="V6682">
            <v>3340900</v>
          </cell>
          <cell r="W6682">
            <v>133637.21739130435</v>
          </cell>
          <cell r="X6682">
            <v>3474567.6521739126</v>
          </cell>
        </row>
        <row r="6683">
          <cell r="E6683" t="str">
            <v>37.8D08.0965</v>
          </cell>
          <cell r="F6683" t="str">
            <v>15. TAI MŨI HỌNG</v>
          </cell>
          <cell r="G6683" t="str">
            <v>15.178</v>
          </cell>
          <cell r="H6683" t="str">
            <v>Phẫu thuật nội soi cắt u phế quản ống cứng gây tê/gây mê</v>
          </cell>
          <cell r="I6683" t="str">
            <v>Phẫu thuật nội soi cắt u phế quản ống cứng gây tê/gây mê [gây mê]</v>
          </cell>
          <cell r="J6683" t="str">
            <v>Phẫu thuật nội soi cắt u phế quản ống cứng gây tê/gây mê</v>
          </cell>
          <cell r="K6683" t="str">
            <v>B</v>
          </cell>
          <cell r="L6683" t="str">
            <v>P1</v>
          </cell>
          <cell r="M6683">
            <v>976</v>
          </cell>
          <cell r="N6683">
            <v>976</v>
          </cell>
          <cell r="P6683" t="str">
            <v>Phẫu thuật nội soi cắt u hạ họng hoặc hố lưỡi thanh thiệt</v>
          </cell>
          <cell r="Q6683">
            <v>2409000</v>
          </cell>
          <cell r="R6683">
            <v>716869.56521739101</v>
          </cell>
          <cell r="S6683">
            <v>3125000</v>
          </cell>
          <cell r="T6683">
            <v>931930.4347826083</v>
          </cell>
          <cell r="U6683">
            <v>3340930.4347826084</v>
          </cell>
          <cell r="V6683">
            <v>3340900</v>
          </cell>
          <cell r="W6683">
            <v>133637.21739130435</v>
          </cell>
          <cell r="X6683">
            <v>3474567.6521739126</v>
          </cell>
        </row>
        <row r="6684">
          <cell r="E6684" t="str">
            <v>37.8D08.1000</v>
          </cell>
          <cell r="F6684" t="str">
            <v>15. TAI MŨI HỌNG</v>
          </cell>
          <cell r="G6684" t="str">
            <v>15.178</v>
          </cell>
          <cell r="H6684" t="str">
            <v>Phẫu thuật nội soi cắt u phế quản ống cứng gây tê/gây mê</v>
          </cell>
          <cell r="I6684" t="str">
            <v>Phẫu thuật nội soi cắt u phế quản ống cứng gây tê/gây mê [gây tê]</v>
          </cell>
          <cell r="J6684" t="str">
            <v>Phẫu thuật nội soi cắt u phế quản ống cứng gây tê/gây mê</v>
          </cell>
          <cell r="K6684" t="str">
            <v>B</v>
          </cell>
          <cell r="L6684" t="str">
            <v>P1</v>
          </cell>
          <cell r="M6684">
            <v>1011</v>
          </cell>
          <cell r="N6684">
            <v>1011</v>
          </cell>
          <cell r="P6684" t="str">
            <v>Phẫu thuật loại I (Tai Mũi Họng)</v>
          </cell>
          <cell r="Q6684">
            <v>1450000</v>
          </cell>
          <cell r="R6684">
            <v>679304.34782608703</v>
          </cell>
          <cell r="S6684">
            <v>2129000</v>
          </cell>
          <cell r="T6684">
            <v>883095.6521739132</v>
          </cell>
          <cell r="U6684">
            <v>2333095.6521739131</v>
          </cell>
          <cell r="V6684">
            <v>2333000</v>
          </cell>
          <cell r="W6684">
            <v>93323.826086956527</v>
          </cell>
          <cell r="X6684">
            <v>2426419.4782608696</v>
          </cell>
        </row>
        <row r="6685">
          <cell r="E6685" t="str">
            <v>37.8D08.0966</v>
          </cell>
          <cell r="F6685" t="str">
            <v>03. NHI KHOA</v>
          </cell>
          <cell r="G6685" t="str">
            <v>3.2222</v>
          </cell>
          <cell r="H6685" t="str">
            <v>FESS giải quyết các u lành tính</v>
          </cell>
          <cell r="I6685" t="str">
            <v>FESS giải quyết các u lành tính</v>
          </cell>
          <cell r="J6685" t="str">
            <v>FESS giải quyết các u lành tính</v>
          </cell>
          <cell r="K6685" t="str">
            <v>B</v>
          </cell>
          <cell r="L6685" t="str">
            <v>P1</v>
          </cell>
          <cell r="M6685">
            <v>977</v>
          </cell>
          <cell r="N6685">
            <v>977</v>
          </cell>
          <cell r="P6685" t="str">
            <v>Phẫu thuật nội soi cắt u lành tính thanh quản (papilloma, kén hơi thanh quản…)</v>
          </cell>
          <cell r="Q6685">
            <v>3500000</v>
          </cell>
          <cell r="R6685">
            <v>796695.65217391297</v>
          </cell>
          <cell r="S6685">
            <v>4296000</v>
          </cell>
          <cell r="T6685">
            <v>1035704.3478260868</v>
          </cell>
          <cell r="U6685">
            <v>4535704.3478260869</v>
          </cell>
          <cell r="V6685">
            <v>4535700</v>
          </cell>
          <cell r="W6685">
            <v>181428.17391304349</v>
          </cell>
          <cell r="X6685">
            <v>4717132.5217391308</v>
          </cell>
        </row>
        <row r="6686">
          <cell r="E6686" t="str">
            <v>37.8D08.0966</v>
          </cell>
          <cell r="F6686" t="str">
            <v>15. TAI MŨI HỌNG</v>
          </cell>
          <cell r="G6686" t="str">
            <v>15.298</v>
          </cell>
          <cell r="H6686" t="str">
            <v>Phẫu thuật cắt kén hơi thanh quản</v>
          </cell>
          <cell r="I6686" t="str">
            <v>Phẫu thuật cắt kén hơi thanh quản</v>
          </cell>
          <cell r="J6686" t="str">
            <v>Phẫu thuật cắt kén hơi thanh quản</v>
          </cell>
          <cell r="K6686" t="str">
            <v>B</v>
          </cell>
          <cell r="L6686" t="str">
            <v>P1</v>
          </cell>
          <cell r="M6686">
            <v>977</v>
          </cell>
          <cell r="N6686">
            <v>977</v>
          </cell>
          <cell r="P6686" t="str">
            <v>Phẫu thuật nội soi cắt u lành tính thanh quản (papilloma, kén hơi thanh quản…)</v>
          </cell>
          <cell r="Q6686">
            <v>3500000</v>
          </cell>
          <cell r="R6686">
            <v>796695.65217391297</v>
          </cell>
          <cell r="S6686">
            <v>4296000</v>
          </cell>
          <cell r="T6686">
            <v>1035704.3478260868</v>
          </cell>
          <cell r="U6686">
            <v>4535704.3478260869</v>
          </cell>
          <cell r="V6686">
            <v>4535700</v>
          </cell>
          <cell r="W6686">
            <v>181428.17391304349</v>
          </cell>
          <cell r="X6686">
            <v>4717132.5217391308</v>
          </cell>
        </row>
        <row r="6687">
          <cell r="E6687" t="str">
            <v>37.8D08.0966</v>
          </cell>
          <cell r="F6687" t="str">
            <v>15. TAI MŨI HỌNG</v>
          </cell>
          <cell r="G6687" t="str">
            <v>15.148</v>
          </cell>
          <cell r="H6687" t="str">
            <v>Phẫu thuật chỉnh hình họng màn hầu lưỡi gà (UPPP)</v>
          </cell>
          <cell r="I6687" t="str">
            <v>Phẫu thuật chỉnh hình họng màn hầu lưỡi gà (UPPP)</v>
          </cell>
          <cell r="J6687" t="str">
            <v>Phẫu thuật chỉnh hình họng màn hầu lưỡi gà (UPPP)</v>
          </cell>
          <cell r="K6687" t="str">
            <v>B</v>
          </cell>
          <cell r="L6687" t="str">
            <v>P1</v>
          </cell>
          <cell r="M6687">
            <v>977</v>
          </cell>
          <cell r="N6687">
            <v>977</v>
          </cell>
          <cell r="P6687" t="str">
            <v>Phẫu thuật nội soi cắt u lành tính thanh quản (papilloma, kén hơi thanh quản…)</v>
          </cell>
          <cell r="Q6687">
            <v>3500000</v>
          </cell>
          <cell r="R6687">
            <v>796695.65217391297</v>
          </cell>
          <cell r="S6687">
            <v>4296000</v>
          </cell>
          <cell r="T6687">
            <v>1035704.3478260868</v>
          </cell>
          <cell r="U6687">
            <v>4535704.3478260869</v>
          </cell>
          <cell r="V6687">
            <v>4535700</v>
          </cell>
          <cell r="W6687">
            <v>181428.17391304349</v>
          </cell>
          <cell r="X6687">
            <v>4717132.5217391308</v>
          </cell>
        </row>
        <row r="6688">
          <cell r="E6688" t="str">
            <v>37.8D08.0966</v>
          </cell>
          <cell r="F6688" t="str">
            <v>15. TAI MŨI HỌNG</v>
          </cell>
          <cell r="G6688" t="str">
            <v>15.168</v>
          </cell>
          <cell r="H6688" t="str">
            <v>Phẫu thuật nội soi cắt u lành tính thanh quản (papiloma, kén hơi thanh quản,…) (gây tê/gây mê)</v>
          </cell>
          <cell r="I6688" t="str">
            <v>Phẫu thuật nội soi cắt u lành tính thanh quản (papiloma, kén hơi thanh quản,…) (gây tê/gây mê)</v>
          </cell>
          <cell r="J6688" t="str">
            <v>Phẫu thuật nội soi cắt u lành tính thanh quản (papiloma, kén hơi thanh quản,…) (gây tê/gây mê)</v>
          </cell>
          <cell r="K6688" t="str">
            <v>B</v>
          </cell>
          <cell r="L6688" t="str">
            <v>P1</v>
          </cell>
          <cell r="M6688">
            <v>977</v>
          </cell>
          <cell r="N6688">
            <v>977</v>
          </cell>
          <cell r="P6688" t="str">
            <v>Phẫu thuật nội soi cắt u lành tính thanh quản (papilloma, kén hơi thanh quản…)</v>
          </cell>
          <cell r="Q6688">
            <v>3500000</v>
          </cell>
          <cell r="R6688">
            <v>796695.65217391297</v>
          </cell>
          <cell r="S6688">
            <v>4296000</v>
          </cell>
          <cell r="T6688">
            <v>1035704.3478260868</v>
          </cell>
          <cell r="U6688">
            <v>4535704.3478260869</v>
          </cell>
          <cell r="V6688">
            <v>4535700</v>
          </cell>
          <cell r="W6688">
            <v>181428.17391304349</v>
          </cell>
          <cell r="X6688">
            <v>4717132.5217391308</v>
          </cell>
        </row>
        <row r="6689">
          <cell r="E6689" t="str">
            <v>37.8D08.0966</v>
          </cell>
          <cell r="F6689" t="str">
            <v>15. TAI MŨI HỌNG</v>
          </cell>
          <cell r="G6689" t="str">
            <v>15.169</v>
          </cell>
          <cell r="H6689" t="str">
            <v>Phẫu thuật nội soi cắt u lành tính thanh quản bằng dụng cụ cắt hút</v>
          </cell>
          <cell r="I6689" t="str">
            <v>Phẫu thuật nội soi cắt u lành tính thanh quản bằng dụng cụ cắt hút</v>
          </cell>
          <cell r="J6689" t="str">
            <v>Phẫu thuật nội soi cắt u lành tính thanh quản bằng Microdebrider (Hummer)</v>
          </cell>
          <cell r="K6689" t="str">
            <v>C</v>
          </cell>
          <cell r="L6689" t="str">
            <v>P1</v>
          </cell>
          <cell r="M6689">
            <v>977</v>
          </cell>
          <cell r="N6689">
            <v>977</v>
          </cell>
          <cell r="P6689" t="str">
            <v>Phẫu thuật nội soi cắt u lành tính thanh quản (papilloma, kén hơi thanh quản…)</v>
          </cell>
          <cell r="Q6689">
            <v>3500000</v>
          </cell>
          <cell r="R6689">
            <v>796695.65217391297</v>
          </cell>
          <cell r="S6689">
            <v>4296000</v>
          </cell>
          <cell r="T6689">
            <v>1035704.3478260868</v>
          </cell>
          <cell r="U6689">
            <v>4535704.3478260869</v>
          </cell>
          <cell r="V6689">
            <v>4535700</v>
          </cell>
          <cell r="W6689">
            <v>181428.17391304349</v>
          </cell>
          <cell r="X6689">
            <v>4717132.5217391308</v>
          </cell>
        </row>
        <row r="6690">
          <cell r="E6690" t="str">
            <v>37.8D08.0966</v>
          </cell>
          <cell r="F6690" t="str">
            <v>15. TAI MŨI HỌNG</v>
          </cell>
          <cell r="G6690" t="str">
            <v>15.170</v>
          </cell>
          <cell r="H6690" t="str">
            <v>Phẫu thuật nội soi cắt u lành tính thanh quản bằng laser</v>
          </cell>
          <cell r="I6690" t="str">
            <v>Phẫu thuật nội soi cắt u lành tính thanh quản bằng laser</v>
          </cell>
          <cell r="J6690" t="str">
            <v>Phẫu thuật nội soi cắt u lành tính thanh quản bằng Laser</v>
          </cell>
          <cell r="K6690" t="str">
            <v>C</v>
          </cell>
          <cell r="L6690" t="str">
            <v>P1</v>
          </cell>
          <cell r="M6690">
            <v>977</v>
          </cell>
          <cell r="N6690">
            <v>977</v>
          </cell>
          <cell r="P6690" t="str">
            <v>Phẫu thuật nội soi cắt u lành tính thanh quản (papilloma, kén hơi thanh quản…)</v>
          </cell>
          <cell r="Q6690">
            <v>3500000</v>
          </cell>
          <cell r="R6690">
            <v>796695.65217391297</v>
          </cell>
          <cell r="S6690">
            <v>4296000</v>
          </cell>
          <cell r="T6690">
            <v>1035704.3478260868</v>
          </cell>
          <cell r="U6690">
            <v>4535704.3478260869</v>
          </cell>
          <cell r="V6690">
            <v>4535700</v>
          </cell>
          <cell r="W6690">
            <v>181428.17391304349</v>
          </cell>
          <cell r="X6690">
            <v>4717132.5217391308</v>
          </cell>
        </row>
        <row r="6691">
          <cell r="E6691" t="str">
            <v>37.8D08.0966</v>
          </cell>
          <cell r="F6691" t="str">
            <v>15. TAI MŨI HỌNG</v>
          </cell>
          <cell r="G6691" t="str">
            <v>15.182</v>
          </cell>
          <cell r="H6691" t="str">
            <v>Phẫu thuật nội soi nong hẹp thanh khí quản có stent</v>
          </cell>
          <cell r="I6691" t="str">
            <v>Phẫu thuật nội soi nong hẹp thanh khí quản có stent</v>
          </cell>
          <cell r="J6691" t="str">
            <v>Phẫu thuật nội soi nong hẹp thanh khí quản có stent</v>
          </cell>
          <cell r="K6691" t="str">
            <v>B</v>
          </cell>
          <cell r="L6691" t="str">
            <v>P1</v>
          </cell>
          <cell r="M6691">
            <v>977</v>
          </cell>
          <cell r="N6691">
            <v>977</v>
          </cell>
          <cell r="P6691" t="str">
            <v>Phẫu thuật nội soi cắt u lành tính thanh quản (papilloma, kén hơi thanh quản…)</v>
          </cell>
          <cell r="Q6691">
            <v>3500000</v>
          </cell>
          <cell r="R6691">
            <v>796695.65217391297</v>
          </cell>
          <cell r="S6691">
            <v>4296000</v>
          </cell>
          <cell r="T6691">
            <v>1035704.3478260868</v>
          </cell>
          <cell r="U6691">
            <v>4535704.3478260869</v>
          </cell>
          <cell r="V6691">
            <v>4535700</v>
          </cell>
          <cell r="W6691">
            <v>181428.17391304349</v>
          </cell>
          <cell r="X6691">
            <v>4717132.5217391308</v>
          </cell>
        </row>
        <row r="6692">
          <cell r="E6692" t="str">
            <v>37.8D08.0966</v>
          </cell>
          <cell r="F6692" t="str">
            <v>15. TAI MŨI HỌNG</v>
          </cell>
          <cell r="G6692" t="str">
            <v>15.183</v>
          </cell>
          <cell r="H6692" t="str">
            <v>Phẫu thuật nội soi nong hẹp thanh khí quản không có stent</v>
          </cell>
          <cell r="I6692" t="str">
            <v>Phẫu thuật nội soi nong hẹp thanh khí quản không có stent</v>
          </cell>
          <cell r="J6692" t="str">
            <v>Phẫu thuật nội soi nong hẹp thanh khí quản không có stent</v>
          </cell>
          <cell r="K6692" t="str">
            <v>B</v>
          </cell>
          <cell r="L6692" t="str">
            <v>P1</v>
          </cell>
          <cell r="M6692">
            <v>977</v>
          </cell>
          <cell r="N6692">
            <v>977</v>
          </cell>
          <cell r="P6692" t="str">
            <v>Phẫu thuật nội soi cắt u lành tính thanh quản (papilloma, kén hơi thanh quản…)</v>
          </cell>
          <cell r="Q6692">
            <v>3500000</v>
          </cell>
          <cell r="R6692">
            <v>796695.65217391297</v>
          </cell>
          <cell r="S6692">
            <v>4296000</v>
          </cell>
          <cell r="T6692">
            <v>1035704.3478260868</v>
          </cell>
          <cell r="U6692">
            <v>4535704.3478260869</v>
          </cell>
          <cell r="V6692">
            <v>4535700</v>
          </cell>
          <cell r="W6692">
            <v>181428.17391304349</v>
          </cell>
          <cell r="X6692">
            <v>4717132.5217391308</v>
          </cell>
        </row>
        <row r="6693">
          <cell r="E6693" t="str">
            <v>37.8D08.0966</v>
          </cell>
          <cell r="F6693" t="str">
            <v>15. TAI MŨI HỌNG</v>
          </cell>
          <cell r="G6693" t="str">
            <v>15.297</v>
          </cell>
          <cell r="H6693" t="str">
            <v>Phẫu thuật túi thừa Zenker</v>
          </cell>
          <cell r="I6693" t="str">
            <v>Phẫu thuật túi thừa Zenker</v>
          </cell>
          <cell r="J6693" t="str">
            <v>Phẫu thuật túi thừa Zenker</v>
          </cell>
          <cell r="K6693" t="str">
            <v>B</v>
          </cell>
          <cell r="L6693" t="str">
            <v>P1</v>
          </cell>
          <cell r="M6693">
            <v>977</v>
          </cell>
          <cell r="N6693">
            <v>977</v>
          </cell>
          <cell r="P6693" t="str">
            <v>Phẫu thuật nội soi cắt u lành tính thanh quản (papilloma, kén hơi thanh quản…)</v>
          </cell>
          <cell r="Q6693">
            <v>3500000</v>
          </cell>
          <cell r="R6693">
            <v>796695.65217391297</v>
          </cell>
          <cell r="S6693">
            <v>4296000</v>
          </cell>
          <cell r="T6693">
            <v>1035704.3478260868</v>
          </cell>
          <cell r="U6693">
            <v>4535704.3478260869</v>
          </cell>
          <cell r="V6693">
            <v>4535700</v>
          </cell>
          <cell r="W6693">
            <v>181428.17391304349</v>
          </cell>
          <cell r="X6693">
            <v>4717132.5217391308</v>
          </cell>
        </row>
        <row r="6694">
          <cell r="E6694" t="str">
            <v>37.8D08.0967</v>
          </cell>
          <cell r="F6694" t="str">
            <v>15. TAI MŨI HỌNG</v>
          </cell>
          <cell r="G6694" t="str">
            <v>15.372</v>
          </cell>
          <cell r="H6694" t="str">
            <v>Phẫu thuật nội soi cắt u máu hạ họng - thanh quản bằng dao siêu âm</v>
          </cell>
          <cell r="I6694" t="str">
            <v>Phẫu thuật nội soi cắt u máu hạ họng - thanh quản bằng dao siêu âm</v>
          </cell>
          <cell r="J6694" t="str">
            <v>Phẫu thuật nội soi cắt u máu hạ họng - thanh quản bằng dao siêu âm</v>
          </cell>
          <cell r="K6694" t="str">
            <v>B</v>
          </cell>
          <cell r="L6694" t="str">
            <v>P1</v>
          </cell>
          <cell r="M6694">
            <v>978</v>
          </cell>
          <cell r="N6694">
            <v>978</v>
          </cell>
          <cell r="O6694" t="str">
            <v>Đã bao gồm dao siêu âm</v>
          </cell>
          <cell r="P6694" t="str">
            <v>Phẫu thuật nội soi cắt u máu hạ họng - thanh quản bằng dao siêu âm</v>
          </cell>
          <cell r="Q6694">
            <v>6815000</v>
          </cell>
          <cell r="R6694">
            <v>1532347.82608696</v>
          </cell>
          <cell r="S6694">
            <v>8347000</v>
          </cell>
          <cell r="T6694">
            <v>1992052.1739130479</v>
          </cell>
          <cell r="U6694">
            <v>8807052.1739130486</v>
          </cell>
          <cell r="V6694">
            <v>8807000</v>
          </cell>
          <cell r="W6694">
            <v>352282.08695652196</v>
          </cell>
          <cell r="X6694">
            <v>9159334.2608695701</v>
          </cell>
        </row>
        <row r="6695">
          <cell r="E6695" t="str">
            <v>37.8D08.0968</v>
          </cell>
          <cell r="F6695" t="str">
            <v>03. NHI KHOA</v>
          </cell>
          <cell r="G6695" t="str">
            <v>3.4161</v>
          </cell>
          <cell r="H6695" t="str">
            <v>Phẫu thuật nội soi cắt u nhú đảo ngược vùng mũi xoang</v>
          </cell>
          <cell r="I6695" t="str">
            <v>Phẫu thuật nội soi cắt u nhú đảo ngược vùng mũi xoang</v>
          </cell>
          <cell r="J6695" t="str">
            <v>Phẫu thuật nội soi cắt u nhú đảo ngược vùng mũi xoang</v>
          </cell>
          <cell r="K6695" t="str">
            <v>B</v>
          </cell>
          <cell r="L6695" t="str">
            <v>P1</v>
          </cell>
          <cell r="M6695">
            <v>979</v>
          </cell>
          <cell r="N6695">
            <v>979</v>
          </cell>
          <cell r="O6695" t="str">
            <v>Chưa bao gồm keo sinh học.</v>
          </cell>
          <cell r="P6695" t="str">
            <v>Phẫu thuật nội soi cắt u nhú đảo ngược vùng mũi xoang</v>
          </cell>
          <cell r="Q6695">
            <v>5375000</v>
          </cell>
          <cell r="R6695">
            <v>837391.30434782605</v>
          </cell>
          <cell r="S6695">
            <v>6212000</v>
          </cell>
          <cell r="T6695">
            <v>1088608.6956521738</v>
          </cell>
          <cell r="U6695">
            <v>6463608.6956521738</v>
          </cell>
          <cell r="V6695">
            <v>6463600</v>
          </cell>
          <cell r="W6695">
            <v>258544.34782608695</v>
          </cell>
          <cell r="X6695">
            <v>6722153.0434782607</v>
          </cell>
        </row>
        <row r="6696">
          <cell r="E6696" t="str">
            <v>37.8D08.0968</v>
          </cell>
          <cell r="F6696" t="str">
            <v>15. TAI MŨI HỌNG</v>
          </cell>
          <cell r="G6696" t="str">
            <v>15.87</v>
          </cell>
          <cell r="H6696" t="str">
            <v>Phẫu thuật ung thư sàng hàm</v>
          </cell>
          <cell r="I6696" t="str">
            <v>Phẫu thuật ung thư sàng hàm</v>
          </cell>
          <cell r="J6696" t="str">
            <v>Phẫu thuật ung thư sàng hàm</v>
          </cell>
          <cell r="K6696" t="str">
            <v>B</v>
          </cell>
          <cell r="L6696" t="str">
            <v>P1</v>
          </cell>
          <cell r="M6696">
            <v>979</v>
          </cell>
          <cell r="N6696">
            <v>979</v>
          </cell>
          <cell r="O6696" t="str">
            <v>Chưa bao gồm keo sinh học.</v>
          </cell>
          <cell r="P6696" t="str">
            <v>Phẫu thuật nội soi cắt u nhú đảo ngược vùng mũi xoang</v>
          </cell>
          <cell r="Q6696">
            <v>5375000</v>
          </cell>
          <cell r="R6696">
            <v>837391.30434782605</v>
          </cell>
          <cell r="S6696">
            <v>6212000</v>
          </cell>
          <cell r="T6696">
            <v>1088608.6956521738</v>
          </cell>
          <cell r="U6696">
            <v>6463608.6956521738</v>
          </cell>
          <cell r="V6696">
            <v>6463600</v>
          </cell>
          <cell r="W6696">
            <v>258544.34782608695</v>
          </cell>
          <cell r="X6696">
            <v>6722153.0434782607</v>
          </cell>
        </row>
        <row r="6697">
          <cell r="E6697" t="str">
            <v>37.8D08.0968</v>
          </cell>
          <cell r="F6697" t="str">
            <v>15. TAI MŨI HỌNG</v>
          </cell>
          <cell r="G6697" t="str">
            <v>15.89</v>
          </cell>
          <cell r="H6697" t="str">
            <v>Phẫu thuật ung thư sàng hàm phối hợp nội soi</v>
          </cell>
          <cell r="I6697" t="str">
            <v>Phẫu thuật ung thư sàng hàm phối hợp nội soi</v>
          </cell>
          <cell r="J6697" t="str">
            <v>Phẫu thuật ung thư sàng hàm phối hợp nội soi</v>
          </cell>
          <cell r="K6697" t="str">
            <v>B</v>
          </cell>
          <cell r="L6697" t="str">
            <v>P1</v>
          </cell>
          <cell r="M6697">
            <v>979</v>
          </cell>
          <cell r="N6697">
            <v>979</v>
          </cell>
          <cell r="O6697" t="str">
            <v>Chưa bao gồm keo sinh học.</v>
          </cell>
          <cell r="P6697" t="str">
            <v>Phẫu thuật nội soi cắt u nhú đảo ngược vùng mũi xoang</v>
          </cell>
          <cell r="Q6697">
            <v>5375000</v>
          </cell>
          <cell r="R6697">
            <v>837391.30434782605</v>
          </cell>
          <cell r="S6697">
            <v>6212000</v>
          </cell>
          <cell r="T6697">
            <v>1088608.6956521738</v>
          </cell>
          <cell r="U6697">
            <v>6463608.6956521738</v>
          </cell>
          <cell r="V6697">
            <v>6463600</v>
          </cell>
          <cell r="W6697">
            <v>258544.34782608695</v>
          </cell>
          <cell r="X6697">
            <v>6722153.0434782607</v>
          </cell>
        </row>
        <row r="6698">
          <cell r="E6698" t="str">
            <v>37.8D08.0969</v>
          </cell>
          <cell r="F6698" t="str">
            <v>03. NHI KHOA</v>
          </cell>
          <cell r="G6698" t="str">
            <v>3.3956</v>
          </cell>
          <cell r="H6698" t="str">
            <v>Phẫu thuật nội soi chỉnh hình cuốn dưới</v>
          </cell>
          <cell r="I6698" t="str">
            <v>Phẫu thuật nội soi chỉnh hình cuốn dưới</v>
          </cell>
          <cell r="J6698" t="str">
            <v>Phẫu thuật nội soi chỉnh hình cuốn dưới</v>
          </cell>
          <cell r="K6698" t="str">
            <v>B</v>
          </cell>
          <cell r="L6698" t="str">
            <v>P2</v>
          </cell>
          <cell r="M6698">
            <v>980</v>
          </cell>
          <cell r="N6698">
            <v>980</v>
          </cell>
          <cell r="P6698" t="str">
            <v xml:space="preserve">Phẫu thuật nội soi chỉnh hình cuốn mũi dưới </v>
          </cell>
          <cell r="Q6698">
            <v>3280000</v>
          </cell>
          <cell r="R6698">
            <v>716869.56521739101</v>
          </cell>
          <cell r="S6698">
            <v>3996000</v>
          </cell>
          <cell r="T6698">
            <v>931930.4347826083</v>
          </cell>
          <cell r="U6698">
            <v>4211930.4347826084</v>
          </cell>
          <cell r="V6698">
            <v>4211900</v>
          </cell>
          <cell r="W6698">
            <v>168477.21739130435</v>
          </cell>
          <cell r="X6698">
            <v>4380407.6521739131</v>
          </cell>
        </row>
        <row r="6699">
          <cell r="E6699" t="str">
            <v>37.8D08.0969</v>
          </cell>
          <cell r="F6699" t="str">
            <v>03. NHI KHOA</v>
          </cell>
          <cell r="G6699" t="str">
            <v>3.3958</v>
          </cell>
          <cell r="H6699" t="str">
            <v>Phẫu thuật nội soi cuốn giữa và cuốn dưới</v>
          </cell>
          <cell r="I6699" t="str">
            <v>Phẫu thuật nội soi cuốn giữa và cuốn dưới</v>
          </cell>
          <cell r="J6699" t="str">
            <v>Phẫu thuật nội soi cuốn giữa và cuốn dưới</v>
          </cell>
          <cell r="K6699" t="str">
            <v>B</v>
          </cell>
          <cell r="L6699" t="str">
            <v>P2</v>
          </cell>
          <cell r="M6699">
            <v>980</v>
          </cell>
          <cell r="N6699">
            <v>980</v>
          </cell>
          <cell r="P6699" t="str">
            <v xml:space="preserve">Phẫu thuật nội soi chỉnh hình cuốn mũi dưới </v>
          </cell>
          <cell r="Q6699">
            <v>3280000</v>
          </cell>
          <cell r="R6699">
            <v>716869.56521739101</v>
          </cell>
          <cell r="S6699">
            <v>3996000</v>
          </cell>
          <cell r="T6699">
            <v>931930.4347826083</v>
          </cell>
          <cell r="U6699">
            <v>4211930.4347826084</v>
          </cell>
          <cell r="V6699">
            <v>4211900</v>
          </cell>
          <cell r="W6699">
            <v>168477.21739130435</v>
          </cell>
          <cell r="X6699">
            <v>4380407.6521739131</v>
          </cell>
        </row>
        <row r="6700">
          <cell r="E6700" t="str">
            <v>37.8D08.0969</v>
          </cell>
          <cell r="F6700" t="str">
            <v>15. TAI MŨI HỌNG</v>
          </cell>
          <cell r="G6700" t="str">
            <v>15.105</v>
          </cell>
          <cell r="H6700" t="str">
            <v>Phẫu thuật chỉnh hình cuốn mũi dưới</v>
          </cell>
          <cell r="I6700" t="str">
            <v>Phẫu thuật chỉnh hình cuốn mũi dưới</v>
          </cell>
          <cell r="J6700" t="str">
            <v>Phẫu thuật chỉnh hình cuốn mũi dưới</v>
          </cell>
          <cell r="K6700" t="str">
            <v>C</v>
          </cell>
          <cell r="L6700" t="str">
            <v>P2</v>
          </cell>
          <cell r="M6700">
            <v>980</v>
          </cell>
          <cell r="N6700">
            <v>980</v>
          </cell>
          <cell r="P6700" t="str">
            <v xml:space="preserve">Phẫu thuật nội soi chỉnh hình cuốn mũi dưới </v>
          </cell>
          <cell r="Q6700">
            <v>3280000</v>
          </cell>
          <cell r="R6700">
            <v>716869.56521739101</v>
          </cell>
          <cell r="S6700">
            <v>3996000</v>
          </cell>
          <cell r="T6700">
            <v>931930.4347826083</v>
          </cell>
          <cell r="U6700">
            <v>4211930.4347826084</v>
          </cell>
          <cell r="V6700">
            <v>4211900</v>
          </cell>
          <cell r="W6700">
            <v>168477.21739130435</v>
          </cell>
          <cell r="X6700">
            <v>4380407.6521739131</v>
          </cell>
        </row>
        <row r="6701">
          <cell r="E6701" t="str">
            <v>37.8D08.0969</v>
          </cell>
          <cell r="F6701" t="str">
            <v>15. TAI MŨI HỌNG</v>
          </cell>
          <cell r="G6701" t="str">
            <v>15.108</v>
          </cell>
          <cell r="H6701" t="str">
            <v>Phẫu thuật chỉnh hình cuốn mũi dưới bằng laser</v>
          </cell>
          <cell r="I6701" t="str">
            <v>Phẫu thuật chỉnh hình cuốn mũi dưới bằng laser</v>
          </cell>
          <cell r="J6701" t="str">
            <v>Phẫu thuật chỉnh hình cuốn mũi dưới bằng laser</v>
          </cell>
          <cell r="K6701" t="str">
            <v>C</v>
          </cell>
          <cell r="L6701" t="str">
            <v>P3</v>
          </cell>
          <cell r="M6701">
            <v>980</v>
          </cell>
          <cell r="N6701">
            <v>980</v>
          </cell>
          <cell r="P6701" t="str">
            <v xml:space="preserve">Phẫu thuật nội soi chỉnh hình cuốn mũi dưới </v>
          </cell>
          <cell r="Q6701">
            <v>3280000</v>
          </cell>
          <cell r="R6701">
            <v>716869.56521739101</v>
          </cell>
          <cell r="S6701">
            <v>3996000</v>
          </cell>
          <cell r="T6701">
            <v>931930.4347826083</v>
          </cell>
          <cell r="U6701">
            <v>4211930.4347826084</v>
          </cell>
          <cell r="V6701">
            <v>4211900</v>
          </cell>
          <cell r="W6701">
            <v>168477.21739130435</v>
          </cell>
          <cell r="X6701">
            <v>4380407.6521739131</v>
          </cell>
        </row>
        <row r="6702">
          <cell r="E6702" t="str">
            <v>37.8D08.0969</v>
          </cell>
          <cell r="F6702" t="str">
            <v>15. TAI MŨI HỌNG</v>
          </cell>
          <cell r="G6702" t="str">
            <v>15.107</v>
          </cell>
          <cell r="H6702" t="str">
            <v>Phẫu thuật cuốn mũi dưới bằng sóng cao tần</v>
          </cell>
          <cell r="I6702" t="str">
            <v>Phẫu thuật cuốn mũi dưới bằng sóng cao tần</v>
          </cell>
          <cell r="J6702" t="str">
            <v xml:space="preserve">Phẫu thuật cuốn mũi dưới bằng sóng cao tần </v>
          </cell>
          <cell r="K6702" t="str">
            <v>C</v>
          </cell>
          <cell r="L6702" t="str">
            <v>P3</v>
          </cell>
          <cell r="M6702">
            <v>980</v>
          </cell>
          <cell r="N6702">
            <v>980</v>
          </cell>
          <cell r="P6702" t="str">
            <v xml:space="preserve">Phẫu thuật nội soi chỉnh hình cuốn mũi dưới </v>
          </cell>
          <cell r="Q6702">
            <v>3280000</v>
          </cell>
          <cell r="R6702">
            <v>716869.56521739101</v>
          </cell>
          <cell r="S6702">
            <v>3996000</v>
          </cell>
          <cell r="T6702">
            <v>931930.4347826083</v>
          </cell>
          <cell r="U6702">
            <v>4211930.4347826084</v>
          </cell>
          <cell r="V6702">
            <v>4211900</v>
          </cell>
          <cell r="W6702">
            <v>168477.21739130435</v>
          </cell>
          <cell r="X6702">
            <v>4380407.6521739131</v>
          </cell>
        </row>
        <row r="6703">
          <cell r="E6703" t="str">
            <v>37.8D08.0969</v>
          </cell>
          <cell r="F6703" t="str">
            <v>15. TAI MŨI HỌNG</v>
          </cell>
          <cell r="G6703" t="str">
            <v>15.109</v>
          </cell>
          <cell r="H6703" t="str">
            <v>Phẫu thuật nội soi cắt cuốn dưới</v>
          </cell>
          <cell r="I6703" t="str">
            <v>Phẫu thuật nội soi cắt cuốn dưới</v>
          </cell>
          <cell r="J6703" t="str">
            <v>Phẫu thuật nội soi cắt cuốn dưới</v>
          </cell>
          <cell r="K6703" t="str">
            <v>C</v>
          </cell>
          <cell r="L6703" t="str">
            <v>P3</v>
          </cell>
          <cell r="M6703">
            <v>980</v>
          </cell>
          <cell r="N6703">
            <v>980</v>
          </cell>
          <cell r="P6703" t="str">
            <v xml:space="preserve">Phẫu thuật nội soi chỉnh hình cuốn mũi dưới </v>
          </cell>
          <cell r="Q6703">
            <v>3280000</v>
          </cell>
          <cell r="R6703">
            <v>716869.56521739101</v>
          </cell>
          <cell r="S6703">
            <v>3996000</v>
          </cell>
          <cell r="T6703">
            <v>931930.4347826083</v>
          </cell>
          <cell r="U6703">
            <v>4211930.4347826084</v>
          </cell>
          <cell r="V6703">
            <v>4211900</v>
          </cell>
          <cell r="W6703">
            <v>168477.21739130435</v>
          </cell>
          <cell r="X6703">
            <v>4380407.6521739131</v>
          </cell>
        </row>
        <row r="6704">
          <cell r="E6704" t="str">
            <v>37.8D08.0969</v>
          </cell>
          <cell r="F6704" t="str">
            <v>15. TAI MŨI HỌNG</v>
          </cell>
          <cell r="G6704" t="str">
            <v>15.106</v>
          </cell>
          <cell r="H6704" t="str">
            <v>Phẫu thuật nội soi chỉnh hình cuốn mũi dưới</v>
          </cell>
          <cell r="I6704" t="str">
            <v>Phẫu thuật nội soi chỉnh hình cuốn mũi dưới</v>
          </cell>
          <cell r="J6704" t="str">
            <v>Phẫu thuật nội soi chỉnh hình cuốn mũi dưới</v>
          </cell>
          <cell r="K6704" t="str">
            <v>C</v>
          </cell>
          <cell r="L6704" t="str">
            <v>P2</v>
          </cell>
          <cell r="M6704">
            <v>980</v>
          </cell>
          <cell r="N6704">
            <v>980</v>
          </cell>
          <cell r="P6704" t="str">
            <v xml:space="preserve">Phẫu thuật nội soi chỉnh hình cuốn mũi dưới </v>
          </cell>
          <cell r="Q6704">
            <v>3280000</v>
          </cell>
          <cell r="R6704">
            <v>716869.56521739101</v>
          </cell>
          <cell r="S6704">
            <v>3996000</v>
          </cell>
          <cell r="T6704">
            <v>931930.4347826083</v>
          </cell>
          <cell r="U6704">
            <v>4211930.4347826084</v>
          </cell>
          <cell r="V6704">
            <v>4211900</v>
          </cell>
          <cell r="W6704">
            <v>168477.21739130435</v>
          </cell>
          <cell r="X6704">
            <v>4380407.6521739131</v>
          </cell>
        </row>
        <row r="6705">
          <cell r="E6705" t="str">
            <v>37.8D08.0969</v>
          </cell>
          <cell r="F6705" t="str">
            <v>15. TAI MŨI HỌNG</v>
          </cell>
          <cell r="G6705" t="str">
            <v>15.79</v>
          </cell>
          <cell r="H6705" t="str">
            <v>Phẫu thuật nội soi mở xoang bướm</v>
          </cell>
          <cell r="I6705" t="str">
            <v>Phẫu thuật nội soi mở xoang bướm</v>
          </cell>
          <cell r="J6705" t="str">
            <v>Phẫu thuật nội soi mở xoang bướm</v>
          </cell>
          <cell r="K6705" t="str">
            <v>C</v>
          </cell>
          <cell r="L6705" t="str">
            <v>P2</v>
          </cell>
          <cell r="M6705">
            <v>980</v>
          </cell>
          <cell r="N6705">
            <v>980</v>
          </cell>
          <cell r="P6705" t="str">
            <v xml:space="preserve">Phẫu thuật nội soi chỉnh hình cuốn mũi dưới </v>
          </cell>
          <cell r="Q6705">
            <v>3280000</v>
          </cell>
          <cell r="R6705">
            <v>716869.56521739101</v>
          </cell>
          <cell r="S6705">
            <v>3996000</v>
          </cell>
          <cell r="T6705">
            <v>931930.4347826083</v>
          </cell>
          <cell r="U6705">
            <v>4211930.4347826084</v>
          </cell>
          <cell r="V6705">
            <v>4211900</v>
          </cell>
          <cell r="W6705">
            <v>168477.21739130435</v>
          </cell>
          <cell r="X6705">
            <v>4380407.6521739131</v>
          </cell>
        </row>
        <row r="6706">
          <cell r="E6706" t="str">
            <v>37.8D08.0969</v>
          </cell>
          <cell r="F6706" t="str">
            <v>15. TAI MŨI HỌNG</v>
          </cell>
          <cell r="G6706" t="str">
            <v>15.75</v>
          </cell>
          <cell r="H6706" t="str">
            <v>Phẫu thuật nội soi mở xoang trán</v>
          </cell>
          <cell r="I6706" t="str">
            <v>Phẫu thuật nội soi mở xoang trán</v>
          </cell>
          <cell r="J6706" t="str">
            <v>Phẫu thuật nội soi mở xoang trán</v>
          </cell>
          <cell r="K6706" t="str">
            <v>B</v>
          </cell>
          <cell r="L6706" t="str">
            <v>P2</v>
          </cell>
          <cell r="M6706">
            <v>980</v>
          </cell>
          <cell r="N6706">
            <v>980</v>
          </cell>
          <cell r="P6706" t="str">
            <v xml:space="preserve">Phẫu thuật nội soi chỉnh hình cuốn mũi dưới </v>
          </cell>
          <cell r="Q6706">
            <v>3280000</v>
          </cell>
          <cell r="R6706">
            <v>716869.56521739101</v>
          </cell>
          <cell r="S6706">
            <v>3996000</v>
          </cell>
          <cell r="T6706">
            <v>931930.4347826083</v>
          </cell>
          <cell r="U6706">
            <v>4211930.4347826084</v>
          </cell>
          <cell r="V6706">
            <v>4211900</v>
          </cell>
          <cell r="W6706">
            <v>168477.21739130435</v>
          </cell>
          <cell r="X6706">
            <v>4380407.6521739131</v>
          </cell>
        </row>
        <row r="6707">
          <cell r="E6707" t="str">
            <v>37.8D08.0969</v>
          </cell>
          <cell r="F6707" t="str">
            <v>15. TAI MŨI HỌNG</v>
          </cell>
          <cell r="G6707" t="str">
            <v>15.101</v>
          </cell>
          <cell r="H6707" t="str">
            <v>Phẫu thuật tịt lỗ mũi sau bẩm sinh</v>
          </cell>
          <cell r="I6707" t="str">
            <v>Phẫu thuật tịt lỗ mũi sau bẩm sinh</v>
          </cell>
          <cell r="J6707" t="str">
            <v>Phẫu thuật tịt lỗ mũi sau bẩm sinh</v>
          </cell>
          <cell r="K6707" t="str">
            <v>B</v>
          </cell>
          <cell r="L6707" t="str">
            <v>P1</v>
          </cell>
          <cell r="M6707">
            <v>980</v>
          </cell>
          <cell r="N6707">
            <v>980</v>
          </cell>
          <cell r="P6707" t="str">
            <v xml:space="preserve">Phẫu thuật nội soi chỉnh hình cuốn mũi dưới </v>
          </cell>
          <cell r="Q6707">
            <v>3280000</v>
          </cell>
          <cell r="R6707">
            <v>716869.56521739101</v>
          </cell>
          <cell r="S6707">
            <v>3996000</v>
          </cell>
          <cell r="T6707">
            <v>931930.4347826083</v>
          </cell>
          <cell r="U6707">
            <v>4211930.4347826084</v>
          </cell>
          <cell r="V6707">
            <v>4211900</v>
          </cell>
          <cell r="W6707">
            <v>168477.21739130435</v>
          </cell>
          <cell r="X6707">
            <v>4380407.6521739131</v>
          </cell>
        </row>
        <row r="6708">
          <cell r="E6708" t="str">
            <v>37.8D08.0969</v>
          </cell>
          <cell r="F6708" t="str">
            <v>27. PHẪU THUẬT NỘI SOI</v>
          </cell>
          <cell r="G6708" t="str">
            <v>27.7</v>
          </cell>
          <cell r="H6708" t="str">
            <v>Phẫu thuật nội soi cắt cuốn mũi dưới</v>
          </cell>
          <cell r="I6708" t="str">
            <v>Phẫu thuật nội soi cắt cuốn mũi dưới</v>
          </cell>
          <cell r="J6708" t="str">
            <v>Phẫu thuật nội soi cắt cuốn mũi dưới</v>
          </cell>
          <cell r="K6708" t="str">
            <v>B</v>
          </cell>
          <cell r="L6708" t="str">
            <v>P2</v>
          </cell>
          <cell r="M6708">
            <v>980</v>
          </cell>
          <cell r="N6708">
            <v>980</v>
          </cell>
          <cell r="P6708" t="str">
            <v xml:space="preserve">Phẫu thuật nội soi chỉnh hình cuốn mũi dưới </v>
          </cell>
          <cell r="Q6708">
            <v>3280000</v>
          </cell>
          <cell r="R6708">
            <v>716869.56521739101</v>
          </cell>
          <cell r="S6708">
            <v>3996000</v>
          </cell>
          <cell r="T6708">
            <v>931930.4347826083</v>
          </cell>
          <cell r="U6708">
            <v>4211930.4347826084</v>
          </cell>
          <cell r="V6708">
            <v>4211900</v>
          </cell>
          <cell r="W6708">
            <v>168477.21739130435</v>
          </cell>
          <cell r="X6708">
            <v>4380407.6521739131</v>
          </cell>
        </row>
        <row r="6709">
          <cell r="E6709" t="str">
            <v>37.8D08.0965</v>
          </cell>
          <cell r="F6709" t="str">
            <v>15. TAI MŨI HỌNG</v>
          </cell>
          <cell r="G6709" t="str">
            <v>15.179</v>
          </cell>
          <cell r="H6709" t="str">
            <v>Phẫu thuật nội soi cắt u phế quản ống mềm gây tê/gây mê</v>
          </cell>
          <cell r="I6709" t="str">
            <v>Phẫu thuật nội soi cắt u phế quản ống mềm gây tê/gây mê [gây mê]</v>
          </cell>
          <cell r="J6709" t="str">
            <v>Phẫu thuật nội soi cắt u phế quản ống mềm gây tê/gây mê</v>
          </cell>
          <cell r="K6709" t="str">
            <v>B</v>
          </cell>
          <cell r="L6709" t="str">
            <v>P2</v>
          </cell>
          <cell r="M6709">
            <v>976</v>
          </cell>
          <cell r="N6709">
            <v>976</v>
          </cell>
          <cell r="P6709" t="str">
            <v>Phẫu thuật nội soi cắt u hạ họng hoặc hố lưỡi thanh thiệt</v>
          </cell>
          <cell r="Q6709">
            <v>2409000</v>
          </cell>
          <cell r="R6709">
            <v>716869.56521739101</v>
          </cell>
          <cell r="S6709">
            <v>3125000</v>
          </cell>
          <cell r="T6709">
            <v>931930.4347826083</v>
          </cell>
          <cell r="U6709">
            <v>3340930.4347826084</v>
          </cell>
          <cell r="V6709">
            <v>3340900</v>
          </cell>
          <cell r="W6709">
            <v>133637.21739130435</v>
          </cell>
          <cell r="X6709">
            <v>3474567.6521739126</v>
          </cell>
        </row>
        <row r="6710">
          <cell r="E6710" t="str">
            <v>37.8D08.1001</v>
          </cell>
          <cell r="F6710" t="str">
            <v>15. TAI MŨI HỌNG</v>
          </cell>
          <cell r="G6710" t="str">
            <v>15.179</v>
          </cell>
          <cell r="H6710" t="str">
            <v>Phẫu thuật nội soi cắt u phế quản ống mềm gây tê/gây mê</v>
          </cell>
          <cell r="I6710" t="str">
            <v>Phẫu thuật nội soi cắt u phế quản ống mềm gây tê/gây mê [gây tê]</v>
          </cell>
          <cell r="J6710" t="str">
            <v>Phẫu thuật nội soi cắt u phế quản ống mềm gây tê/gây mê</v>
          </cell>
          <cell r="K6710" t="str">
            <v>B</v>
          </cell>
          <cell r="L6710" t="str">
            <v>P2</v>
          </cell>
          <cell r="M6710">
            <v>1012</v>
          </cell>
          <cell r="N6710">
            <v>1012</v>
          </cell>
          <cell r="P6710" t="str">
            <v>Phẫu thuật loại II (Tai Mũi Họng)</v>
          </cell>
          <cell r="Q6710">
            <v>1010000</v>
          </cell>
          <cell r="R6710">
            <v>489913.04347826098</v>
          </cell>
          <cell r="S6710">
            <v>1499000</v>
          </cell>
          <cell r="T6710">
            <v>636886.95652173925</v>
          </cell>
          <cell r="U6710">
            <v>1646886.9565217393</v>
          </cell>
          <cell r="V6710">
            <v>1646800</v>
          </cell>
          <cell r="W6710">
            <v>65875.478260869568</v>
          </cell>
          <cell r="X6710">
            <v>1712762.4347826089</v>
          </cell>
        </row>
        <row r="6711">
          <cell r="E6711" t="str">
            <v>37.8D08.0970</v>
          </cell>
          <cell r="F6711" t="str">
            <v>15. TAI MŨI HỌNG</v>
          </cell>
          <cell r="G6711" t="str">
            <v>15.112</v>
          </cell>
          <cell r="H6711" t="str">
            <v>Phẫu thuật chỉnh hình vách ngăn</v>
          </cell>
          <cell r="I6711" t="str">
            <v>Phẫu thuật chỉnh hình vách ngăn</v>
          </cell>
          <cell r="J6711" t="str">
            <v>Phẫu thuật chỉnh hình vách ngăn</v>
          </cell>
          <cell r="K6711" t="str">
            <v>C</v>
          </cell>
          <cell r="L6711" t="str">
            <v>P2</v>
          </cell>
          <cell r="M6711">
            <v>981</v>
          </cell>
          <cell r="N6711">
            <v>981</v>
          </cell>
          <cell r="O6711" t="str">
            <v>Chưa bao gồm mũi Hummer và tay cắt.</v>
          </cell>
          <cell r="P6711" t="str">
            <v>Phẫu thuật nội soi chỉnh hình vách ngăn mũi</v>
          </cell>
          <cell r="Q6711">
            <v>2595000</v>
          </cell>
          <cell r="R6711">
            <v>716869.56521739101</v>
          </cell>
          <cell r="S6711">
            <v>3311000</v>
          </cell>
          <cell r="T6711">
            <v>931930.4347826083</v>
          </cell>
          <cell r="U6711">
            <v>3526930.4347826084</v>
          </cell>
          <cell r="V6711">
            <v>3526900</v>
          </cell>
          <cell r="W6711">
            <v>141077.21739130435</v>
          </cell>
          <cell r="X6711">
            <v>3668007.6521739126</v>
          </cell>
        </row>
        <row r="6712">
          <cell r="E6712" t="str">
            <v>37.8D08.0970</v>
          </cell>
          <cell r="F6712" t="str">
            <v>15. TAI MŨI HỌNG</v>
          </cell>
          <cell r="G6712" t="str">
            <v>15.347</v>
          </cell>
          <cell r="H6712" t="str">
            <v>Phẫu thuật lấy sụn sườn làm vật liệu ghép tự thân</v>
          </cell>
          <cell r="I6712" t="str">
            <v>Phẫu thuật lấy sụn sườn làm vật liệu ghép tự thân</v>
          </cell>
          <cell r="J6712" t="str">
            <v>Phẫu thuật lấy sụn sườn làm vật liệu ghép tự thân</v>
          </cell>
          <cell r="K6712" t="str">
            <v>B</v>
          </cell>
          <cell r="L6712" t="str">
            <v>P2</v>
          </cell>
          <cell r="M6712">
            <v>981</v>
          </cell>
          <cell r="N6712">
            <v>981</v>
          </cell>
          <cell r="O6712" t="str">
            <v>Chưa bao gồm mũi Hummer và tay cắt.</v>
          </cell>
          <cell r="P6712" t="str">
            <v>Phẫu thuật nội soi chỉnh hình vách ngăn mũi</v>
          </cell>
          <cell r="Q6712">
            <v>2595000</v>
          </cell>
          <cell r="R6712">
            <v>716869.56521739101</v>
          </cell>
          <cell r="S6712">
            <v>3311000</v>
          </cell>
          <cell r="T6712">
            <v>931930.4347826083</v>
          </cell>
          <cell r="U6712">
            <v>3526930.4347826084</v>
          </cell>
          <cell r="V6712">
            <v>3526900</v>
          </cell>
          <cell r="W6712">
            <v>141077.21739130435</v>
          </cell>
          <cell r="X6712">
            <v>3668007.6521739126</v>
          </cell>
        </row>
        <row r="6713">
          <cell r="E6713" t="str">
            <v>37.8D08.0970</v>
          </cell>
          <cell r="F6713" t="str">
            <v>15. TAI MŨI HỌNG</v>
          </cell>
          <cell r="G6713" t="str">
            <v>15.346</v>
          </cell>
          <cell r="H6713" t="str">
            <v>Phẫu thuật lấy sụn vách ngăn mũi làm vật liệu ghép tự thân</v>
          </cell>
          <cell r="I6713" t="str">
            <v>Phẫu thuật lấy sụn vách ngăn mũi làm vật liệu ghép tự thân</v>
          </cell>
          <cell r="J6713" t="str">
            <v>Phẫu thuật lấy sụn vách ngăn mũi làm vật liệu ghép tự thân</v>
          </cell>
          <cell r="K6713" t="str">
            <v>B</v>
          </cell>
          <cell r="L6713" t="str">
            <v>P2</v>
          </cell>
          <cell r="M6713">
            <v>981</v>
          </cell>
          <cell r="N6713">
            <v>981</v>
          </cell>
          <cell r="O6713" t="str">
            <v>Chưa bao gồm mũi Hummer và tay cắt.</v>
          </cell>
          <cell r="P6713" t="str">
            <v>Phẫu thuật nội soi chỉnh hình vách ngăn mũi</v>
          </cell>
          <cell r="Q6713">
            <v>2595000</v>
          </cell>
          <cell r="R6713">
            <v>716869.56521739101</v>
          </cell>
          <cell r="S6713">
            <v>3311000</v>
          </cell>
          <cell r="T6713">
            <v>931930.4347826083</v>
          </cell>
          <cell r="U6713">
            <v>3526930.4347826084</v>
          </cell>
          <cell r="V6713">
            <v>3526900</v>
          </cell>
          <cell r="W6713">
            <v>141077.21739130435</v>
          </cell>
          <cell r="X6713">
            <v>3668007.6521739126</v>
          </cell>
        </row>
        <row r="6714">
          <cell r="E6714" t="str">
            <v>37.8D08.0970</v>
          </cell>
          <cell r="F6714" t="str">
            <v>15. TAI MŨI HỌNG</v>
          </cell>
          <cell r="G6714" t="str">
            <v>15.345</v>
          </cell>
          <cell r="H6714" t="str">
            <v>Phẫu thuật lấy sụn vành tai làm vật liệu ghép tự thân</v>
          </cell>
          <cell r="I6714" t="str">
            <v>Phẫu thuật lấy sụn vành tai làm vật liệu ghép tự thân</v>
          </cell>
          <cell r="J6714" t="str">
            <v>Phẫu thuật lấy sụn vành tai làm vật liệu ghép tự thân</v>
          </cell>
          <cell r="K6714" t="str">
            <v>B</v>
          </cell>
          <cell r="L6714" t="str">
            <v>P2</v>
          </cell>
          <cell r="M6714">
            <v>981</v>
          </cell>
          <cell r="N6714">
            <v>981</v>
          </cell>
          <cell r="O6714" t="str">
            <v>Chưa bao gồm mũi Hummer và tay cắt.</v>
          </cell>
          <cell r="P6714" t="str">
            <v>Phẫu thuật nội soi chỉnh hình vách ngăn mũi</v>
          </cell>
          <cell r="Q6714">
            <v>2595000</v>
          </cell>
          <cell r="R6714">
            <v>716869.56521739101</v>
          </cell>
          <cell r="S6714">
            <v>3311000</v>
          </cell>
          <cell r="T6714">
            <v>931930.4347826083</v>
          </cell>
          <cell r="U6714">
            <v>3526930.4347826084</v>
          </cell>
          <cell r="V6714">
            <v>3526900</v>
          </cell>
          <cell r="W6714">
            <v>141077.21739130435</v>
          </cell>
          <cell r="X6714">
            <v>3668007.6521739126</v>
          </cell>
        </row>
        <row r="6715">
          <cell r="E6715" t="str">
            <v>37.8D08.0970</v>
          </cell>
          <cell r="F6715" t="str">
            <v>15. TAI MŨI HỌNG</v>
          </cell>
          <cell r="G6715" t="str">
            <v>15.111</v>
          </cell>
          <cell r="H6715" t="str">
            <v>Phẫu thuật nội soi bịt lỗ thủng vách ngăn mũi</v>
          </cell>
          <cell r="I6715" t="str">
            <v>Phẫu thuật nội soi bịt lỗ thủng vách ngăn mũi</v>
          </cell>
          <cell r="J6715" t="str">
            <v>Phẫu thuật nội soi bịt lỗ thủng vách ngăn mũi</v>
          </cell>
          <cell r="K6715" t="str">
            <v>C</v>
          </cell>
          <cell r="L6715" t="str">
            <v>P1</v>
          </cell>
          <cell r="M6715">
            <v>981</v>
          </cell>
          <cell r="N6715">
            <v>981</v>
          </cell>
          <cell r="O6715" t="str">
            <v>Chưa bao gồm mũi Hummer và tay cắt.</v>
          </cell>
          <cell r="P6715" t="str">
            <v>Phẫu thuật nội soi chỉnh hình vách ngăn mũi</v>
          </cell>
          <cell r="Q6715">
            <v>2595000</v>
          </cell>
          <cell r="R6715">
            <v>716869.56521739101</v>
          </cell>
          <cell r="S6715">
            <v>3311000</v>
          </cell>
          <cell r="T6715">
            <v>931930.4347826083</v>
          </cell>
          <cell r="U6715">
            <v>3526930.4347826084</v>
          </cell>
          <cell r="V6715">
            <v>3526900</v>
          </cell>
          <cell r="W6715">
            <v>141077.21739130435</v>
          </cell>
          <cell r="X6715">
            <v>3668007.6521739126</v>
          </cell>
        </row>
        <row r="6716">
          <cell r="E6716" t="str">
            <v>37.8D08.0970</v>
          </cell>
          <cell r="F6716" t="str">
            <v>15. TAI MŨI HỌNG</v>
          </cell>
          <cell r="G6716" t="str">
            <v>15.102</v>
          </cell>
          <cell r="H6716" t="str">
            <v>Phẫu thuật nội soi cắt vách mũi xoang</v>
          </cell>
          <cell r="I6716" t="str">
            <v>Phẫu thuật nội soi cắt vách mũi xoang</v>
          </cell>
          <cell r="J6716" t="str">
            <v>Phẫu thuật nội soi cắt vách mũi xoang</v>
          </cell>
          <cell r="K6716" t="str">
            <v>B</v>
          </cell>
          <cell r="L6716" t="str">
            <v>P2</v>
          </cell>
          <cell r="M6716">
            <v>981</v>
          </cell>
          <cell r="N6716">
            <v>981</v>
          </cell>
          <cell r="O6716" t="str">
            <v>Chưa bao gồm mũi Hummer và tay cắt.</v>
          </cell>
          <cell r="P6716" t="str">
            <v>Phẫu thuật nội soi chỉnh hình vách ngăn mũi</v>
          </cell>
          <cell r="Q6716">
            <v>2595000</v>
          </cell>
          <cell r="R6716">
            <v>716869.56521739101</v>
          </cell>
          <cell r="S6716">
            <v>3311000</v>
          </cell>
          <cell r="T6716">
            <v>931930.4347826083</v>
          </cell>
          <cell r="U6716">
            <v>3526930.4347826084</v>
          </cell>
          <cell r="V6716">
            <v>3526900</v>
          </cell>
          <cell r="W6716">
            <v>141077.21739130435</v>
          </cell>
          <cell r="X6716">
            <v>3668007.6521739126</v>
          </cell>
        </row>
        <row r="6717">
          <cell r="E6717" t="str">
            <v>37.8D05.0419</v>
          </cell>
          <cell r="F6717" t="str">
            <v>03. NHI KHOA</v>
          </cell>
          <cell r="G6717" t="str">
            <v>3.4044</v>
          </cell>
          <cell r="H6717" t="str">
            <v>Phẫu thuật nội soi cắt u sau phúc mạc</v>
          </cell>
          <cell r="I6717" t="str">
            <v>Phẫu thuật nội soi cắt u sau phúc mạc</v>
          </cell>
          <cell r="J6717" t="str">
            <v>Phẫu thuật nội soi cắt u sau phúc mạc</v>
          </cell>
          <cell r="K6717" t="str">
            <v>A</v>
          </cell>
          <cell r="L6717" t="str">
            <v>P1</v>
          </cell>
          <cell r="M6717">
            <v>428</v>
          </cell>
          <cell r="N6717">
            <v>428</v>
          </cell>
          <cell r="O6717" t="str">
            <v>Chưa bao gồm dao siêu âm hoặc dao hàn mô hoặc dao hàn mạch.</v>
          </cell>
          <cell r="P6717" t="str">
            <v xml:space="preserve">Phẫu thuật nội soi cắt thận hoặc u sau phúc mạc </v>
          </cell>
          <cell r="Q6717">
            <v>3500000</v>
          </cell>
          <cell r="R6717">
            <v>986086.95652173902</v>
          </cell>
          <cell r="S6717">
            <v>4486000</v>
          </cell>
          <cell r="T6717">
            <v>1281913.0434782607</v>
          </cell>
          <cell r="U6717">
            <v>4781913.0434782607</v>
          </cell>
          <cell r="V6717">
            <v>4781900</v>
          </cell>
          <cell r="W6717">
            <v>191276.52173913043</v>
          </cell>
          <cell r="X6717">
            <v>4973189.5652173916</v>
          </cell>
        </row>
        <row r="6718">
          <cell r="E6718" t="str">
            <v>37.8D08.0970</v>
          </cell>
          <cell r="F6718" t="str">
            <v>15. TAI MŨI HỌNG</v>
          </cell>
          <cell r="G6718" t="str">
            <v>15.350</v>
          </cell>
          <cell r="H6718" t="str">
            <v>Phẫu thuật tạo hình khuyết bộ phận vành tai bằng vạt da</v>
          </cell>
          <cell r="I6718" t="str">
            <v>Phẫu thuật tạo hình khuyết bộ phận vành tai bằng vạt da</v>
          </cell>
          <cell r="J6718" t="str">
            <v>Phẫu thuật tạo hình khuyết bộ phận vành tai bằng vạt da</v>
          </cell>
          <cell r="K6718" t="str">
            <v>B</v>
          </cell>
          <cell r="L6718" t="str">
            <v>P2</v>
          </cell>
          <cell r="M6718">
            <v>981</v>
          </cell>
          <cell r="N6718">
            <v>981</v>
          </cell>
          <cell r="O6718" t="str">
            <v>Chưa bao gồm mũi Hummer và tay cắt.</v>
          </cell>
          <cell r="P6718" t="str">
            <v>Phẫu thuật nội soi chỉnh hình vách ngăn mũi</v>
          </cell>
          <cell r="Q6718">
            <v>2595000</v>
          </cell>
          <cell r="R6718">
            <v>716869.56521739101</v>
          </cell>
          <cell r="S6718">
            <v>3311000</v>
          </cell>
          <cell r="T6718">
            <v>931930.4347826083</v>
          </cell>
          <cell r="U6718">
            <v>3526930.4347826084</v>
          </cell>
          <cell r="V6718">
            <v>3526900</v>
          </cell>
          <cell r="W6718">
            <v>141077.21739130435</v>
          </cell>
          <cell r="X6718">
            <v>3668007.6521739126</v>
          </cell>
        </row>
        <row r="6719">
          <cell r="E6719" t="str">
            <v>37.8D08.0970</v>
          </cell>
          <cell r="F6719" t="str">
            <v>15. TAI MŨI HỌNG</v>
          </cell>
          <cell r="G6719" t="str">
            <v>15.110</v>
          </cell>
          <cell r="H6719" t="str">
            <v>Phẫu thuật thủng vách ngăn mũi</v>
          </cell>
          <cell r="I6719" t="str">
            <v>Phẫu thuật thủng vách ngăn mũi</v>
          </cell>
          <cell r="J6719" t="str">
            <v>Phẫu thuật thủng vách ngăn mũi</v>
          </cell>
          <cell r="K6719" t="str">
            <v>C</v>
          </cell>
          <cell r="L6719" t="str">
            <v>P1</v>
          </cell>
          <cell r="M6719">
            <v>981</v>
          </cell>
          <cell r="N6719">
            <v>981</v>
          </cell>
          <cell r="O6719" t="str">
            <v>Chưa bao gồm mũi Hummer và tay cắt.</v>
          </cell>
          <cell r="P6719" t="str">
            <v>Phẫu thuật nội soi chỉnh hình vách ngăn mũi</v>
          </cell>
          <cell r="Q6719">
            <v>2595000</v>
          </cell>
          <cell r="R6719">
            <v>716869.56521739101</v>
          </cell>
          <cell r="S6719">
            <v>3311000</v>
          </cell>
          <cell r="T6719">
            <v>931930.4347826083</v>
          </cell>
          <cell r="U6719">
            <v>3526930.4347826084</v>
          </cell>
          <cell r="V6719">
            <v>3526900</v>
          </cell>
          <cell r="W6719">
            <v>141077.21739130435</v>
          </cell>
          <cell r="X6719">
            <v>3668007.6521739126</v>
          </cell>
        </row>
        <row r="6720">
          <cell r="E6720" t="str">
            <v>37.8D05.0419</v>
          </cell>
          <cell r="F6720" t="str">
            <v>27. PHẪU THUẬT NỘI SOI</v>
          </cell>
          <cell r="G6720" t="str">
            <v>27.327</v>
          </cell>
          <cell r="H6720" t="str">
            <v>Phẫu thuật nội soi cắt u sau phúc mạc</v>
          </cell>
          <cell r="I6720" t="str">
            <v>Phẫu thuật nội soi cắt u sau phúc mạc</v>
          </cell>
          <cell r="J6720" t="str">
            <v>Phẫu thuật nội soi cắt u sau phúc mạc</v>
          </cell>
          <cell r="K6720" t="str">
            <v>B</v>
          </cell>
          <cell r="L6720" t="str">
            <v>P1</v>
          </cell>
          <cell r="M6720">
            <v>428</v>
          </cell>
          <cell r="N6720">
            <v>428</v>
          </cell>
          <cell r="O6720" t="str">
            <v>Chưa bao gồm dao siêu âm hoặc dao hàn mô hoặc dao hàn mạch.</v>
          </cell>
          <cell r="P6720" t="str">
            <v xml:space="preserve">Phẫu thuật nội soi cắt thận hoặc u sau phúc mạc </v>
          </cell>
          <cell r="Q6720">
            <v>3500000</v>
          </cell>
          <cell r="R6720">
            <v>986086.95652173902</v>
          </cell>
          <cell r="S6720">
            <v>4486000</v>
          </cell>
          <cell r="T6720">
            <v>1281913.0434782607</v>
          </cell>
          <cell r="U6720">
            <v>4781913.0434782607</v>
          </cell>
          <cell r="V6720">
            <v>4781900</v>
          </cell>
          <cell r="W6720">
            <v>191276.52173913043</v>
          </cell>
          <cell r="X6720">
            <v>4973189.5652173916</v>
          </cell>
        </row>
        <row r="6721">
          <cell r="E6721" t="str">
            <v>37.8D08.0971</v>
          </cell>
          <cell r="F6721" t="str">
            <v>15. TAI MŨI HỌNG</v>
          </cell>
          <cell r="G6721" t="str">
            <v>15.48</v>
          </cell>
          <cell r="H6721" t="str">
            <v>Đặt ống thông khí màng nhĩ</v>
          </cell>
          <cell r="I6721" t="str">
            <v>Đặt ống thông khí màng nhĩ</v>
          </cell>
          <cell r="J6721" t="str">
            <v>Đặt ống thông khí màng nhĩ</v>
          </cell>
          <cell r="K6721" t="str">
            <v>C</v>
          </cell>
          <cell r="L6721" t="str">
            <v>P3</v>
          </cell>
          <cell r="M6721">
            <v>982</v>
          </cell>
          <cell r="N6721">
            <v>982</v>
          </cell>
          <cell r="O6721" t="str">
            <v>Đã bao gồm chi phí mũi khoan</v>
          </cell>
          <cell r="P6721" t="str">
            <v>Phẫu thuật nội soi đặt ống thông khí màng nhĩ 1 bên, 2 bên</v>
          </cell>
          <cell r="Q6721">
            <v>2744000</v>
          </cell>
          <cell r="R6721">
            <v>358434.78260869603</v>
          </cell>
          <cell r="S6721">
            <v>3102000</v>
          </cell>
          <cell r="T6721">
            <v>465965.21739130485</v>
          </cell>
          <cell r="U6721">
            <v>3209965.2173913047</v>
          </cell>
          <cell r="V6721">
            <v>3209900</v>
          </cell>
          <cell r="W6721">
            <v>128398.60869565219</v>
          </cell>
          <cell r="X6721">
            <v>3338363.826086957</v>
          </cell>
        </row>
        <row r="6722">
          <cell r="E6722" t="str">
            <v>37.8D08.0971</v>
          </cell>
          <cell r="F6722" t="str">
            <v>15. TAI MŨI HỌNG</v>
          </cell>
          <cell r="G6722" t="str">
            <v>15.49</v>
          </cell>
          <cell r="H6722" t="str">
            <v>Phẫu thuật nội soi đặt ống thông khí màng nhĩ</v>
          </cell>
          <cell r="I6722" t="str">
            <v>Phẫu thuật nội soi đặt ống thông khí màng nhĩ</v>
          </cell>
          <cell r="J6722" t="str">
            <v>Phẫu thuật nội soi đặt ống thông khí màng nhĩ</v>
          </cell>
          <cell r="K6722" t="str">
            <v>C</v>
          </cell>
          <cell r="L6722" t="str">
            <v>P3</v>
          </cell>
          <cell r="M6722">
            <v>982</v>
          </cell>
          <cell r="N6722">
            <v>982</v>
          </cell>
          <cell r="O6722" t="str">
            <v>Đã bao gồm chi phí mũi khoan</v>
          </cell>
          <cell r="P6722" t="str">
            <v>Phẫu thuật nội soi đặt ống thông khí màng nhĩ 1 bên, 2 bên</v>
          </cell>
          <cell r="Q6722">
            <v>2744000</v>
          </cell>
          <cell r="R6722">
            <v>358434.78260869603</v>
          </cell>
          <cell r="S6722">
            <v>3102000</v>
          </cell>
          <cell r="T6722">
            <v>465965.21739130485</v>
          </cell>
          <cell r="U6722">
            <v>3209965.2173913047</v>
          </cell>
          <cell r="V6722">
            <v>3209900</v>
          </cell>
          <cell r="W6722">
            <v>128398.60869565219</v>
          </cell>
          <cell r="X6722">
            <v>3338363.826086957</v>
          </cell>
        </row>
        <row r="6723">
          <cell r="E6723" t="str">
            <v>37.8D08.0971</v>
          </cell>
          <cell r="F6723" t="str">
            <v>15. TAI MŨI HỌNG</v>
          </cell>
          <cell r="G6723" t="str">
            <v>15.36</v>
          </cell>
          <cell r="H6723" t="str">
            <v>Phẫu thuật tạo hình màng nhĩ</v>
          </cell>
          <cell r="I6723" t="str">
            <v>Phẫu thuật tạo hình màng nhĩ</v>
          </cell>
          <cell r="J6723" t="str">
            <v>Phẫu thuật tạo hình màng nhĩ</v>
          </cell>
          <cell r="K6723" t="str">
            <v>B</v>
          </cell>
          <cell r="L6723" t="str">
            <v>P2</v>
          </cell>
          <cell r="M6723">
            <v>982</v>
          </cell>
          <cell r="N6723">
            <v>982</v>
          </cell>
          <cell r="O6723" t="str">
            <v>Đã bao gồm chi phí mũi khoan</v>
          </cell>
          <cell r="P6723" t="str">
            <v>Phẫu thuật nội soi đặt ống thông khí màng nhĩ 1 bên, 2 bên</v>
          </cell>
          <cell r="Q6723">
            <v>2744000</v>
          </cell>
          <cell r="R6723">
            <v>358434.78260869603</v>
          </cell>
          <cell r="S6723">
            <v>3102000</v>
          </cell>
          <cell r="T6723">
            <v>465965.21739130485</v>
          </cell>
          <cell r="U6723">
            <v>3209965.2173913047</v>
          </cell>
          <cell r="V6723">
            <v>3209900</v>
          </cell>
          <cell r="W6723">
            <v>128398.60869565219</v>
          </cell>
          <cell r="X6723">
            <v>3338363.826086957</v>
          </cell>
        </row>
        <row r="6724">
          <cell r="E6724" t="str">
            <v>37.8D08.0971</v>
          </cell>
          <cell r="F6724" t="str">
            <v>15. TAI MŨI HỌNG</v>
          </cell>
          <cell r="G6724" t="str">
            <v>15.35</v>
          </cell>
          <cell r="H6724" t="str">
            <v>Phẫu thuật vá nhĩ bằng nội soi</v>
          </cell>
          <cell r="I6724" t="str">
            <v>Phẫu thuật vá nhĩ bằng nội soi</v>
          </cell>
          <cell r="J6724" t="str">
            <v>Phẫu thuật vá nhĩ bằng nội soi</v>
          </cell>
          <cell r="K6724" t="str">
            <v>C</v>
          </cell>
          <cell r="L6724" t="str">
            <v>P2</v>
          </cell>
          <cell r="M6724">
            <v>982</v>
          </cell>
          <cell r="N6724">
            <v>982</v>
          </cell>
          <cell r="O6724" t="str">
            <v>Đã bao gồm chi phí mũi khoan</v>
          </cell>
          <cell r="P6724" t="str">
            <v>Phẫu thuật nội soi đặt ống thông khí màng nhĩ 1 bên, 2 bên</v>
          </cell>
          <cell r="Q6724">
            <v>2744000</v>
          </cell>
          <cell r="R6724">
            <v>358434.78260869603</v>
          </cell>
          <cell r="S6724">
            <v>3102000</v>
          </cell>
          <cell r="T6724">
            <v>465965.21739130485</v>
          </cell>
          <cell r="U6724">
            <v>3209965.2173913047</v>
          </cell>
          <cell r="V6724">
            <v>3209900</v>
          </cell>
          <cell r="W6724">
            <v>128398.60869565219</v>
          </cell>
          <cell r="X6724">
            <v>3338363.826086957</v>
          </cell>
        </row>
        <row r="6725">
          <cell r="E6725" t="str">
            <v>37.8D06.0692</v>
          </cell>
          <cell r="F6725" t="str">
            <v>03. NHI KHOA</v>
          </cell>
          <cell r="G6725" t="str">
            <v>3.4132</v>
          </cell>
          <cell r="H6725" t="str">
            <v>Phẫu thuật nội soi cắt ung thư buồng trứng kèm cắt tử cung hoàn toàn + 2 phần phụ + mạc nối lớn</v>
          </cell>
          <cell r="I6725" t="str">
            <v>Phẫu thuật nội soi cắt ung thư buồng trứng kèm cắt tử cung hoàn toàn + 2 phần phụ + mạc nối lớn</v>
          </cell>
          <cell r="J6725" t="str">
            <v>Phẫu thuật nội soi cắt ung thư buồng trứng kèm cắt tử cung hoàn toàn + 2 phần phụ + mạc nối lớn</v>
          </cell>
          <cell r="K6725" t="str">
            <v>B</v>
          </cell>
          <cell r="L6725" t="str">
            <v>PDB</v>
          </cell>
          <cell r="M6725">
            <v>702</v>
          </cell>
          <cell r="N6725">
            <v>702</v>
          </cell>
          <cell r="P6725" t="str">
            <v xml:space="preserve">Phẫu thuật nội soi cắt ung thư buồng trứng kèm cắt tử cung hoàn toàn + 2 phần phụ + mạc nối lớn </v>
          </cell>
          <cell r="Q6725">
            <v>6826000</v>
          </cell>
          <cell r="R6725">
            <v>1494782.60869565</v>
          </cell>
          <cell r="S6725">
            <v>8320000</v>
          </cell>
          <cell r="T6725">
            <v>1943217.3913043449</v>
          </cell>
          <cell r="U6725">
            <v>8769217.3913043439</v>
          </cell>
          <cell r="V6725">
            <v>8769200</v>
          </cell>
          <cell r="W6725">
            <v>350768.69565217377</v>
          </cell>
          <cell r="X6725">
            <v>9119986.0869565178</v>
          </cell>
        </row>
        <row r="6726">
          <cell r="E6726" t="str">
            <v>37.8D06.0692</v>
          </cell>
          <cell r="F6726" t="str">
            <v>13. PHỤ SẢN</v>
          </cell>
          <cell r="G6726" t="str">
            <v>13.58</v>
          </cell>
          <cell r="H6726" t="str">
            <v>Phẫu thuật nội soi cắt ung thư buồng trứng kèm cắt tử cung hoàn toàn + 2 phần phụ + mạc nối lớn</v>
          </cell>
          <cell r="I6726" t="str">
            <v>Phẫu thuật nội soi cắt ung thư buồng trứng kèm cắt tử cung hoàn toàn + 2 phần phụ + mạc nối lớn</v>
          </cell>
          <cell r="J6726" t="str">
            <v>Phẫu thuật nội soi cắt ung thư buồng trứng kèm cắt tử cung hoàn toàn + 2 phần phụ + mạc nối lớn</v>
          </cell>
          <cell r="K6726" t="str">
            <v>A</v>
          </cell>
          <cell r="L6726" t="str">
            <v>PDB</v>
          </cell>
          <cell r="M6726">
            <v>702</v>
          </cell>
          <cell r="N6726">
            <v>702</v>
          </cell>
          <cell r="P6726" t="str">
            <v xml:space="preserve">Phẫu thuật nội soi cắt ung thư buồng trứng kèm cắt tử cung hoàn toàn + 2 phần phụ + mạc nối lớn </v>
          </cell>
          <cell r="Q6726">
            <v>6826000</v>
          </cell>
          <cell r="R6726">
            <v>1494782.60869565</v>
          </cell>
          <cell r="S6726">
            <v>8320000</v>
          </cell>
          <cell r="T6726">
            <v>1943217.3913043449</v>
          </cell>
          <cell r="U6726">
            <v>8769217.3913043439</v>
          </cell>
          <cell r="V6726">
            <v>8769200</v>
          </cell>
          <cell r="W6726">
            <v>350768.69565217377</v>
          </cell>
          <cell r="X6726">
            <v>9119986.0869565178</v>
          </cell>
        </row>
        <row r="6727">
          <cell r="E6727" t="str">
            <v>37.8D08.0972</v>
          </cell>
          <cell r="F6727" t="str">
            <v>15. TAI MŨI HỌNG</v>
          </cell>
          <cell r="G6727" t="str">
            <v>15.71</v>
          </cell>
          <cell r="H6727" t="str">
            <v>Phẫu thuật nội soi giảm áp thần kinh thị giác</v>
          </cell>
          <cell r="I6727" t="str">
            <v>Phẫu thuật nội soi giảm áp thần kinh thị giác</v>
          </cell>
          <cell r="J6727" t="str">
            <v>Phẫu thuật nội soi giảm áp thần kinh thị giác</v>
          </cell>
          <cell r="K6727" t="str">
            <v>B</v>
          </cell>
          <cell r="L6727" t="str">
            <v>PDB</v>
          </cell>
          <cell r="M6727">
            <v>983</v>
          </cell>
          <cell r="N6727">
            <v>983</v>
          </cell>
          <cell r="P6727" t="str">
            <v>Phẫu thuật nội soi giảm áp ổ mắt</v>
          </cell>
          <cell r="Q6727">
            <v>4359000</v>
          </cell>
          <cell r="R6727">
            <v>1533913.04347826</v>
          </cell>
          <cell r="S6727">
            <v>5892000</v>
          </cell>
          <cell r="T6727">
            <v>1994086.9565217381</v>
          </cell>
          <cell r="U6727">
            <v>6353086.9565217383</v>
          </cell>
          <cell r="V6727">
            <v>6353000</v>
          </cell>
          <cell r="W6727">
            <v>254123.47826086954</v>
          </cell>
          <cell r="X6727">
            <v>6607210.4347826075</v>
          </cell>
        </row>
        <row r="6728">
          <cell r="E6728" t="str">
            <v>37.8D08.0970</v>
          </cell>
          <cell r="F6728" t="str">
            <v>03. NHI KHOA</v>
          </cell>
          <cell r="G6728" t="str">
            <v>3.3960</v>
          </cell>
          <cell r="H6728" t="str">
            <v>Phẫu thuật nội soi chỉnh hình vách ngăn</v>
          </cell>
          <cell r="I6728" t="str">
            <v>Phẫu thuật nội soi chỉnh hình vách ngăn</v>
          </cell>
          <cell r="J6728" t="str">
            <v>Phẫu thuật nội soi chỉnh hình vách ngăn</v>
          </cell>
          <cell r="K6728" t="str">
            <v>B</v>
          </cell>
          <cell r="L6728" t="str">
            <v>P2</v>
          </cell>
          <cell r="M6728">
            <v>981</v>
          </cell>
          <cell r="N6728">
            <v>981</v>
          </cell>
          <cell r="O6728" t="str">
            <v>Chưa bao gồm mũi Hummer và tay cắt.</v>
          </cell>
          <cell r="P6728" t="str">
            <v>Phẫu thuật nội soi chỉnh hình vách ngăn mũi</v>
          </cell>
          <cell r="Q6728">
            <v>2595000</v>
          </cell>
          <cell r="R6728">
            <v>716869.56521739101</v>
          </cell>
          <cell r="S6728">
            <v>3311000</v>
          </cell>
          <cell r="T6728">
            <v>931930.4347826083</v>
          </cell>
          <cell r="U6728">
            <v>3526930.4347826084</v>
          </cell>
          <cell r="V6728">
            <v>3526900</v>
          </cell>
          <cell r="W6728">
            <v>141077.21739130435</v>
          </cell>
          <cell r="X6728">
            <v>3668007.6521739126</v>
          </cell>
        </row>
        <row r="6729">
          <cell r="E6729" t="str">
            <v>37.8D08.0970</v>
          </cell>
          <cell r="F6729" t="str">
            <v>27. PHẪU THUẬT NỘI SOI</v>
          </cell>
          <cell r="G6729" t="str">
            <v>27.10</v>
          </cell>
          <cell r="H6729" t="str">
            <v>Phẫu thuật nội soi chỉnh hình vách ngăn</v>
          </cell>
          <cell r="I6729" t="str">
            <v>Phẫu thuật nội soi chỉnh hình vách ngăn</v>
          </cell>
          <cell r="J6729" t="str">
            <v>Phẫu thuật nội soi chỉnh hình vách ngăn</v>
          </cell>
          <cell r="K6729" t="str">
            <v>B</v>
          </cell>
          <cell r="L6729" t="str">
            <v>P2</v>
          </cell>
          <cell r="M6729">
            <v>981</v>
          </cell>
          <cell r="N6729">
            <v>981</v>
          </cell>
          <cell r="O6729" t="str">
            <v>Chưa bao gồm mũi Hummer và tay cắt.</v>
          </cell>
          <cell r="P6729" t="str">
            <v>Phẫu thuật nội soi chỉnh hình vách ngăn mũi</v>
          </cell>
          <cell r="Q6729">
            <v>2595000</v>
          </cell>
          <cell r="R6729">
            <v>716869.56521739101</v>
          </cell>
          <cell r="S6729">
            <v>3311000</v>
          </cell>
          <cell r="T6729">
            <v>931930.4347826083</v>
          </cell>
          <cell r="U6729">
            <v>3526930.4347826084</v>
          </cell>
          <cell r="V6729">
            <v>3526900</v>
          </cell>
          <cell r="W6729">
            <v>141077.21739130435</v>
          </cell>
          <cell r="X6729">
            <v>3668007.6521739126</v>
          </cell>
        </row>
        <row r="6730">
          <cell r="E6730" t="str">
            <v>37.8D08.0970</v>
          </cell>
          <cell r="F6730" t="str">
            <v>03. NHI KHOA</v>
          </cell>
          <cell r="G6730" t="str">
            <v>3.3955</v>
          </cell>
          <cell r="H6730" t="str">
            <v>Phẫu thuật nội soi chỉnh hình vách ngăn mũi</v>
          </cell>
          <cell r="I6730" t="str">
            <v>Phẫu thuật nội soi chỉnh hình vách ngăn mũi</v>
          </cell>
          <cell r="J6730" t="str">
            <v>Phẫu thuật nội soi chỉnh hình vách ngăn mũi</v>
          </cell>
          <cell r="K6730" t="str">
            <v>B</v>
          </cell>
          <cell r="L6730" t="str">
            <v>P1</v>
          </cell>
          <cell r="M6730">
            <v>981</v>
          </cell>
          <cell r="N6730">
            <v>981</v>
          </cell>
          <cell r="O6730" t="str">
            <v>Chưa bao gồm mũi Hummer và tay cắt.</v>
          </cell>
          <cell r="P6730" t="str">
            <v>Phẫu thuật nội soi chỉnh hình vách ngăn mũi</v>
          </cell>
          <cell r="Q6730">
            <v>2595000</v>
          </cell>
          <cell r="R6730">
            <v>716869.56521739101</v>
          </cell>
          <cell r="S6730">
            <v>3311000</v>
          </cell>
          <cell r="T6730">
            <v>931930.4347826083</v>
          </cell>
          <cell r="U6730">
            <v>3526930.4347826084</v>
          </cell>
          <cell r="V6730">
            <v>3526900</v>
          </cell>
          <cell r="W6730">
            <v>141077.21739130435</v>
          </cell>
          <cell r="X6730">
            <v>3668007.6521739126</v>
          </cell>
        </row>
        <row r="6731">
          <cell r="E6731" t="str">
            <v>37.8D08.0970</v>
          </cell>
          <cell r="F6731" t="str">
            <v>15. TAI MŨI HỌNG</v>
          </cell>
          <cell r="G6731" t="str">
            <v>15.113</v>
          </cell>
          <cell r="H6731" t="str">
            <v>Phẫu thuật nội soi chỉnh hình vách ngăn mũi</v>
          </cell>
          <cell r="I6731" t="str">
            <v>Phẫu thuật nội soi chỉnh hình vách ngăn mũi</v>
          </cell>
          <cell r="J6731" t="str">
            <v>Phẫu thuật nội soi chỉnh hình vách ngăn mũi</v>
          </cell>
          <cell r="K6731" t="str">
            <v>B</v>
          </cell>
          <cell r="L6731" t="str">
            <v>P2</v>
          </cell>
          <cell r="M6731">
            <v>981</v>
          </cell>
          <cell r="N6731">
            <v>981</v>
          </cell>
          <cell r="O6731" t="str">
            <v>Chưa bao gồm mũi Hummer và tay cắt.</v>
          </cell>
          <cell r="P6731" t="str">
            <v>Phẫu thuật nội soi chỉnh hình vách ngăn mũi</v>
          </cell>
          <cell r="Q6731">
            <v>2595000</v>
          </cell>
          <cell r="R6731">
            <v>716869.56521739101</v>
          </cell>
          <cell r="S6731">
            <v>3311000</v>
          </cell>
          <cell r="T6731">
            <v>931930.4347826083</v>
          </cell>
          <cell r="U6731">
            <v>3526930.4347826084</v>
          </cell>
          <cell r="V6731">
            <v>3526900</v>
          </cell>
          <cell r="W6731">
            <v>141077.21739130435</v>
          </cell>
          <cell r="X6731">
            <v>3668007.6521739126</v>
          </cell>
        </row>
        <row r="6732">
          <cell r="E6732" t="str">
            <v>37.8D08.0973</v>
          </cell>
          <cell r="F6732" t="str">
            <v>15. TAI MŨI HỌNG</v>
          </cell>
          <cell r="G6732" t="str">
            <v>15.7</v>
          </cell>
          <cell r="H6732" t="str">
            <v>Phẫu thuật điều trị rò dịch não tủy ở tai</v>
          </cell>
          <cell r="I6732" t="str">
            <v>Phẫu thuật điều trị rò dịch não tủy ở tai</v>
          </cell>
          <cell r="J6732" t="str">
            <v>Phẫu thuật điều trị rò dịch não tủy ở tai</v>
          </cell>
          <cell r="K6732" t="str">
            <v>B</v>
          </cell>
          <cell r="L6732" t="str">
            <v>PDB</v>
          </cell>
          <cell r="M6732">
            <v>984</v>
          </cell>
          <cell r="N6732">
            <v>984</v>
          </cell>
          <cell r="O6732" t="str">
            <v>Chưa bao gồm keo sinh học.</v>
          </cell>
          <cell r="P6732" t="str">
            <v>Phẫu thuật nội soi lấy u hoặcđiều trị rò dịch não tuỷ, thoát vị nền sọ</v>
          </cell>
          <cell r="Q6732">
            <v>6280000</v>
          </cell>
          <cell r="R6732">
            <v>1075304.3478260899</v>
          </cell>
          <cell r="S6732">
            <v>7355000</v>
          </cell>
          <cell r="T6732">
            <v>1397895.6521739168</v>
          </cell>
          <cell r="U6732">
            <v>7677895.6521739168</v>
          </cell>
          <cell r="V6732">
            <v>7677800</v>
          </cell>
          <cell r="W6732">
            <v>307115.82608695666</v>
          </cell>
          <cell r="X6732">
            <v>7985011.4782608738</v>
          </cell>
        </row>
        <row r="6733">
          <cell r="E6733" t="str">
            <v>37.8D08.0973</v>
          </cell>
          <cell r="F6733" t="str">
            <v>15. TAI MŨI HỌNG</v>
          </cell>
          <cell r="G6733" t="str">
            <v>15.73</v>
          </cell>
          <cell r="H6733" t="str">
            <v>Phẫu thuật nội soi bít lấp rò dịch não tủy ở mũi</v>
          </cell>
          <cell r="I6733" t="str">
            <v>Phẫu thuật nội soi bít lấp rò dịch não tủy ở mũi</v>
          </cell>
          <cell r="J6733" t="str">
            <v>Phẫu thuật nội soi bít lấp rò dịch não tủy ở mũi</v>
          </cell>
          <cell r="K6733" t="str">
            <v>B</v>
          </cell>
          <cell r="L6733" t="str">
            <v>PDB</v>
          </cell>
          <cell r="M6733">
            <v>984</v>
          </cell>
          <cell r="N6733">
            <v>984</v>
          </cell>
          <cell r="O6733" t="str">
            <v>Chưa bao gồm keo sinh học.</v>
          </cell>
          <cell r="P6733" t="str">
            <v>Phẫu thuật nội soi lấy u hoặcđiều trị rò dịch não tuỷ, thoát vị nền sọ</v>
          </cell>
          <cell r="Q6733">
            <v>6280000</v>
          </cell>
          <cell r="R6733">
            <v>1075304.3478260899</v>
          </cell>
          <cell r="S6733">
            <v>7355000</v>
          </cell>
          <cell r="T6733">
            <v>1397895.6521739168</v>
          </cell>
          <cell r="U6733">
            <v>7677895.6521739168</v>
          </cell>
          <cell r="V6733">
            <v>7677800</v>
          </cell>
          <cell r="W6733">
            <v>307115.82608695666</v>
          </cell>
          <cell r="X6733">
            <v>7985011.4782608738</v>
          </cell>
        </row>
        <row r="6734">
          <cell r="E6734" t="str">
            <v>37.8D08.0973</v>
          </cell>
          <cell r="F6734" t="str">
            <v>15. TAI MŨI HỌNG</v>
          </cell>
          <cell r="G6734" t="str">
            <v>15.96</v>
          </cell>
          <cell r="H6734" t="str">
            <v>Phẫu thuật nội soi cắt u thần kinh khứu giác</v>
          </cell>
          <cell r="I6734" t="str">
            <v>Phẫu thuật nội soi cắt u thần kinh khứu giác</v>
          </cell>
          <cell r="J6734" t="str">
            <v>Phẫu thuật nội soi cắt u thần kinh khứu giác</v>
          </cell>
          <cell r="K6734" t="str">
            <v>B</v>
          </cell>
          <cell r="L6734" t="str">
            <v>PDB</v>
          </cell>
          <cell r="M6734">
            <v>984</v>
          </cell>
          <cell r="N6734">
            <v>984</v>
          </cell>
          <cell r="O6734" t="str">
            <v>Chưa bao gồm keo sinh học.</v>
          </cell>
          <cell r="P6734" t="str">
            <v>Phẫu thuật nội soi lấy u hoặcđiều trị rò dịch não tuỷ, thoát vị nền sọ</v>
          </cell>
          <cell r="Q6734">
            <v>6280000</v>
          </cell>
          <cell r="R6734">
            <v>1075304.3478260899</v>
          </cell>
          <cell r="S6734">
            <v>7355000</v>
          </cell>
          <cell r="T6734">
            <v>1397895.6521739168</v>
          </cell>
          <cell r="U6734">
            <v>7677895.6521739168</v>
          </cell>
          <cell r="V6734">
            <v>7677800</v>
          </cell>
          <cell r="W6734">
            <v>307115.82608695666</v>
          </cell>
          <cell r="X6734">
            <v>7985011.4782608738</v>
          </cell>
        </row>
        <row r="6735">
          <cell r="E6735" t="str">
            <v>37.8D08.0973</v>
          </cell>
          <cell r="F6735" t="str">
            <v>27. PHẪU THUẬT NỘI SOI</v>
          </cell>
          <cell r="G6735" t="str">
            <v>27.73</v>
          </cell>
          <cell r="H6735" t="str">
            <v>Phẫu thuật nội soi bịt lỗ rò dịch não tủy</v>
          </cell>
          <cell r="I6735" t="str">
            <v>Phẫu thuật nội soi bịt lỗ rò dịch não tủy</v>
          </cell>
          <cell r="J6735" t="str">
            <v>Phẫu thuật nội soi bịt lỗ dò dịch não tuỷ</v>
          </cell>
          <cell r="K6735" t="str">
            <v>A</v>
          </cell>
          <cell r="L6735" t="str">
            <v>PDB</v>
          </cell>
          <cell r="M6735">
            <v>984</v>
          </cell>
          <cell r="N6735">
            <v>984</v>
          </cell>
          <cell r="O6735" t="str">
            <v>Chưa bao gồm keo sinh học.</v>
          </cell>
          <cell r="P6735" t="str">
            <v>Phẫu thuật nội soi lấy u hoặcđiều trị rò dịch não tuỷ, thoát vị nền sọ</v>
          </cell>
          <cell r="Q6735">
            <v>6280000</v>
          </cell>
          <cell r="R6735">
            <v>1075304.3478260899</v>
          </cell>
          <cell r="S6735">
            <v>7355000</v>
          </cell>
          <cell r="T6735">
            <v>1397895.6521739168</v>
          </cell>
          <cell r="U6735">
            <v>7677895.6521739168</v>
          </cell>
          <cell r="V6735">
            <v>7677800</v>
          </cell>
          <cell r="W6735">
            <v>307115.82608695666</v>
          </cell>
          <cell r="X6735">
            <v>7985011.4782608738</v>
          </cell>
        </row>
        <row r="6736">
          <cell r="E6736" t="str">
            <v>37.8D14.1205</v>
          </cell>
          <cell r="F6736" t="str">
            <v>03. NHI KHOA</v>
          </cell>
          <cell r="G6736" t="str">
            <v>3.4157</v>
          </cell>
          <cell r="H6736" t="str">
            <v>Phẫu thuật nội soi có robot</v>
          </cell>
          <cell r="I6736" t="str">
            <v>Phẫu thuật nội soi có robot [bệnh lý gan mật]</v>
          </cell>
          <cell r="J6736" t="str">
            <v>Phẫu thuật nội soi có Robot</v>
          </cell>
          <cell r="K6736" t="str">
            <v>A</v>
          </cell>
          <cell r="L6736" t="str">
            <v>PDB</v>
          </cell>
          <cell r="M6736">
            <v>1218</v>
          </cell>
          <cell r="N6736">
            <v>1218</v>
          </cell>
          <cell r="P6736" t="str">
            <v>Phẫu thuật nội soi Robot điều trị các bệnh lý gan mật</v>
          </cell>
          <cell r="Q6736">
            <v>83308000</v>
          </cell>
          <cell r="R6736">
            <v>2235130.4347826098</v>
          </cell>
          <cell r="S6736">
            <v>85543000</v>
          </cell>
          <cell r="T6736">
            <v>2905669.5652173925</v>
          </cell>
          <cell r="U6736">
            <v>86213669.565217391</v>
          </cell>
          <cell r="V6736">
            <v>86213600</v>
          </cell>
          <cell r="W6736">
            <v>3448546.7826086958</v>
          </cell>
          <cell r="X6736">
            <v>89662216.347826093</v>
          </cell>
        </row>
        <row r="6737">
          <cell r="E6737" t="str">
            <v>37.8D14.1206</v>
          </cell>
          <cell r="F6737" t="str">
            <v>03. NHI KHOA</v>
          </cell>
          <cell r="G6737" t="str">
            <v>3.4157</v>
          </cell>
          <cell r="H6737" t="str">
            <v>Phẫu thuật nội soi có robot</v>
          </cell>
          <cell r="I6737" t="str">
            <v>Phẫu thuật nội soi có robot [bệnh lý lồng ngực]</v>
          </cell>
          <cell r="J6737" t="str">
            <v>Phẫu thuật nội soi có Robot</v>
          </cell>
          <cell r="K6737" t="str">
            <v>A</v>
          </cell>
          <cell r="L6737" t="str">
            <v>PDB</v>
          </cell>
          <cell r="M6737">
            <v>1219</v>
          </cell>
          <cell r="N6737">
            <v>1219</v>
          </cell>
          <cell r="P6737" t="str">
            <v>Phẫu thuật nội soi Robot điều trị các bệnh lý lồng ngực</v>
          </cell>
          <cell r="Q6737">
            <v>89175000</v>
          </cell>
          <cell r="R6737">
            <v>2235130.4347826098</v>
          </cell>
          <cell r="S6737">
            <v>91410000</v>
          </cell>
          <cell r="T6737">
            <v>2905669.5652173925</v>
          </cell>
          <cell r="U6737">
            <v>92080669.565217391</v>
          </cell>
          <cell r="V6737">
            <v>92080600</v>
          </cell>
          <cell r="W6737">
            <v>3683226.7826086958</v>
          </cell>
          <cell r="X6737">
            <v>95763896.347826093</v>
          </cell>
        </row>
        <row r="6738">
          <cell r="E6738" t="str">
            <v>37.8D08.0973</v>
          </cell>
          <cell r="F6738" t="str">
            <v>27. PHẪU THUẬT NỘI SOI</v>
          </cell>
          <cell r="G6738" t="str">
            <v>27.72</v>
          </cell>
          <cell r="H6738" t="str">
            <v>Phẫu thuật nội soi lấy u</v>
          </cell>
          <cell r="I6738" t="str">
            <v>Phẫu thuật nội soi lấy u</v>
          </cell>
          <cell r="J6738" t="str">
            <v>Phẫu thuật nội soi lấy u</v>
          </cell>
          <cell r="K6738" t="str">
            <v>A</v>
          </cell>
          <cell r="L6738" t="str">
            <v>PDB</v>
          </cell>
          <cell r="M6738">
            <v>984</v>
          </cell>
          <cell r="N6738">
            <v>984</v>
          </cell>
          <cell r="O6738" t="str">
            <v>Chưa bao gồm keo sinh học.</v>
          </cell>
          <cell r="P6738" t="str">
            <v>Phẫu thuật nội soi lấy u hoặcđiều trị rò dịch não tuỷ, thoát vị nền sọ</v>
          </cell>
          <cell r="Q6738">
            <v>6280000</v>
          </cell>
          <cell r="R6738">
            <v>1075304.3478260899</v>
          </cell>
          <cell r="S6738">
            <v>7355000</v>
          </cell>
          <cell r="T6738">
            <v>1397895.6521739168</v>
          </cell>
          <cell r="U6738">
            <v>7677895.6521739168</v>
          </cell>
          <cell r="V6738">
            <v>7677800</v>
          </cell>
          <cell r="W6738">
            <v>307115.82608695666</v>
          </cell>
          <cell r="X6738">
            <v>7985011.4782608738</v>
          </cell>
        </row>
        <row r="6739">
          <cell r="E6739" t="str">
            <v>37.8D08.0973</v>
          </cell>
          <cell r="F6739" t="str">
            <v>27. PHẪU THUẬT NỘI SOI</v>
          </cell>
          <cell r="G6739" t="str">
            <v>27.39</v>
          </cell>
          <cell r="H6739" t="str">
            <v>Phẫu thuật nội soi lấy u não dưới lều</v>
          </cell>
          <cell r="I6739" t="str">
            <v>Phẫu thuật nội soi lấy u não dưới lều</v>
          </cell>
          <cell r="J6739" t="str">
            <v>Phẫu thuật nội soi lấy u não dưới lều</v>
          </cell>
          <cell r="K6739" t="str">
            <v>A</v>
          </cell>
          <cell r="L6739" t="str">
            <v>PDB</v>
          </cell>
          <cell r="M6739">
            <v>984</v>
          </cell>
          <cell r="N6739">
            <v>984</v>
          </cell>
          <cell r="O6739" t="str">
            <v>Chưa bao gồm keo sinh học.</v>
          </cell>
          <cell r="P6739" t="str">
            <v>Phẫu thuật nội soi lấy u hoặcđiều trị rò dịch não tuỷ, thoát vị nền sọ</v>
          </cell>
          <cell r="Q6739">
            <v>6280000</v>
          </cell>
          <cell r="R6739">
            <v>1075304.3478260899</v>
          </cell>
          <cell r="S6739">
            <v>7355000</v>
          </cell>
          <cell r="T6739">
            <v>1397895.6521739168</v>
          </cell>
          <cell r="U6739">
            <v>7677895.6521739168</v>
          </cell>
          <cell r="V6739">
            <v>7677800</v>
          </cell>
          <cell r="W6739">
            <v>307115.82608695666</v>
          </cell>
          <cell r="X6739">
            <v>7985011.4782608738</v>
          </cell>
        </row>
        <row r="6740">
          <cell r="E6740" t="str">
            <v>37.8D08.0973</v>
          </cell>
          <cell r="F6740" t="str">
            <v>27. PHẪU THUẬT NỘI SOI</v>
          </cell>
          <cell r="G6740" t="str">
            <v>27.38</v>
          </cell>
          <cell r="H6740" t="str">
            <v>Phẫu thuật nội soi lấy u não vòm sọ</v>
          </cell>
          <cell r="I6740" t="str">
            <v>Phẫu thuật nội soi lấy u não vòm sọ</v>
          </cell>
          <cell r="J6740" t="str">
            <v>Phẫu thuật nội soi lấy u não vòm sọ</v>
          </cell>
          <cell r="K6740" t="str">
            <v>A</v>
          </cell>
          <cell r="L6740" t="str">
            <v>PDB</v>
          </cell>
          <cell r="M6740">
            <v>984</v>
          </cell>
          <cell r="N6740">
            <v>984</v>
          </cell>
          <cell r="O6740" t="str">
            <v>Chưa bao gồm keo sinh học.</v>
          </cell>
          <cell r="P6740" t="str">
            <v>Phẫu thuật nội soi lấy u hoặcđiều trị rò dịch não tuỷ, thoát vị nền sọ</v>
          </cell>
          <cell r="Q6740">
            <v>6280000</v>
          </cell>
          <cell r="R6740">
            <v>1075304.3478260899</v>
          </cell>
          <cell r="S6740">
            <v>7355000</v>
          </cell>
          <cell r="T6740">
            <v>1397895.6521739168</v>
          </cell>
          <cell r="U6740">
            <v>7677895.6521739168</v>
          </cell>
          <cell r="V6740">
            <v>7677800</v>
          </cell>
          <cell r="W6740">
            <v>307115.82608695666</v>
          </cell>
          <cell r="X6740">
            <v>7985011.4782608738</v>
          </cell>
        </row>
        <row r="6741">
          <cell r="E6741" t="str">
            <v>37.8D14.1207</v>
          </cell>
          <cell r="F6741" t="str">
            <v>03. NHI KHOA</v>
          </cell>
          <cell r="G6741" t="str">
            <v>3.4157</v>
          </cell>
          <cell r="H6741" t="str">
            <v>Phẫu thuật nội soi có robot</v>
          </cell>
          <cell r="I6741" t="str">
            <v>Phẫu thuật nội soi có robot [bệnh lý tiết niệu]</v>
          </cell>
          <cell r="J6741" t="str">
            <v>Phẫu thuật nội soi có Robot</v>
          </cell>
          <cell r="K6741" t="str">
            <v>A</v>
          </cell>
          <cell r="L6741" t="str">
            <v>PDB</v>
          </cell>
          <cell r="M6741">
            <v>1220</v>
          </cell>
          <cell r="N6741">
            <v>1220</v>
          </cell>
          <cell r="P6741" t="str">
            <v>Phẫu thuật nội soi Robot điều trị các bệnh lý tiết niệu</v>
          </cell>
          <cell r="Q6741">
            <v>77477000</v>
          </cell>
          <cell r="R6741">
            <v>2235130.4347826098</v>
          </cell>
          <cell r="S6741">
            <v>79712000</v>
          </cell>
          <cell r="T6741">
            <v>2905669.5652173925</v>
          </cell>
          <cell r="U6741">
            <v>80382669.565217391</v>
          </cell>
          <cell r="V6741">
            <v>80382600</v>
          </cell>
          <cell r="W6741">
            <v>3215306.7826086958</v>
          </cell>
          <cell r="X6741">
            <v>83597976.347826093</v>
          </cell>
        </row>
        <row r="6742">
          <cell r="E6742" t="str">
            <v>37.8D08.0973</v>
          </cell>
          <cell r="F6742" t="str">
            <v>27. PHẪU THUẬT NỘI SOI</v>
          </cell>
          <cell r="G6742" t="str">
            <v>27.20</v>
          </cell>
          <cell r="H6742" t="str">
            <v>Phẫu thuật nội soi vùng nền sọ</v>
          </cell>
          <cell r="I6742" t="str">
            <v>Phẫu thuật nội soi vùng nền sọ</v>
          </cell>
          <cell r="J6742" t="str">
            <v>Phẫu thuật nội soi vùng nền sọ</v>
          </cell>
          <cell r="K6742" t="str">
            <v>B</v>
          </cell>
          <cell r="L6742" t="str">
            <v>PDB</v>
          </cell>
          <cell r="M6742">
            <v>984</v>
          </cell>
          <cell r="N6742">
            <v>984</v>
          </cell>
          <cell r="O6742" t="str">
            <v>Chưa bao gồm keo sinh học.</v>
          </cell>
          <cell r="P6742" t="str">
            <v>Phẫu thuật nội soi lấy u hoặcđiều trị rò dịch não tuỷ, thoát vị nền sọ</v>
          </cell>
          <cell r="Q6742">
            <v>6280000</v>
          </cell>
          <cell r="R6742">
            <v>1075304.3478260899</v>
          </cell>
          <cell r="S6742">
            <v>7355000</v>
          </cell>
          <cell r="T6742">
            <v>1397895.6521739168</v>
          </cell>
          <cell r="U6742">
            <v>7677895.6521739168</v>
          </cell>
          <cell r="V6742">
            <v>7677800</v>
          </cell>
          <cell r="W6742">
            <v>307115.82608695666</v>
          </cell>
          <cell r="X6742">
            <v>7985011.4782608738</v>
          </cell>
        </row>
        <row r="6743">
          <cell r="E6743" t="str">
            <v>37.8D08.0974</v>
          </cell>
          <cell r="F6743" t="str">
            <v>15. TAI MŨI HỌNG</v>
          </cell>
          <cell r="G6743" t="str">
            <v>15.84</v>
          </cell>
          <cell r="H6743" t="str">
            <v>Phẫu thuật nội soi mở các xoang sàng, hàm, trán, bướm</v>
          </cell>
          <cell r="I6743" t="str">
            <v>Phẫu thuật nội soi mở các xoang sàng, hàm, trán, bướm</v>
          </cell>
          <cell r="J6743" t="str">
            <v>Phẫu thuật nội soi mở các xoang sàng, hàm, trán, bướm</v>
          </cell>
          <cell r="K6743" t="str">
            <v>B</v>
          </cell>
          <cell r="L6743" t="str">
            <v>P1</v>
          </cell>
          <cell r="M6743">
            <v>985</v>
          </cell>
          <cell r="N6743">
            <v>985</v>
          </cell>
          <cell r="P6743" t="str">
            <v>Phẫu thuật nội soi mở các xoang sàng, hàm, trán, bướm</v>
          </cell>
          <cell r="Q6743">
            <v>6230000</v>
          </cell>
          <cell r="R6743">
            <v>2189739.1304347799</v>
          </cell>
          <cell r="S6743">
            <v>8419000</v>
          </cell>
          <cell r="T6743">
            <v>2846660.869565214</v>
          </cell>
          <cell r="U6743">
            <v>9076660.869565215</v>
          </cell>
          <cell r="V6743">
            <v>9076600</v>
          </cell>
          <cell r="W6743">
            <v>363066.43478260859</v>
          </cell>
          <cell r="X6743">
            <v>9439727.3043478243</v>
          </cell>
        </row>
        <row r="6744">
          <cell r="E6744" t="str">
            <v>37.8D08.0974</v>
          </cell>
          <cell r="F6744" t="str">
            <v>27. PHẪU THUẬT NỘI SOI</v>
          </cell>
          <cell r="G6744" t="str">
            <v>27.11</v>
          </cell>
          <cell r="H6744" t="str">
            <v>Phẫu thuật nội soi cắt bán phần xương hàm trên medial maxillectomy</v>
          </cell>
          <cell r="I6744" t="str">
            <v>Phẫu thuật nội soi cắt bán phần xương hàm trên medial maxillectomy</v>
          </cell>
          <cell r="J6744" t="str">
            <v>Phẫu thuật nội soi cắt bán phần xương hàm trên medial maxillectomy</v>
          </cell>
          <cell r="K6744" t="str">
            <v>A</v>
          </cell>
          <cell r="L6744" t="str">
            <v>PDB</v>
          </cell>
          <cell r="M6744">
            <v>985</v>
          </cell>
          <cell r="N6744">
            <v>985</v>
          </cell>
          <cell r="P6744" t="str">
            <v>Phẫu thuật nội soi mở các xoang sàng, hàm, trán, bướm</v>
          </cell>
          <cell r="Q6744">
            <v>6230000</v>
          </cell>
          <cell r="R6744">
            <v>2189739.1304347799</v>
          </cell>
          <cell r="S6744">
            <v>8419000</v>
          </cell>
          <cell r="T6744">
            <v>2846660.869565214</v>
          </cell>
          <cell r="U6744">
            <v>9076660.869565215</v>
          </cell>
          <cell r="V6744">
            <v>9076600</v>
          </cell>
          <cell r="W6744">
            <v>363066.43478260859</v>
          </cell>
          <cell r="X6744">
            <v>9439727.3043478243</v>
          </cell>
        </row>
        <row r="6745">
          <cell r="E6745" t="str">
            <v>37.8D08.0974</v>
          </cell>
          <cell r="F6745" t="str">
            <v>27. PHẪU THUẬT NỘI SOI</v>
          </cell>
          <cell r="G6745" t="str">
            <v>27.3</v>
          </cell>
          <cell r="H6745" t="str">
            <v>Phẫu thuật nội soi hàm sàng trán bướm</v>
          </cell>
          <cell r="I6745" t="str">
            <v>Phẫu thuật nội soi hàm sàng trán bướm</v>
          </cell>
          <cell r="J6745" t="str">
            <v>Phẫu thuật nội soi hàm sàng trán bướm</v>
          </cell>
          <cell r="K6745" t="str">
            <v>B</v>
          </cell>
          <cell r="L6745" t="str">
            <v>PDB</v>
          </cell>
          <cell r="M6745">
            <v>985</v>
          </cell>
          <cell r="N6745">
            <v>985</v>
          </cell>
          <cell r="P6745" t="str">
            <v>Phẫu thuật nội soi mở các xoang sàng, hàm, trán, bướm</v>
          </cell>
          <cell r="Q6745">
            <v>6230000</v>
          </cell>
          <cell r="R6745">
            <v>2189739.1304347799</v>
          </cell>
          <cell r="S6745">
            <v>8419000</v>
          </cell>
          <cell r="T6745">
            <v>2846660.869565214</v>
          </cell>
          <cell r="U6745">
            <v>9076660.869565215</v>
          </cell>
          <cell r="V6745">
            <v>9076600</v>
          </cell>
          <cell r="W6745">
            <v>363066.43478260859</v>
          </cell>
          <cell r="X6745">
            <v>9439727.3043478243</v>
          </cell>
        </row>
        <row r="6746">
          <cell r="E6746" t="str">
            <v>37.8D08.0974</v>
          </cell>
          <cell r="F6746" t="str">
            <v>27. PHẪU THUẬT NỘI SOI</v>
          </cell>
          <cell r="G6746" t="str">
            <v>27.5</v>
          </cell>
          <cell r="H6746" t="str">
            <v>Phẫu thuật nội soi nạo sàng trước /sau</v>
          </cell>
          <cell r="I6746" t="str">
            <v>Phẫu thuật nội soi nạo sàng trước /sau</v>
          </cell>
          <cell r="J6746" t="str">
            <v>Phẫu thuật nội soi nạo sàng trước / sau</v>
          </cell>
          <cell r="K6746" t="str">
            <v>B</v>
          </cell>
          <cell r="L6746" t="str">
            <v>P2</v>
          </cell>
          <cell r="M6746">
            <v>985</v>
          </cell>
          <cell r="N6746">
            <v>985</v>
          </cell>
          <cell r="P6746" t="str">
            <v>Phẫu thuật nội soi mở các xoang sàng, hàm, trán, bướm</v>
          </cell>
          <cell r="Q6746">
            <v>6230000</v>
          </cell>
          <cell r="R6746">
            <v>2189739.1304347799</v>
          </cell>
          <cell r="S6746">
            <v>8419000</v>
          </cell>
          <cell r="T6746">
            <v>2846660.869565214</v>
          </cell>
          <cell r="U6746">
            <v>9076660.869565215</v>
          </cell>
          <cell r="V6746">
            <v>9076600</v>
          </cell>
          <cell r="W6746">
            <v>363066.43478260859</v>
          </cell>
          <cell r="X6746">
            <v>9439727.3043478243</v>
          </cell>
        </row>
        <row r="6747">
          <cell r="E6747" t="str">
            <v>37.8D08.0974</v>
          </cell>
          <cell r="F6747" t="str">
            <v>27. PHẪU THUẬT NỘI SOI</v>
          </cell>
          <cell r="G6747" t="str">
            <v>27.12</v>
          </cell>
          <cell r="H6747" t="str">
            <v>Phẫu thuật nội soi sào bào thượng nhĩ (kín /hở)</v>
          </cell>
          <cell r="I6747" t="str">
            <v>Phẫu thuật nội soi sào bào thượng nhĩ (kín /hở)</v>
          </cell>
          <cell r="J6747" t="str">
            <v>Phẫu thuật nội soi sào bào thượng nhĩ (kín / hở)</v>
          </cell>
          <cell r="K6747" t="str">
            <v>B</v>
          </cell>
          <cell r="L6747" t="str">
            <v>P1</v>
          </cell>
          <cell r="M6747">
            <v>985</v>
          </cell>
          <cell r="N6747">
            <v>985</v>
          </cell>
          <cell r="P6747" t="str">
            <v>Phẫu thuật nội soi mở các xoang sàng, hàm, trán, bướm</v>
          </cell>
          <cell r="Q6747">
            <v>6230000</v>
          </cell>
          <cell r="R6747">
            <v>2189739.1304347799</v>
          </cell>
          <cell r="S6747">
            <v>8419000</v>
          </cell>
          <cell r="T6747">
            <v>2846660.869565214</v>
          </cell>
          <cell r="U6747">
            <v>9076660.869565215</v>
          </cell>
          <cell r="V6747">
            <v>9076600</v>
          </cell>
          <cell r="W6747">
            <v>363066.43478260859</v>
          </cell>
          <cell r="X6747">
            <v>9439727.3043478243</v>
          </cell>
        </row>
        <row r="6748">
          <cell r="E6748" t="str">
            <v>37.8D08.0975</v>
          </cell>
          <cell r="F6748" t="str">
            <v>03. NHI KHOA</v>
          </cell>
          <cell r="G6748" t="str">
            <v>3.3957</v>
          </cell>
          <cell r="H6748" t="str">
            <v>Phẫu thuật nội soi mũi xoang dẫn lưu u nhầy</v>
          </cell>
          <cell r="I6748" t="str">
            <v>Phẫu thuật nội soi mũi xoang dẫn lưu u nhầy</v>
          </cell>
          <cell r="J6748" t="str">
            <v>Phẫu thuật nội soi mũi xoang dẫn lưu u nhầy</v>
          </cell>
          <cell r="K6748" t="str">
            <v>B</v>
          </cell>
          <cell r="L6748" t="str">
            <v>P2</v>
          </cell>
          <cell r="M6748">
            <v>986</v>
          </cell>
          <cell r="N6748">
            <v>986</v>
          </cell>
          <cell r="P6748" t="str">
            <v>Phẫu thuật nội soi mở dẫn lưu hoặc cắt bỏ u nhày xoang</v>
          </cell>
          <cell r="Q6748">
            <v>4359000</v>
          </cell>
          <cell r="R6748">
            <v>680869.56521739101</v>
          </cell>
          <cell r="S6748">
            <v>5039000</v>
          </cell>
          <cell r="T6748">
            <v>885130.4347826083</v>
          </cell>
          <cell r="U6748">
            <v>5244130.4347826084</v>
          </cell>
          <cell r="V6748">
            <v>5244100</v>
          </cell>
          <cell r="W6748">
            <v>209765.21739130435</v>
          </cell>
          <cell r="X6748">
            <v>5453895.6521739131</v>
          </cell>
        </row>
        <row r="6749">
          <cell r="E6749" t="str">
            <v>37.8D08.0975</v>
          </cell>
          <cell r="F6749" t="str">
            <v>15. TAI MŨI HỌNG</v>
          </cell>
          <cell r="G6749" t="str">
            <v>15.85</v>
          </cell>
          <cell r="H6749" t="str">
            <v>Phẫu thuật nội soi mở dẫn lưu/cắt bỏ u nhày xoang</v>
          </cell>
          <cell r="I6749" t="str">
            <v>Phẫu thuật nội soi mở dẫn lưu/cắt bỏ u nhày xoang</v>
          </cell>
          <cell r="J6749" t="str">
            <v>Phẫu thuật nội soi mở dẫn lưu/cắt bỏ u nhày xoang</v>
          </cell>
          <cell r="K6749" t="str">
            <v>C</v>
          </cell>
          <cell r="L6749" t="str">
            <v>P1</v>
          </cell>
          <cell r="M6749">
            <v>986</v>
          </cell>
          <cell r="N6749">
            <v>986</v>
          </cell>
          <cell r="P6749" t="str">
            <v>Phẫu thuật nội soi mở dẫn lưu hoặc cắt bỏ u nhày xoang</v>
          </cell>
          <cell r="Q6749">
            <v>4359000</v>
          </cell>
          <cell r="R6749">
            <v>680869.56521739101</v>
          </cell>
          <cell r="S6749">
            <v>5039000</v>
          </cell>
          <cell r="T6749">
            <v>885130.4347826083</v>
          </cell>
          <cell r="U6749">
            <v>5244130.4347826084</v>
          </cell>
          <cell r="V6749">
            <v>5244100</v>
          </cell>
          <cell r="W6749">
            <v>209765.21739130435</v>
          </cell>
          <cell r="X6749">
            <v>5453895.6521739131</v>
          </cell>
        </row>
        <row r="6750">
          <cell r="E6750" t="str">
            <v>37.8D08.0976</v>
          </cell>
          <cell r="F6750" t="str">
            <v>10. NGOẠI KHOA</v>
          </cell>
          <cell r="G6750" t="str">
            <v>10.66</v>
          </cell>
          <cell r="H6750" t="str">
            <v>Phẫu thuật đóng đườn dò dịch não tủy hoặc thoát vị màng não tầng trước nền sọ bằng đường qua xoang bướm</v>
          </cell>
          <cell r="I6750" t="str">
            <v>Phẫu thuật đóng đườn dò dịch não tủy hoặc thoát vị màng não tầng trước nền sọ bằng đường qua xoang bướm</v>
          </cell>
          <cell r="J6750" t="str">
            <v>Phẫu thuật đóng đườn dò dịch não tủy hoặc thoát vị màng não tầng trước nền sọ bằng đường qua xoang bướm</v>
          </cell>
          <cell r="K6750" t="str">
            <v>A</v>
          </cell>
          <cell r="L6750" t="str">
            <v>PDB</v>
          </cell>
          <cell r="M6750">
            <v>987</v>
          </cell>
          <cell r="N6750">
            <v>987</v>
          </cell>
          <cell r="P6750" t="str">
            <v>Phẫu thuật nội soi mở khe giữa, nạo sàng, ngách trán, xoang bướm</v>
          </cell>
          <cell r="Q6750">
            <v>4375000</v>
          </cell>
          <cell r="R6750">
            <v>679304.34782608703</v>
          </cell>
          <cell r="S6750">
            <v>5054000</v>
          </cell>
          <cell r="T6750">
            <v>883095.6521739132</v>
          </cell>
          <cell r="U6750">
            <v>5258095.6521739131</v>
          </cell>
          <cell r="V6750">
            <v>5258000</v>
          </cell>
          <cell r="W6750">
            <v>210323.82608695654</v>
          </cell>
          <cell r="X6750">
            <v>5468419.4782608692</v>
          </cell>
        </row>
        <row r="6751">
          <cell r="E6751" t="str">
            <v>37.8D08.0977</v>
          </cell>
          <cell r="F6751" t="str">
            <v>15. TAI MŨI HỌNG</v>
          </cell>
          <cell r="G6751" t="str">
            <v>15.360</v>
          </cell>
          <cell r="H6751" t="str">
            <v>Phẫu thuật nội soi nạo VA bằng plasma (gây mê)</v>
          </cell>
          <cell r="I6751" t="str">
            <v>Phẫu thuật nội soi nạo VA bằng plasma (gây mê)</v>
          </cell>
          <cell r="J6751" t="str">
            <v>Phẫu thuật nội soi nạo VA bằng Plasma (gây mê)</v>
          </cell>
          <cell r="K6751" t="str">
            <v>C</v>
          </cell>
          <cell r="L6751" t="str">
            <v>P2</v>
          </cell>
          <cell r="M6751">
            <v>988</v>
          </cell>
          <cell r="N6751">
            <v>988</v>
          </cell>
          <cell r="O6751" t="str">
            <v>Đã bao gồm dao plasma</v>
          </cell>
          <cell r="P6751" t="str">
            <v>Phẫu thuật nội soi nạo VA bằng dao Plasma</v>
          </cell>
          <cell r="Q6751">
            <v>3365000</v>
          </cell>
          <cell r="R6751">
            <v>491478.26086956501</v>
          </cell>
          <cell r="S6751">
            <v>3856000</v>
          </cell>
          <cell r="T6751">
            <v>638921.73913043446</v>
          </cell>
          <cell r="U6751">
            <v>4003921.7391304346</v>
          </cell>
          <cell r="V6751">
            <v>4003900</v>
          </cell>
          <cell r="W6751">
            <v>160156.86956521738</v>
          </cell>
          <cell r="X6751">
            <v>4164078.6086956519</v>
          </cell>
        </row>
        <row r="6752">
          <cell r="E6752" t="str">
            <v>37.8D08.0978</v>
          </cell>
          <cell r="F6752" t="str">
            <v>15. TAI MŨI HỌNG</v>
          </cell>
          <cell r="G6752" t="str">
            <v>15.162</v>
          </cell>
          <cell r="H6752" t="str">
            <v xml:space="preserve">Phẫu thuật nội soi bơm chất làm đầy dây thanh </v>
          </cell>
          <cell r="I6752" t="str">
            <v xml:space="preserve">Phẫu thuật nội soi bơm chất làm đầy dây thanh </v>
          </cell>
          <cell r="J6752" t="str">
            <v>Phẫu thuật nội soi bơm dây thanh (mỡ/Teflon...)</v>
          </cell>
          <cell r="K6752" t="str">
            <v>B</v>
          </cell>
          <cell r="L6752" t="str">
            <v>P2</v>
          </cell>
          <cell r="M6752">
            <v>989</v>
          </cell>
          <cell r="N6752">
            <v>989</v>
          </cell>
          <cell r="P6752" t="str">
            <v xml:space="preserve">Phẫu thuật nội soi vi phẫu thanh quản cắt u nang hoặc polype hoặc hạt xơ hoặc u hạt dây thanh </v>
          </cell>
          <cell r="Q6752">
            <v>2560000</v>
          </cell>
          <cell r="R6752">
            <v>477391.30434782599</v>
          </cell>
          <cell r="S6752">
            <v>3037000</v>
          </cell>
          <cell r="T6752">
            <v>620608.69565217383</v>
          </cell>
          <cell r="U6752">
            <v>3180608.6956521738</v>
          </cell>
          <cell r="V6752">
            <v>3180600</v>
          </cell>
          <cell r="W6752">
            <v>127224.34782608696</v>
          </cell>
          <cell r="X6752">
            <v>3307833.0434782607</v>
          </cell>
        </row>
        <row r="6753">
          <cell r="E6753" t="str">
            <v>37.8D08.0978</v>
          </cell>
          <cell r="F6753" t="str">
            <v>15. TAI MŨI HỌNG</v>
          </cell>
          <cell r="G6753" t="str">
            <v>15.78</v>
          </cell>
          <cell r="H6753" t="str">
            <v>Phẫu thuật nội soi mở xoang hàm</v>
          </cell>
          <cell r="I6753" t="str">
            <v>Phẫu thuật nội soi mở xoang hàm</v>
          </cell>
          <cell r="J6753" t="str">
            <v>Phẫu thuật nội soi mở xoang hàm</v>
          </cell>
          <cell r="K6753" t="str">
            <v>C</v>
          </cell>
          <cell r="L6753" t="str">
            <v>P2</v>
          </cell>
          <cell r="M6753">
            <v>989</v>
          </cell>
          <cell r="N6753">
            <v>989</v>
          </cell>
          <cell r="P6753" t="str">
            <v xml:space="preserve">Phẫu thuật nội soi vi phẫu thanh quản cắt u nang hoặc polype hoặc hạt xơ hoặc u hạt dây thanh </v>
          </cell>
          <cell r="Q6753">
            <v>2560000</v>
          </cell>
          <cell r="R6753">
            <v>477391.30434782599</v>
          </cell>
          <cell r="S6753">
            <v>3037000</v>
          </cell>
          <cell r="T6753">
            <v>620608.69565217383</v>
          </cell>
          <cell r="U6753">
            <v>3180608.6956521738</v>
          </cell>
          <cell r="V6753">
            <v>3180600</v>
          </cell>
          <cell r="W6753">
            <v>127224.34782608696</v>
          </cell>
          <cell r="X6753">
            <v>3307833.0434782607</v>
          </cell>
        </row>
        <row r="6754">
          <cell r="E6754" t="str">
            <v>37.8D08.0978</v>
          </cell>
          <cell r="F6754" t="str">
            <v>15. TAI MŨI HỌNG</v>
          </cell>
          <cell r="G6754" t="str">
            <v>15.77</v>
          </cell>
          <cell r="H6754" t="str">
            <v>Phẫu thuật nội soi mở xoang sàng</v>
          </cell>
          <cell r="I6754" t="str">
            <v>Phẫu thuật nội soi mở xoang sàng</v>
          </cell>
          <cell r="J6754" t="str">
            <v>Phẫu thuật nội soi mở xoang sàng</v>
          </cell>
          <cell r="K6754" t="str">
            <v>C</v>
          </cell>
          <cell r="L6754" t="str">
            <v>P2</v>
          </cell>
          <cell r="M6754">
            <v>989</v>
          </cell>
          <cell r="N6754">
            <v>989</v>
          </cell>
          <cell r="P6754" t="str">
            <v xml:space="preserve">Phẫu thuật nội soi vi phẫu thanh quản cắt u nang hoặc polype hoặc hạt xơ hoặc u hạt dây thanh </v>
          </cell>
          <cell r="Q6754">
            <v>2560000</v>
          </cell>
          <cell r="R6754">
            <v>477391.30434782599</v>
          </cell>
          <cell r="S6754">
            <v>3037000</v>
          </cell>
          <cell r="T6754">
            <v>620608.69565217383</v>
          </cell>
          <cell r="U6754">
            <v>3180608.6956521738</v>
          </cell>
          <cell r="V6754">
            <v>3180600</v>
          </cell>
          <cell r="W6754">
            <v>127224.34782608696</v>
          </cell>
          <cell r="X6754">
            <v>3307833.0434782607</v>
          </cell>
        </row>
        <row r="6755">
          <cell r="E6755" t="str">
            <v>37.8D08.0978</v>
          </cell>
          <cell r="F6755" t="str">
            <v>15. TAI MŨI HỌNG</v>
          </cell>
          <cell r="G6755" t="str">
            <v>15.161</v>
          </cell>
          <cell r="H6755" t="str">
            <v>Phẫu thuật nội soi tách dính dây thanh</v>
          </cell>
          <cell r="I6755" t="str">
            <v>Phẫu thuật nội soi tách dính dây thanh</v>
          </cell>
          <cell r="J6755" t="str">
            <v>Phẫu thuật nội soi tách dính dây thanh</v>
          </cell>
          <cell r="K6755" t="str">
            <v>B</v>
          </cell>
          <cell r="L6755" t="str">
            <v>P2</v>
          </cell>
          <cell r="M6755">
            <v>989</v>
          </cell>
          <cell r="N6755">
            <v>989</v>
          </cell>
          <cell r="P6755" t="str">
            <v xml:space="preserve">Phẫu thuật nội soi vi phẫu thanh quản cắt u nang hoặc polype hoặc hạt xơ hoặc u hạt dây thanh </v>
          </cell>
          <cell r="Q6755">
            <v>2560000</v>
          </cell>
          <cell r="R6755">
            <v>477391.30434782599</v>
          </cell>
          <cell r="S6755">
            <v>3037000</v>
          </cell>
          <cell r="T6755">
            <v>620608.69565217383</v>
          </cell>
          <cell r="U6755">
            <v>3180608.6956521738</v>
          </cell>
          <cell r="V6755">
            <v>3180600</v>
          </cell>
          <cell r="W6755">
            <v>127224.34782608696</v>
          </cell>
          <cell r="X6755">
            <v>3307833.0434782607</v>
          </cell>
        </row>
        <row r="6756">
          <cell r="E6756" t="str">
            <v>37.8D08.0978</v>
          </cell>
          <cell r="F6756" t="str">
            <v>15. TAI MŨI HỌNG</v>
          </cell>
          <cell r="G6756" t="str">
            <v>15.166</v>
          </cell>
          <cell r="H6756" t="str">
            <v>Phẫu thuật nội soi vi phẫu thanh quản cắt u nang/ polyp/ hạt xơ/u hạt dây thanh (gây tê/gây mê)</v>
          </cell>
          <cell r="I6756" t="str">
            <v>Phẫu thuật nội soi vi phẫu thanh quản cắt u nang/ polyp/ hạt xơ/u hạt dây thanh (gây tê/gây mê)</v>
          </cell>
          <cell r="J6756" t="str">
            <v>Phẫu thuật nội soi vi phẫu thanh quản cắt u nang/ polyp/ hạt xơ/u hạt dây thanh (gây tê/gây mê)</v>
          </cell>
          <cell r="K6756" t="str">
            <v>C</v>
          </cell>
          <cell r="L6756" t="str">
            <v>P2</v>
          </cell>
          <cell r="M6756">
            <v>989</v>
          </cell>
          <cell r="N6756">
            <v>989</v>
          </cell>
          <cell r="P6756" t="str">
            <v xml:space="preserve">Phẫu thuật nội soi vi phẫu thanh quản cắt u nang hoặc polype hoặc hạt xơ hoặc u hạt dây thanh </v>
          </cell>
          <cell r="Q6756">
            <v>2560000</v>
          </cell>
          <cell r="R6756">
            <v>477391.30434782599</v>
          </cell>
          <cell r="S6756">
            <v>3037000</v>
          </cell>
          <cell r="T6756">
            <v>620608.69565217383</v>
          </cell>
          <cell r="U6756">
            <v>3180608.6956521738</v>
          </cell>
          <cell r="V6756">
            <v>3180600</v>
          </cell>
          <cell r="W6756">
            <v>127224.34782608696</v>
          </cell>
          <cell r="X6756">
            <v>3307833.0434782607</v>
          </cell>
        </row>
        <row r="6757">
          <cell r="E6757" t="str">
            <v>37.8D08.0978</v>
          </cell>
          <cell r="F6757" t="str">
            <v>15. TAI MŨI HỌNG</v>
          </cell>
          <cell r="G6757" t="str">
            <v>15.167</v>
          </cell>
          <cell r="H6757" t="str">
            <v>Phẫu thuật nội soi vi phẫu thanh quản cắt u nang/polyp/hạt xơ/u hạt dây thanh bằng ống soi mềm gây tê</v>
          </cell>
          <cell r="I6757" t="str">
            <v>Phẫu thuật nội soi vi phẫu thanh quản cắt u nang/polyp/hạt xơ/u hạt dây thanh bằng ống soi mềm gây tê</v>
          </cell>
          <cell r="J6757" t="str">
            <v>Phẫu thuật nội soi vi phẫu thanh quản cắt u nang/ polyp/ hạt xơ/u hạt dây thanh bằng ống soi mền gây tê</v>
          </cell>
          <cell r="K6757" t="str">
            <v>B</v>
          </cell>
          <cell r="L6757" t="str">
            <v>P2</v>
          </cell>
          <cell r="M6757">
            <v>989</v>
          </cell>
          <cell r="N6757">
            <v>989</v>
          </cell>
          <cell r="P6757" t="str">
            <v xml:space="preserve">Phẫu thuật nội soi vi phẫu thanh quản cắt u nang hoặc polype hoặc hạt xơ hoặc u hạt dây thanh </v>
          </cell>
          <cell r="Q6757">
            <v>2560000</v>
          </cell>
          <cell r="R6757">
            <v>477391.30434782599</v>
          </cell>
          <cell r="S6757">
            <v>3037000</v>
          </cell>
          <cell r="T6757">
            <v>620608.69565217383</v>
          </cell>
          <cell r="U6757">
            <v>3180608.6956521738</v>
          </cell>
          <cell r="V6757">
            <v>3180600</v>
          </cell>
          <cell r="W6757">
            <v>127224.34782608696</v>
          </cell>
          <cell r="X6757">
            <v>3307833.0434782607</v>
          </cell>
        </row>
        <row r="6758">
          <cell r="E6758" t="str">
            <v>37.8D08.0978</v>
          </cell>
          <cell r="F6758" t="str">
            <v>26. VI PHẪU</v>
          </cell>
          <cell r="G6758" t="str">
            <v>26.24</v>
          </cell>
          <cell r="H6758" t="str">
            <v>Phẫu thuật vi phẫu cắt dây thanh</v>
          </cell>
          <cell r="I6758" t="str">
            <v>Phẫu thuật vi phẫu cắt dây thanh</v>
          </cell>
          <cell r="J6758" t="str">
            <v>Phẫu thuật vi phẫu cắt dây thanh</v>
          </cell>
          <cell r="K6758" t="str">
            <v>B</v>
          </cell>
          <cell r="L6758" t="str">
            <v>P1</v>
          </cell>
          <cell r="M6758">
            <v>989</v>
          </cell>
          <cell r="N6758">
            <v>989</v>
          </cell>
          <cell r="P6758" t="str">
            <v xml:space="preserve">Phẫu thuật nội soi vi phẫu thanh quản cắt u nang hoặc polype hoặc hạt xơ hoặc u hạt dây thanh </v>
          </cell>
          <cell r="Q6758">
            <v>2560000</v>
          </cell>
          <cell r="R6758">
            <v>477391.30434782599</v>
          </cell>
          <cell r="S6758">
            <v>3037000</v>
          </cell>
          <cell r="T6758">
            <v>620608.69565217383</v>
          </cell>
          <cell r="U6758">
            <v>3180608.6956521738</v>
          </cell>
          <cell r="V6758">
            <v>3180600</v>
          </cell>
          <cell r="W6758">
            <v>127224.34782608696</v>
          </cell>
          <cell r="X6758">
            <v>3307833.0434782607</v>
          </cell>
        </row>
        <row r="6759">
          <cell r="E6759" t="str">
            <v>37.8D08.0978</v>
          </cell>
          <cell r="F6759" t="str">
            <v>26. VI PHẪU</v>
          </cell>
          <cell r="G6759" t="str">
            <v>26.25</v>
          </cell>
          <cell r="H6759" t="str">
            <v>Phẫu thuật vi phẫu cắt sẹo sau cắt thanh quản</v>
          </cell>
          <cell r="I6759" t="str">
            <v>Phẫu thuật vi phẫu cắt sẹo sau cắt thanh quản</v>
          </cell>
          <cell r="J6759" t="str">
            <v>Phẫu thuật vi phẫu cắt sẹo sau cắt thanh quản</v>
          </cell>
          <cell r="K6759" t="str">
            <v>B</v>
          </cell>
          <cell r="L6759" t="str">
            <v>P1</v>
          </cell>
          <cell r="M6759">
            <v>989</v>
          </cell>
          <cell r="N6759">
            <v>989</v>
          </cell>
          <cell r="P6759" t="str">
            <v xml:space="preserve">Phẫu thuật nội soi vi phẫu thanh quản cắt u nang hoặc polype hoặc hạt xơ hoặc u hạt dây thanh </v>
          </cell>
          <cell r="Q6759">
            <v>2560000</v>
          </cell>
          <cell r="R6759">
            <v>477391.30434782599</v>
          </cell>
          <cell r="S6759">
            <v>3037000</v>
          </cell>
          <cell r="T6759">
            <v>620608.69565217383</v>
          </cell>
          <cell r="U6759">
            <v>3180608.6956521738</v>
          </cell>
          <cell r="V6759">
            <v>3180600</v>
          </cell>
          <cell r="W6759">
            <v>127224.34782608696</v>
          </cell>
          <cell r="X6759">
            <v>3307833.0434782607</v>
          </cell>
        </row>
        <row r="6760">
          <cell r="E6760" t="str">
            <v>37.8D08.0978</v>
          </cell>
          <cell r="F6760" t="str">
            <v>26. VI PHẪU</v>
          </cell>
          <cell r="G6760" t="str">
            <v>26.21</v>
          </cell>
          <cell r="H6760" t="str">
            <v>Phẫu thuật vi phẫu chỉnh hình sẹo hẹp thanh khí quản</v>
          </cell>
          <cell r="I6760" t="str">
            <v>Phẫu thuật vi phẫu chỉnh hình sẹo hẹp thanh khí quản</v>
          </cell>
          <cell r="J6760" t="str">
            <v>Phẫu thuật vi phẫu chỉnh hình sẹo hẹp thanh khí quản</v>
          </cell>
          <cell r="K6760" t="str">
            <v>B</v>
          </cell>
          <cell r="L6760" t="str">
            <v>P1</v>
          </cell>
          <cell r="M6760">
            <v>989</v>
          </cell>
          <cell r="N6760">
            <v>989</v>
          </cell>
          <cell r="P6760" t="str">
            <v xml:space="preserve">Phẫu thuật nội soi vi phẫu thanh quản cắt u nang hoặc polype hoặc hạt xơ hoặc u hạt dây thanh </v>
          </cell>
          <cell r="Q6760">
            <v>2560000</v>
          </cell>
          <cell r="R6760">
            <v>477391.30434782599</v>
          </cell>
          <cell r="S6760">
            <v>3037000</v>
          </cell>
          <cell r="T6760">
            <v>620608.69565217383</v>
          </cell>
          <cell r="U6760">
            <v>3180608.6956521738</v>
          </cell>
          <cell r="V6760">
            <v>3180600</v>
          </cell>
          <cell r="W6760">
            <v>127224.34782608696</v>
          </cell>
          <cell r="X6760">
            <v>3307833.0434782607</v>
          </cell>
        </row>
        <row r="6761">
          <cell r="E6761" t="str">
            <v>37.8D08.0978</v>
          </cell>
          <cell r="F6761" t="str">
            <v>26. VI PHẪU</v>
          </cell>
          <cell r="G6761" t="str">
            <v>26.22</v>
          </cell>
          <cell r="H6761" t="str">
            <v>Phẫu thuật vi phẫu chỉnh hình sẹo hẹp thanh khí quản kèm ghép sụn sườn</v>
          </cell>
          <cell r="I6761" t="str">
            <v>Phẫu thuật vi phẫu chỉnh hình sẹo hẹp thanh khí quản kèm ghép sụn sườn</v>
          </cell>
          <cell r="J6761" t="str">
            <v>Phẫu thuật vi phẫu chỉnh hình sẹo hẹp thanh khí quản kèm ghép sụn sườn</v>
          </cell>
          <cell r="K6761" t="str">
            <v>B</v>
          </cell>
          <cell r="L6761" t="str">
            <v>P1</v>
          </cell>
          <cell r="M6761">
            <v>989</v>
          </cell>
          <cell r="N6761">
            <v>989</v>
          </cell>
          <cell r="P6761" t="str">
            <v xml:space="preserve">Phẫu thuật nội soi vi phẫu thanh quản cắt u nang hoặc polype hoặc hạt xơ hoặc u hạt dây thanh </v>
          </cell>
          <cell r="Q6761">
            <v>2560000</v>
          </cell>
          <cell r="R6761">
            <v>477391.30434782599</v>
          </cell>
          <cell r="S6761">
            <v>3037000</v>
          </cell>
          <cell r="T6761">
            <v>620608.69565217383</v>
          </cell>
          <cell r="U6761">
            <v>3180608.6956521738</v>
          </cell>
          <cell r="V6761">
            <v>3180600</v>
          </cell>
          <cell r="W6761">
            <v>127224.34782608696</v>
          </cell>
          <cell r="X6761">
            <v>3307833.0434782607</v>
          </cell>
        </row>
        <row r="6762">
          <cell r="E6762" t="str">
            <v>37.8D08.0978</v>
          </cell>
          <cell r="F6762" t="str">
            <v>26. VI PHẪU</v>
          </cell>
          <cell r="G6762" t="str">
            <v>26.23</v>
          </cell>
          <cell r="H6762" t="str">
            <v>Phẫu thuật vi phẫu sử dụng laser cắt sẹo sau cắt thanh quản</v>
          </cell>
          <cell r="I6762" t="str">
            <v>Phẫu thuật vi phẫu sử dụng laser cắt sẹo sau cắt thanh quản</v>
          </cell>
          <cell r="J6762" t="str">
            <v>Phẫu thuật vi phẫu sử dụng laser cắt sẹo sau cắt thanh quản</v>
          </cell>
          <cell r="K6762" t="str">
            <v>B</v>
          </cell>
          <cell r="L6762" t="str">
            <v>P1</v>
          </cell>
          <cell r="M6762">
            <v>989</v>
          </cell>
          <cell r="N6762">
            <v>989</v>
          </cell>
          <cell r="P6762" t="str">
            <v xml:space="preserve">Phẫu thuật nội soi vi phẫu thanh quản cắt u nang hoặc polype hoặc hạt xơ hoặc u hạt dây thanh </v>
          </cell>
          <cell r="Q6762">
            <v>2560000</v>
          </cell>
          <cell r="R6762">
            <v>477391.30434782599</v>
          </cell>
          <cell r="S6762">
            <v>3037000</v>
          </cell>
          <cell r="T6762">
            <v>620608.69565217383</v>
          </cell>
          <cell r="U6762">
            <v>3180608.6956521738</v>
          </cell>
          <cell r="V6762">
            <v>3180600</v>
          </cell>
          <cell r="W6762">
            <v>127224.34782608696</v>
          </cell>
          <cell r="X6762">
            <v>3307833.0434782607</v>
          </cell>
        </row>
        <row r="6763">
          <cell r="E6763" t="str">
            <v>37.8D08.0978</v>
          </cell>
          <cell r="F6763" t="str">
            <v>26. VI PHẪU</v>
          </cell>
          <cell r="G6763" t="str">
            <v>26.26</v>
          </cell>
          <cell r="H6763" t="str">
            <v>Phẫu thuật vi phẫu thanh quản</v>
          </cell>
          <cell r="I6763" t="str">
            <v>Phẫu thuật vi phẫu thanh quản</v>
          </cell>
          <cell r="J6763" t="str">
            <v>Phẫu thuật vi phẫu thanh quản</v>
          </cell>
          <cell r="K6763" t="str">
            <v>B</v>
          </cell>
          <cell r="L6763" t="str">
            <v>P1</v>
          </cell>
          <cell r="M6763">
            <v>989</v>
          </cell>
          <cell r="N6763">
            <v>989</v>
          </cell>
          <cell r="P6763" t="str">
            <v xml:space="preserve">Phẫu thuật nội soi vi phẫu thanh quản cắt u nang hoặc polype hoặc hạt xơ hoặc u hạt dây thanh </v>
          </cell>
          <cell r="Q6763">
            <v>2560000</v>
          </cell>
          <cell r="R6763">
            <v>477391.30434782599</v>
          </cell>
          <cell r="S6763">
            <v>3037000</v>
          </cell>
          <cell r="T6763">
            <v>620608.69565217383</v>
          </cell>
          <cell r="U6763">
            <v>3180608.6956521738</v>
          </cell>
          <cell r="V6763">
            <v>3180600</v>
          </cell>
          <cell r="W6763">
            <v>127224.34782608696</v>
          </cell>
          <cell r="X6763">
            <v>3307833.0434782607</v>
          </cell>
        </row>
        <row r="6764">
          <cell r="E6764" t="str">
            <v>37.8D08.0979</v>
          </cell>
          <cell r="F6764" t="str">
            <v>03. NHI KHOA</v>
          </cell>
          <cell r="G6764" t="str">
            <v>3.2199</v>
          </cell>
          <cell r="H6764" t="str">
            <v>Phẫu thuật phục hồi, tái tạo dây thần kinh VII</v>
          </cell>
          <cell r="I6764" t="str">
            <v>Phẫu thuật phục hồi, tái tạo dây thần kinh VII</v>
          </cell>
          <cell r="J6764" t="str">
            <v>Phẫu thuật phục hồi, tái tạo dây thần kinh VII</v>
          </cell>
          <cell r="K6764" t="str">
            <v>B</v>
          </cell>
          <cell r="L6764" t="str">
            <v>P1</v>
          </cell>
          <cell r="M6764">
            <v>990</v>
          </cell>
          <cell r="N6764">
            <v>990</v>
          </cell>
          <cell r="P6764" t="str">
            <v>Phẫu thuật phục hồi, tái tạo dây thần kinh VII</v>
          </cell>
          <cell r="Q6764">
            <v>6520000</v>
          </cell>
          <cell r="R6764">
            <v>1532347.82608696</v>
          </cell>
          <cell r="S6764">
            <v>8052000</v>
          </cell>
          <cell r="T6764">
            <v>1992052.1739130479</v>
          </cell>
          <cell r="U6764">
            <v>8512052.1739130486</v>
          </cell>
          <cell r="V6764">
            <v>8512000</v>
          </cell>
          <cell r="W6764">
            <v>340482.08695652196</v>
          </cell>
          <cell r="X6764">
            <v>8852534.2608695701</v>
          </cell>
        </row>
        <row r="6765">
          <cell r="E6765" t="str">
            <v>37.8D14.1208</v>
          </cell>
          <cell r="F6765" t="str">
            <v>03. NHI KHOA</v>
          </cell>
          <cell r="G6765" t="str">
            <v>3.4157</v>
          </cell>
          <cell r="H6765" t="str">
            <v>Phẫu thuật nội soi có robot</v>
          </cell>
          <cell r="I6765" t="str">
            <v>Phẫu thuật nội soi có robot [bệnh lý tiêu hóa, ổ bụng]</v>
          </cell>
          <cell r="J6765" t="str">
            <v>Phẫu thuật nội soi có Robot</v>
          </cell>
          <cell r="K6765" t="str">
            <v>A</v>
          </cell>
          <cell r="L6765" t="str">
            <v>PDB</v>
          </cell>
          <cell r="M6765">
            <v>1221</v>
          </cell>
          <cell r="N6765">
            <v>1221</v>
          </cell>
          <cell r="P6765" t="str">
            <v>Phẫu thuật nội soi Robot điều trị các bệnh lý tiêu hóa, ổ bụng</v>
          </cell>
          <cell r="Q6765">
            <v>94762000</v>
          </cell>
          <cell r="R6765">
            <v>2235130.4347826098</v>
          </cell>
          <cell r="S6765">
            <v>96997000</v>
          </cell>
          <cell r="T6765">
            <v>2905669.5652173925</v>
          </cell>
          <cell r="U6765">
            <v>97667669.565217391</v>
          </cell>
          <cell r="V6765">
            <v>97667600</v>
          </cell>
          <cell r="W6765">
            <v>3906706.7826086958</v>
          </cell>
          <cell r="X6765">
            <v>101574376.34782609</v>
          </cell>
        </row>
        <row r="6766">
          <cell r="E6766" t="str">
            <v>37.8D08.0979</v>
          </cell>
          <cell r="F6766" t="str">
            <v>15. TAI MŨI HỌNG</v>
          </cell>
          <cell r="G6766" t="str">
            <v>15.261</v>
          </cell>
          <cell r="H6766" t="str">
            <v>Phẫu thuật nối dây thần kinh VII trong xương chũm</v>
          </cell>
          <cell r="I6766" t="str">
            <v>Phẫu thuật nối dây thần kinh VII trong xương chũm</v>
          </cell>
          <cell r="J6766" t="str">
            <v>Phẫu thuật nối dây thần kinh VII trong xương chũm</v>
          </cell>
          <cell r="K6766" t="str">
            <v>B</v>
          </cell>
          <cell r="L6766" t="str">
            <v>P1</v>
          </cell>
          <cell r="M6766">
            <v>990</v>
          </cell>
          <cell r="N6766">
            <v>990</v>
          </cell>
          <cell r="P6766" t="str">
            <v>Phẫu thuật phục hồi, tái tạo dây thần kinh VII</v>
          </cell>
          <cell r="Q6766">
            <v>6520000</v>
          </cell>
          <cell r="R6766">
            <v>1532347.82608696</v>
          </cell>
          <cell r="S6766">
            <v>8052000</v>
          </cell>
          <cell r="T6766">
            <v>1992052.1739130479</v>
          </cell>
          <cell r="U6766">
            <v>8512052.1739130486</v>
          </cell>
          <cell r="V6766">
            <v>8512000</v>
          </cell>
          <cell r="W6766">
            <v>340482.08695652196</v>
          </cell>
          <cell r="X6766">
            <v>8852534.2608695701</v>
          </cell>
        </row>
        <row r="6767">
          <cell r="E6767" t="str">
            <v>37.8D08.0979</v>
          </cell>
          <cell r="F6767" t="str">
            <v>15. TAI MŨI HỌNG</v>
          </cell>
          <cell r="G6767" t="str">
            <v>15.260</v>
          </cell>
          <cell r="H6767" t="str">
            <v>Phẫu thuật phục hồi, tái tạo dây thần kinh VII đoạn ngoài sọ</v>
          </cell>
          <cell r="I6767" t="str">
            <v>Phẫu thuật phục hồi, tái tạo dây thần kinh VII đoạn ngoài sọ</v>
          </cell>
          <cell r="J6767" t="str">
            <v>Phẫu thuật phục hồi, tái tạo dây thần kinh VII (đoạn ngoài sọ)</v>
          </cell>
          <cell r="K6767" t="str">
            <v>B</v>
          </cell>
          <cell r="L6767" t="str">
            <v>P1</v>
          </cell>
          <cell r="M6767">
            <v>990</v>
          </cell>
          <cell r="N6767">
            <v>990</v>
          </cell>
          <cell r="P6767" t="str">
            <v>Phẫu thuật phục hồi, tái tạo dây thần kinh VII</v>
          </cell>
          <cell r="Q6767">
            <v>6520000</v>
          </cell>
          <cell r="R6767">
            <v>1532347.82608696</v>
          </cell>
          <cell r="S6767">
            <v>8052000</v>
          </cell>
          <cell r="T6767">
            <v>1992052.1739130479</v>
          </cell>
          <cell r="U6767">
            <v>8512052.1739130486</v>
          </cell>
          <cell r="V6767">
            <v>8512000</v>
          </cell>
          <cell r="W6767">
            <v>340482.08695652196</v>
          </cell>
          <cell r="X6767">
            <v>8852534.2608695701</v>
          </cell>
        </row>
        <row r="6768">
          <cell r="E6768" t="str">
            <v>37.8D05.0541</v>
          </cell>
          <cell r="F6768" t="str">
            <v>03. NHI KHOA</v>
          </cell>
          <cell r="G6768" t="str">
            <v>3.4150</v>
          </cell>
          <cell r="H6768" t="str">
            <v>Phẫu thuật nội soi điều trị cứng khớp cổ chân</v>
          </cell>
          <cell r="I6768" t="str">
            <v>Phẫu thuật nội soi điều trị cứng khớp cổ chân</v>
          </cell>
          <cell r="J6768" t="str">
            <v>Phẫu thuật nội soi điều trị cứng khớp cổ chân</v>
          </cell>
          <cell r="K6768" t="str">
            <v>A</v>
          </cell>
          <cell r="L6768" t="str">
            <v>P1</v>
          </cell>
          <cell r="M6768">
            <v>551</v>
          </cell>
          <cell r="N6768">
            <v>551</v>
          </cell>
          <cell r="O6768" t="str">
            <v>Chưa bao gồm lưỡi bào, lưỡi cắt, bộ dây bơm nước, đầu đốt, tay dao đốt điện, nẹp, ốc, vít.</v>
          </cell>
          <cell r="P6768" t="str">
            <v>Phẫu thuật nội soi khớp gối hoặc khớp háng hoặc khớp vai hoặc cổ chân</v>
          </cell>
          <cell r="Q6768">
            <v>2632000</v>
          </cell>
          <cell r="R6768">
            <v>746608.69565217395</v>
          </cell>
          <cell r="S6768">
            <v>3378000</v>
          </cell>
          <cell r="T6768">
            <v>970591.30434782617</v>
          </cell>
          <cell r="U6768">
            <v>3602591.3043478262</v>
          </cell>
          <cell r="V6768">
            <v>3602500</v>
          </cell>
          <cell r="W6768">
            <v>144103.65217391305</v>
          </cell>
          <cell r="X6768">
            <v>3746694.9565217393</v>
          </cell>
        </row>
        <row r="6769">
          <cell r="E6769" t="str">
            <v>37.8D08.0979</v>
          </cell>
          <cell r="F6769" t="str">
            <v>15. TAI MŨI HỌNG</v>
          </cell>
          <cell r="G6769" t="str">
            <v>15.329</v>
          </cell>
          <cell r="H6769" t="str">
            <v>Phẫu thuật tạo hình mặt do liệt dây VII</v>
          </cell>
          <cell r="I6769" t="str">
            <v>Phẫu thuật tạo hình mặt do liệt dây VII</v>
          </cell>
          <cell r="J6769" t="str">
            <v>Phẫu thuật tạo hình mặt do liệt dây VII</v>
          </cell>
          <cell r="K6769" t="str">
            <v>B</v>
          </cell>
          <cell r="L6769" t="str">
            <v>P1</v>
          </cell>
          <cell r="M6769">
            <v>990</v>
          </cell>
          <cell r="N6769">
            <v>990</v>
          </cell>
          <cell r="P6769" t="str">
            <v>Phẫu thuật phục hồi, tái tạo dây thần kinh VII</v>
          </cell>
          <cell r="Q6769">
            <v>6520000</v>
          </cell>
          <cell r="R6769">
            <v>1532347.82608696</v>
          </cell>
          <cell r="S6769">
            <v>8052000</v>
          </cell>
          <cell r="T6769">
            <v>1992052.1739130479</v>
          </cell>
          <cell r="U6769">
            <v>8512052.1739130486</v>
          </cell>
          <cell r="V6769">
            <v>8512000</v>
          </cell>
          <cell r="W6769">
            <v>340482.08695652196</v>
          </cell>
          <cell r="X6769">
            <v>8852534.2608695701</v>
          </cell>
        </row>
        <row r="6770">
          <cell r="E6770" t="str">
            <v>37.8D08.0979</v>
          </cell>
          <cell r="F6770" t="str">
            <v>26. VI PHẪU</v>
          </cell>
          <cell r="G6770" t="str">
            <v>26.5</v>
          </cell>
          <cell r="H6770" t="str">
            <v>Phẫu thuật vi phẫu nối ghép thần kinh</v>
          </cell>
          <cell r="I6770" t="str">
            <v>Phẫu thuật vi phẫu nối ghép thần kinh</v>
          </cell>
          <cell r="J6770" t="str">
            <v>Phẫu thuật vi phẫu nối ghép thần kinh</v>
          </cell>
          <cell r="K6770" t="str">
            <v>B</v>
          </cell>
          <cell r="L6770" t="str">
            <v>PDB</v>
          </cell>
          <cell r="M6770">
            <v>990</v>
          </cell>
          <cell r="N6770">
            <v>990</v>
          </cell>
          <cell r="P6770" t="str">
            <v>Phẫu thuật phục hồi, tái tạo dây thần kinh VII</v>
          </cell>
          <cell r="Q6770">
            <v>6520000</v>
          </cell>
          <cell r="R6770">
            <v>1532347.82608696</v>
          </cell>
          <cell r="S6770">
            <v>8052000</v>
          </cell>
          <cell r="T6770">
            <v>1992052.1739130479</v>
          </cell>
          <cell r="U6770">
            <v>8512052.1739130486</v>
          </cell>
          <cell r="V6770">
            <v>8512000</v>
          </cell>
          <cell r="W6770">
            <v>340482.08695652196</v>
          </cell>
          <cell r="X6770">
            <v>8852534.2608695701</v>
          </cell>
        </row>
        <row r="6771">
          <cell r="E6771" t="str">
            <v>37.8D08.0979</v>
          </cell>
          <cell r="F6771" t="str">
            <v>28. PHẪU THUẬT TẠO HÌNH THẨM MỸ</v>
          </cell>
          <cell r="G6771" t="str">
            <v>28.166</v>
          </cell>
          <cell r="H6771" t="str">
            <v>Phẫu thuật phục hồi, tái tạo dây thần kinh VII (đoạn ngoài sọ)</v>
          </cell>
          <cell r="I6771" t="str">
            <v>Phẫu thuật phục hồi, tái tạo dây thần kinh VII (đoạn ngoài sọ)</v>
          </cell>
          <cell r="J6771" t="str">
            <v>Phẫu thuật phục hồi, tái tạo dây thần kinh VII (đoạn ngoài sọ)</v>
          </cell>
          <cell r="K6771" t="str">
            <v>B</v>
          </cell>
          <cell r="L6771" t="str">
            <v>PDB</v>
          </cell>
          <cell r="M6771">
            <v>990</v>
          </cell>
          <cell r="N6771">
            <v>990</v>
          </cell>
          <cell r="P6771" t="str">
            <v>Phẫu thuật phục hồi, tái tạo dây thần kinh VII</v>
          </cell>
          <cell r="Q6771">
            <v>6520000</v>
          </cell>
          <cell r="R6771">
            <v>1532347.82608696</v>
          </cell>
          <cell r="S6771">
            <v>8052000</v>
          </cell>
          <cell r="T6771">
            <v>1992052.1739130479</v>
          </cell>
          <cell r="U6771">
            <v>8512052.1739130486</v>
          </cell>
          <cell r="V6771">
            <v>8512000</v>
          </cell>
          <cell r="W6771">
            <v>340482.08695652196</v>
          </cell>
          <cell r="X6771">
            <v>8852534.2608695701</v>
          </cell>
        </row>
        <row r="6772">
          <cell r="E6772" t="str">
            <v>37.8D08.0980</v>
          </cell>
          <cell r="F6772" t="str">
            <v>03. NHI KHOA</v>
          </cell>
          <cell r="G6772" t="str">
            <v>3.3917</v>
          </cell>
          <cell r="H6772" t="str">
            <v>Cắt rò xoang lê</v>
          </cell>
          <cell r="I6772" t="str">
            <v>Cắt rò xoang lê</v>
          </cell>
          <cell r="J6772" t="str">
            <v>Cắt rò xoang lê</v>
          </cell>
          <cell r="K6772" t="str">
            <v>B</v>
          </cell>
          <cell r="L6772" t="str">
            <v>P1</v>
          </cell>
          <cell r="M6772">
            <v>991</v>
          </cell>
          <cell r="N6772">
            <v>991</v>
          </cell>
          <cell r="O6772" t="str">
            <v>Chưa bao gồm dao siêu âm.</v>
          </cell>
          <cell r="P6772" t="str">
            <v>Phẫu thuật rò xoang lê</v>
          </cell>
          <cell r="Q6772">
            <v>4053000</v>
          </cell>
          <cell r="R6772">
            <v>679304.34782608703</v>
          </cell>
          <cell r="S6772">
            <v>4732000</v>
          </cell>
          <cell r="T6772">
            <v>883095.6521739132</v>
          </cell>
          <cell r="U6772">
            <v>4936095.6521739131</v>
          </cell>
          <cell r="V6772">
            <v>4936000</v>
          </cell>
          <cell r="W6772">
            <v>197443.82608695654</v>
          </cell>
          <cell r="X6772">
            <v>5133539.4782608692</v>
          </cell>
        </row>
        <row r="6773">
          <cell r="E6773" t="str">
            <v>37.8D08.0980</v>
          </cell>
          <cell r="F6773" t="str">
            <v>03. NHI KHOA</v>
          </cell>
          <cell r="G6773" t="str">
            <v>3.2233</v>
          </cell>
          <cell r="H6773" t="str">
            <v>Phẫu thuật cắt bỏ nang và rõ xoang lê (túi mang 1V)</v>
          </cell>
          <cell r="I6773" t="str">
            <v>Phẫu thuật cắt bỏ nang và rõ xoang lê (túi mang 1V)</v>
          </cell>
          <cell r="J6773" t="str">
            <v>Phẫu thuật cắt bỏ nang và rõ xoang lê (túi mang 1V)</v>
          </cell>
          <cell r="K6773" t="str">
            <v>B</v>
          </cell>
          <cell r="L6773" t="str">
            <v>P1</v>
          </cell>
          <cell r="M6773">
            <v>991</v>
          </cell>
          <cell r="N6773">
            <v>991</v>
          </cell>
          <cell r="O6773" t="str">
            <v>Chưa bao gồm dao siêu âm.</v>
          </cell>
          <cell r="P6773" t="str">
            <v>Phẫu thuật rò xoang lê</v>
          </cell>
          <cell r="Q6773">
            <v>4053000</v>
          </cell>
          <cell r="R6773">
            <v>679304.34782608703</v>
          </cell>
          <cell r="S6773">
            <v>4732000</v>
          </cell>
          <cell r="T6773">
            <v>883095.6521739132</v>
          </cell>
          <cell r="U6773">
            <v>4936095.6521739131</v>
          </cell>
          <cell r="V6773">
            <v>4936000</v>
          </cell>
          <cell r="W6773">
            <v>197443.82608695654</v>
          </cell>
          <cell r="X6773">
            <v>5133539.4782608692</v>
          </cell>
        </row>
        <row r="6774">
          <cell r="E6774" t="str">
            <v>37.8D08.0980</v>
          </cell>
          <cell r="F6774" t="str">
            <v>15. TAI MŨI HỌNG</v>
          </cell>
          <cell r="G6774" t="str">
            <v>15.278</v>
          </cell>
          <cell r="H6774" t="str">
            <v>Phẫu thuật mở sụn giáp cắt dây thanh</v>
          </cell>
          <cell r="I6774" t="str">
            <v>Phẫu thuật mở sụn giáp cắt dây thanh</v>
          </cell>
          <cell r="J6774" t="str">
            <v>Phẫu thuật mở sụn giáp cắt dây thanh</v>
          </cell>
          <cell r="K6774" t="str">
            <v>B</v>
          </cell>
          <cell r="L6774" t="str">
            <v>P1</v>
          </cell>
          <cell r="M6774">
            <v>991</v>
          </cell>
          <cell r="N6774">
            <v>991</v>
          </cell>
          <cell r="O6774" t="str">
            <v>Chưa bao gồm dao siêu âm.</v>
          </cell>
          <cell r="P6774" t="str">
            <v>Phẫu thuật rò xoang lê</v>
          </cell>
          <cell r="Q6774">
            <v>4053000</v>
          </cell>
          <cell r="R6774">
            <v>679304.34782608703</v>
          </cell>
          <cell r="S6774">
            <v>4732000</v>
          </cell>
          <cell r="T6774">
            <v>883095.6521739132</v>
          </cell>
          <cell r="U6774">
            <v>4936095.6521739131</v>
          </cell>
          <cell r="V6774">
            <v>4936000</v>
          </cell>
          <cell r="W6774">
            <v>197443.82608695654</v>
          </cell>
          <cell r="X6774">
            <v>5133539.4782608692</v>
          </cell>
        </row>
        <row r="6775">
          <cell r="E6775" t="str">
            <v>37.8D08.0980</v>
          </cell>
          <cell r="F6775" t="str">
            <v>15. TAI MŨI HỌNG</v>
          </cell>
          <cell r="G6775" t="str">
            <v>15.296</v>
          </cell>
          <cell r="H6775" t="str">
            <v>Phẫu thuật rò xoang lê</v>
          </cell>
          <cell r="I6775" t="str">
            <v>Phẫu thuật rò xoang lê</v>
          </cell>
          <cell r="J6775" t="str">
            <v>Phẫu thuật rò xoang lê</v>
          </cell>
          <cell r="K6775" t="str">
            <v>B</v>
          </cell>
          <cell r="L6775" t="str">
            <v>P1</v>
          </cell>
          <cell r="M6775">
            <v>991</v>
          </cell>
          <cell r="N6775">
            <v>991</v>
          </cell>
          <cell r="O6775" t="str">
            <v>Chưa bao gồm dao siêu âm.</v>
          </cell>
          <cell r="P6775" t="str">
            <v>Phẫu thuật rò xoang lê</v>
          </cell>
          <cell r="Q6775">
            <v>4053000</v>
          </cell>
          <cell r="R6775">
            <v>679304.34782608703</v>
          </cell>
          <cell r="S6775">
            <v>4732000</v>
          </cell>
          <cell r="T6775">
            <v>883095.6521739132</v>
          </cell>
          <cell r="U6775">
            <v>4936095.6521739131</v>
          </cell>
          <cell r="V6775">
            <v>4936000</v>
          </cell>
          <cell r="W6775">
            <v>197443.82608695654</v>
          </cell>
          <cell r="X6775">
            <v>5133539.4782608692</v>
          </cell>
        </row>
        <row r="6776">
          <cell r="E6776" t="str">
            <v>37.8D08.0981</v>
          </cell>
          <cell r="F6776" t="str">
            <v>03. NHI KHOA</v>
          </cell>
          <cell r="G6776" t="str">
            <v>3.2111</v>
          </cell>
          <cell r="H6776" t="str">
            <v>Phẫu thuật tái tạo hệ thống truyền âm</v>
          </cell>
          <cell r="I6776" t="str">
            <v>Phẫu thuật tái tạo hệ thống truyền âm</v>
          </cell>
          <cell r="J6776" t="str">
            <v>Phẫu thuật tái tạo hệ thống truyền âm</v>
          </cell>
          <cell r="K6776" t="str">
            <v>B</v>
          </cell>
          <cell r="L6776" t="str">
            <v>P1</v>
          </cell>
          <cell r="M6776">
            <v>992</v>
          </cell>
          <cell r="N6776">
            <v>992</v>
          </cell>
          <cell r="O6776" t="str">
            <v>Chưa bao gồm keo sinh học, xương con để thay thế hoặc Prothese.</v>
          </cell>
          <cell r="P6776" t="str">
            <v xml:space="preserve">Phẫu thuật tái tạo hệ thống truyền âm </v>
          </cell>
          <cell r="Q6776">
            <v>5375000</v>
          </cell>
          <cell r="R6776">
            <v>679304.34782608703</v>
          </cell>
          <cell r="S6776">
            <v>6054000</v>
          </cell>
          <cell r="T6776">
            <v>883095.6521739132</v>
          </cell>
          <cell r="U6776">
            <v>6258095.6521739131</v>
          </cell>
          <cell r="V6776">
            <v>6258000</v>
          </cell>
          <cell r="W6776">
            <v>250323.82608695654</v>
          </cell>
          <cell r="X6776">
            <v>6508419.4782608692</v>
          </cell>
        </row>
        <row r="6777">
          <cell r="E6777" t="str">
            <v>37.8D08.0981</v>
          </cell>
          <cell r="F6777" t="str">
            <v>03. NHI KHOA</v>
          </cell>
          <cell r="G6777" t="str">
            <v>3.2079</v>
          </cell>
          <cell r="H6777" t="str">
            <v>Phẫu thuật tạo hình tái tạo lại hệ thống truyền âm</v>
          </cell>
          <cell r="I6777" t="str">
            <v>Phẫu thuật tạo hình tái tạo lại hệ thống truyền âm</v>
          </cell>
          <cell r="J6777" t="str">
            <v>Phẫu thuật tạo hình tái tạo lại hệ thống truyền âm</v>
          </cell>
          <cell r="K6777" t="str">
            <v>A</v>
          </cell>
          <cell r="L6777" t="str">
            <v>PDB</v>
          </cell>
          <cell r="M6777">
            <v>992</v>
          </cell>
          <cell r="N6777">
            <v>992</v>
          </cell>
          <cell r="O6777" t="str">
            <v>Chưa bao gồm keo sinh học, xương con để thay thế hoặc Prothese.</v>
          </cell>
          <cell r="P6777" t="str">
            <v xml:space="preserve">Phẫu thuật tái tạo hệ thống truyền âm </v>
          </cell>
          <cell r="Q6777">
            <v>5375000</v>
          </cell>
          <cell r="R6777">
            <v>679304.34782608703</v>
          </cell>
          <cell r="S6777">
            <v>6054000</v>
          </cell>
          <cell r="T6777">
            <v>883095.6521739132</v>
          </cell>
          <cell r="U6777">
            <v>6258095.6521739131</v>
          </cell>
          <cell r="V6777">
            <v>6258000</v>
          </cell>
          <cell r="W6777">
            <v>250323.82608695654</v>
          </cell>
          <cell r="X6777">
            <v>6508419.4782608692</v>
          </cell>
        </row>
        <row r="6778">
          <cell r="E6778" t="str">
            <v>37.8D08.0982</v>
          </cell>
          <cell r="F6778" t="str">
            <v>03. NHI KHOA</v>
          </cell>
          <cell r="G6778" t="str">
            <v>3.2198</v>
          </cell>
          <cell r="H6778" t="str">
            <v>Phẫu thuật tái tạo vùng đầu cổ mặt bằng vạt da cơ xương</v>
          </cell>
          <cell r="I6778" t="str">
            <v>Phẫu thuật tái tạo vùng đầu cổ mặt bằng vạt da cơ xương</v>
          </cell>
          <cell r="J6778" t="str">
            <v>Phẫu thuật tái tạo vùng đầu cổ mặt bằng vạt da cơ xương</v>
          </cell>
          <cell r="K6778" t="str">
            <v>B</v>
          </cell>
          <cell r="L6778" t="str">
            <v>P1</v>
          </cell>
          <cell r="M6778">
            <v>993</v>
          </cell>
          <cell r="N6778">
            <v>993</v>
          </cell>
          <cell r="P6778" t="str">
            <v>Phẫu thuật tái tạo vùng đầu cổ mặt bằng vạt da cơ xương</v>
          </cell>
          <cell r="Q6778">
            <v>5375000</v>
          </cell>
          <cell r="R6778">
            <v>679304.34782608703</v>
          </cell>
          <cell r="S6778">
            <v>6054000</v>
          </cell>
          <cell r="T6778">
            <v>883095.6521739132</v>
          </cell>
          <cell r="U6778">
            <v>6258095.6521739131</v>
          </cell>
          <cell r="V6778">
            <v>6258000</v>
          </cell>
          <cell r="W6778">
            <v>250323.82608695654</v>
          </cell>
          <cell r="X6778">
            <v>6508419.4782608692</v>
          </cell>
        </row>
        <row r="6779">
          <cell r="E6779" t="str">
            <v>37.8D08.0982</v>
          </cell>
          <cell r="F6779" t="str">
            <v>15. TAI MŨI HỌNG</v>
          </cell>
          <cell r="G6779" t="str">
            <v>15.267</v>
          </cell>
          <cell r="H6779" t="str">
            <v>Phẫu thuật phục hồi tổn thương phức tạp miệng, họng bằng vạt cân cơ</v>
          </cell>
          <cell r="I6779" t="str">
            <v>Phẫu thuật phục hồi tổn thương phức tạp miệng, họng bằng vạt cân cơ</v>
          </cell>
          <cell r="J6779" t="str">
            <v>Phẫu thuật phục hồi tổn thương phức tạp miệng, họng bằng vạt cân cơ</v>
          </cell>
          <cell r="K6779" t="str">
            <v>B</v>
          </cell>
          <cell r="L6779" t="str">
            <v>PDB</v>
          </cell>
          <cell r="M6779">
            <v>993</v>
          </cell>
          <cell r="N6779">
            <v>993</v>
          </cell>
          <cell r="P6779" t="str">
            <v>Phẫu thuật tái tạo vùng đầu cổ mặt bằng vạt da cơ xương</v>
          </cell>
          <cell r="Q6779">
            <v>5375000</v>
          </cell>
          <cell r="R6779">
            <v>679304.34782608703</v>
          </cell>
          <cell r="S6779">
            <v>6054000</v>
          </cell>
          <cell r="T6779">
            <v>883095.6521739132</v>
          </cell>
          <cell r="U6779">
            <v>6258095.6521739131</v>
          </cell>
          <cell r="V6779">
            <v>6258000</v>
          </cell>
          <cell r="W6779">
            <v>250323.82608695654</v>
          </cell>
          <cell r="X6779">
            <v>6508419.4782608692</v>
          </cell>
        </row>
        <row r="6780">
          <cell r="E6780" t="str">
            <v>37.8D08.0982</v>
          </cell>
          <cell r="F6780" t="str">
            <v>15. TAI MŨI HỌNG</v>
          </cell>
          <cell r="G6780" t="str">
            <v>15.327</v>
          </cell>
          <cell r="H6780" t="str">
            <v>Phẫu thuật tái tạo hình tổn thương mất chất vùng mặt bằng vạt da, cân cơ, xương</v>
          </cell>
          <cell r="I6780" t="str">
            <v>Phẫu thuật tái tạo hình tổn thương mất chất vùng mặt bằng vạt da, cân cơ, xương</v>
          </cell>
          <cell r="J6780" t="str">
            <v>Phẫu thuật tái tạo hình tổn thương mất chất vùng mặt bằng vạt da, cân cơ, xương</v>
          </cell>
          <cell r="K6780" t="str">
            <v>B</v>
          </cell>
          <cell r="L6780" t="str">
            <v>P1</v>
          </cell>
          <cell r="M6780">
            <v>993</v>
          </cell>
          <cell r="N6780">
            <v>993</v>
          </cell>
          <cell r="P6780" t="str">
            <v>Phẫu thuật tái tạo vùng đầu cổ mặt bằng vạt da cơ xương</v>
          </cell>
          <cell r="Q6780">
            <v>5375000</v>
          </cell>
          <cell r="R6780">
            <v>679304.34782608703</v>
          </cell>
          <cell r="S6780">
            <v>6054000</v>
          </cell>
          <cell r="T6780">
            <v>883095.6521739132</v>
          </cell>
          <cell r="U6780">
            <v>6258095.6521739131</v>
          </cell>
          <cell r="V6780">
            <v>6258000</v>
          </cell>
          <cell r="W6780">
            <v>250323.82608695654</v>
          </cell>
          <cell r="X6780">
            <v>6508419.4782608692</v>
          </cell>
        </row>
        <row r="6781">
          <cell r="E6781" t="str">
            <v>37.8D08.0982</v>
          </cell>
          <cell r="F6781" t="str">
            <v>15. TAI MŨI HỌNG</v>
          </cell>
          <cell r="G6781" t="str">
            <v>15.270</v>
          </cell>
          <cell r="H6781" t="str">
            <v>Phẫu thuật tạo hình họng - thực quản sau cắt u ác tính</v>
          </cell>
          <cell r="I6781" t="str">
            <v>Phẫu thuật tạo hình họng - thực quản sau cắt u ác tính</v>
          </cell>
          <cell r="J6781" t="str">
            <v>Phẫu thuật tạo hình họng-thực quản sau cắt u ác tính</v>
          </cell>
          <cell r="K6781" t="str">
            <v>B</v>
          </cell>
          <cell r="L6781" t="str">
            <v>PDB</v>
          </cell>
          <cell r="M6781">
            <v>993</v>
          </cell>
          <cell r="N6781">
            <v>993</v>
          </cell>
          <cell r="P6781" t="str">
            <v>Phẫu thuật tái tạo vùng đầu cổ mặt bằng vạt da cơ xương</v>
          </cell>
          <cell r="Q6781">
            <v>5375000</v>
          </cell>
          <cell r="R6781">
            <v>679304.34782608703</v>
          </cell>
          <cell r="S6781">
            <v>6054000</v>
          </cell>
          <cell r="T6781">
            <v>883095.6521739132</v>
          </cell>
          <cell r="U6781">
            <v>6258095.6521739131</v>
          </cell>
          <cell r="V6781">
            <v>6258000</v>
          </cell>
          <cell r="W6781">
            <v>250323.82608695654</v>
          </cell>
          <cell r="X6781">
            <v>6508419.4782608692</v>
          </cell>
        </row>
        <row r="6782">
          <cell r="E6782" t="str">
            <v>37.8D08.0982</v>
          </cell>
          <cell r="F6782" t="str">
            <v>15. TAI MŨI HỌNG</v>
          </cell>
          <cell r="G6782" t="str">
            <v>15.266</v>
          </cell>
          <cell r="H6782" t="str">
            <v>Phẫu thuật tạo hình họng, màn hầu bằng vạt cơ - niêm mạc thành sau họng</v>
          </cell>
          <cell r="I6782" t="str">
            <v>Phẫu thuật tạo hình họng, màn hầu bằng vạt cơ - niêm mạc thành sau họng</v>
          </cell>
          <cell r="J6782" t="str">
            <v>Phẫu thuật tạo hình họng – màn hầu bằng vạt cơ – niêm mạc thành sau họng</v>
          </cell>
          <cell r="K6782" t="str">
            <v>B</v>
          </cell>
          <cell r="L6782" t="str">
            <v>P1</v>
          </cell>
          <cell r="M6782">
            <v>993</v>
          </cell>
          <cell r="N6782">
            <v>993</v>
          </cell>
          <cell r="P6782" t="str">
            <v>Phẫu thuật tái tạo vùng đầu cổ mặt bằng vạt da cơ xương</v>
          </cell>
          <cell r="Q6782">
            <v>5375000</v>
          </cell>
          <cell r="R6782">
            <v>679304.34782608703</v>
          </cell>
          <cell r="S6782">
            <v>6054000</v>
          </cell>
          <cell r="T6782">
            <v>883095.6521739132</v>
          </cell>
          <cell r="U6782">
            <v>6258095.6521739131</v>
          </cell>
          <cell r="V6782">
            <v>6258000</v>
          </cell>
          <cell r="W6782">
            <v>250323.82608695654</v>
          </cell>
          <cell r="X6782">
            <v>6508419.4782608692</v>
          </cell>
        </row>
        <row r="6783">
          <cell r="E6783" t="str">
            <v>37.8D08.0982</v>
          </cell>
          <cell r="F6783" t="str">
            <v>15. TAI MŨI HỌNG</v>
          </cell>
          <cell r="G6783" t="str">
            <v>15.268</v>
          </cell>
          <cell r="H6783" t="str">
            <v>Phẫu thuật tạo hình họng, màn hầu sau cắt u ác tính</v>
          </cell>
          <cell r="I6783" t="str">
            <v>Phẫu thuật tạo hình họng, màn hầu sau cắt u ác tính</v>
          </cell>
          <cell r="J6783" t="str">
            <v>Phẫu thuật tạo hình họng - màn hầu sau cắt u ác tính</v>
          </cell>
          <cell r="K6783" t="str">
            <v>B</v>
          </cell>
          <cell r="L6783" t="str">
            <v>PDB</v>
          </cell>
          <cell r="M6783">
            <v>993</v>
          </cell>
          <cell r="N6783">
            <v>993</v>
          </cell>
          <cell r="P6783" t="str">
            <v>Phẫu thuật tái tạo vùng đầu cổ mặt bằng vạt da cơ xương</v>
          </cell>
          <cell r="Q6783">
            <v>5375000</v>
          </cell>
          <cell r="R6783">
            <v>679304.34782608703</v>
          </cell>
          <cell r="S6783">
            <v>6054000</v>
          </cell>
          <cell r="T6783">
            <v>883095.6521739132</v>
          </cell>
          <cell r="U6783">
            <v>6258095.6521739131</v>
          </cell>
          <cell r="V6783">
            <v>6258000</v>
          </cell>
          <cell r="W6783">
            <v>250323.82608695654</v>
          </cell>
          <cell r="X6783">
            <v>6508419.4782608692</v>
          </cell>
        </row>
        <row r="6784">
          <cell r="E6784" t="str">
            <v>37.8D08.0982</v>
          </cell>
          <cell r="F6784" t="str">
            <v>15. TAI MŨI HỌNG</v>
          </cell>
          <cell r="G6784" t="str">
            <v>15.269</v>
          </cell>
          <cell r="H6784" t="str">
            <v>Phẫu thuật tạo hình lưỡi sau cắt u ác tính</v>
          </cell>
          <cell r="I6784" t="str">
            <v>Phẫu thuật tạo hình lưỡi sau cắt u ác tính</v>
          </cell>
          <cell r="J6784" t="str">
            <v>Phẫu thuật tạo hình lưỡi sau cắt u ác tính</v>
          </cell>
          <cell r="K6784" t="str">
            <v>B</v>
          </cell>
          <cell r="L6784" t="str">
            <v>PDB</v>
          </cell>
          <cell r="M6784">
            <v>993</v>
          </cell>
          <cell r="N6784">
            <v>993</v>
          </cell>
          <cell r="P6784" t="str">
            <v>Phẫu thuật tái tạo vùng đầu cổ mặt bằng vạt da cơ xương</v>
          </cell>
          <cell r="Q6784">
            <v>5375000</v>
          </cell>
          <cell r="R6784">
            <v>679304.34782608703</v>
          </cell>
          <cell r="S6784">
            <v>6054000</v>
          </cell>
          <cell r="T6784">
            <v>883095.6521739132</v>
          </cell>
          <cell r="U6784">
            <v>6258095.6521739131</v>
          </cell>
          <cell r="V6784">
            <v>6258000</v>
          </cell>
          <cell r="W6784">
            <v>250323.82608695654</v>
          </cell>
          <cell r="X6784">
            <v>6508419.4782608692</v>
          </cell>
        </row>
        <row r="6785">
          <cell r="E6785" t="str">
            <v>37.8D08.0982</v>
          </cell>
          <cell r="F6785" t="str">
            <v>15. TAI MŨI HỌNG</v>
          </cell>
          <cell r="G6785" t="str">
            <v>15.328</v>
          </cell>
          <cell r="H6785" t="str">
            <v>Phẫu thuật tạo hình tổn thương mất chất vùng mặt bằng mảnh ghép tự do da, cân cơ, xương</v>
          </cell>
          <cell r="I6785" t="str">
            <v>Phẫu thuật tạo hình tổn thương mất chất vùng mặt bằng mảnh ghép tự do da, cân cơ, xương</v>
          </cell>
          <cell r="J6785" t="str">
            <v>Phẫu thuật tạo hình tổn thương mất chất vùng mặt bằng mảnh ghép tự do da, cân cơ, xương</v>
          </cell>
          <cell r="K6785" t="str">
            <v>B</v>
          </cell>
          <cell r="L6785" t="str">
            <v>P1</v>
          </cell>
          <cell r="M6785">
            <v>993</v>
          </cell>
          <cell r="N6785">
            <v>993</v>
          </cell>
          <cell r="P6785" t="str">
            <v>Phẫu thuật tái tạo vùng đầu cổ mặt bằng vạt da cơ xương</v>
          </cell>
          <cell r="Q6785">
            <v>5375000</v>
          </cell>
          <cell r="R6785">
            <v>679304.34782608703</v>
          </cell>
          <cell r="S6785">
            <v>6054000</v>
          </cell>
          <cell r="T6785">
            <v>883095.6521739132</v>
          </cell>
          <cell r="U6785">
            <v>6258095.6521739131</v>
          </cell>
          <cell r="V6785">
            <v>6258000</v>
          </cell>
          <cell r="W6785">
            <v>250323.82608695654</v>
          </cell>
          <cell r="X6785">
            <v>6508419.4782608692</v>
          </cell>
        </row>
        <row r="6786">
          <cell r="E6786" t="str">
            <v>37.8D05.0541</v>
          </cell>
          <cell r="F6786" t="str">
            <v>27. PHẪU THUẬT NỘI SOI</v>
          </cell>
          <cell r="G6786" t="str">
            <v>27.486</v>
          </cell>
          <cell r="H6786" t="str">
            <v>Phẫu thuật nội soi điều trị cứng khớp cổ chân</v>
          </cell>
          <cell r="I6786" t="str">
            <v>Phẫu thuật nội soi điều trị cứng khớp cổ chân</v>
          </cell>
          <cell r="J6786" t="str">
            <v>Phẫu thuật nội soi điều trị cứng khớp cổ chân</v>
          </cell>
          <cell r="K6786" t="str">
            <v>A</v>
          </cell>
          <cell r="L6786" t="str">
            <v>PDB</v>
          </cell>
          <cell r="M6786">
            <v>551</v>
          </cell>
          <cell r="N6786">
            <v>551</v>
          </cell>
          <cell r="O6786" t="str">
            <v>Chưa bao gồm lưỡi bào, lưỡi cắt, bộ dây bơm nước, đầu đốt, tay dao đốt điện, nẹp, ốc, vít.</v>
          </cell>
          <cell r="P6786" t="str">
            <v>Phẫu thuật nội soi khớp gối hoặc khớp háng hoặc khớp vai hoặc cổ chân</v>
          </cell>
          <cell r="Q6786">
            <v>2632000</v>
          </cell>
          <cell r="R6786">
            <v>746608.69565217395</v>
          </cell>
          <cell r="S6786">
            <v>3378000</v>
          </cell>
          <cell r="T6786">
            <v>970591.30434782617</v>
          </cell>
          <cell r="U6786">
            <v>3602591.3043478262</v>
          </cell>
          <cell r="V6786">
            <v>3602500</v>
          </cell>
          <cell r="W6786">
            <v>144103.65217391305</v>
          </cell>
          <cell r="X6786">
            <v>3746694.9565217393</v>
          </cell>
        </row>
        <row r="6787">
          <cell r="E6787" t="str">
            <v>37.8D08.0983</v>
          </cell>
          <cell r="F6787" t="str">
            <v>03. NHI KHOA</v>
          </cell>
          <cell r="G6787" t="str">
            <v>3.2568</v>
          </cell>
          <cell r="H6787" t="str">
            <v>Cắt u dây thần kinh VIII</v>
          </cell>
          <cell r="I6787" t="str">
            <v>Cắt u dây thần kinh VIII</v>
          </cell>
          <cell r="J6787" t="str">
            <v>Cắt u dây thần kinh VIII</v>
          </cell>
          <cell r="K6787" t="str">
            <v>A</v>
          </cell>
          <cell r="L6787" t="str">
            <v>P1</v>
          </cell>
          <cell r="M6787">
            <v>994</v>
          </cell>
          <cell r="N6787">
            <v>994</v>
          </cell>
          <cell r="P6787" t="str">
            <v>Phẫu thuật tai trong hoặc u dây thần kinh VII hoặc u dây thần kinh VIII</v>
          </cell>
          <cell r="Q6787">
            <v>5175000</v>
          </cell>
          <cell r="R6787">
            <v>1075304.3478260899</v>
          </cell>
          <cell r="S6787">
            <v>6250000</v>
          </cell>
          <cell r="T6787">
            <v>1397895.6521739168</v>
          </cell>
          <cell r="U6787">
            <v>6572895.6521739168</v>
          </cell>
          <cell r="V6787">
            <v>6572800</v>
          </cell>
          <cell r="W6787">
            <v>262915.82608695666</v>
          </cell>
          <cell r="X6787">
            <v>6835811.4782608738</v>
          </cell>
        </row>
        <row r="6788">
          <cell r="E6788" t="str">
            <v>37.8D08.0983</v>
          </cell>
          <cell r="F6788" t="str">
            <v>03. NHI KHOA</v>
          </cell>
          <cell r="G6788" t="str">
            <v>3.2083</v>
          </cell>
          <cell r="H6788" t="str">
            <v>Khoét mê nhĩ</v>
          </cell>
          <cell r="I6788" t="str">
            <v>Khoét mê nhĩ</v>
          </cell>
          <cell r="J6788" t="str">
            <v>Khoét mê nhĩ</v>
          </cell>
          <cell r="K6788" t="str">
            <v>A</v>
          </cell>
          <cell r="L6788" t="str">
            <v>P1</v>
          </cell>
          <cell r="M6788">
            <v>994</v>
          </cell>
          <cell r="N6788">
            <v>994</v>
          </cell>
          <cell r="P6788" t="str">
            <v>Phẫu thuật tai trong hoặc u dây thần kinh VII hoặc u dây thần kinh VIII</v>
          </cell>
          <cell r="Q6788">
            <v>5175000</v>
          </cell>
          <cell r="R6788">
            <v>1075304.3478260899</v>
          </cell>
          <cell r="S6788">
            <v>6250000</v>
          </cell>
          <cell r="T6788">
            <v>1397895.6521739168</v>
          </cell>
          <cell r="U6788">
            <v>6572895.6521739168</v>
          </cell>
          <cell r="V6788">
            <v>6572800</v>
          </cell>
          <cell r="W6788">
            <v>262915.82608695666</v>
          </cell>
          <cell r="X6788">
            <v>6835811.4782608738</v>
          </cell>
        </row>
        <row r="6789">
          <cell r="E6789" t="str">
            <v>37.8D05.0541</v>
          </cell>
          <cell r="F6789" t="str">
            <v>03. NHI KHOA</v>
          </cell>
          <cell r="G6789" t="str">
            <v>3.4152</v>
          </cell>
          <cell r="H6789" t="str">
            <v>Phẫu thuật nội soi điều trị mất vững khớp vai</v>
          </cell>
          <cell r="I6789" t="str">
            <v>Phẫu thuật nội soi điều trị mất vững khớp vai</v>
          </cell>
          <cell r="J6789" t="str">
            <v>Phẫu thuật nội soi điều trị mất vững khớp vai</v>
          </cell>
          <cell r="K6789" t="str">
            <v>A</v>
          </cell>
          <cell r="L6789" t="str">
            <v>P1</v>
          </cell>
          <cell r="M6789">
            <v>551</v>
          </cell>
          <cell r="N6789">
            <v>551</v>
          </cell>
          <cell r="O6789" t="str">
            <v>Chưa bao gồm lưỡi bào, lưỡi cắt, bộ dây bơm nước, đầu đốt, tay dao đốt điện, nẹp, ốc, vít.</v>
          </cell>
          <cell r="P6789" t="str">
            <v>Phẫu thuật nội soi khớp gối hoặc khớp háng hoặc khớp vai hoặc cổ chân</v>
          </cell>
          <cell r="Q6789">
            <v>2632000</v>
          </cell>
          <cell r="R6789">
            <v>746608.69565217395</v>
          </cell>
          <cell r="S6789">
            <v>3378000</v>
          </cell>
          <cell r="T6789">
            <v>970591.30434782617</v>
          </cell>
          <cell r="U6789">
            <v>3602591.3043478262</v>
          </cell>
          <cell r="V6789">
            <v>3602500</v>
          </cell>
          <cell r="W6789">
            <v>144103.65217391305</v>
          </cell>
          <cell r="X6789">
            <v>3746694.9565217393</v>
          </cell>
        </row>
        <row r="6790">
          <cell r="E6790" t="str">
            <v>37.8D08.0983</v>
          </cell>
          <cell r="F6790" t="str">
            <v>03. NHI KHOA</v>
          </cell>
          <cell r="G6790" t="str">
            <v>3.2091</v>
          </cell>
          <cell r="H6790" t="str">
            <v>Phẫu thuật tai trong/u dây thần kinh VII/u dây thần kinh VIII</v>
          </cell>
          <cell r="I6790" t="str">
            <v>Phẫu thuật tai trong/u dây thần kinh VII/u dây thần kinh VIII</v>
          </cell>
          <cell r="J6790" t="str">
            <v>Phẫu thuật tai trong/u dây thần kinh VII/u dây thần kinh VIII</v>
          </cell>
          <cell r="K6790" t="str">
            <v>A</v>
          </cell>
          <cell r="L6790" t="str">
            <v>PDB</v>
          </cell>
          <cell r="M6790">
            <v>994</v>
          </cell>
          <cell r="N6790">
            <v>994</v>
          </cell>
          <cell r="P6790" t="str">
            <v>Phẫu thuật tai trong hoặc u dây thần kinh VII hoặc u dây thần kinh VIII</v>
          </cell>
          <cell r="Q6790">
            <v>5175000</v>
          </cell>
          <cell r="R6790">
            <v>1075304.3478260899</v>
          </cell>
          <cell r="S6790">
            <v>6250000</v>
          </cell>
          <cell r="T6790">
            <v>1397895.6521739168</v>
          </cell>
          <cell r="U6790">
            <v>6572895.6521739168</v>
          </cell>
          <cell r="V6790">
            <v>6572800</v>
          </cell>
          <cell r="W6790">
            <v>262915.82608695666</v>
          </cell>
          <cell r="X6790">
            <v>6835811.4782608738</v>
          </cell>
        </row>
        <row r="6791">
          <cell r="E6791" t="str">
            <v>37.8D08.0983</v>
          </cell>
          <cell r="F6791" t="str">
            <v>10. NGOẠI KHOA</v>
          </cell>
          <cell r="G6791" t="str">
            <v>10.99</v>
          </cell>
          <cell r="H6791" t="str">
            <v>Phẫu thuật u góc cầu tiểu não và/hoặc lỗ tai trong bằng đường dưới chẩm-sau xoang sigma</v>
          </cell>
          <cell r="I6791" t="str">
            <v>Phẫu thuật u góc cầu tiểu não và/hoặc lỗ tai trong bằng đường dưới chẩm-sau xoang sigma</v>
          </cell>
          <cell r="J6791" t="str">
            <v>Phẫu thuật u góc cầu tiểu não và/hoặc lỗ tai trong bằng đường dưới chẩm-sau xoang sigma</v>
          </cell>
          <cell r="K6791" t="str">
            <v>A</v>
          </cell>
          <cell r="L6791" t="str">
            <v>PDB</v>
          </cell>
          <cell r="M6791">
            <v>994</v>
          </cell>
          <cell r="N6791">
            <v>994</v>
          </cell>
          <cell r="P6791" t="str">
            <v>Phẫu thuật tai trong hoặc u dây thần kinh VII hoặc u dây thần kinh VIII</v>
          </cell>
          <cell r="Q6791">
            <v>5175000</v>
          </cell>
          <cell r="R6791">
            <v>1075304.3478260899</v>
          </cell>
          <cell r="S6791">
            <v>6250000</v>
          </cell>
          <cell r="T6791">
            <v>1397895.6521739168</v>
          </cell>
          <cell r="U6791">
            <v>6572895.6521739168</v>
          </cell>
          <cell r="V6791">
            <v>6572800</v>
          </cell>
          <cell r="W6791">
            <v>262915.82608695666</v>
          </cell>
          <cell r="X6791">
            <v>6835811.4782608738</v>
          </cell>
        </row>
        <row r="6792">
          <cell r="E6792" t="str">
            <v>37.8D08.0983</v>
          </cell>
          <cell r="F6792" t="str">
            <v>10. NGOẠI KHOA</v>
          </cell>
          <cell r="G6792" t="str">
            <v>10.98</v>
          </cell>
          <cell r="H6792" t="str">
            <v>Phẫu thuật u góc cầu tiểu não và/hoặc lỗ tai trong bằng đường sau mê nhĩ-trước xoang sigma</v>
          </cell>
          <cell r="I6792" t="str">
            <v>Phẫu thuật u góc cầu tiểu não và/hoặc lỗ tai trong bằng đường sau mê nhĩ-trước xoang sigma</v>
          </cell>
          <cell r="J6792" t="str">
            <v>Phẫu thuật u góc cầu tiểu não và/hoặc lỗ tai trong bằng đường sau mê nhĩ-trước xoang sigma</v>
          </cell>
          <cell r="K6792" t="str">
            <v>A</v>
          </cell>
          <cell r="L6792" t="str">
            <v>PDB</v>
          </cell>
          <cell r="M6792">
            <v>994</v>
          </cell>
          <cell r="N6792">
            <v>994</v>
          </cell>
          <cell r="P6792" t="str">
            <v>Phẫu thuật tai trong hoặc u dây thần kinh VII hoặc u dây thần kinh VIII</v>
          </cell>
          <cell r="Q6792">
            <v>5175000</v>
          </cell>
          <cell r="R6792">
            <v>1075304.3478260899</v>
          </cell>
          <cell r="S6792">
            <v>6250000</v>
          </cell>
          <cell r="T6792">
            <v>1397895.6521739168</v>
          </cell>
          <cell r="U6792">
            <v>6572895.6521739168</v>
          </cell>
          <cell r="V6792">
            <v>6572800</v>
          </cell>
          <cell r="W6792">
            <v>262915.82608695666</v>
          </cell>
          <cell r="X6792">
            <v>6835811.4782608738</v>
          </cell>
        </row>
        <row r="6793">
          <cell r="E6793" t="str">
            <v>37.8D08.0983</v>
          </cell>
          <cell r="F6793" t="str">
            <v>10. NGOẠI KHOA</v>
          </cell>
          <cell r="G6793" t="str">
            <v>10.100</v>
          </cell>
          <cell r="H6793" t="str">
            <v>Phẫu thuật u góc cầu tiểu não và/hoặc lỗ tai trong kết hợp hai đường vào phẫu thuật</v>
          </cell>
          <cell r="I6793" t="str">
            <v>Phẫu thuật u góc cầu tiểu não và/hoặc lỗ tai trong kết hợp hai đường vào phẫu thuật</v>
          </cell>
          <cell r="J6793" t="str">
            <v>Phẫu thuật u góc cầu tiểu não và/ hoặc lỗ tai trong kết hợp hai đường vào phẫu thuật</v>
          </cell>
          <cell r="K6793" t="str">
            <v>A</v>
          </cell>
          <cell r="L6793" t="str">
            <v>PDB</v>
          </cell>
          <cell r="M6793">
            <v>994</v>
          </cell>
          <cell r="N6793">
            <v>994</v>
          </cell>
          <cell r="P6793" t="str">
            <v>Phẫu thuật tai trong hoặc u dây thần kinh VII hoặc u dây thần kinh VIII</v>
          </cell>
          <cell r="Q6793">
            <v>5175000</v>
          </cell>
          <cell r="R6793">
            <v>1075304.3478260899</v>
          </cell>
          <cell r="S6793">
            <v>6250000</v>
          </cell>
          <cell r="T6793">
            <v>1397895.6521739168</v>
          </cell>
          <cell r="U6793">
            <v>6572895.6521739168</v>
          </cell>
          <cell r="V6793">
            <v>6572800</v>
          </cell>
          <cell r="W6793">
            <v>262915.82608695666</v>
          </cell>
          <cell r="X6793">
            <v>6835811.4782608738</v>
          </cell>
        </row>
        <row r="6794">
          <cell r="E6794" t="str">
            <v>37.8D05.0541</v>
          </cell>
          <cell r="F6794" t="str">
            <v>27. PHẪU THUẬT NỘI SOI</v>
          </cell>
          <cell r="G6794" t="str">
            <v>27.440</v>
          </cell>
          <cell r="H6794" t="str">
            <v>Phẫu thuật nội soi điều trị mất vững khớp vai</v>
          </cell>
          <cell r="I6794" t="str">
            <v>Phẫu thuật nội soi điều trị mất vững khớp vai</v>
          </cell>
          <cell r="J6794" t="str">
            <v>Phẫu thuật nội soi điều trị mất vững khớp vai</v>
          </cell>
          <cell r="K6794" t="str">
            <v>A</v>
          </cell>
          <cell r="L6794" t="str">
            <v>PDB</v>
          </cell>
          <cell r="M6794">
            <v>551</v>
          </cell>
          <cell r="N6794">
            <v>551</v>
          </cell>
          <cell r="O6794" t="str">
            <v>Chưa bao gồm lưỡi bào, lưỡi cắt, bộ dây bơm nước, đầu đốt, tay dao đốt điện, nẹp, ốc, vít.</v>
          </cell>
          <cell r="P6794" t="str">
            <v>Phẫu thuật nội soi khớp gối hoặc khớp háng hoặc khớp vai hoặc cổ chân</v>
          </cell>
          <cell r="Q6794">
            <v>2632000</v>
          </cell>
          <cell r="R6794">
            <v>746608.69565217395</v>
          </cell>
          <cell r="S6794">
            <v>3378000</v>
          </cell>
          <cell r="T6794">
            <v>970591.30434782617</v>
          </cell>
          <cell r="U6794">
            <v>3602591.3043478262</v>
          </cell>
          <cell r="V6794">
            <v>3602500</v>
          </cell>
          <cell r="W6794">
            <v>144103.65217391305</v>
          </cell>
          <cell r="X6794">
            <v>3746694.9565217393</v>
          </cell>
        </row>
        <row r="6795">
          <cell r="E6795" t="str">
            <v>37.8D08.0973</v>
          </cell>
          <cell r="F6795" t="str">
            <v>03. NHI KHOA</v>
          </cell>
          <cell r="G6795" t="str">
            <v>3.3928</v>
          </cell>
          <cell r="H6795" t="str">
            <v>Phẫu thuật nội soi điều trị rò dịch não tủy nền sọ</v>
          </cell>
          <cell r="I6795" t="str">
            <v>Phẫu thuật nội soi điều trị rò dịch não tủy nền sọ</v>
          </cell>
          <cell r="J6795" t="str">
            <v>Phẫu thuật nội soi điều trị rò dịch não tuỷ nền sọ</v>
          </cell>
          <cell r="K6795" t="str">
            <v>A</v>
          </cell>
          <cell r="L6795" t="str">
            <v>PDB</v>
          </cell>
          <cell r="M6795">
            <v>984</v>
          </cell>
          <cell r="N6795">
            <v>984</v>
          </cell>
          <cell r="O6795" t="str">
            <v>Chưa bao gồm keo sinh học.</v>
          </cell>
          <cell r="P6795" t="str">
            <v>Phẫu thuật nội soi lấy u hoặcđiều trị rò dịch não tuỷ, thoát vị nền sọ</v>
          </cell>
          <cell r="Q6795">
            <v>6280000</v>
          </cell>
          <cell r="R6795">
            <v>1075304.3478260899</v>
          </cell>
          <cell r="S6795">
            <v>7355000</v>
          </cell>
          <cell r="T6795">
            <v>1397895.6521739168</v>
          </cell>
          <cell r="U6795">
            <v>7677895.6521739168</v>
          </cell>
          <cell r="V6795">
            <v>7677800</v>
          </cell>
          <cell r="W6795">
            <v>307115.82608695666</v>
          </cell>
          <cell r="X6795">
            <v>7985011.4782608738</v>
          </cell>
        </row>
        <row r="6796">
          <cell r="E6796" t="str">
            <v>37.8D08.0983</v>
          </cell>
          <cell r="F6796" t="str">
            <v>15. TAI MŨI HỌNG</v>
          </cell>
          <cell r="G6796" t="str">
            <v>15.9</v>
          </cell>
          <cell r="H6796" t="str">
            <v>Phẫu thuật cắt u dây thần kinh VII</v>
          </cell>
          <cell r="I6796" t="str">
            <v>Phẫu thuật cắt u dây thần kinh VII</v>
          </cell>
          <cell r="J6796" t="str">
            <v>Phẫu thuật cắt u dây thần kinh VII</v>
          </cell>
          <cell r="K6796" t="str">
            <v>B</v>
          </cell>
          <cell r="L6796" t="str">
            <v>PDB</v>
          </cell>
          <cell r="M6796">
            <v>994</v>
          </cell>
          <cell r="N6796">
            <v>994</v>
          </cell>
          <cell r="P6796" t="str">
            <v>Phẫu thuật tai trong hoặc u dây thần kinh VII hoặc u dây thần kinh VIII</v>
          </cell>
          <cell r="Q6796">
            <v>5175000</v>
          </cell>
          <cell r="R6796">
            <v>1075304.3478260899</v>
          </cell>
          <cell r="S6796">
            <v>6250000</v>
          </cell>
          <cell r="T6796">
            <v>1397895.6521739168</v>
          </cell>
          <cell r="U6796">
            <v>6572895.6521739168</v>
          </cell>
          <cell r="V6796">
            <v>6572800</v>
          </cell>
          <cell r="W6796">
            <v>262915.82608695666</v>
          </cell>
          <cell r="X6796">
            <v>6835811.4782608738</v>
          </cell>
        </row>
        <row r="6797">
          <cell r="E6797" t="str">
            <v>37.8D08.0983</v>
          </cell>
          <cell r="F6797" t="str">
            <v>15. TAI MŨI HỌNG</v>
          </cell>
          <cell r="G6797" t="str">
            <v>15.12</v>
          </cell>
          <cell r="H6797" t="str">
            <v>Phẫu thuật cắt u dây thần kinh VIII</v>
          </cell>
          <cell r="I6797" t="str">
            <v>Phẫu thuật cắt u dây thần kinh VIII</v>
          </cell>
          <cell r="J6797" t="str">
            <v>Phẫu thuật cắt u dây thần kinh VIII</v>
          </cell>
          <cell r="K6797" t="str">
            <v>B</v>
          </cell>
          <cell r="L6797" t="str">
            <v>PDB</v>
          </cell>
          <cell r="M6797">
            <v>994</v>
          </cell>
          <cell r="N6797">
            <v>994</v>
          </cell>
          <cell r="P6797" t="str">
            <v>Phẫu thuật tai trong hoặc u dây thần kinh VII hoặc u dây thần kinh VIII</v>
          </cell>
          <cell r="Q6797">
            <v>5175000</v>
          </cell>
          <cell r="R6797">
            <v>1075304.3478260899</v>
          </cell>
          <cell r="S6797">
            <v>6250000</v>
          </cell>
          <cell r="T6797">
            <v>1397895.6521739168</v>
          </cell>
          <cell r="U6797">
            <v>6572895.6521739168</v>
          </cell>
          <cell r="V6797">
            <v>6572800</v>
          </cell>
          <cell r="W6797">
            <v>262915.82608695666</v>
          </cell>
          <cell r="X6797">
            <v>6835811.4782608738</v>
          </cell>
        </row>
        <row r="6798">
          <cell r="E6798" t="str">
            <v>37.8D08.0983</v>
          </cell>
          <cell r="F6798" t="str">
            <v>15. TAI MŨI HỌNG</v>
          </cell>
          <cell r="G6798" t="str">
            <v>15.6</v>
          </cell>
          <cell r="H6798" t="str">
            <v>Phẫu thuật điều trị rò mê nhĩ</v>
          </cell>
          <cell r="I6798" t="str">
            <v>Phẫu thuật điều trị rò mê nhĩ</v>
          </cell>
          <cell r="J6798" t="str">
            <v>Phẫu thuật điều trị rò mê nhĩ</v>
          </cell>
          <cell r="K6798" t="str">
            <v>B</v>
          </cell>
          <cell r="L6798" t="str">
            <v>PDB</v>
          </cell>
          <cell r="M6798">
            <v>994</v>
          </cell>
          <cell r="N6798">
            <v>994</v>
          </cell>
          <cell r="P6798" t="str">
            <v>Phẫu thuật tai trong hoặc u dây thần kinh VII hoặc u dây thần kinh VIII</v>
          </cell>
          <cell r="Q6798">
            <v>5175000</v>
          </cell>
          <cell r="R6798">
            <v>1075304.3478260899</v>
          </cell>
          <cell r="S6798">
            <v>6250000</v>
          </cell>
          <cell r="T6798">
            <v>1397895.6521739168</v>
          </cell>
          <cell r="U6798">
            <v>6572895.6521739168</v>
          </cell>
          <cell r="V6798">
            <v>6572800</v>
          </cell>
          <cell r="W6798">
            <v>262915.82608695666</v>
          </cell>
          <cell r="X6798">
            <v>6835811.4782608738</v>
          </cell>
        </row>
        <row r="6799">
          <cell r="E6799" t="str">
            <v>37.8D08.0983</v>
          </cell>
          <cell r="F6799" t="str">
            <v>15. TAI MŨI HỌNG</v>
          </cell>
          <cell r="G6799" t="str">
            <v>15.4</v>
          </cell>
          <cell r="H6799" t="str">
            <v>Phẫu thuật khoét mê nhĩ</v>
          </cell>
          <cell r="I6799" t="str">
            <v>Phẫu thuật khoét mê nhĩ</v>
          </cell>
          <cell r="J6799" t="str">
            <v>Phẫu thuật khoét mê nhĩ</v>
          </cell>
          <cell r="K6799" t="str">
            <v>B</v>
          </cell>
          <cell r="L6799" t="str">
            <v>P1</v>
          </cell>
          <cell r="M6799">
            <v>994</v>
          </cell>
          <cell r="N6799">
            <v>994</v>
          </cell>
          <cell r="P6799" t="str">
            <v>Phẫu thuật tai trong hoặc u dây thần kinh VII hoặc u dây thần kinh VIII</v>
          </cell>
          <cell r="Q6799">
            <v>5175000</v>
          </cell>
          <cell r="R6799">
            <v>1075304.3478260899</v>
          </cell>
          <cell r="S6799">
            <v>6250000</v>
          </cell>
          <cell r="T6799">
            <v>1397895.6521739168</v>
          </cell>
          <cell r="U6799">
            <v>6572895.6521739168</v>
          </cell>
          <cell r="V6799">
            <v>6572800</v>
          </cell>
          <cell r="W6799">
            <v>262915.82608695666</v>
          </cell>
          <cell r="X6799">
            <v>6835811.4782608738</v>
          </cell>
        </row>
        <row r="6800">
          <cell r="E6800" t="str">
            <v>37.8D08.0983</v>
          </cell>
          <cell r="F6800" t="str">
            <v>15. TAI MŨI HỌNG</v>
          </cell>
          <cell r="G6800" t="str">
            <v>15.39</v>
          </cell>
          <cell r="H6800" t="str">
            <v>Phẫu thuật lấy u thần kinh thính giác đường xuyên mê nhĩ</v>
          </cell>
          <cell r="I6800" t="str">
            <v>Phẫu thuật lấy u thần kinh thính giác đường xuyên mê nhĩ</v>
          </cell>
          <cell r="J6800" t="str">
            <v>Phẫu thuật lấy u thần kinh thính giác đường xuyên mê nhĩ</v>
          </cell>
          <cell r="K6800" t="str">
            <v>B</v>
          </cell>
          <cell r="L6800" t="str">
            <v>PDB</v>
          </cell>
          <cell r="M6800">
            <v>994</v>
          </cell>
          <cell r="N6800">
            <v>994</v>
          </cell>
          <cell r="P6800" t="str">
            <v>Phẫu thuật tai trong hoặc u dây thần kinh VII hoặc u dây thần kinh VIII</v>
          </cell>
          <cell r="Q6800">
            <v>5175000</v>
          </cell>
          <cell r="R6800">
            <v>1075304.3478260899</v>
          </cell>
          <cell r="S6800">
            <v>6250000</v>
          </cell>
          <cell r="T6800">
            <v>1397895.6521739168</v>
          </cell>
          <cell r="U6800">
            <v>6572895.6521739168</v>
          </cell>
          <cell r="V6800">
            <v>6572800</v>
          </cell>
          <cell r="W6800">
            <v>262915.82608695666</v>
          </cell>
          <cell r="X6800">
            <v>6835811.4782608738</v>
          </cell>
        </row>
        <row r="6801">
          <cell r="E6801" t="str">
            <v>37.8D08.0984</v>
          </cell>
          <cell r="F6801" t="str">
            <v>03. NHI KHOA</v>
          </cell>
          <cell r="G6801" t="str">
            <v>3.2112</v>
          </cell>
          <cell r="H6801" t="str">
            <v>Chỉnh hình tai giữa</v>
          </cell>
          <cell r="I6801" t="str">
            <v>Chỉnh hình tai giữa</v>
          </cell>
          <cell r="J6801" t="str">
            <v>Chỉnh hình tai giữa</v>
          </cell>
          <cell r="K6801" t="str">
            <v>B</v>
          </cell>
          <cell r="L6801" t="str">
            <v>P1</v>
          </cell>
          <cell r="M6801">
            <v>995</v>
          </cell>
          <cell r="N6801">
            <v>995</v>
          </cell>
          <cell r="P6801" t="str">
            <v xml:space="preserve">Phẫu thuật tạo hình tai giữa </v>
          </cell>
          <cell r="Q6801">
            <v>4647000</v>
          </cell>
          <cell r="R6801">
            <v>679304.34782608703</v>
          </cell>
          <cell r="S6801">
            <v>5326000</v>
          </cell>
          <cell r="T6801">
            <v>883095.6521739132</v>
          </cell>
          <cell r="U6801">
            <v>5530095.6521739131</v>
          </cell>
          <cell r="V6801">
            <v>5530000</v>
          </cell>
          <cell r="W6801">
            <v>221203.82608695654</v>
          </cell>
          <cell r="X6801">
            <v>5751299.4782608692</v>
          </cell>
        </row>
        <row r="6802">
          <cell r="E6802" t="str">
            <v>37.8D08.0984</v>
          </cell>
          <cell r="F6802" t="str">
            <v>03. NHI KHOA</v>
          </cell>
          <cell r="G6802" t="str">
            <v>3.2087</v>
          </cell>
          <cell r="H6802" t="str">
            <v>Phẫu thuật tạo hình tai giữa, tai ngoài do dị tật bẩm sinh</v>
          </cell>
          <cell r="I6802" t="str">
            <v>Phẫu thuật tạo hình tai giữa, tai ngoài do dị tật bẩm sinh</v>
          </cell>
          <cell r="J6802" t="str">
            <v>Phẫu thuật tạo hình tai giữa, tai ngoài do dị tật bẩm sinh</v>
          </cell>
          <cell r="K6802" t="str">
            <v>A</v>
          </cell>
          <cell r="L6802" t="str">
            <v>P1</v>
          </cell>
          <cell r="M6802">
            <v>995</v>
          </cell>
          <cell r="N6802">
            <v>995</v>
          </cell>
          <cell r="P6802" t="str">
            <v xml:space="preserve">Phẫu thuật tạo hình tai giữa </v>
          </cell>
          <cell r="Q6802">
            <v>4647000</v>
          </cell>
          <cell r="R6802">
            <v>679304.34782608703</v>
          </cell>
          <cell r="S6802">
            <v>5326000</v>
          </cell>
          <cell r="T6802">
            <v>883095.6521739132</v>
          </cell>
          <cell r="U6802">
            <v>5530095.6521739131</v>
          </cell>
          <cell r="V6802">
            <v>5530000</v>
          </cell>
          <cell r="W6802">
            <v>221203.82608695654</v>
          </cell>
          <cell r="X6802">
            <v>5751299.4782608692</v>
          </cell>
        </row>
        <row r="6803">
          <cell r="E6803" t="str">
            <v>37.8D08.0984</v>
          </cell>
          <cell r="F6803" t="str">
            <v>15. TAI MŨI HỌNG</v>
          </cell>
          <cell r="G6803" t="str">
            <v>15.37</v>
          </cell>
          <cell r="H6803" t="str">
            <v>Phẫu thuật chỉnh hình tai giữa type I, II, III, IV</v>
          </cell>
          <cell r="I6803" t="str">
            <v>Phẫu thuật chỉnh hình tai giữa type I, II, III, IV</v>
          </cell>
          <cell r="J6803" t="str">
            <v>Phẫu thuật chỉnh hình tai giữa type I, II, III, IV</v>
          </cell>
          <cell r="K6803" t="str">
            <v>B</v>
          </cell>
          <cell r="L6803" t="str">
            <v>P1</v>
          </cell>
          <cell r="M6803">
            <v>995</v>
          </cell>
          <cell r="N6803">
            <v>995</v>
          </cell>
          <cell r="P6803" t="str">
            <v xml:space="preserve">Phẫu thuật tạo hình tai giữa </v>
          </cell>
          <cell r="Q6803">
            <v>4647000</v>
          </cell>
          <cell r="R6803">
            <v>679304.34782608703</v>
          </cell>
          <cell r="S6803">
            <v>5326000</v>
          </cell>
          <cell r="T6803">
            <v>883095.6521739132</v>
          </cell>
          <cell r="U6803">
            <v>5530095.6521739131</v>
          </cell>
          <cell r="V6803">
            <v>5530000</v>
          </cell>
          <cell r="W6803">
            <v>221203.82608695654</v>
          </cell>
          <cell r="X6803">
            <v>5751299.4782608692</v>
          </cell>
        </row>
        <row r="6804">
          <cell r="E6804" t="str">
            <v>37.8D08.0984</v>
          </cell>
          <cell r="F6804" t="str">
            <v>15. TAI MŨI HỌNG</v>
          </cell>
          <cell r="G6804" t="str">
            <v>15.30</v>
          </cell>
          <cell r="H6804" t="str">
            <v>Phẫu thuật tạo hình tai giữa</v>
          </cell>
          <cell r="I6804" t="str">
            <v>Phẫu thuật tạo hình tai giữa</v>
          </cell>
          <cell r="J6804" t="str">
            <v>Phẫu thuật tạo hình tai giữa</v>
          </cell>
          <cell r="K6804" t="str">
            <v>B</v>
          </cell>
          <cell r="L6804" t="str">
            <v>P1</v>
          </cell>
          <cell r="M6804">
            <v>995</v>
          </cell>
          <cell r="N6804">
            <v>995</v>
          </cell>
          <cell r="P6804" t="str">
            <v xml:space="preserve">Phẫu thuật tạo hình tai giữa </v>
          </cell>
          <cell r="Q6804">
            <v>4647000</v>
          </cell>
          <cell r="R6804">
            <v>679304.34782608703</v>
          </cell>
          <cell r="S6804">
            <v>5326000</v>
          </cell>
          <cell r="T6804">
            <v>883095.6521739132</v>
          </cell>
          <cell r="U6804">
            <v>5530095.6521739131</v>
          </cell>
          <cell r="V6804">
            <v>5530000</v>
          </cell>
          <cell r="W6804">
            <v>221203.82608695654</v>
          </cell>
          <cell r="X6804">
            <v>5751299.4782608692</v>
          </cell>
        </row>
        <row r="6805">
          <cell r="E6805" t="str">
            <v>37.8D08.0985</v>
          </cell>
          <cell r="F6805" t="str">
            <v>15. TAI MŨI HỌNG</v>
          </cell>
          <cell r="G6805" t="str">
            <v>15.291</v>
          </cell>
          <cell r="H6805" t="str">
            <v>Phẫu thuật rò sống mũi</v>
          </cell>
          <cell r="I6805" t="str">
            <v>Phẫu thuật rò sống mũi</v>
          </cell>
          <cell r="J6805" t="str">
            <v>Phẫu thuật rò sống mũi</v>
          </cell>
          <cell r="K6805" t="str">
            <v>B</v>
          </cell>
          <cell r="L6805" t="str">
            <v>P1</v>
          </cell>
          <cell r="M6805">
            <v>996</v>
          </cell>
          <cell r="N6805">
            <v>996</v>
          </cell>
          <cell r="P6805" t="str">
            <v>Phẫu thuật tạo hình tháp mũi bằng vật liệu ghép tự thân</v>
          </cell>
          <cell r="Q6805">
            <v>6230000</v>
          </cell>
          <cell r="R6805">
            <v>1142608.6956521701</v>
          </cell>
          <cell r="S6805">
            <v>7372000</v>
          </cell>
          <cell r="T6805">
            <v>1485391.304347821</v>
          </cell>
          <cell r="U6805">
            <v>7715391.3043478206</v>
          </cell>
          <cell r="V6805">
            <v>7715300</v>
          </cell>
          <cell r="W6805">
            <v>308615.65217391285</v>
          </cell>
          <cell r="X6805">
            <v>8024006.9565217337</v>
          </cell>
        </row>
        <row r="6806">
          <cell r="E6806" t="str">
            <v>37.8D08.0985</v>
          </cell>
          <cell r="F6806" t="str">
            <v>15. TAI MŨI HỌNG</v>
          </cell>
          <cell r="G6806" t="str">
            <v>15.322</v>
          </cell>
          <cell r="H6806" t="str">
            <v>Phẫu thuật tạo hình chít hẹp cửa mũi trước</v>
          </cell>
          <cell r="I6806" t="str">
            <v>Phẫu thuật tạo hình chít hẹp cửa mũi trước</v>
          </cell>
          <cell r="J6806" t="str">
            <v>Phẫu thuật tạo hình chít hẹp cửa mũi trước</v>
          </cell>
          <cell r="K6806" t="str">
            <v>B</v>
          </cell>
          <cell r="L6806" t="str">
            <v>P1</v>
          </cell>
          <cell r="M6806">
            <v>996</v>
          </cell>
          <cell r="N6806">
            <v>996</v>
          </cell>
          <cell r="P6806" t="str">
            <v>Phẫu thuật tạo hình tháp mũi bằng vật liệu ghép tự thân</v>
          </cell>
          <cell r="Q6806">
            <v>6230000</v>
          </cell>
          <cell r="R6806">
            <v>1142608.6956521701</v>
          </cell>
          <cell r="S6806">
            <v>7372000</v>
          </cell>
          <cell r="T6806">
            <v>1485391.304347821</v>
          </cell>
          <cell r="U6806">
            <v>7715391.3043478206</v>
          </cell>
          <cell r="V6806">
            <v>7715300</v>
          </cell>
          <cell r="W6806">
            <v>308615.65217391285</v>
          </cell>
          <cell r="X6806">
            <v>8024006.9565217337</v>
          </cell>
        </row>
        <row r="6807">
          <cell r="E6807" t="str">
            <v>37.8D08.0985</v>
          </cell>
          <cell r="F6807" t="str">
            <v>15. TAI MŨI HỌNG</v>
          </cell>
          <cell r="G6807" t="str">
            <v>15.323</v>
          </cell>
          <cell r="H6807" t="str">
            <v>Phẫu thuật tạo hình chít hẹp/tịt cửa mũi sau</v>
          </cell>
          <cell r="I6807" t="str">
            <v>Phẫu thuật tạo hình chít hẹp/tịt cửa mũi sau</v>
          </cell>
          <cell r="J6807" t="str">
            <v>Phẫu thuật tạo hình chít hẹp/tịt cửa mũi sau</v>
          </cell>
          <cell r="K6807" t="str">
            <v>B</v>
          </cell>
          <cell r="L6807" t="str">
            <v>P1</v>
          </cell>
          <cell r="M6807">
            <v>996</v>
          </cell>
          <cell r="N6807">
            <v>996</v>
          </cell>
          <cell r="P6807" t="str">
            <v>Phẫu thuật tạo hình tháp mũi bằng vật liệu ghép tự thân</v>
          </cell>
          <cell r="Q6807">
            <v>6230000</v>
          </cell>
          <cell r="R6807">
            <v>1142608.6956521701</v>
          </cell>
          <cell r="S6807">
            <v>7372000</v>
          </cell>
          <cell r="T6807">
            <v>1485391.304347821</v>
          </cell>
          <cell r="U6807">
            <v>7715391.3043478206</v>
          </cell>
          <cell r="V6807">
            <v>7715300</v>
          </cell>
          <cell r="W6807">
            <v>308615.65217391285</v>
          </cell>
          <cell r="X6807">
            <v>8024006.9565217337</v>
          </cell>
        </row>
        <row r="6808">
          <cell r="E6808" t="str">
            <v>37.8D08.0985</v>
          </cell>
          <cell r="F6808" t="str">
            <v>15. TAI MŨI HỌNG</v>
          </cell>
          <cell r="G6808" t="str">
            <v>15.320</v>
          </cell>
          <cell r="H6808" t="str">
            <v>Phẫu thuật tạo hình tháp mũi bằng vật liệu ghép tự thân</v>
          </cell>
          <cell r="I6808" t="str">
            <v>Phẫu thuật tạo hình tháp mũi bằng vật liệu ghép tự thân</v>
          </cell>
          <cell r="J6808" t="str">
            <v>Phẫu thuật tạo hình tháp mũi bằng vật liệu ghép tự thân</v>
          </cell>
          <cell r="K6808" t="str">
            <v>B</v>
          </cell>
          <cell r="L6808" t="str">
            <v>PDB</v>
          </cell>
          <cell r="M6808">
            <v>996</v>
          </cell>
          <cell r="N6808">
            <v>996</v>
          </cell>
          <cell r="P6808" t="str">
            <v>Phẫu thuật tạo hình tháp mũi bằng vật liệu ghép tự thân</v>
          </cell>
          <cell r="Q6808">
            <v>6230000</v>
          </cell>
          <cell r="R6808">
            <v>1142608.6956521701</v>
          </cell>
          <cell r="S6808">
            <v>7372000</v>
          </cell>
          <cell r="T6808">
            <v>1485391.304347821</v>
          </cell>
          <cell r="U6808">
            <v>7715391.3043478206</v>
          </cell>
          <cell r="V6808">
            <v>7715300</v>
          </cell>
          <cell r="W6808">
            <v>308615.65217391285</v>
          </cell>
          <cell r="X6808">
            <v>8024006.9565217337</v>
          </cell>
        </row>
        <row r="6809">
          <cell r="E6809" t="str">
            <v>37.8D08.0985</v>
          </cell>
          <cell r="F6809" t="str">
            <v>15. TAI MŨI HỌNG</v>
          </cell>
          <cell r="G6809" t="str">
            <v>15.330</v>
          </cell>
          <cell r="H6809" t="str">
            <v>Phẫu thuật tạo hình vùng mặt thiểu sản</v>
          </cell>
          <cell r="I6809" t="str">
            <v>Phẫu thuật tạo hình vùng mặt thiểu sản</v>
          </cell>
          <cell r="J6809" t="str">
            <v>Phẫu thuật tạo hình vùng mặt thiểu sản</v>
          </cell>
          <cell r="K6809" t="str">
            <v>B</v>
          </cell>
          <cell r="L6809" t="str">
            <v>P1</v>
          </cell>
          <cell r="M6809">
            <v>996</v>
          </cell>
          <cell r="N6809">
            <v>996</v>
          </cell>
          <cell r="P6809" t="str">
            <v>Phẫu thuật tạo hình tháp mũi bằng vật liệu ghép tự thân</v>
          </cell>
          <cell r="Q6809">
            <v>6230000</v>
          </cell>
          <cell r="R6809">
            <v>1142608.6956521701</v>
          </cell>
          <cell r="S6809">
            <v>7372000</v>
          </cell>
          <cell r="T6809">
            <v>1485391.304347821</v>
          </cell>
          <cell r="U6809">
            <v>7715391.3043478206</v>
          </cell>
          <cell r="V6809">
            <v>7715300</v>
          </cell>
          <cell r="W6809">
            <v>308615.65217391285</v>
          </cell>
          <cell r="X6809">
            <v>8024006.9565217337</v>
          </cell>
        </row>
        <row r="6810">
          <cell r="E6810" t="str">
            <v>37.8D08.0986</v>
          </cell>
          <cell r="F6810" t="str">
            <v>03. NHI KHOA</v>
          </cell>
          <cell r="G6810" t="str">
            <v>3.2078</v>
          </cell>
          <cell r="H6810" t="str">
            <v>Cấy điện cực ốc tai</v>
          </cell>
          <cell r="I6810" t="str">
            <v>Cấy điện cực ốc tai</v>
          </cell>
          <cell r="J6810" t="str">
            <v>Cấy điện cực ốc tai</v>
          </cell>
          <cell r="K6810" t="str">
            <v>A</v>
          </cell>
          <cell r="L6810" t="str">
            <v>PDB</v>
          </cell>
          <cell r="M6810">
            <v>997</v>
          </cell>
          <cell r="N6810">
            <v>997</v>
          </cell>
          <cell r="P6810" t="str">
            <v>Phẫu thuật thay thế xương bàn đạp</v>
          </cell>
          <cell r="Q6810">
            <v>4647000</v>
          </cell>
          <cell r="R6810">
            <v>679304.34782608703</v>
          </cell>
          <cell r="S6810">
            <v>5326000</v>
          </cell>
          <cell r="T6810">
            <v>883095.6521739132</v>
          </cell>
          <cell r="U6810">
            <v>5530095.6521739131</v>
          </cell>
          <cell r="V6810">
            <v>5530000</v>
          </cell>
          <cell r="W6810">
            <v>221203.82608695654</v>
          </cell>
          <cell r="X6810">
            <v>5751299.4782608692</v>
          </cell>
        </row>
        <row r="6811">
          <cell r="E6811" t="str">
            <v>37.8D08.0986</v>
          </cell>
          <cell r="F6811" t="str">
            <v>03. NHI KHOA</v>
          </cell>
          <cell r="G6811" t="str">
            <v>3.2082</v>
          </cell>
          <cell r="H6811" t="str">
            <v>Thay thế xương bàn đạp</v>
          </cell>
          <cell r="I6811" t="str">
            <v>Thay thế xương bàn đạp</v>
          </cell>
          <cell r="J6811" t="str">
            <v>Thay thế xương bàn đạp</v>
          </cell>
          <cell r="K6811" t="str">
            <v>A</v>
          </cell>
          <cell r="L6811" t="str">
            <v>P1</v>
          </cell>
          <cell r="M6811">
            <v>997</v>
          </cell>
          <cell r="N6811">
            <v>997</v>
          </cell>
          <cell r="P6811" t="str">
            <v>Phẫu thuật thay thế xương bàn đạp</v>
          </cell>
          <cell r="Q6811">
            <v>4647000</v>
          </cell>
          <cell r="R6811">
            <v>679304.34782608703</v>
          </cell>
          <cell r="S6811">
            <v>5326000</v>
          </cell>
          <cell r="T6811">
            <v>883095.6521739132</v>
          </cell>
          <cell r="U6811">
            <v>5530095.6521739131</v>
          </cell>
          <cell r="V6811">
            <v>5530000</v>
          </cell>
          <cell r="W6811">
            <v>221203.82608695654</v>
          </cell>
          <cell r="X6811">
            <v>5751299.4782608692</v>
          </cell>
        </row>
        <row r="6812">
          <cell r="E6812" t="str">
            <v>37.8D08.0986</v>
          </cell>
          <cell r="F6812" t="str">
            <v>15. TAI MŨI HỌNG</v>
          </cell>
          <cell r="G6812" t="str">
            <v>15.1</v>
          </cell>
          <cell r="H6812" t="str">
            <v>Cấy điện cực ốc tai (cấy ốc tai điện tử)</v>
          </cell>
          <cell r="I6812" t="str">
            <v>Cấy điện cực ốc tai (cấy ốc tai điện tử)</v>
          </cell>
          <cell r="J6812" t="str">
            <v>Cấy điện cực ốc tai (Cấy ốc tai điện tử)</v>
          </cell>
          <cell r="K6812" t="str">
            <v>B</v>
          </cell>
          <cell r="L6812" t="str">
            <v>PDB</v>
          </cell>
          <cell r="M6812">
            <v>997</v>
          </cell>
          <cell r="N6812">
            <v>997</v>
          </cell>
          <cell r="P6812" t="str">
            <v>Phẫu thuật thay thế xương bàn đạp</v>
          </cell>
          <cell r="Q6812">
            <v>4647000</v>
          </cell>
          <cell r="R6812">
            <v>679304.34782608703</v>
          </cell>
          <cell r="S6812">
            <v>5326000</v>
          </cell>
          <cell r="T6812">
            <v>883095.6521739132</v>
          </cell>
          <cell r="U6812">
            <v>5530095.6521739131</v>
          </cell>
          <cell r="V6812">
            <v>5530000</v>
          </cell>
          <cell r="W6812">
            <v>221203.82608695654</v>
          </cell>
          <cell r="X6812">
            <v>5751299.4782608692</v>
          </cell>
        </row>
        <row r="6813">
          <cell r="E6813" t="str">
            <v>37.8D08.0986</v>
          </cell>
          <cell r="F6813" t="str">
            <v>15. TAI MŨI HỌNG</v>
          </cell>
          <cell r="G6813" t="str">
            <v>15.5</v>
          </cell>
          <cell r="H6813" t="str">
            <v>Phẫu thuật mở túi nội dịch</v>
          </cell>
          <cell r="I6813" t="str">
            <v>Phẫu thuật mở túi nội dịch</v>
          </cell>
          <cell r="J6813" t="str">
            <v>Phẫu thuật mở túi nội dịch</v>
          </cell>
          <cell r="K6813" t="str">
            <v>B</v>
          </cell>
          <cell r="L6813" t="str">
            <v>P1</v>
          </cell>
          <cell r="M6813">
            <v>997</v>
          </cell>
          <cell r="N6813">
            <v>997</v>
          </cell>
          <cell r="P6813" t="str">
            <v>Phẫu thuật thay thế xương bàn đạp</v>
          </cell>
          <cell r="Q6813">
            <v>4647000</v>
          </cell>
          <cell r="R6813">
            <v>679304.34782608703</v>
          </cell>
          <cell r="S6813">
            <v>5326000</v>
          </cell>
          <cell r="T6813">
            <v>883095.6521739132</v>
          </cell>
          <cell r="U6813">
            <v>5530095.6521739131</v>
          </cell>
          <cell r="V6813">
            <v>5530000</v>
          </cell>
          <cell r="W6813">
            <v>221203.82608695654</v>
          </cell>
          <cell r="X6813">
            <v>5751299.4782608692</v>
          </cell>
        </row>
        <row r="6814">
          <cell r="E6814" t="str">
            <v>37.8D08.0986</v>
          </cell>
          <cell r="F6814" t="str">
            <v>15. TAI MŨI HỌNG</v>
          </cell>
          <cell r="G6814" t="str">
            <v>15.19</v>
          </cell>
          <cell r="H6814" t="str">
            <v>Phẫu thuật thay thế xương bàn đạp</v>
          </cell>
          <cell r="I6814" t="str">
            <v>Phẫu thuật thay thế xương bàn đạp</v>
          </cell>
          <cell r="J6814" t="str">
            <v>Phẫu thuật thay thế xương bàn đạp</v>
          </cell>
          <cell r="K6814" t="str">
            <v>B</v>
          </cell>
          <cell r="L6814" t="str">
            <v>P1</v>
          </cell>
          <cell r="M6814">
            <v>997</v>
          </cell>
          <cell r="N6814">
            <v>997</v>
          </cell>
          <cell r="P6814" t="str">
            <v>Phẫu thuật thay thế xương bàn đạp</v>
          </cell>
          <cell r="Q6814">
            <v>4647000</v>
          </cell>
          <cell r="R6814">
            <v>679304.34782608703</v>
          </cell>
          <cell r="S6814">
            <v>5326000</v>
          </cell>
          <cell r="T6814">
            <v>883095.6521739132</v>
          </cell>
          <cell r="U6814">
            <v>5530095.6521739131</v>
          </cell>
          <cell r="V6814">
            <v>5530000</v>
          </cell>
          <cell r="W6814">
            <v>221203.82608695654</v>
          </cell>
          <cell r="X6814">
            <v>5751299.4782608692</v>
          </cell>
        </row>
        <row r="6815">
          <cell r="E6815" t="str">
            <v>37.8D08.0973</v>
          </cell>
          <cell r="F6815" t="str">
            <v>27. PHẪU THUẬT NỘI SOI</v>
          </cell>
          <cell r="G6815" t="str">
            <v>27.21</v>
          </cell>
          <cell r="H6815" t="str">
            <v>Phẫu thuật nội soi điều trị rò dịch não tủy nền sọ</v>
          </cell>
          <cell r="I6815" t="str">
            <v>Phẫu thuật nội soi điều trị rò dịch não tủy nền sọ</v>
          </cell>
          <cell r="J6815" t="str">
            <v>Phẫu thuật nội soi điều trị rò dịch não tuỷ nền sọ</v>
          </cell>
          <cell r="K6815" t="str">
            <v>A</v>
          </cell>
          <cell r="L6815" t="str">
            <v>PDB</v>
          </cell>
          <cell r="M6815">
            <v>984</v>
          </cell>
          <cell r="N6815">
            <v>984</v>
          </cell>
          <cell r="O6815" t="str">
            <v>Chưa bao gồm keo sinh học.</v>
          </cell>
          <cell r="P6815" t="str">
            <v>Phẫu thuật nội soi lấy u hoặcđiều trị rò dịch não tuỷ, thoát vị nền sọ</v>
          </cell>
          <cell r="Q6815">
            <v>6280000</v>
          </cell>
          <cell r="R6815">
            <v>1075304.3478260899</v>
          </cell>
          <cell r="S6815">
            <v>7355000</v>
          </cell>
          <cell r="T6815">
            <v>1397895.6521739168</v>
          </cell>
          <cell r="U6815">
            <v>7677895.6521739168</v>
          </cell>
          <cell r="V6815">
            <v>7677800</v>
          </cell>
          <cell r="W6815">
            <v>307115.82608695666</v>
          </cell>
          <cell r="X6815">
            <v>7985011.4782608738</v>
          </cell>
        </row>
        <row r="6816">
          <cell r="E6816" t="str">
            <v>37.8D08.0973</v>
          </cell>
          <cell r="F6816" t="str">
            <v>03. NHI KHOA</v>
          </cell>
          <cell r="G6816" t="str">
            <v>3.3929</v>
          </cell>
          <cell r="H6816" t="str">
            <v>Phẫu thuật nội soi điều trị thoát vị nền sọ</v>
          </cell>
          <cell r="I6816" t="str">
            <v>Phẫu thuật nội soi điều trị thoát vị nền sọ</v>
          </cell>
          <cell r="J6816" t="str">
            <v>Phẫu thuật nội soi điều trị thoát vị nền sọ</v>
          </cell>
          <cell r="K6816" t="str">
            <v>A</v>
          </cell>
          <cell r="L6816" t="str">
            <v>PDB</v>
          </cell>
          <cell r="M6816">
            <v>984</v>
          </cell>
          <cell r="N6816">
            <v>984</v>
          </cell>
          <cell r="O6816" t="str">
            <v>Chưa bao gồm keo sinh học.</v>
          </cell>
          <cell r="P6816" t="str">
            <v>Phẫu thuật nội soi lấy u hoặcđiều trị rò dịch não tuỷ, thoát vị nền sọ</v>
          </cell>
          <cell r="Q6816">
            <v>6280000</v>
          </cell>
          <cell r="R6816">
            <v>1075304.3478260899</v>
          </cell>
          <cell r="S6816">
            <v>7355000</v>
          </cell>
          <cell r="T6816">
            <v>1397895.6521739168</v>
          </cell>
          <cell r="U6816">
            <v>7677895.6521739168</v>
          </cell>
          <cell r="V6816">
            <v>7677800</v>
          </cell>
          <cell r="W6816">
            <v>307115.82608695666</v>
          </cell>
          <cell r="X6816">
            <v>7985011.4782608738</v>
          </cell>
        </row>
        <row r="6817">
          <cell r="E6817" t="str">
            <v>37.8D08.0973</v>
          </cell>
          <cell r="F6817" t="str">
            <v>27. PHẪU THUẬT NỘI SOI</v>
          </cell>
          <cell r="G6817" t="str">
            <v>27.22</v>
          </cell>
          <cell r="H6817" t="str">
            <v>Phẫu thuật nội soi điều trị thoát vị nền sọ</v>
          </cell>
          <cell r="I6817" t="str">
            <v>Phẫu thuật nội soi điều trị thoát vị nền sọ</v>
          </cell>
          <cell r="J6817" t="str">
            <v>Phẫu thuật nội soi điều trị thoát vị nền sọ</v>
          </cell>
          <cell r="K6817" t="str">
            <v>A</v>
          </cell>
          <cell r="L6817" t="str">
            <v>PDB</v>
          </cell>
          <cell r="M6817">
            <v>984</v>
          </cell>
          <cell r="N6817">
            <v>984</v>
          </cell>
          <cell r="O6817" t="str">
            <v>Chưa bao gồm keo sinh học.</v>
          </cell>
          <cell r="P6817" t="str">
            <v>Phẫu thuật nội soi lấy u hoặcđiều trị rò dịch não tuỷ, thoát vị nền sọ</v>
          </cell>
          <cell r="Q6817">
            <v>6280000</v>
          </cell>
          <cell r="R6817">
            <v>1075304.3478260899</v>
          </cell>
          <cell r="S6817">
            <v>7355000</v>
          </cell>
          <cell r="T6817">
            <v>1397895.6521739168</v>
          </cell>
          <cell r="U6817">
            <v>7677895.6521739168</v>
          </cell>
          <cell r="V6817">
            <v>7677800</v>
          </cell>
          <cell r="W6817">
            <v>307115.82608695666</v>
          </cell>
          <cell r="X6817">
            <v>7985011.4782608738</v>
          </cell>
        </row>
        <row r="6818">
          <cell r="E6818" t="str">
            <v>37.8D05.0450</v>
          </cell>
          <cell r="F6818" t="str">
            <v>03. NHI KHOA</v>
          </cell>
          <cell r="G6818" t="str">
            <v>3.4030</v>
          </cell>
          <cell r="H6818" t="str">
            <v>Phẫu thuật nội soi điều trị xoắn dạ dày có kèm cắt dạ dày</v>
          </cell>
          <cell r="I6818" t="str">
            <v>Phẫu thuật nội soi điều trị xoắn dạ dày có kèm cắt dạ dày</v>
          </cell>
          <cell r="J6818" t="str">
            <v>Phẫu thuật nội soi điều trị xoắn dạ dày có kèm cắt dạ dày</v>
          </cell>
          <cell r="K6818" t="str">
            <v>B</v>
          </cell>
          <cell r="L6818" t="str">
            <v>P1</v>
          </cell>
          <cell r="M6818">
            <v>459</v>
          </cell>
          <cell r="N6818">
            <v>459</v>
          </cell>
          <cell r="O6818" t="str">
            <v>Chưa bao gồm máy cắt nối tự động và ghim khâu máy, dao siêu âm hoặc dao hàn mô hoặc dao hàn mạch, kẹp khóa mạch máu.</v>
          </cell>
          <cell r="P6818" t="str">
            <v xml:space="preserve">Phẫu thuật nội soi cắt dạ dày </v>
          </cell>
          <cell r="Q6818">
            <v>4200000</v>
          </cell>
          <cell r="R6818">
            <v>1075304.3478260899</v>
          </cell>
          <cell r="S6818">
            <v>5275000</v>
          </cell>
          <cell r="T6818">
            <v>1397895.6521739168</v>
          </cell>
          <cell r="U6818">
            <v>5597895.6521739168</v>
          </cell>
          <cell r="V6818">
            <v>5597800</v>
          </cell>
          <cell r="W6818">
            <v>223915.82608695669</v>
          </cell>
          <cell r="X6818">
            <v>5821811.4782608738</v>
          </cell>
        </row>
        <row r="6819">
          <cell r="E6819" t="str">
            <v>37.8D05.0450</v>
          </cell>
          <cell r="F6819" t="str">
            <v>27. PHẪU THUẬT NỘI SOI</v>
          </cell>
          <cell r="G6819" t="str">
            <v>27.151</v>
          </cell>
          <cell r="H6819" t="str">
            <v>Phẫu thuật nội soi điều trị xoắn dạ dày có kèm cắt dạ dày</v>
          </cell>
          <cell r="I6819" t="str">
            <v>Phẫu thuật nội soi điều trị xoắn dạ dày có kèm cắt dạ dày</v>
          </cell>
          <cell r="J6819" t="str">
            <v>Phẫu thuật nội soi điều trị xoắn dạ dày có kèm cắt dạ dày</v>
          </cell>
          <cell r="K6819" t="str">
            <v>A</v>
          </cell>
          <cell r="L6819" t="str">
            <v>P1</v>
          </cell>
          <cell r="M6819">
            <v>459</v>
          </cell>
          <cell r="N6819">
            <v>459</v>
          </cell>
          <cell r="O6819" t="str">
            <v>Chưa bao gồm máy cắt nối tự động và ghim khâu máy, dao siêu âm hoặc dao hàn mô hoặc dao hàn mạch, kẹp khóa mạch máu.</v>
          </cell>
          <cell r="P6819" t="str">
            <v xml:space="preserve">Phẫu thuật nội soi cắt dạ dày </v>
          </cell>
          <cell r="Q6819">
            <v>4200000</v>
          </cell>
          <cell r="R6819">
            <v>1075304.3478260899</v>
          </cell>
          <cell r="S6819">
            <v>5275000</v>
          </cell>
          <cell r="T6819">
            <v>1397895.6521739168</v>
          </cell>
          <cell r="U6819">
            <v>5597895.6521739168</v>
          </cell>
          <cell r="V6819">
            <v>5597800</v>
          </cell>
          <cell r="W6819">
            <v>223915.82608695669</v>
          </cell>
          <cell r="X6819">
            <v>5821811.4782608738</v>
          </cell>
        </row>
        <row r="6820">
          <cell r="E6820" t="str">
            <v>37.8D08.0972</v>
          </cell>
          <cell r="F6820" t="str">
            <v>03. NHI KHOA</v>
          </cell>
          <cell r="G6820" t="str">
            <v>3.2131</v>
          </cell>
          <cell r="H6820" t="str">
            <v>Phẫu thuật nội soi giảm áp ổ mắt</v>
          </cell>
          <cell r="I6820" t="str">
            <v>Phẫu thuật nội soi giảm áp ổ mắt</v>
          </cell>
          <cell r="J6820" t="str">
            <v>Phẫu thuật nội soi giảm áp ổ mắt</v>
          </cell>
          <cell r="K6820" t="str">
            <v>B</v>
          </cell>
          <cell r="L6820" t="str">
            <v>P1</v>
          </cell>
          <cell r="M6820">
            <v>983</v>
          </cell>
          <cell r="N6820">
            <v>983</v>
          </cell>
          <cell r="P6820" t="str">
            <v>Phẫu thuật nội soi giảm áp ổ mắt</v>
          </cell>
          <cell r="Q6820">
            <v>4359000</v>
          </cell>
          <cell r="R6820">
            <v>1533913.04347826</v>
          </cell>
          <cell r="S6820">
            <v>5892000</v>
          </cell>
          <cell r="T6820">
            <v>1994086.9565217381</v>
          </cell>
          <cell r="U6820">
            <v>6353086.9565217383</v>
          </cell>
          <cell r="V6820">
            <v>6353000</v>
          </cell>
          <cell r="W6820">
            <v>254123.47826086954</v>
          </cell>
          <cell r="X6820">
            <v>6607210.4347826075</v>
          </cell>
        </row>
        <row r="6821">
          <cell r="E6821" t="str">
            <v>37.8D08.0972</v>
          </cell>
          <cell r="F6821" t="str">
            <v>15. TAI MŨI HỌNG</v>
          </cell>
          <cell r="G6821" t="str">
            <v>15.70</v>
          </cell>
          <cell r="H6821" t="str">
            <v>Phẫu thuật nội soi giảm áp ổ mắt</v>
          </cell>
          <cell r="I6821" t="str">
            <v>Phẫu thuật nội soi giảm áp ổ mắt</v>
          </cell>
          <cell r="J6821" t="str">
            <v>Phẫu thuật nội soi giảm áp ổ mắt</v>
          </cell>
          <cell r="K6821" t="str">
            <v>B</v>
          </cell>
          <cell r="L6821" t="str">
            <v>P1</v>
          </cell>
          <cell r="M6821">
            <v>983</v>
          </cell>
          <cell r="N6821">
            <v>983</v>
          </cell>
          <cell r="P6821" t="str">
            <v>Phẫu thuật nội soi giảm áp ổ mắt</v>
          </cell>
          <cell r="Q6821">
            <v>4359000</v>
          </cell>
          <cell r="R6821">
            <v>1533913.04347826</v>
          </cell>
          <cell r="S6821">
            <v>5892000</v>
          </cell>
          <cell r="T6821">
            <v>1994086.9565217381</v>
          </cell>
          <cell r="U6821">
            <v>6353086.9565217383</v>
          </cell>
          <cell r="V6821">
            <v>6353000</v>
          </cell>
          <cell r="W6821">
            <v>254123.47826086954</v>
          </cell>
          <cell r="X6821">
            <v>6607210.4347826075</v>
          </cell>
        </row>
        <row r="6822">
          <cell r="E6822" t="str">
            <v>37.8D08.0987</v>
          </cell>
          <cell r="F6822" t="str">
            <v>15. TAI MŨI HỌNG</v>
          </cell>
          <cell r="G6822" t="str">
            <v>15.23</v>
          </cell>
          <cell r="H6822" t="str">
            <v>Phẫu thuật tiệt căn xương chũm cải biên</v>
          </cell>
          <cell r="I6822" t="str">
            <v>Phẫu thuật tiệt căn xương chũm cải biên</v>
          </cell>
          <cell r="J6822" t="str">
            <v>Phẫu thuật tiệt căn xương chũm cải biên</v>
          </cell>
          <cell r="K6822" t="str">
            <v>B</v>
          </cell>
          <cell r="L6822" t="str">
            <v>P1</v>
          </cell>
          <cell r="M6822">
            <v>998</v>
          </cell>
          <cell r="N6822">
            <v>998</v>
          </cell>
          <cell r="P6822" t="str">
            <v>Phẫu thuật tiệt căn xương chũm</v>
          </cell>
          <cell r="Q6822">
            <v>4652000</v>
          </cell>
          <cell r="R6822">
            <v>680869.56521739101</v>
          </cell>
          <cell r="S6822">
            <v>5332000</v>
          </cell>
          <cell r="T6822">
            <v>885130.4347826083</v>
          </cell>
          <cell r="U6822">
            <v>5537130.4347826084</v>
          </cell>
          <cell r="V6822">
            <v>5537100</v>
          </cell>
          <cell r="W6822">
            <v>221485.21739130435</v>
          </cell>
          <cell r="X6822">
            <v>5758615.6521739131</v>
          </cell>
        </row>
        <row r="6823">
          <cell r="E6823" t="str">
            <v>37.8D08.0972</v>
          </cell>
          <cell r="F6823" t="str">
            <v>27. PHẪU THUẬT NỘI SOI</v>
          </cell>
          <cell r="G6823" t="str">
            <v>27.18</v>
          </cell>
          <cell r="H6823" t="str">
            <v>Phẫu thuật nội soi giảm áp ổ mắt</v>
          </cell>
          <cell r="I6823" t="str">
            <v>Phẫu thuật nội soi giảm áp ổ mắt</v>
          </cell>
          <cell r="J6823" t="str">
            <v>Phẫu thuật nội soi giảm áp ổ mắt</v>
          </cell>
          <cell r="K6823" t="str">
            <v>B</v>
          </cell>
          <cell r="L6823" t="str">
            <v>P1</v>
          </cell>
          <cell r="M6823">
            <v>983</v>
          </cell>
          <cell r="N6823">
            <v>983</v>
          </cell>
          <cell r="P6823" t="str">
            <v>Phẫu thuật nội soi giảm áp ổ mắt</v>
          </cell>
          <cell r="Q6823">
            <v>4359000</v>
          </cell>
          <cell r="R6823">
            <v>1533913.04347826</v>
          </cell>
          <cell r="S6823">
            <v>5892000</v>
          </cell>
          <cell r="T6823">
            <v>1994086.9565217381</v>
          </cell>
          <cell r="U6823">
            <v>6353086.9565217383</v>
          </cell>
          <cell r="V6823">
            <v>6353000</v>
          </cell>
          <cell r="W6823">
            <v>254123.47826086954</v>
          </cell>
          <cell r="X6823">
            <v>6607210.4347826075</v>
          </cell>
        </row>
        <row r="6824">
          <cell r="E6824" t="str">
            <v>37.8D08.0988</v>
          </cell>
          <cell r="F6824" t="str">
            <v>15. TAI MŨI HỌNG</v>
          </cell>
          <cell r="G6824" t="str">
            <v>15.203</v>
          </cell>
          <cell r="H6824" t="str">
            <v>Nội soi cầm máu sau phẫu thuật vùng hạ họng, thanh quản</v>
          </cell>
          <cell r="I6824" t="str">
            <v>Nội soi cầm máu sau phẫu thuật vùng hạ họng, thanh quản</v>
          </cell>
          <cell r="J6824" t="str">
            <v>Nội soi cầm máu sau phẫu thuật vùng hạ họng, thanh quản</v>
          </cell>
          <cell r="K6824" t="str">
            <v>B</v>
          </cell>
          <cell r="L6824" t="str">
            <v>P3</v>
          </cell>
          <cell r="M6824">
            <v>999</v>
          </cell>
          <cell r="N6824">
            <v>999</v>
          </cell>
          <cell r="P6824" t="str">
            <v>Phẫu thuật xử trí chảy máu sau cắt Amygdale (gây mê)</v>
          </cell>
          <cell r="Q6824">
            <v>2409000</v>
          </cell>
          <cell r="R6824">
            <v>489913.04347826098</v>
          </cell>
          <cell r="S6824">
            <v>2898000</v>
          </cell>
          <cell r="T6824">
            <v>636886.95652173925</v>
          </cell>
          <cell r="U6824">
            <v>3045886.9565217393</v>
          </cell>
          <cell r="V6824">
            <v>3045800</v>
          </cell>
          <cell r="W6824">
            <v>121835.47826086957</v>
          </cell>
          <cell r="X6824">
            <v>3167722.4347826089</v>
          </cell>
        </row>
        <row r="6825">
          <cell r="E6825" t="str">
            <v>37.8D08.0988</v>
          </cell>
          <cell r="F6825" t="str">
            <v>15. TAI MŨI HỌNG</v>
          </cell>
          <cell r="G6825" t="str">
            <v>15.299</v>
          </cell>
          <cell r="H6825" t="str">
            <v>Phẫu thuật mở lại hốc mổ cầm máu sau phẫu thuật vùng đầu cổ</v>
          </cell>
          <cell r="I6825" t="str">
            <v>Phẫu thuật mở lại hốc mổ cầm máu sau phẫu thuật vùng đầu cổ</v>
          </cell>
          <cell r="J6825" t="str">
            <v>Phẫu thuật mở lại hốc mổ cầm máu sau phẫu thuật vùng đầu cổ</v>
          </cell>
          <cell r="K6825" t="str">
            <v>C</v>
          </cell>
          <cell r="L6825" t="str">
            <v>P3</v>
          </cell>
          <cell r="M6825">
            <v>999</v>
          </cell>
          <cell r="N6825">
            <v>999</v>
          </cell>
          <cell r="P6825" t="str">
            <v>Phẫu thuật xử trí chảy máu sau cắt Amygdale (gây mê)</v>
          </cell>
          <cell r="Q6825">
            <v>2409000</v>
          </cell>
          <cell r="R6825">
            <v>489913.04347826098</v>
          </cell>
          <cell r="S6825">
            <v>2898000</v>
          </cell>
          <cell r="T6825">
            <v>636886.95652173925</v>
          </cell>
          <cell r="U6825">
            <v>3045886.9565217393</v>
          </cell>
          <cell r="V6825">
            <v>3045800</v>
          </cell>
          <cell r="W6825">
            <v>121835.47826086957</v>
          </cell>
          <cell r="X6825">
            <v>3167722.4347826089</v>
          </cell>
        </row>
        <row r="6826">
          <cell r="E6826" t="str">
            <v>37.8D08.0988</v>
          </cell>
          <cell r="F6826" t="str">
            <v>15. TAI MŨI HỌNG</v>
          </cell>
          <cell r="G6826" t="str">
            <v>15.152</v>
          </cell>
          <cell r="H6826" t="str">
            <v>Phẫu thuật xử trí chảy máu sau cắt Amidan (gây mê)</v>
          </cell>
          <cell r="I6826" t="str">
            <v>Phẫu thuật xử trí chảy máu sau cắt Amidan (gây mê)</v>
          </cell>
          <cell r="J6826" t="str">
            <v>Phẫu thuật xử trí chảy máu sau cắt Amidan (gây mê)</v>
          </cell>
          <cell r="K6826" t="str">
            <v>C</v>
          </cell>
          <cell r="L6826" t="str">
            <v>P2</v>
          </cell>
          <cell r="M6826">
            <v>999</v>
          </cell>
          <cell r="N6826">
            <v>999</v>
          </cell>
          <cell r="P6826" t="str">
            <v>Phẫu thuật xử trí chảy máu sau cắt Amygdale (gây mê)</v>
          </cell>
          <cell r="Q6826">
            <v>2409000</v>
          </cell>
          <cell r="R6826">
            <v>489913.04347826098</v>
          </cell>
          <cell r="S6826">
            <v>2898000</v>
          </cell>
          <cell r="T6826">
            <v>636886.95652173925</v>
          </cell>
          <cell r="U6826">
            <v>3045886.9565217393</v>
          </cell>
          <cell r="V6826">
            <v>3045800</v>
          </cell>
          <cell r="W6826">
            <v>121835.47826086957</v>
          </cell>
          <cell r="X6826">
            <v>3167722.4347826089</v>
          </cell>
        </row>
        <row r="6827">
          <cell r="E6827" t="str">
            <v>37.8D08.0989</v>
          </cell>
          <cell r="F6827" t="str">
            <v>12. UNG BƯỚU</v>
          </cell>
          <cell r="G6827" t="str">
            <v>12.165</v>
          </cell>
          <cell r="H6827" t="str">
            <v>Súc rửa vòm họng trong xạ trị</v>
          </cell>
          <cell r="I6827" t="str">
            <v>Súc rửa vòm họng trong xạ trị</v>
          </cell>
          <cell r="J6827" t="str">
            <v>Súc rửa vòm họng trong xạ trị</v>
          </cell>
          <cell r="K6827" t="str">
            <v>B</v>
          </cell>
          <cell r="L6827" t="str">
            <v>T3</v>
          </cell>
          <cell r="M6827">
            <v>1000</v>
          </cell>
          <cell r="N6827">
            <v>1000</v>
          </cell>
          <cell r="P6827" t="str">
            <v>Rửa tai, rửa mũi, xông họng</v>
          </cell>
          <cell r="Q6827">
            <v>15000</v>
          </cell>
          <cell r="R6827">
            <v>15026.0869565217</v>
          </cell>
          <cell r="S6827">
            <v>30000</v>
          </cell>
          <cell r="T6827">
            <v>19533.913043478209</v>
          </cell>
          <cell r="U6827">
            <v>34533.913043478213</v>
          </cell>
          <cell r="V6827">
            <v>34500</v>
          </cell>
          <cell r="W6827">
            <v>1381.3565217391285</v>
          </cell>
          <cell r="X6827">
            <v>35915.269565217342</v>
          </cell>
        </row>
        <row r="6828">
          <cell r="E6828" t="str">
            <v>37.8D08.0990</v>
          </cell>
          <cell r="F6828" t="str">
            <v>03. NHI KHOA</v>
          </cell>
          <cell r="G6828" t="str">
            <v>3.998</v>
          </cell>
          <cell r="H6828" t="str">
            <v>Nội soi thanh quản ống mềm không sinh thiết</v>
          </cell>
          <cell r="I6828" t="str">
            <v>Nội soi thanh quản ống mềm không sinh thiết</v>
          </cell>
          <cell r="J6828" t="str">
            <v>Nội soi thanh quản ống mềm không sinh thiết</v>
          </cell>
          <cell r="K6828" t="str">
            <v>B</v>
          </cell>
          <cell r="L6828" t="str">
            <v>T1</v>
          </cell>
          <cell r="M6828">
            <v>1001</v>
          </cell>
          <cell r="N6828">
            <v>1001</v>
          </cell>
          <cell r="P6828" t="str">
            <v>Soi thanh khí phế quản bằng ống mềm</v>
          </cell>
          <cell r="Q6828">
            <v>156000</v>
          </cell>
          <cell r="R6828">
            <v>68869.565217391297</v>
          </cell>
          <cell r="S6828">
            <v>224000</v>
          </cell>
          <cell r="T6828">
            <v>89530.434782608689</v>
          </cell>
          <cell r="U6828">
            <v>245530.4347826087</v>
          </cell>
          <cell r="V6828">
            <v>245500</v>
          </cell>
          <cell r="W6828">
            <v>9821.217391304348</v>
          </cell>
          <cell r="X6828">
            <v>255351.65217391305</v>
          </cell>
        </row>
        <row r="6829">
          <cell r="E6829" t="str">
            <v>37.8D08.0990</v>
          </cell>
          <cell r="F6829" t="str">
            <v>20. NỘI SOI CHẨN ĐOÁN CAN THIỆP</v>
          </cell>
          <cell r="G6829" t="str">
            <v>20.10</v>
          </cell>
          <cell r="H6829" t="str">
            <v>Nội soi thanh quản ống mềm chẩn đoán</v>
          </cell>
          <cell r="I6829" t="str">
            <v>Nội soi thanh quản ống mềm chẩn đoán</v>
          </cell>
          <cell r="J6829" t="str">
            <v>Nội soi thanh quản ống mềm chẩn đoán</v>
          </cell>
          <cell r="K6829" t="str">
            <v>C</v>
          </cell>
          <cell r="L6829" t="str">
            <v>T1</v>
          </cell>
          <cell r="M6829">
            <v>1001</v>
          </cell>
          <cell r="N6829">
            <v>1001</v>
          </cell>
          <cell r="P6829" t="str">
            <v>Soi thanh khí phế quản bằng ống mềm</v>
          </cell>
          <cell r="Q6829">
            <v>156000</v>
          </cell>
          <cell r="R6829">
            <v>68869.565217391297</v>
          </cell>
          <cell r="S6829">
            <v>224000</v>
          </cell>
          <cell r="T6829">
            <v>89530.434782608689</v>
          </cell>
          <cell r="U6829">
            <v>245530.4347826087</v>
          </cell>
          <cell r="V6829">
            <v>245500</v>
          </cell>
          <cell r="W6829">
            <v>9821.217391304348</v>
          </cell>
          <cell r="X6829">
            <v>255351.65217391305</v>
          </cell>
        </row>
        <row r="6830">
          <cell r="E6830" t="str">
            <v>37.8D08.0992</v>
          </cell>
          <cell r="F6830" t="str">
            <v>03. NHI KHOA</v>
          </cell>
          <cell r="G6830" t="str">
            <v>3.2116</v>
          </cell>
          <cell r="H6830" t="str">
            <v>Thông vòi nhĩ</v>
          </cell>
          <cell r="I6830" t="str">
            <v>Thông vòi nhĩ</v>
          </cell>
          <cell r="J6830" t="str">
            <v>Thông vòi nhĩ</v>
          </cell>
          <cell r="K6830" t="str">
            <v>C</v>
          </cell>
          <cell r="L6830" t="str">
            <v>T3</v>
          </cell>
          <cell r="M6830">
            <v>1003</v>
          </cell>
          <cell r="N6830">
            <v>1003</v>
          </cell>
          <cell r="P6830" t="str">
            <v>Thông vòi nhĩ</v>
          </cell>
          <cell r="Q6830">
            <v>66000</v>
          </cell>
          <cell r="R6830">
            <v>24886.956521739099</v>
          </cell>
          <cell r="S6830">
            <v>90800</v>
          </cell>
          <cell r="T6830">
            <v>32353.043478260832</v>
          </cell>
          <cell r="U6830">
            <v>98353.043478260835</v>
          </cell>
          <cell r="V6830">
            <v>98300</v>
          </cell>
          <cell r="W6830">
            <v>3934.1217391304335</v>
          </cell>
          <cell r="X6830">
            <v>102287.16521739127</v>
          </cell>
        </row>
        <row r="6831">
          <cell r="E6831" t="str">
            <v>37.8D08.0993</v>
          </cell>
          <cell r="F6831" t="str">
            <v>15. TAI MŨI HỌNG</v>
          </cell>
          <cell r="G6831" t="str">
            <v>15.52</v>
          </cell>
          <cell r="H6831" t="str">
            <v>Bơm hơi vòi nhĩ</v>
          </cell>
          <cell r="I6831" t="str">
            <v>Bơm hơi vòi nhĩ</v>
          </cell>
          <cell r="J6831" t="str">
            <v>Bơm hơi vòi nhĩ</v>
          </cell>
          <cell r="K6831" t="str">
            <v>C</v>
          </cell>
          <cell r="L6831" t="str">
            <v>T2</v>
          </cell>
          <cell r="M6831">
            <v>1004</v>
          </cell>
          <cell r="N6831">
            <v>1004</v>
          </cell>
          <cell r="P6831" t="str">
            <v>Thông vòi nhĩ nội soi</v>
          </cell>
          <cell r="Q6831">
            <v>96000</v>
          </cell>
          <cell r="R6831">
            <v>23478.260869565202</v>
          </cell>
          <cell r="S6831">
            <v>119000</v>
          </cell>
          <cell r="T6831">
            <v>30521.739130434762</v>
          </cell>
          <cell r="U6831">
            <v>126521.73913043475</v>
          </cell>
          <cell r="V6831">
            <v>126500</v>
          </cell>
          <cell r="W6831">
            <v>5060.8695652173901</v>
          </cell>
          <cell r="X6831">
            <v>131582.60869565213</v>
          </cell>
        </row>
        <row r="6832">
          <cell r="E6832" t="str">
            <v>37.8D05.0451</v>
          </cell>
          <cell r="F6832" t="str">
            <v>03. NHI KHOA</v>
          </cell>
          <cell r="G6832" t="str">
            <v>3.4068</v>
          </cell>
          <cell r="H6832" t="str">
            <v>Phẫu thuật nội soi khâu thủng dạ dày</v>
          </cell>
          <cell r="I6832" t="str">
            <v>Phẫu thuật nội soi khâu thủng dạ dày</v>
          </cell>
          <cell r="J6832" t="str">
            <v>Phẫu thuật nội soi khâu thủng dạ dày</v>
          </cell>
          <cell r="K6832" t="str">
            <v>B</v>
          </cell>
          <cell r="L6832" t="str">
            <v>P1</v>
          </cell>
          <cell r="M6832">
            <v>460</v>
          </cell>
          <cell r="N6832">
            <v>460</v>
          </cell>
          <cell r="P6832" t="str">
            <v xml:space="preserve">Phẫu thuật nội soi khâu thủng dạ dày  </v>
          </cell>
          <cell r="Q6832">
            <v>2474416</v>
          </cell>
          <cell r="R6832">
            <v>509609.73913043499</v>
          </cell>
          <cell r="S6832">
            <v>2984000</v>
          </cell>
          <cell r="T6832">
            <v>662492.66086956544</v>
          </cell>
          <cell r="U6832">
            <v>3136908.6608695653</v>
          </cell>
          <cell r="V6832">
            <v>3136900</v>
          </cell>
          <cell r="W6832">
            <v>125476.34643478261</v>
          </cell>
          <cell r="X6832">
            <v>3262385.0073043481</v>
          </cell>
        </row>
        <row r="6833">
          <cell r="E6833" t="str">
            <v>37.8D05.0451</v>
          </cell>
          <cell r="F6833" t="str">
            <v>27. PHẪU THUẬT NỘI SOI</v>
          </cell>
          <cell r="G6833" t="str">
            <v>27.142</v>
          </cell>
          <cell r="H6833" t="str">
            <v>Phẫu thuật nội soi khâu thủng dạ dày</v>
          </cell>
          <cell r="I6833" t="str">
            <v>Phẫu thuật nội soi khâu thủng dạ dày</v>
          </cell>
          <cell r="J6833" t="str">
            <v>Phẫu thuật nội soi khâu thủng dạ dày</v>
          </cell>
          <cell r="K6833" t="str">
            <v>B</v>
          </cell>
          <cell r="L6833" t="str">
            <v>P1</v>
          </cell>
          <cell r="M6833">
            <v>460</v>
          </cell>
          <cell r="N6833">
            <v>460</v>
          </cell>
          <cell r="P6833" t="str">
            <v xml:space="preserve">Phẫu thuật nội soi khâu thủng dạ dày  </v>
          </cell>
          <cell r="Q6833">
            <v>2474416</v>
          </cell>
          <cell r="R6833">
            <v>509609.73913043499</v>
          </cell>
          <cell r="S6833">
            <v>2984000</v>
          </cell>
          <cell r="T6833">
            <v>662492.66086956544</v>
          </cell>
          <cell r="U6833">
            <v>3136908.6608695653</v>
          </cell>
          <cell r="V6833">
            <v>3136900</v>
          </cell>
          <cell r="W6833">
            <v>125476.34643478261</v>
          </cell>
          <cell r="X6833">
            <v>3262385.0073043481</v>
          </cell>
        </row>
        <row r="6834">
          <cell r="E6834" t="str">
            <v>37.8D08.0973</v>
          </cell>
          <cell r="F6834" t="str">
            <v>03. NHI KHOA</v>
          </cell>
          <cell r="G6834" t="str">
            <v>3.3927</v>
          </cell>
          <cell r="H6834" t="str">
            <v>Phẫu thuật nội soi lấy u nền sọ</v>
          </cell>
          <cell r="I6834" t="str">
            <v>Phẫu thuật nội soi lấy u nền sọ</v>
          </cell>
          <cell r="J6834" t="str">
            <v>Phẫu thuật nội soi lấy u nền sọ</v>
          </cell>
          <cell r="K6834" t="str">
            <v>A</v>
          </cell>
          <cell r="L6834" t="str">
            <v>PDB</v>
          </cell>
          <cell r="M6834">
            <v>984</v>
          </cell>
          <cell r="N6834">
            <v>984</v>
          </cell>
          <cell r="O6834" t="str">
            <v>Chưa bao gồm keo sinh học.</v>
          </cell>
          <cell r="P6834" t="str">
            <v>Phẫu thuật nội soi lấy u hoặcđiều trị rò dịch não tuỷ, thoát vị nền sọ</v>
          </cell>
          <cell r="Q6834">
            <v>6280000</v>
          </cell>
          <cell r="R6834">
            <v>1075304.3478260899</v>
          </cell>
          <cell r="S6834">
            <v>7355000</v>
          </cell>
          <cell r="T6834">
            <v>1397895.6521739168</v>
          </cell>
          <cell r="U6834">
            <v>7677895.6521739168</v>
          </cell>
          <cell r="V6834">
            <v>7677800</v>
          </cell>
          <cell r="W6834">
            <v>307115.82608695666</v>
          </cell>
          <cell r="X6834">
            <v>7985011.4782608738</v>
          </cell>
        </row>
        <row r="6835">
          <cell r="E6835" t="str">
            <v>37.8D08.0973</v>
          </cell>
          <cell r="F6835" t="str">
            <v>27. PHẪU THUẬT NỘI SOI</v>
          </cell>
          <cell r="G6835" t="str">
            <v>27.33</v>
          </cell>
          <cell r="H6835" t="str">
            <v>Phẫu thuật nội soi lấy u nền sọ</v>
          </cell>
          <cell r="I6835" t="str">
            <v>Phẫu thuật nội soi lấy u nền sọ</v>
          </cell>
          <cell r="J6835" t="str">
            <v>Phẫu thuật nội soi lấy u nền sọ</v>
          </cell>
          <cell r="K6835" t="str">
            <v>A</v>
          </cell>
          <cell r="L6835" t="str">
            <v>PDB</v>
          </cell>
          <cell r="M6835">
            <v>984</v>
          </cell>
          <cell r="N6835">
            <v>984</v>
          </cell>
          <cell r="O6835" t="str">
            <v>Chưa bao gồm keo sinh học.</v>
          </cell>
          <cell r="P6835" t="str">
            <v>Phẫu thuật nội soi lấy u hoặcđiều trị rò dịch não tuỷ, thoát vị nền sọ</v>
          </cell>
          <cell r="Q6835">
            <v>6280000</v>
          </cell>
          <cell r="R6835">
            <v>1075304.3478260899</v>
          </cell>
          <cell r="S6835">
            <v>7355000</v>
          </cell>
          <cell r="T6835">
            <v>1397895.6521739168</v>
          </cell>
          <cell r="U6835">
            <v>7677895.6521739168</v>
          </cell>
          <cell r="V6835">
            <v>7677800</v>
          </cell>
          <cell r="W6835">
            <v>307115.82608695666</v>
          </cell>
          <cell r="X6835">
            <v>7985011.4782608738</v>
          </cell>
        </row>
        <row r="6836">
          <cell r="E6836" t="str">
            <v>37.8D05.0502</v>
          </cell>
          <cell r="F6836" t="str">
            <v>03. NHI KHOA</v>
          </cell>
          <cell r="G6836" t="str">
            <v>3.4026</v>
          </cell>
          <cell r="H6836" t="str">
            <v>Phẫu thuật nội soi mở thông dạ dày</v>
          </cell>
          <cell r="I6836" t="str">
            <v>Phẫu thuật nội soi mở thông dạ dày</v>
          </cell>
          <cell r="J6836" t="str">
            <v>Phẫu thuật nội soi mở thông dạ dày</v>
          </cell>
          <cell r="K6836" t="str">
            <v>B</v>
          </cell>
          <cell r="L6836" t="str">
            <v>P2</v>
          </cell>
          <cell r="M6836">
            <v>512</v>
          </cell>
          <cell r="N6836">
            <v>512</v>
          </cell>
          <cell r="P6836" t="str">
            <v>Mở thông dạ dày qua nội soi</v>
          </cell>
          <cell r="Q6836">
            <v>2615000</v>
          </cell>
          <cell r="R6836">
            <v>100173.91304347799</v>
          </cell>
          <cell r="S6836">
            <v>2715000</v>
          </cell>
          <cell r="T6836">
            <v>130226.08695652138</v>
          </cell>
          <cell r="U6836">
            <v>2745226.0869565215</v>
          </cell>
          <cell r="V6836">
            <v>2745200</v>
          </cell>
          <cell r="W6836">
            <v>109809.04347826086</v>
          </cell>
          <cell r="X6836">
            <v>2855035.1304347822</v>
          </cell>
        </row>
        <row r="6837">
          <cell r="E6837" t="str">
            <v>37.8D05.0502</v>
          </cell>
          <cell r="F6837" t="str">
            <v>27. PHẪU THUẬT NỘI SOI</v>
          </cell>
          <cell r="G6837" t="str">
            <v>27.147</v>
          </cell>
          <cell r="H6837" t="str">
            <v>Phẫu thuật nội soi mở thông dạ dày</v>
          </cell>
          <cell r="I6837" t="str">
            <v>Phẫu thuật nội soi mở thông dạ dày</v>
          </cell>
          <cell r="J6837" t="str">
            <v>Phẫu thuật nội soi mở thông dạ dày</v>
          </cell>
          <cell r="K6837" t="str">
            <v>B</v>
          </cell>
          <cell r="L6837" t="str">
            <v>P2</v>
          </cell>
          <cell r="M6837">
            <v>512</v>
          </cell>
          <cell r="N6837">
            <v>512</v>
          </cell>
          <cell r="P6837" t="str">
            <v>Mở thông dạ dày qua nội soi</v>
          </cell>
          <cell r="Q6837">
            <v>2615000</v>
          </cell>
          <cell r="R6837">
            <v>100173.91304347799</v>
          </cell>
          <cell r="S6837">
            <v>2715000</v>
          </cell>
          <cell r="T6837">
            <v>130226.08695652138</v>
          </cell>
          <cell r="U6837">
            <v>2745226.0869565215</v>
          </cell>
          <cell r="V6837">
            <v>2745200</v>
          </cell>
          <cell r="W6837">
            <v>109809.04347826086</v>
          </cell>
          <cell r="X6837">
            <v>2855035.1304347822</v>
          </cell>
        </row>
        <row r="6838">
          <cell r="E6838" t="str">
            <v>37.8D05.0447</v>
          </cell>
          <cell r="F6838" t="str">
            <v>03. NHI KHOA</v>
          </cell>
          <cell r="G6838" t="str">
            <v>3.4001</v>
          </cell>
          <cell r="H6838" t="str">
            <v>Phẫu thuật nội soi tạo hình thực quản bằng dạ dày</v>
          </cell>
          <cell r="I6838" t="str">
            <v>Phẫu thuật nội soi tạo hình thực quản bằng dạ dày</v>
          </cell>
          <cell r="J6838" t="str">
            <v>Phẫu thuật nội soi tạo hình thực quản bằng dạ dày</v>
          </cell>
          <cell r="K6838" t="str">
            <v>A</v>
          </cell>
          <cell r="L6838" t="str">
            <v>PDB</v>
          </cell>
          <cell r="M6838">
            <v>456</v>
          </cell>
          <cell r="N6838">
            <v>456</v>
          </cell>
          <cell r="O6838" t="str">
            <v>Chưa bao gồm máy cắt nối tự động và ghim khâu máy, Stent; dao siêu âm hoặc dao hàn mô hoặc dao hàn mạch.</v>
          </cell>
          <cell r="P6838" t="str">
            <v xml:space="preserve">Phẫu thuật nội soi tạo hình thực quản </v>
          </cell>
          <cell r="Q6838">
            <v>4924000</v>
          </cell>
          <cell r="R6838">
            <v>1256869.56521739</v>
          </cell>
          <cell r="S6838">
            <v>6180000</v>
          </cell>
          <cell r="T6838">
            <v>1633930.4347826068</v>
          </cell>
          <cell r="U6838">
            <v>6557930.4347826065</v>
          </cell>
          <cell r="V6838">
            <v>6557900</v>
          </cell>
          <cell r="W6838">
            <v>262317.21739130426</v>
          </cell>
          <cell r="X6838">
            <v>6820247.6521739112</v>
          </cell>
        </row>
        <row r="6839">
          <cell r="E6839" t="str">
            <v>37.8D05.0447</v>
          </cell>
          <cell r="F6839" t="str">
            <v>27. PHẪU THUẬT NỘI SOI</v>
          </cell>
          <cell r="G6839" t="str">
            <v>27.138</v>
          </cell>
          <cell r="H6839" t="str">
            <v>Phẫu thuật nội soi tạo hình thực quản bằng dạ dày</v>
          </cell>
          <cell r="I6839" t="str">
            <v>Phẫu thuật nội soi tạo hình thực quản bằng dạ dày</v>
          </cell>
          <cell r="J6839" t="str">
            <v>Phẫu thuật nội soi tạo hình thực quản bằng dạ dày</v>
          </cell>
          <cell r="K6839" t="str">
            <v>A</v>
          </cell>
          <cell r="L6839" t="str">
            <v>PDB</v>
          </cell>
          <cell r="M6839">
            <v>456</v>
          </cell>
          <cell r="N6839">
            <v>456</v>
          </cell>
          <cell r="O6839" t="str">
            <v>Chưa bao gồm máy cắt nối tự động và ghim khâu máy, Stent; dao siêu âm hoặc dao hàn mô hoặc dao hàn mạch.</v>
          </cell>
          <cell r="P6839" t="str">
            <v xml:space="preserve">Phẫu thuật nội soi tạo hình thực quản </v>
          </cell>
          <cell r="Q6839">
            <v>4924000</v>
          </cell>
          <cell r="R6839">
            <v>1256869.56521739</v>
          </cell>
          <cell r="S6839">
            <v>6180000</v>
          </cell>
          <cell r="T6839">
            <v>1633930.4347826068</v>
          </cell>
          <cell r="U6839">
            <v>6557930.4347826065</v>
          </cell>
          <cell r="V6839">
            <v>6557900</v>
          </cell>
          <cell r="W6839">
            <v>262317.21739130426</v>
          </cell>
          <cell r="X6839">
            <v>6820247.6521739112</v>
          </cell>
        </row>
        <row r="6840">
          <cell r="E6840" t="str">
            <v>37.8D05.0447</v>
          </cell>
          <cell r="F6840" t="str">
            <v>03. NHI KHOA</v>
          </cell>
          <cell r="G6840" t="str">
            <v>3.4002</v>
          </cell>
          <cell r="H6840" t="str">
            <v>Phẫu thuật nội soi tạo hình thực quản bằng đại tràng</v>
          </cell>
          <cell r="I6840" t="str">
            <v>Phẫu thuật nội soi tạo hình thực quản bằng đại tràng</v>
          </cell>
          <cell r="J6840" t="str">
            <v>Phẫu thuật nội soi tạo hình thực quản bằng đại tràng</v>
          </cell>
          <cell r="K6840" t="str">
            <v>A</v>
          </cell>
          <cell r="L6840" t="str">
            <v>PDB</v>
          </cell>
          <cell r="M6840">
            <v>456</v>
          </cell>
          <cell r="N6840">
            <v>456</v>
          </cell>
          <cell r="O6840" t="str">
            <v>Chưa bao gồm máy cắt nối tự động và ghim khâu máy, Stent; dao siêu âm hoặc dao hàn mô hoặc dao hàn mạch.</v>
          </cell>
          <cell r="P6840" t="str">
            <v xml:space="preserve">Phẫu thuật nội soi tạo hình thực quản </v>
          </cell>
          <cell r="Q6840">
            <v>4924000</v>
          </cell>
          <cell r="R6840">
            <v>1256869.56521739</v>
          </cell>
          <cell r="S6840">
            <v>6180000</v>
          </cell>
          <cell r="T6840">
            <v>1633930.4347826068</v>
          </cell>
          <cell r="U6840">
            <v>6557930.4347826065</v>
          </cell>
          <cell r="V6840">
            <v>6557900</v>
          </cell>
          <cell r="W6840">
            <v>262317.21739130426</v>
          </cell>
          <cell r="X6840">
            <v>6820247.6521739112</v>
          </cell>
        </row>
        <row r="6841">
          <cell r="E6841" t="str">
            <v>37.8D08.0997</v>
          </cell>
          <cell r="F6841" t="str">
            <v>15. TAI MŨI HỌNG</v>
          </cell>
          <cell r="G6841" t="str">
            <v>15.32</v>
          </cell>
          <cell r="H6841" t="str">
            <v>Chỉnh hình tai giữa không tái tạo chuỗi xương con</v>
          </cell>
          <cell r="I6841" t="str">
            <v>Chỉnh hình tai giữa không tái tạo chuỗi xương con</v>
          </cell>
          <cell r="J6841" t="str">
            <v>Chỉnh hình tai giữa không tái tạo chuỗi xương con</v>
          </cell>
          <cell r="K6841" t="str">
            <v>B</v>
          </cell>
          <cell r="L6841" t="str">
            <v>P2</v>
          </cell>
          <cell r="M6841">
            <v>1008</v>
          </cell>
          <cell r="N6841">
            <v>1008</v>
          </cell>
          <cell r="O6841" t="str">
            <v>Đã bao gồm chi phí mũi khoan</v>
          </cell>
          <cell r="P6841" t="str">
            <v>Vá nhĩ đơn thuần</v>
          </cell>
          <cell r="Q6841">
            <v>3127000</v>
          </cell>
          <cell r="R6841">
            <v>716869.56521739101</v>
          </cell>
          <cell r="S6841">
            <v>3843000</v>
          </cell>
          <cell r="T6841">
            <v>931930.4347826083</v>
          </cell>
          <cell r="U6841">
            <v>4058930.4347826084</v>
          </cell>
          <cell r="V6841">
            <v>4058900</v>
          </cell>
          <cell r="W6841">
            <v>162357.21739130435</v>
          </cell>
          <cell r="X6841">
            <v>4221287.6521739131</v>
          </cell>
        </row>
        <row r="6842">
          <cell r="E6842" t="str">
            <v>37.8D05.0447</v>
          </cell>
          <cell r="F6842" t="str">
            <v>27. PHẪU THUẬT NỘI SOI</v>
          </cell>
          <cell r="G6842" t="str">
            <v>27.139</v>
          </cell>
          <cell r="H6842" t="str">
            <v>Phẫu thuật nội soi tạo hình thực quản bằng đại tràng</v>
          </cell>
          <cell r="I6842" t="str">
            <v>Phẫu thuật nội soi tạo hình thực quản bằng đại tràng</v>
          </cell>
          <cell r="J6842" t="str">
            <v>Phẫu thuật nội soi tạo hình thực quản bằng đại tràng</v>
          </cell>
          <cell r="K6842" t="str">
            <v>A</v>
          </cell>
          <cell r="L6842" t="str">
            <v>PDB</v>
          </cell>
          <cell r="M6842">
            <v>456</v>
          </cell>
          <cell r="N6842">
            <v>456</v>
          </cell>
          <cell r="O6842" t="str">
            <v>Chưa bao gồm máy cắt nối tự động và ghim khâu máy, Stent; dao siêu âm hoặc dao hàn mô hoặc dao hàn mạch.</v>
          </cell>
          <cell r="P6842" t="str">
            <v xml:space="preserve">Phẫu thuật nội soi tạo hình thực quản </v>
          </cell>
          <cell r="Q6842">
            <v>4924000</v>
          </cell>
          <cell r="R6842">
            <v>1256869.56521739</v>
          </cell>
          <cell r="S6842">
            <v>6180000</v>
          </cell>
          <cell r="T6842">
            <v>1633930.4347826068</v>
          </cell>
          <cell r="U6842">
            <v>6557930.4347826065</v>
          </cell>
          <cell r="V6842">
            <v>6557900</v>
          </cell>
          <cell r="W6842">
            <v>262317.21739130426</v>
          </cell>
          <cell r="X6842">
            <v>6820247.6521739112</v>
          </cell>
        </row>
        <row r="6843">
          <cell r="E6843" t="str">
            <v>37.8D08.0998</v>
          </cell>
          <cell r="F6843" t="str">
            <v>15. TAI MŨI HỌNG</v>
          </cell>
          <cell r="G6843" t="str">
            <v>15.82</v>
          </cell>
          <cell r="H6843" t="str">
            <v>Phẫu thuật cắt polyp mũi bằng laser</v>
          </cell>
          <cell r="I6843" t="str">
            <v>Phẫu thuật cắt polyp mũi bằng laser</v>
          </cell>
          <cell r="J6843" t="str">
            <v>Phẫu thuật cắt polyp mũi bằng Laser</v>
          </cell>
          <cell r="K6843" t="str">
            <v>B</v>
          </cell>
          <cell r="L6843" t="str">
            <v>P2</v>
          </cell>
          <cell r="M6843">
            <v>1009</v>
          </cell>
          <cell r="N6843">
            <v>1009</v>
          </cell>
          <cell r="P6843" t="str">
            <v>Phẫu thuật nội soi đóng lỗ rò xoang lê bằng laser hoặc nhiệt</v>
          </cell>
          <cell r="Q6843">
            <v>2460000</v>
          </cell>
          <cell r="R6843">
            <v>716869.56521739101</v>
          </cell>
          <cell r="S6843">
            <v>3176000</v>
          </cell>
          <cell r="T6843">
            <v>931930.4347826083</v>
          </cell>
          <cell r="U6843">
            <v>3391930.4347826084</v>
          </cell>
          <cell r="V6843">
            <v>3391900</v>
          </cell>
          <cell r="W6843">
            <v>135677.21739130435</v>
          </cell>
          <cell r="X6843">
            <v>3527607.6521739126</v>
          </cell>
        </row>
        <row r="6844">
          <cell r="E6844" t="str">
            <v>37.8D08.0998</v>
          </cell>
          <cell r="F6844" t="str">
            <v>15. TAI MŨI HỌNG</v>
          </cell>
          <cell r="G6844" t="str">
            <v>15.393</v>
          </cell>
          <cell r="H6844" t="str">
            <v>Phẫu thuật nội soi đóng lỗ rò xoang lê bằng laser/nhiệt</v>
          </cell>
          <cell r="I6844" t="str">
            <v>Phẫu thuật nội soi đóng lỗ rò xoang lê bằng laser/nhiệt</v>
          </cell>
          <cell r="J6844" t="str">
            <v>Phẫu thuật nội soi đóng lỗ rò xoang lê bằng laser/nhiệt</v>
          </cell>
          <cell r="K6844" t="str">
            <v>B</v>
          </cell>
          <cell r="L6844" t="str">
            <v>P2</v>
          </cell>
          <cell r="M6844">
            <v>1009</v>
          </cell>
          <cell r="N6844">
            <v>1009</v>
          </cell>
          <cell r="P6844" t="str">
            <v>Phẫu thuật nội soi đóng lỗ rò xoang lê bằng laser hoặc nhiệt</v>
          </cell>
          <cell r="Q6844">
            <v>2460000</v>
          </cell>
          <cell r="R6844">
            <v>716869.56521739101</v>
          </cell>
          <cell r="S6844">
            <v>3176000</v>
          </cell>
          <cell r="T6844">
            <v>931930.4347826083</v>
          </cell>
          <cell r="U6844">
            <v>3391930.4347826084</v>
          </cell>
          <cell r="V6844">
            <v>3391900</v>
          </cell>
          <cell r="W6844">
            <v>135677.21739130435</v>
          </cell>
          <cell r="X6844">
            <v>3527607.6521739126</v>
          </cell>
        </row>
        <row r="6845">
          <cell r="E6845" t="str">
            <v>37.8D08.0998</v>
          </cell>
          <cell r="F6845" t="str">
            <v>15. TAI MŨI HỌNG</v>
          </cell>
          <cell r="G6845" t="str">
            <v>15.187</v>
          </cell>
          <cell r="H6845" t="str">
            <v>Phẫu thuật trong mềm sụn thanh quản</v>
          </cell>
          <cell r="I6845" t="str">
            <v>Phẫu thuật trong mềm sụn thanh quản</v>
          </cell>
          <cell r="J6845" t="str">
            <v>Phẫu thuật trong mềm sụn thanh quản</v>
          </cell>
          <cell r="K6845" t="str">
            <v>B</v>
          </cell>
          <cell r="L6845" t="str">
            <v>P1</v>
          </cell>
          <cell r="M6845">
            <v>1009</v>
          </cell>
          <cell r="N6845">
            <v>1009</v>
          </cell>
          <cell r="P6845" t="str">
            <v>Phẫu thuật nội soi đóng lỗ rò xoang lê bằng laser hoặc nhiệt</v>
          </cell>
          <cell r="Q6845">
            <v>2460000</v>
          </cell>
          <cell r="R6845">
            <v>716869.56521739101</v>
          </cell>
          <cell r="S6845">
            <v>3176000</v>
          </cell>
          <cell r="T6845">
            <v>931930.4347826083</v>
          </cell>
          <cell r="U6845">
            <v>3391930.4347826084</v>
          </cell>
          <cell r="V6845">
            <v>3391900</v>
          </cell>
          <cell r="W6845">
            <v>135677.21739130435</v>
          </cell>
          <cell r="X6845">
            <v>3527607.6521739126</v>
          </cell>
        </row>
        <row r="6846">
          <cell r="E6846" t="str">
            <v>37.8D08.0999</v>
          </cell>
          <cell r="F6846" t="str">
            <v>15. TAI MŨI HỌNG</v>
          </cell>
          <cell r="G6846" t="str">
            <v>15.259</v>
          </cell>
          <cell r="H6846" t="str">
            <v>Phẫu thuật chấn thương mạch máu vùng cổ</v>
          </cell>
          <cell r="I6846" t="str">
            <v>Phẫu thuật chấn thương mạch máu vùng cổ</v>
          </cell>
          <cell r="J6846" t="str">
            <v>Phẫu thuật chấn thương mạch máu vùng cổ</v>
          </cell>
          <cell r="K6846" t="str">
            <v>B</v>
          </cell>
          <cell r="L6846" t="str">
            <v>PDB</v>
          </cell>
          <cell r="M6846">
            <v>1010</v>
          </cell>
          <cell r="N6846">
            <v>1010</v>
          </cell>
          <cell r="P6846" t="str">
            <v>Phẫu thuật đặc biệt (Tai Mũi Họng)</v>
          </cell>
          <cell r="Q6846">
            <v>2480000</v>
          </cell>
          <cell r="R6846">
            <v>1141043.4782608701</v>
          </cell>
          <cell r="S6846">
            <v>3621000</v>
          </cell>
          <cell r="T6846">
            <v>1483356.5217391311</v>
          </cell>
          <cell r="U6846">
            <v>3963356.5217391308</v>
          </cell>
          <cell r="V6846">
            <v>3963300</v>
          </cell>
          <cell r="W6846">
            <v>158534.26086956525</v>
          </cell>
          <cell r="X6846">
            <v>4121890.7826086963</v>
          </cell>
        </row>
        <row r="6847">
          <cell r="E6847" t="str">
            <v>37.8D08.0999</v>
          </cell>
          <cell r="F6847" t="str">
            <v>15. TAI MŨI HỌNG</v>
          </cell>
          <cell r="G6847" t="str">
            <v>15.66</v>
          </cell>
          <cell r="H6847" t="str">
            <v>Phẫu thuật nội soi thắt động mạch hàm trong</v>
          </cell>
          <cell r="I6847" t="str">
            <v>Phẫu thuật nội soi thắt động mạch hàm trong</v>
          </cell>
          <cell r="J6847" t="str">
            <v>Phẫu thuật nội soi thắt động mạch hàm trong</v>
          </cell>
          <cell r="K6847" t="str">
            <v>B</v>
          </cell>
          <cell r="L6847" t="str">
            <v>PDB</v>
          </cell>
          <cell r="M6847">
            <v>1010</v>
          </cell>
          <cell r="N6847">
            <v>1010</v>
          </cell>
          <cell r="P6847" t="str">
            <v>Phẫu thuật đặc biệt (Tai Mũi Họng)</v>
          </cell>
          <cell r="Q6847">
            <v>2480000</v>
          </cell>
          <cell r="R6847">
            <v>1141043.4782608701</v>
          </cell>
          <cell r="S6847">
            <v>3621000</v>
          </cell>
          <cell r="T6847">
            <v>1483356.5217391311</v>
          </cell>
          <cell r="U6847">
            <v>3963356.5217391308</v>
          </cell>
          <cell r="V6847">
            <v>3963300</v>
          </cell>
          <cell r="W6847">
            <v>158534.26086956525</v>
          </cell>
          <cell r="X6847">
            <v>4121890.7826086963</v>
          </cell>
        </row>
        <row r="6848">
          <cell r="E6848" t="str">
            <v>37.8D08.0999</v>
          </cell>
          <cell r="F6848" t="str">
            <v>15. TAI MŨI HỌNG</v>
          </cell>
          <cell r="G6848" t="str">
            <v>15.351</v>
          </cell>
          <cell r="H6848" t="str">
            <v>Phẫu thuật tạo hình toàn bộ vành tai bằng vật liệu ghép tự thân</v>
          </cell>
          <cell r="I6848" t="str">
            <v>Phẫu thuật tạo hình toàn bộ vành tai bằng vật liệu ghép tự thân</v>
          </cell>
          <cell r="J6848" t="str">
            <v>Phẫu thuật tạo hình toàn bộ vành tai bằng vật liệu ghép tự thân</v>
          </cell>
          <cell r="K6848" t="str">
            <v>B</v>
          </cell>
          <cell r="L6848" t="str">
            <v>PDB</v>
          </cell>
          <cell r="M6848">
            <v>1010</v>
          </cell>
          <cell r="N6848">
            <v>1010</v>
          </cell>
          <cell r="P6848" t="str">
            <v>Phẫu thuật đặc biệt (Tai Mũi Họng)</v>
          </cell>
          <cell r="Q6848">
            <v>2480000</v>
          </cell>
          <cell r="R6848">
            <v>1141043.4782608701</v>
          </cell>
          <cell r="S6848">
            <v>3621000</v>
          </cell>
          <cell r="T6848">
            <v>1483356.5217391311</v>
          </cell>
          <cell r="U6848">
            <v>3963356.5217391308</v>
          </cell>
          <cell r="V6848">
            <v>3963300</v>
          </cell>
          <cell r="W6848">
            <v>158534.26086956525</v>
          </cell>
          <cell r="X6848">
            <v>4121890.7826086963</v>
          </cell>
        </row>
        <row r="6849">
          <cell r="E6849" t="str">
            <v>37.8D08.0999</v>
          </cell>
          <cell r="F6849" t="str">
            <v>15. TAI MŨI HỌNG</v>
          </cell>
          <cell r="G6849" t="str">
            <v>15.352</v>
          </cell>
          <cell r="H6849" t="str">
            <v>Phẫu thuật tạo hình vành tai bằng sụn sườn</v>
          </cell>
          <cell r="I6849" t="str">
            <v>Phẫu thuật tạo hình vành tai bằng sụn sườn</v>
          </cell>
          <cell r="J6849" t="str">
            <v>Phẫu thuật tạo hình vành tai bằng sụn sườn</v>
          </cell>
          <cell r="K6849" t="str">
            <v>B</v>
          </cell>
          <cell r="L6849" t="str">
            <v>PDB</v>
          </cell>
          <cell r="M6849">
            <v>1010</v>
          </cell>
          <cell r="N6849">
            <v>1010</v>
          </cell>
          <cell r="P6849" t="str">
            <v>Phẫu thuật đặc biệt (Tai Mũi Họng)</v>
          </cell>
          <cell r="Q6849">
            <v>2480000</v>
          </cell>
          <cell r="R6849">
            <v>1141043.4782608701</v>
          </cell>
          <cell r="S6849">
            <v>3621000</v>
          </cell>
          <cell r="T6849">
            <v>1483356.5217391311</v>
          </cell>
          <cell r="U6849">
            <v>3963356.5217391308</v>
          </cell>
          <cell r="V6849">
            <v>3963300</v>
          </cell>
          <cell r="W6849">
            <v>158534.26086956525</v>
          </cell>
          <cell r="X6849">
            <v>4121890.7826086963</v>
          </cell>
        </row>
        <row r="6850">
          <cell r="E6850" t="str">
            <v>37.8D08.0999</v>
          </cell>
          <cell r="F6850" t="str">
            <v>15. TAI MŨI HỌNG</v>
          </cell>
          <cell r="G6850" t="str">
            <v>15.262</v>
          </cell>
          <cell r="H6850" t="str">
            <v>Phẫu thuật vùng chân bướm hàm</v>
          </cell>
          <cell r="I6850" t="str">
            <v>Phẫu thuật vùng chân bướm hàm</v>
          </cell>
          <cell r="J6850" t="str">
            <v>Phẫu thuật vùng chân bướm hàm</v>
          </cell>
          <cell r="K6850" t="str">
            <v>B</v>
          </cell>
          <cell r="L6850" t="str">
            <v>PDB</v>
          </cell>
          <cell r="M6850">
            <v>1010</v>
          </cell>
          <cell r="N6850">
            <v>1010</v>
          </cell>
          <cell r="P6850" t="str">
            <v>Phẫu thuật đặc biệt (Tai Mũi Họng)</v>
          </cell>
          <cell r="Q6850">
            <v>2480000</v>
          </cell>
          <cell r="R6850">
            <v>1141043.4782608701</v>
          </cell>
          <cell r="S6850">
            <v>3621000</v>
          </cell>
          <cell r="T6850">
            <v>1483356.5217391311</v>
          </cell>
          <cell r="U6850">
            <v>3963356.5217391308</v>
          </cell>
          <cell r="V6850">
            <v>3963300</v>
          </cell>
          <cell r="W6850">
            <v>158534.26086956525</v>
          </cell>
          <cell r="X6850">
            <v>4121890.7826086963</v>
          </cell>
        </row>
        <row r="6851">
          <cell r="E6851" t="str">
            <v>37.8D08.1000</v>
          </cell>
          <cell r="F6851" t="str">
            <v>15. TAI MŨI HỌNG</v>
          </cell>
          <cell r="G6851" t="str">
            <v>15.2</v>
          </cell>
          <cell r="H6851" t="str">
            <v xml:space="preserve">Phẫu thuật cấy máy trợ thính đường xương </v>
          </cell>
          <cell r="I6851" t="str">
            <v xml:space="preserve">Phẫu thuật cấy máy trợ thính đường xương </v>
          </cell>
          <cell r="J6851" t="str">
            <v>Phẫu thuật cấy máy trợ thính đường xương (BAHA)</v>
          </cell>
          <cell r="K6851" t="str">
            <v>B</v>
          </cell>
          <cell r="L6851" t="str">
            <v>P1</v>
          </cell>
          <cell r="M6851">
            <v>1011</v>
          </cell>
          <cell r="N6851">
            <v>1011</v>
          </cell>
          <cell r="P6851" t="str">
            <v>Phẫu thuật loại I (Tai Mũi Họng)</v>
          </cell>
          <cell r="Q6851">
            <v>1450000</v>
          </cell>
          <cell r="R6851">
            <v>679304.34782608703</v>
          </cell>
          <cell r="S6851">
            <v>2129000</v>
          </cell>
          <cell r="T6851">
            <v>883095.6521739132</v>
          </cell>
          <cell r="U6851">
            <v>2333095.6521739131</v>
          </cell>
          <cell r="V6851">
            <v>2333000</v>
          </cell>
          <cell r="W6851">
            <v>93323.826086956527</v>
          </cell>
          <cell r="X6851">
            <v>2426419.4782608696</v>
          </cell>
        </row>
        <row r="6852">
          <cell r="E6852" t="str">
            <v>37.8D08.1000</v>
          </cell>
          <cell r="F6852" t="str">
            <v>15. TAI MŨI HỌNG</v>
          </cell>
          <cell r="G6852" t="str">
            <v>15.163</v>
          </cell>
          <cell r="H6852" t="str">
            <v>Phẫu thuật chỉnh hình thanh quản điều trị liệt dây thanh</v>
          </cell>
          <cell r="I6852" t="str">
            <v>Phẫu thuật chỉnh hình thanh quản điều trị liệt dây thanh</v>
          </cell>
          <cell r="J6852" t="str">
            <v>Phẫu thuật chỉnh hình thanh quản điều trị liệt dây thanh</v>
          </cell>
          <cell r="K6852" t="str">
            <v>B</v>
          </cell>
          <cell r="L6852" t="str">
            <v>P1</v>
          </cell>
          <cell r="M6852">
            <v>1011</v>
          </cell>
          <cell r="N6852">
            <v>1011</v>
          </cell>
          <cell r="P6852" t="str">
            <v>Phẫu thuật loại I (Tai Mũi Họng)</v>
          </cell>
          <cell r="Q6852">
            <v>1450000</v>
          </cell>
          <cell r="R6852">
            <v>679304.34782608703</v>
          </cell>
          <cell r="S6852">
            <v>2129000</v>
          </cell>
          <cell r="T6852">
            <v>883095.6521739132</v>
          </cell>
          <cell r="U6852">
            <v>2333095.6521739131</v>
          </cell>
          <cell r="V6852">
            <v>2333000</v>
          </cell>
          <cell r="W6852">
            <v>93323.826086956527</v>
          </cell>
          <cell r="X6852">
            <v>2426419.4782608696</v>
          </cell>
        </row>
        <row r="6853">
          <cell r="E6853" t="str">
            <v>37.8D08.1000</v>
          </cell>
          <cell r="F6853" t="str">
            <v>15. TAI MŨI HỌNG</v>
          </cell>
          <cell r="G6853" t="str">
            <v>15.164</v>
          </cell>
          <cell r="H6853" t="str">
            <v>Phẫu thuật điều trị liệt cơ mở thanh quản hai bên</v>
          </cell>
          <cell r="I6853" t="str">
            <v>Phẫu thuật điều trị liệt cơ mở thanh quản hai bên</v>
          </cell>
          <cell r="J6853" t="str">
            <v>Phẫu thuật điều trị liệt cơ mở thanh quản hai bên</v>
          </cell>
          <cell r="K6853" t="str">
            <v>B</v>
          </cell>
          <cell r="L6853" t="str">
            <v>P1</v>
          </cell>
          <cell r="M6853">
            <v>1011</v>
          </cell>
          <cell r="N6853">
            <v>1011</v>
          </cell>
          <cell r="P6853" t="str">
            <v>Phẫu thuật loại I (Tai Mũi Họng)</v>
          </cell>
          <cell r="Q6853">
            <v>1450000</v>
          </cell>
          <cell r="R6853">
            <v>679304.34782608703</v>
          </cell>
          <cell r="S6853">
            <v>2129000</v>
          </cell>
          <cell r="T6853">
            <v>883095.6521739132</v>
          </cell>
          <cell r="U6853">
            <v>2333095.6521739131</v>
          </cell>
          <cell r="V6853">
            <v>2333000</v>
          </cell>
          <cell r="W6853">
            <v>93323.826086956527</v>
          </cell>
          <cell r="X6853">
            <v>2426419.4782608696</v>
          </cell>
        </row>
        <row r="6854">
          <cell r="E6854" t="str">
            <v>37.8D08.1000</v>
          </cell>
          <cell r="F6854" t="str">
            <v>15. TAI MŨI HỌNG</v>
          </cell>
          <cell r="G6854" t="str">
            <v>15.160</v>
          </cell>
          <cell r="H6854" t="str">
            <v>Phẫu thuật dính mép trước dây thanh</v>
          </cell>
          <cell r="I6854" t="str">
            <v>Phẫu thuật dính mép trước dây thanh</v>
          </cell>
          <cell r="J6854" t="str">
            <v>Phẫu thuật dính mép trước dây thanh</v>
          </cell>
          <cell r="K6854" t="str">
            <v>B</v>
          </cell>
          <cell r="L6854" t="str">
            <v>P1</v>
          </cell>
          <cell r="M6854">
            <v>1011</v>
          </cell>
          <cell r="N6854">
            <v>1011</v>
          </cell>
          <cell r="P6854" t="str">
            <v>Phẫu thuật loại I (Tai Mũi Họng)</v>
          </cell>
          <cell r="Q6854">
            <v>1450000</v>
          </cell>
          <cell r="R6854">
            <v>679304.34782608703</v>
          </cell>
          <cell r="S6854">
            <v>2129000</v>
          </cell>
          <cell r="T6854">
            <v>883095.6521739132</v>
          </cell>
          <cell r="U6854">
            <v>2333095.6521739131</v>
          </cell>
          <cell r="V6854">
            <v>2333000</v>
          </cell>
          <cell r="W6854">
            <v>93323.826086956527</v>
          </cell>
          <cell r="X6854">
            <v>2426419.4782608696</v>
          </cell>
        </row>
        <row r="6855">
          <cell r="E6855" t="str">
            <v>37.8D08.1000</v>
          </cell>
          <cell r="F6855" t="str">
            <v>15. TAI MŨI HỌNG</v>
          </cell>
          <cell r="G6855" t="str">
            <v>15.175</v>
          </cell>
          <cell r="H6855" t="str">
            <v>Phẫu thuật mở khí quản thể khó (trẻ sơ sinh, sau xạ trị, u vùng cổ, K tuyến giáp,…)</v>
          </cell>
          <cell r="I6855" t="str">
            <v>Phẫu thuật mở khí quản thể khó (trẻ sơ sinh, sau xạ trị, u vùng cổ, K tuyến giáp,…)</v>
          </cell>
          <cell r="J6855" t="str">
            <v>Phẫu thuật mở khí quản thể khó (trẻ sơ sinh, sau xạ trị, u vùng cổ, K tuyến giáp,…)</v>
          </cell>
          <cell r="K6855" t="str">
            <v>B</v>
          </cell>
          <cell r="L6855" t="str">
            <v>P1</v>
          </cell>
          <cell r="M6855">
            <v>1011</v>
          </cell>
          <cell r="N6855">
            <v>1011</v>
          </cell>
          <cell r="P6855" t="str">
            <v>Phẫu thuật loại I (Tai Mũi Họng)</v>
          </cell>
          <cell r="Q6855">
            <v>1450000</v>
          </cell>
          <cell r="R6855">
            <v>679304.34782608703</v>
          </cell>
          <cell r="S6855">
            <v>2129000</v>
          </cell>
          <cell r="T6855">
            <v>883095.6521739132</v>
          </cell>
          <cell r="U6855">
            <v>2333095.6521739131</v>
          </cell>
          <cell r="V6855">
            <v>2333000</v>
          </cell>
          <cell r="W6855">
            <v>93323.826086956527</v>
          </cell>
          <cell r="X6855">
            <v>2426419.4782608696</v>
          </cell>
        </row>
        <row r="6856">
          <cell r="E6856" t="str">
            <v>37.8D05.0375</v>
          </cell>
          <cell r="F6856" t="str">
            <v>03. NHI KHOA</v>
          </cell>
          <cell r="G6856" t="str">
            <v>3.3935</v>
          </cell>
          <cell r="H6856" t="str">
            <v>Phẫu thuật nội soi tuyến yên qua đường xương bướm</v>
          </cell>
          <cell r="I6856" t="str">
            <v>Phẫu thuật nội soi tuyến yên qua đường xương bướm</v>
          </cell>
          <cell r="J6856" t="str">
            <v>Phẫu thuật nội soi tuyến yên qua đường xương bướm</v>
          </cell>
          <cell r="K6856" t="str">
            <v>B</v>
          </cell>
          <cell r="L6856" t="str">
            <v>PDB</v>
          </cell>
          <cell r="M6856">
            <v>384</v>
          </cell>
          <cell r="N6856">
            <v>384</v>
          </cell>
          <cell r="O6856" t="str">
            <v>Chưa bao gồm miếng vá khuyết sọ, dao siêu âm, nẹp, vít, miếng vá nhân tạo, vật liệu tạo hình hộp sọ.</v>
          </cell>
          <cell r="P6856" t="str">
            <v>Phẫu thuật nội soi u tuyến yên</v>
          </cell>
          <cell r="Q6856">
            <v>4424000</v>
          </cell>
          <cell r="R6856">
            <v>1245913.04347826</v>
          </cell>
          <cell r="S6856">
            <v>5669000</v>
          </cell>
          <cell r="T6856">
            <v>1619686.9565217379</v>
          </cell>
          <cell r="U6856">
            <v>6043686.9565217383</v>
          </cell>
          <cell r="V6856">
            <v>6043600</v>
          </cell>
          <cell r="W6856">
            <v>241747.47826086954</v>
          </cell>
          <cell r="X6856">
            <v>6285434.4347826075</v>
          </cell>
        </row>
        <row r="6857">
          <cell r="E6857" t="str">
            <v>37.8D05.0375</v>
          </cell>
          <cell r="F6857" t="str">
            <v>27. PHẪU THUẬT NỘI SOI</v>
          </cell>
          <cell r="G6857" t="str">
            <v>27.34</v>
          </cell>
          <cell r="H6857" t="str">
            <v>Phẫu thuật nội soi tuyến yên qua đường xương bướm</v>
          </cell>
          <cell r="I6857" t="str">
            <v>Phẫu thuật nội soi tuyến yên qua đường xương bướm</v>
          </cell>
          <cell r="J6857" t="str">
            <v>Phẫu thuật nội soi tuyến yên qua đường xương bướm</v>
          </cell>
          <cell r="K6857" t="str">
            <v>B</v>
          </cell>
          <cell r="L6857" t="str">
            <v>PDB</v>
          </cell>
          <cell r="M6857">
            <v>384</v>
          </cell>
          <cell r="N6857">
            <v>384</v>
          </cell>
          <cell r="O6857" t="str">
            <v>Chưa bao gồm miếng vá khuyết sọ, dao siêu âm, nẹp, vít, miếng vá nhân tạo, vật liệu tạo hình hộp sọ.</v>
          </cell>
          <cell r="P6857" t="str">
            <v>Phẫu thuật nội soi u tuyến yên</v>
          </cell>
          <cell r="Q6857">
            <v>4424000</v>
          </cell>
          <cell r="R6857">
            <v>1245913.04347826</v>
          </cell>
          <cell r="S6857">
            <v>5669000</v>
          </cell>
          <cell r="T6857">
            <v>1619686.9565217379</v>
          </cell>
          <cell r="U6857">
            <v>6043686.9565217383</v>
          </cell>
          <cell r="V6857">
            <v>6043600</v>
          </cell>
          <cell r="W6857">
            <v>241747.47826086954</v>
          </cell>
          <cell r="X6857">
            <v>6285434.4347826075</v>
          </cell>
        </row>
        <row r="6858">
          <cell r="E6858" t="str">
            <v>37.8D08.1000</v>
          </cell>
          <cell r="F6858" t="str">
            <v>15. TAI MŨI HỌNG</v>
          </cell>
          <cell r="G6858" t="str">
            <v>15.354</v>
          </cell>
          <cell r="H6858" t="str">
            <v>Phẫu thuật tạo hình khuyết bộ phận vành tai bằng vật liệu ghép tự thân/vật liệu ghép tổng hợp</v>
          </cell>
          <cell r="I6858" t="str">
            <v>Phẫu thuật tạo hình khuyết bộ phận vành tai bằng vật liệu ghép tự thân/vật liệu ghép tổng hợp</v>
          </cell>
          <cell r="J6858" t="str">
            <v>Phẫu thuật tạo hình khuyết bộ phận vành tai bằng vật liệu ghép tự thân/ vật liệu ghép tổng hợp</v>
          </cell>
          <cell r="K6858" t="str">
            <v>B</v>
          </cell>
          <cell r="L6858" t="str">
            <v>P1</v>
          </cell>
          <cell r="M6858">
            <v>1011</v>
          </cell>
          <cell r="N6858">
            <v>1011</v>
          </cell>
          <cell r="P6858" t="str">
            <v>Phẫu thuật loại I (Tai Mũi Họng)</v>
          </cell>
          <cell r="Q6858">
            <v>1450000</v>
          </cell>
          <cell r="R6858">
            <v>679304.34782608703</v>
          </cell>
          <cell r="S6858">
            <v>2129000</v>
          </cell>
          <cell r="T6858">
            <v>883095.6521739132</v>
          </cell>
          <cell r="U6858">
            <v>2333095.6521739131</v>
          </cell>
          <cell r="V6858">
            <v>2333000</v>
          </cell>
          <cell r="W6858">
            <v>93323.826086956527</v>
          </cell>
          <cell r="X6858">
            <v>2426419.4782608696</v>
          </cell>
        </row>
        <row r="6859">
          <cell r="E6859" t="str">
            <v>37.8D08.1000</v>
          </cell>
          <cell r="F6859" t="str">
            <v>15. TAI MŨI HỌNG</v>
          </cell>
          <cell r="G6859" t="str">
            <v>15.353</v>
          </cell>
          <cell r="H6859" t="str">
            <v>Phẫu thuật tạo hình toàn bộ vành tai bằng vật liệu ghép tổng hợp</v>
          </cell>
          <cell r="I6859" t="str">
            <v>Phẫu thuật tạo hình toàn bộ vành tai bằng vật liệu ghép tổng hợp</v>
          </cell>
          <cell r="J6859" t="str">
            <v>Phẫu thuật tạo hình toàn bộ vành tai bằng vật liệu ghép tổng hợp</v>
          </cell>
          <cell r="K6859" t="str">
            <v>B</v>
          </cell>
          <cell r="L6859" t="str">
            <v>P1</v>
          </cell>
          <cell r="M6859">
            <v>1011</v>
          </cell>
          <cell r="N6859">
            <v>1011</v>
          </cell>
          <cell r="P6859" t="str">
            <v>Phẫu thuật loại I (Tai Mũi Họng)</v>
          </cell>
          <cell r="Q6859">
            <v>1450000</v>
          </cell>
          <cell r="R6859">
            <v>679304.34782608703</v>
          </cell>
          <cell r="S6859">
            <v>2129000</v>
          </cell>
          <cell r="T6859">
            <v>883095.6521739132</v>
          </cell>
          <cell r="U6859">
            <v>2333095.6521739131</v>
          </cell>
          <cell r="V6859">
            <v>2333000</v>
          </cell>
          <cell r="W6859">
            <v>93323.826086956527</v>
          </cell>
          <cell r="X6859">
            <v>2426419.4782608696</v>
          </cell>
        </row>
        <row r="6860">
          <cell r="E6860" t="str">
            <v>37.8D08.1000</v>
          </cell>
          <cell r="F6860" t="str">
            <v>15. TAI MŨI HỌNG</v>
          </cell>
          <cell r="G6860" t="str">
            <v>15.257</v>
          </cell>
          <cell r="H6860" t="str">
            <v>Phẫu thuật thắt động mạch cảnh ngoài</v>
          </cell>
          <cell r="I6860" t="str">
            <v>Phẫu thuật thắt động mạch cảnh ngoài</v>
          </cell>
          <cell r="J6860" t="str">
            <v>Phẫu thuật thắt động mạch cảnh ngoài</v>
          </cell>
          <cell r="K6860" t="str">
            <v>B</v>
          </cell>
          <cell r="L6860" t="str">
            <v>P1</v>
          </cell>
          <cell r="M6860">
            <v>1011</v>
          </cell>
          <cell r="N6860">
            <v>1011</v>
          </cell>
          <cell r="P6860" t="str">
            <v>Phẫu thuật loại I (Tai Mũi Họng)</v>
          </cell>
          <cell r="Q6860">
            <v>1450000</v>
          </cell>
          <cell r="R6860">
            <v>679304.34782608703</v>
          </cell>
          <cell r="S6860">
            <v>2129000</v>
          </cell>
          <cell r="T6860">
            <v>883095.6521739132</v>
          </cell>
          <cell r="U6860">
            <v>2333095.6521739131</v>
          </cell>
          <cell r="V6860">
            <v>2333000</v>
          </cell>
          <cell r="W6860">
            <v>93323.826086956527</v>
          </cell>
          <cell r="X6860">
            <v>2426419.4782608696</v>
          </cell>
        </row>
        <row r="6861">
          <cell r="E6861" t="str">
            <v>37.8D08.1000</v>
          </cell>
          <cell r="F6861" t="str">
            <v>15. TAI MŨI HỌNG</v>
          </cell>
          <cell r="G6861" t="str">
            <v>15.258</v>
          </cell>
          <cell r="H6861" t="str">
            <v>Phẫu thuật thắt tĩnh mạch cảnh trong</v>
          </cell>
          <cell r="I6861" t="str">
            <v>Phẫu thuật thắt tĩnh mạch cảnh trong</v>
          </cell>
          <cell r="J6861" t="str">
            <v>Phẫu thuật thắt tĩnh mạch cảnh trong</v>
          </cell>
          <cell r="K6861" t="str">
            <v>B</v>
          </cell>
          <cell r="L6861" t="str">
            <v>P1</v>
          </cell>
          <cell r="M6861">
            <v>1011</v>
          </cell>
          <cell r="N6861">
            <v>1011</v>
          </cell>
          <cell r="P6861" t="str">
            <v>Phẫu thuật loại I (Tai Mũi Họng)</v>
          </cell>
          <cell r="Q6861">
            <v>1450000</v>
          </cell>
          <cell r="R6861">
            <v>679304.34782608703</v>
          </cell>
          <cell r="S6861">
            <v>2129000</v>
          </cell>
          <cell r="T6861">
            <v>883095.6521739132</v>
          </cell>
          <cell r="U6861">
            <v>2333095.6521739131</v>
          </cell>
          <cell r="V6861">
            <v>2333000</v>
          </cell>
          <cell r="W6861">
            <v>93323.826086956527</v>
          </cell>
          <cell r="X6861">
            <v>2426419.4782608696</v>
          </cell>
        </row>
        <row r="6862">
          <cell r="E6862" t="str">
            <v>37.8D08.1000</v>
          </cell>
          <cell r="F6862" t="str">
            <v>15. TAI MŨI HỌNG</v>
          </cell>
          <cell r="G6862" t="str">
            <v>15.165</v>
          </cell>
          <cell r="H6862" t="str">
            <v>Phẫu thuật treo sụn phễu</v>
          </cell>
          <cell r="I6862" t="str">
            <v>Phẫu thuật treo sụn phễu</v>
          </cell>
          <cell r="J6862" t="str">
            <v>Phẫu thuật treo sụn phễu</v>
          </cell>
          <cell r="K6862" t="str">
            <v>B</v>
          </cell>
          <cell r="L6862" t="str">
            <v>P1</v>
          </cell>
          <cell r="M6862">
            <v>1011</v>
          </cell>
          <cell r="N6862">
            <v>1011</v>
          </cell>
          <cell r="P6862" t="str">
            <v>Phẫu thuật loại I (Tai Mũi Họng)</v>
          </cell>
          <cell r="Q6862">
            <v>1450000</v>
          </cell>
          <cell r="R6862">
            <v>679304.34782608703</v>
          </cell>
          <cell r="S6862">
            <v>2129000</v>
          </cell>
          <cell r="T6862">
            <v>883095.6521739132</v>
          </cell>
          <cell r="U6862">
            <v>2333095.6521739131</v>
          </cell>
          <cell r="V6862">
            <v>2333000</v>
          </cell>
          <cell r="W6862">
            <v>93323.826086956527</v>
          </cell>
          <cell r="X6862">
            <v>2426419.4782608696</v>
          </cell>
        </row>
        <row r="6863">
          <cell r="E6863" t="str">
            <v>37.8D08.1001</v>
          </cell>
          <cell r="F6863" t="str">
            <v>15. TAI MŨI HỌNG</v>
          </cell>
          <cell r="G6863" t="str">
            <v>15.86</v>
          </cell>
          <cell r="H6863" t="str">
            <v>Phẫu thuật cắt u nang răng sinh, u nang sàn mũi</v>
          </cell>
          <cell r="I6863" t="str">
            <v>Phẫu thuật cắt u nang răng sinh, u nang sàn mũi</v>
          </cell>
          <cell r="J6863" t="str">
            <v>Phẫu thuật cắt u nang răng sinh/u nang sàn mũi</v>
          </cell>
          <cell r="K6863" t="str">
            <v>C</v>
          </cell>
          <cell r="L6863" t="str">
            <v>P2</v>
          </cell>
          <cell r="M6863">
            <v>1012</v>
          </cell>
          <cell r="N6863">
            <v>1012</v>
          </cell>
          <cell r="P6863" t="str">
            <v>Phẫu thuật loại II (Tai Mũi Họng)</v>
          </cell>
          <cell r="Q6863">
            <v>1010000</v>
          </cell>
          <cell r="R6863">
            <v>489913.04347826098</v>
          </cell>
          <cell r="S6863">
            <v>1499000</v>
          </cell>
          <cell r="T6863">
            <v>636886.95652173925</v>
          </cell>
          <cell r="U6863">
            <v>1646886.9565217393</v>
          </cell>
          <cell r="V6863">
            <v>1646800</v>
          </cell>
          <cell r="W6863">
            <v>65875.478260869568</v>
          </cell>
          <cell r="X6863">
            <v>1712762.4347826089</v>
          </cell>
        </row>
        <row r="6864">
          <cell r="E6864" t="str">
            <v>37.8D08.1001</v>
          </cell>
          <cell r="F6864" t="str">
            <v>15. TAI MŨI HỌNG</v>
          </cell>
          <cell r="G6864" t="str">
            <v>15.194</v>
          </cell>
          <cell r="H6864" t="str">
            <v>Phẫu thuật cắt u sàn miệng</v>
          </cell>
          <cell r="I6864" t="str">
            <v>Phẫu thuật cắt u sàn miệng</v>
          </cell>
          <cell r="J6864" t="str">
            <v>Phẫu thuật cắt u sàn miệng</v>
          </cell>
          <cell r="K6864" t="str">
            <v>C</v>
          </cell>
          <cell r="L6864" t="str">
            <v>P2</v>
          </cell>
          <cell r="M6864">
            <v>1012</v>
          </cell>
          <cell r="N6864">
            <v>1012</v>
          </cell>
          <cell r="P6864" t="str">
            <v>Phẫu thuật loại II (Tai Mũi Họng)</v>
          </cell>
          <cell r="Q6864">
            <v>1010000</v>
          </cell>
          <cell r="R6864">
            <v>489913.04347826098</v>
          </cell>
          <cell r="S6864">
            <v>1499000</v>
          </cell>
          <cell r="T6864">
            <v>636886.95652173925</v>
          </cell>
          <cell r="U6864">
            <v>1646886.9565217393</v>
          </cell>
          <cell r="V6864">
            <v>1646800</v>
          </cell>
          <cell r="W6864">
            <v>65875.478260869568</v>
          </cell>
          <cell r="X6864">
            <v>1712762.4347826089</v>
          </cell>
        </row>
        <row r="6865">
          <cell r="E6865" t="str">
            <v>37.8D08.1001</v>
          </cell>
          <cell r="F6865" t="str">
            <v>15. TAI MŨI HỌNG</v>
          </cell>
          <cell r="G6865" t="str">
            <v>15.355</v>
          </cell>
          <cell r="H6865" t="str">
            <v>Phẫu thuật chỉnh hình thu nhỏ vành tai</v>
          </cell>
          <cell r="I6865" t="str">
            <v>Phẫu thuật chỉnh hình thu nhỏ vành tai</v>
          </cell>
          <cell r="J6865" t="str">
            <v>Phẫu thuật chỉnh hình thu nhỏ vành tai</v>
          </cell>
          <cell r="K6865" t="str">
            <v>B</v>
          </cell>
          <cell r="L6865" t="str">
            <v>P2</v>
          </cell>
          <cell r="M6865">
            <v>1012</v>
          </cell>
          <cell r="N6865">
            <v>1012</v>
          </cell>
          <cell r="P6865" t="str">
            <v>Phẫu thuật loại II (Tai Mũi Họng)</v>
          </cell>
          <cell r="Q6865">
            <v>1010000</v>
          </cell>
          <cell r="R6865">
            <v>489913.04347826098</v>
          </cell>
          <cell r="S6865">
            <v>1499000</v>
          </cell>
          <cell r="T6865">
            <v>636886.95652173925</v>
          </cell>
          <cell r="U6865">
            <v>1646886.9565217393</v>
          </cell>
          <cell r="V6865">
            <v>1646800</v>
          </cell>
          <cell r="W6865">
            <v>65875.478260869568</v>
          </cell>
          <cell r="X6865">
            <v>1712762.4347826089</v>
          </cell>
        </row>
        <row r="6866">
          <cell r="E6866" t="str">
            <v>37.8D08.1001</v>
          </cell>
          <cell r="F6866" t="str">
            <v>15. TAI MŨI HỌNG</v>
          </cell>
          <cell r="G6866" t="str">
            <v>15.356</v>
          </cell>
          <cell r="H6866" t="str">
            <v>Phẫu thuật chỉnh hình vành tai cụp</v>
          </cell>
          <cell r="I6866" t="str">
            <v>Phẫu thuật chỉnh hình vành tai cụp</v>
          </cell>
          <cell r="J6866" t="str">
            <v>Phẫu thuật chỉnh hình vành tai cụp</v>
          </cell>
          <cell r="K6866" t="str">
            <v>B</v>
          </cell>
          <cell r="L6866" t="str">
            <v>P2</v>
          </cell>
          <cell r="M6866">
            <v>1012</v>
          </cell>
          <cell r="N6866">
            <v>1012</v>
          </cell>
          <cell r="P6866" t="str">
            <v>Phẫu thuật loại II (Tai Mũi Họng)</v>
          </cell>
          <cell r="Q6866">
            <v>1010000</v>
          </cell>
          <cell r="R6866">
            <v>489913.04347826098</v>
          </cell>
          <cell r="S6866">
            <v>1499000</v>
          </cell>
          <cell r="T6866">
            <v>636886.95652173925</v>
          </cell>
          <cell r="U6866">
            <v>1646886.9565217393</v>
          </cell>
          <cell r="V6866">
            <v>1646800</v>
          </cell>
          <cell r="W6866">
            <v>65875.478260869568</v>
          </cell>
          <cell r="X6866">
            <v>1712762.4347826089</v>
          </cell>
        </row>
        <row r="6867">
          <cell r="E6867" t="str">
            <v>37.8D08.1001</v>
          </cell>
          <cell r="F6867" t="str">
            <v>15. TAI MŨI HỌNG</v>
          </cell>
          <cell r="G6867" t="str">
            <v>15.357</v>
          </cell>
          <cell r="H6867" t="str">
            <v>Phẫu thuật chỉnh hình vành tai vùi</v>
          </cell>
          <cell r="I6867" t="str">
            <v>Phẫu thuật chỉnh hình vành tai vùi</v>
          </cell>
          <cell r="J6867" t="str">
            <v>Phẫu thuật chỉnh hình vành tai vùi</v>
          </cell>
          <cell r="K6867" t="str">
            <v>B</v>
          </cell>
          <cell r="L6867" t="str">
            <v>P2</v>
          </cell>
          <cell r="M6867">
            <v>1012</v>
          </cell>
          <cell r="N6867">
            <v>1012</v>
          </cell>
          <cell r="P6867" t="str">
            <v>Phẫu thuật loại II (Tai Mũi Họng)</v>
          </cell>
          <cell r="Q6867">
            <v>1010000</v>
          </cell>
          <cell r="R6867">
            <v>489913.04347826098</v>
          </cell>
          <cell r="S6867">
            <v>1499000</v>
          </cell>
          <cell r="T6867">
            <v>636886.95652173925</v>
          </cell>
          <cell r="U6867">
            <v>1646886.9565217393</v>
          </cell>
          <cell r="V6867">
            <v>1646800</v>
          </cell>
          <cell r="W6867">
            <v>65875.478260869568</v>
          </cell>
          <cell r="X6867">
            <v>1712762.4347826089</v>
          </cell>
        </row>
        <row r="6868">
          <cell r="E6868" t="str">
            <v>37.8D08.1001</v>
          </cell>
          <cell r="F6868" t="str">
            <v>15. TAI MŨI HỌNG</v>
          </cell>
          <cell r="G6868" t="str">
            <v>15.69</v>
          </cell>
          <cell r="H6868" t="str">
            <v>Phẫu thuật dẫn lưu áp xe ổ mắt</v>
          </cell>
          <cell r="I6868" t="str">
            <v>Phẫu thuật dẫn lưu áp xe ổ mắt</v>
          </cell>
          <cell r="J6868" t="str">
            <v>Phẫu thuật dẫn lưu áp xe ổ mắt</v>
          </cell>
          <cell r="K6868" t="str">
            <v>B</v>
          </cell>
          <cell r="L6868" t="str">
            <v>P2</v>
          </cell>
          <cell r="M6868">
            <v>1012</v>
          </cell>
          <cell r="N6868">
            <v>1012</v>
          </cell>
          <cell r="P6868" t="str">
            <v>Phẫu thuật loại II (Tai Mũi Họng)</v>
          </cell>
          <cell r="Q6868">
            <v>1010000</v>
          </cell>
          <cell r="R6868">
            <v>489913.04347826098</v>
          </cell>
          <cell r="S6868">
            <v>1499000</v>
          </cell>
          <cell r="T6868">
            <v>636886.95652173925</v>
          </cell>
          <cell r="U6868">
            <v>1646886.9565217393</v>
          </cell>
          <cell r="V6868">
            <v>1646800</v>
          </cell>
          <cell r="W6868">
            <v>65875.478260869568</v>
          </cell>
          <cell r="X6868">
            <v>1712762.4347826089</v>
          </cell>
        </row>
        <row r="6869">
          <cell r="E6869" t="str">
            <v>37.8D08.1001</v>
          </cell>
          <cell r="F6869" t="str">
            <v>15. TAI MŨI HỌNG</v>
          </cell>
          <cell r="G6869" t="str">
            <v>15.33</v>
          </cell>
          <cell r="H6869" t="str">
            <v>Phẫu thuật mở hòm nhĩ kiểm tra/lấy tổn thương, lấy dị vật</v>
          </cell>
          <cell r="I6869" t="str">
            <v>Phẫu thuật mở hòm nhĩ kiểm tra/lấy tổn thương, lấy dị vật</v>
          </cell>
          <cell r="J6869" t="str">
            <v>Phẫu thuật mở hòm nhĩ kiểm tra/ lấy dị vật</v>
          </cell>
          <cell r="K6869" t="str">
            <v>C</v>
          </cell>
          <cell r="L6869" t="str">
            <v>P2</v>
          </cell>
          <cell r="M6869">
            <v>1012</v>
          </cell>
          <cell r="N6869">
            <v>1012</v>
          </cell>
          <cell r="P6869" t="str">
            <v>Phẫu thuật loại II (Tai Mũi Họng)</v>
          </cell>
          <cell r="Q6869">
            <v>1010000</v>
          </cell>
          <cell r="R6869">
            <v>489913.04347826098</v>
          </cell>
          <cell r="S6869">
            <v>1499000</v>
          </cell>
          <cell r="T6869">
            <v>636886.95652173925</v>
          </cell>
          <cell r="U6869">
            <v>1646886.9565217393</v>
          </cell>
          <cell r="V6869">
            <v>1646800</v>
          </cell>
          <cell r="W6869">
            <v>65875.478260869568</v>
          </cell>
          <cell r="X6869">
            <v>1712762.4347826089</v>
          </cell>
        </row>
        <row r="6870">
          <cell r="E6870" t="str">
            <v>37.8D08.1001</v>
          </cell>
          <cell r="F6870" t="str">
            <v>15. TAI MŨI HỌNG</v>
          </cell>
          <cell r="G6870" t="str">
            <v>15.117</v>
          </cell>
          <cell r="H6870" t="str">
            <v>Phẫu thuật mở xoang hàm</v>
          </cell>
          <cell r="I6870" t="str">
            <v>Phẫu thuật mở xoang hàm</v>
          </cell>
          <cell r="J6870" t="str">
            <v>Phẫu thuật mở xoang hàm</v>
          </cell>
          <cell r="K6870" t="str">
            <v>B</v>
          </cell>
          <cell r="L6870" t="str">
            <v>P2</v>
          </cell>
          <cell r="M6870">
            <v>1012</v>
          </cell>
          <cell r="N6870">
            <v>1012</v>
          </cell>
          <cell r="P6870" t="str">
            <v>Phẫu thuật loại II (Tai Mũi Họng)</v>
          </cell>
          <cell r="Q6870">
            <v>1010000</v>
          </cell>
          <cell r="R6870">
            <v>489913.04347826098</v>
          </cell>
          <cell r="S6870">
            <v>1499000</v>
          </cell>
          <cell r="T6870">
            <v>636886.95652173925</v>
          </cell>
          <cell r="U6870">
            <v>1646886.9565217393</v>
          </cell>
          <cell r="V6870">
            <v>1646800</v>
          </cell>
          <cell r="W6870">
            <v>65875.478260869568</v>
          </cell>
          <cell r="X6870">
            <v>1712762.4347826089</v>
          </cell>
        </row>
        <row r="6871">
          <cell r="E6871" t="str">
            <v>37.8D06.0701</v>
          </cell>
          <cell r="F6871" t="str">
            <v>03. NHI KHOA</v>
          </cell>
          <cell r="G6871" t="str">
            <v>3.4124</v>
          </cell>
          <cell r="H6871" t="str">
            <v>Phẫu thuật nội soi vét hạch tiểu khung</v>
          </cell>
          <cell r="I6871" t="str">
            <v>Phẫu thuật nội soi vét hạch tiểu khung</v>
          </cell>
          <cell r="J6871" t="str">
            <v>Phẫu thuật nội soi vét hạch tiểu khung</v>
          </cell>
          <cell r="K6871" t="str">
            <v>A</v>
          </cell>
          <cell r="L6871" t="str">
            <v>P1</v>
          </cell>
          <cell r="M6871">
            <v>711</v>
          </cell>
          <cell r="N6871">
            <v>711</v>
          </cell>
          <cell r="P6871" t="str">
            <v xml:space="preserve">Phẫu thuật nội soi vét hạch tiểu khung </v>
          </cell>
          <cell r="Q6871">
            <v>5778000</v>
          </cell>
          <cell r="R6871">
            <v>912521.73913043505</v>
          </cell>
          <cell r="S6871">
            <v>6690000</v>
          </cell>
          <cell r="T6871">
            <v>1186278.2608695654</v>
          </cell>
          <cell r="U6871">
            <v>6964278.2608695654</v>
          </cell>
          <cell r="V6871">
            <v>6964200</v>
          </cell>
          <cell r="W6871">
            <v>278571.13043478259</v>
          </cell>
          <cell r="X6871">
            <v>7242849.3913043477</v>
          </cell>
        </row>
        <row r="6872">
          <cell r="E6872" t="str">
            <v>37.8D06.0701</v>
          </cell>
          <cell r="F6872" t="str">
            <v>13. PHỤ SẢN</v>
          </cell>
          <cell r="G6872" t="str">
            <v>13.57</v>
          </cell>
          <cell r="H6872" t="str">
            <v>Phẫu thuật nội soi vét hạch tiểu khung</v>
          </cell>
          <cell r="I6872" t="str">
            <v>Phẫu thuật nội soi vét hạch tiểu khung</v>
          </cell>
          <cell r="J6872" t="str">
            <v>Phẫu thuật nội soi vét hạch tiểu khung</v>
          </cell>
          <cell r="K6872" t="str">
            <v>A</v>
          </cell>
          <cell r="L6872" t="str">
            <v>P1</v>
          </cell>
          <cell r="M6872">
            <v>711</v>
          </cell>
          <cell r="N6872">
            <v>711</v>
          </cell>
          <cell r="P6872" t="str">
            <v xml:space="preserve">Phẫu thuật nội soi vét hạch tiểu khung </v>
          </cell>
          <cell r="Q6872">
            <v>5778000</v>
          </cell>
          <cell r="R6872">
            <v>912521.73913043505</v>
          </cell>
          <cell r="S6872">
            <v>6690000</v>
          </cell>
          <cell r="T6872">
            <v>1186278.2608695654</v>
          </cell>
          <cell r="U6872">
            <v>6964278.2608695654</v>
          </cell>
          <cell r="V6872">
            <v>6964200</v>
          </cell>
          <cell r="W6872">
            <v>278571.13043478259</v>
          </cell>
          <cell r="X6872">
            <v>7242849.3913043477</v>
          </cell>
        </row>
        <row r="6873">
          <cell r="E6873" t="str">
            <v>37.8D08.1001</v>
          </cell>
          <cell r="F6873" t="str">
            <v>15. TAI MŨI HỌNG</v>
          </cell>
          <cell r="G6873" t="str">
            <v>15.126</v>
          </cell>
          <cell r="H6873" t="str">
            <v>Phẫu thuật nội soi dẫn lưu túi lệ</v>
          </cell>
          <cell r="I6873" t="str">
            <v>Phẫu thuật nội soi dẫn lưu túi lệ</v>
          </cell>
          <cell r="J6873" t="str">
            <v>Phẫu thuật nội soi nong- dẫn lưu túi lệ</v>
          </cell>
          <cell r="K6873" t="str">
            <v>B</v>
          </cell>
          <cell r="L6873" t="str">
            <v>P2</v>
          </cell>
          <cell r="M6873">
            <v>1012</v>
          </cell>
          <cell r="N6873">
            <v>1012</v>
          </cell>
          <cell r="P6873" t="str">
            <v>Phẫu thuật loại II (Tai Mũi Họng)</v>
          </cell>
          <cell r="Q6873">
            <v>1010000</v>
          </cell>
          <cell r="R6873">
            <v>489913.04347826098</v>
          </cell>
          <cell r="S6873">
            <v>1499000</v>
          </cell>
          <cell r="T6873">
            <v>636886.95652173925</v>
          </cell>
          <cell r="U6873">
            <v>1646886.9565217393</v>
          </cell>
          <cell r="V6873">
            <v>1646800</v>
          </cell>
          <cell r="W6873">
            <v>65875.478260869568</v>
          </cell>
          <cell r="X6873">
            <v>1712762.4347826089</v>
          </cell>
        </row>
        <row r="6874">
          <cell r="E6874" t="str">
            <v>37.8D08.1001</v>
          </cell>
          <cell r="F6874" t="str">
            <v>15. TAI MŨI HỌNG</v>
          </cell>
          <cell r="G6874" t="str">
            <v>15.99</v>
          </cell>
          <cell r="H6874" t="str">
            <v>Phẫu thuật nội soi tách dính niêm mạc hốc mũi</v>
          </cell>
          <cell r="I6874" t="str">
            <v>Phẫu thuật nội soi tách dính niêm mạc hốc mũi</v>
          </cell>
          <cell r="J6874" t="str">
            <v>Phẫu thuật nội soi tách dính niêm mạc hốc mũi</v>
          </cell>
          <cell r="K6874" t="str">
            <v>C</v>
          </cell>
          <cell r="L6874" t="str">
            <v>P2</v>
          </cell>
          <cell r="M6874">
            <v>1012</v>
          </cell>
          <cell r="N6874">
            <v>1012</v>
          </cell>
          <cell r="P6874" t="str">
            <v>Phẫu thuật loại II (Tai Mũi Họng)</v>
          </cell>
          <cell r="Q6874">
            <v>1010000</v>
          </cell>
          <cell r="R6874">
            <v>489913.04347826098</v>
          </cell>
          <cell r="S6874">
            <v>1499000</v>
          </cell>
          <cell r="T6874">
            <v>636886.95652173925</v>
          </cell>
          <cell r="U6874">
            <v>1646886.9565217393</v>
          </cell>
          <cell r="V6874">
            <v>1646800</v>
          </cell>
          <cell r="W6874">
            <v>65875.478260869568</v>
          </cell>
          <cell r="X6874">
            <v>1712762.4347826089</v>
          </cell>
        </row>
        <row r="6875">
          <cell r="E6875" t="str">
            <v>37.8D08.1001</v>
          </cell>
          <cell r="F6875" t="str">
            <v>15. TAI MŨI HỌNG</v>
          </cell>
          <cell r="G6875" t="str">
            <v>15.100</v>
          </cell>
          <cell r="H6875" t="str">
            <v>Phẫu thuật nội soi tách dính niêm mạc hốc mũi bằng laser</v>
          </cell>
          <cell r="I6875" t="str">
            <v>Phẫu thuật nội soi tách dính niêm mạc hốc mũi bằng laser</v>
          </cell>
          <cell r="J6875" t="str">
            <v>Phẫu thuật nội soi tách dính niêm mạc hốc mũi bằng laser</v>
          </cell>
          <cell r="K6875" t="str">
            <v>B</v>
          </cell>
          <cell r="L6875" t="str">
            <v>P2</v>
          </cell>
          <cell r="M6875">
            <v>1012</v>
          </cell>
          <cell r="N6875">
            <v>1012</v>
          </cell>
          <cell r="P6875" t="str">
            <v>Phẫu thuật loại II (Tai Mũi Họng)</v>
          </cell>
          <cell r="Q6875">
            <v>1010000</v>
          </cell>
          <cell r="R6875">
            <v>489913.04347826098</v>
          </cell>
          <cell r="S6875">
            <v>1499000</v>
          </cell>
          <cell r="T6875">
            <v>636886.95652173925</v>
          </cell>
          <cell r="U6875">
            <v>1646886.9565217393</v>
          </cell>
          <cell r="V6875">
            <v>1646800</v>
          </cell>
          <cell r="W6875">
            <v>65875.478260869568</v>
          </cell>
          <cell r="X6875">
            <v>1712762.4347826089</v>
          </cell>
        </row>
        <row r="6876">
          <cell r="E6876" t="str">
            <v>37.8D08.1001</v>
          </cell>
          <cell r="F6876" t="str">
            <v>15. TAI MŨI HỌNG</v>
          </cell>
          <cell r="G6876" t="str">
            <v>15.67</v>
          </cell>
          <cell r="H6876" t="str">
            <v>Phẫu thuật thắt động mạch sàng</v>
          </cell>
          <cell r="I6876" t="str">
            <v>Phẫu thuật thắt động mạch sàng</v>
          </cell>
          <cell r="J6876" t="str">
            <v>Phẫu thuật thắt động mạch sàng</v>
          </cell>
          <cell r="K6876" t="str">
            <v>B</v>
          </cell>
          <cell r="L6876" t="str">
            <v>P2</v>
          </cell>
          <cell r="M6876">
            <v>1012</v>
          </cell>
          <cell r="N6876">
            <v>1012</v>
          </cell>
          <cell r="P6876" t="str">
            <v>Phẫu thuật loại II (Tai Mũi Họng)</v>
          </cell>
          <cell r="Q6876">
            <v>1010000</v>
          </cell>
          <cell r="R6876">
            <v>489913.04347826098</v>
          </cell>
          <cell r="S6876">
            <v>1499000</v>
          </cell>
          <cell r="T6876">
            <v>636886.95652173925</v>
          </cell>
          <cell r="U6876">
            <v>1646886.9565217393</v>
          </cell>
          <cell r="V6876">
            <v>1646800</v>
          </cell>
          <cell r="W6876">
            <v>65875.478260869568</v>
          </cell>
          <cell r="X6876">
            <v>1712762.4347826089</v>
          </cell>
        </row>
        <row r="6877">
          <cell r="E6877" t="str">
            <v>37.8D08.1001</v>
          </cell>
          <cell r="F6877" t="str">
            <v>15. TAI MŨI HỌNG</v>
          </cell>
          <cell r="G6877" t="str">
            <v>15.125</v>
          </cell>
          <cell r="H6877" t="str">
            <v>Phẫu thuật xoang hàm Caldwell-Luc</v>
          </cell>
          <cell r="I6877" t="str">
            <v>Phẫu thuật xoang hàm Caldwell-Luc</v>
          </cell>
          <cell r="J6877" t="str">
            <v>Phẫu thuật xoang hàm Caldwell-Luc</v>
          </cell>
          <cell r="K6877" t="str">
            <v>C</v>
          </cell>
          <cell r="L6877" t="str">
            <v>P2</v>
          </cell>
          <cell r="M6877">
            <v>1012</v>
          </cell>
          <cell r="N6877">
            <v>1012</v>
          </cell>
          <cell r="P6877" t="str">
            <v>Phẫu thuật loại II (Tai Mũi Họng)</v>
          </cell>
          <cell r="Q6877">
            <v>1010000</v>
          </cell>
          <cell r="R6877">
            <v>489913.04347826098</v>
          </cell>
          <cell r="S6877">
            <v>1499000</v>
          </cell>
          <cell r="T6877">
            <v>636886.95652173925</v>
          </cell>
          <cell r="U6877">
            <v>1646886.9565217393</v>
          </cell>
          <cell r="V6877">
            <v>1646800</v>
          </cell>
          <cell r="W6877">
            <v>65875.478260869568</v>
          </cell>
          <cell r="X6877">
            <v>1712762.4347826089</v>
          </cell>
        </row>
        <row r="6878">
          <cell r="E6878" t="str">
            <v>37.8D08.1002</v>
          </cell>
          <cell r="F6878" t="str">
            <v>15. TAI MŨI HỌNG</v>
          </cell>
          <cell r="G6878" t="str">
            <v>15.214</v>
          </cell>
          <cell r="H6878" t="str">
            <v>Khâu phục hồi tổn thương đơn giản miệng, họng</v>
          </cell>
          <cell r="I6878" t="str">
            <v>Khâu phục hồi tổn thương đơn giản miệng, họng</v>
          </cell>
          <cell r="J6878" t="str">
            <v>Khâu phục hồi tổn thương đơn giản miệng, họng</v>
          </cell>
          <cell r="K6878" t="str">
            <v>C</v>
          </cell>
          <cell r="L6878" t="str">
            <v>P3</v>
          </cell>
          <cell r="M6878">
            <v>1013</v>
          </cell>
          <cell r="N6878">
            <v>1013</v>
          </cell>
          <cell r="P6878" t="str">
            <v>Phẫu thuật loại III (Tai Mũi Họng)</v>
          </cell>
          <cell r="Q6878">
            <v>742000</v>
          </cell>
          <cell r="R6878">
            <v>256695.652173913</v>
          </cell>
          <cell r="S6878">
            <v>998000</v>
          </cell>
          <cell r="T6878">
            <v>333704.34782608686</v>
          </cell>
          <cell r="U6878">
            <v>1075704.3478260869</v>
          </cell>
          <cell r="V6878">
            <v>1075700</v>
          </cell>
          <cell r="W6878">
            <v>43028.17391304348</v>
          </cell>
          <cell r="X6878">
            <v>1118732.5217391304</v>
          </cell>
        </row>
        <row r="6879">
          <cell r="E6879" t="str">
            <v>37.8D08.1002</v>
          </cell>
          <cell r="F6879" t="str">
            <v>15. TAI MŨI HỌNG</v>
          </cell>
          <cell r="G6879" t="str">
            <v>15.195</v>
          </cell>
          <cell r="H6879" t="str">
            <v>Phẫu thuật cắt u vùng niêm mạc má</v>
          </cell>
          <cell r="I6879" t="str">
            <v>Phẫu thuật cắt u vùng niêm mạc má</v>
          </cell>
          <cell r="J6879" t="str">
            <v>Phẫu thuật cắt u vùng niêm mạc má</v>
          </cell>
          <cell r="K6879" t="str">
            <v>C</v>
          </cell>
          <cell r="L6879" t="str">
            <v>P3</v>
          </cell>
          <cell r="M6879">
            <v>1013</v>
          </cell>
          <cell r="N6879">
            <v>1013</v>
          </cell>
          <cell r="P6879" t="str">
            <v>Phẫu thuật loại III (Tai Mũi Họng)</v>
          </cell>
          <cell r="Q6879">
            <v>742000</v>
          </cell>
          <cell r="R6879">
            <v>256695.652173913</v>
          </cell>
          <cell r="S6879">
            <v>998000</v>
          </cell>
          <cell r="T6879">
            <v>333704.34782608686</v>
          </cell>
          <cell r="U6879">
            <v>1075704.3478260869</v>
          </cell>
          <cell r="V6879">
            <v>1075700</v>
          </cell>
          <cell r="W6879">
            <v>43028.17391304348</v>
          </cell>
          <cell r="X6879">
            <v>1118732.5217391304</v>
          </cell>
        </row>
        <row r="6880">
          <cell r="E6880" t="str">
            <v>37.8D08.1002</v>
          </cell>
          <cell r="F6880" t="str">
            <v>15. TAI MŨI HỌNG</v>
          </cell>
          <cell r="G6880" t="str">
            <v>15.224</v>
          </cell>
          <cell r="H6880" t="str">
            <v>Phẫu thuật chỉnh hình lỗ mở khí quản</v>
          </cell>
          <cell r="I6880" t="str">
            <v>Phẫu thuật chỉnh hình lỗ mở khí quản</v>
          </cell>
          <cell r="J6880" t="str">
            <v>Phẫu thuật chỉnh hình lỗ mở khí quản</v>
          </cell>
          <cell r="K6880" t="str">
            <v>C</v>
          </cell>
          <cell r="L6880" t="str">
            <v>P3</v>
          </cell>
          <cell r="M6880">
            <v>1013</v>
          </cell>
          <cell r="N6880">
            <v>1013</v>
          </cell>
          <cell r="P6880" t="str">
            <v>Phẫu thuật loại III (Tai Mũi Họng)</v>
          </cell>
          <cell r="Q6880">
            <v>742000</v>
          </cell>
          <cell r="R6880">
            <v>256695.652173913</v>
          </cell>
          <cell r="S6880">
            <v>998000</v>
          </cell>
          <cell r="T6880">
            <v>333704.34782608686</v>
          </cell>
          <cell r="U6880">
            <v>1075704.3478260869</v>
          </cell>
          <cell r="V6880">
            <v>1075700</v>
          </cell>
          <cell r="W6880">
            <v>43028.17391304348</v>
          </cell>
          <cell r="X6880">
            <v>1118732.5217391304</v>
          </cell>
        </row>
        <row r="6881">
          <cell r="E6881" t="str">
            <v>37.8D08.1002</v>
          </cell>
          <cell r="F6881" t="str">
            <v>15. TAI MŨI HỌNG</v>
          </cell>
          <cell r="G6881" t="str">
            <v>15.127</v>
          </cell>
          <cell r="H6881" t="str">
            <v>Phẫu thuật mở lỗ thông mũi xoang qua khe dưới</v>
          </cell>
          <cell r="I6881" t="str">
            <v>Phẫu thuật mở lỗ thông mũi xoang qua khe dưới</v>
          </cell>
          <cell r="J6881" t="str">
            <v>Phẫu thuật mở lỗ thông mũi xoang qua khe dưới</v>
          </cell>
          <cell r="K6881" t="str">
            <v>C</v>
          </cell>
          <cell r="L6881" t="str">
            <v>P3</v>
          </cell>
          <cell r="M6881">
            <v>1013</v>
          </cell>
          <cell r="N6881">
            <v>1013</v>
          </cell>
          <cell r="P6881" t="str">
            <v>Phẫu thuật loại III (Tai Mũi Họng)</v>
          </cell>
          <cell r="Q6881">
            <v>742000</v>
          </cell>
          <cell r="R6881">
            <v>256695.652173913</v>
          </cell>
          <cell r="S6881">
            <v>998000</v>
          </cell>
          <cell r="T6881">
            <v>333704.34782608686</v>
          </cell>
          <cell r="U6881">
            <v>1075704.3478260869</v>
          </cell>
          <cell r="V6881">
            <v>1075700</v>
          </cell>
          <cell r="W6881">
            <v>43028.17391304348</v>
          </cell>
          <cell r="X6881">
            <v>1118732.5217391304</v>
          </cell>
        </row>
        <row r="6882">
          <cell r="E6882" t="str">
            <v>37.8D08.1002</v>
          </cell>
          <cell r="F6882" t="str">
            <v>15. TAI MŨI HỌNG</v>
          </cell>
          <cell r="G6882" t="str">
            <v>15.53</v>
          </cell>
          <cell r="H6882" t="str">
            <v>Phẫu thuật nạo vét sụn vành tai</v>
          </cell>
          <cell r="I6882" t="str">
            <v>Phẫu thuật nạo vét sụn vành tai</v>
          </cell>
          <cell r="J6882" t="str">
            <v>Phẫu thuật nạo vét sụn vành tai</v>
          </cell>
          <cell r="K6882" t="str">
            <v>C</v>
          </cell>
          <cell r="L6882" t="str">
            <v>P3</v>
          </cell>
          <cell r="M6882">
            <v>1013</v>
          </cell>
          <cell r="N6882">
            <v>1013</v>
          </cell>
          <cell r="P6882" t="str">
            <v>Phẫu thuật loại III (Tai Mũi Họng)</v>
          </cell>
          <cell r="Q6882">
            <v>742000</v>
          </cell>
          <cell r="R6882">
            <v>256695.652173913</v>
          </cell>
          <cell r="S6882">
            <v>998000</v>
          </cell>
          <cell r="T6882">
            <v>333704.34782608686</v>
          </cell>
          <cell r="U6882">
            <v>1075704.3478260869</v>
          </cell>
          <cell r="V6882">
            <v>1075700</v>
          </cell>
          <cell r="W6882">
            <v>43028.17391304348</v>
          </cell>
          <cell r="X6882">
            <v>1118732.5217391304</v>
          </cell>
        </row>
        <row r="6883">
          <cell r="E6883" t="str">
            <v>37.8D08.1002</v>
          </cell>
          <cell r="F6883" t="str">
            <v>15. TAI MŨI HỌNG</v>
          </cell>
          <cell r="G6883" t="str">
            <v>15.158</v>
          </cell>
          <cell r="H6883" t="str">
            <v>Phẫu thuật nội soi cầm máu sau nạo VA (gây mê)</v>
          </cell>
          <cell r="I6883" t="str">
            <v>Phẫu thuật nội soi cầm máu sau nạo VA (gây mê)</v>
          </cell>
          <cell r="J6883" t="str">
            <v>Phẫu thuật nội soi cầm máu sau nạo VA (gây mê)</v>
          </cell>
          <cell r="K6883" t="str">
            <v>B</v>
          </cell>
          <cell r="L6883" t="str">
            <v>P3</v>
          </cell>
          <cell r="M6883">
            <v>1013</v>
          </cell>
          <cell r="N6883">
            <v>1013</v>
          </cell>
          <cell r="P6883" t="str">
            <v>Phẫu thuật loại III (Tai Mũi Họng)</v>
          </cell>
          <cell r="Q6883">
            <v>742000</v>
          </cell>
          <cell r="R6883">
            <v>256695.652173913</v>
          </cell>
          <cell r="S6883">
            <v>998000</v>
          </cell>
          <cell r="T6883">
            <v>333704.34782608686</v>
          </cell>
          <cell r="U6883">
            <v>1075704.3478260869</v>
          </cell>
          <cell r="V6883">
            <v>1075700</v>
          </cell>
          <cell r="W6883">
            <v>43028.17391304348</v>
          </cell>
          <cell r="X6883">
            <v>1118732.5217391304</v>
          </cell>
        </row>
        <row r="6884">
          <cell r="E6884" t="str">
            <v>37.8D08.1002</v>
          </cell>
          <cell r="F6884" t="str">
            <v>15. TAI MŨI HỌNG</v>
          </cell>
          <cell r="G6884" t="str">
            <v>15.128</v>
          </cell>
          <cell r="H6884" t="str">
            <v>Phẫu thuật nội soi mở lỗ thông mũi xoang qua khe dưới</v>
          </cell>
          <cell r="I6884" t="str">
            <v>Phẫu thuật nội soi mở lỗ thông mũi xoang qua khe dưới</v>
          </cell>
          <cell r="J6884" t="str">
            <v>Phẫu thuật nội soi mở lỗ thông mũi xoang qua khe dưới</v>
          </cell>
          <cell r="K6884" t="str">
            <v>C</v>
          </cell>
          <cell r="L6884" t="str">
            <v>P3</v>
          </cell>
          <cell r="M6884">
            <v>1013</v>
          </cell>
          <cell r="N6884">
            <v>1013</v>
          </cell>
          <cell r="P6884" t="str">
            <v>Phẫu thuật loại III (Tai Mũi Họng)</v>
          </cell>
          <cell r="Q6884">
            <v>742000</v>
          </cell>
          <cell r="R6884">
            <v>256695.652173913</v>
          </cell>
          <cell r="S6884">
            <v>998000</v>
          </cell>
          <cell r="T6884">
            <v>333704.34782608686</v>
          </cell>
          <cell r="U6884">
            <v>1075704.3478260869</v>
          </cell>
          <cell r="V6884">
            <v>1075700</v>
          </cell>
          <cell r="W6884">
            <v>43028.17391304348</v>
          </cell>
          <cell r="X6884">
            <v>1118732.5217391304</v>
          </cell>
        </row>
        <row r="6885">
          <cell r="E6885" t="str">
            <v>37.8D08.1003</v>
          </cell>
          <cell r="F6885" t="str">
            <v>15. TAI MŨI HỌNG</v>
          </cell>
          <cell r="G6885" t="str">
            <v>15.244</v>
          </cell>
          <cell r="H6885" t="str">
            <v>Nội soi khí quản ống cứng chẩn đoán gây tê/gây mê</v>
          </cell>
          <cell r="I6885" t="str">
            <v>Nội soi khí quản ống cứng chẩn đoán gây tê/gây mê</v>
          </cell>
          <cell r="J6885" t="str">
            <v>Nội soi khí quản ống cứng chẩn đoán gây tê/gây mê</v>
          </cell>
          <cell r="K6885" t="str">
            <v>B</v>
          </cell>
          <cell r="L6885" t="str">
            <v>TDB</v>
          </cell>
          <cell r="M6885">
            <v>1014</v>
          </cell>
          <cell r="N6885">
            <v>1014</v>
          </cell>
          <cell r="P6885" t="str">
            <v>Thủ thuật đặc biệt (Tai Mũi Họng)</v>
          </cell>
          <cell r="Q6885">
            <v>728000</v>
          </cell>
          <cell r="R6885">
            <v>165913.04347826101</v>
          </cell>
          <cell r="S6885">
            <v>893000</v>
          </cell>
          <cell r="T6885">
            <v>215686.95652173931</v>
          </cell>
          <cell r="U6885">
            <v>943686.95652173925</v>
          </cell>
          <cell r="V6885">
            <v>943600</v>
          </cell>
          <cell r="W6885">
            <v>37747.478260869568</v>
          </cell>
          <cell r="X6885">
            <v>981434.43478260888</v>
          </cell>
        </row>
        <row r="6886">
          <cell r="E6886" t="str">
            <v>37.8D08.1003</v>
          </cell>
          <cell r="F6886" t="str">
            <v>15. TAI MŨI HỌNG</v>
          </cell>
          <cell r="G6886" t="str">
            <v>15.246</v>
          </cell>
          <cell r="H6886" t="str">
            <v>Nội soi khí quản ống cứng lấy dị vật gây tê/gây mê</v>
          </cell>
          <cell r="I6886" t="str">
            <v>Nội soi khí quản ống cứng lấy dị vật gây tê/gây mê</v>
          </cell>
          <cell r="J6886" t="str">
            <v>Nội soi khí quản ống cứng lấy dị vật gây tê/gây mê</v>
          </cell>
          <cell r="K6886" t="str">
            <v>B</v>
          </cell>
          <cell r="L6886" t="str">
            <v>TDB</v>
          </cell>
          <cell r="M6886">
            <v>1014</v>
          </cell>
          <cell r="N6886">
            <v>1014</v>
          </cell>
          <cell r="P6886" t="str">
            <v>Thủ thuật đặc biệt (Tai Mũi Họng)</v>
          </cell>
          <cell r="Q6886">
            <v>728000</v>
          </cell>
          <cell r="R6886">
            <v>165913.04347826101</v>
          </cell>
          <cell r="S6886">
            <v>893000</v>
          </cell>
          <cell r="T6886">
            <v>215686.95652173931</v>
          </cell>
          <cell r="U6886">
            <v>943686.95652173925</v>
          </cell>
          <cell r="V6886">
            <v>943600</v>
          </cell>
          <cell r="W6886">
            <v>37747.478260869568</v>
          </cell>
          <cell r="X6886">
            <v>981434.43478260888</v>
          </cell>
        </row>
        <row r="6887">
          <cell r="E6887" t="str">
            <v>37.8D08.1003</v>
          </cell>
          <cell r="F6887" t="str">
            <v>15. TAI MŨI HỌNG</v>
          </cell>
          <cell r="G6887" t="str">
            <v>15.248</v>
          </cell>
          <cell r="H6887" t="str">
            <v>Nội soi khí quản ống cứng sinh thiết u gây tê/gây mê</v>
          </cell>
          <cell r="I6887" t="str">
            <v>Nội soi khí quản ống cứng sinh thiết u gây tê/gây mê</v>
          </cell>
          <cell r="J6887" t="str">
            <v>Nội soi khí quản ống cứng sinh thiết u gây tê/gây mê</v>
          </cell>
          <cell r="K6887" t="str">
            <v>B</v>
          </cell>
          <cell r="L6887" t="str">
            <v>TDB</v>
          </cell>
          <cell r="M6887">
            <v>1014</v>
          </cell>
          <cell r="N6887">
            <v>1014</v>
          </cell>
          <cell r="P6887" t="str">
            <v>Thủ thuật đặc biệt (Tai Mũi Họng)</v>
          </cell>
          <cell r="Q6887">
            <v>728000</v>
          </cell>
          <cell r="R6887">
            <v>165913.04347826101</v>
          </cell>
          <cell r="S6887">
            <v>893000</v>
          </cell>
          <cell r="T6887">
            <v>215686.95652173931</v>
          </cell>
          <cell r="U6887">
            <v>943686.95652173925</v>
          </cell>
          <cell r="V6887">
            <v>943600</v>
          </cell>
          <cell r="W6887">
            <v>37747.478260869568</v>
          </cell>
          <cell r="X6887">
            <v>981434.43478260888</v>
          </cell>
        </row>
        <row r="6888">
          <cell r="E6888" t="str">
            <v>37.8D08.1003</v>
          </cell>
          <cell r="F6888" t="str">
            <v>15. TAI MŨI HỌNG</v>
          </cell>
          <cell r="G6888" t="str">
            <v>15.245</v>
          </cell>
          <cell r="H6888" t="str">
            <v>Nội soi khí quản ống mềm chẩn đoán gây tê</v>
          </cell>
          <cell r="I6888" t="str">
            <v>Nội soi khí quản ống mềm chẩn đoán gây tê</v>
          </cell>
          <cell r="J6888" t="str">
            <v>Nội soi khí quản ống mềm chẩn đoán gây tê</v>
          </cell>
          <cell r="K6888" t="str">
            <v>B</v>
          </cell>
          <cell r="L6888" t="str">
            <v>TDB</v>
          </cell>
          <cell r="M6888">
            <v>1014</v>
          </cell>
          <cell r="N6888">
            <v>1014</v>
          </cell>
          <cell r="P6888" t="str">
            <v>Thủ thuật đặc biệt (Tai Mũi Họng)</v>
          </cell>
          <cell r="Q6888">
            <v>728000</v>
          </cell>
          <cell r="R6888">
            <v>165913.04347826101</v>
          </cell>
          <cell r="S6888">
            <v>893000</v>
          </cell>
          <cell r="T6888">
            <v>215686.95652173931</v>
          </cell>
          <cell r="U6888">
            <v>943686.95652173925</v>
          </cell>
          <cell r="V6888">
            <v>943600</v>
          </cell>
          <cell r="W6888">
            <v>37747.478260869568</v>
          </cell>
          <cell r="X6888">
            <v>981434.43478260888</v>
          </cell>
        </row>
        <row r="6889">
          <cell r="E6889" t="str">
            <v>37.8D08.1003</v>
          </cell>
          <cell r="F6889" t="str">
            <v>15. TAI MŨI HỌNG</v>
          </cell>
          <cell r="G6889" t="str">
            <v>15.247</v>
          </cell>
          <cell r="H6889" t="str">
            <v>Nội soi khí quản ống mềm lấy dị vật gây tê</v>
          </cell>
          <cell r="I6889" t="str">
            <v>Nội soi khí quản ống mềm lấy dị vật gây tê</v>
          </cell>
          <cell r="J6889" t="str">
            <v>Nội soi khí quản ống mềm lấy dị vật gây tê</v>
          </cell>
          <cell r="K6889" t="str">
            <v>B</v>
          </cell>
          <cell r="L6889" t="str">
            <v>TDB</v>
          </cell>
          <cell r="M6889">
            <v>1014</v>
          </cell>
          <cell r="N6889">
            <v>1014</v>
          </cell>
          <cell r="P6889" t="str">
            <v>Thủ thuật đặc biệt (Tai Mũi Họng)</v>
          </cell>
          <cell r="Q6889">
            <v>728000</v>
          </cell>
          <cell r="R6889">
            <v>165913.04347826101</v>
          </cell>
          <cell r="S6889">
            <v>893000</v>
          </cell>
          <cell r="T6889">
            <v>215686.95652173931</v>
          </cell>
          <cell r="U6889">
            <v>943686.95652173925</v>
          </cell>
          <cell r="V6889">
            <v>943600</v>
          </cell>
          <cell r="W6889">
            <v>37747.478260869568</v>
          </cell>
          <cell r="X6889">
            <v>981434.43478260888</v>
          </cell>
        </row>
        <row r="6890">
          <cell r="E6890" t="str">
            <v>37.8D08.1003</v>
          </cell>
          <cell r="F6890" t="str">
            <v>15. TAI MŨI HỌNG</v>
          </cell>
          <cell r="G6890" t="str">
            <v>15.249</v>
          </cell>
          <cell r="H6890" t="str">
            <v>Nội soi khí quản ống mềm sinh thiết u gây tê</v>
          </cell>
          <cell r="I6890" t="str">
            <v>Nội soi khí quản ống mềm sinh thiết u gây tê</v>
          </cell>
          <cell r="J6890" t="str">
            <v>Nội soi khí quản ống mềm sinh thiết u gây tê</v>
          </cell>
          <cell r="K6890" t="str">
            <v>B</v>
          </cell>
          <cell r="L6890" t="str">
            <v>TDB</v>
          </cell>
          <cell r="M6890">
            <v>1014</v>
          </cell>
          <cell r="N6890">
            <v>1014</v>
          </cell>
          <cell r="P6890" t="str">
            <v>Thủ thuật đặc biệt (Tai Mũi Họng)</v>
          </cell>
          <cell r="Q6890">
            <v>728000</v>
          </cell>
          <cell r="R6890">
            <v>165913.04347826101</v>
          </cell>
          <cell r="S6890">
            <v>893000</v>
          </cell>
          <cell r="T6890">
            <v>215686.95652173931</v>
          </cell>
          <cell r="U6890">
            <v>943686.95652173925</v>
          </cell>
          <cell r="V6890">
            <v>943600</v>
          </cell>
          <cell r="W6890">
            <v>37747.478260869568</v>
          </cell>
          <cell r="X6890">
            <v>981434.43478260888</v>
          </cell>
        </row>
        <row r="6891">
          <cell r="E6891" t="str">
            <v>37.8D08.1003</v>
          </cell>
          <cell r="F6891" t="str">
            <v>15. TAI MŨI HỌNG</v>
          </cell>
          <cell r="G6891" t="str">
            <v>15.241</v>
          </cell>
          <cell r="H6891" t="str">
            <v>Nội soi thanh quản ống mềm lấy dị vật gây tê</v>
          </cell>
          <cell r="I6891" t="str">
            <v>Nội soi thanh quản ống mềm lấy dị vật gây tê</v>
          </cell>
          <cell r="J6891" t="str">
            <v>Nội soi thanh quản ống mềm lấy dị vật gây tê</v>
          </cell>
          <cell r="K6891" t="str">
            <v>C</v>
          </cell>
          <cell r="L6891" t="str">
            <v>TDB</v>
          </cell>
          <cell r="M6891">
            <v>1014</v>
          </cell>
          <cell r="N6891">
            <v>1014</v>
          </cell>
          <cell r="P6891" t="str">
            <v>Thủ thuật đặc biệt (Tai Mũi Họng)</v>
          </cell>
          <cell r="Q6891">
            <v>728000</v>
          </cell>
          <cell r="R6891">
            <v>165913.04347826101</v>
          </cell>
          <cell r="S6891">
            <v>893000</v>
          </cell>
          <cell r="T6891">
            <v>215686.95652173931</v>
          </cell>
          <cell r="U6891">
            <v>943686.95652173925</v>
          </cell>
          <cell r="V6891">
            <v>943600</v>
          </cell>
          <cell r="W6891">
            <v>37747.478260869568</v>
          </cell>
          <cell r="X6891">
            <v>981434.43478260888</v>
          </cell>
        </row>
        <row r="6892">
          <cell r="E6892" t="str">
            <v>37.8D08.1004</v>
          </cell>
          <cell r="F6892" t="str">
            <v>15. TAI MŨI HỌNG</v>
          </cell>
          <cell r="G6892" t="str">
            <v>15.238</v>
          </cell>
          <cell r="H6892" t="str">
            <v>Nội soi thanh quản ống cứng chẩn đoán gây tê</v>
          </cell>
          <cell r="I6892" t="str">
            <v>Nội soi thanh quản ống cứng chẩn đoán gây tê</v>
          </cell>
          <cell r="J6892" t="str">
            <v>Nội soi thanh quản ống cứng chẩn đoán gây tê</v>
          </cell>
          <cell r="K6892" t="str">
            <v>C</v>
          </cell>
          <cell r="L6892" t="str">
            <v>T1</v>
          </cell>
          <cell r="M6892">
            <v>1015</v>
          </cell>
          <cell r="N6892">
            <v>1015</v>
          </cell>
          <cell r="P6892" t="str">
            <v>Thủ thuật loại I (Tai Mũi Họng)</v>
          </cell>
          <cell r="Q6892">
            <v>436000</v>
          </cell>
          <cell r="R6892">
            <v>87652.173913043502</v>
          </cell>
          <cell r="S6892">
            <v>523000</v>
          </cell>
          <cell r="T6892">
            <v>113947.82608695656</v>
          </cell>
          <cell r="U6892">
            <v>549947.82608695654</v>
          </cell>
          <cell r="V6892">
            <v>549900</v>
          </cell>
          <cell r="W6892">
            <v>21997.913043478264</v>
          </cell>
          <cell r="X6892">
            <v>571945.73913043481</v>
          </cell>
        </row>
        <row r="6893">
          <cell r="E6893" t="str">
            <v>37.8D08.1004</v>
          </cell>
          <cell r="F6893" t="str">
            <v>15. TAI MŨI HỌNG</v>
          </cell>
          <cell r="G6893" t="str">
            <v>15.242</v>
          </cell>
          <cell r="H6893" t="str">
            <v>Nội soi thanh quản ống cứng sinh thiết u gây tê/gây mê</v>
          </cell>
          <cell r="I6893" t="str">
            <v>Nội soi thanh quản ống cứng sinh thiết u gây tê/gây mê</v>
          </cell>
          <cell r="J6893" t="str">
            <v>Nội soi thanh quản ống cứng sinh thiết u gây tê/gây mê</v>
          </cell>
          <cell r="K6893" t="str">
            <v>C</v>
          </cell>
          <cell r="L6893" t="str">
            <v>T1</v>
          </cell>
          <cell r="M6893">
            <v>1015</v>
          </cell>
          <cell r="N6893">
            <v>1015</v>
          </cell>
          <cell r="P6893" t="str">
            <v>Thủ thuật loại I (Tai Mũi Họng)</v>
          </cell>
          <cell r="Q6893">
            <v>436000</v>
          </cell>
          <cell r="R6893">
            <v>87652.173913043502</v>
          </cell>
          <cell r="S6893">
            <v>523000</v>
          </cell>
          <cell r="T6893">
            <v>113947.82608695656</v>
          </cell>
          <cell r="U6893">
            <v>549947.82608695654</v>
          </cell>
          <cell r="V6893">
            <v>549900</v>
          </cell>
          <cell r="W6893">
            <v>21997.913043478264</v>
          </cell>
          <cell r="X6893">
            <v>571945.73913043481</v>
          </cell>
        </row>
        <row r="6894">
          <cell r="E6894" t="str">
            <v>37.8D08.1004</v>
          </cell>
          <cell r="F6894" t="str">
            <v>15. TAI MŨI HỌNG</v>
          </cell>
          <cell r="G6894" t="str">
            <v>15.239</v>
          </cell>
          <cell r="H6894" t="str">
            <v>Nội soi thanh quản ống mềm chẩn đoán gây tê</v>
          </cell>
          <cell r="I6894" t="str">
            <v>Nội soi thanh quản ống mềm chẩn đoán gây tê</v>
          </cell>
          <cell r="J6894" t="str">
            <v>Nội soi thanh quản ống mềm chẩn đoán gây tê</v>
          </cell>
          <cell r="K6894" t="str">
            <v>C</v>
          </cell>
          <cell r="L6894" t="str">
            <v>T1</v>
          </cell>
          <cell r="M6894">
            <v>1015</v>
          </cell>
          <cell r="N6894">
            <v>1015</v>
          </cell>
          <cell r="P6894" t="str">
            <v>Thủ thuật loại I (Tai Mũi Họng)</v>
          </cell>
          <cell r="Q6894">
            <v>436000</v>
          </cell>
          <cell r="R6894">
            <v>87652.173913043502</v>
          </cell>
          <cell r="S6894">
            <v>523000</v>
          </cell>
          <cell r="T6894">
            <v>113947.82608695656</v>
          </cell>
          <cell r="U6894">
            <v>549947.82608695654</v>
          </cell>
          <cell r="V6894">
            <v>549900</v>
          </cell>
          <cell r="W6894">
            <v>21997.913043478264</v>
          </cell>
          <cell r="X6894">
            <v>571945.73913043481</v>
          </cell>
        </row>
        <row r="6895">
          <cell r="E6895" t="str">
            <v>37.8D08.1005</v>
          </cell>
          <cell r="F6895" t="str">
            <v>03. NHI KHOA</v>
          </cell>
          <cell r="G6895" t="str">
            <v>3.995</v>
          </cell>
          <cell r="H6895" t="str">
            <v>Nội soi thanh quản treo cắt hạt xơ</v>
          </cell>
          <cell r="I6895" t="str">
            <v>Nội soi thanh quản treo cắt hạt xơ</v>
          </cell>
          <cell r="J6895" t="str">
            <v>Nội soi thanh quản treo cắt hạt xơ</v>
          </cell>
          <cell r="K6895" t="str">
            <v>B</v>
          </cell>
          <cell r="L6895" t="str">
            <v>T2</v>
          </cell>
          <cell r="M6895">
            <v>1016</v>
          </cell>
          <cell r="N6895">
            <v>1016</v>
          </cell>
          <cell r="P6895" t="str">
            <v>Thủ thuật loại II (Tai Mũi Họng)</v>
          </cell>
          <cell r="Q6895">
            <v>236000</v>
          </cell>
          <cell r="R6895">
            <v>65739.130434782594</v>
          </cell>
          <cell r="S6895">
            <v>301000</v>
          </cell>
          <cell r="T6895">
            <v>85460.869565217363</v>
          </cell>
          <cell r="U6895">
            <v>321460.86956521735</v>
          </cell>
          <cell r="V6895">
            <v>321400</v>
          </cell>
          <cell r="W6895">
            <v>12858.434782608694</v>
          </cell>
          <cell r="X6895">
            <v>334319.30434782605</v>
          </cell>
        </row>
        <row r="6896">
          <cell r="E6896" t="str">
            <v>37.8D08.1005</v>
          </cell>
          <cell r="F6896" t="str">
            <v>15. TAI MŨI HỌNG</v>
          </cell>
          <cell r="G6896" t="str">
            <v>15.226</v>
          </cell>
          <cell r="H6896" t="str">
            <v>Nội soi hạ họng ống cứng chẩn đoán gây tê</v>
          </cell>
          <cell r="I6896" t="str">
            <v>Nội soi hạ họng ống cứng chẩn đoán gây tê</v>
          </cell>
          <cell r="J6896" t="str">
            <v>Nội soi hạ họng ống cứng chẩn đoán gây tê</v>
          </cell>
          <cell r="K6896" t="str">
            <v>C</v>
          </cell>
          <cell r="L6896" t="str">
            <v>T2</v>
          </cell>
          <cell r="M6896">
            <v>1016</v>
          </cell>
          <cell r="N6896">
            <v>1016</v>
          </cell>
          <cell r="P6896" t="str">
            <v>Thủ thuật loại II (Tai Mũi Họng)</v>
          </cell>
          <cell r="Q6896">
            <v>236000</v>
          </cell>
          <cell r="R6896">
            <v>65739.130434782594</v>
          </cell>
          <cell r="S6896">
            <v>301000</v>
          </cell>
          <cell r="T6896">
            <v>85460.869565217363</v>
          </cell>
          <cell r="U6896">
            <v>321460.86956521735</v>
          </cell>
          <cell r="V6896">
            <v>321400</v>
          </cell>
          <cell r="W6896">
            <v>12858.434782608694</v>
          </cell>
          <cell r="X6896">
            <v>334319.30434782605</v>
          </cell>
        </row>
        <row r="6897">
          <cell r="E6897" t="str">
            <v>37.8D08.1005</v>
          </cell>
          <cell r="F6897" t="str">
            <v>15. TAI MŨI HỌNG</v>
          </cell>
          <cell r="G6897" t="str">
            <v>15.227</v>
          </cell>
          <cell r="H6897" t="str">
            <v>Nội soi hạ họng ống mềm chẩn đoán gây tê</v>
          </cell>
          <cell r="I6897" t="str">
            <v>Nội soi hạ họng ống mềm chẩn đoán gây tê</v>
          </cell>
          <cell r="J6897" t="str">
            <v>Nội soi hạ họng ống mềm chẩn đoán gây tê</v>
          </cell>
          <cell r="K6897" t="str">
            <v>C</v>
          </cell>
          <cell r="L6897" t="str">
            <v>T2</v>
          </cell>
          <cell r="M6897">
            <v>1016</v>
          </cell>
          <cell r="N6897">
            <v>1016</v>
          </cell>
          <cell r="P6897" t="str">
            <v>Thủ thuật loại II (Tai Mũi Họng)</v>
          </cell>
          <cell r="Q6897">
            <v>236000</v>
          </cell>
          <cell r="R6897">
            <v>65739.130434782594</v>
          </cell>
          <cell r="S6897">
            <v>301000</v>
          </cell>
          <cell r="T6897">
            <v>85460.869565217363</v>
          </cell>
          <cell r="U6897">
            <v>321460.86956521735</v>
          </cell>
          <cell r="V6897">
            <v>321400</v>
          </cell>
          <cell r="W6897">
            <v>12858.434782608694</v>
          </cell>
          <cell r="X6897">
            <v>334319.30434782605</v>
          </cell>
        </row>
        <row r="6898">
          <cell r="E6898" t="str">
            <v>37.8D08.1005</v>
          </cell>
          <cell r="F6898" t="str">
            <v>15. TAI MŨI HỌNG</v>
          </cell>
          <cell r="G6898" t="str">
            <v>15.136</v>
          </cell>
          <cell r="H6898" t="str">
            <v>Nội soi sinh thiết u hốc mũi</v>
          </cell>
          <cell r="I6898" t="str">
            <v>Nội soi sinh thiết u hốc mũi</v>
          </cell>
          <cell r="J6898" t="str">
            <v>Nội soi sinh thiết u hốc mũi</v>
          </cell>
          <cell r="K6898" t="str">
            <v>C</v>
          </cell>
          <cell r="L6898" t="str">
            <v>T1</v>
          </cell>
          <cell r="M6898">
            <v>1016</v>
          </cell>
          <cell r="N6898">
            <v>1016</v>
          </cell>
          <cell r="P6898" t="str">
            <v>Thủ thuật loại II (Tai Mũi Họng)</v>
          </cell>
          <cell r="Q6898">
            <v>236000</v>
          </cell>
          <cell r="R6898">
            <v>65739.130434782594</v>
          </cell>
          <cell r="S6898">
            <v>301000</v>
          </cell>
          <cell r="T6898">
            <v>85460.869565217363</v>
          </cell>
          <cell r="U6898">
            <v>321460.86956521735</v>
          </cell>
          <cell r="V6898">
            <v>321400</v>
          </cell>
          <cell r="W6898">
            <v>12858.434782608694</v>
          </cell>
          <cell r="X6898">
            <v>334319.30434782605</v>
          </cell>
        </row>
        <row r="6899">
          <cell r="E6899" t="str">
            <v>37.8D08.1002</v>
          </cell>
          <cell r="F6899" t="str">
            <v>15. TAI MŨI HỌNG</v>
          </cell>
          <cell r="G6899" t="str">
            <v>15.145</v>
          </cell>
          <cell r="H6899" t="str">
            <v>Cầm máu điểm mạch mũi bằng hóa chất (bạc nitrat)</v>
          </cell>
          <cell r="I6899" t="str">
            <v>Cầm máu điểm mạch mũi bằng hóa chất (bạc nitrat)</v>
          </cell>
          <cell r="J6899" t="str">
            <v>Cầm máu điểm mạch mũi bằng hóa chất (Bạc Nitrat)</v>
          </cell>
          <cell r="K6899" t="str">
            <v>D</v>
          </cell>
          <cell r="L6899" t="str">
            <v>T3</v>
          </cell>
          <cell r="M6899">
            <v>1017</v>
          </cell>
          <cell r="N6899">
            <v>1017</v>
          </cell>
          <cell r="P6899" t="str">
            <v>Thủ thuật loại III (Tai Mũi Họng)</v>
          </cell>
          <cell r="Q6899">
            <v>117000</v>
          </cell>
          <cell r="R6899">
            <v>28173.9130434783</v>
          </cell>
          <cell r="S6899">
            <v>145000</v>
          </cell>
          <cell r="T6899">
            <v>36626.086956521787</v>
          </cell>
          <cell r="U6899">
            <v>153626.08695652179</v>
          </cell>
          <cell r="V6899">
            <v>153600</v>
          </cell>
          <cell r="W6899">
            <v>6145.0434782608718</v>
          </cell>
          <cell r="X6899">
            <v>159771.13043478265</v>
          </cell>
        </row>
        <row r="6900">
          <cell r="E6900" t="str">
            <v>37.8D08.1006</v>
          </cell>
          <cell r="F6900" t="str">
            <v>15. TAI MŨI HỌNG</v>
          </cell>
          <cell r="G6900" t="str">
            <v>15.147</v>
          </cell>
          <cell r="H6900" t="str">
            <v>Hút rửa mũi, xoang sau mổ</v>
          </cell>
          <cell r="I6900" t="str">
            <v>Hút rửa mũi, xoang sau mổ</v>
          </cell>
          <cell r="J6900" t="str">
            <v>Hút rửa mũi, xoang sau mổ</v>
          </cell>
          <cell r="K6900" t="str">
            <v>D</v>
          </cell>
          <cell r="L6900" t="str">
            <v>T3</v>
          </cell>
          <cell r="M6900">
            <v>1017</v>
          </cell>
          <cell r="N6900">
            <v>1017</v>
          </cell>
          <cell r="P6900" t="str">
            <v>Thủ thuật loại III (Tai Mũi Họng)</v>
          </cell>
          <cell r="Q6900">
            <v>117000</v>
          </cell>
          <cell r="R6900">
            <v>28173.9130434783</v>
          </cell>
          <cell r="S6900">
            <v>145000</v>
          </cell>
          <cell r="T6900">
            <v>36626.086956521787</v>
          </cell>
          <cell r="U6900">
            <v>153626.08695652179</v>
          </cell>
          <cell r="V6900">
            <v>153600</v>
          </cell>
          <cell r="W6900">
            <v>6145.0434782608718</v>
          </cell>
          <cell r="X6900">
            <v>159771.13043478265</v>
          </cell>
        </row>
        <row r="6901">
          <cell r="E6901" t="str">
            <v>37.8D06.0702</v>
          </cell>
          <cell r="F6901" t="str">
            <v>03. NHI KHOA</v>
          </cell>
          <cell r="G6901" t="str">
            <v>3.4133</v>
          </cell>
          <cell r="H6901" t="str">
            <v>Phẫu thuật nội soi xử trí viêm phúc mạc tiểu khung, viêm phần phụ, ứ mủ vòi trứng</v>
          </cell>
          <cell r="I6901" t="str">
            <v>Phẫu thuật nội soi xử trí viêm phúc mạc tiểu khung, viêm phần phụ, ứ mủ vòi trứng</v>
          </cell>
          <cell r="J6901" t="str">
            <v>Phẫu thuật nội soi xử trí viêm phúc mạc tiểu khung, viêm phần phụ, ứ mủ vòi trứng</v>
          </cell>
          <cell r="K6901" t="str">
            <v>B</v>
          </cell>
          <cell r="L6901" t="str">
            <v>P1</v>
          </cell>
          <cell r="M6901">
            <v>712</v>
          </cell>
          <cell r="N6901">
            <v>712</v>
          </cell>
          <cell r="P6901" t="str">
            <v xml:space="preserve">Phẫu thuật nội soi xử trí viêm phúc mạc tiểu khung, viêm phần phụ, ứ mủ vòi trứng                                                                                                                                                                                                                                                                                                                                                                                                </v>
          </cell>
          <cell r="Q6901">
            <v>5342000</v>
          </cell>
          <cell r="R6901">
            <v>1490086.95652174</v>
          </cell>
          <cell r="S6901">
            <v>6832000</v>
          </cell>
          <cell r="T6901">
            <v>1937113.0434782619</v>
          </cell>
          <cell r="U6901">
            <v>7279113.0434782617</v>
          </cell>
          <cell r="V6901">
            <v>7279100</v>
          </cell>
          <cell r="W6901">
            <v>291164.52173913049</v>
          </cell>
          <cell r="X6901">
            <v>7570277.5652173925</v>
          </cell>
        </row>
        <row r="6902">
          <cell r="E6902" t="str">
            <v>37.8D06.0702</v>
          </cell>
          <cell r="F6902" t="str">
            <v>13. PHỤ SẢN</v>
          </cell>
          <cell r="G6902" t="str">
            <v>13.73</v>
          </cell>
          <cell r="H6902" t="str">
            <v>Phẫu thuật nội soi xử trí viêm phúc mạc tiểu khung, viêm phần phụ, ứ mủ vòi trứng</v>
          </cell>
          <cell r="I6902" t="str">
            <v>Phẫu thuật nội soi xử trí viêm phúc mạc tiểu khung, viêm phần phụ, ứ mủ vòi trứng</v>
          </cell>
          <cell r="J6902" t="str">
            <v>Phẫu thuật nội soi xử trí viêm phúc mạc tiểu khung, viêm phần phụ, ứ mủ vòi trứng</v>
          </cell>
          <cell r="K6902" t="str">
            <v>B</v>
          </cell>
          <cell r="L6902" t="str">
            <v>PDB</v>
          </cell>
          <cell r="M6902">
            <v>712</v>
          </cell>
          <cell r="N6902">
            <v>712</v>
          </cell>
          <cell r="P6902" t="str">
            <v xml:space="preserve">Phẫu thuật nội soi xử trí viêm phúc mạc tiểu khung, viêm phần phụ, ứ mủ vòi trứng                                                                                                                                                                                                                                                                                                                                                                                                </v>
          </cell>
          <cell r="Q6902">
            <v>5342000</v>
          </cell>
          <cell r="R6902">
            <v>1490086.95652174</v>
          </cell>
          <cell r="S6902">
            <v>6832000</v>
          </cell>
          <cell r="T6902">
            <v>1937113.0434782619</v>
          </cell>
          <cell r="U6902">
            <v>7279113.0434782617</v>
          </cell>
          <cell r="V6902">
            <v>7279100</v>
          </cell>
          <cell r="W6902">
            <v>291164.52173913049</v>
          </cell>
          <cell r="X6902">
            <v>7570277.5652173925</v>
          </cell>
        </row>
        <row r="6903">
          <cell r="E6903" t="str">
            <v>37.8D08.0979</v>
          </cell>
          <cell r="F6903" t="str">
            <v>03. NHI KHOA</v>
          </cell>
          <cell r="G6903" t="str">
            <v>3.2080</v>
          </cell>
          <cell r="H6903" t="str">
            <v>Phẫu thuật phục hồi, tái tạo dây VII</v>
          </cell>
          <cell r="I6903" t="str">
            <v>Phẫu thuật phục hồi, tái tạo dây VII</v>
          </cell>
          <cell r="J6903" t="str">
            <v>Phẫu thuật phục hồi, tái tạo dây VII</v>
          </cell>
          <cell r="K6903" t="str">
            <v>A</v>
          </cell>
          <cell r="L6903" t="str">
            <v>PDB</v>
          </cell>
          <cell r="M6903">
            <v>990</v>
          </cell>
          <cell r="N6903">
            <v>990</v>
          </cell>
          <cell r="P6903" t="str">
            <v>Phẫu thuật phục hồi, tái tạo dây thần kinh VII</v>
          </cell>
          <cell r="Q6903">
            <v>6520000</v>
          </cell>
          <cell r="R6903">
            <v>1532347.82608696</v>
          </cell>
          <cell r="S6903">
            <v>8052000</v>
          </cell>
          <cell r="T6903">
            <v>1992052.1739130479</v>
          </cell>
          <cell r="U6903">
            <v>8512052.1739130486</v>
          </cell>
          <cell r="V6903">
            <v>8512000</v>
          </cell>
          <cell r="W6903">
            <v>340482.08695652196</v>
          </cell>
          <cell r="X6903">
            <v>8852534.2608695701</v>
          </cell>
        </row>
        <row r="6904">
          <cell r="E6904" t="str">
            <v>37.8D08.0979</v>
          </cell>
          <cell r="F6904" t="str">
            <v>15. TAI MŨI HỌNG</v>
          </cell>
          <cell r="G6904" t="str">
            <v>15.10</v>
          </cell>
          <cell r="H6904" t="str">
            <v>Phẫu thuật phục hồi, tái tạo dây VII</v>
          </cell>
          <cell r="I6904" t="str">
            <v>Phẫu thuật phục hồi, tái tạo dây VII</v>
          </cell>
          <cell r="J6904" t="str">
            <v>Phẫu thuật phục hồi, tái tạo dây VII</v>
          </cell>
          <cell r="K6904" t="str">
            <v>B</v>
          </cell>
          <cell r="L6904" t="str">
            <v>PDB</v>
          </cell>
          <cell r="M6904">
            <v>990</v>
          </cell>
          <cell r="N6904">
            <v>990</v>
          </cell>
          <cell r="P6904" t="str">
            <v>Phẫu thuật phục hồi, tái tạo dây thần kinh VII</v>
          </cell>
          <cell r="Q6904">
            <v>6520000</v>
          </cell>
          <cell r="R6904">
            <v>1532347.82608696</v>
          </cell>
          <cell r="S6904">
            <v>8052000</v>
          </cell>
          <cell r="T6904">
            <v>1992052.1739130479</v>
          </cell>
          <cell r="U6904">
            <v>8512052.1739130486</v>
          </cell>
          <cell r="V6904">
            <v>8512000</v>
          </cell>
          <cell r="W6904">
            <v>340482.08695652196</v>
          </cell>
          <cell r="X6904">
            <v>8852534.2608695701</v>
          </cell>
        </row>
        <row r="6905">
          <cell r="E6905" t="str">
            <v>37.8D07.0789</v>
          </cell>
          <cell r="F6905" t="str">
            <v>14. MẮT</v>
          </cell>
          <cell r="G6905" t="str">
            <v>14.187</v>
          </cell>
          <cell r="H6905" t="str">
            <v>Phẫu thuật quặm</v>
          </cell>
          <cell r="I6905" t="str">
            <v>Phẫu thuật quặm  [1 mi  - gây tê ]</v>
          </cell>
          <cell r="J6905" t="str">
            <v>Phẫu thuật quặm</v>
          </cell>
          <cell r="K6905" t="str">
            <v>C</v>
          </cell>
          <cell r="L6905" t="str">
            <v>P2</v>
          </cell>
          <cell r="M6905">
            <v>799</v>
          </cell>
          <cell r="N6905">
            <v>799</v>
          </cell>
          <cell r="P6905" t="str">
            <v xml:space="preserve">Mổ quặm 1 mi  - gây tê </v>
          </cell>
          <cell r="Q6905">
            <v>532000</v>
          </cell>
          <cell r="R6905">
            <v>128347.82608695699</v>
          </cell>
          <cell r="S6905">
            <v>660000</v>
          </cell>
          <cell r="T6905">
            <v>166852.1739130441</v>
          </cell>
          <cell r="U6905">
            <v>698852.17391304416</v>
          </cell>
          <cell r="V6905">
            <v>698800</v>
          </cell>
          <cell r="W6905">
            <v>27954.086956521765</v>
          </cell>
          <cell r="X6905">
            <v>726806.26086956589</v>
          </cell>
        </row>
        <row r="6906">
          <cell r="E6906" t="str">
            <v>37.8D07.0793</v>
          </cell>
          <cell r="F6906" t="str">
            <v>03. NHI KHOA</v>
          </cell>
          <cell r="G6906" t="str">
            <v>3.1677</v>
          </cell>
          <cell r="H6906" t="str">
            <v>Phẫu thuật quặm (Panas, Cuenod, Nataf, Trabut)</v>
          </cell>
          <cell r="I6906" t="str">
            <v>Phẫu thuật quặm (Panas, Cuenod, Nataf, Trabut)  [3 mi - gây mê]</v>
          </cell>
          <cell r="J6906" t="str">
            <v>Phẫu thuật quặm (Panas, Cuenod, Nataf, Trabut)</v>
          </cell>
          <cell r="K6906" t="str">
            <v>C</v>
          </cell>
          <cell r="L6906" t="str">
            <v>P2</v>
          </cell>
          <cell r="M6906">
            <v>803</v>
          </cell>
          <cell r="N6906">
            <v>803</v>
          </cell>
          <cell r="P6906" t="str">
            <v>Mổ quặm 3 mi - gây mê</v>
          </cell>
          <cell r="Q6906">
            <v>1302000</v>
          </cell>
          <cell r="R6906">
            <v>408521.73913043499</v>
          </cell>
          <cell r="S6906">
            <v>1710000</v>
          </cell>
          <cell r="T6906">
            <v>531078.26086956554</v>
          </cell>
          <cell r="U6906">
            <v>1833078.2608695654</v>
          </cell>
          <cell r="V6906">
            <v>1833000</v>
          </cell>
          <cell r="W6906">
            <v>73323.130434782623</v>
          </cell>
          <cell r="X6906">
            <v>1906401.3913043481</v>
          </cell>
        </row>
        <row r="6907">
          <cell r="E6907" t="str">
            <v>37.8D07.0788</v>
          </cell>
          <cell r="F6907" t="str">
            <v>03. NHI KHOA</v>
          </cell>
          <cell r="G6907" t="str">
            <v>3.1677</v>
          </cell>
          <cell r="H6907" t="str">
            <v>Phẫu thuật quặm (Panas, Cuenod, Nataf, Trabut)</v>
          </cell>
          <cell r="I6907" t="str">
            <v>Phẫu thuật quặm (Panas, Cuenod, Nataf, Trabut) [1 mi  - gây mê]</v>
          </cell>
          <cell r="J6907" t="str">
            <v>Phẫu thuật quặm (Panas, Cuenod, Nataf, Trabut)</v>
          </cell>
          <cell r="K6907" t="str">
            <v>C</v>
          </cell>
          <cell r="L6907" t="str">
            <v>P2</v>
          </cell>
          <cell r="M6907">
            <v>798</v>
          </cell>
          <cell r="N6907">
            <v>798</v>
          </cell>
          <cell r="P6907" t="str">
            <v>Mổ quặm 1 mi  - gây mê</v>
          </cell>
          <cell r="Q6907">
            <v>1032000</v>
          </cell>
          <cell r="R6907">
            <v>245739.130434783</v>
          </cell>
          <cell r="S6907">
            <v>1277000</v>
          </cell>
          <cell r="T6907">
            <v>319460.86956521787</v>
          </cell>
          <cell r="U6907">
            <v>1351460.8695652178</v>
          </cell>
          <cell r="V6907">
            <v>1351400</v>
          </cell>
          <cell r="W6907">
            <v>54058.434782608711</v>
          </cell>
          <cell r="X6907">
            <v>1405519.3043478264</v>
          </cell>
        </row>
        <row r="6908">
          <cell r="E6908" t="str">
            <v>37.8D07.0789</v>
          </cell>
          <cell r="F6908" t="str">
            <v>03. NHI KHOA</v>
          </cell>
          <cell r="G6908" t="str">
            <v>3.1677</v>
          </cell>
          <cell r="H6908" t="str">
            <v>Phẫu thuật quặm (Panas, Cuenod, Nataf, Trabut)</v>
          </cell>
          <cell r="I6908" t="str">
            <v xml:space="preserve">Phẫu thuật quặm (Panas, Cuenod, Nataf, Trabut) [1 mi  - gây tê] </v>
          </cell>
          <cell r="J6908" t="str">
            <v>Phẫu thuật quặm (Panas, Cuenod, Nataf, Trabut)</v>
          </cell>
          <cell r="K6908" t="str">
            <v>C</v>
          </cell>
          <cell r="L6908" t="str">
            <v>P2</v>
          </cell>
          <cell r="M6908">
            <v>799</v>
          </cell>
          <cell r="N6908">
            <v>799</v>
          </cell>
          <cell r="P6908" t="str">
            <v xml:space="preserve">Mổ quặm 1 mi  - gây tê </v>
          </cell>
          <cell r="Q6908">
            <v>532000</v>
          </cell>
          <cell r="R6908">
            <v>128347.82608695699</v>
          </cell>
          <cell r="S6908">
            <v>660000</v>
          </cell>
          <cell r="T6908">
            <v>166852.1739130441</v>
          </cell>
          <cell r="U6908">
            <v>698852.17391304416</v>
          </cell>
          <cell r="V6908">
            <v>698800</v>
          </cell>
          <cell r="W6908">
            <v>27954.086956521765</v>
          </cell>
          <cell r="X6908">
            <v>726806.26086956589</v>
          </cell>
        </row>
        <row r="6909">
          <cell r="E6909" t="str">
            <v>37.8D07.0790</v>
          </cell>
          <cell r="F6909" t="str">
            <v>03. NHI KHOA</v>
          </cell>
          <cell r="G6909" t="str">
            <v>3.1677</v>
          </cell>
          <cell r="H6909" t="str">
            <v>Phẫu thuật quặm (Panas, Cuenod, Nataf, Trabut)</v>
          </cell>
          <cell r="I6909" t="str">
            <v>Phẫu thuật quặm (Panas, Cuenod, Nataf, Trabut) [2 mi  - gây mê]</v>
          </cell>
          <cell r="J6909" t="str">
            <v>Phẫu thuật quặm (Panas, Cuenod, Nataf, Trabut)</v>
          </cell>
          <cell r="K6909" t="str">
            <v>C</v>
          </cell>
          <cell r="L6909" t="str">
            <v>P2</v>
          </cell>
          <cell r="M6909">
            <v>800</v>
          </cell>
          <cell r="N6909">
            <v>800</v>
          </cell>
          <cell r="P6909" t="str">
            <v>Mổ quặm 2 mi  - gây mê</v>
          </cell>
          <cell r="Q6909">
            <v>1147000</v>
          </cell>
          <cell r="R6909">
            <v>327130.43478260899</v>
          </cell>
          <cell r="S6909">
            <v>1474000</v>
          </cell>
          <cell r="T6909">
            <v>425269.56521739165</v>
          </cell>
          <cell r="U6909">
            <v>1572269.5652173916</v>
          </cell>
          <cell r="V6909">
            <v>1572200</v>
          </cell>
          <cell r="W6909">
            <v>62890.782608695663</v>
          </cell>
          <cell r="X6909">
            <v>1635160.3478260871</v>
          </cell>
        </row>
        <row r="6910">
          <cell r="E6910" t="str">
            <v>37.8D07.0791</v>
          </cell>
          <cell r="F6910" t="str">
            <v>03. NHI KHOA</v>
          </cell>
          <cell r="G6910" t="str">
            <v>3.1677</v>
          </cell>
          <cell r="H6910" t="str">
            <v>Phẫu thuật quặm (Panas, Cuenod, Nataf, Trabut)</v>
          </cell>
          <cell r="I6910" t="str">
            <v>Phẫu thuật quặm (Panas, Cuenod, Nataf, Trabut) [2 mi  - gây tê]</v>
          </cell>
          <cell r="J6910" t="str">
            <v>Phẫu thuật quặm (Panas, Cuenod, Nataf, Trabut)</v>
          </cell>
          <cell r="K6910" t="str">
            <v>C</v>
          </cell>
          <cell r="L6910" t="str">
            <v>P2</v>
          </cell>
          <cell r="M6910">
            <v>801</v>
          </cell>
          <cell r="N6910">
            <v>801</v>
          </cell>
          <cell r="P6910" t="str">
            <v xml:space="preserve">Mổ quặm 2 mi  - gây tê </v>
          </cell>
          <cell r="Q6910">
            <v>687000</v>
          </cell>
          <cell r="R6910">
            <v>190956.52173913</v>
          </cell>
          <cell r="S6910">
            <v>877000</v>
          </cell>
          <cell r="T6910">
            <v>248243.47826086899</v>
          </cell>
          <cell r="U6910">
            <v>935243.47826086893</v>
          </cell>
          <cell r="V6910">
            <v>935200</v>
          </cell>
          <cell r="W6910">
            <v>37409.739130434755</v>
          </cell>
          <cell r="X6910">
            <v>972653.21739130374</v>
          </cell>
        </row>
        <row r="6911">
          <cell r="E6911" t="str">
            <v>37.8D07.0792</v>
          </cell>
          <cell r="F6911" t="str">
            <v>03. NHI KHOA</v>
          </cell>
          <cell r="G6911" t="str">
            <v>3.1677</v>
          </cell>
          <cell r="H6911" t="str">
            <v>Phẫu thuật quặm (Panas, Cuenod, Nataf, Trabut)</v>
          </cell>
          <cell r="I6911" t="str">
            <v>Phẫu thuật quặm (Panas, Cuenod, Nataf, Trabut) [3 mi  - gây tê]</v>
          </cell>
          <cell r="J6911" t="str">
            <v>Phẫu thuật quặm (Panas, Cuenod, Nataf, Trabut)</v>
          </cell>
          <cell r="K6911" t="str">
            <v>C</v>
          </cell>
          <cell r="L6911" t="str">
            <v>P2</v>
          </cell>
          <cell r="M6911">
            <v>802</v>
          </cell>
          <cell r="N6911">
            <v>802</v>
          </cell>
          <cell r="P6911" t="str">
            <v>Mổ quặm 3 mi  - gây tê</v>
          </cell>
          <cell r="Q6911">
            <v>857000</v>
          </cell>
          <cell r="R6911">
            <v>255130.43478260899</v>
          </cell>
          <cell r="S6911">
            <v>1112000</v>
          </cell>
          <cell r="T6911">
            <v>331669.5652173917</v>
          </cell>
          <cell r="U6911">
            <v>1188669.5652173916</v>
          </cell>
          <cell r="V6911">
            <v>1188600</v>
          </cell>
          <cell r="W6911">
            <v>47546.782608695663</v>
          </cell>
          <cell r="X6911">
            <v>1236216.3478260871</v>
          </cell>
        </row>
        <row r="6912">
          <cell r="E6912" t="str">
            <v>37.8D07.0794</v>
          </cell>
          <cell r="F6912" t="str">
            <v>03. NHI KHOA</v>
          </cell>
          <cell r="G6912" t="str">
            <v>3.1677</v>
          </cell>
          <cell r="H6912" t="str">
            <v>Phẫu thuật quặm (Panas, Cuenod, Nataf, Trabut)</v>
          </cell>
          <cell r="I6912" t="str">
            <v>Phẫu thuật quặm (Panas, Cuenod, Nataf, Trabut) [4 mi  - gây mê]</v>
          </cell>
          <cell r="J6912" t="str">
            <v>Phẫu thuật quặm (Panas, Cuenod, Nataf, Trabut)</v>
          </cell>
          <cell r="K6912" t="str">
            <v>C</v>
          </cell>
          <cell r="L6912" t="str">
            <v>P2</v>
          </cell>
          <cell r="M6912">
            <v>804</v>
          </cell>
          <cell r="N6912">
            <v>804</v>
          </cell>
          <cell r="P6912" t="str">
            <v>Mổ quặm 4 mi  - gây mê</v>
          </cell>
          <cell r="Q6912">
            <v>1432000</v>
          </cell>
          <cell r="R6912">
            <v>489913.04347826098</v>
          </cell>
          <cell r="S6912">
            <v>1921000</v>
          </cell>
          <cell r="T6912">
            <v>636886.95652173925</v>
          </cell>
          <cell r="U6912">
            <v>2068886.9565217393</v>
          </cell>
          <cell r="V6912">
            <v>2068800</v>
          </cell>
          <cell r="W6912">
            <v>82755.478260869568</v>
          </cell>
          <cell r="X6912">
            <v>2151642.4347826089</v>
          </cell>
        </row>
        <row r="6913">
          <cell r="E6913" t="str">
            <v>37.8D07.0795</v>
          </cell>
          <cell r="F6913" t="str">
            <v>03. NHI KHOA</v>
          </cell>
          <cell r="G6913" t="str">
            <v>3.1677</v>
          </cell>
          <cell r="H6913" t="str">
            <v>Phẫu thuật quặm (Panas, Cuenod, Nataf, Trabut)</v>
          </cell>
          <cell r="I6913" t="str">
            <v xml:space="preserve">Phẫu thuật quặm (Panas, Cuenod, Nataf, Trabut) [4 mi  - gây tê] </v>
          </cell>
          <cell r="J6913" t="str">
            <v>Phẫu thuật quặm (Panas, Cuenod, Nataf, Trabut)</v>
          </cell>
          <cell r="K6913" t="str">
            <v>C</v>
          </cell>
          <cell r="L6913" t="str">
            <v>P2</v>
          </cell>
          <cell r="M6913">
            <v>805</v>
          </cell>
          <cell r="N6913">
            <v>805</v>
          </cell>
          <cell r="P6913" t="str">
            <v xml:space="preserve">Mổ quặm 4 mi  - gây tê </v>
          </cell>
          <cell r="Q6913">
            <v>972000</v>
          </cell>
          <cell r="R6913">
            <v>319304.34782608697</v>
          </cell>
          <cell r="S6913">
            <v>1291000</v>
          </cell>
          <cell r="T6913">
            <v>415095.65217391308</v>
          </cell>
          <cell r="U6913">
            <v>1387095.6521739131</v>
          </cell>
          <cell r="V6913">
            <v>1387000</v>
          </cell>
          <cell r="W6913">
            <v>55483.826086956527</v>
          </cell>
          <cell r="X6913">
            <v>1442579.4782608696</v>
          </cell>
        </row>
        <row r="6914">
          <cell r="E6914" t="str">
            <v>37.8D07.0788</v>
          </cell>
          <cell r="F6914" t="str">
            <v>14. MẮT</v>
          </cell>
          <cell r="G6914" t="str">
            <v>14.187</v>
          </cell>
          <cell r="H6914" t="str">
            <v>Phẫu thuật quặm</v>
          </cell>
          <cell r="I6914" t="str">
            <v>Phẫu thuật quặm [1 mi  - gây mê]</v>
          </cell>
          <cell r="J6914" t="str">
            <v>Phẫu thuật quặm</v>
          </cell>
          <cell r="K6914" t="str">
            <v>C</v>
          </cell>
          <cell r="L6914" t="str">
            <v>P2</v>
          </cell>
          <cell r="M6914">
            <v>798</v>
          </cell>
          <cell r="N6914">
            <v>798</v>
          </cell>
          <cell r="P6914" t="str">
            <v>Mổ quặm 1 mi  - gây mê</v>
          </cell>
          <cell r="Q6914">
            <v>1032000</v>
          </cell>
          <cell r="R6914">
            <v>245739.130434783</v>
          </cell>
          <cell r="S6914">
            <v>1277000</v>
          </cell>
          <cell r="T6914">
            <v>319460.86956521787</v>
          </cell>
          <cell r="U6914">
            <v>1351460.8695652178</v>
          </cell>
          <cell r="V6914">
            <v>1351400</v>
          </cell>
          <cell r="W6914">
            <v>54058.434782608711</v>
          </cell>
          <cell r="X6914">
            <v>1405519.3043478264</v>
          </cell>
        </row>
        <row r="6915">
          <cell r="E6915" t="str">
            <v>37.8D07.0790</v>
          </cell>
          <cell r="F6915" t="str">
            <v>14. MẮT</v>
          </cell>
          <cell r="G6915" t="str">
            <v>14.187</v>
          </cell>
          <cell r="H6915" t="str">
            <v>Phẫu thuật quặm</v>
          </cell>
          <cell r="I6915" t="str">
            <v>Phẫu thuật quặm [2 mi  - gây mê]</v>
          </cell>
          <cell r="J6915" t="str">
            <v>Phẫu thuật quặm</v>
          </cell>
          <cell r="K6915" t="str">
            <v>C</v>
          </cell>
          <cell r="L6915" t="str">
            <v>P2</v>
          </cell>
          <cell r="M6915">
            <v>800</v>
          </cell>
          <cell r="N6915">
            <v>800</v>
          </cell>
          <cell r="P6915" t="str">
            <v>Mổ quặm 2 mi  - gây mê</v>
          </cell>
          <cell r="Q6915">
            <v>1147000</v>
          </cell>
          <cell r="R6915">
            <v>327130.43478260899</v>
          </cell>
          <cell r="S6915">
            <v>1474000</v>
          </cell>
          <cell r="T6915">
            <v>425269.56521739165</v>
          </cell>
          <cell r="U6915">
            <v>1572269.5652173916</v>
          </cell>
          <cell r="V6915">
            <v>1572200</v>
          </cell>
          <cell r="W6915">
            <v>62890.782608695663</v>
          </cell>
          <cell r="X6915">
            <v>1635160.3478260871</v>
          </cell>
        </row>
        <row r="6916">
          <cell r="E6916" t="str">
            <v>37.8D07.0791</v>
          </cell>
          <cell r="F6916" t="str">
            <v>14. MẮT</v>
          </cell>
          <cell r="G6916" t="str">
            <v>14.187</v>
          </cell>
          <cell r="H6916" t="str">
            <v>Phẫu thuật quặm</v>
          </cell>
          <cell r="I6916" t="str">
            <v>Phẫu thuật quặm [2 mi  - gây tê]</v>
          </cell>
          <cell r="J6916" t="str">
            <v>Phẫu thuật quặm</v>
          </cell>
          <cell r="K6916" t="str">
            <v>C</v>
          </cell>
          <cell r="L6916" t="str">
            <v>P2</v>
          </cell>
          <cell r="M6916">
            <v>801</v>
          </cell>
          <cell r="N6916">
            <v>801</v>
          </cell>
          <cell r="P6916" t="str">
            <v xml:space="preserve">Mổ quặm 2 mi  - gây tê </v>
          </cell>
          <cell r="Q6916">
            <v>687000</v>
          </cell>
          <cell r="R6916">
            <v>190956.52173913</v>
          </cell>
          <cell r="S6916">
            <v>877000</v>
          </cell>
          <cell r="T6916">
            <v>248243.47826086899</v>
          </cell>
          <cell r="U6916">
            <v>935243.47826086893</v>
          </cell>
          <cell r="V6916">
            <v>935200</v>
          </cell>
          <cell r="W6916">
            <v>37409.739130434755</v>
          </cell>
          <cell r="X6916">
            <v>972653.21739130374</v>
          </cell>
        </row>
        <row r="6917">
          <cell r="E6917" t="str">
            <v>37.8D07.0792</v>
          </cell>
          <cell r="F6917" t="str">
            <v>14. MẮT</v>
          </cell>
          <cell r="G6917" t="str">
            <v>14.187</v>
          </cell>
          <cell r="H6917" t="str">
            <v>Phẫu thuật quặm</v>
          </cell>
          <cell r="I6917" t="str">
            <v>Phẫu thuật quặm [3 mi  - gây tê]</v>
          </cell>
          <cell r="J6917" t="str">
            <v>Phẫu thuật quặm</v>
          </cell>
          <cell r="K6917" t="str">
            <v>C</v>
          </cell>
          <cell r="L6917" t="str">
            <v>P2</v>
          </cell>
          <cell r="M6917">
            <v>802</v>
          </cell>
          <cell r="N6917">
            <v>802</v>
          </cell>
          <cell r="P6917" t="str">
            <v>Mổ quặm 3 mi  - gây tê</v>
          </cell>
          <cell r="Q6917">
            <v>857000</v>
          </cell>
          <cell r="R6917">
            <v>255130.43478260899</v>
          </cell>
          <cell r="S6917">
            <v>1112000</v>
          </cell>
          <cell r="T6917">
            <v>331669.5652173917</v>
          </cell>
          <cell r="U6917">
            <v>1188669.5652173916</v>
          </cell>
          <cell r="V6917">
            <v>1188600</v>
          </cell>
          <cell r="W6917">
            <v>47546.782608695663</v>
          </cell>
          <cell r="X6917">
            <v>1236216.3478260871</v>
          </cell>
        </row>
        <row r="6918">
          <cell r="E6918" t="str">
            <v>37.8D07.0793</v>
          </cell>
          <cell r="F6918" t="str">
            <v>14. MẮT</v>
          </cell>
          <cell r="G6918" t="str">
            <v>14.187</v>
          </cell>
          <cell r="H6918" t="str">
            <v>Phẫu thuật quặm</v>
          </cell>
          <cell r="I6918" t="str">
            <v>Phẫu thuật quặm [3 mi - gây mê]</v>
          </cell>
          <cell r="J6918" t="str">
            <v>Phẫu thuật quặm</v>
          </cell>
          <cell r="K6918" t="str">
            <v>C</v>
          </cell>
          <cell r="L6918" t="str">
            <v>P2</v>
          </cell>
          <cell r="M6918">
            <v>803</v>
          </cell>
          <cell r="N6918">
            <v>803</v>
          </cell>
          <cell r="P6918" t="str">
            <v>Mổ quặm 3 mi - gây mê</v>
          </cell>
          <cell r="Q6918">
            <v>1302000</v>
          </cell>
          <cell r="R6918">
            <v>408521.73913043499</v>
          </cell>
          <cell r="S6918">
            <v>1710000</v>
          </cell>
          <cell r="T6918">
            <v>531078.26086956554</v>
          </cell>
          <cell r="U6918">
            <v>1833078.2608695654</v>
          </cell>
          <cell r="V6918">
            <v>1833000</v>
          </cell>
          <cell r="W6918">
            <v>73323.130434782623</v>
          </cell>
          <cell r="X6918">
            <v>1906401.3913043481</v>
          </cell>
        </row>
        <row r="6919">
          <cell r="E6919" t="str">
            <v>37.8D07.0794</v>
          </cell>
          <cell r="F6919" t="str">
            <v>14. MẮT</v>
          </cell>
          <cell r="G6919" t="str">
            <v>14.187</v>
          </cell>
          <cell r="H6919" t="str">
            <v>Phẫu thuật quặm</v>
          </cell>
          <cell r="I6919" t="str">
            <v>Phẫu thuật quặm [4 mi  - gây mê]</v>
          </cell>
          <cell r="J6919" t="str">
            <v>Phẫu thuật quặm</v>
          </cell>
          <cell r="K6919" t="str">
            <v>C</v>
          </cell>
          <cell r="L6919" t="str">
            <v>P2</v>
          </cell>
          <cell r="M6919">
            <v>804</v>
          </cell>
          <cell r="N6919">
            <v>804</v>
          </cell>
          <cell r="P6919" t="str">
            <v>Mổ quặm 4 mi  - gây mê</v>
          </cell>
          <cell r="Q6919">
            <v>1432000</v>
          </cell>
          <cell r="R6919">
            <v>489913.04347826098</v>
          </cell>
          <cell r="S6919">
            <v>1921000</v>
          </cell>
          <cell r="T6919">
            <v>636886.95652173925</v>
          </cell>
          <cell r="U6919">
            <v>2068886.9565217393</v>
          </cell>
          <cell r="V6919">
            <v>2068800</v>
          </cell>
          <cell r="W6919">
            <v>82755.478260869568</v>
          </cell>
          <cell r="X6919">
            <v>2151642.4347826089</v>
          </cell>
        </row>
        <row r="6920">
          <cell r="E6920" t="str">
            <v>37.8D07.0795</v>
          </cell>
          <cell r="F6920" t="str">
            <v>14. MẮT</v>
          </cell>
          <cell r="G6920" t="str">
            <v>14.187</v>
          </cell>
          <cell r="H6920" t="str">
            <v>Phẫu thuật quặm</v>
          </cell>
          <cell r="I6920" t="str">
            <v>Phẫu thuật quặm [4 mi  - gây tê ]</v>
          </cell>
          <cell r="J6920" t="str">
            <v>Phẫu thuật quặm</v>
          </cell>
          <cell r="K6920" t="str">
            <v>C</v>
          </cell>
          <cell r="L6920" t="str">
            <v>P2</v>
          </cell>
          <cell r="M6920">
            <v>805</v>
          </cell>
          <cell r="N6920">
            <v>805</v>
          </cell>
          <cell r="P6920" t="str">
            <v xml:space="preserve">Mổ quặm 4 mi  - gây tê </v>
          </cell>
          <cell r="Q6920">
            <v>972000</v>
          </cell>
          <cell r="R6920">
            <v>319304.34782608697</v>
          </cell>
          <cell r="S6920">
            <v>1291000</v>
          </cell>
          <cell r="T6920">
            <v>415095.65217391308</v>
          </cell>
          <cell r="U6920">
            <v>1387095.6521739131</v>
          </cell>
          <cell r="V6920">
            <v>1387000</v>
          </cell>
          <cell r="W6920">
            <v>55483.826086956527</v>
          </cell>
          <cell r="X6920">
            <v>1442579.4782608696</v>
          </cell>
        </row>
        <row r="6921">
          <cell r="E6921" t="str">
            <v>37.8D07.0794</v>
          </cell>
          <cell r="F6921" t="str">
            <v>03. NHI KHOA</v>
          </cell>
          <cell r="G6921" t="str">
            <v>3.1678</v>
          </cell>
          <cell r="H6921" t="str">
            <v>Phẫu thuật quặm bằng ghép niêm mạc môi (Sapejko)</v>
          </cell>
          <cell r="I6921" t="str">
            <v>Phẫu thuật quặm bằng ghép niêm mạc môi (Sapejko)</v>
          </cell>
          <cell r="J6921" t="str">
            <v>Phẫu thuật quặm bằng ghép niêm mạc môi (Sapejko)</v>
          </cell>
          <cell r="K6921" t="str">
            <v>C</v>
          </cell>
          <cell r="L6921" t="str">
            <v>P1</v>
          </cell>
          <cell r="M6921">
            <v>804</v>
          </cell>
          <cell r="N6921">
            <v>804</v>
          </cell>
          <cell r="P6921" t="str">
            <v>Mổ quặm 4 mi  - gây mê</v>
          </cell>
          <cell r="Q6921">
            <v>1432000</v>
          </cell>
          <cell r="R6921">
            <v>489913.04347826098</v>
          </cell>
          <cell r="S6921">
            <v>1921000</v>
          </cell>
          <cell r="T6921">
            <v>636886.95652173925</v>
          </cell>
          <cell r="U6921">
            <v>2068886.9565217393</v>
          </cell>
          <cell r="V6921">
            <v>2068800</v>
          </cell>
          <cell r="W6921">
            <v>82755.478260869568</v>
          </cell>
          <cell r="X6921">
            <v>2151642.4347826089</v>
          </cell>
        </row>
        <row r="6922">
          <cell r="E6922" t="str">
            <v>37.8D07.0795</v>
          </cell>
          <cell r="F6922" t="str">
            <v>03. NHI KHOA</v>
          </cell>
          <cell r="G6922" t="str">
            <v>3.1678</v>
          </cell>
          <cell r="H6922" t="str">
            <v>Phẫu thuật quặm bằng ghép niêm mạc môi (Sapejko)</v>
          </cell>
          <cell r="I6922" t="str">
            <v>Phẫu thuật quặm bằng ghép niêm mạc môi (Sapejko) [gây tê]</v>
          </cell>
          <cell r="J6922" t="str">
            <v>Phẫu thuật quặm bằng ghép niêm mạc môi (Sapejko)</v>
          </cell>
          <cell r="K6922" t="str">
            <v>C</v>
          </cell>
          <cell r="L6922" t="str">
            <v>P1</v>
          </cell>
          <cell r="M6922">
            <v>805</v>
          </cell>
          <cell r="N6922">
            <v>805</v>
          </cell>
          <cell r="P6922" t="str">
            <v xml:space="preserve">Mổ quặm 4 mi  - gây tê </v>
          </cell>
          <cell r="Q6922">
            <v>972000</v>
          </cell>
          <cell r="R6922">
            <v>319304.34782608697</v>
          </cell>
          <cell r="S6922">
            <v>1291000</v>
          </cell>
          <cell r="T6922">
            <v>415095.65217391308</v>
          </cell>
          <cell r="U6922">
            <v>1387095.6521739131</v>
          </cell>
          <cell r="V6922">
            <v>1387000</v>
          </cell>
          <cell r="W6922">
            <v>55483.826086956527</v>
          </cell>
          <cell r="X6922">
            <v>1442579.4782608696</v>
          </cell>
        </row>
        <row r="6923">
          <cell r="E6923" t="str">
            <v>37.8D07.0788</v>
          </cell>
          <cell r="F6923" t="str">
            <v>14. MẮT</v>
          </cell>
          <cell r="G6923" t="str">
            <v>14.188</v>
          </cell>
          <cell r="H6923" t="str">
            <v>Phẫu thuật quặm tái phát</v>
          </cell>
          <cell r="I6923" t="str">
            <v>Phẫu thuật quặm tái phát [1 mi  - gây mê]</v>
          </cell>
          <cell r="J6923" t="str">
            <v>Phẫu thuật quặm tái phát</v>
          </cell>
          <cell r="K6923" t="str">
            <v>B</v>
          </cell>
          <cell r="L6923" t="str">
            <v>P2</v>
          </cell>
          <cell r="M6923">
            <v>798</v>
          </cell>
          <cell r="N6923">
            <v>798</v>
          </cell>
          <cell r="P6923" t="str">
            <v>Mổ quặm 1 mi  - gây mê</v>
          </cell>
          <cell r="Q6923">
            <v>1032000</v>
          </cell>
          <cell r="R6923">
            <v>245739.130434783</v>
          </cell>
          <cell r="S6923">
            <v>1277000</v>
          </cell>
          <cell r="T6923">
            <v>319460.86956521787</v>
          </cell>
          <cell r="U6923">
            <v>1351460.8695652178</v>
          </cell>
          <cell r="V6923">
            <v>1351400</v>
          </cell>
          <cell r="W6923">
            <v>54058.434782608711</v>
          </cell>
          <cell r="X6923">
            <v>1405519.3043478264</v>
          </cell>
        </row>
        <row r="6924">
          <cell r="E6924" t="str">
            <v>37.8D07.0789</v>
          </cell>
          <cell r="F6924" t="str">
            <v>14. MẮT</v>
          </cell>
          <cell r="G6924" t="str">
            <v>14.188</v>
          </cell>
          <cell r="H6924" t="str">
            <v>Phẫu thuật quặm tái phát</v>
          </cell>
          <cell r="I6924" t="str">
            <v>Phẫu thuật quặm tái phát [1 mi  - gây tê]</v>
          </cell>
          <cell r="J6924" t="str">
            <v>Phẫu thuật quặm tái phát</v>
          </cell>
          <cell r="K6924" t="str">
            <v>B</v>
          </cell>
          <cell r="L6924" t="str">
            <v>P2</v>
          </cell>
          <cell r="M6924">
            <v>799</v>
          </cell>
          <cell r="N6924">
            <v>799</v>
          </cell>
          <cell r="P6924" t="str">
            <v xml:space="preserve">Mổ quặm 1 mi  - gây tê </v>
          </cell>
          <cell r="Q6924">
            <v>532000</v>
          </cell>
          <cell r="R6924">
            <v>128347.82608695699</v>
          </cell>
          <cell r="S6924">
            <v>660000</v>
          </cell>
          <cell r="T6924">
            <v>166852.1739130441</v>
          </cell>
          <cell r="U6924">
            <v>698852.17391304416</v>
          </cell>
          <cell r="V6924">
            <v>698800</v>
          </cell>
          <cell r="W6924">
            <v>27954.086956521765</v>
          </cell>
          <cell r="X6924">
            <v>726806.26086956589</v>
          </cell>
        </row>
        <row r="6925">
          <cell r="E6925" t="str">
            <v>37.8D07.0790</v>
          </cell>
          <cell r="F6925" t="str">
            <v>14. MẮT</v>
          </cell>
          <cell r="G6925" t="str">
            <v>14.188</v>
          </cell>
          <cell r="H6925" t="str">
            <v>Phẫu thuật quặm tái phát</v>
          </cell>
          <cell r="I6925" t="str">
            <v>Phẫu thuật quặm tái phát [2 mi  - gây mê]</v>
          </cell>
          <cell r="J6925" t="str">
            <v>Phẫu thuật quặm tái phát</v>
          </cell>
          <cell r="K6925" t="str">
            <v>B</v>
          </cell>
          <cell r="L6925" t="str">
            <v>P2</v>
          </cell>
          <cell r="M6925">
            <v>800</v>
          </cell>
          <cell r="N6925">
            <v>800</v>
          </cell>
          <cell r="P6925" t="str">
            <v>Mổ quặm 2 mi  - gây mê</v>
          </cell>
          <cell r="Q6925">
            <v>1147000</v>
          </cell>
          <cell r="R6925">
            <v>327130.43478260899</v>
          </cell>
          <cell r="S6925">
            <v>1474000</v>
          </cell>
          <cell r="T6925">
            <v>425269.56521739165</v>
          </cell>
          <cell r="U6925">
            <v>1572269.5652173916</v>
          </cell>
          <cell r="V6925">
            <v>1572200</v>
          </cell>
          <cell r="W6925">
            <v>62890.782608695663</v>
          </cell>
          <cell r="X6925">
            <v>1635160.3478260871</v>
          </cell>
        </row>
        <row r="6926">
          <cell r="E6926" t="str">
            <v>37.8D07.0791</v>
          </cell>
          <cell r="F6926" t="str">
            <v>14. MẮT</v>
          </cell>
          <cell r="G6926" t="str">
            <v>14.188</v>
          </cell>
          <cell r="H6926" t="str">
            <v>Phẫu thuật quặm tái phát</v>
          </cell>
          <cell r="I6926" t="str">
            <v>Phẫu thuật quặm tái phát [2 mi  - gây tê ]</v>
          </cell>
          <cell r="J6926" t="str">
            <v>Phẫu thuật quặm tái phát</v>
          </cell>
          <cell r="K6926" t="str">
            <v>B</v>
          </cell>
          <cell r="L6926" t="str">
            <v>P2</v>
          </cell>
          <cell r="M6926">
            <v>801</v>
          </cell>
          <cell r="N6926">
            <v>801</v>
          </cell>
          <cell r="P6926" t="str">
            <v xml:space="preserve">Mổ quặm 2 mi  - gây tê </v>
          </cell>
          <cell r="Q6926">
            <v>687000</v>
          </cell>
          <cell r="R6926">
            <v>190956.52173913</v>
          </cell>
          <cell r="S6926">
            <v>877000</v>
          </cell>
          <cell r="T6926">
            <v>248243.47826086899</v>
          </cell>
          <cell r="U6926">
            <v>935243.47826086893</v>
          </cell>
          <cell r="V6926">
            <v>935200</v>
          </cell>
          <cell r="W6926">
            <v>37409.739130434755</v>
          </cell>
          <cell r="X6926">
            <v>972653.21739130374</v>
          </cell>
        </row>
        <row r="6927">
          <cell r="E6927" t="str">
            <v>37.8D07.0792</v>
          </cell>
          <cell r="F6927" t="str">
            <v>14. MẮT</v>
          </cell>
          <cell r="G6927" t="str">
            <v>14.188</v>
          </cell>
          <cell r="H6927" t="str">
            <v>Phẫu thuật quặm tái phát</v>
          </cell>
          <cell r="I6927" t="str">
            <v>Phẫu thuật quặm tái phát [3 mi  - gây tê]</v>
          </cell>
          <cell r="J6927" t="str">
            <v>Phẫu thuật quặm tái phát</v>
          </cell>
          <cell r="K6927" t="str">
            <v>B</v>
          </cell>
          <cell r="L6927" t="str">
            <v>P2</v>
          </cell>
          <cell r="M6927">
            <v>802</v>
          </cell>
          <cell r="N6927">
            <v>802</v>
          </cell>
          <cell r="P6927" t="str">
            <v>Mổ quặm 3 mi  - gây tê</v>
          </cell>
          <cell r="Q6927">
            <v>857000</v>
          </cell>
          <cell r="R6927">
            <v>255130.43478260899</v>
          </cell>
          <cell r="S6927">
            <v>1112000</v>
          </cell>
          <cell r="T6927">
            <v>331669.5652173917</v>
          </cell>
          <cell r="U6927">
            <v>1188669.5652173916</v>
          </cell>
          <cell r="V6927">
            <v>1188600</v>
          </cell>
          <cell r="W6927">
            <v>47546.782608695663</v>
          </cell>
          <cell r="X6927">
            <v>1236216.3478260871</v>
          </cell>
        </row>
        <row r="6928">
          <cell r="E6928" t="str">
            <v>37.8D07.0793</v>
          </cell>
          <cell r="F6928" t="str">
            <v>14. MẮT</v>
          </cell>
          <cell r="G6928" t="str">
            <v>14.188</v>
          </cell>
          <cell r="H6928" t="str">
            <v>Phẫu thuật quặm tái phát</v>
          </cell>
          <cell r="I6928" t="str">
            <v>Phẫu thuật quặm tái phát [3 mi - gây mê]</v>
          </cell>
          <cell r="J6928" t="str">
            <v>Phẫu thuật quặm tái phát</v>
          </cell>
          <cell r="K6928" t="str">
            <v>B</v>
          </cell>
          <cell r="L6928" t="str">
            <v>P2</v>
          </cell>
          <cell r="M6928">
            <v>803</v>
          </cell>
          <cell r="N6928">
            <v>803</v>
          </cell>
          <cell r="P6928" t="str">
            <v>Mổ quặm 3 mi - gây mê</v>
          </cell>
          <cell r="Q6928">
            <v>1302000</v>
          </cell>
          <cell r="R6928">
            <v>408521.73913043499</v>
          </cell>
          <cell r="S6928">
            <v>1710000</v>
          </cell>
          <cell r="T6928">
            <v>531078.26086956554</v>
          </cell>
          <cell r="U6928">
            <v>1833078.2608695654</v>
          </cell>
          <cell r="V6928">
            <v>1833000</v>
          </cell>
          <cell r="W6928">
            <v>73323.130434782623</v>
          </cell>
          <cell r="X6928">
            <v>1906401.3913043481</v>
          </cell>
        </row>
        <row r="6929">
          <cell r="E6929" t="str">
            <v>37.8D07.0794</v>
          </cell>
          <cell r="F6929" t="str">
            <v>14. MẮT</v>
          </cell>
          <cell r="G6929" t="str">
            <v>14.188</v>
          </cell>
          <cell r="H6929" t="str">
            <v>Phẫu thuật quặm tái phát</v>
          </cell>
          <cell r="I6929" t="str">
            <v>Phẫu thuật quặm tái phát [4 mi  - gây mê]</v>
          </cell>
          <cell r="J6929" t="str">
            <v>Phẫu thuật quặm tái phát</v>
          </cell>
          <cell r="K6929" t="str">
            <v>B</v>
          </cell>
          <cell r="L6929" t="str">
            <v>P2</v>
          </cell>
          <cell r="M6929">
            <v>804</v>
          </cell>
          <cell r="N6929">
            <v>804</v>
          </cell>
          <cell r="P6929" t="str">
            <v>Mổ quặm 4 mi  - gây mê</v>
          </cell>
          <cell r="Q6929">
            <v>1432000</v>
          </cell>
          <cell r="R6929">
            <v>489913.04347826098</v>
          </cell>
          <cell r="S6929">
            <v>1921000</v>
          </cell>
          <cell r="T6929">
            <v>636886.95652173925</v>
          </cell>
          <cell r="U6929">
            <v>2068886.9565217393</v>
          </cell>
          <cell r="V6929">
            <v>2068800</v>
          </cell>
          <cell r="W6929">
            <v>82755.478260869568</v>
          </cell>
          <cell r="X6929">
            <v>2151642.4347826089</v>
          </cell>
        </row>
        <row r="6930">
          <cell r="E6930" t="str">
            <v>37.8D07.0795</v>
          </cell>
          <cell r="F6930" t="str">
            <v>14. MẮT</v>
          </cell>
          <cell r="G6930" t="str">
            <v>14.188</v>
          </cell>
          <cell r="H6930" t="str">
            <v>Phẫu thuật quặm tái phát</v>
          </cell>
          <cell r="I6930" t="str">
            <v>Phẫu thuật quặm tái phát [4 mi  - gây tê ]</v>
          </cell>
          <cell r="J6930" t="str">
            <v>Phẫu thuật quặm tái phát</v>
          </cell>
          <cell r="K6930" t="str">
            <v>B</v>
          </cell>
          <cell r="L6930" t="str">
            <v>P2</v>
          </cell>
          <cell r="M6930">
            <v>805</v>
          </cell>
          <cell r="N6930">
            <v>805</v>
          </cell>
          <cell r="P6930" t="str">
            <v xml:space="preserve">Mổ quặm 4 mi  - gây tê </v>
          </cell>
          <cell r="Q6930">
            <v>972000</v>
          </cell>
          <cell r="R6930">
            <v>319304.34782608697</v>
          </cell>
          <cell r="S6930">
            <v>1291000</v>
          </cell>
          <cell r="T6930">
            <v>415095.65217391308</v>
          </cell>
          <cell r="U6930">
            <v>1387095.6521739131</v>
          </cell>
          <cell r="V6930">
            <v>1387000</v>
          </cell>
          <cell r="W6930">
            <v>55483.826086956527</v>
          </cell>
          <cell r="X6930">
            <v>1442579.4782608696</v>
          </cell>
        </row>
        <row r="6931">
          <cell r="E6931" t="str">
            <v>37.8D09.1070</v>
          </cell>
          <cell r="F6931" t="str">
            <v>03. NHI KHOA</v>
          </cell>
          <cell r="G6931" t="str">
            <v>3.2043</v>
          </cell>
          <cell r="H6931" t="str">
            <v>Phẫu thuật rạch dẫn lưu viêm tấy lan toả vùng hàm mặt</v>
          </cell>
          <cell r="I6931" t="str">
            <v>Phẫu thuật rạch dẫn lưu viêm tấy lan toả vùng hàm mặt</v>
          </cell>
          <cell r="J6931" t="str">
            <v>Phẫu thuật rạch dẫn lưu viêm tấy lan toả vùng hàm mặt</v>
          </cell>
          <cell r="K6931" t="str">
            <v>B</v>
          </cell>
          <cell r="L6931" t="str">
            <v>P1</v>
          </cell>
          <cell r="M6931">
            <v>1081</v>
          </cell>
          <cell r="N6931">
            <v>1081</v>
          </cell>
          <cell r="P6931" t="str">
            <v>Phẫu thuật điều trị viêm nhiễm toả lan, áp xe vùng hàm mặt</v>
          </cell>
          <cell r="Q6931">
            <v>1590000</v>
          </cell>
          <cell r="R6931">
            <v>698086.95652173902</v>
          </cell>
          <cell r="S6931">
            <v>2288000</v>
          </cell>
          <cell r="T6931">
            <v>907513.04347826063</v>
          </cell>
          <cell r="U6931">
            <v>2497513.0434782607</v>
          </cell>
          <cell r="V6931">
            <v>2497500</v>
          </cell>
          <cell r="W6931">
            <v>99900.521739130432</v>
          </cell>
          <cell r="X6931">
            <v>2597413.5652173911</v>
          </cell>
        </row>
        <row r="6932">
          <cell r="E6932" t="str">
            <v>37.8D09.1070</v>
          </cell>
          <cell r="F6932" t="str">
            <v>16. RĂNG HÀM MẶT</v>
          </cell>
          <cell r="G6932" t="str">
            <v>16.333</v>
          </cell>
          <cell r="H6932" t="str">
            <v>Phẫu thuật rạch dẫn lưu viêm tấy lan toả vùng hàm mặt</v>
          </cell>
          <cell r="I6932" t="str">
            <v>Phẫu thuật rạch dẫn lưu viêm tấy lan toả vùng hàm mặt</v>
          </cell>
          <cell r="J6932" t="str">
            <v>Phẫu thuật rạch dẫn lưu viêm tấy lan toả vùng hàm mặt</v>
          </cell>
          <cell r="K6932" t="str">
            <v>B</v>
          </cell>
          <cell r="L6932" t="str">
            <v>P1</v>
          </cell>
          <cell r="M6932">
            <v>1081</v>
          </cell>
          <cell r="N6932">
            <v>1081</v>
          </cell>
          <cell r="P6932" t="str">
            <v>Phẫu thuật điều trị viêm nhiễm toả lan, áp xe vùng hàm mặt</v>
          </cell>
          <cell r="Q6932">
            <v>1590000</v>
          </cell>
          <cell r="R6932">
            <v>698086.95652173902</v>
          </cell>
          <cell r="S6932">
            <v>2288000</v>
          </cell>
          <cell r="T6932">
            <v>907513.04347826063</v>
          </cell>
          <cell r="U6932">
            <v>2497513.0434782607</v>
          </cell>
          <cell r="V6932">
            <v>2497500</v>
          </cell>
          <cell r="W6932">
            <v>99900.521739130432</v>
          </cell>
          <cell r="X6932">
            <v>2597413.5652173911</v>
          </cell>
        </row>
        <row r="6933">
          <cell r="E6933" t="str">
            <v>37.8D05.0429</v>
          </cell>
          <cell r="F6933" t="str">
            <v>03. NHI KHOA</v>
          </cell>
          <cell r="G6933" t="str">
            <v>3.3521</v>
          </cell>
          <cell r="H6933" t="str">
            <v>Phẫu thuật rò bàng quang-âm đạo, bàng quang-tử cung, trực tràng</v>
          </cell>
          <cell r="I6933" t="str">
            <v>Phẫu thuật rò bàng quang-âm đạo, bàng quang-tử cung, trực tràng</v>
          </cell>
          <cell r="J6933" t="str">
            <v>Phẫu thuật rò bàng quang-âm đạo, bàng quang-tử cung, trực tràng</v>
          </cell>
          <cell r="K6933" t="str">
            <v>B</v>
          </cell>
          <cell r="L6933" t="str">
            <v>P1</v>
          </cell>
          <cell r="M6933">
            <v>438</v>
          </cell>
          <cell r="N6933">
            <v>438</v>
          </cell>
          <cell r="P6933" t="str">
            <v xml:space="preserve">Phẫu thuật đóng dò bàng quang </v>
          </cell>
          <cell r="Q6933">
            <v>3590000</v>
          </cell>
          <cell r="R6933">
            <v>997043.47826086998</v>
          </cell>
          <cell r="S6933">
            <v>4587000</v>
          </cell>
          <cell r="T6933">
            <v>1296156.5217391308</v>
          </cell>
          <cell r="U6933">
            <v>4886156.5217391308</v>
          </cell>
          <cell r="V6933">
            <v>4886100</v>
          </cell>
          <cell r="W6933">
            <v>195446.26086956525</v>
          </cell>
          <cell r="X6933">
            <v>5081602.7826086963</v>
          </cell>
        </row>
        <row r="6934">
          <cell r="E6934" t="str">
            <v>37.8D05.0429</v>
          </cell>
          <cell r="F6934" t="str">
            <v>10. NGOẠI KHOA</v>
          </cell>
          <cell r="G6934" t="str">
            <v>10.346</v>
          </cell>
          <cell r="H6934" t="str">
            <v>Phẫu thuật rò bàng quang-âm đạo, bàng quang-tử cung, trực tràng</v>
          </cell>
          <cell r="I6934" t="str">
            <v>Phẫu thuật rò bàng quang-âm đạo, bàng quang-tử cung, trực tràng</v>
          </cell>
          <cell r="J6934" t="str">
            <v>Phẫu thuật rò bàng quang-âm đạo, bàng quang-tử cung, trực tràng</v>
          </cell>
          <cell r="K6934" t="str">
            <v>B</v>
          </cell>
          <cell r="L6934" t="str">
            <v>PDB</v>
          </cell>
          <cell r="M6934">
            <v>438</v>
          </cell>
          <cell r="N6934">
            <v>438</v>
          </cell>
          <cell r="P6934" t="str">
            <v xml:space="preserve">Phẫu thuật đóng dò bàng quang </v>
          </cell>
          <cell r="Q6934">
            <v>3590000</v>
          </cell>
          <cell r="R6934">
            <v>997043.47826086998</v>
          </cell>
          <cell r="S6934">
            <v>4587000</v>
          </cell>
          <cell r="T6934">
            <v>1296156.5217391308</v>
          </cell>
          <cell r="U6934">
            <v>4886156.5217391308</v>
          </cell>
          <cell r="V6934">
            <v>4886100</v>
          </cell>
          <cell r="W6934">
            <v>195446.26086956525</v>
          </cell>
          <cell r="X6934">
            <v>5081602.7826086963</v>
          </cell>
        </row>
        <row r="6935">
          <cell r="E6935" t="str">
            <v>37.8D07.0826</v>
          </cell>
          <cell r="F6935" t="str">
            <v>03. NHI KHOA</v>
          </cell>
          <cell r="G6935" t="str">
            <v>3.1608</v>
          </cell>
          <cell r="H6935" t="str">
            <v>Phẫu thuật rút ngắn cơ nâng mi trên điều trị sụp mi</v>
          </cell>
          <cell r="I6935" t="str">
            <v>Phẫu thuật rút ngắn cơ nâng mi trên điều trị sụp mi</v>
          </cell>
          <cell r="J6935" t="str">
            <v>Phẫu thuật rút ngắn cơ nâng mi trên điều trị sụp mi</v>
          </cell>
          <cell r="K6935" t="str">
            <v>B</v>
          </cell>
          <cell r="L6935" t="str">
            <v>P1</v>
          </cell>
          <cell r="M6935">
            <v>836</v>
          </cell>
          <cell r="N6935">
            <v>836</v>
          </cell>
          <cell r="P6935" t="str">
            <v>Phẫu thuật sụp mi (1 mắt)</v>
          </cell>
          <cell r="Q6935">
            <v>1132000</v>
          </cell>
          <cell r="R6935">
            <v>208173.91304347801</v>
          </cell>
          <cell r="S6935">
            <v>1340000</v>
          </cell>
          <cell r="T6935">
            <v>270626.08695652138</v>
          </cell>
          <cell r="U6935">
            <v>1402626.0869565215</v>
          </cell>
          <cell r="V6935">
            <v>1402600</v>
          </cell>
          <cell r="W6935">
            <v>56105.043478260865</v>
          </cell>
          <cell r="X6935">
            <v>1458731.1304347822</v>
          </cell>
        </row>
        <row r="6936">
          <cell r="E6936" t="str">
            <v>37.8D07.0826</v>
          </cell>
          <cell r="F6936" t="str">
            <v>14. MẮT</v>
          </cell>
          <cell r="G6936" t="str">
            <v>14.118</v>
          </cell>
          <cell r="H6936" t="str">
            <v>Phẫu thuật rút ngắn cơ nâng mi trên điều trị sụp mi</v>
          </cell>
          <cell r="I6936" t="str">
            <v>Phẫu thuật rút ngắn cơ nâng mi trên điều trị sụp mi</v>
          </cell>
          <cell r="J6936" t="str">
            <v>Phẫu thuật rút ngắn cơ nâng mi trên điều trị sụp mi</v>
          </cell>
          <cell r="K6936" t="str">
            <v>B</v>
          </cell>
          <cell r="L6936" t="str">
            <v>P1</v>
          </cell>
          <cell r="M6936">
            <v>836</v>
          </cell>
          <cell r="N6936">
            <v>836</v>
          </cell>
          <cell r="P6936" t="str">
            <v>Phẫu thuật sụp mi (1 mắt)</v>
          </cell>
          <cell r="Q6936">
            <v>1132000</v>
          </cell>
          <cell r="R6936">
            <v>208173.91304347801</v>
          </cell>
          <cell r="S6936">
            <v>1340000</v>
          </cell>
          <cell r="T6936">
            <v>270626.08695652138</v>
          </cell>
          <cell r="U6936">
            <v>1402626.0869565215</v>
          </cell>
          <cell r="V6936">
            <v>1402600</v>
          </cell>
          <cell r="W6936">
            <v>56105.043478260865</v>
          </cell>
          <cell r="X6936">
            <v>1458731.1304347822</v>
          </cell>
        </row>
        <row r="6937">
          <cell r="E6937" t="str">
            <v>37.8D06.0703</v>
          </cell>
          <cell r="F6937" t="str">
            <v>12. UNG BƯỚU</v>
          </cell>
          <cell r="G6937" t="str">
            <v>12.301</v>
          </cell>
          <cell r="H6937" t="str">
            <v>Phẫu thuật second-look trong ung thư buồng trứng</v>
          </cell>
          <cell r="I6937" t="str">
            <v>Phẫu thuật second-look trong ung thư buồng trứng</v>
          </cell>
          <cell r="J6937" t="str">
            <v>Phẫu thuật Second Look trong ung thư buồng trứng</v>
          </cell>
          <cell r="K6937" t="str">
            <v>B</v>
          </cell>
          <cell r="L6937" t="str">
            <v>P1</v>
          </cell>
          <cell r="M6937">
            <v>713</v>
          </cell>
          <cell r="N6937">
            <v>713</v>
          </cell>
          <cell r="P6937" t="str">
            <v>Phẫu thuật Second Look trong ung thư buồng trứng</v>
          </cell>
          <cell r="Q6937">
            <v>3440000</v>
          </cell>
          <cell r="R6937">
            <v>777913.04347826098</v>
          </cell>
          <cell r="S6937">
            <v>4217000</v>
          </cell>
          <cell r="T6937">
            <v>1011286.9565217393</v>
          </cell>
          <cell r="U6937">
            <v>4451286.9565217393</v>
          </cell>
          <cell r="V6937">
            <v>4451200</v>
          </cell>
          <cell r="W6937">
            <v>178051.47826086957</v>
          </cell>
          <cell r="X6937">
            <v>4629338.4347826084</v>
          </cell>
        </row>
        <row r="6938">
          <cell r="E6938" t="str">
            <v>37.8D06.0703</v>
          </cell>
          <cell r="F6938" t="str">
            <v>13. PHỤ SẢN</v>
          </cell>
          <cell r="G6938" t="str">
            <v>13.60</v>
          </cell>
          <cell r="H6938" t="str">
            <v>Phẫu thuật second-look trong ung thư buồng trứng</v>
          </cell>
          <cell r="I6938" t="str">
            <v>Phẫu thuật second-look trong ung thư buồng trứng</v>
          </cell>
          <cell r="J6938" t="str">
            <v>Phẫu thuật Second Look trong ung thư buồng trứng</v>
          </cell>
          <cell r="K6938" t="str">
            <v>B</v>
          </cell>
          <cell r="L6938" t="str">
            <v>P1</v>
          </cell>
          <cell r="M6938">
            <v>713</v>
          </cell>
          <cell r="N6938">
            <v>713</v>
          </cell>
          <cell r="P6938" t="str">
            <v>Phẫu thuật Second Look trong ung thư buồng trứng</v>
          </cell>
          <cell r="Q6938">
            <v>3440000</v>
          </cell>
          <cell r="R6938">
            <v>777913.04347826098</v>
          </cell>
          <cell r="S6938">
            <v>4217000</v>
          </cell>
          <cell r="T6938">
            <v>1011286.9565217393</v>
          </cell>
          <cell r="U6938">
            <v>4451286.9565217393</v>
          </cell>
          <cell r="V6938">
            <v>4451200</v>
          </cell>
          <cell r="W6938">
            <v>178051.47826086957</v>
          </cell>
          <cell r="X6938">
            <v>4629338.4347826084</v>
          </cell>
        </row>
        <row r="6939">
          <cell r="E6939" t="str">
            <v>37.8D05.0573</v>
          </cell>
          <cell r="F6939" t="str">
            <v>26. VI PHẪU</v>
          </cell>
          <cell r="G6939" t="str">
            <v>26.36</v>
          </cell>
          <cell r="H6939" t="str">
            <v>Phẫu thuật tái tạo các tổn khuyết bằng vạt vi phẫu</v>
          </cell>
          <cell r="I6939" t="str">
            <v>Phẫu thuật tái tạo các tổn khuyết bằng vạt vi phẫu</v>
          </cell>
          <cell r="J6939" t="str">
            <v>Phẫu thuật tái tạo các tổn khuyết bằng vạt vi phẫu</v>
          </cell>
          <cell r="K6939" t="str">
            <v>A</v>
          </cell>
          <cell r="L6939" t="str">
            <v>PDB</v>
          </cell>
          <cell r="M6939">
            <v>583</v>
          </cell>
          <cell r="N6939">
            <v>583</v>
          </cell>
          <cell r="P6939" t="str">
            <v>Phẫu thuật tạo hình bằng các vạt da có cuống mạch liền</v>
          </cell>
          <cell r="Q6939">
            <v>2632000</v>
          </cell>
          <cell r="R6939">
            <v>837391.30434782605</v>
          </cell>
          <cell r="S6939">
            <v>3469000</v>
          </cell>
          <cell r="T6939">
            <v>1088608.6956521738</v>
          </cell>
          <cell r="U6939">
            <v>3720608.6956521738</v>
          </cell>
          <cell r="V6939">
            <v>3720600</v>
          </cell>
          <cell r="W6939">
            <v>148824.34782608695</v>
          </cell>
          <cell r="X6939">
            <v>3869433.0434782607</v>
          </cell>
        </row>
        <row r="6940">
          <cell r="E6940" t="str">
            <v>37.8D05.0578</v>
          </cell>
          <cell r="F6940" t="str">
            <v>26. VI PHẪU</v>
          </cell>
          <cell r="G6940" t="str">
            <v>26.60</v>
          </cell>
          <cell r="H6940" t="str">
            <v>Phẫu thuật tái tạo các tổn khuyết bằng vạt vi phẫu</v>
          </cell>
          <cell r="I6940" t="str">
            <v>Phẫu thuật tái tạo các tổn khuyết bằng vạt vi phẫu</v>
          </cell>
          <cell r="J6940" t="str">
            <v>Phẫu thuật tái tạo các tổn khuyết bằng vạt vi phẫu</v>
          </cell>
          <cell r="K6940" t="str">
            <v>B</v>
          </cell>
          <cell r="L6940" t="str">
            <v>PDB</v>
          </cell>
          <cell r="M6940">
            <v>588</v>
          </cell>
          <cell r="N6940">
            <v>588</v>
          </cell>
          <cell r="P6940" t="str">
            <v xml:space="preserve">Phẫu thuật vi phẫu chuyển vạt da có cuống mạch </v>
          </cell>
          <cell r="Q6940">
            <v>3720000</v>
          </cell>
          <cell r="R6940">
            <v>1494782.60869565</v>
          </cell>
          <cell r="S6940">
            <v>5214000</v>
          </cell>
          <cell r="T6940">
            <v>1943217.3913043449</v>
          </cell>
          <cell r="U6940">
            <v>5663217.3913043449</v>
          </cell>
          <cell r="V6940">
            <v>5663200</v>
          </cell>
          <cell r="W6940">
            <v>226528.6956521738</v>
          </cell>
          <cell r="X6940">
            <v>5889746.0869565187</v>
          </cell>
        </row>
        <row r="6941">
          <cell r="E6941" t="str">
            <v>37.8D05.0384</v>
          </cell>
          <cell r="F6941" t="str">
            <v>03. NHI KHOA</v>
          </cell>
          <cell r="G6941" t="str">
            <v>3.2903</v>
          </cell>
          <cell r="H6941" t="str">
            <v>Phẫu thuật tái tạo trán lõm bằng xi măng xương</v>
          </cell>
          <cell r="I6941" t="str">
            <v>Phẫu thuật tái tạo trán lõm bằng xi măng xương</v>
          </cell>
          <cell r="J6941" t="str">
            <v>Phẫu thuật tái tạo trán lõm bằng xi măng xương</v>
          </cell>
          <cell r="K6941" t="str">
            <v>B</v>
          </cell>
          <cell r="L6941" t="str">
            <v>P1</v>
          </cell>
          <cell r="M6941">
            <v>393</v>
          </cell>
          <cell r="N6941">
            <v>393</v>
          </cell>
          <cell r="O6941" t="str">
            <v>Chưa bao gồm xương nhân tạo, vật liệu tạo hình hộp sọ, miếng vá khuyết sọ, miếng vá nhân tạo, vật liệu tạo hình hộp sọ, đinh, nẹp, vít, lưới tital, ghim, ốc, màng não nhân tạo, vật liệu cầm máu sinh học.</v>
          </cell>
          <cell r="P6941" t="str">
            <v>Phẫu thuật ghép khuyết sọ</v>
          </cell>
          <cell r="Q6941">
            <v>3652000</v>
          </cell>
          <cell r="R6941">
            <v>1094086.95652174</v>
          </cell>
          <cell r="S6941">
            <v>4746000</v>
          </cell>
          <cell r="T6941">
            <v>1422313.0434782619</v>
          </cell>
          <cell r="U6941">
            <v>5074313.0434782617</v>
          </cell>
          <cell r="V6941">
            <v>5074300</v>
          </cell>
          <cell r="W6941">
            <v>202972.52173913046</v>
          </cell>
          <cell r="X6941">
            <v>5277285.5652173925</v>
          </cell>
        </row>
        <row r="6942">
          <cell r="E6942" t="str">
            <v>37.8D05.0384</v>
          </cell>
          <cell r="F6942" t="str">
            <v>28. PHẪU THUẬT TẠO HÌNH THẨM MỸ</v>
          </cell>
          <cell r="G6942" t="str">
            <v>28.31</v>
          </cell>
          <cell r="H6942" t="str">
            <v>Phẫu thuật tái tạo trán lõm bằng xi măng xương</v>
          </cell>
          <cell r="I6942" t="str">
            <v>Phẫu thuật tái tạo trán lõm bằng xi măng xương</v>
          </cell>
          <cell r="J6942" t="str">
            <v>Phẫu thuật tái tạo trán lõm bằng xi măng xương</v>
          </cell>
          <cell r="K6942" t="str">
            <v>B</v>
          </cell>
          <cell r="L6942" t="str">
            <v>P2</v>
          </cell>
          <cell r="M6942">
            <v>393</v>
          </cell>
          <cell r="N6942">
            <v>393</v>
          </cell>
          <cell r="O6942" t="str">
            <v>Chưa bao gồm xương nhân tạo, vật liệu tạo hình hộp sọ, miếng vá khuyết sọ, miếng vá nhân tạo, vật liệu tạo hình hộp sọ, đinh, nẹp, vít, lưới tital, ghim, ốc, màng não nhân tạo, vật liệu cầm máu sinh học.</v>
          </cell>
          <cell r="P6942" t="str">
            <v>Phẫu thuật ghép khuyết sọ</v>
          </cell>
          <cell r="Q6942">
            <v>3652000</v>
          </cell>
          <cell r="R6942">
            <v>1094086.95652174</v>
          </cell>
          <cell r="S6942">
            <v>4746000</v>
          </cell>
          <cell r="T6942">
            <v>1422313.0434782619</v>
          </cell>
          <cell r="U6942">
            <v>5074313.0434782617</v>
          </cell>
          <cell r="V6942">
            <v>5074300</v>
          </cell>
          <cell r="W6942">
            <v>202972.52173913046</v>
          </cell>
          <cell r="X6942">
            <v>5277285.5652173925</v>
          </cell>
        </row>
        <row r="6943">
          <cell r="E6943" t="str">
            <v>37.8D09.1037</v>
          </cell>
          <cell r="F6943" t="str">
            <v>03. NHI KHOA</v>
          </cell>
          <cell r="G6943" t="str">
            <v>3.1721</v>
          </cell>
          <cell r="H6943" t="str">
            <v>Phẫu thuật tái tạo xương sống hàm bằng ghép xương đông khô và đặt màng sinh học</v>
          </cell>
          <cell r="I6943" t="str">
            <v>Phẫu thuật tái tạo xương sống hàm bằng ghép xương đông khô và đặt màng sinh học</v>
          </cell>
          <cell r="J6943" t="str">
            <v>Phẫu thuật tái tạo xương sống hàm bằng ghép xương đông khô và đặt màng sinh học</v>
          </cell>
          <cell r="K6943" t="str">
            <v>B</v>
          </cell>
          <cell r="L6943" t="str">
            <v>P2</v>
          </cell>
          <cell r="M6943">
            <v>1048</v>
          </cell>
          <cell r="N6943">
            <v>1048</v>
          </cell>
          <cell r="O6943" t="str">
            <v>Chưa bao gồm màng tái tạo mô và xương nhân tạo hoặc sản phẩm sinh học thay thế xương.</v>
          </cell>
          <cell r="P6943" t="str">
            <v xml:space="preserve">Phẫu thuật ghép xương và màng tái tạo mô có hướng dẫn </v>
          </cell>
          <cell r="Q6943">
            <v>833000</v>
          </cell>
          <cell r="R6943">
            <v>261391.30434782599</v>
          </cell>
          <cell r="S6943">
            <v>1094000</v>
          </cell>
          <cell r="T6943">
            <v>339808.69565217377</v>
          </cell>
          <cell r="U6943">
            <v>1172808.6956521738</v>
          </cell>
          <cell r="V6943">
            <v>1172800</v>
          </cell>
          <cell r="W6943">
            <v>46912.347826086952</v>
          </cell>
          <cell r="X6943">
            <v>1219721.0434782607</v>
          </cell>
        </row>
        <row r="6944">
          <cell r="E6944" t="str">
            <v>37.8D09.1037</v>
          </cell>
          <cell r="F6944" t="str">
            <v>16. RĂNG HÀM MẶT</v>
          </cell>
          <cell r="G6944" t="str">
            <v>16.22</v>
          </cell>
          <cell r="H6944" t="str">
            <v>Phẫu thuật tái tạo xương sống hàm bằng ghép xương đông khô và đặt màng sinh học</v>
          </cell>
          <cell r="I6944" t="str">
            <v>Phẫu thuật tái tạo xương sống hàm bằng ghép xương đông khô và đặt màng sinh học</v>
          </cell>
          <cell r="J6944" t="str">
            <v>Phẫu thuật tái tạo xương sống hàm bằng ghép xương đông khô và đặt màng sinh học</v>
          </cell>
          <cell r="K6944" t="str">
            <v>B</v>
          </cell>
          <cell r="L6944" t="str">
            <v>P2</v>
          </cell>
          <cell r="M6944">
            <v>1048</v>
          </cell>
          <cell r="N6944">
            <v>1048</v>
          </cell>
          <cell r="O6944" t="str">
            <v>Chưa bao gồm màng tái tạo mô và xương nhân tạo hoặc sản phẩm sinh học thay thế xương.</v>
          </cell>
          <cell r="P6944" t="str">
            <v xml:space="preserve">Phẫu thuật ghép xương và màng tái tạo mô có hướng dẫn </v>
          </cell>
          <cell r="Q6944">
            <v>833000</v>
          </cell>
          <cell r="R6944">
            <v>261391.30434782599</v>
          </cell>
          <cell r="S6944">
            <v>1094000</v>
          </cell>
          <cell r="T6944">
            <v>339808.69565217377</v>
          </cell>
          <cell r="U6944">
            <v>1172808.6956521738</v>
          </cell>
          <cell r="V6944">
            <v>1172800</v>
          </cell>
          <cell r="W6944">
            <v>46912.347826086952</v>
          </cell>
          <cell r="X6944">
            <v>1219721.0434782607</v>
          </cell>
        </row>
        <row r="6945">
          <cell r="E6945" t="str">
            <v>37.8D09.1037</v>
          </cell>
          <cell r="F6945" t="str">
            <v>03. NHI KHOA</v>
          </cell>
          <cell r="G6945" t="str">
            <v>3.1722</v>
          </cell>
          <cell r="H6945" t="str">
            <v>Phẫu thuật tái tạo xương sống hàm bằng ghép xương nhân tạo và đặt màng sinh học</v>
          </cell>
          <cell r="I6945" t="str">
            <v>Phẫu thuật tái tạo xương sống hàm bằng ghép xương nhân tạo và đặt màng sinh học</v>
          </cell>
          <cell r="J6945" t="str">
            <v>Phẫu thuật tái tạo xương sống hàm bằng ghép xương nhân tạo và đặt màng sinh học</v>
          </cell>
          <cell r="K6945" t="str">
            <v>B</v>
          </cell>
          <cell r="L6945" t="str">
            <v>P2</v>
          </cell>
          <cell r="M6945">
            <v>1048</v>
          </cell>
          <cell r="N6945">
            <v>1048</v>
          </cell>
          <cell r="O6945" t="str">
            <v>Chưa bao gồm màng tái tạo mô và xương nhân tạo hoặc sản phẩm sinh học thay thế xương.</v>
          </cell>
          <cell r="P6945" t="str">
            <v xml:space="preserve">Phẫu thuật ghép xương và màng tái tạo mô có hướng dẫn </v>
          </cell>
          <cell r="Q6945">
            <v>833000</v>
          </cell>
          <cell r="R6945">
            <v>261391.30434782599</v>
          </cell>
          <cell r="S6945">
            <v>1094000</v>
          </cell>
          <cell r="T6945">
            <v>339808.69565217377</v>
          </cell>
          <cell r="U6945">
            <v>1172808.6956521738</v>
          </cell>
          <cell r="V6945">
            <v>1172800</v>
          </cell>
          <cell r="W6945">
            <v>46912.347826086952</v>
          </cell>
          <cell r="X6945">
            <v>1219721.0434782607</v>
          </cell>
        </row>
        <row r="6946">
          <cell r="E6946" t="str">
            <v>37.8D09.1037</v>
          </cell>
          <cell r="F6946" t="str">
            <v>16. RĂNG HÀM MẶT</v>
          </cell>
          <cell r="G6946" t="str">
            <v>16.23</v>
          </cell>
          <cell r="H6946" t="str">
            <v>Phẫu thuật tái tạo xương sống hàm bằng ghép xương nhân tạo và đặt màng sinh học</v>
          </cell>
          <cell r="I6946" t="str">
            <v>Phẫu thuật tái tạo xương sống hàm bằng ghép xương nhân tạo và đặt màng sinh học</v>
          </cell>
          <cell r="J6946" t="str">
            <v>Phẫu thuật tái tạo xương sống hàm bằng ghép xương nhân tạo và đặt màng sinh học</v>
          </cell>
          <cell r="K6946" t="str">
            <v>B</v>
          </cell>
          <cell r="L6946" t="str">
            <v>P2</v>
          </cell>
          <cell r="M6946">
            <v>1048</v>
          </cell>
          <cell r="N6946">
            <v>1048</v>
          </cell>
          <cell r="O6946" t="str">
            <v>Chưa bao gồm màng tái tạo mô và xương nhân tạo hoặc sản phẩm sinh học thay thế xương.</v>
          </cell>
          <cell r="P6946" t="str">
            <v xml:space="preserve">Phẫu thuật ghép xương và màng tái tạo mô có hướng dẫn </v>
          </cell>
          <cell r="Q6946">
            <v>833000</v>
          </cell>
          <cell r="R6946">
            <v>261391.30434782599</v>
          </cell>
          <cell r="S6946">
            <v>1094000</v>
          </cell>
          <cell r="T6946">
            <v>339808.69565217377</v>
          </cell>
          <cell r="U6946">
            <v>1172808.6956521738</v>
          </cell>
          <cell r="V6946">
            <v>1172800</v>
          </cell>
          <cell r="W6946">
            <v>46912.347826086952</v>
          </cell>
          <cell r="X6946">
            <v>1219721.0434782607</v>
          </cell>
        </row>
        <row r="6947">
          <cell r="E6947" t="str">
            <v>37.8D08.0987</v>
          </cell>
          <cell r="F6947" t="str">
            <v>03. NHI KHOA</v>
          </cell>
          <cell r="G6947" t="str">
            <v>3.2100</v>
          </cell>
          <cell r="H6947" t="str">
            <v>Phẫu thuật tai xương chũm trong viêm màng não</v>
          </cell>
          <cell r="I6947" t="str">
            <v>Phẫu thuật tai xương chũm trong viêm màng não</v>
          </cell>
          <cell r="J6947" t="str">
            <v>Phẫu thuật tai xương chũm trong viêm màng não</v>
          </cell>
          <cell r="K6947" t="str">
            <v>B</v>
          </cell>
          <cell r="L6947" t="str">
            <v>P1</v>
          </cell>
          <cell r="M6947">
            <v>998</v>
          </cell>
          <cell r="N6947">
            <v>998</v>
          </cell>
          <cell r="P6947" t="str">
            <v>Phẫu thuật tiệt căn xương chũm</v>
          </cell>
          <cell r="Q6947">
            <v>4652000</v>
          </cell>
          <cell r="R6947">
            <v>680869.56521739101</v>
          </cell>
          <cell r="S6947">
            <v>5332000</v>
          </cell>
          <cell r="T6947">
            <v>885130.4347826083</v>
          </cell>
          <cell r="U6947">
            <v>5537130.4347826084</v>
          </cell>
          <cell r="V6947">
            <v>5537100</v>
          </cell>
          <cell r="W6947">
            <v>221485.21739130435</v>
          </cell>
          <cell r="X6947">
            <v>5758615.6521739131</v>
          </cell>
        </row>
        <row r="6948">
          <cell r="E6948" t="str">
            <v>37.8D08.0987</v>
          </cell>
          <cell r="F6948" t="str">
            <v>15. TAI MŨI HỌNG</v>
          </cell>
          <cell r="G6948" t="str">
            <v>15.16</v>
          </cell>
          <cell r="H6948" t="str">
            <v>Phẫu thuật tai xương chũm trong viêm màng não</v>
          </cell>
          <cell r="I6948" t="str">
            <v>Phẫu thuật tai xương chũm trong viêm màng não</v>
          </cell>
          <cell r="J6948" t="str">
            <v>Phẫu thuật tai xương chũm trong viêm màng não</v>
          </cell>
          <cell r="K6948" t="str">
            <v>B</v>
          </cell>
          <cell r="L6948" t="str">
            <v>P1</v>
          </cell>
          <cell r="M6948">
            <v>998</v>
          </cell>
          <cell r="N6948">
            <v>998</v>
          </cell>
          <cell r="P6948" t="str">
            <v>Phẫu thuật tiệt căn xương chũm</v>
          </cell>
          <cell r="Q6948">
            <v>4652000</v>
          </cell>
          <cell r="R6948">
            <v>680869.56521739101</v>
          </cell>
          <cell r="S6948">
            <v>5332000</v>
          </cell>
          <cell r="T6948">
            <v>885130.4347826083</v>
          </cell>
          <cell r="U6948">
            <v>5537130.4347826084</v>
          </cell>
          <cell r="V6948">
            <v>5537100</v>
          </cell>
          <cell r="W6948">
            <v>221485.21739130435</v>
          </cell>
          <cell r="X6948">
            <v>5758615.6521739131</v>
          </cell>
        </row>
        <row r="6949">
          <cell r="E6949" t="str">
            <v>37.8D08.0987</v>
          </cell>
          <cell r="F6949" t="str">
            <v>03. NHI KHOA</v>
          </cell>
          <cell r="G6949" t="str">
            <v>3.2101</v>
          </cell>
          <cell r="H6949" t="str">
            <v>Phẫu thuật tai xương chũm trong viêm tắc tĩnh mạch bên</v>
          </cell>
          <cell r="I6949" t="str">
            <v>Phẫu thuật tai xương chũm trong viêm tắc tĩnh mạch bên</v>
          </cell>
          <cell r="J6949" t="str">
            <v>Phẫu thuật tai xương chũm trong viêm tắc tĩnh mạch bên</v>
          </cell>
          <cell r="K6949" t="str">
            <v>B</v>
          </cell>
          <cell r="L6949" t="str">
            <v>P1</v>
          </cell>
          <cell r="M6949">
            <v>998</v>
          </cell>
          <cell r="N6949">
            <v>998</v>
          </cell>
          <cell r="P6949" t="str">
            <v>Phẫu thuật tiệt căn xương chũm</v>
          </cell>
          <cell r="Q6949">
            <v>4652000</v>
          </cell>
          <cell r="R6949">
            <v>680869.56521739101</v>
          </cell>
          <cell r="S6949">
            <v>5332000</v>
          </cell>
          <cell r="T6949">
            <v>885130.4347826083</v>
          </cell>
          <cell r="U6949">
            <v>5537130.4347826084</v>
          </cell>
          <cell r="V6949">
            <v>5537100</v>
          </cell>
          <cell r="W6949">
            <v>221485.21739130435</v>
          </cell>
          <cell r="X6949">
            <v>5758615.6521739131</v>
          </cell>
        </row>
        <row r="6950">
          <cell r="E6950" t="str">
            <v>37.8D08.0987</v>
          </cell>
          <cell r="F6950" t="str">
            <v>15. TAI MŨI HỌNG</v>
          </cell>
          <cell r="G6950" t="str">
            <v>15.17</v>
          </cell>
          <cell r="H6950" t="str">
            <v>Phẫu thuật tai xương chũm trong viêm tắc tĩnh mạch bên</v>
          </cell>
          <cell r="I6950" t="str">
            <v>Phẫu thuật tai xương chũm trong viêm tắc tĩnh mạch bên</v>
          </cell>
          <cell r="J6950" t="str">
            <v>Phẫu thuật tai xương chũm trong viêm tắc tĩnh mạch bên</v>
          </cell>
          <cell r="K6950" t="str">
            <v>B</v>
          </cell>
          <cell r="L6950" t="str">
            <v>P1</v>
          </cell>
          <cell r="M6950">
            <v>998</v>
          </cell>
          <cell r="N6950">
            <v>998</v>
          </cell>
          <cell r="P6950" t="str">
            <v>Phẫu thuật tiệt căn xương chũm</v>
          </cell>
          <cell r="Q6950">
            <v>4652000</v>
          </cell>
          <cell r="R6950">
            <v>680869.56521739101</v>
          </cell>
          <cell r="S6950">
            <v>5332000</v>
          </cell>
          <cell r="T6950">
            <v>885130.4347826083</v>
          </cell>
          <cell r="U6950">
            <v>5537130.4347826084</v>
          </cell>
          <cell r="V6950">
            <v>5537100</v>
          </cell>
          <cell r="W6950">
            <v>221485.21739130435</v>
          </cell>
          <cell r="X6950">
            <v>5758615.6521739131</v>
          </cell>
        </row>
        <row r="6951">
          <cell r="E6951" t="str">
            <v>37.8D07.0828</v>
          </cell>
          <cell r="F6951" t="str">
            <v>03. NHI KHOA</v>
          </cell>
          <cell r="G6951" t="str">
            <v>3.2917</v>
          </cell>
          <cell r="H6951" t="str">
            <v>Phẫu thuật tạo cùng đồ để lắp mắt giả</v>
          </cell>
          <cell r="I6951" t="str">
            <v>Phẫu thuật tạo cùng đồ để lắp mắt giả</v>
          </cell>
          <cell r="J6951" t="str">
            <v>Phẫu thuật tạo cùng đồ để lắp mắt giả</v>
          </cell>
          <cell r="K6951" t="str">
            <v>B</v>
          </cell>
          <cell r="L6951" t="str">
            <v>P1</v>
          </cell>
          <cell r="M6951">
            <v>838</v>
          </cell>
          <cell r="N6951">
            <v>838</v>
          </cell>
          <cell r="P6951" t="str">
            <v>Phẫu thuật tạo cùng đồ lắp mắt giả</v>
          </cell>
          <cell r="Q6951">
            <v>882000</v>
          </cell>
          <cell r="R6951">
            <v>278608.69565217401</v>
          </cell>
          <cell r="S6951">
            <v>1160000</v>
          </cell>
          <cell r="T6951">
            <v>362191.30434782617</v>
          </cell>
          <cell r="U6951">
            <v>1244191.3043478262</v>
          </cell>
          <cell r="V6951">
            <v>1244100</v>
          </cell>
          <cell r="W6951">
            <v>49767.652173913048</v>
          </cell>
          <cell r="X6951">
            <v>1293958.9565217393</v>
          </cell>
        </row>
        <row r="6952">
          <cell r="E6952" t="str">
            <v>37.8D07.0828</v>
          </cell>
          <cell r="F6952" t="str">
            <v>14. MẮT</v>
          </cell>
          <cell r="G6952" t="str">
            <v>14.235</v>
          </cell>
          <cell r="H6952" t="str">
            <v>Phẫu thuật tạo cùng đồ để lắp mắt giả</v>
          </cell>
          <cell r="I6952" t="str">
            <v>Phẫu thuật tạo cùng đồ để lắp mắt giả</v>
          </cell>
          <cell r="J6952" t="str">
            <v>Phẫu thuật tạo cùng đồ để lắp mắt giả</v>
          </cell>
          <cell r="K6952" t="str">
            <v>B</v>
          </cell>
          <cell r="L6952" t="str">
            <v>P1</v>
          </cell>
          <cell r="M6952">
            <v>838</v>
          </cell>
          <cell r="N6952">
            <v>838</v>
          </cell>
          <cell r="P6952" t="str">
            <v>Phẫu thuật tạo cùng đồ lắp mắt giả</v>
          </cell>
          <cell r="Q6952">
            <v>882000</v>
          </cell>
          <cell r="R6952">
            <v>278608.69565217401</v>
          </cell>
          <cell r="S6952">
            <v>1160000</v>
          </cell>
          <cell r="T6952">
            <v>362191.30434782617</v>
          </cell>
          <cell r="U6952">
            <v>1244191.3043478262</v>
          </cell>
          <cell r="V6952">
            <v>1244100</v>
          </cell>
          <cell r="W6952">
            <v>49767.652173913048</v>
          </cell>
          <cell r="X6952">
            <v>1293958.9565217393</v>
          </cell>
        </row>
        <row r="6953">
          <cell r="E6953" t="str">
            <v>37.8D06.0704</v>
          </cell>
          <cell r="F6953" t="str">
            <v>03. NHI KHOA</v>
          </cell>
          <cell r="G6953" t="str">
            <v>3.2250</v>
          </cell>
          <cell r="H6953" t="str">
            <v>Phẫu thuật tạo hình âm đạo (nội soi kết hợp đường dưới)</v>
          </cell>
          <cell r="I6953" t="str">
            <v>Phẫu thuật tạo hình âm đạo (nội soi kết hợp đường dưới)</v>
          </cell>
          <cell r="J6953" t="str">
            <v>Phẫu thuật tạo hình âm đạo (nội soi kết hợp đường dưới)</v>
          </cell>
          <cell r="K6953" t="str">
            <v>A</v>
          </cell>
          <cell r="L6953" t="str">
            <v>P1</v>
          </cell>
          <cell r="M6953">
            <v>714</v>
          </cell>
          <cell r="N6953">
            <v>714</v>
          </cell>
          <cell r="P6953" t="str">
            <v>Phẫu thuật tạo hình âm đạo (nội soi kết hợp đường dưới)</v>
          </cell>
          <cell r="Q6953">
            <v>4813000</v>
          </cell>
          <cell r="R6953">
            <v>1405565.2173913</v>
          </cell>
          <cell r="S6953">
            <v>6218000</v>
          </cell>
          <cell r="T6953">
            <v>1827234.7826086902</v>
          </cell>
          <cell r="U6953">
            <v>6640234.7826086897</v>
          </cell>
          <cell r="V6953">
            <v>6640200</v>
          </cell>
          <cell r="W6953">
            <v>265609.39130434761</v>
          </cell>
          <cell r="X6953">
            <v>6905844.1739130374</v>
          </cell>
        </row>
        <row r="6954">
          <cell r="E6954" t="str">
            <v>37.8D06.0704</v>
          </cell>
          <cell r="F6954" t="str">
            <v>13. PHỤ SẢN</v>
          </cell>
          <cell r="G6954" t="str">
            <v>13.107</v>
          </cell>
          <cell r="H6954" t="str">
            <v>Phẫu thuật tạo hình âm đạo (nội soi kết hợp đường dưới)</v>
          </cell>
          <cell r="I6954" t="str">
            <v>Phẫu thuật tạo hình âm đạo (nội soi kết hợp đường dưới)</v>
          </cell>
          <cell r="J6954" t="str">
            <v>Phẫu thuật tạo hình âm đạo (nội soi kết hợp đường dưới)</v>
          </cell>
          <cell r="K6954" t="str">
            <v>B</v>
          </cell>
          <cell r="L6954" t="str">
            <v>P1</v>
          </cell>
          <cell r="M6954">
            <v>714</v>
          </cell>
          <cell r="N6954">
            <v>714</v>
          </cell>
          <cell r="P6954" t="str">
            <v>Phẫu thuật tạo hình âm đạo (nội soi kết hợp đường dưới)</v>
          </cell>
          <cell r="Q6954">
            <v>4813000</v>
          </cell>
          <cell r="R6954">
            <v>1405565.2173913</v>
          </cell>
          <cell r="S6954">
            <v>6218000</v>
          </cell>
          <cell r="T6954">
            <v>1827234.7826086902</v>
          </cell>
          <cell r="U6954">
            <v>6640234.7826086897</v>
          </cell>
          <cell r="V6954">
            <v>6640200</v>
          </cell>
          <cell r="W6954">
            <v>265609.39130434761</v>
          </cell>
          <cell r="X6954">
            <v>6905844.1739130374</v>
          </cell>
        </row>
        <row r="6955">
          <cell r="E6955" t="str">
            <v>37.8D06.0705</v>
          </cell>
          <cell r="F6955" t="str">
            <v>03. NHI KHOA</v>
          </cell>
          <cell r="G6955" t="str">
            <v>3.2251</v>
          </cell>
          <cell r="H6955" t="str">
            <v>Phẫu thuật tạo hình âm đạo do dị dạng (đường dưới)</v>
          </cell>
          <cell r="I6955" t="str">
            <v>Phẫu thuật tạo hình âm đạo do dị dạng (đường dưới)</v>
          </cell>
          <cell r="J6955" t="str">
            <v>Phẫu thuật tạo hình âm đạo do dị dạng (đường dưới)</v>
          </cell>
          <cell r="K6955" t="str">
            <v>B</v>
          </cell>
          <cell r="L6955" t="str">
            <v>P1</v>
          </cell>
          <cell r="M6955">
            <v>715</v>
          </cell>
          <cell r="N6955">
            <v>715</v>
          </cell>
          <cell r="P6955" t="str">
            <v>Phẫu thuật tạo hình âm đạo do dị dạng (đường dưới)</v>
          </cell>
          <cell r="Q6955">
            <v>2523000</v>
          </cell>
          <cell r="R6955">
            <v>1313217.39130435</v>
          </cell>
          <cell r="S6955">
            <v>3836000</v>
          </cell>
          <cell r="T6955">
            <v>1707182.6086956549</v>
          </cell>
          <cell r="U6955">
            <v>4230182.6086956551</v>
          </cell>
          <cell r="V6955">
            <v>4230100</v>
          </cell>
          <cell r="W6955">
            <v>169207.3043478262</v>
          </cell>
          <cell r="X6955">
            <v>4399389.9130434813</v>
          </cell>
        </row>
        <row r="6956">
          <cell r="E6956" t="str">
            <v>37.8D06.0705</v>
          </cell>
          <cell r="F6956" t="str">
            <v>13. PHỤ SẢN</v>
          </cell>
          <cell r="G6956" t="str">
            <v>13.108</v>
          </cell>
          <cell r="H6956" t="str">
            <v>Phẫu thuật tạo hình âm đạo do dị dạng (đường dưới)</v>
          </cell>
          <cell r="I6956" t="str">
            <v>Phẫu thuật tạo hình âm đạo do dị dạng (đường dưới)</v>
          </cell>
          <cell r="J6956" t="str">
            <v>Phẫu thuật tạo hình âm đạo do dị dạng (đường dưới)</v>
          </cell>
          <cell r="K6956" t="str">
            <v>B</v>
          </cell>
          <cell r="L6956" t="str">
            <v>P2</v>
          </cell>
          <cell r="M6956">
            <v>715</v>
          </cell>
          <cell r="N6956">
            <v>715</v>
          </cell>
          <cell r="P6956" t="str">
            <v>Phẫu thuật tạo hình âm đạo do dị dạng (đường dưới)</v>
          </cell>
          <cell r="Q6956">
            <v>2523000</v>
          </cell>
          <cell r="R6956">
            <v>1313217.39130435</v>
          </cell>
          <cell r="S6956">
            <v>3836000</v>
          </cell>
          <cell r="T6956">
            <v>1707182.6086956549</v>
          </cell>
          <cell r="U6956">
            <v>4230182.6086956551</v>
          </cell>
          <cell r="V6956">
            <v>4230100</v>
          </cell>
          <cell r="W6956">
            <v>169207.3043478262</v>
          </cell>
          <cell r="X6956">
            <v>4399389.9130434813</v>
          </cell>
        </row>
        <row r="6957">
          <cell r="E6957" t="str">
            <v>37.8D09.1077</v>
          </cell>
          <cell r="F6957" t="str">
            <v>03. NHI KHOA</v>
          </cell>
          <cell r="G6957" t="str">
            <v>3.2013</v>
          </cell>
          <cell r="H6957" t="str">
            <v>Phẫu thuật tạo hình các khuyết hổng lớn vùng hàm mặt bằng vạt da cơ</v>
          </cell>
          <cell r="I6957" t="str">
            <v>Phẫu thuật tạo hình các khuyết hổng lớn vùng hàm mặt bằng vạt da cơ</v>
          </cell>
          <cell r="J6957" t="str">
            <v>Phẫu thuật tạo hình các khuyết hổng lớn vùng hàm mặt bằng vạt da cơ</v>
          </cell>
          <cell r="K6957" t="str">
            <v>B</v>
          </cell>
          <cell r="L6957" t="str">
            <v>PDB</v>
          </cell>
          <cell r="M6957">
            <v>1088</v>
          </cell>
          <cell r="N6957">
            <v>1088</v>
          </cell>
          <cell r="O6957" t="str">
            <v>Chưa bao gồm nẹp, vít.</v>
          </cell>
          <cell r="P6957" t="str">
            <v>Phẫu thuật khuyết hổng lớn vùng hàm mặt bằng vạt da cơ</v>
          </cell>
          <cell r="Q6957">
            <v>3330000</v>
          </cell>
          <cell r="R6957">
            <v>892173.91304347804</v>
          </cell>
          <cell r="S6957">
            <v>4222000</v>
          </cell>
          <cell r="T6957">
            <v>1159826.0869565215</v>
          </cell>
          <cell r="U6957">
            <v>4489826.0869565215</v>
          </cell>
          <cell r="V6957">
            <v>4489800</v>
          </cell>
          <cell r="W6957">
            <v>179593.04347826086</v>
          </cell>
          <cell r="X6957">
            <v>4669419.1304347822</v>
          </cell>
        </row>
        <row r="6958">
          <cell r="E6958" t="str">
            <v>37.8D09.1077</v>
          </cell>
          <cell r="F6958" t="str">
            <v>16. RĂNG HÀM MẶT</v>
          </cell>
          <cell r="G6958" t="str">
            <v>16.318</v>
          </cell>
          <cell r="H6958" t="str">
            <v>Phẫu thuật tạo hình các khuyết hổng lớn vùng hàm mặt bằng vạt da cơ</v>
          </cell>
          <cell r="I6958" t="str">
            <v>Phẫu thuật tạo hình các khuyết hổng lớn vùng hàm mặt bằng vạt da cơ</v>
          </cell>
          <cell r="J6958" t="str">
            <v>Phẫu thuật tạo hình các khuyết hổng lớn vùng hàm mặt bằng vạt da cơ</v>
          </cell>
          <cell r="K6958" t="str">
            <v>A</v>
          </cell>
          <cell r="L6958" t="str">
            <v>PDB</v>
          </cell>
          <cell r="M6958">
            <v>1088</v>
          </cell>
          <cell r="N6958">
            <v>1088</v>
          </cell>
          <cell r="O6958" t="str">
            <v>Chưa bao gồm nẹp, vít.</v>
          </cell>
          <cell r="P6958" t="str">
            <v>Phẫu thuật khuyết hổng lớn vùng hàm mặt bằng vạt da cơ</v>
          </cell>
          <cell r="Q6958">
            <v>3330000</v>
          </cell>
          <cell r="R6958">
            <v>892173.91304347804</v>
          </cell>
          <cell r="S6958">
            <v>4222000</v>
          </cell>
          <cell r="T6958">
            <v>1159826.0869565215</v>
          </cell>
          <cell r="U6958">
            <v>4489826.0869565215</v>
          </cell>
          <cell r="V6958">
            <v>4489800</v>
          </cell>
          <cell r="W6958">
            <v>179593.04347826086</v>
          </cell>
          <cell r="X6958">
            <v>4669419.1304347822</v>
          </cell>
        </row>
        <row r="6959">
          <cell r="E6959" t="str">
            <v>37.8D05.0556</v>
          </cell>
          <cell r="F6959" t="str">
            <v>10. NGOẠI KHOA</v>
          </cell>
          <cell r="G6959" t="str">
            <v>10.1037</v>
          </cell>
          <cell r="H6959" t="str">
            <v>Phẫu thuật tạo hình cung sau cột sống cổ trong bệnh lý hẹp ống sống cổ đa tầng</v>
          </cell>
          <cell r="I6959" t="str">
            <v>Phẫu thuật tạo hình cung sau cột sống cổ trong bệnh lý hẹp ống sống cổ đa tầng</v>
          </cell>
          <cell r="J6959" t="str">
            <v>Phẫu thuật tạo hình cung sau cột sống cổ trong bệnh lý hẹp ống sống cổ đa tầng</v>
          </cell>
          <cell r="K6959" t="str">
            <v>A</v>
          </cell>
          <cell r="L6959" t="str">
            <v>PDB</v>
          </cell>
          <cell r="M6959">
            <v>566</v>
          </cell>
          <cell r="N6959">
            <v>566</v>
          </cell>
          <cell r="O6959" t="str">
            <v>Chưa bao gồm xương nhân tạo hoặc sản phẩm sinh học thay thế xương, xi măng, đinh, nẹp, vít.</v>
          </cell>
          <cell r="P6959" t="str">
            <v xml:space="preserve">Phẫu thuật kết hợp xương bằng nẹp vít </v>
          </cell>
          <cell r="Q6959">
            <v>3132000</v>
          </cell>
          <cell r="R6959">
            <v>746608.69565217395</v>
          </cell>
          <cell r="S6959">
            <v>3878000</v>
          </cell>
          <cell r="T6959">
            <v>970591.30434782617</v>
          </cell>
          <cell r="U6959">
            <v>4102591.3043478262</v>
          </cell>
          <cell r="V6959">
            <v>4102500</v>
          </cell>
          <cell r="W6959">
            <v>164103.65217391305</v>
          </cell>
          <cell r="X6959">
            <v>4266694.9565217393</v>
          </cell>
        </row>
        <row r="6960">
          <cell r="E6960" t="str">
            <v>37.8D05.0557</v>
          </cell>
          <cell r="F6960" t="str">
            <v>10. NGOẠI KHOA</v>
          </cell>
          <cell r="G6960" t="str">
            <v>10.1037</v>
          </cell>
          <cell r="H6960" t="str">
            <v>Phẫu thuật tạo hình cung sau cột sống cổ trong bệnh lý hẹp ống sống cổ đa tầng</v>
          </cell>
          <cell r="I6960" t="str">
            <v>Phẫu thuật tạo hình cung sau cột sống cổ trong bệnh lý hẹp ống sống cổ đa tầng [có sử dụng trên màn hình tăng sáng]</v>
          </cell>
          <cell r="J6960" t="str">
            <v>Phẫu thuật tạo hình cung sau cột sống cổ trong bệnh lý hẹp ống sống cổ đa tầng</v>
          </cell>
          <cell r="K6960" t="str">
            <v>A</v>
          </cell>
          <cell r="L6960" t="str">
            <v>PDB</v>
          </cell>
          <cell r="M6960">
            <v>567</v>
          </cell>
          <cell r="N6960">
            <v>567</v>
          </cell>
          <cell r="O6960" t="str">
            <v>Chưa bao gồm xương nhân tạo hoặc sản phẩm sinh học thay thế xương, xi măng, đinh, nẹp, vít.</v>
          </cell>
          <cell r="P6960" t="str">
            <v xml:space="preserve">Phẫu thuật kết hợp xương trên màn hình tăng sáng </v>
          </cell>
          <cell r="Q6960">
            <v>4504000</v>
          </cell>
          <cell r="R6960">
            <v>746608.69565217395</v>
          </cell>
          <cell r="S6960">
            <v>5250000</v>
          </cell>
          <cell r="T6960">
            <v>970591.30434782617</v>
          </cell>
          <cell r="U6960">
            <v>5474591.3043478262</v>
          </cell>
          <cell r="V6960">
            <v>5474500</v>
          </cell>
          <cell r="W6960">
            <v>218983.65217391305</v>
          </cell>
          <cell r="X6960">
            <v>5693574.9565217393</v>
          </cell>
        </row>
        <row r="6961">
          <cell r="E6961" t="str">
            <v>37.8D05.0574</v>
          </cell>
          <cell r="F6961" t="str">
            <v>28. PHẪU THUẬT TẠO HÌNH THẨM MỸ</v>
          </cell>
          <cell r="G6961" t="str">
            <v>28.304</v>
          </cell>
          <cell r="H6961" t="str">
            <v>Phẫu thuật tạo hình dị tật ngắn âm đạo bằng ghép da tự thân</v>
          </cell>
          <cell r="I6961" t="str">
            <v>Phẫu thuật tạo hình dị tật ngắn âm đạo bằng ghép da tự thân [vá da lớn diện tích ≥10 cm2]</v>
          </cell>
          <cell r="J6961" t="str">
            <v>Phẫu thuật tạo hình dị tật ngắn âm đạo bằng ghép da tự thân</v>
          </cell>
          <cell r="K6961" t="str">
            <v>B</v>
          </cell>
          <cell r="L6961" t="str">
            <v>P2</v>
          </cell>
          <cell r="M6961">
            <v>584</v>
          </cell>
          <cell r="N6961">
            <v>584</v>
          </cell>
          <cell r="P6961" t="str">
            <v>Phẫu thuật vá da lớn diện tích ≥10 cm2</v>
          </cell>
          <cell r="Q6961">
            <v>3403000</v>
          </cell>
          <cell r="R6961">
            <v>997043.47826086998</v>
          </cell>
          <cell r="S6961">
            <v>4400000</v>
          </cell>
          <cell r="T6961">
            <v>1296156.5217391308</v>
          </cell>
          <cell r="U6961">
            <v>4699156.5217391308</v>
          </cell>
          <cell r="V6961">
            <v>4699100</v>
          </cell>
          <cell r="W6961">
            <v>187966.26086956525</v>
          </cell>
          <cell r="X6961">
            <v>4887122.7826086963</v>
          </cell>
        </row>
        <row r="6962">
          <cell r="E6962" t="str">
            <v>37.8D05.0575</v>
          </cell>
          <cell r="F6962" t="str">
            <v>28. PHẪU THUẬT TẠO HÌNH THẨM MỸ</v>
          </cell>
          <cell r="G6962" t="str">
            <v>28.304</v>
          </cell>
          <cell r="H6962" t="str">
            <v>Phẫu thuật tạo hình dị tật ngắn âm đạo bằng ghép da tự thân</v>
          </cell>
          <cell r="I6962" t="str">
            <v>Phẫu thuật tạo hình dị tật ngắn âm đạo bằng ghép da tự thân [vá da nhỏ diện tích &lt; 10 cm2]</v>
          </cell>
          <cell r="J6962" t="str">
            <v>Phẫu thuật tạo hình dị tật ngắn âm đạo bằng ghép da tự thân</v>
          </cell>
          <cell r="K6962" t="str">
            <v>B</v>
          </cell>
          <cell r="L6962" t="str">
            <v>P2</v>
          </cell>
          <cell r="M6962">
            <v>585</v>
          </cell>
          <cell r="N6962">
            <v>585</v>
          </cell>
          <cell r="P6962" t="str">
            <v>Phẫu thuật vá da nhỏ diện tích &lt; 10 cm2</v>
          </cell>
          <cell r="Q6962">
            <v>2345000</v>
          </cell>
          <cell r="R6962">
            <v>538434.78260869603</v>
          </cell>
          <cell r="S6962">
            <v>2883000</v>
          </cell>
          <cell r="T6962">
            <v>699965.2173913049</v>
          </cell>
          <cell r="U6962">
            <v>3044965.2173913047</v>
          </cell>
          <cell r="V6962">
            <v>3044900</v>
          </cell>
          <cell r="W6962">
            <v>121798.60869565219</v>
          </cell>
          <cell r="X6962">
            <v>3166763.826086957</v>
          </cell>
        </row>
        <row r="6963">
          <cell r="E6963" t="str">
            <v>37.8D07.0829</v>
          </cell>
          <cell r="F6963" t="str">
            <v>14. MẮT</v>
          </cell>
          <cell r="G6963" t="str">
            <v>14.126</v>
          </cell>
          <cell r="H6963" t="str">
            <v>Phẫu thuật tạo hình hạ thấp hay nâng nếp mi</v>
          </cell>
          <cell r="I6963" t="str">
            <v>Phẫu thuật tạo hình hạ thấp hay nâng nếp mi [1 mắt]</v>
          </cell>
          <cell r="J6963" t="str">
            <v>Phẫu thuật tạo hình hạ thấp hay nâng nếp mi</v>
          </cell>
          <cell r="K6963" t="str">
            <v>B</v>
          </cell>
          <cell r="L6963" t="str">
            <v>P2</v>
          </cell>
          <cell r="M6963">
            <v>839</v>
          </cell>
          <cell r="N6963">
            <v>839</v>
          </cell>
          <cell r="P6963" t="str">
            <v xml:space="preserve">Phẫu thuật tạo mí (1 mắt) </v>
          </cell>
          <cell r="Q6963">
            <v>682000</v>
          </cell>
          <cell r="R6963">
            <v>190956.52173913</v>
          </cell>
          <cell r="S6963">
            <v>872000</v>
          </cell>
          <cell r="T6963">
            <v>248243.47826086899</v>
          </cell>
          <cell r="U6963">
            <v>930243.47826086893</v>
          </cell>
          <cell r="V6963">
            <v>930200</v>
          </cell>
          <cell r="W6963">
            <v>37209.739130434755</v>
          </cell>
          <cell r="X6963">
            <v>967453.21739130374</v>
          </cell>
        </row>
        <row r="6964">
          <cell r="E6964" t="str">
            <v>37.8D07.0830</v>
          </cell>
          <cell r="F6964" t="str">
            <v>14. MẮT</v>
          </cell>
          <cell r="G6964" t="str">
            <v>14.126</v>
          </cell>
          <cell r="H6964" t="str">
            <v>Phẫu thuật tạo hình hạ thấp hay nâng nếp mi</v>
          </cell>
          <cell r="I6964" t="str">
            <v>Phẫu thuật tạo hình hạ thấp hay nâng nếp mi [2 mắt]</v>
          </cell>
          <cell r="J6964" t="str">
            <v>Phẫu thuật tạo hình hạ thấp hay nâng nếp mi</v>
          </cell>
          <cell r="K6964" t="str">
            <v>B</v>
          </cell>
          <cell r="L6964" t="str">
            <v>P2</v>
          </cell>
          <cell r="M6964">
            <v>840</v>
          </cell>
          <cell r="N6964">
            <v>840</v>
          </cell>
          <cell r="P6964" t="str">
            <v>Phẫu thuật tạo mí (2 mắt)</v>
          </cell>
          <cell r="Q6964">
            <v>882000</v>
          </cell>
          <cell r="R6964">
            <v>255130.43478260899</v>
          </cell>
          <cell r="S6964">
            <v>1137000</v>
          </cell>
          <cell r="T6964">
            <v>331669.5652173917</v>
          </cell>
          <cell r="U6964">
            <v>1213669.5652173916</v>
          </cell>
          <cell r="V6964">
            <v>1213600</v>
          </cell>
          <cell r="W6964">
            <v>48546.782608695663</v>
          </cell>
          <cell r="X6964">
            <v>1262216.3478260871</v>
          </cell>
        </row>
        <row r="6965">
          <cell r="E6965" t="str">
            <v>37.8D07.0829</v>
          </cell>
          <cell r="F6965" t="str">
            <v>14. MẮT</v>
          </cell>
          <cell r="G6965" t="str">
            <v>14.125</v>
          </cell>
          <cell r="H6965" t="str">
            <v>Phẫu thuật tạo hình nếp mi</v>
          </cell>
          <cell r="I6965" t="str">
            <v>Phẫu thuật tạo hình nếp mi [1 mắt]</v>
          </cell>
          <cell r="J6965" t="str">
            <v>Phẫu thuật tạo hình nếp mi</v>
          </cell>
          <cell r="K6965" t="str">
            <v>B</v>
          </cell>
          <cell r="L6965" t="str">
            <v>P2</v>
          </cell>
          <cell r="M6965">
            <v>839</v>
          </cell>
          <cell r="N6965">
            <v>839</v>
          </cell>
          <cell r="P6965" t="str">
            <v xml:space="preserve">Phẫu thuật tạo mí (1 mắt) </v>
          </cell>
          <cell r="Q6965">
            <v>682000</v>
          </cell>
          <cell r="R6965">
            <v>190956.52173913</v>
          </cell>
          <cell r="S6965">
            <v>872000</v>
          </cell>
          <cell r="T6965">
            <v>248243.47826086899</v>
          </cell>
          <cell r="U6965">
            <v>930243.47826086893</v>
          </cell>
          <cell r="V6965">
            <v>930200</v>
          </cell>
          <cell r="W6965">
            <v>37209.739130434755</v>
          </cell>
          <cell r="X6965">
            <v>967453.21739130374</v>
          </cell>
        </row>
        <row r="6966">
          <cell r="E6966" t="str">
            <v>37.8D07.0830</v>
          </cell>
          <cell r="F6966" t="str">
            <v>14. MẮT</v>
          </cell>
          <cell r="G6966" t="str">
            <v>14.125</v>
          </cell>
          <cell r="H6966" t="str">
            <v>Phẫu thuật tạo hình nếp mi</v>
          </cell>
          <cell r="I6966" t="str">
            <v>Phẫu thuật tạo hình nếp mi [2 mắt]</v>
          </cell>
          <cell r="J6966" t="str">
            <v>Phẫu thuật tạo hình nếp mi</v>
          </cell>
          <cell r="K6966" t="str">
            <v>B</v>
          </cell>
          <cell r="L6966" t="str">
            <v>P2</v>
          </cell>
          <cell r="M6966">
            <v>840</v>
          </cell>
          <cell r="N6966">
            <v>840</v>
          </cell>
          <cell r="P6966" t="str">
            <v>Phẫu thuật tạo mí (2 mắt)</v>
          </cell>
          <cell r="Q6966">
            <v>882000</v>
          </cell>
          <cell r="R6966">
            <v>255130.43478260899</v>
          </cell>
          <cell r="S6966">
            <v>1137000</v>
          </cell>
          <cell r="T6966">
            <v>331669.5652173917</v>
          </cell>
          <cell r="U6966">
            <v>1213669.5652173916</v>
          </cell>
          <cell r="V6966">
            <v>1213600</v>
          </cell>
          <cell r="W6966">
            <v>48546.782608695663</v>
          </cell>
          <cell r="X6966">
            <v>1262216.3478260871</v>
          </cell>
        </row>
        <row r="6967">
          <cell r="E6967" t="str">
            <v>37.8D09.1089</v>
          </cell>
          <cell r="F6967" t="str">
            <v>16. RĂNG HÀM MẶT</v>
          </cell>
          <cell r="G6967" t="str">
            <v>16.348</v>
          </cell>
          <cell r="H6967" t="str">
            <v>Phẫu thuật tháo nẹp, vít</v>
          </cell>
          <cell r="I6967" t="str">
            <v>Phẫu thuật tháo nẹp, vít [ hai bên]</v>
          </cell>
          <cell r="J6967" t="str">
            <v>Phẫu thuật tháo nẹp, vít</v>
          </cell>
          <cell r="K6967" t="str">
            <v>B</v>
          </cell>
          <cell r="M6967">
            <v>1100</v>
          </cell>
          <cell r="N6967">
            <v>1100</v>
          </cell>
          <cell r="P6967" t="str">
            <v>Phẫu thuật tháo nẹp vít sau kết hợp xương hai bên</v>
          </cell>
          <cell r="Q6967">
            <v>1954000</v>
          </cell>
          <cell r="R6967">
            <v>1048695.6521739101</v>
          </cell>
          <cell r="S6967">
            <v>3002000</v>
          </cell>
          <cell r="T6967">
            <v>1363304.347826083</v>
          </cell>
          <cell r="U6967">
            <v>3317304.3478260832</v>
          </cell>
          <cell r="V6967">
            <v>3317300</v>
          </cell>
          <cell r="W6967">
            <v>132692.17391304334</v>
          </cell>
          <cell r="X6967">
            <v>3449996.5217391266</v>
          </cell>
        </row>
        <row r="6968">
          <cell r="E6968" t="str">
            <v>37.8D09.1091</v>
          </cell>
          <cell r="F6968" t="str">
            <v>16. RĂNG HÀM MẶT</v>
          </cell>
          <cell r="G6968" t="str">
            <v>16.348</v>
          </cell>
          <cell r="H6968" t="str">
            <v>Phẫu thuật tháo nẹp, vít</v>
          </cell>
          <cell r="I6968" t="str">
            <v>Phẫu thuật tháo nẹp, vít [ một bên]</v>
          </cell>
          <cell r="J6968" t="str">
            <v>Phẫu thuật tháo nẹp, vít</v>
          </cell>
          <cell r="K6968" t="str">
            <v>B</v>
          </cell>
          <cell r="M6968">
            <v>1102</v>
          </cell>
          <cell r="N6968">
            <v>1102</v>
          </cell>
          <cell r="P6968" t="str">
            <v>Phẫu thuật tháo nẹp vít sau kết hợp xương một bên</v>
          </cell>
          <cell r="Q6968">
            <v>1993000</v>
          </cell>
          <cell r="R6968">
            <v>837391.30434782605</v>
          </cell>
          <cell r="S6968">
            <v>2830000</v>
          </cell>
          <cell r="T6968">
            <v>1088608.6956521738</v>
          </cell>
          <cell r="U6968">
            <v>3081608.6956521738</v>
          </cell>
          <cell r="V6968">
            <v>3081600</v>
          </cell>
          <cell r="W6968">
            <v>123264.34782608696</v>
          </cell>
          <cell r="X6968">
            <v>3204873.0434782607</v>
          </cell>
        </row>
        <row r="6969">
          <cell r="E6969" t="str">
            <v>37.8D09.1090</v>
          </cell>
          <cell r="F6969" t="str">
            <v>16. RĂNG HÀM MẶT</v>
          </cell>
          <cell r="G6969" t="str">
            <v>16.348</v>
          </cell>
          <cell r="H6969" t="str">
            <v>Phẫu thuật tháo nẹp, vít</v>
          </cell>
          <cell r="I6969" t="str">
            <v>Phẫu thuật tháo nẹp, vít [xương lồi cầu]</v>
          </cell>
          <cell r="J6969" t="str">
            <v>Phẫu thuật tháo nẹp, vít</v>
          </cell>
          <cell r="K6969" t="str">
            <v>B</v>
          </cell>
          <cell r="M6969">
            <v>1101</v>
          </cell>
          <cell r="N6969">
            <v>1101</v>
          </cell>
          <cell r="P6969" t="str">
            <v>Phẫu thuật tháo nẹp vít sau kết hợp xương lồi cầu</v>
          </cell>
          <cell r="Q6969">
            <v>1891000</v>
          </cell>
          <cell r="R6969">
            <v>1048695.6521739101</v>
          </cell>
          <cell r="S6969">
            <v>2939000</v>
          </cell>
          <cell r="T6969">
            <v>1363304.347826083</v>
          </cell>
          <cell r="U6969">
            <v>3254304.3478260832</v>
          </cell>
          <cell r="V6969">
            <v>3254300</v>
          </cell>
          <cell r="W6969">
            <v>130172.17391304333</v>
          </cell>
          <cell r="X6969">
            <v>3384476.5217391266</v>
          </cell>
        </row>
        <row r="6970">
          <cell r="E6970" t="str">
            <v>37.8D05.0543</v>
          </cell>
          <cell r="F6970" t="str">
            <v>10. NGOẠI KHOA</v>
          </cell>
          <cell r="G6970" t="str">
            <v>10.930</v>
          </cell>
          <cell r="H6970" t="str">
            <v>Phẫu thuật thay khớp háng bán phần</v>
          </cell>
          <cell r="I6970" t="str">
            <v>Phẫu thuật thay khớp háng bán phần [tạo hình]</v>
          </cell>
          <cell r="J6970" t="str">
            <v>Phẫu thuật thay khớp háng bán phần</v>
          </cell>
          <cell r="K6970" t="str">
            <v>B</v>
          </cell>
          <cell r="L6970" t="str">
            <v>P1</v>
          </cell>
          <cell r="M6970">
            <v>553</v>
          </cell>
          <cell r="N6970">
            <v>553</v>
          </cell>
          <cell r="O6970" t="str">
            <v>Chưa bao gồm đinh, nẹp, vít, ốc, khóa.</v>
          </cell>
          <cell r="P6970" t="str">
            <v>Phẫu thuật tạo hình khớp háng</v>
          </cell>
          <cell r="Q6970">
            <v>2632000</v>
          </cell>
          <cell r="R6970">
            <v>746608.69565217395</v>
          </cell>
          <cell r="S6970">
            <v>3378000</v>
          </cell>
          <cell r="T6970">
            <v>970591.30434782617</v>
          </cell>
          <cell r="U6970">
            <v>3602591.3043478262</v>
          </cell>
          <cell r="V6970">
            <v>3602500</v>
          </cell>
          <cell r="W6970">
            <v>144103.65217391305</v>
          </cell>
          <cell r="X6970">
            <v>3746694.9565217393</v>
          </cell>
        </row>
        <row r="6971">
          <cell r="E6971" t="str">
            <v>37.8D05.0545</v>
          </cell>
          <cell r="F6971" t="str">
            <v>10. NGOẠI KHOA</v>
          </cell>
          <cell r="G6971" t="str">
            <v>10.930</v>
          </cell>
          <cell r="H6971" t="str">
            <v>Phẫu thuật thay khớp háng bán phần</v>
          </cell>
          <cell r="I6971" t="str">
            <v>Phẫu thuật thay khớp háng bán phần [thay khớp]</v>
          </cell>
          <cell r="J6971" t="str">
            <v>Phẫu thuật thay khớp háng bán phần</v>
          </cell>
          <cell r="K6971" t="str">
            <v>B</v>
          </cell>
          <cell r="L6971" t="str">
            <v>P1</v>
          </cell>
          <cell r="M6971">
            <v>555</v>
          </cell>
          <cell r="N6971">
            <v>555</v>
          </cell>
          <cell r="O6971" t="str">
            <v>Chưa bao gồm khớp nhân tạo.</v>
          </cell>
          <cell r="P6971" t="str">
            <v>Phẫu thuật thay khớp háng bán phần</v>
          </cell>
          <cell r="Q6971">
            <v>3132000</v>
          </cell>
          <cell r="R6971">
            <v>746608.69565217395</v>
          </cell>
          <cell r="S6971">
            <v>3878000</v>
          </cell>
          <cell r="T6971">
            <v>970591.30434782617</v>
          </cell>
          <cell r="U6971">
            <v>4102591.3043478262</v>
          </cell>
          <cell r="V6971">
            <v>4102500</v>
          </cell>
          <cell r="W6971">
            <v>164103.65217391305</v>
          </cell>
          <cell r="X6971">
            <v>4266694.9565217393</v>
          </cell>
        </row>
        <row r="6972">
          <cell r="E6972" t="str">
            <v>37.8D05.0545</v>
          </cell>
          <cell r="F6972" t="str">
            <v>04. LAO (NGOẠI LAO)</v>
          </cell>
          <cell r="G6972" t="str">
            <v>4.6</v>
          </cell>
          <cell r="H6972" t="str">
            <v>Phẫu thuật thay khớp háng do lao</v>
          </cell>
          <cell r="I6972" t="str">
            <v>Phẫu thuật thay khớp háng do lao [bán phần]</v>
          </cell>
          <cell r="J6972" t="str">
            <v>Phẫu thuật thay khớp háng do lao</v>
          </cell>
          <cell r="K6972" t="str">
            <v>A</v>
          </cell>
          <cell r="L6972" t="str">
            <v>PDB</v>
          </cell>
          <cell r="M6972">
            <v>555</v>
          </cell>
          <cell r="N6972">
            <v>555</v>
          </cell>
          <cell r="O6972" t="str">
            <v>Chưa bao gồm khớp nhân tạo.</v>
          </cell>
          <cell r="P6972" t="str">
            <v>Phẫu thuật thay khớp háng bán phần</v>
          </cell>
          <cell r="Q6972">
            <v>3132000</v>
          </cell>
          <cell r="R6972">
            <v>746608.69565217395</v>
          </cell>
          <cell r="S6972">
            <v>3878000</v>
          </cell>
          <cell r="T6972">
            <v>970591.30434782617</v>
          </cell>
          <cell r="U6972">
            <v>4102591.3043478262</v>
          </cell>
          <cell r="V6972">
            <v>4102500</v>
          </cell>
          <cell r="W6972">
            <v>164103.65217391305</v>
          </cell>
          <cell r="X6972">
            <v>4266694.9565217393</v>
          </cell>
        </row>
        <row r="6973">
          <cell r="E6973" t="str">
            <v>37.8D05.0547</v>
          </cell>
          <cell r="F6973" t="str">
            <v>04. LAO (NGOẠI LAO)</v>
          </cell>
          <cell r="G6973" t="str">
            <v>4.6</v>
          </cell>
          <cell r="H6973" t="str">
            <v>Phẫu thuật thay khớp háng do lao</v>
          </cell>
          <cell r="I6973" t="str">
            <v>Phẫu thuật thay khớp háng do lao [toàn bộ]</v>
          </cell>
          <cell r="J6973" t="str">
            <v>Phẫu thuật thay khớp háng do lao</v>
          </cell>
          <cell r="K6973" t="str">
            <v>A</v>
          </cell>
          <cell r="L6973" t="str">
            <v>PDB</v>
          </cell>
          <cell r="M6973">
            <v>557</v>
          </cell>
          <cell r="N6973">
            <v>557</v>
          </cell>
          <cell r="O6973" t="str">
            <v>Chưa bao gồm khớp nhân tạo.</v>
          </cell>
          <cell r="P6973" t="str">
            <v xml:space="preserve">Phẫu thuật thay toàn bộ khớp háng </v>
          </cell>
          <cell r="Q6973">
            <v>4504000</v>
          </cell>
          <cell r="R6973">
            <v>746608.69565217395</v>
          </cell>
          <cell r="S6973">
            <v>5250000</v>
          </cell>
          <cell r="T6973">
            <v>970591.30434782617</v>
          </cell>
          <cell r="U6973">
            <v>5474591.3043478262</v>
          </cell>
          <cell r="V6973">
            <v>5474500</v>
          </cell>
          <cell r="W6973">
            <v>218983.65217391305</v>
          </cell>
          <cell r="X6973">
            <v>5693574.9565217393</v>
          </cell>
        </row>
        <row r="6974">
          <cell r="E6974" t="str">
            <v>37.8D08.0987</v>
          </cell>
          <cell r="F6974" t="str">
            <v>03. NHI KHOA</v>
          </cell>
          <cell r="G6974" t="str">
            <v>3.2102</v>
          </cell>
          <cell r="H6974" t="str">
            <v>Phẫu thuật tiệt căn xương chũm</v>
          </cell>
          <cell r="I6974" t="str">
            <v>Phẫu thuật tiệt căn xương chũm</v>
          </cell>
          <cell r="J6974" t="str">
            <v>Phẫu thuật tiệt căn xương chũm</v>
          </cell>
          <cell r="K6974" t="str">
            <v>B</v>
          </cell>
          <cell r="L6974" t="str">
            <v>P1</v>
          </cell>
          <cell r="M6974">
            <v>998</v>
          </cell>
          <cell r="N6974">
            <v>998</v>
          </cell>
          <cell r="P6974" t="str">
            <v>Phẫu thuật tiệt căn xương chũm</v>
          </cell>
          <cell r="Q6974">
            <v>4652000</v>
          </cell>
          <cell r="R6974">
            <v>680869.56521739101</v>
          </cell>
          <cell r="S6974">
            <v>5332000</v>
          </cell>
          <cell r="T6974">
            <v>885130.4347826083</v>
          </cell>
          <cell r="U6974">
            <v>5537130.4347826084</v>
          </cell>
          <cell r="V6974">
            <v>5537100</v>
          </cell>
          <cell r="W6974">
            <v>221485.21739130435</v>
          </cell>
          <cell r="X6974">
            <v>5758615.6521739131</v>
          </cell>
        </row>
        <row r="6975">
          <cell r="E6975" t="str">
            <v>37.8D08.0987</v>
          </cell>
          <cell r="F6975" t="str">
            <v>15. TAI MŨI HỌNG</v>
          </cell>
          <cell r="G6975" t="str">
            <v>15.21</v>
          </cell>
          <cell r="H6975" t="str">
            <v>Phẫu thuật tiệt căn xương chũm</v>
          </cell>
          <cell r="I6975" t="str">
            <v>Phẫu thuật tiệt căn xương chũm</v>
          </cell>
          <cell r="J6975" t="str">
            <v>Phẫu thuật tiệt căn xương chũm</v>
          </cell>
          <cell r="K6975" t="str">
            <v>B</v>
          </cell>
          <cell r="L6975" t="str">
            <v>P1</v>
          </cell>
          <cell r="M6975">
            <v>998</v>
          </cell>
          <cell r="N6975">
            <v>998</v>
          </cell>
          <cell r="P6975" t="str">
            <v>Phẫu thuật tiệt căn xương chũm</v>
          </cell>
          <cell r="Q6975">
            <v>4652000</v>
          </cell>
          <cell r="R6975">
            <v>680869.56521739101</v>
          </cell>
          <cell r="S6975">
            <v>5332000</v>
          </cell>
          <cell r="T6975">
            <v>885130.4347826083</v>
          </cell>
          <cell r="U6975">
            <v>5537130.4347826084</v>
          </cell>
          <cell r="V6975">
            <v>5537100</v>
          </cell>
          <cell r="W6975">
            <v>221485.21739130435</v>
          </cell>
          <cell r="X6975">
            <v>5758615.6521739131</v>
          </cell>
        </row>
        <row r="6976">
          <cell r="E6976" t="str">
            <v>37.8D08.0987</v>
          </cell>
          <cell r="F6976" t="str">
            <v>03. NHI KHOA</v>
          </cell>
          <cell r="G6976" t="str">
            <v>3.2093</v>
          </cell>
          <cell r="H6976" t="str">
            <v>Phẫu thuật tiệt căn xương chũm cải biên - chỉnh hình tai giữa</v>
          </cell>
          <cell r="I6976" t="str">
            <v>Phẫu thuật tiệt căn xương chũm cải biên - chỉnh hình tai giữa</v>
          </cell>
          <cell r="J6976" t="str">
            <v>Phẫu thuật tiệt căn xương chũm cải biên - chỉnh hình tai giữa</v>
          </cell>
          <cell r="K6976" t="str">
            <v>A</v>
          </cell>
          <cell r="L6976" t="str">
            <v>P1</v>
          </cell>
          <cell r="M6976">
            <v>998</v>
          </cell>
          <cell r="N6976">
            <v>998</v>
          </cell>
          <cell r="P6976" t="str">
            <v>Phẫu thuật tiệt căn xương chũm</v>
          </cell>
          <cell r="Q6976">
            <v>4652000</v>
          </cell>
          <cell r="R6976">
            <v>680869.56521739101</v>
          </cell>
          <cell r="S6976">
            <v>5332000</v>
          </cell>
          <cell r="T6976">
            <v>885130.4347826083</v>
          </cell>
          <cell r="U6976">
            <v>5537130.4347826084</v>
          </cell>
          <cell r="V6976">
            <v>5537100</v>
          </cell>
          <cell r="W6976">
            <v>221485.21739130435</v>
          </cell>
          <cell r="X6976">
            <v>5758615.6521739131</v>
          </cell>
        </row>
        <row r="6977">
          <cell r="E6977" t="str">
            <v>37.8D08.0987</v>
          </cell>
          <cell r="F6977" t="str">
            <v>15. TAI MŨI HỌNG</v>
          </cell>
          <cell r="G6977" t="str">
            <v>15.25</v>
          </cell>
          <cell r="H6977" t="str">
            <v>Phẫu thuật tiệt căn xương chũm cải biên - chỉnh hình tai giữa</v>
          </cell>
          <cell r="I6977" t="str">
            <v>Phẫu thuật tiệt căn xương chũm cải biên - chỉnh hình tai giữa</v>
          </cell>
          <cell r="J6977" t="str">
            <v>Phẫu thuật tiệt căn xương chũm cải biên - chỉnh hình tai giữa</v>
          </cell>
          <cell r="K6977" t="str">
            <v>B</v>
          </cell>
          <cell r="L6977" t="str">
            <v>P1</v>
          </cell>
          <cell r="M6977">
            <v>998</v>
          </cell>
          <cell r="N6977">
            <v>998</v>
          </cell>
          <cell r="P6977" t="str">
            <v>Phẫu thuật tiệt căn xương chũm</v>
          </cell>
          <cell r="Q6977">
            <v>4652000</v>
          </cell>
          <cell r="R6977">
            <v>680869.56521739101</v>
          </cell>
          <cell r="S6977">
            <v>5332000</v>
          </cell>
          <cell r="T6977">
            <v>885130.4347826083</v>
          </cell>
          <cell r="U6977">
            <v>5537130.4347826084</v>
          </cell>
          <cell r="V6977">
            <v>5537100</v>
          </cell>
          <cell r="W6977">
            <v>221485.21739130435</v>
          </cell>
          <cell r="X6977">
            <v>5758615.6521739131</v>
          </cell>
        </row>
        <row r="6978">
          <cell r="E6978" t="str">
            <v>37.8D07.0826</v>
          </cell>
          <cell r="F6978" t="str">
            <v>03. NHI KHOA</v>
          </cell>
          <cell r="G6978" t="str">
            <v>3.1610</v>
          </cell>
          <cell r="H6978" t="str">
            <v>Phẫu thuật treo mi - cơ trán (bằng silicon, cân cơ đùi…) điều trị sụp mi</v>
          </cell>
          <cell r="I6978" t="str">
            <v>Phẫu thuật treo mi - cơ trán (bằng silicon, cân cơ đùi…) điều trị sụp mi</v>
          </cell>
          <cell r="J6978" t="str">
            <v>Phẫu thuật treo mi - cơ trán (bằng Silicon, cân cơ đùi…) điều trị sụp mi</v>
          </cell>
          <cell r="K6978" t="str">
            <v>B</v>
          </cell>
          <cell r="L6978" t="str">
            <v>P1</v>
          </cell>
          <cell r="M6978">
            <v>836</v>
          </cell>
          <cell r="N6978">
            <v>836</v>
          </cell>
          <cell r="P6978" t="str">
            <v>Phẫu thuật sụp mi (1 mắt)</v>
          </cell>
          <cell r="Q6978">
            <v>1132000</v>
          </cell>
          <cell r="R6978">
            <v>208173.91304347801</v>
          </cell>
          <cell r="S6978">
            <v>1340000</v>
          </cell>
          <cell r="T6978">
            <v>270626.08695652138</v>
          </cell>
          <cell r="U6978">
            <v>1402626.0869565215</v>
          </cell>
          <cell r="V6978">
            <v>1402600</v>
          </cell>
          <cell r="W6978">
            <v>56105.043478260865</v>
          </cell>
          <cell r="X6978">
            <v>1458731.1304347822</v>
          </cell>
        </row>
        <row r="6979">
          <cell r="E6979" t="str">
            <v>37.8D07.0826</v>
          </cell>
          <cell r="F6979" t="str">
            <v>14. MẮT</v>
          </cell>
          <cell r="G6979" t="str">
            <v>14.120</v>
          </cell>
          <cell r="H6979" t="str">
            <v>Phẫu thuật treo mi - cơ trán (bằng silicon, cân cơ đùi…) điều trị sụp mi</v>
          </cell>
          <cell r="I6979" t="str">
            <v>Phẫu thuật treo mi - cơ trán (bằng silicon, cân cơ đùi…) điều trị sụp mi</v>
          </cell>
          <cell r="J6979" t="str">
            <v>Phẫu thuật treo mi - cơ trán (bằng Silicon, cân cơ đùi…) điều trị sụp mi</v>
          </cell>
          <cell r="K6979" t="str">
            <v>B</v>
          </cell>
          <cell r="L6979" t="str">
            <v>P1</v>
          </cell>
          <cell r="M6979">
            <v>836</v>
          </cell>
          <cell r="N6979">
            <v>836</v>
          </cell>
          <cell r="P6979" t="str">
            <v>Phẫu thuật sụp mi (1 mắt)</v>
          </cell>
          <cell r="Q6979">
            <v>1132000</v>
          </cell>
          <cell r="R6979">
            <v>208173.91304347801</v>
          </cell>
          <cell r="S6979">
            <v>1340000</v>
          </cell>
          <cell r="T6979">
            <v>270626.08695652138</v>
          </cell>
          <cell r="U6979">
            <v>1402626.0869565215</v>
          </cell>
          <cell r="V6979">
            <v>1402600</v>
          </cell>
          <cell r="W6979">
            <v>56105.043478260865</v>
          </cell>
          <cell r="X6979">
            <v>1458731.1304347822</v>
          </cell>
        </row>
        <row r="6980">
          <cell r="E6980" t="str">
            <v>37.8D05.0494</v>
          </cell>
          <cell r="F6980" t="str">
            <v>03. NHI KHOA</v>
          </cell>
          <cell r="G6980" t="str">
            <v>3.3366</v>
          </cell>
          <cell r="H6980" t="str">
            <v>Phẫu thuật trĩ độ 3</v>
          </cell>
          <cell r="I6980" t="str">
            <v>Phẫu thuật trĩ độ 3</v>
          </cell>
          <cell r="J6980" t="str">
            <v>Phẫu thuật trĩ độ 3</v>
          </cell>
          <cell r="K6980" t="str">
            <v>B</v>
          </cell>
          <cell r="L6980" t="str">
            <v>P2</v>
          </cell>
          <cell r="M6980">
            <v>504</v>
          </cell>
          <cell r="N6980">
            <v>504</v>
          </cell>
          <cell r="O6980" t="str">
            <v>Chưa bao gồm máy cắt nối tự động và ghim khâu máy cắt nối, khóa kẹp mạch máu, vật liệu cầm máu.</v>
          </cell>
          <cell r="P6980" t="str">
            <v xml:space="preserve">Phẫu thuật cắt trĩ hoặc điều trị nứt kẽ hậu môn hoặc điều trị áp xe rò hậu môn </v>
          </cell>
          <cell r="Q6980">
            <v>2117000</v>
          </cell>
          <cell r="R6980">
            <v>538434.78260869603</v>
          </cell>
          <cell r="S6980">
            <v>2655000</v>
          </cell>
          <cell r="T6980">
            <v>699965.2173913049</v>
          </cell>
          <cell r="U6980">
            <v>2816965.2173913047</v>
          </cell>
          <cell r="V6980">
            <v>2816900</v>
          </cell>
          <cell r="W6980">
            <v>112678.60869565219</v>
          </cell>
          <cell r="X6980">
            <v>2929643.826086957</v>
          </cell>
        </row>
        <row r="6981">
          <cell r="E6981" t="str">
            <v>37.8D05.0494</v>
          </cell>
          <cell r="F6981" t="str">
            <v>03. NHI KHOA</v>
          </cell>
          <cell r="G6981" t="str">
            <v>3.3367</v>
          </cell>
          <cell r="H6981" t="str">
            <v>Phẫu thuật trĩ độ 3</v>
          </cell>
          <cell r="I6981" t="str">
            <v>Phẫu thuật trĩ độ 3</v>
          </cell>
          <cell r="J6981" t="str">
            <v>Phẫu thuật trĩ độ 3</v>
          </cell>
          <cell r="K6981" t="str">
            <v>B</v>
          </cell>
          <cell r="L6981" t="str">
            <v>P2</v>
          </cell>
          <cell r="M6981">
            <v>504</v>
          </cell>
          <cell r="N6981">
            <v>504</v>
          </cell>
          <cell r="O6981" t="str">
            <v>Chưa bao gồm máy cắt nối tự động và ghim khâu máy cắt nối, khóa kẹp mạch máu, vật liệu cầm máu.</v>
          </cell>
          <cell r="P6981" t="str">
            <v xml:space="preserve">Phẫu thuật cắt trĩ hoặc điều trị nứt kẽ hậu môn hoặc điều trị áp xe rò hậu môn </v>
          </cell>
          <cell r="Q6981">
            <v>2117000</v>
          </cell>
          <cell r="R6981">
            <v>538434.78260869603</v>
          </cell>
          <cell r="S6981">
            <v>2655000</v>
          </cell>
          <cell r="T6981">
            <v>699965.2173913049</v>
          </cell>
          <cell r="U6981">
            <v>2816965.2173913047</v>
          </cell>
          <cell r="V6981">
            <v>2816900</v>
          </cell>
          <cell r="W6981">
            <v>112678.60869565219</v>
          </cell>
          <cell r="X6981">
            <v>2929643.826086957</v>
          </cell>
        </row>
        <row r="6982">
          <cell r="E6982" t="str">
            <v>37.8D09.1044</v>
          </cell>
          <cell r="F6982" t="str">
            <v>10. NGOẠI KHOA</v>
          </cell>
          <cell r="G6982" t="str">
            <v>10.151</v>
          </cell>
          <cell r="H6982" t="str">
            <v>Phẫu thuật u thần kinh trên da</v>
          </cell>
          <cell r="I6982" t="str">
            <v>Phẫu thuật u thần kinh trên da [đường kính dưới 5 cm]</v>
          </cell>
          <cell r="J6982" t="str">
            <v>Phẫu thuật u thần kinh trên da</v>
          </cell>
          <cell r="K6982" t="str">
            <v>C</v>
          </cell>
          <cell r="L6982" t="str">
            <v>P1</v>
          </cell>
          <cell r="M6982">
            <v>1055</v>
          </cell>
          <cell r="N6982">
            <v>1055</v>
          </cell>
          <cell r="P6982" t="str">
            <v>Cắt u da đầu lành, đường kính dưới 5 cm</v>
          </cell>
          <cell r="Q6982">
            <v>590000</v>
          </cell>
          <cell r="R6982">
            <v>139304.347826087</v>
          </cell>
          <cell r="S6982">
            <v>729000</v>
          </cell>
          <cell r="T6982">
            <v>181095.65217391308</v>
          </cell>
          <cell r="U6982">
            <v>771095.65217391308</v>
          </cell>
          <cell r="V6982">
            <v>771000</v>
          </cell>
          <cell r="W6982">
            <v>30843.826086956524</v>
          </cell>
          <cell r="X6982">
            <v>801939.47826086963</v>
          </cell>
        </row>
        <row r="6983">
          <cell r="E6983" t="str">
            <v>37.8D09.1045</v>
          </cell>
          <cell r="F6983" t="str">
            <v>10. NGOẠI KHOA</v>
          </cell>
          <cell r="G6983" t="str">
            <v>10.151</v>
          </cell>
          <cell r="H6983" t="str">
            <v>Phẫu thuật u thần kinh trên da</v>
          </cell>
          <cell r="I6983" t="str">
            <v>Phẫu thuật u thần kinh trên da [đường kính từ 5 cm trở lên]</v>
          </cell>
          <cell r="J6983" t="str">
            <v>Phẫu thuật u thần kinh trên da</v>
          </cell>
          <cell r="K6983" t="str">
            <v>C</v>
          </cell>
          <cell r="L6983" t="str">
            <v>P1</v>
          </cell>
          <cell r="M6983">
            <v>1056</v>
          </cell>
          <cell r="N6983">
            <v>1056</v>
          </cell>
          <cell r="P6983" t="str">
            <v>Cắt u da đầu lành, đường kính từ 5 cm trở lên</v>
          </cell>
          <cell r="Q6983">
            <v>983000</v>
          </cell>
          <cell r="R6983">
            <v>173739.130434783</v>
          </cell>
          <cell r="S6983">
            <v>1156000</v>
          </cell>
          <cell r="T6983">
            <v>225860.8695652179</v>
          </cell>
          <cell r="U6983">
            <v>1208860.869565218</v>
          </cell>
          <cell r="V6983">
            <v>1208800</v>
          </cell>
          <cell r="W6983">
            <v>48354.434782608718</v>
          </cell>
          <cell r="X6983">
            <v>1257215.3043478266</v>
          </cell>
        </row>
        <row r="6984">
          <cell r="E6984" t="str">
            <v>37.8D09.1078</v>
          </cell>
          <cell r="F6984" t="str">
            <v>26. VI PHẪU</v>
          </cell>
          <cell r="G6984" t="str">
            <v>26.13</v>
          </cell>
          <cell r="H6984" t="str">
            <v>Phẫu thuật vi phẫu tạo hình các khuyết hổng lớn vùng hàm mặt sử dụng vạt cơ delta</v>
          </cell>
          <cell r="I6984" t="str">
            <v>Phẫu thuật vi phẫu tạo hình các khuyết hổng lớn vùng hàm mặt sử dụng vạt cơ delta</v>
          </cell>
          <cell r="J6984" t="str">
            <v>Phẫu thuật vi phẫu tạo hình các khuyết hổng lớn vùng hàm mặt sử dụng vạt cơ Delta</v>
          </cell>
          <cell r="K6984" t="str">
            <v>A</v>
          </cell>
          <cell r="L6984" t="str">
            <v>PDB</v>
          </cell>
          <cell r="M6984">
            <v>1089</v>
          </cell>
          <cell r="N6984">
            <v>1089</v>
          </cell>
          <cell r="P6984" t="str">
            <v>Phẫu thuật khuyết hổng lớn vùng hàm mặt bằng vi phẫu thuật</v>
          </cell>
          <cell r="Q6984">
            <v>3480000</v>
          </cell>
          <cell r="R6984">
            <v>813913.04347826098</v>
          </cell>
          <cell r="S6984">
            <v>4293000</v>
          </cell>
          <cell r="T6984">
            <v>1058086.9565217393</v>
          </cell>
          <cell r="U6984">
            <v>4538086.9565217393</v>
          </cell>
          <cell r="V6984">
            <v>4538000</v>
          </cell>
          <cell r="W6984">
            <v>181523.47826086957</v>
          </cell>
          <cell r="X6984">
            <v>4719610.4347826084</v>
          </cell>
        </row>
        <row r="6985">
          <cell r="E6985" t="str">
            <v>37.8D05.0578</v>
          </cell>
          <cell r="F6985" t="str">
            <v>26. VI PHẪU</v>
          </cell>
          <cell r="G6985" t="str">
            <v>26.13</v>
          </cell>
          <cell r="H6985" t="str">
            <v>Phẫu thuật vi phẫu tạo hình các khuyết hổng lớn vùng hàm mặt sử dụng vạt cơ delta</v>
          </cell>
          <cell r="I6985" t="str">
            <v>Phẫu thuật vi phẫu tạo hình các khuyết hổng lớn vùng hàm mặt sử dụng vạt cơ delta [có chuyển vạt]</v>
          </cell>
          <cell r="J6985" t="str">
            <v>Phẫu thuật vi phẫu tạo hình các khuyết hổng lớn vùng hàm mặt sử dụng vạt cơ Delta</v>
          </cell>
          <cell r="K6985" t="str">
            <v>A</v>
          </cell>
          <cell r="L6985" t="str">
            <v>PDB</v>
          </cell>
          <cell r="M6985">
            <v>588</v>
          </cell>
          <cell r="N6985">
            <v>588</v>
          </cell>
          <cell r="P6985" t="str">
            <v xml:space="preserve">Phẫu thuật vi phẫu chuyển vạt da có cuống mạch </v>
          </cell>
          <cell r="Q6985">
            <v>3720000</v>
          </cell>
          <cell r="R6985">
            <v>1494782.60869565</v>
          </cell>
          <cell r="S6985">
            <v>5214000</v>
          </cell>
          <cell r="T6985">
            <v>1943217.3913043449</v>
          </cell>
          <cell r="U6985">
            <v>5663217.3913043449</v>
          </cell>
          <cell r="V6985">
            <v>5663200</v>
          </cell>
          <cell r="W6985">
            <v>226528.6956521738</v>
          </cell>
          <cell r="X6985">
            <v>5889746.0869565187</v>
          </cell>
        </row>
        <row r="6986">
          <cell r="E6986" t="str">
            <v>37.8D05.0383</v>
          </cell>
          <cell r="F6986" t="str">
            <v>03. NHI KHOA</v>
          </cell>
          <cell r="G6986" t="str">
            <v>3.3067</v>
          </cell>
          <cell r="H6986" t="str">
            <v>Phẫu thuật viêm xương sọ</v>
          </cell>
          <cell r="I6986" t="str">
            <v>Phẫu thuật viêm xương sọ</v>
          </cell>
          <cell r="J6986" t="str">
            <v>Phẫu thuật viêm xương sọ</v>
          </cell>
          <cell r="K6986" t="str">
            <v>B</v>
          </cell>
          <cell r="L6986" t="str">
            <v>P2</v>
          </cell>
          <cell r="M6986">
            <v>392</v>
          </cell>
          <cell r="N6986">
            <v>392</v>
          </cell>
          <cell r="O6986" t="str">
            <v>Chưa bao gồm nẹp, ghim, ốc, vít.</v>
          </cell>
          <cell r="P6986" t="str">
            <v xml:space="preserve">Phẫu thuật điều trị viêm xương sọ hoặc hàm mặt </v>
          </cell>
          <cell r="Q6986">
            <v>4152000</v>
          </cell>
          <cell r="R6986">
            <v>1494782.60869565</v>
          </cell>
          <cell r="S6986">
            <v>5646000</v>
          </cell>
          <cell r="T6986">
            <v>1943217.3913043449</v>
          </cell>
          <cell r="U6986">
            <v>6095217.3913043449</v>
          </cell>
          <cell r="V6986">
            <v>6095200</v>
          </cell>
          <cell r="W6986">
            <v>243808.6956521738</v>
          </cell>
          <cell r="X6986">
            <v>6339026.0869565187</v>
          </cell>
        </row>
        <row r="6987">
          <cell r="E6987" t="str">
            <v>37.8D05.0383</v>
          </cell>
          <cell r="F6987" t="str">
            <v>10. NGOẠI KHOA</v>
          </cell>
          <cell r="G6987" t="str">
            <v>10.29</v>
          </cell>
          <cell r="H6987" t="str">
            <v>Phẫu thuật viêm xương sọ</v>
          </cell>
          <cell r="I6987" t="str">
            <v>Phẫu thuật viêm xương sọ</v>
          </cell>
          <cell r="J6987" t="str">
            <v>Phẫu thuật viêm xương sọ</v>
          </cell>
          <cell r="K6987" t="str">
            <v>B</v>
          </cell>
          <cell r="L6987" t="str">
            <v>P2</v>
          </cell>
          <cell r="M6987">
            <v>392</v>
          </cell>
          <cell r="N6987">
            <v>392</v>
          </cell>
          <cell r="O6987" t="str">
            <v>Chưa bao gồm nẹp, ghim, ốc, vít.</v>
          </cell>
          <cell r="P6987" t="str">
            <v xml:space="preserve">Phẫu thuật điều trị viêm xương sọ hoặc hàm mặt </v>
          </cell>
          <cell r="Q6987">
            <v>4152000</v>
          </cell>
          <cell r="R6987">
            <v>1494782.60869565</v>
          </cell>
          <cell r="S6987">
            <v>5646000</v>
          </cell>
          <cell r="T6987">
            <v>1943217.3913043449</v>
          </cell>
          <cell r="U6987">
            <v>6095217.3913043449</v>
          </cell>
          <cell r="V6987">
            <v>6095200</v>
          </cell>
          <cell r="W6987">
            <v>243808.6956521738</v>
          </cell>
          <cell r="X6987">
            <v>6339026.0869565187</v>
          </cell>
        </row>
        <row r="6988">
          <cell r="E6988" t="str">
            <v>37.8D05.0435</v>
          </cell>
          <cell r="F6988" t="str">
            <v>03. NHI KHOA</v>
          </cell>
          <cell r="G6988" t="str">
            <v>3.3601</v>
          </cell>
          <cell r="H6988" t="str">
            <v>Phẫu thuật xoắn, vỡ tinh hoàn</v>
          </cell>
          <cell r="I6988" t="str">
            <v>Phẫu thuật xoắn, vỡ tinh hoàn</v>
          </cell>
          <cell r="J6988" t="str">
            <v>Phẫu thuật xoắn, vỡ tinh hoàn</v>
          </cell>
          <cell r="K6988" t="str">
            <v>C</v>
          </cell>
          <cell r="L6988" t="str">
            <v>P1</v>
          </cell>
          <cell r="M6988">
            <v>444</v>
          </cell>
          <cell r="N6988">
            <v>444</v>
          </cell>
          <cell r="P6988" t="str">
            <v xml:space="preserve">Phẫu thuật hạ tinh hoàn ẩn,  tinh hoàn lạc chỗ hoặc cắt bỏ tinh hoàn </v>
          </cell>
          <cell r="Q6988">
            <v>2025000</v>
          </cell>
          <cell r="R6988">
            <v>358434.78260869603</v>
          </cell>
          <cell r="S6988">
            <v>2383000</v>
          </cell>
          <cell r="T6988">
            <v>465965.21739130485</v>
          </cell>
          <cell r="U6988">
            <v>2490965.2173913047</v>
          </cell>
          <cell r="V6988">
            <v>2490900</v>
          </cell>
          <cell r="W6988">
            <v>99638.60869565219</v>
          </cell>
          <cell r="X6988">
            <v>2590603.826086957</v>
          </cell>
        </row>
        <row r="6989">
          <cell r="E6989" t="str">
            <v>37.8D05.0435</v>
          </cell>
          <cell r="F6989" t="str">
            <v>10. NGOẠI KHOA</v>
          </cell>
          <cell r="G6989" t="str">
            <v>10.407</v>
          </cell>
          <cell r="H6989" t="str">
            <v>Phẫu thuật xoắn, vỡ tinh hoàn</v>
          </cell>
          <cell r="I6989" t="str">
            <v>Phẫu thuật xoắn, vỡ tinh hoàn</v>
          </cell>
          <cell r="J6989" t="str">
            <v>Phẫu thuật xoắn, vỡ tinh hoàn</v>
          </cell>
          <cell r="K6989" t="str">
            <v>C</v>
          </cell>
          <cell r="L6989" t="str">
            <v>P2</v>
          </cell>
          <cell r="M6989">
            <v>444</v>
          </cell>
          <cell r="N6989">
            <v>444</v>
          </cell>
          <cell r="P6989" t="str">
            <v xml:space="preserve">Phẫu thuật hạ tinh hoàn ẩn,  tinh hoàn lạc chỗ hoặc cắt bỏ tinh hoàn </v>
          </cell>
          <cell r="Q6989">
            <v>2025000</v>
          </cell>
          <cell r="R6989">
            <v>358434.78260869603</v>
          </cell>
          <cell r="S6989">
            <v>2383000</v>
          </cell>
          <cell r="T6989">
            <v>465965.21739130485</v>
          </cell>
          <cell r="U6989">
            <v>2490965.2173913047</v>
          </cell>
          <cell r="V6989">
            <v>2490900</v>
          </cell>
          <cell r="W6989">
            <v>99638.60869565219</v>
          </cell>
          <cell r="X6989">
            <v>2590603.826086957</v>
          </cell>
        </row>
        <row r="6990">
          <cell r="E6990" t="str">
            <v>37.8D09.1018</v>
          </cell>
          <cell r="F6990" t="str">
            <v>03. NHI KHOA</v>
          </cell>
          <cell r="G6990" t="str">
            <v>3.1931</v>
          </cell>
          <cell r="H6990" t="str">
            <v>Phục hồi cổ răng bằng Composite</v>
          </cell>
          <cell r="I6990" t="str">
            <v>Phục hồi cổ răng bằng Composite</v>
          </cell>
          <cell r="J6990" t="str">
            <v>Phục hồi cổ răng bằng Composite</v>
          </cell>
          <cell r="K6990" t="str">
            <v>C</v>
          </cell>
          <cell r="L6990" t="str">
            <v>T1</v>
          </cell>
          <cell r="M6990">
            <v>1029</v>
          </cell>
          <cell r="N6990">
            <v>1029</v>
          </cell>
          <cell r="P6990" t="str">
            <v>Hàn composite cổ răng</v>
          </cell>
          <cell r="Q6990">
            <v>280000</v>
          </cell>
          <cell r="R6990">
            <v>68869.565217391297</v>
          </cell>
          <cell r="S6990">
            <v>348000</v>
          </cell>
          <cell r="T6990">
            <v>89530.434782608689</v>
          </cell>
          <cell r="U6990">
            <v>369530.4347826087</v>
          </cell>
          <cell r="V6990">
            <v>369500</v>
          </cell>
          <cell r="W6990">
            <v>14781.217391304348</v>
          </cell>
          <cell r="X6990">
            <v>384311.65217391303</v>
          </cell>
        </row>
        <row r="6991">
          <cell r="E6991" t="str">
            <v>37.8D09.1018</v>
          </cell>
          <cell r="F6991" t="str">
            <v>16. RĂNG HÀM MẶT</v>
          </cell>
          <cell r="G6991" t="str">
            <v>16.72</v>
          </cell>
          <cell r="H6991" t="str">
            <v>Phục hồi cổ răng bằng Composite</v>
          </cell>
          <cell r="I6991" t="str">
            <v>Phục hồi cổ răng bằng Composite</v>
          </cell>
          <cell r="J6991" t="str">
            <v>Phục hồi cổ răng bằng Composite</v>
          </cell>
          <cell r="K6991" t="str">
            <v>C</v>
          </cell>
          <cell r="L6991" t="str">
            <v>T2</v>
          </cell>
          <cell r="M6991">
            <v>1029</v>
          </cell>
          <cell r="N6991">
            <v>1029</v>
          </cell>
          <cell r="P6991" t="str">
            <v>Hàn composite cổ răng</v>
          </cell>
          <cell r="Q6991">
            <v>280000</v>
          </cell>
          <cell r="R6991">
            <v>68869.565217391297</v>
          </cell>
          <cell r="S6991">
            <v>348000</v>
          </cell>
          <cell r="T6991">
            <v>89530.434782608689</v>
          </cell>
          <cell r="U6991">
            <v>369530.4347826087</v>
          </cell>
          <cell r="V6991">
            <v>369500</v>
          </cell>
          <cell r="W6991">
            <v>14781.217391304348</v>
          </cell>
          <cell r="X6991">
            <v>384311.65217391303</v>
          </cell>
        </row>
        <row r="6992">
          <cell r="E6992" t="str">
            <v>37.8D09.1018</v>
          </cell>
          <cell r="F6992" t="str">
            <v>03. NHI KHOA</v>
          </cell>
          <cell r="G6992" t="str">
            <v>3.1841</v>
          </cell>
          <cell r="H6992" t="str">
            <v>Phục hồi cổ răng bằng Composite có sử dụng laser</v>
          </cell>
          <cell r="I6992" t="str">
            <v>Phục hồi cổ răng bằng Composite có sử dụng laser</v>
          </cell>
          <cell r="J6992" t="str">
            <v>Phục hồi cổ răng bằng Composite có sử dụng Laser</v>
          </cell>
          <cell r="K6992" t="str">
            <v>B</v>
          </cell>
          <cell r="L6992" t="str">
            <v>T1</v>
          </cell>
          <cell r="M6992">
            <v>1029</v>
          </cell>
          <cell r="N6992">
            <v>1029</v>
          </cell>
          <cell r="P6992" t="str">
            <v>Hàn composite cổ răng</v>
          </cell>
          <cell r="Q6992">
            <v>280000</v>
          </cell>
          <cell r="R6992">
            <v>68869.565217391297</v>
          </cell>
          <cell r="S6992">
            <v>348000</v>
          </cell>
          <cell r="T6992">
            <v>89530.434782608689</v>
          </cell>
          <cell r="U6992">
            <v>369530.4347826087</v>
          </cell>
          <cell r="V6992">
            <v>369500</v>
          </cell>
          <cell r="W6992">
            <v>14781.217391304348</v>
          </cell>
          <cell r="X6992">
            <v>384311.65217391303</v>
          </cell>
        </row>
        <row r="6993">
          <cell r="E6993" t="str">
            <v>37.8D09.1018</v>
          </cell>
          <cell r="F6993" t="str">
            <v>16. RĂNG HÀM MẶT</v>
          </cell>
          <cell r="G6993" t="str">
            <v>16.75</v>
          </cell>
          <cell r="H6993" t="str">
            <v>Phục hồi cổ răng bằng Composite có sử dụng laser</v>
          </cell>
          <cell r="I6993" t="str">
            <v>Phục hồi cổ răng bằng Composite có sử dụng laser</v>
          </cell>
          <cell r="J6993" t="str">
            <v>Phục hồi cổ răng bằng Composite có sử dụng Laser</v>
          </cell>
          <cell r="K6993" t="str">
            <v>A</v>
          </cell>
          <cell r="M6993">
            <v>1029</v>
          </cell>
          <cell r="N6993">
            <v>1029</v>
          </cell>
          <cell r="P6993" t="str">
            <v>Hàn composite cổ răng</v>
          </cell>
          <cell r="Q6993">
            <v>280000</v>
          </cell>
          <cell r="R6993">
            <v>68869.565217391297</v>
          </cell>
          <cell r="S6993">
            <v>348000</v>
          </cell>
          <cell r="T6993">
            <v>89530.434782608689</v>
          </cell>
          <cell r="U6993">
            <v>369530.4347826087</v>
          </cell>
          <cell r="V6993">
            <v>369500</v>
          </cell>
          <cell r="W6993">
            <v>14781.217391304348</v>
          </cell>
          <cell r="X6993">
            <v>384311.65217391303</v>
          </cell>
        </row>
        <row r="6994">
          <cell r="E6994" t="str">
            <v>37.8D09.1018</v>
          </cell>
          <cell r="F6994" t="str">
            <v>03. NHI KHOA</v>
          </cell>
          <cell r="G6994" t="str">
            <v>3.1840</v>
          </cell>
          <cell r="H6994" t="str">
            <v>Phục hồi cổ răng bằng Glassionomer Cement (GiC) có sử dụng laser</v>
          </cell>
          <cell r="I6994" t="str">
            <v>Phục hồi cổ răng bằng Glassionomer Cement (GiC) có sử dụng laser</v>
          </cell>
          <cell r="J6994" t="str">
            <v>Phục hồi cổ răng bằng Glassionomer Cement (GiC) có sử dụng Laser</v>
          </cell>
          <cell r="K6994" t="str">
            <v>B</v>
          </cell>
          <cell r="L6994" t="str">
            <v>T2</v>
          </cell>
          <cell r="M6994">
            <v>1029</v>
          </cell>
          <cell r="N6994">
            <v>1029</v>
          </cell>
          <cell r="P6994" t="str">
            <v>Hàn composite cổ răng</v>
          </cell>
          <cell r="Q6994">
            <v>280000</v>
          </cell>
          <cell r="R6994">
            <v>68869.565217391297</v>
          </cell>
          <cell r="S6994">
            <v>348000</v>
          </cell>
          <cell r="T6994">
            <v>89530.434782608689</v>
          </cell>
          <cell r="U6994">
            <v>369530.4347826087</v>
          </cell>
          <cell r="V6994">
            <v>369500</v>
          </cell>
          <cell r="W6994">
            <v>14781.217391304348</v>
          </cell>
          <cell r="X6994">
            <v>384311.65217391303</v>
          </cell>
        </row>
        <row r="6995">
          <cell r="E6995" t="str">
            <v>37.8D09.1018</v>
          </cell>
          <cell r="F6995" t="str">
            <v>16. RĂNG HÀM MẶT</v>
          </cell>
          <cell r="G6995" t="str">
            <v>16.74</v>
          </cell>
          <cell r="H6995" t="str">
            <v>Phục hồi cổ răng bằng GlassIonomer Cement (GIC) có sử dụng laser</v>
          </cell>
          <cell r="I6995" t="str">
            <v>Phục hồi cổ răng bằng GlassIonomer Cement (GIC) có sử dụng laser</v>
          </cell>
          <cell r="J6995" t="str">
            <v>Phục hồi cổ răng bằng GlassIonomer Cement (GIC) có sử dụng Laser</v>
          </cell>
          <cell r="K6995" t="str">
            <v>A</v>
          </cell>
          <cell r="L6995" t="str">
            <v>T2</v>
          </cell>
          <cell r="M6995">
            <v>1029</v>
          </cell>
          <cell r="N6995">
            <v>1029</v>
          </cell>
          <cell r="P6995" t="str">
            <v>Hàn composite cổ răng</v>
          </cell>
          <cell r="Q6995">
            <v>280000</v>
          </cell>
          <cell r="R6995">
            <v>68869.565217391297</v>
          </cell>
          <cell r="S6995">
            <v>348000</v>
          </cell>
          <cell r="T6995">
            <v>89530.434782608689</v>
          </cell>
          <cell r="U6995">
            <v>369530.4347826087</v>
          </cell>
          <cell r="V6995">
            <v>369500</v>
          </cell>
          <cell r="W6995">
            <v>14781.217391304348</v>
          </cell>
          <cell r="X6995">
            <v>384311.65217391303</v>
          </cell>
        </row>
        <row r="6996">
          <cell r="E6996" t="str">
            <v>37.8D05.0390</v>
          </cell>
          <cell r="F6996" t="str">
            <v>03. NHI KHOA</v>
          </cell>
          <cell r="G6996" t="str">
            <v>3.2489</v>
          </cell>
          <cell r="H6996" t="str">
            <v>Quang động học (PTD) trong điều trị u não ác tính</v>
          </cell>
          <cell r="I6996" t="str">
            <v>Quang động học (PTD) trong điều trị u não ác tính</v>
          </cell>
          <cell r="J6996" t="str">
            <v>Quang động học (PTD) trong điều trị u não ác tính</v>
          </cell>
          <cell r="K6996" t="str">
            <v>B</v>
          </cell>
          <cell r="M6996">
            <v>399</v>
          </cell>
          <cell r="N6996">
            <v>399</v>
          </cell>
          <cell r="O6996" t="str">
            <v>Chưa bao gồm dụng cụ dẫn đường.</v>
          </cell>
          <cell r="P6996" t="str">
            <v xml:space="preserve">Quang động học (PTD) trong điều trị u não ác tính </v>
          </cell>
          <cell r="Q6996">
            <v>6504000</v>
          </cell>
          <cell r="R6996">
            <v>417913.04347826098</v>
          </cell>
          <cell r="S6996">
            <v>6921000</v>
          </cell>
          <cell r="T6996">
            <v>543286.95652173925</v>
          </cell>
          <cell r="U6996">
            <v>7047286.9565217393</v>
          </cell>
          <cell r="V6996">
            <v>7047200</v>
          </cell>
          <cell r="W6996">
            <v>281891.47826086957</v>
          </cell>
          <cell r="X6996">
            <v>7329178.4347826084</v>
          </cell>
        </row>
        <row r="6997">
          <cell r="E6997" t="str">
            <v>37.8D05.0390</v>
          </cell>
          <cell r="F6997" t="str">
            <v>12. UNG BƯỚU</v>
          </cell>
          <cell r="G6997" t="str">
            <v>12.43</v>
          </cell>
          <cell r="H6997" t="str">
            <v>Quang động học (PTD) trong điều trị u não ác tính</v>
          </cell>
          <cell r="I6997" t="str">
            <v>Quang động học (PTD) trong điều trị u não ác tính</v>
          </cell>
          <cell r="J6997" t="str">
            <v>Quang động học (PTD) trong điều trị u não ác tính</v>
          </cell>
          <cell r="K6997" t="str">
            <v>B</v>
          </cell>
          <cell r="M6997">
            <v>399</v>
          </cell>
          <cell r="N6997">
            <v>399</v>
          </cell>
          <cell r="O6997" t="str">
            <v>Chưa bao gồm dụng cụ dẫn đường.</v>
          </cell>
          <cell r="P6997" t="str">
            <v xml:space="preserve">Quang động học (PTD) trong điều trị u não ác tính </v>
          </cell>
          <cell r="Q6997">
            <v>6504000</v>
          </cell>
          <cell r="R6997">
            <v>417913.04347826098</v>
          </cell>
          <cell r="S6997">
            <v>6921000</v>
          </cell>
          <cell r="T6997">
            <v>543286.95652173925</v>
          </cell>
          <cell r="U6997">
            <v>7047286.9565217393</v>
          </cell>
          <cell r="V6997">
            <v>7047200</v>
          </cell>
          <cell r="W6997">
            <v>281891.47826086957</v>
          </cell>
          <cell r="X6997">
            <v>7329178.4347826084</v>
          </cell>
        </row>
        <row r="6998">
          <cell r="E6998" t="str">
            <v>37.8D05.0505</v>
          </cell>
          <cell r="F6998" t="str">
            <v>03. NHI KHOA</v>
          </cell>
          <cell r="G6998" t="str">
            <v>3.1650</v>
          </cell>
          <cell r="H6998" t="str">
            <v>Rạch áp xe túi lệ</v>
          </cell>
          <cell r="I6998" t="str">
            <v>Rạch áp xe túi lệ</v>
          </cell>
          <cell r="J6998" t="str">
            <v>Rạch áp xe túi lệ</v>
          </cell>
          <cell r="K6998" t="str">
            <v>B</v>
          </cell>
          <cell r="L6998" t="str">
            <v>T1</v>
          </cell>
          <cell r="M6998">
            <v>515</v>
          </cell>
          <cell r="N6998">
            <v>515</v>
          </cell>
          <cell r="P6998" t="str">
            <v xml:space="preserve">Chích rạch nhọt, Apxe nhỏ dẫn lưu </v>
          </cell>
          <cell r="Q6998">
            <v>129000</v>
          </cell>
          <cell r="R6998">
            <v>68869.565217391297</v>
          </cell>
          <cell r="S6998">
            <v>197000</v>
          </cell>
          <cell r="T6998">
            <v>89530.434782608689</v>
          </cell>
          <cell r="U6998">
            <v>218530.4347826087</v>
          </cell>
          <cell r="V6998">
            <v>218500</v>
          </cell>
          <cell r="W6998">
            <v>8741.217391304348</v>
          </cell>
          <cell r="X6998">
            <v>227271.65217391305</v>
          </cell>
        </row>
        <row r="6999">
          <cell r="E6999" t="str">
            <v>37.8D05.0505</v>
          </cell>
          <cell r="F6999" t="str">
            <v>14. MẮT</v>
          </cell>
          <cell r="G6999" t="str">
            <v>14.216</v>
          </cell>
          <cell r="H6999" t="str">
            <v>Rạch áp xe túi lệ</v>
          </cell>
          <cell r="I6999" t="str">
            <v>Rạch áp xe túi lệ</v>
          </cell>
          <cell r="J6999" t="str">
            <v>Rạch áp xe túi lệ</v>
          </cell>
          <cell r="K6999" t="str">
            <v>C</v>
          </cell>
          <cell r="L6999" t="str">
            <v>T1</v>
          </cell>
          <cell r="M6999">
            <v>515</v>
          </cell>
          <cell r="N6999">
            <v>515</v>
          </cell>
          <cell r="P6999" t="str">
            <v xml:space="preserve">Chích rạch nhọt, Apxe nhỏ dẫn lưu </v>
          </cell>
          <cell r="Q6999">
            <v>129000</v>
          </cell>
          <cell r="R6999">
            <v>68869.565217391297</v>
          </cell>
          <cell r="S6999">
            <v>197000</v>
          </cell>
          <cell r="T6999">
            <v>89530.434782608689</v>
          </cell>
          <cell r="U6999">
            <v>218530.4347826087</v>
          </cell>
          <cell r="V6999">
            <v>218500</v>
          </cell>
          <cell r="W6999">
            <v>8741.217391304348</v>
          </cell>
          <cell r="X6999">
            <v>227271.65217391305</v>
          </cell>
        </row>
        <row r="7000">
          <cell r="E7000" t="str">
            <v>37.8B00.0158</v>
          </cell>
          <cell r="F7000" t="str">
            <v>01. HỒI SỨC CẤP CỨU VÀ CHỐNG ĐỘC</v>
          </cell>
          <cell r="G7000" t="str">
            <v>1.165</v>
          </cell>
          <cell r="H7000" t="str">
            <v>Rửa bàng quang lấy máu cục</v>
          </cell>
          <cell r="I7000" t="str">
            <v>Rửa bàng quang lấy máu cục</v>
          </cell>
          <cell r="J7000" t="str">
            <v>Rửa bàng quang lấy máu cục</v>
          </cell>
          <cell r="K7000" t="str">
            <v>C</v>
          </cell>
          <cell r="L7000" t="str">
            <v>T2</v>
          </cell>
          <cell r="M7000">
            <v>163</v>
          </cell>
          <cell r="N7000">
            <v>163</v>
          </cell>
          <cell r="O7000" t="str">
            <v>Chưa bao gồm hóa chất.</v>
          </cell>
          <cell r="P7000" t="str">
            <v>Rửa bàng quang</v>
          </cell>
          <cell r="Q7000">
            <v>141000</v>
          </cell>
          <cell r="R7000">
            <v>68869.565217391297</v>
          </cell>
          <cell r="S7000">
            <v>209000</v>
          </cell>
          <cell r="T7000">
            <v>89530.434782608689</v>
          </cell>
          <cell r="U7000">
            <v>230530.4347826087</v>
          </cell>
          <cell r="V7000">
            <v>230500</v>
          </cell>
          <cell r="W7000">
            <v>9221.217391304348</v>
          </cell>
          <cell r="X7000">
            <v>239751.65217391305</v>
          </cell>
        </row>
        <row r="7001">
          <cell r="E7001" t="str">
            <v>37.8B00.0158</v>
          </cell>
          <cell r="F7001" t="str">
            <v>02. NỘI KHOA</v>
          </cell>
          <cell r="G7001" t="str">
            <v>2.232</v>
          </cell>
          <cell r="H7001" t="str">
            <v>Rửa bàng quang lấy máu cục</v>
          </cell>
          <cell r="I7001" t="str">
            <v>Rửa bàng quang lấy máu cục</v>
          </cell>
          <cell r="J7001" t="str">
            <v>Rửa bàng quang lấy máu cục</v>
          </cell>
          <cell r="K7001" t="str">
            <v>C</v>
          </cell>
          <cell r="L7001" t="str">
            <v>T2</v>
          </cell>
          <cell r="M7001">
            <v>163</v>
          </cell>
          <cell r="N7001">
            <v>163</v>
          </cell>
          <cell r="O7001" t="str">
            <v>Chưa bao gồm hóa chất.</v>
          </cell>
          <cell r="P7001" t="str">
            <v>Rửa bàng quang</v>
          </cell>
          <cell r="Q7001">
            <v>141000</v>
          </cell>
          <cell r="R7001">
            <v>68869.565217391297</v>
          </cell>
          <cell r="S7001">
            <v>209000</v>
          </cell>
          <cell r="T7001">
            <v>89530.434782608689</v>
          </cell>
          <cell r="U7001">
            <v>230530.4347826087</v>
          </cell>
          <cell r="V7001">
            <v>230500</v>
          </cell>
          <cell r="W7001">
            <v>9221.217391304348</v>
          </cell>
          <cell r="X7001">
            <v>239751.65217391305</v>
          </cell>
        </row>
        <row r="7002">
          <cell r="E7002" t="str">
            <v>37.8B00.0158</v>
          </cell>
          <cell r="F7002" t="str">
            <v>03. NHI KHOA</v>
          </cell>
          <cell r="G7002" t="str">
            <v>3.131</v>
          </cell>
          <cell r="H7002" t="str">
            <v>Rửa bàng quang lấy máu cục</v>
          </cell>
          <cell r="I7002" t="str">
            <v>Rửa bàng quang lấy máu cục</v>
          </cell>
          <cell r="J7002" t="str">
            <v>Rửa bàng quang lấy máu cục</v>
          </cell>
          <cell r="K7002" t="str">
            <v>C</v>
          </cell>
          <cell r="L7002" t="str">
            <v>T2</v>
          </cell>
          <cell r="M7002">
            <v>163</v>
          </cell>
          <cell r="N7002">
            <v>163</v>
          </cell>
          <cell r="O7002" t="str">
            <v>Chưa bao gồm hóa chất.</v>
          </cell>
          <cell r="P7002" t="str">
            <v>Rửa bàng quang</v>
          </cell>
          <cell r="Q7002">
            <v>141000</v>
          </cell>
          <cell r="R7002">
            <v>68869.565217391297</v>
          </cell>
          <cell r="S7002">
            <v>209000</v>
          </cell>
          <cell r="T7002">
            <v>89530.434782608689</v>
          </cell>
          <cell r="U7002">
            <v>230530.4347826087</v>
          </cell>
          <cell r="V7002">
            <v>230500</v>
          </cell>
          <cell r="W7002">
            <v>9221.217391304348</v>
          </cell>
          <cell r="X7002">
            <v>239751.65217391305</v>
          </cell>
        </row>
        <row r="7003">
          <cell r="E7003" t="str">
            <v>37.8D07.0842</v>
          </cell>
          <cell r="F7003" t="str">
            <v>03. NHI KHOA</v>
          </cell>
          <cell r="G7003" t="str">
            <v>3.1695</v>
          </cell>
          <cell r="H7003" t="str">
            <v>Rửa cùng đồ</v>
          </cell>
          <cell r="I7003" t="str">
            <v>Rửa cùng đồ</v>
          </cell>
          <cell r="J7003" t="str">
            <v>Rửa cùng đồ</v>
          </cell>
          <cell r="K7003" t="str">
            <v>C</v>
          </cell>
          <cell r="L7003" t="str">
            <v>T2</v>
          </cell>
          <cell r="M7003">
            <v>852</v>
          </cell>
          <cell r="N7003">
            <v>852</v>
          </cell>
          <cell r="O7003" t="str">
            <v xml:space="preserve"> Áp dụng cho 1 mắt hoặc 2 mắt</v>
          </cell>
          <cell r="P7003" t="str">
            <v xml:space="preserve">Rửa cùng đồ </v>
          </cell>
          <cell r="Q7003">
            <v>30000</v>
          </cell>
          <cell r="R7003">
            <v>14086.956521739099</v>
          </cell>
          <cell r="S7003">
            <v>44000</v>
          </cell>
          <cell r="T7003">
            <v>18313.043478260832</v>
          </cell>
          <cell r="U7003">
            <v>48313.043478260835</v>
          </cell>
          <cell r="V7003">
            <v>48300</v>
          </cell>
          <cell r="W7003">
            <v>1932.5217391304334</v>
          </cell>
          <cell r="X7003">
            <v>50245.565217391268</v>
          </cell>
        </row>
        <row r="7004">
          <cell r="E7004" t="str">
            <v>37.8D07.0842</v>
          </cell>
          <cell r="F7004" t="str">
            <v>14. MẮT</v>
          </cell>
          <cell r="G7004" t="str">
            <v>14.211</v>
          </cell>
          <cell r="H7004" t="str">
            <v>Rửa cùng đồ</v>
          </cell>
          <cell r="I7004" t="str">
            <v>Rửa cùng đồ</v>
          </cell>
          <cell r="J7004" t="str">
            <v>Rửa cùng đồ</v>
          </cell>
          <cell r="K7004" t="str">
            <v>D</v>
          </cell>
          <cell r="L7004" t="str">
            <v>T2</v>
          </cell>
          <cell r="M7004">
            <v>852</v>
          </cell>
          <cell r="N7004">
            <v>852</v>
          </cell>
          <cell r="O7004" t="str">
            <v xml:space="preserve"> Áp dụng cho 1 mắt hoặc 2 mắt</v>
          </cell>
          <cell r="P7004" t="str">
            <v xml:space="preserve">Rửa cùng đồ </v>
          </cell>
          <cell r="Q7004">
            <v>30000</v>
          </cell>
          <cell r="R7004">
            <v>14086.956521739099</v>
          </cell>
          <cell r="S7004">
            <v>44000</v>
          </cell>
          <cell r="T7004">
            <v>18313.043478260832</v>
          </cell>
          <cell r="U7004">
            <v>48313.043478260835</v>
          </cell>
          <cell r="V7004">
            <v>48300</v>
          </cell>
          <cell r="W7004">
            <v>1932.5217391304334</v>
          </cell>
          <cell r="X7004">
            <v>50245.565217391268</v>
          </cell>
        </row>
        <row r="7005">
          <cell r="E7005" t="str">
            <v>37.8B00.0159</v>
          </cell>
          <cell r="F7005" t="str">
            <v>01. HỒI SỨC CẤP CỨU VÀ CHỐNG ĐỘC</v>
          </cell>
          <cell r="G7005" t="str">
            <v>1.218</v>
          </cell>
          <cell r="H7005" t="str">
            <v>Rửa dạ dày cấp cứu</v>
          </cell>
          <cell r="I7005" t="str">
            <v>Rửa dạ dày cấp cứu</v>
          </cell>
          <cell r="J7005" t="str">
            <v>Rửa dạ dày cấp cứu</v>
          </cell>
          <cell r="K7005" t="str">
            <v>D</v>
          </cell>
          <cell r="L7005" t="str">
            <v>T2</v>
          </cell>
          <cell r="M7005">
            <v>164</v>
          </cell>
          <cell r="N7005">
            <v>164</v>
          </cell>
          <cell r="P7005" t="str">
            <v>Rửa dạ dày</v>
          </cell>
          <cell r="Q7005">
            <v>61500</v>
          </cell>
          <cell r="R7005">
            <v>69652.173913043502</v>
          </cell>
          <cell r="S7005">
            <v>131000</v>
          </cell>
          <cell r="T7005">
            <v>90547.826086956542</v>
          </cell>
          <cell r="U7005">
            <v>152047.82608695654</v>
          </cell>
          <cell r="V7005">
            <v>152000</v>
          </cell>
          <cell r="W7005">
            <v>6081.9130434782619</v>
          </cell>
          <cell r="X7005">
            <v>158129.73913043481</v>
          </cell>
        </row>
        <row r="7006">
          <cell r="E7006" t="str">
            <v>37.8B00.0159</v>
          </cell>
          <cell r="F7006" t="str">
            <v>02. NỘI KHOA</v>
          </cell>
          <cell r="G7006" t="str">
            <v>2.313</v>
          </cell>
          <cell r="H7006" t="str">
            <v>Rửa dạ dày cấp cứu</v>
          </cell>
          <cell r="I7006" t="str">
            <v>Rửa dạ dày cấp cứu</v>
          </cell>
          <cell r="J7006" t="str">
            <v>Rửa dạ dày cấp cứu</v>
          </cell>
          <cell r="K7006" t="str">
            <v>D</v>
          </cell>
          <cell r="L7006" t="str">
            <v>T3</v>
          </cell>
          <cell r="M7006">
            <v>164</v>
          </cell>
          <cell r="N7006">
            <v>164</v>
          </cell>
          <cell r="P7006" t="str">
            <v>Rửa dạ dày</v>
          </cell>
          <cell r="Q7006">
            <v>61500</v>
          </cell>
          <cell r="R7006">
            <v>69652.173913043502</v>
          </cell>
          <cell r="S7006">
            <v>131000</v>
          </cell>
          <cell r="T7006">
            <v>90547.826086956542</v>
          </cell>
          <cell r="U7006">
            <v>152047.82608695654</v>
          </cell>
          <cell r="V7006">
            <v>152000</v>
          </cell>
          <cell r="W7006">
            <v>6081.9130434782619</v>
          </cell>
          <cell r="X7006">
            <v>158129.73913043481</v>
          </cell>
        </row>
        <row r="7007">
          <cell r="E7007" t="str">
            <v>37.8D09.1018</v>
          </cell>
          <cell r="F7007" t="str">
            <v>03. NHI KHOA</v>
          </cell>
          <cell r="G7007" t="str">
            <v>3.1930</v>
          </cell>
          <cell r="H7007" t="str">
            <v>Phục hồi cổ răng bằng Glassionomer Cement (GiC)</v>
          </cell>
          <cell r="I7007" t="str">
            <v>Phục hồi cổ răng bằng Glassionomer Cement (GiC)</v>
          </cell>
          <cell r="J7007" t="str">
            <v>Phục hồi cổ răng bằng Glassionomer Cement (GiC)</v>
          </cell>
          <cell r="K7007" t="str">
            <v>C</v>
          </cell>
          <cell r="L7007" t="str">
            <v>T1</v>
          </cell>
          <cell r="M7007">
            <v>1029</v>
          </cell>
          <cell r="N7007">
            <v>1029</v>
          </cell>
          <cell r="P7007" t="str">
            <v>Hàn composite cổ răng</v>
          </cell>
          <cell r="Q7007">
            <v>280000</v>
          </cell>
          <cell r="R7007">
            <v>68869.565217391297</v>
          </cell>
          <cell r="S7007">
            <v>348000</v>
          </cell>
          <cell r="T7007">
            <v>89530.434782608689</v>
          </cell>
          <cell r="U7007">
            <v>369530.4347826087</v>
          </cell>
          <cell r="V7007">
            <v>369500</v>
          </cell>
          <cell r="W7007">
            <v>14781.217391304348</v>
          </cell>
          <cell r="X7007">
            <v>384311.65217391303</v>
          </cell>
        </row>
        <row r="7008">
          <cell r="E7008" t="str">
            <v>37.8B00.0159</v>
          </cell>
          <cell r="F7008" t="str">
            <v>03. NHI KHOA</v>
          </cell>
          <cell r="G7008" t="str">
            <v>3.168</v>
          </cell>
          <cell r="H7008" t="str">
            <v>Rửa dạ dày cấp cứu</v>
          </cell>
          <cell r="I7008" t="str">
            <v>Rửa dạ dày cấp cứu</v>
          </cell>
          <cell r="J7008" t="str">
            <v>Rửa dạ dày cấp cứu</v>
          </cell>
          <cell r="K7008" t="str">
            <v>C</v>
          </cell>
          <cell r="L7008" t="str">
            <v>T2</v>
          </cell>
          <cell r="M7008">
            <v>164</v>
          </cell>
          <cell r="N7008">
            <v>164</v>
          </cell>
          <cell r="P7008" t="str">
            <v>Rửa dạ dày</v>
          </cell>
          <cell r="Q7008">
            <v>61500</v>
          </cell>
          <cell r="R7008">
            <v>69652.173913043502</v>
          </cell>
          <cell r="S7008">
            <v>131000</v>
          </cell>
          <cell r="T7008">
            <v>90547.826086956542</v>
          </cell>
          <cell r="U7008">
            <v>152047.82608695654</v>
          </cell>
          <cell r="V7008">
            <v>152000</v>
          </cell>
          <cell r="W7008">
            <v>6081.9130434782619</v>
          </cell>
          <cell r="X7008">
            <v>158129.73913043481</v>
          </cell>
        </row>
        <row r="7009">
          <cell r="E7009" t="str">
            <v>37.8B00.0160</v>
          </cell>
          <cell r="F7009" t="str">
            <v>01. HỒI SỨC CẤP CỨU VÀ CHỐNG ĐỘC</v>
          </cell>
          <cell r="G7009" t="str">
            <v>1.219</v>
          </cell>
          <cell r="H7009" t="str">
            <v>Rửa dạ dày loại bỏ chất độc bằng hệ thống kín</v>
          </cell>
          <cell r="I7009" t="str">
            <v>Rửa dạ dày loại bỏ chất độc bằng hệ thống kín</v>
          </cell>
          <cell r="J7009" t="str">
            <v>Rửa dạ dày loại bỏ chất độc bằng hệ thống kín</v>
          </cell>
          <cell r="K7009" t="str">
            <v>D</v>
          </cell>
          <cell r="L7009" t="str">
            <v>T2</v>
          </cell>
          <cell r="M7009">
            <v>165</v>
          </cell>
          <cell r="N7009">
            <v>165</v>
          </cell>
          <cell r="P7009" t="str">
            <v>Rửa dạ dày loại bỏ chất độc qua hệ thống kín</v>
          </cell>
          <cell r="Q7009">
            <v>531000</v>
          </cell>
          <cell r="R7009">
            <v>70434.782608695605</v>
          </cell>
          <cell r="S7009">
            <v>601000</v>
          </cell>
          <cell r="T7009">
            <v>91565.217391304293</v>
          </cell>
          <cell r="U7009">
            <v>622565.21739130432</v>
          </cell>
          <cell r="V7009">
            <v>622500</v>
          </cell>
          <cell r="W7009">
            <v>24902.608695652172</v>
          </cell>
          <cell r="X7009">
            <v>647467.82608695654</v>
          </cell>
        </row>
        <row r="7010">
          <cell r="E7010" t="str">
            <v>37.8B00.0160</v>
          </cell>
          <cell r="F7010" t="str">
            <v>03. NHI KHOA</v>
          </cell>
          <cell r="G7010" t="str">
            <v>3.169</v>
          </cell>
          <cell r="H7010" t="str">
            <v>Rửa dạ dày loại bỏ chất độc bằng hệ thống kín</v>
          </cell>
          <cell r="I7010" t="str">
            <v>Rửa dạ dày loại bỏ chất độc bằng hệ thống kín</v>
          </cell>
          <cell r="J7010" t="str">
            <v>Rửa dạ dày loại bỏ chất độc bằng hệ thống kín</v>
          </cell>
          <cell r="K7010" t="str">
            <v>C</v>
          </cell>
          <cell r="L7010" t="str">
            <v>T2</v>
          </cell>
          <cell r="M7010">
            <v>165</v>
          </cell>
          <cell r="N7010">
            <v>165</v>
          </cell>
          <cell r="P7010" t="str">
            <v>Rửa dạ dày loại bỏ chất độc qua hệ thống kín</v>
          </cell>
          <cell r="Q7010">
            <v>531000</v>
          </cell>
          <cell r="R7010">
            <v>70434.782608695605</v>
          </cell>
          <cell r="S7010">
            <v>601000</v>
          </cell>
          <cell r="T7010">
            <v>91565.217391304293</v>
          </cell>
          <cell r="U7010">
            <v>622565.21739130432</v>
          </cell>
          <cell r="V7010">
            <v>622500</v>
          </cell>
          <cell r="W7010">
            <v>24902.608695652172</v>
          </cell>
          <cell r="X7010">
            <v>647467.82608695654</v>
          </cell>
        </row>
        <row r="7011">
          <cell r="E7011" t="str">
            <v>37.8D09.1018</v>
          </cell>
          <cell r="F7011" t="str">
            <v>16. RĂNG HÀM MẶT</v>
          </cell>
          <cell r="G7011" t="str">
            <v>16.71</v>
          </cell>
          <cell r="H7011" t="str">
            <v>Phục hồi cổ răng bằng GlassIonomer Cement</v>
          </cell>
          <cell r="I7011" t="str">
            <v>Phục hồi cổ răng bằng GlassIonomer Cement</v>
          </cell>
          <cell r="J7011" t="str">
            <v>Phục hồi cổ răng bằng GlassIonomer Cement</v>
          </cell>
          <cell r="K7011" t="str">
            <v>C</v>
          </cell>
          <cell r="L7011" t="str">
            <v>T2</v>
          </cell>
          <cell r="M7011">
            <v>1029</v>
          </cell>
          <cell r="N7011">
            <v>1029</v>
          </cell>
          <cell r="P7011" t="str">
            <v>Hàn composite cổ răng</v>
          </cell>
          <cell r="Q7011">
            <v>280000</v>
          </cell>
          <cell r="R7011">
            <v>68869.565217391297</v>
          </cell>
          <cell r="S7011">
            <v>348000</v>
          </cell>
          <cell r="T7011">
            <v>89530.434782608689</v>
          </cell>
          <cell r="U7011">
            <v>369530.4347826087</v>
          </cell>
          <cell r="V7011">
            <v>369500</v>
          </cell>
          <cell r="W7011">
            <v>14781.217391304348</v>
          </cell>
          <cell r="X7011">
            <v>384311.65217391303</v>
          </cell>
        </row>
        <row r="7012">
          <cell r="E7012" t="str">
            <v>37.8D07.0796</v>
          </cell>
          <cell r="F7012" t="str">
            <v>03. NHI KHOA</v>
          </cell>
          <cell r="G7012" t="str">
            <v>3.1655</v>
          </cell>
          <cell r="H7012" t="str">
            <v>Rửa tiền phòng (máu, xuất tiết, mủ, hóa chất...)</v>
          </cell>
          <cell r="I7012" t="str">
            <v>Rửa tiền phòng (máu, xuất tiết, mủ, hóa chất...)</v>
          </cell>
          <cell r="J7012" t="str">
            <v>Rửa tiền phòng (máu, xuất tiết, mủ, hóa chất...)</v>
          </cell>
          <cell r="K7012" t="str">
            <v>C</v>
          </cell>
          <cell r="L7012" t="str">
            <v>P2</v>
          </cell>
          <cell r="M7012">
            <v>806</v>
          </cell>
          <cell r="N7012">
            <v>806</v>
          </cell>
          <cell r="P7012" t="str">
            <v>Mở tiền phòng rửa máu hoặc mủ</v>
          </cell>
          <cell r="Q7012">
            <v>582000</v>
          </cell>
          <cell r="R7012">
            <v>190956.52173913</v>
          </cell>
          <cell r="S7012">
            <v>772000</v>
          </cell>
          <cell r="T7012">
            <v>248243.47826086899</v>
          </cell>
          <cell r="U7012">
            <v>830243.47826086893</v>
          </cell>
          <cell r="V7012">
            <v>830200</v>
          </cell>
          <cell r="W7012">
            <v>33209.739130434755</v>
          </cell>
          <cell r="X7012">
            <v>863453.21739130374</v>
          </cell>
        </row>
        <row r="7013">
          <cell r="E7013" t="str">
            <v>37.8D09.1019</v>
          </cell>
          <cell r="F7013" t="str">
            <v>03. NHI KHOA</v>
          </cell>
          <cell r="G7013" t="str">
            <v>3.1954</v>
          </cell>
          <cell r="H7013" t="str">
            <v>Điều trị răng sữa sâu ngà phục hồi bằng Glassionomer Cement (GiC)</v>
          </cell>
          <cell r="I7013" t="str">
            <v>Điều trị răng sữa sâu ngà phục hồi bằng Glassionomer Cement (GiC)</v>
          </cell>
          <cell r="J7013" t="str">
            <v>Điều trị răng sữa sâu ngà phục hồi bằng Glassionomer Cement (GiC)</v>
          </cell>
          <cell r="K7013" t="str">
            <v>D</v>
          </cell>
          <cell r="L7013" t="str">
            <v>T1</v>
          </cell>
          <cell r="M7013">
            <v>1030</v>
          </cell>
          <cell r="N7013">
            <v>1030</v>
          </cell>
          <cell r="P7013" t="str">
            <v xml:space="preserve">Hàn răng sữa sâu ngà </v>
          </cell>
          <cell r="Q7013">
            <v>70000</v>
          </cell>
          <cell r="R7013">
            <v>32713.043478260901</v>
          </cell>
          <cell r="S7013">
            <v>102000</v>
          </cell>
          <cell r="T7013">
            <v>42526.956521739172</v>
          </cell>
          <cell r="U7013">
            <v>112526.95652173916</v>
          </cell>
          <cell r="V7013">
            <v>112500</v>
          </cell>
          <cell r="W7013">
            <v>4501.0782608695663</v>
          </cell>
          <cell r="X7013">
            <v>117028.03478260874</v>
          </cell>
        </row>
        <row r="7014">
          <cell r="E7014" t="str">
            <v>37.8D09.1019</v>
          </cell>
          <cell r="F7014" t="str">
            <v>16. RĂNG HÀM MẶT</v>
          </cell>
          <cell r="G7014" t="str">
            <v>16.236</v>
          </cell>
          <cell r="H7014" t="str">
            <v>Điều trị răng sữa sâu ngà phục hồi bằng GlassIonomer Cement</v>
          </cell>
          <cell r="I7014" t="str">
            <v>Điều trị răng sữa sâu ngà phục hồi bằng GlassIonomer Cement</v>
          </cell>
          <cell r="J7014" t="str">
            <v>Điều trị răng sữa sâu ngà phục hồi bằng GlassIonomer Cement</v>
          </cell>
          <cell r="K7014" t="str">
            <v>D</v>
          </cell>
          <cell r="L7014" t="str">
            <v>T1</v>
          </cell>
          <cell r="M7014">
            <v>1030</v>
          </cell>
          <cell r="N7014">
            <v>1030</v>
          </cell>
          <cell r="P7014" t="str">
            <v xml:space="preserve">Hàn răng sữa sâu ngà </v>
          </cell>
          <cell r="Q7014">
            <v>70000</v>
          </cell>
          <cell r="R7014">
            <v>32713.043478260901</v>
          </cell>
          <cell r="S7014">
            <v>102000</v>
          </cell>
          <cell r="T7014">
            <v>42526.956521739172</v>
          </cell>
          <cell r="U7014">
            <v>112526.95652173916</v>
          </cell>
          <cell r="V7014">
            <v>112500</v>
          </cell>
          <cell r="W7014">
            <v>4501.0782608695663</v>
          </cell>
          <cell r="X7014">
            <v>117028.03478260874</v>
          </cell>
        </row>
        <row r="7015">
          <cell r="E7015" t="str">
            <v>37.8D07.0796</v>
          </cell>
          <cell r="F7015" t="str">
            <v>14. MẮT</v>
          </cell>
          <cell r="G7015" t="str">
            <v>14.162</v>
          </cell>
          <cell r="H7015" t="str">
            <v>Rửa tiền phòng (máu, xuất tiết, mủ, hóa chất...)</v>
          </cell>
          <cell r="I7015" t="str">
            <v>Rửa tiền phòng (máu, xuất tiết, mủ, hóa chất...)</v>
          </cell>
          <cell r="J7015" t="str">
            <v>Rửa tiền phòng (máu, xuất tiết, mủ, hóa chất...)</v>
          </cell>
          <cell r="K7015" t="str">
            <v>B</v>
          </cell>
          <cell r="L7015" t="str">
            <v>P2</v>
          </cell>
          <cell r="M7015">
            <v>806</v>
          </cell>
          <cell r="N7015">
            <v>806</v>
          </cell>
          <cell r="P7015" t="str">
            <v>Mở tiền phòng rửa máu hoặc mủ</v>
          </cell>
          <cell r="Q7015">
            <v>582000</v>
          </cell>
          <cell r="R7015">
            <v>190956.52173913</v>
          </cell>
          <cell r="S7015">
            <v>772000</v>
          </cell>
          <cell r="T7015">
            <v>248243.47826086899</v>
          </cell>
          <cell r="U7015">
            <v>830243.47826086893</v>
          </cell>
          <cell r="V7015">
            <v>830200</v>
          </cell>
          <cell r="W7015">
            <v>33209.739130434755</v>
          </cell>
          <cell r="X7015">
            <v>863453.21739130374</v>
          </cell>
        </row>
        <row r="7016">
          <cell r="E7016" t="str">
            <v>37.8B00.0162</v>
          </cell>
          <cell r="F7016" t="str">
            <v>01. HỒI SỨC CẤP CỨU VÀ CHỐNG ĐỘC</v>
          </cell>
          <cell r="G7016" t="str">
            <v>1.220</v>
          </cell>
          <cell r="H7016" t="str">
            <v>Rửa toàn bộ hệ thống tiêu hóa (dạ dày, tiểu tràng, đại tràng)</v>
          </cell>
          <cell r="I7016" t="str">
            <v>Rửa toàn bộ hệ thống tiêu hóa (dạ dày, tiểu tràng, đại tràng)</v>
          </cell>
          <cell r="J7016" t="str">
            <v>Rửa toàn bộ hệ thống tiêu hoá (dạ dày, tiểu tràng, đại tràng)</v>
          </cell>
          <cell r="K7016" t="str">
            <v>C</v>
          </cell>
          <cell r="L7016" t="str">
            <v>T1</v>
          </cell>
          <cell r="M7016">
            <v>167</v>
          </cell>
          <cell r="N7016">
            <v>167</v>
          </cell>
          <cell r="P7016" t="str">
            <v>Rửa ruột non toàn bộ loại bỏ chất độc qua đường tiêu hoá</v>
          </cell>
          <cell r="Q7016">
            <v>746000</v>
          </cell>
          <cell r="R7016">
            <v>103304.347826087</v>
          </cell>
          <cell r="S7016">
            <v>849000</v>
          </cell>
          <cell r="T7016">
            <v>134295.65217391311</v>
          </cell>
          <cell r="U7016">
            <v>880295.65217391308</v>
          </cell>
          <cell r="V7016">
            <v>880200</v>
          </cell>
          <cell r="W7016">
            <v>35211.826086956527</v>
          </cell>
          <cell r="X7016">
            <v>915507.47826086963</v>
          </cell>
        </row>
        <row r="7017">
          <cell r="E7017" t="str">
            <v>37.8B00.0162</v>
          </cell>
          <cell r="F7017" t="str">
            <v>03. NHI KHOA</v>
          </cell>
          <cell r="G7017" t="str">
            <v>3.153</v>
          </cell>
          <cell r="H7017" t="str">
            <v>Rửa toàn bộ hệ thống tiêu hóa (dạ dày, tiểu tràng, đại tràng)</v>
          </cell>
          <cell r="I7017" t="str">
            <v>Rửa toàn bộ hệ thống tiêu hóa (dạ dày, tiểu tràng, đại tràng)</v>
          </cell>
          <cell r="J7017" t="str">
            <v>Rửa toàn bộ hệ thống tiêu hoá (dạ dày, tiểu tràng, đại tràng)</v>
          </cell>
          <cell r="K7017" t="str">
            <v>B</v>
          </cell>
          <cell r="L7017" t="str">
            <v>T1</v>
          </cell>
          <cell r="M7017">
            <v>167</v>
          </cell>
          <cell r="N7017">
            <v>167</v>
          </cell>
          <cell r="P7017" t="str">
            <v>Rửa ruột non toàn bộ loại bỏ chất độc qua đường tiêu hoá</v>
          </cell>
          <cell r="Q7017">
            <v>746000</v>
          </cell>
          <cell r="R7017">
            <v>103304.347826087</v>
          </cell>
          <cell r="S7017">
            <v>849000</v>
          </cell>
          <cell r="T7017">
            <v>134295.65217391311</v>
          </cell>
          <cell r="U7017">
            <v>880295.65217391308</v>
          </cell>
          <cell r="V7017">
            <v>880200</v>
          </cell>
          <cell r="W7017">
            <v>35211.826086956527</v>
          </cell>
          <cell r="X7017">
            <v>915507.47826086963</v>
          </cell>
        </row>
        <row r="7018">
          <cell r="E7018" t="str">
            <v>37.8D05.0563</v>
          </cell>
          <cell r="F7018" t="str">
            <v>03. NHI KHOA</v>
          </cell>
          <cell r="G7018" t="str">
            <v>3.3900</v>
          </cell>
          <cell r="H7018" t="str">
            <v>Rút nẹp vít và các dụng cụ khác sau phẫu thuật</v>
          </cell>
          <cell r="I7018" t="str">
            <v>Rút nẹp vít và các dụng cụ khác sau phẫu thuật</v>
          </cell>
          <cell r="J7018" t="str">
            <v>Rút nẹp vít và các dụng cụ khác sau phẫu thuật</v>
          </cell>
          <cell r="K7018" t="str">
            <v>C</v>
          </cell>
          <cell r="L7018" t="str">
            <v>P2</v>
          </cell>
          <cell r="M7018">
            <v>573</v>
          </cell>
          <cell r="N7018">
            <v>573</v>
          </cell>
          <cell r="P7018" t="str">
            <v xml:space="preserve">Rút đinh hoặc tháo phương tiện kết hợp xương </v>
          </cell>
          <cell r="Q7018">
            <v>1510000</v>
          </cell>
          <cell r="R7018">
            <v>267652.17391304299</v>
          </cell>
          <cell r="S7018">
            <v>1777000</v>
          </cell>
          <cell r="T7018">
            <v>347947.8260869559</v>
          </cell>
          <cell r="U7018">
            <v>1857947.8260869558</v>
          </cell>
          <cell r="V7018">
            <v>1857900</v>
          </cell>
          <cell r="W7018">
            <v>74317.913043478242</v>
          </cell>
          <cell r="X7018">
            <v>1932265.7391304341</v>
          </cell>
        </row>
        <row r="7019">
          <cell r="E7019" t="str">
            <v>37.8D09.1023</v>
          </cell>
          <cell r="F7019" t="str">
            <v>16. RĂNG HÀM MẶT</v>
          </cell>
          <cell r="G7019" t="str">
            <v>16.35</v>
          </cell>
          <cell r="H7019" t="str">
            <v>Phẫu thuật nạo túi lợi</v>
          </cell>
          <cell r="I7019" t="str">
            <v>Phẫu thuật nạo túi lợi</v>
          </cell>
          <cell r="J7019" t="str">
            <v>Phẫu thuật nạo túi lợi</v>
          </cell>
          <cell r="K7019" t="str">
            <v>B</v>
          </cell>
          <cell r="L7019" t="str">
            <v>P3</v>
          </cell>
          <cell r="M7019">
            <v>1034</v>
          </cell>
          <cell r="N7019">
            <v>1034</v>
          </cell>
          <cell r="P7019" t="str">
            <v>Nạo túi lợi 1 sextant</v>
          </cell>
          <cell r="Q7019">
            <v>47000</v>
          </cell>
          <cell r="R7019">
            <v>32713.043478260901</v>
          </cell>
          <cell r="S7019">
            <v>79700</v>
          </cell>
          <cell r="T7019">
            <v>42526.956521739172</v>
          </cell>
          <cell r="U7019">
            <v>89526.956521739165</v>
          </cell>
          <cell r="V7019">
            <v>89500</v>
          </cell>
          <cell r="W7019">
            <v>3581.0782608695667</v>
          </cell>
          <cell r="X7019">
            <v>93108.034782608738</v>
          </cell>
        </row>
        <row r="7020">
          <cell r="E7020" t="str">
            <v>37.8D09.1091</v>
          </cell>
          <cell r="F7020" t="str">
            <v>28. PHẪU THUẬT TẠO HÌNH THẨM MỸ</v>
          </cell>
          <cell r="G7020" t="str">
            <v>28.352</v>
          </cell>
          <cell r="H7020" t="str">
            <v>Rút nẹp vít và các dụng cụ khác sau phẫu thuật</v>
          </cell>
          <cell r="I7020" t="str">
            <v>Rút nẹp vít và các dụng cụ khác sau phẫu thuật</v>
          </cell>
          <cell r="J7020" t="str">
            <v>Rút nẹp vít và các dụng cụ khác sau phẫu thuật [Dùng cho chuyên khoa Răng Hàm Mặt và 1 bên]</v>
          </cell>
          <cell r="K7020" t="str">
            <v>C</v>
          </cell>
          <cell r="L7020" t="str">
            <v>P3</v>
          </cell>
          <cell r="M7020">
            <v>1102</v>
          </cell>
          <cell r="N7020">
            <v>1102</v>
          </cell>
          <cell r="P7020" t="str">
            <v>Phẫu thuật tháo nẹp vít sau kết hợp xương một bên</v>
          </cell>
          <cell r="Q7020">
            <v>1993000</v>
          </cell>
          <cell r="R7020">
            <v>837391.30434782605</v>
          </cell>
          <cell r="S7020">
            <v>2830000</v>
          </cell>
          <cell r="T7020">
            <v>1088608.6956521738</v>
          </cell>
          <cell r="U7020">
            <v>3081608.6956521738</v>
          </cell>
          <cell r="V7020">
            <v>3081600</v>
          </cell>
          <cell r="W7020">
            <v>123264.34782608696</v>
          </cell>
          <cell r="X7020">
            <v>3204873.0434782607</v>
          </cell>
        </row>
        <row r="7021">
          <cell r="E7021" t="str">
            <v>37.8C00.0252</v>
          </cell>
          <cell r="F7021" t="str">
            <v>03. NHI KHOA</v>
          </cell>
          <cell r="G7021" t="str">
            <v>3.284</v>
          </cell>
          <cell r="H7021" t="str">
            <v>Sắc thuốc thang</v>
          </cell>
          <cell r="I7021" t="str">
            <v>Sắc thuốc thang</v>
          </cell>
          <cell r="J7021" t="str">
            <v>Sắc thuốc thang</v>
          </cell>
          <cell r="K7021" t="str">
            <v>D</v>
          </cell>
          <cell r="L7021" t="str">
            <v>T3</v>
          </cell>
          <cell r="M7021">
            <v>261</v>
          </cell>
          <cell r="N7021">
            <v>261</v>
          </cell>
          <cell r="O7021" t="str">
            <v>Đã bao gồm chi phí đóng gói thuốc, chưa bao gồm tiền thuốc.</v>
          </cell>
          <cell r="P7021" t="str">
            <v>Sắc thuốc thang (1 thang)</v>
          </cell>
          <cell r="Q7021">
            <v>10000</v>
          </cell>
          <cell r="R7021">
            <v>3130.4347826087001</v>
          </cell>
          <cell r="S7021">
            <v>13100</v>
          </cell>
          <cell r="T7021">
            <v>4069.5652173913099</v>
          </cell>
          <cell r="U7021">
            <v>14069.565217391309</v>
          </cell>
          <cell r="V7021">
            <v>14000</v>
          </cell>
          <cell r="W7021">
            <v>562.78260869565236</v>
          </cell>
          <cell r="X7021">
            <v>14632.347826086962</v>
          </cell>
        </row>
        <row r="7022">
          <cell r="E7022" t="str">
            <v>37.8C00.0252</v>
          </cell>
          <cell r="F7022" t="str">
            <v>8. Y HỌC CỔ TRUYỀN</v>
          </cell>
          <cell r="G7022" t="str">
            <v>8.22</v>
          </cell>
          <cell r="H7022" t="str">
            <v>Sắc thuốc thang</v>
          </cell>
          <cell r="I7022" t="str">
            <v>Sắc thuốc thang</v>
          </cell>
          <cell r="J7022" t="str">
            <v>Sắc thuốc thang</v>
          </cell>
          <cell r="K7022" t="str">
            <v>D</v>
          </cell>
          <cell r="M7022">
            <v>261</v>
          </cell>
          <cell r="N7022">
            <v>261</v>
          </cell>
          <cell r="O7022" t="str">
            <v>Đã bao gồm chi phí đóng gói thuốc, chưa bao gồm tiền thuốc.</v>
          </cell>
          <cell r="P7022" t="str">
            <v>Sắc thuốc thang (1 thang)</v>
          </cell>
          <cell r="Q7022">
            <v>10000</v>
          </cell>
          <cell r="R7022">
            <v>3130.4347826087001</v>
          </cell>
          <cell r="S7022">
            <v>13100</v>
          </cell>
          <cell r="T7022">
            <v>4069.5652173913099</v>
          </cell>
          <cell r="U7022">
            <v>14069.565217391309</v>
          </cell>
          <cell r="V7022">
            <v>14000</v>
          </cell>
          <cell r="W7022">
            <v>562.78260869565236</v>
          </cell>
          <cell r="X7022">
            <v>14632.347826086962</v>
          </cell>
        </row>
        <row r="7023">
          <cell r="E7023" t="str">
            <v>37.8C00.0252</v>
          </cell>
          <cell r="F7023" t="str">
            <v>03. NHI KHOA</v>
          </cell>
          <cell r="G7023" t="str">
            <v>3.276</v>
          </cell>
          <cell r="H7023" t="str">
            <v>Sắc thuốc thang và đóng gói thuốc bằng máy</v>
          </cell>
          <cell r="I7023" t="str">
            <v>Sắc thuốc thang và đóng gói thuốc bằng máy</v>
          </cell>
          <cell r="J7023" t="str">
            <v>Sắc thuốc thang và đóng gói thuốc bằng máy</v>
          </cell>
          <cell r="K7023" t="str">
            <v>C</v>
          </cell>
          <cell r="L7023" t="str">
            <v>T2</v>
          </cell>
          <cell r="M7023">
            <v>261</v>
          </cell>
          <cell r="N7023">
            <v>261</v>
          </cell>
          <cell r="O7023" t="str">
            <v>Đã bao gồm chi phí đóng gói thuốc, chưa bao gồm tiền thuốc.</v>
          </cell>
          <cell r="P7023" t="str">
            <v>Sắc thuốc thang (1 thang)</v>
          </cell>
          <cell r="Q7023">
            <v>10000</v>
          </cell>
          <cell r="R7023">
            <v>3130.4347826087001</v>
          </cell>
          <cell r="S7023">
            <v>13100</v>
          </cell>
          <cell r="T7023">
            <v>4069.5652173913099</v>
          </cell>
          <cell r="U7023">
            <v>14069.565217391309</v>
          </cell>
          <cell r="V7023">
            <v>14000</v>
          </cell>
          <cell r="W7023">
            <v>562.78260869565236</v>
          </cell>
          <cell r="X7023">
            <v>14632.347826086962</v>
          </cell>
        </row>
        <row r="7024">
          <cell r="E7024" t="str">
            <v>37.8D09.1026</v>
          </cell>
          <cell r="F7024" t="str">
            <v>16. RĂNG HÀM MẶT</v>
          </cell>
          <cell r="G7024" t="str">
            <v>16.206</v>
          </cell>
          <cell r="H7024" t="str">
            <v>Nhổ răng thừa</v>
          </cell>
          <cell r="I7024" t="str">
            <v>Nhổ răng thừa</v>
          </cell>
          <cell r="J7024" t="str">
            <v>Nhổ răng thừa</v>
          </cell>
          <cell r="K7024" t="str">
            <v>C</v>
          </cell>
          <cell r="L7024" t="str">
            <v>T1</v>
          </cell>
          <cell r="M7024">
            <v>1037</v>
          </cell>
          <cell r="N7024">
            <v>1037</v>
          </cell>
          <cell r="P7024" t="str">
            <v>Nhổ răng khó</v>
          </cell>
          <cell r="Q7024">
            <v>150000</v>
          </cell>
          <cell r="R7024">
            <v>68869.565217391297</v>
          </cell>
          <cell r="S7024">
            <v>218000</v>
          </cell>
          <cell r="T7024">
            <v>89530.434782608689</v>
          </cell>
          <cell r="U7024">
            <v>239530.4347826087</v>
          </cell>
          <cell r="V7024">
            <v>239500</v>
          </cell>
          <cell r="W7024">
            <v>9581.217391304348</v>
          </cell>
          <cell r="X7024">
            <v>249111.65217391305</v>
          </cell>
        </row>
        <row r="7025">
          <cell r="E7025" t="str">
            <v>37.8D09.1026</v>
          </cell>
          <cell r="F7025" t="str">
            <v>16. RĂNG HÀM MẶT</v>
          </cell>
          <cell r="G7025" t="str">
            <v>16.203</v>
          </cell>
          <cell r="H7025" t="str">
            <v>Nhổ răng vĩnh viễn</v>
          </cell>
          <cell r="I7025" t="str">
            <v>Nhổ răng vĩnh viễn</v>
          </cell>
          <cell r="J7025" t="str">
            <v>Nhổ răng vĩnh viễn</v>
          </cell>
          <cell r="K7025" t="str">
            <v>C</v>
          </cell>
          <cell r="L7025" t="str">
            <v>P3</v>
          </cell>
          <cell r="M7025">
            <v>1037</v>
          </cell>
          <cell r="N7025">
            <v>1037</v>
          </cell>
          <cell r="P7025" t="str">
            <v>Nhổ răng khó</v>
          </cell>
          <cell r="Q7025">
            <v>150000</v>
          </cell>
          <cell r="R7025">
            <v>68869.565217391297</v>
          </cell>
          <cell r="S7025">
            <v>218000</v>
          </cell>
          <cell r="T7025">
            <v>89530.434782608689</v>
          </cell>
          <cell r="U7025">
            <v>239530.4347826087</v>
          </cell>
          <cell r="V7025">
            <v>239500</v>
          </cell>
          <cell r="W7025">
            <v>9581.217391304348</v>
          </cell>
          <cell r="X7025">
            <v>249111.65217391305</v>
          </cell>
        </row>
        <row r="7026">
          <cell r="E7026" t="str">
            <v>37.8D09.1026</v>
          </cell>
          <cell r="F7026" t="str">
            <v>16. RĂNG HÀM MẶT</v>
          </cell>
          <cell r="G7026" t="str">
            <v>16.198</v>
          </cell>
          <cell r="H7026" t="str">
            <v>Phẫu thuật nhổ răng ngầm</v>
          </cell>
          <cell r="I7026" t="str">
            <v>Phẫu thuật nhổ răng ngầm</v>
          </cell>
          <cell r="J7026" t="str">
            <v>Phẫu thuật nhổ răng ngầm</v>
          </cell>
          <cell r="K7026" t="str">
            <v>B</v>
          </cell>
          <cell r="L7026" t="str">
            <v>P2</v>
          </cell>
          <cell r="M7026">
            <v>1037</v>
          </cell>
          <cell r="N7026">
            <v>1037</v>
          </cell>
          <cell r="P7026" t="str">
            <v>Nhổ răng khó</v>
          </cell>
          <cell r="Q7026">
            <v>150000</v>
          </cell>
          <cell r="R7026">
            <v>68869.565217391297</v>
          </cell>
          <cell r="S7026">
            <v>218000</v>
          </cell>
          <cell r="T7026">
            <v>89530.434782608689</v>
          </cell>
          <cell r="U7026">
            <v>239530.4347826087</v>
          </cell>
          <cell r="V7026">
            <v>239500</v>
          </cell>
          <cell r="W7026">
            <v>9581.217391304348</v>
          </cell>
          <cell r="X7026">
            <v>249111.65217391305</v>
          </cell>
        </row>
        <row r="7027">
          <cell r="E7027" t="str">
            <v>37.8D09.1028</v>
          </cell>
          <cell r="F7027" t="str">
            <v>16. RĂNG HÀM MẶT</v>
          </cell>
          <cell r="G7027" t="str">
            <v>16.201</v>
          </cell>
          <cell r="H7027" t="str">
            <v>Phẫu thuật nhổ răng khôn mọc lệch có cắt thân</v>
          </cell>
          <cell r="I7027" t="str">
            <v>Phẫu thuật nhổ răng khôn mọc lệch có cắt thân</v>
          </cell>
          <cell r="J7027" t="str">
            <v>Phẫu thuật nhổ răng khôn mọc lệch có cắt thân</v>
          </cell>
          <cell r="K7027" t="str">
            <v>B</v>
          </cell>
          <cell r="L7027" t="str">
            <v>P2</v>
          </cell>
          <cell r="M7027">
            <v>1039</v>
          </cell>
          <cell r="N7027">
            <v>1039</v>
          </cell>
          <cell r="P7027" t="str">
            <v xml:space="preserve">Nhổ răng số 8 có biến chứng khít hàm </v>
          </cell>
          <cell r="Q7027">
            <v>244000</v>
          </cell>
          <cell r="R7027">
            <v>118956.52173913</v>
          </cell>
          <cell r="S7027">
            <v>362000</v>
          </cell>
          <cell r="T7027">
            <v>154643.47826086901</v>
          </cell>
          <cell r="U7027">
            <v>398643.47826086904</v>
          </cell>
          <cell r="V7027">
            <v>398600</v>
          </cell>
          <cell r="W7027">
            <v>15945.739130434762</v>
          </cell>
          <cell r="X7027">
            <v>414589.2173913038</v>
          </cell>
        </row>
        <row r="7028">
          <cell r="E7028" t="str">
            <v>37.8D09.1028</v>
          </cell>
          <cell r="F7028" t="str">
            <v>16. RĂNG HÀM MẶT</v>
          </cell>
          <cell r="G7028" t="str">
            <v>16.202</v>
          </cell>
          <cell r="H7028" t="str">
            <v>Phẫu thuật nhổ răng khôn mọc lệch có cắt thân chia chân răng</v>
          </cell>
          <cell r="I7028" t="str">
            <v>Phẫu thuật nhổ răng khôn mọc lệch có cắt thân chia chân răng</v>
          </cell>
          <cell r="J7028" t="str">
            <v>Phẫu thuật nhổ răng khôn mọc lệch có cắt thân chia chân răng</v>
          </cell>
          <cell r="K7028" t="str">
            <v>B</v>
          </cell>
          <cell r="L7028" t="str">
            <v>P2</v>
          </cell>
          <cell r="M7028">
            <v>1039</v>
          </cell>
          <cell r="N7028">
            <v>1039</v>
          </cell>
          <cell r="P7028" t="str">
            <v xml:space="preserve">Nhổ răng số 8 có biến chứng khít hàm </v>
          </cell>
          <cell r="Q7028">
            <v>244000</v>
          </cell>
          <cell r="R7028">
            <v>118956.52173913</v>
          </cell>
          <cell r="S7028">
            <v>362000</v>
          </cell>
          <cell r="T7028">
            <v>154643.47826086901</v>
          </cell>
          <cell r="U7028">
            <v>398643.47826086904</v>
          </cell>
          <cell r="V7028">
            <v>398600</v>
          </cell>
          <cell r="W7028">
            <v>15945.739130434762</v>
          </cell>
          <cell r="X7028">
            <v>414589.2173913038</v>
          </cell>
        </row>
        <row r="7029">
          <cell r="E7029" t="str">
            <v>37.8D09.1028</v>
          </cell>
          <cell r="F7029" t="str">
            <v>16. RĂNG HÀM MẶT</v>
          </cell>
          <cell r="G7029" t="str">
            <v>16.200</v>
          </cell>
          <cell r="H7029" t="str">
            <v>Phẫu thuật nhổ răng khôn mọc lệch hàm dưới</v>
          </cell>
          <cell r="I7029" t="str">
            <v>Phẫu thuật nhổ răng khôn mọc lệch hàm dưới</v>
          </cell>
          <cell r="J7029" t="str">
            <v>Phẫu thuật nhổ răng khôn mọc lệch hàm dưới</v>
          </cell>
          <cell r="K7029" t="str">
            <v>B</v>
          </cell>
          <cell r="L7029" t="str">
            <v>P2</v>
          </cell>
          <cell r="M7029">
            <v>1039</v>
          </cell>
          <cell r="N7029">
            <v>1039</v>
          </cell>
          <cell r="P7029" t="str">
            <v xml:space="preserve">Nhổ răng số 8 có biến chứng khít hàm </v>
          </cell>
          <cell r="Q7029">
            <v>244000</v>
          </cell>
          <cell r="R7029">
            <v>118956.52173913</v>
          </cell>
          <cell r="S7029">
            <v>362000</v>
          </cell>
          <cell r="T7029">
            <v>154643.47826086901</v>
          </cell>
          <cell r="U7029">
            <v>398643.47826086904</v>
          </cell>
          <cell r="V7029">
            <v>398600</v>
          </cell>
          <cell r="W7029">
            <v>15945.739130434762</v>
          </cell>
          <cell r="X7029">
            <v>414589.2173913038</v>
          </cell>
        </row>
        <row r="7030">
          <cell r="E7030" t="str">
            <v>37.8D09.1028</v>
          </cell>
          <cell r="F7030" t="str">
            <v>16. RĂNG HÀM MẶT</v>
          </cell>
          <cell r="G7030" t="str">
            <v>16.199</v>
          </cell>
          <cell r="H7030" t="str">
            <v>Phẫu thuật nhổ răng khôn mọc lệch hàm trên</v>
          </cell>
          <cell r="I7030" t="str">
            <v>Phẫu thuật nhổ răng khôn mọc lệch hàm trên</v>
          </cell>
          <cell r="J7030" t="str">
            <v>Phẫu thuật nhổ răng khôn mọc lệch hàm trên</v>
          </cell>
          <cell r="K7030" t="str">
            <v>B</v>
          </cell>
          <cell r="L7030" t="str">
            <v>P3</v>
          </cell>
          <cell r="M7030">
            <v>1039</v>
          </cell>
          <cell r="N7030">
            <v>1039</v>
          </cell>
          <cell r="P7030" t="str">
            <v xml:space="preserve">Nhổ răng số 8 có biến chứng khít hàm </v>
          </cell>
          <cell r="Q7030">
            <v>244000</v>
          </cell>
          <cell r="R7030">
            <v>118956.52173913</v>
          </cell>
          <cell r="S7030">
            <v>362000</v>
          </cell>
          <cell r="T7030">
            <v>154643.47826086901</v>
          </cell>
          <cell r="U7030">
            <v>398643.47826086904</v>
          </cell>
          <cell r="V7030">
            <v>398600</v>
          </cell>
          <cell r="W7030">
            <v>15945.739130434762</v>
          </cell>
          <cell r="X7030">
            <v>414589.2173913038</v>
          </cell>
        </row>
        <row r="7031">
          <cell r="E7031" t="str">
            <v>37.8C00.0252</v>
          </cell>
          <cell r="F7031" t="str">
            <v>8. Y HỌC CỔ TRUYỀN</v>
          </cell>
          <cell r="G7031" t="str">
            <v>8.15</v>
          </cell>
          <cell r="H7031" t="str">
            <v>Sắc thuốc thang và đóng gói thuốc bằng máy</v>
          </cell>
          <cell r="I7031" t="str">
            <v>Sắc thuốc thang và đóng gói thuốc bằng máy</v>
          </cell>
          <cell r="J7031" t="str">
            <v>Sắc thuốc thang và đóng gói thuốc bằng máy</v>
          </cell>
          <cell r="K7031" t="str">
            <v>C</v>
          </cell>
          <cell r="M7031">
            <v>261</v>
          </cell>
          <cell r="N7031">
            <v>261</v>
          </cell>
          <cell r="O7031" t="str">
            <v>Đã bao gồm chi phí đóng gói thuốc, chưa bao gồm tiền thuốc.</v>
          </cell>
          <cell r="P7031" t="str">
            <v>Sắc thuốc thang (1 thang)</v>
          </cell>
          <cell r="Q7031">
            <v>10000</v>
          </cell>
          <cell r="R7031">
            <v>3130.4347826087001</v>
          </cell>
          <cell r="S7031">
            <v>13100</v>
          </cell>
          <cell r="T7031">
            <v>4069.5652173913099</v>
          </cell>
          <cell r="U7031">
            <v>14069.565217391309</v>
          </cell>
          <cell r="V7031">
            <v>14000</v>
          </cell>
          <cell r="W7031">
            <v>562.78260869565236</v>
          </cell>
          <cell r="X7031">
            <v>14632.347826086962</v>
          </cell>
        </row>
        <row r="7032">
          <cell r="E7032" t="str">
            <v>37.2A01.0004</v>
          </cell>
          <cell r="F7032" t="str">
            <v>01. HỒI SỨC CẤP CỨU VÀ CHỐNG ĐỘC</v>
          </cell>
          <cell r="G7032" t="str">
            <v>1.208</v>
          </cell>
          <cell r="H7032" t="str">
            <v>Siêu âm doppler xuyên sọ</v>
          </cell>
          <cell r="I7032" t="str">
            <v>Siêu âm doppler xuyên sọ</v>
          </cell>
          <cell r="J7032" t="str">
            <v>Siêu âm Doppler xuyên sọ</v>
          </cell>
          <cell r="K7032" t="str">
            <v>B</v>
          </cell>
          <cell r="L7032" t="str">
            <v>T2</v>
          </cell>
          <cell r="M7032">
            <v>4</v>
          </cell>
          <cell r="N7032">
            <v>4</v>
          </cell>
          <cell r="P7032" t="str">
            <v>Siêu âm Doppler màu tim hoặc mạch máu</v>
          </cell>
          <cell r="Q7032">
            <v>171000</v>
          </cell>
          <cell r="R7032">
            <v>62608.695652173898</v>
          </cell>
          <cell r="S7032">
            <v>233000</v>
          </cell>
          <cell r="T7032">
            <v>81391.304347826066</v>
          </cell>
          <cell r="U7032">
            <v>252391.30434782605</v>
          </cell>
          <cell r="V7032">
            <v>252300</v>
          </cell>
          <cell r="W7032">
            <v>10095.652173913042</v>
          </cell>
          <cell r="X7032">
            <v>262486.95652173908</v>
          </cell>
        </row>
        <row r="7033">
          <cell r="E7033" t="str">
            <v>37.2A01.0004</v>
          </cell>
          <cell r="F7033" t="str">
            <v>02. NỘI KHOA</v>
          </cell>
          <cell r="G7033" t="str">
            <v>2.153</v>
          </cell>
          <cell r="H7033" t="str">
            <v>Siêu âm doppler xuyên sọ</v>
          </cell>
          <cell r="I7033" t="str">
            <v>Siêu âm doppler xuyên sọ</v>
          </cell>
          <cell r="J7033" t="str">
            <v>Siêu âm Doppler xuyên sọ</v>
          </cell>
          <cell r="K7033" t="str">
            <v>B</v>
          </cell>
          <cell r="M7033">
            <v>4</v>
          </cell>
          <cell r="N7033">
            <v>4</v>
          </cell>
          <cell r="P7033" t="str">
            <v>Siêu âm Doppler màu tim hoặc mạch máu</v>
          </cell>
          <cell r="Q7033">
            <v>171000</v>
          </cell>
          <cell r="R7033">
            <v>62608.695652173898</v>
          </cell>
          <cell r="S7033">
            <v>233000</v>
          </cell>
          <cell r="T7033">
            <v>81391.304347826066</v>
          </cell>
          <cell r="U7033">
            <v>252391.30434782605</v>
          </cell>
          <cell r="V7033">
            <v>252300</v>
          </cell>
          <cell r="W7033">
            <v>10095.652173913042</v>
          </cell>
          <cell r="X7033">
            <v>262486.95652173908</v>
          </cell>
        </row>
        <row r="7034">
          <cell r="E7034" t="str">
            <v>37.2A01.0004</v>
          </cell>
          <cell r="F7034" t="str">
            <v>03. NHI KHOA</v>
          </cell>
          <cell r="G7034" t="str">
            <v>3.143</v>
          </cell>
          <cell r="H7034" t="str">
            <v>Siêu âm doppler xuyên sọ</v>
          </cell>
          <cell r="I7034" t="str">
            <v>Siêu âm doppler xuyên sọ</v>
          </cell>
          <cell r="J7034" t="str">
            <v>Siêu âm Doppler xuyên sọ</v>
          </cell>
          <cell r="K7034" t="str">
            <v>B</v>
          </cell>
          <cell r="L7034" t="str">
            <v>T2</v>
          </cell>
          <cell r="M7034">
            <v>4</v>
          </cell>
          <cell r="N7034">
            <v>4</v>
          </cell>
          <cell r="P7034" t="str">
            <v>Siêu âm Doppler màu tim hoặc mạch máu</v>
          </cell>
          <cell r="Q7034">
            <v>171000</v>
          </cell>
          <cell r="R7034">
            <v>62608.695652173898</v>
          </cell>
          <cell r="S7034">
            <v>233000</v>
          </cell>
          <cell r="T7034">
            <v>81391.304347826066</v>
          </cell>
          <cell r="U7034">
            <v>252391.30434782605</v>
          </cell>
          <cell r="V7034">
            <v>252300</v>
          </cell>
          <cell r="W7034">
            <v>10095.652173913042</v>
          </cell>
          <cell r="X7034">
            <v>262486.95652173908</v>
          </cell>
        </row>
        <row r="7035">
          <cell r="E7035" t="str">
            <v>37.8D09.1031</v>
          </cell>
          <cell r="F7035" t="str">
            <v>03. NHI KHOA</v>
          </cell>
          <cell r="G7035" t="str">
            <v>3.1837</v>
          </cell>
          <cell r="H7035" t="str">
            <v>Điều trị sâu ngà răng phục hồi bằng Compomer</v>
          </cell>
          <cell r="I7035" t="str">
            <v>Điều trị sâu ngà răng phục hồi bằng Compomer</v>
          </cell>
          <cell r="J7035" t="str">
            <v>Điều trị sâu ngà răng phục hồi bằng Compomer</v>
          </cell>
          <cell r="K7035" t="str">
            <v>B</v>
          </cell>
          <cell r="L7035" t="str">
            <v>T2</v>
          </cell>
          <cell r="M7035">
            <v>1042</v>
          </cell>
          <cell r="N7035">
            <v>1042</v>
          </cell>
          <cell r="P7035" t="str">
            <v>Răng sâu ngà</v>
          </cell>
          <cell r="Q7035">
            <v>189000</v>
          </cell>
          <cell r="R7035">
            <v>70434.782608695605</v>
          </cell>
          <cell r="S7035">
            <v>259000</v>
          </cell>
          <cell r="T7035">
            <v>91565.217391304293</v>
          </cell>
          <cell r="U7035">
            <v>280565.21739130432</v>
          </cell>
          <cell r="V7035">
            <v>280500</v>
          </cell>
          <cell r="W7035">
            <v>11222.608695652174</v>
          </cell>
          <cell r="X7035">
            <v>291787.82608695648</v>
          </cell>
        </row>
        <row r="7036">
          <cell r="E7036" t="str">
            <v>37.2A01.0004</v>
          </cell>
          <cell r="F7036" t="str">
            <v>6. TÂM THẦN</v>
          </cell>
          <cell r="G7036" t="str">
            <v>6.37</v>
          </cell>
          <cell r="H7036" t="str">
            <v>Siêu âm doppler xuyên sọ</v>
          </cell>
          <cell r="I7036" t="str">
            <v>Siêu âm doppler xuyên sọ</v>
          </cell>
          <cell r="J7036" t="str">
            <v>Siêu âm Doppler xuyên sọ</v>
          </cell>
          <cell r="K7036" t="str">
            <v>B</v>
          </cell>
          <cell r="L7036" t="str">
            <v>T3</v>
          </cell>
          <cell r="M7036">
            <v>4</v>
          </cell>
          <cell r="N7036">
            <v>4</v>
          </cell>
          <cell r="P7036" t="str">
            <v>Siêu âm Doppler màu tim hoặc mạch máu</v>
          </cell>
          <cell r="Q7036">
            <v>171000</v>
          </cell>
          <cell r="R7036">
            <v>62608.695652173898</v>
          </cell>
          <cell r="S7036">
            <v>233000</v>
          </cell>
          <cell r="T7036">
            <v>81391.304347826066</v>
          </cell>
          <cell r="U7036">
            <v>252391.30434782605</v>
          </cell>
          <cell r="V7036">
            <v>252300</v>
          </cell>
          <cell r="W7036">
            <v>10095.652173913042</v>
          </cell>
          <cell r="X7036">
            <v>262486.95652173908</v>
          </cell>
        </row>
        <row r="7037">
          <cell r="E7037" t="str">
            <v>37.2A01.0001</v>
          </cell>
          <cell r="F7037" t="str">
            <v>03. NHI KHOA</v>
          </cell>
          <cell r="G7037" t="str">
            <v>3.70</v>
          </cell>
          <cell r="H7037" t="str">
            <v>Siêu âm màng phổi</v>
          </cell>
          <cell r="I7037" t="str">
            <v>Siêu âm màng phổi</v>
          </cell>
          <cell r="J7037" t="str">
            <v>Siêu âm màng phổi</v>
          </cell>
          <cell r="K7037" t="str">
            <v>B</v>
          </cell>
          <cell r="L7037" t="str">
            <v>T1</v>
          </cell>
          <cell r="M7037">
            <v>1</v>
          </cell>
          <cell r="N7037">
            <v>1</v>
          </cell>
          <cell r="P7037" t="str">
            <v>Siêu âm</v>
          </cell>
          <cell r="Q7037">
            <v>18001</v>
          </cell>
          <cell r="R7037">
            <v>31302.782608695699</v>
          </cell>
          <cell r="S7037">
            <v>49300</v>
          </cell>
          <cell r="T7037">
            <v>40693.617391304404</v>
          </cell>
          <cell r="U7037">
            <v>58694.617391304404</v>
          </cell>
          <cell r="V7037">
            <v>58600</v>
          </cell>
          <cell r="W7037">
            <v>2347.7846956521762</v>
          </cell>
          <cell r="X7037">
            <v>61042.402086956579</v>
          </cell>
        </row>
        <row r="7038">
          <cell r="E7038" t="str">
            <v>37.8D09.1031</v>
          </cell>
          <cell r="F7038" t="str">
            <v>03. NHI KHOA</v>
          </cell>
          <cell r="G7038" t="str">
            <v>3.1970</v>
          </cell>
          <cell r="H7038" t="str">
            <v>Điều trị sâu ngà răng phục hồi bằng Eugenate</v>
          </cell>
          <cell r="I7038" t="str">
            <v>Điều trị sâu ngà răng phục hồi bằng Eugenate</v>
          </cell>
          <cell r="J7038" t="str">
            <v>Điều trị sâu ngà răng phục hồi bằng Eugenate</v>
          </cell>
          <cell r="K7038" t="str">
            <v>D</v>
          </cell>
          <cell r="L7038" t="str">
            <v>T2</v>
          </cell>
          <cell r="M7038">
            <v>1042</v>
          </cell>
          <cell r="N7038">
            <v>1042</v>
          </cell>
          <cell r="P7038" t="str">
            <v>Răng sâu ngà</v>
          </cell>
          <cell r="Q7038">
            <v>189000</v>
          </cell>
          <cell r="R7038">
            <v>70434.782608695605</v>
          </cell>
          <cell r="S7038">
            <v>259000</v>
          </cell>
          <cell r="T7038">
            <v>91565.217391304293</v>
          </cell>
          <cell r="U7038">
            <v>280565.21739130432</v>
          </cell>
          <cell r="V7038">
            <v>280500</v>
          </cell>
          <cell r="W7038">
            <v>11222.608695652174</v>
          </cell>
          <cell r="X7038">
            <v>291787.82608695648</v>
          </cell>
        </row>
        <row r="7039">
          <cell r="E7039" t="str">
            <v>37.8D09.1031</v>
          </cell>
          <cell r="F7039" t="str">
            <v>03. NHI KHOA</v>
          </cell>
          <cell r="G7039" t="str">
            <v>3.1972</v>
          </cell>
          <cell r="H7039" t="str">
            <v>Điều trị sâu ngà răng phục hồi bằng Glassionomer Cement (GiC)</v>
          </cell>
          <cell r="I7039" t="str">
            <v>Điều trị sâu ngà răng phục hồi bằng Glassionomer Cement (GiC)</v>
          </cell>
          <cell r="J7039" t="str">
            <v>Điều trị sâu ngà răng phục hồi bằng Glassionomer Cement (GiC)</v>
          </cell>
          <cell r="K7039" t="str">
            <v>D</v>
          </cell>
          <cell r="L7039" t="str">
            <v>T2</v>
          </cell>
          <cell r="M7039">
            <v>1042</v>
          </cell>
          <cell r="N7039">
            <v>1042</v>
          </cell>
          <cell r="P7039" t="str">
            <v>Răng sâu ngà</v>
          </cell>
          <cell r="Q7039">
            <v>189000</v>
          </cell>
          <cell r="R7039">
            <v>70434.782608695605</v>
          </cell>
          <cell r="S7039">
            <v>259000</v>
          </cell>
          <cell r="T7039">
            <v>91565.217391304293</v>
          </cell>
          <cell r="U7039">
            <v>280565.21739130432</v>
          </cell>
          <cell r="V7039">
            <v>280500</v>
          </cell>
          <cell r="W7039">
            <v>11222.608695652174</v>
          </cell>
          <cell r="X7039">
            <v>291787.82608695648</v>
          </cell>
        </row>
        <row r="7040">
          <cell r="E7040" t="str">
            <v>37.2A01.0001</v>
          </cell>
          <cell r="F7040" t="str">
            <v>18. ĐIỆN QUANG</v>
          </cell>
          <cell r="G7040" t="str">
            <v>18.11</v>
          </cell>
          <cell r="H7040" t="str">
            <v>Siêu âm màng phổi</v>
          </cell>
          <cell r="I7040" t="str">
            <v>Siêu âm màng phổi</v>
          </cell>
          <cell r="J7040" t="str">
            <v>Siêu âm màng phổi</v>
          </cell>
          <cell r="K7040" t="str">
            <v>B</v>
          </cell>
          <cell r="M7040">
            <v>1</v>
          </cell>
          <cell r="N7040">
            <v>1</v>
          </cell>
          <cell r="P7040" t="str">
            <v>Siêu âm</v>
          </cell>
          <cell r="Q7040">
            <v>18001</v>
          </cell>
          <cell r="R7040">
            <v>31302.782608695699</v>
          </cell>
          <cell r="S7040">
            <v>49300</v>
          </cell>
          <cell r="T7040">
            <v>40693.617391304404</v>
          </cell>
          <cell r="U7040">
            <v>58694.617391304404</v>
          </cell>
          <cell r="V7040">
            <v>58600</v>
          </cell>
          <cell r="W7040">
            <v>2347.7846956521762</v>
          </cell>
          <cell r="X7040">
            <v>61042.402086956579</v>
          </cell>
        </row>
        <row r="7041">
          <cell r="E7041" t="str">
            <v>37.2A01.0001</v>
          </cell>
          <cell r="F7041" t="str">
            <v>01. HỒI SỨC CẤP CỨU VÀ CHỐNG ĐỘC</v>
          </cell>
          <cell r="G7041" t="str">
            <v>1.92</v>
          </cell>
          <cell r="H7041" t="str">
            <v>Siêu âm màng phổi cấp cứu</v>
          </cell>
          <cell r="I7041" t="str">
            <v>Siêu âm màng phổi cấp cứu</v>
          </cell>
          <cell r="J7041" t="str">
            <v>Siêu âm màng phổi cấp cứu</v>
          </cell>
          <cell r="K7041" t="str">
            <v>B</v>
          </cell>
          <cell r="L7041" t="str">
            <v>T1</v>
          </cell>
          <cell r="M7041">
            <v>1</v>
          </cell>
          <cell r="N7041">
            <v>1</v>
          </cell>
          <cell r="P7041" t="str">
            <v>Siêu âm</v>
          </cell>
          <cell r="Q7041">
            <v>18001</v>
          </cell>
          <cell r="R7041">
            <v>31302.782608695699</v>
          </cell>
          <cell r="S7041">
            <v>49300</v>
          </cell>
          <cell r="T7041">
            <v>40693.617391304404</v>
          </cell>
          <cell r="U7041">
            <v>58694.617391304404</v>
          </cell>
          <cell r="V7041">
            <v>58600</v>
          </cell>
          <cell r="W7041">
            <v>2347.7846956521762</v>
          </cell>
          <cell r="X7041">
            <v>61042.402086956579</v>
          </cell>
        </row>
        <row r="7042">
          <cell r="E7042" t="str">
            <v>37.2A01.0001</v>
          </cell>
          <cell r="F7042" t="str">
            <v>02. NỘI KHOA</v>
          </cell>
          <cell r="G7042" t="str">
            <v>2.63</v>
          </cell>
          <cell r="H7042" t="str">
            <v>Siêu âm màng phổi cấp cứu</v>
          </cell>
          <cell r="I7042" t="str">
            <v>Siêu âm màng phổi cấp cứu</v>
          </cell>
          <cell r="J7042" t="str">
            <v>Siêu âm màng phổi cấp cứu</v>
          </cell>
          <cell r="K7042" t="str">
            <v>C</v>
          </cell>
          <cell r="M7042">
            <v>1</v>
          </cell>
          <cell r="N7042">
            <v>1</v>
          </cell>
          <cell r="P7042" t="str">
            <v>Siêu âm</v>
          </cell>
          <cell r="Q7042">
            <v>18001</v>
          </cell>
          <cell r="R7042">
            <v>31302.782608695699</v>
          </cell>
          <cell r="S7042">
            <v>49300</v>
          </cell>
          <cell r="T7042">
            <v>40693.617391304404</v>
          </cell>
          <cell r="U7042">
            <v>58694.617391304404</v>
          </cell>
          <cell r="V7042">
            <v>58600</v>
          </cell>
          <cell r="W7042">
            <v>2347.7846956521762</v>
          </cell>
          <cell r="X7042">
            <v>61042.402086956579</v>
          </cell>
        </row>
        <row r="7043">
          <cell r="E7043" t="str">
            <v>37.2A01.0004</v>
          </cell>
          <cell r="F7043" t="str">
            <v>01. HỒI SỨC CẤP CỨU VÀ CHỐNG ĐỘC</v>
          </cell>
          <cell r="G7043" t="str">
            <v>1.18</v>
          </cell>
          <cell r="H7043" t="str">
            <v>Siêu âm tim cấp cứu tại giường</v>
          </cell>
          <cell r="I7043" t="str">
            <v>Siêu âm tim cấp cứu tại giường</v>
          </cell>
          <cell r="J7043" t="str">
            <v>Siêu âm tim cấp cứu tại giường</v>
          </cell>
          <cell r="K7043" t="str">
            <v>C</v>
          </cell>
          <cell r="L7043" t="str">
            <v>T1</v>
          </cell>
          <cell r="M7043">
            <v>4</v>
          </cell>
          <cell r="N7043">
            <v>4</v>
          </cell>
          <cell r="P7043" t="str">
            <v>Siêu âm Doppler màu tim hoặc mạch máu</v>
          </cell>
          <cell r="Q7043">
            <v>171000</v>
          </cell>
          <cell r="R7043">
            <v>62608.695652173898</v>
          </cell>
          <cell r="S7043">
            <v>233000</v>
          </cell>
          <cell r="T7043">
            <v>81391.304347826066</v>
          </cell>
          <cell r="U7043">
            <v>252391.30434782605</v>
          </cell>
          <cell r="V7043">
            <v>252300</v>
          </cell>
          <cell r="W7043">
            <v>10095.652173913042</v>
          </cell>
          <cell r="X7043">
            <v>262486.95652173908</v>
          </cell>
        </row>
        <row r="7044">
          <cell r="E7044" t="str">
            <v>37.8D09.1031</v>
          </cell>
          <cell r="F7044" t="str">
            <v>16. RĂNG HÀM MẶT</v>
          </cell>
          <cell r="G7044" t="str">
            <v>16.70</v>
          </cell>
          <cell r="H7044" t="str">
            <v>Điều trị sâu ngà răng phục hồi bằng GlassIonomer Cement</v>
          </cell>
          <cell r="I7044" t="str">
            <v>Điều trị sâu ngà răng phục hồi bằng GlassIonomer Cement</v>
          </cell>
          <cell r="J7044" t="str">
            <v>Điều trị sâu ngà răng phục hồi bằng GlassIonomer Cement</v>
          </cell>
          <cell r="K7044" t="str">
            <v>D</v>
          </cell>
          <cell r="L7044" t="str">
            <v>T2</v>
          </cell>
          <cell r="M7044">
            <v>1042</v>
          </cell>
          <cell r="N7044">
            <v>1042</v>
          </cell>
          <cell r="P7044" t="str">
            <v>Răng sâu ngà</v>
          </cell>
          <cell r="Q7044">
            <v>189000</v>
          </cell>
          <cell r="R7044">
            <v>70434.782608695605</v>
          </cell>
          <cell r="S7044">
            <v>259000</v>
          </cell>
          <cell r="T7044">
            <v>91565.217391304293</v>
          </cell>
          <cell r="U7044">
            <v>280565.21739130432</v>
          </cell>
          <cell r="V7044">
            <v>280500</v>
          </cell>
          <cell r="W7044">
            <v>11222.608695652174</v>
          </cell>
          <cell r="X7044">
            <v>291787.82608695648</v>
          </cell>
        </row>
        <row r="7045">
          <cell r="E7045" t="str">
            <v>37.2A01.0004</v>
          </cell>
          <cell r="F7045" t="str">
            <v>02. NỘI KHOA</v>
          </cell>
          <cell r="G7045" t="str">
            <v>2.119</v>
          </cell>
          <cell r="H7045" t="str">
            <v>Siêu âm tim cấp cứu tại giường</v>
          </cell>
          <cell r="I7045" t="str">
            <v>Siêu âm tim cấp cứu tại giường</v>
          </cell>
          <cell r="J7045" t="str">
            <v>Siêu âm tim cấp cứu tại giường</v>
          </cell>
          <cell r="K7045" t="str">
            <v>C</v>
          </cell>
          <cell r="L7045" t="str">
            <v>T3</v>
          </cell>
          <cell r="M7045">
            <v>4</v>
          </cell>
          <cell r="N7045">
            <v>4</v>
          </cell>
          <cell r="P7045" t="str">
            <v>Siêu âm Doppler màu tim hoặc mạch máu</v>
          </cell>
          <cell r="Q7045">
            <v>171000</v>
          </cell>
          <cell r="R7045">
            <v>62608.695652173898</v>
          </cell>
          <cell r="S7045">
            <v>233000</v>
          </cell>
          <cell r="T7045">
            <v>81391.304347826066</v>
          </cell>
          <cell r="U7045">
            <v>252391.30434782605</v>
          </cell>
          <cell r="V7045">
            <v>252300</v>
          </cell>
          <cell r="W7045">
            <v>10095.652173913042</v>
          </cell>
          <cell r="X7045">
            <v>262486.95652173908</v>
          </cell>
        </row>
        <row r="7046">
          <cell r="E7046" t="str">
            <v>37.2A01.0004</v>
          </cell>
          <cell r="F7046" t="str">
            <v>03. NHI KHOA</v>
          </cell>
          <cell r="G7046" t="str">
            <v>3.41</v>
          </cell>
          <cell r="H7046" t="str">
            <v>Siêu âm tim cấp cứu tại giường</v>
          </cell>
          <cell r="I7046" t="str">
            <v>Siêu âm tim cấp cứu tại giường</v>
          </cell>
          <cell r="J7046" t="str">
            <v>Siêu âm tim cấp cứu tại giường</v>
          </cell>
          <cell r="K7046" t="str">
            <v>C</v>
          </cell>
          <cell r="L7046" t="str">
            <v>T1</v>
          </cell>
          <cell r="M7046">
            <v>4</v>
          </cell>
          <cell r="N7046">
            <v>4</v>
          </cell>
          <cell r="P7046" t="str">
            <v>Siêu âm Doppler màu tim hoặc mạch máu</v>
          </cell>
          <cell r="Q7046">
            <v>171000</v>
          </cell>
          <cell r="R7046">
            <v>62608.695652173898</v>
          </cell>
          <cell r="S7046">
            <v>233000</v>
          </cell>
          <cell r="T7046">
            <v>81391.304347826066</v>
          </cell>
          <cell r="U7046">
            <v>252391.30434782605</v>
          </cell>
          <cell r="V7046">
            <v>252300</v>
          </cell>
          <cell r="W7046">
            <v>10095.652173913042</v>
          </cell>
          <cell r="X7046">
            <v>262486.95652173908</v>
          </cell>
        </row>
        <row r="7047">
          <cell r="E7047" t="str">
            <v>37.8D09.1032</v>
          </cell>
          <cell r="F7047" t="str">
            <v>16. RĂNG HÀM MẶT</v>
          </cell>
          <cell r="G7047" t="str">
            <v>16.57</v>
          </cell>
          <cell r="H7047" t="str">
            <v>Chụp tủy bằng Hydroxit canxi</v>
          </cell>
          <cell r="I7047" t="str">
            <v>Chụp tủy bằng Hydroxit canxi</v>
          </cell>
          <cell r="J7047" t="str">
            <v>Chụp tuỷ bằng Hydroxit canxi</v>
          </cell>
          <cell r="K7047" t="str">
            <v>C</v>
          </cell>
          <cell r="L7047" t="str">
            <v>T3</v>
          </cell>
          <cell r="M7047">
            <v>1043</v>
          </cell>
          <cell r="N7047">
            <v>1043</v>
          </cell>
          <cell r="P7047" t="str">
            <v>Răng viêm tuỷ hồi phục</v>
          </cell>
          <cell r="Q7047">
            <v>190000</v>
          </cell>
          <cell r="R7047">
            <v>90782.608695652205</v>
          </cell>
          <cell r="S7047">
            <v>280000</v>
          </cell>
          <cell r="T7047">
            <v>118017.39130434787</v>
          </cell>
          <cell r="U7047">
            <v>308017.3913043479</v>
          </cell>
          <cell r="V7047">
            <v>308000</v>
          </cell>
          <cell r="W7047">
            <v>12320.695652173916</v>
          </cell>
          <cell r="X7047">
            <v>320338.08695652179</v>
          </cell>
        </row>
        <row r="7048">
          <cell r="E7048" t="str">
            <v>37.8D09.1032</v>
          </cell>
          <cell r="F7048" t="str">
            <v>16. RĂNG HÀM MẶT</v>
          </cell>
          <cell r="G7048" t="str">
            <v>16.56</v>
          </cell>
          <cell r="H7048" t="str">
            <v>Chụp tủy bằng MTA</v>
          </cell>
          <cell r="I7048" t="str">
            <v>Chụp tủy bằng MTA</v>
          </cell>
          <cell r="J7048" t="str">
            <v>Chụp tuỷ bằng MTA</v>
          </cell>
          <cell r="K7048" t="str">
            <v>B</v>
          </cell>
          <cell r="L7048" t="str">
            <v>T2</v>
          </cell>
          <cell r="M7048">
            <v>1043</v>
          </cell>
          <cell r="N7048">
            <v>1043</v>
          </cell>
          <cell r="P7048" t="str">
            <v>Răng viêm tuỷ hồi phục</v>
          </cell>
          <cell r="Q7048">
            <v>190000</v>
          </cell>
          <cell r="R7048">
            <v>90782.608695652205</v>
          </cell>
          <cell r="S7048">
            <v>280000</v>
          </cell>
          <cell r="T7048">
            <v>118017.39130434787</v>
          </cell>
          <cell r="U7048">
            <v>308017.3913043479</v>
          </cell>
          <cell r="V7048">
            <v>308000</v>
          </cell>
          <cell r="W7048">
            <v>12320.695652173916</v>
          </cell>
          <cell r="X7048">
            <v>320338.08695652179</v>
          </cell>
        </row>
        <row r="7049">
          <cell r="E7049" t="str">
            <v>37.8D09.1033</v>
          </cell>
          <cell r="F7049" t="str">
            <v>03. NHI KHOA</v>
          </cell>
          <cell r="G7049" t="str">
            <v>3.1957</v>
          </cell>
          <cell r="H7049" t="str">
            <v>Điều trị viêm loét niêm mạc miệng trẻ em</v>
          </cell>
          <cell r="I7049" t="str">
            <v>Điều trị viêm loét niêm mạc miệng trẻ em</v>
          </cell>
          <cell r="J7049" t="str">
            <v>Điều trị viêm loét niêm mạc miệng trẻ em</v>
          </cell>
          <cell r="K7049" t="str">
            <v>D</v>
          </cell>
          <cell r="L7049" t="str">
            <v>T3</v>
          </cell>
          <cell r="M7049">
            <v>1044</v>
          </cell>
          <cell r="N7049">
            <v>1044</v>
          </cell>
          <cell r="P7049" t="str">
            <v xml:space="preserve">Rửa chấm thuốc điều trị viêm loét niêm mạc (1 lần) </v>
          </cell>
          <cell r="Q7049">
            <v>25000</v>
          </cell>
          <cell r="R7049">
            <v>8921.7391304347802</v>
          </cell>
          <cell r="S7049">
            <v>33900</v>
          </cell>
          <cell r="T7049">
            <v>11598.260869565214</v>
          </cell>
          <cell r="U7049">
            <v>36598.260869565216</v>
          </cell>
          <cell r="V7049">
            <v>36500</v>
          </cell>
          <cell r="W7049">
            <v>1463.9304347826087</v>
          </cell>
          <cell r="X7049">
            <v>38062.191304347827</v>
          </cell>
        </row>
        <row r="7050">
          <cell r="E7050" t="str">
            <v>37.8D09.1035</v>
          </cell>
          <cell r="F7050" t="str">
            <v>03. NHI KHOA</v>
          </cell>
          <cell r="G7050" t="str">
            <v>3.1953</v>
          </cell>
          <cell r="H7050" t="str">
            <v>Trám bít hố rãnh bằng Glassionomer Cement (GiC)</v>
          </cell>
          <cell r="I7050" t="str">
            <v>Trám bít hố rãnh bằng Glassionomer Cement (GiC)</v>
          </cell>
          <cell r="J7050" t="str">
            <v>Trám bít hố rãnh bằng Glassionomer Cement (GiC)</v>
          </cell>
          <cell r="K7050" t="str">
            <v>D</v>
          </cell>
          <cell r="L7050" t="str">
            <v>T1</v>
          </cell>
          <cell r="M7050">
            <v>1046</v>
          </cell>
          <cell r="N7050">
            <v>1046</v>
          </cell>
          <cell r="P7050" t="str">
            <v>Trám bít hố rãnh</v>
          </cell>
          <cell r="Q7050">
            <v>154000</v>
          </cell>
          <cell r="R7050">
            <v>70434.782608695605</v>
          </cell>
          <cell r="S7050">
            <v>224000</v>
          </cell>
          <cell r="T7050">
            <v>91565.217391304293</v>
          </cell>
          <cell r="U7050">
            <v>245565.21739130429</v>
          </cell>
          <cell r="V7050">
            <v>245500</v>
          </cell>
          <cell r="W7050">
            <v>9822.6086956521722</v>
          </cell>
          <cell r="X7050">
            <v>255387.82608695645</v>
          </cell>
        </row>
        <row r="7051">
          <cell r="E7051" t="str">
            <v>37.2A01.0004</v>
          </cell>
          <cell r="F7051" t="str">
            <v>9. GÂY MÊ HỒI SỨC</v>
          </cell>
          <cell r="G7051" t="str">
            <v>9.151</v>
          </cell>
          <cell r="H7051" t="str">
            <v>Siêu âm tim cấp cứu tại giường</v>
          </cell>
          <cell r="I7051" t="str">
            <v>Siêu âm tim cấp cứu tại giường</v>
          </cell>
          <cell r="J7051" t="str">
            <v>Siêu âm tim cấp cứu tại giường</v>
          </cell>
          <cell r="K7051" t="str">
            <v>C</v>
          </cell>
          <cell r="L7051" t="str">
            <v>T1</v>
          </cell>
          <cell r="M7051">
            <v>4</v>
          </cell>
          <cell r="N7051">
            <v>4</v>
          </cell>
          <cell r="P7051" t="str">
            <v>Siêu âm Doppler màu tim hoặc mạch máu</v>
          </cell>
          <cell r="Q7051">
            <v>171000</v>
          </cell>
          <cell r="R7051">
            <v>62608.695652173898</v>
          </cell>
          <cell r="S7051">
            <v>233000</v>
          </cell>
          <cell r="T7051">
            <v>81391.304347826066</v>
          </cell>
          <cell r="U7051">
            <v>252391.30434782605</v>
          </cell>
          <cell r="V7051">
            <v>252300</v>
          </cell>
          <cell r="W7051">
            <v>10095.652173913042</v>
          </cell>
          <cell r="X7051">
            <v>262486.95652173908</v>
          </cell>
        </row>
        <row r="7052">
          <cell r="E7052" t="str">
            <v>37.8B00.0178</v>
          </cell>
          <cell r="F7052" t="str">
            <v>03. NHI KHOA</v>
          </cell>
          <cell r="G7052" t="str">
            <v>3.2815</v>
          </cell>
          <cell r="H7052" t="str">
            <v>Sinh thiết tủy xương</v>
          </cell>
          <cell r="I7052" t="str">
            <v>Sinh thiết tủy xương</v>
          </cell>
          <cell r="J7052" t="str">
            <v>Sinh thiết tủy xương</v>
          </cell>
          <cell r="K7052" t="str">
            <v>A</v>
          </cell>
          <cell r="L7052" t="str">
            <v>T1</v>
          </cell>
          <cell r="M7052">
            <v>183</v>
          </cell>
          <cell r="N7052">
            <v>183</v>
          </cell>
          <cell r="O7052" t="str">
            <v>Chưa bao gồm kim sinh thiết.</v>
          </cell>
          <cell r="P7052" t="str">
            <v xml:space="preserve">Sinh thiết tủy xương </v>
          </cell>
          <cell r="Q7052">
            <v>185000</v>
          </cell>
          <cell r="R7052">
            <v>68869.565217391297</v>
          </cell>
          <cell r="S7052">
            <v>253000</v>
          </cell>
          <cell r="T7052">
            <v>89530.434782608689</v>
          </cell>
          <cell r="U7052">
            <v>274530.4347826087</v>
          </cell>
          <cell r="V7052">
            <v>274500</v>
          </cell>
          <cell r="W7052">
            <v>10981.217391304348</v>
          </cell>
          <cell r="X7052">
            <v>285511.65217391303</v>
          </cell>
        </row>
        <row r="7053">
          <cell r="E7053" t="str">
            <v>37.8B00.0179</v>
          </cell>
          <cell r="F7053" t="str">
            <v>03. NHI KHOA</v>
          </cell>
          <cell r="G7053" t="str">
            <v>3.2815</v>
          </cell>
          <cell r="H7053" t="str">
            <v>Sinh thiết tủy xương</v>
          </cell>
          <cell r="I7053" t="str">
            <v>Sinh thiết tủy xương [có kim sinh thiết]</v>
          </cell>
          <cell r="J7053" t="str">
            <v>Sinh thiết tủy xương</v>
          </cell>
          <cell r="K7053" t="str">
            <v>A</v>
          </cell>
          <cell r="L7053" t="str">
            <v>T1</v>
          </cell>
          <cell r="M7053">
            <v>184</v>
          </cell>
          <cell r="N7053">
            <v>184</v>
          </cell>
          <cell r="O7053" t="str">
            <v>Bao gồm kim sinh thiết dùng nhiều lần.</v>
          </cell>
          <cell r="P7053" t="str">
            <v>Sinh thiết tủy xương có kim sinh thiết</v>
          </cell>
          <cell r="Q7053">
            <v>1315000</v>
          </cell>
          <cell r="R7053">
            <v>68869.565217391297</v>
          </cell>
          <cell r="S7053">
            <v>1383000</v>
          </cell>
          <cell r="T7053">
            <v>89530.434782608689</v>
          </cell>
          <cell r="U7053">
            <v>1404530.4347826086</v>
          </cell>
          <cell r="V7053">
            <v>1404500</v>
          </cell>
          <cell r="W7053">
            <v>56181.217391304344</v>
          </cell>
          <cell r="X7053">
            <v>1460711.6521739131</v>
          </cell>
        </row>
        <row r="7054">
          <cell r="E7054" t="str">
            <v>37.8D09.1035</v>
          </cell>
          <cell r="F7054" t="str">
            <v>03. NHI KHOA</v>
          </cell>
          <cell r="G7054" t="str">
            <v>3.1938</v>
          </cell>
          <cell r="H7054" t="str">
            <v>Trám bít hố rãnh với Glassionomer Cement (GiC) quang trùng hợp</v>
          </cell>
          <cell r="I7054" t="str">
            <v>Trám bít hố rãnh với Glassionomer Cement (GiC) quang trùng hợp</v>
          </cell>
          <cell r="J7054" t="str">
            <v>Trám bít hố rãnh với Glassionomer Cement (GiC) quang trùng hợp</v>
          </cell>
          <cell r="K7054" t="str">
            <v>C</v>
          </cell>
          <cell r="L7054" t="str">
            <v>T1</v>
          </cell>
          <cell r="M7054">
            <v>1046</v>
          </cell>
          <cell r="N7054">
            <v>1046</v>
          </cell>
          <cell r="P7054" t="str">
            <v>Trám bít hố rãnh</v>
          </cell>
          <cell r="Q7054">
            <v>154000</v>
          </cell>
          <cell r="R7054">
            <v>70434.782608695605</v>
          </cell>
          <cell r="S7054">
            <v>224000</v>
          </cell>
          <cell r="T7054">
            <v>91565.217391304293</v>
          </cell>
          <cell r="U7054">
            <v>245565.21739130429</v>
          </cell>
          <cell r="V7054">
            <v>245500</v>
          </cell>
          <cell r="W7054">
            <v>9822.6086956521722</v>
          </cell>
          <cell r="X7054">
            <v>255387.82608695645</v>
          </cell>
        </row>
        <row r="7055">
          <cell r="E7055" t="str">
            <v>37.8D09.1035</v>
          </cell>
          <cell r="F7055" t="str">
            <v>16. RĂNG HÀM MẶT</v>
          </cell>
          <cell r="G7055" t="str">
            <v>16.226</v>
          </cell>
          <cell r="H7055" t="str">
            <v>Trám bít hố rãnh bằng GlassIonomer Cement</v>
          </cell>
          <cell r="I7055" t="str">
            <v>Trám bít hố rãnh bằng GlassIonomer Cement</v>
          </cell>
          <cell r="J7055" t="str">
            <v>Trám bít hố rãnh bằng GlassIonomer Cement</v>
          </cell>
          <cell r="K7055" t="str">
            <v>D</v>
          </cell>
          <cell r="L7055" t="str">
            <v>T1</v>
          </cell>
          <cell r="M7055">
            <v>1046</v>
          </cell>
          <cell r="N7055">
            <v>1046</v>
          </cell>
          <cell r="P7055" t="str">
            <v>Trám bít hố rãnh</v>
          </cell>
          <cell r="Q7055">
            <v>154000</v>
          </cell>
          <cell r="R7055">
            <v>70434.782608695605</v>
          </cell>
          <cell r="S7055">
            <v>224000</v>
          </cell>
          <cell r="T7055">
            <v>91565.217391304293</v>
          </cell>
          <cell r="U7055">
            <v>245565.21739130429</v>
          </cell>
          <cell r="V7055">
            <v>245500</v>
          </cell>
          <cell r="W7055">
            <v>9822.6086956521722</v>
          </cell>
          <cell r="X7055">
            <v>255387.82608695645</v>
          </cell>
        </row>
        <row r="7056">
          <cell r="E7056" t="str">
            <v>37.8B00.0180</v>
          </cell>
          <cell r="F7056" t="str">
            <v>03. NHI KHOA</v>
          </cell>
          <cell r="G7056" t="str">
            <v>3.2815</v>
          </cell>
          <cell r="H7056" t="str">
            <v>Sinh thiết tủy xương</v>
          </cell>
          <cell r="I7056" t="str">
            <v>Sinh thiết tủy xương [sử dụng máy khoan cầm tay]</v>
          </cell>
          <cell r="J7056" t="str">
            <v>Sinh thiết tủy xương</v>
          </cell>
          <cell r="K7056" t="str">
            <v>A</v>
          </cell>
          <cell r="L7056" t="str">
            <v>T1</v>
          </cell>
          <cell r="M7056">
            <v>185</v>
          </cell>
          <cell r="N7056">
            <v>185</v>
          </cell>
          <cell r="P7056" t="str">
            <v>Sinh thiết tủy xương (sử dụng máy khoan cầm tay).</v>
          </cell>
          <cell r="Q7056">
            <v>2619000</v>
          </cell>
          <cell r="R7056">
            <v>70434.782608695605</v>
          </cell>
          <cell r="S7056">
            <v>2689000</v>
          </cell>
          <cell r="T7056">
            <v>91565.217391304293</v>
          </cell>
          <cell r="U7056">
            <v>2710565.2173913042</v>
          </cell>
          <cell r="V7056">
            <v>2710500</v>
          </cell>
          <cell r="W7056">
            <v>108422.60869565218</v>
          </cell>
          <cell r="X7056">
            <v>2818987.8260869565</v>
          </cell>
        </row>
        <row r="7057">
          <cell r="E7057" t="str">
            <v>37.8B00.0192</v>
          </cell>
          <cell r="F7057" t="str">
            <v>03. NHI KHOA</v>
          </cell>
          <cell r="G7057" t="str">
            <v>3.29</v>
          </cell>
          <cell r="H7057" t="str">
            <v>Sốc điện ngoài lồng ngực cấp cứu</v>
          </cell>
          <cell r="I7057" t="str">
            <v>Sốc điện ngoài lồng ngực cấp cứu</v>
          </cell>
          <cell r="J7057" t="str">
            <v>Sốc điện ngoài lồng ngực cấp cứu</v>
          </cell>
          <cell r="K7057" t="str">
            <v>C</v>
          </cell>
          <cell r="L7057" t="str">
            <v>T2</v>
          </cell>
          <cell r="M7057">
            <v>197</v>
          </cell>
          <cell r="N7057">
            <v>197</v>
          </cell>
          <cell r="P7057" t="str">
            <v>Tạo nhịp cấp cứu ngoài lồng ngực</v>
          </cell>
          <cell r="Q7057">
            <v>896000</v>
          </cell>
          <cell r="R7057">
            <v>112695.652173913</v>
          </cell>
          <cell r="S7057">
            <v>1008000</v>
          </cell>
          <cell r="T7057">
            <v>146504.34782608692</v>
          </cell>
          <cell r="U7057">
            <v>1042504.3478260869</v>
          </cell>
          <cell r="V7057">
            <v>1042500</v>
          </cell>
          <cell r="W7057">
            <v>41700.17391304348</v>
          </cell>
          <cell r="X7057">
            <v>1084204.5217391304</v>
          </cell>
        </row>
        <row r="7058">
          <cell r="E7058" t="str">
            <v>37.8D01.0299</v>
          </cell>
          <cell r="F7058" t="str">
            <v>01. HỒI SỨC CẤP CỨU VÀ CHỐNG ĐỘC</v>
          </cell>
          <cell r="G7058" t="str">
            <v>1.32</v>
          </cell>
          <cell r="H7058" t="str">
            <v>Sốc điện ngoài lồng ngực cấp cứu</v>
          </cell>
          <cell r="I7058" t="str">
            <v>Sốc điện ngoài lồng ngực cấp cứu</v>
          </cell>
          <cell r="J7058" t="str">
            <v>Sốc điện ngoài lồng ngực cấp cứu</v>
          </cell>
          <cell r="K7058" t="str">
            <v>C</v>
          </cell>
          <cell r="L7058" t="str">
            <v>T2</v>
          </cell>
          <cell r="M7058">
            <v>308</v>
          </cell>
          <cell r="N7058">
            <v>308</v>
          </cell>
          <cell r="P7058" t="str">
            <v>Thủ thuật loại II (HSCC - CĐ)</v>
          </cell>
          <cell r="Q7058">
            <v>331000</v>
          </cell>
          <cell r="R7058">
            <v>154956.52173913</v>
          </cell>
          <cell r="S7058">
            <v>485000</v>
          </cell>
          <cell r="T7058">
            <v>201443.47826086899</v>
          </cell>
          <cell r="U7058">
            <v>532443.47826086893</v>
          </cell>
          <cell r="V7058">
            <v>532400</v>
          </cell>
          <cell r="W7058">
            <v>21297.739130434758</v>
          </cell>
          <cell r="X7058">
            <v>553741.21739130374</v>
          </cell>
        </row>
        <row r="7059">
          <cell r="E7059" t="str">
            <v>37.8D09.1035</v>
          </cell>
          <cell r="F7059" t="str">
            <v>16. RĂNG HÀM MẶT</v>
          </cell>
          <cell r="G7059" t="str">
            <v>16.222</v>
          </cell>
          <cell r="H7059" t="str">
            <v>Trám bít hố rãnh với GlassIonomer Cement quang trùng hợp</v>
          </cell>
          <cell r="I7059" t="str">
            <v>Trám bít hố rãnh với GlassIonomer Cement quang trùng hợp</v>
          </cell>
          <cell r="J7059" t="str">
            <v>Trám bít hố rãnh với GlassIonomer Cement quang trùng hợp</v>
          </cell>
          <cell r="K7059" t="str">
            <v>C</v>
          </cell>
          <cell r="L7059" t="str">
            <v>T1</v>
          </cell>
          <cell r="M7059">
            <v>1046</v>
          </cell>
          <cell r="N7059">
            <v>1046</v>
          </cell>
          <cell r="P7059" t="str">
            <v>Trám bít hố rãnh</v>
          </cell>
          <cell r="Q7059">
            <v>154000</v>
          </cell>
          <cell r="R7059">
            <v>70434.782608695605</v>
          </cell>
          <cell r="S7059">
            <v>224000</v>
          </cell>
          <cell r="T7059">
            <v>91565.217391304293</v>
          </cell>
          <cell r="U7059">
            <v>245565.21739130429</v>
          </cell>
          <cell r="V7059">
            <v>245500</v>
          </cell>
          <cell r="W7059">
            <v>9822.6086956521722</v>
          </cell>
          <cell r="X7059">
            <v>255387.82608695645</v>
          </cell>
        </row>
        <row r="7060">
          <cell r="E7060" t="str">
            <v>37.8D07.0849</v>
          </cell>
          <cell r="F7060" t="str">
            <v>03. NHI KHOA</v>
          </cell>
          <cell r="G7060" t="str">
            <v>3.1700</v>
          </cell>
          <cell r="H7060" t="str">
            <v>Soi đáy mắt bằng kính 3 mặt gương</v>
          </cell>
          <cell r="I7060" t="str">
            <v>Soi đáy mắt bằng kính 3 mặt gương</v>
          </cell>
          <cell r="J7060" t="str">
            <v>Soi đáy mắt bằng kính 3 mặt gương</v>
          </cell>
          <cell r="K7060" t="str">
            <v>C</v>
          </cell>
          <cell r="L7060" t="str">
            <v>T2</v>
          </cell>
          <cell r="M7060">
            <v>859</v>
          </cell>
          <cell r="N7060">
            <v>859</v>
          </cell>
          <cell r="P7060" t="str">
            <v>Soi đáy mắt hoặc Soi góc tiền phòng</v>
          </cell>
          <cell r="Q7060">
            <v>39500</v>
          </cell>
          <cell r="R7060">
            <v>15808.695652173899</v>
          </cell>
          <cell r="S7060">
            <v>55300</v>
          </cell>
          <cell r="T7060">
            <v>20551.30434782607</v>
          </cell>
          <cell r="U7060">
            <v>60051.304347826066</v>
          </cell>
          <cell r="V7060">
            <v>60000</v>
          </cell>
          <cell r="W7060">
            <v>2402.0521739130427</v>
          </cell>
          <cell r="X7060">
            <v>62453.356521739108</v>
          </cell>
        </row>
        <row r="7061">
          <cell r="E7061" t="str">
            <v>37.8D07.0849</v>
          </cell>
          <cell r="F7061" t="str">
            <v>14. MẮT</v>
          </cell>
          <cell r="G7061" t="str">
            <v>14.219</v>
          </cell>
          <cell r="H7061" t="str">
            <v>Soi đáy mắt bằng kính 3 mặt gương</v>
          </cell>
          <cell r="I7061" t="str">
            <v>Soi đáy mắt bằng kính 3 mặt gương</v>
          </cell>
          <cell r="J7061" t="str">
            <v>Soi đáy mắt bằng kính 3 mặt gương</v>
          </cell>
          <cell r="K7061" t="str">
            <v>C</v>
          </cell>
          <cell r="L7061" t="str">
            <v>T2</v>
          </cell>
          <cell r="M7061">
            <v>859</v>
          </cell>
          <cell r="N7061">
            <v>859</v>
          </cell>
          <cell r="P7061" t="str">
            <v>Soi đáy mắt hoặc Soi góc tiền phòng</v>
          </cell>
          <cell r="Q7061">
            <v>39500</v>
          </cell>
          <cell r="R7061">
            <v>15808.695652173899</v>
          </cell>
          <cell r="S7061">
            <v>55300</v>
          </cell>
          <cell r="T7061">
            <v>20551.30434782607</v>
          </cell>
          <cell r="U7061">
            <v>60051.304347826066</v>
          </cell>
          <cell r="V7061">
            <v>60000</v>
          </cell>
          <cell r="W7061">
            <v>2402.0521739130427</v>
          </cell>
          <cell r="X7061">
            <v>62453.356521739108</v>
          </cell>
        </row>
        <row r="7062">
          <cell r="E7062" t="str">
            <v>37.8D09.1037</v>
          </cell>
          <cell r="F7062" t="str">
            <v>03. NHI KHOA</v>
          </cell>
          <cell r="G7062" t="str">
            <v>3.1718</v>
          </cell>
          <cell r="H7062" t="str">
            <v>Phẫu thuật điều trị khuyết hổng chẽ chân răng bằng màng sinh học, có ghép xương</v>
          </cell>
          <cell r="I7062" t="str">
            <v>Phẫu thuật điều trị khuyết hổng chẽ chân răng bằng màng sinh học, có ghép xương</v>
          </cell>
          <cell r="J7062" t="str">
            <v>Phẫu thuật điều trị khuyết hổng chẽ chân răng bằng màng sinh học, có ghép xương</v>
          </cell>
          <cell r="K7062" t="str">
            <v>B</v>
          </cell>
          <cell r="L7062" t="str">
            <v>P2</v>
          </cell>
          <cell r="M7062">
            <v>1048</v>
          </cell>
          <cell r="N7062">
            <v>1048</v>
          </cell>
          <cell r="O7062" t="str">
            <v>Chưa bao gồm màng tái tạo mô và xương nhân tạo hoặc sản phẩm sinh học thay thế xương.</v>
          </cell>
          <cell r="P7062" t="str">
            <v xml:space="preserve">Phẫu thuật ghép xương và màng tái tạo mô có hướng dẫn </v>
          </cell>
          <cell r="Q7062">
            <v>833000</v>
          </cell>
          <cell r="R7062">
            <v>261391.30434782599</v>
          </cell>
          <cell r="S7062">
            <v>1094000</v>
          </cell>
          <cell r="T7062">
            <v>339808.69565217377</v>
          </cell>
          <cell r="U7062">
            <v>1172808.6956521738</v>
          </cell>
          <cell r="V7062">
            <v>1172800</v>
          </cell>
          <cell r="W7062">
            <v>46912.347826086952</v>
          </cell>
          <cell r="X7062">
            <v>1219721.0434782607</v>
          </cell>
        </row>
        <row r="7063">
          <cell r="E7063" t="str">
            <v>37.8D07.0849</v>
          </cell>
          <cell r="F7063" t="str">
            <v>01. HỒI SỨC CẤP CỨU VÀ CHỐNG ĐỘC</v>
          </cell>
          <cell r="G7063" t="str">
            <v>1.201</v>
          </cell>
          <cell r="H7063" t="str">
            <v>Soi đáy mắt cấp cứu</v>
          </cell>
          <cell r="I7063" t="str">
            <v>Soi đáy mắt cấp cứu</v>
          </cell>
          <cell r="J7063" t="str">
            <v>Soi đáy mắt cấp cứu</v>
          </cell>
          <cell r="K7063" t="str">
            <v>C</v>
          </cell>
          <cell r="L7063" t="str">
            <v>T3</v>
          </cell>
          <cell r="M7063">
            <v>859</v>
          </cell>
          <cell r="N7063">
            <v>859</v>
          </cell>
          <cell r="P7063" t="str">
            <v>Soi đáy mắt hoặc Soi góc tiền phòng</v>
          </cell>
          <cell r="Q7063">
            <v>39500</v>
          </cell>
          <cell r="R7063">
            <v>15808.695652173899</v>
          </cell>
          <cell r="S7063">
            <v>55300</v>
          </cell>
          <cell r="T7063">
            <v>20551.30434782607</v>
          </cell>
          <cell r="U7063">
            <v>60051.304347826066</v>
          </cell>
          <cell r="V7063">
            <v>60000</v>
          </cell>
          <cell r="W7063">
            <v>2402.0521739130427</v>
          </cell>
          <cell r="X7063">
            <v>62453.356521739108</v>
          </cell>
        </row>
        <row r="7064">
          <cell r="E7064" t="str">
            <v>37.8D07.0849</v>
          </cell>
          <cell r="F7064" t="str">
            <v>03. NHI KHOA</v>
          </cell>
          <cell r="G7064" t="str">
            <v>3.152</v>
          </cell>
          <cell r="H7064" t="str">
            <v>Soi đáy mắt cấp cứu</v>
          </cell>
          <cell r="I7064" t="str">
            <v>Soi đáy mắt cấp cứu</v>
          </cell>
          <cell r="J7064" t="str">
            <v>Soi đáy mắt cấp cứu</v>
          </cell>
          <cell r="K7064" t="str">
            <v>C</v>
          </cell>
          <cell r="L7064" t="str">
            <v>T3</v>
          </cell>
          <cell r="M7064">
            <v>859</v>
          </cell>
          <cell r="N7064">
            <v>859</v>
          </cell>
          <cell r="P7064" t="str">
            <v>Soi đáy mắt hoặc Soi góc tiền phòng</v>
          </cell>
          <cell r="Q7064">
            <v>39500</v>
          </cell>
          <cell r="R7064">
            <v>15808.695652173899</v>
          </cell>
          <cell r="S7064">
            <v>55300</v>
          </cell>
          <cell r="T7064">
            <v>20551.30434782607</v>
          </cell>
          <cell r="U7064">
            <v>60051.304347826066</v>
          </cell>
          <cell r="V7064">
            <v>60000</v>
          </cell>
          <cell r="W7064">
            <v>2402.0521739130427</v>
          </cell>
          <cell r="X7064">
            <v>62453.356521739108</v>
          </cell>
        </row>
        <row r="7065">
          <cell r="E7065" t="str">
            <v>37.8D09.1037</v>
          </cell>
          <cell r="F7065" t="str">
            <v>12. UNG BƯỚU</v>
          </cell>
          <cell r="G7065" t="str">
            <v>12.74</v>
          </cell>
          <cell r="H7065" t="str">
            <v>Cắt u nang men răng, ghép xương</v>
          </cell>
          <cell r="I7065" t="str">
            <v>Cắt u nang men răng, ghép xương</v>
          </cell>
          <cell r="J7065" t="str">
            <v>Cắt u nang men răng, ghép xương</v>
          </cell>
          <cell r="K7065" t="str">
            <v>B</v>
          </cell>
          <cell r="L7065" t="str">
            <v>P1</v>
          </cell>
          <cell r="M7065">
            <v>1048</v>
          </cell>
          <cell r="N7065">
            <v>1048</v>
          </cell>
          <cell r="O7065" t="str">
            <v>Chưa bao gồm màng tái tạo mô và xương nhân tạo hoặc sản phẩm sinh học thay thế xương.</v>
          </cell>
          <cell r="P7065" t="str">
            <v xml:space="preserve">Phẫu thuật ghép xương và màng tái tạo mô có hướng dẫn </v>
          </cell>
          <cell r="Q7065">
            <v>833000</v>
          </cell>
          <cell r="R7065">
            <v>261391.30434782599</v>
          </cell>
          <cell r="S7065">
            <v>1094000</v>
          </cell>
          <cell r="T7065">
            <v>339808.69565217377</v>
          </cell>
          <cell r="U7065">
            <v>1172808.6956521738</v>
          </cell>
          <cell r="V7065">
            <v>1172800</v>
          </cell>
          <cell r="W7065">
            <v>46912.347826086952</v>
          </cell>
          <cell r="X7065">
            <v>1219721.0434782607</v>
          </cell>
        </row>
        <row r="7066">
          <cell r="E7066" t="str">
            <v>37.8D09.1037</v>
          </cell>
          <cell r="F7066" t="str">
            <v>16. RĂNG HÀM MẶT</v>
          </cell>
          <cell r="G7066" t="str">
            <v>16.25</v>
          </cell>
          <cell r="H7066" t="str">
            <v>Phẫu thuật điều trị khuyết hổng chẽ chân răng bằng ghép xương nhân tạo và đặt màng sinh học</v>
          </cell>
          <cell r="I7066" t="str">
            <v>Phẫu thuật điều trị khuyết hổng chẽ chân răng bằng ghép xương nhân tạo và đặt màng sinh học</v>
          </cell>
          <cell r="J7066" t="str">
            <v>Phẫu thuật điều trị khuyết hổng chẽ chân răng bằng ghép xương nhân tạo và đặt màng sinh học</v>
          </cell>
          <cell r="K7066" t="str">
            <v>B</v>
          </cell>
          <cell r="L7066" t="str">
            <v>P2</v>
          </cell>
          <cell r="M7066">
            <v>1048</v>
          </cell>
          <cell r="N7066">
            <v>1048</v>
          </cell>
          <cell r="O7066" t="str">
            <v>Chưa bao gồm màng tái tạo mô và xương nhân tạo hoặc sản phẩm sinh học thay thế xương.</v>
          </cell>
          <cell r="P7066" t="str">
            <v xml:space="preserve">Phẫu thuật ghép xương và màng tái tạo mô có hướng dẫn </v>
          </cell>
          <cell r="Q7066">
            <v>833000</v>
          </cell>
          <cell r="R7066">
            <v>261391.30434782599</v>
          </cell>
          <cell r="S7066">
            <v>1094000</v>
          </cell>
          <cell r="T7066">
            <v>339808.69565217377</v>
          </cell>
          <cell r="U7066">
            <v>1172808.6956521738</v>
          </cell>
          <cell r="V7066">
            <v>1172800</v>
          </cell>
          <cell r="W7066">
            <v>46912.347826086952</v>
          </cell>
          <cell r="X7066">
            <v>1219721.0434782607</v>
          </cell>
        </row>
        <row r="7067">
          <cell r="E7067" t="str">
            <v>37.8D07.0849</v>
          </cell>
          <cell r="F7067" t="str">
            <v>03. NHI KHOA</v>
          </cell>
          <cell r="G7067" t="str">
            <v>3.1699</v>
          </cell>
          <cell r="H7067" t="str">
            <v>Soi đáy mắt trực tiếp</v>
          </cell>
          <cell r="I7067" t="str">
            <v>Soi đáy mắt trực tiếp</v>
          </cell>
          <cell r="J7067" t="str">
            <v>Soi đáy mắt trực tiếp</v>
          </cell>
          <cell r="K7067" t="str">
            <v>C</v>
          </cell>
          <cell r="L7067" t="str">
            <v>T2</v>
          </cell>
          <cell r="M7067">
            <v>859</v>
          </cell>
          <cell r="N7067">
            <v>859</v>
          </cell>
          <cell r="P7067" t="str">
            <v>Soi đáy mắt hoặc Soi góc tiền phòng</v>
          </cell>
          <cell r="Q7067">
            <v>39500</v>
          </cell>
          <cell r="R7067">
            <v>15808.695652173899</v>
          </cell>
          <cell r="S7067">
            <v>55300</v>
          </cell>
          <cell r="T7067">
            <v>20551.30434782607</v>
          </cell>
          <cell r="U7067">
            <v>60051.304347826066</v>
          </cell>
          <cell r="V7067">
            <v>60000</v>
          </cell>
          <cell r="W7067">
            <v>2402.0521739130427</v>
          </cell>
          <cell r="X7067">
            <v>62453.356521739108</v>
          </cell>
        </row>
        <row r="7068">
          <cell r="E7068" t="str">
            <v>37.8D07.0849</v>
          </cell>
          <cell r="F7068" t="str">
            <v>14. MẮT</v>
          </cell>
          <cell r="G7068" t="str">
            <v>14.218</v>
          </cell>
          <cell r="H7068" t="str">
            <v>Soi đáy mắt trực tiếp</v>
          </cell>
          <cell r="I7068" t="str">
            <v>Soi đáy mắt trực tiếp</v>
          </cell>
          <cell r="J7068" t="str">
            <v>Soi đáy mắt trực tiếp</v>
          </cell>
          <cell r="K7068" t="str">
            <v>D</v>
          </cell>
          <cell r="L7068" t="str">
            <v>T2</v>
          </cell>
          <cell r="M7068">
            <v>859</v>
          </cell>
          <cell r="N7068">
            <v>859</v>
          </cell>
          <cell r="P7068" t="str">
            <v>Soi đáy mắt hoặc Soi góc tiền phòng</v>
          </cell>
          <cell r="Q7068">
            <v>39500</v>
          </cell>
          <cell r="R7068">
            <v>15808.695652173899</v>
          </cell>
          <cell r="S7068">
            <v>55300</v>
          </cell>
          <cell r="T7068">
            <v>20551.30434782607</v>
          </cell>
          <cell r="U7068">
            <v>60051.304347826066</v>
          </cell>
          <cell r="V7068">
            <v>60000</v>
          </cell>
          <cell r="W7068">
            <v>2402.0521739130427</v>
          </cell>
          <cell r="X7068">
            <v>62453.356521739108</v>
          </cell>
        </row>
        <row r="7069">
          <cell r="E7069" t="str">
            <v>37.8D07.0849</v>
          </cell>
          <cell r="F7069" t="str">
            <v>03. NHI KHOA</v>
          </cell>
          <cell r="G7069" t="str">
            <v>3.1702</v>
          </cell>
          <cell r="H7069" t="str">
            <v>Soi góc tiền phòng</v>
          </cell>
          <cell r="I7069" t="str">
            <v>Soi góc tiền phòng</v>
          </cell>
          <cell r="J7069" t="str">
            <v>Soi góc tiền phòng</v>
          </cell>
          <cell r="K7069" t="str">
            <v>C</v>
          </cell>
          <cell r="L7069" t="str">
            <v>T2</v>
          </cell>
          <cell r="M7069">
            <v>859</v>
          </cell>
          <cell r="N7069">
            <v>859</v>
          </cell>
          <cell r="P7069" t="str">
            <v>Soi đáy mắt hoặc Soi góc tiền phòng</v>
          </cell>
          <cell r="Q7069">
            <v>39500</v>
          </cell>
          <cell r="R7069">
            <v>15808.695652173899</v>
          </cell>
          <cell r="S7069">
            <v>55300</v>
          </cell>
          <cell r="T7069">
            <v>20551.30434782607</v>
          </cell>
          <cell r="U7069">
            <v>60051.304347826066</v>
          </cell>
          <cell r="V7069">
            <v>60000</v>
          </cell>
          <cell r="W7069">
            <v>2402.0521739130427</v>
          </cell>
          <cell r="X7069">
            <v>62453.356521739108</v>
          </cell>
        </row>
        <row r="7070">
          <cell r="E7070" t="str">
            <v>37.8D09.1038</v>
          </cell>
          <cell r="F7070" t="str">
            <v>16. RĂNG HÀM MẶT</v>
          </cell>
          <cell r="G7070" t="str">
            <v>16.34</v>
          </cell>
          <cell r="H7070" t="str">
            <v>Phẫu thuật vạt điều trị túi quanh răng</v>
          </cell>
          <cell r="I7070" t="str">
            <v>Phẫu thuật vạt điều trị túi quanh răng</v>
          </cell>
          <cell r="J7070" t="str">
            <v>Phẫu thuật vạt điều trị túi quanh răng</v>
          </cell>
          <cell r="K7070" t="str">
            <v>B</v>
          </cell>
          <cell r="L7070" t="str">
            <v>P2</v>
          </cell>
          <cell r="M7070">
            <v>1049</v>
          </cell>
          <cell r="N7070">
            <v>1049</v>
          </cell>
          <cell r="P7070" t="str">
            <v>Phẫu thuật lật vạt, nạo xương ổ răng 1 vùng</v>
          </cell>
          <cell r="Q7070">
            <v>590000</v>
          </cell>
          <cell r="R7070">
            <v>278608.69565217401</v>
          </cell>
          <cell r="S7070">
            <v>868000</v>
          </cell>
          <cell r="T7070">
            <v>362191.30434782617</v>
          </cell>
          <cell r="U7070">
            <v>952191.30434782617</v>
          </cell>
          <cell r="V7070">
            <v>952100</v>
          </cell>
          <cell r="W7070">
            <v>38087.652173913048</v>
          </cell>
          <cell r="X7070">
            <v>990278.95652173925</v>
          </cell>
        </row>
        <row r="7071">
          <cell r="E7071" t="str">
            <v>37.8D07.0849</v>
          </cell>
          <cell r="F7071" t="str">
            <v>14. MẮT</v>
          </cell>
          <cell r="G7071" t="str">
            <v>14.221</v>
          </cell>
          <cell r="H7071" t="str">
            <v>Soi góc tiền phòng</v>
          </cell>
          <cell r="I7071" t="str">
            <v>Soi góc tiền phòng</v>
          </cell>
          <cell r="J7071" t="str">
            <v>Soi góc tiền phòng</v>
          </cell>
          <cell r="K7071" t="str">
            <v>C</v>
          </cell>
          <cell r="L7071" t="str">
            <v>T2</v>
          </cell>
          <cell r="M7071">
            <v>859</v>
          </cell>
          <cell r="N7071">
            <v>859</v>
          </cell>
          <cell r="P7071" t="str">
            <v>Soi đáy mắt hoặc Soi góc tiền phòng</v>
          </cell>
          <cell r="Q7071">
            <v>39500</v>
          </cell>
          <cell r="R7071">
            <v>15808.695652173899</v>
          </cell>
          <cell r="S7071">
            <v>55300</v>
          </cell>
          <cell r="T7071">
            <v>20551.30434782607</v>
          </cell>
          <cell r="U7071">
            <v>60051.304347826066</v>
          </cell>
          <cell r="V7071">
            <v>60000</v>
          </cell>
          <cell r="W7071">
            <v>2402.0521739130427</v>
          </cell>
          <cell r="X7071">
            <v>62453.356521739108</v>
          </cell>
        </row>
        <row r="7072">
          <cell r="E7072" t="str">
            <v>37.8D09.1039</v>
          </cell>
          <cell r="F7072" t="str">
            <v>12. UNG BƯỚU</v>
          </cell>
          <cell r="G7072" t="str">
            <v>12.85</v>
          </cell>
          <cell r="H7072" t="str">
            <v>Cắt toàn bộ u lợi 1 hàm</v>
          </cell>
          <cell r="I7072" t="str">
            <v>Cắt toàn bộ u lợi 1 hàm</v>
          </cell>
          <cell r="J7072" t="str">
            <v>Cắt toàn bộ u lợi 1 hàm</v>
          </cell>
          <cell r="K7072" t="str">
            <v>B</v>
          </cell>
          <cell r="L7072" t="str">
            <v>P1</v>
          </cell>
          <cell r="M7072">
            <v>1050</v>
          </cell>
          <cell r="N7072">
            <v>1050</v>
          </cell>
          <cell r="P7072" t="str">
            <v>Cắt u lợi đường kính từ 2cm trở lên</v>
          </cell>
          <cell r="Q7072">
            <v>340000</v>
          </cell>
          <cell r="R7072">
            <v>139304.347826087</v>
          </cell>
          <cell r="S7072">
            <v>479000</v>
          </cell>
          <cell r="T7072">
            <v>181095.65217391308</v>
          </cell>
          <cell r="U7072">
            <v>521095.65217391308</v>
          </cell>
          <cell r="V7072">
            <v>521000</v>
          </cell>
          <cell r="W7072">
            <v>20843.826086956524</v>
          </cell>
          <cell r="X7072">
            <v>541939.47826086963</v>
          </cell>
        </row>
        <row r="7073">
          <cell r="E7073" t="str">
            <v>37.8D09.1039</v>
          </cell>
          <cell r="F7073" t="str">
            <v>12. UNG BƯỚU</v>
          </cell>
          <cell r="G7073" t="str">
            <v>12.84</v>
          </cell>
          <cell r="H7073" t="str">
            <v>Cắt u lợi đường kính 2 cm trở lên</v>
          </cell>
          <cell r="I7073" t="str">
            <v>Cắt u lợi đường kính 2 cm trở lên</v>
          </cell>
          <cell r="J7073" t="str">
            <v>Cắt u lợi đường kính 2 cm trở lên</v>
          </cell>
          <cell r="K7073" t="str">
            <v>B</v>
          </cell>
          <cell r="L7073" t="str">
            <v>P1</v>
          </cell>
          <cell r="M7073">
            <v>1050</v>
          </cell>
          <cell r="N7073">
            <v>1050</v>
          </cell>
          <cell r="P7073" t="str">
            <v>Cắt u lợi đường kính từ 2cm trở lên</v>
          </cell>
          <cell r="Q7073">
            <v>340000</v>
          </cell>
          <cell r="R7073">
            <v>139304.347826087</v>
          </cell>
          <cell r="S7073">
            <v>479000</v>
          </cell>
          <cell r="T7073">
            <v>181095.65217391308</v>
          </cell>
          <cell r="U7073">
            <v>521095.65217391308</v>
          </cell>
          <cell r="V7073">
            <v>521000</v>
          </cell>
          <cell r="W7073">
            <v>20843.826086956524</v>
          </cell>
          <cell r="X7073">
            <v>541939.47826086963</v>
          </cell>
        </row>
        <row r="7074">
          <cell r="E7074" t="str">
            <v>37.8D09.1040</v>
          </cell>
          <cell r="F7074" t="str">
            <v>12. UNG BƯỚU</v>
          </cell>
          <cell r="G7074" t="str">
            <v>12.83</v>
          </cell>
          <cell r="H7074" t="str">
            <v>Cắt u lợi đường kính dưới hoặc bằng 2 cm</v>
          </cell>
          <cell r="I7074" t="str">
            <v>Cắt u lợi đường kính dưới hoặc bằng 2 cm</v>
          </cell>
          <cell r="J7074" t="str">
            <v>Cắt u lợi đường kính dưới hoặc bằng 2cm</v>
          </cell>
          <cell r="K7074" t="str">
            <v>B</v>
          </cell>
          <cell r="L7074" t="str">
            <v>P2</v>
          </cell>
          <cell r="M7074">
            <v>1051</v>
          </cell>
          <cell r="N7074">
            <v>1051</v>
          </cell>
          <cell r="P7074" t="str">
            <v>Cắt u lợi, lợi xơ để làm hàm giả</v>
          </cell>
          <cell r="Q7074">
            <v>300000</v>
          </cell>
          <cell r="R7074">
            <v>139304.347826087</v>
          </cell>
          <cell r="S7074">
            <v>439000</v>
          </cell>
          <cell r="T7074">
            <v>181095.65217391308</v>
          </cell>
          <cell r="U7074">
            <v>481095.65217391308</v>
          </cell>
          <cell r="V7074">
            <v>481000</v>
          </cell>
          <cell r="W7074">
            <v>19243.826086956524</v>
          </cell>
          <cell r="X7074">
            <v>500339.47826086963</v>
          </cell>
        </row>
        <row r="7075">
          <cell r="E7075" t="str">
            <v>37.3G01.1830</v>
          </cell>
          <cell r="F7075" t="str">
            <v>03. NHI KHOA</v>
          </cell>
          <cell r="G7075" t="str">
            <v>3.1092</v>
          </cell>
          <cell r="H7075" t="str">
            <v>SPECT não với ⁹⁹ᵐTc - DTPA</v>
          </cell>
          <cell r="I7075" t="str">
            <v>SPECT não với ⁹⁹ᵐTc - DTPA</v>
          </cell>
          <cell r="J7075" t="str">
            <v>SPECT não với ⁹⁹ᵐTc – DTPA</v>
          </cell>
          <cell r="K7075" t="str">
            <v>B</v>
          </cell>
          <cell r="L7075" t="str">
            <v>T1</v>
          </cell>
          <cell r="M7075">
            <v>1846</v>
          </cell>
          <cell r="N7075">
            <v>1846</v>
          </cell>
          <cell r="P7075" t="str">
            <v>SPECT não</v>
          </cell>
          <cell r="Q7075">
            <v>335000</v>
          </cell>
          <cell r="R7075">
            <v>126782.608695652</v>
          </cell>
          <cell r="S7075">
            <v>461000</v>
          </cell>
          <cell r="T7075">
            <v>164817.39130434761</v>
          </cell>
          <cell r="U7075">
            <v>499817.39130434761</v>
          </cell>
          <cell r="V7075">
            <v>499800</v>
          </cell>
          <cell r="W7075">
            <v>19992.695652173905</v>
          </cell>
          <cell r="X7075">
            <v>519810.0869565215</v>
          </cell>
        </row>
        <row r="7076">
          <cell r="E7076" t="str">
            <v>37.3G01.1830</v>
          </cell>
          <cell r="F7076" t="str">
            <v>19. Y HỌC HẠT NHÂN</v>
          </cell>
          <cell r="G7076" t="str">
            <v>19.3</v>
          </cell>
          <cell r="H7076" t="str">
            <v>SPECT não với ⁹⁹ᵐTc - DTPA</v>
          </cell>
          <cell r="I7076" t="str">
            <v>SPECT não với ⁹⁹ᵐTc - DTPA</v>
          </cell>
          <cell r="J7076" t="str">
            <v>SPECT não với ⁹⁹ᵐTc - DTPA</v>
          </cell>
          <cell r="K7076" t="str">
            <v>B</v>
          </cell>
          <cell r="L7076" t="str">
            <v>T1</v>
          </cell>
          <cell r="M7076">
            <v>1846</v>
          </cell>
          <cell r="N7076">
            <v>1846</v>
          </cell>
          <cell r="P7076" t="str">
            <v>SPECT não</v>
          </cell>
          <cell r="Q7076">
            <v>335000</v>
          </cell>
          <cell r="R7076">
            <v>126782.608695652</v>
          </cell>
          <cell r="S7076">
            <v>461000</v>
          </cell>
          <cell r="T7076">
            <v>164817.39130434761</v>
          </cell>
          <cell r="U7076">
            <v>499817.39130434761</v>
          </cell>
          <cell r="V7076">
            <v>499800</v>
          </cell>
          <cell r="W7076">
            <v>19992.695652173905</v>
          </cell>
          <cell r="X7076">
            <v>519810.0869565215</v>
          </cell>
        </row>
        <row r="7077">
          <cell r="E7077" t="str">
            <v>37.3G01.1830</v>
          </cell>
          <cell r="F7077" t="str">
            <v>03. NHI KHOA</v>
          </cell>
          <cell r="G7077" t="str">
            <v>3.1091</v>
          </cell>
          <cell r="H7077" t="str">
            <v>SPECT não với ⁹⁹ᵐTc - ECD</v>
          </cell>
          <cell r="I7077" t="str">
            <v>SPECT não với ⁹⁹ᵐTc - ECD</v>
          </cell>
          <cell r="J7077" t="str">
            <v>SPECT não với ⁹⁹ᵐTc – ECD</v>
          </cell>
          <cell r="K7077" t="str">
            <v>B</v>
          </cell>
          <cell r="L7077" t="str">
            <v>T1</v>
          </cell>
          <cell r="M7077">
            <v>1846</v>
          </cell>
          <cell r="N7077">
            <v>1846</v>
          </cell>
          <cell r="P7077" t="str">
            <v>SPECT não</v>
          </cell>
          <cell r="Q7077">
            <v>335000</v>
          </cell>
          <cell r="R7077">
            <v>126782.608695652</v>
          </cell>
          <cell r="S7077">
            <v>461000</v>
          </cell>
          <cell r="T7077">
            <v>164817.39130434761</v>
          </cell>
          <cell r="U7077">
            <v>499817.39130434761</v>
          </cell>
          <cell r="V7077">
            <v>499800</v>
          </cell>
          <cell r="W7077">
            <v>19992.695652173905</v>
          </cell>
          <cell r="X7077">
            <v>519810.0869565215</v>
          </cell>
        </row>
        <row r="7078">
          <cell r="E7078" t="str">
            <v>37.3G01.1830</v>
          </cell>
          <cell r="F7078" t="str">
            <v>19. Y HỌC HẠT NHÂN</v>
          </cell>
          <cell r="G7078" t="str">
            <v>19.2</v>
          </cell>
          <cell r="H7078" t="str">
            <v>SPECT não với ⁹⁹ᵐTc - ECD</v>
          </cell>
          <cell r="I7078" t="str">
            <v>SPECT não với ⁹⁹ᵐTc - ECD</v>
          </cell>
          <cell r="J7078" t="str">
            <v>SPECT não với ⁹⁹ᵐTc - ECD</v>
          </cell>
          <cell r="K7078" t="str">
            <v>B</v>
          </cell>
          <cell r="L7078" t="str">
            <v>T1</v>
          </cell>
          <cell r="M7078">
            <v>1846</v>
          </cell>
          <cell r="N7078">
            <v>1846</v>
          </cell>
          <cell r="P7078" t="str">
            <v>SPECT não</v>
          </cell>
          <cell r="Q7078">
            <v>335000</v>
          </cell>
          <cell r="R7078">
            <v>126782.608695652</v>
          </cell>
          <cell r="S7078">
            <v>461000</v>
          </cell>
          <cell r="T7078">
            <v>164817.39130434761</v>
          </cell>
          <cell r="U7078">
            <v>499817.39130434761</v>
          </cell>
          <cell r="V7078">
            <v>499800</v>
          </cell>
          <cell r="W7078">
            <v>19992.695652173905</v>
          </cell>
          <cell r="X7078">
            <v>519810.0869565215</v>
          </cell>
        </row>
        <row r="7079">
          <cell r="E7079" t="str">
            <v>37.3G01.1830</v>
          </cell>
          <cell r="F7079" t="str">
            <v>03. NHI KHOA</v>
          </cell>
          <cell r="G7079" t="str">
            <v>3.1093</v>
          </cell>
          <cell r="H7079" t="str">
            <v>SPECT não với ⁹⁹ᵐTc - HMPAO</v>
          </cell>
          <cell r="I7079" t="str">
            <v>SPECT não với ⁹⁹ᵐTc - HMPAO</v>
          </cell>
          <cell r="J7079" t="str">
            <v>SPECT não với ⁹⁹ᵐTc – HMPAO</v>
          </cell>
          <cell r="K7079" t="str">
            <v>B</v>
          </cell>
          <cell r="L7079" t="str">
            <v>T1</v>
          </cell>
          <cell r="M7079">
            <v>1846</v>
          </cell>
          <cell r="N7079">
            <v>1846</v>
          </cell>
          <cell r="P7079" t="str">
            <v>SPECT não</v>
          </cell>
          <cell r="Q7079">
            <v>335000</v>
          </cell>
          <cell r="R7079">
            <v>126782.608695652</v>
          </cell>
          <cell r="S7079">
            <v>461000</v>
          </cell>
          <cell r="T7079">
            <v>164817.39130434761</v>
          </cell>
          <cell r="U7079">
            <v>499817.39130434761</v>
          </cell>
          <cell r="V7079">
            <v>499800</v>
          </cell>
          <cell r="W7079">
            <v>19992.695652173905</v>
          </cell>
          <cell r="X7079">
            <v>519810.0869565215</v>
          </cell>
        </row>
        <row r="7080">
          <cell r="E7080" t="str">
            <v>37.3G01.1830</v>
          </cell>
          <cell r="F7080" t="str">
            <v>19. Y HỌC HẠT NHÂN</v>
          </cell>
          <cell r="G7080" t="str">
            <v>19.4</v>
          </cell>
          <cell r="H7080" t="str">
            <v>SPECT não với ⁹⁹ᵐTc - HMPAO</v>
          </cell>
          <cell r="I7080" t="str">
            <v>SPECT não với ⁹⁹ᵐTc - HMPAO</v>
          </cell>
          <cell r="J7080" t="str">
            <v>SPECT não với ⁹⁹ᵐTc - HMPAO</v>
          </cell>
          <cell r="K7080" t="str">
            <v>B</v>
          </cell>
          <cell r="L7080" t="str">
            <v>T1</v>
          </cell>
          <cell r="M7080">
            <v>1846</v>
          </cell>
          <cell r="N7080">
            <v>1846</v>
          </cell>
          <cell r="P7080" t="str">
            <v>SPECT não</v>
          </cell>
          <cell r="Q7080">
            <v>335000</v>
          </cell>
          <cell r="R7080">
            <v>126782.608695652</v>
          </cell>
          <cell r="S7080">
            <v>461000</v>
          </cell>
          <cell r="T7080">
            <v>164817.39130434761</v>
          </cell>
          <cell r="U7080">
            <v>499817.39130434761</v>
          </cell>
          <cell r="V7080">
            <v>499800</v>
          </cell>
          <cell r="W7080">
            <v>19992.695652173905</v>
          </cell>
          <cell r="X7080">
            <v>519810.0869565215</v>
          </cell>
        </row>
        <row r="7081">
          <cell r="E7081" t="str">
            <v>37.3G01.1830</v>
          </cell>
          <cell r="F7081" t="str">
            <v>03. NHI KHOA</v>
          </cell>
          <cell r="G7081" t="str">
            <v>3.1090</v>
          </cell>
          <cell r="H7081" t="str">
            <v>SPECT não với ⁹⁹ᵐTc Pertechnetate</v>
          </cell>
          <cell r="I7081" t="str">
            <v>SPECT não với ⁹⁹ᵐTc Pertechnetate</v>
          </cell>
          <cell r="J7081" t="str">
            <v>SPECT não với ⁹⁹ᵐTc Pertechnetate</v>
          </cell>
          <cell r="K7081" t="str">
            <v>B</v>
          </cell>
          <cell r="L7081" t="str">
            <v>T1</v>
          </cell>
          <cell r="M7081">
            <v>1846</v>
          </cell>
          <cell r="N7081">
            <v>1846</v>
          </cell>
          <cell r="P7081" t="str">
            <v>SPECT não</v>
          </cell>
          <cell r="Q7081">
            <v>335000</v>
          </cell>
          <cell r="R7081">
            <v>126782.608695652</v>
          </cell>
          <cell r="S7081">
            <v>461000</v>
          </cell>
          <cell r="T7081">
            <v>164817.39130434761</v>
          </cell>
          <cell r="U7081">
            <v>499817.39130434761</v>
          </cell>
          <cell r="V7081">
            <v>499800</v>
          </cell>
          <cell r="W7081">
            <v>19992.695652173905</v>
          </cell>
          <cell r="X7081">
            <v>519810.0869565215</v>
          </cell>
        </row>
        <row r="7082">
          <cell r="E7082" t="str">
            <v>37.3G01.1830</v>
          </cell>
          <cell r="F7082" t="str">
            <v>19. Y HỌC HẠT NHÂN</v>
          </cell>
          <cell r="G7082" t="str">
            <v>19.1</v>
          </cell>
          <cell r="H7082" t="str">
            <v>SPECT não với ⁹⁹ᵐTc Pertechnetate</v>
          </cell>
          <cell r="I7082" t="str">
            <v>SPECT não với ⁹⁹ᵐTc Pertechnetate</v>
          </cell>
          <cell r="J7082" t="str">
            <v>SPECT não với ⁹⁹ᵐTc Pertechnetate</v>
          </cell>
          <cell r="K7082" t="str">
            <v>B</v>
          </cell>
          <cell r="L7082" t="str">
            <v>T1</v>
          </cell>
          <cell r="M7082">
            <v>1846</v>
          </cell>
          <cell r="N7082">
            <v>1846</v>
          </cell>
          <cell r="P7082" t="str">
            <v>SPECT não</v>
          </cell>
          <cell r="Q7082">
            <v>335000</v>
          </cell>
          <cell r="R7082">
            <v>126782.608695652</v>
          </cell>
          <cell r="S7082">
            <v>461000</v>
          </cell>
          <cell r="T7082">
            <v>164817.39130434761</v>
          </cell>
          <cell r="U7082">
            <v>499817.39130434761</v>
          </cell>
          <cell r="V7082">
            <v>499800</v>
          </cell>
          <cell r="W7082">
            <v>19992.695652173905</v>
          </cell>
          <cell r="X7082">
            <v>519810.0869565215</v>
          </cell>
        </row>
        <row r="7083">
          <cell r="E7083" t="str">
            <v>37.3G01.1831</v>
          </cell>
          <cell r="F7083" t="str">
            <v>03. NHI KHOA</v>
          </cell>
          <cell r="G7083" t="str">
            <v>3.1110</v>
          </cell>
          <cell r="H7083" t="str">
            <v>SPECT phóng xạ miễn dịch</v>
          </cell>
          <cell r="I7083" t="str">
            <v>SPECT phóng xạ miễn dịch</v>
          </cell>
          <cell r="J7083" t="str">
            <v>SPECT phóng xạ miễn dịch</v>
          </cell>
          <cell r="K7083" t="str">
            <v>B</v>
          </cell>
          <cell r="L7083" t="str">
            <v>T1</v>
          </cell>
          <cell r="M7083">
            <v>1847</v>
          </cell>
          <cell r="N7083">
            <v>1847</v>
          </cell>
          <cell r="P7083" t="str">
            <v>SPECT phóng xạ miễn dịch (2 thời điểm)</v>
          </cell>
          <cell r="Q7083">
            <v>480000</v>
          </cell>
          <cell r="R7083">
            <v>126782.608695652</v>
          </cell>
          <cell r="S7083">
            <v>606000</v>
          </cell>
          <cell r="T7083">
            <v>164817.39130434761</v>
          </cell>
          <cell r="U7083">
            <v>644817.39130434766</v>
          </cell>
          <cell r="V7083">
            <v>644800</v>
          </cell>
          <cell r="W7083">
            <v>25792.695652173908</v>
          </cell>
          <cell r="X7083">
            <v>670610.08695652161</v>
          </cell>
        </row>
        <row r="7084">
          <cell r="E7084" t="str">
            <v>37.3G01.1831</v>
          </cell>
          <cell r="F7084" t="str">
            <v>19. Y HỌC HẠT NHÂN</v>
          </cell>
          <cell r="G7084" t="str">
            <v>19.52</v>
          </cell>
          <cell r="H7084" t="str">
            <v>SPECT phóng xạ miễn dịch</v>
          </cell>
          <cell r="I7084" t="str">
            <v>SPECT phóng xạ miễn dịch</v>
          </cell>
          <cell r="J7084" t="str">
            <v>SPECT phóng xạ miễn dịch</v>
          </cell>
          <cell r="K7084" t="str">
            <v>B</v>
          </cell>
          <cell r="L7084" t="str">
            <v>T1</v>
          </cell>
          <cell r="M7084">
            <v>1847</v>
          </cell>
          <cell r="N7084">
            <v>1847</v>
          </cell>
          <cell r="P7084" t="str">
            <v>SPECT phóng xạ miễn dịch (2 thời điểm)</v>
          </cell>
          <cell r="Q7084">
            <v>480000</v>
          </cell>
          <cell r="R7084">
            <v>126782.608695652</v>
          </cell>
          <cell r="S7084">
            <v>606000</v>
          </cell>
          <cell r="T7084">
            <v>164817.39130434761</v>
          </cell>
          <cell r="U7084">
            <v>644817.39130434766</v>
          </cell>
          <cell r="V7084">
            <v>644800</v>
          </cell>
          <cell r="W7084">
            <v>25792.695652173908</v>
          </cell>
          <cell r="X7084">
            <v>670610.08695652161</v>
          </cell>
        </row>
        <row r="7085">
          <cell r="E7085" t="str">
            <v>37.8D09.1043</v>
          </cell>
          <cell r="F7085" t="str">
            <v>15. TAI MŨI HỌNG</v>
          </cell>
          <cell r="G7085" t="str">
            <v>15.204</v>
          </cell>
          <cell r="H7085" t="str">
            <v>Lấy sỏi ống tuyến Stenon đường miệng</v>
          </cell>
          <cell r="I7085" t="str">
            <v>Lấy sỏi ống tuyến Stenon đường miệng</v>
          </cell>
          <cell r="J7085" t="str">
            <v>Lấy sỏi ống tuyến Stenon đường miệng</v>
          </cell>
          <cell r="K7085" t="str">
            <v>C</v>
          </cell>
          <cell r="L7085" t="str">
            <v>P3</v>
          </cell>
          <cell r="M7085">
            <v>1054</v>
          </cell>
          <cell r="N7085">
            <v>1054</v>
          </cell>
          <cell r="P7085" t="str">
            <v>Lấy sỏi ống Wharton</v>
          </cell>
          <cell r="Q7085">
            <v>950000</v>
          </cell>
          <cell r="R7085">
            <v>78260.869565217406</v>
          </cell>
          <cell r="S7085">
            <v>1028000</v>
          </cell>
          <cell r="T7085">
            <v>101739.13043478262</v>
          </cell>
          <cell r="U7085">
            <v>1051739.1304347827</v>
          </cell>
          <cell r="V7085">
            <v>1051700</v>
          </cell>
          <cell r="W7085">
            <v>42069.565217391311</v>
          </cell>
          <cell r="X7085">
            <v>1093808.6956521741</v>
          </cell>
        </row>
        <row r="7086">
          <cell r="E7086" t="str">
            <v>37.8D09.1043</v>
          </cell>
          <cell r="F7086" t="str">
            <v>15. TAI MŨI HỌNG</v>
          </cell>
          <cell r="G7086" t="str">
            <v>15.205</v>
          </cell>
          <cell r="H7086" t="str">
            <v>Lấy sỏi ống tuyến Wharton đường miệng</v>
          </cell>
          <cell r="I7086" t="str">
            <v>Lấy sỏi ống tuyến Wharton đường miệng</v>
          </cell>
          <cell r="J7086" t="str">
            <v>Lấy sỏi ống tuyến Wharton đường miệng</v>
          </cell>
          <cell r="K7086" t="str">
            <v>C</v>
          </cell>
          <cell r="L7086" t="str">
            <v>P3</v>
          </cell>
          <cell r="M7086">
            <v>1054</v>
          </cell>
          <cell r="N7086">
            <v>1054</v>
          </cell>
          <cell r="P7086" t="str">
            <v>Lấy sỏi ống Wharton</v>
          </cell>
          <cell r="Q7086">
            <v>950000</v>
          </cell>
          <cell r="R7086">
            <v>78260.869565217406</v>
          </cell>
          <cell r="S7086">
            <v>1028000</v>
          </cell>
          <cell r="T7086">
            <v>101739.13043478262</v>
          </cell>
          <cell r="U7086">
            <v>1051739.1304347827</v>
          </cell>
          <cell r="V7086">
            <v>1051700</v>
          </cell>
          <cell r="W7086">
            <v>42069.565217391311</v>
          </cell>
          <cell r="X7086">
            <v>1093808.6956521741</v>
          </cell>
        </row>
        <row r="7087">
          <cell r="E7087" t="str">
            <v>37.3G01.1832</v>
          </cell>
          <cell r="F7087" t="str">
            <v>03. NHI KHOA</v>
          </cell>
          <cell r="G7087" t="str">
            <v>3.1096</v>
          </cell>
          <cell r="H7087" t="str">
            <v>SPECT tưới máu cơ tim gắng sức với ²⁰¹Tl</v>
          </cell>
          <cell r="I7087" t="str">
            <v>SPECT tưới máu cơ tim gắng sức với ²⁰¹Tl</v>
          </cell>
          <cell r="J7087" t="str">
            <v>SPECT tưới máu cơ tim gắng sức với ²⁰¹Tl</v>
          </cell>
          <cell r="K7087" t="str">
            <v>B</v>
          </cell>
          <cell r="L7087" t="str">
            <v>T1</v>
          </cell>
          <cell r="M7087">
            <v>1848</v>
          </cell>
          <cell r="N7087">
            <v>1848</v>
          </cell>
          <cell r="P7087" t="str">
            <v>SPECT tưới máu cơ tim</v>
          </cell>
          <cell r="Q7087">
            <v>472000</v>
          </cell>
          <cell r="R7087">
            <v>126782.608695652</v>
          </cell>
          <cell r="S7087">
            <v>598000</v>
          </cell>
          <cell r="T7087">
            <v>164817.39130434761</v>
          </cell>
          <cell r="U7087">
            <v>636817.39130434766</v>
          </cell>
          <cell r="V7087">
            <v>636800</v>
          </cell>
          <cell r="W7087">
            <v>25472.695652173908</v>
          </cell>
          <cell r="X7087">
            <v>662290.08695652161</v>
          </cell>
        </row>
        <row r="7088">
          <cell r="E7088" t="str">
            <v>37.8D09.1044</v>
          </cell>
          <cell r="F7088" t="str">
            <v>03. NHI KHOA</v>
          </cell>
          <cell r="G7088" t="str">
            <v>3.2457</v>
          </cell>
          <cell r="H7088" t="str">
            <v>Bóc, cắt u bã đậu, u mỡ dưới da đầu đường kính dưới 10 cm</v>
          </cell>
          <cell r="I7088" t="str">
            <v>Bóc, cắt u bã đậu, u mỡ dưới da đầu đường kính dưới 10 cm</v>
          </cell>
          <cell r="J7088" t="str">
            <v>Bóc, cắt u bã đậu, u mỡ dưới da đầu đường kính dưới 10 cm</v>
          </cell>
          <cell r="K7088" t="str">
            <v>C</v>
          </cell>
          <cell r="L7088" t="str">
            <v>P1</v>
          </cell>
          <cell r="M7088">
            <v>1055</v>
          </cell>
          <cell r="N7088">
            <v>1055</v>
          </cell>
          <cell r="P7088" t="str">
            <v>Cắt u da đầu lành, đường kính dưới 5 cm</v>
          </cell>
          <cell r="Q7088">
            <v>590000</v>
          </cell>
          <cell r="R7088">
            <v>139304.347826087</v>
          </cell>
          <cell r="S7088">
            <v>729000</v>
          </cell>
          <cell r="T7088">
            <v>181095.65217391308</v>
          </cell>
          <cell r="U7088">
            <v>771095.65217391308</v>
          </cell>
          <cell r="V7088">
            <v>771000</v>
          </cell>
          <cell r="W7088">
            <v>30843.826086956524</v>
          </cell>
          <cell r="X7088">
            <v>801939.47826086963</v>
          </cell>
        </row>
        <row r="7089">
          <cell r="E7089" t="str">
            <v>37.8D09.1044</v>
          </cell>
          <cell r="F7089" t="str">
            <v>03. NHI KHOA</v>
          </cell>
          <cell r="G7089" t="str">
            <v>3.2456</v>
          </cell>
          <cell r="H7089" t="str">
            <v>Cắt u da đầu lành, đường kính dưới 5 cm</v>
          </cell>
          <cell r="I7089" t="str">
            <v>Cắt u da đầu lành, đường kính dưới 5 cm</v>
          </cell>
          <cell r="J7089" t="str">
            <v>Cắt u da đầu lành, đường kính dưới 5 cm</v>
          </cell>
          <cell r="K7089" t="str">
            <v>C</v>
          </cell>
          <cell r="L7089" t="str">
            <v>P2</v>
          </cell>
          <cell r="M7089">
            <v>1055</v>
          </cell>
          <cell r="N7089">
            <v>1055</v>
          </cell>
          <cell r="P7089" t="str">
            <v>Cắt u da đầu lành, đường kính dưới 5 cm</v>
          </cell>
          <cell r="Q7089">
            <v>590000</v>
          </cell>
          <cell r="R7089">
            <v>139304.347826087</v>
          </cell>
          <cell r="S7089">
            <v>729000</v>
          </cell>
          <cell r="T7089">
            <v>181095.65217391308</v>
          </cell>
          <cell r="U7089">
            <v>771095.65217391308</v>
          </cell>
          <cell r="V7089">
            <v>771000</v>
          </cell>
          <cell r="W7089">
            <v>30843.826086956524</v>
          </cell>
          <cell r="X7089">
            <v>801939.47826086963</v>
          </cell>
        </row>
        <row r="7090">
          <cell r="E7090" t="str">
            <v>37.8D09.1044</v>
          </cell>
          <cell r="F7090" t="str">
            <v>03. NHI KHOA</v>
          </cell>
          <cell r="G7090" t="str">
            <v>3.2458</v>
          </cell>
          <cell r="H7090" t="str">
            <v>Cắt u máu dưới da đầu có đường kính dưới 5 cm</v>
          </cell>
          <cell r="I7090" t="str">
            <v>Cắt u máu dưới da đầu có đường kính dưới 5 cm</v>
          </cell>
          <cell r="J7090" t="str">
            <v>Cắt u máu dưới da đầu có đường kính dưới 5 cm</v>
          </cell>
          <cell r="K7090" t="str">
            <v>C</v>
          </cell>
          <cell r="L7090" t="str">
            <v>P3</v>
          </cell>
          <cell r="M7090">
            <v>1055</v>
          </cell>
          <cell r="N7090">
            <v>1055</v>
          </cell>
          <cell r="P7090" t="str">
            <v>Cắt u da đầu lành, đường kính dưới 5 cm</v>
          </cell>
          <cell r="Q7090">
            <v>590000</v>
          </cell>
          <cell r="R7090">
            <v>139304.347826087</v>
          </cell>
          <cell r="S7090">
            <v>729000</v>
          </cell>
          <cell r="T7090">
            <v>181095.65217391308</v>
          </cell>
          <cell r="U7090">
            <v>771095.65217391308</v>
          </cell>
          <cell r="V7090">
            <v>771000</v>
          </cell>
          <cell r="W7090">
            <v>30843.826086956524</v>
          </cell>
          <cell r="X7090">
            <v>801939.47826086963</v>
          </cell>
        </row>
        <row r="7091">
          <cell r="E7091" t="str">
            <v>37.3G01.1832</v>
          </cell>
          <cell r="F7091" t="str">
            <v>19. Y HỌC HẠT NHÂN</v>
          </cell>
          <cell r="G7091" t="str">
            <v>19.8</v>
          </cell>
          <cell r="H7091" t="str">
            <v>SPECT tưới máu cơ tim gắng sức với ²⁰¹Tl</v>
          </cell>
          <cell r="I7091" t="str">
            <v>SPECT tưới máu cơ tim gắng sức với ²⁰¹Tl</v>
          </cell>
          <cell r="J7091" t="str">
            <v>SPECT tưới máu cơ tim gắng sức với ²⁰¹Tl</v>
          </cell>
          <cell r="K7091" t="str">
            <v>B</v>
          </cell>
          <cell r="L7091" t="str">
            <v>TDB</v>
          </cell>
          <cell r="M7091">
            <v>1848</v>
          </cell>
          <cell r="N7091">
            <v>1848</v>
          </cell>
          <cell r="P7091" t="str">
            <v>SPECT tưới máu cơ tim</v>
          </cell>
          <cell r="Q7091">
            <v>472000</v>
          </cell>
          <cell r="R7091">
            <v>126782.608695652</v>
          </cell>
          <cell r="S7091">
            <v>598000</v>
          </cell>
          <cell r="T7091">
            <v>164817.39130434761</v>
          </cell>
          <cell r="U7091">
            <v>636817.39130434766</v>
          </cell>
          <cell r="V7091">
            <v>636800</v>
          </cell>
          <cell r="W7091">
            <v>25472.695652173908</v>
          </cell>
          <cell r="X7091">
            <v>662290.08695652161</v>
          </cell>
        </row>
        <row r="7092">
          <cell r="E7092" t="str">
            <v>37.8D09.1044</v>
          </cell>
          <cell r="F7092" t="str">
            <v>12. UNG BƯỚU</v>
          </cell>
          <cell r="G7092" t="str">
            <v>12.2</v>
          </cell>
          <cell r="H7092" t="str">
            <v>Cắt các loại u vùng da đầu, cổ có đường kính dưới 5 cm</v>
          </cell>
          <cell r="I7092" t="str">
            <v>Cắt các loại u vùng da đầu, cổ có đường kính dưới 5 cm</v>
          </cell>
          <cell r="J7092" t="str">
            <v>Cắt các loại u vùng da đầu, cổ có đường kính dưới 5 cm</v>
          </cell>
          <cell r="K7092" t="str">
            <v>C</v>
          </cell>
          <cell r="L7092" t="str">
            <v>P2</v>
          </cell>
          <cell r="M7092">
            <v>1055</v>
          </cell>
          <cell r="N7092">
            <v>1055</v>
          </cell>
          <cell r="P7092" t="str">
            <v>Cắt u da đầu lành, đường kính dưới 5 cm</v>
          </cell>
          <cell r="Q7092">
            <v>590000</v>
          </cell>
          <cell r="R7092">
            <v>139304.347826087</v>
          </cell>
          <cell r="S7092">
            <v>729000</v>
          </cell>
          <cell r="T7092">
            <v>181095.65217391308</v>
          </cell>
          <cell r="U7092">
            <v>771095.65217391308</v>
          </cell>
          <cell r="V7092">
            <v>771000</v>
          </cell>
          <cell r="W7092">
            <v>30843.826086956524</v>
          </cell>
          <cell r="X7092">
            <v>801939.47826086963</v>
          </cell>
        </row>
        <row r="7093">
          <cell r="E7093" t="str">
            <v>37.8D09.1044</v>
          </cell>
          <cell r="F7093" t="str">
            <v>12. UNG BƯỚU</v>
          </cell>
          <cell r="G7093" t="str">
            <v>12.6</v>
          </cell>
          <cell r="H7093" t="str">
            <v>Cắt các loại u vùng mặt có đường kính dưới 5 cm</v>
          </cell>
          <cell r="I7093" t="str">
            <v>Cắt các loại u vùng mặt có đường kính dưới 5 cm</v>
          </cell>
          <cell r="J7093" t="str">
            <v>Cắt các loại u vùng mặt có đường kính dưới 5 cm</v>
          </cell>
          <cell r="K7093" t="str">
            <v>B</v>
          </cell>
          <cell r="L7093" t="str">
            <v>P1</v>
          </cell>
          <cell r="M7093">
            <v>1055</v>
          </cell>
          <cell r="N7093">
            <v>1055</v>
          </cell>
          <cell r="P7093" t="str">
            <v>Cắt u da đầu lành, đường kính dưới 5 cm</v>
          </cell>
          <cell r="Q7093">
            <v>590000</v>
          </cell>
          <cell r="R7093">
            <v>139304.347826087</v>
          </cell>
          <cell r="S7093">
            <v>729000</v>
          </cell>
          <cell r="T7093">
            <v>181095.65217391308</v>
          </cell>
          <cell r="U7093">
            <v>771095.65217391308</v>
          </cell>
          <cell r="V7093">
            <v>771000</v>
          </cell>
          <cell r="W7093">
            <v>30843.826086956524</v>
          </cell>
          <cell r="X7093">
            <v>801939.47826086963</v>
          </cell>
        </row>
        <row r="7094">
          <cell r="E7094" t="str">
            <v>37.8D09.1044</v>
          </cell>
          <cell r="F7094" t="str">
            <v>28. PHẪU THUẬT TẠO HÌNH THẨM MỸ</v>
          </cell>
          <cell r="G7094" t="str">
            <v>28.159</v>
          </cell>
          <cell r="H7094" t="str">
            <v>Phẫu thuật cắt bỏ u da lành tính vành tai</v>
          </cell>
          <cell r="I7094" t="str">
            <v>Phẫu thuật cắt bỏ u da lành tính vành tai</v>
          </cell>
          <cell r="J7094" t="str">
            <v>Phẫu thuật cắt bỏ u da lành tính vành tai</v>
          </cell>
          <cell r="K7094" t="str">
            <v>B</v>
          </cell>
          <cell r="L7094" t="str">
            <v>P3</v>
          </cell>
          <cell r="M7094">
            <v>1055</v>
          </cell>
          <cell r="N7094">
            <v>1055</v>
          </cell>
          <cell r="P7094" t="str">
            <v>Cắt u da đầu lành, đường kính dưới 5 cm</v>
          </cell>
          <cell r="Q7094">
            <v>590000</v>
          </cell>
          <cell r="R7094">
            <v>139304.347826087</v>
          </cell>
          <cell r="S7094">
            <v>729000</v>
          </cell>
          <cell r="T7094">
            <v>181095.65217391308</v>
          </cell>
          <cell r="U7094">
            <v>771095.65217391308</v>
          </cell>
          <cell r="V7094">
            <v>771000</v>
          </cell>
          <cell r="W7094">
            <v>30843.826086956524</v>
          </cell>
          <cell r="X7094">
            <v>801939.47826086963</v>
          </cell>
        </row>
        <row r="7095">
          <cell r="E7095" t="str">
            <v>37.8D09.1044</v>
          </cell>
          <cell r="F7095" t="str">
            <v>28. PHẪU THUẬT TẠO HÌNH THẨM MỸ</v>
          </cell>
          <cell r="G7095" t="str">
            <v>28.9</v>
          </cell>
          <cell r="H7095" t="str">
            <v>Phẫu thuật cắt bỏ u da lành tính vùng da đầu dưới 2 cm</v>
          </cell>
          <cell r="I7095" t="str">
            <v>Phẫu thuật cắt bỏ u da lành tính vùng da đầu dưới 2 cm</v>
          </cell>
          <cell r="J7095" t="str">
            <v>Phẫu thuật cắt bỏ u da lành tính vùng da đầu dưới 2cm</v>
          </cell>
          <cell r="K7095" t="str">
            <v>C</v>
          </cell>
          <cell r="L7095" t="str">
            <v>P3</v>
          </cell>
          <cell r="M7095">
            <v>1055</v>
          </cell>
          <cell r="N7095">
            <v>1055</v>
          </cell>
          <cell r="P7095" t="str">
            <v>Cắt u da đầu lành, đường kính dưới 5 cm</v>
          </cell>
          <cell r="Q7095">
            <v>590000</v>
          </cell>
          <cell r="R7095">
            <v>139304.347826087</v>
          </cell>
          <cell r="S7095">
            <v>729000</v>
          </cell>
          <cell r="T7095">
            <v>181095.65217391308</v>
          </cell>
          <cell r="U7095">
            <v>771095.65217391308</v>
          </cell>
          <cell r="V7095">
            <v>771000</v>
          </cell>
          <cell r="W7095">
            <v>30843.826086956524</v>
          </cell>
          <cell r="X7095">
            <v>801939.47826086963</v>
          </cell>
        </row>
        <row r="7096">
          <cell r="E7096" t="str">
            <v>37.8D09.1044</v>
          </cell>
          <cell r="F7096" t="str">
            <v>28. PHẪU THUẬT TẠO HÌNH THẨM MỸ</v>
          </cell>
          <cell r="G7096" t="str">
            <v>28.10</v>
          </cell>
          <cell r="H7096" t="str">
            <v>Phẫu thuật cắt bỏ u da lành tính vùng da đầu từ 2 cm trở lên</v>
          </cell>
          <cell r="I7096" t="str">
            <v>Phẫu thuật cắt bỏ u da lành tính vùng da đầu từ 2 cm trở lên</v>
          </cell>
          <cell r="J7096" t="str">
            <v>Phẫu thuật cắt bỏ u da lành tính vùng da đầu từ 2cm trở lên</v>
          </cell>
          <cell r="K7096" t="str">
            <v>C</v>
          </cell>
          <cell r="L7096" t="str">
            <v>P2</v>
          </cell>
          <cell r="M7096">
            <v>1055</v>
          </cell>
          <cell r="N7096">
            <v>1055</v>
          </cell>
          <cell r="P7096" t="str">
            <v>Cắt u da đầu lành, đường kính dưới 5 cm</v>
          </cell>
          <cell r="Q7096">
            <v>590000</v>
          </cell>
          <cell r="R7096">
            <v>139304.347826087</v>
          </cell>
          <cell r="S7096">
            <v>729000</v>
          </cell>
          <cell r="T7096">
            <v>181095.65217391308</v>
          </cell>
          <cell r="U7096">
            <v>771095.65217391308</v>
          </cell>
          <cell r="V7096">
            <v>771000</v>
          </cell>
          <cell r="W7096">
            <v>30843.826086956524</v>
          </cell>
          <cell r="X7096">
            <v>801939.47826086963</v>
          </cell>
        </row>
        <row r="7097">
          <cell r="E7097" t="str">
            <v>37.8D09.1045</v>
          </cell>
          <cell r="F7097" t="str">
            <v>03. NHI KHOA</v>
          </cell>
          <cell r="G7097" t="str">
            <v>3.2444</v>
          </cell>
          <cell r="H7097" t="str">
            <v>Bóc, cắt u bã đậu, u mỡ dưới da đầu đường kính trên 10 cm</v>
          </cell>
          <cell r="I7097" t="str">
            <v>Bóc, cắt u bã đậu, u mỡ dưới da đầu đường kính trên 10 cm</v>
          </cell>
          <cell r="J7097" t="str">
            <v>Bóc, cắt u bã đậu, u mỡ dưới da đầu đường kính trên 10 cm</v>
          </cell>
          <cell r="K7097" t="str">
            <v>B</v>
          </cell>
          <cell r="L7097" t="str">
            <v>P1</v>
          </cell>
          <cell r="M7097">
            <v>1056</v>
          </cell>
          <cell r="N7097">
            <v>1056</v>
          </cell>
          <cell r="P7097" t="str">
            <v>Cắt u da đầu lành, đường kính từ 5 cm trở lên</v>
          </cell>
          <cell r="Q7097">
            <v>983000</v>
          </cell>
          <cell r="R7097">
            <v>173739.130434783</v>
          </cell>
          <cell r="S7097">
            <v>1156000</v>
          </cell>
          <cell r="T7097">
            <v>225860.8695652179</v>
          </cell>
          <cell r="U7097">
            <v>1208860.869565218</v>
          </cell>
          <cell r="V7097">
            <v>1208800</v>
          </cell>
          <cell r="W7097">
            <v>48354.434782608718</v>
          </cell>
          <cell r="X7097">
            <v>1257215.3043478266</v>
          </cell>
        </row>
        <row r="7098">
          <cell r="E7098" t="str">
            <v>37.8D09.1045</v>
          </cell>
          <cell r="F7098" t="str">
            <v>03. NHI KHOA</v>
          </cell>
          <cell r="G7098" t="str">
            <v>3.2455</v>
          </cell>
          <cell r="H7098" t="str">
            <v>Cắt u da đầu lành, đường kính từ 5 cm trở lên</v>
          </cell>
          <cell r="I7098" t="str">
            <v>Cắt u da đầu lành, đường kính từ 5 cm trở lên</v>
          </cell>
          <cell r="J7098" t="str">
            <v>Cắt u da đầu lành, đường kính từ 5 cm trở lên</v>
          </cell>
          <cell r="K7098" t="str">
            <v>B</v>
          </cell>
          <cell r="L7098" t="str">
            <v>P1</v>
          </cell>
          <cell r="M7098">
            <v>1056</v>
          </cell>
          <cell r="N7098">
            <v>1056</v>
          </cell>
          <cell r="P7098" t="str">
            <v>Cắt u da đầu lành, đường kính từ 5 cm trở lên</v>
          </cell>
          <cell r="Q7098">
            <v>983000</v>
          </cell>
          <cell r="R7098">
            <v>173739.130434783</v>
          </cell>
          <cell r="S7098">
            <v>1156000</v>
          </cell>
          <cell r="T7098">
            <v>225860.8695652179</v>
          </cell>
          <cell r="U7098">
            <v>1208860.869565218</v>
          </cell>
          <cell r="V7098">
            <v>1208800</v>
          </cell>
          <cell r="W7098">
            <v>48354.434782608718</v>
          </cell>
          <cell r="X7098">
            <v>1257215.3043478266</v>
          </cell>
        </row>
        <row r="7099">
          <cell r="E7099" t="str">
            <v>37.8D09.1045</v>
          </cell>
          <cell r="F7099" t="str">
            <v>03. NHI KHOA</v>
          </cell>
          <cell r="G7099" t="str">
            <v>3.2443</v>
          </cell>
          <cell r="H7099" t="str">
            <v>Cắt u máu dưới da đầu có đường kính 5 đến 10 cm</v>
          </cell>
          <cell r="I7099" t="str">
            <v>Cắt u máu dưới da đầu có đường kính 5 đến 10 cm</v>
          </cell>
          <cell r="J7099" t="str">
            <v>Cắt u máu dưới da đầu có đường kính 5 đến 10 cm</v>
          </cell>
          <cell r="K7099" t="str">
            <v>B</v>
          </cell>
          <cell r="L7099" t="str">
            <v>P1</v>
          </cell>
          <cell r="M7099">
            <v>1056</v>
          </cell>
          <cell r="N7099">
            <v>1056</v>
          </cell>
          <cell r="P7099" t="str">
            <v>Cắt u da đầu lành, đường kính từ 5 cm trở lên</v>
          </cell>
          <cell r="Q7099">
            <v>983000</v>
          </cell>
          <cell r="R7099">
            <v>173739.130434783</v>
          </cell>
          <cell r="S7099">
            <v>1156000</v>
          </cell>
          <cell r="T7099">
            <v>225860.8695652179</v>
          </cell>
          <cell r="U7099">
            <v>1208860.869565218</v>
          </cell>
          <cell r="V7099">
            <v>1208800</v>
          </cell>
          <cell r="W7099">
            <v>48354.434782608718</v>
          </cell>
          <cell r="X7099">
            <v>1257215.3043478266</v>
          </cell>
        </row>
        <row r="7100">
          <cell r="E7100" t="str">
            <v>37.8D09.1045</v>
          </cell>
          <cell r="F7100" t="str">
            <v>03. NHI KHOA</v>
          </cell>
          <cell r="G7100" t="str">
            <v>3.2442</v>
          </cell>
          <cell r="H7100" t="str">
            <v>Cắt u máu dưới da đầu có đường kính trên 10 cm</v>
          </cell>
          <cell r="I7100" t="str">
            <v>Cắt u máu dưới da đầu có đường kính trên 10 cm</v>
          </cell>
          <cell r="J7100" t="str">
            <v>Cắt u máu dưới da đầu có đường kính trên 10 cm</v>
          </cell>
          <cell r="K7100" t="str">
            <v>C</v>
          </cell>
          <cell r="L7100" t="str">
            <v>P1</v>
          </cell>
          <cell r="M7100">
            <v>1056</v>
          </cell>
          <cell r="N7100">
            <v>1056</v>
          </cell>
          <cell r="P7100" t="str">
            <v>Cắt u da đầu lành, đường kính từ 5 cm trở lên</v>
          </cell>
          <cell r="Q7100">
            <v>983000</v>
          </cell>
          <cell r="R7100">
            <v>173739.130434783</v>
          </cell>
          <cell r="S7100">
            <v>1156000</v>
          </cell>
          <cell r="T7100">
            <v>225860.8695652179</v>
          </cell>
          <cell r="U7100">
            <v>1208860.869565218</v>
          </cell>
          <cell r="V7100">
            <v>1208800</v>
          </cell>
          <cell r="W7100">
            <v>48354.434782608718</v>
          </cell>
          <cell r="X7100">
            <v>1257215.3043478266</v>
          </cell>
        </row>
        <row r="7101">
          <cell r="E7101" t="str">
            <v>37.3G01.1832</v>
          </cell>
          <cell r="F7101" t="str">
            <v>03. NHI KHOA</v>
          </cell>
          <cell r="G7101" t="str">
            <v>3.1094</v>
          </cell>
          <cell r="H7101" t="str">
            <v>SPECT tưới máu cơ tim gắng sức với ⁹⁹ᵐTc - MiBi</v>
          </cell>
          <cell r="I7101" t="str">
            <v>SPECT tưới máu cơ tim gắng sức với ⁹⁹ᵐTc - MiBi</v>
          </cell>
          <cell r="J7101" t="str">
            <v>SPECT tưới máu cơ tim gắng sức với ⁹⁹ᵐTc – MiBi</v>
          </cell>
          <cell r="K7101" t="str">
            <v>B</v>
          </cell>
          <cell r="L7101" t="str">
            <v>TDB</v>
          </cell>
          <cell r="M7101">
            <v>1848</v>
          </cell>
          <cell r="N7101">
            <v>1848</v>
          </cell>
          <cell r="P7101" t="str">
            <v>SPECT tưới máu cơ tim</v>
          </cell>
          <cell r="Q7101">
            <v>472000</v>
          </cell>
          <cell r="R7101">
            <v>126782.608695652</v>
          </cell>
          <cell r="S7101">
            <v>598000</v>
          </cell>
          <cell r="T7101">
            <v>164817.39130434761</v>
          </cell>
          <cell r="U7101">
            <v>636817.39130434766</v>
          </cell>
          <cell r="V7101">
            <v>636800</v>
          </cell>
          <cell r="W7101">
            <v>25472.695652173908</v>
          </cell>
          <cell r="X7101">
            <v>662290.08695652161</v>
          </cell>
        </row>
        <row r="7102">
          <cell r="E7102" t="str">
            <v>37.8D09.1045</v>
          </cell>
          <cell r="F7102" t="str">
            <v>12. UNG BƯỚU</v>
          </cell>
          <cell r="G7102" t="str">
            <v>12.3</v>
          </cell>
          <cell r="H7102" t="str">
            <v>Cắt các loại u vùng da đầu, cổ có đường kính 5 đến 10 cm</v>
          </cell>
          <cell r="I7102" t="str">
            <v>Cắt các loại u vùng da đầu, cổ có đường kính 5 đến 10 cm</v>
          </cell>
          <cell r="J7102" t="str">
            <v>Cắt các loại u vùng da đầu, cổ có đường kính 5 đến 10 cm</v>
          </cell>
          <cell r="K7102" t="str">
            <v>B</v>
          </cell>
          <cell r="L7102" t="str">
            <v>P1</v>
          </cell>
          <cell r="M7102">
            <v>1056</v>
          </cell>
          <cell r="N7102">
            <v>1056</v>
          </cell>
          <cell r="P7102" t="str">
            <v>Cắt u da đầu lành, đường kính từ 5 cm trở lên</v>
          </cell>
          <cell r="Q7102">
            <v>983000</v>
          </cell>
          <cell r="R7102">
            <v>173739.130434783</v>
          </cell>
          <cell r="S7102">
            <v>1156000</v>
          </cell>
          <cell r="T7102">
            <v>225860.8695652179</v>
          </cell>
          <cell r="U7102">
            <v>1208860.869565218</v>
          </cell>
          <cell r="V7102">
            <v>1208800</v>
          </cell>
          <cell r="W7102">
            <v>48354.434782608718</v>
          </cell>
          <cell r="X7102">
            <v>1257215.3043478266</v>
          </cell>
        </row>
        <row r="7103">
          <cell r="E7103" t="str">
            <v>37.8D09.1045</v>
          </cell>
          <cell r="F7103" t="str">
            <v>12. UNG BƯỚU</v>
          </cell>
          <cell r="G7103" t="str">
            <v>12.7</v>
          </cell>
          <cell r="H7103" t="str">
            <v>Cắt các loại u vùng mặt có đường kính 5 đến 10 cm</v>
          </cell>
          <cell r="I7103" t="str">
            <v>Cắt các loại u vùng mặt có đường kính 5 đến 10 cm</v>
          </cell>
          <cell r="J7103" t="str">
            <v>Cắt các loại u vùng mặt có đường kính 5 đến 10 cm</v>
          </cell>
          <cell r="K7103" t="str">
            <v>B</v>
          </cell>
          <cell r="L7103" t="str">
            <v>P1</v>
          </cell>
          <cell r="M7103">
            <v>1056</v>
          </cell>
          <cell r="N7103">
            <v>1056</v>
          </cell>
          <cell r="P7103" t="str">
            <v>Cắt u da đầu lành, đường kính từ 5 cm trở lên</v>
          </cell>
          <cell r="Q7103">
            <v>983000</v>
          </cell>
          <cell r="R7103">
            <v>173739.130434783</v>
          </cell>
          <cell r="S7103">
            <v>1156000</v>
          </cell>
          <cell r="T7103">
            <v>225860.8695652179</v>
          </cell>
          <cell r="U7103">
            <v>1208860.869565218</v>
          </cell>
          <cell r="V7103">
            <v>1208800</v>
          </cell>
          <cell r="W7103">
            <v>48354.434782608718</v>
          </cell>
          <cell r="X7103">
            <v>1257215.3043478266</v>
          </cell>
        </row>
        <row r="7104">
          <cell r="E7104" t="str">
            <v>37.3G01.1832</v>
          </cell>
          <cell r="F7104" t="str">
            <v>19. Y HỌC HẠT NHÂN</v>
          </cell>
          <cell r="G7104" t="str">
            <v>19.7</v>
          </cell>
          <cell r="H7104" t="str">
            <v>SPECT tưới máu cơ tim gắng sức với ⁹⁹ᵐTc - MIBI</v>
          </cell>
          <cell r="I7104" t="str">
            <v>SPECT tưới máu cơ tim gắng sức với ⁹⁹ᵐTc - MIBI</v>
          </cell>
          <cell r="J7104" t="str">
            <v>SPECT tưới máu cơ tim gắng sức với ⁹⁹ᵐTc – MIBI</v>
          </cell>
          <cell r="K7104" t="str">
            <v>B</v>
          </cell>
          <cell r="L7104" t="str">
            <v>TDB</v>
          </cell>
          <cell r="M7104">
            <v>1848</v>
          </cell>
          <cell r="N7104">
            <v>1848</v>
          </cell>
          <cell r="P7104" t="str">
            <v>SPECT tưới máu cơ tim</v>
          </cell>
          <cell r="Q7104">
            <v>472000</v>
          </cell>
          <cell r="R7104">
            <v>126782.608695652</v>
          </cell>
          <cell r="S7104">
            <v>598000</v>
          </cell>
          <cell r="T7104">
            <v>164817.39130434761</v>
          </cell>
          <cell r="U7104">
            <v>636817.39130434766</v>
          </cell>
          <cell r="V7104">
            <v>636800</v>
          </cell>
          <cell r="W7104">
            <v>25472.695652173908</v>
          </cell>
          <cell r="X7104">
            <v>662290.08695652161</v>
          </cell>
        </row>
        <row r="7105">
          <cell r="E7105" t="str">
            <v>37.3G01.1832</v>
          </cell>
          <cell r="F7105" t="str">
            <v>03. NHI KHOA</v>
          </cell>
          <cell r="G7105" t="str">
            <v>3.1097</v>
          </cell>
          <cell r="H7105" t="str">
            <v>SPECT tưới máu cơ tim không gắng sức với ²⁰¹Tl</v>
          </cell>
          <cell r="I7105" t="str">
            <v>SPECT tưới máu cơ tim không gắng sức với ²⁰¹Tl</v>
          </cell>
          <cell r="J7105" t="str">
            <v>SPECT tưới máu cơ tim không gắng sức với ²⁰¹Tl</v>
          </cell>
          <cell r="K7105" t="str">
            <v>B</v>
          </cell>
          <cell r="L7105" t="str">
            <v>T1</v>
          </cell>
          <cell r="M7105">
            <v>1848</v>
          </cell>
          <cell r="N7105">
            <v>1848</v>
          </cell>
          <cell r="P7105" t="str">
            <v>SPECT tưới máu cơ tim</v>
          </cell>
          <cell r="Q7105">
            <v>472000</v>
          </cell>
          <cell r="R7105">
            <v>126782.608695652</v>
          </cell>
          <cell r="S7105">
            <v>598000</v>
          </cell>
          <cell r="T7105">
            <v>164817.39130434761</v>
          </cell>
          <cell r="U7105">
            <v>636817.39130434766</v>
          </cell>
          <cell r="V7105">
            <v>636800</v>
          </cell>
          <cell r="W7105">
            <v>25472.695652173908</v>
          </cell>
          <cell r="X7105">
            <v>662290.08695652161</v>
          </cell>
        </row>
        <row r="7106">
          <cell r="E7106" t="str">
            <v>37.3G01.1832</v>
          </cell>
          <cell r="F7106" t="str">
            <v>19. Y HỌC HẠT NHÂN</v>
          </cell>
          <cell r="G7106" t="str">
            <v>19.24</v>
          </cell>
          <cell r="H7106" t="str">
            <v>SPECT tưới máu cơ tim không gắng sức với ²⁰¹Tl</v>
          </cell>
          <cell r="I7106" t="str">
            <v>SPECT tưới máu cơ tim không gắng sức với ²⁰¹Tl</v>
          </cell>
          <cell r="J7106" t="str">
            <v>SPECT tưới máu cơ tim không gắng sức với ²⁰¹Tl</v>
          </cell>
          <cell r="K7106" t="str">
            <v>B</v>
          </cell>
          <cell r="L7106" t="str">
            <v>T1</v>
          </cell>
          <cell r="M7106">
            <v>1848</v>
          </cell>
          <cell r="N7106">
            <v>1848</v>
          </cell>
          <cell r="P7106" t="str">
            <v>SPECT tưới máu cơ tim</v>
          </cell>
          <cell r="Q7106">
            <v>472000</v>
          </cell>
          <cell r="R7106">
            <v>126782.608695652</v>
          </cell>
          <cell r="S7106">
            <v>598000</v>
          </cell>
          <cell r="T7106">
            <v>164817.39130434761</v>
          </cell>
          <cell r="U7106">
            <v>636817.39130434766</v>
          </cell>
          <cell r="V7106">
            <v>636800</v>
          </cell>
          <cell r="W7106">
            <v>25472.695652173908</v>
          </cell>
          <cell r="X7106">
            <v>662290.08695652161</v>
          </cell>
        </row>
        <row r="7107">
          <cell r="E7107" t="str">
            <v>37.3G01.1832</v>
          </cell>
          <cell r="F7107" t="str">
            <v>03. NHI KHOA</v>
          </cell>
          <cell r="G7107" t="str">
            <v>3.1095</v>
          </cell>
          <cell r="H7107" t="str">
            <v>SPECT tưới máu cơ tim không gắng sức với ⁹⁹ᵐTc - MiBi</v>
          </cell>
          <cell r="I7107" t="str">
            <v>SPECT tưới máu cơ tim không gắng sức với ⁹⁹ᵐTc - MiBi</v>
          </cell>
          <cell r="J7107" t="str">
            <v>SPECT tưới máu cơ tim không gắng sức với ⁹⁹ᵐTc – MiBi</v>
          </cell>
          <cell r="K7107" t="str">
            <v>B</v>
          </cell>
          <cell r="L7107" t="str">
            <v>T1</v>
          </cell>
          <cell r="M7107">
            <v>1848</v>
          </cell>
          <cell r="N7107">
            <v>1848</v>
          </cell>
          <cell r="P7107" t="str">
            <v>SPECT tưới máu cơ tim</v>
          </cell>
          <cell r="Q7107">
            <v>472000</v>
          </cell>
          <cell r="R7107">
            <v>126782.608695652</v>
          </cell>
          <cell r="S7107">
            <v>598000</v>
          </cell>
          <cell r="T7107">
            <v>164817.39130434761</v>
          </cell>
          <cell r="U7107">
            <v>636817.39130434766</v>
          </cell>
          <cell r="V7107">
            <v>636800</v>
          </cell>
          <cell r="W7107">
            <v>25472.695652173908</v>
          </cell>
          <cell r="X7107">
            <v>662290.08695652161</v>
          </cell>
        </row>
        <row r="7108">
          <cell r="E7108" t="str">
            <v>37.3G01.1832</v>
          </cell>
          <cell r="F7108" t="str">
            <v>19. Y HỌC HẠT NHÂN</v>
          </cell>
          <cell r="G7108" t="str">
            <v>19.16</v>
          </cell>
          <cell r="H7108" t="str">
            <v>SPECT tưới máu cơ tim không gắng sức với ⁹⁹ᵐTc - MIBI</v>
          </cell>
          <cell r="I7108" t="str">
            <v>SPECT tưới máu cơ tim không gắng sức với ⁹⁹ᵐTc - MIBI</v>
          </cell>
          <cell r="J7108" t="str">
            <v>SPECT tưới máu cơ tim không gắng sức với ⁹⁹ᵐTc – MIBI</v>
          </cell>
          <cell r="K7108" t="str">
            <v>B</v>
          </cell>
          <cell r="L7108" t="str">
            <v>T1</v>
          </cell>
          <cell r="M7108">
            <v>1848</v>
          </cell>
          <cell r="N7108">
            <v>1848</v>
          </cell>
          <cell r="P7108" t="str">
            <v>SPECT tưới máu cơ tim</v>
          </cell>
          <cell r="Q7108">
            <v>472000</v>
          </cell>
          <cell r="R7108">
            <v>126782.608695652</v>
          </cell>
          <cell r="S7108">
            <v>598000</v>
          </cell>
          <cell r="T7108">
            <v>164817.39130434761</v>
          </cell>
          <cell r="U7108">
            <v>636817.39130434766</v>
          </cell>
          <cell r="V7108">
            <v>636800</v>
          </cell>
          <cell r="W7108">
            <v>25472.695652173908</v>
          </cell>
          <cell r="X7108">
            <v>662290.08695652161</v>
          </cell>
        </row>
        <row r="7109">
          <cell r="E7109" t="str">
            <v>37.3G01.1833</v>
          </cell>
          <cell r="F7109" t="str">
            <v>03. NHI KHOA</v>
          </cell>
          <cell r="G7109" t="str">
            <v>3.1111</v>
          </cell>
          <cell r="H7109" t="str">
            <v>SPECT tuyến cận giáp với đồng vị phóng xạ kép</v>
          </cell>
          <cell r="I7109" t="str">
            <v>SPECT tuyến cận giáp với đồng vị phóng xạ kép</v>
          </cell>
          <cell r="J7109" t="str">
            <v>SPECT tuyến cận giáp với đồng vị phóng xạ kép</v>
          </cell>
          <cell r="K7109" t="str">
            <v>B</v>
          </cell>
          <cell r="L7109" t="str">
            <v>T1</v>
          </cell>
          <cell r="M7109">
            <v>1849</v>
          </cell>
          <cell r="N7109">
            <v>1849</v>
          </cell>
          <cell r="P7109" t="str">
            <v>SPECT tuyến cận giáp với đồng vị kép</v>
          </cell>
          <cell r="Q7109">
            <v>535000</v>
          </cell>
          <cell r="R7109">
            <v>126782.608695652</v>
          </cell>
          <cell r="S7109">
            <v>661000</v>
          </cell>
          <cell r="T7109">
            <v>164817.39130434761</v>
          </cell>
          <cell r="U7109">
            <v>699817.39130434766</v>
          </cell>
          <cell r="V7109">
            <v>699800</v>
          </cell>
          <cell r="W7109">
            <v>27992.695652173908</v>
          </cell>
          <cell r="X7109">
            <v>727810.08695652161</v>
          </cell>
        </row>
        <row r="7110">
          <cell r="E7110" t="str">
            <v>37.8D09.1047</v>
          </cell>
          <cell r="F7110" t="str">
            <v>12. UNG BƯỚU</v>
          </cell>
          <cell r="G7110" t="str">
            <v>12.73</v>
          </cell>
          <cell r="H7110" t="str">
            <v>Cắt nang xương hàm khó</v>
          </cell>
          <cell r="I7110" t="str">
            <v>Cắt nang xương hàm khó</v>
          </cell>
          <cell r="J7110" t="str">
            <v>Cắt nang xương hàm khó</v>
          </cell>
          <cell r="K7110" t="str">
            <v>B</v>
          </cell>
          <cell r="L7110" t="str">
            <v>P1</v>
          </cell>
          <cell r="M7110">
            <v>1058</v>
          </cell>
          <cell r="N7110">
            <v>1058</v>
          </cell>
          <cell r="P7110" t="str">
            <v>Cắt nang xương hàm từ 2-5cm</v>
          </cell>
          <cell r="Q7110">
            <v>2400000</v>
          </cell>
          <cell r="R7110">
            <v>637043.47826086998</v>
          </cell>
          <cell r="S7110">
            <v>3037000</v>
          </cell>
          <cell r="T7110">
            <v>828156.52173913096</v>
          </cell>
          <cell r="U7110">
            <v>3228156.5217391308</v>
          </cell>
          <cell r="V7110">
            <v>3228100</v>
          </cell>
          <cell r="W7110">
            <v>129126.26086956523</v>
          </cell>
          <cell r="X7110">
            <v>3357282.7826086963</v>
          </cell>
        </row>
        <row r="7111">
          <cell r="E7111" t="str">
            <v>37.3G01.1833</v>
          </cell>
          <cell r="F7111" t="str">
            <v>19. Y HỌC HẠT NHÂN</v>
          </cell>
          <cell r="G7111" t="str">
            <v>19.6</v>
          </cell>
          <cell r="H7111" t="str">
            <v>SPECT tuyến cận giáp với đồng vị phóng xạ kép</v>
          </cell>
          <cell r="I7111" t="str">
            <v>SPECT tuyến cận giáp với đồng vị phóng xạ kép</v>
          </cell>
          <cell r="J7111" t="str">
            <v>SPECT tuyến cận giáp với đồng vị phóng xạ kép</v>
          </cell>
          <cell r="K7111" t="str">
            <v>B</v>
          </cell>
          <cell r="L7111" t="str">
            <v>T1</v>
          </cell>
          <cell r="M7111">
            <v>1849</v>
          </cell>
          <cell r="N7111">
            <v>1849</v>
          </cell>
          <cell r="P7111" t="str">
            <v>SPECT tuyến cận giáp với đồng vị kép</v>
          </cell>
          <cell r="Q7111">
            <v>535000</v>
          </cell>
          <cell r="R7111">
            <v>126782.608695652</v>
          </cell>
          <cell r="S7111">
            <v>661000</v>
          </cell>
          <cell r="T7111">
            <v>164817.39130434761</v>
          </cell>
          <cell r="U7111">
            <v>699817.39130434766</v>
          </cell>
          <cell r="V7111">
            <v>699800</v>
          </cell>
          <cell r="W7111">
            <v>27992.695652173908</v>
          </cell>
          <cell r="X7111">
            <v>727810.08695652161</v>
          </cell>
        </row>
        <row r="7112">
          <cell r="E7112" t="str">
            <v>37.3G01.1829</v>
          </cell>
          <cell r="F7112" t="str">
            <v>03. NHI KHOA</v>
          </cell>
          <cell r="G7112" t="str">
            <v>3.1117</v>
          </cell>
          <cell r="H7112" t="str">
            <v>SPECT/CT</v>
          </cell>
          <cell r="I7112" t="str">
            <v>SPECT/CT</v>
          </cell>
          <cell r="J7112" t="str">
            <v>SPECT/CT</v>
          </cell>
          <cell r="K7112" t="str">
            <v>B</v>
          </cell>
          <cell r="L7112" t="str">
            <v>TDB</v>
          </cell>
          <cell r="M7112">
            <v>1845</v>
          </cell>
          <cell r="N7112">
            <v>1845</v>
          </cell>
          <cell r="P7112" t="str">
            <v>SPECT  CT</v>
          </cell>
          <cell r="Q7112">
            <v>805000</v>
          </cell>
          <cell r="R7112">
            <v>126782.608695652</v>
          </cell>
          <cell r="S7112">
            <v>931000</v>
          </cell>
          <cell r="T7112">
            <v>164817.39130434761</v>
          </cell>
          <cell r="U7112">
            <v>969817.39130434766</v>
          </cell>
          <cell r="V7112">
            <v>969800</v>
          </cell>
          <cell r="W7112">
            <v>38792.695652173905</v>
          </cell>
          <cell r="X7112">
            <v>1008610.0869565216</v>
          </cell>
        </row>
        <row r="7113">
          <cell r="E7113" t="str">
            <v>37.8D09.1048</v>
          </cell>
          <cell r="F7113" t="str">
            <v>12. UNG BƯỚU</v>
          </cell>
          <cell r="G7113" t="str">
            <v>12.12</v>
          </cell>
          <cell r="H7113" t="str">
            <v>Cắt các u nang giáp móng</v>
          </cell>
          <cell r="I7113" t="str">
            <v>Cắt các u nang giáp móng</v>
          </cell>
          <cell r="J7113" t="str">
            <v>Cắt các u nang giáp móng</v>
          </cell>
          <cell r="K7113" t="str">
            <v>C</v>
          </cell>
          <cell r="L7113" t="str">
            <v>P2</v>
          </cell>
          <cell r="M7113">
            <v>1059</v>
          </cell>
          <cell r="N7113">
            <v>1059</v>
          </cell>
          <cell r="P7113" t="str">
            <v>Cắt u nang giáp móng</v>
          </cell>
          <cell r="Q7113">
            <v>1860000</v>
          </cell>
          <cell r="R7113">
            <v>330260.869565217</v>
          </cell>
          <cell r="S7113">
            <v>2190000</v>
          </cell>
          <cell r="T7113">
            <v>429339.13043478213</v>
          </cell>
          <cell r="U7113">
            <v>2289339.1304347822</v>
          </cell>
          <cell r="V7113">
            <v>2289300</v>
          </cell>
          <cell r="W7113">
            <v>91573.565217391297</v>
          </cell>
          <cell r="X7113">
            <v>2380912.6956521734</v>
          </cell>
        </row>
        <row r="7114">
          <cell r="E7114" t="str">
            <v>37.8D09.1048</v>
          </cell>
          <cell r="F7114" t="str">
            <v>15. TAI MŨI HỌNG</v>
          </cell>
          <cell r="G7114" t="str">
            <v>15.196</v>
          </cell>
          <cell r="H7114" t="str">
            <v>Phẫu thuật cắt u lưỡi phần lưỡi di động</v>
          </cell>
          <cell r="I7114" t="str">
            <v>Phẫu thuật cắt u lưỡi phần lưỡi di động</v>
          </cell>
          <cell r="J7114" t="str">
            <v>Phẫu thuật cắt u lưỡi (phần lưỡi di động)</v>
          </cell>
          <cell r="K7114" t="str">
            <v>B</v>
          </cell>
          <cell r="L7114" t="str">
            <v>P2</v>
          </cell>
          <cell r="M7114">
            <v>1059</v>
          </cell>
          <cell r="N7114">
            <v>1059</v>
          </cell>
          <cell r="P7114" t="str">
            <v>Cắt u nang giáp móng</v>
          </cell>
          <cell r="Q7114">
            <v>1860000</v>
          </cell>
          <cell r="R7114">
            <v>330260.869565217</v>
          </cell>
          <cell r="S7114">
            <v>2190000</v>
          </cell>
          <cell r="T7114">
            <v>429339.13043478213</v>
          </cell>
          <cell r="U7114">
            <v>2289339.1304347822</v>
          </cell>
          <cell r="V7114">
            <v>2289300</v>
          </cell>
          <cell r="W7114">
            <v>91573.565217391297</v>
          </cell>
          <cell r="X7114">
            <v>2380912.6956521734</v>
          </cell>
        </row>
        <row r="7115">
          <cell r="E7115" t="str">
            <v>37.3G01.1829</v>
          </cell>
          <cell r="F7115" t="str">
            <v>19. Y HỌC HẠT NHÂN</v>
          </cell>
          <cell r="G7115" t="str">
            <v>19.62</v>
          </cell>
          <cell r="H7115" t="str">
            <v>SPECT/CT</v>
          </cell>
          <cell r="I7115" t="str">
            <v>SPECT/CT</v>
          </cell>
          <cell r="J7115" t="str">
            <v>SPECT/CT</v>
          </cell>
          <cell r="K7115" t="str">
            <v>B</v>
          </cell>
          <cell r="L7115" t="str">
            <v>T1</v>
          </cell>
          <cell r="M7115">
            <v>1845</v>
          </cell>
          <cell r="N7115">
            <v>1845</v>
          </cell>
          <cell r="P7115" t="str">
            <v>SPECT  CT</v>
          </cell>
          <cell r="Q7115">
            <v>805000</v>
          </cell>
          <cell r="R7115">
            <v>126782.608695652</v>
          </cell>
          <cell r="S7115">
            <v>931000</v>
          </cell>
          <cell r="T7115">
            <v>164817.39130434761</v>
          </cell>
          <cell r="U7115">
            <v>969817.39130434766</v>
          </cell>
          <cell r="V7115">
            <v>969800</v>
          </cell>
          <cell r="W7115">
            <v>38792.695652173905</v>
          </cell>
          <cell r="X7115">
            <v>1008610.0869565216</v>
          </cell>
        </row>
        <row r="7116">
          <cell r="E7116" t="str">
            <v>37.8D07.0827</v>
          </cell>
          <cell r="F7116" t="str">
            <v>03. NHI KHOA</v>
          </cell>
          <cell r="G7116" t="str">
            <v>3.1589</v>
          </cell>
          <cell r="H7116" t="str">
            <v>Tái tạo lệ quản kết hợp khâu mi</v>
          </cell>
          <cell r="I7116" t="str">
            <v>Tái tạo lệ quản kết hợp khâu mi</v>
          </cell>
          <cell r="J7116" t="str">
            <v>Tái tạo lệ quản kết hợp khâu mi</v>
          </cell>
          <cell r="K7116" t="str">
            <v>B</v>
          </cell>
          <cell r="L7116" t="str">
            <v>P1</v>
          </cell>
          <cell r="M7116">
            <v>837</v>
          </cell>
          <cell r="N7116">
            <v>837</v>
          </cell>
          <cell r="O7116" t="str">
            <v>Chưa bao gồm ống silicon.</v>
          </cell>
          <cell r="P7116" t="str">
            <v>Phẫu thuật tái tạo lệ quản kết hợp khâu mi</v>
          </cell>
          <cell r="Q7116">
            <v>1282000</v>
          </cell>
          <cell r="R7116">
            <v>278608.69565217401</v>
          </cell>
          <cell r="S7116">
            <v>1560000</v>
          </cell>
          <cell r="T7116">
            <v>362191.30434782617</v>
          </cell>
          <cell r="U7116">
            <v>1644191.3043478262</v>
          </cell>
          <cell r="V7116">
            <v>1644100</v>
          </cell>
          <cell r="W7116">
            <v>65767.652173913055</v>
          </cell>
          <cell r="X7116">
            <v>1709958.9565217393</v>
          </cell>
        </row>
        <row r="7117">
          <cell r="E7117" t="str">
            <v>37.8D07.0827</v>
          </cell>
          <cell r="F7117" t="str">
            <v>14. MẮT</v>
          </cell>
          <cell r="G7117" t="str">
            <v>14.79</v>
          </cell>
          <cell r="H7117" t="str">
            <v>Tái tạo lệ quản kết hợp khâu mi</v>
          </cell>
          <cell r="I7117" t="str">
            <v>Tái tạo lệ quản kết hợp khâu mi</v>
          </cell>
          <cell r="J7117" t="str">
            <v>Tái tạo lệ quản kết hợp khâu mi</v>
          </cell>
          <cell r="K7117" t="str">
            <v>B</v>
          </cell>
          <cell r="L7117" t="str">
            <v>P1</v>
          </cell>
          <cell r="M7117">
            <v>837</v>
          </cell>
          <cell r="N7117">
            <v>837</v>
          </cell>
          <cell r="O7117" t="str">
            <v>Chưa bao gồm ống silicon.</v>
          </cell>
          <cell r="P7117" t="str">
            <v>Phẫu thuật tái tạo lệ quản kết hợp khâu mi</v>
          </cell>
          <cell r="Q7117">
            <v>1282000</v>
          </cell>
          <cell r="R7117">
            <v>278608.69565217401</v>
          </cell>
          <cell r="S7117">
            <v>1560000</v>
          </cell>
          <cell r="T7117">
            <v>362191.30434782617</v>
          </cell>
          <cell r="U7117">
            <v>1644191.3043478262</v>
          </cell>
          <cell r="V7117">
            <v>1644100</v>
          </cell>
          <cell r="W7117">
            <v>65767.652173913055</v>
          </cell>
          <cell r="X7117">
            <v>1709958.9565217393</v>
          </cell>
        </row>
        <row r="7118">
          <cell r="E7118" t="str">
            <v>37.8D09.1049</v>
          </cell>
          <cell r="F7118" t="str">
            <v>03. NHI KHOA</v>
          </cell>
          <cell r="G7118" t="str">
            <v>3.2451</v>
          </cell>
          <cell r="H7118" t="str">
            <v>Cắt u phần mềm vùng cổ</v>
          </cell>
          <cell r="I7118" t="str">
            <v>Cắt u phần mềm vùng cổ</v>
          </cell>
          <cell r="J7118" t="str">
            <v>Cắt u phần mềm vùng cổ</v>
          </cell>
          <cell r="K7118" t="str">
            <v>B</v>
          </cell>
          <cell r="L7118" t="str">
            <v>P2</v>
          </cell>
          <cell r="M7118">
            <v>1060</v>
          </cell>
          <cell r="N7118">
            <v>1060</v>
          </cell>
          <cell r="P7118" t="str">
            <v>Cắt u nhỏ lành tính phần mềm vùng hàm mặt (gây mê nội khí quản)</v>
          </cell>
          <cell r="Q7118">
            <v>2100000</v>
          </cell>
          <cell r="R7118">
            <v>637043.47826086998</v>
          </cell>
          <cell r="S7118">
            <v>2737000</v>
          </cell>
          <cell r="T7118">
            <v>828156.52173913096</v>
          </cell>
          <cell r="U7118">
            <v>2928156.5217391308</v>
          </cell>
          <cell r="V7118">
            <v>2928100</v>
          </cell>
          <cell r="W7118">
            <v>117126.26086956523</v>
          </cell>
          <cell r="X7118">
            <v>3045282.7826086963</v>
          </cell>
        </row>
        <row r="7119">
          <cell r="E7119" t="str">
            <v>37.8D09.1049</v>
          </cell>
          <cell r="F7119" t="str">
            <v>03. NHI KHOA</v>
          </cell>
          <cell r="G7119" t="str">
            <v>3.2508</v>
          </cell>
          <cell r="H7119" t="str">
            <v>Cắt u vùng hàm mặt đơn giản</v>
          </cell>
          <cell r="I7119" t="str">
            <v>Cắt u vùng hàm mặt đơn giản</v>
          </cell>
          <cell r="J7119" t="str">
            <v>Cắt u vùng hàm mặt đơn giản</v>
          </cell>
          <cell r="K7119" t="str">
            <v>B</v>
          </cell>
          <cell r="L7119" t="str">
            <v>P3</v>
          </cell>
          <cell r="M7119">
            <v>1060</v>
          </cell>
          <cell r="N7119">
            <v>1060</v>
          </cell>
          <cell r="P7119" t="str">
            <v>Cắt u nhỏ lành tính phần mềm vùng hàm mặt (gây mê nội khí quản)</v>
          </cell>
          <cell r="Q7119">
            <v>2100000</v>
          </cell>
          <cell r="R7119">
            <v>637043.47826086998</v>
          </cell>
          <cell r="S7119">
            <v>2737000</v>
          </cell>
          <cell r="T7119">
            <v>828156.52173913096</v>
          </cell>
          <cell r="U7119">
            <v>2928156.5217391308</v>
          </cell>
          <cell r="V7119">
            <v>2928100</v>
          </cell>
          <cell r="W7119">
            <v>117126.26086956523</v>
          </cell>
          <cell r="X7119">
            <v>3045282.7826086963</v>
          </cell>
        </row>
        <row r="7120">
          <cell r="E7120" t="str">
            <v>37.8D05.0439</v>
          </cell>
          <cell r="F7120" t="str">
            <v>03. NHI KHOA</v>
          </cell>
          <cell r="G7120" t="str">
            <v>3.3480</v>
          </cell>
          <cell r="H7120" t="str">
            <v>Tán sỏi ngoài cơ thể</v>
          </cell>
          <cell r="I7120" t="str">
            <v>Tán sỏi ngoài cơ thể</v>
          </cell>
          <cell r="J7120" t="str">
            <v>Tán sỏi ngoài cơ thể</v>
          </cell>
          <cell r="K7120" t="str">
            <v>B</v>
          </cell>
          <cell r="L7120" t="str">
            <v>P2</v>
          </cell>
          <cell r="M7120">
            <v>448</v>
          </cell>
          <cell r="N7120">
            <v>448</v>
          </cell>
          <cell r="P7120" t="str">
            <v>Tán sỏi ngoài cơ thể bằng sóng xung (thủy điện lực)</v>
          </cell>
          <cell r="Q7120">
            <v>2273000</v>
          </cell>
          <cell r="R7120">
            <v>139304.347826087</v>
          </cell>
          <cell r="S7120">
            <v>2412000</v>
          </cell>
          <cell r="T7120">
            <v>181095.65217391308</v>
          </cell>
          <cell r="U7120">
            <v>2454095.6521739131</v>
          </cell>
          <cell r="V7120">
            <v>2454000</v>
          </cell>
          <cell r="W7120">
            <v>98163.826086956527</v>
          </cell>
          <cell r="X7120">
            <v>2552259.4782608696</v>
          </cell>
        </row>
        <row r="7121">
          <cell r="E7121" t="str">
            <v>37.8D05.0439</v>
          </cell>
          <cell r="F7121" t="str">
            <v>10. NGOẠI KHOA</v>
          </cell>
          <cell r="G7121" t="str">
            <v>10.311</v>
          </cell>
          <cell r="H7121" t="str">
            <v>Tán sỏi ngoài cơ thể</v>
          </cell>
          <cell r="I7121" t="str">
            <v>Tán sỏi ngoài cơ thể</v>
          </cell>
          <cell r="J7121" t="str">
            <v>Tán sỏi ngoài cơ thể</v>
          </cell>
          <cell r="K7121" t="str">
            <v>B</v>
          </cell>
          <cell r="L7121" t="str">
            <v>TDB</v>
          </cell>
          <cell r="M7121">
            <v>448</v>
          </cell>
          <cell r="N7121">
            <v>448</v>
          </cell>
          <cell r="P7121" t="str">
            <v>Tán sỏi ngoài cơ thể bằng sóng xung (thủy điện lực)</v>
          </cell>
          <cell r="Q7121">
            <v>2273000</v>
          </cell>
          <cell r="R7121">
            <v>139304.347826087</v>
          </cell>
          <cell r="S7121">
            <v>2412000</v>
          </cell>
          <cell r="T7121">
            <v>181095.65217391308</v>
          </cell>
          <cell r="U7121">
            <v>2454095.6521739131</v>
          </cell>
          <cell r="V7121">
            <v>2454000</v>
          </cell>
          <cell r="W7121">
            <v>98163.826086956527</v>
          </cell>
          <cell r="X7121">
            <v>2552259.4782608696</v>
          </cell>
        </row>
        <row r="7122">
          <cell r="E7122" t="str">
            <v>37.8D09.1049</v>
          </cell>
          <cell r="F7122" t="str">
            <v>12. UNG BƯỚU</v>
          </cell>
          <cell r="G7122" t="str">
            <v>12.10</v>
          </cell>
          <cell r="H7122" t="str">
            <v>Cắt các u lành vùng cổ</v>
          </cell>
          <cell r="I7122" t="str">
            <v>Cắt các u lành vùng cổ</v>
          </cell>
          <cell r="J7122" t="str">
            <v>Cắt các u lành vùng cổ</v>
          </cell>
          <cell r="K7122" t="str">
            <v>C</v>
          </cell>
          <cell r="L7122" t="str">
            <v>P2</v>
          </cell>
          <cell r="M7122">
            <v>1060</v>
          </cell>
          <cell r="N7122">
            <v>1060</v>
          </cell>
          <cell r="P7122" t="str">
            <v>Cắt u nhỏ lành tính phần mềm vùng hàm mặt (gây mê nội khí quản)</v>
          </cell>
          <cell r="Q7122">
            <v>2100000</v>
          </cell>
          <cell r="R7122">
            <v>637043.47826086998</v>
          </cell>
          <cell r="S7122">
            <v>2737000</v>
          </cell>
          <cell r="T7122">
            <v>828156.52173913096</v>
          </cell>
          <cell r="U7122">
            <v>2928156.5217391308</v>
          </cell>
          <cell r="V7122">
            <v>2928100</v>
          </cell>
          <cell r="W7122">
            <v>117126.26086956523</v>
          </cell>
          <cell r="X7122">
            <v>3045282.7826086963</v>
          </cell>
        </row>
        <row r="7123">
          <cell r="E7123" t="str">
            <v>37.8D05.0437</v>
          </cell>
          <cell r="F7123" t="str">
            <v>03. NHI KHOA</v>
          </cell>
          <cell r="G7123" t="str">
            <v>3.3554</v>
          </cell>
          <cell r="H7123" t="str">
            <v>Tạo hình dương vật do lệch lạc phái tính do gien</v>
          </cell>
          <cell r="I7123" t="str">
            <v>Tạo hình dương vật do lệch lạc phái tính do gien</v>
          </cell>
          <cell r="J7123" t="str">
            <v>Tạo hình dương vật do lệch lạc phái tính do gien</v>
          </cell>
          <cell r="K7123" t="str">
            <v>A</v>
          </cell>
          <cell r="L7123" t="str">
            <v>PDB</v>
          </cell>
          <cell r="M7123">
            <v>446</v>
          </cell>
          <cell r="N7123">
            <v>446</v>
          </cell>
          <cell r="P7123" t="str">
            <v xml:space="preserve">Phẫu thuật tạo hình dương vật </v>
          </cell>
          <cell r="Q7123">
            <v>3419000</v>
          </cell>
          <cell r="R7123">
            <v>986086.95652173902</v>
          </cell>
          <cell r="S7123">
            <v>4405000</v>
          </cell>
          <cell r="T7123">
            <v>1281913.0434782607</v>
          </cell>
          <cell r="U7123">
            <v>4700913.0434782607</v>
          </cell>
          <cell r="V7123">
            <v>4700900</v>
          </cell>
          <cell r="W7123">
            <v>188036.52173913043</v>
          </cell>
          <cell r="X7123">
            <v>4888949.5652173916</v>
          </cell>
        </row>
        <row r="7124">
          <cell r="E7124" t="str">
            <v>37.8D09.1049</v>
          </cell>
          <cell r="F7124" t="str">
            <v>15. TAI MŨI HỌNG</v>
          </cell>
          <cell r="G7124" t="str">
            <v>15.331</v>
          </cell>
          <cell r="H7124" t="str">
            <v>Phẫu thuật cắt u da vùng mặt</v>
          </cell>
          <cell r="I7124" t="str">
            <v>Phẫu thuật cắt u da vùng mặt</v>
          </cell>
          <cell r="J7124" t="str">
            <v>Phẫu thuật cắt u da vùng mặt</v>
          </cell>
          <cell r="K7124" t="str">
            <v>B</v>
          </cell>
          <cell r="L7124" t="str">
            <v>P2</v>
          </cell>
          <cell r="M7124">
            <v>1060</v>
          </cell>
          <cell r="N7124">
            <v>1060</v>
          </cell>
          <cell r="P7124" t="str">
            <v>Cắt u nhỏ lành tính phần mềm vùng hàm mặt (gây mê nội khí quản)</v>
          </cell>
          <cell r="Q7124">
            <v>2100000</v>
          </cell>
          <cell r="R7124">
            <v>637043.47826086998</v>
          </cell>
          <cell r="S7124">
            <v>2737000</v>
          </cell>
          <cell r="T7124">
            <v>828156.52173913096</v>
          </cell>
          <cell r="U7124">
            <v>2928156.5217391308</v>
          </cell>
          <cell r="V7124">
            <v>2928100</v>
          </cell>
          <cell r="W7124">
            <v>117126.26086956523</v>
          </cell>
          <cell r="X7124">
            <v>3045282.7826086963</v>
          </cell>
        </row>
        <row r="7125">
          <cell r="E7125" t="str">
            <v>37.8D09.1050</v>
          </cell>
          <cell r="F7125" t="str">
            <v>16. RĂNG HÀM MẶT</v>
          </cell>
          <cell r="G7125" t="str">
            <v>16.233</v>
          </cell>
          <cell r="H7125" t="str">
            <v>Điều trị đóng cuống răng bằng Canxi Hydroxit</v>
          </cell>
          <cell r="I7125" t="str">
            <v>Điều trị đóng cuống răng bằng Canxi Hydroxit</v>
          </cell>
          <cell r="J7125" t="str">
            <v>Điều trị đóng cuống răng bằng Canxi Hydroxit</v>
          </cell>
          <cell r="K7125" t="str">
            <v>C</v>
          </cell>
          <cell r="L7125" t="str">
            <v>P3</v>
          </cell>
          <cell r="M7125">
            <v>1061</v>
          </cell>
          <cell r="N7125">
            <v>1061</v>
          </cell>
          <cell r="P7125" t="str">
            <v>Điều trị đóng cuống răng</v>
          </cell>
          <cell r="Q7125">
            <v>402000</v>
          </cell>
          <cell r="R7125">
            <v>70434.782608695605</v>
          </cell>
          <cell r="S7125">
            <v>472000</v>
          </cell>
          <cell r="T7125">
            <v>91565.217391304293</v>
          </cell>
          <cell r="U7125">
            <v>493565.21739130432</v>
          </cell>
          <cell r="V7125">
            <v>493500</v>
          </cell>
          <cell r="W7125">
            <v>19742.608695652172</v>
          </cell>
          <cell r="X7125">
            <v>513307.82608695648</v>
          </cell>
        </row>
        <row r="7126">
          <cell r="E7126" t="str">
            <v>37.8D09.1050</v>
          </cell>
          <cell r="F7126" t="str">
            <v>16. RĂNG HÀM MẶT</v>
          </cell>
          <cell r="G7126" t="str">
            <v>16.234</v>
          </cell>
          <cell r="H7126" t="str">
            <v>Điều trị đóng cuống răng bằng MTA</v>
          </cell>
          <cell r="I7126" t="str">
            <v>Điều trị đóng cuống răng bằng MTA</v>
          </cell>
          <cell r="J7126" t="str">
            <v>Điều trị đóng cuống răng bằng MTA</v>
          </cell>
          <cell r="K7126" t="str">
            <v>C</v>
          </cell>
          <cell r="L7126" t="str">
            <v>P3</v>
          </cell>
          <cell r="M7126">
            <v>1061</v>
          </cell>
          <cell r="N7126">
            <v>1061</v>
          </cell>
          <cell r="P7126" t="str">
            <v>Điều trị đóng cuống răng</v>
          </cell>
          <cell r="Q7126">
            <v>402000</v>
          </cell>
          <cell r="R7126">
            <v>70434.782608695605</v>
          </cell>
          <cell r="S7126">
            <v>472000</v>
          </cell>
          <cell r="T7126">
            <v>91565.217391304293</v>
          </cell>
          <cell r="U7126">
            <v>493565.21739130432</v>
          </cell>
          <cell r="V7126">
            <v>493500</v>
          </cell>
          <cell r="W7126">
            <v>19742.608695652172</v>
          </cell>
          <cell r="X7126">
            <v>513307.82608695648</v>
          </cell>
        </row>
        <row r="7127">
          <cell r="E7127" t="str">
            <v>37.8D09.1052</v>
          </cell>
          <cell r="F7127" t="str">
            <v>03. NHI KHOA</v>
          </cell>
          <cell r="G7127" t="str">
            <v>3.3809</v>
          </cell>
          <cell r="H7127" t="str">
            <v>Ghép da rời rộng mỗi chiều trên 5 cm</v>
          </cell>
          <cell r="I7127" t="str">
            <v>Ghép da rời rộng mỗi chiều trên 5 cm</v>
          </cell>
          <cell r="J7127" t="str">
            <v>Ghép da rời rộng mỗi chiều trên 5cm</v>
          </cell>
          <cell r="K7127" t="str">
            <v>B</v>
          </cell>
          <cell r="L7127" t="str">
            <v>P1</v>
          </cell>
          <cell r="M7127">
            <v>1063</v>
          </cell>
          <cell r="N7127">
            <v>1063</v>
          </cell>
          <cell r="P7127" t="str">
            <v>Ghép da rời mỗi chiều trên 5cm</v>
          </cell>
          <cell r="Q7127">
            <v>2100000</v>
          </cell>
          <cell r="R7127">
            <v>895304.34782608703</v>
          </cell>
          <cell r="S7127">
            <v>2995000</v>
          </cell>
          <cell r="T7127">
            <v>1163895.6521739131</v>
          </cell>
          <cell r="U7127">
            <v>3263895.6521739131</v>
          </cell>
          <cell r="V7127">
            <v>3263800</v>
          </cell>
          <cell r="W7127">
            <v>130555.82608695653</v>
          </cell>
          <cell r="X7127">
            <v>3394451.4782608696</v>
          </cell>
        </row>
        <row r="7128">
          <cell r="E7128" t="str">
            <v>37.8D05.0437</v>
          </cell>
          <cell r="F7128" t="str">
            <v>10. NGOẠI KHOA</v>
          </cell>
          <cell r="G7128" t="str">
            <v>10.384</v>
          </cell>
          <cell r="H7128" t="str">
            <v>Tạo hình dương vật do lệch lạc phái tính do gien</v>
          </cell>
          <cell r="I7128" t="str">
            <v>Tạo hình dương vật do lệch lạc phái tính do gien</v>
          </cell>
          <cell r="J7128" t="str">
            <v>Tạo hình dương vật do lệch lạc phái tính do gien</v>
          </cell>
          <cell r="K7128" t="str">
            <v>A</v>
          </cell>
          <cell r="L7128" t="str">
            <v>PDB</v>
          </cell>
          <cell r="M7128">
            <v>446</v>
          </cell>
          <cell r="N7128">
            <v>446</v>
          </cell>
          <cell r="P7128" t="str">
            <v xml:space="preserve">Phẫu thuật tạo hình dương vật </v>
          </cell>
          <cell r="Q7128">
            <v>3419000</v>
          </cell>
          <cell r="R7128">
            <v>986086.95652173902</v>
          </cell>
          <cell r="S7128">
            <v>4405000</v>
          </cell>
          <cell r="T7128">
            <v>1281913.0434782607</v>
          </cell>
          <cell r="U7128">
            <v>4700913.0434782607</v>
          </cell>
          <cell r="V7128">
            <v>4700900</v>
          </cell>
          <cell r="W7128">
            <v>188036.52173913043</v>
          </cell>
          <cell r="X7128">
            <v>4888949.5652173916</v>
          </cell>
        </row>
        <row r="7129">
          <cell r="E7129" t="str">
            <v>37.8D05.0582</v>
          </cell>
          <cell r="F7129" t="str">
            <v>28. PHẪU THUẬT TẠO HÌNH THẨM MỸ</v>
          </cell>
          <cell r="G7129" t="str">
            <v>28.73</v>
          </cell>
          <cell r="H7129" t="str">
            <v>Tạo hình hốc mắt trong tật không nhãn cầu để lắp mắt giả</v>
          </cell>
          <cell r="I7129" t="str">
            <v>Tạo hình hốc mắt trong tật không nhãn cầu để lắp mắt giả</v>
          </cell>
          <cell r="J7129" t="str">
            <v>Tạo hình hốc mắt trong tật không nhãn cầu để lắp mắt giả</v>
          </cell>
          <cell r="K7129" t="str">
            <v>B</v>
          </cell>
          <cell r="L7129" t="str">
            <v>P1</v>
          </cell>
          <cell r="M7129">
            <v>592</v>
          </cell>
          <cell r="N7129">
            <v>592</v>
          </cell>
          <cell r="P7129" t="str">
            <v>Phẫu thuật loại I (Ngoại khoa)</v>
          </cell>
          <cell r="Q7129">
            <v>1832000</v>
          </cell>
          <cell r="R7129">
            <v>1231826.0869565201</v>
          </cell>
          <cell r="S7129">
            <v>3063000</v>
          </cell>
          <cell r="T7129">
            <v>1601373.9130434762</v>
          </cell>
          <cell r="U7129">
            <v>3433373.9130434762</v>
          </cell>
          <cell r="V7129">
            <v>3433300</v>
          </cell>
          <cell r="W7129">
            <v>137334.95652173905</v>
          </cell>
          <cell r="X7129">
            <v>3570708.8695652154</v>
          </cell>
        </row>
        <row r="7130">
          <cell r="E7130" t="str">
            <v>37.8D07.0828</v>
          </cell>
          <cell r="F7130" t="str">
            <v>03. NHI KHOA</v>
          </cell>
          <cell r="G7130" t="str">
            <v>3.1596</v>
          </cell>
          <cell r="H7130" t="str">
            <v>Tạo hình hốc mắt trong tật không nhãn cầu để lắp mắt giả</v>
          </cell>
          <cell r="I7130" t="str">
            <v>Tạo hình hốc mắt trong tật không nhãn cầu để lắp mắt giả</v>
          </cell>
          <cell r="J7130" t="str">
            <v>Tạo hình hốc mắt trong tật không nhãn cầu để lắp mắt giả</v>
          </cell>
          <cell r="K7130" t="str">
            <v>B</v>
          </cell>
          <cell r="L7130" t="str">
            <v>PDB</v>
          </cell>
          <cell r="M7130">
            <v>838</v>
          </cell>
          <cell r="N7130">
            <v>838</v>
          </cell>
          <cell r="P7130" t="str">
            <v>Phẫu thuật tạo cùng đồ lắp mắt giả</v>
          </cell>
          <cell r="Q7130">
            <v>882000</v>
          </cell>
          <cell r="R7130">
            <v>278608.69565217401</v>
          </cell>
          <cell r="S7130">
            <v>1160000</v>
          </cell>
          <cell r="T7130">
            <v>362191.30434782617</v>
          </cell>
          <cell r="U7130">
            <v>1244191.3043478262</v>
          </cell>
          <cell r="V7130">
            <v>1244100</v>
          </cell>
          <cell r="W7130">
            <v>49767.652173913048</v>
          </cell>
          <cell r="X7130">
            <v>1293958.9565217393</v>
          </cell>
        </row>
        <row r="7131">
          <cell r="E7131" t="str">
            <v>37.8D05.0575</v>
          </cell>
          <cell r="F7131" t="str">
            <v>28. PHẪU THUẬT TẠO HÌNH THẨM MỸ</v>
          </cell>
          <cell r="G7131" t="str">
            <v>28.14</v>
          </cell>
          <cell r="H7131" t="str">
            <v>Tạo hình khuyết da đầu bằng ghép da dày</v>
          </cell>
          <cell r="I7131" t="str">
            <v>Tạo hình khuyết da đầu bằng ghép da dày [diện tích &lt; 10 cm2]</v>
          </cell>
          <cell r="J7131" t="str">
            <v>Tạo hình khuyết da đầu bằng ghép da dày</v>
          </cell>
          <cell r="K7131" t="str">
            <v>C</v>
          </cell>
          <cell r="L7131" t="str">
            <v>P2</v>
          </cell>
          <cell r="M7131">
            <v>585</v>
          </cell>
          <cell r="N7131">
            <v>585</v>
          </cell>
          <cell r="P7131" t="str">
            <v>Phẫu thuật vá da nhỏ diện tích &lt; 10 cm2</v>
          </cell>
          <cell r="Q7131">
            <v>2345000</v>
          </cell>
          <cell r="R7131">
            <v>538434.78260869603</v>
          </cell>
          <cell r="S7131">
            <v>2883000</v>
          </cell>
          <cell r="T7131">
            <v>699965.2173913049</v>
          </cell>
          <cell r="U7131">
            <v>3044965.2173913047</v>
          </cell>
          <cell r="V7131">
            <v>3044900</v>
          </cell>
          <cell r="W7131">
            <v>121798.60869565219</v>
          </cell>
          <cell r="X7131">
            <v>3166763.826086957</v>
          </cell>
        </row>
        <row r="7132">
          <cell r="E7132" t="str">
            <v>37.8D09.1054</v>
          </cell>
          <cell r="F7132" t="str">
            <v>03. NHI KHOA</v>
          </cell>
          <cell r="G7132" t="str">
            <v>3.2007</v>
          </cell>
          <cell r="H7132" t="str">
            <v>Phẫu thuật cắt dây thần kinh V nhánh dưới hàm</v>
          </cell>
          <cell r="I7132" t="str">
            <v>Phẫu thuật cắt dây thần kinh V nhánh dưới hàm</v>
          </cell>
          <cell r="J7132" t="str">
            <v>Phẫu thuật cắt dây thần kinh V nhánh dưới hàm</v>
          </cell>
          <cell r="K7132" t="str">
            <v>B</v>
          </cell>
          <cell r="L7132" t="str">
            <v>P1</v>
          </cell>
          <cell r="M7132">
            <v>1065</v>
          </cell>
          <cell r="N7132">
            <v>1065</v>
          </cell>
          <cell r="P7132" t="str">
            <v>Phẫu thuật cắt dây thần kinh V ngoại biên</v>
          </cell>
          <cell r="Q7132">
            <v>2200000</v>
          </cell>
          <cell r="R7132">
            <v>796695.65217391297</v>
          </cell>
          <cell r="S7132">
            <v>2996000</v>
          </cell>
          <cell r="T7132">
            <v>1035704.3478260868</v>
          </cell>
          <cell r="U7132">
            <v>3235704.3478260869</v>
          </cell>
          <cell r="V7132">
            <v>3235700</v>
          </cell>
          <cell r="W7132">
            <v>129428.17391304347</v>
          </cell>
          <cell r="X7132">
            <v>3365132.5217391304</v>
          </cell>
        </row>
        <row r="7133">
          <cell r="E7133" t="str">
            <v>37.8D09.1054</v>
          </cell>
          <cell r="F7133" t="str">
            <v>03. NHI KHOA</v>
          </cell>
          <cell r="G7133" t="str">
            <v>3.2006</v>
          </cell>
          <cell r="H7133" t="str">
            <v>Phẫu thuật cắt dây thần kinh V nhánh ổ mắt</v>
          </cell>
          <cell r="I7133" t="str">
            <v>Phẫu thuật cắt dây thần kinh V nhánh ổ mắt</v>
          </cell>
          <cell r="J7133" t="str">
            <v>Phẫu thuật cắt dây thần kinh V nhánh ổ mắt</v>
          </cell>
          <cell r="K7133" t="str">
            <v>B</v>
          </cell>
          <cell r="L7133" t="str">
            <v>P1</v>
          </cell>
          <cell r="M7133">
            <v>1065</v>
          </cell>
          <cell r="N7133">
            <v>1065</v>
          </cell>
          <cell r="P7133" t="str">
            <v>Phẫu thuật cắt dây thần kinh V ngoại biên</v>
          </cell>
          <cell r="Q7133">
            <v>2200000</v>
          </cell>
          <cell r="R7133">
            <v>796695.65217391297</v>
          </cell>
          <cell r="S7133">
            <v>2996000</v>
          </cell>
          <cell r="T7133">
            <v>1035704.3478260868</v>
          </cell>
          <cell r="U7133">
            <v>3235704.3478260869</v>
          </cell>
          <cell r="V7133">
            <v>3235700</v>
          </cell>
          <cell r="W7133">
            <v>129428.17391304347</v>
          </cell>
          <cell r="X7133">
            <v>3365132.5217391304</v>
          </cell>
        </row>
        <row r="7134">
          <cell r="E7134" t="str">
            <v>37.8D09.1054</v>
          </cell>
          <cell r="F7134" t="str">
            <v>03. NHI KHOA</v>
          </cell>
          <cell r="G7134" t="str">
            <v>3.2008</v>
          </cell>
          <cell r="H7134" t="str">
            <v>Phẫu thuật cắt dây thần kinh V nhánh thái dương</v>
          </cell>
          <cell r="I7134" t="str">
            <v>Phẫu thuật cắt dây thần kinh V nhánh thái dương</v>
          </cell>
          <cell r="J7134" t="str">
            <v>Phẫu thuật cắt dây thần kinh V nhánh thái dương</v>
          </cell>
          <cell r="K7134" t="str">
            <v>B</v>
          </cell>
          <cell r="L7134" t="str">
            <v>P1</v>
          </cell>
          <cell r="M7134">
            <v>1065</v>
          </cell>
          <cell r="N7134">
            <v>1065</v>
          </cell>
          <cell r="P7134" t="str">
            <v>Phẫu thuật cắt dây thần kinh V ngoại biên</v>
          </cell>
          <cell r="Q7134">
            <v>2200000</v>
          </cell>
          <cell r="R7134">
            <v>796695.65217391297</v>
          </cell>
          <cell r="S7134">
            <v>2996000</v>
          </cell>
          <cell r="T7134">
            <v>1035704.3478260868</v>
          </cell>
          <cell r="U7134">
            <v>3235704.3478260869</v>
          </cell>
          <cell r="V7134">
            <v>3235700</v>
          </cell>
          <cell r="W7134">
            <v>129428.17391304347</v>
          </cell>
          <cell r="X7134">
            <v>3365132.5217391304</v>
          </cell>
        </row>
        <row r="7135">
          <cell r="E7135" t="str">
            <v>37.8D09.1054</v>
          </cell>
          <cell r="F7135" t="str">
            <v>16. RĂNG HÀM MẶT</v>
          </cell>
          <cell r="G7135" t="str">
            <v>16.317</v>
          </cell>
          <cell r="H7135" t="str">
            <v>Phẫu thuật cắt nhánh dưới hàm của dây thần kinh V</v>
          </cell>
          <cell r="I7135" t="str">
            <v>Phẫu thuật cắt nhánh dưới hàm của dây thần kinh V</v>
          </cell>
          <cell r="J7135" t="str">
            <v>Phẫu thuật cắt nhánh dưới hàm của dây thần kinh V</v>
          </cell>
          <cell r="K7135" t="str">
            <v>B</v>
          </cell>
          <cell r="L7135" t="str">
            <v>P1</v>
          </cell>
          <cell r="M7135">
            <v>1065</v>
          </cell>
          <cell r="N7135">
            <v>1065</v>
          </cell>
          <cell r="P7135" t="str">
            <v>Phẫu thuật cắt dây thần kinh V ngoại biên</v>
          </cell>
          <cell r="Q7135">
            <v>2200000</v>
          </cell>
          <cell r="R7135">
            <v>796695.65217391297</v>
          </cell>
          <cell r="S7135">
            <v>2996000</v>
          </cell>
          <cell r="T7135">
            <v>1035704.3478260868</v>
          </cell>
          <cell r="U7135">
            <v>3235704.3478260869</v>
          </cell>
          <cell r="V7135">
            <v>3235700</v>
          </cell>
          <cell r="W7135">
            <v>129428.17391304347</v>
          </cell>
          <cell r="X7135">
            <v>3365132.5217391304</v>
          </cell>
        </row>
        <row r="7136">
          <cell r="E7136" t="str">
            <v>37.8D09.1054</v>
          </cell>
          <cell r="F7136" t="str">
            <v>16. RĂNG HÀM MẶT</v>
          </cell>
          <cell r="G7136" t="str">
            <v>16.316</v>
          </cell>
          <cell r="H7136" t="str">
            <v>Phẫu thuật cắt nhánh ổ mắt của dây thần kinh V</v>
          </cell>
          <cell r="I7136" t="str">
            <v>Phẫu thuật cắt nhánh ổ mắt của dây thần kinh V</v>
          </cell>
          <cell r="J7136" t="str">
            <v>Phẫu thuật cắt nhánh ổ mắt của dây thần kinh V</v>
          </cell>
          <cell r="K7136" t="str">
            <v>B</v>
          </cell>
          <cell r="L7136" t="str">
            <v>P1</v>
          </cell>
          <cell r="M7136">
            <v>1065</v>
          </cell>
          <cell r="N7136">
            <v>1065</v>
          </cell>
          <cell r="P7136" t="str">
            <v>Phẫu thuật cắt dây thần kinh V ngoại biên</v>
          </cell>
          <cell r="Q7136">
            <v>2200000</v>
          </cell>
          <cell r="R7136">
            <v>796695.65217391297</v>
          </cell>
          <cell r="S7136">
            <v>2996000</v>
          </cell>
          <cell r="T7136">
            <v>1035704.3478260868</v>
          </cell>
          <cell r="U7136">
            <v>3235704.3478260869</v>
          </cell>
          <cell r="V7136">
            <v>3235700</v>
          </cell>
          <cell r="W7136">
            <v>129428.17391304347</v>
          </cell>
          <cell r="X7136">
            <v>3365132.5217391304</v>
          </cell>
        </row>
        <row r="7137">
          <cell r="E7137" t="str">
            <v>37.8D05.0574</v>
          </cell>
          <cell r="F7137" t="str">
            <v>28. PHẪU THUẬT TẠO HÌNH THẨM MỸ</v>
          </cell>
          <cell r="G7137" t="str">
            <v>28.14</v>
          </cell>
          <cell r="H7137" t="str">
            <v>Tạo hình khuyết da đầu bằng ghép da dày</v>
          </cell>
          <cell r="I7137" t="str">
            <v>Tạo hình khuyết da đầu bằng ghép da dày [diện tích ≥10 cm2]</v>
          </cell>
          <cell r="J7137" t="str">
            <v>Tạo hình khuyết da đầu bằng ghép da dày</v>
          </cell>
          <cell r="K7137" t="str">
            <v>C</v>
          </cell>
          <cell r="L7137" t="str">
            <v>P2</v>
          </cell>
          <cell r="M7137">
            <v>584</v>
          </cell>
          <cell r="N7137">
            <v>584</v>
          </cell>
          <cell r="P7137" t="str">
            <v>Phẫu thuật vá da lớn diện tích ≥10 cm2</v>
          </cell>
          <cell r="Q7137">
            <v>3403000</v>
          </cell>
          <cell r="R7137">
            <v>997043.47826086998</v>
          </cell>
          <cell r="S7137">
            <v>4400000</v>
          </cell>
          <cell r="T7137">
            <v>1296156.5217391308</v>
          </cell>
          <cell r="U7137">
            <v>4699156.5217391308</v>
          </cell>
          <cell r="V7137">
            <v>4699100</v>
          </cell>
          <cell r="W7137">
            <v>187966.26086956525</v>
          </cell>
          <cell r="X7137">
            <v>4887122.7826086963</v>
          </cell>
        </row>
        <row r="7138">
          <cell r="E7138" t="str">
            <v>37.8D05.0575</v>
          </cell>
          <cell r="F7138" t="str">
            <v>28. PHẪU THUẬT TẠO HÌNH THẨM MỸ</v>
          </cell>
          <cell r="G7138" t="str">
            <v>28.13</v>
          </cell>
          <cell r="H7138" t="str">
            <v>Tạo hình khuyết da đầu bằng ghép da mỏng</v>
          </cell>
          <cell r="I7138" t="str">
            <v>Tạo hình khuyết da đầu bằng ghép da mỏng [diện tích &lt; 10 cm2]</v>
          </cell>
          <cell r="J7138" t="str">
            <v>Tạo hình khuyết da đầu bằng ghép da mỏng</v>
          </cell>
          <cell r="K7138" t="str">
            <v>C</v>
          </cell>
          <cell r="L7138" t="str">
            <v>P2</v>
          </cell>
          <cell r="M7138">
            <v>585</v>
          </cell>
          <cell r="N7138">
            <v>585</v>
          </cell>
          <cell r="P7138" t="str">
            <v>Phẫu thuật vá da nhỏ diện tích &lt; 10 cm2</v>
          </cell>
          <cell r="Q7138">
            <v>2345000</v>
          </cell>
          <cell r="R7138">
            <v>538434.78260869603</v>
          </cell>
          <cell r="S7138">
            <v>2883000</v>
          </cell>
          <cell r="T7138">
            <v>699965.2173913049</v>
          </cell>
          <cell r="U7138">
            <v>3044965.2173913047</v>
          </cell>
          <cell r="V7138">
            <v>3044900</v>
          </cell>
          <cell r="W7138">
            <v>121798.60869565219</v>
          </cell>
          <cell r="X7138">
            <v>3166763.826086957</v>
          </cell>
        </row>
        <row r="7139">
          <cell r="E7139" t="str">
            <v>37.8D09.1056</v>
          </cell>
          <cell r="F7139" t="str">
            <v>03. NHI KHOA</v>
          </cell>
          <cell r="G7139" t="str">
            <v>3.2003</v>
          </cell>
          <cell r="H7139" t="str">
            <v>Phẫu thuật ghép xương tự thân tức thì sau cắt đoạn xương hàm dưới</v>
          </cell>
          <cell r="I7139" t="str">
            <v>Phẫu thuật ghép xương tự thân tức thì sau cắt đoạn xương hàm dưới</v>
          </cell>
          <cell r="J7139" t="str">
            <v>Phẫu thuật ghép xương tự thân tức thì sau cắt đoạn xương hàm dưới</v>
          </cell>
          <cell r="K7139" t="str">
            <v>B</v>
          </cell>
          <cell r="L7139" t="str">
            <v>PDB</v>
          </cell>
          <cell r="M7139">
            <v>1067</v>
          </cell>
          <cell r="N7139">
            <v>1067</v>
          </cell>
          <cell r="O7139" t="str">
            <v>Chưa bao gồm nẹp, vít thay thế.</v>
          </cell>
          <cell r="P7139" t="str">
            <v xml:space="preserve">Phẫu thuật cắt đoạn xương hàm dưới do bệnh lý và tái tạo bằng xương, sụn tự thân (1 bên) và cố định bằng nẹp vít </v>
          </cell>
          <cell r="Q7139">
            <v>3200000</v>
          </cell>
          <cell r="R7139">
            <v>1047130.43478261</v>
          </cell>
          <cell r="S7139">
            <v>4247000</v>
          </cell>
          <cell r="T7139">
            <v>1361269.565217393</v>
          </cell>
          <cell r="U7139">
            <v>4561269.5652173925</v>
          </cell>
          <cell r="V7139">
            <v>4561200</v>
          </cell>
          <cell r="W7139">
            <v>182450.78260869571</v>
          </cell>
          <cell r="X7139">
            <v>4743720.3478260878</v>
          </cell>
        </row>
        <row r="7140">
          <cell r="E7140" t="str">
            <v>37.8D09.1056</v>
          </cell>
          <cell r="F7140" t="str">
            <v>16. RĂNG HÀM MẶT</v>
          </cell>
          <cell r="G7140" t="str">
            <v>16.312</v>
          </cell>
          <cell r="H7140" t="str">
            <v>Phẫu thuật ghép xương tự thân tự do tức thì sau cắt đoạn xương hàm dưới</v>
          </cell>
          <cell r="I7140" t="str">
            <v>Phẫu thuật ghép xương tự thân tự do tức thì sau cắt đoạn xương hàm dưới</v>
          </cell>
          <cell r="J7140" t="str">
            <v>Phẫu thuật ghép xương tự thân tự do tức thì sau cắt đoạn xương hàm dưới</v>
          </cell>
          <cell r="K7140" t="str">
            <v>A</v>
          </cell>
          <cell r="L7140" t="str">
            <v>PDB</v>
          </cell>
          <cell r="M7140">
            <v>1067</v>
          </cell>
          <cell r="N7140">
            <v>1067</v>
          </cell>
          <cell r="O7140" t="str">
            <v>Chưa bao gồm nẹp, vít thay thế.</v>
          </cell>
          <cell r="P7140" t="str">
            <v xml:space="preserve">Phẫu thuật cắt đoạn xương hàm dưới do bệnh lý và tái tạo bằng xương, sụn tự thân (1 bên) và cố định bằng nẹp vít </v>
          </cell>
          <cell r="Q7140">
            <v>3200000</v>
          </cell>
          <cell r="R7140">
            <v>1047130.43478261</v>
          </cell>
          <cell r="S7140">
            <v>4247000</v>
          </cell>
          <cell r="T7140">
            <v>1361269.565217393</v>
          </cell>
          <cell r="U7140">
            <v>4561269.5652173925</v>
          </cell>
          <cell r="V7140">
            <v>4561200</v>
          </cell>
          <cell r="W7140">
            <v>182450.78260869571</v>
          </cell>
          <cell r="X7140">
            <v>4743720.3478260878</v>
          </cell>
        </row>
        <row r="7141">
          <cell r="E7141" t="str">
            <v>37.8D05.0574</v>
          </cell>
          <cell r="F7141" t="str">
            <v>28. PHẪU THUẬT TẠO HÌNH THẨM MỸ</v>
          </cell>
          <cell r="G7141" t="str">
            <v>28.13</v>
          </cell>
          <cell r="H7141" t="str">
            <v>Tạo hình khuyết da đầu bằng ghép da mỏng</v>
          </cell>
          <cell r="I7141" t="str">
            <v>Tạo hình khuyết da đầu bằng ghép da mỏng [diện tích ≥10 cm2]</v>
          </cell>
          <cell r="J7141" t="str">
            <v>Tạo hình khuyết da đầu bằng ghép da mỏng</v>
          </cell>
          <cell r="K7141" t="str">
            <v>C</v>
          </cell>
          <cell r="L7141" t="str">
            <v>P2</v>
          </cell>
          <cell r="M7141">
            <v>584</v>
          </cell>
          <cell r="N7141">
            <v>584</v>
          </cell>
          <cell r="P7141" t="str">
            <v>Phẫu thuật vá da lớn diện tích ≥10 cm2</v>
          </cell>
          <cell r="Q7141">
            <v>3403000</v>
          </cell>
          <cell r="R7141">
            <v>997043.47826086998</v>
          </cell>
          <cell r="S7141">
            <v>4400000</v>
          </cell>
          <cell r="T7141">
            <v>1296156.5217391308</v>
          </cell>
          <cell r="U7141">
            <v>4699156.5217391308</v>
          </cell>
          <cell r="V7141">
            <v>4699100</v>
          </cell>
          <cell r="W7141">
            <v>187966.26086956525</v>
          </cell>
          <cell r="X7141">
            <v>4887122.7826086963</v>
          </cell>
        </row>
        <row r="7142">
          <cell r="E7142" t="str">
            <v>37.8D05.0565</v>
          </cell>
          <cell r="F7142" t="str">
            <v>03. NHI KHOA</v>
          </cell>
          <cell r="G7142" t="str">
            <v>3.3618</v>
          </cell>
          <cell r="H7142" t="str">
            <v>Tạo hình lồng ngực (cắt các xương sườn ở mặt lồi trong vẹo cột sống để chỉnh hình lồng ngực)</v>
          </cell>
          <cell r="I7142" t="str">
            <v>Tạo hình lồng ngực (cắt các xương sườn ở mặt lồi trong vẹo cột sống để chỉnh hình lồng ngực)</v>
          </cell>
          <cell r="J7142" t="str">
            <v>Tạo hình lồng ngực (cắt các xương sườn ở mặt lồi trong vẹo cột sống để chỉnh hình lồng ngực)</v>
          </cell>
          <cell r="K7142" t="str">
            <v>A</v>
          </cell>
          <cell r="L7142" t="str">
            <v>P1</v>
          </cell>
          <cell r="M7142">
            <v>575</v>
          </cell>
          <cell r="N7142">
            <v>575</v>
          </cell>
          <cell r="O7142" t="str">
            <v>Chưa bao gồm xương bảo quản, đốt sống nhân tạo, sản phẩm sinh học thay thế xương, miếng ghép cột sống, đĩa đệm, nẹp, vít, ốc, khóa.</v>
          </cell>
          <cell r="P7142" t="str">
            <v>Phẫu thuật điều trị cong vẹo cột sống (tính cho 1 lần phẫu thuật )</v>
          </cell>
          <cell r="Q7142">
            <v>7146000</v>
          </cell>
          <cell r="R7142">
            <v>2084869.56521739</v>
          </cell>
          <cell r="S7142">
            <v>9230000</v>
          </cell>
          <cell r="T7142">
            <v>2710330.4347826065</v>
          </cell>
          <cell r="U7142">
            <v>9856330.4347826056</v>
          </cell>
          <cell r="V7142">
            <v>9856300</v>
          </cell>
          <cell r="W7142">
            <v>394253.21739130421</v>
          </cell>
          <cell r="X7142">
            <v>10250583.65217391</v>
          </cell>
        </row>
        <row r="7143">
          <cell r="E7143" t="str">
            <v>37.8D05.0565</v>
          </cell>
          <cell r="F7143" t="str">
            <v>10. NGOẠI KHOA</v>
          </cell>
          <cell r="G7143" t="str">
            <v>10.1055</v>
          </cell>
          <cell r="H7143" t="str">
            <v>Tạo hình lồng ngực (cắt các xương sườn ở mặt lồi trong vẹo cột sống để chỉnh hình lồng ngực)</v>
          </cell>
          <cell r="I7143" t="str">
            <v>Tạo hình lồng ngực (cắt các xương sườn ở mặt lồi trong vẹo cột sống để chỉnh hình lồng ngực)</v>
          </cell>
          <cell r="J7143" t="str">
            <v>Tạo hình lồng ngực (cắt các xương sườn ở mặt lồi trong vẹo cột sống để chỉnh hình lồng ngực)</v>
          </cell>
          <cell r="K7143" t="str">
            <v>A</v>
          </cell>
          <cell r="L7143" t="str">
            <v>PDB</v>
          </cell>
          <cell r="M7143">
            <v>575</v>
          </cell>
          <cell r="N7143">
            <v>575</v>
          </cell>
          <cell r="O7143" t="str">
            <v>Chưa bao gồm xương bảo quản, đốt sống nhân tạo, sản phẩm sinh học thay thế xương, miếng ghép cột sống, đĩa đệm, nẹp, vít, ốc, khóa.</v>
          </cell>
          <cell r="P7143" t="str">
            <v>Phẫu thuật điều trị cong vẹo cột sống (tính cho 1 lần phẫu thuật )</v>
          </cell>
          <cell r="Q7143">
            <v>7146000</v>
          </cell>
          <cell r="R7143">
            <v>2084869.56521739</v>
          </cell>
          <cell r="S7143">
            <v>9230000</v>
          </cell>
          <cell r="T7143">
            <v>2710330.4347826065</v>
          </cell>
          <cell r="U7143">
            <v>9856330.4347826056</v>
          </cell>
          <cell r="V7143">
            <v>9856300</v>
          </cell>
          <cell r="W7143">
            <v>394253.21739130421</v>
          </cell>
          <cell r="X7143">
            <v>10250583.65217391</v>
          </cell>
        </row>
        <row r="7144">
          <cell r="E7144" t="str">
            <v>37.8D07.0748</v>
          </cell>
          <cell r="F7144" t="str">
            <v>03. NHI KHOA</v>
          </cell>
          <cell r="G7144" t="str">
            <v>3.1654</v>
          </cell>
          <cell r="H7144" t="str">
            <v>Tập nhược thị</v>
          </cell>
          <cell r="I7144" t="str">
            <v>Tập nhược thị</v>
          </cell>
          <cell r="J7144" t="str">
            <v>Tập nhược thị</v>
          </cell>
          <cell r="K7144" t="str">
            <v>C</v>
          </cell>
          <cell r="M7144">
            <v>758</v>
          </cell>
          <cell r="N7144">
            <v>758</v>
          </cell>
          <cell r="P7144" t="str">
            <v>Điều trị Laser hồng ngoại; Tập nhược thị</v>
          </cell>
          <cell r="Q7144">
            <v>10900</v>
          </cell>
          <cell r="R7144">
            <v>25200</v>
          </cell>
          <cell r="S7144">
            <v>36100</v>
          </cell>
          <cell r="T7144">
            <v>32760</v>
          </cell>
          <cell r="U7144">
            <v>43660</v>
          </cell>
          <cell r="V7144">
            <v>43600</v>
          </cell>
          <cell r="W7144">
            <v>1746.4</v>
          </cell>
          <cell r="X7144">
            <v>45406.400000000001</v>
          </cell>
        </row>
        <row r="7145">
          <cell r="E7145" t="str">
            <v>37.8D09.1059</v>
          </cell>
          <cell r="F7145" t="str">
            <v>03. NHI KHOA</v>
          </cell>
          <cell r="G7145" t="str">
            <v>3.2762</v>
          </cell>
          <cell r="H7145" t="str">
            <v>Cắt u bạch mạch, đường kính bằng và trên 10 cm</v>
          </cell>
          <cell r="I7145" t="str">
            <v>Cắt u bạch mạch, đường kính bằng và trên 10 cm</v>
          </cell>
          <cell r="J7145" t="str">
            <v>Cắt u bạch mạch, đường kính bằng và trên 10cm</v>
          </cell>
          <cell r="K7145" t="str">
            <v>B</v>
          </cell>
          <cell r="L7145" t="str">
            <v>P1</v>
          </cell>
          <cell r="M7145">
            <v>1070</v>
          </cell>
          <cell r="N7145">
            <v>1070</v>
          </cell>
          <cell r="P7145" t="str">
            <v>Phẫu thuật cắt u bạch mạch lớn vùng hàm mặt</v>
          </cell>
          <cell r="Q7145">
            <v>2400000</v>
          </cell>
          <cell r="R7145">
            <v>837391.30434782605</v>
          </cell>
          <cell r="S7145">
            <v>3237000</v>
          </cell>
          <cell r="T7145">
            <v>1088608.6956521738</v>
          </cell>
          <cell r="U7145">
            <v>3488608.6956521738</v>
          </cell>
          <cell r="V7145">
            <v>3488600</v>
          </cell>
          <cell r="W7145">
            <v>139544.34782608695</v>
          </cell>
          <cell r="X7145">
            <v>3628153.0434782607</v>
          </cell>
        </row>
        <row r="7146">
          <cell r="E7146" t="str">
            <v>37.8D07.0748</v>
          </cell>
          <cell r="F7146" t="str">
            <v>14. MẮT</v>
          </cell>
          <cell r="G7146" t="str">
            <v>14.161</v>
          </cell>
          <cell r="H7146" t="str">
            <v>Tập nhược thị</v>
          </cell>
          <cell r="I7146" t="str">
            <v>Tập nhược thị</v>
          </cell>
          <cell r="J7146" t="str">
            <v>Tập nhược thị</v>
          </cell>
          <cell r="K7146" t="str">
            <v>C</v>
          </cell>
          <cell r="M7146">
            <v>758</v>
          </cell>
          <cell r="N7146">
            <v>758</v>
          </cell>
          <cell r="P7146" t="str">
            <v>Điều trị Laser hồng ngoại; Tập nhược thị</v>
          </cell>
          <cell r="Q7146">
            <v>10900</v>
          </cell>
          <cell r="R7146">
            <v>25200</v>
          </cell>
          <cell r="S7146">
            <v>36100</v>
          </cell>
          <cell r="T7146">
            <v>32760</v>
          </cell>
          <cell r="U7146">
            <v>43660</v>
          </cell>
          <cell r="V7146">
            <v>43600</v>
          </cell>
          <cell r="W7146">
            <v>1746.4</v>
          </cell>
          <cell r="X7146">
            <v>45406.400000000001</v>
          </cell>
        </row>
        <row r="7147">
          <cell r="E7147" t="str">
            <v>37.8D09.1059</v>
          </cell>
          <cell r="F7147" t="str">
            <v>03. NHI KHOA</v>
          </cell>
          <cell r="G7147" t="str">
            <v>3.2628</v>
          </cell>
          <cell r="H7147" t="str">
            <v>Cắt u máu hay bạch mạch vùng cổ, vùng trên xương đòn, vùng nách xâm lấn các mạch máu lớn</v>
          </cell>
          <cell r="I7147" t="str">
            <v>Cắt u máu hay bạch mạch vùng cổ, vùng trên xương đòn, vùng nách xâm lấn các mạch máu lớn</v>
          </cell>
          <cell r="J7147" t="str">
            <v>Cắt u máu hay bạch mạch vùng cổ, vùng trên xương đòn, vùng nách xâm lấn các mạch máu lớn</v>
          </cell>
          <cell r="K7147" t="str">
            <v>B</v>
          </cell>
          <cell r="L7147" t="str">
            <v>PDB</v>
          </cell>
          <cell r="M7147">
            <v>1070</v>
          </cell>
          <cell r="N7147">
            <v>1070</v>
          </cell>
          <cell r="P7147" t="str">
            <v>Phẫu thuật cắt u bạch mạch lớn vùng hàm mặt</v>
          </cell>
          <cell r="Q7147">
            <v>2400000</v>
          </cell>
          <cell r="R7147">
            <v>837391.30434782605</v>
          </cell>
          <cell r="S7147">
            <v>3237000</v>
          </cell>
          <cell r="T7147">
            <v>1088608.6956521738</v>
          </cell>
          <cell r="U7147">
            <v>3488608.6956521738</v>
          </cell>
          <cell r="V7147">
            <v>3488600</v>
          </cell>
          <cell r="W7147">
            <v>139544.34782608695</v>
          </cell>
          <cell r="X7147">
            <v>3628153.0434782607</v>
          </cell>
        </row>
        <row r="7148">
          <cell r="E7148" t="str">
            <v>37.8D09.1059</v>
          </cell>
          <cell r="F7148" t="str">
            <v>03. NHI KHOA</v>
          </cell>
          <cell r="G7148" t="str">
            <v>3.2441</v>
          </cell>
          <cell r="H7148" t="str">
            <v>Cắt u máu, u bạch mạch vùng đầu phức tạp, khó</v>
          </cell>
          <cell r="I7148" t="str">
            <v>Cắt u máu, u bạch mạch vùng đầu phức tạp, khó</v>
          </cell>
          <cell r="J7148" t="str">
            <v>Cắt u máu, u bạch mạch vùng đầu phức tạp, khó</v>
          </cell>
          <cell r="K7148" t="str">
            <v>A</v>
          </cell>
          <cell r="L7148" t="str">
            <v>PDB</v>
          </cell>
          <cell r="M7148">
            <v>1070</v>
          </cell>
          <cell r="N7148">
            <v>1070</v>
          </cell>
          <cell r="P7148" t="str">
            <v>Phẫu thuật cắt u bạch mạch lớn vùng hàm mặt</v>
          </cell>
          <cell r="Q7148">
            <v>2400000</v>
          </cell>
          <cell r="R7148">
            <v>837391.30434782605</v>
          </cell>
          <cell r="S7148">
            <v>3237000</v>
          </cell>
          <cell r="T7148">
            <v>1088608.6956521738</v>
          </cell>
          <cell r="U7148">
            <v>3488608.6956521738</v>
          </cell>
          <cell r="V7148">
            <v>3488600</v>
          </cell>
          <cell r="W7148">
            <v>139544.34782608695</v>
          </cell>
          <cell r="X7148">
            <v>3628153.0434782607</v>
          </cell>
        </row>
        <row r="7149">
          <cell r="E7149" t="str">
            <v>37.8C00.0264</v>
          </cell>
          <cell r="F7149" t="str">
            <v>17. PHỤC HỒI CHỨC NĂNG</v>
          </cell>
          <cell r="G7149" t="str">
            <v>17.104</v>
          </cell>
          <cell r="H7149" t="str">
            <v>Tập nuốt</v>
          </cell>
          <cell r="I7149" t="str">
            <v>Tập nuốt [không sử dụng máy]</v>
          </cell>
          <cell r="J7149" t="str">
            <v>Tập nuốt</v>
          </cell>
          <cell r="K7149" t="str">
            <v>D</v>
          </cell>
          <cell r="L7149" t="str">
            <v>T3</v>
          </cell>
          <cell r="M7149">
            <v>273</v>
          </cell>
          <cell r="N7149">
            <v>273</v>
          </cell>
          <cell r="P7149" t="str">
            <v>Tập nuốt (không sử dụng máy)</v>
          </cell>
          <cell r="Q7149">
            <v>100000</v>
          </cell>
          <cell r="R7149">
            <v>34434.782608695597</v>
          </cell>
          <cell r="S7149">
            <v>134000</v>
          </cell>
          <cell r="T7149">
            <v>44765.217391304272</v>
          </cell>
          <cell r="U7149">
            <v>144765.21739130426</v>
          </cell>
          <cell r="V7149">
            <v>144700</v>
          </cell>
          <cell r="W7149">
            <v>5790.6086956521704</v>
          </cell>
          <cell r="X7149">
            <v>150555.82608695643</v>
          </cell>
        </row>
        <row r="7150">
          <cell r="E7150" t="str">
            <v>37.8C00.0263</v>
          </cell>
          <cell r="F7150" t="str">
            <v>17. PHỤC HỒI CHỨC NĂNG</v>
          </cell>
          <cell r="G7150" t="str">
            <v>17.104</v>
          </cell>
          <cell r="H7150" t="str">
            <v>Tập nuốt</v>
          </cell>
          <cell r="I7150" t="str">
            <v>Tập nuốt [sử dụng máy]</v>
          </cell>
          <cell r="J7150" t="str">
            <v>Tập nuốt</v>
          </cell>
          <cell r="K7150" t="str">
            <v>D</v>
          </cell>
          <cell r="L7150" t="str">
            <v>T3</v>
          </cell>
          <cell r="M7150">
            <v>272</v>
          </cell>
          <cell r="N7150">
            <v>272</v>
          </cell>
          <cell r="P7150" t="str">
            <v>Tập nuốt (có sử dụng máy)</v>
          </cell>
          <cell r="Q7150">
            <v>131000</v>
          </cell>
          <cell r="R7150">
            <v>32869.565217391297</v>
          </cell>
          <cell r="S7150">
            <v>163000</v>
          </cell>
          <cell r="T7150">
            <v>42730.434782608681</v>
          </cell>
          <cell r="U7150">
            <v>173730.43478260867</v>
          </cell>
          <cell r="V7150">
            <v>173700</v>
          </cell>
          <cell r="W7150">
            <v>6949.2173913043471</v>
          </cell>
          <cell r="X7150">
            <v>180679.65217391303</v>
          </cell>
        </row>
        <row r="7151">
          <cell r="E7151" t="str">
            <v>37.8C00.0270</v>
          </cell>
          <cell r="F7151" t="str">
            <v>03. NHI KHOA</v>
          </cell>
          <cell r="G7151" t="str">
            <v>3.903</v>
          </cell>
          <cell r="H7151" t="str">
            <v>Tập với xe đạp tập</v>
          </cell>
          <cell r="I7151" t="str">
            <v>Tập với xe đạp tập</v>
          </cell>
          <cell r="J7151" t="str">
            <v>Tập với xe đạp tập</v>
          </cell>
          <cell r="K7151" t="str">
            <v>D</v>
          </cell>
          <cell r="M7151">
            <v>279</v>
          </cell>
          <cell r="N7151">
            <v>279</v>
          </cell>
          <cell r="P7151" t="str">
            <v>Tập với xe đạp tập</v>
          </cell>
          <cell r="Q7151">
            <v>5000</v>
          </cell>
          <cell r="R7151">
            <v>7513.04347826087</v>
          </cell>
          <cell r="S7151">
            <v>12500</v>
          </cell>
          <cell r="T7151">
            <v>9766.9565217391319</v>
          </cell>
          <cell r="U7151">
            <v>14766.956521739132</v>
          </cell>
          <cell r="V7151">
            <v>14700</v>
          </cell>
          <cell r="W7151">
            <v>590.67826086956529</v>
          </cell>
          <cell r="X7151">
            <v>15357.634782608697</v>
          </cell>
        </row>
        <row r="7152">
          <cell r="E7152" t="str">
            <v>37.8C00.0270</v>
          </cell>
          <cell r="F7152" t="str">
            <v>17. PHỤC HỒI CHỨC NĂNG</v>
          </cell>
          <cell r="G7152" t="str">
            <v>17.71</v>
          </cell>
          <cell r="H7152" t="str">
            <v>Tập với xe đạp tập</v>
          </cell>
          <cell r="I7152" t="str">
            <v>Tập với xe đạp tập</v>
          </cell>
          <cell r="J7152" t="str">
            <v>Tập với xe đạp tập</v>
          </cell>
          <cell r="K7152" t="str">
            <v>D</v>
          </cell>
          <cell r="M7152">
            <v>279</v>
          </cell>
          <cell r="N7152">
            <v>279</v>
          </cell>
          <cell r="P7152" t="str">
            <v>Tập với xe đạp tập</v>
          </cell>
          <cell r="Q7152">
            <v>5000</v>
          </cell>
          <cell r="R7152">
            <v>7513.04347826087</v>
          </cell>
          <cell r="S7152">
            <v>12500</v>
          </cell>
          <cell r="T7152">
            <v>9766.9565217391319</v>
          </cell>
          <cell r="U7152">
            <v>14766.956521739132</v>
          </cell>
          <cell r="V7152">
            <v>14700</v>
          </cell>
          <cell r="W7152">
            <v>590.67826086956529</v>
          </cell>
          <cell r="X7152">
            <v>15357.634782608697</v>
          </cell>
        </row>
        <row r="7153">
          <cell r="E7153" t="str">
            <v>37.8D09.1059</v>
          </cell>
          <cell r="F7153" t="str">
            <v>12. UNG BƯỚU</v>
          </cell>
          <cell r="G7153" t="str">
            <v>12.316</v>
          </cell>
          <cell r="H7153" t="str">
            <v>Cắt u máu/u bạch mạch lan toả, đường kính bằng và trên 10 cm</v>
          </cell>
          <cell r="I7153" t="str">
            <v>Cắt u máu/u bạch mạch lan toả, đường kính bằng và trên 10 cm</v>
          </cell>
          <cell r="J7153" t="str">
            <v>Cắt u máu/u bạch mạch lan toả, đường kính bằng và trên 10cm</v>
          </cell>
          <cell r="K7153" t="str">
            <v>B</v>
          </cell>
          <cell r="L7153" t="str">
            <v>P1</v>
          </cell>
          <cell r="M7153">
            <v>1070</v>
          </cell>
          <cell r="N7153">
            <v>1070</v>
          </cell>
          <cell r="P7153" t="str">
            <v>Phẫu thuật cắt u bạch mạch lớn vùng hàm mặt</v>
          </cell>
          <cell r="Q7153">
            <v>2400000</v>
          </cell>
          <cell r="R7153">
            <v>837391.30434782605</v>
          </cell>
          <cell r="S7153">
            <v>3237000</v>
          </cell>
          <cell r="T7153">
            <v>1088608.6956521738</v>
          </cell>
          <cell r="U7153">
            <v>3488608.6956521738</v>
          </cell>
          <cell r="V7153">
            <v>3488600</v>
          </cell>
          <cell r="W7153">
            <v>139544.34782608695</v>
          </cell>
          <cell r="X7153">
            <v>3628153.0434782607</v>
          </cell>
        </row>
        <row r="7154">
          <cell r="E7154" t="str">
            <v>37.8D09.1059</v>
          </cell>
          <cell r="F7154" t="str">
            <v>12. UNG BƯỚU</v>
          </cell>
          <cell r="G7154" t="str">
            <v>12.80</v>
          </cell>
          <cell r="H7154" t="str">
            <v>Cắt u thần kinh vùng hàm mặt</v>
          </cell>
          <cell r="I7154" t="str">
            <v>Cắt u thần kinh vùng hàm mặt</v>
          </cell>
          <cell r="J7154" t="str">
            <v>Cắt u thần kinh vùng hàm mặt</v>
          </cell>
          <cell r="K7154" t="str">
            <v>B</v>
          </cell>
          <cell r="L7154" t="str">
            <v>P1</v>
          </cell>
          <cell r="M7154">
            <v>1070</v>
          </cell>
          <cell r="N7154">
            <v>1070</v>
          </cell>
          <cell r="P7154" t="str">
            <v>Phẫu thuật cắt u bạch mạch lớn vùng hàm mặt</v>
          </cell>
          <cell r="Q7154">
            <v>2400000</v>
          </cell>
          <cell r="R7154">
            <v>837391.30434782605</v>
          </cell>
          <cell r="S7154">
            <v>3237000</v>
          </cell>
          <cell r="T7154">
            <v>1088608.6956521738</v>
          </cell>
          <cell r="U7154">
            <v>3488608.6956521738</v>
          </cell>
          <cell r="V7154">
            <v>3488600</v>
          </cell>
          <cell r="W7154">
            <v>139544.34782608695</v>
          </cell>
          <cell r="X7154">
            <v>3628153.0434782607</v>
          </cell>
        </row>
        <row r="7155">
          <cell r="E7155" t="str">
            <v>37.8D09.1059</v>
          </cell>
          <cell r="F7155" t="str">
            <v>28. PHẪU THUẬT TẠO HÌNH THẨM MỸ</v>
          </cell>
          <cell r="G7155" t="str">
            <v>28.218</v>
          </cell>
          <cell r="H7155" t="str">
            <v>Cắt dị dạng bạch mạch đầu mặt cổ</v>
          </cell>
          <cell r="I7155" t="str">
            <v>Cắt dị dạng bạch mạch đầu mặt cổ</v>
          </cell>
          <cell r="J7155" t="str">
            <v>Cắt dị dạng bạch mạch đầu mặt cổ</v>
          </cell>
          <cell r="K7155" t="str">
            <v>C</v>
          </cell>
          <cell r="L7155" t="str">
            <v>P1</v>
          </cell>
          <cell r="M7155">
            <v>1070</v>
          </cell>
          <cell r="N7155">
            <v>1070</v>
          </cell>
          <cell r="P7155" t="str">
            <v>Phẫu thuật cắt u bạch mạch lớn vùng hàm mặt</v>
          </cell>
          <cell r="Q7155">
            <v>2400000</v>
          </cell>
          <cell r="R7155">
            <v>837391.30434782605</v>
          </cell>
          <cell r="S7155">
            <v>3237000</v>
          </cell>
          <cell r="T7155">
            <v>1088608.6956521738</v>
          </cell>
          <cell r="U7155">
            <v>3488608.6956521738</v>
          </cell>
          <cell r="V7155">
            <v>3488600</v>
          </cell>
          <cell r="W7155">
            <v>139544.34782608695</v>
          </cell>
          <cell r="X7155">
            <v>3628153.0434782607</v>
          </cell>
        </row>
        <row r="7156">
          <cell r="E7156" t="str">
            <v>37.8D09.1059</v>
          </cell>
          <cell r="F7156" t="str">
            <v>28. PHẪU THUẬT TẠO HÌNH THẨM MỸ</v>
          </cell>
          <cell r="G7156" t="str">
            <v>28.217</v>
          </cell>
          <cell r="H7156" t="str">
            <v>Cắt u máu vùng đầu mặt cổ</v>
          </cell>
          <cell r="I7156" t="str">
            <v>Cắt u máu vùng đầu mặt cổ</v>
          </cell>
          <cell r="J7156" t="str">
            <v>Cắt u máu vùng đầu mặt cổ</v>
          </cell>
          <cell r="K7156" t="str">
            <v>C</v>
          </cell>
          <cell r="L7156" t="str">
            <v>P1</v>
          </cell>
          <cell r="M7156">
            <v>1070</v>
          </cell>
          <cell r="N7156">
            <v>1070</v>
          </cell>
          <cell r="P7156" t="str">
            <v>Phẫu thuật cắt u bạch mạch lớn vùng hàm mặt</v>
          </cell>
          <cell r="Q7156">
            <v>2400000</v>
          </cell>
          <cell r="R7156">
            <v>837391.30434782605</v>
          </cell>
          <cell r="S7156">
            <v>3237000</v>
          </cell>
          <cell r="T7156">
            <v>1088608.6956521738</v>
          </cell>
          <cell r="U7156">
            <v>3488608.6956521738</v>
          </cell>
          <cell r="V7156">
            <v>3488600</v>
          </cell>
          <cell r="W7156">
            <v>139544.34782608695</v>
          </cell>
          <cell r="X7156">
            <v>3628153.0434782607</v>
          </cell>
        </row>
        <row r="7157">
          <cell r="E7157" t="str">
            <v>37.8D02.0313</v>
          </cell>
          <cell r="F7157" t="str">
            <v>03. NHI KHOA</v>
          </cell>
          <cell r="G7157" t="str">
            <v>3.2379</v>
          </cell>
          <cell r="H7157" t="str">
            <v>Test lẩy da với các dị nguyên</v>
          </cell>
          <cell r="I7157" t="str">
            <v>Test lẩy da với các dị nguyên [các loại thuốc]</v>
          </cell>
          <cell r="J7157" t="str">
            <v>Test lẩy da với các dị nguyên</v>
          </cell>
          <cell r="K7157" t="str">
            <v>B</v>
          </cell>
          <cell r="L7157" t="str">
            <v>T3</v>
          </cell>
          <cell r="M7157">
            <v>322</v>
          </cell>
          <cell r="N7157">
            <v>322</v>
          </cell>
          <cell r="P7157" t="str">
            <v>Test lẩy da (Prick test) đặc hiệu với các loại thuốc (Đối với 6 loại thuốc hoặc vacxin hoặc huyết thanh)</v>
          </cell>
          <cell r="Q7157">
            <v>346000</v>
          </cell>
          <cell r="R7157">
            <v>37565.217391304403</v>
          </cell>
          <cell r="S7157">
            <v>383000</v>
          </cell>
          <cell r="T7157">
            <v>48834.782608695721</v>
          </cell>
          <cell r="U7157">
            <v>394834.78260869574</v>
          </cell>
          <cell r="V7157">
            <v>394800</v>
          </cell>
          <cell r="W7157">
            <v>15793.39130434783</v>
          </cell>
          <cell r="X7157">
            <v>410628.17391304357</v>
          </cell>
        </row>
        <row r="7158">
          <cell r="E7158" t="str">
            <v>37.8D09.1060</v>
          </cell>
          <cell r="F7158" t="str">
            <v>03. NHI KHOA</v>
          </cell>
          <cell r="G7158" t="str">
            <v>3.2538</v>
          </cell>
          <cell r="H7158" t="str">
            <v>Cắt bỏ u lành tính vùng tuyến nước bọt mang tai hoặc dưới hàm từ 2-5 cm</v>
          </cell>
          <cell r="I7158" t="str">
            <v>Cắt bỏ u lành tính vùng tuyến nước bọt mang tai hoặc dưới hàm từ 2-5 cm</v>
          </cell>
          <cell r="J7158" t="str">
            <v>Cắt bỏ u lành tính vùng tuyến nước bọt mang tai hoặc dưới hàm từ 2-5 cm</v>
          </cell>
          <cell r="K7158" t="str">
            <v>C</v>
          </cell>
          <cell r="L7158" t="str">
            <v>P1</v>
          </cell>
          <cell r="M7158">
            <v>1071</v>
          </cell>
          <cell r="N7158">
            <v>1071</v>
          </cell>
          <cell r="O7158" t="str">
            <v>Chưa bao gồm máy dò thần kinh.</v>
          </cell>
          <cell r="P7158" t="str">
            <v xml:space="preserve">Phẫu thuật cắt u lành tính tuyến dưới hàm </v>
          </cell>
          <cell r="Q7158">
            <v>2700000</v>
          </cell>
          <cell r="R7158">
            <v>536869.56521739101</v>
          </cell>
          <cell r="S7158">
            <v>3236000</v>
          </cell>
          <cell r="T7158">
            <v>697930.43478260841</v>
          </cell>
          <cell r="U7158">
            <v>3397930.4347826084</v>
          </cell>
          <cell r="V7158">
            <v>3397900</v>
          </cell>
          <cell r="W7158">
            <v>135917.21739130435</v>
          </cell>
          <cell r="X7158">
            <v>3533847.6521739126</v>
          </cell>
        </row>
        <row r="7159">
          <cell r="E7159" t="str">
            <v>37.8D02.0312</v>
          </cell>
          <cell r="F7159" t="str">
            <v>03. NHI KHOA</v>
          </cell>
          <cell r="G7159" t="str">
            <v>3.2379</v>
          </cell>
          <cell r="H7159" t="str">
            <v>Test lẩy da với các dị nguyên</v>
          </cell>
          <cell r="I7159" t="str">
            <v>Test lẩy da với các dị nguyên [dị nguyên hô hấp hoặc thức ăn hoặc sữa]</v>
          </cell>
          <cell r="J7159" t="str">
            <v>Test lẩy da với các dị nguyên</v>
          </cell>
          <cell r="K7159" t="str">
            <v>B</v>
          </cell>
          <cell r="L7159" t="str">
            <v>T3</v>
          </cell>
          <cell r="M7159">
            <v>321</v>
          </cell>
          <cell r="N7159">
            <v>321</v>
          </cell>
          <cell r="P7159" t="str">
            <v>Test lẩy da (Prick test) đặc hiệu với các dị nguyên hô hấp hoặc thức ăn hoặc sữa</v>
          </cell>
          <cell r="Q7159">
            <v>316000</v>
          </cell>
          <cell r="R7159">
            <v>21913.043478260901</v>
          </cell>
          <cell r="S7159">
            <v>337000</v>
          </cell>
          <cell r="T7159">
            <v>28486.956521739172</v>
          </cell>
          <cell r="U7159">
            <v>344486.95652173919</v>
          </cell>
          <cell r="V7159">
            <v>344400</v>
          </cell>
          <cell r="W7159">
            <v>13779.478260869568</v>
          </cell>
          <cell r="X7159">
            <v>358266.43478260876</v>
          </cell>
        </row>
        <row r="7160">
          <cell r="E7160" t="str">
            <v>37.8D02.0314</v>
          </cell>
          <cell r="F7160" t="str">
            <v>03. NHI KHOA</v>
          </cell>
          <cell r="G7160" t="str">
            <v>3.2383</v>
          </cell>
          <cell r="H7160" t="str">
            <v>Test nội bì</v>
          </cell>
          <cell r="I7160" t="str">
            <v>Test nội bì [chậm]</v>
          </cell>
          <cell r="J7160" t="str">
            <v>Test nội bì</v>
          </cell>
          <cell r="K7160" t="str">
            <v>D</v>
          </cell>
          <cell r="L7160" t="str">
            <v>T1</v>
          </cell>
          <cell r="M7160">
            <v>323</v>
          </cell>
          <cell r="N7160">
            <v>323</v>
          </cell>
          <cell r="P7160" t="str">
            <v xml:space="preserve">Test nội bì chậm đặc hiệu với thuốc hoặc vacxin hoặc huyết thanh </v>
          </cell>
          <cell r="Q7160">
            <v>443000</v>
          </cell>
          <cell r="R7160">
            <v>39130.434782608703</v>
          </cell>
          <cell r="S7160">
            <v>482000</v>
          </cell>
          <cell r="T7160">
            <v>50869.565217391311</v>
          </cell>
          <cell r="U7160">
            <v>493869.5652173913</v>
          </cell>
          <cell r="V7160">
            <v>493800</v>
          </cell>
          <cell r="W7160">
            <v>19754.782608695652</v>
          </cell>
          <cell r="X7160">
            <v>513624.34782608697</v>
          </cell>
        </row>
        <row r="7161">
          <cell r="E7161" t="str">
            <v>37.8D02.0315</v>
          </cell>
          <cell r="F7161" t="str">
            <v>03. NHI KHOA</v>
          </cell>
          <cell r="G7161" t="str">
            <v>3.2383</v>
          </cell>
          <cell r="H7161" t="str">
            <v>Test nội bì</v>
          </cell>
          <cell r="I7161" t="str">
            <v>Test nội bì [nhanh]</v>
          </cell>
          <cell r="J7161" t="str">
            <v>Test nội bì</v>
          </cell>
          <cell r="K7161" t="str">
            <v>D</v>
          </cell>
          <cell r="L7161" t="str">
            <v>T1</v>
          </cell>
          <cell r="M7161">
            <v>324</v>
          </cell>
          <cell r="N7161">
            <v>324</v>
          </cell>
          <cell r="P7161" t="str">
            <v xml:space="preserve">Test nội bì nhanh đặc hiệu với thuốc hoặc vacxin hoặc huyết thanh </v>
          </cell>
          <cell r="Q7161">
            <v>358000</v>
          </cell>
          <cell r="R7161">
            <v>37565.217391304403</v>
          </cell>
          <cell r="S7161">
            <v>395000</v>
          </cell>
          <cell r="T7161">
            <v>48834.782608695721</v>
          </cell>
          <cell r="U7161">
            <v>406834.78260869574</v>
          </cell>
          <cell r="V7161">
            <v>406800</v>
          </cell>
          <cell r="W7161">
            <v>16273.39130434783</v>
          </cell>
          <cell r="X7161">
            <v>423108.17391304357</v>
          </cell>
        </row>
        <row r="7162">
          <cell r="E7162" t="str">
            <v>37.8D07.0852</v>
          </cell>
          <cell r="F7162" t="str">
            <v>14. MẮT</v>
          </cell>
          <cell r="G7162" t="str">
            <v>14.250</v>
          </cell>
          <cell r="H7162" t="str">
            <v>Test thử cảm giác giác mạc</v>
          </cell>
          <cell r="I7162" t="str">
            <v>Test thử cảm giác giác mạc</v>
          </cell>
          <cell r="J7162" t="str">
            <v>Test thử cảm giác giác mạc</v>
          </cell>
          <cell r="K7162" t="str">
            <v>C</v>
          </cell>
          <cell r="M7162">
            <v>862</v>
          </cell>
          <cell r="N7162">
            <v>862</v>
          </cell>
          <cell r="P7162" t="str">
            <v>Test thử cảm giác giác mạc</v>
          </cell>
          <cell r="Q7162">
            <v>27700</v>
          </cell>
          <cell r="R7162">
            <v>14400</v>
          </cell>
          <cell r="S7162">
            <v>42100</v>
          </cell>
          <cell r="T7162">
            <v>18720</v>
          </cell>
          <cell r="U7162">
            <v>46420</v>
          </cell>
          <cell r="V7162">
            <v>46400</v>
          </cell>
          <cell r="W7162">
            <v>1856.8</v>
          </cell>
          <cell r="X7162">
            <v>48276.800000000003</v>
          </cell>
        </row>
        <row r="7163">
          <cell r="E7163" t="str">
            <v>37.8D07.0852</v>
          </cell>
          <cell r="F7163" t="str">
            <v>21. THĂM DÒ CHỨC NĂNG</v>
          </cell>
          <cell r="G7163" t="str">
            <v>21.77</v>
          </cell>
          <cell r="H7163" t="str">
            <v>Test thử cảm giác giác mạc</v>
          </cell>
          <cell r="I7163" t="str">
            <v>Test thử cảm giác giác mạc</v>
          </cell>
          <cell r="J7163" t="str">
            <v>Test thử cảm giác giác mạc</v>
          </cell>
          <cell r="K7163" t="str">
            <v>C</v>
          </cell>
          <cell r="M7163">
            <v>862</v>
          </cell>
          <cell r="N7163">
            <v>862</v>
          </cell>
          <cell r="P7163" t="str">
            <v>Test thử cảm giác giác mạc</v>
          </cell>
          <cell r="Q7163">
            <v>27700</v>
          </cell>
          <cell r="R7163">
            <v>14400</v>
          </cell>
          <cell r="S7163">
            <v>42100</v>
          </cell>
          <cell r="T7163">
            <v>18720</v>
          </cell>
          <cell r="U7163">
            <v>46420</v>
          </cell>
          <cell r="V7163">
            <v>46400</v>
          </cell>
          <cell r="W7163">
            <v>1856.8</v>
          </cell>
          <cell r="X7163">
            <v>48276.800000000003</v>
          </cell>
        </row>
        <row r="7164">
          <cell r="E7164" t="str">
            <v>37.3F00.1816</v>
          </cell>
          <cell r="F7164" t="str">
            <v>02. NỘI KHOA</v>
          </cell>
          <cell r="G7164" t="str">
            <v>2.123</v>
          </cell>
          <cell r="H7164" t="str">
            <v>Thăm dò điện sinh lý tim</v>
          </cell>
          <cell r="I7164" t="str">
            <v>Thăm dò điện sinh lý tim</v>
          </cell>
          <cell r="J7164" t="str">
            <v>Thăm dò điện sinh lý tim</v>
          </cell>
          <cell r="K7164" t="str">
            <v>A</v>
          </cell>
          <cell r="L7164" t="str">
            <v>TDB</v>
          </cell>
          <cell r="M7164">
            <v>1832</v>
          </cell>
          <cell r="N7164">
            <v>1832</v>
          </cell>
          <cell r="O7164" t="str">
            <v>Chưa bao gồm bộ dụng cụ thăm dò điện sinh lý tim.</v>
          </cell>
          <cell r="P7164" t="str">
            <v xml:space="preserve">Thăm dò điện sinh lý trong buồng tim </v>
          </cell>
          <cell r="Q7164">
            <v>1728000</v>
          </cell>
          <cell r="R7164">
            <v>269217.39130434801</v>
          </cell>
          <cell r="S7164">
            <v>1997000</v>
          </cell>
          <cell r="T7164">
            <v>349982.60869565245</v>
          </cell>
          <cell r="U7164">
            <v>2077982.6086956523</v>
          </cell>
          <cell r="V7164">
            <v>2077900</v>
          </cell>
          <cell r="W7164">
            <v>83119.304347826095</v>
          </cell>
          <cell r="X7164">
            <v>2161101.9130434785</v>
          </cell>
        </row>
        <row r="7165">
          <cell r="E7165" t="str">
            <v>37.3F00.1816</v>
          </cell>
          <cell r="F7165" t="str">
            <v>21. THĂM DÒ CHỨC NĂNG</v>
          </cell>
          <cell r="G7165" t="str">
            <v>21.1</v>
          </cell>
          <cell r="H7165" t="str">
            <v>Thăm dò điện sinh lý tim</v>
          </cell>
          <cell r="I7165" t="str">
            <v>Thăm dò điện sinh lý tim</v>
          </cell>
          <cell r="J7165" t="str">
            <v>Thăm dò điện sinh lý tim</v>
          </cell>
          <cell r="K7165" t="str">
            <v>B</v>
          </cell>
          <cell r="L7165" t="str">
            <v>TDB</v>
          </cell>
          <cell r="M7165">
            <v>1832</v>
          </cell>
          <cell r="N7165">
            <v>1832</v>
          </cell>
          <cell r="O7165" t="str">
            <v>Chưa bao gồm bộ dụng cụ thăm dò điện sinh lý tim.</v>
          </cell>
          <cell r="P7165" t="str">
            <v xml:space="preserve">Thăm dò điện sinh lý trong buồng tim </v>
          </cell>
          <cell r="Q7165">
            <v>1728000</v>
          </cell>
          <cell r="R7165">
            <v>269217.39130434801</v>
          </cell>
          <cell r="S7165">
            <v>1997000</v>
          </cell>
          <cell r="T7165">
            <v>349982.60869565245</v>
          </cell>
          <cell r="U7165">
            <v>2077982.6086956523</v>
          </cell>
          <cell r="V7165">
            <v>2077900</v>
          </cell>
          <cell r="W7165">
            <v>83119.304347826095</v>
          </cell>
          <cell r="X7165">
            <v>2161101.9130434785</v>
          </cell>
        </row>
        <row r="7166">
          <cell r="E7166" t="str">
            <v>37.8D07.0767</v>
          </cell>
          <cell r="F7166" t="str">
            <v>03. NHI KHOA</v>
          </cell>
          <cell r="G7166" t="str">
            <v>3.1669</v>
          </cell>
          <cell r="H7166" t="str">
            <v>Thăm dò, khâu vết thương củng mạc</v>
          </cell>
          <cell r="I7166" t="str">
            <v>Thăm dò, khâu vết thương củng mạc</v>
          </cell>
          <cell r="J7166" t="str">
            <v>Thăm dò, khâu vết thương củng mạc</v>
          </cell>
          <cell r="K7166" t="str">
            <v>C</v>
          </cell>
          <cell r="L7166" t="str">
            <v>P1</v>
          </cell>
          <cell r="M7166">
            <v>777</v>
          </cell>
          <cell r="N7166">
            <v>777</v>
          </cell>
          <cell r="P7166" t="str">
            <v>Khâu củng mạc phức tạp</v>
          </cell>
          <cell r="Q7166">
            <v>882000</v>
          </cell>
          <cell r="R7166">
            <v>278608.69565217401</v>
          </cell>
          <cell r="S7166">
            <v>1160000</v>
          </cell>
          <cell r="T7166">
            <v>362191.30434782617</v>
          </cell>
          <cell r="U7166">
            <v>1244191.3043478262</v>
          </cell>
          <cell r="V7166">
            <v>1244100</v>
          </cell>
          <cell r="W7166">
            <v>49767.652173913048</v>
          </cell>
          <cell r="X7166">
            <v>1293958.9565217393</v>
          </cell>
        </row>
        <row r="7167">
          <cell r="E7167" t="str">
            <v>37.8D09.1061</v>
          </cell>
          <cell r="F7167" t="str">
            <v>12. UNG BƯỚU</v>
          </cell>
          <cell r="G7167" t="str">
            <v>12.47</v>
          </cell>
          <cell r="H7167" t="str">
            <v>Cắt u vùng hàm mặt phức tạp</v>
          </cell>
          <cell r="I7167" t="str">
            <v>Cắt u vùng hàm mặt phức tạp</v>
          </cell>
          <cell r="J7167" t="str">
            <v>Cắt u vùng hàm mặt phức tạp</v>
          </cell>
          <cell r="K7167" t="str">
            <v>B</v>
          </cell>
          <cell r="L7167" t="str">
            <v>PDB</v>
          </cell>
          <cell r="M7167">
            <v>1072</v>
          </cell>
          <cell r="N7167">
            <v>1072</v>
          </cell>
          <cell r="P7167" t="str">
            <v>Phẫu thuật cắt u máu lớn vùng hàm mặt</v>
          </cell>
          <cell r="Q7167">
            <v>2400000</v>
          </cell>
          <cell r="R7167">
            <v>716869.56521739101</v>
          </cell>
          <cell r="S7167">
            <v>3116000</v>
          </cell>
          <cell r="T7167">
            <v>931930.4347826083</v>
          </cell>
          <cell r="U7167">
            <v>3331930.4347826084</v>
          </cell>
          <cell r="V7167">
            <v>3331900</v>
          </cell>
          <cell r="W7167">
            <v>133277.21739130435</v>
          </cell>
          <cell r="X7167">
            <v>3465207.6521739126</v>
          </cell>
        </row>
        <row r="7168">
          <cell r="E7168" t="str">
            <v>37.8D07.0767</v>
          </cell>
          <cell r="F7168" t="str">
            <v>14. MẮT</v>
          </cell>
          <cell r="G7168" t="str">
            <v>14.178</v>
          </cell>
          <cell r="H7168" t="str">
            <v>Thăm dò, khâu vết thương củng mạc</v>
          </cell>
          <cell r="I7168" t="str">
            <v>Thăm dò, khâu vết thương củng mạc</v>
          </cell>
          <cell r="J7168" t="str">
            <v>Thăm dò, khâu vết thương củng mạc</v>
          </cell>
          <cell r="K7168" t="str">
            <v>C</v>
          </cell>
          <cell r="L7168" t="str">
            <v>P1</v>
          </cell>
          <cell r="M7168">
            <v>777</v>
          </cell>
          <cell r="N7168">
            <v>777</v>
          </cell>
          <cell r="P7168" t="str">
            <v>Khâu củng mạc phức tạp</v>
          </cell>
          <cell r="Q7168">
            <v>882000</v>
          </cell>
          <cell r="R7168">
            <v>278608.69565217401</v>
          </cell>
          <cell r="S7168">
            <v>1160000</v>
          </cell>
          <cell r="T7168">
            <v>362191.30434782617</v>
          </cell>
          <cell r="U7168">
            <v>1244191.3043478262</v>
          </cell>
          <cell r="V7168">
            <v>1244100</v>
          </cell>
          <cell r="W7168">
            <v>49767.652173913048</v>
          </cell>
          <cell r="X7168">
            <v>1293958.9565217393</v>
          </cell>
        </row>
        <row r="7169">
          <cell r="E7169" t="str">
            <v>37.3G01.1834</v>
          </cell>
          <cell r="F7169" t="str">
            <v>03. NHI KHOA</v>
          </cell>
          <cell r="G7169" t="str">
            <v>3.1143</v>
          </cell>
          <cell r="H7169" t="str">
            <v>Thận đồ đồng vị với ¹³¹I-Hippuran</v>
          </cell>
          <cell r="I7169" t="str">
            <v>Thận đồ đồng vị với ¹³¹I-Hippuran</v>
          </cell>
          <cell r="J7169" t="str">
            <v>Thận đồ đồng vị với I¹³¹ – Hippuran</v>
          </cell>
          <cell r="K7169" t="str">
            <v>B</v>
          </cell>
          <cell r="L7169" t="str">
            <v>T1</v>
          </cell>
          <cell r="M7169">
            <v>1850</v>
          </cell>
          <cell r="N7169">
            <v>1850</v>
          </cell>
          <cell r="P7169" t="str">
            <v xml:space="preserve">Thận đồ đồng vị </v>
          </cell>
          <cell r="Q7169">
            <v>220000</v>
          </cell>
          <cell r="R7169">
            <v>68869.565217391297</v>
          </cell>
          <cell r="S7169">
            <v>288000</v>
          </cell>
          <cell r="T7169">
            <v>89530.434782608689</v>
          </cell>
          <cell r="U7169">
            <v>309530.4347826087</v>
          </cell>
          <cell r="V7169">
            <v>309500</v>
          </cell>
          <cell r="W7169">
            <v>12381.217391304348</v>
          </cell>
          <cell r="X7169">
            <v>321911.65217391303</v>
          </cell>
        </row>
        <row r="7170">
          <cell r="E7170" t="str">
            <v>37.3G01.1834</v>
          </cell>
          <cell r="F7170" t="str">
            <v>19. Y HỌC HẠT NHÂN</v>
          </cell>
          <cell r="G7170" t="str">
            <v>19.160</v>
          </cell>
          <cell r="H7170" t="str">
            <v>Thận đồ đồng vị với ¹³¹I-Hippuran</v>
          </cell>
          <cell r="I7170" t="str">
            <v>Thận đồ đồng vị với ¹³¹I-Hippuran</v>
          </cell>
          <cell r="J7170" t="str">
            <v>Thận đồ đồng vị với I¹³¹ – Hippuran</v>
          </cell>
          <cell r="K7170" t="str">
            <v>B</v>
          </cell>
          <cell r="L7170" t="str">
            <v>T2</v>
          </cell>
          <cell r="M7170">
            <v>1850</v>
          </cell>
          <cell r="N7170">
            <v>1850</v>
          </cell>
          <cell r="P7170" t="str">
            <v xml:space="preserve">Thận đồ đồng vị </v>
          </cell>
          <cell r="Q7170">
            <v>220000</v>
          </cell>
          <cell r="R7170">
            <v>68869.565217391297</v>
          </cell>
          <cell r="S7170">
            <v>288000</v>
          </cell>
          <cell r="T7170">
            <v>89530.434782608689</v>
          </cell>
          <cell r="U7170">
            <v>309530.4347826087</v>
          </cell>
          <cell r="V7170">
            <v>309500</v>
          </cell>
          <cell r="W7170">
            <v>12381.217391304348</v>
          </cell>
          <cell r="X7170">
            <v>321911.65217391303</v>
          </cell>
        </row>
        <row r="7171">
          <cell r="E7171" t="str">
            <v>37.8D09.1063</v>
          </cell>
          <cell r="F7171" t="str">
            <v>12. UNG BƯỚU</v>
          </cell>
          <cell r="G7171" t="str">
            <v>12.75</v>
          </cell>
          <cell r="H7171" t="str">
            <v>Cắt bỏ u xương thái dương - tạo hình vạt cơ da</v>
          </cell>
          <cell r="I7171" t="str">
            <v>Cắt bỏ u xương thái dương - tạo hình vạt cơ da</v>
          </cell>
          <cell r="J7171" t="str">
            <v>Cắt bỏ u xương thái dương - tạo hình vạt cơ da</v>
          </cell>
          <cell r="K7171" t="str">
            <v>B</v>
          </cell>
          <cell r="L7171" t="str">
            <v>P1</v>
          </cell>
          <cell r="M7171">
            <v>1074</v>
          </cell>
          <cell r="N7171">
            <v>1074</v>
          </cell>
          <cell r="P7171" t="str">
            <v>Phẫu thuật cắt ung thư xương hàm trên, nạo vét hạch</v>
          </cell>
          <cell r="Q7171">
            <v>2550000</v>
          </cell>
          <cell r="R7171">
            <v>837391.30434782605</v>
          </cell>
          <cell r="S7171">
            <v>3387000</v>
          </cell>
          <cell r="T7171">
            <v>1088608.6956521738</v>
          </cell>
          <cell r="U7171">
            <v>3638608.6956521738</v>
          </cell>
          <cell r="V7171">
            <v>3638600</v>
          </cell>
          <cell r="W7171">
            <v>145544.34782608695</v>
          </cell>
          <cell r="X7171">
            <v>3784153.0434782607</v>
          </cell>
        </row>
        <row r="7172">
          <cell r="E7172" t="str">
            <v>37.8D07.0831</v>
          </cell>
          <cell r="F7172" t="str">
            <v>03. NHI KHOA</v>
          </cell>
          <cell r="G7172" t="str">
            <v>3.1545</v>
          </cell>
          <cell r="H7172" t="str">
            <v>Tháo đai độn củng mạc</v>
          </cell>
          <cell r="I7172" t="str">
            <v>Tháo đai độn củng mạc</v>
          </cell>
          <cell r="J7172" t="str">
            <v>Tháo đai độn củng mạc</v>
          </cell>
          <cell r="K7172" t="str">
            <v>B</v>
          </cell>
          <cell r="L7172" t="str">
            <v>P2</v>
          </cell>
          <cell r="M7172">
            <v>841</v>
          </cell>
          <cell r="N7172">
            <v>841</v>
          </cell>
          <cell r="P7172" t="str">
            <v>Phẫu thuật tháo đai độn Silicon</v>
          </cell>
          <cell r="Q7172">
            <v>1515000</v>
          </cell>
          <cell r="R7172">
            <v>178434.782608696</v>
          </cell>
          <cell r="S7172">
            <v>1693000</v>
          </cell>
          <cell r="T7172">
            <v>231965.21739130479</v>
          </cell>
          <cell r="U7172">
            <v>1746965.2173913047</v>
          </cell>
          <cell r="V7172">
            <v>1746900</v>
          </cell>
          <cell r="W7172">
            <v>69878.60869565219</v>
          </cell>
          <cell r="X7172">
            <v>1816843.8260869568</v>
          </cell>
        </row>
        <row r="7173">
          <cell r="E7173" t="str">
            <v>37.8D07.0831</v>
          </cell>
          <cell r="F7173" t="str">
            <v>14. MẮT</v>
          </cell>
          <cell r="G7173" t="str">
            <v>14.24</v>
          </cell>
          <cell r="H7173" t="str">
            <v>Tháo đai độn củng mạc</v>
          </cell>
          <cell r="I7173" t="str">
            <v>Tháo đai độn củng mạc</v>
          </cell>
          <cell r="J7173" t="str">
            <v>Tháo đai độn củng mạc</v>
          </cell>
          <cell r="K7173" t="str">
            <v>B</v>
          </cell>
          <cell r="L7173" t="str">
            <v>P2</v>
          </cell>
          <cell r="M7173">
            <v>841</v>
          </cell>
          <cell r="N7173">
            <v>841</v>
          </cell>
          <cell r="P7173" t="str">
            <v>Phẫu thuật tháo đai độn Silicon</v>
          </cell>
          <cell r="Q7173">
            <v>1515000</v>
          </cell>
          <cell r="R7173">
            <v>178434.782608696</v>
          </cell>
          <cell r="S7173">
            <v>1693000</v>
          </cell>
          <cell r="T7173">
            <v>231965.21739130479</v>
          </cell>
          <cell r="U7173">
            <v>1746965.2173913047</v>
          </cell>
          <cell r="V7173">
            <v>1746900</v>
          </cell>
          <cell r="W7173">
            <v>69878.60869565219</v>
          </cell>
          <cell r="X7173">
            <v>1816843.8260869568</v>
          </cell>
        </row>
        <row r="7174">
          <cell r="E7174" t="str">
            <v>37.8D09.1063</v>
          </cell>
          <cell r="F7174" t="str">
            <v>12. UNG BƯỚU</v>
          </cell>
          <cell r="G7174" t="str">
            <v>12.144</v>
          </cell>
          <cell r="H7174" t="str">
            <v>Cắt ung thư sàng hàm</v>
          </cell>
          <cell r="I7174" t="str">
            <v>Cắt ung thư sàng hàm</v>
          </cell>
          <cell r="J7174" t="str">
            <v>Cắt ung thư­ sàng hàm</v>
          </cell>
          <cell r="K7174" t="str">
            <v>B</v>
          </cell>
          <cell r="L7174" t="str">
            <v>P1</v>
          </cell>
          <cell r="M7174">
            <v>1074</v>
          </cell>
          <cell r="N7174">
            <v>1074</v>
          </cell>
          <cell r="P7174" t="str">
            <v>Phẫu thuật cắt ung thư xương hàm trên, nạo vét hạch</v>
          </cell>
          <cell r="Q7174">
            <v>2550000</v>
          </cell>
          <cell r="R7174">
            <v>837391.30434782605</v>
          </cell>
          <cell r="S7174">
            <v>3387000</v>
          </cell>
          <cell r="T7174">
            <v>1088608.6956521738</v>
          </cell>
          <cell r="U7174">
            <v>3638608.6956521738</v>
          </cell>
          <cell r="V7174">
            <v>3638600</v>
          </cell>
          <cell r="W7174">
            <v>145544.34782608695</v>
          </cell>
          <cell r="X7174">
            <v>3784153.0434782607</v>
          </cell>
        </row>
        <row r="7175">
          <cell r="E7175" t="str">
            <v>37.8D09.1063</v>
          </cell>
          <cell r="F7175" t="str">
            <v>12. UNG BƯỚU</v>
          </cell>
          <cell r="G7175" t="str">
            <v>12.159</v>
          </cell>
          <cell r="H7175" t="str">
            <v>Phẫu thuật cạnh mũi lấy u hốc mũi</v>
          </cell>
          <cell r="I7175" t="str">
            <v>Phẫu thuật cạnh mũi lấy u hốc mũi</v>
          </cell>
          <cell r="J7175" t="str">
            <v>Phẫu thuật cạnh mũi lấy u hốc mũi</v>
          </cell>
          <cell r="K7175" t="str">
            <v>B</v>
          </cell>
          <cell r="L7175" t="str">
            <v>P2</v>
          </cell>
          <cell r="M7175">
            <v>1074</v>
          </cell>
          <cell r="N7175">
            <v>1074</v>
          </cell>
          <cell r="P7175" t="str">
            <v>Phẫu thuật cắt ung thư xương hàm trên, nạo vét hạch</v>
          </cell>
          <cell r="Q7175">
            <v>2550000</v>
          </cell>
          <cell r="R7175">
            <v>837391.30434782605</v>
          </cell>
          <cell r="S7175">
            <v>3387000</v>
          </cell>
          <cell r="T7175">
            <v>1088608.6956521738</v>
          </cell>
          <cell r="U7175">
            <v>3638608.6956521738</v>
          </cell>
          <cell r="V7175">
            <v>3638600</v>
          </cell>
          <cell r="W7175">
            <v>145544.34782608695</v>
          </cell>
          <cell r="X7175">
            <v>3784153.0434782607</v>
          </cell>
        </row>
        <row r="7176">
          <cell r="E7176" t="str">
            <v>37.8D09.1064</v>
          </cell>
          <cell r="F7176" t="str">
            <v>03. NHI KHOA</v>
          </cell>
          <cell r="G7176" t="str">
            <v>3.2909</v>
          </cell>
          <cell r="H7176" t="str">
            <v>Phẫu thuật chỉnh hình sửa gò má - cung tiếp</v>
          </cell>
          <cell r="I7176" t="str">
            <v>Phẫu thuật chỉnh hình sửa gò má - cung tiếp</v>
          </cell>
          <cell r="J7176" t="str">
            <v>Phẫu thuật chỉnh hình sửa gò má - cung tiếp</v>
          </cell>
          <cell r="K7176" t="str">
            <v>B</v>
          </cell>
          <cell r="L7176" t="str">
            <v>P2</v>
          </cell>
          <cell r="M7176">
            <v>1075</v>
          </cell>
          <cell r="N7176">
            <v>1075</v>
          </cell>
          <cell r="O7176" t="str">
            <v>Chưa bao gồm nẹp, vít thay thế.</v>
          </cell>
          <cell r="P7176" t="str">
            <v>Phẫu thuật cắt xương hàm trên hoặchàm dưới, điều trị lệch khớp cắn và kết hợp xương bằng nẹp vít</v>
          </cell>
          <cell r="Q7176">
            <v>3000000</v>
          </cell>
          <cell r="R7176">
            <v>637043.47826086998</v>
          </cell>
          <cell r="S7176">
            <v>3637000</v>
          </cell>
          <cell r="T7176">
            <v>828156.52173913096</v>
          </cell>
          <cell r="U7176">
            <v>3828156.5217391308</v>
          </cell>
          <cell r="V7176">
            <v>3828100</v>
          </cell>
          <cell r="W7176">
            <v>153126.26086956525</v>
          </cell>
          <cell r="X7176">
            <v>3981282.7826086963</v>
          </cell>
        </row>
        <row r="7177">
          <cell r="E7177" t="str">
            <v>37.8D09.1064</v>
          </cell>
          <cell r="F7177" t="str">
            <v>03. NHI KHOA</v>
          </cell>
          <cell r="G7177" t="str">
            <v>3.2910</v>
          </cell>
          <cell r="H7177" t="str">
            <v>Phẫu thuật chỉnh hình sửa góc hàm - thân xương hàm dưới</v>
          </cell>
          <cell r="I7177" t="str">
            <v>Phẫu thuật chỉnh hình sửa góc hàm - thân xương hàm dưới</v>
          </cell>
          <cell r="J7177" t="str">
            <v>Phẫu thuật chỉnh hình sửa góc hàm - thân xương hàm dưới</v>
          </cell>
          <cell r="K7177" t="str">
            <v>B</v>
          </cell>
          <cell r="L7177" t="str">
            <v>PDB</v>
          </cell>
          <cell r="M7177">
            <v>1075</v>
          </cell>
          <cell r="N7177">
            <v>1075</v>
          </cell>
          <cell r="O7177" t="str">
            <v>Chưa bao gồm nẹp, vít thay thế.</v>
          </cell>
          <cell r="P7177" t="str">
            <v>Phẫu thuật cắt xương hàm trên hoặchàm dưới, điều trị lệch khớp cắn và kết hợp xương bằng nẹp vít</v>
          </cell>
          <cell r="Q7177">
            <v>3000000</v>
          </cell>
          <cell r="R7177">
            <v>637043.47826086998</v>
          </cell>
          <cell r="S7177">
            <v>3637000</v>
          </cell>
          <cell r="T7177">
            <v>828156.52173913096</v>
          </cell>
          <cell r="U7177">
            <v>3828156.5217391308</v>
          </cell>
          <cell r="V7177">
            <v>3828100</v>
          </cell>
          <cell r="W7177">
            <v>153126.26086956525</v>
          </cell>
          <cell r="X7177">
            <v>3981282.7826086963</v>
          </cell>
        </row>
        <row r="7178">
          <cell r="E7178" t="str">
            <v>37.8D09.1064</v>
          </cell>
          <cell r="F7178" t="str">
            <v>03. NHI KHOA</v>
          </cell>
          <cell r="G7178" t="str">
            <v>3.2907</v>
          </cell>
          <cell r="H7178" t="str">
            <v>Phẫu thuật chỉnh hình sửa khung xương hàm, mặt</v>
          </cell>
          <cell r="I7178" t="str">
            <v>Phẫu thuật chỉnh hình sửa khung xương hàm, mặt</v>
          </cell>
          <cell r="J7178" t="str">
            <v>Phẫu thuật chỉnh hình sửa khung xương hàm, mặt</v>
          </cell>
          <cell r="K7178" t="str">
            <v>B</v>
          </cell>
          <cell r="L7178" t="str">
            <v>PDB</v>
          </cell>
          <cell r="M7178">
            <v>1075</v>
          </cell>
          <cell r="N7178">
            <v>1075</v>
          </cell>
          <cell r="O7178" t="str">
            <v>Chưa bao gồm nẹp, vít thay thế.</v>
          </cell>
          <cell r="P7178" t="str">
            <v>Phẫu thuật cắt xương hàm trên hoặchàm dưới, điều trị lệch khớp cắn và kết hợp xương bằng nẹp vít</v>
          </cell>
          <cell r="Q7178">
            <v>3000000</v>
          </cell>
          <cell r="R7178">
            <v>637043.47826086998</v>
          </cell>
          <cell r="S7178">
            <v>3637000</v>
          </cell>
          <cell r="T7178">
            <v>828156.52173913096</v>
          </cell>
          <cell r="U7178">
            <v>3828156.5217391308</v>
          </cell>
          <cell r="V7178">
            <v>3828100</v>
          </cell>
          <cell r="W7178">
            <v>153126.26086956525</v>
          </cell>
          <cell r="X7178">
            <v>3981282.7826086963</v>
          </cell>
        </row>
        <row r="7179">
          <cell r="E7179" t="str">
            <v>37.8D09.1064</v>
          </cell>
          <cell r="F7179" t="str">
            <v>03. NHI KHOA</v>
          </cell>
          <cell r="G7179" t="str">
            <v>3.1997</v>
          </cell>
          <cell r="H7179" t="str">
            <v>Phẫu thuật mở xương 2 hàm</v>
          </cell>
          <cell r="I7179" t="str">
            <v>Phẫu thuật mở xương 2 hàm</v>
          </cell>
          <cell r="J7179" t="str">
            <v>Phẫu thuật mở xương 2 hàm</v>
          </cell>
          <cell r="K7179" t="str">
            <v>B</v>
          </cell>
          <cell r="L7179" t="str">
            <v>PDB</v>
          </cell>
          <cell r="M7179">
            <v>1075</v>
          </cell>
          <cell r="N7179">
            <v>1075</v>
          </cell>
          <cell r="O7179" t="str">
            <v>Chưa bao gồm nẹp, vít thay thế.</v>
          </cell>
          <cell r="P7179" t="str">
            <v>Phẫu thuật cắt xương hàm trên hoặchàm dưới, điều trị lệch khớp cắn và kết hợp xương bằng nẹp vít</v>
          </cell>
          <cell r="Q7179">
            <v>3000000</v>
          </cell>
          <cell r="R7179">
            <v>637043.47826086998</v>
          </cell>
          <cell r="S7179">
            <v>3637000</v>
          </cell>
          <cell r="T7179">
            <v>828156.52173913096</v>
          </cell>
          <cell r="U7179">
            <v>3828156.5217391308</v>
          </cell>
          <cell r="V7179">
            <v>3828100</v>
          </cell>
          <cell r="W7179">
            <v>153126.26086956525</v>
          </cell>
          <cell r="X7179">
            <v>3981282.7826086963</v>
          </cell>
        </row>
        <row r="7180">
          <cell r="E7180" t="str">
            <v>37.8D09.1064</v>
          </cell>
          <cell r="F7180" t="str">
            <v>16. RĂNG HÀM MẶT</v>
          </cell>
          <cell r="G7180" t="str">
            <v>16.263</v>
          </cell>
          <cell r="H7180" t="str">
            <v>Phẫu thuật chỉnh hình xương 2 hàm</v>
          </cell>
          <cell r="I7180" t="str">
            <v>Phẫu thuật chỉnh hình xương 2 hàm</v>
          </cell>
          <cell r="J7180" t="str">
            <v>Phẫu thuật chỉnh hình xương 2 hàm</v>
          </cell>
          <cell r="K7180" t="str">
            <v>A</v>
          </cell>
          <cell r="L7180" t="str">
            <v>PDB</v>
          </cell>
          <cell r="M7180">
            <v>1075</v>
          </cell>
          <cell r="N7180">
            <v>1075</v>
          </cell>
          <cell r="O7180" t="str">
            <v>Chưa bao gồm nẹp, vít thay thế.</v>
          </cell>
          <cell r="P7180" t="str">
            <v>Phẫu thuật cắt xương hàm trên hoặchàm dưới, điều trị lệch khớp cắn và kết hợp xương bằng nẹp vít</v>
          </cell>
          <cell r="Q7180">
            <v>3000000</v>
          </cell>
          <cell r="R7180">
            <v>637043.47826086998</v>
          </cell>
          <cell r="S7180">
            <v>3637000</v>
          </cell>
          <cell r="T7180">
            <v>828156.52173913096</v>
          </cell>
          <cell r="U7180">
            <v>3828156.5217391308</v>
          </cell>
          <cell r="V7180">
            <v>3828100</v>
          </cell>
          <cell r="W7180">
            <v>153126.26086956525</v>
          </cell>
          <cell r="X7180">
            <v>3981282.7826086963</v>
          </cell>
        </row>
        <row r="7181">
          <cell r="E7181" t="str">
            <v>37.8D09.1064</v>
          </cell>
          <cell r="F7181" t="str">
            <v>28. PHẪU THUẬT TẠO HÌNH THẨM MỸ</v>
          </cell>
          <cell r="G7181" t="str">
            <v>28.189</v>
          </cell>
          <cell r="H7181" t="str">
            <v>Phẫu thuật cắt chỉnh cằm</v>
          </cell>
          <cell r="I7181" t="str">
            <v>Phẫu thuật cắt chỉnh cằm</v>
          </cell>
          <cell r="J7181" t="str">
            <v>Phẫu thuật cắt chỉnh cằm</v>
          </cell>
          <cell r="K7181" t="str">
            <v>B</v>
          </cell>
          <cell r="L7181" t="str">
            <v>P1</v>
          </cell>
          <cell r="M7181">
            <v>1075</v>
          </cell>
          <cell r="N7181">
            <v>1075</v>
          </cell>
          <cell r="O7181" t="str">
            <v>Chưa bao gồm nẹp, vít thay thế.</v>
          </cell>
          <cell r="P7181" t="str">
            <v>Phẫu thuật cắt xương hàm trên hoặchàm dưới, điều trị lệch khớp cắn và kết hợp xương bằng nẹp vít</v>
          </cell>
          <cell r="Q7181">
            <v>3000000</v>
          </cell>
          <cell r="R7181">
            <v>637043.47826086998</v>
          </cell>
          <cell r="S7181">
            <v>3637000</v>
          </cell>
          <cell r="T7181">
            <v>828156.52173913096</v>
          </cell>
          <cell r="U7181">
            <v>3828156.5217391308</v>
          </cell>
          <cell r="V7181">
            <v>3828100</v>
          </cell>
          <cell r="W7181">
            <v>153126.26086956525</v>
          </cell>
          <cell r="X7181">
            <v>3981282.7826086963</v>
          </cell>
        </row>
        <row r="7182">
          <cell r="E7182" t="str">
            <v>37.8D09.1064</v>
          </cell>
          <cell r="F7182" t="str">
            <v>28. PHẪU THUẬT TẠO HÌNH THẨM MỸ</v>
          </cell>
          <cell r="G7182" t="str">
            <v>28.187</v>
          </cell>
          <cell r="H7182" t="str">
            <v>Phẫu thuật chỉnh sửa góc hàm xương hàm dưới</v>
          </cell>
          <cell r="I7182" t="str">
            <v>Phẫu thuật chỉnh sửa góc hàm xương hàm dưới</v>
          </cell>
          <cell r="J7182" t="str">
            <v>Phẫu thuật chỉnh sửa góc hàm xương hàm dưới</v>
          </cell>
          <cell r="K7182" t="str">
            <v>B</v>
          </cell>
          <cell r="L7182" t="str">
            <v>P1</v>
          </cell>
          <cell r="M7182">
            <v>1075</v>
          </cell>
          <cell r="N7182">
            <v>1075</v>
          </cell>
          <cell r="O7182" t="str">
            <v>Chưa bao gồm nẹp, vít thay thế.</v>
          </cell>
          <cell r="P7182" t="str">
            <v>Phẫu thuật cắt xương hàm trên hoặchàm dưới, điều trị lệch khớp cắn và kết hợp xương bằng nẹp vít</v>
          </cell>
          <cell r="Q7182">
            <v>3000000</v>
          </cell>
          <cell r="R7182">
            <v>637043.47826086998</v>
          </cell>
          <cell r="S7182">
            <v>3637000</v>
          </cell>
          <cell r="T7182">
            <v>828156.52173913096</v>
          </cell>
          <cell r="U7182">
            <v>3828156.5217391308</v>
          </cell>
          <cell r="V7182">
            <v>3828100</v>
          </cell>
          <cell r="W7182">
            <v>153126.26086956525</v>
          </cell>
          <cell r="X7182">
            <v>3981282.7826086963</v>
          </cell>
        </row>
        <row r="7183">
          <cell r="E7183" t="str">
            <v>37.8D09.1064</v>
          </cell>
          <cell r="F7183" t="str">
            <v>28. PHẪU THUẬT TẠO HÌNH THẨM MỸ</v>
          </cell>
          <cell r="G7183" t="str">
            <v>28.190</v>
          </cell>
          <cell r="H7183" t="str">
            <v>Phẫu thuật chỉnh sửa thân xương hàm dưới</v>
          </cell>
          <cell r="I7183" t="str">
            <v>Phẫu thuật chỉnh sửa thân xương hàm dưới</v>
          </cell>
          <cell r="J7183" t="str">
            <v>Phẫu thuật chỉnh sửa thân xương hàm dưới</v>
          </cell>
          <cell r="K7183" t="str">
            <v>B</v>
          </cell>
          <cell r="L7183" t="str">
            <v>P1</v>
          </cell>
          <cell r="M7183">
            <v>1075</v>
          </cell>
          <cell r="N7183">
            <v>1075</v>
          </cell>
          <cell r="O7183" t="str">
            <v>Chưa bao gồm nẹp, vít thay thế.</v>
          </cell>
          <cell r="P7183" t="str">
            <v>Phẫu thuật cắt xương hàm trên hoặchàm dưới, điều trị lệch khớp cắn và kết hợp xương bằng nẹp vít</v>
          </cell>
          <cell r="Q7183">
            <v>3000000</v>
          </cell>
          <cell r="R7183">
            <v>637043.47826086998</v>
          </cell>
          <cell r="S7183">
            <v>3637000</v>
          </cell>
          <cell r="T7183">
            <v>828156.52173913096</v>
          </cell>
          <cell r="U7183">
            <v>3828156.5217391308</v>
          </cell>
          <cell r="V7183">
            <v>3828100</v>
          </cell>
          <cell r="W7183">
            <v>153126.26086956525</v>
          </cell>
          <cell r="X7183">
            <v>3981282.7826086963</v>
          </cell>
        </row>
        <row r="7184">
          <cell r="E7184" t="str">
            <v>37.8D09.1064</v>
          </cell>
          <cell r="F7184" t="str">
            <v>28. PHẪU THUẬT TẠO HÌNH THẨM MỸ</v>
          </cell>
          <cell r="G7184" t="str">
            <v>28.439</v>
          </cell>
          <cell r="H7184" t="str">
            <v>Phẫu thuật chỉnh thon góc hàm</v>
          </cell>
          <cell r="I7184" t="str">
            <v>Phẫu thuật chỉnh thon góc hàm</v>
          </cell>
          <cell r="J7184" t="str">
            <v>Phẫu thuật chỉnh thon góc hàm</v>
          </cell>
          <cell r="K7184" t="str">
            <v>C</v>
          </cell>
          <cell r="L7184" t="str">
            <v>P1</v>
          </cell>
          <cell r="M7184">
            <v>1075</v>
          </cell>
          <cell r="N7184">
            <v>1075</v>
          </cell>
          <cell r="O7184" t="str">
            <v>Chưa bao gồm nẹp, vít thay thế.</v>
          </cell>
          <cell r="P7184" t="str">
            <v>Phẫu thuật cắt xương hàm trên hoặchàm dưới, điều trị lệch khớp cắn và kết hợp xương bằng nẹp vít</v>
          </cell>
          <cell r="Q7184">
            <v>3000000</v>
          </cell>
          <cell r="R7184">
            <v>637043.47826086998</v>
          </cell>
          <cell r="S7184">
            <v>3637000</v>
          </cell>
          <cell r="T7184">
            <v>828156.52173913096</v>
          </cell>
          <cell r="U7184">
            <v>3828156.5217391308</v>
          </cell>
          <cell r="V7184">
            <v>3828100</v>
          </cell>
          <cell r="W7184">
            <v>153126.26086956525</v>
          </cell>
          <cell r="X7184">
            <v>3981282.7826086963</v>
          </cell>
        </row>
        <row r="7185">
          <cell r="E7185" t="str">
            <v>37.8D09.1064</v>
          </cell>
          <cell r="F7185" t="str">
            <v>28. PHẪU THUẬT TẠO HÌNH THẨM MỸ</v>
          </cell>
          <cell r="G7185" t="str">
            <v>28.188</v>
          </cell>
          <cell r="H7185" t="str">
            <v>Phẫu thuật chỉnh sửa gò má - cung tiếp</v>
          </cell>
          <cell r="I7185" t="str">
            <v>Phẫu thuật chỉnh sửa gò má - cung tiếp</v>
          </cell>
          <cell r="J7185" t="str">
            <v>Phẫu thuật chỉnh sửa gò má - cung tiếp</v>
          </cell>
          <cell r="K7185" t="str">
            <v>B</v>
          </cell>
          <cell r="L7185" t="str">
            <v>P1</v>
          </cell>
          <cell r="M7185">
            <v>1075</v>
          </cell>
          <cell r="N7185">
            <v>1075</v>
          </cell>
          <cell r="O7185" t="str">
            <v>Chưa bao gồm nẹp, vít thay thế.</v>
          </cell>
          <cell r="P7185" t="str">
            <v>Phẫu thuật cắt xương hàm trên hoặchàm dưới, điều trị lệch khớp cắn và kết hợp xương bằng nẹp vít</v>
          </cell>
          <cell r="Q7185">
            <v>3000000</v>
          </cell>
          <cell r="R7185">
            <v>637043.47826086998</v>
          </cell>
          <cell r="S7185">
            <v>3637000</v>
          </cell>
          <cell r="T7185">
            <v>828156.52173913096</v>
          </cell>
          <cell r="U7185">
            <v>3828156.5217391308</v>
          </cell>
          <cell r="V7185">
            <v>3828100</v>
          </cell>
          <cell r="W7185">
            <v>153126.26086956525</v>
          </cell>
          <cell r="X7185">
            <v>3981282.7826086963</v>
          </cell>
        </row>
        <row r="7186">
          <cell r="E7186" t="str">
            <v>37.8D07.0853</v>
          </cell>
          <cell r="F7186" t="str">
            <v>03. NHI KHOA</v>
          </cell>
          <cell r="G7186" t="str">
            <v>3.1533</v>
          </cell>
          <cell r="H7186" t="str">
            <v>Tháo dầu silicon nội nhãn</v>
          </cell>
          <cell r="I7186" t="str">
            <v>Tháo dầu silicon nội nhãn</v>
          </cell>
          <cell r="J7186" t="str">
            <v>Tháo dầu Silicon nội nhãn</v>
          </cell>
          <cell r="K7186" t="str">
            <v>B</v>
          </cell>
          <cell r="L7186" t="str">
            <v>P2</v>
          </cell>
          <cell r="M7186">
            <v>863</v>
          </cell>
          <cell r="N7186">
            <v>863</v>
          </cell>
          <cell r="P7186" t="str">
            <v>Tháo dầu Silicon phẫu thuật</v>
          </cell>
          <cell r="Q7186">
            <v>582000</v>
          </cell>
          <cell r="R7186">
            <v>255130.43478260899</v>
          </cell>
          <cell r="S7186">
            <v>837000</v>
          </cell>
          <cell r="T7186">
            <v>331669.5652173917</v>
          </cell>
          <cell r="U7186">
            <v>913669.5652173917</v>
          </cell>
          <cell r="V7186">
            <v>913600</v>
          </cell>
          <cell r="W7186">
            <v>36546.78260869567</v>
          </cell>
          <cell r="X7186">
            <v>950216.34782608738</v>
          </cell>
        </row>
        <row r="7187">
          <cell r="E7187" t="str">
            <v>37.8D07.0853</v>
          </cell>
          <cell r="F7187" t="str">
            <v>14. MẮT</v>
          </cell>
          <cell r="G7187" t="str">
            <v>14.12</v>
          </cell>
          <cell r="H7187" t="str">
            <v>Tháo dầu silicon nội nhãn</v>
          </cell>
          <cell r="I7187" t="str">
            <v>Tháo dầu silicon nội nhãn</v>
          </cell>
          <cell r="J7187" t="str">
            <v>Tháo dầu Silicon nội nhãn</v>
          </cell>
          <cell r="K7187" t="str">
            <v>B</v>
          </cell>
          <cell r="L7187" t="str">
            <v>P2</v>
          </cell>
          <cell r="M7187">
            <v>863</v>
          </cell>
          <cell r="N7187">
            <v>863</v>
          </cell>
          <cell r="P7187" t="str">
            <v>Tháo dầu Silicon phẫu thuật</v>
          </cell>
          <cell r="Q7187">
            <v>582000</v>
          </cell>
          <cell r="R7187">
            <v>255130.43478260899</v>
          </cell>
          <cell r="S7187">
            <v>837000</v>
          </cell>
          <cell r="T7187">
            <v>331669.5652173917</v>
          </cell>
          <cell r="U7187">
            <v>913669.5652173917</v>
          </cell>
          <cell r="V7187">
            <v>913600</v>
          </cell>
          <cell r="W7187">
            <v>36546.78260869567</v>
          </cell>
          <cell r="X7187">
            <v>950216.34782608738</v>
          </cell>
        </row>
        <row r="7188">
          <cell r="E7188" t="str">
            <v>37.8D05.0534</v>
          </cell>
          <cell r="F7188" t="str">
            <v>03. NHI KHOA</v>
          </cell>
          <cell r="G7188" t="str">
            <v>3.2746</v>
          </cell>
          <cell r="H7188" t="str">
            <v>Tháo khớp cổ tay do ung thư</v>
          </cell>
          <cell r="I7188" t="str">
            <v>Tháo khớp cổ tay do ung thư</v>
          </cell>
          <cell r="J7188" t="str">
            <v>Tháo khớp cổ tay do ung thư</v>
          </cell>
          <cell r="K7188" t="str">
            <v>B</v>
          </cell>
          <cell r="L7188" t="str">
            <v>P1</v>
          </cell>
          <cell r="M7188">
            <v>544</v>
          </cell>
          <cell r="N7188">
            <v>544</v>
          </cell>
          <cell r="P7188" t="str">
            <v xml:space="preserve">Phẫu thuật cắt cụt chi </v>
          </cell>
          <cell r="Q7188">
            <v>3297000</v>
          </cell>
          <cell r="R7188">
            <v>536869.56521739101</v>
          </cell>
          <cell r="S7188">
            <v>3833000</v>
          </cell>
          <cell r="T7188">
            <v>697930.43478260841</v>
          </cell>
          <cell r="U7188">
            <v>3994930.4347826084</v>
          </cell>
          <cell r="V7188">
            <v>3994900</v>
          </cell>
          <cell r="W7188">
            <v>159797.21739130435</v>
          </cell>
          <cell r="X7188">
            <v>4154727.6521739126</v>
          </cell>
        </row>
        <row r="7189">
          <cell r="E7189" t="str">
            <v>37.8D09.1066</v>
          </cell>
          <cell r="F7189" t="str">
            <v>03. NHI KHOA</v>
          </cell>
          <cell r="G7189" t="str">
            <v>3.2028</v>
          </cell>
          <cell r="H7189" t="str">
            <v>Phẫu thuật kết hợp xương điều trị gãy xương gò má - cung tiếp bằng chỉ thép</v>
          </cell>
          <cell r="I7189" t="str">
            <v>Phẫu thuật kết hợp xương điều trị gãy xương gò má - cung tiếp bằng chỉ thép</v>
          </cell>
          <cell r="J7189" t="str">
            <v>Phẫu thuật kết hợp xương điều trị gãy xương gò má - cung tiếp bằng chỉ thép</v>
          </cell>
          <cell r="K7189" t="str">
            <v>B</v>
          </cell>
          <cell r="L7189" t="str">
            <v>P1</v>
          </cell>
          <cell r="M7189">
            <v>1077</v>
          </cell>
          <cell r="N7189">
            <v>1077</v>
          </cell>
          <cell r="O7189" t="str">
            <v>Chưa bao gồm nẹp, vít.</v>
          </cell>
          <cell r="P7189" t="str">
            <v xml:space="preserve">Phẫu thuật điều trị gãy gò má cung tiếp 2 bên  </v>
          </cell>
          <cell r="Q7189">
            <v>2500000</v>
          </cell>
          <cell r="R7189">
            <v>536869.56521739101</v>
          </cell>
          <cell r="S7189">
            <v>3036000</v>
          </cell>
          <cell r="T7189">
            <v>697930.43478260841</v>
          </cell>
          <cell r="U7189">
            <v>3197930.4347826084</v>
          </cell>
          <cell r="V7189">
            <v>3197900</v>
          </cell>
          <cell r="W7189">
            <v>127917.21739130434</v>
          </cell>
          <cell r="X7189">
            <v>3325847.6521739126</v>
          </cell>
        </row>
        <row r="7190">
          <cell r="E7190" t="str">
            <v>37.8D09.1066</v>
          </cell>
          <cell r="F7190" t="str">
            <v>03. NHI KHOA</v>
          </cell>
          <cell r="G7190" t="str">
            <v>3.2029</v>
          </cell>
          <cell r="H7190" t="str">
            <v>Phẫu thuật kết hợp xương điều trị gãy xương gò má - cung tiếp bằng nẹp vít hợp kim</v>
          </cell>
          <cell r="I7190" t="str">
            <v>Phẫu thuật kết hợp xương điều trị gãy xương gò má - cung tiếp bằng nẹp vít hợp kim</v>
          </cell>
          <cell r="J7190" t="str">
            <v>Phẫu thuật kết hợp xương điều trị gãy xương gò má - cung tiếp bằng nẹp vít hợp kim</v>
          </cell>
          <cell r="K7190" t="str">
            <v>B</v>
          </cell>
          <cell r="L7190" t="str">
            <v>P1</v>
          </cell>
          <cell r="M7190">
            <v>1077</v>
          </cell>
          <cell r="N7190">
            <v>1077</v>
          </cell>
          <cell r="O7190" t="str">
            <v>Chưa bao gồm nẹp, vít.</v>
          </cell>
          <cell r="P7190" t="str">
            <v xml:space="preserve">Phẫu thuật điều trị gãy gò má cung tiếp 2 bên  </v>
          </cell>
          <cell r="Q7190">
            <v>2500000</v>
          </cell>
          <cell r="R7190">
            <v>536869.56521739101</v>
          </cell>
          <cell r="S7190">
            <v>3036000</v>
          </cell>
          <cell r="T7190">
            <v>697930.43478260841</v>
          </cell>
          <cell r="U7190">
            <v>3197930.4347826084</v>
          </cell>
          <cell r="V7190">
            <v>3197900</v>
          </cell>
          <cell r="W7190">
            <v>127917.21739130434</v>
          </cell>
          <cell r="X7190">
            <v>3325847.6521739126</v>
          </cell>
        </row>
        <row r="7191">
          <cell r="E7191" t="str">
            <v>37.8D09.1066</v>
          </cell>
          <cell r="F7191" t="str">
            <v>03. NHI KHOA</v>
          </cell>
          <cell r="G7191" t="str">
            <v>3.2030</v>
          </cell>
          <cell r="H7191" t="str">
            <v>Phẫu thuật kết hợp xương điều trị gãy xương gò má - cung tiếp bằng nẹp vít tự tiêu</v>
          </cell>
          <cell r="I7191" t="str">
            <v>Phẫu thuật kết hợp xương điều trị gãy xương gò má - cung tiếp bằng nẹp vít tự tiêu</v>
          </cell>
          <cell r="J7191" t="str">
            <v>Phẫu thuật kết hợp xương điều trị gãy xương gò má - cung tiếp bằng nẹp vít tự tiêu</v>
          </cell>
          <cell r="K7191" t="str">
            <v>B</v>
          </cell>
          <cell r="L7191" t="str">
            <v>P1</v>
          </cell>
          <cell r="M7191">
            <v>1077</v>
          </cell>
          <cell r="N7191">
            <v>1077</v>
          </cell>
          <cell r="O7191" t="str">
            <v>Chưa bao gồm nẹp, vít.</v>
          </cell>
          <cell r="P7191" t="str">
            <v xml:space="preserve">Phẫu thuật điều trị gãy gò má cung tiếp 2 bên  </v>
          </cell>
          <cell r="Q7191">
            <v>2500000</v>
          </cell>
          <cell r="R7191">
            <v>536869.56521739101</v>
          </cell>
          <cell r="S7191">
            <v>3036000</v>
          </cell>
          <cell r="T7191">
            <v>697930.43478260841</v>
          </cell>
          <cell r="U7191">
            <v>3197930.4347826084</v>
          </cell>
          <cell r="V7191">
            <v>3197900</v>
          </cell>
          <cell r="W7191">
            <v>127917.21739130434</v>
          </cell>
          <cell r="X7191">
            <v>3325847.6521739126</v>
          </cell>
        </row>
        <row r="7192">
          <cell r="E7192" t="str">
            <v>37.8D05.0534</v>
          </cell>
          <cell r="F7192" t="str">
            <v>12. UNG BƯỚU</v>
          </cell>
          <cell r="G7192" t="str">
            <v>12.327</v>
          </cell>
          <cell r="H7192" t="str">
            <v>Tháo khớp cổ tay do ung thư</v>
          </cell>
          <cell r="I7192" t="str">
            <v>Tháo khớp cổ tay do ung thư</v>
          </cell>
          <cell r="J7192" t="str">
            <v>Tháo khớp cổ tay do ung thư</v>
          </cell>
          <cell r="K7192" t="str">
            <v>A</v>
          </cell>
          <cell r="L7192" t="str">
            <v>P1</v>
          </cell>
          <cell r="M7192">
            <v>544</v>
          </cell>
          <cell r="N7192">
            <v>544</v>
          </cell>
          <cell r="P7192" t="str">
            <v xml:space="preserve">Phẫu thuật cắt cụt chi </v>
          </cell>
          <cell r="Q7192">
            <v>3297000</v>
          </cell>
          <cell r="R7192">
            <v>536869.56521739101</v>
          </cell>
          <cell r="S7192">
            <v>3833000</v>
          </cell>
          <cell r="T7192">
            <v>697930.43478260841</v>
          </cell>
          <cell r="U7192">
            <v>3994930.4347826084</v>
          </cell>
          <cell r="V7192">
            <v>3994900</v>
          </cell>
          <cell r="W7192">
            <v>159797.21739130435</v>
          </cell>
          <cell r="X7192">
            <v>4154727.6521739126</v>
          </cell>
        </row>
        <row r="7193">
          <cell r="E7193" t="str">
            <v>37.8D09.1066</v>
          </cell>
          <cell r="F7193" t="str">
            <v>16. RĂNG HÀM MẶT</v>
          </cell>
          <cell r="G7193" t="str">
            <v>16.277</v>
          </cell>
          <cell r="H7193" t="str">
            <v>Phẫu thuật điều trị gãy xương gò má - cung tiếp bằng chỉ thép</v>
          </cell>
          <cell r="I7193" t="str">
            <v>Phẫu thuật điều trị gãy xương gò má - cung tiếp bằng chỉ thép</v>
          </cell>
          <cell r="J7193" t="str">
            <v>Phẫu thuật điều trị gãy xương gò má - cung tiếp bằng chỉ thép</v>
          </cell>
          <cell r="K7193" t="str">
            <v>B</v>
          </cell>
          <cell r="L7193" t="str">
            <v>P1</v>
          </cell>
          <cell r="M7193">
            <v>1077</v>
          </cell>
          <cell r="N7193">
            <v>1077</v>
          </cell>
          <cell r="O7193" t="str">
            <v>Chưa bao gồm nẹp, vít.</v>
          </cell>
          <cell r="P7193" t="str">
            <v xml:space="preserve">Phẫu thuật điều trị gãy gò má cung tiếp 2 bên  </v>
          </cell>
          <cell r="Q7193">
            <v>2500000</v>
          </cell>
          <cell r="R7193">
            <v>536869.56521739101</v>
          </cell>
          <cell r="S7193">
            <v>3036000</v>
          </cell>
          <cell r="T7193">
            <v>697930.43478260841</v>
          </cell>
          <cell r="U7193">
            <v>3197930.4347826084</v>
          </cell>
          <cell r="V7193">
            <v>3197900</v>
          </cell>
          <cell r="W7193">
            <v>127917.21739130434</v>
          </cell>
          <cell r="X7193">
            <v>3325847.6521739126</v>
          </cell>
        </row>
        <row r="7194">
          <cell r="E7194" t="str">
            <v>37.8D09.1066</v>
          </cell>
          <cell r="F7194" t="str">
            <v>16. RĂNG HÀM MẶT</v>
          </cell>
          <cell r="G7194" t="str">
            <v>16.278</v>
          </cell>
          <cell r="H7194" t="str">
            <v>Phẫu thuật điều trị gãy xương gò má - cung tiếp bằng nẹp vít hợp kim</v>
          </cell>
          <cell r="I7194" t="str">
            <v>Phẫu thuật điều trị gãy xương gò má - cung tiếp bằng nẹp vít hợp kim</v>
          </cell>
          <cell r="J7194" t="str">
            <v>Phẫu thuật điều trị gãy xương gò má - cung tiếp bằng nẹp vít hợp kim</v>
          </cell>
          <cell r="K7194" t="str">
            <v>B</v>
          </cell>
          <cell r="L7194" t="str">
            <v>P1</v>
          </cell>
          <cell r="M7194">
            <v>1077</v>
          </cell>
          <cell r="N7194">
            <v>1077</v>
          </cell>
          <cell r="O7194" t="str">
            <v>Chưa bao gồm nẹp, vít.</v>
          </cell>
          <cell r="P7194" t="str">
            <v xml:space="preserve">Phẫu thuật điều trị gãy gò má cung tiếp 2 bên  </v>
          </cell>
          <cell r="Q7194">
            <v>2500000</v>
          </cell>
          <cell r="R7194">
            <v>536869.56521739101</v>
          </cell>
          <cell r="S7194">
            <v>3036000</v>
          </cell>
          <cell r="T7194">
            <v>697930.43478260841</v>
          </cell>
          <cell r="U7194">
            <v>3197930.4347826084</v>
          </cell>
          <cell r="V7194">
            <v>3197900</v>
          </cell>
          <cell r="W7194">
            <v>127917.21739130434</v>
          </cell>
          <cell r="X7194">
            <v>3325847.6521739126</v>
          </cell>
        </row>
        <row r="7195">
          <cell r="E7195" t="str">
            <v>37.8D09.1066</v>
          </cell>
          <cell r="F7195" t="str">
            <v>16. RĂNG HÀM MẶT</v>
          </cell>
          <cell r="G7195" t="str">
            <v>16.279</v>
          </cell>
          <cell r="H7195" t="str">
            <v>Phẫu thuật điều trị gãy xương gò má - cung tiếp bằng nẹp vít tự tiêu</v>
          </cell>
          <cell r="I7195" t="str">
            <v>Phẫu thuật điều trị gãy xương gò má - cung tiếp bằng nẹp vít tự tiêu</v>
          </cell>
          <cell r="J7195" t="str">
            <v>Phẫu thuật điều trị gãy xương gò má - cung tiếp bằng nẹp vít tự tiêu</v>
          </cell>
          <cell r="K7195" t="str">
            <v>B</v>
          </cell>
          <cell r="L7195" t="str">
            <v>P1</v>
          </cell>
          <cell r="M7195">
            <v>1077</v>
          </cell>
          <cell r="N7195">
            <v>1077</v>
          </cell>
          <cell r="O7195" t="str">
            <v>Chưa bao gồm nẹp, vít.</v>
          </cell>
          <cell r="P7195" t="str">
            <v xml:space="preserve">Phẫu thuật điều trị gãy gò má cung tiếp 2 bên  </v>
          </cell>
          <cell r="Q7195">
            <v>2500000</v>
          </cell>
          <cell r="R7195">
            <v>536869.56521739101</v>
          </cell>
          <cell r="S7195">
            <v>3036000</v>
          </cell>
          <cell r="T7195">
            <v>697930.43478260841</v>
          </cell>
          <cell r="U7195">
            <v>3197930.4347826084</v>
          </cell>
          <cell r="V7195">
            <v>3197900</v>
          </cell>
          <cell r="W7195">
            <v>127917.21739130434</v>
          </cell>
          <cell r="X7195">
            <v>3325847.6521739126</v>
          </cell>
        </row>
        <row r="7196">
          <cell r="E7196" t="str">
            <v>37.8D09.1067</v>
          </cell>
          <cell r="F7196" t="str">
            <v>03. NHI KHOA</v>
          </cell>
          <cell r="G7196" t="str">
            <v>3.1976</v>
          </cell>
          <cell r="H7196" t="str">
            <v>Phẫu thuật kết hợp xương điều trị gãy lồi cầu xương hàm dưới bằng chỉ thép</v>
          </cell>
          <cell r="I7196" t="str">
            <v>Phẫu thuật kết hợp xương điều trị gãy lồi cầu xương hàm dưới bằng chỉ thép</v>
          </cell>
          <cell r="J7196" t="str">
            <v>Phẫu thuật kết hợp xương điều trị gãy lồi cầu xương hàm dưới bằng chỉ thép</v>
          </cell>
          <cell r="K7196" t="str">
            <v>B</v>
          </cell>
          <cell r="L7196" t="str">
            <v>P1</v>
          </cell>
          <cell r="M7196">
            <v>1078</v>
          </cell>
          <cell r="N7196">
            <v>1078</v>
          </cell>
          <cell r="O7196" t="str">
            <v>Chưa bao gồm nẹp, vít.</v>
          </cell>
          <cell r="P7196" t="str">
            <v xml:space="preserve">Phẫu thuật điều trị gãy lồi cầu </v>
          </cell>
          <cell r="Q7196">
            <v>2300000</v>
          </cell>
          <cell r="R7196">
            <v>536869.56521739101</v>
          </cell>
          <cell r="S7196">
            <v>2836000</v>
          </cell>
          <cell r="T7196">
            <v>697930.43478260841</v>
          </cell>
          <cell r="U7196">
            <v>2997930.4347826084</v>
          </cell>
          <cell r="V7196">
            <v>2997900</v>
          </cell>
          <cell r="W7196">
            <v>119917.21739130434</v>
          </cell>
          <cell r="X7196">
            <v>3117847.6521739126</v>
          </cell>
        </row>
        <row r="7197">
          <cell r="E7197" t="str">
            <v>37.8D09.1067</v>
          </cell>
          <cell r="F7197" t="str">
            <v>03. NHI KHOA</v>
          </cell>
          <cell r="G7197" t="str">
            <v>3.1980</v>
          </cell>
          <cell r="H7197" t="str">
            <v>Phẫu thuật kết hợp xương điều trị gãy lồi cầu xương hàm dưới bằng ghép xương, sụn tự thân</v>
          </cell>
          <cell r="I7197" t="str">
            <v>Phẫu thuật kết hợp xương điều trị gãy lồi cầu xương hàm dưới bằng ghép xương, sụn tự thân</v>
          </cell>
          <cell r="J7197" t="str">
            <v>Phẫu thuật kết hợp xương điều trị gãy lồi cầu xương hàm dưới bằng ghép xương, sụn tự thân</v>
          </cell>
          <cell r="K7197" t="str">
            <v>B</v>
          </cell>
          <cell r="L7197" t="str">
            <v>PDB</v>
          </cell>
          <cell r="M7197">
            <v>1078</v>
          </cell>
          <cell r="N7197">
            <v>1078</v>
          </cell>
          <cell r="O7197" t="str">
            <v>Chưa bao gồm nẹp, vít.</v>
          </cell>
          <cell r="P7197" t="str">
            <v xml:space="preserve">Phẫu thuật điều trị gãy lồi cầu </v>
          </cell>
          <cell r="Q7197">
            <v>2300000</v>
          </cell>
          <cell r="R7197">
            <v>536869.56521739101</v>
          </cell>
          <cell r="S7197">
            <v>2836000</v>
          </cell>
          <cell r="T7197">
            <v>697930.43478260841</v>
          </cell>
          <cell r="U7197">
            <v>2997930.4347826084</v>
          </cell>
          <cell r="V7197">
            <v>2997900</v>
          </cell>
          <cell r="W7197">
            <v>119917.21739130434</v>
          </cell>
          <cell r="X7197">
            <v>3117847.6521739126</v>
          </cell>
        </row>
        <row r="7198">
          <cell r="E7198" t="str">
            <v>37.8D09.1067</v>
          </cell>
          <cell r="F7198" t="str">
            <v>03. NHI KHOA</v>
          </cell>
          <cell r="G7198" t="str">
            <v>3.1977</v>
          </cell>
          <cell r="H7198" t="str">
            <v>Phẫu thuật kết hợp xương điều trị gãy lồi cầu xương hàm dưới bằng nẹp vít hợp kim</v>
          </cell>
          <cell r="I7198" t="str">
            <v>Phẫu thuật kết hợp xương điều trị gãy lồi cầu xương hàm dưới bằng nẹp vít hợp kim</v>
          </cell>
          <cell r="J7198" t="str">
            <v>Phẫu thuật kết hợp xương điều trị gãy lồi cầu xương hàm dưới bằng nẹp vít hợp kim</v>
          </cell>
          <cell r="K7198" t="str">
            <v>B</v>
          </cell>
          <cell r="L7198" t="str">
            <v>P1</v>
          </cell>
          <cell r="M7198">
            <v>1078</v>
          </cell>
          <cell r="N7198">
            <v>1078</v>
          </cell>
          <cell r="O7198" t="str">
            <v>Chưa bao gồm nẹp, vít.</v>
          </cell>
          <cell r="P7198" t="str">
            <v xml:space="preserve">Phẫu thuật điều trị gãy lồi cầu </v>
          </cell>
          <cell r="Q7198">
            <v>2300000</v>
          </cell>
          <cell r="R7198">
            <v>536869.56521739101</v>
          </cell>
          <cell r="S7198">
            <v>2836000</v>
          </cell>
          <cell r="T7198">
            <v>697930.43478260841</v>
          </cell>
          <cell r="U7198">
            <v>2997930.4347826084</v>
          </cell>
          <cell r="V7198">
            <v>2997900</v>
          </cell>
          <cell r="W7198">
            <v>119917.21739130434</v>
          </cell>
          <cell r="X7198">
            <v>3117847.6521739126</v>
          </cell>
        </row>
        <row r="7199">
          <cell r="E7199" t="str">
            <v>37.8D09.1067</v>
          </cell>
          <cell r="F7199" t="str">
            <v>03. NHI KHOA</v>
          </cell>
          <cell r="G7199" t="str">
            <v>3.1978</v>
          </cell>
          <cell r="H7199" t="str">
            <v>Phẫu thuật kết hợp xương điều trị gãy lồi cầu xương hàm dưới bằng nẹp vít tự tiêu</v>
          </cell>
          <cell r="I7199" t="str">
            <v>Phẫu thuật kết hợp xương điều trị gãy lồi cầu xương hàm dưới bằng nẹp vít tự tiêu</v>
          </cell>
          <cell r="J7199" t="str">
            <v>Phẫu thuật kết hợp xương điều trị gãy lồi cầu xương hàm dưới bằng nẹp vít tự tiêu</v>
          </cell>
          <cell r="K7199" t="str">
            <v>B</v>
          </cell>
          <cell r="L7199" t="str">
            <v>P1</v>
          </cell>
          <cell r="M7199">
            <v>1078</v>
          </cell>
          <cell r="N7199">
            <v>1078</v>
          </cell>
          <cell r="O7199" t="str">
            <v>Chưa bao gồm nẹp, vít.</v>
          </cell>
          <cell r="P7199" t="str">
            <v xml:space="preserve">Phẫu thuật điều trị gãy lồi cầu </v>
          </cell>
          <cell r="Q7199">
            <v>2300000</v>
          </cell>
          <cell r="R7199">
            <v>536869.56521739101</v>
          </cell>
          <cell r="S7199">
            <v>2836000</v>
          </cell>
          <cell r="T7199">
            <v>697930.43478260841</v>
          </cell>
          <cell r="U7199">
            <v>2997930.4347826084</v>
          </cell>
          <cell r="V7199">
            <v>2997900</v>
          </cell>
          <cell r="W7199">
            <v>119917.21739130434</v>
          </cell>
          <cell r="X7199">
            <v>3117847.6521739126</v>
          </cell>
        </row>
        <row r="7200">
          <cell r="E7200" t="str">
            <v>37.8D09.1067</v>
          </cell>
          <cell r="F7200" t="str">
            <v>03. NHI KHOA</v>
          </cell>
          <cell r="G7200" t="str">
            <v>3.1979</v>
          </cell>
          <cell r="H7200" t="str">
            <v>Phẫu thuật kết hợp xương điều trị gãy lồi cầu xương hàm dưới bằng vật liệu thay thế</v>
          </cell>
          <cell r="I7200" t="str">
            <v>Phẫu thuật kết hợp xương điều trị gãy lồi cầu xương hàm dưới bằng vật liệu thay thế</v>
          </cell>
          <cell r="J7200" t="str">
            <v>Phẫu thuật kết hợp xương điều trị gãy lồi cầu xương hàm dưới bằng vật liệu thay thế</v>
          </cell>
          <cell r="K7200" t="str">
            <v>B</v>
          </cell>
          <cell r="L7200" t="str">
            <v>PDB</v>
          </cell>
          <cell r="M7200">
            <v>1078</v>
          </cell>
          <cell r="N7200">
            <v>1078</v>
          </cell>
          <cell r="O7200" t="str">
            <v>Chưa bao gồm nẹp, vít.</v>
          </cell>
          <cell r="P7200" t="str">
            <v xml:space="preserve">Phẫu thuật điều trị gãy lồi cầu </v>
          </cell>
          <cell r="Q7200">
            <v>2300000</v>
          </cell>
          <cell r="R7200">
            <v>536869.56521739101</v>
          </cell>
          <cell r="S7200">
            <v>2836000</v>
          </cell>
          <cell r="T7200">
            <v>697930.43478260841</v>
          </cell>
          <cell r="U7200">
            <v>2997930.4347826084</v>
          </cell>
          <cell r="V7200">
            <v>2997900</v>
          </cell>
          <cell r="W7200">
            <v>119917.21739130434</v>
          </cell>
          <cell r="X7200">
            <v>3117847.6521739126</v>
          </cell>
        </row>
        <row r="7201">
          <cell r="E7201" t="str">
            <v>37.8D09.1067</v>
          </cell>
          <cell r="F7201" t="str">
            <v>16. RĂNG HÀM MẶT</v>
          </cell>
          <cell r="G7201" t="str">
            <v>16.242</v>
          </cell>
          <cell r="H7201" t="str">
            <v>Phẫu thuật điều trị gãy lồi cầu xương hàm dưới bằng chỉ thép</v>
          </cell>
          <cell r="I7201" t="str">
            <v>Phẫu thuật điều trị gãy lồi cầu xương hàm dưới bằng chỉ thép</v>
          </cell>
          <cell r="J7201" t="str">
            <v>Phẫu thuật điều trị gãy lồi cầu xương hàm dưới bằng chỉ thép</v>
          </cell>
          <cell r="K7201" t="str">
            <v>B</v>
          </cell>
          <cell r="L7201" t="str">
            <v>P1</v>
          </cell>
          <cell r="M7201">
            <v>1078</v>
          </cell>
          <cell r="N7201">
            <v>1078</v>
          </cell>
          <cell r="O7201" t="str">
            <v>Chưa bao gồm nẹp, vít.</v>
          </cell>
          <cell r="P7201" t="str">
            <v xml:space="preserve">Phẫu thuật điều trị gãy lồi cầu </v>
          </cell>
          <cell r="Q7201">
            <v>2300000</v>
          </cell>
          <cell r="R7201">
            <v>536869.56521739101</v>
          </cell>
          <cell r="S7201">
            <v>2836000</v>
          </cell>
          <cell r="T7201">
            <v>697930.43478260841</v>
          </cell>
          <cell r="U7201">
            <v>2997930.4347826084</v>
          </cell>
          <cell r="V7201">
            <v>2997900</v>
          </cell>
          <cell r="W7201">
            <v>119917.21739130434</v>
          </cell>
          <cell r="X7201">
            <v>3117847.6521739126</v>
          </cell>
        </row>
        <row r="7202">
          <cell r="E7202" t="str">
            <v>37.8D09.1067</v>
          </cell>
          <cell r="F7202" t="str">
            <v>16. RĂNG HÀM MẶT</v>
          </cell>
          <cell r="G7202" t="str">
            <v>16.246</v>
          </cell>
          <cell r="H7202" t="str">
            <v>Phẫu thuật điều trị gãy lồi cầu xương hàm dưới bằng ghép xương, sụn tự thân</v>
          </cell>
          <cell r="I7202" t="str">
            <v>Phẫu thuật điều trị gãy lồi cầu xương hàm dưới bằng ghép xương, sụn tự thân</v>
          </cell>
          <cell r="J7202" t="str">
            <v>Phẫu thuật điều trị gãy lồi cầu xương hàm dưới bằng ghép xương, sụn tự thân</v>
          </cell>
          <cell r="K7202" t="str">
            <v>A</v>
          </cell>
          <cell r="L7202" t="str">
            <v>PDB</v>
          </cell>
          <cell r="M7202">
            <v>1078</v>
          </cell>
          <cell r="N7202">
            <v>1078</v>
          </cell>
          <cell r="O7202" t="str">
            <v>Chưa bao gồm nẹp, vít.</v>
          </cell>
          <cell r="P7202" t="str">
            <v xml:space="preserve">Phẫu thuật điều trị gãy lồi cầu </v>
          </cell>
          <cell r="Q7202">
            <v>2300000</v>
          </cell>
          <cell r="R7202">
            <v>536869.56521739101</v>
          </cell>
          <cell r="S7202">
            <v>2836000</v>
          </cell>
          <cell r="T7202">
            <v>697930.43478260841</v>
          </cell>
          <cell r="U7202">
            <v>2997930.4347826084</v>
          </cell>
          <cell r="V7202">
            <v>2997900</v>
          </cell>
          <cell r="W7202">
            <v>119917.21739130434</v>
          </cell>
          <cell r="X7202">
            <v>3117847.6521739126</v>
          </cell>
        </row>
        <row r="7203">
          <cell r="E7203" t="str">
            <v>37.8D09.1067</v>
          </cell>
          <cell r="F7203" t="str">
            <v>16. RĂNG HÀM MẶT</v>
          </cell>
          <cell r="G7203" t="str">
            <v>16.243</v>
          </cell>
          <cell r="H7203" t="str">
            <v>Phẫu thuật điều trị gãy lồi cầu xương hàm dưới bằng nẹp vít hợp kim</v>
          </cell>
          <cell r="I7203" t="str">
            <v>Phẫu thuật điều trị gãy lồi cầu xương hàm dưới bằng nẹp vít hợp kim</v>
          </cell>
          <cell r="J7203" t="str">
            <v>Phẫu thuật điều trị gãy lồi cầu xương hàm dưới bằng nẹp vít hợp kim</v>
          </cell>
          <cell r="K7203" t="str">
            <v>B</v>
          </cell>
          <cell r="L7203" t="str">
            <v>P1</v>
          </cell>
          <cell r="M7203">
            <v>1078</v>
          </cell>
          <cell r="N7203">
            <v>1078</v>
          </cell>
          <cell r="O7203" t="str">
            <v>Chưa bao gồm nẹp, vít.</v>
          </cell>
          <cell r="P7203" t="str">
            <v xml:space="preserve">Phẫu thuật điều trị gãy lồi cầu </v>
          </cell>
          <cell r="Q7203">
            <v>2300000</v>
          </cell>
          <cell r="R7203">
            <v>536869.56521739101</v>
          </cell>
          <cell r="S7203">
            <v>2836000</v>
          </cell>
          <cell r="T7203">
            <v>697930.43478260841</v>
          </cell>
          <cell r="U7203">
            <v>2997930.4347826084</v>
          </cell>
          <cell r="V7203">
            <v>2997900</v>
          </cell>
          <cell r="W7203">
            <v>119917.21739130434</v>
          </cell>
          <cell r="X7203">
            <v>3117847.6521739126</v>
          </cell>
        </row>
        <row r="7204">
          <cell r="E7204" t="str">
            <v>37.8D09.1067</v>
          </cell>
          <cell r="F7204" t="str">
            <v>16. RĂNG HÀM MẶT</v>
          </cell>
          <cell r="G7204" t="str">
            <v>16.244</v>
          </cell>
          <cell r="H7204" t="str">
            <v>Phẫu thuật điều trị gãy lồi cầu xương hàm dưới bằng nẹp vít tự tiêu</v>
          </cell>
          <cell r="I7204" t="str">
            <v>Phẫu thuật điều trị gãy lồi cầu xương hàm dưới bằng nẹp vít tự tiêu</v>
          </cell>
          <cell r="J7204" t="str">
            <v>Phẫu thuật điều trị gãy lồi cầu xương hàm dưới bằng nẹp vít tự tiêu</v>
          </cell>
          <cell r="K7204" t="str">
            <v>B</v>
          </cell>
          <cell r="L7204" t="str">
            <v>P1</v>
          </cell>
          <cell r="M7204">
            <v>1078</v>
          </cell>
          <cell r="N7204">
            <v>1078</v>
          </cell>
          <cell r="O7204" t="str">
            <v>Chưa bao gồm nẹp, vít.</v>
          </cell>
          <cell r="P7204" t="str">
            <v xml:space="preserve">Phẫu thuật điều trị gãy lồi cầu </v>
          </cell>
          <cell r="Q7204">
            <v>2300000</v>
          </cell>
          <cell r="R7204">
            <v>536869.56521739101</v>
          </cell>
          <cell r="S7204">
            <v>2836000</v>
          </cell>
          <cell r="T7204">
            <v>697930.43478260841</v>
          </cell>
          <cell r="U7204">
            <v>2997930.4347826084</v>
          </cell>
          <cell r="V7204">
            <v>2997900</v>
          </cell>
          <cell r="W7204">
            <v>119917.21739130434</v>
          </cell>
          <cell r="X7204">
            <v>3117847.6521739126</v>
          </cell>
        </row>
        <row r="7205">
          <cell r="E7205" t="str">
            <v>37.8D09.1067</v>
          </cell>
          <cell r="F7205" t="str">
            <v>16. RĂNG HÀM MẶT</v>
          </cell>
          <cell r="G7205" t="str">
            <v>16.245</v>
          </cell>
          <cell r="H7205" t="str">
            <v>Phẫu thuật điều trị gãy lồi cầu xương hàm dưới bằng vật liệu thay thế</v>
          </cell>
          <cell r="I7205" t="str">
            <v>Phẫu thuật điều trị gãy lồi cầu xương hàm dưới bằng vật liệu thay thế</v>
          </cell>
          <cell r="J7205" t="str">
            <v>Phẫu thuật điều trị gãy lồi cầu xương hàm dưới bằng vật liệu thay thế</v>
          </cell>
          <cell r="K7205" t="str">
            <v>B</v>
          </cell>
          <cell r="L7205" t="str">
            <v>PDB</v>
          </cell>
          <cell r="M7205">
            <v>1078</v>
          </cell>
          <cell r="N7205">
            <v>1078</v>
          </cell>
          <cell r="O7205" t="str">
            <v>Chưa bao gồm nẹp, vít.</v>
          </cell>
          <cell r="P7205" t="str">
            <v xml:space="preserve">Phẫu thuật điều trị gãy lồi cầu </v>
          </cell>
          <cell r="Q7205">
            <v>2300000</v>
          </cell>
          <cell r="R7205">
            <v>536869.56521739101</v>
          </cell>
          <cell r="S7205">
            <v>2836000</v>
          </cell>
          <cell r="T7205">
            <v>697930.43478260841</v>
          </cell>
          <cell r="U7205">
            <v>2997930.4347826084</v>
          </cell>
          <cell r="V7205">
            <v>2997900</v>
          </cell>
          <cell r="W7205">
            <v>119917.21739130434</v>
          </cell>
          <cell r="X7205">
            <v>3117847.6521739126</v>
          </cell>
        </row>
        <row r="7206">
          <cell r="E7206" t="str">
            <v>37.8D09.1068</v>
          </cell>
          <cell r="F7206" t="str">
            <v>03. NHI KHOA</v>
          </cell>
          <cell r="G7206" t="str">
            <v>3.2059</v>
          </cell>
          <cell r="H7206" t="str">
            <v>Cố định điều trị gãy xương hàm dưới bằng các nút Ivy</v>
          </cell>
          <cell r="I7206" t="str">
            <v>Cố định điều trị gãy xương hàm dưới bằng các nút Ivy</v>
          </cell>
          <cell r="J7206" t="str">
            <v>Cố định điều trị gãy xương hàm dưới bằng các nút 1vy</v>
          </cell>
          <cell r="K7206" t="str">
            <v>B</v>
          </cell>
          <cell r="L7206" t="str">
            <v>P1</v>
          </cell>
          <cell r="M7206">
            <v>1079</v>
          </cell>
          <cell r="N7206">
            <v>1079</v>
          </cell>
          <cell r="O7206" t="str">
            <v>Chưa bao gồm nẹp, vít.</v>
          </cell>
          <cell r="P7206" t="str">
            <v xml:space="preserve">Phẫu thuật điều trị gãy xương hàm dưới </v>
          </cell>
          <cell r="Q7206">
            <v>2200000</v>
          </cell>
          <cell r="R7206">
            <v>536869.56521739101</v>
          </cell>
          <cell r="S7206">
            <v>2736000</v>
          </cell>
          <cell r="T7206">
            <v>697930.43478260841</v>
          </cell>
          <cell r="U7206">
            <v>2897930.4347826084</v>
          </cell>
          <cell r="V7206">
            <v>2897900</v>
          </cell>
          <cell r="W7206">
            <v>115917.21739130434</v>
          </cell>
          <cell r="X7206">
            <v>3013847.6521739126</v>
          </cell>
        </row>
        <row r="7207">
          <cell r="E7207" t="str">
            <v>37.8D09.1068</v>
          </cell>
          <cell r="F7207" t="str">
            <v>03. NHI KHOA</v>
          </cell>
          <cell r="G7207" t="str">
            <v>3.2018</v>
          </cell>
          <cell r="H7207" t="str">
            <v>Cố định điều trị gãy xương hàm dưới bằng vít</v>
          </cell>
          <cell r="I7207" t="str">
            <v>Cố định điều trị gãy xương hàm dưới bằng vít</v>
          </cell>
          <cell r="J7207" t="str">
            <v>Cố định điều trị gãy xương hàm dưới bằng vít</v>
          </cell>
          <cell r="K7207" t="str">
            <v>B</v>
          </cell>
          <cell r="L7207" t="str">
            <v>P1</v>
          </cell>
          <cell r="M7207">
            <v>1079</v>
          </cell>
          <cell r="N7207">
            <v>1079</v>
          </cell>
          <cell r="O7207" t="str">
            <v>Chưa bao gồm nẹp, vít.</v>
          </cell>
          <cell r="P7207" t="str">
            <v xml:space="preserve">Phẫu thuật điều trị gãy xương hàm dưới </v>
          </cell>
          <cell r="Q7207">
            <v>2200000</v>
          </cell>
          <cell r="R7207">
            <v>536869.56521739101</v>
          </cell>
          <cell r="S7207">
            <v>2736000</v>
          </cell>
          <cell r="T7207">
            <v>697930.43478260841</v>
          </cell>
          <cell r="U7207">
            <v>2897930.4347826084</v>
          </cell>
          <cell r="V7207">
            <v>2897900</v>
          </cell>
          <cell r="W7207">
            <v>115917.21739130434</v>
          </cell>
          <cell r="X7207">
            <v>3013847.6521739126</v>
          </cell>
        </row>
        <row r="7208">
          <cell r="E7208" t="str">
            <v>37.8D05.0534</v>
          </cell>
          <cell r="F7208" t="str">
            <v>03. NHI KHOA</v>
          </cell>
          <cell r="G7208" t="str">
            <v>3.2750</v>
          </cell>
          <cell r="H7208" t="str">
            <v>Tháo khớp gối do ung thư</v>
          </cell>
          <cell r="I7208" t="str">
            <v>Tháo khớp gối do ung thư</v>
          </cell>
          <cell r="J7208" t="str">
            <v>Tháo khớp gối do ung thư</v>
          </cell>
          <cell r="K7208" t="str">
            <v>B</v>
          </cell>
          <cell r="L7208" t="str">
            <v>P1</v>
          </cell>
          <cell r="M7208">
            <v>544</v>
          </cell>
          <cell r="N7208">
            <v>544</v>
          </cell>
          <cell r="P7208" t="str">
            <v xml:space="preserve">Phẫu thuật cắt cụt chi </v>
          </cell>
          <cell r="Q7208">
            <v>3297000</v>
          </cell>
          <cell r="R7208">
            <v>536869.56521739101</v>
          </cell>
          <cell r="S7208">
            <v>3833000</v>
          </cell>
          <cell r="T7208">
            <v>697930.43478260841</v>
          </cell>
          <cell r="U7208">
            <v>3994930.4347826084</v>
          </cell>
          <cell r="V7208">
            <v>3994900</v>
          </cell>
          <cell r="W7208">
            <v>159797.21739130435</v>
          </cell>
          <cell r="X7208">
            <v>4154727.6521739126</v>
          </cell>
        </row>
        <row r="7209">
          <cell r="E7209" t="str">
            <v>37.8D09.1068</v>
          </cell>
          <cell r="F7209" t="str">
            <v>03. NHI KHOA</v>
          </cell>
          <cell r="G7209" t="str">
            <v>3.2019</v>
          </cell>
          <cell r="H7209" t="str">
            <v>Phẫu thuật kết hợp xương điều trị gãy xương hàm dưới bằng chỉ thép</v>
          </cell>
          <cell r="I7209" t="str">
            <v>Phẫu thuật kết hợp xương điều trị gãy xương hàm dưới bằng chỉ thép</v>
          </cell>
          <cell r="J7209" t="str">
            <v>Phẫu thuật kết hợp xương điều trị gãy xương hàm dưới bằng chỉ thép</v>
          </cell>
          <cell r="K7209" t="str">
            <v>B</v>
          </cell>
          <cell r="L7209" t="str">
            <v>P1</v>
          </cell>
          <cell r="M7209">
            <v>1079</v>
          </cell>
          <cell r="N7209">
            <v>1079</v>
          </cell>
          <cell r="O7209" t="str">
            <v>Chưa bao gồm nẹp, vít.</v>
          </cell>
          <cell r="P7209" t="str">
            <v xml:space="preserve">Phẫu thuật điều trị gãy xương hàm dưới </v>
          </cell>
          <cell r="Q7209">
            <v>2200000</v>
          </cell>
          <cell r="R7209">
            <v>536869.56521739101</v>
          </cell>
          <cell r="S7209">
            <v>2736000</v>
          </cell>
          <cell r="T7209">
            <v>697930.43478260841</v>
          </cell>
          <cell r="U7209">
            <v>2897930.4347826084</v>
          </cell>
          <cell r="V7209">
            <v>2897900</v>
          </cell>
          <cell r="W7209">
            <v>115917.21739130434</v>
          </cell>
          <cell r="X7209">
            <v>3013847.6521739126</v>
          </cell>
        </row>
        <row r="7210">
          <cell r="E7210" t="str">
            <v>37.8D09.1068</v>
          </cell>
          <cell r="F7210" t="str">
            <v>03. NHI KHOA</v>
          </cell>
          <cell r="G7210" t="str">
            <v>3.2020</v>
          </cell>
          <cell r="H7210" t="str">
            <v>Phẫu thuật kết hợp xương điều trị gãy xương hàm dưới bằng nẹp vít hợp kim</v>
          </cell>
          <cell r="I7210" t="str">
            <v>Phẫu thuật kết hợp xương điều trị gãy xương hàm dưới bằng nẹp vít hợp kim</v>
          </cell>
          <cell r="J7210" t="str">
            <v>Phẫu thuật kết hợp xương điều trị gãy xương hàm dưới bằng nẹp vít hợp kim</v>
          </cell>
          <cell r="K7210" t="str">
            <v>B</v>
          </cell>
          <cell r="L7210" t="str">
            <v>P1</v>
          </cell>
          <cell r="M7210">
            <v>1079</v>
          </cell>
          <cell r="N7210">
            <v>1079</v>
          </cell>
          <cell r="O7210" t="str">
            <v>Chưa bao gồm nẹp, vít.</v>
          </cell>
          <cell r="P7210" t="str">
            <v xml:space="preserve">Phẫu thuật điều trị gãy xương hàm dưới </v>
          </cell>
          <cell r="Q7210">
            <v>2200000</v>
          </cell>
          <cell r="R7210">
            <v>536869.56521739101</v>
          </cell>
          <cell r="S7210">
            <v>2736000</v>
          </cell>
          <cell r="T7210">
            <v>697930.43478260841</v>
          </cell>
          <cell r="U7210">
            <v>2897930.4347826084</v>
          </cell>
          <cell r="V7210">
            <v>2897900</v>
          </cell>
          <cell r="W7210">
            <v>115917.21739130434</v>
          </cell>
          <cell r="X7210">
            <v>3013847.6521739126</v>
          </cell>
        </row>
        <row r="7211">
          <cell r="E7211" t="str">
            <v>37.8D09.1068</v>
          </cell>
          <cell r="F7211" t="str">
            <v>03. NHI KHOA</v>
          </cell>
          <cell r="G7211" t="str">
            <v>3.2021</v>
          </cell>
          <cell r="H7211" t="str">
            <v>Phẫu thuật kết hợp xương điều trị gãy xương hàm dưới bằng nẹp vít tự tiêu</v>
          </cell>
          <cell r="I7211" t="str">
            <v>Phẫu thuật kết hợp xương điều trị gãy xương hàm dưới bằng nẹp vít tự tiêu</v>
          </cell>
          <cell r="J7211" t="str">
            <v>Phẫu thuật kết hợp xương điều trị gãy xương hàm dưới bằng nẹp vít tự tiêu</v>
          </cell>
          <cell r="K7211" t="str">
            <v>B</v>
          </cell>
          <cell r="L7211" t="str">
            <v>P1</v>
          </cell>
          <cell r="M7211">
            <v>1079</v>
          </cell>
          <cell r="N7211">
            <v>1079</v>
          </cell>
          <cell r="O7211" t="str">
            <v>Chưa bao gồm nẹp, vít.</v>
          </cell>
          <cell r="P7211" t="str">
            <v xml:space="preserve">Phẫu thuật điều trị gãy xương hàm dưới </v>
          </cell>
          <cell r="Q7211">
            <v>2200000</v>
          </cell>
          <cell r="R7211">
            <v>536869.56521739101</v>
          </cell>
          <cell r="S7211">
            <v>2736000</v>
          </cell>
          <cell r="T7211">
            <v>697930.43478260841</v>
          </cell>
          <cell r="U7211">
            <v>2897930.4347826084</v>
          </cell>
          <cell r="V7211">
            <v>2897900</v>
          </cell>
          <cell r="W7211">
            <v>115917.21739130434</v>
          </cell>
          <cell r="X7211">
            <v>3013847.6521739126</v>
          </cell>
        </row>
        <row r="7212">
          <cell r="E7212" t="str">
            <v>37.8D09.1068</v>
          </cell>
          <cell r="F7212" t="str">
            <v>16. RĂNG HÀM MẶT</v>
          </cell>
          <cell r="G7212" t="str">
            <v>16.287</v>
          </cell>
          <cell r="H7212" t="str">
            <v>Điều trị gãy xương hàm dưới bằng buộc nút Ivy cố định 2 hàm</v>
          </cell>
          <cell r="I7212" t="str">
            <v>Điều trị gãy xương hàm dưới bằng buộc nút Ivy cố định 2 hàm</v>
          </cell>
          <cell r="J7212" t="str">
            <v>Điều trị gãy xương hàm dưới bằng buộc nút Ivy cố định 2 hàm</v>
          </cell>
          <cell r="K7212" t="str">
            <v>B</v>
          </cell>
          <cell r="L7212" t="str">
            <v>P1</v>
          </cell>
          <cell r="M7212">
            <v>1079</v>
          </cell>
          <cell r="N7212">
            <v>1079</v>
          </cell>
          <cell r="O7212" t="str">
            <v>Chưa bao gồm nẹp, vít.</v>
          </cell>
          <cell r="P7212" t="str">
            <v xml:space="preserve">Phẫu thuật điều trị gãy xương hàm dưới </v>
          </cell>
          <cell r="Q7212">
            <v>2200000</v>
          </cell>
          <cell r="R7212">
            <v>536869.56521739101</v>
          </cell>
          <cell r="S7212">
            <v>2736000</v>
          </cell>
          <cell r="T7212">
            <v>697930.43478260841</v>
          </cell>
          <cell r="U7212">
            <v>2897930.4347826084</v>
          </cell>
          <cell r="V7212">
            <v>2897900</v>
          </cell>
          <cell r="W7212">
            <v>115917.21739130434</v>
          </cell>
          <cell r="X7212">
            <v>3013847.6521739126</v>
          </cell>
        </row>
        <row r="7213">
          <cell r="E7213" t="str">
            <v>37.8D05.0551</v>
          </cell>
          <cell r="F7213" t="str">
            <v>12. UNG BƯỚU</v>
          </cell>
          <cell r="G7213" t="str">
            <v>12.333</v>
          </cell>
          <cell r="H7213" t="str">
            <v>Tháo khớp gối do ung thư</v>
          </cell>
          <cell r="I7213" t="str">
            <v>Tháo khớp gối do ung thư</v>
          </cell>
          <cell r="J7213" t="str">
            <v>Tháo khớp gối do ung thư</v>
          </cell>
          <cell r="K7213" t="str">
            <v>B</v>
          </cell>
          <cell r="L7213" t="str">
            <v>P1</v>
          </cell>
          <cell r="M7213">
            <v>561</v>
          </cell>
          <cell r="N7213">
            <v>561</v>
          </cell>
          <cell r="P7213" t="str">
            <v>Phẫu thuật gỡ dính khớp hoặc làm sạch khớp</v>
          </cell>
          <cell r="Q7213">
            <v>2314000</v>
          </cell>
          <cell r="R7213">
            <v>536869.56521739101</v>
          </cell>
          <cell r="S7213">
            <v>2850000</v>
          </cell>
          <cell r="T7213">
            <v>697930.43478260841</v>
          </cell>
          <cell r="U7213">
            <v>3011930.4347826084</v>
          </cell>
          <cell r="V7213">
            <v>3011900</v>
          </cell>
          <cell r="W7213">
            <v>120477.21739130434</v>
          </cell>
          <cell r="X7213">
            <v>3132407.6521739126</v>
          </cell>
        </row>
        <row r="7214">
          <cell r="E7214" t="str">
            <v>37.8D09.1068</v>
          </cell>
          <cell r="F7214" t="str">
            <v>16. RĂNG HÀM MẶT</v>
          </cell>
          <cell r="G7214" t="str">
            <v>16.288</v>
          </cell>
          <cell r="H7214" t="str">
            <v>Điều trị gãy xương hàm dưới bằng vít neo chặn cố định 2 hàm</v>
          </cell>
          <cell r="I7214" t="str">
            <v>Điều trị gãy xương hàm dưới bằng vít neo chặn cố định 2 hàm</v>
          </cell>
          <cell r="J7214" t="str">
            <v>Điều trị gãy xương hàm dưới bằng vít neo chặn cố định 2 hàm</v>
          </cell>
          <cell r="K7214" t="str">
            <v>B</v>
          </cell>
          <cell r="L7214" t="str">
            <v>P1</v>
          </cell>
          <cell r="M7214">
            <v>1079</v>
          </cell>
          <cell r="N7214">
            <v>1079</v>
          </cell>
          <cell r="O7214" t="str">
            <v>Chưa bao gồm nẹp, vít.</v>
          </cell>
          <cell r="P7214" t="str">
            <v xml:space="preserve">Phẫu thuật điều trị gãy xương hàm dưới </v>
          </cell>
          <cell r="Q7214">
            <v>2200000</v>
          </cell>
          <cell r="R7214">
            <v>536869.56521739101</v>
          </cell>
          <cell r="S7214">
            <v>2736000</v>
          </cell>
          <cell r="T7214">
            <v>697930.43478260841</v>
          </cell>
          <cell r="U7214">
            <v>2897930.4347826084</v>
          </cell>
          <cell r="V7214">
            <v>2897900</v>
          </cell>
          <cell r="W7214">
            <v>115917.21739130434</v>
          </cell>
          <cell r="X7214">
            <v>3013847.6521739126</v>
          </cell>
        </row>
        <row r="7215">
          <cell r="E7215" t="str">
            <v>37.8D09.1068</v>
          </cell>
          <cell r="F7215" t="str">
            <v>16. RĂNG HÀM MẶT</v>
          </cell>
          <cell r="G7215" t="str">
            <v>16.268</v>
          </cell>
          <cell r="H7215" t="str">
            <v>Phẫu thuật điều trị gãy xương hàm dưới bằng chỉ thép</v>
          </cell>
          <cell r="I7215" t="str">
            <v>Phẫu thuật điều trị gãy xương hàm dưới bằng chỉ thép</v>
          </cell>
          <cell r="J7215" t="str">
            <v>Phẫu thuật điều trị gãy xương hàm dưới bằng chỉ thép</v>
          </cell>
          <cell r="K7215" t="str">
            <v>B</v>
          </cell>
          <cell r="L7215" t="str">
            <v>P1</v>
          </cell>
          <cell r="M7215">
            <v>1079</v>
          </cell>
          <cell r="N7215">
            <v>1079</v>
          </cell>
          <cell r="O7215" t="str">
            <v>Chưa bao gồm nẹp, vít.</v>
          </cell>
          <cell r="P7215" t="str">
            <v xml:space="preserve">Phẫu thuật điều trị gãy xương hàm dưới </v>
          </cell>
          <cell r="Q7215">
            <v>2200000</v>
          </cell>
          <cell r="R7215">
            <v>536869.56521739101</v>
          </cell>
          <cell r="S7215">
            <v>2736000</v>
          </cell>
          <cell r="T7215">
            <v>697930.43478260841</v>
          </cell>
          <cell r="U7215">
            <v>2897930.4347826084</v>
          </cell>
          <cell r="V7215">
            <v>2897900</v>
          </cell>
          <cell r="W7215">
            <v>115917.21739130434</v>
          </cell>
          <cell r="X7215">
            <v>3013847.6521739126</v>
          </cell>
        </row>
        <row r="7216">
          <cell r="E7216" t="str">
            <v>37.8D09.1068</v>
          </cell>
          <cell r="F7216" t="str">
            <v>16. RĂNG HÀM MẶT</v>
          </cell>
          <cell r="G7216" t="str">
            <v>16.269</v>
          </cell>
          <cell r="H7216" t="str">
            <v>Phẫu thuật điều trị gãy xương hàm dưới bằng nẹp vít hợp kim</v>
          </cell>
          <cell r="I7216" t="str">
            <v>Phẫu thuật điều trị gãy xương hàm dưới bằng nẹp vít hợp kim</v>
          </cell>
          <cell r="J7216" t="str">
            <v>Phẫu thuật điều trị gãy xương hàm dưới bằng nẹp vít hợp kim</v>
          </cell>
          <cell r="K7216" t="str">
            <v>B</v>
          </cell>
          <cell r="L7216" t="str">
            <v>P1</v>
          </cell>
          <cell r="M7216">
            <v>1079</v>
          </cell>
          <cell r="N7216">
            <v>1079</v>
          </cell>
          <cell r="O7216" t="str">
            <v>Chưa bao gồm nẹp, vít.</v>
          </cell>
          <cell r="P7216" t="str">
            <v xml:space="preserve">Phẫu thuật điều trị gãy xương hàm dưới </v>
          </cell>
          <cell r="Q7216">
            <v>2200000</v>
          </cell>
          <cell r="R7216">
            <v>536869.56521739101</v>
          </cell>
          <cell r="S7216">
            <v>2736000</v>
          </cell>
          <cell r="T7216">
            <v>697930.43478260841</v>
          </cell>
          <cell r="U7216">
            <v>2897930.4347826084</v>
          </cell>
          <cell r="V7216">
            <v>2897900</v>
          </cell>
          <cell r="W7216">
            <v>115917.21739130434</v>
          </cell>
          <cell r="X7216">
            <v>3013847.6521739126</v>
          </cell>
        </row>
        <row r="7217">
          <cell r="E7217" t="str">
            <v>37.8D09.1068</v>
          </cell>
          <cell r="F7217" t="str">
            <v>16. RĂNG HÀM MẶT</v>
          </cell>
          <cell r="G7217" t="str">
            <v>16.270</v>
          </cell>
          <cell r="H7217" t="str">
            <v>Phẫu thuật điều trị gãy xương hàm dưới bằng nẹp vít tự tiêu</v>
          </cell>
          <cell r="I7217" t="str">
            <v>Phẫu thuật điều trị gãy xương hàm dưới bằng nẹp vít tự tiêu</v>
          </cell>
          <cell r="J7217" t="str">
            <v>Phẫu thuật điều trị gãy xương hàm dưới bằng nẹp vít tự tiêu</v>
          </cell>
          <cell r="K7217" t="str">
            <v>B</v>
          </cell>
          <cell r="L7217" t="str">
            <v>P1</v>
          </cell>
          <cell r="M7217">
            <v>1079</v>
          </cell>
          <cell r="N7217">
            <v>1079</v>
          </cell>
          <cell r="O7217" t="str">
            <v>Chưa bao gồm nẹp, vít.</v>
          </cell>
          <cell r="P7217" t="str">
            <v xml:space="preserve">Phẫu thuật điều trị gãy xương hàm dưới </v>
          </cell>
          <cell r="Q7217">
            <v>2200000</v>
          </cell>
          <cell r="R7217">
            <v>536869.56521739101</v>
          </cell>
          <cell r="S7217">
            <v>2736000</v>
          </cell>
          <cell r="T7217">
            <v>697930.43478260841</v>
          </cell>
          <cell r="U7217">
            <v>2897930.4347826084</v>
          </cell>
          <cell r="V7217">
            <v>2897900</v>
          </cell>
          <cell r="W7217">
            <v>115917.21739130434</v>
          </cell>
          <cell r="X7217">
            <v>3013847.6521739126</v>
          </cell>
        </row>
        <row r="7218">
          <cell r="E7218" t="str">
            <v>37.8D09.1069</v>
          </cell>
          <cell r="F7218" t="str">
            <v>03. NHI KHOA</v>
          </cell>
          <cell r="G7218" t="str">
            <v>3.2032</v>
          </cell>
          <cell r="H7218" t="str">
            <v>Phẫu thuật điều trị gãy xương hàm trên Lefort 1 bằng chỉ thép</v>
          </cell>
          <cell r="I7218" t="str">
            <v>Phẫu thuật điều trị gãy xương hàm trên Lefort 1 bằng chỉ thép</v>
          </cell>
          <cell r="J7218" t="str">
            <v>Phẫu thuật điều trị gãy xương hàm trên Lefort 1 bằng chỉ thép</v>
          </cell>
          <cell r="K7218" t="str">
            <v>B</v>
          </cell>
          <cell r="L7218" t="str">
            <v>P1</v>
          </cell>
          <cell r="M7218">
            <v>1080</v>
          </cell>
          <cell r="N7218">
            <v>1080</v>
          </cell>
          <cell r="O7218" t="str">
            <v>Chưa bao gồm nẹp, vít.</v>
          </cell>
          <cell r="P7218" t="str">
            <v xml:space="preserve">Phẫu thuật điều trị gãy xương hàm trên </v>
          </cell>
          <cell r="Q7218">
            <v>2600000</v>
          </cell>
          <cell r="R7218">
            <v>536869.56521739101</v>
          </cell>
          <cell r="S7218">
            <v>3136000</v>
          </cell>
          <cell r="T7218">
            <v>697930.43478260841</v>
          </cell>
          <cell r="U7218">
            <v>3297930.4347826084</v>
          </cell>
          <cell r="V7218">
            <v>3297900</v>
          </cell>
          <cell r="W7218">
            <v>131917.21739130435</v>
          </cell>
          <cell r="X7218">
            <v>3429847.6521739126</v>
          </cell>
        </row>
        <row r="7219">
          <cell r="E7219" t="str">
            <v>37.8D09.1069</v>
          </cell>
          <cell r="F7219" t="str">
            <v>03. NHI KHOA</v>
          </cell>
          <cell r="G7219" t="str">
            <v>3.2033</v>
          </cell>
          <cell r="H7219" t="str">
            <v>Phẫu thuật điều trị gãy xương hàm trên Lefort 1 bằng nẹp vít hợp kim</v>
          </cell>
          <cell r="I7219" t="str">
            <v>Phẫu thuật điều trị gãy xương hàm trên Lefort 1 bằng nẹp vít hợp kim</v>
          </cell>
          <cell r="J7219" t="str">
            <v>Phẫu thuật điều trị gãy xương hàm trên Lefort 1 bằng nẹp vít hợp kim</v>
          </cell>
          <cell r="K7219" t="str">
            <v>B</v>
          </cell>
          <cell r="L7219" t="str">
            <v>P1</v>
          </cell>
          <cell r="M7219">
            <v>1080</v>
          </cell>
          <cell r="N7219">
            <v>1080</v>
          </cell>
          <cell r="O7219" t="str">
            <v>Chưa bao gồm nẹp, vít.</v>
          </cell>
          <cell r="P7219" t="str">
            <v xml:space="preserve">Phẫu thuật điều trị gãy xương hàm trên </v>
          </cell>
          <cell r="Q7219">
            <v>2600000</v>
          </cell>
          <cell r="R7219">
            <v>536869.56521739101</v>
          </cell>
          <cell r="S7219">
            <v>3136000</v>
          </cell>
          <cell r="T7219">
            <v>697930.43478260841</v>
          </cell>
          <cell r="U7219">
            <v>3297930.4347826084</v>
          </cell>
          <cell r="V7219">
            <v>3297900</v>
          </cell>
          <cell r="W7219">
            <v>131917.21739130435</v>
          </cell>
          <cell r="X7219">
            <v>3429847.6521739126</v>
          </cell>
        </row>
        <row r="7220">
          <cell r="E7220" t="str">
            <v>37.8D09.1069</v>
          </cell>
          <cell r="F7220" t="str">
            <v>03. NHI KHOA</v>
          </cell>
          <cell r="G7220" t="str">
            <v>3.2034</v>
          </cell>
          <cell r="H7220" t="str">
            <v>Phẫu thuật điều trị gãy xương hàm trên Lefort 1 bằng nẹp vít tự tiêu</v>
          </cell>
          <cell r="I7220" t="str">
            <v>Phẫu thuật điều trị gãy xương hàm trên Lefort 1 bằng nẹp vít tự tiêu</v>
          </cell>
          <cell r="J7220" t="str">
            <v>Phẫu thuật điều trị gãy xương hàm trên Lefort 1 bằng nẹp vít tự tiêu</v>
          </cell>
          <cell r="K7220" t="str">
            <v>B</v>
          </cell>
          <cell r="L7220" t="str">
            <v>P1</v>
          </cell>
          <cell r="M7220">
            <v>1080</v>
          </cell>
          <cell r="N7220">
            <v>1080</v>
          </cell>
          <cell r="O7220" t="str">
            <v>Chưa bao gồm nẹp, vít.</v>
          </cell>
          <cell r="P7220" t="str">
            <v xml:space="preserve">Phẫu thuật điều trị gãy xương hàm trên </v>
          </cell>
          <cell r="Q7220">
            <v>2600000</v>
          </cell>
          <cell r="R7220">
            <v>536869.56521739101</v>
          </cell>
          <cell r="S7220">
            <v>3136000</v>
          </cell>
          <cell r="T7220">
            <v>697930.43478260841</v>
          </cell>
          <cell r="U7220">
            <v>3297930.4347826084</v>
          </cell>
          <cell r="V7220">
            <v>3297900</v>
          </cell>
          <cell r="W7220">
            <v>131917.21739130435</v>
          </cell>
          <cell r="X7220">
            <v>3429847.6521739126</v>
          </cell>
        </row>
        <row r="7221">
          <cell r="E7221" t="str">
            <v>37.8D09.1069</v>
          </cell>
          <cell r="F7221" t="str">
            <v>03. NHI KHOA</v>
          </cell>
          <cell r="G7221" t="str">
            <v>3.1981</v>
          </cell>
          <cell r="H7221" t="str">
            <v>Phẫu thuật điều trị gãy xương hàm trên Lefort 2 bằng chỉ thép</v>
          </cell>
          <cell r="I7221" t="str">
            <v>Phẫu thuật điều trị gãy xương hàm trên Lefort 2 bằng chỉ thép</v>
          </cell>
          <cell r="J7221" t="str">
            <v>Phẫu thuật điều trị gãy xương hàm trên Lefort 2 bằng chỉ thép</v>
          </cell>
          <cell r="K7221" t="str">
            <v>B</v>
          </cell>
          <cell r="L7221" t="str">
            <v>P1</v>
          </cell>
          <cell r="M7221">
            <v>1080</v>
          </cell>
          <cell r="N7221">
            <v>1080</v>
          </cell>
          <cell r="O7221" t="str">
            <v>Chưa bao gồm nẹp, vít.</v>
          </cell>
          <cell r="P7221" t="str">
            <v xml:space="preserve">Phẫu thuật điều trị gãy xương hàm trên </v>
          </cell>
          <cell r="Q7221">
            <v>2600000</v>
          </cell>
          <cell r="R7221">
            <v>536869.56521739101</v>
          </cell>
          <cell r="S7221">
            <v>3136000</v>
          </cell>
          <cell r="T7221">
            <v>697930.43478260841</v>
          </cell>
          <cell r="U7221">
            <v>3297930.4347826084</v>
          </cell>
          <cell r="V7221">
            <v>3297900</v>
          </cell>
          <cell r="W7221">
            <v>131917.21739130435</v>
          </cell>
          <cell r="X7221">
            <v>3429847.6521739126</v>
          </cell>
        </row>
        <row r="7222">
          <cell r="E7222" t="str">
            <v>37.8D09.1069</v>
          </cell>
          <cell r="F7222" t="str">
            <v>03. NHI KHOA</v>
          </cell>
          <cell r="G7222" t="str">
            <v>3.1982</v>
          </cell>
          <cell r="H7222" t="str">
            <v>Phẫu thuật điều trị gãy xương hàm trên Lefort 2 bằng nẹp vít hợp kim</v>
          </cell>
          <cell r="I7222" t="str">
            <v>Phẫu thuật điều trị gãy xương hàm trên Lefort 2 bằng nẹp vít hợp kim</v>
          </cell>
          <cell r="J7222" t="str">
            <v>Phẫu thuật điều trị gãy xương hàm trên Lefort 2 bằng nẹp vít hợp kim</v>
          </cell>
          <cell r="K7222" t="str">
            <v>B</v>
          </cell>
          <cell r="L7222" t="str">
            <v>P1</v>
          </cell>
          <cell r="M7222">
            <v>1080</v>
          </cell>
          <cell r="N7222">
            <v>1080</v>
          </cell>
          <cell r="O7222" t="str">
            <v>Chưa bao gồm nẹp, vít.</v>
          </cell>
          <cell r="P7222" t="str">
            <v xml:space="preserve">Phẫu thuật điều trị gãy xương hàm trên </v>
          </cell>
          <cell r="Q7222">
            <v>2600000</v>
          </cell>
          <cell r="R7222">
            <v>536869.56521739101</v>
          </cell>
          <cell r="S7222">
            <v>3136000</v>
          </cell>
          <cell r="T7222">
            <v>697930.43478260841</v>
          </cell>
          <cell r="U7222">
            <v>3297930.4347826084</v>
          </cell>
          <cell r="V7222">
            <v>3297900</v>
          </cell>
          <cell r="W7222">
            <v>131917.21739130435</v>
          </cell>
          <cell r="X7222">
            <v>3429847.6521739126</v>
          </cell>
        </row>
        <row r="7223">
          <cell r="E7223" t="str">
            <v>37.8D09.1069</v>
          </cell>
          <cell r="F7223" t="str">
            <v>03. NHI KHOA</v>
          </cell>
          <cell r="G7223" t="str">
            <v>3.1983</v>
          </cell>
          <cell r="H7223" t="str">
            <v>Phẫu thuật điều trị gãy xương hàm trên Lefort 2 bằng nẹp vít tự tiêu</v>
          </cell>
          <cell r="I7223" t="str">
            <v>Phẫu thuật điều trị gãy xương hàm trên Lefort 2 bằng nẹp vít tự tiêu</v>
          </cell>
          <cell r="J7223" t="str">
            <v>Phẫu thuật điều trị gãy xương hàm trên Lefort 2 bằng nẹp vít tự tiêu</v>
          </cell>
          <cell r="K7223" t="str">
            <v>B</v>
          </cell>
          <cell r="L7223" t="str">
            <v>P1</v>
          </cell>
          <cell r="M7223">
            <v>1080</v>
          </cell>
          <cell r="N7223">
            <v>1080</v>
          </cell>
          <cell r="O7223" t="str">
            <v>Chưa bao gồm nẹp, vít.</v>
          </cell>
          <cell r="P7223" t="str">
            <v xml:space="preserve">Phẫu thuật điều trị gãy xương hàm trên </v>
          </cell>
          <cell r="Q7223">
            <v>2600000</v>
          </cell>
          <cell r="R7223">
            <v>536869.56521739101</v>
          </cell>
          <cell r="S7223">
            <v>3136000</v>
          </cell>
          <cell r="T7223">
            <v>697930.43478260841</v>
          </cell>
          <cell r="U7223">
            <v>3297930.4347826084</v>
          </cell>
          <cell r="V7223">
            <v>3297900</v>
          </cell>
          <cell r="W7223">
            <v>131917.21739130435</v>
          </cell>
          <cell r="X7223">
            <v>3429847.6521739126</v>
          </cell>
        </row>
        <row r="7224">
          <cell r="E7224" t="str">
            <v>37.8D09.1069</v>
          </cell>
          <cell r="F7224" t="str">
            <v>03. NHI KHOA</v>
          </cell>
          <cell r="G7224" t="str">
            <v>3.1984</v>
          </cell>
          <cell r="H7224" t="str">
            <v>Phẫu thuật điều trị gãy xương hàm trên Lefort 3 bằng chỉ thép</v>
          </cell>
          <cell r="I7224" t="str">
            <v>Phẫu thuật điều trị gãy xương hàm trên Lefort 3 bằng chỉ thép</v>
          </cell>
          <cell r="J7224" t="str">
            <v>Phẫu thuật điều trị gãy xương hàm trên Lefort 3 bằng chỉ thép</v>
          </cell>
          <cell r="K7224" t="str">
            <v>B</v>
          </cell>
          <cell r="L7224" t="str">
            <v>P1</v>
          </cell>
          <cell r="M7224">
            <v>1080</v>
          </cell>
          <cell r="N7224">
            <v>1080</v>
          </cell>
          <cell r="O7224" t="str">
            <v>Chưa bao gồm nẹp, vít.</v>
          </cell>
          <cell r="P7224" t="str">
            <v xml:space="preserve">Phẫu thuật điều trị gãy xương hàm trên </v>
          </cell>
          <cell r="Q7224">
            <v>2600000</v>
          </cell>
          <cell r="R7224">
            <v>536869.56521739101</v>
          </cell>
          <cell r="S7224">
            <v>3136000</v>
          </cell>
          <cell r="T7224">
            <v>697930.43478260841</v>
          </cell>
          <cell r="U7224">
            <v>3297930.4347826084</v>
          </cell>
          <cell r="V7224">
            <v>3297900</v>
          </cell>
          <cell r="W7224">
            <v>131917.21739130435</v>
          </cell>
          <cell r="X7224">
            <v>3429847.6521739126</v>
          </cell>
        </row>
        <row r="7225">
          <cell r="E7225" t="str">
            <v>37.8D09.1069</v>
          </cell>
          <cell r="F7225" t="str">
            <v>03. NHI KHOA</v>
          </cell>
          <cell r="G7225" t="str">
            <v>3.1985</v>
          </cell>
          <cell r="H7225" t="str">
            <v>Phẫu thuật điều trị gãy xương hàm trên Lefort 3 bằng nẹp vít hợp kim</v>
          </cell>
          <cell r="I7225" t="str">
            <v>Phẫu thuật điều trị gãy xương hàm trên Lefort 3 bằng nẹp vít hợp kim</v>
          </cell>
          <cell r="J7225" t="str">
            <v>Phẫu thuật điều trị gãy xương hàm trên Lefort 3 bằng nẹp vít hợp kim</v>
          </cell>
          <cell r="K7225" t="str">
            <v>B</v>
          </cell>
          <cell r="L7225" t="str">
            <v>P1</v>
          </cell>
          <cell r="M7225">
            <v>1080</v>
          </cell>
          <cell r="N7225">
            <v>1080</v>
          </cell>
          <cell r="O7225" t="str">
            <v>Chưa bao gồm nẹp, vít.</v>
          </cell>
          <cell r="P7225" t="str">
            <v xml:space="preserve">Phẫu thuật điều trị gãy xương hàm trên </v>
          </cell>
          <cell r="Q7225">
            <v>2600000</v>
          </cell>
          <cell r="R7225">
            <v>536869.56521739101</v>
          </cell>
          <cell r="S7225">
            <v>3136000</v>
          </cell>
          <cell r="T7225">
            <v>697930.43478260841</v>
          </cell>
          <cell r="U7225">
            <v>3297930.4347826084</v>
          </cell>
          <cell r="V7225">
            <v>3297900</v>
          </cell>
          <cell r="W7225">
            <v>131917.21739130435</v>
          </cell>
          <cell r="X7225">
            <v>3429847.6521739126</v>
          </cell>
        </row>
        <row r="7226">
          <cell r="E7226" t="str">
            <v>37.8D09.1069</v>
          </cell>
          <cell r="F7226" t="str">
            <v>03. NHI KHOA</v>
          </cell>
          <cell r="G7226" t="str">
            <v>3.1986</v>
          </cell>
          <cell r="H7226" t="str">
            <v>Phẫu thuật điều trị gãy xương hàm trên Lefort 3 bằng nẹp vít tự tiêu</v>
          </cell>
          <cell r="I7226" t="str">
            <v>Phẫu thuật điều trị gãy xương hàm trên Lefort 3 bằng nẹp vít tự tiêu</v>
          </cell>
          <cell r="J7226" t="str">
            <v>Phẫu thuật điều trị gãy xương hàm trên Lefort 3 bằng nẹp vít tự tiêu</v>
          </cell>
          <cell r="K7226" t="str">
            <v>B</v>
          </cell>
          <cell r="L7226" t="str">
            <v>P1</v>
          </cell>
          <cell r="M7226">
            <v>1080</v>
          </cell>
          <cell r="N7226">
            <v>1080</v>
          </cell>
          <cell r="O7226" t="str">
            <v>Chưa bao gồm nẹp, vít.</v>
          </cell>
          <cell r="P7226" t="str">
            <v xml:space="preserve">Phẫu thuật điều trị gãy xương hàm trên </v>
          </cell>
          <cell r="Q7226">
            <v>2600000</v>
          </cell>
          <cell r="R7226">
            <v>536869.56521739101</v>
          </cell>
          <cell r="S7226">
            <v>3136000</v>
          </cell>
          <cell r="T7226">
            <v>697930.43478260841</v>
          </cell>
          <cell r="U7226">
            <v>3297930.4347826084</v>
          </cell>
          <cell r="V7226">
            <v>3297900</v>
          </cell>
          <cell r="W7226">
            <v>131917.21739130435</v>
          </cell>
          <cell r="X7226">
            <v>3429847.6521739126</v>
          </cell>
        </row>
        <row r="7227">
          <cell r="E7227" t="str">
            <v>37.8D09.1069</v>
          </cell>
          <cell r="F7227" t="str">
            <v>16. RĂNG HÀM MẶT</v>
          </cell>
          <cell r="G7227" t="str">
            <v>16.247</v>
          </cell>
          <cell r="H7227" t="str">
            <v>Phẫu thuật điều trị gãy Lefort I bằng chỉ thép</v>
          </cell>
          <cell r="I7227" t="str">
            <v>Phẫu thuật điều trị gãy Lefort I bằng chỉ thép</v>
          </cell>
          <cell r="J7227" t="str">
            <v>Phẫu thuật điều trị gãy Lefort I bằng chỉ thép</v>
          </cell>
          <cell r="K7227" t="str">
            <v>B</v>
          </cell>
          <cell r="L7227" t="str">
            <v>P1</v>
          </cell>
          <cell r="M7227">
            <v>1080</v>
          </cell>
          <cell r="N7227">
            <v>1080</v>
          </cell>
          <cell r="O7227" t="str">
            <v>Chưa bao gồm nẹp, vít.</v>
          </cell>
          <cell r="P7227" t="str">
            <v xml:space="preserve">Phẫu thuật điều trị gãy xương hàm trên </v>
          </cell>
          <cell r="Q7227">
            <v>2600000</v>
          </cell>
          <cell r="R7227">
            <v>536869.56521739101</v>
          </cell>
          <cell r="S7227">
            <v>3136000</v>
          </cell>
          <cell r="T7227">
            <v>697930.43478260841</v>
          </cell>
          <cell r="U7227">
            <v>3297930.4347826084</v>
          </cell>
          <cell r="V7227">
            <v>3297900</v>
          </cell>
          <cell r="W7227">
            <v>131917.21739130435</v>
          </cell>
          <cell r="X7227">
            <v>3429847.6521739126</v>
          </cell>
        </row>
        <row r="7228">
          <cell r="E7228" t="str">
            <v>37.8D09.1069</v>
          </cell>
          <cell r="F7228" t="str">
            <v>16. RĂNG HÀM MẶT</v>
          </cell>
          <cell r="G7228" t="str">
            <v>16.248</v>
          </cell>
          <cell r="H7228" t="str">
            <v>Phẫu thuật điều trị gãy Lefort I bằng nẹp vít hợp kim</v>
          </cell>
          <cell r="I7228" t="str">
            <v>Phẫu thuật điều trị gãy Lefort I bằng nẹp vít hợp kim</v>
          </cell>
          <cell r="J7228" t="str">
            <v>Phẫu thuật điều trị gãy Lefort I bằng nẹp vít hợp kim</v>
          </cell>
          <cell r="K7228" t="str">
            <v>B</v>
          </cell>
          <cell r="L7228" t="str">
            <v>P1</v>
          </cell>
          <cell r="M7228">
            <v>1080</v>
          </cell>
          <cell r="N7228">
            <v>1080</v>
          </cell>
          <cell r="O7228" t="str">
            <v>Chưa bao gồm nẹp, vít.</v>
          </cell>
          <cell r="P7228" t="str">
            <v xml:space="preserve">Phẫu thuật điều trị gãy xương hàm trên </v>
          </cell>
          <cell r="Q7228">
            <v>2600000</v>
          </cell>
          <cell r="R7228">
            <v>536869.56521739101</v>
          </cell>
          <cell r="S7228">
            <v>3136000</v>
          </cell>
          <cell r="T7228">
            <v>697930.43478260841</v>
          </cell>
          <cell r="U7228">
            <v>3297930.4347826084</v>
          </cell>
          <cell r="V7228">
            <v>3297900</v>
          </cell>
          <cell r="W7228">
            <v>131917.21739130435</v>
          </cell>
          <cell r="X7228">
            <v>3429847.6521739126</v>
          </cell>
        </row>
        <row r="7229">
          <cell r="E7229" t="str">
            <v>37.8D09.1069</v>
          </cell>
          <cell r="F7229" t="str">
            <v>16. RĂNG HÀM MẶT</v>
          </cell>
          <cell r="G7229" t="str">
            <v>16.249</v>
          </cell>
          <cell r="H7229" t="str">
            <v>Phẫu thuật điều trị gãy Lefort I bằng nẹp vít tự tiêu</v>
          </cell>
          <cell r="I7229" t="str">
            <v>Phẫu thuật điều trị gãy Lefort I bằng nẹp vít tự tiêu</v>
          </cell>
          <cell r="J7229" t="str">
            <v>Phẫu thuật điều trị gãy Lefort I bằng nẹp vít tự tiêu</v>
          </cell>
          <cell r="K7229" t="str">
            <v>B</v>
          </cell>
          <cell r="L7229" t="str">
            <v>P1</v>
          </cell>
          <cell r="M7229">
            <v>1080</v>
          </cell>
          <cell r="N7229">
            <v>1080</v>
          </cell>
          <cell r="O7229" t="str">
            <v>Chưa bao gồm nẹp, vít.</v>
          </cell>
          <cell r="P7229" t="str">
            <v xml:space="preserve">Phẫu thuật điều trị gãy xương hàm trên </v>
          </cell>
          <cell r="Q7229">
            <v>2600000</v>
          </cell>
          <cell r="R7229">
            <v>536869.56521739101</v>
          </cell>
          <cell r="S7229">
            <v>3136000</v>
          </cell>
          <cell r="T7229">
            <v>697930.43478260841</v>
          </cell>
          <cell r="U7229">
            <v>3297930.4347826084</v>
          </cell>
          <cell r="V7229">
            <v>3297900</v>
          </cell>
          <cell r="W7229">
            <v>131917.21739130435</v>
          </cell>
          <cell r="X7229">
            <v>3429847.6521739126</v>
          </cell>
        </row>
        <row r="7230">
          <cell r="E7230" t="str">
            <v>37.8D09.1069</v>
          </cell>
          <cell r="F7230" t="str">
            <v>16. RĂNG HÀM MẶT</v>
          </cell>
          <cell r="G7230" t="str">
            <v>16.250</v>
          </cell>
          <cell r="H7230" t="str">
            <v>Phẫu thuật điều trị gãy Lefort II bằng chỉ thép</v>
          </cell>
          <cell r="I7230" t="str">
            <v>Phẫu thuật điều trị gãy Lefort II bằng chỉ thép</v>
          </cell>
          <cell r="J7230" t="str">
            <v>Phẫu thuật điều trị gãy Lefort II bằng chỉ thép</v>
          </cell>
          <cell r="K7230" t="str">
            <v>B</v>
          </cell>
          <cell r="L7230" t="str">
            <v>P1</v>
          </cell>
          <cell r="M7230">
            <v>1080</v>
          </cell>
          <cell r="N7230">
            <v>1080</v>
          </cell>
          <cell r="O7230" t="str">
            <v>Chưa bao gồm nẹp, vít.</v>
          </cell>
          <cell r="P7230" t="str">
            <v xml:space="preserve">Phẫu thuật điều trị gãy xương hàm trên </v>
          </cell>
          <cell r="Q7230">
            <v>2600000</v>
          </cell>
          <cell r="R7230">
            <v>536869.56521739101</v>
          </cell>
          <cell r="S7230">
            <v>3136000</v>
          </cell>
          <cell r="T7230">
            <v>697930.43478260841</v>
          </cell>
          <cell r="U7230">
            <v>3297930.4347826084</v>
          </cell>
          <cell r="V7230">
            <v>3297900</v>
          </cell>
          <cell r="W7230">
            <v>131917.21739130435</v>
          </cell>
          <cell r="X7230">
            <v>3429847.6521739126</v>
          </cell>
        </row>
        <row r="7231">
          <cell r="E7231" t="str">
            <v>37.8D09.1069</v>
          </cell>
          <cell r="F7231" t="str">
            <v>16. RĂNG HÀM MẶT</v>
          </cell>
          <cell r="G7231" t="str">
            <v>16.251</v>
          </cell>
          <cell r="H7231" t="str">
            <v>Phẫu thuật điều trị gãy Lefort II bằng nẹp vít hợp kim</v>
          </cell>
          <cell r="I7231" t="str">
            <v>Phẫu thuật điều trị gãy Lefort II bằng nẹp vít hợp kim</v>
          </cell>
          <cell r="J7231" t="str">
            <v>Phẫu thuật điều trị gãy Lefort II bằng nẹp vít hợp kim</v>
          </cell>
          <cell r="K7231" t="str">
            <v>B</v>
          </cell>
          <cell r="L7231" t="str">
            <v>P1</v>
          </cell>
          <cell r="M7231">
            <v>1080</v>
          </cell>
          <cell r="N7231">
            <v>1080</v>
          </cell>
          <cell r="O7231" t="str">
            <v>Chưa bao gồm nẹp, vít.</v>
          </cell>
          <cell r="P7231" t="str">
            <v xml:space="preserve">Phẫu thuật điều trị gãy xương hàm trên </v>
          </cell>
          <cell r="Q7231">
            <v>2600000</v>
          </cell>
          <cell r="R7231">
            <v>536869.56521739101</v>
          </cell>
          <cell r="S7231">
            <v>3136000</v>
          </cell>
          <cell r="T7231">
            <v>697930.43478260841</v>
          </cell>
          <cell r="U7231">
            <v>3297930.4347826084</v>
          </cell>
          <cell r="V7231">
            <v>3297900</v>
          </cell>
          <cell r="W7231">
            <v>131917.21739130435</v>
          </cell>
          <cell r="X7231">
            <v>3429847.6521739126</v>
          </cell>
        </row>
        <row r="7232">
          <cell r="E7232" t="str">
            <v>37.8D09.1069</v>
          </cell>
          <cell r="F7232" t="str">
            <v>16. RĂNG HÀM MẶT</v>
          </cell>
          <cell r="G7232" t="str">
            <v>16.252</v>
          </cell>
          <cell r="H7232" t="str">
            <v>Phẫu thuật điểu trị gãy Lefort II bằng nẹp vít tự tiêu</v>
          </cell>
          <cell r="I7232" t="str">
            <v>Phẫu thuật điểu trị gãy Lefort II bằng nẹp vít tự tiêu</v>
          </cell>
          <cell r="J7232" t="str">
            <v>Phẫu thuật điểu trị gãy Lefort II bằng nẹp vít tự tiêu</v>
          </cell>
          <cell r="K7232" t="str">
            <v>B</v>
          </cell>
          <cell r="L7232" t="str">
            <v>P1</v>
          </cell>
          <cell r="M7232">
            <v>1080</v>
          </cell>
          <cell r="N7232">
            <v>1080</v>
          </cell>
          <cell r="O7232" t="str">
            <v>Chưa bao gồm nẹp, vít.</v>
          </cell>
          <cell r="P7232" t="str">
            <v xml:space="preserve">Phẫu thuật điều trị gãy xương hàm trên </v>
          </cell>
          <cell r="Q7232">
            <v>2600000</v>
          </cell>
          <cell r="R7232">
            <v>536869.56521739101</v>
          </cell>
          <cell r="S7232">
            <v>3136000</v>
          </cell>
          <cell r="T7232">
            <v>697930.43478260841</v>
          </cell>
          <cell r="U7232">
            <v>3297930.4347826084</v>
          </cell>
          <cell r="V7232">
            <v>3297900</v>
          </cell>
          <cell r="W7232">
            <v>131917.21739130435</v>
          </cell>
          <cell r="X7232">
            <v>3429847.6521739126</v>
          </cell>
        </row>
        <row r="7233">
          <cell r="E7233" t="str">
            <v>37.8D09.1069</v>
          </cell>
          <cell r="F7233" t="str">
            <v>16. RĂNG HÀM MẶT</v>
          </cell>
          <cell r="G7233" t="str">
            <v>16.253</v>
          </cell>
          <cell r="H7233" t="str">
            <v>Phẫu thuật điều trị gãy Lefort III bằng chỉ thép</v>
          </cell>
          <cell r="I7233" t="str">
            <v>Phẫu thuật điều trị gãy Lefort III bằng chỉ thép</v>
          </cell>
          <cell r="J7233" t="str">
            <v>Phẫu thuật điều trị gãy Lefort III bằng chỉ thép</v>
          </cell>
          <cell r="K7233" t="str">
            <v>B</v>
          </cell>
          <cell r="L7233" t="str">
            <v>P1</v>
          </cell>
          <cell r="M7233">
            <v>1080</v>
          </cell>
          <cell r="N7233">
            <v>1080</v>
          </cell>
          <cell r="O7233" t="str">
            <v>Chưa bao gồm nẹp, vít.</v>
          </cell>
          <cell r="P7233" t="str">
            <v xml:space="preserve">Phẫu thuật điều trị gãy xương hàm trên </v>
          </cell>
          <cell r="Q7233">
            <v>2600000</v>
          </cell>
          <cell r="R7233">
            <v>536869.56521739101</v>
          </cell>
          <cell r="S7233">
            <v>3136000</v>
          </cell>
          <cell r="T7233">
            <v>697930.43478260841</v>
          </cell>
          <cell r="U7233">
            <v>3297930.4347826084</v>
          </cell>
          <cell r="V7233">
            <v>3297900</v>
          </cell>
          <cell r="W7233">
            <v>131917.21739130435</v>
          </cell>
          <cell r="X7233">
            <v>3429847.6521739126</v>
          </cell>
        </row>
        <row r="7234">
          <cell r="E7234" t="str">
            <v>37.8D09.1069</v>
          </cell>
          <cell r="F7234" t="str">
            <v>16. RĂNG HÀM MẶT</v>
          </cell>
          <cell r="G7234" t="str">
            <v>16.254</v>
          </cell>
          <cell r="H7234" t="str">
            <v>Phẫu thuật điều trị gãy Lefort III bằng nẹp vít hợp kim</v>
          </cell>
          <cell r="I7234" t="str">
            <v>Phẫu thuật điều trị gãy Lefort III bằng nẹp vít hợp kim</v>
          </cell>
          <cell r="J7234" t="str">
            <v>Phẫu thuật điều trị gãy Lefort III bằng nẹp vít hợp kim</v>
          </cell>
          <cell r="K7234" t="str">
            <v>B</v>
          </cell>
          <cell r="L7234" t="str">
            <v>P1</v>
          </cell>
          <cell r="M7234">
            <v>1080</v>
          </cell>
          <cell r="N7234">
            <v>1080</v>
          </cell>
          <cell r="O7234" t="str">
            <v>Chưa bao gồm nẹp, vít.</v>
          </cell>
          <cell r="P7234" t="str">
            <v xml:space="preserve">Phẫu thuật điều trị gãy xương hàm trên </v>
          </cell>
          <cell r="Q7234">
            <v>2600000</v>
          </cell>
          <cell r="R7234">
            <v>536869.56521739101</v>
          </cell>
          <cell r="S7234">
            <v>3136000</v>
          </cell>
          <cell r="T7234">
            <v>697930.43478260841</v>
          </cell>
          <cell r="U7234">
            <v>3297930.4347826084</v>
          </cell>
          <cell r="V7234">
            <v>3297900</v>
          </cell>
          <cell r="W7234">
            <v>131917.21739130435</v>
          </cell>
          <cell r="X7234">
            <v>3429847.6521739126</v>
          </cell>
        </row>
        <row r="7235">
          <cell r="E7235" t="str">
            <v>37.8D09.1069</v>
          </cell>
          <cell r="F7235" t="str">
            <v>16. RĂNG HÀM MẶT</v>
          </cell>
          <cell r="G7235" t="str">
            <v>16.255</v>
          </cell>
          <cell r="H7235" t="str">
            <v>Phẫu thuật điều trị gãy Lefort III bằng nẹp vít tự tiêu</v>
          </cell>
          <cell r="I7235" t="str">
            <v>Phẫu thuật điều trị gãy Lefort III bằng nẹp vít tự tiêu</v>
          </cell>
          <cell r="J7235" t="str">
            <v>Phẫu thuật điều trị gãy Lefort III bằng nẹp vít tự tiêu</v>
          </cell>
          <cell r="K7235" t="str">
            <v>B</v>
          </cell>
          <cell r="L7235" t="str">
            <v>P1</v>
          </cell>
          <cell r="M7235">
            <v>1080</v>
          </cell>
          <cell r="N7235">
            <v>1080</v>
          </cell>
          <cell r="O7235" t="str">
            <v>Chưa bao gồm nẹp, vít.</v>
          </cell>
          <cell r="P7235" t="str">
            <v xml:space="preserve">Phẫu thuật điều trị gãy xương hàm trên </v>
          </cell>
          <cell r="Q7235">
            <v>2600000</v>
          </cell>
          <cell r="R7235">
            <v>536869.56521739101</v>
          </cell>
          <cell r="S7235">
            <v>3136000</v>
          </cell>
          <cell r="T7235">
            <v>697930.43478260841</v>
          </cell>
          <cell r="U7235">
            <v>3297930.4347826084</v>
          </cell>
          <cell r="V7235">
            <v>3297900</v>
          </cell>
          <cell r="W7235">
            <v>131917.21739130435</v>
          </cell>
          <cell r="X7235">
            <v>3429847.6521739126</v>
          </cell>
        </row>
        <row r="7236">
          <cell r="E7236" t="str">
            <v>37.8D05.0534</v>
          </cell>
          <cell r="F7236" t="str">
            <v>03. NHI KHOA</v>
          </cell>
          <cell r="G7236" t="str">
            <v>3.2745</v>
          </cell>
          <cell r="H7236" t="str">
            <v>Tháo khớp khuỷu tay do ung thư</v>
          </cell>
          <cell r="I7236" t="str">
            <v>Tháo khớp khuỷu tay do ung thư</v>
          </cell>
          <cell r="J7236" t="str">
            <v>Tháo khớp khuỷu tay do ung thư</v>
          </cell>
          <cell r="K7236" t="str">
            <v>B</v>
          </cell>
          <cell r="L7236" t="str">
            <v>P1</v>
          </cell>
          <cell r="M7236">
            <v>544</v>
          </cell>
          <cell r="N7236">
            <v>544</v>
          </cell>
          <cell r="P7236" t="str">
            <v xml:space="preserve">Phẫu thuật cắt cụt chi </v>
          </cell>
          <cell r="Q7236">
            <v>3297000</v>
          </cell>
          <cell r="R7236">
            <v>536869.56521739101</v>
          </cell>
          <cell r="S7236">
            <v>3833000</v>
          </cell>
          <cell r="T7236">
            <v>697930.43478260841</v>
          </cell>
          <cell r="U7236">
            <v>3994930.4347826084</v>
          </cell>
          <cell r="V7236">
            <v>3994900</v>
          </cell>
          <cell r="W7236">
            <v>159797.21739130435</v>
          </cell>
          <cell r="X7236">
            <v>4154727.6521739126</v>
          </cell>
        </row>
        <row r="7237">
          <cell r="E7237" t="str">
            <v>37.8D05.0534</v>
          </cell>
          <cell r="F7237" t="str">
            <v>12. UNG BƯỚU</v>
          </cell>
          <cell r="G7237" t="str">
            <v>12.329</v>
          </cell>
          <cell r="H7237" t="str">
            <v>Tháo khớp khuỷu tay do ung thư</v>
          </cell>
          <cell r="I7237" t="str">
            <v>Tháo khớp khuỷu tay do ung thư</v>
          </cell>
          <cell r="J7237" t="str">
            <v>Tháo khớp khuỷu tay do ung thư</v>
          </cell>
          <cell r="K7237" t="str">
            <v>B</v>
          </cell>
          <cell r="L7237" t="str">
            <v>P1</v>
          </cell>
          <cell r="M7237">
            <v>544</v>
          </cell>
          <cell r="N7237">
            <v>544</v>
          </cell>
          <cell r="P7237" t="str">
            <v xml:space="preserve">Phẫu thuật cắt cụt chi </v>
          </cell>
          <cell r="Q7237">
            <v>3297000</v>
          </cell>
          <cell r="R7237">
            <v>536869.56521739101</v>
          </cell>
          <cell r="S7237">
            <v>3833000</v>
          </cell>
          <cell r="T7237">
            <v>697930.43478260841</v>
          </cell>
          <cell r="U7237">
            <v>3994930.4347826084</v>
          </cell>
          <cell r="V7237">
            <v>3994900</v>
          </cell>
          <cell r="W7237">
            <v>159797.21739130435</v>
          </cell>
          <cell r="X7237">
            <v>4154727.6521739126</v>
          </cell>
        </row>
        <row r="7238">
          <cell r="E7238" t="str">
            <v>37.8B00.0200</v>
          </cell>
          <cell r="F7238" t="str">
            <v>10. NGOẠI KHOA</v>
          </cell>
          <cell r="G7238" t="str">
            <v>BS_10.1274</v>
          </cell>
          <cell r="H7238" t="str">
            <v xml:space="preserve">Thay băng </v>
          </cell>
          <cell r="I7238" t="str">
            <v>Thay băng [chiều dài  ≤ 15cm]</v>
          </cell>
          <cell r="J7238" t="str">
            <v>Thay băng</v>
          </cell>
          <cell r="M7238">
            <v>206</v>
          </cell>
          <cell r="N7238">
            <v>206</v>
          </cell>
          <cell r="O7238" t="str">
            <v>Chỉ áp dụng với người bệnh ngoại trú. Đối với người bệnh nội trú theo quy định của Bộ Y tế.</v>
          </cell>
          <cell r="P7238" t="str">
            <v>Thay băng vết thương hoặc mổ chiều dài  ≤ 15cm</v>
          </cell>
          <cell r="Q7238">
            <v>46000</v>
          </cell>
          <cell r="R7238">
            <v>14086.956521739099</v>
          </cell>
          <cell r="S7238">
            <v>60000</v>
          </cell>
          <cell r="T7238">
            <v>18313.043478260832</v>
          </cell>
          <cell r="U7238">
            <v>64313.043478260835</v>
          </cell>
          <cell r="V7238">
            <v>64300</v>
          </cell>
          <cell r="W7238">
            <v>2572.5217391304336</v>
          </cell>
          <cell r="X7238">
            <v>66885.565217391268</v>
          </cell>
        </row>
        <row r="7239">
          <cell r="E7239" t="str">
            <v>37.8B00.0205</v>
          </cell>
          <cell r="F7239" t="str">
            <v>10. NGOẠI KHOA</v>
          </cell>
          <cell r="G7239" t="str">
            <v>BS_10.1274</v>
          </cell>
          <cell r="H7239" t="str">
            <v xml:space="preserve">Thay băng </v>
          </cell>
          <cell r="I7239" t="str">
            <v>Thay băng [chiều dài &gt; 50cm nhiễm trùng]</v>
          </cell>
          <cell r="J7239" t="str">
            <v>Thay băng</v>
          </cell>
          <cell r="M7239">
            <v>212</v>
          </cell>
          <cell r="N7239">
            <v>212</v>
          </cell>
          <cell r="P7239" t="str">
            <v>Thay băng vết thương hoặc mổ chiều dài &gt; 50cm nhiễm trùng</v>
          </cell>
          <cell r="Q7239">
            <v>180000</v>
          </cell>
          <cell r="R7239">
            <v>73565.217391304395</v>
          </cell>
          <cell r="S7239">
            <v>253000</v>
          </cell>
          <cell r="T7239">
            <v>95634.782608695707</v>
          </cell>
          <cell r="U7239">
            <v>275634.78260869568</v>
          </cell>
          <cell r="V7239">
            <v>275600</v>
          </cell>
          <cell r="W7239">
            <v>11025.391304347828</v>
          </cell>
          <cell r="X7239">
            <v>286660.17391304352</v>
          </cell>
        </row>
        <row r="7240">
          <cell r="E7240" t="str">
            <v>37.8B00.0201</v>
          </cell>
          <cell r="F7240" t="str">
            <v>10. NGOẠI KHOA</v>
          </cell>
          <cell r="G7240" t="str">
            <v>BS_10.1274</v>
          </cell>
          <cell r="H7240" t="str">
            <v xml:space="preserve">Thay băng </v>
          </cell>
          <cell r="I7240" t="str">
            <v>Thay băng [chiều dài trên 15cm đến 30 cm]</v>
          </cell>
          <cell r="J7240" t="str">
            <v>Thay băng</v>
          </cell>
          <cell r="M7240">
            <v>207</v>
          </cell>
          <cell r="N7240">
            <v>207</v>
          </cell>
          <cell r="P7240" t="str">
            <v>Thay băng vết thương chiều dài trên 15cm đến 30 cm</v>
          </cell>
          <cell r="Q7240">
            <v>70000</v>
          </cell>
          <cell r="R7240">
            <v>15026.0869565217</v>
          </cell>
          <cell r="S7240">
            <v>85000</v>
          </cell>
          <cell r="T7240">
            <v>19533.913043478209</v>
          </cell>
          <cell r="U7240">
            <v>89533.913043478213</v>
          </cell>
          <cell r="V7240">
            <v>89500</v>
          </cell>
          <cell r="W7240">
            <v>3581.3565217391288</v>
          </cell>
          <cell r="X7240">
            <v>93115.269565217342</v>
          </cell>
        </row>
        <row r="7241">
          <cell r="E7241" t="str">
            <v>37.8B00.0204</v>
          </cell>
          <cell r="F7241" t="str">
            <v>10. NGOẠI KHOA</v>
          </cell>
          <cell r="G7241" t="str">
            <v>BS_10.1274</v>
          </cell>
          <cell r="H7241" t="str">
            <v xml:space="preserve">Thay băng </v>
          </cell>
          <cell r="I7241" t="str">
            <v>Thay băng [chiều dài từ 30 cm đến 50 cm nhiễm trùng]</v>
          </cell>
          <cell r="J7241" t="str">
            <v>Thay băng</v>
          </cell>
          <cell r="M7241">
            <v>211</v>
          </cell>
          <cell r="N7241">
            <v>211</v>
          </cell>
          <cell r="P7241" t="str">
            <v>Thay băng vết thương hoặc mổ chiều dài từ 30 cm đến 50 cm nhiễm trùng</v>
          </cell>
          <cell r="Q7241">
            <v>155000</v>
          </cell>
          <cell r="R7241">
            <v>29739.130434782601</v>
          </cell>
          <cell r="S7241">
            <v>184000</v>
          </cell>
          <cell r="T7241">
            <v>38660.869565217377</v>
          </cell>
          <cell r="U7241">
            <v>193660.86956521738</v>
          </cell>
          <cell r="V7241">
            <v>193600</v>
          </cell>
          <cell r="W7241">
            <v>7746.4347826086951</v>
          </cell>
          <cell r="X7241">
            <v>201407.30434782608</v>
          </cell>
        </row>
        <row r="7242">
          <cell r="E7242" t="str">
            <v>37.8B00.0203</v>
          </cell>
          <cell r="F7242" t="str">
            <v>10. NGOẠI KHOA</v>
          </cell>
          <cell r="G7242" t="str">
            <v>BS_10.1274</v>
          </cell>
          <cell r="H7242" t="str">
            <v xml:space="preserve">Thay băng </v>
          </cell>
          <cell r="I7242" t="str">
            <v>Thay băng [chiều dài từ trên 15 cm đến 30 cm nhiễm trùng]</v>
          </cell>
          <cell r="J7242" t="str">
            <v>Thay băng</v>
          </cell>
          <cell r="M7242">
            <v>210</v>
          </cell>
          <cell r="N7242">
            <v>210</v>
          </cell>
          <cell r="P7242" t="str">
            <v>Thay băng vết thương hoặc mổ chiều dài từ trên 15 cm đến 30 cm nhiễm trùng</v>
          </cell>
          <cell r="Q7242">
            <v>110000</v>
          </cell>
          <cell r="R7242">
            <v>29739.130434782601</v>
          </cell>
          <cell r="S7242">
            <v>139000</v>
          </cell>
          <cell r="T7242">
            <v>38660.869565217377</v>
          </cell>
          <cell r="U7242">
            <v>148660.86956521738</v>
          </cell>
          <cell r="V7242">
            <v>148600</v>
          </cell>
          <cell r="W7242">
            <v>5946.4347826086951</v>
          </cell>
          <cell r="X7242">
            <v>154607.30434782608</v>
          </cell>
        </row>
        <row r="7243">
          <cell r="E7243" t="str">
            <v>37.8B00.0202</v>
          </cell>
          <cell r="F7243" t="str">
            <v>10. NGOẠI KHOA</v>
          </cell>
          <cell r="G7243" t="str">
            <v>BS_10.1274</v>
          </cell>
          <cell r="H7243" t="str">
            <v xml:space="preserve">Thay băng </v>
          </cell>
          <cell r="I7243" t="str">
            <v>Thay băng [chiều dài từ trên 30 cm đến 50 cm]</v>
          </cell>
          <cell r="J7243" t="str">
            <v>Thay băng</v>
          </cell>
          <cell r="M7243">
            <v>209</v>
          </cell>
          <cell r="N7243">
            <v>209</v>
          </cell>
          <cell r="P7243" t="str">
            <v>Thay băng vết thương hoặc mổ chiều dài từ trên 30 cm đến 50 cm</v>
          </cell>
          <cell r="Q7243">
            <v>97000</v>
          </cell>
          <cell r="R7243">
            <v>18782.608695652201</v>
          </cell>
          <cell r="S7243">
            <v>115000</v>
          </cell>
          <cell r="T7243">
            <v>24417.391304347861</v>
          </cell>
          <cell r="U7243">
            <v>121417.39130434787</v>
          </cell>
          <cell r="V7243">
            <v>121400</v>
          </cell>
          <cell r="W7243">
            <v>4856.6956521739148</v>
          </cell>
          <cell r="X7243">
            <v>126274.08695652179</v>
          </cell>
        </row>
        <row r="7244">
          <cell r="E7244" t="str">
            <v>37.8B00.0205</v>
          </cell>
          <cell r="F7244" t="str">
            <v>01. HỒI SỨC CẤP CỨU VÀ CHỐNG ĐỘC</v>
          </cell>
          <cell r="G7244" t="str">
            <v>1.267</v>
          </cell>
          <cell r="H7244" t="str">
            <v>Thay băng cho các vết thương hoại tử rộng (một lần)</v>
          </cell>
          <cell r="I7244" t="str">
            <v>Thay băng cho các vết thương hoại tử rộng (một lần) [chiều dài &gt; 50cm]</v>
          </cell>
          <cell r="J7244" t="str">
            <v>Thay băng cho các vết thương hoại tử rộng (một lần)</v>
          </cell>
          <cell r="K7244" t="str">
            <v>C</v>
          </cell>
          <cell r="L7244" t="str">
            <v>T3</v>
          </cell>
          <cell r="M7244">
            <v>212</v>
          </cell>
          <cell r="N7244">
            <v>212</v>
          </cell>
          <cell r="P7244" t="str">
            <v>Thay băng vết thương hoặc mổ chiều dài &gt; 50cm nhiễm trùng</v>
          </cell>
          <cell r="Q7244">
            <v>180000</v>
          </cell>
          <cell r="R7244">
            <v>73565.217391304395</v>
          </cell>
          <cell r="S7244">
            <v>253000</v>
          </cell>
          <cell r="T7244">
            <v>95634.782608695707</v>
          </cell>
          <cell r="U7244">
            <v>275634.78260869568</v>
          </cell>
          <cell r="V7244">
            <v>275600</v>
          </cell>
          <cell r="W7244">
            <v>11025.391304347828</v>
          </cell>
          <cell r="X7244">
            <v>286660.17391304352</v>
          </cell>
        </row>
        <row r="7245">
          <cell r="E7245" t="str">
            <v>37.8B00.0204</v>
          </cell>
          <cell r="F7245" t="str">
            <v>01. HỒI SỨC CẤP CỨU VÀ CHỐNG ĐỘC</v>
          </cell>
          <cell r="G7245" t="str">
            <v>1.267</v>
          </cell>
          <cell r="H7245" t="str">
            <v>Thay băng cho các vết thương hoại tử rộng (một lần)</v>
          </cell>
          <cell r="I7245" t="str">
            <v>Thay băng cho các vết thương hoại tử rộng (một lần) [chiều dài từ 30 cm đến 50 cm]</v>
          </cell>
          <cell r="J7245" t="str">
            <v>Thay băng cho các vết thương hoại tử rộng (một lần)</v>
          </cell>
          <cell r="K7245" t="str">
            <v>C</v>
          </cell>
          <cell r="L7245" t="str">
            <v>T3</v>
          </cell>
          <cell r="M7245">
            <v>211</v>
          </cell>
          <cell r="N7245">
            <v>211</v>
          </cell>
          <cell r="P7245" t="str">
            <v>Thay băng vết thương hoặc mổ chiều dài từ 30 cm đến 50 cm nhiễm trùng</v>
          </cell>
          <cell r="Q7245">
            <v>155000</v>
          </cell>
          <cell r="R7245">
            <v>29739.130434782601</v>
          </cell>
          <cell r="S7245">
            <v>184000</v>
          </cell>
          <cell r="T7245">
            <v>38660.869565217377</v>
          </cell>
          <cell r="U7245">
            <v>193660.86956521738</v>
          </cell>
          <cell r="V7245">
            <v>193600</v>
          </cell>
          <cell r="W7245">
            <v>7746.4347826086951</v>
          </cell>
          <cell r="X7245">
            <v>201407.30434782608</v>
          </cell>
        </row>
        <row r="7246">
          <cell r="E7246" t="str">
            <v>37.8D09.1076</v>
          </cell>
          <cell r="F7246" t="str">
            <v>28. PHẪU THUẬT TẠO HÌNH THẨM MỸ</v>
          </cell>
          <cell r="G7246" t="str">
            <v>28.168</v>
          </cell>
          <cell r="H7246" t="str">
            <v>Phẫu thuật khâu vết thương thấu má và ống tuyến nước bọt</v>
          </cell>
          <cell r="I7246" t="str">
            <v>Phẫu thuật khâu vết thương thấu má và ống tuyến nước bọt</v>
          </cell>
          <cell r="J7246" t="str">
            <v>Phẫu thuật khâu vết thương thấu má và ống tuyến nước bọt</v>
          </cell>
          <cell r="K7246" t="str">
            <v>B</v>
          </cell>
          <cell r="L7246" t="str">
            <v>P1</v>
          </cell>
          <cell r="M7246">
            <v>1087</v>
          </cell>
          <cell r="N7246">
            <v>1087</v>
          </cell>
          <cell r="P7246" t="str">
            <v>Phẫu thuật khâu phục hồi vết thương phần mềm vùng hàm mặt, có tổn thương tuyến, mạch, thần kinh.</v>
          </cell>
          <cell r="Q7246">
            <v>2132000</v>
          </cell>
          <cell r="R7246">
            <v>1047130.43478261</v>
          </cell>
          <cell r="S7246">
            <v>3179000</v>
          </cell>
          <cell r="T7246">
            <v>1361269.565217393</v>
          </cell>
          <cell r="U7246">
            <v>3493269.565217393</v>
          </cell>
          <cell r="V7246">
            <v>3493200</v>
          </cell>
          <cell r="W7246">
            <v>139730.78260869574</v>
          </cell>
          <cell r="X7246">
            <v>3633000.3478260888</v>
          </cell>
        </row>
        <row r="7247">
          <cell r="E7247" t="str">
            <v>37.8B00.0203</v>
          </cell>
          <cell r="F7247" t="str">
            <v>01. HỒI SỨC CẤP CỨU VÀ CHỐNG ĐỘC</v>
          </cell>
          <cell r="G7247" t="str">
            <v>1.267</v>
          </cell>
          <cell r="H7247" t="str">
            <v>Thay băng cho các vết thương hoại tử rộng (một lần)</v>
          </cell>
          <cell r="I7247" t="str">
            <v>Thay băng cho các vết thương hoại tử rộng (một lần) [chiều dài từ trên 15 cm đến 30 cm]</v>
          </cell>
          <cell r="J7247" t="str">
            <v>Thay băng cho các vết thương hoại tử rộng (một lần)</v>
          </cell>
          <cell r="K7247" t="str">
            <v>C</v>
          </cell>
          <cell r="L7247" t="str">
            <v>T3</v>
          </cell>
          <cell r="M7247">
            <v>210</v>
          </cell>
          <cell r="N7247">
            <v>210</v>
          </cell>
          <cell r="P7247" t="str">
            <v>Thay băng vết thương hoặc mổ chiều dài từ trên 15 cm đến 30 cm nhiễm trùng</v>
          </cell>
          <cell r="Q7247">
            <v>110000</v>
          </cell>
          <cell r="R7247">
            <v>29739.130434782601</v>
          </cell>
          <cell r="S7247">
            <v>139000</v>
          </cell>
          <cell r="T7247">
            <v>38660.869565217377</v>
          </cell>
          <cell r="U7247">
            <v>148660.86956521738</v>
          </cell>
          <cell r="V7247">
            <v>148600</v>
          </cell>
          <cell r="W7247">
            <v>5946.4347826086951</v>
          </cell>
          <cell r="X7247">
            <v>154607.30434782608</v>
          </cell>
        </row>
        <row r="7248">
          <cell r="E7248" t="str">
            <v>37.8D09.1076</v>
          </cell>
          <cell r="F7248" t="str">
            <v>28. PHẪU THUẬT TẠO HÌNH THẨM MỸ</v>
          </cell>
          <cell r="G7248" t="str">
            <v>28.174</v>
          </cell>
          <cell r="H7248" t="str">
            <v>Phẫu thuật vết thương vùng hàm mặt do hoả khí</v>
          </cell>
          <cell r="I7248" t="str">
            <v>Phẫu thuật vết thương vùng hàm mặt do hoả khí</v>
          </cell>
          <cell r="J7248" t="str">
            <v>Phẫu thuật vết thương vùng hàm mặt do hoả khí</v>
          </cell>
          <cell r="K7248" t="str">
            <v>B</v>
          </cell>
          <cell r="M7248">
            <v>1087</v>
          </cell>
          <cell r="N7248">
            <v>1087</v>
          </cell>
          <cell r="P7248" t="str">
            <v>Phẫu thuật khâu phục hồi vết thương phần mềm vùng hàm mặt, có tổn thương tuyến, mạch, thần kinh.</v>
          </cell>
          <cell r="Q7248">
            <v>2132000</v>
          </cell>
          <cell r="R7248">
            <v>1047130.43478261</v>
          </cell>
          <cell r="S7248">
            <v>3179000</v>
          </cell>
          <cell r="T7248">
            <v>1361269.565217393</v>
          </cell>
          <cell r="U7248">
            <v>3493269.565217393</v>
          </cell>
          <cell r="V7248">
            <v>3493200</v>
          </cell>
          <cell r="W7248">
            <v>139730.78260869574</v>
          </cell>
          <cell r="X7248">
            <v>3633000.3478260888</v>
          </cell>
        </row>
        <row r="7249">
          <cell r="E7249" t="str">
            <v>37.8D10.1148</v>
          </cell>
          <cell r="F7249" t="str">
            <v>11. BỎNG</v>
          </cell>
          <cell r="G7249" t="str">
            <v>11.5</v>
          </cell>
          <cell r="H7249" t="str">
            <v>Thay băng điều trị vết bỏng dưới 10% diện tích cơ thể ở người lớn</v>
          </cell>
          <cell r="I7249" t="str">
            <v>Thay băng điều trị vết bỏng dưới 10% diện tích cơ thể ở người lớn [dưới 10% diện tích cơ thể]</v>
          </cell>
          <cell r="J7249" t="str">
            <v>Thay băng điều trị vết bỏng dưới 10% diện tích cơ thể ở người lớn</v>
          </cell>
          <cell r="K7249" t="str">
            <v>D</v>
          </cell>
          <cell r="L7249" t="str">
            <v>T3</v>
          </cell>
          <cell r="M7249">
            <v>1161</v>
          </cell>
          <cell r="N7249">
            <v>1161</v>
          </cell>
          <cell r="P7249" t="str">
            <v>Thay băng cắt lọc vết bỏng diện tích dưới 10% diện tích cơ thể</v>
          </cell>
          <cell r="Q7249">
            <v>208000</v>
          </cell>
          <cell r="R7249">
            <v>42260.869565217399</v>
          </cell>
          <cell r="S7249">
            <v>250000</v>
          </cell>
          <cell r="T7249">
            <v>54939.130434782623</v>
          </cell>
          <cell r="U7249">
            <v>262939.13043478259</v>
          </cell>
          <cell r="V7249">
            <v>262900</v>
          </cell>
          <cell r="W7249">
            <v>10517.565217391304</v>
          </cell>
          <cell r="X7249">
            <v>273456.69565217389</v>
          </cell>
        </row>
        <row r="7250">
          <cell r="E7250" t="str">
            <v>15.8D10.2043</v>
          </cell>
          <cell r="F7250" t="str">
            <v>11. BỎNG</v>
          </cell>
          <cell r="G7250" t="str">
            <v>11.5</v>
          </cell>
          <cell r="H7250" t="str">
            <v>Thay băng điều trị vết bỏng dưới 10% diện tích cơ thể ở người lớn</v>
          </cell>
          <cell r="I7250" t="str">
            <v>Thay băng điều trị vết bỏng dưới 10% diện tích cơ thể ở người lớn [dưới 5% diện tích cơ thể]</v>
          </cell>
          <cell r="J7250" t="str">
            <v>Thay băng điều trị vết bỏng dưới 10% diện tích cơ thể ở người lớn</v>
          </cell>
          <cell r="K7250" t="str">
            <v>D</v>
          </cell>
          <cell r="L7250" t="str">
            <v>T3</v>
          </cell>
          <cell r="M7250">
            <v>1160</v>
          </cell>
          <cell r="N7250">
            <v>1160</v>
          </cell>
          <cell r="P7250" t="str">
            <v>Thay băng cắt lọc vết bỏng diện tích dưới 5% diện tích cơ thể</v>
          </cell>
          <cell r="Q7250">
            <v>90000</v>
          </cell>
          <cell r="R7250">
            <v>31304.347826087</v>
          </cell>
          <cell r="S7250">
            <v>121000</v>
          </cell>
          <cell r="T7250">
            <v>40695.652173913099</v>
          </cell>
          <cell r="U7250">
            <v>130695.6521739131</v>
          </cell>
          <cell r="V7250">
            <v>130600</v>
          </cell>
          <cell r="W7250">
            <v>5227.8260869565238</v>
          </cell>
          <cell r="X7250">
            <v>135923.47826086963</v>
          </cell>
        </row>
        <row r="7251">
          <cell r="E7251" t="str">
            <v>37.8D10.1148</v>
          </cell>
          <cell r="F7251" t="str">
            <v>11. BỎNG</v>
          </cell>
          <cell r="G7251" t="str">
            <v>11.10</v>
          </cell>
          <cell r="H7251" t="str">
            <v>Thay băng điều trị vết bỏng dưới 10% diện tích cơ thể ở trẻ em</v>
          </cell>
          <cell r="I7251" t="str">
            <v>Thay băng điều trị vết bỏng dưới 10% diện tích cơ thể ở trẻ em [dưới 10% diện tích cơ thể</v>
          </cell>
          <cell r="J7251" t="str">
            <v>Thay băng điều trị vết bỏng dưới 10% diện tích cơ thể ở trẻ em</v>
          </cell>
          <cell r="K7251" t="str">
            <v>C</v>
          </cell>
          <cell r="L7251" t="str">
            <v>T3</v>
          </cell>
          <cell r="M7251">
            <v>1161</v>
          </cell>
          <cell r="N7251">
            <v>1161</v>
          </cell>
          <cell r="P7251" t="str">
            <v>Thay băng cắt lọc vết bỏng diện tích dưới 10% diện tích cơ thể</v>
          </cell>
          <cell r="Q7251">
            <v>208000</v>
          </cell>
          <cell r="R7251">
            <v>42260.869565217399</v>
          </cell>
          <cell r="S7251">
            <v>250000</v>
          </cell>
          <cell r="T7251">
            <v>54939.130434782623</v>
          </cell>
          <cell r="U7251">
            <v>262939.13043478259</v>
          </cell>
          <cell r="V7251">
            <v>262900</v>
          </cell>
          <cell r="W7251">
            <v>10517.565217391304</v>
          </cell>
          <cell r="X7251">
            <v>273456.69565217389</v>
          </cell>
        </row>
        <row r="7252">
          <cell r="E7252" t="str">
            <v>37.8D09.1078</v>
          </cell>
          <cell r="F7252" t="str">
            <v>26. VI PHẪU</v>
          </cell>
          <cell r="G7252" t="str">
            <v>26.12</v>
          </cell>
          <cell r="H7252" t="str">
            <v>Phẫu thuật vi phẫu tạo hình các khuyết hổng lớn vùng hàm mặt sử dụng vạt cơ thon</v>
          </cell>
          <cell r="I7252" t="str">
            <v>Phẫu thuật vi phẫu tạo hình các khuyết hổng lớn vùng hàm mặt sử dụng vạt cơ thon</v>
          </cell>
          <cell r="J7252" t="str">
            <v>Phẫu thuật vi phẫu tạo hình các khuyết hổng lớn vùng hàm mặt sử dụng vạt cơ thon</v>
          </cell>
          <cell r="K7252" t="str">
            <v>A</v>
          </cell>
          <cell r="L7252" t="str">
            <v>PDB</v>
          </cell>
          <cell r="M7252">
            <v>1089</v>
          </cell>
          <cell r="N7252">
            <v>1089</v>
          </cell>
          <cell r="P7252" t="str">
            <v>Phẫu thuật khuyết hổng lớn vùng hàm mặt bằng vi phẫu thuật</v>
          </cell>
          <cell r="Q7252">
            <v>3480000</v>
          </cell>
          <cell r="R7252">
            <v>813913.04347826098</v>
          </cell>
          <cell r="S7252">
            <v>4293000</v>
          </cell>
          <cell r="T7252">
            <v>1058086.9565217393</v>
          </cell>
          <cell r="U7252">
            <v>4538086.9565217393</v>
          </cell>
          <cell r="V7252">
            <v>4538000</v>
          </cell>
          <cell r="W7252">
            <v>181523.47826086957</v>
          </cell>
          <cell r="X7252">
            <v>4719610.4347826084</v>
          </cell>
        </row>
        <row r="7253">
          <cell r="E7253" t="str">
            <v>37.8D09.1078</v>
          </cell>
          <cell r="F7253" t="str">
            <v>26. VI PHẪU</v>
          </cell>
          <cell r="G7253" t="str">
            <v>26.11</v>
          </cell>
          <cell r="H7253" t="str">
            <v>Phẫu thuật vi phẫu tạo hình các khuyết hổng lớn vùng hàm mặt sử dụng vạt lưng</v>
          </cell>
          <cell r="I7253" t="str">
            <v>Phẫu thuật vi phẫu tạo hình các khuyết hổng lớn vùng hàm mặt sử dụng vạt lưng</v>
          </cell>
          <cell r="J7253" t="str">
            <v>Phẫu thuật vi phẫu tạo hình các khuyết hổng lớn vùng hàm mặt sử dụng vạt lưng</v>
          </cell>
          <cell r="K7253" t="str">
            <v>A</v>
          </cell>
          <cell r="L7253" t="str">
            <v>PDB</v>
          </cell>
          <cell r="M7253">
            <v>1089</v>
          </cell>
          <cell r="N7253">
            <v>1089</v>
          </cell>
          <cell r="P7253" t="str">
            <v>Phẫu thuật khuyết hổng lớn vùng hàm mặt bằng vi phẫu thuật</v>
          </cell>
          <cell r="Q7253">
            <v>3480000</v>
          </cell>
          <cell r="R7253">
            <v>813913.04347826098</v>
          </cell>
          <cell r="S7253">
            <v>4293000</v>
          </cell>
          <cell r="T7253">
            <v>1058086.9565217393</v>
          </cell>
          <cell r="U7253">
            <v>4538086.9565217393</v>
          </cell>
          <cell r="V7253">
            <v>4538000</v>
          </cell>
          <cell r="W7253">
            <v>181523.47826086957</v>
          </cell>
          <cell r="X7253">
            <v>4719610.4347826084</v>
          </cell>
        </row>
        <row r="7254">
          <cell r="E7254" t="str">
            <v>37.8D09.1078</v>
          </cell>
          <cell r="F7254" t="str">
            <v>26. VI PHẪU</v>
          </cell>
          <cell r="G7254" t="str">
            <v>26.10</v>
          </cell>
          <cell r="H7254" t="str">
            <v>Phẫu thuật vi phẫu tạo hình các khuyết hổng lớn vùng hàm mặt sử dụng vạt ngực</v>
          </cell>
          <cell r="I7254" t="str">
            <v>Phẫu thuật vi phẫu tạo hình các khuyết hổng lớn vùng hàm mặt sử dụng vạt ngực</v>
          </cell>
          <cell r="J7254" t="str">
            <v>Phẫu thuật vi phẫu tạo hình các khuyết hổng lớn vùng hàm mặt sử dụng vạt ngực</v>
          </cell>
          <cell r="K7254" t="str">
            <v>A</v>
          </cell>
          <cell r="L7254" t="str">
            <v>PDB</v>
          </cell>
          <cell r="M7254">
            <v>1089</v>
          </cell>
          <cell r="N7254">
            <v>1089</v>
          </cell>
          <cell r="P7254" t="str">
            <v>Phẫu thuật khuyết hổng lớn vùng hàm mặt bằng vi phẫu thuật</v>
          </cell>
          <cell r="Q7254">
            <v>3480000</v>
          </cell>
          <cell r="R7254">
            <v>813913.04347826098</v>
          </cell>
          <cell r="S7254">
            <v>4293000</v>
          </cell>
          <cell r="T7254">
            <v>1058086.9565217393</v>
          </cell>
          <cell r="U7254">
            <v>4538086.9565217393</v>
          </cell>
          <cell r="V7254">
            <v>4538000</v>
          </cell>
          <cell r="W7254">
            <v>181523.47826086957</v>
          </cell>
          <cell r="X7254">
            <v>4719610.4347826084</v>
          </cell>
        </row>
        <row r="7255">
          <cell r="E7255" t="str">
            <v>37.8D09.1078</v>
          </cell>
          <cell r="F7255" t="str">
            <v>26. VI PHẪU</v>
          </cell>
          <cell r="G7255" t="str">
            <v>26.15</v>
          </cell>
          <cell r="H7255" t="str">
            <v>Phẫu thuật vi phẫu tạo hình các khuyết hổng lớn vùng hàm mặt sử dụng vạt tự do (cơ, xương, da, vạt phức hợp …)</v>
          </cell>
          <cell r="I7255" t="str">
            <v>Phẫu thuật vi phẫu tạo hình các khuyết hổng lớn vùng hàm mặt sử dụng vạt tự do (cơ, xương, da, vạt phức hợp …)</v>
          </cell>
          <cell r="J7255" t="str">
            <v>Phẫu thuật vi phẫu tạo hình các khuyết hổng lớn vùng hàm mặt sử dụng vạt tự do (cơ, xương, da, vạt phức hợp …)</v>
          </cell>
          <cell r="K7255" t="str">
            <v>B</v>
          </cell>
          <cell r="L7255" t="str">
            <v>PDB</v>
          </cell>
          <cell r="M7255">
            <v>1089</v>
          </cell>
          <cell r="N7255">
            <v>1089</v>
          </cell>
          <cell r="P7255" t="str">
            <v>Phẫu thuật khuyết hổng lớn vùng hàm mặt bằng vi phẫu thuật</v>
          </cell>
          <cell r="Q7255">
            <v>3480000</v>
          </cell>
          <cell r="R7255">
            <v>813913.04347826098</v>
          </cell>
          <cell r="S7255">
            <v>4293000</v>
          </cell>
          <cell r="T7255">
            <v>1058086.9565217393</v>
          </cell>
          <cell r="U7255">
            <v>4538086.9565217393</v>
          </cell>
          <cell r="V7255">
            <v>4538000</v>
          </cell>
          <cell r="W7255">
            <v>181523.47826086957</v>
          </cell>
          <cell r="X7255">
            <v>4719610.4347826084</v>
          </cell>
        </row>
        <row r="7256">
          <cell r="E7256" t="str">
            <v>15.8D10.2043</v>
          </cell>
          <cell r="F7256" t="str">
            <v>11. BỎNG</v>
          </cell>
          <cell r="G7256" t="str">
            <v>11.10</v>
          </cell>
          <cell r="H7256" t="str">
            <v>Thay băng điều trị vết bỏng dưới 10% diện tích cơ thể ở trẻ em</v>
          </cell>
          <cell r="I7256" t="str">
            <v>Thay băng điều trị vết bỏng dưới 10% diện tích cơ thể ở trẻ em [dưới 5% diện tích cơ thể]</v>
          </cell>
          <cell r="J7256" t="str">
            <v>Thay băng điều trị vết bỏng dưới 10% diện tích cơ thể ở trẻ em</v>
          </cell>
          <cell r="K7256" t="str">
            <v>C</v>
          </cell>
          <cell r="L7256" t="str">
            <v>T3</v>
          </cell>
          <cell r="M7256">
            <v>1160</v>
          </cell>
          <cell r="N7256">
            <v>1160</v>
          </cell>
          <cell r="P7256" t="str">
            <v>Thay băng cắt lọc vết bỏng diện tích dưới 5% diện tích cơ thể</v>
          </cell>
          <cell r="Q7256">
            <v>90000</v>
          </cell>
          <cell r="R7256">
            <v>31304.347826087</v>
          </cell>
          <cell r="S7256">
            <v>121000</v>
          </cell>
          <cell r="T7256">
            <v>40695.652173913099</v>
          </cell>
          <cell r="U7256">
            <v>130695.6521739131</v>
          </cell>
          <cell r="V7256">
            <v>130600</v>
          </cell>
          <cell r="W7256">
            <v>5227.8260869565238</v>
          </cell>
          <cell r="X7256">
            <v>135923.47826086963</v>
          </cell>
        </row>
        <row r="7257">
          <cell r="E7257" t="str">
            <v>37.8B00.0200</v>
          </cell>
          <cell r="F7257" t="str">
            <v>7. NỘI TIẾT</v>
          </cell>
          <cell r="G7257" t="str">
            <v>7.225</v>
          </cell>
          <cell r="H7257" t="str">
            <v>Thay băng trên người bệnh đái tháo đường</v>
          </cell>
          <cell r="I7257" t="str">
            <v>Thay băng trên người bệnh đái tháo đường [chiều dài  ≤ 15cm]</v>
          </cell>
          <cell r="J7257" t="str">
            <v>Thay băng trên người bệnh đái tháo đường</v>
          </cell>
          <cell r="K7257" t="str">
            <v>D</v>
          </cell>
          <cell r="L7257" t="str">
            <v>T3</v>
          </cell>
          <cell r="M7257">
            <v>206</v>
          </cell>
          <cell r="N7257">
            <v>206</v>
          </cell>
          <cell r="O7257" t="str">
            <v>Chỉ áp dụng với người bệnh ngoại trú. Đối với người bệnh nội trú theo quy định của Bộ Y tế.</v>
          </cell>
          <cell r="P7257" t="str">
            <v>Thay băng vết thương hoặc mổ chiều dài  ≤ 15cm</v>
          </cell>
          <cell r="Q7257">
            <v>46000</v>
          </cell>
          <cell r="R7257">
            <v>14086.956521739099</v>
          </cell>
          <cell r="S7257">
            <v>60000</v>
          </cell>
          <cell r="T7257">
            <v>18313.043478260832</v>
          </cell>
          <cell r="U7257">
            <v>64313.043478260835</v>
          </cell>
          <cell r="V7257">
            <v>64300</v>
          </cell>
          <cell r="W7257">
            <v>2572.5217391304336</v>
          </cell>
          <cell r="X7257">
            <v>66885.565217391268</v>
          </cell>
        </row>
        <row r="7258">
          <cell r="E7258" t="str">
            <v>37.8B00.0205</v>
          </cell>
          <cell r="F7258" t="str">
            <v>7. NỘI TIẾT</v>
          </cell>
          <cell r="G7258" t="str">
            <v>7.225</v>
          </cell>
          <cell r="H7258" t="str">
            <v>Thay băng trên người bệnh đái tháo đường</v>
          </cell>
          <cell r="I7258" t="str">
            <v>Thay băng trên người bệnh đái tháo đường [chiều dài &gt; 50cm nhiễm trùng]</v>
          </cell>
          <cell r="J7258" t="str">
            <v>Thay băng trên người bệnh đái tháo đường</v>
          </cell>
          <cell r="K7258" t="str">
            <v>D</v>
          </cell>
          <cell r="L7258" t="str">
            <v>T3</v>
          </cell>
          <cell r="M7258">
            <v>212</v>
          </cell>
          <cell r="N7258">
            <v>212</v>
          </cell>
          <cell r="P7258" t="str">
            <v>Thay băng vết thương hoặc mổ chiều dài &gt; 50cm nhiễm trùng</v>
          </cell>
          <cell r="Q7258">
            <v>180000</v>
          </cell>
          <cell r="R7258">
            <v>73565.217391304395</v>
          </cell>
          <cell r="S7258">
            <v>253000</v>
          </cell>
          <cell r="T7258">
            <v>95634.782608695707</v>
          </cell>
          <cell r="U7258">
            <v>275634.78260869568</v>
          </cell>
          <cell r="V7258">
            <v>275600</v>
          </cell>
          <cell r="W7258">
            <v>11025.391304347828</v>
          </cell>
          <cell r="X7258">
            <v>286660.17391304352</v>
          </cell>
        </row>
        <row r="7259">
          <cell r="E7259" t="str">
            <v>37.8D09.1081</v>
          </cell>
          <cell r="F7259" t="str">
            <v>15. TAI MŨI HỌNG</v>
          </cell>
          <cell r="G7259" t="str">
            <v>15.74</v>
          </cell>
          <cell r="H7259" t="str">
            <v>Phẫu thuật xoang trán đường ngoài (phẫu thuật Jacques)</v>
          </cell>
          <cell r="I7259" t="str">
            <v>Phẫu thuật xoang trán đường ngoài (phẫu thuật Jacques)</v>
          </cell>
          <cell r="J7259" t="str">
            <v>Phẫu thuật xoang trán đường ngoài (phẫu thuật Jacques)</v>
          </cell>
          <cell r="K7259" t="str">
            <v>B</v>
          </cell>
          <cell r="L7259" t="str">
            <v>P1</v>
          </cell>
          <cell r="M7259">
            <v>1092</v>
          </cell>
          <cell r="N7259">
            <v>1092</v>
          </cell>
          <cell r="P7259" t="str">
            <v>Phẫu thuật mở xoang lấy răng ngầm</v>
          </cell>
          <cell r="Q7259">
            <v>2250000</v>
          </cell>
          <cell r="R7259">
            <v>637043.47826086998</v>
          </cell>
          <cell r="S7259">
            <v>2887000</v>
          </cell>
          <cell r="T7259">
            <v>828156.52173913096</v>
          </cell>
          <cell r="U7259">
            <v>3078156.5217391308</v>
          </cell>
          <cell r="V7259">
            <v>3078100</v>
          </cell>
          <cell r="W7259">
            <v>123126.26086956523</v>
          </cell>
          <cell r="X7259">
            <v>3201282.7826086963</v>
          </cell>
        </row>
        <row r="7260">
          <cell r="E7260" t="str">
            <v>37.8B00.0201</v>
          </cell>
          <cell r="F7260" t="str">
            <v>7. NỘI TIẾT</v>
          </cell>
          <cell r="G7260" t="str">
            <v>7.225</v>
          </cell>
          <cell r="H7260" t="str">
            <v>Thay băng trên người bệnh đái tháo đường</v>
          </cell>
          <cell r="I7260" t="str">
            <v>Thay băng trên người bệnh đái tháo đường [chiều dài trên 15cm đến 30 cm]</v>
          </cell>
          <cell r="J7260" t="str">
            <v>Thay băng trên người bệnh đái tháo đường</v>
          </cell>
          <cell r="K7260" t="str">
            <v>D</v>
          </cell>
          <cell r="L7260" t="str">
            <v>T3</v>
          </cell>
          <cell r="M7260">
            <v>207</v>
          </cell>
          <cell r="N7260">
            <v>207</v>
          </cell>
          <cell r="P7260" t="str">
            <v>Thay băng vết thương chiều dài trên 15cm đến 30 cm</v>
          </cell>
          <cell r="Q7260">
            <v>70000</v>
          </cell>
          <cell r="R7260">
            <v>15026.0869565217</v>
          </cell>
          <cell r="S7260">
            <v>85000</v>
          </cell>
          <cell r="T7260">
            <v>19533.913043478209</v>
          </cell>
          <cell r="U7260">
            <v>89533.913043478213</v>
          </cell>
          <cell r="V7260">
            <v>89500</v>
          </cell>
          <cell r="W7260">
            <v>3581.3565217391288</v>
          </cell>
          <cell r="X7260">
            <v>93115.269565217342</v>
          </cell>
        </row>
        <row r="7261">
          <cell r="E7261" t="str">
            <v>37.8D09.1083</v>
          </cell>
          <cell r="F7261" t="str">
            <v>16. RĂNG HÀM MẶT</v>
          </cell>
          <cell r="G7261" t="str">
            <v>16.344</v>
          </cell>
          <cell r="H7261" t="str">
            <v>Phẫu thuật điều trị khe hở chéo mặt hai bên</v>
          </cell>
          <cell r="I7261" t="str">
            <v>Phẫu thuật điều trị khe hở chéo mặt hai bên</v>
          </cell>
          <cell r="J7261" t="str">
            <v>Phẫu thuật điều trị khe hở chéo mặt hai bên</v>
          </cell>
          <cell r="K7261" t="str">
            <v>B</v>
          </cell>
          <cell r="L7261" t="str">
            <v>P1</v>
          </cell>
          <cell r="M7261">
            <v>1094</v>
          </cell>
          <cell r="N7261">
            <v>1094</v>
          </cell>
          <cell r="P7261" t="str">
            <v>Phẫu thuật tạo hình khe hở chéo mặt</v>
          </cell>
          <cell r="Q7261">
            <v>2500000</v>
          </cell>
          <cell r="R7261">
            <v>1256869.56521739</v>
          </cell>
          <cell r="S7261">
            <v>3756000</v>
          </cell>
          <cell r="T7261">
            <v>1633930.4347826068</v>
          </cell>
          <cell r="U7261">
            <v>4133930.4347826065</v>
          </cell>
          <cell r="V7261">
            <v>4133900</v>
          </cell>
          <cell r="W7261">
            <v>165357.21739130426</v>
          </cell>
          <cell r="X7261">
            <v>4299287.6521739112</v>
          </cell>
        </row>
        <row r="7262">
          <cell r="E7262" t="str">
            <v>37.8D09.1083</v>
          </cell>
          <cell r="F7262" t="str">
            <v>16. RĂNG HÀM MẶT</v>
          </cell>
          <cell r="G7262" t="str">
            <v>16.343</v>
          </cell>
          <cell r="H7262" t="str">
            <v>Phẫu thuật điều trị khe hở chéo mặt một bên</v>
          </cell>
          <cell r="I7262" t="str">
            <v>Phẫu thuật điều trị khe hở chéo mặt một bên</v>
          </cell>
          <cell r="J7262" t="str">
            <v>Phẫu thuật điều trị khe hở chéo mặt một bên</v>
          </cell>
          <cell r="K7262" t="str">
            <v>B</v>
          </cell>
          <cell r="L7262" t="str">
            <v>P1</v>
          </cell>
          <cell r="M7262">
            <v>1094</v>
          </cell>
          <cell r="N7262">
            <v>1094</v>
          </cell>
          <cell r="P7262" t="str">
            <v>Phẫu thuật tạo hình khe hở chéo mặt</v>
          </cell>
          <cell r="Q7262">
            <v>2500000</v>
          </cell>
          <cell r="R7262">
            <v>1256869.56521739</v>
          </cell>
          <cell r="S7262">
            <v>3756000</v>
          </cell>
          <cell r="T7262">
            <v>1633930.4347826068</v>
          </cell>
          <cell r="U7262">
            <v>4133930.4347826065</v>
          </cell>
          <cell r="V7262">
            <v>4133900</v>
          </cell>
          <cell r="W7262">
            <v>165357.21739130426</v>
          </cell>
          <cell r="X7262">
            <v>4299287.6521739112</v>
          </cell>
        </row>
        <row r="7263">
          <cell r="E7263" t="str">
            <v>37.8D09.1084</v>
          </cell>
          <cell r="F7263" t="str">
            <v>03. NHI KHOA</v>
          </cell>
          <cell r="G7263" t="str">
            <v>3.2016</v>
          </cell>
          <cell r="H7263" t="str">
            <v>Phẫu thuật điều trị khe hở vòm</v>
          </cell>
          <cell r="I7263" t="str">
            <v>Phẫu thuật điều trị khe hở vòm</v>
          </cell>
          <cell r="J7263" t="str">
            <v>Phẫu thuật điều trị khe hở vòm</v>
          </cell>
          <cell r="K7263" t="str">
            <v>B</v>
          </cell>
          <cell r="L7263" t="str">
            <v>P1</v>
          </cell>
          <cell r="M7263">
            <v>1095</v>
          </cell>
          <cell r="N7263">
            <v>1095</v>
          </cell>
          <cell r="P7263" t="str">
            <v>Phẫu thuật tạo hình khe hở vòm miệng</v>
          </cell>
          <cell r="Q7263">
            <v>1800000</v>
          </cell>
          <cell r="R7263">
            <v>837391.30434782605</v>
          </cell>
          <cell r="S7263">
            <v>2637000</v>
          </cell>
          <cell r="T7263">
            <v>1088608.6956521738</v>
          </cell>
          <cell r="U7263">
            <v>2888608.6956521738</v>
          </cell>
          <cell r="V7263">
            <v>2888600</v>
          </cell>
          <cell r="W7263">
            <v>115544.34782608696</v>
          </cell>
          <cell r="X7263">
            <v>3004153.0434782607</v>
          </cell>
        </row>
        <row r="7264">
          <cell r="E7264" t="str">
            <v>37.8D09.1084</v>
          </cell>
          <cell r="F7264" t="str">
            <v>15. TAI MŨI HỌNG</v>
          </cell>
          <cell r="G7264" t="str">
            <v>15.335</v>
          </cell>
          <cell r="H7264" t="str">
            <v>Phẫu thuật tạo hình vá khe hở vòm miệng bằng vạt tại chỗ</v>
          </cell>
          <cell r="I7264" t="str">
            <v>Phẫu thuật tạo hình vá khe hở vòm miệng bằng vạt tại chỗ</v>
          </cell>
          <cell r="J7264" t="str">
            <v>Phẫu thuật tạo hình vá khe hở vòm miệng bằng vạt tại chỗ</v>
          </cell>
          <cell r="K7264" t="str">
            <v>B</v>
          </cell>
          <cell r="L7264" t="str">
            <v>P2</v>
          </cell>
          <cell r="M7264">
            <v>1095</v>
          </cell>
          <cell r="N7264">
            <v>1095</v>
          </cell>
          <cell r="P7264" t="str">
            <v>Phẫu thuật tạo hình khe hở vòm miệng</v>
          </cell>
          <cell r="Q7264">
            <v>1800000</v>
          </cell>
          <cell r="R7264">
            <v>837391.30434782605</v>
          </cell>
          <cell r="S7264">
            <v>2637000</v>
          </cell>
          <cell r="T7264">
            <v>1088608.6956521738</v>
          </cell>
          <cell r="U7264">
            <v>2888608.6956521738</v>
          </cell>
          <cell r="V7264">
            <v>2888600</v>
          </cell>
          <cell r="W7264">
            <v>115544.34782608696</v>
          </cell>
          <cell r="X7264">
            <v>3004153.0434782607</v>
          </cell>
        </row>
        <row r="7265">
          <cell r="E7265" t="str">
            <v>37.8D09.1084</v>
          </cell>
          <cell r="F7265" t="str">
            <v>16. RĂNG HÀM MẶT</v>
          </cell>
          <cell r="G7265" t="str">
            <v>16.345</v>
          </cell>
          <cell r="H7265" t="str">
            <v>Phẫu thuật điều trị khe hở vòm miệng không toàn bộ</v>
          </cell>
          <cell r="I7265" t="str">
            <v>Phẫu thuật điều trị khe hở vòm miệng không toàn bộ</v>
          </cell>
          <cell r="J7265" t="str">
            <v>Phẫu thuật điều trị khe hở vòm miệng không toàn bộ</v>
          </cell>
          <cell r="K7265" t="str">
            <v>B</v>
          </cell>
          <cell r="L7265" t="str">
            <v>P1</v>
          </cell>
          <cell r="M7265">
            <v>1095</v>
          </cell>
          <cell r="N7265">
            <v>1095</v>
          </cell>
          <cell r="P7265" t="str">
            <v>Phẫu thuật tạo hình khe hở vòm miệng</v>
          </cell>
          <cell r="Q7265">
            <v>1800000</v>
          </cell>
          <cell r="R7265">
            <v>837391.30434782605</v>
          </cell>
          <cell r="S7265">
            <v>2637000</v>
          </cell>
          <cell r="T7265">
            <v>1088608.6956521738</v>
          </cell>
          <cell r="U7265">
            <v>2888608.6956521738</v>
          </cell>
          <cell r="V7265">
            <v>2888600</v>
          </cell>
          <cell r="W7265">
            <v>115544.34782608696</v>
          </cell>
          <cell r="X7265">
            <v>3004153.0434782607</v>
          </cell>
        </row>
        <row r="7266">
          <cell r="E7266" t="str">
            <v>37.8D09.1084</v>
          </cell>
          <cell r="F7266" t="str">
            <v>16. RĂNG HÀM MẶT</v>
          </cell>
          <cell r="G7266" t="str">
            <v>16.346</v>
          </cell>
          <cell r="H7266" t="str">
            <v>Phẫu thuật điều trị khe hở vòm miệng toàn bộ</v>
          </cell>
          <cell r="I7266" t="str">
            <v>Phẫu thuật điều trị khe hở vòm miệng toàn bộ</v>
          </cell>
          <cell r="J7266" t="str">
            <v>Phẫu thuật điều trị khe hở vòm miệng toàn bộ</v>
          </cell>
          <cell r="K7266" t="str">
            <v>B</v>
          </cell>
          <cell r="L7266" t="str">
            <v>P1</v>
          </cell>
          <cell r="M7266">
            <v>1095</v>
          </cell>
          <cell r="N7266">
            <v>1095</v>
          </cell>
          <cell r="P7266" t="str">
            <v>Phẫu thuật tạo hình khe hở vòm miệng</v>
          </cell>
          <cell r="Q7266">
            <v>1800000</v>
          </cell>
          <cell r="R7266">
            <v>837391.30434782605</v>
          </cell>
          <cell r="S7266">
            <v>2637000</v>
          </cell>
          <cell r="T7266">
            <v>1088608.6956521738</v>
          </cell>
          <cell r="U7266">
            <v>2888608.6956521738</v>
          </cell>
          <cell r="V7266">
            <v>2888600</v>
          </cell>
          <cell r="W7266">
            <v>115544.34782608696</v>
          </cell>
          <cell r="X7266">
            <v>3004153.0434782607</v>
          </cell>
        </row>
        <row r="7267">
          <cell r="E7267" t="str">
            <v>37.8D09.1084</v>
          </cell>
          <cell r="F7267" t="str">
            <v>28. PHẪU THUẬT TẠO HÌNH THẨM MỸ</v>
          </cell>
          <cell r="G7267" t="str">
            <v>28.128</v>
          </cell>
          <cell r="H7267" t="str">
            <v>Phẫu thuật tạo hình khe hở vòm miệng bẩm sinh</v>
          </cell>
          <cell r="I7267" t="str">
            <v>Phẫu thuật tạo hình khe hở vòm miệng bẩm sinh</v>
          </cell>
          <cell r="J7267" t="str">
            <v>Phẫu thuật tạo hình khe hở vòm miệng bẩm sinh</v>
          </cell>
          <cell r="K7267" t="str">
            <v>B</v>
          </cell>
          <cell r="L7267" t="str">
            <v>P1</v>
          </cell>
          <cell r="M7267">
            <v>1095</v>
          </cell>
          <cell r="N7267">
            <v>1095</v>
          </cell>
          <cell r="P7267" t="str">
            <v>Phẫu thuật tạo hình khe hở vòm miệng</v>
          </cell>
          <cell r="Q7267">
            <v>1800000</v>
          </cell>
          <cell r="R7267">
            <v>837391.30434782605</v>
          </cell>
          <cell r="S7267">
            <v>2637000</v>
          </cell>
          <cell r="T7267">
            <v>1088608.6956521738</v>
          </cell>
          <cell r="U7267">
            <v>2888608.6956521738</v>
          </cell>
          <cell r="V7267">
            <v>2888600</v>
          </cell>
          <cell r="W7267">
            <v>115544.34782608696</v>
          </cell>
          <cell r="X7267">
            <v>3004153.0434782607</v>
          </cell>
        </row>
        <row r="7268">
          <cell r="E7268" t="str">
            <v>37.8D09.1084</v>
          </cell>
          <cell r="F7268" t="str">
            <v>28. PHẪU THUẬT TẠO HÌNH THẨM MỸ</v>
          </cell>
          <cell r="G7268" t="str">
            <v>28.127</v>
          </cell>
          <cell r="H7268" t="str">
            <v>Phẫu thuật tạo hình khe hở vòm miệng mắc phải</v>
          </cell>
          <cell r="I7268" t="str">
            <v>Phẫu thuật tạo hình khe hở vòm miệng mắc phải</v>
          </cell>
          <cell r="J7268" t="str">
            <v>Phẫu thuật tạo hình khe hở vòm miệng mắc phải</v>
          </cell>
          <cell r="K7268" t="str">
            <v>B</v>
          </cell>
          <cell r="L7268" t="str">
            <v>P1</v>
          </cell>
          <cell r="M7268">
            <v>1095</v>
          </cell>
          <cell r="N7268">
            <v>1095</v>
          </cell>
          <cell r="P7268" t="str">
            <v>Phẫu thuật tạo hình khe hở vòm miệng</v>
          </cell>
          <cell r="Q7268">
            <v>1800000</v>
          </cell>
          <cell r="R7268">
            <v>837391.30434782605</v>
          </cell>
          <cell r="S7268">
            <v>2637000</v>
          </cell>
          <cell r="T7268">
            <v>1088608.6956521738</v>
          </cell>
          <cell r="U7268">
            <v>2888608.6956521738</v>
          </cell>
          <cell r="V7268">
            <v>2888600</v>
          </cell>
          <cell r="W7268">
            <v>115544.34782608696</v>
          </cell>
          <cell r="X7268">
            <v>3004153.0434782607</v>
          </cell>
        </row>
        <row r="7269">
          <cell r="E7269" t="str">
            <v>37.8D09.1084</v>
          </cell>
          <cell r="F7269" t="str">
            <v>28. PHẪU THUẬT TẠO HÌNH THẨM MỸ</v>
          </cell>
          <cell r="G7269" t="str">
            <v>28.129</v>
          </cell>
          <cell r="H7269" t="str">
            <v>Phẫu thuật tạo hình thông mũi miệng</v>
          </cell>
          <cell r="I7269" t="str">
            <v>Phẫu thuật tạo hình thông mũi miệng</v>
          </cell>
          <cell r="J7269" t="str">
            <v>Phẫu thuật tạo hình thông mũi miệng</v>
          </cell>
          <cell r="K7269" t="str">
            <v>B</v>
          </cell>
          <cell r="L7269" t="str">
            <v>P1</v>
          </cell>
          <cell r="M7269">
            <v>1095</v>
          </cell>
          <cell r="N7269">
            <v>1095</v>
          </cell>
          <cell r="P7269" t="str">
            <v>Phẫu thuật tạo hình khe hở vòm miệng</v>
          </cell>
          <cell r="Q7269">
            <v>1800000</v>
          </cell>
          <cell r="R7269">
            <v>837391.30434782605</v>
          </cell>
          <cell r="S7269">
            <v>2637000</v>
          </cell>
          <cell r="T7269">
            <v>1088608.6956521738</v>
          </cell>
          <cell r="U7269">
            <v>2888608.6956521738</v>
          </cell>
          <cell r="V7269">
            <v>2888600</v>
          </cell>
          <cell r="W7269">
            <v>115544.34782608696</v>
          </cell>
          <cell r="X7269">
            <v>3004153.0434782607</v>
          </cell>
        </row>
        <row r="7270">
          <cell r="E7270" t="str">
            <v>37.8D09.1085</v>
          </cell>
          <cell r="F7270" t="str">
            <v>03. NHI KHOA</v>
          </cell>
          <cell r="G7270" t="str">
            <v>3.2236</v>
          </cell>
          <cell r="H7270" t="str">
            <v>Phẫu thuật tạo hình điều trị khe hở vòm miệng tạo vạt thành hầu</v>
          </cell>
          <cell r="I7270" t="str">
            <v>Phẫu thuật tạo hình điều trị khe hở vòm miệng tạo vạt thành hầu</v>
          </cell>
          <cell r="J7270" t="str">
            <v>Phẫu thuật tạo hình điều trị khe hở vòm miệng tạo vạt thành hầu</v>
          </cell>
          <cell r="K7270" t="str">
            <v>B</v>
          </cell>
          <cell r="L7270" t="str">
            <v>P1</v>
          </cell>
          <cell r="M7270">
            <v>1096</v>
          </cell>
          <cell r="N7270">
            <v>1096</v>
          </cell>
          <cell r="P7270" t="str">
            <v>Phẫu thuật tạo hình khe hở vòm miệng tạo vạt thành hầu</v>
          </cell>
          <cell r="Q7270">
            <v>1800000</v>
          </cell>
          <cell r="R7270">
            <v>837391.30434782605</v>
          </cell>
          <cell r="S7270">
            <v>2637000</v>
          </cell>
          <cell r="T7270">
            <v>1088608.6956521738</v>
          </cell>
          <cell r="U7270">
            <v>2888608.6956521738</v>
          </cell>
          <cell r="V7270">
            <v>2888600</v>
          </cell>
          <cell r="W7270">
            <v>115544.34782608696</v>
          </cell>
          <cell r="X7270">
            <v>3004153.0434782607</v>
          </cell>
        </row>
        <row r="7271">
          <cell r="E7271" t="str">
            <v>37.8D09.1085</v>
          </cell>
          <cell r="F7271" t="str">
            <v>15. TAI MŨI HỌNG</v>
          </cell>
          <cell r="G7271" t="str">
            <v>15.336</v>
          </cell>
          <cell r="H7271" t="str">
            <v>Phẫu thuật tạo hình khe hở vòm miệng bằng vạt thành sau họng</v>
          </cell>
          <cell r="I7271" t="str">
            <v>Phẫu thuật tạo hình khe hở vòm miệng bằng vạt thành sau họng</v>
          </cell>
          <cell r="J7271" t="str">
            <v>Phẫu thuật tạo hình khe hở vòm miệng bằng vạt thành sau họng</v>
          </cell>
          <cell r="K7271" t="str">
            <v>B</v>
          </cell>
          <cell r="L7271" t="str">
            <v>P2</v>
          </cell>
          <cell r="M7271">
            <v>1096</v>
          </cell>
          <cell r="N7271">
            <v>1096</v>
          </cell>
          <cell r="P7271" t="str">
            <v>Phẫu thuật tạo hình khe hở vòm miệng tạo vạt thành hầu</v>
          </cell>
          <cell r="Q7271">
            <v>1800000</v>
          </cell>
          <cell r="R7271">
            <v>837391.30434782605</v>
          </cell>
          <cell r="S7271">
            <v>2637000</v>
          </cell>
          <cell r="T7271">
            <v>1088608.6956521738</v>
          </cell>
          <cell r="U7271">
            <v>2888608.6956521738</v>
          </cell>
          <cell r="V7271">
            <v>2888600</v>
          </cell>
          <cell r="W7271">
            <v>115544.34782608696</v>
          </cell>
          <cell r="X7271">
            <v>3004153.0434782607</v>
          </cell>
        </row>
        <row r="7272">
          <cell r="E7272" t="str">
            <v>37.8D09.1085</v>
          </cell>
          <cell r="F7272" t="str">
            <v>28. PHẪU THUẬT TẠO HÌNH THẨM MỸ</v>
          </cell>
          <cell r="G7272" t="str">
            <v>28.130</v>
          </cell>
          <cell r="H7272" t="str">
            <v>Phẫu thuật tạo hình thiểu năng vòm hầu bằng vạt thành họng sau</v>
          </cell>
          <cell r="I7272" t="str">
            <v>Phẫu thuật tạo hình thiểu năng vòm hầu bằng vạt thành họng sau</v>
          </cell>
          <cell r="J7272" t="str">
            <v>Phẫu thuật tạo hình thiểu năng vòm hầu bằng vạt thành họng sau</v>
          </cell>
          <cell r="K7272" t="str">
            <v>B</v>
          </cell>
          <cell r="L7272" t="str">
            <v>P1</v>
          </cell>
          <cell r="M7272">
            <v>1096</v>
          </cell>
          <cell r="N7272">
            <v>1096</v>
          </cell>
          <cell r="P7272" t="str">
            <v>Phẫu thuật tạo hình khe hở vòm miệng tạo vạt thành hầu</v>
          </cell>
          <cell r="Q7272">
            <v>1800000</v>
          </cell>
          <cell r="R7272">
            <v>837391.30434782605</v>
          </cell>
          <cell r="S7272">
            <v>2637000</v>
          </cell>
          <cell r="T7272">
            <v>1088608.6956521738</v>
          </cell>
          <cell r="U7272">
            <v>2888608.6956521738</v>
          </cell>
          <cell r="V7272">
            <v>2888600</v>
          </cell>
          <cell r="W7272">
            <v>115544.34782608696</v>
          </cell>
          <cell r="X7272">
            <v>3004153.0434782607</v>
          </cell>
        </row>
        <row r="7273">
          <cell r="E7273" t="str">
            <v>37.8D09.1086</v>
          </cell>
          <cell r="F7273" t="str">
            <v>03. NHI KHOA</v>
          </cell>
          <cell r="G7273" t="str">
            <v>3.2924</v>
          </cell>
          <cell r="H7273" t="str">
            <v>Phẫu thuật tạo hình môi toàn bộ</v>
          </cell>
          <cell r="I7273" t="str">
            <v>Phẫu thuật tạo hình môi toàn bộ</v>
          </cell>
          <cell r="J7273" t="str">
            <v>Phẫu thuật tạo hình môi toàn bộ</v>
          </cell>
          <cell r="K7273" t="str">
            <v>B</v>
          </cell>
          <cell r="L7273" t="str">
            <v>PDB</v>
          </cell>
          <cell r="M7273">
            <v>1097</v>
          </cell>
          <cell r="N7273">
            <v>1097</v>
          </cell>
          <cell r="P7273" t="str">
            <v>Phẫu thuật tạo hình môi hai bên</v>
          </cell>
          <cell r="Q7273">
            <v>1900000</v>
          </cell>
          <cell r="R7273">
            <v>837391.30434782605</v>
          </cell>
          <cell r="S7273">
            <v>2737000</v>
          </cell>
          <cell r="T7273">
            <v>1088608.6956521738</v>
          </cell>
          <cell r="U7273">
            <v>2988608.6956521738</v>
          </cell>
          <cell r="V7273">
            <v>2988600</v>
          </cell>
          <cell r="W7273">
            <v>119544.34782608696</v>
          </cell>
          <cell r="X7273">
            <v>3108153.0434782607</v>
          </cell>
        </row>
        <row r="7274">
          <cell r="E7274" t="str">
            <v>37.8D09.1086</v>
          </cell>
          <cell r="F7274" t="str">
            <v>15. TAI MŨI HỌNG</v>
          </cell>
          <cell r="G7274" t="str">
            <v>15.337</v>
          </cell>
          <cell r="H7274" t="str">
            <v>Phẫu thuật tạo hình khe hở môi</v>
          </cell>
          <cell r="I7274" t="str">
            <v>Phẫu thuật tạo hình khe hở môi</v>
          </cell>
          <cell r="J7274" t="str">
            <v>Phẫu thuật tạo hình khe hở môi</v>
          </cell>
          <cell r="K7274" t="str">
            <v>B</v>
          </cell>
          <cell r="L7274" t="str">
            <v>P1</v>
          </cell>
          <cell r="M7274">
            <v>1097</v>
          </cell>
          <cell r="N7274">
            <v>1097</v>
          </cell>
          <cell r="P7274" t="str">
            <v>Phẫu thuật tạo hình môi hai bên</v>
          </cell>
          <cell r="Q7274">
            <v>1900000</v>
          </cell>
          <cell r="R7274">
            <v>837391.30434782605</v>
          </cell>
          <cell r="S7274">
            <v>2737000</v>
          </cell>
          <cell r="T7274">
            <v>1088608.6956521738</v>
          </cell>
          <cell r="U7274">
            <v>2988608.6956521738</v>
          </cell>
          <cell r="V7274">
            <v>2988600</v>
          </cell>
          <cell r="W7274">
            <v>119544.34782608696</v>
          </cell>
          <cell r="X7274">
            <v>3108153.0434782607</v>
          </cell>
        </row>
        <row r="7275">
          <cell r="E7275" t="str">
            <v>37.8D09.1086</v>
          </cell>
          <cell r="F7275" t="str">
            <v>16. RĂNG HÀM MẶT</v>
          </cell>
          <cell r="G7275" t="str">
            <v>16.342</v>
          </cell>
          <cell r="H7275" t="str">
            <v>Phẫu thuật điều trị khe hở môi hai bên</v>
          </cell>
          <cell r="I7275" t="str">
            <v>Phẫu thuật điều trị khe hở môi hai bên</v>
          </cell>
          <cell r="J7275" t="str">
            <v>Phẫu thuật điều trị khe hở môi hai bên</v>
          </cell>
          <cell r="K7275" t="str">
            <v>B</v>
          </cell>
          <cell r="L7275" t="str">
            <v>P1</v>
          </cell>
          <cell r="M7275">
            <v>1097</v>
          </cell>
          <cell r="N7275">
            <v>1097</v>
          </cell>
          <cell r="P7275" t="str">
            <v>Phẫu thuật tạo hình môi hai bên</v>
          </cell>
          <cell r="Q7275">
            <v>1900000</v>
          </cell>
          <cell r="R7275">
            <v>837391.30434782605</v>
          </cell>
          <cell r="S7275">
            <v>2737000</v>
          </cell>
          <cell r="T7275">
            <v>1088608.6956521738</v>
          </cell>
          <cell r="U7275">
            <v>2988608.6956521738</v>
          </cell>
          <cell r="V7275">
            <v>2988600</v>
          </cell>
          <cell r="W7275">
            <v>119544.34782608696</v>
          </cell>
          <cell r="X7275">
            <v>3108153.0434782607</v>
          </cell>
        </row>
        <row r="7276">
          <cell r="E7276" t="str">
            <v>37.8D09.1086</v>
          </cell>
          <cell r="F7276" t="str">
            <v>28. PHẪU THUẬT TẠO HÌNH THẨM MỸ</v>
          </cell>
          <cell r="G7276" t="str">
            <v>28.126</v>
          </cell>
          <cell r="H7276" t="str">
            <v>Phẫu thuật tạo hình biến dạng môi trong sẹo khe hở môi hai bên</v>
          </cell>
          <cell r="I7276" t="str">
            <v>Phẫu thuật tạo hình biến dạng môi trong sẹo khe hở môi hai bên</v>
          </cell>
          <cell r="J7276" t="str">
            <v>Phẫu thuật tạo hình biến dạng môi trong sẹo khe hở môi hai bên</v>
          </cell>
          <cell r="K7276" t="str">
            <v>B</v>
          </cell>
          <cell r="L7276" t="str">
            <v>P1</v>
          </cell>
          <cell r="M7276">
            <v>1097</v>
          </cell>
          <cell r="N7276">
            <v>1097</v>
          </cell>
          <cell r="P7276" t="str">
            <v>Phẫu thuật tạo hình môi hai bên</v>
          </cell>
          <cell r="Q7276">
            <v>1900000</v>
          </cell>
          <cell r="R7276">
            <v>837391.30434782605</v>
          </cell>
          <cell r="S7276">
            <v>2737000</v>
          </cell>
          <cell r="T7276">
            <v>1088608.6956521738</v>
          </cell>
          <cell r="U7276">
            <v>2988608.6956521738</v>
          </cell>
          <cell r="V7276">
            <v>2988600</v>
          </cell>
          <cell r="W7276">
            <v>119544.34782608696</v>
          </cell>
          <cell r="X7276">
            <v>3108153.0434782607</v>
          </cell>
        </row>
        <row r="7277">
          <cell r="E7277" t="str">
            <v>37.8D09.1087</v>
          </cell>
          <cell r="F7277" t="str">
            <v>03. NHI KHOA</v>
          </cell>
          <cell r="G7277" t="str">
            <v>3.2925</v>
          </cell>
          <cell r="H7277" t="str">
            <v>Phẫu thuật tạo hình môi từng phần</v>
          </cell>
          <cell r="I7277" t="str">
            <v>Phẫu thuật tạo hình môi từng phần</v>
          </cell>
          <cell r="J7277" t="str">
            <v>Phẫu thuật tạo hình môi từng phần</v>
          </cell>
          <cell r="K7277" t="str">
            <v>B</v>
          </cell>
          <cell r="L7277" t="str">
            <v>P1</v>
          </cell>
          <cell r="M7277">
            <v>1098</v>
          </cell>
          <cell r="N7277">
            <v>1098</v>
          </cell>
          <cell r="P7277" t="str">
            <v>Phẫu thuật tạo hình môi một bên</v>
          </cell>
          <cell r="Q7277">
            <v>1800000</v>
          </cell>
          <cell r="R7277">
            <v>837391.30434782605</v>
          </cell>
          <cell r="S7277">
            <v>2637000</v>
          </cell>
          <cell r="T7277">
            <v>1088608.6956521738</v>
          </cell>
          <cell r="U7277">
            <v>2888608.6956521738</v>
          </cell>
          <cell r="V7277">
            <v>2888600</v>
          </cell>
          <cell r="W7277">
            <v>115544.34782608696</v>
          </cell>
          <cell r="X7277">
            <v>3004153.0434782607</v>
          </cell>
        </row>
        <row r="7278">
          <cell r="E7278" t="str">
            <v>37.8D09.1087</v>
          </cell>
          <cell r="F7278" t="str">
            <v>16. RĂNG HÀM MẶT</v>
          </cell>
          <cell r="G7278" t="str">
            <v>16.341</v>
          </cell>
          <cell r="H7278" t="str">
            <v>Phẫu thuật điều trị khe hở môi một bên</v>
          </cell>
          <cell r="I7278" t="str">
            <v>Phẫu thuật điều trị khe hở môi một bên</v>
          </cell>
          <cell r="J7278" t="str">
            <v>Phẫu thuật điều trị khe hở môi một bên</v>
          </cell>
          <cell r="K7278" t="str">
            <v>B</v>
          </cell>
          <cell r="L7278" t="str">
            <v>P1</v>
          </cell>
          <cell r="M7278">
            <v>1098</v>
          </cell>
          <cell r="N7278">
            <v>1098</v>
          </cell>
          <cell r="P7278" t="str">
            <v>Phẫu thuật tạo hình môi một bên</v>
          </cell>
          <cell r="Q7278">
            <v>1800000</v>
          </cell>
          <cell r="R7278">
            <v>837391.30434782605</v>
          </cell>
          <cell r="S7278">
            <v>2637000</v>
          </cell>
          <cell r="T7278">
            <v>1088608.6956521738</v>
          </cell>
          <cell r="U7278">
            <v>2888608.6956521738</v>
          </cell>
          <cell r="V7278">
            <v>2888600</v>
          </cell>
          <cell r="W7278">
            <v>115544.34782608696</v>
          </cell>
          <cell r="X7278">
            <v>3004153.0434782607</v>
          </cell>
        </row>
        <row r="7279">
          <cell r="E7279" t="str">
            <v>37.8D09.1087</v>
          </cell>
          <cell r="F7279" t="str">
            <v>28. PHẪU THUẬT TẠO HÌNH THẨM MỸ</v>
          </cell>
          <cell r="G7279" t="str">
            <v>28.125</v>
          </cell>
          <cell r="H7279" t="str">
            <v>Phẫu thuật tạo hình biến dạng môi trong sẹo khe hở môi một bên</v>
          </cell>
          <cell r="I7279" t="str">
            <v>Phẫu thuật tạo hình biến dạng môi trong sẹo khe hở môi một bên</v>
          </cell>
          <cell r="J7279" t="str">
            <v>Phẫu thuật tạo hình biến dạng môi trong sẹo khe hở môi một bên</v>
          </cell>
          <cell r="K7279" t="str">
            <v>B</v>
          </cell>
          <cell r="L7279" t="str">
            <v>P2</v>
          </cell>
          <cell r="M7279">
            <v>1098</v>
          </cell>
          <cell r="N7279">
            <v>1098</v>
          </cell>
          <cell r="P7279" t="str">
            <v>Phẫu thuật tạo hình môi một bên</v>
          </cell>
          <cell r="Q7279">
            <v>1800000</v>
          </cell>
          <cell r="R7279">
            <v>837391.30434782605</v>
          </cell>
          <cell r="S7279">
            <v>2637000</v>
          </cell>
          <cell r="T7279">
            <v>1088608.6956521738</v>
          </cell>
          <cell r="U7279">
            <v>2888608.6956521738</v>
          </cell>
          <cell r="V7279">
            <v>2888600</v>
          </cell>
          <cell r="W7279">
            <v>115544.34782608696</v>
          </cell>
          <cell r="X7279">
            <v>3004153.0434782607</v>
          </cell>
        </row>
        <row r="7280">
          <cell r="E7280" t="str">
            <v>37.8B00.0204</v>
          </cell>
          <cell r="F7280" t="str">
            <v>7. NỘI TIẾT</v>
          </cell>
          <cell r="G7280" t="str">
            <v>7.225</v>
          </cell>
          <cell r="H7280" t="str">
            <v>Thay băng trên người bệnh đái tháo đường</v>
          </cell>
          <cell r="I7280" t="str">
            <v>Thay băng trên người bệnh đái tháo đường [chiều dài từ 30 cm đến 50 cm nhiễm trùng]</v>
          </cell>
          <cell r="J7280" t="str">
            <v>Thay băng trên người bệnh đái tháo đường</v>
          </cell>
          <cell r="K7280" t="str">
            <v>D</v>
          </cell>
          <cell r="L7280" t="str">
            <v>T3</v>
          </cell>
          <cell r="M7280">
            <v>211</v>
          </cell>
          <cell r="N7280">
            <v>211</v>
          </cell>
          <cell r="P7280" t="str">
            <v>Thay băng vết thương hoặc mổ chiều dài từ 30 cm đến 50 cm nhiễm trùng</v>
          </cell>
          <cell r="Q7280">
            <v>155000</v>
          </cell>
          <cell r="R7280">
            <v>29739.130434782601</v>
          </cell>
          <cell r="S7280">
            <v>184000</v>
          </cell>
          <cell r="T7280">
            <v>38660.869565217377</v>
          </cell>
          <cell r="U7280">
            <v>193660.86956521738</v>
          </cell>
          <cell r="V7280">
            <v>193600</v>
          </cell>
          <cell r="W7280">
            <v>7746.4347826086951</v>
          </cell>
          <cell r="X7280">
            <v>201407.30434782608</v>
          </cell>
        </row>
        <row r="7281">
          <cell r="E7281" t="str">
            <v>37.8B00.0203</v>
          </cell>
          <cell r="F7281" t="str">
            <v>7. NỘI TIẾT</v>
          </cell>
          <cell r="G7281" t="str">
            <v>7.225</v>
          </cell>
          <cell r="H7281" t="str">
            <v>Thay băng trên người bệnh đái tháo đường</v>
          </cell>
          <cell r="I7281" t="str">
            <v>Thay băng trên người bệnh đái tháo đường [chiều dài từ trên 15 cm đến 30 cm nhiễm trùng]</v>
          </cell>
          <cell r="J7281" t="str">
            <v>Thay băng trên người bệnh đái tháo đường</v>
          </cell>
          <cell r="K7281" t="str">
            <v>D</v>
          </cell>
          <cell r="L7281" t="str">
            <v>T3</v>
          </cell>
          <cell r="M7281">
            <v>210</v>
          </cell>
          <cell r="N7281">
            <v>210</v>
          </cell>
          <cell r="P7281" t="str">
            <v>Thay băng vết thương hoặc mổ chiều dài từ trên 15 cm đến 30 cm nhiễm trùng</v>
          </cell>
          <cell r="Q7281">
            <v>110000</v>
          </cell>
          <cell r="R7281">
            <v>29739.130434782601</v>
          </cell>
          <cell r="S7281">
            <v>139000</v>
          </cell>
          <cell r="T7281">
            <v>38660.869565217377</v>
          </cell>
          <cell r="U7281">
            <v>148660.86956521738</v>
          </cell>
          <cell r="V7281">
            <v>148600</v>
          </cell>
          <cell r="W7281">
            <v>5946.4347826086951</v>
          </cell>
          <cell r="X7281">
            <v>154607.30434782608</v>
          </cell>
        </row>
        <row r="7282">
          <cell r="E7282" t="str">
            <v>37.8B00.0202</v>
          </cell>
          <cell r="F7282" t="str">
            <v>7. NỘI TIẾT</v>
          </cell>
          <cell r="G7282" t="str">
            <v>7.225</v>
          </cell>
          <cell r="H7282" t="str">
            <v>Thay băng trên người bệnh đái tháo đường</v>
          </cell>
          <cell r="I7282" t="str">
            <v>Thay băng trên người bệnh đái tháo đường [chiều dài từ trên 30 cm đến 50 cm]</v>
          </cell>
          <cell r="J7282" t="str">
            <v>Thay băng trên người bệnh đái tháo đường</v>
          </cell>
          <cell r="K7282" t="str">
            <v>D</v>
          </cell>
          <cell r="L7282" t="str">
            <v>T3</v>
          </cell>
          <cell r="M7282">
            <v>209</v>
          </cell>
          <cell r="N7282">
            <v>209</v>
          </cell>
          <cell r="P7282" t="str">
            <v>Thay băng vết thương hoặc mổ chiều dài từ trên 30 cm đến 50 cm</v>
          </cell>
          <cell r="Q7282">
            <v>97000</v>
          </cell>
          <cell r="R7282">
            <v>18782.608695652201</v>
          </cell>
          <cell r="S7282">
            <v>115000</v>
          </cell>
          <cell r="T7282">
            <v>24417.391304347861</v>
          </cell>
          <cell r="U7282">
            <v>121417.39130434787</v>
          </cell>
          <cell r="V7282">
            <v>121400</v>
          </cell>
          <cell r="W7282">
            <v>4856.6956521739148</v>
          </cell>
          <cell r="X7282">
            <v>126274.08695652179</v>
          </cell>
        </row>
        <row r="7283">
          <cell r="E7283" t="str">
            <v>37.8B00.0200</v>
          </cell>
          <cell r="F7283" t="str">
            <v>15. TAI MŨI HỌNG</v>
          </cell>
          <cell r="G7283" t="str">
            <v>15.303</v>
          </cell>
          <cell r="H7283" t="str">
            <v>Thay băng vết mổ</v>
          </cell>
          <cell r="I7283" t="str">
            <v>Thay băng vết mổ [chiều dài  ≤ 15cm]</v>
          </cell>
          <cell r="J7283" t="str">
            <v>Thay băng vết mổ</v>
          </cell>
          <cell r="K7283" t="str">
            <v>D</v>
          </cell>
          <cell r="L7283" t="str">
            <v>T3</v>
          </cell>
          <cell r="M7283">
            <v>206</v>
          </cell>
          <cell r="N7283">
            <v>206</v>
          </cell>
          <cell r="O7283" t="str">
            <v>Chỉ áp dụng với người bệnh ngoại trú. Đối với người bệnh nội trú theo quy định của Bộ Y tế.</v>
          </cell>
          <cell r="P7283" t="str">
            <v>Thay băng vết thương hoặc mổ chiều dài  ≤ 15cm</v>
          </cell>
          <cell r="Q7283">
            <v>46000</v>
          </cell>
          <cell r="R7283">
            <v>14086.956521739099</v>
          </cell>
          <cell r="S7283">
            <v>60000</v>
          </cell>
          <cell r="T7283">
            <v>18313.043478260832</v>
          </cell>
          <cell r="U7283">
            <v>64313.043478260835</v>
          </cell>
          <cell r="V7283">
            <v>64300</v>
          </cell>
          <cell r="W7283">
            <v>2572.5217391304336</v>
          </cell>
          <cell r="X7283">
            <v>66885.565217391268</v>
          </cell>
        </row>
        <row r="7284">
          <cell r="E7284" t="str">
            <v>37.8D09.1093</v>
          </cell>
          <cell r="F7284" t="str">
            <v>03. NHI KHOA</v>
          </cell>
          <cell r="G7284" t="str">
            <v>3.2453</v>
          </cell>
          <cell r="H7284" t="str">
            <v>Tiêm thuốc điều trị u bạch huyết</v>
          </cell>
          <cell r="I7284" t="str">
            <v>Tiêm thuốc điều trị u bạch huyết</v>
          </cell>
          <cell r="J7284" t="str">
            <v>Tiêm thuốc điều trị u bạch huyết</v>
          </cell>
          <cell r="K7284" t="str">
            <v>B</v>
          </cell>
          <cell r="L7284" t="str">
            <v>T1</v>
          </cell>
          <cell r="M7284">
            <v>1104</v>
          </cell>
          <cell r="N7284">
            <v>1104</v>
          </cell>
          <cell r="P7284" t="str">
            <v>Tiêm xơ điều trị u máu phần mềm và xương vùng hàm mặt</v>
          </cell>
          <cell r="Q7284">
            <v>800000</v>
          </cell>
          <cell r="R7284">
            <v>53217.391304347802</v>
          </cell>
          <cell r="S7284">
            <v>853000</v>
          </cell>
          <cell r="T7284">
            <v>69182.608695652147</v>
          </cell>
          <cell r="U7284">
            <v>869182.6086956521</v>
          </cell>
          <cell r="V7284">
            <v>869100</v>
          </cell>
          <cell r="W7284">
            <v>34767.304347826088</v>
          </cell>
          <cell r="X7284">
            <v>903949.91304347815</v>
          </cell>
        </row>
        <row r="7285">
          <cell r="E7285" t="str">
            <v>37.8D09.1093</v>
          </cell>
          <cell r="F7285" t="str">
            <v>12. UNG BƯỚU</v>
          </cell>
          <cell r="G7285" t="str">
            <v>12.60</v>
          </cell>
          <cell r="H7285" t="str">
            <v>Tiêm xơ chữa u máu trong xương hàm</v>
          </cell>
          <cell r="I7285" t="str">
            <v>Tiêm xơ chữa u máu trong xương hàm</v>
          </cell>
          <cell r="J7285" t="str">
            <v>Tiêm xơ chữa u máu trong xương hàm</v>
          </cell>
          <cell r="K7285" t="str">
            <v>B</v>
          </cell>
          <cell r="L7285" t="str">
            <v>T1</v>
          </cell>
          <cell r="M7285">
            <v>1104</v>
          </cell>
          <cell r="N7285">
            <v>1104</v>
          </cell>
          <cell r="P7285" t="str">
            <v>Tiêm xơ điều trị u máu phần mềm và xương vùng hàm mặt</v>
          </cell>
          <cell r="Q7285">
            <v>800000</v>
          </cell>
          <cell r="R7285">
            <v>53217.391304347802</v>
          </cell>
          <cell r="S7285">
            <v>853000</v>
          </cell>
          <cell r="T7285">
            <v>69182.608695652147</v>
          </cell>
          <cell r="U7285">
            <v>869182.6086956521</v>
          </cell>
          <cell r="V7285">
            <v>869100</v>
          </cell>
          <cell r="W7285">
            <v>34767.304347826088</v>
          </cell>
          <cell r="X7285">
            <v>903949.91304347815</v>
          </cell>
        </row>
        <row r="7286">
          <cell r="E7286" t="str">
            <v>37.8D09.1093</v>
          </cell>
          <cell r="F7286" t="str">
            <v>12. UNG BƯỚU</v>
          </cell>
          <cell r="G7286" t="str">
            <v>12.61</v>
          </cell>
          <cell r="H7286" t="str">
            <v>Tiêm xơ chữa u máu, bạch mạch lưỡi, sàn miệng dưới hàm, cạnh cổ...</v>
          </cell>
          <cell r="I7286" t="str">
            <v>Tiêm xơ chữa u máu, bạch mạch lưỡi, sàn miệng dưới hàm, cạnh cổ...</v>
          </cell>
          <cell r="J7286" t="str">
            <v>Tiêm xơ chữa u máu, bạch mạch lưỡi, sàn miệng dưới hàm, cạnh cổ...</v>
          </cell>
          <cell r="K7286" t="str">
            <v>C</v>
          </cell>
          <cell r="L7286" t="str">
            <v>T1</v>
          </cell>
          <cell r="M7286">
            <v>1104</v>
          </cell>
          <cell r="N7286">
            <v>1104</v>
          </cell>
          <cell r="P7286" t="str">
            <v>Tiêm xơ điều trị u máu phần mềm và xương vùng hàm mặt</v>
          </cell>
          <cell r="Q7286">
            <v>800000</v>
          </cell>
          <cell r="R7286">
            <v>53217.391304347802</v>
          </cell>
          <cell r="S7286">
            <v>853000</v>
          </cell>
          <cell r="T7286">
            <v>69182.608695652147</v>
          </cell>
          <cell r="U7286">
            <v>869182.6086956521</v>
          </cell>
          <cell r="V7286">
            <v>869100</v>
          </cell>
          <cell r="W7286">
            <v>34767.304347826088</v>
          </cell>
          <cell r="X7286">
            <v>903949.91304347815</v>
          </cell>
        </row>
        <row r="7287">
          <cell r="E7287" t="str">
            <v>37.8D09.1093</v>
          </cell>
          <cell r="F7287" t="str">
            <v>12. UNG BƯỚU</v>
          </cell>
          <cell r="G7287" t="str">
            <v>12.59</v>
          </cell>
          <cell r="H7287" t="str">
            <v>Tiêm xơ điều trị u bạch mạch vùng hàm mặt</v>
          </cell>
          <cell r="I7287" t="str">
            <v>Tiêm xơ điều trị u bạch mạch vùng hàm mặt</v>
          </cell>
          <cell r="J7287" t="str">
            <v>Tiêm xơ điều trị u bạch mạch vùng hàm mặt</v>
          </cell>
          <cell r="K7287" t="str">
            <v>B</v>
          </cell>
          <cell r="L7287" t="str">
            <v>T2</v>
          </cell>
          <cell r="M7287">
            <v>1104</v>
          </cell>
          <cell r="N7287">
            <v>1104</v>
          </cell>
          <cell r="P7287" t="str">
            <v>Tiêm xơ điều trị u máu phần mềm và xương vùng hàm mặt</v>
          </cell>
          <cell r="Q7287">
            <v>800000</v>
          </cell>
          <cell r="R7287">
            <v>53217.391304347802</v>
          </cell>
          <cell r="S7287">
            <v>853000</v>
          </cell>
          <cell r="T7287">
            <v>69182.608695652147</v>
          </cell>
          <cell r="U7287">
            <v>869182.6086956521</v>
          </cell>
          <cell r="V7287">
            <v>869100</v>
          </cell>
          <cell r="W7287">
            <v>34767.304347826088</v>
          </cell>
          <cell r="X7287">
            <v>903949.91304347815</v>
          </cell>
        </row>
        <row r="7288">
          <cell r="E7288" t="str">
            <v>37.8D09.1093</v>
          </cell>
          <cell r="F7288" t="str">
            <v>12. UNG BƯỚU</v>
          </cell>
          <cell r="G7288" t="str">
            <v>12.58</v>
          </cell>
          <cell r="H7288" t="str">
            <v>Tiêm xơ điều trị u máu vùng hàm mặt</v>
          </cell>
          <cell r="I7288" t="str">
            <v>Tiêm xơ điều trị u máu vùng hàm mặt</v>
          </cell>
          <cell r="J7288" t="str">
            <v>Tiêm xơ điều trị u máu vùng hàm mặt</v>
          </cell>
          <cell r="K7288" t="str">
            <v>B</v>
          </cell>
          <cell r="L7288" t="str">
            <v>T2</v>
          </cell>
          <cell r="M7288">
            <v>1104</v>
          </cell>
          <cell r="N7288">
            <v>1104</v>
          </cell>
          <cell r="P7288" t="str">
            <v>Tiêm xơ điều trị u máu phần mềm và xương vùng hàm mặt</v>
          </cell>
          <cell r="Q7288">
            <v>800000</v>
          </cell>
          <cell r="R7288">
            <v>53217.391304347802</v>
          </cell>
          <cell r="S7288">
            <v>853000</v>
          </cell>
          <cell r="T7288">
            <v>69182.608695652147</v>
          </cell>
          <cell r="U7288">
            <v>869182.6086956521</v>
          </cell>
          <cell r="V7288">
            <v>869100</v>
          </cell>
          <cell r="W7288">
            <v>34767.304347826088</v>
          </cell>
          <cell r="X7288">
            <v>903949.91304347815</v>
          </cell>
        </row>
        <row r="7289">
          <cell r="E7289" t="str">
            <v>37.8D09.1095</v>
          </cell>
          <cell r="F7289" t="str">
            <v>16. RĂNG HÀM MẶT</v>
          </cell>
          <cell r="G7289" t="str">
            <v>16.274</v>
          </cell>
          <cell r="H7289" t="str">
            <v>Phẫu thuật điểu trị gãy cung tiếp bằng chỉ thép</v>
          </cell>
          <cell r="I7289" t="str">
            <v>Phẫu thuật điểu trị gãy cung tiếp bằng chỉ thép</v>
          </cell>
          <cell r="J7289" t="str">
            <v>Phẫu thuật điểu trị gãy cung tiếp bằng chỉ thép</v>
          </cell>
          <cell r="K7289" t="str">
            <v>B</v>
          </cell>
          <cell r="L7289" t="str">
            <v>P1</v>
          </cell>
          <cell r="M7289">
            <v>1106</v>
          </cell>
          <cell r="N7289">
            <v>1106</v>
          </cell>
          <cell r="P7289" t="str">
            <v>Phẫu thuật loại I (Răng Hàm Mặt)</v>
          </cell>
          <cell r="Q7289">
            <v>1550000</v>
          </cell>
          <cell r="R7289">
            <v>835826.08695652196</v>
          </cell>
          <cell r="S7289">
            <v>2385000</v>
          </cell>
          <cell r="T7289">
            <v>1086573.9130434785</v>
          </cell>
          <cell r="U7289">
            <v>2636573.9130434785</v>
          </cell>
          <cell r="V7289">
            <v>2636500</v>
          </cell>
          <cell r="W7289">
            <v>105462.95652173914</v>
          </cell>
          <cell r="X7289">
            <v>2742036.8695652178</v>
          </cell>
        </row>
        <row r="7290">
          <cell r="E7290" t="str">
            <v>37.8D09.1095</v>
          </cell>
          <cell r="F7290" t="str">
            <v>16. RĂNG HÀM MẶT</v>
          </cell>
          <cell r="G7290" t="str">
            <v>16.275</v>
          </cell>
          <cell r="H7290" t="str">
            <v>Phẫu thuật điều trị gãy cung tiếp bằng nẹp vít hợp kim</v>
          </cell>
          <cell r="I7290" t="str">
            <v>Phẫu thuật điều trị gãy cung tiếp bằng nẹp vít hợp kim</v>
          </cell>
          <cell r="J7290" t="str">
            <v>Phẫu thuật điều trị gãy cung tiếp bằng nẹp vít hợp kim</v>
          </cell>
          <cell r="K7290" t="str">
            <v>B</v>
          </cell>
          <cell r="L7290" t="str">
            <v>P1</v>
          </cell>
          <cell r="M7290">
            <v>1106</v>
          </cell>
          <cell r="N7290">
            <v>1106</v>
          </cell>
          <cell r="P7290" t="str">
            <v>Phẫu thuật loại I (Răng Hàm Mặt)</v>
          </cell>
          <cell r="Q7290">
            <v>1550000</v>
          </cell>
          <cell r="R7290">
            <v>835826.08695652196</v>
          </cell>
          <cell r="S7290">
            <v>2385000</v>
          </cell>
          <cell r="T7290">
            <v>1086573.9130434785</v>
          </cell>
          <cell r="U7290">
            <v>2636573.9130434785</v>
          </cell>
          <cell r="V7290">
            <v>2636500</v>
          </cell>
          <cell r="W7290">
            <v>105462.95652173914</v>
          </cell>
          <cell r="X7290">
            <v>2742036.8695652178</v>
          </cell>
        </row>
        <row r="7291">
          <cell r="E7291" t="str">
            <v>37.8D09.1095</v>
          </cell>
          <cell r="F7291" t="str">
            <v>16. RĂNG HÀM MẶT</v>
          </cell>
          <cell r="G7291" t="str">
            <v>16.276</v>
          </cell>
          <cell r="H7291" t="str">
            <v>Phẫu thuật điều trị gãy cung tiếp bằng nẹp vít tự tiêu</v>
          </cell>
          <cell r="I7291" t="str">
            <v>Phẫu thuật điều trị gãy cung tiếp bằng nẹp vít tự tiêu</v>
          </cell>
          <cell r="J7291" t="str">
            <v>Phẫu thuật điều trị gãy cung tiếp bằng nẹp vít tự tiêu</v>
          </cell>
          <cell r="K7291" t="str">
            <v>B</v>
          </cell>
          <cell r="L7291" t="str">
            <v>P1</v>
          </cell>
          <cell r="M7291">
            <v>1106</v>
          </cell>
          <cell r="N7291">
            <v>1106</v>
          </cell>
          <cell r="P7291" t="str">
            <v>Phẫu thuật loại I (Răng Hàm Mặt)</v>
          </cell>
          <cell r="Q7291">
            <v>1550000</v>
          </cell>
          <cell r="R7291">
            <v>835826.08695652196</v>
          </cell>
          <cell r="S7291">
            <v>2385000</v>
          </cell>
          <cell r="T7291">
            <v>1086573.9130434785</v>
          </cell>
          <cell r="U7291">
            <v>2636573.9130434785</v>
          </cell>
          <cell r="V7291">
            <v>2636500</v>
          </cell>
          <cell r="W7291">
            <v>105462.95652173914</v>
          </cell>
          <cell r="X7291">
            <v>2742036.8695652178</v>
          </cell>
        </row>
        <row r="7292">
          <cell r="E7292" t="str">
            <v>37.8D09.1095</v>
          </cell>
          <cell r="F7292" t="str">
            <v>16. RĂNG HÀM MẶT</v>
          </cell>
          <cell r="G7292" t="str">
            <v>16.271</v>
          </cell>
          <cell r="H7292" t="str">
            <v>Phẫu thuật điều trị gãy xương gò má bằng chỉ thép</v>
          </cell>
          <cell r="I7292" t="str">
            <v>Phẫu thuật điều trị gãy xương gò má bằng chỉ thép</v>
          </cell>
          <cell r="J7292" t="str">
            <v>Phẫu thuật điều trị gãy xương gò má bằng chỉ thép</v>
          </cell>
          <cell r="K7292" t="str">
            <v>B</v>
          </cell>
          <cell r="L7292" t="str">
            <v>P1</v>
          </cell>
          <cell r="M7292">
            <v>1106</v>
          </cell>
          <cell r="N7292">
            <v>1106</v>
          </cell>
          <cell r="P7292" t="str">
            <v>Phẫu thuật loại I (Răng Hàm Mặt)</v>
          </cell>
          <cell r="Q7292">
            <v>1550000</v>
          </cell>
          <cell r="R7292">
            <v>835826.08695652196</v>
          </cell>
          <cell r="S7292">
            <v>2385000</v>
          </cell>
          <cell r="T7292">
            <v>1086573.9130434785</v>
          </cell>
          <cell r="U7292">
            <v>2636573.9130434785</v>
          </cell>
          <cell r="V7292">
            <v>2636500</v>
          </cell>
          <cell r="W7292">
            <v>105462.95652173914</v>
          </cell>
          <cell r="X7292">
            <v>2742036.8695652178</v>
          </cell>
        </row>
        <row r="7293">
          <cell r="E7293" t="str">
            <v>37.8D09.1095</v>
          </cell>
          <cell r="F7293" t="str">
            <v>16. RĂNG HÀM MẶT</v>
          </cell>
          <cell r="G7293" t="str">
            <v>16.272</v>
          </cell>
          <cell r="H7293" t="str">
            <v>Phẫu thuật điều trị gãy xương gò má bằng nẹp vít hợp kim</v>
          </cell>
          <cell r="I7293" t="str">
            <v>Phẫu thuật điều trị gãy xương gò má bằng nẹp vít hợp kim</v>
          </cell>
          <cell r="J7293" t="str">
            <v>Phẫu thuật điều trị gãy xương gò má bằng nẹp vít hợp kim</v>
          </cell>
          <cell r="K7293" t="str">
            <v>B</v>
          </cell>
          <cell r="L7293" t="str">
            <v>P1</v>
          </cell>
          <cell r="M7293">
            <v>1106</v>
          </cell>
          <cell r="N7293">
            <v>1106</v>
          </cell>
          <cell r="P7293" t="str">
            <v>Phẫu thuật loại I (Răng Hàm Mặt)</v>
          </cell>
          <cell r="Q7293">
            <v>1550000</v>
          </cell>
          <cell r="R7293">
            <v>835826.08695652196</v>
          </cell>
          <cell r="S7293">
            <v>2385000</v>
          </cell>
          <cell r="T7293">
            <v>1086573.9130434785</v>
          </cell>
          <cell r="U7293">
            <v>2636573.9130434785</v>
          </cell>
          <cell r="V7293">
            <v>2636500</v>
          </cell>
          <cell r="W7293">
            <v>105462.95652173914</v>
          </cell>
          <cell r="X7293">
            <v>2742036.8695652178</v>
          </cell>
        </row>
        <row r="7294">
          <cell r="E7294" t="str">
            <v>37.8D09.1095</v>
          </cell>
          <cell r="F7294" t="str">
            <v>16. RĂNG HÀM MẶT</v>
          </cell>
          <cell r="G7294" t="str">
            <v>16.273</v>
          </cell>
          <cell r="H7294" t="str">
            <v>Phẫu thuật điều trị gãy xương gò má bằng nẹp vít tự tiêu</v>
          </cell>
          <cell r="I7294" t="str">
            <v>Phẫu thuật điều trị gãy xương gò má bằng nẹp vít tự tiêu</v>
          </cell>
          <cell r="J7294" t="str">
            <v>Phẫu thuật điều trị gãy xương gò má bằng nẹp vít tự tiêu</v>
          </cell>
          <cell r="K7294" t="str">
            <v>B</v>
          </cell>
          <cell r="L7294" t="str">
            <v>P1</v>
          </cell>
          <cell r="M7294">
            <v>1106</v>
          </cell>
          <cell r="N7294">
            <v>1106</v>
          </cell>
          <cell r="P7294" t="str">
            <v>Phẫu thuật loại I (Răng Hàm Mặt)</v>
          </cell>
          <cell r="Q7294">
            <v>1550000</v>
          </cell>
          <cell r="R7294">
            <v>835826.08695652196</v>
          </cell>
          <cell r="S7294">
            <v>2385000</v>
          </cell>
          <cell r="T7294">
            <v>1086573.9130434785</v>
          </cell>
          <cell r="U7294">
            <v>2636573.9130434785</v>
          </cell>
          <cell r="V7294">
            <v>2636500</v>
          </cell>
          <cell r="W7294">
            <v>105462.95652173914</v>
          </cell>
          <cell r="X7294">
            <v>2742036.8695652178</v>
          </cell>
        </row>
        <row r="7295">
          <cell r="E7295" t="str">
            <v>37.8D10.1102</v>
          </cell>
          <cell r="F7295" t="str">
            <v>11. BỎNG</v>
          </cell>
          <cell r="G7295" t="str">
            <v>11.22</v>
          </cell>
          <cell r="H7295" t="str">
            <v>Cắt bỏ hoại tử tiếp tuyến bỏng sâu dưới 3% diện tích cơ thể ở trẻ em</v>
          </cell>
          <cell r="I7295" t="str">
            <v>Cắt bỏ hoại tử tiếp tuyến bỏng sâu dưới 3% diện tích cơ thể ở trẻ em</v>
          </cell>
          <cell r="J7295" t="str">
            <v>Cắt bỏ hoại tử tiếp tuyến bỏng sâu dưới 3% diện tích cơ thể ở trẻ em</v>
          </cell>
          <cell r="K7295" t="str">
            <v>C</v>
          </cell>
          <cell r="L7295" t="str">
            <v>P2</v>
          </cell>
          <cell r="M7295">
            <v>1113</v>
          </cell>
          <cell r="N7295">
            <v>1113</v>
          </cell>
          <cell r="P7295" t="str">
            <v>Cắt bỏ hoại tử tiếp tuyến bỏng sâu dưới 5% diện tích cơ thể ở người lớn, dưới 3% diện tích cơ thể ở trẻ em</v>
          </cell>
          <cell r="Q7295">
            <v>1749000</v>
          </cell>
          <cell r="R7295">
            <v>629217.39130434801</v>
          </cell>
          <cell r="S7295">
            <v>2378000</v>
          </cell>
          <cell r="T7295">
            <v>817982.60869565245</v>
          </cell>
          <cell r="U7295">
            <v>2566982.6086956523</v>
          </cell>
          <cell r="V7295">
            <v>2566900</v>
          </cell>
          <cell r="W7295">
            <v>102679.3043478261</v>
          </cell>
          <cell r="X7295">
            <v>2669661.9130434785</v>
          </cell>
        </row>
        <row r="7296">
          <cell r="E7296" t="str">
            <v>37.8D10.1102</v>
          </cell>
          <cell r="F7296" t="str">
            <v>11. BỎNG</v>
          </cell>
          <cell r="G7296" t="str">
            <v>11.19</v>
          </cell>
          <cell r="H7296" t="str">
            <v>Cắt bỏ hoại tử tiếp tuyến bỏng sâu dưới 5% diện tích cơ thể ở người lớn</v>
          </cell>
          <cell r="I7296" t="str">
            <v>Cắt bỏ hoại tử tiếp tuyến bỏng sâu dưới 5% diện tích cơ thể ở người lớn</v>
          </cell>
          <cell r="J7296" t="str">
            <v>Cắt bỏ hoại tử tiếp tuyến bỏng sâu dưới 5% diện tích cơ thể ở người lớn</v>
          </cell>
          <cell r="K7296" t="str">
            <v>C</v>
          </cell>
          <cell r="L7296" t="str">
            <v>P2</v>
          </cell>
          <cell r="M7296">
            <v>1113</v>
          </cell>
          <cell r="N7296">
            <v>1113</v>
          </cell>
          <cell r="P7296" t="str">
            <v>Cắt bỏ hoại tử tiếp tuyến bỏng sâu dưới 5% diện tích cơ thể ở người lớn, dưới 3% diện tích cơ thể ở trẻ em</v>
          </cell>
          <cell r="Q7296">
            <v>1749000</v>
          </cell>
          <cell r="R7296">
            <v>629217.39130434801</v>
          </cell>
          <cell r="S7296">
            <v>2378000</v>
          </cell>
          <cell r="T7296">
            <v>817982.60869565245</v>
          </cell>
          <cell r="U7296">
            <v>2566982.6086956523</v>
          </cell>
          <cell r="V7296">
            <v>2566900</v>
          </cell>
          <cell r="W7296">
            <v>102679.3043478261</v>
          </cell>
          <cell r="X7296">
            <v>2669661.9130434785</v>
          </cell>
        </row>
        <row r="7297">
          <cell r="E7297" t="str">
            <v>37.8D10.1103</v>
          </cell>
          <cell r="F7297" t="str">
            <v>11. BỎNG</v>
          </cell>
          <cell r="G7297" t="str">
            <v>11.17</v>
          </cell>
          <cell r="H7297" t="str">
            <v>Cắt bỏ hoại tử tiếp tuyến bỏng sâu trên 10% diện tích cơ thể ở người lớn</v>
          </cell>
          <cell r="I7297" t="str">
            <v>Cắt bỏ hoại tử tiếp tuyến bỏng sâu trên 10% diện tích cơ thể ở người lớn</v>
          </cell>
          <cell r="J7297" t="str">
            <v>Cắt bỏ hoại tử tiếp tuyến bỏng sâu trên 10% diện tích cơ thể ở người lớn</v>
          </cell>
          <cell r="K7297" t="str">
            <v>A</v>
          </cell>
          <cell r="L7297" t="str">
            <v>P1</v>
          </cell>
          <cell r="M7297">
            <v>1114</v>
          </cell>
          <cell r="N7297">
            <v>1114</v>
          </cell>
          <cell r="P7297" t="str">
            <v>Cắt bỏ hoại tử tiếp tuyến bỏng sâu trên 10% diện tích cơ thể ở người lớn</v>
          </cell>
          <cell r="Q7297">
            <v>3059000</v>
          </cell>
          <cell r="R7297">
            <v>917217.39130434801</v>
          </cell>
          <cell r="S7297">
            <v>3976000</v>
          </cell>
          <cell r="T7297">
            <v>1192382.6086956523</v>
          </cell>
          <cell r="U7297">
            <v>4251382.6086956523</v>
          </cell>
          <cell r="V7297">
            <v>4251300</v>
          </cell>
          <cell r="W7297">
            <v>170055.30434782611</v>
          </cell>
          <cell r="X7297">
            <v>4421437.9130434785</v>
          </cell>
        </row>
        <row r="7298">
          <cell r="E7298" t="str">
            <v>37.8D10.1104</v>
          </cell>
          <cell r="F7298" t="str">
            <v>11. BỎNG</v>
          </cell>
          <cell r="G7298" t="str">
            <v>11.21</v>
          </cell>
          <cell r="H7298" t="str">
            <v>Cắt bỏ hoại tử tiếp tuyến bỏng sâu từ 3% - 5% diện tích cơ thể ở trẻ em</v>
          </cell>
          <cell r="I7298" t="str">
            <v>Cắt bỏ hoại tử tiếp tuyến bỏng sâu từ 3% - 5% diện tích cơ thể ở trẻ em</v>
          </cell>
          <cell r="J7298" t="str">
            <v>Cắt bỏ hoại tử tiếp tuyến bỏng sâu từ 3% - 5% diện tích cơ thể ở trẻ em</v>
          </cell>
          <cell r="K7298" t="str">
            <v>B</v>
          </cell>
          <cell r="L7298" t="str">
            <v>P1</v>
          </cell>
          <cell r="M7298">
            <v>1115</v>
          </cell>
          <cell r="N7298">
            <v>1115</v>
          </cell>
          <cell r="P7298" t="str">
            <v>Cắt bỏ hoại tử tiếp tuyến bỏng sâu từ 3% - 5% diện tích cơ thể ở trẻ em</v>
          </cell>
          <cell r="Q7298">
            <v>2127000</v>
          </cell>
          <cell r="R7298">
            <v>917217.39130434801</v>
          </cell>
          <cell r="S7298">
            <v>3044000</v>
          </cell>
          <cell r="T7298">
            <v>1192382.6086956523</v>
          </cell>
          <cell r="U7298">
            <v>3319382.6086956523</v>
          </cell>
          <cell r="V7298">
            <v>3319300</v>
          </cell>
          <cell r="W7298">
            <v>132775.30434782611</v>
          </cell>
          <cell r="X7298">
            <v>3452157.9130434785</v>
          </cell>
        </row>
        <row r="7299">
          <cell r="E7299" t="str">
            <v>37.8D10.1105</v>
          </cell>
          <cell r="F7299" t="str">
            <v>11. BỎNG</v>
          </cell>
          <cell r="G7299" t="str">
            <v>11.20</v>
          </cell>
          <cell r="H7299" t="str">
            <v>Cắt bỏ hoại tử tiếp tuyến bỏng sâu trên 5% diện tích cơ thể ở trẻ em</v>
          </cell>
          <cell r="I7299" t="str">
            <v>Cắt bỏ hoại tử tiếp tuyến bỏng sâu trên 5% diện tích cơ thể ở trẻ em</v>
          </cell>
          <cell r="J7299" t="str">
            <v>Cắt bỏ hoại tử tiếp tuyến bỏng sâu trên 5% diện tích cơ thể ở trẻ em</v>
          </cell>
          <cell r="K7299" t="str">
            <v>A</v>
          </cell>
          <cell r="L7299" t="str">
            <v>P1</v>
          </cell>
          <cell r="M7299">
            <v>1116</v>
          </cell>
          <cell r="N7299">
            <v>1116</v>
          </cell>
          <cell r="P7299" t="str">
            <v>Cắt bỏ hoại tử tiếp tuyến bỏng sâu từ 5% - 10% diện tích cơ thể ở người lớn, trên 5% diện tích cơ thể ở trẻ em</v>
          </cell>
          <cell r="Q7299">
            <v>2509000</v>
          </cell>
          <cell r="R7299">
            <v>917217.39130434801</v>
          </cell>
          <cell r="S7299">
            <v>3426000</v>
          </cell>
          <cell r="T7299">
            <v>1192382.6086956523</v>
          </cell>
          <cell r="U7299">
            <v>3701382.6086956523</v>
          </cell>
          <cell r="V7299">
            <v>3701300</v>
          </cell>
          <cell r="W7299">
            <v>148055.30434782611</v>
          </cell>
          <cell r="X7299">
            <v>3849437.9130434785</v>
          </cell>
        </row>
        <row r="7300">
          <cell r="E7300" t="str">
            <v>37.8D10.1105</v>
          </cell>
          <cell r="F7300" t="str">
            <v>11. BỎNG</v>
          </cell>
          <cell r="G7300" t="str">
            <v>11.18</v>
          </cell>
          <cell r="H7300" t="str">
            <v>Cắt bỏ hoại tử tiếp tuyến bỏng sâu từ 5% - 10% diện tích cơ thể ở người lớn</v>
          </cell>
          <cell r="I7300" t="str">
            <v>Cắt bỏ hoại tử tiếp tuyến bỏng sâu từ 5% - 10% diện tích cơ thể ở người lớn</v>
          </cell>
          <cell r="J7300" t="str">
            <v>Cắt bỏ hoại tử tiếp tuyến bỏng sâu từ 5% - 10% diện tích cơ thể ở người lớn</v>
          </cell>
          <cell r="K7300" t="str">
            <v>B</v>
          </cell>
          <cell r="L7300" t="str">
            <v>P1</v>
          </cell>
          <cell r="M7300">
            <v>1116</v>
          </cell>
          <cell r="N7300">
            <v>1116</v>
          </cell>
          <cell r="P7300" t="str">
            <v>Cắt bỏ hoại tử tiếp tuyến bỏng sâu từ 5% - 10% diện tích cơ thể ở người lớn, trên 5% diện tích cơ thể ở trẻ em</v>
          </cell>
          <cell r="Q7300">
            <v>2509000</v>
          </cell>
          <cell r="R7300">
            <v>917217.39130434801</v>
          </cell>
          <cell r="S7300">
            <v>3426000</v>
          </cell>
          <cell r="T7300">
            <v>1192382.6086956523</v>
          </cell>
          <cell r="U7300">
            <v>3701382.6086956523</v>
          </cell>
          <cell r="V7300">
            <v>3701300</v>
          </cell>
          <cell r="W7300">
            <v>148055.30434782611</v>
          </cell>
          <cell r="X7300">
            <v>3849437.9130434785</v>
          </cell>
        </row>
        <row r="7301">
          <cell r="E7301" t="str">
            <v>37.8D10.1106</v>
          </cell>
          <cell r="F7301" t="str">
            <v>11. BỎNG</v>
          </cell>
          <cell r="G7301" t="str">
            <v>11.28</v>
          </cell>
          <cell r="H7301" t="str">
            <v>Cắt bỏ hoại tử toàn lớp bỏng sâu dưới 1% diện tích cơ thể ở trẻ em</v>
          </cell>
          <cell r="I7301" t="str">
            <v>Cắt bỏ hoại tử toàn lớp bỏng sâu dưới 1% diện tích cơ thể ở trẻ em</v>
          </cell>
          <cell r="J7301" t="str">
            <v>Cắt bỏ hoại tử toàn lớp bỏng sâu dưới 1% diện tích cơ thể ở trẻ em</v>
          </cell>
          <cell r="K7301" t="str">
            <v>C</v>
          </cell>
          <cell r="L7301" t="str">
            <v>P2</v>
          </cell>
          <cell r="M7301">
            <v>1117</v>
          </cell>
          <cell r="N7301">
            <v>1117</v>
          </cell>
          <cell r="P7301" t="str">
            <v>Cắt bỏ hoại tử toàn lớp bỏng sâu dưới 3% diện tích cơ thể ở người lớn, dưới 1% diện tích cơ thể ở trẻ em</v>
          </cell>
          <cell r="Q7301">
            <v>1778000</v>
          </cell>
          <cell r="R7301">
            <v>629217.39130434801</v>
          </cell>
          <cell r="S7301">
            <v>2407000</v>
          </cell>
          <cell r="T7301">
            <v>817982.60869565245</v>
          </cell>
          <cell r="U7301">
            <v>2595982.6086956523</v>
          </cell>
          <cell r="V7301">
            <v>2595900</v>
          </cell>
          <cell r="W7301">
            <v>103839.3043478261</v>
          </cell>
          <cell r="X7301">
            <v>2699821.9130434785</v>
          </cell>
        </row>
        <row r="7302">
          <cell r="E7302" t="str">
            <v>37.8D10.1106</v>
          </cell>
          <cell r="F7302" t="str">
            <v>11. BỎNG</v>
          </cell>
          <cell r="G7302" t="str">
            <v>11.25</v>
          </cell>
          <cell r="H7302" t="str">
            <v>Cắt bỏ hoại tử toàn lớp bỏng sâu dưới 3% diện tích cơ thể ở người lớn</v>
          </cell>
          <cell r="I7302" t="str">
            <v>Cắt bỏ hoại tử toàn lớp bỏng sâu dưới 3% diện tích cơ thể ở người lớn</v>
          </cell>
          <cell r="J7302" t="str">
            <v>Cắt bỏ hoại tử toàn lớp bỏng sâu dưới 3% diện tích cơ thể ở người lớn</v>
          </cell>
          <cell r="K7302" t="str">
            <v>C</v>
          </cell>
          <cell r="L7302" t="str">
            <v>P2</v>
          </cell>
          <cell r="M7302">
            <v>1117</v>
          </cell>
          <cell r="N7302">
            <v>1117</v>
          </cell>
          <cell r="P7302" t="str">
            <v>Cắt bỏ hoại tử toàn lớp bỏng sâu dưới 3% diện tích cơ thể ở người lớn, dưới 1% diện tích cơ thể ở trẻ em</v>
          </cell>
          <cell r="Q7302">
            <v>1778000</v>
          </cell>
          <cell r="R7302">
            <v>629217.39130434801</v>
          </cell>
          <cell r="S7302">
            <v>2407000</v>
          </cell>
          <cell r="T7302">
            <v>817982.60869565245</v>
          </cell>
          <cell r="U7302">
            <v>2595982.6086956523</v>
          </cell>
          <cell r="V7302">
            <v>2595900</v>
          </cell>
          <cell r="W7302">
            <v>103839.3043478261</v>
          </cell>
          <cell r="X7302">
            <v>2699821.9130434785</v>
          </cell>
        </row>
        <row r="7303">
          <cell r="E7303" t="str">
            <v>37.8D10.1107</v>
          </cell>
          <cell r="F7303" t="str">
            <v>11. BỎNG</v>
          </cell>
          <cell r="G7303" t="str">
            <v>11.23</v>
          </cell>
          <cell r="H7303" t="str">
            <v>Cắt bỏ hoại tử toàn lớp bỏng sâu trên 5% diện tích cơ thể ở người lớn</v>
          </cell>
          <cell r="I7303" t="str">
            <v>Cắt bỏ hoại tử toàn lớp bỏng sâu trên 5% diện tích cơ thể ở người lớn</v>
          </cell>
          <cell r="J7303" t="str">
            <v>Cắt bỏ hoại tử toàn lớp bỏng sâu trên 5% diện tích cơ thể ở người lớn</v>
          </cell>
          <cell r="K7303" t="str">
            <v>A</v>
          </cell>
          <cell r="L7303" t="str">
            <v>P1</v>
          </cell>
          <cell r="M7303">
            <v>1118</v>
          </cell>
          <cell r="N7303">
            <v>1118</v>
          </cell>
          <cell r="P7303" t="str">
            <v>Cắt bỏ hoại tử toàn lớp bỏng sâu trên 5% diện tích cơ thể ở người lớn</v>
          </cell>
          <cell r="Q7303">
            <v>2996000</v>
          </cell>
          <cell r="R7303">
            <v>917217.39130434801</v>
          </cell>
          <cell r="S7303">
            <v>3913000</v>
          </cell>
          <cell r="T7303">
            <v>1192382.6086956523</v>
          </cell>
          <cell r="U7303">
            <v>4188382.6086956523</v>
          </cell>
          <cell r="V7303">
            <v>4188300</v>
          </cell>
          <cell r="W7303">
            <v>167535.30434782611</v>
          </cell>
          <cell r="X7303">
            <v>4355917.9130434785</v>
          </cell>
        </row>
        <row r="7304">
          <cell r="E7304" t="str">
            <v>37.8D10.1108</v>
          </cell>
          <cell r="F7304" t="str">
            <v>11. BỎNG</v>
          </cell>
          <cell r="G7304" t="str">
            <v>11.27</v>
          </cell>
          <cell r="H7304" t="str">
            <v>Cắt bỏ hoại tử toàn lớp bỏng sâu từ 1% - 3% diện tích cơ thể ở trẻ em</v>
          </cell>
          <cell r="I7304" t="str">
            <v>Cắt bỏ hoại tử toàn lớp bỏng sâu từ 1% - 3% diện tích cơ thể ở trẻ em</v>
          </cell>
          <cell r="J7304" t="str">
            <v>Cắt bỏ hoại tử toàn lớp bỏng sâu từ 1% - 3% diện tích cơ thể ở trẻ em</v>
          </cell>
          <cell r="K7304" t="str">
            <v>B</v>
          </cell>
          <cell r="L7304" t="str">
            <v>P1</v>
          </cell>
          <cell r="M7304">
            <v>1119</v>
          </cell>
          <cell r="N7304">
            <v>1119</v>
          </cell>
          <cell r="P7304" t="str">
            <v>Cắt bỏ hoại tử toàn lớp bỏng sâu từ 1% - 3% diện tích cơ thể ở trẻ em</v>
          </cell>
          <cell r="Q7304">
            <v>2352000</v>
          </cell>
          <cell r="R7304">
            <v>687130.43478260899</v>
          </cell>
          <cell r="S7304">
            <v>3039000</v>
          </cell>
          <cell r="T7304">
            <v>893269.56521739159</v>
          </cell>
          <cell r="U7304">
            <v>3245269.5652173916</v>
          </cell>
          <cell r="V7304">
            <v>3245200</v>
          </cell>
          <cell r="W7304">
            <v>129810.78260869566</v>
          </cell>
          <cell r="X7304">
            <v>3375080.3478260874</v>
          </cell>
        </row>
        <row r="7305">
          <cell r="E7305" t="str">
            <v>37.8D10.1109</v>
          </cell>
          <cell r="F7305" t="str">
            <v>11. BỎNG</v>
          </cell>
          <cell r="G7305" t="str">
            <v>11.26</v>
          </cell>
          <cell r="H7305" t="str">
            <v>Cắt bỏ hoại tử toàn lớp bỏng sâu trên 3% diện tích cơ thể ở trẻ em</v>
          </cell>
          <cell r="I7305" t="str">
            <v>Cắt bỏ hoại tử toàn lớp bỏng sâu trên 3% diện tích cơ thể ở trẻ em</v>
          </cell>
          <cell r="J7305" t="str">
            <v>Cắt bỏ hoại tử toàn lớp bỏng sâu trên 3% diện tích cơ thể ở trẻ em</v>
          </cell>
          <cell r="K7305" t="str">
            <v>A</v>
          </cell>
          <cell r="L7305" t="str">
            <v>P1</v>
          </cell>
          <cell r="M7305">
            <v>1120</v>
          </cell>
          <cell r="N7305">
            <v>1120</v>
          </cell>
          <cell r="P7305" t="str">
            <v>Cắt bỏ hoại tử toàn lớp bỏng sâu từ 3% - 5% diện tích cơ thể ở người lớn, trên 3% diện tích cơ thể ở  trẻ em</v>
          </cell>
          <cell r="Q7305">
            <v>2526000</v>
          </cell>
          <cell r="R7305">
            <v>917217.39130434801</v>
          </cell>
          <cell r="S7305">
            <v>3443000</v>
          </cell>
          <cell r="T7305">
            <v>1192382.6086956523</v>
          </cell>
          <cell r="U7305">
            <v>3718382.6086956523</v>
          </cell>
          <cell r="V7305">
            <v>3718300</v>
          </cell>
          <cell r="W7305">
            <v>148735.30434782611</v>
          </cell>
          <cell r="X7305">
            <v>3867117.9130434785</v>
          </cell>
        </row>
        <row r="7306">
          <cell r="E7306" t="str">
            <v>37.8D10.1109</v>
          </cell>
          <cell r="F7306" t="str">
            <v>11. BỎNG</v>
          </cell>
          <cell r="G7306" t="str">
            <v>11.24</v>
          </cell>
          <cell r="H7306" t="str">
            <v>Cắt bỏ hoại tử toàn lớp bỏng sâu từ 3% - 5% diện tích cơ thể ở người lớn</v>
          </cell>
          <cell r="I7306" t="str">
            <v>Cắt bỏ hoại tử toàn lớp bỏng sâu từ 3% - 5% diện tích cơ thể ở người lớn</v>
          </cell>
          <cell r="J7306" t="str">
            <v>Cắt bỏ hoại tử toàn lớp bỏng sâu từ 3% - 5% diện tích cơ thể ở người lớn</v>
          </cell>
          <cell r="K7306" t="str">
            <v>B</v>
          </cell>
          <cell r="L7306" t="str">
            <v>P1</v>
          </cell>
          <cell r="M7306">
            <v>1120</v>
          </cell>
          <cell r="N7306">
            <v>1120</v>
          </cell>
          <cell r="P7306" t="str">
            <v>Cắt bỏ hoại tử toàn lớp bỏng sâu từ 3% - 5% diện tích cơ thể ở người lớn, trên 3% diện tích cơ thể ở  trẻ em</v>
          </cell>
          <cell r="Q7306">
            <v>2526000</v>
          </cell>
          <cell r="R7306">
            <v>917217.39130434801</v>
          </cell>
          <cell r="S7306">
            <v>3443000</v>
          </cell>
          <cell r="T7306">
            <v>1192382.6086956523</v>
          </cell>
          <cell r="U7306">
            <v>3718382.6086956523</v>
          </cell>
          <cell r="V7306">
            <v>3718300</v>
          </cell>
          <cell r="W7306">
            <v>148735.30434782611</v>
          </cell>
          <cell r="X7306">
            <v>3867117.9130434785</v>
          </cell>
        </row>
        <row r="7307">
          <cell r="E7307" t="str">
            <v>37.8D10.1110</v>
          </cell>
          <cell r="F7307" t="str">
            <v>11. BỎNG</v>
          </cell>
          <cell r="G7307" t="str">
            <v>11.66</v>
          </cell>
          <cell r="H7307" t="str">
            <v>Cắt hoại tử toàn lớp - khâu kín ≥ 1% diện tích cơ thể ở trẻ em</v>
          </cell>
          <cell r="I7307" t="str">
            <v>Cắt hoại tử toàn lớp - khâu kín ≥ 1% diện tích cơ thể ở trẻ em</v>
          </cell>
          <cell r="J7307" t="str">
            <v>Cắt hoại tử toàn lớp – khâu kín ≥ 1% diện tích cơ thể ở trẻ em</v>
          </cell>
          <cell r="K7307" t="str">
            <v>B</v>
          </cell>
          <cell r="L7307" t="str">
            <v>P1</v>
          </cell>
          <cell r="M7307">
            <v>1121</v>
          </cell>
          <cell r="N7307">
            <v>1121</v>
          </cell>
          <cell r="P7307" t="str">
            <v>Cắt hoại tử toàn lớp – khâu kín ≥ 3% diện tích cơ thể ở người lớn, ≥ 1% diện tích cơ thể ở trẻ em</v>
          </cell>
          <cell r="Q7307">
            <v>3251000</v>
          </cell>
          <cell r="R7307">
            <v>917217.39130434801</v>
          </cell>
          <cell r="S7307">
            <v>4168000</v>
          </cell>
          <cell r="T7307">
            <v>1192382.6086956523</v>
          </cell>
          <cell r="U7307">
            <v>4443382.6086956523</v>
          </cell>
          <cell r="V7307">
            <v>4443300</v>
          </cell>
          <cell r="W7307">
            <v>177735.30434782611</v>
          </cell>
          <cell r="X7307">
            <v>4621117.9130434785</v>
          </cell>
        </row>
        <row r="7308">
          <cell r="E7308" t="str">
            <v>37.8D10.1110</v>
          </cell>
          <cell r="F7308" t="str">
            <v>11. BỎNG</v>
          </cell>
          <cell r="G7308" t="str">
            <v>11.64</v>
          </cell>
          <cell r="H7308" t="str">
            <v>Cắt hoại tử toàn lớp - khâu kín ≥ 3% diện tích cơ thể ở người lớn</v>
          </cell>
          <cell r="I7308" t="str">
            <v>Cắt hoại tử toàn lớp - khâu kín ≥ 3% diện tích cơ thể ở người lớn</v>
          </cell>
          <cell r="J7308" t="str">
            <v>Cắt hoại tử toàn lớp – khâu kín ≥ 3% diện tích cơ thể ở người lớn</v>
          </cell>
          <cell r="K7308" t="str">
            <v>B</v>
          </cell>
          <cell r="L7308" t="str">
            <v>P1</v>
          </cell>
          <cell r="M7308">
            <v>1121</v>
          </cell>
          <cell r="N7308">
            <v>1121</v>
          </cell>
          <cell r="P7308" t="str">
            <v>Cắt hoại tử toàn lớp – khâu kín ≥ 3% diện tích cơ thể ở người lớn, ≥ 1% diện tích cơ thể ở trẻ em</v>
          </cell>
          <cell r="Q7308">
            <v>3251000</v>
          </cell>
          <cell r="R7308">
            <v>917217.39130434801</v>
          </cell>
          <cell r="S7308">
            <v>4168000</v>
          </cell>
          <cell r="T7308">
            <v>1192382.6086956523</v>
          </cell>
          <cell r="U7308">
            <v>4443382.6086956523</v>
          </cell>
          <cell r="V7308">
            <v>4443300</v>
          </cell>
          <cell r="W7308">
            <v>177735.30434782611</v>
          </cell>
          <cell r="X7308">
            <v>4621117.9130434785</v>
          </cell>
        </row>
        <row r="7309">
          <cell r="E7309" t="str">
            <v>37.8D10.1111</v>
          </cell>
          <cell r="F7309" t="str">
            <v>11. BỎNG</v>
          </cell>
          <cell r="G7309" t="str">
            <v>11.67</v>
          </cell>
          <cell r="H7309" t="str">
            <v>Cắt hoại tử toàn lớp - khâu kín dưới 1% diện tích cơ thể ở trẻ em</v>
          </cell>
          <cell r="I7309" t="str">
            <v>Cắt hoại tử toàn lớp - khâu kín dưới 1% diện tích cơ thể ở trẻ em</v>
          </cell>
          <cell r="J7309" t="str">
            <v>Cắt hoại tử toàn lớp – khâu kín dưới 1% diện tích cơ thể ở trẻ em</v>
          </cell>
          <cell r="K7309" t="str">
            <v>B</v>
          </cell>
          <cell r="L7309" t="str">
            <v>P2</v>
          </cell>
          <cell r="M7309">
            <v>1122</v>
          </cell>
          <cell r="N7309">
            <v>1122</v>
          </cell>
          <cell r="P7309" t="str">
            <v>Cắt hoại tử toàn lớp – khâu kín dưới 3% diện tích cơ thể ở người lớn, dưới 1% diện tích cơ thể ở trẻ em</v>
          </cell>
          <cell r="Q7309">
            <v>2755000</v>
          </cell>
          <cell r="R7309">
            <v>627652.17391304404</v>
          </cell>
          <cell r="S7309">
            <v>3382000</v>
          </cell>
          <cell r="T7309">
            <v>815947.82608695724</v>
          </cell>
          <cell r="U7309">
            <v>3570947.826086957</v>
          </cell>
          <cell r="V7309">
            <v>3570900</v>
          </cell>
          <cell r="W7309">
            <v>142837.91304347827</v>
          </cell>
          <cell r="X7309">
            <v>3713785.7391304355</v>
          </cell>
        </row>
        <row r="7310">
          <cell r="E7310" t="str">
            <v>37.8D10.1111</v>
          </cell>
          <cell r="F7310" t="str">
            <v>11. BỎNG</v>
          </cell>
          <cell r="G7310" t="str">
            <v>11.65</v>
          </cell>
          <cell r="H7310" t="str">
            <v>Cắt hoại tử toàn lớp - khâu kín dưới 3% diện tích cơ thể ở người lớn</v>
          </cell>
          <cell r="I7310" t="str">
            <v>Cắt hoại tử toàn lớp - khâu kín dưới 3% diện tích cơ thể ở người lớn</v>
          </cell>
          <cell r="J7310" t="str">
            <v>Cắt hoại tử toàn lớp – khâu kín dưới 3% diện tích cơ thể ở người lớn</v>
          </cell>
          <cell r="K7310" t="str">
            <v>B</v>
          </cell>
          <cell r="L7310" t="str">
            <v>P2</v>
          </cell>
          <cell r="M7310">
            <v>1122</v>
          </cell>
          <cell r="N7310">
            <v>1122</v>
          </cell>
          <cell r="P7310" t="str">
            <v>Cắt hoại tử toàn lớp – khâu kín dưới 3% diện tích cơ thể ở người lớn, dưới 1% diện tích cơ thể ở trẻ em</v>
          </cell>
          <cell r="Q7310">
            <v>2755000</v>
          </cell>
          <cell r="R7310">
            <v>627652.17391304404</v>
          </cell>
          <cell r="S7310">
            <v>3382000</v>
          </cell>
          <cell r="T7310">
            <v>815947.82608695724</v>
          </cell>
          <cell r="U7310">
            <v>3570947.826086957</v>
          </cell>
          <cell r="V7310">
            <v>3570900</v>
          </cell>
          <cell r="W7310">
            <v>142837.91304347827</v>
          </cell>
          <cell r="X7310">
            <v>3713785.7391304355</v>
          </cell>
        </row>
        <row r="7311">
          <cell r="E7311" t="str">
            <v>37.8D10.1112</v>
          </cell>
          <cell r="F7311" t="str">
            <v>11. BỎNG</v>
          </cell>
          <cell r="G7311" t="str">
            <v>11.158</v>
          </cell>
          <cell r="H7311" t="str">
            <v>Cắt lọc mô hoại tử vết thương mạn tính bằng dao thủy lực</v>
          </cell>
          <cell r="I7311" t="str">
            <v>Cắt lọc mô hoại tử vết thương mạn tính bằng dao thủy lực</v>
          </cell>
          <cell r="J7311" t="str">
            <v>Cắt lọc mô hoại tử vết thương mạn tính bằng dao thủy lực</v>
          </cell>
          <cell r="K7311" t="str">
            <v>B</v>
          </cell>
          <cell r="L7311" t="str">
            <v>P1</v>
          </cell>
          <cell r="M7311">
            <v>1123</v>
          </cell>
          <cell r="N7311">
            <v>1123</v>
          </cell>
          <cell r="P7311" t="str">
            <v>Cắt lọc mô hoại tử vết thương mạn tính bằng dao thủy lực (chưa tính vật tư dao)</v>
          </cell>
          <cell r="Q7311">
            <v>2991000</v>
          </cell>
          <cell r="R7311">
            <v>917217.39130434801</v>
          </cell>
          <cell r="S7311">
            <v>3908000</v>
          </cell>
          <cell r="T7311">
            <v>1192382.6086956523</v>
          </cell>
          <cell r="U7311">
            <v>4183382.6086956523</v>
          </cell>
          <cell r="V7311">
            <v>4183300</v>
          </cell>
          <cell r="W7311">
            <v>167335.30434782611</v>
          </cell>
          <cell r="X7311">
            <v>4350717.9130434785</v>
          </cell>
        </row>
        <row r="7312">
          <cell r="E7312" t="str">
            <v>37.8D10.1113</v>
          </cell>
          <cell r="F7312" t="str">
            <v>11. BỎNG</v>
          </cell>
          <cell r="G7312" t="str">
            <v>11.104</v>
          </cell>
          <cell r="H7312" t="str">
            <v>Cắt sẹo ghép da mảnh trung bình</v>
          </cell>
          <cell r="I7312" t="str">
            <v>Cắt sẹo ghép da mảnh trung bình</v>
          </cell>
          <cell r="J7312" t="str">
            <v>Cắt sẹo ghép da mảnh trung bình</v>
          </cell>
          <cell r="K7312" t="str">
            <v>B</v>
          </cell>
          <cell r="L7312" t="str">
            <v>P2</v>
          </cell>
          <cell r="M7312">
            <v>1124</v>
          </cell>
          <cell r="N7312">
            <v>1124</v>
          </cell>
          <cell r="P7312" t="str">
            <v>Cắt sẹo ghép da mảnh trung bình</v>
          </cell>
          <cell r="Q7312">
            <v>2915000</v>
          </cell>
          <cell r="R7312">
            <v>838956.52173913002</v>
          </cell>
          <cell r="S7312">
            <v>3753000</v>
          </cell>
          <cell r="T7312">
            <v>1090643.4782608692</v>
          </cell>
          <cell r="U7312">
            <v>4005643.4782608692</v>
          </cell>
          <cell r="V7312">
            <v>4005600</v>
          </cell>
          <cell r="W7312">
            <v>160225.73913043478</v>
          </cell>
          <cell r="X7312">
            <v>4165869.2173913037</v>
          </cell>
        </row>
        <row r="7313">
          <cell r="E7313" t="str">
            <v>37.8D10.1114</v>
          </cell>
          <cell r="F7313" t="str">
            <v>04. LAO (NGOẠI LAO)</v>
          </cell>
          <cell r="G7313" t="str">
            <v>4.37</v>
          </cell>
          <cell r="H7313" t="str">
            <v>Phẫu thuật chỉnh hình cắt bỏ sẹo xấu do lao các khớp ngoại biên</v>
          </cell>
          <cell r="I7313" t="str">
            <v>Phẫu thuật chỉnh hình cắt bỏ sẹo xấu do lao các khớp ngoại biên</v>
          </cell>
          <cell r="J7313" t="str">
            <v>Phẫu thuật chỉnh hình cắt bỏ sẹo xấu do lao các khớp ngoại biên</v>
          </cell>
          <cell r="K7313" t="str">
            <v>B</v>
          </cell>
          <cell r="L7313" t="str">
            <v>P2</v>
          </cell>
          <cell r="M7313">
            <v>1125</v>
          </cell>
          <cell r="N7313">
            <v>1125</v>
          </cell>
          <cell r="P7313" t="str">
            <v>Cắt sẹo khâu kín</v>
          </cell>
          <cell r="Q7313">
            <v>2595000</v>
          </cell>
          <cell r="R7313">
            <v>837391.30434782605</v>
          </cell>
          <cell r="S7313">
            <v>3432000</v>
          </cell>
          <cell r="T7313">
            <v>1088608.6956521738</v>
          </cell>
          <cell r="U7313">
            <v>3683608.6956521738</v>
          </cell>
          <cell r="V7313">
            <v>3683600</v>
          </cell>
          <cell r="W7313">
            <v>147344.34782608695</v>
          </cell>
          <cell r="X7313">
            <v>3830953.0434782607</v>
          </cell>
        </row>
        <row r="7314">
          <cell r="E7314" t="str">
            <v>37.8D10.1114</v>
          </cell>
          <cell r="F7314" t="str">
            <v>04. LAO (NGOẠI LAO)</v>
          </cell>
          <cell r="G7314" t="str">
            <v>4.35</v>
          </cell>
          <cell r="H7314" t="str">
            <v>Phẫu thuật chỉnh hình cắt bỏ sẹo xấu do lao hạch cổ</v>
          </cell>
          <cell r="I7314" t="str">
            <v>Phẫu thuật chỉnh hình cắt bỏ sẹo xấu do lao hạch cổ</v>
          </cell>
          <cell r="J7314" t="str">
            <v>Phẫu thuật chỉnh hình cắt bỏ sẹo xấu do lao hạch cổ</v>
          </cell>
          <cell r="K7314" t="str">
            <v>B</v>
          </cell>
          <cell r="L7314" t="str">
            <v>P2</v>
          </cell>
          <cell r="M7314">
            <v>1125</v>
          </cell>
          <cell r="N7314">
            <v>1125</v>
          </cell>
          <cell r="P7314" t="str">
            <v>Cắt sẹo khâu kín</v>
          </cell>
          <cell r="Q7314">
            <v>2595000</v>
          </cell>
          <cell r="R7314">
            <v>837391.30434782605</v>
          </cell>
          <cell r="S7314">
            <v>3432000</v>
          </cell>
          <cell r="T7314">
            <v>1088608.6956521738</v>
          </cell>
          <cell r="U7314">
            <v>3683608.6956521738</v>
          </cell>
          <cell r="V7314">
            <v>3683600</v>
          </cell>
          <cell r="W7314">
            <v>147344.34782608695</v>
          </cell>
          <cell r="X7314">
            <v>3830953.0434782607</v>
          </cell>
        </row>
        <row r="7315">
          <cell r="E7315" t="str">
            <v>37.8D10.1114</v>
          </cell>
          <cell r="F7315" t="str">
            <v>04. LAO (NGOẠI LAO)</v>
          </cell>
          <cell r="G7315" t="str">
            <v>4.36</v>
          </cell>
          <cell r="H7315" t="str">
            <v>Phẫu thuật chỉnh hình cắt bỏ sẹo xấu do lao thành ngực</v>
          </cell>
          <cell r="I7315" t="str">
            <v>Phẫu thuật chỉnh hình cắt bỏ sẹo xấu do lao thành ngực</v>
          </cell>
          <cell r="J7315" t="str">
            <v>Phẫu thuật chỉnh hình cắt bỏ sẹo xấu do lao thành ngực</v>
          </cell>
          <cell r="K7315" t="str">
            <v>B</v>
          </cell>
          <cell r="L7315" t="str">
            <v>P2</v>
          </cell>
          <cell r="M7315">
            <v>1125</v>
          </cell>
          <cell r="N7315">
            <v>1125</v>
          </cell>
          <cell r="P7315" t="str">
            <v>Cắt sẹo khâu kín</v>
          </cell>
          <cell r="Q7315">
            <v>2595000</v>
          </cell>
          <cell r="R7315">
            <v>837391.30434782605</v>
          </cell>
          <cell r="S7315">
            <v>3432000</v>
          </cell>
          <cell r="T7315">
            <v>1088608.6956521738</v>
          </cell>
          <cell r="U7315">
            <v>3683608.6956521738</v>
          </cell>
          <cell r="V7315">
            <v>3683600</v>
          </cell>
          <cell r="W7315">
            <v>147344.34782608695</v>
          </cell>
          <cell r="X7315">
            <v>3830953.0434782607</v>
          </cell>
        </row>
        <row r="7316">
          <cell r="E7316" t="str">
            <v>37.8D10.1114</v>
          </cell>
          <cell r="F7316" t="str">
            <v>11. BỎNG</v>
          </cell>
          <cell r="G7316" t="str">
            <v>11.103</v>
          </cell>
          <cell r="H7316" t="str">
            <v>Cắt sẹo khâu kín</v>
          </cell>
          <cell r="I7316" t="str">
            <v>Cắt sẹo khâu kín</v>
          </cell>
          <cell r="J7316" t="str">
            <v>Cắt sẹo khâu kín</v>
          </cell>
          <cell r="K7316" t="str">
            <v>C</v>
          </cell>
          <cell r="L7316" t="str">
            <v>P2</v>
          </cell>
          <cell r="M7316">
            <v>1125</v>
          </cell>
          <cell r="N7316">
            <v>1125</v>
          </cell>
          <cell r="P7316" t="str">
            <v>Cắt sẹo khâu kín</v>
          </cell>
          <cell r="Q7316">
            <v>2595000</v>
          </cell>
          <cell r="R7316">
            <v>837391.30434782605</v>
          </cell>
          <cell r="S7316">
            <v>3432000</v>
          </cell>
          <cell r="T7316">
            <v>1088608.6956521738</v>
          </cell>
          <cell r="U7316">
            <v>3683608.6956521738</v>
          </cell>
          <cell r="V7316">
            <v>3683600</v>
          </cell>
          <cell r="W7316">
            <v>147344.34782608695</v>
          </cell>
          <cell r="X7316">
            <v>3830953.0434782607</v>
          </cell>
        </row>
        <row r="7317">
          <cell r="E7317" t="str">
            <v>37.8D10.1115</v>
          </cell>
          <cell r="F7317" t="str">
            <v>11. BỎNG</v>
          </cell>
          <cell r="G7317" t="str">
            <v>11.78</v>
          </cell>
          <cell r="H7317" t="str">
            <v>Chẩn đoán độ sâu bỏng bằng thiết bị laser doppler</v>
          </cell>
          <cell r="I7317" t="str">
            <v>Chẩn đoán độ sâu bỏng bằng thiết bị laser doppler</v>
          </cell>
          <cell r="J7317" t="str">
            <v>Chẩn đoán độ sâu bỏng bằng thiết bị Laser Doppler</v>
          </cell>
          <cell r="K7317" t="str">
            <v>B</v>
          </cell>
          <cell r="L7317" t="str">
            <v>T1</v>
          </cell>
          <cell r="M7317">
            <v>1126</v>
          </cell>
          <cell r="N7317">
            <v>1126</v>
          </cell>
          <cell r="P7317" t="str">
            <v>Chẩn đoán độ sâu bỏng bằng máy siêu âm doppler</v>
          </cell>
          <cell r="Q7317">
            <v>192000</v>
          </cell>
          <cell r="R7317">
            <v>122086.956521739</v>
          </cell>
          <cell r="S7317">
            <v>314000</v>
          </cell>
          <cell r="T7317">
            <v>158713.04347826072</v>
          </cell>
          <cell r="U7317">
            <v>350713.04347826075</v>
          </cell>
          <cell r="V7317">
            <v>350700</v>
          </cell>
          <cell r="W7317">
            <v>14028.52173913043</v>
          </cell>
          <cell r="X7317">
            <v>364741.56521739118</v>
          </cell>
        </row>
        <row r="7318">
          <cell r="E7318" t="str">
            <v>37.8B00.0205</v>
          </cell>
          <cell r="F7318" t="str">
            <v>15. TAI MŨI HỌNG</v>
          </cell>
          <cell r="G7318" t="str">
            <v>15.303</v>
          </cell>
          <cell r="H7318" t="str">
            <v>Thay băng vết mổ</v>
          </cell>
          <cell r="I7318" t="str">
            <v>Thay băng vết mổ [chiều dài &gt; 50cm nhiễm trùng]</v>
          </cell>
          <cell r="J7318" t="str">
            <v>Thay băng vết mổ</v>
          </cell>
          <cell r="K7318" t="str">
            <v>D</v>
          </cell>
          <cell r="L7318" t="str">
            <v>T3</v>
          </cell>
          <cell r="M7318">
            <v>212</v>
          </cell>
          <cell r="N7318">
            <v>212</v>
          </cell>
          <cell r="P7318" t="str">
            <v>Thay băng vết thương hoặc mổ chiều dài &gt; 50cm nhiễm trùng</v>
          </cell>
          <cell r="Q7318">
            <v>180000</v>
          </cell>
          <cell r="R7318">
            <v>73565.217391304395</v>
          </cell>
          <cell r="S7318">
            <v>253000</v>
          </cell>
          <cell r="T7318">
            <v>95634.782608695707</v>
          </cell>
          <cell r="U7318">
            <v>275634.78260869568</v>
          </cell>
          <cell r="V7318">
            <v>275600</v>
          </cell>
          <cell r="W7318">
            <v>11025.391304347828</v>
          </cell>
          <cell r="X7318">
            <v>286660.17391304352</v>
          </cell>
        </row>
        <row r="7319">
          <cell r="E7319" t="str">
            <v>15.8B00.2047</v>
          </cell>
          <cell r="F7319" t="str">
            <v>15. TAI MŨI HỌNG</v>
          </cell>
          <cell r="G7319" t="str">
            <v>15.303</v>
          </cell>
          <cell r="H7319" t="str">
            <v>Thay băng vết mổ</v>
          </cell>
          <cell r="I7319" t="str">
            <v>Thay băng vết mổ [chiều dài trên 15cm đến 30 cm]</v>
          </cell>
          <cell r="J7319" t="str">
            <v>Thay băng vết mổ</v>
          </cell>
          <cell r="K7319" t="str">
            <v>D</v>
          </cell>
          <cell r="L7319" t="str">
            <v>T3</v>
          </cell>
          <cell r="M7319">
            <v>208</v>
          </cell>
          <cell r="N7319">
            <v>208</v>
          </cell>
          <cell r="O7319" t="str">
            <v>Chỉ áp dụng với người bệnh ngoại trú. Đối với người bệnh nội trú theo quy định của Bộ Y tế.</v>
          </cell>
          <cell r="P7319" t="str">
            <v>Thay băng vết  mổ chiều dài trên 15cm đến 30 cm</v>
          </cell>
          <cell r="Q7319">
            <v>70000</v>
          </cell>
          <cell r="R7319">
            <v>15026.0869565217</v>
          </cell>
          <cell r="S7319">
            <v>85000</v>
          </cell>
          <cell r="T7319">
            <v>19533.913043478209</v>
          </cell>
          <cell r="U7319">
            <v>89533.913043478213</v>
          </cell>
          <cell r="V7319">
            <v>89500</v>
          </cell>
          <cell r="W7319">
            <v>3581.3565217391288</v>
          </cell>
          <cell r="X7319">
            <v>93115.269565217342</v>
          </cell>
        </row>
        <row r="7320">
          <cell r="E7320" t="str">
            <v>37.8B00.0204</v>
          </cell>
          <cell r="F7320" t="str">
            <v>15. TAI MŨI HỌNG</v>
          </cell>
          <cell r="G7320" t="str">
            <v>15.303</v>
          </cell>
          <cell r="H7320" t="str">
            <v>Thay băng vết mổ</v>
          </cell>
          <cell r="I7320" t="str">
            <v>Thay băng vết mổ [chiều dài từ 30 cm đến 50 cm nhiễm trùng]</v>
          </cell>
          <cell r="J7320" t="str">
            <v>Thay băng vết mổ</v>
          </cell>
          <cell r="K7320" t="str">
            <v>D</v>
          </cell>
          <cell r="L7320" t="str">
            <v>T3</v>
          </cell>
          <cell r="M7320">
            <v>211</v>
          </cell>
          <cell r="N7320">
            <v>211</v>
          </cell>
          <cell r="P7320" t="str">
            <v>Thay băng vết thương hoặc mổ chiều dài từ 30 cm đến 50 cm nhiễm trùng</v>
          </cell>
          <cell r="Q7320">
            <v>155000</v>
          </cell>
          <cell r="R7320">
            <v>29739.130434782601</v>
          </cell>
          <cell r="S7320">
            <v>184000</v>
          </cell>
          <cell r="T7320">
            <v>38660.869565217377</v>
          </cell>
          <cell r="U7320">
            <v>193660.86956521738</v>
          </cell>
          <cell r="V7320">
            <v>193600</v>
          </cell>
          <cell r="W7320">
            <v>7746.4347826086951</v>
          </cell>
          <cell r="X7320">
            <v>201407.30434782608</v>
          </cell>
        </row>
        <row r="7321">
          <cell r="E7321" t="str">
            <v>37.8D10.1116</v>
          </cell>
          <cell r="F7321" t="str">
            <v>11. BỎNG</v>
          </cell>
          <cell r="G7321" t="str">
            <v>11.98</v>
          </cell>
          <cell r="H7321" t="str">
            <v>Sử dụng oxy cao áp điều trị người bệnh bỏng</v>
          </cell>
          <cell r="I7321" t="str">
            <v>Sử dụng oxy cao áp điều trị người bệnh bỏng</v>
          </cell>
          <cell r="J7321" t="str">
            <v>Sử dụng oxy cao áp điều trị bệnh nhân bỏng</v>
          </cell>
          <cell r="K7321" t="str">
            <v>B</v>
          </cell>
          <cell r="L7321" t="str">
            <v>T2</v>
          </cell>
          <cell r="M7321">
            <v>1127</v>
          </cell>
          <cell r="N7321">
            <v>1127</v>
          </cell>
          <cell r="P7321" t="str">
            <v>Điều trị bằng ôxy cao áp</v>
          </cell>
          <cell r="Q7321">
            <v>143000</v>
          </cell>
          <cell r="R7321">
            <v>109565.217391304</v>
          </cell>
          <cell r="S7321">
            <v>252000</v>
          </cell>
          <cell r="T7321">
            <v>142434.78260869521</v>
          </cell>
          <cell r="U7321">
            <v>285434.78260869521</v>
          </cell>
          <cell r="V7321">
            <v>285400</v>
          </cell>
          <cell r="W7321">
            <v>11417.391304347808</v>
          </cell>
          <cell r="X7321">
            <v>296852.17391304299</v>
          </cell>
        </row>
        <row r="7322">
          <cell r="E7322" t="str">
            <v>37.8D10.1116</v>
          </cell>
          <cell r="F7322" t="str">
            <v>11. BỎNG</v>
          </cell>
          <cell r="G7322" t="str">
            <v>11.121</v>
          </cell>
          <cell r="H7322" t="str">
            <v>Sử dụng oxy cao áp điều trị vết thương mạn tính</v>
          </cell>
          <cell r="I7322" t="str">
            <v>Sử dụng oxy cao áp điều trị vết thương mạn tính</v>
          </cell>
          <cell r="J7322" t="str">
            <v>Sử dụng oxy cao áp điều trị vết thương mạn tính</v>
          </cell>
          <cell r="K7322" t="str">
            <v>B</v>
          </cell>
          <cell r="L7322" t="str">
            <v>T2</v>
          </cell>
          <cell r="M7322">
            <v>1127</v>
          </cell>
          <cell r="N7322">
            <v>1127</v>
          </cell>
          <cell r="P7322" t="str">
            <v>Điều trị bằng ôxy cao áp</v>
          </cell>
          <cell r="Q7322">
            <v>143000</v>
          </cell>
          <cell r="R7322">
            <v>109565.217391304</v>
          </cell>
          <cell r="S7322">
            <v>252000</v>
          </cell>
          <cell r="T7322">
            <v>142434.78260869521</v>
          </cell>
          <cell r="U7322">
            <v>285434.78260869521</v>
          </cell>
          <cell r="V7322">
            <v>285400</v>
          </cell>
          <cell r="W7322">
            <v>11417.391304347808</v>
          </cell>
          <cell r="X7322">
            <v>296852.17391304299</v>
          </cell>
        </row>
        <row r="7323">
          <cell r="E7323" t="str">
            <v>37.8B00.0202</v>
          </cell>
          <cell r="F7323" t="str">
            <v>15. TAI MŨI HỌNG</v>
          </cell>
          <cell r="G7323" t="str">
            <v>15.303</v>
          </cell>
          <cell r="H7323" t="str">
            <v>Thay băng vết mổ</v>
          </cell>
          <cell r="I7323" t="str">
            <v>Thay băng vết mổ [chiều dài từ trên 30 cm đến 50 cm]</v>
          </cell>
          <cell r="J7323" t="str">
            <v>Thay băng vết mổ</v>
          </cell>
          <cell r="K7323" t="str">
            <v>D</v>
          </cell>
          <cell r="L7323" t="str">
            <v>T3</v>
          </cell>
          <cell r="M7323">
            <v>209</v>
          </cell>
          <cell r="N7323">
            <v>209</v>
          </cell>
          <cell r="P7323" t="str">
            <v>Thay băng vết thương hoặc mổ chiều dài từ trên 30 cm đến 50 cm</v>
          </cell>
          <cell r="Q7323">
            <v>97000</v>
          </cell>
          <cell r="R7323">
            <v>18782.608695652201</v>
          </cell>
          <cell r="S7323">
            <v>115000</v>
          </cell>
          <cell r="T7323">
            <v>24417.391304347861</v>
          </cell>
          <cell r="U7323">
            <v>121417.39130434787</v>
          </cell>
          <cell r="V7323">
            <v>121400</v>
          </cell>
          <cell r="W7323">
            <v>4856.6956521739148</v>
          </cell>
          <cell r="X7323">
            <v>126274.08695652179</v>
          </cell>
        </row>
        <row r="7324">
          <cell r="E7324" t="str">
            <v>37.8D10.1118</v>
          </cell>
          <cell r="F7324" t="str">
            <v>11. BỎNG</v>
          </cell>
          <cell r="G7324" t="str">
            <v>11.55</v>
          </cell>
          <cell r="H7324" t="str">
            <v>Ghép da đồng loại ≥ 10% diện tích cơ thể</v>
          </cell>
          <cell r="I7324" t="str">
            <v>Ghép da đồng loại ≥ 10% diện tích cơ thể</v>
          </cell>
          <cell r="J7324" t="str">
            <v>Ghép da đồng loại ≥ 10% diện tích cơ thể</v>
          </cell>
          <cell r="K7324" t="str">
            <v>B</v>
          </cell>
          <cell r="L7324" t="str">
            <v>P2</v>
          </cell>
          <cell r="M7324">
            <v>1129</v>
          </cell>
          <cell r="N7324">
            <v>1129</v>
          </cell>
          <cell r="P7324" t="str">
            <v>Ghép da đồng loại ≥ 10%  diện tích cơ thể (chưa gồm mảnh da ghép)</v>
          </cell>
          <cell r="Q7324">
            <v>1954000</v>
          </cell>
          <cell r="R7324">
            <v>837391.30434782605</v>
          </cell>
          <cell r="S7324">
            <v>2791000</v>
          </cell>
          <cell r="T7324">
            <v>1088608.6956521738</v>
          </cell>
          <cell r="U7324">
            <v>3042608.6956521738</v>
          </cell>
          <cell r="V7324">
            <v>3042600</v>
          </cell>
          <cell r="W7324">
            <v>121704.34782608696</v>
          </cell>
          <cell r="X7324">
            <v>3164313.0434782607</v>
          </cell>
        </row>
        <row r="7325">
          <cell r="E7325" t="str">
            <v>37.8D10.1119</v>
          </cell>
          <cell r="F7325" t="str">
            <v>11. BỎNG</v>
          </cell>
          <cell r="G7325" t="str">
            <v>11.56</v>
          </cell>
          <cell r="H7325" t="str">
            <v>Ghép da đồng loại dưới 10% diện tích cơ thể</v>
          </cell>
          <cell r="I7325" t="str">
            <v>Ghép da đồng loại dưới 10% diện tích cơ thể</v>
          </cell>
          <cell r="J7325" t="str">
            <v>Ghép da đồng loại dưới 10% diện tích cơ thể</v>
          </cell>
          <cell r="K7325" t="str">
            <v>C</v>
          </cell>
          <cell r="L7325" t="str">
            <v>P3</v>
          </cell>
          <cell r="M7325">
            <v>1130</v>
          </cell>
          <cell r="N7325">
            <v>1130</v>
          </cell>
          <cell r="P7325" t="str">
            <v>Ghép da đồng loại dưới  10% diện tích cơ thể (chưa gồm mảnh da ghép)</v>
          </cell>
          <cell r="Q7325">
            <v>1353000</v>
          </cell>
          <cell r="R7325">
            <v>569739.13043478294</v>
          </cell>
          <cell r="S7325">
            <v>1922000</v>
          </cell>
          <cell r="T7325">
            <v>740660.86956521787</v>
          </cell>
          <cell r="U7325">
            <v>2093660.8695652178</v>
          </cell>
          <cell r="V7325">
            <v>2093600</v>
          </cell>
          <cell r="W7325">
            <v>83746.434782608718</v>
          </cell>
          <cell r="X7325">
            <v>2177407.3043478266</v>
          </cell>
        </row>
        <row r="7326">
          <cell r="E7326" t="str">
            <v>37.8D10.1120</v>
          </cell>
          <cell r="F7326" t="str">
            <v>11. BỎNG</v>
          </cell>
          <cell r="G7326" t="str">
            <v>11.34</v>
          </cell>
          <cell r="H7326" t="str">
            <v>Ghép da tự thân mảnh lớn dưới 3% diện tích cơ thể ở trẻ em</v>
          </cell>
          <cell r="I7326" t="str">
            <v>Ghép da tự thân mảnh lớn dưới 3% diện tích cơ thể ở trẻ em</v>
          </cell>
          <cell r="J7326" t="str">
            <v>Ghép da tự thân mảnh lớn dưới 3% diện tích cơ thể ở trẻ em</v>
          </cell>
          <cell r="K7326" t="str">
            <v>C</v>
          </cell>
          <cell r="L7326" t="str">
            <v>P2</v>
          </cell>
          <cell r="M7326">
            <v>1131</v>
          </cell>
          <cell r="N7326">
            <v>1131</v>
          </cell>
          <cell r="P7326" t="str">
            <v>Ghép da tự thân mảnh lớn dưới 5% diện tích cơ thể ở người lớn, dưới 3% diện tích cơ thể ở trẻ em</v>
          </cell>
          <cell r="Q7326">
            <v>2384000</v>
          </cell>
          <cell r="R7326">
            <v>524347.82608695701</v>
          </cell>
          <cell r="S7326">
            <v>2908000</v>
          </cell>
          <cell r="T7326">
            <v>681652.17391304404</v>
          </cell>
          <cell r="U7326">
            <v>3065652.1739130439</v>
          </cell>
          <cell r="V7326">
            <v>3065600</v>
          </cell>
          <cell r="W7326">
            <v>122626.08695652176</v>
          </cell>
          <cell r="X7326">
            <v>3188278.2608695659</v>
          </cell>
        </row>
        <row r="7327">
          <cell r="E7327" t="str">
            <v>37.8D10.1120</v>
          </cell>
          <cell r="F7327" t="str">
            <v>11. BỎNG</v>
          </cell>
          <cell r="G7327" t="str">
            <v>11.31</v>
          </cell>
          <cell r="H7327" t="str">
            <v>Ghép da tự thân mảnh lớn dưới 5% diện tích cơ thể ở người lớn</v>
          </cell>
          <cell r="I7327" t="str">
            <v>Ghép da tự thân mảnh lớn dưới 5% diện tích cơ thể ở người lớn</v>
          </cell>
          <cell r="J7327" t="str">
            <v>Ghép da tự thân mảnh lớn dưới 5% diện tích cơ thể ở người lớn</v>
          </cell>
          <cell r="K7327" t="str">
            <v>C</v>
          </cell>
          <cell r="L7327" t="str">
            <v>P2</v>
          </cell>
          <cell r="M7327">
            <v>1131</v>
          </cell>
          <cell r="N7327">
            <v>1131</v>
          </cell>
          <cell r="P7327" t="str">
            <v>Ghép da tự thân mảnh lớn dưới 5% diện tích cơ thể ở người lớn, dưới 3% diện tích cơ thể ở trẻ em</v>
          </cell>
          <cell r="Q7327">
            <v>2384000</v>
          </cell>
          <cell r="R7327">
            <v>524347.82608695701</v>
          </cell>
          <cell r="S7327">
            <v>2908000</v>
          </cell>
          <cell r="T7327">
            <v>681652.17391304404</v>
          </cell>
          <cell r="U7327">
            <v>3065652.1739130439</v>
          </cell>
          <cell r="V7327">
            <v>3065600</v>
          </cell>
          <cell r="W7327">
            <v>122626.08695652176</v>
          </cell>
          <cell r="X7327">
            <v>3188278.2608695659</v>
          </cell>
        </row>
        <row r="7328">
          <cell r="E7328" t="str">
            <v>37.8D10.1120</v>
          </cell>
          <cell r="F7328" t="str">
            <v>11. BỎNG</v>
          </cell>
          <cell r="G7328" t="str">
            <v>11.162</v>
          </cell>
          <cell r="H7328" t="str">
            <v>Phẫu thuật ghép da mảnh điều trị vết thương mạn tính</v>
          </cell>
          <cell r="I7328" t="str">
            <v>Phẫu thuật ghép da mảnh điều trị vết thương mạn tính</v>
          </cell>
          <cell r="J7328" t="str">
            <v>Phẫu thuật ghép da mảnh điều trị vết thương mạn tính</v>
          </cell>
          <cell r="K7328" t="str">
            <v>C</v>
          </cell>
          <cell r="L7328" t="str">
            <v>P2</v>
          </cell>
          <cell r="M7328">
            <v>1131</v>
          </cell>
          <cell r="N7328">
            <v>1131</v>
          </cell>
          <cell r="P7328" t="str">
            <v>Ghép da tự thân mảnh lớn dưới 5% diện tích cơ thể ở người lớn, dưới 3% diện tích cơ thể ở trẻ em</v>
          </cell>
          <cell r="Q7328">
            <v>2384000</v>
          </cell>
          <cell r="R7328">
            <v>524347.82608695701</v>
          </cell>
          <cell r="S7328">
            <v>2908000</v>
          </cell>
          <cell r="T7328">
            <v>681652.17391304404</v>
          </cell>
          <cell r="U7328">
            <v>3065652.1739130439</v>
          </cell>
          <cell r="V7328">
            <v>3065600</v>
          </cell>
          <cell r="W7328">
            <v>122626.08695652176</v>
          </cell>
          <cell r="X7328">
            <v>3188278.2608695659</v>
          </cell>
        </row>
        <row r="7329">
          <cell r="E7329" t="str">
            <v>37.8D10.1121</v>
          </cell>
          <cell r="F7329" t="str">
            <v>11. BỎNG</v>
          </cell>
          <cell r="G7329" t="str">
            <v>11.29</v>
          </cell>
          <cell r="H7329" t="str">
            <v>Ghép da tự thân mảnh lớn trên 10% diện tích cơ thể ở người lớn</v>
          </cell>
          <cell r="I7329" t="str">
            <v>Ghép da tự thân mảnh lớn trên 10% diện tích cơ thể ở người lớn</v>
          </cell>
          <cell r="J7329" t="str">
            <v>Ghép da tự thân mảnh lớn trên 10% diện tích cơ thể ở người lớn</v>
          </cell>
          <cell r="K7329" t="str">
            <v>A</v>
          </cell>
          <cell r="L7329" t="str">
            <v>P1</v>
          </cell>
          <cell r="M7329">
            <v>1132</v>
          </cell>
          <cell r="N7329">
            <v>1132</v>
          </cell>
          <cell r="P7329" t="str">
            <v>Ghép da tự thân mảnh lớn trên 10% diện tích cơ thể ở người lớn</v>
          </cell>
          <cell r="Q7329">
            <v>3319000</v>
          </cell>
          <cell r="R7329">
            <v>1145739.1304347799</v>
          </cell>
          <cell r="S7329">
            <v>4464000</v>
          </cell>
          <cell r="T7329">
            <v>1489460.869565214</v>
          </cell>
          <cell r="U7329">
            <v>4808460.869565214</v>
          </cell>
          <cell r="V7329">
            <v>4808400</v>
          </cell>
          <cell r="W7329">
            <v>192338.43478260856</v>
          </cell>
          <cell r="X7329">
            <v>5000799.3043478224</v>
          </cell>
        </row>
        <row r="7330">
          <cell r="E7330" t="str">
            <v>37.8D10.1122</v>
          </cell>
          <cell r="F7330" t="str">
            <v>11. BỎNG</v>
          </cell>
          <cell r="G7330" t="str">
            <v>11.33</v>
          </cell>
          <cell r="H7330" t="str">
            <v>Ghép da tự thân mảnh lớn từ 3% - 5% diện tích cơ thể ở trẻ em</v>
          </cell>
          <cell r="I7330" t="str">
            <v>Ghép da tự thân mảnh lớn từ 3% - 5% diện tích cơ thể ở trẻ em</v>
          </cell>
          <cell r="J7330" t="str">
            <v>Ghép da tự thân mảnh lớn từ 3% - 5% diện tích cơ thể ở trẻ em</v>
          </cell>
          <cell r="K7330" t="str">
            <v>B</v>
          </cell>
          <cell r="L7330" t="str">
            <v>P1</v>
          </cell>
          <cell r="M7330">
            <v>1133</v>
          </cell>
          <cell r="N7330">
            <v>1133</v>
          </cell>
          <cell r="P7330" t="str">
            <v>Ghép da tự thân mảnh lớn từ 3% -  5% diện tích cơ thể ở trẻ em</v>
          </cell>
          <cell r="Q7330">
            <v>2936000</v>
          </cell>
          <cell r="R7330">
            <v>688695.65217391297</v>
          </cell>
          <cell r="S7330">
            <v>3624000</v>
          </cell>
          <cell r="T7330">
            <v>895304.3478260868</v>
          </cell>
          <cell r="U7330">
            <v>3831304.3478260869</v>
          </cell>
          <cell r="V7330">
            <v>3831300</v>
          </cell>
          <cell r="W7330">
            <v>153252.17391304349</v>
          </cell>
          <cell r="X7330">
            <v>3984556.5217391304</v>
          </cell>
        </row>
        <row r="7331">
          <cell r="E7331" t="str">
            <v>37.8D10.1123</v>
          </cell>
          <cell r="F7331" t="str">
            <v>11. BỎNG</v>
          </cell>
          <cell r="G7331" t="str">
            <v>11.32</v>
          </cell>
          <cell r="H7331" t="str">
            <v>Ghép da tự thân mảnh lớn trên 5% diện tích cơ thể ở trẻ em</v>
          </cell>
          <cell r="I7331" t="str">
            <v>Ghép da tự thân mảnh lớn trên 5% diện tích cơ thể ở trẻ em</v>
          </cell>
          <cell r="J7331" t="str">
            <v>Ghép da tự thân mảnh lớn trên 5% diện tích cơ thể ở trẻ em</v>
          </cell>
          <cell r="K7331" t="str">
            <v>A</v>
          </cell>
          <cell r="L7331" t="str">
            <v>P1</v>
          </cell>
          <cell r="M7331">
            <v>1134</v>
          </cell>
          <cell r="N7331">
            <v>1134</v>
          </cell>
          <cell r="P7331" t="str">
            <v>Ghép da tự thân mảnh lớn từ 5% - 10% diện tích cơ thể ở người lớn, trên 5% diện tích cơ thể ở trẻ em</v>
          </cell>
          <cell r="Q7331">
            <v>3223000</v>
          </cell>
          <cell r="R7331">
            <v>917217.39130434801</v>
          </cell>
          <cell r="S7331">
            <v>4140000</v>
          </cell>
          <cell r="T7331">
            <v>1192382.6086956523</v>
          </cell>
          <cell r="U7331">
            <v>4415382.6086956523</v>
          </cell>
          <cell r="V7331">
            <v>4415300</v>
          </cell>
          <cell r="W7331">
            <v>176615.30434782611</v>
          </cell>
          <cell r="X7331">
            <v>4591997.9130434785</v>
          </cell>
        </row>
        <row r="7332">
          <cell r="E7332" t="str">
            <v>37.8D10.1123</v>
          </cell>
          <cell r="F7332" t="str">
            <v>11. BỎNG</v>
          </cell>
          <cell r="G7332" t="str">
            <v>11.30</v>
          </cell>
          <cell r="H7332" t="str">
            <v>Ghép da tự thân mảnh lớn từ 5% - 10% diện tích cơ thể ở người lớn</v>
          </cell>
          <cell r="I7332" t="str">
            <v>Ghép da tự thân mảnh lớn từ 5% - 10% diện tích cơ thể ở người lớn</v>
          </cell>
          <cell r="J7332" t="str">
            <v>Ghép da tự thân mảnh lớn từ 5% - 10% diện tích cơ thể ở người lớn</v>
          </cell>
          <cell r="K7332" t="str">
            <v>B</v>
          </cell>
          <cell r="L7332" t="str">
            <v>P1</v>
          </cell>
          <cell r="M7332">
            <v>1134</v>
          </cell>
          <cell r="N7332">
            <v>1134</v>
          </cell>
          <cell r="P7332" t="str">
            <v>Ghép da tự thân mảnh lớn từ 5% - 10% diện tích cơ thể ở người lớn, trên 5% diện tích cơ thể ở trẻ em</v>
          </cell>
          <cell r="Q7332">
            <v>3223000</v>
          </cell>
          <cell r="R7332">
            <v>917217.39130434801</v>
          </cell>
          <cell r="S7332">
            <v>4140000</v>
          </cell>
          <cell r="T7332">
            <v>1192382.6086956523</v>
          </cell>
          <cell r="U7332">
            <v>4415382.6086956523</v>
          </cell>
          <cell r="V7332">
            <v>4415300</v>
          </cell>
          <cell r="W7332">
            <v>176615.30434782611</v>
          </cell>
          <cell r="X7332">
            <v>4591997.9130434785</v>
          </cell>
        </row>
        <row r="7333">
          <cell r="E7333" t="str">
            <v>37.8D10.1124</v>
          </cell>
          <cell r="F7333" t="str">
            <v>11. BỎNG</v>
          </cell>
          <cell r="G7333" t="str">
            <v>11.43</v>
          </cell>
          <cell r="H7333" t="str">
            <v>Ghép da tự thân mảnh siêu nhỏ (micro skin graft) ≥ 10% diện tích cơ thể ở người lớn</v>
          </cell>
          <cell r="I7333" t="str">
            <v>Ghép da tự thân mảnh siêu nhỏ (micro skin graft) ≥ 10% diện tích cơ thể ở người lớn</v>
          </cell>
          <cell r="J7333" t="str">
            <v>Ghép da tự thân mảnh siêu nhỏ (micro skin graft) ≥ 10% diện tích cơ thể ở người lớn</v>
          </cell>
          <cell r="K7333" t="str">
            <v>A</v>
          </cell>
          <cell r="L7333" t="str">
            <v>PDB</v>
          </cell>
          <cell r="M7333">
            <v>1135</v>
          </cell>
          <cell r="N7333">
            <v>1135</v>
          </cell>
          <cell r="P7333" t="str">
            <v>Ghép da tự thân mảnh siêu nhỏ (micro skin graft)  ≥ 10% diện tích cơ thể ở người lớn,  ≥ 5% diện tích cơ thể ở trẻ em</v>
          </cell>
          <cell r="Q7333">
            <v>4941000</v>
          </cell>
          <cell r="R7333">
            <v>1745217.39130435</v>
          </cell>
          <cell r="S7333">
            <v>6686000</v>
          </cell>
          <cell r="T7333">
            <v>2268782.6086956551</v>
          </cell>
          <cell r="U7333">
            <v>7209782.6086956551</v>
          </cell>
          <cell r="V7333">
            <v>7209700</v>
          </cell>
          <cell r="W7333">
            <v>288391.30434782623</v>
          </cell>
          <cell r="X7333">
            <v>7498173.9130434813</v>
          </cell>
        </row>
        <row r="7334">
          <cell r="E7334" t="str">
            <v>37.8D10.1124</v>
          </cell>
          <cell r="F7334" t="str">
            <v>11. BỎNG</v>
          </cell>
          <cell r="G7334" t="str">
            <v>11.45</v>
          </cell>
          <cell r="H7334" t="str">
            <v>Ghép da tự thân mảnh siêu nhỏ (micro skin graft) ≥ 5% diện tích cơ thể ở trẻ em</v>
          </cell>
          <cell r="I7334" t="str">
            <v>Ghép da tự thân mảnh siêu nhỏ (micro skin graft) ≥ 5% diện tích cơ thể ở trẻ em</v>
          </cell>
          <cell r="J7334" t="str">
            <v>Ghép da tự thân mảnh siêu nhỏ (micro skin graft) ≥ 5% diện tích cơ thể ở trẻ em</v>
          </cell>
          <cell r="K7334" t="str">
            <v>A</v>
          </cell>
          <cell r="L7334" t="str">
            <v>PDB</v>
          </cell>
          <cell r="M7334">
            <v>1135</v>
          </cell>
          <cell r="N7334">
            <v>1135</v>
          </cell>
          <cell r="P7334" t="str">
            <v>Ghép da tự thân mảnh siêu nhỏ (micro skin graft)  ≥ 10% diện tích cơ thể ở người lớn,  ≥ 5% diện tích cơ thể ở trẻ em</v>
          </cell>
          <cell r="Q7334">
            <v>4941000</v>
          </cell>
          <cell r="R7334">
            <v>1745217.39130435</v>
          </cell>
          <cell r="S7334">
            <v>6686000</v>
          </cell>
          <cell r="T7334">
            <v>2268782.6086956551</v>
          </cell>
          <cell r="U7334">
            <v>7209782.6086956551</v>
          </cell>
          <cell r="V7334">
            <v>7209700</v>
          </cell>
          <cell r="W7334">
            <v>288391.30434782623</v>
          </cell>
          <cell r="X7334">
            <v>7498173.9130434813</v>
          </cell>
        </row>
        <row r="7335">
          <cell r="E7335" t="str">
            <v>37.8D10.1125</v>
          </cell>
          <cell r="F7335" t="str">
            <v>11. BỎNG</v>
          </cell>
          <cell r="G7335" t="str">
            <v>11.44</v>
          </cell>
          <cell r="H7335" t="str">
            <v>Ghép da tự thân mảnh siêu nhỏ (micro skin graft) dưới 10% diện tích cơ thể ở người lớn</v>
          </cell>
          <cell r="I7335" t="str">
            <v>Ghép da tự thân mảnh siêu nhỏ (micro skin graft) dưới 10% diện tích cơ thể ở người lớn</v>
          </cell>
          <cell r="J7335" t="str">
            <v>Ghép da tự thân mảnh siêu nhỏ (micro skin graft) dưới 10% diện tích cơ thể ở người lớn</v>
          </cell>
          <cell r="K7335" t="str">
            <v>B</v>
          </cell>
          <cell r="L7335" t="str">
            <v>P1</v>
          </cell>
          <cell r="M7335">
            <v>1136</v>
          </cell>
          <cell r="N7335">
            <v>1136</v>
          </cell>
          <cell r="P7335" t="str">
            <v>Ghép da tự thân mảnh siêu nhỏ (micro skin graft) dưới 10% diện tích cơ thể ở người lớn, dưới 5% diện tích cơ thể ở trẻ em</v>
          </cell>
          <cell r="Q7335">
            <v>2941000</v>
          </cell>
          <cell r="R7335">
            <v>917217.39130434801</v>
          </cell>
          <cell r="S7335">
            <v>3858000</v>
          </cell>
          <cell r="T7335">
            <v>1192382.6086956523</v>
          </cell>
          <cell r="U7335">
            <v>4133382.6086956523</v>
          </cell>
          <cell r="V7335">
            <v>4133300</v>
          </cell>
          <cell r="W7335">
            <v>165335.30434782611</v>
          </cell>
          <cell r="X7335">
            <v>4298717.9130434785</v>
          </cell>
        </row>
        <row r="7336">
          <cell r="E7336" t="str">
            <v>37.8D10.1125</v>
          </cell>
          <cell r="F7336" t="str">
            <v>11. BỎNG</v>
          </cell>
          <cell r="G7336" t="str">
            <v>11.46</v>
          </cell>
          <cell r="H7336" t="str">
            <v>Ghép da tự thân mảnh siêu nhỏ (micro skin graft) dưới 5% diện tích cơ thể ở trẻ em</v>
          </cell>
          <cell r="I7336" t="str">
            <v>Ghép da tự thân mảnh siêu nhỏ (micro skin graft) dưới 5% diện tích cơ thể ở trẻ em</v>
          </cell>
          <cell r="J7336" t="str">
            <v>Ghép da tự thân mảnh siêu nhỏ (micro skin graft) dưới 5% diện tích cơ thể ở trẻ em</v>
          </cell>
          <cell r="K7336" t="str">
            <v>B</v>
          </cell>
          <cell r="L7336" t="str">
            <v>P1</v>
          </cell>
          <cell r="M7336">
            <v>1136</v>
          </cell>
          <cell r="N7336">
            <v>1136</v>
          </cell>
          <cell r="P7336" t="str">
            <v>Ghép da tự thân mảnh siêu nhỏ (micro skin graft) dưới 10% diện tích cơ thể ở người lớn, dưới 5% diện tích cơ thể ở trẻ em</v>
          </cell>
          <cell r="Q7336">
            <v>2941000</v>
          </cell>
          <cell r="R7336">
            <v>917217.39130434801</v>
          </cell>
          <cell r="S7336">
            <v>3858000</v>
          </cell>
          <cell r="T7336">
            <v>1192382.6086956523</v>
          </cell>
          <cell r="U7336">
            <v>4133382.6086956523</v>
          </cell>
          <cell r="V7336">
            <v>4133300</v>
          </cell>
          <cell r="W7336">
            <v>165335.30434782611</v>
          </cell>
          <cell r="X7336">
            <v>4298717.9130434785</v>
          </cell>
        </row>
        <row r="7337">
          <cell r="E7337" t="str">
            <v>37.8D10.1126</v>
          </cell>
          <cell r="F7337" t="str">
            <v>11. BỎNG</v>
          </cell>
          <cell r="G7337" t="str">
            <v>11.35</v>
          </cell>
          <cell r="H7337" t="str">
            <v>Ghép da tự thân mắt lưới (mesh graft) ≥ 10% diện tích cơ thể ở người lớn</v>
          </cell>
          <cell r="I7337" t="str">
            <v>Ghép da tự thân mắt lưới (mesh graft) ≥ 10% diện tích cơ thể ở người lớn</v>
          </cell>
          <cell r="J7337" t="str">
            <v>Ghép da tự thân mắt lưới (mesh graft) ≥ 10% diện tích cơ thể ở người lớn</v>
          </cell>
          <cell r="K7337" t="str">
            <v>A</v>
          </cell>
          <cell r="L7337" t="str">
            <v>P1</v>
          </cell>
          <cell r="M7337">
            <v>1137</v>
          </cell>
          <cell r="N7337">
            <v>1137</v>
          </cell>
          <cell r="P7337" t="str">
            <v>Ghép da tự thân mắt lưới (mesh graft)</v>
          </cell>
          <cell r="Q7337">
            <v>3958000</v>
          </cell>
          <cell r="R7337">
            <v>1147304.3478260899</v>
          </cell>
          <cell r="S7337">
            <v>5105000</v>
          </cell>
          <cell r="T7337">
            <v>1491495.652173917</v>
          </cell>
          <cell r="U7337">
            <v>5449495.6521739168</v>
          </cell>
          <cell r="V7337">
            <v>5449400</v>
          </cell>
          <cell r="W7337">
            <v>217979.82608695669</v>
          </cell>
          <cell r="X7337">
            <v>5667475.4782608738</v>
          </cell>
        </row>
        <row r="7338">
          <cell r="E7338" t="str">
            <v>37.8D10.1126</v>
          </cell>
          <cell r="F7338" t="str">
            <v>11. BỎNG</v>
          </cell>
          <cell r="G7338" t="str">
            <v>11.37</v>
          </cell>
          <cell r="H7338" t="str">
            <v>Ghép da tự thân mắt lưới (mesh graft) ≥ 5% diện tích cơ thể ở trẻ em</v>
          </cell>
          <cell r="I7338" t="str">
            <v>Ghép da tự thân mắt lưới (mesh graft) ≥ 5% diện tích cơ thể ở trẻ em</v>
          </cell>
          <cell r="J7338" t="str">
            <v>Ghép da tự thân mắt lưới (mesh graft) ≥ 5% diện tích cơ thể ở trẻ em</v>
          </cell>
          <cell r="K7338" t="str">
            <v>A</v>
          </cell>
          <cell r="L7338" t="str">
            <v>P1</v>
          </cell>
          <cell r="M7338">
            <v>1137</v>
          </cell>
          <cell r="N7338">
            <v>1137</v>
          </cell>
          <cell r="P7338" t="str">
            <v>Ghép da tự thân mắt lưới (mesh graft)</v>
          </cell>
          <cell r="Q7338">
            <v>3958000</v>
          </cell>
          <cell r="R7338">
            <v>1147304.3478260899</v>
          </cell>
          <cell r="S7338">
            <v>5105000</v>
          </cell>
          <cell r="T7338">
            <v>1491495.652173917</v>
          </cell>
          <cell r="U7338">
            <v>5449495.6521739168</v>
          </cell>
          <cell r="V7338">
            <v>5449400</v>
          </cell>
          <cell r="W7338">
            <v>217979.82608695669</v>
          </cell>
          <cell r="X7338">
            <v>5667475.4782608738</v>
          </cell>
        </row>
        <row r="7339">
          <cell r="E7339" t="str">
            <v>37.8D10.1126</v>
          </cell>
          <cell r="F7339" t="str">
            <v>11. BỎNG</v>
          </cell>
          <cell r="G7339" t="str">
            <v>11.36</v>
          </cell>
          <cell r="H7339" t="str">
            <v>Ghép da tự thân mắt lưới (mesh graft) dưới 10% diện tích cơ thể ở người lớn</v>
          </cell>
          <cell r="I7339" t="str">
            <v>Ghép da tự thân mắt lưới (mesh graft) dưới 10% diện tích cơ thể ở người lớn</v>
          </cell>
          <cell r="J7339" t="str">
            <v>Ghép da tự thân mắt lưới (mesh graft) dưới 10% diện tích cơ thể ở người lớn</v>
          </cell>
          <cell r="K7339" t="str">
            <v>B</v>
          </cell>
          <cell r="L7339" t="str">
            <v>P1</v>
          </cell>
          <cell r="M7339">
            <v>1137</v>
          </cell>
          <cell r="N7339">
            <v>1137</v>
          </cell>
          <cell r="P7339" t="str">
            <v>Ghép da tự thân mắt lưới (mesh graft)</v>
          </cell>
          <cell r="Q7339">
            <v>3958000</v>
          </cell>
          <cell r="R7339">
            <v>1147304.3478260899</v>
          </cell>
          <cell r="S7339">
            <v>5105000</v>
          </cell>
          <cell r="T7339">
            <v>1491495.652173917</v>
          </cell>
          <cell r="U7339">
            <v>5449495.6521739168</v>
          </cell>
          <cell r="V7339">
            <v>5449400</v>
          </cell>
          <cell r="W7339">
            <v>217979.82608695669</v>
          </cell>
          <cell r="X7339">
            <v>5667475.4782608738</v>
          </cell>
        </row>
        <row r="7340">
          <cell r="E7340" t="str">
            <v>37.8D10.1126</v>
          </cell>
          <cell r="F7340" t="str">
            <v>11. BỎNG</v>
          </cell>
          <cell r="G7340" t="str">
            <v>11.38</v>
          </cell>
          <cell r="H7340" t="str">
            <v>Ghép da tự thân mắt lưới (mesh graft) dưới 5% diện tích cơ thể ở trẻ em</v>
          </cell>
          <cell r="I7340" t="str">
            <v>Ghép da tự thân mắt lưới (mesh graft) dưới 5% diện tích cơ thể ở trẻ em</v>
          </cell>
          <cell r="J7340" t="str">
            <v>Ghép da tự thân mắt lưới (mesh graft) dưới 5% diện tích cơ thể ở trẻ em</v>
          </cell>
          <cell r="K7340" t="str">
            <v>B</v>
          </cell>
          <cell r="L7340" t="str">
            <v>P1</v>
          </cell>
          <cell r="M7340">
            <v>1137</v>
          </cell>
          <cell r="N7340">
            <v>1137</v>
          </cell>
          <cell r="P7340" t="str">
            <v>Ghép da tự thân mắt lưới (mesh graft)</v>
          </cell>
          <cell r="Q7340">
            <v>3958000</v>
          </cell>
          <cell r="R7340">
            <v>1147304.3478260899</v>
          </cell>
          <cell r="S7340">
            <v>5105000</v>
          </cell>
          <cell r="T7340">
            <v>1491495.652173917</v>
          </cell>
          <cell r="U7340">
            <v>5449495.6521739168</v>
          </cell>
          <cell r="V7340">
            <v>5449400</v>
          </cell>
          <cell r="W7340">
            <v>217979.82608695669</v>
          </cell>
          <cell r="X7340">
            <v>5667475.4782608738</v>
          </cell>
        </row>
        <row r="7341">
          <cell r="E7341" t="str">
            <v>37.8D10.1126</v>
          </cell>
          <cell r="F7341" t="str">
            <v>28. PHẪU THUẬT TẠO HÌNH THẨM MỸ</v>
          </cell>
          <cell r="G7341" t="str">
            <v>28.323</v>
          </cell>
          <cell r="H7341" t="str">
            <v>Phẫu thuật điều trị vết thương bàn tay bằng ghép da tự thân</v>
          </cell>
          <cell r="I7341" t="str">
            <v>Phẫu thuật điều trị vết thương bàn tay bằng ghép da tự thân</v>
          </cell>
          <cell r="J7341" t="str">
            <v>Phẫu thuật điều trị vết thương bàn tay bằng ghép da tự thân</v>
          </cell>
          <cell r="K7341" t="str">
            <v>B</v>
          </cell>
          <cell r="L7341" t="str">
            <v>P2</v>
          </cell>
          <cell r="M7341">
            <v>1137</v>
          </cell>
          <cell r="N7341">
            <v>1137</v>
          </cell>
          <cell r="P7341" t="str">
            <v>Ghép da tự thân mắt lưới (mesh graft)</v>
          </cell>
          <cell r="Q7341">
            <v>3958000</v>
          </cell>
          <cell r="R7341">
            <v>1147304.3478260899</v>
          </cell>
          <cell r="S7341">
            <v>5105000</v>
          </cell>
          <cell r="T7341">
            <v>1491495.652173917</v>
          </cell>
          <cell r="U7341">
            <v>5449495.6521739168</v>
          </cell>
          <cell r="V7341">
            <v>5449400</v>
          </cell>
          <cell r="W7341">
            <v>217979.82608695669</v>
          </cell>
          <cell r="X7341">
            <v>5667475.4782608738</v>
          </cell>
        </row>
        <row r="7342">
          <cell r="E7342" t="str">
            <v>37.8D10.1126</v>
          </cell>
          <cell r="F7342" t="str">
            <v>28. PHẪU THUẬT TẠO HÌNH THẨM MỸ</v>
          </cell>
          <cell r="G7342" t="str">
            <v>28.316</v>
          </cell>
          <cell r="H7342" t="str">
            <v>Phẫu thuật ghép da tự thân các khuyết phần mềm cẳng tay</v>
          </cell>
          <cell r="I7342" t="str">
            <v>Phẫu thuật ghép da tự thân các khuyết phần mềm cẳng tay</v>
          </cell>
          <cell r="J7342" t="str">
            <v>Phẫu thuật ghép da tự thân các khuyết phần mềm cẳng tay</v>
          </cell>
          <cell r="K7342" t="str">
            <v>B</v>
          </cell>
          <cell r="L7342" t="str">
            <v>P2</v>
          </cell>
          <cell r="M7342">
            <v>1137</v>
          </cell>
          <cell r="N7342">
            <v>1137</v>
          </cell>
          <cell r="P7342" t="str">
            <v>Ghép da tự thân mắt lưới (mesh graft)</v>
          </cell>
          <cell r="Q7342">
            <v>3958000</v>
          </cell>
          <cell r="R7342">
            <v>1147304.3478260899</v>
          </cell>
          <cell r="S7342">
            <v>5105000</v>
          </cell>
          <cell r="T7342">
            <v>1491495.652173917</v>
          </cell>
          <cell r="U7342">
            <v>5449495.6521739168</v>
          </cell>
          <cell r="V7342">
            <v>5449400</v>
          </cell>
          <cell r="W7342">
            <v>217979.82608695669</v>
          </cell>
          <cell r="X7342">
            <v>5667475.4782608738</v>
          </cell>
        </row>
        <row r="7343">
          <cell r="E7343" t="str">
            <v>37.8D10.1126</v>
          </cell>
          <cell r="F7343" t="str">
            <v>28. PHẪU THUẬT TẠO HÌNH THẨM MỸ</v>
          </cell>
          <cell r="G7343" t="str">
            <v>28.315</v>
          </cell>
          <cell r="H7343" t="str">
            <v>Phẫu thuật ghép da tự thân các khuyết phần mềm cánh tay</v>
          </cell>
          <cell r="I7343" t="str">
            <v>Phẫu thuật ghép da tự thân các khuyết phần mềm cánh tay</v>
          </cell>
          <cell r="J7343" t="str">
            <v>Phẫu thuật ghép da tự thân các khuyết phần mềm cánh tay</v>
          </cell>
          <cell r="K7343" t="str">
            <v>B</v>
          </cell>
          <cell r="L7343" t="str">
            <v>P2</v>
          </cell>
          <cell r="M7343">
            <v>1137</v>
          </cell>
          <cell r="N7343">
            <v>1137</v>
          </cell>
          <cell r="P7343" t="str">
            <v>Ghép da tự thân mắt lưới (mesh graft)</v>
          </cell>
          <cell r="Q7343">
            <v>3958000</v>
          </cell>
          <cell r="R7343">
            <v>1147304.3478260899</v>
          </cell>
          <cell r="S7343">
            <v>5105000</v>
          </cell>
          <cell r="T7343">
            <v>1491495.652173917</v>
          </cell>
          <cell r="U7343">
            <v>5449495.6521739168</v>
          </cell>
          <cell r="V7343">
            <v>5449400</v>
          </cell>
          <cell r="W7343">
            <v>217979.82608695669</v>
          </cell>
          <cell r="X7343">
            <v>5667475.4782608738</v>
          </cell>
        </row>
        <row r="7344">
          <cell r="E7344" t="str">
            <v>37.8D10.1126</v>
          </cell>
          <cell r="F7344" t="str">
            <v>28. PHẪU THUẬT TẠO HÌNH THẨM MỸ</v>
          </cell>
          <cell r="G7344" t="str">
            <v>28.281</v>
          </cell>
          <cell r="H7344" t="str">
            <v>Phẫu thuật loét tì đè cùng cụt bằng ghép da tự thân</v>
          </cell>
          <cell r="I7344" t="str">
            <v>Phẫu thuật loét tì đè cùng cụt bằng ghép da tự thân</v>
          </cell>
          <cell r="J7344" t="str">
            <v>Phẫu thuật loét tì đè cùng cụt bằng ghép da tự thân</v>
          </cell>
          <cell r="K7344" t="str">
            <v>B</v>
          </cell>
          <cell r="L7344" t="str">
            <v>P2</v>
          </cell>
          <cell r="M7344">
            <v>1137</v>
          </cell>
          <cell r="N7344">
            <v>1137</v>
          </cell>
          <cell r="P7344" t="str">
            <v>Ghép da tự thân mắt lưới (mesh graft)</v>
          </cell>
          <cell r="Q7344">
            <v>3958000</v>
          </cell>
          <cell r="R7344">
            <v>1147304.3478260899</v>
          </cell>
          <cell r="S7344">
            <v>5105000</v>
          </cell>
          <cell r="T7344">
            <v>1491495.652173917</v>
          </cell>
          <cell r="U7344">
            <v>5449495.6521739168</v>
          </cell>
          <cell r="V7344">
            <v>5449400</v>
          </cell>
          <cell r="W7344">
            <v>217979.82608695669</v>
          </cell>
          <cell r="X7344">
            <v>5667475.4782608738</v>
          </cell>
        </row>
        <row r="7345">
          <cell r="E7345" t="str">
            <v>37.8D10.1126</v>
          </cell>
          <cell r="F7345" t="str">
            <v>28. PHẪU THUẬT TẠO HÌNH THẨM MỸ</v>
          </cell>
          <cell r="G7345" t="str">
            <v>28.298</v>
          </cell>
          <cell r="H7345" t="str">
            <v>Phẫu thuật tạo hình khuyết da âm hộ bằng ghép da tự thân</v>
          </cell>
          <cell r="I7345" t="str">
            <v>Phẫu thuật tạo hình khuyết da âm hộ bằng ghép da tự thân</v>
          </cell>
          <cell r="J7345" t="str">
            <v>Phẫu thuật tạo hình khuyết da âm hộ bằng ghép da tự thân</v>
          </cell>
          <cell r="K7345" t="str">
            <v>B</v>
          </cell>
          <cell r="L7345" t="str">
            <v>P2</v>
          </cell>
          <cell r="M7345">
            <v>1137</v>
          </cell>
          <cell r="N7345">
            <v>1137</v>
          </cell>
          <cell r="P7345" t="str">
            <v>Ghép da tự thân mắt lưới (mesh graft)</v>
          </cell>
          <cell r="Q7345">
            <v>3958000</v>
          </cell>
          <cell r="R7345">
            <v>1147304.3478260899</v>
          </cell>
          <cell r="S7345">
            <v>5105000</v>
          </cell>
          <cell r="T7345">
            <v>1491495.652173917</v>
          </cell>
          <cell r="U7345">
            <v>5449495.6521739168</v>
          </cell>
          <cell r="V7345">
            <v>5449400</v>
          </cell>
          <cell r="W7345">
            <v>217979.82608695669</v>
          </cell>
          <cell r="X7345">
            <v>5667475.4782608738</v>
          </cell>
        </row>
        <row r="7346">
          <cell r="E7346" t="str">
            <v>37.8D10.1127</v>
          </cell>
          <cell r="F7346" t="str">
            <v>11. BỎNG</v>
          </cell>
          <cell r="G7346" t="str">
            <v>11.47</v>
          </cell>
          <cell r="H7346" t="str">
            <v>Ghép da tự thân phối hợp kiểu hai lớp (sandwich) ≥ 10% diện tích cơ thể ở người lớn</v>
          </cell>
          <cell r="I7346" t="str">
            <v>Ghép da tự thân phối hợp kiểu hai lớp (sandwich) ≥ 10% diện tích cơ thể ở người lớn</v>
          </cell>
          <cell r="J7346" t="str">
            <v>Ghép da tự thân phối hợp kiểu hai lớp (sandwich) ≥ 10% diện tích cơ thể ở người lớn</v>
          </cell>
          <cell r="K7346" t="str">
            <v>A</v>
          </cell>
          <cell r="L7346" t="str">
            <v>P1</v>
          </cell>
          <cell r="M7346">
            <v>1138</v>
          </cell>
          <cell r="N7346">
            <v>1138</v>
          </cell>
          <cell r="P7346" t="str">
            <v>Ghép da tự thân phối hợp kiểu hai lớp (sandwich)</v>
          </cell>
          <cell r="Q7346">
            <v>5532000</v>
          </cell>
          <cell r="R7346">
            <v>1147304.3478260899</v>
          </cell>
          <cell r="S7346">
            <v>6679000</v>
          </cell>
          <cell r="T7346">
            <v>1491495.652173917</v>
          </cell>
          <cell r="U7346">
            <v>7023495.6521739168</v>
          </cell>
          <cell r="V7346">
            <v>7023400</v>
          </cell>
          <cell r="W7346">
            <v>280939.82608695666</v>
          </cell>
          <cell r="X7346">
            <v>7304435.4782608738</v>
          </cell>
        </row>
        <row r="7347">
          <cell r="E7347" t="str">
            <v>37.8D10.1127</v>
          </cell>
          <cell r="F7347" t="str">
            <v>11. BỎNG</v>
          </cell>
          <cell r="G7347" t="str">
            <v>11.49</v>
          </cell>
          <cell r="H7347" t="str">
            <v>Ghép da tự thân phối hợp kiểu hai lớp (sandwich) ≥ 5% diện tích cơ thể ở trẻ em</v>
          </cell>
          <cell r="I7347" t="str">
            <v>Ghép da tự thân phối hợp kiểu hai lớp (sandwich) ≥ 5% diện tích cơ thể ở trẻ em</v>
          </cell>
          <cell r="J7347" t="str">
            <v>Ghép da tự thân phối hợp kiểu hai lớp (sandwich) ≥ 5% diện tích cơ thể ở trẻ em</v>
          </cell>
          <cell r="K7347" t="str">
            <v>A</v>
          </cell>
          <cell r="L7347" t="str">
            <v>P1</v>
          </cell>
          <cell r="M7347">
            <v>1138</v>
          </cell>
          <cell r="N7347">
            <v>1138</v>
          </cell>
          <cell r="P7347" t="str">
            <v>Ghép da tự thân phối hợp kiểu hai lớp (sandwich)</v>
          </cell>
          <cell r="Q7347">
            <v>5532000</v>
          </cell>
          <cell r="R7347">
            <v>1147304.3478260899</v>
          </cell>
          <cell r="S7347">
            <v>6679000</v>
          </cell>
          <cell r="T7347">
            <v>1491495.652173917</v>
          </cell>
          <cell r="U7347">
            <v>7023495.6521739168</v>
          </cell>
          <cell r="V7347">
            <v>7023400</v>
          </cell>
          <cell r="W7347">
            <v>280939.82608695666</v>
          </cell>
          <cell r="X7347">
            <v>7304435.4782608738</v>
          </cell>
        </row>
        <row r="7348">
          <cell r="E7348" t="str">
            <v>37.8D10.1127</v>
          </cell>
          <cell r="F7348" t="str">
            <v>11. BỎNG</v>
          </cell>
          <cell r="G7348" t="str">
            <v>11.48</v>
          </cell>
          <cell r="H7348" t="str">
            <v>Ghép da tự thân phối hợp kiểu hai lớp (sandwich) dưới 10% diện tích cơ thể ở người lớn</v>
          </cell>
          <cell r="I7348" t="str">
            <v>Ghép da tự thân phối hợp kiểu hai lớp (sandwich) dưới 10% diện tích cơ thể ở người lớn</v>
          </cell>
          <cell r="J7348" t="str">
            <v>Ghép da tự thân phối hợp kiểu hai lớp (sandwich) dưới 10% diện tích cơ thể ở người lớn</v>
          </cell>
          <cell r="K7348" t="str">
            <v>B</v>
          </cell>
          <cell r="L7348" t="str">
            <v>P1</v>
          </cell>
          <cell r="M7348">
            <v>1138</v>
          </cell>
          <cell r="N7348">
            <v>1138</v>
          </cell>
          <cell r="P7348" t="str">
            <v>Ghép da tự thân phối hợp kiểu hai lớp (sandwich)</v>
          </cell>
          <cell r="Q7348">
            <v>5532000</v>
          </cell>
          <cell r="R7348">
            <v>1147304.3478260899</v>
          </cell>
          <cell r="S7348">
            <v>6679000</v>
          </cell>
          <cell r="T7348">
            <v>1491495.652173917</v>
          </cell>
          <cell r="U7348">
            <v>7023495.6521739168</v>
          </cell>
          <cell r="V7348">
            <v>7023400</v>
          </cell>
          <cell r="W7348">
            <v>280939.82608695666</v>
          </cell>
          <cell r="X7348">
            <v>7304435.4782608738</v>
          </cell>
        </row>
        <row r="7349">
          <cell r="E7349" t="str">
            <v>37.8D10.1127</v>
          </cell>
          <cell r="F7349" t="str">
            <v>11. BỎNG</v>
          </cell>
          <cell r="G7349" t="str">
            <v>11.50</v>
          </cell>
          <cell r="H7349" t="str">
            <v>Ghép da tự thân phối hợp kiểu hai lớp (sandwich) dưới 5% diện tích cơ thể ở trẻ em</v>
          </cell>
          <cell r="I7349" t="str">
            <v>Ghép da tự thân phối hợp kiểu hai lớp (sandwich) dưới 5% diện tích cơ thể ở trẻ em</v>
          </cell>
          <cell r="J7349" t="str">
            <v>Ghép da tự thân phối hợp kiểu hai lớp (sandwich) dưới 5% diện tích cơ thể ở trẻ em</v>
          </cell>
          <cell r="K7349" t="str">
            <v>B</v>
          </cell>
          <cell r="L7349" t="str">
            <v>P1</v>
          </cell>
          <cell r="M7349">
            <v>1138</v>
          </cell>
          <cell r="N7349">
            <v>1138</v>
          </cell>
          <cell r="P7349" t="str">
            <v>Ghép da tự thân phối hợp kiểu hai lớp (sandwich)</v>
          </cell>
          <cell r="Q7349">
            <v>5532000</v>
          </cell>
          <cell r="R7349">
            <v>1147304.3478260899</v>
          </cell>
          <cell r="S7349">
            <v>6679000</v>
          </cell>
          <cell r="T7349">
            <v>1491495.652173917</v>
          </cell>
          <cell r="U7349">
            <v>7023495.6521739168</v>
          </cell>
          <cell r="V7349">
            <v>7023400</v>
          </cell>
          <cell r="W7349">
            <v>280939.82608695666</v>
          </cell>
          <cell r="X7349">
            <v>7304435.4782608738</v>
          </cell>
        </row>
        <row r="7350">
          <cell r="E7350" t="str">
            <v>37.8D10.1128</v>
          </cell>
          <cell r="F7350" t="str">
            <v>11. BỎNG</v>
          </cell>
          <cell r="G7350" t="str">
            <v>11.39</v>
          </cell>
          <cell r="H7350" t="str">
            <v>Ghép da tự thân tem thư (post stam graft) ≥ 10% diện tích cơ thể ở người lớn</v>
          </cell>
          <cell r="I7350" t="str">
            <v>Ghép da tự thân tem thư (post stam graft) ≥ 10% diện tích cơ thể ở người lớn</v>
          </cell>
          <cell r="J7350" t="str">
            <v>Ghép da tự thân tem thư (post stam graft) ≥ 10% diện tích cơ thể ở người lớn</v>
          </cell>
          <cell r="K7350" t="str">
            <v>A</v>
          </cell>
          <cell r="L7350" t="str">
            <v>P1</v>
          </cell>
          <cell r="M7350">
            <v>1139</v>
          </cell>
          <cell r="N7350">
            <v>1139</v>
          </cell>
          <cell r="P7350" t="str">
            <v>Ghép da tự thân tem thư (post stam graft)  ≥ 10% diện tích cơ thể ở người lớn</v>
          </cell>
          <cell r="Q7350">
            <v>3478000</v>
          </cell>
          <cell r="R7350">
            <v>1018956.52173913</v>
          </cell>
          <cell r="S7350">
            <v>4496000</v>
          </cell>
          <cell r="T7350">
            <v>1324643.4782608689</v>
          </cell>
          <cell r="U7350">
            <v>4802643.4782608692</v>
          </cell>
          <cell r="V7350">
            <v>4802600</v>
          </cell>
          <cell r="W7350">
            <v>192105.73913043478</v>
          </cell>
          <cell r="X7350">
            <v>4994749.2173913037</v>
          </cell>
        </row>
        <row r="7351">
          <cell r="E7351" t="str">
            <v>37.8D10.1129</v>
          </cell>
          <cell r="F7351" t="str">
            <v>11. BỎNG</v>
          </cell>
          <cell r="G7351" t="str">
            <v>11.41</v>
          </cell>
          <cell r="H7351" t="str">
            <v>Ghép da tự thân tem thư (post stam graft) ≥ 5% diện tích cơ thể ở trẻ em</v>
          </cell>
          <cell r="I7351" t="str">
            <v>Ghép da tự thân tem thư (post stam graft) ≥ 5% diện tích cơ thể ở trẻ em</v>
          </cell>
          <cell r="J7351" t="str">
            <v>Ghép da tự thân tem thư (post stam graft) ≥ 5% diện tích cơ thể ở trẻ em</v>
          </cell>
          <cell r="K7351" t="str">
            <v>A</v>
          </cell>
          <cell r="L7351" t="str">
            <v>P1</v>
          </cell>
          <cell r="M7351">
            <v>1140</v>
          </cell>
          <cell r="N7351">
            <v>1140</v>
          </cell>
          <cell r="P7351" t="str">
            <v>Ghép da tự thân tem thư (post stam graft) dưới 10% diện tích cơ thể ở người lớn, ≥ 5% diện tích cơ thể ở trẻ em</v>
          </cell>
          <cell r="Q7351">
            <v>2958000</v>
          </cell>
          <cell r="R7351">
            <v>1147304.3478260899</v>
          </cell>
          <cell r="S7351">
            <v>4105000</v>
          </cell>
          <cell r="T7351">
            <v>1491495.652173917</v>
          </cell>
          <cell r="U7351">
            <v>4449495.6521739168</v>
          </cell>
          <cell r="V7351">
            <v>4449400</v>
          </cell>
          <cell r="W7351">
            <v>177979.82608695669</v>
          </cell>
          <cell r="X7351">
            <v>4627475.4782608738</v>
          </cell>
        </row>
        <row r="7352">
          <cell r="E7352" t="str">
            <v>37.8D10.1129</v>
          </cell>
          <cell r="F7352" t="str">
            <v>11. BỎNG</v>
          </cell>
          <cell r="G7352" t="str">
            <v>11.40</v>
          </cell>
          <cell r="H7352" t="str">
            <v>Ghép da tự thân tem thư (post stam graft) dưới 10% diện tích cơ thể ở người lớn</v>
          </cell>
          <cell r="I7352" t="str">
            <v>Ghép da tự thân tem thư (post stam graft) dưới 10% diện tích cơ thể ở người lớn</v>
          </cell>
          <cell r="J7352" t="str">
            <v>Ghép da tự thân tem thư (post stam graft) dưới 10% diện tích cơ thể ở người lớn</v>
          </cell>
          <cell r="K7352" t="str">
            <v>B</v>
          </cell>
          <cell r="L7352" t="str">
            <v>P1</v>
          </cell>
          <cell r="M7352">
            <v>1140</v>
          </cell>
          <cell r="N7352">
            <v>1140</v>
          </cell>
          <cell r="P7352" t="str">
            <v>Ghép da tự thân tem thư (post stam graft) dưới 10% diện tích cơ thể ở người lớn, ≥ 5% diện tích cơ thể ở trẻ em</v>
          </cell>
          <cell r="Q7352">
            <v>2958000</v>
          </cell>
          <cell r="R7352">
            <v>1147304.3478260899</v>
          </cell>
          <cell r="S7352">
            <v>4105000</v>
          </cell>
          <cell r="T7352">
            <v>1491495.652173917</v>
          </cell>
          <cell r="U7352">
            <v>4449495.6521739168</v>
          </cell>
          <cell r="V7352">
            <v>4449400</v>
          </cell>
          <cell r="W7352">
            <v>177979.82608695669</v>
          </cell>
          <cell r="X7352">
            <v>4627475.4782608738</v>
          </cell>
        </row>
        <row r="7353">
          <cell r="E7353" t="str">
            <v>37.8D10.1130</v>
          </cell>
          <cell r="F7353" t="str">
            <v>11. BỎNG</v>
          </cell>
          <cell r="G7353" t="str">
            <v>11.42</v>
          </cell>
          <cell r="H7353" t="str">
            <v>Ghép da tự thân tem thư (post stam graft) dưới 5% diện tích cơ thể ở trẻ em</v>
          </cell>
          <cell r="I7353" t="str">
            <v>Ghép da tự thân tem thư (post stam graft) dưới 5% diện tích cơ thể ở trẻ em</v>
          </cell>
          <cell r="J7353" t="str">
            <v>Ghép da tự thân tem thư (post stam graft) dưới 5% diện tích cơ thể ở trẻ em</v>
          </cell>
          <cell r="K7353" t="str">
            <v>B</v>
          </cell>
          <cell r="L7353" t="str">
            <v>P1</v>
          </cell>
          <cell r="M7353">
            <v>1141</v>
          </cell>
          <cell r="N7353">
            <v>1141</v>
          </cell>
          <cell r="P7353" t="str">
            <v>Ghép da tự thân tem thư (post stam graft) dưới 5% diện tích cơ thể ở trẻ em</v>
          </cell>
          <cell r="Q7353">
            <v>2585000</v>
          </cell>
          <cell r="R7353">
            <v>917217.39130434801</v>
          </cell>
          <cell r="S7353">
            <v>3502000</v>
          </cell>
          <cell r="T7353">
            <v>1192382.6086956523</v>
          </cell>
          <cell r="U7353">
            <v>3777382.6086956523</v>
          </cell>
          <cell r="V7353">
            <v>3777300</v>
          </cell>
          <cell r="W7353">
            <v>151095.30434782611</v>
          </cell>
          <cell r="X7353">
            <v>3928477.9130434785</v>
          </cell>
        </row>
        <row r="7354">
          <cell r="E7354" t="str">
            <v>37.8D10.1131</v>
          </cell>
          <cell r="F7354" t="str">
            <v>11. BỎNG</v>
          </cell>
          <cell r="G7354" t="str">
            <v>11.51</v>
          </cell>
          <cell r="H7354" t="str">
            <v>Ghép da tự thân xen kẽ (molem-jackson) ≥ 10% diện tích cơ thể ở người lớn</v>
          </cell>
          <cell r="I7354" t="str">
            <v>Ghép da tự thân xen kẽ (molem-jackson) ≥ 10% diện tích cơ thể ở người lớn</v>
          </cell>
          <cell r="J7354" t="str">
            <v>Ghép da tự thân xen kẽ (molem-jackson) ≥ 10% diện tích cơ thể ở người lớn</v>
          </cell>
          <cell r="K7354" t="str">
            <v>A</v>
          </cell>
          <cell r="L7354" t="str">
            <v>P1</v>
          </cell>
          <cell r="M7354">
            <v>1142</v>
          </cell>
          <cell r="N7354">
            <v>1142</v>
          </cell>
          <cell r="P7354" t="str">
            <v>Ghép da tự thân xen kẽ (molem-jackson)  ≥ 10% diện tích cơ thể ở người lớn</v>
          </cell>
          <cell r="Q7354">
            <v>6114000</v>
          </cell>
          <cell r="R7354">
            <v>1145739.1304347799</v>
          </cell>
          <cell r="S7354">
            <v>7259000</v>
          </cell>
          <cell r="T7354">
            <v>1489460.869565214</v>
          </cell>
          <cell r="U7354">
            <v>7603460.869565214</v>
          </cell>
          <cell r="V7354">
            <v>7603400</v>
          </cell>
          <cell r="W7354">
            <v>304138.43478260859</v>
          </cell>
          <cell r="X7354">
            <v>7907599.3043478224</v>
          </cell>
        </row>
        <row r="7355">
          <cell r="E7355" t="str">
            <v>37.8D10.1132</v>
          </cell>
          <cell r="F7355" t="str">
            <v>11. BỎNG</v>
          </cell>
          <cell r="G7355" t="str">
            <v>11.53</v>
          </cell>
          <cell r="H7355" t="str">
            <v>Ghép da tự thân xen kẽ (molem-jackson) ≥ 5% diện tích cơ thể ở trẻ em</v>
          </cell>
          <cell r="I7355" t="str">
            <v>Ghép da tự thân xen kẽ (molem-jackson) ≥ 5% diện tích cơ thể ở trẻ em</v>
          </cell>
          <cell r="J7355" t="str">
            <v>Ghép da tự thân xen kẽ (molem-jackson) ≥ 5% diện tích cơ thể ở trẻ em</v>
          </cell>
          <cell r="K7355" t="str">
            <v>A</v>
          </cell>
          <cell r="L7355" t="str">
            <v>P1</v>
          </cell>
          <cell r="M7355">
            <v>1143</v>
          </cell>
          <cell r="N7355">
            <v>1143</v>
          </cell>
          <cell r="P7355" t="str">
            <v>Ghép da tự thân xen kẽ (molem-jackson) ở trẻ em, dưới 10% diện tích cơ thể ở người lớn</v>
          </cell>
          <cell r="Q7355">
            <v>4514000</v>
          </cell>
          <cell r="R7355">
            <v>1147304.3478260899</v>
          </cell>
          <cell r="S7355">
            <v>5661000</v>
          </cell>
          <cell r="T7355">
            <v>1491495.652173917</v>
          </cell>
          <cell r="U7355">
            <v>6005495.6521739168</v>
          </cell>
          <cell r="V7355">
            <v>6005400</v>
          </cell>
          <cell r="W7355">
            <v>240219.82608695669</v>
          </cell>
          <cell r="X7355">
            <v>6245715.4782608738</v>
          </cell>
        </row>
        <row r="7356">
          <cell r="E7356" t="str">
            <v>37.8D10.1132</v>
          </cell>
          <cell r="F7356" t="str">
            <v>11. BỎNG</v>
          </cell>
          <cell r="G7356" t="str">
            <v>11.52</v>
          </cell>
          <cell r="H7356" t="str">
            <v>Ghép da tự thân xen kẽ (molem-jackson) dưới 10% diện tích cơ thể ở người lớn</v>
          </cell>
          <cell r="I7356" t="str">
            <v>Ghép da tự thân xen kẽ (molem-jackson) dưới 10% diện tích cơ thể ở người lớn</v>
          </cell>
          <cell r="J7356" t="str">
            <v>Ghép da tự thân xen kẽ (molem-jackson) dưới 10% diện tích cơ thể ở người lớn</v>
          </cell>
          <cell r="K7356" t="str">
            <v>B</v>
          </cell>
          <cell r="L7356" t="str">
            <v>P1</v>
          </cell>
          <cell r="M7356">
            <v>1143</v>
          </cell>
          <cell r="N7356">
            <v>1143</v>
          </cell>
          <cell r="P7356" t="str">
            <v>Ghép da tự thân xen kẽ (molem-jackson) ở trẻ em, dưới 10% diện tích cơ thể ở người lớn</v>
          </cell>
          <cell r="Q7356">
            <v>4514000</v>
          </cell>
          <cell r="R7356">
            <v>1147304.3478260899</v>
          </cell>
          <cell r="S7356">
            <v>5661000</v>
          </cell>
          <cell r="T7356">
            <v>1491495.652173917</v>
          </cell>
          <cell r="U7356">
            <v>6005495.6521739168</v>
          </cell>
          <cell r="V7356">
            <v>6005400</v>
          </cell>
          <cell r="W7356">
            <v>240219.82608695669</v>
          </cell>
          <cell r="X7356">
            <v>6245715.4782608738</v>
          </cell>
        </row>
        <row r="7357">
          <cell r="E7357" t="str">
            <v>37.8D10.1132</v>
          </cell>
          <cell r="F7357" t="str">
            <v>11. BỎNG</v>
          </cell>
          <cell r="G7357" t="str">
            <v>11.54</v>
          </cell>
          <cell r="H7357" t="str">
            <v>Ghép da tự thân xen kẽ (molem-jackson) dưới 5% diện tích cơ thể ở trẻ em</v>
          </cell>
          <cell r="I7357" t="str">
            <v>Ghép da tự thân xen kẽ (molem-jackson) dưới 5% diện tích cơ thể ở trẻ em</v>
          </cell>
          <cell r="J7357" t="str">
            <v>Ghép da tự thân xen kẽ (molem-jackson) dưới 5% diện tích cơ thể ở trẻ em</v>
          </cell>
          <cell r="K7357" t="str">
            <v>B</v>
          </cell>
          <cell r="L7357" t="str">
            <v>P1</v>
          </cell>
          <cell r="M7357">
            <v>1143</v>
          </cell>
          <cell r="N7357">
            <v>1143</v>
          </cell>
          <cell r="P7357" t="str">
            <v>Ghép da tự thân xen kẽ (molem-jackson) ở trẻ em, dưới 10% diện tích cơ thể ở người lớn</v>
          </cell>
          <cell r="Q7357">
            <v>4514000</v>
          </cell>
          <cell r="R7357">
            <v>1147304.3478260899</v>
          </cell>
          <cell r="S7357">
            <v>5661000</v>
          </cell>
          <cell r="T7357">
            <v>1491495.652173917</v>
          </cell>
          <cell r="U7357">
            <v>6005495.6521739168</v>
          </cell>
          <cell r="V7357">
            <v>6005400</v>
          </cell>
          <cell r="W7357">
            <v>240219.82608695669</v>
          </cell>
          <cell r="X7357">
            <v>6245715.4782608738</v>
          </cell>
        </row>
        <row r="7358">
          <cell r="E7358" t="str">
            <v>37.8D10.1133</v>
          </cell>
          <cell r="F7358" t="str">
            <v>11. BỎNG</v>
          </cell>
          <cell r="G7358" t="str">
            <v>11.58</v>
          </cell>
          <cell r="H7358" t="str">
            <v>Ghép màng nuôi cấy tế bào các loại điều trị vết thương, vết bỏng</v>
          </cell>
          <cell r="I7358" t="str">
            <v>Ghép màng nuôi cấy tế bào các loại điều trị vết thương, vết bỏng</v>
          </cell>
          <cell r="J7358" t="str">
            <v>Ghép màng nuôi cấy tế bào các loại điều trị vết thương, vết bỏng</v>
          </cell>
          <cell r="K7358" t="str">
            <v>B</v>
          </cell>
          <cell r="L7358" t="str">
            <v>T1</v>
          </cell>
          <cell r="M7358">
            <v>1144</v>
          </cell>
          <cell r="N7358">
            <v>1144</v>
          </cell>
          <cell r="O7358" t="str">
            <v>Chưa bao gồm màng nuôi; màng nuôi sẽ tính theo chi phí thực tế.</v>
          </cell>
          <cell r="P7358" t="str">
            <v xml:space="preserve">Ghép màng tế bào nuôi cấy trong điều trị bỏng </v>
          </cell>
          <cell r="Q7358">
            <v>402000</v>
          </cell>
          <cell r="R7358">
            <v>139304.347826087</v>
          </cell>
          <cell r="S7358">
            <v>541000</v>
          </cell>
          <cell r="T7358">
            <v>181095.65217391308</v>
          </cell>
          <cell r="U7358">
            <v>583095.65217391308</v>
          </cell>
          <cell r="V7358">
            <v>583000</v>
          </cell>
          <cell r="W7358">
            <v>23323.826086956524</v>
          </cell>
          <cell r="X7358">
            <v>606419.47826086963</v>
          </cell>
        </row>
        <row r="7359">
          <cell r="E7359" t="str">
            <v>37.8D10.1133</v>
          </cell>
          <cell r="F7359" t="str">
            <v>11. BỎNG</v>
          </cell>
          <cell r="G7359" t="str">
            <v>11.119</v>
          </cell>
          <cell r="H7359" t="str">
            <v>Ghép màng nuôi cấy tế bào các loại trong điều trị vết thương mạn tính</v>
          </cell>
          <cell r="I7359" t="str">
            <v>Ghép màng nuôi cấy tế bào các loại trong điều trị vết thương mạn tính</v>
          </cell>
          <cell r="J7359" t="str">
            <v>Ghép màng nuôi cấy tế bào các loại trong điều trị vết thương mạn tính</v>
          </cell>
          <cell r="K7359" t="str">
            <v>B</v>
          </cell>
          <cell r="L7359" t="str">
            <v>T1</v>
          </cell>
          <cell r="M7359">
            <v>1144</v>
          </cell>
          <cell r="N7359">
            <v>1144</v>
          </cell>
          <cell r="O7359" t="str">
            <v>Chưa bao gồm màng nuôi; màng nuôi sẽ tính theo chi phí thực tế.</v>
          </cell>
          <cell r="P7359" t="str">
            <v xml:space="preserve">Ghép màng tế bào nuôi cấy trong điều trị bỏng </v>
          </cell>
          <cell r="Q7359">
            <v>402000</v>
          </cell>
          <cell r="R7359">
            <v>139304.347826087</v>
          </cell>
          <cell r="S7359">
            <v>541000</v>
          </cell>
          <cell r="T7359">
            <v>181095.65217391308</v>
          </cell>
          <cell r="U7359">
            <v>583095.65217391308</v>
          </cell>
          <cell r="V7359">
            <v>583000</v>
          </cell>
          <cell r="W7359">
            <v>23323.826086956524</v>
          </cell>
          <cell r="X7359">
            <v>606419.47826086963</v>
          </cell>
        </row>
        <row r="7360">
          <cell r="E7360" t="str">
            <v>37.8D10.1134</v>
          </cell>
          <cell r="F7360" t="str">
            <v>03. NHI KHOA</v>
          </cell>
          <cell r="G7360" t="str">
            <v>3.2988</v>
          </cell>
          <cell r="H7360" t="str">
            <v>Ghép xương, mỡ và các vật liệu khác điều trị sẹo bỏng</v>
          </cell>
          <cell r="I7360" t="str">
            <v>Ghép xương, mỡ và các vật liệu khác điều trị sẹo bỏng</v>
          </cell>
          <cell r="J7360" t="str">
            <v>Ghép xương, mỡ và các vật liệu khác điều trị sẹo bỏng</v>
          </cell>
          <cell r="K7360" t="str">
            <v>B</v>
          </cell>
          <cell r="L7360" t="str">
            <v>PDB</v>
          </cell>
          <cell r="M7360">
            <v>1145</v>
          </cell>
          <cell r="N7360">
            <v>1145</v>
          </cell>
          <cell r="P7360" t="str">
            <v>Kỹ thuật ghép khối mỡ tự thân điều trị vết thương mạn tính</v>
          </cell>
          <cell r="Q7360">
            <v>2842000</v>
          </cell>
          <cell r="R7360">
            <v>1375826.0869565201</v>
          </cell>
          <cell r="S7360">
            <v>4217000</v>
          </cell>
          <cell r="T7360">
            <v>1788573.9130434762</v>
          </cell>
          <cell r="U7360">
            <v>4630573.9130434766</v>
          </cell>
          <cell r="V7360">
            <v>4630500</v>
          </cell>
          <cell r="W7360">
            <v>185222.95652173908</v>
          </cell>
          <cell r="X7360">
            <v>4815796.8695652159</v>
          </cell>
        </row>
        <row r="7361">
          <cell r="E7361" t="str">
            <v>37.8D10.1134</v>
          </cell>
          <cell r="F7361" t="str">
            <v>03. NHI KHOA</v>
          </cell>
          <cell r="G7361" t="str">
            <v>3.2955</v>
          </cell>
          <cell r="H7361" t="str">
            <v>Phẫu thuật hút mỡ và bơm mỡ tự thân điều trị teo da</v>
          </cell>
          <cell r="I7361" t="str">
            <v>Phẫu thuật hút mỡ và bơm mỡ tự thân điều trị teo da</v>
          </cell>
          <cell r="J7361" t="str">
            <v>Phẫu thuật hút mỡ và bơm mỡ tự thân điều trị teo da</v>
          </cell>
          <cell r="K7361" t="str">
            <v>B</v>
          </cell>
          <cell r="L7361" t="str">
            <v>P1</v>
          </cell>
          <cell r="M7361">
            <v>1145</v>
          </cell>
          <cell r="N7361">
            <v>1145</v>
          </cell>
          <cell r="P7361" t="str">
            <v>Kỹ thuật ghép khối mỡ tự thân điều trị vết thương mạn tính</v>
          </cell>
          <cell r="Q7361">
            <v>2842000</v>
          </cell>
          <cell r="R7361">
            <v>1375826.0869565201</v>
          </cell>
          <cell r="S7361">
            <v>4217000</v>
          </cell>
          <cell r="T7361">
            <v>1788573.9130434762</v>
          </cell>
          <cell r="U7361">
            <v>4630573.9130434766</v>
          </cell>
          <cell r="V7361">
            <v>4630500</v>
          </cell>
          <cell r="W7361">
            <v>185222.95652173908</v>
          </cell>
          <cell r="X7361">
            <v>4815796.8695652159</v>
          </cell>
        </row>
        <row r="7362">
          <cell r="E7362" t="str">
            <v>37.8D10.1134</v>
          </cell>
          <cell r="F7362" t="str">
            <v>11. BỎNG</v>
          </cell>
          <cell r="G7362" t="str">
            <v>11.168</v>
          </cell>
          <cell r="H7362" t="str">
            <v>Kỹ thuật ghép khối mỡ tự thân điều trị vết thương mạn tính</v>
          </cell>
          <cell r="I7362" t="str">
            <v>Kỹ thuật ghép khối mỡ tự thân điều trị vết thương mạn tính</v>
          </cell>
          <cell r="J7362" t="str">
            <v>Kỹ thuật ghép khối mỡ tự thân điều trị vết thương mạn tính</v>
          </cell>
          <cell r="K7362" t="str">
            <v>B</v>
          </cell>
          <cell r="L7362" t="str">
            <v>P1</v>
          </cell>
          <cell r="M7362">
            <v>1145</v>
          </cell>
          <cell r="N7362">
            <v>1145</v>
          </cell>
          <cell r="P7362" t="str">
            <v>Kỹ thuật ghép khối mỡ tự thân điều trị vết thương mạn tính</v>
          </cell>
          <cell r="Q7362">
            <v>2842000</v>
          </cell>
          <cell r="R7362">
            <v>1375826.0869565201</v>
          </cell>
          <cell r="S7362">
            <v>4217000</v>
          </cell>
          <cell r="T7362">
            <v>1788573.9130434762</v>
          </cell>
          <cell r="U7362">
            <v>4630573.9130434766</v>
          </cell>
          <cell r="V7362">
            <v>4630500</v>
          </cell>
          <cell r="W7362">
            <v>185222.95652173908</v>
          </cell>
          <cell r="X7362">
            <v>4815796.8695652159</v>
          </cell>
        </row>
        <row r="7363">
          <cell r="E7363" t="str">
            <v>37.8D10.1134</v>
          </cell>
          <cell r="F7363" t="str">
            <v>28. PHẪU THUẬT TẠO HÌNH THẨM MỸ</v>
          </cell>
          <cell r="G7363" t="str">
            <v>28.235</v>
          </cell>
          <cell r="H7363" t="str">
            <v>Ghép mỡ tự thân coleman</v>
          </cell>
          <cell r="I7363" t="str">
            <v>Ghép mỡ tự thân coleman</v>
          </cell>
          <cell r="J7363" t="str">
            <v>Ghép mỡ tự thân coleman</v>
          </cell>
          <cell r="K7363" t="str">
            <v>C</v>
          </cell>
          <cell r="L7363" t="str">
            <v>T2</v>
          </cell>
          <cell r="M7363">
            <v>1145</v>
          </cell>
          <cell r="N7363">
            <v>1145</v>
          </cell>
          <cell r="P7363" t="str">
            <v>Kỹ thuật ghép khối mỡ tự thân điều trị vết thương mạn tính</v>
          </cell>
          <cell r="Q7363">
            <v>2842000</v>
          </cell>
          <cell r="R7363">
            <v>1375826.0869565201</v>
          </cell>
          <cell r="S7363">
            <v>4217000</v>
          </cell>
          <cell r="T7363">
            <v>1788573.9130434762</v>
          </cell>
          <cell r="U7363">
            <v>4630573.9130434766</v>
          </cell>
          <cell r="V7363">
            <v>4630500</v>
          </cell>
          <cell r="W7363">
            <v>185222.95652173908</v>
          </cell>
          <cell r="X7363">
            <v>4815796.8695652159</v>
          </cell>
        </row>
        <row r="7364">
          <cell r="E7364" t="str">
            <v>37.8D10.1134</v>
          </cell>
          <cell r="F7364" t="str">
            <v>28. PHẪU THUẬT TẠO HÌNH THẨM MỸ</v>
          </cell>
          <cell r="G7364" t="str">
            <v>28.496</v>
          </cell>
          <cell r="H7364" t="str">
            <v>Ghép mỡ tự thân coleman điều trị lõm mắt</v>
          </cell>
          <cell r="I7364" t="str">
            <v>Ghép mỡ tự thân coleman điều trị lõm mắt</v>
          </cell>
          <cell r="J7364" t="str">
            <v>Ghép mỡ tự thân coleman điều trị lõm mắt</v>
          </cell>
          <cell r="K7364" t="str">
            <v>B</v>
          </cell>
          <cell r="M7364">
            <v>1145</v>
          </cell>
          <cell r="N7364">
            <v>1145</v>
          </cell>
          <cell r="P7364" t="str">
            <v>Kỹ thuật ghép khối mỡ tự thân điều trị vết thương mạn tính</v>
          </cell>
          <cell r="Q7364">
            <v>2842000</v>
          </cell>
          <cell r="R7364">
            <v>1375826.0869565201</v>
          </cell>
          <cell r="S7364">
            <v>4217000</v>
          </cell>
          <cell r="T7364">
            <v>1788573.9130434762</v>
          </cell>
          <cell r="U7364">
            <v>4630573.9130434766</v>
          </cell>
          <cell r="V7364">
            <v>4630500</v>
          </cell>
          <cell r="W7364">
            <v>185222.95652173908</v>
          </cell>
          <cell r="X7364">
            <v>4815796.8695652159</v>
          </cell>
        </row>
        <row r="7365">
          <cell r="E7365" t="str">
            <v>37.8D10.1134</v>
          </cell>
          <cell r="F7365" t="str">
            <v>28. PHẪU THUẬT TẠO HÌNH THẨM MỸ</v>
          </cell>
          <cell r="G7365" t="str">
            <v>28.495</v>
          </cell>
          <cell r="H7365" t="str">
            <v>Ghép mỡ tự thân coleman vùng trán</v>
          </cell>
          <cell r="I7365" t="str">
            <v>Ghép mỡ tự thân coleman vùng trán</v>
          </cell>
          <cell r="J7365" t="str">
            <v>Ghép mỡ tự thân coleman vùng trán</v>
          </cell>
          <cell r="K7365" t="str">
            <v>B</v>
          </cell>
          <cell r="L7365" t="str">
            <v>T2</v>
          </cell>
          <cell r="M7365">
            <v>1145</v>
          </cell>
          <cell r="N7365">
            <v>1145</v>
          </cell>
          <cell r="P7365" t="str">
            <v>Kỹ thuật ghép khối mỡ tự thân điều trị vết thương mạn tính</v>
          </cell>
          <cell r="Q7365">
            <v>2842000</v>
          </cell>
          <cell r="R7365">
            <v>1375826.0869565201</v>
          </cell>
          <cell r="S7365">
            <v>4217000</v>
          </cell>
          <cell r="T7365">
            <v>1788573.9130434762</v>
          </cell>
          <cell r="U7365">
            <v>4630573.9130434766</v>
          </cell>
          <cell r="V7365">
            <v>4630500</v>
          </cell>
          <cell r="W7365">
            <v>185222.95652173908</v>
          </cell>
          <cell r="X7365">
            <v>4815796.8695652159</v>
          </cell>
        </row>
        <row r="7366">
          <cell r="E7366" t="str">
            <v>37.8D10.1134</v>
          </cell>
          <cell r="F7366" t="str">
            <v>28. PHẪU THUẬT TẠO HÌNH THẨM MỸ</v>
          </cell>
          <cell r="G7366" t="str">
            <v>28.467</v>
          </cell>
          <cell r="H7366" t="str">
            <v>Phẫu thuật cấy mỡ bàn tay</v>
          </cell>
          <cell r="I7366" t="str">
            <v>Phẫu thuật cấy mỡ bàn tay</v>
          </cell>
          <cell r="J7366" t="str">
            <v>Phẫu thuật cấy mỡ bàn tay</v>
          </cell>
          <cell r="K7366" t="str">
            <v>C</v>
          </cell>
          <cell r="L7366" t="str">
            <v>P2</v>
          </cell>
          <cell r="M7366">
            <v>1145</v>
          </cell>
          <cell r="N7366">
            <v>1145</v>
          </cell>
          <cell r="P7366" t="str">
            <v>Kỹ thuật ghép khối mỡ tự thân điều trị vết thương mạn tính</v>
          </cell>
          <cell r="Q7366">
            <v>2842000</v>
          </cell>
          <cell r="R7366">
            <v>1375826.0869565201</v>
          </cell>
          <cell r="S7366">
            <v>4217000</v>
          </cell>
          <cell r="T7366">
            <v>1788573.9130434762</v>
          </cell>
          <cell r="U7366">
            <v>4630573.9130434766</v>
          </cell>
          <cell r="V7366">
            <v>4630500</v>
          </cell>
          <cell r="W7366">
            <v>185222.95652173908</v>
          </cell>
          <cell r="X7366">
            <v>4815796.8695652159</v>
          </cell>
        </row>
        <row r="7367">
          <cell r="E7367" t="str">
            <v>37.8D10.1134</v>
          </cell>
          <cell r="F7367" t="str">
            <v>28. PHẪU THUẬT TẠO HÌNH THẨM MỸ</v>
          </cell>
          <cell r="G7367" t="str">
            <v>28.466</v>
          </cell>
          <cell r="H7367" t="str">
            <v>Phẫu thuật cấy mỡ làm đầy vùng mặt</v>
          </cell>
          <cell r="I7367" t="str">
            <v>Phẫu thuật cấy mỡ làm đầy vùng mặt</v>
          </cell>
          <cell r="J7367" t="str">
            <v>Phẫu thuật cấy mỡ làm đầy vùng mặt</v>
          </cell>
          <cell r="K7367" t="str">
            <v>C</v>
          </cell>
          <cell r="L7367" t="str">
            <v>P2</v>
          </cell>
          <cell r="M7367">
            <v>1145</v>
          </cell>
          <cell r="N7367">
            <v>1145</v>
          </cell>
          <cell r="P7367" t="str">
            <v>Kỹ thuật ghép khối mỡ tự thân điều trị vết thương mạn tính</v>
          </cell>
          <cell r="Q7367">
            <v>2842000</v>
          </cell>
          <cell r="R7367">
            <v>1375826.0869565201</v>
          </cell>
          <cell r="S7367">
            <v>4217000</v>
          </cell>
          <cell r="T7367">
            <v>1788573.9130434762</v>
          </cell>
          <cell r="U7367">
            <v>4630573.9130434766</v>
          </cell>
          <cell r="V7367">
            <v>4630500</v>
          </cell>
          <cell r="W7367">
            <v>185222.95652173908</v>
          </cell>
          <cell r="X7367">
            <v>4815796.8695652159</v>
          </cell>
        </row>
        <row r="7368">
          <cell r="E7368" t="str">
            <v>37.8D10.1134</v>
          </cell>
          <cell r="F7368" t="str">
            <v>28. PHẪU THUẬT TẠO HÌNH THẨM MỸ</v>
          </cell>
          <cell r="G7368" t="str">
            <v>28.468</v>
          </cell>
          <cell r="H7368" t="str">
            <v>Phẫu thuật cấy mỡ vùng mông</v>
          </cell>
          <cell r="I7368" t="str">
            <v>Phẫu thuật cấy mỡ vùng mông</v>
          </cell>
          <cell r="J7368" t="str">
            <v>Phẫu thuật cấy mỡ vùng mông</v>
          </cell>
          <cell r="K7368" t="str">
            <v>C</v>
          </cell>
          <cell r="L7368" t="str">
            <v>P1</v>
          </cell>
          <cell r="M7368">
            <v>1145</v>
          </cell>
          <cell r="N7368">
            <v>1145</v>
          </cell>
          <cell r="P7368" t="str">
            <v>Kỹ thuật ghép khối mỡ tự thân điều trị vết thương mạn tính</v>
          </cell>
          <cell r="Q7368">
            <v>2842000</v>
          </cell>
          <cell r="R7368">
            <v>1375826.0869565201</v>
          </cell>
          <cell r="S7368">
            <v>4217000</v>
          </cell>
          <cell r="T7368">
            <v>1788573.9130434762</v>
          </cell>
          <cell r="U7368">
            <v>4630573.9130434766</v>
          </cell>
          <cell r="V7368">
            <v>4630500</v>
          </cell>
          <cell r="W7368">
            <v>185222.95652173908</v>
          </cell>
          <cell r="X7368">
            <v>4815796.8695652159</v>
          </cell>
        </row>
        <row r="7369">
          <cell r="E7369" t="str">
            <v>37.8D10.1134</v>
          </cell>
          <cell r="F7369" t="str">
            <v>28. PHẪU THUẬT TẠO HÌNH THẨM MỸ</v>
          </cell>
          <cell r="G7369" t="str">
            <v>28.69</v>
          </cell>
          <cell r="H7369" t="str">
            <v>Phẫu thuật ghép mỡ trung bì tự thân điều trị lõm mắt</v>
          </cell>
          <cell r="I7369" t="str">
            <v>Phẫu thuật ghép mỡ trung bì tự thân điều trị lõm mắt</v>
          </cell>
          <cell r="J7369" t="str">
            <v>Phẫu thuật ghép mỡ trung bì tự thân điều trị lõm mắt</v>
          </cell>
          <cell r="K7369" t="str">
            <v>B</v>
          </cell>
          <cell r="L7369" t="str">
            <v>P2</v>
          </cell>
          <cell r="M7369">
            <v>1145</v>
          </cell>
          <cell r="N7369">
            <v>1145</v>
          </cell>
          <cell r="P7369" t="str">
            <v>Kỹ thuật ghép khối mỡ tự thân điều trị vết thương mạn tính</v>
          </cell>
          <cell r="Q7369">
            <v>2842000</v>
          </cell>
          <cell r="R7369">
            <v>1375826.0869565201</v>
          </cell>
          <cell r="S7369">
            <v>4217000</v>
          </cell>
          <cell r="T7369">
            <v>1788573.9130434762</v>
          </cell>
          <cell r="U7369">
            <v>4630573.9130434766</v>
          </cell>
          <cell r="V7369">
            <v>4630500</v>
          </cell>
          <cell r="W7369">
            <v>185222.95652173908</v>
          </cell>
          <cell r="X7369">
            <v>4815796.8695652159</v>
          </cell>
        </row>
        <row r="7370">
          <cell r="E7370" t="str">
            <v>37.8D10.1134</v>
          </cell>
          <cell r="F7370" t="str">
            <v>28. PHẪU THUẬT TẠO HÌNH THẨM MỸ</v>
          </cell>
          <cell r="G7370" t="str">
            <v>28.25</v>
          </cell>
          <cell r="H7370" t="str">
            <v>Phẫu thuật ghép mỡ trung bì vùng trán</v>
          </cell>
          <cell r="I7370" t="str">
            <v>Phẫu thuật ghép mỡ trung bì vùng trán</v>
          </cell>
          <cell r="J7370" t="str">
            <v>Phẫu thuật ghép mỡ trung bì vùng trán</v>
          </cell>
          <cell r="K7370" t="str">
            <v>B</v>
          </cell>
          <cell r="L7370" t="str">
            <v>P2</v>
          </cell>
          <cell r="M7370">
            <v>1145</v>
          </cell>
          <cell r="N7370">
            <v>1145</v>
          </cell>
          <cell r="P7370" t="str">
            <v>Kỹ thuật ghép khối mỡ tự thân điều trị vết thương mạn tính</v>
          </cell>
          <cell r="Q7370">
            <v>2842000</v>
          </cell>
          <cell r="R7370">
            <v>1375826.0869565201</v>
          </cell>
          <cell r="S7370">
            <v>4217000</v>
          </cell>
          <cell r="T7370">
            <v>1788573.9130434762</v>
          </cell>
          <cell r="U7370">
            <v>4630573.9130434766</v>
          </cell>
          <cell r="V7370">
            <v>4630500</v>
          </cell>
          <cell r="W7370">
            <v>185222.95652173908</v>
          </cell>
          <cell r="X7370">
            <v>4815796.8695652159</v>
          </cell>
        </row>
        <row r="7371">
          <cell r="E7371" t="str">
            <v>37.8D10.1134</v>
          </cell>
          <cell r="F7371" t="str">
            <v>28. PHẪU THUẬT TẠO HÌNH THẨM MỸ</v>
          </cell>
          <cell r="G7371" t="str">
            <v>28.68</v>
          </cell>
          <cell r="H7371" t="str">
            <v>Phẫu thuật ghép mỡ tự thân coleman điều trị lõm mắt</v>
          </cell>
          <cell r="I7371" t="str">
            <v>Phẫu thuật ghép mỡ tự thân coleman điều trị lõm mắt</v>
          </cell>
          <cell r="J7371" t="str">
            <v>Phẫu thuật ghép mỡ tự thân coleman điều trị lõm mắt</v>
          </cell>
          <cell r="K7371" t="str">
            <v>B</v>
          </cell>
          <cell r="M7371">
            <v>1145</v>
          </cell>
          <cell r="N7371">
            <v>1145</v>
          </cell>
          <cell r="P7371" t="str">
            <v>Kỹ thuật ghép khối mỡ tự thân điều trị vết thương mạn tính</v>
          </cell>
          <cell r="Q7371">
            <v>2842000</v>
          </cell>
          <cell r="R7371">
            <v>1375826.0869565201</v>
          </cell>
          <cell r="S7371">
            <v>4217000</v>
          </cell>
          <cell r="T7371">
            <v>1788573.9130434762</v>
          </cell>
          <cell r="U7371">
            <v>4630573.9130434766</v>
          </cell>
          <cell r="V7371">
            <v>4630500</v>
          </cell>
          <cell r="W7371">
            <v>185222.95652173908</v>
          </cell>
          <cell r="X7371">
            <v>4815796.8695652159</v>
          </cell>
        </row>
        <row r="7372">
          <cell r="E7372" t="str">
            <v>37.8D10.1134</v>
          </cell>
          <cell r="F7372" t="str">
            <v>28. PHẪU THUẬT TẠO HÌNH THẨM MỸ</v>
          </cell>
          <cell r="G7372" t="str">
            <v>28.30</v>
          </cell>
          <cell r="H7372" t="str">
            <v>Phẫu thuật ghép mỡ tự thân coleman vùng trán</v>
          </cell>
          <cell r="I7372" t="str">
            <v>Phẫu thuật ghép mỡ tự thân coleman vùng trán</v>
          </cell>
          <cell r="J7372" t="str">
            <v>Phẫu thuật ghép mỡ tự thân coleman vùng trán</v>
          </cell>
          <cell r="K7372" t="str">
            <v>B</v>
          </cell>
          <cell r="L7372" t="str">
            <v>T2</v>
          </cell>
          <cell r="M7372">
            <v>1145</v>
          </cell>
          <cell r="N7372">
            <v>1145</v>
          </cell>
          <cell r="P7372" t="str">
            <v>Kỹ thuật ghép khối mỡ tự thân điều trị vết thương mạn tính</v>
          </cell>
          <cell r="Q7372">
            <v>2842000</v>
          </cell>
          <cell r="R7372">
            <v>1375826.0869565201</v>
          </cell>
          <cell r="S7372">
            <v>4217000</v>
          </cell>
          <cell r="T7372">
            <v>1788573.9130434762</v>
          </cell>
          <cell r="U7372">
            <v>4630573.9130434766</v>
          </cell>
          <cell r="V7372">
            <v>4630500</v>
          </cell>
          <cell r="W7372">
            <v>185222.95652173908</v>
          </cell>
          <cell r="X7372">
            <v>4815796.8695652159</v>
          </cell>
        </row>
        <row r="7373">
          <cell r="E7373" t="str">
            <v>37.8D10.1134</v>
          </cell>
          <cell r="F7373" t="str">
            <v>28. PHẪU THUẬT TẠO HÌNH THẨM MỸ</v>
          </cell>
          <cell r="G7373" t="str">
            <v>28.194</v>
          </cell>
          <cell r="H7373" t="str">
            <v>Phẫu thuật tạo hình thiểu sản bẩm sinh nửa mặt bằng ghép mỡ coleman</v>
          </cell>
          <cell r="I7373" t="str">
            <v>Phẫu thuật tạo hình thiểu sản bẩm sinh nửa mặt bằng ghép mỡ coleman</v>
          </cell>
          <cell r="J7373" t="str">
            <v>Phẫu thuật tạo hình thiểu sản bẩm sinh nửa mặt bằng ghép mỡ coleman</v>
          </cell>
          <cell r="K7373" t="str">
            <v>C</v>
          </cell>
          <cell r="L7373" t="str">
            <v>T2</v>
          </cell>
          <cell r="M7373">
            <v>1145</v>
          </cell>
          <cell r="N7373">
            <v>1145</v>
          </cell>
          <cell r="P7373" t="str">
            <v>Kỹ thuật ghép khối mỡ tự thân điều trị vết thương mạn tính</v>
          </cell>
          <cell r="Q7373">
            <v>2842000</v>
          </cell>
          <cell r="R7373">
            <v>1375826.0869565201</v>
          </cell>
          <cell r="S7373">
            <v>4217000</v>
          </cell>
          <cell r="T7373">
            <v>1788573.9130434762</v>
          </cell>
          <cell r="U7373">
            <v>4630573.9130434766</v>
          </cell>
          <cell r="V7373">
            <v>4630500</v>
          </cell>
          <cell r="W7373">
            <v>185222.95652173908</v>
          </cell>
          <cell r="X7373">
            <v>4815796.8695652159</v>
          </cell>
        </row>
        <row r="7374">
          <cell r="E7374" t="str">
            <v>37.8D10.1134</v>
          </cell>
          <cell r="F7374" t="str">
            <v>28. PHẪU THUẬT TẠO HÌNH THẨM MỸ</v>
          </cell>
          <cell r="G7374" t="str">
            <v>28.196</v>
          </cell>
          <cell r="H7374" t="str">
            <v>Phẫu thuật tạo hình thiểu sản bẩm sinh toàn bộ mặt bằng ghép mỡ coleman</v>
          </cell>
          <cell r="I7374" t="str">
            <v>Phẫu thuật tạo hình thiểu sản bẩm sinh toàn bộ mặt bằng ghép mỡ coleman</v>
          </cell>
          <cell r="J7374" t="str">
            <v>Phẫu thuật tạo hình thiểu sản bẩm sinh toàn bộ mặt bằng ghép mỡ coleman</v>
          </cell>
          <cell r="K7374" t="str">
            <v>C</v>
          </cell>
          <cell r="M7374">
            <v>1145</v>
          </cell>
          <cell r="N7374">
            <v>1145</v>
          </cell>
          <cell r="P7374" t="str">
            <v>Kỹ thuật ghép khối mỡ tự thân điều trị vết thương mạn tính</v>
          </cell>
          <cell r="Q7374">
            <v>2842000</v>
          </cell>
          <cell r="R7374">
            <v>1375826.0869565201</v>
          </cell>
          <cell r="S7374">
            <v>4217000</v>
          </cell>
          <cell r="T7374">
            <v>1788573.9130434762</v>
          </cell>
          <cell r="U7374">
            <v>4630573.9130434766</v>
          </cell>
          <cell r="V7374">
            <v>4630500</v>
          </cell>
          <cell r="W7374">
            <v>185222.95652173908</v>
          </cell>
          <cell r="X7374">
            <v>4815796.8695652159</v>
          </cell>
        </row>
        <row r="7375">
          <cell r="E7375" t="str">
            <v>37.8D10.1134</v>
          </cell>
          <cell r="F7375" t="str">
            <v>28. PHẪU THUẬT TẠO HÌNH THẨM MỸ</v>
          </cell>
          <cell r="G7375" t="str">
            <v>28.499</v>
          </cell>
          <cell r="H7375" t="str">
            <v>Tạo hình thiểu sản bẩm sinh nửa mặt bằng ghép mỡ coleman</v>
          </cell>
          <cell r="I7375" t="str">
            <v>Tạo hình thiểu sản bẩm sinh nửa mặt bằng ghép mỡ coleman</v>
          </cell>
          <cell r="J7375" t="str">
            <v>Tạo hình thiểu sản bẩm sinh nửa mặt bằng ghép mỡ coleman</v>
          </cell>
          <cell r="K7375" t="str">
            <v>B</v>
          </cell>
          <cell r="L7375" t="str">
            <v>T2</v>
          </cell>
          <cell r="M7375">
            <v>1145</v>
          </cell>
          <cell r="N7375">
            <v>1145</v>
          </cell>
          <cell r="P7375" t="str">
            <v>Kỹ thuật ghép khối mỡ tự thân điều trị vết thương mạn tính</v>
          </cell>
          <cell r="Q7375">
            <v>2842000</v>
          </cell>
          <cell r="R7375">
            <v>1375826.0869565201</v>
          </cell>
          <cell r="S7375">
            <v>4217000</v>
          </cell>
          <cell r="T7375">
            <v>1788573.9130434762</v>
          </cell>
          <cell r="U7375">
            <v>4630573.9130434766</v>
          </cell>
          <cell r="V7375">
            <v>4630500</v>
          </cell>
          <cell r="W7375">
            <v>185222.95652173908</v>
          </cell>
          <cell r="X7375">
            <v>4815796.8695652159</v>
          </cell>
        </row>
        <row r="7376">
          <cell r="E7376" t="str">
            <v>37.8D10.1134</v>
          </cell>
          <cell r="F7376" t="str">
            <v>28. PHẪU THUẬT TẠO HÌNH THẨM MỸ</v>
          </cell>
          <cell r="G7376" t="str">
            <v>28.500</v>
          </cell>
          <cell r="H7376" t="str">
            <v>Tạo hình thiểu sản bẩm sinh toàn bộ mặt bằng ghép mỡ coleman</v>
          </cell>
          <cell r="I7376" t="str">
            <v>Tạo hình thiểu sản bẩm sinh toàn bộ mặt bằng ghép mỡ coleman</v>
          </cell>
          <cell r="J7376" t="str">
            <v>Tạo hình thiểu sản bẩm sinh toàn bộ mặt bằng ghép mỡ coleman</v>
          </cell>
          <cell r="K7376" t="str">
            <v>B</v>
          </cell>
          <cell r="M7376">
            <v>1145</v>
          </cell>
          <cell r="N7376">
            <v>1145</v>
          </cell>
          <cell r="P7376" t="str">
            <v>Kỹ thuật ghép khối mỡ tự thân điều trị vết thương mạn tính</v>
          </cell>
          <cell r="Q7376">
            <v>2842000</v>
          </cell>
          <cell r="R7376">
            <v>1375826.0869565201</v>
          </cell>
          <cell r="S7376">
            <v>4217000</v>
          </cell>
          <cell r="T7376">
            <v>1788573.9130434762</v>
          </cell>
          <cell r="U7376">
            <v>4630573.9130434766</v>
          </cell>
          <cell r="V7376">
            <v>4630500</v>
          </cell>
          <cell r="W7376">
            <v>185222.95652173908</v>
          </cell>
          <cell r="X7376">
            <v>4815796.8695652159</v>
          </cell>
        </row>
        <row r="7377">
          <cell r="E7377" t="str">
            <v>37.8D10.1135</v>
          </cell>
          <cell r="F7377" t="str">
            <v>03. NHI KHOA</v>
          </cell>
          <cell r="G7377" t="str">
            <v>3.2983</v>
          </cell>
          <cell r="H7377" t="str">
            <v>Phẫu thuật đặt túi giãn da các cỡ điều trị sẹo bỏng</v>
          </cell>
          <cell r="I7377" t="str">
            <v>Phẫu thuật đặt túi giãn da các cỡ điều trị sẹo bỏng</v>
          </cell>
          <cell r="J7377" t="str">
            <v>Phẫu thuật đặt túi giãn da các cỡ điều trị sẹo bỏng</v>
          </cell>
          <cell r="K7377" t="str">
            <v>B</v>
          </cell>
          <cell r="L7377" t="str">
            <v>P1</v>
          </cell>
          <cell r="M7377">
            <v>1146</v>
          </cell>
          <cell r="N7377">
            <v>1146</v>
          </cell>
          <cell r="P7377" t="str">
            <v>Kỹ thuật giãn da (expander) điều trị sẹo</v>
          </cell>
          <cell r="Q7377">
            <v>2947000</v>
          </cell>
          <cell r="R7377">
            <v>1145739.1304347799</v>
          </cell>
          <cell r="S7377">
            <v>4092000</v>
          </cell>
          <cell r="T7377">
            <v>1489460.869565214</v>
          </cell>
          <cell r="U7377">
            <v>4436460.869565214</v>
          </cell>
          <cell r="V7377">
            <v>4436400</v>
          </cell>
          <cell r="W7377">
            <v>177458.43478260856</v>
          </cell>
          <cell r="X7377">
            <v>4613919.3043478224</v>
          </cell>
        </row>
        <row r="7378">
          <cell r="E7378" t="str">
            <v>37.8D10.1135</v>
          </cell>
          <cell r="F7378" t="str">
            <v>11. BỎNG</v>
          </cell>
          <cell r="G7378" t="str">
            <v>11.106</v>
          </cell>
          <cell r="H7378" t="str">
            <v>Kỹ thuật đặt túi giãn da điều trị sẹo bỏng</v>
          </cell>
          <cell r="I7378" t="str">
            <v>Kỹ thuật đặt túi giãn da điều trị sẹo bỏng</v>
          </cell>
          <cell r="J7378" t="str">
            <v>Kỹ thuật đặt túi giãn da điều trị sẹo bỏng</v>
          </cell>
          <cell r="K7378" t="str">
            <v>B</v>
          </cell>
          <cell r="L7378" t="str">
            <v>P1</v>
          </cell>
          <cell r="M7378">
            <v>1146</v>
          </cell>
          <cell r="N7378">
            <v>1146</v>
          </cell>
          <cell r="P7378" t="str">
            <v>Kỹ thuật giãn da (expander) điều trị sẹo</v>
          </cell>
          <cell r="Q7378">
            <v>2947000</v>
          </cell>
          <cell r="R7378">
            <v>1145739.1304347799</v>
          </cell>
          <cell r="S7378">
            <v>4092000</v>
          </cell>
          <cell r="T7378">
            <v>1489460.869565214</v>
          </cell>
          <cell r="U7378">
            <v>4436460.869565214</v>
          </cell>
          <cell r="V7378">
            <v>4436400</v>
          </cell>
          <cell r="W7378">
            <v>177458.43478260856</v>
          </cell>
          <cell r="X7378">
            <v>4613919.3043478224</v>
          </cell>
        </row>
        <row r="7379">
          <cell r="E7379" t="str">
            <v>37.8D10.1135</v>
          </cell>
          <cell r="F7379" t="str">
            <v>11. BỎNG</v>
          </cell>
          <cell r="G7379" t="str">
            <v>11.107</v>
          </cell>
          <cell r="H7379" t="str">
            <v>Phẫu thuật cắt sẹo, lấy bỏ túi giãn da, tạo hình ổ khuyết</v>
          </cell>
          <cell r="I7379" t="str">
            <v>Phẫu thuật cắt sẹo, lấy bỏ túi giãn da, tạo hình ổ khuyết</v>
          </cell>
          <cell r="J7379" t="str">
            <v>Phẫu thuật cắt sẹo, lấy bỏ túi giãn da, tạo hình ổ khuyết</v>
          </cell>
          <cell r="K7379" t="str">
            <v>B</v>
          </cell>
          <cell r="L7379" t="str">
            <v>P1</v>
          </cell>
          <cell r="M7379">
            <v>1146</v>
          </cell>
          <cell r="N7379">
            <v>1146</v>
          </cell>
          <cell r="P7379" t="str">
            <v>Kỹ thuật giãn da (expander) điều trị sẹo</v>
          </cell>
          <cell r="Q7379">
            <v>2947000</v>
          </cell>
          <cell r="R7379">
            <v>1145739.1304347799</v>
          </cell>
          <cell r="S7379">
            <v>4092000</v>
          </cell>
          <cell r="T7379">
            <v>1489460.869565214</v>
          </cell>
          <cell r="U7379">
            <v>4436460.869565214</v>
          </cell>
          <cell r="V7379">
            <v>4436400</v>
          </cell>
          <cell r="W7379">
            <v>177458.43478260856</v>
          </cell>
          <cell r="X7379">
            <v>4613919.3043478224</v>
          </cell>
        </row>
        <row r="7380">
          <cell r="E7380" t="str">
            <v>37.8D10.1135</v>
          </cell>
          <cell r="F7380" t="str">
            <v>28. PHẪU THUẬT TẠO HÌNH THẨM MỸ</v>
          </cell>
          <cell r="G7380" t="str">
            <v>28.104</v>
          </cell>
          <cell r="H7380" t="str">
            <v>Phẫu thuật đặt túi giãn da cho tạo hình tháp mũi</v>
          </cell>
          <cell r="I7380" t="str">
            <v>Phẫu thuật đặt túi giãn da cho tạo hình tháp mũi</v>
          </cell>
          <cell r="J7380" t="str">
            <v>Phẫu thuật đặt túi gĩan da cho tạo hình tháp mũi</v>
          </cell>
          <cell r="K7380" t="str">
            <v>B</v>
          </cell>
          <cell r="L7380" t="str">
            <v>P1</v>
          </cell>
          <cell r="M7380">
            <v>1146</v>
          </cell>
          <cell r="N7380">
            <v>1146</v>
          </cell>
          <cell r="P7380" t="str">
            <v>Kỹ thuật giãn da (expander) điều trị sẹo</v>
          </cell>
          <cell r="Q7380">
            <v>2947000</v>
          </cell>
          <cell r="R7380">
            <v>1145739.1304347799</v>
          </cell>
          <cell r="S7380">
            <v>4092000</v>
          </cell>
          <cell r="T7380">
            <v>1489460.869565214</v>
          </cell>
          <cell r="U7380">
            <v>4436460.869565214</v>
          </cell>
          <cell r="V7380">
            <v>4436400</v>
          </cell>
          <cell r="W7380">
            <v>177458.43478260856</v>
          </cell>
          <cell r="X7380">
            <v>4613919.3043478224</v>
          </cell>
        </row>
        <row r="7381">
          <cell r="E7381" t="str">
            <v>37.8D10.1135</v>
          </cell>
          <cell r="F7381" t="str">
            <v>28. PHẪU THUẬT TẠO HÌNH THẨM MỸ</v>
          </cell>
          <cell r="G7381" t="str">
            <v>28.21</v>
          </cell>
          <cell r="H7381" t="str">
            <v>Phẫu thuật đặt túi giãn da vùng da đầu</v>
          </cell>
          <cell r="I7381" t="str">
            <v>Phẫu thuật đặt túi giãn da vùng da đầu</v>
          </cell>
          <cell r="J7381" t="str">
            <v>Phẫu thuật đặt túi giãn da vùng da đầu</v>
          </cell>
          <cell r="K7381" t="str">
            <v>B</v>
          </cell>
          <cell r="L7381" t="str">
            <v>P1</v>
          </cell>
          <cell r="M7381">
            <v>1146</v>
          </cell>
          <cell r="N7381">
            <v>1146</v>
          </cell>
          <cell r="P7381" t="str">
            <v>Kỹ thuật giãn da (expander) điều trị sẹo</v>
          </cell>
          <cell r="Q7381">
            <v>2947000</v>
          </cell>
          <cell r="R7381">
            <v>1145739.1304347799</v>
          </cell>
          <cell r="S7381">
            <v>4092000</v>
          </cell>
          <cell r="T7381">
            <v>1489460.869565214</v>
          </cell>
          <cell r="U7381">
            <v>4436460.869565214</v>
          </cell>
          <cell r="V7381">
            <v>4436400</v>
          </cell>
          <cell r="W7381">
            <v>177458.43478260856</v>
          </cell>
          <cell r="X7381">
            <v>4613919.3043478224</v>
          </cell>
        </row>
        <row r="7382">
          <cell r="E7382" t="str">
            <v>37.8D10.1135</v>
          </cell>
          <cell r="F7382" t="str">
            <v>28. PHẪU THUẬT TẠO HÌNH THẨM MỸ</v>
          </cell>
          <cell r="G7382" t="str">
            <v>28.259</v>
          </cell>
          <cell r="H7382" t="str">
            <v>Phẫu thuật điều trị sẹo bỏng vú bằng kỹ thuật giãn da</v>
          </cell>
          <cell r="I7382" t="str">
            <v>Phẫu thuật điều trị sẹo bỏng vú bằng kỹ thuật giãn da</v>
          </cell>
          <cell r="J7382" t="str">
            <v>Phẫu thuật điều trị sẹo bỏng vú bằng kỹ thuật giãn da</v>
          </cell>
          <cell r="K7382" t="str">
            <v>B</v>
          </cell>
          <cell r="L7382" t="str">
            <v>P1</v>
          </cell>
          <cell r="M7382">
            <v>1146</v>
          </cell>
          <cell r="N7382">
            <v>1146</v>
          </cell>
          <cell r="P7382" t="str">
            <v>Kỹ thuật giãn da (expander) điều trị sẹo</v>
          </cell>
          <cell r="Q7382">
            <v>2947000</v>
          </cell>
          <cell r="R7382">
            <v>1145739.1304347799</v>
          </cell>
          <cell r="S7382">
            <v>4092000</v>
          </cell>
          <cell r="T7382">
            <v>1489460.869565214</v>
          </cell>
          <cell r="U7382">
            <v>4436460.869565214</v>
          </cell>
          <cell r="V7382">
            <v>4436400</v>
          </cell>
          <cell r="W7382">
            <v>177458.43478260856</v>
          </cell>
          <cell r="X7382">
            <v>4613919.3043478224</v>
          </cell>
        </row>
        <row r="7383">
          <cell r="E7383" t="str">
            <v>37.8D10.1135</v>
          </cell>
          <cell r="F7383" t="str">
            <v>28. PHẪU THUẬT TẠO HÌNH THẨM MỸ</v>
          </cell>
          <cell r="G7383" t="str">
            <v>28.24</v>
          </cell>
          <cell r="H7383" t="str">
            <v>Phẫu thuật giãn da cấp tính vùng da đầu</v>
          </cell>
          <cell r="I7383" t="str">
            <v>Phẫu thuật giãn da cấp tính vùng da đầu</v>
          </cell>
          <cell r="J7383" t="str">
            <v>Phẫu thuật giãn da cấp tính vùng da đầu</v>
          </cell>
          <cell r="K7383" t="str">
            <v>B</v>
          </cell>
          <cell r="L7383" t="str">
            <v>P2</v>
          </cell>
          <cell r="M7383">
            <v>1146</v>
          </cell>
          <cell r="N7383">
            <v>1146</v>
          </cell>
          <cell r="P7383" t="str">
            <v>Kỹ thuật giãn da (expander) điều trị sẹo</v>
          </cell>
          <cell r="Q7383">
            <v>2947000</v>
          </cell>
          <cell r="R7383">
            <v>1145739.1304347799</v>
          </cell>
          <cell r="S7383">
            <v>4092000</v>
          </cell>
          <cell r="T7383">
            <v>1489460.869565214</v>
          </cell>
          <cell r="U7383">
            <v>4436460.869565214</v>
          </cell>
          <cell r="V7383">
            <v>4436400</v>
          </cell>
          <cell r="W7383">
            <v>177458.43478260856</v>
          </cell>
          <cell r="X7383">
            <v>4613919.3043478224</v>
          </cell>
        </row>
        <row r="7384">
          <cell r="E7384" t="str">
            <v>37.8D10.1135</v>
          </cell>
          <cell r="F7384" t="str">
            <v>28. PHẪU THUẬT TẠO HÌNH THẨM MỸ</v>
          </cell>
          <cell r="G7384" t="str">
            <v>28.273</v>
          </cell>
          <cell r="H7384" t="str">
            <v>Phẫu thuật Tạo hình khuyết phần mềm thành ngực, bụng bằng vạt giãn da</v>
          </cell>
          <cell r="I7384" t="str">
            <v>Phẫu thuật Tạo hình khuyết phần mềm thành ngực, bụng bằng vạt giãn da</v>
          </cell>
          <cell r="J7384" t="str">
            <v>Phẫu thuật Tạo hình khuyết phần mềm thành ngực, bụng bằng vạt giãn da</v>
          </cell>
          <cell r="K7384" t="str">
            <v>B</v>
          </cell>
          <cell r="L7384" t="str">
            <v>P1</v>
          </cell>
          <cell r="M7384">
            <v>1146</v>
          </cell>
          <cell r="N7384">
            <v>1146</v>
          </cell>
          <cell r="P7384" t="str">
            <v>Kỹ thuật giãn da (expander) điều trị sẹo</v>
          </cell>
          <cell r="Q7384">
            <v>2947000</v>
          </cell>
          <cell r="R7384">
            <v>1145739.1304347799</v>
          </cell>
          <cell r="S7384">
            <v>4092000</v>
          </cell>
          <cell r="T7384">
            <v>1489460.869565214</v>
          </cell>
          <cell r="U7384">
            <v>4436460.869565214</v>
          </cell>
          <cell r="V7384">
            <v>4436400</v>
          </cell>
          <cell r="W7384">
            <v>177458.43478260856</v>
          </cell>
          <cell r="X7384">
            <v>4613919.3043478224</v>
          </cell>
        </row>
        <row r="7385">
          <cell r="E7385" t="str">
            <v>37.8D10.1135</v>
          </cell>
          <cell r="F7385" t="str">
            <v>28. PHẪU THUẬT TẠO HÌNH THẨM MỸ</v>
          </cell>
          <cell r="G7385" t="str">
            <v>28.105</v>
          </cell>
          <cell r="H7385" t="str">
            <v>Phẫu thuật tạo tạo vạt giãn cho tạo hình tháp mũi</v>
          </cell>
          <cell r="I7385" t="str">
            <v>Phẫu thuật tạo tạo vạt giãn cho tạo hình tháp mũi</v>
          </cell>
          <cell r="J7385" t="str">
            <v>Phẫu thuật tạo tạo vạt giãncho tạo hình tháp mũi</v>
          </cell>
          <cell r="K7385" t="str">
            <v>B</v>
          </cell>
          <cell r="L7385" t="str">
            <v>P1</v>
          </cell>
          <cell r="M7385">
            <v>1146</v>
          </cell>
          <cell r="N7385">
            <v>1146</v>
          </cell>
          <cell r="P7385" t="str">
            <v>Kỹ thuật giãn da (expander) điều trị sẹo</v>
          </cell>
          <cell r="Q7385">
            <v>2947000</v>
          </cell>
          <cell r="R7385">
            <v>1145739.1304347799</v>
          </cell>
          <cell r="S7385">
            <v>4092000</v>
          </cell>
          <cell r="T7385">
            <v>1489460.869565214</v>
          </cell>
          <cell r="U7385">
            <v>4436460.869565214</v>
          </cell>
          <cell r="V7385">
            <v>4436400</v>
          </cell>
          <cell r="W7385">
            <v>177458.43478260856</v>
          </cell>
          <cell r="X7385">
            <v>4613919.3043478224</v>
          </cell>
        </row>
        <row r="7386">
          <cell r="E7386" t="str">
            <v>37.8D10.1135</v>
          </cell>
          <cell r="F7386" t="str">
            <v>28. PHẪU THUẬT TẠO HÌNH THẨM MỸ</v>
          </cell>
          <cell r="G7386" t="str">
            <v>28.23</v>
          </cell>
          <cell r="H7386" t="str">
            <v>Phẫu thuật tạo vạt giãn da vùng da đầu</v>
          </cell>
          <cell r="I7386" t="str">
            <v>Phẫu thuật tạo vạt giãn da vùng da đầu</v>
          </cell>
          <cell r="J7386" t="str">
            <v>Phẫu thuật tạo vạt giãn da vùng da đầu</v>
          </cell>
          <cell r="K7386" t="str">
            <v>B</v>
          </cell>
          <cell r="L7386" t="str">
            <v>P1</v>
          </cell>
          <cell r="M7386">
            <v>1146</v>
          </cell>
          <cell r="N7386">
            <v>1146</v>
          </cell>
          <cell r="P7386" t="str">
            <v>Kỹ thuật giãn da (expander) điều trị sẹo</v>
          </cell>
          <cell r="Q7386">
            <v>2947000</v>
          </cell>
          <cell r="R7386">
            <v>1145739.1304347799</v>
          </cell>
          <cell r="S7386">
            <v>4092000</v>
          </cell>
          <cell r="T7386">
            <v>1489460.869565214</v>
          </cell>
          <cell r="U7386">
            <v>4436460.869565214</v>
          </cell>
          <cell r="V7386">
            <v>4436400</v>
          </cell>
          <cell r="W7386">
            <v>177458.43478260856</v>
          </cell>
          <cell r="X7386">
            <v>4613919.3043478224</v>
          </cell>
        </row>
        <row r="7387">
          <cell r="E7387" t="str">
            <v>37.8D10.1136</v>
          </cell>
          <cell r="F7387" t="str">
            <v>03. NHI KHOA</v>
          </cell>
          <cell r="G7387" t="str">
            <v>3.2952</v>
          </cell>
          <cell r="H7387" t="str">
            <v>Phẫu thuật tái tạo tổn khuyết da bằng vạt có cuống</v>
          </cell>
          <cell r="I7387" t="str">
            <v>Phẫu thuật tái tạo tổn khuyết da bằng vạt có cuống</v>
          </cell>
          <cell r="J7387" t="str">
            <v>Phẫu thuật tái tạo tổn khuyết da bằng vạt có cuống</v>
          </cell>
          <cell r="K7387" t="str">
            <v>B</v>
          </cell>
          <cell r="L7387" t="str">
            <v>PDB</v>
          </cell>
          <cell r="M7387">
            <v>1147</v>
          </cell>
          <cell r="N7387">
            <v>1147</v>
          </cell>
          <cell r="P7387" t="str">
            <v>Kỹ thuật tạo vạt da có cuống mạch liền điều trị vết thương, sẹo</v>
          </cell>
          <cell r="Q7387">
            <v>3730000</v>
          </cell>
          <cell r="R7387">
            <v>1256869.56521739</v>
          </cell>
          <cell r="S7387">
            <v>4986000</v>
          </cell>
          <cell r="T7387">
            <v>1633930.4347826068</v>
          </cell>
          <cell r="U7387">
            <v>5363930.4347826065</v>
          </cell>
          <cell r="V7387">
            <v>5363900</v>
          </cell>
          <cell r="W7387">
            <v>214557.21739130426</v>
          </cell>
          <cell r="X7387">
            <v>5578487.6521739112</v>
          </cell>
        </row>
        <row r="7388">
          <cell r="E7388" t="str">
            <v>37.8D10.1136</v>
          </cell>
          <cell r="F7388" t="str">
            <v>03. NHI KHOA</v>
          </cell>
          <cell r="G7388" t="str">
            <v>3.2919</v>
          </cell>
          <cell r="H7388" t="str">
            <v>Phẫu thuật tạo hình mi mắt toàn bộ</v>
          </cell>
          <cell r="I7388" t="str">
            <v>Phẫu thuật tạo hình mi mắt toàn bộ</v>
          </cell>
          <cell r="J7388" t="str">
            <v>Phẫu thuật tạo hình mi mắt toàn bộ</v>
          </cell>
          <cell r="K7388" t="str">
            <v>B</v>
          </cell>
          <cell r="L7388" t="str">
            <v>PDB</v>
          </cell>
          <cell r="M7388">
            <v>1147</v>
          </cell>
          <cell r="N7388">
            <v>1147</v>
          </cell>
          <cell r="P7388" t="str">
            <v>Kỹ thuật tạo vạt da có cuống mạch liền điều trị vết thương, sẹo</v>
          </cell>
          <cell r="Q7388">
            <v>3730000</v>
          </cell>
          <cell r="R7388">
            <v>1256869.56521739</v>
          </cell>
          <cell r="S7388">
            <v>4986000</v>
          </cell>
          <cell r="T7388">
            <v>1633930.4347826068</v>
          </cell>
          <cell r="U7388">
            <v>5363930.4347826065</v>
          </cell>
          <cell r="V7388">
            <v>5363900</v>
          </cell>
          <cell r="W7388">
            <v>214557.21739130426</v>
          </cell>
          <cell r="X7388">
            <v>5578487.6521739112</v>
          </cell>
        </row>
        <row r="7389">
          <cell r="E7389" t="str">
            <v>37.8D10.1136</v>
          </cell>
          <cell r="F7389" t="str">
            <v>03. NHI KHOA</v>
          </cell>
          <cell r="G7389" t="str">
            <v>3.2932</v>
          </cell>
          <cell r="H7389" t="str">
            <v>Phẫu thuật tạo hình từng phần vành tai</v>
          </cell>
          <cell r="I7389" t="str">
            <v>Phẫu thuật tạo hình từng phần vành tai</v>
          </cell>
          <cell r="J7389" t="str">
            <v>Phẫu thuật tạo hình từng phần vành tai</v>
          </cell>
          <cell r="K7389" t="str">
            <v>B</v>
          </cell>
          <cell r="L7389" t="str">
            <v>P2</v>
          </cell>
          <cell r="M7389">
            <v>1147</v>
          </cell>
          <cell r="N7389">
            <v>1147</v>
          </cell>
          <cell r="P7389" t="str">
            <v>Kỹ thuật tạo vạt da có cuống mạch liền điều trị vết thương, sẹo</v>
          </cell>
          <cell r="Q7389">
            <v>3730000</v>
          </cell>
          <cell r="R7389">
            <v>1256869.56521739</v>
          </cell>
          <cell r="S7389">
            <v>4986000</v>
          </cell>
          <cell r="T7389">
            <v>1633930.4347826068</v>
          </cell>
          <cell r="U7389">
            <v>5363930.4347826065</v>
          </cell>
          <cell r="V7389">
            <v>5363900</v>
          </cell>
          <cell r="W7389">
            <v>214557.21739130426</v>
          </cell>
          <cell r="X7389">
            <v>5578487.6521739112</v>
          </cell>
        </row>
        <row r="7390">
          <cell r="E7390" t="str">
            <v>37.8D10.1136</v>
          </cell>
          <cell r="F7390" t="str">
            <v>03. NHI KHOA</v>
          </cell>
          <cell r="G7390" t="str">
            <v>3.2933</v>
          </cell>
          <cell r="H7390" t="str">
            <v>Phẫu thuật tạo hình vành tai kết hợp các bộ phận xung quanh</v>
          </cell>
          <cell r="I7390" t="str">
            <v>Phẫu thuật tạo hình vành tai kết hợp các bộ phận xung quanh</v>
          </cell>
          <cell r="J7390" t="str">
            <v>Phẫu thuật tạo hình vành tai kết hợp các bộ phận xung quanh</v>
          </cell>
          <cell r="K7390" t="str">
            <v>B</v>
          </cell>
          <cell r="L7390" t="str">
            <v>P1</v>
          </cell>
          <cell r="M7390">
            <v>1147</v>
          </cell>
          <cell r="N7390">
            <v>1147</v>
          </cell>
          <cell r="P7390" t="str">
            <v>Kỹ thuật tạo vạt da có cuống mạch liền điều trị vết thương, sẹo</v>
          </cell>
          <cell r="Q7390">
            <v>3730000</v>
          </cell>
          <cell r="R7390">
            <v>1256869.56521739</v>
          </cell>
          <cell r="S7390">
            <v>4986000</v>
          </cell>
          <cell r="T7390">
            <v>1633930.4347826068</v>
          </cell>
          <cell r="U7390">
            <v>5363930.4347826065</v>
          </cell>
          <cell r="V7390">
            <v>5363900</v>
          </cell>
          <cell r="W7390">
            <v>214557.21739130426</v>
          </cell>
          <cell r="X7390">
            <v>5578487.6521739112</v>
          </cell>
        </row>
        <row r="7391">
          <cell r="E7391" t="str">
            <v>37.8D10.1136</v>
          </cell>
          <cell r="F7391" t="str">
            <v>11. BỎNG</v>
          </cell>
          <cell r="G7391" t="str">
            <v>11.164</v>
          </cell>
          <cell r="H7391" t="str">
            <v>Kỹ thuật sử dụng vạt da nhánh xuyên có cuống mạch liền điều trị vết thương mạn tính</v>
          </cell>
          <cell r="I7391" t="str">
            <v>Kỹ thuật sử dụng vạt da nhánh xuyên có cuống mạch liền điều trị vết thương mạn tính</v>
          </cell>
          <cell r="J7391" t="str">
            <v>Kỹ thuật sử dụng vạt da nhánh xuyên có cuống mạch liền điều trị vết thương mạn tính</v>
          </cell>
          <cell r="K7391" t="str">
            <v>B</v>
          </cell>
          <cell r="L7391" t="str">
            <v>P1</v>
          </cell>
          <cell r="M7391">
            <v>1147</v>
          </cell>
          <cell r="N7391">
            <v>1147</v>
          </cell>
          <cell r="P7391" t="str">
            <v>Kỹ thuật tạo vạt da có cuống mạch liền điều trị vết thương, sẹo</v>
          </cell>
          <cell r="Q7391">
            <v>3730000</v>
          </cell>
          <cell r="R7391">
            <v>1256869.56521739</v>
          </cell>
          <cell r="S7391">
            <v>4986000</v>
          </cell>
          <cell r="T7391">
            <v>1633930.4347826068</v>
          </cell>
          <cell r="U7391">
            <v>5363930.4347826065</v>
          </cell>
          <cell r="V7391">
            <v>5363900</v>
          </cell>
          <cell r="W7391">
            <v>214557.21739130426</v>
          </cell>
          <cell r="X7391">
            <v>5578487.6521739112</v>
          </cell>
        </row>
        <row r="7392">
          <cell r="E7392" t="str">
            <v>37.8D10.1136</v>
          </cell>
          <cell r="F7392" t="str">
            <v>11. BỎNG</v>
          </cell>
          <cell r="G7392" t="str">
            <v>11.165</v>
          </cell>
          <cell r="H7392" t="str">
            <v>Kỹ thuật sử dụng vạt da nhánh xuyên động mạch mông trên điều trị loét cùng cụt</v>
          </cell>
          <cell r="I7392" t="str">
            <v>Kỹ thuật sử dụng vạt da nhánh xuyên động mạch mông trên điều trị loét cùng cụt</v>
          </cell>
          <cell r="J7392" t="str">
            <v>Kỹ thuật sử dụng vạt da nhánh xuyên động mạch mông trên điều trị loét cùng cụt</v>
          </cell>
          <cell r="K7392" t="str">
            <v>B</v>
          </cell>
          <cell r="L7392" t="str">
            <v>P1</v>
          </cell>
          <cell r="M7392">
            <v>1147</v>
          </cell>
          <cell r="N7392">
            <v>1147</v>
          </cell>
          <cell r="P7392" t="str">
            <v>Kỹ thuật tạo vạt da có cuống mạch liền điều trị vết thương, sẹo</v>
          </cell>
          <cell r="Q7392">
            <v>3730000</v>
          </cell>
          <cell r="R7392">
            <v>1256869.56521739</v>
          </cell>
          <cell r="S7392">
            <v>4986000</v>
          </cell>
          <cell r="T7392">
            <v>1633930.4347826068</v>
          </cell>
          <cell r="U7392">
            <v>5363930.4347826065</v>
          </cell>
          <cell r="V7392">
            <v>5363900</v>
          </cell>
          <cell r="W7392">
            <v>214557.21739130426</v>
          </cell>
          <cell r="X7392">
            <v>5578487.6521739112</v>
          </cell>
        </row>
        <row r="7393">
          <cell r="E7393" t="str">
            <v>37.8D10.1136</v>
          </cell>
          <cell r="F7393" t="str">
            <v>11. BỎNG</v>
          </cell>
          <cell r="G7393" t="str">
            <v>11.109</v>
          </cell>
          <cell r="H7393" t="str">
            <v>Kỹ thuật tạo vạt da có cuống mạch liền điều trị sẹo bỏng</v>
          </cell>
          <cell r="I7393" t="str">
            <v>Kỹ thuật tạo vạt da có cuống mạch liền điều trị sẹo bỏng</v>
          </cell>
          <cell r="J7393" t="str">
            <v>Kỹ thuật tạo vạt da có cuống mạch liền điều trị sẹo bỏng</v>
          </cell>
          <cell r="K7393" t="str">
            <v>B</v>
          </cell>
          <cell r="L7393" t="str">
            <v>P1</v>
          </cell>
          <cell r="M7393">
            <v>1147</v>
          </cell>
          <cell r="N7393">
            <v>1147</v>
          </cell>
          <cell r="P7393" t="str">
            <v>Kỹ thuật tạo vạt da có cuống mạch liền điều trị vết thương, sẹo</v>
          </cell>
          <cell r="Q7393">
            <v>3730000</v>
          </cell>
          <cell r="R7393">
            <v>1256869.56521739</v>
          </cell>
          <cell r="S7393">
            <v>4986000</v>
          </cell>
          <cell r="T7393">
            <v>1633930.4347826068</v>
          </cell>
          <cell r="U7393">
            <v>5363930.4347826065</v>
          </cell>
          <cell r="V7393">
            <v>5363900</v>
          </cell>
          <cell r="W7393">
            <v>214557.21739130426</v>
          </cell>
          <cell r="X7393">
            <v>5578487.6521739112</v>
          </cell>
        </row>
        <row r="7394">
          <cell r="E7394" t="str">
            <v>37.8D10.1136</v>
          </cell>
          <cell r="F7394" t="str">
            <v>11. BỎNG</v>
          </cell>
          <cell r="G7394" t="str">
            <v>11.166</v>
          </cell>
          <cell r="H7394" t="str">
            <v>Kỹ thuật tạo vạt da có cuống mạch liền điều trị vết thương mạn tính</v>
          </cell>
          <cell r="I7394" t="str">
            <v>Kỹ thuật tạo vạt da có cuống mạch liền điều trị vết thương mạn tính</v>
          </cell>
          <cell r="J7394" t="str">
            <v>Kỹ thuật tạo vạt da có cuống mạch liền điều trị vết thương mạn tính</v>
          </cell>
          <cell r="K7394" t="str">
            <v>B</v>
          </cell>
          <cell r="L7394" t="str">
            <v>P1</v>
          </cell>
          <cell r="M7394">
            <v>1147</v>
          </cell>
          <cell r="N7394">
            <v>1147</v>
          </cell>
          <cell r="P7394" t="str">
            <v>Kỹ thuật tạo vạt da có cuống mạch liền điều trị vết thương, sẹo</v>
          </cell>
          <cell r="Q7394">
            <v>3730000</v>
          </cell>
          <cell r="R7394">
            <v>1256869.56521739</v>
          </cell>
          <cell r="S7394">
            <v>4986000</v>
          </cell>
          <cell r="T7394">
            <v>1633930.4347826068</v>
          </cell>
          <cell r="U7394">
            <v>5363930.4347826065</v>
          </cell>
          <cell r="V7394">
            <v>5363900</v>
          </cell>
          <cell r="W7394">
            <v>214557.21739130426</v>
          </cell>
          <cell r="X7394">
            <v>5578487.6521739112</v>
          </cell>
        </row>
        <row r="7395">
          <cell r="E7395" t="str">
            <v>37.8D10.1136</v>
          </cell>
          <cell r="F7395" t="str">
            <v>11. BỎNG</v>
          </cell>
          <cell r="G7395" t="str">
            <v>11.154</v>
          </cell>
          <cell r="H7395" t="str">
            <v>Kỹ thuật tạo vạt da nhánh xuyên cuống liền che phủ tổn khuyết</v>
          </cell>
          <cell r="I7395" t="str">
            <v>Kỹ thuật tạo vạt da nhánh xuyên cuống liền che phủ tổn khuyết</v>
          </cell>
          <cell r="J7395" t="str">
            <v>Kỹ thuật tạo vạt da nhánh xuyên cuống liền che phủ tổn khuyết</v>
          </cell>
          <cell r="K7395" t="str">
            <v>B</v>
          </cell>
          <cell r="L7395" t="str">
            <v>P1</v>
          </cell>
          <cell r="M7395">
            <v>1147</v>
          </cell>
          <cell r="N7395">
            <v>1147</v>
          </cell>
          <cell r="P7395" t="str">
            <v>Kỹ thuật tạo vạt da có cuống mạch liền điều trị vết thương, sẹo</v>
          </cell>
          <cell r="Q7395">
            <v>3730000</v>
          </cell>
          <cell r="R7395">
            <v>1256869.56521739</v>
          </cell>
          <cell r="S7395">
            <v>4986000</v>
          </cell>
          <cell r="T7395">
            <v>1633930.4347826068</v>
          </cell>
          <cell r="U7395">
            <v>5363930.4347826065</v>
          </cell>
          <cell r="V7395">
            <v>5363900</v>
          </cell>
          <cell r="W7395">
            <v>214557.21739130426</v>
          </cell>
          <cell r="X7395">
            <v>5578487.6521739112</v>
          </cell>
        </row>
        <row r="7396">
          <cell r="E7396" t="str">
            <v>37.8D10.1136</v>
          </cell>
          <cell r="F7396" t="str">
            <v>28. PHẪU THUẬT TẠO HÌNH THẨM MỸ</v>
          </cell>
          <cell r="G7396" t="str">
            <v>28.209</v>
          </cell>
          <cell r="H7396" t="str">
            <v>Phẫu thuật điều trị hoại tử mô do tia xạ bằng vạt có cuống mạch nuôi</v>
          </cell>
          <cell r="I7396" t="str">
            <v>Phẫu thuật điều trị hoại tử mô do tia xạ bằng vạt có cuống mạch nuôi</v>
          </cell>
          <cell r="J7396" t="str">
            <v>Phẫu thuật điều trị hoại tử mô do tia xạ bằng vạt có cuống mạch nuôi</v>
          </cell>
          <cell r="K7396" t="str">
            <v>B</v>
          </cell>
          <cell r="L7396" t="str">
            <v>PDB</v>
          </cell>
          <cell r="M7396">
            <v>1147</v>
          </cell>
          <cell r="N7396">
            <v>1147</v>
          </cell>
          <cell r="P7396" t="str">
            <v>Kỹ thuật tạo vạt da có cuống mạch liền điều trị vết thương, sẹo</v>
          </cell>
          <cell r="Q7396">
            <v>3730000</v>
          </cell>
          <cell r="R7396">
            <v>1256869.56521739</v>
          </cell>
          <cell r="S7396">
            <v>4986000</v>
          </cell>
          <cell r="T7396">
            <v>1633930.4347826068</v>
          </cell>
          <cell r="U7396">
            <v>5363930.4347826065</v>
          </cell>
          <cell r="V7396">
            <v>5363900</v>
          </cell>
          <cell r="W7396">
            <v>214557.21739130426</v>
          </cell>
          <cell r="X7396">
            <v>5578487.6521739112</v>
          </cell>
        </row>
        <row r="7397">
          <cell r="E7397" t="str">
            <v>37.8B00.0200</v>
          </cell>
          <cell r="F7397" t="str">
            <v>03. NHI KHOA</v>
          </cell>
          <cell r="G7397" t="str">
            <v>3.3911</v>
          </cell>
          <cell r="H7397" t="str">
            <v>Thay băng, cắt chỉ</v>
          </cell>
          <cell r="I7397" t="str">
            <v>Thay băng, cắt chỉ [chiều dài  ≤ 15cm]</v>
          </cell>
          <cell r="J7397" t="str">
            <v>Thay băng, cắt chỉ</v>
          </cell>
          <cell r="K7397" t="str">
            <v>D</v>
          </cell>
          <cell r="L7397" t="str">
            <v>T2</v>
          </cell>
          <cell r="M7397">
            <v>206</v>
          </cell>
          <cell r="N7397">
            <v>206</v>
          </cell>
          <cell r="O7397" t="str">
            <v>Chỉ áp dụng với người bệnh ngoại trú. Đối với người bệnh nội trú theo quy định của Bộ Y tế.</v>
          </cell>
          <cell r="P7397" t="str">
            <v>Thay băng vết thương hoặc mổ chiều dài  ≤ 15cm</v>
          </cell>
          <cell r="Q7397">
            <v>46000</v>
          </cell>
          <cell r="R7397">
            <v>14086.956521739099</v>
          </cell>
          <cell r="S7397">
            <v>60000</v>
          </cell>
          <cell r="T7397">
            <v>18313.043478260832</v>
          </cell>
          <cell r="U7397">
            <v>64313.043478260835</v>
          </cell>
          <cell r="V7397">
            <v>64300</v>
          </cell>
          <cell r="W7397">
            <v>2572.5217391304336</v>
          </cell>
          <cell r="X7397">
            <v>66885.565217391268</v>
          </cell>
        </row>
        <row r="7398">
          <cell r="E7398" t="str">
            <v>37.8B00.0205</v>
          </cell>
          <cell r="F7398" t="str">
            <v>03. NHI KHOA</v>
          </cell>
          <cell r="G7398" t="str">
            <v>3.3911</v>
          </cell>
          <cell r="H7398" t="str">
            <v>Thay băng, cắt chỉ</v>
          </cell>
          <cell r="I7398" t="str">
            <v>Thay băng, cắt chỉ [chiều dài &gt; 50cm nhiễm trùng]</v>
          </cell>
          <cell r="J7398" t="str">
            <v>Thay băng, cắt chỉ</v>
          </cell>
          <cell r="K7398" t="str">
            <v>D</v>
          </cell>
          <cell r="L7398" t="str">
            <v>T2</v>
          </cell>
          <cell r="M7398">
            <v>212</v>
          </cell>
          <cell r="N7398">
            <v>212</v>
          </cell>
          <cell r="P7398" t="str">
            <v>Thay băng vết thương hoặc mổ chiều dài &gt; 50cm nhiễm trùng</v>
          </cell>
          <cell r="Q7398">
            <v>180000</v>
          </cell>
          <cell r="R7398">
            <v>73565.217391304395</v>
          </cell>
          <cell r="S7398">
            <v>253000</v>
          </cell>
          <cell r="T7398">
            <v>95634.782608695707</v>
          </cell>
          <cell r="U7398">
            <v>275634.78260869568</v>
          </cell>
          <cell r="V7398">
            <v>275600</v>
          </cell>
          <cell r="W7398">
            <v>11025.391304347828</v>
          </cell>
          <cell r="X7398">
            <v>286660.17391304352</v>
          </cell>
        </row>
        <row r="7399">
          <cell r="E7399" t="str">
            <v>37.8D10.1136</v>
          </cell>
          <cell r="F7399" t="str">
            <v>28. PHẪU THUẬT TẠO HÌNH THẨM MỸ</v>
          </cell>
          <cell r="G7399" t="str">
            <v>28.248</v>
          </cell>
          <cell r="H7399" t="str">
            <v>Phẫu thuật điều trị loét sạ trị vùng ngưc bằng vạt da mạch xuyên vùng kế cận</v>
          </cell>
          <cell r="I7399" t="str">
            <v>Phẫu thuật điều trị loét sạ trị vùng ngưc bằng vạt da mạch xuyên vùng kế cận</v>
          </cell>
          <cell r="J7399" t="str">
            <v>Phẫu thuật điều trị loét sạ trị vùng ngưc bằng vạt da mạch xuyên vùng kế cận</v>
          </cell>
          <cell r="K7399" t="str">
            <v>B</v>
          </cell>
          <cell r="L7399" t="str">
            <v>P1</v>
          </cell>
          <cell r="M7399">
            <v>1147</v>
          </cell>
          <cell r="N7399">
            <v>1147</v>
          </cell>
          <cell r="P7399" t="str">
            <v>Kỹ thuật tạo vạt da có cuống mạch liền điều trị vết thương, sẹo</v>
          </cell>
          <cell r="Q7399">
            <v>3730000</v>
          </cell>
          <cell r="R7399">
            <v>1256869.56521739</v>
          </cell>
          <cell r="S7399">
            <v>4986000</v>
          </cell>
          <cell r="T7399">
            <v>1633930.4347826068</v>
          </cell>
          <cell r="U7399">
            <v>5363930.4347826065</v>
          </cell>
          <cell r="V7399">
            <v>5363900</v>
          </cell>
          <cell r="W7399">
            <v>214557.21739130426</v>
          </cell>
          <cell r="X7399">
            <v>5578487.6521739112</v>
          </cell>
        </row>
        <row r="7400">
          <cell r="E7400" t="str">
            <v>37.8D10.1136</v>
          </cell>
          <cell r="F7400" t="str">
            <v>28. PHẪU THUẬT TẠO HÌNH THẨM MỸ</v>
          </cell>
          <cell r="G7400" t="str">
            <v>28.258</v>
          </cell>
          <cell r="H7400" t="str">
            <v>Phẫu thuật diều trị sẹo bỏng vú bằng vạt da cơ có cuống mạch</v>
          </cell>
          <cell r="I7400" t="str">
            <v>Phẫu thuật diều trị sẹo bỏng vú bằng vạt da cơ có cuống mạch</v>
          </cell>
          <cell r="J7400" t="str">
            <v>Phẫu thuật diều trị sẹo bỏng vú bằng vạt da cơ có cuống mạch</v>
          </cell>
          <cell r="K7400" t="str">
            <v>B</v>
          </cell>
          <cell r="L7400" t="str">
            <v>P1</v>
          </cell>
          <cell r="M7400">
            <v>1147</v>
          </cell>
          <cell r="N7400">
            <v>1147</v>
          </cell>
          <cell r="P7400" t="str">
            <v>Kỹ thuật tạo vạt da có cuống mạch liền điều trị vết thương, sẹo</v>
          </cell>
          <cell r="Q7400">
            <v>3730000</v>
          </cell>
          <cell r="R7400">
            <v>1256869.56521739</v>
          </cell>
          <cell r="S7400">
            <v>4986000</v>
          </cell>
          <cell r="T7400">
            <v>1633930.4347826068</v>
          </cell>
          <cell r="U7400">
            <v>5363930.4347826065</v>
          </cell>
          <cell r="V7400">
            <v>5363900</v>
          </cell>
          <cell r="W7400">
            <v>214557.21739130426</v>
          </cell>
          <cell r="X7400">
            <v>5578487.6521739112</v>
          </cell>
        </row>
        <row r="7401">
          <cell r="E7401" t="str">
            <v>37.8D10.1136</v>
          </cell>
          <cell r="F7401" t="str">
            <v>28. PHẪU THUẬT TẠO HÌNH THẨM MỸ</v>
          </cell>
          <cell r="G7401" t="str">
            <v>28.262</v>
          </cell>
          <cell r="H7401" t="str">
            <v>Phẫu thuật điều trị ung thư da vú bằng vạt da cơ có cuống mạch nuôi</v>
          </cell>
          <cell r="I7401" t="str">
            <v>Phẫu thuật điều trị ung thư da vú bằng vạt da cơ có cuống mạch nuôi</v>
          </cell>
          <cell r="J7401" t="str">
            <v>Phẫu thuật điều trị ung thư da vú bằng vạt da cơ có cuống mạch nuôi</v>
          </cell>
          <cell r="K7401" t="str">
            <v>B</v>
          </cell>
          <cell r="L7401" t="str">
            <v>P1</v>
          </cell>
          <cell r="M7401">
            <v>1147</v>
          </cell>
          <cell r="N7401">
            <v>1147</v>
          </cell>
          <cell r="P7401" t="str">
            <v>Kỹ thuật tạo vạt da có cuống mạch liền điều trị vết thương, sẹo</v>
          </cell>
          <cell r="Q7401">
            <v>3730000</v>
          </cell>
          <cell r="R7401">
            <v>1256869.56521739</v>
          </cell>
          <cell r="S7401">
            <v>4986000</v>
          </cell>
          <cell r="T7401">
            <v>1633930.4347826068</v>
          </cell>
          <cell r="U7401">
            <v>5363930.4347826065</v>
          </cell>
          <cell r="V7401">
            <v>5363900</v>
          </cell>
          <cell r="W7401">
            <v>214557.21739130426</v>
          </cell>
          <cell r="X7401">
            <v>5578487.6521739112</v>
          </cell>
        </row>
        <row r="7402">
          <cell r="E7402" t="str">
            <v>37.8D10.1136</v>
          </cell>
          <cell r="F7402" t="str">
            <v>28. PHẪU THUẬT TẠO HÌNH THẨM MỸ</v>
          </cell>
          <cell r="G7402" t="str">
            <v>28.261</v>
          </cell>
          <cell r="H7402" t="str">
            <v>Phẫu thuật điều trị ung thư da vú bằng vạt da tại chỗ</v>
          </cell>
          <cell r="I7402" t="str">
            <v>Phẫu thuật điều trị ung thư da vú bằng vạt da tại chỗ</v>
          </cell>
          <cell r="J7402" t="str">
            <v>Phẫu thuật điều trị ung thư da vú bằng vạt da tại chỗ</v>
          </cell>
          <cell r="K7402" t="str">
            <v>B</v>
          </cell>
          <cell r="L7402" t="str">
            <v>P1</v>
          </cell>
          <cell r="M7402">
            <v>1147</v>
          </cell>
          <cell r="N7402">
            <v>1147</v>
          </cell>
          <cell r="P7402" t="str">
            <v>Kỹ thuật tạo vạt da có cuống mạch liền điều trị vết thương, sẹo</v>
          </cell>
          <cell r="Q7402">
            <v>3730000</v>
          </cell>
          <cell r="R7402">
            <v>1256869.56521739</v>
          </cell>
          <cell r="S7402">
            <v>4986000</v>
          </cell>
          <cell r="T7402">
            <v>1633930.4347826068</v>
          </cell>
          <cell r="U7402">
            <v>5363930.4347826065</v>
          </cell>
          <cell r="V7402">
            <v>5363900</v>
          </cell>
          <cell r="W7402">
            <v>214557.21739130426</v>
          </cell>
          <cell r="X7402">
            <v>5578487.6521739112</v>
          </cell>
        </row>
        <row r="7403">
          <cell r="E7403" t="str">
            <v>37.8D10.1136</v>
          </cell>
          <cell r="F7403" t="str">
            <v>28. PHẪU THUẬT TẠO HÌNH THẨM MỸ</v>
          </cell>
          <cell r="G7403" t="str">
            <v>28.282</v>
          </cell>
          <cell r="H7403" t="str">
            <v>Phẫu thuật loét tì đè cùng cụt bằng vạt da cơ có cuống mạch</v>
          </cell>
          <cell r="I7403" t="str">
            <v>Phẫu thuật loét tì đè cùng cụt bằng vạt da cơ có cuống mạch</v>
          </cell>
          <cell r="J7403" t="str">
            <v>Phẫu thuật loét tì đè cùng cụt bằng vạt da cơ có cuống mạch</v>
          </cell>
          <cell r="K7403" t="str">
            <v>B</v>
          </cell>
          <cell r="L7403" t="str">
            <v>P1</v>
          </cell>
          <cell r="M7403">
            <v>1147</v>
          </cell>
          <cell r="N7403">
            <v>1147</v>
          </cell>
          <cell r="P7403" t="str">
            <v>Kỹ thuật tạo vạt da có cuống mạch liền điều trị vết thương, sẹo</v>
          </cell>
          <cell r="Q7403">
            <v>3730000</v>
          </cell>
          <cell r="R7403">
            <v>1256869.56521739</v>
          </cell>
          <cell r="S7403">
            <v>4986000</v>
          </cell>
          <cell r="T7403">
            <v>1633930.4347826068</v>
          </cell>
          <cell r="U7403">
            <v>5363930.4347826065</v>
          </cell>
          <cell r="V7403">
            <v>5363900</v>
          </cell>
          <cell r="W7403">
            <v>214557.21739130426</v>
          </cell>
          <cell r="X7403">
            <v>5578487.6521739112</v>
          </cell>
        </row>
        <row r="7404">
          <cell r="E7404" t="str">
            <v>37.8D10.1136</v>
          </cell>
          <cell r="F7404" t="str">
            <v>28. PHẪU THUẬT TẠO HÌNH THẨM MỸ</v>
          </cell>
          <cell r="G7404" t="str">
            <v>28.284</v>
          </cell>
          <cell r="H7404" t="str">
            <v>Phẫu thuật loét tì đè mấu chuyển bằng vạt da cơ có cuống mạch</v>
          </cell>
          <cell r="I7404" t="str">
            <v>Phẫu thuật loét tì đè mấu chuyển bằng vạt da cơ có cuống mạch</v>
          </cell>
          <cell r="J7404" t="str">
            <v>Phẫu thuật loét tì đè mấu chuyển bằng vạt da cơ có cuống mạch</v>
          </cell>
          <cell r="K7404" t="str">
            <v>B</v>
          </cell>
          <cell r="L7404" t="str">
            <v>P1</v>
          </cell>
          <cell r="M7404">
            <v>1147</v>
          </cell>
          <cell r="N7404">
            <v>1147</v>
          </cell>
          <cell r="P7404" t="str">
            <v>Kỹ thuật tạo vạt da có cuống mạch liền điều trị vết thương, sẹo</v>
          </cell>
          <cell r="Q7404">
            <v>3730000</v>
          </cell>
          <cell r="R7404">
            <v>1256869.56521739</v>
          </cell>
          <cell r="S7404">
            <v>4986000</v>
          </cell>
          <cell r="T7404">
            <v>1633930.4347826068</v>
          </cell>
          <cell r="U7404">
            <v>5363930.4347826065</v>
          </cell>
          <cell r="V7404">
            <v>5363900</v>
          </cell>
          <cell r="W7404">
            <v>214557.21739130426</v>
          </cell>
          <cell r="X7404">
            <v>5578487.6521739112</v>
          </cell>
        </row>
        <row r="7405">
          <cell r="E7405" t="str">
            <v>37.8D10.1136</v>
          </cell>
          <cell r="F7405" t="str">
            <v>28. PHẪU THUẬT TẠO HÌNH THẨM MỸ</v>
          </cell>
          <cell r="G7405" t="str">
            <v>28.283</v>
          </cell>
          <cell r="H7405" t="str">
            <v>Phẫu thuật loét tì đè ụ ngồi bằng vạt da cơ có cuống mạch</v>
          </cell>
          <cell r="I7405" t="str">
            <v>Phẫu thuật loét tì đè ụ ngồi bằng vạt da cơ có cuống mạch</v>
          </cell>
          <cell r="J7405" t="str">
            <v>Phẫu thuật loét tì đè ụ ngồi bằng vạt da cơ có cuống mạch</v>
          </cell>
          <cell r="K7405" t="str">
            <v>B</v>
          </cell>
          <cell r="L7405" t="str">
            <v>P1</v>
          </cell>
          <cell r="M7405">
            <v>1147</v>
          </cell>
          <cell r="N7405">
            <v>1147</v>
          </cell>
          <cell r="P7405" t="str">
            <v>Kỹ thuật tạo vạt da có cuống mạch liền điều trị vết thương, sẹo</v>
          </cell>
          <cell r="Q7405">
            <v>3730000</v>
          </cell>
          <cell r="R7405">
            <v>1256869.56521739</v>
          </cell>
          <cell r="S7405">
            <v>4986000</v>
          </cell>
          <cell r="T7405">
            <v>1633930.4347826068</v>
          </cell>
          <cell r="U7405">
            <v>5363930.4347826065</v>
          </cell>
          <cell r="V7405">
            <v>5363900</v>
          </cell>
          <cell r="W7405">
            <v>214557.21739130426</v>
          </cell>
          <cell r="X7405">
            <v>5578487.6521739112</v>
          </cell>
        </row>
        <row r="7406">
          <cell r="E7406" t="str">
            <v>37.8D10.1136</v>
          </cell>
          <cell r="F7406" t="str">
            <v>28. PHẪU THUẬT TẠO HÌNH THẨM MỸ</v>
          </cell>
          <cell r="G7406" t="str">
            <v>28.241</v>
          </cell>
          <cell r="H7406" t="str">
            <v>Phẫu thuật tái tạo vú sau ung thư bằng vạt da cơ có cuống mạch</v>
          </cell>
          <cell r="I7406" t="str">
            <v>Phẫu thuật tái tạo vú sau ung thư bằng vạt da cơ có cuống mạch</v>
          </cell>
          <cell r="J7406" t="str">
            <v>Phẫu thuật tái tạo vú sau ung thư bằng vạt da cơ có cuống mạch</v>
          </cell>
          <cell r="K7406" t="str">
            <v>B</v>
          </cell>
          <cell r="L7406" t="str">
            <v>P1</v>
          </cell>
          <cell r="M7406">
            <v>1147</v>
          </cell>
          <cell r="N7406">
            <v>1147</v>
          </cell>
          <cell r="P7406" t="str">
            <v>Kỹ thuật tạo vạt da có cuống mạch liền điều trị vết thương, sẹo</v>
          </cell>
          <cell r="Q7406">
            <v>3730000</v>
          </cell>
          <cell r="R7406">
            <v>1256869.56521739</v>
          </cell>
          <cell r="S7406">
            <v>4986000</v>
          </cell>
          <cell r="T7406">
            <v>1633930.4347826068</v>
          </cell>
          <cell r="U7406">
            <v>5363930.4347826065</v>
          </cell>
          <cell r="V7406">
            <v>5363900</v>
          </cell>
          <cell r="W7406">
            <v>214557.21739130426</v>
          </cell>
          <cell r="X7406">
            <v>5578487.6521739112</v>
          </cell>
        </row>
        <row r="7407">
          <cell r="E7407" t="str">
            <v>37.8D10.1136</v>
          </cell>
          <cell r="F7407" t="str">
            <v>28. PHẪU THUẬT TẠO HÌNH THẨM MỸ</v>
          </cell>
          <cell r="G7407" t="str">
            <v>28.294</v>
          </cell>
          <cell r="H7407" t="str">
            <v>Phẫu thuật tạo hình bìu bằng vạt da có cuống mạch</v>
          </cell>
          <cell r="I7407" t="str">
            <v>Phẫu thuật tạo hình bìu bằng vạt da có cuống mạch</v>
          </cell>
          <cell r="J7407" t="str">
            <v>Phẫu thuật tạo hình bìu bằng vạt da có cuống mạch</v>
          </cell>
          <cell r="K7407" t="str">
            <v>B</v>
          </cell>
          <cell r="L7407" t="str">
            <v>P1</v>
          </cell>
          <cell r="M7407">
            <v>1147</v>
          </cell>
          <cell r="N7407">
            <v>1147</v>
          </cell>
          <cell r="P7407" t="str">
            <v>Kỹ thuật tạo vạt da có cuống mạch liền điều trị vết thương, sẹo</v>
          </cell>
          <cell r="Q7407">
            <v>3730000</v>
          </cell>
          <cell r="R7407">
            <v>1256869.56521739</v>
          </cell>
          <cell r="S7407">
            <v>4986000</v>
          </cell>
          <cell r="T7407">
            <v>1633930.4347826068</v>
          </cell>
          <cell r="U7407">
            <v>5363930.4347826065</v>
          </cell>
          <cell r="V7407">
            <v>5363900</v>
          </cell>
          <cell r="W7407">
            <v>214557.21739130426</v>
          </cell>
          <cell r="X7407">
            <v>5578487.6521739112</v>
          </cell>
        </row>
        <row r="7408">
          <cell r="E7408" t="str">
            <v>37.8D10.1136</v>
          </cell>
          <cell r="F7408" t="str">
            <v>28. PHẪU THUẬT TẠO HÌNH THẨM MỸ</v>
          </cell>
          <cell r="G7408" t="str">
            <v>28.155</v>
          </cell>
          <cell r="H7408" t="str">
            <v>Phẫu thuật tạo hình dị dạng dái tai bằng vạt tại chỗ</v>
          </cell>
          <cell r="I7408" t="str">
            <v>Phẫu thuật tạo hình dị dạng dái tai bằng vạt tại chỗ</v>
          </cell>
          <cell r="J7408" t="str">
            <v>Phẫu thuật tạo hình dị dạng dái tai bằng vạt tại chỗ</v>
          </cell>
          <cell r="K7408" t="str">
            <v>C</v>
          </cell>
          <cell r="L7408" t="str">
            <v>P2</v>
          </cell>
          <cell r="M7408">
            <v>1147</v>
          </cell>
          <cell r="N7408">
            <v>1147</v>
          </cell>
          <cell r="P7408" t="str">
            <v>Kỹ thuật tạo vạt da có cuống mạch liền điều trị vết thương, sẹo</v>
          </cell>
          <cell r="Q7408">
            <v>3730000</v>
          </cell>
          <cell r="R7408">
            <v>1256869.56521739</v>
          </cell>
          <cell r="S7408">
            <v>4986000</v>
          </cell>
          <cell r="T7408">
            <v>1633930.4347826068</v>
          </cell>
          <cell r="U7408">
            <v>5363930.4347826065</v>
          </cell>
          <cell r="V7408">
            <v>5363900</v>
          </cell>
          <cell r="W7408">
            <v>214557.21739130426</v>
          </cell>
          <cell r="X7408">
            <v>5578487.6521739112</v>
          </cell>
        </row>
        <row r="7409">
          <cell r="E7409" t="str">
            <v>37.8D10.1136</v>
          </cell>
          <cell r="F7409" t="str">
            <v>28. PHẪU THUẬT TẠO HÌNH THẨM MỸ</v>
          </cell>
          <cell r="G7409" t="str">
            <v>28.143</v>
          </cell>
          <cell r="H7409" t="str">
            <v>Phẫu thuật tạo hình khuyết ¼ vành tai bằng vạt tại chỗ</v>
          </cell>
          <cell r="I7409" t="str">
            <v>Phẫu thuật tạo hình khuyết ¼ vành tai bằng vạt tại chỗ</v>
          </cell>
          <cell r="J7409" t="str">
            <v>Phẫu thuật tạo hình khuyết ¼ vành tai bằng vạt tại chỗ</v>
          </cell>
          <cell r="K7409" t="str">
            <v>C</v>
          </cell>
          <cell r="L7409" t="str">
            <v>P2</v>
          </cell>
          <cell r="M7409">
            <v>1147</v>
          </cell>
          <cell r="N7409">
            <v>1147</v>
          </cell>
          <cell r="P7409" t="str">
            <v>Kỹ thuật tạo vạt da có cuống mạch liền điều trị vết thương, sẹo</v>
          </cell>
          <cell r="Q7409">
            <v>3730000</v>
          </cell>
          <cell r="R7409">
            <v>1256869.56521739</v>
          </cell>
          <cell r="S7409">
            <v>4986000</v>
          </cell>
          <cell r="T7409">
            <v>1633930.4347826068</v>
          </cell>
          <cell r="U7409">
            <v>5363930.4347826065</v>
          </cell>
          <cell r="V7409">
            <v>5363900</v>
          </cell>
          <cell r="W7409">
            <v>214557.21739130426</v>
          </cell>
          <cell r="X7409">
            <v>5578487.6521739112</v>
          </cell>
        </row>
        <row r="7410">
          <cell r="E7410" t="str">
            <v>37.8D10.1136</v>
          </cell>
          <cell r="F7410" t="str">
            <v>28. PHẪU THUẬT TẠO HÌNH THẨM MỸ</v>
          </cell>
          <cell r="G7410" t="str">
            <v>28.142</v>
          </cell>
          <cell r="H7410" t="str">
            <v>Phẫu thuật tạo hình khuyết 1/2 vành tai bằng vạt tại chỗ</v>
          </cell>
          <cell r="I7410" t="str">
            <v>Phẫu thuật tạo hình khuyết 1/2 vành tai bằng vạt tại chỗ</v>
          </cell>
          <cell r="J7410" t="str">
            <v>Phẫu thuật tạo hình khuyết 1/2 vành tai bằng vạt tại chỗ</v>
          </cell>
          <cell r="K7410" t="str">
            <v>B</v>
          </cell>
          <cell r="L7410" t="str">
            <v>P2</v>
          </cell>
          <cell r="M7410">
            <v>1147</v>
          </cell>
          <cell r="N7410">
            <v>1147</v>
          </cell>
          <cell r="P7410" t="str">
            <v>Kỹ thuật tạo vạt da có cuống mạch liền điều trị vết thương, sẹo</v>
          </cell>
          <cell r="Q7410">
            <v>3730000</v>
          </cell>
          <cell r="R7410">
            <v>1256869.56521739</v>
          </cell>
          <cell r="S7410">
            <v>4986000</v>
          </cell>
          <cell r="T7410">
            <v>1633930.4347826068</v>
          </cell>
          <cell r="U7410">
            <v>5363930.4347826065</v>
          </cell>
          <cell r="V7410">
            <v>5363900</v>
          </cell>
          <cell r="W7410">
            <v>214557.21739130426</v>
          </cell>
          <cell r="X7410">
            <v>5578487.6521739112</v>
          </cell>
        </row>
        <row r="7411">
          <cell r="E7411" t="str">
            <v>37.8D10.1136</v>
          </cell>
          <cell r="F7411" t="str">
            <v>28. PHẪU THUẬT TẠO HÌNH THẨM MỸ</v>
          </cell>
          <cell r="G7411" t="str">
            <v>28.141</v>
          </cell>
          <cell r="H7411" t="str">
            <v>Phẫu thuật tạo hình khuyết 1/3 vành tai bằng vạt tại chỗ</v>
          </cell>
          <cell r="I7411" t="str">
            <v>Phẫu thuật tạo hình khuyết 1/3 vành tai bằng vạt tại chỗ</v>
          </cell>
          <cell r="J7411" t="str">
            <v>Phẫu thuật tạo hình khuyết 1/3 vành tai bằng vạt tại chỗ</v>
          </cell>
          <cell r="K7411" t="str">
            <v>B</v>
          </cell>
          <cell r="L7411" t="str">
            <v>P2</v>
          </cell>
          <cell r="M7411">
            <v>1147</v>
          </cell>
          <cell r="N7411">
            <v>1147</v>
          </cell>
          <cell r="P7411" t="str">
            <v>Kỹ thuật tạo vạt da có cuống mạch liền điều trị vết thương, sẹo</v>
          </cell>
          <cell r="Q7411">
            <v>3730000</v>
          </cell>
          <cell r="R7411">
            <v>1256869.56521739</v>
          </cell>
          <cell r="S7411">
            <v>4986000</v>
          </cell>
          <cell r="T7411">
            <v>1633930.4347826068</v>
          </cell>
          <cell r="U7411">
            <v>5363930.4347826065</v>
          </cell>
          <cell r="V7411">
            <v>5363900</v>
          </cell>
          <cell r="W7411">
            <v>214557.21739130426</v>
          </cell>
          <cell r="X7411">
            <v>5578487.6521739112</v>
          </cell>
        </row>
        <row r="7412">
          <cell r="E7412" t="str">
            <v>37.8D10.1136</v>
          </cell>
          <cell r="F7412" t="str">
            <v>28. PHẪU THUẬT TẠO HÌNH THẨM MỸ</v>
          </cell>
          <cell r="G7412" t="str">
            <v>28.271</v>
          </cell>
          <cell r="H7412" t="str">
            <v>Phẫu thuật Tạo hình khuyết phần mềm thành ngực bụng bằng vạt da lân cận</v>
          </cell>
          <cell r="I7412" t="str">
            <v>Phẫu thuật Tạo hình khuyết phần mềm thành ngực bụng bằng vạt da lân cận</v>
          </cell>
          <cell r="J7412" t="str">
            <v>Phẫu thuật Tạo hình khuyết phần mềm thành ngực bụng bằng vạt da lân cận</v>
          </cell>
          <cell r="K7412" t="str">
            <v>B</v>
          </cell>
          <cell r="L7412" t="str">
            <v>P1</v>
          </cell>
          <cell r="M7412">
            <v>1147</v>
          </cell>
          <cell r="N7412">
            <v>1147</v>
          </cell>
          <cell r="P7412" t="str">
            <v>Kỹ thuật tạo vạt da có cuống mạch liền điều trị vết thương, sẹo</v>
          </cell>
          <cell r="Q7412">
            <v>3730000</v>
          </cell>
          <cell r="R7412">
            <v>1256869.56521739</v>
          </cell>
          <cell r="S7412">
            <v>4986000</v>
          </cell>
          <cell r="T7412">
            <v>1633930.4347826068</v>
          </cell>
          <cell r="U7412">
            <v>5363930.4347826065</v>
          </cell>
          <cell r="V7412">
            <v>5363900</v>
          </cell>
          <cell r="W7412">
            <v>214557.21739130426</v>
          </cell>
          <cell r="X7412">
            <v>5578487.6521739112</v>
          </cell>
        </row>
        <row r="7413">
          <cell r="E7413" t="str">
            <v>37.8D10.1136</v>
          </cell>
          <cell r="F7413" t="str">
            <v>28. PHẪU THUẬT TẠO HÌNH THẨM MỸ</v>
          </cell>
          <cell r="G7413" t="str">
            <v>28.286</v>
          </cell>
          <cell r="H7413" t="str">
            <v>Phẫu thuật tạo hình vết thương khuyết da dương vật bằng vạt da tại chỗ</v>
          </cell>
          <cell r="I7413" t="str">
            <v>Phẫu thuật tạo hình vết thương khuyết da dương vật bằng vạt da tại chỗ</v>
          </cell>
          <cell r="J7413" t="str">
            <v>Phẫu thuật tạo hình vết thương khuyết da dương vật bằng vạt da tại chỗ</v>
          </cell>
          <cell r="K7413" t="str">
            <v>B</v>
          </cell>
          <cell r="L7413" t="str">
            <v>P2</v>
          </cell>
          <cell r="M7413">
            <v>1147</v>
          </cell>
          <cell r="N7413">
            <v>1147</v>
          </cell>
          <cell r="P7413" t="str">
            <v>Kỹ thuật tạo vạt da có cuống mạch liền điều trị vết thương, sẹo</v>
          </cell>
          <cell r="Q7413">
            <v>3730000</v>
          </cell>
          <cell r="R7413">
            <v>1256869.56521739</v>
          </cell>
          <cell r="S7413">
            <v>4986000</v>
          </cell>
          <cell r="T7413">
            <v>1633930.4347826068</v>
          </cell>
          <cell r="U7413">
            <v>5363930.4347826065</v>
          </cell>
          <cell r="V7413">
            <v>5363900</v>
          </cell>
          <cell r="W7413">
            <v>214557.21739130426</v>
          </cell>
          <cell r="X7413">
            <v>5578487.6521739112</v>
          </cell>
        </row>
        <row r="7414">
          <cell r="E7414" t="str">
            <v>37.8D10.1136</v>
          </cell>
          <cell r="F7414" t="str">
            <v>28. PHẪU THUẬT TẠO HÌNH THẨM MỸ</v>
          </cell>
          <cell r="G7414" t="str">
            <v>28.17</v>
          </cell>
          <cell r="H7414" t="str">
            <v>Phẫu thuật tạo vạt da lân cận che phủ các khuyết da đầu</v>
          </cell>
          <cell r="I7414" t="str">
            <v>Phẫu thuật tạo vạt da lân cận che phủ các khuyết da đầu</v>
          </cell>
          <cell r="J7414" t="str">
            <v>Phẫu thuật tạo vạt da lân cận che phủ các khuyết da đầu</v>
          </cell>
          <cell r="K7414" t="str">
            <v>B</v>
          </cell>
          <cell r="L7414" t="str">
            <v>P1</v>
          </cell>
          <cell r="M7414">
            <v>1147</v>
          </cell>
          <cell r="N7414">
            <v>1147</v>
          </cell>
          <cell r="P7414" t="str">
            <v>Kỹ thuật tạo vạt da có cuống mạch liền điều trị vết thương, sẹo</v>
          </cell>
          <cell r="Q7414">
            <v>3730000</v>
          </cell>
          <cell r="R7414">
            <v>1256869.56521739</v>
          </cell>
          <cell r="S7414">
            <v>4986000</v>
          </cell>
          <cell r="T7414">
            <v>1633930.4347826068</v>
          </cell>
          <cell r="U7414">
            <v>5363930.4347826065</v>
          </cell>
          <cell r="V7414">
            <v>5363900</v>
          </cell>
          <cell r="W7414">
            <v>214557.21739130426</v>
          </cell>
          <cell r="X7414">
            <v>5578487.6521739112</v>
          </cell>
        </row>
        <row r="7415">
          <cell r="E7415" t="str">
            <v>37.8D10.1136</v>
          </cell>
          <cell r="F7415" t="str">
            <v>28. PHẪU THUẬT TẠO HÌNH THẨM MỸ</v>
          </cell>
          <cell r="G7415" t="str">
            <v>28.39</v>
          </cell>
          <cell r="H7415" t="str">
            <v>Phẫu thuật tạo vạt da lân cận cho vết thương khuyết da mi</v>
          </cell>
          <cell r="I7415" t="str">
            <v>Phẫu thuật tạo vạt da lân cận cho vết thương khuyết da mi</v>
          </cell>
          <cell r="J7415" t="str">
            <v>Phẫu thuật tạo vạt da lân cận cho vết thương khuyết da mi</v>
          </cell>
          <cell r="K7415" t="str">
            <v>B</v>
          </cell>
          <cell r="L7415" t="str">
            <v>P2</v>
          </cell>
          <cell r="M7415">
            <v>1147</v>
          </cell>
          <cell r="N7415">
            <v>1147</v>
          </cell>
          <cell r="P7415" t="str">
            <v>Kỹ thuật tạo vạt da có cuống mạch liền điều trị vết thương, sẹo</v>
          </cell>
          <cell r="Q7415">
            <v>3730000</v>
          </cell>
          <cell r="R7415">
            <v>1256869.56521739</v>
          </cell>
          <cell r="S7415">
            <v>4986000</v>
          </cell>
          <cell r="T7415">
            <v>1633930.4347826068</v>
          </cell>
          <cell r="U7415">
            <v>5363930.4347826065</v>
          </cell>
          <cell r="V7415">
            <v>5363900</v>
          </cell>
          <cell r="W7415">
            <v>214557.21739130426</v>
          </cell>
          <cell r="X7415">
            <v>5578487.6521739112</v>
          </cell>
        </row>
        <row r="7416">
          <cell r="E7416" t="str">
            <v>37.8D10.1136</v>
          </cell>
          <cell r="F7416" t="str">
            <v>28. PHẪU THUẬT TẠO HÌNH THẨM MỸ</v>
          </cell>
          <cell r="G7416" t="str">
            <v>28.38</v>
          </cell>
          <cell r="H7416" t="str">
            <v>Phẫu thuật tạo vạt da tại chỗ cho vết thương khuyết da mi</v>
          </cell>
          <cell r="I7416" t="str">
            <v>Phẫu thuật tạo vạt da tại chỗ cho vết thương khuyết da mi</v>
          </cell>
          <cell r="J7416" t="str">
            <v>Phẫu thuật tạo vạt da tại chỗ cho vết thương khuyết da mi</v>
          </cell>
          <cell r="K7416" t="str">
            <v>B</v>
          </cell>
          <cell r="L7416" t="str">
            <v>P2</v>
          </cell>
          <cell r="M7416">
            <v>1147</v>
          </cell>
          <cell r="N7416">
            <v>1147</v>
          </cell>
          <cell r="P7416" t="str">
            <v>Kỹ thuật tạo vạt da có cuống mạch liền điều trị vết thương, sẹo</v>
          </cell>
          <cell r="Q7416">
            <v>3730000</v>
          </cell>
          <cell r="R7416">
            <v>1256869.56521739</v>
          </cell>
          <cell r="S7416">
            <v>4986000</v>
          </cell>
          <cell r="T7416">
            <v>1633930.4347826068</v>
          </cell>
          <cell r="U7416">
            <v>5363930.4347826065</v>
          </cell>
          <cell r="V7416">
            <v>5363900</v>
          </cell>
          <cell r="W7416">
            <v>214557.21739130426</v>
          </cell>
          <cell r="X7416">
            <v>5578487.6521739112</v>
          </cell>
        </row>
        <row r="7417">
          <cell r="E7417" t="str">
            <v>37.8D10.1136</v>
          </cell>
          <cell r="F7417" t="str">
            <v>28. PHẪU THUẬT TẠO HÌNH THẨM MỸ</v>
          </cell>
          <cell r="G7417" t="str">
            <v>28.42</v>
          </cell>
          <cell r="H7417" t="str">
            <v>Phẫu thuật tạo vạt da tại chỗ cho vết thương khuyết toàn bộ mi dưới</v>
          </cell>
          <cell r="I7417" t="str">
            <v>Phẫu thuật tạo vạt da tại chỗ cho vết thương khuyết toàn bộ mi dưới</v>
          </cell>
          <cell r="J7417" t="str">
            <v>Phẫu thuật tạo vạt da tại chỗ cho vết thương khuyết toàn bộ mi dưới</v>
          </cell>
          <cell r="K7417" t="str">
            <v>B</v>
          </cell>
          <cell r="L7417" t="str">
            <v>P1</v>
          </cell>
          <cell r="M7417">
            <v>1147</v>
          </cell>
          <cell r="N7417">
            <v>1147</v>
          </cell>
          <cell r="P7417" t="str">
            <v>Kỹ thuật tạo vạt da có cuống mạch liền điều trị vết thương, sẹo</v>
          </cell>
          <cell r="Q7417">
            <v>3730000</v>
          </cell>
          <cell r="R7417">
            <v>1256869.56521739</v>
          </cell>
          <cell r="S7417">
            <v>4986000</v>
          </cell>
          <cell r="T7417">
            <v>1633930.4347826068</v>
          </cell>
          <cell r="U7417">
            <v>5363930.4347826065</v>
          </cell>
          <cell r="V7417">
            <v>5363900</v>
          </cell>
          <cell r="W7417">
            <v>214557.21739130426</v>
          </cell>
          <cell r="X7417">
            <v>5578487.6521739112</v>
          </cell>
        </row>
        <row r="7418">
          <cell r="E7418" t="str">
            <v>37.8D10.1136</v>
          </cell>
          <cell r="F7418" t="str">
            <v>28. PHẪU THUẬT TẠO HÌNH THẨM MỸ</v>
          </cell>
          <cell r="G7418" t="str">
            <v>28.295</v>
          </cell>
          <cell r="H7418" t="str">
            <v>Phẫu thuật vết thương khuyết da niêm mạc vùng âm hộ âm đạo bằng vạt da tại chỗ</v>
          </cell>
          <cell r="I7418" t="str">
            <v>Phẫu thuật vết thương khuyết da niêm mạc vùng âm hộ âm đạo bằng vạt da tại chỗ</v>
          </cell>
          <cell r="J7418" t="str">
            <v>Phẫu thuật vết thương khuyết da niêm mạc vùng âm hộ âm đạo bằng vạt da tại chỗ</v>
          </cell>
          <cell r="K7418" t="str">
            <v>B</v>
          </cell>
          <cell r="L7418" t="str">
            <v>P1</v>
          </cell>
          <cell r="M7418">
            <v>1147</v>
          </cell>
          <cell r="N7418">
            <v>1147</v>
          </cell>
          <cell r="P7418" t="str">
            <v>Kỹ thuật tạo vạt da có cuống mạch liền điều trị vết thương, sẹo</v>
          </cell>
          <cell r="Q7418">
            <v>3730000</v>
          </cell>
          <cell r="R7418">
            <v>1256869.56521739</v>
          </cell>
          <cell r="S7418">
            <v>4986000</v>
          </cell>
          <cell r="T7418">
            <v>1633930.4347826068</v>
          </cell>
          <cell r="U7418">
            <v>5363930.4347826065</v>
          </cell>
          <cell r="V7418">
            <v>5363900</v>
          </cell>
          <cell r="W7418">
            <v>214557.21739130426</v>
          </cell>
          <cell r="X7418">
            <v>5578487.6521739112</v>
          </cell>
        </row>
        <row r="7419">
          <cell r="E7419" t="str">
            <v>37.8D10.1136</v>
          </cell>
          <cell r="F7419" t="str">
            <v>28. PHẪU THUẬT TẠO HÌNH THẨM MỸ</v>
          </cell>
          <cell r="G7419" t="str">
            <v>28.76</v>
          </cell>
          <cell r="H7419" t="str">
            <v>Tái tạo toàn bộ mi và cùng đồ bằng vạt có cuống mạch</v>
          </cell>
          <cell r="I7419" t="str">
            <v>Tái tạo toàn bộ mi và cùng đồ bằng vạt có cuống mạch</v>
          </cell>
          <cell r="J7419" t="str">
            <v>Tái tạo toàn bộ mi và cùng đồ bằng vạt có cuống mạch</v>
          </cell>
          <cell r="K7419" t="str">
            <v>B</v>
          </cell>
          <cell r="L7419" t="str">
            <v>PDB</v>
          </cell>
          <cell r="M7419">
            <v>1147</v>
          </cell>
          <cell r="N7419">
            <v>1147</v>
          </cell>
          <cell r="P7419" t="str">
            <v>Kỹ thuật tạo vạt da có cuống mạch liền điều trị vết thương, sẹo</v>
          </cell>
          <cell r="Q7419">
            <v>3730000</v>
          </cell>
          <cell r="R7419">
            <v>1256869.56521739</v>
          </cell>
          <cell r="S7419">
            <v>4986000</v>
          </cell>
          <cell r="T7419">
            <v>1633930.4347826068</v>
          </cell>
          <cell r="U7419">
            <v>5363930.4347826065</v>
          </cell>
          <cell r="V7419">
            <v>5363900</v>
          </cell>
          <cell r="W7419">
            <v>214557.21739130426</v>
          </cell>
          <cell r="X7419">
            <v>5578487.6521739112</v>
          </cell>
        </row>
        <row r="7420">
          <cell r="E7420" t="str">
            <v>37.8D10.1136</v>
          </cell>
          <cell r="F7420" t="str">
            <v>28. PHẪU THUẬT TẠO HÌNH THẨM MỸ</v>
          </cell>
          <cell r="G7420" t="str">
            <v>28.16</v>
          </cell>
          <cell r="H7420" t="str">
            <v>Tạo hình khuyết da đầu bằng vạt da tại chỗ</v>
          </cell>
          <cell r="I7420" t="str">
            <v>Tạo hình khuyết da đầu bằng vạt da tại chỗ</v>
          </cell>
          <cell r="J7420" t="str">
            <v>Tạo hình khuyết da đầu bằng vạt da tại chỗ</v>
          </cell>
          <cell r="K7420" t="str">
            <v>C</v>
          </cell>
          <cell r="L7420" t="str">
            <v>P1</v>
          </cell>
          <cell r="M7420">
            <v>1147</v>
          </cell>
          <cell r="N7420">
            <v>1147</v>
          </cell>
          <cell r="P7420" t="str">
            <v>Kỹ thuật tạo vạt da có cuống mạch liền điều trị vết thương, sẹo</v>
          </cell>
          <cell r="Q7420">
            <v>3730000</v>
          </cell>
          <cell r="R7420">
            <v>1256869.56521739</v>
          </cell>
          <cell r="S7420">
            <v>4986000</v>
          </cell>
          <cell r="T7420">
            <v>1633930.4347826068</v>
          </cell>
          <cell r="U7420">
            <v>5363930.4347826065</v>
          </cell>
          <cell r="V7420">
            <v>5363900</v>
          </cell>
          <cell r="W7420">
            <v>214557.21739130426</v>
          </cell>
          <cell r="X7420">
            <v>5578487.6521739112</v>
          </cell>
        </row>
        <row r="7421">
          <cell r="E7421" t="str">
            <v>37.8D10.1137</v>
          </cell>
          <cell r="F7421" t="str">
            <v>03. NHI KHOA</v>
          </cell>
          <cell r="G7421" t="str">
            <v>3.2953</v>
          </cell>
          <cell r="H7421" t="str">
            <v>Phẫu thuật tái tạo tổn khuyết da bằng vạt tại chỗ</v>
          </cell>
          <cell r="I7421" t="str">
            <v>Phẫu thuật tái tạo tổn khuyết da bằng vạt tại chỗ</v>
          </cell>
          <cell r="J7421" t="str">
            <v>Phẫu thuật tái tạo tổn khuyết da bằng vạt tại chỗ</v>
          </cell>
          <cell r="K7421" t="str">
            <v>B</v>
          </cell>
          <cell r="L7421" t="str">
            <v>P2</v>
          </cell>
          <cell r="M7421">
            <v>1148</v>
          </cell>
          <cell r="N7421">
            <v>1148</v>
          </cell>
          <cell r="P7421" t="str">
            <v>Kỹ thuật tạo vạt da tại chỗ điều trị vết thương, vết bỏng và di chứng</v>
          </cell>
          <cell r="Q7421">
            <v>2842000</v>
          </cell>
          <cell r="R7421">
            <v>917217.39130434801</v>
          </cell>
          <cell r="S7421">
            <v>3759000</v>
          </cell>
          <cell r="T7421">
            <v>1192382.6086956523</v>
          </cell>
          <cell r="U7421">
            <v>4034382.6086956523</v>
          </cell>
          <cell r="V7421">
            <v>4034300</v>
          </cell>
          <cell r="W7421">
            <v>161375.30434782611</v>
          </cell>
          <cell r="X7421">
            <v>4195757.9130434785</v>
          </cell>
        </row>
        <row r="7422">
          <cell r="E7422" t="str">
            <v>37.8D10.1137</v>
          </cell>
          <cell r="F7422" t="str">
            <v>11. BỎNG</v>
          </cell>
          <cell r="G7422" t="str">
            <v>11.111</v>
          </cell>
          <cell r="H7422" t="str">
            <v>Kỹ thuật tạo vạt da chữ Z điều trị sẹo bỏng</v>
          </cell>
          <cell r="I7422" t="str">
            <v>Kỹ thuật tạo vạt da chữ Z điều trị sẹo bỏng</v>
          </cell>
          <cell r="J7422" t="str">
            <v>Kỹ thuật tạo vạt da chữ Z điều trị sẹo bỏng</v>
          </cell>
          <cell r="K7422" t="str">
            <v>B</v>
          </cell>
          <cell r="L7422" t="str">
            <v>P1</v>
          </cell>
          <cell r="M7422">
            <v>1148</v>
          </cell>
          <cell r="N7422">
            <v>1148</v>
          </cell>
          <cell r="P7422" t="str">
            <v>Kỹ thuật tạo vạt da tại chỗ điều trị vết thương, vết bỏng và di chứng</v>
          </cell>
          <cell r="Q7422">
            <v>2842000</v>
          </cell>
          <cell r="R7422">
            <v>917217.39130434801</v>
          </cell>
          <cell r="S7422">
            <v>3759000</v>
          </cell>
          <cell r="T7422">
            <v>1192382.6086956523</v>
          </cell>
          <cell r="U7422">
            <v>4034382.6086956523</v>
          </cell>
          <cell r="V7422">
            <v>4034300</v>
          </cell>
          <cell r="W7422">
            <v>161375.30434782611</v>
          </cell>
          <cell r="X7422">
            <v>4195757.9130434785</v>
          </cell>
        </row>
        <row r="7423">
          <cell r="E7423" t="str">
            <v>37.8D10.1137</v>
          </cell>
          <cell r="F7423" t="str">
            <v>11. BỎNG</v>
          </cell>
          <cell r="G7423" t="str">
            <v>11.115</v>
          </cell>
          <cell r="H7423" t="str">
            <v>Kỹ thuật tạo vạt da tại chỗ điều trị sẹo bỏng</v>
          </cell>
          <cell r="I7423" t="str">
            <v>Kỹ thuật tạo vạt da tại chỗ điều trị sẹo bỏng</v>
          </cell>
          <cell r="J7423" t="str">
            <v>Kỹ thuật tạo vạt da tại chỗ điều trị sẹo bỏng</v>
          </cell>
          <cell r="K7423" t="str">
            <v>B</v>
          </cell>
          <cell r="L7423" t="str">
            <v>P1</v>
          </cell>
          <cell r="M7423">
            <v>1148</v>
          </cell>
          <cell r="N7423">
            <v>1148</v>
          </cell>
          <cell r="P7423" t="str">
            <v>Kỹ thuật tạo vạt da tại chỗ điều trị vết thương, vết bỏng và di chứng</v>
          </cell>
          <cell r="Q7423">
            <v>2842000</v>
          </cell>
          <cell r="R7423">
            <v>917217.39130434801</v>
          </cell>
          <cell r="S7423">
            <v>3759000</v>
          </cell>
          <cell r="T7423">
            <v>1192382.6086956523</v>
          </cell>
          <cell r="U7423">
            <v>4034382.6086956523</v>
          </cell>
          <cell r="V7423">
            <v>4034300</v>
          </cell>
          <cell r="W7423">
            <v>161375.30434782611</v>
          </cell>
          <cell r="X7423">
            <v>4195757.9130434785</v>
          </cell>
        </row>
        <row r="7424">
          <cell r="E7424" t="str">
            <v>37.8D10.1137</v>
          </cell>
          <cell r="F7424" t="str">
            <v>11. BỎNG</v>
          </cell>
          <cell r="G7424" t="str">
            <v>11.112</v>
          </cell>
          <cell r="H7424" t="str">
            <v>Kỹ thuật tạo vạt da V-Y điều trị sẹo bỏng</v>
          </cell>
          <cell r="I7424" t="str">
            <v>Kỹ thuật tạo vạt da V-Y điều trị sẹo bỏng</v>
          </cell>
          <cell r="J7424" t="str">
            <v>Kỹ thuật tạo vạt da V-Y điều trị sẹo bỏng</v>
          </cell>
          <cell r="K7424" t="str">
            <v>B</v>
          </cell>
          <cell r="L7424" t="str">
            <v>P1</v>
          </cell>
          <cell r="M7424">
            <v>1148</v>
          </cell>
          <cell r="N7424">
            <v>1148</v>
          </cell>
          <cell r="P7424" t="str">
            <v>Kỹ thuật tạo vạt da tại chỗ điều trị vết thương, vết bỏng và di chứng</v>
          </cell>
          <cell r="Q7424">
            <v>2842000</v>
          </cell>
          <cell r="R7424">
            <v>917217.39130434801</v>
          </cell>
          <cell r="S7424">
            <v>3759000</v>
          </cell>
          <cell r="T7424">
            <v>1192382.6086956523</v>
          </cell>
          <cell r="U7424">
            <v>4034382.6086956523</v>
          </cell>
          <cell r="V7424">
            <v>4034300</v>
          </cell>
          <cell r="W7424">
            <v>161375.30434782611</v>
          </cell>
          <cell r="X7424">
            <v>4195757.9130434785</v>
          </cell>
        </row>
        <row r="7425">
          <cell r="E7425" t="str">
            <v>37.8D10.1137</v>
          </cell>
          <cell r="F7425" t="str">
            <v>11. BỎNG</v>
          </cell>
          <cell r="G7425" t="str">
            <v>11.69</v>
          </cell>
          <cell r="H7425" t="str">
            <v>Phẫu thuật chuyển vạt da kiểu Ý điều trị bỏng sâu</v>
          </cell>
          <cell r="I7425" t="str">
            <v>Phẫu thuật chuyển vạt da kiểu Ý điều trị bỏng sâu</v>
          </cell>
          <cell r="J7425" t="str">
            <v>Phẫu thuật chuyển vạt da kiểu Ý điều trị bỏng sâu</v>
          </cell>
          <cell r="K7425" t="str">
            <v>B</v>
          </cell>
          <cell r="L7425" t="str">
            <v>P1</v>
          </cell>
          <cell r="M7425">
            <v>1148</v>
          </cell>
          <cell r="N7425">
            <v>1148</v>
          </cell>
          <cell r="P7425" t="str">
            <v>Kỹ thuật tạo vạt da tại chỗ điều trị vết thương, vết bỏng và di chứng</v>
          </cell>
          <cell r="Q7425">
            <v>2842000</v>
          </cell>
          <cell r="R7425">
            <v>917217.39130434801</v>
          </cell>
          <cell r="S7425">
            <v>3759000</v>
          </cell>
          <cell r="T7425">
            <v>1192382.6086956523</v>
          </cell>
          <cell r="U7425">
            <v>4034382.6086956523</v>
          </cell>
          <cell r="V7425">
            <v>4034300</v>
          </cell>
          <cell r="W7425">
            <v>161375.30434782611</v>
          </cell>
          <cell r="X7425">
            <v>4195757.9130434785</v>
          </cell>
        </row>
        <row r="7426">
          <cell r="E7426" t="str">
            <v>37.8D10.1137</v>
          </cell>
          <cell r="F7426" t="str">
            <v>11. BỎNG</v>
          </cell>
          <cell r="G7426" t="str">
            <v>11.68</v>
          </cell>
          <cell r="H7426" t="str">
            <v>Phẫu thuật chuyển vạt da tại chỗ điều trị bỏng sâu</v>
          </cell>
          <cell r="I7426" t="str">
            <v>Phẫu thuật chuyển vạt da tại chỗ điều trị bỏng sâu</v>
          </cell>
          <cell r="J7426" t="str">
            <v>Phẫu thuật chuyển vạt da tại chỗ điều trị bỏng sâu</v>
          </cell>
          <cell r="K7426" t="str">
            <v>B</v>
          </cell>
          <cell r="L7426" t="str">
            <v>P1</v>
          </cell>
          <cell r="M7426">
            <v>1148</v>
          </cell>
          <cell r="N7426">
            <v>1148</v>
          </cell>
          <cell r="P7426" t="str">
            <v>Kỹ thuật tạo vạt da tại chỗ điều trị vết thương, vết bỏng và di chứng</v>
          </cell>
          <cell r="Q7426">
            <v>2842000</v>
          </cell>
          <cell r="R7426">
            <v>917217.39130434801</v>
          </cell>
          <cell r="S7426">
            <v>3759000</v>
          </cell>
          <cell r="T7426">
            <v>1192382.6086956523</v>
          </cell>
          <cell r="U7426">
            <v>4034382.6086956523</v>
          </cell>
          <cell r="V7426">
            <v>4034300</v>
          </cell>
          <cell r="W7426">
            <v>161375.30434782611</v>
          </cell>
          <cell r="X7426">
            <v>4195757.9130434785</v>
          </cell>
        </row>
        <row r="7427">
          <cell r="E7427" t="str">
            <v>37.8D10.1137</v>
          </cell>
          <cell r="F7427" t="str">
            <v>11. BỎNG</v>
          </cell>
          <cell r="G7427" t="str">
            <v>11.160</v>
          </cell>
          <cell r="H7427" t="str">
            <v>Phẫu thuật chuyển vạt da tại chỗ điều trị vết thương mạn tính</v>
          </cell>
          <cell r="I7427" t="str">
            <v>Phẫu thuật chuyển vạt da tại chỗ điều trị vết thương mạn tính</v>
          </cell>
          <cell r="J7427" t="str">
            <v>Phẫu thuật chuyển vạt da tại chỗ điều trị vết thương mạn tính</v>
          </cell>
          <cell r="K7427" t="str">
            <v>B</v>
          </cell>
          <cell r="L7427" t="str">
            <v>P1</v>
          </cell>
          <cell r="M7427">
            <v>1148</v>
          </cell>
          <cell r="N7427">
            <v>1148</v>
          </cell>
          <cell r="P7427" t="str">
            <v>Kỹ thuật tạo vạt da tại chỗ điều trị vết thương, vết bỏng và di chứng</v>
          </cell>
          <cell r="Q7427">
            <v>2842000</v>
          </cell>
          <cell r="R7427">
            <v>917217.39130434801</v>
          </cell>
          <cell r="S7427">
            <v>3759000</v>
          </cell>
          <cell r="T7427">
            <v>1192382.6086956523</v>
          </cell>
          <cell r="U7427">
            <v>4034382.6086956523</v>
          </cell>
          <cell r="V7427">
            <v>4034300</v>
          </cell>
          <cell r="W7427">
            <v>161375.30434782611</v>
          </cell>
          <cell r="X7427">
            <v>4195757.9130434785</v>
          </cell>
        </row>
        <row r="7428">
          <cell r="E7428" t="str">
            <v>37.8D10.1137</v>
          </cell>
          <cell r="F7428" t="str">
            <v>11. BỎNG</v>
          </cell>
          <cell r="G7428" t="str">
            <v>11.113</v>
          </cell>
          <cell r="H7428" t="str">
            <v>Sử dụng vạt 5 cánh (five flap) trong điều trị sẹo bỏng</v>
          </cell>
          <cell r="I7428" t="str">
            <v>Sử dụng vạt 5 cánh (five flap) trong điều trị sẹo bỏng</v>
          </cell>
          <cell r="J7428" t="str">
            <v>Sử dụng vạt 5 cánh (five flap) trong điều trị sẹo bỏng</v>
          </cell>
          <cell r="K7428" t="str">
            <v>B</v>
          </cell>
          <cell r="L7428" t="str">
            <v>P1</v>
          </cell>
          <cell r="M7428">
            <v>1148</v>
          </cell>
          <cell r="N7428">
            <v>1148</v>
          </cell>
          <cell r="P7428" t="str">
            <v>Kỹ thuật tạo vạt da tại chỗ điều trị vết thương, vết bỏng và di chứng</v>
          </cell>
          <cell r="Q7428">
            <v>2842000</v>
          </cell>
          <cell r="R7428">
            <v>917217.39130434801</v>
          </cell>
          <cell r="S7428">
            <v>3759000</v>
          </cell>
          <cell r="T7428">
            <v>1192382.6086956523</v>
          </cell>
          <cell r="U7428">
            <v>4034382.6086956523</v>
          </cell>
          <cell r="V7428">
            <v>4034300</v>
          </cell>
          <cell r="W7428">
            <v>161375.30434782611</v>
          </cell>
          <cell r="X7428">
            <v>4195757.9130434785</v>
          </cell>
        </row>
        <row r="7429">
          <cell r="E7429" t="str">
            <v>37.8D10.1137</v>
          </cell>
          <cell r="F7429" t="str">
            <v>28. PHẪU THUẬT TẠO HÌNH THẨM MỸ</v>
          </cell>
          <cell r="G7429" t="str">
            <v>28.297</v>
          </cell>
          <cell r="H7429" t="str">
            <v>Phẫu thuật tạo hình khuyết da âm hộ bằng vạt có cuống</v>
          </cell>
          <cell r="I7429" t="str">
            <v>Phẫu thuật tạo hình khuyết da âm hộ bằng vạt có cuống</v>
          </cell>
          <cell r="J7429" t="str">
            <v>Phẫu thuật tạo hình khuyết da âm hộ bằng vạt có cuống</v>
          </cell>
          <cell r="K7429" t="str">
            <v>B</v>
          </cell>
          <cell r="L7429" t="str">
            <v>P1</v>
          </cell>
          <cell r="M7429">
            <v>1148</v>
          </cell>
          <cell r="N7429">
            <v>1148</v>
          </cell>
          <cell r="P7429" t="str">
            <v>Kỹ thuật tạo vạt da tại chỗ điều trị vết thương, vết bỏng và di chứng</v>
          </cell>
          <cell r="Q7429">
            <v>2842000</v>
          </cell>
          <cell r="R7429">
            <v>917217.39130434801</v>
          </cell>
          <cell r="S7429">
            <v>3759000</v>
          </cell>
          <cell r="T7429">
            <v>1192382.6086956523</v>
          </cell>
          <cell r="U7429">
            <v>4034382.6086956523</v>
          </cell>
          <cell r="V7429">
            <v>4034300</v>
          </cell>
          <cell r="W7429">
            <v>161375.30434782611</v>
          </cell>
          <cell r="X7429">
            <v>4195757.9130434785</v>
          </cell>
        </row>
        <row r="7430">
          <cell r="E7430" t="str">
            <v>37.8D10.1138</v>
          </cell>
          <cell r="F7430" t="str">
            <v>11. BỎNG</v>
          </cell>
          <cell r="G7430" t="str">
            <v>11.169</v>
          </cell>
          <cell r="H7430" t="str">
            <v>Kỹ thuật tiêm huyết tương giàu tiểu cầu điều trị vết thương mạn tính</v>
          </cell>
          <cell r="I7430" t="str">
            <v>Kỹ thuật tiêm huyết tương giàu tiểu cầu điều trị vết thương mạn tính</v>
          </cell>
          <cell r="J7430" t="str">
            <v>Kỹ thuật tiêm huyết tương giàu tiểu cầu điều trị vết thương mạn tính</v>
          </cell>
          <cell r="K7430" t="str">
            <v>B</v>
          </cell>
          <cell r="L7430" t="str">
            <v>P1</v>
          </cell>
          <cell r="M7430">
            <v>1149</v>
          </cell>
          <cell r="N7430">
            <v>1149</v>
          </cell>
          <cell r="O7430" t="str">
            <v>Chưa bao gồm bộ kít tách huyết tương.</v>
          </cell>
          <cell r="P7430" t="str">
            <v>Kỹ thuật tiêm huyết tương giàu tiểu cầu điều trị vết thương mạn tính (chưa tính huyết tương)</v>
          </cell>
          <cell r="Q7430">
            <v>2842000</v>
          </cell>
          <cell r="R7430">
            <v>1145739.1304347799</v>
          </cell>
          <cell r="S7430">
            <v>3987000</v>
          </cell>
          <cell r="T7430">
            <v>1489460.869565214</v>
          </cell>
          <cell r="U7430">
            <v>4331460.869565214</v>
          </cell>
          <cell r="V7430">
            <v>4331400</v>
          </cell>
          <cell r="W7430">
            <v>173258.43478260856</v>
          </cell>
          <cell r="X7430">
            <v>4504719.3043478224</v>
          </cell>
        </row>
        <row r="7431">
          <cell r="E7431" t="str">
            <v>37.8D10.1139</v>
          </cell>
          <cell r="F7431" t="str">
            <v>11. BỎNG</v>
          </cell>
          <cell r="G7431" t="str">
            <v>11.152</v>
          </cell>
          <cell r="H7431" t="str">
            <v>Kỹ thuật vi phẫu nối bạch mạch - tĩnh mạch điều trị phù do tắc bạch mạch</v>
          </cell>
          <cell r="I7431" t="str">
            <v>Kỹ thuật vi phẫu nối bạch mạch - tĩnh mạch điều trị phù do tắc bạch mạch</v>
          </cell>
          <cell r="J7431" t="str">
            <v>Kỹ thuật vi phẫu nối bạch mạch – tĩnh mạch điều trị phù do tắc bạch mạch</v>
          </cell>
          <cell r="K7431" t="str">
            <v>A</v>
          </cell>
          <cell r="L7431" t="str">
            <v>PDB</v>
          </cell>
          <cell r="M7431">
            <v>1150</v>
          </cell>
          <cell r="N7431">
            <v>1150</v>
          </cell>
          <cell r="P7431" t="str">
            <v>Kỹ thuật vi phẫu nối bạch mạch- tĩnh mạch điều trị phù do tắc bạch mạch</v>
          </cell>
          <cell r="Q7431">
            <v>10776000</v>
          </cell>
          <cell r="R7431">
            <v>3465391.3043478299</v>
          </cell>
          <cell r="S7431">
            <v>14241000</v>
          </cell>
          <cell r="T7431">
            <v>4505008.6956521794</v>
          </cell>
          <cell r="U7431">
            <v>15281008.695652179</v>
          </cell>
          <cell r="V7431">
            <v>15281000</v>
          </cell>
          <cell r="W7431">
            <v>611240.34782608715</v>
          </cell>
          <cell r="X7431">
            <v>15892249.043478267</v>
          </cell>
        </row>
        <row r="7432">
          <cell r="E7432" t="str">
            <v>37.8D10.1140</v>
          </cell>
          <cell r="F7432" t="str">
            <v>11. BỎNG</v>
          </cell>
          <cell r="G7432" t="str">
            <v>11.71</v>
          </cell>
          <cell r="H7432" t="str">
            <v>Lấy bỏ sụn viêm hoại tử trong bỏng vành tai</v>
          </cell>
          <cell r="I7432" t="str">
            <v>Lấy bỏ sụn viêm hoại tử trong bỏng vành tai</v>
          </cell>
          <cell r="J7432" t="str">
            <v>Lấy bỏ sụn viêm hoại tử trong bỏng vành tai</v>
          </cell>
          <cell r="K7432" t="str">
            <v>B</v>
          </cell>
          <cell r="L7432" t="str">
            <v>P2</v>
          </cell>
          <cell r="M7432">
            <v>1151</v>
          </cell>
          <cell r="N7432">
            <v>1151</v>
          </cell>
          <cell r="P7432" t="str">
            <v>Lấy bỏ sụn viêm hoại tử trong bỏng vành tai</v>
          </cell>
          <cell r="Q7432">
            <v>2188000</v>
          </cell>
          <cell r="R7432">
            <v>629217.39130434801</v>
          </cell>
          <cell r="S7432">
            <v>2817000</v>
          </cell>
          <cell r="T7432">
            <v>817982.60869565245</v>
          </cell>
          <cell r="U7432">
            <v>3005982.6086956523</v>
          </cell>
          <cell r="V7432">
            <v>3005900</v>
          </cell>
          <cell r="W7432">
            <v>120239.3043478261</v>
          </cell>
          <cell r="X7432">
            <v>3126221.9130434785</v>
          </cell>
        </row>
        <row r="7433">
          <cell r="E7433" t="str">
            <v>37.8D10.1141</v>
          </cell>
          <cell r="F7433" t="str">
            <v>11. BỎNG</v>
          </cell>
          <cell r="G7433" t="str">
            <v>11.110</v>
          </cell>
          <cell r="H7433" t="str">
            <v>Kỹ thuật tạo vạt da “siêu mỏng” chẩm cổ lưng có nối mạch vi phẫu điều trị sẹo vùng cổ-mặt</v>
          </cell>
          <cell r="I7433" t="str">
            <v>Kỹ thuật tạo vạt da “siêu mỏng” chẩm cổ lưng có nối mạch vi phẫu điều trị sẹo vùng cổ-mặt</v>
          </cell>
          <cell r="J7433" t="str">
            <v>Kỹ thuật tạo vạt da “siêu mỏng” chẩm cổ lưng có nối mạch vi phẫu điều trị sẹo vùng cổ-mặt</v>
          </cell>
          <cell r="K7433" t="str">
            <v>A</v>
          </cell>
          <cell r="L7433" t="str">
            <v>PDB</v>
          </cell>
          <cell r="M7433">
            <v>1152</v>
          </cell>
          <cell r="N7433">
            <v>1152</v>
          </cell>
          <cell r="P7433" t="str">
            <v>Phẫu thuật chuyển vạt da phức tạp có nối mạch vi phẫu điều trị vết thương, vết bỏng và sẹo</v>
          </cell>
          <cell r="Q7433">
            <v>14016000</v>
          </cell>
          <cell r="R7433">
            <v>4622086.9565217402</v>
          </cell>
          <cell r="S7433">
            <v>18638000</v>
          </cell>
          <cell r="T7433">
            <v>6008713.0434782617</v>
          </cell>
          <cell r="U7433">
            <v>20024713.043478262</v>
          </cell>
          <cell r="V7433">
            <v>20024700</v>
          </cell>
          <cell r="W7433">
            <v>800988.52173913049</v>
          </cell>
          <cell r="X7433">
            <v>20825701.565217391</v>
          </cell>
        </row>
        <row r="7434">
          <cell r="E7434" t="str">
            <v>37.8D10.1141</v>
          </cell>
          <cell r="F7434" t="str">
            <v>11. BỎNG</v>
          </cell>
          <cell r="G7434" t="str">
            <v>11.108</v>
          </cell>
          <cell r="H7434" t="str">
            <v>Kỹ thuật tạo vạt da có nối mạch dưới kính hiển vi phẫu thuật điều trị bỏng</v>
          </cell>
          <cell r="I7434" t="str">
            <v>Kỹ thuật tạo vạt da có nối mạch dưới kính hiển vi phẫu thuật điều trị bỏng</v>
          </cell>
          <cell r="J7434" t="str">
            <v>Kỹ thuật tạo vạt da có nối mạch dưới kính hiển vi phẫu thuật điều trị bỏng</v>
          </cell>
          <cell r="K7434" t="str">
            <v>A</v>
          </cell>
          <cell r="L7434" t="str">
            <v>PDB</v>
          </cell>
          <cell r="M7434">
            <v>1152</v>
          </cell>
          <cell r="N7434">
            <v>1152</v>
          </cell>
          <cell r="P7434" t="str">
            <v>Phẫu thuật chuyển vạt da phức tạp có nối mạch vi phẫu điều trị vết thương, vết bỏng và sẹo</v>
          </cell>
          <cell r="Q7434">
            <v>14016000</v>
          </cell>
          <cell r="R7434">
            <v>4622086.9565217402</v>
          </cell>
          <cell r="S7434">
            <v>18638000</v>
          </cell>
          <cell r="T7434">
            <v>6008713.0434782617</v>
          </cell>
          <cell r="U7434">
            <v>20024713.043478262</v>
          </cell>
          <cell r="V7434">
            <v>20024700</v>
          </cell>
          <cell r="W7434">
            <v>800988.52173913049</v>
          </cell>
          <cell r="X7434">
            <v>20825701.565217391</v>
          </cell>
        </row>
        <row r="7435">
          <cell r="E7435" t="str">
            <v>37.8D10.1141</v>
          </cell>
          <cell r="F7435" t="str">
            <v>11. BỎNG</v>
          </cell>
          <cell r="G7435" t="str">
            <v>11.153</v>
          </cell>
          <cell r="H7435" t="str">
            <v>Kỹ thuật tạo vạt da có nối mạch dưới kính hiển vi phẫu thuật điều trị sẹo</v>
          </cell>
          <cell r="I7435" t="str">
            <v>Kỹ thuật tạo vạt da có nối mạch dưới kính hiển vi phẫu thuật điều trị sẹo</v>
          </cell>
          <cell r="J7435" t="str">
            <v>Kỹ thuật tạo vạt da có nối mạch dưới kính hiển vi phẫu thuật điều trị sẹo</v>
          </cell>
          <cell r="K7435" t="str">
            <v>A</v>
          </cell>
          <cell r="L7435" t="str">
            <v>PDB</v>
          </cell>
          <cell r="M7435">
            <v>1152</v>
          </cell>
          <cell r="N7435">
            <v>1152</v>
          </cell>
          <cell r="P7435" t="str">
            <v>Phẫu thuật chuyển vạt da phức tạp có nối mạch vi phẫu điều trị vết thương, vết bỏng và sẹo</v>
          </cell>
          <cell r="Q7435">
            <v>14016000</v>
          </cell>
          <cell r="R7435">
            <v>4622086.9565217402</v>
          </cell>
          <cell r="S7435">
            <v>18638000</v>
          </cell>
          <cell r="T7435">
            <v>6008713.0434782617</v>
          </cell>
          <cell r="U7435">
            <v>20024713.043478262</v>
          </cell>
          <cell r="V7435">
            <v>20024700</v>
          </cell>
          <cell r="W7435">
            <v>800988.52173913049</v>
          </cell>
          <cell r="X7435">
            <v>20825701.565217391</v>
          </cell>
        </row>
        <row r="7436">
          <cell r="E7436" t="str">
            <v>37.8D10.1141</v>
          </cell>
          <cell r="F7436" t="str">
            <v>11. BỎNG</v>
          </cell>
          <cell r="G7436" t="str">
            <v>11.163</v>
          </cell>
          <cell r="H7436" t="str">
            <v>Kỹ thuật tạo vạt da có nối mạch dưới kính hiển vi phẫu thuật điều trị vết thương mạn tính</v>
          </cell>
          <cell r="I7436" t="str">
            <v>Kỹ thuật tạo vạt da có nối mạch dưới kính hiển vi phẫu thuật điều trị vết thương mạn tính</v>
          </cell>
          <cell r="J7436" t="str">
            <v>Kỹ thuật tạo vạt da có nối mạch dưới kính hiển vi phẫu thuật điều trị vết thương mạn tính</v>
          </cell>
          <cell r="K7436" t="str">
            <v>A</v>
          </cell>
          <cell r="L7436" t="str">
            <v>PDB</v>
          </cell>
          <cell r="M7436">
            <v>1152</v>
          </cell>
          <cell r="N7436">
            <v>1152</v>
          </cell>
          <cell r="P7436" t="str">
            <v>Phẫu thuật chuyển vạt da phức tạp có nối mạch vi phẫu điều trị vết thương, vết bỏng và sẹo</v>
          </cell>
          <cell r="Q7436">
            <v>14016000</v>
          </cell>
          <cell r="R7436">
            <v>4622086.9565217402</v>
          </cell>
          <cell r="S7436">
            <v>18638000</v>
          </cell>
          <cell r="T7436">
            <v>6008713.0434782617</v>
          </cell>
          <cell r="U7436">
            <v>20024713.043478262</v>
          </cell>
          <cell r="V7436">
            <v>20024700</v>
          </cell>
          <cell r="W7436">
            <v>800988.52173913049</v>
          </cell>
          <cell r="X7436">
            <v>20825701.565217391</v>
          </cell>
        </row>
        <row r="7437">
          <cell r="E7437" t="str">
            <v>37.8D10.1141</v>
          </cell>
          <cell r="F7437" t="str">
            <v>11. BỎNG</v>
          </cell>
          <cell r="G7437" t="str">
            <v>11.70</v>
          </cell>
          <cell r="H7437" t="str">
            <v>Phẫu thuật chuyển vạt da phức tạp có nối mạch vi phẫu điều trị bỏng sâu</v>
          </cell>
          <cell r="I7437" t="str">
            <v>Phẫu thuật chuyển vạt da phức tạp có nối mạch vi phẫu điều trị bỏng sâu</v>
          </cell>
          <cell r="J7437" t="str">
            <v>Phẫu thuật chuyển vạt da phức tạp có nối mạch vi phẫu điều trị bỏng sâu</v>
          </cell>
          <cell r="K7437" t="str">
            <v>A</v>
          </cell>
          <cell r="L7437" t="str">
            <v>PDB</v>
          </cell>
          <cell r="M7437">
            <v>1152</v>
          </cell>
          <cell r="N7437">
            <v>1152</v>
          </cell>
          <cell r="P7437" t="str">
            <v>Phẫu thuật chuyển vạt da phức tạp có nối mạch vi phẫu điều trị vết thương, vết bỏng và sẹo</v>
          </cell>
          <cell r="Q7437">
            <v>14016000</v>
          </cell>
          <cell r="R7437">
            <v>4622086.9565217402</v>
          </cell>
          <cell r="S7437">
            <v>18638000</v>
          </cell>
          <cell r="T7437">
            <v>6008713.0434782617</v>
          </cell>
          <cell r="U7437">
            <v>20024713.043478262</v>
          </cell>
          <cell r="V7437">
            <v>20024700</v>
          </cell>
          <cell r="W7437">
            <v>800988.52173913049</v>
          </cell>
          <cell r="X7437">
            <v>20825701.565217391</v>
          </cell>
        </row>
        <row r="7438">
          <cell r="E7438" t="str">
            <v>37.8D10.1141</v>
          </cell>
          <cell r="F7438" t="str">
            <v>11. BỎNG</v>
          </cell>
          <cell r="G7438" t="str">
            <v>11.114</v>
          </cell>
          <cell r="H7438" t="str">
            <v>Quy trình kỹ thuật tạo vạt da DIEP điều trị bỏng</v>
          </cell>
          <cell r="I7438" t="str">
            <v>Quy trình kỹ thuật tạo vạt da DIEP điều trị bỏng</v>
          </cell>
          <cell r="J7438" t="str">
            <v>Quy trình kỹ thuật tạo vạt da DIEP điều trị bỏng</v>
          </cell>
          <cell r="K7438" t="str">
            <v>A</v>
          </cell>
          <cell r="L7438" t="str">
            <v>PDB</v>
          </cell>
          <cell r="M7438">
            <v>1152</v>
          </cell>
          <cell r="N7438">
            <v>1152</v>
          </cell>
          <cell r="P7438" t="str">
            <v>Phẫu thuật chuyển vạt da phức tạp có nối mạch vi phẫu điều trị vết thương, vết bỏng và sẹo</v>
          </cell>
          <cell r="Q7438">
            <v>14016000</v>
          </cell>
          <cell r="R7438">
            <v>4622086.9565217402</v>
          </cell>
          <cell r="S7438">
            <v>18638000</v>
          </cell>
          <cell r="T7438">
            <v>6008713.0434782617</v>
          </cell>
          <cell r="U7438">
            <v>20024713.043478262</v>
          </cell>
          <cell r="V7438">
            <v>20024700</v>
          </cell>
          <cell r="W7438">
            <v>800988.52173913049</v>
          </cell>
          <cell r="X7438">
            <v>20825701.565217391</v>
          </cell>
        </row>
        <row r="7439">
          <cell r="E7439" t="str">
            <v>37.8D10.1142</v>
          </cell>
          <cell r="F7439" t="str">
            <v>11. BỎNG</v>
          </cell>
          <cell r="G7439" t="str">
            <v>11.105</v>
          </cell>
          <cell r="H7439" t="str">
            <v>Cắt sẹo ghép da dày toàn lớp kiểu wolf- krause</v>
          </cell>
          <cell r="I7439" t="str">
            <v>Cắt sẹo ghép da dày toàn lớp kiểu wolf- krause</v>
          </cell>
          <cell r="J7439" t="str">
            <v>Cắt sẹo ghép da dày toàn lớp kiểu wolf- krause</v>
          </cell>
          <cell r="K7439" t="str">
            <v>B</v>
          </cell>
          <cell r="L7439" t="str">
            <v>P1</v>
          </cell>
          <cell r="M7439">
            <v>1153</v>
          </cell>
          <cell r="N7439">
            <v>1153</v>
          </cell>
          <cell r="P7439" t="str">
            <v>Phẫu thuật ghép da dày tự thân kiểu wolf- krause ≥ điều trị bỏng sâu, điều trị sẹo</v>
          </cell>
          <cell r="Q7439">
            <v>3150000</v>
          </cell>
          <cell r="R7439">
            <v>1375826.0869565201</v>
          </cell>
          <cell r="S7439">
            <v>4525000</v>
          </cell>
          <cell r="T7439">
            <v>1788573.9130434762</v>
          </cell>
          <cell r="U7439">
            <v>4938573.9130434766</v>
          </cell>
          <cell r="V7439">
            <v>4938500</v>
          </cell>
          <cell r="W7439">
            <v>197542.95652173908</v>
          </cell>
          <cell r="X7439">
            <v>5136116.8695652159</v>
          </cell>
        </row>
        <row r="7440">
          <cell r="E7440" t="str">
            <v>37.8D10.1142</v>
          </cell>
          <cell r="F7440" t="str">
            <v>11. BỎNG</v>
          </cell>
          <cell r="G7440" t="str">
            <v>11.62</v>
          </cell>
          <cell r="H7440" t="str">
            <v>Phẫu thuật ghép da dày tự thân kiểu wolf- krause ≥ 1% diện tích cơ thể ở trẻ em điều trị bỏng sâu</v>
          </cell>
          <cell r="I7440" t="str">
            <v>Phẫu thuật ghép da dày tự thân kiểu wolf- krause ≥ 1% diện tích cơ thể ở trẻ em điều trị bỏng sâu</v>
          </cell>
          <cell r="J7440" t="str">
            <v>Phẫu thuật ghép da dày tự thân kiẻu wolf- krause ≥ 1% diện tích cơ thể ở trẻ em điều trị bỏng sâu</v>
          </cell>
          <cell r="K7440" t="str">
            <v>A</v>
          </cell>
          <cell r="L7440" t="str">
            <v>P1</v>
          </cell>
          <cell r="M7440">
            <v>1153</v>
          </cell>
          <cell r="N7440">
            <v>1153</v>
          </cell>
          <cell r="P7440" t="str">
            <v>Phẫu thuật ghép da dày tự thân kiểu wolf- krause ≥ điều trị bỏng sâu, điều trị sẹo</v>
          </cell>
          <cell r="Q7440">
            <v>3150000</v>
          </cell>
          <cell r="R7440">
            <v>1375826.0869565201</v>
          </cell>
          <cell r="S7440">
            <v>4525000</v>
          </cell>
          <cell r="T7440">
            <v>1788573.9130434762</v>
          </cell>
          <cell r="U7440">
            <v>4938573.9130434766</v>
          </cell>
          <cell r="V7440">
            <v>4938500</v>
          </cell>
          <cell r="W7440">
            <v>197542.95652173908</v>
          </cell>
          <cell r="X7440">
            <v>5136116.8695652159</v>
          </cell>
        </row>
        <row r="7441">
          <cell r="E7441" t="str">
            <v>37.8D10.1142</v>
          </cell>
          <cell r="F7441" t="str">
            <v>11. BỎNG</v>
          </cell>
          <cell r="G7441" t="str">
            <v>11.60</v>
          </cell>
          <cell r="H7441" t="str">
            <v>Phẫu thuật ghép da dày tự thân kiểu wolf- krause ≥ 3% diện tích cơ thể ở người lớn điều trị bỏng sâu</v>
          </cell>
          <cell r="I7441" t="str">
            <v>Phẫu thuật ghép da dày tự thân kiểu wolf- krause ≥ 3% diện tích cơ thể ở người lớn điều trị bỏng sâu</v>
          </cell>
          <cell r="J7441" t="str">
            <v>Phẫu thuật ghép da dày tự thân kiểu wolf- krause ≥ 3% diện tích cơ thể ở người lớn điều trị bỏng sâu</v>
          </cell>
          <cell r="K7441" t="str">
            <v>A</v>
          </cell>
          <cell r="L7441" t="str">
            <v>P1</v>
          </cell>
          <cell r="M7441">
            <v>1153</v>
          </cell>
          <cell r="N7441">
            <v>1153</v>
          </cell>
          <cell r="P7441" t="str">
            <v>Phẫu thuật ghép da dày tự thân kiểu wolf- krause ≥ điều trị bỏng sâu, điều trị sẹo</v>
          </cell>
          <cell r="Q7441">
            <v>3150000</v>
          </cell>
          <cell r="R7441">
            <v>1375826.0869565201</v>
          </cell>
          <cell r="S7441">
            <v>4525000</v>
          </cell>
          <cell r="T7441">
            <v>1788573.9130434762</v>
          </cell>
          <cell r="U7441">
            <v>4938573.9130434766</v>
          </cell>
          <cell r="V7441">
            <v>4938500</v>
          </cell>
          <cell r="W7441">
            <v>197542.95652173908</v>
          </cell>
          <cell r="X7441">
            <v>5136116.8695652159</v>
          </cell>
        </row>
        <row r="7442">
          <cell r="E7442" t="str">
            <v>37.8D10.1142</v>
          </cell>
          <cell r="F7442" t="str">
            <v>11. BỎNG</v>
          </cell>
          <cell r="G7442" t="str">
            <v>11.63</v>
          </cell>
          <cell r="H7442" t="str">
            <v>Phẫu thuật ghép da dày tự thân kiểu wolf- krause dưới 1% diện tích cơ thể ở trẻ em điều trị bỏng sâu</v>
          </cell>
          <cell r="I7442" t="str">
            <v>Phẫu thuật ghép da dày tự thân kiểu wolf- krause dưới 1% diện tích cơ thể ở trẻ em điều trị bỏng sâu</v>
          </cell>
          <cell r="J7442" t="str">
            <v>Phẫu thuật ghép da dày tự thân kiẻu wolf- krause dưới 1% diện tích cơ thể ở trẻ em điều trị bỏng sâu</v>
          </cell>
          <cell r="K7442" t="str">
            <v>B</v>
          </cell>
          <cell r="L7442" t="str">
            <v>P1</v>
          </cell>
          <cell r="M7442">
            <v>1153</v>
          </cell>
          <cell r="N7442">
            <v>1153</v>
          </cell>
          <cell r="P7442" t="str">
            <v>Phẫu thuật ghép da dày tự thân kiểu wolf- krause ≥ điều trị bỏng sâu, điều trị sẹo</v>
          </cell>
          <cell r="Q7442">
            <v>3150000</v>
          </cell>
          <cell r="R7442">
            <v>1375826.0869565201</v>
          </cell>
          <cell r="S7442">
            <v>4525000</v>
          </cell>
          <cell r="T7442">
            <v>1788573.9130434762</v>
          </cell>
          <cell r="U7442">
            <v>4938573.9130434766</v>
          </cell>
          <cell r="V7442">
            <v>4938500</v>
          </cell>
          <cell r="W7442">
            <v>197542.95652173908</v>
          </cell>
          <cell r="X7442">
            <v>5136116.8695652159</v>
          </cell>
        </row>
        <row r="7443">
          <cell r="E7443" t="str">
            <v>37.8D10.1142</v>
          </cell>
          <cell r="F7443" t="str">
            <v>11. BỎNG</v>
          </cell>
          <cell r="G7443" t="str">
            <v>11.61</v>
          </cell>
          <cell r="H7443" t="str">
            <v>Phẫu thuật ghép da dày tự thân kiểu wolf- krause dưới 3% diện tích cơ thể ở người lớn điều trị bỏng sâu</v>
          </cell>
          <cell r="I7443" t="str">
            <v>Phẫu thuật ghép da dày tự thân kiểu wolf- krause dưới 3% diện tích cơ thể ở người lớn điều trị bỏng sâu</v>
          </cell>
          <cell r="J7443" t="str">
            <v>Phẫu thuật ghép da dày tự thân kiểu wolf- krause dưới 3% diện tích cơ thể ở người lớn điều trị bỏng sâu</v>
          </cell>
          <cell r="K7443" t="str">
            <v>B</v>
          </cell>
          <cell r="L7443" t="str">
            <v>P1</v>
          </cell>
          <cell r="M7443">
            <v>1153</v>
          </cell>
          <cell r="N7443">
            <v>1153</v>
          </cell>
          <cell r="P7443" t="str">
            <v>Phẫu thuật ghép da dày tự thân kiểu wolf- krause ≥ điều trị bỏng sâu, điều trị sẹo</v>
          </cell>
          <cell r="Q7443">
            <v>3150000</v>
          </cell>
          <cell r="R7443">
            <v>1375826.0869565201</v>
          </cell>
          <cell r="S7443">
            <v>4525000</v>
          </cell>
          <cell r="T7443">
            <v>1788573.9130434762</v>
          </cell>
          <cell r="U7443">
            <v>4938573.9130434766</v>
          </cell>
          <cell r="V7443">
            <v>4938500</v>
          </cell>
          <cell r="W7443">
            <v>197542.95652173908</v>
          </cell>
          <cell r="X7443">
            <v>5136116.8695652159</v>
          </cell>
        </row>
        <row r="7444">
          <cell r="E7444" t="str">
            <v>37.8D10.1143</v>
          </cell>
          <cell r="F7444" t="str">
            <v>11. BỎNG</v>
          </cell>
          <cell r="G7444" t="str">
            <v>11.75</v>
          </cell>
          <cell r="H7444" t="str">
            <v>Phẫu thuật khoan đục xương, lấy bỏ xương chết trong điều trị bỏng sâu</v>
          </cell>
          <cell r="I7444" t="str">
            <v>Phẫu thuật khoan đục xương, lấy bỏ xương chết trong điều trị bỏng sâu</v>
          </cell>
          <cell r="J7444" t="str">
            <v>Phẫu thuật khoan đục xương, lấy bỏ xương chết trong điều trị bỏng sâu</v>
          </cell>
          <cell r="K7444" t="str">
            <v>B</v>
          </cell>
          <cell r="L7444" t="str">
            <v>P1</v>
          </cell>
          <cell r="M7444">
            <v>1154</v>
          </cell>
          <cell r="N7444">
            <v>1154</v>
          </cell>
          <cell r="P7444" t="str">
            <v>Phẫu thuật khoan đục xương, lấy bỏ xương chết trong điều trị bỏng sâu</v>
          </cell>
          <cell r="Q7444">
            <v>2902000</v>
          </cell>
          <cell r="R7444">
            <v>917217.39130434801</v>
          </cell>
          <cell r="S7444">
            <v>3819000</v>
          </cell>
          <cell r="T7444">
            <v>1192382.6086956523</v>
          </cell>
          <cell r="U7444">
            <v>4094382.6086956523</v>
          </cell>
          <cell r="V7444">
            <v>4094300</v>
          </cell>
          <cell r="W7444">
            <v>163775.30434782611</v>
          </cell>
          <cell r="X7444">
            <v>4258157.9130434785</v>
          </cell>
        </row>
        <row r="7445">
          <cell r="E7445" t="str">
            <v>37.8D10.1143</v>
          </cell>
          <cell r="F7445" t="str">
            <v>11. BỎNG</v>
          </cell>
          <cell r="G7445" t="str">
            <v>11.76</v>
          </cell>
          <cell r="H7445" t="str">
            <v>Phẫu thuật khoan, đục xương sọ trong điều trị bỏng sâu có tổn thương xương sọ</v>
          </cell>
          <cell r="I7445" t="str">
            <v>Phẫu thuật khoan, đục xương sọ trong điều trị bỏng sâu có tổn thương xương sọ</v>
          </cell>
          <cell r="J7445" t="str">
            <v>Phẫu thuật khoan, đục xương sọ trong điều trị bỏng sâu có tổn thương xương sọ</v>
          </cell>
          <cell r="K7445" t="str">
            <v>B</v>
          </cell>
          <cell r="L7445" t="str">
            <v>P1</v>
          </cell>
          <cell r="M7445">
            <v>1154</v>
          </cell>
          <cell r="N7445">
            <v>1154</v>
          </cell>
          <cell r="P7445" t="str">
            <v>Phẫu thuật khoan đục xương, lấy bỏ xương chết trong điều trị bỏng sâu</v>
          </cell>
          <cell r="Q7445">
            <v>2902000</v>
          </cell>
          <cell r="R7445">
            <v>917217.39130434801</v>
          </cell>
          <cell r="S7445">
            <v>3819000</v>
          </cell>
          <cell r="T7445">
            <v>1192382.6086956523</v>
          </cell>
          <cell r="U7445">
            <v>4094382.6086956523</v>
          </cell>
          <cell r="V7445">
            <v>4094300</v>
          </cell>
          <cell r="W7445">
            <v>163775.30434782611</v>
          </cell>
          <cell r="X7445">
            <v>4258157.9130434785</v>
          </cell>
        </row>
        <row r="7446">
          <cell r="E7446" t="str">
            <v>37.8D10.1144</v>
          </cell>
          <cell r="F7446" t="str">
            <v>11. BỎNG</v>
          </cell>
          <cell r="G7446" t="str">
            <v>11.159</v>
          </cell>
          <cell r="H7446" t="str">
            <v>Cắt lọc hoại tử ổ loét vết thương mạn tính</v>
          </cell>
          <cell r="I7446" t="str">
            <v>Cắt lọc hoại tử ổ loét vết thương mạn tính</v>
          </cell>
          <cell r="J7446" t="str">
            <v>Cắt lọc hoại tử ổ loét vết thương mạn tính</v>
          </cell>
          <cell r="K7446" t="str">
            <v>C</v>
          </cell>
          <cell r="L7446" t="str">
            <v>P2</v>
          </cell>
          <cell r="M7446">
            <v>1155</v>
          </cell>
          <cell r="N7446">
            <v>1155</v>
          </cell>
          <cell r="P7446" t="str">
            <v>Phẫu thuật loại bỏ hoại tử ổ loét vết thương mạn tính</v>
          </cell>
          <cell r="Q7446">
            <v>1784000</v>
          </cell>
          <cell r="R7446">
            <v>837391.30434782605</v>
          </cell>
          <cell r="S7446">
            <v>2621000</v>
          </cell>
          <cell r="T7446">
            <v>1088608.6956521738</v>
          </cell>
          <cell r="U7446">
            <v>2872608.6956521738</v>
          </cell>
          <cell r="V7446">
            <v>2872600</v>
          </cell>
          <cell r="W7446">
            <v>114904.34782608696</v>
          </cell>
          <cell r="X7446">
            <v>2987513.0434782607</v>
          </cell>
        </row>
        <row r="7447">
          <cell r="E7447" t="str">
            <v>37.8D10.1144</v>
          </cell>
          <cell r="F7447" t="str">
            <v>11. BỎNG</v>
          </cell>
          <cell r="G7447" t="str">
            <v>11.161</v>
          </cell>
          <cell r="H7447" t="str">
            <v>Phẫu thuật cắt đáy ổ loét mạn tính, khâu kín</v>
          </cell>
          <cell r="I7447" t="str">
            <v>Phẫu thuật cắt đáy ổ loét mạn tính, khâu kín</v>
          </cell>
          <cell r="J7447" t="str">
            <v>Phẫu thuật cắt đáy ổ loét mạn tính, khâu kín</v>
          </cell>
          <cell r="K7447" t="str">
            <v>C</v>
          </cell>
          <cell r="L7447" t="str">
            <v>P2</v>
          </cell>
          <cell r="M7447">
            <v>1155</v>
          </cell>
          <cell r="N7447">
            <v>1155</v>
          </cell>
          <cell r="P7447" t="str">
            <v>Phẫu thuật loại bỏ hoại tử ổ loét vết thương mạn tính</v>
          </cell>
          <cell r="Q7447">
            <v>1784000</v>
          </cell>
          <cell r="R7447">
            <v>837391.30434782605</v>
          </cell>
          <cell r="S7447">
            <v>2621000</v>
          </cell>
          <cell r="T7447">
            <v>1088608.6956521738</v>
          </cell>
          <cell r="U7447">
            <v>2872608.6956521738</v>
          </cell>
          <cell r="V7447">
            <v>2872600</v>
          </cell>
          <cell r="W7447">
            <v>114904.34782608696</v>
          </cell>
          <cell r="X7447">
            <v>2987513.0434782607</v>
          </cell>
        </row>
        <row r="7448">
          <cell r="E7448" t="str">
            <v>37.8D10.1144</v>
          </cell>
          <cell r="F7448" t="str">
            <v>7. NỘI TIẾT</v>
          </cell>
          <cell r="G7448" t="str">
            <v>7.219</v>
          </cell>
          <cell r="H7448" t="str">
            <v>Nạo xương viêm trên người bệnh đái tháo đường</v>
          </cell>
          <cell r="I7448" t="str">
            <v>Nạo xương viêm trên người bệnh đái tháo đường</v>
          </cell>
          <cell r="J7448" t="str">
            <v>Nạo xương viêm trên người bệnh đái tháo đường</v>
          </cell>
          <cell r="K7448" t="str">
            <v>B</v>
          </cell>
          <cell r="L7448" t="str">
            <v>P3</v>
          </cell>
          <cell r="M7448">
            <v>1155</v>
          </cell>
          <cell r="N7448">
            <v>1155</v>
          </cell>
          <cell r="P7448" t="str">
            <v>Phẫu thuật loại bỏ hoại tử ổ loét vết thương mạn tính</v>
          </cell>
          <cell r="Q7448">
            <v>1784000</v>
          </cell>
          <cell r="R7448">
            <v>837391.30434782605</v>
          </cell>
          <cell r="S7448">
            <v>2621000</v>
          </cell>
          <cell r="T7448">
            <v>1088608.6956521738</v>
          </cell>
          <cell r="U7448">
            <v>2872608.6956521738</v>
          </cell>
          <cell r="V7448">
            <v>2872600</v>
          </cell>
          <cell r="W7448">
            <v>114904.34782608696</v>
          </cell>
          <cell r="X7448">
            <v>2987513.0434782607</v>
          </cell>
        </row>
        <row r="7449">
          <cell r="E7449" t="str">
            <v>37.8D10.1144</v>
          </cell>
          <cell r="F7449" t="str">
            <v>7. NỘI TIẾT</v>
          </cell>
          <cell r="G7449" t="str">
            <v>7.220</v>
          </cell>
          <cell r="H7449" t="str">
            <v>Tháo khớp ngón chân trên người bệnh đái tháo đường</v>
          </cell>
          <cell r="I7449" t="str">
            <v>Tháo khớp ngón chân trên người bệnh đái tháo đường</v>
          </cell>
          <cell r="J7449" t="str">
            <v>Tháo khớp ngón chân trên người bệnh đái tháo đường</v>
          </cell>
          <cell r="K7449" t="str">
            <v>C</v>
          </cell>
          <cell r="L7449" t="str">
            <v>P3</v>
          </cell>
          <cell r="M7449">
            <v>1155</v>
          </cell>
          <cell r="N7449">
            <v>1155</v>
          </cell>
          <cell r="P7449" t="str">
            <v>Phẫu thuật loại bỏ hoại tử ổ loét vết thương mạn tính</v>
          </cell>
          <cell r="Q7449">
            <v>1784000</v>
          </cell>
          <cell r="R7449">
            <v>837391.30434782605</v>
          </cell>
          <cell r="S7449">
            <v>2621000</v>
          </cell>
          <cell r="T7449">
            <v>1088608.6956521738</v>
          </cell>
          <cell r="U7449">
            <v>2872608.6956521738</v>
          </cell>
          <cell r="V7449">
            <v>2872600</v>
          </cell>
          <cell r="W7449">
            <v>114904.34782608696</v>
          </cell>
          <cell r="X7449">
            <v>2987513.0434782607</v>
          </cell>
        </row>
        <row r="7450">
          <cell r="E7450" t="str">
            <v>37.8D10.1145</v>
          </cell>
          <cell r="F7450" t="str">
            <v>11. BỎNG</v>
          </cell>
          <cell r="G7450" t="str">
            <v>11.95</v>
          </cell>
          <cell r="H7450" t="str">
            <v>Sử dụng giường khí hóa lỏng điều trị người bệnh bỏng nặng</v>
          </cell>
          <cell r="I7450" t="str">
            <v>Sử dụng giường khí hóa lỏng điều trị người bệnh bỏng nặng</v>
          </cell>
          <cell r="J7450" t="str">
            <v>Sử dụng giường khí hóa lỏng điều trị bệnh nhân bỏng nặng</v>
          </cell>
          <cell r="K7450" t="str">
            <v>B</v>
          </cell>
          <cell r="L7450" t="str">
            <v>T2</v>
          </cell>
          <cell r="M7450">
            <v>1156</v>
          </cell>
          <cell r="N7450">
            <v>1156</v>
          </cell>
          <cell r="P7450" t="str">
            <v>Sử dụng giường khí hóa lỏng điều trị bỏng nặng (01 ngày)</v>
          </cell>
          <cell r="Q7450">
            <v>163000</v>
          </cell>
          <cell r="R7450">
            <v>139304.347826087</v>
          </cell>
          <cell r="S7450">
            <v>302000</v>
          </cell>
          <cell r="T7450">
            <v>181095.65217391308</v>
          </cell>
          <cell r="U7450">
            <v>344095.65217391308</v>
          </cell>
          <cell r="V7450">
            <v>344000</v>
          </cell>
          <cell r="W7450">
            <v>13763.826086956524</v>
          </cell>
          <cell r="X7450">
            <v>357859.47826086963</v>
          </cell>
        </row>
        <row r="7451">
          <cell r="E7451" t="str">
            <v>15.8D10.2035</v>
          </cell>
          <cell r="F7451" t="str">
            <v>11. BỎNG</v>
          </cell>
          <cell r="G7451" t="str">
            <v>11.97</v>
          </cell>
          <cell r="H7451" t="str">
            <v>Tắm điều trị người bệnh bỏng</v>
          </cell>
          <cell r="I7451" t="str">
            <v>Tắm điều trị người bệnh bỏng</v>
          </cell>
          <cell r="J7451" t="str">
            <v>Tắm điều trị bệnh nhân bỏng</v>
          </cell>
          <cell r="K7451" t="str">
            <v>C</v>
          </cell>
          <cell r="L7451" t="str">
            <v>T2</v>
          </cell>
          <cell r="M7451">
            <v>1157</v>
          </cell>
          <cell r="N7451">
            <v>1157</v>
          </cell>
          <cell r="P7451" t="str">
            <v>Tắm điều trị bệnh nhân bỏng (gây tê)</v>
          </cell>
          <cell r="Q7451">
            <v>170100</v>
          </cell>
          <cell r="R7451">
            <v>76962</v>
          </cell>
          <cell r="S7451">
            <v>247062</v>
          </cell>
          <cell r="T7451">
            <v>100050.59999999999</v>
          </cell>
          <cell r="U7451">
            <v>270150.59999999998</v>
          </cell>
          <cell r="V7451">
            <v>270100</v>
          </cell>
          <cell r="W7451">
            <v>10806.023999999999</v>
          </cell>
          <cell r="X7451">
            <v>280956.62399999995</v>
          </cell>
        </row>
        <row r="7452">
          <cell r="E7452" t="str">
            <v>37.8D10.1146</v>
          </cell>
          <cell r="F7452" t="str">
            <v>11. BỎNG</v>
          </cell>
          <cell r="G7452" t="str">
            <v>11.137</v>
          </cell>
          <cell r="H7452" t="str">
            <v>Tắm điều trị người bệnh hồi sức, cấp cứu bỏng</v>
          </cell>
          <cell r="I7452" t="str">
            <v>Tắm điều trị người bệnh hồi sức, cấp cứu bỏng</v>
          </cell>
          <cell r="J7452" t="str">
            <v>Tắm điều trị bệnh nhân hồi sức, cấp cứu bỏng</v>
          </cell>
          <cell r="K7452" t="str">
            <v>B</v>
          </cell>
          <cell r="L7452" t="str">
            <v>T1</v>
          </cell>
          <cell r="M7452">
            <v>1158</v>
          </cell>
          <cell r="N7452">
            <v>1158</v>
          </cell>
          <cell r="P7452" t="str">
            <v>Tắm điều trị bệnh nhân hồi sức, cấp cứu bỏng (gây mê)</v>
          </cell>
          <cell r="Q7452">
            <v>322400</v>
          </cell>
          <cell r="R7452">
            <v>680869.56521739101</v>
          </cell>
          <cell r="S7452">
            <v>1003000</v>
          </cell>
          <cell r="T7452">
            <v>885130.4347826083</v>
          </cell>
          <cell r="U7452">
            <v>1207530.4347826084</v>
          </cell>
          <cell r="V7452">
            <v>1207500</v>
          </cell>
          <cell r="W7452">
            <v>48301.217391304337</v>
          </cell>
          <cell r="X7452">
            <v>1255831.6521739129</v>
          </cell>
        </row>
        <row r="7453">
          <cell r="E7453" t="str">
            <v>37.8B00.0201</v>
          </cell>
          <cell r="F7453" t="str">
            <v>03. NHI KHOA</v>
          </cell>
          <cell r="G7453" t="str">
            <v>3.3911</v>
          </cell>
          <cell r="H7453" t="str">
            <v>Thay băng, cắt chỉ</v>
          </cell>
          <cell r="I7453" t="str">
            <v>Thay băng, cắt chỉ [chiều dài trên 15cm đến 30 cm]</v>
          </cell>
          <cell r="J7453" t="str">
            <v>Thay băng, cắt chỉ</v>
          </cell>
          <cell r="K7453" t="str">
            <v>D</v>
          </cell>
          <cell r="L7453" t="str">
            <v>T2</v>
          </cell>
          <cell r="M7453">
            <v>207</v>
          </cell>
          <cell r="N7453">
            <v>207</v>
          </cell>
          <cell r="P7453" t="str">
            <v>Thay băng vết thương chiều dài trên 15cm đến 30 cm</v>
          </cell>
          <cell r="Q7453">
            <v>70000</v>
          </cell>
          <cell r="R7453">
            <v>15026.0869565217</v>
          </cell>
          <cell r="S7453">
            <v>85000</v>
          </cell>
          <cell r="T7453">
            <v>19533.913043478209</v>
          </cell>
          <cell r="U7453">
            <v>89533.913043478213</v>
          </cell>
          <cell r="V7453">
            <v>89500</v>
          </cell>
          <cell r="W7453">
            <v>3581.3565217391288</v>
          </cell>
          <cell r="X7453">
            <v>93115.269565217342</v>
          </cell>
        </row>
        <row r="7454">
          <cell r="E7454" t="str">
            <v>37.8B00.0204</v>
          </cell>
          <cell r="F7454" t="str">
            <v>03. NHI KHOA</v>
          </cell>
          <cell r="G7454" t="str">
            <v>3.3911</v>
          </cell>
          <cell r="H7454" t="str">
            <v>Thay băng, cắt chỉ</v>
          </cell>
          <cell r="I7454" t="str">
            <v>Thay băng, cắt chỉ [chiều dài từ 30 cm đến 50 cm nhiễm trùng]</v>
          </cell>
          <cell r="J7454" t="str">
            <v>Thay băng, cắt chỉ</v>
          </cell>
          <cell r="K7454" t="str">
            <v>D</v>
          </cell>
          <cell r="L7454" t="str">
            <v>T2</v>
          </cell>
          <cell r="M7454">
            <v>211</v>
          </cell>
          <cell r="N7454">
            <v>211</v>
          </cell>
          <cell r="P7454" t="str">
            <v>Thay băng vết thương hoặc mổ chiều dài từ 30 cm đến 50 cm nhiễm trùng</v>
          </cell>
          <cell r="Q7454">
            <v>155000</v>
          </cell>
          <cell r="R7454">
            <v>29739.130434782601</v>
          </cell>
          <cell r="S7454">
            <v>184000</v>
          </cell>
          <cell r="T7454">
            <v>38660.869565217377</v>
          </cell>
          <cell r="U7454">
            <v>193660.86956521738</v>
          </cell>
          <cell r="V7454">
            <v>193600</v>
          </cell>
          <cell r="W7454">
            <v>7746.4347826086951</v>
          </cell>
          <cell r="X7454">
            <v>201407.30434782608</v>
          </cell>
        </row>
        <row r="7455">
          <cell r="E7455" t="str">
            <v>37.8B00.0203</v>
          </cell>
          <cell r="F7455" t="str">
            <v>03. NHI KHOA</v>
          </cell>
          <cell r="G7455" t="str">
            <v>3.3911</v>
          </cell>
          <cell r="H7455" t="str">
            <v>Thay băng, cắt chỉ</v>
          </cell>
          <cell r="I7455" t="str">
            <v>Thay băng, cắt chỉ [chiều dài từ trên 15 cm đến 30 cm nhiễm trùng]</v>
          </cell>
          <cell r="J7455" t="str">
            <v>Thay băng, cắt chỉ</v>
          </cell>
          <cell r="K7455" t="str">
            <v>D</v>
          </cell>
          <cell r="L7455" t="str">
            <v>T2</v>
          </cell>
          <cell r="M7455">
            <v>210</v>
          </cell>
          <cell r="N7455">
            <v>210</v>
          </cell>
          <cell r="P7455" t="str">
            <v>Thay băng vết thương hoặc mổ chiều dài từ trên 15 cm đến 30 cm nhiễm trùng</v>
          </cell>
          <cell r="Q7455">
            <v>110000</v>
          </cell>
          <cell r="R7455">
            <v>29739.130434782601</v>
          </cell>
          <cell r="S7455">
            <v>139000</v>
          </cell>
          <cell r="T7455">
            <v>38660.869565217377</v>
          </cell>
          <cell r="U7455">
            <v>148660.86956521738</v>
          </cell>
          <cell r="V7455">
            <v>148600</v>
          </cell>
          <cell r="W7455">
            <v>5946.4347826086951</v>
          </cell>
          <cell r="X7455">
            <v>154607.30434782608</v>
          </cell>
        </row>
        <row r="7456">
          <cell r="E7456" t="str">
            <v>37.8B00.0202</v>
          </cell>
          <cell r="F7456" t="str">
            <v>03. NHI KHOA</v>
          </cell>
          <cell r="G7456" t="str">
            <v>3.3911</v>
          </cell>
          <cell r="H7456" t="str">
            <v>Thay băng, cắt chỉ</v>
          </cell>
          <cell r="I7456" t="str">
            <v>Thay băng, cắt chỉ [chiều dài từ trên 30 cm đến 50 cm]</v>
          </cell>
          <cell r="J7456" t="str">
            <v>Thay băng, cắt chỉ</v>
          </cell>
          <cell r="K7456" t="str">
            <v>D</v>
          </cell>
          <cell r="L7456" t="str">
            <v>T2</v>
          </cell>
          <cell r="M7456">
            <v>209</v>
          </cell>
          <cell r="N7456">
            <v>209</v>
          </cell>
          <cell r="P7456" t="str">
            <v>Thay băng vết thương hoặc mổ chiều dài từ trên 30 cm đến 50 cm</v>
          </cell>
          <cell r="Q7456">
            <v>97000</v>
          </cell>
          <cell r="R7456">
            <v>18782.608695652201</v>
          </cell>
          <cell r="S7456">
            <v>115000</v>
          </cell>
          <cell r="T7456">
            <v>24417.391304347861</v>
          </cell>
          <cell r="U7456">
            <v>121417.39130434787</v>
          </cell>
          <cell r="V7456">
            <v>121400</v>
          </cell>
          <cell r="W7456">
            <v>4856.6956521739148</v>
          </cell>
          <cell r="X7456">
            <v>126274.08695652179</v>
          </cell>
        </row>
        <row r="7457">
          <cell r="E7457" t="str">
            <v>37.8D10.1149</v>
          </cell>
          <cell r="F7457" t="str">
            <v>03. NHI KHOA</v>
          </cell>
          <cell r="G7457" t="str">
            <v>3.3025</v>
          </cell>
          <cell r="H7457" t="str">
            <v>Cắt lọc, loại bỏ dị vật vảy da, vảy tiết dưới 20% diện tích cơ thể</v>
          </cell>
          <cell r="I7457" t="str">
            <v>Cắt lọc, loại bỏ dị vật vảy da, vảy tiết dưới 20% diện tích cơ thể</v>
          </cell>
          <cell r="J7457" t="str">
            <v>Cắt lọc, loại bỏ dị vật vảy da, vảy tiết dưới 20% diện tích cơ thể</v>
          </cell>
          <cell r="K7457" t="str">
            <v>C</v>
          </cell>
          <cell r="L7457" t="str">
            <v>TDB</v>
          </cell>
          <cell r="M7457">
            <v>1162</v>
          </cell>
          <cell r="N7457">
            <v>1162</v>
          </cell>
          <cell r="P7457" t="str">
            <v>Thay băng cắt lọc vết bỏng diện tích từ 10% đến 19% diện tích cơ thể</v>
          </cell>
          <cell r="Q7457">
            <v>328000</v>
          </cell>
          <cell r="R7457">
            <v>100173.91304347799</v>
          </cell>
          <cell r="S7457">
            <v>428000</v>
          </cell>
          <cell r="T7457">
            <v>130226.08695652138</v>
          </cell>
          <cell r="U7457">
            <v>458226.08695652138</v>
          </cell>
          <cell r="V7457">
            <v>458200</v>
          </cell>
          <cell r="W7457">
            <v>18329.043478260857</v>
          </cell>
          <cell r="X7457">
            <v>476555.13043478224</v>
          </cell>
        </row>
        <row r="7458">
          <cell r="E7458" t="str">
            <v>37.8D10.1149</v>
          </cell>
          <cell r="F7458" t="str">
            <v>11. BỎNG</v>
          </cell>
          <cell r="G7458" t="str">
            <v>11.4</v>
          </cell>
          <cell r="H7458" t="str">
            <v>Thay băng điều trị vết bỏng từ 10% - 19% diện tích cơ thể ở người lớn</v>
          </cell>
          <cell r="I7458" t="str">
            <v>Thay băng điều trị vết bỏng từ 10% - 19% diện tích cơ thể ở người lớn</v>
          </cell>
          <cell r="J7458" t="str">
            <v>Thay băng điều trị vết bỏng từ 10% - 19% diện tích cơ thể ở người lớn</v>
          </cell>
          <cell r="K7458" t="str">
            <v>C</v>
          </cell>
          <cell r="L7458" t="str">
            <v>T2</v>
          </cell>
          <cell r="M7458">
            <v>1162</v>
          </cell>
          <cell r="N7458">
            <v>1162</v>
          </cell>
          <cell r="P7458" t="str">
            <v>Thay băng cắt lọc vết bỏng diện tích từ 10% đến 19% diện tích cơ thể</v>
          </cell>
          <cell r="Q7458">
            <v>328000</v>
          </cell>
          <cell r="R7458">
            <v>100173.91304347799</v>
          </cell>
          <cell r="S7458">
            <v>428000</v>
          </cell>
          <cell r="T7458">
            <v>130226.08695652138</v>
          </cell>
          <cell r="U7458">
            <v>458226.08695652138</v>
          </cell>
          <cell r="V7458">
            <v>458200</v>
          </cell>
          <cell r="W7458">
            <v>18329.043478260857</v>
          </cell>
          <cell r="X7458">
            <v>476555.13043478224</v>
          </cell>
        </row>
        <row r="7459">
          <cell r="E7459" t="str">
            <v>37.8D10.1149</v>
          </cell>
          <cell r="F7459" t="str">
            <v>11. BỎNG</v>
          </cell>
          <cell r="G7459" t="str">
            <v>11.9</v>
          </cell>
          <cell r="H7459" t="str">
            <v>Thay băng điều trị vết bỏng từ 10% - 19% diện tích cơ thể ở trẻ em</v>
          </cell>
          <cell r="I7459" t="str">
            <v>Thay băng điều trị vết bỏng từ 10% - 19% diện tích cơ thể ở trẻ em</v>
          </cell>
          <cell r="J7459" t="str">
            <v>Thay băng điều trị vết bỏng từ 10% - 19% diện tích cơ thể ở trẻ em</v>
          </cell>
          <cell r="K7459" t="str">
            <v>C</v>
          </cell>
          <cell r="L7459" t="str">
            <v>T2</v>
          </cell>
          <cell r="M7459">
            <v>1162</v>
          </cell>
          <cell r="N7459">
            <v>1162</v>
          </cell>
          <cell r="P7459" t="str">
            <v>Thay băng cắt lọc vết bỏng diện tích từ 10% đến 19% diện tích cơ thể</v>
          </cell>
          <cell r="Q7459">
            <v>328000</v>
          </cell>
          <cell r="R7459">
            <v>100173.91304347799</v>
          </cell>
          <cell r="S7459">
            <v>428000</v>
          </cell>
          <cell r="T7459">
            <v>130226.08695652138</v>
          </cell>
          <cell r="U7459">
            <v>458226.08695652138</v>
          </cell>
          <cell r="V7459">
            <v>458200</v>
          </cell>
          <cell r="W7459">
            <v>18329.043478260857</v>
          </cell>
          <cell r="X7459">
            <v>476555.13043478224</v>
          </cell>
        </row>
        <row r="7460">
          <cell r="E7460" t="str">
            <v>37.8D10.1150</v>
          </cell>
          <cell r="F7460" t="str">
            <v>03. NHI KHOA</v>
          </cell>
          <cell r="G7460" t="str">
            <v>3.3026</v>
          </cell>
          <cell r="H7460" t="str">
            <v>Cắt lọc, loại bỏ dị vật vảy da, vảy tiết trên 20% diện tích cơ thể</v>
          </cell>
          <cell r="I7460" t="str">
            <v>Cắt lọc, loại bỏ dị vật vảy da, vảy tiết trên 20% diện tích cơ thể</v>
          </cell>
          <cell r="J7460" t="str">
            <v>Cắt lọc, loại bỏ dị vật vảy da, vảy tiết trên 20% diện tích cơ thể</v>
          </cell>
          <cell r="K7460" t="str">
            <v>C</v>
          </cell>
          <cell r="L7460" t="str">
            <v>TDB</v>
          </cell>
          <cell r="M7460">
            <v>1163</v>
          </cell>
          <cell r="N7460">
            <v>1163</v>
          </cell>
          <cell r="P7460" t="str">
            <v>Thay băng cắt lọc vết bỏng diện tích từ 20% đến 39% diện tích cơ thể</v>
          </cell>
          <cell r="Q7460">
            <v>423000</v>
          </cell>
          <cell r="R7460">
            <v>150260.869565217</v>
          </cell>
          <cell r="S7460">
            <v>573000</v>
          </cell>
          <cell r="T7460">
            <v>195339.1304347821</v>
          </cell>
          <cell r="U7460">
            <v>618339.13043478213</v>
          </cell>
          <cell r="V7460">
            <v>618300</v>
          </cell>
          <cell r="W7460">
            <v>24733.565217391286</v>
          </cell>
          <cell r="X7460">
            <v>643072.69565217337</v>
          </cell>
        </row>
        <row r="7461">
          <cell r="E7461" t="str">
            <v>37.8D10.1150</v>
          </cell>
          <cell r="F7461" t="str">
            <v>11. BỎNG</v>
          </cell>
          <cell r="G7461" t="str">
            <v>11.3</v>
          </cell>
          <cell r="H7461" t="str">
            <v>Thay băng điều trị vết bỏng từ 20% - 39% diện tích cơ thể ở người lớn</v>
          </cell>
          <cell r="I7461" t="str">
            <v>Thay băng điều trị vết bỏng từ 20% - 39% diện tích cơ thể ở người lớn</v>
          </cell>
          <cell r="J7461" t="str">
            <v>Thay băng điều trị vết bỏng từ 20% - 39% diện tích cơ thể ở người lớn</v>
          </cell>
          <cell r="K7461" t="str">
            <v>B</v>
          </cell>
          <cell r="L7461" t="str">
            <v>T2</v>
          </cell>
          <cell r="M7461">
            <v>1163</v>
          </cell>
          <cell r="N7461">
            <v>1163</v>
          </cell>
          <cell r="P7461" t="str">
            <v>Thay băng cắt lọc vết bỏng diện tích từ 20% đến 39% diện tích cơ thể</v>
          </cell>
          <cell r="Q7461">
            <v>423000</v>
          </cell>
          <cell r="R7461">
            <v>150260.869565217</v>
          </cell>
          <cell r="S7461">
            <v>573000</v>
          </cell>
          <cell r="T7461">
            <v>195339.1304347821</v>
          </cell>
          <cell r="U7461">
            <v>618339.13043478213</v>
          </cell>
          <cell r="V7461">
            <v>618300</v>
          </cell>
          <cell r="W7461">
            <v>24733.565217391286</v>
          </cell>
          <cell r="X7461">
            <v>643072.69565217337</v>
          </cell>
        </row>
        <row r="7462">
          <cell r="E7462" t="str">
            <v>37.8D10.1150</v>
          </cell>
          <cell r="F7462" t="str">
            <v>11. BỎNG</v>
          </cell>
          <cell r="G7462" t="str">
            <v>11.8</v>
          </cell>
          <cell r="H7462" t="str">
            <v>Thay băng điều trị vết bỏng từ 20% - 39% diện tích cơ thể ở trẻ em</v>
          </cell>
          <cell r="I7462" t="str">
            <v>Thay băng điều trị vết bỏng từ 20% - 39% diện tích cơ thể ở trẻ em</v>
          </cell>
          <cell r="J7462" t="str">
            <v>Thay băng điều trị vết bỏng từ 20% - 39% diện tích cơ thể ở trẻ em</v>
          </cell>
          <cell r="K7462" t="str">
            <v>B</v>
          </cell>
          <cell r="L7462" t="str">
            <v>T2</v>
          </cell>
          <cell r="M7462">
            <v>1163</v>
          </cell>
          <cell r="N7462">
            <v>1163</v>
          </cell>
          <cell r="P7462" t="str">
            <v>Thay băng cắt lọc vết bỏng diện tích từ 20% đến 39% diện tích cơ thể</v>
          </cell>
          <cell r="Q7462">
            <v>423000</v>
          </cell>
          <cell r="R7462">
            <v>150260.869565217</v>
          </cell>
          <cell r="S7462">
            <v>573000</v>
          </cell>
          <cell r="T7462">
            <v>195339.1304347821</v>
          </cell>
          <cell r="U7462">
            <v>618339.13043478213</v>
          </cell>
          <cell r="V7462">
            <v>618300</v>
          </cell>
          <cell r="W7462">
            <v>24733.565217391286</v>
          </cell>
          <cell r="X7462">
            <v>643072.69565217337</v>
          </cell>
        </row>
        <row r="7463">
          <cell r="E7463" t="str">
            <v>37.8D10.1151</v>
          </cell>
          <cell r="F7463" t="str">
            <v>11. BỎNG</v>
          </cell>
          <cell r="G7463" t="str">
            <v>11.7</v>
          </cell>
          <cell r="H7463" t="str">
            <v>Thay băng điều trị vết bỏng từ 40 % - 60% diện tích cơ thể ở trẻ em</v>
          </cell>
          <cell r="I7463" t="str">
            <v>Thay băng điều trị vết bỏng từ 40 % - 60% diện tích cơ thể ở trẻ em</v>
          </cell>
          <cell r="J7463" t="str">
            <v>Thay băng điều trị vết bỏng từ 40 % - 60% diện tích cơ thể ở trẻ em</v>
          </cell>
          <cell r="K7463" t="str">
            <v>B</v>
          </cell>
          <cell r="L7463" t="str">
            <v>T1</v>
          </cell>
          <cell r="M7463">
            <v>1164</v>
          </cell>
          <cell r="N7463">
            <v>1164</v>
          </cell>
          <cell r="P7463" t="str">
            <v>Thay băng cắt lọc vết bỏng diện tích từ 40% đến 60% diện tích cơ thể</v>
          </cell>
          <cell r="Q7463">
            <v>672000</v>
          </cell>
          <cell r="R7463">
            <v>239478.26086956501</v>
          </cell>
          <cell r="S7463">
            <v>911000</v>
          </cell>
          <cell r="T7463">
            <v>311321.73913043452</v>
          </cell>
          <cell r="U7463">
            <v>983321.73913043458</v>
          </cell>
          <cell r="V7463">
            <v>983300</v>
          </cell>
          <cell r="W7463">
            <v>39332.869565217385</v>
          </cell>
          <cell r="X7463">
            <v>1022654.608695652</v>
          </cell>
        </row>
        <row r="7464">
          <cell r="E7464" t="str">
            <v>37.8D10.1151</v>
          </cell>
          <cell r="F7464" t="str">
            <v>11. BỎNG</v>
          </cell>
          <cell r="G7464" t="str">
            <v>11.2</v>
          </cell>
          <cell r="H7464" t="str">
            <v>Thay băng điều trị vết bỏng từ 40% - 60% diện tích cơ thể ở người lớn</v>
          </cell>
          <cell r="I7464" t="str">
            <v>Thay băng điều trị vết bỏng từ 40% - 60% diện tích cơ thể ở người lớn</v>
          </cell>
          <cell r="J7464" t="str">
            <v>Thay băng điều trị vết bỏng từ 40% - 60% diện tích cơ thể ở người lớn</v>
          </cell>
          <cell r="K7464" t="str">
            <v>A</v>
          </cell>
          <cell r="L7464" t="str">
            <v>T1</v>
          </cell>
          <cell r="M7464">
            <v>1164</v>
          </cell>
          <cell r="N7464">
            <v>1164</v>
          </cell>
          <cell r="P7464" t="str">
            <v>Thay băng cắt lọc vết bỏng diện tích từ 40% đến 60% diện tích cơ thể</v>
          </cell>
          <cell r="Q7464">
            <v>672000</v>
          </cell>
          <cell r="R7464">
            <v>239478.26086956501</v>
          </cell>
          <cell r="S7464">
            <v>911000</v>
          </cell>
          <cell r="T7464">
            <v>311321.73913043452</v>
          </cell>
          <cell r="U7464">
            <v>983321.73913043458</v>
          </cell>
          <cell r="V7464">
            <v>983300</v>
          </cell>
          <cell r="W7464">
            <v>39332.869565217385</v>
          </cell>
          <cell r="X7464">
            <v>1022654.608695652</v>
          </cell>
        </row>
        <row r="7465">
          <cell r="E7465" t="str">
            <v>37.8D10.1152</v>
          </cell>
          <cell r="F7465" t="str">
            <v>11. BỎNG</v>
          </cell>
          <cell r="G7465" t="str">
            <v>11.1</v>
          </cell>
          <cell r="H7465" t="str">
            <v>Thay băng điều trị vết bỏng trên 60% diện tích cơ thể ở người lớn</v>
          </cell>
          <cell r="I7465" t="str">
            <v>Thay băng điều trị vết bỏng trên 60% diện tích cơ thể ở người lớn</v>
          </cell>
          <cell r="J7465" t="str">
            <v>Thay băng điều trị vết bỏng trên 60% diện tích cơ thể ở người lớn</v>
          </cell>
          <cell r="K7465" t="str">
            <v>A</v>
          </cell>
          <cell r="L7465" t="str">
            <v>TDB</v>
          </cell>
          <cell r="M7465">
            <v>1165</v>
          </cell>
          <cell r="N7465">
            <v>1165</v>
          </cell>
          <cell r="P7465" t="str">
            <v>Thay băng cắt lọc vết bỏng diện tích trên 60% diện tích cơ thể</v>
          </cell>
          <cell r="Q7465">
            <v>1005000</v>
          </cell>
          <cell r="R7465">
            <v>463304.34782608697</v>
          </cell>
          <cell r="S7465">
            <v>1468000</v>
          </cell>
          <cell r="T7465">
            <v>602295.65217391308</v>
          </cell>
          <cell r="U7465">
            <v>1607295.6521739131</v>
          </cell>
          <cell r="V7465">
            <v>1607200</v>
          </cell>
          <cell r="W7465">
            <v>64291.826086956527</v>
          </cell>
          <cell r="X7465">
            <v>1671587.4782608696</v>
          </cell>
        </row>
        <row r="7466">
          <cell r="E7466" t="str">
            <v>37.8D10.1152</v>
          </cell>
          <cell r="F7466" t="str">
            <v>11. BỎNG</v>
          </cell>
          <cell r="G7466" t="str">
            <v>11.6</v>
          </cell>
          <cell r="H7466" t="str">
            <v>Thay băng điều trị vết bỏng trên 60% diện tích cơ thể ở trẻ em</v>
          </cell>
          <cell r="I7466" t="str">
            <v>Thay băng điều trị vết bỏng trên 60% diện tích cơ thể ở trẻ em</v>
          </cell>
          <cell r="J7466" t="str">
            <v>Thay băng điều trị vết bỏng trên 60% diện tích cơ thể ở trẻ em</v>
          </cell>
          <cell r="K7466" t="str">
            <v>A</v>
          </cell>
          <cell r="L7466" t="str">
            <v>TDB</v>
          </cell>
          <cell r="M7466">
            <v>1165</v>
          </cell>
          <cell r="N7466">
            <v>1165</v>
          </cell>
          <cell r="P7466" t="str">
            <v>Thay băng cắt lọc vết bỏng diện tích trên 60% diện tích cơ thể</v>
          </cell>
          <cell r="Q7466">
            <v>1005000</v>
          </cell>
          <cell r="R7466">
            <v>463304.34782608697</v>
          </cell>
          <cell r="S7466">
            <v>1468000</v>
          </cell>
          <cell r="T7466">
            <v>602295.65217391308</v>
          </cell>
          <cell r="U7466">
            <v>1607295.6521739131</v>
          </cell>
          <cell r="V7466">
            <v>1607200</v>
          </cell>
          <cell r="W7466">
            <v>64291.826086956527</v>
          </cell>
          <cell r="X7466">
            <v>1671587.4782608696</v>
          </cell>
        </row>
        <row r="7467">
          <cell r="E7467" t="str">
            <v>37.8D10.1154</v>
          </cell>
          <cell r="F7467" t="str">
            <v>11. BỎNG</v>
          </cell>
          <cell r="G7467" t="str">
            <v>11.142</v>
          </cell>
          <cell r="H7467" t="str">
            <v>Phẫu thuật cắt cuống da Ý</v>
          </cell>
          <cell r="I7467" t="str">
            <v>Phẫu thuật cắt cuống da Ý</v>
          </cell>
          <cell r="J7467" t="str">
            <v>Phẫu thuật cắt cuống da Ý</v>
          </cell>
          <cell r="K7467" t="str">
            <v>B</v>
          </cell>
          <cell r="L7467" t="str">
            <v>P1</v>
          </cell>
          <cell r="M7467">
            <v>1167</v>
          </cell>
          <cell r="N7467">
            <v>1167</v>
          </cell>
          <cell r="O7467" t="str">
            <v>Chưa bao gồm mảnh da ghép đồng loại.</v>
          </cell>
          <cell r="P7467" t="str">
            <v>Phẫu thuật loại I (Bỏng)</v>
          </cell>
          <cell r="Q7467">
            <v>1540000</v>
          </cell>
          <cell r="R7467">
            <v>912521.73913043505</v>
          </cell>
          <cell r="S7467">
            <v>2452000</v>
          </cell>
          <cell r="T7467">
            <v>1186278.2608695654</v>
          </cell>
          <cell r="U7467">
            <v>2726278.2608695654</v>
          </cell>
          <cell r="V7467">
            <v>2726200</v>
          </cell>
          <cell r="W7467">
            <v>109051.13043478262</v>
          </cell>
          <cell r="X7467">
            <v>2835329.3913043481</v>
          </cell>
        </row>
        <row r="7468">
          <cell r="E7468" t="str">
            <v>37.8D10.1158</v>
          </cell>
          <cell r="F7468" t="str">
            <v>11. BỎNG</v>
          </cell>
          <cell r="G7468" t="str">
            <v>11.170</v>
          </cell>
          <cell r="H7468" t="str">
            <v>Kỹ thuật ghép hỗn dịch tế bào tự thân trong điều trị vết thương mạn tính</v>
          </cell>
          <cell r="I7468" t="str">
            <v>Kỹ thuật ghép hỗn dịch tế bào tự thân trong điều trị vết thương mạn tính</v>
          </cell>
          <cell r="J7468" t="str">
            <v>Kỹ thuật ghép hỗn dịch tế bào tự thân trong điều trị vết thương mạn tính</v>
          </cell>
          <cell r="K7468" t="str">
            <v>B</v>
          </cell>
          <cell r="L7468" t="str">
            <v>T1</v>
          </cell>
          <cell r="M7468">
            <v>1171</v>
          </cell>
          <cell r="N7468">
            <v>1171</v>
          </cell>
          <cell r="O7468" t="str">
            <v>Chưa kèm màng nuôi cấy, hỗn dịch, tấm lót hút VAC (gồm miếng xốp, đầu nối, dây dẫn dịch, băng dán cố định), thuốc cản quang.</v>
          </cell>
          <cell r="P7468" t="str">
            <v>Thủ thuật loại I (Bỏng)</v>
          </cell>
          <cell r="Q7468">
            <v>402000</v>
          </cell>
          <cell r="R7468">
            <v>189391.30434782599</v>
          </cell>
          <cell r="S7468">
            <v>591000</v>
          </cell>
          <cell r="T7468">
            <v>246208.6956521738</v>
          </cell>
          <cell r="U7468">
            <v>648208.69565217383</v>
          </cell>
          <cell r="V7468">
            <v>648200</v>
          </cell>
          <cell r="W7468">
            <v>25928.347826086952</v>
          </cell>
          <cell r="X7468">
            <v>674137.04347826075</v>
          </cell>
        </row>
        <row r="7469">
          <cell r="E7469" t="str">
            <v>37.8D10.1158</v>
          </cell>
          <cell r="F7469" t="str">
            <v>11. BỎNG</v>
          </cell>
          <cell r="G7469" t="str">
            <v>11.15</v>
          </cell>
          <cell r="H7469" t="str">
            <v>Rạch hoại tử bỏng giải thoát chèn ép</v>
          </cell>
          <cell r="I7469" t="str">
            <v>Rạch hoại tử bỏng giải thoát chèn ép</v>
          </cell>
          <cell r="J7469" t="str">
            <v>Rạch hoại tử bỏng giải thoát chèn ép</v>
          </cell>
          <cell r="K7469" t="str">
            <v>C</v>
          </cell>
          <cell r="L7469" t="str">
            <v>T1</v>
          </cell>
          <cell r="M7469">
            <v>1171</v>
          </cell>
          <cell r="N7469">
            <v>1171</v>
          </cell>
          <cell r="O7469" t="str">
            <v>Chưa kèm màng nuôi cấy, hỗn dịch, tấm lót hút VAC (gồm miếng xốp, đầu nối, dây dẫn dịch, băng dán cố định), thuốc cản quang.</v>
          </cell>
          <cell r="P7469" t="str">
            <v>Thủ thuật loại I (Bỏng)</v>
          </cell>
          <cell r="Q7469">
            <v>402000</v>
          </cell>
          <cell r="R7469">
            <v>189391.30434782599</v>
          </cell>
          <cell r="S7469">
            <v>591000</v>
          </cell>
          <cell r="T7469">
            <v>246208.6956521738</v>
          </cell>
          <cell r="U7469">
            <v>648208.69565217383</v>
          </cell>
          <cell r="V7469">
            <v>648200</v>
          </cell>
          <cell r="W7469">
            <v>25928.347826086952</v>
          </cell>
          <cell r="X7469">
            <v>674137.04347826075</v>
          </cell>
        </row>
        <row r="7470">
          <cell r="E7470" t="str">
            <v>37.8D10.1159</v>
          </cell>
          <cell r="F7470" t="str">
            <v>11. BỎNG</v>
          </cell>
          <cell r="G7470" t="str">
            <v>11.57</v>
          </cell>
          <cell r="H7470" t="str">
            <v>Ghép da dị loại điều trị vết thương bỏng</v>
          </cell>
          <cell r="I7470" t="str">
            <v>Ghép da dị loại điều trị vết thương bỏng</v>
          </cell>
          <cell r="J7470" t="str">
            <v>Ghép da dị loại điều trị vết thương bỏng</v>
          </cell>
          <cell r="K7470" t="str">
            <v>C</v>
          </cell>
          <cell r="L7470" t="str">
            <v>T2</v>
          </cell>
          <cell r="M7470">
            <v>1172</v>
          </cell>
          <cell r="N7470">
            <v>1172</v>
          </cell>
          <cell r="O7470" t="str">
            <v>Chưa bao gồm thuốc vô cảm, vật liệu thay thế da, chế phẩm sinh học, tấm lót hút VAC (gồm miếng xốp, đầu nối, dây dẫn dịch, băng dán cố định), dung dịch và thuốc rửa liên tục vết thương.</v>
          </cell>
          <cell r="P7470" t="str">
            <v>Thủ thuật loại II (Bỏng)</v>
          </cell>
          <cell r="Q7470">
            <v>243000</v>
          </cell>
          <cell r="R7470">
            <v>109565.217391304</v>
          </cell>
          <cell r="S7470">
            <v>352000</v>
          </cell>
          <cell r="T7470">
            <v>142434.78260869521</v>
          </cell>
          <cell r="U7470">
            <v>385434.78260869521</v>
          </cell>
          <cell r="V7470">
            <v>385400</v>
          </cell>
          <cell r="W7470">
            <v>15417.39130434781</v>
          </cell>
          <cell r="X7470">
            <v>400852.17391304299</v>
          </cell>
        </row>
        <row r="7471">
          <cell r="E7471" t="str">
            <v>37.8D10.1159</v>
          </cell>
          <cell r="F7471" t="str">
            <v>11. BỎNG</v>
          </cell>
          <cell r="G7471" t="str">
            <v>11.136</v>
          </cell>
          <cell r="H7471" t="str">
            <v>Ghép vật liệu thay thế da điều trị vết thương, vết bỏng</v>
          </cell>
          <cell r="I7471" t="str">
            <v>Ghép vật liệu thay thế da điều trị vết thương, vết bỏng</v>
          </cell>
          <cell r="J7471" t="str">
            <v>Ghép vật liệu thay thế da điều trị vết thương, vết bỏng</v>
          </cell>
          <cell r="K7471" t="str">
            <v>C</v>
          </cell>
          <cell r="L7471" t="str">
            <v>T2</v>
          </cell>
          <cell r="M7471">
            <v>1172</v>
          </cell>
          <cell r="N7471">
            <v>1172</v>
          </cell>
          <cell r="O7471" t="str">
            <v>Chưa bao gồm thuốc vô cảm, vật liệu thay thế da, chế phẩm sinh học, tấm lót hút VAC (gồm miếng xốp, đầu nối, dây dẫn dịch, băng dán cố định), dung dịch và thuốc rửa liên tục vết thương.</v>
          </cell>
          <cell r="P7471" t="str">
            <v>Thủ thuật loại II (Bỏng)</v>
          </cell>
          <cell r="Q7471">
            <v>243000</v>
          </cell>
          <cell r="R7471">
            <v>109565.217391304</v>
          </cell>
          <cell r="S7471">
            <v>352000</v>
          </cell>
          <cell r="T7471">
            <v>142434.78260869521</v>
          </cell>
          <cell r="U7471">
            <v>385434.78260869521</v>
          </cell>
          <cell r="V7471">
            <v>385400</v>
          </cell>
          <cell r="W7471">
            <v>15417.39130434781</v>
          </cell>
          <cell r="X7471">
            <v>400852.17391304299</v>
          </cell>
        </row>
        <row r="7472">
          <cell r="E7472" t="str">
            <v>37.8D10.1159</v>
          </cell>
          <cell r="F7472" t="str">
            <v>11. BỎNG</v>
          </cell>
          <cell r="G7472" t="str">
            <v>11.101</v>
          </cell>
          <cell r="H7472" t="str">
            <v>Hút áp lực âm (VAC) liên tục trong 48h điều trị vết thương, vết bỏng</v>
          </cell>
          <cell r="I7472" t="str">
            <v>Hút áp lực âm (VAC) liên tục trong 48h điều trị vết thương, vết bỏng</v>
          </cell>
          <cell r="J7472" t="str">
            <v>Hút áp lực âm (VAC) liên tục trong 48h điều trị vết thương, vết bỏng</v>
          </cell>
          <cell r="K7472" t="str">
            <v>B</v>
          </cell>
          <cell r="L7472" t="str">
            <v>T1</v>
          </cell>
          <cell r="M7472">
            <v>1172</v>
          </cell>
          <cell r="N7472">
            <v>1172</v>
          </cell>
          <cell r="O7472" t="str">
            <v>Chưa bao gồm thuốc vô cảm, vật liệu thay thế da, chế phẩm sinh học, tấm lót hút VAC (gồm miếng xốp, đầu nối, dây dẫn dịch, băng dán cố định), dung dịch và thuốc rửa liên tục vết thương.</v>
          </cell>
          <cell r="P7472" t="str">
            <v>Thủ thuật loại II (Bỏng)</v>
          </cell>
          <cell r="Q7472">
            <v>243000</v>
          </cell>
          <cell r="R7472">
            <v>109565.217391304</v>
          </cell>
          <cell r="S7472">
            <v>352000</v>
          </cell>
          <cell r="T7472">
            <v>142434.78260869521</v>
          </cell>
          <cell r="U7472">
            <v>385434.78260869521</v>
          </cell>
          <cell r="V7472">
            <v>385400</v>
          </cell>
          <cell r="W7472">
            <v>15417.39130434781</v>
          </cell>
          <cell r="X7472">
            <v>400852.17391304299</v>
          </cell>
        </row>
        <row r="7473">
          <cell r="E7473" t="str">
            <v>37.8D10.1159</v>
          </cell>
          <cell r="F7473" t="str">
            <v>11. BỎNG</v>
          </cell>
          <cell r="G7473" t="str">
            <v>11.118</v>
          </cell>
          <cell r="H7473" t="str">
            <v>Hút áp lực âm (VAC) trong 48h điều trị vết thương mạn tính</v>
          </cell>
          <cell r="I7473" t="str">
            <v>Hút áp lực âm (VAC) trong 48h điều trị vết thương mạn tính</v>
          </cell>
          <cell r="J7473" t="str">
            <v>Hút áp lực âm (VAC) trong 48h điều trị vết thương mạn tính</v>
          </cell>
          <cell r="K7473" t="str">
            <v>B</v>
          </cell>
          <cell r="L7473" t="str">
            <v>T1</v>
          </cell>
          <cell r="M7473">
            <v>1172</v>
          </cell>
          <cell r="N7473">
            <v>1172</v>
          </cell>
          <cell r="O7473" t="str">
            <v>Chưa bao gồm thuốc vô cảm, vật liệu thay thế da, chế phẩm sinh học, tấm lót hút VAC (gồm miếng xốp, đầu nối, dây dẫn dịch, băng dán cố định), dung dịch và thuốc rửa liên tục vết thương.</v>
          </cell>
          <cell r="P7473" t="str">
            <v>Thủ thuật loại II (Bỏng)</v>
          </cell>
          <cell r="Q7473">
            <v>243000</v>
          </cell>
          <cell r="R7473">
            <v>109565.217391304</v>
          </cell>
          <cell r="S7473">
            <v>352000</v>
          </cell>
          <cell r="T7473">
            <v>142434.78260869521</v>
          </cell>
          <cell r="U7473">
            <v>385434.78260869521</v>
          </cell>
          <cell r="V7473">
            <v>385400</v>
          </cell>
          <cell r="W7473">
            <v>15417.39130434781</v>
          </cell>
          <cell r="X7473">
            <v>400852.17391304299</v>
          </cell>
        </row>
        <row r="7474">
          <cell r="E7474" t="str">
            <v>37.8D10.1160</v>
          </cell>
          <cell r="F7474" t="str">
            <v>11. BỎNG</v>
          </cell>
          <cell r="G7474" t="str">
            <v>11.16</v>
          </cell>
          <cell r="H7474" t="str">
            <v>Khâu cầm máu, thắt mạch máu để cấp cứu chảy máu trong bỏng sâu</v>
          </cell>
          <cell r="I7474" t="str">
            <v>Khâu cầm máu, thắt mạch máu để cấp cứu chảy máu trong bỏng sâu</v>
          </cell>
          <cell r="J7474" t="str">
            <v>Khâu cầm máu, thắt mạch máu để cấp cứu chảy máu trong bỏng sâu</v>
          </cell>
          <cell r="K7474" t="str">
            <v>D</v>
          </cell>
          <cell r="L7474" t="str">
            <v>T3</v>
          </cell>
          <cell r="M7474">
            <v>1173</v>
          </cell>
          <cell r="N7474">
            <v>1173</v>
          </cell>
          <cell r="O7474" t="str">
            <v>Chưa bao gồm thuốc vô cảm, sản phẩm nuôi cấy, quần áo, tất áp lực, thuốc chống sẹo.</v>
          </cell>
          <cell r="P7474" t="str">
            <v>Thủ thuật loại III (Bỏng)</v>
          </cell>
          <cell r="Q7474">
            <v>128000</v>
          </cell>
          <cell r="R7474">
            <v>65739.130434782594</v>
          </cell>
          <cell r="S7474">
            <v>193000</v>
          </cell>
          <cell r="T7474">
            <v>85460.869565217363</v>
          </cell>
          <cell r="U7474">
            <v>213460.86956521735</v>
          </cell>
          <cell r="V7474">
            <v>213400</v>
          </cell>
          <cell r="W7474">
            <v>8538.4347826086941</v>
          </cell>
          <cell r="X7474">
            <v>221999.30434782605</v>
          </cell>
        </row>
        <row r="7475">
          <cell r="E7475" t="str">
            <v>37.8D11.1161</v>
          </cell>
          <cell r="F7475" t="str">
            <v>12. UNG BƯỚU</v>
          </cell>
          <cell r="G7475" t="str">
            <v>12.443</v>
          </cell>
          <cell r="H7475" t="str">
            <v>Bơm hóa chất bàng quang điều trị ung thư bàng quang</v>
          </cell>
          <cell r="I7475" t="str">
            <v>Bơm hóa chất bàng quang điều trị ung thư bàng quang</v>
          </cell>
          <cell r="J7475" t="str">
            <v>Bơm hóa chất bàng quang điều trị ung thư bàng quang</v>
          </cell>
          <cell r="K7475" t="str">
            <v>B</v>
          </cell>
          <cell r="L7475" t="str">
            <v>T1</v>
          </cell>
          <cell r="M7475">
            <v>1174</v>
          </cell>
          <cell r="N7475">
            <v>1174</v>
          </cell>
          <cell r="O7475" t="str">
            <v>Chưa bao gồm hoá chất.</v>
          </cell>
          <cell r="P7475" t="str">
            <v>Bơm hóa chất bàng quang điều trị ung thư bàng quang (lần)</v>
          </cell>
          <cell r="Q7475">
            <v>328000</v>
          </cell>
          <cell r="R7475">
            <v>68869.565217391297</v>
          </cell>
          <cell r="S7475">
            <v>396000</v>
          </cell>
          <cell r="T7475">
            <v>89530.434782608689</v>
          </cell>
          <cell r="U7475">
            <v>417530.4347826087</v>
          </cell>
          <cell r="V7475">
            <v>417500</v>
          </cell>
          <cell r="W7475">
            <v>16701.217391304348</v>
          </cell>
          <cell r="X7475">
            <v>434231.65217391303</v>
          </cell>
        </row>
        <row r="7476">
          <cell r="E7476" t="str">
            <v>37.8D11.1162</v>
          </cell>
          <cell r="F7476" t="str">
            <v>03. NHI KHOA</v>
          </cell>
          <cell r="G7476" t="str">
            <v>3.2824</v>
          </cell>
          <cell r="H7476" t="str">
            <v>Đặt kim, ống radium, cesium, 1ridium vào cơ thể người bệnh</v>
          </cell>
          <cell r="I7476" t="str">
            <v>Đặt kim, ống radium, cesium, 1ridium vào cơ thể người bệnh</v>
          </cell>
          <cell r="J7476" t="str">
            <v>Đặt kim, ống radium, cesium, 1ridium vào cơ thể người bệnh</v>
          </cell>
          <cell r="K7476" t="str">
            <v>A</v>
          </cell>
          <cell r="L7476" t="str">
            <v>T1</v>
          </cell>
          <cell r="M7476">
            <v>1175</v>
          </cell>
          <cell r="N7476">
            <v>1175</v>
          </cell>
          <cell r="P7476" t="str">
            <v>Đặt Iradium (lần)</v>
          </cell>
          <cell r="Q7476">
            <v>450000</v>
          </cell>
          <cell r="R7476">
            <v>26608.695652173901</v>
          </cell>
          <cell r="S7476">
            <v>476000</v>
          </cell>
          <cell r="T7476">
            <v>34591.304347826073</v>
          </cell>
          <cell r="U7476">
            <v>484591.30434782605</v>
          </cell>
          <cell r="V7476">
            <v>484500</v>
          </cell>
          <cell r="W7476">
            <v>19383.652173913044</v>
          </cell>
          <cell r="X7476">
            <v>503974.95652173908</v>
          </cell>
        </row>
        <row r="7477">
          <cell r="E7477" t="str">
            <v>37.8B00.0075</v>
          </cell>
          <cell r="F7477" t="str">
            <v>03. NHI KHOA</v>
          </cell>
          <cell r="G7477" t="str">
            <v>3.3826</v>
          </cell>
          <cell r="H7477" t="str">
            <v>Thay băng, cắt chỉ vết mổ</v>
          </cell>
          <cell r="I7477" t="str">
            <v>Thay băng, cắt chỉ vết mổ</v>
          </cell>
          <cell r="J7477" t="str">
            <v>Thay băng, cắt chỉ vết mổ</v>
          </cell>
          <cell r="K7477" t="str">
            <v>D</v>
          </cell>
          <cell r="L7477" t="str">
            <v>T3</v>
          </cell>
          <cell r="M7477">
            <v>78</v>
          </cell>
          <cell r="N7477">
            <v>78</v>
          </cell>
          <cell r="O7477" t="str">
            <v>Chỉ áp dụng với người bệnh ngoại trú.</v>
          </cell>
          <cell r="P7477" t="str">
            <v>Cắt chỉ</v>
          </cell>
          <cell r="Q7477">
            <v>20000</v>
          </cell>
          <cell r="R7477">
            <v>15652.1739130435</v>
          </cell>
          <cell r="S7477">
            <v>35600</v>
          </cell>
          <cell r="T7477">
            <v>20347.826086956549</v>
          </cell>
          <cell r="U7477">
            <v>40347.826086956549</v>
          </cell>
          <cell r="V7477">
            <v>40300</v>
          </cell>
          <cell r="W7477">
            <v>1613.9130434782619</v>
          </cell>
          <cell r="X7477">
            <v>41961.739130434813</v>
          </cell>
        </row>
        <row r="7478">
          <cell r="E7478" t="str">
            <v>37.8B00.0200</v>
          </cell>
          <cell r="F7478" t="str">
            <v>03. NHI KHOA</v>
          </cell>
          <cell r="G7478" t="str">
            <v>3.3826</v>
          </cell>
          <cell r="H7478" t="str">
            <v>Thay băng, cắt chỉ vết mổ</v>
          </cell>
          <cell r="I7478" t="str">
            <v>Thay băng, cắt chỉ vết mổ [chiều dài  ≤ 15cm]</v>
          </cell>
          <cell r="J7478" t="str">
            <v>Thay băng, cắt chỉ vết mổ</v>
          </cell>
          <cell r="K7478" t="str">
            <v>D</v>
          </cell>
          <cell r="L7478" t="str">
            <v>T3</v>
          </cell>
          <cell r="M7478">
            <v>206</v>
          </cell>
          <cell r="N7478">
            <v>206</v>
          </cell>
          <cell r="O7478" t="str">
            <v>Chỉ áp dụng với người bệnh ngoại trú. Đối với người bệnh nội trú theo quy định của Bộ Y tế.</v>
          </cell>
          <cell r="P7478" t="str">
            <v>Thay băng vết thương hoặc mổ chiều dài  ≤ 15cm</v>
          </cell>
          <cell r="Q7478">
            <v>46000</v>
          </cell>
          <cell r="R7478">
            <v>14086.956521739099</v>
          </cell>
          <cell r="S7478">
            <v>60000</v>
          </cell>
          <cell r="T7478">
            <v>18313.043478260832</v>
          </cell>
          <cell r="U7478">
            <v>64313.043478260835</v>
          </cell>
          <cell r="V7478">
            <v>64300</v>
          </cell>
          <cell r="W7478">
            <v>2572.5217391304336</v>
          </cell>
          <cell r="X7478">
            <v>66885.565217391268</v>
          </cell>
        </row>
        <row r="7479">
          <cell r="E7479" t="str">
            <v>37.8B00.0205</v>
          </cell>
          <cell r="F7479" t="str">
            <v>03. NHI KHOA</v>
          </cell>
          <cell r="G7479" t="str">
            <v>3.3826</v>
          </cell>
          <cell r="H7479" t="str">
            <v>Thay băng, cắt chỉ vết mổ</v>
          </cell>
          <cell r="I7479" t="str">
            <v>Thay băng, cắt chỉ vết mổ [chiều dài &gt; 50cm nhiễm trùng]</v>
          </cell>
          <cell r="J7479" t="str">
            <v>Thay băng, cắt chỉ vết mổ</v>
          </cell>
          <cell r="K7479" t="str">
            <v>D</v>
          </cell>
          <cell r="L7479" t="str">
            <v>T3</v>
          </cell>
          <cell r="M7479">
            <v>212</v>
          </cell>
          <cell r="N7479">
            <v>212</v>
          </cell>
          <cell r="P7479" t="str">
            <v>Thay băng vết thương hoặc mổ chiều dài &gt; 50cm nhiễm trùng</v>
          </cell>
          <cell r="Q7479">
            <v>180000</v>
          </cell>
          <cell r="R7479">
            <v>73565.217391304395</v>
          </cell>
          <cell r="S7479">
            <v>253000</v>
          </cell>
          <cell r="T7479">
            <v>95634.782608695707</v>
          </cell>
          <cell r="U7479">
            <v>275634.78260869568</v>
          </cell>
          <cell r="V7479">
            <v>275600</v>
          </cell>
          <cell r="W7479">
            <v>11025.391304347828</v>
          </cell>
          <cell r="X7479">
            <v>286660.17391304352</v>
          </cell>
        </row>
        <row r="7480">
          <cell r="E7480" t="str">
            <v>15.8B00.2047</v>
          </cell>
          <cell r="F7480" t="str">
            <v>03. NHI KHOA</v>
          </cell>
          <cell r="G7480" t="str">
            <v>3.3826</v>
          </cell>
          <cell r="H7480" t="str">
            <v>Thay băng, cắt chỉ vết mổ</v>
          </cell>
          <cell r="I7480" t="str">
            <v>Thay băng, cắt chỉ vết mổ [chiều dài trên 15cm đến 30 cm]</v>
          </cell>
          <cell r="J7480" t="str">
            <v>Thay băng, cắt chỉ vết mổ</v>
          </cell>
          <cell r="K7480" t="str">
            <v>D</v>
          </cell>
          <cell r="L7480" t="str">
            <v>T3</v>
          </cell>
          <cell r="M7480">
            <v>208</v>
          </cell>
          <cell r="N7480">
            <v>208</v>
          </cell>
          <cell r="O7480" t="str">
            <v>Chỉ áp dụng với người bệnh ngoại trú. Đối với người bệnh nội trú theo quy định của Bộ Y tế.</v>
          </cell>
          <cell r="P7480" t="str">
            <v>Thay băng vết  mổ chiều dài trên 15cm đến 30 cm</v>
          </cell>
          <cell r="Q7480">
            <v>70000</v>
          </cell>
          <cell r="R7480">
            <v>15026.0869565217</v>
          </cell>
          <cell r="S7480">
            <v>85000</v>
          </cell>
          <cell r="T7480">
            <v>19533.913043478209</v>
          </cell>
          <cell r="U7480">
            <v>89533.913043478213</v>
          </cell>
          <cell r="V7480">
            <v>89500</v>
          </cell>
          <cell r="W7480">
            <v>3581.3565217391288</v>
          </cell>
          <cell r="X7480">
            <v>93115.269565217342</v>
          </cell>
        </row>
        <row r="7481">
          <cell r="E7481" t="str">
            <v>37.8D11.1164</v>
          </cell>
          <cell r="F7481" t="str">
            <v>03. NHI KHOA</v>
          </cell>
          <cell r="G7481" t="str">
            <v>3.2821</v>
          </cell>
          <cell r="H7481" t="str">
            <v>Đổ khuôn đúc chì che chắn các cơ quan quan trọng trong trường chiếu xạ</v>
          </cell>
          <cell r="I7481" t="str">
            <v>Đổ khuôn đúc chì che chắn các cơ quan quan trọng trong trường chiếu xạ</v>
          </cell>
          <cell r="J7481" t="str">
            <v>Đổ khuôn đúc chì che chắn các cơ quan quan trọng trong trường chiếu xạ</v>
          </cell>
          <cell r="K7481" t="str">
            <v>A</v>
          </cell>
          <cell r="L7481" t="str">
            <v>T1</v>
          </cell>
          <cell r="M7481">
            <v>1177</v>
          </cell>
          <cell r="N7481">
            <v>1177</v>
          </cell>
          <cell r="P7481" t="str">
            <v>Đổ khuôn chì trong xạ trị</v>
          </cell>
          <cell r="Q7481">
            <v>914000</v>
          </cell>
          <cell r="R7481">
            <v>200347.82608695599</v>
          </cell>
          <cell r="S7481">
            <v>1114000</v>
          </cell>
          <cell r="T7481">
            <v>260452.17391304276</v>
          </cell>
          <cell r="U7481">
            <v>1174452.1739130428</v>
          </cell>
          <cell r="V7481">
            <v>1174400</v>
          </cell>
          <cell r="W7481">
            <v>46978.086956521714</v>
          </cell>
          <cell r="X7481">
            <v>1221430.2608695645</v>
          </cell>
        </row>
        <row r="7482">
          <cell r="E7482" t="str">
            <v>37.8D11.1164</v>
          </cell>
          <cell r="F7482" t="str">
            <v>12. UNG BƯỚU</v>
          </cell>
          <cell r="G7482" t="str">
            <v>12.378</v>
          </cell>
          <cell r="H7482" t="str">
            <v>Đổ khuôn chì trong xạ trị</v>
          </cell>
          <cell r="I7482" t="str">
            <v>Đổ khuôn chì trong xạ trị</v>
          </cell>
          <cell r="J7482" t="str">
            <v>Đổ khuôn chì trong xạ trị</v>
          </cell>
          <cell r="K7482" t="str">
            <v>A</v>
          </cell>
          <cell r="L7482" t="str">
            <v>T1</v>
          </cell>
          <cell r="M7482">
            <v>1177</v>
          </cell>
          <cell r="N7482">
            <v>1177</v>
          </cell>
          <cell r="P7482" t="str">
            <v>Đổ khuôn chì trong xạ trị</v>
          </cell>
          <cell r="Q7482">
            <v>914000</v>
          </cell>
          <cell r="R7482">
            <v>200347.82608695599</v>
          </cell>
          <cell r="S7482">
            <v>1114000</v>
          </cell>
          <cell r="T7482">
            <v>260452.17391304276</v>
          </cell>
          <cell r="U7482">
            <v>1174452.1739130428</v>
          </cell>
          <cell r="V7482">
            <v>1174400</v>
          </cell>
          <cell r="W7482">
            <v>46978.086956521714</v>
          </cell>
          <cell r="X7482">
            <v>1221430.2608695645</v>
          </cell>
        </row>
        <row r="7483">
          <cell r="E7483" t="str">
            <v>37.8D11.1165</v>
          </cell>
          <cell r="F7483" t="str">
            <v>03. NHI KHOA</v>
          </cell>
          <cell r="G7483" t="str">
            <v>3.2789</v>
          </cell>
          <cell r="H7483" t="str">
            <v xml:space="preserve">Bơm truyền hóa chất liên tục </v>
          </cell>
          <cell r="I7483" t="str">
            <v xml:space="preserve">Bơm truyền hóa chất liên tục </v>
          </cell>
          <cell r="J7483" t="str">
            <v>Bơm truyền hoá chất liên tục (12-24 giờ) với máy 1nfuso Mate-P</v>
          </cell>
          <cell r="K7483" t="str">
            <v>A</v>
          </cell>
          <cell r="L7483" t="str">
            <v>TDB</v>
          </cell>
          <cell r="M7483">
            <v>1178</v>
          </cell>
          <cell r="N7483">
            <v>1178</v>
          </cell>
          <cell r="P7483" t="str">
            <v>Hóa trị liên tục (12-24 giờ) bằng máy</v>
          </cell>
          <cell r="Q7483">
            <v>348000</v>
          </cell>
          <cell r="R7483">
            <v>68869.565217391297</v>
          </cell>
          <cell r="S7483">
            <v>416000</v>
          </cell>
          <cell r="T7483">
            <v>89530.434782608689</v>
          </cell>
          <cell r="U7483">
            <v>437530.4347826087</v>
          </cell>
          <cell r="V7483">
            <v>437500</v>
          </cell>
          <cell r="W7483">
            <v>17501.217391304348</v>
          </cell>
          <cell r="X7483">
            <v>455031.65217391303</v>
          </cell>
        </row>
        <row r="7484">
          <cell r="E7484" t="str">
            <v>37.8D11.1165</v>
          </cell>
          <cell r="F7484" t="str">
            <v>12. UNG BƯỚU</v>
          </cell>
          <cell r="G7484" t="str">
            <v>12.366</v>
          </cell>
          <cell r="H7484" t="str">
            <v>Hóa trị liên tục bằng máy</v>
          </cell>
          <cell r="I7484" t="str">
            <v>Hóa trị liên tục bằng máy</v>
          </cell>
          <cell r="J7484" t="str">
            <v>Hóa trị liên tục (12-24 giờ) bằng máy</v>
          </cell>
          <cell r="K7484" t="str">
            <v>A</v>
          </cell>
          <cell r="L7484" t="str">
            <v>TDB</v>
          </cell>
          <cell r="M7484">
            <v>1178</v>
          </cell>
          <cell r="N7484">
            <v>1178</v>
          </cell>
          <cell r="P7484" t="str">
            <v>Hóa trị liên tục (12-24 giờ) bằng máy</v>
          </cell>
          <cell r="Q7484">
            <v>348000</v>
          </cell>
          <cell r="R7484">
            <v>68869.565217391297</v>
          </cell>
          <cell r="S7484">
            <v>416000</v>
          </cell>
          <cell r="T7484">
            <v>89530.434782608689</v>
          </cell>
          <cell r="U7484">
            <v>437530.4347826087</v>
          </cell>
          <cell r="V7484">
            <v>437500</v>
          </cell>
          <cell r="W7484">
            <v>17501.217391304348</v>
          </cell>
          <cell r="X7484">
            <v>455031.65217391303</v>
          </cell>
        </row>
        <row r="7485">
          <cell r="E7485" t="str">
            <v>37.8D11.1166</v>
          </cell>
          <cell r="F7485" t="str">
            <v>03. NHI KHOA</v>
          </cell>
          <cell r="G7485" t="str">
            <v>3.2822</v>
          </cell>
          <cell r="H7485" t="str">
            <v>Làm mặt nạ cố định đầu người bệnh</v>
          </cell>
          <cell r="I7485" t="str">
            <v>Làm mặt nạ cố định đầu người bệnh</v>
          </cell>
          <cell r="J7485" t="str">
            <v>Làm mặt nạ cố định đầu người bệnh</v>
          </cell>
          <cell r="K7485" t="str">
            <v>A</v>
          </cell>
          <cell r="L7485" t="str">
            <v>T1</v>
          </cell>
          <cell r="M7485">
            <v>1179</v>
          </cell>
          <cell r="N7485">
            <v>1179</v>
          </cell>
          <cell r="P7485" t="str">
            <v>Làm mặt nạ cố định đầu</v>
          </cell>
          <cell r="Q7485">
            <v>964000</v>
          </cell>
          <cell r="R7485">
            <v>139304.347826087</v>
          </cell>
          <cell r="S7485">
            <v>1103000</v>
          </cell>
          <cell r="T7485">
            <v>181095.65217391308</v>
          </cell>
          <cell r="U7485">
            <v>1145095.6521739131</v>
          </cell>
          <cell r="V7485">
            <v>1145000</v>
          </cell>
          <cell r="W7485">
            <v>45803.826086956527</v>
          </cell>
          <cell r="X7485">
            <v>1190899.4782608696</v>
          </cell>
        </row>
        <row r="7486">
          <cell r="E7486" t="str">
            <v>37.8D11.1166</v>
          </cell>
          <cell r="F7486" t="str">
            <v>12. UNG BƯỚU</v>
          </cell>
          <cell r="G7486" t="str">
            <v>12.380</v>
          </cell>
          <cell r="H7486" t="str">
            <v>Làm mặt nạ cố định đầu</v>
          </cell>
          <cell r="I7486" t="str">
            <v>Làm mặt nạ cố định đầu</v>
          </cell>
          <cell r="J7486" t="str">
            <v>Làm mặt nạ cố định đầu</v>
          </cell>
          <cell r="K7486" t="str">
            <v>A</v>
          </cell>
          <cell r="L7486" t="str">
            <v>T1</v>
          </cell>
          <cell r="M7486">
            <v>1179</v>
          </cell>
          <cell r="N7486">
            <v>1179</v>
          </cell>
          <cell r="P7486" t="str">
            <v>Làm mặt nạ cố định đầu</v>
          </cell>
          <cell r="Q7486">
            <v>964000</v>
          </cell>
          <cell r="R7486">
            <v>139304.347826087</v>
          </cell>
          <cell r="S7486">
            <v>1103000</v>
          </cell>
          <cell r="T7486">
            <v>181095.65217391308</v>
          </cell>
          <cell r="U7486">
            <v>1145095.6521739131</v>
          </cell>
          <cell r="V7486">
            <v>1145000</v>
          </cell>
          <cell r="W7486">
            <v>45803.826086956527</v>
          </cell>
          <cell r="X7486">
            <v>1190899.4782608696</v>
          </cell>
        </row>
        <row r="7487">
          <cell r="E7487" t="str">
            <v>37.8D11.1167</v>
          </cell>
          <cell r="F7487" t="str">
            <v>03. NHI KHOA</v>
          </cell>
          <cell r="G7487" t="str">
            <v>3.2825</v>
          </cell>
          <cell r="H7487" t="str">
            <v>Mô phỏng cho điều trị xạ trị</v>
          </cell>
          <cell r="I7487" t="str">
            <v>Mô phỏng cho điều trị xạ trị</v>
          </cell>
          <cell r="J7487" t="str">
            <v>Mô phỏng cho điều trị xạ trị</v>
          </cell>
          <cell r="K7487" t="str">
            <v>A</v>
          </cell>
          <cell r="L7487" t="str">
            <v>TDB</v>
          </cell>
          <cell r="M7487">
            <v>1180</v>
          </cell>
          <cell r="N7487">
            <v>1180</v>
          </cell>
          <cell r="P7487" t="str">
            <v>Mô phỏng và lập kế hoạch cho xạ trị áp sát</v>
          </cell>
          <cell r="Q7487">
            <v>328000</v>
          </cell>
          <cell r="R7487">
            <v>68869.565217391297</v>
          </cell>
          <cell r="S7487">
            <v>396000</v>
          </cell>
          <cell r="T7487">
            <v>89530.434782608689</v>
          </cell>
          <cell r="U7487">
            <v>417530.4347826087</v>
          </cell>
          <cell r="V7487">
            <v>417500</v>
          </cell>
          <cell r="W7487">
            <v>16701.217391304348</v>
          </cell>
          <cell r="X7487">
            <v>434231.65217391303</v>
          </cell>
        </row>
        <row r="7488">
          <cell r="E7488" t="str">
            <v>37.8D11.1167</v>
          </cell>
          <cell r="F7488" t="str">
            <v>12. UNG BƯỚU</v>
          </cell>
          <cell r="G7488" t="str">
            <v>12.444</v>
          </cell>
          <cell r="H7488" t="str">
            <v>Mô phỏng và lập kế hoạch cho xạ trị áp sát</v>
          </cell>
          <cell r="I7488" t="str">
            <v>Mô phỏng và lập kế hoạch cho xạ trị áp sát</v>
          </cell>
          <cell r="J7488" t="str">
            <v>Mô phỏng và lập kế hoạch cho xạ trị áp sát</v>
          </cell>
          <cell r="K7488" t="str">
            <v>B</v>
          </cell>
          <cell r="L7488" t="str">
            <v>TDB</v>
          </cell>
          <cell r="M7488">
            <v>1180</v>
          </cell>
          <cell r="N7488">
            <v>1180</v>
          </cell>
          <cell r="P7488" t="str">
            <v>Mô phỏng và lập kế hoạch cho xạ trị áp sát</v>
          </cell>
          <cell r="Q7488">
            <v>328000</v>
          </cell>
          <cell r="R7488">
            <v>68869.565217391297</v>
          </cell>
          <cell r="S7488">
            <v>396000</v>
          </cell>
          <cell r="T7488">
            <v>89530.434782608689</v>
          </cell>
          <cell r="U7488">
            <v>417530.4347826087</v>
          </cell>
          <cell r="V7488">
            <v>417500</v>
          </cell>
          <cell r="W7488">
            <v>16701.217391304348</v>
          </cell>
          <cell r="X7488">
            <v>434231.65217391303</v>
          </cell>
        </row>
        <row r="7489">
          <cell r="E7489" t="str">
            <v>37.8D11.1167</v>
          </cell>
          <cell r="F7489" t="str">
            <v>12. UNG BƯỚU</v>
          </cell>
          <cell r="G7489" t="str">
            <v>12.383</v>
          </cell>
          <cell r="H7489" t="str">
            <v>Mô phỏng và lập kế hoạch cho xạ trị ngoài</v>
          </cell>
          <cell r="I7489" t="str">
            <v>Mô phỏng và lập kế hoạch cho xạ trị ngoài</v>
          </cell>
          <cell r="J7489" t="str">
            <v>Mô phỏng và lập kế hoạch cho xạ trị ngoài</v>
          </cell>
          <cell r="K7489" t="str">
            <v>A</v>
          </cell>
          <cell r="L7489" t="str">
            <v>TDB</v>
          </cell>
          <cell r="M7489">
            <v>1180</v>
          </cell>
          <cell r="N7489">
            <v>1180</v>
          </cell>
          <cell r="P7489" t="str">
            <v>Mô phỏng và lập kế hoạch cho xạ trị áp sát</v>
          </cell>
          <cell r="Q7489">
            <v>328000</v>
          </cell>
          <cell r="R7489">
            <v>68869.565217391297</v>
          </cell>
          <cell r="S7489">
            <v>396000</v>
          </cell>
          <cell r="T7489">
            <v>89530.434782608689</v>
          </cell>
          <cell r="U7489">
            <v>417530.4347826087</v>
          </cell>
          <cell r="V7489">
            <v>417500</v>
          </cell>
          <cell r="W7489">
            <v>16701.217391304348</v>
          </cell>
          <cell r="X7489">
            <v>434231.65217391303</v>
          </cell>
        </row>
        <row r="7490">
          <cell r="E7490" t="str">
            <v>37.8D11.1167</v>
          </cell>
          <cell r="F7490" t="str">
            <v>12. UNG BƯỚU</v>
          </cell>
          <cell r="G7490" t="str">
            <v>12.384</v>
          </cell>
          <cell r="H7490" t="str">
            <v>Mô phỏng và lập kế hoạch cho xạ trị trong</v>
          </cell>
          <cell r="I7490" t="str">
            <v>Mô phỏng và lập kế hoạch cho xạ trị trong</v>
          </cell>
          <cell r="J7490" t="str">
            <v>Mô phỏng và lập kế hoạch cho xạ trị trong</v>
          </cell>
          <cell r="K7490" t="str">
            <v>A</v>
          </cell>
          <cell r="L7490" t="str">
            <v>TDB</v>
          </cell>
          <cell r="M7490">
            <v>1180</v>
          </cell>
          <cell r="N7490">
            <v>1180</v>
          </cell>
          <cell r="P7490" t="str">
            <v>Mô phỏng và lập kế hoạch cho xạ trị áp sát</v>
          </cell>
          <cell r="Q7490">
            <v>328000</v>
          </cell>
          <cell r="R7490">
            <v>68869.565217391297</v>
          </cell>
          <cell r="S7490">
            <v>396000</v>
          </cell>
          <cell r="T7490">
            <v>89530.434782608689</v>
          </cell>
          <cell r="U7490">
            <v>417530.4347826087</v>
          </cell>
          <cell r="V7490">
            <v>417500</v>
          </cell>
          <cell r="W7490">
            <v>16701.217391304348</v>
          </cell>
          <cell r="X7490">
            <v>434231.65217391303</v>
          </cell>
        </row>
        <row r="7491">
          <cell r="E7491" t="str">
            <v>37.8D11.1169</v>
          </cell>
          <cell r="F7491" t="str">
            <v>01. HỒI SỨC CẤP CỨU VÀ CHỐNG ĐỘC</v>
          </cell>
          <cell r="G7491" t="str">
            <v>1.364</v>
          </cell>
          <cell r="H7491" t="str">
            <v>Điều trị thải độc bằng phương pháp tăng cường bài niệu</v>
          </cell>
          <cell r="I7491" t="str">
            <v>Điều trị thải độc bằng phương pháp tăng cường bài niệu</v>
          </cell>
          <cell r="J7491" t="str">
            <v>Điều trị thải độc bằng phương pháp tăng cường bài niệu</v>
          </cell>
          <cell r="K7491" t="str">
            <v>C</v>
          </cell>
          <cell r="M7491">
            <v>1181</v>
          </cell>
          <cell r="N7491">
            <v>1181</v>
          </cell>
          <cell r="O7491" t="str">
            <v>Chưa bao gồm hoá chất. Áp dụng với bệnh nhân ngoại trú</v>
          </cell>
          <cell r="P7491" t="str">
            <v>Truyền hóa chất tĩnh mạch [ngoại trú]</v>
          </cell>
          <cell r="Q7491">
            <v>124000</v>
          </cell>
          <cell r="R7491">
            <v>37565.217391304403</v>
          </cell>
          <cell r="S7491">
            <v>161000</v>
          </cell>
          <cell r="T7491">
            <v>48834.782608695721</v>
          </cell>
          <cell r="U7491">
            <v>172834.78260869574</v>
          </cell>
          <cell r="V7491">
            <v>172800</v>
          </cell>
          <cell r="W7491">
            <v>6913.3913043478296</v>
          </cell>
          <cell r="X7491">
            <v>179748.17391304357</v>
          </cell>
        </row>
        <row r="7492">
          <cell r="E7492" t="str">
            <v>37.8D11.1169</v>
          </cell>
          <cell r="F7492" t="str">
            <v>01. HỒI SỨC CẤP CỨU VÀ CHỐNG ĐỘC</v>
          </cell>
          <cell r="G7492" t="str">
            <v>1.380</v>
          </cell>
          <cell r="H7492" t="str">
            <v>Sử dụng thuốc giải độc trong ngộ độc cấp (chưa kể tiền thuốc)</v>
          </cell>
          <cell r="I7492" t="str">
            <v>Sử dụng thuốc giải độc trong ngộ độc cấp (chưa kể tiền thuốc)</v>
          </cell>
          <cell r="J7492" t="str">
            <v>Sử dụng thuốc giải độc trong ngộ độc cấp (chưa kể tiền thuốc)</v>
          </cell>
          <cell r="K7492" t="str">
            <v>C</v>
          </cell>
          <cell r="M7492">
            <v>1181</v>
          </cell>
          <cell r="N7492">
            <v>1181</v>
          </cell>
          <cell r="O7492" t="str">
            <v>Chưa bao gồm hoá chất. Áp dụng với bệnh nhân ngoại trú</v>
          </cell>
          <cell r="P7492" t="str">
            <v>Truyền hóa chất tĩnh mạch [ngoại trú]</v>
          </cell>
          <cell r="Q7492">
            <v>124000</v>
          </cell>
          <cell r="R7492">
            <v>37565.217391304403</v>
          </cell>
          <cell r="S7492">
            <v>161000</v>
          </cell>
          <cell r="T7492">
            <v>48834.782608695721</v>
          </cell>
          <cell r="U7492">
            <v>172834.78260869574</v>
          </cell>
          <cell r="V7492">
            <v>172800</v>
          </cell>
          <cell r="W7492">
            <v>6913.3913043478296</v>
          </cell>
          <cell r="X7492">
            <v>179748.17391304357</v>
          </cell>
        </row>
        <row r="7493">
          <cell r="E7493" t="str">
            <v>37.8B00.0204</v>
          </cell>
          <cell r="F7493" t="str">
            <v>03. NHI KHOA</v>
          </cell>
          <cell r="G7493" t="str">
            <v>3.3826</v>
          </cell>
          <cell r="H7493" t="str">
            <v>Thay băng, cắt chỉ vết mổ</v>
          </cell>
          <cell r="I7493" t="str">
            <v>Thay băng, cắt chỉ vết mổ [chiều dài từ 30 cm đến 50 cm nhiễm trùng]</v>
          </cell>
          <cell r="J7493" t="str">
            <v>Thay băng, cắt chỉ vết mổ</v>
          </cell>
          <cell r="K7493" t="str">
            <v>D</v>
          </cell>
          <cell r="L7493" t="str">
            <v>T3</v>
          </cell>
          <cell r="M7493">
            <v>211</v>
          </cell>
          <cell r="N7493">
            <v>211</v>
          </cell>
          <cell r="P7493" t="str">
            <v>Thay băng vết thương hoặc mổ chiều dài từ 30 cm đến 50 cm nhiễm trùng</v>
          </cell>
          <cell r="Q7493">
            <v>155000</v>
          </cell>
          <cell r="R7493">
            <v>29739.130434782601</v>
          </cell>
          <cell r="S7493">
            <v>184000</v>
          </cell>
          <cell r="T7493">
            <v>38660.869565217377</v>
          </cell>
          <cell r="U7493">
            <v>193660.86956521738</v>
          </cell>
          <cell r="V7493">
            <v>193600</v>
          </cell>
          <cell r="W7493">
            <v>7746.4347826086951</v>
          </cell>
          <cell r="X7493">
            <v>201407.30434782608</v>
          </cell>
        </row>
        <row r="7494">
          <cell r="E7494" t="str">
            <v>37.8B00.0203</v>
          </cell>
          <cell r="F7494" t="str">
            <v>03. NHI KHOA</v>
          </cell>
          <cell r="G7494" t="str">
            <v>3.3826</v>
          </cell>
          <cell r="H7494" t="str">
            <v>Thay băng, cắt chỉ vết mổ</v>
          </cell>
          <cell r="I7494" t="str">
            <v>Thay băng, cắt chỉ vết mổ [chiều dài từ trên 15 cm đến 30 cm nhiễm trùng]</v>
          </cell>
          <cell r="J7494" t="str">
            <v>Thay băng, cắt chỉ vết mổ</v>
          </cell>
          <cell r="K7494" t="str">
            <v>D</v>
          </cell>
          <cell r="L7494" t="str">
            <v>T3</v>
          </cell>
          <cell r="M7494">
            <v>210</v>
          </cell>
          <cell r="N7494">
            <v>210</v>
          </cell>
          <cell r="P7494" t="str">
            <v>Thay băng vết thương hoặc mổ chiều dài từ trên 15 cm đến 30 cm nhiễm trùng</v>
          </cell>
          <cell r="Q7494">
            <v>110000</v>
          </cell>
          <cell r="R7494">
            <v>29739.130434782601</v>
          </cell>
          <cell r="S7494">
            <v>139000</v>
          </cell>
          <cell r="T7494">
            <v>38660.869565217377</v>
          </cell>
          <cell r="U7494">
            <v>148660.86956521738</v>
          </cell>
          <cell r="V7494">
            <v>148600</v>
          </cell>
          <cell r="W7494">
            <v>5946.4347826086951</v>
          </cell>
          <cell r="X7494">
            <v>154607.30434782608</v>
          </cell>
        </row>
        <row r="7495">
          <cell r="E7495" t="str">
            <v>37.8B00.0202</v>
          </cell>
          <cell r="F7495" t="str">
            <v>03. NHI KHOA</v>
          </cell>
          <cell r="G7495" t="str">
            <v>3.3826</v>
          </cell>
          <cell r="H7495" t="str">
            <v>Thay băng, cắt chỉ vết mổ</v>
          </cell>
          <cell r="I7495" t="str">
            <v>Thay băng, cắt chỉ vết mổ [chiều dài từ trên 30 cm đến 50 cm]</v>
          </cell>
          <cell r="J7495" t="str">
            <v>Thay băng, cắt chỉ vết mổ</v>
          </cell>
          <cell r="K7495" t="str">
            <v>D</v>
          </cell>
          <cell r="L7495" t="str">
            <v>T3</v>
          </cell>
          <cell r="M7495">
            <v>209</v>
          </cell>
          <cell r="N7495">
            <v>209</v>
          </cell>
          <cell r="P7495" t="str">
            <v>Thay băng vết thương hoặc mổ chiều dài từ trên 30 cm đến 50 cm</v>
          </cell>
          <cell r="Q7495">
            <v>97000</v>
          </cell>
          <cell r="R7495">
            <v>18782.608695652201</v>
          </cell>
          <cell r="S7495">
            <v>115000</v>
          </cell>
          <cell r="T7495">
            <v>24417.391304347861</v>
          </cell>
          <cell r="U7495">
            <v>121417.39130434787</v>
          </cell>
          <cell r="V7495">
            <v>121400</v>
          </cell>
          <cell r="W7495">
            <v>4856.6956521739148</v>
          </cell>
          <cell r="X7495">
            <v>126274.08695652179</v>
          </cell>
        </row>
        <row r="7496">
          <cell r="E7496" t="str">
            <v>37.8B00.0206</v>
          </cell>
          <cell r="F7496" t="str">
            <v>01. HỒI SỨC CẤP CỨU VÀ CHỐNG ĐỘC</v>
          </cell>
          <cell r="G7496" t="str">
            <v>1.80</v>
          </cell>
          <cell r="H7496" t="str">
            <v>Thay canuyn mở khí quản</v>
          </cell>
          <cell r="I7496" t="str">
            <v>Thay canuyn mở khí quản</v>
          </cell>
          <cell r="J7496" t="str">
            <v>Thay canuyn mở khí quản</v>
          </cell>
          <cell r="K7496" t="str">
            <v>C</v>
          </cell>
          <cell r="L7496" t="str">
            <v>T3</v>
          </cell>
          <cell r="M7496">
            <v>213</v>
          </cell>
          <cell r="N7496">
            <v>213</v>
          </cell>
          <cell r="P7496" t="str">
            <v>Thay canuyn mở khí quản</v>
          </cell>
          <cell r="Q7496">
            <v>219000</v>
          </cell>
          <cell r="R7496">
            <v>34434.782608695597</v>
          </cell>
          <cell r="S7496">
            <v>253000</v>
          </cell>
          <cell r="T7496">
            <v>44765.217391304272</v>
          </cell>
          <cell r="U7496">
            <v>263765.21739130426</v>
          </cell>
          <cell r="V7496">
            <v>263700</v>
          </cell>
          <cell r="W7496">
            <v>10550.60869565217</v>
          </cell>
          <cell r="X7496">
            <v>274315.82608695643</v>
          </cell>
        </row>
        <row r="7497">
          <cell r="E7497" t="str">
            <v>37.8D11.1170</v>
          </cell>
          <cell r="F7497" t="str">
            <v>03. NHI KHOA</v>
          </cell>
          <cell r="G7497" t="str">
            <v>3.2792</v>
          </cell>
          <cell r="H7497" t="str">
            <v>Truyền hóa động mạch</v>
          </cell>
          <cell r="I7497" t="str">
            <v>Truyền hóa động mạch [1 ngày]</v>
          </cell>
          <cell r="J7497" t="str">
            <v>Truyền hoá động mạch</v>
          </cell>
          <cell r="K7497" t="str">
            <v>B</v>
          </cell>
          <cell r="L7497" t="str">
            <v>T1</v>
          </cell>
          <cell r="M7497">
            <v>1183</v>
          </cell>
          <cell r="N7497">
            <v>1183</v>
          </cell>
          <cell r="O7497" t="str">
            <v>Chưa bao gồm hoá chất.</v>
          </cell>
          <cell r="P7497" t="str">
            <v>Truyền hóa chất động mạch (1 ngày)</v>
          </cell>
          <cell r="Q7497">
            <v>293000</v>
          </cell>
          <cell r="R7497">
            <v>68869.565217391297</v>
          </cell>
          <cell r="S7497">
            <v>361000</v>
          </cell>
          <cell r="T7497">
            <v>89530.434782608689</v>
          </cell>
          <cell r="U7497">
            <v>382530.4347826087</v>
          </cell>
          <cell r="V7497">
            <v>382500</v>
          </cell>
          <cell r="W7497">
            <v>15301.217391304348</v>
          </cell>
          <cell r="X7497">
            <v>397831.65217391303</v>
          </cell>
        </row>
        <row r="7498">
          <cell r="E7498" t="str">
            <v>37.8D11.1170</v>
          </cell>
          <cell r="F7498" t="str">
            <v>12. UNG BƯỚU</v>
          </cell>
          <cell r="G7498" t="str">
            <v>12.367</v>
          </cell>
          <cell r="H7498" t="str">
            <v>Truyền hóa chất động mạch</v>
          </cell>
          <cell r="I7498" t="str">
            <v>Truyền hóa chất động mạch</v>
          </cell>
          <cell r="J7498" t="str">
            <v>Truyền hoá chất động mạch</v>
          </cell>
          <cell r="K7498" t="str">
            <v>B</v>
          </cell>
          <cell r="L7498" t="str">
            <v>TDB</v>
          </cell>
          <cell r="M7498">
            <v>1183</v>
          </cell>
          <cell r="N7498">
            <v>1183</v>
          </cell>
          <cell r="O7498" t="str">
            <v>Chưa bao gồm hoá chất.</v>
          </cell>
          <cell r="P7498" t="str">
            <v>Truyền hóa chất động mạch (1 ngày)</v>
          </cell>
          <cell r="Q7498">
            <v>293000</v>
          </cell>
          <cell r="R7498">
            <v>68869.565217391297</v>
          </cell>
          <cell r="S7498">
            <v>361000</v>
          </cell>
          <cell r="T7498">
            <v>89530.434782608689</v>
          </cell>
          <cell r="U7498">
            <v>382530.4347826087</v>
          </cell>
          <cell r="V7498">
            <v>382500</v>
          </cell>
          <cell r="W7498">
            <v>15301.217391304348</v>
          </cell>
          <cell r="X7498">
            <v>397831.65217391303</v>
          </cell>
        </row>
        <row r="7499">
          <cell r="E7499" t="str">
            <v>37.8D11.1171</v>
          </cell>
          <cell r="F7499" t="str">
            <v>03. NHI KHOA</v>
          </cell>
          <cell r="G7499" t="str">
            <v>3.2791</v>
          </cell>
          <cell r="H7499" t="str">
            <v>Truyền hóa chất màng phổi</v>
          </cell>
          <cell r="I7499" t="str">
            <v>Truyền hóa chất màng phổi</v>
          </cell>
          <cell r="J7499" t="str">
            <v>Truyền hoá chất màng phổi</v>
          </cell>
          <cell r="K7499" t="str">
            <v>B</v>
          </cell>
          <cell r="L7499" t="str">
            <v>TDB</v>
          </cell>
          <cell r="M7499">
            <v>1184</v>
          </cell>
          <cell r="N7499">
            <v>1184</v>
          </cell>
          <cell r="O7499" t="str">
            <v>Chưa bao gồm hoá chất.</v>
          </cell>
          <cell r="P7499" t="str">
            <v>Truyền hóa chất khoang màng bụng (1 ngày)</v>
          </cell>
          <cell r="Q7499">
            <v>149000</v>
          </cell>
          <cell r="R7499">
            <v>70434.782608695605</v>
          </cell>
          <cell r="S7499">
            <v>219000</v>
          </cell>
          <cell r="T7499">
            <v>91565.217391304293</v>
          </cell>
          <cell r="U7499">
            <v>240565.21739130429</v>
          </cell>
          <cell r="V7499">
            <v>240500</v>
          </cell>
          <cell r="W7499">
            <v>9622.6086956521722</v>
          </cell>
          <cell r="X7499">
            <v>250187.82608695645</v>
          </cell>
        </row>
        <row r="7500">
          <cell r="E7500" t="str">
            <v>37.8D11.1171</v>
          </cell>
          <cell r="F7500" t="str">
            <v>03. NHI KHOA</v>
          </cell>
          <cell r="G7500" t="str">
            <v>3.2790</v>
          </cell>
          <cell r="H7500" t="str">
            <v>Truyền hóa chất vào ổ bụng</v>
          </cell>
          <cell r="I7500" t="str">
            <v>Truyền hóa chất vào ổ bụng [1 ngày]</v>
          </cell>
          <cell r="J7500" t="str">
            <v>Truyền hoá chất vào ổ bụng</v>
          </cell>
          <cell r="K7500" t="str">
            <v>B</v>
          </cell>
          <cell r="L7500" t="str">
            <v>T1</v>
          </cell>
          <cell r="M7500">
            <v>1184</v>
          </cell>
          <cell r="N7500">
            <v>1184</v>
          </cell>
          <cell r="O7500" t="str">
            <v>Chưa bao gồm hoá chất.</v>
          </cell>
          <cell r="P7500" t="str">
            <v>Truyền hóa chất khoang màng bụng (1 ngày)</v>
          </cell>
          <cell r="Q7500">
            <v>149000</v>
          </cell>
          <cell r="R7500">
            <v>70434.782608695605</v>
          </cell>
          <cell r="S7500">
            <v>219000</v>
          </cell>
          <cell r="T7500">
            <v>91565.217391304293</v>
          </cell>
          <cell r="U7500">
            <v>240565.21739130429</v>
          </cell>
          <cell r="V7500">
            <v>240500</v>
          </cell>
          <cell r="W7500">
            <v>9622.6086956521722</v>
          </cell>
          <cell r="X7500">
            <v>250187.82608695645</v>
          </cell>
        </row>
        <row r="7501">
          <cell r="E7501" t="str">
            <v>37.8D11.1171</v>
          </cell>
          <cell r="F7501" t="str">
            <v>12. UNG BƯỚU</v>
          </cell>
          <cell r="G7501" t="str">
            <v>12.373</v>
          </cell>
          <cell r="H7501" t="str">
            <v>Tiêm hóa chất vào màng bụng điều trị ung thư</v>
          </cell>
          <cell r="I7501" t="str">
            <v>Tiêm hóa chất vào màng bụng điều trị ung thư</v>
          </cell>
          <cell r="J7501" t="str">
            <v>Tiêm hoá chất vào màng bụng điều trị ung thư</v>
          </cell>
          <cell r="K7501" t="str">
            <v>B</v>
          </cell>
          <cell r="L7501" t="str">
            <v>T1</v>
          </cell>
          <cell r="M7501">
            <v>1184</v>
          </cell>
          <cell r="N7501">
            <v>1184</v>
          </cell>
          <cell r="O7501" t="str">
            <v>Chưa bao gồm hoá chất.</v>
          </cell>
          <cell r="P7501" t="str">
            <v>Truyền hóa chất khoang màng bụng (1 ngày)</v>
          </cell>
          <cell r="Q7501">
            <v>149000</v>
          </cell>
          <cell r="R7501">
            <v>70434.782608695605</v>
          </cell>
          <cell r="S7501">
            <v>219000</v>
          </cell>
          <cell r="T7501">
            <v>91565.217391304293</v>
          </cell>
          <cell r="U7501">
            <v>240565.21739130429</v>
          </cell>
          <cell r="V7501">
            <v>240500</v>
          </cell>
          <cell r="W7501">
            <v>9622.6086956521722</v>
          </cell>
          <cell r="X7501">
            <v>250187.82608695645</v>
          </cell>
        </row>
        <row r="7502">
          <cell r="E7502" t="str">
            <v>37.8D11.1171</v>
          </cell>
          <cell r="F7502" t="str">
            <v>12. UNG BƯỚU</v>
          </cell>
          <cell r="G7502" t="str">
            <v>12.369</v>
          </cell>
          <cell r="H7502" t="str">
            <v>Truyền hóa chất khoang màng bụng</v>
          </cell>
          <cell r="I7502" t="str">
            <v>Truyền hóa chất khoang màng bụng</v>
          </cell>
          <cell r="J7502" t="str">
            <v>Truyền hoá chất khoang màng bụng</v>
          </cell>
          <cell r="K7502" t="str">
            <v>B</v>
          </cell>
          <cell r="L7502" t="str">
            <v>T1</v>
          </cell>
          <cell r="M7502">
            <v>1184</v>
          </cell>
          <cell r="N7502">
            <v>1184</v>
          </cell>
          <cell r="O7502" t="str">
            <v>Chưa bao gồm hoá chất.</v>
          </cell>
          <cell r="P7502" t="str">
            <v>Truyền hóa chất khoang màng bụng (1 ngày)</v>
          </cell>
          <cell r="Q7502">
            <v>149000</v>
          </cell>
          <cell r="R7502">
            <v>70434.782608695605</v>
          </cell>
          <cell r="S7502">
            <v>219000</v>
          </cell>
          <cell r="T7502">
            <v>91565.217391304293</v>
          </cell>
          <cell r="U7502">
            <v>240565.21739130429</v>
          </cell>
          <cell r="V7502">
            <v>240500</v>
          </cell>
          <cell r="W7502">
            <v>9622.6086956521722</v>
          </cell>
          <cell r="X7502">
            <v>250187.82608695645</v>
          </cell>
        </row>
        <row r="7503">
          <cell r="E7503" t="str">
            <v>37.8D11.1171</v>
          </cell>
          <cell r="F7503" t="str">
            <v>12. UNG BƯỚU</v>
          </cell>
          <cell r="G7503" t="str">
            <v>12.370</v>
          </cell>
          <cell r="H7503" t="str">
            <v>Truyền hóa chất khoang màng phổi</v>
          </cell>
          <cell r="I7503" t="str">
            <v>Truyền hóa chất khoang màng phổi</v>
          </cell>
          <cell r="J7503" t="str">
            <v>Truyền hoá chất khoang màng phổi</v>
          </cell>
          <cell r="K7503" t="str">
            <v>A</v>
          </cell>
          <cell r="L7503" t="str">
            <v>TDB</v>
          </cell>
          <cell r="M7503">
            <v>1184</v>
          </cell>
          <cell r="N7503">
            <v>1184</v>
          </cell>
          <cell r="O7503" t="str">
            <v>Chưa bao gồm hoá chất.</v>
          </cell>
          <cell r="P7503" t="str">
            <v>Truyền hóa chất khoang màng bụng (1 ngày)</v>
          </cell>
          <cell r="Q7503">
            <v>149000</v>
          </cell>
          <cell r="R7503">
            <v>70434.782608695605</v>
          </cell>
          <cell r="S7503">
            <v>219000</v>
          </cell>
          <cell r="T7503">
            <v>91565.217391304293</v>
          </cell>
          <cell r="U7503">
            <v>240565.21739130429</v>
          </cell>
          <cell r="V7503">
            <v>240500</v>
          </cell>
          <cell r="W7503">
            <v>9622.6086956521722</v>
          </cell>
          <cell r="X7503">
            <v>250187.82608695645</v>
          </cell>
        </row>
        <row r="7504">
          <cell r="E7504" t="str">
            <v>37.8D11.1172</v>
          </cell>
          <cell r="F7504" t="str">
            <v>12. UNG BƯỚU</v>
          </cell>
          <cell r="G7504" t="str">
            <v>12.371</v>
          </cell>
          <cell r="H7504" t="str">
            <v>Truyền hóa chất nội tủy</v>
          </cell>
          <cell r="I7504" t="str">
            <v>Truyền hóa chất nội tủy</v>
          </cell>
          <cell r="J7504" t="str">
            <v>Truyền hóa chất nội tủy</v>
          </cell>
          <cell r="K7504" t="str">
            <v>A</v>
          </cell>
          <cell r="L7504" t="str">
            <v>TDB</v>
          </cell>
          <cell r="M7504">
            <v>1185</v>
          </cell>
          <cell r="N7504">
            <v>1185</v>
          </cell>
          <cell r="O7504" t="str">
            <v>Chưa bao gồm hoá chất.</v>
          </cell>
          <cell r="P7504" t="str">
            <v>Truyền hóa chất nội tủy (1 ngày)</v>
          </cell>
          <cell r="Q7504">
            <v>338000</v>
          </cell>
          <cell r="R7504">
            <v>68869.565217391297</v>
          </cell>
          <cell r="S7504">
            <v>406000</v>
          </cell>
          <cell r="T7504">
            <v>89530.434782608689</v>
          </cell>
          <cell r="U7504">
            <v>427530.4347826087</v>
          </cell>
          <cell r="V7504">
            <v>427500</v>
          </cell>
          <cell r="W7504">
            <v>17101.217391304348</v>
          </cell>
          <cell r="X7504">
            <v>444631.65217391303</v>
          </cell>
        </row>
        <row r="7505">
          <cell r="E7505" t="str">
            <v>37.8D11.1173</v>
          </cell>
          <cell r="F7505" t="str">
            <v>12. UNG BƯỚU</v>
          </cell>
          <cell r="G7505" t="str">
            <v>12.343</v>
          </cell>
          <cell r="H7505" t="str">
            <v>Xạ trị bằng Cyber Knife</v>
          </cell>
          <cell r="I7505" t="str">
            <v>Xạ trị bằng Cyber Knife</v>
          </cell>
          <cell r="J7505" t="str">
            <v>Xạ trị bằng Cyber Knife</v>
          </cell>
          <cell r="K7505" t="str">
            <v>A</v>
          </cell>
          <cell r="L7505" t="str">
            <v>TDB</v>
          </cell>
          <cell r="M7505">
            <v>1186</v>
          </cell>
          <cell r="N7505">
            <v>1186</v>
          </cell>
          <cell r="P7505" t="str">
            <v>Xạ phẫu bằng Cyber Knife</v>
          </cell>
          <cell r="Q7505">
            <v>20228000</v>
          </cell>
          <cell r="R7505">
            <v>557217.39130434801</v>
          </cell>
          <cell r="S7505">
            <v>20785000</v>
          </cell>
          <cell r="T7505">
            <v>724382.60869565234</v>
          </cell>
          <cell r="U7505">
            <v>20952382.608695652</v>
          </cell>
          <cell r="V7505">
            <v>20952300</v>
          </cell>
          <cell r="W7505">
            <v>838095.30434782617</v>
          </cell>
          <cell r="X7505">
            <v>21790477.913043477</v>
          </cell>
        </row>
        <row r="7506">
          <cell r="E7506" t="str">
            <v>37.8D11.1174</v>
          </cell>
          <cell r="F7506" t="str">
            <v>03. NHI KHOA</v>
          </cell>
          <cell r="G7506" t="str">
            <v>3.2459</v>
          </cell>
          <cell r="H7506" t="str">
            <v>Điều trị các u sọ não bằng dao gamma</v>
          </cell>
          <cell r="I7506" t="str">
            <v>Điều trị các u sọ não bằng dao gamma</v>
          </cell>
          <cell r="J7506" t="str">
            <v>Điều trị các u sọ não bằng dao gamma</v>
          </cell>
          <cell r="K7506" t="str">
            <v>B</v>
          </cell>
          <cell r="M7506">
            <v>1187</v>
          </cell>
          <cell r="N7506">
            <v>1187</v>
          </cell>
          <cell r="P7506" t="str">
            <v>Xạ phẫu bằng Gamma Knife</v>
          </cell>
          <cell r="Q7506">
            <v>28228000</v>
          </cell>
          <cell r="R7506">
            <v>679304.34782608703</v>
          </cell>
          <cell r="S7506">
            <v>28907000</v>
          </cell>
          <cell r="T7506">
            <v>883095.6521739132</v>
          </cell>
          <cell r="U7506">
            <v>29111095.652173914</v>
          </cell>
          <cell r="V7506">
            <v>29111000</v>
          </cell>
          <cell r="W7506">
            <v>1164443.8260869565</v>
          </cell>
          <cell r="X7506">
            <v>30275539.478260871</v>
          </cell>
        </row>
        <row r="7507">
          <cell r="E7507" t="str">
            <v>37.8D11.1174</v>
          </cell>
          <cell r="F7507" t="str">
            <v>12. UNG BƯỚU</v>
          </cell>
          <cell r="G7507" t="str">
            <v>12.17</v>
          </cell>
          <cell r="H7507" t="str">
            <v>Điều trị các khối u sọ não và một số bệnh lý thần kinh sọ não bằng dao Gamma</v>
          </cell>
          <cell r="I7507" t="str">
            <v>Điều trị các khối u sọ não và một số bệnh lý thần kinh sọ não bằng dao Gamma</v>
          </cell>
          <cell r="J7507" t="str">
            <v>Điều trị các khối u sọ não và một số bệnh lý thần kinh sọ não bằng dao Gamma</v>
          </cell>
          <cell r="K7507" t="str">
            <v>B</v>
          </cell>
          <cell r="M7507">
            <v>1187</v>
          </cell>
          <cell r="N7507">
            <v>1187</v>
          </cell>
          <cell r="P7507" t="str">
            <v>Xạ phẫu bằng Gamma Knife</v>
          </cell>
          <cell r="Q7507">
            <v>28228000</v>
          </cell>
          <cell r="R7507">
            <v>679304.34782608703</v>
          </cell>
          <cell r="S7507">
            <v>28907000</v>
          </cell>
          <cell r="T7507">
            <v>883095.6521739132</v>
          </cell>
          <cell r="U7507">
            <v>29111095.652173914</v>
          </cell>
          <cell r="V7507">
            <v>29111000</v>
          </cell>
          <cell r="W7507">
            <v>1164443.8260869565</v>
          </cell>
          <cell r="X7507">
            <v>30275539.478260871</v>
          </cell>
        </row>
        <row r="7508">
          <cell r="E7508" t="str">
            <v>37.8D11.1174</v>
          </cell>
          <cell r="F7508" t="str">
            <v>12. UNG BƯỚU</v>
          </cell>
          <cell r="G7508" t="str">
            <v>12.400</v>
          </cell>
          <cell r="H7508" t="str">
            <v>Điều trị đau dây thần kinh số V nguyên phát bằng dao gamma quay</v>
          </cell>
          <cell r="I7508" t="str">
            <v>Điều trị đau dây thần kinh số V nguyên phát bằng dao gamma quay</v>
          </cell>
          <cell r="J7508" t="str">
            <v>Điều trị đau dây thần kinh số V nguyên phát bằng dao gamma quay</v>
          </cell>
          <cell r="K7508" t="str">
            <v>B</v>
          </cell>
          <cell r="L7508" t="str">
            <v>TDB</v>
          </cell>
          <cell r="M7508">
            <v>1187</v>
          </cell>
          <cell r="N7508">
            <v>1187</v>
          </cell>
          <cell r="P7508" t="str">
            <v>Xạ phẫu bằng Gamma Knife</v>
          </cell>
          <cell r="Q7508">
            <v>28228000</v>
          </cell>
          <cell r="R7508">
            <v>679304.34782608703</v>
          </cell>
          <cell r="S7508">
            <v>28907000</v>
          </cell>
          <cell r="T7508">
            <v>883095.6521739132</v>
          </cell>
          <cell r="U7508">
            <v>29111095.652173914</v>
          </cell>
          <cell r="V7508">
            <v>29111000</v>
          </cell>
          <cell r="W7508">
            <v>1164443.8260869565</v>
          </cell>
          <cell r="X7508">
            <v>30275539.478260871</v>
          </cell>
        </row>
        <row r="7509">
          <cell r="E7509" t="str">
            <v>37.8D11.1174</v>
          </cell>
          <cell r="F7509" t="str">
            <v>12. UNG BƯỚU</v>
          </cell>
          <cell r="G7509" t="str">
            <v>12.435</v>
          </cell>
          <cell r="H7509" t="str">
            <v>Xạ phẫu bằng dao gamma quay</v>
          </cell>
          <cell r="I7509" t="str">
            <v>Xạ phẫu bằng dao gamma quay</v>
          </cell>
          <cell r="J7509" t="str">
            <v>Xạ phẫu bằng dao gamma quay</v>
          </cell>
          <cell r="K7509" t="str">
            <v>A</v>
          </cell>
          <cell r="L7509" t="str">
            <v>TDB</v>
          </cell>
          <cell r="M7509">
            <v>1187</v>
          </cell>
          <cell r="N7509">
            <v>1187</v>
          </cell>
          <cell r="P7509" t="str">
            <v>Xạ phẫu bằng Gamma Knife</v>
          </cell>
          <cell r="Q7509">
            <v>28228000</v>
          </cell>
          <cell r="R7509">
            <v>679304.34782608703</v>
          </cell>
          <cell r="S7509">
            <v>28907000</v>
          </cell>
          <cell r="T7509">
            <v>883095.6521739132</v>
          </cell>
          <cell r="U7509">
            <v>29111095.652173914</v>
          </cell>
          <cell r="V7509">
            <v>29111000</v>
          </cell>
          <cell r="W7509">
            <v>1164443.8260869565</v>
          </cell>
          <cell r="X7509">
            <v>30275539.478260871</v>
          </cell>
        </row>
        <row r="7510">
          <cell r="E7510" t="str">
            <v>37.8D11.1174</v>
          </cell>
          <cell r="F7510" t="str">
            <v>12. UNG BƯỚU</v>
          </cell>
          <cell r="G7510" t="str">
            <v>12.437</v>
          </cell>
          <cell r="H7510" t="str">
            <v>Xạ phẫu di căn não bằng dao gamma quay</v>
          </cell>
          <cell r="I7510" t="str">
            <v>Xạ phẫu di căn não bằng dao gamma quay</v>
          </cell>
          <cell r="J7510" t="str">
            <v>Xạ phẫu di căn não bằng dao gamma quay</v>
          </cell>
          <cell r="K7510" t="str">
            <v>A</v>
          </cell>
          <cell r="L7510" t="str">
            <v>TDB</v>
          </cell>
          <cell r="M7510">
            <v>1187</v>
          </cell>
          <cell r="N7510">
            <v>1187</v>
          </cell>
          <cell r="P7510" t="str">
            <v>Xạ phẫu bằng Gamma Knife</v>
          </cell>
          <cell r="Q7510">
            <v>28228000</v>
          </cell>
          <cell r="R7510">
            <v>679304.34782608703</v>
          </cell>
          <cell r="S7510">
            <v>28907000</v>
          </cell>
          <cell r="T7510">
            <v>883095.6521739132</v>
          </cell>
          <cell r="U7510">
            <v>29111095.652173914</v>
          </cell>
          <cell r="V7510">
            <v>29111000</v>
          </cell>
          <cell r="W7510">
            <v>1164443.8260869565</v>
          </cell>
          <cell r="X7510">
            <v>30275539.478260871</v>
          </cell>
        </row>
        <row r="7511">
          <cell r="E7511" t="str">
            <v>37.8D11.1174</v>
          </cell>
          <cell r="F7511" t="str">
            <v>12. UNG BƯỚU</v>
          </cell>
          <cell r="G7511" t="str">
            <v>12.397</v>
          </cell>
          <cell r="H7511" t="str">
            <v>Xạ phẫu dị dạng mạch máu não bằng dao gamma quay</v>
          </cell>
          <cell r="I7511" t="str">
            <v>Xạ phẫu dị dạng mạch máu não bằng dao gamma quay</v>
          </cell>
          <cell r="J7511" t="str">
            <v>Xạ phẫu dị dạng mạch máu não bằng dao gamma quay</v>
          </cell>
          <cell r="K7511" t="str">
            <v>B</v>
          </cell>
          <cell r="L7511" t="str">
            <v>TDB</v>
          </cell>
          <cell r="M7511">
            <v>1187</v>
          </cell>
          <cell r="N7511">
            <v>1187</v>
          </cell>
          <cell r="P7511" t="str">
            <v>Xạ phẫu bằng Gamma Knife</v>
          </cell>
          <cell r="Q7511">
            <v>28228000</v>
          </cell>
          <cell r="R7511">
            <v>679304.34782608703</v>
          </cell>
          <cell r="S7511">
            <v>28907000</v>
          </cell>
          <cell r="T7511">
            <v>883095.6521739132</v>
          </cell>
          <cell r="U7511">
            <v>29111095.652173914</v>
          </cell>
          <cell r="V7511">
            <v>29111000</v>
          </cell>
          <cell r="W7511">
            <v>1164443.8260869565</v>
          </cell>
          <cell r="X7511">
            <v>30275539.478260871</v>
          </cell>
        </row>
        <row r="7512">
          <cell r="E7512" t="str">
            <v>37.8D11.1174</v>
          </cell>
          <cell r="F7512" t="str">
            <v>12. UNG BƯỚU</v>
          </cell>
          <cell r="G7512" t="str">
            <v>12.399</v>
          </cell>
          <cell r="H7512" t="str">
            <v>Xạ phẫu u dây thần kinh sọ não bằng dao gamma quay</v>
          </cell>
          <cell r="I7512" t="str">
            <v>Xạ phẫu u dây thần kinh sọ não bằng dao gamma quay</v>
          </cell>
          <cell r="J7512" t="str">
            <v>Xạ phẫu u dây thần kinh sọ não bằng dao gamma quay</v>
          </cell>
          <cell r="K7512" t="str">
            <v>B</v>
          </cell>
          <cell r="L7512" t="str">
            <v>TDB</v>
          </cell>
          <cell r="M7512">
            <v>1187</v>
          </cell>
          <cell r="N7512">
            <v>1187</v>
          </cell>
          <cell r="P7512" t="str">
            <v>Xạ phẫu bằng Gamma Knife</v>
          </cell>
          <cell r="Q7512">
            <v>28228000</v>
          </cell>
          <cell r="R7512">
            <v>679304.34782608703</v>
          </cell>
          <cell r="S7512">
            <v>28907000</v>
          </cell>
          <cell r="T7512">
            <v>883095.6521739132</v>
          </cell>
          <cell r="U7512">
            <v>29111095.652173914</v>
          </cell>
          <cell r="V7512">
            <v>29111000</v>
          </cell>
          <cell r="W7512">
            <v>1164443.8260869565</v>
          </cell>
          <cell r="X7512">
            <v>30275539.478260871</v>
          </cell>
        </row>
        <row r="7513">
          <cell r="E7513" t="str">
            <v>37.8D11.1174</v>
          </cell>
          <cell r="F7513" t="str">
            <v>12. UNG BƯỚU</v>
          </cell>
          <cell r="G7513" t="str">
            <v>12.396</v>
          </cell>
          <cell r="H7513" t="str">
            <v>Xạ phẫu u hậu nhãn cầu bằng dao gamma quay</v>
          </cell>
          <cell r="I7513" t="str">
            <v>Xạ phẫu u hậu nhãn cầu bằng dao gamma quay</v>
          </cell>
          <cell r="J7513" t="str">
            <v>Xạ phẫu u hậu nhãn cầu bằng dao gamma quay</v>
          </cell>
          <cell r="K7513" t="str">
            <v>B</v>
          </cell>
          <cell r="L7513" t="str">
            <v>TDB</v>
          </cell>
          <cell r="M7513">
            <v>1187</v>
          </cell>
          <cell r="N7513">
            <v>1187</v>
          </cell>
          <cell r="P7513" t="str">
            <v>Xạ phẫu bằng Gamma Knife</v>
          </cell>
          <cell r="Q7513">
            <v>28228000</v>
          </cell>
          <cell r="R7513">
            <v>679304.34782608703</v>
          </cell>
          <cell r="S7513">
            <v>28907000</v>
          </cell>
          <cell r="T7513">
            <v>883095.6521739132</v>
          </cell>
          <cell r="U7513">
            <v>29111095.652173914</v>
          </cell>
          <cell r="V7513">
            <v>29111000</v>
          </cell>
          <cell r="W7513">
            <v>1164443.8260869565</v>
          </cell>
          <cell r="X7513">
            <v>30275539.478260871</v>
          </cell>
        </row>
        <row r="7514">
          <cell r="E7514" t="str">
            <v>37.8D11.1174</v>
          </cell>
          <cell r="F7514" t="str">
            <v>12. UNG BƯỚU</v>
          </cell>
          <cell r="G7514" t="str">
            <v>12.389</v>
          </cell>
          <cell r="H7514" t="str">
            <v>Xạ phẫu u màng não bằng dao gamma quay</v>
          </cell>
          <cell r="I7514" t="str">
            <v>Xạ phẫu u màng não bằng dao gamma quay</v>
          </cell>
          <cell r="J7514" t="str">
            <v>Xạ phẫu u màng não bằng dao gamma quay</v>
          </cell>
          <cell r="K7514" t="str">
            <v>B</v>
          </cell>
          <cell r="L7514" t="str">
            <v>TDB</v>
          </cell>
          <cell r="M7514">
            <v>1187</v>
          </cell>
          <cell r="N7514">
            <v>1187</v>
          </cell>
          <cell r="P7514" t="str">
            <v>Xạ phẫu bằng Gamma Knife</v>
          </cell>
          <cell r="Q7514">
            <v>28228000</v>
          </cell>
          <cell r="R7514">
            <v>679304.34782608703</v>
          </cell>
          <cell r="S7514">
            <v>28907000</v>
          </cell>
          <cell r="T7514">
            <v>883095.6521739132</v>
          </cell>
          <cell r="U7514">
            <v>29111095.652173914</v>
          </cell>
          <cell r="V7514">
            <v>29111000</v>
          </cell>
          <cell r="W7514">
            <v>1164443.8260869565</v>
          </cell>
          <cell r="X7514">
            <v>30275539.478260871</v>
          </cell>
        </row>
        <row r="7515">
          <cell r="E7515" t="str">
            <v>37.8D11.1174</v>
          </cell>
          <cell r="F7515" t="str">
            <v>12. UNG BƯỚU</v>
          </cell>
          <cell r="G7515" t="str">
            <v>12.390</v>
          </cell>
          <cell r="H7515" t="str">
            <v>Xạ phẫu u màng não thất bằng dao gamma quay</v>
          </cell>
          <cell r="I7515" t="str">
            <v>Xạ phẫu u màng não thất bằng dao gamma quay</v>
          </cell>
          <cell r="J7515" t="str">
            <v>Xạ phẫu u màng não thất bằng dao gamma quay</v>
          </cell>
          <cell r="K7515" t="str">
            <v>B</v>
          </cell>
          <cell r="L7515" t="str">
            <v>TDB</v>
          </cell>
          <cell r="M7515">
            <v>1187</v>
          </cell>
          <cell r="N7515">
            <v>1187</v>
          </cell>
          <cell r="P7515" t="str">
            <v>Xạ phẫu bằng Gamma Knife</v>
          </cell>
          <cell r="Q7515">
            <v>28228000</v>
          </cell>
          <cell r="R7515">
            <v>679304.34782608703</v>
          </cell>
          <cell r="S7515">
            <v>28907000</v>
          </cell>
          <cell r="T7515">
            <v>883095.6521739132</v>
          </cell>
          <cell r="U7515">
            <v>29111095.652173914</v>
          </cell>
          <cell r="V7515">
            <v>29111000</v>
          </cell>
          <cell r="W7515">
            <v>1164443.8260869565</v>
          </cell>
          <cell r="X7515">
            <v>30275539.478260871</v>
          </cell>
        </row>
        <row r="7516">
          <cell r="E7516" t="str">
            <v>37.8D11.1174</v>
          </cell>
          <cell r="F7516" t="str">
            <v>12. UNG BƯỚU</v>
          </cell>
          <cell r="G7516" t="str">
            <v>12.436</v>
          </cell>
          <cell r="H7516" t="str">
            <v>Xạ phẫu u máu thể hang bằng dao gamma quay</v>
          </cell>
          <cell r="I7516" t="str">
            <v>Xạ phẫu u máu thể hang bằng dao gamma quay</v>
          </cell>
          <cell r="J7516" t="str">
            <v>Xạ phẫu u máu thể hang bằng dao gamma quay</v>
          </cell>
          <cell r="K7516" t="str">
            <v>A</v>
          </cell>
          <cell r="L7516" t="str">
            <v>TDB</v>
          </cell>
          <cell r="M7516">
            <v>1187</v>
          </cell>
          <cell r="N7516">
            <v>1187</v>
          </cell>
          <cell r="P7516" t="str">
            <v>Xạ phẫu bằng Gamma Knife</v>
          </cell>
          <cell r="Q7516">
            <v>28228000</v>
          </cell>
          <cell r="R7516">
            <v>679304.34782608703</v>
          </cell>
          <cell r="S7516">
            <v>28907000</v>
          </cell>
          <cell r="T7516">
            <v>883095.6521739132</v>
          </cell>
          <cell r="U7516">
            <v>29111095.652173914</v>
          </cell>
          <cell r="V7516">
            <v>29111000</v>
          </cell>
          <cell r="W7516">
            <v>1164443.8260869565</v>
          </cell>
          <cell r="X7516">
            <v>30275539.478260871</v>
          </cell>
        </row>
        <row r="7517">
          <cell r="E7517" t="str">
            <v>37.8D11.1174</v>
          </cell>
          <cell r="F7517" t="str">
            <v>12. UNG BƯỚU</v>
          </cell>
          <cell r="G7517" t="str">
            <v>12.388</v>
          </cell>
          <cell r="H7517" t="str">
            <v>Xạ phẫu u não bằng dao gamma quay</v>
          </cell>
          <cell r="I7517" t="str">
            <v>Xạ phẫu u não bằng dao gamma quay</v>
          </cell>
          <cell r="J7517" t="str">
            <v>Xạ phẫu u não bằng dao gamma quay</v>
          </cell>
          <cell r="K7517" t="str">
            <v>B</v>
          </cell>
          <cell r="L7517" t="str">
            <v>TDB</v>
          </cell>
          <cell r="M7517">
            <v>1187</v>
          </cell>
          <cell r="N7517">
            <v>1187</v>
          </cell>
          <cell r="P7517" t="str">
            <v>Xạ phẫu bằng Gamma Knife</v>
          </cell>
          <cell r="Q7517">
            <v>28228000</v>
          </cell>
          <cell r="R7517">
            <v>679304.34782608703</v>
          </cell>
          <cell r="S7517">
            <v>28907000</v>
          </cell>
          <cell r="T7517">
            <v>883095.6521739132</v>
          </cell>
          <cell r="U7517">
            <v>29111095.652173914</v>
          </cell>
          <cell r="V7517">
            <v>29111000</v>
          </cell>
          <cell r="W7517">
            <v>1164443.8260869565</v>
          </cell>
          <cell r="X7517">
            <v>30275539.478260871</v>
          </cell>
        </row>
        <row r="7518">
          <cell r="E7518" t="str">
            <v>37.8D11.1174</v>
          </cell>
          <cell r="F7518" t="str">
            <v>12. UNG BƯỚU</v>
          </cell>
          <cell r="G7518" t="str">
            <v>12.398</v>
          </cell>
          <cell r="H7518" t="str">
            <v>Xạ phẫu u nguyên bào mạch máu nội sọ bằng dao gamma quay</v>
          </cell>
          <cell r="I7518" t="str">
            <v>Xạ phẫu u nguyên bào mạch máu nội sọ bằng dao gamma quay</v>
          </cell>
          <cell r="J7518" t="str">
            <v>Xạ phẫu u nguyên bào mạch máu nội sọ bằng dao gamma quay</v>
          </cell>
          <cell r="K7518" t="str">
            <v>B</v>
          </cell>
          <cell r="L7518" t="str">
            <v>TDB</v>
          </cell>
          <cell r="M7518">
            <v>1187</v>
          </cell>
          <cell r="N7518">
            <v>1187</v>
          </cell>
          <cell r="P7518" t="str">
            <v>Xạ phẫu bằng Gamma Knife</v>
          </cell>
          <cell r="Q7518">
            <v>28228000</v>
          </cell>
          <cell r="R7518">
            <v>679304.34782608703</v>
          </cell>
          <cell r="S7518">
            <v>28907000</v>
          </cell>
          <cell r="T7518">
            <v>883095.6521739132</v>
          </cell>
          <cell r="U7518">
            <v>29111095.652173914</v>
          </cell>
          <cell r="V7518">
            <v>29111000</v>
          </cell>
          <cell r="W7518">
            <v>1164443.8260869565</v>
          </cell>
          <cell r="X7518">
            <v>30275539.478260871</v>
          </cell>
        </row>
        <row r="7519">
          <cell r="E7519" t="str">
            <v>37.8D11.1174</v>
          </cell>
          <cell r="F7519" t="str">
            <v>12. UNG BƯỚU</v>
          </cell>
          <cell r="G7519" t="str">
            <v>12.395</v>
          </cell>
          <cell r="H7519" t="str">
            <v>Xạ phẫu u sọ hầu bằng dao gamma quay</v>
          </cell>
          <cell r="I7519" t="str">
            <v>Xạ phẫu u sọ hầu bằng dao gamma quay</v>
          </cell>
          <cell r="J7519" t="str">
            <v>Xạ phẫu u sọ hầu bằng dao gamma quay</v>
          </cell>
          <cell r="K7519" t="str">
            <v>B</v>
          </cell>
          <cell r="L7519" t="str">
            <v>TDB</v>
          </cell>
          <cell r="M7519">
            <v>1187</v>
          </cell>
          <cell r="N7519">
            <v>1187</v>
          </cell>
          <cell r="P7519" t="str">
            <v>Xạ phẫu bằng Gamma Knife</v>
          </cell>
          <cell r="Q7519">
            <v>28228000</v>
          </cell>
          <cell r="R7519">
            <v>679304.34782608703</v>
          </cell>
          <cell r="S7519">
            <v>28907000</v>
          </cell>
          <cell r="T7519">
            <v>883095.6521739132</v>
          </cell>
          <cell r="U7519">
            <v>29111095.652173914</v>
          </cell>
          <cell r="V7519">
            <v>29111000</v>
          </cell>
          <cell r="W7519">
            <v>1164443.8260869565</v>
          </cell>
          <cell r="X7519">
            <v>30275539.478260871</v>
          </cell>
        </row>
        <row r="7520">
          <cell r="E7520" t="str">
            <v>37.8D11.1174</v>
          </cell>
          <cell r="F7520" t="str">
            <v>12. UNG BƯỚU</v>
          </cell>
          <cell r="G7520" t="str">
            <v>12.401</v>
          </cell>
          <cell r="H7520" t="str">
            <v>Xạ phẫu u thần kinh khứu giác bằng dao gamma quay</v>
          </cell>
          <cell r="I7520" t="str">
            <v>Xạ phẫu u thần kinh khứu giác bằng dao gamma quay</v>
          </cell>
          <cell r="J7520" t="str">
            <v>Xạ phẫu u thần kinh khứu giác bằng dao gamma quay</v>
          </cell>
          <cell r="K7520" t="str">
            <v>B</v>
          </cell>
          <cell r="L7520" t="str">
            <v>TDB</v>
          </cell>
          <cell r="M7520">
            <v>1187</v>
          </cell>
          <cell r="N7520">
            <v>1187</v>
          </cell>
          <cell r="P7520" t="str">
            <v>Xạ phẫu bằng Gamma Knife</v>
          </cell>
          <cell r="Q7520">
            <v>28228000</v>
          </cell>
          <cell r="R7520">
            <v>679304.34782608703</v>
          </cell>
          <cell r="S7520">
            <v>28907000</v>
          </cell>
          <cell r="T7520">
            <v>883095.6521739132</v>
          </cell>
          <cell r="U7520">
            <v>29111095.652173914</v>
          </cell>
          <cell r="V7520">
            <v>29111000</v>
          </cell>
          <cell r="W7520">
            <v>1164443.8260869565</v>
          </cell>
          <cell r="X7520">
            <v>30275539.478260871</v>
          </cell>
        </row>
        <row r="7521">
          <cell r="E7521" t="str">
            <v>37.8D11.1174</v>
          </cell>
          <cell r="F7521" t="str">
            <v>12. UNG BƯỚU</v>
          </cell>
          <cell r="G7521" t="str">
            <v>12.391</v>
          </cell>
          <cell r="H7521" t="str">
            <v>Xạ phẫu u thân não bằng dao gamma quay</v>
          </cell>
          <cell r="I7521" t="str">
            <v>Xạ phẫu u thân não bằng dao gamma quay</v>
          </cell>
          <cell r="J7521" t="str">
            <v>Xạ phẫu u thân não bằng dao gamma quay</v>
          </cell>
          <cell r="K7521" t="str">
            <v>B</v>
          </cell>
          <cell r="L7521" t="str">
            <v>TDB</v>
          </cell>
          <cell r="M7521">
            <v>1187</v>
          </cell>
          <cell r="N7521">
            <v>1187</v>
          </cell>
          <cell r="P7521" t="str">
            <v>Xạ phẫu bằng Gamma Knife</v>
          </cell>
          <cell r="Q7521">
            <v>28228000</v>
          </cell>
          <cell r="R7521">
            <v>679304.34782608703</v>
          </cell>
          <cell r="S7521">
            <v>28907000</v>
          </cell>
          <cell r="T7521">
            <v>883095.6521739132</v>
          </cell>
          <cell r="U7521">
            <v>29111095.652173914</v>
          </cell>
          <cell r="V7521">
            <v>29111000</v>
          </cell>
          <cell r="W7521">
            <v>1164443.8260869565</v>
          </cell>
          <cell r="X7521">
            <v>30275539.478260871</v>
          </cell>
        </row>
        <row r="7522">
          <cell r="E7522" t="str">
            <v>37.8D11.1174</v>
          </cell>
          <cell r="F7522" t="str">
            <v>12. UNG BƯỚU</v>
          </cell>
          <cell r="G7522" t="str">
            <v>12.392</v>
          </cell>
          <cell r="H7522" t="str">
            <v>Xạ phẫu u tiểu não bằng dao gamma quay</v>
          </cell>
          <cell r="I7522" t="str">
            <v>Xạ phẫu u tiểu não bằng dao gamma quay</v>
          </cell>
          <cell r="J7522" t="str">
            <v>Xạ phẫu u tiểu não bằng dao gamma quay</v>
          </cell>
          <cell r="K7522" t="str">
            <v>B</v>
          </cell>
          <cell r="L7522" t="str">
            <v>TDB</v>
          </cell>
          <cell r="M7522">
            <v>1187</v>
          </cell>
          <cell r="N7522">
            <v>1187</v>
          </cell>
          <cell r="P7522" t="str">
            <v>Xạ phẫu bằng Gamma Knife</v>
          </cell>
          <cell r="Q7522">
            <v>28228000</v>
          </cell>
          <cell r="R7522">
            <v>679304.34782608703</v>
          </cell>
          <cell r="S7522">
            <v>28907000</v>
          </cell>
          <cell r="T7522">
            <v>883095.6521739132</v>
          </cell>
          <cell r="U7522">
            <v>29111095.652173914</v>
          </cell>
          <cell r="V7522">
            <v>29111000</v>
          </cell>
          <cell r="W7522">
            <v>1164443.8260869565</v>
          </cell>
          <cell r="X7522">
            <v>30275539.478260871</v>
          </cell>
        </row>
        <row r="7523">
          <cell r="E7523" t="str">
            <v>37.8D11.1174</v>
          </cell>
          <cell r="F7523" t="str">
            <v>12. UNG BƯỚU</v>
          </cell>
          <cell r="G7523" t="str">
            <v>12.394</v>
          </cell>
          <cell r="H7523" t="str">
            <v>Xạ phẫu u tuyến tùng bằng dao gamma quay</v>
          </cell>
          <cell r="I7523" t="str">
            <v>Xạ phẫu u tuyến tùng bằng dao gamma quay</v>
          </cell>
          <cell r="J7523" t="str">
            <v>Xạ phẫu u tuyến tùng bằng dao gamma quay</v>
          </cell>
          <cell r="K7523" t="str">
            <v>B</v>
          </cell>
          <cell r="L7523" t="str">
            <v>TDB</v>
          </cell>
          <cell r="M7523">
            <v>1187</v>
          </cell>
          <cell r="N7523">
            <v>1187</v>
          </cell>
          <cell r="P7523" t="str">
            <v>Xạ phẫu bằng Gamma Knife</v>
          </cell>
          <cell r="Q7523">
            <v>28228000</v>
          </cell>
          <cell r="R7523">
            <v>679304.34782608703</v>
          </cell>
          <cell r="S7523">
            <v>28907000</v>
          </cell>
          <cell r="T7523">
            <v>883095.6521739132</v>
          </cell>
          <cell r="U7523">
            <v>29111095.652173914</v>
          </cell>
          <cell r="V7523">
            <v>29111000</v>
          </cell>
          <cell r="W7523">
            <v>1164443.8260869565</v>
          </cell>
          <cell r="X7523">
            <v>30275539.478260871</v>
          </cell>
        </row>
        <row r="7524">
          <cell r="E7524" t="str">
            <v>37.8D11.1174</v>
          </cell>
          <cell r="F7524" t="str">
            <v>12. UNG BƯỚU</v>
          </cell>
          <cell r="G7524" t="str">
            <v>12.393</v>
          </cell>
          <cell r="H7524" t="str">
            <v>Xạ phẫu u tuyến yên bằng dao gamma quay</v>
          </cell>
          <cell r="I7524" t="str">
            <v>Xạ phẫu u tuyến yên bằng dao gamma quay</v>
          </cell>
          <cell r="J7524" t="str">
            <v>Xạ phẫu u tuyến yên bằng dao gamma quay</v>
          </cell>
          <cell r="K7524" t="str">
            <v>B</v>
          </cell>
          <cell r="L7524" t="str">
            <v>TDB</v>
          </cell>
          <cell r="M7524">
            <v>1187</v>
          </cell>
          <cell r="N7524">
            <v>1187</v>
          </cell>
          <cell r="P7524" t="str">
            <v>Xạ phẫu bằng Gamma Knife</v>
          </cell>
          <cell r="Q7524">
            <v>28228000</v>
          </cell>
          <cell r="R7524">
            <v>679304.34782608703</v>
          </cell>
          <cell r="S7524">
            <v>28907000</v>
          </cell>
          <cell r="T7524">
            <v>883095.6521739132</v>
          </cell>
          <cell r="U7524">
            <v>29111095.652173914</v>
          </cell>
          <cell r="V7524">
            <v>29111000</v>
          </cell>
          <cell r="W7524">
            <v>1164443.8260869565</v>
          </cell>
          <cell r="X7524">
            <v>30275539.478260871</v>
          </cell>
        </row>
        <row r="7525">
          <cell r="E7525" t="str">
            <v>37.8D11.1174</v>
          </cell>
          <cell r="F7525" t="str">
            <v>12. UNG BƯỚU</v>
          </cell>
          <cell r="G7525" t="str">
            <v>12.341</v>
          </cell>
          <cell r="H7525" t="str">
            <v>Xạ trị bằng Gamma Knife</v>
          </cell>
          <cell r="I7525" t="str">
            <v>Xạ trị bằng Gamma Knife</v>
          </cell>
          <cell r="J7525" t="str">
            <v>Xạ trị bằng Gamma Knife</v>
          </cell>
          <cell r="K7525" t="str">
            <v>A</v>
          </cell>
          <cell r="L7525" t="str">
            <v>TDB</v>
          </cell>
          <cell r="M7525">
            <v>1187</v>
          </cell>
          <cell r="N7525">
            <v>1187</v>
          </cell>
          <cell r="P7525" t="str">
            <v>Xạ phẫu bằng Gamma Knife</v>
          </cell>
          <cell r="Q7525">
            <v>28228000</v>
          </cell>
          <cell r="R7525">
            <v>679304.34782608703</v>
          </cell>
          <cell r="S7525">
            <v>28907000</v>
          </cell>
          <cell r="T7525">
            <v>883095.6521739132</v>
          </cell>
          <cell r="U7525">
            <v>29111095.652173914</v>
          </cell>
          <cell r="V7525">
            <v>29111000</v>
          </cell>
          <cell r="W7525">
            <v>1164443.8260869565</v>
          </cell>
          <cell r="X7525">
            <v>30275539.478260871</v>
          </cell>
        </row>
        <row r="7526">
          <cell r="E7526" t="str">
            <v>37.8D11.1175</v>
          </cell>
          <cell r="F7526" t="str">
            <v>12. UNG BƯỚU</v>
          </cell>
          <cell r="G7526" t="str">
            <v>12.342</v>
          </cell>
          <cell r="H7526" t="str">
            <v>Xạ trị bằng X Knife</v>
          </cell>
          <cell r="I7526" t="str">
            <v>Xạ trị bằng X Knife</v>
          </cell>
          <cell r="J7526" t="str">
            <v>Xạ trị bằng X Knife</v>
          </cell>
          <cell r="K7526" t="str">
            <v>A</v>
          </cell>
          <cell r="L7526" t="str">
            <v>TDB</v>
          </cell>
          <cell r="M7526">
            <v>1188</v>
          </cell>
          <cell r="N7526">
            <v>1188</v>
          </cell>
          <cell r="P7526" t="str">
            <v>Xạ trị bằng X Knife</v>
          </cell>
          <cell r="Q7526">
            <v>28228000</v>
          </cell>
          <cell r="R7526">
            <v>557217.39130434801</v>
          </cell>
          <cell r="S7526">
            <v>28785000</v>
          </cell>
          <cell r="T7526">
            <v>724382.60869565234</v>
          </cell>
          <cell r="U7526">
            <v>28952382.608695652</v>
          </cell>
          <cell r="V7526">
            <v>28952300</v>
          </cell>
          <cell r="W7526">
            <v>1158095.3043478262</v>
          </cell>
          <cell r="X7526">
            <v>30110477.913043477</v>
          </cell>
        </row>
        <row r="7527">
          <cell r="E7527" t="str">
            <v>37.8D11.1176</v>
          </cell>
          <cell r="F7527" t="str">
            <v>12. UNG BƯỚU</v>
          </cell>
          <cell r="G7527" t="str">
            <v>12.345</v>
          </cell>
          <cell r="H7527" t="str">
            <v>Xạ trị bằng máy gia tốc có điều biến liều</v>
          </cell>
          <cell r="I7527" t="str">
            <v>Xạ trị bằng máy gia tốc có điều biến liều</v>
          </cell>
          <cell r="J7527" t="str">
            <v>Xạ trị bằng máy gia tốc có điều biến liều</v>
          </cell>
          <cell r="K7527" t="str">
            <v>A</v>
          </cell>
          <cell r="L7527" t="str">
            <v>TDB</v>
          </cell>
          <cell r="M7527">
            <v>1189</v>
          </cell>
          <cell r="N7527">
            <v>1189</v>
          </cell>
          <cell r="P7527" t="str">
            <v>Xạ trị bằng máy gia tốc có điều biến liều (1 ngày)</v>
          </cell>
          <cell r="Q7527">
            <v>1428000</v>
          </cell>
          <cell r="R7527">
            <v>198782.60869565199</v>
          </cell>
          <cell r="S7527">
            <v>1626000</v>
          </cell>
          <cell r="T7527">
            <v>258417.39130434758</v>
          </cell>
          <cell r="U7527">
            <v>1686417.3913043477</v>
          </cell>
          <cell r="V7527">
            <v>1686400</v>
          </cell>
          <cell r="W7527">
            <v>67456.695652173905</v>
          </cell>
          <cell r="X7527">
            <v>1753874.0869565215</v>
          </cell>
        </row>
        <row r="7528">
          <cell r="E7528" t="str">
            <v>37.8B00.0206</v>
          </cell>
          <cell r="F7528" t="str">
            <v>02. NỘI KHOA</v>
          </cell>
          <cell r="G7528" t="str">
            <v>2.67</v>
          </cell>
          <cell r="H7528" t="str">
            <v>Thay canuyn mở khí quản</v>
          </cell>
          <cell r="I7528" t="str">
            <v>Thay canuyn mở khí quản</v>
          </cell>
          <cell r="J7528" t="str">
            <v>Thay canuyn mở khí quản</v>
          </cell>
          <cell r="K7528" t="str">
            <v>D</v>
          </cell>
          <cell r="L7528" t="str">
            <v>T2</v>
          </cell>
          <cell r="M7528">
            <v>213</v>
          </cell>
          <cell r="N7528">
            <v>213</v>
          </cell>
          <cell r="P7528" t="str">
            <v>Thay canuyn mở khí quản</v>
          </cell>
          <cell r="Q7528">
            <v>219000</v>
          </cell>
          <cell r="R7528">
            <v>34434.782608695597</v>
          </cell>
          <cell r="S7528">
            <v>253000</v>
          </cell>
          <cell r="T7528">
            <v>44765.217391304272</v>
          </cell>
          <cell r="U7528">
            <v>263765.21739130426</v>
          </cell>
          <cell r="V7528">
            <v>263700</v>
          </cell>
          <cell r="W7528">
            <v>10550.60869565217</v>
          </cell>
          <cell r="X7528">
            <v>274315.82608695643</v>
          </cell>
        </row>
        <row r="7529">
          <cell r="E7529" t="str">
            <v>37.8B00.0206</v>
          </cell>
          <cell r="F7529" t="str">
            <v>03. NHI KHOA</v>
          </cell>
          <cell r="G7529" t="str">
            <v>3.101</v>
          </cell>
          <cell r="H7529" t="str">
            <v>Thay canuyn mở khí quản</v>
          </cell>
          <cell r="I7529" t="str">
            <v>Thay canuyn mở khí quản</v>
          </cell>
          <cell r="J7529" t="str">
            <v>Thay canuyn mở khí quản</v>
          </cell>
          <cell r="K7529" t="str">
            <v>C</v>
          </cell>
          <cell r="L7529" t="str">
            <v>T2</v>
          </cell>
          <cell r="M7529">
            <v>213</v>
          </cell>
          <cell r="N7529">
            <v>213</v>
          </cell>
          <cell r="P7529" t="str">
            <v>Thay canuyn mở khí quản</v>
          </cell>
          <cell r="Q7529">
            <v>219000</v>
          </cell>
          <cell r="R7529">
            <v>34434.782608695597</v>
          </cell>
          <cell r="S7529">
            <v>253000</v>
          </cell>
          <cell r="T7529">
            <v>44765.217391304272</v>
          </cell>
          <cell r="U7529">
            <v>263765.21739130426</v>
          </cell>
          <cell r="V7529">
            <v>263700</v>
          </cell>
          <cell r="W7529">
            <v>10550.60869565217</v>
          </cell>
          <cell r="X7529">
            <v>274315.82608695643</v>
          </cell>
        </row>
        <row r="7530">
          <cell r="E7530" t="str">
            <v>37.8D11.1177</v>
          </cell>
          <cell r="F7530" t="str">
            <v>12. UNG BƯỚU</v>
          </cell>
          <cell r="G7530" t="str">
            <v>12.438</v>
          </cell>
          <cell r="H7530" t="str">
            <v>Xạ trị gia tốc toàn não</v>
          </cell>
          <cell r="I7530" t="str">
            <v>Xạ trị gia tốc toàn não</v>
          </cell>
          <cell r="J7530" t="str">
            <v>Xạ trị gia tốc toàn não</v>
          </cell>
          <cell r="K7530" t="str">
            <v>B</v>
          </cell>
          <cell r="M7530">
            <v>1190</v>
          </cell>
          <cell r="N7530">
            <v>1190</v>
          </cell>
          <cell r="P7530" t="str">
            <v>Xạ trị bằng máy gia tốc tuyến tính (01 ngày xạ trị)</v>
          </cell>
          <cell r="Q7530">
            <v>478000</v>
          </cell>
          <cell r="R7530">
            <v>34434.782608695597</v>
          </cell>
          <cell r="S7530">
            <v>512000</v>
          </cell>
          <cell r="T7530">
            <v>44765.217391304272</v>
          </cell>
          <cell r="U7530">
            <v>522765.21739130426</v>
          </cell>
          <cell r="V7530">
            <v>522700</v>
          </cell>
          <cell r="W7530">
            <v>20910.608695652172</v>
          </cell>
          <cell r="X7530">
            <v>543675.82608695643</v>
          </cell>
        </row>
        <row r="7531">
          <cell r="E7531" t="str">
            <v>37.8D11.1177</v>
          </cell>
          <cell r="F7531" t="str">
            <v>12. UNG BƯỚU</v>
          </cell>
          <cell r="G7531" t="str">
            <v>12.439</v>
          </cell>
          <cell r="H7531" t="str">
            <v>Xạ trị gia tốc toàn não - tủy</v>
          </cell>
          <cell r="I7531" t="str">
            <v>Xạ trị gia tốc toàn não - tủy</v>
          </cell>
          <cell r="J7531" t="str">
            <v>Xạ trị gia tốc toàn não - tủy</v>
          </cell>
          <cell r="K7531" t="str">
            <v>B</v>
          </cell>
          <cell r="M7531">
            <v>1190</v>
          </cell>
          <cell r="N7531">
            <v>1190</v>
          </cell>
          <cell r="P7531" t="str">
            <v>Xạ trị bằng máy gia tốc tuyến tính (01 ngày xạ trị)</v>
          </cell>
          <cell r="Q7531">
            <v>478000</v>
          </cell>
          <cell r="R7531">
            <v>34434.782608695597</v>
          </cell>
          <cell r="S7531">
            <v>512000</v>
          </cell>
          <cell r="T7531">
            <v>44765.217391304272</v>
          </cell>
          <cell r="U7531">
            <v>522765.21739130426</v>
          </cell>
          <cell r="V7531">
            <v>522700</v>
          </cell>
          <cell r="W7531">
            <v>20910.608695652172</v>
          </cell>
          <cell r="X7531">
            <v>543675.82608695643</v>
          </cell>
        </row>
        <row r="7532">
          <cell r="E7532" t="str">
            <v>37.8B00.0119</v>
          </cell>
          <cell r="F7532" t="str">
            <v>01. HỒI SỨC CẤP CỨU VÀ CHỐNG ĐỘC</v>
          </cell>
          <cell r="G7532" t="str">
            <v>1.196</v>
          </cell>
          <cell r="H7532" t="str">
            <v>Thay huyết tương trong Lupus ban đỏ rải rác</v>
          </cell>
          <cell r="I7532" t="str">
            <v>Thay huyết tương trong Lupus ban đỏ rải rác</v>
          </cell>
          <cell r="J7532" t="str">
            <v>Thay huyết tương trong lupus ban đỏ rải rác</v>
          </cell>
          <cell r="K7532" t="str">
            <v>B</v>
          </cell>
          <cell r="L7532" t="str">
            <v>TDB</v>
          </cell>
          <cell r="M7532">
            <v>123</v>
          </cell>
          <cell r="N7532">
            <v>123</v>
          </cell>
          <cell r="O7532" t="str">
            <v>Chưa bao gồm quả lọc tách huyết tương, quả lọc hấp phụ các loại, các cỡ, bộ dây dẫn và huyết tương đông lạnh hoặc dung dịch albumin.</v>
          </cell>
          <cell r="P7532" t="str">
            <v>Lọc tách huyết tương  (01 lần)</v>
          </cell>
          <cell r="Q7532">
            <v>1464000</v>
          </cell>
          <cell r="R7532">
            <v>208173.91304347801</v>
          </cell>
          <cell r="S7532">
            <v>1672000</v>
          </cell>
          <cell r="T7532">
            <v>270626.08695652138</v>
          </cell>
          <cell r="U7532">
            <v>1734626.0869565215</v>
          </cell>
          <cell r="V7532">
            <v>1734600</v>
          </cell>
          <cell r="W7532">
            <v>69385.043478260865</v>
          </cell>
          <cell r="X7532">
            <v>1804011.1304347822</v>
          </cell>
        </row>
        <row r="7533">
          <cell r="E7533" t="str">
            <v>37.8B00.0119</v>
          </cell>
          <cell r="F7533" t="str">
            <v>02. NỘI KHOA</v>
          </cell>
          <cell r="G7533" t="str">
            <v>2.239</v>
          </cell>
          <cell r="H7533" t="str">
            <v>Thay huyết tương trong Lupus ban đỏ rải rác</v>
          </cell>
          <cell r="I7533" t="str">
            <v>Thay huyết tương trong Lupus ban đỏ rải rác</v>
          </cell>
          <cell r="J7533" t="str">
            <v>Thay huyết tương trong lupus ban đỏ rải rác</v>
          </cell>
          <cell r="K7533" t="str">
            <v>B</v>
          </cell>
          <cell r="L7533" t="str">
            <v>TDB</v>
          </cell>
          <cell r="M7533">
            <v>123</v>
          </cell>
          <cell r="N7533">
            <v>123</v>
          </cell>
          <cell r="O7533" t="str">
            <v>Chưa bao gồm quả lọc tách huyết tương, quả lọc hấp phụ các loại, các cỡ, bộ dây dẫn và huyết tương đông lạnh hoặc dung dịch albumin.</v>
          </cell>
          <cell r="P7533" t="str">
            <v>Lọc tách huyết tương  (01 lần)</v>
          </cell>
          <cell r="Q7533">
            <v>1464000</v>
          </cell>
          <cell r="R7533">
            <v>208173.91304347801</v>
          </cell>
          <cell r="S7533">
            <v>1672000</v>
          </cell>
          <cell r="T7533">
            <v>270626.08695652138</v>
          </cell>
          <cell r="U7533">
            <v>1734626.0869565215</v>
          </cell>
          <cell r="V7533">
            <v>1734600</v>
          </cell>
          <cell r="W7533">
            <v>69385.043478260865</v>
          </cell>
          <cell r="X7533">
            <v>1804011.1304347822</v>
          </cell>
        </row>
        <row r="7534">
          <cell r="E7534" t="str">
            <v>37.2A04.0054</v>
          </cell>
          <cell r="F7534" t="str">
            <v>02. NỘI KHOA</v>
          </cell>
          <cell r="G7534" t="str">
            <v>2.122</v>
          </cell>
          <cell r="H7534" t="str">
            <v>Thay van động mạch chủ qua da</v>
          </cell>
          <cell r="I7534" t="str">
            <v>Thay van động mạch chủ qua da</v>
          </cell>
          <cell r="J7534" t="str">
            <v>Thay van động mạch chủ qua da</v>
          </cell>
          <cell r="K7534" t="str">
            <v>A</v>
          </cell>
          <cell r="L7534" t="str">
            <v>TDB</v>
          </cell>
          <cell r="M7534">
            <v>56</v>
          </cell>
          <cell r="N7534">
            <v>56</v>
          </cell>
          <cell r="O7534"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7534" t="str">
            <v xml:space="preserve">Chụp và can thiệp tim mạch (van tim, tim bẩm sinh, động mạch vành) dưới  DSA </v>
          </cell>
          <cell r="Q7534">
            <v>6288000</v>
          </cell>
          <cell r="R7534">
            <v>638608.69565217395</v>
          </cell>
          <cell r="S7534">
            <v>6926000</v>
          </cell>
          <cell r="T7534">
            <v>830191.30434782617</v>
          </cell>
          <cell r="U7534">
            <v>7118191.3043478262</v>
          </cell>
          <cell r="V7534">
            <v>7118100</v>
          </cell>
          <cell r="W7534">
            <v>284727.65217391303</v>
          </cell>
          <cell r="X7534">
            <v>7402918.9565217393</v>
          </cell>
        </row>
        <row r="7535">
          <cell r="E7535" t="str">
            <v>37.2A04.0054</v>
          </cell>
          <cell r="F7535" t="str">
            <v>03. NHI KHOA</v>
          </cell>
          <cell r="G7535" t="str">
            <v>3.2281</v>
          </cell>
          <cell r="H7535" t="str">
            <v>Thay van động mạch chủ qua da</v>
          </cell>
          <cell r="I7535" t="str">
            <v>Thay van động mạch chủ qua da</v>
          </cell>
          <cell r="J7535" t="str">
            <v>Thay van động mạch chủ qua da</v>
          </cell>
          <cell r="K7535" t="str">
            <v>A</v>
          </cell>
          <cell r="L7535" t="str">
            <v>TDB</v>
          </cell>
          <cell r="M7535">
            <v>56</v>
          </cell>
          <cell r="N7535">
            <v>56</v>
          </cell>
          <cell r="O7535" t="str">
            <v>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v>
          </cell>
          <cell r="P7535" t="str">
            <v xml:space="preserve">Chụp và can thiệp tim mạch (van tim, tim bẩm sinh, động mạch vành) dưới  DSA </v>
          </cell>
          <cell r="Q7535">
            <v>6288000</v>
          </cell>
          <cell r="R7535">
            <v>638608.69565217395</v>
          </cell>
          <cell r="S7535">
            <v>6926000</v>
          </cell>
          <cell r="T7535">
            <v>830191.30434782617</v>
          </cell>
          <cell r="U7535">
            <v>7118191.3043478262</v>
          </cell>
          <cell r="V7535">
            <v>7118100</v>
          </cell>
          <cell r="W7535">
            <v>284727.65217391303</v>
          </cell>
          <cell r="X7535">
            <v>7402918.9565217393</v>
          </cell>
        </row>
        <row r="7536">
          <cell r="E7536" t="str">
            <v>37.8D11.1179</v>
          </cell>
          <cell r="F7536" t="str">
            <v>03. NHI KHOA</v>
          </cell>
          <cell r="G7536" t="str">
            <v>3.2782</v>
          </cell>
          <cell r="H7536" t="str">
            <v>Xạ trị áp sát liều cao</v>
          </cell>
          <cell r="I7536" t="str">
            <v>Xạ trị áp sát liều cao</v>
          </cell>
          <cell r="J7536" t="str">
            <v>Xạ trị áp sát liều cao</v>
          </cell>
          <cell r="K7536" t="str">
            <v>A</v>
          </cell>
          <cell r="L7536" t="str">
            <v>TDB</v>
          </cell>
          <cell r="M7536">
            <v>1192</v>
          </cell>
          <cell r="N7536">
            <v>1192</v>
          </cell>
          <cell r="O7536" t="str">
            <v>Chưa bao gồm bộ dụng cụ dùng trong xạ trị áp sát.</v>
          </cell>
          <cell r="P7536" t="str">
            <v>Xạ trị áp sát liều cao tại các vị trí khác (01 lần điều trị)</v>
          </cell>
          <cell r="Q7536">
            <v>2628000</v>
          </cell>
          <cell r="R7536">
            <v>837391.30434782605</v>
          </cell>
          <cell r="S7536">
            <v>3465000</v>
          </cell>
          <cell r="T7536">
            <v>1088608.6956521738</v>
          </cell>
          <cell r="U7536">
            <v>3716608.6956521738</v>
          </cell>
          <cell r="V7536">
            <v>3716600</v>
          </cell>
          <cell r="W7536">
            <v>148664.34782608695</v>
          </cell>
          <cell r="X7536">
            <v>3865273.0434782607</v>
          </cell>
        </row>
        <row r="7537">
          <cell r="E7537" t="str">
            <v>37.2A04.0053</v>
          </cell>
          <cell r="F7537" t="str">
            <v>02. NỘI KHOA</v>
          </cell>
          <cell r="G7537" t="str">
            <v>2.125</v>
          </cell>
          <cell r="H7537" t="str">
            <v>Thông tim chẩn đoán (dưới DSA)</v>
          </cell>
          <cell r="I7537" t="str">
            <v>Thông tim chẩn đoán (dưới DSA)</v>
          </cell>
          <cell r="J7537" t="str">
            <v>Thông tim chẩn đoán (Dưới DSA)</v>
          </cell>
          <cell r="K7537" t="str">
            <v>B</v>
          </cell>
          <cell r="L7537" t="str">
            <v>T1</v>
          </cell>
          <cell r="M7537">
            <v>55</v>
          </cell>
          <cell r="N7537">
            <v>55</v>
          </cell>
          <cell r="P7537" t="str">
            <v>Chụp động mạch vành hoặc thông tim chụp buồng tim dưới DSA</v>
          </cell>
          <cell r="Q7537">
            <v>5388000</v>
          </cell>
          <cell r="R7537">
            <v>638608.69565217395</v>
          </cell>
          <cell r="S7537">
            <v>6026000</v>
          </cell>
          <cell r="T7537">
            <v>830191.30434782617</v>
          </cell>
          <cell r="U7537">
            <v>6218191.3043478262</v>
          </cell>
          <cell r="V7537">
            <v>6218100</v>
          </cell>
          <cell r="W7537">
            <v>248727.65217391305</v>
          </cell>
          <cell r="X7537">
            <v>6466918.9565217393</v>
          </cell>
        </row>
        <row r="7538">
          <cell r="E7538" t="str">
            <v>37.2A04.0053</v>
          </cell>
          <cell r="F7538" t="str">
            <v>21. THĂM DÒ CHỨC NĂNG</v>
          </cell>
          <cell r="G7538" t="str">
            <v>21.2</v>
          </cell>
          <cell r="H7538" t="str">
            <v>Thông tim chẩn đoán (dưới DSA)</v>
          </cell>
          <cell r="I7538" t="str">
            <v>Thông tim chẩn đoán (dưới DSA)</v>
          </cell>
          <cell r="J7538" t="str">
            <v>Thông tim chẩn đoán (Dưới DSA)</v>
          </cell>
          <cell r="K7538" t="str">
            <v>B</v>
          </cell>
          <cell r="L7538" t="str">
            <v>TDB</v>
          </cell>
          <cell r="M7538">
            <v>55</v>
          </cell>
          <cell r="N7538">
            <v>55</v>
          </cell>
          <cell r="P7538" t="str">
            <v>Chụp động mạch vành hoặc thông tim chụp buồng tim dưới DSA</v>
          </cell>
          <cell r="Q7538">
            <v>5388000</v>
          </cell>
          <cell r="R7538">
            <v>638608.69565217395</v>
          </cell>
          <cell r="S7538">
            <v>6026000</v>
          </cell>
          <cell r="T7538">
            <v>830191.30434782617</v>
          </cell>
          <cell r="U7538">
            <v>6218191.3043478262</v>
          </cell>
          <cell r="V7538">
            <v>6218100</v>
          </cell>
          <cell r="W7538">
            <v>248727.65217391305</v>
          </cell>
          <cell r="X7538">
            <v>6466918.9565217393</v>
          </cell>
        </row>
        <row r="7539">
          <cell r="E7539" t="str">
            <v>37.8D08.0934</v>
          </cell>
          <cell r="F7539" t="str">
            <v>03. NHI KHOA</v>
          </cell>
          <cell r="G7539" t="str">
            <v>3.2107</v>
          </cell>
          <cell r="H7539" t="str">
            <v>Thủ thuật nong vòi nhĩ</v>
          </cell>
          <cell r="I7539" t="str">
            <v>Thủ thuật nong vòi nhĩ</v>
          </cell>
          <cell r="J7539" t="str">
            <v>Thủ thuật nong vòi nhĩ</v>
          </cell>
          <cell r="K7539" t="str">
            <v>B</v>
          </cell>
          <cell r="L7539" t="str">
            <v>T1</v>
          </cell>
          <cell r="M7539">
            <v>944</v>
          </cell>
          <cell r="N7539">
            <v>944</v>
          </cell>
          <cell r="P7539" t="str">
            <v>Nong vòi nhĩ</v>
          </cell>
          <cell r="Q7539">
            <v>25000</v>
          </cell>
          <cell r="R7539">
            <v>15652.1739130435</v>
          </cell>
          <cell r="S7539">
            <v>40600</v>
          </cell>
          <cell r="T7539">
            <v>20347.826086956549</v>
          </cell>
          <cell r="U7539">
            <v>45347.826086956549</v>
          </cell>
          <cell r="V7539">
            <v>45300</v>
          </cell>
          <cell r="W7539">
            <v>1813.9130434782619</v>
          </cell>
          <cell r="X7539">
            <v>47161.739130434813</v>
          </cell>
        </row>
        <row r="7540">
          <cell r="E7540" t="str">
            <v>37.8D11.1180</v>
          </cell>
          <cell r="F7540" t="str">
            <v>03. NHI KHOA</v>
          </cell>
          <cell r="G7540" t="str">
            <v>3.2781</v>
          </cell>
          <cell r="H7540" t="str">
            <v>Xạ trị áp sát liều thấp</v>
          </cell>
          <cell r="I7540" t="str">
            <v>Xạ trị áp sát liều thấp</v>
          </cell>
          <cell r="J7540" t="str">
            <v>Xạ trị áp sát liều thấp</v>
          </cell>
          <cell r="K7540" t="str">
            <v>A</v>
          </cell>
          <cell r="L7540" t="str">
            <v>TDB</v>
          </cell>
          <cell r="M7540">
            <v>1193</v>
          </cell>
          <cell r="N7540">
            <v>1193</v>
          </cell>
          <cell r="P7540" t="str">
            <v>Xạ trị áp sát liều thấp  (01 lần điều trị)</v>
          </cell>
          <cell r="Q7540">
            <v>1228000</v>
          </cell>
          <cell r="R7540">
            <v>198782.60869565199</v>
          </cell>
          <cell r="S7540">
            <v>1426000</v>
          </cell>
          <cell r="T7540">
            <v>258417.39130434758</v>
          </cell>
          <cell r="U7540">
            <v>1486417.3913043477</v>
          </cell>
          <cell r="V7540">
            <v>1486400</v>
          </cell>
          <cell r="W7540">
            <v>59456.695652173905</v>
          </cell>
          <cell r="X7540">
            <v>1545874.0869565215</v>
          </cell>
        </row>
        <row r="7541">
          <cell r="E7541" t="str">
            <v>37.8D11.1180</v>
          </cell>
          <cell r="F7541" t="str">
            <v>03. NHI KHOA</v>
          </cell>
          <cell r="G7541" t="str">
            <v>3.2780</v>
          </cell>
          <cell r="H7541" t="str">
            <v>Xạ trị bằng máy P32</v>
          </cell>
          <cell r="I7541" t="str">
            <v>Xạ trị bằng máy P32</v>
          </cell>
          <cell r="J7541" t="str">
            <v>Xạ trị bằng máy P32</v>
          </cell>
          <cell r="K7541" t="str">
            <v>A</v>
          </cell>
          <cell r="L7541" t="str">
            <v>TDB</v>
          </cell>
          <cell r="M7541">
            <v>1193</v>
          </cell>
          <cell r="N7541">
            <v>1193</v>
          </cell>
          <cell r="P7541" t="str">
            <v>Xạ trị áp sát liều thấp  (01 lần điều trị)</v>
          </cell>
          <cell r="Q7541">
            <v>1228000</v>
          </cell>
          <cell r="R7541">
            <v>198782.60869565199</v>
          </cell>
          <cell r="S7541">
            <v>1426000</v>
          </cell>
          <cell r="T7541">
            <v>258417.39130434758</v>
          </cell>
          <cell r="U7541">
            <v>1486417.3913043477</v>
          </cell>
          <cell r="V7541">
            <v>1486400</v>
          </cell>
          <cell r="W7541">
            <v>59456.695652173905</v>
          </cell>
          <cell r="X7541">
            <v>1545874.0869565215</v>
          </cell>
        </row>
        <row r="7542">
          <cell r="E7542" t="str">
            <v>37.8D11.1180</v>
          </cell>
          <cell r="F7542" t="str">
            <v>12. UNG BƯỚU</v>
          </cell>
          <cell r="G7542" t="str">
            <v>12.348</v>
          </cell>
          <cell r="H7542" t="str">
            <v>Xạ trị áp sát xuất liều thấp</v>
          </cell>
          <cell r="I7542" t="str">
            <v>Xạ trị áp sát xuất liều thấp</v>
          </cell>
          <cell r="J7542" t="str">
            <v>Xạ trị áp sát xuất liều thấp</v>
          </cell>
          <cell r="K7542" t="str">
            <v>A</v>
          </cell>
          <cell r="L7542" t="str">
            <v>TDB</v>
          </cell>
          <cell r="M7542">
            <v>1193</v>
          </cell>
          <cell r="N7542">
            <v>1193</v>
          </cell>
          <cell r="P7542" t="str">
            <v>Xạ trị áp sát liều thấp  (01 lần điều trị)</v>
          </cell>
          <cell r="Q7542">
            <v>1228000</v>
          </cell>
          <cell r="R7542">
            <v>198782.60869565199</v>
          </cell>
          <cell r="S7542">
            <v>1426000</v>
          </cell>
          <cell r="T7542">
            <v>258417.39130434758</v>
          </cell>
          <cell r="U7542">
            <v>1486417.3913043477</v>
          </cell>
          <cell r="V7542">
            <v>1486400</v>
          </cell>
          <cell r="W7542">
            <v>59456.695652173905</v>
          </cell>
          <cell r="X7542">
            <v>1545874.0869565215</v>
          </cell>
        </row>
        <row r="7543">
          <cell r="E7543" t="str">
            <v>37.8D08.0935</v>
          </cell>
          <cell r="F7543" t="str">
            <v>03. NHI KHOA</v>
          </cell>
          <cell r="G7543" t="str">
            <v>3.2107</v>
          </cell>
          <cell r="H7543" t="str">
            <v>Thủ thuật nong vòi nhĩ</v>
          </cell>
          <cell r="I7543" t="str">
            <v>Thủ thuật nong vòi nhĩ [có nội soi]</v>
          </cell>
          <cell r="J7543" t="str">
            <v>Thủ thuật nong vòi nhĩ</v>
          </cell>
          <cell r="K7543" t="str">
            <v>B</v>
          </cell>
          <cell r="L7543" t="str">
            <v>T1</v>
          </cell>
          <cell r="M7543">
            <v>945</v>
          </cell>
          <cell r="N7543">
            <v>945</v>
          </cell>
          <cell r="P7543" t="str">
            <v>Nong vòi nhĩ nội soi</v>
          </cell>
          <cell r="Q7543">
            <v>90000</v>
          </cell>
          <cell r="R7543">
            <v>32869.565217391297</v>
          </cell>
          <cell r="S7543">
            <v>122000</v>
          </cell>
          <cell r="T7543">
            <v>42730.434782608681</v>
          </cell>
          <cell r="U7543">
            <v>132730.43478260867</v>
          </cell>
          <cell r="V7543">
            <v>132700</v>
          </cell>
          <cell r="W7543">
            <v>5309.2173913043471</v>
          </cell>
          <cell r="X7543">
            <v>138039.65217391303</v>
          </cell>
        </row>
        <row r="7544">
          <cell r="E7544" t="str">
            <v>37.8D11.1180</v>
          </cell>
          <cell r="F7544" t="str">
            <v>19. Y HỌC HẠT NHÂN</v>
          </cell>
          <cell r="G7544" t="str">
            <v>19.412</v>
          </cell>
          <cell r="H7544" t="str">
            <v>Xạ trị áp sát bằng stent phóng xạ</v>
          </cell>
          <cell r="I7544" t="str">
            <v>Xạ trị áp sát bằng stent phóng xạ</v>
          </cell>
          <cell r="J7544" t="str">
            <v>Xạ trị áp sát bằng Stent phóng xạ</v>
          </cell>
          <cell r="K7544" t="str">
            <v>B</v>
          </cell>
          <cell r="L7544" t="str">
            <v>TDB</v>
          </cell>
          <cell r="M7544">
            <v>1193</v>
          </cell>
          <cell r="N7544">
            <v>1193</v>
          </cell>
          <cell r="P7544" t="str">
            <v>Xạ trị áp sát liều thấp  (01 lần điều trị)</v>
          </cell>
          <cell r="Q7544">
            <v>1228000</v>
          </cell>
          <cell r="R7544">
            <v>198782.60869565199</v>
          </cell>
          <cell r="S7544">
            <v>1426000</v>
          </cell>
          <cell r="T7544">
            <v>258417.39130434758</v>
          </cell>
          <cell r="U7544">
            <v>1486417.3913043477</v>
          </cell>
          <cell r="V7544">
            <v>1486400</v>
          </cell>
          <cell r="W7544">
            <v>59456.695652173905</v>
          </cell>
          <cell r="X7544">
            <v>1545874.0869565215</v>
          </cell>
        </row>
        <row r="7545">
          <cell r="E7545" t="str">
            <v>37.8D11.1180</v>
          </cell>
          <cell r="F7545" t="str">
            <v>19. Y HỌC HẠT NHÂN</v>
          </cell>
          <cell r="G7545" t="str">
            <v>19.411</v>
          </cell>
          <cell r="H7545" t="str">
            <v>Xạ trị áp sát bằng tấm áp phóng xạ</v>
          </cell>
          <cell r="I7545" t="str">
            <v>Xạ trị áp sát bằng tấm áp phóng xạ</v>
          </cell>
          <cell r="J7545" t="str">
            <v>Xạ trị áp sát bằng tấm áp phóng xạ</v>
          </cell>
          <cell r="K7545" t="str">
            <v>B</v>
          </cell>
          <cell r="L7545" t="str">
            <v>TDB</v>
          </cell>
          <cell r="M7545">
            <v>1193</v>
          </cell>
          <cell r="N7545">
            <v>1193</v>
          </cell>
          <cell r="P7545" t="str">
            <v>Xạ trị áp sát liều thấp  (01 lần điều trị)</v>
          </cell>
          <cell r="Q7545">
            <v>1228000</v>
          </cell>
          <cell r="R7545">
            <v>198782.60869565199</v>
          </cell>
          <cell r="S7545">
            <v>1426000</v>
          </cell>
          <cell r="T7545">
            <v>258417.39130434758</v>
          </cell>
          <cell r="U7545">
            <v>1486417.3913043477</v>
          </cell>
          <cell r="V7545">
            <v>1486400</v>
          </cell>
          <cell r="W7545">
            <v>59456.695652173905</v>
          </cell>
          <cell r="X7545">
            <v>1545874.0869565215</v>
          </cell>
        </row>
        <row r="7546">
          <cell r="E7546" t="str">
            <v>37.8D11.1181</v>
          </cell>
          <cell r="F7546" t="str">
            <v>03. NHI KHOA</v>
          </cell>
          <cell r="G7546" t="str">
            <v>3.2737</v>
          </cell>
          <cell r="H7546" t="str">
            <v>Cắt ung thư biểu mô vùng mặt + tạo hình vạt da, đóng khuyết da bằng phẫu thuật tạo hình thẩm mỹ đường kính từ 5 cm trở lên</v>
          </cell>
          <cell r="I7546" t="str">
            <v>Cắt ung thư biểu mô vùng mặt + tạo hình vạt da, đóng khuyết da bằng phẫu thuật tạo hình thẩm mỹ đường kính từ 5 cm trở lên</v>
          </cell>
          <cell r="J7546" t="str">
            <v>Cắt ung thư biểu mô vùng mặt + tạo hình vạt da, đóng khuyết da bằng phẫu thuật tạo hình thẩm mỹ đường kính từ 5cm trở lên</v>
          </cell>
          <cell r="K7546" t="str">
            <v>A</v>
          </cell>
          <cell r="L7546" t="str">
            <v>PDB</v>
          </cell>
          <cell r="M7546">
            <v>1194</v>
          </cell>
          <cell r="N7546">
            <v>1194</v>
          </cell>
          <cell r="P7546" t="str">
            <v>Cắt ung thư vùng hàm mặt có nạo vét hạch dưới hàm, hạch cổ và tạo hình bằng vạt từ xa hoặc tại chỗ</v>
          </cell>
          <cell r="Q7546">
            <v>5980000</v>
          </cell>
          <cell r="R7546">
            <v>1992521.7391304399</v>
          </cell>
          <cell r="S7546">
            <v>7972000</v>
          </cell>
          <cell r="T7546">
            <v>2590278.2608695719</v>
          </cell>
          <cell r="U7546">
            <v>8570278.2608695719</v>
          </cell>
          <cell r="V7546">
            <v>8570200</v>
          </cell>
          <cell r="W7546">
            <v>342811.13043478288</v>
          </cell>
          <cell r="X7546">
            <v>8913089.3913043551</v>
          </cell>
        </row>
        <row r="7547">
          <cell r="E7547" t="str">
            <v>37.8D11.1181</v>
          </cell>
          <cell r="F7547" t="str">
            <v>03. NHI KHOA</v>
          </cell>
          <cell r="G7547" t="str">
            <v>3.2447</v>
          </cell>
          <cell r="H7547" t="str">
            <v>Cắt ung thư da có vá da rộng đường kính dưới 5 cm</v>
          </cell>
          <cell r="I7547" t="str">
            <v>Cắt ung thư da có vá da rộng đường kính dưới 5 cm</v>
          </cell>
          <cell r="J7547" t="str">
            <v>Cắt ung thư da có vá da rộng đường kính dưới 5cm</v>
          </cell>
          <cell r="K7547" t="str">
            <v>B</v>
          </cell>
          <cell r="L7547" t="str">
            <v>P1</v>
          </cell>
          <cell r="M7547">
            <v>1194</v>
          </cell>
          <cell r="N7547">
            <v>1194</v>
          </cell>
          <cell r="P7547" t="str">
            <v>Cắt ung thư vùng hàm mặt có nạo vét hạch dưới hàm, hạch cổ và tạo hình bằng vạt từ xa hoặc tại chỗ</v>
          </cell>
          <cell r="Q7547">
            <v>5980000</v>
          </cell>
          <cell r="R7547">
            <v>1992521.7391304399</v>
          </cell>
          <cell r="S7547">
            <v>7972000</v>
          </cell>
          <cell r="T7547">
            <v>2590278.2608695719</v>
          </cell>
          <cell r="U7547">
            <v>8570278.2608695719</v>
          </cell>
          <cell r="V7547">
            <v>8570200</v>
          </cell>
          <cell r="W7547">
            <v>342811.13043478288</v>
          </cell>
          <cell r="X7547">
            <v>8913089.3913043551</v>
          </cell>
        </row>
        <row r="7548">
          <cell r="E7548" t="str">
            <v>37.8D11.1181</v>
          </cell>
          <cell r="F7548" t="str">
            <v>03. NHI KHOA</v>
          </cell>
          <cell r="G7548" t="str">
            <v>3.2448</v>
          </cell>
          <cell r="H7548" t="str">
            <v>Cắt ung thư da có vá da rộng đường kính trên 5 cm</v>
          </cell>
          <cell r="I7548" t="str">
            <v>Cắt ung thư da có vá da rộng đường kính trên 5 cm</v>
          </cell>
          <cell r="J7548" t="str">
            <v>Cắt ung thư da có vá da rộng đường kính trên 5cm</v>
          </cell>
          <cell r="K7548" t="str">
            <v>B</v>
          </cell>
          <cell r="L7548" t="str">
            <v>PDB</v>
          </cell>
          <cell r="M7548">
            <v>1194</v>
          </cell>
          <cell r="N7548">
            <v>1194</v>
          </cell>
          <cell r="P7548" t="str">
            <v>Cắt ung thư vùng hàm mặt có nạo vét hạch dưới hàm, hạch cổ và tạo hình bằng vạt từ xa hoặc tại chỗ</v>
          </cell>
          <cell r="Q7548">
            <v>5980000</v>
          </cell>
          <cell r="R7548">
            <v>1992521.7391304399</v>
          </cell>
          <cell r="S7548">
            <v>7972000</v>
          </cell>
          <cell r="T7548">
            <v>2590278.2608695719</v>
          </cell>
          <cell r="U7548">
            <v>8570278.2608695719</v>
          </cell>
          <cell r="V7548">
            <v>8570200</v>
          </cell>
          <cell r="W7548">
            <v>342811.13043478288</v>
          </cell>
          <cell r="X7548">
            <v>8913089.3913043551</v>
          </cell>
        </row>
        <row r="7549">
          <cell r="E7549" t="str">
            <v>37.8B00.0211</v>
          </cell>
          <cell r="F7549" t="str">
            <v>02. NỘI KHOA</v>
          </cell>
          <cell r="G7549" t="str">
            <v>2.339</v>
          </cell>
          <cell r="H7549" t="str">
            <v>Thụt tháo phân</v>
          </cell>
          <cell r="I7549" t="str">
            <v>Thụt tháo phân</v>
          </cell>
          <cell r="J7549" t="str">
            <v>Thụt tháo phân</v>
          </cell>
          <cell r="K7549" t="str">
            <v>D</v>
          </cell>
          <cell r="L7549" t="str">
            <v>T3</v>
          </cell>
          <cell r="M7549">
            <v>218</v>
          </cell>
          <cell r="N7549">
            <v>218</v>
          </cell>
          <cell r="P7549" t="str">
            <v>Thụt tháo phân hoặc Đặt sonde hậu môn</v>
          </cell>
          <cell r="Q7549">
            <v>64000</v>
          </cell>
          <cell r="R7549">
            <v>21913.043478260901</v>
          </cell>
          <cell r="S7549">
            <v>85900</v>
          </cell>
          <cell r="T7549">
            <v>28486.956521739172</v>
          </cell>
          <cell r="U7549">
            <v>92486.956521739165</v>
          </cell>
          <cell r="V7549">
            <v>92400</v>
          </cell>
          <cell r="W7549">
            <v>3699.4782608695668</v>
          </cell>
          <cell r="X7549">
            <v>96186.434782608732</v>
          </cell>
        </row>
        <row r="7550">
          <cell r="E7550" t="str">
            <v>37.8B00.0211</v>
          </cell>
          <cell r="F7550" t="str">
            <v>03. NHI KHOA</v>
          </cell>
          <cell r="G7550" t="str">
            <v>3.179</v>
          </cell>
          <cell r="H7550" t="str">
            <v>Thụt tháo phân</v>
          </cell>
          <cell r="I7550" t="str">
            <v>Thụt tháo phân</v>
          </cell>
          <cell r="J7550" t="str">
            <v>Thụt tháo phân</v>
          </cell>
          <cell r="K7550" t="str">
            <v>D</v>
          </cell>
          <cell r="L7550" t="str">
            <v>T3</v>
          </cell>
          <cell r="M7550">
            <v>218</v>
          </cell>
          <cell r="N7550">
            <v>218</v>
          </cell>
          <cell r="P7550" t="str">
            <v>Thụt tháo phân hoặc Đặt sonde hậu môn</v>
          </cell>
          <cell r="Q7550">
            <v>64000</v>
          </cell>
          <cell r="R7550">
            <v>21913.043478260901</v>
          </cell>
          <cell r="S7550">
            <v>85900</v>
          </cell>
          <cell r="T7550">
            <v>28486.956521739172</v>
          </cell>
          <cell r="U7550">
            <v>92486.956521739165</v>
          </cell>
          <cell r="V7550">
            <v>92400</v>
          </cell>
          <cell r="W7550">
            <v>3699.4782608695668</v>
          </cell>
          <cell r="X7550">
            <v>96186.434782608732</v>
          </cell>
        </row>
        <row r="7551">
          <cell r="E7551" t="str">
            <v>37.8B00.0211</v>
          </cell>
          <cell r="F7551" t="str">
            <v>03. NHI KHOA</v>
          </cell>
          <cell r="G7551" t="str">
            <v>3.2357</v>
          </cell>
          <cell r="H7551" t="str">
            <v>Thụt tháo phân</v>
          </cell>
          <cell r="I7551" t="str">
            <v>Thụt tháo phân</v>
          </cell>
          <cell r="J7551" t="str">
            <v>Thụt tháo phân</v>
          </cell>
          <cell r="K7551" t="str">
            <v>D</v>
          </cell>
          <cell r="L7551" t="str">
            <v>T3</v>
          </cell>
          <cell r="M7551">
            <v>218</v>
          </cell>
          <cell r="N7551">
            <v>218</v>
          </cell>
          <cell r="P7551" t="str">
            <v>Thụt tháo phân hoặc Đặt sonde hậu môn</v>
          </cell>
          <cell r="Q7551">
            <v>64000</v>
          </cell>
          <cell r="R7551">
            <v>21913.043478260901</v>
          </cell>
          <cell r="S7551">
            <v>85900</v>
          </cell>
          <cell r="T7551">
            <v>28486.956521739172</v>
          </cell>
          <cell r="U7551">
            <v>92486.956521739165</v>
          </cell>
          <cell r="V7551">
            <v>92400</v>
          </cell>
          <cell r="W7551">
            <v>3699.4782608695668</v>
          </cell>
          <cell r="X7551">
            <v>96186.434782608732</v>
          </cell>
        </row>
        <row r="7552">
          <cell r="E7552" t="str">
            <v>37.8C00.0271</v>
          </cell>
          <cell r="F7552" t="str">
            <v>03. NHI KHOA</v>
          </cell>
          <cell r="G7552" t="str">
            <v>3.592</v>
          </cell>
          <cell r="H7552" t="str">
            <v>Thuỷ châm điều trị đái dầm</v>
          </cell>
          <cell r="I7552" t="str">
            <v>Thuỷ châm điều trị đái dầm</v>
          </cell>
          <cell r="J7552" t="str">
            <v>Thuỷ châm điều trị đái dầm</v>
          </cell>
          <cell r="K7552" t="str">
            <v>D</v>
          </cell>
          <cell r="L7552" t="str">
            <v>T2</v>
          </cell>
          <cell r="M7552">
            <v>280</v>
          </cell>
          <cell r="N7552">
            <v>280</v>
          </cell>
          <cell r="O7552" t="str">
            <v>Chưa bao gồm thuốc.</v>
          </cell>
          <cell r="P7552" t="str">
            <v>Thuỷ châm</v>
          </cell>
          <cell r="Q7552">
            <v>47000</v>
          </cell>
          <cell r="R7552">
            <v>23165.217391304301</v>
          </cell>
          <cell r="S7552">
            <v>70100</v>
          </cell>
          <cell r="T7552">
            <v>30114.78260869559</v>
          </cell>
          <cell r="U7552">
            <v>77114.78260869559</v>
          </cell>
          <cell r="V7552">
            <v>77100</v>
          </cell>
          <cell r="W7552">
            <v>3084.5913043478236</v>
          </cell>
          <cell r="X7552">
            <v>80199.373913043411</v>
          </cell>
        </row>
        <row r="7553">
          <cell r="E7553" t="str">
            <v>37.8C00.0271</v>
          </cell>
          <cell r="F7553" t="str">
            <v>8. Y HỌC CỔ TRUYỀN</v>
          </cell>
          <cell r="G7553" t="str">
            <v>8.350</v>
          </cell>
          <cell r="H7553" t="str">
            <v>Thuỷ châm điều trị đái dầm</v>
          </cell>
          <cell r="I7553" t="str">
            <v>Thuỷ châm điều trị đái dầm</v>
          </cell>
          <cell r="J7553" t="str">
            <v>Thuỷ châm điều trị đái dầm</v>
          </cell>
          <cell r="K7553" t="str">
            <v>D</v>
          </cell>
          <cell r="L7553" t="str">
            <v>T2</v>
          </cell>
          <cell r="M7553">
            <v>280</v>
          </cell>
          <cell r="N7553">
            <v>280</v>
          </cell>
          <cell r="O7553" t="str">
            <v>Chưa bao gồm thuốc.</v>
          </cell>
          <cell r="P7553" t="str">
            <v>Thuỷ châm</v>
          </cell>
          <cell r="Q7553">
            <v>47000</v>
          </cell>
          <cell r="R7553">
            <v>23165.217391304301</v>
          </cell>
          <cell r="S7553">
            <v>70100</v>
          </cell>
          <cell r="T7553">
            <v>30114.78260869559</v>
          </cell>
          <cell r="U7553">
            <v>77114.78260869559</v>
          </cell>
          <cell r="V7553">
            <v>77100</v>
          </cell>
          <cell r="W7553">
            <v>3084.5913043478236</v>
          </cell>
          <cell r="X7553">
            <v>80199.373913043411</v>
          </cell>
        </row>
        <row r="7554">
          <cell r="E7554" t="str">
            <v>37.8D11.1181</v>
          </cell>
          <cell r="F7554" t="str">
            <v>12. UNG BƯỚU</v>
          </cell>
          <cell r="G7554" t="str">
            <v>12.67</v>
          </cell>
          <cell r="H7554" t="str">
            <v>Cắt ung thư vòm khẩu cái, tạo hình</v>
          </cell>
          <cell r="I7554" t="str">
            <v>Cắt ung thư vòm khẩu cái, tạo hình</v>
          </cell>
          <cell r="J7554" t="str">
            <v>Cắt ung thư vòm khẩu cái, tạo hình</v>
          </cell>
          <cell r="K7554" t="str">
            <v>B</v>
          </cell>
          <cell r="L7554" t="str">
            <v>P1</v>
          </cell>
          <cell r="M7554">
            <v>1194</v>
          </cell>
          <cell r="N7554">
            <v>1194</v>
          </cell>
          <cell r="P7554" t="str">
            <v>Cắt ung thư vùng hàm mặt có nạo vét hạch dưới hàm, hạch cổ và tạo hình bằng vạt từ xa hoặc tại chỗ</v>
          </cell>
          <cell r="Q7554">
            <v>5980000</v>
          </cell>
          <cell r="R7554">
            <v>1992521.7391304399</v>
          </cell>
          <cell r="S7554">
            <v>7972000</v>
          </cell>
          <cell r="T7554">
            <v>2590278.2608695719</v>
          </cell>
          <cell r="U7554">
            <v>8570278.2608695719</v>
          </cell>
          <cell r="V7554">
            <v>8570200</v>
          </cell>
          <cell r="W7554">
            <v>342811.13043478288</v>
          </cell>
          <cell r="X7554">
            <v>8913089.3913043551</v>
          </cell>
        </row>
        <row r="7555">
          <cell r="E7555" t="str">
            <v>37.8C00.0271</v>
          </cell>
          <cell r="F7555" t="str">
            <v>03. NHI KHOA</v>
          </cell>
          <cell r="G7555" t="str">
            <v>3.549</v>
          </cell>
          <cell r="H7555" t="str">
            <v>Thuỷ châm điều trị đau đầu, đau nửa đầu</v>
          </cell>
          <cell r="I7555" t="str">
            <v>Thuỷ châm điều trị đau đầu, đau nửa đầu</v>
          </cell>
          <cell r="J7555" t="str">
            <v>Thuỷ châm điều trị đau đầu, đau nửa đầu</v>
          </cell>
          <cell r="K7555" t="str">
            <v>D</v>
          </cell>
          <cell r="L7555" t="str">
            <v>T2</v>
          </cell>
          <cell r="M7555">
            <v>280</v>
          </cell>
          <cell r="N7555">
            <v>280</v>
          </cell>
          <cell r="O7555" t="str">
            <v>Chưa bao gồm thuốc.</v>
          </cell>
          <cell r="P7555" t="str">
            <v>Thuỷ châm</v>
          </cell>
          <cell r="Q7555">
            <v>47000</v>
          </cell>
          <cell r="R7555">
            <v>23165.217391304301</v>
          </cell>
          <cell r="S7555">
            <v>70100</v>
          </cell>
          <cell r="T7555">
            <v>30114.78260869559</v>
          </cell>
          <cell r="U7555">
            <v>77114.78260869559</v>
          </cell>
          <cell r="V7555">
            <v>77100</v>
          </cell>
          <cell r="W7555">
            <v>3084.5913043478236</v>
          </cell>
          <cell r="X7555">
            <v>80199.373913043411</v>
          </cell>
        </row>
        <row r="7556">
          <cell r="E7556" t="str">
            <v>37.8C00.0271</v>
          </cell>
          <cell r="F7556" t="str">
            <v>8. Y HỌC CỔ TRUYỀN</v>
          </cell>
          <cell r="G7556" t="str">
            <v>8.323</v>
          </cell>
          <cell r="H7556" t="str">
            <v>Thuỷ châm điều trị đau đầu, đau nửa đầu</v>
          </cell>
          <cell r="I7556" t="str">
            <v>Thuỷ châm điều trị đau đầu, đau nửa đầu</v>
          </cell>
          <cell r="J7556" t="str">
            <v>Thuỷ châm điều trị đau đầu, đau nửa đầu</v>
          </cell>
          <cell r="K7556" t="str">
            <v>C</v>
          </cell>
          <cell r="L7556" t="str">
            <v>T2</v>
          </cell>
          <cell r="M7556">
            <v>280</v>
          </cell>
          <cell r="N7556">
            <v>280</v>
          </cell>
          <cell r="O7556" t="str">
            <v>Chưa bao gồm thuốc.</v>
          </cell>
          <cell r="P7556" t="str">
            <v>Thuỷ châm</v>
          </cell>
          <cell r="Q7556">
            <v>47000</v>
          </cell>
          <cell r="R7556">
            <v>23165.217391304301</v>
          </cell>
          <cell r="S7556">
            <v>70100</v>
          </cell>
          <cell r="T7556">
            <v>30114.78260869559</v>
          </cell>
          <cell r="U7556">
            <v>77114.78260869559</v>
          </cell>
          <cell r="V7556">
            <v>77100</v>
          </cell>
          <cell r="W7556">
            <v>3084.5913043478236</v>
          </cell>
          <cell r="X7556">
            <v>80199.373913043411</v>
          </cell>
        </row>
        <row r="7557">
          <cell r="E7557" t="str">
            <v>37.8C00.0271</v>
          </cell>
          <cell r="F7557" t="str">
            <v>03. NHI KHOA</v>
          </cell>
          <cell r="G7557" t="str">
            <v>3.580</v>
          </cell>
          <cell r="H7557" t="str">
            <v>Thuỷ châm điều trị đau lưng</v>
          </cell>
          <cell r="I7557" t="str">
            <v>Thuỷ châm điều trị đau lưng</v>
          </cell>
          <cell r="J7557" t="str">
            <v>Thuỷ châm điều trị đau lưng</v>
          </cell>
          <cell r="K7557" t="str">
            <v>D</v>
          </cell>
          <cell r="L7557" t="str">
            <v>T2</v>
          </cell>
          <cell r="M7557">
            <v>280</v>
          </cell>
          <cell r="N7557">
            <v>280</v>
          </cell>
          <cell r="O7557" t="str">
            <v>Chưa bao gồm thuốc.</v>
          </cell>
          <cell r="P7557" t="str">
            <v>Thuỷ châm</v>
          </cell>
          <cell r="Q7557">
            <v>47000</v>
          </cell>
          <cell r="R7557">
            <v>23165.217391304301</v>
          </cell>
          <cell r="S7557">
            <v>70100</v>
          </cell>
          <cell r="T7557">
            <v>30114.78260869559</v>
          </cell>
          <cell r="U7557">
            <v>77114.78260869559</v>
          </cell>
          <cell r="V7557">
            <v>77100</v>
          </cell>
          <cell r="W7557">
            <v>3084.5913043478236</v>
          </cell>
          <cell r="X7557">
            <v>80199.373913043411</v>
          </cell>
        </row>
        <row r="7558">
          <cell r="E7558" t="str">
            <v>37.8C00.0271</v>
          </cell>
          <cell r="F7558" t="str">
            <v>8. Y HỌC CỔ TRUYỀN</v>
          </cell>
          <cell r="G7558" t="str">
            <v>8.378</v>
          </cell>
          <cell r="H7558" t="str">
            <v>Thuỷ châm điều trị đau lưng</v>
          </cell>
          <cell r="I7558" t="str">
            <v>Thuỷ châm điều trị đau lưng</v>
          </cell>
          <cell r="J7558" t="str">
            <v>Thuỷ châm điều trị đau lưng</v>
          </cell>
          <cell r="K7558" t="str">
            <v>D</v>
          </cell>
          <cell r="L7558" t="str">
            <v>T2</v>
          </cell>
          <cell r="M7558">
            <v>280</v>
          </cell>
          <cell r="N7558">
            <v>280</v>
          </cell>
          <cell r="O7558" t="str">
            <v>Chưa bao gồm thuốc.</v>
          </cell>
          <cell r="P7558" t="str">
            <v>Thuỷ châm</v>
          </cell>
          <cell r="Q7558">
            <v>47000</v>
          </cell>
          <cell r="R7558">
            <v>23165.217391304301</v>
          </cell>
          <cell r="S7558">
            <v>70100</v>
          </cell>
          <cell r="T7558">
            <v>30114.78260869559</v>
          </cell>
          <cell r="U7558">
            <v>77114.78260869559</v>
          </cell>
          <cell r="V7558">
            <v>77100</v>
          </cell>
          <cell r="W7558">
            <v>3084.5913043478236</v>
          </cell>
          <cell r="X7558">
            <v>80199.373913043411</v>
          </cell>
        </row>
        <row r="7559">
          <cell r="E7559" t="str">
            <v>37.8D11.1182</v>
          </cell>
          <cell r="F7559" t="str">
            <v>12. UNG BƯỚU</v>
          </cell>
          <cell r="G7559" t="str">
            <v>12.66</v>
          </cell>
          <cell r="H7559" t="str">
            <v>Cắt chậu sàn miệng, tạo hình và vét hạch cổ</v>
          </cell>
          <cell r="I7559" t="str">
            <v>Cắt chậu sàn miệng, tạo hình và vét hạch cổ</v>
          </cell>
          <cell r="J7559" t="str">
            <v>Cắt chậu sàn miệng, tạo hình và vét hạch cổ</v>
          </cell>
          <cell r="K7559" t="str">
            <v>B</v>
          </cell>
          <cell r="L7559" t="str">
            <v>PDB</v>
          </cell>
          <cell r="M7559">
            <v>1195</v>
          </cell>
          <cell r="N7559">
            <v>1195</v>
          </cell>
          <cell r="P7559" t="str">
            <v>Cắt  ung thư lưỡi - sàn miệng, nạo vét hạch và tạo hình bằng vạt từ xa</v>
          </cell>
          <cell r="Q7559">
            <v>6880000</v>
          </cell>
          <cell r="R7559">
            <v>1992521.7391304399</v>
          </cell>
          <cell r="S7559">
            <v>8872000</v>
          </cell>
          <cell r="T7559">
            <v>2590278.2608695719</v>
          </cell>
          <cell r="U7559">
            <v>9470278.2608695719</v>
          </cell>
          <cell r="V7559">
            <v>9470200</v>
          </cell>
          <cell r="W7559">
            <v>378811.13043478288</v>
          </cell>
          <cell r="X7559">
            <v>9849089.3913043551</v>
          </cell>
        </row>
        <row r="7560">
          <cell r="E7560" t="str">
            <v>37.8C00.0271</v>
          </cell>
          <cell r="F7560" t="str">
            <v>03. NHI KHOA</v>
          </cell>
          <cell r="G7560" t="str">
            <v>3.601</v>
          </cell>
          <cell r="H7560" t="str">
            <v>Thuỷ châm điều trị đau răng</v>
          </cell>
          <cell r="I7560" t="str">
            <v>Thuỷ châm điều trị đau răng</v>
          </cell>
          <cell r="J7560" t="str">
            <v>Thuỷ châm điều trị đau răng</v>
          </cell>
          <cell r="K7560" t="str">
            <v>D</v>
          </cell>
          <cell r="L7560" t="str">
            <v>T2</v>
          </cell>
          <cell r="M7560">
            <v>280</v>
          </cell>
          <cell r="N7560">
            <v>280</v>
          </cell>
          <cell r="O7560" t="str">
            <v>Chưa bao gồm thuốc.</v>
          </cell>
          <cell r="P7560" t="str">
            <v>Thuỷ châm</v>
          </cell>
          <cell r="Q7560">
            <v>47000</v>
          </cell>
          <cell r="R7560">
            <v>23165.217391304301</v>
          </cell>
          <cell r="S7560">
            <v>70100</v>
          </cell>
          <cell r="T7560">
            <v>30114.78260869559</v>
          </cell>
          <cell r="U7560">
            <v>77114.78260869559</v>
          </cell>
          <cell r="V7560">
            <v>77100</v>
          </cell>
          <cell r="W7560">
            <v>3084.5913043478236</v>
          </cell>
          <cell r="X7560">
            <v>80199.373913043411</v>
          </cell>
        </row>
        <row r="7561">
          <cell r="E7561" t="str">
            <v>37.8C00.0271</v>
          </cell>
          <cell r="F7561" t="str">
            <v>8. Y HỌC CỔ TRUYỀN</v>
          </cell>
          <cell r="G7561" t="str">
            <v>8.373</v>
          </cell>
          <cell r="H7561" t="str">
            <v>Thuỷ châm điều trị đau răng</v>
          </cell>
          <cell r="I7561" t="str">
            <v>Thuỷ châm điều trị đau răng</v>
          </cell>
          <cell r="J7561" t="str">
            <v>Thuỷ châm điều trị đau răng</v>
          </cell>
          <cell r="K7561" t="str">
            <v>D</v>
          </cell>
          <cell r="L7561" t="str">
            <v>T2</v>
          </cell>
          <cell r="M7561">
            <v>280</v>
          </cell>
          <cell r="N7561">
            <v>280</v>
          </cell>
          <cell r="O7561" t="str">
            <v>Chưa bao gồm thuốc.</v>
          </cell>
          <cell r="P7561" t="str">
            <v>Thuỷ châm</v>
          </cell>
          <cell r="Q7561">
            <v>47000</v>
          </cell>
          <cell r="R7561">
            <v>23165.217391304301</v>
          </cell>
          <cell r="S7561">
            <v>70100</v>
          </cell>
          <cell r="T7561">
            <v>30114.78260869559</v>
          </cell>
          <cell r="U7561">
            <v>77114.78260869559</v>
          </cell>
          <cell r="V7561">
            <v>77100</v>
          </cell>
          <cell r="W7561">
            <v>3084.5913043478236</v>
          </cell>
          <cell r="X7561">
            <v>80199.373913043411</v>
          </cell>
        </row>
        <row r="7562">
          <cell r="E7562" t="str">
            <v>37.8D11.1183</v>
          </cell>
          <cell r="F7562" t="str">
            <v>12. UNG BƯỚU</v>
          </cell>
          <cell r="G7562" t="str">
            <v>12.193</v>
          </cell>
          <cell r="H7562" t="str">
            <v>Cắt u máu, u bạch huyết trong lồng ngực đường kính trên 10 cm</v>
          </cell>
          <cell r="I7562" t="str">
            <v>Cắt u máu, u bạch huyết trong lồng ngực đường kính trên 10 cm</v>
          </cell>
          <cell r="J7562" t="str">
            <v>Cắt u máu, u bạch huyết trong lồng ngực đường kính trên 10cm</v>
          </cell>
          <cell r="K7562" t="str">
            <v>A</v>
          </cell>
          <cell r="L7562" t="str">
            <v>P1</v>
          </cell>
          <cell r="M7562">
            <v>1196</v>
          </cell>
          <cell r="N7562">
            <v>1196</v>
          </cell>
          <cell r="P7562" t="str">
            <v>Cắt u máu, u bạch huyết trong lồng ngực đường kính trên 10 cm</v>
          </cell>
          <cell r="Q7562">
            <v>6680000</v>
          </cell>
          <cell r="R7562">
            <v>1992521.7391304399</v>
          </cell>
          <cell r="S7562">
            <v>8672000</v>
          </cell>
          <cell r="T7562">
            <v>2590278.2608695719</v>
          </cell>
          <cell r="U7562">
            <v>9270278.2608695719</v>
          </cell>
          <cell r="V7562">
            <v>9270200</v>
          </cell>
          <cell r="W7562">
            <v>370811.13043478288</v>
          </cell>
          <cell r="X7562">
            <v>9641089.3913043551</v>
          </cell>
        </row>
        <row r="7563">
          <cell r="E7563" t="str">
            <v>37.8C00.0271</v>
          </cell>
          <cell r="F7563" t="str">
            <v>03. NHI KHOA</v>
          </cell>
          <cell r="G7563" t="str">
            <v>3.560</v>
          </cell>
          <cell r="H7563" t="str">
            <v>Thuỷ châm điều trị giảm thị lực</v>
          </cell>
          <cell r="I7563" t="str">
            <v>Thuỷ châm điều trị giảm thị lực</v>
          </cell>
          <cell r="J7563" t="str">
            <v>Thuỷ châm điều trị giảm thị lực</v>
          </cell>
          <cell r="K7563" t="str">
            <v>D</v>
          </cell>
          <cell r="L7563" t="str">
            <v>T2</v>
          </cell>
          <cell r="M7563">
            <v>280</v>
          </cell>
          <cell r="N7563">
            <v>280</v>
          </cell>
          <cell r="O7563" t="str">
            <v>Chưa bao gồm thuốc.</v>
          </cell>
          <cell r="P7563" t="str">
            <v>Thuỷ châm</v>
          </cell>
          <cell r="Q7563">
            <v>47000</v>
          </cell>
          <cell r="R7563">
            <v>23165.217391304301</v>
          </cell>
          <cell r="S7563">
            <v>70100</v>
          </cell>
          <cell r="T7563">
            <v>30114.78260869559</v>
          </cell>
          <cell r="U7563">
            <v>77114.78260869559</v>
          </cell>
          <cell r="V7563">
            <v>77100</v>
          </cell>
          <cell r="W7563">
            <v>3084.5913043478236</v>
          </cell>
          <cell r="X7563">
            <v>80199.373913043411</v>
          </cell>
        </row>
        <row r="7564">
          <cell r="E7564" t="str">
            <v>37.8D11.1184</v>
          </cell>
          <cell r="F7564" t="str">
            <v>12. UNG BƯỚU</v>
          </cell>
          <cell r="G7564" t="str">
            <v>12.298</v>
          </cell>
          <cell r="H7564" t="str">
            <v>Cắt bỏ tạng trong tiểu khung, từ 2 tạng trở lên</v>
          </cell>
          <cell r="I7564" t="str">
            <v>Cắt bỏ tạng trong tiểu khung, từ 2 tạng trở lên</v>
          </cell>
          <cell r="J7564" t="str">
            <v>Cắt bỏ tạng trong tiểu khung, từ 2 tạng trở lên</v>
          </cell>
          <cell r="K7564" t="str">
            <v>A</v>
          </cell>
          <cell r="L7564" t="str">
            <v>P1</v>
          </cell>
          <cell r="M7564">
            <v>1197</v>
          </cell>
          <cell r="N7564">
            <v>1197</v>
          </cell>
          <cell r="P7564" t="str">
            <v>Cắt từ 3 tạng trở lên trong điều trị ung thư tiêu hoá</v>
          </cell>
          <cell r="Q7564">
            <v>7380000</v>
          </cell>
          <cell r="R7564">
            <v>1992521.7391304399</v>
          </cell>
          <cell r="S7564">
            <v>9372000</v>
          </cell>
          <cell r="T7564">
            <v>2590278.2608695719</v>
          </cell>
          <cell r="U7564">
            <v>9970278.2608695719</v>
          </cell>
          <cell r="V7564">
            <v>9970200</v>
          </cell>
          <cell r="W7564">
            <v>398811.13043478288</v>
          </cell>
          <cell r="X7564">
            <v>10369089.391304355</v>
          </cell>
        </row>
        <row r="7565">
          <cell r="E7565" t="str">
            <v>37.8C00.0271</v>
          </cell>
          <cell r="F7565" t="str">
            <v>8. Y HỌC CỔ TRUYỀN</v>
          </cell>
          <cell r="G7565" t="str">
            <v>8.383</v>
          </cell>
          <cell r="H7565" t="str">
            <v>Thuỷ châm điều trị giảm thị lực</v>
          </cell>
          <cell r="I7565" t="str">
            <v>Thuỷ châm điều trị giảm thị lực</v>
          </cell>
          <cell r="J7565" t="str">
            <v>Thuỷ châm điều trị giảm thị lực</v>
          </cell>
          <cell r="K7565" t="str">
            <v>C</v>
          </cell>
          <cell r="L7565" t="str">
            <v>T2</v>
          </cell>
          <cell r="M7565">
            <v>280</v>
          </cell>
          <cell r="N7565">
            <v>280</v>
          </cell>
          <cell r="O7565" t="str">
            <v>Chưa bao gồm thuốc.</v>
          </cell>
          <cell r="P7565" t="str">
            <v>Thuỷ châm</v>
          </cell>
          <cell r="Q7565">
            <v>47000</v>
          </cell>
          <cell r="R7565">
            <v>23165.217391304301</v>
          </cell>
          <cell r="S7565">
            <v>70100</v>
          </cell>
          <cell r="T7565">
            <v>30114.78260869559</v>
          </cell>
          <cell r="U7565">
            <v>77114.78260869559</v>
          </cell>
          <cell r="V7565">
            <v>77100</v>
          </cell>
          <cell r="W7565">
            <v>3084.5913043478236</v>
          </cell>
          <cell r="X7565">
            <v>80199.373913043411</v>
          </cell>
        </row>
        <row r="7566">
          <cell r="E7566" t="str">
            <v>37.8D11.1185</v>
          </cell>
          <cell r="F7566" t="str">
            <v>03. NHI KHOA</v>
          </cell>
          <cell r="G7566" t="str">
            <v>3.2743</v>
          </cell>
          <cell r="H7566" t="str">
            <v>Tháo khớp vai do ung thư chi trên</v>
          </cell>
          <cell r="I7566" t="str">
            <v>Tháo khớp vai do ung thư chi trên</v>
          </cell>
          <cell r="J7566" t="str">
            <v>Tháo khớp vai do ung thư chi trên</v>
          </cell>
          <cell r="K7566" t="str">
            <v>B</v>
          </cell>
          <cell r="L7566" t="str">
            <v>P1</v>
          </cell>
          <cell r="M7566">
            <v>1198</v>
          </cell>
          <cell r="N7566">
            <v>1198</v>
          </cell>
          <cell r="P7566" t="str">
            <v>Tháo khớp xương bả vai do ung thư</v>
          </cell>
          <cell r="Q7566">
            <v>5180000</v>
          </cell>
          <cell r="R7566">
            <v>1992521.7391304399</v>
          </cell>
          <cell r="S7566">
            <v>7172000</v>
          </cell>
          <cell r="T7566">
            <v>2590278.2608695719</v>
          </cell>
          <cell r="U7566">
            <v>7770278.2608695719</v>
          </cell>
          <cell r="V7566">
            <v>7770200</v>
          </cell>
          <cell r="W7566">
            <v>310811.13043478288</v>
          </cell>
          <cell r="X7566">
            <v>8081089.3913043551</v>
          </cell>
        </row>
        <row r="7567">
          <cell r="E7567" t="str">
            <v>37.8D11.1185</v>
          </cell>
          <cell r="F7567" t="str">
            <v>12. UNG BƯỚU</v>
          </cell>
          <cell r="G7567" t="str">
            <v>12.330</v>
          </cell>
          <cell r="H7567" t="str">
            <v>Tháo khớp vai do ung thư đầu trên xương cánh tay</v>
          </cell>
          <cell r="I7567" t="str">
            <v>Tháo khớp vai do ung thư đầu trên xương cánh tay</v>
          </cell>
          <cell r="J7567" t="str">
            <v>Tháo khớp vai do ung thư đầu trên xương cánh tay</v>
          </cell>
          <cell r="K7567" t="str">
            <v>B</v>
          </cell>
          <cell r="L7567" t="str">
            <v>P1</v>
          </cell>
          <cell r="M7567">
            <v>1198</v>
          </cell>
          <cell r="N7567">
            <v>1198</v>
          </cell>
          <cell r="P7567" t="str">
            <v>Tháo khớp xương bả vai do ung thư</v>
          </cell>
          <cell r="Q7567">
            <v>5180000</v>
          </cell>
          <cell r="R7567">
            <v>1992521.7391304399</v>
          </cell>
          <cell r="S7567">
            <v>7172000</v>
          </cell>
          <cell r="T7567">
            <v>2590278.2608695719</v>
          </cell>
          <cell r="U7567">
            <v>7770278.2608695719</v>
          </cell>
          <cell r="V7567">
            <v>7770200</v>
          </cell>
          <cell r="W7567">
            <v>310811.13043478288</v>
          </cell>
          <cell r="X7567">
            <v>8081089.3913043551</v>
          </cell>
        </row>
        <row r="7568">
          <cell r="E7568" t="str">
            <v>37.8D11.1185</v>
          </cell>
          <cell r="F7568" t="str">
            <v>12. UNG BƯỚU</v>
          </cell>
          <cell r="G7568" t="str">
            <v>12.446</v>
          </cell>
          <cell r="H7568" t="str">
            <v>Tháo khớp xương bả vai do ung thư</v>
          </cell>
          <cell r="I7568" t="str">
            <v>Tháo khớp xương bả vai do ung thư</v>
          </cell>
          <cell r="J7568" t="str">
            <v>Tháo khớp xương bả vai do ung thư</v>
          </cell>
          <cell r="K7568" t="str">
            <v>B</v>
          </cell>
          <cell r="M7568">
            <v>1198</v>
          </cell>
          <cell r="N7568">
            <v>1198</v>
          </cell>
          <cell r="P7568" t="str">
            <v>Tháo khớp xương bả vai do ung thư</v>
          </cell>
          <cell r="Q7568">
            <v>5180000</v>
          </cell>
          <cell r="R7568">
            <v>1992521.7391304399</v>
          </cell>
          <cell r="S7568">
            <v>7172000</v>
          </cell>
          <cell r="T7568">
            <v>2590278.2608695719</v>
          </cell>
          <cell r="U7568">
            <v>7770278.2608695719</v>
          </cell>
          <cell r="V7568">
            <v>7770200</v>
          </cell>
          <cell r="W7568">
            <v>310811.13043478288</v>
          </cell>
          <cell r="X7568">
            <v>8081089.3913043551</v>
          </cell>
        </row>
        <row r="7569">
          <cell r="E7569" t="str">
            <v>37.8D11.1186</v>
          </cell>
          <cell r="F7569" t="str">
            <v>12. UNG BƯỚU</v>
          </cell>
          <cell r="G7569" t="str">
            <v>12.447</v>
          </cell>
          <cell r="H7569" t="str">
            <v>Phẫu thuật cắt xương bả vai và phần mềm</v>
          </cell>
          <cell r="I7569" t="str">
            <v>Phẫu thuật cắt xương bả vai và phần mềm</v>
          </cell>
          <cell r="J7569" t="str">
            <v>Phẫu thuật cắt xương bả vai và phần mềm</v>
          </cell>
          <cell r="K7569" t="str">
            <v>A</v>
          </cell>
          <cell r="M7569">
            <v>1199</v>
          </cell>
          <cell r="N7569">
            <v>1199</v>
          </cell>
          <cell r="P7569" t="str">
            <v>Phẫu thuật cắt xương bả vai và phần mềm</v>
          </cell>
          <cell r="Q7569">
            <v>6580000</v>
          </cell>
          <cell r="R7569">
            <v>1992521.7391304399</v>
          </cell>
          <cell r="S7569">
            <v>8572000</v>
          </cell>
          <cell r="T7569">
            <v>2590278.2608695719</v>
          </cell>
          <cell r="U7569">
            <v>9170278.2608695719</v>
          </cell>
          <cell r="V7569">
            <v>9170200</v>
          </cell>
          <cell r="W7569">
            <v>366811.13043478288</v>
          </cell>
          <cell r="X7569">
            <v>9537089.3913043551</v>
          </cell>
        </row>
        <row r="7570">
          <cell r="E7570" t="str">
            <v>37.8D11.1187</v>
          </cell>
          <cell r="F7570" t="str">
            <v>03. NHI KHOA</v>
          </cell>
          <cell r="G7570" t="str">
            <v>3.3219</v>
          </cell>
          <cell r="H7570" t="str">
            <v>Phẫu thuật đặt Port động/tĩnh mạch để tiêm truyền hóa chất điều trị ung thư</v>
          </cell>
          <cell r="I7570" t="str">
            <v>Phẫu thuật đặt Port động/tĩnh mạch để tiêm truyền hóa chất điều trị ung thư</v>
          </cell>
          <cell r="J7570" t="str">
            <v>Phẫu thuật đặt Port động/tĩnh mạch để tiêm truyền hoá chất điều trị ung thư</v>
          </cell>
          <cell r="K7570" t="str">
            <v>B</v>
          </cell>
          <cell r="L7570" t="str">
            <v>P2</v>
          </cell>
          <cell r="M7570">
            <v>1200</v>
          </cell>
          <cell r="N7570">
            <v>1200</v>
          </cell>
          <cell r="O7570" t="str">
            <v>Chưa bao gồm buồng tiêm truyền.</v>
          </cell>
          <cell r="P7570" t="str">
            <v>Đặt buồng tiêm truyền dưới da</v>
          </cell>
          <cell r="Q7570">
            <v>1070000</v>
          </cell>
          <cell r="R7570">
            <v>278608.69565217401</v>
          </cell>
          <cell r="S7570">
            <v>1348000</v>
          </cell>
          <cell r="T7570">
            <v>362191.30434782617</v>
          </cell>
          <cell r="U7570">
            <v>1432191.3043478262</v>
          </cell>
          <cell r="V7570">
            <v>1432100</v>
          </cell>
          <cell r="W7570">
            <v>57287.652173913048</v>
          </cell>
          <cell r="X7570">
            <v>1489478.9565217393</v>
          </cell>
        </row>
        <row r="7571">
          <cell r="E7571" t="str">
            <v>37.8D11.1187</v>
          </cell>
          <cell r="F7571" t="str">
            <v>12. UNG BƯỚU</v>
          </cell>
          <cell r="G7571" t="str">
            <v>12.448</v>
          </cell>
          <cell r="H7571" t="str">
            <v>Đặt buồng tiêm truyền dưới da</v>
          </cell>
          <cell r="I7571" t="str">
            <v>Đặt buồng tiêm truyền dưới da</v>
          </cell>
          <cell r="J7571" t="str">
            <v>Đặt buồng tiêm truyền dưới da</v>
          </cell>
          <cell r="K7571" t="str">
            <v>B</v>
          </cell>
          <cell r="M7571">
            <v>1200</v>
          </cell>
          <cell r="N7571">
            <v>1200</v>
          </cell>
          <cell r="O7571" t="str">
            <v>Chưa bao gồm buồng tiêm truyền.</v>
          </cell>
          <cell r="P7571" t="str">
            <v>Đặt buồng tiêm truyền dưới da</v>
          </cell>
          <cell r="Q7571">
            <v>1070000</v>
          </cell>
          <cell r="R7571">
            <v>278608.69565217401</v>
          </cell>
          <cell r="S7571">
            <v>1348000</v>
          </cell>
          <cell r="T7571">
            <v>362191.30434782617</v>
          </cell>
          <cell r="U7571">
            <v>1432191.3043478262</v>
          </cell>
          <cell r="V7571">
            <v>1432100</v>
          </cell>
          <cell r="W7571">
            <v>57287.652173913048</v>
          </cell>
          <cell r="X7571">
            <v>1489478.9565217393</v>
          </cell>
        </row>
        <row r="7572">
          <cell r="E7572" t="str">
            <v>37.8D11.1189</v>
          </cell>
          <cell r="F7572" t="str">
            <v>12. UNG BƯỚU</v>
          </cell>
          <cell r="G7572" t="str">
            <v>12.142</v>
          </cell>
          <cell r="H7572" t="str">
            <v>Cắt bỏ khối u màn hầu</v>
          </cell>
          <cell r="I7572" t="str">
            <v>Cắt bỏ khối u màn hầu</v>
          </cell>
          <cell r="J7572" t="str">
            <v>Cắt bỏ khối u màn hầu</v>
          </cell>
          <cell r="K7572" t="str">
            <v>B</v>
          </cell>
          <cell r="L7572" t="str">
            <v>P1</v>
          </cell>
          <cell r="M7572">
            <v>1202</v>
          </cell>
          <cell r="N7572">
            <v>1202</v>
          </cell>
          <cell r="P7572" t="str">
            <v>Phẫu thuật loại I (Ung bướu)</v>
          </cell>
          <cell r="Q7572">
            <v>1797000</v>
          </cell>
          <cell r="R7572">
            <v>1156695.6521739101</v>
          </cell>
          <cell r="S7572">
            <v>2953000</v>
          </cell>
          <cell r="T7572">
            <v>1503704.3478260832</v>
          </cell>
          <cell r="U7572">
            <v>3300704.3478260832</v>
          </cell>
          <cell r="V7572">
            <v>3300700</v>
          </cell>
          <cell r="W7572">
            <v>132028.17391304334</v>
          </cell>
          <cell r="X7572">
            <v>3432732.5217391266</v>
          </cell>
        </row>
        <row r="7573">
          <cell r="E7573" t="str">
            <v>37.8D11.1189</v>
          </cell>
          <cell r="F7573" t="str">
            <v>12. UNG BƯỚU</v>
          </cell>
          <cell r="G7573" t="str">
            <v>12.141</v>
          </cell>
          <cell r="H7573" t="str">
            <v>Cắt khối u khẩu cái</v>
          </cell>
          <cell r="I7573" t="str">
            <v>Cắt khối u khẩu cái</v>
          </cell>
          <cell r="J7573" t="str">
            <v>Cắt khối u khẩu cái</v>
          </cell>
          <cell r="K7573" t="str">
            <v>B</v>
          </cell>
          <cell r="L7573" t="str">
            <v>P1</v>
          </cell>
          <cell r="M7573">
            <v>1202</v>
          </cell>
          <cell r="N7573">
            <v>1202</v>
          </cell>
          <cell r="P7573" t="str">
            <v>Phẫu thuật loại I (Ung bướu)</v>
          </cell>
          <cell r="Q7573">
            <v>1797000</v>
          </cell>
          <cell r="R7573">
            <v>1156695.6521739101</v>
          </cell>
          <cell r="S7573">
            <v>2953000</v>
          </cell>
          <cell r="T7573">
            <v>1503704.3478260832</v>
          </cell>
          <cell r="U7573">
            <v>3300704.3478260832</v>
          </cell>
          <cell r="V7573">
            <v>3300700</v>
          </cell>
          <cell r="W7573">
            <v>132028.17391304334</v>
          </cell>
          <cell r="X7573">
            <v>3432732.5217391266</v>
          </cell>
        </row>
        <row r="7574">
          <cell r="E7574" t="str">
            <v>37.8D11.1189</v>
          </cell>
          <cell r="F7574" t="str">
            <v>12. UNG BƯỚU</v>
          </cell>
          <cell r="G7574" t="str">
            <v>12.264</v>
          </cell>
          <cell r="H7574" t="str">
            <v>Cắt nang thừng tinh hai bên</v>
          </cell>
          <cell r="I7574" t="str">
            <v>Cắt nang thừng tinh hai bên</v>
          </cell>
          <cell r="J7574" t="str">
            <v>Cắt nang thừng tinh hai bên</v>
          </cell>
          <cell r="K7574" t="str">
            <v>C</v>
          </cell>
          <cell r="L7574" t="str">
            <v>P2</v>
          </cell>
          <cell r="M7574">
            <v>1202</v>
          </cell>
          <cell r="N7574">
            <v>1202</v>
          </cell>
          <cell r="P7574" t="str">
            <v>Phẫu thuật loại I (Ung bướu)</v>
          </cell>
          <cell r="Q7574">
            <v>1797000</v>
          </cell>
          <cell r="R7574">
            <v>1156695.6521739101</v>
          </cell>
          <cell r="S7574">
            <v>2953000</v>
          </cell>
          <cell r="T7574">
            <v>1503704.3478260832</v>
          </cell>
          <cell r="U7574">
            <v>3300704.3478260832</v>
          </cell>
          <cell r="V7574">
            <v>3300700</v>
          </cell>
          <cell r="W7574">
            <v>132028.17391304334</v>
          </cell>
          <cell r="X7574">
            <v>3432732.5217391266</v>
          </cell>
        </row>
        <row r="7575">
          <cell r="E7575" t="str">
            <v>37.8D11.1189</v>
          </cell>
          <cell r="F7575" t="str">
            <v>12. UNG BƯỚU</v>
          </cell>
          <cell r="G7575" t="str">
            <v>12.135</v>
          </cell>
          <cell r="H7575" t="str">
            <v>Cắt u lưỡi lành tính</v>
          </cell>
          <cell r="I7575" t="str">
            <v>Cắt u lưỡi lành tính</v>
          </cell>
          <cell r="J7575" t="str">
            <v>Cắt u lưỡi lành tính</v>
          </cell>
          <cell r="K7575" t="str">
            <v>B</v>
          </cell>
          <cell r="L7575" t="str">
            <v>P1</v>
          </cell>
          <cell r="M7575">
            <v>1202</v>
          </cell>
          <cell r="N7575">
            <v>1202</v>
          </cell>
          <cell r="P7575" t="str">
            <v>Phẫu thuật loại I (Ung bướu)</v>
          </cell>
          <cell r="Q7575">
            <v>1797000</v>
          </cell>
          <cell r="R7575">
            <v>1156695.6521739101</v>
          </cell>
          <cell r="S7575">
            <v>2953000</v>
          </cell>
          <cell r="T7575">
            <v>1503704.3478260832</v>
          </cell>
          <cell r="U7575">
            <v>3300704.3478260832</v>
          </cell>
          <cell r="V7575">
            <v>3300700</v>
          </cell>
          <cell r="W7575">
            <v>132028.17391304334</v>
          </cell>
          <cell r="X7575">
            <v>3432732.5217391266</v>
          </cell>
        </row>
        <row r="7576">
          <cell r="E7576" t="str">
            <v>37.8D11.1189</v>
          </cell>
          <cell r="F7576" t="str">
            <v>12. UNG BƯỚU</v>
          </cell>
          <cell r="G7576" t="str">
            <v>12.314</v>
          </cell>
          <cell r="H7576" t="str">
            <v>Cắt u máu/u bạch mạch dưới da đường kính từ 5 - 10 cm</v>
          </cell>
          <cell r="I7576" t="str">
            <v>Cắt u máu/u bạch mạch dưới da đường kính từ 5 - 10 cm</v>
          </cell>
          <cell r="J7576" t="str">
            <v>Cắt u máu/u bạch mạch dưới da đường kính từ 5 - 10cm</v>
          </cell>
          <cell r="K7576" t="str">
            <v>B</v>
          </cell>
          <cell r="L7576" t="str">
            <v>P1</v>
          </cell>
          <cell r="M7576">
            <v>1202</v>
          </cell>
          <cell r="N7576">
            <v>1202</v>
          </cell>
          <cell r="P7576" t="str">
            <v>Phẫu thuật loại I (Ung bướu)</v>
          </cell>
          <cell r="Q7576">
            <v>1797000</v>
          </cell>
          <cell r="R7576">
            <v>1156695.6521739101</v>
          </cell>
          <cell r="S7576">
            <v>2953000</v>
          </cell>
          <cell r="T7576">
            <v>1503704.3478260832</v>
          </cell>
          <cell r="U7576">
            <v>3300704.3478260832</v>
          </cell>
          <cell r="V7576">
            <v>3300700</v>
          </cell>
          <cell r="W7576">
            <v>132028.17391304334</v>
          </cell>
          <cell r="X7576">
            <v>3432732.5217391266</v>
          </cell>
        </row>
        <row r="7577">
          <cell r="E7577" t="str">
            <v>37.8D11.1189</v>
          </cell>
          <cell r="F7577" t="str">
            <v>12. UNG BƯỚU</v>
          </cell>
          <cell r="G7577" t="str">
            <v>12.54</v>
          </cell>
          <cell r="H7577" t="str">
            <v>Cắt ung thư niêm mạc miệng và tạo hình bằng ghép da hoặc niêm mạc</v>
          </cell>
          <cell r="I7577" t="str">
            <v>Cắt ung thư niêm mạc miệng và tạo hình bằng ghép da hoặc niêm mạc</v>
          </cell>
          <cell r="J7577" t="str">
            <v>Cắt ung thư niêm mạc miệng và tạo hình bằng ghép da hoặc niêm mạc</v>
          </cell>
          <cell r="K7577" t="str">
            <v>B</v>
          </cell>
          <cell r="L7577" t="str">
            <v>P1</v>
          </cell>
          <cell r="M7577">
            <v>1202</v>
          </cell>
          <cell r="N7577">
            <v>1202</v>
          </cell>
          <cell r="P7577" t="str">
            <v>Phẫu thuật loại I (Ung bướu)</v>
          </cell>
          <cell r="Q7577">
            <v>1797000</v>
          </cell>
          <cell r="R7577">
            <v>1156695.6521739101</v>
          </cell>
          <cell r="S7577">
            <v>2953000</v>
          </cell>
          <cell r="T7577">
            <v>1503704.3478260832</v>
          </cell>
          <cell r="U7577">
            <v>3300704.3478260832</v>
          </cell>
          <cell r="V7577">
            <v>3300700</v>
          </cell>
          <cell r="W7577">
            <v>132028.17391304334</v>
          </cell>
          <cell r="X7577">
            <v>3432732.5217391266</v>
          </cell>
        </row>
        <row r="7578">
          <cell r="E7578" t="str">
            <v>37.8D11.1189</v>
          </cell>
          <cell r="F7578" t="str">
            <v>12. UNG BƯỚU</v>
          </cell>
          <cell r="G7578" t="str">
            <v>12.53</v>
          </cell>
          <cell r="H7578" t="str">
            <v>Cắt ung thư niêm mạc miệng và tạo hình bằng vạt tại chỗ</v>
          </cell>
          <cell r="I7578" t="str">
            <v>Cắt ung thư niêm mạc miệng và tạo hình bằng vạt tại chỗ</v>
          </cell>
          <cell r="J7578" t="str">
            <v>Cắt ung thư niêm mạc miệng và tạo hình bằng vạt tại chỗ</v>
          </cell>
          <cell r="K7578" t="str">
            <v>B</v>
          </cell>
          <cell r="L7578" t="str">
            <v>P1</v>
          </cell>
          <cell r="M7578">
            <v>1202</v>
          </cell>
          <cell r="N7578">
            <v>1202</v>
          </cell>
          <cell r="P7578" t="str">
            <v>Phẫu thuật loại I (Ung bướu)</v>
          </cell>
          <cell r="Q7578">
            <v>1797000</v>
          </cell>
          <cell r="R7578">
            <v>1156695.6521739101</v>
          </cell>
          <cell r="S7578">
            <v>2953000</v>
          </cell>
          <cell r="T7578">
            <v>1503704.3478260832</v>
          </cell>
          <cell r="U7578">
            <v>3300704.3478260832</v>
          </cell>
          <cell r="V7578">
            <v>3300700</v>
          </cell>
          <cell r="W7578">
            <v>132028.17391304334</v>
          </cell>
          <cell r="X7578">
            <v>3432732.5217391266</v>
          </cell>
        </row>
        <row r="7579">
          <cell r="E7579" t="str">
            <v>37.8D11.1189</v>
          </cell>
          <cell r="F7579" t="str">
            <v>12. UNG BƯỚU</v>
          </cell>
          <cell r="G7579" t="str">
            <v>12.318</v>
          </cell>
          <cell r="H7579" t="str">
            <v>Cắt ung thư phần mềm chi trên hoặc chi dưới đường kính bằng và trên 5 cm</v>
          </cell>
          <cell r="I7579" t="str">
            <v>Cắt ung thư phần mềm chi trên hoặc chi dưới đường kính bằng và trên 5 cm</v>
          </cell>
          <cell r="J7579" t="str">
            <v>Cắt ung thư phần mềm chi trên hoặc chi dưới đường kính bằng và trên 5cm</v>
          </cell>
          <cell r="K7579" t="str">
            <v>B</v>
          </cell>
          <cell r="L7579" t="str">
            <v>P1</v>
          </cell>
          <cell r="M7579">
            <v>1202</v>
          </cell>
          <cell r="N7579">
            <v>1202</v>
          </cell>
          <cell r="P7579" t="str">
            <v>Phẫu thuật loại I (Ung bướu)</v>
          </cell>
          <cell r="Q7579">
            <v>1797000</v>
          </cell>
          <cell r="R7579">
            <v>1156695.6521739101</v>
          </cell>
          <cell r="S7579">
            <v>2953000</v>
          </cell>
          <cell r="T7579">
            <v>1503704.3478260832</v>
          </cell>
          <cell r="U7579">
            <v>3300704.3478260832</v>
          </cell>
          <cell r="V7579">
            <v>3300700</v>
          </cell>
          <cell r="W7579">
            <v>132028.17391304334</v>
          </cell>
          <cell r="X7579">
            <v>3432732.5217391266</v>
          </cell>
        </row>
        <row r="7580">
          <cell r="E7580" t="str">
            <v>37.8D11.1189</v>
          </cell>
          <cell r="F7580" t="str">
            <v>12. UNG BƯỚU</v>
          </cell>
          <cell r="G7580" t="str">
            <v>12.194</v>
          </cell>
          <cell r="H7580" t="str">
            <v>Phẫu thuật vét hạch nách</v>
          </cell>
          <cell r="I7580" t="str">
            <v>Phẫu thuật vét hạch nách</v>
          </cell>
          <cell r="J7580" t="str">
            <v>Phẫu thuật vét hạch nách</v>
          </cell>
          <cell r="K7580" t="str">
            <v>B</v>
          </cell>
          <cell r="L7580" t="str">
            <v>P1</v>
          </cell>
          <cell r="M7580">
            <v>1202</v>
          </cell>
          <cell r="N7580">
            <v>1202</v>
          </cell>
          <cell r="P7580" t="str">
            <v>Phẫu thuật loại I (Ung bướu)</v>
          </cell>
          <cell r="Q7580">
            <v>1797000</v>
          </cell>
          <cell r="R7580">
            <v>1156695.6521739101</v>
          </cell>
          <cell r="S7580">
            <v>2953000</v>
          </cell>
          <cell r="T7580">
            <v>1503704.3478260832</v>
          </cell>
          <cell r="U7580">
            <v>3300704.3478260832</v>
          </cell>
          <cell r="V7580">
            <v>3300700</v>
          </cell>
          <cell r="W7580">
            <v>132028.17391304334</v>
          </cell>
          <cell r="X7580">
            <v>3432732.5217391266</v>
          </cell>
        </row>
        <row r="7581">
          <cell r="E7581" t="str">
            <v>37.8D11.1189</v>
          </cell>
          <cell r="F7581" t="str">
            <v>12. UNG BƯỚU</v>
          </cell>
          <cell r="G7581" t="str">
            <v>12.332</v>
          </cell>
          <cell r="H7581" t="str">
            <v>Tháo khớp cổ chân do ung thư</v>
          </cell>
          <cell r="I7581" t="str">
            <v>Tháo khớp cổ chân do ung thư</v>
          </cell>
          <cell r="J7581" t="str">
            <v>Tháo khớp cổ chân do ung thư</v>
          </cell>
          <cell r="K7581" t="str">
            <v>B</v>
          </cell>
          <cell r="L7581" t="str">
            <v>P1</v>
          </cell>
          <cell r="M7581">
            <v>1202</v>
          </cell>
          <cell r="N7581">
            <v>1202</v>
          </cell>
          <cell r="P7581" t="str">
            <v>Phẫu thuật loại I (Ung bướu)</v>
          </cell>
          <cell r="Q7581">
            <v>1797000</v>
          </cell>
          <cell r="R7581">
            <v>1156695.6521739101</v>
          </cell>
          <cell r="S7581">
            <v>2953000</v>
          </cell>
          <cell r="T7581">
            <v>1503704.3478260832</v>
          </cell>
          <cell r="U7581">
            <v>3300704.3478260832</v>
          </cell>
          <cell r="V7581">
            <v>3300700</v>
          </cell>
          <cell r="W7581">
            <v>132028.17391304334</v>
          </cell>
          <cell r="X7581">
            <v>3432732.5217391266</v>
          </cell>
        </row>
        <row r="7582">
          <cell r="E7582" t="str">
            <v>37.8D11.1189</v>
          </cell>
          <cell r="F7582" t="str">
            <v>12. UNG BƯỚU</v>
          </cell>
          <cell r="G7582" t="str">
            <v>12.331</v>
          </cell>
          <cell r="H7582" t="str">
            <v>Tháo nửa bàn chân trước do ung thư</v>
          </cell>
          <cell r="I7582" t="str">
            <v>Tháo nửa bàn chân trước do ung thư</v>
          </cell>
          <cell r="J7582" t="str">
            <v>Tháo nửa bàn chân trước do ung thư</v>
          </cell>
          <cell r="K7582" t="str">
            <v>B</v>
          </cell>
          <cell r="L7582" t="str">
            <v>P1</v>
          </cell>
          <cell r="M7582">
            <v>1202</v>
          </cell>
          <cell r="N7582">
            <v>1202</v>
          </cell>
          <cell r="P7582" t="str">
            <v>Phẫu thuật loại I (Ung bướu)</v>
          </cell>
          <cell r="Q7582">
            <v>1797000</v>
          </cell>
          <cell r="R7582">
            <v>1156695.6521739101</v>
          </cell>
          <cell r="S7582">
            <v>2953000</v>
          </cell>
          <cell r="T7582">
            <v>1503704.3478260832</v>
          </cell>
          <cell r="U7582">
            <v>3300704.3478260832</v>
          </cell>
          <cell r="V7582">
            <v>3300700</v>
          </cell>
          <cell r="W7582">
            <v>132028.17391304334</v>
          </cell>
          <cell r="X7582">
            <v>3432732.5217391266</v>
          </cell>
        </row>
        <row r="7583">
          <cell r="E7583" t="str">
            <v>37.8D11.1190</v>
          </cell>
          <cell r="F7583" t="str">
            <v>12. UNG BƯỚU</v>
          </cell>
          <cell r="G7583" t="str">
            <v>12.11</v>
          </cell>
          <cell r="H7583" t="str">
            <v>Cắt các u lành tuyến giáp</v>
          </cell>
          <cell r="I7583" t="str">
            <v>Cắt các u lành tuyến giáp</v>
          </cell>
          <cell r="J7583" t="str">
            <v>Cắt các u lành tuyến giáp</v>
          </cell>
          <cell r="K7583" t="str">
            <v>C</v>
          </cell>
          <cell r="L7583" t="str">
            <v>P2</v>
          </cell>
          <cell r="M7583">
            <v>1203</v>
          </cell>
          <cell r="N7583">
            <v>1203</v>
          </cell>
          <cell r="P7583" t="str">
            <v>Phẫu thuật loại II (Ung bướu)</v>
          </cell>
          <cell r="Q7583">
            <v>1160000</v>
          </cell>
          <cell r="R7583">
            <v>754434.78260869603</v>
          </cell>
          <cell r="S7583">
            <v>1914000</v>
          </cell>
          <cell r="T7583">
            <v>980765.2173913049</v>
          </cell>
          <cell r="U7583">
            <v>2140765.2173913047</v>
          </cell>
          <cell r="V7583">
            <v>2140700</v>
          </cell>
          <cell r="W7583">
            <v>85630.60869565219</v>
          </cell>
          <cell r="X7583">
            <v>2226395.826086957</v>
          </cell>
        </row>
        <row r="7584">
          <cell r="E7584" t="str">
            <v>37.8D11.1190</v>
          </cell>
          <cell r="F7584" t="str">
            <v>12. UNG BƯỚU</v>
          </cell>
          <cell r="G7584" t="str">
            <v>12.263</v>
          </cell>
          <cell r="H7584" t="str">
            <v>Cắt nang thừng tinh một bên</v>
          </cell>
          <cell r="I7584" t="str">
            <v>Cắt nang thừng tinh một bên</v>
          </cell>
          <cell r="J7584" t="str">
            <v>Cắt nang thừng tinh một bên</v>
          </cell>
          <cell r="K7584" t="str">
            <v>C</v>
          </cell>
          <cell r="L7584" t="str">
            <v>P2</v>
          </cell>
          <cell r="M7584">
            <v>1203</v>
          </cell>
          <cell r="N7584">
            <v>1203</v>
          </cell>
          <cell r="P7584" t="str">
            <v>Phẫu thuật loại II (Ung bướu)</v>
          </cell>
          <cell r="Q7584">
            <v>1160000</v>
          </cell>
          <cell r="R7584">
            <v>754434.78260869603</v>
          </cell>
          <cell r="S7584">
            <v>1914000</v>
          </cell>
          <cell r="T7584">
            <v>980765.2173913049</v>
          </cell>
          <cell r="U7584">
            <v>2140765.2173913047</v>
          </cell>
          <cell r="V7584">
            <v>2140700</v>
          </cell>
          <cell r="W7584">
            <v>85630.60869565219</v>
          </cell>
          <cell r="X7584">
            <v>2226395.826086957</v>
          </cell>
        </row>
        <row r="7585">
          <cell r="E7585" t="str">
            <v>37.8D11.1190</v>
          </cell>
          <cell r="F7585" t="str">
            <v>12. UNG BƯỚU</v>
          </cell>
          <cell r="G7585" t="str">
            <v>12.321</v>
          </cell>
          <cell r="H7585" t="str">
            <v>Cắt u bao gân</v>
          </cell>
          <cell r="I7585" t="str">
            <v>Cắt u bao gân</v>
          </cell>
          <cell r="J7585" t="str">
            <v>Cắt u bao gân</v>
          </cell>
          <cell r="K7585" t="str">
            <v>B</v>
          </cell>
          <cell r="L7585" t="str">
            <v>P2</v>
          </cell>
          <cell r="M7585">
            <v>1203</v>
          </cell>
          <cell r="N7585">
            <v>1203</v>
          </cell>
          <cell r="P7585" t="str">
            <v>Phẫu thuật loại II (Ung bướu)</v>
          </cell>
          <cell r="Q7585">
            <v>1160000</v>
          </cell>
          <cell r="R7585">
            <v>754434.78260869603</v>
          </cell>
          <cell r="S7585">
            <v>1914000</v>
          </cell>
          <cell r="T7585">
            <v>980765.2173913049</v>
          </cell>
          <cell r="U7585">
            <v>2140765.2173913047</v>
          </cell>
          <cell r="V7585">
            <v>2140700</v>
          </cell>
          <cell r="W7585">
            <v>85630.60869565219</v>
          </cell>
          <cell r="X7585">
            <v>2226395.826086957</v>
          </cell>
        </row>
        <row r="7586">
          <cell r="E7586" t="str">
            <v>37.8D11.1190</v>
          </cell>
          <cell r="F7586" t="str">
            <v>12. UNG BƯỚU</v>
          </cell>
          <cell r="G7586" t="str">
            <v>12.320</v>
          </cell>
          <cell r="H7586" t="str">
            <v>Cắt u lành phần mềm đường kính dưới 10 cm</v>
          </cell>
          <cell r="I7586" t="str">
            <v>Cắt u lành phần mềm đường kính dưới 10 cm</v>
          </cell>
          <cell r="J7586" t="str">
            <v>Cắt u lành phần mềm đường kính dưới 10cm</v>
          </cell>
          <cell r="K7586" t="str">
            <v>C</v>
          </cell>
          <cell r="L7586" t="str">
            <v>P2</v>
          </cell>
          <cell r="M7586">
            <v>1203</v>
          </cell>
          <cell r="N7586">
            <v>1203</v>
          </cell>
          <cell r="P7586" t="str">
            <v>Phẫu thuật loại II (Ung bướu)</v>
          </cell>
          <cell r="Q7586">
            <v>1160000</v>
          </cell>
          <cell r="R7586">
            <v>754434.78260869603</v>
          </cell>
          <cell r="S7586">
            <v>1914000</v>
          </cell>
          <cell r="T7586">
            <v>980765.2173913049</v>
          </cell>
          <cell r="U7586">
            <v>2140765.2173913047</v>
          </cell>
          <cell r="V7586">
            <v>2140700</v>
          </cell>
          <cell r="W7586">
            <v>85630.60869565219</v>
          </cell>
          <cell r="X7586">
            <v>2226395.826086957</v>
          </cell>
        </row>
        <row r="7587">
          <cell r="E7587" t="str">
            <v>37.8D11.1190</v>
          </cell>
          <cell r="F7587" t="str">
            <v>12. UNG BƯỚU</v>
          </cell>
          <cell r="G7587" t="str">
            <v>12.319</v>
          </cell>
          <cell r="H7587" t="str">
            <v>Cắt u lành phần mềm đường kính trên 10 cm</v>
          </cell>
          <cell r="I7587" t="str">
            <v>Cắt u lành phần mềm đường kính trên 10 cm</v>
          </cell>
          <cell r="J7587" t="str">
            <v>Cắt u lành phần mềm đường kính trên 10cm</v>
          </cell>
          <cell r="K7587" t="str">
            <v>B</v>
          </cell>
          <cell r="L7587" t="str">
            <v>P1</v>
          </cell>
          <cell r="M7587">
            <v>1203</v>
          </cell>
          <cell r="N7587">
            <v>1203</v>
          </cell>
          <cell r="P7587" t="str">
            <v>Phẫu thuật loại II (Ung bướu)</v>
          </cell>
          <cell r="Q7587">
            <v>1160000</v>
          </cell>
          <cell r="R7587">
            <v>754434.78260869603</v>
          </cell>
          <cell r="S7587">
            <v>1914000</v>
          </cell>
          <cell r="T7587">
            <v>980765.2173913049</v>
          </cell>
          <cell r="U7587">
            <v>2140765.2173913047</v>
          </cell>
          <cell r="V7587">
            <v>2140700</v>
          </cell>
          <cell r="W7587">
            <v>85630.60869565219</v>
          </cell>
          <cell r="X7587">
            <v>2226395.826086957</v>
          </cell>
        </row>
        <row r="7588">
          <cell r="E7588" t="str">
            <v>37.8D11.1190</v>
          </cell>
          <cell r="F7588" t="str">
            <v>12. UNG BƯỚU</v>
          </cell>
          <cell r="G7588" t="str">
            <v>12.313</v>
          </cell>
          <cell r="H7588" t="str">
            <v>Cắt u máu khu trú, đường kính dưới 5 cm</v>
          </cell>
          <cell r="I7588" t="str">
            <v>Cắt u máu khu trú, đường kính dưới 5 cm</v>
          </cell>
          <cell r="J7588" t="str">
            <v>Cắt u máu khu trú, đường kính dưới 5 cm</v>
          </cell>
          <cell r="K7588" t="str">
            <v>C</v>
          </cell>
          <cell r="L7588" t="str">
            <v>P2</v>
          </cell>
          <cell r="M7588">
            <v>1203</v>
          </cell>
          <cell r="N7588">
            <v>1203</v>
          </cell>
          <cell r="P7588" t="str">
            <v>Phẫu thuật loại II (Ung bướu)</v>
          </cell>
          <cell r="Q7588">
            <v>1160000</v>
          </cell>
          <cell r="R7588">
            <v>754434.78260869603</v>
          </cell>
          <cell r="S7588">
            <v>1914000</v>
          </cell>
          <cell r="T7588">
            <v>980765.2173913049</v>
          </cell>
          <cell r="U7588">
            <v>2140765.2173913047</v>
          </cell>
          <cell r="V7588">
            <v>2140700</v>
          </cell>
          <cell r="W7588">
            <v>85630.60869565219</v>
          </cell>
          <cell r="X7588">
            <v>2226395.826086957</v>
          </cell>
        </row>
        <row r="7589">
          <cell r="E7589" t="str">
            <v>37.8D11.1190</v>
          </cell>
          <cell r="F7589" t="str">
            <v>12. UNG BƯỚU</v>
          </cell>
          <cell r="G7589" t="str">
            <v>12.317</v>
          </cell>
          <cell r="H7589" t="str">
            <v>Cắt ung thư phần mềm chi trên hoặc chi dưới đường kính dưới 5 cm</v>
          </cell>
          <cell r="I7589" t="str">
            <v>Cắt ung thư phần mềm chi trên hoặc chi dưới đường kính dưới 5 cm</v>
          </cell>
          <cell r="J7589" t="str">
            <v>Cắt ung thư phần mềm chi trên hoặc chi dưới đường kính dưới 5cm</v>
          </cell>
          <cell r="K7589" t="str">
            <v>B</v>
          </cell>
          <cell r="L7589" t="str">
            <v>P2</v>
          </cell>
          <cell r="M7589">
            <v>1203</v>
          </cell>
          <cell r="N7589">
            <v>1203</v>
          </cell>
          <cell r="P7589" t="str">
            <v>Phẫu thuật loại II (Ung bướu)</v>
          </cell>
          <cell r="Q7589">
            <v>1160000</v>
          </cell>
          <cell r="R7589">
            <v>754434.78260869603</v>
          </cell>
          <cell r="S7589">
            <v>1914000</v>
          </cell>
          <cell r="T7589">
            <v>980765.2173913049</v>
          </cell>
          <cell r="U7589">
            <v>2140765.2173913047</v>
          </cell>
          <cell r="V7589">
            <v>2140700</v>
          </cell>
          <cell r="W7589">
            <v>85630.60869565219</v>
          </cell>
          <cell r="X7589">
            <v>2226395.826086957</v>
          </cell>
        </row>
        <row r="7590">
          <cell r="E7590" t="str">
            <v>37.8D11.1191</v>
          </cell>
          <cell r="F7590" t="str">
            <v>12. UNG BƯỚU</v>
          </cell>
          <cell r="G7590" t="str">
            <v>12.322</v>
          </cell>
          <cell r="H7590" t="str">
            <v>Cắt u nang bao hoạt dịch (cổ tay, khoeo chân, cổ chân)</v>
          </cell>
          <cell r="I7590" t="str">
            <v>Cắt u nang bao hoạt dịch (cổ tay, khoeo chân, cổ chân)</v>
          </cell>
          <cell r="J7590" t="str">
            <v>Cắt u nang bao hoạt dịch (cổ tay, khoeo chân, cổ chân)</v>
          </cell>
          <cell r="K7590" t="str">
            <v>C</v>
          </cell>
          <cell r="L7590" t="str">
            <v>P3</v>
          </cell>
          <cell r="M7590">
            <v>1204</v>
          </cell>
          <cell r="N7590">
            <v>1204</v>
          </cell>
          <cell r="P7590" t="str">
            <v>Phẫu thuật loại III (Ung bướu)</v>
          </cell>
          <cell r="Q7590">
            <v>769000</v>
          </cell>
          <cell r="R7590">
            <v>529043.47826086998</v>
          </cell>
          <cell r="S7590">
            <v>1298000</v>
          </cell>
          <cell r="T7590">
            <v>687756.52173913096</v>
          </cell>
          <cell r="U7590">
            <v>1456756.5217391308</v>
          </cell>
          <cell r="V7590">
            <v>1456700</v>
          </cell>
          <cell r="W7590">
            <v>58270.260869565238</v>
          </cell>
          <cell r="X7590">
            <v>1515026.782608696</v>
          </cell>
        </row>
        <row r="7591">
          <cell r="E7591" t="str">
            <v>37.8D11.1191</v>
          </cell>
          <cell r="F7591" t="str">
            <v>12. UNG BƯỚU</v>
          </cell>
          <cell r="G7591" t="str">
            <v>12.261</v>
          </cell>
          <cell r="H7591" t="str">
            <v>Cắt u sùi đầu miệng sáo</v>
          </cell>
          <cell r="I7591" t="str">
            <v>Cắt u sùi đầu miệng sáo</v>
          </cell>
          <cell r="J7591" t="str">
            <v>Cắt u sùi đầu miệng sáo</v>
          </cell>
          <cell r="K7591" t="str">
            <v>C</v>
          </cell>
          <cell r="L7591" t="str">
            <v>P3</v>
          </cell>
          <cell r="M7591">
            <v>1204</v>
          </cell>
          <cell r="N7591">
            <v>1204</v>
          </cell>
          <cell r="P7591" t="str">
            <v>Phẫu thuật loại III (Ung bướu)</v>
          </cell>
          <cell r="Q7591">
            <v>769000</v>
          </cell>
          <cell r="R7591">
            <v>529043.47826086998</v>
          </cell>
          <cell r="S7591">
            <v>1298000</v>
          </cell>
          <cell r="T7591">
            <v>687756.52173913096</v>
          </cell>
          <cell r="U7591">
            <v>1456756.5217391308</v>
          </cell>
          <cell r="V7591">
            <v>1456700</v>
          </cell>
          <cell r="W7591">
            <v>58270.260869565238</v>
          </cell>
          <cell r="X7591">
            <v>1515026.782608696</v>
          </cell>
        </row>
        <row r="7592">
          <cell r="E7592" t="str">
            <v>37.8D11.1192</v>
          </cell>
          <cell r="F7592" t="str">
            <v>12. UNG BƯỚU</v>
          </cell>
          <cell r="G7592" t="str">
            <v>12.377</v>
          </cell>
          <cell r="H7592" t="str">
            <v>Điều trị đích trong ung thư</v>
          </cell>
          <cell r="I7592" t="str">
            <v>Điều trị đích trong ung thư</v>
          </cell>
          <cell r="J7592" t="str">
            <v>Điều trị đích trong ung thư</v>
          </cell>
          <cell r="K7592" t="str">
            <v>B</v>
          </cell>
          <cell r="L7592" t="str">
            <v>TDB</v>
          </cell>
          <cell r="M7592">
            <v>1205</v>
          </cell>
          <cell r="N7592">
            <v>1205</v>
          </cell>
          <cell r="P7592" t="str">
            <v>Thủ thuật đặc biệt (Ung bướu)</v>
          </cell>
          <cell r="Q7592">
            <v>678000</v>
          </cell>
          <cell r="R7592">
            <v>237913.04347826101</v>
          </cell>
          <cell r="S7592">
            <v>915000</v>
          </cell>
          <cell r="T7592">
            <v>309286.95652173931</v>
          </cell>
          <cell r="U7592">
            <v>987286.95652173925</v>
          </cell>
          <cell r="V7592">
            <v>987200</v>
          </cell>
          <cell r="W7592">
            <v>39491.478260869568</v>
          </cell>
          <cell r="X7592">
            <v>1026778.4347826089</v>
          </cell>
        </row>
        <row r="7593">
          <cell r="E7593" t="str">
            <v>37.8D11.1192</v>
          </cell>
          <cell r="F7593" t="str">
            <v>12. UNG BƯỚU</v>
          </cell>
          <cell r="G7593" t="str">
            <v>12.351</v>
          </cell>
          <cell r="H7593" t="str">
            <v>Xạ trị bằng các đồng vị phóng xạ</v>
          </cell>
          <cell r="I7593" t="str">
            <v>Xạ trị bằng các đồng vị phóng xạ</v>
          </cell>
          <cell r="J7593" t="str">
            <v>Xạ trị bằng các đồng vị phóng xạ</v>
          </cell>
          <cell r="K7593" t="str">
            <v>A</v>
          </cell>
          <cell r="L7593" t="str">
            <v>TDB</v>
          </cell>
          <cell r="M7593">
            <v>1205</v>
          </cell>
          <cell r="N7593">
            <v>1205</v>
          </cell>
          <cell r="P7593" t="str">
            <v>Thủ thuật đặc biệt (Ung bướu)</v>
          </cell>
          <cell r="Q7593">
            <v>678000</v>
          </cell>
          <cell r="R7593">
            <v>237913.04347826101</v>
          </cell>
          <cell r="S7593">
            <v>915000</v>
          </cell>
          <cell r="T7593">
            <v>309286.95652173931</v>
          </cell>
          <cell r="U7593">
            <v>987286.95652173925</v>
          </cell>
          <cell r="V7593">
            <v>987200</v>
          </cell>
          <cell r="W7593">
            <v>39491.478260869568</v>
          </cell>
          <cell r="X7593">
            <v>1026778.4347826089</v>
          </cell>
        </row>
        <row r="7594">
          <cell r="E7594" t="str">
            <v>37.8D11.1193</v>
          </cell>
          <cell r="F7594" t="str">
            <v>12. UNG BƯỚU</v>
          </cell>
          <cell r="G7594" t="str">
            <v>12.1</v>
          </cell>
          <cell r="H7594" t="str">
            <v>Nút động mạch để điều trị u máu và các u khác ở vùng đầu và hàm mặt</v>
          </cell>
          <cell r="I7594" t="str">
            <v>Nút động mạch để điều trị u máu và các u khác ở vùng đầu và hàm mặt</v>
          </cell>
          <cell r="J7594" t="str">
            <v>Nút động mạch để điều trị u máu và các u khác ở vùng đầu và hàm mặt</v>
          </cell>
          <cell r="K7594" t="str">
            <v>A</v>
          </cell>
          <cell r="L7594" t="str">
            <v>T1</v>
          </cell>
          <cell r="M7594">
            <v>1206</v>
          </cell>
          <cell r="N7594">
            <v>1206</v>
          </cell>
          <cell r="P7594" t="str">
            <v>Thủ thuật loại I (Ung bướu)</v>
          </cell>
          <cell r="Q7594">
            <v>414000</v>
          </cell>
          <cell r="R7594">
            <v>111130.43478260899</v>
          </cell>
          <cell r="S7594">
            <v>525000</v>
          </cell>
          <cell r="T7594">
            <v>144469.5652173917</v>
          </cell>
          <cell r="U7594">
            <v>558469.5652173917</v>
          </cell>
          <cell r="V7594">
            <v>558400</v>
          </cell>
          <cell r="W7594">
            <v>22338.78260869567</v>
          </cell>
          <cell r="X7594">
            <v>580808.34782608738</v>
          </cell>
        </row>
        <row r="7595">
          <cell r="E7595" t="str">
            <v>37.8D12.1196</v>
          </cell>
          <cell r="F7595" t="str">
            <v>27. PHẪU THUẬT NỘI SOI</v>
          </cell>
          <cell r="G7595" t="str">
            <v>27.355</v>
          </cell>
          <cell r="H7595" t="str">
            <v>Nội soi niệu quản ngược dòng bằng ống soi mềm tán sỏi thận bằng laser</v>
          </cell>
          <cell r="I7595" t="str">
            <v>Nội soi niệu quản ngược dòng bằng ống soi mềm tán sỏi thận bằng laser</v>
          </cell>
          <cell r="J7595" t="str">
            <v>Nội soi niệu quản ngược dòng bằng ống soi mềm tán sỏi thận bằng laser</v>
          </cell>
          <cell r="K7595" t="str">
            <v>B</v>
          </cell>
          <cell r="L7595" t="str">
            <v>P1</v>
          </cell>
          <cell r="M7595">
            <v>1209</v>
          </cell>
          <cell r="N7595">
            <v>1209</v>
          </cell>
          <cell r="P7595" t="str">
            <v>Phẫu thuật loại I (Nội soi)</v>
          </cell>
          <cell r="Q7595">
            <v>1700000</v>
          </cell>
          <cell r="R7595">
            <v>565043.47826086998</v>
          </cell>
          <cell r="S7595">
            <v>2265000</v>
          </cell>
          <cell r="T7595">
            <v>734556.52173913096</v>
          </cell>
          <cell r="U7595">
            <v>2434556.5217391308</v>
          </cell>
          <cell r="V7595">
            <v>2434500</v>
          </cell>
          <cell r="W7595">
            <v>97382.260869565231</v>
          </cell>
          <cell r="X7595">
            <v>2531938.7826086963</v>
          </cell>
        </row>
        <row r="7596">
          <cell r="E7596" t="str">
            <v>37.8D12.1196</v>
          </cell>
          <cell r="F7596" t="str">
            <v>27. PHẪU THUẬT NỘI SOI</v>
          </cell>
          <cell r="G7596" t="str">
            <v>27.393</v>
          </cell>
          <cell r="H7596" t="str">
            <v>Nội soi vá rò bàng quang - âm đạo</v>
          </cell>
          <cell r="I7596" t="str">
            <v>Nội soi vá rò bàng quang - âm đạo</v>
          </cell>
          <cell r="J7596" t="str">
            <v>Nội soi vá rò bàng quang - âm đạo</v>
          </cell>
          <cell r="K7596" t="str">
            <v>B</v>
          </cell>
          <cell r="L7596" t="str">
            <v>P1</v>
          </cell>
          <cell r="M7596">
            <v>1209</v>
          </cell>
          <cell r="N7596">
            <v>1209</v>
          </cell>
          <cell r="P7596" t="str">
            <v>Phẫu thuật loại I (Nội soi)</v>
          </cell>
          <cell r="Q7596">
            <v>1700000</v>
          </cell>
          <cell r="R7596">
            <v>565043.47826086998</v>
          </cell>
          <cell r="S7596">
            <v>2265000</v>
          </cell>
          <cell r="T7596">
            <v>734556.52173913096</v>
          </cell>
          <cell r="U7596">
            <v>2434556.5217391308</v>
          </cell>
          <cell r="V7596">
            <v>2434500</v>
          </cell>
          <cell r="W7596">
            <v>97382.260869565231</v>
          </cell>
          <cell r="X7596">
            <v>2531938.7826086963</v>
          </cell>
        </row>
        <row r="7597">
          <cell r="E7597" t="str">
            <v>37.8D12.1196</v>
          </cell>
          <cell r="F7597" t="str">
            <v>27. PHẪU THUẬT NỘI SOI</v>
          </cell>
          <cell r="G7597" t="str">
            <v>27.389</v>
          </cell>
          <cell r="H7597" t="str">
            <v>Nội soi xẻ cổ bàng quang điều trị xơ cứng cổ bàng quang</v>
          </cell>
          <cell r="I7597" t="str">
            <v>Nội soi xẻ cổ bàng quang điều trị xơ cứng cổ bàng quang</v>
          </cell>
          <cell r="J7597" t="str">
            <v>Nội soi xẻ cổ bàng quang điều trị xơ cứng cổ bàng quang</v>
          </cell>
          <cell r="K7597" t="str">
            <v>B</v>
          </cell>
          <cell r="L7597" t="str">
            <v>P1</v>
          </cell>
          <cell r="M7597">
            <v>1209</v>
          </cell>
          <cell r="N7597">
            <v>1209</v>
          </cell>
          <cell r="P7597" t="str">
            <v>Phẫu thuật loại I (Nội soi)</v>
          </cell>
          <cell r="Q7597">
            <v>1700000</v>
          </cell>
          <cell r="R7597">
            <v>565043.47826086998</v>
          </cell>
          <cell r="S7597">
            <v>2265000</v>
          </cell>
          <cell r="T7597">
            <v>734556.52173913096</v>
          </cell>
          <cell r="U7597">
            <v>2434556.5217391308</v>
          </cell>
          <cell r="V7597">
            <v>2434500</v>
          </cell>
          <cell r="W7597">
            <v>97382.260869565231</v>
          </cell>
          <cell r="X7597">
            <v>2531938.7826086963</v>
          </cell>
        </row>
        <row r="7598">
          <cell r="E7598" t="str">
            <v>37.8D12.1196</v>
          </cell>
          <cell r="F7598" t="str">
            <v>27. PHẪU THUẬT NỘI SOI</v>
          </cell>
          <cell r="G7598" t="str">
            <v>27.372</v>
          </cell>
          <cell r="H7598" t="str">
            <v>Nội soi xẻ lỗ niệu quản lấy sỏi</v>
          </cell>
          <cell r="I7598" t="str">
            <v>Nội soi xẻ lỗ niệu quản lấy sỏi</v>
          </cell>
          <cell r="J7598" t="str">
            <v>Nội soi xẻ lỗ niệu quản lấy sỏi</v>
          </cell>
          <cell r="K7598" t="str">
            <v>B</v>
          </cell>
          <cell r="L7598" t="str">
            <v>P1</v>
          </cell>
          <cell r="M7598">
            <v>1209</v>
          </cell>
          <cell r="N7598">
            <v>1209</v>
          </cell>
          <cell r="P7598" t="str">
            <v>Phẫu thuật loại I (Nội soi)</v>
          </cell>
          <cell r="Q7598">
            <v>1700000</v>
          </cell>
          <cell r="R7598">
            <v>565043.47826086998</v>
          </cell>
          <cell r="S7598">
            <v>2265000</v>
          </cell>
          <cell r="T7598">
            <v>734556.52173913096</v>
          </cell>
          <cell r="U7598">
            <v>2434556.5217391308</v>
          </cell>
          <cell r="V7598">
            <v>2434500</v>
          </cell>
          <cell r="W7598">
            <v>97382.260869565231</v>
          </cell>
          <cell r="X7598">
            <v>2531938.7826086963</v>
          </cell>
        </row>
        <row r="7599">
          <cell r="E7599" t="str">
            <v>37.8D12.1196</v>
          </cell>
          <cell r="F7599" t="str">
            <v>27. PHẪU THUẬT NỘI SOI</v>
          </cell>
          <cell r="G7599" t="str">
            <v>27.92</v>
          </cell>
          <cell r="H7599" t="str">
            <v>Phẫu thuật nội soi bóc, sinh thiết hạch trung thất</v>
          </cell>
          <cell r="I7599" t="str">
            <v>Phẫu thuật nội soi bóc, sinh thiết hạch trung thất</v>
          </cell>
          <cell r="J7599" t="str">
            <v>Phẫu thuật nội soi bóc, sinh thiết hạch trung thất</v>
          </cell>
          <cell r="K7599" t="str">
            <v>B</v>
          </cell>
          <cell r="L7599" t="str">
            <v>P1</v>
          </cell>
          <cell r="M7599">
            <v>1209</v>
          </cell>
          <cell r="N7599">
            <v>1209</v>
          </cell>
          <cell r="P7599" t="str">
            <v>Phẫu thuật loại I (Nội soi)</v>
          </cell>
          <cell r="Q7599">
            <v>1700000</v>
          </cell>
          <cell r="R7599">
            <v>565043.47826086998</v>
          </cell>
          <cell r="S7599">
            <v>2265000</v>
          </cell>
          <cell r="T7599">
            <v>734556.52173913096</v>
          </cell>
          <cell r="U7599">
            <v>2434556.5217391308</v>
          </cell>
          <cell r="V7599">
            <v>2434500</v>
          </cell>
          <cell r="W7599">
            <v>97382.260869565231</v>
          </cell>
          <cell r="X7599">
            <v>2531938.7826086963</v>
          </cell>
        </row>
        <row r="7600">
          <cell r="E7600" t="str">
            <v>37.8D12.1196</v>
          </cell>
          <cell r="F7600" t="str">
            <v>27. PHẪU THUẬT NỘI SOI</v>
          </cell>
          <cell r="G7600" t="str">
            <v>27.330</v>
          </cell>
          <cell r="H7600" t="str">
            <v>Phẫu thuật nội soi cầm máu sau mổ</v>
          </cell>
          <cell r="I7600" t="str">
            <v>Phẫu thuật nội soi cầm máu sau mổ</v>
          </cell>
          <cell r="J7600" t="str">
            <v>Phẫu thuật nội soi cầm máu sau mổ</v>
          </cell>
          <cell r="K7600" t="str">
            <v>B</v>
          </cell>
          <cell r="L7600" t="str">
            <v>P1</v>
          </cell>
          <cell r="M7600">
            <v>1209</v>
          </cell>
          <cell r="N7600">
            <v>1209</v>
          </cell>
          <cell r="P7600" t="str">
            <v>Phẫu thuật loại I (Nội soi)</v>
          </cell>
          <cell r="Q7600">
            <v>1700000</v>
          </cell>
          <cell r="R7600">
            <v>565043.47826086998</v>
          </cell>
          <cell r="S7600">
            <v>2265000</v>
          </cell>
          <cell r="T7600">
            <v>734556.52173913096</v>
          </cell>
          <cell r="U7600">
            <v>2434556.5217391308</v>
          </cell>
          <cell r="V7600">
            <v>2434500</v>
          </cell>
          <cell r="W7600">
            <v>97382.260869565231</v>
          </cell>
          <cell r="X7600">
            <v>2531938.7826086963</v>
          </cell>
        </row>
        <row r="7601">
          <cell r="E7601" t="str">
            <v>37.8D12.1196</v>
          </cell>
          <cell r="F7601" t="str">
            <v>27. PHẪU THUẬT NỘI SOI</v>
          </cell>
          <cell r="G7601" t="str">
            <v>27.260</v>
          </cell>
          <cell r="H7601" t="str">
            <v>Phẫu thuật nội soi cắt chỏm nang gan</v>
          </cell>
          <cell r="I7601" t="str">
            <v>Phẫu thuật nội soi cắt chỏm nang gan</v>
          </cell>
          <cell r="J7601" t="str">
            <v>Phẫu thuật nội soi cắt chỏm nang gan</v>
          </cell>
          <cell r="K7601" t="str">
            <v>B</v>
          </cell>
          <cell r="L7601" t="str">
            <v>P1</v>
          </cell>
          <cell r="M7601">
            <v>1209</v>
          </cell>
          <cell r="N7601">
            <v>1209</v>
          </cell>
          <cell r="P7601" t="str">
            <v>Phẫu thuật loại I (Nội soi)</v>
          </cell>
          <cell r="Q7601">
            <v>1700000</v>
          </cell>
          <cell r="R7601">
            <v>565043.47826086998</v>
          </cell>
          <cell r="S7601">
            <v>2265000</v>
          </cell>
          <cell r="T7601">
            <v>734556.52173913096</v>
          </cell>
          <cell r="U7601">
            <v>2434556.5217391308</v>
          </cell>
          <cell r="V7601">
            <v>2434500</v>
          </cell>
          <cell r="W7601">
            <v>97382.260869565231</v>
          </cell>
          <cell r="X7601">
            <v>2531938.7826086963</v>
          </cell>
        </row>
        <row r="7602">
          <cell r="E7602" t="str">
            <v>37.8D12.1196</v>
          </cell>
          <cell r="F7602" t="str">
            <v>27. PHẪU THUẬT NỘI SOI</v>
          </cell>
          <cell r="G7602" t="str">
            <v>27.451</v>
          </cell>
          <cell r="H7602" t="str">
            <v>Phẫu thuật nội soi cắt hoạt mạc viêm khớp khuỷu</v>
          </cell>
          <cell r="I7602" t="str">
            <v>Phẫu thuật nội soi cắt hoạt mạc viêm khớp khuỷu</v>
          </cell>
          <cell r="J7602" t="str">
            <v>Phẫu thuật nội soi cắt hoạt mạc viêm khớp khuỷu</v>
          </cell>
          <cell r="K7602" t="str">
            <v>B</v>
          </cell>
          <cell r="L7602" t="str">
            <v>P1</v>
          </cell>
          <cell r="M7602">
            <v>1209</v>
          </cell>
          <cell r="N7602">
            <v>1209</v>
          </cell>
          <cell r="P7602" t="str">
            <v>Phẫu thuật loại I (Nội soi)</v>
          </cell>
          <cell r="Q7602">
            <v>1700000</v>
          </cell>
          <cell r="R7602">
            <v>565043.47826086998</v>
          </cell>
          <cell r="S7602">
            <v>2265000</v>
          </cell>
          <cell r="T7602">
            <v>734556.52173913096</v>
          </cell>
          <cell r="U7602">
            <v>2434556.5217391308</v>
          </cell>
          <cell r="V7602">
            <v>2434500</v>
          </cell>
          <cell r="W7602">
            <v>97382.260869565231</v>
          </cell>
          <cell r="X7602">
            <v>2531938.7826086963</v>
          </cell>
        </row>
        <row r="7603">
          <cell r="E7603" t="str">
            <v>37.8D12.1196</v>
          </cell>
          <cell r="F7603" t="str">
            <v>27. PHẪU THUẬT NỘI SOI</v>
          </cell>
          <cell r="G7603" t="str">
            <v>27.414</v>
          </cell>
          <cell r="H7603" t="str">
            <v>Phẫu thuật nội soi cắt khối chửa ngoài tử cung</v>
          </cell>
          <cell r="I7603" t="str">
            <v>Phẫu thuật nội soi cắt khối chửa ngoài tử cung</v>
          </cell>
          <cell r="J7603" t="str">
            <v>Phẫu thuật nội soi cắt khối chửa ngoài tử cung</v>
          </cell>
          <cell r="K7603" t="str">
            <v>B</v>
          </cell>
          <cell r="L7603" t="str">
            <v>P1</v>
          </cell>
          <cell r="M7603">
            <v>1209</v>
          </cell>
          <cell r="N7603">
            <v>1209</v>
          </cell>
          <cell r="P7603" t="str">
            <v>Phẫu thuật loại I (Nội soi)</v>
          </cell>
          <cell r="Q7603">
            <v>1700000</v>
          </cell>
          <cell r="R7603">
            <v>565043.47826086998</v>
          </cell>
          <cell r="S7603">
            <v>2265000</v>
          </cell>
          <cell r="T7603">
            <v>734556.52173913096</v>
          </cell>
          <cell r="U7603">
            <v>2434556.5217391308</v>
          </cell>
          <cell r="V7603">
            <v>2434500</v>
          </cell>
          <cell r="W7603">
            <v>97382.260869565231</v>
          </cell>
          <cell r="X7603">
            <v>2531938.7826086963</v>
          </cell>
        </row>
        <row r="7604">
          <cell r="E7604" t="str">
            <v>37.8D12.1196</v>
          </cell>
          <cell r="F7604" t="str">
            <v>27. PHẪU THUẬT NỘI SOI</v>
          </cell>
          <cell r="G7604" t="str">
            <v>27.294</v>
          </cell>
          <cell r="H7604" t="str">
            <v>Phẫu thuật nội soi cắt lọc tụy hoại tử</v>
          </cell>
          <cell r="I7604" t="str">
            <v>Phẫu thuật nội soi cắt lọc tụy hoại tử</v>
          </cell>
          <cell r="J7604" t="str">
            <v>Phẫu thuật nội soi cắt lọc tụy hoại tử</v>
          </cell>
          <cell r="K7604" t="str">
            <v>B</v>
          </cell>
          <cell r="L7604" t="str">
            <v>P1</v>
          </cell>
          <cell r="M7604">
            <v>1209</v>
          </cell>
          <cell r="N7604">
            <v>1209</v>
          </cell>
          <cell r="P7604" t="str">
            <v>Phẫu thuật loại I (Nội soi)</v>
          </cell>
          <cell r="Q7604">
            <v>1700000</v>
          </cell>
          <cell r="R7604">
            <v>565043.47826086998</v>
          </cell>
          <cell r="S7604">
            <v>2265000</v>
          </cell>
          <cell r="T7604">
            <v>734556.52173913096</v>
          </cell>
          <cell r="U7604">
            <v>2434556.5217391308</v>
          </cell>
          <cell r="V7604">
            <v>2434500</v>
          </cell>
          <cell r="W7604">
            <v>97382.260869565231</v>
          </cell>
          <cell r="X7604">
            <v>2531938.7826086963</v>
          </cell>
        </row>
        <row r="7605">
          <cell r="E7605" t="str">
            <v>37.8D12.1196</v>
          </cell>
          <cell r="F7605" t="str">
            <v>27. PHẪU THUẬT NỘI SOI</v>
          </cell>
          <cell r="G7605" t="str">
            <v>27.261</v>
          </cell>
          <cell r="H7605" t="str">
            <v>Phẫu thuật nội soi cắt nang gan</v>
          </cell>
          <cell r="I7605" t="str">
            <v>Phẫu thuật nội soi cắt nang gan</v>
          </cell>
          <cell r="J7605" t="str">
            <v>Phẫu thuật nội soi cắt nang gan</v>
          </cell>
          <cell r="K7605" t="str">
            <v>B</v>
          </cell>
          <cell r="L7605" t="str">
            <v>P1</v>
          </cell>
          <cell r="M7605">
            <v>1209</v>
          </cell>
          <cell r="N7605">
            <v>1209</v>
          </cell>
          <cell r="P7605" t="str">
            <v>Phẫu thuật loại I (Nội soi)</v>
          </cell>
          <cell r="Q7605">
            <v>1700000</v>
          </cell>
          <cell r="R7605">
            <v>565043.47826086998</v>
          </cell>
          <cell r="S7605">
            <v>2265000</v>
          </cell>
          <cell r="T7605">
            <v>734556.52173913096</v>
          </cell>
          <cell r="U7605">
            <v>2434556.5217391308</v>
          </cell>
          <cell r="V7605">
            <v>2434500</v>
          </cell>
          <cell r="W7605">
            <v>97382.260869565231</v>
          </cell>
          <cell r="X7605">
            <v>2531938.7826086963</v>
          </cell>
        </row>
        <row r="7606">
          <cell r="E7606" t="str">
            <v>37.8D12.1196</v>
          </cell>
          <cell r="F7606" t="str">
            <v>27. PHẪU THUẬT NỘI SOI</v>
          </cell>
          <cell r="G7606" t="str">
            <v>27.456</v>
          </cell>
          <cell r="H7606" t="str">
            <v>Phẫu thuật nội soi cắt u họat dịch cổ tay</v>
          </cell>
          <cell r="I7606" t="str">
            <v>Phẫu thuật nội soi cắt u họat dịch cổ tay</v>
          </cell>
          <cell r="J7606" t="str">
            <v>Phẫu thuật nội soi cắt u họat dịch cổ tay</v>
          </cell>
          <cell r="K7606" t="str">
            <v>A</v>
          </cell>
          <cell r="L7606" t="str">
            <v>P1</v>
          </cell>
          <cell r="M7606">
            <v>1209</v>
          </cell>
          <cell r="N7606">
            <v>1209</v>
          </cell>
          <cell r="P7606" t="str">
            <v>Phẫu thuật loại I (Nội soi)</v>
          </cell>
          <cell r="Q7606">
            <v>1700000</v>
          </cell>
          <cell r="R7606">
            <v>565043.47826086998</v>
          </cell>
          <cell r="S7606">
            <v>2265000</v>
          </cell>
          <cell r="T7606">
            <v>734556.52173913096</v>
          </cell>
          <cell r="U7606">
            <v>2434556.5217391308</v>
          </cell>
          <cell r="V7606">
            <v>2434500</v>
          </cell>
          <cell r="W7606">
            <v>97382.260869565231</v>
          </cell>
          <cell r="X7606">
            <v>2531938.7826086963</v>
          </cell>
        </row>
        <row r="7607">
          <cell r="E7607" t="str">
            <v>37.8D12.1196</v>
          </cell>
          <cell r="F7607" t="str">
            <v>27. PHẪU THUẬT NỘI SOI</v>
          </cell>
          <cell r="G7607" t="str">
            <v>27.140</v>
          </cell>
          <cell r="H7607" t="str">
            <v>Phẫu thuật nội soi cố định dạ dày</v>
          </cell>
          <cell r="I7607" t="str">
            <v>Phẫu thuật nội soi cố định dạ dày</v>
          </cell>
          <cell r="J7607" t="str">
            <v>Phẫu thuật nội soi cố định dạ dày</v>
          </cell>
          <cell r="K7607" t="str">
            <v>B</v>
          </cell>
          <cell r="L7607" t="str">
            <v>P1</v>
          </cell>
          <cell r="M7607">
            <v>1209</v>
          </cell>
          <cell r="N7607">
            <v>1209</v>
          </cell>
          <cell r="P7607" t="str">
            <v>Phẫu thuật loại I (Nội soi)</v>
          </cell>
          <cell r="Q7607">
            <v>1700000</v>
          </cell>
          <cell r="R7607">
            <v>565043.47826086998</v>
          </cell>
          <cell r="S7607">
            <v>2265000</v>
          </cell>
          <cell r="T7607">
            <v>734556.52173913096</v>
          </cell>
          <cell r="U7607">
            <v>2434556.5217391308</v>
          </cell>
          <cell r="V7607">
            <v>2434500</v>
          </cell>
          <cell r="W7607">
            <v>97382.260869565231</v>
          </cell>
          <cell r="X7607">
            <v>2531938.7826086963</v>
          </cell>
        </row>
        <row r="7608">
          <cell r="E7608" t="str">
            <v>37.8D12.1196</v>
          </cell>
          <cell r="F7608" t="str">
            <v>27. PHẪU THUẬT NỘI SOI</v>
          </cell>
          <cell r="G7608" t="str">
            <v>27.263</v>
          </cell>
          <cell r="H7608" t="str">
            <v>Phẫu thuật nội soi dẫn lưu áp - xe gan</v>
          </cell>
          <cell r="I7608" t="str">
            <v>Phẫu thuật nội soi dẫn lưu áp - xe gan</v>
          </cell>
          <cell r="J7608" t="str">
            <v>Phẫu thuật nội soi dẫn lưu áp - xe gan</v>
          </cell>
          <cell r="K7608" t="str">
            <v>B</v>
          </cell>
          <cell r="L7608" t="str">
            <v>P1</v>
          </cell>
          <cell r="M7608">
            <v>1209</v>
          </cell>
          <cell r="N7608">
            <v>1209</v>
          </cell>
          <cell r="P7608" t="str">
            <v>Phẫu thuật loại I (Nội soi)</v>
          </cell>
          <cell r="Q7608">
            <v>1700000</v>
          </cell>
          <cell r="R7608">
            <v>565043.47826086998</v>
          </cell>
          <cell r="S7608">
            <v>2265000</v>
          </cell>
          <cell r="T7608">
            <v>734556.52173913096</v>
          </cell>
          <cell r="U7608">
            <v>2434556.5217391308</v>
          </cell>
          <cell r="V7608">
            <v>2434500</v>
          </cell>
          <cell r="W7608">
            <v>97382.260869565231</v>
          </cell>
          <cell r="X7608">
            <v>2531938.7826086963</v>
          </cell>
        </row>
        <row r="7609">
          <cell r="E7609" t="str">
            <v>37.8D12.1196</v>
          </cell>
          <cell r="F7609" t="str">
            <v>27. PHẪU THUẬT NỘI SOI</v>
          </cell>
          <cell r="G7609" t="str">
            <v>27.331</v>
          </cell>
          <cell r="H7609" t="str">
            <v>Phẫu thuật nội soi dẫn lưu áp xe tồn dư</v>
          </cell>
          <cell r="I7609" t="str">
            <v>Phẫu thuật nội soi dẫn lưu áp xe tồn dư</v>
          </cell>
          <cell r="J7609" t="str">
            <v>Phẫu thuật nội soi dẫn lưu áp xe tồn dư</v>
          </cell>
          <cell r="K7609" t="str">
            <v>B</v>
          </cell>
          <cell r="L7609" t="str">
            <v>P1</v>
          </cell>
          <cell r="M7609">
            <v>1209</v>
          </cell>
          <cell r="N7609">
            <v>1209</v>
          </cell>
          <cell r="P7609" t="str">
            <v>Phẫu thuật loại I (Nội soi)</v>
          </cell>
          <cell r="Q7609">
            <v>1700000</v>
          </cell>
          <cell r="R7609">
            <v>565043.47826086998</v>
          </cell>
          <cell r="S7609">
            <v>2265000</v>
          </cell>
          <cell r="T7609">
            <v>734556.52173913096</v>
          </cell>
          <cell r="U7609">
            <v>2434556.5217391308</v>
          </cell>
          <cell r="V7609">
            <v>2434500</v>
          </cell>
          <cell r="W7609">
            <v>97382.260869565231</v>
          </cell>
          <cell r="X7609">
            <v>2531938.7826086963</v>
          </cell>
        </row>
        <row r="7610">
          <cell r="E7610" t="str">
            <v>37.8D12.1196</v>
          </cell>
          <cell r="F7610" t="str">
            <v>27. PHẪU THUẬT NỘI SOI</v>
          </cell>
          <cell r="G7610" t="str">
            <v>27.295</v>
          </cell>
          <cell r="H7610" t="str">
            <v>Phẫu thuật nội soi dẫn lưu áp xe tụy</v>
          </cell>
          <cell r="I7610" t="str">
            <v>Phẫu thuật nội soi dẫn lưu áp xe tụy</v>
          </cell>
          <cell r="J7610" t="str">
            <v>Phẫu thuật nội soi dẫn lưu áp xe tụy</v>
          </cell>
          <cell r="K7610" t="str">
            <v>B</v>
          </cell>
          <cell r="L7610" t="str">
            <v>P1</v>
          </cell>
          <cell r="M7610">
            <v>1209</v>
          </cell>
          <cell r="N7610">
            <v>1209</v>
          </cell>
          <cell r="P7610" t="str">
            <v>Phẫu thuật loại I (Nội soi)</v>
          </cell>
          <cell r="Q7610">
            <v>1700000</v>
          </cell>
          <cell r="R7610">
            <v>565043.47826086998</v>
          </cell>
          <cell r="S7610">
            <v>2265000</v>
          </cell>
          <cell r="T7610">
            <v>734556.52173913096</v>
          </cell>
          <cell r="U7610">
            <v>2434556.5217391308</v>
          </cell>
          <cell r="V7610">
            <v>2434500</v>
          </cell>
          <cell r="W7610">
            <v>97382.260869565231</v>
          </cell>
          <cell r="X7610">
            <v>2531938.7826086963</v>
          </cell>
        </row>
        <row r="7611">
          <cell r="E7611" t="str">
            <v>37.8D12.1196</v>
          </cell>
          <cell r="F7611" t="str">
            <v>27. PHẪU THUẬT NỘI SOI</v>
          </cell>
          <cell r="G7611" t="str">
            <v>27.297</v>
          </cell>
          <cell r="H7611" t="str">
            <v>Phẫu thuật nội soi dẫn lưu nang tụy</v>
          </cell>
          <cell r="I7611" t="str">
            <v>Phẫu thuật nội soi dẫn lưu nang tụy</v>
          </cell>
          <cell r="J7611" t="str">
            <v>Phẫu thuật nội soi dẫn lưu nang tụy</v>
          </cell>
          <cell r="K7611" t="str">
            <v>A</v>
          </cell>
          <cell r="L7611" t="str">
            <v>P1</v>
          </cell>
          <cell r="M7611">
            <v>1209</v>
          </cell>
          <cell r="N7611">
            <v>1209</v>
          </cell>
          <cell r="P7611" t="str">
            <v>Phẫu thuật loại I (Nội soi)</v>
          </cell>
          <cell r="Q7611">
            <v>1700000</v>
          </cell>
          <cell r="R7611">
            <v>565043.47826086998</v>
          </cell>
          <cell r="S7611">
            <v>2265000</v>
          </cell>
          <cell r="T7611">
            <v>734556.52173913096</v>
          </cell>
          <cell r="U7611">
            <v>2434556.5217391308</v>
          </cell>
          <cell r="V7611">
            <v>2434500</v>
          </cell>
          <cell r="W7611">
            <v>97382.260869565231</v>
          </cell>
          <cell r="X7611">
            <v>2531938.7826086963</v>
          </cell>
        </row>
        <row r="7612">
          <cell r="E7612" t="str">
            <v>37.8D12.1196</v>
          </cell>
          <cell r="F7612" t="str">
            <v>27. PHẪU THUẬT NỘI SOI</v>
          </cell>
          <cell r="G7612" t="str">
            <v>27.315</v>
          </cell>
          <cell r="H7612" t="str">
            <v>Phẫu thuật nội soi đặt lưới nhân tạo trong ổ bụng</v>
          </cell>
          <cell r="I7612" t="str">
            <v>Phẫu thuật nội soi đặt lưới nhân tạo trong ổ bụng</v>
          </cell>
          <cell r="J7612" t="str">
            <v>Phẫu thuật nội soi đặt lưới nhân tạo trong ổ bụng</v>
          </cell>
          <cell r="K7612" t="str">
            <v>B</v>
          </cell>
          <cell r="L7612" t="str">
            <v>P1</v>
          </cell>
          <cell r="M7612">
            <v>1209</v>
          </cell>
          <cell r="N7612">
            <v>1209</v>
          </cell>
          <cell r="P7612" t="str">
            <v>Phẫu thuật loại I (Nội soi)</v>
          </cell>
          <cell r="Q7612">
            <v>1700000</v>
          </cell>
          <cell r="R7612">
            <v>565043.47826086998</v>
          </cell>
          <cell r="S7612">
            <v>2265000</v>
          </cell>
          <cell r="T7612">
            <v>734556.52173913096</v>
          </cell>
          <cell r="U7612">
            <v>2434556.5217391308</v>
          </cell>
          <cell r="V7612">
            <v>2434500</v>
          </cell>
          <cell r="W7612">
            <v>97382.260869565231</v>
          </cell>
          <cell r="X7612">
            <v>2531938.7826086963</v>
          </cell>
        </row>
        <row r="7613">
          <cell r="E7613" t="str">
            <v>37.8D12.1196</v>
          </cell>
          <cell r="F7613" t="str">
            <v>27. PHẪU THUẬT NỘI SOI</v>
          </cell>
          <cell r="G7613" t="str">
            <v>27.313</v>
          </cell>
          <cell r="H7613" t="str">
            <v>Phẫu thuật nội soi đặt tấm lưới nhân tạo đường vào hoàn toàn trước phúc mạc (TEP)</v>
          </cell>
          <cell r="I7613" t="str">
            <v>Phẫu thuật nội soi đặt tấm lưới nhân tạo đường vào hoàn toàn trước phúc mạc (TEP)</v>
          </cell>
          <cell r="J7613" t="str">
            <v>Phẫu thuật nội soi đặt tấm lưới nhân tạo đường vào hoàn toàn trước phúc mạc (TEP)</v>
          </cell>
          <cell r="K7613" t="str">
            <v>B</v>
          </cell>
          <cell r="L7613" t="str">
            <v>P1</v>
          </cell>
          <cell r="M7613">
            <v>1209</v>
          </cell>
          <cell r="N7613">
            <v>1209</v>
          </cell>
          <cell r="P7613" t="str">
            <v>Phẫu thuật loại I (Nội soi)</v>
          </cell>
          <cell r="Q7613">
            <v>1700000</v>
          </cell>
          <cell r="R7613">
            <v>565043.47826086998</v>
          </cell>
          <cell r="S7613">
            <v>2265000</v>
          </cell>
          <cell r="T7613">
            <v>734556.52173913096</v>
          </cell>
          <cell r="U7613">
            <v>2434556.5217391308</v>
          </cell>
          <cell r="V7613">
            <v>2434500</v>
          </cell>
          <cell r="W7613">
            <v>97382.260869565231</v>
          </cell>
          <cell r="X7613">
            <v>2531938.7826086963</v>
          </cell>
        </row>
        <row r="7614">
          <cell r="E7614" t="str">
            <v>37.8D12.1196</v>
          </cell>
          <cell r="F7614" t="str">
            <v>27. PHẪU THUẬT NỘI SOI</v>
          </cell>
          <cell r="G7614" t="str">
            <v>27.314</v>
          </cell>
          <cell r="H7614" t="str">
            <v>Phẫu thuật nội soi đặt tấm lưới nhân tạo trước phúc mạc đường vào qua ổ bụng (TAPP)</v>
          </cell>
          <cell r="I7614" t="str">
            <v>Phẫu thuật nội soi đặt tấm lưới nhân tạo trước phúc mạc đường vào qua ổ bụng (TAPP)</v>
          </cell>
          <cell r="J7614" t="str">
            <v>Phẫu thuật nội soi đặt tấm lưới nhân tạo trước phúc mạc đường vào qua ổ bụng (TAPP)</v>
          </cell>
          <cell r="K7614" t="str">
            <v>B</v>
          </cell>
          <cell r="L7614" t="str">
            <v>P1</v>
          </cell>
          <cell r="M7614">
            <v>1209</v>
          </cell>
          <cell r="N7614">
            <v>1209</v>
          </cell>
          <cell r="P7614" t="str">
            <v>Phẫu thuật loại I (Nội soi)</v>
          </cell>
          <cell r="Q7614">
            <v>1700000</v>
          </cell>
          <cell r="R7614">
            <v>565043.47826086998</v>
          </cell>
          <cell r="S7614">
            <v>2265000</v>
          </cell>
          <cell r="T7614">
            <v>734556.52173913096</v>
          </cell>
          <cell r="U7614">
            <v>2434556.5217391308</v>
          </cell>
          <cell r="V7614">
            <v>2434500</v>
          </cell>
          <cell r="W7614">
            <v>97382.260869565231</v>
          </cell>
          <cell r="X7614">
            <v>2531938.7826086963</v>
          </cell>
        </row>
        <row r="7615">
          <cell r="E7615" t="str">
            <v>37.8D12.1196</v>
          </cell>
          <cell r="F7615" t="str">
            <v>27. PHẪU THUẬT NỘI SOI</v>
          </cell>
          <cell r="G7615" t="str">
            <v>27.454</v>
          </cell>
          <cell r="H7615" t="str">
            <v>Phẫu thuật nội soi điều trị viêm mỏm trên lồi cầu ngoài</v>
          </cell>
          <cell r="I7615" t="str">
            <v>Phẫu thuật nội soi điều trị viêm mỏm trên lồi cầu ngoài</v>
          </cell>
          <cell r="J7615" t="str">
            <v>Phẫu thuật nội soi điều trị viêm mỏm trên lồi cầu ngoài</v>
          </cell>
          <cell r="K7615" t="str">
            <v>A</v>
          </cell>
          <cell r="L7615" t="str">
            <v>P1</v>
          </cell>
          <cell r="M7615">
            <v>1209</v>
          </cell>
          <cell r="N7615">
            <v>1209</v>
          </cell>
          <cell r="P7615" t="str">
            <v>Phẫu thuật loại I (Nội soi)</v>
          </cell>
          <cell r="Q7615">
            <v>1700000</v>
          </cell>
          <cell r="R7615">
            <v>565043.47826086998</v>
          </cell>
          <cell r="S7615">
            <v>2265000</v>
          </cell>
          <cell r="T7615">
            <v>734556.52173913096</v>
          </cell>
          <cell r="U7615">
            <v>2434556.5217391308</v>
          </cell>
          <cell r="V7615">
            <v>2434500</v>
          </cell>
          <cell r="W7615">
            <v>97382.260869565231</v>
          </cell>
          <cell r="X7615">
            <v>2531938.7826086963</v>
          </cell>
        </row>
        <row r="7616">
          <cell r="E7616" t="str">
            <v>37.8D12.1196</v>
          </cell>
          <cell r="F7616" t="str">
            <v>27. PHẪU THUẬT NỘI SOI</v>
          </cell>
          <cell r="G7616" t="str">
            <v>27.418</v>
          </cell>
          <cell r="H7616" t="str">
            <v>Phẫu thuật nội soi GEU thể huyết tụ thành nang</v>
          </cell>
          <cell r="I7616" t="str">
            <v>Phẫu thuật nội soi GEU thể huyết tụ thành nang</v>
          </cell>
          <cell r="J7616" t="str">
            <v>Phẫu thuật nội soi GEU thể huyết tụ thành nang</v>
          </cell>
          <cell r="K7616" t="str">
            <v>B</v>
          </cell>
          <cell r="L7616" t="str">
            <v>P1</v>
          </cell>
          <cell r="M7616">
            <v>1209</v>
          </cell>
          <cell r="N7616">
            <v>1209</v>
          </cell>
          <cell r="P7616" t="str">
            <v>Phẫu thuật loại I (Nội soi)</v>
          </cell>
          <cell r="Q7616">
            <v>1700000</v>
          </cell>
          <cell r="R7616">
            <v>565043.47826086998</v>
          </cell>
          <cell r="S7616">
            <v>2265000</v>
          </cell>
          <cell r="T7616">
            <v>734556.52173913096</v>
          </cell>
          <cell r="U7616">
            <v>2434556.5217391308</v>
          </cell>
          <cell r="V7616">
            <v>2434500</v>
          </cell>
          <cell r="W7616">
            <v>97382.260869565231</v>
          </cell>
          <cell r="X7616">
            <v>2531938.7826086963</v>
          </cell>
        </row>
        <row r="7617">
          <cell r="E7617" t="str">
            <v>37.8D12.1196</v>
          </cell>
          <cell r="F7617" t="str">
            <v>27. PHẪU THUẬT NỘI SOI</v>
          </cell>
          <cell r="G7617" t="str">
            <v>27.455</v>
          </cell>
          <cell r="H7617" t="str">
            <v>Phẫu thuật nội soi giải phóng ống cổ tay</v>
          </cell>
          <cell r="I7617" t="str">
            <v>Phẫu thuật nội soi giải phóng ống cổ tay</v>
          </cell>
          <cell r="J7617" t="str">
            <v>Phẫu thuật nội soi giải phóng ống cổ tay</v>
          </cell>
          <cell r="K7617" t="str">
            <v>A</v>
          </cell>
          <cell r="L7617" t="str">
            <v>P1</v>
          </cell>
          <cell r="M7617">
            <v>1209</v>
          </cell>
          <cell r="N7617">
            <v>1209</v>
          </cell>
          <cell r="P7617" t="str">
            <v>Phẫu thuật loại I (Nội soi)</v>
          </cell>
          <cell r="Q7617">
            <v>1700000</v>
          </cell>
          <cell r="R7617">
            <v>565043.47826086998</v>
          </cell>
          <cell r="S7617">
            <v>2265000</v>
          </cell>
          <cell r="T7617">
            <v>734556.52173913096</v>
          </cell>
          <cell r="U7617">
            <v>2434556.5217391308</v>
          </cell>
          <cell r="V7617">
            <v>2434500</v>
          </cell>
          <cell r="W7617">
            <v>97382.260869565231</v>
          </cell>
          <cell r="X7617">
            <v>2531938.7826086963</v>
          </cell>
        </row>
        <row r="7618">
          <cell r="E7618" t="str">
            <v>37.8D12.1196</v>
          </cell>
          <cell r="F7618" t="str">
            <v>27. PHẪU THUẬT NỘI SOI</v>
          </cell>
          <cell r="G7618" t="str">
            <v>27.404</v>
          </cell>
          <cell r="H7618" t="str">
            <v>Phẫu thuật nội soi hạ tinh hoàn ẩn</v>
          </cell>
          <cell r="I7618" t="str">
            <v>Phẫu thuật nội soi hạ tinh hoàn ẩn</v>
          </cell>
          <cell r="J7618" t="str">
            <v>Phẫu thuật nội soi hạ tinh hoàn ẩn</v>
          </cell>
          <cell r="K7618" t="str">
            <v>B</v>
          </cell>
          <cell r="L7618" t="str">
            <v>P1</v>
          </cell>
          <cell r="M7618">
            <v>1209</v>
          </cell>
          <cell r="N7618">
            <v>1209</v>
          </cell>
          <cell r="P7618" t="str">
            <v>Phẫu thuật loại I (Nội soi)</v>
          </cell>
          <cell r="Q7618">
            <v>1700000</v>
          </cell>
          <cell r="R7618">
            <v>565043.47826086998</v>
          </cell>
          <cell r="S7618">
            <v>2265000</v>
          </cell>
          <cell r="T7618">
            <v>734556.52173913096</v>
          </cell>
          <cell r="U7618">
            <v>2434556.5217391308</v>
          </cell>
          <cell r="V7618">
            <v>2434500</v>
          </cell>
          <cell r="W7618">
            <v>97382.260869565231</v>
          </cell>
          <cell r="X7618">
            <v>2531938.7826086963</v>
          </cell>
        </row>
        <row r="7619">
          <cell r="E7619" t="str">
            <v>37.8D12.1196</v>
          </cell>
          <cell r="F7619" t="str">
            <v>27. PHẪU THUẬT NỘI SOI</v>
          </cell>
          <cell r="G7619" t="str">
            <v>27.300</v>
          </cell>
          <cell r="H7619" t="str">
            <v>Phẫu thuật nội soi khâu cầm máu lách</v>
          </cell>
          <cell r="I7619" t="str">
            <v>Phẫu thuật nội soi khâu cầm máu lách</v>
          </cell>
          <cell r="J7619" t="str">
            <v>Phẫu thuật nội soi khâu cầm máu lách</v>
          </cell>
          <cell r="K7619" t="str">
            <v>A</v>
          </cell>
          <cell r="L7619" t="str">
            <v>P1</v>
          </cell>
          <cell r="M7619">
            <v>1209</v>
          </cell>
          <cell r="N7619">
            <v>1209</v>
          </cell>
          <cell r="P7619" t="str">
            <v>Phẫu thuật loại I (Nội soi)</v>
          </cell>
          <cell r="Q7619">
            <v>1700000</v>
          </cell>
          <cell r="R7619">
            <v>565043.47826086998</v>
          </cell>
          <cell r="S7619">
            <v>2265000</v>
          </cell>
          <cell r="T7619">
            <v>734556.52173913096</v>
          </cell>
          <cell r="U7619">
            <v>2434556.5217391308</v>
          </cell>
          <cell r="V7619">
            <v>2434500</v>
          </cell>
          <cell r="W7619">
            <v>97382.260869565231</v>
          </cell>
          <cell r="X7619">
            <v>2531938.7826086963</v>
          </cell>
        </row>
        <row r="7620">
          <cell r="E7620" t="str">
            <v>37.8D12.1196</v>
          </cell>
          <cell r="F7620" t="str">
            <v>27. PHẪU THUẬT NỘI SOI</v>
          </cell>
          <cell r="G7620" t="str">
            <v>27.316</v>
          </cell>
          <cell r="H7620" t="str">
            <v>Phẫu thuật nội soi khâu cơ hoành</v>
          </cell>
          <cell r="I7620" t="str">
            <v>Phẫu thuật nội soi khâu cơ hoành</v>
          </cell>
          <cell r="J7620" t="str">
            <v>Phẫu thuật nội soi khâu cơ hoành</v>
          </cell>
          <cell r="K7620" t="str">
            <v>B</v>
          </cell>
          <cell r="L7620" t="str">
            <v>P1</v>
          </cell>
          <cell r="M7620">
            <v>1209</v>
          </cell>
          <cell r="N7620">
            <v>1209</v>
          </cell>
          <cell r="P7620" t="str">
            <v>Phẫu thuật loại I (Nội soi)</v>
          </cell>
          <cell r="Q7620">
            <v>1700000</v>
          </cell>
          <cell r="R7620">
            <v>565043.47826086998</v>
          </cell>
          <cell r="S7620">
            <v>2265000</v>
          </cell>
          <cell r="T7620">
            <v>734556.52173913096</v>
          </cell>
          <cell r="U7620">
            <v>2434556.5217391308</v>
          </cell>
          <cell r="V7620">
            <v>2434500</v>
          </cell>
          <cell r="W7620">
            <v>97382.260869565231</v>
          </cell>
          <cell r="X7620">
            <v>2531938.7826086963</v>
          </cell>
        </row>
        <row r="7621">
          <cell r="E7621" t="str">
            <v>37.8D12.1196</v>
          </cell>
          <cell r="F7621" t="str">
            <v>27. PHẪU THUẬT NỘI SOI</v>
          </cell>
          <cell r="G7621" t="str">
            <v>27.307</v>
          </cell>
          <cell r="H7621" t="str">
            <v>Phẫu thuật nội soi khâu mạc treo</v>
          </cell>
          <cell r="I7621" t="str">
            <v>Phẫu thuật nội soi khâu mạc treo</v>
          </cell>
          <cell r="J7621" t="str">
            <v>Phẫu thuật nội soi khâu mạc treo</v>
          </cell>
          <cell r="K7621" t="str">
            <v>B</v>
          </cell>
          <cell r="L7621" t="str">
            <v>P1</v>
          </cell>
          <cell r="M7621">
            <v>1209</v>
          </cell>
          <cell r="N7621">
            <v>1209</v>
          </cell>
          <cell r="P7621" t="str">
            <v>Phẫu thuật loại I (Nội soi)</v>
          </cell>
          <cell r="Q7621">
            <v>1700000</v>
          </cell>
          <cell r="R7621">
            <v>565043.47826086998</v>
          </cell>
          <cell r="S7621">
            <v>2265000</v>
          </cell>
          <cell r="T7621">
            <v>734556.52173913096</v>
          </cell>
          <cell r="U7621">
            <v>2434556.5217391308</v>
          </cell>
          <cell r="V7621">
            <v>2434500</v>
          </cell>
          <cell r="W7621">
            <v>97382.260869565231</v>
          </cell>
          <cell r="X7621">
            <v>2531938.7826086963</v>
          </cell>
        </row>
        <row r="7622">
          <cell r="E7622" t="str">
            <v>37.8D12.1196</v>
          </cell>
          <cell r="F7622" t="str">
            <v>27. PHẪU THUẬT NỘI SOI</v>
          </cell>
          <cell r="G7622" t="str">
            <v>27.328</v>
          </cell>
          <cell r="H7622" t="str">
            <v>Phẫu thuật nội soi khâu thủng cơ hoành</v>
          </cell>
          <cell r="I7622" t="str">
            <v>Phẫu thuật nội soi khâu thủng cơ hoành</v>
          </cell>
          <cell r="J7622" t="str">
            <v>Phẫu thuật nội soi khâu thủng cơ hoành</v>
          </cell>
          <cell r="K7622" t="str">
            <v>B</v>
          </cell>
          <cell r="L7622" t="str">
            <v>P1</v>
          </cell>
          <cell r="M7622">
            <v>1209</v>
          </cell>
          <cell r="N7622">
            <v>1209</v>
          </cell>
          <cell r="P7622" t="str">
            <v>Phẫu thuật loại I (Nội soi)</v>
          </cell>
          <cell r="Q7622">
            <v>1700000</v>
          </cell>
          <cell r="R7622">
            <v>565043.47826086998</v>
          </cell>
          <cell r="S7622">
            <v>2265000</v>
          </cell>
          <cell r="T7622">
            <v>734556.52173913096</v>
          </cell>
          <cell r="U7622">
            <v>2434556.5217391308</v>
          </cell>
          <cell r="V7622">
            <v>2434500</v>
          </cell>
          <cell r="W7622">
            <v>97382.260869565231</v>
          </cell>
          <cell r="X7622">
            <v>2531938.7826086963</v>
          </cell>
        </row>
        <row r="7623">
          <cell r="E7623" t="str">
            <v>37.8D12.1196</v>
          </cell>
          <cell r="F7623" t="str">
            <v>27. PHẪU THUẬT NỘI SOI</v>
          </cell>
          <cell r="G7623" t="str">
            <v>27.166</v>
          </cell>
          <cell r="H7623" t="str">
            <v>Phẫu thuật nội soi khâu thủng tá tràng</v>
          </cell>
          <cell r="I7623" t="str">
            <v>Phẫu thuật nội soi khâu thủng tá tràng</v>
          </cell>
          <cell r="J7623" t="str">
            <v>Phẫu thuật nội soi khâu thủng tá tràng</v>
          </cell>
          <cell r="K7623" t="str">
            <v>B</v>
          </cell>
          <cell r="L7623" t="str">
            <v>P1</v>
          </cell>
          <cell r="M7623">
            <v>1209</v>
          </cell>
          <cell r="N7623">
            <v>1209</v>
          </cell>
          <cell r="P7623" t="str">
            <v>Phẫu thuật loại I (Nội soi)</v>
          </cell>
          <cell r="Q7623">
            <v>1700000</v>
          </cell>
          <cell r="R7623">
            <v>565043.47826086998</v>
          </cell>
          <cell r="S7623">
            <v>2265000</v>
          </cell>
          <cell r="T7623">
            <v>734556.52173913096</v>
          </cell>
          <cell r="U7623">
            <v>2434556.5217391308</v>
          </cell>
          <cell r="V7623">
            <v>2434500</v>
          </cell>
          <cell r="W7623">
            <v>97382.260869565231</v>
          </cell>
          <cell r="X7623">
            <v>2531938.7826086963</v>
          </cell>
        </row>
        <row r="7624">
          <cell r="E7624" t="str">
            <v>37.8D12.1196</v>
          </cell>
          <cell r="F7624" t="str">
            <v>27. PHẪU THUẬT NỘI SOI</v>
          </cell>
          <cell r="G7624" t="str">
            <v>27.173</v>
          </cell>
          <cell r="H7624" t="str">
            <v>Phẫu thuật nội soi khâu vết thương ruột non</v>
          </cell>
          <cell r="I7624" t="str">
            <v>Phẫu thuật nội soi khâu vết thương ruột non</v>
          </cell>
          <cell r="J7624" t="str">
            <v>Phẫu thuật nội soi khâu vết thương ruột non</v>
          </cell>
          <cell r="K7624" t="str">
            <v>B</v>
          </cell>
          <cell r="L7624" t="str">
            <v>P1</v>
          </cell>
          <cell r="M7624">
            <v>1209</v>
          </cell>
          <cell r="N7624">
            <v>1209</v>
          </cell>
          <cell r="P7624" t="str">
            <v>Phẫu thuật loại I (Nội soi)</v>
          </cell>
          <cell r="Q7624">
            <v>1700000</v>
          </cell>
          <cell r="R7624">
            <v>565043.47826086998</v>
          </cell>
          <cell r="S7624">
            <v>2265000</v>
          </cell>
          <cell r="T7624">
            <v>734556.52173913096</v>
          </cell>
          <cell r="U7624">
            <v>2434556.5217391308</v>
          </cell>
          <cell r="V7624">
            <v>2434500</v>
          </cell>
          <cell r="W7624">
            <v>97382.260869565231</v>
          </cell>
          <cell r="X7624">
            <v>2531938.7826086963</v>
          </cell>
        </row>
        <row r="7625">
          <cell r="E7625" t="str">
            <v>37.8D12.1196</v>
          </cell>
          <cell r="F7625" t="str">
            <v>27. PHẪU THUẬT NỘI SOI</v>
          </cell>
          <cell r="G7625" t="str">
            <v>27.167</v>
          </cell>
          <cell r="H7625" t="str">
            <v>Phẫu thuật nội soi khâu vết thương tá tràng</v>
          </cell>
          <cell r="I7625" t="str">
            <v>Phẫu thuật nội soi khâu vết thương tá tràng</v>
          </cell>
          <cell r="J7625" t="str">
            <v>Phẫu thuật nội soi khâu vết thương tá tràng</v>
          </cell>
          <cell r="K7625" t="str">
            <v>B</v>
          </cell>
          <cell r="L7625" t="str">
            <v>P1</v>
          </cell>
          <cell r="M7625">
            <v>1209</v>
          </cell>
          <cell r="N7625">
            <v>1209</v>
          </cell>
          <cell r="P7625" t="str">
            <v>Phẫu thuật loại I (Nội soi)</v>
          </cell>
          <cell r="Q7625">
            <v>1700000</v>
          </cell>
          <cell r="R7625">
            <v>565043.47826086998</v>
          </cell>
          <cell r="S7625">
            <v>2265000</v>
          </cell>
          <cell r="T7625">
            <v>734556.52173913096</v>
          </cell>
          <cell r="U7625">
            <v>2434556.5217391308</v>
          </cell>
          <cell r="V7625">
            <v>2434500</v>
          </cell>
          <cell r="W7625">
            <v>97382.260869565231</v>
          </cell>
          <cell r="X7625">
            <v>2531938.7826086963</v>
          </cell>
        </row>
        <row r="7626">
          <cell r="E7626" t="str">
            <v>37.8D12.1196</v>
          </cell>
          <cell r="F7626" t="str">
            <v>27. PHẪU THUẬT NỘI SOI</v>
          </cell>
          <cell r="G7626" t="str">
            <v>27.212</v>
          </cell>
          <cell r="H7626" t="str">
            <v>Phẫu thuật nội soi làm hậu môn nhân tạo</v>
          </cell>
          <cell r="I7626" t="str">
            <v>Phẫu thuật nội soi làm hậu môn nhân tạo</v>
          </cell>
          <cell r="J7626" t="str">
            <v>Phẫu thuật nội soi làm hậu môn nhân tạo</v>
          </cell>
          <cell r="K7626" t="str">
            <v>A</v>
          </cell>
          <cell r="L7626" t="str">
            <v>P1</v>
          </cell>
          <cell r="M7626">
            <v>1209</v>
          </cell>
          <cell r="N7626">
            <v>1209</v>
          </cell>
          <cell r="P7626" t="str">
            <v>Phẫu thuật loại I (Nội soi)</v>
          </cell>
          <cell r="Q7626">
            <v>1700000</v>
          </cell>
          <cell r="R7626">
            <v>565043.47826086998</v>
          </cell>
          <cell r="S7626">
            <v>2265000</v>
          </cell>
          <cell r="T7626">
            <v>734556.52173913096</v>
          </cell>
          <cell r="U7626">
            <v>2434556.5217391308</v>
          </cell>
          <cell r="V7626">
            <v>2434500</v>
          </cell>
          <cell r="W7626">
            <v>97382.260869565231</v>
          </cell>
          <cell r="X7626">
            <v>2531938.7826086963</v>
          </cell>
        </row>
        <row r="7627">
          <cell r="E7627" t="str">
            <v>37.8D12.1196</v>
          </cell>
          <cell r="F7627" t="str">
            <v>27. PHẪU THUẬT NỘI SOI</v>
          </cell>
          <cell r="G7627" t="str">
            <v>27.274</v>
          </cell>
          <cell r="H7627" t="str">
            <v>Phẫu thuật nội soi mở túi mật ra da</v>
          </cell>
          <cell r="I7627" t="str">
            <v>Phẫu thuật nội soi mở túi mật ra da</v>
          </cell>
          <cell r="J7627" t="str">
            <v>Phẫu thuật nội soi mở túi mật ra da</v>
          </cell>
          <cell r="K7627" t="str">
            <v>C</v>
          </cell>
          <cell r="L7627" t="str">
            <v>P1</v>
          </cell>
          <cell r="M7627">
            <v>1209</v>
          </cell>
          <cell r="N7627">
            <v>1209</v>
          </cell>
          <cell r="P7627" t="str">
            <v>Phẫu thuật loại I (Nội soi)</v>
          </cell>
          <cell r="Q7627">
            <v>1700000</v>
          </cell>
          <cell r="R7627">
            <v>565043.47826086998</v>
          </cell>
          <cell r="S7627">
            <v>2265000</v>
          </cell>
          <cell r="T7627">
            <v>734556.52173913096</v>
          </cell>
          <cell r="U7627">
            <v>2434556.5217391308</v>
          </cell>
          <cell r="V7627">
            <v>2434500</v>
          </cell>
          <cell r="W7627">
            <v>97382.260869565231</v>
          </cell>
          <cell r="X7627">
            <v>2531938.7826086963</v>
          </cell>
        </row>
        <row r="7628">
          <cell r="E7628" t="str">
            <v>37.8D12.1196</v>
          </cell>
          <cell r="F7628" t="str">
            <v>27. PHẪU THUẬT NỘI SOI</v>
          </cell>
          <cell r="G7628" t="str">
            <v>27.293</v>
          </cell>
          <cell r="H7628" t="str">
            <v>Phẫu thuật nội soi nối nang tụy - dạ dày</v>
          </cell>
          <cell r="I7628" t="str">
            <v>Phẫu thuật nội soi nối nang tụy - dạ dày</v>
          </cell>
          <cell r="J7628" t="str">
            <v>Phẫu thuật nội soi nối nang tụy-dạ dày</v>
          </cell>
          <cell r="K7628" t="str">
            <v>A</v>
          </cell>
          <cell r="L7628" t="str">
            <v>P1</v>
          </cell>
          <cell r="M7628">
            <v>1209</v>
          </cell>
          <cell r="N7628">
            <v>1209</v>
          </cell>
          <cell r="P7628" t="str">
            <v>Phẫu thuật loại I (Nội soi)</v>
          </cell>
          <cell r="Q7628">
            <v>1700000</v>
          </cell>
          <cell r="R7628">
            <v>565043.47826086998</v>
          </cell>
          <cell r="S7628">
            <v>2265000</v>
          </cell>
          <cell r="T7628">
            <v>734556.52173913096</v>
          </cell>
          <cell r="U7628">
            <v>2434556.5217391308</v>
          </cell>
          <cell r="V7628">
            <v>2434500</v>
          </cell>
          <cell r="W7628">
            <v>97382.260869565231</v>
          </cell>
          <cell r="X7628">
            <v>2531938.7826086963</v>
          </cell>
        </row>
        <row r="7629">
          <cell r="E7629" t="str">
            <v>37.8D12.1196</v>
          </cell>
          <cell r="F7629" t="str">
            <v>27. PHẪU THUẬT NỘI SOI</v>
          </cell>
          <cell r="G7629" t="str">
            <v>27.292</v>
          </cell>
          <cell r="H7629" t="str">
            <v>Phẫu thuật nội soi nối nang tụy - hỗng tràng</v>
          </cell>
          <cell r="I7629" t="str">
            <v>Phẫu thuật nội soi nối nang tụy - hỗng tràng</v>
          </cell>
          <cell r="J7629" t="str">
            <v>Phẫu thuật nội soi nối nang tụy-hỗng tràng</v>
          </cell>
          <cell r="K7629" t="str">
            <v>A</v>
          </cell>
          <cell r="L7629" t="str">
            <v>P1</v>
          </cell>
          <cell r="M7629">
            <v>1209</v>
          </cell>
          <cell r="N7629">
            <v>1209</v>
          </cell>
          <cell r="P7629" t="str">
            <v>Phẫu thuật loại I (Nội soi)</v>
          </cell>
          <cell r="Q7629">
            <v>1700000</v>
          </cell>
          <cell r="R7629">
            <v>565043.47826086998</v>
          </cell>
          <cell r="S7629">
            <v>2265000</v>
          </cell>
          <cell r="T7629">
            <v>734556.52173913096</v>
          </cell>
          <cell r="U7629">
            <v>2434556.5217391308</v>
          </cell>
          <cell r="V7629">
            <v>2434500</v>
          </cell>
          <cell r="W7629">
            <v>97382.260869565231</v>
          </cell>
          <cell r="X7629">
            <v>2531938.7826086963</v>
          </cell>
        </row>
        <row r="7630">
          <cell r="E7630" t="str">
            <v>37.8D12.1196</v>
          </cell>
          <cell r="F7630" t="str">
            <v>27. PHẪU THUẬT NỘI SOI</v>
          </cell>
          <cell r="G7630" t="str">
            <v>27.332</v>
          </cell>
          <cell r="H7630" t="str">
            <v>Phẫu thuật nội soi rửa bụng, dẫn lưu</v>
          </cell>
          <cell r="I7630" t="str">
            <v>Phẫu thuật nội soi rửa bụng, dẫn lưu</v>
          </cell>
          <cell r="J7630" t="str">
            <v>Phẫu thuật nội soi rửa bụng, dẫn lưu</v>
          </cell>
          <cell r="K7630" t="str">
            <v>B</v>
          </cell>
          <cell r="L7630" t="str">
            <v>P1</v>
          </cell>
          <cell r="M7630">
            <v>1209</v>
          </cell>
          <cell r="N7630">
            <v>1209</v>
          </cell>
          <cell r="P7630" t="str">
            <v>Phẫu thuật loại I (Nội soi)</v>
          </cell>
          <cell r="Q7630">
            <v>1700000</v>
          </cell>
          <cell r="R7630">
            <v>565043.47826086998</v>
          </cell>
          <cell r="S7630">
            <v>2265000</v>
          </cell>
          <cell r="T7630">
            <v>734556.52173913096</v>
          </cell>
          <cell r="U7630">
            <v>2434556.5217391308</v>
          </cell>
          <cell r="V7630">
            <v>2434500</v>
          </cell>
          <cell r="W7630">
            <v>97382.260869565231</v>
          </cell>
          <cell r="X7630">
            <v>2531938.7826086963</v>
          </cell>
        </row>
        <row r="7631">
          <cell r="E7631" t="str">
            <v>37.8D12.1196</v>
          </cell>
          <cell r="F7631" t="str">
            <v>27. PHẪU THUẬT NỘI SOI</v>
          </cell>
          <cell r="G7631" t="str">
            <v>27.93</v>
          </cell>
          <cell r="H7631" t="str">
            <v>Phẫu thuật nội soi sinh thiết u chẩn đoán</v>
          </cell>
          <cell r="I7631" t="str">
            <v>Phẫu thuật nội soi sinh thiết u chẩn đoán</v>
          </cell>
          <cell r="J7631" t="str">
            <v>Phẫu thuật nội soi sinh thiết u chẩn đoán</v>
          </cell>
          <cell r="K7631" t="str">
            <v>B</v>
          </cell>
          <cell r="L7631" t="str">
            <v>P1</v>
          </cell>
          <cell r="M7631">
            <v>1209</v>
          </cell>
          <cell r="N7631">
            <v>1209</v>
          </cell>
          <cell r="P7631" t="str">
            <v>Phẫu thuật loại I (Nội soi)</v>
          </cell>
          <cell r="Q7631">
            <v>1700000</v>
          </cell>
          <cell r="R7631">
            <v>565043.47826086998</v>
          </cell>
          <cell r="S7631">
            <v>2265000</v>
          </cell>
          <cell r="T7631">
            <v>734556.52173913096</v>
          </cell>
          <cell r="U7631">
            <v>2434556.5217391308</v>
          </cell>
          <cell r="V7631">
            <v>2434500</v>
          </cell>
          <cell r="W7631">
            <v>97382.260869565231</v>
          </cell>
          <cell r="X7631">
            <v>2531938.7826086963</v>
          </cell>
        </row>
        <row r="7632">
          <cell r="E7632" t="str">
            <v>37.8D12.1196</v>
          </cell>
          <cell r="F7632" t="str">
            <v>27. PHẪU THUẬT NỘI SOI</v>
          </cell>
          <cell r="G7632" t="str">
            <v>27.264</v>
          </cell>
          <cell r="H7632" t="str">
            <v>Phẫu thuật nội soi thắt động mạch gan điều trị ung thư gan/vết thương gan</v>
          </cell>
          <cell r="I7632" t="str">
            <v>Phẫu thuật nội soi thắt động mạch gan điều trị ung thư gan/vết thương gan</v>
          </cell>
          <cell r="J7632" t="str">
            <v>Phẫu thuật nội soi thắt động mạch gan điều trị ung thư gan/vết thương gan</v>
          </cell>
          <cell r="K7632" t="str">
            <v>A</v>
          </cell>
          <cell r="L7632" t="str">
            <v>P1</v>
          </cell>
          <cell r="M7632">
            <v>1209</v>
          </cell>
          <cell r="N7632">
            <v>1209</v>
          </cell>
          <cell r="P7632" t="str">
            <v>Phẫu thuật loại I (Nội soi)</v>
          </cell>
          <cell r="Q7632">
            <v>1700000</v>
          </cell>
          <cell r="R7632">
            <v>565043.47826086998</v>
          </cell>
          <cell r="S7632">
            <v>2265000</v>
          </cell>
          <cell r="T7632">
            <v>734556.52173913096</v>
          </cell>
          <cell r="U7632">
            <v>2434556.5217391308</v>
          </cell>
          <cell r="V7632">
            <v>2434500</v>
          </cell>
          <cell r="W7632">
            <v>97382.260869565231</v>
          </cell>
          <cell r="X7632">
            <v>2531938.7826086963</v>
          </cell>
        </row>
        <row r="7633">
          <cell r="E7633" t="str">
            <v>37.8D12.1196</v>
          </cell>
          <cell r="F7633" t="str">
            <v>27. PHẪU THUẬT NỘI SOI</v>
          </cell>
          <cell r="G7633" t="str">
            <v>27.353</v>
          </cell>
          <cell r="H7633" t="str">
            <v>Phẫu thuật nội soi treo thận để điều trị sa thận</v>
          </cell>
          <cell r="I7633" t="str">
            <v>Phẫu thuật nội soi treo thận để điều trị sa thận</v>
          </cell>
          <cell r="J7633" t="str">
            <v>Phẫu thuật nội soi treo thận để điều trị sa thận</v>
          </cell>
          <cell r="K7633" t="str">
            <v>B</v>
          </cell>
          <cell r="L7633" t="str">
            <v>P1</v>
          </cell>
          <cell r="M7633">
            <v>1209</v>
          </cell>
          <cell r="N7633">
            <v>1209</v>
          </cell>
          <cell r="P7633" t="str">
            <v>Phẫu thuật loại I (Nội soi)</v>
          </cell>
          <cell r="Q7633">
            <v>1700000</v>
          </cell>
          <cell r="R7633">
            <v>565043.47826086998</v>
          </cell>
          <cell r="S7633">
            <v>2265000</v>
          </cell>
          <cell r="T7633">
            <v>734556.52173913096</v>
          </cell>
          <cell r="U7633">
            <v>2434556.5217391308</v>
          </cell>
          <cell r="V7633">
            <v>2434500</v>
          </cell>
          <cell r="W7633">
            <v>97382.260869565231</v>
          </cell>
          <cell r="X7633">
            <v>2531938.7826086963</v>
          </cell>
        </row>
        <row r="7634">
          <cell r="E7634" t="str">
            <v>37.8D12.1196</v>
          </cell>
          <cell r="F7634" t="str">
            <v>27. PHẪU THUẬT NỘI SOI</v>
          </cell>
          <cell r="G7634" t="str">
            <v>27.354</v>
          </cell>
          <cell r="H7634" t="str">
            <v>Tán sỏi thận qua da</v>
          </cell>
          <cell r="I7634" t="str">
            <v>Tán sỏi thận qua da</v>
          </cell>
          <cell r="J7634" t="str">
            <v>Tán sỏi thận qua da</v>
          </cell>
          <cell r="K7634" t="str">
            <v>B</v>
          </cell>
          <cell r="L7634" t="str">
            <v>P1</v>
          </cell>
          <cell r="M7634">
            <v>1209</v>
          </cell>
          <cell r="N7634">
            <v>1209</v>
          </cell>
          <cell r="P7634" t="str">
            <v>Phẫu thuật loại I (Nội soi)</v>
          </cell>
          <cell r="Q7634">
            <v>1700000</v>
          </cell>
          <cell r="R7634">
            <v>565043.47826086998</v>
          </cell>
          <cell r="S7634">
            <v>2265000</v>
          </cell>
          <cell r="T7634">
            <v>734556.52173913096</v>
          </cell>
          <cell r="U7634">
            <v>2434556.5217391308</v>
          </cell>
          <cell r="V7634">
            <v>2434500</v>
          </cell>
          <cell r="W7634">
            <v>97382.260869565231</v>
          </cell>
          <cell r="X7634">
            <v>2531938.7826086963</v>
          </cell>
        </row>
        <row r="7635">
          <cell r="E7635" t="str">
            <v>37.8D12.1197</v>
          </cell>
          <cell r="F7635" t="str">
            <v>27. PHẪU THUẬT NỘI SOI</v>
          </cell>
          <cell r="G7635" t="str">
            <v>27.384</v>
          </cell>
          <cell r="H7635" t="str">
            <v>Nội soi cắt polyp cổ bàng quang</v>
          </cell>
          <cell r="I7635" t="str">
            <v>Nội soi cắt polyp cổ bàng quang</v>
          </cell>
          <cell r="J7635" t="str">
            <v>Nội soi cắt polyp cổ bàng quang</v>
          </cell>
          <cell r="K7635" t="str">
            <v>B</v>
          </cell>
          <cell r="L7635" t="str">
            <v>P2</v>
          </cell>
          <cell r="M7635">
            <v>1210</v>
          </cell>
          <cell r="N7635">
            <v>1210</v>
          </cell>
          <cell r="P7635" t="str">
            <v>Phẫu thuật loại II (Nội soi)</v>
          </cell>
          <cell r="Q7635">
            <v>1210000</v>
          </cell>
          <cell r="R7635">
            <v>297391.30434782599</v>
          </cell>
          <cell r="S7635">
            <v>1507000</v>
          </cell>
          <cell r="T7635">
            <v>386608.69565217377</v>
          </cell>
          <cell r="U7635">
            <v>1596608.6956521738</v>
          </cell>
          <cell r="V7635">
            <v>1596600</v>
          </cell>
          <cell r="W7635">
            <v>63864.347826086952</v>
          </cell>
          <cell r="X7635">
            <v>1660473.0434782607</v>
          </cell>
        </row>
        <row r="7636">
          <cell r="E7636" t="str">
            <v>37.8D12.1197</v>
          </cell>
          <cell r="F7636" t="str">
            <v>27. PHẪU THUẬT NỘI SOI</v>
          </cell>
          <cell r="G7636" t="str">
            <v>27.409</v>
          </cell>
          <cell r="H7636" t="str">
            <v>Nội soi cắt u niệu đạo, van niệu đạo</v>
          </cell>
          <cell r="I7636" t="str">
            <v>Nội soi cắt u niệu đạo, van niệu đạo</v>
          </cell>
          <cell r="J7636" t="str">
            <v>Nội soi cắt u niệu đạo, van niệu đạo</v>
          </cell>
          <cell r="K7636" t="str">
            <v>B</v>
          </cell>
          <cell r="L7636" t="str">
            <v>P2</v>
          </cell>
          <cell r="M7636">
            <v>1210</v>
          </cell>
          <cell r="N7636">
            <v>1210</v>
          </cell>
          <cell r="P7636" t="str">
            <v>Phẫu thuật loại II (Nội soi)</v>
          </cell>
          <cell r="Q7636">
            <v>1210000</v>
          </cell>
          <cell r="R7636">
            <v>297391.30434782599</v>
          </cell>
          <cell r="S7636">
            <v>1507000</v>
          </cell>
          <cell r="T7636">
            <v>386608.69565217377</v>
          </cell>
          <cell r="U7636">
            <v>1596608.6956521738</v>
          </cell>
          <cell r="V7636">
            <v>1596600</v>
          </cell>
          <cell r="W7636">
            <v>63864.347826086952</v>
          </cell>
          <cell r="X7636">
            <v>1660473.0434782607</v>
          </cell>
        </row>
        <row r="7637">
          <cell r="E7637" t="str">
            <v>37.8D12.1197</v>
          </cell>
          <cell r="F7637" t="str">
            <v>27. PHẪU THUẬT NỘI SOI</v>
          </cell>
          <cell r="G7637" t="str">
            <v>27.392</v>
          </cell>
          <cell r="H7637" t="str">
            <v>Nội soi khâu lỗ thủng bàng quang qua ổ bụng</v>
          </cell>
          <cell r="I7637" t="str">
            <v>Nội soi khâu lỗ thủng bàng quang qua ổ bụng</v>
          </cell>
          <cell r="J7637" t="str">
            <v>Nội soi khâu lỗ thủng bàng quang qua ổ bụng</v>
          </cell>
          <cell r="K7637" t="str">
            <v>B</v>
          </cell>
          <cell r="L7637" t="str">
            <v>P1</v>
          </cell>
          <cell r="M7637">
            <v>1210</v>
          </cell>
          <cell r="N7637">
            <v>1210</v>
          </cell>
          <cell r="P7637" t="str">
            <v>Phẫu thuật loại II (Nội soi)</v>
          </cell>
          <cell r="Q7637">
            <v>1210000</v>
          </cell>
          <cell r="R7637">
            <v>297391.30434782599</v>
          </cell>
          <cell r="S7637">
            <v>1507000</v>
          </cell>
          <cell r="T7637">
            <v>386608.69565217377</v>
          </cell>
          <cell r="U7637">
            <v>1596608.6956521738</v>
          </cell>
          <cell r="V7637">
            <v>1596600</v>
          </cell>
          <cell r="W7637">
            <v>63864.347826086952</v>
          </cell>
          <cell r="X7637">
            <v>1660473.0434782607</v>
          </cell>
        </row>
        <row r="7638">
          <cell r="E7638" t="str">
            <v>37.8D12.1197</v>
          </cell>
          <cell r="F7638" t="str">
            <v>27. PHẪU THUẬT NỘI SOI</v>
          </cell>
          <cell r="G7638" t="str">
            <v>27.333</v>
          </cell>
          <cell r="H7638" t="str">
            <v>Nội soi ổ bụng chẩn đoán</v>
          </cell>
          <cell r="I7638" t="str">
            <v>Nội soi ổ bụng chẩn đoán</v>
          </cell>
          <cell r="J7638" t="str">
            <v>Nội soi ổ bụng chẩn đoán</v>
          </cell>
          <cell r="K7638" t="str">
            <v>B</v>
          </cell>
          <cell r="L7638" t="str">
            <v>P2</v>
          </cell>
          <cell r="M7638">
            <v>1210</v>
          </cell>
          <cell r="N7638">
            <v>1210</v>
          </cell>
          <cell r="P7638" t="str">
            <v>Phẫu thuật loại II (Nội soi)</v>
          </cell>
          <cell r="Q7638">
            <v>1210000</v>
          </cell>
          <cell r="R7638">
            <v>297391.30434782599</v>
          </cell>
          <cell r="S7638">
            <v>1507000</v>
          </cell>
          <cell r="T7638">
            <v>386608.69565217377</v>
          </cell>
          <cell r="U7638">
            <v>1596608.6956521738</v>
          </cell>
          <cell r="V7638">
            <v>1596600</v>
          </cell>
          <cell r="W7638">
            <v>63864.347826086952</v>
          </cell>
          <cell r="X7638">
            <v>1660473.0434782607</v>
          </cell>
        </row>
        <row r="7639">
          <cell r="E7639" t="str">
            <v>37.8D12.1197</v>
          </cell>
          <cell r="F7639" t="str">
            <v>27. PHẪU THUẬT NỘI SOI</v>
          </cell>
          <cell r="G7639" t="str">
            <v>27.408</v>
          </cell>
          <cell r="H7639" t="str">
            <v>Nội soi tán sỏi niệu đạo</v>
          </cell>
          <cell r="I7639" t="str">
            <v>Nội soi tán sỏi niệu đạo</v>
          </cell>
          <cell r="J7639" t="str">
            <v>Nội soi tán sỏi niệu đạo</v>
          </cell>
          <cell r="K7639" t="str">
            <v>B</v>
          </cell>
          <cell r="L7639" t="str">
            <v>P2</v>
          </cell>
          <cell r="M7639">
            <v>1210</v>
          </cell>
          <cell r="N7639">
            <v>1210</v>
          </cell>
          <cell r="P7639" t="str">
            <v>Phẫu thuật loại II (Nội soi)</v>
          </cell>
          <cell r="Q7639">
            <v>1210000</v>
          </cell>
          <cell r="R7639">
            <v>297391.30434782599</v>
          </cell>
          <cell r="S7639">
            <v>1507000</v>
          </cell>
          <cell r="T7639">
            <v>386608.69565217377</v>
          </cell>
          <cell r="U7639">
            <v>1596608.6956521738</v>
          </cell>
          <cell r="V7639">
            <v>1596600</v>
          </cell>
          <cell r="W7639">
            <v>63864.347826086952</v>
          </cell>
          <cell r="X7639">
            <v>1660473.0434782607</v>
          </cell>
        </row>
        <row r="7640">
          <cell r="E7640" t="str">
            <v>37.8D12.1197</v>
          </cell>
          <cell r="F7640" t="str">
            <v>27. PHẪU THUẬT NỘI SOI</v>
          </cell>
          <cell r="G7640" t="str">
            <v>27.377</v>
          </cell>
          <cell r="H7640" t="str">
            <v>Nội soi xẻ sa lồi lỗ niệu quản</v>
          </cell>
          <cell r="I7640" t="str">
            <v>Nội soi xẻ sa lồi lỗ niệu quản</v>
          </cell>
          <cell r="J7640" t="str">
            <v>Nội soi xẻ sa lồi lỗ niệu quản</v>
          </cell>
          <cell r="K7640" t="str">
            <v>B</v>
          </cell>
          <cell r="L7640" t="str">
            <v>P2</v>
          </cell>
          <cell r="M7640">
            <v>1210</v>
          </cell>
          <cell r="N7640">
            <v>1210</v>
          </cell>
          <cell r="P7640" t="str">
            <v>Phẫu thuật loại II (Nội soi)</v>
          </cell>
          <cell r="Q7640">
            <v>1210000</v>
          </cell>
          <cell r="R7640">
            <v>297391.30434782599</v>
          </cell>
          <cell r="S7640">
            <v>1507000</v>
          </cell>
          <cell r="T7640">
            <v>386608.69565217377</v>
          </cell>
          <cell r="U7640">
            <v>1596608.6956521738</v>
          </cell>
          <cell r="V7640">
            <v>1596600</v>
          </cell>
          <cell r="W7640">
            <v>63864.347826086952</v>
          </cell>
          <cell r="X7640">
            <v>1660473.0434782607</v>
          </cell>
        </row>
        <row r="7641">
          <cell r="E7641" t="str">
            <v>37.8D12.1197</v>
          </cell>
          <cell r="F7641" t="str">
            <v>27. PHẪU THUẬT NỘI SOI</v>
          </cell>
          <cell r="G7641" t="str">
            <v>27.405</v>
          </cell>
          <cell r="H7641" t="str">
            <v>Phẫu thuật nội soi cắt tinh hoàn trong ổ bụng</v>
          </cell>
          <cell r="I7641" t="str">
            <v>Phẫu thuật nội soi cắt tinh hoàn trong ổ bụng</v>
          </cell>
          <cell r="J7641" t="str">
            <v>Phẫu thuật nội soi cắt tinh hoàn trong ổ bụng</v>
          </cell>
          <cell r="K7641" t="str">
            <v>B</v>
          </cell>
          <cell r="L7641" t="str">
            <v>P2</v>
          </cell>
          <cell r="M7641">
            <v>1210</v>
          </cell>
          <cell r="N7641">
            <v>1210</v>
          </cell>
          <cell r="P7641" t="str">
            <v>Phẫu thuật loại II (Nội soi)</v>
          </cell>
          <cell r="Q7641">
            <v>1210000</v>
          </cell>
          <cell r="R7641">
            <v>297391.30434782599</v>
          </cell>
          <cell r="S7641">
            <v>1507000</v>
          </cell>
          <cell r="T7641">
            <v>386608.69565217377</v>
          </cell>
          <cell r="U7641">
            <v>1596608.6956521738</v>
          </cell>
          <cell r="V7641">
            <v>1596600</v>
          </cell>
          <cell r="W7641">
            <v>63864.347826086952</v>
          </cell>
          <cell r="X7641">
            <v>1660473.0434782607</v>
          </cell>
        </row>
        <row r="7642">
          <cell r="E7642" t="str">
            <v>37.8D12.1197</v>
          </cell>
          <cell r="F7642" t="str">
            <v>27. PHẪU THUẬT NỘI SOI</v>
          </cell>
          <cell r="G7642" t="str">
            <v>27.407</v>
          </cell>
          <cell r="H7642" t="str">
            <v>Phẫu thuật nội soi cắt xơ hẹp niệu đạo</v>
          </cell>
          <cell r="I7642" t="str">
            <v>Phẫu thuật nội soi cắt xơ hẹp niệu đạo</v>
          </cell>
          <cell r="J7642" t="str">
            <v>Phẫu thuật nội soi cắt xơ hẹp niệu đạo</v>
          </cell>
          <cell r="K7642" t="str">
            <v>B</v>
          </cell>
          <cell r="L7642" t="str">
            <v>P2</v>
          </cell>
          <cell r="M7642">
            <v>1210</v>
          </cell>
          <cell r="N7642">
            <v>1210</v>
          </cell>
          <cell r="P7642" t="str">
            <v>Phẫu thuật loại II (Nội soi)</v>
          </cell>
          <cell r="Q7642">
            <v>1210000</v>
          </cell>
          <cell r="R7642">
            <v>297391.30434782599</v>
          </cell>
          <cell r="S7642">
            <v>1507000</v>
          </cell>
          <cell r="T7642">
            <v>386608.69565217377</v>
          </cell>
          <cell r="U7642">
            <v>1596608.6956521738</v>
          </cell>
          <cell r="V7642">
            <v>1596600</v>
          </cell>
          <cell r="W7642">
            <v>63864.347826086952</v>
          </cell>
          <cell r="X7642">
            <v>1660473.0434782607</v>
          </cell>
        </row>
        <row r="7643">
          <cell r="E7643" t="str">
            <v>37.8D12.1197</v>
          </cell>
          <cell r="F7643" t="str">
            <v>27. PHẪU THUẬT NỘI SOI</v>
          </cell>
          <cell r="G7643" t="str">
            <v>27.329</v>
          </cell>
          <cell r="H7643" t="str">
            <v>Phẫu thuật nội soi sinh thiết hạch ổ bụng</v>
          </cell>
          <cell r="I7643" t="str">
            <v>Phẫu thuật nội soi sinh thiết hạch ổ bụng</v>
          </cell>
          <cell r="J7643" t="str">
            <v>Phẫu thuật nội soi sinh thiết hạch ổ bụng</v>
          </cell>
          <cell r="K7643" t="str">
            <v>B</v>
          </cell>
          <cell r="L7643" t="str">
            <v>P2</v>
          </cell>
          <cell r="M7643">
            <v>1210</v>
          </cell>
          <cell r="N7643">
            <v>1210</v>
          </cell>
          <cell r="P7643" t="str">
            <v>Phẫu thuật loại II (Nội soi)</v>
          </cell>
          <cell r="Q7643">
            <v>1210000</v>
          </cell>
          <cell r="R7643">
            <v>297391.30434782599</v>
          </cell>
          <cell r="S7643">
            <v>1507000</v>
          </cell>
          <cell r="T7643">
            <v>386608.69565217377</v>
          </cell>
          <cell r="U7643">
            <v>1596608.6956521738</v>
          </cell>
          <cell r="V7643">
            <v>1596600</v>
          </cell>
          <cell r="W7643">
            <v>63864.347826086952</v>
          </cell>
          <cell r="X7643">
            <v>1660473.0434782607</v>
          </cell>
        </row>
        <row r="7644">
          <cell r="E7644" t="str">
            <v>37.8D12.1197</v>
          </cell>
          <cell r="F7644" t="str">
            <v>27. PHẪU THUẬT NỘI SOI</v>
          </cell>
          <cell r="G7644" t="str">
            <v>27.335</v>
          </cell>
          <cell r="H7644" t="str">
            <v>Phẫu thuật nội soi sinh thiết u trong ổ bụng</v>
          </cell>
          <cell r="I7644" t="str">
            <v>Phẫu thuật nội soi sinh thiết u trong ổ bụng</v>
          </cell>
          <cell r="J7644" t="str">
            <v>Phẫu thuật nội soi sinh thiết u trong ổ bụng</v>
          </cell>
          <cell r="K7644" t="str">
            <v>B</v>
          </cell>
          <cell r="L7644" t="str">
            <v>P2</v>
          </cell>
          <cell r="M7644">
            <v>1210</v>
          </cell>
          <cell r="N7644">
            <v>1210</v>
          </cell>
          <cell r="P7644" t="str">
            <v>Phẫu thuật loại II (Nội soi)</v>
          </cell>
          <cell r="Q7644">
            <v>1210000</v>
          </cell>
          <cell r="R7644">
            <v>297391.30434782599</v>
          </cell>
          <cell r="S7644">
            <v>1507000</v>
          </cell>
          <cell r="T7644">
            <v>386608.69565217377</v>
          </cell>
          <cell r="U7644">
            <v>1596608.6956521738</v>
          </cell>
          <cell r="V7644">
            <v>1596600</v>
          </cell>
          <cell r="W7644">
            <v>63864.347826086952</v>
          </cell>
          <cell r="X7644">
            <v>1660473.0434782607</v>
          </cell>
        </row>
        <row r="7645">
          <cell r="E7645" t="str">
            <v>37.8D12.1197</v>
          </cell>
          <cell r="F7645" t="str">
            <v>27. PHẪU THUẬT NỘI SOI</v>
          </cell>
          <cell r="G7645" t="str">
            <v>27.406</v>
          </cell>
          <cell r="H7645" t="str">
            <v>Phẫu thuật nội soi thắt tĩnh mạch tinh</v>
          </cell>
          <cell r="I7645" t="str">
            <v>Phẫu thuật nội soi thắt tĩnh mạch tinh</v>
          </cell>
          <cell r="J7645" t="str">
            <v>Phẫu thuật nội soi thắt tĩnh mạch tinh</v>
          </cell>
          <cell r="K7645" t="str">
            <v>B</v>
          </cell>
          <cell r="L7645" t="str">
            <v>P2</v>
          </cell>
          <cell r="M7645">
            <v>1210</v>
          </cell>
          <cell r="N7645">
            <v>1210</v>
          </cell>
          <cell r="P7645" t="str">
            <v>Phẫu thuật loại II (Nội soi)</v>
          </cell>
          <cell r="Q7645">
            <v>1210000</v>
          </cell>
          <cell r="R7645">
            <v>297391.30434782599</v>
          </cell>
          <cell r="S7645">
            <v>1507000</v>
          </cell>
          <cell r="T7645">
            <v>386608.69565217377</v>
          </cell>
          <cell r="U7645">
            <v>1596608.6956521738</v>
          </cell>
          <cell r="V7645">
            <v>1596600</v>
          </cell>
          <cell r="W7645">
            <v>63864.347826086952</v>
          </cell>
          <cell r="X7645">
            <v>1660473.0434782607</v>
          </cell>
        </row>
        <row r="7646">
          <cell r="E7646" t="str">
            <v>37.8D12.1197</v>
          </cell>
          <cell r="F7646" t="str">
            <v>27. PHẪU THUẬT NỘI SOI</v>
          </cell>
          <cell r="G7646" t="str">
            <v>27.437</v>
          </cell>
          <cell r="H7646" t="str">
            <v>Thông vòi tử cung qua nội soi</v>
          </cell>
          <cell r="I7646" t="str">
            <v>Thông vòi tử cung qua nội soi</v>
          </cell>
          <cell r="J7646" t="str">
            <v>Thông vòi tử cung qua nội soi</v>
          </cell>
          <cell r="K7646" t="str">
            <v>B</v>
          </cell>
          <cell r="L7646" t="str">
            <v>P2</v>
          </cell>
          <cell r="M7646">
            <v>1210</v>
          </cell>
          <cell r="N7646">
            <v>1210</v>
          </cell>
          <cell r="P7646" t="str">
            <v>Phẫu thuật loại II (Nội soi)</v>
          </cell>
          <cell r="Q7646">
            <v>1210000</v>
          </cell>
          <cell r="R7646">
            <v>297391.30434782599</v>
          </cell>
          <cell r="S7646">
            <v>1507000</v>
          </cell>
          <cell r="T7646">
            <v>386608.69565217377</v>
          </cell>
          <cell r="U7646">
            <v>1596608.6956521738</v>
          </cell>
          <cell r="V7646">
            <v>1596600</v>
          </cell>
          <cell r="W7646">
            <v>63864.347826086952</v>
          </cell>
          <cell r="X7646">
            <v>1660473.0434782607</v>
          </cell>
        </row>
        <row r="7647">
          <cell r="E7647" t="str">
            <v>37.8D13.1203</v>
          </cell>
          <cell r="F7647" t="str">
            <v>26. VI PHẪU</v>
          </cell>
          <cell r="G7647" t="str">
            <v>26.57</v>
          </cell>
          <cell r="H7647" t="str">
            <v>Ghép thần kinh có mạch nuôi bằng vi phẫu</v>
          </cell>
          <cell r="I7647" t="str">
            <v>Ghép thần kinh có mạch nuôi bằng vi phẫu</v>
          </cell>
          <cell r="J7647" t="str">
            <v>Ghép thần kinh có mạch nuôi bằng vi phẫu</v>
          </cell>
          <cell r="K7647" t="str">
            <v>A</v>
          </cell>
          <cell r="L7647" t="str">
            <v>PDB</v>
          </cell>
          <cell r="M7647">
            <v>1216</v>
          </cell>
          <cell r="N7647">
            <v>1216</v>
          </cell>
          <cell r="P7647" t="str">
            <v>Phẫu thuật đặc biệt (Vi phẫu)</v>
          </cell>
          <cell r="Q7647">
            <v>4020000</v>
          </cell>
          <cell r="R7647">
            <v>2020695.6521739101</v>
          </cell>
          <cell r="S7647">
            <v>6040000</v>
          </cell>
          <cell r="T7647">
            <v>2626904.3478260832</v>
          </cell>
          <cell r="U7647">
            <v>6646904.3478260832</v>
          </cell>
          <cell r="V7647">
            <v>6646900</v>
          </cell>
          <cell r="W7647">
            <v>265876.17391304334</v>
          </cell>
          <cell r="X7647">
            <v>6912780.5217391262</v>
          </cell>
        </row>
        <row r="7648">
          <cell r="E7648" t="str">
            <v>37.8D13.1203</v>
          </cell>
          <cell r="F7648" t="str">
            <v>26. VI PHẪU</v>
          </cell>
          <cell r="G7648" t="str">
            <v>26.17</v>
          </cell>
          <cell r="H7648" t="str">
            <v>Phẫu thuật vi phẫu các bộ phận ở đầu, mặt bị đứt rời (mũi, tai, môi…)</v>
          </cell>
          <cell r="I7648" t="str">
            <v>Phẫu thuật vi phẫu các bộ phận ở đầu, mặt bị đứt rời (mũi, tai, môi…)</v>
          </cell>
          <cell r="J7648" t="str">
            <v>Phẫu thuật vi phẫu các bộ phận ở đầu, mặt bị đứt rời (mũi, tai, môi…)</v>
          </cell>
          <cell r="K7648" t="str">
            <v>A</v>
          </cell>
          <cell r="L7648" t="str">
            <v>PDB</v>
          </cell>
          <cell r="M7648">
            <v>1216</v>
          </cell>
          <cell r="N7648">
            <v>1216</v>
          </cell>
          <cell r="P7648" t="str">
            <v>Phẫu thuật đặc biệt (Vi phẫu)</v>
          </cell>
          <cell r="Q7648">
            <v>4020000</v>
          </cell>
          <cell r="R7648">
            <v>2020695.6521739101</v>
          </cell>
          <cell r="S7648">
            <v>6040000</v>
          </cell>
          <cell r="T7648">
            <v>2626904.3478260832</v>
          </cell>
          <cell r="U7648">
            <v>6646904.3478260832</v>
          </cell>
          <cell r="V7648">
            <v>6646900</v>
          </cell>
          <cell r="W7648">
            <v>265876.17391304334</v>
          </cell>
          <cell r="X7648">
            <v>6912780.5217391262</v>
          </cell>
        </row>
        <row r="7649">
          <cell r="E7649" t="str">
            <v>37.8D13.1203</v>
          </cell>
          <cell r="F7649" t="str">
            <v>28. PHẪU THUẬT TẠO HÌNH THẨM MỸ</v>
          </cell>
          <cell r="G7649" t="str">
            <v>28.113</v>
          </cell>
          <cell r="H7649" t="str">
            <v>Ghép một phần môi đứt rời bằng kỹ thuật vi phẫu</v>
          </cell>
          <cell r="I7649" t="str">
            <v>Ghép một phần môi đứt rời bằng kỹ thuật vi phẫu</v>
          </cell>
          <cell r="J7649" t="str">
            <v>Ghép một phần môi đứt rời bằng kỹ thuật vi phẫu</v>
          </cell>
          <cell r="K7649" t="str">
            <v>B</v>
          </cell>
          <cell r="L7649" t="str">
            <v>PDB</v>
          </cell>
          <cell r="M7649">
            <v>1216</v>
          </cell>
          <cell r="N7649">
            <v>1216</v>
          </cell>
          <cell r="P7649" t="str">
            <v>Phẫu thuật đặc biệt (Vi phẫu)</v>
          </cell>
          <cell r="Q7649">
            <v>4020000</v>
          </cell>
          <cell r="R7649">
            <v>2020695.6521739101</v>
          </cell>
          <cell r="S7649">
            <v>6040000</v>
          </cell>
          <cell r="T7649">
            <v>2626904.3478260832</v>
          </cell>
          <cell r="U7649">
            <v>6646904.3478260832</v>
          </cell>
          <cell r="V7649">
            <v>6646900</v>
          </cell>
          <cell r="W7649">
            <v>265876.17391304334</v>
          </cell>
          <cell r="X7649">
            <v>6912780.5217391262</v>
          </cell>
        </row>
        <row r="7650">
          <cell r="E7650" t="str">
            <v>37.8D13.1203</v>
          </cell>
          <cell r="F7650" t="str">
            <v>28. PHẪU THUẬT TẠO HÌNH THẨM MỸ</v>
          </cell>
          <cell r="G7650" t="str">
            <v>28.114</v>
          </cell>
          <cell r="H7650" t="str">
            <v>Ghép toàn bộ môi đứt rời bằng kỹ thuật vi phẫu</v>
          </cell>
          <cell r="I7650" t="str">
            <v>Ghép toàn bộ môi đứt rời bằng kỹ thuật vi phẫu</v>
          </cell>
          <cell r="J7650" t="str">
            <v>Ghép toàn bộ môi đứt rời bằng kỹ thuật vi phẫu</v>
          </cell>
          <cell r="K7650" t="str">
            <v>B</v>
          </cell>
          <cell r="L7650" t="str">
            <v>PDB</v>
          </cell>
          <cell r="M7650">
            <v>1216</v>
          </cell>
          <cell r="N7650">
            <v>1216</v>
          </cell>
          <cell r="P7650" t="str">
            <v>Phẫu thuật đặc biệt (Vi phẫu)</v>
          </cell>
          <cell r="Q7650">
            <v>4020000</v>
          </cell>
          <cell r="R7650">
            <v>2020695.6521739101</v>
          </cell>
          <cell r="S7650">
            <v>6040000</v>
          </cell>
          <cell r="T7650">
            <v>2626904.3478260832</v>
          </cell>
          <cell r="U7650">
            <v>6646904.3478260832</v>
          </cell>
          <cell r="V7650">
            <v>6646900</v>
          </cell>
          <cell r="W7650">
            <v>265876.17391304334</v>
          </cell>
          <cell r="X7650">
            <v>6912780.5217391262</v>
          </cell>
        </row>
        <row r="7651">
          <cell r="E7651" t="str">
            <v>37.8D13.1203</v>
          </cell>
          <cell r="F7651" t="str">
            <v>28. PHẪU THUẬT TẠO HÌNH THẨM MỸ</v>
          </cell>
          <cell r="G7651" t="str">
            <v>28.115</v>
          </cell>
          <cell r="H7651" t="str">
            <v>Ghép toàn bộ môi đứt rời và phần xung quanh bằng kỹ thuật vi phẫu</v>
          </cell>
          <cell r="I7651" t="str">
            <v>Ghép toàn bộ môi đứt rời và phần xung quanh bằng kỹ thuật vi phẫu</v>
          </cell>
          <cell r="J7651" t="str">
            <v>Ghép toàn bộ môi đứt rời và phần xung quanh bằng kỹ thuật vi phẫu</v>
          </cell>
          <cell r="K7651" t="str">
            <v>B</v>
          </cell>
          <cell r="L7651" t="str">
            <v>PDB</v>
          </cell>
          <cell r="M7651">
            <v>1216</v>
          </cell>
          <cell r="N7651">
            <v>1216</v>
          </cell>
          <cell r="P7651" t="str">
            <v>Phẫu thuật đặc biệt (Vi phẫu)</v>
          </cell>
          <cell r="Q7651">
            <v>4020000</v>
          </cell>
          <cell r="R7651">
            <v>2020695.6521739101</v>
          </cell>
          <cell r="S7651">
            <v>6040000</v>
          </cell>
          <cell r="T7651">
            <v>2626904.3478260832</v>
          </cell>
          <cell r="U7651">
            <v>6646904.3478260832</v>
          </cell>
          <cell r="V7651">
            <v>6646900</v>
          </cell>
          <cell r="W7651">
            <v>265876.17391304334</v>
          </cell>
          <cell r="X7651">
            <v>6912780.5217391262</v>
          </cell>
        </row>
        <row r="7652">
          <cell r="E7652" t="str">
            <v>37.8D13.1203</v>
          </cell>
          <cell r="F7652" t="str">
            <v>28. PHẪU THUẬT TẠO HÌNH THẨM MỸ</v>
          </cell>
          <cell r="G7652" t="str">
            <v>28.85</v>
          </cell>
          <cell r="H7652" t="str">
            <v>Phẫu thuật ghép bộ phận mũi đứt rời có sử dụng vi phẫu</v>
          </cell>
          <cell r="I7652" t="str">
            <v>Phẫu thuật ghép bộ phận mũi đứt rời có sử dụng vi phẫu</v>
          </cell>
          <cell r="J7652" t="str">
            <v>Phẫu thuật ghép bộ phận mũi đứt rời có sử dụng vi phẫu</v>
          </cell>
          <cell r="K7652" t="str">
            <v>B</v>
          </cell>
          <cell r="L7652" t="str">
            <v>PDB</v>
          </cell>
          <cell r="M7652">
            <v>1216</v>
          </cell>
          <cell r="N7652">
            <v>1216</v>
          </cell>
          <cell r="P7652" t="str">
            <v>Phẫu thuật đặc biệt (Vi phẫu)</v>
          </cell>
          <cell r="Q7652">
            <v>4020000</v>
          </cell>
          <cell r="R7652">
            <v>2020695.6521739101</v>
          </cell>
          <cell r="S7652">
            <v>6040000</v>
          </cell>
          <cell r="T7652">
            <v>2626904.3478260832</v>
          </cell>
          <cell r="U7652">
            <v>6646904.3478260832</v>
          </cell>
          <cell r="V7652">
            <v>6646900</v>
          </cell>
          <cell r="W7652">
            <v>265876.17391304334</v>
          </cell>
          <cell r="X7652">
            <v>6912780.5217391262</v>
          </cell>
        </row>
        <row r="7653">
          <cell r="E7653" t="str">
            <v>37.8D13.1203</v>
          </cell>
          <cell r="F7653" t="str">
            <v>28. PHẪU THUẬT TẠO HÌNH THẨM MỸ</v>
          </cell>
          <cell r="G7653" t="str">
            <v>28.139</v>
          </cell>
          <cell r="H7653" t="str">
            <v>Phẫu thuật ghép vành tai đứt rời bằng vi phẫu</v>
          </cell>
          <cell r="I7653" t="str">
            <v>Phẫu thuật ghép vành tai đứt rời bằng vi phẫu</v>
          </cell>
          <cell r="J7653" t="str">
            <v>Phẫu thuật ghép vành tai đứt rời bằng vi phẫu</v>
          </cell>
          <cell r="K7653" t="str">
            <v>B</v>
          </cell>
          <cell r="L7653" t="str">
            <v>PDB</v>
          </cell>
          <cell r="M7653">
            <v>1216</v>
          </cell>
          <cell r="N7653">
            <v>1216</v>
          </cell>
          <cell r="P7653" t="str">
            <v>Phẫu thuật đặc biệt (Vi phẫu)</v>
          </cell>
          <cell r="Q7653">
            <v>4020000</v>
          </cell>
          <cell r="R7653">
            <v>2020695.6521739101</v>
          </cell>
          <cell r="S7653">
            <v>6040000</v>
          </cell>
          <cell r="T7653">
            <v>2626904.3478260832</v>
          </cell>
          <cell r="U7653">
            <v>6646904.3478260832</v>
          </cell>
          <cell r="V7653">
            <v>6646900</v>
          </cell>
          <cell r="W7653">
            <v>265876.17391304334</v>
          </cell>
          <cell r="X7653">
            <v>6912780.5217391262</v>
          </cell>
        </row>
        <row r="7654">
          <cell r="E7654" t="str">
            <v>37.8D13.1203</v>
          </cell>
          <cell r="F7654" t="str">
            <v>28. PHẪU THUẬT TẠO HÌNH THẨM MỸ</v>
          </cell>
          <cell r="G7654" t="str">
            <v>28.78</v>
          </cell>
          <cell r="H7654" t="str">
            <v>Tái tạo toàn bộ mi và cùng đồ bằng vạt tự do</v>
          </cell>
          <cell r="I7654" t="str">
            <v>Tái tạo toàn bộ mi và cùng đồ bằng vạt tự do</v>
          </cell>
          <cell r="J7654" t="str">
            <v>Tái tạo toàn bộ mi và cùng đồ bằng vạt tự do</v>
          </cell>
          <cell r="K7654" t="str">
            <v>B</v>
          </cell>
          <cell r="L7654" t="str">
            <v>PDB</v>
          </cell>
          <cell r="M7654">
            <v>1216</v>
          </cell>
          <cell r="N7654">
            <v>1216</v>
          </cell>
          <cell r="P7654" t="str">
            <v>Phẫu thuật đặc biệt (Vi phẫu)</v>
          </cell>
          <cell r="Q7654">
            <v>4020000</v>
          </cell>
          <cell r="R7654">
            <v>2020695.6521739101</v>
          </cell>
          <cell r="S7654">
            <v>6040000</v>
          </cell>
          <cell r="T7654">
            <v>2626904.3478260832</v>
          </cell>
          <cell r="U7654">
            <v>6646904.3478260832</v>
          </cell>
          <cell r="V7654">
            <v>6646900</v>
          </cell>
          <cell r="W7654">
            <v>265876.17391304334</v>
          </cell>
          <cell r="X7654">
            <v>6912780.5217391262</v>
          </cell>
        </row>
        <row r="7655">
          <cell r="E7655" t="str">
            <v>37.8C00.0271</v>
          </cell>
          <cell r="F7655" t="str">
            <v>03. NHI KHOA</v>
          </cell>
          <cell r="G7655" t="str">
            <v>3.562</v>
          </cell>
          <cell r="H7655" t="str">
            <v>Thuỷ châm điều trị giảm thính lực</v>
          </cell>
          <cell r="I7655" t="str">
            <v>Thuỷ châm điều trị giảm thính lực</v>
          </cell>
          <cell r="J7655" t="str">
            <v>Thuỷ châm điều trị giảm thính lực</v>
          </cell>
          <cell r="K7655" t="str">
            <v>D</v>
          </cell>
          <cell r="L7655" t="str">
            <v>T2</v>
          </cell>
          <cell r="M7655">
            <v>280</v>
          </cell>
          <cell r="N7655">
            <v>280</v>
          </cell>
          <cell r="O7655" t="str">
            <v>Chưa bao gồm thuốc.</v>
          </cell>
          <cell r="P7655" t="str">
            <v>Thuỷ châm</v>
          </cell>
          <cell r="Q7655">
            <v>47000</v>
          </cell>
          <cell r="R7655">
            <v>23165.217391304301</v>
          </cell>
          <cell r="S7655">
            <v>70100</v>
          </cell>
          <cell r="T7655">
            <v>30114.78260869559</v>
          </cell>
          <cell r="U7655">
            <v>77114.78260869559</v>
          </cell>
          <cell r="V7655">
            <v>77100</v>
          </cell>
          <cell r="W7655">
            <v>3084.5913043478236</v>
          </cell>
          <cell r="X7655">
            <v>80199.373913043411</v>
          </cell>
        </row>
        <row r="7656">
          <cell r="E7656" t="str">
            <v>37.8D14.1206</v>
          </cell>
          <cell r="F7656" t="str">
            <v>03. NHI KHOA</v>
          </cell>
          <cell r="G7656" t="str">
            <v>3.3130</v>
          </cell>
          <cell r="H7656" t="str">
            <v>Phẫu thuật các bệnh tim bẩm sinh bằng rôbốt</v>
          </cell>
          <cell r="I7656" t="str">
            <v>Phẫu thuật các bệnh tim bẩm sinh bằng rôbốt</v>
          </cell>
          <cell r="J7656" t="str">
            <v>Phẫu thuật các bệnh tim bẩm sinh bằng rôbốt</v>
          </cell>
          <cell r="K7656" t="str">
            <v>A</v>
          </cell>
          <cell r="L7656" t="str">
            <v>PDB</v>
          </cell>
          <cell r="M7656">
            <v>1219</v>
          </cell>
          <cell r="N7656">
            <v>1219</v>
          </cell>
          <cell r="P7656" t="str">
            <v>Phẫu thuật nội soi Robot điều trị các bệnh lý lồng ngực</v>
          </cell>
          <cell r="Q7656">
            <v>89175000</v>
          </cell>
          <cell r="R7656">
            <v>2235130.4347826098</v>
          </cell>
          <cell r="S7656">
            <v>91410000</v>
          </cell>
          <cell r="T7656">
            <v>2905669.5652173925</v>
          </cell>
          <cell r="U7656">
            <v>92080669.565217391</v>
          </cell>
          <cell r="V7656">
            <v>92080600</v>
          </cell>
          <cell r="W7656">
            <v>3683226.7826086958</v>
          </cell>
          <cell r="X7656">
            <v>95763896.347826093</v>
          </cell>
        </row>
        <row r="7657">
          <cell r="E7657" t="str">
            <v>37.8C00.0271</v>
          </cell>
          <cell r="F7657" t="str">
            <v>8. Y HỌC CỔ TRUYỀN</v>
          </cell>
          <cell r="G7657" t="str">
            <v>8.339</v>
          </cell>
          <cell r="H7657" t="str">
            <v>Thuỷ châm điều trị giảm thính lực</v>
          </cell>
          <cell r="I7657" t="str">
            <v>Thuỷ châm điều trị giảm thính lực</v>
          </cell>
          <cell r="J7657" t="str">
            <v>Thuỷ châm điều trị giảm thính lực</v>
          </cell>
          <cell r="K7657" t="str">
            <v>C</v>
          </cell>
          <cell r="L7657" t="str">
            <v>T2</v>
          </cell>
          <cell r="M7657">
            <v>280</v>
          </cell>
          <cell r="N7657">
            <v>280</v>
          </cell>
          <cell r="O7657" t="str">
            <v>Chưa bao gồm thuốc.</v>
          </cell>
          <cell r="P7657" t="str">
            <v>Thuỷ châm</v>
          </cell>
          <cell r="Q7657">
            <v>47000</v>
          </cell>
          <cell r="R7657">
            <v>23165.217391304301</v>
          </cell>
          <cell r="S7657">
            <v>70100</v>
          </cell>
          <cell r="T7657">
            <v>30114.78260869559</v>
          </cell>
          <cell r="U7657">
            <v>77114.78260869559</v>
          </cell>
          <cell r="V7657">
            <v>77100</v>
          </cell>
          <cell r="W7657">
            <v>3084.5913043478236</v>
          </cell>
          <cell r="X7657">
            <v>80199.373913043411</v>
          </cell>
        </row>
        <row r="7658">
          <cell r="E7658" t="str">
            <v>37.8C00.0271</v>
          </cell>
          <cell r="F7658" t="str">
            <v>03. NHI KHOA</v>
          </cell>
          <cell r="G7658" t="str">
            <v>3.566</v>
          </cell>
          <cell r="H7658" t="str">
            <v>Thuỷ châm điều trị hen phế quản</v>
          </cell>
          <cell r="I7658" t="str">
            <v>Thuỷ châm điều trị hen phế quản</v>
          </cell>
          <cell r="J7658" t="str">
            <v>Thuỷ châm điều trị hen phế quản</v>
          </cell>
          <cell r="K7658" t="str">
            <v>D</v>
          </cell>
          <cell r="L7658" t="str">
            <v>T2</v>
          </cell>
          <cell r="M7658">
            <v>280</v>
          </cell>
          <cell r="N7658">
            <v>280</v>
          </cell>
          <cell r="O7658" t="str">
            <v>Chưa bao gồm thuốc.</v>
          </cell>
          <cell r="P7658" t="str">
            <v>Thuỷ châm</v>
          </cell>
          <cell r="Q7658">
            <v>47000</v>
          </cell>
          <cell r="R7658">
            <v>23165.217391304301</v>
          </cell>
          <cell r="S7658">
            <v>70100</v>
          </cell>
          <cell r="T7658">
            <v>30114.78260869559</v>
          </cell>
          <cell r="U7658">
            <v>77114.78260869559</v>
          </cell>
          <cell r="V7658">
            <v>77100</v>
          </cell>
          <cell r="W7658">
            <v>3084.5913043478236</v>
          </cell>
          <cell r="X7658">
            <v>80199.373913043411</v>
          </cell>
        </row>
        <row r="7659">
          <cell r="E7659" t="str">
            <v>37.8C00.0271</v>
          </cell>
          <cell r="F7659" t="str">
            <v>8. Y HỌC CỔ TRUYỀN</v>
          </cell>
          <cell r="G7659" t="str">
            <v>8.353</v>
          </cell>
          <cell r="H7659" t="str">
            <v>Thuỷ châm điều trị hen phế quản</v>
          </cell>
          <cell r="I7659" t="str">
            <v>Thuỷ châm điều trị hen phế quản</v>
          </cell>
          <cell r="J7659" t="str">
            <v>Thuỷ châm điều trị hen phế quản</v>
          </cell>
          <cell r="K7659" t="str">
            <v>D</v>
          </cell>
          <cell r="L7659" t="str">
            <v>T2</v>
          </cell>
          <cell r="M7659">
            <v>280</v>
          </cell>
          <cell r="N7659">
            <v>280</v>
          </cell>
          <cell r="O7659" t="str">
            <v>Chưa bao gồm thuốc.</v>
          </cell>
          <cell r="P7659" t="str">
            <v>Thuỷ châm</v>
          </cell>
          <cell r="Q7659">
            <v>47000</v>
          </cell>
          <cell r="R7659">
            <v>23165.217391304301</v>
          </cell>
          <cell r="S7659">
            <v>70100</v>
          </cell>
          <cell r="T7659">
            <v>30114.78260869559</v>
          </cell>
          <cell r="U7659">
            <v>77114.78260869559</v>
          </cell>
          <cell r="V7659">
            <v>77100</v>
          </cell>
          <cell r="W7659">
            <v>3084.5913043478236</v>
          </cell>
          <cell r="X7659">
            <v>80199.373913043411</v>
          </cell>
        </row>
        <row r="7660">
          <cell r="E7660" t="str">
            <v>37.8D14.1209</v>
          </cell>
          <cell r="F7660" t="str">
            <v>27. PHẪU THUẬT NỘI SOI</v>
          </cell>
          <cell r="G7660" t="str">
            <v>27.359</v>
          </cell>
          <cell r="H7660" t="str">
            <v>Nội soi thận ống mềm gắp sỏi thận</v>
          </cell>
          <cell r="I7660" t="str">
            <v>Nội soi thận ống mềm gắp sỏi thận</v>
          </cell>
          <cell r="J7660" t="str">
            <v>Nội soi thận ống mềm gắp sỏi thận</v>
          </cell>
          <cell r="K7660" t="str">
            <v>B</v>
          </cell>
          <cell r="L7660" t="str">
            <v>PDB</v>
          </cell>
          <cell r="M7660">
            <v>1222</v>
          </cell>
          <cell r="N7660">
            <v>1222</v>
          </cell>
          <cell r="P7660" t="str">
            <v>Phẫu thuật đặc biệt (Phẫu thuật Nội soi)</v>
          </cell>
          <cell r="Q7660">
            <v>2624000</v>
          </cell>
          <cell r="R7660">
            <v>1322608.6956521701</v>
          </cell>
          <cell r="S7660">
            <v>3946000</v>
          </cell>
          <cell r="T7660">
            <v>1719391.304347821</v>
          </cell>
          <cell r="U7660">
            <v>4343391.3043478206</v>
          </cell>
          <cell r="V7660">
            <v>4343300</v>
          </cell>
          <cell r="W7660">
            <v>173735.65217391282</v>
          </cell>
          <cell r="X7660">
            <v>4517126.9565217337</v>
          </cell>
        </row>
        <row r="7661">
          <cell r="E7661" t="str">
            <v>37.8D14.1209</v>
          </cell>
          <cell r="F7661" t="str">
            <v>27. PHẪU THUẬT NỘI SOI</v>
          </cell>
          <cell r="G7661" t="str">
            <v>27.358</v>
          </cell>
          <cell r="H7661" t="str">
            <v>Nội soi thận ống mềm tán sỏi thận</v>
          </cell>
          <cell r="I7661" t="str">
            <v>Nội soi thận ống mềm tán sỏi thận</v>
          </cell>
          <cell r="J7661" t="str">
            <v>Nội soi thận ống mềm tán sỏi thận</v>
          </cell>
          <cell r="K7661" t="str">
            <v>B</v>
          </cell>
          <cell r="L7661" t="str">
            <v>PDB</v>
          </cell>
          <cell r="M7661">
            <v>1222</v>
          </cell>
          <cell r="N7661">
            <v>1222</v>
          </cell>
          <cell r="P7661" t="str">
            <v>Phẫu thuật đặc biệt (Phẫu thuật Nội soi)</v>
          </cell>
          <cell r="Q7661">
            <v>2624000</v>
          </cell>
          <cell r="R7661">
            <v>1322608.6956521701</v>
          </cell>
          <cell r="S7661">
            <v>3946000</v>
          </cell>
          <cell r="T7661">
            <v>1719391.304347821</v>
          </cell>
          <cell r="U7661">
            <v>4343391.3043478206</v>
          </cell>
          <cell r="V7661">
            <v>4343300</v>
          </cell>
          <cell r="W7661">
            <v>173735.65217391282</v>
          </cell>
          <cell r="X7661">
            <v>4517126.9565217337</v>
          </cell>
        </row>
        <row r="7662">
          <cell r="E7662" t="str">
            <v>37.8D14.1209</v>
          </cell>
          <cell r="F7662" t="str">
            <v>27. PHẪU THUẬT NỘI SOI</v>
          </cell>
          <cell r="G7662" t="str">
            <v>27.135</v>
          </cell>
          <cell r="H7662" t="str">
            <v>Phẫu thuật mở cơ thực quản nội soi ngực phải điều trị bệnh co thắt thực quản nan tỏa</v>
          </cell>
          <cell r="I7662" t="str">
            <v>Phẫu thuật mở cơ thực quản nội soi ngực phải điều trị bệnh co thắt thực quản nan tỏa</v>
          </cell>
          <cell r="J7662" t="str">
            <v>Phẫu thuật mở cơ thực quản nội soi ngực phải điều trị bệnh co thắt thực quản nan tỏa</v>
          </cell>
          <cell r="K7662" t="str">
            <v>A</v>
          </cell>
          <cell r="L7662" t="str">
            <v>PDB</v>
          </cell>
          <cell r="M7662">
            <v>1222</v>
          </cell>
          <cell r="N7662">
            <v>1222</v>
          </cell>
          <cell r="P7662" t="str">
            <v>Phẫu thuật đặc biệt (Phẫu thuật Nội soi)</v>
          </cell>
          <cell r="Q7662">
            <v>2624000</v>
          </cell>
          <cell r="R7662">
            <v>1322608.6956521701</v>
          </cell>
          <cell r="S7662">
            <v>3946000</v>
          </cell>
          <cell r="T7662">
            <v>1719391.304347821</v>
          </cell>
          <cell r="U7662">
            <v>4343391.3043478206</v>
          </cell>
          <cell r="V7662">
            <v>4343300</v>
          </cell>
          <cell r="W7662">
            <v>173735.65217391282</v>
          </cell>
          <cell r="X7662">
            <v>4517126.9565217337</v>
          </cell>
        </row>
        <row r="7663">
          <cell r="E7663" t="str">
            <v>37.8D14.1209</v>
          </cell>
          <cell r="F7663" t="str">
            <v>27. PHẪU THUẬT NỘI SOI</v>
          </cell>
          <cell r="G7663" t="str">
            <v>27.61</v>
          </cell>
          <cell r="H7663" t="str">
            <v>Phẫu thuật nội soi cắt mấu răng C2 (mỏm nha) qua miệng</v>
          </cell>
          <cell r="I7663" t="str">
            <v>Phẫu thuật nội soi cắt mấu răng C2 (mỏm nha) qua miệng</v>
          </cell>
          <cell r="J7663" t="str">
            <v>Phẫu thuật nội soi cắt mấu răng C2 (mỏm nha) qua miệng</v>
          </cell>
          <cell r="K7663" t="str">
            <v>A</v>
          </cell>
          <cell r="L7663" t="str">
            <v>PDB</v>
          </cell>
          <cell r="M7663">
            <v>1222</v>
          </cell>
          <cell r="N7663">
            <v>1222</v>
          </cell>
          <cell r="P7663" t="str">
            <v>Phẫu thuật đặc biệt (Phẫu thuật Nội soi)</v>
          </cell>
          <cell r="Q7663">
            <v>2624000</v>
          </cell>
          <cell r="R7663">
            <v>1322608.6956521701</v>
          </cell>
          <cell r="S7663">
            <v>3946000</v>
          </cell>
          <cell r="T7663">
            <v>1719391.304347821</v>
          </cell>
          <cell r="U7663">
            <v>4343391.3043478206</v>
          </cell>
          <cell r="V7663">
            <v>4343300</v>
          </cell>
          <cell r="W7663">
            <v>173735.65217391282</v>
          </cell>
          <cell r="X7663">
            <v>4517126.9565217337</v>
          </cell>
        </row>
        <row r="7664">
          <cell r="E7664" t="str">
            <v>37.8D14.1209</v>
          </cell>
          <cell r="F7664" t="str">
            <v>27. PHẪU THUẬT NỘI SOI</v>
          </cell>
          <cell r="G7664" t="str">
            <v>27.115</v>
          </cell>
          <cell r="H7664" t="str">
            <v>Phẫu thuật nội soi cắt xương sườn 1 điều trị hội chứng đường thoát lồng ngực</v>
          </cell>
          <cell r="I7664" t="str">
            <v>Phẫu thuật nội soi cắt xương sườn 1 điều trị hội chứng đường thoát lồng ngực</v>
          </cell>
          <cell r="J7664" t="str">
            <v>Phẫu thuật nội soi cắt xương sườn 1 điều trị hội chứng đường thoát lồng ngực</v>
          </cell>
          <cell r="K7664" t="str">
            <v>A</v>
          </cell>
          <cell r="L7664" t="str">
            <v>PDB</v>
          </cell>
          <cell r="M7664">
            <v>1222</v>
          </cell>
          <cell r="N7664">
            <v>1222</v>
          </cell>
          <cell r="P7664" t="str">
            <v>Phẫu thuật đặc biệt (Phẫu thuật Nội soi)</v>
          </cell>
          <cell r="Q7664">
            <v>2624000</v>
          </cell>
          <cell r="R7664">
            <v>1322608.6956521701</v>
          </cell>
          <cell r="S7664">
            <v>3946000</v>
          </cell>
          <cell r="T7664">
            <v>1719391.304347821</v>
          </cell>
          <cell r="U7664">
            <v>4343391.3043478206</v>
          </cell>
          <cell r="V7664">
            <v>4343300</v>
          </cell>
          <cell r="W7664">
            <v>173735.65217391282</v>
          </cell>
          <cell r="X7664">
            <v>4517126.9565217337</v>
          </cell>
        </row>
        <row r="7665">
          <cell r="E7665" t="str">
            <v>37.8D14.1209</v>
          </cell>
          <cell r="F7665" t="str">
            <v>27. PHẪU THUẬT NỘI SOI</v>
          </cell>
          <cell r="G7665" t="str">
            <v>27.494</v>
          </cell>
          <cell r="H7665" t="str">
            <v>Phẫu thuật nội soi chẩn đoán (u vú)</v>
          </cell>
          <cell r="I7665" t="str">
            <v>Phẫu thuật nội soi chẩn đoán (u vú)</v>
          </cell>
          <cell r="J7665" t="str">
            <v>Phẫu thuật nội soi chẩn đoán (u vú)</v>
          </cell>
          <cell r="K7665" t="str">
            <v>A</v>
          </cell>
          <cell r="L7665" t="str">
            <v>PDB</v>
          </cell>
          <cell r="M7665">
            <v>1222</v>
          </cell>
          <cell r="N7665">
            <v>1222</v>
          </cell>
          <cell r="P7665" t="str">
            <v>Phẫu thuật đặc biệt (Phẫu thuật Nội soi)</v>
          </cell>
          <cell r="Q7665">
            <v>2624000</v>
          </cell>
          <cell r="R7665">
            <v>1322608.6956521701</v>
          </cell>
          <cell r="S7665">
            <v>3946000</v>
          </cell>
          <cell r="T7665">
            <v>1719391.304347821</v>
          </cell>
          <cell r="U7665">
            <v>4343391.3043478206</v>
          </cell>
          <cell r="V7665">
            <v>4343300</v>
          </cell>
          <cell r="W7665">
            <v>173735.65217391282</v>
          </cell>
          <cell r="X7665">
            <v>4517126.9565217337</v>
          </cell>
        </row>
        <row r="7666">
          <cell r="E7666" t="str">
            <v>37.8D14.1209</v>
          </cell>
          <cell r="F7666" t="str">
            <v>27. PHẪU THUẬT NỘI SOI</v>
          </cell>
          <cell r="G7666" t="str">
            <v>27.308</v>
          </cell>
          <cell r="H7666" t="str">
            <v>Phẫu thuật nội soi đặt vòng thắt dạ dày</v>
          </cell>
          <cell r="I7666" t="str">
            <v>Phẫu thuật nội soi đặt vòng thắt dạ dày</v>
          </cell>
          <cell r="J7666" t="str">
            <v>Phẫu thuật nội soi đặt vòng thắt dạ dày</v>
          </cell>
          <cell r="K7666" t="str">
            <v>A</v>
          </cell>
          <cell r="L7666" t="str">
            <v>PDB</v>
          </cell>
          <cell r="M7666">
            <v>1222</v>
          </cell>
          <cell r="N7666">
            <v>1222</v>
          </cell>
          <cell r="P7666" t="str">
            <v>Phẫu thuật đặc biệt (Phẫu thuật Nội soi)</v>
          </cell>
          <cell r="Q7666">
            <v>2624000</v>
          </cell>
          <cell r="R7666">
            <v>1322608.6956521701</v>
          </cell>
          <cell r="S7666">
            <v>3946000</v>
          </cell>
          <cell r="T7666">
            <v>1719391.304347821</v>
          </cell>
          <cell r="U7666">
            <v>4343391.3043478206</v>
          </cell>
          <cell r="V7666">
            <v>4343300</v>
          </cell>
          <cell r="W7666">
            <v>173735.65217391282</v>
          </cell>
          <cell r="X7666">
            <v>4517126.9565217337</v>
          </cell>
        </row>
        <row r="7667">
          <cell r="E7667" t="str">
            <v>37.8D14.1209</v>
          </cell>
          <cell r="F7667" t="str">
            <v>27. PHẪU THUẬT NỘI SOI</v>
          </cell>
          <cell r="G7667" t="str">
            <v>27.111</v>
          </cell>
          <cell r="H7667" t="str">
            <v>Phẫu thuật nội soi điều trị phồng, hẹp, tắc động mạch chủ bụng dưới thận</v>
          </cell>
          <cell r="I7667" t="str">
            <v>Phẫu thuật nội soi điều trị phồng, hẹp, tắc động mạch chủ bụng dưới thận</v>
          </cell>
          <cell r="J7667" t="str">
            <v>Phẫu thuật nội soi điều trị phồng, hẹp, tắc động mạch chủ bụng dưới thận</v>
          </cell>
          <cell r="K7667" t="str">
            <v>A</v>
          </cell>
          <cell r="L7667" t="str">
            <v>PDB</v>
          </cell>
          <cell r="M7667">
            <v>1222</v>
          </cell>
          <cell r="N7667">
            <v>1222</v>
          </cell>
          <cell r="P7667" t="str">
            <v>Phẫu thuật đặc biệt (Phẫu thuật Nội soi)</v>
          </cell>
          <cell r="Q7667">
            <v>2624000</v>
          </cell>
          <cell r="R7667">
            <v>1322608.6956521701</v>
          </cell>
          <cell r="S7667">
            <v>3946000</v>
          </cell>
          <cell r="T7667">
            <v>1719391.304347821</v>
          </cell>
          <cell r="U7667">
            <v>4343391.3043478206</v>
          </cell>
          <cell r="V7667">
            <v>4343300</v>
          </cell>
          <cell r="W7667">
            <v>173735.65217391282</v>
          </cell>
          <cell r="X7667">
            <v>4517126.9565217337</v>
          </cell>
        </row>
        <row r="7668">
          <cell r="E7668" t="str">
            <v>37.8D14.1209</v>
          </cell>
          <cell r="F7668" t="str">
            <v>27. PHẪU THUẬT NỘI SOI</v>
          </cell>
          <cell r="G7668" t="str">
            <v>27.107</v>
          </cell>
          <cell r="H7668" t="str">
            <v>Phẫu thuật nội soi điều trị rung nhĩ</v>
          </cell>
          <cell r="I7668" t="str">
            <v>Phẫu thuật nội soi điều trị rung nhĩ</v>
          </cell>
          <cell r="J7668" t="str">
            <v>Phẫu thuật nội soi điều trị rung nhĩ</v>
          </cell>
          <cell r="K7668" t="str">
            <v>A</v>
          </cell>
          <cell r="L7668" t="str">
            <v>PDB</v>
          </cell>
          <cell r="M7668">
            <v>1222</v>
          </cell>
          <cell r="N7668">
            <v>1222</v>
          </cell>
          <cell r="P7668" t="str">
            <v>Phẫu thuật đặc biệt (Phẫu thuật Nội soi)</v>
          </cell>
          <cell r="Q7668">
            <v>2624000</v>
          </cell>
          <cell r="R7668">
            <v>1322608.6956521701</v>
          </cell>
          <cell r="S7668">
            <v>3946000</v>
          </cell>
          <cell r="T7668">
            <v>1719391.304347821</v>
          </cell>
          <cell r="U7668">
            <v>4343391.3043478206</v>
          </cell>
          <cell r="V7668">
            <v>4343300</v>
          </cell>
          <cell r="W7668">
            <v>173735.65217391282</v>
          </cell>
          <cell r="X7668">
            <v>4517126.9565217337</v>
          </cell>
        </row>
        <row r="7669">
          <cell r="E7669" t="str">
            <v>37.8D14.1209</v>
          </cell>
          <cell r="F7669" t="str">
            <v>27. PHẪU THUẬT NỘI SOI</v>
          </cell>
          <cell r="G7669" t="str">
            <v>27.457</v>
          </cell>
          <cell r="H7669" t="str">
            <v>Phẫu thuật nội soi điều trị tổn thương phức hợp sụn sợi tam giác</v>
          </cell>
          <cell r="I7669" t="str">
            <v>Phẫu thuật nội soi điều trị tổn thương phức hợp sụn sợi tam giác</v>
          </cell>
          <cell r="J7669" t="str">
            <v>Phẫu thuật nội soi điều trị tổn thương phức hợp sụn sợi tam giác</v>
          </cell>
          <cell r="K7669" t="str">
            <v>A</v>
          </cell>
          <cell r="L7669" t="str">
            <v>PDB</v>
          </cell>
          <cell r="M7669">
            <v>1222</v>
          </cell>
          <cell r="N7669">
            <v>1222</v>
          </cell>
          <cell r="P7669" t="str">
            <v>Phẫu thuật đặc biệt (Phẫu thuật Nội soi)</v>
          </cell>
          <cell r="Q7669">
            <v>2624000</v>
          </cell>
          <cell r="R7669">
            <v>1322608.6956521701</v>
          </cell>
          <cell r="S7669">
            <v>3946000</v>
          </cell>
          <cell r="T7669">
            <v>1719391.304347821</v>
          </cell>
          <cell r="U7669">
            <v>4343391.3043478206</v>
          </cell>
          <cell r="V7669">
            <v>4343300</v>
          </cell>
          <cell r="W7669">
            <v>173735.65217391282</v>
          </cell>
          <cell r="X7669">
            <v>4517126.9565217337</v>
          </cell>
        </row>
        <row r="7670">
          <cell r="E7670" t="str">
            <v>37.8D14.1209</v>
          </cell>
          <cell r="F7670" t="str">
            <v>27. PHẪU THUẬT NỘI SOI</v>
          </cell>
          <cell r="G7670" t="str">
            <v>27.296</v>
          </cell>
          <cell r="H7670" t="str">
            <v>Phẫu thuật nội soi Frey điều trị viêm tụy mạn</v>
          </cell>
          <cell r="I7670" t="str">
            <v>Phẫu thuật nội soi Frey điều trị viêm tụy mạn</v>
          </cell>
          <cell r="J7670" t="str">
            <v>Phẫu thuật nội soi Frey điều trị viêm tụy mạn</v>
          </cell>
          <cell r="K7670" t="str">
            <v>A</v>
          </cell>
          <cell r="L7670" t="str">
            <v>PDB</v>
          </cell>
          <cell r="M7670">
            <v>1222</v>
          </cell>
          <cell r="N7670">
            <v>1222</v>
          </cell>
          <cell r="P7670" t="str">
            <v>Phẫu thuật đặc biệt (Phẫu thuật Nội soi)</v>
          </cell>
          <cell r="Q7670">
            <v>2624000</v>
          </cell>
          <cell r="R7670">
            <v>1322608.6956521701</v>
          </cell>
          <cell r="S7670">
            <v>3946000</v>
          </cell>
          <cell r="T7670">
            <v>1719391.304347821</v>
          </cell>
          <cell r="U7670">
            <v>4343391.3043478206</v>
          </cell>
          <cell r="V7670">
            <v>4343300</v>
          </cell>
          <cell r="W7670">
            <v>173735.65217391282</v>
          </cell>
          <cell r="X7670">
            <v>4517126.9565217337</v>
          </cell>
        </row>
        <row r="7671">
          <cell r="E7671" t="str">
            <v>37.8D14.1209</v>
          </cell>
          <cell r="F7671" t="str">
            <v>27. PHẪU THUẬT NỘI SOI</v>
          </cell>
          <cell r="G7671" t="str">
            <v>27.117</v>
          </cell>
          <cell r="H7671" t="str">
            <v>Phẫu thuật nội soi hỗ trợ (VATS) điều trị bệnh lý mạch máu</v>
          </cell>
          <cell r="I7671" t="str">
            <v>Phẫu thuật nội soi hỗ trợ (VATS) điều trị bệnh lý mạch máu</v>
          </cell>
          <cell r="J7671" t="str">
            <v>Phẫu thuật nội soi hỗ trợ (VATS) điều trị bệnh lý mạch máu</v>
          </cell>
          <cell r="K7671" t="str">
            <v>A</v>
          </cell>
          <cell r="L7671" t="str">
            <v>PDB</v>
          </cell>
          <cell r="M7671">
            <v>1222</v>
          </cell>
          <cell r="N7671">
            <v>1222</v>
          </cell>
          <cell r="P7671" t="str">
            <v>Phẫu thuật đặc biệt (Phẫu thuật Nội soi)</v>
          </cell>
          <cell r="Q7671">
            <v>2624000</v>
          </cell>
          <cell r="R7671">
            <v>1322608.6956521701</v>
          </cell>
          <cell r="S7671">
            <v>3946000</v>
          </cell>
          <cell r="T7671">
            <v>1719391.304347821</v>
          </cell>
          <cell r="U7671">
            <v>4343391.3043478206</v>
          </cell>
          <cell r="V7671">
            <v>4343300</v>
          </cell>
          <cell r="W7671">
            <v>173735.65217391282</v>
          </cell>
          <cell r="X7671">
            <v>4517126.9565217337</v>
          </cell>
        </row>
        <row r="7672">
          <cell r="E7672" t="str">
            <v>37.8D14.1209</v>
          </cell>
          <cell r="F7672" t="str">
            <v>27. PHẪU THUẬT NỘI SOI</v>
          </cell>
          <cell r="G7672" t="str">
            <v>27.80</v>
          </cell>
          <cell r="H7672" t="str">
            <v>Phẫu thuật nội soi hỗ trợ (VATS) điều trị bệnh lý phổi, trung thất</v>
          </cell>
          <cell r="I7672" t="str">
            <v>Phẫu thuật nội soi hỗ trợ (VATS) điều trị bệnh lý phổi, trung thất</v>
          </cell>
          <cell r="J7672" t="str">
            <v>Phẫu thuật nội soi hỗ trợ (VATS) điều trị bệnh lý phổi, trung thất</v>
          </cell>
          <cell r="K7672" t="str">
            <v>B</v>
          </cell>
          <cell r="L7672" t="str">
            <v>PDB</v>
          </cell>
          <cell r="M7672">
            <v>1222</v>
          </cell>
          <cell r="N7672">
            <v>1222</v>
          </cell>
          <cell r="P7672" t="str">
            <v>Phẫu thuật đặc biệt (Phẫu thuật Nội soi)</v>
          </cell>
          <cell r="Q7672">
            <v>2624000</v>
          </cell>
          <cell r="R7672">
            <v>1322608.6956521701</v>
          </cell>
          <cell r="S7672">
            <v>3946000</v>
          </cell>
          <cell r="T7672">
            <v>1719391.304347821</v>
          </cell>
          <cell r="U7672">
            <v>4343391.3043478206</v>
          </cell>
          <cell r="V7672">
            <v>4343300</v>
          </cell>
          <cell r="W7672">
            <v>173735.65217391282</v>
          </cell>
          <cell r="X7672">
            <v>4517126.9565217337</v>
          </cell>
        </row>
        <row r="7673">
          <cell r="E7673" t="str">
            <v>37.8D14.1209</v>
          </cell>
          <cell r="F7673" t="str">
            <v>27. PHẪU THUẬT NỘI SOI</v>
          </cell>
          <cell r="G7673" t="str">
            <v>27.108</v>
          </cell>
          <cell r="H7673" t="str">
            <v>Phẫu thuật nội soi hỗ trợ (VATS) điều trị bệnh lý tim</v>
          </cell>
          <cell r="I7673" t="str">
            <v>Phẫu thuật nội soi hỗ trợ (VATS) điều trị bệnh lý tim</v>
          </cell>
          <cell r="J7673" t="str">
            <v>Phẫu thuật nội soi hỗ trợ (VATS) điều trị bệnh lý tim</v>
          </cell>
          <cell r="K7673" t="str">
            <v>A</v>
          </cell>
          <cell r="L7673" t="str">
            <v>PDB</v>
          </cell>
          <cell r="M7673">
            <v>1222</v>
          </cell>
          <cell r="N7673">
            <v>1222</v>
          </cell>
          <cell r="P7673" t="str">
            <v>Phẫu thuật đặc biệt (Phẫu thuật Nội soi)</v>
          </cell>
          <cell r="Q7673">
            <v>2624000</v>
          </cell>
          <cell r="R7673">
            <v>1322608.6956521701</v>
          </cell>
          <cell r="S7673">
            <v>3946000</v>
          </cell>
          <cell r="T7673">
            <v>1719391.304347821</v>
          </cell>
          <cell r="U7673">
            <v>4343391.3043478206</v>
          </cell>
          <cell r="V7673">
            <v>4343300</v>
          </cell>
          <cell r="W7673">
            <v>173735.65217391282</v>
          </cell>
          <cell r="X7673">
            <v>4517126.9565217337</v>
          </cell>
        </row>
        <row r="7674">
          <cell r="E7674" t="str">
            <v>37.8D14.1209</v>
          </cell>
          <cell r="F7674" t="str">
            <v>27. PHẪU THUẬT NỘI SOI</v>
          </cell>
          <cell r="G7674" t="str">
            <v>27.473</v>
          </cell>
          <cell r="H7674" t="str">
            <v>Phẫu thuật nội soi hổ trợ điều trị gãy xương phạm khớp vùng gối</v>
          </cell>
          <cell r="I7674" t="str">
            <v>Phẫu thuật nội soi hổ trợ điều trị gãy xương phạm khớp vùng gối</v>
          </cell>
          <cell r="J7674" t="str">
            <v>Phẫu thuật nội soi hổ trợ điều trị gãy xương phạm khớp vùng gối</v>
          </cell>
          <cell r="K7674" t="str">
            <v>A</v>
          </cell>
          <cell r="L7674" t="str">
            <v>PDB</v>
          </cell>
          <cell r="M7674">
            <v>1222</v>
          </cell>
          <cell r="N7674">
            <v>1222</v>
          </cell>
          <cell r="P7674" t="str">
            <v>Phẫu thuật đặc biệt (Phẫu thuật Nội soi)</v>
          </cell>
          <cell r="Q7674">
            <v>2624000</v>
          </cell>
          <cell r="R7674">
            <v>1322608.6956521701</v>
          </cell>
          <cell r="S7674">
            <v>3946000</v>
          </cell>
          <cell r="T7674">
            <v>1719391.304347821</v>
          </cell>
          <cell r="U7674">
            <v>4343391.3043478206</v>
          </cell>
          <cell r="V7674">
            <v>4343300</v>
          </cell>
          <cell r="W7674">
            <v>173735.65217391282</v>
          </cell>
          <cell r="X7674">
            <v>4517126.9565217337</v>
          </cell>
        </row>
        <row r="7675">
          <cell r="E7675" t="str">
            <v>37.8D14.1209</v>
          </cell>
          <cell r="F7675" t="str">
            <v>27. PHẪU THUẬT NỘI SOI</v>
          </cell>
          <cell r="G7675" t="str">
            <v>27.27</v>
          </cell>
          <cell r="H7675" t="str">
            <v>Phẫu thuật nội soi hỗ trợ giải áp vi mạch</v>
          </cell>
          <cell r="I7675" t="str">
            <v>Phẫu thuật nội soi hỗ trợ giải áp vi mạch</v>
          </cell>
          <cell r="J7675" t="str">
            <v>Phẫu thuật nội soi hỗ trợ giải áp vi mạch</v>
          </cell>
          <cell r="K7675" t="str">
            <v>A</v>
          </cell>
          <cell r="L7675" t="str">
            <v>PDB</v>
          </cell>
          <cell r="M7675">
            <v>1222</v>
          </cell>
          <cell r="N7675">
            <v>1222</v>
          </cell>
          <cell r="P7675" t="str">
            <v>Phẫu thuật đặc biệt (Phẫu thuật Nội soi)</v>
          </cell>
          <cell r="Q7675">
            <v>2624000</v>
          </cell>
          <cell r="R7675">
            <v>1322608.6956521701</v>
          </cell>
          <cell r="S7675">
            <v>3946000</v>
          </cell>
          <cell r="T7675">
            <v>1719391.304347821</v>
          </cell>
          <cell r="U7675">
            <v>4343391.3043478206</v>
          </cell>
          <cell r="V7675">
            <v>4343300</v>
          </cell>
          <cell r="W7675">
            <v>173735.65217391282</v>
          </cell>
          <cell r="X7675">
            <v>4517126.9565217337</v>
          </cell>
        </row>
        <row r="7676">
          <cell r="E7676" t="str">
            <v>37.8D14.1209</v>
          </cell>
          <cell r="F7676" t="str">
            <v>27. PHẪU THUẬT NỘI SOI</v>
          </cell>
          <cell r="G7676" t="str">
            <v>27.67</v>
          </cell>
          <cell r="H7676" t="str">
            <v>Phẫu thuật nội soi hỗ trợ làm cứng cột sống lưng</v>
          </cell>
          <cell r="I7676" t="str">
            <v>Phẫu thuật nội soi hỗ trợ làm cứng cột sống lưng</v>
          </cell>
          <cell r="J7676" t="str">
            <v>Phẫu thuật nội soi hỗ trợ làm cứng cột sống lưng</v>
          </cell>
          <cell r="K7676" t="str">
            <v>A</v>
          </cell>
          <cell r="L7676" t="str">
            <v>PDB</v>
          </cell>
          <cell r="M7676">
            <v>1222</v>
          </cell>
          <cell r="N7676">
            <v>1222</v>
          </cell>
          <cell r="P7676" t="str">
            <v>Phẫu thuật đặc biệt (Phẫu thuật Nội soi)</v>
          </cell>
          <cell r="Q7676">
            <v>2624000</v>
          </cell>
          <cell r="R7676">
            <v>1322608.6956521701</v>
          </cell>
          <cell r="S7676">
            <v>3946000</v>
          </cell>
          <cell r="T7676">
            <v>1719391.304347821</v>
          </cell>
          <cell r="U7676">
            <v>4343391.3043478206</v>
          </cell>
          <cell r="V7676">
            <v>4343300</v>
          </cell>
          <cell r="W7676">
            <v>173735.65217391282</v>
          </cell>
          <cell r="X7676">
            <v>4517126.9565217337</v>
          </cell>
        </row>
        <row r="7677">
          <cell r="E7677" t="str">
            <v>37.8D14.1209</v>
          </cell>
          <cell r="F7677" t="str">
            <v>27. PHẪU THUẬT NỘI SOI</v>
          </cell>
          <cell r="G7677" t="str">
            <v>27.41</v>
          </cell>
          <cell r="H7677" t="str">
            <v>Phẫu thuật nội soi hỗ trợ lấy u não</v>
          </cell>
          <cell r="I7677" t="str">
            <v>Phẫu thuật nội soi hỗ trợ lấy u não</v>
          </cell>
          <cell r="J7677" t="str">
            <v>Phẫu thuật nội soi hỗ trợ lấy u não</v>
          </cell>
          <cell r="K7677" t="str">
            <v>A</v>
          </cell>
          <cell r="L7677" t="str">
            <v>PDB</v>
          </cell>
          <cell r="M7677">
            <v>1222</v>
          </cell>
          <cell r="N7677">
            <v>1222</v>
          </cell>
          <cell r="P7677" t="str">
            <v>Phẫu thuật đặc biệt (Phẫu thuật Nội soi)</v>
          </cell>
          <cell r="Q7677">
            <v>2624000</v>
          </cell>
          <cell r="R7677">
            <v>1322608.6956521701</v>
          </cell>
          <cell r="S7677">
            <v>3946000</v>
          </cell>
          <cell r="T7677">
            <v>1719391.304347821</v>
          </cell>
          <cell r="U7677">
            <v>4343391.3043478206</v>
          </cell>
          <cell r="V7677">
            <v>4343300</v>
          </cell>
          <cell r="W7677">
            <v>173735.65217391282</v>
          </cell>
          <cell r="X7677">
            <v>4517126.9565217337</v>
          </cell>
        </row>
        <row r="7678">
          <cell r="E7678" t="str">
            <v>37.8D14.1209</v>
          </cell>
          <cell r="F7678" t="str">
            <v>27. PHẪU THUẬT NỘI SOI</v>
          </cell>
          <cell r="G7678" t="str">
            <v>27.106</v>
          </cell>
          <cell r="H7678" t="str">
            <v>Phẫu thuật nội soi khâu gấp nếp cơ hoành (điều trị liệt thần kinh hoành)</v>
          </cell>
          <cell r="I7678" t="str">
            <v>Phẫu thuật nội soi khâu gấp nếp cơ hoành (điều trị liệt thần kinh hoành)</v>
          </cell>
          <cell r="J7678" t="str">
            <v>Phẫu thuật nội soi khâu gấp nếp cơ hoành (điều trị liệt thần kinh hoành)</v>
          </cell>
          <cell r="K7678" t="str">
            <v>A</v>
          </cell>
          <cell r="L7678" t="str">
            <v>PDB</v>
          </cell>
          <cell r="M7678">
            <v>1222</v>
          </cell>
          <cell r="N7678">
            <v>1222</v>
          </cell>
          <cell r="P7678" t="str">
            <v>Phẫu thuật đặc biệt (Phẫu thuật Nội soi)</v>
          </cell>
          <cell r="Q7678">
            <v>2624000</v>
          </cell>
          <cell r="R7678">
            <v>1322608.6956521701</v>
          </cell>
          <cell r="S7678">
            <v>3946000</v>
          </cell>
          <cell r="T7678">
            <v>1719391.304347821</v>
          </cell>
          <cell r="U7678">
            <v>4343391.3043478206</v>
          </cell>
          <cell r="V7678">
            <v>4343300</v>
          </cell>
          <cell r="W7678">
            <v>173735.65217391282</v>
          </cell>
          <cell r="X7678">
            <v>4517126.9565217337</v>
          </cell>
        </row>
        <row r="7679">
          <cell r="E7679" t="str">
            <v>37.8D14.1209</v>
          </cell>
          <cell r="F7679" t="str">
            <v>27. PHẪU THUẬT NỘI SOI</v>
          </cell>
          <cell r="G7679" t="str">
            <v>27.493</v>
          </cell>
          <cell r="H7679" t="str">
            <v>Phẫu thuật nội soi lấy vạt: Vạt cơ lưng to; Vạt cơ thẳng bụng; Vạt mạc treo …</v>
          </cell>
          <cell r="I7679" t="str">
            <v>Phẫu thuật nội soi lấy vạt: Vạt cơ lưng to; Vạt cơ thẳng bụng; Vạt mạc treo …</v>
          </cell>
          <cell r="J7679" t="str">
            <v>Phẫu thuật nội soi lấy vạt: Vạt cơ lưng to, Vạt cơ thẳng bụng, Vạt mạc treo …</v>
          </cell>
          <cell r="K7679" t="str">
            <v>A</v>
          </cell>
          <cell r="L7679" t="str">
            <v>PDB</v>
          </cell>
          <cell r="M7679">
            <v>1222</v>
          </cell>
          <cell r="N7679">
            <v>1222</v>
          </cell>
          <cell r="P7679" t="str">
            <v>Phẫu thuật đặc biệt (Phẫu thuật Nội soi)</v>
          </cell>
          <cell r="Q7679">
            <v>2624000</v>
          </cell>
          <cell r="R7679">
            <v>1322608.6956521701</v>
          </cell>
          <cell r="S7679">
            <v>3946000</v>
          </cell>
          <cell r="T7679">
            <v>1719391.304347821</v>
          </cell>
          <cell r="U7679">
            <v>4343391.3043478206</v>
          </cell>
          <cell r="V7679">
            <v>4343300</v>
          </cell>
          <cell r="W7679">
            <v>173735.65217391282</v>
          </cell>
          <cell r="X7679">
            <v>4517126.9565217337</v>
          </cell>
        </row>
        <row r="7680">
          <cell r="E7680" t="str">
            <v>37.8D14.1209</v>
          </cell>
          <cell r="F7680" t="str">
            <v>27. PHẪU THUẬT NỘI SOI</v>
          </cell>
          <cell r="G7680" t="str">
            <v>27.496</v>
          </cell>
          <cell r="H7680" t="str">
            <v>Phẫu thuật nội soi lấy vạt: Vạt cơ thon, cơ thẳng đùi, cơ rộng trong …</v>
          </cell>
          <cell r="I7680" t="str">
            <v>Phẫu thuật nội soi lấy vạt: Vạt cơ thon, cơ thẳng đùi, cơ rộng trong …</v>
          </cell>
          <cell r="J7680" t="str">
            <v>Phẫu thuật nội soi lấy vạt: Vạt cơ thon, cơ thẳng đùi, cơ rộng trong …</v>
          </cell>
          <cell r="K7680" t="str">
            <v>A</v>
          </cell>
          <cell r="L7680" t="str">
            <v>PDB</v>
          </cell>
          <cell r="M7680">
            <v>1222</v>
          </cell>
          <cell r="N7680">
            <v>1222</v>
          </cell>
          <cell r="P7680" t="str">
            <v>Phẫu thuật đặc biệt (Phẫu thuật Nội soi)</v>
          </cell>
          <cell r="Q7680">
            <v>2624000</v>
          </cell>
          <cell r="R7680">
            <v>1322608.6956521701</v>
          </cell>
          <cell r="S7680">
            <v>3946000</v>
          </cell>
          <cell r="T7680">
            <v>1719391.304347821</v>
          </cell>
          <cell r="U7680">
            <v>4343391.3043478206</v>
          </cell>
          <cell r="V7680">
            <v>4343300</v>
          </cell>
          <cell r="W7680">
            <v>173735.65217391282</v>
          </cell>
          <cell r="X7680">
            <v>4517126.9565217337</v>
          </cell>
        </row>
        <row r="7681">
          <cell r="E7681" t="str">
            <v>37.8D14.1209</v>
          </cell>
          <cell r="F7681" t="str">
            <v>27. PHẪU THUẬT NỘI SOI</v>
          </cell>
          <cell r="G7681" t="str">
            <v>27.411</v>
          </cell>
          <cell r="H7681" t="str">
            <v>Phẫu thuật nội soi nạo hạch bẹn 2 bên (trong ung thư dương vật)</v>
          </cell>
          <cell r="I7681" t="str">
            <v>Phẫu thuật nội soi nạo hạch bẹn 2 bên (trong ung thư dương vật)</v>
          </cell>
          <cell r="J7681" t="str">
            <v>Phẫu thuật nội soi nạo hạch bẹn 2 bên (trong ung thư dương vật)</v>
          </cell>
          <cell r="K7681" t="str">
            <v>B</v>
          </cell>
          <cell r="L7681" t="str">
            <v>PDB</v>
          </cell>
          <cell r="M7681">
            <v>1222</v>
          </cell>
          <cell r="N7681">
            <v>1222</v>
          </cell>
          <cell r="P7681" t="str">
            <v>Phẫu thuật đặc biệt (Phẫu thuật Nội soi)</v>
          </cell>
          <cell r="Q7681">
            <v>2624000</v>
          </cell>
          <cell r="R7681">
            <v>1322608.6956521701</v>
          </cell>
          <cell r="S7681">
            <v>3946000</v>
          </cell>
          <cell r="T7681">
            <v>1719391.304347821</v>
          </cell>
          <cell r="U7681">
            <v>4343391.3043478206</v>
          </cell>
          <cell r="V7681">
            <v>4343300</v>
          </cell>
          <cell r="W7681">
            <v>173735.65217391282</v>
          </cell>
          <cell r="X7681">
            <v>4517126.9565217337</v>
          </cell>
        </row>
        <row r="7682">
          <cell r="E7682" t="str">
            <v>37.8D14.1209</v>
          </cell>
          <cell r="F7682" t="str">
            <v>27. PHẪU THUẬT NỘI SOI</v>
          </cell>
          <cell r="G7682" t="str">
            <v>27.110</v>
          </cell>
          <cell r="H7682" t="str">
            <v>Phẫu thuật nội soi thắt tuần hoàn bàng hệ chủ - phổi</v>
          </cell>
          <cell r="I7682" t="str">
            <v>Phẫu thuật nội soi thắt tuần hoàn bàng hệ chủ - phổi</v>
          </cell>
          <cell r="J7682" t="str">
            <v>Phẫu thuật nội soi thắt tuần hoàn bàng hệ chủ - phổi</v>
          </cell>
          <cell r="K7682" t="str">
            <v>A</v>
          </cell>
          <cell r="L7682" t="str">
            <v>PDB</v>
          </cell>
          <cell r="M7682">
            <v>1222</v>
          </cell>
          <cell r="N7682">
            <v>1222</v>
          </cell>
          <cell r="P7682" t="str">
            <v>Phẫu thuật đặc biệt (Phẫu thuật Nội soi)</v>
          </cell>
          <cell r="Q7682">
            <v>2624000</v>
          </cell>
          <cell r="R7682">
            <v>1322608.6956521701</v>
          </cell>
          <cell r="S7682">
            <v>3946000</v>
          </cell>
          <cell r="T7682">
            <v>1719391.304347821</v>
          </cell>
          <cell r="U7682">
            <v>4343391.3043478206</v>
          </cell>
          <cell r="V7682">
            <v>4343300</v>
          </cell>
          <cell r="W7682">
            <v>173735.65217391282</v>
          </cell>
          <cell r="X7682">
            <v>4517126.9565217337</v>
          </cell>
        </row>
        <row r="7683">
          <cell r="E7683" t="str">
            <v>37.8D14.1210</v>
          </cell>
          <cell r="F7683" t="str">
            <v>27. PHẪU THUẬT NỘI SOI</v>
          </cell>
          <cell r="G7683" t="str">
            <v>27.410</v>
          </cell>
          <cell r="H7683" t="str">
            <v>Nội soi bóc bạch mạch điều trị đái dưỡng chấp</v>
          </cell>
          <cell r="I7683" t="str">
            <v>Nội soi bóc bạch mạch điều trị đái dưỡng chấp</v>
          </cell>
          <cell r="J7683" t="str">
            <v>Nội soi bóc bạch mạch điều trị đái dưỡng chấp</v>
          </cell>
          <cell r="K7683" t="str">
            <v>A</v>
          </cell>
          <cell r="L7683" t="str">
            <v>P1</v>
          </cell>
          <cell r="M7683">
            <v>1223</v>
          </cell>
          <cell r="N7683">
            <v>1223</v>
          </cell>
          <cell r="P7683" t="str">
            <v>Phẫu thuật loại I (Phẫu thuật Nội soi)</v>
          </cell>
          <cell r="Q7683">
            <v>1632000</v>
          </cell>
          <cell r="R7683">
            <v>986086.95652173902</v>
          </cell>
          <cell r="S7683">
            <v>2618000</v>
          </cell>
          <cell r="T7683">
            <v>1281913.0434782607</v>
          </cell>
          <cell r="U7683">
            <v>2913913.0434782607</v>
          </cell>
          <cell r="V7683">
            <v>2913900</v>
          </cell>
          <cell r="W7683">
            <v>116556.52173913043</v>
          </cell>
          <cell r="X7683">
            <v>3030469.5652173911</v>
          </cell>
        </row>
        <row r="7684">
          <cell r="E7684" t="str">
            <v>37.8D14.1210</v>
          </cell>
          <cell r="F7684" t="str">
            <v>27. PHẪU THUẬT NỘI SOI</v>
          </cell>
          <cell r="G7684" t="str">
            <v>27.262</v>
          </cell>
          <cell r="H7684" t="str">
            <v>Nội soi ổ bụng hỗ trợ đốt u gan bằng sóng cao tần (RFA)</v>
          </cell>
          <cell r="I7684" t="str">
            <v>Nội soi ổ bụng hỗ trợ đốt u gan bằng sóng cao tần (RFA)</v>
          </cell>
          <cell r="J7684" t="str">
            <v>Nội soi ổ bụng hỗ trợ đốt u gan bằng sóng cao tần (RFA)</v>
          </cell>
          <cell r="K7684" t="str">
            <v>B</v>
          </cell>
          <cell r="L7684" t="str">
            <v>P1</v>
          </cell>
          <cell r="M7684">
            <v>1223</v>
          </cell>
          <cell r="N7684">
            <v>1223</v>
          </cell>
          <cell r="P7684" t="str">
            <v>Phẫu thuật loại I (Phẫu thuật Nội soi)</v>
          </cell>
          <cell r="Q7684">
            <v>1632000</v>
          </cell>
          <cell r="R7684">
            <v>986086.95652173902</v>
          </cell>
          <cell r="S7684">
            <v>2618000</v>
          </cell>
          <cell r="T7684">
            <v>1281913.0434782607</v>
          </cell>
          <cell r="U7684">
            <v>2913913.0434782607</v>
          </cell>
          <cell r="V7684">
            <v>2913900</v>
          </cell>
          <cell r="W7684">
            <v>116556.52173913043</v>
          </cell>
          <cell r="X7684">
            <v>3030469.5652173911</v>
          </cell>
        </row>
        <row r="7685">
          <cell r="E7685" t="str">
            <v>37.8D14.1210</v>
          </cell>
          <cell r="F7685" t="str">
            <v>27. PHẪU THUẬT NỘI SOI</v>
          </cell>
          <cell r="G7685" t="str">
            <v>27.400</v>
          </cell>
          <cell r="H7685" t="str">
            <v>Nội soi tuyến tiền liệt bằng laser đông vón</v>
          </cell>
          <cell r="I7685" t="str">
            <v>Nội soi tuyến tiền liệt bằng laser đông vón</v>
          </cell>
          <cell r="J7685" t="str">
            <v>Nội soi tuyến tiền liệt bằng laser đông vón</v>
          </cell>
          <cell r="K7685" t="str">
            <v>B</v>
          </cell>
          <cell r="L7685" t="str">
            <v>P1</v>
          </cell>
          <cell r="M7685">
            <v>1223</v>
          </cell>
          <cell r="N7685">
            <v>1223</v>
          </cell>
          <cell r="P7685" t="str">
            <v>Phẫu thuật loại I (Phẫu thuật Nội soi)</v>
          </cell>
          <cell r="Q7685">
            <v>1632000</v>
          </cell>
          <cell r="R7685">
            <v>986086.95652173902</v>
          </cell>
          <cell r="S7685">
            <v>2618000</v>
          </cell>
          <cell r="T7685">
            <v>1281913.0434782607</v>
          </cell>
          <cell r="U7685">
            <v>2913913.0434782607</v>
          </cell>
          <cell r="V7685">
            <v>2913900</v>
          </cell>
          <cell r="W7685">
            <v>116556.52173913043</v>
          </cell>
          <cell r="X7685">
            <v>3030469.5652173911</v>
          </cell>
        </row>
        <row r="7686">
          <cell r="E7686" t="str">
            <v>37.8D14.1210</v>
          </cell>
          <cell r="F7686" t="str">
            <v>27. PHẪU THUẬT NỘI SOI</v>
          </cell>
          <cell r="G7686" t="str">
            <v>27.402</v>
          </cell>
          <cell r="H7686" t="str">
            <v>Nội soi tuyến tiền liệt bằng phương pháp nhiệt</v>
          </cell>
          <cell r="I7686" t="str">
            <v>Nội soi tuyến tiền liệt bằng phương pháp nhiệt</v>
          </cell>
          <cell r="J7686" t="str">
            <v>Nội soi tuyến tiền liệt bằng phương pháp nhiệt</v>
          </cell>
          <cell r="K7686" t="str">
            <v>B</v>
          </cell>
          <cell r="L7686" t="str">
            <v>P1</v>
          </cell>
          <cell r="M7686">
            <v>1223</v>
          </cell>
          <cell r="N7686">
            <v>1223</v>
          </cell>
          <cell r="P7686" t="str">
            <v>Phẫu thuật loại I (Phẫu thuật Nội soi)</v>
          </cell>
          <cell r="Q7686">
            <v>1632000</v>
          </cell>
          <cell r="R7686">
            <v>986086.95652173902</v>
          </cell>
          <cell r="S7686">
            <v>2618000</v>
          </cell>
          <cell r="T7686">
            <v>1281913.0434782607</v>
          </cell>
          <cell r="U7686">
            <v>2913913.0434782607</v>
          </cell>
          <cell r="V7686">
            <v>2913900</v>
          </cell>
          <cell r="W7686">
            <v>116556.52173913043</v>
          </cell>
          <cell r="X7686">
            <v>3030469.5652173911</v>
          </cell>
        </row>
        <row r="7687">
          <cell r="E7687" t="str">
            <v>37.8D14.1210</v>
          </cell>
          <cell r="F7687" t="str">
            <v>27. PHẪU THUẬT NỘI SOI</v>
          </cell>
          <cell r="G7687" t="str">
            <v>27.401</v>
          </cell>
          <cell r="H7687" t="str">
            <v>Nội soi tuyến tiền liệt bằng sóng Radio cao tần</v>
          </cell>
          <cell r="I7687" t="str">
            <v>Nội soi tuyến tiền liệt bằng sóng Radio cao tần</v>
          </cell>
          <cell r="J7687" t="str">
            <v>Nội soi tuyến tiền liệt bằng sóng Radio cao tần</v>
          </cell>
          <cell r="K7687" t="str">
            <v>B</v>
          </cell>
          <cell r="L7687" t="str">
            <v>P1</v>
          </cell>
          <cell r="M7687">
            <v>1223</v>
          </cell>
          <cell r="N7687">
            <v>1223</v>
          </cell>
          <cell r="P7687" t="str">
            <v>Phẫu thuật loại I (Phẫu thuật Nội soi)</v>
          </cell>
          <cell r="Q7687">
            <v>1632000</v>
          </cell>
          <cell r="R7687">
            <v>986086.95652173902</v>
          </cell>
          <cell r="S7687">
            <v>2618000</v>
          </cell>
          <cell r="T7687">
            <v>1281913.0434782607</v>
          </cell>
          <cell r="U7687">
            <v>2913913.0434782607</v>
          </cell>
          <cell r="V7687">
            <v>2913900</v>
          </cell>
          <cell r="W7687">
            <v>116556.52173913043</v>
          </cell>
          <cell r="X7687">
            <v>3030469.5652173911</v>
          </cell>
        </row>
        <row r="7688">
          <cell r="E7688" t="str">
            <v>37.8D14.1210</v>
          </cell>
          <cell r="F7688" t="str">
            <v>27. PHẪU THUẬT NỘI SOI</v>
          </cell>
          <cell r="G7688" t="str">
            <v>27.370</v>
          </cell>
          <cell r="H7688" t="str">
            <v>Phẫu thuật nội soi cắm lại niệu quản vào bàng quang</v>
          </cell>
          <cell r="I7688" t="str">
            <v>Phẫu thuật nội soi cắm lại niệu quản vào bàng quang</v>
          </cell>
          <cell r="J7688" t="str">
            <v>Phẫu thuật nội soi cắm lại niệu quản vào bàng quang</v>
          </cell>
          <cell r="K7688" t="str">
            <v>A</v>
          </cell>
          <cell r="L7688" t="str">
            <v>P1</v>
          </cell>
          <cell r="M7688">
            <v>1223</v>
          </cell>
          <cell r="N7688">
            <v>1223</v>
          </cell>
          <cell r="P7688" t="str">
            <v>Phẫu thuật loại I (Phẫu thuật Nội soi)</v>
          </cell>
          <cell r="Q7688">
            <v>1632000</v>
          </cell>
          <cell r="R7688">
            <v>986086.95652173902</v>
          </cell>
          <cell r="S7688">
            <v>2618000</v>
          </cell>
          <cell r="T7688">
            <v>1281913.0434782607</v>
          </cell>
          <cell r="U7688">
            <v>2913913.0434782607</v>
          </cell>
          <cell r="V7688">
            <v>2913900</v>
          </cell>
          <cell r="W7688">
            <v>116556.52173913043</v>
          </cell>
          <cell r="X7688">
            <v>3030469.5652173911</v>
          </cell>
        </row>
        <row r="7689">
          <cell r="E7689" t="str">
            <v>37.8D14.1210</v>
          </cell>
          <cell r="F7689" t="str">
            <v>27. PHẪU THUẬT NỘI SOI</v>
          </cell>
          <cell r="G7689" t="str">
            <v>27.105</v>
          </cell>
          <cell r="H7689" t="str">
            <v>Phẫu thuật nội soi cắt màng ngoài tim</v>
          </cell>
          <cell r="I7689" t="str">
            <v>Phẫu thuật nội soi cắt màng ngoài tim</v>
          </cell>
          <cell r="J7689" t="str">
            <v>Phẫu thuật nội soi cắt màng ngoài tim</v>
          </cell>
          <cell r="K7689" t="str">
            <v>A</v>
          </cell>
          <cell r="L7689" t="str">
            <v>P1</v>
          </cell>
          <cell r="M7689">
            <v>1223</v>
          </cell>
          <cell r="N7689">
            <v>1223</v>
          </cell>
          <cell r="P7689" t="str">
            <v>Phẫu thuật loại I (Phẫu thuật Nội soi)</v>
          </cell>
          <cell r="Q7689">
            <v>1632000</v>
          </cell>
          <cell r="R7689">
            <v>986086.95652173902</v>
          </cell>
          <cell r="S7689">
            <v>2618000</v>
          </cell>
          <cell r="T7689">
            <v>1281913.0434782607</v>
          </cell>
          <cell r="U7689">
            <v>2913913.0434782607</v>
          </cell>
          <cell r="V7689">
            <v>2913900</v>
          </cell>
          <cell r="W7689">
            <v>116556.52173913043</v>
          </cell>
          <cell r="X7689">
            <v>3030469.5652173911</v>
          </cell>
        </row>
        <row r="7690">
          <cell r="E7690" t="str">
            <v>37.8D14.1210</v>
          </cell>
          <cell r="F7690" t="str">
            <v>27. PHẪU THUẬT NỘI SOI</v>
          </cell>
          <cell r="G7690" t="str">
            <v>27.116</v>
          </cell>
          <cell r="H7690" t="str">
            <v>Phẫu thuật nội soi chuyển vị tĩnh mạch trong phẫu thuật tạo thông động - tĩnh mạch để chạy thận nhân tạo</v>
          </cell>
          <cell r="I7690" t="str">
            <v>Phẫu thuật nội soi chuyển vị tĩnh mạch trong phẫu thuật tạo thông động - tĩnh mạch để chạy thận nhân tạo</v>
          </cell>
          <cell r="J7690" t="str">
            <v>Phẫu thuật nội soi chuyển vị tĩnh mạch trong phẫu thuật tạo thông động – tĩnh mạch để chạy thận nhân tạo</v>
          </cell>
          <cell r="K7690" t="str">
            <v>A</v>
          </cell>
          <cell r="L7690" t="str">
            <v>P1</v>
          </cell>
          <cell r="M7690">
            <v>1223</v>
          </cell>
          <cell r="N7690">
            <v>1223</v>
          </cell>
          <cell r="P7690" t="str">
            <v>Phẫu thuật loại I (Phẫu thuật Nội soi)</v>
          </cell>
          <cell r="Q7690">
            <v>1632000</v>
          </cell>
          <cell r="R7690">
            <v>986086.95652173902</v>
          </cell>
          <cell r="S7690">
            <v>2618000</v>
          </cell>
          <cell r="T7690">
            <v>1281913.0434782607</v>
          </cell>
          <cell r="U7690">
            <v>2913913.0434782607</v>
          </cell>
          <cell r="V7690">
            <v>2913900</v>
          </cell>
          <cell r="W7690">
            <v>116556.52173913043</v>
          </cell>
          <cell r="X7690">
            <v>3030469.5652173911</v>
          </cell>
        </row>
        <row r="7691">
          <cell r="E7691" t="str">
            <v>37.8D14.1210</v>
          </cell>
          <cell r="F7691" t="str">
            <v>27. PHẪU THUẬT NỘI SOI</v>
          </cell>
          <cell r="G7691" t="str">
            <v>27.104</v>
          </cell>
          <cell r="H7691" t="str">
            <v>Phẫu thuật nội soi dẫn lưu khoang màng tim</v>
          </cell>
          <cell r="I7691" t="str">
            <v>Phẫu thuật nội soi dẫn lưu khoang màng tim</v>
          </cell>
          <cell r="J7691" t="str">
            <v>Phẫu thuật nội soi dẫn lưu khoang màng tim</v>
          </cell>
          <cell r="K7691" t="str">
            <v>B</v>
          </cell>
          <cell r="L7691" t="str">
            <v>P1</v>
          </cell>
          <cell r="M7691">
            <v>1223</v>
          </cell>
          <cell r="N7691">
            <v>1223</v>
          </cell>
          <cell r="P7691" t="str">
            <v>Phẫu thuật loại I (Phẫu thuật Nội soi)</v>
          </cell>
          <cell r="Q7691">
            <v>1632000</v>
          </cell>
          <cell r="R7691">
            <v>986086.95652173902</v>
          </cell>
          <cell r="S7691">
            <v>2618000</v>
          </cell>
          <cell r="T7691">
            <v>1281913.0434782607</v>
          </cell>
          <cell r="U7691">
            <v>2913913.0434782607</v>
          </cell>
          <cell r="V7691">
            <v>2913900</v>
          </cell>
          <cell r="W7691">
            <v>116556.52173913043</v>
          </cell>
          <cell r="X7691">
            <v>3030469.5652173911</v>
          </cell>
        </row>
        <row r="7692">
          <cell r="E7692" t="str">
            <v>37.8D14.1210</v>
          </cell>
          <cell r="F7692" t="str">
            <v>27. PHẪU THUẬT NỘI SOI</v>
          </cell>
          <cell r="G7692" t="str">
            <v>27.100</v>
          </cell>
          <cell r="H7692" t="str">
            <v>Phẫu thuật nội soi đặt điện cực tạo nhịp thượng tâm mạc</v>
          </cell>
          <cell r="I7692" t="str">
            <v>Phẫu thuật nội soi đặt điện cực tạo nhịp thượng tâm mạc</v>
          </cell>
          <cell r="J7692" t="str">
            <v>Phẫu thuật nội soi đặt điện cực tạo nhịp thượng tâm mạc</v>
          </cell>
          <cell r="K7692" t="str">
            <v>A</v>
          </cell>
          <cell r="L7692" t="str">
            <v>P1</v>
          </cell>
          <cell r="M7692">
            <v>1223</v>
          </cell>
          <cell r="N7692">
            <v>1223</v>
          </cell>
          <cell r="P7692" t="str">
            <v>Phẫu thuật loại I (Phẫu thuật Nội soi)</v>
          </cell>
          <cell r="Q7692">
            <v>1632000</v>
          </cell>
          <cell r="R7692">
            <v>986086.95652173902</v>
          </cell>
          <cell r="S7692">
            <v>2618000</v>
          </cell>
          <cell r="T7692">
            <v>1281913.0434782607</v>
          </cell>
          <cell r="U7692">
            <v>2913913.0434782607</v>
          </cell>
          <cell r="V7692">
            <v>2913900</v>
          </cell>
          <cell r="W7692">
            <v>116556.52173913043</v>
          </cell>
          <cell r="X7692">
            <v>3030469.5652173911</v>
          </cell>
        </row>
        <row r="7693">
          <cell r="E7693" t="str">
            <v>37.8D14.1210</v>
          </cell>
          <cell r="F7693" t="str">
            <v>27. PHẪU THUẬT NỘI SOI</v>
          </cell>
          <cell r="G7693" t="str">
            <v>27.236</v>
          </cell>
          <cell r="H7693" t="str">
            <v>Phẫu thuật nội soi điều trị rò hậu môn</v>
          </cell>
          <cell r="I7693" t="str">
            <v>Phẫu thuật nội soi điều trị rò hậu môn</v>
          </cell>
          <cell r="J7693" t="str">
            <v>Phẫu thuật nội soi điều trị rò hậu môn</v>
          </cell>
          <cell r="K7693" t="str">
            <v>A</v>
          </cell>
          <cell r="L7693" t="str">
            <v>P1</v>
          </cell>
          <cell r="M7693">
            <v>1223</v>
          </cell>
          <cell r="N7693">
            <v>1223</v>
          </cell>
          <cell r="P7693" t="str">
            <v>Phẫu thuật loại I (Phẫu thuật Nội soi)</v>
          </cell>
          <cell r="Q7693">
            <v>1632000</v>
          </cell>
          <cell r="R7693">
            <v>986086.95652173902</v>
          </cell>
          <cell r="S7693">
            <v>2618000</v>
          </cell>
          <cell r="T7693">
            <v>1281913.0434782607</v>
          </cell>
          <cell r="U7693">
            <v>2913913.0434782607</v>
          </cell>
          <cell r="V7693">
            <v>2913900</v>
          </cell>
          <cell r="W7693">
            <v>116556.52173913043</v>
          </cell>
          <cell r="X7693">
            <v>3030469.5652173911</v>
          </cell>
        </row>
        <row r="7694">
          <cell r="E7694" t="str">
            <v>37.8D14.1210</v>
          </cell>
          <cell r="F7694" t="str">
            <v>27. PHẪU THUẬT NỘI SOI</v>
          </cell>
          <cell r="G7694" t="str">
            <v>27.337</v>
          </cell>
          <cell r="H7694" t="str">
            <v>Phẫu thuật nội soi hỗ trợ trong can thiệp nội soi ống mềm</v>
          </cell>
          <cell r="I7694" t="str">
            <v>Phẫu thuật nội soi hỗ trợ trong can thiệp nội soi ống mềm</v>
          </cell>
          <cell r="J7694" t="str">
            <v>Phẫu thuật nội soi hỗ trợ trong can thiệp nội soi ống mềm</v>
          </cell>
          <cell r="K7694" t="str">
            <v>B</v>
          </cell>
          <cell r="L7694" t="str">
            <v>P1</v>
          </cell>
          <cell r="M7694">
            <v>1223</v>
          </cell>
          <cell r="N7694">
            <v>1223</v>
          </cell>
          <cell r="P7694" t="str">
            <v>Phẫu thuật loại I (Phẫu thuật Nội soi)</v>
          </cell>
          <cell r="Q7694">
            <v>1632000</v>
          </cell>
          <cell r="R7694">
            <v>986086.95652173902</v>
          </cell>
          <cell r="S7694">
            <v>2618000</v>
          </cell>
          <cell r="T7694">
            <v>1281913.0434782607</v>
          </cell>
          <cell r="U7694">
            <v>2913913.0434782607</v>
          </cell>
          <cell r="V7694">
            <v>2913900</v>
          </cell>
          <cell r="W7694">
            <v>116556.52173913043</v>
          </cell>
          <cell r="X7694">
            <v>3030469.5652173911</v>
          </cell>
        </row>
        <row r="7695">
          <cell r="E7695" t="str">
            <v>37.8D14.1210</v>
          </cell>
          <cell r="F7695" t="str">
            <v>27. PHẪU THUẬT NỘI SOI</v>
          </cell>
          <cell r="G7695" t="str">
            <v>27.336</v>
          </cell>
          <cell r="H7695" t="str">
            <v>Phẫu thuật nội soi hỗ trợ trong mổ mở</v>
          </cell>
          <cell r="I7695" t="str">
            <v>Phẫu thuật nội soi hỗ trợ trong mổ mở</v>
          </cell>
          <cell r="J7695" t="str">
            <v>Phẫu thuật nội soi hỗ trợ trong mổ mở</v>
          </cell>
          <cell r="K7695" t="str">
            <v>B</v>
          </cell>
          <cell r="L7695" t="str">
            <v>P1</v>
          </cell>
          <cell r="M7695">
            <v>1223</v>
          </cell>
          <cell r="N7695">
            <v>1223</v>
          </cell>
          <cell r="P7695" t="str">
            <v>Phẫu thuật loại I (Phẫu thuật Nội soi)</v>
          </cell>
          <cell r="Q7695">
            <v>1632000</v>
          </cell>
          <cell r="R7695">
            <v>986086.95652173902</v>
          </cell>
          <cell r="S7695">
            <v>2618000</v>
          </cell>
          <cell r="T7695">
            <v>1281913.0434782607</v>
          </cell>
          <cell r="U7695">
            <v>2913913.0434782607</v>
          </cell>
          <cell r="V7695">
            <v>2913900</v>
          </cell>
          <cell r="W7695">
            <v>116556.52173913043</v>
          </cell>
          <cell r="X7695">
            <v>3030469.5652173911</v>
          </cell>
        </row>
        <row r="7696">
          <cell r="E7696" t="str">
            <v>37.8D14.1210</v>
          </cell>
          <cell r="F7696" t="str">
            <v>27. PHẪU THUẬT NỘI SOI</v>
          </cell>
          <cell r="G7696" t="str">
            <v>27.109</v>
          </cell>
          <cell r="H7696" t="str">
            <v>Phẫu thuật nội soi kẹp ống động mạch</v>
          </cell>
          <cell r="I7696" t="str">
            <v>Phẫu thuật nội soi kẹp ống động mạch</v>
          </cell>
          <cell r="J7696" t="str">
            <v>Phẫu thuật nội soi kẹp ống động mạch</v>
          </cell>
          <cell r="K7696" t="str">
            <v>A</v>
          </cell>
          <cell r="L7696" t="str">
            <v>P1</v>
          </cell>
          <cell r="M7696">
            <v>1223</v>
          </cell>
          <cell r="N7696">
            <v>1223</v>
          </cell>
          <cell r="P7696" t="str">
            <v>Phẫu thuật loại I (Phẫu thuật Nội soi)</v>
          </cell>
          <cell r="Q7696">
            <v>1632000</v>
          </cell>
          <cell r="R7696">
            <v>986086.95652173902</v>
          </cell>
          <cell r="S7696">
            <v>2618000</v>
          </cell>
          <cell r="T7696">
            <v>1281913.0434782607</v>
          </cell>
          <cell r="U7696">
            <v>2913913.0434782607</v>
          </cell>
          <cell r="V7696">
            <v>2913900</v>
          </cell>
          <cell r="W7696">
            <v>116556.52173913043</v>
          </cell>
          <cell r="X7696">
            <v>3030469.5652173911</v>
          </cell>
        </row>
        <row r="7697">
          <cell r="E7697" t="str">
            <v>37.8D14.1210</v>
          </cell>
          <cell r="F7697" t="str">
            <v>27. PHẪU THUẬT NỘI SOI</v>
          </cell>
          <cell r="G7697" t="str">
            <v>27.146</v>
          </cell>
          <cell r="H7697" t="str">
            <v>Phẫu thuật nội soi qua dạ dày cắt polyp dạ dày (Intraluminal Lap Surgery)</v>
          </cell>
          <cell r="I7697" t="str">
            <v>Phẫu thuật nội soi qua dạ dày cắt polyp dạ dày (Intraluminal Lap Surgery)</v>
          </cell>
          <cell r="J7697" t="str">
            <v>Phẫu thuật nội soi qua dạ dày cắt polyp dạ dày (Intraluminal Lap Surgery)</v>
          </cell>
          <cell r="K7697" t="str">
            <v>A</v>
          </cell>
          <cell r="L7697" t="str">
            <v>P1</v>
          </cell>
          <cell r="M7697">
            <v>1223</v>
          </cell>
          <cell r="N7697">
            <v>1223</v>
          </cell>
          <cell r="P7697" t="str">
            <v>Phẫu thuật loại I (Phẫu thuật Nội soi)</v>
          </cell>
          <cell r="Q7697">
            <v>1632000</v>
          </cell>
          <cell r="R7697">
            <v>986086.95652173902</v>
          </cell>
          <cell r="S7697">
            <v>2618000</v>
          </cell>
          <cell r="T7697">
            <v>1281913.0434782607</v>
          </cell>
          <cell r="U7697">
            <v>2913913.0434782607</v>
          </cell>
          <cell r="V7697">
            <v>2913900</v>
          </cell>
          <cell r="W7697">
            <v>116556.52173913043</v>
          </cell>
          <cell r="X7697">
            <v>3030469.5652173911</v>
          </cell>
        </row>
        <row r="7698">
          <cell r="E7698" t="str">
            <v>37.8D14.1210</v>
          </cell>
          <cell r="F7698" t="str">
            <v>27. PHẪU THUẬT NỘI SOI</v>
          </cell>
          <cell r="G7698" t="str">
            <v>27.388</v>
          </cell>
          <cell r="H7698" t="str">
            <v>Phẫu thuật nội soi treo cổ bàng quang điều trị tiểu không kiểm soát</v>
          </cell>
          <cell r="I7698" t="str">
            <v>Phẫu thuật nội soi treo cổ bàng quang điều trị tiểu không kiểm soát</v>
          </cell>
          <cell r="J7698" t="str">
            <v>Phẫu thuật nội soi treo cổ bàng quang điều trị tiểu không kiểm soát</v>
          </cell>
          <cell r="K7698" t="str">
            <v>B</v>
          </cell>
          <cell r="L7698" t="str">
            <v>P1</v>
          </cell>
          <cell r="M7698">
            <v>1223</v>
          </cell>
          <cell r="N7698">
            <v>1223</v>
          </cell>
          <cell r="P7698" t="str">
            <v>Phẫu thuật loại I (Phẫu thuật Nội soi)</v>
          </cell>
          <cell r="Q7698">
            <v>1632000</v>
          </cell>
          <cell r="R7698">
            <v>986086.95652173902</v>
          </cell>
          <cell r="S7698">
            <v>2618000</v>
          </cell>
          <cell r="T7698">
            <v>1281913.0434782607</v>
          </cell>
          <cell r="U7698">
            <v>2913913.0434782607</v>
          </cell>
          <cell r="V7698">
            <v>2913900</v>
          </cell>
          <cell r="W7698">
            <v>116556.52173913043</v>
          </cell>
          <cell r="X7698">
            <v>3030469.5652173911</v>
          </cell>
        </row>
        <row r="7699">
          <cell r="E7699" t="str">
            <v>37.8D16.1890</v>
          </cell>
          <cell r="F7699" t="str">
            <v>11. BỎNG</v>
          </cell>
          <cell r="G7699" t="str">
            <v>11.132</v>
          </cell>
          <cell r="H7699" t="str">
            <v>Gây mê thay băng người bệnh có diện tích bỏng &gt;60% DTCT [diện tích cơ thể] hoặc có bỏng hô hấp</v>
          </cell>
          <cell r="I7699" t="str">
            <v>Gây mê thay băng người bệnh có diện tích bỏng &gt;60% DTCT [diện tích cơ thể] hoặc có bỏng hô hấp</v>
          </cell>
          <cell r="J7699" t="str">
            <v>Gây mê thay băng bệnh nhân có diện tích bỏng &gt;60% DTCT hoặc có bỏng hô hấp</v>
          </cell>
          <cell r="K7699" t="str">
            <v>A</v>
          </cell>
          <cell r="L7699" t="str">
            <v>TDB</v>
          </cell>
          <cell r="M7699">
            <v>1226</v>
          </cell>
          <cell r="N7699">
            <v>1226</v>
          </cell>
          <cell r="P7699" t="str">
            <v>Gây mê thay băng bỏng diện tích trên 60% diện tích cơ thể hoặc có bỏng hô hấp</v>
          </cell>
          <cell r="Q7699">
            <v>613000</v>
          </cell>
          <cell r="R7699">
            <v>558782.60869565199</v>
          </cell>
          <cell r="S7699">
            <v>1171000</v>
          </cell>
          <cell r="T7699">
            <v>726417.39130434766</v>
          </cell>
          <cell r="U7699">
            <v>1339417.3913043477</v>
          </cell>
          <cell r="V7699">
            <v>1339400</v>
          </cell>
          <cell r="W7699">
            <v>53576.695652173905</v>
          </cell>
          <cell r="X7699">
            <v>1392994.0869565215</v>
          </cell>
        </row>
        <row r="7700">
          <cell r="E7700" t="str">
            <v>37.8D17.1891</v>
          </cell>
          <cell r="F7700" t="str">
            <v>11. BỎNG</v>
          </cell>
          <cell r="G7700" t="str">
            <v>11.133</v>
          </cell>
          <cell r="H7700" t="str">
            <v>Gây mê thay băng người bệnh có diện tích bỏng từ 40 - 60% diện tích cơ thể</v>
          </cell>
          <cell r="I7700" t="str">
            <v>Gây mê thay băng người bệnh có diện tích bỏng từ 40 - 60% diện tích cơ thể</v>
          </cell>
          <cell r="J7700" t="str">
            <v>Gây mê thay băng bệnh nhân có diện tích bỏng từ 40 – 60% diện tích cơ thể</v>
          </cell>
          <cell r="K7700" t="str">
            <v>B</v>
          </cell>
          <cell r="L7700" t="str">
            <v>T1</v>
          </cell>
          <cell r="M7700">
            <v>1227</v>
          </cell>
          <cell r="N7700">
            <v>1227</v>
          </cell>
          <cell r="P7700" t="str">
            <v>Gây mê thay băng bỏng diện tích từ 40% - 60% diện tích cơ thể</v>
          </cell>
          <cell r="Q7700">
            <v>417000</v>
          </cell>
          <cell r="R7700">
            <v>419478.26086956501</v>
          </cell>
          <cell r="S7700">
            <v>836000</v>
          </cell>
          <cell r="T7700">
            <v>545321.73913043458</v>
          </cell>
          <cell r="U7700">
            <v>962321.73913043458</v>
          </cell>
          <cell r="V7700">
            <v>962300</v>
          </cell>
          <cell r="W7700">
            <v>38492.869565217385</v>
          </cell>
          <cell r="X7700">
            <v>1000814.608695652</v>
          </cell>
        </row>
        <row r="7701">
          <cell r="E7701" t="str">
            <v>37.8D18.1892</v>
          </cell>
          <cell r="F7701" t="str">
            <v>11. BỎNG</v>
          </cell>
          <cell r="G7701" t="str">
            <v>11.134</v>
          </cell>
          <cell r="H7701" t="str">
            <v>Gây mê thay băng người bệnh có diện tích bỏng từ 10 - 39% diện tích cơ thể</v>
          </cell>
          <cell r="I7701" t="str">
            <v>Gây mê thay băng người bệnh có diện tích bỏng từ 10 - 39% diện tích cơ thể</v>
          </cell>
          <cell r="J7701" t="str">
            <v>Gây mê thay băng bệnh nhân có diện tích bỏng từ 10 – 39% diện tích cơ thể</v>
          </cell>
          <cell r="K7701" t="str">
            <v>C</v>
          </cell>
          <cell r="L7701" t="str">
            <v>T2</v>
          </cell>
          <cell r="M7701">
            <v>1228</v>
          </cell>
          <cell r="N7701">
            <v>1228</v>
          </cell>
          <cell r="P7701" t="str">
            <v>Gây mê thay băng bỏng diện tích từ 10% - 39% diện tích cơ thể</v>
          </cell>
          <cell r="Q7701">
            <v>310000</v>
          </cell>
          <cell r="R7701">
            <v>314608.69565217401</v>
          </cell>
          <cell r="S7701">
            <v>624000</v>
          </cell>
          <cell r="T7701">
            <v>408991.30434782623</v>
          </cell>
          <cell r="U7701">
            <v>718991.30434782617</v>
          </cell>
          <cell r="V7701">
            <v>718900</v>
          </cell>
          <cell r="W7701">
            <v>28759.652173913048</v>
          </cell>
          <cell r="X7701">
            <v>747750.95652173925</v>
          </cell>
        </row>
        <row r="7702">
          <cell r="E7702" t="str">
            <v>37.8D19.1893</v>
          </cell>
          <cell r="F7702" t="str">
            <v>11. BỎNG</v>
          </cell>
          <cell r="G7702" t="str">
            <v>11.135</v>
          </cell>
          <cell r="H7702" t="str">
            <v>Gây mê thay băng người bệnh có diện tích bỏng &lt; 10% diện tích cơ thể</v>
          </cell>
          <cell r="I7702" t="str">
            <v>Gây mê thay băng người bệnh có diện tích bỏng &lt; 10% diện tích cơ thể</v>
          </cell>
          <cell r="J7702" t="str">
            <v>Gây mê thay băng bệnh nhân có diện tích bỏng &lt; 10% diện tích cơ thể</v>
          </cell>
          <cell r="K7702" t="str">
            <v>C</v>
          </cell>
          <cell r="L7702" t="str">
            <v>T3</v>
          </cell>
          <cell r="M7702">
            <v>1229</v>
          </cell>
          <cell r="N7702">
            <v>1229</v>
          </cell>
          <cell r="P7702" t="str">
            <v>Gây mê thay băng bỏng diện tích dưới 10% diện tích cơ thể</v>
          </cell>
          <cell r="Q7702">
            <v>272000</v>
          </cell>
          <cell r="R7702">
            <v>139304.347826087</v>
          </cell>
          <cell r="S7702">
            <v>411000</v>
          </cell>
          <cell r="T7702">
            <v>181095.65217391308</v>
          </cell>
          <cell r="U7702">
            <v>453095.65217391308</v>
          </cell>
          <cell r="V7702">
            <v>453000</v>
          </cell>
          <cell r="W7702">
            <v>18123.826086956524</v>
          </cell>
          <cell r="X7702">
            <v>471219.47826086963</v>
          </cell>
        </row>
        <row r="7703">
          <cell r="E7703" t="str">
            <v>37.8D20.1894</v>
          </cell>
          <cell r="F7703" t="str">
            <v>03. NHI KHOA</v>
          </cell>
          <cell r="G7703" t="str">
            <v>3.4185</v>
          </cell>
          <cell r="H7703" t="str">
            <v>Gây mê đặt canuyn E cmO</v>
          </cell>
          <cell r="I7703" t="str">
            <v>Gây mê đặt canuyn ECMO</v>
          </cell>
          <cell r="J7703" t="str">
            <v>Gây mê đặt canuyn ECMO</v>
          </cell>
          <cell r="K7703" t="str">
            <v>A</v>
          </cell>
          <cell r="M7703">
            <v>1230</v>
          </cell>
          <cell r="N7703">
            <v>1230</v>
          </cell>
          <cell r="P7703" t="str">
            <v>Gây mê khác</v>
          </cell>
          <cell r="Q7703">
            <v>403000</v>
          </cell>
          <cell r="R7703">
            <v>358434.78260869603</v>
          </cell>
          <cell r="S7703">
            <v>761000</v>
          </cell>
          <cell r="T7703">
            <v>465965.21739130485</v>
          </cell>
          <cell r="U7703">
            <v>868965.2173913049</v>
          </cell>
          <cell r="V7703">
            <v>868900</v>
          </cell>
          <cell r="W7703">
            <v>34758.608695652198</v>
          </cell>
          <cell r="X7703">
            <v>903723.82608695712</v>
          </cell>
        </row>
        <row r="7704">
          <cell r="E7704" t="str">
            <v>37.8D20.1894</v>
          </cell>
          <cell r="F7704" t="str">
            <v>03. NHI KHOA</v>
          </cell>
          <cell r="G7704" t="str">
            <v>3.4186</v>
          </cell>
          <cell r="H7704" t="str">
            <v>Gây mê rút canuyn E cmO</v>
          </cell>
          <cell r="I7704" t="str">
            <v>Gây mê rút canuyn ECMO</v>
          </cell>
          <cell r="J7704" t="str">
            <v>Gây mê rút canuyn ECMO</v>
          </cell>
          <cell r="K7704" t="str">
            <v>A</v>
          </cell>
          <cell r="M7704">
            <v>1230</v>
          </cell>
          <cell r="N7704">
            <v>1230</v>
          </cell>
          <cell r="P7704" t="str">
            <v>Gây mê khác</v>
          </cell>
          <cell r="Q7704">
            <v>403000</v>
          </cell>
          <cell r="R7704">
            <v>358434.78260869603</v>
          </cell>
          <cell r="S7704">
            <v>761000</v>
          </cell>
          <cell r="T7704">
            <v>465965.21739130485</v>
          </cell>
          <cell r="U7704">
            <v>868965.2173913049</v>
          </cell>
          <cell r="V7704">
            <v>868900</v>
          </cell>
          <cell r="W7704">
            <v>34758.608695652198</v>
          </cell>
          <cell r="X7704">
            <v>903723.82608695712</v>
          </cell>
        </row>
        <row r="7705">
          <cell r="E7705" t="str">
            <v>37.8D20.1894</v>
          </cell>
          <cell r="F7705" t="str">
            <v>9. GÂY MÊ HỒI SỨC</v>
          </cell>
          <cell r="G7705" t="str">
            <v>BS_9.4779</v>
          </cell>
          <cell r="H7705" t="str">
            <v>Gây mê khác</v>
          </cell>
          <cell r="I7705" t="str">
            <v>Gây mê khác</v>
          </cell>
          <cell r="J7705" t="str">
            <v>Gây mê khác</v>
          </cell>
          <cell r="M7705">
            <v>1230</v>
          </cell>
          <cell r="N7705">
            <v>1230</v>
          </cell>
          <cell r="P7705" t="str">
            <v>Gây mê khác</v>
          </cell>
          <cell r="Q7705">
            <v>403000</v>
          </cell>
          <cell r="R7705">
            <v>358434.78260869603</v>
          </cell>
          <cell r="S7705">
            <v>761000</v>
          </cell>
          <cell r="T7705">
            <v>465965.21739130485</v>
          </cell>
          <cell r="U7705">
            <v>868965.2173913049</v>
          </cell>
          <cell r="V7705">
            <v>868900</v>
          </cell>
          <cell r="W7705">
            <v>34758.608695652198</v>
          </cell>
          <cell r="X7705">
            <v>903723.82608695712</v>
          </cell>
        </row>
        <row r="7706">
          <cell r="E7706" t="str">
            <v>37.1E01.1215</v>
          </cell>
          <cell r="F7706" t="str">
            <v>22. HUYẾT HỌC TRUYỀN MÁU</v>
          </cell>
          <cell r="G7706" t="str">
            <v>22.369</v>
          </cell>
          <cell r="H7706" t="str">
            <v>ANA 17 profile test (sàng lọc và định danh đồng thời 17 typ kháng thể kháng nhân bằng thanh sắc ký miễn dịch)</v>
          </cell>
          <cell r="I7706" t="str">
            <v>ANA 17 profile test (sàng lọc và định danh đồng thời 17 typ kháng thể kháng nhân bằng thanh sắc ký miễn dịch)</v>
          </cell>
          <cell r="J7706" t="str">
            <v>ANA 17 profile test (sàng lọc và định danh đồng thời 17 typ kháng thể kháng nhân bằng thanh sắc ký miễn dịch)</v>
          </cell>
          <cell r="K7706" t="str">
            <v>B</v>
          </cell>
          <cell r="M7706">
            <v>1231</v>
          </cell>
          <cell r="N7706">
            <v>1231</v>
          </cell>
          <cell r="P7706" t="str">
            <v>ANA 17 profile test (sàng lọc và định danh đồng thời 17 loại kháng thể kháng nhân bằng thanh sắc ký miễn dịch)</v>
          </cell>
          <cell r="Q7706">
            <v>944000</v>
          </cell>
          <cell r="R7706">
            <v>78260.869565217406</v>
          </cell>
          <cell r="S7706">
            <v>1022000</v>
          </cell>
          <cell r="T7706">
            <v>101739.13043478262</v>
          </cell>
          <cell r="U7706">
            <v>1045739.1304347826</v>
          </cell>
          <cell r="V7706">
            <v>1045700</v>
          </cell>
          <cell r="W7706">
            <v>41829.565217391304</v>
          </cell>
          <cell r="X7706">
            <v>1087568.6956521738</v>
          </cell>
        </row>
        <row r="7707">
          <cell r="E7707" t="str">
            <v>37.1E01.1218</v>
          </cell>
          <cell r="F7707" t="str">
            <v>22. HUYẾT HỌC TRUYỀN MÁU</v>
          </cell>
          <cell r="G7707" t="str">
            <v>22.157</v>
          </cell>
          <cell r="H7707" t="str">
            <v>Chụp ảnh màu tế bào qua kính hiển vi</v>
          </cell>
          <cell r="I7707" t="str">
            <v>Chụp ảnh màu tế bào qua kính hiển vi</v>
          </cell>
          <cell r="J7707" t="str">
            <v>Chụp ảnh màu tế bào qua kính hiển vi</v>
          </cell>
          <cell r="K7707" t="str">
            <v>B</v>
          </cell>
          <cell r="M7707">
            <v>1233</v>
          </cell>
          <cell r="N7707">
            <v>1233</v>
          </cell>
          <cell r="P7707" t="str">
            <v xml:space="preserve">Chụp ảnh màu tế bào qua kính hiển vi </v>
          </cell>
          <cell r="Q7707">
            <v>17700</v>
          </cell>
          <cell r="R7707">
            <v>3286.95652173913</v>
          </cell>
          <cell r="S7707">
            <v>20900</v>
          </cell>
          <cell r="T7707">
            <v>4273.0434782608691</v>
          </cell>
          <cell r="U7707">
            <v>21973.043478260868</v>
          </cell>
          <cell r="V7707">
            <v>21900</v>
          </cell>
          <cell r="W7707">
            <v>878.92173913043473</v>
          </cell>
          <cell r="X7707">
            <v>22851.965217391302</v>
          </cell>
        </row>
        <row r="7708">
          <cell r="E7708" t="str">
            <v>37.1E01.1219</v>
          </cell>
          <cell r="F7708" t="str">
            <v>22. HUYẾT HỌC TRUYỀN MÁU</v>
          </cell>
          <cell r="G7708" t="str">
            <v>22.21</v>
          </cell>
          <cell r="H7708" t="str">
            <v>Co cục máu đông (tên khác: Co cục máu)</v>
          </cell>
          <cell r="I7708" t="str">
            <v>Co cục máu đông (tên khác: Co cục máu)</v>
          </cell>
          <cell r="J7708" t="str">
            <v>Co cục máu đông (Tên khác: Co cục máu)</v>
          </cell>
          <cell r="K7708" t="str">
            <v>D</v>
          </cell>
          <cell r="M7708">
            <v>1234</v>
          </cell>
          <cell r="N7708">
            <v>1234</v>
          </cell>
          <cell r="P7708" t="str">
            <v>Co cục máu đông</v>
          </cell>
          <cell r="Q7708">
            <v>13000</v>
          </cell>
          <cell r="R7708">
            <v>2347.8260869565202</v>
          </cell>
          <cell r="S7708">
            <v>15300</v>
          </cell>
          <cell r="T7708">
            <v>3052.1739130434757</v>
          </cell>
          <cell r="U7708">
            <v>16052.173913043476</v>
          </cell>
          <cell r="V7708">
            <v>16000</v>
          </cell>
          <cell r="W7708">
            <v>642.08695652173901</v>
          </cell>
          <cell r="X7708">
            <v>16694.260869565216</v>
          </cell>
        </row>
        <row r="7709">
          <cell r="E7709" t="str">
            <v>37.1E01.1220</v>
          </cell>
          <cell r="F7709" t="str">
            <v>22. HUYẾT HỌC TRUYỀN MÁU</v>
          </cell>
          <cell r="G7709" t="str">
            <v>22.382</v>
          </cell>
          <cell r="H7709" t="str">
            <v>Công thức nhiễm sắc thể (Karyotype) máu ngoại vi</v>
          </cell>
          <cell r="I7709" t="str">
            <v>Công thức nhiễm sắc thể (Karyotype) máu ngoại vi</v>
          </cell>
          <cell r="J7709" t="str">
            <v>Công thức nhiễm sắc thể (Karyotype) máu ngoại vi</v>
          </cell>
          <cell r="K7709" t="str">
            <v>B</v>
          </cell>
          <cell r="M7709">
            <v>1235</v>
          </cell>
          <cell r="N7709">
            <v>1235</v>
          </cell>
          <cell r="O7709" t="str">
            <v>Bao gồm cả môi trường nuôi cấy tủy xương.</v>
          </cell>
          <cell r="P7709" t="str">
            <v>Công thức nhiễm sắc thể (Karyotype)</v>
          </cell>
          <cell r="Q7709">
            <v>625000</v>
          </cell>
          <cell r="R7709">
            <v>78260.869565217406</v>
          </cell>
          <cell r="S7709">
            <v>703000</v>
          </cell>
          <cell r="T7709">
            <v>101739.13043478262</v>
          </cell>
          <cell r="U7709">
            <v>726739.13043478259</v>
          </cell>
          <cell r="V7709">
            <v>726700</v>
          </cell>
          <cell r="W7709">
            <v>29069.565217391304</v>
          </cell>
          <cell r="X7709">
            <v>755808.69565217395</v>
          </cell>
        </row>
        <row r="7710">
          <cell r="E7710" t="str">
            <v>37.1E01.1220</v>
          </cell>
          <cell r="F7710" t="str">
            <v>22. HUYẾT HỌC TRUYỀN MÁU</v>
          </cell>
          <cell r="G7710" t="str">
            <v>22.381</v>
          </cell>
          <cell r="H7710" t="str">
            <v>Công thức nhiễm sắc thể (Karyotype) tủy xương</v>
          </cell>
          <cell r="I7710" t="str">
            <v>Công thức nhiễm sắc thể (Karyotype) tủy xương</v>
          </cell>
          <cell r="J7710" t="str">
            <v>Công thức nhiễm sắc thể (Karyotype) tuỷ xương</v>
          </cell>
          <cell r="K7710" t="str">
            <v>B</v>
          </cell>
          <cell r="M7710">
            <v>1235</v>
          </cell>
          <cell r="N7710">
            <v>1235</v>
          </cell>
          <cell r="O7710" t="str">
            <v>Bao gồm cả môi trường nuôi cấy tủy xương.</v>
          </cell>
          <cell r="P7710" t="str">
            <v>Công thức nhiễm sắc thể (Karyotype)</v>
          </cell>
          <cell r="Q7710">
            <v>625000</v>
          </cell>
          <cell r="R7710">
            <v>78260.869565217406</v>
          </cell>
          <cell r="S7710">
            <v>703000</v>
          </cell>
          <cell r="T7710">
            <v>101739.13043478262</v>
          </cell>
          <cell r="U7710">
            <v>726739.13043478259</v>
          </cell>
          <cell r="V7710">
            <v>726700</v>
          </cell>
          <cell r="W7710">
            <v>29069.565217391304</v>
          </cell>
          <cell r="X7710">
            <v>755808.69565217395</v>
          </cell>
        </row>
        <row r="7711">
          <cell r="E7711" t="str">
            <v>37.1E01.1220</v>
          </cell>
          <cell r="F7711" t="str">
            <v>22. HUYẾT HỌC TRUYỀN MÁU</v>
          </cell>
          <cell r="G7711" t="str">
            <v>22.649</v>
          </cell>
          <cell r="H7711" t="str">
            <v>Xét nghiệm công thức nhiễm sắc thể tủy xương với chất kích thích đặc hiệu</v>
          </cell>
          <cell r="I7711" t="str">
            <v>Xét nghiệm công thức nhiễm sắc thể tủy xương với chất kích thích đặc hiệu</v>
          </cell>
          <cell r="J7711" t="str">
            <v>Xét nghiệm công thức nhiễm sắc thể tủy xương với chất kích thích đặc hiệu</v>
          </cell>
          <cell r="K7711" t="str">
            <v>B</v>
          </cell>
          <cell r="M7711">
            <v>1235</v>
          </cell>
          <cell r="N7711">
            <v>1235</v>
          </cell>
          <cell r="O7711" t="str">
            <v>Bao gồm cả môi trường nuôi cấy tủy xương.</v>
          </cell>
          <cell r="P7711" t="str">
            <v>Công thức nhiễm sắc thể (Karyotype)</v>
          </cell>
          <cell r="Q7711">
            <v>625000</v>
          </cell>
          <cell r="R7711">
            <v>78260.869565217406</v>
          </cell>
          <cell r="S7711">
            <v>703000</v>
          </cell>
          <cell r="T7711">
            <v>101739.13043478262</v>
          </cell>
          <cell r="U7711">
            <v>726739.13043478259</v>
          </cell>
          <cell r="V7711">
            <v>726700</v>
          </cell>
          <cell r="W7711">
            <v>29069.565217391304</v>
          </cell>
          <cell r="X7711">
            <v>755808.69565217395</v>
          </cell>
        </row>
        <row r="7712">
          <cell r="E7712" t="str">
            <v>37.1E01.1220</v>
          </cell>
          <cell r="F7712" t="str">
            <v>22. HUYẾT HỌC TRUYỀN MÁU</v>
          </cell>
          <cell r="G7712" t="str">
            <v>22.650</v>
          </cell>
          <cell r="H7712" t="str">
            <v>Xét nghiệm công thức nhiễm sắc thể với môi trường đặc hiệu</v>
          </cell>
          <cell r="I7712" t="str">
            <v>Xét nghiệm công thức nhiễm sắc thể với môi trường đặc hiệu</v>
          </cell>
          <cell r="J7712" t="str">
            <v>Xét nghiệm công thức nhiễm sắc thể với môi trường đặc hiệu</v>
          </cell>
          <cell r="K7712" t="str">
            <v>B</v>
          </cell>
          <cell r="M7712">
            <v>1235</v>
          </cell>
          <cell r="N7712">
            <v>1235</v>
          </cell>
          <cell r="O7712" t="str">
            <v>Bao gồm cả môi trường nuôi cấy tủy xương.</v>
          </cell>
          <cell r="P7712" t="str">
            <v>Công thức nhiễm sắc thể (Karyotype)</v>
          </cell>
          <cell r="Q7712">
            <v>625000</v>
          </cell>
          <cell r="R7712">
            <v>78260.869565217406</v>
          </cell>
          <cell r="S7712">
            <v>703000</v>
          </cell>
          <cell r="T7712">
            <v>101739.13043478262</v>
          </cell>
          <cell r="U7712">
            <v>726739.13043478259</v>
          </cell>
          <cell r="V7712">
            <v>726700</v>
          </cell>
          <cell r="W7712">
            <v>29069.565217391304</v>
          </cell>
          <cell r="X7712">
            <v>755808.69565217395</v>
          </cell>
        </row>
        <row r="7713">
          <cell r="E7713" t="str">
            <v>37.1E01.1221</v>
          </cell>
          <cell r="F7713" t="str">
            <v>22. HUYẾT HỌC TRUYỀN MÁU</v>
          </cell>
          <cell r="G7713" t="str">
            <v>22.385</v>
          </cell>
          <cell r="H7713" t="str">
            <v>Công thức nhiễm sắc thể (NST) từ tế bào ối</v>
          </cell>
          <cell r="I7713" t="str">
            <v>Công thức nhiễm sắc thể (NST) từ tế bào ối</v>
          </cell>
          <cell r="J7713" t="str">
            <v>Công thức nhiễm sắc thể (NST) từ tế bào ối</v>
          </cell>
          <cell r="K7713" t="str">
            <v>A</v>
          </cell>
          <cell r="M7713">
            <v>1236</v>
          </cell>
          <cell r="N7713">
            <v>1236</v>
          </cell>
          <cell r="P7713" t="str">
            <v>Công thức nhiễm sắc thể (NST) từ tế bào ối</v>
          </cell>
          <cell r="Q7713">
            <v>1129000</v>
          </cell>
          <cell r="R7713">
            <v>78260.869565217406</v>
          </cell>
          <cell r="S7713">
            <v>1207000</v>
          </cell>
          <cell r="T7713">
            <v>101739.13043478262</v>
          </cell>
          <cell r="U7713">
            <v>1230739.1304347827</v>
          </cell>
          <cell r="V7713">
            <v>1230700</v>
          </cell>
          <cell r="W7713">
            <v>49229.565217391311</v>
          </cell>
          <cell r="X7713">
            <v>1279968.6956521741</v>
          </cell>
        </row>
        <row r="7714">
          <cell r="E7714" t="str">
            <v>37.1E01.1222</v>
          </cell>
          <cell r="F7714" t="str">
            <v>22. HUYẾT HỌC TRUYỀN MÁU</v>
          </cell>
          <cell r="G7714" t="str">
            <v>22.54</v>
          </cell>
          <cell r="H7714" t="str">
            <v>Đàn hồi đồ cục máu (TEG: Thrombo Elasto Graphy)</v>
          </cell>
          <cell r="I7714" t="str">
            <v>Đàn hồi đồ cục máu (TEG: Thrombo Elasto Graphy)</v>
          </cell>
          <cell r="J7714" t="str">
            <v>Đàn hồi đồ cục máu (TEG: Thrombo Elasto Graphy)</v>
          </cell>
          <cell r="K7714" t="str">
            <v>B</v>
          </cell>
          <cell r="M7714">
            <v>1237</v>
          </cell>
          <cell r="N7714">
            <v>1237</v>
          </cell>
          <cell r="O7714" t="str">
            <v>Bao gồm cả pin và cup, kaolin.</v>
          </cell>
          <cell r="P7714" t="str">
            <v>Đàn hồi co cục máu (TEG: ThromboElastoGraph)</v>
          </cell>
          <cell r="Q7714">
            <v>377000</v>
          </cell>
          <cell r="R7714">
            <v>46956.521739130403</v>
          </cell>
          <cell r="S7714">
            <v>423000</v>
          </cell>
          <cell r="T7714">
            <v>61043.478260869524</v>
          </cell>
          <cell r="U7714">
            <v>438043.47826086951</v>
          </cell>
          <cell r="V7714">
            <v>438000</v>
          </cell>
          <cell r="W7714">
            <v>17521.73913043478</v>
          </cell>
          <cell r="X7714">
            <v>455565.21739130426</v>
          </cell>
        </row>
        <row r="7715">
          <cell r="E7715" t="str">
            <v>37.1E01.1223</v>
          </cell>
          <cell r="F7715" t="str">
            <v>22. HUYẾT HỌC TRUYỀN MÁU</v>
          </cell>
          <cell r="G7715" t="str">
            <v>22.689</v>
          </cell>
          <cell r="H7715" t="str">
            <v>Đánh giá tỷ lệ sống của tế bào bằng kỹ thuật nhuộm xanh trypan</v>
          </cell>
          <cell r="I7715" t="str">
            <v>Đánh giá tỷ lệ sống của tế bào bằng kỹ thuật nhuộm xanh trypan</v>
          </cell>
          <cell r="J7715" t="str">
            <v>Đánh giá tỷ lệ sống của tế bào bằng kỹ thuật nhuộm xanh trypan</v>
          </cell>
          <cell r="K7715" t="str">
            <v>B</v>
          </cell>
          <cell r="M7715">
            <v>1238</v>
          </cell>
          <cell r="N7715">
            <v>1238</v>
          </cell>
          <cell r="P7715" t="str">
            <v>Đánh giá tỷ lệ sống của tế bào bằng kỹ thuật nhuộm xanh trypan</v>
          </cell>
          <cell r="Q7715">
            <v>16300</v>
          </cell>
          <cell r="R7715">
            <v>2973.9130434782601</v>
          </cell>
          <cell r="S7715">
            <v>19200</v>
          </cell>
          <cell r="T7715">
            <v>3866.0869565217381</v>
          </cell>
          <cell r="U7715">
            <v>20166.086956521736</v>
          </cell>
          <cell r="V7715">
            <v>20100</v>
          </cell>
          <cell r="W7715">
            <v>806.64347826086941</v>
          </cell>
          <cell r="X7715">
            <v>20972.730434782607</v>
          </cell>
        </row>
        <row r="7716">
          <cell r="E7716" t="str">
            <v>37.1E01.1224</v>
          </cell>
          <cell r="F7716" t="str">
            <v>22. HUYẾT HỌC TRUYỀN MÁU</v>
          </cell>
          <cell r="G7716" t="str">
            <v>22.377</v>
          </cell>
          <cell r="H7716" t="str">
            <v>DCIP test (Dichlorophenol-Indolphenol test dùng sàng lọc huyết sắc tố E)</v>
          </cell>
          <cell r="I7716" t="str">
            <v>DCIP test (Dichlorophenol-Indolphenol test dùng sàng lọc huyết sắc tố E)</v>
          </cell>
          <cell r="J7716" t="str">
            <v>DCIP test (Dichlorophenol-Indolphenol test dùng sàng lọc huyết sắc tố E)</v>
          </cell>
          <cell r="K7716" t="str">
            <v>C</v>
          </cell>
          <cell r="M7716">
            <v>1239</v>
          </cell>
          <cell r="N7716">
            <v>1239</v>
          </cell>
          <cell r="P7716" t="str">
            <v>DCIP test (Dichlorophenol-Indolphenol- test dùng sàng lọc huyết sắc tố E)</v>
          </cell>
          <cell r="Q7716">
            <v>52900</v>
          </cell>
          <cell r="R7716">
            <v>10017.391304347801</v>
          </cell>
          <cell r="S7716">
            <v>62900</v>
          </cell>
          <cell r="T7716">
            <v>13022.608695652139</v>
          </cell>
          <cell r="U7716">
            <v>65922.608695652132</v>
          </cell>
          <cell r="V7716">
            <v>65900</v>
          </cell>
          <cell r="W7716">
            <v>2636.9043478260855</v>
          </cell>
          <cell r="X7716">
            <v>68559.513043478219</v>
          </cell>
        </row>
        <row r="7717">
          <cell r="E7717" t="str">
            <v>37.1E01.1225</v>
          </cell>
          <cell r="F7717" t="str">
            <v>22. HUYẾT HỌC TRUYỀN MÁU</v>
          </cell>
          <cell r="G7717" t="str">
            <v>22.342</v>
          </cell>
          <cell r="H7717" t="str">
            <v>Xét nghiệm đếm số lượng CD3 - CD4 - CD8</v>
          </cell>
          <cell r="I7717" t="str">
            <v>Xét nghiệm đếm số lượng CD3 - CD4 - CD8</v>
          </cell>
          <cell r="J7717" t="str">
            <v>Xét nghiệm đếm số lượng CD3 - CD4 - CD8</v>
          </cell>
          <cell r="K7717" t="str">
            <v>B</v>
          </cell>
          <cell r="M7717">
            <v>1240</v>
          </cell>
          <cell r="N7717">
            <v>1240</v>
          </cell>
          <cell r="P7717" t="str">
            <v>Đếm số lượng CD3 hoặc CD4 hoặc CD8</v>
          </cell>
          <cell r="Q7717">
            <v>350000</v>
          </cell>
          <cell r="R7717">
            <v>54782.608695652198</v>
          </cell>
          <cell r="S7717">
            <v>404000</v>
          </cell>
          <cell r="T7717">
            <v>71217.391304347853</v>
          </cell>
          <cell r="U7717">
            <v>421217.39130434784</v>
          </cell>
          <cell r="V7717">
            <v>421200</v>
          </cell>
          <cell r="W7717">
            <v>16848.695652173912</v>
          </cell>
          <cell r="X7717">
            <v>438066.08695652173</v>
          </cell>
        </row>
        <row r="7718">
          <cell r="E7718" t="str">
            <v>37.1E01.1227</v>
          </cell>
          <cell r="F7718" t="str">
            <v>22. HUYẾT HỌC TRUYỀN MÁU</v>
          </cell>
          <cell r="G7718" t="str">
            <v>22.352</v>
          </cell>
          <cell r="H7718" t="str">
            <v>Điện di huyết sắc tố</v>
          </cell>
          <cell r="I7718" t="str">
            <v>Điện di huyết sắc tố</v>
          </cell>
          <cell r="J7718" t="str">
            <v>Điện di huyết sắc tố</v>
          </cell>
          <cell r="K7718" t="str">
            <v>C</v>
          </cell>
          <cell r="M7718">
            <v>1242</v>
          </cell>
          <cell r="N7718">
            <v>1242</v>
          </cell>
          <cell r="P7718" t="str">
            <v>Điện di huyết sắc tố (định lượng)</v>
          </cell>
          <cell r="Q7718">
            <v>320000</v>
          </cell>
          <cell r="R7718">
            <v>46956.521739130403</v>
          </cell>
          <cell r="S7718">
            <v>366000</v>
          </cell>
          <cell r="T7718">
            <v>61043.478260869524</v>
          </cell>
          <cell r="U7718">
            <v>381043.47826086951</v>
          </cell>
          <cell r="V7718">
            <v>381000</v>
          </cell>
          <cell r="W7718">
            <v>15241.73913043478</v>
          </cell>
          <cell r="X7718">
            <v>396285.21739130426</v>
          </cell>
        </row>
        <row r="7719">
          <cell r="E7719" t="str">
            <v>37.1E01.1228</v>
          </cell>
          <cell r="F7719" t="str">
            <v>22. HUYẾT HỌC TRUYỀN MÁU</v>
          </cell>
          <cell r="G7719" t="str">
            <v>22.351</v>
          </cell>
          <cell r="H7719" t="str">
            <v>Điện di miễn dịch huyết thanh</v>
          </cell>
          <cell r="I7719" t="str">
            <v>Điện di miễn dịch huyết thanh</v>
          </cell>
          <cell r="J7719" t="str">
            <v>Điện di miễn dịch huyết thanh</v>
          </cell>
          <cell r="K7719" t="str">
            <v>B</v>
          </cell>
          <cell r="M7719">
            <v>1243</v>
          </cell>
          <cell r="N7719">
            <v>1243</v>
          </cell>
          <cell r="P7719" t="str">
            <v>Điện di miễn dịch huyết thanh</v>
          </cell>
          <cell r="Q7719">
            <v>965000</v>
          </cell>
          <cell r="R7719">
            <v>62608.695652173898</v>
          </cell>
          <cell r="S7719">
            <v>1027000</v>
          </cell>
          <cell r="T7719">
            <v>81391.304347826066</v>
          </cell>
          <cell r="U7719">
            <v>1046391.3043478261</v>
          </cell>
          <cell r="V7719">
            <v>1046300</v>
          </cell>
          <cell r="W7719">
            <v>41855.65217391304</v>
          </cell>
          <cell r="X7719">
            <v>1088246.956521739</v>
          </cell>
        </row>
        <row r="7720">
          <cell r="E7720" t="str">
            <v>37.1E01.1229</v>
          </cell>
          <cell r="F7720" t="str">
            <v>22. HUYẾT HỌC TRUYỀN MÁU</v>
          </cell>
          <cell r="G7720" t="str">
            <v>22.353</v>
          </cell>
          <cell r="H7720" t="str">
            <v>Điện di protein huyết thanh</v>
          </cell>
          <cell r="I7720" t="str">
            <v>Điện di protein huyết thanh</v>
          </cell>
          <cell r="J7720" t="str">
            <v>Điện di protein huyết thanh</v>
          </cell>
          <cell r="K7720" t="str">
            <v>B</v>
          </cell>
          <cell r="M7720">
            <v>1244</v>
          </cell>
          <cell r="N7720">
            <v>1244</v>
          </cell>
          <cell r="P7720" t="str">
            <v>Điện di protein huyết thanh</v>
          </cell>
          <cell r="Q7720">
            <v>321000</v>
          </cell>
          <cell r="R7720">
            <v>61043.478260869597</v>
          </cell>
          <cell r="S7720">
            <v>382000</v>
          </cell>
          <cell r="T7720">
            <v>79356.521739130476</v>
          </cell>
          <cell r="U7720">
            <v>400356.52173913049</v>
          </cell>
          <cell r="V7720">
            <v>400300</v>
          </cell>
          <cell r="W7720">
            <v>16014.26086956522</v>
          </cell>
          <cell r="X7720">
            <v>416370.78260869574</v>
          </cell>
        </row>
        <row r="7721">
          <cell r="E7721" t="str">
            <v>37.1E01.1232</v>
          </cell>
          <cell r="F7721" t="str">
            <v>22. HUYẾT HỌC TRUYỀN MÁU</v>
          </cell>
          <cell r="G7721" t="str">
            <v>22.635</v>
          </cell>
          <cell r="H7721" t="str">
            <v>Định danh kháng thể kháng HLA bằng kỹ thuật luminex</v>
          </cell>
          <cell r="I7721" t="str">
            <v>Định danh kháng thể kháng HLA bằng kỹ thuật luminex</v>
          </cell>
          <cell r="J7721" t="str">
            <v>Định danh kháng thể kháng HLA bằng kỹ thuật luminex</v>
          </cell>
          <cell r="K7721" t="str">
            <v>B</v>
          </cell>
          <cell r="M7721">
            <v>1247</v>
          </cell>
          <cell r="N7721">
            <v>1247</v>
          </cell>
          <cell r="P7721" t="str">
            <v>Định danh kháng thể Anti-HLA bằng kỹ thuật luminex</v>
          </cell>
          <cell r="Q7721">
            <v>3579000</v>
          </cell>
          <cell r="R7721">
            <v>156521.73913043499</v>
          </cell>
          <cell r="S7721">
            <v>3735000</v>
          </cell>
          <cell r="T7721">
            <v>203478.26086956548</v>
          </cell>
          <cell r="U7721">
            <v>3782478.2608695654</v>
          </cell>
          <cell r="V7721">
            <v>3782400</v>
          </cell>
          <cell r="W7721">
            <v>151299.13043478262</v>
          </cell>
          <cell r="X7721">
            <v>3933777.3913043481</v>
          </cell>
        </row>
        <row r="7722">
          <cell r="E7722" t="str">
            <v>37.1E01.1233</v>
          </cell>
          <cell r="F7722" t="str">
            <v>22. HUYẾT HỌC TRUYỀN MÁU</v>
          </cell>
          <cell r="G7722" t="str">
            <v>22.256</v>
          </cell>
          <cell r="H7722" t="str">
            <v>Định danh kháng thể bất thường (kỹ thuật ống nghiệm)</v>
          </cell>
          <cell r="I7722" t="str">
            <v>Định danh kháng thể bất thường (kỹ thuật ống nghiệm)</v>
          </cell>
          <cell r="J7722" t="str">
            <v>Định danh kháng thể bất thường (Kỹ thuật ống nghiệm)</v>
          </cell>
          <cell r="K7722" t="str">
            <v>B</v>
          </cell>
          <cell r="M7722">
            <v>1248</v>
          </cell>
          <cell r="N7722">
            <v>1248</v>
          </cell>
          <cell r="P7722" t="str">
            <v>Định danh kháng thể bất thường</v>
          </cell>
          <cell r="Q7722">
            <v>1100000</v>
          </cell>
          <cell r="R7722">
            <v>78260.869565217406</v>
          </cell>
          <cell r="S7722">
            <v>1178000</v>
          </cell>
          <cell r="T7722">
            <v>101739.13043478262</v>
          </cell>
          <cell r="U7722">
            <v>1201739.1304347827</v>
          </cell>
          <cell r="V7722">
            <v>1201700</v>
          </cell>
          <cell r="W7722">
            <v>48069.565217391311</v>
          </cell>
          <cell r="X7722">
            <v>1249808.6956521741</v>
          </cell>
        </row>
        <row r="7723">
          <cell r="E7723" t="str">
            <v>37.1E01.1233</v>
          </cell>
          <cell r="F7723" t="str">
            <v>22. HUYẾT HỌC TRUYỀN MÁU</v>
          </cell>
          <cell r="G7723" t="str">
            <v>22.257</v>
          </cell>
          <cell r="H7723" t="str">
            <v>Định danh kháng thể bất thường (kỹ thuật Scangel/Gelcard trên máy bán tự động)</v>
          </cell>
          <cell r="I7723" t="str">
            <v>Định danh kháng thể bất thường (kỹ thuật Scangel/Gelcard trên máy bán tự động)</v>
          </cell>
          <cell r="J7723" t="str">
            <v>Định danh kháng thể bất thường (Kỹ thuật Scangel/Gelcard trên máy bán tự động)</v>
          </cell>
          <cell r="K7723" t="str">
            <v>B</v>
          </cell>
          <cell r="M7723">
            <v>1248</v>
          </cell>
          <cell r="N7723">
            <v>1248</v>
          </cell>
          <cell r="P7723" t="str">
            <v>Định danh kháng thể bất thường</v>
          </cell>
          <cell r="Q7723">
            <v>1100000</v>
          </cell>
          <cell r="R7723">
            <v>78260.869565217406</v>
          </cell>
          <cell r="S7723">
            <v>1178000</v>
          </cell>
          <cell r="T7723">
            <v>101739.13043478262</v>
          </cell>
          <cell r="U7723">
            <v>1201739.1304347827</v>
          </cell>
          <cell r="V7723">
            <v>1201700</v>
          </cell>
          <cell r="W7723">
            <v>48069.565217391311</v>
          </cell>
          <cell r="X7723">
            <v>1249808.6956521741</v>
          </cell>
        </row>
        <row r="7724">
          <cell r="E7724" t="str">
            <v>37.1E01.1233</v>
          </cell>
          <cell r="F7724" t="str">
            <v>22. HUYẾT HỌC TRUYỀN MÁU</v>
          </cell>
          <cell r="G7724" t="str">
            <v>22.258</v>
          </cell>
          <cell r="H7724" t="str">
            <v>Định danh kháng thể bất thường (kỹ thuật Scangel/Gelcard trên máy tự động)</v>
          </cell>
          <cell r="I7724" t="str">
            <v>Định danh kháng thể bất thường (kỹ thuật Scangel/Gelcard trên máy tự động)</v>
          </cell>
          <cell r="J7724" t="str">
            <v>Định danh kháng thể bất thường (Kỹ thuật Scangel/Gelcard trên máy tự động)</v>
          </cell>
          <cell r="K7724" t="str">
            <v>B</v>
          </cell>
          <cell r="M7724">
            <v>1248</v>
          </cell>
          <cell r="N7724">
            <v>1248</v>
          </cell>
          <cell r="P7724" t="str">
            <v>Định danh kháng thể bất thường</v>
          </cell>
          <cell r="Q7724">
            <v>1100000</v>
          </cell>
          <cell r="R7724">
            <v>78260.869565217406</v>
          </cell>
          <cell r="S7724">
            <v>1178000</v>
          </cell>
          <cell r="T7724">
            <v>101739.13043478262</v>
          </cell>
          <cell r="U7724">
            <v>1201739.1304347827</v>
          </cell>
          <cell r="V7724">
            <v>1201700</v>
          </cell>
          <cell r="W7724">
            <v>48069.565217391311</v>
          </cell>
          <cell r="X7724">
            <v>1249808.6956521741</v>
          </cell>
        </row>
        <row r="7725">
          <cell r="E7725" t="str">
            <v>37.1E01.1233</v>
          </cell>
          <cell r="F7725" t="str">
            <v>22. HUYẾT HỌC TRUYỀN MÁU</v>
          </cell>
          <cell r="G7725" t="str">
            <v>22.77</v>
          </cell>
          <cell r="H7725" t="str">
            <v>Định lượng PIVKA (Proteins Induced by Vitamin K Antagonism or Absence)</v>
          </cell>
          <cell r="I7725" t="str">
            <v>Định lượng PIVKA (Proteins Induced by Vitamin K Antagonism or Absence)</v>
          </cell>
          <cell r="J7725" t="str">
            <v>Định lượng PIVKA (Proteins Induced by Vitamin K Antagonism or Absence)</v>
          </cell>
          <cell r="K7725" t="str">
            <v>A</v>
          </cell>
          <cell r="M7725">
            <v>1248</v>
          </cell>
          <cell r="N7725">
            <v>1248</v>
          </cell>
          <cell r="P7725" t="str">
            <v>Định danh kháng thể bất thường</v>
          </cell>
          <cell r="Q7725">
            <v>1100000</v>
          </cell>
          <cell r="R7725">
            <v>78260.869565217406</v>
          </cell>
          <cell r="S7725">
            <v>1178000</v>
          </cell>
          <cell r="T7725">
            <v>101739.13043478262</v>
          </cell>
          <cell r="U7725">
            <v>1201739.1304347827</v>
          </cell>
          <cell r="V7725">
            <v>1201700</v>
          </cell>
          <cell r="W7725">
            <v>48069.565217391311</v>
          </cell>
          <cell r="X7725">
            <v>1249808.6956521741</v>
          </cell>
        </row>
        <row r="7726">
          <cell r="E7726" t="str">
            <v>37.1E01.1234</v>
          </cell>
          <cell r="F7726" t="str">
            <v>22. HUYẾT HỌC TRUYỀN MÁU</v>
          </cell>
          <cell r="G7726" t="str">
            <v>22.636</v>
          </cell>
          <cell r="H7726" t="str">
            <v>Định danh kháng thể kháng HLA bằng kỹ thuật ELISA</v>
          </cell>
          <cell r="I7726" t="str">
            <v>Định danh kháng thể kháng HLA bằng kỹ thuật ELISA</v>
          </cell>
          <cell r="J7726" t="str">
            <v>Định danh kháng thể kháng HLA bằng kỹ thuật ELISA</v>
          </cell>
          <cell r="K7726" t="str">
            <v>B</v>
          </cell>
          <cell r="M7726">
            <v>1249</v>
          </cell>
          <cell r="N7726">
            <v>1249</v>
          </cell>
          <cell r="P7726" t="str">
            <v>Định danh kháng thể kháng HLA bằng kỹ thuật ELISA</v>
          </cell>
          <cell r="Q7726">
            <v>4248000</v>
          </cell>
          <cell r="R7726">
            <v>156521.73913043499</v>
          </cell>
          <cell r="S7726">
            <v>4404000</v>
          </cell>
          <cell r="T7726">
            <v>203478.26086956548</v>
          </cell>
          <cell r="U7726">
            <v>4451478.2608695654</v>
          </cell>
          <cell r="V7726">
            <v>4451400</v>
          </cell>
          <cell r="W7726">
            <v>178059.13043478262</v>
          </cell>
          <cell r="X7726">
            <v>4629537.3913043477</v>
          </cell>
        </row>
        <row r="7727">
          <cell r="E7727" t="str">
            <v>37.1E01.1235</v>
          </cell>
          <cell r="F7727" t="str">
            <v>22. HUYẾT HỌC TRUYỀN MÁU</v>
          </cell>
          <cell r="G7727" t="str">
            <v>22.25</v>
          </cell>
          <cell r="H7727" t="str">
            <v>Định lượng AT/AT III (Anti thrombin/Anti thrombinIII)</v>
          </cell>
          <cell r="I7727" t="str">
            <v>Định lượng AT/AT III (Anti thrombin/Anti thrombinIII)</v>
          </cell>
          <cell r="J7727" t="str">
            <v>Định lượng AT/AT III (Anti thrombin/ Anti thrombinIII)</v>
          </cell>
          <cell r="K7727" t="str">
            <v>B</v>
          </cell>
          <cell r="M7727">
            <v>1250</v>
          </cell>
          <cell r="N7727">
            <v>1250</v>
          </cell>
          <cell r="P7727" t="str">
            <v>Định lượng anti Thrombin III</v>
          </cell>
          <cell r="Q7727">
            <v>120000</v>
          </cell>
          <cell r="R7727">
            <v>21913.043478260901</v>
          </cell>
          <cell r="S7727">
            <v>141000</v>
          </cell>
          <cell r="T7727">
            <v>28486.956521739172</v>
          </cell>
          <cell r="U7727">
            <v>148486.95652173916</v>
          </cell>
          <cell r="V7727">
            <v>148400</v>
          </cell>
          <cell r="W7727">
            <v>5939.4782608695668</v>
          </cell>
          <cell r="X7727">
            <v>154426.43478260873</v>
          </cell>
        </row>
        <row r="7728">
          <cell r="E7728" t="str">
            <v>37.1E01.1236</v>
          </cell>
          <cell r="F7728" t="str">
            <v>22. HUYẾT HỌC TRUYỀN MÁU</v>
          </cell>
          <cell r="G7728" t="str">
            <v>22.631</v>
          </cell>
          <cell r="H7728" t="str">
            <v>Định lượng CD25 (IL-2R) hòa tan trong huyết thanh bằng kỹ thuật ELISA</v>
          </cell>
          <cell r="I7728" t="str">
            <v>Định lượng CD25 (IL-2R) hòa tan trong huyết thanh bằng kỹ thuật ELISA</v>
          </cell>
          <cell r="J7728" t="str">
            <v>Định lượng CD25 (IL-2R) hòa tan trong huyết thanh bằng kỹ thuật ELISA</v>
          </cell>
          <cell r="K7728" t="str">
            <v>B</v>
          </cell>
          <cell r="M7728">
            <v>1251</v>
          </cell>
          <cell r="N7728">
            <v>1251</v>
          </cell>
          <cell r="P7728" t="str">
            <v xml:space="preserve">Định lượng CD25 (IL-2R) hòa tan trong huyết thanh </v>
          </cell>
          <cell r="Q7728">
            <v>2163000</v>
          </cell>
          <cell r="R7728">
            <v>78260.869565217406</v>
          </cell>
          <cell r="S7728">
            <v>2241000</v>
          </cell>
          <cell r="T7728">
            <v>101739.13043478262</v>
          </cell>
          <cell r="U7728">
            <v>2264739.1304347827</v>
          </cell>
          <cell r="V7728">
            <v>2264700</v>
          </cell>
          <cell r="W7728">
            <v>90589.565217391311</v>
          </cell>
          <cell r="X7728">
            <v>2355328.6956521738</v>
          </cell>
        </row>
        <row r="7729">
          <cell r="E7729" t="str">
            <v>37.1E01.1237</v>
          </cell>
          <cell r="F7729" t="str">
            <v>22. HUYẾT HỌC TRUYỀN MÁU</v>
          </cell>
          <cell r="G7729" t="str">
            <v>22.65</v>
          </cell>
          <cell r="H7729" t="str">
            <v>Định lượng C1- inhibitor</v>
          </cell>
          <cell r="I7729" t="str">
            <v>Định lượng C1- inhibitor</v>
          </cell>
          <cell r="J7729" t="str">
            <v>Định lượng C1- inhibitor</v>
          </cell>
          <cell r="K7729" t="str">
            <v>B</v>
          </cell>
          <cell r="M7729">
            <v>1252</v>
          </cell>
          <cell r="N7729">
            <v>1252</v>
          </cell>
          <cell r="P7729" t="str">
            <v>Định lượng chất ức chế C1</v>
          </cell>
          <cell r="Q7729">
            <v>180000</v>
          </cell>
          <cell r="R7729">
            <v>32869.565217391297</v>
          </cell>
          <cell r="S7729">
            <v>212000</v>
          </cell>
          <cell r="T7729">
            <v>42730.434782608681</v>
          </cell>
          <cell r="U7729">
            <v>222730.43478260867</v>
          </cell>
          <cell r="V7729">
            <v>222700</v>
          </cell>
          <cell r="W7729">
            <v>8909.217391304348</v>
          </cell>
          <cell r="X7729">
            <v>231639.65217391303</v>
          </cell>
        </row>
        <row r="7730">
          <cell r="E7730" t="str">
            <v>37.1E01.1238</v>
          </cell>
          <cell r="F7730" t="str">
            <v>22. HUYẾT HỌC TRUYỀN MÁU</v>
          </cell>
          <cell r="G7730" t="str">
            <v>22.570</v>
          </cell>
          <cell r="H7730" t="str">
            <v>Định lượng D-Dimer bằng kỹ thuật miễn dịch hóa phát quang</v>
          </cell>
          <cell r="I7730" t="str">
            <v>Định lượng D-Dimer bằng kỹ thuật miễn dịch hóa phát quang</v>
          </cell>
          <cell r="J7730" t="str">
            <v>Định lượng D-Dimer bằng kỹ thuật miễn dịch hóa phát quang</v>
          </cell>
          <cell r="K7730" t="str">
            <v>B</v>
          </cell>
          <cell r="M7730">
            <v>1253</v>
          </cell>
          <cell r="N7730">
            <v>1253</v>
          </cell>
          <cell r="P7730" t="str">
            <v>Định lượng D - Dimer bằng kỹ thuật miễn dịch hoá phát quang</v>
          </cell>
          <cell r="Q7730">
            <v>465000</v>
          </cell>
          <cell r="R7730">
            <v>62608.695652173898</v>
          </cell>
          <cell r="S7730">
            <v>527000</v>
          </cell>
          <cell r="T7730">
            <v>81391.304347826066</v>
          </cell>
          <cell r="U7730">
            <v>546391.30434782605</v>
          </cell>
          <cell r="V7730">
            <v>546300</v>
          </cell>
          <cell r="W7730">
            <v>21855.652173913044</v>
          </cell>
          <cell r="X7730">
            <v>568246.95652173914</v>
          </cell>
        </row>
        <row r="7731">
          <cell r="E7731" t="str">
            <v>37.1E01.1239</v>
          </cell>
          <cell r="F7731" t="str">
            <v>01. HỒI SỨC CẤP CỨU VÀ CHỐNG ĐỘC</v>
          </cell>
          <cell r="G7731" t="str">
            <v>1.299</v>
          </cell>
          <cell r="H7731" t="str">
            <v>Định lượng nhanh D-Dimer trong máu toàn phần tại chỗ bằng máy cầm tay</v>
          </cell>
          <cell r="I7731" t="str">
            <v>Định lượng nhanh D-Dimer trong máu toàn phần tại chỗ bằng máy cầm tay</v>
          </cell>
          <cell r="J7731" t="str">
            <v>Định lượng nhanh D-Dimer trong máu toàn phần tại chỗ bằng máy cầm tay</v>
          </cell>
          <cell r="K7731" t="str">
            <v>C</v>
          </cell>
          <cell r="M7731">
            <v>1254</v>
          </cell>
          <cell r="N7731">
            <v>1254</v>
          </cell>
          <cell r="P7731" t="str">
            <v>Định lượng D- Dimer</v>
          </cell>
          <cell r="Q7731">
            <v>220000</v>
          </cell>
          <cell r="R7731">
            <v>40695.652173913099</v>
          </cell>
          <cell r="S7731">
            <v>260000</v>
          </cell>
          <cell r="T7731">
            <v>52904.347826087032</v>
          </cell>
          <cell r="U7731">
            <v>272904.34782608703</v>
          </cell>
          <cell r="V7731">
            <v>272900</v>
          </cell>
          <cell r="W7731">
            <v>10916.173913043482</v>
          </cell>
          <cell r="X7731">
            <v>283820.52173913049</v>
          </cell>
        </row>
        <row r="7732">
          <cell r="E7732" t="str">
            <v>37.1E01.1239</v>
          </cell>
          <cell r="F7732" t="str">
            <v>22. HUYẾT HỌC TRUYỀN MÁU</v>
          </cell>
          <cell r="G7732" t="str">
            <v>22.23</v>
          </cell>
          <cell r="H7732" t="str">
            <v>Định lượng D-Dimer</v>
          </cell>
          <cell r="I7732" t="str">
            <v>Định lượng D-Dimer</v>
          </cell>
          <cell r="J7732" t="str">
            <v>Định lượng D-Dimer</v>
          </cell>
          <cell r="K7732" t="str">
            <v>B</v>
          </cell>
          <cell r="M7732">
            <v>1254</v>
          </cell>
          <cell r="N7732">
            <v>1254</v>
          </cell>
          <cell r="P7732" t="str">
            <v>Định lượng D- Dimer</v>
          </cell>
          <cell r="Q7732">
            <v>220000</v>
          </cell>
          <cell r="R7732">
            <v>40695.652173913099</v>
          </cell>
          <cell r="S7732">
            <v>260000</v>
          </cell>
          <cell r="T7732">
            <v>52904.347826087032</v>
          </cell>
          <cell r="U7732">
            <v>272904.34782608703</v>
          </cell>
          <cell r="V7732">
            <v>272900</v>
          </cell>
          <cell r="W7732">
            <v>10916.173913043482</v>
          </cell>
          <cell r="X7732">
            <v>283820.52173913049</v>
          </cell>
        </row>
        <row r="7733">
          <cell r="E7733" t="str">
            <v>37.1E01.1239</v>
          </cell>
          <cell r="F7733" t="str">
            <v>23. HÓA SINH</v>
          </cell>
          <cell r="G7733" t="str">
            <v>23.54</v>
          </cell>
          <cell r="H7733" t="str">
            <v>Định lượng D-Dimer [Máu]</v>
          </cell>
          <cell r="I7733" t="str">
            <v>Định lượng D-Dimer [Máu]</v>
          </cell>
          <cell r="J7733" t="str">
            <v>Định lượng D-Dimer [Máu]</v>
          </cell>
          <cell r="K7733" t="str">
            <v>A</v>
          </cell>
          <cell r="M7733">
            <v>1254</v>
          </cell>
          <cell r="N7733">
            <v>1254</v>
          </cell>
          <cell r="P7733" t="str">
            <v>Định lượng D- Dimer</v>
          </cell>
          <cell r="Q7733">
            <v>220000</v>
          </cell>
          <cell r="R7733">
            <v>40695.652173913099</v>
          </cell>
          <cell r="S7733">
            <v>260000</v>
          </cell>
          <cell r="T7733">
            <v>52904.347826087032</v>
          </cell>
          <cell r="U7733">
            <v>272904.34782608703</v>
          </cell>
          <cell r="V7733">
            <v>272900</v>
          </cell>
          <cell r="W7733">
            <v>10916.173913043482</v>
          </cell>
          <cell r="X7733">
            <v>283820.52173913049</v>
          </cell>
        </row>
        <row r="7734">
          <cell r="E7734" t="str">
            <v>37.1E01.1241</v>
          </cell>
          <cell r="F7734" t="str">
            <v>22. HUYẾT HỌC TRUYỀN MÁU</v>
          </cell>
          <cell r="G7734" t="str">
            <v>22.43</v>
          </cell>
          <cell r="H7734" t="str">
            <v>Định lượng FDP</v>
          </cell>
          <cell r="I7734" t="str">
            <v>Định lượng FDP</v>
          </cell>
          <cell r="J7734" t="str">
            <v>Định lượng FDP</v>
          </cell>
          <cell r="K7734" t="str">
            <v>C</v>
          </cell>
          <cell r="M7734">
            <v>1256</v>
          </cell>
          <cell r="N7734">
            <v>1256</v>
          </cell>
          <cell r="P7734" t="str">
            <v>Định lượng FDP</v>
          </cell>
          <cell r="Q7734">
            <v>120000</v>
          </cell>
          <cell r="R7734">
            <v>21913.043478260901</v>
          </cell>
          <cell r="S7734">
            <v>141000</v>
          </cell>
          <cell r="T7734">
            <v>28486.956521739172</v>
          </cell>
          <cell r="U7734">
            <v>148486.95652173916</v>
          </cell>
          <cell r="V7734">
            <v>148400</v>
          </cell>
          <cell r="W7734">
            <v>5939.4782608695668</v>
          </cell>
          <cell r="X7734">
            <v>154426.43478260873</v>
          </cell>
        </row>
        <row r="7735">
          <cell r="E7735" t="str">
            <v>37.1E01.1242</v>
          </cell>
          <cell r="F7735" t="str">
            <v>22. HUYẾT HỌC TRUYỀN MÁU</v>
          </cell>
          <cell r="G7735" t="str">
            <v>22.14</v>
          </cell>
          <cell r="H7735" t="str">
            <v>Định lượng Fibrinogen (tên khác: Định lượng yếu tố I), phương pháp Clauss- phương pháp trực tiếp, bằng máy bán tự động</v>
          </cell>
          <cell r="I7735" t="str">
            <v>Định lượng Fibrinogen (tên khác: Định lượng yếu tố I), phương pháp Clauss- phương pháp trực tiếp, bằng máy bán tự động</v>
          </cell>
          <cell r="J7735" t="str">
            <v>Định lượng Fibrinogen (Tên khác: Định lượng yếu tố I), phương pháp Clauss- phương pháp trực tiếp, bằng máy bán tự động</v>
          </cell>
          <cell r="K7735" t="str">
            <v>C</v>
          </cell>
          <cell r="M7735">
            <v>1257</v>
          </cell>
          <cell r="N7735">
            <v>1257</v>
          </cell>
          <cell r="P7735" t="str">
            <v>Định lượng Fibrinogen (Yếu tố I) bằng phương pháp trực tiếp</v>
          </cell>
          <cell r="Q7735">
            <v>90000</v>
          </cell>
          <cell r="R7735">
            <v>15652.1739130435</v>
          </cell>
          <cell r="S7735">
            <v>105000</v>
          </cell>
          <cell r="T7735">
            <v>20347.826086956549</v>
          </cell>
          <cell r="U7735">
            <v>110347.82608695654</v>
          </cell>
          <cell r="V7735">
            <v>110300</v>
          </cell>
          <cell r="W7735">
            <v>4413.9130434782619</v>
          </cell>
          <cell r="X7735">
            <v>114761.7391304348</v>
          </cell>
        </row>
        <row r="7736">
          <cell r="E7736" t="str">
            <v>37.1E01.1242</v>
          </cell>
          <cell r="F7736" t="str">
            <v>22. HUYẾT HỌC TRUYỀN MÁU</v>
          </cell>
          <cell r="G7736" t="str">
            <v>22.13</v>
          </cell>
          <cell r="H7736" t="str">
            <v>Định lượng Fibrinogen (tên khác: Định lượng yếu tố I), phương pháp Clauss- phương pháp trực tiếp, bằng máy tự động</v>
          </cell>
          <cell r="I7736" t="str">
            <v>Định lượng Fibrinogen (tên khác: Định lượng yếu tố I), phương pháp Clauss- phương pháp trực tiếp, bằng máy tự động</v>
          </cell>
          <cell r="J7736" t="str">
            <v>Định lượng Fibrinogen (Tên khác: Định lượng yếu tố I), phương pháp Clauss- phương pháp trực tiếp, bằng máy tự động</v>
          </cell>
          <cell r="K7736" t="str">
            <v>C</v>
          </cell>
          <cell r="M7736">
            <v>1257</v>
          </cell>
          <cell r="N7736">
            <v>1257</v>
          </cell>
          <cell r="P7736" t="str">
            <v>Định lượng Fibrinogen (Yếu tố I) bằng phương pháp trực tiếp</v>
          </cell>
          <cell r="Q7736">
            <v>90000</v>
          </cell>
          <cell r="R7736">
            <v>15652.1739130435</v>
          </cell>
          <cell r="S7736">
            <v>105000</v>
          </cell>
          <cell r="T7736">
            <v>20347.826086956549</v>
          </cell>
          <cell r="U7736">
            <v>110347.82608695654</v>
          </cell>
          <cell r="V7736">
            <v>110300</v>
          </cell>
          <cell r="W7736">
            <v>4413.9130434782619</v>
          </cell>
          <cell r="X7736">
            <v>114761.7391304348</v>
          </cell>
        </row>
        <row r="7737">
          <cell r="E7737" t="str">
            <v>37.1E01.1243</v>
          </cell>
          <cell r="F7737" t="str">
            <v>22. HUYẾT HỌC TRUYỀN MÁU</v>
          </cell>
          <cell r="G7737" t="str">
            <v>22.421</v>
          </cell>
          <cell r="H7737" t="str">
            <v>Định lượng gen bệnh máu ác tính bằng kỹ thuật Real - Time PCR</v>
          </cell>
          <cell r="I7737" t="str">
            <v>Định lượng gen bệnh máu ác tính bằng kỹ thuật Real - Time PCR</v>
          </cell>
          <cell r="J7737" t="str">
            <v>Định lượng gen bệnh máu ác tính bằng kỹ thuật Real - Time PCR</v>
          </cell>
          <cell r="K7737" t="str">
            <v>A</v>
          </cell>
          <cell r="M7737">
            <v>1258</v>
          </cell>
          <cell r="N7737">
            <v>1258</v>
          </cell>
          <cell r="P7737" t="str">
            <v xml:space="preserve">Định lượng gen bệnh máu ác tính </v>
          </cell>
          <cell r="Q7737">
            <v>4000000</v>
          </cell>
          <cell r="R7737">
            <v>156521.73913043499</v>
          </cell>
          <cell r="S7737">
            <v>4156000</v>
          </cell>
          <cell r="T7737">
            <v>203478.26086956548</v>
          </cell>
          <cell r="U7737">
            <v>4203478.2608695654</v>
          </cell>
          <cell r="V7737">
            <v>4203400</v>
          </cell>
          <cell r="W7737">
            <v>168139.13043478262</v>
          </cell>
          <cell r="X7737">
            <v>4371617.3913043477</v>
          </cell>
        </row>
        <row r="7738">
          <cell r="E7738" t="str">
            <v>37.1E01.1244</v>
          </cell>
          <cell r="F7738" t="str">
            <v>22. HUYẾT HỌC TRUYỀN MÁU</v>
          </cell>
          <cell r="G7738" t="str">
            <v>22.103</v>
          </cell>
          <cell r="H7738" t="str">
            <v>Định lượng G6PD</v>
          </cell>
          <cell r="I7738" t="str">
            <v>Định lượng G6PD</v>
          </cell>
          <cell r="J7738" t="str">
            <v>Định lượng G6PD</v>
          </cell>
          <cell r="K7738" t="str">
            <v>A</v>
          </cell>
          <cell r="M7738">
            <v>1259</v>
          </cell>
          <cell r="N7738">
            <v>1259</v>
          </cell>
          <cell r="P7738" t="str">
            <v>Định lượng men G6PD</v>
          </cell>
          <cell r="Q7738">
            <v>70000</v>
          </cell>
          <cell r="R7738">
            <v>13147.8260869565</v>
          </cell>
          <cell r="S7738">
            <v>83100</v>
          </cell>
          <cell r="T7738">
            <v>17092.173913043451</v>
          </cell>
          <cell r="U7738">
            <v>87092.173913043458</v>
          </cell>
          <cell r="V7738">
            <v>87000</v>
          </cell>
          <cell r="W7738">
            <v>3483.6869565217385</v>
          </cell>
          <cell r="X7738">
            <v>90575.860869565193</v>
          </cell>
        </row>
        <row r="7739">
          <cell r="E7739" t="str">
            <v>37.1E01.1244</v>
          </cell>
          <cell r="F7739" t="str">
            <v>23. HÓA SINH</v>
          </cell>
          <cell r="G7739" t="str">
            <v>23.72</v>
          </cell>
          <cell r="H7739" t="str">
            <v>Đo hoạt độ G6PD (Glucose -6 phosphat dehydrogenase) [Máu]</v>
          </cell>
          <cell r="I7739" t="str">
            <v>Đo hoạt độ G6PD (Glucose -6 phosphat dehydrogenase) [Máu]</v>
          </cell>
          <cell r="J7739" t="str">
            <v>Đo hoạt độ G6PD (Glucose -6 phosphat dehydrogenase) [Máu]</v>
          </cell>
          <cell r="K7739" t="str">
            <v>B</v>
          </cell>
          <cell r="M7739">
            <v>1259</v>
          </cell>
          <cell r="N7739">
            <v>1259</v>
          </cell>
          <cell r="P7739" t="str">
            <v>Định lượng men G6PD</v>
          </cell>
          <cell r="Q7739">
            <v>70000</v>
          </cell>
          <cell r="R7739">
            <v>13147.8260869565</v>
          </cell>
          <cell r="S7739">
            <v>83100</v>
          </cell>
          <cell r="T7739">
            <v>17092.173913043451</v>
          </cell>
          <cell r="U7739">
            <v>87092.173913043458</v>
          </cell>
          <cell r="V7739">
            <v>87000</v>
          </cell>
          <cell r="W7739">
            <v>3483.6869565217385</v>
          </cell>
          <cell r="X7739">
            <v>90575.860869565193</v>
          </cell>
        </row>
        <row r="7740">
          <cell r="E7740" t="str">
            <v>37.1E01.1245</v>
          </cell>
          <cell r="F7740" t="str">
            <v>22. HUYẾT HỌC TRUYỀN MÁU</v>
          </cell>
          <cell r="G7740" t="str">
            <v>22.109</v>
          </cell>
          <cell r="H7740" t="str">
            <v>PK (Pyruvatkinase)</v>
          </cell>
          <cell r="I7740" t="str">
            <v>PK (Pyruvatkinase)</v>
          </cell>
          <cell r="J7740" t="str">
            <v>PK (Pyruvatkinase)</v>
          </cell>
          <cell r="K7740" t="str">
            <v>A</v>
          </cell>
          <cell r="M7740">
            <v>1260</v>
          </cell>
          <cell r="N7740">
            <v>1260</v>
          </cell>
          <cell r="P7740" t="str">
            <v>Định lượng men Pyruvat kinase</v>
          </cell>
          <cell r="Q7740">
            <v>150000</v>
          </cell>
          <cell r="R7740">
            <v>28173.9130434783</v>
          </cell>
          <cell r="S7740">
            <v>178000</v>
          </cell>
          <cell r="T7740">
            <v>36626.086956521787</v>
          </cell>
          <cell r="U7740">
            <v>186626.08695652179</v>
          </cell>
          <cell r="V7740">
            <v>186600</v>
          </cell>
          <cell r="W7740">
            <v>7465.0434782608718</v>
          </cell>
          <cell r="X7740">
            <v>194091.13043478265</v>
          </cell>
        </row>
        <row r="7741">
          <cell r="E7741" t="str">
            <v>37.1E01.1246</v>
          </cell>
          <cell r="F7741" t="str">
            <v>22. HUYẾT HỌC TRUYỀN MÁU</v>
          </cell>
          <cell r="G7741" t="str">
            <v>22.58</v>
          </cell>
          <cell r="H7741" t="str">
            <v>Định lượng Plasminogen</v>
          </cell>
          <cell r="I7741" t="str">
            <v>Định lượng Plasminogen</v>
          </cell>
          <cell r="J7741" t="str">
            <v>Định lượng Plasminogen</v>
          </cell>
          <cell r="K7741" t="str">
            <v>B</v>
          </cell>
          <cell r="M7741">
            <v>1261</v>
          </cell>
          <cell r="N7741">
            <v>1261</v>
          </cell>
          <cell r="P7741" t="str">
            <v>Định lượng Plasminogen</v>
          </cell>
          <cell r="Q7741">
            <v>180000</v>
          </cell>
          <cell r="R7741">
            <v>32869.565217391297</v>
          </cell>
          <cell r="S7741">
            <v>212000</v>
          </cell>
          <cell r="T7741">
            <v>42730.434782608681</v>
          </cell>
          <cell r="U7741">
            <v>222730.43478260867</v>
          </cell>
          <cell r="V7741">
            <v>222700</v>
          </cell>
          <cell r="W7741">
            <v>8909.217391304348</v>
          </cell>
          <cell r="X7741">
            <v>231639.65217391303</v>
          </cell>
        </row>
        <row r="7742">
          <cell r="E7742" t="str">
            <v>37.1E01.1247</v>
          </cell>
          <cell r="F7742" t="str">
            <v>22. HUYẾT HỌC TRUYỀN MÁU</v>
          </cell>
          <cell r="G7742" t="str">
            <v>22.47</v>
          </cell>
          <cell r="H7742" t="str">
            <v>Định lượng hoạt tính Protein C (Protein Activity)</v>
          </cell>
          <cell r="I7742" t="str">
            <v>Định lượng hoạt tính Protein C (Protein Activity)</v>
          </cell>
          <cell r="J7742" t="str">
            <v>Định lượng hoạt tính Protein C (Protein Activity)</v>
          </cell>
          <cell r="K7742" t="str">
            <v>B</v>
          </cell>
          <cell r="M7742">
            <v>1262</v>
          </cell>
          <cell r="N7742">
            <v>1262</v>
          </cell>
          <cell r="P7742" t="str">
            <v>Định lượng Protein C</v>
          </cell>
          <cell r="Q7742">
            <v>200000</v>
          </cell>
          <cell r="R7742">
            <v>37565.217391304403</v>
          </cell>
          <cell r="S7742">
            <v>237000</v>
          </cell>
          <cell r="T7742">
            <v>48834.782608695721</v>
          </cell>
          <cell r="U7742">
            <v>248834.78260869574</v>
          </cell>
          <cell r="V7742">
            <v>248800</v>
          </cell>
          <cell r="W7742">
            <v>9953.3913043478296</v>
          </cell>
          <cell r="X7742">
            <v>258788.17391304357</v>
          </cell>
        </row>
        <row r="7743">
          <cell r="E7743" t="str">
            <v>37.1E01.1247</v>
          </cell>
          <cell r="F7743" t="str">
            <v>22. HUYẾT HỌC TRUYỀN MÁU</v>
          </cell>
          <cell r="G7743" t="str">
            <v>22.45</v>
          </cell>
          <cell r="H7743" t="str">
            <v>Định lượng Protein C toàn phần (Protein C Antigen)</v>
          </cell>
          <cell r="I7743" t="str">
            <v>Định lượng Protein C toàn phần (Protein C Antigen)</v>
          </cell>
          <cell r="J7743" t="str">
            <v>Định lượng Protein C toàn phần (Protein C Antigen)</v>
          </cell>
          <cell r="K7743" t="str">
            <v>B</v>
          </cell>
          <cell r="M7743">
            <v>1262</v>
          </cell>
          <cell r="N7743">
            <v>1262</v>
          </cell>
          <cell r="P7743" t="str">
            <v>Định lượng Protein C</v>
          </cell>
          <cell r="Q7743">
            <v>200000</v>
          </cell>
          <cell r="R7743">
            <v>37565.217391304403</v>
          </cell>
          <cell r="S7743">
            <v>237000</v>
          </cell>
          <cell r="T7743">
            <v>48834.782608695721</v>
          </cell>
          <cell r="U7743">
            <v>248834.78260869574</v>
          </cell>
          <cell r="V7743">
            <v>248800</v>
          </cell>
          <cell r="W7743">
            <v>9953.3913043478296</v>
          </cell>
          <cell r="X7743">
            <v>258788.17391304357</v>
          </cell>
        </row>
        <row r="7744">
          <cell r="E7744" t="str">
            <v>37.1E01.1248</v>
          </cell>
          <cell r="F7744" t="str">
            <v>22. HUYẾT HỌC TRUYỀN MÁU</v>
          </cell>
          <cell r="G7744" t="str">
            <v>22.582</v>
          </cell>
          <cell r="H7744" t="str">
            <v>Định lượng hoạt tính Protein S (PS activity)</v>
          </cell>
          <cell r="I7744" t="str">
            <v>Định lượng hoạt tính Protein S (PS activity)</v>
          </cell>
          <cell r="J7744" t="str">
            <v>Định lượng hoạt tính Protein S (PS activity)</v>
          </cell>
          <cell r="K7744" t="str">
            <v>B</v>
          </cell>
          <cell r="M7744">
            <v>1263</v>
          </cell>
          <cell r="N7744">
            <v>1263</v>
          </cell>
          <cell r="P7744" t="str">
            <v>Định lượng Protein S</v>
          </cell>
          <cell r="Q7744">
            <v>200000</v>
          </cell>
          <cell r="R7744">
            <v>37565.217391304403</v>
          </cell>
          <cell r="S7744">
            <v>237000</v>
          </cell>
          <cell r="T7744">
            <v>48834.782608695721</v>
          </cell>
          <cell r="U7744">
            <v>248834.78260869574</v>
          </cell>
          <cell r="V7744">
            <v>248800</v>
          </cell>
          <cell r="W7744">
            <v>9953.3913043478296</v>
          </cell>
          <cell r="X7744">
            <v>258788.17391304357</v>
          </cell>
        </row>
        <row r="7745">
          <cell r="E7745" t="str">
            <v>37.1E01.1248</v>
          </cell>
          <cell r="F7745" t="str">
            <v>22. HUYẾT HỌC TRUYỀN MÁU</v>
          </cell>
          <cell r="G7745" t="str">
            <v>22.583</v>
          </cell>
          <cell r="H7745" t="str">
            <v>Định lượng kháng nguyên Protein S (PS antigen)</v>
          </cell>
          <cell r="I7745" t="str">
            <v>Định lượng kháng nguyên Protein S (PS antigen)</v>
          </cell>
          <cell r="J7745" t="str">
            <v>Định lượng kháng nguyên Protein S (PS antigen)</v>
          </cell>
          <cell r="K7745" t="str">
            <v>B</v>
          </cell>
          <cell r="M7745">
            <v>1263</v>
          </cell>
          <cell r="N7745">
            <v>1263</v>
          </cell>
          <cell r="P7745" t="str">
            <v>Định lượng Protein S</v>
          </cell>
          <cell r="Q7745">
            <v>200000</v>
          </cell>
          <cell r="R7745">
            <v>37565.217391304403</v>
          </cell>
          <cell r="S7745">
            <v>237000</v>
          </cell>
          <cell r="T7745">
            <v>48834.782608695721</v>
          </cell>
          <cell r="U7745">
            <v>248834.78260869574</v>
          </cell>
          <cell r="V7745">
            <v>248800</v>
          </cell>
          <cell r="W7745">
            <v>9953.3913043478296</v>
          </cell>
          <cell r="X7745">
            <v>258788.17391304357</v>
          </cell>
        </row>
        <row r="7746">
          <cell r="E7746" t="str">
            <v>37.1E01.1248</v>
          </cell>
          <cell r="F7746" t="str">
            <v>22. HUYẾT HỌC TRUYỀN MÁU</v>
          </cell>
          <cell r="G7746" t="str">
            <v>22.46</v>
          </cell>
          <cell r="H7746" t="str">
            <v>Định lượng Protein S toàn phần</v>
          </cell>
          <cell r="I7746" t="str">
            <v>Định lượng Protein S toàn phần</v>
          </cell>
          <cell r="J7746" t="str">
            <v>Định lượng Protein S toàn phần</v>
          </cell>
          <cell r="K7746" t="str">
            <v>B</v>
          </cell>
          <cell r="M7746">
            <v>1263</v>
          </cell>
          <cell r="N7746">
            <v>1263</v>
          </cell>
          <cell r="P7746" t="str">
            <v>Định lượng Protein S</v>
          </cell>
          <cell r="Q7746">
            <v>200000</v>
          </cell>
          <cell r="R7746">
            <v>37565.217391304403</v>
          </cell>
          <cell r="S7746">
            <v>237000</v>
          </cell>
          <cell r="T7746">
            <v>48834.782608695721</v>
          </cell>
          <cell r="U7746">
            <v>248834.78260869574</v>
          </cell>
          <cell r="V7746">
            <v>248800</v>
          </cell>
          <cell r="W7746">
            <v>9953.3913043478296</v>
          </cell>
          <cell r="X7746">
            <v>258788.17391304357</v>
          </cell>
        </row>
        <row r="7747">
          <cell r="E7747" t="str">
            <v>37.1E01.1248</v>
          </cell>
          <cell r="F7747" t="str">
            <v>23. HÓA SINH</v>
          </cell>
          <cell r="G7747" t="str">
            <v>23.136</v>
          </cell>
          <cell r="H7747" t="str">
            <v>Định lượng Protein S100 [Máu]</v>
          </cell>
          <cell r="I7747" t="str">
            <v>Định lượng Protein S100 [Máu]</v>
          </cell>
          <cell r="J7747" t="str">
            <v>Định lượng Protein S100 [Máu]</v>
          </cell>
          <cell r="K7747" t="str">
            <v>A</v>
          </cell>
          <cell r="M7747">
            <v>1263</v>
          </cell>
          <cell r="N7747">
            <v>1263</v>
          </cell>
          <cell r="P7747" t="str">
            <v>Định lượng Protein S</v>
          </cell>
          <cell r="Q7747">
            <v>200000</v>
          </cell>
          <cell r="R7747">
            <v>37565.217391304403</v>
          </cell>
          <cell r="S7747">
            <v>237000</v>
          </cell>
          <cell r="T7747">
            <v>48834.782608695721</v>
          </cell>
          <cell r="U7747">
            <v>248834.78260869574</v>
          </cell>
          <cell r="V7747">
            <v>248800</v>
          </cell>
          <cell r="W7747">
            <v>9953.3913043478296</v>
          </cell>
          <cell r="X7747">
            <v>258788.17391304357</v>
          </cell>
        </row>
        <row r="7748">
          <cell r="E7748" t="str">
            <v>37.1E01.1249</v>
          </cell>
          <cell r="F7748" t="str">
            <v>22. HUYẾT HỌC TRUYỀN MÁU</v>
          </cell>
          <cell r="G7748" t="str">
            <v>22.66</v>
          </cell>
          <cell r="H7748" t="str">
            <v>Định lượng t-pA (tissue - Plasminogen Activator)</v>
          </cell>
          <cell r="I7748" t="str">
            <v>Định lượng t-pA (tissue - Plasminogen Activator)</v>
          </cell>
          <cell r="J7748" t="str">
            <v>Định lượng t-pA (tissue - Plasminogen Activator)</v>
          </cell>
          <cell r="K7748" t="str">
            <v>B</v>
          </cell>
          <cell r="M7748">
            <v>1264</v>
          </cell>
          <cell r="N7748">
            <v>1264</v>
          </cell>
          <cell r="P7748" t="str">
            <v>Định lượng t- PA</v>
          </cell>
          <cell r="Q7748">
            <v>180000</v>
          </cell>
          <cell r="R7748">
            <v>32869.565217391297</v>
          </cell>
          <cell r="S7748">
            <v>212000</v>
          </cell>
          <cell r="T7748">
            <v>42730.434782608681</v>
          </cell>
          <cell r="U7748">
            <v>222730.43478260867</v>
          </cell>
          <cell r="V7748">
            <v>222700</v>
          </cell>
          <cell r="W7748">
            <v>8909.217391304348</v>
          </cell>
          <cell r="X7748">
            <v>231639.65217391303</v>
          </cell>
        </row>
        <row r="7749">
          <cell r="E7749" t="str">
            <v>37.1E01.1250</v>
          </cell>
          <cell r="F7749" t="str">
            <v>22. HUYẾT HỌC TRUYỀN MÁU</v>
          </cell>
          <cell r="G7749" t="str">
            <v>22.422</v>
          </cell>
          <cell r="H7749" t="str">
            <v>Định lượng tế bào người cho ở người nhận sau ghép bằng kỹ thuật Real - Time PCR</v>
          </cell>
          <cell r="I7749" t="str">
            <v>Định lượng tế bào người cho ở người nhận sau ghép bằng kỹ thuật Real - Time PCR</v>
          </cell>
          <cell r="J7749" t="str">
            <v>Định lượng tế bào người cho ở người nhận sau ghép bằng kỹ thuật Real - Time PCR</v>
          </cell>
          <cell r="K7749" t="str">
            <v>A</v>
          </cell>
          <cell r="M7749">
            <v>1265</v>
          </cell>
          <cell r="N7749">
            <v>1265</v>
          </cell>
          <cell r="P7749" t="str">
            <v xml:space="preserve">Định lượng tế bào người cho ở người nhận sau ghép tế bào gốc tạo máu </v>
          </cell>
          <cell r="Q7749">
            <v>5200000</v>
          </cell>
          <cell r="R7749">
            <v>234782.60869565199</v>
          </cell>
          <cell r="S7749">
            <v>5434000</v>
          </cell>
          <cell r="T7749">
            <v>305217.39130434755</v>
          </cell>
          <cell r="U7749">
            <v>5505217.3913043477</v>
          </cell>
          <cell r="V7749">
            <v>5505200</v>
          </cell>
          <cell r="W7749">
            <v>220208.69565217392</v>
          </cell>
          <cell r="X7749">
            <v>5725426.0869565215</v>
          </cell>
        </row>
        <row r="7750">
          <cell r="E7750" t="str">
            <v>37.1E01.1250</v>
          </cell>
          <cell r="F7750" t="str">
            <v>22. HUYẾT HỌC TRUYỀN MÁU</v>
          </cell>
          <cell r="G7750" t="str">
            <v>22.652</v>
          </cell>
          <cell r="H7750" t="str">
            <v>Xét nghiệm xác định các marker di truyền của người cho/người nhận bằng kỹ thuật realtime PCR</v>
          </cell>
          <cell r="I7750" t="str">
            <v>Xét nghiệm xác định các marker di truyền của người cho/người nhận bằng kỹ thuật realtime PCR</v>
          </cell>
          <cell r="J7750" t="str">
            <v>Xét nghiệm xác định các marker di truyền của người cho/ người nhận bằng kỹ thuật realtime PCR</v>
          </cell>
          <cell r="K7750" t="str">
            <v>B</v>
          </cell>
          <cell r="M7750">
            <v>1265</v>
          </cell>
          <cell r="N7750">
            <v>1265</v>
          </cell>
          <cell r="P7750" t="str">
            <v xml:space="preserve">Định lượng tế bào người cho ở người nhận sau ghép tế bào gốc tạo máu </v>
          </cell>
          <cell r="Q7750">
            <v>5200000</v>
          </cell>
          <cell r="R7750">
            <v>234782.60869565199</v>
          </cell>
          <cell r="S7750">
            <v>5434000</v>
          </cell>
          <cell r="T7750">
            <v>305217.39130434755</v>
          </cell>
          <cell r="U7750">
            <v>5505217.3913043477</v>
          </cell>
          <cell r="V7750">
            <v>5505200</v>
          </cell>
          <cell r="W7750">
            <v>220208.69565217392</v>
          </cell>
          <cell r="X7750">
            <v>5725426.0869565215</v>
          </cell>
        </row>
        <row r="7751">
          <cell r="E7751" t="str">
            <v>37.1E01.1251</v>
          </cell>
          <cell r="F7751" t="str">
            <v>22. HUYẾT HỌC TRUYỀN MÁU</v>
          </cell>
          <cell r="G7751" t="str">
            <v>22.38</v>
          </cell>
          <cell r="H7751" t="str">
            <v>Định lượng ức chế yếu tố IX</v>
          </cell>
          <cell r="I7751" t="str">
            <v>Định lượng ức chế yếu tố IX</v>
          </cell>
          <cell r="J7751" t="str">
            <v>Định lượng ức chế yếu tố IX</v>
          </cell>
          <cell r="K7751" t="str">
            <v>A</v>
          </cell>
          <cell r="M7751">
            <v>1266</v>
          </cell>
          <cell r="N7751">
            <v>1266</v>
          </cell>
          <cell r="P7751" t="str">
            <v>Định lượng ức chế yếu tố IX</v>
          </cell>
          <cell r="Q7751">
            <v>230000</v>
          </cell>
          <cell r="R7751">
            <v>39130.434782608703</v>
          </cell>
          <cell r="S7751">
            <v>269000</v>
          </cell>
          <cell r="T7751">
            <v>50869.565217391311</v>
          </cell>
          <cell r="U7751">
            <v>280869.5652173913</v>
          </cell>
          <cell r="V7751">
            <v>280800</v>
          </cell>
          <cell r="W7751">
            <v>11234.782608695652</v>
          </cell>
          <cell r="X7751">
            <v>292104.34782608697</v>
          </cell>
        </row>
        <row r="7752">
          <cell r="E7752" t="str">
            <v>37.1E01.1252</v>
          </cell>
          <cell r="F7752" t="str">
            <v>22. HUYẾT HỌC TRUYỀN MÁU</v>
          </cell>
          <cell r="G7752" t="str">
            <v>22.37</v>
          </cell>
          <cell r="H7752" t="str">
            <v>Định lượng ức chế yếu tố VIIIc</v>
          </cell>
          <cell r="I7752" t="str">
            <v>Định lượng ức chế yếu tố VIIIc</v>
          </cell>
          <cell r="J7752" t="str">
            <v>Định lượng ức chế yếu tố VIIIc</v>
          </cell>
          <cell r="K7752" t="str">
            <v>A</v>
          </cell>
          <cell r="M7752">
            <v>1267</v>
          </cell>
          <cell r="N7752">
            <v>1267</v>
          </cell>
          <cell r="P7752" t="str">
            <v>Định lượng ức chế yếu tố VIII</v>
          </cell>
          <cell r="Q7752">
            <v>130000</v>
          </cell>
          <cell r="R7752">
            <v>23478.260869565202</v>
          </cell>
          <cell r="S7752">
            <v>153000</v>
          </cell>
          <cell r="T7752">
            <v>30521.739130434762</v>
          </cell>
          <cell r="U7752">
            <v>160521.73913043475</v>
          </cell>
          <cell r="V7752">
            <v>160500</v>
          </cell>
          <cell r="W7752">
            <v>6420.8695652173901</v>
          </cell>
          <cell r="X7752">
            <v>166942.60869565213</v>
          </cell>
        </row>
        <row r="7753">
          <cell r="E7753" t="str">
            <v>37.1E01.1253</v>
          </cell>
          <cell r="F7753" t="str">
            <v>22. HUYẾT HỌC TRUYỀN MÁU</v>
          </cell>
          <cell r="G7753" t="str">
            <v>22.57</v>
          </cell>
          <cell r="H7753" t="str">
            <v>Định lượng Heparin</v>
          </cell>
          <cell r="I7753" t="str">
            <v>Định lượng Heparin</v>
          </cell>
          <cell r="J7753" t="str">
            <v>Định lượng Heparin</v>
          </cell>
          <cell r="K7753" t="str">
            <v>B</v>
          </cell>
          <cell r="M7753">
            <v>1268</v>
          </cell>
          <cell r="N7753">
            <v>1268</v>
          </cell>
          <cell r="P7753" t="str">
            <v>Định lượng yếu tố Heparin</v>
          </cell>
          <cell r="Q7753">
            <v>180000</v>
          </cell>
          <cell r="R7753">
            <v>32869.565217391297</v>
          </cell>
          <cell r="S7753">
            <v>212000</v>
          </cell>
          <cell r="T7753">
            <v>42730.434782608681</v>
          </cell>
          <cell r="U7753">
            <v>222730.43478260867</v>
          </cell>
          <cell r="V7753">
            <v>222700</v>
          </cell>
          <cell r="W7753">
            <v>8909.217391304348</v>
          </cell>
          <cell r="X7753">
            <v>231639.65217391303</v>
          </cell>
        </row>
        <row r="7754">
          <cell r="E7754" t="str">
            <v>37.1E01.1254</v>
          </cell>
          <cell r="F7754" t="str">
            <v>22. HUYẾT HỌC TRUYỀN MÁU</v>
          </cell>
          <cell r="G7754" t="str">
            <v>22.12</v>
          </cell>
          <cell r="H7754" t="str">
            <v>Định lượng Fibrinogen (tên khác: Định lượng yếu tố I), phương pháp gián tiếp, bằng máy bán tự động</v>
          </cell>
          <cell r="I7754" t="str">
            <v>Định lượng Fibrinogen (tên khác: Định lượng yếu tố I), phương pháp gián tiếp, bằng máy bán tự động</v>
          </cell>
          <cell r="J7754" t="str">
            <v>Định lượng Fibrinogen (Tên khác: Định lượng yếu tố I), phương pháp gián tiếp, bằng máy bán tự động</v>
          </cell>
          <cell r="K7754" t="str">
            <v>C</v>
          </cell>
          <cell r="M7754">
            <v>1269</v>
          </cell>
          <cell r="N7754">
            <v>1269</v>
          </cell>
          <cell r="P7754" t="str">
            <v>Định lượng yếu tố I (fibrinogen)</v>
          </cell>
          <cell r="Q7754">
            <v>49000</v>
          </cell>
          <cell r="R7754">
            <v>9078.2608695652198</v>
          </cell>
          <cell r="S7754">
            <v>58000</v>
          </cell>
          <cell r="T7754">
            <v>11801.739130434788</v>
          </cell>
          <cell r="U7754">
            <v>60801.739130434784</v>
          </cell>
          <cell r="V7754">
            <v>60800</v>
          </cell>
          <cell r="W7754">
            <v>2432.0695652173913</v>
          </cell>
          <cell r="X7754">
            <v>63233.808695652173</v>
          </cell>
        </row>
        <row r="7755">
          <cell r="E7755" t="str">
            <v>37.1E01.1254</v>
          </cell>
          <cell r="F7755" t="str">
            <v>22. HUYẾT HỌC TRUYỀN MÁU</v>
          </cell>
          <cell r="G7755" t="str">
            <v>22.11</v>
          </cell>
          <cell r="H7755" t="str">
            <v>Định lượng Fibrinogen (tên khác: Định lượng yếu tố I), phương pháp gián tiếp, bằng máy tự động</v>
          </cell>
          <cell r="I7755" t="str">
            <v>Định lượng Fibrinogen (tên khác: Định lượng yếu tố I), phương pháp gián tiếp, bằng máy tự động</v>
          </cell>
          <cell r="J7755" t="str">
            <v>Định lượng Fibrinogen (Tên khác: Định lượng yếu tố I), phương pháp gián tiếp, bằng máy tự động</v>
          </cell>
          <cell r="K7755" t="str">
            <v>C</v>
          </cell>
          <cell r="M7755">
            <v>1269</v>
          </cell>
          <cell r="N7755">
            <v>1269</v>
          </cell>
          <cell r="P7755" t="str">
            <v>Định lượng yếu tố I (fibrinogen)</v>
          </cell>
          <cell r="Q7755">
            <v>49000</v>
          </cell>
          <cell r="R7755">
            <v>9078.2608695652198</v>
          </cell>
          <cell r="S7755">
            <v>58000</v>
          </cell>
          <cell r="T7755">
            <v>11801.739130434788</v>
          </cell>
          <cell r="U7755">
            <v>60801.739130434784</v>
          </cell>
          <cell r="V7755">
            <v>60800</v>
          </cell>
          <cell r="W7755">
            <v>2432.0695652173913</v>
          </cell>
          <cell r="X7755">
            <v>63233.808695652173</v>
          </cell>
        </row>
        <row r="7756">
          <cell r="E7756" t="str">
            <v>37.1E01.1255</v>
          </cell>
          <cell r="F7756" t="str">
            <v>22. HUYẾT HỌC TRUYỀN MÁU</v>
          </cell>
          <cell r="G7756" t="str">
            <v>22.32</v>
          </cell>
          <cell r="H7756" t="str">
            <v>Định lượng hoạt tính yếu tố Von Willebrand (VWF Activity) (tên khác: định lượng hoạt tính đồng yếu tố Ristocetin: VIII: R co)</v>
          </cell>
          <cell r="I7756" t="str">
            <v>Định lượng hoạt tính yếu tố Von Willebrand (VWF Activity) (tên khác: định lượng hoạt tính đồng yếu tố Ristocetin: VIII: R co)</v>
          </cell>
          <cell r="J7756" t="str">
            <v>Định lượng hoạt tính yếu tố Von Willebrand (VWF Activity) (tên khác: định lượng hoạt tính đồng yếu tố Ristocetin: VIII: R co)</v>
          </cell>
          <cell r="K7756" t="str">
            <v>A</v>
          </cell>
          <cell r="M7756">
            <v>1270</v>
          </cell>
          <cell r="N7756">
            <v>1270</v>
          </cell>
          <cell r="O7756" t="str">
            <v>Giá cho mỗi yếu tố.</v>
          </cell>
          <cell r="P7756" t="str">
            <v>Định lượng yếu tố II hoặcXII hoặcVonWillebrand (kháng nguyên) hoặcVonWillebrand (hoạt tính)</v>
          </cell>
          <cell r="Q7756">
            <v>420000</v>
          </cell>
          <cell r="R7756">
            <v>46956.521739130403</v>
          </cell>
          <cell r="S7756">
            <v>466000</v>
          </cell>
          <cell r="T7756">
            <v>61043.478260869524</v>
          </cell>
          <cell r="U7756">
            <v>481043.47826086951</v>
          </cell>
          <cell r="V7756">
            <v>481000</v>
          </cell>
          <cell r="W7756">
            <v>19241.73913043478</v>
          </cell>
          <cell r="X7756">
            <v>500285.21739130426</v>
          </cell>
        </row>
        <row r="7757">
          <cell r="E7757" t="str">
            <v>37.1E01.1255</v>
          </cell>
          <cell r="F7757" t="str">
            <v>22. HUYẾT HỌC TRUYỀN MÁU</v>
          </cell>
          <cell r="G7757" t="str">
            <v>22.31</v>
          </cell>
          <cell r="H7757" t="str">
            <v>Định lượng kháng nguyên yếu tố Von Willebrand (VWF Antigen)</v>
          </cell>
          <cell r="I7757" t="str">
            <v>Định lượng kháng nguyên yếu tố Von Willebrand (VWF Antigen)</v>
          </cell>
          <cell r="J7757" t="str">
            <v>Định lượng kháng nguyên yếu tố Von Willebrand (VWF Antigen)</v>
          </cell>
          <cell r="K7757" t="str">
            <v>A</v>
          </cell>
          <cell r="M7757">
            <v>1270</v>
          </cell>
          <cell r="N7757">
            <v>1270</v>
          </cell>
          <cell r="O7757" t="str">
            <v>Giá cho mỗi yếu tố.</v>
          </cell>
          <cell r="P7757" t="str">
            <v>Định lượng yếu tố II hoặcXII hoặcVonWillebrand (kháng nguyên) hoặcVonWillebrand (hoạt tính)</v>
          </cell>
          <cell r="Q7757">
            <v>420000</v>
          </cell>
          <cell r="R7757">
            <v>46956.521739130403</v>
          </cell>
          <cell r="S7757">
            <v>466000</v>
          </cell>
          <cell r="T7757">
            <v>61043.478260869524</v>
          </cell>
          <cell r="U7757">
            <v>481043.47826086951</v>
          </cell>
          <cell r="V7757">
            <v>481000</v>
          </cell>
          <cell r="W7757">
            <v>19241.73913043478</v>
          </cell>
          <cell r="X7757">
            <v>500285.21739130426</v>
          </cell>
        </row>
        <row r="7758">
          <cell r="E7758" t="str">
            <v>37.8C00.0271</v>
          </cell>
          <cell r="F7758" t="str">
            <v>03. NHI KHOA</v>
          </cell>
          <cell r="G7758" t="str">
            <v>3.547</v>
          </cell>
          <cell r="H7758" t="str">
            <v>Thuỷ châm điều trị hội chứng ngoại tháp</v>
          </cell>
          <cell r="I7758" t="str">
            <v>Thuỷ châm điều trị hội chứng ngoại tháp</v>
          </cell>
          <cell r="J7758" t="str">
            <v>Thuỷ châm điều trị hội chứng ngoại tháp</v>
          </cell>
          <cell r="K7758" t="str">
            <v>D</v>
          </cell>
          <cell r="L7758" t="str">
            <v>T2</v>
          </cell>
          <cell r="M7758">
            <v>280</v>
          </cell>
          <cell r="N7758">
            <v>280</v>
          </cell>
          <cell r="O7758" t="str">
            <v>Chưa bao gồm thuốc.</v>
          </cell>
          <cell r="P7758" t="str">
            <v>Thuỷ châm</v>
          </cell>
          <cell r="Q7758">
            <v>47000</v>
          </cell>
          <cell r="R7758">
            <v>23165.217391304301</v>
          </cell>
          <cell r="S7758">
            <v>70100</v>
          </cell>
          <cell r="T7758">
            <v>30114.78260869559</v>
          </cell>
          <cell r="U7758">
            <v>77114.78260869559</v>
          </cell>
          <cell r="V7758">
            <v>77100</v>
          </cell>
          <cell r="W7758">
            <v>3084.5913043478236</v>
          </cell>
          <cell r="X7758">
            <v>80199.373913043411</v>
          </cell>
        </row>
        <row r="7759">
          <cell r="E7759" t="str">
            <v>37.1E01.1255</v>
          </cell>
          <cell r="F7759" t="str">
            <v>22. HUYẾT HỌC TRUYỀN MÁU</v>
          </cell>
          <cell r="G7759" t="str">
            <v>22.33</v>
          </cell>
          <cell r="H7759" t="str">
            <v>Định lượng yếu tố XII</v>
          </cell>
          <cell r="I7759" t="str">
            <v>Định lượng yếu tố XII</v>
          </cell>
          <cell r="J7759" t="str">
            <v>Định lượng yếu tố XII</v>
          </cell>
          <cell r="K7759" t="str">
            <v>A</v>
          </cell>
          <cell r="M7759">
            <v>1270</v>
          </cell>
          <cell r="N7759">
            <v>1270</v>
          </cell>
          <cell r="O7759" t="str">
            <v>Giá cho mỗi yếu tố.</v>
          </cell>
          <cell r="P7759" t="str">
            <v>Định lượng yếu tố II hoặcXII hoặcVonWillebrand (kháng nguyên) hoặcVonWillebrand (hoạt tính)</v>
          </cell>
          <cell r="Q7759">
            <v>420000</v>
          </cell>
          <cell r="R7759">
            <v>46956.521739130403</v>
          </cell>
          <cell r="S7759">
            <v>466000</v>
          </cell>
          <cell r="T7759">
            <v>61043.478260869524</v>
          </cell>
          <cell r="U7759">
            <v>481043.47826086951</v>
          </cell>
          <cell r="V7759">
            <v>481000</v>
          </cell>
          <cell r="W7759">
            <v>19241.73913043478</v>
          </cell>
          <cell r="X7759">
            <v>500285.21739130426</v>
          </cell>
        </row>
        <row r="7760">
          <cell r="E7760" t="str">
            <v>37.1E01.1256</v>
          </cell>
          <cell r="F7760" t="str">
            <v>22. HUYẾT HỌC TRUYỀN MÁU</v>
          </cell>
          <cell r="G7760" t="str">
            <v>22.51</v>
          </cell>
          <cell r="H7760" t="str">
            <v>Định lượng Anti Xa</v>
          </cell>
          <cell r="I7760" t="str">
            <v>Định lượng Anti Xa</v>
          </cell>
          <cell r="J7760" t="str">
            <v>Định lượng Anti Xa</v>
          </cell>
          <cell r="K7760" t="str">
            <v>B</v>
          </cell>
          <cell r="M7760">
            <v>1271</v>
          </cell>
          <cell r="N7760">
            <v>1271</v>
          </cell>
          <cell r="P7760" t="str">
            <v>Định lượng yếu tố kháng Xa</v>
          </cell>
          <cell r="Q7760">
            <v>220000</v>
          </cell>
          <cell r="R7760">
            <v>40695.652173913099</v>
          </cell>
          <cell r="S7760">
            <v>260000</v>
          </cell>
          <cell r="T7760">
            <v>52904.347826087032</v>
          </cell>
          <cell r="U7760">
            <v>272904.34782608703</v>
          </cell>
          <cell r="V7760">
            <v>272900</v>
          </cell>
          <cell r="W7760">
            <v>10916.173913043482</v>
          </cell>
          <cell r="X7760">
            <v>283820.52173913049</v>
          </cell>
        </row>
        <row r="7761">
          <cell r="E7761" t="str">
            <v>37.1E01.1257</v>
          </cell>
          <cell r="F7761" t="str">
            <v>22. HUYẾT HỌC TRUYỀN MÁU</v>
          </cell>
          <cell r="G7761" t="str">
            <v>22.691</v>
          </cell>
          <cell r="H7761" t="str">
            <v>Định lượng yếu tố Thrombomodulin</v>
          </cell>
          <cell r="I7761" t="str">
            <v>Định lượng yếu tố Thrombomodulin</v>
          </cell>
          <cell r="J7761" t="str">
            <v>Định lượng yếu tố Thrombomodulin</v>
          </cell>
          <cell r="K7761" t="str">
            <v>B</v>
          </cell>
          <cell r="M7761">
            <v>1272</v>
          </cell>
          <cell r="N7761">
            <v>1272</v>
          </cell>
          <cell r="P7761" t="str">
            <v>Định lượng yếu tố Thrombomodulin</v>
          </cell>
          <cell r="Q7761">
            <v>180000</v>
          </cell>
          <cell r="R7761">
            <v>32869.565217391297</v>
          </cell>
          <cell r="S7761">
            <v>212000</v>
          </cell>
          <cell r="T7761">
            <v>42730.434782608681</v>
          </cell>
          <cell r="U7761">
            <v>222730.43478260867</v>
          </cell>
          <cell r="V7761">
            <v>222700</v>
          </cell>
          <cell r="W7761">
            <v>8909.217391304348</v>
          </cell>
          <cell r="X7761">
            <v>231639.65217391303</v>
          </cell>
        </row>
        <row r="7762">
          <cell r="E7762" t="str">
            <v>37.8C00.0271</v>
          </cell>
          <cell r="F7762" t="str">
            <v>8. Y HỌC CỔ TRUYỀN</v>
          </cell>
          <cell r="G7762" t="str">
            <v>8.362</v>
          </cell>
          <cell r="H7762" t="str">
            <v>Thuỷ châm điều trị hội chứng ngoại tháp</v>
          </cell>
          <cell r="I7762" t="str">
            <v>Thuỷ châm điều trị hội chứng ngoại tháp</v>
          </cell>
          <cell r="J7762" t="str">
            <v>Thuỷ châm điều trị hội chứng ngoại tháp</v>
          </cell>
          <cell r="K7762" t="str">
            <v>C</v>
          </cell>
          <cell r="L7762" t="str">
            <v>T2</v>
          </cell>
          <cell r="M7762">
            <v>280</v>
          </cell>
          <cell r="N7762">
            <v>280</v>
          </cell>
          <cell r="O7762" t="str">
            <v>Chưa bao gồm thuốc.</v>
          </cell>
          <cell r="P7762" t="str">
            <v>Thuỷ châm</v>
          </cell>
          <cell r="Q7762">
            <v>47000</v>
          </cell>
          <cell r="R7762">
            <v>23165.217391304301</v>
          </cell>
          <cell r="S7762">
            <v>70100</v>
          </cell>
          <cell r="T7762">
            <v>30114.78260869559</v>
          </cell>
          <cell r="U7762">
            <v>77114.78260869559</v>
          </cell>
          <cell r="V7762">
            <v>77100</v>
          </cell>
          <cell r="W7762">
            <v>3084.5913043478236</v>
          </cell>
          <cell r="X7762">
            <v>80199.373913043411</v>
          </cell>
        </row>
        <row r="7763">
          <cell r="E7763" t="str">
            <v>37.8C00.0271</v>
          </cell>
          <cell r="F7763" t="str">
            <v>03. NHI KHOA</v>
          </cell>
          <cell r="G7763" t="str">
            <v>3.561</v>
          </cell>
          <cell r="H7763" t="str">
            <v>Thuỷ châm điều trị hội chứng tiền đình</v>
          </cell>
          <cell r="I7763" t="str">
            <v>Thuỷ châm điều trị hội chứng tiền đình</v>
          </cell>
          <cell r="J7763" t="str">
            <v>Thuỷ châm điều trị hội chứng tiền đình</v>
          </cell>
          <cell r="K7763" t="str">
            <v>D</v>
          </cell>
          <cell r="L7763" t="str">
            <v>T2</v>
          </cell>
          <cell r="M7763">
            <v>280</v>
          </cell>
          <cell r="N7763">
            <v>280</v>
          </cell>
          <cell r="O7763" t="str">
            <v>Chưa bao gồm thuốc.</v>
          </cell>
          <cell r="P7763" t="str">
            <v>Thuỷ châm</v>
          </cell>
          <cell r="Q7763">
            <v>47000</v>
          </cell>
          <cell r="R7763">
            <v>23165.217391304301</v>
          </cell>
          <cell r="S7763">
            <v>70100</v>
          </cell>
          <cell r="T7763">
            <v>30114.78260869559</v>
          </cell>
          <cell r="U7763">
            <v>77114.78260869559</v>
          </cell>
          <cell r="V7763">
            <v>77100</v>
          </cell>
          <cell r="W7763">
            <v>3084.5913043478236</v>
          </cell>
          <cell r="X7763">
            <v>80199.373913043411</v>
          </cell>
        </row>
        <row r="7764">
          <cell r="E7764" t="str">
            <v>37.8C00.0271</v>
          </cell>
          <cell r="F7764" t="str">
            <v>03. NHI KHOA</v>
          </cell>
          <cell r="G7764" t="str">
            <v>3.602</v>
          </cell>
          <cell r="H7764" t="str">
            <v>Thuỷ châm điều trị hội chứng tiền đình</v>
          </cell>
          <cell r="I7764" t="str">
            <v>Thuỷ châm điều trị hội chứng tiền đình</v>
          </cell>
          <cell r="J7764" t="str">
            <v>Thuỷ châm điều trị hội chứng tiền đình</v>
          </cell>
          <cell r="K7764" t="str">
            <v>D</v>
          </cell>
          <cell r="L7764" t="str">
            <v>T2</v>
          </cell>
          <cell r="M7764">
            <v>280</v>
          </cell>
          <cell r="N7764">
            <v>280</v>
          </cell>
          <cell r="O7764" t="str">
            <v>Chưa bao gồm thuốc.</v>
          </cell>
          <cell r="P7764" t="str">
            <v>Thuỷ châm</v>
          </cell>
          <cell r="Q7764">
            <v>47000</v>
          </cell>
          <cell r="R7764">
            <v>23165.217391304301</v>
          </cell>
          <cell r="S7764">
            <v>70100</v>
          </cell>
          <cell r="T7764">
            <v>30114.78260869559</v>
          </cell>
          <cell r="U7764">
            <v>77114.78260869559</v>
          </cell>
          <cell r="V7764">
            <v>77100</v>
          </cell>
          <cell r="W7764">
            <v>3084.5913043478236</v>
          </cell>
          <cell r="X7764">
            <v>80199.373913043411</v>
          </cell>
        </row>
        <row r="7765">
          <cell r="E7765" t="str">
            <v>37.1E01.1262</v>
          </cell>
          <cell r="F7765" t="str">
            <v>22. HUYẾT HỌC TRUYỀN MÁU</v>
          </cell>
          <cell r="G7765" t="str">
            <v>22.34</v>
          </cell>
          <cell r="H7765" t="str">
            <v>Định lượng yếu tố XIII (tên khác: Định lượng yếu tố ổn định sợi huyết)</v>
          </cell>
          <cell r="I7765" t="str">
            <v>Định lượng yếu tố XIII (tên khác: Định lượng yếu tố ổn định sợi huyết)</v>
          </cell>
          <cell r="J7765" t="str">
            <v>Định lượng yếu tố XIII (Tên khác: Định lượng yếu tố ổn định sợi huyết)</v>
          </cell>
          <cell r="K7765" t="str">
            <v>A</v>
          </cell>
          <cell r="M7765">
            <v>1276</v>
          </cell>
          <cell r="N7765">
            <v>1276</v>
          </cell>
          <cell r="P7765" t="str">
            <v>Định lượng yếu tố XIII (hoặc yếu tố ổn định sợi huyết)</v>
          </cell>
          <cell r="Q7765">
            <v>990000</v>
          </cell>
          <cell r="R7765">
            <v>78260.869565217406</v>
          </cell>
          <cell r="S7765">
            <v>1068000</v>
          </cell>
          <cell r="T7765">
            <v>101739.13043478262</v>
          </cell>
          <cell r="U7765">
            <v>1091739.1304347827</v>
          </cell>
          <cell r="V7765">
            <v>1091700</v>
          </cell>
          <cell r="W7765">
            <v>43669.565217391311</v>
          </cell>
          <cell r="X7765">
            <v>1135408.6956521741</v>
          </cell>
        </row>
        <row r="7766">
          <cell r="E7766" t="str">
            <v>37.1E01.1263</v>
          </cell>
          <cell r="F7766" t="str">
            <v>22. HUYẾT HỌC TRUYỀN MÁU</v>
          </cell>
          <cell r="G7766" t="str">
            <v>22.59</v>
          </cell>
          <cell r="H7766" t="str">
            <v>Định lượng chất ức chế hoạt hóa Plasmin (PAI: Plasmin Activated Inhibitor)</v>
          </cell>
          <cell r="I7766" t="str">
            <v>Định lượng chất ức chế hoạt hóa Plasmin (PAI: Plasmin Activated Inhibitor)</v>
          </cell>
          <cell r="J7766" t="str">
            <v>Định lượng chất ức chế hoạt hóa Plasmin (PAI: Plasmin Activated Inhibitor)</v>
          </cell>
          <cell r="K7766" t="str">
            <v>B</v>
          </cell>
          <cell r="M7766">
            <v>1277</v>
          </cell>
          <cell r="N7766">
            <v>1277</v>
          </cell>
          <cell r="P7766" t="str">
            <v>Định lượng yếu tố: PAI-1/PAI-2</v>
          </cell>
          <cell r="Q7766">
            <v>180000</v>
          </cell>
          <cell r="R7766">
            <v>32869.565217391297</v>
          </cell>
          <cell r="S7766">
            <v>212000</v>
          </cell>
          <cell r="T7766">
            <v>42730.434782608681</v>
          </cell>
          <cell r="U7766">
            <v>222730.43478260867</v>
          </cell>
          <cell r="V7766">
            <v>222700</v>
          </cell>
          <cell r="W7766">
            <v>8909.217391304348</v>
          </cell>
          <cell r="X7766">
            <v>231639.65217391303</v>
          </cell>
        </row>
        <row r="7767">
          <cell r="E7767" t="str">
            <v>37.1E01.1263</v>
          </cell>
          <cell r="F7767" t="str">
            <v>22. HUYẾT HỌC TRUYỀN MÁU</v>
          </cell>
          <cell r="G7767" t="str">
            <v>22.567</v>
          </cell>
          <cell r="H7767" t="str">
            <v>Định lượng chất ức chế hoạt hóa Plasmin 1 (PAI-1)</v>
          </cell>
          <cell r="I7767" t="str">
            <v>Định lượng chất ức chế hoạt hóa Plasmin 1 (PAI-1)</v>
          </cell>
          <cell r="J7767" t="str">
            <v>Định lượng chất ức chế hoạt hóa Plasmin 1 (PAI-1)</v>
          </cell>
          <cell r="K7767" t="str">
            <v>B</v>
          </cell>
          <cell r="M7767">
            <v>1277</v>
          </cell>
          <cell r="N7767">
            <v>1277</v>
          </cell>
          <cell r="P7767" t="str">
            <v>Định lượng yếu tố: PAI-1/PAI-2</v>
          </cell>
          <cell r="Q7767">
            <v>180000</v>
          </cell>
          <cell r="R7767">
            <v>32869.565217391297</v>
          </cell>
          <cell r="S7767">
            <v>212000</v>
          </cell>
          <cell r="T7767">
            <v>42730.434782608681</v>
          </cell>
          <cell r="U7767">
            <v>222730.43478260867</v>
          </cell>
          <cell r="V7767">
            <v>222700</v>
          </cell>
          <cell r="W7767">
            <v>8909.217391304348</v>
          </cell>
          <cell r="X7767">
            <v>231639.65217391303</v>
          </cell>
        </row>
        <row r="7768">
          <cell r="E7768" t="str">
            <v>37.1E01.1263</v>
          </cell>
          <cell r="F7768" t="str">
            <v>22. HUYẾT HỌC TRUYỀN MÁU</v>
          </cell>
          <cell r="G7768" t="str">
            <v>22.568</v>
          </cell>
          <cell r="H7768" t="str">
            <v>Định lượng chất ức chế hoạt hóa Plasmin 2 (PAI-2)</v>
          </cell>
          <cell r="I7768" t="str">
            <v>Định lượng chất ức chế hoạt hóa Plasmin 2 (PAI-2)</v>
          </cell>
          <cell r="J7768" t="str">
            <v>Định lượng chất ức chế hoạt hóa Plasmin 2 (PAI-2)</v>
          </cell>
          <cell r="K7768" t="str">
            <v>B</v>
          </cell>
          <cell r="M7768">
            <v>1277</v>
          </cell>
          <cell r="N7768">
            <v>1277</v>
          </cell>
          <cell r="P7768" t="str">
            <v>Định lượng yếu tố: PAI-1/PAI-2</v>
          </cell>
          <cell r="Q7768">
            <v>180000</v>
          </cell>
          <cell r="R7768">
            <v>32869.565217391297</v>
          </cell>
          <cell r="S7768">
            <v>212000</v>
          </cell>
          <cell r="T7768">
            <v>42730.434782608681</v>
          </cell>
          <cell r="U7768">
            <v>222730.43478260867</v>
          </cell>
          <cell r="V7768">
            <v>222700</v>
          </cell>
          <cell r="W7768">
            <v>8909.217391304348</v>
          </cell>
          <cell r="X7768">
            <v>231639.65217391303</v>
          </cell>
        </row>
        <row r="7769">
          <cell r="E7769" t="str">
            <v>37.1E01.1264</v>
          </cell>
          <cell r="F7769" t="str">
            <v>22. HUYẾT HỌC TRUYỀN MÁU</v>
          </cell>
          <cell r="G7769" t="str">
            <v>22.67</v>
          </cell>
          <cell r="H7769" t="str">
            <v>Định lượng ⍺2 antiplasmin</v>
          </cell>
          <cell r="I7769" t="str">
            <v>Định lượng ⍺2 antiplasmin</v>
          </cell>
          <cell r="J7769" t="str">
            <v>Định lượng ⍺2 antiplasmin</v>
          </cell>
          <cell r="K7769" t="str">
            <v>B</v>
          </cell>
          <cell r="M7769">
            <v>1278</v>
          </cell>
          <cell r="N7769">
            <v>1278</v>
          </cell>
          <cell r="P7769" t="str">
            <v>Định lượng α2 anti -plasmin (α2 AP)</v>
          </cell>
          <cell r="Q7769">
            <v>180000</v>
          </cell>
          <cell r="R7769">
            <v>32869.565217391297</v>
          </cell>
          <cell r="S7769">
            <v>212000</v>
          </cell>
          <cell r="T7769">
            <v>42730.434782608681</v>
          </cell>
          <cell r="U7769">
            <v>222730.43478260867</v>
          </cell>
          <cell r="V7769">
            <v>222700</v>
          </cell>
          <cell r="W7769">
            <v>8909.217391304348</v>
          </cell>
          <cell r="X7769">
            <v>231639.65217391303</v>
          </cell>
        </row>
        <row r="7770">
          <cell r="E7770" t="str">
            <v>37.1E01.1265</v>
          </cell>
          <cell r="F7770" t="str">
            <v>22. HUYẾT HỌC TRUYỀN MÁU</v>
          </cell>
          <cell r="G7770" t="str">
            <v>22.692</v>
          </cell>
          <cell r="H7770" t="str">
            <v>Định lượng β - Thromboglobulin (βTG)</v>
          </cell>
          <cell r="I7770" t="str">
            <v>Định lượng β - Thromboglobulin (βTG)</v>
          </cell>
          <cell r="J7770" t="str">
            <v>Định lượng β - Thromboglobulin (βTG)</v>
          </cell>
          <cell r="K7770" t="str">
            <v>B</v>
          </cell>
          <cell r="M7770">
            <v>1279</v>
          </cell>
          <cell r="N7770">
            <v>1279</v>
          </cell>
          <cell r="P7770" t="str">
            <v>Định lượng β - Thromboglobulin (βTG)</v>
          </cell>
          <cell r="Q7770">
            <v>180000</v>
          </cell>
          <cell r="R7770">
            <v>32869.565217391297</v>
          </cell>
          <cell r="S7770">
            <v>212000</v>
          </cell>
          <cell r="T7770">
            <v>42730.434782608681</v>
          </cell>
          <cell r="U7770">
            <v>222730.43478260867</v>
          </cell>
          <cell r="V7770">
            <v>222700</v>
          </cell>
          <cell r="W7770">
            <v>8909.217391304348</v>
          </cell>
          <cell r="X7770">
            <v>231639.65217391303</v>
          </cell>
        </row>
        <row r="7771">
          <cell r="E7771" t="str">
            <v>37.1E01.1266</v>
          </cell>
          <cell r="F7771" t="str">
            <v>22. HUYẾT HỌC TRUYỀN MÁU</v>
          </cell>
          <cell r="G7771" t="str">
            <v>22.312</v>
          </cell>
          <cell r="H7771" t="str">
            <v>Xác định nhóm máu A₁ (kỹ thuật ống nghiệm)</v>
          </cell>
          <cell r="I7771" t="str">
            <v>Xác định nhóm máu A₁ (kỹ thuật ống nghiệm)</v>
          </cell>
          <cell r="J7771" t="str">
            <v>Xác định nhóm máu A₁ (Kỹ thuật ống nghiệm)</v>
          </cell>
          <cell r="K7771" t="str">
            <v>B</v>
          </cell>
          <cell r="M7771">
            <v>1280</v>
          </cell>
          <cell r="N7771">
            <v>1280</v>
          </cell>
          <cell r="P7771" t="str">
            <v>Định nhóm máu A1</v>
          </cell>
          <cell r="Q7771">
            <v>30000</v>
          </cell>
          <cell r="R7771">
            <v>5634.7826086956502</v>
          </cell>
          <cell r="S7771">
            <v>35600</v>
          </cell>
          <cell r="T7771">
            <v>7325.2173913043453</v>
          </cell>
          <cell r="U7771">
            <v>37325.217391304344</v>
          </cell>
          <cell r="V7771">
            <v>37300</v>
          </cell>
          <cell r="W7771">
            <v>1493.0086956521739</v>
          </cell>
          <cell r="X7771">
            <v>38818.226086956522</v>
          </cell>
        </row>
        <row r="7772">
          <cell r="E7772" t="str">
            <v>37.1E01.1267</v>
          </cell>
          <cell r="F7772" t="str">
            <v>22. HUYẾT HỌC TRUYỀN MÁU</v>
          </cell>
          <cell r="G7772" t="str">
            <v>22.285</v>
          </cell>
          <cell r="H7772" t="str">
            <v>Định nhóm máu hệ ABO bằng giấy định nhóm máu để truyền máu toàn phần, khối hồng cầu, khối bạch cầu</v>
          </cell>
          <cell r="I7772" t="str">
            <v>Định nhóm máu hệ ABO bằng giấy định nhóm máu để truyền máu toàn phần, khối hồng cầu, khối bạch cầu</v>
          </cell>
          <cell r="J7772" t="str">
            <v>Định nhóm máu hệ ABO bằng giấy định nhóm máu để truyền máu toàn phần, khối hồng cầu, khối bạch cầu</v>
          </cell>
          <cell r="K7772" t="str">
            <v>C</v>
          </cell>
          <cell r="M7772">
            <v>1281</v>
          </cell>
          <cell r="N7772">
            <v>1281</v>
          </cell>
          <cell r="P7772" t="str">
            <v>Định nhóm máu hệ ABO bằng giấy định nhóm máu để truyền máu toàn phần: khối hồng cầu, khối bạch cầu</v>
          </cell>
          <cell r="Q7772">
            <v>20000</v>
          </cell>
          <cell r="R7772">
            <v>3756.52173913043</v>
          </cell>
          <cell r="S7772">
            <v>23700</v>
          </cell>
          <cell r="T7772">
            <v>4883.4782608695587</v>
          </cell>
          <cell r="U7772">
            <v>24883.47826086956</v>
          </cell>
          <cell r="V7772">
            <v>24800</v>
          </cell>
          <cell r="W7772">
            <v>995.33913043478242</v>
          </cell>
          <cell r="X7772">
            <v>25878.817391304343</v>
          </cell>
        </row>
        <row r="7773">
          <cell r="E7773" t="str">
            <v>37.8C00.0271</v>
          </cell>
          <cell r="F7773" t="str">
            <v>8. Y HỌC CỔ TRUYỀN</v>
          </cell>
          <cell r="G7773" t="str">
            <v>8.351</v>
          </cell>
          <cell r="H7773" t="str">
            <v>Thuỷ châm điều trị hội chứng tiền đình</v>
          </cell>
          <cell r="I7773" t="str">
            <v>Thuỷ châm điều trị hội chứng tiền đình</v>
          </cell>
          <cell r="J7773" t="str">
            <v>Thuỷ châm điều trị hội chứng tiền đình</v>
          </cell>
          <cell r="K7773" t="str">
            <v>D</v>
          </cell>
          <cell r="L7773" t="str">
            <v>T2</v>
          </cell>
          <cell r="M7773">
            <v>280</v>
          </cell>
          <cell r="N7773">
            <v>280</v>
          </cell>
          <cell r="O7773" t="str">
            <v>Chưa bao gồm thuốc.</v>
          </cell>
          <cell r="P7773" t="str">
            <v>Thuỷ châm</v>
          </cell>
          <cell r="Q7773">
            <v>47000</v>
          </cell>
          <cell r="R7773">
            <v>23165.217391304301</v>
          </cell>
          <cell r="S7773">
            <v>70100</v>
          </cell>
          <cell r="T7773">
            <v>30114.78260869559</v>
          </cell>
          <cell r="U7773">
            <v>77114.78260869559</v>
          </cell>
          <cell r="V7773">
            <v>77100</v>
          </cell>
          <cell r="W7773">
            <v>3084.5913043478236</v>
          </cell>
          <cell r="X7773">
            <v>80199.373913043411</v>
          </cell>
        </row>
        <row r="7774">
          <cell r="E7774" t="str">
            <v>37.1E01.1268</v>
          </cell>
          <cell r="F7774" t="str">
            <v>22. HUYẾT HỌC TRUYỀN MÁU</v>
          </cell>
          <cell r="G7774" t="str">
            <v>22.286</v>
          </cell>
          <cell r="H7774" t="str">
            <v>Định nhóm máu hệ ABO bằng giấy định nhóm máu để truyền chế phẩm tiểu cầu hoặc huyết tương</v>
          </cell>
          <cell r="I7774" t="str">
            <v>Định nhóm máu hệ ABO bằng giấy định nhóm máu để truyền chế phẩm tiểu cầu hoặc huyết tương</v>
          </cell>
          <cell r="J7774" t="str">
            <v>Định nhóm máu hệ ABO bằng giấy định nhóm máu để truyền chế phẩm tiểu cầu hoặc huyết tương</v>
          </cell>
          <cell r="K7774" t="str">
            <v>C</v>
          </cell>
          <cell r="M7774">
            <v>1282</v>
          </cell>
          <cell r="N7774">
            <v>1282</v>
          </cell>
          <cell r="P7774" t="str">
            <v>Định nhóm máu hệ ABO bằng giấy định nhóm máu để truyền: chế phẩm tiểu cầu hoặc huyết tương</v>
          </cell>
          <cell r="Q7774">
            <v>18000</v>
          </cell>
          <cell r="R7774">
            <v>3286.95652173913</v>
          </cell>
          <cell r="S7774">
            <v>21200</v>
          </cell>
          <cell r="T7774">
            <v>4273.0434782608691</v>
          </cell>
          <cell r="U7774">
            <v>22273.043478260868</v>
          </cell>
          <cell r="V7774">
            <v>22200</v>
          </cell>
          <cell r="W7774">
            <v>890.92173913043473</v>
          </cell>
          <cell r="X7774">
            <v>23163.965217391302</v>
          </cell>
        </row>
        <row r="7775">
          <cell r="E7775" t="str">
            <v>37.8C00.0271</v>
          </cell>
          <cell r="F7775" t="str">
            <v>03. NHI KHOA</v>
          </cell>
          <cell r="G7775" t="str">
            <v>3.568</v>
          </cell>
          <cell r="H7775" t="str">
            <v>Thuỷ châm điều trị huyết áp thấp</v>
          </cell>
          <cell r="I7775" t="str">
            <v>Thuỷ châm điều trị huyết áp thấp</v>
          </cell>
          <cell r="J7775" t="str">
            <v>Thuỷ châm điều trị huyết áp thấp</v>
          </cell>
          <cell r="K7775" t="str">
            <v>D</v>
          </cell>
          <cell r="L7775" t="str">
            <v>T2</v>
          </cell>
          <cell r="M7775">
            <v>280</v>
          </cell>
          <cell r="N7775">
            <v>280</v>
          </cell>
          <cell r="O7775" t="str">
            <v>Chưa bao gồm thuốc.</v>
          </cell>
          <cell r="P7775" t="str">
            <v>Thuỷ châm</v>
          </cell>
          <cell r="Q7775">
            <v>47000</v>
          </cell>
          <cell r="R7775">
            <v>23165.217391304301</v>
          </cell>
          <cell r="S7775">
            <v>70100</v>
          </cell>
          <cell r="T7775">
            <v>30114.78260869559</v>
          </cell>
          <cell r="U7775">
            <v>77114.78260869559</v>
          </cell>
          <cell r="V7775">
            <v>77100</v>
          </cell>
          <cell r="W7775">
            <v>3084.5913043478236</v>
          </cell>
          <cell r="X7775">
            <v>80199.373913043411</v>
          </cell>
        </row>
        <row r="7776">
          <cell r="E7776" t="str">
            <v>37.1E01.1269</v>
          </cell>
          <cell r="F7776" t="str">
            <v>01. HỒI SỨC CẤP CỨU VÀ CHỐNG ĐỘC</v>
          </cell>
          <cell r="G7776" t="str">
            <v>1.284</v>
          </cell>
          <cell r="H7776" t="str">
            <v>Định nhóm máu tại giường</v>
          </cell>
          <cell r="I7776" t="str">
            <v>Định nhóm máu tại giường</v>
          </cell>
          <cell r="J7776" t="str">
            <v>Định nhóm máu tại giường</v>
          </cell>
          <cell r="K7776" t="str">
            <v>D</v>
          </cell>
          <cell r="M7776">
            <v>1283</v>
          </cell>
          <cell r="N7776">
            <v>1283</v>
          </cell>
          <cell r="P7776" t="str">
            <v>Định nhóm máu hệ ABO bằng phương pháp ống nghiệm; trên phiến đá hoặc trên giấy</v>
          </cell>
          <cell r="Q7776">
            <v>34000</v>
          </cell>
          <cell r="R7776">
            <v>6260.8695652173901</v>
          </cell>
          <cell r="S7776">
            <v>40200</v>
          </cell>
          <cell r="T7776">
            <v>8139.1304347826072</v>
          </cell>
          <cell r="U7776">
            <v>42139.130434782608</v>
          </cell>
          <cell r="V7776">
            <v>42100</v>
          </cell>
          <cell r="W7776">
            <v>1685.5652173913043</v>
          </cell>
          <cell r="X7776">
            <v>43824.695652173912</v>
          </cell>
        </row>
        <row r="7777">
          <cell r="E7777" t="str">
            <v>37.1E01.1269</v>
          </cell>
          <cell r="F7777" t="str">
            <v>22. HUYẾT HỌC TRUYỀN MÁU</v>
          </cell>
          <cell r="G7777" t="str">
            <v>22.279</v>
          </cell>
          <cell r="H7777" t="str">
            <v>Định nhóm máu hệ ABO (kỹ thuật ống nghiệm)</v>
          </cell>
          <cell r="I7777" t="str">
            <v>Định nhóm máu hệ ABO (kỹ thuật ống nghiệm)</v>
          </cell>
          <cell r="J7777" t="str">
            <v>Định nhóm máu hệ ABO (Kỹ thuật ống nghiệm)</v>
          </cell>
          <cell r="K7777" t="str">
            <v>C</v>
          </cell>
          <cell r="M7777">
            <v>1283</v>
          </cell>
          <cell r="N7777">
            <v>1283</v>
          </cell>
          <cell r="P7777" t="str">
            <v>Định nhóm máu hệ ABO bằng phương pháp ống nghiệm; trên phiến đá hoặc trên giấy</v>
          </cell>
          <cell r="Q7777">
            <v>34000</v>
          </cell>
          <cell r="R7777">
            <v>6260.8695652173901</v>
          </cell>
          <cell r="S7777">
            <v>40200</v>
          </cell>
          <cell r="T7777">
            <v>8139.1304347826072</v>
          </cell>
          <cell r="U7777">
            <v>42139.130434782608</v>
          </cell>
          <cell r="V7777">
            <v>42100</v>
          </cell>
          <cell r="W7777">
            <v>1685.5652173913043</v>
          </cell>
          <cell r="X7777">
            <v>43824.695652173912</v>
          </cell>
        </row>
        <row r="7778">
          <cell r="E7778" t="str">
            <v>37.1E01.1269</v>
          </cell>
          <cell r="F7778" t="str">
            <v>22. HUYẾT HỌC TRUYỀN MÁU</v>
          </cell>
          <cell r="G7778" t="str">
            <v>22.280</v>
          </cell>
          <cell r="H7778" t="str">
            <v>Định nhóm máu hệ ABO (kỹ thuật phiến đá)</v>
          </cell>
          <cell r="I7778" t="str">
            <v>Định nhóm máu hệ ABO (kỹ thuật phiến đá)</v>
          </cell>
          <cell r="J7778" t="str">
            <v>Định nhóm máu hệ ABO (Kỹ thuật phiến đá)</v>
          </cell>
          <cell r="K7778" t="str">
            <v>C</v>
          </cell>
          <cell r="M7778">
            <v>1283</v>
          </cell>
          <cell r="N7778">
            <v>1283</v>
          </cell>
          <cell r="P7778" t="str">
            <v>Định nhóm máu hệ ABO bằng phương pháp ống nghiệm; trên phiến đá hoặc trên giấy</v>
          </cell>
          <cell r="Q7778">
            <v>34000</v>
          </cell>
          <cell r="R7778">
            <v>6260.8695652173901</v>
          </cell>
          <cell r="S7778">
            <v>40200</v>
          </cell>
          <cell r="T7778">
            <v>8139.1304347826072</v>
          </cell>
          <cell r="U7778">
            <v>42139.130434782608</v>
          </cell>
          <cell r="V7778">
            <v>42100</v>
          </cell>
          <cell r="W7778">
            <v>1685.5652173913043</v>
          </cell>
          <cell r="X7778">
            <v>43824.695652173912</v>
          </cell>
        </row>
        <row r="7779">
          <cell r="E7779" t="str">
            <v>37.1E01.1269</v>
          </cell>
          <cell r="F7779" t="str">
            <v>22. HUYẾT HỌC TRUYỀN MÁU</v>
          </cell>
          <cell r="G7779" t="str">
            <v>22.283</v>
          </cell>
          <cell r="H7779" t="str">
            <v>Định nhóm máu hệ ABO (kỹ thuật trên giấy)</v>
          </cell>
          <cell r="I7779" t="str">
            <v>Định nhóm máu hệ ABO (kỹ thuật trên giấy)</v>
          </cell>
          <cell r="J7779" t="str">
            <v>Định nhóm máu hệ ABO (Kỹ thuật trên giấy)</v>
          </cell>
          <cell r="K7779" t="str">
            <v>C</v>
          </cell>
          <cell r="M7779">
            <v>1283</v>
          </cell>
          <cell r="N7779">
            <v>1283</v>
          </cell>
          <cell r="P7779" t="str">
            <v>Định nhóm máu hệ ABO bằng phương pháp ống nghiệm; trên phiến đá hoặc trên giấy</v>
          </cell>
          <cell r="Q7779">
            <v>34000</v>
          </cell>
          <cell r="R7779">
            <v>6260.8695652173901</v>
          </cell>
          <cell r="S7779">
            <v>40200</v>
          </cell>
          <cell r="T7779">
            <v>8139.1304347826072</v>
          </cell>
          <cell r="U7779">
            <v>42139.130434782608</v>
          </cell>
          <cell r="V7779">
            <v>42100</v>
          </cell>
          <cell r="W7779">
            <v>1685.5652173913043</v>
          </cell>
          <cell r="X7779">
            <v>43824.695652173912</v>
          </cell>
        </row>
        <row r="7780">
          <cell r="E7780" t="str">
            <v>37.1E01.1270</v>
          </cell>
          <cell r="F7780" t="str">
            <v>22. HUYẾT HỌC TRUYỀN MÁU</v>
          </cell>
          <cell r="G7780" t="str">
            <v>22.284</v>
          </cell>
          <cell r="H7780" t="str">
            <v>Định nhóm máu hệ ABO (kỹ thuật trên thẻ)</v>
          </cell>
          <cell r="I7780" t="str">
            <v>Định nhóm máu hệ ABO (kỹ thuật trên thẻ)</v>
          </cell>
          <cell r="J7780" t="str">
            <v>Định nhóm máu hệ ABO (Kỹ thuật trên thẻ)</v>
          </cell>
          <cell r="K7780" t="str">
            <v>C</v>
          </cell>
          <cell r="M7780">
            <v>1284</v>
          </cell>
          <cell r="N7780">
            <v>1284</v>
          </cell>
          <cell r="P7780" t="str">
            <v>Định nhóm máu hệ ABO bằng thẻ định nhóm máu</v>
          </cell>
          <cell r="Q7780">
            <v>50000</v>
          </cell>
          <cell r="R7780">
            <v>9391.3043478260897</v>
          </cell>
          <cell r="S7780">
            <v>59300</v>
          </cell>
          <cell r="T7780">
            <v>12208.695652173916</v>
          </cell>
          <cell r="U7780">
            <v>62208.695652173919</v>
          </cell>
          <cell r="V7780">
            <v>62200</v>
          </cell>
          <cell r="W7780">
            <v>2488.347826086957</v>
          </cell>
          <cell r="X7780">
            <v>64697.043478260879</v>
          </cell>
        </row>
        <row r="7781">
          <cell r="E7781" t="str">
            <v>37.1E01.1271</v>
          </cell>
          <cell r="F7781" t="str">
            <v>22. HUYẾT HỌC TRUYỀN MÁU</v>
          </cell>
          <cell r="G7781" t="str">
            <v>22.288</v>
          </cell>
          <cell r="H7781" t="str">
            <v>Định nhóm máu hệ ABO trên thẻ định nhóm máu (đã có sẵn huyết thanh mẫu) để truyền chế phẩm tiểu cầu hoặc huyết tương</v>
          </cell>
          <cell r="I7781" t="str">
            <v>Định nhóm máu hệ ABO trên thẻ định nhóm máu (đã có sẵn huyết thanh mẫu) để truyền chế phẩm tiểu cầu hoặc huyết tương</v>
          </cell>
          <cell r="J7781" t="str">
            <v>Định nhóm máu hệ ABO trên thẻ định nhóm máu (đã có sẵn huyết thanh mẫu) để truyền chế phẩm tiểu cầu hoặc huyết tương</v>
          </cell>
          <cell r="K7781" t="str">
            <v>C</v>
          </cell>
          <cell r="M7781">
            <v>1285</v>
          </cell>
          <cell r="N7781">
            <v>1285</v>
          </cell>
          <cell r="P7781" t="str">
            <v>Định nhóm máu hệ ABO trên thẻ định nhóm máu (đã có sẵn huyết thanh mẫu) để truyền chế phẩm tiểu cầu hoặc huyết tương</v>
          </cell>
          <cell r="Q7781">
            <v>25000</v>
          </cell>
          <cell r="R7781">
            <v>4695.6521739130403</v>
          </cell>
          <cell r="S7781">
            <v>29600</v>
          </cell>
          <cell r="T7781">
            <v>6104.3478260869515</v>
          </cell>
          <cell r="U7781">
            <v>31104.347826086952</v>
          </cell>
          <cell r="V7781">
            <v>31100</v>
          </cell>
          <cell r="W7781">
            <v>1244.173913043478</v>
          </cell>
          <cell r="X7781">
            <v>32348.521739130432</v>
          </cell>
        </row>
        <row r="7782">
          <cell r="E7782" t="str">
            <v>37.1E01.1272</v>
          </cell>
          <cell r="F7782" t="str">
            <v>22. HUYẾT HỌC TRUYỀN MÁU</v>
          </cell>
          <cell r="G7782" t="str">
            <v>22.287</v>
          </cell>
          <cell r="H7782" t="str">
            <v>Định nhóm máu hệ ABO trên thẻ định nhóm máu (đã có sẵn huyết thanh mẫu) để truyền máu toàn phần, khối hồng cầu, khối bạch cầu</v>
          </cell>
          <cell r="I7782" t="str">
            <v>Định nhóm máu hệ ABO trên thẻ định nhóm máu (đã có sẵn huyết thanh mẫu) để truyền máu toàn phần, khối hồng cầu, khối bạch cầu</v>
          </cell>
          <cell r="J7782" t="str">
            <v>Định nhóm máu hệ ABO trên thẻ định nhóm máu (đã có sẵn huyết thanh mẫu) để truyền máu toàn phần, khối hồng cầu, khối bạch cầu</v>
          </cell>
          <cell r="K7782" t="str">
            <v>C</v>
          </cell>
          <cell r="M7782">
            <v>1286</v>
          </cell>
          <cell r="N7782">
            <v>1286</v>
          </cell>
          <cell r="P7782" t="str">
            <v>Định nhóm máu hệ ABO trên thẻ định nhóm máu (đã có sẵn huyết thanh mẫu) để truyền máu toàn phần, khối hồng cầu, bạch cầu</v>
          </cell>
          <cell r="Q7782">
            <v>40000</v>
          </cell>
          <cell r="R7782">
            <v>7513.04347826087</v>
          </cell>
          <cell r="S7782">
            <v>47500</v>
          </cell>
          <cell r="T7782">
            <v>9766.9565217391319</v>
          </cell>
          <cell r="U7782">
            <v>49766.956521739135</v>
          </cell>
          <cell r="V7782">
            <v>49700</v>
          </cell>
          <cell r="W7782">
            <v>1990.6782608695655</v>
          </cell>
          <cell r="X7782">
            <v>51757.6347826087</v>
          </cell>
        </row>
        <row r="7783">
          <cell r="E7783" t="str">
            <v>37.1E01.1273</v>
          </cell>
          <cell r="F7783" t="str">
            <v>22. HUYẾT HỌC TRUYỀN MÁU</v>
          </cell>
          <cell r="G7783" t="str">
            <v>22.294</v>
          </cell>
          <cell r="H7783" t="str">
            <v>Định nhóm máu hệ ABO, Rh(D) trên hệ thống máy tự động hoàn toàn</v>
          </cell>
          <cell r="I7783" t="str">
            <v>Định nhóm máu hệ ABO, Rh(D) trên hệ thống máy tự động hoàn toàn</v>
          </cell>
          <cell r="J7783" t="str">
            <v>Định nhóm máu hệ ABO, Rh(D) trên hệ thống máy tự động hoàn toàn</v>
          </cell>
          <cell r="K7783" t="str">
            <v>B</v>
          </cell>
          <cell r="M7783">
            <v>1287</v>
          </cell>
          <cell r="N7783">
            <v>1287</v>
          </cell>
          <cell r="P7783" t="str">
            <v>Định nhóm máu hệ ABO, Rh(D)  trên máy tự động</v>
          </cell>
          <cell r="Q7783">
            <v>33000</v>
          </cell>
          <cell r="R7783">
            <v>6104.3478260869597</v>
          </cell>
          <cell r="S7783">
            <v>39100</v>
          </cell>
          <cell r="T7783">
            <v>7935.6521739130476</v>
          </cell>
          <cell r="U7783">
            <v>40935.652173913048</v>
          </cell>
          <cell r="V7783">
            <v>40900</v>
          </cell>
          <cell r="W7783">
            <v>1637.4260869565219</v>
          </cell>
          <cell r="X7783">
            <v>42573.078260869566</v>
          </cell>
        </row>
        <row r="7784">
          <cell r="E7784" t="str">
            <v>37.1E01.1274</v>
          </cell>
          <cell r="F7784" t="str">
            <v>22. HUYẾT HỌC TRUYỀN MÁU</v>
          </cell>
          <cell r="G7784" t="str">
            <v>22.293</v>
          </cell>
          <cell r="H7784" t="str">
            <v>Định nhóm máu hệ ABO, Rh(D) bằng công nghệ hồng cầu gắn từ</v>
          </cell>
          <cell r="I7784" t="str">
            <v>Định nhóm máu hệ ABO, Rh(D) bằng công nghệ hồng cầu gắn từ</v>
          </cell>
          <cell r="J7784" t="str">
            <v>Định nhóm máu hệ ABO, Rh(D) bằng công nghệ hồng cầu gắn từ</v>
          </cell>
          <cell r="K7784" t="str">
            <v>B</v>
          </cell>
          <cell r="M7784">
            <v>1288</v>
          </cell>
          <cell r="N7784">
            <v>1288</v>
          </cell>
          <cell r="P7784" t="str">
            <v>Định nhóm máu hệ ABO, Rh(D) bằng công nghệ hồng cầu gắn từ</v>
          </cell>
          <cell r="Q7784">
            <v>45000</v>
          </cell>
          <cell r="R7784">
            <v>8452.1739130434798</v>
          </cell>
          <cell r="S7784">
            <v>53400</v>
          </cell>
          <cell r="T7784">
            <v>10987.826086956524</v>
          </cell>
          <cell r="U7784">
            <v>55987.826086956527</v>
          </cell>
          <cell r="V7784">
            <v>55900</v>
          </cell>
          <cell r="W7784">
            <v>2239.5130434782614</v>
          </cell>
          <cell r="X7784">
            <v>58227.33913043479</v>
          </cell>
        </row>
        <row r="7785">
          <cell r="E7785" t="str">
            <v>37.1E01.1275</v>
          </cell>
          <cell r="F7785" t="str">
            <v>22. HUYẾT HỌC TRUYỀN MÁU</v>
          </cell>
          <cell r="G7785" t="str">
            <v>22.290</v>
          </cell>
          <cell r="H7785" t="str">
            <v>Định nhóm máu hệ ABO, Rh(D) (kỹ thuật Scangel/Gelcard trên máy bán tự động)</v>
          </cell>
          <cell r="I7785" t="str">
            <v>Định nhóm máu hệ ABO, Rh(D) (kỹ thuật Scangel/Gelcard trên máy bán tự động)</v>
          </cell>
          <cell r="J7785" t="str">
            <v>Định nhóm máu hệ ABO, Rh(D) (Kỹ thuật Scangel/Gelcard trên máy bán tự động)</v>
          </cell>
          <cell r="K7785" t="str">
            <v>B</v>
          </cell>
          <cell r="M7785">
            <v>1289</v>
          </cell>
          <cell r="N7785">
            <v>1289</v>
          </cell>
          <cell r="P7785" t="str">
            <v>Định nhóm máu hệ ABO, Rh(D) bằng phương pháp gelcard/Scangel</v>
          </cell>
          <cell r="Q7785">
            <v>75000</v>
          </cell>
          <cell r="R7785">
            <v>14086.956521739099</v>
          </cell>
          <cell r="S7785">
            <v>89000</v>
          </cell>
          <cell r="T7785">
            <v>18313.043478260832</v>
          </cell>
          <cell r="U7785">
            <v>93313.043478260835</v>
          </cell>
          <cell r="V7785">
            <v>93300</v>
          </cell>
          <cell r="W7785">
            <v>3732.5217391304336</v>
          </cell>
          <cell r="X7785">
            <v>97045.565217391268</v>
          </cell>
        </row>
        <row r="7786">
          <cell r="E7786" t="str">
            <v>37.1E01.1275</v>
          </cell>
          <cell r="F7786" t="str">
            <v>22. HUYẾT HỌC TRUYỀN MÁU</v>
          </cell>
          <cell r="G7786" t="str">
            <v>22.289</v>
          </cell>
          <cell r="H7786" t="str">
            <v>Định nhóm máu hệ ABO, Rh(D) (kỹ thuật Scangel/Gelcard trên máy tự động)</v>
          </cell>
          <cell r="I7786" t="str">
            <v>Định nhóm máu hệ ABO, Rh(D) (kỹ thuật Scangel/Gelcard trên máy tự động)</v>
          </cell>
          <cell r="J7786" t="str">
            <v>Định nhóm máu hệ ABO, Rh(D) (Kỹ thuật Scangel/Gelcard trên máy tự động)</v>
          </cell>
          <cell r="K7786" t="str">
            <v>B</v>
          </cell>
          <cell r="M7786">
            <v>1289</v>
          </cell>
          <cell r="N7786">
            <v>1289</v>
          </cell>
          <cell r="P7786" t="str">
            <v>Định nhóm máu hệ ABO, Rh(D) bằng phương pháp gelcard/Scangel</v>
          </cell>
          <cell r="Q7786">
            <v>75000</v>
          </cell>
          <cell r="R7786">
            <v>14086.956521739099</v>
          </cell>
          <cell r="S7786">
            <v>89000</v>
          </cell>
          <cell r="T7786">
            <v>18313.043478260832</v>
          </cell>
          <cell r="U7786">
            <v>93313.043478260835</v>
          </cell>
          <cell r="V7786">
            <v>93300</v>
          </cell>
          <cell r="W7786">
            <v>3732.5217391304336</v>
          </cell>
          <cell r="X7786">
            <v>97045.565217391268</v>
          </cell>
        </row>
        <row r="7787">
          <cell r="E7787" t="str">
            <v>37.1E01.1276</v>
          </cell>
          <cell r="F7787" t="str">
            <v>22. HUYẾT HỌC TRUYỀN MÁU</v>
          </cell>
          <cell r="G7787" t="str">
            <v>22.241</v>
          </cell>
          <cell r="H7787" t="str">
            <v>Xác định kháng nguyên Diᵃ của hệ nhóm máu Diago (kỹ thuật ống nghiệm)</v>
          </cell>
          <cell r="I7787" t="str">
            <v>Xác định kháng nguyên Diᵃ của hệ nhóm máu Diago (kỹ thuật ống nghiệm)</v>
          </cell>
          <cell r="J7787" t="str">
            <v>Xác định kháng nguyên Diᵃ của hệ nhóm máu Diago (Kỹ thuật ống nghiệm)</v>
          </cell>
          <cell r="K7787" t="str">
            <v>B</v>
          </cell>
          <cell r="M7787">
            <v>1290</v>
          </cell>
          <cell r="N7787">
            <v>1290</v>
          </cell>
          <cell r="P7787" t="str">
            <v>Định nhóm máu hệ Diego (xác định kháng nguyên Diego)</v>
          </cell>
          <cell r="Q7787">
            <v>160000</v>
          </cell>
          <cell r="R7787">
            <v>29739.130434782601</v>
          </cell>
          <cell r="S7787">
            <v>189000</v>
          </cell>
          <cell r="T7787">
            <v>38660.869565217377</v>
          </cell>
          <cell r="U7787">
            <v>198660.86956521738</v>
          </cell>
          <cell r="V7787">
            <v>198600</v>
          </cell>
          <cell r="W7787">
            <v>7946.4347826086951</v>
          </cell>
          <cell r="X7787">
            <v>206607.30434782608</v>
          </cell>
        </row>
        <row r="7788">
          <cell r="E7788" t="str">
            <v>37.1E01.1276</v>
          </cell>
          <cell r="F7788" t="str">
            <v>22. HUYẾT HỌC TRUYỀN MÁU</v>
          </cell>
          <cell r="G7788" t="str">
            <v>22.242</v>
          </cell>
          <cell r="H7788" t="str">
            <v>Xác định kháng nguyên Diᵇ của hệ nhóm máu Diago (kỹ thuật ống nghiệm)</v>
          </cell>
          <cell r="I7788" t="str">
            <v>Xác định kháng nguyên Diᵇ của hệ nhóm máu Diago (kỹ thuật ống nghiệm)</v>
          </cell>
          <cell r="J7788" t="str">
            <v>Xác định kháng nguyên Diᵇ của hệ nhóm máu Diago (Kỹ thuật ống nghiệm)</v>
          </cell>
          <cell r="K7788" t="str">
            <v>B</v>
          </cell>
          <cell r="M7788">
            <v>1290</v>
          </cell>
          <cell r="N7788">
            <v>1290</v>
          </cell>
          <cell r="P7788" t="str">
            <v>Định nhóm máu hệ Diego (xác định kháng nguyên Diego)</v>
          </cell>
          <cell r="Q7788">
            <v>160000</v>
          </cell>
          <cell r="R7788">
            <v>29739.130434782601</v>
          </cell>
          <cell r="S7788">
            <v>189000</v>
          </cell>
          <cell r="T7788">
            <v>38660.869565217377</v>
          </cell>
          <cell r="U7788">
            <v>198660.86956521738</v>
          </cell>
          <cell r="V7788">
            <v>198600</v>
          </cell>
          <cell r="W7788">
            <v>7946.4347826086951</v>
          </cell>
          <cell r="X7788">
            <v>206607.30434782608</v>
          </cell>
        </row>
        <row r="7789">
          <cell r="E7789" t="str">
            <v>37.1E01.1277</v>
          </cell>
          <cell r="F7789" t="str">
            <v>22. HUYẾT HỌC TRUYỀN MÁU</v>
          </cell>
          <cell r="G7789" t="str">
            <v>22.220</v>
          </cell>
          <cell r="H7789" t="str">
            <v>Xác định kháng nguyên Miᵃ của hệ nhóm máu MNS (kỹ thuật ống nghiệm)</v>
          </cell>
          <cell r="I7789" t="str">
            <v>Xác định kháng nguyên Miᵃ của hệ nhóm máu MNS (kỹ thuật ống nghiệm)</v>
          </cell>
          <cell r="J7789" t="str">
            <v>Xác định kháng nguyên Miᵃ của hệ nhóm máu MNS (Kỹ thuật ống nghiệm)</v>
          </cell>
          <cell r="K7789" t="str">
            <v>B</v>
          </cell>
          <cell r="M7789">
            <v>1291</v>
          </cell>
          <cell r="N7789">
            <v>1291</v>
          </cell>
          <cell r="P7789" t="str">
            <v>Định nhóm máu hệ MNSs (xác định kháng nguyên Mia)</v>
          </cell>
          <cell r="Q7789">
            <v>135000</v>
          </cell>
          <cell r="R7789">
            <v>25043.4782608696</v>
          </cell>
          <cell r="S7789">
            <v>160000</v>
          </cell>
          <cell r="T7789">
            <v>32556.52173913048</v>
          </cell>
          <cell r="U7789">
            <v>167556.52173913049</v>
          </cell>
          <cell r="V7789">
            <v>167500</v>
          </cell>
          <cell r="W7789">
            <v>6702.2608695652198</v>
          </cell>
          <cell r="X7789">
            <v>174258.78260869571</v>
          </cell>
        </row>
        <row r="7790">
          <cell r="E7790" t="str">
            <v>37.1E01.1278</v>
          </cell>
          <cell r="F7790" t="str">
            <v>22. HUYẾT HỌC TRUYỀN MÁU</v>
          </cell>
          <cell r="G7790" t="str">
            <v>22.223</v>
          </cell>
          <cell r="H7790" t="str">
            <v>Xác định kháng nguyên P₁ của hệ nhóm máu P₁Pk (kỹ thuật ống nghiệm)</v>
          </cell>
          <cell r="I7790" t="str">
            <v>Xác định kháng nguyên P₁ của hệ nhóm máu P₁Pk (kỹ thuật ống nghiệm)</v>
          </cell>
          <cell r="J7790" t="str">
            <v>Xác định kháng nguyên P₁ của hệ nhóm máu P₁Pk (Kỹ thuật ống nghiệm)</v>
          </cell>
          <cell r="K7790" t="str">
            <v>B</v>
          </cell>
          <cell r="M7790">
            <v>1292</v>
          </cell>
          <cell r="N7790">
            <v>1292</v>
          </cell>
          <cell r="P7790" t="str">
            <v>Định nhóm máu hệ P (xác định kháng nguyên P1)</v>
          </cell>
          <cell r="Q7790">
            <v>170000</v>
          </cell>
          <cell r="R7790">
            <v>31304.347826087</v>
          </cell>
          <cell r="S7790">
            <v>201000</v>
          </cell>
          <cell r="T7790">
            <v>40695.652173913099</v>
          </cell>
          <cell r="U7790">
            <v>210695.65217391308</v>
          </cell>
          <cell r="V7790">
            <v>210600</v>
          </cell>
          <cell r="W7790">
            <v>8427.8260869565238</v>
          </cell>
          <cell r="X7790">
            <v>219123.4782608696</v>
          </cell>
        </row>
        <row r="7791">
          <cell r="E7791" t="str">
            <v>37.1E01.1279</v>
          </cell>
          <cell r="F7791" t="str">
            <v>22. HUYẾT HỌC TRUYỀN MÁU</v>
          </cell>
          <cell r="G7791" t="str">
            <v>22.295</v>
          </cell>
          <cell r="H7791" t="str">
            <v>Xác định kháng nguyên D yếu của hệ Rh (kỹ thuật ống nghiệm)</v>
          </cell>
          <cell r="I7791" t="str">
            <v>Xác định kháng nguyên D yếu của hệ Rh (kỹ thuật ống nghiệm)</v>
          </cell>
          <cell r="J7791" t="str">
            <v>Xác định kháng nguyên D yếu của hệ Rh (Kỹ thuật ống nghiệm)</v>
          </cell>
          <cell r="K7791" t="str">
            <v>B</v>
          </cell>
          <cell r="M7791">
            <v>1293</v>
          </cell>
          <cell r="N7791">
            <v>1293</v>
          </cell>
          <cell r="P7791" t="str">
            <v>Định nhóm máu hệ Rh ( D yếu , D từng phần)</v>
          </cell>
          <cell r="Q7791">
            <v>150000</v>
          </cell>
          <cell r="R7791">
            <v>28173.9130434783</v>
          </cell>
          <cell r="S7791">
            <v>178000</v>
          </cell>
          <cell r="T7791">
            <v>36626.086956521787</v>
          </cell>
          <cell r="U7791">
            <v>186626.08695652179</v>
          </cell>
          <cell r="V7791">
            <v>186600</v>
          </cell>
          <cell r="W7791">
            <v>7465.0434782608718</v>
          </cell>
          <cell r="X7791">
            <v>194091.13043478265</v>
          </cell>
        </row>
        <row r="7792">
          <cell r="E7792" t="str">
            <v>37.1E01.1279</v>
          </cell>
          <cell r="F7792" t="str">
            <v>22. HUYẾT HỌC TRUYỀN MÁU</v>
          </cell>
          <cell r="G7792" t="str">
            <v>22.296</v>
          </cell>
          <cell r="H7792" t="str">
            <v>Xác định kháng nguyên D yếu của hệ Rh (kỹ thuật Scangel/Gelcard)</v>
          </cell>
          <cell r="I7792" t="str">
            <v>Xác định kháng nguyên D yếu của hệ Rh (kỹ thuật Scangel/Gelcard)</v>
          </cell>
          <cell r="J7792" t="str">
            <v>Xác định kháng nguyên D yếu của hệ Rh (Kỹ thuật Scangel/Gelcard)</v>
          </cell>
          <cell r="K7792" t="str">
            <v>B</v>
          </cell>
          <cell r="M7792">
            <v>1293</v>
          </cell>
          <cell r="N7792">
            <v>1293</v>
          </cell>
          <cell r="P7792" t="str">
            <v>Định nhóm máu hệ Rh ( D yếu , D từng phần)</v>
          </cell>
          <cell r="Q7792">
            <v>150000</v>
          </cell>
          <cell r="R7792">
            <v>28173.9130434783</v>
          </cell>
          <cell r="S7792">
            <v>178000</v>
          </cell>
          <cell r="T7792">
            <v>36626.086956521787</v>
          </cell>
          <cell r="U7792">
            <v>186626.08695652179</v>
          </cell>
          <cell r="V7792">
            <v>186600</v>
          </cell>
          <cell r="W7792">
            <v>7465.0434782608718</v>
          </cell>
          <cell r="X7792">
            <v>194091.13043478265</v>
          </cell>
        </row>
        <row r="7793">
          <cell r="E7793" t="str">
            <v>37.1E01.1280</v>
          </cell>
          <cell r="F7793" t="str">
            <v>22. HUYẾT HỌC TRUYỀN MÁU</v>
          </cell>
          <cell r="G7793" t="str">
            <v>22.291</v>
          </cell>
          <cell r="H7793" t="str">
            <v>Định nhóm máu hệ Rh(D) (kỹ thuật ống nghiệm)</v>
          </cell>
          <cell r="I7793" t="str">
            <v>Định nhóm máu hệ Rh(D) (kỹ thuật ống nghiệm)</v>
          </cell>
          <cell r="J7793" t="str">
            <v>Định nhóm máu hệ Rh(D) (Kỹ thuật ống nghiệm)</v>
          </cell>
          <cell r="K7793" t="str">
            <v>C</v>
          </cell>
          <cell r="M7793">
            <v>1294</v>
          </cell>
          <cell r="N7793">
            <v>1294</v>
          </cell>
          <cell r="P7793" t="str">
            <v>Định nhóm máu hệ Rh(D) bằng phương pháp ống nghiệm, phiến đá</v>
          </cell>
          <cell r="Q7793">
            <v>27000</v>
          </cell>
          <cell r="R7793">
            <v>5008.6956521739103</v>
          </cell>
          <cell r="S7793">
            <v>32000</v>
          </cell>
          <cell r="T7793">
            <v>6511.3043478260834</v>
          </cell>
          <cell r="U7793">
            <v>33511.304347826081</v>
          </cell>
          <cell r="V7793">
            <v>33500</v>
          </cell>
          <cell r="W7793">
            <v>1340.4521739130432</v>
          </cell>
          <cell r="X7793">
            <v>34851.756521739124</v>
          </cell>
        </row>
        <row r="7794">
          <cell r="E7794" t="str">
            <v>37.1E01.1280</v>
          </cell>
          <cell r="F7794" t="str">
            <v>22. HUYẾT HỌC TRUYỀN MÁU</v>
          </cell>
          <cell r="G7794" t="str">
            <v>22.292</v>
          </cell>
          <cell r="H7794" t="str">
            <v>Định nhóm máu hệ Rh(D) (kỹ thuật phiến đá)</v>
          </cell>
          <cell r="I7794" t="str">
            <v>Định nhóm máu hệ Rh(D) (kỹ thuật phiến đá)</v>
          </cell>
          <cell r="J7794" t="str">
            <v>Định nhóm máu hệ Rh(D) (Kỹ thuật phiến đá)</v>
          </cell>
          <cell r="K7794" t="str">
            <v>C</v>
          </cell>
          <cell r="M7794">
            <v>1294</v>
          </cell>
          <cell r="N7794">
            <v>1294</v>
          </cell>
          <cell r="P7794" t="str">
            <v>Định nhóm máu hệ Rh(D) bằng phương pháp ống nghiệm, phiến đá</v>
          </cell>
          <cell r="Q7794">
            <v>27000</v>
          </cell>
          <cell r="R7794">
            <v>5008.6956521739103</v>
          </cell>
          <cell r="S7794">
            <v>32000</v>
          </cell>
          <cell r="T7794">
            <v>6511.3043478260834</v>
          </cell>
          <cell r="U7794">
            <v>33511.304347826081</v>
          </cell>
          <cell r="V7794">
            <v>33500</v>
          </cell>
          <cell r="W7794">
            <v>1340.4521739130432</v>
          </cell>
          <cell r="X7794">
            <v>34851.756521739124</v>
          </cell>
        </row>
        <row r="7795">
          <cell r="E7795" t="str">
            <v>37.1E01.1281</v>
          </cell>
          <cell r="F7795" t="str">
            <v>22. HUYẾT HỌC TRUYỀN MÁU</v>
          </cell>
          <cell r="G7795" t="str">
            <v>22.281</v>
          </cell>
          <cell r="H7795" t="str">
            <v>Định nhóm máu khó hệ ABO (kỹ thuật ống nghiệm)</v>
          </cell>
          <cell r="I7795" t="str">
            <v>Định nhóm máu khó hệ ABO (kỹ thuật ống nghiệm)</v>
          </cell>
          <cell r="J7795" t="str">
            <v>Định nhóm máu khó hệ ABO (Kỹ thuật ống nghiệm)</v>
          </cell>
          <cell r="K7795" t="str">
            <v>B</v>
          </cell>
          <cell r="M7795">
            <v>1295</v>
          </cell>
          <cell r="N7795">
            <v>1295</v>
          </cell>
          <cell r="P7795" t="str">
            <v>Định nhóm máu khó hệ ABO</v>
          </cell>
          <cell r="Q7795">
            <v>180000</v>
          </cell>
          <cell r="R7795">
            <v>32869.565217391297</v>
          </cell>
          <cell r="S7795">
            <v>212000</v>
          </cell>
          <cell r="T7795">
            <v>42730.434782608681</v>
          </cell>
          <cell r="U7795">
            <v>222730.43478260867</v>
          </cell>
          <cell r="V7795">
            <v>222700</v>
          </cell>
          <cell r="W7795">
            <v>8909.217391304348</v>
          </cell>
          <cell r="X7795">
            <v>231639.65217391303</v>
          </cell>
        </row>
        <row r="7796">
          <cell r="E7796" t="str">
            <v>37.1E01.1281</v>
          </cell>
          <cell r="F7796" t="str">
            <v>22. HUYẾT HỌC TRUYỀN MÁU</v>
          </cell>
          <cell r="G7796" t="str">
            <v>22.282</v>
          </cell>
          <cell r="H7796" t="str">
            <v>Định nhóm máu khó hệ ABO (kỹ thuật Scangel/Gelcard)</v>
          </cell>
          <cell r="I7796" t="str">
            <v>Định nhóm máu khó hệ ABO (kỹ thuật Scangel/Gelcard)</v>
          </cell>
          <cell r="J7796" t="str">
            <v>Định nhóm máu khó hệ ABO (Kỹ thuật Scangel/Gelcard)</v>
          </cell>
          <cell r="K7796" t="str">
            <v>B</v>
          </cell>
          <cell r="M7796">
            <v>1295</v>
          </cell>
          <cell r="N7796">
            <v>1295</v>
          </cell>
          <cell r="P7796" t="str">
            <v>Định nhóm máu khó hệ ABO</v>
          </cell>
          <cell r="Q7796">
            <v>180000</v>
          </cell>
          <cell r="R7796">
            <v>32869.565217391297</v>
          </cell>
          <cell r="S7796">
            <v>212000</v>
          </cell>
          <cell r="T7796">
            <v>42730.434782608681</v>
          </cell>
          <cell r="U7796">
            <v>222730.43478260867</v>
          </cell>
          <cell r="V7796">
            <v>222700</v>
          </cell>
          <cell r="W7796">
            <v>8909.217391304348</v>
          </cell>
          <cell r="X7796">
            <v>231639.65217391303</v>
          </cell>
        </row>
        <row r="7797">
          <cell r="E7797" t="str">
            <v>37.1E01.1282</v>
          </cell>
          <cell r="F7797" t="str">
            <v>22. HUYẾT HỌC TRUYỀN MÁU</v>
          </cell>
          <cell r="G7797" t="str">
            <v>22.36</v>
          </cell>
          <cell r="H7797" t="str">
            <v>Định tính ức chế yếu tố VIIIc/IX</v>
          </cell>
          <cell r="I7797" t="str">
            <v>Định tính ức chế yếu tố VIIIc/IX</v>
          </cell>
          <cell r="J7797" t="str">
            <v>Định tính ức chế yếu tố VIIIc/IX</v>
          </cell>
          <cell r="K7797" t="str">
            <v>B</v>
          </cell>
          <cell r="M7797">
            <v>1296</v>
          </cell>
          <cell r="N7797">
            <v>1296</v>
          </cell>
          <cell r="P7797" t="str">
            <v>Định tính ức chế yếu tố VIIIc/IX</v>
          </cell>
          <cell r="Q7797">
            <v>200000</v>
          </cell>
          <cell r="R7797">
            <v>37565.217391304403</v>
          </cell>
          <cell r="S7797">
            <v>237000</v>
          </cell>
          <cell r="T7797">
            <v>48834.782608695721</v>
          </cell>
          <cell r="U7797">
            <v>248834.78260869574</v>
          </cell>
          <cell r="V7797">
            <v>248800</v>
          </cell>
          <cell r="W7797">
            <v>9953.3913043478296</v>
          </cell>
          <cell r="X7797">
            <v>258788.17391304357</v>
          </cell>
        </row>
        <row r="7798">
          <cell r="E7798" t="str">
            <v>37.1E01.1283</v>
          </cell>
          <cell r="F7798" t="str">
            <v>22. HUYẾT HỌC TRUYỀN MÁU</v>
          </cell>
          <cell r="G7798" t="str">
            <v>22.634</v>
          </cell>
          <cell r="H7798" t="str">
            <v>Định type HLA cho 1 locus (Locus A, hoặc Locus B, hoặc Locus C, hoặc Locus DR, hoặc Locus DQ) bằng kỹ thuật PCR-SSP</v>
          </cell>
          <cell r="I7798" t="str">
            <v>Định type HLA cho 1 locus (Locus A, hoặc Locus B, hoặc Locus C, hoặc Locus DR, hoặc Locus DQ) bằng kỹ thuật PCR-SSP</v>
          </cell>
          <cell r="J7798" t="str">
            <v>Định type HLA cho 1 locus (Locus A, hoặc Locus B, hoặc Locus C, hoặc Locus DR, hoặc Locus DQ) bằng kỹ thuật PCR-SSP</v>
          </cell>
          <cell r="K7798" t="str">
            <v>B</v>
          </cell>
          <cell r="M7798">
            <v>1297</v>
          </cell>
          <cell r="N7798">
            <v>1297</v>
          </cell>
          <cell r="P7798" t="str">
            <v>Định type HLA cho 1 locus (Locus A, hoặc Locus B, hoặc Locus C, hoặc Locus DR, hoặcLocus DQ)  bằng kỹ thuật PCR-SSP</v>
          </cell>
          <cell r="Q7798">
            <v>1200000</v>
          </cell>
          <cell r="R7798">
            <v>78260.869565217406</v>
          </cell>
          <cell r="S7798">
            <v>1278000</v>
          </cell>
          <cell r="T7798">
            <v>101739.13043478262</v>
          </cell>
          <cell r="U7798">
            <v>1301739.1304347827</v>
          </cell>
          <cell r="V7798">
            <v>1301700</v>
          </cell>
          <cell r="W7798">
            <v>52069.565217391311</v>
          </cell>
          <cell r="X7798">
            <v>1353808.6956521741</v>
          </cell>
        </row>
        <row r="7799">
          <cell r="E7799" t="str">
            <v>37.1E01.1284</v>
          </cell>
          <cell r="F7799" t="str">
            <v>22. HUYẾT HỌC TRUYỀN MÁU</v>
          </cell>
          <cell r="G7799" t="str">
            <v>22.633</v>
          </cell>
          <cell r="H7799" t="str">
            <v>Định type HLA độ phân giải cao cho 1 locus (Locus A, hoặc Locus B, hoặc Locus C, hoặc Locus DR, hoặc Locus DQ, hoặc Locus DP) bằng kỹ thuật PCR-SSO</v>
          </cell>
          <cell r="I7799" t="str">
            <v>Định type HLA độ phân giải cao cho 1 locus (Locus A, hoặc Locus B, hoặc Locus C, hoặc Locus DR, hoặc Locus DQ, hoặc Locus DP) bằng kỹ thuật PCR-SSO</v>
          </cell>
          <cell r="J7799" t="str">
            <v>Định type HLA độ phân giải cao cho 1 locus (Locus A, hoặc Locus B, hoặc Locus C, hoặc Locus DR, hoặc Locus DQ, hoặc Locus DP) bằng kỹ thuật PCR-SSO</v>
          </cell>
          <cell r="K7799" t="str">
            <v>B</v>
          </cell>
          <cell r="M7799">
            <v>1298</v>
          </cell>
          <cell r="N7799">
            <v>1298</v>
          </cell>
          <cell r="P7799" t="str">
            <v>Định type HLA độ phân giải cao cho 1 locus (A, B, C, DR, DQ, DP) bằng kỹ thuật PCR-SSO</v>
          </cell>
          <cell r="Q7799">
            <v>1834000</v>
          </cell>
          <cell r="R7799">
            <v>78260.869565217406</v>
          </cell>
          <cell r="S7799">
            <v>1912000</v>
          </cell>
          <cell r="T7799">
            <v>101739.13043478262</v>
          </cell>
          <cell r="U7799">
            <v>1935739.1304347827</v>
          </cell>
          <cell r="V7799">
            <v>1935700</v>
          </cell>
          <cell r="W7799">
            <v>77429.565217391311</v>
          </cell>
          <cell r="X7799">
            <v>2013168.6956521741</v>
          </cell>
        </row>
        <row r="7800">
          <cell r="E7800" t="str">
            <v>37.1E01.1285</v>
          </cell>
          <cell r="F7800" t="str">
            <v>22. HUYẾT HỌC TRUYỀN MÁU</v>
          </cell>
          <cell r="G7800" t="str">
            <v>22.589</v>
          </cell>
          <cell r="H7800" t="str">
            <v>Đo độ đàn hồi cục máu (ROTEM: Rotation ThromboElastoMetry) trung hòa heparin (ROTEM-HEPTEM)</v>
          </cell>
          <cell r="I7800" t="str">
            <v>Đo độ đàn hồi cục máu (ROTEM: Rotation ThromboElastoMetry) trung hòa heparin (ROTEM-HEPTEM)</v>
          </cell>
          <cell r="J7800" t="str">
            <v>Đo độ đàn hồi cục máu (ROTEM: Rotation ThromboElastoMetry) trung hòa heparin (ROTEM-HEPTEM)</v>
          </cell>
          <cell r="K7800" t="str">
            <v>B</v>
          </cell>
          <cell r="M7800">
            <v>1299</v>
          </cell>
          <cell r="N7800">
            <v>1299</v>
          </cell>
          <cell r="P7800" t="str">
            <v>Đo độ đàn hồi cục máu (ROTEM: Rotation ThromboElastoMetry)  ức chế tiểu cầu (ROTEM-FIBTEM)/ ức chế tiêu sợi huyết (ROTEM-APTEM)/ trung hòa heparin (ROTEM-HEPTEM)</v>
          </cell>
          <cell r="Q7800">
            <v>490000</v>
          </cell>
          <cell r="R7800">
            <v>62608.695652173898</v>
          </cell>
          <cell r="S7800">
            <v>552000</v>
          </cell>
          <cell r="T7800">
            <v>81391.304347826066</v>
          </cell>
          <cell r="U7800">
            <v>571391.30434782605</v>
          </cell>
          <cell r="V7800">
            <v>571300</v>
          </cell>
          <cell r="W7800">
            <v>22855.652173913044</v>
          </cell>
          <cell r="X7800">
            <v>594246.95652173914</v>
          </cell>
        </row>
        <row r="7801">
          <cell r="E7801" t="str">
            <v>37.1E01.1285</v>
          </cell>
          <cell r="F7801" t="str">
            <v>22. HUYẾT HỌC TRUYỀN MÁU</v>
          </cell>
          <cell r="G7801" t="str">
            <v>22.587</v>
          </cell>
          <cell r="H7801" t="str">
            <v>Đo độ đàn hồi cục máu (ROTEM: Rotation ThromboElastoMetry) ức chế tiểu cầu (ROTEM-FIBTEM)</v>
          </cell>
          <cell r="I7801" t="str">
            <v>Đo độ đàn hồi cục máu (ROTEM: Rotation ThromboElastoMetry) ức chế tiểu cầu (ROTEM-FIBTEM)</v>
          </cell>
          <cell r="J7801" t="str">
            <v>Đo độ đàn hồi cục máu (ROTEM: Rotation ThromboElastoMetry) ức chế tiểu cầu (ROTEM-FIBTEM)</v>
          </cell>
          <cell r="K7801" t="str">
            <v>B</v>
          </cell>
          <cell r="M7801">
            <v>1299</v>
          </cell>
          <cell r="N7801">
            <v>1299</v>
          </cell>
          <cell r="P7801" t="str">
            <v>Đo độ đàn hồi cục máu (ROTEM: Rotation ThromboElastoMetry)  ức chế tiểu cầu (ROTEM-FIBTEM)/ ức chế tiêu sợi huyết (ROTEM-APTEM)/ trung hòa heparin (ROTEM-HEPTEM)</v>
          </cell>
          <cell r="Q7801">
            <v>490000</v>
          </cell>
          <cell r="R7801">
            <v>62608.695652173898</v>
          </cell>
          <cell r="S7801">
            <v>552000</v>
          </cell>
          <cell r="T7801">
            <v>81391.304347826066</v>
          </cell>
          <cell r="U7801">
            <v>571391.30434782605</v>
          </cell>
          <cell r="V7801">
            <v>571300</v>
          </cell>
          <cell r="W7801">
            <v>22855.652173913044</v>
          </cell>
          <cell r="X7801">
            <v>594246.95652173914</v>
          </cell>
        </row>
        <row r="7802">
          <cell r="E7802" t="str">
            <v>37.1E01.1285</v>
          </cell>
          <cell r="F7802" t="str">
            <v>22. HUYẾT HỌC TRUYỀN MÁU</v>
          </cell>
          <cell r="G7802" t="str">
            <v>22.588</v>
          </cell>
          <cell r="H7802" t="str">
            <v>Đo độ đàn hồi cục máu (ROTEM: Rotation ThromboElastoMetry) ức chế tiêu sợi huyết (ROTEM-APTEM)</v>
          </cell>
          <cell r="I7802" t="str">
            <v>Đo độ đàn hồi cục máu (ROTEM: Rotation ThromboElastoMetry) ức chế tiêu sợi huyết (ROTEM-APTEM)</v>
          </cell>
          <cell r="J7802" t="str">
            <v>Đo độ đàn hồi cục máu (ROTEM: Rotation ThromboElastoMetry) ức chế tiêu sợi huyết (ROTEM-APTEM)</v>
          </cell>
          <cell r="K7802" t="str">
            <v>B</v>
          </cell>
          <cell r="M7802">
            <v>1299</v>
          </cell>
          <cell r="N7802">
            <v>1299</v>
          </cell>
          <cell r="P7802" t="str">
            <v>Đo độ đàn hồi cục máu (ROTEM: Rotation ThromboElastoMetry)  ức chế tiểu cầu (ROTEM-FIBTEM)/ ức chế tiêu sợi huyết (ROTEM-APTEM)/ trung hòa heparin (ROTEM-HEPTEM)</v>
          </cell>
          <cell r="Q7802">
            <v>490000</v>
          </cell>
          <cell r="R7802">
            <v>62608.695652173898</v>
          </cell>
          <cell r="S7802">
            <v>552000</v>
          </cell>
          <cell r="T7802">
            <v>81391.304347826066</v>
          </cell>
          <cell r="U7802">
            <v>571391.30434782605</v>
          </cell>
          <cell r="V7802">
            <v>571300</v>
          </cell>
          <cell r="W7802">
            <v>22855.652173913044</v>
          </cell>
          <cell r="X7802">
            <v>594246.95652173914</v>
          </cell>
        </row>
        <row r="7803">
          <cell r="E7803" t="str">
            <v>37.1E01.1286</v>
          </cell>
          <cell r="F7803" t="str">
            <v>22. HUYẾT HỌC TRUYỀN MÁU</v>
          </cell>
          <cell r="G7803" t="str">
            <v>22.586</v>
          </cell>
          <cell r="H7803" t="str">
            <v>Đo độ đàn hồi cục máu (ROTEM: Rotation ThromboElastoMetry) ngoại sinh (ROTEM-EXTEM)</v>
          </cell>
          <cell r="I7803" t="str">
            <v>Đo độ đàn hồi cục máu (ROTEM: Rotation ThromboElastoMetry) ngoại sinh (ROTEM-EXTEM)</v>
          </cell>
          <cell r="J7803" t="str">
            <v>Đo độ đàn hồi cục máu (ROTEM: Rotation ThromboElastoMetry) ngoại sinh (ROTEM-EXTEM)</v>
          </cell>
          <cell r="K7803" t="str">
            <v>B</v>
          </cell>
          <cell r="M7803">
            <v>1300</v>
          </cell>
          <cell r="N7803">
            <v>1300</v>
          </cell>
          <cell r="P7803" t="str">
            <v>Đo độ đàn hồi cục máu (ROTEM: Rotation ThromboElastoMetry) nội sinh (ROTEM-INTEM)/ ngoại sinh (ROTEM-EXTEM)</v>
          </cell>
          <cell r="Q7803">
            <v>364000</v>
          </cell>
          <cell r="R7803">
            <v>62608.695652173898</v>
          </cell>
          <cell r="S7803">
            <v>426000</v>
          </cell>
          <cell r="T7803">
            <v>81391.304347826066</v>
          </cell>
          <cell r="U7803">
            <v>445391.30434782605</v>
          </cell>
          <cell r="V7803">
            <v>445300</v>
          </cell>
          <cell r="W7803">
            <v>17815.652173913044</v>
          </cell>
          <cell r="X7803">
            <v>463206.95652173908</v>
          </cell>
        </row>
        <row r="7804">
          <cell r="E7804" t="str">
            <v>37.1E01.1286</v>
          </cell>
          <cell r="F7804" t="str">
            <v>22. HUYẾT HỌC TRUYỀN MÁU</v>
          </cell>
          <cell r="G7804" t="str">
            <v>22.585</v>
          </cell>
          <cell r="H7804" t="str">
            <v>Đo độ đàn hồi cục máu (ROTEM: Rotation ThromboElastoMetry) nội sinh (ROTEM-INTEM)</v>
          </cell>
          <cell r="I7804" t="str">
            <v>Đo độ đàn hồi cục máu (ROTEM: Rotation ThromboElastoMetry) nội sinh (ROTEM-INTEM)</v>
          </cell>
          <cell r="J7804" t="str">
            <v>Đo độ đàn hồi cục máu (ROTEM: Rotation ThromboElastoMetry) nội sinh (ROTEM-INTEM)</v>
          </cell>
          <cell r="K7804" t="str">
            <v>B</v>
          </cell>
          <cell r="M7804">
            <v>1300</v>
          </cell>
          <cell r="N7804">
            <v>1300</v>
          </cell>
          <cell r="P7804" t="str">
            <v>Đo độ đàn hồi cục máu (ROTEM: Rotation ThromboElastoMetry) nội sinh (ROTEM-INTEM)/ ngoại sinh (ROTEM-EXTEM)</v>
          </cell>
          <cell r="Q7804">
            <v>364000</v>
          </cell>
          <cell r="R7804">
            <v>62608.695652173898</v>
          </cell>
          <cell r="S7804">
            <v>426000</v>
          </cell>
          <cell r="T7804">
            <v>81391.304347826066</v>
          </cell>
          <cell r="U7804">
            <v>445391.30434782605</v>
          </cell>
          <cell r="V7804">
            <v>445300</v>
          </cell>
          <cell r="W7804">
            <v>17815.652173913044</v>
          </cell>
          <cell r="X7804">
            <v>463206.95652173908</v>
          </cell>
        </row>
        <row r="7805">
          <cell r="E7805" t="str">
            <v>37.8C00.0271</v>
          </cell>
          <cell r="F7805" t="str">
            <v>8. Y HỌC CỔ TRUYỀN</v>
          </cell>
          <cell r="G7805" t="str">
            <v>8.354</v>
          </cell>
          <cell r="H7805" t="str">
            <v>Thuỷ châm điều trị huyết áp thấp</v>
          </cell>
          <cell r="I7805" t="str">
            <v>Thuỷ châm điều trị huyết áp thấp</v>
          </cell>
          <cell r="J7805" t="str">
            <v>Thuỷ châm điều trị huyết áp thấp</v>
          </cell>
          <cell r="K7805" t="str">
            <v>D</v>
          </cell>
          <cell r="L7805" t="str">
            <v>T2</v>
          </cell>
          <cell r="M7805">
            <v>280</v>
          </cell>
          <cell r="N7805">
            <v>280</v>
          </cell>
          <cell r="O7805" t="str">
            <v>Chưa bao gồm thuốc.</v>
          </cell>
          <cell r="P7805" t="str">
            <v>Thuỷ châm</v>
          </cell>
          <cell r="Q7805">
            <v>47000</v>
          </cell>
          <cell r="R7805">
            <v>23165.217391304301</v>
          </cell>
          <cell r="S7805">
            <v>70100</v>
          </cell>
          <cell r="T7805">
            <v>30114.78260869559</v>
          </cell>
          <cell r="U7805">
            <v>77114.78260869559</v>
          </cell>
          <cell r="V7805">
            <v>77100</v>
          </cell>
          <cell r="W7805">
            <v>3084.5913043478236</v>
          </cell>
          <cell r="X7805">
            <v>80199.373913043411</v>
          </cell>
        </row>
        <row r="7806">
          <cell r="E7806" t="str">
            <v>37.8C00.0271</v>
          </cell>
          <cell r="F7806" t="str">
            <v>03. NHI KHOA</v>
          </cell>
          <cell r="G7806" t="str">
            <v>3.544</v>
          </cell>
          <cell r="H7806" t="str">
            <v>Thuỷ châm điều trị khàn tiếng</v>
          </cell>
          <cell r="I7806" t="str">
            <v>Thuỷ châm điều trị khàn tiếng</v>
          </cell>
          <cell r="J7806" t="str">
            <v>Thuỷ châm điều trị khàn tiếng</v>
          </cell>
          <cell r="K7806" t="str">
            <v>D</v>
          </cell>
          <cell r="L7806" t="str">
            <v>T2</v>
          </cell>
          <cell r="M7806">
            <v>280</v>
          </cell>
          <cell r="N7806">
            <v>280</v>
          </cell>
          <cell r="O7806" t="str">
            <v>Chưa bao gồm thuốc.</v>
          </cell>
          <cell r="P7806" t="str">
            <v>Thuỷ châm</v>
          </cell>
          <cell r="Q7806">
            <v>47000</v>
          </cell>
          <cell r="R7806">
            <v>23165.217391304301</v>
          </cell>
          <cell r="S7806">
            <v>70100</v>
          </cell>
          <cell r="T7806">
            <v>30114.78260869559</v>
          </cell>
          <cell r="U7806">
            <v>77114.78260869559</v>
          </cell>
          <cell r="V7806">
            <v>77100</v>
          </cell>
          <cell r="W7806">
            <v>3084.5913043478236</v>
          </cell>
          <cell r="X7806">
            <v>80199.373913043411</v>
          </cell>
        </row>
        <row r="7807">
          <cell r="E7807" t="str">
            <v>37.1E01.1288</v>
          </cell>
          <cell r="F7807" t="str">
            <v>22. HUYẾT HỌC TRUYỀN MÁU</v>
          </cell>
          <cell r="G7807" t="str">
            <v>22.42</v>
          </cell>
          <cell r="H7807" t="str">
            <v>Đo độ ngưng tập tiểu cầu với Ristocetin</v>
          </cell>
          <cell r="I7807" t="str">
            <v>Đo độ ngưng tập tiểu cầu với Ristocetin</v>
          </cell>
          <cell r="J7807" t="str">
            <v>Đo độ ngưng tập tiểu cầu với Ristocetin</v>
          </cell>
          <cell r="K7807" t="str">
            <v>B</v>
          </cell>
          <cell r="M7807">
            <v>1302</v>
          </cell>
          <cell r="N7807">
            <v>1302</v>
          </cell>
          <cell r="O7807" t="str">
            <v>Giá cho mỗi yếu tố.</v>
          </cell>
          <cell r="P7807" t="str">
            <v>Đo độ ngưng tập tiểu cầu với  Ristocetin/ Epinephrin/ ArachidonicAcide/ thrombin</v>
          </cell>
          <cell r="Q7807">
            <v>180000</v>
          </cell>
          <cell r="R7807">
            <v>32869.565217391297</v>
          </cell>
          <cell r="S7807">
            <v>212000</v>
          </cell>
          <cell r="T7807">
            <v>42730.434782608681</v>
          </cell>
          <cell r="U7807">
            <v>222730.43478260867</v>
          </cell>
          <cell r="V7807">
            <v>222700</v>
          </cell>
          <cell r="W7807">
            <v>8909.217391304348</v>
          </cell>
          <cell r="X7807">
            <v>231639.65217391303</v>
          </cell>
        </row>
        <row r="7808">
          <cell r="E7808" t="str">
            <v>37.1E01.1289</v>
          </cell>
          <cell r="F7808" t="str">
            <v>02. NỘI KHOA</v>
          </cell>
          <cell r="G7808" t="str">
            <v>2.348</v>
          </cell>
          <cell r="H7808" t="str">
            <v>Đo độ nhớt dịch khớp</v>
          </cell>
          <cell r="I7808" t="str">
            <v>Đo độ nhớt dịch khớp</v>
          </cell>
          <cell r="J7808" t="str">
            <v>Đo độ nhớt dịch khớp</v>
          </cell>
          <cell r="K7808" t="str">
            <v>C</v>
          </cell>
          <cell r="M7808">
            <v>1303</v>
          </cell>
          <cell r="N7808">
            <v>1303</v>
          </cell>
          <cell r="P7808" t="str">
            <v>Đo độ nhớt (độ quánh) máu toàn phần/huyết tương/ dịch khác (tính cho một loại)</v>
          </cell>
          <cell r="Q7808">
            <v>45000</v>
          </cell>
          <cell r="R7808">
            <v>8452.1739130434798</v>
          </cell>
          <cell r="S7808">
            <v>53400</v>
          </cell>
          <cell r="T7808">
            <v>10987.826086956524</v>
          </cell>
          <cell r="U7808">
            <v>55987.826086956527</v>
          </cell>
          <cell r="V7808">
            <v>55900</v>
          </cell>
          <cell r="W7808">
            <v>2239.5130434782614</v>
          </cell>
          <cell r="X7808">
            <v>58227.33913043479</v>
          </cell>
        </row>
        <row r="7809">
          <cell r="E7809" t="str">
            <v>37.1E01.1289</v>
          </cell>
          <cell r="F7809" t="str">
            <v>02. NỘI KHOA</v>
          </cell>
          <cell r="G7809" t="str">
            <v>2.431</v>
          </cell>
          <cell r="H7809" t="str">
            <v>Xét nghiệm Mucin test</v>
          </cell>
          <cell r="I7809" t="str">
            <v>Xét nghiệm Mucin test</v>
          </cell>
          <cell r="J7809" t="str">
            <v>Xét nghiệm Mucin test</v>
          </cell>
          <cell r="K7809" t="str">
            <v>C</v>
          </cell>
          <cell r="M7809">
            <v>1303</v>
          </cell>
          <cell r="N7809">
            <v>1303</v>
          </cell>
          <cell r="P7809" t="str">
            <v>Đo độ nhớt (độ quánh) máu toàn phần/huyết tương/ dịch khác (tính cho một loại)</v>
          </cell>
          <cell r="Q7809">
            <v>45000</v>
          </cell>
          <cell r="R7809">
            <v>8452.1739130434798</v>
          </cell>
          <cell r="S7809">
            <v>53400</v>
          </cell>
          <cell r="T7809">
            <v>10987.826086956524</v>
          </cell>
          <cell r="U7809">
            <v>55987.826086956527</v>
          </cell>
          <cell r="V7809">
            <v>55900</v>
          </cell>
          <cell r="W7809">
            <v>2239.5130434782614</v>
          </cell>
          <cell r="X7809">
            <v>58227.33913043479</v>
          </cell>
        </row>
        <row r="7810">
          <cell r="E7810" t="str">
            <v>37.1E01.1289</v>
          </cell>
          <cell r="F7810" t="str">
            <v>22. HUYẾT HỌC TRUYỀN MÁU</v>
          </cell>
          <cell r="G7810" t="str">
            <v>22.39</v>
          </cell>
          <cell r="H7810" t="str">
            <v>Đo độ nhớt (độ quánh) máu toàn phần/huyết tương/dịch khác</v>
          </cell>
          <cell r="I7810" t="str">
            <v>Đo độ nhớt (độ quánh) máu toàn phần/huyết tương/dịch khác</v>
          </cell>
          <cell r="J7810" t="str">
            <v>Đo độ nhớt (độ quánh) máu toàn phần/huyết tương/dịch khác</v>
          </cell>
          <cell r="K7810" t="str">
            <v>B</v>
          </cell>
          <cell r="M7810">
            <v>1303</v>
          </cell>
          <cell r="N7810">
            <v>1303</v>
          </cell>
          <cell r="P7810" t="str">
            <v>Đo độ nhớt (độ quánh) máu toàn phần/huyết tương/ dịch khác (tính cho một loại)</v>
          </cell>
          <cell r="Q7810">
            <v>45000</v>
          </cell>
          <cell r="R7810">
            <v>8452.1739130434798</v>
          </cell>
          <cell r="S7810">
            <v>53400</v>
          </cell>
          <cell r="T7810">
            <v>10987.826086956524</v>
          </cell>
          <cell r="U7810">
            <v>55987.826086956527</v>
          </cell>
          <cell r="V7810">
            <v>55900</v>
          </cell>
          <cell r="W7810">
            <v>2239.5130434782614</v>
          </cell>
          <cell r="X7810">
            <v>58227.33913043479</v>
          </cell>
        </row>
        <row r="7811">
          <cell r="E7811" t="str">
            <v>37.1E01.1290</v>
          </cell>
          <cell r="F7811" t="str">
            <v>22. HUYẾT HỌC TRUYỀN MÁU</v>
          </cell>
          <cell r="G7811" t="str">
            <v>22.647</v>
          </cell>
          <cell r="H7811" t="str">
            <v>Xét nghiệm giải trình tự gen bằng kỹ thuật giải trình tự gen thế hệ 2</v>
          </cell>
          <cell r="I7811" t="str">
            <v>Xét nghiệm giải trình tự gen bằng kỹ thuật giải trình tự gen thế hệ 2</v>
          </cell>
          <cell r="J7811" t="str">
            <v>Xét nghiệm giải trình tự gen bằng kỹ thuật giải trình tự gen thế hệ 2</v>
          </cell>
          <cell r="K7811" t="str">
            <v>B</v>
          </cell>
          <cell r="M7811">
            <v>1304</v>
          </cell>
          <cell r="N7811">
            <v>1304</v>
          </cell>
          <cell r="P7811" t="str">
            <v>Giải trình tự gen bằng phương pháp NGS (giá tính cho 01 gen)</v>
          </cell>
          <cell r="Q7811">
            <v>7800000</v>
          </cell>
          <cell r="R7811">
            <v>313043.47826086998</v>
          </cell>
          <cell r="S7811">
            <v>8113000</v>
          </cell>
          <cell r="T7811">
            <v>406956.52173913096</v>
          </cell>
          <cell r="U7811">
            <v>8206956.5217391308</v>
          </cell>
          <cell r="V7811">
            <v>8206900</v>
          </cell>
          <cell r="W7811">
            <v>328278.26086956525</v>
          </cell>
          <cell r="X7811">
            <v>8535234.7826086953</v>
          </cell>
        </row>
        <row r="7812">
          <cell r="E7812" t="str">
            <v>37.1E01.1290</v>
          </cell>
          <cell r="F7812" t="str">
            <v>22. HUYẾT HỌC TRUYỀN MÁU</v>
          </cell>
          <cell r="G7812" t="str">
            <v>22.449</v>
          </cell>
          <cell r="H7812" t="str">
            <v>Xét nghiệm giải trình tự gen bằng NGS</v>
          </cell>
          <cell r="I7812" t="str">
            <v>Xét nghiệm giải trình tự gen bằng NGS</v>
          </cell>
          <cell r="J7812" t="str">
            <v>Xét nghiệm giải trình tự gen trên hệ thống Miseq</v>
          </cell>
          <cell r="K7812" t="str">
            <v>A</v>
          </cell>
          <cell r="M7812">
            <v>1304</v>
          </cell>
          <cell r="N7812">
            <v>1304</v>
          </cell>
          <cell r="P7812" t="str">
            <v>Giải trình tự gen bằng phương pháp NGS (giá tính cho 01 gen)</v>
          </cell>
          <cell r="Q7812">
            <v>7800000</v>
          </cell>
          <cell r="R7812">
            <v>313043.47826086998</v>
          </cell>
          <cell r="S7812">
            <v>8113000</v>
          </cell>
          <cell r="T7812">
            <v>406956.52173913096</v>
          </cell>
          <cell r="U7812">
            <v>8206956.5217391308</v>
          </cell>
          <cell r="V7812">
            <v>8206900</v>
          </cell>
          <cell r="W7812">
            <v>328278.26086956525</v>
          </cell>
          <cell r="X7812">
            <v>8535234.7826086953</v>
          </cell>
        </row>
        <row r="7813">
          <cell r="E7813" t="str">
            <v>37.1E01.1290</v>
          </cell>
          <cell r="F7813" t="str">
            <v>22. HUYẾT HỌC TRUYỀN MÁU</v>
          </cell>
          <cell r="G7813" t="str">
            <v>22.654</v>
          </cell>
          <cell r="H7813" t="str">
            <v>Xét nghiệm xác định mọc mảnh ghép (Chimerism) bằng kỹ thuật giải trình tự gen thế hệ 2</v>
          </cell>
          <cell r="I7813" t="str">
            <v>Xét nghiệm xác định mọc mảnh ghép (Chimerism) bằng kỹ thuật giải trình tự gen thế hệ 2</v>
          </cell>
          <cell r="J7813" t="str">
            <v>Xét nghiệm xác định mọc mảnh ghép (Chimerism) bằng kỹ thuật giải trình tự gen thế hệ 2</v>
          </cell>
          <cell r="K7813" t="str">
            <v>B</v>
          </cell>
          <cell r="M7813">
            <v>1304</v>
          </cell>
          <cell r="N7813">
            <v>1304</v>
          </cell>
          <cell r="P7813" t="str">
            <v>Giải trình tự gen bằng phương pháp NGS (giá tính cho 01 gen)</v>
          </cell>
          <cell r="Q7813">
            <v>7800000</v>
          </cell>
          <cell r="R7813">
            <v>313043.47826086998</v>
          </cell>
          <cell r="S7813">
            <v>8113000</v>
          </cell>
          <cell r="T7813">
            <v>406956.52173913096</v>
          </cell>
          <cell r="U7813">
            <v>8206956.5217391308</v>
          </cell>
          <cell r="V7813">
            <v>8206900</v>
          </cell>
          <cell r="W7813">
            <v>328278.26086956525</v>
          </cell>
          <cell r="X7813">
            <v>8535234.7826086953</v>
          </cell>
        </row>
        <row r="7814">
          <cell r="E7814" t="str">
            <v>37.1E01.1291</v>
          </cell>
          <cell r="F7814" t="str">
            <v>22. HUYẾT HỌC TRUYỀN MÁU</v>
          </cell>
          <cell r="G7814" t="str">
            <v>22.406</v>
          </cell>
          <cell r="H7814" t="str">
            <v>Giải trình tự gene chẩn đoán bệnh beta thalassemia</v>
          </cell>
          <cell r="I7814" t="str">
            <v>Giải trình tự gene chẩn đoán bệnh beta thalassemia</v>
          </cell>
          <cell r="J7814" t="str">
            <v>Giải trình tự gene chẩn đoán bệnh beta thalassemia</v>
          </cell>
          <cell r="K7814" t="str">
            <v>A</v>
          </cell>
          <cell r="M7814">
            <v>1305</v>
          </cell>
          <cell r="N7814">
            <v>1305</v>
          </cell>
          <cell r="P7814" t="str">
            <v>Giải trình tự gen bằng phương pháp Sanger (giá tính cho 01 gen)</v>
          </cell>
          <cell r="Q7814">
            <v>6500000</v>
          </cell>
          <cell r="R7814">
            <v>313043.47826086998</v>
          </cell>
          <cell r="S7814">
            <v>6813000</v>
          </cell>
          <cell r="T7814">
            <v>406956.52173913096</v>
          </cell>
          <cell r="U7814">
            <v>6906956.5217391308</v>
          </cell>
          <cell r="V7814">
            <v>6906900</v>
          </cell>
          <cell r="W7814">
            <v>276278.26086956525</v>
          </cell>
          <cell r="X7814">
            <v>7183234.7826086963</v>
          </cell>
        </row>
        <row r="7815">
          <cell r="E7815" t="str">
            <v>37.1E01.1291</v>
          </cell>
          <cell r="F7815" t="str">
            <v>22. HUYẾT HỌC TRUYỀN MÁU</v>
          </cell>
          <cell r="G7815" t="str">
            <v>22.407</v>
          </cell>
          <cell r="H7815" t="str">
            <v>Giải trình tự gene chẩn đoán trước sinh bệnh beta thalassemia</v>
          </cell>
          <cell r="I7815" t="str">
            <v>Giải trình tự gene chẩn đoán trước sinh bệnh beta thalassemia</v>
          </cell>
          <cell r="J7815" t="str">
            <v>Giải trình tự gene chẩn đoán trước sinh bệnh beta thalassemia</v>
          </cell>
          <cell r="K7815" t="str">
            <v>A</v>
          </cell>
          <cell r="M7815">
            <v>1305</v>
          </cell>
          <cell r="N7815">
            <v>1305</v>
          </cell>
          <cell r="P7815" t="str">
            <v>Giải trình tự gen bằng phương pháp Sanger (giá tính cho 01 gen)</v>
          </cell>
          <cell r="Q7815">
            <v>6500000</v>
          </cell>
          <cell r="R7815">
            <v>313043.47826086998</v>
          </cell>
          <cell r="S7815">
            <v>6813000</v>
          </cell>
          <cell r="T7815">
            <v>406956.52173913096</v>
          </cell>
          <cell r="U7815">
            <v>6906956.5217391308</v>
          </cell>
          <cell r="V7815">
            <v>6906900</v>
          </cell>
          <cell r="W7815">
            <v>276278.26086956525</v>
          </cell>
          <cell r="X7815">
            <v>7183234.7826086963</v>
          </cell>
        </row>
        <row r="7816">
          <cell r="E7816" t="str">
            <v>37.1E01.1291</v>
          </cell>
          <cell r="F7816" t="str">
            <v>22. HUYẾT HỌC TRUYỀN MÁU</v>
          </cell>
          <cell r="G7816" t="str">
            <v>22.412</v>
          </cell>
          <cell r="H7816" t="str">
            <v>Giải trình tự gene Perforin (PRF1) bệnh HLH</v>
          </cell>
          <cell r="I7816" t="str">
            <v>Giải trình tự gene Perforin (PRF1) bệnh HLH</v>
          </cell>
          <cell r="J7816" t="str">
            <v>Giải trình tự gene Perforin (PRF1) bệnh HLH</v>
          </cell>
          <cell r="K7816" t="str">
            <v>A</v>
          </cell>
          <cell r="M7816">
            <v>1305</v>
          </cell>
          <cell r="N7816">
            <v>1305</v>
          </cell>
          <cell r="P7816" t="str">
            <v>Giải trình tự gen bằng phương pháp Sanger (giá tính cho 01 gen)</v>
          </cell>
          <cell r="Q7816">
            <v>6500000</v>
          </cell>
          <cell r="R7816">
            <v>313043.47826086998</v>
          </cell>
          <cell r="S7816">
            <v>6813000</v>
          </cell>
          <cell r="T7816">
            <v>406956.52173913096</v>
          </cell>
          <cell r="U7816">
            <v>6906956.5217391308</v>
          </cell>
          <cell r="V7816">
            <v>6906900</v>
          </cell>
          <cell r="W7816">
            <v>276278.26086956525</v>
          </cell>
          <cell r="X7816">
            <v>7183234.7826086963</v>
          </cell>
        </row>
        <row r="7817">
          <cell r="E7817" t="str">
            <v>37.1E01.1291</v>
          </cell>
          <cell r="F7817" t="str">
            <v>22. HUYẾT HỌC TRUYỀN MÁU</v>
          </cell>
          <cell r="G7817" t="str">
            <v>22.413</v>
          </cell>
          <cell r="H7817" t="str">
            <v>Giải trình tự gene Perforin (PRF1) chẩn đoán trước sinh bệnh HLH</v>
          </cell>
          <cell r="I7817" t="str">
            <v>Giải trình tự gene Perforin (PRF1) chẩn đoán trước sinh bệnh HLH</v>
          </cell>
          <cell r="J7817" t="str">
            <v>Giải trình tự gene Perforin (PRF1) chẩn đoán trước sinh bệnh HLH</v>
          </cell>
          <cell r="K7817" t="str">
            <v>A</v>
          </cell>
          <cell r="M7817">
            <v>1305</v>
          </cell>
          <cell r="N7817">
            <v>1305</v>
          </cell>
          <cell r="P7817" t="str">
            <v>Giải trình tự gen bằng phương pháp Sanger (giá tính cho 01 gen)</v>
          </cell>
          <cell r="Q7817">
            <v>6500000</v>
          </cell>
          <cell r="R7817">
            <v>313043.47826086998</v>
          </cell>
          <cell r="S7817">
            <v>6813000</v>
          </cell>
          <cell r="T7817">
            <v>406956.52173913096</v>
          </cell>
          <cell r="U7817">
            <v>6906956.5217391308</v>
          </cell>
          <cell r="V7817">
            <v>6906900</v>
          </cell>
          <cell r="W7817">
            <v>276278.26086956525</v>
          </cell>
          <cell r="X7817">
            <v>7183234.7826086963</v>
          </cell>
        </row>
        <row r="7818">
          <cell r="E7818" t="str">
            <v>37.1E01.1291</v>
          </cell>
          <cell r="F7818" t="str">
            <v>22. HUYẾT HỌC TRUYỀN MÁU</v>
          </cell>
          <cell r="G7818" t="str">
            <v>22.641</v>
          </cell>
          <cell r="H7818" t="str">
            <v>Xét nghiệm giải trình tự gen bằng kỹ thuật giải trình tự thế hệ 1 (cho mỗi đoạn gen &lt; 1kb)</v>
          </cell>
          <cell r="I7818" t="str">
            <v>Xét nghiệm giải trình tự gen bằng kỹ thuật giải trình tự thế hệ 1 (cho mỗi đoạn gen &lt; 1kb)</v>
          </cell>
          <cell r="J7818" t="str">
            <v>Xét nghiệm giải trình tự gen bằng kỹ thuật giải trình tự thế hệ 1 (cho mỗi đoạn gen &lt; 1kb)</v>
          </cell>
          <cell r="K7818" t="str">
            <v>B</v>
          </cell>
          <cell r="M7818">
            <v>1305</v>
          </cell>
          <cell r="N7818">
            <v>1305</v>
          </cell>
          <cell r="P7818" t="str">
            <v>Giải trình tự gen bằng phương pháp Sanger (giá tính cho 01 gen)</v>
          </cell>
          <cell r="Q7818">
            <v>6500000</v>
          </cell>
          <cell r="R7818">
            <v>313043.47826086998</v>
          </cell>
          <cell r="S7818">
            <v>6813000</v>
          </cell>
          <cell r="T7818">
            <v>406956.52173913096</v>
          </cell>
          <cell r="U7818">
            <v>6906956.5217391308</v>
          </cell>
          <cell r="V7818">
            <v>6906900</v>
          </cell>
          <cell r="W7818">
            <v>276278.26086956525</v>
          </cell>
          <cell r="X7818">
            <v>7183234.7826086963</v>
          </cell>
        </row>
        <row r="7819">
          <cell r="E7819" t="str">
            <v>37.1E01.1291</v>
          </cell>
          <cell r="F7819" t="str">
            <v>22. HUYẾT HỌC TRUYỀN MÁU</v>
          </cell>
          <cell r="G7819" t="str">
            <v>22.655</v>
          </cell>
          <cell r="H7819" t="str">
            <v>Xét nghiệm xác định mọc mảnh ghép (Chimerism) bằng kỹ thuật giải trình tự gen thế hệ 1</v>
          </cell>
          <cell r="I7819" t="str">
            <v>Xét nghiệm xác định mọc mảnh ghép (Chimerism) bằng kỹ thuật giải trình tự gen thế hệ 1</v>
          </cell>
          <cell r="J7819" t="str">
            <v>Xét nghiệm xác định mọc mảnh ghép (Chimerism) bằng kỹ thuật giải trình tự gen thế hệ 1</v>
          </cell>
          <cell r="K7819" t="str">
            <v>B</v>
          </cell>
          <cell r="M7819">
            <v>1305</v>
          </cell>
          <cell r="N7819">
            <v>1305</v>
          </cell>
          <cell r="P7819" t="str">
            <v>Giải trình tự gen bằng phương pháp Sanger (giá tính cho 01 gen)</v>
          </cell>
          <cell r="Q7819">
            <v>6500000</v>
          </cell>
          <cell r="R7819">
            <v>313043.47826086998</v>
          </cell>
          <cell r="S7819">
            <v>6813000</v>
          </cell>
          <cell r="T7819">
            <v>406956.52173913096</v>
          </cell>
          <cell r="U7819">
            <v>6906956.5217391308</v>
          </cell>
          <cell r="V7819">
            <v>6906900</v>
          </cell>
          <cell r="W7819">
            <v>276278.26086956525</v>
          </cell>
          <cell r="X7819">
            <v>7183234.7826086963</v>
          </cell>
        </row>
        <row r="7820">
          <cell r="E7820" t="str">
            <v>37.1E01.1292</v>
          </cell>
          <cell r="F7820" t="str">
            <v>22. HUYẾT HỌC TRUYỀN MÁU</v>
          </cell>
          <cell r="G7820" t="str">
            <v>22.161</v>
          </cell>
          <cell r="H7820" t="str">
            <v>Định lượng huyết sắc tố (hemoglobin) bằng quang kế</v>
          </cell>
          <cell r="I7820" t="str">
            <v>Định lượng huyết sắc tố (hemoglobin) bằng quang kế</v>
          </cell>
          <cell r="J7820" t="str">
            <v>Định lượng huyết sắc tố (hemoglobin) bằng quang kế</v>
          </cell>
          <cell r="K7820" t="str">
            <v>C</v>
          </cell>
          <cell r="M7820">
            <v>1306</v>
          </cell>
          <cell r="N7820">
            <v>1306</v>
          </cell>
          <cell r="P7820" t="str">
            <v>Hemoglobin Định lượng (bằng máy quang kế)</v>
          </cell>
          <cell r="Q7820">
            <v>26000</v>
          </cell>
          <cell r="R7820">
            <v>4852.1739130434798</v>
          </cell>
          <cell r="S7820">
            <v>30800</v>
          </cell>
          <cell r="T7820">
            <v>6307.8260869565238</v>
          </cell>
          <cell r="U7820">
            <v>32307.826086956524</v>
          </cell>
          <cell r="V7820">
            <v>32300</v>
          </cell>
          <cell r="W7820">
            <v>1292.3130434782611</v>
          </cell>
          <cell r="X7820">
            <v>33600.139130434785</v>
          </cell>
        </row>
        <row r="7821">
          <cell r="E7821" t="str">
            <v>37.1E01.1293</v>
          </cell>
          <cell r="F7821" t="str">
            <v>22. HUYẾT HỌC TRUYỀN MÁU</v>
          </cell>
          <cell r="G7821" t="str">
            <v>22.264</v>
          </cell>
          <cell r="H7821" t="str">
            <v>Hiệu giá kháng thể miễn dịch (kỹ thuật Scangel/Gelcard trên máy bán tự động)</v>
          </cell>
          <cell r="I7821" t="str">
            <v>Hiệu giá kháng thể miễn dịch (kỹ thuật Scangel/Gelcard trên máy bán tự động)</v>
          </cell>
          <cell r="J7821" t="str">
            <v>Hiệu giá kháng thể miễn dịch (Kỹ thuật Scangel/Gelcard trên máy bán tự động)</v>
          </cell>
          <cell r="K7821" t="str">
            <v>B</v>
          </cell>
          <cell r="M7821">
            <v>1307</v>
          </cell>
          <cell r="N7821">
            <v>1307</v>
          </cell>
          <cell r="P7821" t="str">
            <v>Hiệu giá kháng thể miễn dịch (Kỹ thuật Scangel/Gelcard trên máy bán tự động/tự động)</v>
          </cell>
          <cell r="Q7821">
            <v>413000</v>
          </cell>
          <cell r="R7821">
            <v>46956.521739130403</v>
          </cell>
          <cell r="S7821">
            <v>459000</v>
          </cell>
          <cell r="T7821">
            <v>61043.478260869524</v>
          </cell>
          <cell r="U7821">
            <v>474043.47826086951</v>
          </cell>
          <cell r="V7821">
            <v>474000</v>
          </cell>
          <cell r="W7821">
            <v>18961.73913043478</v>
          </cell>
          <cell r="X7821">
            <v>493005.21739130426</v>
          </cell>
        </row>
        <row r="7822">
          <cell r="E7822" t="str">
            <v>37.1E01.1294</v>
          </cell>
          <cell r="F7822" t="str">
            <v>22. HUYẾT HỌC TRUYỀN MÁU</v>
          </cell>
          <cell r="G7822" t="str">
            <v>22.267</v>
          </cell>
          <cell r="H7822" t="str">
            <v>Hiệu giá kháng thể tự nhiên chống A, B (kỹ thuật ống nghiệm)</v>
          </cell>
          <cell r="I7822" t="str">
            <v>Hiệu giá kháng thể tự nhiên chống A, B (kỹ thuật ống nghiệm)</v>
          </cell>
          <cell r="J7822" t="str">
            <v>Hiệu giá kháng thể tự nhiên chống A, B (Kỹ thuật ống nghiệm)</v>
          </cell>
          <cell r="K7822" t="str">
            <v>C</v>
          </cell>
          <cell r="M7822">
            <v>1308</v>
          </cell>
          <cell r="N7822">
            <v>1308</v>
          </cell>
          <cell r="P7822" t="str">
            <v>Hiệu giá kháng thể tự nhiên chống A, B/ Hiệu giá kháng thể bất thường 30-50)</v>
          </cell>
          <cell r="Q7822">
            <v>35000</v>
          </cell>
          <cell r="R7822">
            <v>6573.9130434782601</v>
          </cell>
          <cell r="S7822">
            <v>41500</v>
          </cell>
          <cell r="T7822">
            <v>8546.0869565217381</v>
          </cell>
          <cell r="U7822">
            <v>43546.086956521736</v>
          </cell>
          <cell r="V7822">
            <v>43500</v>
          </cell>
          <cell r="W7822">
            <v>1741.8434782608695</v>
          </cell>
          <cell r="X7822">
            <v>45287.930434782604</v>
          </cell>
        </row>
        <row r="7823">
          <cell r="E7823" t="str">
            <v>37.1E01.1295</v>
          </cell>
          <cell r="F7823" t="str">
            <v>22. HUYẾT HỌC TRUYỀN MÁU</v>
          </cell>
          <cell r="G7823" t="str">
            <v>22.147</v>
          </cell>
          <cell r="H7823" t="str">
            <v>Nhuộm hóa mô miễn dịch tủy xương</v>
          </cell>
          <cell r="I7823" t="str">
            <v>Nhuộm hóa mô miễn dịch tủy xương</v>
          </cell>
          <cell r="J7823" t="str">
            <v>Nhuộm hoá mô miễn dịch tuỷ xương</v>
          </cell>
          <cell r="K7823" t="str">
            <v>B</v>
          </cell>
          <cell r="M7823">
            <v>1309</v>
          </cell>
          <cell r="N7823">
            <v>1309</v>
          </cell>
          <cell r="P7823" t="str">
            <v>Hoá mô miễn dịch tuỷ xương (01 marker)</v>
          </cell>
          <cell r="Q7823">
            <v>160000</v>
          </cell>
          <cell r="R7823">
            <v>29739.130434782601</v>
          </cell>
          <cell r="S7823">
            <v>189000</v>
          </cell>
          <cell r="T7823">
            <v>38660.869565217377</v>
          </cell>
          <cell r="U7823">
            <v>198660.86956521738</v>
          </cell>
          <cell r="V7823">
            <v>198600</v>
          </cell>
          <cell r="W7823">
            <v>7946.4347826086951</v>
          </cell>
          <cell r="X7823">
            <v>206607.30434782608</v>
          </cell>
        </row>
        <row r="7824">
          <cell r="E7824" t="str">
            <v>37.1E01.1296</v>
          </cell>
          <cell r="F7824" t="str">
            <v>22. HUYẾT HỌC TRUYỀN MÁU</v>
          </cell>
          <cell r="G7824" t="str">
            <v>22.134</v>
          </cell>
          <cell r="H7824" t="str">
            <v>Xét nghiệm hồng cầu lưới (bằng phương pháp thủ công)</v>
          </cell>
          <cell r="I7824" t="str">
            <v>Xét nghiệm hồng cầu lưới (bằng phương pháp thủ công)</v>
          </cell>
          <cell r="J7824" t="str">
            <v>Xét nghiệm hồng cầu lưới (bằng phương pháp thủ công)</v>
          </cell>
          <cell r="K7824" t="str">
            <v>C</v>
          </cell>
          <cell r="M7824">
            <v>1310</v>
          </cell>
          <cell r="N7824">
            <v>1310</v>
          </cell>
          <cell r="P7824" t="str">
            <v>Hồng cầu lưới (bằng phương pháp thủ công)</v>
          </cell>
          <cell r="Q7824">
            <v>23000</v>
          </cell>
          <cell r="R7824">
            <v>4226.0869565217399</v>
          </cell>
          <cell r="S7824">
            <v>27200</v>
          </cell>
          <cell r="T7824">
            <v>5493.9130434782619</v>
          </cell>
          <cell r="U7824">
            <v>28493.913043478264</v>
          </cell>
          <cell r="V7824">
            <v>28400</v>
          </cell>
          <cell r="W7824">
            <v>1139.7565217391307</v>
          </cell>
          <cell r="X7824">
            <v>29633.669565217395</v>
          </cell>
        </row>
        <row r="7825">
          <cell r="E7825" t="str">
            <v>37.1E01.1297</v>
          </cell>
          <cell r="F7825" t="str">
            <v>22. HUYẾT HỌC TRUYỀN MÁU</v>
          </cell>
          <cell r="G7825" t="str">
            <v>22.123</v>
          </cell>
          <cell r="H7825" t="str">
            <v>Huyết đồ (bằng phương pháp thủ công)</v>
          </cell>
          <cell r="I7825" t="str">
            <v>Huyết đồ (bằng phương pháp thủ công)</v>
          </cell>
          <cell r="J7825" t="str">
            <v>Huyết đồ (bằng phương pháp thủ công)</v>
          </cell>
          <cell r="K7825" t="str">
            <v>C</v>
          </cell>
          <cell r="M7825">
            <v>1311</v>
          </cell>
          <cell r="N7825">
            <v>1311</v>
          </cell>
          <cell r="P7825" t="str">
            <v>Huyết đồ (bằng phương pháp thủ công)</v>
          </cell>
          <cell r="Q7825">
            <v>57000</v>
          </cell>
          <cell r="R7825">
            <v>10643.4782608696</v>
          </cell>
          <cell r="S7825">
            <v>67600</v>
          </cell>
          <cell r="T7825">
            <v>13836.52173913048</v>
          </cell>
          <cell r="U7825">
            <v>70836.521739130476</v>
          </cell>
          <cell r="V7825">
            <v>70800</v>
          </cell>
          <cell r="W7825">
            <v>2833.4608695652191</v>
          </cell>
          <cell r="X7825">
            <v>73669.982608695689</v>
          </cell>
        </row>
        <row r="7826">
          <cell r="E7826" t="str">
            <v>37.1E01.1298</v>
          </cell>
          <cell r="F7826" t="str">
            <v>22. HUYẾT HỌC TRUYỀN MÁU</v>
          </cell>
          <cell r="G7826" t="str">
            <v>22.125</v>
          </cell>
          <cell r="H7826" t="str">
            <v>Huyết đồ (bằng máy đếm laser)</v>
          </cell>
          <cell r="I7826" t="str">
            <v>Huyết đồ (bằng máy đếm laser)</v>
          </cell>
          <cell r="J7826" t="str">
            <v>Huyết đồ (bằng máy đếm laser)</v>
          </cell>
          <cell r="K7826" t="str">
            <v>C</v>
          </cell>
          <cell r="M7826">
            <v>1312</v>
          </cell>
          <cell r="N7826">
            <v>1312</v>
          </cell>
          <cell r="P7826" t="str">
            <v>Huyết đồ (sử dụng máy đếm tự động)</v>
          </cell>
          <cell r="Q7826">
            <v>60000</v>
          </cell>
          <cell r="R7826">
            <v>11269.5652173913</v>
          </cell>
          <cell r="S7826">
            <v>71200</v>
          </cell>
          <cell r="T7826">
            <v>14650.434782608691</v>
          </cell>
          <cell r="U7826">
            <v>74650.434782608689</v>
          </cell>
          <cell r="V7826">
            <v>74600</v>
          </cell>
          <cell r="W7826">
            <v>2986.0173913043477</v>
          </cell>
          <cell r="X7826">
            <v>77636.452173913043</v>
          </cell>
        </row>
        <row r="7827">
          <cell r="E7827" t="str">
            <v>37.1E01.1298</v>
          </cell>
          <cell r="F7827" t="str">
            <v>22. HUYẾT HỌC TRUYỀN MÁU</v>
          </cell>
          <cell r="G7827" t="str">
            <v>22.124</v>
          </cell>
          <cell r="H7827" t="str">
            <v>Huyết đồ (bằng máy đếm tổng trở)</v>
          </cell>
          <cell r="I7827" t="str">
            <v>Huyết đồ (bằng máy đếm tổng trở)</v>
          </cell>
          <cell r="J7827" t="str">
            <v>Huyết đồ (bằng máy đếm tổng trở)</v>
          </cell>
          <cell r="K7827" t="str">
            <v>C</v>
          </cell>
          <cell r="M7827">
            <v>1312</v>
          </cell>
          <cell r="N7827">
            <v>1312</v>
          </cell>
          <cell r="P7827" t="str">
            <v>Huyết đồ (sử dụng máy đếm tự động)</v>
          </cell>
          <cell r="Q7827">
            <v>60000</v>
          </cell>
          <cell r="R7827">
            <v>11269.5652173913</v>
          </cell>
          <cell r="S7827">
            <v>71200</v>
          </cell>
          <cell r="T7827">
            <v>14650.434782608691</v>
          </cell>
          <cell r="U7827">
            <v>74650.434782608689</v>
          </cell>
          <cell r="V7827">
            <v>74600</v>
          </cell>
          <cell r="W7827">
            <v>2986.0173913043477</v>
          </cell>
          <cell r="X7827">
            <v>77636.452173913043</v>
          </cell>
        </row>
        <row r="7828">
          <cell r="E7828" t="str">
            <v>37.1E01.1299</v>
          </cell>
          <cell r="F7828" t="str">
            <v>22. HUYẾT HỌC TRUYỀN MÁU</v>
          </cell>
          <cell r="G7828" t="str">
            <v>22.605</v>
          </cell>
          <cell r="H7828" t="str">
            <v>Huyết đồ (bằng hệ thống tự động hoàn toàn)</v>
          </cell>
          <cell r="I7828" t="str">
            <v>Huyết đồ (bằng hệ thống tự động hoàn toàn)</v>
          </cell>
          <cell r="J7828" t="str">
            <v>Huyết đồ (bằng hệ thống tự động hoàn toàn)</v>
          </cell>
          <cell r="K7828" t="str">
            <v>B</v>
          </cell>
          <cell r="M7828">
            <v>1313</v>
          </cell>
          <cell r="N7828">
            <v>1313</v>
          </cell>
          <cell r="P7828" t="str">
            <v>Huyết đồ bằng hệ thống tự động hoàn toàn (có nhuộm lam)</v>
          </cell>
          <cell r="Q7828">
            <v>129000</v>
          </cell>
          <cell r="R7828">
            <v>25043.4782608696</v>
          </cell>
          <cell r="S7828">
            <v>154000</v>
          </cell>
          <cell r="T7828">
            <v>32556.52173913048</v>
          </cell>
          <cell r="U7828">
            <v>161556.52173913049</v>
          </cell>
          <cell r="V7828">
            <v>161500</v>
          </cell>
          <cell r="W7828">
            <v>6462.2608695652198</v>
          </cell>
          <cell r="X7828">
            <v>168018.78260869571</v>
          </cell>
        </row>
        <row r="7829">
          <cell r="E7829" t="str">
            <v>37.8C00.0271</v>
          </cell>
          <cell r="F7829" t="str">
            <v>8. Y HỌC CỔ TRUYỀN</v>
          </cell>
          <cell r="G7829" t="str">
            <v>8.363</v>
          </cell>
          <cell r="H7829" t="str">
            <v>Thuỷ châm điều trị khàn tiếng</v>
          </cell>
          <cell r="I7829" t="str">
            <v>Thuỷ châm điều trị khàn tiếng</v>
          </cell>
          <cell r="J7829" t="str">
            <v>Thuỷ châm điều trị khàn tiếng</v>
          </cell>
          <cell r="K7829" t="str">
            <v>C</v>
          </cell>
          <cell r="L7829" t="str">
            <v>T2</v>
          </cell>
          <cell r="M7829">
            <v>280</v>
          </cell>
          <cell r="N7829">
            <v>280</v>
          </cell>
          <cell r="O7829" t="str">
            <v>Chưa bao gồm thuốc.</v>
          </cell>
          <cell r="P7829" t="str">
            <v>Thuỷ châm</v>
          </cell>
          <cell r="Q7829">
            <v>47000</v>
          </cell>
          <cell r="R7829">
            <v>23165.217391304301</v>
          </cell>
          <cell r="S7829">
            <v>70100</v>
          </cell>
          <cell r="T7829">
            <v>30114.78260869559</v>
          </cell>
          <cell r="U7829">
            <v>77114.78260869559</v>
          </cell>
          <cell r="V7829">
            <v>77100</v>
          </cell>
          <cell r="W7829">
            <v>3084.5913043478236</v>
          </cell>
          <cell r="X7829">
            <v>80199.373913043411</v>
          </cell>
        </row>
        <row r="7830">
          <cell r="E7830" t="str">
            <v>37.8C00.0271</v>
          </cell>
          <cell r="F7830" t="str">
            <v>03. NHI KHOA</v>
          </cell>
          <cell r="G7830" t="str">
            <v>3.533</v>
          </cell>
          <cell r="H7830" t="str">
            <v>Thuỷ châm điều trị liệt chi trên</v>
          </cell>
          <cell r="I7830" t="str">
            <v>Thuỷ châm điều trị liệt chi trên</v>
          </cell>
          <cell r="J7830" t="str">
            <v>Thuỷ châm điều trị liệt chi trên</v>
          </cell>
          <cell r="K7830" t="str">
            <v>D</v>
          </cell>
          <cell r="L7830" t="str">
            <v>T2</v>
          </cell>
          <cell r="M7830">
            <v>280</v>
          </cell>
          <cell r="N7830">
            <v>280</v>
          </cell>
          <cell r="O7830" t="str">
            <v>Chưa bao gồm thuốc.</v>
          </cell>
          <cell r="P7830" t="str">
            <v>Thuỷ châm</v>
          </cell>
          <cell r="Q7830">
            <v>47000</v>
          </cell>
          <cell r="R7830">
            <v>23165.217391304301</v>
          </cell>
          <cell r="S7830">
            <v>70100</v>
          </cell>
          <cell r="T7830">
            <v>30114.78260869559</v>
          </cell>
          <cell r="U7830">
            <v>77114.78260869559</v>
          </cell>
          <cell r="V7830">
            <v>77100</v>
          </cell>
          <cell r="W7830">
            <v>3084.5913043478236</v>
          </cell>
          <cell r="X7830">
            <v>80199.373913043411</v>
          </cell>
        </row>
        <row r="7831">
          <cell r="E7831" t="str">
            <v>37.1E01.1301</v>
          </cell>
          <cell r="F7831" t="str">
            <v>22. HUYẾT HỌC TRUYỀN MÁU</v>
          </cell>
          <cell r="G7831" t="str">
            <v>22.490</v>
          </cell>
          <cell r="H7831" t="str">
            <v>Lọc bạch cầu trong khối hồng cầu</v>
          </cell>
          <cell r="I7831" t="str">
            <v>Lọc bạch cầu trong khối hồng cầu</v>
          </cell>
          <cell r="J7831" t="str">
            <v>Lọc bạch cầu trong khối hồng cầu</v>
          </cell>
          <cell r="K7831" t="str">
            <v>B</v>
          </cell>
          <cell r="M7831">
            <v>1315</v>
          </cell>
          <cell r="N7831">
            <v>1315</v>
          </cell>
          <cell r="O7831" t="str">
            <v>Chưa bao gồm phin lọc bạch cầu</v>
          </cell>
          <cell r="P7831" t="str">
            <v>Lọc bạch cầu trong khối hồng cầu</v>
          </cell>
          <cell r="Q7831">
            <v>531000</v>
          </cell>
          <cell r="R7831">
            <v>46956.521739130403</v>
          </cell>
          <cell r="S7831">
            <v>577000</v>
          </cell>
          <cell r="T7831">
            <v>61043.478260869524</v>
          </cell>
          <cell r="U7831">
            <v>592043.47826086951</v>
          </cell>
          <cell r="V7831">
            <v>592000</v>
          </cell>
          <cell r="W7831">
            <v>23681.73913043478</v>
          </cell>
          <cell r="X7831">
            <v>615725.21739130432</v>
          </cell>
        </row>
        <row r="7832">
          <cell r="E7832" t="str">
            <v>37.1E01.1302</v>
          </cell>
          <cell r="F7832" t="str">
            <v>22. HUYẾT HỌC TRUYỀN MÁU</v>
          </cell>
          <cell r="G7832" t="str">
            <v>22.332</v>
          </cell>
          <cell r="H7832" t="str">
            <v>Lympho cross match bằng kỹ thuật Flow-cytometry</v>
          </cell>
          <cell r="I7832" t="str">
            <v>Lympho cross match bằng kỹ thuật Flow-cytometry</v>
          </cell>
          <cell r="J7832" t="str">
            <v>Lympho cross match bằng kỹ thuật Flow-cytometry</v>
          </cell>
          <cell r="K7832" t="str">
            <v>A</v>
          </cell>
          <cell r="M7832">
            <v>1316</v>
          </cell>
          <cell r="N7832">
            <v>1316</v>
          </cell>
          <cell r="P7832" t="str">
            <v>Lympho cross match bằng kỹ thuật Flow-cytometry</v>
          </cell>
          <cell r="Q7832">
            <v>2124000</v>
          </cell>
          <cell r="R7832">
            <v>78260.869565217406</v>
          </cell>
          <cell r="S7832">
            <v>2202000</v>
          </cell>
          <cell r="T7832">
            <v>101739.13043478262</v>
          </cell>
          <cell r="U7832">
            <v>2225739.1304347827</v>
          </cell>
          <cell r="V7832">
            <v>2225700</v>
          </cell>
          <cell r="W7832">
            <v>89029.565217391311</v>
          </cell>
          <cell r="X7832">
            <v>2314768.6956521738</v>
          </cell>
        </row>
        <row r="7833">
          <cell r="E7833" t="str">
            <v>37.1E01.1302</v>
          </cell>
          <cell r="F7833" t="str">
            <v>25. GIẢI PHẪU BỆNH</v>
          </cell>
          <cell r="G7833" t="str">
            <v>25.110</v>
          </cell>
          <cell r="H7833" t="str">
            <v>Phân tích tính đa hình gen DPYD</v>
          </cell>
          <cell r="I7833" t="str">
            <v>Phân tích tính đa hình gen DPYD</v>
          </cell>
          <cell r="J7833" t="str">
            <v>Phân tích tính đa hình gen DPYD</v>
          </cell>
          <cell r="K7833" t="str">
            <v>A</v>
          </cell>
          <cell r="M7833">
            <v>1316</v>
          </cell>
          <cell r="N7833">
            <v>1316</v>
          </cell>
          <cell r="P7833" t="str">
            <v>Lympho cross match bằng kỹ thuật Flow-cytometry</v>
          </cell>
          <cell r="Q7833">
            <v>2124000</v>
          </cell>
          <cell r="R7833">
            <v>78260.869565217406</v>
          </cell>
          <cell r="S7833">
            <v>2202000</v>
          </cell>
          <cell r="T7833">
            <v>101739.13043478262</v>
          </cell>
          <cell r="U7833">
            <v>2225739.1304347827</v>
          </cell>
          <cell r="V7833">
            <v>2225700</v>
          </cell>
          <cell r="W7833">
            <v>89029.565217391311</v>
          </cell>
          <cell r="X7833">
            <v>2314768.6956521738</v>
          </cell>
        </row>
        <row r="7834">
          <cell r="E7834" t="str">
            <v>37.1E01.1303</v>
          </cell>
          <cell r="F7834" t="str">
            <v>22. HUYẾT HỌC TRUYỀN MÁU</v>
          </cell>
          <cell r="G7834" t="str">
            <v>22.143</v>
          </cell>
          <cell r="H7834" t="str">
            <v>Máu lắng (bằng máy tự động)</v>
          </cell>
          <cell r="I7834" t="str">
            <v>Máu lắng (bằng máy tự động)</v>
          </cell>
          <cell r="J7834" t="str">
            <v>Máu lắng (bằng máy tự động)</v>
          </cell>
          <cell r="K7834" t="str">
            <v>C</v>
          </cell>
          <cell r="M7834">
            <v>1317</v>
          </cell>
          <cell r="N7834">
            <v>1317</v>
          </cell>
          <cell r="P7834" t="str">
            <v>Máu lắng (bằng máy tự động)</v>
          </cell>
          <cell r="Q7834">
            <v>30000</v>
          </cell>
          <cell r="R7834">
            <v>5634.7826086956502</v>
          </cell>
          <cell r="S7834">
            <v>35600</v>
          </cell>
          <cell r="T7834">
            <v>7325.2173913043453</v>
          </cell>
          <cell r="U7834">
            <v>37325.217391304344</v>
          </cell>
          <cell r="V7834">
            <v>37300</v>
          </cell>
          <cell r="W7834">
            <v>1493.0086956521739</v>
          </cell>
          <cell r="X7834">
            <v>38818.226086956522</v>
          </cell>
        </row>
        <row r="7835">
          <cell r="E7835" t="str">
            <v>37.1E01.1304</v>
          </cell>
          <cell r="F7835" t="str">
            <v>22. HUYẾT HỌC TRUYỀN MÁU</v>
          </cell>
          <cell r="G7835" t="str">
            <v>22.142</v>
          </cell>
          <cell r="H7835" t="str">
            <v>Máu lắng (bằng phương pháp thủ công)</v>
          </cell>
          <cell r="I7835" t="str">
            <v>Máu lắng (bằng phương pháp thủ công)</v>
          </cell>
          <cell r="J7835" t="str">
            <v>Máu lắng (bằng phương pháp thủ công)</v>
          </cell>
          <cell r="K7835" t="str">
            <v>C</v>
          </cell>
          <cell r="M7835">
            <v>1318</v>
          </cell>
          <cell r="N7835">
            <v>1318</v>
          </cell>
          <cell r="P7835" t="str">
            <v>Máu lắng (bằng phương pháp thủ công)</v>
          </cell>
          <cell r="Q7835">
            <v>20000</v>
          </cell>
          <cell r="R7835">
            <v>3756.52173913043</v>
          </cell>
          <cell r="S7835">
            <v>23700</v>
          </cell>
          <cell r="T7835">
            <v>4883.4782608695587</v>
          </cell>
          <cell r="U7835">
            <v>24883.47826086956</v>
          </cell>
          <cell r="V7835">
            <v>24800</v>
          </cell>
          <cell r="W7835">
            <v>995.33913043478242</v>
          </cell>
          <cell r="X7835">
            <v>25878.817391304343</v>
          </cell>
        </row>
        <row r="7836">
          <cell r="E7836" t="str">
            <v>37.1E01.1305</v>
          </cell>
          <cell r="F7836" t="str">
            <v>22. HUYẾT HỌC TRUYỀN MÁU</v>
          </cell>
          <cell r="G7836" t="str">
            <v>22.309</v>
          </cell>
          <cell r="H7836" t="str">
            <v>Nghiệm pháp Coombs gián tiếp (kỹ thuật hồng cầu gắn từ trên máy tự động)</v>
          </cell>
          <cell r="I7836" t="str">
            <v>Nghiệm pháp Coombs gián tiếp (kỹ thuật hồng cầu gắn từ trên máy tự động)</v>
          </cell>
          <cell r="J7836" t="str">
            <v>Nghiệm pháp Coombs gián tiếp (Kỹ thuật hồng cầu gắn từ trên máy tự động)</v>
          </cell>
          <cell r="K7836" t="str">
            <v>B</v>
          </cell>
          <cell r="M7836">
            <v>1319</v>
          </cell>
          <cell r="N7836">
            <v>1319</v>
          </cell>
          <cell r="P7836" t="str">
            <v>Nghiệm pháp Coombs gián tiếp (phương pháp hồng cầu gắn từ trên máy bán tự động)</v>
          </cell>
          <cell r="Q7836">
            <v>98000</v>
          </cell>
          <cell r="R7836">
            <v>17217.391304347799</v>
          </cell>
          <cell r="S7836">
            <v>115000</v>
          </cell>
          <cell r="T7836">
            <v>22382.608695652136</v>
          </cell>
          <cell r="U7836">
            <v>120382.60869565213</v>
          </cell>
          <cell r="V7836">
            <v>120300</v>
          </cell>
          <cell r="W7836">
            <v>4815.3043478260852</v>
          </cell>
          <cell r="X7836">
            <v>125197.91304347821</v>
          </cell>
        </row>
        <row r="7837">
          <cell r="E7837" t="str">
            <v>37.1E01.1306</v>
          </cell>
          <cell r="F7837" t="str">
            <v>22. HUYẾT HỌC TRUYỀN MÁU</v>
          </cell>
          <cell r="G7837" t="str">
            <v>22.308</v>
          </cell>
          <cell r="H7837" t="str">
            <v>Nghiệm pháp Coombs gián tiếp (kỹ thuật ống nghiệm)</v>
          </cell>
          <cell r="I7837" t="str">
            <v>Nghiệm pháp Coombs gián tiếp (kỹ thuật ống nghiệm)</v>
          </cell>
          <cell r="J7837" t="str">
            <v>Nghiệm pháp Coombs gián tiếp (Kỹ thuật ống nghiệm)</v>
          </cell>
          <cell r="K7837" t="str">
            <v>C</v>
          </cell>
          <cell r="M7837">
            <v>1320</v>
          </cell>
          <cell r="N7837">
            <v>1320</v>
          </cell>
          <cell r="P7837" t="str">
            <v xml:space="preserve">Nghiệm pháp Coombs gián tiếp hoặc trực  tiếp (bằng một trong các phương pháp: ống nghiệm, Gelcard/ Scangel); </v>
          </cell>
          <cell r="Q7837">
            <v>70000</v>
          </cell>
          <cell r="R7837">
            <v>13147.8260869565</v>
          </cell>
          <cell r="S7837">
            <v>83100</v>
          </cell>
          <cell r="T7837">
            <v>17092.173913043451</v>
          </cell>
          <cell r="U7837">
            <v>87092.173913043458</v>
          </cell>
          <cell r="V7837">
            <v>87000</v>
          </cell>
          <cell r="W7837">
            <v>3483.6869565217385</v>
          </cell>
          <cell r="X7837">
            <v>90575.860869565193</v>
          </cell>
        </row>
        <row r="7838">
          <cell r="E7838" t="str">
            <v>37.1E01.1306</v>
          </cell>
          <cell r="F7838" t="str">
            <v>22. HUYẾT HỌC TRUYỀN MÁU</v>
          </cell>
          <cell r="G7838" t="str">
            <v>22.306</v>
          </cell>
          <cell r="H7838" t="str">
            <v>Nghiệm pháp Coombs gián tiếp (kỹ thuật Scangel/Gelcard trên máy bán tự động)</v>
          </cell>
          <cell r="I7838" t="str">
            <v>Nghiệm pháp Coombs gián tiếp (kỹ thuật Scangel/Gelcard trên máy bán tự động)</v>
          </cell>
          <cell r="J7838" t="str">
            <v>Nghiệm pháp Coombs gián tiếp (Kỹ thuật Scangel/Gelcard trên máy bán tự động)</v>
          </cell>
          <cell r="K7838" t="str">
            <v>B</v>
          </cell>
          <cell r="M7838">
            <v>1320</v>
          </cell>
          <cell r="N7838">
            <v>1320</v>
          </cell>
          <cell r="P7838" t="str">
            <v xml:space="preserve">Nghiệm pháp Coombs gián tiếp hoặc trực  tiếp (bằng một trong các phương pháp: ống nghiệm, Gelcard/ Scangel); </v>
          </cell>
          <cell r="Q7838">
            <v>70000</v>
          </cell>
          <cell r="R7838">
            <v>13147.8260869565</v>
          </cell>
          <cell r="S7838">
            <v>83100</v>
          </cell>
          <cell r="T7838">
            <v>17092.173913043451</v>
          </cell>
          <cell r="U7838">
            <v>87092.173913043458</v>
          </cell>
          <cell r="V7838">
            <v>87000</v>
          </cell>
          <cell r="W7838">
            <v>3483.6869565217385</v>
          </cell>
          <cell r="X7838">
            <v>90575.860869565193</v>
          </cell>
        </row>
        <row r="7839">
          <cell r="E7839" t="str">
            <v>37.1E01.1306</v>
          </cell>
          <cell r="F7839" t="str">
            <v>22. HUYẾT HỌC TRUYỀN MÁU</v>
          </cell>
          <cell r="G7839" t="str">
            <v>22.307</v>
          </cell>
          <cell r="H7839" t="str">
            <v>Nghiệm pháp Coombs gián tiếp (kỹ thuật Scangel/Gelcard trên máy tự động)</v>
          </cell>
          <cell r="I7839" t="str">
            <v>Nghiệm pháp Coombs gián tiếp (kỹ thuật Scangel/Gelcard trên máy tự động)</v>
          </cell>
          <cell r="J7839" t="str">
            <v>Nghiệm pháp Coombs gián tiếp (Kỹ thuật Scangel/Gelcard trên máy tự động)</v>
          </cell>
          <cell r="K7839" t="str">
            <v>B</v>
          </cell>
          <cell r="M7839">
            <v>1320</v>
          </cell>
          <cell r="N7839">
            <v>1320</v>
          </cell>
          <cell r="P7839" t="str">
            <v xml:space="preserve">Nghiệm pháp Coombs gián tiếp hoặc trực  tiếp (bằng một trong các phương pháp: ống nghiệm, Gelcard/ Scangel); </v>
          </cell>
          <cell r="Q7839">
            <v>70000</v>
          </cell>
          <cell r="R7839">
            <v>13147.8260869565</v>
          </cell>
          <cell r="S7839">
            <v>83100</v>
          </cell>
          <cell r="T7839">
            <v>17092.173913043451</v>
          </cell>
          <cell r="U7839">
            <v>87092.173913043458</v>
          </cell>
          <cell r="V7839">
            <v>87000</v>
          </cell>
          <cell r="W7839">
            <v>3483.6869565217385</v>
          </cell>
          <cell r="X7839">
            <v>90575.860869565193</v>
          </cell>
        </row>
        <row r="7840">
          <cell r="E7840" t="str">
            <v>37.1E01.1306</v>
          </cell>
          <cell r="F7840" t="str">
            <v>22. HUYẾT HỌC TRUYỀN MÁU</v>
          </cell>
          <cell r="G7840" t="str">
            <v>22.304</v>
          </cell>
          <cell r="H7840" t="str">
            <v>Nghiệm pháp Coombs trực tiếp (kỹ thuật ống nghiệm)</v>
          </cell>
          <cell r="I7840" t="str">
            <v>Nghiệm pháp Coombs trực tiếp (kỹ thuật ống nghiệm)</v>
          </cell>
          <cell r="J7840" t="str">
            <v>Nghiệm pháp Coombs trực tiếp (Kỹ thuật ống nghiệm)</v>
          </cell>
          <cell r="K7840" t="str">
            <v>C</v>
          </cell>
          <cell r="M7840">
            <v>1320</v>
          </cell>
          <cell r="N7840">
            <v>1320</v>
          </cell>
          <cell r="P7840" t="str">
            <v xml:space="preserve">Nghiệm pháp Coombs gián tiếp hoặc trực  tiếp (bằng một trong các phương pháp: ống nghiệm, Gelcard/ Scangel); </v>
          </cell>
          <cell r="Q7840">
            <v>70000</v>
          </cell>
          <cell r="R7840">
            <v>13147.8260869565</v>
          </cell>
          <cell r="S7840">
            <v>83100</v>
          </cell>
          <cell r="T7840">
            <v>17092.173913043451</v>
          </cell>
          <cell r="U7840">
            <v>87092.173913043458</v>
          </cell>
          <cell r="V7840">
            <v>87000</v>
          </cell>
          <cell r="W7840">
            <v>3483.6869565217385</v>
          </cell>
          <cell r="X7840">
            <v>90575.860869565193</v>
          </cell>
        </row>
        <row r="7841">
          <cell r="E7841" t="str">
            <v>37.1E01.1306</v>
          </cell>
          <cell r="F7841" t="str">
            <v>22. HUYẾT HỌC TRUYỀN MÁU</v>
          </cell>
          <cell r="G7841" t="str">
            <v>22.302</v>
          </cell>
          <cell r="H7841" t="str">
            <v>Nghiệm pháp Coombs trực tiếp (kỹ thuật Scangel/Gelcard trên máy bán tự động)</v>
          </cell>
          <cell r="I7841" t="str">
            <v>Nghiệm pháp Coombs trực tiếp (kỹ thuật Scangel/Gelcard trên máy bán tự động)</v>
          </cell>
          <cell r="J7841" t="str">
            <v>Nghiệm pháp Coombs trực tiếp (Kỹ thuật Scangel/Gelcard trên máy bán tự động)</v>
          </cell>
          <cell r="K7841" t="str">
            <v>B</v>
          </cell>
          <cell r="M7841">
            <v>1320</v>
          </cell>
          <cell r="N7841">
            <v>1320</v>
          </cell>
          <cell r="P7841" t="str">
            <v xml:space="preserve">Nghiệm pháp Coombs gián tiếp hoặc trực  tiếp (bằng một trong các phương pháp: ống nghiệm, Gelcard/ Scangel); </v>
          </cell>
          <cell r="Q7841">
            <v>70000</v>
          </cell>
          <cell r="R7841">
            <v>13147.8260869565</v>
          </cell>
          <cell r="S7841">
            <v>83100</v>
          </cell>
          <cell r="T7841">
            <v>17092.173913043451</v>
          </cell>
          <cell r="U7841">
            <v>87092.173913043458</v>
          </cell>
          <cell r="V7841">
            <v>87000</v>
          </cell>
          <cell r="W7841">
            <v>3483.6869565217385</v>
          </cell>
          <cell r="X7841">
            <v>90575.860869565193</v>
          </cell>
        </row>
        <row r="7842">
          <cell r="E7842" t="str">
            <v>37.1E01.1306</v>
          </cell>
          <cell r="F7842" t="str">
            <v>22. HUYẾT HỌC TRUYỀN MÁU</v>
          </cell>
          <cell r="G7842" t="str">
            <v>22.303</v>
          </cell>
          <cell r="H7842" t="str">
            <v>Nghiệm pháp Coombs trực tiếp (kỹ thuật Scangel/Gelcard trên máy tự động)</v>
          </cell>
          <cell r="I7842" t="str">
            <v>Nghiệm pháp Coombs trực tiếp (kỹ thuật Scangel/Gelcard trên máy tự động)</v>
          </cell>
          <cell r="J7842" t="str">
            <v>Nghiệm pháp Coombs trực tiếp (Kỹ thuật Scangel/Gelcard trên máy tự động)</v>
          </cell>
          <cell r="K7842" t="str">
            <v>B</v>
          </cell>
          <cell r="M7842">
            <v>1320</v>
          </cell>
          <cell r="N7842">
            <v>1320</v>
          </cell>
          <cell r="P7842" t="str">
            <v xml:space="preserve">Nghiệm pháp Coombs gián tiếp hoặc trực  tiếp (bằng một trong các phương pháp: ống nghiệm, Gelcard/ Scangel); </v>
          </cell>
          <cell r="Q7842">
            <v>70000</v>
          </cell>
          <cell r="R7842">
            <v>13147.8260869565</v>
          </cell>
          <cell r="S7842">
            <v>83100</v>
          </cell>
          <cell r="T7842">
            <v>17092.173913043451</v>
          </cell>
          <cell r="U7842">
            <v>87092.173913043458</v>
          </cell>
          <cell r="V7842">
            <v>87000</v>
          </cell>
          <cell r="W7842">
            <v>3483.6869565217385</v>
          </cell>
          <cell r="X7842">
            <v>90575.860869565193</v>
          </cell>
        </row>
        <row r="7843">
          <cell r="E7843" t="str">
            <v>37.1E01.1307</v>
          </cell>
          <cell r="F7843" t="str">
            <v>22. HUYẾT HỌC TRUYỀN MÁU</v>
          </cell>
          <cell r="G7843" t="str">
            <v>22.305</v>
          </cell>
          <cell r="H7843" t="str">
            <v>Nghiệm pháp Coombs trực tiếp (kỹ thuật hồng cầu gắn từ trên máy tự động)</v>
          </cell>
          <cell r="I7843" t="str">
            <v>Nghiệm pháp Coombs trực tiếp (kỹ thuật hồng cầu gắn từ trên máy tự động)</v>
          </cell>
          <cell r="J7843" t="str">
            <v>Nghiệm pháp Coombs trực tiếp (Kỹ thuật hồng cầu gắn từ trên máy tự động)</v>
          </cell>
          <cell r="K7843" t="str">
            <v>B</v>
          </cell>
          <cell r="M7843">
            <v>1321</v>
          </cell>
          <cell r="N7843">
            <v>1321</v>
          </cell>
          <cell r="P7843" t="str">
            <v>Nghiệm pháp Coombs trực tiếp (phương pháp hồng cầu gắn từ trên máy bán tự động)</v>
          </cell>
          <cell r="Q7843">
            <v>105000</v>
          </cell>
          <cell r="R7843">
            <v>18782.608695652201</v>
          </cell>
          <cell r="S7843">
            <v>123000</v>
          </cell>
          <cell r="T7843">
            <v>24417.391304347861</v>
          </cell>
          <cell r="U7843">
            <v>129417.39130434787</v>
          </cell>
          <cell r="V7843">
            <v>129400</v>
          </cell>
          <cell r="W7843">
            <v>5176.6956521739148</v>
          </cell>
          <cell r="X7843">
            <v>134594.08695652179</v>
          </cell>
        </row>
        <row r="7844">
          <cell r="E7844" t="str">
            <v>37.1E01.1308</v>
          </cell>
          <cell r="F7844" t="str">
            <v>21. THĂM DÒ CHỨC NĂNG</v>
          </cell>
          <cell r="G7844" t="str">
            <v>21.11</v>
          </cell>
          <cell r="H7844" t="str">
            <v>Nghiệm pháp rượu (nghiệm pháp Ethanol)</v>
          </cell>
          <cell r="I7844" t="str">
            <v>Nghiệm pháp rượu (nghiệm pháp Ethanol)</v>
          </cell>
          <cell r="J7844" t="str">
            <v>Nghiệm pháp rượu (Nghiệm pháp Ethanol)</v>
          </cell>
          <cell r="K7844" t="str">
            <v>B</v>
          </cell>
          <cell r="M7844">
            <v>1322</v>
          </cell>
          <cell r="N7844">
            <v>1322</v>
          </cell>
          <cell r="P7844" t="str">
            <v>Nghiệm pháp rượu (nghiệm pháp Ethanol)</v>
          </cell>
          <cell r="Q7844">
            <v>25000</v>
          </cell>
          <cell r="R7844">
            <v>4695.6521739130403</v>
          </cell>
          <cell r="S7844">
            <v>29600</v>
          </cell>
          <cell r="T7844">
            <v>6104.3478260869515</v>
          </cell>
          <cell r="U7844">
            <v>31104.347826086952</v>
          </cell>
          <cell r="V7844">
            <v>31100</v>
          </cell>
          <cell r="W7844">
            <v>1244.173913043478</v>
          </cell>
          <cell r="X7844">
            <v>32348.521739130432</v>
          </cell>
        </row>
        <row r="7845">
          <cell r="E7845" t="str">
            <v>37.1E01.1308</v>
          </cell>
          <cell r="F7845" t="str">
            <v>22. HUYẾT HỌC TRUYỀN MÁU</v>
          </cell>
          <cell r="G7845" t="str">
            <v>22.15</v>
          </cell>
          <cell r="H7845" t="str">
            <v>Nghiệm pháp rượu (Ethanol test)</v>
          </cell>
          <cell r="I7845" t="str">
            <v>Nghiệm pháp rượu (Ethanol test)</v>
          </cell>
          <cell r="J7845" t="str">
            <v>Nghiệm pháp rượu (Ethanol test)</v>
          </cell>
          <cell r="K7845" t="str">
            <v>C</v>
          </cell>
          <cell r="M7845">
            <v>1322</v>
          </cell>
          <cell r="N7845">
            <v>1322</v>
          </cell>
          <cell r="P7845" t="str">
            <v>Nghiệm pháp rượu (nghiệm pháp Ethanol)</v>
          </cell>
          <cell r="Q7845">
            <v>25000</v>
          </cell>
          <cell r="R7845">
            <v>4695.6521739130403</v>
          </cell>
          <cell r="S7845">
            <v>29600</v>
          </cell>
          <cell r="T7845">
            <v>6104.3478260869515</v>
          </cell>
          <cell r="U7845">
            <v>31104.347826086952</v>
          </cell>
          <cell r="V7845">
            <v>31100</v>
          </cell>
          <cell r="W7845">
            <v>1244.173913043478</v>
          </cell>
          <cell r="X7845">
            <v>32348.521739130432</v>
          </cell>
        </row>
        <row r="7846">
          <cell r="E7846" t="str">
            <v>37.1E01.1309</v>
          </cell>
          <cell r="F7846" t="str">
            <v>22. HUYẾT HỌC TRUYỀN MÁU</v>
          </cell>
          <cell r="G7846" t="str">
            <v>22.52</v>
          </cell>
          <cell r="H7846" t="str">
            <v>Nghiệm pháp sinh Thromboplastin (T.G.T: Thromboplastin Generation Test)</v>
          </cell>
          <cell r="I7846" t="str">
            <v>Nghiệm pháp sinh Thromboplastin (T.G.T: Thromboplastin Generation Test)</v>
          </cell>
          <cell r="J7846" t="str">
            <v>Nghiệm pháp sinh Thromboplastin (T.G.T: Thromboplastin Generation Test)</v>
          </cell>
          <cell r="K7846" t="str">
            <v>B</v>
          </cell>
          <cell r="M7846">
            <v>1323</v>
          </cell>
          <cell r="N7846">
            <v>1323</v>
          </cell>
          <cell r="P7846" t="str">
            <v>Nghiệm pháp sinh Thromboplastin (T.G.T: Thromboplastin Generation Test)</v>
          </cell>
          <cell r="Q7846">
            <v>259000</v>
          </cell>
          <cell r="R7846">
            <v>46956.521739130403</v>
          </cell>
          <cell r="S7846">
            <v>305000</v>
          </cell>
          <cell r="T7846">
            <v>61043.478260869524</v>
          </cell>
          <cell r="U7846">
            <v>320043.47826086951</v>
          </cell>
          <cell r="V7846">
            <v>320000</v>
          </cell>
          <cell r="W7846">
            <v>12801.73913043478</v>
          </cell>
          <cell r="X7846">
            <v>332845.21739130426</v>
          </cell>
        </row>
        <row r="7847">
          <cell r="E7847" t="str">
            <v>37.1E01.1310</v>
          </cell>
          <cell r="F7847" t="str">
            <v>21. THĂM DÒ CHỨC NĂNG</v>
          </cell>
          <cell r="G7847" t="str">
            <v>21.10</v>
          </cell>
          <cell r="H7847" t="str">
            <v>Nghiệm pháp Von-Kaulla (thời gian tiêu thụ euglobulin)</v>
          </cell>
          <cell r="I7847" t="str">
            <v>Nghiệm pháp Von-Kaulla (thời gian tiêu thụ euglobulin)</v>
          </cell>
          <cell r="J7847" t="str">
            <v>Nghiệm pháp Von-Kaulla (thời gian tiêu thụ euglobulin)</v>
          </cell>
          <cell r="K7847" t="str">
            <v>B</v>
          </cell>
          <cell r="M7847">
            <v>1324</v>
          </cell>
          <cell r="N7847">
            <v>1324</v>
          </cell>
          <cell r="P7847" t="str">
            <v>Nghiệm pháp von-Kaulla</v>
          </cell>
          <cell r="Q7847">
            <v>45000</v>
          </cell>
          <cell r="R7847">
            <v>8452.1739130434798</v>
          </cell>
          <cell r="S7847">
            <v>53400</v>
          </cell>
          <cell r="T7847">
            <v>10987.826086956524</v>
          </cell>
          <cell r="U7847">
            <v>55987.826086956527</v>
          </cell>
          <cell r="V7847">
            <v>55900</v>
          </cell>
          <cell r="W7847">
            <v>2239.5130434782614</v>
          </cell>
          <cell r="X7847">
            <v>58227.33913043479</v>
          </cell>
        </row>
        <row r="7848">
          <cell r="E7848" t="str">
            <v>37.1E01.1310</v>
          </cell>
          <cell r="F7848" t="str">
            <v>22. HUYẾT HỌC TRUYỀN MÁU</v>
          </cell>
          <cell r="G7848" t="str">
            <v>22.17</v>
          </cell>
          <cell r="H7848" t="str">
            <v>Nghiệm pháp Von-Kaulla</v>
          </cell>
          <cell r="I7848" t="str">
            <v>Nghiệm pháp Von-Kaulla</v>
          </cell>
          <cell r="J7848" t="str">
            <v>Nghiệm pháp Von-Kaulla</v>
          </cell>
          <cell r="K7848" t="str">
            <v>C</v>
          </cell>
          <cell r="M7848">
            <v>1324</v>
          </cell>
          <cell r="N7848">
            <v>1324</v>
          </cell>
          <cell r="P7848" t="str">
            <v>Nghiệm pháp von-Kaulla</v>
          </cell>
          <cell r="Q7848">
            <v>45000</v>
          </cell>
          <cell r="R7848">
            <v>8452.1739130434798</v>
          </cell>
          <cell r="S7848">
            <v>53400</v>
          </cell>
          <cell r="T7848">
            <v>10987.826086956524</v>
          </cell>
          <cell r="U7848">
            <v>55987.826086956527</v>
          </cell>
          <cell r="V7848">
            <v>55900</v>
          </cell>
          <cell r="W7848">
            <v>2239.5130434782614</v>
          </cell>
          <cell r="X7848">
            <v>58227.33913043479</v>
          </cell>
        </row>
        <row r="7849">
          <cell r="E7849" t="str">
            <v>37.1E01.1311</v>
          </cell>
          <cell r="F7849" t="str">
            <v>22. HUYẾT HỌC TRUYỀN MÁU</v>
          </cell>
          <cell r="G7849" t="str">
            <v>22.611</v>
          </cell>
          <cell r="H7849" t="str">
            <v>Xét nghiệm và chẩn đoán tế bào học bằng phương pháp nhuộm Esterase không đặc hiệu</v>
          </cell>
          <cell r="I7849" t="str">
            <v>Xét nghiệm và chẩn đoán tế bào học bằng phương pháp nhuộm Esterase không đặc hiệu</v>
          </cell>
          <cell r="J7849" t="str">
            <v>Xét nghiệm và chẩn đoán tế bào học bằng phương pháp nhuộm Esterase không đặc hiệu</v>
          </cell>
          <cell r="K7849" t="str">
            <v>B</v>
          </cell>
          <cell r="M7849">
            <v>1325</v>
          </cell>
          <cell r="N7849">
            <v>1325</v>
          </cell>
          <cell r="P7849" t="str">
            <v>Nhuộm Esterase không đặc hiệu</v>
          </cell>
          <cell r="Q7849">
            <v>80000</v>
          </cell>
          <cell r="R7849">
            <v>15026.0869565217</v>
          </cell>
          <cell r="S7849">
            <v>95000</v>
          </cell>
          <cell r="T7849">
            <v>19533.913043478209</v>
          </cell>
          <cell r="U7849">
            <v>99533.913043478213</v>
          </cell>
          <cell r="V7849">
            <v>99500</v>
          </cell>
          <cell r="W7849">
            <v>3981.3565217391288</v>
          </cell>
          <cell r="X7849">
            <v>103515.26956521734</v>
          </cell>
        </row>
        <row r="7850">
          <cell r="E7850" t="str">
            <v>37.1E01.1312</v>
          </cell>
          <cell r="F7850" t="str">
            <v>22. HUYẾT HỌC TRUYỀN MÁU</v>
          </cell>
          <cell r="G7850" t="str">
            <v>22.693</v>
          </cell>
          <cell r="H7850" t="str">
            <v>Xét nghiệm và chẩn đoán tế bào học bằng phương pháp nhuộm Esterase không đặc hiệu có ức chế bằng NaF</v>
          </cell>
          <cell r="I7850" t="str">
            <v>Xét nghiệm và chẩn đoán tế bào học bằng phương pháp nhuộm Esterase không đặc hiệu có ức chế bằng NaF</v>
          </cell>
          <cell r="J7850" t="str">
            <v>Xét nghiệm và chẩn đoán tế bào học bằng phương pháp nhuộm Esterase không đặc hiệu có ức chế bằng NaF</v>
          </cell>
          <cell r="K7850" t="str">
            <v>B</v>
          </cell>
          <cell r="M7850">
            <v>1326</v>
          </cell>
          <cell r="N7850">
            <v>1326</v>
          </cell>
          <cell r="P7850" t="str">
            <v>Nhuộm Esterase không đặc hiệu có ức chế Naf</v>
          </cell>
          <cell r="Q7850">
            <v>89000</v>
          </cell>
          <cell r="R7850">
            <v>16591.304347826099</v>
          </cell>
          <cell r="S7850">
            <v>105000</v>
          </cell>
          <cell r="T7850">
            <v>21568.69565217393</v>
          </cell>
          <cell r="U7850">
            <v>110568.69565217393</v>
          </cell>
          <cell r="V7850">
            <v>110500</v>
          </cell>
          <cell r="W7850">
            <v>4422.7478260869575</v>
          </cell>
          <cell r="X7850">
            <v>114991.44347826089</v>
          </cell>
        </row>
        <row r="7851">
          <cell r="E7851" t="str">
            <v>37.1E01.1313</v>
          </cell>
          <cell r="F7851" t="str">
            <v>22. HUYẾT HỌC TRUYỀN MÁU</v>
          </cell>
          <cell r="G7851" t="str">
            <v>22.135</v>
          </cell>
          <cell r="H7851" t="str">
            <v>Xét nghiệm hồng cầu lưới (bằng máy đếm laser)</v>
          </cell>
          <cell r="I7851" t="str">
            <v>Xét nghiệm hồng cầu lưới (bằng máy đếm laser)</v>
          </cell>
          <cell r="J7851" t="str">
            <v>Xét nghiệm hồng cầu lưới (bằng máy đếm laser)</v>
          </cell>
          <cell r="K7851" t="str">
            <v>B</v>
          </cell>
          <cell r="M7851">
            <v>1327</v>
          </cell>
          <cell r="N7851">
            <v>1327</v>
          </cell>
          <cell r="P7851" t="str">
            <v>Nhuộm hồng cầu lưới trên máy tự động</v>
          </cell>
          <cell r="Q7851">
            <v>35000</v>
          </cell>
          <cell r="R7851">
            <v>6573.9130434782601</v>
          </cell>
          <cell r="S7851">
            <v>41500</v>
          </cell>
          <cell r="T7851">
            <v>8546.0869565217381</v>
          </cell>
          <cell r="U7851">
            <v>43546.086956521736</v>
          </cell>
          <cell r="V7851">
            <v>43500</v>
          </cell>
          <cell r="W7851">
            <v>1741.8434782608695</v>
          </cell>
          <cell r="X7851">
            <v>45287.930434782604</v>
          </cell>
        </row>
        <row r="7852">
          <cell r="E7852" t="str">
            <v>37.1E01.1314</v>
          </cell>
          <cell r="F7852" t="str">
            <v>22. HUYẾT HỌC TRUYỀN MÁU</v>
          </cell>
          <cell r="G7852" t="str">
            <v>22.607</v>
          </cell>
          <cell r="H7852" t="str">
            <v>Xét nghiệm và chẩn đoán tế bào học bằng phương pháp nhuộm hồng cầu sắt (Nhuộm Perls)</v>
          </cell>
          <cell r="I7852" t="str">
            <v>Xét nghiệm và chẩn đoán tế bào học bằng phương pháp nhuộm hồng cầu sắt (Nhuộm Perls)</v>
          </cell>
          <cell r="J7852" t="str">
            <v>Xét nghiệm và chẩn đoán tế bào học bằng phương pháp nhuộm hồng cầu sắt (Nhuộm Perls)</v>
          </cell>
          <cell r="K7852" t="str">
            <v>B</v>
          </cell>
          <cell r="M7852">
            <v>1328</v>
          </cell>
          <cell r="N7852">
            <v>1328</v>
          </cell>
          <cell r="P7852" t="str">
            <v>Nhuộm hồng cầu sắt (Nhuộm Perls)</v>
          </cell>
          <cell r="Q7852">
            <v>30000</v>
          </cell>
          <cell r="R7852">
            <v>5634.7826086956502</v>
          </cell>
          <cell r="S7852">
            <v>35600</v>
          </cell>
          <cell r="T7852">
            <v>7325.2173913043453</v>
          </cell>
          <cell r="U7852">
            <v>37325.217391304344</v>
          </cell>
          <cell r="V7852">
            <v>37300</v>
          </cell>
          <cell r="W7852">
            <v>1493.0086956521739</v>
          </cell>
          <cell r="X7852">
            <v>38818.226086956522</v>
          </cell>
        </row>
        <row r="7853">
          <cell r="E7853" t="str">
            <v>37.1E01.1315</v>
          </cell>
          <cell r="F7853" t="str">
            <v>22. HUYẾT HỌC TRUYỀN MÁU</v>
          </cell>
          <cell r="G7853" t="str">
            <v>22.610</v>
          </cell>
          <cell r="H7853" t="str">
            <v>Xét nghiệm và chẩn đoán tế bào học bằng phương pháp nhuộm Periodic Acide Schiff (PAS)</v>
          </cell>
          <cell r="I7853" t="str">
            <v>Xét nghiệm và chẩn đoán tế bào học bằng phương pháp nhuộm Periodic Acide Schiff (PAS)</v>
          </cell>
          <cell r="J7853" t="str">
            <v>Xét nghiệm và chẩn đoán tế bào học bằng phương pháp nhuộm Periodic Acide Schiff (PAS)</v>
          </cell>
          <cell r="K7853" t="str">
            <v>B</v>
          </cell>
          <cell r="M7853">
            <v>1329</v>
          </cell>
          <cell r="N7853">
            <v>1329</v>
          </cell>
          <cell r="P7853" t="str">
            <v>Nhuộm Periodic Acide  Schiff (PAS)</v>
          </cell>
          <cell r="Q7853">
            <v>80000</v>
          </cell>
          <cell r="R7853">
            <v>15026.0869565217</v>
          </cell>
          <cell r="S7853">
            <v>95000</v>
          </cell>
          <cell r="T7853">
            <v>19533.913043478209</v>
          </cell>
          <cell r="U7853">
            <v>99533.913043478213</v>
          </cell>
          <cell r="V7853">
            <v>99500</v>
          </cell>
          <cell r="W7853">
            <v>3981.3565217391288</v>
          </cell>
          <cell r="X7853">
            <v>103515.26956521734</v>
          </cell>
        </row>
        <row r="7854">
          <cell r="E7854" t="str">
            <v>37.1E01.1316</v>
          </cell>
          <cell r="F7854" t="str">
            <v>22. HUYẾT HỌC TRUYỀN MÁU</v>
          </cell>
          <cell r="G7854" t="str">
            <v>22.608</v>
          </cell>
          <cell r="H7854" t="str">
            <v>Xét nghiệm và chẩn đoán tế bào học bằng phương pháp nhuộm Peroxydase (MPO: Myeloperoxydase)</v>
          </cell>
          <cell r="I7854" t="str">
            <v>Xét nghiệm và chẩn đoán tế bào học bằng phương pháp nhuộm Peroxydase (MPO: Myeloperoxydase)</v>
          </cell>
          <cell r="J7854" t="str">
            <v>Xét nghiệm và chẩn đoán tế bào học bằng phương pháp nhuộm Peroxydase (MPO: Myeloperoxydase)</v>
          </cell>
          <cell r="K7854" t="str">
            <v>B</v>
          </cell>
          <cell r="M7854">
            <v>1330</v>
          </cell>
          <cell r="N7854">
            <v>1330</v>
          </cell>
          <cell r="P7854" t="str">
            <v>Nhuộm Peroxydase (MPO)</v>
          </cell>
          <cell r="Q7854">
            <v>67000</v>
          </cell>
          <cell r="R7854">
            <v>12521.7391304348</v>
          </cell>
          <cell r="S7854">
            <v>79500</v>
          </cell>
          <cell r="T7854">
            <v>16278.26086956524</v>
          </cell>
          <cell r="U7854">
            <v>83278.260869565245</v>
          </cell>
          <cell r="V7854">
            <v>83200</v>
          </cell>
          <cell r="W7854">
            <v>3331.1304347826099</v>
          </cell>
          <cell r="X7854">
            <v>86609.391304347853</v>
          </cell>
        </row>
        <row r="7855">
          <cell r="E7855" t="str">
            <v>37.1E01.1317</v>
          </cell>
          <cell r="F7855" t="str">
            <v>22. HUYẾT HỌC TRUYỀN MÁU</v>
          </cell>
          <cell r="G7855" t="str">
            <v>22.613</v>
          </cell>
          <cell r="H7855" t="str">
            <v>Xét nghiệm và chẩn đoán tế bào học bằng phương pháp nhuộm Phosphatase acid</v>
          </cell>
          <cell r="I7855" t="str">
            <v>Xét nghiệm và chẩn đoán tế bào học bằng phương pháp nhuộm Phosphatase acid</v>
          </cell>
          <cell r="J7855" t="str">
            <v>Xét nghiệm và chẩn đoán tế bào học bằng phương pháp nhuộm Phosphatase acid</v>
          </cell>
          <cell r="K7855" t="str">
            <v>B</v>
          </cell>
          <cell r="M7855">
            <v>1331</v>
          </cell>
          <cell r="N7855">
            <v>1331</v>
          </cell>
          <cell r="P7855" t="str">
            <v>Nhuộm Phosphatase acid</v>
          </cell>
          <cell r="Q7855">
            <v>65000</v>
          </cell>
          <cell r="R7855">
            <v>12208.695652173899</v>
          </cell>
          <cell r="S7855">
            <v>77200</v>
          </cell>
          <cell r="T7855">
            <v>15871.304347826068</v>
          </cell>
          <cell r="U7855">
            <v>80871.304347826066</v>
          </cell>
          <cell r="V7855">
            <v>80800</v>
          </cell>
          <cell r="W7855">
            <v>3234.8521739130429</v>
          </cell>
          <cell r="X7855">
            <v>84106.156521739103</v>
          </cell>
        </row>
        <row r="7856">
          <cell r="E7856" t="str">
            <v>37.1E01.1318</v>
          </cell>
          <cell r="F7856" t="str">
            <v>22. HUYẾT HỌC TRUYỀN MÁU</v>
          </cell>
          <cell r="G7856" t="str">
            <v>22.614</v>
          </cell>
          <cell r="H7856" t="str">
            <v>Xét nghiệm và chẩn đoán tế bào học bằng phương pháp nhuộm Phosphatase kiềm bạch cầu</v>
          </cell>
          <cell r="I7856" t="str">
            <v>Xét nghiệm và chẩn đoán tế bào học bằng phương pháp nhuộm Phosphatase kiềm bạch cầu</v>
          </cell>
          <cell r="J7856" t="str">
            <v>Xét nghiệm và chẩn đoán tế bào học bằng phương pháp nhuộm Phosphatase kiềm bạch cầu</v>
          </cell>
          <cell r="K7856" t="str">
            <v>B</v>
          </cell>
          <cell r="M7856">
            <v>1332</v>
          </cell>
          <cell r="N7856">
            <v>1332</v>
          </cell>
          <cell r="P7856" t="str">
            <v>Nhuộm Phosphatase kiềm bạch cầu</v>
          </cell>
          <cell r="Q7856">
            <v>60000</v>
          </cell>
          <cell r="R7856">
            <v>11269.5652173913</v>
          </cell>
          <cell r="S7856">
            <v>71200</v>
          </cell>
          <cell r="T7856">
            <v>14650.434782608691</v>
          </cell>
          <cell r="U7856">
            <v>74650.434782608689</v>
          </cell>
          <cell r="V7856">
            <v>74600</v>
          </cell>
          <cell r="W7856">
            <v>2986.0173913043477</v>
          </cell>
          <cell r="X7856">
            <v>77636.452173913043</v>
          </cell>
        </row>
        <row r="7857">
          <cell r="E7857" t="str">
            <v>37.1E01.1319</v>
          </cell>
          <cell r="F7857" t="str">
            <v>22. HUYẾT HỌC TRUYỀN MÁU</v>
          </cell>
          <cell r="G7857" t="str">
            <v>22.146</v>
          </cell>
          <cell r="H7857" t="str">
            <v>Nhuộm sợi liên võng trong mô tủy xương</v>
          </cell>
          <cell r="I7857" t="str">
            <v>Nhuộm sợi liên võng trong mô tủy xương</v>
          </cell>
          <cell r="J7857" t="str">
            <v>Nhuộm sợi liên võng trong mô tuỷ xương</v>
          </cell>
          <cell r="K7857" t="str">
            <v>B</v>
          </cell>
          <cell r="M7857">
            <v>1333</v>
          </cell>
          <cell r="N7857">
            <v>1333</v>
          </cell>
          <cell r="P7857" t="str">
            <v>Nhuộm sợi xơ liên võng trong mô tuỷ xương</v>
          </cell>
          <cell r="Q7857">
            <v>70000</v>
          </cell>
          <cell r="R7857">
            <v>13147.8260869565</v>
          </cell>
          <cell r="S7857">
            <v>83100</v>
          </cell>
          <cell r="T7857">
            <v>17092.173913043451</v>
          </cell>
          <cell r="U7857">
            <v>87092.173913043458</v>
          </cell>
          <cell r="V7857">
            <v>87000</v>
          </cell>
          <cell r="W7857">
            <v>3483.6869565217385</v>
          </cell>
          <cell r="X7857">
            <v>90575.860869565193</v>
          </cell>
        </row>
        <row r="7858">
          <cell r="E7858" t="str">
            <v>37.1E01.1320</v>
          </cell>
          <cell r="F7858" t="str">
            <v>22. HUYẾT HỌC TRUYỀN MÁU</v>
          </cell>
          <cell r="G7858" t="str">
            <v>22.145</v>
          </cell>
          <cell r="H7858" t="str">
            <v>Nhuộm sợi xơ trong mô tủy xương</v>
          </cell>
          <cell r="I7858" t="str">
            <v>Nhuộm sợi xơ trong mô tủy xương</v>
          </cell>
          <cell r="J7858" t="str">
            <v>Nhuộm sợi xơ trong mô tuỷ xương</v>
          </cell>
          <cell r="K7858" t="str">
            <v>B</v>
          </cell>
          <cell r="M7858">
            <v>1334</v>
          </cell>
          <cell r="N7858">
            <v>1334</v>
          </cell>
          <cell r="P7858" t="str">
            <v>Nhuộm sợi xơ trong mô tuỷ xương</v>
          </cell>
          <cell r="Q7858">
            <v>70000</v>
          </cell>
          <cell r="R7858">
            <v>13147.8260869565</v>
          </cell>
          <cell r="S7858">
            <v>83100</v>
          </cell>
          <cell r="T7858">
            <v>17092.173913043451</v>
          </cell>
          <cell r="U7858">
            <v>87092.173913043458</v>
          </cell>
          <cell r="V7858">
            <v>87000</v>
          </cell>
          <cell r="W7858">
            <v>3483.6869565217385</v>
          </cell>
          <cell r="X7858">
            <v>90575.860869565193</v>
          </cell>
        </row>
        <row r="7859">
          <cell r="E7859" t="str">
            <v>37.1E01.1321</v>
          </cell>
          <cell r="F7859" t="str">
            <v>22. HUYẾT HỌC TRUYỀN MÁU</v>
          </cell>
          <cell r="G7859" t="str">
            <v>22.609</v>
          </cell>
          <cell r="H7859" t="str">
            <v>Xét nghiệm và chẩn đoán tế bào học bằng phương pháp nhuộm Sudan đen</v>
          </cell>
          <cell r="I7859" t="str">
            <v>Xét nghiệm và chẩn đoán tế bào học bằng phương pháp nhuộm Sudan đen</v>
          </cell>
          <cell r="J7859" t="str">
            <v>Xét nghiệm và chẩn đoán tế bào học bằng phương pháp nhuộm Sudan đen</v>
          </cell>
          <cell r="K7859" t="str">
            <v>B</v>
          </cell>
          <cell r="M7859">
            <v>1335</v>
          </cell>
          <cell r="N7859">
            <v>1335</v>
          </cell>
          <cell r="P7859" t="str">
            <v>Nhuộm sudan den</v>
          </cell>
          <cell r="Q7859">
            <v>67000</v>
          </cell>
          <cell r="R7859">
            <v>12521.7391304348</v>
          </cell>
          <cell r="S7859">
            <v>79500</v>
          </cell>
          <cell r="T7859">
            <v>16278.26086956524</v>
          </cell>
          <cell r="U7859">
            <v>83278.260869565245</v>
          </cell>
          <cell r="V7859">
            <v>83200</v>
          </cell>
          <cell r="W7859">
            <v>3331.1304347826099</v>
          </cell>
          <cell r="X7859">
            <v>86609.391304347853</v>
          </cell>
        </row>
        <row r="7860">
          <cell r="E7860" t="str">
            <v>37.1E01.1322</v>
          </cell>
          <cell r="F7860" t="str">
            <v>22. HUYẾT HỌC TRUYỀN MÁU</v>
          </cell>
          <cell r="G7860" t="str">
            <v>22.531</v>
          </cell>
          <cell r="H7860" t="str">
            <v>Nuôi cấy cụm tế bào gốc (colony forming culture)</v>
          </cell>
          <cell r="I7860" t="str">
            <v>Nuôi cấy cụm tế bào gốc (colony forming culture)</v>
          </cell>
          <cell r="J7860" t="str">
            <v>Nuôi cấy cụm tế bào gốc (colony firming culture)</v>
          </cell>
          <cell r="K7860" t="str">
            <v>A</v>
          </cell>
          <cell r="M7860">
            <v>1336</v>
          </cell>
          <cell r="N7860">
            <v>1336</v>
          </cell>
          <cell r="P7860" t="str">
            <v>Nuôi cấy cụm tế bào gốc (colony forming culture)</v>
          </cell>
          <cell r="Q7860">
            <v>1223000</v>
          </cell>
          <cell r="R7860">
            <v>78260.869565217406</v>
          </cell>
          <cell r="S7860">
            <v>1301000</v>
          </cell>
          <cell r="T7860">
            <v>101739.13043478262</v>
          </cell>
          <cell r="U7860">
            <v>1324739.1304347827</v>
          </cell>
          <cell r="V7860">
            <v>1324700</v>
          </cell>
          <cell r="W7860">
            <v>52989.565217391311</v>
          </cell>
          <cell r="X7860">
            <v>1377728.6956521741</v>
          </cell>
        </row>
        <row r="7861">
          <cell r="E7861" t="str">
            <v>37.1E01.1323</v>
          </cell>
          <cell r="F7861" t="str">
            <v>22. HUYẾT HỌC TRUYỀN MÁU</v>
          </cell>
          <cell r="G7861" t="str">
            <v>22.606</v>
          </cell>
          <cell r="H7861" t="str">
            <v>OF test (Osmotic fragility test) (Test sàng lọc Thalassemia)</v>
          </cell>
          <cell r="I7861" t="str">
            <v>OF test (Osmotic fragility test) (Test sàng lọc Thalassemia)</v>
          </cell>
          <cell r="J7861" t="str">
            <v>OF test (Osmotic fragility test) (Test sàng lọc Thalassemia)</v>
          </cell>
          <cell r="K7861" t="str">
            <v>C</v>
          </cell>
          <cell r="M7861">
            <v>1337</v>
          </cell>
          <cell r="N7861">
            <v>1337</v>
          </cell>
          <cell r="P7861" t="str">
            <v>OF test (test sàng lọc Thalassemia)</v>
          </cell>
          <cell r="Q7861">
            <v>41200</v>
          </cell>
          <cell r="R7861">
            <v>7669.5652173913104</v>
          </cell>
          <cell r="S7861">
            <v>48800</v>
          </cell>
          <cell r="T7861">
            <v>9970.4347826087051</v>
          </cell>
          <cell r="U7861">
            <v>51170.434782608703</v>
          </cell>
          <cell r="V7861">
            <v>51100</v>
          </cell>
          <cell r="W7861">
            <v>2046.8173913043481</v>
          </cell>
          <cell r="X7861">
            <v>53217.252173913053</v>
          </cell>
        </row>
        <row r="7862">
          <cell r="E7862" t="str">
            <v>37.1E01.1324</v>
          </cell>
          <cell r="F7862" t="str">
            <v>22. HUYẾT HỌC TRUYỀN MÁU</v>
          </cell>
          <cell r="G7862" t="str">
            <v>22.627</v>
          </cell>
          <cell r="H7862" t="str">
            <v>Phân tích dấu ấn/CD/marker miễn dịch máu ngoại vi, hoặc dịch khác bằng kỹ thuật flow cytometry</v>
          </cell>
          <cell r="I7862" t="str">
            <v>Phân tích dấu ấn/CD/marker miễn dịch máu ngoại vi, hoặc dịch khác bằng kỹ thuật flow cytometry</v>
          </cell>
          <cell r="J7862" t="str">
            <v>Phân tích dấu ấn/CD/marker miễn dịch máu ngoại vi, hoặc dịch khác bằng kỹ thuật flow cytometry</v>
          </cell>
          <cell r="K7862" t="str">
            <v>B</v>
          </cell>
          <cell r="M7862">
            <v>1338</v>
          </cell>
          <cell r="N7862">
            <v>1338</v>
          </cell>
          <cell r="P7862" t="str">
            <v xml:space="preserve">Phân tích dấu ấn/CD/marker miễn dịch máu ngoại vi, hoặc dịch khác bằng kỹ thuật flow cytometry (cho 1 dấu ấn/CD/marker) </v>
          </cell>
          <cell r="Q7862">
            <v>354000</v>
          </cell>
          <cell r="R7862">
            <v>46956.521739130403</v>
          </cell>
          <cell r="S7862">
            <v>400000</v>
          </cell>
          <cell r="T7862">
            <v>61043.478260869524</v>
          </cell>
          <cell r="U7862">
            <v>415043.47826086951</v>
          </cell>
          <cell r="V7862">
            <v>415000</v>
          </cell>
          <cell r="W7862">
            <v>16601.73913043478</v>
          </cell>
          <cell r="X7862">
            <v>431645.21739130426</v>
          </cell>
        </row>
        <row r="7863">
          <cell r="E7863" t="str">
            <v>37.1E01.1324</v>
          </cell>
          <cell r="F7863" t="str">
            <v>22. HUYẾT HỌC TRUYỀN MÁU</v>
          </cell>
          <cell r="G7863" t="str">
            <v>22.376</v>
          </cell>
          <cell r="H7863" t="str">
            <v>Phân tích Myeloperoxidase nội bào</v>
          </cell>
          <cell r="I7863" t="str">
            <v>Phân tích Myeloperoxidase nội bào</v>
          </cell>
          <cell r="J7863" t="str">
            <v>Phân tích Myeloperoxidase nội bào</v>
          </cell>
          <cell r="K7863" t="str">
            <v>A</v>
          </cell>
          <cell r="M7863">
            <v>1338</v>
          </cell>
          <cell r="N7863">
            <v>1338</v>
          </cell>
          <cell r="P7863" t="str">
            <v xml:space="preserve">Phân tích dấu ấn/CD/marker miễn dịch máu ngoại vi, hoặc dịch khác bằng kỹ thuật flow cytometry (cho 1 dấu ấn/CD/marker) </v>
          </cell>
          <cell r="Q7863">
            <v>354000</v>
          </cell>
          <cell r="R7863">
            <v>46956.521739130403</v>
          </cell>
          <cell r="S7863">
            <v>400000</v>
          </cell>
          <cell r="T7863">
            <v>61043.478260869524</v>
          </cell>
          <cell r="U7863">
            <v>415043.47826086951</v>
          </cell>
          <cell r="V7863">
            <v>415000</v>
          </cell>
          <cell r="W7863">
            <v>16601.73913043478</v>
          </cell>
          <cell r="X7863">
            <v>431645.21739130426</v>
          </cell>
        </row>
        <row r="7864">
          <cell r="E7864" t="str">
            <v>37.1E01.1325</v>
          </cell>
          <cell r="F7864" t="str">
            <v>22. HUYẾT HỌC TRUYỀN MÁU</v>
          </cell>
          <cell r="G7864" t="str">
            <v>22.628</v>
          </cell>
          <cell r="H7864" t="str">
            <v>Phân tích dấu ấn/CD/marker miễn dịch mẫu tủy xương, hoặc mẫu hạch, hoặc mẫu tổ chức khác bằng kỹ thuật flow cytometry</v>
          </cell>
          <cell r="I7864" t="str">
            <v>Phân tích dấu ấn/CD/marker miễn dịch mẫu tủy xương, hoặc mẫu hạch, hoặc mẫu tổ chức khác bằng kỹ thuật flow cytometry</v>
          </cell>
          <cell r="J7864" t="str">
            <v>Phân tích dấu ấn/CD/marker miễn dịch mẫu tủy xương, hoặc mẫu hạch, hoặc mẫu tổ chức khác bằng kỹ thuật flow cytometry</v>
          </cell>
          <cell r="K7864" t="str">
            <v>B</v>
          </cell>
          <cell r="M7864">
            <v>1339</v>
          </cell>
          <cell r="N7864">
            <v>1339</v>
          </cell>
          <cell r="P7864" t="str">
            <v xml:space="preserve">Phân tích dấu ấn/CD/marker miễn dịch mẫu tủy xương, hoặc mẫu hạch, hoặc mẫu tổ chức khác bằng kỹ thuật flow cytometry (cho 1 dấu ấn/CD/marker) </v>
          </cell>
          <cell r="Q7864">
            <v>377000</v>
          </cell>
          <cell r="R7864">
            <v>62608.695652173898</v>
          </cell>
          <cell r="S7864">
            <v>439000</v>
          </cell>
          <cell r="T7864">
            <v>81391.304347826066</v>
          </cell>
          <cell r="U7864">
            <v>458391.30434782605</v>
          </cell>
          <cell r="V7864">
            <v>458300</v>
          </cell>
          <cell r="W7864">
            <v>18335.652173913044</v>
          </cell>
          <cell r="X7864">
            <v>476726.95652173908</v>
          </cell>
        </row>
        <row r="7865">
          <cell r="E7865" t="str">
            <v>37.1E01.1326</v>
          </cell>
          <cell r="F7865" t="str">
            <v>22. HUYẾT HỌC TRUYỀN MÁU</v>
          </cell>
          <cell r="G7865" t="str">
            <v>22.274</v>
          </cell>
          <cell r="H7865" t="str">
            <v>Phản ứng hoà hợp có sử dụng kháng globulin người (kỹ thuật ống nghiệm)</v>
          </cell>
          <cell r="I7865" t="str">
            <v>Phản ứng hoà hợp có sử dụng kháng globulin người (kỹ thuật ống nghiệm)</v>
          </cell>
          <cell r="J7865" t="str">
            <v>Phản ứng hoà hợp có sử dụng kháng globulin người (Kỹ thuật ống nghiệm)</v>
          </cell>
          <cell r="K7865" t="str">
            <v>C</v>
          </cell>
          <cell r="M7865">
            <v>1340</v>
          </cell>
          <cell r="N7865">
            <v>1340</v>
          </cell>
          <cell r="P7865" t="str">
            <v>Phản ứng hoà hợp có sử dụng kháng globulin người (Kỹ thuật ống nghiệm)</v>
          </cell>
          <cell r="Q7865">
            <v>64900</v>
          </cell>
          <cell r="R7865">
            <v>12052.1739130435</v>
          </cell>
          <cell r="S7865">
            <v>76900</v>
          </cell>
          <cell r="T7865">
            <v>15667.826086956551</v>
          </cell>
          <cell r="U7865">
            <v>80567.826086956557</v>
          </cell>
          <cell r="V7865">
            <v>80500</v>
          </cell>
          <cell r="W7865">
            <v>3222.7130434782625</v>
          </cell>
          <cell r="X7865">
            <v>83790.539130434816</v>
          </cell>
        </row>
        <row r="7866">
          <cell r="E7866" t="str">
            <v>37.1E01.1327</v>
          </cell>
          <cell r="F7866" t="str">
            <v>22. HUYẾT HỌC TRUYỀN MÁU</v>
          </cell>
          <cell r="G7866" t="str">
            <v>22.275</v>
          </cell>
          <cell r="H7866" t="str">
            <v>Phản ứng hoà hợp có sử dụng kháng globulin người (kỹ thuật Scangel/Gelcard trên máy bán tự động)</v>
          </cell>
          <cell r="I7866" t="str">
            <v>Phản ứng hoà hợp có sử dụng kháng globulin người (kỹ thuật Scangel/Gelcard trên máy bán tự động)</v>
          </cell>
          <cell r="J7866" t="str">
            <v>Phản ứng hoà hợp có sử dụng kháng globulin người (Kỹ thuật Scangel/Gelcard trên máy bán tự động)</v>
          </cell>
          <cell r="K7866" t="str">
            <v>B</v>
          </cell>
          <cell r="M7866">
            <v>1341</v>
          </cell>
          <cell r="N7866">
            <v>1341</v>
          </cell>
          <cell r="P7866" t="str">
            <v>Phản ứng hoà hợp có sử dụng kháng globulin người (Kỹ thuật Scangel/ Gelcard trên máy bán tự động/ tự động)</v>
          </cell>
          <cell r="Q7866">
            <v>64900</v>
          </cell>
          <cell r="R7866">
            <v>12052.1739130435</v>
          </cell>
          <cell r="S7866">
            <v>76900</v>
          </cell>
          <cell r="T7866">
            <v>15667.826086956551</v>
          </cell>
          <cell r="U7866">
            <v>80567.826086956557</v>
          </cell>
          <cell r="V7866">
            <v>80500</v>
          </cell>
          <cell r="W7866">
            <v>3222.7130434782625</v>
          </cell>
          <cell r="X7866">
            <v>83790.539130434816</v>
          </cell>
        </row>
        <row r="7867">
          <cell r="E7867" t="str">
            <v>37.1E01.1327</v>
          </cell>
          <cell r="F7867" t="str">
            <v>22. HUYẾT HỌC TRUYỀN MÁU</v>
          </cell>
          <cell r="G7867" t="str">
            <v>22.276</v>
          </cell>
          <cell r="H7867" t="str">
            <v>Phản ứng hoà hợp có sử dụng kháng globulin người (kỹ thuật Scangel/Gelcard trên máy tự động)</v>
          </cell>
          <cell r="I7867" t="str">
            <v>Phản ứng hoà hợp có sử dụng kháng globulin người (kỹ thuật Scangel/Gelcard trên máy tự động)</v>
          </cell>
          <cell r="J7867" t="str">
            <v>Phản ứng hoà hợp có sử dụng kháng globulin người (Kỹ thuật Scangel/Gelcard trên máy tự động)</v>
          </cell>
          <cell r="K7867" t="str">
            <v>B</v>
          </cell>
          <cell r="M7867">
            <v>1341</v>
          </cell>
          <cell r="N7867">
            <v>1341</v>
          </cell>
          <cell r="P7867" t="str">
            <v>Phản ứng hoà hợp có sử dụng kháng globulin người (Kỹ thuật Scangel/ Gelcard trên máy bán tự động/ tự động)</v>
          </cell>
          <cell r="Q7867">
            <v>64900</v>
          </cell>
          <cell r="R7867">
            <v>12052.1739130435</v>
          </cell>
          <cell r="S7867">
            <v>76900</v>
          </cell>
          <cell r="T7867">
            <v>15667.826086956551</v>
          </cell>
          <cell r="U7867">
            <v>80567.826086956557</v>
          </cell>
          <cell r="V7867">
            <v>80500</v>
          </cell>
          <cell r="W7867">
            <v>3222.7130434782625</v>
          </cell>
          <cell r="X7867">
            <v>83790.539130434816</v>
          </cell>
        </row>
        <row r="7868">
          <cell r="E7868" t="str">
            <v>37.1E01.1328</v>
          </cell>
          <cell r="F7868" t="str">
            <v>22. HUYẾT HỌC TRUYỀN MÁU</v>
          </cell>
          <cell r="G7868" t="str">
            <v>22.624</v>
          </cell>
          <cell r="H7868" t="str">
            <v>Phản ứng hòa hợp tiểu cầu (kỹ thuật pha rắn)</v>
          </cell>
          <cell r="I7868" t="str">
            <v>Phản ứng hòa hợp tiểu cầu (kỹ thuật pha rắn)</v>
          </cell>
          <cell r="J7868" t="str">
            <v>Phản ứng hòa hợp tiểu cầu (kỹ thuật pha rắn).</v>
          </cell>
          <cell r="K7868" t="str">
            <v>B</v>
          </cell>
          <cell r="M7868">
            <v>1342</v>
          </cell>
          <cell r="N7868">
            <v>1342</v>
          </cell>
          <cell r="P7868" t="str">
            <v>Phản ứng hòa hợp tiểu cầu (Kỹ thuật pha rắn)</v>
          </cell>
          <cell r="Q7868">
            <v>48000</v>
          </cell>
          <cell r="R7868">
            <v>8921.7391304347802</v>
          </cell>
          <cell r="S7868">
            <v>56900</v>
          </cell>
          <cell r="T7868">
            <v>11598.260869565214</v>
          </cell>
          <cell r="U7868">
            <v>59598.260869565216</v>
          </cell>
          <cell r="V7868">
            <v>59500</v>
          </cell>
          <cell r="W7868">
            <v>2383.9304347826087</v>
          </cell>
          <cell r="X7868">
            <v>61982.191304347827</v>
          </cell>
        </row>
        <row r="7869">
          <cell r="E7869" t="str">
            <v>37.1E01.1329</v>
          </cell>
          <cell r="F7869" t="str">
            <v>22. HUYẾT HỌC TRUYỀN MÁU</v>
          </cell>
          <cell r="G7869" t="str">
            <v>22.269</v>
          </cell>
          <cell r="H7869" t="str">
            <v>Phản ứng hòa hợp trong môi trường nước muối ở 22ºC (kỹ thuật Scangel/Gelcard trên máy bán tự động)</v>
          </cell>
          <cell r="I7869" t="str">
            <v>Phản ứng hòa hợp trong môi trường nước muối ở 22ºC (kỹ thuật Scangel/Gelcard trên máy bán tự động)</v>
          </cell>
          <cell r="J7869" t="str">
            <v>Phản ứng hòa hợp trong môi trường nước muối ở 22ºC (Kỹ thuật Scangel/Gelcard trên máy bán tự động)</v>
          </cell>
          <cell r="K7869" t="str">
            <v>B</v>
          </cell>
          <cell r="M7869">
            <v>1343</v>
          </cell>
          <cell r="N7869">
            <v>1343</v>
          </cell>
          <cell r="P7869" t="str">
            <v>Phản ứng hòa hợp trong môi trường nước muối ở 220C (Kỹ thuật Scangel/ Gelcard trên máy bán tự động/ tự động)</v>
          </cell>
          <cell r="Q7869">
            <v>59000</v>
          </cell>
          <cell r="R7869">
            <v>10956.5217391304</v>
          </cell>
          <cell r="S7869">
            <v>69900</v>
          </cell>
          <cell r="T7869">
            <v>14243.47826086952</v>
          </cell>
          <cell r="U7869">
            <v>73243.478260869524</v>
          </cell>
          <cell r="V7869">
            <v>73200</v>
          </cell>
          <cell r="W7869">
            <v>2929.7391304347811</v>
          </cell>
          <cell r="X7869">
            <v>76173.217391304308</v>
          </cell>
        </row>
        <row r="7870">
          <cell r="E7870" t="str">
            <v>37.1E01.1329</v>
          </cell>
          <cell r="F7870" t="str">
            <v>22. HUYẾT HỌC TRUYỀN MÁU</v>
          </cell>
          <cell r="G7870" t="str">
            <v>22.270</v>
          </cell>
          <cell r="H7870" t="str">
            <v>Phản ứng hòa hợp trong môi trường nước muối ở 22ºC (kỹ thuật Scangel/Gelcard trên máy tự động)</v>
          </cell>
          <cell r="I7870" t="str">
            <v>Phản ứng hòa hợp trong môi trường nước muối ở 22ºC (kỹ thuật Scangel/Gelcard trên máy tự động)</v>
          </cell>
          <cell r="J7870" t="str">
            <v>Phản ứng hòa hợp trong môi trường nước muối ở 22ºC (Kỹ thuật Scangel/Gelcard trên máy tự động)</v>
          </cell>
          <cell r="K7870" t="str">
            <v>B</v>
          </cell>
          <cell r="M7870">
            <v>1343</v>
          </cell>
          <cell r="N7870">
            <v>1343</v>
          </cell>
          <cell r="P7870" t="str">
            <v>Phản ứng hòa hợp trong môi trường nước muối ở 220C (Kỹ thuật Scangel/ Gelcard trên máy bán tự động/ tự động)</v>
          </cell>
          <cell r="Q7870">
            <v>59000</v>
          </cell>
          <cell r="R7870">
            <v>10956.5217391304</v>
          </cell>
          <cell r="S7870">
            <v>69900</v>
          </cell>
          <cell r="T7870">
            <v>14243.47826086952</v>
          </cell>
          <cell r="U7870">
            <v>73243.478260869524</v>
          </cell>
          <cell r="V7870">
            <v>73200</v>
          </cell>
          <cell r="W7870">
            <v>2929.7391304347811</v>
          </cell>
          <cell r="X7870">
            <v>76173.217391304308</v>
          </cell>
        </row>
        <row r="7871">
          <cell r="E7871" t="str">
            <v>37.1E01.1330</v>
          </cell>
          <cell r="F7871" t="str">
            <v>22. HUYẾT HỌC TRUYỀN MÁU</v>
          </cell>
          <cell r="G7871" t="str">
            <v>22.268</v>
          </cell>
          <cell r="H7871" t="str">
            <v>Phản ứng hòa hợp trong môi trường nước muối ở 22ºC (kỹ thuật ống nghiệm)</v>
          </cell>
          <cell r="I7871" t="str">
            <v>Phản ứng hòa hợp trong môi trường nước muối ở 22ºC (kỹ thuật ống nghiệm)</v>
          </cell>
          <cell r="J7871" t="str">
            <v>Phản ứng hòa hợp trong môi trường nước muối ở 22ºC (Kỹ thuật ống nghiệm)</v>
          </cell>
          <cell r="K7871" t="str">
            <v>C</v>
          </cell>
          <cell r="M7871">
            <v>1344</v>
          </cell>
          <cell r="N7871">
            <v>1344</v>
          </cell>
          <cell r="P7871" t="str">
            <v>Phản ứng hòa hợp trong môi trường nước muối ở 22OC (kỹ thuật ống nghiệm)</v>
          </cell>
          <cell r="Q7871">
            <v>25000</v>
          </cell>
          <cell r="R7871">
            <v>4695.6521739130403</v>
          </cell>
          <cell r="S7871">
            <v>29600</v>
          </cell>
          <cell r="T7871">
            <v>6104.3478260869515</v>
          </cell>
          <cell r="U7871">
            <v>31104.347826086952</v>
          </cell>
          <cell r="V7871">
            <v>31100</v>
          </cell>
          <cell r="W7871">
            <v>1244.173913043478</v>
          </cell>
          <cell r="X7871">
            <v>32348.521739130432</v>
          </cell>
        </row>
        <row r="7872">
          <cell r="E7872" t="str">
            <v>37.1E01.1331</v>
          </cell>
          <cell r="F7872" t="str">
            <v>22. HUYẾT HỌC TRUYỀN MÁU</v>
          </cell>
          <cell r="G7872" t="str">
            <v>22.576</v>
          </cell>
          <cell r="H7872" t="str">
            <v>Phát hiện chất ức chế không phụ thuộc thời gian và nhiệt độ đường đông máu nội sinh</v>
          </cell>
          <cell r="I7872" t="str">
            <v>Phát hiện chất ức chế không phụ thuộc thời gian và nhiệt độ đường đông máu nội sinh</v>
          </cell>
          <cell r="J7872" t="str">
            <v>Phát hiện chất ức chế không phụ thuộc thời gian và nhiệt độ đường đông máu nội sinh</v>
          </cell>
          <cell r="K7872" t="str">
            <v>B</v>
          </cell>
          <cell r="M7872">
            <v>1345</v>
          </cell>
          <cell r="N7872">
            <v>1345</v>
          </cell>
          <cell r="P7872" t="str">
            <v>Phát hiện chất ức chế đường đông máu nội sinh không phụ thuộc thời gian và nhiệt độ</v>
          </cell>
          <cell r="Q7872">
            <v>250000</v>
          </cell>
          <cell r="R7872">
            <v>46956.521739130403</v>
          </cell>
          <cell r="S7872">
            <v>296000</v>
          </cell>
          <cell r="T7872">
            <v>61043.478260869524</v>
          </cell>
          <cell r="U7872">
            <v>311043.47826086951</v>
          </cell>
          <cell r="V7872">
            <v>311000</v>
          </cell>
          <cell r="W7872">
            <v>12441.73913043478</v>
          </cell>
          <cell r="X7872">
            <v>323485.21739130426</v>
          </cell>
        </row>
        <row r="7873">
          <cell r="E7873" t="str">
            <v>37.1E01.1332</v>
          </cell>
          <cell r="F7873" t="str">
            <v>22. HUYẾT HỌC TRUYỀN MÁU</v>
          </cell>
          <cell r="G7873" t="str">
            <v>22.575</v>
          </cell>
          <cell r="H7873" t="str">
            <v>Phát hiện chất ức chế phụ thuộc thời gian và nhiệt độ đường đông máu nội sinh</v>
          </cell>
          <cell r="I7873" t="str">
            <v>Phát hiện chất ức chế phụ thuộc thời gian và nhiệt độ đường đông máu nội sinh</v>
          </cell>
          <cell r="J7873" t="str">
            <v>Phát hiện chất ức chế phụ thuộc thời gian và nhiệt độ đường đông máu nội sinh</v>
          </cell>
          <cell r="K7873" t="str">
            <v>B</v>
          </cell>
          <cell r="M7873">
            <v>1346</v>
          </cell>
          <cell r="N7873">
            <v>1346</v>
          </cell>
          <cell r="P7873" t="str">
            <v>Phát hiện chất ức chế đường đông máu nội sinh phụ thuộc thời gian và nhiệt độ</v>
          </cell>
          <cell r="Q7873">
            <v>320000</v>
          </cell>
          <cell r="R7873">
            <v>46956.521739130403</v>
          </cell>
          <cell r="S7873">
            <v>366000</v>
          </cell>
          <cell r="T7873">
            <v>61043.478260869524</v>
          </cell>
          <cell r="U7873">
            <v>381043.47826086951</v>
          </cell>
          <cell r="V7873">
            <v>381000</v>
          </cell>
          <cell r="W7873">
            <v>15241.73913043478</v>
          </cell>
          <cell r="X7873">
            <v>396285.21739130426</v>
          </cell>
        </row>
        <row r="7874">
          <cell r="E7874" t="str">
            <v>37.1E01.1333</v>
          </cell>
          <cell r="F7874" t="str">
            <v>22. HUYẾT HỌC TRUYỀN MÁU</v>
          </cell>
          <cell r="G7874" t="str">
            <v>22.430</v>
          </cell>
          <cell r="H7874" t="str">
            <v>Phát hiện đảo đoạn intron22 của gen yếu tố VIII bệnh Hemophilia bằng kỹ thuật longrange PCR</v>
          </cell>
          <cell r="I7874" t="str">
            <v>Phát hiện đảo đoạn intron22 của gen yếu tố VIII bệnh Hemophilia bằng kỹ thuật longrange PCR</v>
          </cell>
          <cell r="J7874" t="str">
            <v>Phát hiện đảo đoạn intron22 của gen yếu tố VIII bệnh Hemophilia bằng kỹ thuật longrange PCR</v>
          </cell>
          <cell r="K7874" t="str">
            <v>A</v>
          </cell>
          <cell r="M7874">
            <v>1347</v>
          </cell>
          <cell r="N7874">
            <v>1347</v>
          </cell>
          <cell r="P7874" t="str">
            <v>Phát hiện đảo đoạn intron22 của gen yếu tố VIII bệnh Hemophilia bằng kỹ thuật longrange PCR</v>
          </cell>
          <cell r="Q7874">
            <v>1298000</v>
          </cell>
          <cell r="R7874">
            <v>93913.043478260894</v>
          </cell>
          <cell r="S7874">
            <v>1391000</v>
          </cell>
          <cell r="T7874">
            <v>122086.95652173915</v>
          </cell>
          <cell r="U7874">
            <v>1420086.9565217393</v>
          </cell>
          <cell r="V7874">
            <v>1420000</v>
          </cell>
          <cell r="W7874">
            <v>56803.478260869568</v>
          </cell>
          <cell r="X7874">
            <v>1476890.4347826089</v>
          </cell>
        </row>
        <row r="7875">
          <cell r="E7875" t="str">
            <v>37.1E01.1334</v>
          </cell>
          <cell r="F7875" t="str">
            <v>22. HUYẾT HỌC TRUYỀN MÁU</v>
          </cell>
          <cell r="G7875" t="str">
            <v>22.455</v>
          </cell>
          <cell r="H7875" t="str">
            <v>Phát hiện gen bệnh Thalassemia bằng kỹ thuật PCR-RFLP</v>
          </cell>
          <cell r="I7875" t="str">
            <v>Phát hiện gen bệnh Thalassemia bằng kỹ thuật PCR-RFLP</v>
          </cell>
          <cell r="J7875" t="str">
            <v>Phát hiện gen bệnh Thalassemia bằng kỹ thuật PCR-RFLP</v>
          </cell>
          <cell r="K7875" t="str">
            <v>A</v>
          </cell>
          <cell r="M7875">
            <v>1348</v>
          </cell>
          <cell r="N7875">
            <v>1348</v>
          </cell>
          <cell r="P7875" t="str">
            <v>Phát hiện gen bệnh Thalassemia bằng kỹ thuật PCR-RFLP</v>
          </cell>
          <cell r="Q7875">
            <v>554000</v>
          </cell>
          <cell r="R7875">
            <v>46956.521739130403</v>
          </cell>
          <cell r="S7875">
            <v>600000</v>
          </cell>
          <cell r="T7875">
            <v>61043.478260869524</v>
          </cell>
          <cell r="U7875">
            <v>615043.47826086951</v>
          </cell>
          <cell r="V7875">
            <v>615000</v>
          </cell>
          <cell r="W7875">
            <v>24601.73913043478</v>
          </cell>
          <cell r="X7875">
            <v>639645.21739130432</v>
          </cell>
        </row>
        <row r="7876">
          <cell r="E7876" t="str">
            <v>37.1E01.1334</v>
          </cell>
          <cell r="F7876" t="str">
            <v>22. HUYẾT HỌC TRUYỀN MÁU</v>
          </cell>
          <cell r="G7876" t="str">
            <v>22.643</v>
          </cell>
          <cell r="H7876" t="str">
            <v>Xét nghiệm phát hiện đột biến gen thalassemia bằng kỹ thuật PCR</v>
          </cell>
          <cell r="I7876" t="str">
            <v>Xét nghiệm phát hiện đột biến gen thalassemia bằng kỹ thuật PCR</v>
          </cell>
          <cell r="J7876" t="str">
            <v>Xét nghiệm phát hiện đột biến gen thalassemia bằng kỹ thuật PCR</v>
          </cell>
          <cell r="K7876" t="str">
            <v>B</v>
          </cell>
          <cell r="M7876">
            <v>1348</v>
          </cell>
          <cell r="N7876">
            <v>1348</v>
          </cell>
          <cell r="P7876" t="str">
            <v>Phát hiện gen bệnh Thalassemia bằng kỹ thuật PCR-RFLP</v>
          </cell>
          <cell r="Q7876">
            <v>554000</v>
          </cell>
          <cell r="R7876">
            <v>46956.521739130403</v>
          </cell>
          <cell r="S7876">
            <v>600000</v>
          </cell>
          <cell r="T7876">
            <v>61043.478260869524</v>
          </cell>
          <cell r="U7876">
            <v>615043.47826086951</v>
          </cell>
          <cell r="V7876">
            <v>615000</v>
          </cell>
          <cell r="W7876">
            <v>24601.73913043478</v>
          </cell>
          <cell r="X7876">
            <v>639645.21739130432</v>
          </cell>
        </row>
        <row r="7877">
          <cell r="E7877" t="str">
            <v>37.1E01.1335</v>
          </cell>
          <cell r="F7877" t="str">
            <v>22. HUYẾT HỌC TRUYỀN MÁU</v>
          </cell>
          <cell r="G7877" t="str">
            <v>22.28</v>
          </cell>
          <cell r="H7877" t="str">
            <v>Phát hiện kháng đông đường chung</v>
          </cell>
          <cell r="I7877" t="str">
            <v>Phát hiện kháng đông đường chung</v>
          </cell>
          <cell r="J7877" t="str">
            <v>Phát hiện kháng đông đường chung</v>
          </cell>
          <cell r="K7877" t="str">
            <v>B</v>
          </cell>
          <cell r="M7877">
            <v>1349</v>
          </cell>
          <cell r="N7877">
            <v>1349</v>
          </cell>
          <cell r="P7877" t="str">
            <v>Phát hiện kháng đông đường chung</v>
          </cell>
          <cell r="Q7877">
            <v>76700</v>
          </cell>
          <cell r="R7877">
            <v>14400</v>
          </cell>
          <cell r="S7877">
            <v>91100</v>
          </cell>
          <cell r="T7877">
            <v>18720</v>
          </cell>
          <cell r="U7877">
            <v>95420</v>
          </cell>
          <cell r="V7877">
            <v>95400</v>
          </cell>
          <cell r="W7877">
            <v>3816.8</v>
          </cell>
          <cell r="X7877">
            <v>99236.800000000003</v>
          </cell>
        </row>
        <row r="7878">
          <cell r="E7878" t="str">
            <v>37.1E01.1336</v>
          </cell>
          <cell r="F7878" t="str">
            <v>22. HUYẾT HỌC TRUYỀN MÁU</v>
          </cell>
          <cell r="G7878" t="str">
            <v>22.49</v>
          </cell>
          <cell r="H7878" t="str">
            <v>Phát hiện kháng đông Lupus (LAC/LA screen: Lupus Anticoagulant screen)</v>
          </cell>
          <cell r="I7878" t="str">
            <v>Phát hiện kháng đông Lupus (LAC/LA screen: Lupus Anticoagulant screen)</v>
          </cell>
          <cell r="J7878" t="str">
            <v>Phát hiện kháng đông lupus (LAC/ LA screen: Lupus Anticoagulant screen)</v>
          </cell>
          <cell r="K7878" t="str">
            <v>B</v>
          </cell>
          <cell r="M7878">
            <v>1350</v>
          </cell>
          <cell r="N7878">
            <v>1350</v>
          </cell>
          <cell r="P7878" t="str">
            <v>Phát hiện kháng đông lupus (LAC/ LA screen: Lupus Anticoagulant screen)</v>
          </cell>
          <cell r="Q7878">
            <v>212000</v>
          </cell>
          <cell r="R7878">
            <v>39130.434782608703</v>
          </cell>
          <cell r="S7878">
            <v>251000</v>
          </cell>
          <cell r="T7878">
            <v>50869.565217391311</v>
          </cell>
          <cell r="U7878">
            <v>262869.5652173913</v>
          </cell>
          <cell r="V7878">
            <v>262800</v>
          </cell>
          <cell r="W7878">
            <v>10514.782608695652</v>
          </cell>
          <cell r="X7878">
            <v>273384.34782608697</v>
          </cell>
        </row>
        <row r="7879">
          <cell r="E7879" t="str">
            <v>37.1E01.1337</v>
          </cell>
          <cell r="F7879" t="str">
            <v>22. HUYẾT HỌC TRUYỀN MÁU</v>
          </cell>
          <cell r="G7879" t="str">
            <v>22.329</v>
          </cell>
          <cell r="H7879" t="str">
            <v>Phát hiện kháng thể kháng tiểu cầu bằng kỹ thuật Flow-cytometry</v>
          </cell>
          <cell r="I7879" t="str">
            <v>Phát hiện kháng thể kháng tiểu cầu bằng kỹ thuật Flow-cytometry</v>
          </cell>
          <cell r="J7879" t="str">
            <v>Phát hiện kháng thể kháng tiểu cầu bằng kỹ thuật Flow-cytometry</v>
          </cell>
          <cell r="K7879" t="str">
            <v>B</v>
          </cell>
          <cell r="M7879">
            <v>1351</v>
          </cell>
          <cell r="N7879">
            <v>1351</v>
          </cell>
          <cell r="P7879" t="str">
            <v>Phát hiện kháng thể kháng tiểu cầu bằng kỹ thuật Flow-cytometry</v>
          </cell>
          <cell r="Q7879">
            <v>2065000</v>
          </cell>
          <cell r="R7879">
            <v>78260.869565217406</v>
          </cell>
          <cell r="S7879">
            <v>2143000</v>
          </cell>
          <cell r="T7879">
            <v>101739.13043478262</v>
          </cell>
          <cell r="U7879">
            <v>2166739.1304347827</v>
          </cell>
          <cell r="V7879">
            <v>2166700</v>
          </cell>
          <cell r="W7879">
            <v>86669.565217391311</v>
          </cell>
          <cell r="X7879">
            <v>2253408.6956521738</v>
          </cell>
        </row>
        <row r="7880">
          <cell r="E7880" t="str">
            <v>37.1E01.1337</v>
          </cell>
          <cell r="F7880" t="str">
            <v>22. HUYẾT HỌC TRUYỀN MÁU</v>
          </cell>
          <cell r="G7880" t="str">
            <v>22.359</v>
          </cell>
          <cell r="H7880" t="str">
            <v>Xét nghiệm xác định kháng thể kháng tiểu cầu gián tiếp</v>
          </cell>
          <cell r="I7880" t="str">
            <v>Xét nghiệm xác định kháng thể kháng tiểu cầu gián tiếp</v>
          </cell>
          <cell r="J7880" t="str">
            <v>Xét nghiệm xác định kháng thể kháng tiểu cầu gián tiếp</v>
          </cell>
          <cell r="K7880" t="str">
            <v>A</v>
          </cell>
          <cell r="M7880">
            <v>1351</v>
          </cell>
          <cell r="N7880">
            <v>1351</v>
          </cell>
          <cell r="P7880" t="str">
            <v>Phát hiện kháng thể kháng tiểu cầu bằng kỹ thuật Flow-cytometry</v>
          </cell>
          <cell r="Q7880">
            <v>2065000</v>
          </cell>
          <cell r="R7880">
            <v>78260.869565217406</v>
          </cell>
          <cell r="S7880">
            <v>2143000</v>
          </cell>
          <cell r="T7880">
            <v>101739.13043478262</v>
          </cell>
          <cell r="U7880">
            <v>2166739.1304347827</v>
          </cell>
          <cell r="V7880">
            <v>2166700</v>
          </cell>
          <cell r="W7880">
            <v>86669.565217391311</v>
          </cell>
          <cell r="X7880">
            <v>2253408.6956521738</v>
          </cell>
        </row>
        <row r="7881">
          <cell r="E7881" t="str">
            <v>37.1E01.1337</v>
          </cell>
          <cell r="F7881" t="str">
            <v>22. HUYẾT HỌC TRUYỀN MÁU</v>
          </cell>
          <cell r="G7881" t="str">
            <v>22.358</v>
          </cell>
          <cell r="H7881" t="str">
            <v>Xét nghiệm xác định kháng thể kháng tiểu cầu trực tiếp</v>
          </cell>
          <cell r="I7881" t="str">
            <v>Xét nghiệm xác định kháng thể kháng tiểu cầu trực tiếp</v>
          </cell>
          <cell r="J7881" t="str">
            <v>Xét nghiệm xác định kháng thể kháng tiểu cầu trực tiếp</v>
          </cell>
          <cell r="K7881" t="str">
            <v>A</v>
          </cell>
          <cell r="M7881">
            <v>1351</v>
          </cell>
          <cell r="N7881">
            <v>1351</v>
          </cell>
          <cell r="P7881" t="str">
            <v>Phát hiện kháng thể kháng tiểu cầu bằng kỹ thuật Flow-cytometry</v>
          </cell>
          <cell r="Q7881">
            <v>2065000</v>
          </cell>
          <cell r="R7881">
            <v>78260.869565217406</v>
          </cell>
          <cell r="S7881">
            <v>2143000</v>
          </cell>
          <cell r="T7881">
            <v>101739.13043478262</v>
          </cell>
          <cell r="U7881">
            <v>2166739.1304347827</v>
          </cell>
          <cell r="V7881">
            <v>2166700</v>
          </cell>
          <cell r="W7881">
            <v>86669.565217391311</v>
          </cell>
          <cell r="X7881">
            <v>2253408.6956521738</v>
          </cell>
        </row>
        <row r="7882">
          <cell r="E7882" t="str">
            <v>37.1E01.1338</v>
          </cell>
          <cell r="F7882" t="str">
            <v>22. HUYẾT HỌC TRUYỀN MÁU</v>
          </cell>
          <cell r="G7882" t="str">
            <v>22.487</v>
          </cell>
          <cell r="H7882" t="str">
            <v>Rửa hồng cầu/tiểu cầu bằng máy ly tâm lạnh</v>
          </cell>
          <cell r="I7882" t="str">
            <v>Rửa hồng cầu/tiểu cầu bằng máy ly tâm lạnh</v>
          </cell>
          <cell r="J7882" t="str">
            <v>Rửa hồng cầu/ tiểu cầu bằng máy ly tâm lạnh</v>
          </cell>
          <cell r="K7882" t="str">
            <v>B</v>
          </cell>
          <cell r="M7882">
            <v>1352</v>
          </cell>
          <cell r="N7882">
            <v>1352</v>
          </cell>
          <cell r="P7882" t="str">
            <v>Rửa hồng cầu/tiều cầu bằng máy ly tâm lạnh</v>
          </cell>
          <cell r="Q7882">
            <v>118000</v>
          </cell>
          <cell r="R7882">
            <v>21913.043478260901</v>
          </cell>
          <cell r="S7882">
            <v>139000</v>
          </cell>
          <cell r="T7882">
            <v>28486.956521739172</v>
          </cell>
          <cell r="U7882">
            <v>146486.95652173916</v>
          </cell>
          <cell r="V7882">
            <v>146400</v>
          </cell>
          <cell r="W7882">
            <v>5859.4782608695668</v>
          </cell>
          <cell r="X7882">
            <v>152346.43478260873</v>
          </cell>
        </row>
        <row r="7883">
          <cell r="E7883" t="str">
            <v>37.1E01.1339</v>
          </cell>
          <cell r="F7883" t="str">
            <v>22. HUYẾT HỌC TRUYỀN MÁU</v>
          </cell>
          <cell r="G7883" t="str">
            <v>22.259</v>
          </cell>
          <cell r="H7883" t="str">
            <v>Sàng lọc kháng thể bất thường (kỹ thuật ống nghiệm)</v>
          </cell>
          <cell r="I7883" t="str">
            <v>Sàng lọc kháng thể bất thường (kỹ thuật ống nghiệm)</v>
          </cell>
          <cell r="J7883" t="str">
            <v>Sàng lọc kháng thể bất thường (Kỹ thuật ống nghiệm)</v>
          </cell>
          <cell r="K7883" t="str">
            <v>B</v>
          </cell>
          <cell r="M7883">
            <v>1353</v>
          </cell>
          <cell r="N7883">
            <v>1353</v>
          </cell>
          <cell r="P7883" t="str">
            <v>Sàng lọc kháng thể bất thường (kỹ thuật ống nghiệm)</v>
          </cell>
          <cell r="Q7883">
            <v>80000</v>
          </cell>
          <cell r="R7883">
            <v>15026.0869565217</v>
          </cell>
          <cell r="S7883">
            <v>95000</v>
          </cell>
          <cell r="T7883">
            <v>19533.913043478209</v>
          </cell>
          <cell r="U7883">
            <v>99533.913043478213</v>
          </cell>
          <cell r="V7883">
            <v>99500</v>
          </cell>
          <cell r="W7883">
            <v>3981.3565217391288</v>
          </cell>
          <cell r="X7883">
            <v>103515.26956521734</v>
          </cell>
        </row>
        <row r="7884">
          <cell r="E7884" t="str">
            <v>37.1E01.1340</v>
          </cell>
          <cell r="F7884" t="str">
            <v>22. HUYẾT HỌC TRUYỀN MÁU</v>
          </cell>
          <cell r="G7884" t="str">
            <v>22.260</v>
          </cell>
          <cell r="H7884" t="str">
            <v>Sàng lọc kháng thể bất thường (kỹ thuật Scangel/Gelcard trên máy bán tự động)</v>
          </cell>
          <cell r="I7884" t="str">
            <v>Sàng lọc kháng thể bất thường (kỹ thuật Scangel/Gelcard trên máy bán tự động)</v>
          </cell>
          <cell r="J7884" t="str">
            <v>Sàng lọc kháng thể bất thường (Kỹ thuật Scangel/Gelcard trên máy bán tự động)</v>
          </cell>
          <cell r="K7884" t="str">
            <v>B</v>
          </cell>
          <cell r="M7884">
            <v>1354</v>
          </cell>
          <cell r="N7884">
            <v>1354</v>
          </cell>
          <cell r="P7884" t="str">
            <v>Sàng lọc kháng thể bất thường (Kỹ thuật Scangel/ Gelcard trên máy bán tự động/ tự động)</v>
          </cell>
          <cell r="Q7884">
            <v>212000</v>
          </cell>
          <cell r="R7884">
            <v>39130.434782608703</v>
          </cell>
          <cell r="S7884">
            <v>251000</v>
          </cell>
          <cell r="T7884">
            <v>50869.565217391311</v>
          </cell>
          <cell r="U7884">
            <v>262869.5652173913</v>
          </cell>
          <cell r="V7884">
            <v>262800</v>
          </cell>
          <cell r="W7884">
            <v>10514.782608695652</v>
          </cell>
          <cell r="X7884">
            <v>273384.34782608697</v>
          </cell>
        </row>
        <row r="7885">
          <cell r="E7885" t="str">
            <v>37.1E01.1340</v>
          </cell>
          <cell r="F7885" t="str">
            <v>22. HUYẾT HỌC TRUYỀN MÁU</v>
          </cell>
          <cell r="G7885" t="str">
            <v>22.261</v>
          </cell>
          <cell r="H7885" t="str">
            <v>Sàng lọc kháng thể bất thường (kỹ thuật Scangel/Gelcard trên máy tự động)</v>
          </cell>
          <cell r="I7885" t="str">
            <v>Sàng lọc kháng thể bất thường (kỹ thuật Scangel/Gelcard trên máy tự động)</v>
          </cell>
          <cell r="J7885" t="str">
            <v>Sàng lọc kháng thể bất thường (Kỹ thuật Scangel/Gelcard trên máy tự động)</v>
          </cell>
          <cell r="K7885" t="str">
            <v>B</v>
          </cell>
          <cell r="M7885">
            <v>1354</v>
          </cell>
          <cell r="N7885">
            <v>1354</v>
          </cell>
          <cell r="P7885" t="str">
            <v>Sàng lọc kháng thể bất thường (Kỹ thuật Scangel/ Gelcard trên máy bán tự động/ tự động)</v>
          </cell>
          <cell r="Q7885">
            <v>212000</v>
          </cell>
          <cell r="R7885">
            <v>39130.434782608703</v>
          </cell>
          <cell r="S7885">
            <v>251000</v>
          </cell>
          <cell r="T7885">
            <v>50869.565217391311</v>
          </cell>
          <cell r="U7885">
            <v>262869.5652173913</v>
          </cell>
          <cell r="V7885">
            <v>262800</v>
          </cell>
          <cell r="W7885">
            <v>10514.782608695652</v>
          </cell>
          <cell r="X7885">
            <v>273384.34782608697</v>
          </cell>
        </row>
        <row r="7886">
          <cell r="E7886" t="str">
            <v>37.1E01.1341</v>
          </cell>
          <cell r="F7886" t="str">
            <v>22. HUYẾT HỌC TRUYỀN MÁU</v>
          </cell>
          <cell r="G7886" t="str">
            <v>22.102</v>
          </cell>
          <cell r="H7886" t="str">
            <v>Sức bền thẩm thấu hồng cầu</v>
          </cell>
          <cell r="I7886" t="str">
            <v>Sức bền thẩm thấu hồng cầu</v>
          </cell>
          <cell r="J7886" t="str">
            <v>Sức bền thẩm thấu hồng cầu</v>
          </cell>
          <cell r="K7886" t="str">
            <v>C</v>
          </cell>
          <cell r="M7886">
            <v>1355</v>
          </cell>
          <cell r="N7886">
            <v>1355</v>
          </cell>
          <cell r="P7886" t="str">
            <v>Sức bền thẩm thấu hồng cầu</v>
          </cell>
          <cell r="Q7886">
            <v>33000</v>
          </cell>
          <cell r="R7886">
            <v>6104.3478260869597</v>
          </cell>
          <cell r="S7886">
            <v>39100</v>
          </cell>
          <cell r="T7886">
            <v>7935.6521739130476</v>
          </cell>
          <cell r="U7886">
            <v>40935.652173913048</v>
          </cell>
          <cell r="V7886">
            <v>40900</v>
          </cell>
          <cell r="W7886">
            <v>1637.4260869565219</v>
          </cell>
          <cell r="X7886">
            <v>42573.078260869566</v>
          </cell>
        </row>
        <row r="7887">
          <cell r="E7887" t="str">
            <v>37.1E01.1342</v>
          </cell>
          <cell r="F7887" t="str">
            <v>22. HUYẾT HỌC TRUYỀN MÁU</v>
          </cell>
          <cell r="G7887" t="str">
            <v>22.503</v>
          </cell>
          <cell r="H7887" t="str">
            <v>Gạn bạch cầu điều trị</v>
          </cell>
          <cell r="I7887" t="str">
            <v>Gạn bạch cầu điều trị</v>
          </cell>
          <cell r="J7887" t="str">
            <v>Gạn bạch cầu điều trị</v>
          </cell>
          <cell r="K7887" t="str">
            <v>B</v>
          </cell>
          <cell r="L7887" t="str">
            <v>T1</v>
          </cell>
          <cell r="M7887">
            <v>1356</v>
          </cell>
          <cell r="N7887">
            <v>1356</v>
          </cell>
          <cell r="O7887" t="str">
            <v>Chưa bao gồm kít tách tế bào máu</v>
          </cell>
          <cell r="P7887" t="str">
            <v>Gạn tế bào máu/ huyết tương điều trị</v>
          </cell>
          <cell r="Q7887">
            <v>800000</v>
          </cell>
          <cell r="R7887">
            <v>78260.869565217406</v>
          </cell>
          <cell r="S7887">
            <v>878000</v>
          </cell>
          <cell r="T7887">
            <v>101739.13043478262</v>
          </cell>
          <cell r="U7887">
            <v>901739.13043478259</v>
          </cell>
          <cell r="V7887">
            <v>901700</v>
          </cell>
          <cell r="W7887">
            <v>36069.565217391304</v>
          </cell>
          <cell r="X7887">
            <v>937808.69565217395</v>
          </cell>
        </row>
        <row r="7888">
          <cell r="E7888" t="str">
            <v>37.1E01.1342</v>
          </cell>
          <cell r="F7888" t="str">
            <v>22. HUYẾT HỌC TRUYỀN MÁU</v>
          </cell>
          <cell r="G7888" t="str">
            <v>22.505</v>
          </cell>
          <cell r="H7888" t="str">
            <v>Gạn hồng cầu điều trị</v>
          </cell>
          <cell r="I7888" t="str">
            <v>Gạn hồng cầu điều trị</v>
          </cell>
          <cell r="J7888" t="str">
            <v>Gạn hồng cầu điều trị</v>
          </cell>
          <cell r="K7888" t="str">
            <v>B</v>
          </cell>
          <cell r="L7888" t="str">
            <v>T1</v>
          </cell>
          <cell r="M7888">
            <v>1356</v>
          </cell>
          <cell r="N7888">
            <v>1356</v>
          </cell>
          <cell r="O7888" t="str">
            <v>Chưa bao gồm kít tách tế bào máu</v>
          </cell>
          <cell r="P7888" t="str">
            <v>Gạn tế bào máu/ huyết tương điều trị</v>
          </cell>
          <cell r="Q7888">
            <v>800000</v>
          </cell>
          <cell r="R7888">
            <v>78260.869565217406</v>
          </cell>
          <cell r="S7888">
            <v>878000</v>
          </cell>
          <cell r="T7888">
            <v>101739.13043478262</v>
          </cell>
          <cell r="U7888">
            <v>901739.13043478259</v>
          </cell>
          <cell r="V7888">
            <v>901700</v>
          </cell>
          <cell r="W7888">
            <v>36069.565217391304</v>
          </cell>
          <cell r="X7888">
            <v>937808.69565217395</v>
          </cell>
        </row>
        <row r="7889">
          <cell r="E7889" t="str">
            <v>37.1E01.1342</v>
          </cell>
          <cell r="F7889" t="str">
            <v>22. HUYẾT HỌC TRUYỀN MÁU</v>
          </cell>
          <cell r="G7889" t="str">
            <v>22.676</v>
          </cell>
          <cell r="H7889" t="str">
            <v>Gạn tách huyết tương điều trị</v>
          </cell>
          <cell r="I7889" t="str">
            <v>Gạn tách huyết tương điều trị</v>
          </cell>
          <cell r="J7889" t="str">
            <v>Gạn tách huyết tương điều trị</v>
          </cell>
          <cell r="K7889" t="str">
            <v>B</v>
          </cell>
          <cell r="L7889" t="str">
            <v>T1</v>
          </cell>
          <cell r="M7889">
            <v>1356</v>
          </cell>
          <cell r="N7889">
            <v>1356</v>
          </cell>
          <cell r="O7889" t="str">
            <v>Chưa bao gồm kít tách tế bào máu</v>
          </cell>
          <cell r="P7889" t="str">
            <v>Gạn tế bào máu/ huyết tương điều trị</v>
          </cell>
          <cell r="Q7889">
            <v>800000</v>
          </cell>
          <cell r="R7889">
            <v>78260.869565217406</v>
          </cell>
          <cell r="S7889">
            <v>878000</v>
          </cell>
          <cell r="T7889">
            <v>101739.13043478262</v>
          </cell>
          <cell r="U7889">
            <v>901739.13043478259</v>
          </cell>
          <cell r="V7889">
            <v>901700</v>
          </cell>
          <cell r="W7889">
            <v>36069.565217391304</v>
          </cell>
          <cell r="X7889">
            <v>937808.69565217395</v>
          </cell>
        </row>
        <row r="7890">
          <cell r="E7890" t="str">
            <v>37.1E01.1342</v>
          </cell>
          <cell r="F7890" t="str">
            <v>22. HUYẾT HỌC TRUYỀN MÁU</v>
          </cell>
          <cell r="G7890" t="str">
            <v>22.504</v>
          </cell>
          <cell r="H7890" t="str">
            <v>Gạn tiểu cầu điều trị</v>
          </cell>
          <cell r="I7890" t="str">
            <v>Gạn tiểu cầu điều trị</v>
          </cell>
          <cell r="J7890" t="str">
            <v>Gạn tiểu cầu điều trị</v>
          </cell>
          <cell r="K7890" t="str">
            <v>B</v>
          </cell>
          <cell r="L7890" t="str">
            <v>T1</v>
          </cell>
          <cell r="M7890">
            <v>1356</v>
          </cell>
          <cell r="N7890">
            <v>1356</v>
          </cell>
          <cell r="O7890" t="str">
            <v>Chưa bao gồm kít tách tế bào máu</v>
          </cell>
          <cell r="P7890" t="str">
            <v>Gạn tế bào máu/ huyết tương điều trị</v>
          </cell>
          <cell r="Q7890">
            <v>800000</v>
          </cell>
          <cell r="R7890">
            <v>78260.869565217406</v>
          </cell>
          <cell r="S7890">
            <v>878000</v>
          </cell>
          <cell r="T7890">
            <v>101739.13043478262</v>
          </cell>
          <cell r="U7890">
            <v>901739.13043478259</v>
          </cell>
          <cell r="V7890">
            <v>901700</v>
          </cell>
          <cell r="W7890">
            <v>36069.565217391304</v>
          </cell>
          <cell r="X7890">
            <v>937808.69565217395</v>
          </cell>
        </row>
        <row r="7891">
          <cell r="E7891" t="str">
            <v>37.1E01.1342</v>
          </cell>
          <cell r="F7891" t="str">
            <v>22. HUYẾT HỌC TRUYỀN MÁU</v>
          </cell>
          <cell r="G7891" t="str">
            <v>22.506</v>
          </cell>
          <cell r="H7891" t="str">
            <v>Trao đổi huyết tương điều trị</v>
          </cell>
          <cell r="I7891" t="str">
            <v>Trao đổi huyết tương điều trị</v>
          </cell>
          <cell r="J7891" t="str">
            <v>Trao đổi huyết tương điều trị</v>
          </cell>
          <cell r="K7891" t="str">
            <v>B</v>
          </cell>
          <cell r="L7891" t="str">
            <v>T1</v>
          </cell>
          <cell r="M7891">
            <v>1356</v>
          </cell>
          <cell r="N7891">
            <v>1356</v>
          </cell>
          <cell r="O7891" t="str">
            <v>Chưa bao gồm kít tách tế bào máu</v>
          </cell>
          <cell r="P7891" t="str">
            <v>Gạn tế bào máu/ huyết tương điều trị</v>
          </cell>
          <cell r="Q7891">
            <v>800000</v>
          </cell>
          <cell r="R7891">
            <v>78260.869565217406</v>
          </cell>
          <cell r="S7891">
            <v>878000</v>
          </cell>
          <cell r="T7891">
            <v>101739.13043478262</v>
          </cell>
          <cell r="U7891">
            <v>901739.13043478259</v>
          </cell>
          <cell r="V7891">
            <v>901700</v>
          </cell>
          <cell r="W7891">
            <v>36069.565217391304</v>
          </cell>
          <cell r="X7891">
            <v>937808.69565217395</v>
          </cell>
        </row>
        <row r="7892">
          <cell r="E7892" t="str">
            <v>37.1E01.1343</v>
          </cell>
          <cell r="F7892" t="str">
            <v>22. HUYẾT HỌC TRUYỀN MÁU</v>
          </cell>
          <cell r="G7892" t="str">
            <v>22.141</v>
          </cell>
          <cell r="H7892" t="str">
            <v>Tập trung bạch cầu</v>
          </cell>
          <cell r="I7892" t="str">
            <v>Tập trung bạch cầu</v>
          </cell>
          <cell r="J7892" t="str">
            <v>Tập trung bạch cầu</v>
          </cell>
          <cell r="K7892" t="str">
            <v>B</v>
          </cell>
          <cell r="M7892">
            <v>1357</v>
          </cell>
          <cell r="N7892">
            <v>1357</v>
          </cell>
          <cell r="P7892" t="str">
            <v>Tập trung bạch cầu</v>
          </cell>
          <cell r="Q7892">
            <v>25000</v>
          </cell>
          <cell r="R7892">
            <v>4695.6521739130403</v>
          </cell>
          <cell r="S7892">
            <v>29600</v>
          </cell>
          <cell r="T7892">
            <v>6104.3478260869515</v>
          </cell>
          <cell r="U7892">
            <v>31104.347826086952</v>
          </cell>
          <cell r="V7892">
            <v>31100</v>
          </cell>
          <cell r="W7892">
            <v>1244.173913043478</v>
          </cell>
          <cell r="X7892">
            <v>32348.521739130432</v>
          </cell>
        </row>
        <row r="7893">
          <cell r="E7893" t="str">
            <v>37.1E01.1344</v>
          </cell>
          <cell r="F7893" t="str">
            <v>22. HUYẾT HỌC TRUYỀN MÁU</v>
          </cell>
          <cell r="G7893" t="str">
            <v>22.348</v>
          </cell>
          <cell r="H7893" t="str">
            <v>Xét nghiệm Đường - Ham</v>
          </cell>
          <cell r="I7893" t="str">
            <v>Xét nghiệm Đường - Ham</v>
          </cell>
          <cell r="J7893" t="str">
            <v>Xét nghiệm Đường-Ham</v>
          </cell>
          <cell r="K7893" t="str">
            <v>C</v>
          </cell>
          <cell r="M7893">
            <v>1358</v>
          </cell>
          <cell r="N7893">
            <v>1358</v>
          </cell>
          <cell r="P7893" t="str">
            <v>Test đường + Ham</v>
          </cell>
          <cell r="Q7893">
            <v>60000</v>
          </cell>
          <cell r="R7893">
            <v>11269.5652173913</v>
          </cell>
          <cell r="S7893">
            <v>71200</v>
          </cell>
          <cell r="T7893">
            <v>14650.434782608691</v>
          </cell>
          <cell r="U7893">
            <v>74650.434782608689</v>
          </cell>
          <cell r="V7893">
            <v>74600</v>
          </cell>
          <cell r="W7893">
            <v>2986.0173913043477</v>
          </cell>
          <cell r="X7893">
            <v>77636.452173913043</v>
          </cell>
        </row>
        <row r="7894">
          <cell r="E7894" t="str">
            <v>37.1E01.1345</v>
          </cell>
          <cell r="F7894" t="str">
            <v>22. HUYẾT HỌC TRUYỀN MÁU</v>
          </cell>
          <cell r="G7894" t="str">
            <v>22.160</v>
          </cell>
          <cell r="H7894" t="str">
            <v>Thể tích khối hồng cầu (hematocrit) bằng máy ly tâm</v>
          </cell>
          <cell r="I7894" t="str">
            <v>Thể tích khối hồng cầu (hematocrit) bằng máy ly tâm</v>
          </cell>
          <cell r="J7894" t="str">
            <v>Thể tích khối hồng cầu (hematocrit) bằng máy ly tâm</v>
          </cell>
          <cell r="K7894" t="str">
            <v>C</v>
          </cell>
          <cell r="M7894">
            <v>1359</v>
          </cell>
          <cell r="N7894">
            <v>1359</v>
          </cell>
          <cell r="P7894" t="str">
            <v>Thể tích khối hồng cầu (Hematocrit)</v>
          </cell>
          <cell r="Q7894">
            <v>15000</v>
          </cell>
          <cell r="R7894">
            <v>2817.3913043478301</v>
          </cell>
          <cell r="S7894">
            <v>17800</v>
          </cell>
          <cell r="T7894">
            <v>3662.608695652179</v>
          </cell>
          <cell r="U7894">
            <v>18662.608695652179</v>
          </cell>
          <cell r="V7894">
            <v>18600</v>
          </cell>
          <cell r="W7894">
            <v>746.50434782608716</v>
          </cell>
          <cell r="X7894">
            <v>19409.113043478268</v>
          </cell>
        </row>
        <row r="7895">
          <cell r="E7895" t="str">
            <v>37.1E01.1346</v>
          </cell>
          <cell r="F7895" t="str">
            <v>22. HUYẾT HỌC TRUYỀN MÁU</v>
          </cell>
          <cell r="G7895" t="str">
            <v>22.55</v>
          </cell>
          <cell r="H7895" t="str">
            <v>Thời gian phục hồi canxi</v>
          </cell>
          <cell r="I7895" t="str">
            <v>Thời gian phục hồi canxi</v>
          </cell>
          <cell r="J7895" t="str">
            <v>Thời gian phục hồi Canxi</v>
          </cell>
          <cell r="K7895" t="str">
            <v>B</v>
          </cell>
          <cell r="M7895">
            <v>1360</v>
          </cell>
          <cell r="N7895">
            <v>1360</v>
          </cell>
          <cell r="P7895" t="str">
            <v xml:space="preserve">Thời gian Howell </v>
          </cell>
          <cell r="Q7895">
            <v>27000</v>
          </cell>
          <cell r="R7895">
            <v>5008.6956521739103</v>
          </cell>
          <cell r="S7895">
            <v>32000</v>
          </cell>
          <cell r="T7895">
            <v>6511.3043478260834</v>
          </cell>
          <cell r="U7895">
            <v>33511.304347826081</v>
          </cell>
          <cell r="V7895">
            <v>33500</v>
          </cell>
          <cell r="W7895">
            <v>1340.4521739130432</v>
          </cell>
          <cell r="X7895">
            <v>34851.756521739124</v>
          </cell>
        </row>
        <row r="7896">
          <cell r="E7896" t="str">
            <v>37.1E01.1347</v>
          </cell>
          <cell r="F7896" t="str">
            <v>22. HUYẾT HỌC TRUYỀN MÁU</v>
          </cell>
          <cell r="G7896" t="str">
            <v>22.20</v>
          </cell>
          <cell r="H7896" t="str">
            <v>Thời gian máu chảy phương pháp Ivy</v>
          </cell>
          <cell r="I7896" t="str">
            <v>Thời gian máu chảy phương pháp Ivy</v>
          </cell>
          <cell r="J7896" t="str">
            <v>Thời gian máu chảy phương pháp Ivy</v>
          </cell>
          <cell r="K7896" t="str">
            <v>D</v>
          </cell>
          <cell r="L7896" t="str">
            <v>T3</v>
          </cell>
          <cell r="M7896">
            <v>1361</v>
          </cell>
          <cell r="N7896">
            <v>1361</v>
          </cell>
          <cell r="P7896" t="str">
            <v>Thời gian máu chảy (phương pháp Ivy)</v>
          </cell>
          <cell r="Q7896">
            <v>42000</v>
          </cell>
          <cell r="R7896">
            <v>7826.0869565217399</v>
          </cell>
          <cell r="S7896">
            <v>49800</v>
          </cell>
          <cell r="T7896">
            <v>10173.913043478262</v>
          </cell>
          <cell r="U7896">
            <v>52173.913043478264</v>
          </cell>
          <cell r="V7896">
            <v>52100</v>
          </cell>
          <cell r="W7896">
            <v>2086.9565217391305</v>
          </cell>
          <cell r="X7896">
            <v>54260.869565217392</v>
          </cell>
        </row>
        <row r="7897">
          <cell r="E7897" t="str">
            <v>37.1E01.1348</v>
          </cell>
          <cell r="F7897" t="str">
            <v>22. HUYẾT HỌC TRUYỀN MÁU</v>
          </cell>
          <cell r="G7897" t="str">
            <v>22.19</v>
          </cell>
          <cell r="H7897" t="str">
            <v>Thời gian máu chảy phương pháp Duke</v>
          </cell>
          <cell r="I7897" t="str">
            <v>Thời gian máu chảy phương pháp Duke</v>
          </cell>
          <cell r="J7897" t="str">
            <v>Thời gian máu chảy phương pháp Duke</v>
          </cell>
          <cell r="K7897" t="str">
            <v>D</v>
          </cell>
          <cell r="L7897" t="str">
            <v>T3</v>
          </cell>
          <cell r="M7897">
            <v>1362</v>
          </cell>
          <cell r="N7897">
            <v>1362</v>
          </cell>
          <cell r="P7897" t="str">
            <v>Thời gian máu chảy/(phương pháp Duke)</v>
          </cell>
          <cell r="Q7897">
            <v>11000</v>
          </cell>
          <cell r="R7897">
            <v>2034.78260869565</v>
          </cell>
          <cell r="S7897">
            <v>13000</v>
          </cell>
          <cell r="T7897">
            <v>2645.2173913043453</v>
          </cell>
          <cell r="U7897">
            <v>13645.217391304344</v>
          </cell>
          <cell r="V7897">
            <v>13600</v>
          </cell>
          <cell r="W7897">
            <v>545.80869565217381</v>
          </cell>
          <cell r="X7897">
            <v>14191.026086956517</v>
          </cell>
        </row>
        <row r="7898">
          <cell r="E7898" t="str">
            <v>37.1E01.1349</v>
          </cell>
          <cell r="F7898" t="str">
            <v>01. HỒI SỨC CẤP CỨU VÀ CHỐNG ĐỘC</v>
          </cell>
          <cell r="G7898" t="str">
            <v>1.285</v>
          </cell>
          <cell r="H7898" t="str">
            <v>Xét nghiệm đông máu nhanh tại giường</v>
          </cell>
          <cell r="I7898" t="str">
            <v>Xét nghiệm đông máu nhanh tại giường</v>
          </cell>
          <cell r="J7898" t="str">
            <v>Xét nghiệm đông máu nhanh tại giường</v>
          </cell>
          <cell r="K7898" t="str">
            <v>D</v>
          </cell>
          <cell r="M7898">
            <v>1363</v>
          </cell>
          <cell r="N7898">
            <v>1363</v>
          </cell>
          <cell r="P7898" t="str">
            <v>Thời gian máu đông</v>
          </cell>
          <cell r="Q7898">
            <v>11000</v>
          </cell>
          <cell r="R7898">
            <v>2034.78260869565</v>
          </cell>
          <cell r="S7898">
            <v>13000</v>
          </cell>
          <cell r="T7898">
            <v>2645.2173913043453</v>
          </cell>
          <cell r="U7898">
            <v>13645.217391304344</v>
          </cell>
          <cell r="V7898">
            <v>13600</v>
          </cell>
          <cell r="W7898">
            <v>545.80869565217381</v>
          </cell>
          <cell r="X7898">
            <v>14191.026086956517</v>
          </cell>
        </row>
        <row r="7899">
          <cell r="E7899" t="str">
            <v>37.1E01.1349</v>
          </cell>
          <cell r="F7899" t="str">
            <v>22. HUYẾT HỌC TRUYỀN MÁU</v>
          </cell>
          <cell r="G7899" t="str">
            <v>BS_22.697</v>
          </cell>
          <cell r="H7899" t="str">
            <v>Thời gian đông máu</v>
          </cell>
          <cell r="I7899" t="str">
            <v>Thời gian đông máu</v>
          </cell>
          <cell r="J7899" t="str">
            <v>Thời gian máu đông</v>
          </cell>
          <cell r="M7899">
            <v>1363</v>
          </cell>
          <cell r="N7899">
            <v>1363</v>
          </cell>
          <cell r="P7899" t="str">
            <v>Thời gian máu đông</v>
          </cell>
          <cell r="Q7899">
            <v>11000</v>
          </cell>
          <cell r="R7899">
            <v>2034.78260869565</v>
          </cell>
          <cell r="S7899">
            <v>13000</v>
          </cell>
          <cell r="T7899">
            <v>2645.2173913043453</v>
          </cell>
          <cell r="U7899">
            <v>13645.217391304344</v>
          </cell>
          <cell r="V7899">
            <v>13600</v>
          </cell>
          <cell r="W7899">
            <v>545.80869565217381</v>
          </cell>
          <cell r="X7899">
            <v>14191.026086956517</v>
          </cell>
        </row>
        <row r="7900">
          <cell r="E7900" t="str">
            <v>37.1E01.1350</v>
          </cell>
          <cell r="F7900" t="str">
            <v>01. HỒI SỨC CẤP CỨU VÀ CHỐNG ĐỘC</v>
          </cell>
          <cell r="G7900" t="str">
            <v>1.302</v>
          </cell>
          <cell r="H7900" t="str">
            <v>Xác định nhanh 1NR/PT/Quick % tại chỗ bằng máy cầm tay</v>
          </cell>
          <cell r="I7900" t="str">
            <v>Xác định nhanh 1NR/PT/Quick % tại chỗ bằng máy cầm tay</v>
          </cell>
          <cell r="J7900" t="str">
            <v>Xác định nhanh 1NR/PT/ Quick % tại chỗ bằng máy cầm tay</v>
          </cell>
          <cell r="K7900" t="str">
            <v>C</v>
          </cell>
          <cell r="M7900">
            <v>1364</v>
          </cell>
          <cell r="N7900">
            <v>1364</v>
          </cell>
          <cell r="P7900" t="str">
            <v>Thời gian Prothombin (PT%, PTs, INR)</v>
          </cell>
          <cell r="Q7900">
            <v>35000</v>
          </cell>
          <cell r="R7900">
            <v>6573.9130434782601</v>
          </cell>
          <cell r="S7900">
            <v>41500</v>
          </cell>
          <cell r="T7900">
            <v>8546.0869565217381</v>
          </cell>
          <cell r="U7900">
            <v>43546.086956521736</v>
          </cell>
          <cell r="V7900">
            <v>43500</v>
          </cell>
          <cell r="W7900">
            <v>1741.8434782608695</v>
          </cell>
          <cell r="X7900">
            <v>45287.930434782604</v>
          </cell>
        </row>
        <row r="7901">
          <cell r="E7901" t="str">
            <v>37.1E01.1351</v>
          </cell>
          <cell r="F7901" t="str">
            <v>22. HUYẾT HỌC TRUYỀN MÁU</v>
          </cell>
          <cell r="G7901" t="str">
            <v>22.3</v>
          </cell>
          <cell r="H7901" t="str">
            <v>Thời gian prothrombin (PT: Prothrombin Time), (Các tên khác: TQ; Tỷ lệ Prothrombin) phương pháp thủ công</v>
          </cell>
          <cell r="I7901" t="str">
            <v>Thời gian prothrombin (PT: Prothrombin Time), (Các tên khác: TQ; Tỷ lệ Prothrombin) phương pháp thủ công</v>
          </cell>
          <cell r="J7901" t="str">
            <v>Thời gian prothrombin (PT: Prothrombin Time), (Các tên khác: TQ, Tỷ lệ Prothrombin) phương pháp thủ công</v>
          </cell>
          <cell r="K7901" t="str">
            <v>C</v>
          </cell>
          <cell r="M7901">
            <v>1365</v>
          </cell>
          <cell r="N7901">
            <v>1365</v>
          </cell>
          <cell r="P7901" t="str">
            <v>Thời gian Prothrombin (PT,TQ) bằng  thủ công</v>
          </cell>
          <cell r="Q7901">
            <v>48000</v>
          </cell>
          <cell r="R7901">
            <v>8921.7391304347802</v>
          </cell>
          <cell r="S7901">
            <v>56900</v>
          </cell>
          <cell r="T7901">
            <v>11598.260869565214</v>
          </cell>
          <cell r="U7901">
            <v>59598.260869565216</v>
          </cell>
          <cell r="V7901">
            <v>59500</v>
          </cell>
          <cell r="W7901">
            <v>2383.9304347826087</v>
          </cell>
          <cell r="X7901">
            <v>61982.191304347827</v>
          </cell>
        </row>
        <row r="7902">
          <cell r="E7902" t="str">
            <v>37.1E01.1352</v>
          </cell>
          <cell r="F7902" t="str">
            <v>22. HUYẾT HỌC TRUYỀN MÁU</v>
          </cell>
          <cell r="G7902" t="str">
            <v>22.2</v>
          </cell>
          <cell r="H7902" t="str">
            <v>Thời gian prothrombin (PT: Prothrombin Time), (Các tên khác: TQ; Tỷ lệ Prothrombin) bằng máy bán tự động</v>
          </cell>
          <cell r="I7902" t="str">
            <v>Thời gian prothrombin (PT: Prothrombin Time), (Các tên khác: TQ; Tỷ lệ Prothrombin) bằng máy bán tự động</v>
          </cell>
          <cell r="J7902" t="str">
            <v>Thời gian prothrombin (PT: Prothrombin Time), (Các tên khác: TQ, Tỷ lệ Prothrombin) bằng máy bán tự động</v>
          </cell>
          <cell r="K7902" t="str">
            <v>C</v>
          </cell>
          <cell r="M7902">
            <v>1366</v>
          </cell>
          <cell r="N7902">
            <v>1366</v>
          </cell>
          <cell r="P7902" t="str">
            <v>Thời gian Prothrombin (PT,TQ) bằng máy bán tự động, tự động</v>
          </cell>
          <cell r="Q7902">
            <v>55000</v>
          </cell>
          <cell r="R7902">
            <v>10330.4347826087</v>
          </cell>
          <cell r="S7902">
            <v>65300</v>
          </cell>
          <cell r="T7902">
            <v>13429.565217391309</v>
          </cell>
          <cell r="U7902">
            <v>68429.565217391311</v>
          </cell>
          <cell r="V7902">
            <v>68400</v>
          </cell>
          <cell r="W7902">
            <v>2737.1826086956526</v>
          </cell>
          <cell r="X7902">
            <v>71166.747826086968</v>
          </cell>
        </row>
        <row r="7903">
          <cell r="E7903" t="str">
            <v>37.1E01.1352</v>
          </cell>
          <cell r="F7903" t="str">
            <v>22. HUYẾT HỌC TRUYỀN MÁU</v>
          </cell>
          <cell r="G7903" t="str">
            <v>22.1</v>
          </cell>
          <cell r="H7903" t="str">
            <v>Thời gian prothrombin (PT: Prothrombin Time), (Các tên khác: TQ; Tỷ lệ Prothrombin) bằng máy tự động</v>
          </cell>
          <cell r="I7903" t="str">
            <v>Thời gian prothrombin (PT: Prothrombin Time), (Các tên khác: TQ; Tỷ lệ Prothrombin) bằng máy tự động</v>
          </cell>
          <cell r="J7903" t="str">
            <v>Thời gian prothrombin (PT: Prothrombin Time), (Các tên khác: TQ, Tỷ lệ Prothrombin) bằng máy tự động</v>
          </cell>
          <cell r="K7903" t="str">
            <v>C</v>
          </cell>
          <cell r="M7903">
            <v>1366</v>
          </cell>
          <cell r="N7903">
            <v>1366</v>
          </cell>
          <cell r="P7903" t="str">
            <v>Thời gian Prothrombin (PT,TQ) bằng máy bán tự động, tự động</v>
          </cell>
          <cell r="Q7903">
            <v>55000</v>
          </cell>
          <cell r="R7903">
            <v>10330.4347826087</v>
          </cell>
          <cell r="S7903">
            <v>65300</v>
          </cell>
          <cell r="T7903">
            <v>13429.565217391309</v>
          </cell>
          <cell r="U7903">
            <v>68429.565217391311</v>
          </cell>
          <cell r="V7903">
            <v>68400</v>
          </cell>
          <cell r="W7903">
            <v>2737.1826086956526</v>
          </cell>
          <cell r="X7903">
            <v>71166.747826086968</v>
          </cell>
        </row>
        <row r="7904">
          <cell r="E7904" t="str">
            <v>37.1E01.1353</v>
          </cell>
          <cell r="F7904" t="str">
            <v>22. HUYẾT HỌC TRUYỀN MÁU</v>
          </cell>
          <cell r="G7904" t="str">
            <v>22.9</v>
          </cell>
          <cell r="H7904" t="str">
            <v>Thời gian thrombin (TT: Thrombin Time) bằng máy bán tự động</v>
          </cell>
          <cell r="I7904" t="str">
            <v>Thời gian thrombin (TT: Thrombin Time) bằng máy bán tự động</v>
          </cell>
          <cell r="J7904" t="str">
            <v>Thời gian thrombin (TT: Thrombin Time) bằng máy bán tự động</v>
          </cell>
          <cell r="K7904" t="str">
            <v>C</v>
          </cell>
          <cell r="M7904">
            <v>1367</v>
          </cell>
          <cell r="N7904">
            <v>1367</v>
          </cell>
          <cell r="P7904" t="str">
            <v>Thời gian thrombin (TT)</v>
          </cell>
          <cell r="Q7904">
            <v>35000</v>
          </cell>
          <cell r="R7904">
            <v>6573.9130434782601</v>
          </cell>
          <cell r="S7904">
            <v>41500</v>
          </cell>
          <cell r="T7904">
            <v>8546.0869565217381</v>
          </cell>
          <cell r="U7904">
            <v>43546.086956521736</v>
          </cell>
          <cell r="V7904">
            <v>43500</v>
          </cell>
          <cell r="W7904">
            <v>1741.8434782608695</v>
          </cell>
          <cell r="X7904">
            <v>45287.930434782604</v>
          </cell>
        </row>
        <row r="7905">
          <cell r="E7905" t="str">
            <v>37.1E01.1353</v>
          </cell>
          <cell r="F7905" t="str">
            <v>22. HUYẾT HỌC TRUYỀN MÁU</v>
          </cell>
          <cell r="G7905" t="str">
            <v>22.8</v>
          </cell>
          <cell r="H7905" t="str">
            <v>Thời gian thrombin (TT: Thrombin Time) bằng máy tự động</v>
          </cell>
          <cell r="I7905" t="str">
            <v>Thời gian thrombin (TT: Thrombin Time) bằng máy tự động</v>
          </cell>
          <cell r="J7905" t="str">
            <v>Thời gian thrombin (TT: Thrombin Time) bằng máy tự động</v>
          </cell>
          <cell r="K7905" t="str">
            <v>C</v>
          </cell>
          <cell r="M7905">
            <v>1367</v>
          </cell>
          <cell r="N7905">
            <v>1367</v>
          </cell>
          <cell r="P7905" t="str">
            <v>Thời gian thrombin (TT)</v>
          </cell>
          <cell r="Q7905">
            <v>35000</v>
          </cell>
          <cell r="R7905">
            <v>6573.9130434782601</v>
          </cell>
          <cell r="S7905">
            <v>41500</v>
          </cell>
          <cell r="T7905">
            <v>8546.0869565217381</v>
          </cell>
          <cell r="U7905">
            <v>43546.086956521736</v>
          </cell>
          <cell r="V7905">
            <v>43500</v>
          </cell>
          <cell r="W7905">
            <v>1741.8434782608695</v>
          </cell>
          <cell r="X7905">
            <v>45287.930434782604</v>
          </cell>
        </row>
        <row r="7906">
          <cell r="E7906" t="str">
            <v>37.1E01.1354</v>
          </cell>
          <cell r="F7906" t="str">
            <v>22. HUYẾT HỌC TRUYỀN MÁU</v>
          </cell>
          <cell r="G7906" t="str">
            <v>22.6</v>
          </cell>
          <cell r="H7906" t="str">
            <v>Thời gian thromboplastin một phần hoạt hóa (APTT: Activated Partial Thromboplastin Time) (tên khác: TCK) bằng máy bán tự động</v>
          </cell>
          <cell r="I7906" t="str">
            <v>Thời gian thromboplastin một phần hoạt hóa (APTT: Activated Partial Thromboplastin Time) (tên khác: TCK) bằng máy bán tự động</v>
          </cell>
          <cell r="J7906" t="str">
            <v>Thời gian thromboplastin một phần hoạt hoá (APTT: Activated Partial Thromboplastin Time) (Tên khác: TCK) bằng máy bán tự động.</v>
          </cell>
          <cell r="K7906" t="str">
            <v>C</v>
          </cell>
          <cell r="M7906">
            <v>1368</v>
          </cell>
          <cell r="N7906">
            <v>1368</v>
          </cell>
          <cell r="P7906" t="str">
            <v>Thời gian thromboplastin hoạt hoá từng phần (APTT)</v>
          </cell>
          <cell r="Q7906">
            <v>35000</v>
          </cell>
          <cell r="R7906">
            <v>6573.9130434782601</v>
          </cell>
          <cell r="S7906">
            <v>41500</v>
          </cell>
          <cell r="T7906">
            <v>8546.0869565217381</v>
          </cell>
          <cell r="U7906">
            <v>43546.086956521736</v>
          </cell>
          <cell r="V7906">
            <v>43500</v>
          </cell>
          <cell r="W7906">
            <v>1741.8434782608695</v>
          </cell>
          <cell r="X7906">
            <v>45287.930434782604</v>
          </cell>
        </row>
        <row r="7907">
          <cell r="E7907" t="str">
            <v>37.1E01.1354</v>
          </cell>
          <cell r="F7907" t="str">
            <v>22. HUYẾT HỌC TRUYỀN MÁU</v>
          </cell>
          <cell r="G7907" t="str">
            <v>22.5</v>
          </cell>
          <cell r="H7907" t="str">
            <v>Thời gian thromboplastin một phần hoạt hóa (APTT: Activated Partial Thromboplastin Time), (tên khác: TCK) bằng máy tự động</v>
          </cell>
          <cell r="I7907" t="str">
            <v>Thời gian thromboplastin một phần hoạt hóa (APTT: Activated Partial Thromboplastin Time), (tên khác: TCK) bằng máy tự động</v>
          </cell>
          <cell r="J7907" t="str">
            <v>Thời gian thromboplastin một phần hoạt hoá (APTT: Activated Partial Thromboplastin Time), (Tên khác: TCK) bằng máy tự động</v>
          </cell>
          <cell r="K7907" t="str">
            <v>C</v>
          </cell>
          <cell r="M7907">
            <v>1368</v>
          </cell>
          <cell r="N7907">
            <v>1368</v>
          </cell>
          <cell r="P7907" t="str">
            <v>Thời gian thromboplastin hoạt hoá từng phần (APTT)</v>
          </cell>
          <cell r="Q7907">
            <v>35000</v>
          </cell>
          <cell r="R7907">
            <v>6573.9130434782601</v>
          </cell>
          <cell r="S7907">
            <v>41500</v>
          </cell>
          <cell r="T7907">
            <v>8546.0869565217381</v>
          </cell>
          <cell r="U7907">
            <v>43546.086956521736</v>
          </cell>
          <cell r="V7907">
            <v>43500</v>
          </cell>
          <cell r="W7907">
            <v>1741.8434782608695</v>
          </cell>
          <cell r="X7907">
            <v>45287.930434782604</v>
          </cell>
        </row>
        <row r="7908">
          <cell r="E7908" t="str">
            <v>37.1E01.1357</v>
          </cell>
          <cell r="F7908" t="str">
            <v>22. HUYẾT HỌC TRUYỀN MÁU</v>
          </cell>
          <cell r="G7908" t="str">
            <v>22.520</v>
          </cell>
          <cell r="H7908" t="str">
            <v>Gạn tách tế bào gốc từ máu ngoại vi bằng máy tự động</v>
          </cell>
          <cell r="I7908" t="str">
            <v>Gạn tách tế bào gốc từ máu ngoại vi bằng máy tự động</v>
          </cell>
          <cell r="J7908" t="str">
            <v>Gạn tách tế bào gốc từ máu ngoại vi bằng máy tự động</v>
          </cell>
          <cell r="K7908" t="str">
            <v>A</v>
          </cell>
          <cell r="L7908" t="str">
            <v>T1</v>
          </cell>
          <cell r="M7908">
            <v>1370</v>
          </cell>
          <cell r="N7908">
            <v>1370</v>
          </cell>
          <cell r="O7908" t="str">
            <v>Chưa bao gồm kít tách tế bào máu.</v>
          </cell>
          <cell r="P7908" t="str">
            <v xml:space="preserve">Thu thập và chiết tách tế bào gốc từ máu ngoại vi </v>
          </cell>
          <cell r="Q7908">
            <v>2500000</v>
          </cell>
          <cell r="R7908">
            <v>78260.869565217406</v>
          </cell>
          <cell r="S7908">
            <v>2578000</v>
          </cell>
          <cell r="T7908">
            <v>101739.13043478262</v>
          </cell>
          <cell r="U7908">
            <v>2601739.1304347827</v>
          </cell>
          <cell r="V7908">
            <v>2601700</v>
          </cell>
          <cell r="W7908">
            <v>104069.56521739131</v>
          </cell>
          <cell r="X7908">
            <v>2705808.6956521738</v>
          </cell>
        </row>
        <row r="7909">
          <cell r="F7909" t="str">
            <v>23. HÓA SINH</v>
          </cell>
          <cell r="G7909" t="str">
            <v>BS_23.280</v>
          </cell>
          <cell r="H7909" t="str">
            <v>Tinh dịch đồ</v>
          </cell>
          <cell r="I7909" t="str">
            <v>Tinh dịch đồ</v>
          </cell>
          <cell r="N7909">
            <v>1372</v>
          </cell>
          <cell r="P7909" t="str">
            <v>Tinh dịch đồ</v>
          </cell>
          <cell r="Q7909">
            <v>278000</v>
          </cell>
          <cell r="R7909">
            <v>46956.521739130432</v>
          </cell>
          <cell r="S7909">
            <v>324956.52173913043</v>
          </cell>
          <cell r="T7909">
            <v>61043.47826086956</v>
          </cell>
          <cell r="U7909">
            <v>339043.47826086957</v>
          </cell>
          <cell r="V7909">
            <v>339000</v>
          </cell>
          <cell r="W7909">
            <v>13561.739130434784</v>
          </cell>
          <cell r="X7909">
            <v>352605.21739130432</v>
          </cell>
        </row>
        <row r="7910">
          <cell r="E7910" t="str">
            <v>37.1E01.1360</v>
          </cell>
          <cell r="F7910" t="str">
            <v>22. HUYẾT HỌC TRUYỀN MÁU</v>
          </cell>
          <cell r="G7910" t="str">
            <v>22.140</v>
          </cell>
          <cell r="H7910" t="str">
            <v>Tìm giun chỉ trong máu</v>
          </cell>
          <cell r="I7910" t="str">
            <v>Tìm giun chỉ trong máu</v>
          </cell>
          <cell r="J7910" t="str">
            <v>Tìm giun chỉ trong máu</v>
          </cell>
          <cell r="K7910" t="str">
            <v>D</v>
          </cell>
          <cell r="M7910">
            <v>1373</v>
          </cell>
          <cell r="N7910">
            <v>1373</v>
          </cell>
          <cell r="P7910" t="str">
            <v>Tìm ấu trùng giun chỉ trong máu</v>
          </cell>
          <cell r="Q7910">
            <v>30000</v>
          </cell>
          <cell r="R7910">
            <v>5634.7826086956502</v>
          </cell>
          <cell r="S7910">
            <v>35600</v>
          </cell>
          <cell r="T7910">
            <v>7325.2173913043453</v>
          </cell>
          <cell r="U7910">
            <v>37325.217391304344</v>
          </cell>
          <cell r="V7910">
            <v>37300</v>
          </cell>
          <cell r="W7910">
            <v>1493.0086956521739</v>
          </cell>
          <cell r="X7910">
            <v>38818.226086956522</v>
          </cell>
        </row>
        <row r="7911">
          <cell r="E7911" t="str">
            <v>37.1E01.1361</v>
          </cell>
          <cell r="F7911" t="str">
            <v>22. HUYẾT HỌC TRUYỀN MÁU</v>
          </cell>
          <cell r="G7911" t="str">
            <v>22.137</v>
          </cell>
          <cell r="H7911" t="str">
            <v>Tìm hồng cầu có chấm ưa bazơ</v>
          </cell>
          <cell r="I7911" t="str">
            <v>Tìm hồng cầu có chấm ưa bazơ</v>
          </cell>
          <cell r="J7911" t="str">
            <v>Tìm hồng cầu có chấm ưa bazơ</v>
          </cell>
          <cell r="K7911" t="str">
            <v>C</v>
          </cell>
          <cell r="M7911">
            <v>1374</v>
          </cell>
          <cell r="N7911">
            <v>1374</v>
          </cell>
          <cell r="P7911" t="str">
            <v>Tìm hồng cầu có chấm ưa base (bằng máy)</v>
          </cell>
          <cell r="Q7911">
            <v>15000</v>
          </cell>
          <cell r="R7911">
            <v>2817.3913043478301</v>
          </cell>
          <cell r="S7911">
            <v>17800</v>
          </cell>
          <cell r="T7911">
            <v>3662.608695652179</v>
          </cell>
          <cell r="U7911">
            <v>18662.608695652179</v>
          </cell>
          <cell r="V7911">
            <v>18600</v>
          </cell>
          <cell r="W7911">
            <v>746.50434782608716</v>
          </cell>
          <cell r="X7911">
            <v>19409.113043478268</v>
          </cell>
        </row>
        <row r="7912">
          <cell r="E7912" t="str">
            <v>37.1E01.1362</v>
          </cell>
          <cell r="F7912" t="str">
            <v>22. HUYẾT HỌC TRUYỀN MÁU</v>
          </cell>
          <cell r="G7912" t="str">
            <v>22.139</v>
          </cell>
          <cell r="H7912" t="str">
            <v>Tìm ký sinh trùng sốt rét trong máu (bằng phương pháp tập trung hồng cầu nhiễm)</v>
          </cell>
          <cell r="I7912" t="str">
            <v>Tìm ký sinh trùng sốt rét trong máu (bằng phương pháp tập trung hồng cầu nhiễm)</v>
          </cell>
          <cell r="J7912" t="str">
            <v>Tìm ký sinh trùng sốt rét trong máu (bằng phương pháp tập trung hồng cầu nhiễm)</v>
          </cell>
          <cell r="K7912" t="str">
            <v>C</v>
          </cell>
          <cell r="M7912">
            <v>1375</v>
          </cell>
          <cell r="N7912">
            <v>1375</v>
          </cell>
          <cell r="P7912" t="str">
            <v>Tìm ký sinh trùng sốt rét trong máu bằng phương pháp thủ công</v>
          </cell>
          <cell r="Q7912">
            <v>32000</v>
          </cell>
          <cell r="R7912">
            <v>5947.8260869565202</v>
          </cell>
          <cell r="S7912">
            <v>37900</v>
          </cell>
          <cell r="T7912">
            <v>7732.1739130434762</v>
          </cell>
          <cell r="U7912">
            <v>39732.173913043473</v>
          </cell>
          <cell r="V7912">
            <v>39700</v>
          </cell>
          <cell r="W7912">
            <v>1589.2869565217388</v>
          </cell>
          <cell r="X7912">
            <v>41321.460869565213</v>
          </cell>
        </row>
        <row r="7913">
          <cell r="E7913" t="str">
            <v>37.1E01.1362</v>
          </cell>
          <cell r="F7913" t="str">
            <v>22. HUYẾT HỌC TRUYỀN MÁU</v>
          </cell>
          <cell r="G7913" t="str">
            <v>22.138</v>
          </cell>
          <cell r="H7913" t="str">
            <v>Tìm ký sinh trùng sốt rét trong máu (bằng phương pháp thủ công)</v>
          </cell>
          <cell r="I7913" t="str">
            <v>Tìm ký sinh trùng sốt rét trong máu (bằng phương pháp thủ công)</v>
          </cell>
          <cell r="J7913" t="str">
            <v>Tìm ký sinh trùng sốt rét trong máu (bằng phương pháp thủ công)</v>
          </cell>
          <cell r="K7913" t="str">
            <v>D</v>
          </cell>
          <cell r="M7913">
            <v>1375</v>
          </cell>
          <cell r="N7913">
            <v>1375</v>
          </cell>
          <cell r="P7913" t="str">
            <v>Tìm ký sinh trùng sốt rét trong máu bằng phương pháp thủ công</v>
          </cell>
          <cell r="Q7913">
            <v>32000</v>
          </cell>
          <cell r="R7913">
            <v>5947.8260869565202</v>
          </cell>
          <cell r="S7913">
            <v>37900</v>
          </cell>
          <cell r="T7913">
            <v>7732.1739130434762</v>
          </cell>
          <cell r="U7913">
            <v>39732.173913043473</v>
          </cell>
          <cell r="V7913">
            <v>39700</v>
          </cell>
          <cell r="W7913">
            <v>1589.2869565217388</v>
          </cell>
          <cell r="X7913">
            <v>41321.460869565213</v>
          </cell>
        </row>
        <row r="7914">
          <cell r="E7914" t="str">
            <v>37.1E01.1363</v>
          </cell>
          <cell r="F7914" t="str">
            <v>22. HUYẾT HỌC TRUYỀN MÁU</v>
          </cell>
          <cell r="G7914" t="str">
            <v>22.136</v>
          </cell>
          <cell r="H7914" t="str">
            <v>Tìm mảnh vỡ hồng cầu</v>
          </cell>
          <cell r="I7914" t="str">
            <v>Tìm mảnh vỡ hồng cầu</v>
          </cell>
          <cell r="J7914" t="str">
            <v>Tìm mảnh vỡ hồng cầu</v>
          </cell>
          <cell r="K7914" t="str">
            <v>C</v>
          </cell>
          <cell r="M7914">
            <v>1376</v>
          </cell>
          <cell r="N7914">
            <v>1376</v>
          </cell>
          <cell r="P7914" t="str">
            <v>Tìm mảnh vỡ hồng cầu (bằng máy)</v>
          </cell>
          <cell r="Q7914">
            <v>15000</v>
          </cell>
          <cell r="R7914">
            <v>2817.3913043478301</v>
          </cell>
          <cell r="S7914">
            <v>17800</v>
          </cell>
          <cell r="T7914">
            <v>3662.608695652179</v>
          </cell>
          <cell r="U7914">
            <v>18662.608695652179</v>
          </cell>
          <cell r="V7914">
            <v>18600</v>
          </cell>
          <cell r="W7914">
            <v>746.50434782608716</v>
          </cell>
          <cell r="X7914">
            <v>19409.113043478268</v>
          </cell>
        </row>
        <row r="7915">
          <cell r="E7915" t="str">
            <v>37.8C00.0271</v>
          </cell>
          <cell r="F7915" t="str">
            <v>8. Y HỌC CỔ TRUYỀN</v>
          </cell>
          <cell r="G7915" t="str">
            <v>8.365</v>
          </cell>
          <cell r="H7915" t="str">
            <v>Thuỷ châm điều trị liệt chi trên</v>
          </cell>
          <cell r="I7915" t="str">
            <v>Thuỷ châm điều trị liệt chi trên</v>
          </cell>
          <cell r="J7915" t="str">
            <v>Thuỷ châm điều trị liệt chi trên</v>
          </cell>
          <cell r="K7915" t="str">
            <v>D</v>
          </cell>
          <cell r="L7915" t="str">
            <v>T2</v>
          </cell>
          <cell r="M7915">
            <v>280</v>
          </cell>
          <cell r="N7915">
            <v>280</v>
          </cell>
          <cell r="O7915" t="str">
            <v>Chưa bao gồm thuốc.</v>
          </cell>
          <cell r="P7915" t="str">
            <v>Thuỷ châm</v>
          </cell>
          <cell r="Q7915">
            <v>47000</v>
          </cell>
          <cell r="R7915">
            <v>23165.217391304301</v>
          </cell>
          <cell r="S7915">
            <v>70100</v>
          </cell>
          <cell r="T7915">
            <v>30114.78260869559</v>
          </cell>
          <cell r="U7915">
            <v>77114.78260869559</v>
          </cell>
          <cell r="V7915">
            <v>77100</v>
          </cell>
          <cell r="W7915">
            <v>3084.5913043478236</v>
          </cell>
          <cell r="X7915">
            <v>80199.373913043411</v>
          </cell>
        </row>
        <row r="7916">
          <cell r="E7916" t="str">
            <v>37.8C00.0271</v>
          </cell>
          <cell r="F7916" t="str">
            <v>03. NHI KHOA</v>
          </cell>
          <cell r="G7916" t="str">
            <v>3.550</v>
          </cell>
          <cell r="H7916" t="str">
            <v>Thuỷ châm điều trị mất ngủ</v>
          </cell>
          <cell r="I7916" t="str">
            <v>Thuỷ châm điều trị mất ngủ</v>
          </cell>
          <cell r="J7916" t="str">
            <v>Thuỷ châm điều trị mất ngủ</v>
          </cell>
          <cell r="K7916" t="str">
            <v>D</v>
          </cell>
          <cell r="L7916" t="str">
            <v>T2</v>
          </cell>
          <cell r="M7916">
            <v>280</v>
          </cell>
          <cell r="N7916">
            <v>280</v>
          </cell>
          <cell r="O7916" t="str">
            <v>Chưa bao gồm thuốc.</v>
          </cell>
          <cell r="P7916" t="str">
            <v>Thuỷ châm</v>
          </cell>
          <cell r="Q7916">
            <v>47000</v>
          </cell>
          <cell r="R7916">
            <v>23165.217391304301</v>
          </cell>
          <cell r="S7916">
            <v>70100</v>
          </cell>
          <cell r="T7916">
            <v>30114.78260869559</v>
          </cell>
          <cell r="U7916">
            <v>77114.78260869559</v>
          </cell>
          <cell r="V7916">
            <v>77100</v>
          </cell>
          <cell r="W7916">
            <v>3084.5913043478236</v>
          </cell>
          <cell r="X7916">
            <v>80199.373913043411</v>
          </cell>
        </row>
        <row r="7917">
          <cell r="E7917" t="str">
            <v>37.1E01.1365</v>
          </cell>
          <cell r="F7917" t="str">
            <v>22. HUYẾT HỌC TRUYỀN MÁU</v>
          </cell>
          <cell r="G7917" t="str">
            <v>22.27</v>
          </cell>
          <cell r="H7917" t="str">
            <v>Phát hiện kháng đông ngoại sinh</v>
          </cell>
          <cell r="I7917" t="str">
            <v>Phát hiện kháng đông ngoại sinh</v>
          </cell>
          <cell r="J7917" t="str">
            <v>Phát hiện kháng đông ngoại sinh</v>
          </cell>
          <cell r="K7917" t="str">
            <v>B</v>
          </cell>
          <cell r="M7917">
            <v>1378</v>
          </cell>
          <cell r="N7917">
            <v>1378</v>
          </cell>
          <cell r="P7917" t="str">
            <v>Tìm yếu tố kháng đông đường ngoại sinh</v>
          </cell>
          <cell r="Q7917">
            <v>70000</v>
          </cell>
          <cell r="R7917">
            <v>13147.8260869565</v>
          </cell>
          <cell r="S7917">
            <v>83100</v>
          </cell>
          <cell r="T7917">
            <v>17092.173913043451</v>
          </cell>
          <cell r="U7917">
            <v>87092.173913043458</v>
          </cell>
          <cell r="V7917">
            <v>87000</v>
          </cell>
          <cell r="W7917">
            <v>3483.6869565217385</v>
          </cell>
          <cell r="X7917">
            <v>90575.860869565193</v>
          </cell>
        </row>
        <row r="7918">
          <cell r="E7918" t="str">
            <v>37.1E01.1367</v>
          </cell>
          <cell r="F7918" t="str">
            <v>22. HUYẾT HỌC TRUYỀN MÁU</v>
          </cell>
          <cell r="G7918" t="str">
            <v>22.122</v>
          </cell>
          <cell r="H7918" t="str">
            <v>Tổng phân tích tế bào máu ngoại vi bằng hệ thống tự động hoàn toàn (có nhuộm tiêu bản tự động)</v>
          </cell>
          <cell r="I7918" t="str">
            <v>Tổng phân tích tế bào máu ngoại vi bằng hệ thống tự động hoàn toàn (có nhuộm tiêu bản tự động)</v>
          </cell>
          <cell r="J7918" t="str">
            <v>Tổng phân tích tế bào máu ngoại vi bằng hệ thống tự động hoàn toàn (có nhuộm tiêu bản tự động)</v>
          </cell>
          <cell r="K7918" t="str">
            <v>A</v>
          </cell>
          <cell r="M7918">
            <v>1380</v>
          </cell>
          <cell r="N7918">
            <v>1380</v>
          </cell>
          <cell r="O7918" t="str">
            <v>Cho tất cả các thông số. Áp dụng trong trường hợp thực hiện xét nghiệm bằng hệ thống 2 máy gồm máy đếm tự động được kết nối với máy kéo lam kính tự động.</v>
          </cell>
          <cell r="P7918" t="str">
            <v>Tổng phân tích tế bào máu ngoại vi (bằng hệ thống tự động hoàn toàn)</v>
          </cell>
          <cell r="Q7918">
            <v>92000</v>
          </cell>
          <cell r="R7918">
            <v>17217.391304347799</v>
          </cell>
          <cell r="S7918">
            <v>109000</v>
          </cell>
          <cell r="T7918">
            <v>22382.608695652136</v>
          </cell>
          <cell r="U7918">
            <v>114382.60869565213</v>
          </cell>
          <cell r="V7918">
            <v>114300</v>
          </cell>
          <cell r="W7918">
            <v>4575.3043478260852</v>
          </cell>
          <cell r="X7918">
            <v>118957.91304347821</v>
          </cell>
        </row>
        <row r="7919">
          <cell r="E7919" t="str">
            <v>37.1E01.1368</v>
          </cell>
          <cell r="F7919" t="str">
            <v>22. HUYẾT HỌC TRUYỀN MÁU</v>
          </cell>
          <cell r="G7919" t="str">
            <v>22.119</v>
          </cell>
          <cell r="H7919" t="str">
            <v>Phân tích tế bào máu ngoại vi (bằng phương pháp thủ công)</v>
          </cell>
          <cell r="I7919" t="str">
            <v>Phân tích tế bào máu ngoại vi (bằng phương pháp thủ công)</v>
          </cell>
          <cell r="J7919" t="str">
            <v>Phân tích tế bào máu ngoại vi (bằng phương pháp thủ công)</v>
          </cell>
          <cell r="K7919" t="str">
            <v>D</v>
          </cell>
          <cell r="M7919">
            <v>1381</v>
          </cell>
          <cell r="N7919">
            <v>1381</v>
          </cell>
          <cell r="P7919" t="str">
            <v>Tổng phân tích tế bào máu ngoại vi (bằng phương pháp thủ công)</v>
          </cell>
          <cell r="Q7919">
            <v>32000</v>
          </cell>
          <cell r="R7919">
            <v>5947.8260869565202</v>
          </cell>
          <cell r="S7919">
            <v>37900</v>
          </cell>
          <cell r="T7919">
            <v>7732.1739130434762</v>
          </cell>
          <cell r="U7919">
            <v>39732.173913043473</v>
          </cell>
          <cell r="V7919">
            <v>39700</v>
          </cell>
          <cell r="W7919">
            <v>1589.2869565217388</v>
          </cell>
          <cell r="X7919">
            <v>41321.460869565213</v>
          </cell>
        </row>
        <row r="7920">
          <cell r="E7920" t="str">
            <v>37.1E01.1369</v>
          </cell>
          <cell r="F7920" t="str">
            <v>22. HUYẾT HỌC TRUYỀN MÁU</v>
          </cell>
          <cell r="G7920" t="str">
            <v>22.121</v>
          </cell>
          <cell r="H7920" t="str">
            <v>Tổng phân tích tế bào máu ngoại vi (bằng máy đếm laser)</v>
          </cell>
          <cell r="I7920" t="str">
            <v>Tổng phân tích tế bào máu ngoại vi (bằng máy đếm laser)</v>
          </cell>
          <cell r="J7920" t="str">
            <v>Tổng phân tích tế bào máu ngoại vi (bằng máy đếm laser)</v>
          </cell>
          <cell r="K7920" t="str">
            <v>C</v>
          </cell>
          <cell r="M7920">
            <v>1382</v>
          </cell>
          <cell r="N7920">
            <v>1382</v>
          </cell>
          <cell r="P7920" t="str">
            <v>Tổng phân tích tế bào máu ngoại vi bằng máy đếm laser</v>
          </cell>
          <cell r="Q7920">
            <v>40000</v>
          </cell>
          <cell r="R7920">
            <v>7513.04347826087</v>
          </cell>
          <cell r="S7920">
            <v>47500</v>
          </cell>
          <cell r="T7920">
            <v>9766.9565217391319</v>
          </cell>
          <cell r="U7920">
            <v>49766.956521739135</v>
          </cell>
          <cell r="V7920">
            <v>49700</v>
          </cell>
          <cell r="W7920">
            <v>1990.6782608695655</v>
          </cell>
          <cell r="X7920">
            <v>51757.6347826087</v>
          </cell>
        </row>
        <row r="7921">
          <cell r="E7921" t="str">
            <v>37.1E01.1370</v>
          </cell>
          <cell r="F7921" t="str">
            <v>22. HUYẾT HỌC TRUYỀN MÁU</v>
          </cell>
          <cell r="G7921" t="str">
            <v>22.120</v>
          </cell>
          <cell r="H7921" t="str">
            <v>Tổng phân tích tế bào máu ngoại vi (bằng máy đếm tổng trở)</v>
          </cell>
          <cell r="I7921" t="str">
            <v>Tổng phân tích tế bào máu ngoại vi (bằng máy đếm tổng trở)</v>
          </cell>
          <cell r="J7921" t="str">
            <v>Tổng phân tích tế bào máu ngoại vi (bằng máy đếm tổng trở)</v>
          </cell>
          <cell r="K7921" t="str">
            <v>C</v>
          </cell>
          <cell r="M7921">
            <v>1383</v>
          </cell>
          <cell r="N7921">
            <v>1383</v>
          </cell>
          <cell r="P7921" t="str">
            <v>Tổng phân tích tế bào máu ngoại vi bằng máy đếm tự động</v>
          </cell>
          <cell r="Q7921">
            <v>35000</v>
          </cell>
          <cell r="R7921">
            <v>6573.9130434782601</v>
          </cell>
          <cell r="S7921">
            <v>41500</v>
          </cell>
          <cell r="T7921">
            <v>8546.0869565217381</v>
          </cell>
          <cell r="U7921">
            <v>43546.086956521736</v>
          </cell>
          <cell r="V7921">
            <v>43500</v>
          </cell>
          <cell r="W7921">
            <v>1741.8434782608695</v>
          </cell>
          <cell r="X7921">
            <v>45287.930434782604</v>
          </cell>
        </row>
        <row r="7922">
          <cell r="E7922" t="str">
            <v>37.1E01.1371</v>
          </cell>
          <cell r="F7922" t="str">
            <v>22. HUYẾT HỌC TRUYỀN MÁU</v>
          </cell>
          <cell r="G7922" t="str">
            <v>22.299</v>
          </cell>
          <cell r="H7922" t="str">
            <v>Xác định bản chất kháng thể đặc hiệu (IgG, IgA, IgM, C3d, C3c (kỹ thuật Scangel/Gelcard trên máy bán tự động khi nghiệm pháp Coombs trực tiếp/gián tiếp dương tính)</v>
          </cell>
          <cell r="I7922" t="str">
            <v>Xác định bản chất kháng thể đặc hiệu (IgG, IgA, IgM, C3d, C3c (kỹ thuật Scangel/Gelcard trên máy bán tự động khi nghiệm pháp Coombs trực tiếp/gián tiếp dương tính)</v>
          </cell>
          <cell r="J7922" t="str">
            <v>Xác định bản chất kháng thể đặc hiệu (IgG, IgA, IgM, C3d, C3c (Kỹ thuật Scangel/Gelcard trên máy bán tự động khi nghiệm pháp Coombs trực tiếp/gián tiếp dương tính)</v>
          </cell>
          <cell r="K7922" t="str">
            <v>B</v>
          </cell>
          <cell r="M7922">
            <v>1384</v>
          </cell>
          <cell r="N7922">
            <v>1384</v>
          </cell>
          <cell r="P7922" t="str">
            <v>Xác định bản chất kháng thể đặc hiệu (IgG, IgA, IgM, C3d, C3c) (phương pháp gelcard/ scangel khi nghiệm pháp Coombs trực tiếp/ gián tiếp dương tính)</v>
          </cell>
          <cell r="Q7922">
            <v>400000</v>
          </cell>
          <cell r="R7922">
            <v>46956.521739130403</v>
          </cell>
          <cell r="S7922">
            <v>446000</v>
          </cell>
          <cell r="T7922">
            <v>61043.478260869524</v>
          </cell>
          <cell r="U7922">
            <v>461043.47826086951</v>
          </cell>
          <cell r="V7922">
            <v>461000</v>
          </cell>
          <cell r="W7922">
            <v>18441.73913043478</v>
          </cell>
          <cell r="X7922">
            <v>479485.21739130426</v>
          </cell>
        </row>
        <row r="7923">
          <cell r="E7923" t="str">
            <v>37.1E01.1371</v>
          </cell>
          <cell r="F7923" t="str">
            <v>22. HUYẾT HỌC TRUYỀN MÁU</v>
          </cell>
          <cell r="G7923" t="str">
            <v>22.300</v>
          </cell>
          <cell r="H7923" t="str">
            <v>Xác định bản chất kháng thể đặc hiệu (IgG, IgA, IgM, C3d, C3c (kỹ thuật Scangel/Gelcard trên máy tự động khi nghiệm pháp Coombs trực tiếp/gián tiếp dương tính)</v>
          </cell>
          <cell r="I7923" t="str">
            <v>Xác định bản chất kháng thể đặc hiệu (IgG, IgA, IgM, C3d, C3c (kỹ thuật Scangel/Gelcard trên máy tự động khi nghiệm pháp Coombs trực tiếp/gián tiếp dương tính)</v>
          </cell>
          <cell r="J7923" t="str">
            <v>Xác định bản chất kháng thể đặc hiệu (IgG, IgA, IgM, C3d, C3c (Kỹ thuật Scangel/Gelcard trên máy tự động khi nghiệm pháp Coombs trực tiếp/gián tiếp dương tính)</v>
          </cell>
          <cell r="K7923" t="str">
            <v>B</v>
          </cell>
          <cell r="M7923">
            <v>1384</v>
          </cell>
          <cell r="N7923">
            <v>1384</v>
          </cell>
          <cell r="P7923" t="str">
            <v>Xác định bản chất kháng thể đặc hiệu (IgG, IgA, IgM, C3d, C3c) (phương pháp gelcard/ scangel khi nghiệm pháp Coombs trực tiếp/ gián tiếp dương tính)</v>
          </cell>
          <cell r="Q7923">
            <v>400000</v>
          </cell>
          <cell r="R7923">
            <v>46956.521739130403</v>
          </cell>
          <cell r="S7923">
            <v>446000</v>
          </cell>
          <cell r="T7923">
            <v>61043.478260869524</v>
          </cell>
          <cell r="U7923">
            <v>461043.47826086951</v>
          </cell>
          <cell r="V7923">
            <v>461000</v>
          </cell>
          <cell r="W7923">
            <v>18441.73913043478</v>
          </cell>
          <cell r="X7923">
            <v>479485.21739130426</v>
          </cell>
        </row>
        <row r="7924">
          <cell r="E7924" t="str">
            <v>37.1E01.1372</v>
          </cell>
          <cell r="F7924" t="str">
            <v>22. HUYẾT HỌC TRUYỀN MÁU</v>
          </cell>
          <cell r="G7924" t="str">
            <v>22.625</v>
          </cell>
          <cell r="H7924" t="str">
            <v>Xác định bất đồng nhóm máu mẹ con (kỹ thuật ống nghiệm)</v>
          </cell>
          <cell r="I7924" t="str">
            <v>Xác định bất đồng nhóm máu mẹ con (kỹ thuật ống nghiệm)</v>
          </cell>
          <cell r="J7924" t="str">
            <v>Xác định bất đồng nhóm máu mẹ con (kỹ thuật ống nghiệm)</v>
          </cell>
          <cell r="K7924" t="str">
            <v>B</v>
          </cell>
          <cell r="M7924">
            <v>1385</v>
          </cell>
          <cell r="N7924">
            <v>1385</v>
          </cell>
          <cell r="P7924" t="str">
            <v xml:space="preserve">Xác định bất đồng nhóm máu mẹ con </v>
          </cell>
          <cell r="Q7924">
            <v>80000</v>
          </cell>
          <cell r="R7924">
            <v>15026.0869565217</v>
          </cell>
          <cell r="S7924">
            <v>95000</v>
          </cell>
          <cell r="T7924">
            <v>19533.913043478209</v>
          </cell>
          <cell r="U7924">
            <v>99533.913043478213</v>
          </cell>
          <cell r="V7924">
            <v>99500</v>
          </cell>
          <cell r="W7924">
            <v>3981.3565217391288</v>
          </cell>
          <cell r="X7924">
            <v>103515.26956521734</v>
          </cell>
        </row>
        <row r="7925">
          <cell r="E7925" t="str">
            <v>37.1E01.1373</v>
          </cell>
          <cell r="F7925" t="str">
            <v>22. HUYẾT HỌC TRUYỀN MÁU</v>
          </cell>
          <cell r="G7925" t="str">
            <v>22.392</v>
          </cell>
          <cell r="H7925" t="str">
            <v>FISH chẩn đoán chuyển đoạn NST 1; 19</v>
          </cell>
          <cell r="I7925" t="str">
            <v>FISH chẩn đoán chuyển đoạn NST 1; 19</v>
          </cell>
          <cell r="J7925" t="str">
            <v>FISH chẩn đoán chuyển đoạn NST 1, 19</v>
          </cell>
          <cell r="K7925" t="str">
            <v>A</v>
          </cell>
          <cell r="M7925">
            <v>1386</v>
          </cell>
          <cell r="N7925">
            <v>1386</v>
          </cell>
          <cell r="P7925" t="str">
            <v xml:space="preserve">Xác định gen bằng kỹ thuật FISH </v>
          </cell>
          <cell r="Q7925">
            <v>3200000</v>
          </cell>
          <cell r="R7925">
            <v>156521.73913043499</v>
          </cell>
          <cell r="S7925">
            <v>3356000</v>
          </cell>
          <cell r="T7925">
            <v>203478.26086956548</v>
          </cell>
          <cell r="U7925">
            <v>3403478.2608695654</v>
          </cell>
          <cell r="V7925">
            <v>3403400</v>
          </cell>
          <cell r="W7925">
            <v>136139.13043478262</v>
          </cell>
          <cell r="X7925">
            <v>3539617.3913043481</v>
          </cell>
        </row>
        <row r="7926">
          <cell r="E7926" t="str">
            <v>37.1E01.1373</v>
          </cell>
          <cell r="F7926" t="str">
            <v>22. HUYẾT HỌC TRUYỀN MÁU</v>
          </cell>
          <cell r="G7926" t="str">
            <v>22.394</v>
          </cell>
          <cell r="H7926" t="str">
            <v>FISH chẩn đoán chuyển đoạn NST 15; 17</v>
          </cell>
          <cell r="I7926" t="str">
            <v>FISH chẩn đoán chuyển đoạn NST 15; 17</v>
          </cell>
          <cell r="J7926" t="str">
            <v>FISH chẩn đoán chuyển đoạn NST 15, 17</v>
          </cell>
          <cell r="K7926" t="str">
            <v>A</v>
          </cell>
          <cell r="M7926">
            <v>1386</v>
          </cell>
          <cell r="N7926">
            <v>1386</v>
          </cell>
          <cell r="P7926" t="str">
            <v xml:space="preserve">Xác định gen bằng kỹ thuật FISH </v>
          </cell>
          <cell r="Q7926">
            <v>3200000</v>
          </cell>
          <cell r="R7926">
            <v>156521.73913043499</v>
          </cell>
          <cell r="S7926">
            <v>3356000</v>
          </cell>
          <cell r="T7926">
            <v>203478.26086956548</v>
          </cell>
          <cell r="U7926">
            <v>3403478.2608695654</v>
          </cell>
          <cell r="V7926">
            <v>3403400</v>
          </cell>
          <cell r="W7926">
            <v>136139.13043478262</v>
          </cell>
          <cell r="X7926">
            <v>3539617.3913043481</v>
          </cell>
        </row>
        <row r="7927">
          <cell r="E7927" t="str">
            <v>37.1E01.1373</v>
          </cell>
          <cell r="F7927" t="str">
            <v>22. HUYẾT HỌC TRUYỀN MÁU</v>
          </cell>
          <cell r="G7927" t="str">
            <v>22.391</v>
          </cell>
          <cell r="H7927" t="str">
            <v>FISH chẩn đoán chuyển đoạn NST 4; 11</v>
          </cell>
          <cell r="I7927" t="str">
            <v>FISH chẩn đoán chuyển đoạn NST 4; 11</v>
          </cell>
          <cell r="J7927" t="str">
            <v>FISH chẩn đoán chuyển đoạn NST 4, 11</v>
          </cell>
          <cell r="K7927" t="str">
            <v>A</v>
          </cell>
          <cell r="M7927">
            <v>1386</v>
          </cell>
          <cell r="N7927">
            <v>1386</v>
          </cell>
          <cell r="P7927" t="str">
            <v xml:space="preserve">Xác định gen bằng kỹ thuật FISH </v>
          </cell>
          <cell r="Q7927">
            <v>3200000</v>
          </cell>
          <cell r="R7927">
            <v>156521.73913043499</v>
          </cell>
          <cell r="S7927">
            <v>3356000</v>
          </cell>
          <cell r="T7927">
            <v>203478.26086956548</v>
          </cell>
          <cell r="U7927">
            <v>3403478.2608695654</v>
          </cell>
          <cell r="V7927">
            <v>3403400</v>
          </cell>
          <cell r="W7927">
            <v>136139.13043478262</v>
          </cell>
          <cell r="X7927">
            <v>3539617.3913043481</v>
          </cell>
        </row>
        <row r="7928">
          <cell r="E7928" t="str">
            <v>37.1E01.1373</v>
          </cell>
          <cell r="F7928" t="str">
            <v>22. HUYẾT HỌC TRUYỀN MÁU</v>
          </cell>
          <cell r="G7928" t="str">
            <v>22.393</v>
          </cell>
          <cell r="H7928" t="str">
            <v>FISH chẩn đoán chuyển đoạn NST 8; 21</v>
          </cell>
          <cell r="I7928" t="str">
            <v>FISH chẩn đoán chuyển đoạn NST 8; 21</v>
          </cell>
          <cell r="J7928" t="str">
            <v>FISH chẩn đoán chuyển đoạn NST 8, 21</v>
          </cell>
          <cell r="K7928" t="str">
            <v>A</v>
          </cell>
          <cell r="M7928">
            <v>1386</v>
          </cell>
          <cell r="N7928">
            <v>1386</v>
          </cell>
          <cell r="P7928" t="str">
            <v xml:space="preserve">Xác định gen bằng kỹ thuật FISH </v>
          </cell>
          <cell r="Q7928">
            <v>3200000</v>
          </cell>
          <cell r="R7928">
            <v>156521.73913043499</v>
          </cell>
          <cell r="S7928">
            <v>3356000</v>
          </cell>
          <cell r="T7928">
            <v>203478.26086956548</v>
          </cell>
          <cell r="U7928">
            <v>3403478.2608695654</v>
          </cell>
          <cell r="V7928">
            <v>3403400</v>
          </cell>
          <cell r="W7928">
            <v>136139.13043478262</v>
          </cell>
          <cell r="X7928">
            <v>3539617.3913043481</v>
          </cell>
        </row>
        <row r="7929">
          <cell r="E7929" t="str">
            <v>37.1E01.1373</v>
          </cell>
          <cell r="F7929" t="str">
            <v>22. HUYẾT HỌC TRUYỀN MÁU</v>
          </cell>
          <cell r="G7929" t="str">
            <v>22.388</v>
          </cell>
          <cell r="H7929" t="str">
            <v>FISH chẩn đoán NST Ph1 (BCR/ABL)</v>
          </cell>
          <cell r="I7929" t="str">
            <v>FISH chẩn đoán NST Ph1 (BCR/ABL)</v>
          </cell>
          <cell r="J7929" t="str">
            <v>FISH chẩn đoán NST Ph1 (BCR/ ABL)</v>
          </cell>
          <cell r="K7929" t="str">
            <v>A</v>
          </cell>
          <cell r="M7929">
            <v>1386</v>
          </cell>
          <cell r="N7929">
            <v>1386</v>
          </cell>
          <cell r="P7929" t="str">
            <v xml:space="preserve">Xác định gen bằng kỹ thuật FISH </v>
          </cell>
          <cell r="Q7929">
            <v>3200000</v>
          </cell>
          <cell r="R7929">
            <v>156521.73913043499</v>
          </cell>
          <cell r="S7929">
            <v>3356000</v>
          </cell>
          <cell r="T7929">
            <v>203478.26086956548</v>
          </cell>
          <cell r="U7929">
            <v>3403478.2608695654</v>
          </cell>
          <cell r="V7929">
            <v>3403400</v>
          </cell>
          <cell r="W7929">
            <v>136139.13043478262</v>
          </cell>
          <cell r="X7929">
            <v>3539617.3913043481</v>
          </cell>
        </row>
        <row r="7930">
          <cell r="E7930" t="str">
            <v>37.1E01.1373</v>
          </cell>
          <cell r="F7930" t="str">
            <v>22. HUYẾT HỌC TRUYỀN MÁU</v>
          </cell>
          <cell r="G7930" t="str">
            <v>22.387</v>
          </cell>
          <cell r="H7930" t="str">
            <v>FISH chẩn đoán NST XY</v>
          </cell>
          <cell r="I7930" t="str">
            <v>FISH chẩn đoán NST XY</v>
          </cell>
          <cell r="J7930" t="str">
            <v>FISH chẩn đoán NST XY</v>
          </cell>
          <cell r="K7930" t="str">
            <v>A</v>
          </cell>
          <cell r="M7930">
            <v>1386</v>
          </cell>
          <cell r="N7930">
            <v>1386</v>
          </cell>
          <cell r="P7930" t="str">
            <v xml:space="preserve">Xác định gen bằng kỹ thuật FISH </v>
          </cell>
          <cell r="Q7930">
            <v>3200000</v>
          </cell>
          <cell r="R7930">
            <v>156521.73913043499</v>
          </cell>
          <cell r="S7930">
            <v>3356000</v>
          </cell>
          <cell r="T7930">
            <v>203478.26086956548</v>
          </cell>
          <cell r="U7930">
            <v>3403478.2608695654</v>
          </cell>
          <cell r="V7930">
            <v>3403400</v>
          </cell>
          <cell r="W7930">
            <v>136139.13043478262</v>
          </cell>
          <cell r="X7930">
            <v>3539617.3913043481</v>
          </cell>
        </row>
        <row r="7931">
          <cell r="E7931" t="str">
            <v>37.1E01.1373</v>
          </cell>
          <cell r="F7931" t="str">
            <v>22. HUYẾT HỌC TRUYỀN MÁU</v>
          </cell>
          <cell r="G7931" t="str">
            <v>22.379</v>
          </cell>
          <cell r="H7931" t="str">
            <v>Xác định gen bằng kỹ thuật FISH</v>
          </cell>
          <cell r="I7931" t="str">
            <v>Xác định gen bằng kỹ thuật FISH</v>
          </cell>
          <cell r="J7931" t="str">
            <v>Xác định gen bằng kỹ thuật FISH</v>
          </cell>
          <cell r="K7931" t="str">
            <v>A</v>
          </cell>
          <cell r="M7931">
            <v>1386</v>
          </cell>
          <cell r="N7931">
            <v>1386</v>
          </cell>
          <cell r="P7931" t="str">
            <v xml:space="preserve">Xác định gen bằng kỹ thuật FISH </v>
          </cell>
          <cell r="Q7931">
            <v>3200000</v>
          </cell>
          <cell r="R7931">
            <v>156521.73913043499</v>
          </cell>
          <cell r="S7931">
            <v>3356000</v>
          </cell>
          <cell r="T7931">
            <v>203478.26086956548</v>
          </cell>
          <cell r="U7931">
            <v>3403478.2608695654</v>
          </cell>
          <cell r="V7931">
            <v>3403400</v>
          </cell>
          <cell r="W7931">
            <v>136139.13043478262</v>
          </cell>
          <cell r="X7931">
            <v>3539617.3913043481</v>
          </cell>
        </row>
        <row r="7932">
          <cell r="E7932" t="str">
            <v>37.1E01.1373</v>
          </cell>
          <cell r="F7932" t="str">
            <v>22. HUYẾT HỌC TRUYỀN MÁU</v>
          </cell>
          <cell r="G7932" t="str">
            <v>22.639</v>
          </cell>
          <cell r="H7932" t="str">
            <v>Xác định nhiễm sắc thể X, Y bằng kỹ thuật FISH</v>
          </cell>
          <cell r="I7932" t="str">
            <v>Xác định nhiễm sắc thể X, Y bằng kỹ thuật FISH</v>
          </cell>
          <cell r="J7932" t="str">
            <v>Xác định nhiễm sắc thể X, Y bằng kỹ thuật FISH</v>
          </cell>
          <cell r="K7932" t="str">
            <v>B</v>
          </cell>
          <cell r="M7932">
            <v>1386</v>
          </cell>
          <cell r="N7932">
            <v>1386</v>
          </cell>
          <cell r="P7932" t="str">
            <v xml:space="preserve">Xác định gen bằng kỹ thuật FISH </v>
          </cell>
          <cell r="Q7932">
            <v>3200000</v>
          </cell>
          <cell r="R7932">
            <v>156521.73913043499</v>
          </cell>
          <cell r="S7932">
            <v>3356000</v>
          </cell>
          <cell r="T7932">
            <v>203478.26086956548</v>
          </cell>
          <cell r="U7932">
            <v>3403478.2608695654</v>
          </cell>
          <cell r="V7932">
            <v>3403400</v>
          </cell>
          <cell r="W7932">
            <v>136139.13043478262</v>
          </cell>
          <cell r="X7932">
            <v>3539617.3913043481</v>
          </cell>
        </row>
        <row r="7933">
          <cell r="E7933" t="str">
            <v>37.1E01.1374</v>
          </cell>
          <cell r="F7933" t="str">
            <v>22. HUYẾT HỌC TRUYỀN MÁU</v>
          </cell>
          <cell r="G7933" t="str">
            <v>22.420</v>
          </cell>
          <cell r="H7933" t="str">
            <v>PCR chẩn đoán chuyển đoạn Philadelphia (BCR/ABL) P190</v>
          </cell>
          <cell r="I7933" t="str">
            <v>PCR chẩn đoán chuyển đoạn Philadelphia (BCR/ABL) P190</v>
          </cell>
          <cell r="J7933" t="str">
            <v>PCR chẩn đoán chuyển đoạn Philadelphia (BCR/ABL) P190</v>
          </cell>
          <cell r="K7933" t="str">
            <v>A</v>
          </cell>
          <cell r="M7933">
            <v>1387</v>
          </cell>
          <cell r="N7933">
            <v>1387</v>
          </cell>
          <cell r="O7933" t="str">
            <v>Cho 1 gen</v>
          </cell>
          <cell r="P7933" t="str">
            <v>Xác định gen bệnh máu ác tính bằng RT-PCR</v>
          </cell>
          <cell r="Q7933">
            <v>800000</v>
          </cell>
          <cell r="R7933">
            <v>78260.869565217406</v>
          </cell>
          <cell r="S7933">
            <v>878000</v>
          </cell>
          <cell r="T7933">
            <v>101739.13043478262</v>
          </cell>
          <cell r="U7933">
            <v>901739.13043478259</v>
          </cell>
          <cell r="V7933">
            <v>901700</v>
          </cell>
          <cell r="W7933">
            <v>36069.565217391304</v>
          </cell>
          <cell r="X7933">
            <v>937808.69565217395</v>
          </cell>
        </row>
        <row r="7934">
          <cell r="E7934" t="str">
            <v>37.1E01.1374</v>
          </cell>
          <cell r="F7934" t="str">
            <v>22. HUYẾT HỌC TRUYỀN MÁU</v>
          </cell>
          <cell r="G7934" t="str">
            <v>22.419</v>
          </cell>
          <cell r="H7934" t="str">
            <v>PCR chẩn đoán chuyển đoạn Philadelphia (BCR/ABL) P210</v>
          </cell>
          <cell r="I7934" t="str">
            <v>PCR chẩn đoán chuyển đoạn Philadelphia (BCR/ABL) P210</v>
          </cell>
          <cell r="J7934" t="str">
            <v>PCR chẩn đoán chuyển đoạn Philadelphia (BCR/ABL) P210</v>
          </cell>
          <cell r="K7934" t="str">
            <v>A</v>
          </cell>
          <cell r="M7934">
            <v>1387</v>
          </cell>
          <cell r="N7934">
            <v>1387</v>
          </cell>
          <cell r="O7934" t="str">
            <v>Cho 1 gen</v>
          </cell>
          <cell r="P7934" t="str">
            <v>Xác định gen bệnh máu ác tính bằng RT-PCR</v>
          </cell>
          <cell r="Q7934">
            <v>800000</v>
          </cell>
          <cell r="R7934">
            <v>78260.869565217406</v>
          </cell>
          <cell r="S7934">
            <v>878000</v>
          </cell>
          <cell r="T7934">
            <v>101739.13043478262</v>
          </cell>
          <cell r="U7934">
            <v>901739.13043478259</v>
          </cell>
          <cell r="V7934">
            <v>901700</v>
          </cell>
          <cell r="W7934">
            <v>36069.565217391304</v>
          </cell>
          <cell r="X7934">
            <v>937808.69565217395</v>
          </cell>
        </row>
        <row r="7935">
          <cell r="E7935" t="str">
            <v>37.1E01.1374</v>
          </cell>
          <cell r="F7935" t="str">
            <v>22. HUYẾT HỌC TRUYỀN MÁU</v>
          </cell>
          <cell r="G7935" t="str">
            <v>22.425</v>
          </cell>
          <cell r="H7935" t="str">
            <v>Phát hiện gene JAK2 V617F trong nhóm bệnh tăng sinh tủy bằng kỹ thuật Allen-specific PCR</v>
          </cell>
          <cell r="I7935" t="str">
            <v>Phát hiện gene JAK2 V617F trong nhóm bệnh tăng sinh tủy bằng kỹ thuật Allen-specific PCR</v>
          </cell>
          <cell r="J7935" t="str">
            <v>Phát hiện gene JAK2 V617F trong nhóm bệnh tăng sinh tủy bằng kỹ thuật Allen-specific PCR</v>
          </cell>
          <cell r="K7935" t="str">
            <v>A</v>
          </cell>
          <cell r="M7935">
            <v>1387</v>
          </cell>
          <cell r="N7935">
            <v>1387</v>
          </cell>
          <cell r="O7935" t="str">
            <v>Cho 1 gen</v>
          </cell>
          <cell r="P7935" t="str">
            <v>Xác định gen bệnh máu ác tính bằng RT-PCR</v>
          </cell>
          <cell r="Q7935">
            <v>800000</v>
          </cell>
          <cell r="R7935">
            <v>78260.869565217406</v>
          </cell>
          <cell r="S7935">
            <v>878000</v>
          </cell>
          <cell r="T7935">
            <v>101739.13043478262</v>
          </cell>
          <cell r="U7935">
            <v>901739.13043478259</v>
          </cell>
          <cell r="V7935">
            <v>901700</v>
          </cell>
          <cell r="W7935">
            <v>36069.565217391304</v>
          </cell>
          <cell r="X7935">
            <v>937808.69565217395</v>
          </cell>
        </row>
        <row r="7936">
          <cell r="E7936" t="str">
            <v>37.1E01.1374</v>
          </cell>
          <cell r="F7936" t="str">
            <v>22. HUYẾT HỌC TRUYỀN MÁU</v>
          </cell>
          <cell r="G7936" t="str">
            <v>22.432</v>
          </cell>
          <cell r="H7936" t="str">
            <v>Xác định gen AML1/ETO bằng kỹ thuật RT-PCR</v>
          </cell>
          <cell r="I7936" t="str">
            <v>Xác định gen AML1/ETO bằng kỹ thuật RT-PCR</v>
          </cell>
          <cell r="J7936" t="str">
            <v>Xác định gen AML1/ETO bằng kỹ thuật RT-PCR</v>
          </cell>
          <cell r="K7936" t="str">
            <v>A</v>
          </cell>
          <cell r="M7936">
            <v>1387</v>
          </cell>
          <cell r="N7936">
            <v>1387</v>
          </cell>
          <cell r="O7936" t="str">
            <v>Cho 1 gen</v>
          </cell>
          <cell r="P7936" t="str">
            <v>Xác định gen bệnh máu ác tính bằng RT-PCR</v>
          </cell>
          <cell r="Q7936">
            <v>800000</v>
          </cell>
          <cell r="R7936">
            <v>78260.869565217406</v>
          </cell>
          <cell r="S7936">
            <v>878000</v>
          </cell>
          <cell r="T7936">
            <v>101739.13043478262</v>
          </cell>
          <cell r="U7936">
            <v>901739.13043478259</v>
          </cell>
          <cell r="V7936">
            <v>901700</v>
          </cell>
          <cell r="W7936">
            <v>36069.565217391304</v>
          </cell>
          <cell r="X7936">
            <v>937808.69565217395</v>
          </cell>
        </row>
        <row r="7937">
          <cell r="E7937" t="str">
            <v>37.1E01.1374</v>
          </cell>
          <cell r="F7937" t="str">
            <v>22. HUYẾT HỌC TRUYỀN MÁU</v>
          </cell>
          <cell r="G7937" t="str">
            <v>22.431</v>
          </cell>
          <cell r="H7937" t="str">
            <v>Xác định gen bệnh máu bằng kỹ thuật RT-PCR</v>
          </cell>
          <cell r="I7937" t="str">
            <v>Xác định gen bệnh máu bằng kỹ thuật RT-PCR</v>
          </cell>
          <cell r="J7937" t="str">
            <v>Xác định gen bệnh máu bằng kỹ thuật RT-PCR</v>
          </cell>
          <cell r="K7937" t="str">
            <v>A</v>
          </cell>
          <cell r="M7937">
            <v>1387</v>
          </cell>
          <cell r="N7937">
            <v>1387</v>
          </cell>
          <cell r="O7937" t="str">
            <v>Cho 1 gen</v>
          </cell>
          <cell r="P7937" t="str">
            <v>Xác định gen bệnh máu ác tính bằng RT-PCR</v>
          </cell>
          <cell r="Q7937">
            <v>800000</v>
          </cell>
          <cell r="R7937">
            <v>78260.869565217406</v>
          </cell>
          <cell r="S7937">
            <v>878000</v>
          </cell>
          <cell r="T7937">
            <v>101739.13043478262</v>
          </cell>
          <cell r="U7937">
            <v>901739.13043478259</v>
          </cell>
          <cell r="V7937">
            <v>901700</v>
          </cell>
          <cell r="W7937">
            <v>36069.565217391304</v>
          </cell>
          <cell r="X7937">
            <v>937808.69565217395</v>
          </cell>
        </row>
        <row r="7938">
          <cell r="E7938" t="str">
            <v>37.1E01.1374</v>
          </cell>
          <cell r="F7938" t="str">
            <v>22. HUYẾT HỌC TRUYỀN MÁU</v>
          </cell>
          <cell r="G7938" t="str">
            <v>22.433</v>
          </cell>
          <cell r="H7938" t="str">
            <v>Xác định gen CBFβ /MYH11 bằng kỹ thuật RT-PCR</v>
          </cell>
          <cell r="I7938" t="str">
            <v>Xác định gen CBFβ /MYH11 bằng kỹ thuật RT-PCR</v>
          </cell>
          <cell r="J7938" t="str">
            <v>Xác định gen CBFβ /MYH11 bằng kỹ thuật RT-PCR</v>
          </cell>
          <cell r="K7938" t="str">
            <v>A</v>
          </cell>
          <cell r="M7938">
            <v>1387</v>
          </cell>
          <cell r="N7938">
            <v>1387</v>
          </cell>
          <cell r="O7938" t="str">
            <v>Cho 1 gen</v>
          </cell>
          <cell r="P7938" t="str">
            <v>Xác định gen bệnh máu ác tính bằng RT-PCR</v>
          </cell>
          <cell r="Q7938">
            <v>800000</v>
          </cell>
          <cell r="R7938">
            <v>78260.869565217406</v>
          </cell>
          <cell r="S7938">
            <v>878000</v>
          </cell>
          <cell r="T7938">
            <v>101739.13043478262</v>
          </cell>
          <cell r="U7938">
            <v>901739.13043478259</v>
          </cell>
          <cell r="V7938">
            <v>901700</v>
          </cell>
          <cell r="W7938">
            <v>36069.565217391304</v>
          </cell>
          <cell r="X7938">
            <v>937808.69565217395</v>
          </cell>
        </row>
        <row r="7939">
          <cell r="E7939" t="str">
            <v>37.1E01.1374</v>
          </cell>
          <cell r="F7939" t="str">
            <v>22. HUYẾT HỌC TRUYỀN MÁU</v>
          </cell>
          <cell r="G7939" t="str">
            <v>22.436</v>
          </cell>
          <cell r="H7939" t="str">
            <v>Xác định gen E2A/PBX1 bằng kỹ thuật RT-PCR</v>
          </cell>
          <cell r="I7939" t="str">
            <v>Xác định gen E2A/PBX1 bằng kỹ thuật RT-PCR</v>
          </cell>
          <cell r="J7939" t="str">
            <v>Xác định gen E2A/ PBX1 bằng kỹ thuật RT-PCR</v>
          </cell>
          <cell r="K7939" t="str">
            <v>A</v>
          </cell>
          <cell r="M7939">
            <v>1387</v>
          </cell>
          <cell r="N7939">
            <v>1387</v>
          </cell>
          <cell r="O7939" t="str">
            <v>Cho 1 gen</v>
          </cell>
          <cell r="P7939" t="str">
            <v>Xác định gen bệnh máu ác tính bằng RT-PCR</v>
          </cell>
          <cell r="Q7939">
            <v>800000</v>
          </cell>
          <cell r="R7939">
            <v>78260.869565217406</v>
          </cell>
          <cell r="S7939">
            <v>878000</v>
          </cell>
          <cell r="T7939">
            <v>101739.13043478262</v>
          </cell>
          <cell r="U7939">
            <v>901739.13043478259</v>
          </cell>
          <cell r="V7939">
            <v>901700</v>
          </cell>
          <cell r="W7939">
            <v>36069.565217391304</v>
          </cell>
          <cell r="X7939">
            <v>937808.69565217395</v>
          </cell>
        </row>
        <row r="7940">
          <cell r="E7940" t="str">
            <v>37.1E01.1374</v>
          </cell>
          <cell r="F7940" t="str">
            <v>22. HUYẾT HỌC TRUYỀN MÁU</v>
          </cell>
          <cell r="G7940" t="str">
            <v>22.439</v>
          </cell>
          <cell r="H7940" t="str">
            <v>Xác định gen FLT3-ITD bằng kỹ thuật PCR</v>
          </cell>
          <cell r="I7940" t="str">
            <v>Xác định gen FLT3-ITD bằng kỹ thuật PCR</v>
          </cell>
          <cell r="J7940" t="str">
            <v>Xác định gen FLT3-ITD bằng kỹ thuật PCR</v>
          </cell>
          <cell r="K7940" t="str">
            <v>A</v>
          </cell>
          <cell r="M7940">
            <v>1387</v>
          </cell>
          <cell r="N7940">
            <v>1387</v>
          </cell>
          <cell r="O7940" t="str">
            <v>Cho 1 gen</v>
          </cell>
          <cell r="P7940" t="str">
            <v>Xác định gen bệnh máu ác tính bằng RT-PCR</v>
          </cell>
          <cell r="Q7940">
            <v>800000</v>
          </cell>
          <cell r="R7940">
            <v>78260.869565217406</v>
          </cell>
          <cell r="S7940">
            <v>878000</v>
          </cell>
          <cell r="T7940">
            <v>101739.13043478262</v>
          </cell>
          <cell r="U7940">
            <v>901739.13043478259</v>
          </cell>
          <cell r="V7940">
            <v>901700</v>
          </cell>
          <cell r="W7940">
            <v>36069.565217391304</v>
          </cell>
          <cell r="X7940">
            <v>937808.69565217395</v>
          </cell>
        </row>
        <row r="7941">
          <cell r="E7941" t="str">
            <v>37.1E01.1374</v>
          </cell>
          <cell r="F7941" t="str">
            <v>22. HUYẾT HỌC TRUYỀN MÁU</v>
          </cell>
          <cell r="G7941" t="str">
            <v>22.441</v>
          </cell>
          <cell r="H7941" t="str">
            <v>Xác định gen IGH-MMSET (của chuyển đoạn t(4; 14) bằng kỹ thuật PCR</v>
          </cell>
          <cell r="I7941" t="str">
            <v>Xác định gen IGH-MMSET (của chuyển đoạn t(4; 14) bằng kỹ thuật PCR</v>
          </cell>
          <cell r="J7941" t="str">
            <v>Xác định gen IGH-MMSET (của chuyển đoạn t(4, 14) bằng kỹ thuật PCR</v>
          </cell>
          <cell r="K7941" t="str">
            <v>A</v>
          </cell>
          <cell r="M7941">
            <v>1387</v>
          </cell>
          <cell r="N7941">
            <v>1387</v>
          </cell>
          <cell r="O7941" t="str">
            <v>Cho 1 gen</v>
          </cell>
          <cell r="P7941" t="str">
            <v>Xác định gen bệnh máu ác tính bằng RT-PCR</v>
          </cell>
          <cell r="Q7941">
            <v>800000</v>
          </cell>
          <cell r="R7941">
            <v>78260.869565217406</v>
          </cell>
          <cell r="S7941">
            <v>878000</v>
          </cell>
          <cell r="T7941">
            <v>101739.13043478262</v>
          </cell>
          <cell r="U7941">
            <v>901739.13043478259</v>
          </cell>
          <cell r="V7941">
            <v>901700</v>
          </cell>
          <cell r="W7941">
            <v>36069.565217391304</v>
          </cell>
          <cell r="X7941">
            <v>937808.69565217395</v>
          </cell>
        </row>
        <row r="7942">
          <cell r="E7942" t="str">
            <v>37.1E01.1374</v>
          </cell>
          <cell r="F7942" t="str">
            <v>22. HUYẾT HỌC TRUYỀN MÁU</v>
          </cell>
          <cell r="G7942" t="str">
            <v>22.437</v>
          </cell>
          <cell r="H7942" t="str">
            <v>Xác định gen MLL/AF4 bằng kỹ thuật RT-PCR</v>
          </cell>
          <cell r="I7942" t="str">
            <v>Xác định gen MLL/AF4 bằng kỹ thuật RT-PCR</v>
          </cell>
          <cell r="J7942" t="str">
            <v>Xác định gen MLL/ AF4 bằng kỹ thuật RT-PCR</v>
          </cell>
          <cell r="K7942" t="str">
            <v>A</v>
          </cell>
          <cell r="M7942">
            <v>1387</v>
          </cell>
          <cell r="N7942">
            <v>1387</v>
          </cell>
          <cell r="O7942" t="str">
            <v>Cho 1 gen</v>
          </cell>
          <cell r="P7942" t="str">
            <v>Xác định gen bệnh máu ác tính bằng RT-PCR</v>
          </cell>
          <cell r="Q7942">
            <v>800000</v>
          </cell>
          <cell r="R7942">
            <v>78260.869565217406</v>
          </cell>
          <cell r="S7942">
            <v>878000</v>
          </cell>
          <cell r="T7942">
            <v>101739.13043478262</v>
          </cell>
          <cell r="U7942">
            <v>901739.13043478259</v>
          </cell>
          <cell r="V7942">
            <v>901700</v>
          </cell>
          <cell r="W7942">
            <v>36069.565217391304</v>
          </cell>
          <cell r="X7942">
            <v>937808.69565217395</v>
          </cell>
        </row>
        <row r="7943">
          <cell r="E7943" t="str">
            <v>37.1E01.1374</v>
          </cell>
          <cell r="F7943" t="str">
            <v>22. HUYẾT HỌC TRUYỀN MÁU</v>
          </cell>
          <cell r="G7943" t="str">
            <v>22.438</v>
          </cell>
          <cell r="H7943" t="str">
            <v>Xác định gen NPM1-A bằng kỹ thuật Allen specific -PCR</v>
          </cell>
          <cell r="I7943" t="str">
            <v>Xác định gen NPM1-A bằng kỹ thuật Allen specific -PCR</v>
          </cell>
          <cell r="J7943" t="str">
            <v>Xác định gen NPM1-A bằng kỹ thuật Allen specific -PCR</v>
          </cell>
          <cell r="K7943" t="str">
            <v>A</v>
          </cell>
          <cell r="M7943">
            <v>1387</v>
          </cell>
          <cell r="N7943">
            <v>1387</v>
          </cell>
          <cell r="O7943" t="str">
            <v>Cho 1 gen</v>
          </cell>
          <cell r="P7943" t="str">
            <v>Xác định gen bệnh máu ác tính bằng RT-PCR</v>
          </cell>
          <cell r="Q7943">
            <v>800000</v>
          </cell>
          <cell r="R7943">
            <v>78260.869565217406</v>
          </cell>
          <cell r="S7943">
            <v>878000</v>
          </cell>
          <cell r="T7943">
            <v>101739.13043478262</v>
          </cell>
          <cell r="U7943">
            <v>901739.13043478259</v>
          </cell>
          <cell r="V7943">
            <v>901700</v>
          </cell>
          <cell r="W7943">
            <v>36069.565217391304</v>
          </cell>
          <cell r="X7943">
            <v>937808.69565217395</v>
          </cell>
        </row>
        <row r="7944">
          <cell r="E7944" t="str">
            <v>37.1E01.1374</v>
          </cell>
          <cell r="F7944" t="str">
            <v>22. HUYẾT HỌC TRUYỀN MÁU</v>
          </cell>
          <cell r="G7944" t="str">
            <v>22.434</v>
          </cell>
          <cell r="H7944" t="str">
            <v>Xác định gen PML/RARα bằng kỹ thuật RT-PCR</v>
          </cell>
          <cell r="I7944" t="str">
            <v>Xác định gen PML/RARα bằng kỹ thuật RT-PCR</v>
          </cell>
          <cell r="J7944" t="str">
            <v>Xác định gen PML/ RARα bằng kỹ thuật RT-PCR</v>
          </cell>
          <cell r="K7944" t="str">
            <v>A</v>
          </cell>
          <cell r="M7944">
            <v>1387</v>
          </cell>
          <cell r="N7944">
            <v>1387</v>
          </cell>
          <cell r="O7944" t="str">
            <v>Cho 1 gen</v>
          </cell>
          <cell r="P7944" t="str">
            <v>Xác định gen bệnh máu ác tính bằng RT-PCR</v>
          </cell>
          <cell r="Q7944">
            <v>800000</v>
          </cell>
          <cell r="R7944">
            <v>78260.869565217406</v>
          </cell>
          <cell r="S7944">
            <v>878000</v>
          </cell>
          <cell r="T7944">
            <v>101739.13043478262</v>
          </cell>
          <cell r="U7944">
            <v>901739.13043478259</v>
          </cell>
          <cell r="V7944">
            <v>901700</v>
          </cell>
          <cell r="W7944">
            <v>36069.565217391304</v>
          </cell>
          <cell r="X7944">
            <v>937808.69565217395</v>
          </cell>
        </row>
        <row r="7945">
          <cell r="E7945" t="str">
            <v>37.1E01.1374</v>
          </cell>
          <cell r="F7945" t="str">
            <v>22. HUYẾT HỌC TRUYỀN MÁU</v>
          </cell>
          <cell r="G7945" t="str">
            <v>22.435</v>
          </cell>
          <cell r="H7945" t="str">
            <v>Xác định gen TEL/AML1 bằng kỹ thuật RT-PCR</v>
          </cell>
          <cell r="I7945" t="str">
            <v>Xác định gen TEL/AML1 bằng kỹ thuật RT-PCR</v>
          </cell>
          <cell r="J7945" t="str">
            <v>Xác định gen TEL/ AML1 bằng kỹ thuật RT-PCR</v>
          </cell>
          <cell r="K7945" t="str">
            <v>A</v>
          </cell>
          <cell r="M7945">
            <v>1387</v>
          </cell>
          <cell r="N7945">
            <v>1387</v>
          </cell>
          <cell r="O7945" t="str">
            <v>Cho 1 gen</v>
          </cell>
          <cell r="P7945" t="str">
            <v>Xác định gen bệnh máu ác tính bằng RT-PCR</v>
          </cell>
          <cell r="Q7945">
            <v>800000</v>
          </cell>
          <cell r="R7945">
            <v>78260.869565217406</v>
          </cell>
          <cell r="S7945">
            <v>878000</v>
          </cell>
          <cell r="T7945">
            <v>101739.13043478262</v>
          </cell>
          <cell r="U7945">
            <v>901739.13043478259</v>
          </cell>
          <cell r="V7945">
            <v>901700</v>
          </cell>
          <cell r="W7945">
            <v>36069.565217391304</v>
          </cell>
          <cell r="X7945">
            <v>937808.69565217395</v>
          </cell>
        </row>
        <row r="7946">
          <cell r="E7946" t="str">
            <v>37.1E01.1374</v>
          </cell>
          <cell r="F7946" t="str">
            <v>22. HUYẾT HỌC TRUYỀN MÁU</v>
          </cell>
          <cell r="G7946" t="str">
            <v>22.662</v>
          </cell>
          <cell r="H7946" t="str">
            <v>Xét nghiệm kháng đột biến Imatinib T315I bằng kỹ thuật Allen-specific PCR</v>
          </cell>
          <cell r="I7946" t="str">
            <v>Xét nghiệm kháng đột biến Imatinib T315I bằng kỹ thuật Allen-specific PCR</v>
          </cell>
          <cell r="J7946" t="str">
            <v>Xét nghiệm kháng đột biến Imatinib T315I bằng kỹ thuật Allen-specific PCR</v>
          </cell>
          <cell r="K7946" t="str">
            <v>A</v>
          </cell>
          <cell r="M7946">
            <v>1387</v>
          </cell>
          <cell r="N7946">
            <v>1387</v>
          </cell>
          <cell r="O7946" t="str">
            <v>Cho 1 gen</v>
          </cell>
          <cell r="P7946" t="str">
            <v>Xác định gen bệnh máu ác tính bằng RT-PCR</v>
          </cell>
          <cell r="Q7946">
            <v>800000</v>
          </cell>
          <cell r="R7946">
            <v>78260.869565217406</v>
          </cell>
          <cell r="S7946">
            <v>878000</v>
          </cell>
          <cell r="T7946">
            <v>101739.13043478262</v>
          </cell>
          <cell r="U7946">
            <v>901739.13043478259</v>
          </cell>
          <cell r="V7946">
            <v>901700</v>
          </cell>
          <cell r="W7946">
            <v>36069.565217391304</v>
          </cell>
          <cell r="X7946">
            <v>937808.69565217395</v>
          </cell>
        </row>
        <row r="7947">
          <cell r="E7947" t="str">
            <v>37.1E01.1374</v>
          </cell>
          <cell r="F7947" t="str">
            <v>22. HUYẾT HỌC TRUYỀN MÁU</v>
          </cell>
          <cell r="G7947" t="str">
            <v>22.442</v>
          </cell>
          <cell r="H7947" t="str">
            <v>Xét nghiệm kháng đột biến Imatinib T325I bằng kỹ thuật Allen-specific PCR</v>
          </cell>
          <cell r="I7947" t="str">
            <v>Xét nghiệm kháng đột biến Imatinib T325I bằng kỹ thuật Allen-specific PCR</v>
          </cell>
          <cell r="J7947" t="str">
            <v>Xét nghiệm kháng đột biến Imatinib T325I bằng kỹ thuật Allen-specific PCR</v>
          </cell>
          <cell r="K7947" t="str">
            <v>A</v>
          </cell>
          <cell r="M7947">
            <v>1387</v>
          </cell>
          <cell r="N7947">
            <v>1387</v>
          </cell>
          <cell r="O7947" t="str">
            <v>Cho 1 gen</v>
          </cell>
          <cell r="P7947" t="str">
            <v>Xác định gen bệnh máu ác tính bằng RT-PCR</v>
          </cell>
          <cell r="Q7947">
            <v>800000</v>
          </cell>
          <cell r="R7947">
            <v>78260.869565217406</v>
          </cell>
          <cell r="S7947">
            <v>878000</v>
          </cell>
          <cell r="T7947">
            <v>101739.13043478262</v>
          </cell>
          <cell r="U7947">
            <v>901739.13043478259</v>
          </cell>
          <cell r="V7947">
            <v>901700</v>
          </cell>
          <cell r="W7947">
            <v>36069.565217391304</v>
          </cell>
          <cell r="X7947">
            <v>937808.69565217395</v>
          </cell>
        </row>
        <row r="7948">
          <cell r="E7948" t="str">
            <v>37.1E01.1374</v>
          </cell>
          <cell r="F7948" t="str">
            <v>22. HUYẾT HỌC TRUYỀN MÁU</v>
          </cell>
          <cell r="G7948" t="str">
            <v>22.645</v>
          </cell>
          <cell r="H7948" t="str">
            <v>Xét nghiệm phát hiện đột biến gen bằng kỹ thuật PCR</v>
          </cell>
          <cell r="I7948" t="str">
            <v>Xét nghiệm phát hiện đột biến gen bằng kỹ thuật PCR</v>
          </cell>
          <cell r="J7948" t="str">
            <v>Xét nghiệm phát hiện đột biến gen bằng kỹ thuật PCR</v>
          </cell>
          <cell r="K7948" t="str">
            <v>B</v>
          </cell>
          <cell r="M7948">
            <v>1387</v>
          </cell>
          <cell r="N7948">
            <v>1387</v>
          </cell>
          <cell r="O7948" t="str">
            <v>Cho 1 gen</v>
          </cell>
          <cell r="P7948" t="str">
            <v>Xác định gen bệnh máu ác tính bằng RT-PCR</v>
          </cell>
          <cell r="Q7948">
            <v>800000</v>
          </cell>
          <cell r="R7948">
            <v>78260.869565217406</v>
          </cell>
          <cell r="S7948">
            <v>878000</v>
          </cell>
          <cell r="T7948">
            <v>101739.13043478262</v>
          </cell>
          <cell r="U7948">
            <v>901739.13043478259</v>
          </cell>
          <cell r="V7948">
            <v>901700</v>
          </cell>
          <cell r="W7948">
            <v>36069.565217391304</v>
          </cell>
          <cell r="X7948">
            <v>937808.69565217395</v>
          </cell>
        </row>
        <row r="7949">
          <cell r="E7949" t="str">
            <v>37.1E01.1374</v>
          </cell>
          <cell r="F7949" t="str">
            <v>22. HUYẾT HỌC TRUYỀN MÁU</v>
          </cell>
          <cell r="G7949" t="str">
            <v>22.424</v>
          </cell>
          <cell r="H7949" t="str">
            <v>Xét nghiệm phát hiện gen bệnh lý Lơ xê mi (1 gen) bằng kỹ thuật RT - PCR</v>
          </cell>
          <cell r="I7949" t="str">
            <v>Xét nghiệm phát hiện gen bệnh lý Lơ xê mi (1 gen) bằng kỹ thuật RT - PCR</v>
          </cell>
          <cell r="J7949" t="str">
            <v>Xét nghiệm phát hiện gen bệnh lý Lơ xê mi (1 gen) bằng kỹ thuật RT - PCR</v>
          </cell>
          <cell r="K7949" t="str">
            <v>A</v>
          </cell>
          <cell r="M7949">
            <v>1387</v>
          </cell>
          <cell r="N7949">
            <v>1387</v>
          </cell>
          <cell r="O7949" t="str">
            <v>Cho 1 gen</v>
          </cell>
          <cell r="P7949" t="str">
            <v>Xác định gen bệnh máu ác tính bằng RT-PCR</v>
          </cell>
          <cell r="Q7949">
            <v>800000</v>
          </cell>
          <cell r="R7949">
            <v>78260.869565217406</v>
          </cell>
          <cell r="S7949">
            <v>878000</v>
          </cell>
          <cell r="T7949">
            <v>101739.13043478262</v>
          </cell>
          <cell r="U7949">
            <v>901739.13043478259</v>
          </cell>
          <cell r="V7949">
            <v>901700</v>
          </cell>
          <cell r="W7949">
            <v>36069.565217391304</v>
          </cell>
          <cell r="X7949">
            <v>937808.69565217395</v>
          </cell>
        </row>
        <row r="7950">
          <cell r="E7950" t="str">
            <v>37.1E01.1374</v>
          </cell>
          <cell r="F7950" t="str">
            <v>22. HUYẾT HỌC TRUYỀN MÁU</v>
          </cell>
          <cell r="G7950" t="str">
            <v>22.646</v>
          </cell>
          <cell r="H7950" t="str">
            <v>Xét nghiệm xác định đột biến gen bằng kỹ thuật PCR-RFLP</v>
          </cell>
          <cell r="I7950" t="str">
            <v>Xét nghiệm xác định đột biến gen bằng kỹ thuật PCR-RFLP</v>
          </cell>
          <cell r="J7950" t="str">
            <v>Xét nghiệm xác định đột biến gen bằng kỹ thuật PCR-RFLP</v>
          </cell>
          <cell r="K7950" t="str">
            <v>B</v>
          </cell>
          <cell r="M7950">
            <v>1387</v>
          </cell>
          <cell r="N7950">
            <v>1387</v>
          </cell>
          <cell r="O7950" t="str">
            <v>Cho 1 gen</v>
          </cell>
          <cell r="P7950" t="str">
            <v>Xác định gen bệnh máu ác tính bằng RT-PCR</v>
          </cell>
          <cell r="Q7950">
            <v>800000</v>
          </cell>
          <cell r="R7950">
            <v>78260.869565217406</v>
          </cell>
          <cell r="S7950">
            <v>878000</v>
          </cell>
          <cell r="T7950">
            <v>101739.13043478262</v>
          </cell>
          <cell r="U7950">
            <v>901739.13043478259</v>
          </cell>
          <cell r="V7950">
            <v>901700</v>
          </cell>
          <cell r="W7950">
            <v>36069.565217391304</v>
          </cell>
          <cell r="X7950">
            <v>937808.69565217395</v>
          </cell>
        </row>
        <row r="7951">
          <cell r="E7951" t="str">
            <v>37.1E01.1375</v>
          </cell>
          <cell r="F7951" t="str">
            <v>22. HUYẾT HỌC TRUYỀN MÁU</v>
          </cell>
          <cell r="G7951" t="str">
            <v>22.448</v>
          </cell>
          <cell r="H7951" t="str">
            <v>Xác định gen bệnh máu bằng kỹ thuật cIg FISH</v>
          </cell>
          <cell r="I7951" t="str">
            <v>Xác định gen bệnh máu bằng kỹ thuật cIg FISH</v>
          </cell>
          <cell r="J7951" t="str">
            <v>Xác định gen bệnh máu bằng kỹ thuật cIg FISH</v>
          </cell>
          <cell r="K7951" t="str">
            <v>A</v>
          </cell>
          <cell r="M7951">
            <v>1388</v>
          </cell>
          <cell r="N7951">
            <v>1388</v>
          </cell>
          <cell r="P7951" t="str">
            <v>Xác định gen bệnh máu bằng kỹ thuật cIg FISH (giá tính cho 1 gen)</v>
          </cell>
          <cell r="Q7951">
            <v>4046000</v>
          </cell>
          <cell r="R7951">
            <v>109565.217391304</v>
          </cell>
          <cell r="S7951">
            <v>4155000</v>
          </cell>
          <cell r="T7951">
            <v>142434.78260869521</v>
          </cell>
          <cell r="U7951">
            <v>4188434.7826086953</v>
          </cell>
          <cell r="V7951">
            <v>4188400</v>
          </cell>
          <cell r="W7951">
            <v>167537.39130434781</v>
          </cell>
          <cell r="X7951">
            <v>4355972.173913043</v>
          </cell>
        </row>
        <row r="7952">
          <cell r="E7952" t="str">
            <v>37.1E01.1375</v>
          </cell>
          <cell r="F7952" t="str">
            <v>22. HUYẾT HỌC TRUYỀN MÁU</v>
          </cell>
          <cell r="G7952" t="str">
            <v>22.648</v>
          </cell>
          <cell r="H7952" t="str">
            <v>Xét nghiệm xác định gen bằng kỹ thuật cIg FISH với tách tế bào bằng Ficoll</v>
          </cell>
          <cell r="I7952" t="str">
            <v>Xét nghiệm xác định gen bằng kỹ thuật cIg FISH với tách tế bào bằng Ficoll</v>
          </cell>
          <cell r="J7952" t="str">
            <v>Xét nghiệm xác định gen bằng kỹ thuật cIg FISH với tách tế bào bằng Ficoll</v>
          </cell>
          <cell r="K7952" t="str">
            <v>B</v>
          </cell>
          <cell r="M7952">
            <v>1388</v>
          </cell>
          <cell r="N7952">
            <v>1388</v>
          </cell>
          <cell r="P7952" t="str">
            <v>Xác định gen bệnh máu bằng kỹ thuật cIg FISH (giá tính cho 1 gen)</v>
          </cell>
          <cell r="Q7952">
            <v>4046000</v>
          </cell>
          <cell r="R7952">
            <v>109565.217391304</v>
          </cell>
          <cell r="S7952">
            <v>4155000</v>
          </cell>
          <cell r="T7952">
            <v>142434.78260869521</v>
          </cell>
          <cell r="U7952">
            <v>4188434.7826086953</v>
          </cell>
          <cell r="V7952">
            <v>4188400</v>
          </cell>
          <cell r="W7952">
            <v>167537.39130434781</v>
          </cell>
          <cell r="X7952">
            <v>4355972.173913043</v>
          </cell>
        </row>
        <row r="7953">
          <cell r="E7953" t="str">
            <v>37.1E01.1376</v>
          </cell>
          <cell r="F7953" t="str">
            <v>22. HUYẾT HỌC TRUYỀN MÁU</v>
          </cell>
          <cell r="G7953" t="str">
            <v>22.231</v>
          </cell>
          <cell r="H7953" t="str">
            <v>Xác định kháng nguyên c của hệ của nhóm máu Rh (kỹ thuật Scangel/Gelcard trên máy tự động)</v>
          </cell>
          <cell r="I7953" t="str">
            <v>Xác định kháng nguyên c của hệ của nhóm máu Rh (kỹ thuật Scangel/Gelcard trên máy tự động)</v>
          </cell>
          <cell r="J7953" t="str">
            <v>Xác định kháng nguyên c của hệ của nhóm máu Rh (Kỹ thuật Scangel/Gelcard trên máy tự động)</v>
          </cell>
          <cell r="K7953" t="str">
            <v>B</v>
          </cell>
          <cell r="M7953">
            <v>1389</v>
          </cell>
          <cell r="N7953">
            <v>1389</v>
          </cell>
          <cell r="P7953" t="str">
            <v>Xác định kháng nguyên c của hệ của nhóm máu Rh (Kỹ thuật Scangel/ Gelcard trên máy tự động)</v>
          </cell>
          <cell r="Q7953">
            <v>96100</v>
          </cell>
          <cell r="R7953">
            <v>17060.869565217399</v>
          </cell>
          <cell r="S7953">
            <v>113000</v>
          </cell>
          <cell r="T7953">
            <v>22179.130434782619</v>
          </cell>
          <cell r="U7953">
            <v>118279.13043478262</v>
          </cell>
          <cell r="V7953">
            <v>118200</v>
          </cell>
          <cell r="W7953">
            <v>4731.1652173913053</v>
          </cell>
          <cell r="X7953">
            <v>123010.29565217393</v>
          </cell>
        </row>
        <row r="7954">
          <cell r="E7954" t="str">
            <v>37.1E01.1377</v>
          </cell>
          <cell r="F7954" t="str">
            <v>22. HUYẾT HỌC TRUYỀN MÁU</v>
          </cell>
          <cell r="G7954" t="str">
            <v>22.226</v>
          </cell>
          <cell r="H7954" t="str">
            <v>Xác định kháng nguyên C của hệ nhóm máu Rh (kỹ thuật ống nghiệm)</v>
          </cell>
          <cell r="I7954" t="str">
            <v>Xác định kháng nguyên C của hệ nhóm máu Rh (kỹ thuật ống nghiệm)</v>
          </cell>
          <cell r="J7954" t="str">
            <v>Xác định kháng nguyên C của hệ nhóm máu Rh (Kỹ thuật ống nghiệm)</v>
          </cell>
          <cell r="K7954" t="str">
            <v>B</v>
          </cell>
          <cell r="M7954">
            <v>1390</v>
          </cell>
          <cell r="N7954">
            <v>1390</v>
          </cell>
          <cell r="P7954" t="str">
            <v>Xác định kháng nguyên C của hệ nhóm máu Rh (Kỹ thuật ống nghiệm)</v>
          </cell>
          <cell r="Q7954">
            <v>99400</v>
          </cell>
          <cell r="R7954">
            <v>18156.5217391304</v>
          </cell>
          <cell r="S7954">
            <v>117000</v>
          </cell>
          <cell r="T7954">
            <v>23603.47826086952</v>
          </cell>
          <cell r="U7954">
            <v>123003.47826086952</v>
          </cell>
          <cell r="V7954">
            <v>123000</v>
          </cell>
          <cell r="W7954">
            <v>4920.1391304347808</v>
          </cell>
          <cell r="X7954">
            <v>127923.6173913043</v>
          </cell>
        </row>
        <row r="7955">
          <cell r="E7955" t="str">
            <v>37.1E01.1378</v>
          </cell>
          <cell r="F7955" t="str">
            <v>22. HUYẾT HỌC TRUYỀN MÁU</v>
          </cell>
          <cell r="G7955" t="str">
            <v>22.229</v>
          </cell>
          <cell r="H7955" t="str">
            <v>Xác định kháng nguyên c của hệ của nhóm máu Rh (kỹ thuật ống nghiệm)</v>
          </cell>
          <cell r="I7955" t="str">
            <v>Xác định kháng nguyên c của hệ của nhóm máu Rh (kỹ thuật ống nghiệm)</v>
          </cell>
          <cell r="J7955" t="str">
            <v>Xác định kháng nguyên c của hệ của nhóm máu Rh (Kỹ thuật ống nghiệm)</v>
          </cell>
          <cell r="K7955" t="str">
            <v>B</v>
          </cell>
          <cell r="M7955">
            <v>1391</v>
          </cell>
          <cell r="N7955">
            <v>1391</v>
          </cell>
          <cell r="P7955" t="str">
            <v>Xác định kháng nguyên c của hệ nhóm máu Rh (Kỹ thuật ống nghiệm)</v>
          </cell>
          <cell r="Q7955">
            <v>73500</v>
          </cell>
          <cell r="R7955">
            <v>13773.9130434783</v>
          </cell>
          <cell r="S7955">
            <v>87200</v>
          </cell>
          <cell r="T7955">
            <v>17906.086956521791</v>
          </cell>
          <cell r="U7955">
            <v>91406.086956521787</v>
          </cell>
          <cell r="V7955">
            <v>91400</v>
          </cell>
          <cell r="W7955">
            <v>3656.2434782608716</v>
          </cell>
          <cell r="X7955">
            <v>95062.330434782663</v>
          </cell>
        </row>
        <row r="7956">
          <cell r="E7956" t="str">
            <v>37.1E01.1379</v>
          </cell>
          <cell r="F7956" t="str">
            <v>22. HUYẾT HỌC TRUYỀN MÁU</v>
          </cell>
          <cell r="G7956" t="str">
            <v>22.228</v>
          </cell>
          <cell r="H7956" t="str">
            <v>Xác định kháng nguyên C của hệ nhóm máu Rh (kỹ thuật Scangel/Gelcard trên máy tự động)</v>
          </cell>
          <cell r="I7956" t="str">
            <v>Xác định kháng nguyên C của hệ nhóm máu Rh (kỹ thuật Scangel/Gelcard trên máy tự động)</v>
          </cell>
          <cell r="J7956" t="str">
            <v>Xác định kháng nguyên C của hệ nhóm máu Rh (Kỹ thuật Scangel/Gelcard trên máy tự động)</v>
          </cell>
          <cell r="K7956" t="str">
            <v>B</v>
          </cell>
          <cell r="M7956">
            <v>1392</v>
          </cell>
          <cell r="N7956">
            <v>1392</v>
          </cell>
          <cell r="P7956" t="str">
            <v>Xác định kháng nguyên C của hệ nhóm máu Rh (Kỹ thuật Scangel/Gelcard trên máy tự động)</v>
          </cell>
          <cell r="Q7956">
            <v>111000</v>
          </cell>
          <cell r="R7956">
            <v>21913.043478260901</v>
          </cell>
          <cell r="S7956">
            <v>132000</v>
          </cell>
          <cell r="T7956">
            <v>28486.956521739172</v>
          </cell>
          <cell r="U7956">
            <v>139486.95652173916</v>
          </cell>
          <cell r="V7956">
            <v>139400</v>
          </cell>
          <cell r="W7956">
            <v>5579.4782608695668</v>
          </cell>
          <cell r="X7956">
            <v>145066.43478260873</v>
          </cell>
        </row>
        <row r="7957">
          <cell r="E7957" t="str">
            <v>37.8C00.0271</v>
          </cell>
          <cell r="F7957" t="str">
            <v>8. Y HỌC CỔ TRUYỀN</v>
          </cell>
          <cell r="G7957" t="str">
            <v>8.324</v>
          </cell>
          <cell r="H7957" t="str">
            <v>Thuỷ châm điều trị mất ngủ</v>
          </cell>
          <cell r="I7957" t="str">
            <v>Thuỷ châm điều trị mất ngủ</v>
          </cell>
          <cell r="J7957" t="str">
            <v>Thuỷ châm điều trị mất ngủ</v>
          </cell>
          <cell r="K7957" t="str">
            <v>D</v>
          </cell>
          <cell r="L7957" t="str">
            <v>T2</v>
          </cell>
          <cell r="M7957">
            <v>280</v>
          </cell>
          <cell r="N7957">
            <v>280</v>
          </cell>
          <cell r="O7957" t="str">
            <v>Chưa bao gồm thuốc.</v>
          </cell>
          <cell r="P7957" t="str">
            <v>Thuỷ châm</v>
          </cell>
          <cell r="Q7957">
            <v>47000</v>
          </cell>
          <cell r="R7957">
            <v>23165.217391304301</v>
          </cell>
          <cell r="S7957">
            <v>70100</v>
          </cell>
          <cell r="T7957">
            <v>30114.78260869559</v>
          </cell>
          <cell r="U7957">
            <v>77114.78260869559</v>
          </cell>
          <cell r="V7957">
            <v>77100</v>
          </cell>
          <cell r="W7957">
            <v>3084.5913043478236</v>
          </cell>
          <cell r="X7957">
            <v>80199.373913043411</v>
          </cell>
        </row>
        <row r="7958">
          <cell r="E7958" t="str">
            <v>37.8C00.0271</v>
          </cell>
          <cell r="F7958" t="str">
            <v>03. NHI KHOA</v>
          </cell>
          <cell r="G7958" t="str">
            <v>3.585</v>
          </cell>
          <cell r="H7958" t="str">
            <v>Thuỷ châm điều trị rối loạn cảm giác đầu chi</v>
          </cell>
          <cell r="I7958" t="str">
            <v>Thuỷ châm điều trị rối loạn cảm giác đầu chi</v>
          </cell>
          <cell r="J7958" t="str">
            <v>Thuỷ châm điều trị rối loạn cảm giác đầu chi</v>
          </cell>
          <cell r="K7958" t="str">
            <v>D</v>
          </cell>
          <cell r="L7958" t="str">
            <v>T2</v>
          </cell>
          <cell r="M7958">
            <v>280</v>
          </cell>
          <cell r="N7958">
            <v>280</v>
          </cell>
          <cell r="O7958" t="str">
            <v>Chưa bao gồm thuốc.</v>
          </cell>
          <cell r="P7958" t="str">
            <v>Thuỷ châm</v>
          </cell>
          <cell r="Q7958">
            <v>47000</v>
          </cell>
          <cell r="R7958">
            <v>23165.217391304301</v>
          </cell>
          <cell r="S7958">
            <v>70100</v>
          </cell>
          <cell r="T7958">
            <v>30114.78260869559</v>
          </cell>
          <cell r="U7958">
            <v>77114.78260869559</v>
          </cell>
          <cell r="V7958">
            <v>77100</v>
          </cell>
          <cell r="W7958">
            <v>3084.5913043478236</v>
          </cell>
          <cell r="X7958">
            <v>80199.373913043411</v>
          </cell>
        </row>
        <row r="7959">
          <cell r="E7959" t="str">
            <v>37.8C00.0271</v>
          </cell>
          <cell r="F7959" t="str">
            <v>8. Y HỌC CỔ TRUYỀN</v>
          </cell>
          <cell r="G7959" t="str">
            <v>8.364</v>
          </cell>
          <cell r="H7959" t="str">
            <v>Thuỷ châm điều trị rối loạn cảm giác đầu chi</v>
          </cell>
          <cell r="I7959" t="str">
            <v>Thuỷ châm điều trị rối loạn cảm giác đầu chi</v>
          </cell>
          <cell r="J7959" t="str">
            <v>Thuỷ châm điều trị rối loạn cảm giác đầu chi</v>
          </cell>
          <cell r="K7959" t="str">
            <v>C</v>
          </cell>
          <cell r="L7959" t="str">
            <v>T2</v>
          </cell>
          <cell r="M7959">
            <v>280</v>
          </cell>
          <cell r="N7959">
            <v>280</v>
          </cell>
          <cell r="O7959" t="str">
            <v>Chưa bao gồm thuốc.</v>
          </cell>
          <cell r="P7959" t="str">
            <v>Thuỷ châm</v>
          </cell>
          <cell r="Q7959">
            <v>47000</v>
          </cell>
          <cell r="R7959">
            <v>23165.217391304301</v>
          </cell>
          <cell r="S7959">
            <v>70100</v>
          </cell>
          <cell r="T7959">
            <v>30114.78260869559</v>
          </cell>
          <cell r="U7959">
            <v>77114.78260869559</v>
          </cell>
          <cell r="V7959">
            <v>77100</v>
          </cell>
          <cell r="W7959">
            <v>3084.5913043478236</v>
          </cell>
          <cell r="X7959">
            <v>80199.373913043411</v>
          </cell>
        </row>
        <row r="7960">
          <cell r="E7960" t="str">
            <v>37.8C00.0271</v>
          </cell>
          <cell r="F7960" t="str">
            <v>03. NHI KHOA</v>
          </cell>
          <cell r="G7960" t="str">
            <v>3.590</v>
          </cell>
          <cell r="H7960" t="str">
            <v>Thuỷ châm điều trị rối loạn tiêu hóa</v>
          </cell>
          <cell r="I7960" t="str">
            <v>Thuỷ châm điều trị rối loạn tiêu hóa</v>
          </cell>
          <cell r="J7960" t="str">
            <v>Thuỷ châm điều trị rối loạn tiêu hoá</v>
          </cell>
          <cell r="K7960" t="str">
            <v>D</v>
          </cell>
          <cell r="L7960" t="str">
            <v>T2</v>
          </cell>
          <cell r="M7960">
            <v>280</v>
          </cell>
          <cell r="N7960">
            <v>280</v>
          </cell>
          <cell r="O7960" t="str">
            <v>Chưa bao gồm thuốc.</v>
          </cell>
          <cell r="P7960" t="str">
            <v>Thuỷ châm</v>
          </cell>
          <cell r="Q7960">
            <v>47000</v>
          </cell>
          <cell r="R7960">
            <v>23165.217391304301</v>
          </cell>
          <cell r="S7960">
            <v>70100</v>
          </cell>
          <cell r="T7960">
            <v>30114.78260869559</v>
          </cell>
          <cell r="U7960">
            <v>77114.78260869559</v>
          </cell>
          <cell r="V7960">
            <v>77100</v>
          </cell>
          <cell r="W7960">
            <v>3084.5913043478236</v>
          </cell>
          <cell r="X7960">
            <v>80199.373913043411</v>
          </cell>
        </row>
        <row r="7961">
          <cell r="E7961" t="str">
            <v>37.1E01.1385</v>
          </cell>
          <cell r="F7961" t="str">
            <v>22. HUYẾT HỌC TRUYỀN MÁU</v>
          </cell>
          <cell r="G7961" t="str">
            <v>22.182</v>
          </cell>
          <cell r="H7961" t="str">
            <v>Xác định kháng nguyên Fyᵃ của hệ nhóm máu Duffy (kỹ thuật Scangel/Gelcard trên máy tự động)</v>
          </cell>
          <cell r="I7961" t="str">
            <v>Xác định kháng nguyên Fyᵃ của hệ nhóm máu Duffy (kỹ thuật Scangel/Gelcard trên máy tự động)</v>
          </cell>
          <cell r="J7961" t="str">
            <v>Xác định kháng nguyên Fyᵃ của hệ nhóm máu Duffy (Kỹ thuật Scangel/Gelcard trên máy tự động)</v>
          </cell>
          <cell r="K7961" t="str">
            <v>B</v>
          </cell>
          <cell r="M7961">
            <v>1397</v>
          </cell>
          <cell r="N7961">
            <v>1397</v>
          </cell>
          <cell r="P7961" t="str">
            <v>Xác định kháng nguyên Fya của hệ nhóm máu Duffy (Kỹ thuật Scangel/ Gelcard trên máy tự động)</v>
          </cell>
          <cell r="Q7961">
            <v>103000</v>
          </cell>
          <cell r="R7961">
            <v>18782.608695652201</v>
          </cell>
          <cell r="S7961">
            <v>121000</v>
          </cell>
          <cell r="T7961">
            <v>24417.391304347861</v>
          </cell>
          <cell r="U7961">
            <v>127417.39130434787</v>
          </cell>
          <cell r="V7961">
            <v>127400</v>
          </cell>
          <cell r="W7961">
            <v>5096.6956521739148</v>
          </cell>
          <cell r="X7961">
            <v>132514.08695652179</v>
          </cell>
        </row>
        <row r="7962">
          <cell r="E7962" t="str">
            <v>37.1E01.1386</v>
          </cell>
          <cell r="F7962" t="str">
            <v>22. HUYẾT HỌC TRUYỀN MÁU</v>
          </cell>
          <cell r="G7962" t="str">
            <v>22.183</v>
          </cell>
          <cell r="H7962" t="str">
            <v>Xác định kháng nguyên Fyᵇ của hệ nhóm máu Duffy (kỹ thuật Scangel/Gelcard trên máy tự động)</v>
          </cell>
          <cell r="I7962" t="str">
            <v>Xác định kháng nguyên Fyᵇ của hệ nhóm máu Duffy (kỹ thuật Scangel/Gelcard trên máy tự động)</v>
          </cell>
          <cell r="J7962" t="str">
            <v>Xác định kháng nguyên Fyᵇ của hệ nhóm máu Duffy (Kỹ thuật Scangel/Gelcard trên máy tự động)</v>
          </cell>
          <cell r="K7962" t="str">
            <v>B</v>
          </cell>
          <cell r="M7962">
            <v>1398</v>
          </cell>
          <cell r="N7962">
            <v>1398</v>
          </cell>
          <cell r="P7962" t="str">
            <v>Xác định kháng nguyên Fyb của hệ nhóm máu Duffy (Kỹ thuật Scangel/ Gelcard trên máy tự động)</v>
          </cell>
          <cell r="Q7962">
            <v>133000</v>
          </cell>
          <cell r="R7962">
            <v>25043.4782608696</v>
          </cell>
          <cell r="S7962">
            <v>158000</v>
          </cell>
          <cell r="T7962">
            <v>32556.52173913048</v>
          </cell>
          <cell r="U7962">
            <v>165556.52173913049</v>
          </cell>
          <cell r="V7962">
            <v>165500</v>
          </cell>
          <cell r="W7962">
            <v>6622.2608695652198</v>
          </cell>
          <cell r="X7962">
            <v>172178.78260869571</v>
          </cell>
        </row>
        <row r="7963">
          <cell r="E7963" t="str">
            <v>37.1E01.1387</v>
          </cell>
          <cell r="F7963" t="str">
            <v>22. HUYẾT HỌC TRUYỀN MÁU</v>
          </cell>
          <cell r="G7963" t="str">
            <v>22.310</v>
          </cell>
          <cell r="H7963" t="str">
            <v>Xác định kháng nguyên H (kỹ thuật ống nghiệm)</v>
          </cell>
          <cell r="I7963" t="str">
            <v>Xác định kháng nguyên H (kỹ thuật ống nghiệm)</v>
          </cell>
          <cell r="J7963" t="str">
            <v>Xác định kháng nguyên H (Kỹ thuật ống nghiệm)</v>
          </cell>
          <cell r="K7963" t="str">
            <v>B</v>
          </cell>
          <cell r="M7963">
            <v>1399</v>
          </cell>
          <cell r="N7963">
            <v>1399</v>
          </cell>
          <cell r="P7963" t="str">
            <v>Xác định kháng nguyên H</v>
          </cell>
          <cell r="Q7963">
            <v>30000</v>
          </cell>
          <cell r="R7963">
            <v>5634.7826086956502</v>
          </cell>
          <cell r="S7963">
            <v>35600</v>
          </cell>
          <cell r="T7963">
            <v>7325.2173913043453</v>
          </cell>
          <cell r="U7963">
            <v>37325.217391304344</v>
          </cell>
          <cell r="V7963">
            <v>37300</v>
          </cell>
          <cell r="W7963">
            <v>1493.0086956521739</v>
          </cell>
          <cell r="X7963">
            <v>38818.226086956522</v>
          </cell>
        </row>
        <row r="7964">
          <cell r="E7964" t="str">
            <v>37.1E01.1388</v>
          </cell>
          <cell r="F7964" t="str">
            <v>22. HUYẾT HỌC TRUYỀN MÁU</v>
          </cell>
          <cell r="G7964" t="str">
            <v>22.202</v>
          </cell>
          <cell r="H7964" t="str">
            <v>Xác định kháng nguyên Jkᵃ của hệ nhóm máu Kidd (kỹ thuật ống nghiệm)</v>
          </cell>
          <cell r="I7964" t="str">
            <v>Xác định kháng nguyên Jkᵃ của hệ nhóm máu Kidd (kỹ thuật ống nghiệm)</v>
          </cell>
          <cell r="J7964" t="str">
            <v>Xác định kháng nguyên Jkᵃ của hệ nhóm máu Kidd (Kỹ thuật ống nghiệm)</v>
          </cell>
          <cell r="K7964" t="str">
            <v>B</v>
          </cell>
          <cell r="M7964">
            <v>1400</v>
          </cell>
          <cell r="N7964">
            <v>1400</v>
          </cell>
          <cell r="P7964" t="str">
            <v xml:space="preserve">Xác định kháng nguyên Jka của hệ nhóm máu Kidd </v>
          </cell>
          <cell r="Q7964">
            <v>179000</v>
          </cell>
          <cell r="R7964">
            <v>34434.782608695597</v>
          </cell>
          <cell r="S7964">
            <v>213000</v>
          </cell>
          <cell r="T7964">
            <v>44765.217391304272</v>
          </cell>
          <cell r="U7964">
            <v>223765.21739130426</v>
          </cell>
          <cell r="V7964">
            <v>223700</v>
          </cell>
          <cell r="W7964">
            <v>8950.6086956521704</v>
          </cell>
          <cell r="X7964">
            <v>232715.82608695643</v>
          </cell>
        </row>
        <row r="7965">
          <cell r="E7965" t="str">
            <v>37.1E01.1389</v>
          </cell>
          <cell r="F7965" t="str">
            <v>22. HUYẾT HỌC TRUYỀN MÁU</v>
          </cell>
          <cell r="G7965" t="str">
            <v>22.203</v>
          </cell>
          <cell r="H7965" t="str">
            <v>Xác định kháng nguyên Jkᵇ của hệ nhóm máu Kidd (kỹ thuật ống nghiệm)</v>
          </cell>
          <cell r="I7965" t="str">
            <v>Xác định kháng nguyên Jkᵇ của hệ nhóm máu Kidd (kỹ thuật ống nghiệm)</v>
          </cell>
          <cell r="J7965" t="str">
            <v>Xác định kháng nguyên Jkᵇ của hệ nhóm máu Kidd (Kỹ thuật ống nghiệm)</v>
          </cell>
          <cell r="K7965" t="str">
            <v>B</v>
          </cell>
          <cell r="M7965">
            <v>1401</v>
          </cell>
          <cell r="N7965">
            <v>1401</v>
          </cell>
          <cell r="P7965" t="str">
            <v xml:space="preserve">Xác định kháng nguyên Jkb của hệ nhóm máu Kidd </v>
          </cell>
          <cell r="Q7965">
            <v>179000</v>
          </cell>
          <cell r="R7965">
            <v>32869.565217391297</v>
          </cell>
          <cell r="S7965">
            <v>211000</v>
          </cell>
          <cell r="T7965">
            <v>42730.434782608681</v>
          </cell>
          <cell r="U7965">
            <v>221730.43478260867</v>
          </cell>
          <cell r="V7965">
            <v>221700</v>
          </cell>
          <cell r="W7965">
            <v>8869.217391304348</v>
          </cell>
          <cell r="X7965">
            <v>230599.65217391303</v>
          </cell>
        </row>
        <row r="7966">
          <cell r="E7966" t="str">
            <v>37.8C00.0271</v>
          </cell>
          <cell r="F7966" t="str">
            <v>8. Y HỌC CỔ TRUYỀN</v>
          </cell>
          <cell r="G7966" t="str">
            <v>8.372</v>
          </cell>
          <cell r="H7966" t="str">
            <v>Thuỷ châm điều trị rối loạn tiêu hóa</v>
          </cell>
          <cell r="I7966" t="str">
            <v>Thuỷ châm điều trị rối loạn tiêu hóa</v>
          </cell>
          <cell r="J7966" t="str">
            <v>Thuỷ châm điều trị rối loạn tiêu hóa</v>
          </cell>
          <cell r="K7966" t="str">
            <v>D</v>
          </cell>
          <cell r="L7966" t="str">
            <v>T2</v>
          </cell>
          <cell r="M7966">
            <v>280</v>
          </cell>
          <cell r="N7966">
            <v>280</v>
          </cell>
          <cell r="O7966" t="str">
            <v>Chưa bao gồm thuốc.</v>
          </cell>
          <cell r="P7966" t="str">
            <v>Thuỷ châm</v>
          </cell>
          <cell r="Q7966">
            <v>47000</v>
          </cell>
          <cell r="R7966">
            <v>23165.217391304301</v>
          </cell>
          <cell r="S7966">
            <v>70100</v>
          </cell>
          <cell r="T7966">
            <v>30114.78260869559</v>
          </cell>
          <cell r="U7966">
            <v>77114.78260869559</v>
          </cell>
          <cell r="V7966">
            <v>77100</v>
          </cell>
          <cell r="W7966">
            <v>3084.5913043478236</v>
          </cell>
          <cell r="X7966">
            <v>80199.373913043411</v>
          </cell>
        </row>
        <row r="7967">
          <cell r="E7967" t="str">
            <v>37.8C00.0271</v>
          </cell>
          <cell r="F7967" t="str">
            <v>03. NHI KHOA</v>
          </cell>
          <cell r="G7967" t="str">
            <v>3.573</v>
          </cell>
          <cell r="H7967" t="str">
            <v>Thuỷ châm điều trị sa dạ dày</v>
          </cell>
          <cell r="I7967" t="str">
            <v>Thuỷ châm điều trị sa dạ dày</v>
          </cell>
          <cell r="J7967" t="str">
            <v>Thuỷ châm điều trị sa dạ dày</v>
          </cell>
          <cell r="K7967" t="str">
            <v>D</v>
          </cell>
          <cell r="L7967" t="str">
            <v>T2</v>
          </cell>
          <cell r="M7967">
            <v>280</v>
          </cell>
          <cell r="N7967">
            <v>280</v>
          </cell>
          <cell r="O7967" t="str">
            <v>Chưa bao gồm thuốc.</v>
          </cell>
          <cell r="P7967" t="str">
            <v>Thuỷ châm</v>
          </cell>
          <cell r="Q7967">
            <v>47000</v>
          </cell>
          <cell r="R7967">
            <v>23165.217391304301</v>
          </cell>
          <cell r="S7967">
            <v>70100</v>
          </cell>
          <cell r="T7967">
            <v>30114.78260869559</v>
          </cell>
          <cell r="U7967">
            <v>77114.78260869559</v>
          </cell>
          <cell r="V7967">
            <v>77100</v>
          </cell>
          <cell r="W7967">
            <v>3084.5913043478236</v>
          </cell>
          <cell r="X7967">
            <v>80199.373913043411</v>
          </cell>
        </row>
        <row r="7968">
          <cell r="E7968" t="str">
            <v>37.1E01.1392</v>
          </cell>
          <cell r="F7968" t="str">
            <v>22. HUYẾT HỌC TRUYỀN MÁU</v>
          </cell>
          <cell r="G7968" t="str">
            <v>22.618</v>
          </cell>
          <cell r="H7968" t="str">
            <v>Xác định kháng nguyên Leᵃ của hệ nhóm máu Lewis (kỹ thuật ống nghiệm)</v>
          </cell>
          <cell r="I7968" t="str">
            <v>Xác định kháng nguyên Leᵃ của hệ nhóm máu Lewis (kỹ thuật ống nghiệm)</v>
          </cell>
          <cell r="J7968" t="str">
            <v>Xác định kháng nguyên Leᵃ của hệ nhóm máu Lewis (Kỹ thuật ống nghiệm)</v>
          </cell>
          <cell r="K7968" t="str">
            <v>B</v>
          </cell>
          <cell r="M7968">
            <v>1404</v>
          </cell>
          <cell r="N7968">
            <v>1404</v>
          </cell>
          <cell r="P7968" t="str">
            <v xml:space="preserve">Xác định kháng nguyên Lea của hệ nhóm máu Lewis </v>
          </cell>
          <cell r="Q7968">
            <v>153000</v>
          </cell>
          <cell r="R7968">
            <v>28173.9130434783</v>
          </cell>
          <cell r="S7968">
            <v>181000</v>
          </cell>
          <cell r="T7968">
            <v>36626.086956521787</v>
          </cell>
          <cell r="U7968">
            <v>189626.08695652179</v>
          </cell>
          <cell r="V7968">
            <v>189600</v>
          </cell>
          <cell r="W7968">
            <v>7585.0434782608718</v>
          </cell>
          <cell r="X7968">
            <v>197211.13043478265</v>
          </cell>
        </row>
        <row r="7969">
          <cell r="E7969" t="str">
            <v>37.1E01.1393</v>
          </cell>
          <cell r="F7969" t="str">
            <v>22. HUYẾT HỌC TRUYỀN MÁU</v>
          </cell>
          <cell r="G7969" t="str">
            <v>22.621</v>
          </cell>
          <cell r="H7969" t="str">
            <v>Xác định kháng nguyên Leᵇ của hệ nhóm máu Lewis (kỹ thuật ống nghiệm)</v>
          </cell>
          <cell r="I7969" t="str">
            <v>Xác định kháng nguyên Leᵇ của hệ nhóm máu Lewis (kỹ thuật ống nghiệm)</v>
          </cell>
          <cell r="J7969" t="str">
            <v>Xác định kháng nguyên Leᵇ của hệ nhóm máu Lewis (Kỹ thuật ống nghiệm)</v>
          </cell>
          <cell r="K7969" t="str">
            <v>B</v>
          </cell>
          <cell r="M7969">
            <v>1405</v>
          </cell>
          <cell r="N7969">
            <v>1405</v>
          </cell>
          <cell r="P7969" t="str">
            <v xml:space="preserve">Xác định kháng nguyên Leb của hệ nhóm máu Lewis </v>
          </cell>
          <cell r="Q7969">
            <v>177000</v>
          </cell>
          <cell r="R7969">
            <v>34434.782608695597</v>
          </cell>
          <cell r="S7969">
            <v>211000</v>
          </cell>
          <cell r="T7969">
            <v>44765.217391304272</v>
          </cell>
          <cell r="U7969">
            <v>221765.21739130426</v>
          </cell>
          <cell r="V7969">
            <v>221700</v>
          </cell>
          <cell r="W7969">
            <v>8870.6086956521704</v>
          </cell>
          <cell r="X7969">
            <v>230635.82608695643</v>
          </cell>
        </row>
        <row r="7970">
          <cell r="E7970" t="str">
            <v>37.1E01.1394</v>
          </cell>
          <cell r="F7970" t="str">
            <v>22. HUYẾT HỌC TRUYỀN MÁU</v>
          </cell>
          <cell r="G7970" t="str">
            <v>22.172</v>
          </cell>
          <cell r="H7970" t="str">
            <v>Xác định kháng nguyên Luᵃ của hệ nhóm máu Lutheran (kỹ thuật ống nghiệm)</v>
          </cell>
          <cell r="I7970" t="str">
            <v>Xác định kháng nguyên Luᵃ của hệ nhóm máu Lutheran (kỹ thuật ống nghiệm)</v>
          </cell>
          <cell r="J7970" t="str">
            <v>Xác định kháng nguyên Luᵃ của hệ nhóm máu Lutheran (Kỹ thuật ống nghiệm)</v>
          </cell>
          <cell r="K7970" t="str">
            <v>B</v>
          </cell>
          <cell r="M7970">
            <v>1406</v>
          </cell>
          <cell r="N7970">
            <v>1406</v>
          </cell>
          <cell r="P7970" t="str">
            <v>Xác định kháng nguyên Lua của hệ nhóm máu Lutheran</v>
          </cell>
          <cell r="Q7970">
            <v>142000</v>
          </cell>
          <cell r="R7970">
            <v>26608.695652173901</v>
          </cell>
          <cell r="S7970">
            <v>168000</v>
          </cell>
          <cell r="T7970">
            <v>34591.304347826073</v>
          </cell>
          <cell r="U7970">
            <v>176591.30434782608</v>
          </cell>
          <cell r="V7970">
            <v>176500</v>
          </cell>
          <cell r="W7970">
            <v>7063.652173913043</v>
          </cell>
          <cell r="X7970">
            <v>183654.95652173914</v>
          </cell>
        </row>
        <row r="7971">
          <cell r="E7971" t="str">
            <v>37.1E01.1395</v>
          </cell>
          <cell r="F7971" t="str">
            <v>22. HUYẾT HỌC TRUYỀN MÁU</v>
          </cell>
          <cell r="G7971" t="str">
            <v>22.173</v>
          </cell>
          <cell r="H7971" t="str">
            <v>Xác định kháng nguyên Luᵇ của hệ nhóm máu Lutheran (kỹ thuật ống nghiệm)</v>
          </cell>
          <cell r="I7971" t="str">
            <v>Xác định kháng nguyên Luᵇ của hệ nhóm máu Lutheran (kỹ thuật ống nghiệm)</v>
          </cell>
          <cell r="J7971" t="str">
            <v>Xác định kháng nguyên Luᵇ của hệ nhóm máu Lutheran (Kỹ thuật ống nghiệm)</v>
          </cell>
          <cell r="K7971" t="str">
            <v>B</v>
          </cell>
          <cell r="M7971">
            <v>1407</v>
          </cell>
          <cell r="N7971">
            <v>1407</v>
          </cell>
          <cell r="P7971" t="str">
            <v xml:space="preserve">Xác định kháng nguyên Lub của hệ nhóm máu Lutheran </v>
          </cell>
          <cell r="Q7971">
            <v>80000</v>
          </cell>
          <cell r="R7971">
            <v>15026.0869565217</v>
          </cell>
          <cell r="S7971">
            <v>95000</v>
          </cell>
          <cell r="T7971">
            <v>19533.913043478209</v>
          </cell>
          <cell r="U7971">
            <v>99533.913043478213</v>
          </cell>
          <cell r="V7971">
            <v>99500</v>
          </cell>
          <cell r="W7971">
            <v>3981.3565217391288</v>
          </cell>
          <cell r="X7971">
            <v>103515.26956521734</v>
          </cell>
        </row>
        <row r="7972">
          <cell r="E7972" t="str">
            <v>37.1E01.1396</v>
          </cell>
          <cell r="F7972" t="str">
            <v>22. HUYẾT HỌC TRUYỀN MÁU</v>
          </cell>
          <cell r="G7972" t="str">
            <v>22.208</v>
          </cell>
          <cell r="H7972" t="str">
            <v>Xác định kháng nguyên M của hệ nhóm máu MNS (kỹ thuật ống nghiệm)</v>
          </cell>
          <cell r="I7972" t="str">
            <v>Xác định kháng nguyên M của hệ nhóm máu MNS (kỹ thuật ống nghiệm)</v>
          </cell>
          <cell r="J7972" t="str">
            <v>Xác định kháng nguyên M của hệ nhóm máu MNS (Kỹ thuật ống nghiệm)</v>
          </cell>
          <cell r="K7972" t="str">
            <v>B</v>
          </cell>
          <cell r="M7972">
            <v>1408</v>
          </cell>
          <cell r="N7972">
            <v>1408</v>
          </cell>
          <cell r="P7972" t="str">
            <v>Xác định kháng nguyên M của hệ nhóm máu MNS</v>
          </cell>
          <cell r="Q7972">
            <v>131000</v>
          </cell>
          <cell r="R7972">
            <v>25043.4782608696</v>
          </cell>
          <cell r="S7972">
            <v>156000</v>
          </cell>
          <cell r="T7972">
            <v>32556.52173913048</v>
          </cell>
          <cell r="U7972">
            <v>163556.52173913049</v>
          </cell>
          <cell r="V7972">
            <v>163500</v>
          </cell>
          <cell r="W7972">
            <v>6542.2608695652198</v>
          </cell>
          <cell r="X7972">
            <v>170098.78260869571</v>
          </cell>
        </row>
        <row r="7973">
          <cell r="E7973" t="str">
            <v>37.1E01.1397</v>
          </cell>
          <cell r="F7973" t="str">
            <v>22. HUYẾT HỌC TRUYỀN MÁU</v>
          </cell>
          <cell r="G7973" t="str">
            <v>22.209</v>
          </cell>
          <cell r="H7973" t="str">
            <v>Xác định kháng nguyên N của hệ nhóm máu MNS (kỹ thuật ống nghiệm)</v>
          </cell>
          <cell r="I7973" t="str">
            <v>Xác định kháng nguyên N của hệ nhóm máu MNS (kỹ thuật ống nghiệm)</v>
          </cell>
          <cell r="J7973" t="str">
            <v>Xác định kháng nguyên N của hệ nhóm máu MNS (Kỹ thuật ống nghiệm)</v>
          </cell>
          <cell r="K7973" t="str">
            <v>B</v>
          </cell>
          <cell r="M7973">
            <v>1409</v>
          </cell>
          <cell r="N7973">
            <v>1409</v>
          </cell>
          <cell r="P7973" t="str">
            <v>Xác định kháng nguyên N của hệ nhóm máu MNS</v>
          </cell>
          <cell r="Q7973">
            <v>146000</v>
          </cell>
          <cell r="R7973">
            <v>28173.9130434783</v>
          </cell>
          <cell r="S7973">
            <v>174000</v>
          </cell>
          <cell r="T7973">
            <v>36626.086956521787</v>
          </cell>
          <cell r="U7973">
            <v>182626.08695652179</v>
          </cell>
          <cell r="V7973">
            <v>182600</v>
          </cell>
          <cell r="W7973">
            <v>7305.0434782608718</v>
          </cell>
          <cell r="X7973">
            <v>189931.13043478265</v>
          </cell>
        </row>
        <row r="7974">
          <cell r="E7974" t="str">
            <v>37.1E01.1398</v>
          </cell>
          <cell r="F7974" t="str">
            <v>22. HUYẾT HỌC TRUYỀN MÁU</v>
          </cell>
          <cell r="G7974" t="str">
            <v>22.314</v>
          </cell>
          <cell r="H7974" t="str">
            <v>Xác định kháng nguyên nhóm máu hệ hồng cầu bằng phương pháp sinh học phân tử (giá cho một loại kháng nguyên)</v>
          </cell>
          <cell r="I7974" t="str">
            <v>Xác định kháng nguyên nhóm máu hệ hồng cầu bằng phương pháp sinh học phân tử (giá cho một loại kháng nguyên)</v>
          </cell>
          <cell r="J7974" t="str">
            <v>Xác định kháng nguyên nhóm máu hệ hồng cầu bằng phương pháp sinh học phân tử (giá cho một loại kháng nguyên)</v>
          </cell>
          <cell r="K7974" t="str">
            <v>B</v>
          </cell>
          <cell r="M7974">
            <v>1410</v>
          </cell>
          <cell r="N7974">
            <v>1410</v>
          </cell>
          <cell r="P7974" t="str">
            <v>Xác định kháng nguyên nhóm máu hệ hồng cầu bằng phương pháp sinh học phân tử (giá cho một loại kháng nguyên)</v>
          </cell>
          <cell r="Q7974">
            <v>1416000</v>
          </cell>
          <cell r="R7974">
            <v>78260.869565217406</v>
          </cell>
          <cell r="S7974">
            <v>1494000</v>
          </cell>
          <cell r="T7974">
            <v>101739.13043478262</v>
          </cell>
          <cell r="U7974">
            <v>1517739.1304347827</v>
          </cell>
          <cell r="V7974">
            <v>1517700</v>
          </cell>
          <cell r="W7974">
            <v>60709.565217391311</v>
          </cell>
          <cell r="X7974">
            <v>1578448.6956521741</v>
          </cell>
        </row>
        <row r="7975">
          <cell r="E7975" t="str">
            <v>37.8C00.0271</v>
          </cell>
          <cell r="F7975" t="str">
            <v>8. Y HỌC CỔ TRUYỀN</v>
          </cell>
          <cell r="G7975" t="str">
            <v>8.332</v>
          </cell>
          <cell r="H7975" t="str">
            <v>Thuỷ châm điều trị sa dạ dày</v>
          </cell>
          <cell r="I7975" t="str">
            <v>Thuỷ châm điều trị sa dạ dày</v>
          </cell>
          <cell r="J7975" t="str">
            <v>Thuỷ châm điều trị sa dạ dày</v>
          </cell>
          <cell r="K7975" t="str">
            <v>C</v>
          </cell>
          <cell r="L7975" t="str">
            <v>T2</v>
          </cell>
          <cell r="M7975">
            <v>280</v>
          </cell>
          <cell r="N7975">
            <v>280</v>
          </cell>
          <cell r="O7975" t="str">
            <v>Chưa bao gồm thuốc.</v>
          </cell>
          <cell r="P7975" t="str">
            <v>Thuỷ châm</v>
          </cell>
          <cell r="Q7975">
            <v>47000</v>
          </cell>
          <cell r="R7975">
            <v>23165.217391304301</v>
          </cell>
          <cell r="S7975">
            <v>70100</v>
          </cell>
          <cell r="T7975">
            <v>30114.78260869559</v>
          </cell>
          <cell r="U7975">
            <v>77114.78260869559</v>
          </cell>
          <cell r="V7975">
            <v>77100</v>
          </cell>
          <cell r="W7975">
            <v>3084.5913043478236</v>
          </cell>
          <cell r="X7975">
            <v>80199.373913043411</v>
          </cell>
        </row>
        <row r="7976">
          <cell r="E7976" t="str">
            <v>37.8C00.0271</v>
          </cell>
          <cell r="F7976" t="str">
            <v>03. NHI KHOA</v>
          </cell>
          <cell r="G7976" t="str">
            <v>3.556</v>
          </cell>
          <cell r="H7976" t="str">
            <v>Thuỷ châm điều trị sụp mi</v>
          </cell>
          <cell r="I7976" t="str">
            <v>Thuỷ châm điều trị sụp mi</v>
          </cell>
          <cell r="J7976" t="str">
            <v>Thuỷ châm điều trị sụp mi</v>
          </cell>
          <cell r="K7976" t="str">
            <v>D</v>
          </cell>
          <cell r="L7976" t="str">
            <v>T2</v>
          </cell>
          <cell r="M7976">
            <v>280</v>
          </cell>
          <cell r="N7976">
            <v>280</v>
          </cell>
          <cell r="O7976" t="str">
            <v>Chưa bao gồm thuốc.</v>
          </cell>
          <cell r="P7976" t="str">
            <v>Thuỷ châm</v>
          </cell>
          <cell r="Q7976">
            <v>47000</v>
          </cell>
          <cell r="R7976">
            <v>23165.217391304301</v>
          </cell>
          <cell r="S7976">
            <v>70100</v>
          </cell>
          <cell r="T7976">
            <v>30114.78260869559</v>
          </cell>
          <cell r="U7976">
            <v>77114.78260869559</v>
          </cell>
          <cell r="V7976">
            <v>77100</v>
          </cell>
          <cell r="W7976">
            <v>3084.5913043478236</v>
          </cell>
          <cell r="X7976">
            <v>80199.373913043411</v>
          </cell>
        </row>
        <row r="7977">
          <cell r="E7977" t="str">
            <v>37.1E01.1401</v>
          </cell>
          <cell r="F7977" t="str">
            <v>22. HUYẾT HỌC TRUYỀN MÁU</v>
          </cell>
          <cell r="G7977" t="str">
            <v>22.343</v>
          </cell>
          <cell r="H7977" t="str">
            <v>Xét nghiệm CD55/59 bạch cầu (chẩn đoán bệnh Đái huyết sắc tố niệu kịch phát ban đêm)</v>
          </cell>
          <cell r="I7977" t="str">
            <v>Xét nghiệm CD55/59 bạch cầu (chẩn đoán bệnh Đái huyết sắc tố niệu kịch phát ban đêm)</v>
          </cell>
          <cell r="J7977" t="str">
            <v>Xét nghiệm CD55/59 bạch cầu (chẩn đoán bệnh Đái huyết sắc tố niệu kịch phát ban đêm)</v>
          </cell>
          <cell r="K7977" t="str">
            <v>B</v>
          </cell>
          <cell r="M7977">
            <v>1413</v>
          </cell>
          <cell r="N7977">
            <v>1413</v>
          </cell>
          <cell r="P7977" t="str">
            <v>Xét nghiệm CD55/59 bạch cầu (chẩn đoán bệnh Đái huyết sắc tố) niệu kịch phát ban đêm)</v>
          </cell>
          <cell r="Q7977">
            <v>811000</v>
          </cell>
          <cell r="R7977">
            <v>78260.869565217406</v>
          </cell>
          <cell r="S7977">
            <v>889000</v>
          </cell>
          <cell r="T7977">
            <v>101739.13043478262</v>
          </cell>
          <cell r="U7977">
            <v>912739.13043478259</v>
          </cell>
          <cell r="V7977">
            <v>912700</v>
          </cell>
          <cell r="W7977">
            <v>36509.565217391304</v>
          </cell>
          <cell r="X7977">
            <v>949248.69565217395</v>
          </cell>
        </row>
        <row r="7978">
          <cell r="E7978" t="str">
            <v>37.1E01.1402</v>
          </cell>
          <cell r="F7978" t="str">
            <v>22. HUYẾT HỌC TRUYỀN MÁU</v>
          </cell>
          <cell r="G7978" t="str">
            <v>22.344</v>
          </cell>
          <cell r="H7978" t="str">
            <v>Xét nghiệm CD55/59 hồng cầu (chẩn đoán bệnh Đái huyết sắc tố niệu kịch phát ban đêm)</v>
          </cell>
          <cell r="I7978" t="str">
            <v>Xét nghiệm CD55/59 hồng cầu (chẩn đoán bệnh Đái huyết sắc tố niệu kịch phát ban đêm)</v>
          </cell>
          <cell r="J7978" t="str">
            <v>Xét nghiệm CD55/59 hồng cầu (chẩn đoán bệnh Đái huyết sắc tố niệu kịch phát ban đêm)</v>
          </cell>
          <cell r="K7978" t="str">
            <v>B</v>
          </cell>
          <cell r="M7978">
            <v>1414</v>
          </cell>
          <cell r="N7978">
            <v>1414</v>
          </cell>
          <cell r="P7978" t="str">
            <v>Xét nghiệm CD55/59 hồng cầu (chẩn đoán bệnh Đái huyết sắc tố) niệu kịch phát ban đêm)</v>
          </cell>
          <cell r="Q7978">
            <v>528000</v>
          </cell>
          <cell r="R7978">
            <v>46956.521739130403</v>
          </cell>
          <cell r="S7978">
            <v>574000</v>
          </cell>
          <cell r="T7978">
            <v>61043.478260869524</v>
          </cell>
          <cell r="U7978">
            <v>589043.47826086951</v>
          </cell>
          <cell r="V7978">
            <v>589000</v>
          </cell>
          <cell r="W7978">
            <v>23561.73913043478</v>
          </cell>
          <cell r="X7978">
            <v>612605.21739130432</v>
          </cell>
        </row>
        <row r="7979">
          <cell r="E7979" t="str">
            <v>37.1E01.1403</v>
          </cell>
          <cell r="F7979" t="str">
            <v>22. HUYẾT HỌC TRUYỀN MÁU</v>
          </cell>
          <cell r="G7979" t="str">
            <v>22.638</v>
          </cell>
          <cell r="H7979" t="str">
            <v>Xét nghiệm cấy chuyển dạng lympho</v>
          </cell>
          <cell r="I7979" t="str">
            <v>Xét nghiệm cấy chuyển dạng lympho</v>
          </cell>
          <cell r="J7979" t="str">
            <v>Xét nghiệm cấy chuyển dạng lympho</v>
          </cell>
          <cell r="K7979" t="str">
            <v>B</v>
          </cell>
          <cell r="M7979">
            <v>1415</v>
          </cell>
          <cell r="N7979">
            <v>1415</v>
          </cell>
          <cell r="P7979" t="str">
            <v>Xét nghiệm chuyển dạng lympho với PHA</v>
          </cell>
          <cell r="Q7979">
            <v>250000</v>
          </cell>
          <cell r="R7979">
            <v>46956.521739130403</v>
          </cell>
          <cell r="S7979">
            <v>296000</v>
          </cell>
          <cell r="T7979">
            <v>61043.478260869524</v>
          </cell>
          <cell r="U7979">
            <v>311043.47826086951</v>
          </cell>
          <cell r="V7979">
            <v>311000</v>
          </cell>
          <cell r="W7979">
            <v>12441.73913043478</v>
          </cell>
          <cell r="X7979">
            <v>323485.21739130426</v>
          </cell>
        </row>
        <row r="7980">
          <cell r="E7980" t="str">
            <v>37.1E01.1404</v>
          </cell>
          <cell r="F7980" t="str">
            <v>22. HUYẾT HỌC TRUYỀN MÁU</v>
          </cell>
          <cell r="G7980" t="str">
            <v>22.357</v>
          </cell>
          <cell r="H7980" t="str">
            <v>Đọ chéo trong ghép bằng kỹ thuật vi độc tế bào</v>
          </cell>
          <cell r="I7980" t="str">
            <v>Đọ chéo trong ghép bằng kỹ thuật vi độc tế bào</v>
          </cell>
          <cell r="J7980" t="str">
            <v>Đọ chéo trong ghép bằng kỹ thuật vi độc tế bào</v>
          </cell>
          <cell r="K7980" t="str">
            <v>A</v>
          </cell>
          <cell r="M7980">
            <v>1416</v>
          </cell>
          <cell r="N7980">
            <v>1416</v>
          </cell>
          <cell r="P7980" t="str">
            <v>Xét nghiệm độ chéo (Cross-Match) trong ghép cơ quan</v>
          </cell>
          <cell r="Q7980">
            <v>400000</v>
          </cell>
          <cell r="R7980">
            <v>46956.521739130403</v>
          </cell>
          <cell r="S7980">
            <v>446000</v>
          </cell>
          <cell r="T7980">
            <v>61043.478260869524</v>
          </cell>
          <cell r="U7980">
            <v>461043.47826086951</v>
          </cell>
          <cell r="V7980">
            <v>461000</v>
          </cell>
          <cell r="W7980">
            <v>18441.73913043478</v>
          </cell>
          <cell r="X7980">
            <v>479485.21739130426</v>
          </cell>
        </row>
        <row r="7981">
          <cell r="E7981" t="str">
            <v>37.1E01.1405</v>
          </cell>
          <cell r="F7981" t="str">
            <v>22. HUYẾT HỌC TRUYỀN MÁU</v>
          </cell>
          <cell r="G7981" t="str">
            <v>22.63</v>
          </cell>
          <cell r="H7981" t="str">
            <v>Xét nghiệm HIT (Heparin Induced Thrombocytopenia) - Ab</v>
          </cell>
          <cell r="I7981" t="str">
            <v>Xét nghiệm HIT (Heparin Induced Thrombocytopenia) - Ab</v>
          </cell>
          <cell r="J7981" t="str">
            <v>Xét nghiệm HIT (Heparin Induced Thrombocytopenia) - Ab</v>
          </cell>
          <cell r="K7981" t="str">
            <v>B</v>
          </cell>
          <cell r="M7981">
            <v>1417</v>
          </cell>
          <cell r="N7981">
            <v>1417</v>
          </cell>
          <cell r="P7981" t="str">
            <v>Xét nghiệm HIT (Heparin Induced Thrombocytopenia) - Ab)</v>
          </cell>
          <cell r="Q7981">
            <v>1711000</v>
          </cell>
          <cell r="R7981">
            <v>78260.869565217406</v>
          </cell>
          <cell r="S7981">
            <v>1789000</v>
          </cell>
          <cell r="T7981">
            <v>101739.13043478262</v>
          </cell>
          <cell r="U7981">
            <v>1812739.1304347827</v>
          </cell>
          <cell r="V7981">
            <v>1812700</v>
          </cell>
          <cell r="W7981">
            <v>72509.565217391311</v>
          </cell>
          <cell r="X7981">
            <v>1885248.6956521741</v>
          </cell>
        </row>
        <row r="7982">
          <cell r="E7982" t="str">
            <v>37.1E01.1406</v>
          </cell>
          <cell r="F7982" t="str">
            <v>22. HUYẾT HỌC TRUYỀN MÁU</v>
          </cell>
          <cell r="G7982" t="str">
            <v>22.64</v>
          </cell>
          <cell r="H7982" t="str">
            <v>Xét nghiệm HIT (Heparin Induced Thrombocytopenia)- IgG</v>
          </cell>
          <cell r="I7982" t="str">
            <v>Xét nghiệm HIT (Heparin Induced Thrombocytopenia)- IgG</v>
          </cell>
          <cell r="J7982" t="str">
            <v>Xét nghiệm HIT (Heparin Induced Thrombocytopenia)- IgG</v>
          </cell>
          <cell r="K7982" t="str">
            <v>B</v>
          </cell>
          <cell r="M7982">
            <v>1418</v>
          </cell>
          <cell r="N7982">
            <v>1418</v>
          </cell>
          <cell r="P7982" t="str">
            <v>Xét nghiệm HIT (Heparin Induced Thrombocytopenia)- IgG)</v>
          </cell>
          <cell r="Q7982">
            <v>1711000</v>
          </cell>
          <cell r="R7982">
            <v>78260.869565217406</v>
          </cell>
          <cell r="S7982">
            <v>1789000</v>
          </cell>
          <cell r="T7982">
            <v>101739.13043478262</v>
          </cell>
          <cell r="U7982">
            <v>1812739.1304347827</v>
          </cell>
          <cell r="V7982">
            <v>1812700</v>
          </cell>
          <cell r="W7982">
            <v>72509.565217391311</v>
          </cell>
          <cell r="X7982">
            <v>1885248.6956521741</v>
          </cell>
        </row>
        <row r="7983">
          <cell r="E7983" t="str">
            <v>37.1E01.1407</v>
          </cell>
          <cell r="F7983" t="str">
            <v>22. HUYẾT HỌC TRUYỀN MÁU</v>
          </cell>
          <cell r="G7983" t="str">
            <v>22.330</v>
          </cell>
          <cell r="H7983" t="str">
            <v>Xét nghiệm HLA-B27 bằng kỹ thuật Flow-cytometry</v>
          </cell>
          <cell r="I7983" t="str">
            <v>Xét nghiệm HLA-B27 bằng kỹ thuật Flow-cytometry</v>
          </cell>
          <cell r="J7983" t="str">
            <v>Xét nghiệm HLA-B27 bằng kỹ thuật Flow-cytometry</v>
          </cell>
          <cell r="K7983" t="str">
            <v>B</v>
          </cell>
          <cell r="M7983">
            <v>1419</v>
          </cell>
          <cell r="N7983">
            <v>1419</v>
          </cell>
          <cell r="P7983" t="str">
            <v>Xét nghiệm HLA-B27 bằng kỹ thuật Flow-cytometry</v>
          </cell>
          <cell r="Q7983">
            <v>354000</v>
          </cell>
          <cell r="R7983">
            <v>46956.521739130403</v>
          </cell>
          <cell r="S7983">
            <v>400000</v>
          </cell>
          <cell r="T7983">
            <v>61043.478260869524</v>
          </cell>
          <cell r="U7983">
            <v>415043.47826086951</v>
          </cell>
          <cell r="V7983">
            <v>415000</v>
          </cell>
          <cell r="W7983">
            <v>16601.73913043478</v>
          </cell>
          <cell r="X7983">
            <v>431645.21739130426</v>
          </cell>
        </row>
        <row r="7984">
          <cell r="E7984" t="str">
            <v>37.1E01.1408</v>
          </cell>
          <cell r="F7984" t="str">
            <v>22. HUYẾT HỌC TRUYỀN MÁU</v>
          </cell>
          <cell r="G7984" t="str">
            <v>22.262</v>
          </cell>
          <cell r="H7984" t="str">
            <v>Xét nghiệm lựa chọn đơn vị máu phù hợp (10 đơn vị máu trong 3 điều kiện 22ºC, 37ºC, kháng globulin người) bằng phương pháp Scangel/Gelcard</v>
          </cell>
          <cell r="I7984" t="str">
            <v>Xét nghiệm lựa chọn đơn vị máu phù hợp (10 đơn vị máu trong 3 điều kiện 22ºC, 37ºC, kháng globulin người) bằng phương pháp Scangel/Gelcard</v>
          </cell>
          <cell r="J7984" t="str">
            <v>Xét nghiệm lựa chọn đơn vị máu phù hợp (10 đơn vị máu trong 3 điều kiện 22ºC, 37ºC, kháng globulin người) bằng phương pháp Scangel/Gelcard</v>
          </cell>
          <cell r="K7984" t="str">
            <v>B</v>
          </cell>
          <cell r="M7984">
            <v>1420</v>
          </cell>
          <cell r="N7984">
            <v>1420</v>
          </cell>
          <cell r="P7984" t="str">
            <v>Xét nghiệm lựa chọn đơn vị máu phù hợp (10 đơn vị máu trong 3 điều kiện 220C, 370C, kháng globulin người) bằng phương pháp Scangel/Gelcard</v>
          </cell>
          <cell r="Q7984">
            <v>413000</v>
          </cell>
          <cell r="R7984">
            <v>62608.695652173898</v>
          </cell>
          <cell r="S7984">
            <v>475000</v>
          </cell>
          <cell r="T7984">
            <v>81391.304347826066</v>
          </cell>
          <cell r="U7984">
            <v>494391.30434782605</v>
          </cell>
          <cell r="V7984">
            <v>494300</v>
          </cell>
          <cell r="W7984">
            <v>19775.652173913044</v>
          </cell>
          <cell r="X7984">
            <v>514166.95652173908</v>
          </cell>
        </row>
        <row r="7985">
          <cell r="E7985" t="str">
            <v>37.1E01.1409</v>
          </cell>
          <cell r="F7985" t="str">
            <v>22. HUYẾT HỌC TRUYỀN MÁU</v>
          </cell>
          <cell r="G7985" t="str">
            <v>22.133</v>
          </cell>
          <cell r="H7985" t="str">
            <v>Xét nghiệm mô bệnh học tủy xương (không bao gồm thủ thuật sinh thiết tủy xương)</v>
          </cell>
          <cell r="I7985" t="str">
            <v>Xét nghiệm mô bệnh học tủy xương (không bao gồm thủ thuật sinh thiết tủy xương)</v>
          </cell>
          <cell r="J7985" t="str">
            <v>Xét nghiệm mô bệnh học tủy xương (không bao gồm thủ thuật sinh thiết tủy xương)</v>
          </cell>
          <cell r="K7985" t="str">
            <v>B</v>
          </cell>
          <cell r="M7985">
            <v>1421</v>
          </cell>
          <cell r="N7985">
            <v>1421</v>
          </cell>
          <cell r="P7985" t="str">
            <v xml:space="preserve">Xét nghiệm mô bệnh học tủy xương </v>
          </cell>
          <cell r="Q7985">
            <v>300000</v>
          </cell>
          <cell r="R7985">
            <v>46956.521739130403</v>
          </cell>
          <cell r="S7985">
            <v>346000</v>
          </cell>
          <cell r="T7985">
            <v>61043.478260869524</v>
          </cell>
          <cell r="U7985">
            <v>361043.47826086951</v>
          </cell>
          <cell r="V7985">
            <v>361000</v>
          </cell>
          <cell r="W7985">
            <v>14441.73913043478</v>
          </cell>
          <cell r="X7985">
            <v>375485.21739130426</v>
          </cell>
        </row>
        <row r="7986">
          <cell r="E7986" t="str">
            <v>37.1E01.1410</v>
          </cell>
          <cell r="F7986" t="str">
            <v>22. HUYẾT HỌC TRUYỀN MÁU</v>
          </cell>
          <cell r="G7986" t="str">
            <v>22.61</v>
          </cell>
          <cell r="H7986" t="str">
            <v>Xét nghiệm PFA (Platelet Funtion Analyzer) bằng Collagen/ADP trên máy tự động (tên khác: PFA bằng Col/ADP)</v>
          </cell>
          <cell r="I7986" t="str">
            <v>Xét nghiệm PFA (Platelet Funtion Analyzer) bằng Collagen/ADP trên máy tự động (tên khác: PFA bằng Col/ADP)</v>
          </cell>
          <cell r="J7986" t="str">
            <v>Xét nghiệm PFA (Platelet Funtion Analyzer) bằng Collagen/ADP trên máy tự động (Tên khác: PFA bằng Col/ADP)</v>
          </cell>
          <cell r="K7986" t="str">
            <v>B</v>
          </cell>
          <cell r="M7986">
            <v>1422</v>
          </cell>
          <cell r="N7986">
            <v>1422</v>
          </cell>
          <cell r="P7986" t="str">
            <v>Xét nghiệm PFA (Platelet Funtion Analyzer)  bằng Collagen/ADP trên máy tự động (Tên khác: PFA bằng Col/ADP)</v>
          </cell>
          <cell r="Q7986">
            <v>802000</v>
          </cell>
          <cell r="R7986">
            <v>78260.869565217406</v>
          </cell>
          <cell r="S7986">
            <v>880000</v>
          </cell>
          <cell r="T7986">
            <v>101739.13043478262</v>
          </cell>
          <cell r="U7986">
            <v>903739.13043478259</v>
          </cell>
          <cell r="V7986">
            <v>903700</v>
          </cell>
          <cell r="W7986">
            <v>36149.565217391304</v>
          </cell>
          <cell r="X7986">
            <v>939888.69565217395</v>
          </cell>
        </row>
        <row r="7987">
          <cell r="E7987" t="str">
            <v>37.1E01.1411</v>
          </cell>
          <cell r="F7987" t="str">
            <v>22. HUYẾT HỌC TRUYỀN MÁU</v>
          </cell>
          <cell r="G7987" t="str">
            <v>22.60</v>
          </cell>
          <cell r="H7987" t="str">
            <v>Xét nghiệm PFA (Platelet Funtion Analyzer) bằng Collagen/Epinephrine trên máy tự động (tên khác: PFA bằng Col/Epi)</v>
          </cell>
          <cell r="I7987" t="str">
            <v>Xét nghiệm PFA (Platelet Funtion Analyzer) bằng Collagen/Epinephrine trên máy tự động (tên khác: PFA bằng Col/Epi)</v>
          </cell>
          <cell r="J7987" t="str">
            <v>Xét nghiệm PFA (Platelet Funtion Analyzer) bằng Collagen/Epinephrine trên máy tự động (Tên khác: PFA bằng Col/Epi)</v>
          </cell>
          <cell r="K7987" t="str">
            <v>B</v>
          </cell>
          <cell r="M7987">
            <v>1423</v>
          </cell>
          <cell r="N7987">
            <v>1423</v>
          </cell>
          <cell r="P7987" t="str">
            <v>Xét nghiệm PFA (Platelet Funtion Analyzer) bằng  Collagen/Epinephrine trên máy tự động (Tên khác: PFA bằng Col/Epi)</v>
          </cell>
          <cell r="Q7987">
            <v>802000</v>
          </cell>
          <cell r="R7987">
            <v>78260.869565217406</v>
          </cell>
          <cell r="S7987">
            <v>880000</v>
          </cell>
          <cell r="T7987">
            <v>101739.13043478262</v>
          </cell>
          <cell r="U7987">
            <v>903739.13043478259</v>
          </cell>
          <cell r="V7987">
            <v>903700</v>
          </cell>
          <cell r="W7987">
            <v>36149.565217391304</v>
          </cell>
          <cell r="X7987">
            <v>939888.69565217395</v>
          </cell>
        </row>
        <row r="7988">
          <cell r="E7988" t="str">
            <v>37.1E01.1412</v>
          </cell>
          <cell r="F7988" t="str">
            <v>22. HUYẾT HỌC TRUYỀN MÁU</v>
          </cell>
          <cell r="G7988" t="str">
            <v>22.163</v>
          </cell>
          <cell r="H7988" t="str">
            <v>Xét nghiệm số lượng và độ tập trung tiểu cầu (bằng phương pháp thủ công)</v>
          </cell>
          <cell r="I7988" t="str">
            <v>Xét nghiệm số lượng và độ tập trung tiểu cầu (bằng phương pháp thủ công)</v>
          </cell>
          <cell r="J7988" t="str">
            <v>Xét nghiệm số lượng và độ tập trung tiểu cầu (bằng phương pháp thủ công)</v>
          </cell>
          <cell r="K7988" t="str">
            <v>C</v>
          </cell>
          <cell r="M7988">
            <v>1424</v>
          </cell>
          <cell r="N7988">
            <v>1424</v>
          </cell>
          <cell r="P7988" t="str">
            <v>Xét nghiệm số lượng tiểu cầu (thủ công)</v>
          </cell>
          <cell r="Q7988">
            <v>30000</v>
          </cell>
          <cell r="R7988">
            <v>5634.7826086956502</v>
          </cell>
          <cell r="S7988">
            <v>35600</v>
          </cell>
          <cell r="T7988">
            <v>7325.2173913043453</v>
          </cell>
          <cell r="U7988">
            <v>37325.217391304344</v>
          </cell>
          <cell r="V7988">
            <v>37300</v>
          </cell>
          <cell r="W7988">
            <v>1493.0086956521739</v>
          </cell>
          <cell r="X7988">
            <v>38818.226086956522</v>
          </cell>
        </row>
        <row r="7989">
          <cell r="E7989" t="str">
            <v>37.1E01.1413</v>
          </cell>
          <cell r="F7989" t="str">
            <v>22. HUYẾT HỌC TRUYỀN MÁU</v>
          </cell>
          <cell r="G7989" t="str">
            <v>22.331</v>
          </cell>
          <cell r="H7989" t="str">
            <v>Đếm số lượng tế bào gốc (stem cell, CD34)</v>
          </cell>
          <cell r="I7989" t="str">
            <v>Đếm số lượng tế bào gốc (stem cell, CD34)</v>
          </cell>
          <cell r="J7989" t="str">
            <v>Đếm số lượng tế bào gốc (stem cell, CD34)</v>
          </cell>
          <cell r="K7989" t="str">
            <v>B</v>
          </cell>
          <cell r="M7989">
            <v>1425</v>
          </cell>
          <cell r="N7989">
            <v>1425</v>
          </cell>
          <cell r="P7989" t="str">
            <v>Xét nghiệm tế bào gốc CD 34+</v>
          </cell>
          <cell r="Q7989">
            <v>1700000</v>
          </cell>
          <cell r="R7989">
            <v>78260.869565217406</v>
          </cell>
          <cell r="S7989">
            <v>1778000</v>
          </cell>
          <cell r="T7989">
            <v>101739.13043478262</v>
          </cell>
          <cell r="U7989">
            <v>1801739.1304347827</v>
          </cell>
          <cell r="V7989">
            <v>1801700</v>
          </cell>
          <cell r="W7989">
            <v>72069.565217391311</v>
          </cell>
          <cell r="X7989">
            <v>1873808.6956521741</v>
          </cell>
        </row>
        <row r="7990">
          <cell r="E7990" t="str">
            <v>37.1E01.1413</v>
          </cell>
          <cell r="F7990" t="str">
            <v>22. HUYẾT HỌC TRUYỀN MÁU</v>
          </cell>
          <cell r="G7990" t="str">
            <v>22.345</v>
          </cell>
          <cell r="H7990" t="str">
            <v>Đếm số lượng tế bào gốc tạo máu trên máy Flow-cytometry</v>
          </cell>
          <cell r="I7990" t="str">
            <v>Đếm số lượng tế bào gốc tạo máu trên máy Flow-cytometry</v>
          </cell>
          <cell r="J7990" t="str">
            <v>Đếm số lượng tế bào gốc tạo máu trên máy Cytomics FC500</v>
          </cell>
          <cell r="K7990" t="str">
            <v>A</v>
          </cell>
          <cell r="M7990">
            <v>1425</v>
          </cell>
          <cell r="N7990">
            <v>1425</v>
          </cell>
          <cell r="P7990" t="str">
            <v>Xét nghiệm tế bào gốc CD 34+</v>
          </cell>
          <cell r="Q7990">
            <v>1700000</v>
          </cell>
          <cell r="R7990">
            <v>78260.869565217406</v>
          </cell>
          <cell r="S7990">
            <v>1778000</v>
          </cell>
          <cell r="T7990">
            <v>101739.13043478262</v>
          </cell>
          <cell r="U7990">
            <v>1801739.1304347827</v>
          </cell>
          <cell r="V7990">
            <v>1801700</v>
          </cell>
          <cell r="W7990">
            <v>72069.565217391311</v>
          </cell>
          <cell r="X7990">
            <v>1873808.6956521741</v>
          </cell>
        </row>
        <row r="7991">
          <cell r="E7991" t="str">
            <v>37.1E01.1414</v>
          </cell>
          <cell r="F7991" t="str">
            <v>22. HUYẾT HỌC TRUYỀN MÁU</v>
          </cell>
          <cell r="G7991" t="str">
            <v>22.166</v>
          </cell>
          <cell r="H7991" t="str">
            <v>Xét nghiệm tế bào hạch (hạch đồ)</v>
          </cell>
          <cell r="I7991" t="str">
            <v>Xét nghiệm tế bào hạch (hạch đồ)</v>
          </cell>
          <cell r="J7991" t="str">
            <v>Xét nghiệm tế bào hạch (hạch đồ)</v>
          </cell>
          <cell r="K7991" t="str">
            <v>B</v>
          </cell>
          <cell r="M7991">
            <v>1426</v>
          </cell>
          <cell r="N7991">
            <v>1426</v>
          </cell>
          <cell r="P7991" t="str">
            <v xml:space="preserve">Xét nghiệm tế bào hạch </v>
          </cell>
          <cell r="Q7991">
            <v>42000</v>
          </cell>
          <cell r="R7991">
            <v>7826.0869565217399</v>
          </cell>
          <cell r="S7991">
            <v>49800</v>
          </cell>
          <cell r="T7991">
            <v>10173.913043478262</v>
          </cell>
          <cell r="U7991">
            <v>52173.913043478264</v>
          </cell>
          <cell r="V7991">
            <v>52100</v>
          </cell>
          <cell r="W7991">
            <v>2086.9565217391305</v>
          </cell>
          <cell r="X7991">
            <v>54260.869565217392</v>
          </cell>
        </row>
        <row r="7992">
          <cell r="E7992" t="str">
            <v>37.1E01.1415</v>
          </cell>
          <cell r="F7992" t="str">
            <v>22. HUYẾT HỌC TRUYỀN MÁU</v>
          </cell>
          <cell r="G7992" t="str">
            <v>22.129</v>
          </cell>
          <cell r="H7992" t="str">
            <v>Xét nghiệm tế bào học tủy xương (không bao gồm thủ thuật chọc hút tủy)</v>
          </cell>
          <cell r="I7992" t="str">
            <v>Xét nghiệm tế bào học tủy xương (không bao gồm thủ thuật chọc hút tủy)</v>
          </cell>
          <cell r="J7992" t="str">
            <v>Xét nghiệm tế bào học tủy xương (không bao gồm thủ thuật chọc hút tủy)</v>
          </cell>
          <cell r="K7992" t="str">
            <v>B</v>
          </cell>
          <cell r="M7992">
            <v>1427</v>
          </cell>
          <cell r="N7992">
            <v>1427</v>
          </cell>
          <cell r="P7992" t="str">
            <v xml:space="preserve">Xét nghiệm tế bào học tủy xương </v>
          </cell>
          <cell r="Q7992">
            <v>128000</v>
          </cell>
          <cell r="R7992">
            <v>23478.260869565202</v>
          </cell>
          <cell r="S7992">
            <v>151000</v>
          </cell>
          <cell r="T7992">
            <v>30521.739130434762</v>
          </cell>
          <cell r="U7992">
            <v>158521.73913043475</v>
          </cell>
          <cell r="V7992">
            <v>158500</v>
          </cell>
          <cell r="W7992">
            <v>6340.8695652173901</v>
          </cell>
          <cell r="X7992">
            <v>164862.60869565213</v>
          </cell>
        </row>
        <row r="7993">
          <cell r="E7993" t="str">
            <v>37.1E01.1416</v>
          </cell>
          <cell r="F7993" t="str">
            <v>22. HUYẾT HỌC TRUYỀN MÁU</v>
          </cell>
          <cell r="G7993" t="str">
            <v>22.443</v>
          </cell>
          <cell r="H7993" t="str">
            <v>Xét nghiệm trao đổi nhiễm sắc tử chị em</v>
          </cell>
          <cell r="I7993" t="str">
            <v>Xét nghiệm trao đổi nhiễm sắc tử chị em</v>
          </cell>
          <cell r="J7993" t="str">
            <v>Xét nghiệm trao đổi nhiễm sắc tử chị em</v>
          </cell>
          <cell r="K7993" t="str">
            <v>A</v>
          </cell>
          <cell r="M7993">
            <v>1428</v>
          </cell>
          <cell r="N7993">
            <v>1428</v>
          </cell>
          <cell r="P7993" t="str">
            <v>Xét nghiệm trao đổi nhiễm sắc thể chị em</v>
          </cell>
          <cell r="Q7993">
            <v>450000</v>
          </cell>
          <cell r="R7993">
            <v>62608.695652173898</v>
          </cell>
          <cell r="S7993">
            <v>512000</v>
          </cell>
          <cell r="T7993">
            <v>81391.304347826066</v>
          </cell>
          <cell r="U7993">
            <v>531391.30434782605</v>
          </cell>
          <cell r="V7993">
            <v>531300</v>
          </cell>
          <cell r="W7993">
            <v>21255.652173913044</v>
          </cell>
          <cell r="X7993">
            <v>552646.95652173914</v>
          </cell>
        </row>
        <row r="7994">
          <cell r="E7994" t="str">
            <v>37.1E01.1417</v>
          </cell>
          <cell r="F7994" t="str">
            <v>22. HUYẾT HỌC TRUYỀN MÁU</v>
          </cell>
          <cell r="G7994" t="str">
            <v>22.615</v>
          </cell>
          <cell r="H7994" t="str">
            <v>Xét nghiệm và chẩn đoán hóa mô miễn dịch tủy xương cho một dấu ấn (Marker) trên máy nhuộm tự động</v>
          </cell>
          <cell r="I7994" t="str">
            <v>Xét nghiệm và chẩn đoán hóa mô miễn dịch tủy xương cho một dấu ấn (Marker) trên máy nhuộm tự động</v>
          </cell>
          <cell r="J7994" t="str">
            <v>Xét nghiệm và chẩn đoán hóa mô miễn dịch tủy xương cho một dấu ấn (Marker) trên máy nhuộm tự động</v>
          </cell>
          <cell r="K7994" t="str">
            <v>B</v>
          </cell>
          <cell r="M7994">
            <v>1429</v>
          </cell>
          <cell r="N7994">
            <v>1429</v>
          </cell>
          <cell r="P7994" t="str">
            <v>Xét nghiệm và chẩn đoán hóa mô miễn dịch tủy xương cho một dấu ấn (marker) trên máy nhuộm tự động.</v>
          </cell>
          <cell r="Q7994">
            <v>887000</v>
          </cell>
          <cell r="R7994">
            <v>78260.869565217406</v>
          </cell>
          <cell r="S7994">
            <v>965000</v>
          </cell>
          <cell r="T7994">
            <v>101739.13043478262</v>
          </cell>
          <cell r="U7994">
            <v>988739.13043478259</v>
          </cell>
          <cell r="V7994">
            <v>988700</v>
          </cell>
          <cell r="W7994">
            <v>39549.565217391304</v>
          </cell>
          <cell r="X7994">
            <v>1028288.6956521739</v>
          </cell>
        </row>
        <row r="7995">
          <cell r="E7995" t="str">
            <v>37.1E01.1418</v>
          </cell>
          <cell r="F7995" t="str">
            <v>22. HUYẾT HỌC TRUYỀN MÁU</v>
          </cell>
          <cell r="G7995" t="str">
            <v>22.616</v>
          </cell>
          <cell r="H7995" t="str">
            <v>Xét nghiệm và chẩn đoán mô bệnh học tủy xương trên máy nhuộm tự động</v>
          </cell>
          <cell r="I7995" t="str">
            <v>Xét nghiệm và chẩn đoán mô bệnh học tủy xương trên máy nhuộm tự động</v>
          </cell>
          <cell r="J7995" t="str">
            <v>Xét nghiệm và chẩn đoán mô bệnh học tủy xương trên máy nhuộm tự động</v>
          </cell>
          <cell r="K7995" t="str">
            <v>B</v>
          </cell>
          <cell r="M7995">
            <v>1430</v>
          </cell>
          <cell r="N7995">
            <v>1430</v>
          </cell>
          <cell r="P7995" t="str">
            <v>Xét nghiệm và chẩn đoán mô bệnh học tủy xương trên máy nhuộm tự động.</v>
          </cell>
          <cell r="Q7995">
            <v>257000</v>
          </cell>
          <cell r="R7995">
            <v>46956.521739130403</v>
          </cell>
          <cell r="S7995">
            <v>303000</v>
          </cell>
          <cell r="T7995">
            <v>61043.478260869524</v>
          </cell>
          <cell r="U7995">
            <v>318043.47826086951</v>
          </cell>
          <cell r="V7995">
            <v>318000</v>
          </cell>
          <cell r="W7995">
            <v>12721.73913043478</v>
          </cell>
          <cell r="X7995">
            <v>330765.21739130426</v>
          </cell>
        </row>
        <row r="7996">
          <cell r="E7996" t="str">
            <v>37.1E01.1419</v>
          </cell>
          <cell r="F7996" t="str">
            <v>22. HUYẾT HỌC TRUYỀN MÁU</v>
          </cell>
          <cell r="G7996" t="str">
            <v>22.446</v>
          </cell>
          <cell r="H7996" t="str">
            <v>Xét nghiệm xác định đột biến Thalassemia (phát hiện đồng thời 21 đột biến α-Thalassemia hoặc 22 đột biến β-Thalasemia)</v>
          </cell>
          <cell r="I7996" t="str">
            <v>Xét nghiệm xác định đột biến Thalassemia (phát hiện đồng thời 21 đột biến α-Thalassemia hoặc 22 đột biến β-Thalasemia)</v>
          </cell>
          <cell r="J7996" t="str">
            <v>Xét nghiệm xác định đột biến Thalassemia (phát hiện đồng thời 21 đột biến α-Thalassemia hoặc 22 đột biến β-Thalasemia)</v>
          </cell>
          <cell r="K7996" t="str">
            <v>A</v>
          </cell>
          <cell r="M7996">
            <v>1431</v>
          </cell>
          <cell r="N7996">
            <v>1431</v>
          </cell>
          <cell r="P7996" t="str">
            <v>Xét nghiệm xác định đột biến thalassemia (phát hiện đồng thời 21 đột biến alpha-thalassemia hoặc 22 đột biến β-thalasemia)</v>
          </cell>
          <cell r="Q7996">
            <v>4249000</v>
          </cell>
          <cell r="R7996">
            <v>156521.73913043499</v>
          </cell>
          <cell r="S7996">
            <v>4405000</v>
          </cell>
          <cell r="T7996">
            <v>203478.26086956548</v>
          </cell>
          <cell r="U7996">
            <v>4452478.2608695654</v>
          </cell>
          <cell r="V7996">
            <v>4452400</v>
          </cell>
          <cell r="W7996">
            <v>178099.13043478262</v>
          </cell>
          <cell r="X7996">
            <v>4630577.3913043477</v>
          </cell>
        </row>
        <row r="7997">
          <cell r="E7997" t="str">
            <v>37.1E01.1420</v>
          </cell>
          <cell r="F7997" t="str">
            <v>22. HUYẾT HỌC TRUYỀN MÁU</v>
          </cell>
          <cell r="G7997" t="str">
            <v>22.640</v>
          </cell>
          <cell r="H7997" t="str">
            <v>Phát hiện đột biến gen Hemophilia bằng kỹ thuật PCR-RFLP</v>
          </cell>
          <cell r="I7997" t="str">
            <v>Phát hiện đột biến gen Hemophilia bằng kỹ thuật PCR-RFLP</v>
          </cell>
          <cell r="J7997" t="str">
            <v>Phát hiện đột biến gen Hemophilia bằng kỹ thuật PCR-RFLP</v>
          </cell>
          <cell r="K7997" t="str">
            <v>B</v>
          </cell>
          <cell r="M7997">
            <v>1432</v>
          </cell>
          <cell r="N7997">
            <v>1432</v>
          </cell>
          <cell r="P7997" t="str">
            <v>Xét nghiệm xác định gen Hemophilia</v>
          </cell>
          <cell r="Q7997">
            <v>1000000</v>
          </cell>
          <cell r="R7997">
            <v>78260.869565217406</v>
          </cell>
          <cell r="S7997">
            <v>1078000</v>
          </cell>
          <cell r="T7997">
            <v>101739.13043478262</v>
          </cell>
          <cell r="U7997">
            <v>1101739.1304347827</v>
          </cell>
          <cell r="V7997">
            <v>1101700</v>
          </cell>
          <cell r="W7997">
            <v>44069.565217391311</v>
          </cell>
          <cell r="X7997">
            <v>1145808.6956521741</v>
          </cell>
        </row>
        <row r="7998">
          <cell r="E7998" t="str">
            <v>37.1E01.1420</v>
          </cell>
          <cell r="F7998" t="str">
            <v>22. HUYẾT HỌC TRUYỀN MÁU</v>
          </cell>
          <cell r="G7998" t="str">
            <v>22.429</v>
          </cell>
          <cell r="H7998" t="str">
            <v>Phát hiện đột biến Intron18/BCL1 bằng kỹ thuật PCR RFLP</v>
          </cell>
          <cell r="I7998" t="str">
            <v>Phát hiện đột biến Intron18/BCL1 bằng kỹ thuật PCR RFLP</v>
          </cell>
          <cell r="J7998" t="str">
            <v>Phát hiện đột biến Intron18/BCL1 bằng kỹ thuật PCR RFLP</v>
          </cell>
          <cell r="K7998" t="str">
            <v>A</v>
          </cell>
          <cell r="M7998">
            <v>1432</v>
          </cell>
          <cell r="N7998">
            <v>1432</v>
          </cell>
          <cell r="P7998" t="str">
            <v>Xét nghiệm xác định gen Hemophilia</v>
          </cell>
          <cell r="Q7998">
            <v>1000000</v>
          </cell>
          <cell r="R7998">
            <v>78260.869565217406</v>
          </cell>
          <cell r="S7998">
            <v>1078000</v>
          </cell>
          <cell r="T7998">
            <v>101739.13043478262</v>
          </cell>
          <cell r="U7998">
            <v>1101739.1304347827</v>
          </cell>
          <cell r="V7998">
            <v>1101700</v>
          </cell>
          <cell r="W7998">
            <v>44069.565217391311</v>
          </cell>
          <cell r="X7998">
            <v>1145808.6956521741</v>
          </cell>
        </row>
        <row r="7999">
          <cell r="E7999" t="str">
            <v>37.1E01.1420</v>
          </cell>
          <cell r="F7999" t="str">
            <v>22. HUYẾT HỌC TRUYỀN MÁU</v>
          </cell>
          <cell r="G7999" t="str">
            <v>22.384</v>
          </cell>
          <cell r="H7999" t="str">
            <v>Phát hiện gene bệnh Hemophilia (bằng kỹ thuật PCR-PFLP)</v>
          </cell>
          <cell r="I7999" t="str">
            <v>Phát hiện gene bệnh Hemophilia (bằng kỹ thuật PCR-PFLP)</v>
          </cell>
          <cell r="J7999" t="str">
            <v>Phát hiện gene bệnh Hemophilia (bằng kỹ thuật PCR-PFLP)</v>
          </cell>
          <cell r="K7999" t="str">
            <v>A</v>
          </cell>
          <cell r="M7999">
            <v>1432</v>
          </cell>
          <cell r="N7999">
            <v>1432</v>
          </cell>
          <cell r="P7999" t="str">
            <v>Xét nghiệm xác định gen Hemophilia</v>
          </cell>
          <cell r="Q7999">
            <v>1000000</v>
          </cell>
          <cell r="R7999">
            <v>78260.869565217406</v>
          </cell>
          <cell r="S7999">
            <v>1078000</v>
          </cell>
          <cell r="T7999">
            <v>101739.13043478262</v>
          </cell>
          <cell r="U7999">
            <v>1101739.1304347827</v>
          </cell>
          <cell r="V7999">
            <v>1101700</v>
          </cell>
          <cell r="W7999">
            <v>44069.565217391311</v>
          </cell>
          <cell r="X7999">
            <v>1145808.6956521741</v>
          </cell>
        </row>
        <row r="8000">
          <cell r="E8000" t="str">
            <v>37.1E01.1420</v>
          </cell>
          <cell r="F8000" t="str">
            <v>22. HUYẾT HỌC TRUYỀN MÁU</v>
          </cell>
          <cell r="G8000" t="str">
            <v>22.644</v>
          </cell>
          <cell r="H8000" t="str">
            <v>Xét nghiệm phát hiện đột biến gen hemophilia bằng kỹ thuật PCR</v>
          </cell>
          <cell r="I8000" t="str">
            <v>Xét nghiệm phát hiện đột biến gen hemophilia bằng kỹ thuật PCR</v>
          </cell>
          <cell r="J8000" t="str">
            <v>Xét nghiệm phát hiện đột biến gen hemophilia bằng kỹ thuật PCR</v>
          </cell>
          <cell r="K8000" t="str">
            <v>B</v>
          </cell>
          <cell r="M8000">
            <v>1432</v>
          </cell>
          <cell r="N8000">
            <v>1432</v>
          </cell>
          <cell r="P8000" t="str">
            <v>Xét nghiệm xác định gen Hemophilia</v>
          </cell>
          <cell r="Q8000">
            <v>1000000</v>
          </cell>
          <cell r="R8000">
            <v>78260.869565217406</v>
          </cell>
          <cell r="S8000">
            <v>1078000</v>
          </cell>
          <cell r="T8000">
            <v>101739.13043478262</v>
          </cell>
          <cell r="U8000">
            <v>1101739.1304347827</v>
          </cell>
          <cell r="V8000">
            <v>1101700</v>
          </cell>
          <cell r="W8000">
            <v>44069.565217391311</v>
          </cell>
          <cell r="X8000">
            <v>1145808.6956521741</v>
          </cell>
        </row>
        <row r="8001">
          <cell r="E8001" t="str">
            <v>37.1E02.1421</v>
          </cell>
          <cell r="F8001" t="str">
            <v>02. NỘI KHOA</v>
          </cell>
          <cell r="G8001" t="str">
            <v>2.576</v>
          </cell>
          <cell r="H8001" t="str">
            <v>Định lượng ELISA chẩn đoán dị ứng thuốc (đối với 1 loại thuốc)</v>
          </cell>
          <cell r="I8001" t="str">
            <v>Định lượng ELISA chẩn đoán dị ứng thuốc (đối với 1 loại thuốc)</v>
          </cell>
          <cell r="J8001" t="str">
            <v>Định lượng ELISA chẩn đoán dị ứng thuốc (Đối với 1 loại thuốc)</v>
          </cell>
          <cell r="K8001" t="str">
            <v>B</v>
          </cell>
          <cell r="L8001" t="str">
            <v>T2</v>
          </cell>
          <cell r="M8001">
            <v>1433</v>
          </cell>
          <cell r="N8001">
            <v>1433</v>
          </cell>
          <cell r="P8001" t="str">
            <v>Định lượng ELISA chẩn đoán dị ứng thuốc (Đối với 1 loại thuốc)</v>
          </cell>
          <cell r="Q8001">
            <v>403000</v>
          </cell>
          <cell r="R8001">
            <v>43826.0869565217</v>
          </cell>
          <cell r="S8001">
            <v>446000</v>
          </cell>
          <cell r="T8001">
            <v>56973.913043478213</v>
          </cell>
          <cell r="U8001">
            <v>459973.91304347821</v>
          </cell>
          <cell r="V8001">
            <v>459900</v>
          </cell>
          <cell r="W8001">
            <v>18398.956521739128</v>
          </cell>
          <cell r="X8001">
            <v>478372.86956521735</v>
          </cell>
        </row>
        <row r="8002">
          <cell r="E8002" t="str">
            <v>37.1E02.1422</v>
          </cell>
          <cell r="F8002" t="str">
            <v>02. NỘI KHOA</v>
          </cell>
          <cell r="G8002" t="str">
            <v>2.529</v>
          </cell>
          <cell r="H8002" t="str">
            <v>Định lượng ERYTHROPOIETIN (EPO)</v>
          </cell>
          <cell r="I8002" t="str">
            <v>Định lượng ERYTHROPOIETIN (EPO)</v>
          </cell>
          <cell r="J8002" t="str">
            <v>Định lượng ERYTHROPOIETIN (EPO)</v>
          </cell>
          <cell r="K8002" t="str">
            <v>B</v>
          </cell>
          <cell r="M8002">
            <v>1434</v>
          </cell>
          <cell r="N8002">
            <v>1434</v>
          </cell>
          <cell r="P8002" t="str">
            <v>Định lượng ERYTHROPOIETIN (EPO)</v>
          </cell>
          <cell r="Q8002">
            <v>376000</v>
          </cell>
          <cell r="R8002">
            <v>40695.652173913099</v>
          </cell>
          <cell r="S8002">
            <v>416000</v>
          </cell>
          <cell r="T8002">
            <v>52904.347826087032</v>
          </cell>
          <cell r="U8002">
            <v>428904.34782608703</v>
          </cell>
          <cell r="V8002">
            <v>428900</v>
          </cell>
          <cell r="W8002">
            <v>17156.17391304348</v>
          </cell>
          <cell r="X8002">
            <v>446060.52173913049</v>
          </cell>
        </row>
        <row r="8003">
          <cell r="E8003" t="str">
            <v>37.1E02.1422</v>
          </cell>
          <cell r="F8003" t="str">
            <v>22. HUYẾT HỌC TRUYỀN MÁU</v>
          </cell>
          <cell r="G8003" t="str">
            <v>22.91</v>
          </cell>
          <cell r="H8003" t="str">
            <v>Định lượng EPO (Erythropoietin)</v>
          </cell>
          <cell r="I8003" t="str">
            <v>Định lượng EPO (Erythropoietin)</v>
          </cell>
          <cell r="J8003" t="str">
            <v>Định lượng EPO (Erythropoietin)</v>
          </cell>
          <cell r="K8003" t="str">
            <v>B</v>
          </cell>
          <cell r="M8003">
            <v>1434</v>
          </cell>
          <cell r="N8003">
            <v>1434</v>
          </cell>
          <cell r="P8003" t="str">
            <v>Định lượng ERYTHROPOIETIN (EPO)</v>
          </cell>
          <cell r="Q8003">
            <v>376000</v>
          </cell>
          <cell r="R8003">
            <v>40695.652173913099</v>
          </cell>
          <cell r="S8003">
            <v>416000</v>
          </cell>
          <cell r="T8003">
            <v>52904.347826087032</v>
          </cell>
          <cell r="U8003">
            <v>428904.34782608703</v>
          </cell>
          <cell r="V8003">
            <v>428900</v>
          </cell>
          <cell r="W8003">
            <v>17156.17391304348</v>
          </cell>
          <cell r="X8003">
            <v>446060.52173913049</v>
          </cell>
        </row>
        <row r="8004">
          <cell r="E8004" t="str">
            <v>37.1E02.1422</v>
          </cell>
          <cell r="F8004" t="str">
            <v>23. HÓA SINH</v>
          </cell>
          <cell r="G8004" t="str">
            <v>23.235</v>
          </cell>
          <cell r="H8004" t="str">
            <v>Định lượng Erythropoietin</v>
          </cell>
          <cell r="I8004" t="str">
            <v>Định lượng Erythropoietin</v>
          </cell>
          <cell r="J8004" t="str">
            <v>Erythropoietin</v>
          </cell>
          <cell r="K8004" t="str">
            <v>B</v>
          </cell>
          <cell r="M8004">
            <v>1434</v>
          </cell>
          <cell r="N8004">
            <v>1434</v>
          </cell>
          <cell r="P8004" t="str">
            <v>Định lượng ERYTHROPOIETIN (EPO)</v>
          </cell>
          <cell r="Q8004">
            <v>376000</v>
          </cell>
          <cell r="R8004">
            <v>40695.652173913099</v>
          </cell>
          <cell r="S8004">
            <v>416000</v>
          </cell>
          <cell r="T8004">
            <v>52904.347826087032</v>
          </cell>
          <cell r="U8004">
            <v>428904.34782608703</v>
          </cell>
          <cell r="V8004">
            <v>428900</v>
          </cell>
          <cell r="W8004">
            <v>17156.17391304348</v>
          </cell>
          <cell r="X8004">
            <v>446060.52173913049</v>
          </cell>
        </row>
        <row r="8005">
          <cell r="E8005" t="str">
            <v>37.1E02.1423</v>
          </cell>
          <cell r="F8005" t="str">
            <v>02. NỘI KHOA</v>
          </cell>
          <cell r="G8005" t="str">
            <v>2.550</v>
          </cell>
          <cell r="H8005" t="str">
            <v>Định lượng Histamine</v>
          </cell>
          <cell r="I8005" t="str">
            <v>Định lượng Histamine</v>
          </cell>
          <cell r="J8005" t="str">
            <v>Định lượng Histamine</v>
          </cell>
          <cell r="K8005" t="str">
            <v>B</v>
          </cell>
          <cell r="M8005">
            <v>1435</v>
          </cell>
          <cell r="N8005">
            <v>1435</v>
          </cell>
          <cell r="P8005" t="str">
            <v>Định lượng Histamine</v>
          </cell>
          <cell r="Q8005">
            <v>925000</v>
          </cell>
          <cell r="R8005">
            <v>78260.869565217406</v>
          </cell>
          <cell r="S8005">
            <v>1003000</v>
          </cell>
          <cell r="T8005">
            <v>101739.13043478262</v>
          </cell>
          <cell r="U8005">
            <v>1026739.1304347826</v>
          </cell>
          <cell r="V8005">
            <v>1026700</v>
          </cell>
          <cell r="W8005">
            <v>41069.565217391304</v>
          </cell>
          <cell r="X8005">
            <v>1067808.6956521738</v>
          </cell>
        </row>
        <row r="8006">
          <cell r="E8006" t="str">
            <v>37.1E02.1424</v>
          </cell>
          <cell r="F8006" t="str">
            <v>02. NỘI KHOA</v>
          </cell>
          <cell r="G8006" t="str">
            <v>2.575</v>
          </cell>
          <cell r="H8006" t="str">
            <v>Định lượng IgE đặc hiệu chẩn đoán dị ứng thuốc (đối với 1 loại thuốc)</v>
          </cell>
          <cell r="I8006" t="str">
            <v>Định lượng IgE đặc hiệu chẩn đoán dị ứng thuốc (đối với 1 loại thuốc)</v>
          </cell>
          <cell r="J8006" t="str">
            <v>Định lượng IgE đặc hiệu chẩn đoán dị ứng thuốc (Đối với 1 loại thuốc)</v>
          </cell>
          <cell r="K8006" t="str">
            <v>B</v>
          </cell>
          <cell r="M8006">
            <v>1436</v>
          </cell>
          <cell r="N8006">
            <v>1436</v>
          </cell>
          <cell r="P8006" t="str">
            <v xml:space="preserve">Định lượng IgE đặc hiệu với 1 loại dị nguyên </v>
          </cell>
          <cell r="Q8006">
            <v>516000</v>
          </cell>
          <cell r="R8006">
            <v>56347.826086956498</v>
          </cell>
          <cell r="S8006">
            <v>572000</v>
          </cell>
          <cell r="T8006">
            <v>73252.173913043458</v>
          </cell>
          <cell r="U8006">
            <v>589252.17391304346</v>
          </cell>
          <cell r="V8006">
            <v>589200</v>
          </cell>
          <cell r="W8006">
            <v>23570.08695652174</v>
          </cell>
          <cell r="X8006">
            <v>612822.26086956519</v>
          </cell>
        </row>
        <row r="8007">
          <cell r="E8007" t="str">
            <v>37.1E02.1424</v>
          </cell>
          <cell r="F8007" t="str">
            <v>02. NỘI KHOA</v>
          </cell>
          <cell r="G8007" t="str">
            <v>2.573</v>
          </cell>
          <cell r="H8007" t="str">
            <v>Định lượng IgE đặc hiệu với dị nguyên hô hấp (đối với 1 dị nguyên)</v>
          </cell>
          <cell r="I8007" t="str">
            <v>Định lượng IgE đặc hiệu với dị nguyên hô hấp (đối với 1 dị nguyên)</v>
          </cell>
          <cell r="J8007" t="str">
            <v>Định lượng IgE đặc hiệu với dị nguyên hô hấp (Đối với 1 dị nguyên)</v>
          </cell>
          <cell r="K8007" t="str">
            <v>B</v>
          </cell>
          <cell r="M8007">
            <v>1436</v>
          </cell>
          <cell r="N8007">
            <v>1436</v>
          </cell>
          <cell r="P8007" t="str">
            <v xml:space="preserve">Định lượng IgE đặc hiệu với 1 loại dị nguyên </v>
          </cell>
          <cell r="Q8007">
            <v>516000</v>
          </cell>
          <cell r="R8007">
            <v>56347.826086956498</v>
          </cell>
          <cell r="S8007">
            <v>572000</v>
          </cell>
          <cell r="T8007">
            <v>73252.173913043458</v>
          </cell>
          <cell r="U8007">
            <v>589252.17391304346</v>
          </cell>
          <cell r="V8007">
            <v>589200</v>
          </cell>
          <cell r="W8007">
            <v>23570.08695652174</v>
          </cell>
          <cell r="X8007">
            <v>612822.26086956519</v>
          </cell>
        </row>
        <row r="8008">
          <cell r="E8008" t="str">
            <v>37.1E02.1424</v>
          </cell>
          <cell r="F8008" t="str">
            <v>02. NỘI KHOA</v>
          </cell>
          <cell r="G8008" t="str">
            <v>2.574</v>
          </cell>
          <cell r="H8008" t="str">
            <v>Định lượng IgE đặc hiệu với dị nguyên thức ăn (đối với 1 dị nguyên)</v>
          </cell>
          <cell r="I8008" t="str">
            <v>Định lượng IgE đặc hiệu với dị nguyên thức ăn (đối với 1 dị nguyên)</v>
          </cell>
          <cell r="J8008" t="str">
            <v>Định lượng IgE đặc hiệu với dị nguyên thức ăn (Đối với 1 dị nguyên)</v>
          </cell>
          <cell r="K8008" t="str">
            <v>B</v>
          </cell>
          <cell r="M8008">
            <v>1436</v>
          </cell>
          <cell r="N8008">
            <v>1436</v>
          </cell>
          <cell r="P8008" t="str">
            <v xml:space="preserve">Định lượng IgE đặc hiệu với 1 loại dị nguyên </v>
          </cell>
          <cell r="Q8008">
            <v>516000</v>
          </cell>
          <cell r="R8008">
            <v>56347.826086956498</v>
          </cell>
          <cell r="S8008">
            <v>572000</v>
          </cell>
          <cell r="T8008">
            <v>73252.173913043458</v>
          </cell>
          <cell r="U8008">
            <v>589252.17391304346</v>
          </cell>
          <cell r="V8008">
            <v>589200</v>
          </cell>
          <cell r="W8008">
            <v>23570.08695652174</v>
          </cell>
          <cell r="X8008">
            <v>612822.26086956519</v>
          </cell>
        </row>
        <row r="8009">
          <cell r="E8009" t="str">
            <v>37.1E02.1424</v>
          </cell>
          <cell r="F8009" t="str">
            <v>23. HÓA SINH</v>
          </cell>
          <cell r="G8009" t="str">
            <v>23.92</v>
          </cell>
          <cell r="H8009" t="str">
            <v>Định lượng IgE Cat Specific (E1) [Máu]</v>
          </cell>
          <cell r="I8009" t="str">
            <v>Định lượng IgE Cat Specific (E1) [Máu]</v>
          </cell>
          <cell r="J8009" t="str">
            <v>Định lượng IgE Cat Specific (E1) [Máu]</v>
          </cell>
          <cell r="K8009" t="str">
            <v>B</v>
          </cell>
          <cell r="M8009">
            <v>1436</v>
          </cell>
          <cell r="N8009">
            <v>1436</v>
          </cell>
          <cell r="P8009" t="str">
            <v xml:space="preserve">Định lượng IgE đặc hiệu với 1 loại dị nguyên </v>
          </cell>
          <cell r="Q8009">
            <v>516000</v>
          </cell>
          <cell r="R8009">
            <v>56347.826086956498</v>
          </cell>
          <cell r="S8009">
            <v>572000</v>
          </cell>
          <cell r="T8009">
            <v>73252.173913043458</v>
          </cell>
          <cell r="U8009">
            <v>589252.17391304346</v>
          </cell>
          <cell r="V8009">
            <v>589200</v>
          </cell>
          <cell r="W8009">
            <v>23570.08695652174</v>
          </cell>
          <cell r="X8009">
            <v>612822.26086956519</v>
          </cell>
        </row>
        <row r="8010">
          <cell r="E8010" t="str">
            <v>37.1E02.1425</v>
          </cell>
          <cell r="F8010" t="str">
            <v>02. NỘI KHOA</v>
          </cell>
          <cell r="G8010" t="str">
            <v>2.583</v>
          </cell>
          <cell r="H8010" t="str">
            <v>Định lượng Interleukin - 10 human</v>
          </cell>
          <cell r="I8010" t="str">
            <v>Định lượng Interleukin - 10 human</v>
          </cell>
          <cell r="J8010" t="str">
            <v>Định lượng Interleukin - 10 human</v>
          </cell>
          <cell r="K8010" t="str">
            <v>B</v>
          </cell>
          <cell r="M8010">
            <v>1437</v>
          </cell>
          <cell r="N8010">
            <v>1437</v>
          </cell>
          <cell r="P8010" t="str">
            <v xml:space="preserve">Định lượng Interleukin </v>
          </cell>
          <cell r="Q8010">
            <v>706000</v>
          </cell>
          <cell r="R8010">
            <v>75130.434782608703</v>
          </cell>
          <cell r="S8010">
            <v>781000</v>
          </cell>
          <cell r="T8010">
            <v>97669.565217391311</v>
          </cell>
          <cell r="U8010">
            <v>803669.56521739135</v>
          </cell>
          <cell r="V8010">
            <v>803600</v>
          </cell>
          <cell r="W8010">
            <v>32146.782608695656</v>
          </cell>
          <cell r="X8010">
            <v>835816.34782608703</v>
          </cell>
        </row>
        <row r="8011">
          <cell r="E8011" t="str">
            <v>37.1E02.1425</v>
          </cell>
          <cell r="F8011" t="str">
            <v>02. NỘI KHOA</v>
          </cell>
          <cell r="G8011" t="str">
            <v>2.584</v>
          </cell>
          <cell r="H8011" t="str">
            <v>Định lượng Interleukin - 12p70 human</v>
          </cell>
          <cell r="I8011" t="str">
            <v>Định lượng Interleukin - 12p70 human</v>
          </cell>
          <cell r="J8011" t="str">
            <v>Định lượng Interleukin - 12p70 human</v>
          </cell>
          <cell r="K8011" t="str">
            <v>B</v>
          </cell>
          <cell r="M8011">
            <v>1437</v>
          </cell>
          <cell r="N8011">
            <v>1437</v>
          </cell>
          <cell r="P8011" t="str">
            <v xml:space="preserve">Định lượng Interleukin </v>
          </cell>
          <cell r="Q8011">
            <v>706000</v>
          </cell>
          <cell r="R8011">
            <v>75130.434782608703</v>
          </cell>
          <cell r="S8011">
            <v>781000</v>
          </cell>
          <cell r="T8011">
            <v>97669.565217391311</v>
          </cell>
          <cell r="U8011">
            <v>803669.56521739135</v>
          </cell>
          <cell r="V8011">
            <v>803600</v>
          </cell>
          <cell r="W8011">
            <v>32146.782608695656</v>
          </cell>
          <cell r="X8011">
            <v>835816.34782608703</v>
          </cell>
        </row>
        <row r="8012">
          <cell r="E8012" t="str">
            <v>37.1E02.1425</v>
          </cell>
          <cell r="F8012" t="str">
            <v>02. NỘI KHOA</v>
          </cell>
          <cell r="G8012" t="str">
            <v>2.579</v>
          </cell>
          <cell r="H8012" t="str">
            <v>Định lượng Interleukin - 2 human</v>
          </cell>
          <cell r="I8012" t="str">
            <v>Định lượng Interleukin - 2 human</v>
          </cell>
          <cell r="J8012" t="str">
            <v>Định lượng Interleukin - 2 human</v>
          </cell>
          <cell r="K8012" t="str">
            <v>B</v>
          </cell>
          <cell r="M8012">
            <v>1437</v>
          </cell>
          <cell r="N8012">
            <v>1437</v>
          </cell>
          <cell r="P8012" t="str">
            <v xml:space="preserve">Định lượng Interleukin </v>
          </cell>
          <cell r="Q8012">
            <v>706000</v>
          </cell>
          <cell r="R8012">
            <v>75130.434782608703</v>
          </cell>
          <cell r="S8012">
            <v>781000</v>
          </cell>
          <cell r="T8012">
            <v>97669.565217391311</v>
          </cell>
          <cell r="U8012">
            <v>803669.56521739135</v>
          </cell>
          <cell r="V8012">
            <v>803600</v>
          </cell>
          <cell r="W8012">
            <v>32146.782608695656</v>
          </cell>
          <cell r="X8012">
            <v>835816.34782608703</v>
          </cell>
        </row>
        <row r="8013">
          <cell r="E8013" t="str">
            <v>37.1E02.1425</v>
          </cell>
          <cell r="F8013" t="str">
            <v>02. NỘI KHOA</v>
          </cell>
          <cell r="G8013" t="str">
            <v>2.580</v>
          </cell>
          <cell r="H8013" t="str">
            <v>Định lượng Interleukin - 4 human</v>
          </cell>
          <cell r="I8013" t="str">
            <v>Định lượng Interleukin - 4 human</v>
          </cell>
          <cell r="J8013" t="str">
            <v>Định lượng Interleukin - 4 human</v>
          </cell>
          <cell r="K8013" t="str">
            <v>B</v>
          </cell>
          <cell r="M8013">
            <v>1437</v>
          </cell>
          <cell r="N8013">
            <v>1437</v>
          </cell>
          <cell r="P8013" t="str">
            <v xml:space="preserve">Định lượng Interleukin </v>
          </cell>
          <cell r="Q8013">
            <v>706000</v>
          </cell>
          <cell r="R8013">
            <v>75130.434782608703</v>
          </cell>
          <cell r="S8013">
            <v>781000</v>
          </cell>
          <cell r="T8013">
            <v>97669.565217391311</v>
          </cell>
          <cell r="U8013">
            <v>803669.56521739135</v>
          </cell>
          <cell r="V8013">
            <v>803600</v>
          </cell>
          <cell r="W8013">
            <v>32146.782608695656</v>
          </cell>
          <cell r="X8013">
            <v>835816.34782608703</v>
          </cell>
        </row>
        <row r="8014">
          <cell r="E8014" t="str">
            <v>37.1E02.1425</v>
          </cell>
          <cell r="F8014" t="str">
            <v>02. NỘI KHOA</v>
          </cell>
          <cell r="G8014" t="str">
            <v>2.581</v>
          </cell>
          <cell r="H8014" t="str">
            <v>Định lượng Interleukin - 6 human</v>
          </cell>
          <cell r="I8014" t="str">
            <v>Định lượng Interleukin - 6 human</v>
          </cell>
          <cell r="J8014" t="str">
            <v>Định lượng Interleukin - 6 human</v>
          </cell>
          <cell r="K8014" t="str">
            <v>B</v>
          </cell>
          <cell r="M8014">
            <v>1437</v>
          </cell>
          <cell r="N8014">
            <v>1437</v>
          </cell>
          <cell r="P8014" t="str">
            <v xml:space="preserve">Định lượng Interleukin </v>
          </cell>
          <cell r="Q8014">
            <v>706000</v>
          </cell>
          <cell r="R8014">
            <v>75130.434782608703</v>
          </cell>
          <cell r="S8014">
            <v>781000</v>
          </cell>
          <cell r="T8014">
            <v>97669.565217391311</v>
          </cell>
          <cell r="U8014">
            <v>803669.56521739135</v>
          </cell>
          <cell r="V8014">
            <v>803600</v>
          </cell>
          <cell r="W8014">
            <v>32146.782608695656</v>
          </cell>
          <cell r="X8014">
            <v>835816.34782608703</v>
          </cell>
        </row>
        <row r="8015">
          <cell r="E8015" t="str">
            <v>37.1E02.1425</v>
          </cell>
          <cell r="F8015" t="str">
            <v>02. NỘI KHOA</v>
          </cell>
          <cell r="G8015" t="str">
            <v>2.582</v>
          </cell>
          <cell r="H8015" t="str">
            <v>Định lượng Interleukin - 8 human</v>
          </cell>
          <cell r="I8015" t="str">
            <v>Định lượng Interleukin - 8 human</v>
          </cell>
          <cell r="J8015" t="str">
            <v>Định lượng Interleukin - 8 human</v>
          </cell>
          <cell r="K8015" t="str">
            <v>B</v>
          </cell>
          <cell r="M8015">
            <v>1437</v>
          </cell>
          <cell r="N8015">
            <v>1437</v>
          </cell>
          <cell r="P8015" t="str">
            <v xml:space="preserve">Định lượng Interleukin </v>
          </cell>
          <cell r="Q8015">
            <v>706000</v>
          </cell>
          <cell r="R8015">
            <v>75130.434782608703</v>
          </cell>
          <cell r="S8015">
            <v>781000</v>
          </cell>
          <cell r="T8015">
            <v>97669.565217391311</v>
          </cell>
          <cell r="U8015">
            <v>803669.56521739135</v>
          </cell>
          <cell r="V8015">
            <v>803600</v>
          </cell>
          <cell r="W8015">
            <v>32146.782608695656</v>
          </cell>
          <cell r="X8015">
            <v>835816.34782608703</v>
          </cell>
        </row>
        <row r="8016">
          <cell r="E8016" t="str">
            <v>37.1E02.1425</v>
          </cell>
          <cell r="F8016" t="str">
            <v>02. NỘI KHOA</v>
          </cell>
          <cell r="G8016" t="str">
            <v>2.577</v>
          </cell>
          <cell r="H8016" t="str">
            <v>Định lượng Interleukin -1α human</v>
          </cell>
          <cell r="I8016" t="str">
            <v>Định lượng Interleukin -1α human</v>
          </cell>
          <cell r="J8016" t="str">
            <v>Định lượng Interleukin -1α human</v>
          </cell>
          <cell r="K8016" t="str">
            <v>B</v>
          </cell>
          <cell r="M8016">
            <v>1437</v>
          </cell>
          <cell r="N8016">
            <v>1437</v>
          </cell>
          <cell r="P8016" t="str">
            <v xml:space="preserve">Định lượng Interleukin </v>
          </cell>
          <cell r="Q8016">
            <v>706000</v>
          </cell>
          <cell r="R8016">
            <v>75130.434782608703</v>
          </cell>
          <cell r="S8016">
            <v>781000</v>
          </cell>
          <cell r="T8016">
            <v>97669.565217391311</v>
          </cell>
          <cell r="U8016">
            <v>803669.56521739135</v>
          </cell>
          <cell r="V8016">
            <v>803600</v>
          </cell>
          <cell r="W8016">
            <v>32146.782608695656</v>
          </cell>
          <cell r="X8016">
            <v>835816.34782608703</v>
          </cell>
        </row>
        <row r="8017">
          <cell r="E8017" t="str">
            <v>37.1E02.1425</v>
          </cell>
          <cell r="F8017" t="str">
            <v>02. NỘI KHOA</v>
          </cell>
          <cell r="G8017" t="str">
            <v>2.578</v>
          </cell>
          <cell r="H8017" t="str">
            <v>Định lượng Interleukin -1β human</v>
          </cell>
          <cell r="I8017" t="str">
            <v>Định lượng Interleukin -1β human</v>
          </cell>
          <cell r="J8017" t="str">
            <v>Định lượng Interleukin -1β human</v>
          </cell>
          <cell r="K8017" t="str">
            <v>B</v>
          </cell>
          <cell r="M8017">
            <v>1437</v>
          </cell>
          <cell r="N8017">
            <v>1437</v>
          </cell>
          <cell r="P8017" t="str">
            <v xml:space="preserve">Định lượng Interleukin </v>
          </cell>
          <cell r="Q8017">
            <v>706000</v>
          </cell>
          <cell r="R8017">
            <v>75130.434782608703</v>
          </cell>
          <cell r="S8017">
            <v>781000</v>
          </cell>
          <cell r="T8017">
            <v>97669.565217391311</v>
          </cell>
          <cell r="U8017">
            <v>803669.56521739135</v>
          </cell>
          <cell r="V8017">
            <v>803600</v>
          </cell>
          <cell r="W8017">
            <v>32146.782608695656</v>
          </cell>
          <cell r="X8017">
            <v>835816.34782608703</v>
          </cell>
        </row>
        <row r="8018">
          <cell r="E8018" t="str">
            <v>37.1E02.1425</v>
          </cell>
          <cell r="F8018" t="str">
            <v>23. HÓA SINH</v>
          </cell>
          <cell r="G8018" t="str">
            <v>23.88</v>
          </cell>
          <cell r="H8018" t="str">
            <v>Định lượng IL -1β (Interleukin 1β) [Máu]</v>
          </cell>
          <cell r="I8018" t="str">
            <v>Định lượng IL -1β (Interleukin 1β) [Máu]</v>
          </cell>
          <cell r="J8018" t="str">
            <v>Định lượng IL -1β (Interleukin 1β) [Máu]</v>
          </cell>
          <cell r="K8018" t="str">
            <v>A</v>
          </cell>
          <cell r="M8018">
            <v>1437</v>
          </cell>
          <cell r="N8018">
            <v>1437</v>
          </cell>
          <cell r="P8018" t="str">
            <v xml:space="preserve">Định lượng Interleukin </v>
          </cell>
          <cell r="Q8018">
            <v>706000</v>
          </cell>
          <cell r="R8018">
            <v>75130.434782608703</v>
          </cell>
          <cell r="S8018">
            <v>781000</v>
          </cell>
          <cell r="T8018">
            <v>97669.565217391311</v>
          </cell>
          <cell r="U8018">
            <v>803669.56521739135</v>
          </cell>
          <cell r="V8018">
            <v>803600</v>
          </cell>
          <cell r="W8018">
            <v>32146.782608695656</v>
          </cell>
          <cell r="X8018">
            <v>835816.34782608703</v>
          </cell>
        </row>
        <row r="8019">
          <cell r="E8019" t="str">
            <v>37.1E02.1425</v>
          </cell>
          <cell r="F8019" t="str">
            <v>23. HÓA SINH</v>
          </cell>
          <cell r="G8019" t="str">
            <v>23.91</v>
          </cell>
          <cell r="H8019" t="str">
            <v>Định lượng IL-10 (Interleukin 10) [Máu]</v>
          </cell>
          <cell r="I8019" t="str">
            <v>Định lượng IL-10 (Interleukin 10) [Máu]</v>
          </cell>
          <cell r="J8019" t="str">
            <v>Định lượng IL-10 (Interleukin 10) [Máu]</v>
          </cell>
          <cell r="K8019" t="str">
            <v>A</v>
          </cell>
          <cell r="M8019">
            <v>1437</v>
          </cell>
          <cell r="N8019">
            <v>1437</v>
          </cell>
          <cell r="P8019" t="str">
            <v xml:space="preserve">Định lượng Interleukin </v>
          </cell>
          <cell r="Q8019">
            <v>706000</v>
          </cell>
          <cell r="R8019">
            <v>75130.434782608703</v>
          </cell>
          <cell r="S8019">
            <v>781000</v>
          </cell>
          <cell r="T8019">
            <v>97669.565217391311</v>
          </cell>
          <cell r="U8019">
            <v>803669.56521739135</v>
          </cell>
          <cell r="V8019">
            <v>803600</v>
          </cell>
          <cell r="W8019">
            <v>32146.782608695656</v>
          </cell>
          <cell r="X8019">
            <v>835816.34782608703</v>
          </cell>
        </row>
        <row r="8020">
          <cell r="E8020" t="str">
            <v>37.1E02.1425</v>
          </cell>
          <cell r="F8020" t="str">
            <v>23. HÓA SINH</v>
          </cell>
          <cell r="G8020" t="str">
            <v>23.87</v>
          </cell>
          <cell r="H8020" t="str">
            <v>Định lượng IL-1α (Interleukin 1α) [Máu]</v>
          </cell>
          <cell r="I8020" t="str">
            <v>Định lượng IL-1α (Interleukin 1α) [Máu]</v>
          </cell>
          <cell r="J8020" t="str">
            <v>Định lượng IL-1α (Interleukin 1α) [Máu]</v>
          </cell>
          <cell r="K8020" t="str">
            <v>A</v>
          </cell>
          <cell r="M8020">
            <v>1437</v>
          </cell>
          <cell r="N8020">
            <v>1437</v>
          </cell>
          <cell r="P8020" t="str">
            <v xml:space="preserve">Định lượng Interleukin </v>
          </cell>
          <cell r="Q8020">
            <v>706000</v>
          </cell>
          <cell r="R8020">
            <v>75130.434782608703</v>
          </cell>
          <cell r="S8020">
            <v>781000</v>
          </cell>
          <cell r="T8020">
            <v>97669.565217391311</v>
          </cell>
          <cell r="U8020">
            <v>803669.56521739135</v>
          </cell>
          <cell r="V8020">
            <v>803600</v>
          </cell>
          <cell r="W8020">
            <v>32146.782608695656</v>
          </cell>
          <cell r="X8020">
            <v>835816.34782608703</v>
          </cell>
        </row>
        <row r="8021">
          <cell r="E8021" t="str">
            <v>37.1E02.1425</v>
          </cell>
          <cell r="F8021" t="str">
            <v>23. HÓA SINH</v>
          </cell>
          <cell r="G8021" t="str">
            <v>23.89</v>
          </cell>
          <cell r="H8021" t="str">
            <v>Định lượng IL-6 (Interleukin 6) [Máu]</v>
          </cell>
          <cell r="I8021" t="str">
            <v>Định lượng IL-6 (Interleukin 6) [Máu]</v>
          </cell>
          <cell r="J8021" t="str">
            <v>Định lượng IL-6 (Interleukin 6) [Máu]</v>
          </cell>
          <cell r="K8021" t="str">
            <v>A</v>
          </cell>
          <cell r="M8021">
            <v>1437</v>
          </cell>
          <cell r="N8021">
            <v>1437</v>
          </cell>
          <cell r="P8021" t="str">
            <v xml:space="preserve">Định lượng Interleukin </v>
          </cell>
          <cell r="Q8021">
            <v>706000</v>
          </cell>
          <cell r="R8021">
            <v>75130.434782608703</v>
          </cell>
          <cell r="S8021">
            <v>781000</v>
          </cell>
          <cell r="T8021">
            <v>97669.565217391311</v>
          </cell>
          <cell r="U8021">
            <v>803669.56521739135</v>
          </cell>
          <cell r="V8021">
            <v>803600</v>
          </cell>
          <cell r="W8021">
            <v>32146.782608695656</v>
          </cell>
          <cell r="X8021">
            <v>835816.34782608703</v>
          </cell>
        </row>
        <row r="8022">
          <cell r="E8022" t="str">
            <v>37.1E02.1425</v>
          </cell>
          <cell r="F8022" t="str">
            <v>23. HÓA SINH</v>
          </cell>
          <cell r="G8022" t="str">
            <v>23.90</v>
          </cell>
          <cell r="H8022" t="str">
            <v>Định lượng IL-8 (Interleukin 8) [Máu]</v>
          </cell>
          <cell r="I8022" t="str">
            <v>Định lượng IL-8 (Interleukin 8) [Máu]</v>
          </cell>
          <cell r="J8022" t="str">
            <v>Định lượng IL-8 (Interleukin 8) [Máu]</v>
          </cell>
          <cell r="K8022" t="str">
            <v>A</v>
          </cell>
          <cell r="M8022">
            <v>1437</v>
          </cell>
          <cell r="N8022">
            <v>1437</v>
          </cell>
          <cell r="P8022" t="str">
            <v xml:space="preserve">Định lượng Interleukin </v>
          </cell>
          <cell r="Q8022">
            <v>706000</v>
          </cell>
          <cell r="R8022">
            <v>75130.434782608703</v>
          </cell>
          <cell r="S8022">
            <v>781000</v>
          </cell>
          <cell r="T8022">
            <v>97669.565217391311</v>
          </cell>
          <cell r="U8022">
            <v>803669.56521739135</v>
          </cell>
          <cell r="V8022">
            <v>803600</v>
          </cell>
          <cell r="W8022">
            <v>32146.782608695656</v>
          </cell>
          <cell r="X8022">
            <v>835816.34782608703</v>
          </cell>
        </row>
        <row r="8023">
          <cell r="E8023" t="str">
            <v>37.1E02.1426</v>
          </cell>
          <cell r="F8023" t="str">
            <v>02. NỘI KHOA</v>
          </cell>
          <cell r="G8023" t="str">
            <v>2.544</v>
          </cell>
          <cell r="H8023" t="str">
            <v>Định lượng kháng thể C₁INH</v>
          </cell>
          <cell r="I8023" t="str">
            <v>Định lượng kháng thể C₁INH</v>
          </cell>
          <cell r="J8023" t="str">
            <v>Định lượng kháng thể C₁INH</v>
          </cell>
          <cell r="K8023" t="str">
            <v>B</v>
          </cell>
          <cell r="M8023">
            <v>1438</v>
          </cell>
          <cell r="N8023">
            <v>1438</v>
          </cell>
          <cell r="P8023" t="str">
            <v xml:space="preserve">Định lượng kháng thể C1INH/ kháng thể GBM ab/ Tryptase </v>
          </cell>
          <cell r="Q8023">
            <v>682000</v>
          </cell>
          <cell r="R8023">
            <v>75130.434782608703</v>
          </cell>
          <cell r="S8023">
            <v>757000</v>
          </cell>
          <cell r="T8023">
            <v>97669.565217391311</v>
          </cell>
          <cell r="U8023">
            <v>779669.56521739135</v>
          </cell>
          <cell r="V8023">
            <v>779600</v>
          </cell>
          <cell r="W8023">
            <v>31186.782608695656</v>
          </cell>
          <cell r="X8023">
            <v>810856.34782608703</v>
          </cell>
        </row>
        <row r="8024">
          <cell r="E8024" t="str">
            <v>37.1E02.1426</v>
          </cell>
          <cell r="F8024" t="str">
            <v>02. NỘI KHOA</v>
          </cell>
          <cell r="G8024" t="str">
            <v>2.545</v>
          </cell>
          <cell r="H8024" t="str">
            <v>Định lượng kháng thể GBM ab</v>
          </cell>
          <cell r="I8024" t="str">
            <v>Định lượng kháng thể GBM ab</v>
          </cell>
          <cell r="J8024" t="str">
            <v>Định lượng kháng thể GBM ab</v>
          </cell>
          <cell r="K8024" t="str">
            <v>B</v>
          </cell>
          <cell r="M8024">
            <v>1438</v>
          </cell>
          <cell r="N8024">
            <v>1438</v>
          </cell>
          <cell r="P8024" t="str">
            <v xml:space="preserve">Định lượng kháng thể C1INH/ kháng thể GBM ab/ Tryptase </v>
          </cell>
          <cell r="Q8024">
            <v>682000</v>
          </cell>
          <cell r="R8024">
            <v>75130.434782608703</v>
          </cell>
          <cell r="S8024">
            <v>757000</v>
          </cell>
          <cell r="T8024">
            <v>97669.565217391311</v>
          </cell>
          <cell r="U8024">
            <v>779669.56521739135</v>
          </cell>
          <cell r="V8024">
            <v>779600</v>
          </cell>
          <cell r="W8024">
            <v>31186.782608695656</v>
          </cell>
          <cell r="X8024">
            <v>810856.34782608703</v>
          </cell>
        </row>
        <row r="8025">
          <cell r="E8025" t="str">
            <v>37.1E02.1426</v>
          </cell>
          <cell r="F8025" t="str">
            <v>02. NỘI KHOA</v>
          </cell>
          <cell r="G8025" t="str">
            <v>2.546</v>
          </cell>
          <cell r="H8025" t="str">
            <v>Định lượng Tryptase</v>
          </cell>
          <cell r="I8025" t="str">
            <v>Định lượng Tryptase</v>
          </cell>
          <cell r="J8025" t="str">
            <v>Định lượng Tryptase</v>
          </cell>
          <cell r="K8025" t="str">
            <v>B</v>
          </cell>
          <cell r="M8025">
            <v>1438</v>
          </cell>
          <cell r="N8025">
            <v>1438</v>
          </cell>
          <cell r="P8025" t="str">
            <v xml:space="preserve">Định lượng kháng thể C1INH/ kháng thể GBM ab/ Tryptase </v>
          </cell>
          <cell r="Q8025">
            <v>682000</v>
          </cell>
          <cell r="R8025">
            <v>75130.434782608703</v>
          </cell>
          <cell r="S8025">
            <v>757000</v>
          </cell>
          <cell r="T8025">
            <v>97669.565217391311</v>
          </cell>
          <cell r="U8025">
            <v>779669.56521739135</v>
          </cell>
          <cell r="V8025">
            <v>779600</v>
          </cell>
          <cell r="W8025">
            <v>31186.782608695656</v>
          </cell>
          <cell r="X8025">
            <v>810856.34782608703</v>
          </cell>
        </row>
        <row r="8026">
          <cell r="E8026" t="str">
            <v>37.1E02.1427</v>
          </cell>
          <cell r="F8026" t="str">
            <v>02. NỘI KHOA</v>
          </cell>
          <cell r="G8026" t="str">
            <v>2.569</v>
          </cell>
          <cell r="H8026" t="str">
            <v>Định lượng kháng thể IgG1</v>
          </cell>
          <cell r="I8026" t="str">
            <v>Định lượng kháng thể IgG1</v>
          </cell>
          <cell r="J8026" t="str">
            <v>Định lượng kháng thể IgG1</v>
          </cell>
          <cell r="K8026" t="str">
            <v>B</v>
          </cell>
          <cell r="M8026">
            <v>1439</v>
          </cell>
          <cell r="N8026">
            <v>1439</v>
          </cell>
          <cell r="P8026" t="str">
            <v xml:space="preserve">Định lượng kháng thể IgG1/IgG2/IgG3/IgG4 </v>
          </cell>
          <cell r="Q8026">
            <v>634000</v>
          </cell>
          <cell r="R8026">
            <v>70434.782608695605</v>
          </cell>
          <cell r="S8026">
            <v>704000</v>
          </cell>
          <cell r="T8026">
            <v>91565.217391304293</v>
          </cell>
          <cell r="U8026">
            <v>725565.21739130432</v>
          </cell>
          <cell r="V8026">
            <v>725500</v>
          </cell>
          <cell r="W8026">
            <v>29022.608695652172</v>
          </cell>
          <cell r="X8026">
            <v>754587.82608695654</v>
          </cell>
        </row>
        <row r="8027">
          <cell r="E8027" t="str">
            <v>37.1E02.1427</v>
          </cell>
          <cell r="F8027" t="str">
            <v>02. NỘI KHOA</v>
          </cell>
          <cell r="G8027" t="str">
            <v>2.570</v>
          </cell>
          <cell r="H8027" t="str">
            <v>Định lượng kháng thể IgG2</v>
          </cell>
          <cell r="I8027" t="str">
            <v>Định lượng kháng thể IgG2</v>
          </cell>
          <cell r="J8027" t="str">
            <v>Định lượng kháng thể IgG2</v>
          </cell>
          <cell r="K8027" t="str">
            <v>B</v>
          </cell>
          <cell r="M8027">
            <v>1439</v>
          </cell>
          <cell r="N8027">
            <v>1439</v>
          </cell>
          <cell r="P8027" t="str">
            <v xml:space="preserve">Định lượng kháng thể IgG1/IgG2/IgG3/IgG4 </v>
          </cell>
          <cell r="Q8027">
            <v>634000</v>
          </cell>
          <cell r="R8027">
            <v>70434.782608695605</v>
          </cell>
          <cell r="S8027">
            <v>704000</v>
          </cell>
          <cell r="T8027">
            <v>91565.217391304293</v>
          </cell>
          <cell r="U8027">
            <v>725565.21739130432</v>
          </cell>
          <cell r="V8027">
            <v>725500</v>
          </cell>
          <cell r="W8027">
            <v>29022.608695652172</v>
          </cell>
          <cell r="X8027">
            <v>754587.82608695654</v>
          </cell>
        </row>
        <row r="8028">
          <cell r="E8028" t="str">
            <v>37.1E02.1427</v>
          </cell>
          <cell r="F8028" t="str">
            <v>02. NỘI KHOA</v>
          </cell>
          <cell r="G8028" t="str">
            <v>2.571</v>
          </cell>
          <cell r="H8028" t="str">
            <v>Định lượng kháng thể IgG3</v>
          </cell>
          <cell r="I8028" t="str">
            <v>Định lượng kháng thể IgG3</v>
          </cell>
          <cell r="J8028" t="str">
            <v>Định lượng kháng thể IgG3</v>
          </cell>
          <cell r="K8028" t="str">
            <v>B</v>
          </cell>
          <cell r="M8028">
            <v>1439</v>
          </cell>
          <cell r="N8028">
            <v>1439</v>
          </cell>
          <cell r="P8028" t="str">
            <v xml:space="preserve">Định lượng kháng thể IgG1/IgG2/IgG3/IgG4 </v>
          </cell>
          <cell r="Q8028">
            <v>634000</v>
          </cell>
          <cell r="R8028">
            <v>70434.782608695605</v>
          </cell>
          <cell r="S8028">
            <v>704000</v>
          </cell>
          <cell r="T8028">
            <v>91565.217391304293</v>
          </cell>
          <cell r="U8028">
            <v>725565.21739130432</v>
          </cell>
          <cell r="V8028">
            <v>725500</v>
          </cell>
          <cell r="W8028">
            <v>29022.608695652172</v>
          </cell>
          <cell r="X8028">
            <v>754587.82608695654</v>
          </cell>
        </row>
        <row r="8029">
          <cell r="E8029" t="str">
            <v>37.1E02.1427</v>
          </cell>
          <cell r="F8029" t="str">
            <v>02. NỘI KHOA</v>
          </cell>
          <cell r="G8029" t="str">
            <v>2.572</v>
          </cell>
          <cell r="H8029" t="str">
            <v>Định lượng kháng thể IgG4</v>
          </cell>
          <cell r="I8029" t="str">
            <v>Định lượng kháng thể IgG4</v>
          </cell>
          <cell r="J8029" t="str">
            <v>Định lượng kháng thể IgG4</v>
          </cell>
          <cell r="K8029" t="str">
            <v>B</v>
          </cell>
          <cell r="M8029">
            <v>1439</v>
          </cell>
          <cell r="N8029">
            <v>1439</v>
          </cell>
          <cell r="P8029" t="str">
            <v xml:space="preserve">Định lượng kháng thể IgG1/IgG2/IgG3/IgG4 </v>
          </cell>
          <cell r="Q8029">
            <v>634000</v>
          </cell>
          <cell r="R8029">
            <v>70434.782608695605</v>
          </cell>
          <cell r="S8029">
            <v>704000</v>
          </cell>
          <cell r="T8029">
            <v>91565.217391304293</v>
          </cell>
          <cell r="U8029">
            <v>725565.21739130432</v>
          </cell>
          <cell r="V8029">
            <v>725500</v>
          </cell>
          <cell r="W8029">
            <v>29022.608695652172</v>
          </cell>
          <cell r="X8029">
            <v>754587.82608695654</v>
          </cell>
        </row>
        <row r="8030">
          <cell r="E8030" t="str">
            <v>37.1E02.1428</v>
          </cell>
          <cell r="F8030" t="str">
            <v>02. NỘI KHOA</v>
          </cell>
          <cell r="G8030" t="str">
            <v>2.556</v>
          </cell>
          <cell r="H8030" t="str">
            <v>Định lượng kháng thể kháng C5a</v>
          </cell>
          <cell r="I8030" t="str">
            <v>Định lượng kháng thể kháng C5a</v>
          </cell>
          <cell r="J8030" t="str">
            <v>Định lượng kháng thể kháng C5a</v>
          </cell>
          <cell r="K8030" t="str">
            <v>B</v>
          </cell>
          <cell r="M8030">
            <v>1440</v>
          </cell>
          <cell r="N8030">
            <v>1440</v>
          </cell>
          <cell r="P8030" t="str">
            <v>Định lượng kháng thể kháng  C5a</v>
          </cell>
          <cell r="Q8030">
            <v>764000</v>
          </cell>
          <cell r="R8030">
            <v>78260.869565217406</v>
          </cell>
          <cell r="S8030">
            <v>842000</v>
          </cell>
          <cell r="T8030">
            <v>101739.13043478262</v>
          </cell>
          <cell r="U8030">
            <v>865739.13043478259</v>
          </cell>
          <cell r="V8030">
            <v>865700</v>
          </cell>
          <cell r="W8030">
            <v>34629.565217391304</v>
          </cell>
          <cell r="X8030">
            <v>900368.69565217395</v>
          </cell>
        </row>
        <row r="8031">
          <cell r="E8031" t="str">
            <v>37.1E02.1429</v>
          </cell>
          <cell r="F8031" t="str">
            <v>02. NỘI KHOA</v>
          </cell>
          <cell r="G8031" t="str">
            <v>2.551</v>
          </cell>
          <cell r="H8031" t="str">
            <v>Định lượng kháng thể kháng C1q</v>
          </cell>
          <cell r="I8031" t="str">
            <v>Định lượng kháng thể kháng C1q</v>
          </cell>
          <cell r="J8031" t="str">
            <v>Định lượng kháng thể kháng C1q</v>
          </cell>
          <cell r="K8031" t="str">
            <v>B</v>
          </cell>
          <cell r="M8031">
            <v>1441</v>
          </cell>
          <cell r="N8031">
            <v>1441</v>
          </cell>
          <cell r="P8031" t="str">
            <v>Định lượng kháng thể kháng C1q</v>
          </cell>
          <cell r="Q8031">
            <v>399000</v>
          </cell>
          <cell r="R8031">
            <v>43826.0869565217</v>
          </cell>
          <cell r="S8031">
            <v>442000</v>
          </cell>
          <cell r="T8031">
            <v>56973.913043478213</v>
          </cell>
          <cell r="U8031">
            <v>455973.91304347821</v>
          </cell>
          <cell r="V8031">
            <v>455900</v>
          </cell>
          <cell r="W8031">
            <v>18238.956521739128</v>
          </cell>
          <cell r="X8031">
            <v>474212.86956521735</v>
          </cell>
        </row>
        <row r="8032">
          <cell r="E8032" t="str">
            <v>37.1E02.1430</v>
          </cell>
          <cell r="F8032" t="str">
            <v>02. NỘI KHOA</v>
          </cell>
          <cell r="G8032" t="str">
            <v>2.552</v>
          </cell>
          <cell r="H8032" t="str">
            <v>Định lượng kháng thể kháng C3a</v>
          </cell>
          <cell r="I8032" t="str">
            <v>Định lượng kháng thể kháng C3a</v>
          </cell>
          <cell r="J8032" t="str">
            <v>Định lượng kháng thể kháng C3a</v>
          </cell>
          <cell r="K8032" t="str">
            <v>B</v>
          </cell>
          <cell r="M8032">
            <v>1442</v>
          </cell>
          <cell r="N8032">
            <v>1442</v>
          </cell>
          <cell r="P8032" t="str">
            <v xml:space="preserve">Định lượng kháng thể kháng C3a/C3bi/C3d/C4a </v>
          </cell>
          <cell r="Q8032">
            <v>999000</v>
          </cell>
          <cell r="R8032">
            <v>78260.869565217406</v>
          </cell>
          <cell r="S8032">
            <v>1077000</v>
          </cell>
          <cell r="T8032">
            <v>101739.13043478262</v>
          </cell>
          <cell r="U8032">
            <v>1100739.1304347827</v>
          </cell>
          <cell r="V8032">
            <v>1100700</v>
          </cell>
          <cell r="W8032">
            <v>44029.565217391311</v>
          </cell>
          <cell r="X8032">
            <v>1144768.6956521741</v>
          </cell>
        </row>
        <row r="8033">
          <cell r="E8033" t="str">
            <v>37.1E02.1430</v>
          </cell>
          <cell r="F8033" t="str">
            <v>02. NỘI KHOA</v>
          </cell>
          <cell r="G8033" t="str">
            <v>2.553</v>
          </cell>
          <cell r="H8033" t="str">
            <v>Định lượng kháng thể kháng C3bi</v>
          </cell>
          <cell r="I8033" t="str">
            <v>Định lượng kháng thể kháng C3bi</v>
          </cell>
          <cell r="J8033" t="str">
            <v>Định lượng kháng thể kháng C3bi</v>
          </cell>
          <cell r="K8033" t="str">
            <v>B</v>
          </cell>
          <cell r="M8033">
            <v>1442</v>
          </cell>
          <cell r="N8033">
            <v>1442</v>
          </cell>
          <cell r="P8033" t="str">
            <v xml:space="preserve">Định lượng kháng thể kháng C3a/C3bi/C3d/C4a </v>
          </cell>
          <cell r="Q8033">
            <v>999000</v>
          </cell>
          <cell r="R8033">
            <v>78260.869565217406</v>
          </cell>
          <cell r="S8033">
            <v>1077000</v>
          </cell>
          <cell r="T8033">
            <v>101739.13043478262</v>
          </cell>
          <cell r="U8033">
            <v>1100739.1304347827</v>
          </cell>
          <cell r="V8033">
            <v>1100700</v>
          </cell>
          <cell r="W8033">
            <v>44029.565217391311</v>
          </cell>
          <cell r="X8033">
            <v>1144768.6956521741</v>
          </cell>
        </row>
        <row r="8034">
          <cell r="E8034" t="str">
            <v>37.1E02.1430</v>
          </cell>
          <cell r="F8034" t="str">
            <v>02. NỘI KHOA</v>
          </cell>
          <cell r="G8034" t="str">
            <v>2.554</v>
          </cell>
          <cell r="H8034" t="str">
            <v>Định lượng kháng thể kháng C3d</v>
          </cell>
          <cell r="I8034" t="str">
            <v>Định lượng kháng thể kháng C3d</v>
          </cell>
          <cell r="J8034" t="str">
            <v>Định lượng kháng thể kháng C3d</v>
          </cell>
          <cell r="K8034" t="str">
            <v>B</v>
          </cell>
          <cell r="M8034">
            <v>1442</v>
          </cell>
          <cell r="N8034">
            <v>1442</v>
          </cell>
          <cell r="P8034" t="str">
            <v xml:space="preserve">Định lượng kháng thể kháng C3a/C3bi/C3d/C4a </v>
          </cell>
          <cell r="Q8034">
            <v>999000</v>
          </cell>
          <cell r="R8034">
            <v>78260.869565217406</v>
          </cell>
          <cell r="S8034">
            <v>1077000</v>
          </cell>
          <cell r="T8034">
            <v>101739.13043478262</v>
          </cell>
          <cell r="U8034">
            <v>1100739.1304347827</v>
          </cell>
          <cell r="V8034">
            <v>1100700</v>
          </cell>
          <cell r="W8034">
            <v>44029.565217391311</v>
          </cell>
          <cell r="X8034">
            <v>1144768.6956521741</v>
          </cell>
        </row>
        <row r="8035">
          <cell r="E8035" t="str">
            <v>37.1E02.1430</v>
          </cell>
          <cell r="F8035" t="str">
            <v>02. NỘI KHOA</v>
          </cell>
          <cell r="G8035" t="str">
            <v>2.555</v>
          </cell>
          <cell r="H8035" t="str">
            <v>Định lượng kháng thể kháng C4a</v>
          </cell>
          <cell r="I8035" t="str">
            <v>Định lượng kháng thể kháng C4a</v>
          </cell>
          <cell r="J8035" t="str">
            <v>Định lượng kháng thể kháng C4a</v>
          </cell>
          <cell r="K8035" t="str">
            <v>B</v>
          </cell>
          <cell r="M8035">
            <v>1442</v>
          </cell>
          <cell r="N8035">
            <v>1442</v>
          </cell>
          <cell r="P8035" t="str">
            <v xml:space="preserve">Định lượng kháng thể kháng C3a/C3bi/C3d/C4a </v>
          </cell>
          <cell r="Q8035">
            <v>999000</v>
          </cell>
          <cell r="R8035">
            <v>78260.869565217406</v>
          </cell>
          <cell r="S8035">
            <v>1077000</v>
          </cell>
          <cell r="T8035">
            <v>101739.13043478262</v>
          </cell>
          <cell r="U8035">
            <v>1100739.1304347827</v>
          </cell>
          <cell r="V8035">
            <v>1100700</v>
          </cell>
          <cell r="W8035">
            <v>44029.565217391311</v>
          </cell>
          <cell r="X8035">
            <v>1144768.6956521741</v>
          </cell>
        </row>
        <row r="8036">
          <cell r="E8036" t="str">
            <v>37.1E02.1431</v>
          </cell>
          <cell r="F8036" t="str">
            <v>02. NỘI KHOA</v>
          </cell>
          <cell r="G8036" t="str">
            <v>2.542</v>
          </cell>
          <cell r="H8036" t="str">
            <v>Định lượng kháng thể kháng CCP</v>
          </cell>
          <cell r="I8036" t="str">
            <v>Định lượng kháng thể kháng CCP</v>
          </cell>
          <cell r="J8036" t="str">
            <v>Định lượng kháng thể kháng CCP</v>
          </cell>
          <cell r="K8036" t="str">
            <v>B</v>
          </cell>
          <cell r="M8036">
            <v>1443</v>
          </cell>
          <cell r="N8036">
            <v>1443</v>
          </cell>
          <cell r="P8036" t="str">
            <v>Định lượng kháng thể kháng CCP</v>
          </cell>
          <cell r="Q8036">
            <v>544000</v>
          </cell>
          <cell r="R8036">
            <v>59478.260869565202</v>
          </cell>
          <cell r="S8036">
            <v>603000</v>
          </cell>
          <cell r="T8036">
            <v>77321.739130434755</v>
          </cell>
          <cell r="U8036">
            <v>621321.73913043481</v>
          </cell>
          <cell r="V8036">
            <v>621300</v>
          </cell>
          <cell r="W8036">
            <v>24852.869565217392</v>
          </cell>
          <cell r="X8036">
            <v>646174.60869565222</v>
          </cell>
        </row>
        <row r="8037">
          <cell r="E8037" t="str">
            <v>37.1E02.1432</v>
          </cell>
          <cell r="F8037" t="str">
            <v>02. NỘI KHOA</v>
          </cell>
          <cell r="G8037" t="str">
            <v>2.543</v>
          </cell>
          <cell r="H8037" t="str">
            <v>Định lượng kháng thể kháng Centromere</v>
          </cell>
          <cell r="I8037" t="str">
            <v>Định lượng kháng thể kháng Centromere</v>
          </cell>
          <cell r="J8037" t="str">
            <v>Định lượng kháng thể kháng Centromere</v>
          </cell>
          <cell r="K8037" t="str">
            <v>B</v>
          </cell>
          <cell r="M8037">
            <v>1444</v>
          </cell>
          <cell r="N8037">
            <v>1444</v>
          </cell>
          <cell r="P8037" t="str">
            <v>Định lượng kháng thể kháng Centromere</v>
          </cell>
          <cell r="Q8037">
            <v>414000</v>
          </cell>
          <cell r="R8037">
            <v>45391.304347826102</v>
          </cell>
          <cell r="S8037">
            <v>459000</v>
          </cell>
          <cell r="T8037">
            <v>59008.695652173934</v>
          </cell>
          <cell r="U8037">
            <v>473008.69565217395</v>
          </cell>
          <cell r="V8037">
            <v>473000</v>
          </cell>
          <cell r="W8037">
            <v>18920.34782608696</v>
          </cell>
          <cell r="X8037">
            <v>491929.04347826092</v>
          </cell>
        </row>
        <row r="8038">
          <cell r="E8038" t="str">
            <v>37.1E02.1433</v>
          </cell>
          <cell r="F8038" t="str">
            <v>02. NỘI KHOA</v>
          </cell>
          <cell r="G8038" t="str">
            <v>2.549</v>
          </cell>
          <cell r="H8038" t="str">
            <v>Định lượng kháng thể kháng ENA</v>
          </cell>
          <cell r="I8038" t="str">
            <v>Định lượng kháng thể kháng ENA</v>
          </cell>
          <cell r="J8038" t="str">
            <v>Định lượng kháng thể kháng ENA</v>
          </cell>
          <cell r="K8038" t="str">
            <v>B</v>
          </cell>
          <cell r="M8038">
            <v>1445</v>
          </cell>
          <cell r="N8038">
            <v>1445</v>
          </cell>
          <cell r="P8038" t="str">
            <v>Định lượng kháng thể kháng ENA</v>
          </cell>
          <cell r="Q8038">
            <v>387000</v>
          </cell>
          <cell r="R8038">
            <v>43826.0869565217</v>
          </cell>
          <cell r="S8038">
            <v>430000</v>
          </cell>
          <cell r="T8038">
            <v>56973.913043478213</v>
          </cell>
          <cell r="U8038">
            <v>443973.91304347821</v>
          </cell>
          <cell r="V8038">
            <v>443900</v>
          </cell>
          <cell r="W8038">
            <v>17758.956521739128</v>
          </cell>
          <cell r="X8038">
            <v>461732.86956521735</v>
          </cell>
        </row>
        <row r="8039">
          <cell r="E8039" t="str">
            <v>37.1E02.1434</v>
          </cell>
          <cell r="F8039" t="str">
            <v>02. NỘI KHOA</v>
          </cell>
          <cell r="G8039" t="str">
            <v>2.532</v>
          </cell>
          <cell r="H8039" t="str">
            <v>Định lượng kháng thể kháng Histone</v>
          </cell>
          <cell r="I8039" t="str">
            <v>Định lượng kháng thể kháng Histone</v>
          </cell>
          <cell r="J8039" t="str">
            <v>Định lượng kháng thể kháng Histone</v>
          </cell>
          <cell r="K8039" t="str">
            <v>B</v>
          </cell>
          <cell r="M8039">
            <v>1446</v>
          </cell>
          <cell r="N8039">
            <v>1446</v>
          </cell>
          <cell r="P8039" t="str">
            <v>Định lượng kháng thể kháng Histone</v>
          </cell>
          <cell r="Q8039">
            <v>341000</v>
          </cell>
          <cell r="R8039">
            <v>37565.217391304403</v>
          </cell>
          <cell r="S8039">
            <v>378000</v>
          </cell>
          <cell r="T8039">
            <v>48834.782608695721</v>
          </cell>
          <cell r="U8039">
            <v>389834.78260869574</v>
          </cell>
          <cell r="V8039">
            <v>389800</v>
          </cell>
          <cell r="W8039">
            <v>15593.39130434783</v>
          </cell>
          <cell r="X8039">
            <v>405428.17391304357</v>
          </cell>
        </row>
        <row r="8040">
          <cell r="E8040" t="str">
            <v>37.1E02.1434</v>
          </cell>
          <cell r="F8040" t="str">
            <v>22. HUYẾT HỌC TRUYỀN MÁU</v>
          </cell>
          <cell r="G8040" t="str">
            <v>22.317</v>
          </cell>
          <cell r="H8040" t="str">
            <v>Kháng thể kháng histon (anti histon) bằng kỹ thuật ELISA</v>
          </cell>
          <cell r="I8040" t="str">
            <v>Kháng thể kháng histon (anti histon) bằng kỹ thuật ELISA</v>
          </cell>
          <cell r="J8040" t="str">
            <v>Kháng thể kháng histon (anti histon) bằng kỹ thuật ELISA</v>
          </cell>
          <cell r="K8040" t="str">
            <v>B</v>
          </cell>
          <cell r="M8040">
            <v>1446</v>
          </cell>
          <cell r="N8040">
            <v>1446</v>
          </cell>
          <cell r="P8040" t="str">
            <v>Định lượng kháng thể kháng Histone</v>
          </cell>
          <cell r="Q8040">
            <v>341000</v>
          </cell>
          <cell r="R8040">
            <v>37565.217391304403</v>
          </cell>
          <cell r="S8040">
            <v>378000</v>
          </cell>
          <cell r="T8040">
            <v>48834.782608695721</v>
          </cell>
          <cell r="U8040">
            <v>389834.78260869574</v>
          </cell>
          <cell r="V8040">
            <v>389800</v>
          </cell>
          <cell r="W8040">
            <v>15593.39130434783</v>
          </cell>
          <cell r="X8040">
            <v>405428.17391304357</v>
          </cell>
        </row>
        <row r="8041">
          <cell r="E8041" t="str">
            <v>37.1E02.1435</v>
          </cell>
          <cell r="F8041" t="str">
            <v>02. NỘI KHOA</v>
          </cell>
          <cell r="G8041" t="str">
            <v>2.541</v>
          </cell>
          <cell r="H8041" t="str">
            <v>Định lượng kháng thể kháng Insulin</v>
          </cell>
          <cell r="I8041" t="str">
            <v>Định lượng kháng thể kháng Insulin</v>
          </cell>
          <cell r="J8041" t="str">
            <v>Định lượng kháng thể kháng Insulin</v>
          </cell>
          <cell r="K8041" t="str">
            <v>B</v>
          </cell>
          <cell r="M8041">
            <v>1447</v>
          </cell>
          <cell r="N8041">
            <v>1447</v>
          </cell>
          <cell r="P8041" t="str">
            <v>Định lượng kháng thể kháng Insulin</v>
          </cell>
          <cell r="Q8041">
            <v>355000</v>
          </cell>
          <cell r="R8041">
            <v>39130.434782608703</v>
          </cell>
          <cell r="S8041">
            <v>394000</v>
          </cell>
          <cell r="T8041">
            <v>50869.565217391311</v>
          </cell>
          <cell r="U8041">
            <v>405869.5652173913</v>
          </cell>
          <cell r="V8041">
            <v>405800</v>
          </cell>
          <cell r="W8041">
            <v>16234.782608695652</v>
          </cell>
          <cell r="X8041">
            <v>422104.34782608697</v>
          </cell>
        </row>
        <row r="8042">
          <cell r="E8042" t="str">
            <v>37.1E02.1436</v>
          </cell>
          <cell r="F8042" t="str">
            <v>02. NỘI KHOA</v>
          </cell>
          <cell r="G8042" t="str">
            <v>2.531</v>
          </cell>
          <cell r="H8042" t="str">
            <v>Định lượng kháng thể kháng Jo - 1</v>
          </cell>
          <cell r="I8042" t="str">
            <v>Định lượng kháng thể kháng Jo - 1</v>
          </cell>
          <cell r="J8042" t="str">
            <v>Định lượng kháng thể kháng Jo - 1</v>
          </cell>
          <cell r="K8042" t="str">
            <v>B</v>
          </cell>
          <cell r="M8042">
            <v>1448</v>
          </cell>
          <cell r="N8042">
            <v>1448</v>
          </cell>
          <cell r="P8042" t="str">
            <v>Định lượng kháng thể kháng Jo - 1</v>
          </cell>
          <cell r="Q8042">
            <v>398000</v>
          </cell>
          <cell r="R8042">
            <v>43826.0869565217</v>
          </cell>
          <cell r="S8042">
            <v>441000</v>
          </cell>
          <cell r="T8042">
            <v>56973.913043478213</v>
          </cell>
          <cell r="U8042">
            <v>454973.91304347821</v>
          </cell>
          <cell r="V8042">
            <v>454900</v>
          </cell>
          <cell r="W8042">
            <v>18198.956521739128</v>
          </cell>
          <cell r="X8042">
            <v>473172.86956521735</v>
          </cell>
        </row>
        <row r="8043">
          <cell r="E8043" t="str">
            <v>37.1E02.1436</v>
          </cell>
          <cell r="F8043" t="str">
            <v>22. HUYẾT HỌC TRUYỀN MÁU</v>
          </cell>
          <cell r="G8043" t="str">
            <v>22.319</v>
          </cell>
          <cell r="H8043" t="str">
            <v>Kháng thể Sm-Jo-1 (anti Sm-Jo-1) bằng kỹ thuật ELISA</v>
          </cell>
          <cell r="I8043" t="str">
            <v>Kháng thể Sm-Jo-1 (anti Sm-Jo-1) bằng kỹ thuật ELISA</v>
          </cell>
          <cell r="J8043" t="str">
            <v>Kháng thể Sm-Jo-1 (anti Sm-Jo-1) bằng kỹ thuật ELISA</v>
          </cell>
          <cell r="K8043" t="str">
            <v>B</v>
          </cell>
          <cell r="M8043">
            <v>1448</v>
          </cell>
          <cell r="N8043">
            <v>1448</v>
          </cell>
          <cell r="P8043" t="str">
            <v>Định lượng kháng thể kháng Jo - 1</v>
          </cell>
          <cell r="Q8043">
            <v>398000</v>
          </cell>
          <cell r="R8043">
            <v>43826.0869565217</v>
          </cell>
          <cell r="S8043">
            <v>441000</v>
          </cell>
          <cell r="T8043">
            <v>56973.913043478213</v>
          </cell>
          <cell r="U8043">
            <v>454973.91304347821</v>
          </cell>
          <cell r="V8043">
            <v>454900</v>
          </cell>
          <cell r="W8043">
            <v>18198.956521739128</v>
          </cell>
          <cell r="X8043">
            <v>473172.86956521735</v>
          </cell>
        </row>
        <row r="8044">
          <cell r="E8044" t="str">
            <v>37.1E02.1437</v>
          </cell>
          <cell r="F8044" t="str">
            <v>02. NỘI KHOA</v>
          </cell>
          <cell r="G8044" t="str">
            <v>2.520</v>
          </cell>
          <cell r="H8044" t="str">
            <v>Định lượng kháng thể kháng nhân và kháng thể kháng chuỗi kép (ANA &amp; DsDNA)</v>
          </cell>
          <cell r="I8044" t="str">
            <v>Định lượng kháng thể kháng nhân và kháng thể kháng chuỗi kép (ANA &amp; DsDNA)</v>
          </cell>
          <cell r="J8044" t="str">
            <v>Định lượng kháng thể kháng nhân và kháng thể kháng chuỗi kép (ANA &amp; DsDNA)</v>
          </cell>
          <cell r="K8044" t="str">
            <v>B</v>
          </cell>
          <cell r="M8044">
            <v>1449</v>
          </cell>
          <cell r="N8044">
            <v>1449</v>
          </cell>
          <cell r="P8044" t="str">
            <v>Định lượng kháng thể kháng nhân và kháng thể kháng chuỗi kép (ANA&amp;DsDNA)</v>
          </cell>
          <cell r="Q8044">
            <v>464000</v>
          </cell>
          <cell r="R8044">
            <v>62608.695652173898</v>
          </cell>
          <cell r="S8044">
            <v>526000</v>
          </cell>
          <cell r="T8044">
            <v>81391.304347826066</v>
          </cell>
          <cell r="U8044">
            <v>545391.30434782605</v>
          </cell>
          <cell r="V8044">
            <v>545300</v>
          </cell>
          <cell r="W8044">
            <v>21815.652173913044</v>
          </cell>
          <cell r="X8044">
            <v>567206.95652173914</v>
          </cell>
        </row>
        <row r="8045">
          <cell r="E8045" t="str">
            <v>37.1E02.1438</v>
          </cell>
          <cell r="F8045" t="str">
            <v>22. HUYẾT HỌC TRUYỀN MÁU</v>
          </cell>
          <cell r="G8045" t="str">
            <v>22.325</v>
          </cell>
          <cell r="H8045" t="str">
            <v>Kháng thể kháng dsDNA (anti-dsDNA) bằng kỹ thuật ELISA</v>
          </cell>
          <cell r="I8045" t="str">
            <v>Kháng thể kháng dsDNA (anti-dsDNA) bằng kỹ thuật ELISA</v>
          </cell>
          <cell r="J8045" t="str">
            <v>Kháng thể kháng dsDNA (anti-dsDNA) bằng kỹ thuật ELISA</v>
          </cell>
          <cell r="K8045" t="str">
            <v>B</v>
          </cell>
          <cell r="M8045">
            <v>1450</v>
          </cell>
          <cell r="N8045">
            <v>1450</v>
          </cell>
          <cell r="P8045" t="str">
            <v>Định lượng kháng thể kháng DNA chuỗi kép  (Anti dsDNA) bằng máy tự động/bán tự động</v>
          </cell>
          <cell r="Q8045">
            <v>220000</v>
          </cell>
          <cell r="R8045">
            <v>40695.652173913099</v>
          </cell>
          <cell r="S8045">
            <v>260000</v>
          </cell>
          <cell r="T8045">
            <v>52904.347826087032</v>
          </cell>
          <cell r="U8045">
            <v>272904.34782608703</v>
          </cell>
          <cell r="V8045">
            <v>272900</v>
          </cell>
          <cell r="W8045">
            <v>10916.173913043482</v>
          </cell>
          <cell r="X8045">
            <v>283820.52173913049</v>
          </cell>
        </row>
        <row r="8046">
          <cell r="E8046" t="str">
            <v>37.1E02.1438</v>
          </cell>
          <cell r="F8046" t="str">
            <v>22. HUYẾT HỌC TRUYỀN MÁU</v>
          </cell>
          <cell r="G8046" t="str">
            <v>22.327</v>
          </cell>
          <cell r="H8046" t="str">
            <v>Kháng thể kháng dsDNA (anti-dsDNA) bằng kỹ thuật huỳnh quang</v>
          </cell>
          <cell r="I8046" t="str">
            <v>Kháng thể kháng dsDNA (anti-dsDNA) bằng kỹ thuật huỳnh quang</v>
          </cell>
          <cell r="J8046" t="str">
            <v>Kháng thể kháng dsDNA (anti-dsDNA) bằng kỹ thuật huỳnh quang</v>
          </cell>
          <cell r="K8046" t="str">
            <v>B</v>
          </cell>
          <cell r="M8046">
            <v>1450</v>
          </cell>
          <cell r="N8046">
            <v>1450</v>
          </cell>
          <cell r="P8046" t="str">
            <v>Định lượng kháng thể kháng DNA chuỗi kép  (Anti dsDNA) bằng máy tự động/bán tự động</v>
          </cell>
          <cell r="Q8046">
            <v>220000</v>
          </cell>
          <cell r="R8046">
            <v>40695.652173913099</v>
          </cell>
          <cell r="S8046">
            <v>260000</v>
          </cell>
          <cell r="T8046">
            <v>52904.347826087032</v>
          </cell>
          <cell r="U8046">
            <v>272904.34782608703</v>
          </cell>
          <cell r="V8046">
            <v>272900</v>
          </cell>
          <cell r="W8046">
            <v>10916.173913043482</v>
          </cell>
          <cell r="X8046">
            <v>283820.52173913049</v>
          </cell>
        </row>
        <row r="8047">
          <cell r="E8047" t="str">
            <v>37.1E02.1439</v>
          </cell>
          <cell r="F8047" t="str">
            <v>22. HUYẾT HỌC TRUYỀN MÁU</v>
          </cell>
          <cell r="G8047" t="str">
            <v>22.347</v>
          </cell>
          <cell r="H8047" t="str">
            <v>Xét nghiệm kháng thể kháng dsDNA (ngưng kết latex)</v>
          </cell>
          <cell r="I8047" t="str">
            <v>Xét nghiệm kháng thể kháng dsDNA (ngưng kết latex)</v>
          </cell>
          <cell r="J8047" t="str">
            <v>Xét nghiệm kháng thể kháng dsDNA (ngưng kết latex)</v>
          </cell>
          <cell r="K8047" t="str">
            <v>C</v>
          </cell>
          <cell r="M8047">
            <v>1451</v>
          </cell>
          <cell r="N8047">
            <v>1451</v>
          </cell>
          <cell r="P8047" t="str">
            <v>Định lượng kháng thể kháng DNA chuỗi kép  (Anti dsDNA) test nhanh</v>
          </cell>
          <cell r="Q8047">
            <v>100000</v>
          </cell>
          <cell r="R8047">
            <v>18782.608695652201</v>
          </cell>
          <cell r="S8047">
            <v>118000</v>
          </cell>
          <cell r="T8047">
            <v>24417.391304347861</v>
          </cell>
          <cell r="U8047">
            <v>124417.39130434787</v>
          </cell>
          <cell r="V8047">
            <v>124400</v>
          </cell>
          <cell r="W8047">
            <v>4976.6956521739148</v>
          </cell>
          <cell r="X8047">
            <v>129394.08695652179</v>
          </cell>
        </row>
        <row r="8048">
          <cell r="E8048" t="str">
            <v>37.1E02.1440</v>
          </cell>
          <cell r="F8048" t="str">
            <v>22. HUYẾT HỌC TRUYỀN MÁU</v>
          </cell>
          <cell r="G8048" t="str">
            <v>22.326</v>
          </cell>
          <cell r="H8048" t="str">
            <v>Kháng thể kháng nhân (anti-ANA) bằng kỹ thuật ELISA</v>
          </cell>
          <cell r="I8048" t="str">
            <v>Kháng thể kháng nhân (anti-ANA) bằng kỹ thuật ELISA</v>
          </cell>
          <cell r="J8048" t="str">
            <v>Kháng thể kháng nhân (anti-ANA) bằng kỹ thuật ELISA</v>
          </cell>
          <cell r="K8048" t="str">
            <v>B</v>
          </cell>
          <cell r="M8048">
            <v>1452</v>
          </cell>
          <cell r="N8048">
            <v>1452</v>
          </cell>
          <cell r="P8048" t="str">
            <v>Định lượng kháng thể kháng nhân (ANA) bằng máy tự động/bán tự động</v>
          </cell>
          <cell r="Q8048">
            <v>250000</v>
          </cell>
          <cell r="R8048">
            <v>46956.521739130403</v>
          </cell>
          <cell r="S8048">
            <v>296000</v>
          </cell>
          <cell r="T8048">
            <v>61043.478260869524</v>
          </cell>
          <cell r="U8048">
            <v>311043.47826086951</v>
          </cell>
          <cell r="V8048">
            <v>311000</v>
          </cell>
          <cell r="W8048">
            <v>12441.73913043478</v>
          </cell>
          <cell r="X8048">
            <v>323485.21739130426</v>
          </cell>
        </row>
        <row r="8049">
          <cell r="E8049" t="str">
            <v>37.1E02.1440</v>
          </cell>
          <cell r="F8049" t="str">
            <v>22. HUYẾT HỌC TRUYỀN MÁU</v>
          </cell>
          <cell r="G8049" t="str">
            <v>22.328</v>
          </cell>
          <cell r="H8049" t="str">
            <v>Kháng thể kháng nhân (anti-ANA) bằng kỹ thuật huỳnh quang</v>
          </cell>
          <cell r="I8049" t="str">
            <v>Kháng thể kháng nhân (anti-ANA) bằng kỹ thuật huỳnh quang</v>
          </cell>
          <cell r="J8049" t="str">
            <v>Kháng thể kháng nhân (anti-ANA) bằng kỹ thuật huỳnh quang</v>
          </cell>
          <cell r="K8049" t="str">
            <v>B</v>
          </cell>
          <cell r="M8049">
            <v>1452</v>
          </cell>
          <cell r="N8049">
            <v>1452</v>
          </cell>
          <cell r="P8049" t="str">
            <v>Định lượng kháng thể kháng nhân (ANA) bằng máy tự động/bán tự động</v>
          </cell>
          <cell r="Q8049">
            <v>250000</v>
          </cell>
          <cell r="R8049">
            <v>46956.521739130403</v>
          </cell>
          <cell r="S8049">
            <v>296000</v>
          </cell>
          <cell r="T8049">
            <v>61043.478260869524</v>
          </cell>
          <cell r="U8049">
            <v>311043.47826086951</v>
          </cell>
          <cell r="V8049">
            <v>311000</v>
          </cell>
          <cell r="W8049">
            <v>12441.73913043478</v>
          </cell>
          <cell r="X8049">
            <v>323485.21739130426</v>
          </cell>
        </row>
        <row r="8050">
          <cell r="E8050" t="str">
            <v>37.1E02.1442</v>
          </cell>
          <cell r="F8050" t="str">
            <v>02. NỘI KHOA</v>
          </cell>
          <cell r="G8050" t="str">
            <v>2.523</v>
          </cell>
          <cell r="H8050" t="str">
            <v>Định lượng kháng thể kháng Beta2- Glycoprotein IgG/IgM</v>
          </cell>
          <cell r="I8050" t="str">
            <v>Định lượng kháng thể kháng Beta2- Glycoprotein IgG/IgM</v>
          </cell>
          <cell r="J8050" t="str">
            <v>Định lượng kháng thể kháng Beta2- Glycoprotein IgG/IgM</v>
          </cell>
          <cell r="K8050" t="str">
            <v>B</v>
          </cell>
          <cell r="M8050">
            <v>1454</v>
          </cell>
          <cell r="N8050">
            <v>1454</v>
          </cell>
          <cell r="P8050" t="str">
            <v xml:space="preserve">Định lượng kháng thể kháng Phospholipid (IgG/IgM)/ Cardiolipin (IgG/IgM)/ Beta2-Glycoprotein (IgG/IgM) </v>
          </cell>
          <cell r="Q8050">
            <v>536000</v>
          </cell>
          <cell r="R8050">
            <v>54782.608695652198</v>
          </cell>
          <cell r="S8050">
            <v>590000</v>
          </cell>
          <cell r="T8050">
            <v>71217.391304347853</v>
          </cell>
          <cell r="U8050">
            <v>607217.3913043479</v>
          </cell>
          <cell r="V8050">
            <v>607200</v>
          </cell>
          <cell r="W8050">
            <v>24288.695652173916</v>
          </cell>
          <cell r="X8050">
            <v>631506.08695652185</v>
          </cell>
        </row>
        <row r="8051">
          <cell r="E8051" t="str">
            <v>37.1E02.1442</v>
          </cell>
          <cell r="F8051" t="str">
            <v>02. NỘI KHOA</v>
          </cell>
          <cell r="G8051" t="str">
            <v>2.522</v>
          </cell>
          <cell r="H8051" t="str">
            <v>Định lượng kháng thể kháng Cardiolipin IgG/IgM</v>
          </cell>
          <cell r="I8051" t="str">
            <v>Định lượng kháng thể kháng Cardiolipin IgG/IgM</v>
          </cell>
          <cell r="J8051" t="str">
            <v>Định lượng kháng thể kháng Cardiolipin IgG/IgM</v>
          </cell>
          <cell r="K8051" t="str">
            <v>B</v>
          </cell>
          <cell r="M8051">
            <v>1454</v>
          </cell>
          <cell r="N8051">
            <v>1454</v>
          </cell>
          <cell r="P8051" t="str">
            <v xml:space="preserve">Định lượng kháng thể kháng Phospholipid (IgG/IgM)/ Cardiolipin (IgG/IgM)/ Beta2-Glycoprotein (IgG/IgM) </v>
          </cell>
          <cell r="Q8051">
            <v>536000</v>
          </cell>
          <cell r="R8051">
            <v>54782.608695652198</v>
          </cell>
          <cell r="S8051">
            <v>590000</v>
          </cell>
          <cell r="T8051">
            <v>71217.391304347853</v>
          </cell>
          <cell r="U8051">
            <v>607217.3913043479</v>
          </cell>
          <cell r="V8051">
            <v>607200</v>
          </cell>
          <cell r="W8051">
            <v>24288.695652173916</v>
          </cell>
          <cell r="X8051">
            <v>631506.08695652185</v>
          </cell>
        </row>
        <row r="8052">
          <cell r="E8052" t="str">
            <v>37.1E02.1442</v>
          </cell>
          <cell r="F8052" t="str">
            <v>02. NỘI KHOA</v>
          </cell>
          <cell r="G8052" t="str">
            <v>2.521</v>
          </cell>
          <cell r="H8052" t="str">
            <v>Định lượng kháng thể kháng Phospholipid IgG/IgM</v>
          </cell>
          <cell r="I8052" t="str">
            <v>Định lượng kháng thể kháng Phospholipid IgG/IgM</v>
          </cell>
          <cell r="J8052" t="str">
            <v>Định lượng kháng thể kháng Phospholipid IgG/IgM</v>
          </cell>
          <cell r="K8052" t="str">
            <v>B</v>
          </cell>
          <cell r="M8052">
            <v>1454</v>
          </cell>
          <cell r="N8052">
            <v>1454</v>
          </cell>
          <cell r="P8052" t="str">
            <v xml:space="preserve">Định lượng kháng thể kháng Phospholipid (IgG/IgM)/ Cardiolipin (IgG/IgM)/ Beta2-Glycoprotein (IgG/IgM) </v>
          </cell>
          <cell r="Q8052">
            <v>536000</v>
          </cell>
          <cell r="R8052">
            <v>54782.608695652198</v>
          </cell>
          <cell r="S8052">
            <v>590000</v>
          </cell>
          <cell r="T8052">
            <v>71217.391304347853</v>
          </cell>
          <cell r="U8052">
            <v>607217.3913043479</v>
          </cell>
          <cell r="V8052">
            <v>607200</v>
          </cell>
          <cell r="W8052">
            <v>24288.695652173916</v>
          </cell>
          <cell r="X8052">
            <v>631506.08695652185</v>
          </cell>
        </row>
        <row r="8053">
          <cell r="E8053" t="str">
            <v>37.1E02.1442</v>
          </cell>
          <cell r="F8053" t="str">
            <v>22. HUYẾT HỌC TRUYỀN MÁU</v>
          </cell>
          <cell r="G8053" t="str">
            <v>22.375</v>
          </cell>
          <cell r="H8053" t="str">
            <v>Anti phospholipid IgG và IgM (sàng lọc các kháng thể kháng phospholipid lớp IgG và IgM bằng kỹ thuật ELISA</v>
          </cell>
          <cell r="I8053" t="str">
            <v>Anti phospholipid IgG và IgM (sàng lọc các kháng thể kháng phospholipid lớp IgG và IgM bằng kỹ thuật ELISA</v>
          </cell>
          <cell r="J8053" t="str">
            <v>Anti phospholipid IgG và IgM (sàng lọc các kháng thể kháng phospholipid lớp IgG và IgM bằng kỹ thuật ELISA</v>
          </cell>
          <cell r="K8053" t="str">
            <v>B</v>
          </cell>
          <cell r="M8053">
            <v>1454</v>
          </cell>
          <cell r="N8053">
            <v>1454</v>
          </cell>
          <cell r="P8053" t="str">
            <v xml:space="preserve">Định lượng kháng thể kháng Phospholipid (IgG/IgM)/ Cardiolipin (IgG/IgM)/ Beta2-Glycoprotein (IgG/IgM) </v>
          </cell>
          <cell r="Q8053">
            <v>536000</v>
          </cell>
          <cell r="R8053">
            <v>54782.608695652198</v>
          </cell>
          <cell r="S8053">
            <v>590000</v>
          </cell>
          <cell r="T8053">
            <v>71217.391304347853</v>
          </cell>
          <cell r="U8053">
            <v>607217.3913043479</v>
          </cell>
          <cell r="V8053">
            <v>607200</v>
          </cell>
          <cell r="W8053">
            <v>24288.695652173916</v>
          </cell>
          <cell r="X8053">
            <v>631506.08695652185</v>
          </cell>
        </row>
        <row r="8054">
          <cell r="E8054" t="str">
            <v>37.1E02.1443</v>
          </cell>
          <cell r="F8054" t="str">
            <v>02. NỘI KHOA</v>
          </cell>
          <cell r="G8054" t="str">
            <v>2.537</v>
          </cell>
          <cell r="H8054" t="str">
            <v>Định lượng kháng thể kháng Prothrombin</v>
          </cell>
          <cell r="I8054" t="str">
            <v>Định lượng kháng thể kháng Prothrombin</v>
          </cell>
          <cell r="J8054" t="str">
            <v>Định lượng kháng thể kháng Prothrombin</v>
          </cell>
          <cell r="K8054" t="str">
            <v>B</v>
          </cell>
          <cell r="M8054">
            <v>1455</v>
          </cell>
          <cell r="N8054">
            <v>1455</v>
          </cell>
          <cell r="P8054" t="str">
            <v>Định lượng kháng thể kháng Prothrombin</v>
          </cell>
          <cell r="Q8054">
            <v>411000</v>
          </cell>
          <cell r="R8054">
            <v>45391.304347826102</v>
          </cell>
          <cell r="S8054">
            <v>456000</v>
          </cell>
          <cell r="T8054">
            <v>59008.695652173934</v>
          </cell>
          <cell r="U8054">
            <v>470008.69565217395</v>
          </cell>
          <cell r="V8054">
            <v>470000</v>
          </cell>
          <cell r="W8054">
            <v>18800.34782608696</v>
          </cell>
          <cell r="X8054">
            <v>488809.04347826092</v>
          </cell>
        </row>
        <row r="8055">
          <cell r="E8055" t="str">
            <v>37.1E02.1444</v>
          </cell>
          <cell r="F8055" t="str">
            <v>02. NỘI KHOA</v>
          </cell>
          <cell r="G8055" t="str">
            <v>2.538</v>
          </cell>
          <cell r="H8055" t="str">
            <v>Định lượng kháng thể kháng RNP-70</v>
          </cell>
          <cell r="I8055" t="str">
            <v>Định lượng kháng thể kháng RNP-70</v>
          </cell>
          <cell r="J8055" t="str">
            <v>Định lượng kháng thể kháng RNP-70</v>
          </cell>
          <cell r="K8055" t="str">
            <v>B</v>
          </cell>
          <cell r="M8055">
            <v>1456</v>
          </cell>
          <cell r="N8055">
            <v>1456</v>
          </cell>
          <cell r="P8055" t="str">
            <v>Định lượng kháng thể kháng RNP-70</v>
          </cell>
          <cell r="Q8055">
            <v>384000</v>
          </cell>
          <cell r="R8055">
            <v>42260.869565217399</v>
          </cell>
          <cell r="S8055">
            <v>426000</v>
          </cell>
          <cell r="T8055">
            <v>54939.130434782623</v>
          </cell>
          <cell r="U8055">
            <v>438939.13043478259</v>
          </cell>
          <cell r="V8055">
            <v>438900</v>
          </cell>
          <cell r="W8055">
            <v>17557.565217391304</v>
          </cell>
          <cell r="X8055">
            <v>456496.69565217389</v>
          </cell>
        </row>
        <row r="8056">
          <cell r="E8056" t="str">
            <v>37.1E02.1445</v>
          </cell>
          <cell r="F8056" t="str">
            <v>02. NỘI KHOA</v>
          </cell>
          <cell r="G8056" t="str">
            <v>2.530</v>
          </cell>
          <cell r="H8056" t="str">
            <v>Định lượng kháng thể kháng Scl-70</v>
          </cell>
          <cell r="I8056" t="str">
            <v>Định lượng kháng thể kháng Scl-70</v>
          </cell>
          <cell r="J8056" t="str">
            <v>Định lượng kháng thể kháng Scl-70</v>
          </cell>
          <cell r="K8056" t="str">
            <v>B</v>
          </cell>
          <cell r="M8056">
            <v>1457</v>
          </cell>
          <cell r="N8056">
            <v>1457</v>
          </cell>
          <cell r="P8056" t="str">
            <v>Định lượng kháng thể kháng Scl-70</v>
          </cell>
          <cell r="Q8056">
            <v>341000</v>
          </cell>
          <cell r="R8056">
            <v>37565.217391304403</v>
          </cell>
          <cell r="S8056">
            <v>378000</v>
          </cell>
          <cell r="T8056">
            <v>48834.782608695721</v>
          </cell>
          <cell r="U8056">
            <v>389834.78260869574</v>
          </cell>
          <cell r="V8056">
            <v>389800</v>
          </cell>
          <cell r="W8056">
            <v>15593.39130434783</v>
          </cell>
          <cell r="X8056">
            <v>405428.17391304357</v>
          </cell>
        </row>
        <row r="8057">
          <cell r="E8057" t="str">
            <v>37.1E02.1445</v>
          </cell>
          <cell r="F8057" t="str">
            <v>22. HUYẾT HỌC TRUYỀN MÁU</v>
          </cell>
          <cell r="G8057" t="str">
            <v>22.318</v>
          </cell>
          <cell r="H8057" t="str">
            <v>Kháng thể kháng Scl 70 (anti Scl-70) bằng kỹ thuật ELISA</v>
          </cell>
          <cell r="I8057" t="str">
            <v>Kháng thể kháng Scl 70 (anti Scl-70) bằng kỹ thuật ELISA</v>
          </cell>
          <cell r="J8057" t="str">
            <v>Kháng thể kháng Scl 70 (anti Scl-70) bằng kỹ thuật ELISA</v>
          </cell>
          <cell r="K8057" t="str">
            <v>B</v>
          </cell>
          <cell r="M8057">
            <v>1457</v>
          </cell>
          <cell r="N8057">
            <v>1457</v>
          </cell>
          <cell r="P8057" t="str">
            <v>Định lượng kháng thể kháng Scl-70</v>
          </cell>
          <cell r="Q8057">
            <v>341000</v>
          </cell>
          <cell r="R8057">
            <v>37565.217391304403</v>
          </cell>
          <cell r="S8057">
            <v>378000</v>
          </cell>
          <cell r="T8057">
            <v>48834.782608695721</v>
          </cell>
          <cell r="U8057">
            <v>389834.78260869574</v>
          </cell>
          <cell r="V8057">
            <v>389800</v>
          </cell>
          <cell r="W8057">
            <v>15593.39130434783</v>
          </cell>
          <cell r="X8057">
            <v>405428.17391304357</v>
          </cell>
        </row>
        <row r="8058">
          <cell r="E8058" t="str">
            <v>37.1E02.1446</v>
          </cell>
          <cell r="F8058" t="str">
            <v>02. NỘI KHOA</v>
          </cell>
          <cell r="G8058" t="str">
            <v>2.533</v>
          </cell>
          <cell r="H8058" t="str">
            <v>Định lượng kháng thể kháng Sm</v>
          </cell>
          <cell r="I8058" t="str">
            <v>Định lượng kháng thể kháng Sm</v>
          </cell>
          <cell r="J8058" t="str">
            <v>Định lượng kháng thể kháng Sm</v>
          </cell>
          <cell r="K8058" t="str">
            <v>B</v>
          </cell>
          <cell r="M8058">
            <v>1458</v>
          </cell>
          <cell r="N8058">
            <v>1458</v>
          </cell>
          <cell r="P8058" t="str">
            <v>Định lượng kháng thể kháng Sm</v>
          </cell>
          <cell r="Q8058">
            <v>368000</v>
          </cell>
          <cell r="R8058">
            <v>39130.434782608703</v>
          </cell>
          <cell r="S8058">
            <v>407000</v>
          </cell>
          <cell r="T8058">
            <v>50869.565217391311</v>
          </cell>
          <cell r="U8058">
            <v>418869.5652173913</v>
          </cell>
          <cell r="V8058">
            <v>418800</v>
          </cell>
          <cell r="W8058">
            <v>16754.782608695652</v>
          </cell>
          <cell r="X8058">
            <v>435624.34782608697</v>
          </cell>
        </row>
        <row r="8059">
          <cell r="E8059" t="str">
            <v>37.1E02.1446</v>
          </cell>
          <cell r="F8059" t="str">
            <v>22. HUYẾT HỌC TRUYỀN MÁU</v>
          </cell>
          <cell r="G8059" t="str">
            <v>22.320</v>
          </cell>
          <cell r="H8059" t="str">
            <v>Kháng thể kháng Sm (anti Sm) bằng kỹ thuật ELISA</v>
          </cell>
          <cell r="I8059" t="str">
            <v>Kháng thể kháng Sm (anti Sm) bằng kỹ thuật ELISA</v>
          </cell>
          <cell r="J8059" t="str">
            <v>Kháng thể kháng Sm (anti Sm) bằng kỹ thuật ELISA</v>
          </cell>
          <cell r="K8059" t="str">
            <v>B</v>
          </cell>
          <cell r="M8059">
            <v>1458</v>
          </cell>
          <cell r="N8059">
            <v>1458</v>
          </cell>
          <cell r="P8059" t="str">
            <v>Định lượng kháng thể kháng Sm</v>
          </cell>
          <cell r="Q8059">
            <v>368000</v>
          </cell>
          <cell r="R8059">
            <v>39130.434782608703</v>
          </cell>
          <cell r="S8059">
            <v>407000</v>
          </cell>
          <cell r="T8059">
            <v>50869.565217391311</v>
          </cell>
          <cell r="U8059">
            <v>418869.5652173913</v>
          </cell>
          <cell r="V8059">
            <v>418800</v>
          </cell>
          <cell r="W8059">
            <v>16754.782608695652</v>
          </cell>
          <cell r="X8059">
            <v>435624.34782608697</v>
          </cell>
        </row>
        <row r="8060">
          <cell r="E8060" t="str">
            <v>37.1E02.1447</v>
          </cell>
          <cell r="F8060" t="str">
            <v>02. NỘI KHOA</v>
          </cell>
          <cell r="G8060" t="str">
            <v>2.534</v>
          </cell>
          <cell r="H8060" t="str">
            <v>Định lượng kháng thể kháng SS-A(Ro)</v>
          </cell>
          <cell r="I8060" t="str">
            <v>Định lượng kháng thể kháng SS-A(Ro)</v>
          </cell>
          <cell r="J8060" t="str">
            <v>Định lượng kháng thể kháng SS-A(Ro)</v>
          </cell>
          <cell r="K8060" t="str">
            <v>B</v>
          </cell>
          <cell r="M8060">
            <v>1459</v>
          </cell>
          <cell r="N8060">
            <v>1459</v>
          </cell>
          <cell r="P8060" t="str">
            <v xml:space="preserve">Định lượng kháng thể kháng SSA(Ro)/SSB(La)/SSA-p200 </v>
          </cell>
          <cell r="Q8060">
            <v>398000</v>
          </cell>
          <cell r="R8060">
            <v>43826.0869565217</v>
          </cell>
          <cell r="S8060">
            <v>441000</v>
          </cell>
          <cell r="T8060">
            <v>56973.913043478213</v>
          </cell>
          <cell r="U8060">
            <v>454973.91304347821</v>
          </cell>
          <cell r="V8060">
            <v>454900</v>
          </cell>
          <cell r="W8060">
            <v>18198.956521739128</v>
          </cell>
          <cell r="X8060">
            <v>473172.86956521735</v>
          </cell>
        </row>
        <row r="8061">
          <cell r="E8061" t="str">
            <v>37.1E02.1447</v>
          </cell>
          <cell r="F8061" t="str">
            <v>02. NỘI KHOA</v>
          </cell>
          <cell r="G8061" t="str">
            <v>2.536</v>
          </cell>
          <cell r="H8061" t="str">
            <v>Định lượng kháng thể kháng SSA-p200</v>
          </cell>
          <cell r="I8061" t="str">
            <v>Định lượng kháng thể kháng SSA-p200</v>
          </cell>
          <cell r="J8061" t="str">
            <v>Định lượng kháng thể kháng SSA-p200</v>
          </cell>
          <cell r="K8061" t="str">
            <v>B</v>
          </cell>
          <cell r="M8061">
            <v>1459</v>
          </cell>
          <cell r="N8061">
            <v>1459</v>
          </cell>
          <cell r="P8061" t="str">
            <v xml:space="preserve">Định lượng kháng thể kháng SSA(Ro)/SSB(La)/SSA-p200 </v>
          </cell>
          <cell r="Q8061">
            <v>398000</v>
          </cell>
          <cell r="R8061">
            <v>43826.0869565217</v>
          </cell>
          <cell r="S8061">
            <v>441000</v>
          </cell>
          <cell r="T8061">
            <v>56973.913043478213</v>
          </cell>
          <cell r="U8061">
            <v>454973.91304347821</v>
          </cell>
          <cell r="V8061">
            <v>454900</v>
          </cell>
          <cell r="W8061">
            <v>18198.956521739128</v>
          </cell>
          <cell r="X8061">
            <v>473172.86956521735</v>
          </cell>
        </row>
        <row r="8062">
          <cell r="E8062" t="str">
            <v>37.1E02.1447</v>
          </cell>
          <cell r="F8062" t="str">
            <v>02. NỘI KHOA</v>
          </cell>
          <cell r="G8062" t="str">
            <v>2.535</v>
          </cell>
          <cell r="H8062" t="str">
            <v>Định lượng kháng thể kháng SS-B(La)</v>
          </cell>
          <cell r="I8062" t="str">
            <v>Định lượng kháng thể kháng SS-B(La)</v>
          </cell>
          <cell r="J8062" t="str">
            <v>Định lượng kháng thể kháng SS-B(La)</v>
          </cell>
          <cell r="K8062" t="str">
            <v>B</v>
          </cell>
          <cell r="M8062">
            <v>1459</v>
          </cell>
          <cell r="N8062">
            <v>1459</v>
          </cell>
          <cell r="P8062" t="str">
            <v xml:space="preserve">Định lượng kháng thể kháng SSA(Ro)/SSB(La)/SSA-p200 </v>
          </cell>
          <cell r="Q8062">
            <v>398000</v>
          </cell>
          <cell r="R8062">
            <v>43826.0869565217</v>
          </cell>
          <cell r="S8062">
            <v>441000</v>
          </cell>
          <cell r="T8062">
            <v>56973.913043478213</v>
          </cell>
          <cell r="U8062">
            <v>454973.91304347821</v>
          </cell>
          <cell r="V8062">
            <v>454900</v>
          </cell>
          <cell r="W8062">
            <v>18198.956521739128</v>
          </cell>
          <cell r="X8062">
            <v>473172.86956521735</v>
          </cell>
        </row>
        <row r="8063">
          <cell r="E8063" t="str">
            <v>37.1E02.1447</v>
          </cell>
          <cell r="F8063" t="str">
            <v>22. HUYẾT HỌC TRUYỀN MÁU</v>
          </cell>
          <cell r="G8063" t="str">
            <v>22.321</v>
          </cell>
          <cell r="H8063" t="str">
            <v>Kháng thể kháng SS-A (kháng La) (anti SS-A) bằng kỹ thuật ELISA</v>
          </cell>
          <cell r="I8063" t="str">
            <v>Kháng thể kháng SS-A (kháng La) (anti SS-A) bằng kỹ thuật ELISA</v>
          </cell>
          <cell r="J8063" t="str">
            <v>Kháng thể kháng SS-A (kháng La) (anti SS-A) bằng kỹ thuật ELISA</v>
          </cell>
          <cell r="K8063" t="str">
            <v>B</v>
          </cell>
          <cell r="M8063">
            <v>1459</v>
          </cell>
          <cell r="N8063">
            <v>1459</v>
          </cell>
          <cell r="P8063" t="str">
            <v xml:space="preserve">Định lượng kháng thể kháng SSA(Ro)/SSB(La)/SSA-p200 </v>
          </cell>
          <cell r="Q8063">
            <v>398000</v>
          </cell>
          <cell r="R8063">
            <v>43826.0869565217</v>
          </cell>
          <cell r="S8063">
            <v>441000</v>
          </cell>
          <cell r="T8063">
            <v>56973.913043478213</v>
          </cell>
          <cell r="U8063">
            <v>454973.91304347821</v>
          </cell>
          <cell r="V8063">
            <v>454900</v>
          </cell>
          <cell r="W8063">
            <v>18198.956521739128</v>
          </cell>
          <cell r="X8063">
            <v>473172.86956521735</v>
          </cell>
        </row>
        <row r="8064">
          <cell r="E8064" t="str">
            <v>37.1E02.1447</v>
          </cell>
          <cell r="F8064" t="str">
            <v>22. HUYẾT HỌC TRUYỀN MÁU</v>
          </cell>
          <cell r="G8064" t="str">
            <v>22.322</v>
          </cell>
          <cell r="H8064" t="str">
            <v>Kháng thể kháng SS-B (kháng Ro) (anti SS-B) bằng kỹ thuật ELISA</v>
          </cell>
          <cell r="I8064" t="str">
            <v>Kháng thể kháng SS-B (kháng Ro) (anti SS-B) bằng kỹ thuật ELISA</v>
          </cell>
          <cell r="J8064" t="str">
            <v>Kháng thể kháng SS-B (kháng Ro) (anti SS-B) bằng kỹ thuật ELISA</v>
          </cell>
          <cell r="K8064" t="str">
            <v>B</v>
          </cell>
          <cell r="M8064">
            <v>1459</v>
          </cell>
          <cell r="N8064">
            <v>1459</v>
          </cell>
          <cell r="P8064" t="str">
            <v xml:space="preserve">Định lượng kháng thể kháng SSA(Ro)/SSB(La)/SSA-p200 </v>
          </cell>
          <cell r="Q8064">
            <v>398000</v>
          </cell>
          <cell r="R8064">
            <v>43826.0869565217</v>
          </cell>
          <cell r="S8064">
            <v>441000</v>
          </cell>
          <cell r="T8064">
            <v>56973.913043478213</v>
          </cell>
          <cell r="U8064">
            <v>454973.91304347821</v>
          </cell>
          <cell r="V8064">
            <v>454900</v>
          </cell>
          <cell r="W8064">
            <v>18198.956521739128</v>
          </cell>
          <cell r="X8064">
            <v>473172.86956521735</v>
          </cell>
        </row>
        <row r="8065">
          <cell r="E8065" t="str">
            <v>37.1E02.1448</v>
          </cell>
          <cell r="F8065" t="str">
            <v>02. NỘI KHOA</v>
          </cell>
          <cell r="G8065" t="str">
            <v>2.548</v>
          </cell>
          <cell r="H8065" t="str">
            <v>Định lượng kháng thể kháng tiểu cầu</v>
          </cell>
          <cell r="I8065" t="str">
            <v>Định lượng kháng thể kháng tiểu cầu</v>
          </cell>
          <cell r="J8065" t="str">
            <v>Định lượng kháng thể kháng tiểu cầu</v>
          </cell>
          <cell r="K8065" t="str">
            <v>B</v>
          </cell>
          <cell r="M8065">
            <v>1460</v>
          </cell>
          <cell r="N8065">
            <v>1460</v>
          </cell>
          <cell r="P8065" t="str">
            <v>Định lượng kháng thể kháng tiểu cầu</v>
          </cell>
          <cell r="Q8065">
            <v>651000</v>
          </cell>
          <cell r="R8065">
            <v>70434.782608695605</v>
          </cell>
          <cell r="S8065">
            <v>721000</v>
          </cell>
          <cell r="T8065">
            <v>91565.217391304293</v>
          </cell>
          <cell r="U8065">
            <v>742565.21739130432</v>
          </cell>
          <cell r="V8065">
            <v>742500</v>
          </cell>
          <cell r="W8065">
            <v>29702.608695652172</v>
          </cell>
          <cell r="X8065">
            <v>772267.82608695654</v>
          </cell>
        </row>
        <row r="8066">
          <cell r="E8066" t="str">
            <v>37.1E02.1449</v>
          </cell>
          <cell r="F8066" t="str">
            <v>02. NỘI KHOA</v>
          </cell>
          <cell r="G8066" t="str">
            <v>2.547</v>
          </cell>
          <cell r="H8066" t="str">
            <v>Định lượng kháng thể kháng tinh trùng</v>
          </cell>
          <cell r="I8066" t="str">
            <v>Định lượng kháng thể kháng tinh trùng</v>
          </cell>
          <cell r="J8066" t="str">
            <v>Định lượng kháng thể kháng tinh trùng</v>
          </cell>
          <cell r="K8066" t="str">
            <v>B</v>
          </cell>
          <cell r="M8066">
            <v>1461</v>
          </cell>
          <cell r="N8066">
            <v>1461</v>
          </cell>
          <cell r="P8066" t="str">
            <v>Định lượng kháng thể kháng tinh trùng</v>
          </cell>
          <cell r="Q8066">
            <v>952000</v>
          </cell>
          <cell r="R8066">
            <v>78260.869565217406</v>
          </cell>
          <cell r="S8066">
            <v>1030000</v>
          </cell>
          <cell r="T8066">
            <v>101739.13043478262</v>
          </cell>
          <cell r="U8066">
            <v>1053739.1304347827</v>
          </cell>
          <cell r="V8066">
            <v>1053700</v>
          </cell>
          <cell r="W8066">
            <v>42149.565217391311</v>
          </cell>
          <cell r="X8066">
            <v>1095888.6956521741</v>
          </cell>
        </row>
        <row r="8067">
          <cell r="E8067" t="str">
            <v>37.1E02.1450</v>
          </cell>
          <cell r="F8067" t="str">
            <v>02. NỘI KHOA</v>
          </cell>
          <cell r="G8067" t="str">
            <v>2.524</v>
          </cell>
          <cell r="H8067" t="str">
            <v>Định lượng kháng thể kháng tương bào bạch cầu đa nhân trung tính (ANCA)</v>
          </cell>
          <cell r="I8067" t="str">
            <v>Định lượng kháng thể kháng tương bào bạch cầu đa nhân trung tính (ANCA)</v>
          </cell>
          <cell r="J8067" t="str">
            <v>Định lượng kháng thể kháng tương bào bạch cầu đa nhân trung tính (ANCA)</v>
          </cell>
          <cell r="K8067" t="str">
            <v>B</v>
          </cell>
          <cell r="M8067">
            <v>1462</v>
          </cell>
          <cell r="N8067">
            <v>1462</v>
          </cell>
          <cell r="P8067" t="str">
            <v>Định lượng kháng thể kháng tương bào bạch cầu đa nhân trung tính (ANCA)</v>
          </cell>
          <cell r="Q8067">
            <v>454000</v>
          </cell>
          <cell r="R8067">
            <v>46956.521739130403</v>
          </cell>
          <cell r="S8067">
            <v>500000</v>
          </cell>
          <cell r="T8067">
            <v>61043.478260869524</v>
          </cell>
          <cell r="U8067">
            <v>515043.47826086951</v>
          </cell>
          <cell r="V8067">
            <v>515000</v>
          </cell>
          <cell r="W8067">
            <v>20601.73913043478</v>
          </cell>
          <cell r="X8067">
            <v>535645.21739130432</v>
          </cell>
        </row>
        <row r="8068">
          <cell r="E8068" t="str">
            <v>37.1E02.1451</v>
          </cell>
          <cell r="F8068" t="str">
            <v>02. NỘI KHOA</v>
          </cell>
          <cell r="G8068" t="str">
            <v>2.528</v>
          </cell>
          <cell r="H8068" t="str">
            <v>Định lượng kháng thể kháng thụ thể GLYCOPROTEIN trên màng tế bào gan người châu Á (ASGPR)</v>
          </cell>
          <cell r="I8068" t="str">
            <v>Định lượng kháng thể kháng thụ thể GLYCOPROTEIN trên màng tế bào gan người châu Á (ASGPR)</v>
          </cell>
          <cell r="J8068" t="str">
            <v>Định lượng kháng thể kháng thụ thể GLYCOPROTEIN trên màng tế bào gan người châu Á (ASGPR)</v>
          </cell>
          <cell r="K8068" t="str">
            <v>B</v>
          </cell>
          <cell r="M8068">
            <v>1463</v>
          </cell>
          <cell r="N8068">
            <v>1463</v>
          </cell>
          <cell r="P8068" t="str">
            <v xml:space="preserve">Định lượng kháng thể kháng ty lạp thể (AMA-M2) /kháng thể kháng tương bào gan type1 (LC1) / kháng thể kháng tiểu vi thể gan thận type 1 (LKM1) / kháng thể kháng thụ thể GLYCOPROTEIN trên màng tế bào gan người châu Á (ASGPR) </v>
          </cell>
          <cell r="Q8068">
            <v>444000</v>
          </cell>
          <cell r="R8068">
            <v>48521.739130434798</v>
          </cell>
          <cell r="S8068">
            <v>492000</v>
          </cell>
          <cell r="T8068">
            <v>63078.260869565238</v>
          </cell>
          <cell r="U8068">
            <v>507078.26086956525</v>
          </cell>
          <cell r="V8068">
            <v>507000</v>
          </cell>
          <cell r="W8068">
            <v>20283.130434782612</v>
          </cell>
          <cell r="X8068">
            <v>527361.3913043479</v>
          </cell>
        </row>
        <row r="8069">
          <cell r="E8069" t="str">
            <v>37.1E02.1451</v>
          </cell>
          <cell r="F8069" t="str">
            <v>02. NỘI KHOA</v>
          </cell>
          <cell r="G8069" t="str">
            <v>2.527</v>
          </cell>
          <cell r="H8069" t="str">
            <v>Định lượng kháng thể kháng tiểu vi thể gan thận type 1 (LKM1)</v>
          </cell>
          <cell r="I8069" t="str">
            <v>Định lượng kháng thể kháng tiểu vi thể gan thận type 1 (LKM1)</v>
          </cell>
          <cell r="J8069" t="str">
            <v>Định lượng kháng thể kháng tiểu vi thể gan thận type 1 (LKM1)</v>
          </cell>
          <cell r="K8069" t="str">
            <v>B</v>
          </cell>
          <cell r="M8069">
            <v>1463</v>
          </cell>
          <cell r="N8069">
            <v>1463</v>
          </cell>
          <cell r="P8069" t="str">
            <v xml:space="preserve">Định lượng kháng thể kháng ty lạp thể (AMA-M2) /kháng thể kháng tương bào gan type1 (LC1) / kháng thể kháng tiểu vi thể gan thận type 1 (LKM1) / kháng thể kháng thụ thể GLYCOPROTEIN trên màng tế bào gan người châu Á (ASGPR) </v>
          </cell>
          <cell r="Q8069">
            <v>444000</v>
          </cell>
          <cell r="R8069">
            <v>48521.739130434798</v>
          </cell>
          <cell r="S8069">
            <v>492000</v>
          </cell>
          <cell r="T8069">
            <v>63078.260869565238</v>
          </cell>
          <cell r="U8069">
            <v>507078.26086956525</v>
          </cell>
          <cell r="V8069">
            <v>507000</v>
          </cell>
          <cell r="W8069">
            <v>20283.130434782612</v>
          </cell>
          <cell r="X8069">
            <v>527361.3913043479</v>
          </cell>
        </row>
        <row r="8070">
          <cell r="E8070" t="str">
            <v>37.1E02.1451</v>
          </cell>
          <cell r="F8070" t="str">
            <v>02. NỘI KHOA</v>
          </cell>
          <cell r="G8070" t="str">
            <v>2.526</v>
          </cell>
          <cell r="H8070" t="str">
            <v>Định lượng kháng thể kháng tương bào gan type 1 (LC1)</v>
          </cell>
          <cell r="I8070" t="str">
            <v>Định lượng kháng thể kháng tương bào gan type 1 (LC1)</v>
          </cell>
          <cell r="J8070" t="str">
            <v>Định lượng kháng thể kháng tương bào gan type1 (LC1)</v>
          </cell>
          <cell r="K8070" t="str">
            <v>B</v>
          </cell>
          <cell r="M8070">
            <v>1463</v>
          </cell>
          <cell r="N8070">
            <v>1463</v>
          </cell>
          <cell r="P8070" t="str">
            <v xml:space="preserve">Định lượng kháng thể kháng ty lạp thể (AMA-M2) /kháng thể kháng tương bào gan type1 (LC1) / kháng thể kháng tiểu vi thể gan thận type 1 (LKM1) / kháng thể kháng thụ thể GLYCOPROTEIN trên màng tế bào gan người châu Á (ASGPR) </v>
          </cell>
          <cell r="Q8070">
            <v>444000</v>
          </cell>
          <cell r="R8070">
            <v>48521.739130434798</v>
          </cell>
          <cell r="S8070">
            <v>492000</v>
          </cell>
          <cell r="T8070">
            <v>63078.260869565238</v>
          </cell>
          <cell r="U8070">
            <v>507078.26086956525</v>
          </cell>
          <cell r="V8070">
            <v>507000</v>
          </cell>
          <cell r="W8070">
            <v>20283.130434782612</v>
          </cell>
          <cell r="X8070">
            <v>527361.3913043479</v>
          </cell>
        </row>
        <row r="8071">
          <cell r="E8071" t="str">
            <v>37.1E02.1451</v>
          </cell>
          <cell r="F8071" t="str">
            <v>02. NỘI KHOA</v>
          </cell>
          <cell r="G8071" t="str">
            <v>2.525</v>
          </cell>
          <cell r="H8071" t="str">
            <v>Định lượng kháng thể kháng ty lạp thể (AMA-M2)</v>
          </cell>
          <cell r="I8071" t="str">
            <v>Định lượng kháng thể kháng ty lạp thể (AMA-M2)</v>
          </cell>
          <cell r="J8071" t="str">
            <v>Định lượng kháng thể kháng ty lạp thể (AMA-M2)</v>
          </cell>
          <cell r="K8071" t="str">
            <v>B</v>
          </cell>
          <cell r="M8071">
            <v>1463</v>
          </cell>
          <cell r="N8071">
            <v>1463</v>
          </cell>
          <cell r="P8071" t="str">
            <v xml:space="preserve">Định lượng kháng thể kháng ty lạp thể (AMA-M2) /kháng thể kháng tương bào gan type1 (LC1) / kháng thể kháng tiểu vi thể gan thận type 1 (LKM1) / kháng thể kháng thụ thể GLYCOPROTEIN trên màng tế bào gan người châu Á (ASGPR) </v>
          </cell>
          <cell r="Q8071">
            <v>444000</v>
          </cell>
          <cell r="R8071">
            <v>48521.739130434798</v>
          </cell>
          <cell r="S8071">
            <v>492000</v>
          </cell>
          <cell r="T8071">
            <v>63078.260869565238</v>
          </cell>
          <cell r="U8071">
            <v>507078.26086956525</v>
          </cell>
          <cell r="V8071">
            <v>507000</v>
          </cell>
          <cell r="W8071">
            <v>20283.130434782612</v>
          </cell>
          <cell r="X8071">
            <v>527361.3913043479</v>
          </cell>
        </row>
        <row r="8072">
          <cell r="E8072" t="str">
            <v>37.1E02.1452</v>
          </cell>
          <cell r="F8072" t="str">
            <v>02. NỘI KHOA</v>
          </cell>
          <cell r="G8072" t="str">
            <v>2.539</v>
          </cell>
          <cell r="H8072" t="str">
            <v>Định lượng MPO (pANCA)</v>
          </cell>
          <cell r="I8072" t="str">
            <v>Định lượng MPO (pANCA)</v>
          </cell>
          <cell r="J8072" t="str">
            <v>Định lượng MPO (pANCA)</v>
          </cell>
          <cell r="K8072" t="str">
            <v>B</v>
          </cell>
          <cell r="M8072">
            <v>1464</v>
          </cell>
          <cell r="N8072">
            <v>1464</v>
          </cell>
          <cell r="P8072" t="str">
            <v xml:space="preserve">Định lượng MPO (pANCA)/PR3 (cANCA) </v>
          </cell>
          <cell r="Q8072">
            <v>398000</v>
          </cell>
          <cell r="R8072">
            <v>43826.0869565217</v>
          </cell>
          <cell r="S8072">
            <v>441000</v>
          </cell>
          <cell r="T8072">
            <v>56973.913043478213</v>
          </cell>
          <cell r="U8072">
            <v>454973.91304347821</v>
          </cell>
          <cell r="V8072">
            <v>454900</v>
          </cell>
          <cell r="W8072">
            <v>18198.956521739128</v>
          </cell>
          <cell r="X8072">
            <v>473172.86956521735</v>
          </cell>
        </row>
        <row r="8073">
          <cell r="E8073" t="str">
            <v>37.1E02.1452</v>
          </cell>
          <cell r="F8073" t="str">
            <v>02. NỘI KHOA</v>
          </cell>
          <cell r="G8073" t="str">
            <v>2.540</v>
          </cell>
          <cell r="H8073" t="str">
            <v>Định lượng PR3 (cANCA)</v>
          </cell>
          <cell r="I8073" t="str">
            <v>Định lượng PR3 (cANCA)</v>
          </cell>
          <cell r="J8073" t="str">
            <v>Định lượng PR3 (cANCA)</v>
          </cell>
          <cell r="K8073" t="str">
            <v>B</v>
          </cell>
          <cell r="M8073">
            <v>1464</v>
          </cell>
          <cell r="N8073">
            <v>1464</v>
          </cell>
          <cell r="P8073" t="str">
            <v xml:space="preserve">Định lượng MPO (pANCA)/PR3 (cANCA) </v>
          </cell>
          <cell r="Q8073">
            <v>398000</v>
          </cell>
          <cell r="R8073">
            <v>43826.0869565217</v>
          </cell>
          <cell r="S8073">
            <v>441000</v>
          </cell>
          <cell r="T8073">
            <v>56973.913043478213</v>
          </cell>
          <cell r="U8073">
            <v>454973.91304347821</v>
          </cell>
          <cell r="V8073">
            <v>454900</v>
          </cell>
          <cell r="W8073">
            <v>18198.956521739128</v>
          </cell>
          <cell r="X8073">
            <v>473172.86956521735</v>
          </cell>
        </row>
        <row r="8074">
          <cell r="E8074" t="str">
            <v>37.1E02.1452</v>
          </cell>
          <cell r="F8074" t="str">
            <v>23. HÓA SINH</v>
          </cell>
          <cell r="G8074" t="str">
            <v>23.116</v>
          </cell>
          <cell r="H8074" t="str">
            <v>Đo hoạt độ MPO (myeloperoxydase) [Máu]</v>
          </cell>
          <cell r="I8074" t="str">
            <v>Đo hoạt độ MPO (myeloperoxydase) [Máu]</v>
          </cell>
          <cell r="J8074" t="str">
            <v>Đo hoạt độ MPO [Máu]</v>
          </cell>
          <cell r="K8074" t="str">
            <v>A</v>
          </cell>
          <cell r="M8074">
            <v>1464</v>
          </cell>
          <cell r="N8074">
            <v>1464</v>
          </cell>
          <cell r="P8074" t="str">
            <v xml:space="preserve">Định lượng MPO (pANCA)/PR3 (cANCA) </v>
          </cell>
          <cell r="Q8074">
            <v>398000</v>
          </cell>
          <cell r="R8074">
            <v>43826.0869565217</v>
          </cell>
          <cell r="S8074">
            <v>441000</v>
          </cell>
          <cell r="T8074">
            <v>56973.913043478213</v>
          </cell>
          <cell r="U8074">
            <v>454973.91304347821</v>
          </cell>
          <cell r="V8074">
            <v>454900</v>
          </cell>
          <cell r="W8074">
            <v>18198.956521739128</v>
          </cell>
          <cell r="X8074">
            <v>473172.86956521735</v>
          </cell>
        </row>
        <row r="8075">
          <cell r="E8075" t="str">
            <v>37.1E02.1453</v>
          </cell>
          <cell r="F8075" t="str">
            <v>22. HUYẾT HỌC TRUYỀN MÁU</v>
          </cell>
          <cell r="G8075" t="str">
            <v>22.50</v>
          </cell>
          <cell r="H8075" t="str">
            <v>Khẳng định kháng đông Lupus (LAC/LA confirm: Lupus Anticoagulant confirm)</v>
          </cell>
          <cell r="I8075" t="str">
            <v>Khẳng định kháng đông Lupus (LAC/LA confirm: Lupus Anticoagulant confirm)</v>
          </cell>
          <cell r="J8075" t="str">
            <v>Khẳng định kháng đông lupus (LAC/ LA confirm: Lupus Anticoagulant confirm)</v>
          </cell>
          <cell r="K8075" t="str">
            <v>B</v>
          </cell>
          <cell r="M8075">
            <v>1465</v>
          </cell>
          <cell r="N8075">
            <v>1465</v>
          </cell>
          <cell r="P8075" t="str">
            <v>Khẳng định kháng đông lupus (LAC/ LA confirm: Lupus Anticoagulant confirm)</v>
          </cell>
          <cell r="Q8075">
            <v>212000</v>
          </cell>
          <cell r="R8075">
            <v>39130.434782608703</v>
          </cell>
          <cell r="S8075">
            <v>251000</v>
          </cell>
          <cell r="T8075">
            <v>50869.565217391311</v>
          </cell>
          <cell r="U8075">
            <v>262869.5652173913</v>
          </cell>
          <cell r="V8075">
            <v>262800</v>
          </cell>
          <cell r="W8075">
            <v>10514.782608695652</v>
          </cell>
          <cell r="X8075">
            <v>273384.34782608697</v>
          </cell>
        </row>
        <row r="8076">
          <cell r="E8076" t="str">
            <v>37.1E03.1454</v>
          </cell>
          <cell r="F8076" t="str">
            <v>23. HÓA SINH</v>
          </cell>
          <cell r="G8076" t="str">
            <v>23.2</v>
          </cell>
          <cell r="H8076" t="str">
            <v>Định lượng ACTH (Adrenocorticotropic hormone) [Máu]</v>
          </cell>
          <cell r="I8076" t="str">
            <v>Định lượng ACTH (Adrenocorticotropic hormone) [Máu]</v>
          </cell>
          <cell r="J8076" t="str">
            <v>Định lượng ACTH (Adrenocorticotropic hormone) [Máu]</v>
          </cell>
          <cell r="K8076" t="str">
            <v>A</v>
          </cell>
          <cell r="M8076">
            <v>1466</v>
          </cell>
          <cell r="N8076">
            <v>1466</v>
          </cell>
          <cell r="P8076" t="str">
            <v>ACTH</v>
          </cell>
          <cell r="Q8076">
            <v>75000</v>
          </cell>
          <cell r="R8076">
            <v>7043.4782608695696</v>
          </cell>
          <cell r="S8076">
            <v>82000</v>
          </cell>
          <cell r="T8076">
            <v>9156.5217391304395</v>
          </cell>
          <cell r="U8076">
            <v>84156.521739130432</v>
          </cell>
          <cell r="V8076">
            <v>84100</v>
          </cell>
          <cell r="W8076">
            <v>3366.2608695652175</v>
          </cell>
          <cell r="X8076">
            <v>87522.782608695648</v>
          </cell>
        </row>
        <row r="8077">
          <cell r="E8077" t="str">
            <v>37.1E03.1455</v>
          </cell>
          <cell r="F8077" t="str">
            <v>23. HÓA SINH</v>
          </cell>
          <cell r="G8077" t="str">
            <v>23.4</v>
          </cell>
          <cell r="H8077" t="str">
            <v>Định lượng ADH (Anti Diuretic Hormone) [Máu]</v>
          </cell>
          <cell r="I8077" t="str">
            <v>Định lượng ADH (Anti Diuretic Hormone) [Máu]</v>
          </cell>
          <cell r="J8077" t="str">
            <v>Định lượng ADH (Anti Diuretic Hormone) [Máu]</v>
          </cell>
          <cell r="K8077" t="str">
            <v>A</v>
          </cell>
          <cell r="M8077">
            <v>1467</v>
          </cell>
          <cell r="N8077">
            <v>1467</v>
          </cell>
          <cell r="P8077" t="str">
            <v>ADH</v>
          </cell>
          <cell r="Q8077">
            <v>135000</v>
          </cell>
          <cell r="R8077">
            <v>12521.7391304348</v>
          </cell>
          <cell r="S8077">
            <v>147000</v>
          </cell>
          <cell r="T8077">
            <v>16278.26086956524</v>
          </cell>
          <cell r="U8077">
            <v>151278.26086956525</v>
          </cell>
          <cell r="V8077">
            <v>151200</v>
          </cell>
          <cell r="W8077">
            <v>6051.1304347826099</v>
          </cell>
          <cell r="X8077">
            <v>157329.39130434787</v>
          </cell>
        </row>
        <row r="8078">
          <cell r="E8078" t="str">
            <v>37.1E03.1456</v>
          </cell>
          <cell r="F8078" t="str">
            <v>23. HÓA SINH</v>
          </cell>
          <cell r="G8078" t="str">
            <v>23.224</v>
          </cell>
          <cell r="H8078" t="str">
            <v>ALA</v>
          </cell>
          <cell r="I8078" t="str">
            <v>ALA</v>
          </cell>
          <cell r="J8078" t="str">
            <v>ALA</v>
          </cell>
          <cell r="K8078" t="str">
            <v>B</v>
          </cell>
          <cell r="M8078">
            <v>1468</v>
          </cell>
          <cell r="N8078">
            <v>1468</v>
          </cell>
          <cell r="P8078" t="str">
            <v>ALA</v>
          </cell>
          <cell r="Q8078">
            <v>85000</v>
          </cell>
          <cell r="R8078">
            <v>7982.6086956521704</v>
          </cell>
          <cell r="S8078">
            <v>92900</v>
          </cell>
          <cell r="T8078">
            <v>10377.391304347822</v>
          </cell>
          <cell r="U8078">
            <v>95377.391304347824</v>
          </cell>
          <cell r="V8078">
            <v>95300</v>
          </cell>
          <cell r="W8078">
            <v>3815.0956521739131</v>
          </cell>
          <cell r="X8078">
            <v>99192.486956521738</v>
          </cell>
        </row>
        <row r="8079">
          <cell r="E8079" t="str">
            <v>37.1E03.1457</v>
          </cell>
          <cell r="F8079" t="str">
            <v>23. HÓA SINH</v>
          </cell>
          <cell r="G8079" t="str">
            <v>23.18</v>
          </cell>
          <cell r="H8079" t="str">
            <v>Định lượng AFP (Alpha Fetoproteine) [Máu]</v>
          </cell>
          <cell r="I8079" t="str">
            <v>Định lượng AFP (Alpha Fetoproteine) [Máu]</v>
          </cell>
          <cell r="J8079" t="str">
            <v>Định lượng AFP (Alpha Fetoproteine) [Máu]</v>
          </cell>
          <cell r="K8079" t="str">
            <v>B</v>
          </cell>
          <cell r="M8079">
            <v>1469</v>
          </cell>
          <cell r="N8079">
            <v>1469</v>
          </cell>
          <cell r="P8079" t="str">
            <v>Alpha FP (AFP)</v>
          </cell>
          <cell r="Q8079">
            <v>85000</v>
          </cell>
          <cell r="R8079">
            <v>7982.6086956521704</v>
          </cell>
          <cell r="S8079">
            <v>92900</v>
          </cell>
          <cell r="T8079">
            <v>10377.391304347822</v>
          </cell>
          <cell r="U8079">
            <v>95377.391304347824</v>
          </cell>
          <cell r="V8079">
            <v>95300</v>
          </cell>
          <cell r="W8079">
            <v>3815.0956521739131</v>
          </cell>
          <cell r="X8079">
            <v>99192.486956521738</v>
          </cell>
        </row>
        <row r="8080">
          <cell r="E8080" t="str">
            <v>37.1E03.1459</v>
          </cell>
          <cell r="F8080" t="str">
            <v>23. HÓA SINH</v>
          </cell>
          <cell r="G8080" t="str">
            <v>23.11</v>
          </cell>
          <cell r="H8080" t="str">
            <v>Định lượng Amoniac (NH3) [Máu]</v>
          </cell>
          <cell r="I8080" t="str">
            <v>Định lượng Amoniac (NH3) [Máu]</v>
          </cell>
          <cell r="J8080" t="str">
            <v>Định lượng Amoniac (NH3) [Máu]</v>
          </cell>
          <cell r="K8080" t="str">
            <v>B</v>
          </cell>
          <cell r="M8080">
            <v>1471</v>
          </cell>
          <cell r="N8080">
            <v>1471</v>
          </cell>
          <cell r="P8080" t="str">
            <v>Amoniac</v>
          </cell>
          <cell r="Q8080">
            <v>70000</v>
          </cell>
          <cell r="R8080">
            <v>6573.9130434782601</v>
          </cell>
          <cell r="S8080">
            <v>76500</v>
          </cell>
          <cell r="T8080">
            <v>8546.0869565217381</v>
          </cell>
          <cell r="U8080">
            <v>78546.086956521744</v>
          </cell>
          <cell r="V8080">
            <v>78500</v>
          </cell>
          <cell r="W8080">
            <v>3141.8434782608697</v>
          </cell>
          <cell r="X8080">
            <v>81687.930434782611</v>
          </cell>
        </row>
        <row r="8081">
          <cell r="E8081" t="str">
            <v>37.1E03.1460</v>
          </cell>
          <cell r="F8081" t="str">
            <v>23. HÓA SINH</v>
          </cell>
          <cell r="G8081" t="str">
            <v>23.14</v>
          </cell>
          <cell r="H8081" t="str">
            <v>Định lượng Anti-Tg (Antibody- Thyroglobulin) [Máu]</v>
          </cell>
          <cell r="I8081" t="str">
            <v>Định lượng Anti-Tg (Antibody- Thyroglobulin) [Máu]</v>
          </cell>
          <cell r="J8081" t="str">
            <v>Định lượng Anti-Tg (Antibody- Thyroglobulin) [Máu]</v>
          </cell>
          <cell r="K8081" t="str">
            <v>B</v>
          </cell>
          <cell r="M8081">
            <v>1472</v>
          </cell>
          <cell r="N8081">
            <v>1472</v>
          </cell>
          <cell r="P8081" t="str">
            <v>Anti - TG</v>
          </cell>
          <cell r="Q8081">
            <v>250000</v>
          </cell>
          <cell r="R8081">
            <v>23478.260869565202</v>
          </cell>
          <cell r="S8081">
            <v>273000</v>
          </cell>
          <cell r="T8081">
            <v>30521.739130434762</v>
          </cell>
          <cell r="U8081">
            <v>280521.73913043475</v>
          </cell>
          <cell r="V8081">
            <v>280500</v>
          </cell>
          <cell r="W8081">
            <v>11220.86956521739</v>
          </cell>
          <cell r="X8081">
            <v>291742.60869565216</v>
          </cell>
        </row>
        <row r="8082">
          <cell r="E8082" t="str">
            <v>37.1E03.1461</v>
          </cell>
          <cell r="F8082" t="str">
            <v>23. HÓA SINH</v>
          </cell>
          <cell r="G8082" t="str">
            <v>23.15</v>
          </cell>
          <cell r="H8082" t="str">
            <v>Định lượng Anti - TPO (Anti- thyroid Peroxidase antibodies) [Máu]</v>
          </cell>
          <cell r="I8082" t="str">
            <v>Định lượng Anti - TPO (Anti- thyroid Peroxidase antibodies) [Máu]</v>
          </cell>
          <cell r="J8082" t="str">
            <v>Định lượng Anti - TPO (Anti- thyroid Peroxidase antibodies) [Máu]</v>
          </cell>
          <cell r="K8082" t="str">
            <v>B</v>
          </cell>
          <cell r="M8082">
            <v>1473</v>
          </cell>
          <cell r="N8082">
            <v>1473</v>
          </cell>
          <cell r="P8082" t="str">
            <v xml:space="preserve">Anti - TPO (Anti-  thyroid Peroxidase antibodies) định lượng </v>
          </cell>
          <cell r="Q8082">
            <v>190000</v>
          </cell>
          <cell r="R8082">
            <v>17217.391304347799</v>
          </cell>
          <cell r="S8082">
            <v>207000</v>
          </cell>
          <cell r="T8082">
            <v>22382.608695652136</v>
          </cell>
          <cell r="U8082">
            <v>212382.60869565213</v>
          </cell>
          <cell r="V8082">
            <v>212300</v>
          </cell>
          <cell r="W8082">
            <v>8495.3043478260861</v>
          </cell>
          <cell r="X8082">
            <v>220877.91304347821</v>
          </cell>
        </row>
        <row r="8083">
          <cell r="E8083" t="str">
            <v>37.1E03.1462</v>
          </cell>
          <cell r="F8083" t="str">
            <v>23. HÓA SINH</v>
          </cell>
          <cell r="G8083" t="str">
            <v>23.16</v>
          </cell>
          <cell r="H8083" t="str">
            <v>Định lượng Apo A₁ (Apolypoprotein A₁) [Máu]</v>
          </cell>
          <cell r="I8083" t="str">
            <v>Định lượng Apo A₁ (Apolypoprotein A₁) [Máu]</v>
          </cell>
          <cell r="J8083" t="str">
            <v>Định lượng Apo A₁ (Apolipoprotein A₁) [Máu]</v>
          </cell>
          <cell r="K8083" t="str">
            <v>A</v>
          </cell>
          <cell r="M8083">
            <v>1474</v>
          </cell>
          <cell r="N8083">
            <v>1474</v>
          </cell>
          <cell r="P8083" t="str">
            <v>Apolipoprotein A/B (1 loại)</v>
          </cell>
          <cell r="Q8083">
            <v>45000</v>
          </cell>
          <cell r="R8083">
            <v>4226.0869565217399</v>
          </cell>
          <cell r="S8083">
            <v>49200</v>
          </cell>
          <cell r="T8083">
            <v>5493.9130434782619</v>
          </cell>
          <cell r="U8083">
            <v>50493.913043478264</v>
          </cell>
          <cell r="V8083">
            <v>50400</v>
          </cell>
          <cell r="W8083">
            <v>2019.7565217391307</v>
          </cell>
          <cell r="X8083">
            <v>52513.669565217395</v>
          </cell>
        </row>
        <row r="8084">
          <cell r="E8084" t="str">
            <v>37.1E03.1462</v>
          </cell>
          <cell r="F8084" t="str">
            <v>23. HÓA SINH</v>
          </cell>
          <cell r="G8084" t="str">
            <v>23.17</v>
          </cell>
          <cell r="H8084" t="str">
            <v>Định lượng Apo B (Apolypoprotein B) [Máu]</v>
          </cell>
          <cell r="I8084" t="str">
            <v>Định lượng Apo B (Apolypoprotein B) [Máu]</v>
          </cell>
          <cell r="J8084" t="str">
            <v>Định lượng Apo B (Apolipoprotein B) [Máu]</v>
          </cell>
          <cell r="K8084" t="str">
            <v>A</v>
          </cell>
          <cell r="M8084">
            <v>1474</v>
          </cell>
          <cell r="N8084">
            <v>1474</v>
          </cell>
          <cell r="P8084" t="str">
            <v>Apolipoprotein A/B (1 loại)</v>
          </cell>
          <cell r="Q8084">
            <v>45000</v>
          </cell>
          <cell r="R8084">
            <v>4226.0869565217399</v>
          </cell>
          <cell r="S8084">
            <v>49200</v>
          </cell>
          <cell r="T8084">
            <v>5493.9130434782619</v>
          </cell>
          <cell r="U8084">
            <v>50493.913043478264</v>
          </cell>
          <cell r="V8084">
            <v>50400</v>
          </cell>
          <cell r="W8084">
            <v>2019.7565217391307</v>
          </cell>
          <cell r="X8084">
            <v>52513.669565217395</v>
          </cell>
        </row>
        <row r="8085">
          <cell r="E8085" t="str">
            <v>37.1E03.1463</v>
          </cell>
          <cell r="F8085" t="str">
            <v>23. HÓA SINH</v>
          </cell>
          <cell r="G8085" t="str">
            <v>23.178</v>
          </cell>
          <cell r="H8085" t="str">
            <v>Định lượng Benzodiazepin [niệu]</v>
          </cell>
          <cell r="I8085" t="str">
            <v>Định lượng Benzodiazepin [niệu]</v>
          </cell>
          <cell r="J8085" t="str">
            <v>Định lượng Benzodiazepin [niệu]</v>
          </cell>
          <cell r="K8085" t="str">
            <v>B</v>
          </cell>
          <cell r="M8085">
            <v>1475</v>
          </cell>
          <cell r="N8085">
            <v>1475</v>
          </cell>
          <cell r="P8085" t="str">
            <v>Benzodiazepam (BZD)</v>
          </cell>
          <cell r="Q8085">
            <v>35000</v>
          </cell>
          <cell r="R8085">
            <v>3286.95652173913</v>
          </cell>
          <cell r="S8085">
            <v>38200</v>
          </cell>
          <cell r="T8085">
            <v>4273.0434782608691</v>
          </cell>
          <cell r="U8085">
            <v>39273.043478260872</v>
          </cell>
          <cell r="V8085">
            <v>39200</v>
          </cell>
          <cell r="W8085">
            <v>1570.9217391304348</v>
          </cell>
          <cell r="X8085">
            <v>40843.965217391305</v>
          </cell>
        </row>
        <row r="8086">
          <cell r="E8086" t="str">
            <v>37.1E03.1464</v>
          </cell>
          <cell r="F8086" t="str">
            <v>23. HÓA SINH</v>
          </cell>
          <cell r="G8086" t="str">
            <v>23.24</v>
          </cell>
          <cell r="H8086" t="str">
            <v>Định lượng bhCG (Beta human Chorionic Gonadotropins) [Máu]</v>
          </cell>
          <cell r="I8086" t="str">
            <v>Định lượng bhCG (Beta human Chorionic Gonadotropins) [Máu]</v>
          </cell>
          <cell r="J8086" t="str">
            <v>Định lượng bhCG (Beta human Chorionic Gonadotropins) [Máu]</v>
          </cell>
          <cell r="K8086" t="str">
            <v>B</v>
          </cell>
          <cell r="M8086">
            <v>1476</v>
          </cell>
          <cell r="N8086">
            <v>1476</v>
          </cell>
          <cell r="P8086" t="str">
            <v>Beta - HCG</v>
          </cell>
          <cell r="Q8086">
            <v>80000</v>
          </cell>
          <cell r="R8086">
            <v>7513.04347826087</v>
          </cell>
          <cell r="S8086">
            <v>87500</v>
          </cell>
          <cell r="T8086">
            <v>9766.9565217391319</v>
          </cell>
          <cell r="U8086">
            <v>89766.956521739135</v>
          </cell>
          <cell r="V8086">
            <v>89700</v>
          </cell>
          <cell r="W8086">
            <v>3590.6782608695653</v>
          </cell>
          <cell r="X8086">
            <v>93357.6347826087</v>
          </cell>
        </row>
        <row r="8087">
          <cell r="E8087" t="str">
            <v>37.1E03.1465</v>
          </cell>
          <cell r="F8087" t="str">
            <v>22. HUYẾT HỌC TRUYỀN MÁU</v>
          </cell>
          <cell r="G8087" t="str">
            <v>22.80</v>
          </cell>
          <cell r="H8087" t="str">
            <v>Định lượng Beta 2 Microglobulin</v>
          </cell>
          <cell r="I8087" t="str">
            <v>Định lượng Beta 2 Microglobulin</v>
          </cell>
          <cell r="J8087" t="str">
            <v>Định lượng Beta 2 Microglobulin</v>
          </cell>
          <cell r="K8087" t="str">
            <v>B</v>
          </cell>
          <cell r="M8087">
            <v>1477</v>
          </cell>
          <cell r="N8087">
            <v>1477</v>
          </cell>
          <cell r="P8087" t="str">
            <v>Beta2 Microglobulin</v>
          </cell>
          <cell r="Q8087">
            <v>70000</v>
          </cell>
          <cell r="R8087">
            <v>6573.9130434782601</v>
          </cell>
          <cell r="S8087">
            <v>76500</v>
          </cell>
          <cell r="T8087">
            <v>8546.0869565217381</v>
          </cell>
          <cell r="U8087">
            <v>78546.086956521744</v>
          </cell>
          <cell r="V8087">
            <v>78500</v>
          </cell>
          <cell r="W8087">
            <v>3141.8434782608697</v>
          </cell>
          <cell r="X8087">
            <v>81687.930434782611</v>
          </cell>
        </row>
        <row r="8088">
          <cell r="E8088" t="str">
            <v>37.1E03.1465</v>
          </cell>
          <cell r="F8088" t="str">
            <v>23. HÓA SINH</v>
          </cell>
          <cell r="G8088" t="str">
            <v>23.22</v>
          </cell>
          <cell r="H8088" t="str">
            <v>Định lượng β2 microglobulin [Máu]</v>
          </cell>
          <cell r="I8088" t="str">
            <v>Định lượng β2 microglobulin [Máu]</v>
          </cell>
          <cell r="J8088" t="str">
            <v>Định lượng β2 microglobulin [Máu]</v>
          </cell>
          <cell r="K8088" t="str">
            <v>A</v>
          </cell>
          <cell r="M8088">
            <v>1477</v>
          </cell>
          <cell r="N8088">
            <v>1477</v>
          </cell>
          <cell r="P8088" t="str">
            <v>Beta2 Microglobulin</v>
          </cell>
          <cell r="Q8088">
            <v>70000</v>
          </cell>
          <cell r="R8088">
            <v>6573.9130434782601</v>
          </cell>
          <cell r="S8088">
            <v>76500</v>
          </cell>
          <cell r="T8088">
            <v>8546.0869565217381</v>
          </cell>
          <cell r="U8088">
            <v>78546.086956521744</v>
          </cell>
          <cell r="V8088">
            <v>78500</v>
          </cell>
          <cell r="W8088">
            <v>3141.8434782608697</v>
          </cell>
          <cell r="X8088">
            <v>81687.930434782611</v>
          </cell>
        </row>
        <row r="8089">
          <cell r="E8089" t="str">
            <v>37.1E03.1466</v>
          </cell>
          <cell r="F8089" t="str">
            <v>01. HỒI SỨC CẤP CỨU VÀ CHỐNG ĐỘC</v>
          </cell>
          <cell r="G8089" t="str">
            <v>1.298</v>
          </cell>
          <cell r="H8089" t="str">
            <v>Định lượng nhanh NT-ProBNP trong máu toàn phần tại chỗ bằng máy cầm tay</v>
          </cell>
          <cell r="I8089" t="str">
            <v>Định lượng nhanh NT-ProBNP trong máu toàn phần tại chỗ bằng máy cầm tay</v>
          </cell>
          <cell r="J8089" t="str">
            <v>Định lượng nhanh NT-ProBNP trong máu toàn phần tại chỗ bằng máy cầm tay</v>
          </cell>
          <cell r="K8089" t="str">
            <v>C</v>
          </cell>
          <cell r="M8089">
            <v>1478</v>
          </cell>
          <cell r="N8089">
            <v>1478</v>
          </cell>
          <cell r="P8089" t="str">
            <v xml:space="preserve">BNP (B - Type Natriuretic Peptide)   </v>
          </cell>
          <cell r="Q8089">
            <v>540000</v>
          </cell>
          <cell r="R8089">
            <v>50086.956521739099</v>
          </cell>
          <cell r="S8089">
            <v>590000</v>
          </cell>
          <cell r="T8089">
            <v>65113.043478260828</v>
          </cell>
          <cell r="U8089">
            <v>605113.04347826086</v>
          </cell>
          <cell r="V8089">
            <v>605100</v>
          </cell>
          <cell r="W8089">
            <v>24204.521739130436</v>
          </cell>
          <cell r="X8089">
            <v>629317.56521739135</v>
          </cell>
        </row>
        <row r="8090">
          <cell r="E8090" t="str">
            <v>37.1E03.1466</v>
          </cell>
          <cell r="F8090" t="str">
            <v>23. HÓA SINH</v>
          </cell>
          <cell r="G8090" t="str">
            <v>23.28</v>
          </cell>
          <cell r="H8090" t="str">
            <v>Định lượng BNP (B- Type Natriuretic Peptide) [Máu]</v>
          </cell>
          <cell r="I8090" t="str">
            <v>Định lượng BNP (B- Type Natriuretic Peptide) [Máu]</v>
          </cell>
          <cell r="J8090" t="str">
            <v>Định lượng BNP (B- Type Natriuretic Peptide) [Máu]</v>
          </cell>
          <cell r="K8090" t="str">
            <v>B</v>
          </cell>
          <cell r="M8090">
            <v>1478</v>
          </cell>
          <cell r="N8090">
            <v>1478</v>
          </cell>
          <cell r="P8090" t="str">
            <v xml:space="preserve">BNP (B - Type Natriuretic Peptide)   </v>
          </cell>
          <cell r="Q8090">
            <v>540000</v>
          </cell>
          <cell r="R8090">
            <v>50086.956521739099</v>
          </cell>
          <cell r="S8090">
            <v>590000</v>
          </cell>
          <cell r="T8090">
            <v>65113.043478260828</v>
          </cell>
          <cell r="U8090">
            <v>605113.04347826086</v>
          </cell>
          <cell r="V8090">
            <v>605100</v>
          </cell>
          <cell r="W8090">
            <v>24204.521739130436</v>
          </cell>
          <cell r="X8090">
            <v>629317.56521739135</v>
          </cell>
        </row>
        <row r="8091">
          <cell r="E8091" t="str">
            <v>37.1E03.1466</v>
          </cell>
          <cell r="F8091" t="str">
            <v>23. HÓA SINH</v>
          </cell>
          <cell r="G8091" t="str">
            <v>23.124</v>
          </cell>
          <cell r="H8091" t="str">
            <v>Định lượng Pepsinogen I [Máu]</v>
          </cell>
          <cell r="I8091" t="str">
            <v>Định lượng Pepsinogen I [Máu]</v>
          </cell>
          <cell r="J8091" t="str">
            <v>Định lượng Pepsinogen I [Máu]</v>
          </cell>
          <cell r="K8091" t="str">
            <v>A</v>
          </cell>
          <cell r="M8091">
            <v>1478</v>
          </cell>
          <cell r="N8091">
            <v>1478</v>
          </cell>
          <cell r="P8091" t="str">
            <v xml:space="preserve">BNP (B - Type Natriuretic Peptide)   </v>
          </cell>
          <cell r="Q8091">
            <v>540000</v>
          </cell>
          <cell r="R8091">
            <v>50086.956521739099</v>
          </cell>
          <cell r="S8091">
            <v>590000</v>
          </cell>
          <cell r="T8091">
            <v>65113.043478260828</v>
          </cell>
          <cell r="U8091">
            <v>605113.04347826086</v>
          </cell>
          <cell r="V8091">
            <v>605100</v>
          </cell>
          <cell r="W8091">
            <v>24204.521739130436</v>
          </cell>
          <cell r="X8091">
            <v>629317.56521739135</v>
          </cell>
        </row>
        <row r="8092">
          <cell r="E8092" t="str">
            <v>37.1E03.1466</v>
          </cell>
          <cell r="F8092" t="str">
            <v>23. HÓA SINH</v>
          </cell>
          <cell r="G8092" t="str">
            <v>23.125</v>
          </cell>
          <cell r="H8092" t="str">
            <v>Định lượng Pepsinogen II [Máu]</v>
          </cell>
          <cell r="I8092" t="str">
            <v>Định lượng Pepsinogen II [Máu]</v>
          </cell>
          <cell r="J8092" t="str">
            <v>Định lượng Pepsinogen II [Máu]</v>
          </cell>
          <cell r="K8092" t="str">
            <v>A</v>
          </cell>
          <cell r="M8092">
            <v>1478</v>
          </cell>
          <cell r="N8092">
            <v>1478</v>
          </cell>
          <cell r="P8092" t="str">
            <v xml:space="preserve">BNP (B - Type Natriuretic Peptide)   </v>
          </cell>
          <cell r="Q8092">
            <v>540000</v>
          </cell>
          <cell r="R8092">
            <v>50086.956521739099</v>
          </cell>
          <cell r="S8092">
            <v>590000</v>
          </cell>
          <cell r="T8092">
            <v>65113.043478260828</v>
          </cell>
          <cell r="U8092">
            <v>605113.04347826086</v>
          </cell>
          <cell r="V8092">
            <v>605100</v>
          </cell>
          <cell r="W8092">
            <v>24204.521739130436</v>
          </cell>
          <cell r="X8092">
            <v>629317.56521739135</v>
          </cell>
        </row>
        <row r="8093">
          <cell r="E8093" t="str">
            <v>37.1E03.1467</v>
          </cell>
          <cell r="F8093" t="str">
            <v>23. HÓA SINH</v>
          </cell>
          <cell r="G8093" t="str">
            <v>23.226</v>
          </cell>
          <cell r="H8093" t="str">
            <v>Bổ thể trong huyết thanh</v>
          </cell>
          <cell r="I8093" t="str">
            <v>Bổ thể trong huyết thanh</v>
          </cell>
          <cell r="J8093" t="str">
            <v>Bổ thể trong huyết thanh</v>
          </cell>
          <cell r="K8093" t="str">
            <v>B</v>
          </cell>
          <cell r="M8093">
            <v>1479</v>
          </cell>
          <cell r="N8093">
            <v>1479</v>
          </cell>
          <cell r="P8093" t="str">
            <v>Bổ thể trong huyết thanh</v>
          </cell>
          <cell r="Q8093">
            <v>30000</v>
          </cell>
          <cell r="R8093">
            <v>2817.3913043478301</v>
          </cell>
          <cell r="S8093">
            <v>32800</v>
          </cell>
          <cell r="T8093">
            <v>3662.608695652179</v>
          </cell>
          <cell r="U8093">
            <v>33662.608695652176</v>
          </cell>
          <cell r="V8093">
            <v>33600</v>
          </cell>
          <cell r="W8093">
            <v>1346.504347826087</v>
          </cell>
          <cell r="X8093">
            <v>35009.113043478261</v>
          </cell>
        </row>
        <row r="8094">
          <cell r="E8094" t="str">
            <v>37.1E03.1468</v>
          </cell>
          <cell r="F8094" t="str">
            <v>23. HÓA SINH</v>
          </cell>
          <cell r="G8094" t="str">
            <v>23.32</v>
          </cell>
          <cell r="H8094" t="str">
            <v>Định lượng CA 125 (cancer antigen 125) [Máu]</v>
          </cell>
          <cell r="I8094" t="str">
            <v>Định lượng CA 125 (cancer antigen 125) [Máu]</v>
          </cell>
          <cell r="J8094" t="str">
            <v>Định lượng CA¹²⁵ (cancer antigen 125) [Máu]</v>
          </cell>
          <cell r="K8094" t="str">
            <v>B</v>
          </cell>
          <cell r="M8094">
            <v>1480</v>
          </cell>
          <cell r="N8094">
            <v>1480</v>
          </cell>
          <cell r="P8094" t="str">
            <v>CA 125</v>
          </cell>
          <cell r="Q8094">
            <v>130000</v>
          </cell>
          <cell r="R8094">
            <v>10956.5217391304</v>
          </cell>
          <cell r="S8094">
            <v>140000</v>
          </cell>
          <cell r="T8094">
            <v>14243.47826086952</v>
          </cell>
          <cell r="U8094">
            <v>144243.47826086951</v>
          </cell>
          <cell r="V8094">
            <v>144200</v>
          </cell>
          <cell r="W8094">
            <v>5769.7391304347802</v>
          </cell>
          <cell r="X8094">
            <v>150013.21739130429</v>
          </cell>
        </row>
        <row r="8095">
          <cell r="E8095" t="str">
            <v>37.1E03.1469</v>
          </cell>
          <cell r="F8095" t="str">
            <v>23. HÓA SINH</v>
          </cell>
          <cell r="G8095" t="str">
            <v>23.34</v>
          </cell>
          <cell r="H8095" t="str">
            <v>Định lượng CA 15-3 (Cancer Antigen 15-3) [Máu]</v>
          </cell>
          <cell r="I8095" t="str">
            <v>Định lượng CA 15-3 (Cancer Antigen 15-3) [Máu]</v>
          </cell>
          <cell r="J8095" t="str">
            <v>Định lượng CA 15 - 3 (Cancer Antigen 15- 3) [Máu]</v>
          </cell>
          <cell r="K8095" t="str">
            <v>B</v>
          </cell>
          <cell r="M8095">
            <v>1481</v>
          </cell>
          <cell r="N8095">
            <v>1481</v>
          </cell>
          <cell r="P8095" t="str">
            <v>CA 15 - 3</v>
          </cell>
          <cell r="Q8095">
            <v>140000</v>
          </cell>
          <cell r="R8095">
            <v>12521.7391304348</v>
          </cell>
          <cell r="S8095">
            <v>152000</v>
          </cell>
          <cell r="T8095">
            <v>16278.26086956524</v>
          </cell>
          <cell r="U8095">
            <v>156278.26086956525</v>
          </cell>
          <cell r="V8095">
            <v>156200</v>
          </cell>
          <cell r="W8095">
            <v>6251.1304347826099</v>
          </cell>
          <cell r="X8095">
            <v>162529.39130434787</v>
          </cell>
        </row>
        <row r="8096">
          <cell r="E8096" t="str">
            <v>37.1E03.1470</v>
          </cell>
          <cell r="F8096" t="str">
            <v>23. HÓA SINH</v>
          </cell>
          <cell r="G8096" t="str">
            <v>23.33</v>
          </cell>
          <cell r="H8096" t="str">
            <v>Định lượng CA 19-9 (Carbohydrate Antigen 19-9) [Máu]</v>
          </cell>
          <cell r="I8096" t="str">
            <v>Định lượng CA 19-9 (Carbohydrate Antigen 19-9) [Máu]</v>
          </cell>
          <cell r="J8096" t="str">
            <v>Định lượng CA 19 - 9 (Carbohydrate Antigen 19-9) [Máu]</v>
          </cell>
          <cell r="K8096" t="str">
            <v>B</v>
          </cell>
          <cell r="M8096">
            <v>1482</v>
          </cell>
          <cell r="N8096">
            <v>1482</v>
          </cell>
          <cell r="P8096" t="str">
            <v>CA 19-9</v>
          </cell>
          <cell r="Q8096">
            <v>130000</v>
          </cell>
          <cell r="R8096">
            <v>10956.5217391304</v>
          </cell>
          <cell r="S8096">
            <v>140000</v>
          </cell>
          <cell r="T8096">
            <v>14243.47826086952</v>
          </cell>
          <cell r="U8096">
            <v>144243.47826086951</v>
          </cell>
          <cell r="V8096">
            <v>144200</v>
          </cell>
          <cell r="W8096">
            <v>5769.7391304347802</v>
          </cell>
          <cell r="X8096">
            <v>150013.21739130429</v>
          </cell>
        </row>
        <row r="8097">
          <cell r="E8097" t="str">
            <v>37.1E03.1471</v>
          </cell>
          <cell r="F8097" t="str">
            <v>23. HÓA SINH</v>
          </cell>
          <cell r="G8097" t="str">
            <v>23.35</v>
          </cell>
          <cell r="H8097" t="str">
            <v>Định lượng CA 72-4 (Cancer Antigen 72-4) [Máu]</v>
          </cell>
          <cell r="I8097" t="str">
            <v>Định lượng CA 72-4 (Cancer Antigen 72-4) [Máu]</v>
          </cell>
          <cell r="J8097" t="str">
            <v>Định lượng CA 72 - 4 (Cancer Antigen 72- 4) [Máu]</v>
          </cell>
          <cell r="K8097" t="str">
            <v>B</v>
          </cell>
          <cell r="M8097">
            <v>1483</v>
          </cell>
          <cell r="N8097">
            <v>1483</v>
          </cell>
          <cell r="P8097" t="str">
            <v>CA 72 -4</v>
          </cell>
          <cell r="Q8097">
            <v>125000</v>
          </cell>
          <cell r="R8097">
            <v>10956.5217391304</v>
          </cell>
          <cell r="S8097">
            <v>135000</v>
          </cell>
          <cell r="T8097">
            <v>14243.47826086952</v>
          </cell>
          <cell r="U8097">
            <v>139243.47826086951</v>
          </cell>
          <cell r="V8097">
            <v>139200</v>
          </cell>
          <cell r="W8097">
            <v>5569.7391304347802</v>
          </cell>
          <cell r="X8097">
            <v>144813.21739130429</v>
          </cell>
        </row>
        <row r="8098">
          <cell r="E8098" t="str">
            <v>37.1E03.1472</v>
          </cell>
          <cell r="F8098" t="str">
            <v>23. HÓA SINH</v>
          </cell>
          <cell r="G8098" t="str">
            <v>23.30</v>
          </cell>
          <cell r="H8098" t="str">
            <v>Định lượng Canxi ion hóa [Máu]</v>
          </cell>
          <cell r="I8098" t="str">
            <v>Định lượng Canxi ion hóa [Máu]</v>
          </cell>
          <cell r="J8098" t="str">
            <v>Định lượng Calci ion hoá [Máu]</v>
          </cell>
          <cell r="K8098" t="str">
            <v>C</v>
          </cell>
          <cell r="M8098">
            <v>1484</v>
          </cell>
          <cell r="N8098">
            <v>1484</v>
          </cell>
          <cell r="O8098" t="str">
            <v>Chỉ thanh toán khi định lượng trực tiếp.</v>
          </cell>
          <cell r="P8098" t="str">
            <v>Ca++ máu</v>
          </cell>
          <cell r="Q8098">
            <v>15000</v>
          </cell>
          <cell r="R8098">
            <v>1408.69565217391</v>
          </cell>
          <cell r="S8098">
            <v>16400</v>
          </cell>
          <cell r="T8098">
            <v>1831.3043478260829</v>
          </cell>
          <cell r="U8098">
            <v>16831.304347826084</v>
          </cell>
          <cell r="V8098">
            <v>16800</v>
          </cell>
          <cell r="W8098">
            <v>673.25217391304341</v>
          </cell>
          <cell r="X8098">
            <v>17504.556521739127</v>
          </cell>
        </row>
        <row r="8099">
          <cell r="E8099" t="str">
            <v>37.1E03.1473</v>
          </cell>
          <cell r="F8099" t="str">
            <v>23. HÓA SINH</v>
          </cell>
          <cell r="G8099" t="str">
            <v>23.31</v>
          </cell>
          <cell r="H8099" t="str">
            <v>Định lượng Canxi ion hóa bằng điện cực chọn lọc [Máu]</v>
          </cell>
          <cell r="I8099" t="str">
            <v>Định lượng Canxi ion hóa bằng điện cực chọn lọc [Máu]</v>
          </cell>
          <cell r="J8099" t="str">
            <v>Định lượng canci ion hóa bằng điện cực chọn lọc [Máu]</v>
          </cell>
          <cell r="K8099" t="str">
            <v>B</v>
          </cell>
          <cell r="M8099">
            <v>1485</v>
          </cell>
          <cell r="N8099">
            <v>1485</v>
          </cell>
          <cell r="P8099" t="str">
            <v>Calci</v>
          </cell>
          <cell r="Q8099">
            <v>12000</v>
          </cell>
          <cell r="R8099">
            <v>1095.6521739130401</v>
          </cell>
          <cell r="S8099">
            <v>13000</v>
          </cell>
          <cell r="T8099">
            <v>1424.3478260869522</v>
          </cell>
          <cell r="U8099">
            <v>13424.347826086952</v>
          </cell>
          <cell r="V8099">
            <v>13400</v>
          </cell>
          <cell r="W8099">
            <v>536.97391304347809</v>
          </cell>
          <cell r="X8099">
            <v>13961.32173913043</v>
          </cell>
        </row>
        <row r="8100">
          <cell r="E8100" t="str">
            <v>37.1E03.1473</v>
          </cell>
          <cell r="F8100" t="str">
            <v>23. HÓA SINH</v>
          </cell>
          <cell r="G8100" t="str">
            <v>23.29</v>
          </cell>
          <cell r="H8100" t="str">
            <v>Định lượng Canxi toàn phần [Máu]</v>
          </cell>
          <cell r="I8100" t="str">
            <v>Định lượng Canxi toàn phần [Máu]</v>
          </cell>
          <cell r="J8100" t="str">
            <v>Định lượng Calci toàn phần [Máu]</v>
          </cell>
          <cell r="K8100" t="str">
            <v>C</v>
          </cell>
          <cell r="M8100">
            <v>1485</v>
          </cell>
          <cell r="N8100">
            <v>1485</v>
          </cell>
          <cell r="P8100" t="str">
            <v>Calci</v>
          </cell>
          <cell r="Q8100">
            <v>12000</v>
          </cell>
          <cell r="R8100">
            <v>1095.6521739130401</v>
          </cell>
          <cell r="S8100">
            <v>13000</v>
          </cell>
          <cell r="T8100">
            <v>1424.3478260869522</v>
          </cell>
          <cell r="U8100">
            <v>13424.347826086952</v>
          </cell>
          <cell r="V8100">
            <v>13400</v>
          </cell>
          <cell r="W8100">
            <v>536.97391304347809</v>
          </cell>
          <cell r="X8100">
            <v>13961.32173913043</v>
          </cell>
        </row>
        <row r="8101">
          <cell r="E8101" t="str">
            <v>37.1E03.1474</v>
          </cell>
          <cell r="F8101" t="str">
            <v>23. HÓA SINH</v>
          </cell>
          <cell r="G8101" t="str">
            <v>23.36</v>
          </cell>
          <cell r="H8101" t="str">
            <v>Định lượng Calcitonin [Máu]</v>
          </cell>
          <cell r="I8101" t="str">
            <v>Định lượng Calcitonin [Máu]</v>
          </cell>
          <cell r="J8101" t="str">
            <v>Định lượng Calcitonin [Máu]</v>
          </cell>
          <cell r="K8101" t="str">
            <v>B</v>
          </cell>
          <cell r="M8101">
            <v>1486</v>
          </cell>
          <cell r="N8101">
            <v>1486</v>
          </cell>
          <cell r="P8101" t="str">
            <v>Calcitonin</v>
          </cell>
          <cell r="Q8101">
            <v>125000</v>
          </cell>
          <cell r="R8101">
            <v>10956.5217391304</v>
          </cell>
          <cell r="S8101">
            <v>135000</v>
          </cell>
          <cell r="T8101">
            <v>14243.47826086952</v>
          </cell>
          <cell r="U8101">
            <v>139243.47826086951</v>
          </cell>
          <cell r="V8101">
            <v>139200</v>
          </cell>
          <cell r="W8101">
            <v>5569.7391304347802</v>
          </cell>
          <cell r="X8101">
            <v>144813.21739130429</v>
          </cell>
        </row>
        <row r="8102">
          <cell r="E8102" t="str">
            <v>37.1E03.1475</v>
          </cell>
          <cell r="F8102" t="str">
            <v>23. HÓA SINH</v>
          </cell>
          <cell r="G8102" t="str">
            <v>BS_23.265</v>
          </cell>
          <cell r="H8102" t="str">
            <v>Định lượng Catecholamin [Máu]</v>
          </cell>
          <cell r="I8102" t="str">
            <v>Định lượng Catecholamin [Máu]</v>
          </cell>
          <cell r="J8102" t="str">
            <v>Định lượng Catecholamin (niệu)</v>
          </cell>
          <cell r="K8102" t="str">
            <v>B</v>
          </cell>
          <cell r="M8102">
            <v>1487</v>
          </cell>
          <cell r="N8102">
            <v>1487</v>
          </cell>
          <cell r="P8102" t="str">
            <v>Catecholamin</v>
          </cell>
          <cell r="Q8102">
            <v>200000</v>
          </cell>
          <cell r="R8102">
            <v>18782.608695652201</v>
          </cell>
          <cell r="S8102">
            <v>218000</v>
          </cell>
          <cell r="T8102">
            <v>24417.391304347861</v>
          </cell>
          <cell r="U8102">
            <v>224417.39130434787</v>
          </cell>
          <cell r="V8102">
            <v>224400</v>
          </cell>
          <cell r="W8102">
            <v>8976.6956521739157</v>
          </cell>
          <cell r="X8102">
            <v>233394.08695652179</v>
          </cell>
        </row>
        <row r="8103">
          <cell r="E8103" t="str">
            <v>37.1E03.1476</v>
          </cell>
          <cell r="F8103" t="str">
            <v>23. HÓA SINH</v>
          </cell>
          <cell r="G8103" t="str">
            <v>23.39</v>
          </cell>
          <cell r="H8103" t="str">
            <v>Định lượng CEA (Carcino Embryonic Antigen) [Máu]</v>
          </cell>
          <cell r="I8103" t="str">
            <v>Định lượng CEA (Carcino Embryonic Antigen) [Máu]</v>
          </cell>
          <cell r="J8103" t="str">
            <v>Định lượng CEA (Carcino Embryonic Antigen) [Máu]</v>
          </cell>
          <cell r="K8103" t="str">
            <v>B</v>
          </cell>
          <cell r="M8103">
            <v>1488</v>
          </cell>
          <cell r="N8103">
            <v>1488</v>
          </cell>
          <cell r="P8103" t="str">
            <v>CEA</v>
          </cell>
          <cell r="Q8103">
            <v>80000</v>
          </cell>
          <cell r="R8103">
            <v>7513.04347826087</v>
          </cell>
          <cell r="S8103">
            <v>87500</v>
          </cell>
          <cell r="T8103">
            <v>9766.9565217391319</v>
          </cell>
          <cell r="U8103">
            <v>89766.956521739135</v>
          </cell>
          <cell r="V8103">
            <v>89700</v>
          </cell>
          <cell r="W8103">
            <v>3590.6782608695653</v>
          </cell>
          <cell r="X8103">
            <v>93357.6347826087</v>
          </cell>
        </row>
        <row r="8104">
          <cell r="E8104" t="str">
            <v>37.1E03.1477</v>
          </cell>
          <cell r="F8104" t="str">
            <v>23. HÓA SINH</v>
          </cell>
          <cell r="G8104" t="str">
            <v>23.38</v>
          </cell>
          <cell r="H8104" t="str">
            <v>Định lượng Ceruloplasmin [Máu]</v>
          </cell>
          <cell r="I8104" t="str">
            <v>Định lượng Ceruloplasmin [Máu]</v>
          </cell>
          <cell r="J8104" t="str">
            <v>Định lượng Ceruloplasmin [Máu]</v>
          </cell>
          <cell r="K8104" t="str">
            <v>B</v>
          </cell>
          <cell r="M8104">
            <v>1489</v>
          </cell>
          <cell r="N8104">
            <v>1489</v>
          </cell>
          <cell r="P8104" t="str">
            <v>Ceruloplasmin</v>
          </cell>
          <cell r="Q8104">
            <v>65000</v>
          </cell>
          <cell r="R8104">
            <v>6104.3478260869597</v>
          </cell>
          <cell r="S8104">
            <v>71100</v>
          </cell>
          <cell r="T8104">
            <v>7935.6521739130476</v>
          </cell>
          <cell r="U8104">
            <v>72935.652173913055</v>
          </cell>
          <cell r="V8104">
            <v>72900</v>
          </cell>
          <cell r="W8104">
            <v>2917.4260869565223</v>
          </cell>
          <cell r="X8104">
            <v>75853.078260869574</v>
          </cell>
        </row>
        <row r="8105">
          <cell r="E8105" t="str">
            <v>37.1E03.1478</v>
          </cell>
          <cell r="F8105" t="str">
            <v>23. HÓA SINH</v>
          </cell>
          <cell r="G8105" t="str">
            <v>23.44</v>
          </cell>
          <cell r="H8105" t="str">
            <v>Định lượng CK-MB mass (Isozym MB of Creatine kinase mass) [Máu]</v>
          </cell>
          <cell r="I8105" t="str">
            <v>Định lượng CK-MB mass (Isozym MB of Creatine kinase mass) [Máu]</v>
          </cell>
          <cell r="J8105" t="str">
            <v>Định lượng CK-MB mass [Máu]</v>
          </cell>
          <cell r="K8105" t="str">
            <v>B</v>
          </cell>
          <cell r="M8105">
            <v>1490</v>
          </cell>
          <cell r="N8105">
            <v>1490</v>
          </cell>
          <cell r="P8105" t="str">
            <v>CK-MB</v>
          </cell>
          <cell r="Q8105">
            <v>35000</v>
          </cell>
          <cell r="R8105">
            <v>3286.95652173913</v>
          </cell>
          <cell r="S8105">
            <v>38200</v>
          </cell>
          <cell r="T8105">
            <v>4273.0434782608691</v>
          </cell>
          <cell r="U8105">
            <v>39273.043478260872</v>
          </cell>
          <cell r="V8105">
            <v>39200</v>
          </cell>
          <cell r="W8105">
            <v>1570.9217391304348</v>
          </cell>
          <cell r="X8105">
            <v>40843.965217391305</v>
          </cell>
        </row>
        <row r="8106">
          <cell r="E8106" t="str">
            <v>37.1E03.1478</v>
          </cell>
          <cell r="F8106" t="str">
            <v>23. HÓA SINH</v>
          </cell>
          <cell r="G8106" t="str">
            <v>23.43</v>
          </cell>
          <cell r="H8106" t="str">
            <v>Đo hoạt độ CK-MB ((Isozym MB of Creatine kinase) [Máu]</v>
          </cell>
          <cell r="I8106" t="str">
            <v>Đo hoạt độ CK-MB ((Isozym MB of Creatine kinase) [Máu]</v>
          </cell>
          <cell r="J8106" t="str">
            <v>Đo hoạt độ CK-MB (Isozym MB of Creatine kinase) [Máu]</v>
          </cell>
          <cell r="K8106" t="str">
            <v>B</v>
          </cell>
          <cell r="M8106">
            <v>1490</v>
          </cell>
          <cell r="N8106">
            <v>1490</v>
          </cell>
          <cell r="P8106" t="str">
            <v>CK-MB</v>
          </cell>
          <cell r="Q8106">
            <v>35000</v>
          </cell>
          <cell r="R8106">
            <v>3286.95652173913</v>
          </cell>
          <cell r="S8106">
            <v>38200</v>
          </cell>
          <cell r="T8106">
            <v>4273.0434782608691</v>
          </cell>
          <cell r="U8106">
            <v>39273.043478260872</v>
          </cell>
          <cell r="V8106">
            <v>39200</v>
          </cell>
          <cell r="W8106">
            <v>1570.9217391304348</v>
          </cell>
          <cell r="X8106">
            <v>40843.965217391305</v>
          </cell>
        </row>
        <row r="8107">
          <cell r="E8107" t="str">
            <v>37.1E03.1479</v>
          </cell>
          <cell r="F8107" t="str">
            <v>23. HÓA SINH</v>
          </cell>
          <cell r="G8107" t="str">
            <v>23.48</v>
          </cell>
          <cell r="H8107" t="str">
            <v>Định lượng bổ thể C3 [Máu]</v>
          </cell>
          <cell r="I8107" t="str">
            <v>Định lượng bổ thể C3 [Máu]</v>
          </cell>
          <cell r="J8107" t="str">
            <v>Định lượng bổ thể C3 [Máu]</v>
          </cell>
          <cell r="K8107" t="str">
            <v>B</v>
          </cell>
          <cell r="M8107">
            <v>1491</v>
          </cell>
          <cell r="N8107">
            <v>1491</v>
          </cell>
          <cell r="P8107" t="str">
            <v xml:space="preserve">Complement 3 (C3)/4 (C4) (1 loại) </v>
          </cell>
          <cell r="Q8107">
            <v>55000</v>
          </cell>
          <cell r="R8107">
            <v>5165.2173913043498</v>
          </cell>
          <cell r="S8107">
            <v>60100</v>
          </cell>
          <cell r="T8107">
            <v>6714.7826086956547</v>
          </cell>
          <cell r="U8107">
            <v>61714.782608695656</v>
          </cell>
          <cell r="V8107">
            <v>61700</v>
          </cell>
          <cell r="W8107">
            <v>2468.5913043478263</v>
          </cell>
          <cell r="X8107">
            <v>64183.373913043484</v>
          </cell>
        </row>
        <row r="8108">
          <cell r="E8108" t="str">
            <v>37.1E03.1479</v>
          </cell>
          <cell r="F8108" t="str">
            <v>23. HÓA SINH</v>
          </cell>
          <cell r="G8108" t="str">
            <v>23.49</v>
          </cell>
          <cell r="H8108" t="str">
            <v>Định lượng bổ thể C4 [Máu]</v>
          </cell>
          <cell r="I8108" t="str">
            <v>Định lượng bổ thể C4 [Máu]</v>
          </cell>
          <cell r="J8108" t="str">
            <v>Định lượng bổ thể C4 [Máu]</v>
          </cell>
          <cell r="K8108" t="str">
            <v>B</v>
          </cell>
          <cell r="M8108">
            <v>1491</v>
          </cell>
          <cell r="N8108">
            <v>1491</v>
          </cell>
          <cell r="P8108" t="str">
            <v xml:space="preserve">Complement 3 (C3)/4 (C4) (1 loại) </v>
          </cell>
          <cell r="Q8108">
            <v>55000</v>
          </cell>
          <cell r="R8108">
            <v>5165.2173913043498</v>
          </cell>
          <cell r="S8108">
            <v>60100</v>
          </cell>
          <cell r="T8108">
            <v>6714.7826086956547</v>
          </cell>
          <cell r="U8108">
            <v>61714.782608695656</v>
          </cell>
          <cell r="V8108">
            <v>61700</v>
          </cell>
          <cell r="W8108">
            <v>2468.5913043478263</v>
          </cell>
          <cell r="X8108">
            <v>64183.373913043484</v>
          </cell>
        </row>
        <row r="8109">
          <cell r="E8109" t="str">
            <v>37.1E03.1480</v>
          </cell>
          <cell r="F8109" t="str">
            <v>23. HÓA SINH</v>
          </cell>
          <cell r="G8109" t="str">
            <v>23.46</v>
          </cell>
          <cell r="H8109" t="str">
            <v>Định lượng Cortisol (máu)</v>
          </cell>
          <cell r="I8109" t="str">
            <v>Định lượng Cortisol (máu)</v>
          </cell>
          <cell r="J8109" t="str">
            <v>Định lượng Cortisol (máu)</v>
          </cell>
          <cell r="K8109" t="str">
            <v>B</v>
          </cell>
          <cell r="M8109">
            <v>1492</v>
          </cell>
          <cell r="N8109">
            <v>1492</v>
          </cell>
          <cell r="P8109" t="str">
            <v>Cortison</v>
          </cell>
          <cell r="Q8109">
            <v>85000</v>
          </cell>
          <cell r="R8109">
            <v>7982.6086956521704</v>
          </cell>
          <cell r="S8109">
            <v>92900</v>
          </cell>
          <cell r="T8109">
            <v>10377.391304347822</v>
          </cell>
          <cell r="U8109">
            <v>95377.391304347824</v>
          </cell>
          <cell r="V8109">
            <v>95300</v>
          </cell>
          <cell r="W8109">
            <v>3815.0956521739131</v>
          </cell>
          <cell r="X8109">
            <v>99192.486956521738</v>
          </cell>
        </row>
        <row r="8110">
          <cell r="E8110" t="str">
            <v>37.1E03.1480</v>
          </cell>
          <cell r="F8110" t="str">
            <v>23. HÓA SINH</v>
          </cell>
          <cell r="G8110" t="str">
            <v>23.183</v>
          </cell>
          <cell r="H8110" t="str">
            <v>Định lượng Cortisol (niệu)</v>
          </cell>
          <cell r="I8110" t="str">
            <v>Định lượng Cortisol (niệu)</v>
          </cell>
          <cell r="J8110" t="str">
            <v>Định lượng Cortisol (niệu)</v>
          </cell>
          <cell r="K8110" t="str">
            <v>B</v>
          </cell>
          <cell r="M8110">
            <v>1492</v>
          </cell>
          <cell r="N8110">
            <v>1492</v>
          </cell>
          <cell r="P8110" t="str">
            <v>Cortison</v>
          </cell>
          <cell r="Q8110">
            <v>85000</v>
          </cell>
          <cell r="R8110">
            <v>7982.6086956521704</v>
          </cell>
          <cell r="S8110">
            <v>92900</v>
          </cell>
          <cell r="T8110">
            <v>10377.391304347822</v>
          </cell>
          <cell r="U8110">
            <v>95377.391304347824</v>
          </cell>
          <cell r="V8110">
            <v>95300</v>
          </cell>
          <cell r="W8110">
            <v>3815.0956521739131</v>
          </cell>
          <cell r="X8110">
            <v>99192.486956521738</v>
          </cell>
        </row>
        <row r="8111">
          <cell r="E8111" t="str">
            <v>37.1E03.1480</v>
          </cell>
          <cell r="F8111" t="str">
            <v>23. HÓA SINH</v>
          </cell>
          <cell r="G8111" t="str">
            <v>23.64</v>
          </cell>
          <cell r="H8111" t="str">
            <v>Định lượng Fructosamin [Máu]</v>
          </cell>
          <cell r="I8111" t="str">
            <v>Định lượng Fructosamin [Máu]</v>
          </cell>
          <cell r="J8111" t="str">
            <v>Định lượng Fructosamin [Máu]</v>
          </cell>
          <cell r="K8111" t="str">
            <v>A</v>
          </cell>
          <cell r="M8111">
            <v>1492</v>
          </cell>
          <cell r="N8111">
            <v>1492</v>
          </cell>
          <cell r="P8111" t="str">
            <v>Cortison</v>
          </cell>
          <cell r="Q8111">
            <v>85000</v>
          </cell>
          <cell r="R8111">
            <v>7982.6086956521704</v>
          </cell>
          <cell r="S8111">
            <v>92900</v>
          </cell>
          <cell r="T8111">
            <v>10377.391304347822</v>
          </cell>
          <cell r="U8111">
            <v>95377.391304347824</v>
          </cell>
          <cell r="V8111">
            <v>95300</v>
          </cell>
          <cell r="W8111">
            <v>3815.0956521739131</v>
          </cell>
          <cell r="X8111">
            <v>99192.486956521738</v>
          </cell>
        </row>
        <row r="8112">
          <cell r="E8112" t="str">
            <v>37.1E03.1481</v>
          </cell>
          <cell r="F8112" t="str">
            <v>22. HUYẾT HỌC TRUYỀN MÁU</v>
          </cell>
          <cell r="G8112" t="str">
            <v>22.94</v>
          </cell>
          <cell r="H8112" t="str">
            <v>Định lượng Peptid - C</v>
          </cell>
          <cell r="I8112" t="str">
            <v>Định lượng Peptid - C</v>
          </cell>
          <cell r="J8112" t="str">
            <v>Định lượng Peptid - C</v>
          </cell>
          <cell r="K8112" t="str">
            <v>B</v>
          </cell>
          <cell r="M8112">
            <v>1493</v>
          </cell>
          <cell r="N8112">
            <v>1493</v>
          </cell>
          <cell r="P8112" t="str">
            <v>C-Peptid</v>
          </cell>
          <cell r="Q8112">
            <v>160000</v>
          </cell>
          <cell r="R8112">
            <v>14086.956521739099</v>
          </cell>
          <cell r="S8112">
            <v>174000</v>
          </cell>
          <cell r="T8112">
            <v>18313.043478260832</v>
          </cell>
          <cell r="U8112">
            <v>178313.04347826084</v>
          </cell>
          <cell r="V8112">
            <v>178300</v>
          </cell>
          <cell r="W8112">
            <v>7132.5217391304332</v>
          </cell>
          <cell r="X8112">
            <v>185445.56521739127</v>
          </cell>
        </row>
        <row r="8113">
          <cell r="E8113" t="str">
            <v>37.1E03.1481</v>
          </cell>
          <cell r="F8113" t="str">
            <v>23. HÓA SINH</v>
          </cell>
          <cell r="G8113" t="str">
            <v>23.227</v>
          </cell>
          <cell r="H8113" t="str">
            <v>C-Peptid</v>
          </cell>
          <cell r="I8113" t="str">
            <v>C-Peptid</v>
          </cell>
          <cell r="J8113" t="str">
            <v>C-Peptid</v>
          </cell>
          <cell r="K8113" t="str">
            <v>B</v>
          </cell>
          <cell r="M8113">
            <v>1493</v>
          </cell>
          <cell r="N8113">
            <v>1493</v>
          </cell>
          <cell r="P8113" t="str">
            <v>C-Peptid</v>
          </cell>
          <cell r="Q8113">
            <v>160000</v>
          </cell>
          <cell r="R8113">
            <v>14086.956521739099</v>
          </cell>
          <cell r="S8113">
            <v>174000</v>
          </cell>
          <cell r="T8113">
            <v>18313.043478260832</v>
          </cell>
          <cell r="U8113">
            <v>178313.04347826084</v>
          </cell>
          <cell r="V8113">
            <v>178300</v>
          </cell>
          <cell r="W8113">
            <v>7132.5217391304332</v>
          </cell>
          <cell r="X8113">
            <v>185445.56521739127</v>
          </cell>
        </row>
        <row r="8114">
          <cell r="E8114" t="str">
            <v>37.1E03.1481</v>
          </cell>
          <cell r="F8114" t="str">
            <v>23. HÓA SINH</v>
          </cell>
          <cell r="G8114" t="str">
            <v>23.45</v>
          </cell>
          <cell r="H8114" t="str">
            <v>Định lượng C-Peptid [Máu]</v>
          </cell>
          <cell r="I8114" t="str">
            <v>Định lượng C-Peptid [Máu]</v>
          </cell>
          <cell r="J8114" t="str">
            <v>Định lượng C-Peptid [Máu]</v>
          </cell>
          <cell r="K8114" t="str">
            <v>C</v>
          </cell>
          <cell r="M8114">
            <v>1493</v>
          </cell>
          <cell r="N8114">
            <v>1493</v>
          </cell>
          <cell r="P8114" t="str">
            <v>C-Peptid</v>
          </cell>
          <cell r="Q8114">
            <v>160000</v>
          </cell>
          <cell r="R8114">
            <v>14086.956521739099</v>
          </cell>
          <cell r="S8114">
            <v>174000</v>
          </cell>
          <cell r="T8114">
            <v>18313.043478260832</v>
          </cell>
          <cell r="U8114">
            <v>178313.04347826084</v>
          </cell>
          <cell r="V8114">
            <v>178300</v>
          </cell>
          <cell r="W8114">
            <v>7132.5217391304332</v>
          </cell>
          <cell r="X8114">
            <v>185445.56521739127</v>
          </cell>
        </row>
        <row r="8115">
          <cell r="E8115" t="str">
            <v>37.1E03.1482</v>
          </cell>
          <cell r="F8115" t="str">
            <v>23. HÓA SINH</v>
          </cell>
          <cell r="G8115" t="str">
            <v>23.42</v>
          </cell>
          <cell r="H8115" t="str">
            <v>Đo hoạt độ CK (Creatine kinase) [Máu]</v>
          </cell>
          <cell r="I8115" t="str">
            <v>Đo hoạt độ CK (Creatine kinase) [Máu]</v>
          </cell>
          <cell r="J8115" t="str">
            <v>Đo hoạt độ CK (Creatine kinase) [Máu]</v>
          </cell>
          <cell r="K8115" t="str">
            <v>B</v>
          </cell>
          <cell r="M8115">
            <v>1494</v>
          </cell>
          <cell r="N8115">
            <v>1494</v>
          </cell>
          <cell r="P8115" t="str">
            <v>CPK</v>
          </cell>
          <cell r="Q8115">
            <v>25000</v>
          </cell>
          <cell r="R8115">
            <v>2347.8260869565202</v>
          </cell>
          <cell r="S8115">
            <v>27300</v>
          </cell>
          <cell r="T8115">
            <v>3052.1739130434757</v>
          </cell>
          <cell r="U8115">
            <v>28052.173913043476</v>
          </cell>
          <cell r="V8115">
            <v>28000</v>
          </cell>
          <cell r="W8115">
            <v>1122.086956521739</v>
          </cell>
          <cell r="X8115">
            <v>29174.260869565216</v>
          </cell>
        </row>
        <row r="8116">
          <cell r="E8116" t="str">
            <v>37.1E03.1483</v>
          </cell>
          <cell r="F8116" t="str">
            <v>23. HÓA SINH</v>
          </cell>
          <cell r="G8116" t="str">
            <v>23.228</v>
          </cell>
          <cell r="H8116" t="str">
            <v>Định lượng CRP (C-Reactive Protein)</v>
          </cell>
          <cell r="I8116" t="str">
            <v>Định lượng CRP (C-Reactive Protein)</v>
          </cell>
          <cell r="J8116" t="str">
            <v>Định lượng CRP</v>
          </cell>
          <cell r="K8116" t="str">
            <v>C</v>
          </cell>
          <cell r="M8116">
            <v>1495</v>
          </cell>
          <cell r="N8116">
            <v>1495</v>
          </cell>
          <cell r="P8116" t="str">
            <v>CRP định lượng</v>
          </cell>
          <cell r="Q8116">
            <v>50000</v>
          </cell>
          <cell r="R8116">
            <v>4695.6521739130403</v>
          </cell>
          <cell r="S8116">
            <v>54600</v>
          </cell>
          <cell r="T8116">
            <v>6104.3478260869515</v>
          </cell>
          <cell r="U8116">
            <v>56104.347826086952</v>
          </cell>
          <cell r="V8116">
            <v>56100</v>
          </cell>
          <cell r="W8116">
            <v>2244.173913043478</v>
          </cell>
          <cell r="X8116">
            <v>58348.521739130432</v>
          </cell>
        </row>
        <row r="8117">
          <cell r="E8117" t="str">
            <v>37.1E03.1484</v>
          </cell>
          <cell r="F8117" t="str">
            <v>23. HÓA SINH</v>
          </cell>
          <cell r="G8117" t="str">
            <v>23.50</v>
          </cell>
          <cell r="H8117" t="str">
            <v>Định lượng CRP hs (C-Reactive Protein high sesitivity) [Máu]</v>
          </cell>
          <cell r="I8117" t="str">
            <v>Định lượng CRP hs (C-Reactive Protein high sesitivity) [Máu]</v>
          </cell>
          <cell r="J8117" t="str">
            <v>Định lượng CRP hs (C-Reactive Protein high sesitivity) [Máu]</v>
          </cell>
          <cell r="K8117" t="str">
            <v>C</v>
          </cell>
          <cell r="M8117">
            <v>1496</v>
          </cell>
          <cell r="N8117">
            <v>1496</v>
          </cell>
          <cell r="P8117" t="str">
            <v>CRP hs</v>
          </cell>
          <cell r="Q8117">
            <v>50000</v>
          </cell>
          <cell r="R8117">
            <v>4695.6521739130403</v>
          </cell>
          <cell r="S8117">
            <v>54600</v>
          </cell>
          <cell r="T8117">
            <v>6104.3478260869515</v>
          </cell>
          <cell r="U8117">
            <v>56104.347826086952</v>
          </cell>
          <cell r="V8117">
            <v>56100</v>
          </cell>
          <cell r="W8117">
            <v>2244.173913043478</v>
          </cell>
          <cell r="X8117">
            <v>58348.521739130432</v>
          </cell>
        </row>
        <row r="8118">
          <cell r="E8118" t="str">
            <v>37.1E03.1485</v>
          </cell>
          <cell r="F8118" t="str">
            <v>22. HUYẾT HỌC TRUYỀN MÁU</v>
          </cell>
          <cell r="G8118" t="str">
            <v>22.81</v>
          </cell>
          <cell r="H8118" t="str">
            <v>Định lượng Cyclosporin A</v>
          </cell>
          <cell r="I8118" t="str">
            <v>Định lượng Cyclosporin A</v>
          </cell>
          <cell r="J8118" t="str">
            <v>Định lượng Cyclosporin A</v>
          </cell>
          <cell r="K8118" t="str">
            <v>B</v>
          </cell>
          <cell r="M8118">
            <v>1497</v>
          </cell>
          <cell r="N8118">
            <v>1497</v>
          </cell>
          <cell r="P8118" t="str">
            <v xml:space="preserve">Cyclosporine </v>
          </cell>
          <cell r="Q8118">
            <v>300000</v>
          </cell>
          <cell r="R8118">
            <v>28173.9130434783</v>
          </cell>
          <cell r="S8118">
            <v>328000</v>
          </cell>
          <cell r="T8118">
            <v>36626.086956521787</v>
          </cell>
          <cell r="U8118">
            <v>336626.08695652179</v>
          </cell>
          <cell r="V8118">
            <v>336600</v>
          </cell>
          <cell r="W8118">
            <v>13465.043478260872</v>
          </cell>
          <cell r="X8118">
            <v>350091.13043478265</v>
          </cell>
        </row>
        <row r="8119">
          <cell r="E8119" t="str">
            <v>37.1E03.1485</v>
          </cell>
          <cell r="F8119" t="str">
            <v>23. HÓA SINH</v>
          </cell>
          <cell r="G8119" t="str">
            <v>23.53</v>
          </cell>
          <cell r="H8119" t="str">
            <v>Định lượng Cyclosporin [Máu]</v>
          </cell>
          <cell r="I8119" t="str">
            <v>Định lượng Cyclosporin [Máu]</v>
          </cell>
          <cell r="J8119" t="str">
            <v>Định lượng Cyclosphorin [Máu]</v>
          </cell>
          <cell r="K8119" t="str">
            <v>A</v>
          </cell>
          <cell r="M8119">
            <v>1497</v>
          </cell>
          <cell r="N8119">
            <v>1497</v>
          </cell>
          <cell r="P8119" t="str">
            <v xml:space="preserve">Cyclosporine </v>
          </cell>
          <cell r="Q8119">
            <v>300000</v>
          </cell>
          <cell r="R8119">
            <v>28173.9130434783</v>
          </cell>
          <cell r="S8119">
            <v>328000</v>
          </cell>
          <cell r="T8119">
            <v>36626.086956521787</v>
          </cell>
          <cell r="U8119">
            <v>336626.08695652179</v>
          </cell>
          <cell r="V8119">
            <v>336600</v>
          </cell>
          <cell r="W8119">
            <v>13465.043478260872</v>
          </cell>
          <cell r="X8119">
            <v>350091.13043478265</v>
          </cell>
        </row>
        <row r="8120">
          <cell r="E8120" t="str">
            <v>37.1E03.1486</v>
          </cell>
          <cell r="F8120" t="str">
            <v>23. HÓA SINH</v>
          </cell>
          <cell r="G8120" t="str">
            <v>23.52</v>
          </cell>
          <cell r="H8120" t="str">
            <v>Định lượng Cyfra 21-1 [Máu]</v>
          </cell>
          <cell r="I8120" t="str">
            <v>Định lượng Cyfra 21-1 [Máu]</v>
          </cell>
          <cell r="J8120" t="str">
            <v>Định lượng Cyfra 21- 1 [Máu]</v>
          </cell>
          <cell r="K8120" t="str">
            <v>B</v>
          </cell>
          <cell r="M8120">
            <v>1498</v>
          </cell>
          <cell r="N8120">
            <v>1498</v>
          </cell>
          <cell r="P8120" t="str">
            <v>Cyfra 21 - 1</v>
          </cell>
          <cell r="Q8120">
            <v>90000</v>
          </cell>
          <cell r="R8120">
            <v>8452.1739130434798</v>
          </cell>
          <cell r="S8120">
            <v>98400</v>
          </cell>
          <cell r="T8120">
            <v>10987.826086956524</v>
          </cell>
          <cell r="U8120">
            <v>100987.82608695653</v>
          </cell>
          <cell r="V8120">
            <v>100900</v>
          </cell>
          <cell r="W8120">
            <v>4039.5130434782614</v>
          </cell>
          <cell r="X8120">
            <v>105027.33913043479</v>
          </cell>
        </row>
        <row r="8121">
          <cell r="E8121" t="str">
            <v>37.1E03.1487</v>
          </cell>
          <cell r="F8121" t="str">
            <v>23. HÓA SINH</v>
          </cell>
          <cell r="G8121" t="str">
            <v>23.58</v>
          </cell>
          <cell r="H8121" t="str">
            <v>Điện giải đồ (Na, K, Cl) [Máu]</v>
          </cell>
          <cell r="I8121" t="str">
            <v>Điện giải đồ (Na, K, Cl) [Máu]</v>
          </cell>
          <cell r="J8121" t="str">
            <v>Điện giải đồ (Na, K, Cl) [Máu]</v>
          </cell>
          <cell r="K8121" t="str">
            <v>C</v>
          </cell>
          <cell r="M8121">
            <v>1499</v>
          </cell>
          <cell r="N8121">
            <v>1499</v>
          </cell>
          <cell r="O8121" t="str">
            <v xml:space="preserve">Áp dụng cho cả trường hợp cho kết quả nhiều hơn 3 chỉ số </v>
          </cell>
          <cell r="P8121" t="str">
            <v>Điện giải đồ (Na, K, CL)</v>
          </cell>
          <cell r="Q8121">
            <v>27000</v>
          </cell>
          <cell r="R8121">
            <v>2504.3478260869601</v>
          </cell>
          <cell r="S8121">
            <v>29500</v>
          </cell>
          <cell r="T8121">
            <v>3255.652173913048</v>
          </cell>
          <cell r="U8121">
            <v>30255.652173913048</v>
          </cell>
          <cell r="V8121">
            <v>30200</v>
          </cell>
          <cell r="W8121">
            <v>1210.2260869565218</v>
          </cell>
          <cell r="X8121">
            <v>31465.878260869569</v>
          </cell>
        </row>
        <row r="8122">
          <cell r="E8122" t="str">
            <v>37.1E03.1488</v>
          </cell>
          <cell r="F8122" t="str">
            <v>23. HÓA SINH</v>
          </cell>
          <cell r="G8122" t="str">
            <v>23.56</v>
          </cell>
          <cell r="H8122" t="str">
            <v>Định lượng Digoxin [Máu]</v>
          </cell>
          <cell r="I8122" t="str">
            <v>Định lượng Digoxin [Máu]</v>
          </cell>
          <cell r="J8122" t="str">
            <v>Định lượng Digoxin [Máu]</v>
          </cell>
          <cell r="K8122" t="str">
            <v>A</v>
          </cell>
          <cell r="M8122">
            <v>1500</v>
          </cell>
          <cell r="N8122">
            <v>1500</v>
          </cell>
          <cell r="P8122" t="str">
            <v>Digoxin</v>
          </cell>
          <cell r="Q8122">
            <v>80000</v>
          </cell>
          <cell r="R8122">
            <v>7513.04347826087</v>
          </cell>
          <cell r="S8122">
            <v>87500</v>
          </cell>
          <cell r="T8122">
            <v>9766.9565217391319</v>
          </cell>
          <cell r="U8122">
            <v>89766.956521739135</v>
          </cell>
          <cell r="V8122">
            <v>89700</v>
          </cell>
          <cell r="W8122">
            <v>3590.6782608695653</v>
          </cell>
          <cell r="X8122">
            <v>93357.6347826087</v>
          </cell>
        </row>
        <row r="8123">
          <cell r="E8123" t="str">
            <v>37.1E03.1489</v>
          </cell>
          <cell r="F8123" t="str">
            <v>23. HÓA SINH</v>
          </cell>
          <cell r="G8123" t="str">
            <v>23.55</v>
          </cell>
          <cell r="H8123" t="str">
            <v>Định lượng 25OH Vitamin D (D3) [Máu]</v>
          </cell>
          <cell r="I8123" t="str">
            <v>Định lượng 25OH Vitamin D (D3) [Máu]</v>
          </cell>
          <cell r="J8123" t="str">
            <v>Định lượng 25OH Vitamin D (D3) [Máu]</v>
          </cell>
          <cell r="K8123" t="str">
            <v>A</v>
          </cell>
          <cell r="M8123">
            <v>1501</v>
          </cell>
          <cell r="N8123">
            <v>1501</v>
          </cell>
          <cell r="P8123" t="str">
            <v>Định lượng 25OH Vitamin D (D3)</v>
          </cell>
          <cell r="Q8123">
            <v>270000</v>
          </cell>
          <cell r="R8123">
            <v>25043.4782608696</v>
          </cell>
          <cell r="S8123">
            <v>295000</v>
          </cell>
          <cell r="T8123">
            <v>32556.52173913048</v>
          </cell>
          <cell r="U8123">
            <v>302556.52173913049</v>
          </cell>
          <cell r="V8123">
            <v>302500</v>
          </cell>
          <cell r="W8123">
            <v>12102.26086956522</v>
          </cell>
          <cell r="X8123">
            <v>314658.78260869574</v>
          </cell>
        </row>
        <row r="8124">
          <cell r="E8124" t="str">
            <v>37.1E03.1490</v>
          </cell>
          <cell r="F8124" t="str">
            <v>23. HÓA SINH</v>
          </cell>
          <cell r="G8124" t="str">
            <v>23.8</v>
          </cell>
          <cell r="H8124" t="str">
            <v>Định lượng Alpha1 Antitrypsin [Máu]</v>
          </cell>
          <cell r="I8124" t="str">
            <v>Định lượng Alpha1 Antitrypsin [Máu]</v>
          </cell>
          <cell r="J8124" t="str">
            <v>Định lượng Alpha1 Antitrypsin [Máu]</v>
          </cell>
          <cell r="K8124" t="str">
            <v>A</v>
          </cell>
          <cell r="M8124">
            <v>1502</v>
          </cell>
          <cell r="N8124">
            <v>1502</v>
          </cell>
          <cell r="P8124" t="str">
            <v>Định lượng Alpha1 Antitrypsin</v>
          </cell>
          <cell r="Q8124">
            <v>60000</v>
          </cell>
          <cell r="R8124">
            <v>5634.7826086956502</v>
          </cell>
          <cell r="S8124">
            <v>65600</v>
          </cell>
          <cell r="T8124">
            <v>7325.2173913043453</v>
          </cell>
          <cell r="U8124">
            <v>67325.217391304352</v>
          </cell>
          <cell r="V8124">
            <v>67300</v>
          </cell>
          <cell r="W8124">
            <v>2693.0086956521741</v>
          </cell>
          <cell r="X8124">
            <v>70018.226086956522</v>
          </cell>
        </row>
        <row r="8125">
          <cell r="E8125" t="str">
            <v>37.1E03.1491</v>
          </cell>
          <cell r="F8125" t="str">
            <v>23. HÓA SINH</v>
          </cell>
          <cell r="G8125" t="str">
            <v>23.13</v>
          </cell>
          <cell r="H8125" t="str">
            <v>Định lượng Anti CCP (anti-cyclic citrullinated peptide antibodies) [Máu]</v>
          </cell>
          <cell r="I8125" t="str">
            <v>Định lượng Anti CCP (anti-cyclic citrullinated peptide antibodies) [Máu]</v>
          </cell>
          <cell r="J8125" t="str">
            <v>Định lượng Anti CCP [Máu]</v>
          </cell>
          <cell r="K8125" t="str">
            <v>A</v>
          </cell>
          <cell r="M8125">
            <v>1503</v>
          </cell>
          <cell r="N8125">
            <v>1503</v>
          </cell>
          <cell r="P8125" t="str">
            <v>Định lượng Anti CCP</v>
          </cell>
          <cell r="Q8125">
            <v>290000</v>
          </cell>
          <cell r="R8125">
            <v>26608.695652173901</v>
          </cell>
          <cell r="S8125">
            <v>316000</v>
          </cell>
          <cell r="T8125">
            <v>34591.304347826073</v>
          </cell>
          <cell r="U8125">
            <v>324591.30434782605</v>
          </cell>
          <cell r="V8125">
            <v>324500</v>
          </cell>
          <cell r="W8125">
            <v>12983.652173913042</v>
          </cell>
          <cell r="X8125">
            <v>337574.95652173908</v>
          </cell>
        </row>
        <row r="8126">
          <cell r="E8126" t="str">
            <v>37.1E03.1492</v>
          </cell>
          <cell r="F8126" t="str">
            <v>23. HÓA SINH</v>
          </cell>
          <cell r="G8126" t="str">
            <v>23.23</v>
          </cell>
          <cell r="H8126" t="str">
            <v>Định lượng Beta Crosslap [Máu]</v>
          </cell>
          <cell r="I8126" t="str">
            <v>Định lượng Beta Crosslap [Máu]</v>
          </cell>
          <cell r="J8126" t="str">
            <v>Định lượng Beta Crosslap [Máu]</v>
          </cell>
          <cell r="K8126" t="str">
            <v>A</v>
          </cell>
          <cell r="M8126">
            <v>1504</v>
          </cell>
          <cell r="N8126">
            <v>1504</v>
          </cell>
          <cell r="P8126" t="str">
            <v>Định lượng Beta Crosslap</v>
          </cell>
          <cell r="Q8126">
            <v>130000</v>
          </cell>
          <cell r="R8126">
            <v>10956.5217391304</v>
          </cell>
          <cell r="S8126">
            <v>140000</v>
          </cell>
          <cell r="T8126">
            <v>14243.47826086952</v>
          </cell>
          <cell r="U8126">
            <v>144243.47826086951</v>
          </cell>
          <cell r="V8126">
            <v>144200</v>
          </cell>
          <cell r="W8126">
            <v>5769.7391304347802</v>
          </cell>
          <cell r="X8126">
            <v>150013.21739130429</v>
          </cell>
        </row>
        <row r="8127">
          <cell r="E8127" t="str">
            <v>37.1E03.1493</v>
          </cell>
          <cell r="F8127" t="str">
            <v>23. HÓA SINH</v>
          </cell>
          <cell r="G8127" t="str">
            <v>23.26</v>
          </cell>
          <cell r="H8127" t="str">
            <v>Định lượng Bilirubin gián tiếp [Máu]</v>
          </cell>
          <cell r="I8127" t="str">
            <v>Định lượng Bilirubin gián tiếp [Máu]</v>
          </cell>
          <cell r="J8127" t="str">
            <v>Định lượng Bilirubin gián tiếp [Máu]</v>
          </cell>
          <cell r="K8127" t="str">
            <v>C</v>
          </cell>
          <cell r="M8127">
            <v>1505</v>
          </cell>
          <cell r="N8127">
            <v>1505</v>
          </cell>
          <cell r="O8127" t="str">
            <v>Không thanh toán đối với các  xét nghiệm Bilirubin gián tiếp; Tỷ lệ A/G là những xét nghiệm có thể ngoại suy được.</v>
          </cell>
          <cell r="P8127" t="str">
            <v>Định lượng Bilirubin toàn phần hoặc trực tiếp; các enzym: phosphataze kiềm hoặc GOT hoặc GPT…</v>
          </cell>
          <cell r="Q8127">
            <v>20000</v>
          </cell>
          <cell r="R8127">
            <v>1878.26086956522</v>
          </cell>
          <cell r="S8127">
            <v>21800</v>
          </cell>
          <cell r="T8127">
            <v>2441.7391304347861</v>
          </cell>
          <cell r="U8127">
            <v>22441.739130434788</v>
          </cell>
          <cell r="V8127">
            <v>22400</v>
          </cell>
          <cell r="W8127">
            <v>897.66956521739155</v>
          </cell>
          <cell r="X8127">
            <v>23339.408695652179</v>
          </cell>
        </row>
        <row r="8128">
          <cell r="E8128" t="str">
            <v>37.1E03.1493</v>
          </cell>
          <cell r="F8128" t="str">
            <v>23. HÓA SINH</v>
          </cell>
          <cell r="G8128" t="str">
            <v>23.214</v>
          </cell>
          <cell r="H8128" t="str">
            <v>Định lượng Bilirubin toàn phần [dịch]</v>
          </cell>
          <cell r="I8128" t="str">
            <v>Định lượng Bilirubin toàn phần [dịch]</v>
          </cell>
          <cell r="J8128" t="str">
            <v>Định lượng Bilirubin toàn phần [dịch]</v>
          </cell>
          <cell r="K8128" t="str">
            <v>C</v>
          </cell>
          <cell r="M8128">
            <v>1505</v>
          </cell>
          <cell r="N8128">
            <v>1505</v>
          </cell>
          <cell r="O8128" t="str">
            <v>Không thanh toán đối với các  xét nghiệm Bilirubin gián tiếp; Tỷ lệ A/G là những xét nghiệm có thể ngoại suy được.</v>
          </cell>
          <cell r="P8128" t="str">
            <v>Định lượng Bilirubin toàn phần hoặc trực tiếp; các enzym: phosphataze kiềm hoặc GOT hoặc GPT…</v>
          </cell>
          <cell r="Q8128">
            <v>20000</v>
          </cell>
          <cell r="R8128">
            <v>1878.26086956522</v>
          </cell>
          <cell r="S8128">
            <v>21800</v>
          </cell>
          <cell r="T8128">
            <v>2441.7391304347861</v>
          </cell>
          <cell r="U8128">
            <v>22441.739130434788</v>
          </cell>
          <cell r="V8128">
            <v>22400</v>
          </cell>
          <cell r="W8128">
            <v>897.66956521739155</v>
          </cell>
          <cell r="X8128">
            <v>23339.408695652179</v>
          </cell>
        </row>
        <row r="8129">
          <cell r="E8129" t="str">
            <v>37.1E03.1493</v>
          </cell>
          <cell r="F8129" t="str">
            <v>23. HÓA SINH</v>
          </cell>
          <cell r="G8129" t="str">
            <v>23.27</v>
          </cell>
          <cell r="H8129" t="str">
            <v>Định lượng Bilirubin toàn phần [Máu]</v>
          </cell>
          <cell r="I8129" t="str">
            <v>Định lượng Bilirubin toàn phần [Máu]</v>
          </cell>
          <cell r="J8129" t="str">
            <v>Định lượng Bilirubin toàn phần [Máu]</v>
          </cell>
          <cell r="K8129" t="str">
            <v>C</v>
          </cell>
          <cell r="M8129">
            <v>1505</v>
          </cell>
          <cell r="N8129">
            <v>1505</v>
          </cell>
          <cell r="O8129" t="str">
            <v>Không thanh toán đối với các  xét nghiệm Bilirubin gián tiếp; Tỷ lệ A/G là những xét nghiệm có thể ngoại suy được.</v>
          </cell>
          <cell r="P8129" t="str">
            <v>Định lượng Bilirubin toàn phần hoặc trực tiếp; các enzym: phosphataze kiềm hoặc GOT hoặc GPT…</v>
          </cell>
          <cell r="Q8129">
            <v>20000</v>
          </cell>
          <cell r="R8129">
            <v>1878.26086956522</v>
          </cell>
          <cell r="S8129">
            <v>21800</v>
          </cell>
          <cell r="T8129">
            <v>2441.7391304347861</v>
          </cell>
          <cell r="U8129">
            <v>22441.739130434788</v>
          </cell>
          <cell r="V8129">
            <v>22400</v>
          </cell>
          <cell r="W8129">
            <v>897.66956521739155</v>
          </cell>
          <cell r="X8129">
            <v>23339.408695652179</v>
          </cell>
        </row>
        <row r="8130">
          <cell r="E8130" t="str">
            <v>37.1E03.1493</v>
          </cell>
          <cell r="F8130" t="str">
            <v>23. HÓA SINH</v>
          </cell>
          <cell r="G8130" t="str">
            <v>23.25</v>
          </cell>
          <cell r="H8130" t="str">
            <v>Định lượng Bilirubin trực tiếp [Máu]</v>
          </cell>
          <cell r="I8130" t="str">
            <v>Định lượng Bilirubin trực tiếp [Máu]</v>
          </cell>
          <cell r="J8130" t="str">
            <v>Định lượng Bilirubin trực tiếp [Máu]</v>
          </cell>
          <cell r="K8130" t="str">
            <v>C</v>
          </cell>
          <cell r="M8130">
            <v>1505</v>
          </cell>
          <cell r="N8130">
            <v>1505</v>
          </cell>
          <cell r="O8130" t="str">
            <v>Không thanh toán đối với các  xét nghiệm Bilirubin gián tiếp; Tỷ lệ A/G là những xét nghiệm có thể ngoại suy được.</v>
          </cell>
          <cell r="P8130" t="str">
            <v>Định lượng Bilirubin toàn phần hoặc trực tiếp; các enzym: phosphataze kiềm hoặc GOT hoặc GPT…</v>
          </cell>
          <cell r="Q8130">
            <v>20000</v>
          </cell>
          <cell r="R8130">
            <v>1878.26086956522</v>
          </cell>
          <cell r="S8130">
            <v>21800</v>
          </cell>
          <cell r="T8130">
            <v>2441.7391304347861</v>
          </cell>
          <cell r="U8130">
            <v>22441.739130434788</v>
          </cell>
          <cell r="V8130">
            <v>22400</v>
          </cell>
          <cell r="W8130">
            <v>897.66956521739155</v>
          </cell>
          <cell r="X8130">
            <v>23339.408695652179</v>
          </cell>
        </row>
        <row r="8131">
          <cell r="E8131" t="str">
            <v>37.1E03.1493</v>
          </cell>
          <cell r="F8131" t="str">
            <v>23. HÓA SINH</v>
          </cell>
          <cell r="G8131" t="str">
            <v>23.9</v>
          </cell>
          <cell r="H8131" t="str">
            <v>Đo hoạt độ ALP (Alkalin Phosphatase) [Máu]</v>
          </cell>
          <cell r="I8131" t="str">
            <v>Đo hoạt độ ALP (Alkalin Phosphatase) [Máu]</v>
          </cell>
          <cell r="J8131" t="str">
            <v>Đo hoạt độ ALP (Alkalin Phosphatase) [Máu]</v>
          </cell>
          <cell r="K8131" t="str">
            <v>C</v>
          </cell>
          <cell r="M8131">
            <v>1505</v>
          </cell>
          <cell r="N8131">
            <v>1505</v>
          </cell>
          <cell r="O8131" t="str">
            <v>Không thanh toán đối với các  xét nghiệm Bilirubin gián tiếp; Tỷ lệ A/G là những xét nghiệm có thể ngoại suy được.</v>
          </cell>
          <cell r="P8131" t="str">
            <v>Định lượng Bilirubin toàn phần hoặc trực tiếp; các enzym: phosphataze kiềm hoặc GOT hoặc GPT…</v>
          </cell>
          <cell r="Q8131">
            <v>20000</v>
          </cell>
          <cell r="R8131">
            <v>1878.26086956522</v>
          </cell>
          <cell r="S8131">
            <v>21800</v>
          </cell>
          <cell r="T8131">
            <v>2441.7391304347861</v>
          </cell>
          <cell r="U8131">
            <v>22441.739130434788</v>
          </cell>
          <cell r="V8131">
            <v>22400</v>
          </cell>
          <cell r="W8131">
            <v>897.66956521739155</v>
          </cell>
          <cell r="X8131">
            <v>23339.408695652179</v>
          </cell>
        </row>
        <row r="8132">
          <cell r="E8132" t="str">
            <v>37.1E03.1493</v>
          </cell>
          <cell r="F8132" t="str">
            <v>23. HÓA SINH</v>
          </cell>
          <cell r="G8132" t="str">
            <v>23.19</v>
          </cell>
          <cell r="H8132" t="str">
            <v>Đo hoạt độ ALT (GPT) [Máu]</v>
          </cell>
          <cell r="I8132" t="str">
            <v>Đo hoạt độ ALT (GPT) [Máu]</v>
          </cell>
          <cell r="J8132" t="str">
            <v>Đo hoạt độ ALT (GPT) [Máu]</v>
          </cell>
          <cell r="K8132" t="str">
            <v>C</v>
          </cell>
          <cell r="M8132">
            <v>1505</v>
          </cell>
          <cell r="N8132">
            <v>1505</v>
          </cell>
          <cell r="O8132" t="str">
            <v>Không thanh toán đối với các  xét nghiệm Bilirubin gián tiếp; Tỷ lệ A/G là những xét nghiệm có thể ngoại suy được.</v>
          </cell>
          <cell r="P8132" t="str">
            <v>Định lượng Bilirubin toàn phần hoặc trực tiếp; các enzym: phosphataze kiềm hoặc GOT hoặc GPT…</v>
          </cell>
          <cell r="Q8132">
            <v>20000</v>
          </cell>
          <cell r="R8132">
            <v>1878.26086956522</v>
          </cell>
          <cell r="S8132">
            <v>21800</v>
          </cell>
          <cell r="T8132">
            <v>2441.7391304347861</v>
          </cell>
          <cell r="U8132">
            <v>22441.739130434788</v>
          </cell>
          <cell r="V8132">
            <v>22400</v>
          </cell>
          <cell r="W8132">
            <v>897.66956521739155</v>
          </cell>
          <cell r="X8132">
            <v>23339.408695652179</v>
          </cell>
        </row>
        <row r="8133">
          <cell r="E8133" t="str">
            <v>37.1E03.1493</v>
          </cell>
          <cell r="F8133" t="str">
            <v>23. HÓA SINH</v>
          </cell>
          <cell r="G8133" t="str">
            <v>23.20</v>
          </cell>
          <cell r="H8133" t="str">
            <v>Đo hoạt độ AST (GOT) [Máu]</v>
          </cell>
          <cell r="I8133" t="str">
            <v>Đo hoạt độ AST (GOT) [Máu]</v>
          </cell>
          <cell r="J8133" t="str">
            <v>Đo hoạt độ AST (GOT) [Máu]</v>
          </cell>
          <cell r="K8133" t="str">
            <v>C</v>
          </cell>
          <cell r="M8133">
            <v>1505</v>
          </cell>
          <cell r="N8133">
            <v>1505</v>
          </cell>
          <cell r="O8133" t="str">
            <v>Không thanh toán đối với các  xét nghiệm Bilirubin gián tiếp; Tỷ lệ A/G là những xét nghiệm có thể ngoại suy được.</v>
          </cell>
          <cell r="P8133" t="str">
            <v>Định lượng Bilirubin toàn phần hoặc trực tiếp; các enzym: phosphataze kiềm hoặc GOT hoặc GPT…</v>
          </cell>
          <cell r="Q8133">
            <v>20000</v>
          </cell>
          <cell r="R8133">
            <v>1878.26086956522</v>
          </cell>
          <cell r="S8133">
            <v>21800</v>
          </cell>
          <cell r="T8133">
            <v>2441.7391304347861</v>
          </cell>
          <cell r="U8133">
            <v>22441.739130434788</v>
          </cell>
          <cell r="V8133">
            <v>22400</v>
          </cell>
          <cell r="W8133">
            <v>897.66956521739155</v>
          </cell>
          <cell r="X8133">
            <v>23339.408695652179</v>
          </cell>
        </row>
        <row r="8134">
          <cell r="E8134" t="str">
            <v>37.1E03.1494</v>
          </cell>
          <cell r="F8134" t="str">
            <v>23. HÓA SINH</v>
          </cell>
          <cell r="G8134" t="str">
            <v>23.3</v>
          </cell>
          <cell r="H8134" t="str">
            <v>Định lượng Acid Uric [Máu]</v>
          </cell>
          <cell r="I8134" t="str">
            <v>Định lượng Acid Uric [Máu]</v>
          </cell>
          <cell r="J8134" t="str">
            <v>Định lượng Acid Uric [Máu]</v>
          </cell>
          <cell r="K8134" t="str">
            <v>C</v>
          </cell>
          <cell r="M8134">
            <v>1506</v>
          </cell>
          <cell r="N8134">
            <v>1506</v>
          </cell>
          <cell r="O8134" t="str">
            <v>Mỗi chất</v>
          </cell>
          <cell r="P8134" t="str">
            <v>Định lượng các chất Albumine; Creatine; Globuline; Glucose; Phospho, Protein toàn phần, Ure, Axit Uric, Amylase,…</v>
          </cell>
          <cell r="Q8134">
            <v>20000</v>
          </cell>
          <cell r="R8134">
            <v>1878.26086956522</v>
          </cell>
          <cell r="S8134">
            <v>21800</v>
          </cell>
          <cell r="T8134">
            <v>2441.7391304347861</v>
          </cell>
          <cell r="U8134">
            <v>22441.739130434788</v>
          </cell>
          <cell r="V8134">
            <v>22400</v>
          </cell>
          <cell r="W8134">
            <v>897.66956521739155</v>
          </cell>
          <cell r="X8134">
            <v>23339.408695652179</v>
          </cell>
        </row>
        <row r="8135">
          <cell r="E8135" t="str">
            <v>37.1E03.1494</v>
          </cell>
          <cell r="F8135" t="str">
            <v>23. HÓA SINH</v>
          </cell>
          <cell r="G8135" t="str">
            <v>23.7</v>
          </cell>
          <cell r="H8135" t="str">
            <v>Định lượng Albumin [Máu]</v>
          </cell>
          <cell r="I8135" t="str">
            <v>Định lượng Albumin [Máu]</v>
          </cell>
          <cell r="J8135" t="str">
            <v>Định lượng Albumin [Máu]</v>
          </cell>
          <cell r="K8135" t="str">
            <v>C</v>
          </cell>
          <cell r="M8135">
            <v>1506</v>
          </cell>
          <cell r="N8135">
            <v>1506</v>
          </cell>
          <cell r="O8135" t="str">
            <v>Mỗi chất</v>
          </cell>
          <cell r="P8135" t="str">
            <v>Định lượng các chất Albumine; Creatine; Globuline; Glucose; Phospho, Protein toàn phần, Ure, Axit Uric, Amylase,…</v>
          </cell>
          <cell r="Q8135">
            <v>20000</v>
          </cell>
          <cell r="R8135">
            <v>1878.26086956522</v>
          </cell>
          <cell r="S8135">
            <v>21800</v>
          </cell>
          <cell r="T8135">
            <v>2441.7391304347861</v>
          </cell>
          <cell r="U8135">
            <v>22441.739130434788</v>
          </cell>
          <cell r="V8135">
            <v>22400</v>
          </cell>
          <cell r="W8135">
            <v>897.66956521739155</v>
          </cell>
          <cell r="X8135">
            <v>23339.408695652179</v>
          </cell>
        </row>
        <row r="8136">
          <cell r="E8136" t="str">
            <v>37.1E03.1494</v>
          </cell>
          <cell r="F8136" t="str">
            <v>23. HÓA SINH</v>
          </cell>
          <cell r="G8136" t="str">
            <v>23.211</v>
          </cell>
          <cell r="H8136" t="str">
            <v>Định lượng Albumin [thuỷ dịch]</v>
          </cell>
          <cell r="I8136" t="str">
            <v>Định lượng Albumin [thuỷ dịch]</v>
          </cell>
          <cell r="J8136" t="str">
            <v>Định lượng Albumin (thuỷ dịch)</v>
          </cell>
          <cell r="K8136" t="str">
            <v>B</v>
          </cell>
          <cell r="M8136">
            <v>1506</v>
          </cell>
          <cell r="N8136">
            <v>1506</v>
          </cell>
          <cell r="O8136" t="str">
            <v>Mỗi chất</v>
          </cell>
          <cell r="P8136" t="str">
            <v>Định lượng các chất Albumine; Creatine; Globuline; Glucose; Phospho, Protein toàn phần, Ure, Axit Uric, Amylase,…</v>
          </cell>
          <cell r="Q8136">
            <v>20000</v>
          </cell>
          <cell r="R8136">
            <v>1878.26086956522</v>
          </cell>
          <cell r="S8136">
            <v>21800</v>
          </cell>
          <cell r="T8136">
            <v>2441.7391304347861</v>
          </cell>
          <cell r="U8136">
            <v>22441.739130434788</v>
          </cell>
          <cell r="V8136">
            <v>22400</v>
          </cell>
          <cell r="W8136">
            <v>897.66956521739155</v>
          </cell>
          <cell r="X8136">
            <v>23339.408695652179</v>
          </cell>
        </row>
        <row r="8137">
          <cell r="E8137" t="str">
            <v>37.1E03.1494</v>
          </cell>
          <cell r="F8137" t="str">
            <v>23. HÓA SINH</v>
          </cell>
          <cell r="G8137" t="str">
            <v>23.213</v>
          </cell>
          <cell r="H8137" t="str">
            <v>Định lượng Amylase [dịch]</v>
          </cell>
          <cell r="I8137" t="str">
            <v>Định lượng Amylase [dịch]</v>
          </cell>
          <cell r="J8137" t="str">
            <v>Định lượng Amylase (dịch)</v>
          </cell>
          <cell r="K8137" t="str">
            <v>B</v>
          </cell>
          <cell r="M8137">
            <v>1506</v>
          </cell>
          <cell r="N8137">
            <v>1506</v>
          </cell>
          <cell r="O8137" t="str">
            <v>Mỗi chất</v>
          </cell>
          <cell r="P8137" t="str">
            <v>Định lượng các chất Albumine; Creatine; Globuline; Glucose; Phospho, Protein toàn phần, Ure, Axit Uric, Amylase,…</v>
          </cell>
          <cell r="Q8137">
            <v>20000</v>
          </cell>
          <cell r="R8137">
            <v>1878.26086956522</v>
          </cell>
          <cell r="S8137">
            <v>21800</v>
          </cell>
          <cell r="T8137">
            <v>2441.7391304347861</v>
          </cell>
          <cell r="U8137">
            <v>22441.739130434788</v>
          </cell>
          <cell r="V8137">
            <v>22400</v>
          </cell>
          <cell r="W8137">
            <v>897.66956521739155</v>
          </cell>
          <cell r="X8137">
            <v>23339.408695652179</v>
          </cell>
        </row>
        <row r="8138">
          <cell r="E8138" t="str">
            <v>37.1E03.1494</v>
          </cell>
          <cell r="F8138" t="str">
            <v>23. HÓA SINH</v>
          </cell>
          <cell r="G8138" t="str">
            <v>23.51</v>
          </cell>
          <cell r="H8138" t="str">
            <v>Định lượng Creatinin (máu)</v>
          </cell>
          <cell r="I8138" t="str">
            <v>Định lượng Creatinin (máu)</v>
          </cell>
          <cell r="J8138" t="str">
            <v>Định lượng Creatinin (máu)</v>
          </cell>
          <cell r="K8138" t="str">
            <v>C</v>
          </cell>
          <cell r="M8138">
            <v>1506</v>
          </cell>
          <cell r="N8138">
            <v>1506</v>
          </cell>
          <cell r="O8138" t="str">
            <v>Mỗi chất</v>
          </cell>
          <cell r="P8138" t="str">
            <v>Định lượng các chất Albumine; Creatine; Globuline; Glucose; Phospho, Protein toàn phần, Ure, Axit Uric, Amylase,…</v>
          </cell>
          <cell r="Q8138">
            <v>20000</v>
          </cell>
          <cell r="R8138">
            <v>1878.26086956522</v>
          </cell>
          <cell r="S8138">
            <v>21800</v>
          </cell>
          <cell r="T8138">
            <v>2441.7391304347861</v>
          </cell>
          <cell r="U8138">
            <v>22441.739130434788</v>
          </cell>
          <cell r="V8138">
            <v>22400</v>
          </cell>
          <cell r="W8138">
            <v>897.66956521739155</v>
          </cell>
          <cell r="X8138">
            <v>23339.408695652179</v>
          </cell>
        </row>
        <row r="8139">
          <cell r="E8139" t="str">
            <v>37.1E03.1494</v>
          </cell>
          <cell r="F8139" t="str">
            <v>23. HÓA SINH</v>
          </cell>
          <cell r="G8139" t="str">
            <v>23.216</v>
          </cell>
          <cell r="H8139" t="str">
            <v>Định lượng Creatinin [dịch]</v>
          </cell>
          <cell r="I8139" t="str">
            <v>Định lượng Creatinin [dịch]</v>
          </cell>
          <cell r="J8139" t="str">
            <v>Định lượng Creatinin (dịch)</v>
          </cell>
          <cell r="K8139" t="str">
            <v>C</v>
          </cell>
          <cell r="M8139">
            <v>1506</v>
          </cell>
          <cell r="N8139">
            <v>1506</v>
          </cell>
          <cell r="O8139" t="str">
            <v>Mỗi chất</v>
          </cell>
          <cell r="P8139" t="str">
            <v>Định lượng các chất Albumine; Creatine; Globuline; Glucose; Phospho, Protein toàn phần, Ure, Axit Uric, Amylase,…</v>
          </cell>
          <cell r="Q8139">
            <v>20000</v>
          </cell>
          <cell r="R8139">
            <v>1878.26086956522</v>
          </cell>
          <cell r="S8139">
            <v>21800</v>
          </cell>
          <cell r="T8139">
            <v>2441.7391304347861</v>
          </cell>
          <cell r="U8139">
            <v>22441.739130434788</v>
          </cell>
          <cell r="V8139">
            <v>22400</v>
          </cell>
          <cell r="W8139">
            <v>897.66956521739155</v>
          </cell>
          <cell r="X8139">
            <v>23339.408695652179</v>
          </cell>
        </row>
        <row r="8140">
          <cell r="E8140" t="str">
            <v>37.1E03.1494</v>
          </cell>
          <cell r="F8140" t="str">
            <v>23. HÓA SINH</v>
          </cell>
          <cell r="G8140" t="str">
            <v>23.76</v>
          </cell>
          <cell r="H8140" t="str">
            <v>Định lượng Globulin [Máu]</v>
          </cell>
          <cell r="I8140" t="str">
            <v>Định lượng Globulin [Máu]</v>
          </cell>
          <cell r="J8140" t="str">
            <v>Định lượng Globulin [Máu]</v>
          </cell>
          <cell r="K8140" t="str">
            <v>C</v>
          </cell>
          <cell r="M8140">
            <v>1506</v>
          </cell>
          <cell r="N8140">
            <v>1506</v>
          </cell>
          <cell r="O8140" t="str">
            <v>Mỗi chất</v>
          </cell>
          <cell r="P8140" t="str">
            <v>Định lượng các chất Albumine; Creatine; Globuline; Glucose; Phospho, Protein toàn phần, Ure, Axit Uric, Amylase,…</v>
          </cell>
          <cell r="Q8140">
            <v>20000</v>
          </cell>
          <cell r="R8140">
            <v>1878.26086956522</v>
          </cell>
          <cell r="S8140">
            <v>21800</v>
          </cell>
          <cell r="T8140">
            <v>2441.7391304347861</v>
          </cell>
          <cell r="U8140">
            <v>22441.739130434788</v>
          </cell>
          <cell r="V8140">
            <v>22400</v>
          </cell>
          <cell r="W8140">
            <v>897.66956521739155</v>
          </cell>
          <cell r="X8140">
            <v>23339.408695652179</v>
          </cell>
        </row>
        <row r="8141">
          <cell r="E8141" t="str">
            <v>37.1E03.1494</v>
          </cell>
          <cell r="F8141" t="str">
            <v>23. HÓA SINH</v>
          </cell>
          <cell r="G8141" t="str">
            <v>23.212</v>
          </cell>
          <cell r="H8141" t="str">
            <v>Định lượng Globulin [thuỷ dịch]</v>
          </cell>
          <cell r="I8141" t="str">
            <v>Định lượng Globulin [thuỷ dịch]</v>
          </cell>
          <cell r="J8141" t="str">
            <v>Định lượng Globulin (thuỷ dịch)</v>
          </cell>
          <cell r="K8141" t="str">
            <v>B</v>
          </cell>
          <cell r="M8141">
            <v>1506</v>
          </cell>
          <cell r="N8141">
            <v>1506</v>
          </cell>
          <cell r="O8141" t="str">
            <v>Mỗi chất</v>
          </cell>
          <cell r="P8141" t="str">
            <v>Định lượng các chất Albumine; Creatine; Globuline; Glucose; Phospho, Protein toàn phần, Ure, Axit Uric, Amylase,…</v>
          </cell>
          <cell r="Q8141">
            <v>20000</v>
          </cell>
          <cell r="R8141">
            <v>1878.26086956522</v>
          </cell>
          <cell r="S8141">
            <v>21800</v>
          </cell>
          <cell r="T8141">
            <v>2441.7391304347861</v>
          </cell>
          <cell r="U8141">
            <v>22441.739130434788</v>
          </cell>
          <cell r="V8141">
            <v>22400</v>
          </cell>
          <cell r="W8141">
            <v>897.66956521739155</v>
          </cell>
          <cell r="X8141">
            <v>23339.408695652179</v>
          </cell>
        </row>
        <row r="8142">
          <cell r="E8142" t="str">
            <v>37.1E03.1494</v>
          </cell>
          <cell r="F8142" t="str">
            <v>23. HÓA SINH</v>
          </cell>
          <cell r="G8142" t="str">
            <v>23.75</v>
          </cell>
          <cell r="H8142" t="str">
            <v>Định lượng Glucose [Máu]</v>
          </cell>
          <cell r="I8142" t="str">
            <v>Định lượng Glucose [Máu]</v>
          </cell>
          <cell r="J8142" t="str">
            <v>Định lượng Glucose [Máu]</v>
          </cell>
          <cell r="K8142" t="str">
            <v>C</v>
          </cell>
          <cell r="M8142">
            <v>1506</v>
          </cell>
          <cell r="N8142">
            <v>1506</v>
          </cell>
          <cell r="O8142" t="str">
            <v>Mỗi chất</v>
          </cell>
          <cell r="P8142" t="str">
            <v>Định lượng các chất Albumine; Creatine; Globuline; Glucose; Phospho, Protein toàn phần, Ure, Axit Uric, Amylase,…</v>
          </cell>
          <cell r="Q8142">
            <v>20000</v>
          </cell>
          <cell r="R8142">
            <v>1878.26086956522</v>
          </cell>
          <cell r="S8142">
            <v>21800</v>
          </cell>
          <cell r="T8142">
            <v>2441.7391304347861</v>
          </cell>
          <cell r="U8142">
            <v>22441.739130434788</v>
          </cell>
          <cell r="V8142">
            <v>22400</v>
          </cell>
          <cell r="W8142">
            <v>897.66956521739155</v>
          </cell>
          <cell r="X8142">
            <v>23339.408695652179</v>
          </cell>
        </row>
        <row r="8143">
          <cell r="E8143" t="str">
            <v>37.1E03.1494</v>
          </cell>
          <cell r="F8143" t="str">
            <v>23. HÓA SINH</v>
          </cell>
          <cell r="G8143" t="str">
            <v>23.128</v>
          </cell>
          <cell r="H8143" t="str">
            <v>Định lượng Phospho (máu)</v>
          </cell>
          <cell r="I8143" t="str">
            <v>Định lượng Phospho (máu)</v>
          </cell>
          <cell r="J8143" t="str">
            <v>Định lượng Phospho (máu)</v>
          </cell>
          <cell r="K8143" t="str">
            <v>C</v>
          </cell>
          <cell r="M8143">
            <v>1506</v>
          </cell>
          <cell r="N8143">
            <v>1506</v>
          </cell>
          <cell r="O8143" t="str">
            <v>Mỗi chất</v>
          </cell>
          <cell r="P8143" t="str">
            <v>Định lượng các chất Albumine; Creatine; Globuline; Glucose; Phospho, Protein toàn phần, Ure, Axit Uric, Amylase,…</v>
          </cell>
          <cell r="Q8143">
            <v>20000</v>
          </cell>
          <cell r="R8143">
            <v>1878.26086956522</v>
          </cell>
          <cell r="S8143">
            <v>21800</v>
          </cell>
          <cell r="T8143">
            <v>2441.7391304347861</v>
          </cell>
          <cell r="U8143">
            <v>22441.739130434788</v>
          </cell>
          <cell r="V8143">
            <v>22400</v>
          </cell>
          <cell r="W8143">
            <v>897.66956521739155</v>
          </cell>
          <cell r="X8143">
            <v>23339.408695652179</v>
          </cell>
        </row>
        <row r="8144">
          <cell r="E8144" t="str">
            <v>37.1E03.1494</v>
          </cell>
          <cell r="F8144" t="str">
            <v>23. HÓA SINH</v>
          </cell>
          <cell r="G8144" t="str">
            <v>23.219</v>
          </cell>
          <cell r="H8144" t="str">
            <v>Định lượng Protein [dịch chọc dò]</v>
          </cell>
          <cell r="I8144" t="str">
            <v>Định lượng Protein [dịch chọc dò]</v>
          </cell>
          <cell r="J8144" t="str">
            <v>Định lượng Protein (dịch chọc dò)</v>
          </cell>
          <cell r="K8144" t="str">
            <v>C</v>
          </cell>
          <cell r="M8144">
            <v>1506</v>
          </cell>
          <cell r="N8144">
            <v>1506</v>
          </cell>
          <cell r="O8144" t="str">
            <v>Mỗi chất</v>
          </cell>
          <cell r="P8144" t="str">
            <v>Định lượng các chất Albumine; Creatine; Globuline; Glucose; Phospho, Protein toàn phần, Ure, Axit Uric, Amylase,…</v>
          </cell>
          <cell r="Q8144">
            <v>20000</v>
          </cell>
          <cell r="R8144">
            <v>1878.26086956522</v>
          </cell>
          <cell r="S8144">
            <v>21800</v>
          </cell>
          <cell r="T8144">
            <v>2441.7391304347861</v>
          </cell>
          <cell r="U8144">
            <v>22441.739130434788</v>
          </cell>
          <cell r="V8144">
            <v>22400</v>
          </cell>
          <cell r="W8144">
            <v>897.66956521739155</v>
          </cell>
          <cell r="X8144">
            <v>23339.408695652179</v>
          </cell>
        </row>
        <row r="8145">
          <cell r="E8145" t="str">
            <v>37.1E03.1494</v>
          </cell>
          <cell r="F8145" t="str">
            <v>23. HÓA SINH</v>
          </cell>
          <cell r="G8145" t="str">
            <v>23.133</v>
          </cell>
          <cell r="H8145" t="str">
            <v>Định lượng Protein toàn phần [Máu]</v>
          </cell>
          <cell r="I8145" t="str">
            <v>Định lượng Protein toàn phần [Máu]</v>
          </cell>
          <cell r="J8145" t="str">
            <v>Định lượng Protein toàn phần [Máu]</v>
          </cell>
          <cell r="K8145" t="str">
            <v>C</v>
          </cell>
          <cell r="M8145">
            <v>1506</v>
          </cell>
          <cell r="N8145">
            <v>1506</v>
          </cell>
          <cell r="O8145" t="str">
            <v>Mỗi chất</v>
          </cell>
          <cell r="P8145" t="str">
            <v>Định lượng các chất Albumine; Creatine; Globuline; Glucose; Phospho, Protein toàn phần, Ure, Axit Uric, Amylase,…</v>
          </cell>
          <cell r="Q8145">
            <v>20000</v>
          </cell>
          <cell r="R8145">
            <v>1878.26086956522</v>
          </cell>
          <cell r="S8145">
            <v>21800</v>
          </cell>
          <cell r="T8145">
            <v>2441.7391304347861</v>
          </cell>
          <cell r="U8145">
            <v>22441.739130434788</v>
          </cell>
          <cell r="V8145">
            <v>22400</v>
          </cell>
          <cell r="W8145">
            <v>897.66956521739155</v>
          </cell>
          <cell r="X8145">
            <v>23339.408695652179</v>
          </cell>
        </row>
        <row r="8146">
          <cell r="E8146" t="str">
            <v>37.1E03.1494</v>
          </cell>
          <cell r="F8146" t="str">
            <v>23. HÓA SINH</v>
          </cell>
          <cell r="G8146" t="str">
            <v>23.223</v>
          </cell>
          <cell r="H8146" t="str">
            <v>Định lượng Urê [dịch]</v>
          </cell>
          <cell r="I8146" t="str">
            <v>Định lượng Urê [dịch]</v>
          </cell>
          <cell r="J8146" t="str">
            <v>Định lượng Urê (dịch)</v>
          </cell>
          <cell r="K8146" t="str">
            <v>C</v>
          </cell>
          <cell r="M8146">
            <v>1506</v>
          </cell>
          <cell r="N8146">
            <v>1506</v>
          </cell>
          <cell r="O8146" t="str">
            <v>Mỗi chất</v>
          </cell>
          <cell r="P8146" t="str">
            <v>Định lượng các chất Albumine; Creatine; Globuline; Glucose; Phospho, Protein toàn phần, Ure, Axit Uric, Amylase,…</v>
          </cell>
          <cell r="Q8146">
            <v>20000</v>
          </cell>
          <cell r="R8146">
            <v>1878.26086956522</v>
          </cell>
          <cell r="S8146">
            <v>21800</v>
          </cell>
          <cell r="T8146">
            <v>2441.7391304347861</v>
          </cell>
          <cell r="U8146">
            <v>22441.739130434788</v>
          </cell>
          <cell r="V8146">
            <v>22400</v>
          </cell>
          <cell r="W8146">
            <v>897.66956521739155</v>
          </cell>
          <cell r="X8146">
            <v>23339.408695652179</v>
          </cell>
        </row>
        <row r="8147">
          <cell r="E8147" t="str">
            <v>37.1E03.1494</v>
          </cell>
          <cell r="F8147" t="str">
            <v>23. HÓA SINH</v>
          </cell>
          <cell r="G8147" t="str">
            <v>23.166</v>
          </cell>
          <cell r="H8147" t="str">
            <v>Định lượng Urê máu [Máu]</v>
          </cell>
          <cell r="I8147" t="str">
            <v>Định lượng Urê máu [Máu]</v>
          </cell>
          <cell r="J8147" t="str">
            <v>Định lượng Urê máu [Máu]</v>
          </cell>
          <cell r="K8147" t="str">
            <v>C</v>
          </cell>
          <cell r="M8147">
            <v>1506</v>
          </cell>
          <cell r="N8147">
            <v>1506</v>
          </cell>
          <cell r="O8147" t="str">
            <v>Mỗi chất</v>
          </cell>
          <cell r="P8147" t="str">
            <v>Định lượng các chất Albumine; Creatine; Globuline; Glucose; Phospho, Protein toàn phần, Ure, Axit Uric, Amylase,…</v>
          </cell>
          <cell r="Q8147">
            <v>20000</v>
          </cell>
          <cell r="R8147">
            <v>1878.26086956522</v>
          </cell>
          <cell r="S8147">
            <v>21800</v>
          </cell>
          <cell r="T8147">
            <v>2441.7391304347861</v>
          </cell>
          <cell r="U8147">
            <v>22441.739130434788</v>
          </cell>
          <cell r="V8147">
            <v>22400</v>
          </cell>
          <cell r="W8147">
            <v>897.66956521739155</v>
          </cell>
          <cell r="X8147">
            <v>23339.408695652179</v>
          </cell>
        </row>
        <row r="8148">
          <cell r="E8148" t="str">
            <v>37.1E03.1494</v>
          </cell>
          <cell r="F8148" t="str">
            <v>23. HÓA SINH</v>
          </cell>
          <cell r="G8148" t="str">
            <v>23.10</v>
          </cell>
          <cell r="H8148" t="str">
            <v>Đo hoạt độ Amylase [Máu]</v>
          </cell>
          <cell r="I8148" t="str">
            <v>Đo hoạt độ Amylase [Máu]</v>
          </cell>
          <cell r="J8148" t="str">
            <v>Đo hoạt độ Amylase [Máu]</v>
          </cell>
          <cell r="K8148" t="str">
            <v>C</v>
          </cell>
          <cell r="M8148">
            <v>1506</v>
          </cell>
          <cell r="N8148">
            <v>1506</v>
          </cell>
          <cell r="O8148" t="str">
            <v>Mỗi chất</v>
          </cell>
          <cell r="P8148" t="str">
            <v>Định lượng các chất Albumine; Creatine; Globuline; Glucose; Phospho, Protein toàn phần, Ure, Axit Uric, Amylase,…</v>
          </cell>
          <cell r="Q8148">
            <v>20000</v>
          </cell>
          <cell r="R8148">
            <v>1878.26086956522</v>
          </cell>
          <cell r="S8148">
            <v>21800</v>
          </cell>
          <cell r="T8148">
            <v>2441.7391304347861</v>
          </cell>
          <cell r="U8148">
            <v>22441.739130434788</v>
          </cell>
          <cell r="V8148">
            <v>22400</v>
          </cell>
          <cell r="W8148">
            <v>897.66956521739155</v>
          </cell>
          <cell r="X8148">
            <v>23339.408695652179</v>
          </cell>
        </row>
        <row r="8149">
          <cell r="E8149" t="str">
            <v>37.1E03.1495</v>
          </cell>
          <cell r="F8149" t="str">
            <v>23. HÓA SINH</v>
          </cell>
          <cell r="G8149" t="str">
            <v>23.47</v>
          </cell>
          <cell r="H8149" t="str">
            <v>Định lượng Cystatine C [Máu]</v>
          </cell>
          <cell r="I8149" t="str">
            <v>Định lượng Cystatine C [Máu]</v>
          </cell>
          <cell r="J8149" t="str">
            <v>Định lượng Cystatine C [Máu]</v>
          </cell>
          <cell r="K8149" t="str">
            <v>B</v>
          </cell>
          <cell r="M8149">
            <v>1507</v>
          </cell>
          <cell r="N8149">
            <v>1507</v>
          </cell>
          <cell r="P8149" t="str">
            <v>Định lượng Cystatine C</v>
          </cell>
          <cell r="Q8149">
            <v>80000</v>
          </cell>
          <cell r="R8149">
            <v>7513.04347826087</v>
          </cell>
          <cell r="S8149">
            <v>87500</v>
          </cell>
          <cell r="T8149">
            <v>9766.9565217391319</v>
          </cell>
          <cell r="U8149">
            <v>89766.956521739135</v>
          </cell>
          <cell r="V8149">
            <v>89700</v>
          </cell>
          <cell r="W8149">
            <v>3590.6782608695653</v>
          </cell>
          <cell r="X8149">
            <v>93357.6347826087</v>
          </cell>
        </row>
        <row r="8150">
          <cell r="E8150" t="str">
            <v>37.1E03.1496</v>
          </cell>
          <cell r="F8150" t="str">
            <v>23. HÓA SINH</v>
          </cell>
          <cell r="G8150" t="str">
            <v>23.60</v>
          </cell>
          <cell r="H8150" t="str">
            <v>Định lượng Ethanol (cồn) [Máu]</v>
          </cell>
          <cell r="I8150" t="str">
            <v>Định lượng Ethanol (cồn) [Máu]</v>
          </cell>
          <cell r="J8150" t="str">
            <v>Định lượng Ethanol (cồn) [Máu]</v>
          </cell>
          <cell r="K8150" t="str">
            <v>B</v>
          </cell>
          <cell r="M8150">
            <v>1508</v>
          </cell>
          <cell r="N8150">
            <v>1508</v>
          </cell>
          <cell r="P8150" t="str">
            <v xml:space="preserve">Định lượng Ethanol (cồn) </v>
          </cell>
          <cell r="Q8150">
            <v>30000</v>
          </cell>
          <cell r="R8150">
            <v>2817.3913043478301</v>
          </cell>
          <cell r="S8150">
            <v>32800</v>
          </cell>
          <cell r="T8150">
            <v>3662.608695652179</v>
          </cell>
          <cell r="U8150">
            <v>33662.608695652176</v>
          </cell>
          <cell r="V8150">
            <v>33600</v>
          </cell>
          <cell r="W8150">
            <v>1346.504347826087</v>
          </cell>
          <cell r="X8150">
            <v>35009.113043478261</v>
          </cell>
        </row>
        <row r="8151">
          <cell r="E8151" t="str">
            <v>37.1E03.1497</v>
          </cell>
          <cell r="F8151" t="str">
            <v>22. HUYẾT HỌC TRUYỀN MÁU</v>
          </cell>
          <cell r="G8151" t="str">
            <v>22.97</v>
          </cell>
          <cell r="H8151" t="str">
            <v>Định lượng Free kappa huyết thanh</v>
          </cell>
          <cell r="I8151" t="str">
            <v>Định lượng Free kappa huyết thanh</v>
          </cell>
          <cell r="J8151" t="str">
            <v>Định lượng Free kappa huyết thanh</v>
          </cell>
          <cell r="K8151" t="str">
            <v>A</v>
          </cell>
          <cell r="M8151">
            <v>1509</v>
          </cell>
          <cell r="N8151">
            <v>1509</v>
          </cell>
          <cell r="P8151" t="str">
            <v>Định lượng Free Kappa niệu/huyết thanh</v>
          </cell>
          <cell r="Q8151">
            <v>484000</v>
          </cell>
          <cell r="R8151">
            <v>45391.304347826102</v>
          </cell>
          <cell r="S8151">
            <v>529000</v>
          </cell>
          <cell r="T8151">
            <v>59008.695652173934</v>
          </cell>
          <cell r="U8151">
            <v>543008.69565217395</v>
          </cell>
          <cell r="V8151">
            <v>543000</v>
          </cell>
          <cell r="W8151">
            <v>21720.34782608696</v>
          </cell>
          <cell r="X8151">
            <v>564729.04347826086</v>
          </cell>
        </row>
        <row r="8152">
          <cell r="E8152" t="str">
            <v>37.1E03.1497</v>
          </cell>
          <cell r="F8152" t="str">
            <v>22. HUYẾT HỌC TRUYỀN MÁU</v>
          </cell>
          <cell r="G8152" t="str">
            <v>22.99</v>
          </cell>
          <cell r="H8152" t="str">
            <v>Định lượng Free kappa niệu</v>
          </cell>
          <cell r="I8152" t="str">
            <v>Định lượng Free kappa niệu</v>
          </cell>
          <cell r="J8152" t="str">
            <v>Định lượng Free kappa niệu</v>
          </cell>
          <cell r="K8152" t="str">
            <v>A</v>
          </cell>
          <cell r="M8152">
            <v>1509</v>
          </cell>
          <cell r="N8152">
            <v>1509</v>
          </cell>
          <cell r="P8152" t="str">
            <v>Định lượng Free Kappa niệu/huyết thanh</v>
          </cell>
          <cell r="Q8152">
            <v>484000</v>
          </cell>
          <cell r="R8152">
            <v>45391.304347826102</v>
          </cell>
          <cell r="S8152">
            <v>529000</v>
          </cell>
          <cell r="T8152">
            <v>59008.695652173934</v>
          </cell>
          <cell r="U8152">
            <v>543008.69565217395</v>
          </cell>
          <cell r="V8152">
            <v>543000</v>
          </cell>
          <cell r="W8152">
            <v>21720.34782608696</v>
          </cell>
          <cell r="X8152">
            <v>564729.04347826086</v>
          </cell>
        </row>
        <row r="8153">
          <cell r="E8153" t="str">
            <v>37.1E03.1497</v>
          </cell>
          <cell r="F8153" t="str">
            <v>23. HÓA SINH</v>
          </cell>
          <cell r="G8153" t="str">
            <v>23.6</v>
          </cell>
          <cell r="H8153" t="str">
            <v>Định lượng Aldosteron [Máu]</v>
          </cell>
          <cell r="I8153" t="str">
            <v>Định lượng Aldosteron [Máu]</v>
          </cell>
          <cell r="J8153" t="str">
            <v>Định lượng Aldosteron [Máu]</v>
          </cell>
          <cell r="K8153" t="str">
            <v>A</v>
          </cell>
          <cell r="M8153">
            <v>1509</v>
          </cell>
          <cell r="N8153">
            <v>1509</v>
          </cell>
          <cell r="P8153" t="str">
            <v>Định lượng Free Kappa niệu/huyết thanh</v>
          </cell>
          <cell r="Q8153">
            <v>484000</v>
          </cell>
          <cell r="R8153">
            <v>45391.304347826102</v>
          </cell>
          <cell r="S8153">
            <v>529000</v>
          </cell>
          <cell r="T8153">
            <v>59008.695652173934</v>
          </cell>
          <cell r="U8153">
            <v>543008.69565217395</v>
          </cell>
          <cell r="V8153">
            <v>543000</v>
          </cell>
          <cell r="W8153">
            <v>21720.34782608696</v>
          </cell>
          <cell r="X8153">
            <v>564729.04347826086</v>
          </cell>
        </row>
        <row r="8154">
          <cell r="E8154" t="str">
            <v>37.1E03.1497</v>
          </cell>
          <cell r="F8154" t="str">
            <v>23. HÓA SINH</v>
          </cell>
          <cell r="G8154" t="str">
            <v>23.102</v>
          </cell>
          <cell r="H8154" t="str">
            <v>Định lượng Kappa tự do (Free kappa) [Máu]</v>
          </cell>
          <cell r="I8154" t="str">
            <v>Định lượng Kappa tự do (Free kappa) [Máu]</v>
          </cell>
          <cell r="J8154" t="str">
            <v>Định lượng Kappa tự do (Free kappa) [Máu]</v>
          </cell>
          <cell r="K8154" t="str">
            <v>A</v>
          </cell>
          <cell r="M8154">
            <v>1509</v>
          </cell>
          <cell r="N8154">
            <v>1509</v>
          </cell>
          <cell r="P8154" t="str">
            <v>Định lượng Free Kappa niệu/huyết thanh</v>
          </cell>
          <cell r="Q8154">
            <v>484000</v>
          </cell>
          <cell r="R8154">
            <v>45391.304347826102</v>
          </cell>
          <cell r="S8154">
            <v>529000</v>
          </cell>
          <cell r="T8154">
            <v>59008.695652173934</v>
          </cell>
          <cell r="U8154">
            <v>543008.69565217395</v>
          </cell>
          <cell r="V8154">
            <v>543000</v>
          </cell>
          <cell r="W8154">
            <v>21720.34782608696</v>
          </cell>
          <cell r="X8154">
            <v>564729.04347826086</v>
          </cell>
        </row>
        <row r="8155">
          <cell r="E8155" t="str">
            <v>37.1E03.1498</v>
          </cell>
          <cell r="F8155" t="str">
            <v>22. HUYẾT HỌC TRUYỀN MÁU</v>
          </cell>
          <cell r="G8155" t="str">
            <v>22.98</v>
          </cell>
          <cell r="H8155" t="str">
            <v>Định lượng Free lambda huyết thanh</v>
          </cell>
          <cell r="I8155" t="str">
            <v>Định lượng Free lambda huyết thanh</v>
          </cell>
          <cell r="J8155" t="str">
            <v>Định lượng Free lambda huyết thanh</v>
          </cell>
          <cell r="K8155" t="str">
            <v>A</v>
          </cell>
          <cell r="M8155">
            <v>1510</v>
          </cell>
          <cell r="N8155">
            <v>1510</v>
          </cell>
          <cell r="P8155" t="str">
            <v>Định lượng Free Lambda niệu/huyết thanh</v>
          </cell>
          <cell r="Q8155">
            <v>484000</v>
          </cell>
          <cell r="R8155">
            <v>45391.304347826102</v>
          </cell>
          <cell r="S8155">
            <v>529000</v>
          </cell>
          <cell r="T8155">
            <v>59008.695652173934</v>
          </cell>
          <cell r="U8155">
            <v>543008.69565217395</v>
          </cell>
          <cell r="V8155">
            <v>543000</v>
          </cell>
          <cell r="W8155">
            <v>21720.34782608696</v>
          </cell>
          <cell r="X8155">
            <v>564729.04347826086</v>
          </cell>
        </row>
        <row r="8156">
          <cell r="E8156" t="str">
            <v>37.1E03.1498</v>
          </cell>
          <cell r="F8156" t="str">
            <v>22. HUYẾT HỌC TRUYỀN MÁU</v>
          </cell>
          <cell r="G8156" t="str">
            <v>22.100</v>
          </cell>
          <cell r="H8156" t="str">
            <v>Định lượng Free lambda niệu</v>
          </cell>
          <cell r="I8156" t="str">
            <v>Định lượng Free lambda niệu</v>
          </cell>
          <cell r="J8156" t="str">
            <v>Định lượng Free lambda niệu</v>
          </cell>
          <cell r="K8156" t="str">
            <v>A</v>
          </cell>
          <cell r="M8156">
            <v>1510</v>
          </cell>
          <cell r="N8156">
            <v>1510</v>
          </cell>
          <cell r="P8156" t="str">
            <v>Định lượng Free Lambda niệu/huyết thanh</v>
          </cell>
          <cell r="Q8156">
            <v>484000</v>
          </cell>
          <cell r="R8156">
            <v>45391.304347826102</v>
          </cell>
          <cell r="S8156">
            <v>529000</v>
          </cell>
          <cell r="T8156">
            <v>59008.695652173934</v>
          </cell>
          <cell r="U8156">
            <v>543008.69565217395</v>
          </cell>
          <cell r="V8156">
            <v>543000</v>
          </cell>
          <cell r="W8156">
            <v>21720.34782608696</v>
          </cell>
          <cell r="X8156">
            <v>564729.04347826086</v>
          </cell>
        </row>
        <row r="8157">
          <cell r="E8157" t="str">
            <v>37.1E03.1498</v>
          </cell>
          <cell r="F8157" t="str">
            <v>23. HÓA SINH</v>
          </cell>
          <cell r="G8157" t="str">
            <v>23.106</v>
          </cell>
          <cell r="H8157" t="str">
            <v>Định lượng Lambda tự do (Free Lambda) [Máu]</v>
          </cell>
          <cell r="I8157" t="str">
            <v>Định lượng Lambda tự do (Free Lambda) [Máu]</v>
          </cell>
          <cell r="J8157" t="str">
            <v>Định lượng Lambda tự do (Free Lambda) [Máu]</v>
          </cell>
          <cell r="K8157" t="str">
            <v>A</v>
          </cell>
          <cell r="M8157">
            <v>1510</v>
          </cell>
          <cell r="N8157">
            <v>1510</v>
          </cell>
          <cell r="P8157" t="str">
            <v>Định lượng Free Lambda niệu/huyết thanh</v>
          </cell>
          <cell r="Q8157">
            <v>484000</v>
          </cell>
          <cell r="R8157">
            <v>45391.304347826102</v>
          </cell>
          <cell r="S8157">
            <v>529000</v>
          </cell>
          <cell r="T8157">
            <v>59008.695652173934</v>
          </cell>
          <cell r="U8157">
            <v>543008.69565217395</v>
          </cell>
          <cell r="V8157">
            <v>543000</v>
          </cell>
          <cell r="W8157">
            <v>21720.34782608696</v>
          </cell>
          <cell r="X8157">
            <v>564729.04347826086</v>
          </cell>
        </row>
        <row r="8158">
          <cell r="E8158" t="str">
            <v>37.1E03.1498</v>
          </cell>
          <cell r="F8158" t="str">
            <v>23. HÓA SINH</v>
          </cell>
          <cell r="G8158" t="str">
            <v>23.141</v>
          </cell>
          <cell r="H8158" t="str">
            <v>Định lượng Renin activity [Máu]</v>
          </cell>
          <cell r="I8158" t="str">
            <v>Định lượng Renin activity [Máu]</v>
          </cell>
          <cell r="J8158" t="str">
            <v>Định lượng Renin activity [Máu]</v>
          </cell>
          <cell r="K8158" t="str">
            <v>A</v>
          </cell>
          <cell r="M8158">
            <v>1510</v>
          </cell>
          <cell r="N8158">
            <v>1510</v>
          </cell>
          <cell r="P8158" t="str">
            <v>Định lượng Free Lambda niệu/huyết thanh</v>
          </cell>
          <cell r="Q8158">
            <v>484000</v>
          </cell>
          <cell r="R8158">
            <v>45391.304347826102</v>
          </cell>
          <cell r="S8158">
            <v>529000</v>
          </cell>
          <cell r="T8158">
            <v>59008.695652173934</v>
          </cell>
          <cell r="U8158">
            <v>543008.69565217395</v>
          </cell>
          <cell r="V8158">
            <v>543000</v>
          </cell>
          <cell r="W8158">
            <v>21720.34782608696</v>
          </cell>
          <cell r="X8158">
            <v>564729.04347826086</v>
          </cell>
        </row>
        <row r="8159">
          <cell r="E8159" t="str">
            <v>37.1E03.1498</v>
          </cell>
          <cell r="F8159" t="str">
            <v>23. HÓA SINH</v>
          </cell>
          <cell r="G8159" t="str">
            <v>23.168</v>
          </cell>
          <cell r="H8159" t="str">
            <v>Định lượng Vancomycin [Máu]</v>
          </cell>
          <cell r="I8159" t="str">
            <v>Định lượng Vancomycin [Máu]</v>
          </cell>
          <cell r="J8159" t="str">
            <v>Định lượng Vancomycin [Máu]</v>
          </cell>
          <cell r="K8159" t="str">
            <v>A</v>
          </cell>
          <cell r="M8159">
            <v>1510</v>
          </cell>
          <cell r="N8159">
            <v>1510</v>
          </cell>
          <cell r="P8159" t="str">
            <v>Định lượng Free Lambda niệu/huyết thanh</v>
          </cell>
          <cell r="Q8159">
            <v>484000</v>
          </cell>
          <cell r="R8159">
            <v>45391.304347826102</v>
          </cell>
          <cell r="S8159">
            <v>529000</v>
          </cell>
          <cell r="T8159">
            <v>59008.695652173934</v>
          </cell>
          <cell r="U8159">
            <v>543008.69565217395</v>
          </cell>
          <cell r="V8159">
            <v>543000</v>
          </cell>
          <cell r="W8159">
            <v>21720.34782608696</v>
          </cell>
          <cell r="X8159">
            <v>564729.04347826086</v>
          </cell>
        </row>
        <row r="8160">
          <cell r="E8160" t="str">
            <v>37.1E03.1499</v>
          </cell>
          <cell r="F8160" t="str">
            <v>23. HÓA SINH</v>
          </cell>
          <cell r="G8160" t="str">
            <v>23.79</v>
          </cell>
          <cell r="H8160" t="str">
            <v>Định lượng Gentamicin [Máu]</v>
          </cell>
          <cell r="I8160" t="str">
            <v>Định lượng Gentamicin [Máu]</v>
          </cell>
          <cell r="J8160" t="str">
            <v>Định lượng Gentamicin [Máu]</v>
          </cell>
          <cell r="K8160" t="str">
            <v>A</v>
          </cell>
          <cell r="M8160">
            <v>1511</v>
          </cell>
          <cell r="N8160">
            <v>1511</v>
          </cell>
          <cell r="P8160" t="str">
            <v>Định lượng Gentamicin</v>
          </cell>
          <cell r="Q8160">
            <v>90000</v>
          </cell>
          <cell r="R8160">
            <v>8452.1739130434798</v>
          </cell>
          <cell r="S8160">
            <v>98400</v>
          </cell>
          <cell r="T8160">
            <v>10987.826086956524</v>
          </cell>
          <cell r="U8160">
            <v>100987.82608695653</v>
          </cell>
          <cell r="V8160">
            <v>100900</v>
          </cell>
          <cell r="W8160">
            <v>4039.5130434782614</v>
          </cell>
          <cell r="X8160">
            <v>105027.33913043479</v>
          </cell>
        </row>
        <row r="8161">
          <cell r="E8161" t="str">
            <v>37.8C00.0271</v>
          </cell>
          <cell r="F8161" t="str">
            <v>8. Y HỌC CỔ TRUYỀN</v>
          </cell>
          <cell r="G8161" t="str">
            <v>8.367</v>
          </cell>
          <cell r="H8161" t="str">
            <v>Thuỷ châm điều trị sụp mi</v>
          </cell>
          <cell r="I8161" t="str">
            <v>Thuỷ châm điều trị sụp mi</v>
          </cell>
          <cell r="J8161" t="str">
            <v>Thuỷ châm điều trị sụp mi</v>
          </cell>
          <cell r="K8161" t="str">
            <v>D</v>
          </cell>
          <cell r="L8161" t="str">
            <v>T2</v>
          </cell>
          <cell r="M8161">
            <v>280</v>
          </cell>
          <cell r="N8161">
            <v>280</v>
          </cell>
          <cell r="O8161" t="str">
            <v>Chưa bao gồm thuốc.</v>
          </cell>
          <cell r="P8161" t="str">
            <v>Thuỷ châm</v>
          </cell>
          <cell r="Q8161">
            <v>47000</v>
          </cell>
          <cell r="R8161">
            <v>23165.217391304301</v>
          </cell>
          <cell r="S8161">
            <v>70100</v>
          </cell>
          <cell r="T8161">
            <v>30114.78260869559</v>
          </cell>
          <cell r="U8161">
            <v>77114.78260869559</v>
          </cell>
          <cell r="V8161">
            <v>77100</v>
          </cell>
          <cell r="W8161">
            <v>3084.5913043478236</v>
          </cell>
          <cell r="X8161">
            <v>80199.373913043411</v>
          </cell>
        </row>
        <row r="8162">
          <cell r="E8162" t="str">
            <v>37.8C00.0271</v>
          </cell>
          <cell r="F8162" t="str">
            <v>8. Y HỌC CỔ TRUYỀN</v>
          </cell>
          <cell r="G8162" t="str">
            <v>8.379</v>
          </cell>
          <cell r="H8162" t="str">
            <v>Thuỷ châm điều trị sụp mi</v>
          </cell>
          <cell r="I8162" t="str">
            <v>Thuỷ châm điều trị sụp mi</v>
          </cell>
          <cell r="J8162" t="str">
            <v>Thuỷ châm điều trị sụp mi</v>
          </cell>
          <cell r="K8162" t="str">
            <v>C</v>
          </cell>
          <cell r="L8162" t="str">
            <v>T2</v>
          </cell>
          <cell r="M8162">
            <v>280</v>
          </cell>
          <cell r="N8162">
            <v>280</v>
          </cell>
          <cell r="O8162" t="str">
            <v>Chưa bao gồm thuốc.</v>
          </cell>
          <cell r="P8162" t="str">
            <v>Thuỷ châm</v>
          </cell>
          <cell r="Q8162">
            <v>47000</v>
          </cell>
          <cell r="R8162">
            <v>23165.217391304301</v>
          </cell>
          <cell r="S8162">
            <v>70100</v>
          </cell>
          <cell r="T8162">
            <v>30114.78260869559</v>
          </cell>
          <cell r="U8162">
            <v>77114.78260869559</v>
          </cell>
          <cell r="V8162">
            <v>77100</v>
          </cell>
          <cell r="W8162">
            <v>3084.5913043478236</v>
          </cell>
          <cell r="X8162">
            <v>80199.373913043411</v>
          </cell>
        </row>
        <row r="8163">
          <cell r="E8163" t="str">
            <v>37.1E03.1501</v>
          </cell>
          <cell r="F8163" t="str">
            <v>23. HÓA SINH</v>
          </cell>
          <cell r="G8163" t="str">
            <v>23.230</v>
          </cell>
          <cell r="H8163" t="str">
            <v>Định lượng p2PSA ([-2]pro-prostate-specific antigen)</v>
          </cell>
          <cell r="I8163" t="str">
            <v>Định lượng p2PSA ([-2]pro-prostate-specific antigen)</v>
          </cell>
          <cell r="J8163" t="str">
            <v>Định lượng p2PSA</v>
          </cell>
          <cell r="K8163" t="str">
            <v>B</v>
          </cell>
          <cell r="M8163">
            <v>1513</v>
          </cell>
          <cell r="N8163">
            <v>1513</v>
          </cell>
          <cell r="P8163" t="str">
            <v>Định lượng p2PSA</v>
          </cell>
          <cell r="Q8163">
            <v>640000</v>
          </cell>
          <cell r="R8163">
            <v>59478.260869565202</v>
          </cell>
          <cell r="S8163">
            <v>699000</v>
          </cell>
          <cell r="T8163">
            <v>77321.739130434755</v>
          </cell>
          <cell r="U8163">
            <v>717321.73913043481</v>
          </cell>
          <cell r="V8163">
            <v>717300</v>
          </cell>
          <cell r="W8163">
            <v>28692.869565217392</v>
          </cell>
          <cell r="X8163">
            <v>746014.60869565222</v>
          </cell>
        </row>
        <row r="8164">
          <cell r="E8164" t="str">
            <v>37.1E03.1502</v>
          </cell>
          <cell r="F8164" t="str">
            <v>22. HUYẾT HỌC TRUYỀN MÁU</v>
          </cell>
          <cell r="G8164" t="str">
            <v>22.84</v>
          </cell>
          <cell r="H8164" t="str">
            <v>Định lượng sắt chưa bão hòa huyết thanh (UIBC)</v>
          </cell>
          <cell r="I8164" t="str">
            <v>Định lượng sắt chưa bão hòa huyết thanh (UIBC)</v>
          </cell>
          <cell r="J8164" t="str">
            <v>Định lượng sắt chưa bão hòa huyết thanh (UIBC)</v>
          </cell>
          <cell r="K8164" t="str">
            <v>B</v>
          </cell>
          <cell r="M8164">
            <v>1514</v>
          </cell>
          <cell r="N8164">
            <v>1514</v>
          </cell>
          <cell r="P8164" t="str">
            <v>Định lượng sắt chưa bão hòa huyết thanh</v>
          </cell>
          <cell r="Q8164">
            <v>70000</v>
          </cell>
          <cell r="R8164">
            <v>6573.9130434782601</v>
          </cell>
          <cell r="S8164">
            <v>76500</v>
          </cell>
          <cell r="T8164">
            <v>8546.0869565217381</v>
          </cell>
          <cell r="U8164">
            <v>78546.086956521744</v>
          </cell>
          <cell r="V8164">
            <v>78500</v>
          </cell>
          <cell r="W8164">
            <v>3141.8434782608697</v>
          </cell>
          <cell r="X8164">
            <v>81687.930434782611</v>
          </cell>
        </row>
        <row r="8165">
          <cell r="E8165" t="str">
            <v>37.1E03.1502</v>
          </cell>
          <cell r="F8165" t="str">
            <v>23. HÓA SINH</v>
          </cell>
          <cell r="G8165" t="str">
            <v>23.231</v>
          </cell>
          <cell r="H8165" t="str">
            <v>Định lượng khả năng gắn sắt chưa bão hòa (UIBC) [máu]</v>
          </cell>
          <cell r="I8165" t="str">
            <v>Định lượng khả năng gắn sắt chưa bão hòa (UIBC) [máu]</v>
          </cell>
          <cell r="J8165" t="str">
            <v>Định lượng sắt chưa bão hòa huyết thanh</v>
          </cell>
          <cell r="K8165" t="str">
            <v>B</v>
          </cell>
          <cell r="M8165">
            <v>1514</v>
          </cell>
          <cell r="N8165">
            <v>1514</v>
          </cell>
          <cell r="P8165" t="str">
            <v>Định lượng sắt chưa bão hòa huyết thanh</v>
          </cell>
          <cell r="Q8165">
            <v>70000</v>
          </cell>
          <cell r="R8165">
            <v>6573.9130434782601</v>
          </cell>
          <cell r="S8165">
            <v>76500</v>
          </cell>
          <cell r="T8165">
            <v>8546.0869565217381</v>
          </cell>
          <cell r="U8165">
            <v>78546.086956521744</v>
          </cell>
          <cell r="V8165">
            <v>78500</v>
          </cell>
          <cell r="W8165">
            <v>3141.8434782608697</v>
          </cell>
          <cell r="X8165">
            <v>81687.930434782611</v>
          </cell>
        </row>
        <row r="8166">
          <cell r="E8166" t="str">
            <v>37.1E03.1503</v>
          </cell>
          <cell r="F8166" t="str">
            <v>22. HUYẾT HỌC TRUYỀN MÁU</v>
          </cell>
          <cell r="G8166" t="str">
            <v>22.117</v>
          </cell>
          <cell r="H8166" t="str">
            <v>Định lượng sắt huyết thanh</v>
          </cell>
          <cell r="I8166" t="str">
            <v>Định lượng sắt huyết thanh</v>
          </cell>
          <cell r="J8166" t="str">
            <v>Định lượng sắt huyết thanh</v>
          </cell>
          <cell r="K8166" t="str">
            <v>C</v>
          </cell>
          <cell r="M8166">
            <v>1515</v>
          </cell>
          <cell r="N8166">
            <v>1515</v>
          </cell>
          <cell r="P8166" t="str">
            <v>Định lượng Sắt huyết thanh hoặc Mg ++ huyết thanh</v>
          </cell>
          <cell r="Q8166">
            <v>30000</v>
          </cell>
          <cell r="R8166">
            <v>2817.3913043478301</v>
          </cell>
          <cell r="S8166">
            <v>32800</v>
          </cell>
          <cell r="T8166">
            <v>3662.608695652179</v>
          </cell>
          <cell r="U8166">
            <v>33662.608695652176</v>
          </cell>
          <cell r="V8166">
            <v>33600</v>
          </cell>
          <cell r="W8166">
            <v>1346.504347826087</v>
          </cell>
          <cell r="X8166">
            <v>35009.113043478261</v>
          </cell>
        </row>
        <row r="8167">
          <cell r="E8167" t="str">
            <v>37.1E03.1503</v>
          </cell>
          <cell r="F8167" t="str">
            <v>23. HÓA SINH</v>
          </cell>
          <cell r="G8167" t="str">
            <v>23.118</v>
          </cell>
          <cell r="H8167" t="str">
            <v>Định lượng Mg [Máu]</v>
          </cell>
          <cell r="I8167" t="str">
            <v>Định lượng Mg [Máu]</v>
          </cell>
          <cell r="J8167" t="str">
            <v>Định lượng Mg [Máu]</v>
          </cell>
          <cell r="K8167" t="str">
            <v>B</v>
          </cell>
          <cell r="M8167">
            <v>1515</v>
          </cell>
          <cell r="N8167">
            <v>1515</v>
          </cell>
          <cell r="P8167" t="str">
            <v>Định lượng Sắt huyết thanh hoặc Mg ++ huyết thanh</v>
          </cell>
          <cell r="Q8167">
            <v>30000</v>
          </cell>
          <cell r="R8167">
            <v>2817.3913043478301</v>
          </cell>
          <cell r="S8167">
            <v>32800</v>
          </cell>
          <cell r="T8167">
            <v>3662.608695652179</v>
          </cell>
          <cell r="U8167">
            <v>33662.608695652176</v>
          </cell>
          <cell r="V8167">
            <v>33600</v>
          </cell>
          <cell r="W8167">
            <v>1346.504347826087</v>
          </cell>
          <cell r="X8167">
            <v>35009.113043478261</v>
          </cell>
        </row>
        <row r="8168">
          <cell r="E8168" t="str">
            <v>37.1E03.1503</v>
          </cell>
          <cell r="F8168" t="str">
            <v>23. HÓA SINH</v>
          </cell>
          <cell r="G8168" t="str">
            <v>23.143</v>
          </cell>
          <cell r="H8168" t="str">
            <v>Định lượng Sắt [Máu]</v>
          </cell>
          <cell r="I8168" t="str">
            <v>Định lượng Sắt [Máu]</v>
          </cell>
          <cell r="J8168" t="str">
            <v>Định lượng Sắt [Máu]</v>
          </cell>
          <cell r="K8168" t="str">
            <v>C</v>
          </cell>
          <cell r="M8168">
            <v>1515</v>
          </cell>
          <cell r="N8168">
            <v>1515</v>
          </cell>
          <cell r="P8168" t="str">
            <v>Định lượng Sắt huyết thanh hoặc Mg ++ huyết thanh</v>
          </cell>
          <cell r="Q8168">
            <v>30000</v>
          </cell>
          <cell r="R8168">
            <v>2817.3913043478301</v>
          </cell>
          <cell r="S8168">
            <v>32800</v>
          </cell>
          <cell r="T8168">
            <v>3662.608695652179</v>
          </cell>
          <cell r="U8168">
            <v>33662.608695652176</v>
          </cell>
          <cell r="V8168">
            <v>33600</v>
          </cell>
          <cell r="W8168">
            <v>1346.504347826087</v>
          </cell>
          <cell r="X8168">
            <v>35009.113043478261</v>
          </cell>
        </row>
        <row r="8169">
          <cell r="E8169" t="str">
            <v>37.1E03.1504</v>
          </cell>
          <cell r="F8169" t="str">
            <v>23. HÓA SINH</v>
          </cell>
          <cell r="G8169" t="str">
            <v>23.163</v>
          </cell>
          <cell r="H8169" t="str">
            <v>Định lượng Tobramycin [Máu]</v>
          </cell>
          <cell r="I8169" t="str">
            <v>Định lượng Tobramycin [Máu]</v>
          </cell>
          <cell r="J8169" t="str">
            <v>Định lượng Tobramycin [Máu]</v>
          </cell>
          <cell r="K8169" t="str">
            <v>A</v>
          </cell>
          <cell r="M8169">
            <v>1516</v>
          </cell>
          <cell r="N8169">
            <v>1516</v>
          </cell>
          <cell r="P8169" t="str">
            <v>Định lượng Tobramycin</v>
          </cell>
          <cell r="Q8169">
            <v>90000</v>
          </cell>
          <cell r="R8169">
            <v>8452.1739130434798</v>
          </cell>
          <cell r="S8169">
            <v>98400</v>
          </cell>
          <cell r="T8169">
            <v>10987.826086956524</v>
          </cell>
          <cell r="U8169">
            <v>100987.82608695653</v>
          </cell>
          <cell r="V8169">
            <v>100900</v>
          </cell>
          <cell r="W8169">
            <v>4039.5130434782614</v>
          </cell>
          <cell r="X8169">
            <v>105027.33913043479</v>
          </cell>
        </row>
        <row r="8170">
          <cell r="E8170" t="str">
            <v>37.1E03.1505</v>
          </cell>
          <cell r="F8170" t="str">
            <v>22. HUYẾT HỌC TRUYỀN MÁU</v>
          </cell>
          <cell r="G8170" t="str">
            <v>22.85</v>
          </cell>
          <cell r="H8170" t="str">
            <v>Định lượng Transferin receptor hòa tan (TFR)</v>
          </cell>
          <cell r="I8170" t="str">
            <v>Định lượng Transferin receptor hòa tan (TFR)</v>
          </cell>
          <cell r="J8170" t="str">
            <v>Định lượng Transferin receptor hòa tan (TFR)</v>
          </cell>
          <cell r="K8170" t="str">
            <v>B</v>
          </cell>
          <cell r="M8170">
            <v>1517</v>
          </cell>
          <cell r="N8170">
            <v>1517</v>
          </cell>
          <cell r="P8170" t="str">
            <v>Định lượng Tranferin Receptor</v>
          </cell>
          <cell r="Q8170">
            <v>100000</v>
          </cell>
          <cell r="R8170">
            <v>9391.3043478260897</v>
          </cell>
          <cell r="S8170">
            <v>109000</v>
          </cell>
          <cell r="T8170">
            <v>12208.695652173916</v>
          </cell>
          <cell r="U8170">
            <v>112208.69565217392</v>
          </cell>
          <cell r="V8170">
            <v>112200</v>
          </cell>
          <cell r="W8170">
            <v>4488.347826086957</v>
          </cell>
          <cell r="X8170">
            <v>116697.04347826088</v>
          </cell>
        </row>
        <row r="8171">
          <cell r="E8171" t="str">
            <v>37.1E03.1505</v>
          </cell>
          <cell r="F8171" t="str">
            <v>23. HÓA SINH</v>
          </cell>
          <cell r="G8171" t="str">
            <v>23.232</v>
          </cell>
          <cell r="H8171" t="str">
            <v>Định lượng Tranferin Receptor</v>
          </cell>
          <cell r="I8171" t="str">
            <v>Định lượng Tranferin Receptor</v>
          </cell>
          <cell r="J8171" t="str">
            <v>Định lượng Tranferin Receptor</v>
          </cell>
          <cell r="K8171" t="str">
            <v>B</v>
          </cell>
          <cell r="M8171">
            <v>1517</v>
          </cell>
          <cell r="N8171">
            <v>1517</v>
          </cell>
          <cell r="P8171" t="str">
            <v>Định lượng Tranferin Receptor</v>
          </cell>
          <cell r="Q8171">
            <v>100000</v>
          </cell>
          <cell r="R8171">
            <v>9391.3043478260897</v>
          </cell>
          <cell r="S8171">
            <v>109000</v>
          </cell>
          <cell r="T8171">
            <v>12208.695652173916</v>
          </cell>
          <cell r="U8171">
            <v>112208.69565217392</v>
          </cell>
          <cell r="V8171">
            <v>112200</v>
          </cell>
          <cell r="W8171">
            <v>4488.347826086957</v>
          </cell>
          <cell r="X8171">
            <v>116697.04347826088</v>
          </cell>
        </row>
        <row r="8172">
          <cell r="E8172" t="str">
            <v>37.1E03.1506</v>
          </cell>
          <cell r="F8172" t="str">
            <v>23. HÓA SINH</v>
          </cell>
          <cell r="G8172" t="str">
            <v>23.41</v>
          </cell>
          <cell r="H8172" t="str">
            <v>Định lượng Cholesterol toàn phần (máu)</v>
          </cell>
          <cell r="I8172" t="str">
            <v>Định lượng Cholesterol toàn phần (máu)</v>
          </cell>
          <cell r="J8172" t="str">
            <v>Định lượng Cholesterol toàn phần (máu)</v>
          </cell>
          <cell r="K8172" t="str">
            <v>C</v>
          </cell>
          <cell r="M8172">
            <v>1518</v>
          </cell>
          <cell r="N8172">
            <v>1518</v>
          </cell>
          <cell r="P8172" t="str">
            <v xml:space="preserve">Định lượng Tryglyceride hoặc Phospholipid hoặc Lipid toàn phần hoặc Cholesterol toàn phần hoặc HDL-Cholesterol hoặc LDL - Cholesterol </v>
          </cell>
          <cell r="Q8172">
            <v>25000</v>
          </cell>
          <cell r="R8172">
            <v>2347.8260869565202</v>
          </cell>
          <cell r="S8172">
            <v>27300</v>
          </cell>
          <cell r="T8172">
            <v>3052.1739130434757</v>
          </cell>
          <cell r="U8172">
            <v>28052.173913043476</v>
          </cell>
          <cell r="V8172">
            <v>28000</v>
          </cell>
          <cell r="W8172">
            <v>1122.086956521739</v>
          </cell>
          <cell r="X8172">
            <v>29174.260869565216</v>
          </cell>
        </row>
        <row r="8173">
          <cell r="E8173" t="str">
            <v>37.1E03.1506</v>
          </cell>
          <cell r="F8173" t="str">
            <v>23. HÓA SINH</v>
          </cell>
          <cell r="G8173" t="str">
            <v>23.215</v>
          </cell>
          <cell r="H8173" t="str">
            <v>Định lượng Cholesterol toàn phần [dịch chọc dò]</v>
          </cell>
          <cell r="I8173" t="str">
            <v>Định lượng Cholesterol toàn phần [dịch chọc dò]</v>
          </cell>
          <cell r="J8173" t="str">
            <v>Định lượng Cholesterol toàn phần (dịch chọc dò)</v>
          </cell>
          <cell r="K8173" t="str">
            <v>C</v>
          </cell>
          <cell r="M8173">
            <v>1518</v>
          </cell>
          <cell r="N8173">
            <v>1518</v>
          </cell>
          <cell r="P8173" t="str">
            <v xml:space="preserve">Định lượng Tryglyceride hoặc Phospholipid hoặc Lipid toàn phần hoặc Cholesterol toàn phần hoặc HDL-Cholesterol hoặc LDL - Cholesterol </v>
          </cell>
          <cell r="Q8173">
            <v>25000</v>
          </cell>
          <cell r="R8173">
            <v>2347.8260869565202</v>
          </cell>
          <cell r="S8173">
            <v>27300</v>
          </cell>
          <cell r="T8173">
            <v>3052.1739130434757</v>
          </cell>
          <cell r="U8173">
            <v>28052.173913043476</v>
          </cell>
          <cell r="V8173">
            <v>28000</v>
          </cell>
          <cell r="W8173">
            <v>1122.086956521739</v>
          </cell>
          <cell r="X8173">
            <v>29174.260869565216</v>
          </cell>
        </row>
        <row r="8174">
          <cell r="E8174" t="str">
            <v>37.1E03.1506</v>
          </cell>
          <cell r="F8174" t="str">
            <v>23. HÓA SINH</v>
          </cell>
          <cell r="G8174" t="str">
            <v>23.185</v>
          </cell>
          <cell r="H8174" t="str">
            <v>Định lượng Dưỡng chấp [niệu]</v>
          </cell>
          <cell r="I8174" t="str">
            <v>Định lượng Dưỡng chấp [niệu]</v>
          </cell>
          <cell r="J8174" t="str">
            <v>Định lượng Dưỡng chấp [niệu]</v>
          </cell>
          <cell r="K8174" t="str">
            <v>C</v>
          </cell>
          <cell r="M8174">
            <v>1518</v>
          </cell>
          <cell r="N8174">
            <v>1518</v>
          </cell>
          <cell r="P8174" t="str">
            <v xml:space="preserve">Định lượng Tryglyceride hoặc Phospholipid hoặc Lipid toàn phần hoặc Cholesterol toàn phần hoặc HDL-Cholesterol hoặc LDL - Cholesterol </v>
          </cell>
          <cell r="Q8174">
            <v>25000</v>
          </cell>
          <cell r="R8174">
            <v>2347.8260869565202</v>
          </cell>
          <cell r="S8174">
            <v>27300</v>
          </cell>
          <cell r="T8174">
            <v>3052.1739130434757</v>
          </cell>
          <cell r="U8174">
            <v>28052.173913043476</v>
          </cell>
          <cell r="V8174">
            <v>28000</v>
          </cell>
          <cell r="W8174">
            <v>1122.086956521739</v>
          </cell>
          <cell r="X8174">
            <v>29174.260869565216</v>
          </cell>
        </row>
        <row r="8175">
          <cell r="E8175" t="str">
            <v>37.1E03.1506</v>
          </cell>
          <cell r="F8175" t="str">
            <v>23. HÓA SINH</v>
          </cell>
          <cell r="G8175" t="str">
            <v>23.84</v>
          </cell>
          <cell r="H8175" t="str">
            <v>Định lượng HDL-C (High density lipoprotein Cholesterol) [Máu]</v>
          </cell>
          <cell r="I8175" t="str">
            <v>Định lượng HDL-C (High density lipoprotein Cholesterol) [Máu]</v>
          </cell>
          <cell r="J8175" t="str">
            <v>Định lượng HDL-C (High density lipoprotein Cholesterol) [Máu]</v>
          </cell>
          <cell r="K8175" t="str">
            <v>C</v>
          </cell>
          <cell r="M8175">
            <v>1518</v>
          </cell>
          <cell r="N8175">
            <v>1518</v>
          </cell>
          <cell r="P8175" t="str">
            <v xml:space="preserve">Định lượng Tryglyceride hoặc Phospholipid hoặc Lipid toàn phần hoặc Cholesterol toàn phần hoặc HDL-Cholesterol hoặc LDL - Cholesterol </v>
          </cell>
          <cell r="Q8175">
            <v>25000</v>
          </cell>
          <cell r="R8175">
            <v>2347.8260869565202</v>
          </cell>
          <cell r="S8175">
            <v>27300</v>
          </cell>
          <cell r="T8175">
            <v>3052.1739130434757</v>
          </cell>
          <cell r="U8175">
            <v>28052.173913043476</v>
          </cell>
          <cell r="V8175">
            <v>28000</v>
          </cell>
          <cell r="W8175">
            <v>1122.086956521739</v>
          </cell>
          <cell r="X8175">
            <v>29174.260869565216</v>
          </cell>
        </row>
        <row r="8176">
          <cell r="E8176" t="str">
            <v>37.1E03.1506</v>
          </cell>
          <cell r="F8176" t="str">
            <v>23. HÓA SINH</v>
          </cell>
          <cell r="G8176" t="str">
            <v>23.112</v>
          </cell>
          <cell r="H8176" t="str">
            <v>Định lượng LDL-C (Low density lipoprotein Cholesterol) [Máu]</v>
          </cell>
          <cell r="I8176" t="str">
            <v>Định lượng LDL-C (Low density lipoprotein Cholesterol) [Máu]</v>
          </cell>
          <cell r="J8176" t="str">
            <v>Định lượng LDL - C (Low density lipoprotein Cholesterol) [Máu]</v>
          </cell>
          <cell r="K8176" t="str">
            <v>C</v>
          </cell>
          <cell r="M8176">
            <v>1518</v>
          </cell>
          <cell r="N8176">
            <v>1518</v>
          </cell>
          <cell r="P8176" t="str">
            <v xml:space="preserve">Định lượng Tryglyceride hoặc Phospholipid hoặc Lipid toàn phần hoặc Cholesterol toàn phần hoặc HDL-Cholesterol hoặc LDL - Cholesterol </v>
          </cell>
          <cell r="Q8176">
            <v>25000</v>
          </cell>
          <cell r="R8176">
            <v>2347.8260869565202</v>
          </cell>
          <cell r="S8176">
            <v>27300</v>
          </cell>
          <cell r="T8176">
            <v>3052.1739130434757</v>
          </cell>
          <cell r="U8176">
            <v>28052.173913043476</v>
          </cell>
          <cell r="V8176">
            <v>28000</v>
          </cell>
          <cell r="W8176">
            <v>1122.086956521739</v>
          </cell>
          <cell r="X8176">
            <v>29174.260869565216</v>
          </cell>
        </row>
        <row r="8177">
          <cell r="E8177" t="str">
            <v>37.1E03.1506</v>
          </cell>
          <cell r="F8177" t="str">
            <v>23. HÓA SINH</v>
          </cell>
          <cell r="G8177" t="str">
            <v>23.158</v>
          </cell>
          <cell r="H8177" t="str">
            <v>Định lượng Triglycerid (máu) [Máu]</v>
          </cell>
          <cell r="I8177" t="str">
            <v>Định lượng Triglycerid (máu) [Máu]</v>
          </cell>
          <cell r="J8177" t="str">
            <v>Định lượng Triglycerid (máu) [Máu]</v>
          </cell>
          <cell r="K8177" t="str">
            <v>C</v>
          </cell>
          <cell r="M8177">
            <v>1518</v>
          </cell>
          <cell r="N8177">
            <v>1518</v>
          </cell>
          <cell r="P8177" t="str">
            <v xml:space="preserve">Định lượng Tryglyceride hoặc Phospholipid hoặc Lipid toàn phần hoặc Cholesterol toàn phần hoặc HDL-Cholesterol hoặc LDL - Cholesterol </v>
          </cell>
          <cell r="Q8177">
            <v>25000</v>
          </cell>
          <cell r="R8177">
            <v>2347.8260869565202</v>
          </cell>
          <cell r="S8177">
            <v>27300</v>
          </cell>
          <cell r="T8177">
            <v>3052.1739130434757</v>
          </cell>
          <cell r="U8177">
            <v>28052.173913043476</v>
          </cell>
          <cell r="V8177">
            <v>28000</v>
          </cell>
          <cell r="W8177">
            <v>1122.086956521739</v>
          </cell>
          <cell r="X8177">
            <v>29174.260869565216</v>
          </cell>
        </row>
        <row r="8178">
          <cell r="E8178" t="str">
            <v>37.1E03.1506</v>
          </cell>
          <cell r="F8178" t="str">
            <v>23. HÓA SINH</v>
          </cell>
          <cell r="G8178" t="str">
            <v>23.221</v>
          </cell>
          <cell r="H8178" t="str">
            <v>Định lượng Triglycerid [dịch chọc dò]</v>
          </cell>
          <cell r="I8178" t="str">
            <v>Định lượng Triglycerid [dịch chọc dò]</v>
          </cell>
          <cell r="J8178" t="str">
            <v>Định lượng Triglycerid (dịch chọc dò)</v>
          </cell>
          <cell r="K8178" t="str">
            <v>C</v>
          </cell>
          <cell r="M8178">
            <v>1518</v>
          </cell>
          <cell r="N8178">
            <v>1518</v>
          </cell>
          <cell r="P8178" t="str">
            <v xml:space="preserve">Định lượng Tryglyceride hoặc Phospholipid hoặc Lipid toàn phần hoặc Cholesterol toàn phần hoặc HDL-Cholesterol hoặc LDL - Cholesterol </v>
          </cell>
          <cell r="Q8178">
            <v>25000</v>
          </cell>
          <cell r="R8178">
            <v>2347.8260869565202</v>
          </cell>
          <cell r="S8178">
            <v>27300</v>
          </cell>
          <cell r="T8178">
            <v>3052.1739130434757</v>
          </cell>
          <cell r="U8178">
            <v>28052.173913043476</v>
          </cell>
          <cell r="V8178">
            <v>28000</v>
          </cell>
          <cell r="W8178">
            <v>1122.086956521739</v>
          </cell>
          <cell r="X8178">
            <v>29174.260869565216</v>
          </cell>
        </row>
        <row r="8179">
          <cell r="E8179" t="str">
            <v>37.1E03.1507</v>
          </cell>
          <cell r="F8179" t="str">
            <v>23. HÓA SINH</v>
          </cell>
          <cell r="G8179" t="str">
            <v>23.40</v>
          </cell>
          <cell r="H8179" t="str">
            <v>Đo hoạt độ Cholinesterase (ChE) [Máu]</v>
          </cell>
          <cell r="I8179" t="str">
            <v>Đo hoạt độ Cholinesterase (ChE) [Máu]</v>
          </cell>
          <cell r="J8179" t="str">
            <v>Đo hoạt độ Cholinesterase (ChE) [Máu]</v>
          </cell>
          <cell r="K8179" t="str">
            <v>C</v>
          </cell>
          <cell r="M8179">
            <v>1519</v>
          </cell>
          <cell r="N8179">
            <v>1519</v>
          </cell>
          <cell r="P8179" t="str">
            <v>Đo hoạt độ Cholinesterase (ChE)</v>
          </cell>
          <cell r="Q8179">
            <v>25000</v>
          </cell>
          <cell r="R8179">
            <v>2347.8260869565202</v>
          </cell>
          <cell r="S8179">
            <v>27300</v>
          </cell>
          <cell r="T8179">
            <v>3052.1739130434757</v>
          </cell>
          <cell r="U8179">
            <v>28052.173913043476</v>
          </cell>
          <cell r="V8179">
            <v>28000</v>
          </cell>
          <cell r="W8179">
            <v>1122.086956521739</v>
          </cell>
          <cell r="X8179">
            <v>29174.260869565216</v>
          </cell>
        </row>
        <row r="8180">
          <cell r="E8180" t="str">
            <v>37.1E03.1508</v>
          </cell>
          <cell r="F8180" t="str">
            <v>23. HÓA SINH</v>
          </cell>
          <cell r="G8180" t="str">
            <v>23.122</v>
          </cell>
          <cell r="H8180" t="str">
            <v>Đo hoạt độ P-Amylase [Máu]</v>
          </cell>
          <cell r="I8180" t="str">
            <v>Đo hoạt độ P-Amylase [Máu]</v>
          </cell>
          <cell r="J8180" t="str">
            <v>Đo hoạt độ P-Amylase [Máu]</v>
          </cell>
          <cell r="K8180" t="str">
            <v>A</v>
          </cell>
          <cell r="M8180">
            <v>1520</v>
          </cell>
          <cell r="N8180">
            <v>1520</v>
          </cell>
          <cell r="P8180" t="str">
            <v>Đo hoạt độ P-Amylase</v>
          </cell>
          <cell r="Q8180">
            <v>60000</v>
          </cell>
          <cell r="R8180">
            <v>5634.7826086956502</v>
          </cell>
          <cell r="S8180">
            <v>65600</v>
          </cell>
          <cell r="T8180">
            <v>7325.2173913043453</v>
          </cell>
          <cell r="U8180">
            <v>67325.217391304352</v>
          </cell>
          <cell r="V8180">
            <v>67300</v>
          </cell>
          <cell r="W8180">
            <v>2693.0086956521741</v>
          </cell>
          <cell r="X8180">
            <v>70018.226086956522</v>
          </cell>
        </row>
        <row r="8181">
          <cell r="E8181" t="str">
            <v>37.1E03.1509</v>
          </cell>
          <cell r="F8181" t="str">
            <v>22. HUYẾT HỌC TRUYỀN MÁU</v>
          </cell>
          <cell r="G8181" t="str">
            <v>22.82</v>
          </cell>
          <cell r="H8181" t="str">
            <v>Định lượng khả năng gắn sắt toàn thể (TIBC)</v>
          </cell>
          <cell r="I8181" t="str">
            <v>Định lượng khả năng gắn sắt toàn thể (TIBC)</v>
          </cell>
          <cell r="J8181" t="str">
            <v>Định lượng khả năng gắn sắt toàn thể (TIBC)</v>
          </cell>
          <cell r="K8181" t="str">
            <v>B</v>
          </cell>
          <cell r="M8181">
            <v>1521</v>
          </cell>
          <cell r="N8181">
            <v>1521</v>
          </cell>
          <cell r="P8181" t="str">
            <v>Đo khả năng gắn sắt toàn thể</v>
          </cell>
          <cell r="Q8181">
            <v>70000</v>
          </cell>
          <cell r="R8181">
            <v>6573.9130434782601</v>
          </cell>
          <cell r="S8181">
            <v>76500</v>
          </cell>
          <cell r="T8181">
            <v>8546.0869565217381</v>
          </cell>
          <cell r="U8181">
            <v>78546.086956521744</v>
          </cell>
          <cell r="V8181">
            <v>78500</v>
          </cell>
          <cell r="W8181">
            <v>3141.8434782608697</v>
          </cell>
          <cell r="X8181">
            <v>81687.930434782611</v>
          </cell>
        </row>
        <row r="8182">
          <cell r="E8182" t="str">
            <v>37.1E03.1509</v>
          </cell>
          <cell r="F8182" t="str">
            <v>23. HÓA SINH</v>
          </cell>
          <cell r="G8182" t="str">
            <v>23.233</v>
          </cell>
          <cell r="H8182" t="str">
            <v>Định lượng khả năng gắn sắt toàn thể (TIBC) [máu]</v>
          </cell>
          <cell r="I8182" t="str">
            <v>Định lượng khả năng gắn sắt toàn thể (TIBC) [máu]</v>
          </cell>
          <cell r="J8182" t="str">
            <v>Đo khả năng găn sắt toàn thể</v>
          </cell>
          <cell r="K8182" t="str">
            <v>B</v>
          </cell>
          <cell r="M8182">
            <v>1521</v>
          </cell>
          <cell r="N8182">
            <v>1521</v>
          </cell>
          <cell r="P8182" t="str">
            <v>Đo khả năng gắn sắt toàn thể</v>
          </cell>
          <cell r="Q8182">
            <v>70000</v>
          </cell>
          <cell r="R8182">
            <v>6573.9130434782601</v>
          </cell>
          <cell r="S8182">
            <v>76500</v>
          </cell>
          <cell r="T8182">
            <v>8546.0869565217381</v>
          </cell>
          <cell r="U8182">
            <v>78546.086956521744</v>
          </cell>
          <cell r="V8182">
            <v>78500</v>
          </cell>
          <cell r="W8182">
            <v>3141.8434782608697</v>
          </cell>
          <cell r="X8182">
            <v>81687.930434782611</v>
          </cell>
        </row>
        <row r="8183">
          <cell r="E8183" t="str">
            <v>37.1E03.1510</v>
          </cell>
          <cell r="F8183" t="str">
            <v>01. HỒI SỨC CẤP CỨU VÀ CHỐNG ĐỘC</v>
          </cell>
          <cell r="G8183" t="str">
            <v>1.281</v>
          </cell>
          <cell r="H8183" t="str">
            <v>Xét nghiệm đường máu mao mạch tại giường (một lần)</v>
          </cell>
          <cell r="I8183" t="str">
            <v>Xét nghiệm đường máu mao mạch tại giường (một lần)</v>
          </cell>
          <cell r="J8183" t="str">
            <v>Xét nghiệm đường máu mao mạch tại giường (một lần)</v>
          </cell>
          <cell r="K8183" t="str">
            <v>D</v>
          </cell>
          <cell r="M8183">
            <v>1522</v>
          </cell>
          <cell r="N8183">
            <v>1522</v>
          </cell>
          <cell r="P8183" t="str">
            <v>Đường máu mao mạch</v>
          </cell>
          <cell r="Q8183">
            <v>14004</v>
          </cell>
          <cell r="R8183">
            <v>1558.95652173913</v>
          </cell>
          <cell r="S8183">
            <v>15500</v>
          </cell>
          <cell r="T8183">
            <v>2026.6434782608692</v>
          </cell>
          <cell r="U8183">
            <v>16030.643478260869</v>
          </cell>
          <cell r="V8183">
            <v>16000</v>
          </cell>
          <cell r="W8183">
            <v>641.2257391304347</v>
          </cell>
          <cell r="X8183">
            <v>16671.869217391304</v>
          </cell>
        </row>
        <row r="8184">
          <cell r="E8184" t="str">
            <v>37.1E03.1510</v>
          </cell>
          <cell r="F8184" t="str">
            <v>03. NHI KHOA</v>
          </cell>
          <cell r="G8184" t="str">
            <v>3.191</v>
          </cell>
          <cell r="H8184" t="str">
            <v>Xét nghiệm đường máu mao mạch tại giường</v>
          </cell>
          <cell r="I8184" t="str">
            <v>Xét nghiệm đường máu mao mạch tại giường</v>
          </cell>
          <cell r="J8184" t="str">
            <v>Xét nghiệm đường máu mao mạch tại giường</v>
          </cell>
          <cell r="K8184" t="str">
            <v>C</v>
          </cell>
          <cell r="M8184">
            <v>1522</v>
          </cell>
          <cell r="N8184">
            <v>1522</v>
          </cell>
          <cell r="P8184" t="str">
            <v>Đường máu mao mạch</v>
          </cell>
          <cell r="Q8184">
            <v>14004</v>
          </cell>
          <cell r="R8184">
            <v>1558.95652173913</v>
          </cell>
          <cell r="S8184">
            <v>15500</v>
          </cell>
          <cell r="T8184">
            <v>2026.6434782608692</v>
          </cell>
          <cell r="U8184">
            <v>16030.643478260869</v>
          </cell>
          <cell r="V8184">
            <v>16000</v>
          </cell>
          <cell r="W8184">
            <v>641.2257391304347</v>
          </cell>
          <cell r="X8184">
            <v>16671.869217391304</v>
          </cell>
        </row>
        <row r="8185">
          <cell r="E8185" t="str">
            <v>37.1E03.1510</v>
          </cell>
          <cell r="F8185" t="str">
            <v>23. HÓA SINH</v>
          </cell>
          <cell r="G8185" t="str">
            <v>23.234</v>
          </cell>
          <cell r="H8185" t="str">
            <v>Đường máu mao mạch</v>
          </cell>
          <cell r="I8185" t="str">
            <v>Đường máu mao mạch</v>
          </cell>
          <cell r="J8185" t="str">
            <v>Đường máu mao mạch</v>
          </cell>
          <cell r="K8185" t="str">
            <v>C</v>
          </cell>
          <cell r="M8185">
            <v>1522</v>
          </cell>
          <cell r="N8185">
            <v>1522</v>
          </cell>
          <cell r="P8185" t="str">
            <v>Đường máu mao mạch</v>
          </cell>
          <cell r="Q8185">
            <v>14004</v>
          </cell>
          <cell r="R8185">
            <v>1558.95652173913</v>
          </cell>
          <cell r="S8185">
            <v>15500</v>
          </cell>
          <cell r="T8185">
            <v>2026.6434782608692</v>
          </cell>
          <cell r="U8185">
            <v>16030.643478260869</v>
          </cell>
          <cell r="V8185">
            <v>16000</v>
          </cell>
          <cell r="W8185">
            <v>641.2257391304347</v>
          </cell>
          <cell r="X8185">
            <v>16671.869217391304</v>
          </cell>
        </row>
        <row r="8186">
          <cell r="E8186" t="str">
            <v>37.1E03.1511</v>
          </cell>
          <cell r="F8186" t="str">
            <v>23. HÓA SINH</v>
          </cell>
          <cell r="G8186" t="str">
            <v>23.62</v>
          </cell>
          <cell r="H8186" t="str">
            <v>Định lượng E3 không liên hợp (Unconjugated Estriol) [Máu]</v>
          </cell>
          <cell r="I8186" t="str">
            <v>Định lượng E3 không liên hợp (Unconjugated Estriol) [Máu]</v>
          </cell>
          <cell r="J8186" t="str">
            <v>Định lượng E3 không liên hợp (Unconjugated Estriol) [Máu]</v>
          </cell>
          <cell r="K8186" t="str">
            <v>A</v>
          </cell>
          <cell r="M8186">
            <v>1523</v>
          </cell>
          <cell r="N8186">
            <v>1523</v>
          </cell>
          <cell r="P8186" t="str">
            <v>E3 không liên hợp (Unconjugated Estriol)</v>
          </cell>
          <cell r="Q8186">
            <v>170000</v>
          </cell>
          <cell r="R8186">
            <v>15652.1739130435</v>
          </cell>
          <cell r="S8186">
            <v>185000</v>
          </cell>
          <cell r="T8186">
            <v>20347.826086956549</v>
          </cell>
          <cell r="U8186">
            <v>190347.82608695654</v>
          </cell>
          <cell r="V8186">
            <v>190300</v>
          </cell>
          <cell r="W8186">
            <v>7613.9130434782619</v>
          </cell>
          <cell r="X8186">
            <v>197961.73913043481</v>
          </cell>
        </row>
        <row r="8187">
          <cell r="E8187" t="str">
            <v>37.1E03.1513</v>
          </cell>
          <cell r="F8187" t="str">
            <v>23. HÓA SINH</v>
          </cell>
          <cell r="G8187" t="str">
            <v>23.61</v>
          </cell>
          <cell r="H8187" t="str">
            <v>Định lượng Estradiol [Máu]</v>
          </cell>
          <cell r="I8187" t="str">
            <v>Định lượng Estradiol [Máu]</v>
          </cell>
          <cell r="J8187" t="str">
            <v>Định lượng Estradiol [Máu]</v>
          </cell>
          <cell r="K8187" t="str">
            <v>B</v>
          </cell>
          <cell r="M8187">
            <v>1525</v>
          </cell>
          <cell r="N8187">
            <v>1525</v>
          </cell>
          <cell r="P8187" t="str">
            <v>Estradiol</v>
          </cell>
          <cell r="Q8187">
            <v>75000</v>
          </cell>
          <cell r="R8187">
            <v>7043.4782608695696</v>
          </cell>
          <cell r="S8187">
            <v>82000</v>
          </cell>
          <cell r="T8187">
            <v>9156.5217391304395</v>
          </cell>
          <cell r="U8187">
            <v>84156.521739130432</v>
          </cell>
          <cell r="V8187">
            <v>84100</v>
          </cell>
          <cell r="W8187">
            <v>3366.2608695652175</v>
          </cell>
          <cell r="X8187">
            <v>87522.782608695648</v>
          </cell>
        </row>
        <row r="8188">
          <cell r="E8188" t="str">
            <v>37.1E03.1514</v>
          </cell>
          <cell r="F8188" t="str">
            <v>22. HUYẾT HỌC TRUYỀN MÁU</v>
          </cell>
          <cell r="G8188" t="str">
            <v>22.116</v>
          </cell>
          <cell r="H8188" t="str">
            <v>Định lượng Ferritin</v>
          </cell>
          <cell r="I8188" t="str">
            <v>Định lượng Ferritin</v>
          </cell>
          <cell r="J8188" t="str">
            <v>Định lượng Ferritin</v>
          </cell>
          <cell r="K8188" t="str">
            <v>B</v>
          </cell>
          <cell r="M8188">
            <v>1526</v>
          </cell>
          <cell r="N8188">
            <v>1526</v>
          </cell>
          <cell r="P8188" t="str">
            <v>Ferritin</v>
          </cell>
          <cell r="Q8188">
            <v>75000</v>
          </cell>
          <cell r="R8188">
            <v>7043.4782608695696</v>
          </cell>
          <cell r="S8188">
            <v>82000</v>
          </cell>
          <cell r="T8188">
            <v>9156.5217391304395</v>
          </cell>
          <cell r="U8188">
            <v>84156.521739130432</v>
          </cell>
          <cell r="V8188">
            <v>84100</v>
          </cell>
          <cell r="W8188">
            <v>3366.2608695652175</v>
          </cell>
          <cell r="X8188">
            <v>87522.782608695648</v>
          </cell>
        </row>
        <row r="8189">
          <cell r="E8189" t="str">
            <v>37.1E03.1514</v>
          </cell>
          <cell r="F8189" t="str">
            <v>23. HÓA SINH</v>
          </cell>
          <cell r="G8189" t="str">
            <v>23.63</v>
          </cell>
          <cell r="H8189" t="str">
            <v>Định lượng Ferritin [Máu]</v>
          </cell>
          <cell r="I8189" t="str">
            <v>Định lượng Ferritin [Máu]</v>
          </cell>
          <cell r="J8189" t="str">
            <v>Định lượng Ferritin [Máu]</v>
          </cell>
          <cell r="K8189" t="str">
            <v>B</v>
          </cell>
          <cell r="M8189">
            <v>1526</v>
          </cell>
          <cell r="N8189">
            <v>1526</v>
          </cell>
          <cell r="P8189" t="str">
            <v>Ferritin</v>
          </cell>
          <cell r="Q8189">
            <v>75000</v>
          </cell>
          <cell r="R8189">
            <v>7043.4782608695696</v>
          </cell>
          <cell r="S8189">
            <v>82000</v>
          </cell>
          <cell r="T8189">
            <v>9156.5217391304395</v>
          </cell>
          <cell r="U8189">
            <v>84156.521739130432</v>
          </cell>
          <cell r="V8189">
            <v>84100</v>
          </cell>
          <cell r="W8189">
            <v>3366.2608695652175</v>
          </cell>
          <cell r="X8189">
            <v>87522.782608695648</v>
          </cell>
        </row>
        <row r="8190">
          <cell r="E8190" t="str">
            <v>37.1E03.1515</v>
          </cell>
          <cell r="F8190" t="str">
            <v>22. HUYẾT HỌC TRUYỀN MÁU</v>
          </cell>
          <cell r="G8190" t="str">
            <v>22.79</v>
          </cell>
          <cell r="H8190" t="str">
            <v>Định lượng Acid Folic</v>
          </cell>
          <cell r="I8190" t="str">
            <v>Định lượng Acid Folic</v>
          </cell>
          <cell r="J8190" t="str">
            <v>Định lượng Acid Folic</v>
          </cell>
          <cell r="K8190" t="str">
            <v>B</v>
          </cell>
          <cell r="M8190">
            <v>1527</v>
          </cell>
          <cell r="N8190">
            <v>1527</v>
          </cell>
          <cell r="P8190" t="str">
            <v>Folate</v>
          </cell>
          <cell r="Q8190">
            <v>80000</v>
          </cell>
          <cell r="R8190">
            <v>7513.04347826087</v>
          </cell>
          <cell r="S8190">
            <v>87500</v>
          </cell>
          <cell r="T8190">
            <v>9766.9565217391319</v>
          </cell>
          <cell r="U8190">
            <v>89766.956521739135</v>
          </cell>
          <cell r="V8190">
            <v>89700</v>
          </cell>
          <cell r="W8190">
            <v>3590.6782608695653</v>
          </cell>
          <cell r="X8190">
            <v>93357.6347826087</v>
          </cell>
        </row>
        <row r="8191">
          <cell r="E8191" t="str">
            <v>37.1E03.1515</v>
          </cell>
          <cell r="F8191" t="str">
            <v>23. HÓA SINH</v>
          </cell>
          <cell r="G8191" t="str">
            <v>23.67</v>
          </cell>
          <cell r="H8191" t="str">
            <v>Định lượng Folate [Máu]</v>
          </cell>
          <cell r="I8191" t="str">
            <v>Định lượng Folate [Máu]</v>
          </cell>
          <cell r="J8191" t="str">
            <v>Định lượng Folate [Máu]</v>
          </cell>
          <cell r="K8191" t="str">
            <v>B</v>
          </cell>
          <cell r="M8191">
            <v>1527</v>
          </cell>
          <cell r="N8191">
            <v>1527</v>
          </cell>
          <cell r="P8191" t="str">
            <v>Folate</v>
          </cell>
          <cell r="Q8191">
            <v>80000</v>
          </cell>
          <cell r="R8191">
            <v>7513.04347826087</v>
          </cell>
          <cell r="S8191">
            <v>87500</v>
          </cell>
          <cell r="T8191">
            <v>9766.9565217391319</v>
          </cell>
          <cell r="U8191">
            <v>89766.956521739135</v>
          </cell>
          <cell r="V8191">
            <v>89700</v>
          </cell>
          <cell r="W8191">
            <v>3590.6782608695653</v>
          </cell>
          <cell r="X8191">
            <v>93357.6347826087</v>
          </cell>
        </row>
        <row r="8192">
          <cell r="E8192" t="str">
            <v>37.1E03.1516</v>
          </cell>
          <cell r="F8192" t="str">
            <v>23. HÓA SINH</v>
          </cell>
          <cell r="G8192" t="str">
            <v>23.66</v>
          </cell>
          <cell r="H8192" t="str">
            <v>Định lượng free bHCG (Free Beta Human Chorionic Gonadotropin) [Máu]</v>
          </cell>
          <cell r="I8192" t="str">
            <v>Định lượng free bHCG (Free Beta Human Chorionic Gonadotropin) [Máu]</v>
          </cell>
          <cell r="J8192" t="str">
            <v>Định lượng free bHCG (Free Beta Human Chorionic Gonadotropin) [Máu]</v>
          </cell>
          <cell r="K8192" t="str">
            <v>B</v>
          </cell>
          <cell r="M8192">
            <v>1528</v>
          </cell>
          <cell r="N8192">
            <v>1528</v>
          </cell>
          <cell r="P8192" t="str">
            <v>Free bHCG (Free Beta Human Chorionic Gonadotropin)</v>
          </cell>
          <cell r="Q8192">
            <v>170000</v>
          </cell>
          <cell r="R8192">
            <v>15652.1739130435</v>
          </cell>
          <cell r="S8192">
            <v>185000</v>
          </cell>
          <cell r="T8192">
            <v>20347.826086956549</v>
          </cell>
          <cell r="U8192">
            <v>190347.82608695654</v>
          </cell>
          <cell r="V8192">
            <v>190300</v>
          </cell>
          <cell r="W8192">
            <v>7613.9130434782619</v>
          </cell>
          <cell r="X8192">
            <v>197961.73913043481</v>
          </cell>
        </row>
        <row r="8193">
          <cell r="E8193" t="str">
            <v>37.1E03.1517</v>
          </cell>
          <cell r="F8193" t="str">
            <v>23. HÓA SINH</v>
          </cell>
          <cell r="G8193" t="str">
            <v>23.65</v>
          </cell>
          <cell r="H8193" t="str">
            <v>Định lượng FSH (Follicular Stimulating Hormone) [Máu]</v>
          </cell>
          <cell r="I8193" t="str">
            <v>Định lượng FSH (Follicular Stimulating Hormone) [Máu]</v>
          </cell>
          <cell r="J8193" t="str">
            <v>Định lượng FSH (Follicular Stimulating Hormone) [Máu]</v>
          </cell>
          <cell r="K8193" t="str">
            <v>B</v>
          </cell>
          <cell r="M8193">
            <v>1529</v>
          </cell>
          <cell r="N8193">
            <v>1529</v>
          </cell>
          <cell r="P8193" t="str">
            <v>FSH</v>
          </cell>
          <cell r="Q8193">
            <v>75000</v>
          </cell>
          <cell r="R8193">
            <v>7043.4782608695696</v>
          </cell>
          <cell r="S8193">
            <v>82000</v>
          </cell>
          <cell r="T8193">
            <v>9156.5217391304395</v>
          </cell>
          <cell r="U8193">
            <v>84156.521739130432</v>
          </cell>
          <cell r="V8193">
            <v>84100</v>
          </cell>
          <cell r="W8193">
            <v>3366.2608695652175</v>
          </cell>
          <cell r="X8193">
            <v>87522.782608695648</v>
          </cell>
        </row>
        <row r="8194">
          <cell r="E8194" t="str">
            <v>37.1E03.1518</v>
          </cell>
          <cell r="F8194" t="str">
            <v>23. HÓA SINH</v>
          </cell>
          <cell r="G8194" t="str">
            <v>23.77</v>
          </cell>
          <cell r="H8194" t="str">
            <v>Đo hoạt độ GGT (Gama Glutamyl Transferase) [Máu]</v>
          </cell>
          <cell r="I8194" t="str">
            <v>Đo hoạt độ GGT (Gama Glutamyl Transferase) [Máu]</v>
          </cell>
          <cell r="J8194" t="str">
            <v>Đo hoạt độ GGT (Gama Glutamyl Transferase) [Máu]</v>
          </cell>
          <cell r="K8194" t="str">
            <v>C</v>
          </cell>
          <cell r="M8194">
            <v>1530</v>
          </cell>
          <cell r="N8194">
            <v>1530</v>
          </cell>
          <cell r="P8194" t="str">
            <v>Gama GT</v>
          </cell>
          <cell r="Q8194">
            <v>18000</v>
          </cell>
          <cell r="R8194">
            <v>1565.21739130435</v>
          </cell>
          <cell r="S8194">
            <v>19500</v>
          </cell>
          <cell r="T8194">
            <v>2034.782608695655</v>
          </cell>
          <cell r="U8194">
            <v>20034.782608695656</v>
          </cell>
          <cell r="V8194">
            <v>20000</v>
          </cell>
          <cell r="W8194">
            <v>801.39130434782624</v>
          </cell>
          <cell r="X8194">
            <v>20836.173913043483</v>
          </cell>
        </row>
        <row r="8195">
          <cell r="E8195" t="str">
            <v>37.1E03.1519</v>
          </cell>
          <cell r="F8195" t="str">
            <v>23. HÓA SINH</v>
          </cell>
          <cell r="G8195" t="str">
            <v>23.73</v>
          </cell>
          <cell r="H8195" t="str">
            <v>Định lượng GH (Growth Hormone) [Máu]</v>
          </cell>
          <cell r="I8195" t="str">
            <v>Định lượng GH (Growth Hormone) [Máu]</v>
          </cell>
          <cell r="J8195" t="str">
            <v>Định lượng GH (Growth Hormone) [Máu]</v>
          </cell>
          <cell r="K8195" t="str">
            <v>A</v>
          </cell>
          <cell r="M8195">
            <v>1531</v>
          </cell>
          <cell r="N8195">
            <v>1531</v>
          </cell>
          <cell r="P8195" t="str">
            <v>GH</v>
          </cell>
          <cell r="Q8195">
            <v>150000</v>
          </cell>
          <cell r="R8195">
            <v>14086.956521739099</v>
          </cell>
          <cell r="S8195">
            <v>164000</v>
          </cell>
          <cell r="T8195">
            <v>18313.043478260832</v>
          </cell>
          <cell r="U8195">
            <v>168313.04347826084</v>
          </cell>
          <cell r="V8195">
            <v>168300</v>
          </cell>
          <cell r="W8195">
            <v>6732.5217391304332</v>
          </cell>
          <cell r="X8195">
            <v>175045.56521739127</v>
          </cell>
        </row>
        <row r="8196">
          <cell r="E8196" t="str">
            <v>37.1E03.1520</v>
          </cell>
          <cell r="F8196" t="str">
            <v>23. HÓA SINH</v>
          </cell>
          <cell r="G8196" t="str">
            <v>23.74</v>
          </cell>
          <cell r="H8196" t="str">
            <v>Đo hoạt độ GLDH (Glutamat dehydrogenase) [Máu]</v>
          </cell>
          <cell r="I8196" t="str">
            <v>Đo hoạt độ GLDH (Glutamat dehydrogenase) [Máu]</v>
          </cell>
          <cell r="J8196" t="str">
            <v>Đo hoạt độ GLDH (Glutamat dehydrogenase) [Máu]</v>
          </cell>
          <cell r="K8196" t="str">
            <v>B</v>
          </cell>
          <cell r="M8196">
            <v>1532</v>
          </cell>
          <cell r="N8196">
            <v>1532</v>
          </cell>
          <cell r="P8196" t="str">
            <v>GLDH</v>
          </cell>
          <cell r="Q8196">
            <v>90000</v>
          </cell>
          <cell r="R8196">
            <v>8452.1739130434798</v>
          </cell>
          <cell r="S8196">
            <v>98400</v>
          </cell>
          <cell r="T8196">
            <v>10987.826086956524</v>
          </cell>
          <cell r="U8196">
            <v>100987.82608695653</v>
          </cell>
          <cell r="V8196">
            <v>100900</v>
          </cell>
          <cell r="W8196">
            <v>4039.5130434782614</v>
          </cell>
          <cell r="X8196">
            <v>105027.33913043479</v>
          </cell>
        </row>
        <row r="8197">
          <cell r="E8197" t="str">
            <v>37.1E03.1521</v>
          </cell>
          <cell r="F8197" t="str">
            <v>23. HÓA SINH</v>
          </cell>
          <cell r="G8197" t="str">
            <v>23.237</v>
          </cell>
          <cell r="H8197" t="str">
            <v>Gross</v>
          </cell>
          <cell r="I8197" t="str">
            <v>Gross</v>
          </cell>
          <cell r="J8197" t="str">
            <v>Gross</v>
          </cell>
          <cell r="K8197" t="str">
            <v>B</v>
          </cell>
          <cell r="M8197">
            <v>1533</v>
          </cell>
          <cell r="N8197">
            <v>1533</v>
          </cell>
          <cell r="P8197" t="str">
            <v>Gross</v>
          </cell>
          <cell r="Q8197">
            <v>15000</v>
          </cell>
          <cell r="R8197">
            <v>1408.69565217391</v>
          </cell>
          <cell r="S8197">
            <v>16400</v>
          </cell>
          <cell r="T8197">
            <v>1831.3043478260829</v>
          </cell>
          <cell r="U8197">
            <v>16831.304347826084</v>
          </cell>
          <cell r="V8197">
            <v>16800</v>
          </cell>
          <cell r="W8197">
            <v>673.25217391304341</v>
          </cell>
          <cell r="X8197">
            <v>17504.556521739127</v>
          </cell>
        </row>
        <row r="8198">
          <cell r="E8198" t="str">
            <v>37.1E03.1522</v>
          </cell>
          <cell r="F8198" t="str">
            <v>22. HUYẾT HỌC TRUYỀN MÁU</v>
          </cell>
          <cell r="G8198" t="str">
            <v>22.96</v>
          </cell>
          <cell r="H8198" t="str">
            <v>Định lượng Haptoglobin</v>
          </cell>
          <cell r="I8198" t="str">
            <v>Định lượng Haptoglobin</v>
          </cell>
          <cell r="J8198" t="str">
            <v>Định lượng Haptoglobin</v>
          </cell>
          <cell r="K8198" t="str">
            <v>B</v>
          </cell>
          <cell r="M8198">
            <v>1534</v>
          </cell>
          <cell r="N8198">
            <v>1534</v>
          </cell>
          <cell r="P8198" t="str">
            <v>Haptoglobin</v>
          </cell>
          <cell r="Q8198">
            <v>90000</v>
          </cell>
          <cell r="R8198">
            <v>8452.1739130434798</v>
          </cell>
          <cell r="S8198">
            <v>98400</v>
          </cell>
          <cell r="T8198">
            <v>10987.826086956524</v>
          </cell>
          <cell r="U8198">
            <v>100987.82608695653</v>
          </cell>
          <cell r="V8198">
            <v>100900</v>
          </cell>
          <cell r="W8198">
            <v>4039.5130434782614</v>
          </cell>
          <cell r="X8198">
            <v>105027.33913043479</v>
          </cell>
        </row>
        <row r="8199">
          <cell r="E8199" t="str">
            <v>37.1E03.1522</v>
          </cell>
          <cell r="F8199" t="str">
            <v>23. HÓA SINH</v>
          </cell>
          <cell r="G8199" t="str">
            <v>23.80</v>
          </cell>
          <cell r="H8199" t="str">
            <v>Định lượng Haptoglobulin [Máu]</v>
          </cell>
          <cell r="I8199" t="str">
            <v>Định lượng Haptoglobulin [Máu]</v>
          </cell>
          <cell r="J8199" t="str">
            <v>Định lượng Haptoglobulin [Máu]</v>
          </cell>
          <cell r="K8199" t="str">
            <v>A</v>
          </cell>
          <cell r="M8199">
            <v>1534</v>
          </cell>
          <cell r="N8199">
            <v>1534</v>
          </cell>
          <cell r="P8199" t="str">
            <v>Haptoglobin</v>
          </cell>
          <cell r="Q8199">
            <v>90000</v>
          </cell>
          <cell r="R8199">
            <v>8452.1739130434798</v>
          </cell>
          <cell r="S8199">
            <v>98400</v>
          </cell>
          <cell r="T8199">
            <v>10987.826086956524</v>
          </cell>
          <cell r="U8199">
            <v>100987.82608695653</v>
          </cell>
          <cell r="V8199">
            <v>100900</v>
          </cell>
          <cell r="W8199">
            <v>4039.5130434782614</v>
          </cell>
          <cell r="X8199">
            <v>105027.33913043479</v>
          </cell>
        </row>
        <row r="8200">
          <cell r="E8200" t="str">
            <v>37.1E03.1523</v>
          </cell>
          <cell r="F8200" t="str">
            <v>23. HÓA SINH</v>
          </cell>
          <cell r="G8200" t="str">
            <v>23.83</v>
          </cell>
          <cell r="H8200" t="str">
            <v>Định lượng HbA1c [Máu]</v>
          </cell>
          <cell r="I8200" t="str">
            <v>Định lượng HbA1c [Máu]</v>
          </cell>
          <cell r="J8200" t="str">
            <v>Định lượng HbA1c [Máu]</v>
          </cell>
          <cell r="K8200" t="str">
            <v>C</v>
          </cell>
          <cell r="M8200">
            <v>1535</v>
          </cell>
          <cell r="N8200">
            <v>1535</v>
          </cell>
          <cell r="P8200" t="str">
            <v>HbA1C</v>
          </cell>
          <cell r="Q8200">
            <v>94000</v>
          </cell>
          <cell r="R8200">
            <v>8765.2173913043498</v>
          </cell>
          <cell r="S8200">
            <v>102000</v>
          </cell>
          <cell r="T8200">
            <v>11394.782608695656</v>
          </cell>
          <cell r="U8200">
            <v>105394.78260869565</v>
          </cell>
          <cell r="V8200">
            <v>105300</v>
          </cell>
          <cell r="W8200">
            <v>4215.7913043478256</v>
          </cell>
          <cell r="X8200">
            <v>109610.57391304348</v>
          </cell>
        </row>
        <row r="8201">
          <cell r="E8201" t="str">
            <v>37.1E03.1524</v>
          </cell>
          <cell r="F8201" t="str">
            <v>23. HÓA SINH</v>
          </cell>
          <cell r="G8201" t="str">
            <v>23.82</v>
          </cell>
          <cell r="H8201" t="str">
            <v>Đo hoạt độ HBDH (Hydroxy butyrat dehydrogenase) [Máu]</v>
          </cell>
          <cell r="I8201" t="str">
            <v>Đo hoạt độ HBDH (Hydroxy butyrat dehydrogenase) [Máu]</v>
          </cell>
          <cell r="J8201" t="str">
            <v>Đo hoạt độ HBDH (Hydroxy butyrat dehydrogenase) [Máu]</v>
          </cell>
          <cell r="K8201" t="str">
            <v>A</v>
          </cell>
          <cell r="M8201">
            <v>1536</v>
          </cell>
          <cell r="N8201">
            <v>1536</v>
          </cell>
          <cell r="P8201" t="str">
            <v>HBDH</v>
          </cell>
          <cell r="Q8201">
            <v>90000</v>
          </cell>
          <cell r="R8201">
            <v>8452.1739130434798</v>
          </cell>
          <cell r="S8201">
            <v>98400</v>
          </cell>
          <cell r="T8201">
            <v>10987.826086956524</v>
          </cell>
          <cell r="U8201">
            <v>100987.82608695653</v>
          </cell>
          <cell r="V8201">
            <v>100900</v>
          </cell>
          <cell r="W8201">
            <v>4039.5130434782614</v>
          </cell>
          <cell r="X8201">
            <v>105027.33913043479</v>
          </cell>
        </row>
        <row r="8202">
          <cell r="E8202" t="str">
            <v>37.1E03.1525</v>
          </cell>
          <cell r="F8202" t="str">
            <v>23. HÓA SINH</v>
          </cell>
          <cell r="G8202" t="str">
            <v>23.85</v>
          </cell>
          <cell r="H8202" t="str">
            <v>Định lượng HE4 (human epydidymal protein 4) [Máu]</v>
          </cell>
          <cell r="I8202" t="str">
            <v>Định lượng HE4 (human epydidymal protein 4) [Máu]</v>
          </cell>
          <cell r="J8202" t="str">
            <v>Định lượng HE4 [Máu]</v>
          </cell>
          <cell r="K8202" t="str">
            <v>A</v>
          </cell>
          <cell r="M8202">
            <v>1537</v>
          </cell>
          <cell r="N8202">
            <v>1537</v>
          </cell>
          <cell r="P8202" t="str">
            <v>HE4</v>
          </cell>
          <cell r="Q8202">
            <v>280000</v>
          </cell>
          <cell r="R8202">
            <v>25043.4782608696</v>
          </cell>
          <cell r="S8202">
            <v>305000</v>
          </cell>
          <cell r="T8202">
            <v>32556.52173913048</v>
          </cell>
          <cell r="U8202">
            <v>312556.52173913049</v>
          </cell>
          <cell r="V8202">
            <v>312500</v>
          </cell>
          <cell r="W8202">
            <v>12502.26086956522</v>
          </cell>
          <cell r="X8202">
            <v>325058.78260869574</v>
          </cell>
        </row>
        <row r="8203">
          <cell r="E8203" t="str">
            <v>37.1E03.1526</v>
          </cell>
          <cell r="F8203" t="str">
            <v>23. HÓA SINH</v>
          </cell>
          <cell r="G8203" t="str">
            <v>23.86</v>
          </cell>
          <cell r="H8203" t="str">
            <v>Định lượng Homocystein [Máu]</v>
          </cell>
          <cell r="I8203" t="str">
            <v>Định lượng Homocystein [Máu]</v>
          </cell>
          <cell r="J8203" t="str">
            <v>Định lượng Homocystein [Máu]</v>
          </cell>
          <cell r="K8203" t="str">
            <v>A</v>
          </cell>
          <cell r="M8203">
            <v>1538</v>
          </cell>
          <cell r="N8203">
            <v>1538</v>
          </cell>
          <cell r="P8203" t="str">
            <v>Homocysteine</v>
          </cell>
          <cell r="Q8203">
            <v>135000</v>
          </cell>
          <cell r="R8203">
            <v>12521.7391304348</v>
          </cell>
          <cell r="S8203">
            <v>147000</v>
          </cell>
          <cell r="T8203">
            <v>16278.26086956524</v>
          </cell>
          <cell r="U8203">
            <v>151278.26086956525</v>
          </cell>
          <cell r="V8203">
            <v>151200</v>
          </cell>
          <cell r="W8203">
            <v>6051.1304347826099</v>
          </cell>
          <cell r="X8203">
            <v>157329.39130434787</v>
          </cell>
        </row>
        <row r="8204">
          <cell r="E8204" t="str">
            <v>37.1E03.1526</v>
          </cell>
          <cell r="F8204" t="str">
            <v>23. HÓA SINH</v>
          </cell>
          <cell r="G8204" t="str">
            <v>23.238</v>
          </cell>
          <cell r="H8204" t="str">
            <v>Homocysteine</v>
          </cell>
          <cell r="I8204" t="str">
            <v>Homocysteine</v>
          </cell>
          <cell r="J8204" t="str">
            <v>Homocysteine</v>
          </cell>
          <cell r="K8204" t="str">
            <v>B</v>
          </cell>
          <cell r="M8204">
            <v>1538</v>
          </cell>
          <cell r="N8204">
            <v>1538</v>
          </cell>
          <cell r="P8204" t="str">
            <v>Homocysteine</v>
          </cell>
          <cell r="Q8204">
            <v>135000</v>
          </cell>
          <cell r="R8204">
            <v>12521.7391304348</v>
          </cell>
          <cell r="S8204">
            <v>147000</v>
          </cell>
          <cell r="T8204">
            <v>16278.26086956524</v>
          </cell>
          <cell r="U8204">
            <v>151278.26086956525</v>
          </cell>
          <cell r="V8204">
            <v>151200</v>
          </cell>
          <cell r="W8204">
            <v>6051.1304347826099</v>
          </cell>
          <cell r="X8204">
            <v>157329.39130434787</v>
          </cell>
        </row>
        <row r="8205">
          <cell r="E8205" t="str">
            <v>37.1E03.1527</v>
          </cell>
          <cell r="F8205" t="str">
            <v>22. HUYẾT HỌC TRUYỀN MÁU</v>
          </cell>
          <cell r="G8205" t="str">
            <v>22.113</v>
          </cell>
          <cell r="H8205" t="str">
            <v>Định lượng IgA</v>
          </cell>
          <cell r="I8205" t="str">
            <v>Định lượng IgA</v>
          </cell>
          <cell r="J8205" t="str">
            <v>Định lượng IgA</v>
          </cell>
          <cell r="K8205" t="str">
            <v>B</v>
          </cell>
          <cell r="M8205">
            <v>1539</v>
          </cell>
          <cell r="N8205">
            <v>1539</v>
          </cell>
          <cell r="P8205" t="str">
            <v>IgA/IgG/IgM/IgE (1 loại)</v>
          </cell>
          <cell r="Q8205">
            <v>60000</v>
          </cell>
          <cell r="R8205">
            <v>5634.7826086956502</v>
          </cell>
          <cell r="S8205">
            <v>65600</v>
          </cell>
          <cell r="T8205">
            <v>7325.2173913043453</v>
          </cell>
          <cell r="U8205">
            <v>67325.217391304352</v>
          </cell>
          <cell r="V8205">
            <v>67300</v>
          </cell>
          <cell r="W8205">
            <v>2693.0086956521741</v>
          </cell>
          <cell r="X8205">
            <v>70018.226086956522</v>
          </cell>
        </row>
        <row r="8206">
          <cell r="E8206" t="str">
            <v>37.1E03.1527</v>
          </cell>
          <cell r="F8206" t="str">
            <v>22. HUYẾT HỌC TRUYỀN MÁU</v>
          </cell>
          <cell r="G8206" t="str">
            <v>22.115</v>
          </cell>
          <cell r="H8206" t="str">
            <v>Định lượng IgE</v>
          </cell>
          <cell r="I8206" t="str">
            <v>Định lượng IgE</v>
          </cell>
          <cell r="J8206" t="str">
            <v>Định lượng IgE</v>
          </cell>
          <cell r="K8206" t="str">
            <v>B</v>
          </cell>
          <cell r="M8206">
            <v>1539</v>
          </cell>
          <cell r="N8206">
            <v>1539</v>
          </cell>
          <cell r="P8206" t="str">
            <v>IgA/IgG/IgM/IgE (1 loại)</v>
          </cell>
          <cell r="Q8206">
            <v>60000</v>
          </cell>
          <cell r="R8206">
            <v>5634.7826086956502</v>
          </cell>
          <cell r="S8206">
            <v>65600</v>
          </cell>
          <cell r="T8206">
            <v>7325.2173913043453</v>
          </cell>
          <cell r="U8206">
            <v>67325.217391304352</v>
          </cell>
          <cell r="V8206">
            <v>67300</v>
          </cell>
          <cell r="W8206">
            <v>2693.0086956521741</v>
          </cell>
          <cell r="X8206">
            <v>70018.226086956522</v>
          </cell>
        </row>
        <row r="8207">
          <cell r="E8207" t="str">
            <v>37.1E03.1527</v>
          </cell>
          <cell r="F8207" t="str">
            <v>22. HUYẾT HỌC TRUYỀN MÁU</v>
          </cell>
          <cell r="G8207" t="str">
            <v>22.112</v>
          </cell>
          <cell r="H8207" t="str">
            <v>Định lượng IgG</v>
          </cell>
          <cell r="I8207" t="str">
            <v>Định lượng IgG</v>
          </cell>
          <cell r="J8207" t="str">
            <v>Định lượng IgG</v>
          </cell>
          <cell r="K8207" t="str">
            <v>B</v>
          </cell>
          <cell r="M8207">
            <v>1539</v>
          </cell>
          <cell r="N8207">
            <v>1539</v>
          </cell>
          <cell r="P8207" t="str">
            <v>IgA/IgG/IgM/IgE (1 loại)</v>
          </cell>
          <cell r="Q8207">
            <v>60000</v>
          </cell>
          <cell r="R8207">
            <v>5634.7826086956502</v>
          </cell>
          <cell r="S8207">
            <v>65600</v>
          </cell>
          <cell r="T8207">
            <v>7325.2173913043453</v>
          </cell>
          <cell r="U8207">
            <v>67325.217391304352</v>
          </cell>
          <cell r="V8207">
            <v>67300</v>
          </cell>
          <cell r="W8207">
            <v>2693.0086956521741</v>
          </cell>
          <cell r="X8207">
            <v>70018.226086956522</v>
          </cell>
        </row>
        <row r="8208">
          <cell r="E8208" t="str">
            <v>37.1E03.1527</v>
          </cell>
          <cell r="F8208" t="str">
            <v>22. HUYẾT HỌC TRUYỀN MÁU</v>
          </cell>
          <cell r="G8208" t="str">
            <v>22.114</v>
          </cell>
          <cell r="H8208" t="str">
            <v>Định lượng IgM</v>
          </cell>
          <cell r="I8208" t="str">
            <v>Định lượng IgM</v>
          </cell>
          <cell r="J8208" t="str">
            <v>Định lượng IgM</v>
          </cell>
          <cell r="K8208" t="str">
            <v>B</v>
          </cell>
          <cell r="M8208">
            <v>1539</v>
          </cell>
          <cell r="N8208">
            <v>1539</v>
          </cell>
          <cell r="P8208" t="str">
            <v>IgA/IgG/IgM/IgE (1 loại)</v>
          </cell>
          <cell r="Q8208">
            <v>60000</v>
          </cell>
          <cell r="R8208">
            <v>5634.7826086956502</v>
          </cell>
          <cell r="S8208">
            <v>65600</v>
          </cell>
          <cell r="T8208">
            <v>7325.2173913043453</v>
          </cell>
          <cell r="U8208">
            <v>67325.217391304352</v>
          </cell>
          <cell r="V8208">
            <v>67300</v>
          </cell>
          <cell r="W8208">
            <v>2693.0086956521741</v>
          </cell>
          <cell r="X8208">
            <v>70018.226086956522</v>
          </cell>
        </row>
        <row r="8209">
          <cell r="E8209" t="str">
            <v>37.1E03.1527</v>
          </cell>
          <cell r="F8209" t="str">
            <v>23. HÓA SINH</v>
          </cell>
          <cell r="G8209" t="str">
            <v>23.94</v>
          </cell>
          <cell r="H8209" t="str">
            <v>Định lượng IgA (Immunoglobuline A) [Máu]</v>
          </cell>
          <cell r="I8209" t="str">
            <v>Định lượng IgA (Immunoglobuline A) [Máu]</v>
          </cell>
          <cell r="J8209" t="str">
            <v>Định lượng IgA (Immunoglobuline A) [Máu]</v>
          </cell>
          <cell r="K8209" t="str">
            <v>B</v>
          </cell>
          <cell r="M8209">
            <v>1539</v>
          </cell>
          <cell r="N8209">
            <v>1539</v>
          </cell>
          <cell r="P8209" t="str">
            <v>IgA/IgG/IgM/IgE (1 loại)</v>
          </cell>
          <cell r="Q8209">
            <v>60000</v>
          </cell>
          <cell r="R8209">
            <v>5634.7826086956502</v>
          </cell>
          <cell r="S8209">
            <v>65600</v>
          </cell>
          <cell r="T8209">
            <v>7325.2173913043453</v>
          </cell>
          <cell r="U8209">
            <v>67325.217391304352</v>
          </cell>
          <cell r="V8209">
            <v>67300</v>
          </cell>
          <cell r="W8209">
            <v>2693.0086956521741</v>
          </cell>
          <cell r="X8209">
            <v>70018.226086956522</v>
          </cell>
        </row>
        <row r="8210">
          <cell r="E8210" t="str">
            <v>37.1E03.1527</v>
          </cell>
          <cell r="F8210" t="str">
            <v>23. HÓA SINH</v>
          </cell>
          <cell r="G8210" t="str">
            <v>23.93</v>
          </cell>
          <cell r="H8210" t="str">
            <v>Định lượng IgE (Immunoglobuline E) [Máu]</v>
          </cell>
          <cell r="I8210" t="str">
            <v>Định lượng IgE (Immunoglobuline E) [Máu]</v>
          </cell>
          <cell r="J8210" t="str">
            <v>Định lượng IgE (Immunoglobuline E) [Máu]</v>
          </cell>
          <cell r="K8210" t="str">
            <v>B</v>
          </cell>
          <cell r="M8210">
            <v>1539</v>
          </cell>
          <cell r="N8210">
            <v>1539</v>
          </cell>
          <cell r="P8210" t="str">
            <v>IgA/IgG/IgM/IgE (1 loại)</v>
          </cell>
          <cell r="Q8210">
            <v>60000</v>
          </cell>
          <cell r="R8210">
            <v>5634.7826086956502</v>
          </cell>
          <cell r="S8210">
            <v>65600</v>
          </cell>
          <cell r="T8210">
            <v>7325.2173913043453</v>
          </cell>
          <cell r="U8210">
            <v>67325.217391304352</v>
          </cell>
          <cell r="V8210">
            <v>67300</v>
          </cell>
          <cell r="W8210">
            <v>2693.0086956521741</v>
          </cell>
          <cell r="X8210">
            <v>70018.226086956522</v>
          </cell>
        </row>
        <row r="8211">
          <cell r="E8211" t="str">
            <v>37.1E03.1527</v>
          </cell>
          <cell r="F8211" t="str">
            <v>23. HÓA SINH</v>
          </cell>
          <cell r="G8211" t="str">
            <v>23.95</v>
          </cell>
          <cell r="H8211" t="str">
            <v>Định lượng IgG (Immunoglobuline G) [Máu]</v>
          </cell>
          <cell r="I8211" t="str">
            <v>Định lượng IgG (Immunoglobuline G) [Máu]</v>
          </cell>
          <cell r="J8211" t="str">
            <v>Định lượng IgG (Immunoglobuline G) [Máu]</v>
          </cell>
          <cell r="K8211" t="str">
            <v>B</v>
          </cell>
          <cell r="M8211">
            <v>1539</v>
          </cell>
          <cell r="N8211">
            <v>1539</v>
          </cell>
          <cell r="P8211" t="str">
            <v>IgA/IgG/IgM/IgE (1 loại)</v>
          </cell>
          <cell r="Q8211">
            <v>60000</v>
          </cell>
          <cell r="R8211">
            <v>5634.7826086956502</v>
          </cell>
          <cell r="S8211">
            <v>65600</v>
          </cell>
          <cell r="T8211">
            <v>7325.2173913043453</v>
          </cell>
          <cell r="U8211">
            <v>67325.217391304352</v>
          </cell>
          <cell r="V8211">
            <v>67300</v>
          </cell>
          <cell r="W8211">
            <v>2693.0086956521741</v>
          </cell>
          <cell r="X8211">
            <v>70018.226086956522</v>
          </cell>
        </row>
        <row r="8212">
          <cell r="E8212" t="str">
            <v>37.1E03.1527</v>
          </cell>
          <cell r="F8212" t="str">
            <v>23. HÓA SINH</v>
          </cell>
          <cell r="G8212" t="str">
            <v>23.96</v>
          </cell>
          <cell r="H8212" t="str">
            <v>Định lượng IgM (Immunoglobuline M) [Máu]</v>
          </cell>
          <cell r="I8212" t="str">
            <v>Định lượng IgM (Immunoglobuline M) [Máu]</v>
          </cell>
          <cell r="J8212" t="str">
            <v>Định lượng IgM (Immunoglobuline M) [Máu]</v>
          </cell>
          <cell r="K8212" t="str">
            <v>B</v>
          </cell>
          <cell r="M8212">
            <v>1539</v>
          </cell>
          <cell r="N8212">
            <v>1539</v>
          </cell>
          <cell r="P8212" t="str">
            <v>IgA/IgG/IgM/IgE (1 loại)</v>
          </cell>
          <cell r="Q8212">
            <v>60000</v>
          </cell>
          <cell r="R8212">
            <v>5634.7826086956502</v>
          </cell>
          <cell r="S8212">
            <v>65600</v>
          </cell>
          <cell r="T8212">
            <v>7325.2173913043453</v>
          </cell>
          <cell r="U8212">
            <v>67325.217391304352</v>
          </cell>
          <cell r="V8212">
            <v>67300</v>
          </cell>
          <cell r="W8212">
            <v>2693.0086956521741</v>
          </cell>
          <cell r="X8212">
            <v>70018.226086956522</v>
          </cell>
        </row>
        <row r="8213">
          <cell r="E8213" t="str">
            <v>37.1E03.1528</v>
          </cell>
          <cell r="F8213" t="str">
            <v>23. HÓA SINH</v>
          </cell>
          <cell r="G8213" t="str">
            <v>23.239</v>
          </cell>
          <cell r="H8213" t="str">
            <v>Định lượng Inhibin A</v>
          </cell>
          <cell r="I8213" t="str">
            <v>Định lượng Inhibin A</v>
          </cell>
          <cell r="J8213" t="str">
            <v>Inhibin A</v>
          </cell>
          <cell r="K8213" t="str">
            <v>B</v>
          </cell>
          <cell r="M8213">
            <v>1540</v>
          </cell>
          <cell r="N8213">
            <v>1540</v>
          </cell>
          <cell r="P8213" t="str">
            <v>Inhibin A</v>
          </cell>
          <cell r="Q8213">
            <v>220000</v>
          </cell>
          <cell r="R8213">
            <v>20347.826086956498</v>
          </cell>
          <cell r="S8213">
            <v>240000</v>
          </cell>
          <cell r="T8213">
            <v>26452.173913043447</v>
          </cell>
          <cell r="U8213">
            <v>246452.17391304346</v>
          </cell>
          <cell r="V8213">
            <v>246400</v>
          </cell>
          <cell r="W8213">
            <v>9858.0869565217381</v>
          </cell>
          <cell r="X8213">
            <v>256310.26086956519</v>
          </cell>
        </row>
        <row r="8214">
          <cell r="E8214" t="str">
            <v>37.1E03.1529</v>
          </cell>
          <cell r="F8214" t="str">
            <v>23. HÓA SINH</v>
          </cell>
          <cell r="G8214" t="str">
            <v>23.98</v>
          </cell>
          <cell r="H8214" t="str">
            <v>Định lượng Insulin [Máu]</v>
          </cell>
          <cell r="I8214" t="str">
            <v>Định lượng Insulin [Máu]</v>
          </cell>
          <cell r="J8214" t="str">
            <v>Định lượng Insulin [Máu]</v>
          </cell>
          <cell r="K8214" t="str">
            <v>B</v>
          </cell>
          <cell r="M8214">
            <v>1541</v>
          </cell>
          <cell r="N8214">
            <v>1541</v>
          </cell>
          <cell r="P8214" t="str">
            <v>Insuline</v>
          </cell>
          <cell r="Q8214">
            <v>75000</v>
          </cell>
          <cell r="R8214">
            <v>7043.4782608695696</v>
          </cell>
          <cell r="S8214">
            <v>82000</v>
          </cell>
          <cell r="T8214">
            <v>9156.5217391304395</v>
          </cell>
          <cell r="U8214">
            <v>84156.521739130432</v>
          </cell>
          <cell r="V8214">
            <v>84100</v>
          </cell>
          <cell r="W8214">
            <v>3366.2608695652175</v>
          </cell>
          <cell r="X8214">
            <v>87522.782608695648</v>
          </cell>
        </row>
        <row r="8215">
          <cell r="E8215" t="str">
            <v>37.1E03.1530</v>
          </cell>
          <cell r="F8215" t="str">
            <v>23. HÓA SINH</v>
          </cell>
          <cell r="G8215" t="str">
            <v>23.101</v>
          </cell>
          <cell r="H8215" t="str">
            <v>Định lượng Kappa [Máu]</v>
          </cell>
          <cell r="I8215" t="str">
            <v>Định lượng Kappa [Máu]</v>
          </cell>
          <cell r="J8215" t="str">
            <v>Định lượng Kappa [Máu]</v>
          </cell>
          <cell r="K8215" t="str">
            <v>A</v>
          </cell>
          <cell r="M8215">
            <v>1542</v>
          </cell>
          <cell r="N8215">
            <v>1542</v>
          </cell>
          <cell r="P8215" t="str">
            <v>Kappa định tính</v>
          </cell>
          <cell r="Q8215">
            <v>90000</v>
          </cell>
          <cell r="R8215">
            <v>8452.1739130434798</v>
          </cell>
          <cell r="S8215">
            <v>98400</v>
          </cell>
          <cell r="T8215">
            <v>10987.826086956524</v>
          </cell>
          <cell r="U8215">
            <v>100987.82608695653</v>
          </cell>
          <cell r="V8215">
            <v>100900</v>
          </cell>
          <cell r="W8215">
            <v>4039.5130434782614</v>
          </cell>
          <cell r="X8215">
            <v>105027.33913043479</v>
          </cell>
        </row>
        <row r="8216">
          <cell r="E8216" t="str">
            <v>37.1E03.1531</v>
          </cell>
          <cell r="F8216" t="str">
            <v>01. HỒI SỨC CẤP CỨU VÀ CHỐNG ĐỘC</v>
          </cell>
          <cell r="G8216" t="str">
            <v>1.286</v>
          </cell>
          <cell r="H8216" t="str">
            <v>Đo các chất khí trong máu</v>
          </cell>
          <cell r="I8216" t="str">
            <v>Đo các chất khí trong máu</v>
          </cell>
          <cell r="J8216" t="str">
            <v>Đo các chất khí trong máu</v>
          </cell>
          <cell r="K8216" t="str">
            <v>C</v>
          </cell>
          <cell r="M8216">
            <v>1543</v>
          </cell>
          <cell r="N8216">
            <v>1543</v>
          </cell>
          <cell r="P8216" t="str">
            <v>Khí máu</v>
          </cell>
          <cell r="Q8216">
            <v>200000</v>
          </cell>
          <cell r="R8216">
            <v>18782.608695652201</v>
          </cell>
          <cell r="S8216">
            <v>218000</v>
          </cell>
          <cell r="T8216">
            <v>24417.391304347861</v>
          </cell>
          <cell r="U8216">
            <v>224417.39130434787</v>
          </cell>
          <cell r="V8216">
            <v>224400</v>
          </cell>
          <cell r="W8216">
            <v>8976.6956521739157</v>
          </cell>
          <cell r="X8216">
            <v>233394.08695652179</v>
          </cell>
        </row>
        <row r="8217">
          <cell r="E8217" t="str">
            <v>37.1E03.1531</v>
          </cell>
          <cell r="F8217" t="str">
            <v>02. NỘI KHOA</v>
          </cell>
          <cell r="G8217" t="str">
            <v>2.621</v>
          </cell>
          <cell r="H8217" t="str">
            <v>Khí máu - điện giải trên máy I-STAT-1 - ABBOTT</v>
          </cell>
          <cell r="I8217" t="str">
            <v>Khí máu - điện giải trên máy I-STAT-1 - ABBOTT</v>
          </cell>
          <cell r="J8217" t="str">
            <v>Khí máu - điện giải trên máy I-STAT-1 - ABBOTT</v>
          </cell>
          <cell r="K8217" t="str">
            <v>B</v>
          </cell>
          <cell r="M8217">
            <v>1543</v>
          </cell>
          <cell r="N8217">
            <v>1543</v>
          </cell>
          <cell r="P8217" t="str">
            <v>Khí máu</v>
          </cell>
          <cell r="Q8217">
            <v>200000</v>
          </cell>
          <cell r="R8217">
            <v>18782.608695652201</v>
          </cell>
          <cell r="S8217">
            <v>218000</v>
          </cell>
          <cell r="T8217">
            <v>24417.391304347861</v>
          </cell>
          <cell r="U8217">
            <v>224417.39130434787</v>
          </cell>
          <cell r="V8217">
            <v>224400</v>
          </cell>
          <cell r="W8217">
            <v>8976.6956521739157</v>
          </cell>
          <cell r="X8217">
            <v>233394.08695652179</v>
          </cell>
        </row>
        <row r="8218">
          <cell r="E8218" t="str">
            <v>37.1E03.1531</v>
          </cell>
          <cell r="F8218" t="str">
            <v>23. HÓA SINH</v>
          </cell>
          <cell r="G8218" t="str">
            <v>23.103</v>
          </cell>
          <cell r="H8218" t="str">
            <v>Xét nghiệm Khí máu [Máu]</v>
          </cell>
          <cell r="I8218" t="str">
            <v>Xét nghiệm Khí máu [Máu]</v>
          </cell>
          <cell r="J8218" t="str">
            <v>Xét nghiệm Khí máu [Máu]</v>
          </cell>
          <cell r="K8218" t="str">
            <v>B</v>
          </cell>
          <cell r="M8218">
            <v>1543</v>
          </cell>
          <cell r="N8218">
            <v>1543</v>
          </cell>
          <cell r="P8218" t="str">
            <v>Khí máu</v>
          </cell>
          <cell r="Q8218">
            <v>200000</v>
          </cell>
          <cell r="R8218">
            <v>18782.608695652201</v>
          </cell>
          <cell r="S8218">
            <v>218000</v>
          </cell>
          <cell r="T8218">
            <v>24417.391304347861</v>
          </cell>
          <cell r="U8218">
            <v>224417.39130434787</v>
          </cell>
          <cell r="V8218">
            <v>224400</v>
          </cell>
          <cell r="W8218">
            <v>8976.6956521739157</v>
          </cell>
          <cell r="X8218">
            <v>233394.08695652179</v>
          </cell>
        </row>
        <row r="8219">
          <cell r="E8219" t="str">
            <v>37.8C00.0271</v>
          </cell>
          <cell r="F8219" t="str">
            <v>03. NHI KHOA</v>
          </cell>
          <cell r="G8219" t="str">
            <v>3.572</v>
          </cell>
          <cell r="H8219" t="str">
            <v>Thuỷ châm điều trị trĩ</v>
          </cell>
          <cell r="I8219" t="str">
            <v>Thuỷ châm điều trị trĩ</v>
          </cell>
          <cell r="J8219" t="str">
            <v>Thuỷ châm điều trị trĩ</v>
          </cell>
          <cell r="K8219" t="str">
            <v>D</v>
          </cell>
          <cell r="L8219" t="str">
            <v>T2</v>
          </cell>
          <cell r="M8219">
            <v>280</v>
          </cell>
          <cell r="N8219">
            <v>280</v>
          </cell>
          <cell r="O8219" t="str">
            <v>Chưa bao gồm thuốc.</v>
          </cell>
          <cell r="P8219" t="str">
            <v>Thuỷ châm</v>
          </cell>
          <cell r="Q8219">
            <v>47000</v>
          </cell>
          <cell r="R8219">
            <v>23165.217391304301</v>
          </cell>
          <cell r="S8219">
            <v>70100</v>
          </cell>
          <cell r="T8219">
            <v>30114.78260869559</v>
          </cell>
          <cell r="U8219">
            <v>77114.78260869559</v>
          </cell>
          <cell r="V8219">
            <v>77100</v>
          </cell>
          <cell r="W8219">
            <v>3084.5913043478236</v>
          </cell>
          <cell r="X8219">
            <v>80199.373913043411</v>
          </cell>
        </row>
        <row r="8220">
          <cell r="E8220" t="str">
            <v>37.8C00.0271</v>
          </cell>
          <cell r="F8220" t="str">
            <v>8. Y HỌC CỔ TRUYỀN</v>
          </cell>
          <cell r="G8220" t="str">
            <v>8.333</v>
          </cell>
          <cell r="H8220" t="str">
            <v>Thuỷ châm điều trị trĩ</v>
          </cell>
          <cell r="I8220" t="str">
            <v>Thuỷ châm điều trị trĩ</v>
          </cell>
          <cell r="J8220" t="str">
            <v>Thuỷ châm điều trị trĩ</v>
          </cell>
          <cell r="K8220" t="str">
            <v>C</v>
          </cell>
          <cell r="L8220" t="str">
            <v>T2</v>
          </cell>
          <cell r="M8220">
            <v>280</v>
          </cell>
          <cell r="N8220">
            <v>280</v>
          </cell>
          <cell r="O8220" t="str">
            <v>Chưa bao gồm thuốc.</v>
          </cell>
          <cell r="P8220" t="str">
            <v>Thuỷ châm</v>
          </cell>
          <cell r="Q8220">
            <v>47000</v>
          </cell>
          <cell r="R8220">
            <v>23165.217391304301</v>
          </cell>
          <cell r="S8220">
            <v>70100</v>
          </cell>
          <cell r="T8220">
            <v>30114.78260869559</v>
          </cell>
          <cell r="U8220">
            <v>77114.78260869559</v>
          </cell>
          <cell r="V8220">
            <v>77100</v>
          </cell>
          <cell r="W8220">
            <v>3084.5913043478236</v>
          </cell>
          <cell r="X8220">
            <v>80199.373913043411</v>
          </cell>
        </row>
        <row r="8221">
          <cell r="E8221" t="str">
            <v>37.1E03.1532</v>
          </cell>
          <cell r="F8221" t="str">
            <v>23. HÓA SINH</v>
          </cell>
          <cell r="G8221" t="str">
            <v>23.104</v>
          </cell>
          <cell r="H8221" t="str">
            <v>Định lượng Lactat (Acid Lactic) [Máu]</v>
          </cell>
          <cell r="I8221" t="str">
            <v>Định lượng Lactat (Acid Lactic) [Máu]</v>
          </cell>
          <cell r="J8221" t="str">
            <v>Định lượng Lactat (Acid Lactic) [Máu]</v>
          </cell>
          <cell r="K8221" t="str">
            <v>B</v>
          </cell>
          <cell r="M8221">
            <v>1544</v>
          </cell>
          <cell r="N8221">
            <v>1544</v>
          </cell>
          <cell r="P8221" t="str">
            <v>Lactat</v>
          </cell>
          <cell r="Q8221">
            <v>90000</v>
          </cell>
          <cell r="R8221">
            <v>8452.1739130434798</v>
          </cell>
          <cell r="S8221">
            <v>98400</v>
          </cell>
          <cell r="T8221">
            <v>10987.826086956524</v>
          </cell>
          <cell r="U8221">
            <v>100987.82608695653</v>
          </cell>
          <cell r="V8221">
            <v>100900</v>
          </cell>
          <cell r="W8221">
            <v>4039.5130434782614</v>
          </cell>
          <cell r="X8221">
            <v>105027.33913043479</v>
          </cell>
        </row>
        <row r="8222">
          <cell r="E8222" t="str">
            <v>37.1E03.1533</v>
          </cell>
          <cell r="F8222" t="str">
            <v>23. HÓA SINH</v>
          </cell>
          <cell r="G8222" t="str">
            <v>23.105</v>
          </cell>
          <cell r="H8222" t="str">
            <v>Định lượng Lambda [Máu]</v>
          </cell>
          <cell r="I8222" t="str">
            <v>Định lượng Lambda [Máu]</v>
          </cell>
          <cell r="J8222" t="str">
            <v>Định lượng Lambda [Máu]</v>
          </cell>
          <cell r="K8222" t="str">
            <v>A</v>
          </cell>
          <cell r="M8222">
            <v>1545</v>
          </cell>
          <cell r="N8222">
            <v>1545</v>
          </cell>
          <cell r="P8222" t="str">
            <v>Lambda định tính</v>
          </cell>
          <cell r="Q8222">
            <v>90000</v>
          </cell>
          <cell r="R8222">
            <v>8452.1739130434798</v>
          </cell>
          <cell r="S8222">
            <v>98400</v>
          </cell>
          <cell r="T8222">
            <v>10987.826086956524</v>
          </cell>
          <cell r="U8222">
            <v>100987.82608695653</v>
          </cell>
          <cell r="V8222">
            <v>100900</v>
          </cell>
          <cell r="W8222">
            <v>4039.5130434782614</v>
          </cell>
          <cell r="X8222">
            <v>105027.33913043479</v>
          </cell>
        </row>
        <row r="8223">
          <cell r="E8223" t="str">
            <v>37.1E03.1534</v>
          </cell>
          <cell r="F8223" t="str">
            <v>23. HÓA SINH</v>
          </cell>
          <cell r="G8223" t="str">
            <v>23.218</v>
          </cell>
          <cell r="H8223" t="str">
            <v>Đo hoạt độ LDH (Lactat dehydrogenase) [dịch chọc dò]</v>
          </cell>
          <cell r="I8223" t="str">
            <v>Đo hoạt độ LDH (Lactat dehydrogenase) [dịch chọc dò]</v>
          </cell>
          <cell r="J8223" t="str">
            <v>Đo hoạt độ LDH (dịch chọc dò)</v>
          </cell>
          <cell r="K8223" t="str">
            <v>B</v>
          </cell>
          <cell r="M8223">
            <v>1546</v>
          </cell>
          <cell r="N8223">
            <v>1546</v>
          </cell>
          <cell r="P8223" t="str">
            <v>LDH</v>
          </cell>
          <cell r="Q8223">
            <v>25000</v>
          </cell>
          <cell r="R8223">
            <v>2347.8260869565202</v>
          </cell>
          <cell r="S8223">
            <v>27300</v>
          </cell>
          <cell r="T8223">
            <v>3052.1739130434757</v>
          </cell>
          <cell r="U8223">
            <v>28052.173913043476</v>
          </cell>
          <cell r="V8223">
            <v>28000</v>
          </cell>
          <cell r="W8223">
            <v>1122.086956521739</v>
          </cell>
          <cell r="X8223">
            <v>29174.260869565216</v>
          </cell>
        </row>
        <row r="8224">
          <cell r="E8224" t="str">
            <v>37.1E03.1534</v>
          </cell>
          <cell r="F8224" t="str">
            <v>23. HÓA SINH</v>
          </cell>
          <cell r="G8224" t="str">
            <v>23.111</v>
          </cell>
          <cell r="H8224" t="str">
            <v>Đo hoạt độ LDH (Lactat dehydrogenase) [Máu]</v>
          </cell>
          <cell r="I8224" t="str">
            <v>Đo hoạt độ LDH (Lactat dehydrogenase) [Máu]</v>
          </cell>
          <cell r="J8224" t="str">
            <v>Đo hoạt độ LDH (Lactat dehydrogenase) [Máu]</v>
          </cell>
          <cell r="K8224" t="str">
            <v>B</v>
          </cell>
          <cell r="M8224">
            <v>1546</v>
          </cell>
          <cell r="N8224">
            <v>1546</v>
          </cell>
          <cell r="P8224" t="str">
            <v>LDH</v>
          </cell>
          <cell r="Q8224">
            <v>25000</v>
          </cell>
          <cell r="R8224">
            <v>2347.8260869565202</v>
          </cell>
          <cell r="S8224">
            <v>27300</v>
          </cell>
          <cell r="T8224">
            <v>3052.1739130434757</v>
          </cell>
          <cell r="U8224">
            <v>28052.173913043476</v>
          </cell>
          <cell r="V8224">
            <v>28000</v>
          </cell>
          <cell r="W8224">
            <v>1122.086956521739</v>
          </cell>
          <cell r="X8224">
            <v>29174.260869565216</v>
          </cell>
        </row>
        <row r="8225">
          <cell r="E8225" t="str">
            <v>37.1E03.1535</v>
          </cell>
          <cell r="F8225" t="str">
            <v>23. HÓA SINH</v>
          </cell>
          <cell r="G8225" t="str">
            <v>23.110</v>
          </cell>
          <cell r="H8225" t="str">
            <v>Định lượng LH (Luteinizing Hormone) [Máu]</v>
          </cell>
          <cell r="I8225" t="str">
            <v>Định lượng LH (Luteinizing Hormone) [Máu]</v>
          </cell>
          <cell r="J8225" t="str">
            <v>Định lượng LH (Luteinizing Hormone) [Máu]</v>
          </cell>
          <cell r="K8225" t="str">
            <v>B</v>
          </cell>
          <cell r="M8225">
            <v>1547</v>
          </cell>
          <cell r="N8225">
            <v>1547</v>
          </cell>
          <cell r="P8225" t="str">
            <v>LH</v>
          </cell>
          <cell r="Q8225">
            <v>75000</v>
          </cell>
          <cell r="R8225">
            <v>7043.4782608695696</v>
          </cell>
          <cell r="S8225">
            <v>82000</v>
          </cell>
          <cell r="T8225">
            <v>9156.5217391304395</v>
          </cell>
          <cell r="U8225">
            <v>84156.521739130432</v>
          </cell>
          <cell r="V8225">
            <v>84100</v>
          </cell>
          <cell r="W8225">
            <v>3366.2608695652175</v>
          </cell>
          <cell r="X8225">
            <v>87522.782608695648</v>
          </cell>
        </row>
        <row r="8226">
          <cell r="E8226" t="str">
            <v>37.1E03.1536</v>
          </cell>
          <cell r="F8226" t="str">
            <v>23. HÓA SINH</v>
          </cell>
          <cell r="G8226" t="str">
            <v>23.109</v>
          </cell>
          <cell r="H8226" t="str">
            <v>Đo hoạt độ Lipase [Máu]</v>
          </cell>
          <cell r="I8226" t="str">
            <v>Đo hoạt độ Lipase [Máu]</v>
          </cell>
          <cell r="J8226" t="str">
            <v>Đo hoạt độ Lipase [Máu]</v>
          </cell>
          <cell r="K8226" t="str">
            <v>B</v>
          </cell>
          <cell r="M8226">
            <v>1548</v>
          </cell>
          <cell r="N8226">
            <v>1548</v>
          </cell>
          <cell r="P8226" t="str">
            <v>Lipase</v>
          </cell>
          <cell r="Q8226">
            <v>55000</v>
          </cell>
          <cell r="R8226">
            <v>5165.2173913043498</v>
          </cell>
          <cell r="S8226">
            <v>60100</v>
          </cell>
          <cell r="T8226">
            <v>6714.7826086956547</v>
          </cell>
          <cell r="U8226">
            <v>61714.782608695656</v>
          </cell>
          <cell r="V8226">
            <v>61700</v>
          </cell>
          <cell r="W8226">
            <v>2468.5913043478263</v>
          </cell>
          <cell r="X8226">
            <v>64183.373913043484</v>
          </cell>
        </row>
        <row r="8227">
          <cell r="E8227" t="str">
            <v>37.1E03.1537</v>
          </cell>
          <cell r="F8227" t="str">
            <v>23. HÓA SINH</v>
          </cell>
          <cell r="G8227" t="str">
            <v>23.240</v>
          </cell>
          <cell r="H8227" t="str">
            <v>Maclagan</v>
          </cell>
          <cell r="I8227" t="str">
            <v>Maclagan</v>
          </cell>
          <cell r="J8227" t="str">
            <v>Maclagan</v>
          </cell>
          <cell r="K8227" t="str">
            <v>B</v>
          </cell>
          <cell r="M8227">
            <v>1549</v>
          </cell>
          <cell r="N8227">
            <v>1549</v>
          </cell>
          <cell r="P8227" t="str">
            <v>Maclagan</v>
          </cell>
          <cell r="Q8227">
            <v>15000</v>
          </cell>
          <cell r="R8227">
            <v>1408.69565217391</v>
          </cell>
          <cell r="S8227">
            <v>16400</v>
          </cell>
          <cell r="T8227">
            <v>1831.3043478260829</v>
          </cell>
          <cell r="U8227">
            <v>16831.304347826084</v>
          </cell>
          <cell r="V8227">
            <v>16800</v>
          </cell>
          <cell r="W8227">
            <v>673.25217391304341</v>
          </cell>
          <cell r="X8227">
            <v>17504.556521739127</v>
          </cell>
        </row>
        <row r="8228">
          <cell r="E8228" t="str">
            <v>37.1E03.1538</v>
          </cell>
          <cell r="F8228" t="str">
            <v>23. HÓA SINH</v>
          </cell>
          <cell r="G8228" t="str">
            <v>23.117</v>
          </cell>
          <cell r="H8228" t="str">
            <v>Định lượng Myoglobin [Máu]</v>
          </cell>
          <cell r="I8228" t="str">
            <v>Định lượng Myoglobin [Máu]</v>
          </cell>
          <cell r="J8228" t="str">
            <v>Định lượng Myoglobin [Máu]</v>
          </cell>
          <cell r="K8228" t="str">
            <v>B</v>
          </cell>
          <cell r="M8228">
            <v>1550</v>
          </cell>
          <cell r="N8228">
            <v>1550</v>
          </cell>
          <cell r="P8228" t="str">
            <v>Myoglobin</v>
          </cell>
          <cell r="Q8228">
            <v>85000</v>
          </cell>
          <cell r="R8228">
            <v>7982.6086956521704</v>
          </cell>
          <cell r="S8228">
            <v>92900</v>
          </cell>
          <cell r="T8228">
            <v>10377.391304347822</v>
          </cell>
          <cell r="U8228">
            <v>95377.391304347824</v>
          </cell>
          <cell r="V8228">
            <v>95300</v>
          </cell>
          <cell r="W8228">
            <v>3815.0956521739131</v>
          </cell>
          <cell r="X8228">
            <v>99192.486956521738</v>
          </cell>
        </row>
        <row r="8229">
          <cell r="E8229" t="str">
            <v>37.1E03.1541</v>
          </cell>
          <cell r="F8229" t="str">
            <v>23. HÓA SINH</v>
          </cell>
          <cell r="G8229" t="str">
            <v>23.120</v>
          </cell>
          <cell r="H8229" t="str">
            <v>Định lượng NSE (Neuron Specific Enolase) [Máu]</v>
          </cell>
          <cell r="I8229" t="str">
            <v>Định lượng NSE (Neuron Specific Enolase) [Máu]</v>
          </cell>
          <cell r="J8229" t="str">
            <v>Định lượng NSE (Neuron Specific Enolase) [Máu]</v>
          </cell>
          <cell r="K8229" t="str">
            <v>B</v>
          </cell>
          <cell r="M8229">
            <v>1553</v>
          </cell>
          <cell r="N8229">
            <v>1553</v>
          </cell>
          <cell r="P8229" t="str">
            <v>NSE (Neuron Specific Enolase)</v>
          </cell>
          <cell r="Q8229">
            <v>180000</v>
          </cell>
          <cell r="R8229">
            <v>15652.1739130435</v>
          </cell>
          <cell r="S8229">
            <v>195000</v>
          </cell>
          <cell r="T8229">
            <v>20347.826086956549</v>
          </cell>
          <cell r="U8229">
            <v>200347.82608695654</v>
          </cell>
          <cell r="V8229">
            <v>200300</v>
          </cell>
          <cell r="W8229">
            <v>8013.9130434782619</v>
          </cell>
          <cell r="X8229">
            <v>208361.73913043481</v>
          </cell>
        </row>
        <row r="8230">
          <cell r="E8230" t="str">
            <v>37.1E03.1542</v>
          </cell>
          <cell r="F8230" t="str">
            <v>23. HÓA SINH</v>
          </cell>
          <cell r="G8230" t="str">
            <v>23.242</v>
          </cell>
          <cell r="H8230" t="str">
            <v>Paracetamol</v>
          </cell>
          <cell r="I8230" t="str">
            <v>Paracetamol</v>
          </cell>
          <cell r="J8230" t="str">
            <v>Paracetamol</v>
          </cell>
          <cell r="K8230" t="str">
            <v>B</v>
          </cell>
          <cell r="M8230">
            <v>1554</v>
          </cell>
          <cell r="N8230">
            <v>1554</v>
          </cell>
          <cell r="P8230" t="str">
            <v>Paracetamol</v>
          </cell>
          <cell r="Q8230">
            <v>35000</v>
          </cell>
          <cell r="R8230">
            <v>3286.95652173913</v>
          </cell>
          <cell r="S8230">
            <v>38200</v>
          </cell>
          <cell r="T8230">
            <v>4273.0434782608691</v>
          </cell>
          <cell r="U8230">
            <v>39273.043478260872</v>
          </cell>
          <cell r="V8230">
            <v>39200</v>
          </cell>
          <cell r="W8230">
            <v>1570.9217391304348</v>
          </cell>
          <cell r="X8230">
            <v>40843.965217391305</v>
          </cell>
        </row>
        <row r="8231">
          <cell r="E8231" t="str">
            <v>37.1E03.1543</v>
          </cell>
          <cell r="F8231" t="str">
            <v>23. HÓA SINH</v>
          </cell>
          <cell r="G8231" t="str">
            <v>23.243</v>
          </cell>
          <cell r="H8231" t="str">
            <v>Phản ứng cố định bổ thể</v>
          </cell>
          <cell r="I8231" t="str">
            <v>Phản ứng cố định bổ thể</v>
          </cell>
          <cell r="J8231" t="str">
            <v>Phản ứng cố định bổ thể</v>
          </cell>
          <cell r="K8231" t="str">
            <v>B</v>
          </cell>
          <cell r="M8231">
            <v>1555</v>
          </cell>
          <cell r="N8231">
            <v>1555</v>
          </cell>
          <cell r="P8231" t="str">
            <v xml:space="preserve">Phản ứng cố định bổ thể </v>
          </cell>
          <cell r="Q8231">
            <v>30000</v>
          </cell>
          <cell r="R8231">
            <v>2817.3913043478301</v>
          </cell>
          <cell r="S8231">
            <v>32800</v>
          </cell>
          <cell r="T8231">
            <v>3662.608695652179</v>
          </cell>
          <cell r="U8231">
            <v>33662.608695652176</v>
          </cell>
          <cell r="V8231">
            <v>33600</v>
          </cell>
          <cell r="W8231">
            <v>1346.504347826087</v>
          </cell>
          <cell r="X8231">
            <v>35009.113043478261</v>
          </cell>
        </row>
        <row r="8232">
          <cell r="E8232" t="str">
            <v>37.1E03.1544</v>
          </cell>
          <cell r="F8232" t="str">
            <v>23. HÓA SINH</v>
          </cell>
          <cell r="G8232" t="str">
            <v>23.244</v>
          </cell>
          <cell r="H8232" t="str">
            <v>Phản ứng CRP</v>
          </cell>
          <cell r="I8232" t="str">
            <v>Phản ứng CRP</v>
          </cell>
          <cell r="J8232" t="str">
            <v>Phản ứng CRP</v>
          </cell>
          <cell r="K8232" t="str">
            <v>C</v>
          </cell>
          <cell r="M8232">
            <v>1556</v>
          </cell>
          <cell r="N8232">
            <v>1556</v>
          </cell>
          <cell r="P8232" t="str">
            <v>Phản ứng CRP</v>
          </cell>
          <cell r="Q8232">
            <v>20000</v>
          </cell>
          <cell r="R8232">
            <v>1878.26086956522</v>
          </cell>
          <cell r="S8232">
            <v>21800</v>
          </cell>
          <cell r="T8232">
            <v>2441.7391304347861</v>
          </cell>
          <cell r="U8232">
            <v>22441.739130434788</v>
          </cell>
          <cell r="V8232">
            <v>22400</v>
          </cell>
          <cell r="W8232">
            <v>897.66956521739155</v>
          </cell>
          <cell r="X8232">
            <v>23339.408695652179</v>
          </cell>
        </row>
        <row r="8233">
          <cell r="E8233" t="str">
            <v>37.1E03.1545</v>
          </cell>
          <cell r="F8233" t="str">
            <v>23. HÓA SINH</v>
          </cell>
          <cell r="G8233" t="str">
            <v>23.127</v>
          </cell>
          <cell r="H8233" t="str">
            <v>Định lượng Phenytoin [Máu]</v>
          </cell>
          <cell r="I8233" t="str">
            <v>Định lượng Phenytoin [Máu]</v>
          </cell>
          <cell r="J8233" t="str">
            <v>Định lượng Phenytoin [Máu]</v>
          </cell>
          <cell r="K8233" t="str">
            <v>A</v>
          </cell>
          <cell r="M8233">
            <v>1557</v>
          </cell>
          <cell r="N8233">
            <v>1557</v>
          </cell>
          <cell r="P8233" t="str">
            <v>Phenytoin</v>
          </cell>
          <cell r="Q8233">
            <v>75000</v>
          </cell>
          <cell r="R8233">
            <v>7043.4782608695696</v>
          </cell>
          <cell r="S8233">
            <v>82000</v>
          </cell>
          <cell r="T8233">
            <v>9156.5217391304395</v>
          </cell>
          <cell r="U8233">
            <v>84156.521739130432</v>
          </cell>
          <cell r="V8233">
            <v>84100</v>
          </cell>
          <cell r="W8233">
            <v>3366.2608695652175</v>
          </cell>
          <cell r="X8233">
            <v>87522.782608695648</v>
          </cell>
        </row>
        <row r="8234">
          <cell r="E8234" t="str">
            <v>37.1E03.1546</v>
          </cell>
          <cell r="F8234" t="str">
            <v>23. HÓA SINH</v>
          </cell>
          <cell r="G8234" t="str">
            <v>23.170</v>
          </cell>
          <cell r="H8234" t="str">
            <v>Định lượng yếu tố tân tạo mạch máu PLGF (Placental Growth Factor) [Máu]</v>
          </cell>
          <cell r="I8234" t="str">
            <v>Định lượng yếu tố tân tạo mạch máu PLGF (Placental Growth Factor) [Máu]</v>
          </cell>
          <cell r="J8234" t="str">
            <v>Định lượng yếu tố tân tạo mạch máu (PLGF – Placental Growth Factor) [Máu]</v>
          </cell>
          <cell r="K8234" t="str">
            <v>A</v>
          </cell>
          <cell r="M8234">
            <v>1558</v>
          </cell>
          <cell r="N8234">
            <v>1558</v>
          </cell>
          <cell r="P8234" t="str">
            <v>PLGF</v>
          </cell>
          <cell r="Q8234">
            <v>680000</v>
          </cell>
          <cell r="R8234">
            <v>62608.695652173898</v>
          </cell>
          <cell r="S8234">
            <v>742000</v>
          </cell>
          <cell r="T8234">
            <v>81391.304347826066</v>
          </cell>
          <cell r="U8234">
            <v>761391.30434782605</v>
          </cell>
          <cell r="V8234">
            <v>761300</v>
          </cell>
          <cell r="W8234">
            <v>30455.652173913044</v>
          </cell>
          <cell r="X8234">
            <v>791846.95652173914</v>
          </cell>
        </row>
        <row r="8235">
          <cell r="E8235" t="str">
            <v>37.1E03.1547</v>
          </cell>
          <cell r="F8235" t="str">
            <v>23. HÓA SINH</v>
          </cell>
          <cell r="G8235" t="str">
            <v>23.129</v>
          </cell>
          <cell r="H8235" t="str">
            <v>Định lượng Pre-albumin [Máu]</v>
          </cell>
          <cell r="I8235" t="str">
            <v>Định lượng Pre-albumin [Máu]</v>
          </cell>
          <cell r="J8235" t="str">
            <v>Định lượng Pre-albumin [Máu]</v>
          </cell>
          <cell r="K8235" t="str">
            <v>B</v>
          </cell>
          <cell r="M8235">
            <v>1559</v>
          </cell>
          <cell r="N8235">
            <v>1559</v>
          </cell>
          <cell r="P8235" t="str">
            <v>Pre albumin</v>
          </cell>
          <cell r="Q8235">
            <v>90000</v>
          </cell>
          <cell r="R8235">
            <v>8452.1739130434798</v>
          </cell>
          <cell r="S8235">
            <v>98400</v>
          </cell>
          <cell r="T8235">
            <v>10987.826086956524</v>
          </cell>
          <cell r="U8235">
            <v>100987.82608695653</v>
          </cell>
          <cell r="V8235">
            <v>100900</v>
          </cell>
          <cell r="W8235">
            <v>4039.5130434782614</v>
          </cell>
          <cell r="X8235">
            <v>105027.33913043479</v>
          </cell>
        </row>
        <row r="8236">
          <cell r="E8236" t="str">
            <v>37.1E03.1548</v>
          </cell>
          <cell r="F8236" t="str">
            <v>23. HÓA SINH</v>
          </cell>
          <cell r="G8236" t="str">
            <v>23.121</v>
          </cell>
          <cell r="H8236" t="str">
            <v>Định lượng proBNP (NT-proBNP) [Máu]</v>
          </cell>
          <cell r="I8236" t="str">
            <v>Định lượng proBNP (NT-proBNP) [Máu]</v>
          </cell>
          <cell r="J8236" t="str">
            <v>Định lượng proBNP (NT-proBNP) [Máu]</v>
          </cell>
          <cell r="K8236" t="str">
            <v>B</v>
          </cell>
          <cell r="M8236">
            <v>1560</v>
          </cell>
          <cell r="N8236">
            <v>1560</v>
          </cell>
          <cell r="P8236" t="str">
            <v xml:space="preserve">Pro-BNP (N-terminal pro B-type natriuretic peptid)        </v>
          </cell>
          <cell r="Q8236">
            <v>380000</v>
          </cell>
          <cell r="R8236">
            <v>34434.782608695597</v>
          </cell>
          <cell r="S8236">
            <v>414000</v>
          </cell>
          <cell r="T8236">
            <v>44765.217391304272</v>
          </cell>
          <cell r="U8236">
            <v>424765.21739130426</v>
          </cell>
          <cell r="V8236">
            <v>424700</v>
          </cell>
          <cell r="W8236">
            <v>16990.608695652172</v>
          </cell>
          <cell r="X8236">
            <v>441755.82608695643</v>
          </cell>
        </row>
        <row r="8237">
          <cell r="E8237" t="str">
            <v>37.1E03.1549</v>
          </cell>
          <cell r="F8237" t="str">
            <v>23. HÓA SINH</v>
          </cell>
          <cell r="G8237" t="str">
            <v>23.130</v>
          </cell>
          <cell r="H8237" t="str">
            <v>Định lượng Pro-calcitonin [Máu]</v>
          </cell>
          <cell r="I8237" t="str">
            <v>Định lượng Pro-calcitonin [Máu]</v>
          </cell>
          <cell r="J8237" t="str">
            <v>Định lượng Pro-calcitonin [Máu]</v>
          </cell>
          <cell r="K8237" t="str">
            <v>B</v>
          </cell>
          <cell r="M8237">
            <v>1561</v>
          </cell>
          <cell r="N8237">
            <v>1561</v>
          </cell>
          <cell r="P8237" t="str">
            <v xml:space="preserve">Pro-calcitonin        </v>
          </cell>
          <cell r="Q8237">
            <v>370000</v>
          </cell>
          <cell r="R8237">
            <v>34434.782608695597</v>
          </cell>
          <cell r="S8237">
            <v>404000</v>
          </cell>
          <cell r="T8237">
            <v>44765.217391304272</v>
          </cell>
          <cell r="U8237">
            <v>414765.21739130426</v>
          </cell>
          <cell r="V8237">
            <v>414700</v>
          </cell>
          <cell r="W8237">
            <v>16590.608695652172</v>
          </cell>
          <cell r="X8237">
            <v>431355.82608695643</v>
          </cell>
        </row>
        <row r="8238">
          <cell r="E8238" t="str">
            <v>37.1E03.1550</v>
          </cell>
          <cell r="F8238" t="str">
            <v>23. HÓA SINH</v>
          </cell>
          <cell r="G8238" t="str">
            <v>23.134</v>
          </cell>
          <cell r="H8238" t="str">
            <v>Định lượng Progesteron [Máu]</v>
          </cell>
          <cell r="I8238" t="str">
            <v>Định lượng Progesteron [Máu]</v>
          </cell>
          <cell r="J8238" t="str">
            <v>Định lượng Progesteron [Máu]</v>
          </cell>
          <cell r="K8238" t="str">
            <v>B</v>
          </cell>
          <cell r="M8238">
            <v>1562</v>
          </cell>
          <cell r="N8238">
            <v>1562</v>
          </cell>
          <cell r="P8238" t="str">
            <v>Progesteron</v>
          </cell>
          <cell r="Q8238">
            <v>75000</v>
          </cell>
          <cell r="R8238">
            <v>7043.4782608695696</v>
          </cell>
          <cell r="S8238">
            <v>82000</v>
          </cell>
          <cell r="T8238">
            <v>9156.5217391304395</v>
          </cell>
          <cell r="U8238">
            <v>84156.521739130432</v>
          </cell>
          <cell r="V8238">
            <v>84100</v>
          </cell>
          <cell r="W8238">
            <v>3366.2608695652175</v>
          </cell>
          <cell r="X8238">
            <v>87522.782608695648</v>
          </cell>
        </row>
        <row r="8239">
          <cell r="E8239" t="str">
            <v>37.1E03.1551</v>
          </cell>
          <cell r="F8239" t="str">
            <v>23. HÓA SINH</v>
          </cell>
          <cell r="G8239" t="str">
            <v>23.97</v>
          </cell>
          <cell r="H8239" t="str">
            <v>Định lượng IGFBP-3 (Insulin like growth factor binding protein 3) [Máu]</v>
          </cell>
          <cell r="I8239" t="str">
            <v>Định lượng IGFBP-3 (Insulin like growth factor binding protein 3) [Máu]</v>
          </cell>
          <cell r="J8239" t="str">
            <v>Định lượng IGFBP-3 (Insulin like growth factor binding protein 3) [Máu]</v>
          </cell>
          <cell r="K8239" t="str">
            <v>A</v>
          </cell>
          <cell r="M8239">
            <v>1563</v>
          </cell>
          <cell r="N8239">
            <v>1563</v>
          </cell>
          <cell r="P8239" t="str">
            <v>PRO-GRP</v>
          </cell>
          <cell r="Q8239">
            <v>325000</v>
          </cell>
          <cell r="R8239">
            <v>29739.130434782601</v>
          </cell>
          <cell r="S8239">
            <v>354000</v>
          </cell>
          <cell r="T8239">
            <v>38660.869565217377</v>
          </cell>
          <cell r="U8239">
            <v>363660.86956521741</v>
          </cell>
          <cell r="V8239">
            <v>363600</v>
          </cell>
          <cell r="W8239">
            <v>14546.434782608696</v>
          </cell>
          <cell r="X8239">
            <v>378207.30434782611</v>
          </cell>
        </row>
        <row r="8240">
          <cell r="E8240" t="str">
            <v>37.1E03.1551</v>
          </cell>
          <cell r="F8240" t="str">
            <v>23. HÓA SINH</v>
          </cell>
          <cell r="G8240" t="str">
            <v>23.137</v>
          </cell>
          <cell r="H8240" t="str">
            <v>Định lượng Pro-GRP (Pro- Gastrin-Releasing Peptide) [Máu]</v>
          </cell>
          <cell r="I8240" t="str">
            <v>Định lượng Pro-GRP (Pro- Gastrin-Releasing Peptide) [Máu]</v>
          </cell>
          <cell r="J8240" t="str">
            <v>Định lượng Pro-GRP (Pro- Gastrin-Releasing Peptide) [Máu]</v>
          </cell>
          <cell r="K8240" t="str">
            <v>A</v>
          </cell>
          <cell r="M8240">
            <v>1563</v>
          </cell>
          <cell r="N8240">
            <v>1563</v>
          </cell>
          <cell r="P8240" t="str">
            <v>PRO-GRP</v>
          </cell>
          <cell r="Q8240">
            <v>325000</v>
          </cell>
          <cell r="R8240">
            <v>29739.130434782601</v>
          </cell>
          <cell r="S8240">
            <v>354000</v>
          </cell>
          <cell r="T8240">
            <v>38660.869565217377</v>
          </cell>
          <cell r="U8240">
            <v>363660.86956521741</v>
          </cell>
          <cell r="V8240">
            <v>363600</v>
          </cell>
          <cell r="W8240">
            <v>14546.434782608696</v>
          </cell>
          <cell r="X8240">
            <v>378207.30434782611</v>
          </cell>
        </row>
        <row r="8241">
          <cell r="E8241" t="str">
            <v>37.1E03.1552</v>
          </cell>
          <cell r="F8241" t="str">
            <v>23. HÓA SINH</v>
          </cell>
          <cell r="G8241" t="str">
            <v>23.131</v>
          </cell>
          <cell r="H8241" t="str">
            <v>Định lượng Prolactin [Máu]</v>
          </cell>
          <cell r="I8241" t="str">
            <v>Định lượng Prolactin [Máu]</v>
          </cell>
          <cell r="J8241" t="str">
            <v>Định lượng Prolactin [Máu]</v>
          </cell>
          <cell r="K8241" t="str">
            <v>B</v>
          </cell>
          <cell r="M8241">
            <v>1564</v>
          </cell>
          <cell r="N8241">
            <v>1564</v>
          </cell>
          <cell r="P8241" t="str">
            <v>Prolactin</v>
          </cell>
          <cell r="Q8241">
            <v>70000</v>
          </cell>
          <cell r="R8241">
            <v>6573.9130434782601</v>
          </cell>
          <cell r="S8241">
            <v>76500</v>
          </cell>
          <cell r="T8241">
            <v>8546.0869565217381</v>
          </cell>
          <cell r="U8241">
            <v>78546.086956521744</v>
          </cell>
          <cell r="V8241">
            <v>78500</v>
          </cell>
          <cell r="W8241">
            <v>3141.8434782608697</v>
          </cell>
          <cell r="X8241">
            <v>81687.930434782611</v>
          </cell>
        </row>
        <row r="8242">
          <cell r="E8242" t="str">
            <v>37.1E03.1553</v>
          </cell>
          <cell r="F8242" t="str">
            <v>23. HÓA SINH</v>
          </cell>
          <cell r="G8242" t="str">
            <v>23.139</v>
          </cell>
          <cell r="H8242" t="str">
            <v>Định lượng PSA toàn phần (Total prostate-Specific Antigen) [Máu]</v>
          </cell>
          <cell r="I8242" t="str">
            <v>Định lượng PSA toàn phần (Total prostate-Specific Antigen) [Máu]</v>
          </cell>
          <cell r="J8242" t="str">
            <v>Định lượng PSA toàn phần (Total prostate-Specific Antigen) [Máu]</v>
          </cell>
          <cell r="K8242" t="str">
            <v>B</v>
          </cell>
          <cell r="M8242">
            <v>1565</v>
          </cell>
          <cell r="N8242">
            <v>1565</v>
          </cell>
          <cell r="P8242" t="str">
            <v>PSA</v>
          </cell>
          <cell r="Q8242">
            <v>85000</v>
          </cell>
          <cell r="R8242">
            <v>7982.6086956521704</v>
          </cell>
          <cell r="S8242">
            <v>92900</v>
          </cell>
          <cell r="T8242">
            <v>10377.391304347822</v>
          </cell>
          <cell r="U8242">
            <v>95377.391304347824</v>
          </cell>
          <cell r="V8242">
            <v>95300</v>
          </cell>
          <cell r="W8242">
            <v>3815.0956521739131</v>
          </cell>
          <cell r="X8242">
            <v>99192.486956521738</v>
          </cell>
        </row>
        <row r="8243">
          <cell r="E8243" t="str">
            <v>37.1E03.1554</v>
          </cell>
          <cell r="F8243" t="str">
            <v>23. HÓA SINH</v>
          </cell>
          <cell r="G8243" t="str">
            <v>23.138</v>
          </cell>
          <cell r="H8243" t="str">
            <v>Định lượng PSA tự do (Free prostate-Specific Antigen) [Máu]</v>
          </cell>
          <cell r="I8243" t="str">
            <v>Định lượng PSA tự do (Free prostate-Specific Antigen) [Máu]</v>
          </cell>
          <cell r="J8243" t="str">
            <v>Định lượng PSA tự do (Free prostate-Specific Antigen) [Máu]</v>
          </cell>
          <cell r="K8243" t="str">
            <v>B</v>
          </cell>
          <cell r="M8243">
            <v>1566</v>
          </cell>
          <cell r="N8243">
            <v>1566</v>
          </cell>
          <cell r="P8243" t="str">
            <v>PSA tự do (Free prostate-Specific Antigen)</v>
          </cell>
          <cell r="Q8243">
            <v>80000</v>
          </cell>
          <cell r="R8243">
            <v>7513.04347826087</v>
          </cell>
          <cell r="S8243">
            <v>87500</v>
          </cell>
          <cell r="T8243">
            <v>9766.9565217391319</v>
          </cell>
          <cell r="U8243">
            <v>89766.956521739135</v>
          </cell>
          <cell r="V8243">
            <v>89700</v>
          </cell>
          <cell r="W8243">
            <v>3590.6782608695653</v>
          </cell>
          <cell r="X8243">
            <v>93357.6347826087</v>
          </cell>
        </row>
        <row r="8244">
          <cell r="E8244" t="str">
            <v>37.1E03.1555</v>
          </cell>
          <cell r="F8244" t="str">
            <v>23. HÓA SINH</v>
          </cell>
          <cell r="G8244" t="str">
            <v>23.140</v>
          </cell>
          <cell r="H8244" t="str">
            <v>Định lượng PTH (Parathyroid Hormon) [Máu]</v>
          </cell>
          <cell r="I8244" t="str">
            <v>Định lượng PTH (Parathyroid Hormon) [Máu]</v>
          </cell>
          <cell r="J8244" t="str">
            <v>Định lượng PTH (Parathyroid Hormon) [Máu]</v>
          </cell>
          <cell r="K8244" t="str">
            <v>B</v>
          </cell>
          <cell r="M8244">
            <v>1567</v>
          </cell>
          <cell r="N8244">
            <v>1567</v>
          </cell>
          <cell r="P8244" t="str">
            <v>PTH</v>
          </cell>
          <cell r="Q8244">
            <v>220000</v>
          </cell>
          <cell r="R8244">
            <v>20347.826086956498</v>
          </cell>
          <cell r="S8244">
            <v>240000</v>
          </cell>
          <cell r="T8244">
            <v>26452.173913043447</v>
          </cell>
          <cell r="U8244">
            <v>246452.17391304346</v>
          </cell>
          <cell r="V8244">
            <v>246400</v>
          </cell>
          <cell r="W8244">
            <v>9858.0869565217381</v>
          </cell>
          <cell r="X8244">
            <v>256310.26086956519</v>
          </cell>
        </row>
        <row r="8245">
          <cell r="E8245" t="str">
            <v>37.1E03.1556</v>
          </cell>
          <cell r="F8245" t="str">
            <v>23. HÓA SINH</v>
          </cell>
          <cell r="G8245" t="str">
            <v>23.245</v>
          </cell>
          <cell r="H8245" t="str">
            <v>Quinin/Cloroquin/Mefloquin</v>
          </cell>
          <cell r="I8245" t="str">
            <v>Quinin/Cloroquin/Mefloquin</v>
          </cell>
          <cell r="J8245" t="str">
            <v>Quinin/Cloroquin/Mefloquin</v>
          </cell>
          <cell r="K8245" t="str">
            <v>B</v>
          </cell>
          <cell r="M8245">
            <v>1568</v>
          </cell>
          <cell r="N8245">
            <v>1568</v>
          </cell>
          <cell r="P8245" t="str">
            <v>Quinin/ Cloroquin/ Mefloquin</v>
          </cell>
          <cell r="Q8245">
            <v>75000</v>
          </cell>
          <cell r="R8245">
            <v>7043.4782608695696</v>
          </cell>
          <cell r="S8245">
            <v>82000</v>
          </cell>
          <cell r="T8245">
            <v>9156.5217391304395</v>
          </cell>
          <cell r="U8245">
            <v>84156.521739130432</v>
          </cell>
          <cell r="V8245">
            <v>84100</v>
          </cell>
          <cell r="W8245">
            <v>3366.2608695652175</v>
          </cell>
          <cell r="X8245">
            <v>87522.782608695648</v>
          </cell>
        </row>
        <row r="8246">
          <cell r="E8246" t="str">
            <v>37.1E03.1557</v>
          </cell>
          <cell r="F8246" t="str">
            <v>23. HÓA SINH</v>
          </cell>
          <cell r="G8246" t="str">
            <v>23.142</v>
          </cell>
          <cell r="H8246" t="str">
            <v>Định lượng RF (Rheumatoid Factor) [Máu]</v>
          </cell>
          <cell r="I8246" t="str">
            <v>Định lượng RF (Rheumatoid Factor) [Máu]</v>
          </cell>
          <cell r="J8246" t="str">
            <v>Định lượng RF (Reumatoid Factor) [Máu]</v>
          </cell>
          <cell r="K8246" t="str">
            <v>B</v>
          </cell>
          <cell r="M8246">
            <v>1569</v>
          </cell>
          <cell r="N8246">
            <v>1569</v>
          </cell>
          <cell r="P8246" t="str">
            <v>RF (Rheumatoid Factor)</v>
          </cell>
          <cell r="Q8246">
            <v>35000</v>
          </cell>
          <cell r="R8246">
            <v>3286.95652173913</v>
          </cell>
          <cell r="S8246">
            <v>38200</v>
          </cell>
          <cell r="T8246">
            <v>4273.0434782608691</v>
          </cell>
          <cell r="U8246">
            <v>39273.043478260872</v>
          </cell>
          <cell r="V8246">
            <v>39200</v>
          </cell>
          <cell r="W8246">
            <v>1570.9217391304348</v>
          </cell>
          <cell r="X8246">
            <v>40843.965217391305</v>
          </cell>
        </row>
        <row r="8247">
          <cell r="E8247" t="str">
            <v>37.1E03.1558</v>
          </cell>
          <cell r="F8247" t="str">
            <v>23. HÓA SINH</v>
          </cell>
          <cell r="G8247" t="str">
            <v>23.246</v>
          </cell>
          <cell r="H8247" t="str">
            <v>Định lượng Salicylate</v>
          </cell>
          <cell r="I8247" t="str">
            <v>Định lượng Salicylate</v>
          </cell>
          <cell r="J8247" t="str">
            <v>Salicylate</v>
          </cell>
          <cell r="K8247" t="str">
            <v>B</v>
          </cell>
          <cell r="M8247">
            <v>1570</v>
          </cell>
          <cell r="N8247">
            <v>1570</v>
          </cell>
          <cell r="P8247" t="str">
            <v>Salicylate</v>
          </cell>
          <cell r="Q8247">
            <v>70000</v>
          </cell>
          <cell r="R8247">
            <v>6573.9130434782601</v>
          </cell>
          <cell r="S8247">
            <v>76500</v>
          </cell>
          <cell r="T8247">
            <v>8546.0869565217381</v>
          </cell>
          <cell r="U8247">
            <v>78546.086956521744</v>
          </cell>
          <cell r="V8247">
            <v>78500</v>
          </cell>
          <cell r="W8247">
            <v>3141.8434782608697</v>
          </cell>
          <cell r="X8247">
            <v>81687.930434782611</v>
          </cell>
        </row>
        <row r="8248">
          <cell r="E8248" t="str">
            <v>37.1E03.1559</v>
          </cell>
          <cell r="F8248" t="str">
            <v>23. HÓA SINH</v>
          </cell>
          <cell r="G8248" t="str">
            <v>23.144</v>
          </cell>
          <cell r="H8248" t="str">
            <v>Định lượng SCC (Squamous cell carcinoma antigen) [Máu]</v>
          </cell>
          <cell r="I8248" t="str">
            <v>Định lượng SCC (Squamous cell carcinoma antigen) [Máu]</v>
          </cell>
          <cell r="J8248" t="str">
            <v>Định lượng SCC (Squamous cell carcinoma antigen) [Máu]</v>
          </cell>
          <cell r="K8248" t="str">
            <v>A</v>
          </cell>
          <cell r="M8248">
            <v>1571</v>
          </cell>
          <cell r="N8248">
            <v>1571</v>
          </cell>
          <cell r="P8248" t="str">
            <v>SCC</v>
          </cell>
          <cell r="Q8248">
            <v>190000</v>
          </cell>
          <cell r="R8248">
            <v>17217.391304347799</v>
          </cell>
          <cell r="S8248">
            <v>207000</v>
          </cell>
          <cell r="T8248">
            <v>22382.608695652136</v>
          </cell>
          <cell r="U8248">
            <v>212382.60869565213</v>
          </cell>
          <cell r="V8248">
            <v>212300</v>
          </cell>
          <cell r="W8248">
            <v>8495.3043478260861</v>
          </cell>
          <cell r="X8248">
            <v>220877.91304347821</v>
          </cell>
        </row>
        <row r="8249">
          <cell r="E8249" t="str">
            <v>37.1E03.1560</v>
          </cell>
          <cell r="F8249" t="str">
            <v>23. HÓA SINH</v>
          </cell>
          <cell r="G8249" t="str">
            <v>23.171</v>
          </cell>
          <cell r="H8249" t="str">
            <v>Định lượng yếu tố kháng tân tạo mạch máu sFlt-1 (soluble FMS like tyrosine kinase-1) [Máu]</v>
          </cell>
          <cell r="I8249" t="str">
            <v>Định lượng yếu tố kháng tân tạo mạch máu sFlt-1 (soluble FMS like tyrosine kinase-1) [Máu]</v>
          </cell>
          <cell r="J8249" t="str">
            <v>Định lượng yếu tố kháng tân tạo mạch máu (sFlt-1-solube FMS like tyrosinkinase-1) [Máu]</v>
          </cell>
          <cell r="K8249" t="str">
            <v>A</v>
          </cell>
          <cell r="M8249">
            <v>1572</v>
          </cell>
          <cell r="N8249">
            <v>1572</v>
          </cell>
          <cell r="P8249" t="str">
            <v>SFLT1</v>
          </cell>
          <cell r="Q8249">
            <v>680000</v>
          </cell>
          <cell r="R8249">
            <v>62608.695652173898</v>
          </cell>
          <cell r="S8249">
            <v>742000</v>
          </cell>
          <cell r="T8249">
            <v>81391.304347826066</v>
          </cell>
          <cell r="U8249">
            <v>761391.30434782605</v>
          </cell>
          <cell r="V8249">
            <v>761300</v>
          </cell>
          <cell r="W8249">
            <v>30455.652173913044</v>
          </cell>
          <cell r="X8249">
            <v>791846.95652173914</v>
          </cell>
        </row>
        <row r="8250">
          <cell r="E8250" t="str">
            <v>37.1E03.1561</v>
          </cell>
          <cell r="F8250" t="str">
            <v>23. HÓA SINH</v>
          </cell>
          <cell r="G8250" t="str">
            <v>23.68</v>
          </cell>
          <cell r="H8250" t="str">
            <v>Định lượng FT3 (Free Triiodothyronine) [Máu]</v>
          </cell>
          <cell r="I8250" t="str">
            <v>Định lượng FT3 (Free Triiodothyronine) [Máu]</v>
          </cell>
          <cell r="J8250" t="str">
            <v>Định lượng FT3 (Free Triiodothyronine) [Máu]</v>
          </cell>
          <cell r="K8250" t="str">
            <v>B</v>
          </cell>
          <cell r="M8250">
            <v>1573</v>
          </cell>
          <cell r="N8250">
            <v>1573</v>
          </cell>
          <cell r="P8250" t="str">
            <v>T3/FT3/T4/FT4 (1 loại)</v>
          </cell>
          <cell r="Q8250">
            <v>60000</v>
          </cell>
          <cell r="R8250">
            <v>5634.7826086956502</v>
          </cell>
          <cell r="S8250">
            <v>65600</v>
          </cell>
          <cell r="T8250">
            <v>7325.2173913043453</v>
          </cell>
          <cell r="U8250">
            <v>67325.217391304352</v>
          </cell>
          <cell r="V8250">
            <v>67300</v>
          </cell>
          <cell r="W8250">
            <v>2693.0086956521741</v>
          </cell>
          <cell r="X8250">
            <v>70018.226086956522</v>
          </cell>
        </row>
        <row r="8251">
          <cell r="E8251" t="str">
            <v>37.1E03.1561</v>
          </cell>
          <cell r="F8251" t="str">
            <v>23. HÓA SINH</v>
          </cell>
          <cell r="G8251" t="str">
            <v>23.69</v>
          </cell>
          <cell r="H8251" t="str">
            <v>Định lượng FT4 (Free Thyroxine) [Máu]</v>
          </cell>
          <cell r="I8251" t="str">
            <v>Định lượng FT4 (Free Thyroxine) [Máu]</v>
          </cell>
          <cell r="J8251" t="str">
            <v>Định lượng FT4 (Free Thyroxine) [Máu]</v>
          </cell>
          <cell r="K8251" t="str">
            <v>B</v>
          </cell>
          <cell r="M8251">
            <v>1573</v>
          </cell>
          <cell r="N8251">
            <v>1573</v>
          </cell>
          <cell r="P8251" t="str">
            <v>T3/FT3/T4/FT4 (1 loại)</v>
          </cell>
          <cell r="Q8251">
            <v>60000</v>
          </cell>
          <cell r="R8251">
            <v>5634.7826086956502</v>
          </cell>
          <cell r="S8251">
            <v>65600</v>
          </cell>
          <cell r="T8251">
            <v>7325.2173913043453</v>
          </cell>
          <cell r="U8251">
            <v>67325.217391304352</v>
          </cell>
          <cell r="V8251">
            <v>67300</v>
          </cell>
          <cell r="W8251">
            <v>2693.0086956521741</v>
          </cell>
          <cell r="X8251">
            <v>70018.226086956522</v>
          </cell>
        </row>
        <row r="8252">
          <cell r="E8252" t="str">
            <v>37.1E03.1561</v>
          </cell>
          <cell r="F8252" t="str">
            <v>23. HÓA SINH</v>
          </cell>
          <cell r="G8252" t="str">
            <v>23.147</v>
          </cell>
          <cell r="H8252" t="str">
            <v>Định lượng T3 (Tri iodothyronine) [Máu]</v>
          </cell>
          <cell r="I8252" t="str">
            <v>Định lượng T3 (Tri iodothyronine) [Máu]</v>
          </cell>
          <cell r="J8252" t="str">
            <v>Định lượng T3 (Tri iodothyronine) [Máu]</v>
          </cell>
          <cell r="K8252" t="str">
            <v>B</v>
          </cell>
          <cell r="M8252">
            <v>1573</v>
          </cell>
          <cell r="N8252">
            <v>1573</v>
          </cell>
          <cell r="P8252" t="str">
            <v>T3/FT3/T4/FT4 (1 loại)</v>
          </cell>
          <cell r="Q8252">
            <v>60000</v>
          </cell>
          <cell r="R8252">
            <v>5634.7826086956502</v>
          </cell>
          <cell r="S8252">
            <v>65600</v>
          </cell>
          <cell r="T8252">
            <v>7325.2173913043453</v>
          </cell>
          <cell r="U8252">
            <v>67325.217391304352</v>
          </cell>
          <cell r="V8252">
            <v>67300</v>
          </cell>
          <cell r="W8252">
            <v>2693.0086956521741</v>
          </cell>
          <cell r="X8252">
            <v>70018.226086956522</v>
          </cell>
        </row>
        <row r="8253">
          <cell r="E8253" t="str">
            <v>37.1E03.1561</v>
          </cell>
          <cell r="F8253" t="str">
            <v>23. HÓA SINH</v>
          </cell>
          <cell r="G8253" t="str">
            <v>23.148</v>
          </cell>
          <cell r="H8253" t="str">
            <v>Định lượng T4 (Thyroxine) [Máu]</v>
          </cell>
          <cell r="I8253" t="str">
            <v>Định lượng T4 (Thyroxine) [Máu]</v>
          </cell>
          <cell r="J8253" t="str">
            <v>Định lượng T4 (Thyroxine) [Máu]</v>
          </cell>
          <cell r="K8253" t="str">
            <v>B</v>
          </cell>
          <cell r="M8253">
            <v>1573</v>
          </cell>
          <cell r="N8253">
            <v>1573</v>
          </cell>
          <cell r="P8253" t="str">
            <v>T3/FT3/T4/FT4 (1 loại)</v>
          </cell>
          <cell r="Q8253">
            <v>60000</v>
          </cell>
          <cell r="R8253">
            <v>5634.7826086956502</v>
          </cell>
          <cell r="S8253">
            <v>65600</v>
          </cell>
          <cell r="T8253">
            <v>7325.2173913043453</v>
          </cell>
          <cell r="U8253">
            <v>67325.217391304352</v>
          </cell>
          <cell r="V8253">
            <v>67300</v>
          </cell>
          <cell r="W8253">
            <v>2693.0086956521741</v>
          </cell>
          <cell r="X8253">
            <v>70018.226086956522</v>
          </cell>
        </row>
        <row r="8254">
          <cell r="E8254" t="str">
            <v>37.1E03.1562</v>
          </cell>
          <cell r="F8254" t="str">
            <v>23. HÓA SINH</v>
          </cell>
          <cell r="G8254" t="str">
            <v>23.150</v>
          </cell>
          <cell r="H8254" t="str">
            <v>Định lượng Tacrolimus [Máu]</v>
          </cell>
          <cell r="I8254" t="str">
            <v>Định lượng Tacrolimus [Máu]</v>
          </cell>
          <cell r="J8254" t="str">
            <v>Định lượng Tacrolimus [Máu]</v>
          </cell>
          <cell r="K8254" t="str">
            <v>A</v>
          </cell>
          <cell r="M8254">
            <v>1574</v>
          </cell>
          <cell r="N8254">
            <v>1574</v>
          </cell>
          <cell r="P8254" t="str">
            <v>Tacrolimus</v>
          </cell>
          <cell r="Q8254">
            <v>673000</v>
          </cell>
          <cell r="R8254">
            <v>62608.695652173898</v>
          </cell>
          <cell r="S8254">
            <v>735000</v>
          </cell>
          <cell r="T8254">
            <v>81391.304347826066</v>
          </cell>
          <cell r="U8254">
            <v>754391.30434782605</v>
          </cell>
          <cell r="V8254">
            <v>754300</v>
          </cell>
          <cell r="W8254">
            <v>30175.652173913044</v>
          </cell>
          <cell r="X8254">
            <v>784566.95652173914</v>
          </cell>
        </row>
        <row r="8255">
          <cell r="E8255" t="str">
            <v>37.1E03.1563</v>
          </cell>
          <cell r="F8255" t="str">
            <v>23. HÓA SINH</v>
          </cell>
          <cell r="G8255" t="str">
            <v>23.151</v>
          </cell>
          <cell r="H8255" t="str">
            <v>Định lượng Testosterol [Máu]</v>
          </cell>
          <cell r="I8255" t="str">
            <v>Định lượng Testosterol [Máu]</v>
          </cell>
          <cell r="J8255" t="str">
            <v>Định lượng Testosterol [Máu]</v>
          </cell>
          <cell r="K8255" t="str">
            <v>B</v>
          </cell>
          <cell r="M8255">
            <v>1575</v>
          </cell>
          <cell r="N8255">
            <v>1575</v>
          </cell>
          <cell r="P8255" t="str">
            <v>Testosteron</v>
          </cell>
          <cell r="Q8255">
            <v>87000</v>
          </cell>
          <cell r="R8255">
            <v>8139.1304347826099</v>
          </cell>
          <cell r="S8255">
            <v>95100</v>
          </cell>
          <cell r="T8255">
            <v>10580.869565217392</v>
          </cell>
          <cell r="U8255">
            <v>97580.869565217392</v>
          </cell>
          <cell r="V8255">
            <v>97500</v>
          </cell>
          <cell r="W8255">
            <v>3903.2347826086957</v>
          </cell>
          <cell r="X8255">
            <v>101484.10434782608</v>
          </cell>
        </row>
        <row r="8256">
          <cell r="E8256" t="str">
            <v>37.1E03.1564</v>
          </cell>
          <cell r="F8256" t="str">
            <v>23. HÓA SINH</v>
          </cell>
          <cell r="G8256" t="str">
            <v>23.155</v>
          </cell>
          <cell r="H8256" t="str">
            <v>Định lượng Theophylline [Máu]</v>
          </cell>
          <cell r="I8256" t="str">
            <v>Định lượng Theophylline [Máu]</v>
          </cell>
          <cell r="J8256" t="str">
            <v>Định lượng Theophylline [Máu]</v>
          </cell>
          <cell r="K8256" t="str">
            <v>A</v>
          </cell>
          <cell r="M8256">
            <v>1576</v>
          </cell>
          <cell r="N8256">
            <v>1576</v>
          </cell>
          <cell r="P8256" t="str">
            <v>Theophylin</v>
          </cell>
          <cell r="Q8256">
            <v>75000</v>
          </cell>
          <cell r="R8256">
            <v>7043.4782608695696</v>
          </cell>
          <cell r="S8256">
            <v>82000</v>
          </cell>
          <cell r="T8256">
            <v>9156.5217391304395</v>
          </cell>
          <cell r="U8256">
            <v>84156.521739130432</v>
          </cell>
          <cell r="V8256">
            <v>84100</v>
          </cell>
          <cell r="W8256">
            <v>3366.2608695652175</v>
          </cell>
          <cell r="X8256">
            <v>87522.782608695648</v>
          </cell>
        </row>
        <row r="8257">
          <cell r="E8257" t="str">
            <v>37.1E03.1565</v>
          </cell>
          <cell r="F8257" t="str">
            <v>23. HÓA SINH</v>
          </cell>
          <cell r="G8257" t="str">
            <v>23.154</v>
          </cell>
          <cell r="H8257" t="str">
            <v>Định lượng Tg (Thyroglobulin) [Máu]</v>
          </cell>
          <cell r="I8257" t="str">
            <v>Định lượng Tg (Thyroglobulin) [Máu]</v>
          </cell>
          <cell r="J8257" t="str">
            <v>Định lượng Tg (Thyroglobulin) [Máu]</v>
          </cell>
          <cell r="K8257" t="str">
            <v>B</v>
          </cell>
          <cell r="M8257">
            <v>1577</v>
          </cell>
          <cell r="N8257">
            <v>1577</v>
          </cell>
          <cell r="P8257" t="str">
            <v>Thyroglobulin</v>
          </cell>
          <cell r="Q8257">
            <v>165000</v>
          </cell>
          <cell r="R8257">
            <v>14086.956521739099</v>
          </cell>
          <cell r="S8257">
            <v>179000</v>
          </cell>
          <cell r="T8257">
            <v>18313.043478260832</v>
          </cell>
          <cell r="U8257">
            <v>183313.04347826084</v>
          </cell>
          <cell r="V8257">
            <v>183300</v>
          </cell>
          <cell r="W8257">
            <v>7332.5217391304332</v>
          </cell>
          <cell r="X8257">
            <v>190645.56521739127</v>
          </cell>
        </row>
        <row r="8258">
          <cell r="E8258" t="str">
            <v>37.1E03.1566</v>
          </cell>
          <cell r="F8258" t="str">
            <v>23. HÓA SINH</v>
          </cell>
          <cell r="G8258" t="str">
            <v>23.156</v>
          </cell>
          <cell r="H8258" t="str">
            <v>Định lượng TRAb (TSH Receptor Antibodies) [Máu]</v>
          </cell>
          <cell r="I8258" t="str">
            <v>Định lượng TRAb (TSH Receptor Antibodies) [Máu]</v>
          </cell>
          <cell r="J8258" t="str">
            <v>Định lượng TRAb (TSH Receptor Antibodies) [Máu]</v>
          </cell>
          <cell r="K8258" t="str">
            <v>B</v>
          </cell>
          <cell r="M8258">
            <v>1578</v>
          </cell>
          <cell r="N8258">
            <v>1578</v>
          </cell>
          <cell r="P8258" t="str">
            <v>TRAb định lượng</v>
          </cell>
          <cell r="Q8258">
            <v>380000</v>
          </cell>
          <cell r="R8258">
            <v>34434.782608695597</v>
          </cell>
          <cell r="S8258">
            <v>414000</v>
          </cell>
          <cell r="T8258">
            <v>44765.217391304272</v>
          </cell>
          <cell r="U8258">
            <v>424765.21739130426</v>
          </cell>
          <cell r="V8258">
            <v>424700</v>
          </cell>
          <cell r="W8258">
            <v>16990.608695652172</v>
          </cell>
          <cell r="X8258">
            <v>441755.82608695643</v>
          </cell>
        </row>
        <row r="8259">
          <cell r="E8259" t="str">
            <v>37.1E03.1567</v>
          </cell>
          <cell r="F8259" t="str">
            <v>22. HUYẾT HỌC TRUYỀN MÁU</v>
          </cell>
          <cell r="G8259" t="str">
            <v>22.89</v>
          </cell>
          <cell r="H8259" t="str">
            <v>Định lượng Transferin</v>
          </cell>
          <cell r="I8259" t="str">
            <v>Định lượng Transferin</v>
          </cell>
          <cell r="J8259" t="str">
            <v>Định lượng Transferin</v>
          </cell>
          <cell r="K8259" t="str">
            <v>B</v>
          </cell>
          <cell r="M8259">
            <v>1579</v>
          </cell>
          <cell r="N8259">
            <v>1579</v>
          </cell>
          <cell r="P8259" t="str">
            <v>Transferin/độ bão hòa tranferin</v>
          </cell>
          <cell r="Q8259">
            <v>60000</v>
          </cell>
          <cell r="R8259">
            <v>5634.7826086956502</v>
          </cell>
          <cell r="S8259">
            <v>65600</v>
          </cell>
          <cell r="T8259">
            <v>7325.2173913043453</v>
          </cell>
          <cell r="U8259">
            <v>67325.217391304352</v>
          </cell>
          <cell r="V8259">
            <v>67300</v>
          </cell>
          <cell r="W8259">
            <v>2693.0086956521741</v>
          </cell>
          <cell r="X8259">
            <v>70018.226086956522</v>
          </cell>
        </row>
        <row r="8260">
          <cell r="E8260" t="str">
            <v>37.1E03.1567</v>
          </cell>
          <cell r="F8260" t="str">
            <v>22. HUYẾT HỌC TRUYỀN MÁU</v>
          </cell>
          <cell r="G8260" t="str">
            <v>22.87</v>
          </cell>
          <cell r="H8260" t="str">
            <v>Độ bão hòa Transferin</v>
          </cell>
          <cell r="I8260" t="str">
            <v>Độ bão hòa Transferin</v>
          </cell>
          <cell r="J8260" t="str">
            <v>Độ bão hòa Transferin</v>
          </cell>
          <cell r="K8260" t="str">
            <v>B</v>
          </cell>
          <cell r="M8260">
            <v>1579</v>
          </cell>
          <cell r="N8260">
            <v>1579</v>
          </cell>
          <cell r="P8260" t="str">
            <v>Transferin/độ bão hòa tranferin</v>
          </cell>
          <cell r="Q8260">
            <v>60000</v>
          </cell>
          <cell r="R8260">
            <v>5634.7826086956502</v>
          </cell>
          <cell r="S8260">
            <v>65600</v>
          </cell>
          <cell r="T8260">
            <v>7325.2173913043453</v>
          </cell>
          <cell r="U8260">
            <v>67325.217391304352</v>
          </cell>
          <cell r="V8260">
            <v>67300</v>
          </cell>
          <cell r="W8260">
            <v>2693.0086956521741</v>
          </cell>
          <cell r="X8260">
            <v>70018.226086956522</v>
          </cell>
        </row>
        <row r="8261">
          <cell r="E8261" t="str">
            <v>37.1E03.1567</v>
          </cell>
          <cell r="F8261" t="str">
            <v>23. HÓA SINH</v>
          </cell>
          <cell r="G8261" t="str">
            <v>23.157</v>
          </cell>
          <cell r="H8261" t="str">
            <v>Định lượng Transferrin [Máu]</v>
          </cell>
          <cell r="I8261" t="str">
            <v>Định lượng Transferrin [Máu]</v>
          </cell>
          <cell r="J8261" t="str">
            <v>Định lượng Transferin [Máu]</v>
          </cell>
          <cell r="K8261" t="str">
            <v>B</v>
          </cell>
          <cell r="M8261">
            <v>1579</v>
          </cell>
          <cell r="N8261">
            <v>1579</v>
          </cell>
          <cell r="P8261" t="str">
            <v>Transferin/độ bão hòa tranferin</v>
          </cell>
          <cell r="Q8261">
            <v>60000</v>
          </cell>
          <cell r="R8261">
            <v>5634.7826086956502</v>
          </cell>
          <cell r="S8261">
            <v>65600</v>
          </cell>
          <cell r="T8261">
            <v>7325.2173913043453</v>
          </cell>
          <cell r="U8261">
            <v>67325.217391304352</v>
          </cell>
          <cell r="V8261">
            <v>67300</v>
          </cell>
          <cell r="W8261">
            <v>2693.0086956521741</v>
          </cell>
          <cell r="X8261">
            <v>70018.226086956522</v>
          </cell>
        </row>
        <row r="8262">
          <cell r="E8262" t="str">
            <v>37.1E03.1568</v>
          </cell>
          <cell r="F8262" t="str">
            <v>23. HÓA SINH</v>
          </cell>
          <cell r="G8262" t="str">
            <v>23.247</v>
          </cell>
          <cell r="H8262" t="str">
            <v>Định lượng Tricyclic anti depressant</v>
          </cell>
          <cell r="I8262" t="str">
            <v>Định lượng Tricyclic anti depressant</v>
          </cell>
          <cell r="J8262" t="str">
            <v>Tricyclic anti depressant</v>
          </cell>
          <cell r="K8262" t="str">
            <v>B</v>
          </cell>
          <cell r="M8262">
            <v>1580</v>
          </cell>
          <cell r="N8262">
            <v>1580</v>
          </cell>
          <cell r="P8262" t="str">
            <v>Tricyclic anti depressant</v>
          </cell>
          <cell r="Q8262">
            <v>75000</v>
          </cell>
          <cell r="R8262">
            <v>7043.4782608695696</v>
          </cell>
          <cell r="S8262">
            <v>82000</v>
          </cell>
          <cell r="T8262">
            <v>9156.5217391304395</v>
          </cell>
          <cell r="U8262">
            <v>84156.521739130432</v>
          </cell>
          <cell r="V8262">
            <v>84100</v>
          </cell>
          <cell r="W8262">
            <v>3366.2608695652175</v>
          </cell>
          <cell r="X8262">
            <v>87522.782608695648</v>
          </cell>
        </row>
        <row r="8263">
          <cell r="E8263" t="str">
            <v>37.1E03.1569</v>
          </cell>
          <cell r="F8263" t="str">
            <v>23. HÓA SINH</v>
          </cell>
          <cell r="G8263" t="str">
            <v>23.161</v>
          </cell>
          <cell r="H8263" t="str">
            <v>Định lượng Troponin I [Máu]</v>
          </cell>
          <cell r="I8263" t="str">
            <v>Định lượng Troponin I [Máu]</v>
          </cell>
          <cell r="J8263" t="str">
            <v>Định lượng Troponin I [Máu]</v>
          </cell>
          <cell r="K8263" t="str">
            <v>B</v>
          </cell>
          <cell r="M8263">
            <v>1581</v>
          </cell>
          <cell r="N8263">
            <v>1581</v>
          </cell>
          <cell r="P8263" t="str">
            <v>Troponin T/I</v>
          </cell>
          <cell r="Q8263">
            <v>70000</v>
          </cell>
          <cell r="R8263">
            <v>6573.9130434782601</v>
          </cell>
          <cell r="S8263">
            <v>76500</v>
          </cell>
          <cell r="T8263">
            <v>8546.0869565217381</v>
          </cell>
          <cell r="U8263">
            <v>78546.086956521744</v>
          </cell>
          <cell r="V8263">
            <v>78500</v>
          </cell>
          <cell r="W8263">
            <v>3141.8434782608697</v>
          </cell>
          <cell r="X8263">
            <v>81687.930434782611</v>
          </cell>
        </row>
        <row r="8264">
          <cell r="E8264" t="str">
            <v>37.1E03.1569</v>
          </cell>
          <cell r="F8264" t="str">
            <v>23. HÓA SINH</v>
          </cell>
          <cell r="G8264" t="str">
            <v>23.159</v>
          </cell>
          <cell r="H8264" t="str">
            <v>Định lượng Troponin T [Máu]</v>
          </cell>
          <cell r="I8264" t="str">
            <v>Định lượng Troponin T [Máu]</v>
          </cell>
          <cell r="J8264" t="str">
            <v>Định lượng Troponin T [Máu]</v>
          </cell>
          <cell r="K8264" t="str">
            <v>B</v>
          </cell>
          <cell r="M8264">
            <v>1581</v>
          </cell>
          <cell r="N8264">
            <v>1581</v>
          </cell>
          <cell r="P8264" t="str">
            <v>Troponin T/I</v>
          </cell>
          <cell r="Q8264">
            <v>70000</v>
          </cell>
          <cell r="R8264">
            <v>6573.9130434782601</v>
          </cell>
          <cell r="S8264">
            <v>76500</v>
          </cell>
          <cell r="T8264">
            <v>8546.0869565217381</v>
          </cell>
          <cell r="U8264">
            <v>78546.086956521744</v>
          </cell>
          <cell r="V8264">
            <v>78500</v>
          </cell>
          <cell r="W8264">
            <v>3141.8434782608697</v>
          </cell>
          <cell r="X8264">
            <v>81687.930434782611</v>
          </cell>
        </row>
        <row r="8265">
          <cell r="E8265" t="str">
            <v>37.1E03.1569</v>
          </cell>
          <cell r="F8265" t="str">
            <v>23. HÓA SINH</v>
          </cell>
          <cell r="G8265" t="str">
            <v>23.160</v>
          </cell>
          <cell r="H8265" t="str">
            <v>Định lượng Troponin T hs [Máu]</v>
          </cell>
          <cell r="I8265" t="str">
            <v>Định lượng Troponin T hs [Máu]</v>
          </cell>
          <cell r="J8265" t="str">
            <v>Định lượng Troponin Ths [Máu]</v>
          </cell>
          <cell r="K8265" t="str">
            <v>B</v>
          </cell>
          <cell r="M8265">
            <v>1581</v>
          </cell>
          <cell r="N8265">
            <v>1581</v>
          </cell>
          <cell r="P8265" t="str">
            <v>Troponin T/I</v>
          </cell>
          <cell r="Q8265">
            <v>70000</v>
          </cell>
          <cell r="R8265">
            <v>6573.9130434782601</v>
          </cell>
          <cell r="S8265">
            <v>76500</v>
          </cell>
          <cell r="T8265">
            <v>8546.0869565217381</v>
          </cell>
          <cell r="U8265">
            <v>78546.086956521744</v>
          </cell>
          <cell r="V8265">
            <v>78500</v>
          </cell>
          <cell r="W8265">
            <v>3141.8434782608697</v>
          </cell>
          <cell r="X8265">
            <v>81687.930434782611</v>
          </cell>
        </row>
        <row r="8266">
          <cell r="E8266" t="str">
            <v>37.1E03.1570</v>
          </cell>
          <cell r="F8266" t="str">
            <v>23. HÓA SINH</v>
          </cell>
          <cell r="G8266" t="str">
            <v>23.162</v>
          </cell>
          <cell r="H8266" t="str">
            <v>Định lượng TSH (Thyroid Stimulating hormone) [Máu]</v>
          </cell>
          <cell r="I8266" t="str">
            <v>Định lượng TSH (Thyroid Stimulating hormone) [Máu]</v>
          </cell>
          <cell r="J8266" t="str">
            <v>Định lượng TSH (Thyroid Stimulating hormone) [Máu]</v>
          </cell>
          <cell r="K8266" t="str">
            <v>B</v>
          </cell>
          <cell r="M8266">
            <v>1582</v>
          </cell>
          <cell r="N8266">
            <v>1582</v>
          </cell>
          <cell r="P8266" t="str">
            <v>TSH</v>
          </cell>
          <cell r="Q8266">
            <v>55000</v>
          </cell>
          <cell r="R8266">
            <v>5165.2173913043498</v>
          </cell>
          <cell r="S8266">
            <v>60100</v>
          </cell>
          <cell r="T8266">
            <v>6714.7826086956547</v>
          </cell>
          <cell r="U8266">
            <v>61714.782608695656</v>
          </cell>
          <cell r="V8266">
            <v>61700</v>
          </cell>
          <cell r="W8266">
            <v>2468.5913043478263</v>
          </cell>
          <cell r="X8266">
            <v>64183.373913043484</v>
          </cell>
        </row>
        <row r="8267">
          <cell r="E8267" t="str">
            <v>37.1E03.1571</v>
          </cell>
          <cell r="F8267" t="str">
            <v>22. HUYẾT HỌC TRUYỀN MÁU</v>
          </cell>
          <cell r="G8267" t="str">
            <v>22.88</v>
          </cell>
          <cell r="H8267" t="str">
            <v>Định lượng vitamin B12</v>
          </cell>
          <cell r="I8267" t="str">
            <v>Định lượng vitamin B12</v>
          </cell>
          <cell r="J8267" t="str">
            <v>Định lượng vitamin B12</v>
          </cell>
          <cell r="K8267" t="str">
            <v>B</v>
          </cell>
          <cell r="M8267">
            <v>1583</v>
          </cell>
          <cell r="N8267">
            <v>1583</v>
          </cell>
          <cell r="P8267" t="str">
            <v>Vitamin B12</v>
          </cell>
          <cell r="Q8267">
            <v>70000</v>
          </cell>
          <cell r="R8267">
            <v>6573.9130434782601</v>
          </cell>
          <cell r="S8267">
            <v>76500</v>
          </cell>
          <cell r="T8267">
            <v>8546.0869565217381</v>
          </cell>
          <cell r="U8267">
            <v>78546.086956521744</v>
          </cell>
          <cell r="V8267">
            <v>78500</v>
          </cell>
          <cell r="W8267">
            <v>3141.8434782608697</v>
          </cell>
          <cell r="X8267">
            <v>81687.930434782611</v>
          </cell>
        </row>
        <row r="8268">
          <cell r="E8268" t="str">
            <v>37.1E03.1571</v>
          </cell>
          <cell r="F8268" t="str">
            <v>23. HÓA SINH</v>
          </cell>
          <cell r="G8268" t="str">
            <v>23.169</v>
          </cell>
          <cell r="H8268" t="str">
            <v>Định lượng Vitamin B12 [Máu]</v>
          </cell>
          <cell r="I8268" t="str">
            <v>Định lượng Vitamin B12 [Máu]</v>
          </cell>
          <cell r="J8268" t="str">
            <v>Định lượng Vitamin B12 [Máu]</v>
          </cell>
          <cell r="K8268" t="str">
            <v>B</v>
          </cell>
          <cell r="M8268">
            <v>1583</v>
          </cell>
          <cell r="N8268">
            <v>1583</v>
          </cell>
          <cell r="P8268" t="str">
            <v>Vitamin B12</v>
          </cell>
          <cell r="Q8268">
            <v>70000</v>
          </cell>
          <cell r="R8268">
            <v>6573.9130434782601</v>
          </cell>
          <cell r="S8268">
            <v>76500</v>
          </cell>
          <cell r="T8268">
            <v>8546.0869565217381</v>
          </cell>
          <cell r="U8268">
            <v>78546.086956521744</v>
          </cell>
          <cell r="V8268">
            <v>78500</v>
          </cell>
          <cell r="W8268">
            <v>3141.8434782608697</v>
          </cell>
          <cell r="X8268">
            <v>81687.930434782611</v>
          </cell>
        </row>
        <row r="8269">
          <cell r="E8269" t="str">
            <v>37.1E03.1572</v>
          </cell>
          <cell r="F8269" t="str">
            <v>23. HÓA SINH</v>
          </cell>
          <cell r="G8269" t="str">
            <v>23.248</v>
          </cell>
          <cell r="H8269" t="str">
            <v>Xác định Bacturate trong máu</v>
          </cell>
          <cell r="I8269" t="str">
            <v>Xác định Bacturate trong máu</v>
          </cell>
          <cell r="J8269" t="str">
            <v>Xác định Bacturate trong máu</v>
          </cell>
          <cell r="K8269" t="str">
            <v>B</v>
          </cell>
          <cell r="M8269">
            <v>1584</v>
          </cell>
          <cell r="N8269">
            <v>1584</v>
          </cell>
          <cell r="P8269" t="str">
            <v>Xác định Bacturate trong máu</v>
          </cell>
          <cell r="Q8269">
            <v>190000</v>
          </cell>
          <cell r="R8269">
            <v>17217.391304347799</v>
          </cell>
          <cell r="S8269">
            <v>207000</v>
          </cell>
          <cell r="T8269">
            <v>22382.608695652136</v>
          </cell>
          <cell r="U8269">
            <v>212382.60869565213</v>
          </cell>
          <cell r="V8269">
            <v>212300</v>
          </cell>
          <cell r="W8269">
            <v>8495.3043478260861</v>
          </cell>
          <cell r="X8269">
            <v>220877.91304347821</v>
          </cell>
        </row>
        <row r="8270">
          <cell r="E8270" t="str">
            <v>37.1E03.1574</v>
          </cell>
          <cell r="F8270" t="str">
            <v>23. HÓA SINH</v>
          </cell>
          <cell r="G8270" t="str">
            <v>23.250</v>
          </cell>
          <cell r="H8270" t="str">
            <v>Xác định các yếu tố vi lượng Fe (sắt)</v>
          </cell>
          <cell r="I8270" t="str">
            <v>Xác định các yếu tố vi lượng Fe (sắt)</v>
          </cell>
          <cell r="J8270" t="str">
            <v>Xác định các yếu tố vi lượng Fe (sắt)</v>
          </cell>
          <cell r="K8270" t="str">
            <v>C</v>
          </cell>
          <cell r="M8270">
            <v>1586</v>
          </cell>
          <cell r="N8270">
            <v>1586</v>
          </cell>
          <cell r="P8270" t="str">
            <v>Xác định các yếu tố vi lượng Fe (sắt)</v>
          </cell>
          <cell r="Q8270">
            <v>24000</v>
          </cell>
          <cell r="R8270">
            <v>2191.3043478260902</v>
          </cell>
          <cell r="S8270">
            <v>26100</v>
          </cell>
          <cell r="T8270">
            <v>2848.6956521739176</v>
          </cell>
          <cell r="U8270">
            <v>26848.695652173919</v>
          </cell>
          <cell r="V8270">
            <v>26800</v>
          </cell>
          <cell r="W8270">
            <v>1073.9478260869569</v>
          </cell>
          <cell r="X8270">
            <v>27922.643478260878</v>
          </cell>
        </row>
        <row r="8271">
          <cell r="E8271" t="str">
            <v>37.1E03.1575</v>
          </cell>
          <cell r="F8271" t="str">
            <v>23. HÓA SINH</v>
          </cell>
          <cell r="G8271" t="str">
            <v>23.173</v>
          </cell>
          <cell r="H8271" t="str">
            <v>Định tính Amphetamine (test nhanh) [niệu]</v>
          </cell>
          <cell r="I8271" t="str">
            <v>Định tính Amphetamine (test nhanh) [niệu]</v>
          </cell>
          <cell r="J8271" t="str">
            <v>Định tính Amphetamin (test nhanh) [niệu]</v>
          </cell>
          <cell r="K8271" t="str">
            <v>D</v>
          </cell>
          <cell r="M8271">
            <v>1588</v>
          </cell>
          <cell r="N8271">
            <v>1588</v>
          </cell>
          <cell r="P8271" t="str">
            <v>Amphetamin (định tính)</v>
          </cell>
          <cell r="Q8271">
            <v>40000</v>
          </cell>
          <cell r="R8271">
            <v>3756.52173913043</v>
          </cell>
          <cell r="S8271">
            <v>43700</v>
          </cell>
          <cell r="T8271">
            <v>4883.4782608695587</v>
          </cell>
          <cell r="U8271">
            <v>44883.47826086956</v>
          </cell>
          <cell r="V8271">
            <v>44800</v>
          </cell>
          <cell r="W8271">
            <v>1795.3391304347824</v>
          </cell>
          <cell r="X8271">
            <v>46678.817391304343</v>
          </cell>
        </row>
        <row r="8272">
          <cell r="E8272" t="str">
            <v>37.1E03.1576</v>
          </cell>
          <cell r="F8272" t="str">
            <v>23. HÓA SINH</v>
          </cell>
          <cell r="G8272" t="str">
            <v>23.175</v>
          </cell>
          <cell r="H8272" t="str">
            <v>Định lượng Amylase [niệu]</v>
          </cell>
          <cell r="I8272" t="str">
            <v>Định lượng Amylase [niệu]</v>
          </cell>
          <cell r="J8272" t="str">
            <v>Định lượng Amylase (niệu)</v>
          </cell>
          <cell r="K8272" t="str">
            <v>C</v>
          </cell>
          <cell r="M8272">
            <v>1589</v>
          </cell>
          <cell r="N8272">
            <v>1589</v>
          </cell>
          <cell r="P8272" t="str">
            <v>Amylase niệu</v>
          </cell>
          <cell r="Q8272">
            <v>35000</v>
          </cell>
          <cell r="R8272">
            <v>3286.95652173913</v>
          </cell>
          <cell r="S8272">
            <v>38200</v>
          </cell>
          <cell r="T8272">
            <v>4273.0434782608691</v>
          </cell>
          <cell r="U8272">
            <v>39273.043478260872</v>
          </cell>
          <cell r="V8272">
            <v>39200</v>
          </cell>
          <cell r="W8272">
            <v>1570.9217391304348</v>
          </cell>
          <cell r="X8272">
            <v>40843.965217391305</v>
          </cell>
        </row>
        <row r="8273">
          <cell r="E8273" t="str">
            <v>37.1E03.1577</v>
          </cell>
          <cell r="F8273" t="str">
            <v>23. HÓA SINH</v>
          </cell>
          <cell r="G8273" t="str">
            <v>23.180</v>
          </cell>
          <cell r="H8273" t="str">
            <v>Định lượng Canxi (niệu)</v>
          </cell>
          <cell r="I8273" t="str">
            <v>Định lượng Canxi (niệu)</v>
          </cell>
          <cell r="J8273" t="str">
            <v>Định lượng Canxi (niệu)</v>
          </cell>
          <cell r="K8273" t="str">
            <v>C</v>
          </cell>
          <cell r="M8273">
            <v>1590</v>
          </cell>
          <cell r="N8273">
            <v>1590</v>
          </cell>
          <cell r="P8273" t="str">
            <v>Calci niệu</v>
          </cell>
          <cell r="Q8273">
            <v>23000</v>
          </cell>
          <cell r="R8273">
            <v>2034.78260869565</v>
          </cell>
          <cell r="S8273">
            <v>25000</v>
          </cell>
          <cell r="T8273">
            <v>2645.2173913043453</v>
          </cell>
          <cell r="U8273">
            <v>25645.217391304344</v>
          </cell>
          <cell r="V8273">
            <v>25600</v>
          </cell>
          <cell r="W8273">
            <v>1025.8086956521738</v>
          </cell>
          <cell r="X8273">
            <v>26671.026086956517</v>
          </cell>
        </row>
        <row r="8274">
          <cell r="E8274" t="str">
            <v>37.1E03.1578</v>
          </cell>
          <cell r="F8274" t="str">
            <v>23. HÓA SINH</v>
          </cell>
          <cell r="G8274" t="str">
            <v>23.181</v>
          </cell>
          <cell r="H8274" t="str">
            <v>Định lượng Catecholamin (niệu)</v>
          </cell>
          <cell r="I8274" t="str">
            <v>Định lượng Catecholamin (niệu)</v>
          </cell>
          <cell r="J8274" t="str">
            <v>Định lượng Catecholamin (niệu)</v>
          </cell>
          <cell r="K8274" t="str">
            <v>B</v>
          </cell>
          <cell r="M8274">
            <v>1591</v>
          </cell>
          <cell r="N8274">
            <v>1591</v>
          </cell>
          <cell r="P8274" t="str">
            <v>Catecholamin niệu (HPLC)</v>
          </cell>
          <cell r="Q8274">
            <v>390000</v>
          </cell>
          <cell r="R8274">
            <v>36000</v>
          </cell>
          <cell r="S8274">
            <v>426000</v>
          </cell>
          <cell r="T8274">
            <v>46800</v>
          </cell>
          <cell r="U8274">
            <v>436800</v>
          </cell>
          <cell r="V8274">
            <v>436800</v>
          </cell>
          <cell r="W8274">
            <v>17472</v>
          </cell>
          <cell r="X8274">
            <v>454272</v>
          </cell>
        </row>
        <row r="8275">
          <cell r="E8275" t="str">
            <v>37.1E03.1579</v>
          </cell>
          <cell r="F8275" t="str">
            <v>23. HÓA SINH</v>
          </cell>
          <cell r="G8275" t="str">
            <v>23.200</v>
          </cell>
          <cell r="H8275" t="str">
            <v>Điện di Protein nước tiểu (máy tự động)</v>
          </cell>
          <cell r="I8275" t="str">
            <v>Điện di Protein nước tiểu (máy tự động)</v>
          </cell>
          <cell r="J8275" t="str">
            <v>Điện di Protein nước tiểu (máy tự động)</v>
          </cell>
          <cell r="K8275" t="str">
            <v>A</v>
          </cell>
          <cell r="M8275">
            <v>1592</v>
          </cell>
          <cell r="N8275">
            <v>1592</v>
          </cell>
          <cell r="P8275" t="str">
            <v>Điện di Protein nước tiểu (máy tự động)</v>
          </cell>
          <cell r="Q8275">
            <v>150000</v>
          </cell>
          <cell r="R8275">
            <v>14086.956521739099</v>
          </cell>
          <cell r="S8275">
            <v>164000</v>
          </cell>
          <cell r="T8275">
            <v>18313.043478260832</v>
          </cell>
          <cell r="U8275">
            <v>168313.04347826084</v>
          </cell>
          <cell r="V8275">
            <v>168300</v>
          </cell>
          <cell r="W8275">
            <v>6732.5217391304332</v>
          </cell>
          <cell r="X8275">
            <v>175045.56521739127</v>
          </cell>
        </row>
        <row r="8276">
          <cell r="E8276" t="str">
            <v>37.1E03.1580</v>
          </cell>
          <cell r="F8276" t="str">
            <v>23. HÓA SINH</v>
          </cell>
          <cell r="G8276" t="str">
            <v>23.172</v>
          </cell>
          <cell r="H8276" t="str">
            <v>Điện giải (Na, K, Cl) [niệu]</v>
          </cell>
          <cell r="I8276" t="str">
            <v>Điện giải (Na, K, Cl) [niệu]</v>
          </cell>
          <cell r="J8276" t="str">
            <v>Điện giải (Na, K, Cl) (niệu)</v>
          </cell>
          <cell r="K8276" t="str">
            <v>C</v>
          </cell>
          <cell r="M8276">
            <v>1593</v>
          </cell>
          <cell r="N8276">
            <v>1593</v>
          </cell>
          <cell r="O8276" t="str">
            <v>Áp dụng cho cả trường hợp cho kết quả nhiều hơn 3 chỉ số.</v>
          </cell>
          <cell r="P8276" t="str">
            <v>Điện giải đồ ( Na, K, Cl) niệu</v>
          </cell>
          <cell r="Q8276">
            <v>27000</v>
          </cell>
          <cell r="R8276">
            <v>2504.3478260869601</v>
          </cell>
          <cell r="S8276">
            <v>29500</v>
          </cell>
          <cell r="T8276">
            <v>3255.652173913048</v>
          </cell>
          <cell r="U8276">
            <v>30255.652173913048</v>
          </cell>
          <cell r="V8276">
            <v>30200</v>
          </cell>
          <cell r="W8276">
            <v>1210.2260869565218</v>
          </cell>
          <cell r="X8276">
            <v>31465.878260869569</v>
          </cell>
        </row>
        <row r="8277">
          <cell r="E8277" t="str">
            <v>37.1E03.1581</v>
          </cell>
          <cell r="F8277" t="str">
            <v>23. HÓA SINH</v>
          </cell>
          <cell r="G8277" t="str">
            <v>23.251</v>
          </cell>
          <cell r="H8277" t="str">
            <v>Định lượng DPD (deoxypyridinoline)</v>
          </cell>
          <cell r="I8277" t="str">
            <v>Định lượng DPD (deoxypyridinoline)</v>
          </cell>
          <cell r="J8277" t="str">
            <v>DPD</v>
          </cell>
          <cell r="K8277" t="str">
            <v>B</v>
          </cell>
          <cell r="M8277">
            <v>1594</v>
          </cell>
          <cell r="N8277">
            <v>1594</v>
          </cell>
          <cell r="P8277" t="str">
            <v>DPD</v>
          </cell>
          <cell r="Q8277">
            <v>180000</v>
          </cell>
          <cell r="R8277">
            <v>15652.1739130435</v>
          </cell>
          <cell r="S8277">
            <v>195000</v>
          </cell>
          <cell r="T8277">
            <v>20347.826086956549</v>
          </cell>
          <cell r="U8277">
            <v>200347.82608695654</v>
          </cell>
          <cell r="V8277">
            <v>200300</v>
          </cell>
          <cell r="W8277">
            <v>8013.9130434782619</v>
          </cell>
          <cell r="X8277">
            <v>208361.73913043481</v>
          </cell>
        </row>
        <row r="8278">
          <cell r="E8278" t="str">
            <v>37.1E03.1582</v>
          </cell>
          <cell r="F8278" t="str">
            <v>23. HÓA SINH</v>
          </cell>
          <cell r="G8278" t="str">
            <v>23.186</v>
          </cell>
          <cell r="H8278" t="str">
            <v>Định tính Dưỡng chấp [niệu]</v>
          </cell>
          <cell r="I8278" t="str">
            <v>Định tính Dưỡng chấp [niệu]</v>
          </cell>
          <cell r="J8278" t="str">
            <v>Định tính Dưỡng chấp [niệu]</v>
          </cell>
          <cell r="K8278" t="str">
            <v>C</v>
          </cell>
          <cell r="M8278">
            <v>1595</v>
          </cell>
          <cell r="N8278">
            <v>1595</v>
          </cell>
          <cell r="P8278" t="str">
            <v>Dưỡng chấp</v>
          </cell>
          <cell r="Q8278">
            <v>20000</v>
          </cell>
          <cell r="R8278">
            <v>1878.26086956522</v>
          </cell>
          <cell r="S8278">
            <v>21800</v>
          </cell>
          <cell r="T8278">
            <v>2441.7391304347861</v>
          </cell>
          <cell r="U8278">
            <v>22441.739130434788</v>
          </cell>
          <cell r="V8278">
            <v>22400</v>
          </cell>
          <cell r="W8278">
            <v>897.66956521739155</v>
          </cell>
          <cell r="X8278">
            <v>23339.408695652179</v>
          </cell>
        </row>
        <row r="8279">
          <cell r="E8279" t="str">
            <v>37.1E03.1585</v>
          </cell>
          <cell r="F8279" t="str">
            <v>23. HÓA SINH</v>
          </cell>
          <cell r="G8279" t="str">
            <v>23.254</v>
          </cell>
          <cell r="H8279" t="str">
            <v>Hydrocorticosteroid định lượng</v>
          </cell>
          <cell r="I8279" t="str">
            <v>Hydrocorticosteroid định lượng</v>
          </cell>
          <cell r="J8279" t="str">
            <v>Hydrocorticosteroid định lượng</v>
          </cell>
          <cell r="K8279" t="str">
            <v>B</v>
          </cell>
          <cell r="M8279">
            <v>1598</v>
          </cell>
          <cell r="N8279">
            <v>1598</v>
          </cell>
          <cell r="P8279" t="str">
            <v>Hydrocorticosteroid định lượng</v>
          </cell>
          <cell r="Q8279">
            <v>36000</v>
          </cell>
          <cell r="R8279">
            <v>3286.95652173913</v>
          </cell>
          <cell r="S8279">
            <v>39200</v>
          </cell>
          <cell r="T8279">
            <v>4273.0434782608691</v>
          </cell>
          <cell r="U8279">
            <v>40273.043478260872</v>
          </cell>
          <cell r="V8279">
            <v>40200</v>
          </cell>
          <cell r="W8279">
            <v>1610.9217391304348</v>
          </cell>
          <cell r="X8279">
            <v>41883.965217391305</v>
          </cell>
        </row>
        <row r="8280">
          <cell r="E8280" t="str">
            <v>37.1E03.1586</v>
          </cell>
          <cell r="F8280" t="str">
            <v>23. HÓA SINH</v>
          </cell>
          <cell r="G8280" t="str">
            <v>23.188</v>
          </cell>
          <cell r="H8280" t="str">
            <v>Định tính Marijuana (THC) (test nhanh) [niệu]</v>
          </cell>
          <cell r="I8280" t="str">
            <v>Định tính Marijuana (THC) (test nhanh) [niệu]</v>
          </cell>
          <cell r="J8280" t="str">
            <v>Định tính Marijuana (THC) (test nhanh) [niệu]</v>
          </cell>
          <cell r="K8280" t="str">
            <v>D</v>
          </cell>
          <cell r="M8280">
            <v>1599</v>
          </cell>
          <cell r="N8280">
            <v>1599</v>
          </cell>
          <cell r="P8280" t="str">
            <v>Marijuana định tính</v>
          </cell>
          <cell r="Q8280">
            <v>40000</v>
          </cell>
          <cell r="R8280">
            <v>3756.52173913043</v>
          </cell>
          <cell r="S8280">
            <v>43700</v>
          </cell>
          <cell r="T8280">
            <v>4883.4782608695587</v>
          </cell>
          <cell r="U8280">
            <v>44883.47826086956</v>
          </cell>
          <cell r="V8280">
            <v>44800</v>
          </cell>
          <cell r="W8280">
            <v>1795.3391304347824</v>
          </cell>
          <cell r="X8280">
            <v>46678.817391304343</v>
          </cell>
        </row>
        <row r="8281">
          <cell r="E8281" t="str">
            <v>37.1E03.1587</v>
          </cell>
          <cell r="F8281" t="str">
            <v>23. HÓA SINH</v>
          </cell>
          <cell r="G8281" t="str">
            <v>23.189</v>
          </cell>
          <cell r="H8281" t="str">
            <v>Định lượng MAU (Micro Albumin Urine) [niệu]</v>
          </cell>
          <cell r="I8281" t="str">
            <v>Định lượng MAU (Micro Albumin Urine) [niệu]</v>
          </cell>
          <cell r="J8281" t="str">
            <v>Định lượng MAU (Micro Albumin Arine) [niệu]</v>
          </cell>
          <cell r="K8281" t="str">
            <v>B</v>
          </cell>
          <cell r="M8281">
            <v>1600</v>
          </cell>
          <cell r="N8281">
            <v>1600</v>
          </cell>
          <cell r="P8281" t="str">
            <v>Micro Albumin</v>
          </cell>
          <cell r="Q8281">
            <v>40000</v>
          </cell>
          <cell r="R8281">
            <v>3756.52173913043</v>
          </cell>
          <cell r="S8281">
            <v>43700</v>
          </cell>
          <cell r="T8281">
            <v>4883.4782608695587</v>
          </cell>
          <cell r="U8281">
            <v>44883.47826086956</v>
          </cell>
          <cell r="V8281">
            <v>44800</v>
          </cell>
          <cell r="W8281">
            <v>1795.3391304347824</v>
          </cell>
          <cell r="X8281">
            <v>46678.817391304343</v>
          </cell>
        </row>
        <row r="8282">
          <cell r="E8282" t="str">
            <v>37.1E03.1588</v>
          </cell>
          <cell r="F8282" t="str">
            <v>23. HÓA SINH</v>
          </cell>
          <cell r="G8282" t="str">
            <v>23.255</v>
          </cell>
          <cell r="H8282" t="str">
            <v>Oestrogen toàn phần định lượng</v>
          </cell>
          <cell r="I8282" t="str">
            <v>Oestrogen toàn phần định lượng</v>
          </cell>
          <cell r="J8282" t="str">
            <v>Oestrogen toàn phần định lượng</v>
          </cell>
          <cell r="K8282" t="str">
            <v>B</v>
          </cell>
          <cell r="M8282">
            <v>1601</v>
          </cell>
          <cell r="N8282">
            <v>1601</v>
          </cell>
          <cell r="P8282" t="str">
            <v>Oestrogen toàn phần định lượng</v>
          </cell>
          <cell r="Q8282">
            <v>30000</v>
          </cell>
          <cell r="R8282">
            <v>2817.3913043478301</v>
          </cell>
          <cell r="S8282">
            <v>32800</v>
          </cell>
          <cell r="T8282">
            <v>3662.608695652179</v>
          </cell>
          <cell r="U8282">
            <v>33662.608695652176</v>
          </cell>
          <cell r="V8282">
            <v>33600</v>
          </cell>
          <cell r="W8282">
            <v>1346.504347826087</v>
          </cell>
          <cell r="X8282">
            <v>35009.113043478261</v>
          </cell>
        </row>
        <row r="8283">
          <cell r="E8283" t="str">
            <v>37.1E03.1589</v>
          </cell>
          <cell r="F8283" t="str">
            <v>23. HÓA SINH</v>
          </cell>
          <cell r="G8283" t="str">
            <v>23.195</v>
          </cell>
          <cell r="H8283" t="str">
            <v>Định tính Codein (test nhanh) [niệu]</v>
          </cell>
          <cell r="I8283" t="str">
            <v>Định tính Codein (test nhanh) [niệu]</v>
          </cell>
          <cell r="J8283" t="str">
            <v>Định tính Codein (test nhanh) [niệu]</v>
          </cell>
          <cell r="K8283" t="str">
            <v>D</v>
          </cell>
          <cell r="M8283">
            <v>1602</v>
          </cell>
          <cell r="N8283">
            <v>1602</v>
          </cell>
          <cell r="P8283" t="str">
            <v>Opiate định tính</v>
          </cell>
          <cell r="Q8283">
            <v>40000</v>
          </cell>
          <cell r="R8283">
            <v>3756.52173913043</v>
          </cell>
          <cell r="S8283">
            <v>43700</v>
          </cell>
          <cell r="T8283">
            <v>4883.4782608695587</v>
          </cell>
          <cell r="U8283">
            <v>44883.47826086956</v>
          </cell>
          <cell r="V8283">
            <v>44800</v>
          </cell>
          <cell r="W8283">
            <v>1795.3391304347824</v>
          </cell>
          <cell r="X8283">
            <v>46678.817391304343</v>
          </cell>
        </row>
        <row r="8284">
          <cell r="E8284" t="str">
            <v>37.1E03.1589</v>
          </cell>
          <cell r="F8284" t="str">
            <v>23. HÓA SINH</v>
          </cell>
          <cell r="G8284" t="str">
            <v>23.194</v>
          </cell>
          <cell r="H8284" t="str">
            <v>Định tính Morphin (test nhanh) [niệu]</v>
          </cell>
          <cell r="I8284" t="str">
            <v>Định tính Morphin (test nhanh) [niệu]</v>
          </cell>
          <cell r="J8284" t="str">
            <v>Định tính Morphin (test nhanh) [niệu]</v>
          </cell>
          <cell r="K8284" t="str">
            <v>D</v>
          </cell>
          <cell r="M8284">
            <v>1602</v>
          </cell>
          <cell r="N8284">
            <v>1602</v>
          </cell>
          <cell r="P8284" t="str">
            <v>Opiate định tính</v>
          </cell>
          <cell r="Q8284">
            <v>40000</v>
          </cell>
          <cell r="R8284">
            <v>3756.52173913043</v>
          </cell>
          <cell r="S8284">
            <v>43700</v>
          </cell>
          <cell r="T8284">
            <v>4883.4782608695587</v>
          </cell>
          <cell r="U8284">
            <v>44883.47826086956</v>
          </cell>
          <cell r="V8284">
            <v>44800</v>
          </cell>
          <cell r="W8284">
            <v>1795.3391304347824</v>
          </cell>
          <cell r="X8284">
            <v>46678.817391304343</v>
          </cell>
        </row>
        <row r="8285">
          <cell r="E8285" t="str">
            <v>37.1E03.1589</v>
          </cell>
          <cell r="F8285" t="str">
            <v>23. HÓA SINH</v>
          </cell>
          <cell r="G8285" t="str">
            <v>23.193</v>
          </cell>
          <cell r="H8285" t="str">
            <v>Định tính Opiate (test nhanh) [niệu]</v>
          </cell>
          <cell r="I8285" t="str">
            <v>Định tính Opiate (test nhanh) [niệu]</v>
          </cell>
          <cell r="J8285" t="str">
            <v>Định tính Opiate (test nhanh) [niệu]</v>
          </cell>
          <cell r="K8285" t="str">
            <v>D</v>
          </cell>
          <cell r="M8285">
            <v>1602</v>
          </cell>
          <cell r="N8285">
            <v>1602</v>
          </cell>
          <cell r="P8285" t="str">
            <v>Opiate định tính</v>
          </cell>
          <cell r="Q8285">
            <v>40000</v>
          </cell>
          <cell r="R8285">
            <v>3756.52173913043</v>
          </cell>
          <cell r="S8285">
            <v>43700</v>
          </cell>
          <cell r="T8285">
            <v>4883.4782608695587</v>
          </cell>
          <cell r="U8285">
            <v>44883.47826086956</v>
          </cell>
          <cell r="V8285">
            <v>44800</v>
          </cell>
          <cell r="W8285">
            <v>1795.3391304347824</v>
          </cell>
          <cell r="X8285">
            <v>46678.817391304343</v>
          </cell>
        </row>
        <row r="8286">
          <cell r="E8286" t="str">
            <v>37.1E03.1589</v>
          </cell>
          <cell r="F8286" t="str">
            <v>6. TÂM THẦN</v>
          </cell>
          <cell r="G8286" t="str">
            <v>6.73</v>
          </cell>
          <cell r="H8286" t="str">
            <v>Test nhanh phát hiện chất opiat trong nước tiểu</v>
          </cell>
          <cell r="I8286" t="str">
            <v>Test nhanh phát hiện chất opiat trong nước tiểu</v>
          </cell>
          <cell r="J8286" t="str">
            <v>Test nhanh phát hiện chất opiats trong nước tiểu</v>
          </cell>
          <cell r="K8286" t="str">
            <v>C</v>
          </cell>
          <cell r="M8286">
            <v>1602</v>
          </cell>
          <cell r="N8286">
            <v>1602</v>
          </cell>
          <cell r="P8286" t="str">
            <v>Opiate định tính</v>
          </cell>
          <cell r="Q8286">
            <v>40000</v>
          </cell>
          <cell r="R8286">
            <v>3756.52173913043</v>
          </cell>
          <cell r="S8286">
            <v>43700</v>
          </cell>
          <cell r="T8286">
            <v>4883.4782608695587</v>
          </cell>
          <cell r="U8286">
            <v>44883.47826086956</v>
          </cell>
          <cell r="V8286">
            <v>44800</v>
          </cell>
          <cell r="W8286">
            <v>1795.3391304347824</v>
          </cell>
          <cell r="X8286">
            <v>46678.817391304343</v>
          </cell>
        </row>
        <row r="8287">
          <cell r="E8287" t="str">
            <v>37.1E03.1590</v>
          </cell>
          <cell r="F8287" t="str">
            <v>23. HÓA SINH</v>
          </cell>
          <cell r="G8287" t="str">
            <v>23.197</v>
          </cell>
          <cell r="H8287" t="str">
            <v>Định lượng Phospho [niệu]</v>
          </cell>
          <cell r="I8287" t="str">
            <v>Định lượng Phospho [niệu]</v>
          </cell>
          <cell r="J8287" t="str">
            <v>Định lượng Phospho (niệu)</v>
          </cell>
          <cell r="K8287" t="str">
            <v>C</v>
          </cell>
          <cell r="M8287">
            <v>1603</v>
          </cell>
          <cell r="N8287">
            <v>1603</v>
          </cell>
          <cell r="P8287" t="str">
            <v>Phospho niệu</v>
          </cell>
          <cell r="Q8287">
            <v>19000</v>
          </cell>
          <cell r="R8287">
            <v>1721.73913043478</v>
          </cell>
          <cell r="S8287">
            <v>20700</v>
          </cell>
          <cell r="T8287">
            <v>2238.2608695652139</v>
          </cell>
          <cell r="U8287">
            <v>21238.260869565212</v>
          </cell>
          <cell r="V8287">
            <v>21200</v>
          </cell>
          <cell r="W8287">
            <v>849.53043478260849</v>
          </cell>
          <cell r="X8287">
            <v>22087.791304347822</v>
          </cell>
        </row>
        <row r="8288">
          <cell r="E8288" t="str">
            <v>37.1E03.1591</v>
          </cell>
          <cell r="F8288" t="str">
            <v>01. HỒI SỨC CẤP CỨU VÀ CHỐNG ĐỘC</v>
          </cell>
          <cell r="G8288" t="str">
            <v>1.372</v>
          </cell>
          <cell r="H8288" t="str">
            <v>Xét nghiệm định tính porphyrin trong nước tiểu</v>
          </cell>
          <cell r="I8288" t="str">
            <v>Xét nghiệm định tính porphyrin trong nước tiểu</v>
          </cell>
          <cell r="J8288" t="str">
            <v>Xét nghiệm định tính porphyrin trong nước tiểu</v>
          </cell>
          <cell r="K8288" t="str">
            <v>C</v>
          </cell>
          <cell r="M8288">
            <v>1604</v>
          </cell>
          <cell r="N8288">
            <v>1604</v>
          </cell>
          <cell r="P8288" t="str">
            <v>Porphyrin định tính</v>
          </cell>
          <cell r="Q8288">
            <v>45000</v>
          </cell>
          <cell r="R8288">
            <v>4226.0869565217399</v>
          </cell>
          <cell r="S8288">
            <v>49200</v>
          </cell>
          <cell r="T8288">
            <v>5493.9130434782619</v>
          </cell>
          <cell r="U8288">
            <v>50493.913043478264</v>
          </cell>
          <cell r="V8288">
            <v>50400</v>
          </cell>
          <cell r="W8288">
            <v>2019.7565217391307</v>
          </cell>
          <cell r="X8288">
            <v>52513.669565217395</v>
          </cell>
        </row>
        <row r="8289">
          <cell r="E8289" t="str">
            <v>37.1E03.1592</v>
          </cell>
          <cell r="F8289" t="str">
            <v>23. HÓA SINH</v>
          </cell>
          <cell r="G8289" t="str">
            <v>23.202</v>
          </cell>
          <cell r="H8289" t="str">
            <v>Định tính Protein Bence-Jones [niệu]</v>
          </cell>
          <cell r="I8289" t="str">
            <v>Định tính Protein Bence-Jones [niệu]</v>
          </cell>
          <cell r="J8289" t="str">
            <v>Định tính Protein Bence -jones [niệu]</v>
          </cell>
          <cell r="K8289" t="str">
            <v>D</v>
          </cell>
          <cell r="M8289">
            <v>1605</v>
          </cell>
          <cell r="N8289">
            <v>1605</v>
          </cell>
          <cell r="P8289" t="str">
            <v>Protein Bence - Jone</v>
          </cell>
          <cell r="Q8289">
            <v>20000</v>
          </cell>
          <cell r="R8289">
            <v>1878.26086956522</v>
          </cell>
          <cell r="S8289">
            <v>21800</v>
          </cell>
          <cell r="T8289">
            <v>2441.7391304347861</v>
          </cell>
          <cell r="U8289">
            <v>22441.739130434788</v>
          </cell>
          <cell r="V8289">
            <v>22400</v>
          </cell>
          <cell r="W8289">
            <v>897.66956521739155</v>
          </cell>
          <cell r="X8289">
            <v>23339.408695652179</v>
          </cell>
        </row>
        <row r="8290">
          <cell r="E8290" t="str">
            <v>37.1E03.1593</v>
          </cell>
          <cell r="F8290" t="str">
            <v>23. HÓA SINH</v>
          </cell>
          <cell r="G8290" t="str">
            <v>23.187</v>
          </cell>
          <cell r="H8290" t="str">
            <v>Định lượng Glucose (niệu)</v>
          </cell>
          <cell r="I8290" t="str">
            <v>Định lượng Glucose (niệu)</v>
          </cell>
          <cell r="J8290" t="str">
            <v>Định lượng Glucose (niệu)</v>
          </cell>
          <cell r="K8290" t="str">
            <v>C</v>
          </cell>
          <cell r="M8290">
            <v>1606</v>
          </cell>
          <cell r="N8290">
            <v>1606</v>
          </cell>
          <cell r="P8290" t="str">
            <v>Protein niệu hoặc đường niệu định lượng</v>
          </cell>
          <cell r="Q8290">
            <v>13000</v>
          </cell>
          <cell r="R8290">
            <v>1095.6521739130401</v>
          </cell>
          <cell r="S8290">
            <v>14000</v>
          </cell>
          <cell r="T8290">
            <v>1424.3478260869522</v>
          </cell>
          <cell r="U8290">
            <v>14424.347826086952</v>
          </cell>
          <cell r="V8290">
            <v>14400</v>
          </cell>
          <cell r="W8290">
            <v>576.97391304347809</v>
          </cell>
          <cell r="X8290">
            <v>15001.32173913043</v>
          </cell>
        </row>
        <row r="8291">
          <cell r="E8291" t="str">
            <v>37.1E03.1593</v>
          </cell>
          <cell r="F8291" t="str">
            <v>23. HÓA SINH</v>
          </cell>
          <cell r="G8291" t="str">
            <v>23.201</v>
          </cell>
          <cell r="H8291" t="str">
            <v>Định lượng Protein (niệu)</v>
          </cell>
          <cell r="I8291" t="str">
            <v>Định lượng Protein (niệu)</v>
          </cell>
          <cell r="J8291" t="str">
            <v>Định lượng Protein (niệu)</v>
          </cell>
          <cell r="K8291" t="str">
            <v>C</v>
          </cell>
          <cell r="M8291">
            <v>1606</v>
          </cell>
          <cell r="N8291">
            <v>1606</v>
          </cell>
          <cell r="P8291" t="str">
            <v>Protein niệu hoặc đường niệu định lượng</v>
          </cell>
          <cell r="Q8291">
            <v>13000</v>
          </cell>
          <cell r="R8291">
            <v>1095.6521739130401</v>
          </cell>
          <cell r="S8291">
            <v>14000</v>
          </cell>
          <cell r="T8291">
            <v>1424.3478260869522</v>
          </cell>
          <cell r="U8291">
            <v>14424.347826086952</v>
          </cell>
          <cell r="V8291">
            <v>14400</v>
          </cell>
          <cell r="W8291">
            <v>576.97391304347809</v>
          </cell>
          <cell r="X8291">
            <v>15001.32173913043</v>
          </cell>
        </row>
        <row r="8292">
          <cell r="E8292" t="str">
            <v>37.1E03.1594</v>
          </cell>
          <cell r="F8292" t="str">
            <v>22. HUYẾT HỌC TRUYỀN MÁU</v>
          </cell>
          <cell r="G8292" t="str">
            <v>22.151</v>
          </cell>
          <cell r="H8292" t="str">
            <v>Cặn Addis</v>
          </cell>
          <cell r="I8292" t="str">
            <v>Cặn Addis</v>
          </cell>
          <cell r="J8292" t="str">
            <v>Cặn Addis</v>
          </cell>
          <cell r="K8292" t="str">
            <v>C</v>
          </cell>
          <cell r="M8292">
            <v>1607</v>
          </cell>
          <cell r="N8292">
            <v>1607</v>
          </cell>
          <cell r="P8292" t="str">
            <v xml:space="preserve">Tế bào cặn nước tiểu hoặc cặn Adis </v>
          </cell>
          <cell r="Q8292">
            <v>40000</v>
          </cell>
          <cell r="R8292">
            <v>3756.52173913043</v>
          </cell>
          <cell r="S8292">
            <v>43700</v>
          </cell>
          <cell r="T8292">
            <v>4883.4782608695587</v>
          </cell>
          <cell r="U8292">
            <v>44883.47826086956</v>
          </cell>
          <cell r="V8292">
            <v>44800</v>
          </cell>
          <cell r="W8292">
            <v>1795.3391304347824</v>
          </cell>
          <cell r="X8292">
            <v>46678.817391304343</v>
          </cell>
        </row>
        <row r="8293">
          <cell r="E8293" t="str">
            <v>37.1E03.1594</v>
          </cell>
          <cell r="F8293" t="str">
            <v>22. HUYẾT HỌC TRUYỀN MÁU</v>
          </cell>
          <cell r="G8293" t="str">
            <v>22.149</v>
          </cell>
          <cell r="H8293" t="str">
            <v>Xét nghiệm tế bào cặn nước tiểu (bằng phương pháp thủ công)</v>
          </cell>
          <cell r="I8293" t="str">
            <v>Xét nghiệm tế bào cặn nước tiểu (bằng phương pháp thủ công)</v>
          </cell>
          <cell r="J8293" t="str">
            <v>Xét nghiệm tế bào cặn nước tiểu (bằng phương pháp thủ công)</v>
          </cell>
          <cell r="K8293" t="str">
            <v>D</v>
          </cell>
          <cell r="M8293">
            <v>1607</v>
          </cell>
          <cell r="N8293">
            <v>1607</v>
          </cell>
          <cell r="P8293" t="str">
            <v xml:space="preserve">Tế bào cặn nước tiểu hoặc cặn Adis </v>
          </cell>
          <cell r="Q8293">
            <v>40000</v>
          </cell>
          <cell r="R8293">
            <v>3756.52173913043</v>
          </cell>
          <cell r="S8293">
            <v>43700</v>
          </cell>
          <cell r="T8293">
            <v>4883.4782608695587</v>
          </cell>
          <cell r="U8293">
            <v>44883.47826086956</v>
          </cell>
          <cell r="V8293">
            <v>44800</v>
          </cell>
          <cell r="W8293">
            <v>1795.3391304347824</v>
          </cell>
          <cell r="X8293">
            <v>46678.817391304343</v>
          </cell>
        </row>
        <row r="8294">
          <cell r="E8294" t="str">
            <v>37.1E03.1594</v>
          </cell>
          <cell r="F8294" t="str">
            <v>22. HUYẾT HỌC TRUYỀN MÁU</v>
          </cell>
          <cell r="G8294" t="str">
            <v>22.150</v>
          </cell>
          <cell r="H8294" t="str">
            <v>Xét nghiệm tế bào trong nước tiểu (bằng máy tự động)</v>
          </cell>
          <cell r="I8294" t="str">
            <v>Xét nghiệm tế bào trong nước tiểu (bằng máy tự động)</v>
          </cell>
          <cell r="J8294" t="str">
            <v>Xét nghiệm tế bào trong nước tiểu (bằng máy tự động)</v>
          </cell>
          <cell r="K8294" t="str">
            <v>B</v>
          </cell>
          <cell r="M8294">
            <v>1607</v>
          </cell>
          <cell r="N8294">
            <v>1607</v>
          </cell>
          <cell r="P8294" t="str">
            <v xml:space="preserve">Tế bào cặn nước tiểu hoặc cặn Adis </v>
          </cell>
          <cell r="Q8294">
            <v>40000</v>
          </cell>
          <cell r="R8294">
            <v>3756.52173913043</v>
          </cell>
          <cell r="S8294">
            <v>43700</v>
          </cell>
          <cell r="T8294">
            <v>4883.4782608695587</v>
          </cell>
          <cell r="U8294">
            <v>44883.47826086956</v>
          </cell>
          <cell r="V8294">
            <v>44800</v>
          </cell>
          <cell r="W8294">
            <v>1795.3391304347824</v>
          </cell>
          <cell r="X8294">
            <v>46678.817391304343</v>
          </cell>
        </row>
        <row r="8295">
          <cell r="E8295" t="str">
            <v>37.1E03.1596</v>
          </cell>
          <cell r="F8295" t="str">
            <v>23. HÓA SINH</v>
          </cell>
          <cell r="G8295" t="str">
            <v>23.206</v>
          </cell>
          <cell r="H8295" t="str">
            <v>Tổng phân tích nước tiểu (Bằng máy tự động)</v>
          </cell>
          <cell r="I8295" t="str">
            <v>Tổng phân tích nước tiểu (Bằng máy tự động)</v>
          </cell>
          <cell r="J8295" t="str">
            <v>Tổng phân tích nước tiểu (Bằng máy tự động)</v>
          </cell>
          <cell r="K8295" t="str">
            <v>D</v>
          </cell>
          <cell r="M8295">
            <v>1609</v>
          </cell>
          <cell r="N8295">
            <v>1609</v>
          </cell>
          <cell r="P8295" t="str">
            <v xml:space="preserve">Tổng phân tích nước tiểu </v>
          </cell>
          <cell r="Q8295">
            <v>25444</v>
          </cell>
          <cell r="R8295">
            <v>2435.47826086956</v>
          </cell>
          <cell r="S8295">
            <v>27800</v>
          </cell>
          <cell r="T8295">
            <v>3166.1217391304281</v>
          </cell>
          <cell r="U8295">
            <v>28610.121739130427</v>
          </cell>
          <cell r="V8295">
            <v>28600</v>
          </cell>
          <cell r="W8295">
            <v>1144.404869565217</v>
          </cell>
          <cell r="X8295">
            <v>29754.526608695644</v>
          </cell>
        </row>
        <row r="8296">
          <cell r="E8296" t="str">
            <v>37.1E03.1597</v>
          </cell>
          <cell r="F8296" t="str">
            <v>23. HÓA SINH</v>
          </cell>
          <cell r="G8296" t="str">
            <v>23.222</v>
          </cell>
          <cell r="H8296" t="str">
            <v>Đo tỷ trọng dịch chọc dò</v>
          </cell>
          <cell r="I8296" t="str">
            <v xml:space="preserve">Đo tỷ trọng dịch chọc dò </v>
          </cell>
          <cell r="J8296" t="str">
            <v>Đo tỷ trọng dịch chọc dò</v>
          </cell>
          <cell r="K8296" t="str">
            <v>C</v>
          </cell>
          <cell r="M8296">
            <v>1610</v>
          </cell>
          <cell r="N8296">
            <v>1610</v>
          </cell>
          <cell r="P8296" t="str">
            <v>Tỷ trọng trong nước tiểu/ pH định tính</v>
          </cell>
          <cell r="Q8296">
            <v>4500</v>
          </cell>
          <cell r="R8296">
            <v>313.04347826087002</v>
          </cell>
          <cell r="S8296">
            <v>4800</v>
          </cell>
          <cell r="T8296">
            <v>406.95652173913101</v>
          </cell>
          <cell r="U8296">
            <v>4906.9565217391309</v>
          </cell>
          <cell r="V8296">
            <v>4900</v>
          </cell>
          <cell r="W8296">
            <v>196.27826086956523</v>
          </cell>
          <cell r="X8296">
            <v>5103.2347826086962</v>
          </cell>
        </row>
        <row r="8297">
          <cell r="E8297" t="str">
            <v>37.1E03.1598</v>
          </cell>
          <cell r="F8297" t="str">
            <v>23. HÓA SINH</v>
          </cell>
          <cell r="G8297" t="str">
            <v>23.176</v>
          </cell>
          <cell r="H8297" t="str">
            <v>Định lượng Axit Uric [niệu]</v>
          </cell>
          <cell r="I8297" t="str">
            <v>Định lượng Axit Uric [niệu]</v>
          </cell>
          <cell r="J8297" t="str">
            <v>Định lượng Axit Uric (niệu)</v>
          </cell>
          <cell r="K8297" t="str">
            <v>C</v>
          </cell>
          <cell r="M8297">
            <v>1611</v>
          </cell>
          <cell r="N8297">
            <v>1611</v>
          </cell>
          <cell r="P8297" t="str">
            <v>Ure hoặc Axit Uric hoặc Creatinin niệu</v>
          </cell>
          <cell r="Q8297">
            <v>15000</v>
          </cell>
          <cell r="R8297">
            <v>1408.69565217391</v>
          </cell>
          <cell r="S8297">
            <v>16400</v>
          </cell>
          <cell r="T8297">
            <v>1831.3043478260829</v>
          </cell>
          <cell r="U8297">
            <v>16831.304347826084</v>
          </cell>
          <cell r="V8297">
            <v>16800</v>
          </cell>
          <cell r="W8297">
            <v>673.25217391304341</v>
          </cell>
          <cell r="X8297">
            <v>17504.556521739127</v>
          </cell>
        </row>
        <row r="8298">
          <cell r="E8298" t="str">
            <v>37.1E03.1598</v>
          </cell>
          <cell r="F8298" t="str">
            <v>23. HÓA SINH</v>
          </cell>
          <cell r="G8298" t="str">
            <v>23.184</v>
          </cell>
          <cell r="H8298" t="str">
            <v>Định lượng Creatinin (niệu)</v>
          </cell>
          <cell r="I8298" t="str">
            <v>Định lượng Creatinin (niệu)</v>
          </cell>
          <cell r="J8298" t="str">
            <v>Định lượng Creatinin (niệu)</v>
          </cell>
          <cell r="K8298" t="str">
            <v>C</v>
          </cell>
          <cell r="M8298">
            <v>1611</v>
          </cell>
          <cell r="N8298">
            <v>1611</v>
          </cell>
          <cell r="P8298" t="str">
            <v>Ure hoặc Axit Uric hoặc Creatinin niệu</v>
          </cell>
          <cell r="Q8298">
            <v>15000</v>
          </cell>
          <cell r="R8298">
            <v>1408.69565217391</v>
          </cell>
          <cell r="S8298">
            <v>16400</v>
          </cell>
          <cell r="T8298">
            <v>1831.3043478260829</v>
          </cell>
          <cell r="U8298">
            <v>16831.304347826084</v>
          </cell>
          <cell r="V8298">
            <v>16800</v>
          </cell>
          <cell r="W8298">
            <v>673.25217391304341</v>
          </cell>
          <cell r="X8298">
            <v>17504.556521739127</v>
          </cell>
        </row>
        <row r="8299">
          <cell r="E8299" t="str">
            <v>37.1E03.1598</v>
          </cell>
          <cell r="F8299" t="str">
            <v>23. HÓA SINH</v>
          </cell>
          <cell r="G8299" t="str">
            <v>23.205</v>
          </cell>
          <cell r="H8299" t="str">
            <v>Định lượng Urê (niệu)</v>
          </cell>
          <cell r="I8299" t="str">
            <v>Định lượng Urê (niệu)</v>
          </cell>
          <cell r="J8299" t="str">
            <v>Định lượng Urê (niệu)</v>
          </cell>
          <cell r="K8299" t="str">
            <v>C</v>
          </cell>
          <cell r="M8299">
            <v>1611</v>
          </cell>
          <cell r="N8299">
            <v>1611</v>
          </cell>
          <cell r="P8299" t="str">
            <v>Ure hoặc Axit Uric hoặc Creatinin niệu</v>
          </cell>
          <cell r="Q8299">
            <v>15000</v>
          </cell>
          <cell r="R8299">
            <v>1408.69565217391</v>
          </cell>
          <cell r="S8299">
            <v>16400</v>
          </cell>
          <cell r="T8299">
            <v>1831.3043478260829</v>
          </cell>
          <cell r="U8299">
            <v>16831.304347826084</v>
          </cell>
          <cell r="V8299">
            <v>16800</v>
          </cell>
          <cell r="W8299">
            <v>673.25217391304341</v>
          </cell>
          <cell r="X8299">
            <v>17504.556521739127</v>
          </cell>
        </row>
        <row r="8300">
          <cell r="E8300" t="str">
            <v>37.1E03.1599</v>
          </cell>
          <cell r="F8300" t="str">
            <v>23. HÓA SINH</v>
          </cell>
          <cell r="G8300" t="str">
            <v>23.256</v>
          </cell>
          <cell r="H8300" t="str">
            <v>Xentonic/sắc tố mật/muối mật/urobilinogen</v>
          </cell>
          <cell r="I8300" t="str">
            <v>Xentonic/sắc tố mật/muối mật/urobilinogen</v>
          </cell>
          <cell r="J8300" t="str">
            <v>Xentonic/ sắc tố mật/ muối mật/ urobilinogen</v>
          </cell>
          <cell r="K8300" t="str">
            <v>C</v>
          </cell>
          <cell r="M8300">
            <v>1612</v>
          </cell>
          <cell r="N8300">
            <v>1612</v>
          </cell>
          <cell r="P8300" t="str">
            <v xml:space="preserve">Xentonic/ sắc tố mật/ muối mật/ urobilinogen </v>
          </cell>
          <cell r="Q8300">
            <v>6000</v>
          </cell>
          <cell r="R8300">
            <v>469.56521739130397</v>
          </cell>
          <cell r="S8300">
            <v>6400</v>
          </cell>
          <cell r="T8300">
            <v>610.43478260869517</v>
          </cell>
          <cell r="U8300">
            <v>6610.4347826086951</v>
          </cell>
          <cell r="V8300">
            <v>6600</v>
          </cell>
          <cell r="W8300">
            <v>264.4173913043478</v>
          </cell>
          <cell r="X8300">
            <v>6874.8521739130429</v>
          </cell>
        </row>
        <row r="8301">
          <cell r="E8301" t="str">
            <v>37.1E03.1600</v>
          </cell>
          <cell r="F8301" t="str">
            <v>23. HÓA SINH</v>
          </cell>
          <cell r="G8301" t="str">
            <v>23.257</v>
          </cell>
          <cell r="H8301" t="str">
            <v>Amilase/Trypsin/Mucinase định tính</v>
          </cell>
          <cell r="I8301" t="str">
            <v>Amilase/Trypsin/Mucinase định tính</v>
          </cell>
          <cell r="J8301" t="str">
            <v>Amilase/ Trypsin/ Mucinase định tính</v>
          </cell>
          <cell r="K8301" t="str">
            <v>C</v>
          </cell>
          <cell r="M8301">
            <v>1614</v>
          </cell>
          <cell r="N8301">
            <v>1614</v>
          </cell>
          <cell r="P8301" t="str">
            <v xml:space="preserve">Amilase/ Trypsin/ Mucinase định tính </v>
          </cell>
          <cell r="Q8301">
            <v>9000</v>
          </cell>
          <cell r="R8301">
            <v>782.60869565217399</v>
          </cell>
          <cell r="S8301">
            <v>9700</v>
          </cell>
          <cell r="T8301">
            <v>1017.3913043478262</v>
          </cell>
          <cell r="U8301">
            <v>10017.391304347826</v>
          </cell>
          <cell r="V8301">
            <v>10000</v>
          </cell>
          <cell r="W8301">
            <v>400.69565217391306</v>
          </cell>
          <cell r="X8301">
            <v>10418.08695652174</v>
          </cell>
        </row>
        <row r="8302">
          <cell r="E8302" t="str">
            <v>37.1E03.1601</v>
          </cell>
          <cell r="F8302" t="str">
            <v>23. HÓA SINH</v>
          </cell>
          <cell r="G8302" t="str">
            <v>23.258</v>
          </cell>
          <cell r="H8302" t="str">
            <v>Bilirubin định tính</v>
          </cell>
          <cell r="I8302" t="str">
            <v>Bilirubin định tính</v>
          </cell>
          <cell r="J8302" t="str">
            <v>Bilirubin định tính</v>
          </cell>
          <cell r="K8302" t="str">
            <v>C</v>
          </cell>
          <cell r="M8302">
            <v>1615</v>
          </cell>
          <cell r="N8302">
            <v>1615</v>
          </cell>
          <cell r="P8302" t="str">
            <v xml:space="preserve">Bilirubin định tính </v>
          </cell>
          <cell r="Q8302">
            <v>6000</v>
          </cell>
          <cell r="R8302">
            <v>469.56521739130397</v>
          </cell>
          <cell r="S8302">
            <v>6400</v>
          </cell>
          <cell r="T8302">
            <v>610.43478260869517</v>
          </cell>
          <cell r="U8302">
            <v>6610.4347826086951</v>
          </cell>
          <cell r="V8302">
            <v>6600</v>
          </cell>
          <cell r="W8302">
            <v>264.4173913043478</v>
          </cell>
          <cell r="X8302">
            <v>6874.8521739130429</v>
          </cell>
        </row>
        <row r="8303">
          <cell r="E8303" t="str">
            <v>37.1E03.1602</v>
          </cell>
          <cell r="F8303" t="str">
            <v>23. HÓA SINH</v>
          </cell>
          <cell r="G8303" t="str">
            <v>23.259</v>
          </cell>
          <cell r="H8303" t="str">
            <v>Canxi, Phospho định tính</v>
          </cell>
          <cell r="I8303" t="str">
            <v>Canxi, Phospho định tính</v>
          </cell>
          <cell r="J8303" t="str">
            <v>Canxi, Phospho định tính</v>
          </cell>
          <cell r="K8303" t="str">
            <v>C</v>
          </cell>
          <cell r="M8303">
            <v>1616</v>
          </cell>
          <cell r="N8303">
            <v>1616</v>
          </cell>
          <cell r="P8303" t="str">
            <v xml:space="preserve">Canxi, Phospho định tính </v>
          </cell>
          <cell r="Q8303">
            <v>6000</v>
          </cell>
          <cell r="R8303">
            <v>469.56521739130397</v>
          </cell>
          <cell r="S8303">
            <v>6400</v>
          </cell>
          <cell r="T8303">
            <v>610.43478260869517</v>
          </cell>
          <cell r="U8303">
            <v>6610.4347826086951</v>
          </cell>
          <cell r="V8303">
            <v>6600</v>
          </cell>
          <cell r="W8303">
            <v>264.4173913043478</v>
          </cell>
          <cell r="X8303">
            <v>6874.8521739130429</v>
          </cell>
        </row>
        <row r="8304">
          <cell r="E8304" t="str">
            <v>37.1E03.1602</v>
          </cell>
          <cell r="F8304" t="str">
            <v>23. HÓA SINH</v>
          </cell>
          <cell r="G8304" t="str">
            <v>23.198</v>
          </cell>
          <cell r="H8304" t="str">
            <v>Định tính Phospho hữu cơ [niệu]</v>
          </cell>
          <cell r="I8304" t="str">
            <v>Định tính Phospho hữu cơ [niệu]</v>
          </cell>
          <cell r="J8304" t="str">
            <v>Định tính Phospho hữu cơ [niệu]</v>
          </cell>
          <cell r="K8304" t="str">
            <v>D</v>
          </cell>
          <cell r="M8304">
            <v>1616</v>
          </cell>
          <cell r="N8304">
            <v>1616</v>
          </cell>
          <cell r="P8304" t="str">
            <v xml:space="preserve">Canxi, Phospho định tính </v>
          </cell>
          <cell r="Q8304">
            <v>6000</v>
          </cell>
          <cell r="R8304">
            <v>469.56521739130397</v>
          </cell>
          <cell r="S8304">
            <v>6400</v>
          </cell>
          <cell r="T8304">
            <v>610.43478260869517</v>
          </cell>
          <cell r="U8304">
            <v>6610.4347826086951</v>
          </cell>
          <cell r="V8304">
            <v>6600</v>
          </cell>
          <cell r="W8304">
            <v>264.4173913043478</v>
          </cell>
          <cell r="X8304">
            <v>6874.8521739130429</v>
          </cell>
        </row>
        <row r="8305">
          <cell r="E8305" t="str">
            <v>37.1E03.1603</v>
          </cell>
          <cell r="F8305" t="str">
            <v>23. HÓA SINH</v>
          </cell>
          <cell r="G8305" t="str">
            <v>23.260</v>
          </cell>
          <cell r="H8305" t="str">
            <v>Urobilin, Urobilinogen: Định tính</v>
          </cell>
          <cell r="I8305" t="str">
            <v>Urobilin, Urobilinogen: Định tính</v>
          </cell>
          <cell r="J8305" t="str">
            <v>Urobilin, Urobilinogen: Định tính</v>
          </cell>
          <cell r="K8305" t="str">
            <v>C</v>
          </cell>
          <cell r="M8305">
            <v>1617</v>
          </cell>
          <cell r="N8305">
            <v>1617</v>
          </cell>
          <cell r="P8305" t="str">
            <v xml:space="preserve">Urobilin, Urobilinogen: Định tính </v>
          </cell>
          <cell r="Q8305">
            <v>6000</v>
          </cell>
          <cell r="R8305">
            <v>469.56521739130397</v>
          </cell>
          <cell r="S8305">
            <v>6400</v>
          </cell>
          <cell r="T8305">
            <v>610.43478260869517</v>
          </cell>
          <cell r="U8305">
            <v>6610.4347826086951</v>
          </cell>
          <cell r="V8305">
            <v>6600</v>
          </cell>
          <cell r="W8305">
            <v>264.4173913043478</v>
          </cell>
          <cell r="X8305">
            <v>6874.8521739130429</v>
          </cell>
        </row>
        <row r="8306">
          <cell r="E8306" t="str">
            <v>37.1E03.1604</v>
          </cell>
          <cell r="F8306" t="str">
            <v>23. HÓA SINH</v>
          </cell>
          <cell r="G8306" t="str">
            <v>23.207</v>
          </cell>
          <cell r="H8306" t="str">
            <v>Định lượng Clo [dịch não tủy]</v>
          </cell>
          <cell r="I8306" t="str">
            <v>Định lượng Clo [dịch não tủy]</v>
          </cell>
          <cell r="J8306" t="str">
            <v>Định lượng Clo (dịch não tuỷ)</v>
          </cell>
          <cell r="K8306" t="str">
            <v>C</v>
          </cell>
          <cell r="M8306">
            <v>1618</v>
          </cell>
          <cell r="N8306">
            <v>1618</v>
          </cell>
          <cell r="P8306" t="str">
            <v>Clo  dịch</v>
          </cell>
          <cell r="Q8306">
            <v>21000</v>
          </cell>
          <cell r="R8306">
            <v>1878.26086956522</v>
          </cell>
          <cell r="S8306">
            <v>22800</v>
          </cell>
          <cell r="T8306">
            <v>2441.7391304347861</v>
          </cell>
          <cell r="U8306">
            <v>23441.739130434788</v>
          </cell>
          <cell r="V8306">
            <v>23400</v>
          </cell>
          <cell r="W8306">
            <v>937.66956521739155</v>
          </cell>
          <cell r="X8306">
            <v>24379.408695652179</v>
          </cell>
        </row>
        <row r="8307">
          <cell r="E8307" t="str">
            <v>37.1E03.1605</v>
          </cell>
          <cell r="F8307" t="str">
            <v>23. HÓA SINH</v>
          </cell>
          <cell r="G8307" t="str">
            <v>23.217</v>
          </cell>
          <cell r="H8307" t="str">
            <v>Định lượng Glucose [dịch chọc dò]</v>
          </cell>
          <cell r="I8307" t="str">
            <v>Định lượng Glucose [dịch chọc dò]</v>
          </cell>
          <cell r="J8307" t="str">
            <v>Định lượng Glucose (dịch chọc dò)</v>
          </cell>
          <cell r="K8307" t="str">
            <v>C</v>
          </cell>
          <cell r="M8307">
            <v>1619</v>
          </cell>
          <cell r="N8307">
            <v>1619</v>
          </cell>
          <cell r="P8307" t="str">
            <v>Glucose dịch</v>
          </cell>
          <cell r="Q8307">
            <v>12000</v>
          </cell>
          <cell r="R8307">
            <v>1095.6521739130401</v>
          </cell>
          <cell r="S8307">
            <v>13000</v>
          </cell>
          <cell r="T8307">
            <v>1424.3478260869522</v>
          </cell>
          <cell r="U8307">
            <v>13424.347826086952</v>
          </cell>
          <cell r="V8307">
            <v>13400</v>
          </cell>
          <cell r="W8307">
            <v>536.97391304347809</v>
          </cell>
          <cell r="X8307">
            <v>13961.32173913043</v>
          </cell>
        </row>
        <row r="8308">
          <cell r="E8308" t="str">
            <v>37.1E03.1605</v>
          </cell>
          <cell r="F8308" t="str">
            <v>23. HÓA SINH</v>
          </cell>
          <cell r="G8308" t="str">
            <v>23.208</v>
          </cell>
          <cell r="H8308" t="str">
            <v>Định lượng Glucose [dịch não tủy]</v>
          </cell>
          <cell r="I8308" t="str">
            <v>Định lượng Glucose [dịch não tủy]</v>
          </cell>
          <cell r="J8308" t="str">
            <v>Định lượng Glucose (dịch não tuỷ)</v>
          </cell>
          <cell r="K8308" t="str">
            <v>C</v>
          </cell>
          <cell r="M8308">
            <v>1619</v>
          </cell>
          <cell r="N8308">
            <v>1619</v>
          </cell>
          <cell r="P8308" t="str">
            <v>Glucose dịch</v>
          </cell>
          <cell r="Q8308">
            <v>12000</v>
          </cell>
          <cell r="R8308">
            <v>1095.6521739130401</v>
          </cell>
          <cell r="S8308">
            <v>13000</v>
          </cell>
          <cell r="T8308">
            <v>1424.3478260869522</v>
          </cell>
          <cell r="U8308">
            <v>13424.347826086952</v>
          </cell>
          <cell r="V8308">
            <v>13400</v>
          </cell>
          <cell r="W8308">
            <v>536.97391304347809</v>
          </cell>
          <cell r="X8308">
            <v>13961.32173913043</v>
          </cell>
        </row>
        <row r="8309">
          <cell r="E8309" t="str">
            <v>37.1E03.1606</v>
          </cell>
          <cell r="F8309" t="str">
            <v>23. HÓA SINH</v>
          </cell>
          <cell r="G8309" t="str">
            <v>23.209</v>
          </cell>
          <cell r="H8309" t="str">
            <v>Phản ứng Pandy [dịch]</v>
          </cell>
          <cell r="I8309" t="str">
            <v>Phản ứng Pandy [dịch]</v>
          </cell>
          <cell r="J8309" t="str">
            <v>Phản ứng Pandy [dịch]</v>
          </cell>
          <cell r="K8309" t="str">
            <v>C</v>
          </cell>
          <cell r="M8309">
            <v>1620</v>
          </cell>
          <cell r="N8309">
            <v>1620</v>
          </cell>
          <cell r="P8309" t="str">
            <v xml:space="preserve">Phản ứng Pandy </v>
          </cell>
          <cell r="Q8309">
            <v>8000</v>
          </cell>
          <cell r="R8309">
            <v>626.08695652173901</v>
          </cell>
          <cell r="S8309">
            <v>8600</v>
          </cell>
          <cell r="T8309">
            <v>813.91304347826065</v>
          </cell>
          <cell r="U8309">
            <v>8813.9130434782601</v>
          </cell>
          <cell r="V8309">
            <v>8800</v>
          </cell>
          <cell r="W8309">
            <v>352.5565217391304</v>
          </cell>
          <cell r="X8309">
            <v>9166.4695652173905</v>
          </cell>
        </row>
        <row r="8310">
          <cell r="E8310" t="str">
            <v>37.1E03.1607</v>
          </cell>
          <cell r="F8310" t="str">
            <v>23. HÓA SINH</v>
          </cell>
          <cell r="G8310" t="str">
            <v>23.210</v>
          </cell>
          <cell r="H8310" t="str">
            <v>Định lượng Protein [dịch não tủy]</v>
          </cell>
          <cell r="I8310" t="str">
            <v>Định lượng Protein [dịch não tủy]</v>
          </cell>
          <cell r="J8310" t="str">
            <v>Định lượng Protein (dịch não tuỷ)</v>
          </cell>
          <cell r="K8310" t="str">
            <v>C</v>
          </cell>
          <cell r="M8310">
            <v>1621</v>
          </cell>
          <cell r="N8310">
            <v>1621</v>
          </cell>
          <cell r="P8310" t="str">
            <v>Protein dịch</v>
          </cell>
          <cell r="Q8310">
            <v>10000</v>
          </cell>
          <cell r="R8310">
            <v>939.13043478260897</v>
          </cell>
          <cell r="S8310">
            <v>10900</v>
          </cell>
          <cell r="T8310">
            <v>1220.8695652173917</v>
          </cell>
          <cell r="U8310">
            <v>11220.869565217392</v>
          </cell>
          <cell r="V8310">
            <v>11200</v>
          </cell>
          <cell r="W8310">
            <v>448.83478260869566</v>
          </cell>
          <cell r="X8310">
            <v>11669.704347826088</v>
          </cell>
        </row>
        <row r="8311">
          <cell r="E8311" t="str">
            <v>37.1E03.1608</v>
          </cell>
          <cell r="F8311" t="str">
            <v>23. HÓA SINH</v>
          </cell>
          <cell r="G8311" t="str">
            <v>23.220</v>
          </cell>
          <cell r="H8311" t="str">
            <v>Phản ứng Rivalta [dịch]</v>
          </cell>
          <cell r="I8311" t="str">
            <v>Phản ứng Rivalta [dịch]</v>
          </cell>
          <cell r="J8311" t="str">
            <v>Phản ứng Rivalta [dịch]</v>
          </cell>
          <cell r="K8311" t="str">
            <v>C</v>
          </cell>
          <cell r="M8311">
            <v>1622</v>
          </cell>
          <cell r="N8311">
            <v>1622</v>
          </cell>
          <cell r="P8311" t="str">
            <v>Rivalta</v>
          </cell>
          <cell r="Q8311">
            <v>8000</v>
          </cell>
          <cell r="R8311">
            <v>626.08695652173901</v>
          </cell>
          <cell r="S8311">
            <v>8600</v>
          </cell>
          <cell r="T8311">
            <v>813.91304347826065</v>
          </cell>
          <cell r="U8311">
            <v>8813.9130434782601</v>
          </cell>
          <cell r="V8311">
            <v>8800</v>
          </cell>
          <cell r="W8311">
            <v>352.5565217391304</v>
          </cell>
          <cell r="X8311">
            <v>9166.4695652173905</v>
          </cell>
        </row>
        <row r="8312">
          <cell r="E8312" t="str">
            <v>37.1E03.1609</v>
          </cell>
          <cell r="F8312" t="str">
            <v>22. HUYẾT HỌC TRUYỀN MÁU</v>
          </cell>
          <cell r="G8312" t="str">
            <v>22.152</v>
          </cell>
          <cell r="H8312" t="str">
            <v>Xét nghiệm tế bào trong nước dịch chẩn đoán tế bào học (não tủy, màng tim, màng phổi, màng bụng, dịch khớp, rửa phế quản…) bằng phương pháp thủ công</v>
          </cell>
          <cell r="I8312" t="str">
            <v>Xét nghiệm tế bào trong nước dịch chẩn đoán tế bào học (não tủy, màng tim, màng phổi, màng bụng, dịch khớp, rửa phế quản…) bằng phương pháp thủ công</v>
          </cell>
          <cell r="J8312" t="str">
            <v>Xét nghiệm tế bào trong nước dịch chẩn đoán tế bào học (não tủy, màng tim, màng phổi, màng bụng, dịch khớp, rửa phế quản…) bằng phương pháp thủ công</v>
          </cell>
          <cell r="K8312" t="str">
            <v>C</v>
          </cell>
          <cell r="M8312">
            <v>1623</v>
          </cell>
          <cell r="N8312">
            <v>1623</v>
          </cell>
          <cell r="P8312" t="str">
            <v xml:space="preserve">Xét nghiệm tế bào trong nước dịch chẩn đoán tế bào học (não tuỷ, màng tim, màng phổi, màng bụng, dịch khớp, rửa phế quản…) </v>
          </cell>
          <cell r="Q8312">
            <v>52000</v>
          </cell>
          <cell r="R8312">
            <v>4852.1739130434798</v>
          </cell>
          <cell r="S8312">
            <v>56800</v>
          </cell>
          <cell r="T8312">
            <v>6307.8260869565238</v>
          </cell>
          <cell r="U8312">
            <v>58307.826086956527</v>
          </cell>
          <cell r="V8312">
            <v>58300</v>
          </cell>
          <cell r="W8312">
            <v>2332.3130434782611</v>
          </cell>
          <cell r="X8312">
            <v>60640.139130434785</v>
          </cell>
        </row>
        <row r="8313">
          <cell r="E8313" t="str">
            <v>37.1E03.1610</v>
          </cell>
          <cell r="F8313" t="str">
            <v>22. HUYẾT HỌC TRUYỀN MÁU</v>
          </cell>
          <cell r="G8313" t="str">
            <v>22.153</v>
          </cell>
          <cell r="H8313" t="str">
            <v>Xét nghiệm tế bào trong nước dịch chẩn đoán tế bào học (não tủy, màng tim, màng phổi, màng bụng, dịch khớp, rửa phế quản…) bằng máy phân tích huyết học tự động</v>
          </cell>
          <cell r="I8313" t="str">
            <v>Xét nghiệm tế bào trong nước dịch chẩn đoán tế bào học (não tủy, màng tim, màng phổi, màng bụng, dịch khớp, rửa phế quản…) bằng máy phân tích huyết học tự động</v>
          </cell>
          <cell r="J8313" t="str">
            <v>Xét nghiệm tế bào trong nước dịch chẩn đoán tế bào học (não tuỷ, màng tim, màng phổi, màng bụng, dịch khớp, rửa phế quản…) bằng máy phân tích huyết học tự động</v>
          </cell>
          <cell r="K8313" t="str">
            <v>C</v>
          </cell>
          <cell r="M8313">
            <v>1624</v>
          </cell>
          <cell r="N8313">
            <v>1624</v>
          </cell>
          <cell r="P8313" t="str">
            <v>Xét nghiệm tế bào trong nước dịch chẩn đoán tế bào học (não tuỷ, màng tim, màng phổi, màng bụng, dịch khớp, rửa phế quản…) có đếm số lượng tế bào</v>
          </cell>
          <cell r="Q8313">
            <v>85000</v>
          </cell>
          <cell r="R8313">
            <v>7982.6086956521704</v>
          </cell>
          <cell r="S8313">
            <v>92900</v>
          </cell>
          <cell r="T8313">
            <v>10377.391304347822</v>
          </cell>
          <cell r="U8313">
            <v>95377.391304347824</v>
          </cell>
          <cell r="V8313">
            <v>95300</v>
          </cell>
          <cell r="W8313">
            <v>3815.0956521739131</v>
          </cell>
          <cell r="X8313">
            <v>99192.486956521738</v>
          </cell>
        </row>
        <row r="8314">
          <cell r="E8314" t="str">
            <v>37.1E04.1611</v>
          </cell>
          <cell r="F8314" t="str">
            <v>24. VI SINH</v>
          </cell>
          <cell r="G8314" t="str">
            <v>24.18</v>
          </cell>
          <cell r="H8314" t="str">
            <v>AFB trực tiếp nhuộm huỳnh quang</v>
          </cell>
          <cell r="I8314" t="str">
            <v>AFB trực tiếp nhuộm huỳnh quang</v>
          </cell>
          <cell r="J8314" t="str">
            <v>AFB trực tiếp nhuộm huỳnh quang</v>
          </cell>
          <cell r="K8314" t="str">
            <v>C</v>
          </cell>
          <cell r="M8314">
            <v>1625</v>
          </cell>
          <cell r="N8314">
            <v>1625</v>
          </cell>
          <cell r="P8314" t="str">
            <v>AFB trực tiếp nhuộm huỳnh quang</v>
          </cell>
          <cell r="Q8314">
            <v>55000</v>
          </cell>
          <cell r="R8314">
            <v>12834.782608695699</v>
          </cell>
          <cell r="S8314">
            <v>67800</v>
          </cell>
          <cell r="T8314">
            <v>16685.21739130441</v>
          </cell>
          <cell r="U8314">
            <v>71685.21739130441</v>
          </cell>
          <cell r="V8314">
            <v>71600</v>
          </cell>
          <cell r="W8314">
            <v>2867.4086956521764</v>
          </cell>
          <cell r="X8314">
            <v>74552.626086956589</v>
          </cell>
        </row>
        <row r="8315">
          <cell r="E8315" t="str">
            <v>37.1E04.1612</v>
          </cell>
          <cell r="F8315" t="str">
            <v>24. VI SINH</v>
          </cell>
          <cell r="G8315" t="str">
            <v>24.156</v>
          </cell>
          <cell r="H8315" t="str">
            <v>HAV IgM miễn dịch bán tự động</v>
          </cell>
          <cell r="I8315" t="str">
            <v>HAV IgM miễn dịch bán tự động</v>
          </cell>
          <cell r="J8315" t="str">
            <v>HAV IgM miễn dịch bán tự động</v>
          </cell>
          <cell r="K8315" t="str">
            <v>C</v>
          </cell>
          <cell r="M8315">
            <v>1626</v>
          </cell>
          <cell r="N8315">
            <v>1626</v>
          </cell>
          <cell r="P8315" t="str">
            <v>Anti HAV-IgM bằng miễn dịch bán tự động/tự động</v>
          </cell>
          <cell r="Q8315">
            <v>90000</v>
          </cell>
          <cell r="R8315">
            <v>20347.826086956498</v>
          </cell>
          <cell r="S8315">
            <v>110000</v>
          </cell>
          <cell r="T8315">
            <v>26452.173913043447</v>
          </cell>
          <cell r="U8315">
            <v>116452.17391304344</v>
          </cell>
          <cell r="V8315">
            <v>116400</v>
          </cell>
          <cell r="W8315">
            <v>4658.0869565217381</v>
          </cell>
          <cell r="X8315">
            <v>121110.26086956519</v>
          </cell>
        </row>
        <row r="8316">
          <cell r="E8316" t="str">
            <v>37.1E04.1612</v>
          </cell>
          <cell r="F8316" t="str">
            <v>24. VI SINH</v>
          </cell>
          <cell r="G8316" t="str">
            <v>24.157</v>
          </cell>
          <cell r="H8316" t="str">
            <v>HAV IgM miễn dịch tự động</v>
          </cell>
          <cell r="I8316" t="str">
            <v>HAV IgM miễn dịch tự động</v>
          </cell>
          <cell r="J8316" t="str">
            <v>HAV IgM miễn dịch tự động</v>
          </cell>
          <cell r="K8316" t="str">
            <v>B</v>
          </cell>
          <cell r="M8316">
            <v>1626</v>
          </cell>
          <cell r="N8316">
            <v>1626</v>
          </cell>
          <cell r="P8316" t="str">
            <v>Anti HAV-IgM bằng miễn dịch bán tự động/tự động</v>
          </cell>
          <cell r="Q8316">
            <v>90000</v>
          </cell>
          <cell r="R8316">
            <v>20347.826086956498</v>
          </cell>
          <cell r="S8316">
            <v>110000</v>
          </cell>
          <cell r="T8316">
            <v>26452.173913043447</v>
          </cell>
          <cell r="U8316">
            <v>116452.17391304344</v>
          </cell>
          <cell r="V8316">
            <v>116400</v>
          </cell>
          <cell r="W8316">
            <v>4658.0869565217381</v>
          </cell>
          <cell r="X8316">
            <v>121110.26086956519</v>
          </cell>
        </row>
        <row r="8317">
          <cell r="E8317" t="str">
            <v>37.1E04.1613</v>
          </cell>
          <cell r="F8317" t="str">
            <v>24. VI SINH</v>
          </cell>
          <cell r="G8317" t="str">
            <v>24.158</v>
          </cell>
          <cell r="H8317" t="str">
            <v>HAV total miễn dịch bán tự động</v>
          </cell>
          <cell r="I8317" t="str">
            <v>HAV total miễn dịch bán tự động</v>
          </cell>
          <cell r="J8317" t="str">
            <v>HAV total miễn dịch bán tự động</v>
          </cell>
          <cell r="K8317" t="str">
            <v>C</v>
          </cell>
          <cell r="M8317">
            <v>1627</v>
          </cell>
          <cell r="N8317">
            <v>1627</v>
          </cell>
          <cell r="P8317" t="str">
            <v>Anti HAV-total bằng miễn dịch bán tự động/tự động</v>
          </cell>
          <cell r="Q8317">
            <v>85000</v>
          </cell>
          <cell r="R8317">
            <v>19878.260869565202</v>
          </cell>
          <cell r="S8317">
            <v>104000</v>
          </cell>
          <cell r="T8317">
            <v>25841.739130434762</v>
          </cell>
          <cell r="U8317">
            <v>110841.73913043475</v>
          </cell>
          <cell r="V8317">
            <v>110800</v>
          </cell>
          <cell r="W8317">
            <v>4433.6695652173903</v>
          </cell>
          <cell r="X8317">
            <v>115275.40869565215</v>
          </cell>
        </row>
        <row r="8318">
          <cell r="E8318" t="str">
            <v>37.1E04.1613</v>
          </cell>
          <cell r="F8318" t="str">
            <v>24. VI SINH</v>
          </cell>
          <cell r="G8318" t="str">
            <v>24.159</v>
          </cell>
          <cell r="H8318" t="str">
            <v>HAV total miễn dịch tự động</v>
          </cell>
          <cell r="I8318" t="str">
            <v>HAV total miễn dịch tự động</v>
          </cell>
          <cell r="J8318" t="str">
            <v>HAV total miễn dịch tự động</v>
          </cell>
          <cell r="K8318" t="str">
            <v>B</v>
          </cell>
          <cell r="M8318">
            <v>1627</v>
          </cell>
          <cell r="N8318">
            <v>1627</v>
          </cell>
          <cell r="P8318" t="str">
            <v>Anti HAV-total bằng miễn dịch bán tự động/tự động</v>
          </cell>
          <cell r="Q8318">
            <v>85000</v>
          </cell>
          <cell r="R8318">
            <v>19878.260869565202</v>
          </cell>
          <cell r="S8318">
            <v>104000</v>
          </cell>
          <cell r="T8318">
            <v>25841.739130434762</v>
          </cell>
          <cell r="U8318">
            <v>110841.73913043475</v>
          </cell>
          <cell r="V8318">
            <v>110800</v>
          </cell>
          <cell r="W8318">
            <v>4433.6695652173903</v>
          </cell>
          <cell r="X8318">
            <v>115275.40869565215</v>
          </cell>
        </row>
        <row r="8319">
          <cell r="E8319" t="str">
            <v>37.1E04.1614</v>
          </cell>
          <cell r="F8319" t="str">
            <v>24. VI SINH</v>
          </cell>
          <cell r="G8319" t="str">
            <v>24.125</v>
          </cell>
          <cell r="H8319" t="str">
            <v>HBc IgM miễn dịch bán tự động</v>
          </cell>
          <cell r="I8319" t="str">
            <v>HBc IgM miễn dịch bán tự động</v>
          </cell>
          <cell r="J8319" t="str">
            <v>HBc IgM miễn dịch bán tự động</v>
          </cell>
          <cell r="K8319" t="str">
            <v>C</v>
          </cell>
          <cell r="M8319">
            <v>1628</v>
          </cell>
          <cell r="N8319">
            <v>1628</v>
          </cell>
          <cell r="P8319" t="str">
            <v>Anti-HBc IgM miễn dịch bán tự động/tự động</v>
          </cell>
          <cell r="Q8319">
            <v>95000</v>
          </cell>
          <cell r="R8319">
            <v>21913.043478260901</v>
          </cell>
          <cell r="S8319">
            <v>116000</v>
          </cell>
          <cell r="T8319">
            <v>28486.956521739172</v>
          </cell>
          <cell r="U8319">
            <v>123486.95652173916</v>
          </cell>
          <cell r="V8319">
            <v>123400</v>
          </cell>
          <cell r="W8319">
            <v>4939.4782608695668</v>
          </cell>
          <cell r="X8319">
            <v>128426.43478260873</v>
          </cell>
        </row>
        <row r="8320">
          <cell r="E8320" t="str">
            <v>37.1E04.1614</v>
          </cell>
          <cell r="F8320" t="str">
            <v>24. VI SINH</v>
          </cell>
          <cell r="G8320" t="str">
            <v>24.126</v>
          </cell>
          <cell r="H8320" t="str">
            <v>HBc IgM miễn dịch tự động</v>
          </cell>
          <cell r="I8320" t="str">
            <v>HBc IgM miễn dịch tự động</v>
          </cell>
          <cell r="J8320" t="str">
            <v>HBc IgM miễn dịch tự động</v>
          </cell>
          <cell r="K8320" t="str">
            <v>B</v>
          </cell>
          <cell r="M8320">
            <v>1628</v>
          </cell>
          <cell r="N8320">
            <v>1628</v>
          </cell>
          <cell r="P8320" t="str">
            <v>Anti-HBc IgM miễn dịch bán tự động/tự động</v>
          </cell>
          <cell r="Q8320">
            <v>95000</v>
          </cell>
          <cell r="R8320">
            <v>21913.043478260901</v>
          </cell>
          <cell r="S8320">
            <v>116000</v>
          </cell>
          <cell r="T8320">
            <v>28486.956521739172</v>
          </cell>
          <cell r="U8320">
            <v>123486.95652173916</v>
          </cell>
          <cell r="V8320">
            <v>123400</v>
          </cell>
          <cell r="W8320">
            <v>4939.4782608695668</v>
          </cell>
          <cell r="X8320">
            <v>128426.43478260873</v>
          </cell>
        </row>
        <row r="8321">
          <cell r="E8321" t="str">
            <v>37.1E04.1615</v>
          </cell>
          <cell r="F8321" t="str">
            <v>24. VI SINH</v>
          </cell>
          <cell r="G8321" t="str">
            <v>24.134</v>
          </cell>
          <cell r="H8321" t="str">
            <v>HBeAb miễn dịch bán tự động</v>
          </cell>
          <cell r="I8321" t="str">
            <v>HBeAb miễn dịch bán tự động</v>
          </cell>
          <cell r="J8321" t="str">
            <v>HBeAb miễn dịch bán tự động</v>
          </cell>
          <cell r="K8321" t="str">
            <v>C</v>
          </cell>
          <cell r="M8321">
            <v>1629</v>
          </cell>
          <cell r="N8321">
            <v>1629</v>
          </cell>
          <cell r="P8321" t="str">
            <v>Anti-HBe miễn dịch bán tự động/tự động</v>
          </cell>
          <cell r="Q8321">
            <v>80000</v>
          </cell>
          <cell r="R8321">
            <v>18782.608695652201</v>
          </cell>
          <cell r="S8321">
            <v>98700</v>
          </cell>
          <cell r="T8321">
            <v>24417.391304347861</v>
          </cell>
          <cell r="U8321">
            <v>104417.39130434787</v>
          </cell>
          <cell r="V8321">
            <v>104400</v>
          </cell>
          <cell r="W8321">
            <v>4176.6956521739148</v>
          </cell>
          <cell r="X8321">
            <v>108594.08695652179</v>
          </cell>
        </row>
        <row r="8322">
          <cell r="E8322" t="str">
            <v>37.1E04.1615</v>
          </cell>
          <cell r="F8322" t="str">
            <v>24. VI SINH</v>
          </cell>
          <cell r="G8322" t="str">
            <v>24.135</v>
          </cell>
          <cell r="H8322" t="str">
            <v>HBeAb miễn dịch tự động</v>
          </cell>
          <cell r="I8322" t="str">
            <v>HBeAb miễn dịch tự động</v>
          </cell>
          <cell r="J8322" t="str">
            <v>HBeAb miễn dịch tự động</v>
          </cell>
          <cell r="K8322" t="str">
            <v>B</v>
          </cell>
          <cell r="M8322">
            <v>1629</v>
          </cell>
          <cell r="N8322">
            <v>1629</v>
          </cell>
          <cell r="P8322" t="str">
            <v>Anti-HBe miễn dịch bán tự động/tự động</v>
          </cell>
          <cell r="Q8322">
            <v>80000</v>
          </cell>
          <cell r="R8322">
            <v>18782.608695652201</v>
          </cell>
          <cell r="S8322">
            <v>98700</v>
          </cell>
          <cell r="T8322">
            <v>24417.391304347861</v>
          </cell>
          <cell r="U8322">
            <v>104417.39130434787</v>
          </cell>
          <cell r="V8322">
            <v>104400</v>
          </cell>
          <cell r="W8322">
            <v>4176.6956521739148</v>
          </cell>
          <cell r="X8322">
            <v>108594.08695652179</v>
          </cell>
        </row>
        <row r="8323">
          <cell r="E8323" t="str">
            <v>37.1E04.1616</v>
          </cell>
          <cell r="F8323" t="str">
            <v>24. VI SINH</v>
          </cell>
          <cell r="G8323" t="str">
            <v>24.169</v>
          </cell>
          <cell r="H8323" t="str">
            <v>HIV Ab test nhanh</v>
          </cell>
          <cell r="I8323" t="str">
            <v>HIV Ab test nhanh</v>
          </cell>
          <cell r="J8323" t="str">
            <v>HIV Ab test nhanh</v>
          </cell>
          <cell r="K8323" t="str">
            <v>D</v>
          </cell>
          <cell r="M8323">
            <v>1630</v>
          </cell>
          <cell r="N8323">
            <v>1630</v>
          </cell>
          <cell r="P8323" t="str">
            <v>Anti-HIV (nhanh)</v>
          </cell>
          <cell r="Q8323">
            <v>45000</v>
          </cell>
          <cell r="R8323">
            <v>10486.956521739099</v>
          </cell>
          <cell r="S8323">
            <v>55400</v>
          </cell>
          <cell r="T8323">
            <v>13633.043478260828</v>
          </cell>
          <cell r="U8323">
            <v>58633.043478260828</v>
          </cell>
          <cell r="V8323">
            <v>58600</v>
          </cell>
          <cell r="W8323">
            <v>2345.3217391304333</v>
          </cell>
          <cell r="X8323">
            <v>60978.365217391263</v>
          </cell>
        </row>
        <row r="8324">
          <cell r="E8324" t="str">
            <v>37.1E04.1617</v>
          </cell>
          <cell r="F8324" t="str">
            <v>24. VI SINH</v>
          </cell>
          <cell r="G8324" t="str">
            <v>24.171</v>
          </cell>
          <cell r="H8324" t="str">
            <v>HIV Ab miễn dịch bán tự động</v>
          </cell>
          <cell r="I8324" t="str">
            <v>HIV Ab miễn dịch bán tự động</v>
          </cell>
          <cell r="J8324" t="str">
            <v>HIV Ab miễn dịch bán tự động</v>
          </cell>
          <cell r="K8324" t="str">
            <v>C</v>
          </cell>
          <cell r="M8324">
            <v>1631</v>
          </cell>
          <cell r="N8324">
            <v>1631</v>
          </cell>
          <cell r="P8324" t="str">
            <v>Anti-HIV bằng miễn dịch bán tự động/tự động</v>
          </cell>
          <cell r="Q8324">
            <v>90000</v>
          </cell>
          <cell r="R8324">
            <v>20347.826086956498</v>
          </cell>
          <cell r="S8324">
            <v>110000</v>
          </cell>
          <cell r="T8324">
            <v>26452.173913043447</v>
          </cell>
          <cell r="U8324">
            <v>116452.17391304344</v>
          </cell>
          <cell r="V8324">
            <v>116400</v>
          </cell>
          <cell r="W8324">
            <v>4658.0869565217381</v>
          </cell>
          <cell r="X8324">
            <v>121110.26086956519</v>
          </cell>
        </row>
        <row r="8325">
          <cell r="E8325" t="str">
            <v>37.1E04.1617</v>
          </cell>
          <cell r="F8325" t="str">
            <v>24. VI SINH</v>
          </cell>
          <cell r="G8325" t="str">
            <v>24.172</v>
          </cell>
          <cell r="H8325" t="str">
            <v>HIV Ab miễn dịch tự động</v>
          </cell>
          <cell r="I8325" t="str">
            <v>HIV Ab miễn dịch tự động</v>
          </cell>
          <cell r="J8325" t="str">
            <v>HIV Ab miễn dịch tự động</v>
          </cell>
          <cell r="K8325" t="str">
            <v>B</v>
          </cell>
          <cell r="M8325">
            <v>1631</v>
          </cell>
          <cell r="N8325">
            <v>1631</v>
          </cell>
          <cell r="P8325" t="str">
            <v>Anti-HIV bằng miễn dịch bán tự động/tự động</v>
          </cell>
          <cell r="Q8325">
            <v>90000</v>
          </cell>
          <cell r="R8325">
            <v>20347.826086956498</v>
          </cell>
          <cell r="S8325">
            <v>110000</v>
          </cell>
          <cell r="T8325">
            <v>26452.173913043447</v>
          </cell>
          <cell r="U8325">
            <v>116452.17391304344</v>
          </cell>
          <cell r="V8325">
            <v>116400</v>
          </cell>
          <cell r="W8325">
            <v>4658.0869565217381</v>
          </cell>
          <cell r="X8325">
            <v>121110.26086956519</v>
          </cell>
        </row>
        <row r="8326">
          <cell r="E8326" t="str">
            <v>37.1E04.1618</v>
          </cell>
          <cell r="F8326" t="str">
            <v>24. VI SINH</v>
          </cell>
          <cell r="G8326" t="str">
            <v>24.128</v>
          </cell>
          <cell r="H8326" t="str">
            <v>HBc total miễn dịch bán tự động</v>
          </cell>
          <cell r="I8326" t="str">
            <v>HBc total miễn dịch bán tự động</v>
          </cell>
          <cell r="J8326" t="str">
            <v>HBc total miễn dịch bán tự động</v>
          </cell>
          <cell r="K8326" t="str">
            <v>C</v>
          </cell>
          <cell r="M8326">
            <v>1632</v>
          </cell>
          <cell r="N8326">
            <v>1632</v>
          </cell>
          <cell r="P8326" t="str">
            <v>Anti-HBc IgG miễn dịch bán tự động/tự động</v>
          </cell>
          <cell r="Q8326">
            <v>60000</v>
          </cell>
          <cell r="R8326">
            <v>14086.956521739099</v>
          </cell>
          <cell r="S8326">
            <v>74000</v>
          </cell>
          <cell r="T8326">
            <v>18313.043478260832</v>
          </cell>
          <cell r="U8326">
            <v>78313.043478260835</v>
          </cell>
          <cell r="V8326">
            <v>78300</v>
          </cell>
          <cell r="W8326">
            <v>3132.5217391304336</v>
          </cell>
          <cell r="X8326">
            <v>81445.565217391268</v>
          </cell>
        </row>
        <row r="8327">
          <cell r="E8327" t="str">
            <v>37.1E04.1618</v>
          </cell>
          <cell r="F8327" t="str">
            <v>24. VI SINH</v>
          </cell>
          <cell r="G8327" t="str">
            <v>24.129</v>
          </cell>
          <cell r="H8327" t="str">
            <v>HBc total miễn dịch tự động</v>
          </cell>
          <cell r="I8327" t="str">
            <v>HBc total miễn dịch tự động</v>
          </cell>
          <cell r="J8327" t="str">
            <v>HBc total miễn dịch tự động</v>
          </cell>
          <cell r="K8327" t="str">
            <v>B</v>
          </cell>
          <cell r="M8327">
            <v>1632</v>
          </cell>
          <cell r="N8327">
            <v>1632</v>
          </cell>
          <cell r="P8327" t="str">
            <v>Anti-HBc IgG miễn dịch bán tự động/tự động</v>
          </cell>
          <cell r="Q8327">
            <v>60000</v>
          </cell>
          <cell r="R8327">
            <v>14086.956521739099</v>
          </cell>
          <cell r="S8327">
            <v>74000</v>
          </cell>
          <cell r="T8327">
            <v>18313.043478260832</v>
          </cell>
          <cell r="U8327">
            <v>78313.043478260835</v>
          </cell>
          <cell r="V8327">
            <v>78300</v>
          </cell>
          <cell r="W8327">
            <v>3132.5217391304336</v>
          </cell>
          <cell r="X8327">
            <v>81445.565217391268</v>
          </cell>
        </row>
        <row r="8328">
          <cell r="E8328" t="str">
            <v>37.1E04.1619</v>
          </cell>
          <cell r="F8328" t="str">
            <v>24. VI SINH</v>
          </cell>
          <cell r="G8328" t="str">
            <v>24.124</v>
          </cell>
          <cell r="H8328" t="str">
            <v>HBsAb định lượng</v>
          </cell>
          <cell r="I8328" t="str">
            <v>HBsAb định lượng</v>
          </cell>
          <cell r="J8328" t="str">
            <v>HBsAb định lượng</v>
          </cell>
          <cell r="K8328" t="str">
            <v>B</v>
          </cell>
          <cell r="M8328">
            <v>1633</v>
          </cell>
          <cell r="N8328">
            <v>1633</v>
          </cell>
          <cell r="P8328" t="str">
            <v>Anti-HBs định lượng</v>
          </cell>
          <cell r="Q8328">
            <v>98000</v>
          </cell>
          <cell r="R8328">
            <v>21913.043478260901</v>
          </cell>
          <cell r="S8328">
            <v>119000</v>
          </cell>
          <cell r="T8328">
            <v>28486.956521739172</v>
          </cell>
          <cell r="U8328">
            <v>126486.95652173916</v>
          </cell>
          <cell r="V8328">
            <v>126400</v>
          </cell>
          <cell r="W8328">
            <v>5059.4782608695668</v>
          </cell>
          <cell r="X8328">
            <v>131546.43478260873</v>
          </cell>
        </row>
        <row r="8329">
          <cell r="E8329" t="str">
            <v>37.1E04.1620</v>
          </cell>
          <cell r="F8329" t="str">
            <v>24. VI SINH</v>
          </cell>
          <cell r="G8329" t="str">
            <v>24.123</v>
          </cell>
          <cell r="H8329" t="str">
            <v>HBsAb miễn dịch bán tự động</v>
          </cell>
          <cell r="I8329" t="str">
            <v>HBsAb miễn dịch bán tự động</v>
          </cell>
          <cell r="J8329" t="str">
            <v>HBsAb miễn dịch bán tự động</v>
          </cell>
          <cell r="K8329" t="str">
            <v>C</v>
          </cell>
          <cell r="M8329">
            <v>1634</v>
          </cell>
          <cell r="N8329">
            <v>1634</v>
          </cell>
          <cell r="P8329" t="str">
            <v>Anti-HBs miễn dịch bán tự động/tự động</v>
          </cell>
          <cell r="Q8329">
            <v>60000</v>
          </cell>
          <cell r="R8329">
            <v>14086.956521739099</v>
          </cell>
          <cell r="S8329">
            <v>74000</v>
          </cell>
          <cell r="T8329">
            <v>18313.043478260832</v>
          </cell>
          <cell r="U8329">
            <v>78313.043478260835</v>
          </cell>
          <cell r="V8329">
            <v>78300</v>
          </cell>
          <cell r="W8329">
            <v>3132.5217391304336</v>
          </cell>
          <cell r="X8329">
            <v>81445.565217391268</v>
          </cell>
        </row>
        <row r="8330">
          <cell r="E8330" t="str">
            <v>37.1E04.1621</v>
          </cell>
          <cell r="F8330" t="str">
            <v>24. VI SINH</v>
          </cell>
          <cell r="G8330" t="str">
            <v>24.144</v>
          </cell>
          <cell r="H8330" t="str">
            <v>HCV Ab test nhanh</v>
          </cell>
          <cell r="I8330" t="str">
            <v>HCV Ab test nhanh</v>
          </cell>
          <cell r="J8330" t="str">
            <v>HCV Ab test nhanh</v>
          </cell>
          <cell r="K8330" t="str">
            <v>D</v>
          </cell>
          <cell r="M8330">
            <v>1635</v>
          </cell>
          <cell r="N8330">
            <v>1635</v>
          </cell>
          <cell r="P8330" t="str">
            <v>Anti-HCV (nhanh)</v>
          </cell>
          <cell r="Q8330">
            <v>45000</v>
          </cell>
          <cell r="R8330">
            <v>10486.956521739099</v>
          </cell>
          <cell r="S8330">
            <v>55400</v>
          </cell>
          <cell r="T8330">
            <v>13633.043478260828</v>
          </cell>
          <cell r="U8330">
            <v>58633.043478260828</v>
          </cell>
          <cell r="V8330">
            <v>58600</v>
          </cell>
          <cell r="W8330">
            <v>2345.3217391304333</v>
          </cell>
          <cell r="X8330">
            <v>60978.365217391263</v>
          </cell>
        </row>
        <row r="8331">
          <cell r="E8331" t="str">
            <v>37.1E04.1622</v>
          </cell>
          <cell r="F8331" t="str">
            <v>24. VI SINH</v>
          </cell>
          <cell r="G8331" t="str">
            <v>24.145</v>
          </cell>
          <cell r="H8331" t="str">
            <v>HCV Ab miễn dịch bán tự động</v>
          </cell>
          <cell r="I8331" t="str">
            <v>HCV Ab miễn dịch bán tự động</v>
          </cell>
          <cell r="J8331" t="str">
            <v>HCV Ab miễn dịch bán tự động</v>
          </cell>
          <cell r="K8331" t="str">
            <v>C</v>
          </cell>
          <cell r="M8331">
            <v>1636</v>
          </cell>
          <cell r="N8331">
            <v>1636</v>
          </cell>
          <cell r="P8331" t="str">
            <v>Anti-HCV miễn dịch bán tự động/tự động</v>
          </cell>
          <cell r="Q8331">
            <v>100000</v>
          </cell>
          <cell r="R8331">
            <v>23478.260869565202</v>
          </cell>
          <cell r="S8331">
            <v>123000</v>
          </cell>
          <cell r="T8331">
            <v>30521.739130434762</v>
          </cell>
          <cell r="U8331">
            <v>130521.73913043475</v>
          </cell>
          <cell r="V8331">
            <v>130500</v>
          </cell>
          <cell r="W8331">
            <v>5220.8695652173901</v>
          </cell>
          <cell r="X8331">
            <v>135742.60869565213</v>
          </cell>
        </row>
        <row r="8332">
          <cell r="E8332" t="str">
            <v>37.1E04.1622</v>
          </cell>
          <cell r="F8332" t="str">
            <v>24. VI SINH</v>
          </cell>
          <cell r="G8332" t="str">
            <v>24.146</v>
          </cell>
          <cell r="H8332" t="str">
            <v>HCV Ab miễn dịch tự động</v>
          </cell>
          <cell r="I8332" t="str">
            <v>HCV Ab miễn dịch tự động</v>
          </cell>
          <cell r="J8332" t="str">
            <v>HCV Ab miễn dịch tự động</v>
          </cell>
          <cell r="K8332" t="str">
            <v>B</v>
          </cell>
          <cell r="M8332">
            <v>1636</v>
          </cell>
          <cell r="N8332">
            <v>1636</v>
          </cell>
          <cell r="P8332" t="str">
            <v>Anti-HCV miễn dịch bán tự động/tự động</v>
          </cell>
          <cell r="Q8332">
            <v>100000</v>
          </cell>
          <cell r="R8332">
            <v>23478.260869565202</v>
          </cell>
          <cell r="S8332">
            <v>123000</v>
          </cell>
          <cell r="T8332">
            <v>30521.739130434762</v>
          </cell>
          <cell r="U8332">
            <v>130521.73913043475</v>
          </cell>
          <cell r="V8332">
            <v>130500</v>
          </cell>
          <cell r="W8332">
            <v>5220.8695652173901</v>
          </cell>
          <cell r="X8332">
            <v>135742.60869565213</v>
          </cell>
        </row>
        <row r="8333">
          <cell r="E8333" t="str">
            <v>37.1E04.1622</v>
          </cell>
          <cell r="F8333" t="str">
            <v>24. VI SINH</v>
          </cell>
          <cell r="G8333" t="str">
            <v>24.147</v>
          </cell>
          <cell r="H8333" t="str">
            <v>HCV Ag/Ab miễn dịch bán tự động</v>
          </cell>
          <cell r="I8333" t="str">
            <v>HCV Ag/Ab miễn dịch bán tự động</v>
          </cell>
          <cell r="J8333" t="str">
            <v>HCV Ag/Ab miễn dịch bán tự động</v>
          </cell>
          <cell r="K8333" t="str">
            <v>C</v>
          </cell>
          <cell r="M8333">
            <v>1636</v>
          </cell>
          <cell r="N8333">
            <v>1636</v>
          </cell>
          <cell r="P8333" t="str">
            <v>Anti-HCV miễn dịch bán tự động/tự động</v>
          </cell>
          <cell r="Q8333">
            <v>100000</v>
          </cell>
          <cell r="R8333">
            <v>23478.260869565202</v>
          </cell>
          <cell r="S8333">
            <v>123000</v>
          </cell>
          <cell r="T8333">
            <v>30521.739130434762</v>
          </cell>
          <cell r="U8333">
            <v>130521.73913043475</v>
          </cell>
          <cell r="V8333">
            <v>130500</v>
          </cell>
          <cell r="W8333">
            <v>5220.8695652173901</v>
          </cell>
          <cell r="X8333">
            <v>135742.60869565213</v>
          </cell>
        </row>
        <row r="8334">
          <cell r="E8334" t="str">
            <v>37.1E04.1622</v>
          </cell>
          <cell r="F8334" t="str">
            <v>24. VI SINH</v>
          </cell>
          <cell r="G8334" t="str">
            <v>24.148</v>
          </cell>
          <cell r="H8334" t="str">
            <v>HCV Ag/Ab miễn dịch tự động</v>
          </cell>
          <cell r="I8334" t="str">
            <v>HCV Ag/Ab miễn dịch tự động</v>
          </cell>
          <cell r="J8334" t="str">
            <v>HCV Ag/Ab miễn dịch tự động</v>
          </cell>
          <cell r="K8334" t="str">
            <v>B</v>
          </cell>
          <cell r="M8334">
            <v>1636</v>
          </cell>
          <cell r="N8334">
            <v>1636</v>
          </cell>
          <cell r="P8334" t="str">
            <v>Anti-HCV miễn dịch bán tự động/tự động</v>
          </cell>
          <cell r="Q8334">
            <v>100000</v>
          </cell>
          <cell r="R8334">
            <v>23478.260869565202</v>
          </cell>
          <cell r="S8334">
            <v>123000</v>
          </cell>
          <cell r="T8334">
            <v>30521.739130434762</v>
          </cell>
          <cell r="U8334">
            <v>130521.73913043475</v>
          </cell>
          <cell r="V8334">
            <v>130500</v>
          </cell>
          <cell r="W8334">
            <v>5220.8695652173901</v>
          </cell>
          <cell r="X8334">
            <v>135742.60869565213</v>
          </cell>
        </row>
        <row r="8335">
          <cell r="E8335" t="str">
            <v>37.1E04.1623</v>
          </cell>
          <cell r="F8335" t="str">
            <v>24. VI SINH</v>
          </cell>
          <cell r="G8335" t="str">
            <v>24.94</v>
          </cell>
          <cell r="H8335" t="str">
            <v>Streptococcus pyogenes ASO</v>
          </cell>
          <cell r="I8335" t="str">
            <v>Streptococcus pyogenes ASO</v>
          </cell>
          <cell r="J8335" t="str">
            <v>Streptococcus pyogenes ASO</v>
          </cell>
          <cell r="K8335" t="str">
            <v>D</v>
          </cell>
          <cell r="M8335">
            <v>1637</v>
          </cell>
          <cell r="N8335">
            <v>1637</v>
          </cell>
          <cell r="P8335" t="str">
            <v>ASLO</v>
          </cell>
          <cell r="Q8335">
            <v>35000</v>
          </cell>
          <cell r="R8335">
            <v>8139.1304347826099</v>
          </cell>
          <cell r="S8335">
            <v>43100</v>
          </cell>
          <cell r="T8335">
            <v>10580.869565217392</v>
          </cell>
          <cell r="U8335">
            <v>45580.869565217392</v>
          </cell>
          <cell r="V8335">
            <v>45500</v>
          </cell>
          <cell r="W8335">
            <v>1823.2347826086957</v>
          </cell>
          <cell r="X8335">
            <v>47404.104347826091</v>
          </cell>
        </row>
        <row r="8336">
          <cell r="E8336" t="str">
            <v>37.1E04.1625</v>
          </cell>
          <cell r="F8336" t="str">
            <v>24. VI SINH</v>
          </cell>
          <cell r="G8336" t="str">
            <v>24.233</v>
          </cell>
          <cell r="H8336" t="str">
            <v>BK/JC virus Real-time PCR</v>
          </cell>
          <cell r="I8336" t="str">
            <v>BK/JC virus Real-time PCR</v>
          </cell>
          <cell r="J8336" t="str">
            <v>BK/JC virus Real-time PCR</v>
          </cell>
          <cell r="K8336" t="str">
            <v>B</v>
          </cell>
          <cell r="M8336">
            <v>1639</v>
          </cell>
          <cell r="N8336">
            <v>1639</v>
          </cell>
          <cell r="P8336" t="str">
            <v xml:space="preserve">BK/JC virus Real-time PCR </v>
          </cell>
          <cell r="Q8336">
            <v>394000</v>
          </cell>
          <cell r="R8336">
            <v>78260.869565217406</v>
          </cell>
          <cell r="S8336">
            <v>472000</v>
          </cell>
          <cell r="T8336">
            <v>101739.13043478262</v>
          </cell>
          <cell r="U8336">
            <v>495739.13043478259</v>
          </cell>
          <cell r="V8336">
            <v>495700</v>
          </cell>
          <cell r="W8336">
            <v>19829.565217391304</v>
          </cell>
          <cell r="X8336">
            <v>515568.69565217389</v>
          </cell>
        </row>
        <row r="8337">
          <cell r="E8337" t="str">
            <v>37.1E04.1626</v>
          </cell>
          <cell r="F8337" t="str">
            <v>24. VI SINH</v>
          </cell>
          <cell r="G8337" t="str">
            <v>24.62</v>
          </cell>
          <cell r="H8337" t="str">
            <v>Chlamydia Ab miễn dịch bán tự động</v>
          </cell>
          <cell r="I8337" t="str">
            <v>Chlamydia Ab miễn dịch bán tự động</v>
          </cell>
          <cell r="J8337" t="str">
            <v>Chlamydia Ab miễn dịch bán tự động</v>
          </cell>
          <cell r="K8337" t="str">
            <v>B</v>
          </cell>
          <cell r="M8337">
            <v>1640</v>
          </cell>
          <cell r="N8337">
            <v>1640</v>
          </cell>
          <cell r="P8337" t="str">
            <v>Chlamydia IgG miễn dịch bán tự động/tự động</v>
          </cell>
          <cell r="Q8337">
            <v>150000</v>
          </cell>
          <cell r="R8337">
            <v>34434.782608695597</v>
          </cell>
          <cell r="S8337">
            <v>184000</v>
          </cell>
          <cell r="T8337">
            <v>44765.217391304272</v>
          </cell>
          <cell r="U8337">
            <v>194765.21739130426</v>
          </cell>
          <cell r="V8337">
            <v>194700</v>
          </cell>
          <cell r="W8337">
            <v>7790.6086956521704</v>
          </cell>
          <cell r="X8337">
            <v>202555.82608695643</v>
          </cell>
        </row>
        <row r="8338">
          <cell r="E8338" t="str">
            <v>37.1E04.1626</v>
          </cell>
          <cell r="F8338" t="str">
            <v>24. VI SINH</v>
          </cell>
          <cell r="G8338" t="str">
            <v>24.63</v>
          </cell>
          <cell r="H8338" t="str">
            <v>Chlamydia Ab miễn dịch tự động</v>
          </cell>
          <cell r="I8338" t="str">
            <v>Chlamydia Ab miễn dịch tự động</v>
          </cell>
          <cell r="J8338" t="str">
            <v>Chlamydia Ab miễn dịch tự động</v>
          </cell>
          <cell r="K8338" t="str">
            <v>B</v>
          </cell>
          <cell r="M8338">
            <v>1640</v>
          </cell>
          <cell r="N8338">
            <v>1640</v>
          </cell>
          <cell r="P8338" t="str">
            <v>Chlamydia IgG miễn dịch bán tự động/tự động</v>
          </cell>
          <cell r="Q8338">
            <v>150000</v>
          </cell>
          <cell r="R8338">
            <v>34434.782608695597</v>
          </cell>
          <cell r="S8338">
            <v>184000</v>
          </cell>
          <cell r="T8338">
            <v>44765.217391304272</v>
          </cell>
          <cell r="U8338">
            <v>194765.21739130426</v>
          </cell>
          <cell r="V8338">
            <v>194700</v>
          </cell>
          <cell r="W8338">
            <v>7790.6086956521704</v>
          </cell>
          <cell r="X8338">
            <v>202555.82608695643</v>
          </cell>
        </row>
        <row r="8339">
          <cell r="E8339" t="str">
            <v>37.1E04.1627</v>
          </cell>
          <cell r="F8339" t="str">
            <v>24. VI SINH</v>
          </cell>
          <cell r="G8339" t="str">
            <v>24.60</v>
          </cell>
          <cell r="H8339" t="str">
            <v>Chlamydia test nhanh</v>
          </cell>
          <cell r="I8339" t="str">
            <v>Chlamydia test nhanh</v>
          </cell>
          <cell r="J8339" t="str">
            <v>Chlamydia test nhanh</v>
          </cell>
          <cell r="K8339" t="str">
            <v>D</v>
          </cell>
          <cell r="M8339">
            <v>1641</v>
          </cell>
          <cell r="N8339">
            <v>1641</v>
          </cell>
          <cell r="P8339" t="str">
            <v>Chlamydia test nhanh</v>
          </cell>
          <cell r="Q8339">
            <v>60000</v>
          </cell>
          <cell r="R8339">
            <v>14086.956521739099</v>
          </cell>
          <cell r="S8339">
            <v>74000</v>
          </cell>
          <cell r="T8339">
            <v>18313.043478260832</v>
          </cell>
          <cell r="U8339">
            <v>78313.043478260835</v>
          </cell>
          <cell r="V8339">
            <v>78300</v>
          </cell>
          <cell r="W8339">
            <v>3132.5217391304336</v>
          </cell>
          <cell r="X8339">
            <v>81445.565217391268</v>
          </cell>
        </row>
        <row r="8340">
          <cell r="E8340" t="str">
            <v>37.1E04.1627</v>
          </cell>
          <cell r="F8340" t="str">
            <v>24. VI SINH</v>
          </cell>
          <cell r="G8340" t="str">
            <v>24.236</v>
          </cell>
          <cell r="H8340" t="str">
            <v>Hantavirus test nhanh</v>
          </cell>
          <cell r="I8340" t="str">
            <v>Hantavirus test nhanh</v>
          </cell>
          <cell r="J8340" t="str">
            <v>Hantavirus test nhanh</v>
          </cell>
          <cell r="K8340" t="str">
            <v>B</v>
          </cell>
          <cell r="M8340">
            <v>1641</v>
          </cell>
          <cell r="N8340">
            <v>1641</v>
          </cell>
          <cell r="P8340" t="str">
            <v>Chlamydia test nhanh</v>
          </cell>
          <cell r="Q8340">
            <v>60000</v>
          </cell>
          <cell r="R8340">
            <v>14086.956521739099</v>
          </cell>
          <cell r="S8340">
            <v>74000</v>
          </cell>
          <cell r="T8340">
            <v>18313.043478260832</v>
          </cell>
          <cell r="U8340">
            <v>78313.043478260835</v>
          </cell>
          <cell r="V8340">
            <v>78300</v>
          </cell>
          <cell r="W8340">
            <v>3132.5217391304336</v>
          </cell>
          <cell r="X8340">
            <v>81445.565217391268</v>
          </cell>
        </row>
        <row r="8341">
          <cell r="E8341" t="str">
            <v>37.1E04.1628</v>
          </cell>
          <cell r="F8341" t="str">
            <v>24. VI SINH</v>
          </cell>
          <cell r="G8341" t="str">
            <v>24.69</v>
          </cell>
          <cell r="H8341" t="str">
            <v>Clostridium difficile miễn dịch bán tự động</v>
          </cell>
          <cell r="I8341" t="str">
            <v>Clostridium difficile miễn dịch bán tự động</v>
          </cell>
          <cell r="J8341" t="str">
            <v>Clostridium difficile miễn dịch bán tự động</v>
          </cell>
          <cell r="K8341" t="str">
            <v>B</v>
          </cell>
          <cell r="M8341">
            <v>1642</v>
          </cell>
          <cell r="N8341">
            <v>1642</v>
          </cell>
          <cell r="P8341" t="str">
            <v>Clostridium difficile miễn dịch tự động</v>
          </cell>
          <cell r="Q8341">
            <v>750000</v>
          </cell>
          <cell r="R8341">
            <v>78260.869565217406</v>
          </cell>
          <cell r="S8341">
            <v>828000</v>
          </cell>
          <cell r="T8341">
            <v>101739.13043478262</v>
          </cell>
          <cell r="U8341">
            <v>851739.13043478259</v>
          </cell>
          <cell r="V8341">
            <v>851700</v>
          </cell>
          <cell r="W8341">
            <v>34069.565217391304</v>
          </cell>
          <cell r="X8341">
            <v>885808.69565217395</v>
          </cell>
        </row>
        <row r="8342">
          <cell r="E8342" t="str">
            <v>37.1E04.1628</v>
          </cell>
          <cell r="F8342" t="str">
            <v>24. VI SINH</v>
          </cell>
          <cell r="G8342" t="str">
            <v>24.70</v>
          </cell>
          <cell r="H8342" t="str">
            <v>Clostridium difficile miễn dịch tự động</v>
          </cell>
          <cell r="I8342" t="str">
            <v>Clostridium difficile miễn dịch tự động</v>
          </cell>
          <cell r="J8342" t="str">
            <v>Clostridium difficile miễn dịch tự động</v>
          </cell>
          <cell r="K8342" t="str">
            <v>B</v>
          </cell>
          <cell r="M8342">
            <v>1642</v>
          </cell>
          <cell r="N8342">
            <v>1642</v>
          </cell>
          <cell r="P8342" t="str">
            <v>Clostridium difficile miễn dịch tự động</v>
          </cell>
          <cell r="Q8342">
            <v>750000</v>
          </cell>
          <cell r="R8342">
            <v>78260.869565217406</v>
          </cell>
          <cell r="S8342">
            <v>828000</v>
          </cell>
          <cell r="T8342">
            <v>101739.13043478262</v>
          </cell>
          <cell r="U8342">
            <v>851739.13043478259</v>
          </cell>
          <cell r="V8342">
            <v>851700</v>
          </cell>
          <cell r="W8342">
            <v>34069.565217391304</v>
          </cell>
          <cell r="X8342">
            <v>885808.69565217395</v>
          </cell>
        </row>
        <row r="8343">
          <cell r="E8343" t="str">
            <v>37.1E04.1629</v>
          </cell>
          <cell r="F8343" t="str">
            <v>24. VI SINH</v>
          </cell>
          <cell r="G8343" t="str">
            <v>24.200</v>
          </cell>
          <cell r="H8343" t="str">
            <v>CMV Avidity</v>
          </cell>
          <cell r="I8343" t="str">
            <v>CMV Avidity</v>
          </cell>
          <cell r="J8343" t="str">
            <v>CMV Avidity</v>
          </cell>
          <cell r="K8343" t="str">
            <v>B</v>
          </cell>
          <cell r="M8343">
            <v>1643</v>
          </cell>
          <cell r="N8343">
            <v>1643</v>
          </cell>
          <cell r="P8343" t="str">
            <v>CMV Avidity</v>
          </cell>
          <cell r="Q8343">
            <v>210000</v>
          </cell>
          <cell r="R8343">
            <v>48521.739130434798</v>
          </cell>
          <cell r="S8343">
            <v>258000</v>
          </cell>
          <cell r="T8343">
            <v>63078.260869565238</v>
          </cell>
          <cell r="U8343">
            <v>273078.26086956525</v>
          </cell>
          <cell r="V8343">
            <v>273000</v>
          </cell>
          <cell r="W8343">
            <v>10923.13043478261</v>
          </cell>
          <cell r="X8343">
            <v>284001.39130434784</v>
          </cell>
        </row>
        <row r="8344">
          <cell r="E8344" t="str">
            <v>37.1E04.1630</v>
          </cell>
          <cell r="F8344" t="str">
            <v>24. VI SINH</v>
          </cell>
          <cell r="G8344" t="str">
            <v>24.199</v>
          </cell>
          <cell r="H8344" t="str">
            <v>CMV đo tải lượng hệ thống tự động</v>
          </cell>
          <cell r="I8344" t="str">
            <v>CMV đo tải lượng hệ thống tự động</v>
          </cell>
          <cell r="J8344" t="str">
            <v>CMV đo tải lượng hệ thống tự động</v>
          </cell>
          <cell r="K8344" t="str">
            <v>B</v>
          </cell>
          <cell r="M8344">
            <v>1644</v>
          </cell>
          <cell r="N8344">
            <v>1644</v>
          </cell>
          <cell r="P8344" t="str">
            <v>CMV đo tải lượng hệ thống tự động</v>
          </cell>
          <cell r="Q8344">
            <v>1760000</v>
          </cell>
          <cell r="R8344">
            <v>78260.869565217406</v>
          </cell>
          <cell r="S8344">
            <v>1838000</v>
          </cell>
          <cell r="T8344">
            <v>101739.13043478262</v>
          </cell>
          <cell r="U8344">
            <v>1861739.1304347827</v>
          </cell>
          <cell r="V8344">
            <v>1861700</v>
          </cell>
          <cell r="W8344">
            <v>74469.565217391311</v>
          </cell>
          <cell r="X8344">
            <v>1936208.6956521741</v>
          </cell>
        </row>
        <row r="8345">
          <cell r="E8345" t="str">
            <v>37.1E04.1631</v>
          </cell>
          <cell r="F8345" t="str">
            <v>24. VI SINH</v>
          </cell>
          <cell r="G8345" t="str">
            <v>24.195</v>
          </cell>
          <cell r="H8345" t="str">
            <v>CMV IgG miễn dịch bán tự động</v>
          </cell>
          <cell r="I8345" t="str">
            <v>CMV IgG miễn dịch bán tự động</v>
          </cell>
          <cell r="J8345" t="str">
            <v>CMV IgG miễn dịch bán tự động</v>
          </cell>
          <cell r="K8345" t="str">
            <v>C</v>
          </cell>
          <cell r="M8345">
            <v>1645</v>
          </cell>
          <cell r="N8345">
            <v>1645</v>
          </cell>
          <cell r="P8345" t="str">
            <v>CMV IgG miễn dịch bán tự động/tự động</v>
          </cell>
          <cell r="Q8345">
            <v>95000</v>
          </cell>
          <cell r="R8345">
            <v>21913.043478260901</v>
          </cell>
          <cell r="S8345">
            <v>116000</v>
          </cell>
          <cell r="T8345">
            <v>28486.956521739172</v>
          </cell>
          <cell r="U8345">
            <v>123486.95652173916</v>
          </cell>
          <cell r="V8345">
            <v>123400</v>
          </cell>
          <cell r="W8345">
            <v>4939.4782608695668</v>
          </cell>
          <cell r="X8345">
            <v>128426.43478260873</v>
          </cell>
        </row>
        <row r="8346">
          <cell r="E8346" t="str">
            <v>37.1E04.1631</v>
          </cell>
          <cell r="F8346" t="str">
            <v>24. VI SINH</v>
          </cell>
          <cell r="G8346" t="str">
            <v>24.196</v>
          </cell>
          <cell r="H8346" t="str">
            <v>CMV IgG miễn dịch tự động</v>
          </cell>
          <cell r="I8346" t="str">
            <v>CMV IgG miễn dịch tự động</v>
          </cell>
          <cell r="J8346" t="str">
            <v>CMV IgG miễn dịch tự động</v>
          </cell>
          <cell r="K8346" t="str">
            <v>B</v>
          </cell>
          <cell r="M8346">
            <v>1645</v>
          </cell>
          <cell r="N8346">
            <v>1645</v>
          </cell>
          <cell r="P8346" t="str">
            <v>CMV IgG miễn dịch bán tự động/tự động</v>
          </cell>
          <cell r="Q8346">
            <v>95000</v>
          </cell>
          <cell r="R8346">
            <v>21913.043478260901</v>
          </cell>
          <cell r="S8346">
            <v>116000</v>
          </cell>
          <cell r="T8346">
            <v>28486.956521739172</v>
          </cell>
          <cell r="U8346">
            <v>123486.95652173916</v>
          </cell>
          <cell r="V8346">
            <v>123400</v>
          </cell>
          <cell r="W8346">
            <v>4939.4782608695668</v>
          </cell>
          <cell r="X8346">
            <v>128426.43478260873</v>
          </cell>
        </row>
        <row r="8347">
          <cell r="E8347" t="str">
            <v>37.1E04.1632</v>
          </cell>
          <cell r="F8347" t="str">
            <v>24. VI SINH</v>
          </cell>
          <cell r="G8347" t="str">
            <v>24.193</v>
          </cell>
          <cell r="H8347" t="str">
            <v>CMV IgM miễn dịch bán tự động</v>
          </cell>
          <cell r="I8347" t="str">
            <v>CMV IgM miễn dịch bán tự động</v>
          </cell>
          <cell r="J8347" t="str">
            <v>CMV IgM miễn dịch bán tự động</v>
          </cell>
          <cell r="K8347" t="str">
            <v>C</v>
          </cell>
          <cell r="M8347">
            <v>1646</v>
          </cell>
          <cell r="N8347">
            <v>1646</v>
          </cell>
          <cell r="P8347" t="str">
            <v>CMV IgM miễn dịch bán tự động/tự động</v>
          </cell>
          <cell r="Q8347">
            <v>110000</v>
          </cell>
          <cell r="R8347">
            <v>25043.4782608696</v>
          </cell>
          <cell r="S8347">
            <v>135000</v>
          </cell>
          <cell r="T8347">
            <v>32556.52173913048</v>
          </cell>
          <cell r="U8347">
            <v>142556.52173913049</v>
          </cell>
          <cell r="V8347">
            <v>142500</v>
          </cell>
          <cell r="W8347">
            <v>5702.2608695652198</v>
          </cell>
          <cell r="X8347">
            <v>148258.78260869571</v>
          </cell>
        </row>
        <row r="8348">
          <cell r="E8348" t="str">
            <v>37.1E04.1632</v>
          </cell>
          <cell r="F8348" t="str">
            <v>24. VI SINH</v>
          </cell>
          <cell r="G8348" t="str">
            <v>24.194</v>
          </cell>
          <cell r="H8348" t="str">
            <v>CMV IgM miễn dịch tự động</v>
          </cell>
          <cell r="I8348" t="str">
            <v>CMV IgM miễn dịch tự động</v>
          </cell>
          <cell r="J8348" t="str">
            <v>CMV IgM miễn dịch tự động</v>
          </cell>
          <cell r="K8348" t="str">
            <v>B</v>
          </cell>
          <cell r="M8348">
            <v>1646</v>
          </cell>
          <cell r="N8348">
            <v>1646</v>
          </cell>
          <cell r="P8348" t="str">
            <v>CMV IgM miễn dịch bán tự động/tự động</v>
          </cell>
          <cell r="Q8348">
            <v>110000</v>
          </cell>
          <cell r="R8348">
            <v>25043.4782608696</v>
          </cell>
          <cell r="S8348">
            <v>135000</v>
          </cell>
          <cell r="T8348">
            <v>32556.52173913048</v>
          </cell>
          <cell r="U8348">
            <v>142556.52173913049</v>
          </cell>
          <cell r="V8348">
            <v>142500</v>
          </cell>
          <cell r="W8348">
            <v>5702.2608695652198</v>
          </cell>
          <cell r="X8348">
            <v>148258.78260869571</v>
          </cell>
        </row>
        <row r="8349">
          <cell r="E8349" t="str">
            <v>37.1E04.1633</v>
          </cell>
          <cell r="F8349" t="str">
            <v>22. HUYẾT HỌC TRUYỀN MÁU</v>
          </cell>
          <cell r="G8349" t="str">
            <v>22.428</v>
          </cell>
          <cell r="H8349" t="str">
            <v>Định lượng virut Cytomegalo ( cmV) bằng kỹ thuật Real Time PCR</v>
          </cell>
          <cell r="I8349" t="str">
            <v>Định lượng virut Cytomegalo ( cmV) bằng kỹ thuật Real Time PCR</v>
          </cell>
          <cell r="J8349" t="str">
            <v>Định lượng virut Cytomegalo (CMV) bằng kỹ thuật Real Time PCR</v>
          </cell>
          <cell r="K8349" t="str">
            <v>A</v>
          </cell>
          <cell r="M8349">
            <v>1647</v>
          </cell>
          <cell r="N8349">
            <v>1647</v>
          </cell>
          <cell r="P8349" t="str">
            <v xml:space="preserve">CMV Real-time PCR </v>
          </cell>
          <cell r="Q8349">
            <v>670000</v>
          </cell>
          <cell r="R8349">
            <v>78260.869565217406</v>
          </cell>
          <cell r="S8349">
            <v>748000</v>
          </cell>
          <cell r="T8349">
            <v>101739.13043478262</v>
          </cell>
          <cell r="U8349">
            <v>771739.13043478259</v>
          </cell>
          <cell r="V8349">
            <v>771700</v>
          </cell>
          <cell r="W8349">
            <v>30869.565217391304</v>
          </cell>
          <cell r="X8349">
            <v>802608.69565217395</v>
          </cell>
        </row>
        <row r="8350">
          <cell r="E8350" t="str">
            <v>37.1E04.1633</v>
          </cell>
          <cell r="F8350" t="str">
            <v>24. VI SINH</v>
          </cell>
          <cell r="G8350" t="str">
            <v>24.198</v>
          </cell>
          <cell r="H8350" t="str">
            <v>CMV Real-time PCR</v>
          </cell>
          <cell r="I8350" t="str">
            <v>CMV Real-time PCR</v>
          </cell>
          <cell r="J8350" t="str">
            <v>CMV Real-time PCR</v>
          </cell>
          <cell r="K8350" t="str">
            <v>B</v>
          </cell>
          <cell r="M8350">
            <v>1647</v>
          </cell>
          <cell r="N8350">
            <v>1647</v>
          </cell>
          <cell r="P8350" t="str">
            <v xml:space="preserve">CMV Real-time PCR </v>
          </cell>
          <cell r="Q8350">
            <v>670000</v>
          </cell>
          <cell r="R8350">
            <v>78260.869565217406</v>
          </cell>
          <cell r="S8350">
            <v>748000</v>
          </cell>
          <cell r="T8350">
            <v>101739.13043478262</v>
          </cell>
          <cell r="U8350">
            <v>771739.13043478259</v>
          </cell>
          <cell r="V8350">
            <v>771700</v>
          </cell>
          <cell r="W8350">
            <v>30869.565217391304</v>
          </cell>
          <cell r="X8350">
            <v>802608.69565217395</v>
          </cell>
        </row>
        <row r="8351">
          <cell r="E8351" t="str">
            <v>37.1E04.1634</v>
          </cell>
          <cell r="F8351" t="str">
            <v>24. VI SINH</v>
          </cell>
          <cell r="G8351" t="str">
            <v>24.338</v>
          </cell>
          <cell r="H8351" t="str">
            <v>Cryptococcus test nhanh</v>
          </cell>
          <cell r="I8351" t="str">
            <v>Cryptococcus test nhanh</v>
          </cell>
          <cell r="J8351" t="str">
            <v>Cryptococcus test nhanh</v>
          </cell>
          <cell r="K8351" t="str">
            <v>D</v>
          </cell>
          <cell r="M8351">
            <v>1648</v>
          </cell>
          <cell r="N8351">
            <v>1648</v>
          </cell>
          <cell r="P8351" t="str">
            <v>Cryptococcus test nhanh</v>
          </cell>
          <cell r="Q8351">
            <v>95000</v>
          </cell>
          <cell r="R8351">
            <v>21913.043478260901</v>
          </cell>
          <cell r="S8351">
            <v>116000</v>
          </cell>
          <cell r="T8351">
            <v>28486.956521739172</v>
          </cell>
          <cell r="U8351">
            <v>123486.95652173916</v>
          </cell>
          <cell r="V8351">
            <v>123400</v>
          </cell>
          <cell r="W8351">
            <v>4939.4782608695668</v>
          </cell>
          <cell r="X8351">
            <v>128426.43478260873</v>
          </cell>
        </row>
        <row r="8352">
          <cell r="E8352" t="str">
            <v>37.1E04.1635</v>
          </cell>
          <cell r="F8352" t="str">
            <v>24. VI SINH</v>
          </cell>
          <cell r="G8352" t="str">
            <v>24.189</v>
          </cell>
          <cell r="H8352" t="str">
            <v>Dengue virus IgG miễn dịch bán tự động</v>
          </cell>
          <cell r="I8352" t="str">
            <v>Dengue virus IgG miễn dịch bán tự động</v>
          </cell>
          <cell r="J8352" t="str">
            <v>Dengue virus IgG miễn dịch bán tự động</v>
          </cell>
          <cell r="K8352" t="str">
            <v>C</v>
          </cell>
          <cell r="M8352">
            <v>1649</v>
          </cell>
          <cell r="N8352">
            <v>1649</v>
          </cell>
          <cell r="P8352" t="str">
            <v>Dengue IgG miễn dịch bán tự động/tự động</v>
          </cell>
          <cell r="Q8352">
            <v>130000</v>
          </cell>
          <cell r="R8352">
            <v>29739.130434782601</v>
          </cell>
          <cell r="S8352">
            <v>159000</v>
          </cell>
          <cell r="T8352">
            <v>38660.869565217377</v>
          </cell>
          <cell r="U8352">
            <v>168660.86956521738</v>
          </cell>
          <cell r="V8352">
            <v>168600</v>
          </cell>
          <cell r="W8352">
            <v>6746.4347826086951</v>
          </cell>
          <cell r="X8352">
            <v>175407.30434782608</v>
          </cell>
        </row>
        <row r="8353">
          <cell r="E8353" t="str">
            <v>37.1E04.1635</v>
          </cell>
          <cell r="F8353" t="str">
            <v>24. VI SINH</v>
          </cell>
          <cell r="G8353" t="str">
            <v>24.186</v>
          </cell>
          <cell r="H8353" t="str">
            <v>Dengue virus NS1Ag miễn dịch bán tự động</v>
          </cell>
          <cell r="I8353" t="str">
            <v>Dengue virus NS1Ag miễn dịch bán tự động</v>
          </cell>
          <cell r="J8353" t="str">
            <v>Dengue virus NS1Ag miễn dịch bán tự động</v>
          </cell>
          <cell r="K8353" t="str">
            <v>C</v>
          </cell>
          <cell r="M8353">
            <v>1649</v>
          </cell>
          <cell r="N8353">
            <v>1649</v>
          </cell>
          <cell r="P8353" t="str">
            <v>Dengue IgG miễn dịch bán tự động/tự động</v>
          </cell>
          <cell r="Q8353">
            <v>130000</v>
          </cell>
          <cell r="R8353">
            <v>29739.130434782601</v>
          </cell>
          <cell r="S8353">
            <v>159000</v>
          </cell>
          <cell r="T8353">
            <v>38660.869565217377</v>
          </cell>
          <cell r="U8353">
            <v>168660.86956521738</v>
          </cell>
          <cell r="V8353">
            <v>168600</v>
          </cell>
          <cell r="W8353">
            <v>6746.4347826086951</v>
          </cell>
          <cell r="X8353">
            <v>175407.30434782608</v>
          </cell>
        </row>
        <row r="8354">
          <cell r="E8354" t="str">
            <v>37.1E04.1636</v>
          </cell>
          <cell r="F8354" t="str">
            <v>24. VI SINH</v>
          </cell>
          <cell r="G8354" t="str">
            <v>24.188</v>
          </cell>
          <cell r="H8354" t="str">
            <v>Dengue virus IgM miễn dịch bán tự động</v>
          </cell>
          <cell r="I8354" t="str">
            <v>Dengue virus IgM miễn dịch bán tự động</v>
          </cell>
          <cell r="J8354" t="str">
            <v>Dengue virus IgM miễn dịch bán tự động</v>
          </cell>
          <cell r="K8354" t="str">
            <v>C</v>
          </cell>
          <cell r="M8354">
            <v>1650</v>
          </cell>
          <cell r="N8354">
            <v>1650</v>
          </cell>
          <cell r="P8354" t="str">
            <v>Dengue IgM miễn dịch bán tự động/tự động</v>
          </cell>
          <cell r="Q8354">
            <v>130000</v>
          </cell>
          <cell r="R8354">
            <v>29739.130434782601</v>
          </cell>
          <cell r="S8354">
            <v>159000</v>
          </cell>
          <cell r="T8354">
            <v>38660.869565217377</v>
          </cell>
          <cell r="U8354">
            <v>168660.86956521738</v>
          </cell>
          <cell r="V8354">
            <v>168600</v>
          </cell>
          <cell r="W8354">
            <v>6746.4347826086951</v>
          </cell>
          <cell r="X8354">
            <v>175407.30434782608</v>
          </cell>
        </row>
        <row r="8355">
          <cell r="E8355" t="str">
            <v>37.1E04.1637</v>
          </cell>
          <cell r="F8355" t="str">
            <v>22. HUYẾT HỌC TRUYỀN MÁU</v>
          </cell>
          <cell r="G8355" t="str">
            <v>22.630</v>
          </cell>
          <cell r="H8355" t="str">
            <v>Xét nghiệm kháng thể kháng Dengue IgG và IgM (phương pháp thấm miễn dịch)</v>
          </cell>
          <cell r="I8355" t="str">
            <v>Xét nghiệm kháng thể kháng Dengue IgG và IgM (phương pháp thấm miễn dịch)</v>
          </cell>
          <cell r="J8355" t="str">
            <v>Xét nghiệm kháng thể kháng Dengue IgG và IgM (phương pháp thấm miễn dịch)</v>
          </cell>
          <cell r="K8355" t="str">
            <v>C</v>
          </cell>
          <cell r="M8355">
            <v>1651</v>
          </cell>
          <cell r="N8355">
            <v>1651</v>
          </cell>
          <cell r="P8355" t="str">
            <v>Dengue NS1Ag/IgM-IgG test nhanh</v>
          </cell>
          <cell r="Q8355">
            <v>110000</v>
          </cell>
          <cell r="R8355">
            <v>25043.4782608696</v>
          </cell>
          <cell r="S8355">
            <v>135000</v>
          </cell>
          <cell r="T8355">
            <v>32556.52173913048</v>
          </cell>
          <cell r="U8355">
            <v>142556.52173913049</v>
          </cell>
          <cell r="V8355">
            <v>142500</v>
          </cell>
          <cell r="W8355">
            <v>5702.2608695652198</v>
          </cell>
          <cell r="X8355">
            <v>148258.78260869571</v>
          </cell>
        </row>
        <row r="8356">
          <cell r="E8356" t="str">
            <v>37.1E04.1637</v>
          </cell>
          <cell r="F8356" t="str">
            <v>24. VI SINH</v>
          </cell>
          <cell r="G8356" t="str">
            <v>24.187</v>
          </cell>
          <cell r="H8356" t="str">
            <v>Dengue virus IgM/IgG test nhanh</v>
          </cell>
          <cell r="I8356" t="str">
            <v>Dengue virus IgM/IgG test nhanh</v>
          </cell>
          <cell r="J8356" t="str">
            <v>Dengue virus IgM/IgG test nhanh</v>
          </cell>
          <cell r="K8356" t="str">
            <v>D</v>
          </cell>
          <cell r="M8356">
            <v>1651</v>
          </cell>
          <cell r="N8356">
            <v>1651</v>
          </cell>
          <cell r="P8356" t="str">
            <v>Dengue NS1Ag/IgM-IgG test nhanh</v>
          </cell>
          <cell r="Q8356">
            <v>110000</v>
          </cell>
          <cell r="R8356">
            <v>25043.4782608696</v>
          </cell>
          <cell r="S8356">
            <v>135000</v>
          </cell>
          <cell r="T8356">
            <v>32556.52173913048</v>
          </cell>
          <cell r="U8356">
            <v>142556.52173913049</v>
          </cell>
          <cell r="V8356">
            <v>142500</v>
          </cell>
          <cell r="W8356">
            <v>5702.2608695652198</v>
          </cell>
          <cell r="X8356">
            <v>148258.78260869571</v>
          </cell>
        </row>
        <row r="8357">
          <cell r="E8357" t="str">
            <v>37.1E04.1637</v>
          </cell>
          <cell r="F8357" t="str">
            <v>24. VI SINH</v>
          </cell>
          <cell r="G8357" t="str">
            <v>24.183</v>
          </cell>
          <cell r="H8357" t="str">
            <v>Dengue virus NS1Ag test nhanh</v>
          </cell>
          <cell r="I8357" t="str">
            <v>Dengue virus NS1Ag test nhanh</v>
          </cell>
          <cell r="J8357" t="str">
            <v>Dengue virus NS1Ag test nhanh</v>
          </cell>
          <cell r="K8357" t="str">
            <v>D</v>
          </cell>
          <cell r="M8357">
            <v>1651</v>
          </cell>
          <cell r="N8357">
            <v>1651</v>
          </cell>
          <cell r="P8357" t="str">
            <v>Dengue NS1Ag/IgM-IgG test nhanh</v>
          </cell>
          <cell r="Q8357">
            <v>110000</v>
          </cell>
          <cell r="R8357">
            <v>25043.4782608696</v>
          </cell>
          <cell r="S8357">
            <v>135000</v>
          </cell>
          <cell r="T8357">
            <v>32556.52173913048</v>
          </cell>
          <cell r="U8357">
            <v>142556.52173913049</v>
          </cell>
          <cell r="V8357">
            <v>142500</v>
          </cell>
          <cell r="W8357">
            <v>5702.2608695652198</v>
          </cell>
          <cell r="X8357">
            <v>148258.78260869571</v>
          </cell>
        </row>
        <row r="8358">
          <cell r="E8358" t="str">
            <v>37.1E04.1637</v>
          </cell>
          <cell r="F8358" t="str">
            <v>24. VI SINH</v>
          </cell>
          <cell r="G8358" t="str">
            <v>24.184</v>
          </cell>
          <cell r="H8358" t="str">
            <v>Dengue virus NS1Ag/IgM - IgG test nhanh</v>
          </cell>
          <cell r="I8358" t="str">
            <v>Dengue virus NS1Ag/IgM - IgG test nhanh</v>
          </cell>
          <cell r="J8358" t="str">
            <v>Dengue virus NS1Ag/IgM - IgG test nhanh</v>
          </cell>
          <cell r="K8358" t="str">
            <v>D</v>
          </cell>
          <cell r="M8358">
            <v>1651</v>
          </cell>
          <cell r="N8358">
            <v>1651</v>
          </cell>
          <cell r="P8358" t="str">
            <v>Dengue NS1Ag/IgM-IgG test nhanh</v>
          </cell>
          <cell r="Q8358">
            <v>110000</v>
          </cell>
          <cell r="R8358">
            <v>25043.4782608696</v>
          </cell>
          <cell r="S8358">
            <v>135000</v>
          </cell>
          <cell r="T8358">
            <v>32556.52173913048</v>
          </cell>
          <cell r="U8358">
            <v>142556.52173913049</v>
          </cell>
          <cell r="V8358">
            <v>142500</v>
          </cell>
          <cell r="W8358">
            <v>5702.2608695652198</v>
          </cell>
          <cell r="X8358">
            <v>148258.78260869571</v>
          </cell>
        </row>
        <row r="8359">
          <cell r="E8359" t="str">
            <v>37.1E04.1638</v>
          </cell>
          <cell r="F8359" t="str">
            <v>24. VI SINH</v>
          </cell>
          <cell r="G8359" t="str">
            <v>24.220</v>
          </cell>
          <cell r="H8359" t="str">
            <v>EBV EA-D IgG miễn dịch bán tự động</v>
          </cell>
          <cell r="I8359" t="str">
            <v>EBV EA-D IgG miễn dịch bán tự động</v>
          </cell>
          <cell r="J8359" t="str">
            <v>EBV EA-D IgG miễn dịch bán tự động</v>
          </cell>
          <cell r="K8359" t="str">
            <v>B</v>
          </cell>
          <cell r="M8359">
            <v>1652</v>
          </cell>
          <cell r="N8359">
            <v>1652</v>
          </cell>
          <cell r="P8359" t="str">
            <v>EBV EA-D IgG miễn dịch bán tự động/tự động</v>
          </cell>
          <cell r="Q8359">
            <v>170000</v>
          </cell>
          <cell r="R8359">
            <v>39130.434782608703</v>
          </cell>
          <cell r="S8359">
            <v>209000</v>
          </cell>
          <cell r="T8359">
            <v>50869.565217391311</v>
          </cell>
          <cell r="U8359">
            <v>220869.5652173913</v>
          </cell>
          <cell r="V8359">
            <v>220800</v>
          </cell>
          <cell r="W8359">
            <v>8834.782608695652</v>
          </cell>
          <cell r="X8359">
            <v>229704.34782608695</v>
          </cell>
        </row>
        <row r="8360">
          <cell r="E8360" t="str">
            <v>37.1E04.1639</v>
          </cell>
          <cell r="F8360" t="str">
            <v>24. VI SINH</v>
          </cell>
          <cell r="G8360" t="str">
            <v>24.221</v>
          </cell>
          <cell r="H8360" t="str">
            <v>EBV EB-NA IgG miễn dịch bán tự động</v>
          </cell>
          <cell r="I8360" t="str">
            <v>EBV EB-NA IgG miễn dịch bán tự động</v>
          </cell>
          <cell r="J8360" t="str">
            <v>EBV EB-NA IgG miễn dịch bán tự động</v>
          </cell>
          <cell r="K8360" t="str">
            <v>B</v>
          </cell>
          <cell r="M8360">
            <v>1653</v>
          </cell>
          <cell r="N8360">
            <v>1653</v>
          </cell>
          <cell r="P8360" t="str">
            <v>EBV EB-NA1 IgG miễn dịch bán tự động/tự động</v>
          </cell>
          <cell r="Q8360">
            <v>180000</v>
          </cell>
          <cell r="R8360">
            <v>42260.869565217399</v>
          </cell>
          <cell r="S8360">
            <v>222000</v>
          </cell>
          <cell r="T8360">
            <v>54939.130434782623</v>
          </cell>
          <cell r="U8360">
            <v>234939.13043478262</v>
          </cell>
          <cell r="V8360">
            <v>234900</v>
          </cell>
          <cell r="W8360">
            <v>9397.5652173913059</v>
          </cell>
          <cell r="X8360">
            <v>244336.69565217392</v>
          </cell>
        </row>
        <row r="8361">
          <cell r="E8361" t="str">
            <v>37.1E04.1640</v>
          </cell>
          <cell r="F8361" t="str">
            <v>24. VI SINH</v>
          </cell>
          <cell r="G8361" t="str">
            <v>24.219</v>
          </cell>
          <cell r="H8361" t="str">
            <v>EBV IgG miễn dịch tự động</v>
          </cell>
          <cell r="I8361" t="str">
            <v>EBV IgG miễn dịch tự động</v>
          </cell>
          <cell r="J8361" t="str">
            <v>EBV IgG miễn dịch tự động</v>
          </cell>
          <cell r="K8361" t="str">
            <v>B</v>
          </cell>
          <cell r="M8361">
            <v>1654</v>
          </cell>
          <cell r="N8361">
            <v>1654</v>
          </cell>
          <cell r="P8361" t="str">
            <v>EBV-VCA IgG miễn dịch bán tự động/tự động</v>
          </cell>
          <cell r="Q8361">
            <v>155000</v>
          </cell>
          <cell r="R8361">
            <v>36000</v>
          </cell>
          <cell r="S8361">
            <v>191000</v>
          </cell>
          <cell r="T8361">
            <v>46800</v>
          </cell>
          <cell r="U8361">
            <v>201800</v>
          </cell>
          <cell r="V8361">
            <v>201800</v>
          </cell>
          <cell r="W8361">
            <v>8072</v>
          </cell>
          <cell r="X8361">
            <v>209872</v>
          </cell>
        </row>
        <row r="8362">
          <cell r="E8362" t="str">
            <v>37.1E04.1640</v>
          </cell>
          <cell r="F8362" t="str">
            <v>24. VI SINH</v>
          </cell>
          <cell r="G8362" t="str">
            <v>24.218</v>
          </cell>
          <cell r="H8362" t="str">
            <v>EBV-VCA IgG miễn dịch bán tự động</v>
          </cell>
          <cell r="I8362" t="str">
            <v>EBV-VCA IgG miễn dịch bán tự động</v>
          </cell>
          <cell r="J8362" t="str">
            <v>EBV-VCA IgG miễn dịch bán tự động</v>
          </cell>
          <cell r="K8362" t="str">
            <v>C</v>
          </cell>
          <cell r="M8362">
            <v>1654</v>
          </cell>
          <cell r="N8362">
            <v>1654</v>
          </cell>
          <cell r="P8362" t="str">
            <v>EBV-VCA IgG miễn dịch bán tự động/tự động</v>
          </cell>
          <cell r="Q8362">
            <v>155000</v>
          </cell>
          <cell r="R8362">
            <v>36000</v>
          </cell>
          <cell r="S8362">
            <v>191000</v>
          </cell>
          <cell r="T8362">
            <v>46800</v>
          </cell>
          <cell r="U8362">
            <v>201800</v>
          </cell>
          <cell r="V8362">
            <v>201800</v>
          </cell>
          <cell r="W8362">
            <v>8072</v>
          </cell>
          <cell r="X8362">
            <v>209872</v>
          </cell>
        </row>
        <row r="8363">
          <cell r="E8363" t="str">
            <v>37.1E04.1641</v>
          </cell>
          <cell r="F8363" t="str">
            <v>24. VI SINH</v>
          </cell>
          <cell r="G8363" t="str">
            <v>24.217</v>
          </cell>
          <cell r="H8363" t="str">
            <v>EBV IgM miễn dịch tự động</v>
          </cell>
          <cell r="I8363" t="str">
            <v>EBV IgM miễn dịch tự động</v>
          </cell>
          <cell r="J8363" t="str">
            <v>EBV IgM miễn dịch tự động</v>
          </cell>
          <cell r="K8363" t="str">
            <v>B</v>
          </cell>
          <cell r="M8363">
            <v>1655</v>
          </cell>
          <cell r="N8363">
            <v>1655</v>
          </cell>
          <cell r="P8363" t="str">
            <v>EBV-VCA IgM miễn dịch bán tự động/tự động</v>
          </cell>
          <cell r="Q8363">
            <v>160000</v>
          </cell>
          <cell r="R8363">
            <v>37565.217391304403</v>
          </cell>
          <cell r="S8363">
            <v>197000</v>
          </cell>
          <cell r="T8363">
            <v>48834.782608695721</v>
          </cell>
          <cell r="U8363">
            <v>208834.78260869574</v>
          </cell>
          <cell r="V8363">
            <v>208800</v>
          </cell>
          <cell r="W8363">
            <v>8353.3913043478296</v>
          </cell>
          <cell r="X8363">
            <v>217188.17391304357</v>
          </cell>
        </row>
        <row r="8364">
          <cell r="E8364" t="str">
            <v>37.1E04.1641</v>
          </cell>
          <cell r="F8364" t="str">
            <v>24. VI SINH</v>
          </cell>
          <cell r="G8364" t="str">
            <v>24.216</v>
          </cell>
          <cell r="H8364" t="str">
            <v>EBV-VCA IgM miễn dịch bán tự động</v>
          </cell>
          <cell r="I8364" t="str">
            <v>EBV-VCA IgM miễn dịch bán tự động</v>
          </cell>
          <cell r="J8364" t="str">
            <v>EBV-VCA IgM miễn dịch bán tự động</v>
          </cell>
          <cell r="K8364" t="str">
            <v>C</v>
          </cell>
          <cell r="M8364">
            <v>1655</v>
          </cell>
          <cell r="N8364">
            <v>1655</v>
          </cell>
          <cell r="P8364" t="str">
            <v>EBV-VCA IgM miễn dịch bán tự động/tự động</v>
          </cell>
          <cell r="Q8364">
            <v>160000</v>
          </cell>
          <cell r="R8364">
            <v>37565.217391304403</v>
          </cell>
          <cell r="S8364">
            <v>197000</v>
          </cell>
          <cell r="T8364">
            <v>48834.782608695721</v>
          </cell>
          <cell r="U8364">
            <v>208834.78260869574</v>
          </cell>
          <cell r="V8364">
            <v>208800</v>
          </cell>
          <cell r="W8364">
            <v>8353.3913043478296</v>
          </cell>
          <cell r="X8364">
            <v>217188.17391304357</v>
          </cell>
        </row>
        <row r="8365">
          <cell r="E8365" t="str">
            <v>15.1E04.2041</v>
          </cell>
          <cell r="F8365" t="str">
            <v>24. VI SINH</v>
          </cell>
          <cell r="G8365" t="str">
            <v>24.225</v>
          </cell>
          <cell r="H8365" t="str">
            <v>EV71 IgM/IgG test nhanh</v>
          </cell>
          <cell r="I8365" t="str">
            <v>EV71 IgM/IgG test nhanh</v>
          </cell>
          <cell r="J8365" t="str">
            <v>EV71 IgM/IgG test nhanh</v>
          </cell>
          <cell r="K8365" t="str">
            <v>D</v>
          </cell>
          <cell r="M8365">
            <v>1656</v>
          </cell>
          <cell r="N8365">
            <v>1656</v>
          </cell>
          <cell r="P8365" t="str">
            <v>EV71 IgM/IgG test nhanh</v>
          </cell>
          <cell r="Q8365">
            <v>95820</v>
          </cell>
          <cell r="R8365">
            <v>22507.826086956498</v>
          </cell>
          <cell r="S8365">
            <v>118000</v>
          </cell>
          <cell r="T8365">
            <v>29260.173913043451</v>
          </cell>
          <cell r="U8365">
            <v>125080.17391304346</v>
          </cell>
          <cell r="V8365">
            <v>125000</v>
          </cell>
          <cell r="W8365">
            <v>5003.206956521738</v>
          </cell>
          <cell r="X8365">
            <v>130083.3808695652</v>
          </cell>
        </row>
        <row r="8366">
          <cell r="E8366" t="str">
            <v>37.1E04.1643</v>
          </cell>
          <cell r="F8366" t="str">
            <v>24. VI SINH</v>
          </cell>
          <cell r="G8366" t="str">
            <v>24.127</v>
          </cell>
          <cell r="H8366" t="str">
            <v>HBcAb test nhanh</v>
          </cell>
          <cell r="I8366" t="str">
            <v>HBcAb test nhanh</v>
          </cell>
          <cell r="J8366" t="str">
            <v>HBcAb test nhanh</v>
          </cell>
          <cell r="K8366" t="str">
            <v>D</v>
          </cell>
          <cell r="M8366">
            <v>1658</v>
          </cell>
          <cell r="N8366">
            <v>1658</v>
          </cell>
          <cell r="P8366" t="str">
            <v>HBeAb test nhanh</v>
          </cell>
          <cell r="Q8366">
            <v>50000</v>
          </cell>
          <cell r="R8366">
            <v>11739.130434782601</v>
          </cell>
          <cell r="S8366">
            <v>61700</v>
          </cell>
          <cell r="T8366">
            <v>15260.869565217381</v>
          </cell>
          <cell r="U8366">
            <v>65260.869565217377</v>
          </cell>
          <cell r="V8366">
            <v>65200</v>
          </cell>
          <cell r="W8366">
            <v>2610.4347826086951</v>
          </cell>
          <cell r="X8366">
            <v>67871.304347826066</v>
          </cell>
        </row>
        <row r="8367">
          <cell r="E8367" t="str">
            <v>37.1E04.1643</v>
          </cell>
          <cell r="F8367" t="str">
            <v>24. VI SINH</v>
          </cell>
          <cell r="G8367" t="str">
            <v>24.133</v>
          </cell>
          <cell r="H8367" t="str">
            <v>HBeAb test nhanh</v>
          </cell>
          <cell r="I8367" t="str">
            <v>HBeAb test nhanh</v>
          </cell>
          <cell r="J8367" t="str">
            <v>HBeAb test nhanh</v>
          </cell>
          <cell r="K8367" t="str">
            <v>D</v>
          </cell>
          <cell r="M8367">
            <v>1658</v>
          </cell>
          <cell r="N8367">
            <v>1658</v>
          </cell>
          <cell r="P8367" t="str">
            <v>HBeAb test nhanh</v>
          </cell>
          <cell r="Q8367">
            <v>50000</v>
          </cell>
          <cell r="R8367">
            <v>11739.130434782601</v>
          </cell>
          <cell r="S8367">
            <v>61700</v>
          </cell>
          <cell r="T8367">
            <v>15260.869565217381</v>
          </cell>
          <cell r="U8367">
            <v>65260.869565217377</v>
          </cell>
          <cell r="V8367">
            <v>65200</v>
          </cell>
          <cell r="W8367">
            <v>2610.4347826086951</v>
          </cell>
          <cell r="X8367">
            <v>67871.304347826066</v>
          </cell>
        </row>
        <row r="8368">
          <cell r="E8368" t="str">
            <v>37.1E04.1643</v>
          </cell>
          <cell r="F8368" t="str">
            <v>24. VI SINH</v>
          </cell>
          <cell r="G8368" t="str">
            <v>24.122</v>
          </cell>
          <cell r="H8368" t="str">
            <v>HBsAb test nhanh</v>
          </cell>
          <cell r="I8368" t="str">
            <v>HBsAb test nhanh</v>
          </cell>
          <cell r="J8368" t="str">
            <v>HBsAb test nhanh</v>
          </cell>
          <cell r="K8368" t="str">
            <v>D</v>
          </cell>
          <cell r="M8368">
            <v>1658</v>
          </cell>
          <cell r="N8368">
            <v>1658</v>
          </cell>
          <cell r="P8368" t="str">
            <v>HBeAb test nhanh</v>
          </cell>
          <cell r="Q8368">
            <v>50000</v>
          </cell>
          <cell r="R8368">
            <v>11739.130434782601</v>
          </cell>
          <cell r="S8368">
            <v>61700</v>
          </cell>
          <cell r="T8368">
            <v>15260.869565217381</v>
          </cell>
          <cell r="U8368">
            <v>65260.869565217377</v>
          </cell>
          <cell r="V8368">
            <v>65200</v>
          </cell>
          <cell r="W8368">
            <v>2610.4347826086951</v>
          </cell>
          <cell r="X8368">
            <v>67871.304347826066</v>
          </cell>
        </row>
        <row r="8369">
          <cell r="E8369" t="str">
            <v>37.1E04.1644</v>
          </cell>
          <cell r="F8369" t="str">
            <v>24. VI SINH</v>
          </cell>
          <cell r="G8369" t="str">
            <v>24.131</v>
          </cell>
          <cell r="H8369" t="str">
            <v>HBeAg miễn dịch bán tự động</v>
          </cell>
          <cell r="I8369" t="str">
            <v>HBeAg miễn dịch bán tự động</v>
          </cell>
          <cell r="J8369" t="str">
            <v>HBeAg miễn dịch bán tự động</v>
          </cell>
          <cell r="K8369" t="str">
            <v>C</v>
          </cell>
          <cell r="M8369">
            <v>1659</v>
          </cell>
          <cell r="N8369">
            <v>1659</v>
          </cell>
          <cell r="P8369" t="str">
            <v>HBeAg miễn dịch bán tự động/tự động</v>
          </cell>
          <cell r="Q8369">
            <v>80000</v>
          </cell>
          <cell r="R8369">
            <v>18782.608695652201</v>
          </cell>
          <cell r="S8369">
            <v>98700</v>
          </cell>
          <cell r="T8369">
            <v>24417.391304347861</v>
          </cell>
          <cell r="U8369">
            <v>104417.39130434787</v>
          </cell>
          <cell r="V8369">
            <v>104400</v>
          </cell>
          <cell r="W8369">
            <v>4176.6956521739148</v>
          </cell>
          <cell r="X8369">
            <v>108594.08695652179</v>
          </cell>
        </row>
        <row r="8370">
          <cell r="E8370" t="str">
            <v>37.1E04.1644</v>
          </cell>
          <cell r="F8370" t="str">
            <v>24. VI SINH</v>
          </cell>
          <cell r="G8370" t="str">
            <v>24.132</v>
          </cell>
          <cell r="H8370" t="str">
            <v>HBeAg miễn dịch tự động</v>
          </cell>
          <cell r="I8370" t="str">
            <v>HBeAg miễn dịch tự động</v>
          </cell>
          <cell r="J8370" t="str">
            <v>HBeAg miễn dịch tự động</v>
          </cell>
          <cell r="K8370" t="str">
            <v>B</v>
          </cell>
          <cell r="M8370">
            <v>1659</v>
          </cell>
          <cell r="N8370">
            <v>1659</v>
          </cell>
          <cell r="P8370" t="str">
            <v>HBeAg miễn dịch bán tự động/tự động</v>
          </cell>
          <cell r="Q8370">
            <v>80000</v>
          </cell>
          <cell r="R8370">
            <v>18782.608695652201</v>
          </cell>
          <cell r="S8370">
            <v>98700</v>
          </cell>
          <cell r="T8370">
            <v>24417.391304347861</v>
          </cell>
          <cell r="U8370">
            <v>104417.39130434787</v>
          </cell>
          <cell r="V8370">
            <v>104400</v>
          </cell>
          <cell r="W8370">
            <v>4176.6956521739148</v>
          </cell>
          <cell r="X8370">
            <v>108594.08695652179</v>
          </cell>
        </row>
        <row r="8371">
          <cell r="E8371" t="str">
            <v>37.1E04.1645</v>
          </cell>
          <cell r="F8371" t="str">
            <v>24. VI SINH</v>
          </cell>
          <cell r="G8371" t="str">
            <v>24.130</v>
          </cell>
          <cell r="H8371" t="str">
            <v>HBeAg test nhanh</v>
          </cell>
          <cell r="I8371" t="str">
            <v>HBeAg test nhanh</v>
          </cell>
          <cell r="J8371" t="str">
            <v>HBeAg test nhanh</v>
          </cell>
          <cell r="K8371" t="str">
            <v>D</v>
          </cell>
          <cell r="M8371">
            <v>1660</v>
          </cell>
          <cell r="N8371">
            <v>1660</v>
          </cell>
          <cell r="P8371" t="str">
            <v>HBeAg test nhanh</v>
          </cell>
          <cell r="Q8371">
            <v>50000</v>
          </cell>
          <cell r="R8371">
            <v>11739.130434782601</v>
          </cell>
          <cell r="S8371">
            <v>61700</v>
          </cell>
          <cell r="T8371">
            <v>15260.869565217381</v>
          </cell>
          <cell r="U8371">
            <v>65260.869565217377</v>
          </cell>
          <cell r="V8371">
            <v>65200</v>
          </cell>
          <cell r="W8371">
            <v>2610.4347826086951</v>
          </cell>
          <cell r="X8371">
            <v>67871.304347826066</v>
          </cell>
        </row>
        <row r="8372">
          <cell r="E8372" t="str">
            <v>37.1E04.1646</v>
          </cell>
          <cell r="F8372" t="str">
            <v>24. VI SINH</v>
          </cell>
          <cell r="G8372" t="str">
            <v>24.117</v>
          </cell>
          <cell r="H8372" t="str">
            <v>HBsAg test nhanh</v>
          </cell>
          <cell r="I8372" t="str">
            <v>HBsAg test nhanh</v>
          </cell>
          <cell r="J8372" t="str">
            <v>HBsAg test nhanh</v>
          </cell>
          <cell r="K8372" t="str">
            <v>D</v>
          </cell>
          <cell r="M8372">
            <v>1661</v>
          </cell>
          <cell r="N8372">
            <v>1661</v>
          </cell>
          <cell r="P8372" t="str">
            <v>HBsAg (nhanh)</v>
          </cell>
          <cell r="Q8372">
            <v>45000</v>
          </cell>
          <cell r="R8372">
            <v>10486.956521739099</v>
          </cell>
          <cell r="S8372">
            <v>55400</v>
          </cell>
          <cell r="T8372">
            <v>13633.043478260828</v>
          </cell>
          <cell r="U8372">
            <v>58633.043478260828</v>
          </cell>
          <cell r="V8372">
            <v>58600</v>
          </cell>
          <cell r="W8372">
            <v>2345.3217391304333</v>
          </cell>
          <cell r="X8372">
            <v>60978.365217391263</v>
          </cell>
        </row>
        <row r="8373">
          <cell r="E8373" t="str">
            <v>37.1E04.1647</v>
          </cell>
          <cell r="F8373" t="str">
            <v>23. HÓA SINH</v>
          </cell>
          <cell r="G8373" t="str">
            <v>23.81</v>
          </cell>
          <cell r="H8373" t="str">
            <v>Định lượng HBsAg (HBsAg Quantitative) ( cmIA/ECLIA) [Máu]</v>
          </cell>
          <cell r="I8373" t="str">
            <v>Định lượng HBsAg (HBsAg Quantitative) ( cmIA/ECLIA) [Máu]</v>
          </cell>
          <cell r="J8373" t="str">
            <v>Định lượng HBsAg (HBsAg Quantitative) (CMIA/ECLIA) [Máu]</v>
          </cell>
          <cell r="K8373" t="str">
            <v>A</v>
          </cell>
          <cell r="M8373">
            <v>1662</v>
          </cell>
          <cell r="N8373">
            <v>1662</v>
          </cell>
          <cell r="P8373" t="str">
            <v>HBsAg Định lượng</v>
          </cell>
          <cell r="Q8373">
            <v>420000</v>
          </cell>
          <cell r="R8373">
            <v>62608.695652173898</v>
          </cell>
          <cell r="S8373">
            <v>482000</v>
          </cell>
          <cell r="T8373">
            <v>81391.304347826066</v>
          </cell>
          <cell r="U8373">
            <v>501391.30434782605</v>
          </cell>
          <cell r="V8373">
            <v>501300</v>
          </cell>
          <cell r="W8373">
            <v>20055.652173913044</v>
          </cell>
          <cell r="X8373">
            <v>521446.95652173908</v>
          </cell>
        </row>
        <row r="8374">
          <cell r="E8374" t="str">
            <v>37.1E04.1647</v>
          </cell>
          <cell r="F8374" t="str">
            <v>24. VI SINH</v>
          </cell>
          <cell r="G8374" t="str">
            <v>24.121</v>
          </cell>
          <cell r="H8374" t="str">
            <v>HBsAg định lượng</v>
          </cell>
          <cell r="I8374" t="str">
            <v>HBsAg định lượng</v>
          </cell>
          <cell r="J8374" t="str">
            <v>HBsAg định lượng</v>
          </cell>
          <cell r="K8374" t="str">
            <v>B</v>
          </cell>
          <cell r="M8374">
            <v>1662</v>
          </cell>
          <cell r="N8374">
            <v>1662</v>
          </cell>
          <cell r="P8374" t="str">
            <v>HBsAg Định lượng</v>
          </cell>
          <cell r="Q8374">
            <v>420000</v>
          </cell>
          <cell r="R8374">
            <v>62608.695652173898</v>
          </cell>
          <cell r="S8374">
            <v>482000</v>
          </cell>
          <cell r="T8374">
            <v>81391.304347826066</v>
          </cell>
          <cell r="U8374">
            <v>501391.30434782605</v>
          </cell>
          <cell r="V8374">
            <v>501300</v>
          </cell>
          <cell r="W8374">
            <v>20055.652173913044</v>
          </cell>
          <cell r="X8374">
            <v>521446.95652173908</v>
          </cell>
        </row>
        <row r="8375">
          <cell r="E8375" t="str">
            <v>37.1E04.1648</v>
          </cell>
          <cell r="F8375" t="str">
            <v>24. VI SINH</v>
          </cell>
          <cell r="G8375" t="str">
            <v>24.120</v>
          </cell>
          <cell r="H8375" t="str">
            <v>HBsAg khẳng định</v>
          </cell>
          <cell r="I8375" t="str">
            <v>HBsAg khẳng định</v>
          </cell>
          <cell r="J8375" t="str">
            <v>HBsAg khẳng định</v>
          </cell>
          <cell r="K8375" t="str">
            <v>B</v>
          </cell>
          <cell r="M8375">
            <v>1663</v>
          </cell>
          <cell r="N8375">
            <v>1663</v>
          </cell>
          <cell r="P8375" t="str">
            <v xml:space="preserve">HBsAg khẳng định </v>
          </cell>
          <cell r="Q8375">
            <v>550000</v>
          </cell>
          <cell r="R8375">
            <v>78260.869565217406</v>
          </cell>
          <cell r="S8375">
            <v>628000</v>
          </cell>
          <cell r="T8375">
            <v>101739.13043478262</v>
          </cell>
          <cell r="U8375">
            <v>651739.13043478259</v>
          </cell>
          <cell r="V8375">
            <v>651700</v>
          </cell>
          <cell r="W8375">
            <v>26069.565217391304</v>
          </cell>
          <cell r="X8375">
            <v>677808.69565217395</v>
          </cell>
        </row>
        <row r="8376">
          <cell r="E8376" t="str">
            <v>37.1E04.1649</v>
          </cell>
          <cell r="F8376" t="str">
            <v>24. VI SINH</v>
          </cell>
          <cell r="G8376" t="str">
            <v>24.118</v>
          </cell>
          <cell r="H8376" t="str">
            <v>HBsAg miễn dịch bán tự động</v>
          </cell>
          <cell r="I8376" t="str">
            <v>HBsAg miễn dịch bán tự động</v>
          </cell>
          <cell r="J8376" t="str">
            <v>HBsAg miễn dịch bán tự động</v>
          </cell>
          <cell r="K8376" t="str">
            <v>C</v>
          </cell>
          <cell r="M8376">
            <v>1664</v>
          </cell>
          <cell r="N8376">
            <v>1664</v>
          </cell>
          <cell r="P8376" t="str">
            <v>HBsAg miễn dịch bán tự động/ tự động</v>
          </cell>
          <cell r="Q8376">
            <v>62600</v>
          </cell>
          <cell r="R8376">
            <v>14713.043478260901</v>
          </cell>
          <cell r="S8376">
            <v>77300</v>
          </cell>
          <cell r="T8376">
            <v>19126.956521739172</v>
          </cell>
          <cell r="U8376">
            <v>81726.956521739165</v>
          </cell>
          <cell r="V8376">
            <v>81700</v>
          </cell>
          <cell r="W8376">
            <v>3269.0782608695667</v>
          </cell>
          <cell r="X8376">
            <v>84996.034782608738</v>
          </cell>
        </row>
        <row r="8377">
          <cell r="E8377" t="str">
            <v>37.1E04.1649</v>
          </cell>
          <cell r="F8377" t="str">
            <v>24. VI SINH</v>
          </cell>
          <cell r="G8377" t="str">
            <v>24.119</v>
          </cell>
          <cell r="H8377" t="str">
            <v>HBsAg miễn dịch tự động</v>
          </cell>
          <cell r="I8377" t="str">
            <v>HBsAg miễn dịch tự động</v>
          </cell>
          <cell r="J8377" t="str">
            <v>HBsAg miễn dịch tự động</v>
          </cell>
          <cell r="K8377" t="str">
            <v>B</v>
          </cell>
          <cell r="M8377">
            <v>1664</v>
          </cell>
          <cell r="N8377">
            <v>1664</v>
          </cell>
          <cell r="P8377" t="str">
            <v>HBsAg miễn dịch bán tự động/ tự động</v>
          </cell>
          <cell r="Q8377">
            <v>62600</v>
          </cell>
          <cell r="R8377">
            <v>14713.043478260901</v>
          </cell>
          <cell r="S8377">
            <v>77300</v>
          </cell>
          <cell r="T8377">
            <v>19126.956521739172</v>
          </cell>
          <cell r="U8377">
            <v>81726.956521739165</v>
          </cell>
          <cell r="V8377">
            <v>81700</v>
          </cell>
          <cell r="W8377">
            <v>3269.0782608695667</v>
          </cell>
          <cell r="X8377">
            <v>84996.034782608738</v>
          </cell>
        </row>
        <row r="8378">
          <cell r="E8378" t="str">
            <v>37.1E04.1650</v>
          </cell>
          <cell r="F8378" t="str">
            <v>24. VI SINH</v>
          </cell>
          <cell r="G8378" t="str">
            <v>24.137</v>
          </cell>
          <cell r="H8378" t="str">
            <v>HBV đo tải lượng hệ thống tự động</v>
          </cell>
          <cell r="I8378" t="str">
            <v>HBV đo tải lượng hệ thống tự động</v>
          </cell>
          <cell r="J8378" t="str">
            <v>HBV đo tải lượng hệ thống tự động</v>
          </cell>
          <cell r="K8378" t="str">
            <v>B</v>
          </cell>
          <cell r="M8378">
            <v>1665</v>
          </cell>
          <cell r="N8378">
            <v>1665</v>
          </cell>
          <cell r="P8378" t="str">
            <v>HBV đo tải lượng hệ thống tự động</v>
          </cell>
          <cell r="Q8378">
            <v>1250000</v>
          </cell>
          <cell r="R8378">
            <v>78260.869565217406</v>
          </cell>
          <cell r="S8378">
            <v>1328000</v>
          </cell>
          <cell r="T8378">
            <v>101739.13043478262</v>
          </cell>
          <cell r="U8378">
            <v>1351739.1304347827</v>
          </cell>
          <cell r="V8378">
            <v>1351700</v>
          </cell>
          <cell r="W8378">
            <v>54069.565217391311</v>
          </cell>
          <cell r="X8378">
            <v>1405808.6956521741</v>
          </cell>
        </row>
        <row r="8379">
          <cell r="E8379" t="str">
            <v>37.1E04.1651</v>
          </cell>
          <cell r="F8379" t="str">
            <v>24. VI SINH</v>
          </cell>
          <cell r="G8379" t="str">
            <v>24.136</v>
          </cell>
          <cell r="H8379" t="str">
            <v>HBV đo tải lượng Real-time PCR</v>
          </cell>
          <cell r="I8379" t="str">
            <v>HBV đo tải lượng Real-time PCR</v>
          </cell>
          <cell r="J8379" t="str">
            <v>HBV đo tải lượng Real-time PCR</v>
          </cell>
          <cell r="K8379" t="str">
            <v>B</v>
          </cell>
          <cell r="M8379">
            <v>1666</v>
          </cell>
          <cell r="N8379">
            <v>1666</v>
          </cell>
          <cell r="P8379" t="str">
            <v>HBV đo tải lượng Real-time PCR</v>
          </cell>
          <cell r="Q8379">
            <v>600000</v>
          </cell>
          <cell r="R8379">
            <v>78260.869565217406</v>
          </cell>
          <cell r="S8379">
            <v>678000</v>
          </cell>
          <cell r="T8379">
            <v>101739.13043478262</v>
          </cell>
          <cell r="U8379">
            <v>701739.13043478259</v>
          </cell>
          <cell r="V8379">
            <v>701700</v>
          </cell>
          <cell r="W8379">
            <v>28069.565217391304</v>
          </cell>
          <cell r="X8379">
            <v>729808.69565217395</v>
          </cell>
        </row>
        <row r="8380">
          <cell r="E8380" t="str">
            <v>37.1E04.1651</v>
          </cell>
          <cell r="F8380" t="str">
            <v>24. VI SINH</v>
          </cell>
          <cell r="G8380" t="str">
            <v>24.38</v>
          </cell>
          <cell r="H8380" t="str">
            <v>NTM (Non tuberculosis mycobacteria) định danh Real-time PCR</v>
          </cell>
          <cell r="I8380" t="str">
            <v>NTM (Non tuberculosis mycobacteria) định danh Real-time PCR</v>
          </cell>
          <cell r="J8380" t="str">
            <v>NTM (Non tuberculosis mycobacteria) định danh Real-time PCR</v>
          </cell>
          <cell r="K8380" t="str">
            <v>B</v>
          </cell>
          <cell r="M8380">
            <v>1666</v>
          </cell>
          <cell r="N8380">
            <v>1666</v>
          </cell>
          <cell r="P8380" t="str">
            <v>HBV đo tải lượng Real-time PCR</v>
          </cell>
          <cell r="Q8380">
            <v>600000</v>
          </cell>
          <cell r="R8380">
            <v>78260.869565217406</v>
          </cell>
          <cell r="S8380">
            <v>678000</v>
          </cell>
          <cell r="T8380">
            <v>101739.13043478262</v>
          </cell>
          <cell r="U8380">
            <v>701739.13043478259</v>
          </cell>
          <cell r="V8380">
            <v>701700</v>
          </cell>
          <cell r="W8380">
            <v>28069.565217391304</v>
          </cell>
          <cell r="X8380">
            <v>729808.69565217395</v>
          </cell>
        </row>
        <row r="8381">
          <cell r="E8381" t="str">
            <v>37.1E04.1652</v>
          </cell>
          <cell r="F8381" t="str">
            <v>24. VI SINH</v>
          </cell>
          <cell r="G8381" t="str">
            <v>24.149</v>
          </cell>
          <cell r="H8381" t="str">
            <v>HCV Core Ag miễn dịch tự động</v>
          </cell>
          <cell r="I8381" t="str">
            <v>HCV Core Ag miễn dịch tự động</v>
          </cell>
          <cell r="J8381" t="str">
            <v>HCV Core Ag miễn dịch tự động</v>
          </cell>
          <cell r="K8381" t="str">
            <v>B</v>
          </cell>
          <cell r="M8381">
            <v>1667</v>
          </cell>
          <cell r="N8381">
            <v>1667</v>
          </cell>
          <cell r="P8381" t="str">
            <v>HCV Core Ag miễn dịch tự động</v>
          </cell>
          <cell r="Q8381">
            <v>480000</v>
          </cell>
          <cell r="R8381">
            <v>78260.869565217406</v>
          </cell>
          <cell r="S8381">
            <v>558000</v>
          </cell>
          <cell r="T8381">
            <v>101739.13043478262</v>
          </cell>
          <cell r="U8381">
            <v>581739.13043478259</v>
          </cell>
          <cell r="V8381">
            <v>581700</v>
          </cell>
          <cell r="W8381">
            <v>23269.565217391304</v>
          </cell>
          <cell r="X8381">
            <v>605008.69565217395</v>
          </cell>
        </row>
        <row r="8382">
          <cell r="E8382" t="str">
            <v>37.1E04.1653</v>
          </cell>
          <cell r="F8382" t="str">
            <v>24. VI SINH</v>
          </cell>
          <cell r="G8382" t="str">
            <v>24.152</v>
          </cell>
          <cell r="H8382" t="str">
            <v>HCV đo tải lượng hệ thống tự động</v>
          </cell>
          <cell r="I8382" t="str">
            <v>HCV đo tải lượng hệ thống tự động</v>
          </cell>
          <cell r="J8382" t="str">
            <v>HCV đo tải lượng hệ thống tự động</v>
          </cell>
          <cell r="K8382" t="str">
            <v>B</v>
          </cell>
          <cell r="M8382">
            <v>1668</v>
          </cell>
          <cell r="N8382">
            <v>1668</v>
          </cell>
          <cell r="P8382" t="str">
            <v>HCV đo tải lượng hệ thống tự động</v>
          </cell>
          <cell r="Q8382">
            <v>1260000</v>
          </cell>
          <cell r="R8382">
            <v>78260.869565217406</v>
          </cell>
          <cell r="S8382">
            <v>1338000</v>
          </cell>
          <cell r="T8382">
            <v>101739.13043478262</v>
          </cell>
          <cell r="U8382">
            <v>1361739.1304347827</v>
          </cell>
          <cell r="V8382">
            <v>1361700</v>
          </cell>
          <cell r="W8382">
            <v>54469.565217391311</v>
          </cell>
          <cell r="X8382">
            <v>1416208.6956521741</v>
          </cell>
        </row>
        <row r="8383">
          <cell r="E8383" t="str">
            <v>37.1E04.1654</v>
          </cell>
          <cell r="F8383" t="str">
            <v>24. VI SINH</v>
          </cell>
          <cell r="G8383" t="str">
            <v>24.151</v>
          </cell>
          <cell r="H8383" t="str">
            <v>HCV đo tải lượng Real-time PCR</v>
          </cell>
          <cell r="I8383" t="str">
            <v>HCV đo tải lượng Real-time PCR</v>
          </cell>
          <cell r="J8383" t="str">
            <v>HCV đo tải lượng Real-time PCR</v>
          </cell>
          <cell r="K8383" t="str">
            <v>B</v>
          </cell>
          <cell r="M8383">
            <v>1669</v>
          </cell>
          <cell r="N8383">
            <v>1669</v>
          </cell>
          <cell r="P8383" t="str">
            <v>HCV đo tải lượng Real-time PCR</v>
          </cell>
          <cell r="Q8383">
            <v>760000</v>
          </cell>
          <cell r="R8383">
            <v>78260.869565217406</v>
          </cell>
          <cell r="S8383">
            <v>838000</v>
          </cell>
          <cell r="T8383">
            <v>101739.13043478262</v>
          </cell>
          <cell r="U8383">
            <v>861739.13043478259</v>
          </cell>
          <cell r="V8383">
            <v>861700</v>
          </cell>
          <cell r="W8383">
            <v>34469.565217391304</v>
          </cell>
          <cell r="X8383">
            <v>896208.69565217395</v>
          </cell>
        </row>
        <row r="8384">
          <cell r="E8384" t="str">
            <v>37.1E04.1655</v>
          </cell>
          <cell r="F8384" t="str">
            <v>24. VI SINH</v>
          </cell>
          <cell r="G8384" t="str">
            <v>24.160</v>
          </cell>
          <cell r="H8384" t="str">
            <v>HDV Ag miễn dịch bán tự động</v>
          </cell>
          <cell r="I8384" t="str">
            <v>HDV Ag miễn dịch bán tự động</v>
          </cell>
          <cell r="J8384" t="str">
            <v>HDV Ag miễn dịch bán tự động</v>
          </cell>
          <cell r="K8384" t="str">
            <v>C</v>
          </cell>
          <cell r="M8384">
            <v>1670</v>
          </cell>
          <cell r="N8384">
            <v>1670</v>
          </cell>
          <cell r="P8384" t="str">
            <v>HDV Ag miễn dịch bán tự động</v>
          </cell>
          <cell r="Q8384">
            <v>360000</v>
          </cell>
          <cell r="R8384">
            <v>62608.695652173898</v>
          </cell>
          <cell r="S8384">
            <v>422000</v>
          </cell>
          <cell r="T8384">
            <v>81391.304347826066</v>
          </cell>
          <cell r="U8384">
            <v>441391.30434782605</v>
          </cell>
          <cell r="V8384">
            <v>441300</v>
          </cell>
          <cell r="W8384">
            <v>17655.652173913044</v>
          </cell>
          <cell r="X8384">
            <v>459046.95652173908</v>
          </cell>
        </row>
        <row r="8385">
          <cell r="E8385" t="str">
            <v>37.1E04.1656</v>
          </cell>
          <cell r="F8385" t="str">
            <v>24. VI SINH</v>
          </cell>
          <cell r="G8385" t="str">
            <v>24.162</v>
          </cell>
          <cell r="H8385" t="str">
            <v>HDV Ab miễn dịch bán tự động</v>
          </cell>
          <cell r="I8385" t="str">
            <v>HDV Ab miễn dịch bán tự động</v>
          </cell>
          <cell r="J8385" t="str">
            <v>HDV Ab miễn dịch bán tự động</v>
          </cell>
          <cell r="K8385" t="str">
            <v>C</v>
          </cell>
          <cell r="M8385">
            <v>1671</v>
          </cell>
          <cell r="N8385">
            <v>1671</v>
          </cell>
          <cell r="P8385" t="str">
            <v>HDV IgG miễn dịch bán tự động/ tự động</v>
          </cell>
          <cell r="Q8385">
            <v>180000</v>
          </cell>
          <cell r="R8385">
            <v>42260.869565217399</v>
          </cell>
          <cell r="S8385">
            <v>222000</v>
          </cell>
          <cell r="T8385">
            <v>54939.130434782623</v>
          </cell>
          <cell r="U8385">
            <v>234939.13043478262</v>
          </cell>
          <cell r="V8385">
            <v>234900</v>
          </cell>
          <cell r="W8385">
            <v>9397.5652173913059</v>
          </cell>
          <cell r="X8385">
            <v>244336.69565217392</v>
          </cell>
        </row>
        <row r="8386">
          <cell r="E8386" t="str">
            <v>37.1E04.1656</v>
          </cell>
          <cell r="F8386" t="str">
            <v>24. VI SINH</v>
          </cell>
          <cell r="G8386" t="str">
            <v>24.204</v>
          </cell>
          <cell r="H8386" t="str">
            <v>HSV 1 IgG miễn dịch tự động</v>
          </cell>
          <cell r="I8386" t="str">
            <v>HSV 1 IgG miễn dịch tự động</v>
          </cell>
          <cell r="J8386" t="str">
            <v>HSV 1 IgG miễn dịch tự động</v>
          </cell>
          <cell r="K8386" t="str">
            <v>B</v>
          </cell>
          <cell r="M8386">
            <v>1671</v>
          </cell>
          <cell r="N8386">
            <v>1671</v>
          </cell>
          <cell r="P8386" t="str">
            <v>HDV IgG miễn dịch bán tự động/ tự động</v>
          </cell>
          <cell r="Q8386">
            <v>180000</v>
          </cell>
          <cell r="R8386">
            <v>42260.869565217399</v>
          </cell>
          <cell r="S8386">
            <v>222000</v>
          </cell>
          <cell r="T8386">
            <v>54939.130434782623</v>
          </cell>
          <cell r="U8386">
            <v>234939.13043478262</v>
          </cell>
          <cell r="V8386">
            <v>234900</v>
          </cell>
          <cell r="W8386">
            <v>9397.5652173913059</v>
          </cell>
          <cell r="X8386">
            <v>244336.69565217392</v>
          </cell>
        </row>
        <row r="8387">
          <cell r="E8387" t="str">
            <v>37.1E04.1656</v>
          </cell>
          <cell r="F8387" t="str">
            <v>24. VI SINH</v>
          </cell>
          <cell r="G8387" t="str">
            <v>24.202</v>
          </cell>
          <cell r="H8387" t="str">
            <v>HSV 1 IgM miễn dịch tự động</v>
          </cell>
          <cell r="I8387" t="str">
            <v>HSV 1 IgM miễn dịch tự động</v>
          </cell>
          <cell r="J8387" t="str">
            <v>HSV 1 IgM miễn dịch tự động</v>
          </cell>
          <cell r="K8387" t="str">
            <v>B</v>
          </cell>
          <cell r="M8387">
            <v>1671</v>
          </cell>
          <cell r="N8387">
            <v>1671</v>
          </cell>
          <cell r="P8387" t="str">
            <v>HDV IgG miễn dịch bán tự động/ tự động</v>
          </cell>
          <cell r="Q8387">
            <v>180000</v>
          </cell>
          <cell r="R8387">
            <v>42260.869565217399</v>
          </cell>
          <cell r="S8387">
            <v>222000</v>
          </cell>
          <cell r="T8387">
            <v>54939.130434782623</v>
          </cell>
          <cell r="U8387">
            <v>234939.13043478262</v>
          </cell>
          <cell r="V8387">
            <v>234900</v>
          </cell>
          <cell r="W8387">
            <v>9397.5652173913059</v>
          </cell>
          <cell r="X8387">
            <v>244336.69565217392</v>
          </cell>
        </row>
        <row r="8388">
          <cell r="E8388" t="str">
            <v>37.1E04.1656</v>
          </cell>
          <cell r="F8388" t="str">
            <v>24. VI SINH</v>
          </cell>
          <cell r="G8388" t="str">
            <v>24.208</v>
          </cell>
          <cell r="H8388" t="str">
            <v>HSV 2 IgG miễn dịch tự động</v>
          </cell>
          <cell r="I8388" t="str">
            <v>HSV 2 IgG miễn dịch tự động</v>
          </cell>
          <cell r="J8388" t="str">
            <v>HSV 2 IgG miễn dịch tự động</v>
          </cell>
          <cell r="K8388" t="str">
            <v>B</v>
          </cell>
          <cell r="M8388">
            <v>1671</v>
          </cell>
          <cell r="N8388">
            <v>1671</v>
          </cell>
          <cell r="P8388" t="str">
            <v>HDV IgG miễn dịch bán tự động/ tự động</v>
          </cell>
          <cell r="Q8388">
            <v>180000</v>
          </cell>
          <cell r="R8388">
            <v>42260.869565217399</v>
          </cell>
          <cell r="S8388">
            <v>222000</v>
          </cell>
          <cell r="T8388">
            <v>54939.130434782623</v>
          </cell>
          <cell r="U8388">
            <v>234939.13043478262</v>
          </cell>
          <cell r="V8388">
            <v>234900</v>
          </cell>
          <cell r="W8388">
            <v>9397.5652173913059</v>
          </cell>
          <cell r="X8388">
            <v>244336.69565217392</v>
          </cell>
        </row>
        <row r="8389">
          <cell r="E8389" t="str">
            <v>37.1E04.1656</v>
          </cell>
          <cell r="F8389" t="str">
            <v>24. VI SINH</v>
          </cell>
          <cell r="G8389" t="str">
            <v>24.206</v>
          </cell>
          <cell r="H8389" t="str">
            <v>HSV 2 IgM miễn dịch tự động</v>
          </cell>
          <cell r="I8389" t="str">
            <v>HSV 2 IgM miễn dịch tự động</v>
          </cell>
          <cell r="J8389" t="str">
            <v>HSV 2 IgM miễn dịch tự động</v>
          </cell>
          <cell r="K8389" t="str">
            <v>B</v>
          </cell>
          <cell r="M8389">
            <v>1671</v>
          </cell>
          <cell r="N8389">
            <v>1671</v>
          </cell>
          <cell r="P8389" t="str">
            <v>HDV IgG miễn dịch bán tự động/ tự động</v>
          </cell>
          <cell r="Q8389">
            <v>180000</v>
          </cell>
          <cell r="R8389">
            <v>42260.869565217399</v>
          </cell>
          <cell r="S8389">
            <v>222000</v>
          </cell>
          <cell r="T8389">
            <v>54939.130434782623</v>
          </cell>
          <cell r="U8389">
            <v>234939.13043478262</v>
          </cell>
          <cell r="V8389">
            <v>234900</v>
          </cell>
          <cell r="W8389">
            <v>9397.5652173913059</v>
          </cell>
          <cell r="X8389">
            <v>244336.69565217392</v>
          </cell>
        </row>
        <row r="8390">
          <cell r="E8390" t="str">
            <v>37.1E04.1657</v>
          </cell>
          <cell r="F8390" t="str">
            <v>24. VI SINH</v>
          </cell>
          <cell r="G8390" t="str">
            <v>24.161</v>
          </cell>
          <cell r="H8390" t="str">
            <v>HDV IgM miễn dịch bán tự động</v>
          </cell>
          <cell r="I8390" t="str">
            <v>HDV IgM miễn dịch bán tự động</v>
          </cell>
          <cell r="J8390" t="str">
            <v>HDV IgM miễn dịch bán tự động</v>
          </cell>
          <cell r="K8390" t="str">
            <v>C</v>
          </cell>
          <cell r="M8390">
            <v>1672</v>
          </cell>
          <cell r="N8390">
            <v>1672</v>
          </cell>
          <cell r="P8390" t="str">
            <v>HDV IgM miễn dịch bán tự động/ tự động</v>
          </cell>
          <cell r="Q8390">
            <v>270000</v>
          </cell>
          <cell r="R8390">
            <v>54782.608695652198</v>
          </cell>
          <cell r="S8390">
            <v>324000</v>
          </cell>
          <cell r="T8390">
            <v>71217.391304347853</v>
          </cell>
          <cell r="U8390">
            <v>341217.39130434784</v>
          </cell>
          <cell r="V8390">
            <v>341200</v>
          </cell>
          <cell r="W8390">
            <v>13648.695652173914</v>
          </cell>
          <cell r="X8390">
            <v>354866.08695652173</v>
          </cell>
        </row>
        <row r="8391">
          <cell r="E8391" t="str">
            <v>37.1E04.1658</v>
          </cell>
          <cell r="F8391" t="str">
            <v>24. VI SINH</v>
          </cell>
          <cell r="G8391" t="str">
            <v>24.73</v>
          </cell>
          <cell r="H8391" t="str">
            <v>Helicobacter pylori Ag test nhanh</v>
          </cell>
          <cell r="I8391" t="str">
            <v>Helicobacter pylori Ag test nhanh</v>
          </cell>
          <cell r="J8391" t="str">
            <v>Helicobacter pylori Ag test nhanh</v>
          </cell>
          <cell r="K8391" t="str">
            <v>D</v>
          </cell>
          <cell r="M8391">
            <v>1673</v>
          </cell>
          <cell r="N8391">
            <v>1673</v>
          </cell>
          <cell r="O8391" t="str">
            <v>Áp dụng với trường hợp người bệnh không nội soi dạ dày hoặc tá tràng.</v>
          </cell>
          <cell r="P8391" t="str">
            <v>Helicobacter pylori Ag test nhanh</v>
          </cell>
          <cell r="Q8391">
            <v>131122</v>
          </cell>
          <cell r="R8391">
            <v>30800.347826087</v>
          </cell>
          <cell r="S8391">
            <v>161000</v>
          </cell>
          <cell r="T8391">
            <v>40040.452173913101</v>
          </cell>
          <cell r="U8391">
            <v>171162.4521739131</v>
          </cell>
          <cell r="V8391">
            <v>171100</v>
          </cell>
          <cell r="W8391">
            <v>6846.4980869565243</v>
          </cell>
          <cell r="X8391">
            <v>178008.95026086963</v>
          </cell>
        </row>
        <row r="8392">
          <cell r="E8392" t="str">
            <v>37.1E04.1659</v>
          </cell>
          <cell r="F8392" t="str">
            <v>24. VI SINH</v>
          </cell>
          <cell r="G8392" t="str">
            <v>24.167</v>
          </cell>
          <cell r="H8392" t="str">
            <v>HEV IgG miễn dịch bán tự động</v>
          </cell>
          <cell r="I8392" t="str">
            <v>HEV IgG miễn dịch bán tự động</v>
          </cell>
          <cell r="J8392" t="str">
            <v>HEV IgG miễn dịch bán tự động</v>
          </cell>
          <cell r="K8392" t="str">
            <v>C</v>
          </cell>
          <cell r="M8392">
            <v>1674</v>
          </cell>
          <cell r="N8392">
            <v>1674</v>
          </cell>
          <cell r="P8392" t="str">
            <v>HEV IgG miễn dịch bán tự động/tự động</v>
          </cell>
          <cell r="Q8392">
            <v>275000</v>
          </cell>
          <cell r="R8392">
            <v>46956.521739130403</v>
          </cell>
          <cell r="S8392">
            <v>321000</v>
          </cell>
          <cell r="T8392">
            <v>61043.478260869524</v>
          </cell>
          <cell r="U8392">
            <v>336043.47826086951</v>
          </cell>
          <cell r="V8392">
            <v>336000</v>
          </cell>
          <cell r="W8392">
            <v>13441.73913043478</v>
          </cell>
          <cell r="X8392">
            <v>349485.21739130426</v>
          </cell>
        </row>
        <row r="8393">
          <cell r="E8393" t="str">
            <v>37.1E04.1659</v>
          </cell>
          <cell r="F8393" t="str">
            <v>24. VI SINH</v>
          </cell>
          <cell r="G8393" t="str">
            <v>24.168</v>
          </cell>
          <cell r="H8393" t="str">
            <v>HEV IgG miễn dịch tự động</v>
          </cell>
          <cell r="I8393" t="str">
            <v>HEV IgG miễn dịch tự động</v>
          </cell>
          <cell r="J8393" t="str">
            <v>HEV IgG miễn dịch tự động</v>
          </cell>
          <cell r="K8393" t="str">
            <v>C</v>
          </cell>
          <cell r="M8393">
            <v>1674</v>
          </cell>
          <cell r="N8393">
            <v>1674</v>
          </cell>
          <cell r="P8393" t="str">
            <v>HEV IgG miễn dịch bán tự động/tự động</v>
          </cell>
          <cell r="Q8393">
            <v>275000</v>
          </cell>
          <cell r="R8393">
            <v>46956.521739130403</v>
          </cell>
          <cell r="S8393">
            <v>321000</v>
          </cell>
          <cell r="T8393">
            <v>61043.478260869524</v>
          </cell>
          <cell r="U8393">
            <v>336043.47826086951</v>
          </cell>
          <cell r="V8393">
            <v>336000</v>
          </cell>
          <cell r="W8393">
            <v>13441.73913043478</v>
          </cell>
          <cell r="X8393">
            <v>349485.21739130426</v>
          </cell>
        </row>
        <row r="8394">
          <cell r="E8394" t="str">
            <v>37.1E04.1660</v>
          </cell>
          <cell r="F8394" t="str">
            <v>24. VI SINH</v>
          </cell>
          <cell r="G8394" t="str">
            <v>24.165</v>
          </cell>
          <cell r="H8394" t="str">
            <v>HEV IgM miễn dịch bán tự động</v>
          </cell>
          <cell r="I8394" t="str">
            <v>HEV IgM miễn dịch bán tự động</v>
          </cell>
          <cell r="J8394" t="str">
            <v>HEV IgM miễn dịch bán tự động</v>
          </cell>
          <cell r="K8394" t="str">
            <v>C</v>
          </cell>
          <cell r="M8394">
            <v>1675</v>
          </cell>
          <cell r="N8394">
            <v>1675</v>
          </cell>
          <cell r="P8394" t="str">
            <v>HEV IgM miễn dịch bán tự động/tự động</v>
          </cell>
          <cell r="Q8394">
            <v>275000</v>
          </cell>
          <cell r="R8394">
            <v>46956.521739130403</v>
          </cell>
          <cell r="S8394">
            <v>321000</v>
          </cell>
          <cell r="T8394">
            <v>61043.478260869524</v>
          </cell>
          <cell r="U8394">
            <v>336043.47826086951</v>
          </cell>
          <cell r="V8394">
            <v>336000</v>
          </cell>
          <cell r="W8394">
            <v>13441.73913043478</v>
          </cell>
          <cell r="X8394">
            <v>349485.21739130426</v>
          </cell>
        </row>
        <row r="8395">
          <cell r="E8395" t="str">
            <v>37.1E04.1660</v>
          </cell>
          <cell r="F8395" t="str">
            <v>24. VI SINH</v>
          </cell>
          <cell r="G8395" t="str">
            <v>24.166</v>
          </cell>
          <cell r="H8395" t="str">
            <v>HEV IgM miễn dịch tự động</v>
          </cell>
          <cell r="I8395" t="str">
            <v>HEV IgM miễn dịch tự động</v>
          </cell>
          <cell r="J8395" t="str">
            <v>HEV IgM miễn dịch tự động</v>
          </cell>
          <cell r="K8395" t="str">
            <v>B</v>
          </cell>
          <cell r="M8395">
            <v>1675</v>
          </cell>
          <cell r="N8395">
            <v>1675</v>
          </cell>
          <cell r="P8395" t="str">
            <v>HEV IgM miễn dịch bán tự động/tự động</v>
          </cell>
          <cell r="Q8395">
            <v>275000</v>
          </cell>
          <cell r="R8395">
            <v>46956.521739130403</v>
          </cell>
          <cell r="S8395">
            <v>321000</v>
          </cell>
          <cell r="T8395">
            <v>61043.478260869524</v>
          </cell>
          <cell r="U8395">
            <v>336043.47826086951</v>
          </cell>
          <cell r="V8395">
            <v>336000</v>
          </cell>
          <cell r="W8395">
            <v>13441.73913043478</v>
          </cell>
          <cell r="X8395">
            <v>349485.21739130426</v>
          </cell>
        </row>
        <row r="8396">
          <cell r="E8396" t="str">
            <v>15.1E04.2042</v>
          </cell>
          <cell r="F8396" t="str">
            <v>24. VI SINH</v>
          </cell>
          <cell r="G8396" t="str">
            <v>24.170</v>
          </cell>
          <cell r="H8396" t="str">
            <v>HIV Ag/Ab test nhanh</v>
          </cell>
          <cell r="I8396" t="str">
            <v>HIV Ag/Ab test nhanh</v>
          </cell>
          <cell r="J8396" t="str">
            <v>HIV Ag/Ab test nhanh</v>
          </cell>
          <cell r="K8396" t="str">
            <v>D</v>
          </cell>
          <cell r="M8396">
            <v>1676</v>
          </cell>
          <cell r="N8396">
            <v>1676</v>
          </cell>
          <cell r="O8396" t="str">
            <v>Xét nghiệm cho kết quả đồng thời Ab và Ag</v>
          </cell>
          <cell r="P8396" t="str">
            <v>HIV Ag/Ab test nhanh</v>
          </cell>
          <cell r="Q8396">
            <v>82255</v>
          </cell>
          <cell r="R8396">
            <v>19322.608695652201</v>
          </cell>
          <cell r="S8396">
            <v>101000</v>
          </cell>
          <cell r="T8396">
            <v>25119.391304347861</v>
          </cell>
          <cell r="U8396">
            <v>107374.39130434787</v>
          </cell>
          <cell r="V8396">
            <v>107300</v>
          </cell>
          <cell r="W8396">
            <v>4294.9756521739146</v>
          </cell>
          <cell r="X8396">
            <v>111669.36695652179</v>
          </cell>
        </row>
        <row r="8397">
          <cell r="E8397" t="str">
            <v>37.1E04.1661</v>
          </cell>
          <cell r="F8397" t="str">
            <v>24. VI SINH</v>
          </cell>
          <cell r="G8397" t="str">
            <v>24.173</v>
          </cell>
          <cell r="H8397" t="str">
            <v>HIV Ag/Ab miễn dịch bán tự động</v>
          </cell>
          <cell r="I8397" t="str">
            <v>HIV Ag/Ab miễn dịch bán tự động</v>
          </cell>
          <cell r="J8397" t="str">
            <v>HIV Ag/Ab miễn dịch bán tự động</v>
          </cell>
          <cell r="K8397" t="str">
            <v>C</v>
          </cell>
          <cell r="M8397">
            <v>1677</v>
          </cell>
          <cell r="N8397">
            <v>1677</v>
          </cell>
          <cell r="P8397" t="str">
            <v>HIV Ag/Ab miễn dịch bán tự động/ tự động</v>
          </cell>
          <cell r="Q8397">
            <v>110000</v>
          </cell>
          <cell r="R8397">
            <v>25043.4782608696</v>
          </cell>
          <cell r="S8397">
            <v>135000</v>
          </cell>
          <cell r="T8397">
            <v>32556.52173913048</v>
          </cell>
          <cell r="U8397">
            <v>142556.52173913049</v>
          </cell>
          <cell r="V8397">
            <v>142500</v>
          </cell>
          <cell r="W8397">
            <v>5702.2608695652198</v>
          </cell>
          <cell r="X8397">
            <v>148258.78260869571</v>
          </cell>
        </row>
        <row r="8398">
          <cell r="E8398" t="str">
            <v>37.1E04.1661</v>
          </cell>
          <cell r="F8398" t="str">
            <v>24. VI SINH</v>
          </cell>
          <cell r="G8398" t="str">
            <v>24.174</v>
          </cell>
          <cell r="H8398" t="str">
            <v>HIV Ag/Ab miễn dịch tự động</v>
          </cell>
          <cell r="I8398" t="str">
            <v>HIV Ag/Ab miễn dịch tự động</v>
          </cell>
          <cell r="J8398" t="str">
            <v>HIV Ag/Ab miễn dịch tự động</v>
          </cell>
          <cell r="K8398" t="str">
            <v>C</v>
          </cell>
          <cell r="M8398">
            <v>1677</v>
          </cell>
          <cell r="N8398">
            <v>1677</v>
          </cell>
          <cell r="P8398" t="str">
            <v>HIV Ag/Ab miễn dịch bán tự động/ tự động</v>
          </cell>
          <cell r="Q8398">
            <v>110000</v>
          </cell>
          <cell r="R8398">
            <v>25043.4782608696</v>
          </cell>
          <cell r="S8398">
            <v>135000</v>
          </cell>
          <cell r="T8398">
            <v>32556.52173913048</v>
          </cell>
          <cell r="U8398">
            <v>142556.52173913049</v>
          </cell>
          <cell r="V8398">
            <v>142500</v>
          </cell>
          <cell r="W8398">
            <v>5702.2608695652198</v>
          </cell>
          <cell r="X8398">
            <v>148258.78260869571</v>
          </cell>
        </row>
        <row r="8399">
          <cell r="E8399" t="str">
            <v>37.1E04.1662</v>
          </cell>
          <cell r="F8399" t="str">
            <v>24. VI SINH</v>
          </cell>
          <cell r="G8399" t="str">
            <v>24.180</v>
          </cell>
          <cell r="H8399" t="str">
            <v>HIV đo tải lượng hệ thống tự động</v>
          </cell>
          <cell r="I8399" t="str">
            <v>HIV đo tải lượng hệ thống tự động</v>
          </cell>
          <cell r="J8399" t="str">
            <v>HIV đo tải lượng hệ thống tự động</v>
          </cell>
          <cell r="K8399" t="str">
            <v>B</v>
          </cell>
          <cell r="M8399">
            <v>1678</v>
          </cell>
          <cell r="N8399">
            <v>1678</v>
          </cell>
          <cell r="P8399" t="str">
            <v>HIV đo tải lượng hệ thống tự động</v>
          </cell>
          <cell r="Q8399">
            <v>878000</v>
          </cell>
          <cell r="R8399">
            <v>78260.869565217406</v>
          </cell>
          <cell r="S8399">
            <v>956000</v>
          </cell>
          <cell r="T8399">
            <v>101739.13043478262</v>
          </cell>
          <cell r="U8399">
            <v>979739.13043478259</v>
          </cell>
          <cell r="V8399">
            <v>979700</v>
          </cell>
          <cell r="W8399">
            <v>39189.565217391304</v>
          </cell>
          <cell r="X8399">
            <v>1018928.6956521739</v>
          </cell>
        </row>
        <row r="8400">
          <cell r="E8400" t="str">
            <v>37.1E04.1663</v>
          </cell>
          <cell r="F8400" t="str">
            <v>24. VI SINH</v>
          </cell>
          <cell r="G8400" t="str">
            <v>24.175</v>
          </cell>
          <cell r="H8400" t="str">
            <v>HIV khẳng định (*)</v>
          </cell>
          <cell r="I8400" t="str">
            <v>HIV khẳng định (*)</v>
          </cell>
          <cell r="J8400" t="str">
            <v>HIV khẳng định (*)</v>
          </cell>
          <cell r="K8400" t="str">
            <v>B</v>
          </cell>
          <cell r="M8400">
            <v>1679</v>
          </cell>
          <cell r="N8400">
            <v>1679</v>
          </cell>
          <cell r="O8400" t="str">
            <v>Tính cho 2 lần tiếp theo.</v>
          </cell>
          <cell r="P8400" t="str">
            <v>HIV khẳng định</v>
          </cell>
          <cell r="Q8400">
            <v>130000</v>
          </cell>
          <cell r="R8400">
            <v>54782.608695652198</v>
          </cell>
          <cell r="S8400">
            <v>184000</v>
          </cell>
          <cell r="T8400">
            <v>71217.391304347853</v>
          </cell>
          <cell r="U8400">
            <v>201217.39130434784</v>
          </cell>
          <cell r="V8400">
            <v>201200</v>
          </cell>
          <cell r="W8400">
            <v>8048.6956521739139</v>
          </cell>
          <cell r="X8400">
            <v>209266.08695652176</v>
          </cell>
        </row>
        <row r="8401">
          <cell r="E8401" t="str">
            <v>37.1E04.1664</v>
          </cell>
          <cell r="F8401" t="str">
            <v>02. NỘI KHOA</v>
          </cell>
          <cell r="G8401" t="str">
            <v>2.336</v>
          </cell>
          <cell r="H8401" t="str">
            <v>Test nhanh tìm hồng cầu ẩn trong phân</v>
          </cell>
          <cell r="I8401" t="str">
            <v>Test nhanh tìm hồng cầu ẩn trong phân</v>
          </cell>
          <cell r="J8401" t="str">
            <v>Test nhanh tìm hồng cầu ẩn trong phân</v>
          </cell>
          <cell r="K8401" t="str">
            <v>D</v>
          </cell>
          <cell r="M8401">
            <v>1680</v>
          </cell>
          <cell r="N8401">
            <v>1680</v>
          </cell>
          <cell r="P8401" t="str">
            <v>Hồng cầu trong phân test nhanh</v>
          </cell>
          <cell r="Q8401">
            <v>55000</v>
          </cell>
          <cell r="R8401">
            <v>12834.782608695699</v>
          </cell>
          <cell r="S8401">
            <v>67800</v>
          </cell>
          <cell r="T8401">
            <v>16685.21739130441</v>
          </cell>
          <cell r="U8401">
            <v>71685.21739130441</v>
          </cell>
          <cell r="V8401">
            <v>71600</v>
          </cell>
          <cell r="W8401">
            <v>2867.4086956521764</v>
          </cell>
          <cell r="X8401">
            <v>74552.626086956589</v>
          </cell>
        </row>
        <row r="8402">
          <cell r="E8402" t="str">
            <v>37.1E04.1664</v>
          </cell>
          <cell r="F8402" t="str">
            <v>24. VI SINH</v>
          </cell>
          <cell r="G8402" t="str">
            <v>24.264</v>
          </cell>
          <cell r="H8402" t="str">
            <v>Hồng cầu trong phân test nhanh</v>
          </cell>
          <cell r="I8402" t="str">
            <v>Hồng cầu trong phân test nhanh</v>
          </cell>
          <cell r="J8402" t="str">
            <v>Hồng cầu trong phân test nhanh</v>
          </cell>
          <cell r="K8402" t="str">
            <v>D</v>
          </cell>
          <cell r="M8402">
            <v>1680</v>
          </cell>
          <cell r="N8402">
            <v>1680</v>
          </cell>
          <cell r="P8402" t="str">
            <v>Hồng cầu trong phân test nhanh</v>
          </cell>
          <cell r="Q8402">
            <v>55000</v>
          </cell>
          <cell r="R8402">
            <v>12834.782608695699</v>
          </cell>
          <cell r="S8402">
            <v>67800</v>
          </cell>
          <cell r="T8402">
            <v>16685.21739130441</v>
          </cell>
          <cell r="U8402">
            <v>71685.21739130441</v>
          </cell>
          <cell r="V8402">
            <v>71600</v>
          </cell>
          <cell r="W8402">
            <v>2867.4086956521764</v>
          </cell>
          <cell r="X8402">
            <v>74552.626086956589</v>
          </cell>
        </row>
        <row r="8403">
          <cell r="E8403" t="str">
            <v>37.1E04.1665</v>
          </cell>
          <cell r="F8403" t="str">
            <v>24. VI SINH</v>
          </cell>
          <cell r="G8403" t="str">
            <v>24.263</v>
          </cell>
          <cell r="H8403" t="str">
            <v>Hồng cầu, bạch cầu trong phân soi tươi</v>
          </cell>
          <cell r="I8403" t="str">
            <v>Hồng cầu, bạch cầu trong phân soi tươi</v>
          </cell>
          <cell r="J8403" t="str">
            <v>Hồng cầu, bạch cầu trong phân soi tươi</v>
          </cell>
          <cell r="K8403" t="str">
            <v>D</v>
          </cell>
          <cell r="M8403">
            <v>1681</v>
          </cell>
          <cell r="N8403">
            <v>1681</v>
          </cell>
          <cell r="P8403" t="str">
            <v>Hồng cầu, bạch cầu trong phân soi trực tiếp</v>
          </cell>
          <cell r="Q8403">
            <v>32000</v>
          </cell>
          <cell r="R8403">
            <v>7513.04347826087</v>
          </cell>
          <cell r="S8403">
            <v>39500</v>
          </cell>
          <cell r="T8403">
            <v>9766.9565217391319</v>
          </cell>
          <cell r="U8403">
            <v>41766.956521739135</v>
          </cell>
          <cell r="V8403">
            <v>41700</v>
          </cell>
          <cell r="W8403">
            <v>1670.6782608695655</v>
          </cell>
          <cell r="X8403">
            <v>43437.6347826087</v>
          </cell>
        </row>
        <row r="8404">
          <cell r="E8404" t="str">
            <v>37.1E04.1666</v>
          </cell>
          <cell r="F8404" t="str">
            <v>24. VI SINH</v>
          </cell>
          <cell r="G8404" t="str">
            <v>24.139</v>
          </cell>
          <cell r="H8404" t="str">
            <v>HBV genotype PCR</v>
          </cell>
          <cell r="I8404" t="str">
            <v>HBV genotype PCR</v>
          </cell>
          <cell r="J8404" t="str">
            <v>HBV genotype PCR</v>
          </cell>
          <cell r="K8404" t="str">
            <v>B</v>
          </cell>
          <cell r="M8404">
            <v>1682</v>
          </cell>
          <cell r="N8404">
            <v>1682</v>
          </cell>
          <cell r="P8404" t="str">
            <v>HPV genotype  PCR hệ thống tự động</v>
          </cell>
          <cell r="Q8404">
            <v>1000000</v>
          </cell>
          <cell r="R8404">
            <v>78260.869565217406</v>
          </cell>
          <cell r="S8404">
            <v>1078000</v>
          </cell>
          <cell r="T8404">
            <v>101739.13043478262</v>
          </cell>
          <cell r="U8404">
            <v>1101739.1304347827</v>
          </cell>
          <cell r="V8404">
            <v>1101700</v>
          </cell>
          <cell r="W8404">
            <v>44069.565217391311</v>
          </cell>
          <cell r="X8404">
            <v>1145808.6956521741</v>
          </cell>
        </row>
        <row r="8405">
          <cell r="E8405" t="str">
            <v>37.1E04.1666</v>
          </cell>
          <cell r="F8405" t="str">
            <v>24. VI SINH</v>
          </cell>
          <cell r="G8405" t="str">
            <v>24.241</v>
          </cell>
          <cell r="H8405" t="str">
            <v>HPV genotype PCR hệ thống tự động</v>
          </cell>
          <cell r="I8405" t="str">
            <v>HPV genotype PCR hệ thống tự động</v>
          </cell>
          <cell r="J8405" t="str">
            <v>HPV genotype PCR hệ thống tự động</v>
          </cell>
          <cell r="K8405" t="str">
            <v>B</v>
          </cell>
          <cell r="M8405">
            <v>1682</v>
          </cell>
          <cell r="N8405">
            <v>1682</v>
          </cell>
          <cell r="P8405" t="str">
            <v>HPV genotype  PCR hệ thống tự động</v>
          </cell>
          <cell r="Q8405">
            <v>1000000</v>
          </cell>
          <cell r="R8405">
            <v>78260.869565217406</v>
          </cell>
          <cell r="S8405">
            <v>1078000</v>
          </cell>
          <cell r="T8405">
            <v>101739.13043478262</v>
          </cell>
          <cell r="U8405">
            <v>1101739.1304347827</v>
          </cell>
          <cell r="V8405">
            <v>1101700</v>
          </cell>
          <cell r="W8405">
            <v>44069.565217391311</v>
          </cell>
          <cell r="X8405">
            <v>1145808.6956521741</v>
          </cell>
        </row>
        <row r="8406">
          <cell r="E8406" t="str">
            <v>37.1E04.1667</v>
          </cell>
          <cell r="F8406" t="str">
            <v>24. VI SINH</v>
          </cell>
          <cell r="G8406" t="str">
            <v>24.239</v>
          </cell>
          <cell r="H8406" t="str">
            <v>HPV Real-time PCR</v>
          </cell>
          <cell r="I8406" t="str">
            <v>HPV Real-time PCR</v>
          </cell>
          <cell r="J8406" t="str">
            <v>HPV Real-time PCR</v>
          </cell>
          <cell r="K8406" t="str">
            <v>B</v>
          </cell>
          <cell r="M8406">
            <v>1683</v>
          </cell>
          <cell r="N8406">
            <v>1683</v>
          </cell>
          <cell r="P8406" t="str">
            <v>HPV Real-time PCR</v>
          </cell>
          <cell r="Q8406">
            <v>328000</v>
          </cell>
          <cell r="R8406">
            <v>62608.695652173898</v>
          </cell>
          <cell r="S8406">
            <v>390000</v>
          </cell>
          <cell r="T8406">
            <v>81391.304347826066</v>
          </cell>
          <cell r="U8406">
            <v>409391.30434782605</v>
          </cell>
          <cell r="V8406">
            <v>409300</v>
          </cell>
          <cell r="W8406">
            <v>16375.652173913042</v>
          </cell>
          <cell r="X8406">
            <v>425766.95652173908</v>
          </cell>
        </row>
        <row r="8407">
          <cell r="E8407" t="str">
            <v>37.1E04.1668</v>
          </cell>
          <cell r="F8407" t="str">
            <v>24. VI SINH</v>
          </cell>
          <cell r="G8407" t="str">
            <v>24.211</v>
          </cell>
          <cell r="H8407" t="str">
            <v>HSV 1+2 IgG miễn dịch bán tự động</v>
          </cell>
          <cell r="I8407" t="str">
            <v>HSV 1+2 IgG miễn dịch bán tự động</v>
          </cell>
          <cell r="J8407" t="str">
            <v>HSV 1+2 IgG miễn dịch bán tự động</v>
          </cell>
          <cell r="K8407" t="str">
            <v>C</v>
          </cell>
          <cell r="M8407">
            <v>1684</v>
          </cell>
          <cell r="N8407">
            <v>1684</v>
          </cell>
          <cell r="P8407" t="str">
            <v>HSV1+2 IgG miễn dịch bán tự động/ tự động</v>
          </cell>
          <cell r="Q8407">
            <v>130000</v>
          </cell>
          <cell r="R8407">
            <v>29739.130434782601</v>
          </cell>
          <cell r="S8407">
            <v>159000</v>
          </cell>
          <cell r="T8407">
            <v>38660.869565217377</v>
          </cell>
          <cell r="U8407">
            <v>168660.86956521738</v>
          </cell>
          <cell r="V8407">
            <v>168600</v>
          </cell>
          <cell r="W8407">
            <v>6746.4347826086951</v>
          </cell>
          <cell r="X8407">
            <v>175407.30434782608</v>
          </cell>
        </row>
        <row r="8408">
          <cell r="E8408" t="str">
            <v>37.1E04.1668</v>
          </cell>
          <cell r="F8408" t="str">
            <v>24. VI SINH</v>
          </cell>
          <cell r="G8408" t="str">
            <v>24.212</v>
          </cell>
          <cell r="H8408" t="str">
            <v>HSV 1+2 IgG miễn dịch tự động</v>
          </cell>
          <cell r="I8408" t="str">
            <v>HSV 1+2 IgG miễn dịch tự động</v>
          </cell>
          <cell r="J8408" t="str">
            <v>HSV 1+2 IgG miễn dịch tự động</v>
          </cell>
          <cell r="K8408" t="str">
            <v>B</v>
          </cell>
          <cell r="M8408">
            <v>1684</v>
          </cell>
          <cell r="N8408">
            <v>1684</v>
          </cell>
          <cell r="P8408" t="str">
            <v>HSV1+2 IgG miễn dịch bán tự động/ tự động</v>
          </cell>
          <cell r="Q8408">
            <v>130000</v>
          </cell>
          <cell r="R8408">
            <v>29739.130434782601</v>
          </cell>
          <cell r="S8408">
            <v>159000</v>
          </cell>
          <cell r="T8408">
            <v>38660.869565217377</v>
          </cell>
          <cell r="U8408">
            <v>168660.86956521738</v>
          </cell>
          <cell r="V8408">
            <v>168600</v>
          </cell>
          <cell r="W8408">
            <v>6746.4347826086951</v>
          </cell>
          <cell r="X8408">
            <v>175407.30434782608</v>
          </cell>
        </row>
        <row r="8409">
          <cell r="E8409" t="str">
            <v>37.1E04.1669</v>
          </cell>
          <cell r="F8409" t="str">
            <v>24. VI SINH</v>
          </cell>
          <cell r="G8409" t="str">
            <v>24.209</v>
          </cell>
          <cell r="H8409" t="str">
            <v>HSV 1+2 IgM miễn dịch bán tự động</v>
          </cell>
          <cell r="I8409" t="str">
            <v>HSV 1+2 IgM miễn dịch bán tự động</v>
          </cell>
          <cell r="J8409" t="str">
            <v>HSV 1+2 IgM miễn dịch bán tự động</v>
          </cell>
          <cell r="K8409" t="str">
            <v>C</v>
          </cell>
          <cell r="M8409">
            <v>1685</v>
          </cell>
          <cell r="N8409">
            <v>1685</v>
          </cell>
          <cell r="P8409" t="str">
            <v>HSV1+2 IgM miễn dịch bán tự động/ tự động</v>
          </cell>
          <cell r="Q8409">
            <v>130000</v>
          </cell>
          <cell r="R8409">
            <v>29739.130434782601</v>
          </cell>
          <cell r="S8409">
            <v>159000</v>
          </cell>
          <cell r="T8409">
            <v>38660.869565217377</v>
          </cell>
          <cell r="U8409">
            <v>168660.86956521738</v>
          </cell>
          <cell r="V8409">
            <v>168600</v>
          </cell>
          <cell r="W8409">
            <v>6746.4347826086951</v>
          </cell>
          <cell r="X8409">
            <v>175407.30434782608</v>
          </cell>
        </row>
        <row r="8410">
          <cell r="E8410" t="str">
            <v>37.1E04.1669</v>
          </cell>
          <cell r="F8410" t="str">
            <v>24. VI SINH</v>
          </cell>
          <cell r="G8410" t="str">
            <v>24.210</v>
          </cell>
          <cell r="H8410" t="str">
            <v>HSV 1+2 IgM miễn dịch tự động</v>
          </cell>
          <cell r="I8410" t="str">
            <v>HSV 1+2 IgM miễn dịch tự động</v>
          </cell>
          <cell r="J8410" t="str">
            <v>HSV 1+2 IgM miễn dịch tự động</v>
          </cell>
          <cell r="K8410" t="str">
            <v>B</v>
          </cell>
          <cell r="M8410">
            <v>1685</v>
          </cell>
          <cell r="N8410">
            <v>1685</v>
          </cell>
          <cell r="P8410" t="str">
            <v>HSV1+2 IgM miễn dịch bán tự động/ tự động</v>
          </cell>
          <cell r="Q8410">
            <v>130000</v>
          </cell>
          <cell r="R8410">
            <v>29739.130434782601</v>
          </cell>
          <cell r="S8410">
            <v>159000</v>
          </cell>
          <cell r="T8410">
            <v>38660.869565217377</v>
          </cell>
          <cell r="U8410">
            <v>168660.86956521738</v>
          </cell>
          <cell r="V8410">
            <v>168600</v>
          </cell>
          <cell r="W8410">
            <v>6746.4347826086951</v>
          </cell>
          <cell r="X8410">
            <v>175407.30434782608</v>
          </cell>
        </row>
        <row r="8411">
          <cell r="E8411" t="str">
            <v>37.1E04.1670</v>
          </cell>
          <cell r="F8411" t="str">
            <v>24. VI SINH</v>
          </cell>
          <cell r="G8411" t="str">
            <v>24.244</v>
          </cell>
          <cell r="H8411" t="str">
            <v>Influenza virus A, B Real-time PCR (*)</v>
          </cell>
          <cell r="I8411" t="str">
            <v>Influenza virus A, B Real-time PCR (*)</v>
          </cell>
          <cell r="J8411" t="str">
            <v>Influenza virus A, B Real-time PCR (*)</v>
          </cell>
          <cell r="K8411" t="str">
            <v>B</v>
          </cell>
          <cell r="M8411">
            <v>1686</v>
          </cell>
          <cell r="N8411">
            <v>1686</v>
          </cell>
          <cell r="P8411" t="str">
            <v xml:space="preserve">Influenza virus A, B Real-time PCR </v>
          </cell>
          <cell r="Q8411">
            <v>1500000</v>
          </cell>
          <cell r="R8411">
            <v>78260.869565217406</v>
          </cell>
          <cell r="S8411">
            <v>1578000</v>
          </cell>
          <cell r="T8411">
            <v>101739.13043478262</v>
          </cell>
          <cell r="U8411">
            <v>1601739.1304347827</v>
          </cell>
          <cell r="V8411">
            <v>1601700</v>
          </cell>
          <cell r="W8411">
            <v>64069.565217391311</v>
          </cell>
          <cell r="X8411">
            <v>1665808.6956521741</v>
          </cell>
        </row>
        <row r="8412">
          <cell r="E8412" t="str">
            <v>37.1E04.1671</v>
          </cell>
          <cell r="F8412" t="str">
            <v>24. VI SINH</v>
          </cell>
          <cell r="G8412" t="str">
            <v>24.243</v>
          </cell>
          <cell r="H8412" t="str">
            <v>Influenza virus A, B test nhanh</v>
          </cell>
          <cell r="I8412" t="str">
            <v>Influenza virus A, B test nhanh</v>
          </cell>
          <cell r="J8412" t="str">
            <v>Influenza virus A, B test nhanh</v>
          </cell>
          <cell r="K8412" t="str">
            <v>D</v>
          </cell>
          <cell r="M8412">
            <v>1687</v>
          </cell>
          <cell r="N8412">
            <v>1687</v>
          </cell>
          <cell r="P8412" t="str">
            <v>Influenza virus A, B test nhanh</v>
          </cell>
          <cell r="Q8412">
            <v>143000</v>
          </cell>
          <cell r="R8412">
            <v>32869.565217391297</v>
          </cell>
          <cell r="S8412">
            <v>175000</v>
          </cell>
          <cell r="T8412">
            <v>42730.434782608681</v>
          </cell>
          <cell r="U8412">
            <v>185730.43478260867</v>
          </cell>
          <cell r="V8412">
            <v>185700</v>
          </cell>
          <cell r="W8412">
            <v>7429.2173913043471</v>
          </cell>
          <cell r="X8412">
            <v>193159.65217391303</v>
          </cell>
        </row>
        <row r="8413">
          <cell r="E8413" t="str">
            <v>37.1E04.1673</v>
          </cell>
          <cell r="F8413" t="str">
            <v>24. VI SINH</v>
          </cell>
          <cell r="G8413" t="str">
            <v>24.246</v>
          </cell>
          <cell r="H8413" t="str">
            <v>JEV IgM miễn dịch bán tự động</v>
          </cell>
          <cell r="I8413" t="str">
            <v>JEV IgM miễn dịch bán tự động</v>
          </cell>
          <cell r="J8413" t="str">
            <v>JEV IgM miễn dịch bán tự động</v>
          </cell>
          <cell r="K8413" t="str">
            <v>C</v>
          </cell>
          <cell r="M8413">
            <v>1689</v>
          </cell>
          <cell r="N8413">
            <v>1689</v>
          </cell>
          <cell r="P8413" t="str">
            <v>JEV IgM miễn dịch bán tự động/tự động</v>
          </cell>
          <cell r="Q8413">
            <v>382000</v>
          </cell>
          <cell r="R8413">
            <v>62608.695652173898</v>
          </cell>
          <cell r="S8413">
            <v>444000</v>
          </cell>
          <cell r="T8413">
            <v>81391.304347826066</v>
          </cell>
          <cell r="U8413">
            <v>463391.30434782605</v>
          </cell>
          <cell r="V8413">
            <v>463300</v>
          </cell>
          <cell r="W8413">
            <v>18535.652173913044</v>
          </cell>
          <cell r="X8413">
            <v>481926.95652173908</v>
          </cell>
        </row>
        <row r="8414">
          <cell r="E8414" t="str">
            <v>37.1E04.1674</v>
          </cell>
          <cell r="F8414" t="str">
            <v>24. VI SINH</v>
          </cell>
          <cell r="G8414" t="str">
            <v>24.311</v>
          </cell>
          <cell r="H8414" t="str">
            <v>Cysticercus cellulosae (Sán lợn) ấu trùng soi mảnh sinh thiết</v>
          </cell>
          <cell r="I8414" t="str">
            <v>Cysticercus cellulosae (Sán lợn) ấu trùng soi mảnh sinh thiết</v>
          </cell>
          <cell r="J8414" t="str">
            <v>Cysticercus cellulosae (Sán lợn) ấu trùng soi mảnh sinh thiết</v>
          </cell>
          <cell r="K8414" t="str">
            <v>C</v>
          </cell>
          <cell r="M8414">
            <v>1690</v>
          </cell>
          <cell r="N8414">
            <v>1690</v>
          </cell>
          <cell r="P8414" t="str">
            <v>Ký sinh trùng/ Vi nấm soi tươi</v>
          </cell>
          <cell r="Q8414">
            <v>35000</v>
          </cell>
          <cell r="R8414">
            <v>8139.1304347826099</v>
          </cell>
          <cell r="S8414">
            <v>43100</v>
          </cell>
          <cell r="T8414">
            <v>10580.869565217392</v>
          </cell>
          <cell r="U8414">
            <v>45580.869565217392</v>
          </cell>
          <cell r="V8414">
            <v>45500</v>
          </cell>
          <cell r="W8414">
            <v>1823.2347826086957</v>
          </cell>
          <cell r="X8414">
            <v>47404.104347826091</v>
          </cell>
        </row>
        <row r="8415">
          <cell r="E8415" t="str">
            <v>37.1E04.1674</v>
          </cell>
          <cell r="F8415" t="str">
            <v>24. VI SINH</v>
          </cell>
          <cell r="G8415" t="str">
            <v>24.306</v>
          </cell>
          <cell r="H8415" t="str">
            <v>Demodex nhuộm soi</v>
          </cell>
          <cell r="I8415" t="str">
            <v>Demodex nhuộm soi</v>
          </cell>
          <cell r="J8415" t="str">
            <v>Demodex nhuộm soi</v>
          </cell>
          <cell r="K8415" t="str">
            <v>C</v>
          </cell>
          <cell r="M8415">
            <v>1690</v>
          </cell>
          <cell r="N8415">
            <v>1690</v>
          </cell>
          <cell r="P8415" t="str">
            <v>Ký sinh trùng/ Vi nấm soi tươi</v>
          </cell>
          <cell r="Q8415">
            <v>35000</v>
          </cell>
          <cell r="R8415">
            <v>8139.1304347826099</v>
          </cell>
          <cell r="S8415">
            <v>43100</v>
          </cell>
          <cell r="T8415">
            <v>10580.869565217392</v>
          </cell>
          <cell r="U8415">
            <v>45580.869565217392</v>
          </cell>
          <cell r="V8415">
            <v>45500</v>
          </cell>
          <cell r="W8415">
            <v>1823.2347826086957</v>
          </cell>
          <cell r="X8415">
            <v>47404.104347826091</v>
          </cell>
        </row>
        <row r="8416">
          <cell r="E8416" t="str">
            <v>37.1E04.1674</v>
          </cell>
          <cell r="F8416" t="str">
            <v>24. VI SINH</v>
          </cell>
          <cell r="G8416" t="str">
            <v>24.305</v>
          </cell>
          <cell r="H8416" t="str">
            <v>Demodex soi tươi</v>
          </cell>
          <cell r="I8416" t="str">
            <v>Demodex soi tươi</v>
          </cell>
          <cell r="J8416" t="str">
            <v>Demodex soi tươi</v>
          </cell>
          <cell r="K8416" t="str">
            <v>D</v>
          </cell>
          <cell r="M8416">
            <v>1690</v>
          </cell>
          <cell r="N8416">
            <v>1690</v>
          </cell>
          <cell r="P8416" t="str">
            <v>Ký sinh trùng/ Vi nấm soi tươi</v>
          </cell>
          <cell r="Q8416">
            <v>35000</v>
          </cell>
          <cell r="R8416">
            <v>8139.1304347826099</v>
          </cell>
          <cell r="S8416">
            <v>43100</v>
          </cell>
          <cell r="T8416">
            <v>10580.869565217392</v>
          </cell>
          <cell r="U8416">
            <v>45580.869565217392</v>
          </cell>
          <cell r="V8416">
            <v>45500</v>
          </cell>
          <cell r="W8416">
            <v>1823.2347826086957</v>
          </cell>
          <cell r="X8416">
            <v>47404.104347826091</v>
          </cell>
        </row>
        <row r="8417">
          <cell r="E8417" t="str">
            <v>37.1E04.1674</v>
          </cell>
          <cell r="F8417" t="str">
            <v>24. VI SINH</v>
          </cell>
          <cell r="G8417" t="str">
            <v>24.266</v>
          </cell>
          <cell r="H8417" t="str">
            <v>Đơn bào đường ruột nhuộm soi</v>
          </cell>
          <cell r="I8417" t="str">
            <v>Đơn bào đường ruột nhuộm soi</v>
          </cell>
          <cell r="J8417" t="str">
            <v>Đơn bào đường ruột nhuộm soi</v>
          </cell>
          <cell r="K8417" t="str">
            <v>D</v>
          </cell>
          <cell r="M8417">
            <v>1690</v>
          </cell>
          <cell r="N8417">
            <v>1690</v>
          </cell>
          <cell r="P8417" t="str">
            <v>Ký sinh trùng/ Vi nấm soi tươi</v>
          </cell>
          <cell r="Q8417">
            <v>35000</v>
          </cell>
          <cell r="R8417">
            <v>8139.1304347826099</v>
          </cell>
          <cell r="S8417">
            <v>43100</v>
          </cell>
          <cell r="T8417">
            <v>10580.869565217392</v>
          </cell>
          <cell r="U8417">
            <v>45580.869565217392</v>
          </cell>
          <cell r="V8417">
            <v>45500</v>
          </cell>
          <cell r="W8417">
            <v>1823.2347826086957</v>
          </cell>
          <cell r="X8417">
            <v>47404.104347826091</v>
          </cell>
        </row>
        <row r="8418">
          <cell r="E8418" t="str">
            <v>37.1E04.1674</v>
          </cell>
          <cell r="F8418" t="str">
            <v>24. VI SINH</v>
          </cell>
          <cell r="G8418" t="str">
            <v>24.265</v>
          </cell>
          <cell r="H8418" t="str">
            <v>Đơn bào đường ruột soi tươi</v>
          </cell>
          <cell r="I8418" t="str">
            <v>Đơn bào đường ruột soi tươi</v>
          </cell>
          <cell r="J8418" t="str">
            <v>Đơn bào đường ruột soi tươi</v>
          </cell>
          <cell r="K8418" t="str">
            <v>D</v>
          </cell>
          <cell r="M8418">
            <v>1690</v>
          </cell>
          <cell r="N8418">
            <v>1690</v>
          </cell>
          <cell r="P8418" t="str">
            <v>Ký sinh trùng/ Vi nấm soi tươi</v>
          </cell>
          <cell r="Q8418">
            <v>35000</v>
          </cell>
          <cell r="R8418">
            <v>8139.1304347826099</v>
          </cell>
          <cell r="S8418">
            <v>43100</v>
          </cell>
          <cell r="T8418">
            <v>10580.869565217392</v>
          </cell>
          <cell r="U8418">
            <v>45580.869565217392</v>
          </cell>
          <cell r="V8418">
            <v>45500</v>
          </cell>
          <cell r="W8418">
            <v>1823.2347826086957</v>
          </cell>
          <cell r="X8418">
            <v>47404.104347826091</v>
          </cell>
        </row>
        <row r="8419">
          <cell r="E8419" t="str">
            <v>37.1E04.1674</v>
          </cell>
          <cell r="F8419" t="str">
            <v>24. VI SINH</v>
          </cell>
          <cell r="G8419" t="str">
            <v>24.284</v>
          </cell>
          <cell r="H8419" t="str">
            <v>Filaria (Giun chỉ) ấu trùng trong máu nhuộm soi</v>
          </cell>
          <cell r="I8419" t="str">
            <v>Filaria (Giun chỉ) ấu trùng trong máu nhuộm soi</v>
          </cell>
          <cell r="J8419" t="str">
            <v>Filaria (Giun chỉ) ấu trùng trong máu nhuộm soi</v>
          </cell>
          <cell r="K8419" t="str">
            <v>D</v>
          </cell>
          <cell r="M8419">
            <v>1690</v>
          </cell>
          <cell r="N8419">
            <v>1690</v>
          </cell>
          <cell r="P8419" t="str">
            <v>Ký sinh trùng/ Vi nấm soi tươi</v>
          </cell>
          <cell r="Q8419">
            <v>35000</v>
          </cell>
          <cell r="R8419">
            <v>8139.1304347826099</v>
          </cell>
          <cell r="S8419">
            <v>43100</v>
          </cell>
          <cell r="T8419">
            <v>10580.869565217392</v>
          </cell>
          <cell r="U8419">
            <v>45580.869565217392</v>
          </cell>
          <cell r="V8419">
            <v>45500</v>
          </cell>
          <cell r="W8419">
            <v>1823.2347826086957</v>
          </cell>
          <cell r="X8419">
            <v>47404.104347826091</v>
          </cell>
        </row>
        <row r="8420">
          <cell r="E8420" t="str">
            <v>37.1E04.1674</v>
          </cell>
          <cell r="F8420" t="str">
            <v>24. VI SINH</v>
          </cell>
          <cell r="G8420" t="str">
            <v>24.312</v>
          </cell>
          <cell r="H8420" t="str">
            <v>Gnathostoma ấu trùng soi mảnh sinh thiết</v>
          </cell>
          <cell r="I8420" t="str">
            <v>Gnathostoma ấu trùng soi mảnh sinh thiết</v>
          </cell>
          <cell r="J8420" t="str">
            <v>Gnathostoma ấu trùng soi mảnh sinh thiết</v>
          </cell>
          <cell r="K8420" t="str">
            <v>C</v>
          </cell>
          <cell r="M8420">
            <v>1690</v>
          </cell>
          <cell r="N8420">
            <v>1690</v>
          </cell>
          <cell r="P8420" t="str">
            <v>Ký sinh trùng/ Vi nấm soi tươi</v>
          </cell>
          <cell r="Q8420">
            <v>35000</v>
          </cell>
          <cell r="R8420">
            <v>8139.1304347826099</v>
          </cell>
          <cell r="S8420">
            <v>43100</v>
          </cell>
          <cell r="T8420">
            <v>10580.869565217392</v>
          </cell>
          <cell r="U8420">
            <v>45580.869565217392</v>
          </cell>
          <cell r="V8420">
            <v>45500</v>
          </cell>
          <cell r="W8420">
            <v>1823.2347826086957</v>
          </cell>
          <cell r="X8420">
            <v>47404.104347826091</v>
          </cell>
        </row>
        <row r="8421">
          <cell r="E8421" t="str">
            <v>37.1E04.1674</v>
          </cell>
          <cell r="F8421" t="str">
            <v>24. VI SINH</v>
          </cell>
          <cell r="G8421" t="str">
            <v>24.308</v>
          </cell>
          <cell r="H8421" t="str">
            <v>Phthirus pubis (Rận mu) nhuộm soi</v>
          </cell>
          <cell r="I8421" t="str">
            <v>Phthirus pubis (Rận mu) nhuộm soi</v>
          </cell>
          <cell r="J8421" t="str">
            <v>Phthirus pubis (Rận mu) nhuộm soi</v>
          </cell>
          <cell r="K8421" t="str">
            <v>C</v>
          </cell>
          <cell r="M8421">
            <v>1690</v>
          </cell>
          <cell r="N8421">
            <v>1690</v>
          </cell>
          <cell r="P8421" t="str">
            <v>Ký sinh trùng/ Vi nấm soi tươi</v>
          </cell>
          <cell r="Q8421">
            <v>35000</v>
          </cell>
          <cell r="R8421">
            <v>8139.1304347826099</v>
          </cell>
          <cell r="S8421">
            <v>43100</v>
          </cell>
          <cell r="T8421">
            <v>10580.869565217392</v>
          </cell>
          <cell r="U8421">
            <v>45580.869565217392</v>
          </cell>
          <cell r="V8421">
            <v>45500</v>
          </cell>
          <cell r="W8421">
            <v>1823.2347826086957</v>
          </cell>
          <cell r="X8421">
            <v>47404.104347826091</v>
          </cell>
        </row>
        <row r="8422">
          <cell r="E8422" t="str">
            <v>37.1E04.1674</v>
          </cell>
          <cell r="F8422" t="str">
            <v>24. VI SINH</v>
          </cell>
          <cell r="G8422" t="str">
            <v>24.307</v>
          </cell>
          <cell r="H8422" t="str">
            <v>Phthirus pubis (Rận mu) soi tươi</v>
          </cell>
          <cell r="I8422" t="str">
            <v>Phthirus pubis (Rận mu) soi tươi</v>
          </cell>
          <cell r="J8422" t="str">
            <v>Phthirus pubis (Rận mu) soi tươi</v>
          </cell>
          <cell r="K8422" t="str">
            <v>D</v>
          </cell>
          <cell r="M8422">
            <v>1690</v>
          </cell>
          <cell r="N8422">
            <v>1690</v>
          </cell>
          <cell r="P8422" t="str">
            <v>Ký sinh trùng/ Vi nấm soi tươi</v>
          </cell>
          <cell r="Q8422">
            <v>35000</v>
          </cell>
          <cell r="R8422">
            <v>8139.1304347826099</v>
          </cell>
          <cell r="S8422">
            <v>43100</v>
          </cell>
          <cell r="T8422">
            <v>10580.869565217392</v>
          </cell>
          <cell r="U8422">
            <v>45580.869565217392</v>
          </cell>
          <cell r="V8422">
            <v>45500</v>
          </cell>
          <cell r="W8422">
            <v>1823.2347826086957</v>
          </cell>
          <cell r="X8422">
            <v>47404.104347826091</v>
          </cell>
        </row>
        <row r="8423">
          <cell r="E8423" t="str">
            <v>37.1E04.1674</v>
          </cell>
          <cell r="F8423" t="str">
            <v>24. VI SINH</v>
          </cell>
          <cell r="G8423" t="str">
            <v>24.313</v>
          </cell>
          <cell r="H8423" t="str">
            <v>Pneumocystis jirovecii nhuộm soi</v>
          </cell>
          <cell r="I8423" t="str">
            <v>Pneumocystis jirovecii nhuộm soi</v>
          </cell>
          <cell r="J8423" t="str">
            <v>Pneumocystis jirovecii nhuộm soi</v>
          </cell>
          <cell r="K8423" t="str">
            <v>B</v>
          </cell>
          <cell r="M8423">
            <v>1690</v>
          </cell>
          <cell r="N8423">
            <v>1690</v>
          </cell>
          <cell r="P8423" t="str">
            <v>Ký sinh trùng/ Vi nấm soi tươi</v>
          </cell>
          <cell r="Q8423">
            <v>35000</v>
          </cell>
          <cell r="R8423">
            <v>8139.1304347826099</v>
          </cell>
          <cell r="S8423">
            <v>43100</v>
          </cell>
          <cell r="T8423">
            <v>10580.869565217392</v>
          </cell>
          <cell r="U8423">
            <v>45580.869565217392</v>
          </cell>
          <cell r="V8423">
            <v>45500</v>
          </cell>
          <cell r="W8423">
            <v>1823.2347826086957</v>
          </cell>
          <cell r="X8423">
            <v>47404.104347826091</v>
          </cell>
        </row>
        <row r="8424">
          <cell r="E8424" t="str">
            <v>37.1E04.1674</v>
          </cell>
          <cell r="F8424" t="str">
            <v>24. VI SINH</v>
          </cell>
          <cell r="G8424" t="str">
            <v>24.310</v>
          </cell>
          <cell r="H8424" t="str">
            <v>Sarcoptes scabies hominis (Ghẻ) nhuộm soi</v>
          </cell>
          <cell r="I8424" t="str">
            <v>Sarcoptes scabies hominis (Ghẻ) nhuộm soi</v>
          </cell>
          <cell r="J8424" t="str">
            <v>Sarcoptes scabies hominis (Ghẻ) nhuộm soi</v>
          </cell>
          <cell r="K8424" t="str">
            <v>C</v>
          </cell>
          <cell r="M8424">
            <v>1690</v>
          </cell>
          <cell r="N8424">
            <v>1690</v>
          </cell>
          <cell r="P8424" t="str">
            <v>Ký sinh trùng/ Vi nấm soi tươi</v>
          </cell>
          <cell r="Q8424">
            <v>35000</v>
          </cell>
          <cell r="R8424">
            <v>8139.1304347826099</v>
          </cell>
          <cell r="S8424">
            <v>43100</v>
          </cell>
          <cell r="T8424">
            <v>10580.869565217392</v>
          </cell>
          <cell r="U8424">
            <v>45580.869565217392</v>
          </cell>
          <cell r="V8424">
            <v>45500</v>
          </cell>
          <cell r="W8424">
            <v>1823.2347826086957</v>
          </cell>
          <cell r="X8424">
            <v>47404.104347826091</v>
          </cell>
        </row>
        <row r="8425">
          <cell r="E8425" t="str">
            <v>37.1E04.1674</v>
          </cell>
          <cell r="F8425" t="str">
            <v>24. VI SINH</v>
          </cell>
          <cell r="G8425" t="str">
            <v>24.309</v>
          </cell>
          <cell r="H8425" t="str">
            <v>Sarcoptes scabies hominis (Ghẻ) soi tươi</v>
          </cell>
          <cell r="I8425" t="str">
            <v>Sarcoptes scabies hominis (Ghẻ) soi tươi</v>
          </cell>
          <cell r="J8425" t="str">
            <v>Sarcoptes scabies hominis (Ghẻ) soi tươi</v>
          </cell>
          <cell r="K8425" t="str">
            <v>D</v>
          </cell>
          <cell r="M8425">
            <v>1690</v>
          </cell>
          <cell r="N8425">
            <v>1690</v>
          </cell>
          <cell r="P8425" t="str">
            <v>Ký sinh trùng/ Vi nấm soi tươi</v>
          </cell>
          <cell r="Q8425">
            <v>35000</v>
          </cell>
          <cell r="R8425">
            <v>8139.1304347826099</v>
          </cell>
          <cell r="S8425">
            <v>43100</v>
          </cell>
          <cell r="T8425">
            <v>10580.869565217392</v>
          </cell>
          <cell r="U8425">
            <v>45580.869565217392</v>
          </cell>
          <cell r="V8425">
            <v>45500</v>
          </cell>
          <cell r="W8425">
            <v>1823.2347826086957</v>
          </cell>
          <cell r="X8425">
            <v>47404.104347826091</v>
          </cell>
        </row>
        <row r="8426">
          <cell r="E8426" t="str">
            <v>37.1E04.1674</v>
          </cell>
          <cell r="F8426" t="str">
            <v>24. VI SINH</v>
          </cell>
          <cell r="G8426" t="str">
            <v>24.269</v>
          </cell>
          <cell r="H8426" t="str">
            <v>Strongyloides stercoralis (Giun lươn) ấu trùng soi tươi</v>
          </cell>
          <cell r="I8426" t="str">
            <v>Strongyloides stercoralis (Giun lươn) ấu trùng soi tươi</v>
          </cell>
          <cell r="J8426" t="str">
            <v>Strongyloides stercoralis (Giun lươn) ấu trùng soi tươi</v>
          </cell>
          <cell r="K8426" t="str">
            <v>D</v>
          </cell>
          <cell r="M8426">
            <v>1690</v>
          </cell>
          <cell r="N8426">
            <v>1690</v>
          </cell>
          <cell r="P8426" t="str">
            <v>Ký sinh trùng/ Vi nấm soi tươi</v>
          </cell>
          <cell r="Q8426">
            <v>35000</v>
          </cell>
          <cell r="R8426">
            <v>8139.1304347826099</v>
          </cell>
          <cell r="S8426">
            <v>43100</v>
          </cell>
          <cell r="T8426">
            <v>10580.869565217392</v>
          </cell>
          <cell r="U8426">
            <v>45580.869565217392</v>
          </cell>
          <cell r="V8426">
            <v>45500</v>
          </cell>
          <cell r="W8426">
            <v>1823.2347826086957</v>
          </cell>
          <cell r="X8426">
            <v>47404.104347826091</v>
          </cell>
        </row>
        <row r="8427">
          <cell r="E8427" t="str">
            <v>37.1E04.1674</v>
          </cell>
          <cell r="F8427" t="str">
            <v>24. VI SINH</v>
          </cell>
          <cell r="G8427" t="str">
            <v>24.314</v>
          </cell>
          <cell r="H8427" t="str">
            <v>Taenia (Sán dây) soi tươi định danh</v>
          </cell>
          <cell r="I8427" t="str">
            <v>Taenia (Sán dây) soi tươi định danh</v>
          </cell>
          <cell r="J8427" t="str">
            <v>Taenia (Sán dây) soi tươi định danh</v>
          </cell>
          <cell r="K8427" t="str">
            <v>C</v>
          </cell>
          <cell r="M8427">
            <v>1690</v>
          </cell>
          <cell r="N8427">
            <v>1690</v>
          </cell>
          <cell r="P8427" t="str">
            <v>Ký sinh trùng/ Vi nấm soi tươi</v>
          </cell>
          <cell r="Q8427">
            <v>35000</v>
          </cell>
          <cell r="R8427">
            <v>8139.1304347826099</v>
          </cell>
          <cell r="S8427">
            <v>43100</v>
          </cell>
          <cell r="T8427">
            <v>10580.869565217392</v>
          </cell>
          <cell r="U8427">
            <v>45580.869565217392</v>
          </cell>
          <cell r="V8427">
            <v>45500</v>
          </cell>
          <cell r="W8427">
            <v>1823.2347826086957</v>
          </cell>
          <cell r="X8427">
            <v>47404.104347826091</v>
          </cell>
        </row>
        <row r="8428">
          <cell r="E8428" t="str">
            <v>37.1E04.1674</v>
          </cell>
          <cell r="F8428" t="str">
            <v>24. VI SINH</v>
          </cell>
          <cell r="G8428" t="str">
            <v>24.315</v>
          </cell>
          <cell r="H8428" t="str">
            <v>Toxocara (Giun đũa chó, mèo) soi mảnh sinh thiết</v>
          </cell>
          <cell r="I8428" t="str">
            <v>Toxocara (Giun đũa chó, mèo) soi mảnh sinh thiết</v>
          </cell>
          <cell r="J8428" t="str">
            <v>Toxocara (Giun đũa chó, mèo) soi mảnh sinh thiết</v>
          </cell>
          <cell r="K8428" t="str">
            <v>C</v>
          </cell>
          <cell r="M8428">
            <v>1690</v>
          </cell>
          <cell r="N8428">
            <v>1690</v>
          </cell>
          <cell r="P8428" t="str">
            <v>Ký sinh trùng/ Vi nấm soi tươi</v>
          </cell>
          <cell r="Q8428">
            <v>35000</v>
          </cell>
          <cell r="R8428">
            <v>8139.1304347826099</v>
          </cell>
          <cell r="S8428">
            <v>43100</v>
          </cell>
          <cell r="T8428">
            <v>10580.869565217392</v>
          </cell>
          <cell r="U8428">
            <v>45580.869565217392</v>
          </cell>
          <cell r="V8428">
            <v>45500</v>
          </cell>
          <cell r="W8428">
            <v>1823.2347826086957</v>
          </cell>
          <cell r="X8428">
            <v>47404.104347826091</v>
          </cell>
        </row>
        <row r="8429">
          <cell r="E8429" t="str">
            <v>37.1E04.1674</v>
          </cell>
          <cell r="F8429" t="str">
            <v>24. VI SINH</v>
          </cell>
          <cell r="G8429" t="str">
            <v>24.316</v>
          </cell>
          <cell r="H8429" t="str">
            <v>Trichinella spiralis (Giun xoắn) soi mảnh sinh thiết</v>
          </cell>
          <cell r="I8429" t="str">
            <v>Trichinella spiralis (Giun xoắn) soi mảnh sinh thiết</v>
          </cell>
          <cell r="J8429" t="str">
            <v>Trichinella spiralis (Giun xoắn) soi mảnh sinh thiết</v>
          </cell>
          <cell r="K8429" t="str">
            <v>C</v>
          </cell>
          <cell r="M8429">
            <v>1690</v>
          </cell>
          <cell r="N8429">
            <v>1690</v>
          </cell>
          <cell r="P8429" t="str">
            <v>Ký sinh trùng/ Vi nấm soi tươi</v>
          </cell>
          <cell r="Q8429">
            <v>35000</v>
          </cell>
          <cell r="R8429">
            <v>8139.1304347826099</v>
          </cell>
          <cell r="S8429">
            <v>43100</v>
          </cell>
          <cell r="T8429">
            <v>10580.869565217392</v>
          </cell>
          <cell r="U8429">
            <v>45580.869565217392</v>
          </cell>
          <cell r="V8429">
            <v>45500</v>
          </cell>
          <cell r="W8429">
            <v>1823.2347826086957</v>
          </cell>
          <cell r="X8429">
            <v>47404.104347826091</v>
          </cell>
        </row>
        <row r="8430">
          <cell r="E8430" t="str">
            <v>37.1E04.1674</v>
          </cell>
          <cell r="F8430" t="str">
            <v>24. VI SINH</v>
          </cell>
          <cell r="G8430" t="str">
            <v>24.318</v>
          </cell>
          <cell r="H8430" t="str">
            <v>Trichomonas vaginalis nhuộm soi</v>
          </cell>
          <cell r="I8430" t="str">
            <v>Trichomonas vaginalis nhuộm soi</v>
          </cell>
          <cell r="J8430" t="str">
            <v>Trichomonas vaginalis nhuộm soi</v>
          </cell>
          <cell r="K8430" t="str">
            <v>C</v>
          </cell>
          <cell r="M8430">
            <v>1690</v>
          </cell>
          <cell r="N8430">
            <v>1690</v>
          </cell>
          <cell r="P8430" t="str">
            <v>Ký sinh trùng/ Vi nấm soi tươi</v>
          </cell>
          <cell r="Q8430">
            <v>35000</v>
          </cell>
          <cell r="R8430">
            <v>8139.1304347826099</v>
          </cell>
          <cell r="S8430">
            <v>43100</v>
          </cell>
          <cell r="T8430">
            <v>10580.869565217392</v>
          </cell>
          <cell r="U8430">
            <v>45580.869565217392</v>
          </cell>
          <cell r="V8430">
            <v>45500</v>
          </cell>
          <cell r="W8430">
            <v>1823.2347826086957</v>
          </cell>
          <cell r="X8430">
            <v>47404.104347826091</v>
          </cell>
        </row>
        <row r="8431">
          <cell r="E8431" t="str">
            <v>37.1E04.1674</v>
          </cell>
          <cell r="F8431" t="str">
            <v>24. VI SINH</v>
          </cell>
          <cell r="G8431" t="str">
            <v>24.317</v>
          </cell>
          <cell r="H8431" t="str">
            <v>Trichomonas vaginalis soi tươi</v>
          </cell>
          <cell r="I8431" t="str">
            <v>Trichomonas vaginalis soi tươi</v>
          </cell>
          <cell r="J8431" t="str">
            <v>Trichomonas vaginalis soi tươi</v>
          </cell>
          <cell r="K8431" t="str">
            <v>D</v>
          </cell>
          <cell r="M8431">
            <v>1690</v>
          </cell>
          <cell r="N8431">
            <v>1690</v>
          </cell>
          <cell r="P8431" t="str">
            <v>Ký sinh trùng/ Vi nấm soi tươi</v>
          </cell>
          <cell r="Q8431">
            <v>35000</v>
          </cell>
          <cell r="R8431">
            <v>8139.1304347826099</v>
          </cell>
          <cell r="S8431">
            <v>43100</v>
          </cell>
          <cell r="T8431">
            <v>10580.869565217392</v>
          </cell>
          <cell r="U8431">
            <v>45580.869565217392</v>
          </cell>
          <cell r="V8431">
            <v>45500</v>
          </cell>
          <cell r="W8431">
            <v>1823.2347826086957</v>
          </cell>
          <cell r="X8431">
            <v>47404.104347826091</v>
          </cell>
        </row>
        <row r="8432">
          <cell r="E8432" t="str">
            <v>37.1E04.1674</v>
          </cell>
          <cell r="F8432" t="str">
            <v>24. VI SINH</v>
          </cell>
          <cell r="G8432" t="str">
            <v>24.268</v>
          </cell>
          <cell r="H8432" t="str">
            <v>Trứng giun soi tập trung</v>
          </cell>
          <cell r="I8432" t="str">
            <v>Trứng giun soi tập trung</v>
          </cell>
          <cell r="J8432" t="str">
            <v>Trứng giun soi tập trung</v>
          </cell>
          <cell r="K8432" t="str">
            <v>D</v>
          </cell>
          <cell r="M8432">
            <v>1690</v>
          </cell>
          <cell r="N8432">
            <v>1690</v>
          </cell>
          <cell r="P8432" t="str">
            <v>Ký sinh trùng/ Vi nấm soi tươi</v>
          </cell>
          <cell r="Q8432">
            <v>35000</v>
          </cell>
          <cell r="R8432">
            <v>8139.1304347826099</v>
          </cell>
          <cell r="S8432">
            <v>43100</v>
          </cell>
          <cell r="T8432">
            <v>10580.869565217392</v>
          </cell>
          <cell r="U8432">
            <v>45580.869565217392</v>
          </cell>
          <cell r="V8432">
            <v>45500</v>
          </cell>
          <cell r="W8432">
            <v>1823.2347826086957</v>
          </cell>
          <cell r="X8432">
            <v>47404.104347826091</v>
          </cell>
        </row>
        <row r="8433">
          <cell r="E8433" t="str">
            <v>37.1E04.1674</v>
          </cell>
          <cell r="F8433" t="str">
            <v>24. VI SINH</v>
          </cell>
          <cell r="G8433" t="str">
            <v>24.267</v>
          </cell>
          <cell r="H8433" t="str">
            <v>Trứng giun, sán soi tươi</v>
          </cell>
          <cell r="I8433" t="str">
            <v>Trứng giun, sán soi tươi</v>
          </cell>
          <cell r="J8433" t="str">
            <v>Trứng giun, sán soi tươi</v>
          </cell>
          <cell r="K8433" t="str">
            <v>D</v>
          </cell>
          <cell r="M8433">
            <v>1690</v>
          </cell>
          <cell r="N8433">
            <v>1690</v>
          </cell>
          <cell r="P8433" t="str">
            <v>Ký sinh trùng/ Vi nấm soi tươi</v>
          </cell>
          <cell r="Q8433">
            <v>35000</v>
          </cell>
          <cell r="R8433">
            <v>8139.1304347826099</v>
          </cell>
          <cell r="S8433">
            <v>43100</v>
          </cell>
          <cell r="T8433">
            <v>10580.869565217392</v>
          </cell>
          <cell r="U8433">
            <v>45580.869565217392</v>
          </cell>
          <cell r="V8433">
            <v>45500</v>
          </cell>
          <cell r="W8433">
            <v>1823.2347826086957</v>
          </cell>
          <cell r="X8433">
            <v>47404.104347826091</v>
          </cell>
        </row>
        <row r="8434">
          <cell r="E8434" t="str">
            <v>37.1E04.1674</v>
          </cell>
          <cell r="F8434" t="str">
            <v>24. VI SINH</v>
          </cell>
          <cell r="G8434" t="str">
            <v>24.321</v>
          </cell>
          <cell r="H8434" t="str">
            <v>Vi nấm nhuộm soi</v>
          </cell>
          <cell r="I8434" t="str">
            <v>Vi nấm nhuộm soi</v>
          </cell>
          <cell r="J8434" t="str">
            <v>Vi nấm nhuộm soi</v>
          </cell>
          <cell r="K8434" t="str">
            <v>C</v>
          </cell>
          <cell r="M8434">
            <v>1690</v>
          </cell>
          <cell r="N8434">
            <v>1690</v>
          </cell>
          <cell r="P8434" t="str">
            <v>Ký sinh trùng/ Vi nấm soi tươi</v>
          </cell>
          <cell r="Q8434">
            <v>35000</v>
          </cell>
          <cell r="R8434">
            <v>8139.1304347826099</v>
          </cell>
          <cell r="S8434">
            <v>43100</v>
          </cell>
          <cell r="T8434">
            <v>10580.869565217392</v>
          </cell>
          <cell r="U8434">
            <v>45580.869565217392</v>
          </cell>
          <cell r="V8434">
            <v>45500</v>
          </cell>
          <cell r="W8434">
            <v>1823.2347826086957</v>
          </cell>
          <cell r="X8434">
            <v>47404.104347826091</v>
          </cell>
        </row>
        <row r="8435">
          <cell r="E8435" t="str">
            <v>37.1E04.1674</v>
          </cell>
          <cell r="F8435" t="str">
            <v>24. VI SINH</v>
          </cell>
          <cell r="G8435" t="str">
            <v>24.319</v>
          </cell>
          <cell r="H8435" t="str">
            <v>Vi nấm soi tươi</v>
          </cell>
          <cell r="I8435" t="str">
            <v>Vi nấm soi tươi</v>
          </cell>
          <cell r="J8435" t="str">
            <v>Vi nấm soi tươi</v>
          </cell>
          <cell r="K8435" t="str">
            <v>D</v>
          </cell>
          <cell r="M8435">
            <v>1690</v>
          </cell>
          <cell r="N8435">
            <v>1690</v>
          </cell>
          <cell r="P8435" t="str">
            <v>Ký sinh trùng/ Vi nấm soi tươi</v>
          </cell>
          <cell r="Q8435">
            <v>35000</v>
          </cell>
          <cell r="R8435">
            <v>8139.1304347826099</v>
          </cell>
          <cell r="S8435">
            <v>43100</v>
          </cell>
          <cell r="T8435">
            <v>10580.869565217392</v>
          </cell>
          <cell r="U8435">
            <v>45580.869565217392</v>
          </cell>
          <cell r="V8435">
            <v>45500</v>
          </cell>
          <cell r="W8435">
            <v>1823.2347826086957</v>
          </cell>
          <cell r="X8435">
            <v>47404.104347826091</v>
          </cell>
        </row>
        <row r="8436">
          <cell r="E8436" t="str">
            <v>37.1E04.1675</v>
          </cell>
          <cell r="F8436" t="str">
            <v>24. VI SINH</v>
          </cell>
          <cell r="G8436" t="str">
            <v>24.80</v>
          </cell>
          <cell r="H8436" t="str">
            <v>Leptospira test nhanh</v>
          </cell>
          <cell r="I8436" t="str">
            <v>Leptospira test nhanh</v>
          </cell>
          <cell r="J8436" t="str">
            <v>Leptospira test nhanh</v>
          </cell>
          <cell r="K8436" t="str">
            <v>D</v>
          </cell>
          <cell r="M8436">
            <v>1691</v>
          </cell>
          <cell r="N8436">
            <v>1691</v>
          </cell>
          <cell r="P8436" t="str">
            <v>Leptospira test nhanh</v>
          </cell>
          <cell r="Q8436">
            <v>115000</v>
          </cell>
          <cell r="R8436">
            <v>28173.9130434783</v>
          </cell>
          <cell r="S8436">
            <v>143000</v>
          </cell>
          <cell r="T8436">
            <v>36626.086956521787</v>
          </cell>
          <cell r="U8436">
            <v>151626.08695652179</v>
          </cell>
          <cell r="V8436">
            <v>151600</v>
          </cell>
          <cell r="W8436">
            <v>6065.0434782608718</v>
          </cell>
          <cell r="X8436">
            <v>157691.13043478265</v>
          </cell>
        </row>
        <row r="8437">
          <cell r="E8437" t="str">
            <v>37.8C00.0271</v>
          </cell>
          <cell r="F8437" t="str">
            <v>03. NHI KHOA</v>
          </cell>
          <cell r="G8437" t="str">
            <v>3.582</v>
          </cell>
          <cell r="H8437" t="str">
            <v>Thuỷ châm điều trị viêm quanh khớp vai</v>
          </cell>
          <cell r="I8437" t="str">
            <v>Thuỷ châm điều trị viêm quanh khớp vai</v>
          </cell>
          <cell r="J8437" t="str">
            <v>Thuỷ châm điều trị viêm quanh khớp vai</v>
          </cell>
          <cell r="K8437" t="str">
            <v>D</v>
          </cell>
          <cell r="L8437" t="str">
            <v>T2</v>
          </cell>
          <cell r="M8437">
            <v>280</v>
          </cell>
          <cell r="N8437">
            <v>280</v>
          </cell>
          <cell r="O8437" t="str">
            <v>Chưa bao gồm thuốc.</v>
          </cell>
          <cell r="P8437" t="str">
            <v>Thuỷ châm</v>
          </cell>
          <cell r="Q8437">
            <v>47000</v>
          </cell>
          <cell r="R8437">
            <v>23165.217391304301</v>
          </cell>
          <cell r="S8437">
            <v>70100</v>
          </cell>
          <cell r="T8437">
            <v>30114.78260869559</v>
          </cell>
          <cell r="U8437">
            <v>77114.78260869559</v>
          </cell>
          <cell r="V8437">
            <v>77100</v>
          </cell>
          <cell r="W8437">
            <v>3084.5913043478236</v>
          </cell>
          <cell r="X8437">
            <v>80199.373913043411</v>
          </cell>
        </row>
        <row r="8438">
          <cell r="E8438" t="str">
            <v>37.8C00.0271</v>
          </cell>
          <cell r="F8438" t="str">
            <v>8. Y HỌC CỔ TRUYỀN</v>
          </cell>
          <cell r="G8438" t="str">
            <v>8.377</v>
          </cell>
          <cell r="H8438" t="str">
            <v>Thuỷ châm điều trị viêm quanh khớp vai</v>
          </cell>
          <cell r="I8438" t="str">
            <v>Thuỷ châm điều trị viêm quanh khớp vai</v>
          </cell>
          <cell r="J8438" t="str">
            <v>Thuỷ châm điều trị viêm quanh khớp vai</v>
          </cell>
          <cell r="K8438" t="str">
            <v>D</v>
          </cell>
          <cell r="L8438" t="str">
            <v>T2</v>
          </cell>
          <cell r="M8438">
            <v>280</v>
          </cell>
          <cell r="N8438">
            <v>280</v>
          </cell>
          <cell r="O8438" t="str">
            <v>Chưa bao gồm thuốc.</v>
          </cell>
          <cell r="P8438" t="str">
            <v>Thuỷ châm</v>
          </cell>
          <cell r="Q8438">
            <v>47000</v>
          </cell>
          <cell r="R8438">
            <v>23165.217391304301</v>
          </cell>
          <cell r="S8438">
            <v>70100</v>
          </cell>
          <cell r="T8438">
            <v>30114.78260869559</v>
          </cell>
          <cell r="U8438">
            <v>77114.78260869559</v>
          </cell>
          <cell r="V8438">
            <v>77100</v>
          </cell>
          <cell r="W8438">
            <v>3084.5913043478236</v>
          </cell>
          <cell r="X8438">
            <v>80199.373913043411</v>
          </cell>
        </row>
        <row r="8439">
          <cell r="E8439" t="str">
            <v>37.8C00.0271</v>
          </cell>
          <cell r="F8439" t="str">
            <v>03. NHI KHOA</v>
          </cell>
          <cell r="G8439" t="str">
            <v>3.558</v>
          </cell>
          <cell r="H8439" t="str">
            <v>Thuỷ châm điều trị viêm thần kinh thị giác sau giai đoạn cấp</v>
          </cell>
          <cell r="I8439" t="str">
            <v>Thuỷ châm điều trị viêm thần kinh thị giác sau giai đoạn cấp</v>
          </cell>
          <cell r="J8439" t="str">
            <v>Thuỷ châm điều trị viêm thần kinh thị giác sau giai đoạn cấp</v>
          </cell>
          <cell r="K8439" t="str">
            <v>D</v>
          </cell>
          <cell r="L8439" t="str">
            <v>T2</v>
          </cell>
          <cell r="M8439">
            <v>280</v>
          </cell>
          <cell r="N8439">
            <v>280</v>
          </cell>
          <cell r="O8439" t="str">
            <v>Chưa bao gồm thuốc.</v>
          </cell>
          <cell r="P8439" t="str">
            <v>Thuỷ châm</v>
          </cell>
          <cell r="Q8439">
            <v>47000</v>
          </cell>
          <cell r="R8439">
            <v>23165.217391304301</v>
          </cell>
          <cell r="S8439">
            <v>70100</v>
          </cell>
          <cell r="T8439">
            <v>30114.78260869559</v>
          </cell>
          <cell r="U8439">
            <v>77114.78260869559</v>
          </cell>
          <cell r="V8439">
            <v>77100</v>
          </cell>
          <cell r="W8439">
            <v>3084.5913043478236</v>
          </cell>
          <cell r="X8439">
            <v>80199.373913043411</v>
          </cell>
        </row>
        <row r="8440">
          <cell r="E8440" t="str">
            <v>37.8C00.0271</v>
          </cell>
          <cell r="F8440" t="str">
            <v>8. Y HỌC CỔ TRUYỀN</v>
          </cell>
          <cell r="G8440" t="str">
            <v>8.381</v>
          </cell>
          <cell r="H8440" t="str">
            <v>Thuỷ châm điều trị viêm thần kinh thị giác sau giai đoạn cấp</v>
          </cell>
          <cell r="I8440" t="str">
            <v>Thuỷ châm điều trị viêm thần kinh thị giác sau giai đoạn cấp</v>
          </cell>
          <cell r="J8440" t="str">
            <v>Thuỷ châm điều trị viêm thần kinh thị giác sau giai đoạn cấp</v>
          </cell>
          <cell r="K8440" t="str">
            <v>C</v>
          </cell>
          <cell r="L8440" t="str">
            <v>T2</v>
          </cell>
          <cell r="M8440">
            <v>280</v>
          </cell>
          <cell r="N8440">
            <v>280</v>
          </cell>
          <cell r="O8440" t="str">
            <v>Chưa bao gồm thuốc.</v>
          </cell>
          <cell r="P8440" t="str">
            <v>Thuỷ châm</v>
          </cell>
          <cell r="Q8440">
            <v>47000</v>
          </cell>
          <cell r="R8440">
            <v>23165.217391304301</v>
          </cell>
          <cell r="S8440">
            <v>70100</v>
          </cell>
          <cell r="T8440">
            <v>30114.78260869559</v>
          </cell>
          <cell r="U8440">
            <v>77114.78260869559</v>
          </cell>
          <cell r="V8440">
            <v>77100</v>
          </cell>
          <cell r="W8440">
            <v>3084.5913043478236</v>
          </cell>
          <cell r="X8440">
            <v>80199.373913043411</v>
          </cell>
        </row>
        <row r="8441">
          <cell r="E8441" t="str">
            <v>37.1E04.1678</v>
          </cell>
          <cell r="F8441" t="str">
            <v>24. VI SINH</v>
          </cell>
          <cell r="G8441" t="str">
            <v>24.23</v>
          </cell>
          <cell r="H8441" t="str">
            <v>Mycobacterium tuberculosis kháng thuốc hàng 1 môi trường lỏng</v>
          </cell>
          <cell r="I8441" t="str">
            <v>Mycobacterium tuberculosis kháng thuốc hàng 1 môi trường lỏng</v>
          </cell>
          <cell r="J8441" t="str">
            <v>Mycobacterium tuberculosis kháng thuốc hàng 1 môi trường lỏng</v>
          </cell>
          <cell r="K8441" t="str">
            <v>B</v>
          </cell>
          <cell r="M8441">
            <v>1694</v>
          </cell>
          <cell r="N8441">
            <v>1694</v>
          </cell>
          <cell r="P8441" t="str">
            <v>Mycobacterium tuberculosis  kháng thuốc hàng 1 môi trường lỏng</v>
          </cell>
          <cell r="Q8441">
            <v>670000</v>
          </cell>
          <cell r="R8441">
            <v>78260.869565217406</v>
          </cell>
          <cell r="S8441">
            <v>748000</v>
          </cell>
          <cell r="T8441">
            <v>101739.13043478262</v>
          </cell>
          <cell r="U8441">
            <v>771739.13043478259</v>
          </cell>
          <cell r="V8441">
            <v>771700</v>
          </cell>
          <cell r="W8441">
            <v>30869.565217391304</v>
          </cell>
          <cell r="X8441">
            <v>802608.69565217395</v>
          </cell>
        </row>
        <row r="8442">
          <cell r="E8442" t="str">
            <v>37.1E04.1679</v>
          </cell>
          <cell r="F8442" t="str">
            <v>24. VI SINH</v>
          </cell>
          <cell r="G8442" t="str">
            <v>24.24</v>
          </cell>
          <cell r="H8442" t="str">
            <v>Mycobacterium tuberculosis kháng thuốc hàng 2 môi trường đặc</v>
          </cell>
          <cell r="I8442" t="str">
            <v>Mycobacterium tuberculosis kháng thuốc hàng 2 môi trường đặc</v>
          </cell>
          <cell r="J8442" t="str">
            <v>Mycobacterium tuberculosis kháng thuốc hàng 2 môi trường đặc</v>
          </cell>
          <cell r="K8442" t="str">
            <v>B</v>
          </cell>
          <cell r="M8442">
            <v>1695</v>
          </cell>
          <cell r="N8442">
            <v>1695</v>
          </cell>
          <cell r="P8442" t="str">
            <v>Mycobacterium tuberculosis  kháng thuốc hàng 2 môi trường đặc</v>
          </cell>
          <cell r="Q8442">
            <v>200000</v>
          </cell>
          <cell r="R8442">
            <v>46956.521739130403</v>
          </cell>
          <cell r="S8442">
            <v>246000</v>
          </cell>
          <cell r="T8442">
            <v>61043.478260869524</v>
          </cell>
          <cell r="U8442">
            <v>261043.47826086951</v>
          </cell>
          <cell r="V8442">
            <v>261000</v>
          </cell>
          <cell r="W8442">
            <v>10441.73913043478</v>
          </cell>
          <cell r="X8442">
            <v>271485.21739130426</v>
          </cell>
        </row>
        <row r="8443">
          <cell r="E8443" t="str">
            <v>37.1E04.1680</v>
          </cell>
          <cell r="F8443" t="str">
            <v>24. VI SINH</v>
          </cell>
          <cell r="G8443" t="str">
            <v>24.26</v>
          </cell>
          <cell r="H8443" t="str">
            <v>Mycobacterium tuberculosis kháng thuốc PZA môi trường lỏng</v>
          </cell>
          <cell r="I8443" t="str">
            <v>Mycobacterium tuberculosis kháng thuốc PZA môi trường lỏng</v>
          </cell>
          <cell r="J8443" t="str">
            <v>Mycobacterium tuberculosis kháng thuốc PZA môi trường lỏng</v>
          </cell>
          <cell r="K8443" t="str">
            <v>B</v>
          </cell>
          <cell r="M8443">
            <v>1696</v>
          </cell>
          <cell r="N8443">
            <v>1696</v>
          </cell>
          <cell r="P8443" t="str">
            <v>Mycobacterium tuberculosis  kháng thuốc PZA môi trường lỏng</v>
          </cell>
          <cell r="Q8443">
            <v>310000</v>
          </cell>
          <cell r="R8443">
            <v>46956.521739130403</v>
          </cell>
          <cell r="S8443">
            <v>356000</v>
          </cell>
          <cell r="T8443">
            <v>61043.478260869524</v>
          </cell>
          <cell r="U8443">
            <v>371043.47826086951</v>
          </cell>
          <cell r="V8443">
            <v>371000</v>
          </cell>
          <cell r="W8443">
            <v>14841.73913043478</v>
          </cell>
          <cell r="X8443">
            <v>385885.21739130426</v>
          </cell>
        </row>
        <row r="8444">
          <cell r="E8444" t="str">
            <v>37.1E04.1681</v>
          </cell>
          <cell r="F8444" t="str">
            <v>24. VI SINH</v>
          </cell>
          <cell r="G8444" t="str">
            <v>24.29</v>
          </cell>
          <cell r="H8444" t="str">
            <v>Mycobacterium tuberculosis đa kháng LPA</v>
          </cell>
          <cell r="I8444" t="str">
            <v>Mycobacterium tuberculosis đa kháng LPA</v>
          </cell>
          <cell r="J8444" t="str">
            <v>Mycobacterium tuberculosis đa kháng LPA</v>
          </cell>
          <cell r="K8444" t="str">
            <v>B</v>
          </cell>
          <cell r="M8444">
            <v>1697</v>
          </cell>
          <cell r="N8444">
            <v>1697</v>
          </cell>
          <cell r="P8444" t="str">
            <v>Mycobacterium tuberculosis đa kháng LPA</v>
          </cell>
          <cell r="Q8444">
            <v>825000</v>
          </cell>
          <cell r="R8444">
            <v>78260.869565217406</v>
          </cell>
          <cell r="S8444">
            <v>903000</v>
          </cell>
          <cell r="T8444">
            <v>101739.13043478262</v>
          </cell>
          <cell r="U8444">
            <v>926739.13043478259</v>
          </cell>
          <cell r="V8444">
            <v>926700</v>
          </cell>
          <cell r="W8444">
            <v>37069.565217391304</v>
          </cell>
          <cell r="X8444">
            <v>963808.69565217395</v>
          </cell>
        </row>
        <row r="8445">
          <cell r="E8445" t="str">
            <v>37.1E04.1682</v>
          </cell>
          <cell r="F8445" t="str">
            <v>24. VI SINH</v>
          </cell>
          <cell r="G8445" t="str">
            <v>24.28</v>
          </cell>
          <cell r="H8445" t="str">
            <v>Mycobacterium tuberculosis định danh và kháng RMP Xpert</v>
          </cell>
          <cell r="I8445" t="str">
            <v>Mycobacterium tuberculosis định danh và kháng RMP Xpert</v>
          </cell>
          <cell r="J8445" t="str">
            <v>Mycobacterium tuberculosis định danh và kháng RMP Xpert</v>
          </cell>
          <cell r="K8445" t="str">
            <v>C</v>
          </cell>
          <cell r="M8445">
            <v>1698</v>
          </cell>
          <cell r="N8445">
            <v>1698</v>
          </cell>
          <cell r="O8445" t="str">
            <v>Đã bao gồm test xét nghiệm. Giá tại Thông tư 13/2019/TT-BYT chưa bao gồm test  do giai đoạn này đã được Chương trình chống Lao quốc gia hỗ trợ.</v>
          </cell>
          <cell r="P8445" t="str">
            <v>Mycobacterium tuberculosis định danh và kháng RMP Xpert</v>
          </cell>
          <cell r="Q8445">
            <v>618817</v>
          </cell>
          <cell r="R8445">
            <v>78260.869565217406</v>
          </cell>
          <cell r="S8445">
            <v>924000</v>
          </cell>
          <cell r="T8445">
            <v>101739.13043478262</v>
          </cell>
          <cell r="U8445">
            <v>720556.13043478259</v>
          </cell>
          <cell r="V8445">
            <v>720500</v>
          </cell>
          <cell r="W8445">
            <v>28822.245217391304</v>
          </cell>
          <cell r="X8445">
            <v>749378.37565217388</v>
          </cell>
        </row>
        <row r="8446">
          <cell r="E8446" t="str">
            <v>37.1E04.1683</v>
          </cell>
          <cell r="F8446" t="str">
            <v>24. VI SINH</v>
          </cell>
          <cell r="G8446" t="str">
            <v>24.22</v>
          </cell>
          <cell r="H8446" t="str">
            <v>Mycobacterium tuberculosis kháng thuốc hàng 1 môi trường đặc</v>
          </cell>
          <cell r="I8446" t="str">
            <v>Mycobacterium tuberculosis kháng thuốc hàng 1 môi trường đặc</v>
          </cell>
          <cell r="J8446" t="str">
            <v>Mycobacterium tuberculosis kháng thuốc hàng 1 môi trường đặc</v>
          </cell>
          <cell r="K8446" t="str">
            <v>B</v>
          </cell>
          <cell r="M8446">
            <v>1699</v>
          </cell>
          <cell r="N8446">
            <v>1699</v>
          </cell>
          <cell r="P8446" t="str">
            <v>Mycobacterium tuberculosis kháng thuốc hàng 1 môi trường đặc</v>
          </cell>
          <cell r="Q8446">
            <v>155000</v>
          </cell>
          <cell r="R8446">
            <v>36000</v>
          </cell>
          <cell r="S8446">
            <v>191000</v>
          </cell>
          <cell r="T8446">
            <v>46800</v>
          </cell>
          <cell r="U8446">
            <v>201800</v>
          </cell>
          <cell r="V8446">
            <v>201800</v>
          </cell>
          <cell r="W8446">
            <v>8072</v>
          </cell>
          <cell r="X8446">
            <v>209872</v>
          </cell>
        </row>
        <row r="8447">
          <cell r="E8447" t="str">
            <v>37.1E04.1684</v>
          </cell>
          <cell r="F8447" t="str">
            <v>24. VI SINH</v>
          </cell>
          <cell r="G8447" t="str">
            <v>24.20</v>
          </cell>
          <cell r="H8447" t="str">
            <v>Mycobacterium tuberculosis nuôi cấy môi trường đặc</v>
          </cell>
          <cell r="I8447" t="str">
            <v>Mycobacterium tuberculosis nuôi cấy môi trường đặc</v>
          </cell>
          <cell r="J8447" t="str">
            <v>Mycobacterium tuberculosis nuôi cấy môi trường đặc</v>
          </cell>
          <cell r="K8447" t="str">
            <v>B</v>
          </cell>
          <cell r="M8447">
            <v>1700</v>
          </cell>
          <cell r="N8447">
            <v>1700</v>
          </cell>
          <cell r="P8447" t="str">
            <v>Mycobacterium tuberculosis nuôi cấy môi trường đặc</v>
          </cell>
          <cell r="Q8447">
            <v>145000</v>
          </cell>
          <cell r="R8447">
            <v>32869.565217391297</v>
          </cell>
          <cell r="S8447">
            <v>177000</v>
          </cell>
          <cell r="T8447">
            <v>42730.434782608681</v>
          </cell>
          <cell r="U8447">
            <v>187730.43478260867</v>
          </cell>
          <cell r="V8447">
            <v>187700</v>
          </cell>
          <cell r="W8447">
            <v>7509.2173913043471</v>
          </cell>
          <cell r="X8447">
            <v>195239.65217391303</v>
          </cell>
        </row>
        <row r="8448">
          <cell r="E8448" t="str">
            <v>37.1E04.1684</v>
          </cell>
          <cell r="F8448" t="str">
            <v>24. VI SINH</v>
          </cell>
          <cell r="G8448" t="str">
            <v>24.36</v>
          </cell>
          <cell r="H8448" t="str">
            <v>NTM (Non tuberculosis mycobacteria) nuôi cấy môi trường đặc</v>
          </cell>
          <cell r="I8448" t="str">
            <v>NTM (Non tuberculosis mycobacteria) nuôi cấy môi trường đặc</v>
          </cell>
          <cell r="J8448" t="str">
            <v>NTM (Non tuberculosis mycobacteria) nuôi cấy môi trường đặc</v>
          </cell>
          <cell r="K8448" t="str">
            <v>B</v>
          </cell>
          <cell r="M8448">
            <v>1700</v>
          </cell>
          <cell r="N8448">
            <v>1700</v>
          </cell>
          <cell r="P8448" t="str">
            <v>Mycobacterium tuberculosis nuôi cấy môi trường đặc</v>
          </cell>
          <cell r="Q8448">
            <v>145000</v>
          </cell>
          <cell r="R8448">
            <v>32869.565217391297</v>
          </cell>
          <cell r="S8448">
            <v>177000</v>
          </cell>
          <cell r="T8448">
            <v>42730.434782608681</v>
          </cell>
          <cell r="U8448">
            <v>187730.43478260867</v>
          </cell>
          <cell r="V8448">
            <v>187700</v>
          </cell>
          <cell r="W8448">
            <v>7509.2173913043471</v>
          </cell>
          <cell r="X8448">
            <v>195239.65217391303</v>
          </cell>
        </row>
        <row r="8449">
          <cell r="E8449" t="str">
            <v>37.1E04.1685</v>
          </cell>
          <cell r="F8449" t="str">
            <v>24. VI SINH</v>
          </cell>
          <cell r="G8449" t="str">
            <v>24.19</v>
          </cell>
          <cell r="H8449" t="str">
            <v>Mycobacterium tuberculosis nuôi cấy môi trường lỏng</v>
          </cell>
          <cell r="I8449" t="str">
            <v>Mycobacterium tuberculosis nuôi cấy môi trường lỏng</v>
          </cell>
          <cell r="J8449" t="str">
            <v>Mycobacterium tuberculosis nuôi cấy môi trường lỏng</v>
          </cell>
          <cell r="K8449" t="str">
            <v>B</v>
          </cell>
          <cell r="M8449">
            <v>1701</v>
          </cell>
          <cell r="N8449">
            <v>1701</v>
          </cell>
          <cell r="P8449" t="str">
            <v>Mycobacterium tuberculosis nuôi cấy môi trường lỏng</v>
          </cell>
          <cell r="Q8449">
            <v>240000</v>
          </cell>
          <cell r="R8449">
            <v>46956.521739130403</v>
          </cell>
          <cell r="S8449">
            <v>286000</v>
          </cell>
          <cell r="T8449">
            <v>61043.478260869524</v>
          </cell>
          <cell r="U8449">
            <v>301043.47826086951</v>
          </cell>
          <cell r="V8449">
            <v>301000</v>
          </cell>
          <cell r="W8449">
            <v>12041.73913043478</v>
          </cell>
          <cell r="X8449">
            <v>313085.21739130426</v>
          </cell>
        </row>
        <row r="8450">
          <cell r="E8450" t="str">
            <v>37.1E04.1685</v>
          </cell>
          <cell r="F8450" t="str">
            <v>24. VI SINH</v>
          </cell>
          <cell r="G8450" t="str">
            <v>24.35</v>
          </cell>
          <cell r="H8450" t="str">
            <v>NTM (Non tuberculosis mycobacteria) nuôi cấy môi trường lỏng</v>
          </cell>
          <cell r="I8450" t="str">
            <v>NTM (Non tuberculosis mycobacteria) nuôi cấy môi trường lỏng</v>
          </cell>
          <cell r="J8450" t="str">
            <v>NTM (Non tuberculosis mycobacteria) nuôi cấy môi trường lỏng</v>
          </cell>
          <cell r="K8450" t="str">
            <v>B</v>
          </cell>
          <cell r="M8450">
            <v>1701</v>
          </cell>
          <cell r="N8450">
            <v>1701</v>
          </cell>
          <cell r="P8450" t="str">
            <v>Mycobacterium tuberculosis nuôi cấy môi trường lỏng</v>
          </cell>
          <cell r="Q8450">
            <v>240000</v>
          </cell>
          <cell r="R8450">
            <v>46956.521739130403</v>
          </cell>
          <cell r="S8450">
            <v>286000</v>
          </cell>
          <cell r="T8450">
            <v>61043.478260869524</v>
          </cell>
          <cell r="U8450">
            <v>301043.47826086951</v>
          </cell>
          <cell r="V8450">
            <v>301000</v>
          </cell>
          <cell r="W8450">
            <v>12041.73913043478</v>
          </cell>
          <cell r="X8450">
            <v>313085.21739130426</v>
          </cell>
        </row>
        <row r="8451">
          <cell r="E8451" t="str">
            <v>37.1E04.1686</v>
          </cell>
          <cell r="F8451" t="str">
            <v>24. VI SINH</v>
          </cell>
          <cell r="G8451" t="str">
            <v>24.192</v>
          </cell>
          <cell r="H8451" t="str">
            <v>Dengue virus serotype PCR</v>
          </cell>
          <cell r="I8451" t="str">
            <v>Dengue virus serotype PCR</v>
          </cell>
          <cell r="J8451" t="str">
            <v>Dengue virus serotype PCR</v>
          </cell>
          <cell r="K8451" t="str">
            <v>B</v>
          </cell>
          <cell r="M8451">
            <v>1702</v>
          </cell>
          <cell r="N8451">
            <v>1702</v>
          </cell>
          <cell r="P8451" t="str">
            <v>Mycobacterium tuberculosis PCR hệ thống tự động</v>
          </cell>
          <cell r="Q8451">
            <v>750000</v>
          </cell>
          <cell r="R8451">
            <v>78260.869565217406</v>
          </cell>
          <cell r="S8451">
            <v>828000</v>
          </cell>
          <cell r="T8451">
            <v>101739.13043478262</v>
          </cell>
          <cell r="U8451">
            <v>851739.13043478259</v>
          </cell>
          <cell r="V8451">
            <v>851700</v>
          </cell>
          <cell r="W8451">
            <v>34069.565217391304</v>
          </cell>
          <cell r="X8451">
            <v>885808.69565217395</v>
          </cell>
        </row>
        <row r="8452">
          <cell r="E8452" t="str">
            <v>37.1E04.1686</v>
          </cell>
          <cell r="F8452" t="str">
            <v>24. VI SINH</v>
          </cell>
          <cell r="G8452" t="str">
            <v>24.25</v>
          </cell>
          <cell r="H8452" t="str">
            <v>Mycobacterium tuberculosis kháng thuốc hàng 2 môi trường lỏng</v>
          </cell>
          <cell r="I8452" t="str">
            <v>Mycobacterium tuberculosis kháng thuốc hàng 2 môi trường lỏng</v>
          </cell>
          <cell r="J8452" t="str">
            <v>Mycobacterium tuberculosis kháng thuốc hàng 2 môi trường lỏng</v>
          </cell>
          <cell r="K8452" t="str">
            <v>B</v>
          </cell>
          <cell r="M8452">
            <v>1702</v>
          </cell>
          <cell r="N8452">
            <v>1702</v>
          </cell>
          <cell r="P8452" t="str">
            <v>Mycobacterium tuberculosis PCR hệ thống tự động</v>
          </cell>
          <cell r="Q8452">
            <v>750000</v>
          </cell>
          <cell r="R8452">
            <v>78260.869565217406</v>
          </cell>
          <cell r="S8452">
            <v>828000</v>
          </cell>
          <cell r="T8452">
            <v>101739.13043478262</v>
          </cell>
          <cell r="U8452">
            <v>851739.13043478259</v>
          </cell>
          <cell r="V8452">
            <v>851700</v>
          </cell>
          <cell r="W8452">
            <v>34069.565217391304</v>
          </cell>
          <cell r="X8452">
            <v>885808.69565217395</v>
          </cell>
        </row>
        <row r="8453">
          <cell r="E8453" t="str">
            <v>37.1E04.1686</v>
          </cell>
          <cell r="F8453" t="str">
            <v>24. VI SINH</v>
          </cell>
          <cell r="G8453" t="str">
            <v>24.31</v>
          </cell>
          <cell r="H8453" t="str">
            <v>Mycobacterium tuberculosis PCR hệ thống tự động</v>
          </cell>
          <cell r="I8453" t="str">
            <v>Mycobacterium tuberculosis PCR hệ thống tự động</v>
          </cell>
          <cell r="J8453" t="str">
            <v>Mycobacterium tuberculosis PCR hệ thống tự động</v>
          </cell>
          <cell r="K8453" t="str">
            <v>B</v>
          </cell>
          <cell r="M8453">
            <v>1702</v>
          </cell>
          <cell r="N8453">
            <v>1702</v>
          </cell>
          <cell r="P8453" t="str">
            <v>Mycobacterium tuberculosis PCR hệ thống tự động</v>
          </cell>
          <cell r="Q8453">
            <v>750000</v>
          </cell>
          <cell r="R8453">
            <v>78260.869565217406</v>
          </cell>
          <cell r="S8453">
            <v>828000</v>
          </cell>
          <cell r="T8453">
            <v>101739.13043478262</v>
          </cell>
          <cell r="U8453">
            <v>851739.13043478259</v>
          </cell>
          <cell r="V8453">
            <v>851700</v>
          </cell>
          <cell r="W8453">
            <v>34069.565217391304</v>
          </cell>
          <cell r="X8453">
            <v>885808.69565217395</v>
          </cell>
        </row>
        <row r="8454">
          <cell r="E8454" t="str">
            <v>37.1E04.1686</v>
          </cell>
          <cell r="F8454" t="str">
            <v>24. VI SINH</v>
          </cell>
          <cell r="G8454" t="str">
            <v>24.58</v>
          </cell>
          <cell r="H8454" t="str">
            <v>Neisseria meningitidis PCR</v>
          </cell>
          <cell r="I8454" t="str">
            <v>Neisseria meningitidis PCR</v>
          </cell>
          <cell r="J8454" t="str">
            <v>Neisseria meningitidis PCR</v>
          </cell>
          <cell r="K8454" t="str">
            <v>B</v>
          </cell>
          <cell r="M8454">
            <v>1702</v>
          </cell>
          <cell r="N8454">
            <v>1702</v>
          </cell>
          <cell r="P8454" t="str">
            <v>Mycobacterium tuberculosis PCR hệ thống tự động</v>
          </cell>
          <cell r="Q8454">
            <v>750000</v>
          </cell>
          <cell r="R8454">
            <v>78260.869565217406</v>
          </cell>
          <cell r="S8454">
            <v>828000</v>
          </cell>
          <cell r="T8454">
            <v>101739.13043478262</v>
          </cell>
          <cell r="U8454">
            <v>851739.13043478259</v>
          </cell>
          <cell r="V8454">
            <v>851700</v>
          </cell>
          <cell r="W8454">
            <v>34069.565217391304</v>
          </cell>
          <cell r="X8454">
            <v>885808.69565217395</v>
          </cell>
        </row>
        <row r="8455">
          <cell r="E8455" t="str">
            <v>37.1E04.1687</v>
          </cell>
          <cell r="F8455" t="str">
            <v>24. VI SINH</v>
          </cell>
          <cell r="G8455" t="str">
            <v>24.32</v>
          </cell>
          <cell r="H8455" t="str">
            <v>Mycobacterium tuberculosis Real-time PCR</v>
          </cell>
          <cell r="I8455" t="str">
            <v>Mycobacterium tuberculosis Real-time PCR</v>
          </cell>
          <cell r="J8455" t="str">
            <v>Mycobacterium tuberculosis Real-time PCR</v>
          </cell>
          <cell r="K8455" t="str">
            <v>B</v>
          </cell>
          <cell r="M8455">
            <v>1703</v>
          </cell>
          <cell r="N8455">
            <v>1703</v>
          </cell>
          <cell r="P8455" t="str">
            <v>Mycobacterium tuberculosis Real-time PCR</v>
          </cell>
          <cell r="Q8455">
            <v>300000</v>
          </cell>
          <cell r="R8455">
            <v>70434.782608695605</v>
          </cell>
          <cell r="S8455">
            <v>370000</v>
          </cell>
          <cell r="T8455">
            <v>91565.217391304293</v>
          </cell>
          <cell r="U8455">
            <v>391565.21739130432</v>
          </cell>
          <cell r="V8455">
            <v>391500</v>
          </cell>
          <cell r="W8455">
            <v>15662.608695652174</v>
          </cell>
          <cell r="X8455">
            <v>407227.82608695648</v>
          </cell>
        </row>
        <row r="8456">
          <cell r="E8456" t="str">
            <v>37.1E04.1688</v>
          </cell>
          <cell r="F8456" t="str">
            <v>24. VI SINH</v>
          </cell>
          <cell r="G8456" t="str">
            <v>24.30</v>
          </cell>
          <cell r="H8456" t="str">
            <v>Mycobacterium tuberculosis siêu kháng LPA</v>
          </cell>
          <cell r="I8456" t="str">
            <v>Mycobacterium tuberculosis siêu kháng LPA</v>
          </cell>
          <cell r="J8456" t="str">
            <v>Mycobacterium tuberculosis siêu kháng LPA</v>
          </cell>
          <cell r="K8456" t="str">
            <v>B</v>
          </cell>
          <cell r="M8456">
            <v>1704</v>
          </cell>
          <cell r="N8456">
            <v>1704</v>
          </cell>
          <cell r="P8456" t="str">
            <v>Mycobacterium tuberculosis siêu kháng LPA</v>
          </cell>
          <cell r="Q8456">
            <v>1450000</v>
          </cell>
          <cell r="R8456">
            <v>78260.869565217406</v>
          </cell>
          <cell r="S8456">
            <v>1528000</v>
          </cell>
          <cell r="T8456">
            <v>101739.13043478262</v>
          </cell>
          <cell r="U8456">
            <v>1551739.1304347827</v>
          </cell>
          <cell r="V8456">
            <v>1551700</v>
          </cell>
          <cell r="W8456">
            <v>62069.565217391311</v>
          </cell>
          <cell r="X8456">
            <v>1613808.6956521741</v>
          </cell>
        </row>
        <row r="8457">
          <cell r="E8457" t="str">
            <v>37.8D07.0857</v>
          </cell>
          <cell r="F8457" t="str">
            <v>03. NHI KHOA</v>
          </cell>
          <cell r="G8457" t="str">
            <v>3.1683</v>
          </cell>
          <cell r="H8457" t="str">
            <v>Tiêm cạnh nhãn cầu</v>
          </cell>
          <cell r="I8457" t="str">
            <v>Tiêm cạnh nhãn cầu</v>
          </cell>
          <cell r="J8457" t="str">
            <v>Tiêm cạnh nhãn cầu</v>
          </cell>
          <cell r="K8457" t="str">
            <v>C</v>
          </cell>
          <cell r="L8457" t="str">
            <v>T2</v>
          </cell>
          <cell r="M8457">
            <v>867</v>
          </cell>
          <cell r="N8457">
            <v>867</v>
          </cell>
          <cell r="O8457" t="str">
            <v>Chưa bao gồm thuốc.</v>
          </cell>
          <cell r="P8457" t="str">
            <v>Tiêm hậu nhãn cầu một mắt</v>
          </cell>
          <cell r="Q8457">
            <v>34500</v>
          </cell>
          <cell r="R8457">
            <v>15808.695652173899</v>
          </cell>
          <cell r="S8457">
            <v>50300</v>
          </cell>
          <cell r="T8457">
            <v>20551.30434782607</v>
          </cell>
          <cell r="U8457">
            <v>55051.304347826066</v>
          </cell>
          <cell r="V8457">
            <v>55000</v>
          </cell>
          <cell r="W8457">
            <v>2202.0521739130427</v>
          </cell>
          <cell r="X8457">
            <v>57253.356521739108</v>
          </cell>
        </row>
        <row r="8458">
          <cell r="E8458" t="str">
            <v>37.8D07.0857</v>
          </cell>
          <cell r="F8458" t="str">
            <v>14. MẮT</v>
          </cell>
          <cell r="G8458" t="str">
            <v>14.194</v>
          </cell>
          <cell r="H8458" t="str">
            <v>Tiêm cạnh nhãn cầu</v>
          </cell>
          <cell r="I8458" t="str">
            <v>Tiêm cạnh nhãn cầu</v>
          </cell>
          <cell r="J8458" t="str">
            <v>Tiêm cạnh nhãn cầu</v>
          </cell>
          <cell r="K8458" t="str">
            <v>C</v>
          </cell>
          <cell r="L8458" t="str">
            <v>T2</v>
          </cell>
          <cell r="M8458">
            <v>867</v>
          </cell>
          <cell r="N8458">
            <v>867</v>
          </cell>
          <cell r="O8458" t="str">
            <v>Chưa bao gồm thuốc.</v>
          </cell>
          <cell r="P8458" t="str">
            <v>Tiêm hậu nhãn cầu một mắt</v>
          </cell>
          <cell r="Q8458">
            <v>34500</v>
          </cell>
          <cell r="R8458">
            <v>15808.695652173899</v>
          </cell>
          <cell r="S8458">
            <v>50300</v>
          </cell>
          <cell r="T8458">
            <v>20551.30434782607</v>
          </cell>
          <cell r="U8458">
            <v>55051.304347826066</v>
          </cell>
          <cell r="V8458">
            <v>55000</v>
          </cell>
          <cell r="W8458">
            <v>2202.0521739130427</v>
          </cell>
          <cell r="X8458">
            <v>57253.356521739108</v>
          </cell>
        </row>
        <row r="8459">
          <cell r="E8459" t="str">
            <v>37.8B00.0213</v>
          </cell>
          <cell r="F8459" t="str">
            <v>03. NHI KHOA</v>
          </cell>
          <cell r="G8459" t="str">
            <v>3.2371</v>
          </cell>
          <cell r="H8459" t="str">
            <v>Tiêm chất nhờn vào khớp</v>
          </cell>
          <cell r="I8459" t="str">
            <v>Tiêm chất nhờn vào khớp</v>
          </cell>
          <cell r="J8459" t="str">
            <v>Tiêm chất nhờn vào khớp</v>
          </cell>
          <cell r="K8459" t="str">
            <v>B</v>
          </cell>
          <cell r="L8459" t="str">
            <v>T1</v>
          </cell>
          <cell r="M8459">
            <v>220</v>
          </cell>
          <cell r="N8459">
            <v>220</v>
          </cell>
          <cell r="O8459" t="str">
            <v>Chưa bao gồm thuốc tiêm.</v>
          </cell>
          <cell r="P8459" t="str">
            <v>Tiêm khớp</v>
          </cell>
          <cell r="Q8459">
            <v>69000</v>
          </cell>
          <cell r="R8459">
            <v>27234.782608695699</v>
          </cell>
          <cell r="S8459">
            <v>96200</v>
          </cell>
          <cell r="T8459">
            <v>35405.21739130441</v>
          </cell>
          <cell r="U8459">
            <v>104405.21739130441</v>
          </cell>
          <cell r="V8459">
            <v>104400</v>
          </cell>
          <cell r="W8459">
            <v>4176.2086956521762</v>
          </cell>
          <cell r="X8459">
            <v>108581.42608695659</v>
          </cell>
        </row>
        <row r="8460">
          <cell r="E8460" t="str">
            <v>37.8B00.0214</v>
          </cell>
          <cell r="F8460" t="str">
            <v>03. NHI KHOA</v>
          </cell>
          <cell r="G8460" t="str">
            <v>3.2371</v>
          </cell>
          <cell r="H8460" t="str">
            <v>Tiêm chất nhờn vào khớp</v>
          </cell>
          <cell r="I8460" t="str">
            <v>Tiêm chất nhờn vào khớp [dưới siêu âm]</v>
          </cell>
          <cell r="J8460" t="str">
            <v>Tiêm chất nhờn vào khớp</v>
          </cell>
          <cell r="K8460" t="str">
            <v>B</v>
          </cell>
          <cell r="L8460" t="str">
            <v>T1</v>
          </cell>
          <cell r="M8460">
            <v>221</v>
          </cell>
          <cell r="N8460">
            <v>221</v>
          </cell>
          <cell r="O8460" t="str">
            <v>Chưa bao gồm thuốc tiêm.</v>
          </cell>
          <cell r="P8460" t="str">
            <v>Tiêm khớp dưới hướng dẫn của siêu âm</v>
          </cell>
          <cell r="Q8460">
            <v>104000</v>
          </cell>
          <cell r="R8460">
            <v>34434.782608695597</v>
          </cell>
          <cell r="S8460">
            <v>138000</v>
          </cell>
          <cell r="T8460">
            <v>44765.217391304272</v>
          </cell>
          <cell r="U8460">
            <v>148765.21739130426</v>
          </cell>
          <cell r="V8460">
            <v>148700</v>
          </cell>
          <cell r="W8460">
            <v>5950.6086956521704</v>
          </cell>
          <cell r="X8460">
            <v>154715.82608695643</v>
          </cell>
        </row>
        <row r="8461">
          <cell r="E8461" t="str">
            <v>37.1E04.1691</v>
          </cell>
          <cell r="F8461" t="str">
            <v>24. VI SINH</v>
          </cell>
          <cell r="G8461" t="str">
            <v>24.37</v>
          </cell>
          <cell r="H8461" t="str">
            <v>NTM (Non tuberculosis mycobacteria) định danh LPA</v>
          </cell>
          <cell r="I8461" t="str">
            <v>NTM (Non tuberculosis mycobacteria) định danh LPA</v>
          </cell>
          <cell r="J8461" t="str">
            <v>NTM (Non tuberculosis mycobacteria) định danh LPA</v>
          </cell>
          <cell r="K8461" t="str">
            <v>B</v>
          </cell>
          <cell r="M8461">
            <v>1707</v>
          </cell>
          <cell r="N8461">
            <v>1707</v>
          </cell>
          <cell r="P8461" t="str">
            <v>NTM định danh LPA</v>
          </cell>
          <cell r="Q8461">
            <v>850000</v>
          </cell>
          <cell r="R8461">
            <v>78260.869565217406</v>
          </cell>
          <cell r="S8461">
            <v>928000</v>
          </cell>
          <cell r="T8461">
            <v>101739.13043478262</v>
          </cell>
          <cell r="U8461">
            <v>951739.13043478259</v>
          </cell>
          <cell r="V8461">
            <v>951700</v>
          </cell>
          <cell r="W8461">
            <v>38069.565217391304</v>
          </cell>
          <cell r="X8461">
            <v>989808.69565217395</v>
          </cell>
        </row>
        <row r="8462">
          <cell r="E8462" t="str">
            <v>37.1E04.1692</v>
          </cell>
          <cell r="F8462" t="str">
            <v>24. VI SINH</v>
          </cell>
          <cell r="G8462" t="str">
            <v>24.68</v>
          </cell>
          <cell r="H8462" t="str">
            <v>Clostridium nuôi cấy, định danh</v>
          </cell>
          <cell r="I8462" t="str">
            <v>Clostridium nuôi cấy, định danh</v>
          </cell>
          <cell r="J8462" t="str">
            <v>Clostridium nuôi cấy, định danh</v>
          </cell>
          <cell r="K8462" t="str">
            <v>B</v>
          </cell>
          <cell r="M8462">
            <v>1708</v>
          </cell>
          <cell r="N8462">
            <v>1708</v>
          </cell>
          <cell r="P8462" t="str">
            <v>Nuôi cấy tìm vi khuẩn kỵ khí/vi hiếu khí</v>
          </cell>
          <cell r="Q8462">
            <v>1250000</v>
          </cell>
          <cell r="R8462">
            <v>78260.869565217406</v>
          </cell>
          <cell r="S8462">
            <v>1328000</v>
          </cell>
          <cell r="T8462">
            <v>101739.13043478262</v>
          </cell>
          <cell r="U8462">
            <v>1351739.1304347827</v>
          </cell>
          <cell r="V8462">
            <v>1351700</v>
          </cell>
          <cell r="W8462">
            <v>54069.565217391311</v>
          </cell>
          <cell r="X8462">
            <v>1405808.6956521741</v>
          </cell>
        </row>
        <row r="8463">
          <cell r="E8463" t="str">
            <v>37.1E04.1692</v>
          </cell>
          <cell r="F8463" t="str">
            <v>24. VI SINH</v>
          </cell>
          <cell r="G8463" t="str">
            <v>24.75</v>
          </cell>
          <cell r="H8463" t="str">
            <v>Helicobacter pylori nuôi cấy, định danh và kháng thuốc</v>
          </cell>
          <cell r="I8463" t="str">
            <v>Helicobacter pylori nuôi cấy, định danh và kháng thuốc</v>
          </cell>
          <cell r="J8463" t="str">
            <v>Helicobacter pylori nuôi cấy, định danh và kháng thuốc</v>
          </cell>
          <cell r="K8463" t="str">
            <v>B</v>
          </cell>
          <cell r="M8463">
            <v>1708</v>
          </cell>
          <cell r="N8463">
            <v>1708</v>
          </cell>
          <cell r="P8463" t="str">
            <v>Nuôi cấy tìm vi khuẩn kỵ khí/vi hiếu khí</v>
          </cell>
          <cell r="Q8463">
            <v>1250000</v>
          </cell>
          <cell r="R8463">
            <v>78260.869565217406</v>
          </cell>
          <cell r="S8463">
            <v>1328000</v>
          </cell>
          <cell r="T8463">
            <v>101739.13043478262</v>
          </cell>
          <cell r="U8463">
            <v>1351739.1304347827</v>
          </cell>
          <cell r="V8463">
            <v>1351700</v>
          </cell>
          <cell r="W8463">
            <v>54069.565217391311</v>
          </cell>
          <cell r="X8463">
            <v>1405808.6956521741</v>
          </cell>
        </row>
        <row r="8464">
          <cell r="E8464" t="str">
            <v>37.1E04.1692</v>
          </cell>
          <cell r="F8464" t="str">
            <v>24. VI SINH</v>
          </cell>
          <cell r="G8464" t="str">
            <v>24.10</v>
          </cell>
          <cell r="H8464" t="str">
            <v>Vi khuẩn kỵ khí nuôi cấy và định danh</v>
          </cell>
          <cell r="I8464" t="str">
            <v>Vi khuẩn kỵ khí nuôi cấy và định danh</v>
          </cell>
          <cell r="J8464" t="str">
            <v>Vi khuẩn kỵ khí nuôi cấy và định danh</v>
          </cell>
          <cell r="K8464" t="str">
            <v>B</v>
          </cell>
          <cell r="M8464">
            <v>1708</v>
          </cell>
          <cell r="N8464">
            <v>1708</v>
          </cell>
          <cell r="P8464" t="str">
            <v>Nuôi cấy tìm vi khuẩn kỵ khí/vi hiếu khí</v>
          </cell>
          <cell r="Q8464">
            <v>1250000</v>
          </cell>
          <cell r="R8464">
            <v>78260.869565217406</v>
          </cell>
          <cell r="S8464">
            <v>1328000</v>
          </cell>
          <cell r="T8464">
            <v>101739.13043478262</v>
          </cell>
          <cell r="U8464">
            <v>1351739.1304347827</v>
          </cell>
          <cell r="V8464">
            <v>1351700</v>
          </cell>
          <cell r="W8464">
            <v>54069.565217391311</v>
          </cell>
          <cell r="X8464">
            <v>1405808.6956521741</v>
          </cell>
        </row>
        <row r="8465">
          <cell r="E8465" t="str">
            <v>37.1E04.1693</v>
          </cell>
          <cell r="F8465" t="str">
            <v>24. VI SINH</v>
          </cell>
          <cell r="G8465" t="str">
            <v>24.21</v>
          </cell>
          <cell r="H8465" t="str">
            <v>Mycobacterium tuberculosis Mantoux</v>
          </cell>
          <cell r="I8465" t="str">
            <v>Mycobacterium tuberculosis Mantoux</v>
          </cell>
          <cell r="J8465" t="str">
            <v>Mycobacterium tuberculosis Mantoux</v>
          </cell>
          <cell r="K8465" t="str">
            <v>D</v>
          </cell>
          <cell r="M8465">
            <v>1709</v>
          </cell>
          <cell r="N8465">
            <v>1709</v>
          </cell>
          <cell r="P8465" t="str">
            <v>Phản ứng Mantoux</v>
          </cell>
          <cell r="Q8465">
            <v>10000</v>
          </cell>
          <cell r="R8465">
            <v>2347.8260869565202</v>
          </cell>
          <cell r="S8465">
            <v>12300</v>
          </cell>
          <cell r="T8465">
            <v>3052.1739130434757</v>
          </cell>
          <cell r="U8465">
            <v>13052.173913043476</v>
          </cell>
          <cell r="V8465">
            <v>13000</v>
          </cell>
          <cell r="W8465">
            <v>522.08695652173901</v>
          </cell>
          <cell r="X8465">
            <v>13574.260869565216</v>
          </cell>
        </row>
        <row r="8466">
          <cell r="E8466" t="str">
            <v>37.1E04.1694</v>
          </cell>
          <cell r="F8466" t="str">
            <v>24. VI SINH</v>
          </cell>
          <cell r="G8466" t="str">
            <v>24.290</v>
          </cell>
          <cell r="H8466" t="str">
            <v>Plasmodium (Ký sinh trùng sốt rét) nhuộm soi định lượng</v>
          </cell>
          <cell r="I8466" t="str">
            <v>Plasmodium (Ký sinh trùng sốt rét) nhuộm soi định lượng</v>
          </cell>
          <cell r="J8466" t="str">
            <v>Plasmodium (Ký sinh trùng sốt rét) nhuộm soi định lượng</v>
          </cell>
          <cell r="K8466" t="str">
            <v>B</v>
          </cell>
          <cell r="M8466">
            <v>1710</v>
          </cell>
          <cell r="N8466">
            <v>1710</v>
          </cell>
          <cell r="P8466" t="str">
            <v>Plasmodium (ký sinh trùng sốt rét) trong máu nhuộm soi</v>
          </cell>
          <cell r="Q8466">
            <v>27000</v>
          </cell>
          <cell r="R8466">
            <v>6260.8695652173901</v>
          </cell>
          <cell r="S8466">
            <v>33200</v>
          </cell>
          <cell r="T8466">
            <v>8139.1304347826072</v>
          </cell>
          <cell r="U8466">
            <v>35139.130434782608</v>
          </cell>
          <cell r="V8466">
            <v>35100</v>
          </cell>
          <cell r="W8466">
            <v>1405.5652173913043</v>
          </cell>
          <cell r="X8466">
            <v>36544.695652173912</v>
          </cell>
        </row>
        <row r="8467">
          <cell r="E8467" t="str">
            <v>37.1E04.1694</v>
          </cell>
          <cell r="F8467" t="str">
            <v>24. VI SINH</v>
          </cell>
          <cell r="G8467" t="str">
            <v>24.289</v>
          </cell>
          <cell r="H8467" t="str">
            <v>Plasmodium (Ký sinh trùng sốt rét) nhuộm soi định tính</v>
          </cell>
          <cell r="I8467" t="str">
            <v>Plasmodium (Ký sinh trùng sốt rét) nhuộm soi định tính</v>
          </cell>
          <cell r="J8467" t="str">
            <v>Plasmodium (Ký sinh trùng sốt rét) nhuộm soi định tính</v>
          </cell>
          <cell r="K8467" t="str">
            <v>D</v>
          </cell>
          <cell r="M8467">
            <v>1710</v>
          </cell>
          <cell r="N8467">
            <v>1710</v>
          </cell>
          <cell r="P8467" t="str">
            <v>Plasmodium (ký sinh trùng sốt rét) trong máu nhuộm soi</v>
          </cell>
          <cell r="Q8467">
            <v>27000</v>
          </cell>
          <cell r="R8467">
            <v>6260.8695652173901</v>
          </cell>
          <cell r="S8467">
            <v>33200</v>
          </cell>
          <cell r="T8467">
            <v>8139.1304347826072</v>
          </cell>
          <cell r="U8467">
            <v>35139.130434782608</v>
          </cell>
          <cell r="V8467">
            <v>35100</v>
          </cell>
          <cell r="W8467">
            <v>1405.5652173913043</v>
          </cell>
          <cell r="X8467">
            <v>36544.695652173912</v>
          </cell>
        </row>
        <row r="8468">
          <cell r="E8468" t="str">
            <v>37.1E04.1695</v>
          </cell>
          <cell r="F8468" t="str">
            <v>24. VI SINH</v>
          </cell>
          <cell r="G8468" t="str">
            <v>24.339</v>
          </cell>
          <cell r="H8468" t="str">
            <v>Pneumocystis miễn dịch bán tự động</v>
          </cell>
          <cell r="I8468" t="str">
            <v>Pneumocystis miễn dịch bán tự động</v>
          </cell>
          <cell r="J8468" t="str">
            <v>Pneumocystis miễn dịch bán tự động</v>
          </cell>
          <cell r="K8468" t="str">
            <v>B</v>
          </cell>
          <cell r="M8468">
            <v>1711</v>
          </cell>
          <cell r="N8468">
            <v>1711</v>
          </cell>
          <cell r="P8468" t="str">
            <v>Pneumocystis miễn dịch bán tự động/ tự động</v>
          </cell>
          <cell r="Q8468">
            <v>300000</v>
          </cell>
          <cell r="R8468">
            <v>70434.782608695605</v>
          </cell>
          <cell r="S8468">
            <v>370000</v>
          </cell>
          <cell r="T8468">
            <v>91565.217391304293</v>
          </cell>
          <cell r="U8468">
            <v>391565.21739130432</v>
          </cell>
          <cell r="V8468">
            <v>391500</v>
          </cell>
          <cell r="W8468">
            <v>15662.608695652174</v>
          </cell>
          <cell r="X8468">
            <v>407227.82608695648</v>
          </cell>
        </row>
        <row r="8469">
          <cell r="E8469" t="str">
            <v>37.1E04.1696</v>
          </cell>
          <cell r="F8469" t="str">
            <v>24. VI SINH</v>
          </cell>
          <cell r="G8469" t="str">
            <v>24.155</v>
          </cell>
          <cell r="H8469" t="str">
            <v>HAV Ab test nhanh</v>
          </cell>
          <cell r="I8469" t="str">
            <v>HAV Ab test nhanh</v>
          </cell>
          <cell r="J8469" t="str">
            <v>HAV Ab test nhanh</v>
          </cell>
          <cell r="K8469" t="str">
            <v>D</v>
          </cell>
          <cell r="M8469">
            <v>1712</v>
          </cell>
          <cell r="N8469">
            <v>1712</v>
          </cell>
          <cell r="P8469" t="str">
            <v>Rickettsia Ab</v>
          </cell>
          <cell r="Q8469">
            <v>100000</v>
          </cell>
          <cell r="R8469">
            <v>23478.260869565202</v>
          </cell>
          <cell r="S8469">
            <v>123000</v>
          </cell>
          <cell r="T8469">
            <v>30521.739130434762</v>
          </cell>
          <cell r="U8469">
            <v>130521.73913043475</v>
          </cell>
          <cell r="V8469">
            <v>130500</v>
          </cell>
          <cell r="W8469">
            <v>5220.8695652173901</v>
          </cell>
          <cell r="X8469">
            <v>135742.60869565213</v>
          </cell>
        </row>
        <row r="8470">
          <cell r="E8470" t="str">
            <v>37.1E04.1696</v>
          </cell>
          <cell r="F8470" t="str">
            <v>24. VI SINH</v>
          </cell>
          <cell r="G8470" t="str">
            <v>24.163</v>
          </cell>
          <cell r="H8470" t="str">
            <v>HEV Ab test nhanh</v>
          </cell>
          <cell r="I8470" t="str">
            <v>HEV Ab test nhanh</v>
          </cell>
          <cell r="J8470" t="str">
            <v>HEV Ab test nhanh</v>
          </cell>
          <cell r="K8470" t="str">
            <v>D</v>
          </cell>
          <cell r="M8470">
            <v>1712</v>
          </cell>
          <cell r="N8470">
            <v>1712</v>
          </cell>
          <cell r="P8470" t="str">
            <v>Rickettsia Ab</v>
          </cell>
          <cell r="Q8470">
            <v>100000</v>
          </cell>
          <cell r="R8470">
            <v>23478.260869565202</v>
          </cell>
          <cell r="S8470">
            <v>123000</v>
          </cell>
          <cell r="T8470">
            <v>30521.739130434762</v>
          </cell>
          <cell r="U8470">
            <v>130521.73913043475</v>
          </cell>
          <cell r="V8470">
            <v>130500</v>
          </cell>
          <cell r="W8470">
            <v>5220.8695652173901</v>
          </cell>
          <cell r="X8470">
            <v>135742.60869565213</v>
          </cell>
        </row>
        <row r="8471">
          <cell r="E8471" t="str">
            <v>37.1E04.1696</v>
          </cell>
          <cell r="F8471" t="str">
            <v>24. VI SINH</v>
          </cell>
          <cell r="G8471" t="str">
            <v>24.164</v>
          </cell>
          <cell r="H8471" t="str">
            <v>HEV IgM test nhanh</v>
          </cell>
          <cell r="I8471" t="str">
            <v>HEV IgM test nhanh</v>
          </cell>
          <cell r="J8471" t="str">
            <v>HEV IgM test nhanh</v>
          </cell>
          <cell r="K8471" t="str">
            <v>D</v>
          </cell>
          <cell r="M8471">
            <v>1712</v>
          </cell>
          <cell r="N8471">
            <v>1712</v>
          </cell>
          <cell r="P8471" t="str">
            <v>Rickettsia Ab</v>
          </cell>
          <cell r="Q8471">
            <v>100000</v>
          </cell>
          <cell r="R8471">
            <v>23478.260869565202</v>
          </cell>
          <cell r="S8471">
            <v>123000</v>
          </cell>
          <cell r="T8471">
            <v>30521.739130434762</v>
          </cell>
          <cell r="U8471">
            <v>130521.73913043475</v>
          </cell>
          <cell r="V8471">
            <v>130500</v>
          </cell>
          <cell r="W8471">
            <v>5220.8695652173901</v>
          </cell>
          <cell r="X8471">
            <v>135742.60869565213</v>
          </cell>
        </row>
        <row r="8472">
          <cell r="E8472" t="str">
            <v>37.1E04.1696</v>
          </cell>
          <cell r="F8472" t="str">
            <v>24. VI SINH</v>
          </cell>
          <cell r="G8472" t="str">
            <v>24.90</v>
          </cell>
          <cell r="H8472" t="str">
            <v>Rickettsia Ab miễn dịch bán tự động</v>
          </cell>
          <cell r="I8472" t="str">
            <v>Rickettsia Ab miễn dịch bán tự động</v>
          </cell>
          <cell r="J8472" t="str">
            <v>Rickettsia Ab miễn dịch bán tự động</v>
          </cell>
          <cell r="K8472" t="str">
            <v>B</v>
          </cell>
          <cell r="M8472">
            <v>1712</v>
          </cell>
          <cell r="N8472">
            <v>1712</v>
          </cell>
          <cell r="P8472" t="str">
            <v>Rickettsia Ab</v>
          </cell>
          <cell r="Q8472">
            <v>100000</v>
          </cell>
          <cell r="R8472">
            <v>23478.260869565202</v>
          </cell>
          <cell r="S8472">
            <v>123000</v>
          </cell>
          <cell r="T8472">
            <v>30521.739130434762</v>
          </cell>
          <cell r="U8472">
            <v>130521.73913043475</v>
          </cell>
          <cell r="V8472">
            <v>130500</v>
          </cell>
          <cell r="W8472">
            <v>5220.8695652173901</v>
          </cell>
          <cell r="X8472">
            <v>135742.60869565213</v>
          </cell>
        </row>
        <row r="8473">
          <cell r="E8473" t="str">
            <v>37.1E04.1696</v>
          </cell>
          <cell r="F8473" t="str">
            <v>24. VI SINH</v>
          </cell>
          <cell r="G8473" t="str">
            <v>24.91</v>
          </cell>
          <cell r="H8473" t="str">
            <v>Rickettsia Ab miễn dịch tự động</v>
          </cell>
          <cell r="I8473" t="str">
            <v>Rickettsia Ab miễn dịch tự động</v>
          </cell>
          <cell r="J8473" t="str">
            <v>Rickettsia Ab miễn dịch tự động</v>
          </cell>
          <cell r="K8473" t="str">
            <v>B</v>
          </cell>
          <cell r="M8473">
            <v>1712</v>
          </cell>
          <cell r="N8473">
            <v>1712</v>
          </cell>
          <cell r="P8473" t="str">
            <v>Rickettsia Ab</v>
          </cell>
          <cell r="Q8473">
            <v>100000</v>
          </cell>
          <cell r="R8473">
            <v>23478.260869565202</v>
          </cell>
          <cell r="S8473">
            <v>123000</v>
          </cell>
          <cell r="T8473">
            <v>30521.739130434762</v>
          </cell>
          <cell r="U8473">
            <v>130521.73913043475</v>
          </cell>
          <cell r="V8473">
            <v>130500</v>
          </cell>
          <cell r="W8473">
            <v>5220.8695652173901</v>
          </cell>
          <cell r="X8473">
            <v>135742.60869565213</v>
          </cell>
        </row>
        <row r="8474">
          <cell r="E8474" t="str">
            <v>37.1E04.1697</v>
          </cell>
          <cell r="F8474" t="str">
            <v>24. VI SINH</v>
          </cell>
          <cell r="G8474" t="str">
            <v>24.249</v>
          </cell>
          <cell r="H8474" t="str">
            <v>Rotavirus test nhanh</v>
          </cell>
          <cell r="I8474" t="str">
            <v>Rotavirus test nhanh</v>
          </cell>
          <cell r="J8474" t="str">
            <v>Rotavirus test nhanh</v>
          </cell>
          <cell r="K8474" t="str">
            <v>D</v>
          </cell>
          <cell r="M8474">
            <v>1713</v>
          </cell>
          <cell r="N8474">
            <v>1713</v>
          </cell>
          <cell r="P8474" t="str">
            <v>Rotavirus Ag test nhanh</v>
          </cell>
          <cell r="Q8474">
            <v>150000</v>
          </cell>
          <cell r="R8474">
            <v>34434.782608695597</v>
          </cell>
          <cell r="S8474">
            <v>184000</v>
          </cell>
          <cell r="T8474">
            <v>44765.217391304272</v>
          </cell>
          <cell r="U8474">
            <v>194765.21739130426</v>
          </cell>
          <cell r="V8474">
            <v>194700</v>
          </cell>
          <cell r="W8474">
            <v>7790.6086956521704</v>
          </cell>
          <cell r="X8474">
            <v>202555.82608695643</v>
          </cell>
        </row>
        <row r="8475">
          <cell r="E8475" t="str">
            <v>37.1E04.1698</v>
          </cell>
          <cell r="F8475" t="str">
            <v>24. VI SINH</v>
          </cell>
          <cell r="G8475" t="str">
            <v>24.252</v>
          </cell>
          <cell r="H8475" t="str">
            <v>RSV Ab miễn dịch bán tự động</v>
          </cell>
          <cell r="I8475" t="str">
            <v>RSV Ab miễn dịch bán tự động</v>
          </cell>
          <cell r="J8475" t="str">
            <v>RSV Ab miễn dịch bán tự động</v>
          </cell>
          <cell r="K8475" t="str">
            <v>C</v>
          </cell>
          <cell r="M8475">
            <v>1714</v>
          </cell>
          <cell r="N8475">
            <v>1714</v>
          </cell>
          <cell r="P8475" t="str">
            <v>RSV (Respiratory Syncytial Virus) miễn dịch bán tự động/ tự động</v>
          </cell>
          <cell r="Q8475">
            <v>120000</v>
          </cell>
          <cell r="R8475">
            <v>28173.9130434783</v>
          </cell>
          <cell r="S8475">
            <v>148000</v>
          </cell>
          <cell r="T8475">
            <v>36626.086956521787</v>
          </cell>
          <cell r="U8475">
            <v>156626.08695652179</v>
          </cell>
          <cell r="V8475">
            <v>156600</v>
          </cell>
          <cell r="W8475">
            <v>6265.0434782608718</v>
          </cell>
          <cell r="X8475">
            <v>162891.13043478265</v>
          </cell>
        </row>
        <row r="8476">
          <cell r="E8476" t="str">
            <v>37.1E04.1699</v>
          </cell>
          <cell r="F8476" t="str">
            <v>24. VI SINH</v>
          </cell>
          <cell r="G8476" t="str">
            <v>24.257</v>
          </cell>
          <cell r="H8476" t="str">
            <v>Rubella virus IgG miễn dịch bán tự động</v>
          </cell>
          <cell r="I8476" t="str">
            <v>Rubella virus IgG miễn dịch bán tự động</v>
          </cell>
          <cell r="J8476" t="str">
            <v>Rubella virus IgG miễn dịch bán tự động</v>
          </cell>
          <cell r="K8476" t="str">
            <v>C</v>
          </cell>
          <cell r="M8476">
            <v>1715</v>
          </cell>
          <cell r="N8476">
            <v>1715</v>
          </cell>
          <cell r="P8476" t="str">
            <v>Rubella IgG miễn dịch bán tự động/ tự động</v>
          </cell>
          <cell r="Q8476">
            <v>100000</v>
          </cell>
          <cell r="R8476">
            <v>23478.260869565202</v>
          </cell>
          <cell r="S8476">
            <v>123000</v>
          </cell>
          <cell r="T8476">
            <v>30521.739130434762</v>
          </cell>
          <cell r="U8476">
            <v>130521.73913043475</v>
          </cell>
          <cell r="V8476">
            <v>130500</v>
          </cell>
          <cell r="W8476">
            <v>5220.8695652173901</v>
          </cell>
          <cell r="X8476">
            <v>135742.60869565213</v>
          </cell>
        </row>
        <row r="8477">
          <cell r="E8477" t="str">
            <v>37.1E04.1699</v>
          </cell>
          <cell r="F8477" t="str">
            <v>24. VI SINH</v>
          </cell>
          <cell r="G8477" t="str">
            <v>24.258</v>
          </cell>
          <cell r="H8477" t="str">
            <v>Rubella virus IgG miễn dịch tự động</v>
          </cell>
          <cell r="I8477" t="str">
            <v>Rubella virus IgG miễn dịch tự động</v>
          </cell>
          <cell r="J8477" t="str">
            <v>Rubella virus IgG miễn dịch tự động</v>
          </cell>
          <cell r="K8477" t="str">
            <v>B</v>
          </cell>
          <cell r="M8477">
            <v>1715</v>
          </cell>
          <cell r="N8477">
            <v>1715</v>
          </cell>
          <cell r="P8477" t="str">
            <v>Rubella IgG miễn dịch bán tự động/ tự động</v>
          </cell>
          <cell r="Q8477">
            <v>100000</v>
          </cell>
          <cell r="R8477">
            <v>23478.260869565202</v>
          </cell>
          <cell r="S8477">
            <v>123000</v>
          </cell>
          <cell r="T8477">
            <v>30521.739130434762</v>
          </cell>
          <cell r="U8477">
            <v>130521.73913043475</v>
          </cell>
          <cell r="V8477">
            <v>130500</v>
          </cell>
          <cell r="W8477">
            <v>5220.8695652173901</v>
          </cell>
          <cell r="X8477">
            <v>135742.60869565213</v>
          </cell>
        </row>
        <row r="8478">
          <cell r="E8478" t="str">
            <v>37.1E04.1700</v>
          </cell>
          <cell r="F8478" t="str">
            <v>24. VI SINH</v>
          </cell>
          <cell r="G8478" t="str">
            <v>24.255</v>
          </cell>
          <cell r="H8478" t="str">
            <v>Rubella virus IgM miễn dịch bán tự động</v>
          </cell>
          <cell r="I8478" t="str">
            <v>Rubella virus IgM miễn dịch bán tự động</v>
          </cell>
          <cell r="J8478" t="str">
            <v>Rubella virus IgM miễn dịch bán tự động</v>
          </cell>
          <cell r="K8478" t="str">
            <v>C</v>
          </cell>
          <cell r="M8478">
            <v>1716</v>
          </cell>
          <cell r="N8478">
            <v>1716</v>
          </cell>
          <cell r="P8478" t="str">
            <v>Rubella IgM miễn dịch bán tự động/ tự động</v>
          </cell>
          <cell r="Q8478">
            <v>120000</v>
          </cell>
          <cell r="R8478">
            <v>28173.9130434783</v>
          </cell>
          <cell r="S8478">
            <v>148000</v>
          </cell>
          <cell r="T8478">
            <v>36626.086956521787</v>
          </cell>
          <cell r="U8478">
            <v>156626.08695652179</v>
          </cell>
          <cell r="V8478">
            <v>156600</v>
          </cell>
          <cell r="W8478">
            <v>6265.0434782608718</v>
          </cell>
          <cell r="X8478">
            <v>162891.13043478265</v>
          </cell>
        </row>
        <row r="8479">
          <cell r="E8479" t="str">
            <v>37.1E04.1700</v>
          </cell>
          <cell r="F8479" t="str">
            <v>24. VI SINH</v>
          </cell>
          <cell r="G8479" t="str">
            <v>24.256</v>
          </cell>
          <cell r="H8479" t="str">
            <v>Rubella virus IgM miễn dịch tự động</v>
          </cell>
          <cell r="I8479" t="str">
            <v>Rubella virus IgM miễn dịch tự động</v>
          </cell>
          <cell r="J8479" t="str">
            <v>Rubella virus IgM miễn dịch tự động</v>
          </cell>
          <cell r="K8479" t="str">
            <v>B</v>
          </cell>
          <cell r="M8479">
            <v>1716</v>
          </cell>
          <cell r="N8479">
            <v>1716</v>
          </cell>
          <cell r="P8479" t="str">
            <v>Rubella IgM miễn dịch bán tự động/ tự động</v>
          </cell>
          <cell r="Q8479">
            <v>120000</v>
          </cell>
          <cell r="R8479">
            <v>28173.9130434783</v>
          </cell>
          <cell r="S8479">
            <v>148000</v>
          </cell>
          <cell r="T8479">
            <v>36626.086956521787</v>
          </cell>
          <cell r="U8479">
            <v>156626.08695652179</v>
          </cell>
          <cell r="V8479">
            <v>156600</v>
          </cell>
          <cell r="W8479">
            <v>6265.0434782608718</v>
          </cell>
          <cell r="X8479">
            <v>162891.13043478265</v>
          </cell>
        </row>
        <row r="8480">
          <cell r="E8480" t="str">
            <v>37.1E04.1701</v>
          </cell>
          <cell r="F8480" t="str">
            <v>24. VI SINH</v>
          </cell>
          <cell r="G8480" t="str">
            <v>24.254</v>
          </cell>
          <cell r="H8480" t="str">
            <v>Rubella virus Ab test nhanh</v>
          </cell>
          <cell r="I8480" t="str">
            <v>Rubella virus Ab test nhanh</v>
          </cell>
          <cell r="J8480" t="str">
            <v>Rubella virus Ab test nhanh</v>
          </cell>
          <cell r="K8480" t="str">
            <v>D</v>
          </cell>
          <cell r="M8480">
            <v>1717</v>
          </cell>
          <cell r="N8480">
            <v>1717</v>
          </cell>
          <cell r="P8480" t="str">
            <v>Rubella virus Ab test nhanh</v>
          </cell>
          <cell r="Q8480">
            <v>125000</v>
          </cell>
          <cell r="R8480">
            <v>29739.130434782601</v>
          </cell>
          <cell r="S8480">
            <v>154000</v>
          </cell>
          <cell r="T8480">
            <v>38660.869565217377</v>
          </cell>
          <cell r="U8480">
            <v>163660.86956521738</v>
          </cell>
          <cell r="V8480">
            <v>163600</v>
          </cell>
          <cell r="W8480">
            <v>6546.4347826086951</v>
          </cell>
          <cell r="X8480">
            <v>170207.30434782608</v>
          </cell>
        </row>
        <row r="8481">
          <cell r="E8481" t="str">
            <v>37.1E04.1702</v>
          </cell>
          <cell r="F8481" t="str">
            <v>24. VI SINH</v>
          </cell>
          <cell r="G8481" t="str">
            <v>24.259</v>
          </cell>
          <cell r="H8481" t="str">
            <v>Rubella virus Avidity</v>
          </cell>
          <cell r="I8481" t="str">
            <v>Rubella virus Avidity</v>
          </cell>
          <cell r="J8481" t="str">
            <v>Rubella virus Avidity</v>
          </cell>
          <cell r="K8481" t="str">
            <v>B</v>
          </cell>
          <cell r="M8481">
            <v>1718</v>
          </cell>
          <cell r="N8481">
            <v>1718</v>
          </cell>
          <cell r="P8481" t="str">
            <v>Rubella virus Avidity</v>
          </cell>
          <cell r="Q8481">
            <v>260000</v>
          </cell>
          <cell r="R8481">
            <v>46956.521739130403</v>
          </cell>
          <cell r="S8481">
            <v>306000</v>
          </cell>
          <cell r="T8481">
            <v>61043.478260869524</v>
          </cell>
          <cell r="U8481">
            <v>321043.47826086951</v>
          </cell>
          <cell r="V8481">
            <v>321000</v>
          </cell>
          <cell r="W8481">
            <v>12841.73913043478</v>
          </cell>
          <cell r="X8481">
            <v>333885.21739130426</v>
          </cell>
        </row>
        <row r="8482">
          <cell r="E8482" t="str">
            <v>37.1E04.1703</v>
          </cell>
          <cell r="F8482" t="str">
            <v>24. VI SINH</v>
          </cell>
          <cell r="G8482" t="str">
            <v>24.281</v>
          </cell>
          <cell r="H8482" t="str">
            <v>Entamoeba histolytica(Amip) Ab miễn dịch tự động</v>
          </cell>
          <cell r="I8482" t="str">
            <v>Entamoeba histolytica(Amip) Ab miễn dịch tự động</v>
          </cell>
          <cell r="J8482" t="str">
            <v>Entamoeba histolytica(Amip) Ab miễn dịch tự động</v>
          </cell>
          <cell r="K8482" t="str">
            <v>B</v>
          </cell>
          <cell r="M8482">
            <v>1719</v>
          </cell>
          <cell r="N8482">
            <v>1719</v>
          </cell>
          <cell r="P8482" t="str">
            <v>Salmonella Widal</v>
          </cell>
          <cell r="Q8482">
            <v>150000</v>
          </cell>
          <cell r="R8482">
            <v>34434.782608695597</v>
          </cell>
          <cell r="S8482">
            <v>184000</v>
          </cell>
          <cell r="T8482">
            <v>44765.217391304272</v>
          </cell>
          <cell r="U8482">
            <v>194765.21739130426</v>
          </cell>
          <cell r="V8482">
            <v>194700</v>
          </cell>
          <cell r="W8482">
            <v>7790.6086956521704</v>
          </cell>
          <cell r="X8482">
            <v>202555.82608695643</v>
          </cell>
        </row>
        <row r="8483">
          <cell r="E8483" t="str">
            <v>37.1E04.1703</v>
          </cell>
          <cell r="F8483" t="str">
            <v>24. VI SINH</v>
          </cell>
          <cell r="G8483" t="str">
            <v>24.282</v>
          </cell>
          <cell r="H8483" t="str">
            <v>Fasciola (Sán lá gan lớn) Ab miễn dịch bán tự động</v>
          </cell>
          <cell r="I8483" t="str">
            <v>Fasciola (Sán lá gan lớn) Ab miễn dịch bán tự động</v>
          </cell>
          <cell r="J8483" t="str">
            <v>Fasciola (Sán lá gan lớn) Ab miễn dịch bán tự động</v>
          </cell>
          <cell r="K8483" t="str">
            <v>C</v>
          </cell>
          <cell r="M8483">
            <v>1719</v>
          </cell>
          <cell r="N8483">
            <v>1719</v>
          </cell>
          <cell r="P8483" t="str">
            <v>Salmonella Widal</v>
          </cell>
          <cell r="Q8483">
            <v>150000</v>
          </cell>
          <cell r="R8483">
            <v>34434.782608695597</v>
          </cell>
          <cell r="S8483">
            <v>184000</v>
          </cell>
          <cell r="T8483">
            <v>44765.217391304272</v>
          </cell>
          <cell r="U8483">
            <v>194765.21739130426</v>
          </cell>
          <cell r="V8483">
            <v>194700</v>
          </cell>
          <cell r="W8483">
            <v>7790.6086956521704</v>
          </cell>
          <cell r="X8483">
            <v>202555.82608695643</v>
          </cell>
        </row>
        <row r="8484">
          <cell r="E8484" t="str">
            <v>37.1E04.1703</v>
          </cell>
          <cell r="F8484" t="str">
            <v>24. VI SINH</v>
          </cell>
          <cell r="G8484" t="str">
            <v>24.283</v>
          </cell>
          <cell r="H8484" t="str">
            <v>Fasciola (Sán lá gan lớn) Ab miễn dịch tự động</v>
          </cell>
          <cell r="I8484" t="str">
            <v>Fasciola (Sán lá gan lớn) Ab miễn dịch tự động</v>
          </cell>
          <cell r="J8484" t="str">
            <v>Fasciola (Sán lá gan lớn) Ab miễn dịch tự động</v>
          </cell>
          <cell r="K8484" t="str">
            <v>B</v>
          </cell>
          <cell r="M8484">
            <v>1719</v>
          </cell>
          <cell r="N8484">
            <v>1719</v>
          </cell>
          <cell r="P8484" t="str">
            <v>Salmonella Widal</v>
          </cell>
          <cell r="Q8484">
            <v>150000</v>
          </cell>
          <cell r="R8484">
            <v>34434.782608695597</v>
          </cell>
          <cell r="S8484">
            <v>184000</v>
          </cell>
          <cell r="T8484">
            <v>44765.217391304272</v>
          </cell>
          <cell r="U8484">
            <v>194765.21739130426</v>
          </cell>
          <cell r="V8484">
            <v>194700</v>
          </cell>
          <cell r="W8484">
            <v>7790.6086956521704</v>
          </cell>
          <cell r="X8484">
            <v>202555.82608695643</v>
          </cell>
        </row>
        <row r="8485">
          <cell r="E8485" t="str">
            <v>37.1E04.1703</v>
          </cell>
          <cell r="F8485" t="str">
            <v>24. VI SINH</v>
          </cell>
          <cell r="G8485" t="str">
            <v>24.93</v>
          </cell>
          <cell r="H8485" t="str">
            <v>Salmonella Widal</v>
          </cell>
          <cell r="I8485" t="str">
            <v>Salmonella Widal</v>
          </cell>
          <cell r="J8485" t="str">
            <v>Salmonella Widal</v>
          </cell>
          <cell r="K8485" t="str">
            <v>C</v>
          </cell>
          <cell r="M8485">
            <v>1719</v>
          </cell>
          <cell r="N8485">
            <v>1719</v>
          </cell>
          <cell r="P8485" t="str">
            <v>Salmonella Widal</v>
          </cell>
          <cell r="Q8485">
            <v>150000</v>
          </cell>
          <cell r="R8485">
            <v>34434.782608695597</v>
          </cell>
          <cell r="S8485">
            <v>184000</v>
          </cell>
          <cell r="T8485">
            <v>44765.217391304272</v>
          </cell>
          <cell r="U8485">
            <v>194765.21739130426</v>
          </cell>
          <cell r="V8485">
            <v>194700</v>
          </cell>
          <cell r="W8485">
            <v>7790.6086956521704</v>
          </cell>
          <cell r="X8485">
            <v>202555.82608695643</v>
          </cell>
        </row>
        <row r="8486">
          <cell r="E8486" t="str">
            <v>37.1E04.1704</v>
          </cell>
          <cell r="F8486" t="str">
            <v>24. VI SINH</v>
          </cell>
          <cell r="G8486" t="str">
            <v>24.302</v>
          </cell>
          <cell r="H8486" t="str">
            <v>Toxoplasma Avidity</v>
          </cell>
          <cell r="I8486" t="str">
            <v>Toxoplasma Avidity</v>
          </cell>
          <cell r="J8486" t="str">
            <v>Toxoplasma Avidity</v>
          </cell>
          <cell r="K8486" t="str">
            <v>B</v>
          </cell>
          <cell r="M8486">
            <v>1720</v>
          </cell>
          <cell r="N8486">
            <v>1720</v>
          </cell>
          <cell r="P8486" t="str">
            <v>Toxoplasma Avidity</v>
          </cell>
          <cell r="Q8486">
            <v>220000</v>
          </cell>
          <cell r="R8486">
            <v>39130.434782608703</v>
          </cell>
          <cell r="S8486">
            <v>259000</v>
          </cell>
          <cell r="T8486">
            <v>50869.565217391311</v>
          </cell>
          <cell r="U8486">
            <v>270869.5652173913</v>
          </cell>
          <cell r="V8486">
            <v>270800</v>
          </cell>
          <cell r="W8486">
            <v>10834.782608695652</v>
          </cell>
          <cell r="X8486">
            <v>281704.34782608697</v>
          </cell>
        </row>
        <row r="8487">
          <cell r="E8487" t="str">
            <v>37.1E04.1705</v>
          </cell>
          <cell r="F8487" t="str">
            <v>24. VI SINH</v>
          </cell>
          <cell r="G8487" t="str">
            <v>24.300</v>
          </cell>
          <cell r="H8487" t="str">
            <v>Toxoplasma IgG miễn dịch bán tự động</v>
          </cell>
          <cell r="I8487" t="str">
            <v>Toxoplasma IgG miễn dịch bán tự động</v>
          </cell>
          <cell r="J8487" t="str">
            <v>Toxoplasma IgG miễn dịch bán tự động</v>
          </cell>
          <cell r="K8487" t="str">
            <v>C</v>
          </cell>
          <cell r="M8487">
            <v>1721</v>
          </cell>
          <cell r="N8487">
            <v>1721</v>
          </cell>
          <cell r="P8487" t="str">
            <v>Toxoplasma IgG miễn dịch bán tự động/ tự động</v>
          </cell>
          <cell r="Q8487">
            <v>100000</v>
          </cell>
          <cell r="R8487">
            <v>23478.260869565202</v>
          </cell>
          <cell r="S8487">
            <v>123000</v>
          </cell>
          <cell r="T8487">
            <v>30521.739130434762</v>
          </cell>
          <cell r="U8487">
            <v>130521.73913043475</v>
          </cell>
          <cell r="V8487">
            <v>130500</v>
          </cell>
          <cell r="W8487">
            <v>5220.8695652173901</v>
          </cell>
          <cell r="X8487">
            <v>135742.60869565213</v>
          </cell>
        </row>
        <row r="8488">
          <cell r="E8488" t="str">
            <v>37.1E04.1705</v>
          </cell>
          <cell r="F8488" t="str">
            <v>24. VI SINH</v>
          </cell>
          <cell r="G8488" t="str">
            <v>24.301</v>
          </cell>
          <cell r="H8488" t="str">
            <v>Toxoplasma IgG miễn dịch tự động</v>
          </cell>
          <cell r="I8488" t="str">
            <v>Toxoplasma IgG miễn dịch tự động</v>
          </cell>
          <cell r="J8488" t="str">
            <v>Toxoplasma IgG miễn dịch tự động</v>
          </cell>
          <cell r="K8488" t="str">
            <v>B</v>
          </cell>
          <cell r="M8488">
            <v>1721</v>
          </cell>
          <cell r="N8488">
            <v>1721</v>
          </cell>
          <cell r="P8488" t="str">
            <v>Toxoplasma IgG miễn dịch bán tự động/ tự động</v>
          </cell>
          <cell r="Q8488">
            <v>100000</v>
          </cell>
          <cell r="R8488">
            <v>23478.260869565202</v>
          </cell>
          <cell r="S8488">
            <v>123000</v>
          </cell>
          <cell r="T8488">
            <v>30521.739130434762</v>
          </cell>
          <cell r="U8488">
            <v>130521.73913043475</v>
          </cell>
          <cell r="V8488">
            <v>130500</v>
          </cell>
          <cell r="W8488">
            <v>5220.8695652173901</v>
          </cell>
          <cell r="X8488">
            <v>135742.60869565213</v>
          </cell>
        </row>
        <row r="8489">
          <cell r="E8489" t="str">
            <v>37.1E04.1706</v>
          </cell>
          <cell r="F8489" t="str">
            <v>24. VI SINH</v>
          </cell>
          <cell r="G8489" t="str">
            <v>24.298</v>
          </cell>
          <cell r="H8489" t="str">
            <v>Toxoplasma IgM miễn dịch bán tự động</v>
          </cell>
          <cell r="I8489" t="str">
            <v>Toxoplasma IgM miễn dịch bán tự động</v>
          </cell>
          <cell r="J8489" t="str">
            <v>Toxoplasma IgM miễn dịch bán tự động</v>
          </cell>
          <cell r="K8489" t="str">
            <v>C</v>
          </cell>
          <cell r="M8489">
            <v>1722</v>
          </cell>
          <cell r="N8489">
            <v>1722</v>
          </cell>
          <cell r="P8489" t="str">
            <v>Toxoplasma IgM miễn dịch bán tự động/ tự động</v>
          </cell>
          <cell r="Q8489">
            <v>100000</v>
          </cell>
          <cell r="R8489">
            <v>23478.260869565202</v>
          </cell>
          <cell r="S8489">
            <v>123000</v>
          </cell>
          <cell r="T8489">
            <v>30521.739130434762</v>
          </cell>
          <cell r="U8489">
            <v>130521.73913043475</v>
          </cell>
          <cell r="V8489">
            <v>130500</v>
          </cell>
          <cell r="W8489">
            <v>5220.8695652173901</v>
          </cell>
          <cell r="X8489">
            <v>135742.60869565213</v>
          </cell>
        </row>
        <row r="8490">
          <cell r="E8490" t="str">
            <v>37.1E04.1706</v>
          </cell>
          <cell r="F8490" t="str">
            <v>24. VI SINH</v>
          </cell>
          <cell r="G8490" t="str">
            <v>24.299</v>
          </cell>
          <cell r="H8490" t="str">
            <v>Toxoplasma IgM miễn dịch tự động</v>
          </cell>
          <cell r="I8490" t="str">
            <v>Toxoplasma IgM miễn dịch tự động</v>
          </cell>
          <cell r="J8490" t="str">
            <v>Toxoplasma IgM miễn dịch tự động</v>
          </cell>
          <cell r="K8490" t="str">
            <v>B</v>
          </cell>
          <cell r="M8490">
            <v>1722</v>
          </cell>
          <cell r="N8490">
            <v>1722</v>
          </cell>
          <cell r="P8490" t="str">
            <v>Toxoplasma IgM miễn dịch bán tự động/ tự động</v>
          </cell>
          <cell r="Q8490">
            <v>100000</v>
          </cell>
          <cell r="R8490">
            <v>23478.260869565202</v>
          </cell>
          <cell r="S8490">
            <v>123000</v>
          </cell>
          <cell r="T8490">
            <v>30521.739130434762</v>
          </cell>
          <cell r="U8490">
            <v>130521.73913043475</v>
          </cell>
          <cell r="V8490">
            <v>130500</v>
          </cell>
          <cell r="W8490">
            <v>5220.8695652173901</v>
          </cell>
          <cell r="X8490">
            <v>135742.60869565213</v>
          </cell>
        </row>
        <row r="8491">
          <cell r="E8491" t="str">
            <v>37.8B00.0213</v>
          </cell>
          <cell r="F8491" t="str">
            <v>03. NHI KHOA</v>
          </cell>
          <cell r="G8491" t="str">
            <v>3.2372</v>
          </cell>
          <cell r="H8491" t="str">
            <v>Tiêm corticoide vào khớp</v>
          </cell>
          <cell r="I8491" t="str">
            <v>Tiêm corticoide vào khớp</v>
          </cell>
          <cell r="J8491" t="str">
            <v>Tiêm corticoide vào khớp</v>
          </cell>
          <cell r="K8491" t="str">
            <v>B</v>
          </cell>
          <cell r="L8491" t="str">
            <v>T1</v>
          </cell>
          <cell r="M8491">
            <v>220</v>
          </cell>
          <cell r="N8491">
            <v>220</v>
          </cell>
          <cell r="O8491" t="str">
            <v>Chưa bao gồm thuốc tiêm.</v>
          </cell>
          <cell r="P8491" t="str">
            <v>Tiêm khớp</v>
          </cell>
          <cell r="Q8491">
            <v>69000</v>
          </cell>
          <cell r="R8491">
            <v>27234.782608695699</v>
          </cell>
          <cell r="S8491">
            <v>96200</v>
          </cell>
          <cell r="T8491">
            <v>35405.21739130441</v>
          </cell>
          <cell r="U8491">
            <v>104405.21739130441</v>
          </cell>
          <cell r="V8491">
            <v>104400</v>
          </cell>
          <cell r="W8491">
            <v>4176.2086956521762</v>
          </cell>
          <cell r="X8491">
            <v>108581.42608695659</v>
          </cell>
        </row>
        <row r="8492">
          <cell r="E8492" t="str">
            <v>37.8B00.0214</v>
          </cell>
          <cell r="F8492" t="str">
            <v>03. NHI KHOA</v>
          </cell>
          <cell r="G8492" t="str">
            <v>3.2372</v>
          </cell>
          <cell r="H8492" t="str">
            <v>Tiêm corticoide vào khớp</v>
          </cell>
          <cell r="I8492" t="str">
            <v>Tiêm corticoide vào khớp [dưới siêu âm]</v>
          </cell>
          <cell r="J8492" t="str">
            <v>Tiêm corticoide vào khớp</v>
          </cell>
          <cell r="K8492" t="str">
            <v>B</v>
          </cell>
          <cell r="L8492" t="str">
            <v>T1</v>
          </cell>
          <cell r="M8492">
            <v>221</v>
          </cell>
          <cell r="N8492">
            <v>221</v>
          </cell>
          <cell r="O8492" t="str">
            <v>Chưa bao gồm thuốc tiêm.</v>
          </cell>
          <cell r="P8492" t="str">
            <v>Tiêm khớp dưới hướng dẫn của siêu âm</v>
          </cell>
          <cell r="Q8492">
            <v>104000</v>
          </cell>
          <cell r="R8492">
            <v>34434.782608695597</v>
          </cell>
          <cell r="S8492">
            <v>138000</v>
          </cell>
          <cell r="T8492">
            <v>44765.217391304272</v>
          </cell>
          <cell r="U8492">
            <v>148765.21739130426</v>
          </cell>
          <cell r="V8492">
            <v>148700</v>
          </cell>
          <cell r="W8492">
            <v>5950.6086956521704</v>
          </cell>
          <cell r="X8492">
            <v>154715.82608695643</v>
          </cell>
        </row>
        <row r="8493">
          <cell r="E8493" t="str">
            <v>37.8D07.0856</v>
          </cell>
          <cell r="F8493" t="str">
            <v>03. NHI KHOA</v>
          </cell>
          <cell r="G8493" t="str">
            <v>3.1682</v>
          </cell>
          <cell r="H8493" t="str">
            <v>Tiêm dưới kết mạc</v>
          </cell>
          <cell r="I8493" t="str">
            <v>Tiêm dưới kết mạc</v>
          </cell>
          <cell r="J8493" t="str">
            <v>Tiêm dưới kết mạc</v>
          </cell>
          <cell r="K8493" t="str">
            <v>C</v>
          </cell>
          <cell r="L8493" t="str">
            <v>T2</v>
          </cell>
          <cell r="M8493">
            <v>866</v>
          </cell>
          <cell r="N8493">
            <v>866</v>
          </cell>
          <cell r="O8493" t="str">
            <v>Chưa bao gồm thuốc.</v>
          </cell>
          <cell r="P8493" t="str">
            <v xml:space="preserve">Tiêm dưới kết mạc một mắt </v>
          </cell>
          <cell r="Q8493">
            <v>34500</v>
          </cell>
          <cell r="R8493">
            <v>15808.695652173899</v>
          </cell>
          <cell r="S8493">
            <v>50300</v>
          </cell>
          <cell r="T8493">
            <v>20551.30434782607</v>
          </cell>
          <cell r="U8493">
            <v>55051.304347826066</v>
          </cell>
          <cell r="V8493">
            <v>55000</v>
          </cell>
          <cell r="W8493">
            <v>2202.0521739130427</v>
          </cell>
          <cell r="X8493">
            <v>57253.356521739108</v>
          </cell>
        </row>
        <row r="8494">
          <cell r="E8494" t="str">
            <v>37.8D07.0856</v>
          </cell>
          <cell r="F8494" t="str">
            <v>14. MẮT</v>
          </cell>
          <cell r="G8494" t="str">
            <v>14.193</v>
          </cell>
          <cell r="H8494" t="str">
            <v>Tiêm dưới kết mạc</v>
          </cell>
          <cell r="I8494" t="str">
            <v>Tiêm dưới kết mạc</v>
          </cell>
          <cell r="J8494" t="str">
            <v>Tiêm dưới kết mạc</v>
          </cell>
          <cell r="K8494" t="str">
            <v>C</v>
          </cell>
          <cell r="L8494" t="str">
            <v>T2</v>
          </cell>
          <cell r="M8494">
            <v>866</v>
          </cell>
          <cell r="N8494">
            <v>866</v>
          </cell>
          <cell r="O8494" t="str">
            <v>Chưa bao gồm thuốc.</v>
          </cell>
          <cell r="P8494" t="str">
            <v xml:space="preserve">Tiêm dưới kết mạc một mắt </v>
          </cell>
          <cell r="Q8494">
            <v>34500</v>
          </cell>
          <cell r="R8494">
            <v>15808.695652173899</v>
          </cell>
          <cell r="S8494">
            <v>50300</v>
          </cell>
          <cell r="T8494">
            <v>20551.30434782607</v>
          </cell>
          <cell r="U8494">
            <v>55051.304347826066</v>
          </cell>
          <cell r="V8494">
            <v>55000</v>
          </cell>
          <cell r="W8494">
            <v>2202.0521739130427</v>
          </cell>
          <cell r="X8494">
            <v>57253.356521739108</v>
          </cell>
        </row>
        <row r="8495">
          <cell r="E8495" t="str">
            <v>37.1E04.1712</v>
          </cell>
          <cell r="F8495" t="str">
            <v>24. VI SINH</v>
          </cell>
          <cell r="G8495" t="str">
            <v>24.16</v>
          </cell>
          <cell r="H8495" t="str">
            <v>Vi hệ đường ruột</v>
          </cell>
          <cell r="I8495" t="str">
            <v>Vi hệ đường ruột</v>
          </cell>
          <cell r="J8495" t="str">
            <v>Vi hệ đường ruột</v>
          </cell>
          <cell r="K8495" t="str">
            <v>D</v>
          </cell>
          <cell r="M8495">
            <v>1728</v>
          </cell>
          <cell r="N8495">
            <v>1728</v>
          </cell>
          <cell r="P8495" t="str">
            <v>Vi hệ đường ruột</v>
          </cell>
          <cell r="Q8495">
            <v>25000</v>
          </cell>
          <cell r="R8495">
            <v>5791.3043478260897</v>
          </cell>
          <cell r="S8495">
            <v>30700</v>
          </cell>
          <cell r="T8495">
            <v>7528.6956521739166</v>
          </cell>
          <cell r="U8495">
            <v>32528.695652173916</v>
          </cell>
          <cell r="V8495">
            <v>32500</v>
          </cell>
          <cell r="W8495">
            <v>1301.1478260869567</v>
          </cell>
          <cell r="X8495">
            <v>33829.843478260875</v>
          </cell>
        </row>
        <row r="8496">
          <cell r="E8496" t="str">
            <v>37.1E04.1713</v>
          </cell>
          <cell r="F8496" t="str">
            <v>24. VI SINH</v>
          </cell>
          <cell r="G8496" t="str">
            <v>24.64</v>
          </cell>
          <cell r="H8496" t="str">
            <v>Chlamydia PCR</v>
          </cell>
          <cell r="I8496" t="str">
            <v>Chlamydia PCR</v>
          </cell>
          <cell r="J8496" t="str">
            <v>Chlamydia PCR</v>
          </cell>
          <cell r="K8496" t="str">
            <v>B</v>
          </cell>
          <cell r="M8496">
            <v>1729</v>
          </cell>
          <cell r="N8496">
            <v>1729</v>
          </cell>
          <cell r="P8496" t="str">
            <v xml:space="preserve">Vi khuẩn khẳng định </v>
          </cell>
          <cell r="Q8496">
            <v>400000</v>
          </cell>
          <cell r="R8496">
            <v>78260.869565217406</v>
          </cell>
          <cell r="S8496">
            <v>478000</v>
          </cell>
          <cell r="T8496">
            <v>101739.13043478262</v>
          </cell>
          <cell r="U8496">
            <v>501739.13043478259</v>
          </cell>
          <cell r="V8496">
            <v>501700</v>
          </cell>
          <cell r="W8496">
            <v>20069.565217391304</v>
          </cell>
          <cell r="X8496">
            <v>521808.69565217389</v>
          </cell>
        </row>
        <row r="8497">
          <cell r="E8497" t="str">
            <v>37.1E04.1713</v>
          </cell>
          <cell r="F8497" t="str">
            <v>24. VI SINH</v>
          </cell>
          <cell r="G8497" t="str">
            <v>24.51</v>
          </cell>
          <cell r="H8497" t="str">
            <v>Neisseria gonorrhoeae PCR</v>
          </cell>
          <cell r="I8497" t="str">
            <v>Neisseria gonorrhoeae PCR</v>
          </cell>
          <cell r="J8497" t="str">
            <v>Neisseria gonorrhoeae PCR</v>
          </cell>
          <cell r="K8497" t="str">
            <v>B</v>
          </cell>
          <cell r="M8497">
            <v>1729</v>
          </cell>
          <cell r="N8497">
            <v>1729</v>
          </cell>
          <cell r="P8497" t="str">
            <v xml:space="preserve">Vi khuẩn khẳng định </v>
          </cell>
          <cell r="Q8497">
            <v>400000</v>
          </cell>
          <cell r="R8497">
            <v>78260.869565217406</v>
          </cell>
          <cell r="S8497">
            <v>478000</v>
          </cell>
          <cell r="T8497">
            <v>101739.13043478262</v>
          </cell>
          <cell r="U8497">
            <v>501739.13043478259</v>
          </cell>
          <cell r="V8497">
            <v>501700</v>
          </cell>
          <cell r="W8497">
            <v>20069.565217391304</v>
          </cell>
          <cell r="X8497">
            <v>521808.69565217389</v>
          </cell>
        </row>
        <row r="8498">
          <cell r="E8498" t="str">
            <v>37.1E04.1713</v>
          </cell>
          <cell r="F8498" t="str">
            <v>24. VI SINH</v>
          </cell>
          <cell r="G8498" t="str">
            <v>24.11</v>
          </cell>
          <cell r="H8498" t="str">
            <v>Vi khuẩn khẳng định</v>
          </cell>
          <cell r="I8498" t="str">
            <v>Vi khuẩn khẳng định</v>
          </cell>
          <cell r="J8498" t="str">
            <v>Vi khuẩn khẳng định</v>
          </cell>
          <cell r="K8498" t="str">
            <v>B</v>
          </cell>
          <cell r="M8498">
            <v>1729</v>
          </cell>
          <cell r="N8498">
            <v>1729</v>
          </cell>
          <cell r="P8498" t="str">
            <v xml:space="preserve">Vi khuẩn khẳng định </v>
          </cell>
          <cell r="Q8498">
            <v>400000</v>
          </cell>
          <cell r="R8498">
            <v>78260.869565217406</v>
          </cell>
          <cell r="S8498">
            <v>478000</v>
          </cell>
          <cell r="T8498">
            <v>101739.13043478262</v>
          </cell>
          <cell r="U8498">
            <v>501739.13043478259</v>
          </cell>
          <cell r="V8498">
            <v>501700</v>
          </cell>
          <cell r="W8498">
            <v>20069.565217391304</v>
          </cell>
          <cell r="X8498">
            <v>521808.69565217389</v>
          </cell>
        </row>
        <row r="8499">
          <cell r="E8499" t="str">
            <v>37.1E04.1714</v>
          </cell>
          <cell r="F8499" t="str">
            <v>24. VI SINH</v>
          </cell>
          <cell r="G8499" t="str">
            <v>24.17</v>
          </cell>
          <cell r="H8499" t="str">
            <v>AFB trực tiếp nhuộm Ziehl-Neelsen</v>
          </cell>
          <cell r="I8499" t="str">
            <v>AFB trực tiếp nhuộm Ziehl-Neelsen</v>
          </cell>
          <cell r="J8499" t="str">
            <v>AFB trực tiếp nhuộm Ziehl-Neelsen</v>
          </cell>
          <cell r="K8499" t="str">
            <v>D</v>
          </cell>
          <cell r="M8499">
            <v>1730</v>
          </cell>
          <cell r="N8499">
            <v>1730</v>
          </cell>
          <cell r="P8499" t="str">
            <v xml:space="preserve">Vi khuẩn nhuộm soi </v>
          </cell>
          <cell r="Q8499">
            <v>57000</v>
          </cell>
          <cell r="R8499">
            <v>13304.347826087</v>
          </cell>
          <cell r="S8499">
            <v>70300</v>
          </cell>
          <cell r="T8499">
            <v>17295.652173913099</v>
          </cell>
          <cell r="U8499">
            <v>74295.652173913099</v>
          </cell>
          <cell r="V8499">
            <v>74200</v>
          </cell>
          <cell r="W8499">
            <v>2971.8260869565238</v>
          </cell>
          <cell r="X8499">
            <v>77267.478260869626</v>
          </cell>
        </row>
        <row r="8500">
          <cell r="E8500" t="str">
            <v>37.1E04.1714</v>
          </cell>
          <cell r="F8500" t="str">
            <v>24. VI SINH</v>
          </cell>
          <cell r="G8500" t="str">
            <v>24.72</v>
          </cell>
          <cell r="H8500" t="str">
            <v>Helicobacter pylori nhuộm soi</v>
          </cell>
          <cell r="I8500" t="str">
            <v>Helicobacter pylori nhuộm soi</v>
          </cell>
          <cell r="J8500" t="str">
            <v>Helicobacter pylori nhuộm soi</v>
          </cell>
          <cell r="K8500" t="str">
            <v>B</v>
          </cell>
          <cell r="M8500">
            <v>1730</v>
          </cell>
          <cell r="N8500">
            <v>1730</v>
          </cell>
          <cell r="P8500" t="str">
            <v xml:space="preserve">Vi khuẩn nhuộm soi </v>
          </cell>
          <cell r="Q8500">
            <v>57000</v>
          </cell>
          <cell r="R8500">
            <v>13304.347826087</v>
          </cell>
          <cell r="S8500">
            <v>70300</v>
          </cell>
          <cell r="T8500">
            <v>17295.652173913099</v>
          </cell>
          <cell r="U8500">
            <v>74295.652173913099</v>
          </cell>
          <cell r="V8500">
            <v>74200</v>
          </cell>
          <cell r="W8500">
            <v>2971.8260869565238</v>
          </cell>
          <cell r="X8500">
            <v>77267.478260869626</v>
          </cell>
        </row>
        <row r="8501">
          <cell r="E8501" t="str">
            <v>37.1E04.1714</v>
          </cell>
          <cell r="F8501" t="str">
            <v>24. VI SINH</v>
          </cell>
          <cell r="G8501" t="str">
            <v>24.41</v>
          </cell>
          <cell r="H8501" t="str">
            <v>Mycobacterium leprae mảnh sinh thiết</v>
          </cell>
          <cell r="I8501" t="str">
            <v>Mycobacterium leprae mảnh sinh thiết</v>
          </cell>
          <cell r="J8501" t="str">
            <v>Mycobacterium leprae mảnh sinh thiết</v>
          </cell>
          <cell r="K8501" t="str">
            <v>B</v>
          </cell>
          <cell r="M8501">
            <v>1730</v>
          </cell>
          <cell r="N8501">
            <v>1730</v>
          </cell>
          <cell r="P8501" t="str">
            <v xml:space="preserve">Vi khuẩn nhuộm soi </v>
          </cell>
          <cell r="Q8501">
            <v>57000</v>
          </cell>
          <cell r="R8501">
            <v>13304.347826087</v>
          </cell>
          <cell r="S8501">
            <v>70300</v>
          </cell>
          <cell r="T8501">
            <v>17295.652173913099</v>
          </cell>
          <cell r="U8501">
            <v>74295.652173913099</v>
          </cell>
          <cell r="V8501">
            <v>74200</v>
          </cell>
          <cell r="W8501">
            <v>2971.8260869565238</v>
          </cell>
          <cell r="X8501">
            <v>77267.478260869626</v>
          </cell>
        </row>
        <row r="8502">
          <cell r="E8502" t="str">
            <v>37.1E04.1714</v>
          </cell>
          <cell r="F8502" t="str">
            <v>24. VI SINH</v>
          </cell>
          <cell r="G8502" t="str">
            <v>24.39</v>
          </cell>
          <cell r="H8502" t="str">
            <v>Mycobacterium leprae nhuộm soi</v>
          </cell>
          <cell r="I8502" t="str">
            <v>Mycobacterium leprae nhuộm soi</v>
          </cell>
          <cell r="J8502" t="str">
            <v>Mycobacterium leprae nhuộm soi</v>
          </cell>
          <cell r="K8502" t="str">
            <v>C</v>
          </cell>
          <cell r="M8502">
            <v>1730</v>
          </cell>
          <cell r="N8502">
            <v>1730</v>
          </cell>
          <cell r="P8502" t="str">
            <v xml:space="preserve">Vi khuẩn nhuộm soi </v>
          </cell>
          <cell r="Q8502">
            <v>57000</v>
          </cell>
          <cell r="R8502">
            <v>13304.347826087</v>
          </cell>
          <cell r="S8502">
            <v>70300</v>
          </cell>
          <cell r="T8502">
            <v>17295.652173913099</v>
          </cell>
          <cell r="U8502">
            <v>74295.652173913099</v>
          </cell>
          <cell r="V8502">
            <v>74200</v>
          </cell>
          <cell r="W8502">
            <v>2971.8260869565238</v>
          </cell>
          <cell r="X8502">
            <v>77267.478260869626</v>
          </cell>
        </row>
        <row r="8503">
          <cell r="E8503" t="str">
            <v>37.1E04.1714</v>
          </cell>
          <cell r="F8503" t="str">
            <v>24. VI SINH</v>
          </cell>
          <cell r="G8503" t="str">
            <v>24.49</v>
          </cell>
          <cell r="H8503" t="str">
            <v>Neisseria gonorrhoeae nhuộm soi</v>
          </cell>
          <cell r="I8503" t="str">
            <v>Neisseria gonorrhoeae nhuộm soi</v>
          </cell>
          <cell r="J8503" t="str">
            <v>Neisseria gonorrhoeae nhuộm soi</v>
          </cell>
          <cell r="K8503" t="str">
            <v>D</v>
          </cell>
          <cell r="M8503">
            <v>1730</v>
          </cell>
          <cell r="N8503">
            <v>1730</v>
          </cell>
          <cell r="P8503" t="str">
            <v xml:space="preserve">Vi khuẩn nhuộm soi </v>
          </cell>
          <cell r="Q8503">
            <v>57000</v>
          </cell>
          <cell r="R8503">
            <v>13304.347826087</v>
          </cell>
          <cell r="S8503">
            <v>70300</v>
          </cell>
          <cell r="T8503">
            <v>17295.652173913099</v>
          </cell>
          <cell r="U8503">
            <v>74295.652173913099</v>
          </cell>
          <cell r="V8503">
            <v>74200</v>
          </cell>
          <cell r="W8503">
            <v>2971.8260869565238</v>
          </cell>
          <cell r="X8503">
            <v>77267.478260869626</v>
          </cell>
        </row>
        <row r="8504">
          <cell r="E8504" t="str">
            <v>37.1E04.1714</v>
          </cell>
          <cell r="F8504" t="str">
            <v>24. VI SINH</v>
          </cell>
          <cell r="G8504" t="str">
            <v>24.56</v>
          </cell>
          <cell r="H8504" t="str">
            <v>Neisseria meningitidis nhuộm soi</v>
          </cell>
          <cell r="I8504" t="str">
            <v>Neisseria meningitidis nhuộm soi</v>
          </cell>
          <cell r="J8504" t="str">
            <v>Neisseria meningitidis nhuộm soi</v>
          </cell>
          <cell r="K8504" t="str">
            <v>D</v>
          </cell>
          <cell r="M8504">
            <v>1730</v>
          </cell>
          <cell r="N8504">
            <v>1730</v>
          </cell>
          <cell r="P8504" t="str">
            <v xml:space="preserve">Vi khuẩn nhuộm soi </v>
          </cell>
          <cell r="Q8504">
            <v>57000</v>
          </cell>
          <cell r="R8504">
            <v>13304.347826087</v>
          </cell>
          <cell r="S8504">
            <v>70300</v>
          </cell>
          <cell r="T8504">
            <v>17295.652173913099</v>
          </cell>
          <cell r="U8504">
            <v>74295.652173913099</v>
          </cell>
          <cell r="V8504">
            <v>74200</v>
          </cell>
          <cell r="W8504">
            <v>2971.8260869565238</v>
          </cell>
          <cell r="X8504">
            <v>77267.478260869626</v>
          </cell>
        </row>
        <row r="8505">
          <cell r="E8505" t="str">
            <v>37.1E04.1714</v>
          </cell>
          <cell r="F8505" t="str">
            <v>24. VI SINH</v>
          </cell>
          <cell r="G8505" t="str">
            <v>24.96</v>
          </cell>
          <cell r="H8505" t="str">
            <v>Treponema pallidum nhuộm soi</v>
          </cell>
          <cell r="I8505" t="str">
            <v>Treponema pallidum nhuộm soi</v>
          </cell>
          <cell r="J8505" t="str">
            <v>Treponema pallidum nhuộm soi</v>
          </cell>
          <cell r="K8505" t="str">
            <v>C</v>
          </cell>
          <cell r="M8505">
            <v>1730</v>
          </cell>
          <cell r="N8505">
            <v>1730</v>
          </cell>
          <cell r="P8505" t="str">
            <v xml:space="preserve">Vi khuẩn nhuộm soi </v>
          </cell>
          <cell r="Q8505">
            <v>57000</v>
          </cell>
          <cell r="R8505">
            <v>13304.347826087</v>
          </cell>
          <cell r="S8505">
            <v>70300</v>
          </cell>
          <cell r="T8505">
            <v>17295.652173913099</v>
          </cell>
          <cell r="U8505">
            <v>74295.652173913099</v>
          </cell>
          <cell r="V8505">
            <v>74200</v>
          </cell>
          <cell r="W8505">
            <v>2971.8260869565238</v>
          </cell>
          <cell r="X8505">
            <v>77267.478260869626</v>
          </cell>
        </row>
        <row r="8506">
          <cell r="E8506" t="str">
            <v>37.1E04.1714</v>
          </cell>
          <cell r="F8506" t="str">
            <v>24. VI SINH</v>
          </cell>
          <cell r="G8506" t="str">
            <v>24.95</v>
          </cell>
          <cell r="H8506" t="str">
            <v>Treponema pallidum soi tươi</v>
          </cell>
          <cell r="I8506" t="str">
            <v>Treponema pallidum soi tươi</v>
          </cell>
          <cell r="J8506" t="str">
            <v>Treponema pallidum soi tươi</v>
          </cell>
          <cell r="K8506" t="str">
            <v>D</v>
          </cell>
          <cell r="M8506">
            <v>1730</v>
          </cell>
          <cell r="N8506">
            <v>1730</v>
          </cell>
          <cell r="P8506" t="str">
            <v xml:space="preserve">Vi khuẩn nhuộm soi </v>
          </cell>
          <cell r="Q8506">
            <v>57000</v>
          </cell>
          <cell r="R8506">
            <v>13304.347826087</v>
          </cell>
          <cell r="S8506">
            <v>70300</v>
          </cell>
          <cell r="T8506">
            <v>17295.652173913099</v>
          </cell>
          <cell r="U8506">
            <v>74295.652173913099</v>
          </cell>
          <cell r="V8506">
            <v>74200</v>
          </cell>
          <cell r="W8506">
            <v>2971.8260869565238</v>
          </cell>
          <cell r="X8506">
            <v>77267.478260869626</v>
          </cell>
        </row>
        <row r="8507">
          <cell r="E8507" t="str">
            <v>37.1E04.1714</v>
          </cell>
          <cell r="F8507" t="str">
            <v>24. VI SINH</v>
          </cell>
          <cell r="G8507" t="str">
            <v>24.1</v>
          </cell>
          <cell r="H8507" t="str">
            <v>Vi khuẩn nhuộm soi</v>
          </cell>
          <cell r="I8507" t="str">
            <v>Vi khuẩn nhuộm soi</v>
          </cell>
          <cell r="J8507" t="str">
            <v>Vi khuẩn nhuộm soi</v>
          </cell>
          <cell r="K8507" t="str">
            <v>D</v>
          </cell>
          <cell r="M8507">
            <v>1730</v>
          </cell>
          <cell r="N8507">
            <v>1730</v>
          </cell>
          <cell r="P8507" t="str">
            <v xml:space="preserve">Vi khuẩn nhuộm soi </v>
          </cell>
          <cell r="Q8507">
            <v>57000</v>
          </cell>
          <cell r="R8507">
            <v>13304.347826087</v>
          </cell>
          <cell r="S8507">
            <v>70300</v>
          </cell>
          <cell r="T8507">
            <v>17295.652173913099</v>
          </cell>
          <cell r="U8507">
            <v>74295.652173913099</v>
          </cell>
          <cell r="V8507">
            <v>74200</v>
          </cell>
          <cell r="W8507">
            <v>2971.8260869565238</v>
          </cell>
          <cell r="X8507">
            <v>77267.478260869626</v>
          </cell>
        </row>
        <row r="8508">
          <cell r="E8508" t="str">
            <v>37.1E04.1714</v>
          </cell>
          <cell r="F8508" t="str">
            <v>24. VI SINH</v>
          </cell>
          <cell r="G8508" t="str">
            <v>24.43</v>
          </cell>
          <cell r="H8508" t="str">
            <v>Vibrio cholerae nhuộm soi</v>
          </cell>
          <cell r="I8508" t="str">
            <v>Vibrio cholerae nhuộm soi</v>
          </cell>
          <cell r="J8508" t="str">
            <v>Vibrio cholerae nhuộm soi</v>
          </cell>
          <cell r="K8508" t="str">
            <v>D</v>
          </cell>
          <cell r="M8508">
            <v>1730</v>
          </cell>
          <cell r="N8508">
            <v>1730</v>
          </cell>
          <cell r="P8508" t="str">
            <v xml:space="preserve">Vi khuẩn nhuộm soi </v>
          </cell>
          <cell r="Q8508">
            <v>57000</v>
          </cell>
          <cell r="R8508">
            <v>13304.347826087</v>
          </cell>
          <cell r="S8508">
            <v>70300</v>
          </cell>
          <cell r="T8508">
            <v>17295.652173913099</v>
          </cell>
          <cell r="U8508">
            <v>74295.652173913099</v>
          </cell>
          <cell r="V8508">
            <v>74200</v>
          </cell>
          <cell r="W8508">
            <v>2971.8260869565238</v>
          </cell>
          <cell r="X8508">
            <v>77267.478260869626</v>
          </cell>
        </row>
        <row r="8509">
          <cell r="E8509" t="str">
            <v>37.1E04.1714</v>
          </cell>
          <cell r="F8509" t="str">
            <v>24. VI SINH</v>
          </cell>
          <cell r="G8509" t="str">
            <v>24.42</v>
          </cell>
          <cell r="H8509" t="str">
            <v>Vibrio cholerae soi tươi</v>
          </cell>
          <cell r="I8509" t="str">
            <v>Vibrio cholerae soi tươi</v>
          </cell>
          <cell r="J8509" t="str">
            <v>Vibrio cholerae soi tươi</v>
          </cell>
          <cell r="K8509" t="str">
            <v>D</v>
          </cell>
          <cell r="M8509">
            <v>1730</v>
          </cell>
          <cell r="N8509">
            <v>1730</v>
          </cell>
          <cell r="P8509" t="str">
            <v xml:space="preserve">Vi khuẩn nhuộm soi </v>
          </cell>
          <cell r="Q8509">
            <v>57000</v>
          </cell>
          <cell r="R8509">
            <v>13304.347826087</v>
          </cell>
          <cell r="S8509">
            <v>70300</v>
          </cell>
          <cell r="T8509">
            <v>17295.652173913099</v>
          </cell>
          <cell r="U8509">
            <v>74295.652173913099</v>
          </cell>
          <cell r="V8509">
            <v>74200</v>
          </cell>
          <cell r="W8509">
            <v>2971.8260869565238</v>
          </cell>
          <cell r="X8509">
            <v>77267.478260869626</v>
          </cell>
        </row>
        <row r="8510">
          <cell r="E8510" t="str">
            <v>37.1E04.1715</v>
          </cell>
          <cell r="F8510" t="str">
            <v>24. VI SINH</v>
          </cell>
          <cell r="G8510" t="str">
            <v>24.3</v>
          </cell>
          <cell r="H8510" t="str">
            <v>Vi khuẩn nuôi cấy và định danh phương pháp thông thường</v>
          </cell>
          <cell r="I8510" t="str">
            <v>Vi khuẩn nuôi cấy và định danh phương pháp thông thường</v>
          </cell>
          <cell r="J8510" t="str">
            <v>Vi khuẩn nuôi cấy và định danh phương pháp thông thường</v>
          </cell>
          <cell r="K8510" t="str">
            <v>C</v>
          </cell>
          <cell r="M8510">
            <v>1731</v>
          </cell>
          <cell r="N8510">
            <v>1731</v>
          </cell>
          <cell r="P8510" t="str">
            <v>Vi khuẩn nuôi cấy định danh phương pháp thông thường</v>
          </cell>
          <cell r="Q8510">
            <v>200000</v>
          </cell>
          <cell r="R8510">
            <v>46956.521739130403</v>
          </cell>
          <cell r="S8510">
            <v>246000</v>
          </cell>
          <cell r="T8510">
            <v>61043.478260869524</v>
          </cell>
          <cell r="U8510">
            <v>261043.47826086951</v>
          </cell>
          <cell r="V8510">
            <v>261000</v>
          </cell>
          <cell r="W8510">
            <v>10441.73913043478</v>
          </cell>
          <cell r="X8510">
            <v>271485.21739130426</v>
          </cell>
        </row>
        <row r="8511">
          <cell r="E8511" t="str">
            <v>37.1E04.1716</v>
          </cell>
          <cell r="F8511" t="str">
            <v>24. VI SINH</v>
          </cell>
          <cell r="G8511" t="str">
            <v>24.87</v>
          </cell>
          <cell r="H8511" t="str">
            <v>Mycoplasma hominis nuôi cấy, định danh và kháng thuốc</v>
          </cell>
          <cell r="I8511" t="str">
            <v>Mycoplasma hominis nuôi cấy, định danh và kháng thuốc</v>
          </cell>
          <cell r="J8511" t="str">
            <v>Mycoplasma hominis nuôi cấy, định danh và kháng thuốc</v>
          </cell>
          <cell r="K8511" t="str">
            <v>B</v>
          </cell>
          <cell r="M8511">
            <v>1732</v>
          </cell>
          <cell r="N8511">
            <v>1732</v>
          </cell>
          <cell r="P8511" t="str">
            <v xml:space="preserve">Vi khuẩn nuôi cấy và định danh hệ thống tự động </v>
          </cell>
          <cell r="Q8511">
            <v>250000</v>
          </cell>
          <cell r="R8511">
            <v>57913.043478260901</v>
          </cell>
          <cell r="S8511">
            <v>307000</v>
          </cell>
          <cell r="T8511">
            <v>75286.956521739165</v>
          </cell>
          <cell r="U8511">
            <v>325286.95652173914</v>
          </cell>
          <cell r="V8511">
            <v>325200</v>
          </cell>
          <cell r="W8511">
            <v>13011.478260869566</v>
          </cell>
          <cell r="X8511">
            <v>338298.4347826087</v>
          </cell>
        </row>
        <row r="8512">
          <cell r="E8512" t="str">
            <v>37.1E04.1716</v>
          </cell>
          <cell r="F8512" t="str">
            <v>24. VI SINH</v>
          </cell>
          <cell r="G8512" t="str">
            <v>24.50</v>
          </cell>
          <cell r="H8512" t="str">
            <v>Neisseria gonorrhoeae nuôi cấy, định danh và kháng thuốc</v>
          </cell>
          <cell r="I8512" t="str">
            <v>Neisseria gonorrhoeae nuôi cấy, định danh và kháng thuốc</v>
          </cell>
          <cell r="J8512" t="str">
            <v>Neisseria gonorrhoeae nuôi cấy, định danh và kháng thuốc</v>
          </cell>
          <cell r="K8512" t="str">
            <v>B</v>
          </cell>
          <cell r="M8512">
            <v>1732</v>
          </cell>
          <cell r="N8512">
            <v>1732</v>
          </cell>
          <cell r="P8512" t="str">
            <v xml:space="preserve">Vi khuẩn nuôi cấy và định danh hệ thống tự động </v>
          </cell>
          <cell r="Q8512">
            <v>250000</v>
          </cell>
          <cell r="R8512">
            <v>57913.043478260901</v>
          </cell>
          <cell r="S8512">
            <v>307000</v>
          </cell>
          <cell r="T8512">
            <v>75286.956521739165</v>
          </cell>
          <cell r="U8512">
            <v>325286.95652173914</v>
          </cell>
          <cell r="V8512">
            <v>325200</v>
          </cell>
          <cell r="W8512">
            <v>13011.478260869566</v>
          </cell>
          <cell r="X8512">
            <v>338298.4347826087</v>
          </cell>
        </row>
        <row r="8513">
          <cell r="E8513" t="str">
            <v>37.1E04.1716</v>
          </cell>
          <cell r="F8513" t="str">
            <v>24. VI SINH</v>
          </cell>
          <cell r="G8513" t="str">
            <v>24.57</v>
          </cell>
          <cell r="H8513" t="str">
            <v>Neisseria meningitidis nuôi cấy, định danh và kháng thuốc</v>
          </cell>
          <cell r="I8513" t="str">
            <v>Neisseria meningitidis nuôi cấy, định danh và kháng thuốc</v>
          </cell>
          <cell r="J8513" t="str">
            <v>Neisseria meningitidis nuôi cấy, định danh và kháng thuốc</v>
          </cell>
          <cell r="K8513" t="str">
            <v>B</v>
          </cell>
          <cell r="M8513">
            <v>1732</v>
          </cell>
          <cell r="N8513">
            <v>1732</v>
          </cell>
          <cell r="P8513" t="str">
            <v xml:space="preserve">Vi khuẩn nuôi cấy và định danh hệ thống tự động </v>
          </cell>
          <cell r="Q8513">
            <v>250000</v>
          </cell>
          <cell r="R8513">
            <v>57913.043478260901</v>
          </cell>
          <cell r="S8513">
            <v>307000</v>
          </cell>
          <cell r="T8513">
            <v>75286.956521739165</v>
          </cell>
          <cell r="U8513">
            <v>325286.95652173914</v>
          </cell>
          <cell r="V8513">
            <v>325200</v>
          </cell>
          <cell r="W8513">
            <v>13011.478260869566</v>
          </cell>
          <cell r="X8513">
            <v>338298.4347826087</v>
          </cell>
        </row>
        <row r="8514">
          <cell r="E8514" t="str">
            <v>37.1E04.1716</v>
          </cell>
          <cell r="F8514" t="str">
            <v>24. VI SINH</v>
          </cell>
          <cell r="G8514" t="str">
            <v>24.105</v>
          </cell>
          <cell r="H8514" t="str">
            <v>Ureaplasma urealyticum nuôi cấy, định danh và kháng thuốc</v>
          </cell>
          <cell r="I8514" t="str">
            <v>Ureaplasma urealyticum nuôi cấy, định danh và kháng thuốc</v>
          </cell>
          <cell r="J8514" t="str">
            <v>Ureaplasma urealyticum nuôi cấy, định danh và kháng thuốc</v>
          </cell>
          <cell r="K8514" t="str">
            <v>B</v>
          </cell>
          <cell r="M8514">
            <v>1732</v>
          </cell>
          <cell r="N8514">
            <v>1732</v>
          </cell>
          <cell r="P8514" t="str">
            <v xml:space="preserve">Vi khuẩn nuôi cấy và định danh hệ thống tự động </v>
          </cell>
          <cell r="Q8514">
            <v>250000</v>
          </cell>
          <cell r="R8514">
            <v>57913.043478260901</v>
          </cell>
          <cell r="S8514">
            <v>307000</v>
          </cell>
          <cell r="T8514">
            <v>75286.956521739165</v>
          </cell>
          <cell r="U8514">
            <v>325286.95652173914</v>
          </cell>
          <cell r="V8514">
            <v>325200</v>
          </cell>
          <cell r="W8514">
            <v>13011.478260869566</v>
          </cell>
          <cell r="X8514">
            <v>338298.4347826087</v>
          </cell>
        </row>
        <row r="8515">
          <cell r="E8515" t="str">
            <v>37.1E04.1716</v>
          </cell>
          <cell r="F8515" t="str">
            <v>24. VI SINH</v>
          </cell>
          <cell r="G8515" t="str">
            <v>24.4</v>
          </cell>
          <cell r="H8515" t="str">
            <v>Vi khuẩn nuôi cấy và định danh hệ thống tự động</v>
          </cell>
          <cell r="I8515" t="str">
            <v>Vi khuẩn nuôi cấy và định danh hệ thống tự động</v>
          </cell>
          <cell r="J8515" t="str">
            <v>Vi khuẩn nuôi cấy và định danh hệ thống tự động</v>
          </cell>
          <cell r="K8515" t="str">
            <v>B</v>
          </cell>
          <cell r="M8515">
            <v>1732</v>
          </cell>
          <cell r="N8515">
            <v>1732</v>
          </cell>
          <cell r="P8515" t="str">
            <v xml:space="preserve">Vi khuẩn nuôi cấy và định danh hệ thống tự động </v>
          </cell>
          <cell r="Q8515">
            <v>250000</v>
          </cell>
          <cell r="R8515">
            <v>57913.043478260901</v>
          </cell>
          <cell r="S8515">
            <v>307000</v>
          </cell>
          <cell r="T8515">
            <v>75286.956521739165</v>
          </cell>
          <cell r="U8515">
            <v>325286.95652173914</v>
          </cell>
          <cell r="V8515">
            <v>325200</v>
          </cell>
          <cell r="W8515">
            <v>13011.478260869566</v>
          </cell>
          <cell r="X8515">
            <v>338298.4347826087</v>
          </cell>
        </row>
        <row r="8516">
          <cell r="E8516" t="str">
            <v>37.1E04.1716</v>
          </cell>
          <cell r="F8516" t="str">
            <v>24. VI SINH</v>
          </cell>
          <cell r="G8516" t="str">
            <v>24.5</v>
          </cell>
          <cell r="H8516" t="str">
            <v>Vi khuẩn nuôi cấy, định danh và kháng thuốc hệ thống tự động</v>
          </cell>
          <cell r="I8516" t="str">
            <v>Vi khuẩn nuôi cấy, định danh và kháng thuốc hệ thống tự động</v>
          </cell>
          <cell r="J8516" t="str">
            <v>Vi khuẩn nuôi cấy, định danh và kháng thuốc hệ thống tự động</v>
          </cell>
          <cell r="K8516" t="str">
            <v>B</v>
          </cell>
          <cell r="M8516">
            <v>1732</v>
          </cell>
          <cell r="N8516">
            <v>1732</v>
          </cell>
          <cell r="P8516" t="str">
            <v xml:space="preserve">Vi khuẩn nuôi cấy và định danh hệ thống tự động </v>
          </cell>
          <cell r="Q8516">
            <v>250000</v>
          </cell>
          <cell r="R8516">
            <v>57913.043478260901</v>
          </cell>
          <cell r="S8516">
            <v>307000</v>
          </cell>
          <cell r="T8516">
            <v>75286.956521739165</v>
          </cell>
          <cell r="U8516">
            <v>325286.95652173914</v>
          </cell>
          <cell r="V8516">
            <v>325200</v>
          </cell>
          <cell r="W8516">
            <v>13011.478260869566</v>
          </cell>
          <cell r="X8516">
            <v>338298.4347826087</v>
          </cell>
        </row>
        <row r="8517">
          <cell r="E8517" t="str">
            <v>37.1E04.1716</v>
          </cell>
          <cell r="F8517" t="str">
            <v>24. VI SINH</v>
          </cell>
          <cell r="G8517" t="str">
            <v>24.323</v>
          </cell>
          <cell r="H8517" t="str">
            <v>Vi nấm nuôi cấy và định danh hệ thống tự động</v>
          </cell>
          <cell r="I8517" t="str">
            <v>Vi nấm nuôi cấy và định danh hệ thống tự động</v>
          </cell>
          <cell r="J8517" t="str">
            <v>Vi nấm nuôi cấy và định danh hệ thống tự động</v>
          </cell>
          <cell r="K8517" t="str">
            <v>B</v>
          </cell>
          <cell r="M8517">
            <v>1732</v>
          </cell>
          <cell r="N8517">
            <v>1732</v>
          </cell>
          <cell r="P8517" t="str">
            <v xml:space="preserve">Vi khuẩn nuôi cấy và định danh hệ thống tự động </v>
          </cell>
          <cell r="Q8517">
            <v>250000</v>
          </cell>
          <cell r="R8517">
            <v>57913.043478260901</v>
          </cell>
          <cell r="S8517">
            <v>307000</v>
          </cell>
          <cell r="T8517">
            <v>75286.956521739165</v>
          </cell>
          <cell r="U8517">
            <v>325286.95652173914</v>
          </cell>
          <cell r="V8517">
            <v>325200</v>
          </cell>
          <cell r="W8517">
            <v>13011.478260869566</v>
          </cell>
          <cell r="X8517">
            <v>338298.4347826087</v>
          </cell>
        </row>
        <row r="8518">
          <cell r="E8518" t="str">
            <v>37.1E04.1716</v>
          </cell>
          <cell r="F8518" t="str">
            <v>24. VI SINH</v>
          </cell>
          <cell r="G8518" t="str">
            <v>24.45</v>
          </cell>
          <cell r="H8518" t="str">
            <v>Vibrio cholerae nuôi cấy, định danh và kháng thuốc</v>
          </cell>
          <cell r="I8518" t="str">
            <v>Vibrio cholerae nuôi cấy, định danh và kháng thuốc</v>
          </cell>
          <cell r="J8518" t="str">
            <v>Vibrio cholerae nuôi cấy, định danh và kháng thuốc</v>
          </cell>
          <cell r="K8518" t="str">
            <v>B</v>
          </cell>
          <cell r="M8518">
            <v>1732</v>
          </cell>
          <cell r="N8518">
            <v>1732</v>
          </cell>
          <cell r="P8518" t="str">
            <v xml:space="preserve">Vi khuẩn nuôi cấy và định danh hệ thống tự động </v>
          </cell>
          <cell r="Q8518">
            <v>250000</v>
          </cell>
          <cell r="R8518">
            <v>57913.043478260901</v>
          </cell>
          <cell r="S8518">
            <v>307000</v>
          </cell>
          <cell r="T8518">
            <v>75286.956521739165</v>
          </cell>
          <cell r="U8518">
            <v>325286.95652173914</v>
          </cell>
          <cell r="V8518">
            <v>325200</v>
          </cell>
          <cell r="W8518">
            <v>13011.478260869566</v>
          </cell>
          <cell r="X8518">
            <v>338298.4347826087</v>
          </cell>
        </row>
        <row r="8519">
          <cell r="E8519" t="str">
            <v>37.1E04.1717</v>
          </cell>
          <cell r="F8519" t="str">
            <v>22. HUYẾT HỌC TRUYỀN MÁU</v>
          </cell>
          <cell r="G8519" t="str">
            <v>22.629</v>
          </cell>
          <cell r="H8519" t="str">
            <v>Xét nghiệm kháng thể kháng lao (phương pháp thấm miễn dịch)</v>
          </cell>
          <cell r="I8519" t="str">
            <v>Xét nghiệm kháng thể kháng lao (phương pháp thấm miễn dịch)</v>
          </cell>
          <cell r="J8519" t="str">
            <v>Xét nghiệm kháng thể kháng lao (phương pháp thấm miễn dịch)</v>
          </cell>
          <cell r="K8519" t="str">
            <v>C</v>
          </cell>
          <cell r="M8519">
            <v>1733</v>
          </cell>
          <cell r="N8519">
            <v>1733</v>
          </cell>
          <cell r="P8519" t="str">
            <v>Vi khuẩn/ virus/ vi nấm/ ký sinh trùng (IgG, IgM) miễn dịch bán tự động/miễn dịch tự động</v>
          </cell>
          <cell r="Q8519">
            <v>260000</v>
          </cell>
          <cell r="R8519">
            <v>46956.521739130403</v>
          </cell>
          <cell r="S8519">
            <v>306000</v>
          </cell>
          <cell r="T8519">
            <v>61043.478260869524</v>
          </cell>
          <cell r="U8519">
            <v>321043.47826086951</v>
          </cell>
          <cell r="V8519">
            <v>321000</v>
          </cell>
          <cell r="W8519">
            <v>12841.73913043478</v>
          </cell>
          <cell r="X8519">
            <v>333885.21739130426</v>
          </cell>
        </row>
        <row r="8520">
          <cell r="E8520" t="str">
            <v>37.1E04.1717</v>
          </cell>
          <cell r="F8520" t="str">
            <v>24. VI SINH</v>
          </cell>
          <cell r="G8520" t="str">
            <v>24.272</v>
          </cell>
          <cell r="H8520" t="str">
            <v>Angiostrogylus cantonensis (Giun tròn chuột) Ab miễn dịch bán tự động</v>
          </cell>
          <cell r="I8520" t="str">
            <v>Angiostrogylus cantonensis (Giun tròn chuột) Ab miễn dịch bán tự động</v>
          </cell>
          <cell r="J8520" t="str">
            <v>Angiostrogylus cantonensis (Giun tròn chuột) Ab miễn dịch bán tự động</v>
          </cell>
          <cell r="K8520" t="str">
            <v>C</v>
          </cell>
          <cell r="M8520">
            <v>1733</v>
          </cell>
          <cell r="N8520">
            <v>1733</v>
          </cell>
          <cell r="P8520" t="str">
            <v>Vi khuẩn/ virus/ vi nấm/ ký sinh trùng (IgG, IgM) miễn dịch bán tự động/miễn dịch tự động</v>
          </cell>
          <cell r="Q8520">
            <v>260000</v>
          </cell>
          <cell r="R8520">
            <v>46956.521739130403</v>
          </cell>
          <cell r="S8520">
            <v>306000</v>
          </cell>
          <cell r="T8520">
            <v>61043.478260869524</v>
          </cell>
          <cell r="U8520">
            <v>321043.47826086951</v>
          </cell>
          <cell r="V8520">
            <v>321000</v>
          </cell>
          <cell r="W8520">
            <v>12841.73913043478</v>
          </cell>
          <cell r="X8520">
            <v>333885.21739130426</v>
          </cell>
        </row>
        <row r="8521">
          <cell r="E8521" t="str">
            <v>37.1E04.1717</v>
          </cell>
          <cell r="F8521" t="str">
            <v>24. VI SINH</v>
          </cell>
          <cell r="G8521" t="str">
            <v>24.273</v>
          </cell>
          <cell r="H8521" t="str">
            <v>Angiostrogylus cantonensis (Giun tròn chuột) Ab miễn dịch tự động</v>
          </cell>
          <cell r="I8521" t="str">
            <v>Angiostrogylus cantonensis (Giun tròn chuột) Ab miễn dịch tự động</v>
          </cell>
          <cell r="J8521" t="str">
            <v>Angiostrogylus cantonensis (Giun tròn chuột) Ab miễn dịch tự động</v>
          </cell>
          <cell r="K8521" t="str">
            <v>B</v>
          </cell>
          <cell r="M8521">
            <v>1733</v>
          </cell>
          <cell r="N8521">
            <v>1733</v>
          </cell>
          <cell r="P8521" t="str">
            <v>Vi khuẩn/ virus/ vi nấm/ ký sinh trùng (IgG, IgM) miễn dịch bán tự động/miễn dịch tự động</v>
          </cell>
          <cell r="Q8521">
            <v>260000</v>
          </cell>
          <cell r="R8521">
            <v>46956.521739130403</v>
          </cell>
          <cell r="S8521">
            <v>306000</v>
          </cell>
          <cell r="T8521">
            <v>61043.478260869524</v>
          </cell>
          <cell r="U8521">
            <v>321043.47826086951</v>
          </cell>
          <cell r="V8521">
            <v>321000</v>
          </cell>
          <cell r="W8521">
            <v>12841.73913043478</v>
          </cell>
          <cell r="X8521">
            <v>333885.21739130426</v>
          </cell>
        </row>
        <row r="8522">
          <cell r="E8522" t="str">
            <v>37.1E04.1717</v>
          </cell>
          <cell r="F8522" t="str">
            <v>24. VI SINH</v>
          </cell>
          <cell r="G8522" t="str">
            <v>24.274</v>
          </cell>
          <cell r="H8522" t="str">
            <v>Clonorchis/Opisthorchis (Sán lá gan nhỏ) Ab miễn dịch bán tự động</v>
          </cell>
          <cell r="I8522" t="str">
            <v>Clonorchis/Opisthorchis (Sán lá gan nhỏ) Ab miễn dịch bán tự động</v>
          </cell>
          <cell r="J8522" t="str">
            <v>Clonorchis/Opisthorchis (Sán lá gan nhỏ) Ab miễn dịch bán tự động</v>
          </cell>
          <cell r="K8522" t="str">
            <v>C</v>
          </cell>
          <cell r="M8522">
            <v>1733</v>
          </cell>
          <cell r="N8522">
            <v>1733</v>
          </cell>
          <cell r="P8522" t="str">
            <v>Vi khuẩn/ virus/ vi nấm/ ký sinh trùng (IgG, IgM) miễn dịch bán tự động/miễn dịch tự động</v>
          </cell>
          <cell r="Q8522">
            <v>260000</v>
          </cell>
          <cell r="R8522">
            <v>46956.521739130403</v>
          </cell>
          <cell r="S8522">
            <v>306000</v>
          </cell>
          <cell r="T8522">
            <v>61043.478260869524</v>
          </cell>
          <cell r="U8522">
            <v>321043.47826086951</v>
          </cell>
          <cell r="V8522">
            <v>321000</v>
          </cell>
          <cell r="W8522">
            <v>12841.73913043478</v>
          </cell>
          <cell r="X8522">
            <v>333885.21739130426</v>
          </cell>
        </row>
        <row r="8523">
          <cell r="E8523" t="str">
            <v>37.1E04.1717</v>
          </cell>
          <cell r="F8523" t="str">
            <v>24. VI SINH</v>
          </cell>
          <cell r="G8523" t="str">
            <v>24.275</v>
          </cell>
          <cell r="H8523" t="str">
            <v>Clonorchis/Opisthorchis (Sán lá gan nhỏ) Ab miễn dịch tự động</v>
          </cell>
          <cell r="I8523" t="str">
            <v>Clonorchis/Opisthorchis (Sán lá gan nhỏ) Ab miễn dịch tự động</v>
          </cell>
          <cell r="J8523" t="str">
            <v>Clonorchis/Opisthorchis (Sán lá gan nhỏ) Ab miễn dịch tự động</v>
          </cell>
          <cell r="K8523" t="str">
            <v>B</v>
          </cell>
          <cell r="M8523">
            <v>1733</v>
          </cell>
          <cell r="N8523">
            <v>1733</v>
          </cell>
          <cell r="P8523" t="str">
            <v>Vi khuẩn/ virus/ vi nấm/ ký sinh trùng (IgG, IgM) miễn dịch bán tự động/miễn dịch tự động</v>
          </cell>
          <cell r="Q8523">
            <v>260000</v>
          </cell>
          <cell r="R8523">
            <v>46956.521739130403</v>
          </cell>
          <cell r="S8523">
            <v>306000</v>
          </cell>
          <cell r="T8523">
            <v>61043.478260869524</v>
          </cell>
          <cell r="U8523">
            <v>321043.47826086951</v>
          </cell>
          <cell r="V8523">
            <v>321000</v>
          </cell>
          <cell r="W8523">
            <v>12841.73913043478</v>
          </cell>
          <cell r="X8523">
            <v>333885.21739130426</v>
          </cell>
        </row>
        <row r="8524">
          <cell r="E8524" t="str">
            <v>37.1E04.1717</v>
          </cell>
          <cell r="F8524" t="str">
            <v>24. VI SINH</v>
          </cell>
          <cell r="G8524" t="str">
            <v>24.276</v>
          </cell>
          <cell r="H8524" t="str">
            <v>Cysticercus cellulosae (Sán lợn) Ab miễn dịch bán tự động</v>
          </cell>
          <cell r="I8524" t="str">
            <v>Cysticercus cellulosae (Sán lợn) Ab miễn dịch bán tự động</v>
          </cell>
          <cell r="J8524" t="str">
            <v>Cysticercus cellulosae (Sán lợn) Ab miễn dịch bán tự động</v>
          </cell>
          <cell r="K8524" t="str">
            <v>C</v>
          </cell>
          <cell r="M8524">
            <v>1733</v>
          </cell>
          <cell r="N8524">
            <v>1733</v>
          </cell>
          <cell r="P8524" t="str">
            <v>Vi khuẩn/ virus/ vi nấm/ ký sinh trùng (IgG, IgM) miễn dịch bán tự động/miễn dịch tự động</v>
          </cell>
          <cell r="Q8524">
            <v>260000</v>
          </cell>
          <cell r="R8524">
            <v>46956.521739130403</v>
          </cell>
          <cell r="S8524">
            <v>306000</v>
          </cell>
          <cell r="T8524">
            <v>61043.478260869524</v>
          </cell>
          <cell r="U8524">
            <v>321043.47826086951</v>
          </cell>
          <cell r="V8524">
            <v>321000</v>
          </cell>
          <cell r="W8524">
            <v>12841.73913043478</v>
          </cell>
          <cell r="X8524">
            <v>333885.21739130426</v>
          </cell>
        </row>
        <row r="8525">
          <cell r="E8525" t="str">
            <v>37.1E04.1717</v>
          </cell>
          <cell r="F8525" t="str">
            <v>24. VI SINH</v>
          </cell>
          <cell r="G8525" t="str">
            <v>24.277</v>
          </cell>
          <cell r="H8525" t="str">
            <v>Cysticercus cellulosae (Sán lợn) Ab miễn dịch tự động</v>
          </cell>
          <cell r="I8525" t="str">
            <v>Cysticercus cellulosae (Sán lợn) Ab miễn dịch tự động</v>
          </cell>
          <cell r="J8525" t="str">
            <v>Cysticercus cellulosae (Sán lợn) Ab miễn dịch tự động</v>
          </cell>
          <cell r="K8525" t="str">
            <v>B</v>
          </cell>
          <cell r="M8525">
            <v>1733</v>
          </cell>
          <cell r="N8525">
            <v>1733</v>
          </cell>
          <cell r="P8525" t="str">
            <v>Vi khuẩn/ virus/ vi nấm/ ký sinh trùng (IgG, IgM) miễn dịch bán tự động/miễn dịch tự động</v>
          </cell>
          <cell r="Q8525">
            <v>260000</v>
          </cell>
          <cell r="R8525">
            <v>46956.521739130403</v>
          </cell>
          <cell r="S8525">
            <v>306000</v>
          </cell>
          <cell r="T8525">
            <v>61043.478260869524</v>
          </cell>
          <cell r="U8525">
            <v>321043.47826086951</v>
          </cell>
          <cell r="V8525">
            <v>321000</v>
          </cell>
          <cell r="W8525">
            <v>12841.73913043478</v>
          </cell>
          <cell r="X8525">
            <v>333885.21739130426</v>
          </cell>
        </row>
        <row r="8526">
          <cell r="E8526" t="str">
            <v>37.1E04.1717</v>
          </cell>
          <cell r="F8526" t="str">
            <v>24. VI SINH</v>
          </cell>
          <cell r="G8526" t="str">
            <v>24.278</v>
          </cell>
          <cell r="H8526" t="str">
            <v>Echinococcus granulosus (Sán dây chó) Ab miễn dịch bán tự động</v>
          </cell>
          <cell r="I8526" t="str">
            <v>Echinococcus granulosus (Sán dây chó) Ab miễn dịch bán tự động</v>
          </cell>
          <cell r="J8526" t="str">
            <v>Echinococcus granulosus (Sán dây chó) Ab miễn dịch bán tự động</v>
          </cell>
          <cell r="K8526" t="str">
            <v>C</v>
          </cell>
          <cell r="M8526">
            <v>1733</v>
          </cell>
          <cell r="N8526">
            <v>1733</v>
          </cell>
          <cell r="P8526" t="str">
            <v>Vi khuẩn/ virus/ vi nấm/ ký sinh trùng (IgG, IgM) miễn dịch bán tự động/miễn dịch tự động</v>
          </cell>
          <cell r="Q8526">
            <v>260000</v>
          </cell>
          <cell r="R8526">
            <v>46956.521739130403</v>
          </cell>
          <cell r="S8526">
            <v>306000</v>
          </cell>
          <cell r="T8526">
            <v>61043.478260869524</v>
          </cell>
          <cell r="U8526">
            <v>321043.47826086951</v>
          </cell>
          <cell r="V8526">
            <v>321000</v>
          </cell>
          <cell r="W8526">
            <v>12841.73913043478</v>
          </cell>
          <cell r="X8526">
            <v>333885.21739130426</v>
          </cell>
        </row>
        <row r="8527">
          <cell r="E8527" t="str">
            <v>37.1E04.1717</v>
          </cell>
          <cell r="F8527" t="str">
            <v>24. VI SINH</v>
          </cell>
          <cell r="G8527" t="str">
            <v>24.279</v>
          </cell>
          <cell r="H8527" t="str">
            <v>Echinococcus granulosus (Sán dây chó) Ab miễn dịch tự động</v>
          </cell>
          <cell r="I8527" t="str">
            <v>Echinococcus granulosus (Sán dây chó) Ab miễn dịch tự động</v>
          </cell>
          <cell r="J8527" t="str">
            <v>Echinococcus granulosus (Sán dây chó) Ab miễn dịch tự động</v>
          </cell>
          <cell r="K8527" t="str">
            <v>B</v>
          </cell>
          <cell r="M8527">
            <v>1733</v>
          </cell>
          <cell r="N8527">
            <v>1733</v>
          </cell>
          <cell r="P8527" t="str">
            <v>Vi khuẩn/ virus/ vi nấm/ ký sinh trùng (IgG, IgM) miễn dịch bán tự động/miễn dịch tự động</v>
          </cell>
          <cell r="Q8527">
            <v>260000</v>
          </cell>
          <cell r="R8527">
            <v>46956.521739130403</v>
          </cell>
          <cell r="S8527">
            <v>306000</v>
          </cell>
          <cell r="T8527">
            <v>61043.478260869524</v>
          </cell>
          <cell r="U8527">
            <v>321043.47826086951</v>
          </cell>
          <cell r="V8527">
            <v>321000</v>
          </cell>
          <cell r="W8527">
            <v>12841.73913043478</v>
          </cell>
          <cell r="X8527">
            <v>333885.21739130426</v>
          </cell>
        </row>
        <row r="8528">
          <cell r="E8528" t="str">
            <v>37.1E04.1717</v>
          </cell>
          <cell r="F8528" t="str">
            <v>24. VI SINH</v>
          </cell>
          <cell r="G8528" t="str">
            <v>24.280</v>
          </cell>
          <cell r="H8528" t="str">
            <v>Entamoeba histolytica (Amip) Ab miễn dịch bán tự động</v>
          </cell>
          <cell r="I8528" t="str">
            <v>Entamoeba histolytica (Amip) Ab miễn dịch bán tự động</v>
          </cell>
          <cell r="J8528" t="str">
            <v>Entamoeba histolytica (Amip) Ab miễn dịch bán tự động</v>
          </cell>
          <cell r="K8528" t="str">
            <v>C</v>
          </cell>
          <cell r="M8528">
            <v>1733</v>
          </cell>
          <cell r="N8528">
            <v>1733</v>
          </cell>
          <cell r="P8528" t="str">
            <v>Vi khuẩn/ virus/ vi nấm/ ký sinh trùng (IgG, IgM) miễn dịch bán tự động/miễn dịch tự động</v>
          </cell>
          <cell r="Q8528">
            <v>260000</v>
          </cell>
          <cell r="R8528">
            <v>46956.521739130403</v>
          </cell>
          <cell r="S8528">
            <v>306000</v>
          </cell>
          <cell r="T8528">
            <v>61043.478260869524</v>
          </cell>
          <cell r="U8528">
            <v>321043.47826086951</v>
          </cell>
          <cell r="V8528">
            <v>321000</v>
          </cell>
          <cell r="W8528">
            <v>12841.73913043478</v>
          </cell>
          <cell r="X8528">
            <v>333885.21739130426</v>
          </cell>
        </row>
        <row r="8529">
          <cell r="E8529" t="str">
            <v>37.1E04.1717</v>
          </cell>
          <cell r="F8529" t="str">
            <v>24. VI SINH</v>
          </cell>
          <cell r="G8529" t="str">
            <v>24.285</v>
          </cell>
          <cell r="H8529" t="str">
            <v>Gnathostoma (Giun đầu gai) Ab miễn dịch bán tự động</v>
          </cell>
          <cell r="I8529" t="str">
            <v>Gnathostoma (Giun đầu gai) Ab miễn dịch bán tự động</v>
          </cell>
          <cell r="J8529" t="str">
            <v>Gnathostoma (Giun đầu gai) Ab miễn dịch bán tự động</v>
          </cell>
          <cell r="K8529" t="str">
            <v>C</v>
          </cell>
          <cell r="M8529">
            <v>1733</v>
          </cell>
          <cell r="N8529">
            <v>1733</v>
          </cell>
          <cell r="P8529" t="str">
            <v>Vi khuẩn/ virus/ vi nấm/ ký sinh trùng (IgG, IgM) miễn dịch bán tự động/miễn dịch tự động</v>
          </cell>
          <cell r="Q8529">
            <v>260000</v>
          </cell>
          <cell r="R8529">
            <v>46956.521739130403</v>
          </cell>
          <cell r="S8529">
            <v>306000</v>
          </cell>
          <cell r="T8529">
            <v>61043.478260869524</v>
          </cell>
          <cell r="U8529">
            <v>321043.47826086951</v>
          </cell>
          <cell r="V8529">
            <v>321000</v>
          </cell>
          <cell r="W8529">
            <v>12841.73913043478</v>
          </cell>
          <cell r="X8529">
            <v>333885.21739130426</v>
          </cell>
        </row>
        <row r="8530">
          <cell r="E8530" t="str">
            <v>37.1E04.1717</v>
          </cell>
          <cell r="F8530" t="str">
            <v>24. VI SINH</v>
          </cell>
          <cell r="G8530" t="str">
            <v>24.286</v>
          </cell>
          <cell r="H8530" t="str">
            <v>Gnathostoma (Giun đầu gai) Ab miễn dịch tự động</v>
          </cell>
          <cell r="I8530" t="str">
            <v>Gnathostoma (Giun đầu gai) Ab miễn dịch tự động</v>
          </cell>
          <cell r="J8530" t="str">
            <v>Gnathostoma (Giun đầu gai) Ab miễn dịch tự động</v>
          </cell>
          <cell r="K8530" t="str">
            <v>B</v>
          </cell>
          <cell r="M8530">
            <v>1733</v>
          </cell>
          <cell r="N8530">
            <v>1733</v>
          </cell>
          <cell r="P8530" t="str">
            <v>Vi khuẩn/ virus/ vi nấm/ ký sinh trùng (IgG, IgM) miễn dịch bán tự động/miễn dịch tự động</v>
          </cell>
          <cell r="Q8530">
            <v>260000</v>
          </cell>
          <cell r="R8530">
            <v>46956.521739130403</v>
          </cell>
          <cell r="S8530">
            <v>306000</v>
          </cell>
          <cell r="T8530">
            <v>61043.478260869524</v>
          </cell>
          <cell r="U8530">
            <v>321043.47826086951</v>
          </cell>
          <cell r="V8530">
            <v>321000</v>
          </cell>
          <cell r="W8530">
            <v>12841.73913043478</v>
          </cell>
          <cell r="X8530">
            <v>333885.21739130426</v>
          </cell>
        </row>
        <row r="8531">
          <cell r="E8531" t="str">
            <v>37.1E04.1717</v>
          </cell>
          <cell r="F8531" t="str">
            <v>24. VI SINH</v>
          </cell>
          <cell r="G8531" t="str">
            <v>24.76</v>
          </cell>
          <cell r="H8531" t="str">
            <v>Helicobacter pylori Ab miễn dịch bán tự động</v>
          </cell>
          <cell r="I8531" t="str">
            <v>Helicobacter pylori Ab miễn dịch bán tự động</v>
          </cell>
          <cell r="J8531" t="str">
            <v>Helicobacter pylori Ab miễn dịch bán tự động</v>
          </cell>
          <cell r="K8531" t="str">
            <v>B</v>
          </cell>
          <cell r="M8531">
            <v>1733</v>
          </cell>
          <cell r="N8531">
            <v>1733</v>
          </cell>
          <cell r="P8531" t="str">
            <v>Vi khuẩn/ virus/ vi nấm/ ký sinh trùng (IgG, IgM) miễn dịch bán tự động/miễn dịch tự động</v>
          </cell>
          <cell r="Q8531">
            <v>260000</v>
          </cell>
          <cell r="R8531">
            <v>46956.521739130403</v>
          </cell>
          <cell r="S8531">
            <v>306000</v>
          </cell>
          <cell r="T8531">
            <v>61043.478260869524</v>
          </cell>
          <cell r="U8531">
            <v>321043.47826086951</v>
          </cell>
          <cell r="V8531">
            <v>321000</v>
          </cell>
          <cell r="W8531">
            <v>12841.73913043478</v>
          </cell>
          <cell r="X8531">
            <v>333885.21739130426</v>
          </cell>
        </row>
        <row r="8532">
          <cell r="E8532" t="str">
            <v>37.1E04.1717</v>
          </cell>
          <cell r="F8532" t="str">
            <v>24. VI SINH</v>
          </cell>
          <cell r="G8532" t="str">
            <v>24.287</v>
          </cell>
          <cell r="H8532" t="str">
            <v>Paragonimus (Sán lá phổi) Ab miễn dịch bán tự động</v>
          </cell>
          <cell r="I8532" t="str">
            <v>Paragonimus (Sán lá phổi) Ab miễn dịch bán tự động</v>
          </cell>
          <cell r="J8532" t="str">
            <v>Paragonimus (Sán lá phổi) Ab miễn dịch bán tự động</v>
          </cell>
          <cell r="K8532" t="str">
            <v>C</v>
          </cell>
          <cell r="M8532">
            <v>1733</v>
          </cell>
          <cell r="N8532">
            <v>1733</v>
          </cell>
          <cell r="P8532" t="str">
            <v>Vi khuẩn/ virus/ vi nấm/ ký sinh trùng (IgG, IgM) miễn dịch bán tự động/miễn dịch tự động</v>
          </cell>
          <cell r="Q8532">
            <v>260000</v>
          </cell>
          <cell r="R8532">
            <v>46956.521739130403</v>
          </cell>
          <cell r="S8532">
            <v>306000</v>
          </cell>
          <cell r="T8532">
            <v>61043.478260869524</v>
          </cell>
          <cell r="U8532">
            <v>321043.47826086951</v>
          </cell>
          <cell r="V8532">
            <v>321000</v>
          </cell>
          <cell r="W8532">
            <v>12841.73913043478</v>
          </cell>
          <cell r="X8532">
            <v>333885.21739130426</v>
          </cell>
        </row>
        <row r="8533">
          <cell r="E8533" t="str">
            <v>37.1E04.1717</v>
          </cell>
          <cell r="F8533" t="str">
            <v>24. VI SINH</v>
          </cell>
          <cell r="G8533" t="str">
            <v>24.288</v>
          </cell>
          <cell r="H8533" t="str">
            <v>Paragonimus (Sán lá phổi) Ab miễn dịch tự động</v>
          </cell>
          <cell r="I8533" t="str">
            <v>Paragonimus (Sán lá phổi) Ab miễn dịch tự động</v>
          </cell>
          <cell r="J8533" t="str">
            <v>Paragonimus (Sán lá phổi) Ab miễn dịch tự động</v>
          </cell>
          <cell r="K8533" t="str">
            <v>B</v>
          </cell>
          <cell r="M8533">
            <v>1733</v>
          </cell>
          <cell r="N8533">
            <v>1733</v>
          </cell>
          <cell r="P8533" t="str">
            <v>Vi khuẩn/ virus/ vi nấm/ ký sinh trùng (IgG, IgM) miễn dịch bán tự động/miễn dịch tự động</v>
          </cell>
          <cell r="Q8533">
            <v>260000</v>
          </cell>
          <cell r="R8533">
            <v>46956.521739130403</v>
          </cell>
          <cell r="S8533">
            <v>306000</v>
          </cell>
          <cell r="T8533">
            <v>61043.478260869524</v>
          </cell>
          <cell r="U8533">
            <v>321043.47826086951</v>
          </cell>
          <cell r="V8533">
            <v>321000</v>
          </cell>
          <cell r="W8533">
            <v>12841.73913043478</v>
          </cell>
          <cell r="X8533">
            <v>333885.21739130426</v>
          </cell>
        </row>
        <row r="8534">
          <cell r="E8534" t="str">
            <v>37.1E04.1717</v>
          </cell>
          <cell r="F8534" t="str">
            <v>24. VI SINH</v>
          </cell>
          <cell r="G8534" t="str">
            <v>24.292</v>
          </cell>
          <cell r="H8534" t="str">
            <v>Schistosoma (Sán máng) Ab miễn dịch bán tự động</v>
          </cell>
          <cell r="I8534" t="str">
            <v>Schistosoma (Sán máng) Ab miễn dịch bán tự động</v>
          </cell>
          <cell r="J8534" t="str">
            <v>Schistosoma (Sán máng) Ab miễn dịch bán tự động</v>
          </cell>
          <cell r="K8534" t="str">
            <v>C</v>
          </cell>
          <cell r="M8534">
            <v>1733</v>
          </cell>
          <cell r="N8534">
            <v>1733</v>
          </cell>
          <cell r="P8534" t="str">
            <v>Vi khuẩn/ virus/ vi nấm/ ký sinh trùng (IgG, IgM) miễn dịch bán tự động/miễn dịch tự động</v>
          </cell>
          <cell r="Q8534">
            <v>260000</v>
          </cell>
          <cell r="R8534">
            <v>46956.521739130403</v>
          </cell>
          <cell r="S8534">
            <v>306000</v>
          </cell>
          <cell r="T8534">
            <v>61043.478260869524</v>
          </cell>
          <cell r="U8534">
            <v>321043.47826086951</v>
          </cell>
          <cell r="V8534">
            <v>321000</v>
          </cell>
          <cell r="W8534">
            <v>12841.73913043478</v>
          </cell>
          <cell r="X8534">
            <v>333885.21739130426</v>
          </cell>
        </row>
        <row r="8535">
          <cell r="E8535" t="str">
            <v>37.1E04.1717</v>
          </cell>
          <cell r="F8535" t="str">
            <v>24. VI SINH</v>
          </cell>
          <cell r="G8535" t="str">
            <v>24.293</v>
          </cell>
          <cell r="H8535" t="str">
            <v>Schistosoma (Sán máng) Ab miễn dịch tự động</v>
          </cell>
          <cell r="I8535" t="str">
            <v>Schistosoma (Sán máng) Ab miễn dịch tự động</v>
          </cell>
          <cell r="J8535" t="str">
            <v>Schistosoma (Sán máng) Ab miễn dịch tự động</v>
          </cell>
          <cell r="K8535" t="str">
            <v>B</v>
          </cell>
          <cell r="M8535">
            <v>1733</v>
          </cell>
          <cell r="N8535">
            <v>1733</v>
          </cell>
          <cell r="P8535" t="str">
            <v>Vi khuẩn/ virus/ vi nấm/ ký sinh trùng (IgG, IgM) miễn dịch bán tự động/miễn dịch tự động</v>
          </cell>
          <cell r="Q8535">
            <v>260000</v>
          </cell>
          <cell r="R8535">
            <v>46956.521739130403</v>
          </cell>
          <cell r="S8535">
            <v>306000</v>
          </cell>
          <cell r="T8535">
            <v>61043.478260869524</v>
          </cell>
          <cell r="U8535">
            <v>321043.47826086951</v>
          </cell>
          <cell r="V8535">
            <v>321000</v>
          </cell>
          <cell r="W8535">
            <v>12841.73913043478</v>
          </cell>
          <cell r="X8535">
            <v>333885.21739130426</v>
          </cell>
        </row>
        <row r="8536">
          <cell r="E8536" t="str">
            <v>37.1E04.1717</v>
          </cell>
          <cell r="F8536" t="str">
            <v>24. VI SINH</v>
          </cell>
          <cell r="G8536" t="str">
            <v>24.294</v>
          </cell>
          <cell r="H8536" t="str">
            <v>Strongyloides stercoralis (Giun lươn) Ab miễn dịch bán tự động</v>
          </cell>
          <cell r="I8536" t="str">
            <v>Strongyloides stercoralis (Giun lươn) Ab miễn dịch bán tự động</v>
          </cell>
          <cell r="J8536" t="str">
            <v>Strongyloides stercoralis (Giun lươn) Ab miễn dịch bán tự động</v>
          </cell>
          <cell r="K8536" t="str">
            <v>C</v>
          </cell>
          <cell r="M8536">
            <v>1733</v>
          </cell>
          <cell r="N8536">
            <v>1733</v>
          </cell>
          <cell r="P8536" t="str">
            <v>Vi khuẩn/ virus/ vi nấm/ ký sinh trùng (IgG, IgM) miễn dịch bán tự động/miễn dịch tự động</v>
          </cell>
          <cell r="Q8536">
            <v>260000</v>
          </cell>
          <cell r="R8536">
            <v>46956.521739130403</v>
          </cell>
          <cell r="S8536">
            <v>306000</v>
          </cell>
          <cell r="T8536">
            <v>61043.478260869524</v>
          </cell>
          <cell r="U8536">
            <v>321043.47826086951</v>
          </cell>
          <cell r="V8536">
            <v>321000</v>
          </cell>
          <cell r="W8536">
            <v>12841.73913043478</v>
          </cell>
          <cell r="X8536">
            <v>333885.21739130426</v>
          </cell>
        </row>
        <row r="8537">
          <cell r="E8537" t="str">
            <v>37.1E04.1717</v>
          </cell>
          <cell r="F8537" t="str">
            <v>24. VI SINH</v>
          </cell>
          <cell r="G8537" t="str">
            <v>24.295</v>
          </cell>
          <cell r="H8537" t="str">
            <v>Strongyloides stercoralis (Giun lươn) Ab miễn dịch tự động</v>
          </cell>
          <cell r="I8537" t="str">
            <v>Strongyloides stercoralis (Giun lươn) Ab miễn dịch tự động</v>
          </cell>
          <cell r="J8537" t="str">
            <v>Strongyloides stercoralis (Giun lươn) Ab miễn dịch tự động</v>
          </cell>
          <cell r="K8537" t="str">
            <v>B</v>
          </cell>
          <cell r="M8537">
            <v>1733</v>
          </cell>
          <cell r="N8537">
            <v>1733</v>
          </cell>
          <cell r="P8537" t="str">
            <v>Vi khuẩn/ virus/ vi nấm/ ký sinh trùng (IgG, IgM) miễn dịch bán tự động/miễn dịch tự động</v>
          </cell>
          <cell r="Q8537">
            <v>260000</v>
          </cell>
          <cell r="R8537">
            <v>46956.521739130403</v>
          </cell>
          <cell r="S8537">
            <v>306000</v>
          </cell>
          <cell r="T8537">
            <v>61043.478260869524</v>
          </cell>
          <cell r="U8537">
            <v>321043.47826086951</v>
          </cell>
          <cell r="V8537">
            <v>321000</v>
          </cell>
          <cell r="W8537">
            <v>12841.73913043478</v>
          </cell>
          <cell r="X8537">
            <v>333885.21739130426</v>
          </cell>
        </row>
        <row r="8538">
          <cell r="E8538" t="str">
            <v>37.1E04.1717</v>
          </cell>
          <cell r="F8538" t="str">
            <v>24. VI SINH</v>
          </cell>
          <cell r="G8538" t="str">
            <v>24.296</v>
          </cell>
          <cell r="H8538" t="str">
            <v>Toxocara (Giun đũa chó, mèo) Ab miễn dịch bán tự động</v>
          </cell>
          <cell r="I8538" t="str">
            <v>Toxocara (Giun đũa chó, mèo) Ab miễn dịch bán tự động</v>
          </cell>
          <cell r="J8538" t="str">
            <v>Toxocara (Giun đũa chó, mèo) Ab miễn dịch bán tự động</v>
          </cell>
          <cell r="K8538" t="str">
            <v>C</v>
          </cell>
          <cell r="M8538">
            <v>1733</v>
          </cell>
          <cell r="N8538">
            <v>1733</v>
          </cell>
          <cell r="P8538" t="str">
            <v>Vi khuẩn/ virus/ vi nấm/ ký sinh trùng (IgG, IgM) miễn dịch bán tự động/miễn dịch tự động</v>
          </cell>
          <cell r="Q8538">
            <v>260000</v>
          </cell>
          <cell r="R8538">
            <v>46956.521739130403</v>
          </cell>
          <cell r="S8538">
            <v>306000</v>
          </cell>
          <cell r="T8538">
            <v>61043.478260869524</v>
          </cell>
          <cell r="U8538">
            <v>321043.47826086951</v>
          </cell>
          <cell r="V8538">
            <v>321000</v>
          </cell>
          <cell r="W8538">
            <v>12841.73913043478</v>
          </cell>
          <cell r="X8538">
            <v>333885.21739130426</v>
          </cell>
        </row>
        <row r="8539">
          <cell r="E8539" t="str">
            <v>37.1E04.1717</v>
          </cell>
          <cell r="F8539" t="str">
            <v>24. VI SINH</v>
          </cell>
          <cell r="G8539" t="str">
            <v>24.297</v>
          </cell>
          <cell r="H8539" t="str">
            <v>Toxocara (Giun đũa chó, mèo) Ab miễn dịch tự động</v>
          </cell>
          <cell r="I8539" t="str">
            <v>Toxocara (Giun đũa chó, mèo) Ab miễn dịch tự động</v>
          </cell>
          <cell r="J8539" t="str">
            <v>Toxocara (Giun đũa chó, mèo) Ab miễn dịch tự động</v>
          </cell>
          <cell r="K8539" t="str">
            <v>B</v>
          </cell>
          <cell r="M8539">
            <v>1733</v>
          </cell>
          <cell r="N8539">
            <v>1733</v>
          </cell>
          <cell r="P8539" t="str">
            <v>Vi khuẩn/ virus/ vi nấm/ ký sinh trùng (IgG, IgM) miễn dịch bán tự động/miễn dịch tự động</v>
          </cell>
          <cell r="Q8539">
            <v>260000</v>
          </cell>
          <cell r="R8539">
            <v>46956.521739130403</v>
          </cell>
          <cell r="S8539">
            <v>306000</v>
          </cell>
          <cell r="T8539">
            <v>61043.478260869524</v>
          </cell>
          <cell r="U8539">
            <v>321043.47826086951</v>
          </cell>
          <cell r="V8539">
            <v>321000</v>
          </cell>
          <cell r="W8539">
            <v>12841.73913043478</v>
          </cell>
          <cell r="X8539">
            <v>333885.21739130426</v>
          </cell>
        </row>
        <row r="8540">
          <cell r="E8540" t="str">
            <v>37.1E04.1717</v>
          </cell>
          <cell r="F8540" t="str">
            <v>24. VI SINH</v>
          </cell>
          <cell r="G8540" t="str">
            <v>24.303</v>
          </cell>
          <cell r="H8540" t="str">
            <v>Trichinella spiralis (Giun xoắn) Ab miễn dịch bán tự động</v>
          </cell>
          <cell r="I8540" t="str">
            <v>Trichinella spiralis (Giun xoắn) Ab miễn dịch bán tự động</v>
          </cell>
          <cell r="J8540" t="str">
            <v>Trichinella spiralis (Giun xoắn) Ab miễn dịch bán tự động</v>
          </cell>
          <cell r="K8540" t="str">
            <v>C</v>
          </cell>
          <cell r="M8540">
            <v>1733</v>
          </cell>
          <cell r="N8540">
            <v>1733</v>
          </cell>
          <cell r="P8540" t="str">
            <v>Vi khuẩn/ virus/ vi nấm/ ký sinh trùng (IgG, IgM) miễn dịch bán tự động/miễn dịch tự động</v>
          </cell>
          <cell r="Q8540">
            <v>260000</v>
          </cell>
          <cell r="R8540">
            <v>46956.521739130403</v>
          </cell>
          <cell r="S8540">
            <v>306000</v>
          </cell>
          <cell r="T8540">
            <v>61043.478260869524</v>
          </cell>
          <cell r="U8540">
            <v>321043.47826086951</v>
          </cell>
          <cell r="V8540">
            <v>321000</v>
          </cell>
          <cell r="W8540">
            <v>12841.73913043478</v>
          </cell>
          <cell r="X8540">
            <v>333885.21739130426</v>
          </cell>
        </row>
        <row r="8541">
          <cell r="E8541" t="str">
            <v>37.1E04.1717</v>
          </cell>
          <cell r="F8541" t="str">
            <v>24. VI SINH</v>
          </cell>
          <cell r="G8541" t="str">
            <v>24.304</v>
          </cell>
          <cell r="H8541" t="str">
            <v>Trichinella spiralis (Giun xoắn) Ab miễn dịch tự động</v>
          </cell>
          <cell r="I8541" t="str">
            <v>Trichinella spiralis (Giun xoắn) Ab miễn dịch tự động</v>
          </cell>
          <cell r="J8541" t="str">
            <v>Trichinella spiralis (Giun xoắn) Ab miễn dịch tự động</v>
          </cell>
          <cell r="K8541" t="str">
            <v>B</v>
          </cell>
          <cell r="M8541">
            <v>1733</v>
          </cell>
          <cell r="N8541">
            <v>1733</v>
          </cell>
          <cell r="P8541" t="str">
            <v>Vi khuẩn/ virus/ vi nấm/ ký sinh trùng (IgG, IgM) miễn dịch bán tự động/miễn dịch tự động</v>
          </cell>
          <cell r="Q8541">
            <v>260000</v>
          </cell>
          <cell r="R8541">
            <v>46956.521739130403</v>
          </cell>
          <cell r="S8541">
            <v>306000</v>
          </cell>
          <cell r="T8541">
            <v>61043.478260869524</v>
          </cell>
          <cell r="U8541">
            <v>321043.47826086951</v>
          </cell>
          <cell r="V8541">
            <v>321000</v>
          </cell>
          <cell r="W8541">
            <v>12841.73913043478</v>
          </cell>
          <cell r="X8541">
            <v>333885.21739130426</v>
          </cell>
        </row>
        <row r="8542">
          <cell r="E8542" t="str">
            <v>37.1E04.1717</v>
          </cell>
          <cell r="F8542" t="str">
            <v>24. VI SINH</v>
          </cell>
          <cell r="G8542" t="str">
            <v>24.351</v>
          </cell>
          <cell r="H8542" t="str">
            <v>Vi nấm Ab miễn dịch bán tự động</v>
          </cell>
          <cell r="I8542" t="str">
            <v>Vi nấm Ab miễn dịch bán tự động</v>
          </cell>
          <cell r="J8542" t="str">
            <v>Vi nấm Ab miễn dịch bán tự động</v>
          </cell>
          <cell r="K8542" t="str">
            <v>B</v>
          </cell>
          <cell r="M8542">
            <v>1733</v>
          </cell>
          <cell r="N8542">
            <v>1733</v>
          </cell>
          <cell r="P8542" t="str">
            <v>Vi khuẩn/ virus/ vi nấm/ ký sinh trùng (IgG, IgM) miễn dịch bán tự động/miễn dịch tự động</v>
          </cell>
          <cell r="Q8542">
            <v>260000</v>
          </cell>
          <cell r="R8542">
            <v>46956.521739130403</v>
          </cell>
          <cell r="S8542">
            <v>306000</v>
          </cell>
          <cell r="T8542">
            <v>61043.478260869524</v>
          </cell>
          <cell r="U8542">
            <v>321043.47826086951</v>
          </cell>
          <cell r="V8542">
            <v>321000</v>
          </cell>
          <cell r="W8542">
            <v>12841.73913043478</v>
          </cell>
          <cell r="X8542">
            <v>333885.21739130426</v>
          </cell>
        </row>
        <row r="8543">
          <cell r="E8543" t="str">
            <v>37.1E04.1717</v>
          </cell>
          <cell r="F8543" t="str">
            <v>24. VI SINH</v>
          </cell>
          <cell r="G8543" t="str">
            <v>24.350</v>
          </cell>
          <cell r="H8543" t="str">
            <v>Vi nấm Ab miễn dịch tự động</v>
          </cell>
          <cell r="I8543" t="str">
            <v>Vi nấm Ab miễn dịch tự động</v>
          </cell>
          <cell r="J8543" t="str">
            <v>Vi nấm Ab miễn dịch tự động</v>
          </cell>
          <cell r="K8543" t="str">
            <v>B</v>
          </cell>
          <cell r="M8543">
            <v>1733</v>
          </cell>
          <cell r="N8543">
            <v>1733</v>
          </cell>
          <cell r="P8543" t="str">
            <v>Vi khuẩn/ virus/ vi nấm/ ký sinh trùng (IgG, IgM) miễn dịch bán tự động/miễn dịch tự động</v>
          </cell>
          <cell r="Q8543">
            <v>260000</v>
          </cell>
          <cell r="R8543">
            <v>46956.521739130403</v>
          </cell>
          <cell r="S8543">
            <v>306000</v>
          </cell>
          <cell r="T8543">
            <v>61043.478260869524</v>
          </cell>
          <cell r="U8543">
            <v>321043.47826086951</v>
          </cell>
          <cell r="V8543">
            <v>321000</v>
          </cell>
          <cell r="W8543">
            <v>12841.73913043478</v>
          </cell>
          <cell r="X8543">
            <v>333885.21739130426</v>
          </cell>
        </row>
        <row r="8544">
          <cell r="E8544" t="str">
            <v>37.1E04.1717</v>
          </cell>
          <cell r="F8544" t="str">
            <v>24. VI SINH</v>
          </cell>
          <cell r="G8544" t="str">
            <v>24.349</v>
          </cell>
          <cell r="H8544" t="str">
            <v>Vi nấm Ag miễn dịch bán tự động</v>
          </cell>
          <cell r="I8544" t="str">
            <v>Vi nấm Ag miễn dịch bán tự động</v>
          </cell>
          <cell r="J8544" t="str">
            <v>Vi nấm Ag miễn dịch bán tự động</v>
          </cell>
          <cell r="K8544" t="str">
            <v>B</v>
          </cell>
          <cell r="M8544">
            <v>1733</v>
          </cell>
          <cell r="N8544">
            <v>1733</v>
          </cell>
          <cell r="P8544" t="str">
            <v>Vi khuẩn/ virus/ vi nấm/ ký sinh trùng (IgG, IgM) miễn dịch bán tự động/miễn dịch tự động</v>
          </cell>
          <cell r="Q8544">
            <v>260000</v>
          </cell>
          <cell r="R8544">
            <v>46956.521739130403</v>
          </cell>
          <cell r="S8544">
            <v>306000</v>
          </cell>
          <cell r="T8544">
            <v>61043.478260869524</v>
          </cell>
          <cell r="U8544">
            <v>321043.47826086951</v>
          </cell>
          <cell r="V8544">
            <v>321000</v>
          </cell>
          <cell r="W8544">
            <v>12841.73913043478</v>
          </cell>
          <cell r="X8544">
            <v>333885.21739130426</v>
          </cell>
        </row>
        <row r="8545">
          <cell r="E8545" t="str">
            <v>37.1E04.1717</v>
          </cell>
          <cell r="F8545" t="str">
            <v>24. VI SINH</v>
          </cell>
          <cell r="G8545" t="str">
            <v>24.348</v>
          </cell>
          <cell r="H8545" t="str">
            <v>Vi nấm Ag miễn dịch tự động</v>
          </cell>
          <cell r="I8545" t="str">
            <v>Vi nấm Ag miễn dịch tự động</v>
          </cell>
          <cell r="J8545" t="str">
            <v>Vi nấm Ag miễn dịch tự động</v>
          </cell>
          <cell r="K8545" t="str">
            <v>B</v>
          </cell>
          <cell r="M8545">
            <v>1733</v>
          </cell>
          <cell r="N8545">
            <v>1733</v>
          </cell>
          <cell r="P8545" t="str">
            <v>Vi khuẩn/ virus/ vi nấm/ ký sinh trùng (IgG, IgM) miễn dịch bán tự động/miễn dịch tự động</v>
          </cell>
          <cell r="Q8545">
            <v>260000</v>
          </cell>
          <cell r="R8545">
            <v>46956.521739130403</v>
          </cell>
          <cell r="S8545">
            <v>306000</v>
          </cell>
          <cell r="T8545">
            <v>61043.478260869524</v>
          </cell>
          <cell r="U8545">
            <v>321043.47826086951</v>
          </cell>
          <cell r="V8545">
            <v>321000</v>
          </cell>
          <cell r="W8545">
            <v>12841.73913043478</v>
          </cell>
          <cell r="X8545">
            <v>333885.21739130426</v>
          </cell>
        </row>
        <row r="8546">
          <cell r="E8546" t="str">
            <v>37.1E04.1717</v>
          </cell>
          <cell r="F8546" t="str">
            <v>24. VI SINH</v>
          </cell>
          <cell r="G8546" t="str">
            <v>24.111</v>
          </cell>
          <cell r="H8546" t="str">
            <v>Virus Ab miễn dịch bán tự động</v>
          </cell>
          <cell r="I8546" t="str">
            <v>Virus Ab miễn dịch bán tự động</v>
          </cell>
          <cell r="J8546" t="str">
            <v>Virus Ab miễn dịch bán tự động</v>
          </cell>
          <cell r="K8546" t="str">
            <v>B</v>
          </cell>
          <cell r="M8546">
            <v>1733</v>
          </cell>
          <cell r="N8546">
            <v>1733</v>
          </cell>
          <cell r="P8546" t="str">
            <v>Vi khuẩn/ virus/ vi nấm/ ký sinh trùng (IgG, IgM) miễn dịch bán tự động/miễn dịch tự động</v>
          </cell>
          <cell r="Q8546">
            <v>260000</v>
          </cell>
          <cell r="R8546">
            <v>46956.521739130403</v>
          </cell>
          <cell r="S8546">
            <v>306000</v>
          </cell>
          <cell r="T8546">
            <v>61043.478260869524</v>
          </cell>
          <cell r="U8546">
            <v>321043.47826086951</v>
          </cell>
          <cell r="V8546">
            <v>321000</v>
          </cell>
          <cell r="W8546">
            <v>12841.73913043478</v>
          </cell>
          <cell r="X8546">
            <v>333885.21739130426</v>
          </cell>
        </row>
        <row r="8547">
          <cell r="E8547" t="str">
            <v>37.1E04.1717</v>
          </cell>
          <cell r="F8547" t="str">
            <v>24. VI SINH</v>
          </cell>
          <cell r="G8547" t="str">
            <v>24.112</v>
          </cell>
          <cell r="H8547" t="str">
            <v>Virus Ab miễn dịch tự động</v>
          </cell>
          <cell r="I8547" t="str">
            <v>Virus Ab miễn dịch tự động</v>
          </cell>
          <cell r="J8547" t="str">
            <v>Virus Ab miễn dịch tự động</v>
          </cell>
          <cell r="K8547" t="str">
            <v>B</v>
          </cell>
          <cell r="M8547">
            <v>1733</v>
          </cell>
          <cell r="N8547">
            <v>1733</v>
          </cell>
          <cell r="P8547" t="str">
            <v>Vi khuẩn/ virus/ vi nấm/ ký sinh trùng (IgG, IgM) miễn dịch bán tự động/miễn dịch tự động</v>
          </cell>
          <cell r="Q8547">
            <v>260000</v>
          </cell>
          <cell r="R8547">
            <v>46956.521739130403</v>
          </cell>
          <cell r="S8547">
            <v>306000</v>
          </cell>
          <cell r="T8547">
            <v>61043.478260869524</v>
          </cell>
          <cell r="U8547">
            <v>321043.47826086951</v>
          </cell>
          <cell r="V8547">
            <v>321000</v>
          </cell>
          <cell r="W8547">
            <v>12841.73913043478</v>
          </cell>
          <cell r="X8547">
            <v>333885.21739130426</v>
          </cell>
        </row>
        <row r="8548">
          <cell r="E8548" t="str">
            <v>37.1E04.1717</v>
          </cell>
          <cell r="F8548" t="str">
            <v>24. VI SINH</v>
          </cell>
          <cell r="G8548" t="str">
            <v>24.109</v>
          </cell>
          <cell r="H8548" t="str">
            <v>Virus Ag miễn dịch bán tự động</v>
          </cell>
          <cell r="I8548" t="str">
            <v>Virus Ag miễn dịch bán tự động</v>
          </cell>
          <cell r="J8548" t="str">
            <v>Virus Ag miễn dịch bán tự động</v>
          </cell>
          <cell r="K8548" t="str">
            <v>B</v>
          </cell>
          <cell r="M8548">
            <v>1733</v>
          </cell>
          <cell r="N8548">
            <v>1733</v>
          </cell>
          <cell r="P8548" t="str">
            <v>Vi khuẩn/ virus/ vi nấm/ ký sinh trùng (IgG, IgM) miễn dịch bán tự động/miễn dịch tự động</v>
          </cell>
          <cell r="Q8548">
            <v>260000</v>
          </cell>
          <cell r="R8548">
            <v>46956.521739130403</v>
          </cell>
          <cell r="S8548">
            <v>306000</v>
          </cell>
          <cell r="T8548">
            <v>61043.478260869524</v>
          </cell>
          <cell r="U8548">
            <v>321043.47826086951</v>
          </cell>
          <cell r="V8548">
            <v>321000</v>
          </cell>
          <cell r="W8548">
            <v>12841.73913043478</v>
          </cell>
          <cell r="X8548">
            <v>333885.21739130426</v>
          </cell>
        </row>
        <row r="8549">
          <cell r="E8549" t="str">
            <v>37.1E04.1717</v>
          </cell>
          <cell r="F8549" t="str">
            <v>24. VI SINH</v>
          </cell>
          <cell r="G8549" t="str">
            <v>24.110</v>
          </cell>
          <cell r="H8549" t="str">
            <v>Virus Ag miễn dịch tự động</v>
          </cell>
          <cell r="I8549" t="str">
            <v>Virus Ag miễn dịch tự động</v>
          </cell>
          <cell r="J8549" t="str">
            <v>Virus Ag miễn dịch tự động</v>
          </cell>
          <cell r="K8549" t="str">
            <v>B</v>
          </cell>
          <cell r="M8549">
            <v>1733</v>
          </cell>
          <cell r="N8549">
            <v>1733</v>
          </cell>
          <cell r="P8549" t="str">
            <v>Vi khuẩn/ virus/ vi nấm/ ký sinh trùng (IgG, IgM) miễn dịch bán tự động/miễn dịch tự động</v>
          </cell>
          <cell r="Q8549">
            <v>260000</v>
          </cell>
          <cell r="R8549">
            <v>46956.521739130403</v>
          </cell>
          <cell r="S8549">
            <v>306000</v>
          </cell>
          <cell r="T8549">
            <v>61043.478260869524</v>
          </cell>
          <cell r="U8549">
            <v>321043.47826086951</v>
          </cell>
          <cell r="V8549">
            <v>321000</v>
          </cell>
          <cell r="W8549">
            <v>12841.73913043478</v>
          </cell>
          <cell r="X8549">
            <v>333885.21739130426</v>
          </cell>
        </row>
        <row r="8550">
          <cell r="E8550" t="str">
            <v>37.1E04.1718</v>
          </cell>
          <cell r="F8550" t="str">
            <v>24. VI SINH</v>
          </cell>
          <cell r="G8550" t="str">
            <v>24.140</v>
          </cell>
          <cell r="H8550" t="str">
            <v>HBV genotype Real-time PCR</v>
          </cell>
          <cell r="I8550" t="str">
            <v>HBV genotype Real-time PCR</v>
          </cell>
          <cell r="J8550" t="str">
            <v>HBV genotype Real-time PCR</v>
          </cell>
          <cell r="K8550" t="str">
            <v>B</v>
          </cell>
          <cell r="M8550">
            <v>1734</v>
          </cell>
          <cell r="N8550">
            <v>1734</v>
          </cell>
          <cell r="P8550" t="str">
            <v>Vi khuẩn/ virus/ vi nấm/ ký sinh trùng genotype Real-time PCR (cho 1 vi sinh vật)</v>
          </cell>
          <cell r="Q8550">
            <v>1500000</v>
          </cell>
          <cell r="R8550">
            <v>78260.869565217406</v>
          </cell>
          <cell r="S8550">
            <v>1578000</v>
          </cell>
          <cell r="T8550">
            <v>101739.13043478262</v>
          </cell>
          <cell r="U8550">
            <v>1601739.1304347827</v>
          </cell>
          <cell r="V8550">
            <v>1601700</v>
          </cell>
          <cell r="W8550">
            <v>64069.565217391311</v>
          </cell>
          <cell r="X8550">
            <v>1665808.6956521741</v>
          </cell>
        </row>
        <row r="8551">
          <cell r="E8551" t="str">
            <v>37.1E04.1718</v>
          </cell>
          <cell r="F8551" t="str">
            <v>24. VI SINH</v>
          </cell>
          <cell r="G8551" t="str">
            <v>24.153</v>
          </cell>
          <cell r="H8551" t="str">
            <v>HCV genotype Real-time PCR</v>
          </cell>
          <cell r="I8551" t="str">
            <v>HCV genotype Real-time PCR</v>
          </cell>
          <cell r="J8551" t="str">
            <v>HCV genotype Real-time PCR</v>
          </cell>
          <cell r="K8551" t="str">
            <v>B</v>
          </cell>
          <cell r="M8551">
            <v>1734</v>
          </cell>
          <cell r="N8551">
            <v>1734</v>
          </cell>
          <cell r="P8551" t="str">
            <v>Vi khuẩn/ virus/ vi nấm/ ký sinh trùng genotype Real-time PCR (cho 1 vi sinh vật)</v>
          </cell>
          <cell r="Q8551">
            <v>1500000</v>
          </cell>
          <cell r="R8551">
            <v>78260.869565217406</v>
          </cell>
          <cell r="S8551">
            <v>1578000</v>
          </cell>
          <cell r="T8551">
            <v>101739.13043478262</v>
          </cell>
          <cell r="U8551">
            <v>1601739.1304347827</v>
          </cell>
          <cell r="V8551">
            <v>1601700</v>
          </cell>
          <cell r="W8551">
            <v>64069.565217391311</v>
          </cell>
          <cell r="X8551">
            <v>1665808.6956521741</v>
          </cell>
        </row>
        <row r="8552">
          <cell r="E8552" t="str">
            <v>37.1E04.1718</v>
          </cell>
          <cell r="F8552" t="str">
            <v>24. VI SINH</v>
          </cell>
          <cell r="G8552" t="str">
            <v>24.240</v>
          </cell>
          <cell r="H8552" t="str">
            <v>HPV genotype Real-time PCR</v>
          </cell>
          <cell r="I8552" t="str">
            <v>HPV genotype Real-time PCR</v>
          </cell>
          <cell r="J8552" t="str">
            <v>HPV genotype Real-time PCR</v>
          </cell>
          <cell r="K8552" t="str">
            <v>B</v>
          </cell>
          <cell r="M8552">
            <v>1734</v>
          </cell>
          <cell r="N8552">
            <v>1734</v>
          </cell>
          <cell r="P8552" t="str">
            <v>Vi khuẩn/ virus/ vi nấm/ ký sinh trùng genotype Real-time PCR (cho 1 vi sinh vật)</v>
          </cell>
          <cell r="Q8552">
            <v>1500000</v>
          </cell>
          <cell r="R8552">
            <v>78260.869565217406</v>
          </cell>
          <cell r="S8552">
            <v>1578000</v>
          </cell>
          <cell r="T8552">
            <v>101739.13043478262</v>
          </cell>
          <cell r="U8552">
            <v>1601739.1304347827</v>
          </cell>
          <cell r="V8552">
            <v>1601700</v>
          </cell>
          <cell r="W8552">
            <v>64069.565217391311</v>
          </cell>
          <cell r="X8552">
            <v>1665808.6956521741</v>
          </cell>
        </row>
        <row r="8553">
          <cell r="E8553" t="str">
            <v>37.1E04.1719</v>
          </cell>
          <cell r="F8553" t="str">
            <v>24. VI SINH</v>
          </cell>
          <cell r="G8553" t="str">
            <v>24.232</v>
          </cell>
          <cell r="H8553" t="str">
            <v>Adenovirus Real-time PCR</v>
          </cell>
          <cell r="I8553" t="str">
            <v>Adenovirus Real-time PCR</v>
          </cell>
          <cell r="J8553" t="str">
            <v>Adenovirus Real-time PCR</v>
          </cell>
          <cell r="K8553" t="str">
            <v>B</v>
          </cell>
          <cell r="M8553">
            <v>1735</v>
          </cell>
          <cell r="N8553">
            <v>1735</v>
          </cell>
          <cell r="P8553" t="str">
            <v>Vi khuẩn/ virus/ vi nấm/ ký sinh trùng Real-time PCR</v>
          </cell>
          <cell r="Q8553">
            <v>670000</v>
          </cell>
          <cell r="R8553">
            <v>78260.869565217406</v>
          </cell>
          <cell r="S8553">
            <v>748000</v>
          </cell>
          <cell r="T8553">
            <v>101739.13043478262</v>
          </cell>
          <cell r="U8553">
            <v>771739.13043478259</v>
          </cell>
          <cell r="V8553">
            <v>771700</v>
          </cell>
          <cell r="W8553">
            <v>30869.565217391304</v>
          </cell>
          <cell r="X8553">
            <v>802608.69565217395</v>
          </cell>
        </row>
        <row r="8554">
          <cell r="E8554" t="str">
            <v>37.1E04.1719</v>
          </cell>
          <cell r="F8554" t="str">
            <v>24. VI SINH</v>
          </cell>
          <cell r="G8554" t="str">
            <v>24.65</v>
          </cell>
          <cell r="H8554" t="str">
            <v>Chlamydia Real-time PCR</v>
          </cell>
          <cell r="I8554" t="str">
            <v>Chlamydia Real-time PCR</v>
          </cell>
          <cell r="J8554" t="str">
            <v>Chlamydia Real-time PCR</v>
          </cell>
          <cell r="K8554" t="str">
            <v>B</v>
          </cell>
          <cell r="M8554">
            <v>1735</v>
          </cell>
          <cell r="N8554">
            <v>1735</v>
          </cell>
          <cell r="P8554" t="str">
            <v>Vi khuẩn/ virus/ vi nấm/ ký sinh trùng Real-time PCR</v>
          </cell>
          <cell r="Q8554">
            <v>670000</v>
          </cell>
          <cell r="R8554">
            <v>78260.869565217406</v>
          </cell>
          <cell r="S8554">
            <v>748000</v>
          </cell>
          <cell r="T8554">
            <v>101739.13043478262</v>
          </cell>
          <cell r="U8554">
            <v>771739.13043478259</v>
          </cell>
          <cell r="V8554">
            <v>771700</v>
          </cell>
          <cell r="W8554">
            <v>30869.565217391304</v>
          </cell>
          <cell r="X8554">
            <v>802608.69565217395</v>
          </cell>
        </row>
        <row r="8555">
          <cell r="E8555" t="str">
            <v>37.1E04.1719</v>
          </cell>
          <cell r="F8555" t="str">
            <v>24. VI SINH</v>
          </cell>
          <cell r="G8555" t="str">
            <v>24.66</v>
          </cell>
          <cell r="H8555" t="str">
            <v>Chlamydia Real-time PCR hệ thống tự động</v>
          </cell>
          <cell r="I8555" t="str">
            <v>Chlamydia Real-time PCR hệ thống tự động</v>
          </cell>
          <cell r="J8555" t="str">
            <v>Chlamydia Real-time PCR hệ thống tự động</v>
          </cell>
          <cell r="K8555" t="str">
            <v>B</v>
          </cell>
          <cell r="M8555">
            <v>1735</v>
          </cell>
          <cell r="N8555">
            <v>1735</v>
          </cell>
          <cell r="P8555" t="str">
            <v>Vi khuẩn/ virus/ vi nấm/ ký sinh trùng Real-time PCR</v>
          </cell>
          <cell r="Q8555">
            <v>670000</v>
          </cell>
          <cell r="R8555">
            <v>78260.869565217406</v>
          </cell>
          <cell r="S8555">
            <v>748000</v>
          </cell>
          <cell r="T8555">
            <v>101739.13043478262</v>
          </cell>
          <cell r="U8555">
            <v>771739.13043478259</v>
          </cell>
          <cell r="V8555">
            <v>771700</v>
          </cell>
          <cell r="W8555">
            <v>30869.565217391304</v>
          </cell>
          <cell r="X8555">
            <v>802608.69565217395</v>
          </cell>
        </row>
        <row r="8556">
          <cell r="E8556" t="str">
            <v>37.1E04.1719</v>
          </cell>
          <cell r="F8556" t="str">
            <v>24. VI SINH</v>
          </cell>
          <cell r="G8556" t="str">
            <v>24.71</v>
          </cell>
          <cell r="H8556" t="str">
            <v>Clostridium difficile PCR</v>
          </cell>
          <cell r="I8556" t="str">
            <v>Clostridium difficile PCR</v>
          </cell>
          <cell r="J8556" t="str">
            <v>Clostridium difficile PCR</v>
          </cell>
          <cell r="K8556" t="str">
            <v>B</v>
          </cell>
          <cell r="M8556">
            <v>1735</v>
          </cell>
          <cell r="N8556">
            <v>1735</v>
          </cell>
          <cell r="P8556" t="str">
            <v>Vi khuẩn/ virus/ vi nấm/ ký sinh trùng Real-time PCR</v>
          </cell>
          <cell r="Q8556">
            <v>670000</v>
          </cell>
          <cell r="R8556">
            <v>78260.869565217406</v>
          </cell>
          <cell r="S8556">
            <v>748000</v>
          </cell>
          <cell r="T8556">
            <v>101739.13043478262</v>
          </cell>
          <cell r="U8556">
            <v>771739.13043478259</v>
          </cell>
          <cell r="V8556">
            <v>771700</v>
          </cell>
          <cell r="W8556">
            <v>30869.565217391304</v>
          </cell>
          <cell r="X8556">
            <v>802608.69565217395</v>
          </cell>
        </row>
        <row r="8557">
          <cell r="E8557" t="str">
            <v>37.1E04.1719</v>
          </cell>
          <cell r="F8557" t="str">
            <v>24. VI SINH</v>
          </cell>
          <cell r="G8557" t="str">
            <v>24.235</v>
          </cell>
          <cell r="H8557" t="str">
            <v>Coronavirus Real-time PCR</v>
          </cell>
          <cell r="I8557" t="str">
            <v>Coronavirus Real-time PCR</v>
          </cell>
          <cell r="J8557" t="str">
            <v>Coronavirus Real-time PCR</v>
          </cell>
          <cell r="K8557" t="str">
            <v>B</v>
          </cell>
          <cell r="M8557">
            <v>1735</v>
          </cell>
          <cell r="N8557">
            <v>1735</v>
          </cell>
          <cell r="P8557" t="str">
            <v>Vi khuẩn/ virus/ vi nấm/ ký sinh trùng Real-time PCR</v>
          </cell>
          <cell r="Q8557">
            <v>670000</v>
          </cell>
          <cell r="R8557">
            <v>78260.869565217406</v>
          </cell>
          <cell r="S8557">
            <v>748000</v>
          </cell>
          <cell r="T8557">
            <v>101739.13043478262</v>
          </cell>
          <cell r="U8557">
            <v>771739.13043478259</v>
          </cell>
          <cell r="V8557">
            <v>771700</v>
          </cell>
          <cell r="W8557">
            <v>30869.565217391304</v>
          </cell>
          <cell r="X8557">
            <v>802608.69565217395</v>
          </cell>
        </row>
        <row r="8558">
          <cell r="E8558" t="str">
            <v>37.1E04.1719</v>
          </cell>
          <cell r="F8558" t="str">
            <v>24. VI SINH</v>
          </cell>
          <cell r="G8558" t="str">
            <v>24.191</v>
          </cell>
          <cell r="H8558" t="str">
            <v>Dengue virus Real-time PCR</v>
          </cell>
          <cell r="I8558" t="str">
            <v>Dengue virus Real-time PCR</v>
          </cell>
          <cell r="J8558" t="str">
            <v>Dengue virus Real-time PCR</v>
          </cell>
          <cell r="K8558" t="str">
            <v>B</v>
          </cell>
          <cell r="M8558">
            <v>1735</v>
          </cell>
          <cell r="N8558">
            <v>1735</v>
          </cell>
          <cell r="P8558" t="str">
            <v>Vi khuẩn/ virus/ vi nấm/ ký sinh trùng Real-time PCR</v>
          </cell>
          <cell r="Q8558">
            <v>670000</v>
          </cell>
          <cell r="R8558">
            <v>78260.869565217406</v>
          </cell>
          <cell r="S8558">
            <v>748000</v>
          </cell>
          <cell r="T8558">
            <v>101739.13043478262</v>
          </cell>
          <cell r="U8558">
            <v>771739.13043478259</v>
          </cell>
          <cell r="V8558">
            <v>771700</v>
          </cell>
          <cell r="W8558">
            <v>30869.565217391304</v>
          </cell>
          <cell r="X8558">
            <v>802608.69565217395</v>
          </cell>
        </row>
        <row r="8559">
          <cell r="E8559" t="str">
            <v>37.1E04.1719</v>
          </cell>
          <cell r="F8559" t="str">
            <v>24. VI SINH</v>
          </cell>
          <cell r="G8559" t="str">
            <v>24.223</v>
          </cell>
          <cell r="H8559" t="str">
            <v>EBV Real-time PCR</v>
          </cell>
          <cell r="I8559" t="str">
            <v>EBV Real-time PCR</v>
          </cell>
          <cell r="J8559" t="str">
            <v>EBV Real-time PCR</v>
          </cell>
          <cell r="K8559" t="str">
            <v>B</v>
          </cell>
          <cell r="M8559">
            <v>1735</v>
          </cell>
          <cell r="N8559">
            <v>1735</v>
          </cell>
          <cell r="P8559" t="str">
            <v>Vi khuẩn/ virus/ vi nấm/ ký sinh trùng Real-time PCR</v>
          </cell>
          <cell r="Q8559">
            <v>670000</v>
          </cell>
          <cell r="R8559">
            <v>78260.869565217406</v>
          </cell>
          <cell r="S8559">
            <v>748000</v>
          </cell>
          <cell r="T8559">
            <v>101739.13043478262</v>
          </cell>
          <cell r="U8559">
            <v>771739.13043478259</v>
          </cell>
          <cell r="V8559">
            <v>771700</v>
          </cell>
          <cell r="W8559">
            <v>30869.565217391304</v>
          </cell>
          <cell r="X8559">
            <v>802608.69565217395</v>
          </cell>
        </row>
        <row r="8560">
          <cell r="E8560" t="str">
            <v>37.1E04.1719</v>
          </cell>
          <cell r="F8560" t="str">
            <v>24. VI SINH</v>
          </cell>
          <cell r="G8560" t="str">
            <v>24.230</v>
          </cell>
          <cell r="H8560" t="str">
            <v>Enterovirus Real-time PCR</v>
          </cell>
          <cell r="I8560" t="str">
            <v>Enterovirus Real-time PCR</v>
          </cell>
          <cell r="J8560" t="str">
            <v>Enterovirus Real-time PCR</v>
          </cell>
          <cell r="K8560" t="str">
            <v>B</v>
          </cell>
          <cell r="M8560">
            <v>1735</v>
          </cell>
          <cell r="N8560">
            <v>1735</v>
          </cell>
          <cell r="P8560" t="str">
            <v>Vi khuẩn/ virus/ vi nấm/ ký sinh trùng Real-time PCR</v>
          </cell>
          <cell r="Q8560">
            <v>670000</v>
          </cell>
          <cell r="R8560">
            <v>78260.869565217406</v>
          </cell>
          <cell r="S8560">
            <v>748000</v>
          </cell>
          <cell r="T8560">
            <v>101739.13043478262</v>
          </cell>
          <cell r="U8560">
            <v>771739.13043478259</v>
          </cell>
          <cell r="V8560">
            <v>771700</v>
          </cell>
          <cell r="W8560">
            <v>30869.565217391304</v>
          </cell>
          <cell r="X8560">
            <v>802608.69565217395</v>
          </cell>
        </row>
        <row r="8561">
          <cell r="E8561" t="str">
            <v>37.1E04.1719</v>
          </cell>
          <cell r="F8561" t="str">
            <v>24. VI SINH</v>
          </cell>
          <cell r="G8561" t="str">
            <v>24.227</v>
          </cell>
          <cell r="H8561" t="str">
            <v>EV71 Real-time PCR</v>
          </cell>
          <cell r="I8561" t="str">
            <v>EV71 Real-time PCR</v>
          </cell>
          <cell r="J8561" t="str">
            <v>EV71 Real-time PCR</v>
          </cell>
          <cell r="K8561" t="str">
            <v>B</v>
          </cell>
          <cell r="M8561">
            <v>1735</v>
          </cell>
          <cell r="N8561">
            <v>1735</v>
          </cell>
          <cell r="P8561" t="str">
            <v>Vi khuẩn/ virus/ vi nấm/ ký sinh trùng Real-time PCR</v>
          </cell>
          <cell r="Q8561">
            <v>670000</v>
          </cell>
          <cell r="R8561">
            <v>78260.869565217406</v>
          </cell>
          <cell r="S8561">
            <v>748000</v>
          </cell>
          <cell r="T8561">
            <v>101739.13043478262</v>
          </cell>
          <cell r="U8561">
            <v>771739.13043478259</v>
          </cell>
          <cell r="V8561">
            <v>771700</v>
          </cell>
          <cell r="W8561">
            <v>30869.565217391304</v>
          </cell>
          <cell r="X8561">
            <v>802608.69565217395</v>
          </cell>
        </row>
        <row r="8562">
          <cell r="E8562" t="str">
            <v>37.1E04.1719</v>
          </cell>
          <cell r="F8562" t="str">
            <v>24. VI SINH</v>
          </cell>
          <cell r="G8562" t="str">
            <v>24.78</v>
          </cell>
          <cell r="H8562" t="str">
            <v>Helicobacter pylori Real-time PCR</v>
          </cell>
          <cell r="I8562" t="str">
            <v>Helicobacter pylori Real-time PCR</v>
          </cell>
          <cell r="J8562" t="str">
            <v>Helicobacter pylori Real-time PCR</v>
          </cell>
          <cell r="K8562" t="str">
            <v>B</v>
          </cell>
          <cell r="M8562">
            <v>1735</v>
          </cell>
          <cell r="N8562">
            <v>1735</v>
          </cell>
          <cell r="P8562" t="str">
            <v>Vi khuẩn/ virus/ vi nấm/ ký sinh trùng Real-time PCR</v>
          </cell>
          <cell r="Q8562">
            <v>670000</v>
          </cell>
          <cell r="R8562">
            <v>78260.869565217406</v>
          </cell>
          <cell r="S8562">
            <v>748000</v>
          </cell>
          <cell r="T8562">
            <v>101739.13043478262</v>
          </cell>
          <cell r="U8562">
            <v>771739.13043478259</v>
          </cell>
          <cell r="V8562">
            <v>771700</v>
          </cell>
          <cell r="W8562">
            <v>30869.565217391304</v>
          </cell>
          <cell r="X8562">
            <v>802608.69565217395</v>
          </cell>
        </row>
        <row r="8563">
          <cell r="E8563" t="str">
            <v>37.1E04.1719</v>
          </cell>
          <cell r="F8563" t="str">
            <v>24. VI SINH</v>
          </cell>
          <cell r="G8563" t="str">
            <v>24.178</v>
          </cell>
          <cell r="H8563" t="str">
            <v>HIV DNA Real-time PCR</v>
          </cell>
          <cell r="I8563" t="str">
            <v>HIV DNA Real-time PCR</v>
          </cell>
          <cell r="J8563" t="str">
            <v>HIV DNA Real-time PCR</v>
          </cell>
          <cell r="K8563" t="str">
            <v>A</v>
          </cell>
          <cell r="M8563">
            <v>1735</v>
          </cell>
          <cell r="N8563">
            <v>1735</v>
          </cell>
          <cell r="P8563" t="str">
            <v>Vi khuẩn/ virus/ vi nấm/ ký sinh trùng Real-time PCR</v>
          </cell>
          <cell r="Q8563">
            <v>670000</v>
          </cell>
          <cell r="R8563">
            <v>78260.869565217406</v>
          </cell>
          <cell r="S8563">
            <v>748000</v>
          </cell>
          <cell r="T8563">
            <v>101739.13043478262</v>
          </cell>
          <cell r="U8563">
            <v>771739.13043478259</v>
          </cell>
          <cell r="V8563">
            <v>771700</v>
          </cell>
          <cell r="W8563">
            <v>30869.565217391304</v>
          </cell>
          <cell r="X8563">
            <v>802608.69565217395</v>
          </cell>
        </row>
        <row r="8564">
          <cell r="E8564" t="str">
            <v>37.1E04.1719</v>
          </cell>
          <cell r="F8564" t="str">
            <v>24. VI SINH</v>
          </cell>
          <cell r="G8564" t="str">
            <v>24.179</v>
          </cell>
          <cell r="H8564" t="str">
            <v>HIV đo tải lượng Real-time PCR</v>
          </cell>
          <cell r="I8564" t="str">
            <v>HIV đo tải lượng Real-time PCR</v>
          </cell>
          <cell r="J8564" t="str">
            <v>HIV đo tải lượng Real-time PCR</v>
          </cell>
          <cell r="K8564" t="str">
            <v>B</v>
          </cell>
          <cell r="M8564">
            <v>1735</v>
          </cell>
          <cell r="N8564">
            <v>1735</v>
          </cell>
          <cell r="P8564" t="str">
            <v>Vi khuẩn/ virus/ vi nấm/ ký sinh trùng Real-time PCR</v>
          </cell>
          <cell r="Q8564">
            <v>670000</v>
          </cell>
          <cell r="R8564">
            <v>78260.869565217406</v>
          </cell>
          <cell r="S8564">
            <v>748000</v>
          </cell>
          <cell r="T8564">
            <v>101739.13043478262</v>
          </cell>
          <cell r="U8564">
            <v>771739.13043478259</v>
          </cell>
          <cell r="V8564">
            <v>771700</v>
          </cell>
          <cell r="W8564">
            <v>30869.565217391304</v>
          </cell>
          <cell r="X8564">
            <v>802608.69565217395</v>
          </cell>
        </row>
        <row r="8565">
          <cell r="E8565" t="str">
            <v>37.1E04.1719</v>
          </cell>
          <cell r="F8565" t="str">
            <v>24. VI SINH</v>
          </cell>
          <cell r="G8565" t="str">
            <v>24.213</v>
          </cell>
          <cell r="H8565" t="str">
            <v>HSV Real-time PCR</v>
          </cell>
          <cell r="I8565" t="str">
            <v>HSV Real-time PCR</v>
          </cell>
          <cell r="J8565" t="str">
            <v>HSV Real-time PCR</v>
          </cell>
          <cell r="K8565" t="str">
            <v>B</v>
          </cell>
          <cell r="M8565">
            <v>1735</v>
          </cell>
          <cell r="N8565">
            <v>1735</v>
          </cell>
          <cell r="P8565" t="str">
            <v>Vi khuẩn/ virus/ vi nấm/ ký sinh trùng Real-time PCR</v>
          </cell>
          <cell r="Q8565">
            <v>670000</v>
          </cell>
          <cell r="R8565">
            <v>78260.869565217406</v>
          </cell>
          <cell r="S8565">
            <v>748000</v>
          </cell>
          <cell r="T8565">
            <v>101739.13043478262</v>
          </cell>
          <cell r="U8565">
            <v>771739.13043478259</v>
          </cell>
          <cell r="V8565">
            <v>771700</v>
          </cell>
          <cell r="W8565">
            <v>30869.565217391304</v>
          </cell>
          <cell r="X8565">
            <v>802608.69565217395</v>
          </cell>
        </row>
        <row r="8566">
          <cell r="E8566" t="str">
            <v>37.1E04.1719</v>
          </cell>
          <cell r="F8566" t="str">
            <v>24. VI SINH</v>
          </cell>
          <cell r="G8566" t="str">
            <v>24.81</v>
          </cell>
          <cell r="H8566" t="str">
            <v>Leptospira PCR</v>
          </cell>
          <cell r="I8566" t="str">
            <v>Leptospira PCR</v>
          </cell>
          <cell r="J8566" t="str">
            <v>Leptospira PCR</v>
          </cell>
          <cell r="K8566" t="str">
            <v>B</v>
          </cell>
          <cell r="M8566">
            <v>1735</v>
          </cell>
          <cell r="N8566">
            <v>1735</v>
          </cell>
          <cell r="P8566" t="str">
            <v>Vi khuẩn/ virus/ vi nấm/ ký sinh trùng Real-time PCR</v>
          </cell>
          <cell r="Q8566">
            <v>670000</v>
          </cell>
          <cell r="R8566">
            <v>78260.869565217406</v>
          </cell>
          <cell r="S8566">
            <v>748000</v>
          </cell>
          <cell r="T8566">
            <v>101739.13043478262</v>
          </cell>
          <cell r="U8566">
            <v>771739.13043478259</v>
          </cell>
          <cell r="V8566">
            <v>771700</v>
          </cell>
          <cell r="W8566">
            <v>30869.565217391304</v>
          </cell>
          <cell r="X8566">
            <v>802608.69565217395</v>
          </cell>
        </row>
        <row r="8567">
          <cell r="E8567" t="str">
            <v>37.1E04.1719</v>
          </cell>
          <cell r="F8567" t="str">
            <v>24. VI SINH</v>
          </cell>
          <cell r="G8567" t="str">
            <v>24.89</v>
          </cell>
          <cell r="H8567" t="str">
            <v>Mycoplasma hominis Real-time PCR</v>
          </cell>
          <cell r="I8567" t="str">
            <v>Mycoplasma hominis Real-time PCR</v>
          </cell>
          <cell r="J8567" t="str">
            <v>Mycoplasma hominis Real-time PCR</v>
          </cell>
          <cell r="K8567" t="str">
            <v>B</v>
          </cell>
          <cell r="M8567">
            <v>1735</v>
          </cell>
          <cell r="N8567">
            <v>1735</v>
          </cell>
          <cell r="P8567" t="str">
            <v>Vi khuẩn/ virus/ vi nấm/ ký sinh trùng Real-time PCR</v>
          </cell>
          <cell r="Q8567">
            <v>670000</v>
          </cell>
          <cell r="R8567">
            <v>78260.869565217406</v>
          </cell>
          <cell r="S8567">
            <v>748000</v>
          </cell>
          <cell r="T8567">
            <v>101739.13043478262</v>
          </cell>
          <cell r="U8567">
            <v>771739.13043478259</v>
          </cell>
          <cell r="V8567">
            <v>771700</v>
          </cell>
          <cell r="W8567">
            <v>30869.565217391304</v>
          </cell>
          <cell r="X8567">
            <v>802608.69565217395</v>
          </cell>
        </row>
        <row r="8568">
          <cell r="E8568" t="str">
            <v>37.1E04.1719</v>
          </cell>
          <cell r="F8568" t="str">
            <v>24. VI SINH</v>
          </cell>
          <cell r="G8568" t="str">
            <v>24.84</v>
          </cell>
          <cell r="H8568" t="str">
            <v>Mycoplasma pneumoniae Real-time PCR</v>
          </cell>
          <cell r="I8568" t="str">
            <v>Mycoplasma pneumoniae Real-time PCR</v>
          </cell>
          <cell r="J8568" t="str">
            <v>Mycoplasma pneumoniae Real-time PCR</v>
          </cell>
          <cell r="K8568" t="str">
            <v>B</v>
          </cell>
          <cell r="M8568">
            <v>1735</v>
          </cell>
          <cell r="N8568">
            <v>1735</v>
          </cell>
          <cell r="P8568" t="str">
            <v>Vi khuẩn/ virus/ vi nấm/ ký sinh trùng Real-time PCR</v>
          </cell>
          <cell r="Q8568">
            <v>670000</v>
          </cell>
          <cell r="R8568">
            <v>78260.869565217406</v>
          </cell>
          <cell r="S8568">
            <v>748000</v>
          </cell>
          <cell r="T8568">
            <v>101739.13043478262</v>
          </cell>
          <cell r="U8568">
            <v>771739.13043478259</v>
          </cell>
          <cell r="V8568">
            <v>771700</v>
          </cell>
          <cell r="W8568">
            <v>30869.565217391304</v>
          </cell>
          <cell r="X8568">
            <v>802608.69565217395</v>
          </cell>
        </row>
        <row r="8569">
          <cell r="E8569" t="str">
            <v>37.1E04.1719</v>
          </cell>
          <cell r="F8569" t="str">
            <v>24. VI SINH</v>
          </cell>
          <cell r="G8569" t="str">
            <v>24.52</v>
          </cell>
          <cell r="H8569" t="str">
            <v>Neisseria gonorrhoeae Real-time PCR</v>
          </cell>
          <cell r="I8569" t="str">
            <v>Neisseria gonorrhoeae Real-time PCR</v>
          </cell>
          <cell r="J8569" t="str">
            <v>Neisseria gonorrhoeae Real-time PCR</v>
          </cell>
          <cell r="K8569" t="str">
            <v>B</v>
          </cell>
          <cell r="M8569">
            <v>1735</v>
          </cell>
          <cell r="N8569">
            <v>1735</v>
          </cell>
          <cell r="P8569" t="str">
            <v>Vi khuẩn/ virus/ vi nấm/ ký sinh trùng Real-time PCR</v>
          </cell>
          <cell r="Q8569">
            <v>670000</v>
          </cell>
          <cell r="R8569">
            <v>78260.869565217406</v>
          </cell>
          <cell r="S8569">
            <v>748000</v>
          </cell>
          <cell r="T8569">
            <v>101739.13043478262</v>
          </cell>
          <cell r="U8569">
            <v>771739.13043478259</v>
          </cell>
          <cell r="V8569">
            <v>771700</v>
          </cell>
          <cell r="W8569">
            <v>30869.565217391304</v>
          </cell>
          <cell r="X8569">
            <v>802608.69565217395</v>
          </cell>
        </row>
        <row r="8570">
          <cell r="E8570" t="str">
            <v>37.1E04.1719</v>
          </cell>
          <cell r="F8570" t="str">
            <v>24. VI SINH</v>
          </cell>
          <cell r="G8570" t="str">
            <v>24.53</v>
          </cell>
          <cell r="H8570" t="str">
            <v>Neisseria gonorrhoeae Real-time PCR hệ thống tự động</v>
          </cell>
          <cell r="I8570" t="str">
            <v>Neisseria gonorrhoeae Real-time PCR hệ thống tự động</v>
          </cell>
          <cell r="J8570" t="str">
            <v>Neisseria gonorrhoeae Real-time PCR hệ thống tự động</v>
          </cell>
          <cell r="K8570" t="str">
            <v>B</v>
          </cell>
          <cell r="M8570">
            <v>1735</v>
          </cell>
          <cell r="N8570">
            <v>1735</v>
          </cell>
          <cell r="P8570" t="str">
            <v>Vi khuẩn/ virus/ vi nấm/ ký sinh trùng Real-time PCR</v>
          </cell>
          <cell r="Q8570">
            <v>670000</v>
          </cell>
          <cell r="R8570">
            <v>78260.869565217406</v>
          </cell>
          <cell r="S8570">
            <v>748000</v>
          </cell>
          <cell r="T8570">
            <v>101739.13043478262</v>
          </cell>
          <cell r="U8570">
            <v>771739.13043478259</v>
          </cell>
          <cell r="V8570">
            <v>771700</v>
          </cell>
          <cell r="W8570">
            <v>30869.565217391304</v>
          </cell>
          <cell r="X8570">
            <v>802608.69565217395</v>
          </cell>
        </row>
        <row r="8571">
          <cell r="E8571" t="str">
            <v>37.1E04.1719</v>
          </cell>
          <cell r="F8571" t="str">
            <v>24. VI SINH</v>
          </cell>
          <cell r="G8571" t="str">
            <v>24.59</v>
          </cell>
          <cell r="H8571" t="str">
            <v>Neisseria meningitidis Real-time PCR</v>
          </cell>
          <cell r="I8571" t="str">
            <v>Neisseria meningitidis Real-time PCR</v>
          </cell>
          <cell r="J8571" t="str">
            <v>Neisseria meningitidis Real-time PCR</v>
          </cell>
          <cell r="K8571" t="str">
            <v>B</v>
          </cell>
          <cell r="M8571">
            <v>1735</v>
          </cell>
          <cell r="N8571">
            <v>1735</v>
          </cell>
          <cell r="P8571" t="str">
            <v>Vi khuẩn/ virus/ vi nấm/ ký sinh trùng Real-time PCR</v>
          </cell>
          <cell r="Q8571">
            <v>670000</v>
          </cell>
          <cell r="R8571">
            <v>78260.869565217406</v>
          </cell>
          <cell r="S8571">
            <v>748000</v>
          </cell>
          <cell r="T8571">
            <v>101739.13043478262</v>
          </cell>
          <cell r="U8571">
            <v>771739.13043478259</v>
          </cell>
          <cell r="V8571">
            <v>771700</v>
          </cell>
          <cell r="W8571">
            <v>30869.565217391304</v>
          </cell>
          <cell r="X8571">
            <v>802608.69565217395</v>
          </cell>
        </row>
        <row r="8572">
          <cell r="E8572" t="str">
            <v>37.1E04.1719</v>
          </cell>
          <cell r="F8572" t="str">
            <v>24. VI SINH</v>
          </cell>
          <cell r="G8572" t="str">
            <v>24.92</v>
          </cell>
          <cell r="H8572" t="str">
            <v>Rickettsia PCR</v>
          </cell>
          <cell r="I8572" t="str">
            <v>Rickettsia PCR</v>
          </cell>
          <cell r="J8572" t="str">
            <v>Rickettsia PCR</v>
          </cell>
          <cell r="K8572" t="str">
            <v>B</v>
          </cell>
          <cell r="M8572">
            <v>1735</v>
          </cell>
          <cell r="N8572">
            <v>1735</v>
          </cell>
          <cell r="P8572" t="str">
            <v>Vi khuẩn/ virus/ vi nấm/ ký sinh trùng Real-time PCR</v>
          </cell>
          <cell r="Q8572">
            <v>670000</v>
          </cell>
          <cell r="R8572">
            <v>78260.869565217406</v>
          </cell>
          <cell r="S8572">
            <v>748000</v>
          </cell>
          <cell r="T8572">
            <v>101739.13043478262</v>
          </cell>
          <cell r="U8572">
            <v>771739.13043478259</v>
          </cell>
          <cell r="V8572">
            <v>771700</v>
          </cell>
          <cell r="W8572">
            <v>30869.565217391304</v>
          </cell>
          <cell r="X8572">
            <v>802608.69565217395</v>
          </cell>
        </row>
        <row r="8573">
          <cell r="E8573" t="str">
            <v>37.1E04.1719</v>
          </cell>
          <cell r="F8573" t="str">
            <v>24. VI SINH</v>
          </cell>
          <cell r="G8573" t="str">
            <v>24.251</v>
          </cell>
          <cell r="H8573" t="str">
            <v>Rotavirus PCR</v>
          </cell>
          <cell r="I8573" t="str">
            <v>Rotavirus PCR</v>
          </cell>
          <cell r="J8573" t="str">
            <v>Rotavirus PCR</v>
          </cell>
          <cell r="K8573" t="str">
            <v>B</v>
          </cell>
          <cell r="M8573">
            <v>1735</v>
          </cell>
          <cell r="N8573">
            <v>1735</v>
          </cell>
          <cell r="P8573" t="str">
            <v>Vi khuẩn/ virus/ vi nấm/ ký sinh trùng Real-time PCR</v>
          </cell>
          <cell r="Q8573">
            <v>670000</v>
          </cell>
          <cell r="R8573">
            <v>78260.869565217406</v>
          </cell>
          <cell r="S8573">
            <v>748000</v>
          </cell>
          <cell r="T8573">
            <v>101739.13043478262</v>
          </cell>
          <cell r="U8573">
            <v>771739.13043478259</v>
          </cell>
          <cell r="V8573">
            <v>771700</v>
          </cell>
          <cell r="W8573">
            <v>30869.565217391304</v>
          </cell>
          <cell r="X8573">
            <v>802608.69565217395</v>
          </cell>
        </row>
        <row r="8574">
          <cell r="E8574" t="str">
            <v>37.1E04.1719</v>
          </cell>
          <cell r="F8574" t="str">
            <v>24. VI SINH</v>
          </cell>
          <cell r="G8574" t="str">
            <v>24.253</v>
          </cell>
          <cell r="H8574" t="str">
            <v>RSV Real-time PCR</v>
          </cell>
          <cell r="I8574" t="str">
            <v>RSV Real-time PCR</v>
          </cell>
          <cell r="J8574" t="str">
            <v>RSV Real-time PCR</v>
          </cell>
          <cell r="K8574" t="str">
            <v>B</v>
          </cell>
          <cell r="M8574">
            <v>1735</v>
          </cell>
          <cell r="N8574">
            <v>1735</v>
          </cell>
          <cell r="P8574" t="str">
            <v>Vi khuẩn/ virus/ vi nấm/ ký sinh trùng Real-time PCR</v>
          </cell>
          <cell r="Q8574">
            <v>670000</v>
          </cell>
          <cell r="R8574">
            <v>78260.869565217406</v>
          </cell>
          <cell r="S8574">
            <v>748000</v>
          </cell>
          <cell r="T8574">
            <v>101739.13043478262</v>
          </cell>
          <cell r="U8574">
            <v>771739.13043478259</v>
          </cell>
          <cell r="V8574">
            <v>771700</v>
          </cell>
          <cell r="W8574">
            <v>30869.565217391304</v>
          </cell>
          <cell r="X8574">
            <v>802608.69565217395</v>
          </cell>
        </row>
        <row r="8575">
          <cell r="E8575" t="str">
            <v>37.1E04.1719</v>
          </cell>
          <cell r="F8575" t="str">
            <v>24. VI SINH</v>
          </cell>
          <cell r="G8575" t="str">
            <v>24.261</v>
          </cell>
          <cell r="H8575" t="str">
            <v>Rubella virus Real-time PCR</v>
          </cell>
          <cell r="I8575" t="str">
            <v>Rubella virus Real-time PCR</v>
          </cell>
          <cell r="J8575" t="str">
            <v>Rubella virus Real-time PCR</v>
          </cell>
          <cell r="K8575" t="str">
            <v>B</v>
          </cell>
          <cell r="M8575">
            <v>1735</v>
          </cell>
          <cell r="N8575">
            <v>1735</v>
          </cell>
          <cell r="P8575" t="str">
            <v>Vi khuẩn/ virus/ vi nấm/ ký sinh trùng Real-time PCR</v>
          </cell>
          <cell r="Q8575">
            <v>670000</v>
          </cell>
          <cell r="R8575">
            <v>78260.869565217406</v>
          </cell>
          <cell r="S8575">
            <v>748000</v>
          </cell>
          <cell r="T8575">
            <v>101739.13043478262</v>
          </cell>
          <cell r="U8575">
            <v>771739.13043478259</v>
          </cell>
          <cell r="V8575">
            <v>771700</v>
          </cell>
          <cell r="W8575">
            <v>30869.565217391304</v>
          </cell>
          <cell r="X8575">
            <v>802608.69565217395</v>
          </cell>
        </row>
        <row r="8576">
          <cell r="E8576" t="str">
            <v>37.1E04.1719</v>
          </cell>
          <cell r="F8576" t="str">
            <v>24. VI SINH</v>
          </cell>
          <cell r="G8576" t="str">
            <v>24.102</v>
          </cell>
          <cell r="H8576" t="str">
            <v>Treponema pallidum Real-time PCR</v>
          </cell>
          <cell r="I8576" t="str">
            <v>Treponema pallidum Real-time PCR</v>
          </cell>
          <cell r="J8576" t="str">
            <v>Treponema pallidum Real-time PCR</v>
          </cell>
          <cell r="K8576" t="str">
            <v>B</v>
          </cell>
          <cell r="M8576">
            <v>1735</v>
          </cell>
          <cell r="N8576">
            <v>1735</v>
          </cell>
          <cell r="P8576" t="str">
            <v>Vi khuẩn/ virus/ vi nấm/ ký sinh trùng Real-time PCR</v>
          </cell>
          <cell r="Q8576">
            <v>670000</v>
          </cell>
          <cell r="R8576">
            <v>78260.869565217406</v>
          </cell>
          <cell r="S8576">
            <v>748000</v>
          </cell>
          <cell r="T8576">
            <v>101739.13043478262</v>
          </cell>
          <cell r="U8576">
            <v>771739.13043478259</v>
          </cell>
          <cell r="V8576">
            <v>771700</v>
          </cell>
          <cell r="W8576">
            <v>30869.565217391304</v>
          </cell>
          <cell r="X8576">
            <v>802608.69565217395</v>
          </cell>
        </row>
        <row r="8577">
          <cell r="E8577" t="str">
            <v>37.1E04.1719</v>
          </cell>
          <cell r="F8577" t="str">
            <v>24. VI SINH</v>
          </cell>
          <cell r="G8577" t="str">
            <v>24.107</v>
          </cell>
          <cell r="H8577" t="str">
            <v>Ureaplasma urealyticum Real-time PCR</v>
          </cell>
          <cell r="I8577" t="str">
            <v>Ureaplasma urealyticum Real-time PCR</v>
          </cell>
          <cell r="J8577" t="str">
            <v>Ureaplasma urealyticum Real-time PCR</v>
          </cell>
          <cell r="K8577" t="str">
            <v>B</v>
          </cell>
          <cell r="M8577">
            <v>1735</v>
          </cell>
          <cell r="N8577">
            <v>1735</v>
          </cell>
          <cell r="P8577" t="str">
            <v>Vi khuẩn/ virus/ vi nấm/ ký sinh trùng Real-time PCR</v>
          </cell>
          <cell r="Q8577">
            <v>670000</v>
          </cell>
          <cell r="R8577">
            <v>78260.869565217406</v>
          </cell>
          <cell r="S8577">
            <v>748000</v>
          </cell>
          <cell r="T8577">
            <v>101739.13043478262</v>
          </cell>
          <cell r="U8577">
            <v>771739.13043478259</v>
          </cell>
          <cell r="V8577">
            <v>771700</v>
          </cell>
          <cell r="W8577">
            <v>30869.565217391304</v>
          </cell>
          <cell r="X8577">
            <v>802608.69565217395</v>
          </cell>
        </row>
        <row r="8578">
          <cell r="E8578" t="str">
            <v>37.1E04.1719</v>
          </cell>
          <cell r="F8578" t="str">
            <v>24. VI SINH</v>
          </cell>
          <cell r="G8578" t="str">
            <v>24.12</v>
          </cell>
          <cell r="H8578" t="str">
            <v>Vi khuẩn định danh PCR</v>
          </cell>
          <cell r="I8578" t="str">
            <v>Vi khuẩn định danh PCR</v>
          </cell>
          <cell r="J8578" t="str">
            <v>Vi khuẩn định danh PCR</v>
          </cell>
          <cell r="K8578" t="str">
            <v>B</v>
          </cell>
          <cell r="M8578">
            <v>1735</v>
          </cell>
          <cell r="N8578">
            <v>1735</v>
          </cell>
          <cell r="P8578" t="str">
            <v>Vi khuẩn/ virus/ vi nấm/ ký sinh trùng Real-time PCR</v>
          </cell>
          <cell r="Q8578">
            <v>670000</v>
          </cell>
          <cell r="R8578">
            <v>78260.869565217406</v>
          </cell>
          <cell r="S8578">
            <v>748000</v>
          </cell>
          <cell r="T8578">
            <v>101739.13043478262</v>
          </cell>
          <cell r="U8578">
            <v>771739.13043478259</v>
          </cell>
          <cell r="V8578">
            <v>771700</v>
          </cell>
          <cell r="W8578">
            <v>30869.565217391304</v>
          </cell>
          <cell r="X8578">
            <v>802608.69565217395</v>
          </cell>
        </row>
        <row r="8579">
          <cell r="E8579" t="str">
            <v>37.1E04.1719</v>
          </cell>
          <cell r="F8579" t="str">
            <v>24. VI SINH</v>
          </cell>
          <cell r="G8579" t="str">
            <v>24.14</v>
          </cell>
          <cell r="H8579" t="str">
            <v>Vi khuẩn kháng thuốc PCR</v>
          </cell>
          <cell r="I8579" t="str">
            <v>Vi khuẩn kháng thuốc PCR</v>
          </cell>
          <cell r="J8579" t="str">
            <v>Vi khuẩn kháng thuốc PCR</v>
          </cell>
          <cell r="K8579" t="str">
            <v>B</v>
          </cell>
          <cell r="M8579">
            <v>1735</v>
          </cell>
          <cell r="N8579">
            <v>1735</v>
          </cell>
          <cell r="P8579" t="str">
            <v>Vi khuẩn/ virus/ vi nấm/ ký sinh trùng Real-time PCR</v>
          </cell>
          <cell r="Q8579">
            <v>670000</v>
          </cell>
          <cell r="R8579">
            <v>78260.869565217406</v>
          </cell>
          <cell r="S8579">
            <v>748000</v>
          </cell>
          <cell r="T8579">
            <v>101739.13043478262</v>
          </cell>
          <cell r="U8579">
            <v>771739.13043478259</v>
          </cell>
          <cell r="V8579">
            <v>771700</v>
          </cell>
          <cell r="W8579">
            <v>30869.565217391304</v>
          </cell>
          <cell r="X8579">
            <v>802608.69565217395</v>
          </cell>
        </row>
        <row r="8580">
          <cell r="E8580" t="str">
            <v>37.1E04.1719</v>
          </cell>
          <cell r="F8580" t="str">
            <v>24. VI SINH</v>
          </cell>
          <cell r="G8580" t="str">
            <v>24.353</v>
          </cell>
          <cell r="H8580" t="str">
            <v>Vi khuẩn Real-time PCR</v>
          </cell>
          <cell r="I8580" t="str">
            <v>Vi khuẩn Real-time PCR</v>
          </cell>
          <cell r="J8580" t="str">
            <v>Vi khuẩn Real-time PCR</v>
          </cell>
          <cell r="K8580" t="str">
            <v>B</v>
          </cell>
          <cell r="M8580">
            <v>1735</v>
          </cell>
          <cell r="N8580">
            <v>1735</v>
          </cell>
          <cell r="P8580" t="str">
            <v>Vi khuẩn/ virus/ vi nấm/ ký sinh trùng Real-time PCR</v>
          </cell>
          <cell r="Q8580">
            <v>670000</v>
          </cell>
          <cell r="R8580">
            <v>78260.869565217406</v>
          </cell>
          <cell r="S8580">
            <v>748000</v>
          </cell>
          <cell r="T8580">
            <v>101739.13043478262</v>
          </cell>
          <cell r="U8580">
            <v>771739.13043478259</v>
          </cell>
          <cell r="V8580">
            <v>771700</v>
          </cell>
          <cell r="W8580">
            <v>30869.565217391304</v>
          </cell>
          <cell r="X8580">
            <v>802608.69565217395</v>
          </cell>
        </row>
        <row r="8581">
          <cell r="E8581" t="str">
            <v>37.1E04.1719</v>
          </cell>
          <cell r="F8581" t="str">
            <v>24. VI SINH</v>
          </cell>
          <cell r="G8581" t="str">
            <v>24.327</v>
          </cell>
          <cell r="H8581" t="str">
            <v>Vi nấm PCR</v>
          </cell>
          <cell r="I8581" t="str">
            <v>Vi nấm PCR</v>
          </cell>
          <cell r="J8581" t="str">
            <v>Vi nấm PCR</v>
          </cell>
          <cell r="K8581" t="str">
            <v>B</v>
          </cell>
          <cell r="M8581">
            <v>1735</v>
          </cell>
          <cell r="N8581">
            <v>1735</v>
          </cell>
          <cell r="P8581" t="str">
            <v>Vi khuẩn/ virus/ vi nấm/ ký sinh trùng Real-time PCR</v>
          </cell>
          <cell r="Q8581">
            <v>670000</v>
          </cell>
          <cell r="R8581">
            <v>78260.869565217406</v>
          </cell>
          <cell r="S8581">
            <v>748000</v>
          </cell>
          <cell r="T8581">
            <v>101739.13043478262</v>
          </cell>
          <cell r="U8581">
            <v>771739.13043478259</v>
          </cell>
          <cell r="V8581">
            <v>771700</v>
          </cell>
          <cell r="W8581">
            <v>30869.565217391304</v>
          </cell>
          <cell r="X8581">
            <v>802608.69565217395</v>
          </cell>
        </row>
        <row r="8582">
          <cell r="E8582" t="str">
            <v>37.1E04.1719</v>
          </cell>
          <cell r="F8582" t="str">
            <v>24. VI SINH</v>
          </cell>
          <cell r="G8582" t="str">
            <v>24.354</v>
          </cell>
          <cell r="H8582" t="str">
            <v>Vi nấm Real-time PCR</v>
          </cell>
          <cell r="I8582" t="str">
            <v>Vi nấm Real-time PCR</v>
          </cell>
          <cell r="J8582" t="str">
            <v>Vi nấm Real-time PCR</v>
          </cell>
          <cell r="K8582" t="str">
            <v>B</v>
          </cell>
          <cell r="M8582">
            <v>1735</v>
          </cell>
          <cell r="N8582">
            <v>1735</v>
          </cell>
          <cell r="P8582" t="str">
            <v>Vi khuẩn/ virus/ vi nấm/ ký sinh trùng Real-time PCR</v>
          </cell>
          <cell r="Q8582">
            <v>670000</v>
          </cell>
          <cell r="R8582">
            <v>78260.869565217406</v>
          </cell>
          <cell r="S8582">
            <v>748000</v>
          </cell>
          <cell r="T8582">
            <v>101739.13043478262</v>
          </cell>
          <cell r="U8582">
            <v>771739.13043478259</v>
          </cell>
          <cell r="V8582">
            <v>771700</v>
          </cell>
          <cell r="W8582">
            <v>30869.565217391304</v>
          </cell>
          <cell r="X8582">
            <v>802608.69565217395</v>
          </cell>
        </row>
        <row r="8583">
          <cell r="E8583" t="str">
            <v>37.1E04.1719</v>
          </cell>
          <cell r="F8583" t="str">
            <v>24. VI SINH</v>
          </cell>
          <cell r="G8583" t="str">
            <v>24.47</v>
          </cell>
          <cell r="H8583" t="str">
            <v>Vibrio cholerae Real-time PCR</v>
          </cell>
          <cell r="I8583" t="str">
            <v>Vibrio cholerae Real-time PCR</v>
          </cell>
          <cell r="J8583" t="str">
            <v>Vibrio cholerae Real-time PCR</v>
          </cell>
          <cell r="K8583" t="str">
            <v>B</v>
          </cell>
          <cell r="M8583">
            <v>1735</v>
          </cell>
          <cell r="N8583">
            <v>1735</v>
          </cell>
          <cell r="P8583" t="str">
            <v>Vi khuẩn/ virus/ vi nấm/ ký sinh trùng Real-time PCR</v>
          </cell>
          <cell r="Q8583">
            <v>670000</v>
          </cell>
          <cell r="R8583">
            <v>78260.869565217406</v>
          </cell>
          <cell r="S8583">
            <v>748000</v>
          </cell>
          <cell r="T8583">
            <v>101739.13043478262</v>
          </cell>
          <cell r="U8583">
            <v>771739.13043478259</v>
          </cell>
          <cell r="V8583">
            <v>771700</v>
          </cell>
          <cell r="W8583">
            <v>30869.565217391304</v>
          </cell>
          <cell r="X8583">
            <v>802608.69565217395</v>
          </cell>
        </row>
        <row r="8584">
          <cell r="E8584" t="str">
            <v>37.1E04.1719</v>
          </cell>
          <cell r="F8584" t="str">
            <v>24. VI SINH</v>
          </cell>
          <cell r="G8584" t="str">
            <v>24.114</v>
          </cell>
          <cell r="H8584" t="str">
            <v>Virus PCR</v>
          </cell>
          <cell r="I8584" t="str">
            <v>Virus PCR</v>
          </cell>
          <cell r="J8584" t="str">
            <v>Virus PCR</v>
          </cell>
          <cell r="K8584" t="str">
            <v>B</v>
          </cell>
          <cell r="M8584">
            <v>1735</v>
          </cell>
          <cell r="N8584">
            <v>1735</v>
          </cell>
          <cell r="P8584" t="str">
            <v>Vi khuẩn/ virus/ vi nấm/ ký sinh trùng Real-time PCR</v>
          </cell>
          <cell r="Q8584">
            <v>670000</v>
          </cell>
          <cell r="R8584">
            <v>78260.869565217406</v>
          </cell>
          <cell r="S8584">
            <v>748000</v>
          </cell>
          <cell r="T8584">
            <v>101739.13043478262</v>
          </cell>
          <cell r="U8584">
            <v>771739.13043478259</v>
          </cell>
          <cell r="V8584">
            <v>771700</v>
          </cell>
          <cell r="W8584">
            <v>30869.565217391304</v>
          </cell>
          <cell r="X8584">
            <v>802608.69565217395</v>
          </cell>
        </row>
        <row r="8585">
          <cell r="E8585" t="str">
            <v>37.1E04.1719</v>
          </cell>
          <cell r="F8585" t="str">
            <v>24. VI SINH</v>
          </cell>
          <cell r="G8585" t="str">
            <v>24.115</v>
          </cell>
          <cell r="H8585" t="str">
            <v>Virus Real-time PCR</v>
          </cell>
          <cell r="I8585" t="str">
            <v>Virus Real-time PCR</v>
          </cell>
          <cell r="J8585" t="str">
            <v>Virus Real-time PCR</v>
          </cell>
          <cell r="K8585" t="str">
            <v>B</v>
          </cell>
          <cell r="M8585">
            <v>1735</v>
          </cell>
          <cell r="N8585">
            <v>1735</v>
          </cell>
          <cell r="P8585" t="str">
            <v>Vi khuẩn/ virus/ vi nấm/ ký sinh trùng Real-time PCR</v>
          </cell>
          <cell r="Q8585">
            <v>670000</v>
          </cell>
          <cell r="R8585">
            <v>78260.869565217406</v>
          </cell>
          <cell r="S8585">
            <v>748000</v>
          </cell>
          <cell r="T8585">
            <v>101739.13043478262</v>
          </cell>
          <cell r="U8585">
            <v>771739.13043478259</v>
          </cell>
          <cell r="V8585">
            <v>771700</v>
          </cell>
          <cell r="W8585">
            <v>30869.565217391304</v>
          </cell>
          <cell r="X8585">
            <v>802608.69565217395</v>
          </cell>
        </row>
        <row r="8586">
          <cell r="E8586" t="str">
            <v>37.1E04.1719</v>
          </cell>
          <cell r="F8586" t="str">
            <v>24. VI SINH</v>
          </cell>
          <cell r="G8586" t="str">
            <v>24.215</v>
          </cell>
          <cell r="H8586" t="str">
            <v>VZV Real-time PCR</v>
          </cell>
          <cell r="I8586" t="str">
            <v>VZV Real-time PCR</v>
          </cell>
          <cell r="J8586" t="str">
            <v>VZV Real-time PCR</v>
          </cell>
          <cell r="K8586" t="str">
            <v>B</v>
          </cell>
          <cell r="M8586">
            <v>1735</v>
          </cell>
          <cell r="N8586">
            <v>1735</v>
          </cell>
          <cell r="P8586" t="str">
            <v>Vi khuẩn/ virus/ vi nấm/ ký sinh trùng Real-time PCR</v>
          </cell>
          <cell r="Q8586">
            <v>670000</v>
          </cell>
          <cell r="R8586">
            <v>78260.869565217406</v>
          </cell>
          <cell r="S8586">
            <v>748000</v>
          </cell>
          <cell r="T8586">
            <v>101739.13043478262</v>
          </cell>
          <cell r="U8586">
            <v>771739.13043478259</v>
          </cell>
          <cell r="V8586">
            <v>771700</v>
          </cell>
          <cell r="W8586">
            <v>30869.565217391304</v>
          </cell>
          <cell r="X8586">
            <v>802608.69565217395</v>
          </cell>
        </row>
        <row r="8587">
          <cell r="E8587" t="str">
            <v>37.1E04.1720</v>
          </cell>
          <cell r="F8587" t="str">
            <v>24. VI SINH</v>
          </cell>
          <cell r="G8587" t="str">
            <v>24.270</v>
          </cell>
          <cell r="H8587" t="str">
            <v>Cryptosporidium test nhanh</v>
          </cell>
          <cell r="I8587" t="str">
            <v>Cryptosporidium test nhanh</v>
          </cell>
          <cell r="J8587" t="str">
            <v>Cryptosporidium test nhanh</v>
          </cell>
          <cell r="K8587" t="str">
            <v>D</v>
          </cell>
          <cell r="M8587">
            <v>1736</v>
          </cell>
          <cell r="N8587">
            <v>1736</v>
          </cell>
          <cell r="P8587" t="str">
            <v>Vi khuẩn/ virus/ vi nấm/ ký sinh trùng test nhanh</v>
          </cell>
          <cell r="Q8587">
            <v>200000</v>
          </cell>
          <cell r="R8587">
            <v>46956.521739130403</v>
          </cell>
          <cell r="S8587">
            <v>246000</v>
          </cell>
          <cell r="T8587">
            <v>61043.478260869524</v>
          </cell>
          <cell r="U8587">
            <v>261043.47826086951</v>
          </cell>
          <cell r="V8587">
            <v>261000</v>
          </cell>
          <cell r="W8587">
            <v>10441.73913043478</v>
          </cell>
          <cell r="X8587">
            <v>271485.21739130426</v>
          </cell>
        </row>
        <row r="8588">
          <cell r="E8588" t="str">
            <v>37.1E04.1720</v>
          </cell>
          <cell r="F8588" t="str">
            <v>24. VI SINH</v>
          </cell>
          <cell r="G8588" t="str">
            <v>24.185</v>
          </cell>
          <cell r="H8588" t="str">
            <v>Dengue virus IgA test nhanh</v>
          </cell>
          <cell r="I8588" t="str">
            <v>Dengue virus IgA test nhanh</v>
          </cell>
          <cell r="J8588" t="str">
            <v>Dengue virus IgA test nhanh</v>
          </cell>
          <cell r="K8588" t="str">
            <v>D</v>
          </cell>
          <cell r="M8588">
            <v>1736</v>
          </cell>
          <cell r="N8588">
            <v>1736</v>
          </cell>
          <cell r="P8588" t="str">
            <v>Vi khuẩn/ virus/ vi nấm/ ký sinh trùng test nhanh</v>
          </cell>
          <cell r="Q8588">
            <v>200000</v>
          </cell>
          <cell r="R8588">
            <v>46956.521739130403</v>
          </cell>
          <cell r="S8588">
            <v>246000</v>
          </cell>
          <cell r="T8588">
            <v>61043.478260869524</v>
          </cell>
          <cell r="U8588">
            <v>261043.47826086951</v>
          </cell>
          <cell r="V8588">
            <v>261000</v>
          </cell>
          <cell r="W8588">
            <v>10441.73913043478</v>
          </cell>
          <cell r="X8588">
            <v>271485.21739130426</v>
          </cell>
        </row>
        <row r="8589">
          <cell r="E8589" t="str">
            <v>37.1E04.1720</v>
          </cell>
          <cell r="F8589" t="str">
            <v>24. VI SINH</v>
          </cell>
          <cell r="G8589" t="str">
            <v>24.85</v>
          </cell>
          <cell r="H8589" t="str">
            <v>Mycoplasma hominis test nhanh</v>
          </cell>
          <cell r="I8589" t="str">
            <v>Mycoplasma hominis test nhanh</v>
          </cell>
          <cell r="J8589" t="str">
            <v>Mycoplasma hominis test nhanh</v>
          </cell>
          <cell r="K8589" t="str">
            <v>D</v>
          </cell>
          <cell r="M8589">
            <v>1736</v>
          </cell>
          <cell r="N8589">
            <v>1736</v>
          </cell>
          <cell r="P8589" t="str">
            <v>Vi khuẩn/ virus/ vi nấm/ ký sinh trùng test nhanh</v>
          </cell>
          <cell r="Q8589">
            <v>200000</v>
          </cell>
          <cell r="R8589">
            <v>46956.521739130403</v>
          </cell>
          <cell r="S8589">
            <v>246000</v>
          </cell>
          <cell r="T8589">
            <v>61043.478260869524</v>
          </cell>
          <cell r="U8589">
            <v>261043.47826086951</v>
          </cell>
          <cell r="V8589">
            <v>261000</v>
          </cell>
          <cell r="W8589">
            <v>10441.73913043478</v>
          </cell>
          <cell r="X8589">
            <v>271485.21739130426</v>
          </cell>
        </row>
        <row r="8590">
          <cell r="E8590" t="str">
            <v>37.1E04.1720</v>
          </cell>
          <cell r="F8590" t="str">
            <v>24. VI SINH</v>
          </cell>
          <cell r="G8590" t="str">
            <v>24.291</v>
          </cell>
          <cell r="H8590" t="str">
            <v>Plasmodium (Ký sinh trùng sốt rét) Ag test nhanh</v>
          </cell>
          <cell r="I8590" t="str">
            <v>Plasmodium (Ký sinh trùng sốt rét) Ag test nhanh</v>
          </cell>
          <cell r="J8590" t="str">
            <v>Plasmodium (Ký sinh trùng sốt rét) Ag test nhanh</v>
          </cell>
          <cell r="K8590" t="str">
            <v>D</v>
          </cell>
          <cell r="M8590">
            <v>1736</v>
          </cell>
          <cell r="N8590">
            <v>1736</v>
          </cell>
          <cell r="P8590" t="str">
            <v>Vi khuẩn/ virus/ vi nấm/ ký sinh trùng test nhanh</v>
          </cell>
          <cell r="Q8590">
            <v>200000</v>
          </cell>
          <cell r="R8590">
            <v>46956.521739130403</v>
          </cell>
          <cell r="S8590">
            <v>246000</v>
          </cell>
          <cell r="T8590">
            <v>61043.478260869524</v>
          </cell>
          <cell r="U8590">
            <v>261043.47826086951</v>
          </cell>
          <cell r="V8590">
            <v>261000</v>
          </cell>
          <cell r="W8590">
            <v>10441.73913043478</v>
          </cell>
          <cell r="X8590">
            <v>271485.21739130426</v>
          </cell>
        </row>
        <row r="8591">
          <cell r="E8591" t="str">
            <v>37.1E04.1720</v>
          </cell>
          <cell r="F8591" t="str">
            <v>24. VI SINH</v>
          </cell>
          <cell r="G8591" t="str">
            <v>24.98</v>
          </cell>
          <cell r="H8591" t="str">
            <v>Treponema pallidum test nhanh</v>
          </cell>
          <cell r="I8591" t="str">
            <v>Treponema pallidum test nhanh</v>
          </cell>
          <cell r="J8591" t="str">
            <v>Treponema pallidum test nhanh</v>
          </cell>
          <cell r="K8591" t="str">
            <v>D</v>
          </cell>
          <cell r="M8591">
            <v>1736</v>
          </cell>
          <cell r="N8591">
            <v>1736</v>
          </cell>
          <cell r="P8591" t="str">
            <v>Vi khuẩn/ virus/ vi nấm/ ký sinh trùng test nhanh</v>
          </cell>
          <cell r="Q8591">
            <v>200000</v>
          </cell>
          <cell r="R8591">
            <v>46956.521739130403</v>
          </cell>
          <cell r="S8591">
            <v>246000</v>
          </cell>
          <cell r="T8591">
            <v>61043.478260869524</v>
          </cell>
          <cell r="U8591">
            <v>261043.47826086951</v>
          </cell>
          <cell r="V8591">
            <v>261000</v>
          </cell>
          <cell r="W8591">
            <v>10441.73913043478</v>
          </cell>
          <cell r="X8591">
            <v>271485.21739130426</v>
          </cell>
        </row>
        <row r="8592">
          <cell r="E8592" t="str">
            <v>37.1E04.1720</v>
          </cell>
          <cell r="F8592" t="str">
            <v>24. VI SINH</v>
          </cell>
          <cell r="G8592" t="str">
            <v>24.103</v>
          </cell>
          <cell r="H8592" t="str">
            <v>Ureaplasma urealyticum test nhanh</v>
          </cell>
          <cell r="I8592" t="str">
            <v>Ureaplasma urealyticum test nhanh</v>
          </cell>
          <cell r="J8592" t="str">
            <v>Ureaplasma urealyticum test nhanh</v>
          </cell>
          <cell r="K8592" t="str">
            <v>C</v>
          </cell>
          <cell r="M8592">
            <v>1736</v>
          </cell>
          <cell r="N8592">
            <v>1736</v>
          </cell>
          <cell r="P8592" t="str">
            <v>Vi khuẩn/ virus/ vi nấm/ ký sinh trùng test nhanh</v>
          </cell>
          <cell r="Q8592">
            <v>200000</v>
          </cell>
          <cell r="R8592">
            <v>46956.521739130403</v>
          </cell>
          <cell r="S8592">
            <v>246000</v>
          </cell>
          <cell r="T8592">
            <v>61043.478260869524</v>
          </cell>
          <cell r="U8592">
            <v>261043.47826086951</v>
          </cell>
          <cell r="V8592">
            <v>261000</v>
          </cell>
          <cell r="W8592">
            <v>10441.73913043478</v>
          </cell>
          <cell r="X8592">
            <v>271485.21739130426</v>
          </cell>
        </row>
        <row r="8593">
          <cell r="E8593" t="str">
            <v>37.1E04.1720</v>
          </cell>
          <cell r="F8593" t="str">
            <v>24. VI SINH</v>
          </cell>
          <cell r="G8593" t="str">
            <v>24.2</v>
          </cell>
          <cell r="H8593" t="str">
            <v>Vi khuẩn test nhanh</v>
          </cell>
          <cell r="I8593" t="str">
            <v>Vi khuẩn test nhanh</v>
          </cell>
          <cell r="J8593" t="str">
            <v>Vi khuẩn test nhanh</v>
          </cell>
          <cell r="K8593" t="str">
            <v>D</v>
          </cell>
          <cell r="M8593">
            <v>1736</v>
          </cell>
          <cell r="N8593">
            <v>1736</v>
          </cell>
          <cell r="P8593" t="str">
            <v>Vi khuẩn/ virus/ vi nấm/ ký sinh trùng test nhanh</v>
          </cell>
          <cell r="Q8593">
            <v>200000</v>
          </cell>
          <cell r="R8593">
            <v>46956.521739130403</v>
          </cell>
          <cell r="S8593">
            <v>246000</v>
          </cell>
          <cell r="T8593">
            <v>61043.478260869524</v>
          </cell>
          <cell r="U8593">
            <v>261043.47826086951</v>
          </cell>
          <cell r="V8593">
            <v>261000</v>
          </cell>
          <cell r="W8593">
            <v>10441.73913043478</v>
          </cell>
          <cell r="X8593">
            <v>271485.21739130426</v>
          </cell>
        </row>
        <row r="8594">
          <cell r="E8594" t="str">
            <v>37.1E04.1720</v>
          </cell>
          <cell r="F8594" t="str">
            <v>24. VI SINH</v>
          </cell>
          <cell r="G8594" t="str">
            <v>24.320</v>
          </cell>
          <cell r="H8594" t="str">
            <v>Vi nấm test nhanh</v>
          </cell>
          <cell r="I8594" t="str">
            <v>Vi nấm test nhanh</v>
          </cell>
          <cell r="J8594" t="str">
            <v>Vi nấm test nhanh</v>
          </cell>
          <cell r="K8594" t="str">
            <v>D</v>
          </cell>
          <cell r="M8594">
            <v>1736</v>
          </cell>
          <cell r="N8594">
            <v>1736</v>
          </cell>
          <cell r="P8594" t="str">
            <v>Vi khuẩn/ virus/ vi nấm/ ký sinh trùng test nhanh</v>
          </cell>
          <cell r="Q8594">
            <v>200000</v>
          </cell>
          <cell r="R8594">
            <v>46956.521739130403</v>
          </cell>
          <cell r="S8594">
            <v>246000</v>
          </cell>
          <cell r="T8594">
            <v>61043.478260869524</v>
          </cell>
          <cell r="U8594">
            <v>261043.47826086951</v>
          </cell>
          <cell r="V8594">
            <v>261000</v>
          </cell>
          <cell r="W8594">
            <v>10441.73913043478</v>
          </cell>
          <cell r="X8594">
            <v>271485.21739130426</v>
          </cell>
        </row>
        <row r="8595">
          <cell r="E8595" t="str">
            <v>37.1E04.1720</v>
          </cell>
          <cell r="F8595" t="str">
            <v>24. VI SINH</v>
          </cell>
          <cell r="G8595" t="str">
            <v>24.108</v>
          </cell>
          <cell r="H8595" t="str">
            <v>Virus test nhanh</v>
          </cell>
          <cell r="I8595" t="str">
            <v>Virus test nhanh</v>
          </cell>
          <cell r="J8595" t="str">
            <v>Virus test nhanh</v>
          </cell>
          <cell r="K8595" t="str">
            <v>D</v>
          </cell>
          <cell r="M8595">
            <v>1736</v>
          </cell>
          <cell r="N8595">
            <v>1736</v>
          </cell>
          <cell r="P8595" t="str">
            <v>Vi khuẩn/ virus/ vi nấm/ ký sinh trùng test nhanh</v>
          </cell>
          <cell r="Q8595">
            <v>200000</v>
          </cell>
          <cell r="R8595">
            <v>46956.521739130403</v>
          </cell>
          <cell r="S8595">
            <v>246000</v>
          </cell>
          <cell r="T8595">
            <v>61043.478260869524</v>
          </cell>
          <cell r="U8595">
            <v>261043.47826086951</v>
          </cell>
          <cell r="V8595">
            <v>261000</v>
          </cell>
          <cell r="W8595">
            <v>10441.73913043478</v>
          </cell>
          <cell r="X8595">
            <v>271485.21739130426</v>
          </cell>
        </row>
        <row r="8596">
          <cell r="E8596" t="str">
            <v>37.1E04.1721</v>
          </cell>
          <cell r="F8596" t="str">
            <v>24. VI SINH</v>
          </cell>
          <cell r="G8596" t="str">
            <v>24.67</v>
          </cell>
          <cell r="H8596" t="str">
            <v>Chlamydia giải trình tự gene</v>
          </cell>
          <cell r="I8596" t="str">
            <v>Chlamydia giải trình tự gene</v>
          </cell>
          <cell r="J8596" t="str">
            <v>Chlamydia giải trình tự gene</v>
          </cell>
          <cell r="K8596" t="str">
            <v>B</v>
          </cell>
          <cell r="M8596">
            <v>1737</v>
          </cell>
          <cell r="N8596">
            <v>1737</v>
          </cell>
          <cell r="P8596" t="str">
            <v xml:space="preserve">Vi khuẩn/ virus/ vi nấm/ ký sinh trùng xác định trình tự một đoạn gene </v>
          </cell>
          <cell r="Q8596">
            <v>2560000</v>
          </cell>
          <cell r="R8596">
            <v>78260.869565217406</v>
          </cell>
          <cell r="S8596">
            <v>2638000</v>
          </cell>
          <cell r="T8596">
            <v>101739.13043478262</v>
          </cell>
          <cell r="U8596">
            <v>2661739.1304347827</v>
          </cell>
          <cell r="V8596">
            <v>2661700</v>
          </cell>
          <cell r="W8596">
            <v>106469.56521739131</v>
          </cell>
          <cell r="X8596">
            <v>2768208.6956521738</v>
          </cell>
        </row>
        <row r="8597">
          <cell r="E8597" t="str">
            <v>37.1E04.1721</v>
          </cell>
          <cell r="F8597" t="str">
            <v>24. VI SINH</v>
          </cell>
          <cell r="G8597" t="str">
            <v>24.231</v>
          </cell>
          <cell r="H8597" t="str">
            <v>Enterovirus genotype giải trình tự gene</v>
          </cell>
          <cell r="I8597" t="str">
            <v>Enterovirus genotype giải trình tự gene</v>
          </cell>
          <cell r="J8597" t="str">
            <v>Enterovirus genotype giải trình tự gene</v>
          </cell>
          <cell r="K8597" t="str">
            <v>B</v>
          </cell>
          <cell r="M8597">
            <v>1737</v>
          </cell>
          <cell r="N8597">
            <v>1737</v>
          </cell>
          <cell r="P8597" t="str">
            <v xml:space="preserve">Vi khuẩn/ virus/ vi nấm/ ký sinh trùng xác định trình tự một đoạn gene </v>
          </cell>
          <cell r="Q8597">
            <v>2560000</v>
          </cell>
          <cell r="R8597">
            <v>78260.869565217406</v>
          </cell>
          <cell r="S8597">
            <v>2638000</v>
          </cell>
          <cell r="T8597">
            <v>101739.13043478262</v>
          </cell>
          <cell r="U8597">
            <v>2661739.1304347827</v>
          </cell>
          <cell r="V8597">
            <v>2661700</v>
          </cell>
          <cell r="W8597">
            <v>106469.56521739131</v>
          </cell>
          <cell r="X8597">
            <v>2768208.6956521738</v>
          </cell>
        </row>
        <row r="8598">
          <cell r="E8598" t="str">
            <v>37.1E04.1721</v>
          </cell>
          <cell r="F8598" t="str">
            <v>24. VI SINH</v>
          </cell>
          <cell r="G8598" t="str">
            <v>24.228</v>
          </cell>
          <cell r="H8598" t="str">
            <v>EV71 genotype giải trình tự gene</v>
          </cell>
          <cell r="I8598" t="str">
            <v>EV71 genotype giải trình tự gene</v>
          </cell>
          <cell r="J8598" t="str">
            <v>EV71 genotype giải trình tự gene</v>
          </cell>
          <cell r="K8598" t="str">
            <v>B</v>
          </cell>
          <cell r="M8598">
            <v>1737</v>
          </cell>
          <cell r="N8598">
            <v>1737</v>
          </cell>
          <cell r="P8598" t="str">
            <v xml:space="preserve">Vi khuẩn/ virus/ vi nấm/ ký sinh trùng xác định trình tự một đoạn gene </v>
          </cell>
          <cell r="Q8598">
            <v>2560000</v>
          </cell>
          <cell r="R8598">
            <v>78260.869565217406</v>
          </cell>
          <cell r="S8598">
            <v>2638000</v>
          </cell>
          <cell r="T8598">
            <v>101739.13043478262</v>
          </cell>
          <cell r="U8598">
            <v>2661739.1304347827</v>
          </cell>
          <cell r="V8598">
            <v>2661700</v>
          </cell>
          <cell r="W8598">
            <v>106469.56521739131</v>
          </cell>
          <cell r="X8598">
            <v>2768208.6956521738</v>
          </cell>
        </row>
        <row r="8599">
          <cell r="E8599" t="str">
            <v>37.1E04.1721</v>
          </cell>
          <cell r="F8599" t="str">
            <v>24. VI SINH</v>
          </cell>
          <cell r="G8599" t="str">
            <v>24.141</v>
          </cell>
          <cell r="H8599" t="str">
            <v>HBV genotype giải trình tự gene</v>
          </cell>
          <cell r="I8599" t="str">
            <v>HBV genotype giải trình tự gene</v>
          </cell>
          <cell r="J8599" t="str">
            <v>HBV genotype giải trình tự gene</v>
          </cell>
          <cell r="K8599" t="str">
            <v>B</v>
          </cell>
          <cell r="M8599">
            <v>1737</v>
          </cell>
          <cell r="N8599">
            <v>1737</v>
          </cell>
          <cell r="P8599" t="str">
            <v xml:space="preserve">Vi khuẩn/ virus/ vi nấm/ ký sinh trùng xác định trình tự một đoạn gene </v>
          </cell>
          <cell r="Q8599">
            <v>2560000</v>
          </cell>
          <cell r="R8599">
            <v>78260.869565217406</v>
          </cell>
          <cell r="S8599">
            <v>2638000</v>
          </cell>
          <cell r="T8599">
            <v>101739.13043478262</v>
          </cell>
          <cell r="U8599">
            <v>2661739.1304347827</v>
          </cell>
          <cell r="V8599">
            <v>2661700</v>
          </cell>
          <cell r="W8599">
            <v>106469.56521739131</v>
          </cell>
          <cell r="X8599">
            <v>2768208.6956521738</v>
          </cell>
        </row>
        <row r="8600">
          <cell r="E8600" t="str">
            <v>37.1E04.1721</v>
          </cell>
          <cell r="F8600" t="str">
            <v>24. VI SINH</v>
          </cell>
          <cell r="G8600" t="str">
            <v>24.143</v>
          </cell>
          <cell r="H8600" t="str">
            <v>HBV kháng thuốc giải trình tự gene</v>
          </cell>
          <cell r="I8600" t="str">
            <v>HBV kháng thuốc giải trình tự gene</v>
          </cell>
          <cell r="J8600" t="str">
            <v>HBV kháng thuốc giải trình tự gene</v>
          </cell>
          <cell r="K8600" t="str">
            <v>B</v>
          </cell>
          <cell r="M8600">
            <v>1737</v>
          </cell>
          <cell r="N8600">
            <v>1737</v>
          </cell>
          <cell r="P8600" t="str">
            <v xml:space="preserve">Vi khuẩn/ virus/ vi nấm/ ký sinh trùng xác định trình tự một đoạn gene </v>
          </cell>
          <cell r="Q8600">
            <v>2560000</v>
          </cell>
          <cell r="R8600">
            <v>78260.869565217406</v>
          </cell>
          <cell r="S8600">
            <v>2638000</v>
          </cell>
          <cell r="T8600">
            <v>101739.13043478262</v>
          </cell>
          <cell r="U8600">
            <v>2661739.1304347827</v>
          </cell>
          <cell r="V8600">
            <v>2661700</v>
          </cell>
          <cell r="W8600">
            <v>106469.56521739131</v>
          </cell>
          <cell r="X8600">
            <v>2768208.6956521738</v>
          </cell>
        </row>
        <row r="8601">
          <cell r="E8601" t="str">
            <v>37.1E04.1721</v>
          </cell>
          <cell r="F8601" t="str">
            <v>24. VI SINH</v>
          </cell>
          <cell r="G8601" t="str">
            <v>24.154</v>
          </cell>
          <cell r="H8601" t="str">
            <v>HCV genotype giải trình tự gene</v>
          </cell>
          <cell r="I8601" t="str">
            <v>HCV genotype giải trình tự gene</v>
          </cell>
          <cell r="J8601" t="str">
            <v>HCV genotype giải trình tự gene</v>
          </cell>
          <cell r="K8601" t="str">
            <v>B</v>
          </cell>
          <cell r="M8601">
            <v>1737</v>
          </cell>
          <cell r="N8601">
            <v>1737</v>
          </cell>
          <cell r="P8601" t="str">
            <v xml:space="preserve">Vi khuẩn/ virus/ vi nấm/ ký sinh trùng xác định trình tự một đoạn gene </v>
          </cell>
          <cell r="Q8601">
            <v>2560000</v>
          </cell>
          <cell r="R8601">
            <v>78260.869565217406</v>
          </cell>
          <cell r="S8601">
            <v>2638000</v>
          </cell>
          <cell r="T8601">
            <v>101739.13043478262</v>
          </cell>
          <cell r="U8601">
            <v>2661739.1304347827</v>
          </cell>
          <cell r="V8601">
            <v>2661700</v>
          </cell>
          <cell r="W8601">
            <v>106469.56521739131</v>
          </cell>
          <cell r="X8601">
            <v>2768208.6956521738</v>
          </cell>
        </row>
        <row r="8602">
          <cell r="E8602" t="str">
            <v>37.1E04.1721</v>
          </cell>
          <cell r="F8602" t="str">
            <v>24. VI SINH</v>
          </cell>
          <cell r="G8602" t="str">
            <v>24.79</v>
          </cell>
          <cell r="H8602" t="str">
            <v>Helicobacter pylori giải trình tự gene</v>
          </cell>
          <cell r="I8602" t="str">
            <v>Helicobacter pylori giải trình tự gene</v>
          </cell>
          <cell r="J8602" t="str">
            <v>Helicobacter pylori giải trình tự gene</v>
          </cell>
          <cell r="K8602" t="str">
            <v>B</v>
          </cell>
          <cell r="M8602">
            <v>1737</v>
          </cell>
          <cell r="N8602">
            <v>1737</v>
          </cell>
          <cell r="P8602" t="str">
            <v xml:space="preserve">Vi khuẩn/ virus/ vi nấm/ ký sinh trùng xác định trình tự một đoạn gene </v>
          </cell>
          <cell r="Q8602">
            <v>2560000</v>
          </cell>
          <cell r="R8602">
            <v>78260.869565217406</v>
          </cell>
          <cell r="S8602">
            <v>2638000</v>
          </cell>
          <cell r="T8602">
            <v>101739.13043478262</v>
          </cell>
          <cell r="U8602">
            <v>2661739.1304347827</v>
          </cell>
          <cell r="V8602">
            <v>2661700</v>
          </cell>
          <cell r="W8602">
            <v>106469.56521739131</v>
          </cell>
          <cell r="X8602">
            <v>2768208.6956521738</v>
          </cell>
        </row>
        <row r="8603">
          <cell r="E8603" t="str">
            <v>37.1E04.1721</v>
          </cell>
          <cell r="F8603" t="str">
            <v>24. VI SINH</v>
          </cell>
          <cell r="G8603" t="str">
            <v>24.182</v>
          </cell>
          <cell r="H8603" t="str">
            <v>HIV genotype giải trình tự gene</v>
          </cell>
          <cell r="I8603" t="str">
            <v>HIV genotype giải trình tự gene</v>
          </cell>
          <cell r="J8603" t="str">
            <v>HIV genotype giải trình tự gene</v>
          </cell>
          <cell r="K8603" t="str">
            <v>B</v>
          </cell>
          <cell r="M8603">
            <v>1737</v>
          </cell>
          <cell r="N8603">
            <v>1737</v>
          </cell>
          <cell r="P8603" t="str">
            <v xml:space="preserve">Vi khuẩn/ virus/ vi nấm/ ký sinh trùng xác định trình tự một đoạn gene </v>
          </cell>
          <cell r="Q8603">
            <v>2560000</v>
          </cell>
          <cell r="R8603">
            <v>78260.869565217406</v>
          </cell>
          <cell r="S8603">
            <v>2638000</v>
          </cell>
          <cell r="T8603">
            <v>101739.13043478262</v>
          </cell>
          <cell r="U8603">
            <v>2661739.1304347827</v>
          </cell>
          <cell r="V8603">
            <v>2661700</v>
          </cell>
          <cell r="W8603">
            <v>106469.56521739131</v>
          </cell>
          <cell r="X8603">
            <v>2768208.6956521738</v>
          </cell>
        </row>
        <row r="8604">
          <cell r="E8604" t="str">
            <v>37.1E04.1721</v>
          </cell>
          <cell r="F8604" t="str">
            <v>24. VI SINH</v>
          </cell>
          <cell r="G8604" t="str">
            <v>24.181</v>
          </cell>
          <cell r="H8604" t="str">
            <v>HIV kháng thuốc giải trình tự gene</v>
          </cell>
          <cell r="I8604" t="str">
            <v>HIV kháng thuốc giải trình tự gene</v>
          </cell>
          <cell r="J8604" t="str">
            <v>HIV kháng thuốc giải trình tự gene</v>
          </cell>
          <cell r="K8604" t="str">
            <v>B</v>
          </cell>
          <cell r="M8604">
            <v>1737</v>
          </cell>
          <cell r="N8604">
            <v>1737</v>
          </cell>
          <cell r="P8604" t="str">
            <v xml:space="preserve">Vi khuẩn/ virus/ vi nấm/ ký sinh trùng xác định trình tự một đoạn gene </v>
          </cell>
          <cell r="Q8604">
            <v>2560000</v>
          </cell>
          <cell r="R8604">
            <v>78260.869565217406</v>
          </cell>
          <cell r="S8604">
            <v>2638000</v>
          </cell>
          <cell r="T8604">
            <v>101739.13043478262</v>
          </cell>
          <cell r="U8604">
            <v>2661739.1304347827</v>
          </cell>
          <cell r="V8604">
            <v>2661700</v>
          </cell>
          <cell r="W8604">
            <v>106469.56521739131</v>
          </cell>
          <cell r="X8604">
            <v>2768208.6956521738</v>
          </cell>
        </row>
        <row r="8605">
          <cell r="E8605" t="str">
            <v>37.1E04.1721</v>
          </cell>
          <cell r="F8605" t="str">
            <v>24. VI SINH</v>
          </cell>
          <cell r="G8605" t="str">
            <v>24.242</v>
          </cell>
          <cell r="H8605" t="str">
            <v>HPV genotype giải trình tự gene</v>
          </cell>
          <cell r="I8605" t="str">
            <v>HPV genotype giải trình tự gene</v>
          </cell>
          <cell r="J8605" t="str">
            <v>HPV genotype giải trình tự gene</v>
          </cell>
          <cell r="K8605" t="str">
            <v>B</v>
          </cell>
          <cell r="M8605">
            <v>1737</v>
          </cell>
          <cell r="N8605">
            <v>1737</v>
          </cell>
          <cell r="P8605" t="str">
            <v xml:space="preserve">Vi khuẩn/ virus/ vi nấm/ ký sinh trùng xác định trình tự một đoạn gene </v>
          </cell>
          <cell r="Q8605">
            <v>2560000</v>
          </cell>
          <cell r="R8605">
            <v>78260.869565217406</v>
          </cell>
          <cell r="S8605">
            <v>2638000</v>
          </cell>
          <cell r="T8605">
            <v>101739.13043478262</v>
          </cell>
          <cell r="U8605">
            <v>2661739.1304347827</v>
          </cell>
          <cell r="V8605">
            <v>2661700</v>
          </cell>
          <cell r="W8605">
            <v>106469.56521739131</v>
          </cell>
          <cell r="X8605">
            <v>2768208.6956521738</v>
          </cell>
        </row>
        <row r="8606">
          <cell r="E8606" t="str">
            <v>37.1E04.1721</v>
          </cell>
          <cell r="F8606" t="str">
            <v>24. VI SINH</v>
          </cell>
          <cell r="G8606" t="str">
            <v>24.245</v>
          </cell>
          <cell r="H8606" t="str">
            <v>Influenza virus A, B giải trình tự gene (*)</v>
          </cell>
          <cell r="I8606" t="str">
            <v>Influenza virus A, B giải trình tự gene (*)</v>
          </cell>
          <cell r="J8606" t="str">
            <v>Influenza virus A, B giải trình tự gene (*)</v>
          </cell>
          <cell r="K8606" t="str">
            <v>B</v>
          </cell>
          <cell r="M8606">
            <v>1737</v>
          </cell>
          <cell r="N8606">
            <v>1737</v>
          </cell>
          <cell r="P8606" t="str">
            <v xml:space="preserve">Vi khuẩn/ virus/ vi nấm/ ký sinh trùng xác định trình tự một đoạn gene </v>
          </cell>
          <cell r="Q8606">
            <v>2560000</v>
          </cell>
          <cell r="R8606">
            <v>78260.869565217406</v>
          </cell>
          <cell r="S8606">
            <v>2638000</v>
          </cell>
          <cell r="T8606">
            <v>101739.13043478262</v>
          </cell>
          <cell r="U8606">
            <v>2661739.1304347827</v>
          </cell>
          <cell r="V8606">
            <v>2661700</v>
          </cell>
          <cell r="W8606">
            <v>106469.56521739131</v>
          </cell>
          <cell r="X8606">
            <v>2768208.6956521738</v>
          </cell>
        </row>
        <row r="8607">
          <cell r="E8607" t="str">
            <v>37.1E04.1721</v>
          </cell>
          <cell r="F8607" t="str">
            <v>24. VI SINH</v>
          </cell>
          <cell r="G8607" t="str">
            <v>24.55</v>
          </cell>
          <cell r="H8607" t="str">
            <v>Neisseria gonorrhoeae kháng thuốc giải trình tự gene</v>
          </cell>
          <cell r="I8607" t="str">
            <v>Neisseria gonorrhoeae kháng thuốc giải trình tự gene</v>
          </cell>
          <cell r="J8607" t="str">
            <v>Neisseria gonorrhoeae kháng thuốc giải trình tự gene</v>
          </cell>
          <cell r="K8607" t="str">
            <v>B</v>
          </cell>
          <cell r="M8607">
            <v>1737</v>
          </cell>
          <cell r="N8607">
            <v>1737</v>
          </cell>
          <cell r="P8607" t="str">
            <v xml:space="preserve">Vi khuẩn/ virus/ vi nấm/ ký sinh trùng xác định trình tự một đoạn gene </v>
          </cell>
          <cell r="Q8607">
            <v>2560000</v>
          </cell>
          <cell r="R8607">
            <v>78260.869565217406</v>
          </cell>
          <cell r="S8607">
            <v>2638000</v>
          </cell>
          <cell r="T8607">
            <v>101739.13043478262</v>
          </cell>
          <cell r="U8607">
            <v>2661739.1304347827</v>
          </cell>
          <cell r="V8607">
            <v>2661700</v>
          </cell>
          <cell r="W8607">
            <v>106469.56521739131</v>
          </cell>
          <cell r="X8607">
            <v>2768208.6956521738</v>
          </cell>
        </row>
        <row r="8608">
          <cell r="E8608" t="str">
            <v>37.1E04.1721</v>
          </cell>
          <cell r="F8608" t="str">
            <v>24. VI SINH</v>
          </cell>
          <cell r="G8608" t="str">
            <v>24.262</v>
          </cell>
          <cell r="H8608" t="str">
            <v>Rubella virus giải trình tự gene</v>
          </cell>
          <cell r="I8608" t="str">
            <v>Rubella virus giải trình tự gene</v>
          </cell>
          <cell r="J8608" t="str">
            <v>Rubella virus giải trình tự gene</v>
          </cell>
          <cell r="K8608" t="str">
            <v>B</v>
          </cell>
          <cell r="M8608">
            <v>1737</v>
          </cell>
          <cell r="N8608">
            <v>1737</v>
          </cell>
          <cell r="P8608" t="str">
            <v xml:space="preserve">Vi khuẩn/ virus/ vi nấm/ ký sinh trùng xác định trình tự một đoạn gene </v>
          </cell>
          <cell r="Q8608">
            <v>2560000</v>
          </cell>
          <cell r="R8608">
            <v>78260.869565217406</v>
          </cell>
          <cell r="S8608">
            <v>2638000</v>
          </cell>
          <cell r="T8608">
            <v>101739.13043478262</v>
          </cell>
          <cell r="U8608">
            <v>2661739.1304347827</v>
          </cell>
          <cell r="V8608">
            <v>2661700</v>
          </cell>
          <cell r="W8608">
            <v>106469.56521739131</v>
          </cell>
          <cell r="X8608">
            <v>2768208.6956521738</v>
          </cell>
        </row>
        <row r="8609">
          <cell r="E8609" t="str">
            <v>37.1E04.1721</v>
          </cell>
          <cell r="F8609" t="str">
            <v>24. VI SINH</v>
          </cell>
          <cell r="G8609" t="str">
            <v>24.13</v>
          </cell>
          <cell r="H8609" t="str">
            <v>Vi khuẩn định danh giải trình tự gene</v>
          </cell>
          <cell r="I8609" t="str">
            <v>Vi khuẩn định danh giải trình tự gene</v>
          </cell>
          <cell r="J8609" t="str">
            <v>Vi khuẩn định danh giải trình tự gene</v>
          </cell>
          <cell r="K8609" t="str">
            <v>B</v>
          </cell>
          <cell r="M8609">
            <v>1737</v>
          </cell>
          <cell r="N8609">
            <v>1737</v>
          </cell>
          <cell r="P8609" t="str">
            <v xml:space="preserve">Vi khuẩn/ virus/ vi nấm/ ký sinh trùng xác định trình tự một đoạn gene </v>
          </cell>
          <cell r="Q8609">
            <v>2560000</v>
          </cell>
          <cell r="R8609">
            <v>78260.869565217406</v>
          </cell>
          <cell r="S8609">
            <v>2638000</v>
          </cell>
          <cell r="T8609">
            <v>101739.13043478262</v>
          </cell>
          <cell r="U8609">
            <v>2661739.1304347827</v>
          </cell>
          <cell r="V8609">
            <v>2661700</v>
          </cell>
          <cell r="W8609">
            <v>106469.56521739131</v>
          </cell>
          <cell r="X8609">
            <v>2768208.6956521738</v>
          </cell>
        </row>
        <row r="8610">
          <cell r="E8610" t="str">
            <v>37.1E04.1721</v>
          </cell>
          <cell r="F8610" t="str">
            <v>24. VI SINH</v>
          </cell>
          <cell r="G8610" t="str">
            <v>24.15</v>
          </cell>
          <cell r="H8610" t="str">
            <v>Vi khuẩn kháng thuốc giải trình tự gene</v>
          </cell>
          <cell r="I8610" t="str">
            <v>Vi khuẩn kháng thuốc giải trình tự gene</v>
          </cell>
          <cell r="J8610" t="str">
            <v>Vi khuẩn kháng thuốc giải trình tự gene</v>
          </cell>
          <cell r="K8610" t="str">
            <v>B</v>
          </cell>
          <cell r="M8610">
            <v>1737</v>
          </cell>
          <cell r="N8610">
            <v>1737</v>
          </cell>
          <cell r="P8610" t="str">
            <v xml:space="preserve">Vi khuẩn/ virus/ vi nấm/ ký sinh trùng xác định trình tự một đoạn gene </v>
          </cell>
          <cell r="Q8610">
            <v>2560000</v>
          </cell>
          <cell r="R8610">
            <v>78260.869565217406</v>
          </cell>
          <cell r="S8610">
            <v>2638000</v>
          </cell>
          <cell r="T8610">
            <v>101739.13043478262</v>
          </cell>
          <cell r="U8610">
            <v>2661739.1304347827</v>
          </cell>
          <cell r="V8610">
            <v>2661700</v>
          </cell>
          <cell r="W8610">
            <v>106469.56521739131</v>
          </cell>
          <cell r="X8610">
            <v>2768208.6956521738</v>
          </cell>
        </row>
        <row r="8611">
          <cell r="E8611" t="str">
            <v>37.1E04.1721</v>
          </cell>
          <cell r="F8611" t="str">
            <v>24. VI SINH</v>
          </cell>
          <cell r="G8611" t="str">
            <v>24.328</v>
          </cell>
          <cell r="H8611" t="str">
            <v>Vi nấm giải trình tự gene</v>
          </cell>
          <cell r="I8611" t="str">
            <v>Vi nấm giải trình tự gene</v>
          </cell>
          <cell r="J8611" t="str">
            <v>Vi nấm giải trình tự gene</v>
          </cell>
          <cell r="K8611" t="str">
            <v>B</v>
          </cell>
          <cell r="M8611">
            <v>1737</v>
          </cell>
          <cell r="N8611">
            <v>1737</v>
          </cell>
          <cell r="P8611" t="str">
            <v xml:space="preserve">Vi khuẩn/ virus/ vi nấm/ ký sinh trùng xác định trình tự một đoạn gene </v>
          </cell>
          <cell r="Q8611">
            <v>2560000</v>
          </cell>
          <cell r="R8611">
            <v>78260.869565217406</v>
          </cell>
          <cell r="S8611">
            <v>2638000</v>
          </cell>
          <cell r="T8611">
            <v>101739.13043478262</v>
          </cell>
          <cell r="U8611">
            <v>2661739.1304347827</v>
          </cell>
          <cell r="V8611">
            <v>2661700</v>
          </cell>
          <cell r="W8611">
            <v>106469.56521739131</v>
          </cell>
          <cell r="X8611">
            <v>2768208.6956521738</v>
          </cell>
        </row>
        <row r="8612">
          <cell r="E8612" t="str">
            <v>37.1E04.1721</v>
          </cell>
          <cell r="F8612" t="str">
            <v>24. VI SINH</v>
          </cell>
          <cell r="G8612" t="str">
            <v>24.48</v>
          </cell>
          <cell r="H8612" t="str">
            <v>Vibrio cholerae giải trình tự gene</v>
          </cell>
          <cell r="I8612" t="str">
            <v>Vibrio cholerae giải trình tự gene</v>
          </cell>
          <cell r="J8612" t="str">
            <v>Vibrio cholerae giải trình tự gene</v>
          </cell>
          <cell r="K8612" t="str">
            <v>B</v>
          </cell>
          <cell r="M8612">
            <v>1737</v>
          </cell>
          <cell r="N8612">
            <v>1737</v>
          </cell>
          <cell r="P8612" t="str">
            <v xml:space="preserve">Vi khuẩn/ virus/ vi nấm/ ký sinh trùng xác định trình tự một đoạn gene </v>
          </cell>
          <cell r="Q8612">
            <v>2560000</v>
          </cell>
          <cell r="R8612">
            <v>78260.869565217406</v>
          </cell>
          <cell r="S8612">
            <v>2638000</v>
          </cell>
          <cell r="T8612">
            <v>101739.13043478262</v>
          </cell>
          <cell r="U8612">
            <v>2661739.1304347827</v>
          </cell>
          <cell r="V8612">
            <v>2661700</v>
          </cell>
          <cell r="W8612">
            <v>106469.56521739131</v>
          </cell>
          <cell r="X8612">
            <v>2768208.6956521738</v>
          </cell>
        </row>
        <row r="8613">
          <cell r="E8613" t="str">
            <v>37.1E04.1721</v>
          </cell>
          <cell r="F8613" t="str">
            <v>24. VI SINH</v>
          </cell>
          <cell r="G8613" t="str">
            <v>24.116</v>
          </cell>
          <cell r="H8613" t="str">
            <v>Virus giải trình tự gene</v>
          </cell>
          <cell r="I8613" t="str">
            <v>Virus giải trình tự gene</v>
          </cell>
          <cell r="J8613" t="str">
            <v>Virus giải trình tự gene</v>
          </cell>
          <cell r="K8613" t="str">
            <v>B</v>
          </cell>
          <cell r="M8613">
            <v>1737</v>
          </cell>
          <cell r="N8613">
            <v>1737</v>
          </cell>
          <cell r="P8613" t="str">
            <v xml:space="preserve">Vi khuẩn/ virus/ vi nấm/ ký sinh trùng xác định trình tự một đoạn gene </v>
          </cell>
          <cell r="Q8613">
            <v>2560000</v>
          </cell>
          <cell r="R8613">
            <v>78260.869565217406</v>
          </cell>
          <cell r="S8613">
            <v>2638000</v>
          </cell>
          <cell r="T8613">
            <v>101739.13043478262</v>
          </cell>
          <cell r="U8613">
            <v>2661739.1304347827</v>
          </cell>
          <cell r="V8613">
            <v>2661700</v>
          </cell>
          <cell r="W8613">
            <v>106469.56521739131</v>
          </cell>
          <cell r="X8613">
            <v>2768208.6956521738</v>
          </cell>
        </row>
        <row r="8614">
          <cell r="E8614" t="str">
            <v>37.1E04.1722</v>
          </cell>
          <cell r="F8614" t="str">
            <v>24. VI SINH</v>
          </cell>
          <cell r="G8614" t="str">
            <v>24.8</v>
          </cell>
          <cell r="H8614" t="str">
            <v>Vi khuẩn kháng thuốc định lượng (MIC) (cho 1 loại kháng sinh)</v>
          </cell>
          <cell r="I8614" t="str">
            <v>Vi khuẩn kháng thuốc định lượng (MIC) (cho 1 loại kháng sinh)</v>
          </cell>
          <cell r="J8614" t="str">
            <v>Vi khuẩn kháng thuốc định lượng (MIC) (cho 1 loại kháng sinh)</v>
          </cell>
          <cell r="K8614" t="str">
            <v>B</v>
          </cell>
          <cell r="M8614">
            <v>1738</v>
          </cell>
          <cell r="N8614">
            <v>1738</v>
          </cell>
          <cell r="P8614" t="str">
            <v xml:space="preserve">Vi khuẩn/vi nấm kháng thuốc định lượng (MIC - cho 1 loại kháng sinh) </v>
          </cell>
          <cell r="Q8614">
            <v>155000</v>
          </cell>
          <cell r="R8614">
            <v>36000</v>
          </cell>
          <cell r="S8614">
            <v>191000</v>
          </cell>
          <cell r="T8614">
            <v>46800</v>
          </cell>
          <cell r="U8614">
            <v>201800</v>
          </cell>
          <cell r="V8614">
            <v>201800</v>
          </cell>
          <cell r="W8614">
            <v>8072</v>
          </cell>
          <cell r="X8614">
            <v>209872</v>
          </cell>
        </row>
        <row r="8615">
          <cell r="E8615" t="str">
            <v>37.1E04.1722</v>
          </cell>
          <cell r="F8615" t="str">
            <v>24. VI SINH</v>
          </cell>
          <cell r="G8615" t="str">
            <v>24.326</v>
          </cell>
          <cell r="H8615" t="str">
            <v>Vi nấm kháng thuốc định lượng (MIC) (cho 1 loại kháng sinh)</v>
          </cell>
          <cell r="I8615" t="str">
            <v>Vi nấm kháng thuốc định lượng (MIC) (cho 1 loại kháng sinh)</v>
          </cell>
          <cell r="J8615" t="str">
            <v>Vi nấm kháng thuốc định lượng (MIC) (cho 1 loại kháng sinh)</v>
          </cell>
          <cell r="K8615" t="str">
            <v>B</v>
          </cell>
          <cell r="M8615">
            <v>1738</v>
          </cell>
          <cell r="N8615">
            <v>1738</v>
          </cell>
          <cell r="P8615" t="str">
            <v xml:space="preserve">Vi khuẩn/vi nấm kháng thuốc định lượng (MIC - cho 1 loại kháng sinh) </v>
          </cell>
          <cell r="Q8615">
            <v>155000</v>
          </cell>
          <cell r="R8615">
            <v>36000</v>
          </cell>
          <cell r="S8615">
            <v>191000</v>
          </cell>
          <cell r="T8615">
            <v>46800</v>
          </cell>
          <cell r="U8615">
            <v>201800</v>
          </cell>
          <cell r="V8615">
            <v>201800</v>
          </cell>
          <cell r="W8615">
            <v>8072</v>
          </cell>
          <cell r="X8615">
            <v>209872</v>
          </cell>
        </row>
        <row r="8616">
          <cell r="E8616" t="str">
            <v>37.1E04.1723</v>
          </cell>
          <cell r="F8616" t="str">
            <v>24. VI SINH</v>
          </cell>
          <cell r="G8616" t="str">
            <v>24.6</v>
          </cell>
          <cell r="H8616" t="str">
            <v>Vi khuẩn kháng thuốc định tính</v>
          </cell>
          <cell r="I8616" t="str">
            <v>Vi khuẩn kháng thuốc định tính</v>
          </cell>
          <cell r="J8616" t="str">
            <v>Vi khuẩn kháng thuốc định tính</v>
          </cell>
          <cell r="K8616" t="str">
            <v>C</v>
          </cell>
          <cell r="M8616">
            <v>1739</v>
          </cell>
          <cell r="N8616">
            <v>1739</v>
          </cell>
          <cell r="P8616" t="str">
            <v>Vi khuẩn/ vi nấm kháng thuốc định tính hoặc vi khuẩn/ vi nấm kháng thuốc trên máy tự động</v>
          </cell>
          <cell r="Q8616">
            <v>165000</v>
          </cell>
          <cell r="R8616">
            <v>37565.217391304403</v>
          </cell>
          <cell r="S8616">
            <v>202000</v>
          </cell>
          <cell r="T8616">
            <v>48834.782608695721</v>
          </cell>
          <cell r="U8616">
            <v>213834.78260869574</v>
          </cell>
          <cell r="V8616">
            <v>213800</v>
          </cell>
          <cell r="W8616">
            <v>8553.3913043478296</v>
          </cell>
          <cell r="X8616">
            <v>222388.17391304357</v>
          </cell>
        </row>
        <row r="8617">
          <cell r="E8617" t="str">
            <v>37.1E04.1723</v>
          </cell>
          <cell r="F8617" t="str">
            <v>24. VI SINH</v>
          </cell>
          <cell r="G8617" t="str">
            <v>24.7</v>
          </cell>
          <cell r="H8617" t="str">
            <v>Vi khuẩn kháng thuốc hệ thống tự động</v>
          </cell>
          <cell r="I8617" t="str">
            <v>Vi khuẩn kháng thuốc hệ thống tự động</v>
          </cell>
          <cell r="J8617" t="str">
            <v>Vi khuẩn kháng thuốc hệ thống tự động</v>
          </cell>
          <cell r="K8617" t="str">
            <v>B</v>
          </cell>
          <cell r="M8617">
            <v>1739</v>
          </cell>
          <cell r="N8617">
            <v>1739</v>
          </cell>
          <cell r="P8617" t="str">
            <v>Vi khuẩn/ vi nấm kháng thuốc định tính hoặc vi khuẩn/ vi nấm kháng thuốc trên máy tự động</v>
          </cell>
          <cell r="Q8617">
            <v>165000</v>
          </cell>
          <cell r="R8617">
            <v>37565.217391304403</v>
          </cell>
          <cell r="S8617">
            <v>202000</v>
          </cell>
          <cell r="T8617">
            <v>48834.782608695721</v>
          </cell>
          <cell r="U8617">
            <v>213834.78260869574</v>
          </cell>
          <cell r="V8617">
            <v>213800</v>
          </cell>
          <cell r="W8617">
            <v>8553.3913043478296</v>
          </cell>
          <cell r="X8617">
            <v>222388.17391304357</v>
          </cell>
        </row>
        <row r="8618">
          <cell r="E8618" t="str">
            <v>37.1E04.1723</v>
          </cell>
          <cell r="F8618" t="str">
            <v>25. GIẢI PHẪU BỆNH</v>
          </cell>
          <cell r="G8618" t="str">
            <v>25.60</v>
          </cell>
          <cell r="H8618" t="str">
            <v>Nhuộm HE trên phiến đồ tế bào học</v>
          </cell>
          <cell r="I8618" t="str">
            <v>Nhuộm HE trên phiến đồ tế bào học</v>
          </cell>
          <cell r="J8618" t="str">
            <v>Nhuộm HE trên phiến đồ tế bào học</v>
          </cell>
          <cell r="K8618" t="str">
            <v>B</v>
          </cell>
          <cell r="M8618">
            <v>1739</v>
          </cell>
          <cell r="N8618">
            <v>1739</v>
          </cell>
          <cell r="P8618" t="str">
            <v>Vi khuẩn/ vi nấm kháng thuốc định tính hoặc vi khuẩn/ vi nấm kháng thuốc trên máy tự động</v>
          </cell>
          <cell r="Q8618">
            <v>165000</v>
          </cell>
          <cell r="R8618">
            <v>37565.217391304403</v>
          </cell>
          <cell r="S8618">
            <v>202000</v>
          </cell>
          <cell r="T8618">
            <v>48834.782608695721</v>
          </cell>
          <cell r="U8618">
            <v>213834.78260869574</v>
          </cell>
          <cell r="V8618">
            <v>213800</v>
          </cell>
          <cell r="W8618">
            <v>8553.3913043478296</v>
          </cell>
          <cell r="X8618">
            <v>222388.17391304357</v>
          </cell>
        </row>
        <row r="8619">
          <cell r="E8619" t="str">
            <v>37.1E04.1724</v>
          </cell>
          <cell r="F8619" t="str">
            <v>24. VI SINH</v>
          </cell>
          <cell r="G8619" t="str">
            <v>24.322</v>
          </cell>
          <cell r="H8619" t="str">
            <v>Vi nấm nuôi cấy và định danh phương pháp thông thường</v>
          </cell>
          <cell r="I8619" t="str">
            <v>Vi nấm nuôi cấy và định danh phương pháp thông thường</v>
          </cell>
          <cell r="J8619" t="str">
            <v>Vi nấm nuôi cấy và định danh phương pháp thông thường</v>
          </cell>
          <cell r="K8619" t="str">
            <v>B</v>
          </cell>
          <cell r="M8619">
            <v>1740</v>
          </cell>
          <cell r="N8619">
            <v>1740</v>
          </cell>
          <cell r="P8619" t="str">
            <v>Vi nấm nuôi cấy và định danh  phương pháp thông thường</v>
          </cell>
          <cell r="Q8619">
            <v>200000</v>
          </cell>
          <cell r="R8619">
            <v>46956.521739130403</v>
          </cell>
          <cell r="S8619">
            <v>246000</v>
          </cell>
          <cell r="T8619">
            <v>61043.478260869524</v>
          </cell>
          <cell r="U8619">
            <v>261043.47826086951</v>
          </cell>
          <cell r="V8619">
            <v>261000</v>
          </cell>
          <cell r="W8619">
            <v>10441.73913043478</v>
          </cell>
          <cell r="X8619">
            <v>271485.21739130426</v>
          </cell>
        </row>
        <row r="8620">
          <cell r="E8620" t="str">
            <v>37.1E04.1726</v>
          </cell>
          <cell r="F8620" t="str">
            <v>24. VI SINH</v>
          </cell>
          <cell r="G8620" t="str">
            <v>24.142</v>
          </cell>
          <cell r="H8620" t="str">
            <v>HBV kháng thuốc Real-time PCR (cho 1 loại thuốc)</v>
          </cell>
          <cell r="I8620" t="str">
            <v>HBV kháng thuốc Real-time PCR (cho 1 loại thuốc)</v>
          </cell>
          <cell r="J8620" t="str">
            <v>HBV kháng thuốc Real-time PCR (cho 1 loại thuốc)</v>
          </cell>
          <cell r="K8620" t="str">
            <v>B</v>
          </cell>
          <cell r="M8620">
            <v>1742</v>
          </cell>
          <cell r="N8620">
            <v>1742</v>
          </cell>
          <cell r="P8620" t="str">
            <v>HBV kháng thuốc  Real-time PCR (cho một loại thuốc)</v>
          </cell>
          <cell r="Q8620">
            <v>1050000</v>
          </cell>
          <cell r="R8620">
            <v>78260.869565217406</v>
          </cell>
          <cell r="S8620">
            <v>1128000</v>
          </cell>
          <cell r="T8620">
            <v>101739.13043478262</v>
          </cell>
          <cell r="U8620">
            <v>1151739.1304347827</v>
          </cell>
          <cell r="V8620">
            <v>1151700</v>
          </cell>
          <cell r="W8620">
            <v>46069.565217391311</v>
          </cell>
          <cell r="X8620">
            <v>1197808.6956521741</v>
          </cell>
        </row>
        <row r="8621">
          <cell r="E8621" t="str">
            <v>37.8D07.0857</v>
          </cell>
          <cell r="F8621" t="str">
            <v>03. NHI KHOA</v>
          </cell>
          <cell r="G8621" t="str">
            <v>3.1684</v>
          </cell>
          <cell r="H8621" t="str">
            <v>Tiêm hậu nhãn cầu</v>
          </cell>
          <cell r="I8621" t="str">
            <v>Tiêm hậu nhãn cầu</v>
          </cell>
          <cell r="J8621" t="str">
            <v>Tiêm hậu nhãn cầu</v>
          </cell>
          <cell r="K8621" t="str">
            <v>C</v>
          </cell>
          <cell r="L8621" t="str">
            <v>T2</v>
          </cell>
          <cell r="M8621">
            <v>867</v>
          </cell>
          <cell r="N8621">
            <v>867</v>
          </cell>
          <cell r="O8621" t="str">
            <v>Chưa bao gồm thuốc.</v>
          </cell>
          <cell r="P8621" t="str">
            <v>Tiêm hậu nhãn cầu một mắt</v>
          </cell>
          <cell r="Q8621">
            <v>34500</v>
          </cell>
          <cell r="R8621">
            <v>15808.695652173899</v>
          </cell>
          <cell r="S8621">
            <v>50300</v>
          </cell>
          <cell r="T8621">
            <v>20551.30434782607</v>
          </cell>
          <cell r="U8621">
            <v>55051.304347826066</v>
          </cell>
          <cell r="V8621">
            <v>55000</v>
          </cell>
          <cell r="W8621">
            <v>2202.0521739130427</v>
          </cell>
          <cell r="X8621">
            <v>57253.356521739108</v>
          </cell>
        </row>
        <row r="8622">
          <cell r="E8622" t="str">
            <v>37.8D07.0857</v>
          </cell>
          <cell r="F8622" t="str">
            <v>14. MẮT</v>
          </cell>
          <cell r="G8622" t="str">
            <v>14.195</v>
          </cell>
          <cell r="H8622" t="str">
            <v>Tiêm hậu nhãn cầu</v>
          </cell>
          <cell r="I8622" t="str">
            <v>Tiêm hậu nhãn cầu</v>
          </cell>
          <cell r="J8622" t="str">
            <v>Tiêm hậu nhãn cầu</v>
          </cell>
          <cell r="K8622" t="str">
            <v>C</v>
          </cell>
          <cell r="L8622" t="str">
            <v>T2</v>
          </cell>
          <cell r="M8622">
            <v>867</v>
          </cell>
          <cell r="N8622">
            <v>867</v>
          </cell>
          <cell r="O8622" t="str">
            <v>Chưa bao gồm thuốc.</v>
          </cell>
          <cell r="P8622" t="str">
            <v>Tiêm hậu nhãn cầu một mắt</v>
          </cell>
          <cell r="Q8622">
            <v>34500</v>
          </cell>
          <cell r="R8622">
            <v>15808.695652173899</v>
          </cell>
          <cell r="S8622">
            <v>50300</v>
          </cell>
          <cell r="T8622">
            <v>20551.30434782607</v>
          </cell>
          <cell r="U8622">
            <v>55051.304347826066</v>
          </cell>
          <cell r="V8622">
            <v>55000</v>
          </cell>
          <cell r="W8622">
            <v>2202.0521739130427</v>
          </cell>
          <cell r="X8622">
            <v>57253.356521739108</v>
          </cell>
        </row>
        <row r="8623">
          <cell r="E8623" t="str">
            <v>37.1E05.1730</v>
          </cell>
          <cell r="F8623" t="str">
            <v>25. GIẢI PHẪU BỆNH</v>
          </cell>
          <cell r="G8623" t="str">
            <v>25.16</v>
          </cell>
          <cell r="H8623" t="str">
            <v>Chọc hút kim nhỏ mào tinh, tinh hoàn không dưới hướng dẫn của siêu âm</v>
          </cell>
          <cell r="I8623" t="str">
            <v>Chọc hút kim nhỏ mào tinh, tinh hoàn không dưới hướng dẫn của siêu âm</v>
          </cell>
          <cell r="J8623" t="str">
            <v>Chọc hút kim nhỏ mào tinh, tinh hoàn không dưới hướng dẫn của siêu âm</v>
          </cell>
          <cell r="K8623" t="str">
            <v>A</v>
          </cell>
          <cell r="L8623" t="str">
            <v>T1</v>
          </cell>
          <cell r="M8623">
            <v>1746</v>
          </cell>
          <cell r="N8623">
            <v>1746</v>
          </cell>
          <cell r="P8623" t="str">
            <v>Chọc, hút, nhuộm và chẩn đoán mào tinh hoàn/tinh hoàn trong điều trị vô sinh</v>
          </cell>
          <cell r="Q8623">
            <v>400000</v>
          </cell>
          <cell r="R8623">
            <v>187826.08695652199</v>
          </cell>
          <cell r="S8623">
            <v>587000</v>
          </cell>
          <cell r="T8623">
            <v>244173.91304347856</v>
          </cell>
          <cell r="U8623">
            <v>644173.9130434785</v>
          </cell>
          <cell r="V8623">
            <v>644100</v>
          </cell>
          <cell r="W8623">
            <v>25766.956521739139</v>
          </cell>
          <cell r="X8623">
            <v>669940.86956521764</v>
          </cell>
        </row>
        <row r="8624">
          <cell r="E8624" t="str">
            <v>37.1E05.1735</v>
          </cell>
          <cell r="F8624" t="str">
            <v>22. HUYẾT HỌC TRUYỀN MÁU</v>
          </cell>
          <cell r="G8624" t="str">
            <v>22.154</v>
          </cell>
          <cell r="H8624" t="str">
            <v>Xét nghiệm các loại dịch, nhuộm và chẩn đoán tế bào học</v>
          </cell>
          <cell r="I8624" t="str">
            <v>Xét nghiệm các loại dịch, nhuộm và chẩn đoán tế bào học</v>
          </cell>
          <cell r="J8624" t="str">
            <v>Xét nghiệm các loại dịch, nhuộm và chẩn đoán tế bào học</v>
          </cell>
          <cell r="K8624" t="str">
            <v>C</v>
          </cell>
          <cell r="M8624">
            <v>1751</v>
          </cell>
          <cell r="N8624">
            <v>1751</v>
          </cell>
          <cell r="P8624" t="str">
            <v>Xét nghiệm các loại dịch, nhuộm và chẩn đoán tế bào học</v>
          </cell>
          <cell r="Q8624">
            <v>105000</v>
          </cell>
          <cell r="R8624">
            <v>65739.130434782594</v>
          </cell>
          <cell r="S8624">
            <v>170000</v>
          </cell>
          <cell r="T8624">
            <v>85460.869565217363</v>
          </cell>
          <cell r="U8624">
            <v>190460.86956521735</v>
          </cell>
          <cell r="V8624">
            <v>190400</v>
          </cell>
          <cell r="W8624">
            <v>7618.4347826086941</v>
          </cell>
          <cell r="X8624">
            <v>198079.30434782605</v>
          </cell>
        </row>
        <row r="8625">
          <cell r="E8625" t="str">
            <v>37.1E05.1735</v>
          </cell>
          <cell r="F8625" t="str">
            <v>25. GIẢI PHẪU BỆNH</v>
          </cell>
          <cell r="G8625" t="str">
            <v>25.75</v>
          </cell>
          <cell r="H8625" t="str">
            <v>Nhuộm Diff - Quick</v>
          </cell>
          <cell r="I8625" t="str">
            <v>Nhuộm Diff - Quick</v>
          </cell>
          <cell r="J8625" t="str">
            <v>Nhuộm Diff – Quick</v>
          </cell>
          <cell r="K8625" t="str">
            <v>C</v>
          </cell>
          <cell r="M8625">
            <v>1751</v>
          </cell>
          <cell r="N8625">
            <v>1751</v>
          </cell>
          <cell r="P8625" t="str">
            <v>Xét nghiệm các loại dịch, nhuộm và chẩn đoán tế bào học</v>
          </cell>
          <cell r="Q8625">
            <v>105000</v>
          </cell>
          <cell r="R8625">
            <v>65739.130434782594</v>
          </cell>
          <cell r="S8625">
            <v>170000</v>
          </cell>
          <cell r="T8625">
            <v>85460.869565217363</v>
          </cell>
          <cell r="U8625">
            <v>190460.86956521735</v>
          </cell>
          <cell r="V8625">
            <v>190400</v>
          </cell>
          <cell r="W8625">
            <v>7618.4347826086941</v>
          </cell>
          <cell r="X8625">
            <v>198079.30434782605</v>
          </cell>
        </row>
        <row r="8626">
          <cell r="E8626" t="str">
            <v>37.1E05.1735</v>
          </cell>
          <cell r="F8626" t="str">
            <v>25. GIẢI PHẪU BỆNH</v>
          </cell>
          <cell r="G8626" t="str">
            <v>25.77</v>
          </cell>
          <cell r="H8626" t="str">
            <v>Nhuộm May Grunwald - Giemsa</v>
          </cell>
          <cell r="I8626" t="str">
            <v>Nhuộm May Grunwald - Giemsa</v>
          </cell>
          <cell r="J8626" t="str">
            <v>Nhuộm May Grunwald – Giemsa</v>
          </cell>
          <cell r="K8626" t="str">
            <v>C</v>
          </cell>
          <cell r="M8626">
            <v>1751</v>
          </cell>
          <cell r="N8626">
            <v>1751</v>
          </cell>
          <cell r="P8626" t="str">
            <v>Xét nghiệm các loại dịch, nhuộm và chẩn đoán tế bào học</v>
          </cell>
          <cell r="Q8626">
            <v>105000</v>
          </cell>
          <cell r="R8626">
            <v>65739.130434782594</v>
          </cell>
          <cell r="S8626">
            <v>170000</v>
          </cell>
          <cell r="T8626">
            <v>85460.869565217363</v>
          </cell>
          <cell r="U8626">
            <v>190460.86956521735</v>
          </cell>
          <cell r="V8626">
            <v>190400</v>
          </cell>
          <cell r="W8626">
            <v>7618.4347826086941</v>
          </cell>
          <cell r="X8626">
            <v>198079.30434782605</v>
          </cell>
        </row>
        <row r="8627">
          <cell r="E8627" t="str">
            <v>37.1E05.1735</v>
          </cell>
          <cell r="F8627" t="str">
            <v>25. GIẢI PHẪU BỆNH</v>
          </cell>
          <cell r="G8627" t="str">
            <v>25.26</v>
          </cell>
          <cell r="H8627" t="str">
            <v>Tế bào học dịch các tổn thương dạng nang</v>
          </cell>
          <cell r="I8627" t="str">
            <v>Tế bào học dịch các tổn thương dạng nang</v>
          </cell>
          <cell r="J8627" t="str">
            <v>Tế bào học dịch các tổn thương dạng nang</v>
          </cell>
          <cell r="K8627" t="str">
            <v>C</v>
          </cell>
          <cell r="M8627">
            <v>1751</v>
          </cell>
          <cell r="N8627">
            <v>1751</v>
          </cell>
          <cell r="P8627" t="str">
            <v>Xét nghiệm các loại dịch, nhuộm và chẩn đoán tế bào học</v>
          </cell>
          <cell r="Q8627">
            <v>105000</v>
          </cell>
          <cell r="R8627">
            <v>65739.130434782594</v>
          </cell>
          <cell r="S8627">
            <v>170000</v>
          </cell>
          <cell r="T8627">
            <v>85460.869565217363</v>
          </cell>
          <cell r="U8627">
            <v>190460.86956521735</v>
          </cell>
          <cell r="V8627">
            <v>190400</v>
          </cell>
          <cell r="W8627">
            <v>7618.4347826086941</v>
          </cell>
          <cell r="X8627">
            <v>198079.30434782605</v>
          </cell>
        </row>
        <row r="8628">
          <cell r="E8628" t="str">
            <v>37.1E05.1735</v>
          </cell>
          <cell r="F8628" t="str">
            <v>25. GIẢI PHẪU BỆNH</v>
          </cell>
          <cell r="G8628" t="str">
            <v>25.24</v>
          </cell>
          <cell r="H8628" t="str">
            <v>Tế bào học dịch chải phế quản</v>
          </cell>
          <cell r="I8628" t="str">
            <v>Tế bào học dịch chải phế quản</v>
          </cell>
          <cell r="J8628" t="str">
            <v>Tế bào học dịch chải phế quản</v>
          </cell>
          <cell r="K8628" t="str">
            <v>B</v>
          </cell>
          <cell r="M8628">
            <v>1751</v>
          </cell>
          <cell r="N8628">
            <v>1751</v>
          </cell>
          <cell r="P8628" t="str">
            <v>Xét nghiệm các loại dịch, nhuộm và chẩn đoán tế bào học</v>
          </cell>
          <cell r="Q8628">
            <v>105000</v>
          </cell>
          <cell r="R8628">
            <v>65739.130434782594</v>
          </cell>
          <cell r="S8628">
            <v>170000</v>
          </cell>
          <cell r="T8628">
            <v>85460.869565217363</v>
          </cell>
          <cell r="U8628">
            <v>190460.86956521735</v>
          </cell>
          <cell r="V8628">
            <v>190400</v>
          </cell>
          <cell r="W8628">
            <v>7618.4347826086941</v>
          </cell>
          <cell r="X8628">
            <v>198079.30434782605</v>
          </cell>
        </row>
        <row r="8629">
          <cell r="E8629" t="str">
            <v>37.1E05.1735</v>
          </cell>
          <cell r="F8629" t="str">
            <v>25. GIẢI PHẪU BỆNH</v>
          </cell>
          <cell r="G8629" t="str">
            <v>25.20</v>
          </cell>
          <cell r="H8629" t="str">
            <v>Tế bào học dịch màng bụng, màng tim</v>
          </cell>
          <cell r="I8629" t="str">
            <v>Tế bào học dịch màng bụng, màng tim</v>
          </cell>
          <cell r="J8629" t="str">
            <v>Tế bào học dịch màng bụng, màng tim</v>
          </cell>
          <cell r="K8629" t="str">
            <v>C</v>
          </cell>
          <cell r="M8629">
            <v>1751</v>
          </cell>
          <cell r="N8629">
            <v>1751</v>
          </cell>
          <cell r="P8629" t="str">
            <v>Xét nghiệm các loại dịch, nhuộm và chẩn đoán tế bào học</v>
          </cell>
          <cell r="Q8629">
            <v>105000</v>
          </cell>
          <cell r="R8629">
            <v>65739.130434782594</v>
          </cell>
          <cell r="S8629">
            <v>170000</v>
          </cell>
          <cell r="T8629">
            <v>85460.869565217363</v>
          </cell>
          <cell r="U8629">
            <v>190460.86956521735</v>
          </cell>
          <cell r="V8629">
            <v>190400</v>
          </cell>
          <cell r="W8629">
            <v>7618.4347826086941</v>
          </cell>
          <cell r="X8629">
            <v>198079.30434782605</v>
          </cell>
        </row>
        <row r="8630">
          <cell r="E8630" t="str">
            <v>37.1E05.1735</v>
          </cell>
          <cell r="F8630" t="str">
            <v>25. GIẢI PHẪU BỆNH</v>
          </cell>
          <cell r="G8630" t="str">
            <v>25.21</v>
          </cell>
          <cell r="H8630" t="str">
            <v>Tế bào học dịch màng khớp</v>
          </cell>
          <cell r="I8630" t="str">
            <v>Tế bào học dịch màng khớp</v>
          </cell>
          <cell r="J8630" t="str">
            <v>Tế bào học dịch màng khớp</v>
          </cell>
          <cell r="K8630" t="str">
            <v>C</v>
          </cell>
          <cell r="M8630">
            <v>1751</v>
          </cell>
          <cell r="N8630">
            <v>1751</v>
          </cell>
          <cell r="P8630" t="str">
            <v>Xét nghiệm các loại dịch, nhuộm và chẩn đoán tế bào học</v>
          </cell>
          <cell r="Q8630">
            <v>105000</v>
          </cell>
          <cell r="R8630">
            <v>65739.130434782594</v>
          </cell>
          <cell r="S8630">
            <v>170000</v>
          </cell>
          <cell r="T8630">
            <v>85460.869565217363</v>
          </cell>
          <cell r="U8630">
            <v>190460.86956521735</v>
          </cell>
          <cell r="V8630">
            <v>190400</v>
          </cell>
          <cell r="W8630">
            <v>7618.4347826086941</v>
          </cell>
          <cell r="X8630">
            <v>198079.30434782605</v>
          </cell>
        </row>
        <row r="8631">
          <cell r="E8631" t="str">
            <v>37.1E05.1735</v>
          </cell>
          <cell r="F8631" t="str">
            <v>25. GIẢI PHẪU BỆNH</v>
          </cell>
          <cell r="G8631" t="str">
            <v>25.27</v>
          </cell>
          <cell r="H8631" t="str">
            <v>Tế bào học dịch rửa ổ bụng</v>
          </cell>
          <cell r="I8631" t="str">
            <v>Tế bào học dịch rửa ổ bụng</v>
          </cell>
          <cell r="J8631" t="str">
            <v>Tế bào học dịch rửa ổ bụng</v>
          </cell>
          <cell r="K8631" t="str">
            <v>B</v>
          </cell>
          <cell r="M8631">
            <v>1751</v>
          </cell>
          <cell r="N8631">
            <v>1751</v>
          </cell>
          <cell r="P8631" t="str">
            <v>Xét nghiệm các loại dịch, nhuộm và chẩn đoán tế bào học</v>
          </cell>
          <cell r="Q8631">
            <v>105000</v>
          </cell>
          <cell r="R8631">
            <v>65739.130434782594</v>
          </cell>
          <cell r="S8631">
            <v>170000</v>
          </cell>
          <cell r="T8631">
            <v>85460.869565217363</v>
          </cell>
          <cell r="U8631">
            <v>190460.86956521735</v>
          </cell>
          <cell r="V8631">
            <v>190400</v>
          </cell>
          <cell r="W8631">
            <v>7618.4347826086941</v>
          </cell>
          <cell r="X8631">
            <v>198079.30434782605</v>
          </cell>
        </row>
        <row r="8632">
          <cell r="E8632" t="str">
            <v>37.1E05.1735</v>
          </cell>
          <cell r="F8632" t="str">
            <v>25. GIẢI PHẪU BỆNH</v>
          </cell>
          <cell r="G8632" t="str">
            <v>25.25</v>
          </cell>
          <cell r="H8632" t="str">
            <v>Tế bào học dịch rửa phế quản</v>
          </cell>
          <cell r="I8632" t="str">
            <v>Tế bào học dịch rửa phế quản</v>
          </cell>
          <cell r="J8632" t="str">
            <v>Tế bào học dịch rửa phế quản</v>
          </cell>
          <cell r="K8632" t="str">
            <v>B</v>
          </cell>
          <cell r="M8632">
            <v>1751</v>
          </cell>
          <cell r="N8632">
            <v>1751</v>
          </cell>
          <cell r="P8632" t="str">
            <v>Xét nghiệm các loại dịch, nhuộm và chẩn đoán tế bào học</v>
          </cell>
          <cell r="Q8632">
            <v>105000</v>
          </cell>
          <cell r="R8632">
            <v>65739.130434782594</v>
          </cell>
          <cell r="S8632">
            <v>170000</v>
          </cell>
          <cell r="T8632">
            <v>85460.869565217363</v>
          </cell>
          <cell r="U8632">
            <v>190460.86956521735</v>
          </cell>
          <cell r="V8632">
            <v>190400</v>
          </cell>
          <cell r="W8632">
            <v>7618.4347826086941</v>
          </cell>
          <cell r="X8632">
            <v>198079.30434782605</v>
          </cell>
        </row>
        <row r="8633">
          <cell r="E8633" t="str">
            <v>37.1E05.1735</v>
          </cell>
          <cell r="F8633" t="str">
            <v>25. GIẢI PHẪU BỆNH</v>
          </cell>
          <cell r="G8633" t="str">
            <v>25.23</v>
          </cell>
          <cell r="H8633" t="str">
            <v>Tế bào học đờm</v>
          </cell>
          <cell r="I8633" t="str">
            <v>Tế bào học đờm</v>
          </cell>
          <cell r="J8633" t="str">
            <v>Tế bào học đờm</v>
          </cell>
          <cell r="K8633" t="str">
            <v>C</v>
          </cell>
          <cell r="M8633">
            <v>1751</v>
          </cell>
          <cell r="N8633">
            <v>1751</v>
          </cell>
          <cell r="P8633" t="str">
            <v>Xét nghiệm các loại dịch, nhuộm và chẩn đoán tế bào học</v>
          </cell>
          <cell r="Q8633">
            <v>105000</v>
          </cell>
          <cell r="R8633">
            <v>65739.130434782594</v>
          </cell>
          <cell r="S8633">
            <v>170000</v>
          </cell>
          <cell r="T8633">
            <v>85460.869565217363</v>
          </cell>
          <cell r="U8633">
            <v>190460.86956521735</v>
          </cell>
          <cell r="V8633">
            <v>190400</v>
          </cell>
          <cell r="W8633">
            <v>7618.4347826086941</v>
          </cell>
          <cell r="X8633">
            <v>198079.30434782605</v>
          </cell>
        </row>
        <row r="8634">
          <cell r="E8634" t="str">
            <v>37.1E05.1735</v>
          </cell>
          <cell r="F8634" t="str">
            <v>25. GIẢI PHẪU BỆNH</v>
          </cell>
          <cell r="G8634" t="str">
            <v>25.22</v>
          </cell>
          <cell r="H8634" t="str">
            <v>Tế bào học nước tiểu</v>
          </cell>
          <cell r="I8634" t="str">
            <v>Tế bào học nước tiểu</v>
          </cell>
          <cell r="J8634" t="str">
            <v>Tế bào học nước tiểu</v>
          </cell>
          <cell r="K8634" t="str">
            <v>C</v>
          </cell>
          <cell r="M8634">
            <v>1751</v>
          </cell>
          <cell r="N8634">
            <v>1751</v>
          </cell>
          <cell r="P8634" t="str">
            <v>Xét nghiệm các loại dịch, nhuộm và chẩn đoán tế bào học</v>
          </cell>
          <cell r="Q8634">
            <v>105000</v>
          </cell>
          <cell r="R8634">
            <v>65739.130434782594</v>
          </cell>
          <cell r="S8634">
            <v>170000</v>
          </cell>
          <cell r="T8634">
            <v>85460.869565217363</v>
          </cell>
          <cell r="U8634">
            <v>190460.86956521735</v>
          </cell>
          <cell r="V8634">
            <v>190400</v>
          </cell>
          <cell r="W8634">
            <v>7618.4347826086941</v>
          </cell>
          <cell r="X8634">
            <v>198079.30434782605</v>
          </cell>
        </row>
        <row r="8635">
          <cell r="E8635" t="str">
            <v>37.1E05.1735</v>
          </cell>
          <cell r="F8635" t="str">
            <v>25. GIẢI PHẪU BỆNH</v>
          </cell>
          <cell r="G8635" t="str">
            <v>25.89</v>
          </cell>
          <cell r="H8635" t="str">
            <v>Xét nghiệm tế bào học áp nhuộm thường quy</v>
          </cell>
          <cell r="I8635" t="str">
            <v>Xét nghiệm tế bào học áp nhuộm thường quy</v>
          </cell>
          <cell r="J8635" t="str">
            <v>Xét nghiệm tế bào học áp nhuộm thường quy</v>
          </cell>
          <cell r="K8635" t="str">
            <v>D</v>
          </cell>
          <cell r="M8635">
            <v>1751</v>
          </cell>
          <cell r="N8635">
            <v>1751</v>
          </cell>
          <cell r="P8635" t="str">
            <v>Xét nghiệm các loại dịch, nhuộm và chẩn đoán tế bào học</v>
          </cell>
          <cell r="Q8635">
            <v>105000</v>
          </cell>
          <cell r="R8635">
            <v>65739.130434782594</v>
          </cell>
          <cell r="S8635">
            <v>170000</v>
          </cell>
          <cell r="T8635">
            <v>85460.869565217363</v>
          </cell>
          <cell r="U8635">
            <v>190460.86956521735</v>
          </cell>
          <cell r="V8635">
            <v>190400</v>
          </cell>
          <cell r="W8635">
            <v>7618.4347826086941</v>
          </cell>
          <cell r="X8635">
            <v>198079.30434782605</v>
          </cell>
        </row>
        <row r="8636">
          <cell r="E8636" t="str">
            <v>37.1E05.1736</v>
          </cell>
          <cell r="F8636" t="str">
            <v>25. GIẢI PHẪU BỆNH</v>
          </cell>
          <cell r="G8636" t="str">
            <v>25.74</v>
          </cell>
          <cell r="H8636" t="str">
            <v>Nhuộm phiến đồ tế bào theo Papanicolaou</v>
          </cell>
          <cell r="I8636" t="str">
            <v>Nhuộm phiến đồ tế bào theo Papanicolaou</v>
          </cell>
          <cell r="J8636" t="str">
            <v>Nhuộm phiến đồ tế bào theo Papanicolaou</v>
          </cell>
          <cell r="K8636" t="str">
            <v>C</v>
          </cell>
          <cell r="M8636">
            <v>1752</v>
          </cell>
          <cell r="N8636">
            <v>1752</v>
          </cell>
          <cell r="P8636" t="str">
            <v>Xét nghiệm chẩn đoán tế bào học bong bằng phương pháp nhuộm Papanicolaou</v>
          </cell>
          <cell r="Q8636">
            <v>230000</v>
          </cell>
          <cell r="R8636">
            <v>144000</v>
          </cell>
          <cell r="S8636">
            <v>374000</v>
          </cell>
          <cell r="T8636">
            <v>187200</v>
          </cell>
          <cell r="U8636">
            <v>417200</v>
          </cell>
          <cell r="V8636">
            <v>417200</v>
          </cell>
          <cell r="W8636">
            <v>16688</v>
          </cell>
          <cell r="X8636">
            <v>433888</v>
          </cell>
        </row>
        <row r="8637">
          <cell r="E8637" t="str">
            <v>37.1E05.1738</v>
          </cell>
          <cell r="F8637" t="str">
            <v>25. GIẢI PHẪU BỆNH</v>
          </cell>
          <cell r="G8637" t="str">
            <v>25.95</v>
          </cell>
          <cell r="H8637" t="str">
            <v>Xét nghiệm đột biến gen BRAF</v>
          </cell>
          <cell r="I8637" t="str">
            <v>Xét nghiệm đột biến gen BRAF</v>
          </cell>
          <cell r="J8637" t="str">
            <v>Xét nghiệm đột biến gen BRAF</v>
          </cell>
          <cell r="K8637" t="str">
            <v>A</v>
          </cell>
          <cell r="M8637">
            <v>1754</v>
          </cell>
          <cell r="N8637">
            <v>1754</v>
          </cell>
          <cell r="P8637" t="str">
            <v>Xét nghiệm đột biến gen BRAF</v>
          </cell>
          <cell r="Q8637">
            <v>4200000</v>
          </cell>
          <cell r="R8637">
            <v>500869.56521739101</v>
          </cell>
          <cell r="S8637">
            <v>4700000</v>
          </cell>
          <cell r="T8637">
            <v>651130.4347826083</v>
          </cell>
          <cell r="U8637">
            <v>4851130.4347826084</v>
          </cell>
          <cell r="V8637">
            <v>4851100</v>
          </cell>
          <cell r="W8637">
            <v>194045.21739130435</v>
          </cell>
          <cell r="X8637">
            <v>5045175.6521739131</v>
          </cell>
        </row>
        <row r="8638">
          <cell r="E8638" t="str">
            <v>37.1E05.1738</v>
          </cell>
          <cell r="F8638" t="str">
            <v>25. GIẢI PHẪU BỆNH</v>
          </cell>
          <cell r="G8638" t="str">
            <v>25.92</v>
          </cell>
          <cell r="H8638" t="str">
            <v>Xét nghiệm đột biến gen Her 2</v>
          </cell>
          <cell r="I8638" t="str">
            <v>Xét nghiệm đột biến gen Her 2</v>
          </cell>
          <cell r="J8638" t="str">
            <v>Xét nghiệm đột biến gen Her 2</v>
          </cell>
          <cell r="K8638" t="str">
            <v>A</v>
          </cell>
          <cell r="M8638">
            <v>1754</v>
          </cell>
          <cell r="N8638">
            <v>1754</v>
          </cell>
          <cell r="P8638" t="str">
            <v>Xét nghiệm đột biến gen BRAF</v>
          </cell>
          <cell r="Q8638">
            <v>4200000</v>
          </cell>
          <cell r="R8638">
            <v>500869.56521739101</v>
          </cell>
          <cell r="S8638">
            <v>4700000</v>
          </cell>
          <cell r="T8638">
            <v>651130.4347826083</v>
          </cell>
          <cell r="U8638">
            <v>4851130.4347826084</v>
          </cell>
          <cell r="V8638">
            <v>4851100</v>
          </cell>
          <cell r="W8638">
            <v>194045.21739130435</v>
          </cell>
          <cell r="X8638">
            <v>5045175.6521739131</v>
          </cell>
        </row>
        <row r="8639">
          <cell r="E8639" t="str">
            <v>37.1E05.1739</v>
          </cell>
          <cell r="F8639" t="str">
            <v>25. GIẢI PHẪU BỆNH</v>
          </cell>
          <cell r="G8639" t="str">
            <v>25.93</v>
          </cell>
          <cell r="H8639" t="str">
            <v>Xét nghiệm đột biến gen EGFR</v>
          </cell>
          <cell r="I8639" t="str">
            <v>Xét nghiệm đột biến gen EGFR</v>
          </cell>
          <cell r="J8639" t="str">
            <v>Xét nghiệm đột biến gen EGFR</v>
          </cell>
          <cell r="K8639" t="str">
            <v>A</v>
          </cell>
          <cell r="M8639">
            <v>1755</v>
          </cell>
          <cell r="N8639">
            <v>1755</v>
          </cell>
          <cell r="P8639" t="str">
            <v>Xét nghiệm đột biến gen EGFR</v>
          </cell>
          <cell r="Q8639">
            <v>5000000</v>
          </cell>
          <cell r="R8639">
            <v>500869.56521739101</v>
          </cell>
          <cell r="S8639">
            <v>5500000</v>
          </cell>
          <cell r="T8639">
            <v>651130.4347826083</v>
          </cell>
          <cell r="U8639">
            <v>5651130.4347826084</v>
          </cell>
          <cell r="V8639">
            <v>5651100</v>
          </cell>
          <cell r="W8639">
            <v>226045.21739130435</v>
          </cell>
          <cell r="X8639">
            <v>5877175.6521739131</v>
          </cell>
        </row>
        <row r="8640">
          <cell r="E8640" t="str">
            <v>37.1E05.1740</v>
          </cell>
          <cell r="F8640" t="str">
            <v>25. GIẢI PHẪU BỆNH</v>
          </cell>
          <cell r="G8640" t="str">
            <v>25.94</v>
          </cell>
          <cell r="H8640" t="str">
            <v>Xét nghiệm đột biến gen KRAS</v>
          </cell>
          <cell r="I8640" t="str">
            <v>Xét nghiệm đột biến gen KRAS</v>
          </cell>
          <cell r="J8640" t="str">
            <v>Xét nghiệm đột biến gen KRAS</v>
          </cell>
          <cell r="K8640" t="str">
            <v>A</v>
          </cell>
          <cell r="M8640">
            <v>1756</v>
          </cell>
          <cell r="N8640">
            <v>1756</v>
          </cell>
          <cell r="P8640" t="str">
            <v>Xét nghiệm đột biến gen KRAS</v>
          </cell>
          <cell r="Q8640">
            <v>4800000</v>
          </cell>
          <cell r="R8640">
            <v>500869.56521739101</v>
          </cell>
          <cell r="S8640">
            <v>5300000</v>
          </cell>
          <cell r="T8640">
            <v>651130.4347826083</v>
          </cell>
          <cell r="U8640">
            <v>5451130.4347826084</v>
          </cell>
          <cell r="V8640">
            <v>5451100</v>
          </cell>
          <cell r="W8640">
            <v>218045.21739130435</v>
          </cell>
          <cell r="X8640">
            <v>5669175.6521739131</v>
          </cell>
        </row>
        <row r="8641">
          <cell r="E8641" t="str">
            <v>37.1E05.1740</v>
          </cell>
          <cell r="F8641" t="str">
            <v>25. GIẢI PHẪU BỆNH</v>
          </cell>
          <cell r="G8641" t="str">
            <v>25.96</v>
          </cell>
          <cell r="H8641" t="str">
            <v>Xét nghiệm đột biến gen NRAS</v>
          </cell>
          <cell r="I8641" t="str">
            <v>Xét nghiệm đột biến gen NRAS</v>
          </cell>
          <cell r="J8641" t="str">
            <v>Xét nghiệm đột biến gen NRAS</v>
          </cell>
          <cell r="K8641" t="str">
            <v>A</v>
          </cell>
          <cell r="M8641">
            <v>1756</v>
          </cell>
          <cell r="N8641">
            <v>1756</v>
          </cell>
          <cell r="P8641" t="str">
            <v>Xét nghiệm đột biến gen KRAS</v>
          </cell>
          <cell r="Q8641">
            <v>4800000</v>
          </cell>
          <cell r="R8641">
            <v>500869.56521739101</v>
          </cell>
          <cell r="S8641">
            <v>5300000</v>
          </cell>
          <cell r="T8641">
            <v>651130.4347826083</v>
          </cell>
          <cell r="U8641">
            <v>5451130.4347826084</v>
          </cell>
          <cell r="V8641">
            <v>5451100</v>
          </cell>
          <cell r="W8641">
            <v>218045.21739130435</v>
          </cell>
          <cell r="X8641">
            <v>5669175.6521739131</v>
          </cell>
        </row>
        <row r="8642">
          <cell r="E8642" t="str">
            <v>37.1E05.1742</v>
          </cell>
          <cell r="F8642" t="str">
            <v>25. GIẢI PHẪU BỆNH</v>
          </cell>
          <cell r="G8642" t="str">
            <v>25.85</v>
          </cell>
          <cell r="H8642" t="str">
            <v>Xét nghiệm lai tại chỗ gắn bạc hai màu (Dual-ISH)</v>
          </cell>
          <cell r="I8642" t="str">
            <v>Xét nghiệm lai tại chỗ gắn bạc hai màu (Dual-ISH)</v>
          </cell>
          <cell r="J8642" t="str">
            <v>Xét nghiệm lai tại chỗ gắn bạc hai màu (Dual-ISH)</v>
          </cell>
          <cell r="K8642" t="str">
            <v>A</v>
          </cell>
          <cell r="M8642">
            <v>1758</v>
          </cell>
          <cell r="N8642">
            <v>1758</v>
          </cell>
          <cell r="P8642" t="str">
            <v>Xét nghiệm lai tại chỗ bạc hai màu (Dual-SISH)</v>
          </cell>
          <cell r="Q8642">
            <v>4300000</v>
          </cell>
          <cell r="R8642">
            <v>500869.56521739101</v>
          </cell>
          <cell r="S8642">
            <v>4800000</v>
          </cell>
          <cell r="T8642">
            <v>651130.4347826083</v>
          </cell>
          <cell r="U8642">
            <v>4951130.4347826084</v>
          </cell>
          <cell r="V8642">
            <v>4951100</v>
          </cell>
          <cell r="W8642">
            <v>198045.21739130435</v>
          </cell>
          <cell r="X8642">
            <v>5149175.6521739131</v>
          </cell>
        </row>
        <row r="8643">
          <cell r="E8643" t="str">
            <v>37.1E05.1743</v>
          </cell>
          <cell r="F8643" t="str">
            <v>25. GIẢI PHẪU BỆNH</v>
          </cell>
          <cell r="G8643" t="str">
            <v>25.84</v>
          </cell>
          <cell r="H8643" t="str">
            <v>Xét nghiệm lai tại chỗ gắn màu (CISH)</v>
          </cell>
          <cell r="I8643" t="str">
            <v>Xét nghiệm lai tại chỗ gắn màu (CISH)</v>
          </cell>
          <cell r="J8643" t="str">
            <v>Xét nghiệm lai tại chỗ gắn màu (CISH)</v>
          </cell>
          <cell r="K8643" t="str">
            <v>A</v>
          </cell>
          <cell r="M8643">
            <v>1759</v>
          </cell>
          <cell r="N8643">
            <v>1759</v>
          </cell>
          <cell r="P8643" t="str">
            <v>Xét nghiệm lai tại chỗ gắn màu (CISH)</v>
          </cell>
          <cell r="Q8643">
            <v>5000000</v>
          </cell>
          <cell r="R8643">
            <v>500869.56521739101</v>
          </cell>
          <cell r="S8643">
            <v>5500000</v>
          </cell>
          <cell r="T8643">
            <v>651130.4347826083</v>
          </cell>
          <cell r="U8643">
            <v>5651130.4347826084</v>
          </cell>
          <cell r="V8643">
            <v>5651100</v>
          </cell>
          <cell r="W8643">
            <v>226045.21739130435</v>
          </cell>
          <cell r="X8643">
            <v>5877175.6521739131</v>
          </cell>
        </row>
        <row r="8644">
          <cell r="E8644" t="str">
            <v>37.1E05.1743</v>
          </cell>
          <cell r="F8644" t="str">
            <v>25. GIẢI PHẪU BỆNH</v>
          </cell>
          <cell r="G8644" t="str">
            <v>25.81</v>
          </cell>
          <cell r="H8644" t="str">
            <v>Xét nghiệm SISH</v>
          </cell>
          <cell r="I8644" t="str">
            <v>Xét nghiệm SISH</v>
          </cell>
          <cell r="J8644" t="str">
            <v>Xét nghiệm SISH</v>
          </cell>
          <cell r="K8644" t="str">
            <v>A</v>
          </cell>
          <cell r="M8644">
            <v>1759</v>
          </cell>
          <cell r="N8644">
            <v>1759</v>
          </cell>
          <cell r="P8644" t="str">
            <v>Xét nghiệm lai tại chỗ gắn màu (CISH)</v>
          </cell>
          <cell r="Q8644">
            <v>5000000</v>
          </cell>
          <cell r="R8644">
            <v>500869.56521739101</v>
          </cell>
          <cell r="S8644">
            <v>5500000</v>
          </cell>
          <cell r="T8644">
            <v>651130.4347826083</v>
          </cell>
          <cell r="U8644">
            <v>5651130.4347826084</v>
          </cell>
          <cell r="V8644">
            <v>5651100</v>
          </cell>
          <cell r="W8644">
            <v>226045.21739130435</v>
          </cell>
          <cell r="X8644">
            <v>5877175.6521739131</v>
          </cell>
        </row>
        <row r="8645">
          <cell r="E8645" t="str">
            <v>37.1E05.1744</v>
          </cell>
          <cell r="F8645" t="str">
            <v>25. GIẢI PHẪU BỆNH</v>
          </cell>
          <cell r="G8645" t="str">
            <v>25.79</v>
          </cell>
          <cell r="H8645" t="str">
            <v>Cell bloc (khối tế bào)</v>
          </cell>
          <cell r="I8645" t="str">
            <v>Cell bloc (khối tế bào)</v>
          </cell>
          <cell r="J8645" t="str">
            <v>Cell bloc (khối tế bào)</v>
          </cell>
          <cell r="K8645" t="str">
            <v>B</v>
          </cell>
          <cell r="M8645">
            <v>1760</v>
          </cell>
          <cell r="N8645">
            <v>1760</v>
          </cell>
          <cell r="P8645" t="str">
            <v>Cell Bloc (khối tế bào)</v>
          </cell>
          <cell r="Q8645">
            <v>170000</v>
          </cell>
          <cell r="R8645">
            <v>78260.869565217406</v>
          </cell>
          <cell r="S8645">
            <v>248000</v>
          </cell>
          <cell r="T8645">
            <v>101739.13043478262</v>
          </cell>
          <cell r="U8645">
            <v>271739.13043478259</v>
          </cell>
          <cell r="V8645">
            <v>271700</v>
          </cell>
          <cell r="W8645">
            <v>10869.565217391304</v>
          </cell>
          <cell r="X8645">
            <v>282608.69565217389</v>
          </cell>
        </row>
        <row r="8646">
          <cell r="E8646" t="str">
            <v>37.1E05.1745</v>
          </cell>
          <cell r="F8646" t="str">
            <v>25. GIẢI PHẪU BỆNH</v>
          </cell>
          <cell r="G8646" t="str">
            <v>25.78</v>
          </cell>
          <cell r="H8646" t="str">
            <v>Xét nghiệm tế bào học bằng phương pháp Liqui Prep</v>
          </cell>
          <cell r="I8646" t="str">
            <v>Xét nghiệm tế bào học bằng phương pháp Liqui Prep</v>
          </cell>
          <cell r="J8646" t="str">
            <v>Xét nghiệm tế bào học bằng phương pháp Liqui Prep</v>
          </cell>
          <cell r="K8646" t="str">
            <v>B</v>
          </cell>
          <cell r="M8646">
            <v>1761</v>
          </cell>
          <cell r="N8646">
            <v>1761</v>
          </cell>
          <cell r="P8646" t="str">
            <v>Thin-PAS</v>
          </cell>
          <cell r="Q8646">
            <v>500000</v>
          </cell>
          <cell r="R8646">
            <v>78260.869565217406</v>
          </cell>
          <cell r="S8646">
            <v>578000</v>
          </cell>
          <cell r="T8646">
            <v>101739.13043478262</v>
          </cell>
          <cell r="U8646">
            <v>601739.13043478259</v>
          </cell>
          <cell r="V8646">
            <v>601700</v>
          </cell>
          <cell r="W8646">
            <v>24069.565217391304</v>
          </cell>
          <cell r="X8646">
            <v>625808.69565217395</v>
          </cell>
        </row>
        <row r="8647">
          <cell r="E8647" t="str">
            <v>37.1E05.1746</v>
          </cell>
          <cell r="F8647" t="str">
            <v>25. GIẢI PHẪU BỆNH</v>
          </cell>
          <cell r="G8647" t="str">
            <v>25.61</v>
          </cell>
          <cell r="H8647" t="str">
            <v>Nhuộm hóa mô miễn dịch cho mỗi một dấu ấn</v>
          </cell>
          <cell r="I8647" t="str">
            <v>Nhuộm hóa mô miễn dịch cho mỗi một dấu ấn</v>
          </cell>
          <cell r="J8647" t="str">
            <v>Nhuộm hóa mô miễn dịch cho mỗi một dấu ấn</v>
          </cell>
          <cell r="K8647" t="str">
            <v>B</v>
          </cell>
          <cell r="M8647">
            <v>1762</v>
          </cell>
          <cell r="N8647">
            <v>1762</v>
          </cell>
          <cell r="O8647" t="str">
            <v xml:space="preserve"> Chưa bao gồm kháng thể 2 và hóa chất bộc lộ kháng nguyên.</v>
          </cell>
          <cell r="P8647" t="str">
            <v>Xét nghiệm và chẩn đoán hoá mô miễn dịch cho một dấu ấn (Marker) chưa bao gồm kháng thể 2 và hóa chất bộc lộ kháng nguyên</v>
          </cell>
          <cell r="Q8647">
            <v>307000</v>
          </cell>
          <cell r="R8647">
            <v>156521.73913043499</v>
          </cell>
          <cell r="S8647">
            <v>463000</v>
          </cell>
          <cell r="T8647">
            <v>203478.26086956548</v>
          </cell>
          <cell r="U8647">
            <v>510478.26086956548</v>
          </cell>
          <cell r="V8647">
            <v>510400</v>
          </cell>
          <cell r="W8647">
            <v>20419.130434782619</v>
          </cell>
          <cell r="X8647">
            <v>530897.39130434813</v>
          </cell>
        </row>
        <row r="8648">
          <cell r="E8648" t="str">
            <v>37.1E05.1746</v>
          </cell>
          <cell r="F8648" t="str">
            <v>25. GIẢI PHẪU BỆNH</v>
          </cell>
          <cell r="G8648" t="str">
            <v>25.66</v>
          </cell>
          <cell r="H8648" t="str">
            <v>Nhuộm kháng bổ thể huỳnh quang phát hiện kháng thể</v>
          </cell>
          <cell r="I8648" t="str">
            <v>Nhuộm kháng bổ thể huỳnh quang phát hiện kháng thể</v>
          </cell>
          <cell r="J8648" t="str">
            <v>Nhuộm kháng bổ thể huỳnh quang phát hiện kháng thể</v>
          </cell>
          <cell r="K8648" t="str">
            <v>B</v>
          </cell>
          <cell r="M8648">
            <v>1762</v>
          </cell>
          <cell r="N8648">
            <v>1762</v>
          </cell>
          <cell r="O8648" t="str">
            <v xml:space="preserve"> Chưa bao gồm kháng thể 2 và hóa chất bộc lộ kháng nguyên.</v>
          </cell>
          <cell r="P8648" t="str">
            <v>Xét nghiệm và chẩn đoán hoá mô miễn dịch cho một dấu ấn (Marker) chưa bao gồm kháng thể 2 và hóa chất bộc lộ kháng nguyên</v>
          </cell>
          <cell r="Q8648">
            <v>307000</v>
          </cell>
          <cell r="R8648">
            <v>156521.73913043499</v>
          </cell>
          <cell r="S8648">
            <v>463000</v>
          </cell>
          <cell r="T8648">
            <v>203478.26086956548</v>
          </cell>
          <cell r="U8648">
            <v>510478.26086956548</v>
          </cell>
          <cell r="V8648">
            <v>510400</v>
          </cell>
          <cell r="W8648">
            <v>20419.130434782619</v>
          </cell>
          <cell r="X8648">
            <v>530897.39130434813</v>
          </cell>
        </row>
        <row r="8649">
          <cell r="E8649" t="str">
            <v>37.1E05.1746</v>
          </cell>
          <cell r="F8649" t="str">
            <v>25. GIẢI PHẪU BỆNH</v>
          </cell>
          <cell r="G8649" t="str">
            <v>25.62</v>
          </cell>
          <cell r="H8649" t="str">
            <v>Nhuộm miễn dịch huỳnh quang gián tiếp phát hiện kháng nguyên</v>
          </cell>
          <cell r="I8649" t="str">
            <v>Nhuộm miễn dịch huỳnh quang gián tiếp phát hiện kháng nguyên</v>
          </cell>
          <cell r="J8649" t="str">
            <v>Nhuộm miễn dịch huỳnh quang gián tiếp phát hiện kháng nguyên</v>
          </cell>
          <cell r="K8649" t="str">
            <v>B</v>
          </cell>
          <cell r="M8649">
            <v>1762</v>
          </cell>
          <cell r="N8649">
            <v>1762</v>
          </cell>
          <cell r="O8649" t="str">
            <v xml:space="preserve"> Chưa bao gồm kháng thể 2 và hóa chất bộc lộ kháng nguyên.</v>
          </cell>
          <cell r="P8649" t="str">
            <v>Xét nghiệm và chẩn đoán hoá mô miễn dịch cho một dấu ấn (Marker) chưa bao gồm kháng thể 2 và hóa chất bộc lộ kháng nguyên</v>
          </cell>
          <cell r="Q8649">
            <v>307000</v>
          </cell>
          <cell r="R8649">
            <v>156521.73913043499</v>
          </cell>
          <cell r="S8649">
            <v>463000</v>
          </cell>
          <cell r="T8649">
            <v>203478.26086956548</v>
          </cell>
          <cell r="U8649">
            <v>510478.26086956548</v>
          </cell>
          <cell r="V8649">
            <v>510400</v>
          </cell>
          <cell r="W8649">
            <v>20419.130434782619</v>
          </cell>
          <cell r="X8649">
            <v>530897.39130434813</v>
          </cell>
        </row>
        <row r="8650">
          <cell r="E8650" t="str">
            <v>37.1E05.1746</v>
          </cell>
          <cell r="F8650" t="str">
            <v>25. GIẢI PHẪU BỆNH</v>
          </cell>
          <cell r="G8650" t="str">
            <v>25.64</v>
          </cell>
          <cell r="H8650" t="str">
            <v>Nhuộm miễn dịch huỳnh quang gián tiếp phát hiện kháng thể</v>
          </cell>
          <cell r="I8650" t="str">
            <v>Nhuộm miễn dịch huỳnh quang gián tiếp phát hiện kháng thể</v>
          </cell>
          <cell r="J8650" t="str">
            <v>Nhuộm miễn dịch huỳnh quang gián tiếp phát hiện kháng thể</v>
          </cell>
          <cell r="K8650" t="str">
            <v>B</v>
          </cell>
          <cell r="M8650">
            <v>1762</v>
          </cell>
          <cell r="N8650">
            <v>1762</v>
          </cell>
          <cell r="O8650" t="str">
            <v xml:space="preserve"> Chưa bao gồm kháng thể 2 và hóa chất bộc lộ kháng nguyên.</v>
          </cell>
          <cell r="P8650" t="str">
            <v>Xét nghiệm và chẩn đoán hoá mô miễn dịch cho một dấu ấn (Marker) chưa bao gồm kháng thể 2 và hóa chất bộc lộ kháng nguyên</v>
          </cell>
          <cell r="Q8650">
            <v>307000</v>
          </cell>
          <cell r="R8650">
            <v>156521.73913043499</v>
          </cell>
          <cell r="S8650">
            <v>463000</v>
          </cell>
          <cell r="T8650">
            <v>203478.26086956548</v>
          </cell>
          <cell r="U8650">
            <v>510478.26086956548</v>
          </cell>
          <cell r="V8650">
            <v>510400</v>
          </cell>
          <cell r="W8650">
            <v>20419.130434782619</v>
          </cell>
          <cell r="X8650">
            <v>530897.39130434813</v>
          </cell>
        </row>
        <row r="8651">
          <cell r="E8651" t="str">
            <v>37.1E05.1746</v>
          </cell>
          <cell r="F8651" t="str">
            <v>25. GIẢI PHẪU BỆNH</v>
          </cell>
          <cell r="G8651" t="str">
            <v>25.63</v>
          </cell>
          <cell r="H8651" t="str">
            <v>Nhuộm miễn dịch huỳnh quang trực tiếp phát hiện kháng nguyên</v>
          </cell>
          <cell r="I8651" t="str">
            <v>Nhuộm miễn dịch huỳnh quang trực tiếp phát hiện kháng nguyên</v>
          </cell>
          <cell r="J8651" t="str">
            <v>Nhuộm miễn dịch huỳnh quang trực tiếp phát hiện kháng nguyên</v>
          </cell>
          <cell r="K8651" t="str">
            <v>B</v>
          </cell>
          <cell r="M8651">
            <v>1762</v>
          </cell>
          <cell r="N8651">
            <v>1762</v>
          </cell>
          <cell r="O8651" t="str">
            <v xml:space="preserve"> Chưa bao gồm kháng thể 2 và hóa chất bộc lộ kháng nguyên.</v>
          </cell>
          <cell r="P8651" t="str">
            <v>Xét nghiệm và chẩn đoán hoá mô miễn dịch cho một dấu ấn (Marker) chưa bao gồm kháng thể 2 và hóa chất bộc lộ kháng nguyên</v>
          </cell>
          <cell r="Q8651">
            <v>307000</v>
          </cell>
          <cell r="R8651">
            <v>156521.73913043499</v>
          </cell>
          <cell r="S8651">
            <v>463000</v>
          </cell>
          <cell r="T8651">
            <v>203478.26086956548</v>
          </cell>
          <cell r="U8651">
            <v>510478.26086956548</v>
          </cell>
          <cell r="V8651">
            <v>510400</v>
          </cell>
          <cell r="W8651">
            <v>20419.130434782619</v>
          </cell>
          <cell r="X8651">
            <v>530897.39130434813</v>
          </cell>
        </row>
        <row r="8652">
          <cell r="E8652" t="str">
            <v>37.1E05.1746</v>
          </cell>
          <cell r="F8652" t="str">
            <v>25. GIẢI PHẪU BỆNH</v>
          </cell>
          <cell r="G8652" t="str">
            <v>25.65</v>
          </cell>
          <cell r="H8652" t="str">
            <v>Nhuộm ức chế huỳnh quang phát hiện kháng thể</v>
          </cell>
          <cell r="I8652" t="str">
            <v>Nhuộm ức chế huỳnh quang phát hiện kháng thể</v>
          </cell>
          <cell r="J8652" t="str">
            <v>Nhuộm ức chế huỳnh quang phát hiện kháng thể</v>
          </cell>
          <cell r="K8652" t="str">
            <v>B</v>
          </cell>
          <cell r="M8652">
            <v>1762</v>
          </cell>
          <cell r="N8652">
            <v>1762</v>
          </cell>
          <cell r="O8652" t="str">
            <v xml:space="preserve"> Chưa bao gồm kháng thể 2 và hóa chất bộc lộ kháng nguyên.</v>
          </cell>
          <cell r="P8652" t="str">
            <v>Xét nghiệm và chẩn đoán hoá mô miễn dịch cho một dấu ấn (Marker) chưa bao gồm kháng thể 2 và hóa chất bộc lộ kháng nguyên</v>
          </cell>
          <cell r="Q8652">
            <v>307000</v>
          </cell>
          <cell r="R8652">
            <v>156521.73913043499</v>
          </cell>
          <cell r="S8652">
            <v>463000</v>
          </cell>
          <cell r="T8652">
            <v>203478.26086956548</v>
          </cell>
          <cell r="U8652">
            <v>510478.26086956548</v>
          </cell>
          <cell r="V8652">
            <v>510400</v>
          </cell>
          <cell r="W8652">
            <v>20419.130434782619</v>
          </cell>
          <cell r="X8652">
            <v>530897.39130434813</v>
          </cell>
        </row>
        <row r="8653">
          <cell r="E8653" t="str">
            <v>37.1E05.1747</v>
          </cell>
          <cell r="F8653" t="str">
            <v>25. GIẢI PHẪU BỆNH</v>
          </cell>
          <cell r="G8653" t="str">
            <v>25.116</v>
          </cell>
          <cell r="H8653" t="str">
            <v>Xét nghiệm và chẩn đoán miễn dịch huỳnh quang cho bộ 6 kháng thể để chẩn đoán mô bệnh học</v>
          </cell>
          <cell r="I8653" t="str">
            <v>Xét nghiệm và chẩn đoán miễn dịch huỳnh quang cho bộ 6 kháng thể để chẩn đoán mô bệnh học</v>
          </cell>
          <cell r="J8653" t="str">
            <v>Xét nghiệm và chẩn đoán miễn dịch huỳnh quang cho bộ 6 kháng thể để chẩn đoán mô bệnh học</v>
          </cell>
          <cell r="K8653" t="str">
            <v>A</v>
          </cell>
          <cell r="M8653">
            <v>1763</v>
          </cell>
          <cell r="N8653">
            <v>1763</v>
          </cell>
          <cell r="P8653" t="str">
            <v>Xét nghiệm và chẩn đoán miễn dịch huỳnh quang cho bộ 6 kháng thể để chẩn đoán mô bệnh học</v>
          </cell>
          <cell r="Q8653">
            <v>987000</v>
          </cell>
          <cell r="R8653">
            <v>313043.47826086998</v>
          </cell>
          <cell r="S8653">
            <v>1300000</v>
          </cell>
          <cell r="T8653">
            <v>406956.52173913096</v>
          </cell>
          <cell r="U8653">
            <v>1393956.5217391308</v>
          </cell>
          <cell r="V8653">
            <v>1393900</v>
          </cell>
          <cell r="W8653">
            <v>55758.260869565238</v>
          </cell>
          <cell r="X8653">
            <v>1449714.782608696</v>
          </cell>
        </row>
        <row r="8654">
          <cell r="E8654" t="str">
            <v>37.1E05.1748</v>
          </cell>
          <cell r="F8654" t="str">
            <v>25. GIẢI PHẪU BỆNH</v>
          </cell>
          <cell r="G8654" t="str">
            <v>25.32</v>
          </cell>
          <cell r="H8654" t="str">
            <v>Quy trình nhuộm đỏ Congo kiềm (theo Puchtler 1962)</v>
          </cell>
          <cell r="I8654" t="str">
            <v>Quy trình nhuộm đỏ Congo kiềm (theo Puchtler 1962)</v>
          </cell>
          <cell r="J8654" t="str">
            <v>Quy trình nhuộm đỏ Congo kiềm (theo Puchtler 1962)</v>
          </cell>
          <cell r="K8654" t="str">
            <v>B</v>
          </cell>
          <cell r="M8654">
            <v>1764</v>
          </cell>
          <cell r="N8654">
            <v>1764</v>
          </cell>
          <cell r="P8654" t="str">
            <v>Xét nghiệm và chẩn đoán mô bệnh học bằng phương pháp nhuộm Đỏ Công gô</v>
          </cell>
          <cell r="Q8654">
            <v>202000</v>
          </cell>
          <cell r="R8654">
            <v>115826.08695652201</v>
          </cell>
          <cell r="S8654">
            <v>317000</v>
          </cell>
          <cell r="T8654">
            <v>150573.91304347862</v>
          </cell>
          <cell r="U8654">
            <v>352573.91304347862</v>
          </cell>
          <cell r="V8654">
            <v>352500</v>
          </cell>
          <cell r="W8654">
            <v>14102.956521739145</v>
          </cell>
          <cell r="X8654">
            <v>366676.86956521776</v>
          </cell>
        </row>
        <row r="8655">
          <cell r="E8655" t="str">
            <v>37.1E05.1749</v>
          </cell>
          <cell r="F8655" t="str">
            <v>25. GIẢI PHẪU BỆNH</v>
          </cell>
          <cell r="G8655" t="str">
            <v>25.59</v>
          </cell>
          <cell r="H8655" t="str">
            <v>Nhuộm Giemsa trên mảnh cắt mô phát hiện HP</v>
          </cell>
          <cell r="I8655" t="str">
            <v>Nhuộm Giemsa trên mảnh cắt mô phát hiện HP</v>
          </cell>
          <cell r="J8655" t="str">
            <v>Nhuộm Giemsa trên mảnh cắt mô phát hiện HP</v>
          </cell>
          <cell r="K8655" t="str">
            <v>B</v>
          </cell>
          <cell r="M8655">
            <v>1765</v>
          </cell>
          <cell r="N8655">
            <v>1765</v>
          </cell>
          <cell r="P8655" t="str">
            <v>Xét nghiệm và chẩn đoán mô bệnh học bằng phương pháp nhuộm Giem sa</v>
          </cell>
          <cell r="Q8655">
            <v>192000</v>
          </cell>
          <cell r="R8655">
            <v>109565.217391304</v>
          </cell>
          <cell r="S8655">
            <v>301000</v>
          </cell>
          <cell r="T8655">
            <v>142434.78260869521</v>
          </cell>
          <cell r="U8655">
            <v>334434.78260869521</v>
          </cell>
          <cell r="V8655">
            <v>334400</v>
          </cell>
          <cell r="W8655">
            <v>13377.39130434781</v>
          </cell>
          <cell r="X8655">
            <v>347812.17391304299</v>
          </cell>
        </row>
        <row r="8656">
          <cell r="E8656" t="str">
            <v>37.1E05.1750</v>
          </cell>
          <cell r="F8656" t="str">
            <v>25. GIẢI PHẪU BỆNH</v>
          </cell>
          <cell r="G8656" t="str">
            <v>25.52</v>
          </cell>
          <cell r="H8656" t="str">
            <v>Nhuộm Fer Colloidal de Hale (cải biên theo Muller và Mowry)</v>
          </cell>
          <cell r="I8656" t="str">
            <v>Nhuộm Fer Colloidal de Hale (cải biên theo Muller và Mowry)</v>
          </cell>
          <cell r="J8656" t="str">
            <v>Nhuộm Fer Colloidal de Hale (cải biên theo Muller và Mowry)</v>
          </cell>
          <cell r="K8656" t="str">
            <v>B</v>
          </cell>
          <cell r="M8656">
            <v>1766</v>
          </cell>
          <cell r="N8656">
            <v>1766</v>
          </cell>
          <cell r="P8656" t="str">
            <v>Xét nghiệm và chẩn đoán mô bệnh học bằng phương pháp nhuộm Gomori</v>
          </cell>
          <cell r="Q8656">
            <v>247000</v>
          </cell>
          <cell r="R8656">
            <v>144000</v>
          </cell>
          <cell r="S8656">
            <v>391000</v>
          </cell>
          <cell r="T8656">
            <v>187200</v>
          </cell>
          <cell r="U8656">
            <v>434200</v>
          </cell>
          <cell r="V8656">
            <v>434200</v>
          </cell>
          <cell r="W8656">
            <v>17368</v>
          </cell>
          <cell r="X8656">
            <v>451568</v>
          </cell>
        </row>
        <row r="8657">
          <cell r="E8657" t="str">
            <v>37.1E05.1750</v>
          </cell>
          <cell r="F8657" t="str">
            <v>25. GIẢI PHẪU BỆNH</v>
          </cell>
          <cell r="G8657" t="str">
            <v>25.71</v>
          </cell>
          <cell r="H8657" t="str">
            <v>Nhuộm Gomori chì phát hiện phosphatase acid</v>
          </cell>
          <cell r="I8657" t="str">
            <v>Nhuộm Gomori chì phát hiện phosphatase acid</v>
          </cell>
          <cell r="J8657" t="str">
            <v>Nhuộm Gomori chì phát hiện phosphatase acid</v>
          </cell>
          <cell r="K8657" t="str">
            <v>B</v>
          </cell>
          <cell r="M8657">
            <v>1766</v>
          </cell>
          <cell r="N8657">
            <v>1766</v>
          </cell>
          <cell r="P8657" t="str">
            <v>Xét nghiệm và chẩn đoán mô bệnh học bằng phương pháp nhuộm Gomori</v>
          </cell>
          <cell r="Q8657">
            <v>247000</v>
          </cell>
          <cell r="R8657">
            <v>144000</v>
          </cell>
          <cell r="S8657">
            <v>391000</v>
          </cell>
          <cell r="T8657">
            <v>187200</v>
          </cell>
          <cell r="U8657">
            <v>434200</v>
          </cell>
          <cell r="V8657">
            <v>434200</v>
          </cell>
          <cell r="W8657">
            <v>17368</v>
          </cell>
          <cell r="X8657">
            <v>451568</v>
          </cell>
        </row>
        <row r="8658">
          <cell r="E8658" t="str">
            <v>37.1E05.1750</v>
          </cell>
          <cell r="F8658" t="str">
            <v>25. GIẢI PHẪU BỆNH</v>
          </cell>
          <cell r="G8658" t="str">
            <v>25.54</v>
          </cell>
          <cell r="H8658" t="str">
            <v>Nhuộm Gomori cho sợi võng</v>
          </cell>
          <cell r="I8658" t="str">
            <v>Nhuộm Gomori cho sợi võng</v>
          </cell>
          <cell r="J8658" t="str">
            <v>Nhuộm Gomori cho sợi võng</v>
          </cell>
          <cell r="K8658" t="str">
            <v>B</v>
          </cell>
          <cell r="M8658">
            <v>1766</v>
          </cell>
          <cell r="N8658">
            <v>1766</v>
          </cell>
          <cell r="P8658" t="str">
            <v>Xét nghiệm và chẩn đoán mô bệnh học bằng phương pháp nhuộm Gomori</v>
          </cell>
          <cell r="Q8658">
            <v>247000</v>
          </cell>
          <cell r="R8658">
            <v>144000</v>
          </cell>
          <cell r="S8658">
            <v>391000</v>
          </cell>
          <cell r="T8658">
            <v>187200</v>
          </cell>
          <cell r="U8658">
            <v>434200</v>
          </cell>
          <cell r="V8658">
            <v>434200</v>
          </cell>
          <cell r="W8658">
            <v>17368</v>
          </cell>
          <cell r="X8658">
            <v>451568</v>
          </cell>
        </row>
        <row r="8659">
          <cell r="E8659" t="str">
            <v>37.1E05.1750</v>
          </cell>
          <cell r="F8659" t="str">
            <v>25. GIẢI PHẪU BỆNH</v>
          </cell>
          <cell r="G8659" t="str">
            <v>25.49</v>
          </cell>
          <cell r="H8659" t="str">
            <v>Nhuộm Grocott</v>
          </cell>
          <cell r="I8659" t="str">
            <v>Nhuộm Grocott</v>
          </cell>
          <cell r="J8659" t="str">
            <v>Nhuộm Grocott</v>
          </cell>
          <cell r="K8659" t="str">
            <v>B</v>
          </cell>
          <cell r="M8659">
            <v>1766</v>
          </cell>
          <cell r="N8659">
            <v>1766</v>
          </cell>
          <cell r="P8659" t="str">
            <v>Xét nghiệm và chẩn đoán mô bệnh học bằng phương pháp nhuộm Gomori</v>
          </cell>
          <cell r="Q8659">
            <v>247000</v>
          </cell>
          <cell r="R8659">
            <v>144000</v>
          </cell>
          <cell r="S8659">
            <v>391000</v>
          </cell>
          <cell r="T8659">
            <v>187200</v>
          </cell>
          <cell r="U8659">
            <v>434200</v>
          </cell>
          <cell r="V8659">
            <v>434200</v>
          </cell>
          <cell r="W8659">
            <v>17368</v>
          </cell>
          <cell r="X8659">
            <v>451568</v>
          </cell>
        </row>
        <row r="8660">
          <cell r="E8660" t="str">
            <v>37.1E05.1751</v>
          </cell>
          <cell r="F8660" t="str">
            <v>25. GIẢI PHẪU BỆNH</v>
          </cell>
          <cell r="G8660" t="str">
            <v>25.37</v>
          </cell>
          <cell r="H8660" t="str">
            <v>Nhuộm hai màu Hematoxyline- Eosin</v>
          </cell>
          <cell r="I8660" t="str">
            <v>Nhuộm hai màu Hematoxyline- Eosin</v>
          </cell>
          <cell r="J8660" t="str">
            <v>Nhuộm hai màu Hematoxyline- Eosin</v>
          </cell>
          <cell r="K8660" t="str">
            <v>B</v>
          </cell>
          <cell r="M8660">
            <v>1767</v>
          </cell>
          <cell r="N8660">
            <v>1767</v>
          </cell>
          <cell r="P8660" t="str">
            <v>Xét nghiệm và chẩn đoán mô bệnh học bằng phương pháp nhuộm Hemtoxylin Eosin</v>
          </cell>
          <cell r="Q8660">
            <v>222000</v>
          </cell>
          <cell r="R8660">
            <v>128347.82608695699</v>
          </cell>
          <cell r="S8660">
            <v>350000</v>
          </cell>
          <cell r="T8660">
            <v>166852.1739130441</v>
          </cell>
          <cell r="U8660">
            <v>388852.1739130441</v>
          </cell>
          <cell r="V8660">
            <v>388800</v>
          </cell>
          <cell r="W8660">
            <v>15554.086956521764</v>
          </cell>
          <cell r="X8660">
            <v>404406.26086956589</v>
          </cell>
        </row>
        <row r="8661">
          <cell r="E8661" t="str">
            <v>37.1E05.1751</v>
          </cell>
          <cell r="F8661" t="str">
            <v>25. GIẢI PHẪU BỆNH</v>
          </cell>
          <cell r="G8661" t="str">
            <v>25.29</v>
          </cell>
          <cell r="H8661" t="str">
            <v>Xét nghiệm mô bệnh học thường quy cố định, chuyển, đúc, cắt, nhuộm… các bệnh phẩm tử thiết</v>
          </cell>
          <cell r="I8661" t="str">
            <v>Xét nghiệm mô bệnh học thường quy cố định, chuyển, đúc, cắt, nhuộm… các bệnh phẩm tử thiết</v>
          </cell>
          <cell r="J8661" t="str">
            <v>Xét nghiệm mô bệnh học thường quy cố định, chuyển, đúc, cắt, nhuộm… các bệnh phẩm tử thiết</v>
          </cell>
          <cell r="K8661" t="str">
            <v>B</v>
          </cell>
          <cell r="L8661" t="str">
            <v>T3</v>
          </cell>
          <cell r="M8661">
            <v>1767</v>
          </cell>
          <cell r="N8661">
            <v>1767</v>
          </cell>
          <cell r="P8661" t="str">
            <v>Xét nghiệm và chẩn đoán mô bệnh học bằng phương pháp nhuộm Hemtoxylin Eosin</v>
          </cell>
          <cell r="Q8661">
            <v>222000</v>
          </cell>
          <cell r="R8661">
            <v>128347.82608695699</v>
          </cell>
          <cell r="S8661">
            <v>350000</v>
          </cell>
          <cell r="T8661">
            <v>166852.1739130441</v>
          </cell>
          <cell r="U8661">
            <v>388852.1739130441</v>
          </cell>
          <cell r="V8661">
            <v>388800</v>
          </cell>
          <cell r="W8661">
            <v>15554.086956521764</v>
          </cell>
          <cell r="X8661">
            <v>404406.26086956589</v>
          </cell>
        </row>
        <row r="8662">
          <cell r="E8662" t="str">
            <v>37.1E05.1751</v>
          </cell>
          <cell r="F8662" t="str">
            <v>25. GIẢI PHẪU BỆNH</v>
          </cell>
          <cell r="G8662" t="str">
            <v>25.30</v>
          </cell>
          <cell r="H8662" t="str">
            <v>Xét nghiệm mô bệnh học thường quy cố định, chuyển, đúc, cắt, nhuộm…các bệnh phẩm sinh thiết</v>
          </cell>
          <cell r="I8662" t="str">
            <v>Xét nghiệm mô bệnh học thường quy cố định, chuyển, đúc, cắt, nhuộm…các bệnh phẩm sinh thiết</v>
          </cell>
          <cell r="J8662" t="str">
            <v>Xét nghiệm mô bệnh học thường quy cố định, chuyển, đúc, cắt, nhuộm…các bệnh phẩm sinh thiết</v>
          </cell>
          <cell r="K8662" t="str">
            <v>C</v>
          </cell>
          <cell r="L8662" t="str">
            <v>T3</v>
          </cell>
          <cell r="M8662">
            <v>1767</v>
          </cell>
          <cell r="N8662">
            <v>1767</v>
          </cell>
          <cell r="P8662" t="str">
            <v>Xét nghiệm và chẩn đoán mô bệnh học bằng phương pháp nhuộm Hemtoxylin Eosin</v>
          </cell>
          <cell r="Q8662">
            <v>222000</v>
          </cell>
          <cell r="R8662">
            <v>128347.82608695699</v>
          </cell>
          <cell r="S8662">
            <v>350000</v>
          </cell>
          <cell r="T8662">
            <v>166852.1739130441</v>
          </cell>
          <cell r="U8662">
            <v>388852.1739130441</v>
          </cell>
          <cell r="V8662">
            <v>388800</v>
          </cell>
          <cell r="W8662">
            <v>15554.086956521764</v>
          </cell>
          <cell r="X8662">
            <v>404406.26086956589</v>
          </cell>
        </row>
        <row r="8663">
          <cell r="E8663" t="str">
            <v>37.1E05.1752</v>
          </cell>
          <cell r="F8663" t="str">
            <v>25. GIẢI PHẪU BỆNH</v>
          </cell>
          <cell r="G8663" t="str">
            <v>25.33</v>
          </cell>
          <cell r="H8663" t="str">
            <v>Nhuộm lipit trung tính và axit bằng sulfat xanh lơ Nil theo Dunnigan</v>
          </cell>
          <cell r="I8663" t="str">
            <v>Nhuộm lipit trung tính và axit bằng sulfat xanh lơ Nil theo Dunnigan</v>
          </cell>
          <cell r="J8663" t="str">
            <v>Nhuộm lipit trung tính và axit bằng sulfat xanh lơ Nil theo Dunnigan</v>
          </cell>
          <cell r="K8663" t="str">
            <v>B</v>
          </cell>
          <cell r="M8663">
            <v>1768</v>
          </cell>
          <cell r="N8663">
            <v>1768</v>
          </cell>
          <cell r="P8663" t="str">
            <v>Xét nghiệm và chẩn đoán mô bệnh học bằng phương pháp nhuộm Mucicarmin</v>
          </cell>
          <cell r="Q8663">
            <v>277000</v>
          </cell>
          <cell r="R8663">
            <v>162782.60869565199</v>
          </cell>
          <cell r="S8663">
            <v>439000</v>
          </cell>
          <cell r="T8663">
            <v>211617.39130434758</v>
          </cell>
          <cell r="U8663">
            <v>488617.39130434755</v>
          </cell>
          <cell r="V8663">
            <v>488600</v>
          </cell>
          <cell r="W8663">
            <v>19544.695652173901</v>
          </cell>
          <cell r="X8663">
            <v>508162.08695652144</v>
          </cell>
        </row>
        <row r="8664">
          <cell r="E8664" t="str">
            <v>37.1E05.1752</v>
          </cell>
          <cell r="F8664" t="str">
            <v>25. GIẢI PHẪU BỆNH</v>
          </cell>
          <cell r="G8664" t="str">
            <v>25.34</v>
          </cell>
          <cell r="H8664" t="str">
            <v>Nhuộm lipit trung tính và axit bằng sulfat xanh lơ Nil theo Menschick</v>
          </cell>
          <cell r="I8664" t="str">
            <v>Nhuộm lipit trung tính và axit bằng sulfat xanh lơ Nil theo Menschick</v>
          </cell>
          <cell r="J8664" t="str">
            <v>Nhuộm lipit trung tính và axit bằng sulfat xanh lơ Nil theo Menschick</v>
          </cell>
          <cell r="K8664" t="str">
            <v>B</v>
          </cell>
          <cell r="M8664">
            <v>1768</v>
          </cell>
          <cell r="N8664">
            <v>1768</v>
          </cell>
          <cell r="P8664" t="str">
            <v>Xét nghiệm và chẩn đoán mô bệnh học bằng phương pháp nhuộm Mucicarmin</v>
          </cell>
          <cell r="Q8664">
            <v>277000</v>
          </cell>
          <cell r="R8664">
            <v>162782.60869565199</v>
          </cell>
          <cell r="S8664">
            <v>439000</v>
          </cell>
          <cell r="T8664">
            <v>211617.39130434758</v>
          </cell>
          <cell r="U8664">
            <v>488617.39130434755</v>
          </cell>
          <cell r="V8664">
            <v>488600</v>
          </cell>
          <cell r="W8664">
            <v>19544.695652173901</v>
          </cell>
          <cell r="X8664">
            <v>508162.08695652144</v>
          </cell>
        </row>
        <row r="8665">
          <cell r="E8665" t="str">
            <v>37.1E05.1752</v>
          </cell>
          <cell r="F8665" t="str">
            <v>25. GIẢI PHẪU BỆNH</v>
          </cell>
          <cell r="G8665" t="str">
            <v>25.72</v>
          </cell>
          <cell r="H8665" t="str">
            <v>Nhuộm Mucicarmin</v>
          </cell>
          <cell r="I8665" t="str">
            <v>Nhuộm Mucicarmin</v>
          </cell>
          <cell r="J8665" t="str">
            <v>Nhuộm Mucicarmin</v>
          </cell>
          <cell r="K8665" t="str">
            <v>B</v>
          </cell>
          <cell r="M8665">
            <v>1768</v>
          </cell>
          <cell r="N8665">
            <v>1768</v>
          </cell>
          <cell r="P8665" t="str">
            <v>Xét nghiệm và chẩn đoán mô bệnh học bằng phương pháp nhuộm Mucicarmin</v>
          </cell>
          <cell r="Q8665">
            <v>277000</v>
          </cell>
          <cell r="R8665">
            <v>162782.60869565199</v>
          </cell>
          <cell r="S8665">
            <v>439000</v>
          </cell>
          <cell r="T8665">
            <v>211617.39130434758</v>
          </cell>
          <cell r="U8665">
            <v>488617.39130434755</v>
          </cell>
          <cell r="V8665">
            <v>488600</v>
          </cell>
          <cell r="W8665">
            <v>19544.695652173901</v>
          </cell>
          <cell r="X8665">
            <v>508162.08695652144</v>
          </cell>
        </row>
        <row r="8666">
          <cell r="E8666" t="str">
            <v>37.1E05.1753</v>
          </cell>
          <cell r="F8666" t="str">
            <v>25. GIẢI PHẪU BỆNH</v>
          </cell>
          <cell r="G8666" t="str">
            <v>25.35</v>
          </cell>
          <cell r="H8666" t="str">
            <v>Nhuộm PAS Periodic Acid Schiff</v>
          </cell>
          <cell r="I8666" t="str">
            <v>Nhuộm PAS Periodic Acid Schiff</v>
          </cell>
          <cell r="J8666" t="str">
            <v>Nhuộm PAS Periodic Acid Schiff</v>
          </cell>
          <cell r="K8666" t="str">
            <v>B</v>
          </cell>
          <cell r="M8666">
            <v>1769</v>
          </cell>
          <cell r="N8666">
            <v>1769</v>
          </cell>
          <cell r="P8666" t="str">
            <v>Xét nghiệm và chẩn đoán mô bệnh học bằng phương pháp nhuộm PAS (Periodic Acide - Siff)</v>
          </cell>
          <cell r="Q8666">
            <v>262000</v>
          </cell>
          <cell r="R8666">
            <v>153391.30434782599</v>
          </cell>
          <cell r="S8666">
            <v>415000</v>
          </cell>
          <cell r="T8666">
            <v>199408.69565217377</v>
          </cell>
          <cell r="U8666">
            <v>461408.69565217377</v>
          </cell>
          <cell r="V8666">
            <v>461400</v>
          </cell>
          <cell r="W8666">
            <v>18456.347826086952</v>
          </cell>
          <cell r="X8666">
            <v>479865.04347826075</v>
          </cell>
        </row>
        <row r="8667">
          <cell r="E8667" t="str">
            <v>37.1E05.1754</v>
          </cell>
          <cell r="F8667" t="str">
            <v>25. GIẢI PHẪU BỆNH</v>
          </cell>
          <cell r="G8667" t="str">
            <v>25.55</v>
          </cell>
          <cell r="H8667" t="str">
            <v>Nhuộm aldehyde fuchsin cho sợi chun</v>
          </cell>
          <cell r="I8667" t="str">
            <v>Nhuộm aldehyde fuchsin cho sợi chun</v>
          </cell>
          <cell r="J8667" t="str">
            <v>Nhuộm aldehyde fuchsin cho sợi chun</v>
          </cell>
          <cell r="K8667" t="str">
            <v>B</v>
          </cell>
          <cell r="M8667">
            <v>1770</v>
          </cell>
          <cell r="N8667">
            <v>1770</v>
          </cell>
          <cell r="P8667" t="str">
            <v>Xét nghiệm và chẩn đoán mô bệnh học bằng phương pháp nhuộm Sudan III</v>
          </cell>
          <cell r="Q8667">
            <v>272000</v>
          </cell>
          <cell r="R8667">
            <v>159652.17391304401</v>
          </cell>
          <cell r="S8667">
            <v>431000</v>
          </cell>
          <cell r="T8667">
            <v>207547.82608695721</v>
          </cell>
          <cell r="U8667">
            <v>479547.82608695724</v>
          </cell>
          <cell r="V8667">
            <v>479500</v>
          </cell>
          <cell r="W8667">
            <v>19181.913043478289</v>
          </cell>
          <cell r="X8667">
            <v>498729.73913043551</v>
          </cell>
        </row>
        <row r="8668">
          <cell r="E8668" t="str">
            <v>37.1E05.1754</v>
          </cell>
          <cell r="F8668" t="str">
            <v>25. GIẢI PHẪU BỆNH</v>
          </cell>
          <cell r="G8668" t="str">
            <v>25.68</v>
          </cell>
          <cell r="H8668" t="str">
            <v>Nhuộm Glycogen theo Best</v>
          </cell>
          <cell r="I8668" t="str">
            <v>Nhuộm Glycogen theo Best</v>
          </cell>
          <cell r="J8668" t="str">
            <v>Nhuộm Glycogen theo Best</v>
          </cell>
          <cell r="K8668" t="str">
            <v>B</v>
          </cell>
          <cell r="M8668">
            <v>1770</v>
          </cell>
          <cell r="N8668">
            <v>1770</v>
          </cell>
          <cell r="P8668" t="str">
            <v>Xét nghiệm và chẩn đoán mô bệnh học bằng phương pháp nhuộm Sudan III</v>
          </cell>
          <cell r="Q8668">
            <v>272000</v>
          </cell>
          <cell r="R8668">
            <v>159652.17391304401</v>
          </cell>
          <cell r="S8668">
            <v>431000</v>
          </cell>
          <cell r="T8668">
            <v>207547.82608695721</v>
          </cell>
          <cell r="U8668">
            <v>479547.82608695724</v>
          </cell>
          <cell r="V8668">
            <v>479500</v>
          </cell>
          <cell r="W8668">
            <v>19181.913043478289</v>
          </cell>
          <cell r="X8668">
            <v>498729.73913043551</v>
          </cell>
        </row>
        <row r="8669">
          <cell r="E8669" t="str">
            <v>37.1E05.1754</v>
          </cell>
          <cell r="F8669" t="str">
            <v>25. GIẢI PHẪU BỆNH</v>
          </cell>
          <cell r="G8669" t="str">
            <v>25.40</v>
          </cell>
          <cell r="H8669" t="str">
            <v>Nhuộm May - Grunwald- Giemsa cho tủy xương</v>
          </cell>
          <cell r="I8669" t="str">
            <v>Nhuộm May - Grunwald- Giemsa cho tủy xương</v>
          </cell>
          <cell r="J8669" t="str">
            <v>Nhuộm May – Grunwald- Giemsa cho tủy xương</v>
          </cell>
          <cell r="K8669" t="str">
            <v>B</v>
          </cell>
          <cell r="M8669">
            <v>1770</v>
          </cell>
          <cell r="N8669">
            <v>1770</v>
          </cell>
          <cell r="P8669" t="str">
            <v>Xét nghiệm và chẩn đoán mô bệnh học bằng phương pháp nhuộm Sudan III</v>
          </cell>
          <cell r="Q8669">
            <v>272000</v>
          </cell>
          <cell r="R8669">
            <v>159652.17391304401</v>
          </cell>
          <cell r="S8669">
            <v>431000</v>
          </cell>
          <cell r="T8669">
            <v>207547.82608695721</v>
          </cell>
          <cell r="U8669">
            <v>479547.82608695724</v>
          </cell>
          <cell r="V8669">
            <v>479500</v>
          </cell>
          <cell r="W8669">
            <v>19181.913043478289</v>
          </cell>
          <cell r="X8669">
            <v>498729.73913043551</v>
          </cell>
        </row>
        <row r="8670">
          <cell r="E8670" t="str">
            <v>37.1E05.1754</v>
          </cell>
          <cell r="F8670" t="str">
            <v>25. GIẢI PHẪU BỆNH</v>
          </cell>
          <cell r="G8670" t="str">
            <v>25.67</v>
          </cell>
          <cell r="H8670" t="str">
            <v>Nhuộm Shorr</v>
          </cell>
          <cell r="I8670" t="str">
            <v>Nhuộm Shorr</v>
          </cell>
          <cell r="J8670" t="str">
            <v>Nhuộm Shorr</v>
          </cell>
          <cell r="K8670" t="str">
            <v>B</v>
          </cell>
          <cell r="M8670">
            <v>1770</v>
          </cell>
          <cell r="N8670">
            <v>1770</v>
          </cell>
          <cell r="P8670" t="str">
            <v>Xét nghiệm và chẩn đoán mô bệnh học bằng phương pháp nhuộm Sudan III</v>
          </cell>
          <cell r="Q8670">
            <v>272000</v>
          </cell>
          <cell r="R8670">
            <v>159652.17391304401</v>
          </cell>
          <cell r="S8670">
            <v>431000</v>
          </cell>
          <cell r="T8670">
            <v>207547.82608695721</v>
          </cell>
          <cell r="U8670">
            <v>479547.82608695724</v>
          </cell>
          <cell r="V8670">
            <v>479500</v>
          </cell>
          <cell r="W8670">
            <v>19181.913043478289</v>
          </cell>
          <cell r="X8670">
            <v>498729.73913043551</v>
          </cell>
        </row>
        <row r="8671">
          <cell r="E8671" t="str">
            <v>37.1E05.1754</v>
          </cell>
          <cell r="F8671" t="str">
            <v>25. GIẢI PHẪU BỆNH</v>
          </cell>
          <cell r="G8671" t="str">
            <v>25.50</v>
          </cell>
          <cell r="H8671" t="str">
            <v>Nhuộm xanh Phổ Perl phát hiện ion sắt</v>
          </cell>
          <cell r="I8671" t="str">
            <v>Nhuộm xanh Phổ Perl phát hiện ion sắt</v>
          </cell>
          <cell r="J8671" t="str">
            <v>Nhuộm xanh Phổ Perl phát hiện ion sắt</v>
          </cell>
          <cell r="K8671" t="str">
            <v>B</v>
          </cell>
          <cell r="M8671">
            <v>1770</v>
          </cell>
          <cell r="N8671">
            <v>1770</v>
          </cell>
          <cell r="P8671" t="str">
            <v>Xét nghiệm và chẩn đoán mô bệnh học bằng phương pháp nhuộm Sudan III</v>
          </cell>
          <cell r="Q8671">
            <v>272000</v>
          </cell>
          <cell r="R8671">
            <v>159652.17391304401</v>
          </cell>
          <cell r="S8671">
            <v>431000</v>
          </cell>
          <cell r="T8671">
            <v>207547.82608695721</v>
          </cell>
          <cell r="U8671">
            <v>479547.82608695724</v>
          </cell>
          <cell r="V8671">
            <v>479500</v>
          </cell>
          <cell r="W8671">
            <v>19181.913043478289</v>
          </cell>
          <cell r="X8671">
            <v>498729.73913043551</v>
          </cell>
        </row>
        <row r="8672">
          <cell r="E8672" t="str">
            <v>37.1E05.1755</v>
          </cell>
          <cell r="F8672" t="str">
            <v>25. GIẢI PHẪU BỆNH</v>
          </cell>
          <cell r="G8672" t="str">
            <v>25.38</v>
          </cell>
          <cell r="H8672" t="str">
            <v>Nhuộm ba màu theo phương Nhuộm 3 màu của Masson (i929)</v>
          </cell>
          <cell r="I8672" t="str">
            <v>Nhuộm ba màu theo phương Nhuộm 3 màu của Masson (i929)</v>
          </cell>
          <cell r="J8672" t="str">
            <v>Nhuộm ba màu theo phương Nhuộm 3 màu của Masson (i929)</v>
          </cell>
          <cell r="K8672" t="str">
            <v>B</v>
          </cell>
          <cell r="M8672">
            <v>1771</v>
          </cell>
          <cell r="N8672">
            <v>1771</v>
          </cell>
          <cell r="P8672" t="str">
            <v>Xét nghiệm và chẩn đoán mô bệnh học bằng phương pháp nhuộm Van Gie'son</v>
          </cell>
          <cell r="Q8672">
            <v>257000</v>
          </cell>
          <cell r="R8672">
            <v>150260.869565217</v>
          </cell>
          <cell r="S8672">
            <v>407000</v>
          </cell>
          <cell r="T8672">
            <v>195339.1304347821</v>
          </cell>
          <cell r="U8672">
            <v>452339.13043478213</v>
          </cell>
          <cell r="V8672">
            <v>452300</v>
          </cell>
          <cell r="W8672">
            <v>18093.565217391286</v>
          </cell>
          <cell r="X8672">
            <v>470432.69565217342</v>
          </cell>
        </row>
        <row r="8673">
          <cell r="E8673" t="str">
            <v>37.1E05.1756</v>
          </cell>
          <cell r="F8673" t="str">
            <v>25. GIẢI PHẪU BỆNH</v>
          </cell>
          <cell r="G8673" t="str">
            <v>25.69</v>
          </cell>
          <cell r="H8673" t="str">
            <v>Nhuộm PAS kết hợp xanh Alcian</v>
          </cell>
          <cell r="I8673" t="str">
            <v>Nhuộm PAS kết hợp xanh Alcian</v>
          </cell>
          <cell r="J8673" t="str">
            <v>Nhuộm PAS kết hợp xanh Alcian</v>
          </cell>
          <cell r="K8673" t="str">
            <v>B</v>
          </cell>
          <cell r="M8673">
            <v>1772</v>
          </cell>
          <cell r="N8673">
            <v>1772</v>
          </cell>
          <cell r="P8673" t="str">
            <v>Xét nghiệm và chẩn đoán mô bệnh học bằng phương pháp nhuộm Xanh Alcial</v>
          </cell>
          <cell r="Q8673">
            <v>292000</v>
          </cell>
          <cell r="R8673">
            <v>172173.91304347801</v>
          </cell>
          <cell r="S8673">
            <v>464000</v>
          </cell>
          <cell r="T8673">
            <v>223826.08695652141</v>
          </cell>
          <cell r="U8673">
            <v>515826.08695652138</v>
          </cell>
          <cell r="V8673">
            <v>515800</v>
          </cell>
          <cell r="W8673">
            <v>20633.043478260857</v>
          </cell>
          <cell r="X8673">
            <v>536459.13043478224</v>
          </cell>
        </row>
        <row r="8674">
          <cell r="E8674" t="str">
            <v>37.1E05.1756</v>
          </cell>
          <cell r="F8674" t="str">
            <v>25. GIẢI PHẪU BỆNH</v>
          </cell>
          <cell r="G8674" t="str">
            <v>25.36</v>
          </cell>
          <cell r="H8674" t="str">
            <v>Nhuộm xanh alcian</v>
          </cell>
          <cell r="I8674" t="str">
            <v>Nhuộm xanh alcian</v>
          </cell>
          <cell r="J8674" t="str">
            <v>Nhuộm xanh alcian</v>
          </cell>
          <cell r="K8674" t="str">
            <v>B</v>
          </cell>
          <cell r="M8674">
            <v>1772</v>
          </cell>
          <cell r="N8674">
            <v>1772</v>
          </cell>
          <cell r="P8674" t="str">
            <v>Xét nghiệm và chẩn đoán mô bệnh học bằng phương pháp nhuộm Xanh Alcial</v>
          </cell>
          <cell r="Q8674">
            <v>292000</v>
          </cell>
          <cell r="R8674">
            <v>172173.91304347801</v>
          </cell>
          <cell r="S8674">
            <v>464000</v>
          </cell>
          <cell r="T8674">
            <v>223826.08695652141</v>
          </cell>
          <cell r="U8674">
            <v>515826.08695652138</v>
          </cell>
          <cell r="V8674">
            <v>515800</v>
          </cell>
          <cell r="W8674">
            <v>20633.043478260857</v>
          </cell>
          <cell r="X8674">
            <v>536459.13043478224</v>
          </cell>
        </row>
        <row r="8675">
          <cell r="E8675" t="str">
            <v>37.1E05.1757</v>
          </cell>
          <cell r="F8675" t="str">
            <v>25. GIẢI PHẪU BỆNH</v>
          </cell>
          <cell r="G8675" t="str">
            <v>25.90</v>
          </cell>
          <cell r="H8675" t="str">
            <v>Xét nghiệm sinh thiết tức thì bằng cắt lạnh</v>
          </cell>
          <cell r="I8675" t="str">
            <v>Xét nghiệm sinh thiết tức thì bằng cắt lạnh</v>
          </cell>
          <cell r="J8675" t="str">
            <v>Xét nghiệm sinh thiết tức thì bằng cắt lạnh</v>
          </cell>
          <cell r="K8675" t="str">
            <v>B</v>
          </cell>
          <cell r="L8675" t="str">
            <v>T2</v>
          </cell>
          <cell r="M8675">
            <v>1773</v>
          </cell>
          <cell r="N8675">
            <v>1773</v>
          </cell>
          <cell r="P8675" t="str">
            <v>Xét nghiệm và chẩn đoán mô bệnh học tức thì bằng phương pháp cắt lạnh</v>
          </cell>
          <cell r="Q8675">
            <v>357000</v>
          </cell>
          <cell r="R8675">
            <v>212869.56521739101</v>
          </cell>
          <cell r="S8675">
            <v>569000</v>
          </cell>
          <cell r="T8675">
            <v>276730.4347826083</v>
          </cell>
          <cell r="U8675">
            <v>633730.4347826083</v>
          </cell>
          <cell r="V8675">
            <v>633700</v>
          </cell>
          <cell r="W8675">
            <v>25349.217391304333</v>
          </cell>
          <cell r="X8675">
            <v>659079.65217391262</v>
          </cell>
        </row>
        <row r="8676">
          <cell r="E8676" t="str">
            <v>37.1E05.1758</v>
          </cell>
          <cell r="F8676" t="str">
            <v>25. GIẢI PHẪU BỆNH</v>
          </cell>
          <cell r="G8676" t="str">
            <v>25.15</v>
          </cell>
          <cell r="H8676" t="str">
            <v>Chọc hút kim nhỏ các hạch</v>
          </cell>
          <cell r="I8676" t="str">
            <v>Chọc hút kim nhỏ các hạch</v>
          </cell>
          <cell r="J8676" t="str">
            <v>Chọc hút kim nhỏ các hạch</v>
          </cell>
          <cell r="K8676" t="str">
            <v>D</v>
          </cell>
          <cell r="L8676" t="str">
            <v>T3</v>
          </cell>
          <cell r="M8676">
            <v>1774</v>
          </cell>
          <cell r="N8676">
            <v>1774</v>
          </cell>
          <cell r="P8676" t="str">
            <v>Xét nghiệm và chẩn đoán tế bào học qua chọc hút tế bào bằng kim nhỏ (FNA)</v>
          </cell>
          <cell r="Q8676">
            <v>170000</v>
          </cell>
          <cell r="R8676">
            <v>106434.782608696</v>
          </cell>
          <cell r="S8676">
            <v>276000</v>
          </cell>
          <cell r="T8676">
            <v>138365.21739130479</v>
          </cell>
          <cell r="U8676">
            <v>308365.21739130479</v>
          </cell>
          <cell r="V8676">
            <v>308300</v>
          </cell>
          <cell r="W8676">
            <v>12334.608695652192</v>
          </cell>
          <cell r="X8676">
            <v>320699.82608695701</v>
          </cell>
        </row>
        <row r="8677">
          <cell r="E8677" t="str">
            <v>37.1E05.1758</v>
          </cell>
          <cell r="F8677" t="str">
            <v>25. GIẢI PHẪU BỆNH</v>
          </cell>
          <cell r="G8677" t="str">
            <v>25.13</v>
          </cell>
          <cell r="H8677" t="str">
            <v>Chọc hút kim nhỏ các khối sưng, khối u dưới da</v>
          </cell>
          <cell r="I8677" t="str">
            <v>Chọc hút kim nhỏ các khối sưng, khối u dưới da</v>
          </cell>
          <cell r="J8677" t="str">
            <v>Chọc hút kim nhỏ các khối sưng, khối u dưới da</v>
          </cell>
          <cell r="K8677" t="str">
            <v>D</v>
          </cell>
          <cell r="L8677" t="str">
            <v>T3</v>
          </cell>
          <cell r="M8677">
            <v>1774</v>
          </cell>
          <cell r="N8677">
            <v>1774</v>
          </cell>
          <cell r="P8677" t="str">
            <v>Xét nghiệm và chẩn đoán tế bào học qua chọc hút tế bào bằng kim nhỏ (FNA)</v>
          </cell>
          <cell r="Q8677">
            <v>170000</v>
          </cell>
          <cell r="R8677">
            <v>106434.782608696</v>
          </cell>
          <cell r="S8677">
            <v>276000</v>
          </cell>
          <cell r="T8677">
            <v>138365.21739130479</v>
          </cell>
          <cell r="U8677">
            <v>308365.21739130479</v>
          </cell>
          <cell r="V8677">
            <v>308300</v>
          </cell>
          <cell r="W8677">
            <v>12334.608695652192</v>
          </cell>
          <cell r="X8677">
            <v>320699.82608695701</v>
          </cell>
        </row>
        <row r="8678">
          <cell r="E8678" t="str">
            <v>37.1E05.1758</v>
          </cell>
          <cell r="F8678" t="str">
            <v>25. GIẢI PHẪU BỆNH</v>
          </cell>
          <cell r="G8678" t="str">
            <v>25.18</v>
          </cell>
          <cell r="H8678" t="str">
            <v>Chọc hút kim nhỏ các tổn thương hốc mắt</v>
          </cell>
          <cell r="I8678" t="str">
            <v>Chọc hút kim nhỏ các tổn thương hốc mắt</v>
          </cell>
          <cell r="J8678" t="str">
            <v>Chọc hút kim nhỏ các tổn thương hốc mắt</v>
          </cell>
          <cell r="K8678" t="str">
            <v>A</v>
          </cell>
          <cell r="L8678" t="str">
            <v>T2</v>
          </cell>
          <cell r="M8678">
            <v>1774</v>
          </cell>
          <cell r="N8678">
            <v>1774</v>
          </cell>
          <cell r="P8678" t="str">
            <v>Xét nghiệm và chẩn đoán tế bào học qua chọc hút tế bào bằng kim nhỏ (FNA)</v>
          </cell>
          <cell r="Q8678">
            <v>170000</v>
          </cell>
          <cell r="R8678">
            <v>106434.782608696</v>
          </cell>
          <cell r="S8678">
            <v>276000</v>
          </cell>
          <cell r="T8678">
            <v>138365.21739130479</v>
          </cell>
          <cell r="U8678">
            <v>308365.21739130479</v>
          </cell>
          <cell r="V8678">
            <v>308300</v>
          </cell>
          <cell r="W8678">
            <v>12334.608695652192</v>
          </cell>
          <cell r="X8678">
            <v>320699.82608695701</v>
          </cell>
        </row>
        <row r="8679">
          <cell r="E8679" t="str">
            <v>37.1E05.1758</v>
          </cell>
          <cell r="F8679" t="str">
            <v>25. GIẢI PHẪU BỆNH</v>
          </cell>
          <cell r="G8679" t="str">
            <v>25.19</v>
          </cell>
          <cell r="H8679" t="str">
            <v>Chọc hút kim nhỏ mô mềm</v>
          </cell>
          <cell r="I8679" t="str">
            <v>Chọc hút kim nhỏ mô mềm</v>
          </cell>
          <cell r="J8679" t="str">
            <v>Chọc hút kim nhỏ mô mềm</v>
          </cell>
          <cell r="K8679" t="str">
            <v>B</v>
          </cell>
          <cell r="L8679" t="str">
            <v>T3</v>
          </cell>
          <cell r="M8679">
            <v>1774</v>
          </cell>
          <cell r="N8679">
            <v>1774</v>
          </cell>
          <cell r="P8679" t="str">
            <v>Xét nghiệm và chẩn đoán tế bào học qua chọc hút tế bào bằng kim nhỏ (FNA)</v>
          </cell>
          <cell r="Q8679">
            <v>170000</v>
          </cell>
          <cell r="R8679">
            <v>106434.782608696</v>
          </cell>
          <cell r="S8679">
            <v>276000</v>
          </cell>
          <cell r="T8679">
            <v>138365.21739130479</v>
          </cell>
          <cell r="U8679">
            <v>308365.21739130479</v>
          </cell>
          <cell r="V8679">
            <v>308300</v>
          </cell>
          <cell r="W8679">
            <v>12334.608695652192</v>
          </cell>
          <cell r="X8679">
            <v>320699.82608695701</v>
          </cell>
        </row>
        <row r="8680">
          <cell r="E8680" t="str">
            <v>37.1E05.1758</v>
          </cell>
          <cell r="F8680" t="str">
            <v>25. GIẢI PHẪU BỆNH</v>
          </cell>
          <cell r="G8680" t="str">
            <v>25.7</v>
          </cell>
          <cell r="H8680" t="str">
            <v>Chọc hút kim nhỏ tuyến giáp</v>
          </cell>
          <cell r="I8680" t="str">
            <v>Chọc hút kim nhỏ tuyến giáp</v>
          </cell>
          <cell r="J8680" t="str">
            <v>Chọc hút kim nhỏ tuyến giáp</v>
          </cell>
          <cell r="K8680" t="str">
            <v>B</v>
          </cell>
          <cell r="L8680" t="str">
            <v>T2</v>
          </cell>
          <cell r="M8680">
            <v>1774</v>
          </cell>
          <cell r="N8680">
            <v>1774</v>
          </cell>
          <cell r="P8680" t="str">
            <v>Xét nghiệm và chẩn đoán tế bào học qua chọc hút tế bào bằng kim nhỏ (FNA)</v>
          </cell>
          <cell r="Q8680">
            <v>170000</v>
          </cell>
          <cell r="R8680">
            <v>106434.782608696</v>
          </cell>
          <cell r="S8680">
            <v>276000</v>
          </cell>
          <cell r="T8680">
            <v>138365.21739130479</v>
          </cell>
          <cell r="U8680">
            <v>308365.21739130479</v>
          </cell>
          <cell r="V8680">
            <v>308300</v>
          </cell>
          <cell r="W8680">
            <v>12334.608695652192</v>
          </cell>
          <cell r="X8680">
            <v>320699.82608695701</v>
          </cell>
        </row>
        <row r="8681">
          <cell r="E8681" t="str">
            <v>37.1E05.1758</v>
          </cell>
          <cell r="F8681" t="str">
            <v>25. GIẢI PHẪU BỆNH</v>
          </cell>
          <cell r="G8681" t="str">
            <v>25.14</v>
          </cell>
          <cell r="H8681" t="str">
            <v>Chọc hút kim nhỏ tuyến nước bọt</v>
          </cell>
          <cell r="I8681" t="str">
            <v>Chọc hút kim nhỏ tuyến nước bọt</v>
          </cell>
          <cell r="J8681" t="str">
            <v>Chọc hút kim nhỏ tuyến nước bọt</v>
          </cell>
          <cell r="K8681" t="str">
            <v>C</v>
          </cell>
          <cell r="L8681" t="str">
            <v>T3</v>
          </cell>
          <cell r="M8681">
            <v>1774</v>
          </cell>
          <cell r="N8681">
            <v>1774</v>
          </cell>
          <cell r="P8681" t="str">
            <v>Xét nghiệm và chẩn đoán tế bào học qua chọc hút tế bào bằng kim nhỏ (FNA)</v>
          </cell>
          <cell r="Q8681">
            <v>170000</v>
          </cell>
          <cell r="R8681">
            <v>106434.782608696</v>
          </cell>
          <cell r="S8681">
            <v>276000</v>
          </cell>
          <cell r="T8681">
            <v>138365.21739130479</v>
          </cell>
          <cell r="U8681">
            <v>308365.21739130479</v>
          </cell>
          <cell r="V8681">
            <v>308300</v>
          </cell>
          <cell r="W8681">
            <v>12334.608695652192</v>
          </cell>
          <cell r="X8681">
            <v>320699.82608695701</v>
          </cell>
        </row>
        <row r="8682">
          <cell r="E8682" t="str">
            <v>37.1E06.1762</v>
          </cell>
          <cell r="F8682" t="str">
            <v>01. HỒI SỨC CẤP CỨU VÀ CHỐNG ĐỘC</v>
          </cell>
          <cell r="G8682" t="str">
            <v>1.373</v>
          </cell>
          <cell r="H8682" t="str">
            <v>Xét nghiệm định lượng cấp NH3 trong máu</v>
          </cell>
          <cell r="I8682" t="str">
            <v>Xét nghiệm định lượng cấp NH3 trong máu</v>
          </cell>
          <cell r="J8682" t="str">
            <v>Xét nghiệm định lượng cấp NH3 trong máu</v>
          </cell>
          <cell r="K8682" t="str">
            <v>C</v>
          </cell>
          <cell r="M8682">
            <v>1778</v>
          </cell>
          <cell r="N8682">
            <v>1778</v>
          </cell>
          <cell r="P8682" t="str">
            <v>Định lượng cấp NH3 trong máu</v>
          </cell>
          <cell r="Q8682">
            <v>170000</v>
          </cell>
          <cell r="R8682">
            <v>106434.782608696</v>
          </cell>
          <cell r="S8682">
            <v>276000</v>
          </cell>
          <cell r="T8682">
            <v>138365.21739130479</v>
          </cell>
          <cell r="U8682">
            <v>308365.21739130479</v>
          </cell>
          <cell r="V8682">
            <v>308300</v>
          </cell>
          <cell r="W8682">
            <v>12334.608695652192</v>
          </cell>
          <cell r="X8682">
            <v>320699.82608695701</v>
          </cell>
        </row>
        <row r="8683">
          <cell r="E8683" t="str">
            <v>37.1E06.1763</v>
          </cell>
          <cell r="F8683" t="str">
            <v>23. HÓA SINH</v>
          </cell>
          <cell r="G8683" t="str">
            <v>23.199</v>
          </cell>
          <cell r="H8683" t="str">
            <v>Định tính Porphyrin [niệu]</v>
          </cell>
          <cell r="I8683" t="str">
            <v>Định tính Porphyrin [niệu]</v>
          </cell>
          <cell r="J8683" t="str">
            <v>Định tính Porphyrin [niệu]</v>
          </cell>
          <cell r="K8683" t="str">
            <v>D</v>
          </cell>
          <cell r="M8683">
            <v>1779</v>
          </cell>
          <cell r="N8683">
            <v>1779</v>
          </cell>
          <cell r="P8683" t="str">
            <v>Định tính porphyrin trong nước tiểu chẩn đoán tiêu cơ vân</v>
          </cell>
          <cell r="Q8683">
            <v>35000</v>
          </cell>
          <cell r="R8683">
            <v>21913.043478260901</v>
          </cell>
          <cell r="S8683">
            <v>56900</v>
          </cell>
          <cell r="T8683">
            <v>28486.956521739172</v>
          </cell>
          <cell r="U8683">
            <v>63486.956521739172</v>
          </cell>
          <cell r="V8683">
            <v>63400</v>
          </cell>
          <cell r="W8683">
            <v>2539.4782608695668</v>
          </cell>
          <cell r="X8683">
            <v>66026.434782608732</v>
          </cell>
        </row>
        <row r="8684">
          <cell r="E8684" t="str">
            <v>37.1E06.1764</v>
          </cell>
          <cell r="F8684" t="str">
            <v>01. HỒI SỨC CẤP CỨU VÀ CHỐNG ĐỘC</v>
          </cell>
          <cell r="G8684" t="str">
            <v>1.288</v>
          </cell>
          <cell r="H8684" t="str">
            <v>Định tính chất độc bằng test nhanh (một lần)</v>
          </cell>
          <cell r="I8684" t="str">
            <v>Định tính chất độc bằng test nhanh (một lần)</v>
          </cell>
          <cell r="J8684" t="str">
            <v>Định tính chất độc bằng test nhanh – một lần</v>
          </cell>
          <cell r="K8684" t="str">
            <v>C</v>
          </cell>
          <cell r="M8684">
            <v>1780</v>
          </cell>
          <cell r="N8684">
            <v>1780</v>
          </cell>
          <cell r="P8684" t="str">
            <v>Định tính thuốc gây ngộ độc (1 chỉ tiêu)</v>
          </cell>
          <cell r="Q8684">
            <v>75000</v>
          </cell>
          <cell r="R8684">
            <v>46956.521739130403</v>
          </cell>
          <cell r="S8684">
            <v>121000</v>
          </cell>
          <cell r="T8684">
            <v>61043.478260869524</v>
          </cell>
          <cell r="U8684">
            <v>136043.47826086951</v>
          </cell>
          <cell r="V8684">
            <v>136000</v>
          </cell>
          <cell r="W8684">
            <v>5441.7391304347802</v>
          </cell>
          <cell r="X8684">
            <v>141485.21739130429</v>
          </cell>
        </row>
        <row r="8685">
          <cell r="E8685" t="str">
            <v>37.1E06.1766</v>
          </cell>
          <cell r="F8685" t="str">
            <v>01. HỒI SỨC CẤP CỨU VÀ CHỐNG ĐỘC</v>
          </cell>
          <cell r="G8685" t="str">
            <v>1.374</v>
          </cell>
          <cell r="H8685" t="str">
            <v>Đo áp lực thẩm thấu dịch sinh học (một chỉ tiêu)</v>
          </cell>
          <cell r="I8685" t="str">
            <v>Đo áp lực thẩm thấu dịch sinh học (một chỉ tiêu)</v>
          </cell>
          <cell r="J8685" t="str">
            <v>Đo áp lực thẩm thấu dịch sinh học (một chỉ tiêu)</v>
          </cell>
          <cell r="K8685" t="str">
            <v>C</v>
          </cell>
          <cell r="M8685">
            <v>1782</v>
          </cell>
          <cell r="N8685">
            <v>1782</v>
          </cell>
          <cell r="P8685" t="str">
            <v>Đo áp lực thẩm thấu dịch sinh học trên 01 chỉ tiêu</v>
          </cell>
          <cell r="Q8685">
            <v>62000</v>
          </cell>
          <cell r="R8685">
            <v>38817.391304347802</v>
          </cell>
          <cell r="S8685">
            <v>100000</v>
          </cell>
          <cell r="T8685">
            <v>50462.608695652139</v>
          </cell>
          <cell r="U8685">
            <v>112462.60869565213</v>
          </cell>
          <cell r="V8685">
            <v>112400</v>
          </cell>
          <cell r="W8685">
            <v>4498.504347826085</v>
          </cell>
          <cell r="X8685">
            <v>116961.11304347822</v>
          </cell>
        </row>
        <row r="8686">
          <cell r="E8686" t="str">
            <v>37.1E06.1766</v>
          </cell>
          <cell r="F8686" t="str">
            <v>21. THĂM DÒ CHỨC NĂNG</v>
          </cell>
          <cell r="G8686" t="str">
            <v>21.6</v>
          </cell>
          <cell r="H8686" t="str">
            <v>Đo áp lực thẩm thấu máu</v>
          </cell>
          <cell r="I8686" t="str">
            <v>Đo áp lực thẩm thấu máu</v>
          </cell>
          <cell r="J8686" t="str">
            <v>Đo áp lực thẩm thấu máu</v>
          </cell>
          <cell r="K8686" t="str">
            <v>B</v>
          </cell>
          <cell r="M8686">
            <v>1782</v>
          </cell>
          <cell r="N8686">
            <v>1782</v>
          </cell>
          <cell r="P8686" t="str">
            <v>Đo áp lực thẩm thấu dịch sinh học trên 01 chỉ tiêu</v>
          </cell>
          <cell r="Q8686">
            <v>62000</v>
          </cell>
          <cell r="R8686">
            <v>38817.391304347802</v>
          </cell>
          <cell r="S8686">
            <v>100000</v>
          </cell>
          <cell r="T8686">
            <v>50462.608695652139</v>
          </cell>
          <cell r="U8686">
            <v>112462.60869565213</v>
          </cell>
          <cell r="V8686">
            <v>112400</v>
          </cell>
          <cell r="W8686">
            <v>4498.504347826085</v>
          </cell>
          <cell r="X8686">
            <v>116961.11304347822</v>
          </cell>
        </row>
        <row r="8687">
          <cell r="E8687" t="str">
            <v>37.1E06.1769</v>
          </cell>
          <cell r="F8687" t="str">
            <v>01. HỒI SỨC CẤP CỨU VÀ CHỐNG ĐỘC</v>
          </cell>
          <cell r="G8687" t="str">
            <v>1.293</v>
          </cell>
          <cell r="H8687" t="str">
            <v>Định tính chất độc bằng sắc ký khí (một lần)</v>
          </cell>
          <cell r="I8687" t="str">
            <v>Định tính chất độc bằng sắc ký khí (một lần)</v>
          </cell>
          <cell r="J8687" t="str">
            <v>Định tính chất độc bằng sắc ký khí – một lần</v>
          </cell>
          <cell r="K8687" t="str">
            <v>A</v>
          </cell>
          <cell r="M8687">
            <v>1785</v>
          </cell>
          <cell r="N8687">
            <v>1785</v>
          </cell>
          <cell r="P8687" t="str">
            <v>Xét nghiệm  xác định thành phần hoá chất bảo vệ thực vật bằng sắc ký khí khối phổ</v>
          </cell>
          <cell r="Q8687">
            <v>975000</v>
          </cell>
          <cell r="R8687">
            <v>313043.47826086998</v>
          </cell>
          <cell r="S8687">
            <v>1288000</v>
          </cell>
          <cell r="T8687">
            <v>406956.52173913096</v>
          </cell>
          <cell r="U8687">
            <v>1381956.5217391308</v>
          </cell>
          <cell r="V8687">
            <v>1381900</v>
          </cell>
          <cell r="W8687">
            <v>55278.260869565238</v>
          </cell>
          <cell r="X8687">
            <v>1437234.782608696</v>
          </cell>
        </row>
        <row r="8688">
          <cell r="E8688" t="str">
            <v>37.1E06.1769</v>
          </cell>
          <cell r="F8688" t="str">
            <v>01. HỒI SỨC CẤP CỨU VÀ CHỐNG ĐỘC</v>
          </cell>
          <cell r="G8688" t="str">
            <v>1.376</v>
          </cell>
          <cell r="H8688" t="str">
            <v>Xác định thành phần hóa chất bảo vệ thực vật trong dịch sinh học bằng máy sắc ký khí khối phổ</v>
          </cell>
          <cell r="I8688" t="str">
            <v>Xác định thành phần hóa chất bảo vệ thực vật trong dịch sinh học bằng máy sắc ký khí khối phổ</v>
          </cell>
          <cell r="J8688" t="str">
            <v>Xác định thành phần hóa chất bảo vệ thực vật trong dịch sinh học bằng máy sắc ký khí khối phổ</v>
          </cell>
          <cell r="K8688" t="str">
            <v>A</v>
          </cell>
          <cell r="M8688">
            <v>1785</v>
          </cell>
          <cell r="N8688">
            <v>1785</v>
          </cell>
          <cell r="P8688" t="str">
            <v>Xét nghiệm  xác định thành phần hoá chất bảo vệ thực vật bằng sắc ký khí khối phổ</v>
          </cell>
          <cell r="Q8688">
            <v>975000</v>
          </cell>
          <cell r="R8688">
            <v>313043.47826086998</v>
          </cell>
          <cell r="S8688">
            <v>1288000</v>
          </cell>
          <cell r="T8688">
            <v>406956.52173913096</v>
          </cell>
          <cell r="U8688">
            <v>1381956.5217391308</v>
          </cell>
          <cell r="V8688">
            <v>1381900</v>
          </cell>
          <cell r="W8688">
            <v>55278.260869565238</v>
          </cell>
          <cell r="X8688">
            <v>1437234.782608696</v>
          </cell>
        </row>
        <row r="8689">
          <cell r="E8689" t="str">
            <v>37.1E06.1769</v>
          </cell>
          <cell r="F8689" t="str">
            <v>03. NHI KHOA</v>
          </cell>
          <cell r="G8689" t="str">
            <v>3.218</v>
          </cell>
          <cell r="H8689" t="str">
            <v>Phát hiện chất độc bằng sắc ký khí</v>
          </cell>
          <cell r="I8689" t="str">
            <v>Phát hiện chất độc bằng sắc ký khí</v>
          </cell>
          <cell r="J8689" t="str">
            <v>Phát hiện chất độc bằng sắc ký khí</v>
          </cell>
          <cell r="K8689" t="str">
            <v>C</v>
          </cell>
          <cell r="M8689">
            <v>1785</v>
          </cell>
          <cell r="N8689">
            <v>1785</v>
          </cell>
          <cell r="P8689" t="str">
            <v>Xét nghiệm  xác định thành phần hoá chất bảo vệ thực vật bằng sắc ký khí khối phổ</v>
          </cell>
          <cell r="Q8689">
            <v>975000</v>
          </cell>
          <cell r="R8689">
            <v>313043.47826086998</v>
          </cell>
          <cell r="S8689">
            <v>1288000</v>
          </cell>
          <cell r="T8689">
            <v>406956.52173913096</v>
          </cell>
          <cell r="U8689">
            <v>1381956.5217391308</v>
          </cell>
          <cell r="V8689">
            <v>1381900</v>
          </cell>
          <cell r="W8689">
            <v>55278.260869565238</v>
          </cell>
          <cell r="X8689">
            <v>1437234.782608696</v>
          </cell>
        </row>
        <row r="8690">
          <cell r="E8690" t="str">
            <v>37.1E06.1770</v>
          </cell>
          <cell r="F8690" t="str">
            <v>01. HỒI SỨC CẤP CỨU VÀ CHỐNG ĐỘC</v>
          </cell>
          <cell r="G8690" t="str">
            <v>1.375</v>
          </cell>
          <cell r="H8690" t="str">
            <v>Định lượng một chỉ tiêu kim loại nặng trong máu bằng máy quang phổ hấp phụ nguyên tử</v>
          </cell>
          <cell r="I8690" t="str">
            <v>Định lượng một chỉ tiêu kim loại nặng trong máu bằng máy quang phổ hấp phụ nguyên tử</v>
          </cell>
          <cell r="J8690" t="str">
            <v>Định lượng một chỉ tiêu kim loại nặng trong máu bằng máy quang phổ hấp phụ nguyên tử</v>
          </cell>
          <cell r="K8690" t="str">
            <v>A</v>
          </cell>
          <cell r="M8690">
            <v>1786</v>
          </cell>
          <cell r="N8690">
            <v>1786</v>
          </cell>
          <cell r="P8690" t="str">
            <v>Xét nghiệm định lượng một chỉ tiêu kim loại nặng trong máu bằng máy AAS</v>
          </cell>
          <cell r="Q8690">
            <v>240000</v>
          </cell>
          <cell r="R8690">
            <v>150260.869565217</v>
          </cell>
          <cell r="S8690">
            <v>390000</v>
          </cell>
          <cell r="T8690">
            <v>195339.1304347821</v>
          </cell>
          <cell r="U8690">
            <v>435339.13043478213</v>
          </cell>
          <cell r="V8690">
            <v>435300</v>
          </cell>
          <cell r="W8690">
            <v>17413.565217391286</v>
          </cell>
          <cell r="X8690">
            <v>452752.69565217342</v>
          </cell>
        </row>
        <row r="8691">
          <cell r="E8691" t="str">
            <v>37.1E06.1771</v>
          </cell>
          <cell r="F8691" t="str">
            <v>01. HỒI SỨC CẤP CỨU VÀ CHỐNG ĐỘC</v>
          </cell>
          <cell r="G8691" t="str">
            <v>1.292</v>
          </cell>
          <cell r="H8691" t="str">
            <v>Định lượng chất độc bằng HPLC (một lần)</v>
          </cell>
          <cell r="I8691" t="str">
            <v>Định lượng chất độc bằng HPLC (một lần)</v>
          </cell>
          <cell r="J8691" t="str">
            <v>Định lượng chất độc bằng HPLC – một lần</v>
          </cell>
          <cell r="K8691" t="str">
            <v>A</v>
          </cell>
          <cell r="M8691">
            <v>1787</v>
          </cell>
          <cell r="N8691">
            <v>1787</v>
          </cell>
          <cell r="P8691" t="str">
            <v>Xét nghiệm định lượng một chỉ tiêu thuốc trong máu bằng máy sắc ký lỏng khối phổ</v>
          </cell>
          <cell r="Q8691">
            <v>1000000</v>
          </cell>
          <cell r="R8691">
            <v>313043.47826086998</v>
          </cell>
          <cell r="S8691">
            <v>1313000</v>
          </cell>
          <cell r="T8691">
            <v>406956.52173913096</v>
          </cell>
          <cell r="U8691">
            <v>1406956.5217391308</v>
          </cell>
          <cell r="V8691">
            <v>1406900</v>
          </cell>
          <cell r="W8691">
            <v>56278.260869565238</v>
          </cell>
          <cell r="X8691">
            <v>1463234.782608696</v>
          </cell>
        </row>
        <row r="8692">
          <cell r="E8692" t="str">
            <v>37.1E06.1771</v>
          </cell>
          <cell r="F8692" t="str">
            <v>01. HỒI SỨC CẤP CỨU VÀ CHỐNG ĐỘC</v>
          </cell>
          <cell r="G8692" t="str">
            <v>1.294</v>
          </cell>
          <cell r="H8692" t="str">
            <v>Định lượng chất độc bằng sắc ký khí (một lần)</v>
          </cell>
          <cell r="I8692" t="str">
            <v>Định lượng chất độc bằng sắc ký khí (một lần)</v>
          </cell>
          <cell r="J8692" t="str">
            <v>Định lượng chất độc bằng sắc ký khí – một lần</v>
          </cell>
          <cell r="K8692" t="str">
            <v>A</v>
          </cell>
          <cell r="M8692">
            <v>1787</v>
          </cell>
          <cell r="N8692">
            <v>1787</v>
          </cell>
          <cell r="P8692" t="str">
            <v>Xét nghiệm định lượng một chỉ tiêu thuốc trong máu bằng máy sắc ký lỏng khối phổ</v>
          </cell>
          <cell r="Q8692">
            <v>1000000</v>
          </cell>
          <cell r="R8692">
            <v>313043.47826086998</v>
          </cell>
          <cell r="S8692">
            <v>1313000</v>
          </cell>
          <cell r="T8692">
            <v>406956.52173913096</v>
          </cell>
          <cell r="U8692">
            <v>1406956.5217391308</v>
          </cell>
          <cell r="V8692">
            <v>1406900</v>
          </cell>
          <cell r="W8692">
            <v>56278.260869565238</v>
          </cell>
          <cell r="X8692">
            <v>1463234.782608696</v>
          </cell>
        </row>
        <row r="8693">
          <cell r="E8693" t="str">
            <v>37.1E06.1771</v>
          </cell>
          <cell r="F8693" t="str">
            <v>01. HỒI SỨC CẤP CỨU VÀ CHỐNG ĐỘC</v>
          </cell>
          <cell r="G8693" t="str">
            <v>1.377</v>
          </cell>
          <cell r="H8693" t="str">
            <v>Định lượng methanol bằng máy sắc ký khí khối phổ</v>
          </cell>
          <cell r="I8693" t="str">
            <v>Định lượng methanol bằng máy sắc ký khí khối phổ</v>
          </cell>
          <cell r="J8693" t="str">
            <v>Định lượng methanol bằng máy sắc ký khí khối phổ</v>
          </cell>
          <cell r="K8693" t="str">
            <v>A</v>
          </cell>
          <cell r="M8693">
            <v>1787</v>
          </cell>
          <cell r="N8693">
            <v>1787</v>
          </cell>
          <cell r="P8693" t="str">
            <v>Xét nghiệm định lượng một chỉ tiêu thuốc trong máu bằng máy sắc ký lỏng khối phổ</v>
          </cell>
          <cell r="Q8693">
            <v>1000000</v>
          </cell>
          <cell r="R8693">
            <v>313043.47826086998</v>
          </cell>
          <cell r="S8693">
            <v>1313000</v>
          </cell>
          <cell r="T8693">
            <v>406956.52173913096</v>
          </cell>
          <cell r="U8693">
            <v>1406956.5217391308</v>
          </cell>
          <cell r="V8693">
            <v>1406900</v>
          </cell>
          <cell r="W8693">
            <v>56278.260869565238</v>
          </cell>
          <cell r="X8693">
            <v>1463234.782608696</v>
          </cell>
        </row>
        <row r="8694">
          <cell r="E8694" t="str">
            <v>37.1E06.1772</v>
          </cell>
          <cell r="F8694" t="str">
            <v>01. HỒI SỨC CẤP CỨU VÀ CHỐNG ĐỘC</v>
          </cell>
          <cell r="G8694" t="str">
            <v>1.289</v>
          </cell>
          <cell r="H8694" t="str">
            <v>Định tính độc chất bằng sắc ký lớp mỏng (một lần)</v>
          </cell>
          <cell r="I8694" t="str">
            <v>Định tính độc chất bằng sắc ký lớp mỏng (một lần)</v>
          </cell>
          <cell r="J8694" t="str">
            <v>Định tính độc chất bằng sắc ký lớp mỏng – một lần</v>
          </cell>
          <cell r="K8694" t="str">
            <v>B</v>
          </cell>
          <cell r="M8694">
            <v>1788</v>
          </cell>
          <cell r="N8694">
            <v>1788</v>
          </cell>
          <cell r="P8694" t="str">
            <v>Xét nghiệm định tính một chỉ tiêu độc chất bằng phương pháp sắc ký lớp mỏng</v>
          </cell>
          <cell r="Q8694">
            <v>94000</v>
          </cell>
          <cell r="R8694">
            <v>57913.043478260901</v>
          </cell>
          <cell r="S8694">
            <v>151000</v>
          </cell>
          <cell r="T8694">
            <v>75286.956521739165</v>
          </cell>
          <cell r="U8694">
            <v>169286.95652173916</v>
          </cell>
          <cell r="V8694">
            <v>169200</v>
          </cell>
          <cell r="W8694">
            <v>6771.4782608695668</v>
          </cell>
          <cell r="X8694">
            <v>176058.43478260873</v>
          </cell>
        </row>
        <row r="8695">
          <cell r="E8695" t="str">
            <v>37.1E06.1773</v>
          </cell>
          <cell r="F8695" t="str">
            <v>01. HỒI SỨC CẤP CỨU VÀ CHỐNG ĐỘC</v>
          </cell>
          <cell r="G8695" t="str">
            <v>1.371</v>
          </cell>
          <cell r="H8695" t="str">
            <v>Xét nghiệm định tính porphobilinogen (PBG) trong nước tiểu</v>
          </cell>
          <cell r="I8695" t="str">
            <v>Xét nghiệm định tính porphobilinogen (PBG) trong nước tiểu</v>
          </cell>
          <cell r="J8695" t="str">
            <v>Xét nghiệm định tính Porphobilinogen (PBG) trong nước tiểu</v>
          </cell>
          <cell r="K8695" t="str">
            <v>C</v>
          </cell>
          <cell r="M8695">
            <v>1789</v>
          </cell>
          <cell r="N8695">
            <v>1789</v>
          </cell>
          <cell r="P8695" t="str">
            <v>Xét nghiệm định tính PBG trong nước tiểu</v>
          </cell>
          <cell r="Q8695">
            <v>48000</v>
          </cell>
          <cell r="R8695">
            <v>30052.173913043502</v>
          </cell>
          <cell r="S8695">
            <v>78000</v>
          </cell>
          <cell r="T8695">
            <v>39067.826086956549</v>
          </cell>
          <cell r="U8695">
            <v>87067.826086956542</v>
          </cell>
          <cell r="V8695">
            <v>87000</v>
          </cell>
          <cell r="W8695">
            <v>3482.7130434782616</v>
          </cell>
          <cell r="X8695">
            <v>90550.539130434801</v>
          </cell>
        </row>
        <row r="8696">
          <cell r="E8696" t="str">
            <v>37.1E06.1889</v>
          </cell>
          <cell r="F8696" t="str">
            <v>01. HỒI SỨC CẤP CỨU VÀ CHỐNG ĐỘC</v>
          </cell>
          <cell r="G8696" t="str">
            <v>1.368</v>
          </cell>
          <cell r="H8696" t="str">
            <v>Xử lý mẫu xét nghiệm độc chất</v>
          </cell>
          <cell r="I8696" t="str">
            <v>Xử lý mẫu xét nghiệm độc chất</v>
          </cell>
          <cell r="J8696" t="str">
            <v>Xử lý mẫu xét nghiệm độc chất</v>
          </cell>
          <cell r="K8696" t="str">
            <v>C</v>
          </cell>
          <cell r="L8696" t="str">
            <v>T2</v>
          </cell>
          <cell r="M8696">
            <v>1790</v>
          </cell>
          <cell r="N8696">
            <v>1790</v>
          </cell>
          <cell r="P8696" t="str">
            <v>Xử lý mẫu xét nghiệm độc chất</v>
          </cell>
          <cell r="Q8696">
            <v>130000</v>
          </cell>
          <cell r="R8696">
            <v>81391.304347826095</v>
          </cell>
          <cell r="S8696">
            <v>211000</v>
          </cell>
          <cell r="T8696">
            <v>105808.69565217392</v>
          </cell>
          <cell r="U8696">
            <v>235808.69565217392</v>
          </cell>
          <cell r="V8696">
            <v>235800</v>
          </cell>
          <cell r="W8696">
            <v>9432.3478260869579</v>
          </cell>
          <cell r="X8696">
            <v>245241.04347826086</v>
          </cell>
        </row>
        <row r="8697">
          <cell r="E8697" t="str">
            <v>37.8D06.0718</v>
          </cell>
          <cell r="F8697" t="str">
            <v>03. NHI KHOA</v>
          </cell>
          <cell r="G8697" t="str">
            <v>3.2798</v>
          </cell>
          <cell r="H8697" t="str">
            <v>Tiêm hóa chất vào nhân ung thư nguyên bào nuôi</v>
          </cell>
          <cell r="I8697" t="str">
            <v>Tiêm hóa chất vào nhân ung thư nguyên bào nuôi</v>
          </cell>
          <cell r="J8697" t="str">
            <v>Tiêm hoá chất vào nhân ung thư nguyên bào nuôi</v>
          </cell>
          <cell r="K8697" t="str">
            <v>B</v>
          </cell>
          <cell r="L8697" t="str">
            <v>T1</v>
          </cell>
          <cell r="M8697">
            <v>728</v>
          </cell>
          <cell r="N8697">
            <v>728</v>
          </cell>
          <cell r="P8697" t="str">
            <v>Tiêm hoá chất tại chỗ điều trị chửa ở cổ tử cung</v>
          </cell>
          <cell r="Q8697">
            <v>181000</v>
          </cell>
          <cell r="R8697">
            <v>84521.739130434798</v>
          </cell>
          <cell r="S8697">
            <v>265000</v>
          </cell>
          <cell r="T8697">
            <v>109878.26086956525</v>
          </cell>
          <cell r="U8697">
            <v>290878.26086956525</v>
          </cell>
          <cell r="V8697">
            <v>290800</v>
          </cell>
          <cell r="W8697">
            <v>11635.13043478261</v>
          </cell>
          <cell r="X8697">
            <v>302513.39130434784</v>
          </cell>
        </row>
        <row r="8698">
          <cell r="E8698" t="str">
            <v>37.8D06.0718</v>
          </cell>
          <cell r="F8698" t="str">
            <v>12. UNG BƯỚU</v>
          </cell>
          <cell r="G8698" t="str">
            <v>12.374</v>
          </cell>
          <cell r="H8698" t="str">
            <v>Tiêm hóa chất vào nhân ung thư nguyên bào nuôi</v>
          </cell>
          <cell r="I8698" t="str">
            <v>Tiêm hóa chất vào nhân ung thư nguyên bào nuôi</v>
          </cell>
          <cell r="J8698" t="str">
            <v>Tiêm hoá chất vào nhân ung thư nguyên bào nuôi</v>
          </cell>
          <cell r="K8698" t="str">
            <v>B</v>
          </cell>
          <cell r="L8698" t="str">
            <v>TDB</v>
          </cell>
          <cell r="M8698">
            <v>728</v>
          </cell>
          <cell r="N8698">
            <v>728</v>
          </cell>
          <cell r="P8698" t="str">
            <v>Tiêm hoá chất tại chỗ điều trị chửa ở cổ tử cung</v>
          </cell>
          <cell r="Q8698">
            <v>181000</v>
          </cell>
          <cell r="R8698">
            <v>84521.739130434798</v>
          </cell>
          <cell r="S8698">
            <v>265000</v>
          </cell>
          <cell r="T8698">
            <v>109878.26086956525</v>
          </cell>
          <cell r="U8698">
            <v>290878.26086956525</v>
          </cell>
          <cell r="V8698">
            <v>290800</v>
          </cell>
          <cell r="W8698">
            <v>11635.13043478261</v>
          </cell>
          <cell r="X8698">
            <v>302513.39130434784</v>
          </cell>
        </row>
        <row r="8699">
          <cell r="E8699" t="str">
            <v>37.3F00.1774</v>
          </cell>
          <cell r="F8699" t="str">
            <v>03. NHI KHOA</v>
          </cell>
          <cell r="G8699" t="str">
            <v>3.6</v>
          </cell>
          <cell r="H8699" t="str">
            <v>Đo cung lượng tim bằng máy đo điện tử cao cấp (pha loãng nhiệt)</v>
          </cell>
          <cell r="I8699" t="str">
            <v>Đo cung lượng tim bằng máy đo điện tử cao cấp (pha loãng nhiệt)</v>
          </cell>
          <cell r="J8699" t="str">
            <v>Đo cung lượng tim bằng máy đo điện tử cao cấp (pha loãng nhiệt)</v>
          </cell>
          <cell r="K8699" t="str">
            <v>A</v>
          </cell>
          <cell r="L8699" t="str">
            <v>TDB</v>
          </cell>
          <cell r="M8699">
            <v>1791</v>
          </cell>
          <cell r="N8699">
            <v>1791</v>
          </cell>
          <cell r="O8699" t="str">
            <v>Bao gồm cả catheter Swan granz, bộ phận nhận cảm áp lực.</v>
          </cell>
          <cell r="P8699" t="str">
            <v>Đặt và thăm dò huyết động</v>
          </cell>
          <cell r="Q8699">
            <v>4478000</v>
          </cell>
          <cell r="R8699">
            <v>84521.739130434798</v>
          </cell>
          <cell r="S8699">
            <v>4562000</v>
          </cell>
          <cell r="T8699">
            <v>109878.26086956525</v>
          </cell>
          <cell r="U8699">
            <v>4587878.2608695654</v>
          </cell>
          <cell r="V8699">
            <v>4587800</v>
          </cell>
          <cell r="W8699">
            <v>183515.13043478262</v>
          </cell>
          <cell r="X8699">
            <v>4771393.3913043477</v>
          </cell>
        </row>
        <row r="8700">
          <cell r="E8700" t="str">
            <v>37.3F00.1774</v>
          </cell>
          <cell r="F8700" t="str">
            <v>21. THĂM DÒ CHỨC NĂNG</v>
          </cell>
          <cell r="G8700" t="str">
            <v>21.5</v>
          </cell>
          <cell r="H8700" t="str">
            <v>Thăm dò huyết động bằng swan-ganz</v>
          </cell>
          <cell r="I8700" t="str">
            <v>Thăm dò huyết động bằng swan-ganz</v>
          </cell>
          <cell r="J8700" t="str">
            <v>Thăm dò huyết động bằng Swan Ganz</v>
          </cell>
          <cell r="K8700" t="str">
            <v>A</v>
          </cell>
          <cell r="L8700" t="str">
            <v>TDB</v>
          </cell>
          <cell r="M8700">
            <v>1791</v>
          </cell>
          <cell r="N8700">
            <v>1791</v>
          </cell>
          <cell r="O8700" t="str">
            <v>Bao gồm cả catheter Swan granz, bộ phận nhận cảm áp lực.</v>
          </cell>
          <cell r="P8700" t="str">
            <v>Đặt và thăm dò huyết động</v>
          </cell>
          <cell r="Q8700">
            <v>4478000</v>
          </cell>
          <cell r="R8700">
            <v>84521.739130434798</v>
          </cell>
          <cell r="S8700">
            <v>4562000</v>
          </cell>
          <cell r="T8700">
            <v>109878.26086956525</v>
          </cell>
          <cell r="U8700">
            <v>4587878.2608695654</v>
          </cell>
          <cell r="V8700">
            <v>4587800</v>
          </cell>
          <cell r="W8700">
            <v>183515.13043478262</v>
          </cell>
          <cell r="X8700">
            <v>4771393.3913043477</v>
          </cell>
        </row>
        <row r="8701">
          <cell r="E8701" t="str">
            <v>37.8D01.0290</v>
          </cell>
          <cell r="F8701" t="str">
            <v>03. NHI KHOA</v>
          </cell>
          <cell r="G8701" t="str">
            <v>3.4</v>
          </cell>
          <cell r="H8701" t="str">
            <v>Tim phổi nhân tạo (E cmO)</v>
          </cell>
          <cell r="I8701" t="str">
            <v>Tim phổi nhân tạo (E cmO) [đặt]</v>
          </cell>
          <cell r="J8701" t="str">
            <v>Tim phổi nhân tạo (ECMO)</v>
          </cell>
          <cell r="K8701" t="str">
            <v>A</v>
          </cell>
          <cell r="L8701" t="str">
            <v>PDB</v>
          </cell>
          <cell r="M8701">
            <v>299</v>
          </cell>
          <cell r="N8701">
            <v>299</v>
          </cell>
          <cell r="O8701" t="str">
            <v>Chưa bao gồm bộ tim phổi, dây dẫn và canuyn chạy ECMO.</v>
          </cell>
          <cell r="P8701" t="str">
            <v>Phẫu thuật đặt hệ thống tim phổi nhân tạo (ECMO)</v>
          </cell>
          <cell r="Q8701">
            <v>4410000</v>
          </cell>
          <cell r="R8701">
            <v>957913.04347826098</v>
          </cell>
          <cell r="S8701">
            <v>5367000</v>
          </cell>
          <cell r="T8701">
            <v>1245286.9565217393</v>
          </cell>
          <cell r="U8701">
            <v>5655286.9565217393</v>
          </cell>
          <cell r="V8701">
            <v>5655200</v>
          </cell>
          <cell r="W8701">
            <v>226211.47826086957</v>
          </cell>
          <cell r="X8701">
            <v>5881498.4347826084</v>
          </cell>
        </row>
        <row r="8702">
          <cell r="E8702" t="str">
            <v>37.3F00.1775</v>
          </cell>
          <cell r="F8702" t="str">
            <v>02. NỘI KHOA</v>
          </cell>
          <cell r="G8702" t="str">
            <v>2.143</v>
          </cell>
          <cell r="H8702" t="str">
            <v>Đo điện thế kích thích bằng điện cơ</v>
          </cell>
          <cell r="I8702" t="str">
            <v>Đo điện thế kích thích bằng điện cơ</v>
          </cell>
          <cell r="J8702" t="str">
            <v>Đo điện thế kích thích bằng điện cơ</v>
          </cell>
          <cell r="K8702" t="str">
            <v>B</v>
          </cell>
          <cell r="M8702">
            <v>1792</v>
          </cell>
          <cell r="N8702">
            <v>1792</v>
          </cell>
          <cell r="P8702" t="str">
            <v>Điện cơ (EMG)</v>
          </cell>
          <cell r="Q8702">
            <v>117000</v>
          </cell>
          <cell r="R8702">
            <v>14086.956521739099</v>
          </cell>
          <cell r="S8702">
            <v>131000</v>
          </cell>
          <cell r="T8702">
            <v>18313.043478260832</v>
          </cell>
          <cell r="U8702">
            <v>135313.04347826084</v>
          </cell>
          <cell r="V8702">
            <v>135300</v>
          </cell>
          <cell r="W8702">
            <v>5412.5217391304332</v>
          </cell>
          <cell r="X8702">
            <v>140725.56521739127</v>
          </cell>
        </row>
        <row r="8703">
          <cell r="E8703" t="str">
            <v>37.3F00.1775</v>
          </cell>
          <cell r="F8703" t="str">
            <v>02. NỘI KHOA</v>
          </cell>
          <cell r="G8703" t="str">
            <v>2.142</v>
          </cell>
          <cell r="H8703" t="str">
            <v>Đo tốc độ phản xạ Hoffmann và sóng F của thần kinh ngoại vi bằng điện cơ</v>
          </cell>
          <cell r="I8703" t="str">
            <v>Đo tốc độ phản xạ Hoffmann và sóng F của thần kinh ngoại vi bằng điện cơ</v>
          </cell>
          <cell r="J8703" t="str">
            <v>Đo tốc độ phản xạ Hoffmann và sóng F của thần kinh ngoại vi bằng điện cơ</v>
          </cell>
          <cell r="K8703" t="str">
            <v>B</v>
          </cell>
          <cell r="L8703" t="str">
            <v>T2</v>
          </cell>
          <cell r="M8703">
            <v>1792</v>
          </cell>
          <cell r="N8703">
            <v>1792</v>
          </cell>
          <cell r="P8703" t="str">
            <v>Điện cơ (EMG)</v>
          </cell>
          <cell r="Q8703">
            <v>117000</v>
          </cell>
          <cell r="R8703">
            <v>14086.956521739099</v>
          </cell>
          <cell r="S8703">
            <v>131000</v>
          </cell>
          <cell r="T8703">
            <v>18313.043478260832</v>
          </cell>
          <cell r="U8703">
            <v>135313.04347826084</v>
          </cell>
          <cell r="V8703">
            <v>135300</v>
          </cell>
          <cell r="W8703">
            <v>5412.5217391304332</v>
          </cell>
          <cell r="X8703">
            <v>140725.56521739127</v>
          </cell>
        </row>
        <row r="8704">
          <cell r="E8704" t="str">
            <v>37.3F00.1775</v>
          </cell>
          <cell r="F8704" t="str">
            <v>02. NỘI KHOA</v>
          </cell>
          <cell r="G8704" t="str">
            <v>2.148</v>
          </cell>
          <cell r="H8704" t="str">
            <v>Ghi điện cơ bằng điện cực kim</v>
          </cell>
          <cell r="I8704" t="str">
            <v>Ghi điện cơ bằng điện cực kim</v>
          </cell>
          <cell r="J8704" t="str">
            <v>Ghi điện cơ bằng điện cực kim</v>
          </cell>
          <cell r="K8704" t="str">
            <v>B</v>
          </cell>
          <cell r="M8704">
            <v>1792</v>
          </cell>
          <cell r="N8704">
            <v>1792</v>
          </cell>
          <cell r="P8704" t="str">
            <v>Điện cơ (EMG)</v>
          </cell>
          <cell r="Q8704">
            <v>117000</v>
          </cell>
          <cell r="R8704">
            <v>14086.956521739099</v>
          </cell>
          <cell r="S8704">
            <v>131000</v>
          </cell>
          <cell r="T8704">
            <v>18313.043478260832</v>
          </cell>
          <cell r="U8704">
            <v>135313.04347826084</v>
          </cell>
          <cell r="V8704">
            <v>135300</v>
          </cell>
          <cell r="W8704">
            <v>5412.5217391304332</v>
          </cell>
          <cell r="X8704">
            <v>140725.56521739127</v>
          </cell>
        </row>
        <row r="8705">
          <cell r="E8705" t="str">
            <v>37.8D01.0293</v>
          </cell>
          <cell r="F8705" t="str">
            <v>03. NHI KHOA</v>
          </cell>
          <cell r="G8705" t="str">
            <v>3.4</v>
          </cell>
          <cell r="H8705" t="str">
            <v>Tim phổi nhân tạo (E cmO)</v>
          </cell>
          <cell r="I8705" t="str">
            <v>Tim phổi nhân tạo (E cmO) [kết thúc]</v>
          </cell>
          <cell r="J8705" t="str">
            <v>Tim phổi nhân tạo (ECMO)</v>
          </cell>
          <cell r="K8705" t="str">
            <v>A</v>
          </cell>
          <cell r="L8705" t="str">
            <v>PDB</v>
          </cell>
          <cell r="M8705">
            <v>302</v>
          </cell>
          <cell r="N8705">
            <v>302</v>
          </cell>
          <cell r="P8705" t="str">
            <v>Kết thúc và rút hệ thống ECMO</v>
          </cell>
          <cell r="Q8705">
            <v>2000000</v>
          </cell>
          <cell r="R8705">
            <v>536869.56521739101</v>
          </cell>
          <cell r="S8705">
            <v>2536000</v>
          </cell>
          <cell r="T8705">
            <v>697930.43478260841</v>
          </cell>
          <cell r="U8705">
            <v>2697930.4347826084</v>
          </cell>
          <cell r="V8705">
            <v>2697900</v>
          </cell>
          <cell r="W8705">
            <v>107917.21739130434</v>
          </cell>
          <cell r="X8705">
            <v>2805847.6521739126</v>
          </cell>
        </row>
        <row r="8706">
          <cell r="E8706" t="str">
            <v>37.3F00.1775</v>
          </cell>
          <cell r="F8706" t="str">
            <v>02. NỘI KHOA</v>
          </cell>
          <cell r="G8706" t="str">
            <v>2.475</v>
          </cell>
          <cell r="H8706" t="str">
            <v>Ghi điện cơ điện thế kích thích cảm giác thân thể</v>
          </cell>
          <cell r="I8706" t="str">
            <v>Ghi điện cơ điện thế kích thích cảm giác thân thể</v>
          </cell>
          <cell r="J8706" t="str">
            <v>Ghi điện cơ điện thế kích thích cảm giác thân thể</v>
          </cell>
          <cell r="K8706" t="str">
            <v>B</v>
          </cell>
          <cell r="M8706">
            <v>1792</v>
          </cell>
          <cell r="N8706">
            <v>1792</v>
          </cell>
          <cell r="P8706" t="str">
            <v>Điện cơ (EMG)</v>
          </cell>
          <cell r="Q8706">
            <v>117000</v>
          </cell>
          <cell r="R8706">
            <v>14086.956521739099</v>
          </cell>
          <cell r="S8706">
            <v>131000</v>
          </cell>
          <cell r="T8706">
            <v>18313.043478260832</v>
          </cell>
          <cell r="U8706">
            <v>135313.04347826084</v>
          </cell>
          <cell r="V8706">
            <v>135300</v>
          </cell>
          <cell r="W8706">
            <v>5412.5217391304332</v>
          </cell>
          <cell r="X8706">
            <v>140725.56521739127</v>
          </cell>
        </row>
        <row r="8707">
          <cell r="E8707" t="str">
            <v>37.3F00.1775</v>
          </cell>
          <cell r="F8707" t="str">
            <v>02. NỘI KHOA</v>
          </cell>
          <cell r="G8707" t="str">
            <v>2.474</v>
          </cell>
          <cell r="H8707" t="str">
            <v>Ghi điện cơ điện thế kích thích thị giác, thính giác</v>
          </cell>
          <cell r="I8707" t="str">
            <v>Ghi điện cơ điện thế kích thích thị giác, thính giác</v>
          </cell>
          <cell r="J8707" t="str">
            <v>Ghi điện cơ điện thế kích thích thị giác, thính giác</v>
          </cell>
          <cell r="K8707" t="str">
            <v>B</v>
          </cell>
          <cell r="M8707">
            <v>1792</v>
          </cell>
          <cell r="N8707">
            <v>1792</v>
          </cell>
          <cell r="P8707" t="str">
            <v>Điện cơ (EMG)</v>
          </cell>
          <cell r="Q8707">
            <v>117000</v>
          </cell>
          <cell r="R8707">
            <v>14086.956521739099</v>
          </cell>
          <cell r="S8707">
            <v>131000</v>
          </cell>
          <cell r="T8707">
            <v>18313.043478260832</v>
          </cell>
          <cell r="U8707">
            <v>135313.04347826084</v>
          </cell>
          <cell r="V8707">
            <v>135300</v>
          </cell>
          <cell r="W8707">
            <v>5412.5217391304332</v>
          </cell>
          <cell r="X8707">
            <v>140725.56521739127</v>
          </cell>
        </row>
        <row r="8708">
          <cell r="E8708" t="str">
            <v>37.3F00.1775</v>
          </cell>
          <cell r="F8708" t="str">
            <v>02. NỘI KHOA</v>
          </cell>
          <cell r="G8708" t="str">
            <v>2.477</v>
          </cell>
          <cell r="H8708" t="str">
            <v>Ghi điện cơ đo tốc độ dẫn truyền vận động và cảm giác của dây thần kinh ngoại biên chi dưới</v>
          </cell>
          <cell r="I8708" t="str">
            <v>Ghi điện cơ đo tốc độ dẫn truyền vận động và cảm giác của dây thần kinh ngoại biên chi dưới</v>
          </cell>
          <cell r="J8708" t="str">
            <v>Ghi điện cơ đo tốc độ dẫn truyền vận động và cảm giác của dây thần kinh ngoại biên chi dưới</v>
          </cell>
          <cell r="K8708" t="str">
            <v>B</v>
          </cell>
          <cell r="M8708">
            <v>1792</v>
          </cell>
          <cell r="N8708">
            <v>1792</v>
          </cell>
          <cell r="P8708" t="str">
            <v>Điện cơ (EMG)</v>
          </cell>
          <cell r="Q8708">
            <v>117000</v>
          </cell>
          <cell r="R8708">
            <v>14086.956521739099</v>
          </cell>
          <cell r="S8708">
            <v>131000</v>
          </cell>
          <cell r="T8708">
            <v>18313.043478260832</v>
          </cell>
          <cell r="U8708">
            <v>135313.04347826084</v>
          </cell>
          <cell r="V8708">
            <v>135300</v>
          </cell>
          <cell r="W8708">
            <v>5412.5217391304332</v>
          </cell>
          <cell r="X8708">
            <v>140725.56521739127</v>
          </cell>
        </row>
        <row r="8709">
          <cell r="E8709" t="str">
            <v>37.3F00.1775</v>
          </cell>
          <cell r="F8709" t="str">
            <v>02. NỘI KHOA</v>
          </cell>
          <cell r="G8709" t="str">
            <v>2.476</v>
          </cell>
          <cell r="H8709" t="str">
            <v>Ghi điện cơ đo tốc độ dẫn truyền vận động và cảm giác của dây thần kinh ngoại biên chi trên</v>
          </cell>
          <cell r="I8709" t="str">
            <v>Ghi điện cơ đo tốc độ dẫn truyền vận động và cảm giác của dây thần kinh ngoại biên chi trên</v>
          </cell>
          <cell r="J8709" t="str">
            <v>Ghi điện cơ đo tốc độ dẫn truyền vận động và cảm giác của dây thần kinh ngoại biên chi trên</v>
          </cell>
          <cell r="K8709" t="str">
            <v>B</v>
          </cell>
          <cell r="M8709">
            <v>1792</v>
          </cell>
          <cell r="N8709">
            <v>1792</v>
          </cell>
          <cell r="P8709" t="str">
            <v>Điện cơ (EMG)</v>
          </cell>
          <cell r="Q8709">
            <v>117000</v>
          </cell>
          <cell r="R8709">
            <v>14086.956521739099</v>
          </cell>
          <cell r="S8709">
            <v>131000</v>
          </cell>
          <cell r="T8709">
            <v>18313.043478260832</v>
          </cell>
          <cell r="U8709">
            <v>135313.04347826084</v>
          </cell>
          <cell r="V8709">
            <v>135300</v>
          </cell>
          <cell r="W8709">
            <v>5412.5217391304332</v>
          </cell>
          <cell r="X8709">
            <v>140725.56521739127</v>
          </cell>
        </row>
        <row r="8710">
          <cell r="E8710" t="str">
            <v>37.3F00.1775</v>
          </cell>
          <cell r="F8710" t="str">
            <v>02. NỘI KHOA</v>
          </cell>
          <cell r="G8710" t="str">
            <v>2.478</v>
          </cell>
          <cell r="H8710" t="str">
            <v>Phản xạ nhắm mắt và đo tốc độ dẫn truyền vận động của dây thần kinh VII ngoại biên</v>
          </cell>
          <cell r="I8710" t="str">
            <v>Phản xạ nhắm mắt và đo tốc độ dẫn truyền vận động của dây thần kinh VII ngoại biên</v>
          </cell>
          <cell r="J8710" t="str">
            <v>Phản xạ nhắm mắt và đo tốc độ dẫn truyền vận động của dây thần kinh VII ngoại biên</v>
          </cell>
          <cell r="K8710" t="str">
            <v>B</v>
          </cell>
          <cell r="L8710" t="str">
            <v>T2</v>
          </cell>
          <cell r="M8710">
            <v>1792</v>
          </cell>
          <cell r="N8710">
            <v>1792</v>
          </cell>
          <cell r="P8710" t="str">
            <v>Điện cơ (EMG)</v>
          </cell>
          <cell r="Q8710">
            <v>117000</v>
          </cell>
          <cell r="R8710">
            <v>14086.956521739099</v>
          </cell>
          <cell r="S8710">
            <v>131000</v>
          </cell>
          <cell r="T8710">
            <v>18313.043478260832</v>
          </cell>
          <cell r="U8710">
            <v>135313.04347826084</v>
          </cell>
          <cell r="V8710">
            <v>135300</v>
          </cell>
          <cell r="W8710">
            <v>5412.5217391304332</v>
          </cell>
          <cell r="X8710">
            <v>140725.56521739127</v>
          </cell>
        </row>
        <row r="8711">
          <cell r="E8711" t="str">
            <v>37.3F00.1775</v>
          </cell>
          <cell r="F8711" t="str">
            <v>02. NỘI KHOA</v>
          </cell>
          <cell r="G8711" t="str">
            <v>2.159</v>
          </cell>
          <cell r="H8711" t="str">
            <v>Test chẩn đoán nhược cơ bằng điện sinh lý</v>
          </cell>
          <cell r="I8711" t="str">
            <v>Test chẩn đoán nhược cơ bằng điện sinh lý</v>
          </cell>
          <cell r="J8711" t="str">
            <v>Test chẩn đoán nhược cơ bằng điện sinh lý</v>
          </cell>
          <cell r="K8711" t="str">
            <v>B</v>
          </cell>
          <cell r="M8711">
            <v>1792</v>
          </cell>
          <cell r="N8711">
            <v>1792</v>
          </cell>
          <cell r="P8711" t="str">
            <v>Điện cơ (EMG)</v>
          </cell>
          <cell r="Q8711">
            <v>117000</v>
          </cell>
          <cell r="R8711">
            <v>14086.956521739099</v>
          </cell>
          <cell r="S8711">
            <v>131000</v>
          </cell>
          <cell r="T8711">
            <v>18313.043478260832</v>
          </cell>
          <cell r="U8711">
            <v>135313.04347826084</v>
          </cell>
          <cell r="V8711">
            <v>135300</v>
          </cell>
          <cell r="W8711">
            <v>5412.5217391304332</v>
          </cell>
          <cell r="X8711">
            <v>140725.56521739127</v>
          </cell>
        </row>
        <row r="8712">
          <cell r="E8712" t="str">
            <v>37.3F00.1775</v>
          </cell>
          <cell r="F8712" t="str">
            <v>03. NHI KHOA</v>
          </cell>
          <cell r="G8712" t="str">
            <v>3.144</v>
          </cell>
          <cell r="H8712" t="str">
            <v>Đo dẫn truyền thần kinh ngoại biên</v>
          </cell>
          <cell r="I8712" t="str">
            <v>Đo dẫn truyền thần kinh ngoại biên</v>
          </cell>
          <cell r="J8712" t="str">
            <v>Đo dẫn truyền thần kinh ngoại biên</v>
          </cell>
          <cell r="K8712" t="str">
            <v>B</v>
          </cell>
          <cell r="M8712">
            <v>1792</v>
          </cell>
          <cell r="N8712">
            <v>1792</v>
          </cell>
          <cell r="P8712" t="str">
            <v>Điện cơ (EMG)</v>
          </cell>
          <cell r="Q8712">
            <v>117000</v>
          </cell>
          <cell r="R8712">
            <v>14086.956521739099</v>
          </cell>
          <cell r="S8712">
            <v>131000</v>
          </cell>
          <cell r="T8712">
            <v>18313.043478260832</v>
          </cell>
          <cell r="U8712">
            <v>135313.04347826084</v>
          </cell>
          <cell r="V8712">
            <v>135300</v>
          </cell>
          <cell r="W8712">
            <v>5412.5217391304332</v>
          </cell>
          <cell r="X8712">
            <v>140725.56521739127</v>
          </cell>
        </row>
        <row r="8713">
          <cell r="E8713" t="str">
            <v>37.3F00.1775</v>
          </cell>
          <cell r="F8713" t="str">
            <v>03. NHI KHOA</v>
          </cell>
          <cell r="G8713" t="str">
            <v>3.145</v>
          </cell>
          <cell r="H8713" t="str">
            <v>Ghi điện cơ kim</v>
          </cell>
          <cell r="I8713" t="str">
            <v>Ghi điện cơ kim</v>
          </cell>
          <cell r="J8713" t="str">
            <v>Ghi điện cơ kim</v>
          </cell>
          <cell r="K8713" t="str">
            <v>B</v>
          </cell>
          <cell r="M8713">
            <v>1792</v>
          </cell>
          <cell r="N8713">
            <v>1792</v>
          </cell>
          <cell r="P8713" t="str">
            <v>Điện cơ (EMG)</v>
          </cell>
          <cell r="Q8713">
            <v>117000</v>
          </cell>
          <cell r="R8713">
            <v>14086.956521739099</v>
          </cell>
          <cell r="S8713">
            <v>131000</v>
          </cell>
          <cell r="T8713">
            <v>18313.043478260832</v>
          </cell>
          <cell r="U8713">
            <v>135313.04347826084</v>
          </cell>
          <cell r="V8713">
            <v>135300</v>
          </cell>
          <cell r="W8713">
            <v>5412.5217391304332</v>
          </cell>
          <cell r="X8713">
            <v>140725.56521739127</v>
          </cell>
        </row>
        <row r="8714">
          <cell r="E8714" t="str">
            <v>37.3F00.1775</v>
          </cell>
          <cell r="F8714" t="str">
            <v>21. THĂM DÒ CHỨC NĂNG</v>
          </cell>
          <cell r="G8714" t="str">
            <v>21.31</v>
          </cell>
          <cell r="H8714" t="str">
            <v>Điện cơ sợi đơn cực (SFEMG)</v>
          </cell>
          <cell r="I8714" t="str">
            <v>Điện cơ sợi đơn cực (SFEMG)</v>
          </cell>
          <cell r="J8714" t="str">
            <v>Điện cơ sợi đơn cực (SFEMG)</v>
          </cell>
          <cell r="K8714" t="str">
            <v>A</v>
          </cell>
          <cell r="L8714" t="str">
            <v>T3</v>
          </cell>
          <cell r="M8714">
            <v>1792</v>
          </cell>
          <cell r="N8714">
            <v>1792</v>
          </cell>
          <cell r="P8714" t="str">
            <v>Điện cơ (EMG)</v>
          </cell>
          <cell r="Q8714">
            <v>117000</v>
          </cell>
          <cell r="R8714">
            <v>14086.956521739099</v>
          </cell>
          <cell r="S8714">
            <v>131000</v>
          </cell>
          <cell r="T8714">
            <v>18313.043478260832</v>
          </cell>
          <cell r="U8714">
            <v>135313.04347826084</v>
          </cell>
          <cell r="V8714">
            <v>135300</v>
          </cell>
          <cell r="W8714">
            <v>5412.5217391304332</v>
          </cell>
          <cell r="X8714">
            <v>140725.56521739127</v>
          </cell>
        </row>
        <row r="8715">
          <cell r="E8715" t="str">
            <v>37.3F00.1775</v>
          </cell>
          <cell r="F8715" t="str">
            <v>21. THĂM DÒ CHỨC NĂNG</v>
          </cell>
          <cell r="G8715" t="str">
            <v>21.57</v>
          </cell>
          <cell r="H8715" t="str">
            <v>Điện cơ thanh quản</v>
          </cell>
          <cell r="I8715" t="str">
            <v>Điện cơ thanh quản</v>
          </cell>
          <cell r="J8715" t="str">
            <v>Điện cơ thanh quản</v>
          </cell>
          <cell r="K8715" t="str">
            <v>A</v>
          </cell>
          <cell r="L8715" t="str">
            <v>T3</v>
          </cell>
          <cell r="M8715">
            <v>1792</v>
          </cell>
          <cell r="N8715">
            <v>1792</v>
          </cell>
          <cell r="P8715" t="str">
            <v>Điện cơ (EMG)</v>
          </cell>
          <cell r="Q8715">
            <v>117000</v>
          </cell>
          <cell r="R8715">
            <v>14086.956521739099</v>
          </cell>
          <cell r="S8715">
            <v>131000</v>
          </cell>
          <cell r="T8715">
            <v>18313.043478260832</v>
          </cell>
          <cell r="U8715">
            <v>135313.04347826084</v>
          </cell>
          <cell r="V8715">
            <v>135300</v>
          </cell>
          <cell r="W8715">
            <v>5412.5217391304332</v>
          </cell>
          <cell r="X8715">
            <v>140725.56521739127</v>
          </cell>
        </row>
        <row r="8716">
          <cell r="E8716" t="str">
            <v>37.3F00.1775</v>
          </cell>
          <cell r="F8716" t="str">
            <v>21. THĂM DÒ CHỨC NĂNG</v>
          </cell>
          <cell r="G8716" t="str">
            <v>21.34</v>
          </cell>
          <cell r="H8716" t="str">
            <v>Đo điện thế kích thích cảm giác</v>
          </cell>
          <cell r="I8716" t="str">
            <v>Đo điện thế kích thích cảm giác</v>
          </cell>
          <cell r="J8716" t="str">
            <v>Đo điện thế kích thích cảm giác</v>
          </cell>
          <cell r="K8716" t="str">
            <v>B</v>
          </cell>
          <cell r="L8716" t="str">
            <v>T3</v>
          </cell>
          <cell r="M8716">
            <v>1792</v>
          </cell>
          <cell r="N8716">
            <v>1792</v>
          </cell>
          <cell r="P8716" t="str">
            <v>Điện cơ (EMG)</v>
          </cell>
          <cell r="Q8716">
            <v>117000</v>
          </cell>
          <cell r="R8716">
            <v>14086.956521739099</v>
          </cell>
          <cell r="S8716">
            <v>131000</v>
          </cell>
          <cell r="T8716">
            <v>18313.043478260832</v>
          </cell>
          <cell r="U8716">
            <v>135313.04347826084</v>
          </cell>
          <cell r="V8716">
            <v>135300</v>
          </cell>
          <cell r="W8716">
            <v>5412.5217391304332</v>
          </cell>
          <cell r="X8716">
            <v>140725.56521739127</v>
          </cell>
        </row>
        <row r="8717">
          <cell r="E8717" t="str">
            <v>37.3F00.1775</v>
          </cell>
          <cell r="F8717" t="str">
            <v>21. THĂM DÒ CHỨC NĂNG</v>
          </cell>
          <cell r="G8717" t="str">
            <v>21.36</v>
          </cell>
          <cell r="H8717" t="str">
            <v>Đo điện thế kích thích vận động</v>
          </cell>
          <cell r="I8717" t="str">
            <v>Đo điện thế kích thích vận động</v>
          </cell>
          <cell r="J8717" t="str">
            <v>Đo điện thế kích thích vận động</v>
          </cell>
          <cell r="K8717" t="str">
            <v>B</v>
          </cell>
          <cell r="L8717" t="str">
            <v>T3</v>
          </cell>
          <cell r="M8717">
            <v>1792</v>
          </cell>
          <cell r="N8717">
            <v>1792</v>
          </cell>
          <cell r="P8717" t="str">
            <v>Điện cơ (EMG)</v>
          </cell>
          <cell r="Q8717">
            <v>117000</v>
          </cell>
          <cell r="R8717">
            <v>14086.956521739099</v>
          </cell>
          <cell r="S8717">
            <v>131000</v>
          </cell>
          <cell r="T8717">
            <v>18313.043478260832</v>
          </cell>
          <cell r="U8717">
            <v>135313.04347826084</v>
          </cell>
          <cell r="V8717">
            <v>135300</v>
          </cell>
          <cell r="W8717">
            <v>5412.5217391304332</v>
          </cell>
          <cell r="X8717">
            <v>140725.56521739127</v>
          </cell>
        </row>
        <row r="8718">
          <cell r="E8718" t="str">
            <v>37.3F00.1775</v>
          </cell>
          <cell r="F8718" t="str">
            <v>21. THĂM DÒ CHỨC NĂNG</v>
          </cell>
          <cell r="G8718" t="str">
            <v>21.32</v>
          </cell>
          <cell r="H8718" t="str">
            <v>Đo tốc độ dẫn truyền thần kinh cảm giác</v>
          </cell>
          <cell r="I8718" t="str">
            <v>Đo tốc độ dẫn truyền thần kinh cảm giác</v>
          </cell>
          <cell r="J8718" t="str">
            <v>Đo tốc độ dẫn truyền thần kinh cảm giác</v>
          </cell>
          <cell r="K8718" t="str">
            <v>B</v>
          </cell>
          <cell r="L8718" t="str">
            <v>T3</v>
          </cell>
          <cell r="M8718">
            <v>1792</v>
          </cell>
          <cell r="N8718">
            <v>1792</v>
          </cell>
          <cell r="P8718" t="str">
            <v>Điện cơ (EMG)</v>
          </cell>
          <cell r="Q8718">
            <v>117000</v>
          </cell>
          <cell r="R8718">
            <v>14086.956521739099</v>
          </cell>
          <cell r="S8718">
            <v>131000</v>
          </cell>
          <cell r="T8718">
            <v>18313.043478260832</v>
          </cell>
          <cell r="U8718">
            <v>135313.04347826084</v>
          </cell>
          <cell r="V8718">
            <v>135300</v>
          </cell>
          <cell r="W8718">
            <v>5412.5217391304332</v>
          </cell>
          <cell r="X8718">
            <v>140725.56521739127</v>
          </cell>
        </row>
        <row r="8719">
          <cell r="E8719" t="str">
            <v>37.3F00.1775</v>
          </cell>
          <cell r="F8719" t="str">
            <v>21. THĂM DÒ CHỨC NĂNG</v>
          </cell>
          <cell r="G8719" t="str">
            <v>21.33</v>
          </cell>
          <cell r="H8719" t="str">
            <v>Đo tốc độ dẫn truyền thần kinh vận động</v>
          </cell>
          <cell r="I8719" t="str">
            <v>Đo tốc độ dẫn truyền thần kinh vận động</v>
          </cell>
          <cell r="J8719" t="str">
            <v>Đo tốc độ dẫn truyền thần kinh vận động</v>
          </cell>
          <cell r="K8719" t="str">
            <v>B</v>
          </cell>
          <cell r="L8719" t="str">
            <v>T3</v>
          </cell>
          <cell r="M8719">
            <v>1792</v>
          </cell>
          <cell r="N8719">
            <v>1792</v>
          </cell>
          <cell r="P8719" t="str">
            <v>Điện cơ (EMG)</v>
          </cell>
          <cell r="Q8719">
            <v>117000</v>
          </cell>
          <cell r="R8719">
            <v>14086.956521739099</v>
          </cell>
          <cell r="S8719">
            <v>131000</v>
          </cell>
          <cell r="T8719">
            <v>18313.043478260832</v>
          </cell>
          <cell r="U8719">
            <v>135313.04347826084</v>
          </cell>
          <cell r="V8719">
            <v>135300</v>
          </cell>
          <cell r="W8719">
            <v>5412.5217391304332</v>
          </cell>
          <cell r="X8719">
            <v>140725.56521739127</v>
          </cell>
        </row>
        <row r="8720">
          <cell r="E8720" t="str">
            <v>37.3F00.1775</v>
          </cell>
          <cell r="F8720" t="str">
            <v>21. THĂM DÒ CHỨC NĂNG</v>
          </cell>
          <cell r="G8720" t="str">
            <v>21.29</v>
          </cell>
          <cell r="H8720" t="str">
            <v>Ghi điện cơ</v>
          </cell>
          <cell r="I8720" t="str">
            <v>Ghi điện cơ</v>
          </cell>
          <cell r="J8720" t="str">
            <v>Ghi điện cơ</v>
          </cell>
          <cell r="K8720" t="str">
            <v>B</v>
          </cell>
          <cell r="L8720" t="str">
            <v>T3</v>
          </cell>
          <cell r="M8720">
            <v>1792</v>
          </cell>
          <cell r="N8720">
            <v>1792</v>
          </cell>
          <cell r="P8720" t="str">
            <v>Điện cơ (EMG)</v>
          </cell>
          <cell r="Q8720">
            <v>117000</v>
          </cell>
          <cell r="R8720">
            <v>14086.956521739099</v>
          </cell>
          <cell r="S8720">
            <v>131000</v>
          </cell>
          <cell r="T8720">
            <v>18313.043478260832</v>
          </cell>
          <cell r="U8720">
            <v>135313.04347826084</v>
          </cell>
          <cell r="V8720">
            <v>135300</v>
          </cell>
          <cell r="W8720">
            <v>5412.5217391304332</v>
          </cell>
          <cell r="X8720">
            <v>140725.56521739127</v>
          </cell>
        </row>
        <row r="8721">
          <cell r="E8721" t="str">
            <v>37.3F00.1776</v>
          </cell>
          <cell r="F8721" t="str">
            <v>21. THĂM DÒ CHỨC NĂNG</v>
          </cell>
          <cell r="G8721" t="str">
            <v>21.30</v>
          </cell>
          <cell r="H8721" t="str">
            <v>Điện cơ vùng đáy chậu (EMG)</v>
          </cell>
          <cell r="I8721" t="str">
            <v>Điện cơ vùng đáy chậu (EMG)</v>
          </cell>
          <cell r="J8721" t="str">
            <v>Điện cơ vùng đáy chậu (EMG)</v>
          </cell>
          <cell r="K8721" t="str">
            <v>A</v>
          </cell>
          <cell r="L8721" t="str">
            <v>T3</v>
          </cell>
          <cell r="M8721">
            <v>1793</v>
          </cell>
          <cell r="N8721">
            <v>1793</v>
          </cell>
          <cell r="P8721" t="str">
            <v>Điện cơ tầng sinh môn</v>
          </cell>
          <cell r="Q8721">
            <v>117000</v>
          </cell>
          <cell r="R8721">
            <v>29739.130434782601</v>
          </cell>
          <cell r="S8721">
            <v>146000</v>
          </cell>
          <cell r="T8721">
            <v>38660.869565217377</v>
          </cell>
          <cell r="U8721">
            <v>155660.86956521738</v>
          </cell>
          <cell r="V8721">
            <v>155600</v>
          </cell>
          <cell r="W8721">
            <v>6226.4347826086951</v>
          </cell>
          <cell r="X8721">
            <v>161887.30434782608</v>
          </cell>
        </row>
        <row r="8722">
          <cell r="E8722" t="str">
            <v>37.3F00.1777</v>
          </cell>
          <cell r="F8722" t="str">
            <v>01. HỒI SỨC CẤP CỨU VÀ CHỐNG ĐỘC</v>
          </cell>
          <cell r="G8722" t="str">
            <v>1.207</v>
          </cell>
          <cell r="H8722" t="str">
            <v>Ghi điện não đồ cấp cứu</v>
          </cell>
          <cell r="I8722" t="str">
            <v>Ghi điện não đồ cấp cứu</v>
          </cell>
          <cell r="J8722" t="str">
            <v>Ghi điện não đồ cấp cứu</v>
          </cell>
          <cell r="K8722" t="str">
            <v>B</v>
          </cell>
          <cell r="L8722" t="str">
            <v>T2</v>
          </cell>
          <cell r="M8722">
            <v>1794</v>
          </cell>
          <cell r="N8722">
            <v>1794</v>
          </cell>
          <cell r="P8722" t="str">
            <v xml:space="preserve">Điện não đồ </v>
          </cell>
          <cell r="Q8722">
            <v>45291</v>
          </cell>
          <cell r="R8722">
            <v>23022.782608695699</v>
          </cell>
          <cell r="S8722">
            <v>68300</v>
          </cell>
          <cell r="T8722">
            <v>29929.617391304411</v>
          </cell>
          <cell r="U8722">
            <v>75220.617391304404</v>
          </cell>
          <cell r="V8722">
            <v>75200</v>
          </cell>
          <cell r="W8722">
            <v>3008.8246956521762</v>
          </cell>
          <cell r="X8722">
            <v>78229.44208695658</v>
          </cell>
        </row>
        <row r="8723">
          <cell r="E8723" t="str">
            <v>37.3F00.1777</v>
          </cell>
          <cell r="F8723" t="str">
            <v>02. NỘI KHOA</v>
          </cell>
          <cell r="G8723" t="str">
            <v>2.145</v>
          </cell>
          <cell r="H8723" t="str">
            <v>Ghi điện não thường quy</v>
          </cell>
          <cell r="I8723" t="str">
            <v>Ghi điện não thường quy</v>
          </cell>
          <cell r="J8723" t="str">
            <v>Ghi điện não thường quy</v>
          </cell>
          <cell r="K8723" t="str">
            <v>C</v>
          </cell>
          <cell r="M8723">
            <v>1794</v>
          </cell>
          <cell r="N8723">
            <v>1794</v>
          </cell>
          <cell r="P8723" t="str">
            <v xml:space="preserve">Điện não đồ </v>
          </cell>
          <cell r="Q8723">
            <v>45291</v>
          </cell>
          <cell r="R8723">
            <v>23022.782608695699</v>
          </cell>
          <cell r="S8723">
            <v>68300</v>
          </cell>
          <cell r="T8723">
            <v>29929.617391304411</v>
          </cell>
          <cell r="U8723">
            <v>75220.617391304404</v>
          </cell>
          <cell r="V8723">
            <v>75200</v>
          </cell>
          <cell r="W8723">
            <v>3008.8246956521762</v>
          </cell>
          <cell r="X8723">
            <v>78229.44208695658</v>
          </cell>
        </row>
        <row r="8724">
          <cell r="E8724" t="str">
            <v>37.3F00.1777</v>
          </cell>
          <cell r="F8724" t="str">
            <v>02. NỘI KHOA</v>
          </cell>
          <cell r="G8724" t="str">
            <v>2.160</v>
          </cell>
          <cell r="H8724" t="str">
            <v>Test chẩn đoán chết não bằng điện não đồ</v>
          </cell>
          <cell r="I8724" t="str">
            <v>Test chẩn đoán chết não bằng điện não đồ</v>
          </cell>
          <cell r="J8724" t="str">
            <v>Test chẩn đoán chết não bằng điện não đồ</v>
          </cell>
          <cell r="K8724" t="str">
            <v>A</v>
          </cell>
          <cell r="L8724" t="str">
            <v>T3</v>
          </cell>
          <cell r="M8724">
            <v>1794</v>
          </cell>
          <cell r="N8724">
            <v>1794</v>
          </cell>
          <cell r="P8724" t="str">
            <v xml:space="preserve">Điện não đồ </v>
          </cell>
          <cell r="Q8724">
            <v>45291</v>
          </cell>
          <cell r="R8724">
            <v>23022.782608695699</v>
          </cell>
          <cell r="S8724">
            <v>68300</v>
          </cell>
          <cell r="T8724">
            <v>29929.617391304411</v>
          </cell>
          <cell r="U8724">
            <v>75220.617391304404</v>
          </cell>
          <cell r="V8724">
            <v>75200</v>
          </cell>
          <cell r="W8724">
            <v>3008.8246956521762</v>
          </cell>
          <cell r="X8724">
            <v>78229.44208695658</v>
          </cell>
        </row>
        <row r="8725">
          <cell r="E8725" t="str">
            <v>37.3F00.1777</v>
          </cell>
          <cell r="F8725" t="str">
            <v>03. NHI KHOA</v>
          </cell>
          <cell r="G8725" t="str">
            <v>3.138</v>
          </cell>
          <cell r="H8725" t="str">
            <v>Điện não đồ thường quy</v>
          </cell>
          <cell r="I8725" t="str">
            <v>Điện não đồ thường quy</v>
          </cell>
          <cell r="J8725" t="str">
            <v>Điện não đồ thường quy</v>
          </cell>
          <cell r="K8725" t="str">
            <v>B</v>
          </cell>
          <cell r="M8725">
            <v>1794</v>
          </cell>
          <cell r="N8725">
            <v>1794</v>
          </cell>
          <cell r="P8725" t="str">
            <v xml:space="preserve">Điện não đồ </v>
          </cell>
          <cell r="Q8725">
            <v>45291</v>
          </cell>
          <cell r="R8725">
            <v>23022.782608695699</v>
          </cell>
          <cell r="S8725">
            <v>68300</v>
          </cell>
          <cell r="T8725">
            <v>29929.617391304411</v>
          </cell>
          <cell r="U8725">
            <v>75220.617391304404</v>
          </cell>
          <cell r="V8725">
            <v>75200</v>
          </cell>
          <cell r="W8725">
            <v>3008.8246956521762</v>
          </cell>
          <cell r="X8725">
            <v>78229.44208695658</v>
          </cell>
        </row>
        <row r="8726">
          <cell r="E8726" t="str">
            <v>37.3F00.1777</v>
          </cell>
          <cell r="F8726" t="str">
            <v>21. THĂM DÒ CHỨC NĂNG</v>
          </cell>
          <cell r="G8726" t="str">
            <v>21.40</v>
          </cell>
          <cell r="H8726" t="str">
            <v>Ghi điện não đồ thông thường</v>
          </cell>
          <cell r="I8726" t="str">
            <v>Ghi điện não đồ thông thường</v>
          </cell>
          <cell r="J8726" t="str">
            <v>Ghi điện não đồ thông thường</v>
          </cell>
          <cell r="K8726" t="str">
            <v>C</v>
          </cell>
          <cell r="M8726">
            <v>1794</v>
          </cell>
          <cell r="N8726">
            <v>1794</v>
          </cell>
          <cell r="P8726" t="str">
            <v xml:space="preserve">Điện não đồ </v>
          </cell>
          <cell r="Q8726">
            <v>45291</v>
          </cell>
          <cell r="R8726">
            <v>23022.782608695699</v>
          </cell>
          <cell r="S8726">
            <v>68300</v>
          </cell>
          <cell r="T8726">
            <v>29929.617391304411</v>
          </cell>
          <cell r="U8726">
            <v>75220.617391304404</v>
          </cell>
          <cell r="V8726">
            <v>75200</v>
          </cell>
          <cell r="W8726">
            <v>3008.8246956521762</v>
          </cell>
          <cell r="X8726">
            <v>78229.44208695658</v>
          </cell>
        </row>
        <row r="8727">
          <cell r="E8727" t="str">
            <v>37.3F00.1777</v>
          </cell>
          <cell r="F8727" t="str">
            <v>21. THĂM DÒ CHỨC NĂNG</v>
          </cell>
          <cell r="G8727" t="str">
            <v>21.37</v>
          </cell>
          <cell r="H8727" t="str">
            <v>Ghi điện não đồ vi tính</v>
          </cell>
          <cell r="I8727" t="str">
            <v>Ghi điện não đồ vi tính</v>
          </cell>
          <cell r="J8727" t="str">
            <v>Ghi điện não đồ vi tính</v>
          </cell>
          <cell r="K8727" t="str">
            <v>B</v>
          </cell>
          <cell r="M8727">
            <v>1794</v>
          </cell>
          <cell r="N8727">
            <v>1794</v>
          </cell>
          <cell r="P8727" t="str">
            <v xml:space="preserve">Điện não đồ </v>
          </cell>
          <cell r="Q8727">
            <v>45291</v>
          </cell>
          <cell r="R8727">
            <v>23022.782608695699</v>
          </cell>
          <cell r="S8727">
            <v>68300</v>
          </cell>
          <cell r="T8727">
            <v>29929.617391304411</v>
          </cell>
          <cell r="U8727">
            <v>75220.617391304404</v>
          </cell>
          <cell r="V8727">
            <v>75200</v>
          </cell>
          <cell r="W8727">
            <v>3008.8246956521762</v>
          </cell>
          <cell r="X8727">
            <v>78229.44208695658</v>
          </cell>
        </row>
        <row r="8728">
          <cell r="E8728" t="str">
            <v>37.3F00.1777</v>
          </cell>
          <cell r="F8728" t="str">
            <v>6. TÂM THẦN</v>
          </cell>
          <cell r="G8728" t="str">
            <v>6.38</v>
          </cell>
          <cell r="H8728" t="str">
            <v>Đo điện não vi tính</v>
          </cell>
          <cell r="I8728" t="str">
            <v>Đo điện não vi tính</v>
          </cell>
          <cell r="J8728" t="str">
            <v>Đo điện não vi tính</v>
          </cell>
          <cell r="K8728" t="str">
            <v>B</v>
          </cell>
          <cell r="M8728">
            <v>1794</v>
          </cell>
          <cell r="N8728">
            <v>1794</v>
          </cell>
          <cell r="P8728" t="str">
            <v xml:space="preserve">Điện não đồ </v>
          </cell>
          <cell r="Q8728">
            <v>45291</v>
          </cell>
          <cell r="R8728">
            <v>23022.782608695699</v>
          </cell>
          <cell r="S8728">
            <v>68300</v>
          </cell>
          <cell r="T8728">
            <v>29929.617391304411</v>
          </cell>
          <cell r="U8728">
            <v>75220.617391304404</v>
          </cell>
          <cell r="V8728">
            <v>75200</v>
          </cell>
          <cell r="W8728">
            <v>3008.8246956521762</v>
          </cell>
          <cell r="X8728">
            <v>78229.44208695658</v>
          </cell>
        </row>
        <row r="8729">
          <cell r="E8729" t="str">
            <v>37.8D01.0292</v>
          </cell>
          <cell r="F8729" t="str">
            <v>03. NHI KHOA</v>
          </cell>
          <cell r="G8729" t="str">
            <v>3.4</v>
          </cell>
          <cell r="H8729" t="str">
            <v>Tim phổi nhân tạo (E cmO)</v>
          </cell>
          <cell r="I8729" t="str">
            <v>Tim phổi nhân tạo (E cmO) [theo dõi]</v>
          </cell>
          <cell r="J8729" t="str">
            <v>Tim phổi nhân tạo (ECMO)</v>
          </cell>
          <cell r="K8729" t="str">
            <v>A</v>
          </cell>
          <cell r="L8729" t="str">
            <v>PDB</v>
          </cell>
          <cell r="M8729">
            <v>301</v>
          </cell>
          <cell r="N8729">
            <v>301</v>
          </cell>
          <cell r="O8729" t="str">
            <v>Áp dụng thanh toán cho mỗi 8 giờ thực hiện.</v>
          </cell>
          <cell r="P8729" t="str">
            <v xml:space="preserve">Theo dõi, chạy tim phổi nhân tạo (ECMO) mỗi 8 giờ                                                                                                </v>
          </cell>
          <cell r="Q8729">
            <v>764000</v>
          </cell>
          <cell r="R8729">
            <v>640173.91304347804</v>
          </cell>
          <cell r="S8729">
            <v>1404000</v>
          </cell>
          <cell r="T8729">
            <v>832226.0869565215</v>
          </cell>
          <cell r="U8729">
            <v>1596226.0869565215</v>
          </cell>
          <cell r="V8729">
            <v>1596200</v>
          </cell>
          <cell r="W8729">
            <v>63849.043478260865</v>
          </cell>
          <cell r="X8729">
            <v>1660075.1304347822</v>
          </cell>
        </row>
        <row r="8730">
          <cell r="E8730" t="str">
            <v>37.8D01.0290</v>
          </cell>
          <cell r="F8730" t="str">
            <v>01. HỒI SỨC CẤP CỨU VÀ CHỐNG ĐỘC</v>
          </cell>
          <cell r="G8730" t="str">
            <v>1.48</v>
          </cell>
          <cell r="H8730" t="str">
            <v xml:space="preserve">Tim phổi nhân tạo (ECMO) cấp cứu tại giường trong hỗ trợ suy hô hấp cấp </v>
          </cell>
          <cell r="I8730" t="str">
            <v>Tim phổi nhân tạo (ECMO) cấp cứu tại giường trong hỗ trợ suy hô hấp cấp [đặt]</v>
          </cell>
          <cell r="J8730" t="str">
            <v>Tim phổi nhân tạo (ECMO) cấp cứu tại giường trong hỗ trợ suy hô hấp cấp ≤ 8 giờ</v>
          </cell>
          <cell r="K8730" t="str">
            <v>A</v>
          </cell>
          <cell r="L8730" t="str">
            <v>PDB</v>
          </cell>
          <cell r="M8730">
            <v>299</v>
          </cell>
          <cell r="N8730">
            <v>299</v>
          </cell>
          <cell r="O8730" t="str">
            <v>Chưa bao gồm bộ tim phổi, dây dẫn và canuyn chạy ECMO.</v>
          </cell>
          <cell r="P8730" t="str">
            <v>Phẫu thuật đặt hệ thống tim phổi nhân tạo (ECMO)</v>
          </cell>
          <cell r="Q8730">
            <v>4410000</v>
          </cell>
          <cell r="R8730">
            <v>957913.04347826098</v>
          </cell>
          <cell r="S8730">
            <v>5367000</v>
          </cell>
          <cell r="T8730">
            <v>1245286.9565217393</v>
          </cell>
          <cell r="U8730">
            <v>5655286.9565217393</v>
          </cell>
          <cell r="V8730">
            <v>5655200</v>
          </cell>
          <cell r="W8730">
            <v>226211.47826086957</v>
          </cell>
          <cell r="X8730">
            <v>5881498.4347826084</v>
          </cell>
        </row>
        <row r="8731">
          <cell r="E8731" t="str">
            <v>37.8D01.0293</v>
          </cell>
          <cell r="F8731" t="str">
            <v>01. HỒI SỨC CẤP CỨU VÀ CHỐNG ĐỘC</v>
          </cell>
          <cell r="G8731" t="str">
            <v>1.48</v>
          </cell>
          <cell r="H8731" t="str">
            <v xml:space="preserve">Tim phổi nhân tạo (ECMO) cấp cứu tại giường trong hỗ trợ suy hô hấp cấp </v>
          </cell>
          <cell r="I8731" t="str">
            <v>Tim phổi nhân tạo (ECMO) cấp cứu tại giường trong hỗ trợ suy hô hấp cấp [kết thúc]</v>
          </cell>
          <cell r="J8731" t="str">
            <v>Tim phổi nhân tạo (ECMO) cấp cứu tại giường trong hỗ trợ suy hô hấp cấp ≤ 8 giờ</v>
          </cell>
          <cell r="K8731" t="str">
            <v>A</v>
          </cell>
          <cell r="L8731" t="str">
            <v>PDB</v>
          </cell>
          <cell r="M8731">
            <v>302</v>
          </cell>
          <cell r="N8731">
            <v>302</v>
          </cell>
          <cell r="P8731" t="str">
            <v>Kết thúc và rút hệ thống ECMO</v>
          </cell>
          <cell r="Q8731">
            <v>2000000</v>
          </cell>
          <cell r="R8731">
            <v>536869.56521739101</v>
          </cell>
          <cell r="S8731">
            <v>2536000</v>
          </cell>
          <cell r="T8731">
            <v>697930.43478260841</v>
          </cell>
          <cell r="U8731">
            <v>2697930.4347826084</v>
          </cell>
          <cell r="V8731">
            <v>2697900</v>
          </cell>
          <cell r="W8731">
            <v>107917.21739130434</v>
          </cell>
          <cell r="X8731">
            <v>2805847.6521739126</v>
          </cell>
        </row>
        <row r="8732">
          <cell r="E8732" t="str">
            <v>37.8D01.0291</v>
          </cell>
          <cell r="F8732" t="str">
            <v>01. HỒI SỨC CẤP CỨU VÀ CHỐNG ĐỘC</v>
          </cell>
          <cell r="G8732" t="str">
            <v>1.48</v>
          </cell>
          <cell r="H8732" t="str">
            <v xml:space="preserve">Tim phổi nhân tạo (ECMO) cấp cứu tại giường trong hỗ trợ suy hô hấp cấp </v>
          </cell>
          <cell r="I8732" t="str">
            <v>Tim phổi nhân tạo (ECMO) cấp cứu tại giường trong hỗ trợ suy hô hấp cấp [thay dây]</v>
          </cell>
          <cell r="J8732" t="str">
            <v>Tim phổi nhân tạo (ECMO) cấp cứu tại giường trong hỗ trợ suy hô hấp cấp ≤ 8 giờ</v>
          </cell>
          <cell r="K8732" t="str">
            <v>A</v>
          </cell>
          <cell r="L8732" t="str">
            <v>PDB</v>
          </cell>
          <cell r="M8732">
            <v>300</v>
          </cell>
          <cell r="N8732">
            <v>300</v>
          </cell>
          <cell r="O8732" t="str">
            <v>Chưa bao gồm bộ tim phổi, dây dẫn và canuyn chạy ECMO.</v>
          </cell>
          <cell r="P8732" t="str">
            <v xml:space="preserve">Thay dây, thay tim phổi (ECMO)                                               </v>
          </cell>
          <cell r="Q8732">
            <v>1200000</v>
          </cell>
          <cell r="R8732">
            <v>358434.78260869603</v>
          </cell>
          <cell r="S8732">
            <v>1558000</v>
          </cell>
          <cell r="T8732">
            <v>465965.21739130485</v>
          </cell>
          <cell r="U8732">
            <v>1665965.2173913049</v>
          </cell>
          <cell r="V8732">
            <v>1665900</v>
          </cell>
          <cell r="W8732">
            <v>66638.60869565219</v>
          </cell>
          <cell r="X8732">
            <v>1732603.826086957</v>
          </cell>
        </row>
        <row r="8733">
          <cell r="E8733" t="str">
            <v>37.8D01.0292</v>
          </cell>
          <cell r="F8733" t="str">
            <v>01. HỒI SỨC CẤP CỨU VÀ CHỐNG ĐỘC</v>
          </cell>
          <cell r="G8733" t="str">
            <v>1.48</v>
          </cell>
          <cell r="H8733" t="str">
            <v xml:space="preserve">Tim phổi nhân tạo (ECMO) cấp cứu tại giường trong hỗ trợ suy hô hấp cấp </v>
          </cell>
          <cell r="I8733" t="str">
            <v>Tim phổi nhân tạo (ECMO) cấp cứu tại giường trong hỗ trợ suy hô hấp cấp [theo dõi]</v>
          </cell>
          <cell r="J8733" t="str">
            <v>Tim phổi nhân tạo (ECMO) cấp cứu tại giường trong hỗ trợ suy hô hấp cấp ≤ 8 giờ</v>
          </cell>
          <cell r="K8733" t="str">
            <v>A</v>
          </cell>
          <cell r="L8733" t="str">
            <v>PDB</v>
          </cell>
          <cell r="M8733">
            <v>301</v>
          </cell>
          <cell r="N8733">
            <v>301</v>
          </cell>
          <cell r="O8733" t="str">
            <v>Áp dụng thanh toán cho mỗi 8 giờ thực hiện.</v>
          </cell>
          <cell r="P8733" t="str">
            <v xml:space="preserve">Theo dõi, chạy tim phổi nhân tạo (ECMO) mỗi 8 giờ                                                                                                </v>
          </cell>
          <cell r="Q8733">
            <v>764000</v>
          </cell>
          <cell r="R8733">
            <v>640173.91304347804</v>
          </cell>
          <cell r="S8733">
            <v>1404000</v>
          </cell>
          <cell r="T8733">
            <v>832226.0869565215</v>
          </cell>
          <cell r="U8733">
            <v>1596226.0869565215</v>
          </cell>
          <cell r="V8733">
            <v>1596200</v>
          </cell>
          <cell r="W8733">
            <v>63849.043478260865</v>
          </cell>
          <cell r="X8733">
            <v>1660075.1304347822</v>
          </cell>
        </row>
        <row r="8734">
          <cell r="E8734" t="str">
            <v>37.8D01.0290</v>
          </cell>
          <cell r="F8734" t="str">
            <v>01. HỒI SỨC CẤP CỨU VÀ CHỐNG ĐỘC</v>
          </cell>
          <cell r="G8734" t="str">
            <v>1.49</v>
          </cell>
          <cell r="H8734" t="str">
            <v xml:space="preserve">Tim phổi nhân tạo (ECMO) cấp cứu tại giường trong hỗ trợ suy tuần hoàn cấp </v>
          </cell>
          <cell r="I8734" t="str">
            <v>Tim phổi nhân tạo (ECMO) cấp cứu tại giường trong hỗ trợ suy tuần hoàn cấp [đặt]</v>
          </cell>
          <cell r="J8734" t="str">
            <v>Tim phổi nhân tạo (ECMO) cấp cứu tại giường trong hỗ trợ suy tuần hoàn cấp ≤ 8 giờ</v>
          </cell>
          <cell r="K8734" t="str">
            <v>A</v>
          </cell>
          <cell r="L8734" t="str">
            <v>PDB</v>
          </cell>
          <cell r="M8734">
            <v>299</v>
          </cell>
          <cell r="N8734">
            <v>299</v>
          </cell>
          <cell r="O8734" t="str">
            <v>Chưa bao gồm bộ tim phổi, dây dẫn và canuyn chạy ECMO.</v>
          </cell>
          <cell r="P8734" t="str">
            <v>Phẫu thuật đặt hệ thống tim phổi nhân tạo (ECMO)</v>
          </cell>
          <cell r="Q8734">
            <v>4410000</v>
          </cell>
          <cell r="R8734">
            <v>957913.04347826098</v>
          </cell>
          <cell r="S8734">
            <v>5367000</v>
          </cell>
          <cell r="T8734">
            <v>1245286.9565217393</v>
          </cell>
          <cell r="U8734">
            <v>5655286.9565217393</v>
          </cell>
          <cell r="V8734">
            <v>5655200</v>
          </cell>
          <cell r="W8734">
            <v>226211.47826086957</v>
          </cell>
          <cell r="X8734">
            <v>5881498.4347826084</v>
          </cell>
        </row>
        <row r="8735">
          <cell r="E8735" t="str">
            <v>37.3F00.1781</v>
          </cell>
          <cell r="F8735" t="str">
            <v>21. THĂM DÒ CHỨC NĂNG</v>
          </cell>
          <cell r="G8735" t="str">
            <v>21.44</v>
          </cell>
          <cell r="H8735" t="str">
            <v>Đo áp lực niệu đạo bằng máy</v>
          </cell>
          <cell r="I8735" t="str">
            <v>Đo áp lực niệu đạo bằng máy</v>
          </cell>
          <cell r="J8735" t="str">
            <v>Đo áp lực niệu đạo bằng máy</v>
          </cell>
          <cell r="K8735" t="str">
            <v>A</v>
          </cell>
          <cell r="L8735" t="str">
            <v>T2</v>
          </cell>
          <cell r="M8735">
            <v>1798</v>
          </cell>
          <cell r="N8735">
            <v>1798</v>
          </cell>
          <cell r="P8735" t="str">
            <v>Đo áp lực đồ cắt dọc niệu đạo</v>
          </cell>
          <cell r="Q8735">
            <v>127000</v>
          </cell>
          <cell r="R8735">
            <v>10956.5217391304</v>
          </cell>
          <cell r="S8735">
            <v>137000</v>
          </cell>
          <cell r="T8735">
            <v>14243.47826086952</v>
          </cell>
          <cell r="U8735">
            <v>141243.47826086951</v>
          </cell>
          <cell r="V8735">
            <v>141200</v>
          </cell>
          <cell r="W8735">
            <v>5649.7391304347802</v>
          </cell>
          <cell r="X8735">
            <v>146893.21739130429</v>
          </cell>
        </row>
        <row r="8736">
          <cell r="E8736" t="str">
            <v>37.8D01.0293</v>
          </cell>
          <cell r="F8736" t="str">
            <v>01. HỒI SỨC CẤP CỨU VÀ CHỐNG ĐỘC</v>
          </cell>
          <cell r="G8736" t="str">
            <v>1.49</v>
          </cell>
          <cell r="H8736" t="str">
            <v xml:space="preserve">Tim phổi nhân tạo (ECMO) cấp cứu tại giường trong hỗ trợ suy tuần hoàn cấp </v>
          </cell>
          <cell r="I8736" t="str">
            <v>Tim phổi nhân tạo (ECMO) cấp cứu tại giường trong hỗ trợ suy tuần hoàn cấp [kết thúc]</v>
          </cell>
          <cell r="J8736" t="str">
            <v>Tim phổi nhân tạo (ECMO) cấp cứu tại giường trong hỗ trợ suy tuần hoàn cấp ≤ 8 giờ</v>
          </cell>
          <cell r="K8736" t="str">
            <v>A</v>
          </cell>
          <cell r="L8736" t="str">
            <v>PDB</v>
          </cell>
          <cell r="M8736">
            <v>302</v>
          </cell>
          <cell r="N8736">
            <v>302</v>
          </cell>
          <cell r="P8736" t="str">
            <v>Kết thúc và rút hệ thống ECMO</v>
          </cell>
          <cell r="Q8736">
            <v>2000000</v>
          </cell>
          <cell r="R8736">
            <v>536869.56521739101</v>
          </cell>
          <cell r="S8736">
            <v>2536000</v>
          </cell>
          <cell r="T8736">
            <v>697930.43478260841</v>
          </cell>
          <cell r="U8736">
            <v>2697930.4347826084</v>
          </cell>
          <cell r="V8736">
            <v>2697900</v>
          </cell>
          <cell r="W8736">
            <v>107917.21739130434</v>
          </cell>
          <cell r="X8736">
            <v>2805847.6521739126</v>
          </cell>
        </row>
        <row r="8737">
          <cell r="E8737" t="str">
            <v>37.8D01.0291</v>
          </cell>
          <cell r="F8737" t="str">
            <v>01. HỒI SỨC CẤP CỨU VÀ CHỐNG ĐỘC</v>
          </cell>
          <cell r="G8737" t="str">
            <v>1.49</v>
          </cell>
          <cell r="H8737" t="str">
            <v xml:space="preserve">Tim phổi nhân tạo (ECMO) cấp cứu tại giường trong hỗ trợ suy tuần hoàn cấp </v>
          </cell>
          <cell r="I8737" t="str">
            <v>Tim phổi nhân tạo (ECMO) cấp cứu tại giường trong hỗ trợ suy tuần hoàn cấp [thay dây]</v>
          </cell>
          <cell r="J8737" t="str">
            <v>Tim phổi nhân tạo (ECMO) cấp cứu tại giường trong hỗ trợ suy tuần hoàn cấp ≤ 8 giờ</v>
          </cell>
          <cell r="K8737" t="str">
            <v>A</v>
          </cell>
          <cell r="L8737" t="str">
            <v>PDB</v>
          </cell>
          <cell r="M8737">
            <v>300</v>
          </cell>
          <cell r="N8737">
            <v>300</v>
          </cell>
          <cell r="O8737" t="str">
            <v>Chưa bao gồm bộ tim phổi, dây dẫn và canuyn chạy ECMO.</v>
          </cell>
          <cell r="P8737" t="str">
            <v xml:space="preserve">Thay dây, thay tim phổi (ECMO)                                               </v>
          </cell>
          <cell r="Q8737">
            <v>1200000</v>
          </cell>
          <cell r="R8737">
            <v>358434.78260869603</v>
          </cell>
          <cell r="S8737">
            <v>1558000</v>
          </cell>
          <cell r="T8737">
            <v>465965.21739130485</v>
          </cell>
          <cell r="U8737">
            <v>1665965.2173913049</v>
          </cell>
          <cell r="V8737">
            <v>1665900</v>
          </cell>
          <cell r="W8737">
            <v>66638.60869565219</v>
          </cell>
          <cell r="X8737">
            <v>1732603.826086957</v>
          </cell>
        </row>
        <row r="8738">
          <cell r="E8738" t="str">
            <v>37.3F00.1783</v>
          </cell>
          <cell r="F8738" t="str">
            <v>03. NHI KHOA</v>
          </cell>
          <cell r="G8738" t="str">
            <v>3.716</v>
          </cell>
          <cell r="H8738" t="str">
            <v>Đo áp lực bàng quang người bệnh tổn thương tủy sống bằng cột thước nước</v>
          </cell>
          <cell r="I8738" t="str">
            <v>Đo áp lực bàng quang người bệnh tổn thương tủy sống bằng cột thước nước</v>
          </cell>
          <cell r="J8738" t="str">
            <v>Đo áp lực bàng quang người bệnh tổn thương tuỷ sống bằng cột thước nước</v>
          </cell>
          <cell r="K8738" t="str">
            <v>B</v>
          </cell>
          <cell r="L8738" t="str">
            <v>T3</v>
          </cell>
          <cell r="M8738">
            <v>1800</v>
          </cell>
          <cell r="N8738">
            <v>1800</v>
          </cell>
          <cell r="P8738" t="str">
            <v>Đo áp lực bàng quang bằng cột nước</v>
          </cell>
          <cell r="Q8738">
            <v>333000</v>
          </cell>
          <cell r="R8738">
            <v>219130.43478260899</v>
          </cell>
          <cell r="S8738">
            <v>552000</v>
          </cell>
          <cell r="T8738">
            <v>284869.5652173917</v>
          </cell>
          <cell r="U8738">
            <v>617869.5652173917</v>
          </cell>
          <cell r="V8738">
            <v>617800</v>
          </cell>
          <cell r="W8738">
            <v>24714.78260869567</v>
          </cell>
          <cell r="X8738">
            <v>642584.34782608738</v>
          </cell>
        </row>
        <row r="8739">
          <cell r="E8739" t="str">
            <v>37.3F00.1783</v>
          </cell>
          <cell r="F8739" t="str">
            <v>17. PHỤC HỒI CHỨC NĂNG</v>
          </cell>
          <cell r="G8739" t="str">
            <v>17.125</v>
          </cell>
          <cell r="H8739" t="str">
            <v>Đo áp lực bàng quang bằng cột thước nước</v>
          </cell>
          <cell r="I8739" t="str">
            <v>Đo áp lực bàng quang bằng cột thước nước</v>
          </cell>
          <cell r="J8739" t="str">
            <v>Đo áp lực bàng quang bằng cột thước nước</v>
          </cell>
          <cell r="K8739" t="str">
            <v>B</v>
          </cell>
          <cell r="L8739" t="str">
            <v>T3</v>
          </cell>
          <cell r="M8739">
            <v>1800</v>
          </cell>
          <cell r="N8739">
            <v>1800</v>
          </cell>
          <cell r="P8739" t="str">
            <v>Đo áp lực bàng quang bằng cột nước</v>
          </cell>
          <cell r="Q8739">
            <v>333000</v>
          </cell>
          <cell r="R8739">
            <v>219130.43478260899</v>
          </cell>
          <cell r="S8739">
            <v>552000</v>
          </cell>
          <cell r="T8739">
            <v>284869.5652173917</v>
          </cell>
          <cell r="U8739">
            <v>617869.5652173917</v>
          </cell>
          <cell r="V8739">
            <v>617800</v>
          </cell>
          <cell r="W8739">
            <v>24714.78260869567</v>
          </cell>
          <cell r="X8739">
            <v>642584.34782608738</v>
          </cell>
        </row>
        <row r="8740">
          <cell r="E8740" t="str">
            <v>37.3F00.1784</v>
          </cell>
          <cell r="F8740" t="str">
            <v>17. PHỤC HỒI CHỨC NĂNG</v>
          </cell>
          <cell r="G8740" t="str">
            <v>17.124</v>
          </cell>
          <cell r="H8740" t="str">
            <v>Đo áp lực bàng quang bằng máy niệu động học</v>
          </cell>
          <cell r="I8740" t="str">
            <v>Đo áp lực bàng quang bằng máy niệu động học</v>
          </cell>
          <cell r="J8740" t="str">
            <v>Đo áp lực bàng quang bằng máy niệu động học</v>
          </cell>
          <cell r="K8740" t="str">
            <v>B</v>
          </cell>
          <cell r="L8740" t="str">
            <v>T2</v>
          </cell>
          <cell r="M8740">
            <v>1801</v>
          </cell>
          <cell r="N8740">
            <v>1801</v>
          </cell>
          <cell r="P8740" t="str">
            <v>Đo áp lực bàng quang bằng máy niệu động học</v>
          </cell>
          <cell r="Q8740">
            <v>1827000</v>
          </cell>
          <cell r="R8740">
            <v>198782.60869565199</v>
          </cell>
          <cell r="S8740">
            <v>2025000</v>
          </cell>
          <cell r="T8740">
            <v>258417.39130434758</v>
          </cell>
          <cell r="U8740">
            <v>2085417.3913043477</v>
          </cell>
          <cell r="V8740">
            <v>2085400</v>
          </cell>
          <cell r="W8740">
            <v>83416.695652173905</v>
          </cell>
          <cell r="X8740">
            <v>2168834.0869565215</v>
          </cell>
        </row>
        <row r="8741">
          <cell r="E8741" t="str">
            <v>37.3F00.1785</v>
          </cell>
          <cell r="F8741" t="str">
            <v>17. PHỤC HỒI CHỨC NĂNG</v>
          </cell>
          <cell r="G8741" t="str">
            <v>17.129</v>
          </cell>
          <cell r="H8741" t="str">
            <v>Đo áp lực bàng quang ở người bệnh nhi</v>
          </cell>
          <cell r="I8741" t="str">
            <v>Đo áp lực bàng quang ở người bệnh nhi</v>
          </cell>
          <cell r="J8741" t="str">
            <v>Đo áp lực bàng quang ở người bệnh nhi</v>
          </cell>
          <cell r="K8741" t="str">
            <v>B</v>
          </cell>
          <cell r="M8741">
            <v>1802</v>
          </cell>
          <cell r="N8741">
            <v>1802</v>
          </cell>
          <cell r="P8741" t="str">
            <v>Đo áp lực bàng quang ở người bệnh nhi</v>
          </cell>
          <cell r="Q8741">
            <v>1756000</v>
          </cell>
          <cell r="R8741">
            <v>219130.43478260899</v>
          </cell>
          <cell r="S8741">
            <v>1975000</v>
          </cell>
          <cell r="T8741">
            <v>284869.5652173917</v>
          </cell>
          <cell r="U8741">
            <v>2040869.5652173916</v>
          </cell>
          <cell r="V8741">
            <v>2040800</v>
          </cell>
          <cell r="W8741">
            <v>81634.782608695663</v>
          </cell>
          <cell r="X8741">
            <v>2122504.3478260874</v>
          </cell>
        </row>
        <row r="8742">
          <cell r="E8742" t="str">
            <v>37.8D01.0292</v>
          </cell>
          <cell r="F8742" t="str">
            <v>01. HỒI SỨC CẤP CỨU VÀ CHỐNG ĐỘC</v>
          </cell>
          <cell r="G8742" t="str">
            <v>1.49</v>
          </cell>
          <cell r="H8742" t="str">
            <v xml:space="preserve">Tim phổi nhân tạo (ECMO) cấp cứu tại giường trong hỗ trợ suy tuần hoàn cấp </v>
          </cell>
          <cell r="I8742" t="str">
            <v>Tim phổi nhân tạo (ECMO) cấp cứu tại giường trong hỗ trợ suy tuần hoàn cấp [theo dõi]</v>
          </cell>
          <cell r="J8742" t="str">
            <v>Tim phổi nhân tạo (ECMO) cấp cứu tại giường trong hỗ trợ suy tuần hoàn cấp ≤ 8 giờ</v>
          </cell>
          <cell r="K8742" t="str">
            <v>A</v>
          </cell>
          <cell r="L8742" t="str">
            <v>PDB</v>
          </cell>
          <cell r="M8742">
            <v>301</v>
          </cell>
          <cell r="N8742">
            <v>301</v>
          </cell>
          <cell r="O8742" t="str">
            <v>Áp dụng thanh toán cho mỗi 8 giờ thực hiện.</v>
          </cell>
          <cell r="P8742" t="str">
            <v xml:space="preserve">Theo dõi, chạy tim phổi nhân tạo (ECMO) mỗi 8 giờ                                                                                                </v>
          </cell>
          <cell r="Q8742">
            <v>764000</v>
          </cell>
          <cell r="R8742">
            <v>640173.91304347804</v>
          </cell>
          <cell r="S8742">
            <v>1404000</v>
          </cell>
          <cell r="T8742">
            <v>832226.0869565215</v>
          </cell>
          <cell r="U8742">
            <v>1596226.0869565215</v>
          </cell>
          <cell r="V8742">
            <v>1596200</v>
          </cell>
          <cell r="W8742">
            <v>63849.043478260865</v>
          </cell>
          <cell r="X8742">
            <v>1660075.1304347822</v>
          </cell>
        </row>
        <row r="8743">
          <cell r="E8743" t="str">
            <v>37.1E01.1364</v>
          </cell>
          <cell r="F8743" t="str">
            <v>02. NỘI KHOA</v>
          </cell>
          <cell r="G8743" t="str">
            <v>2.622</v>
          </cell>
          <cell r="H8743" t="str">
            <v>Tìm tế bào Hargraves</v>
          </cell>
          <cell r="I8743" t="str">
            <v>Tìm tế bào Hargraves</v>
          </cell>
          <cell r="J8743" t="str">
            <v>Tìm tế bào Hargraves</v>
          </cell>
          <cell r="K8743" t="str">
            <v>C</v>
          </cell>
          <cell r="M8743">
            <v>1377</v>
          </cell>
          <cell r="N8743">
            <v>1377</v>
          </cell>
          <cell r="P8743" t="str">
            <v xml:space="preserve">Tìm tế bào Hargraves </v>
          </cell>
          <cell r="Q8743">
            <v>56000</v>
          </cell>
          <cell r="R8743">
            <v>10486.956521739099</v>
          </cell>
          <cell r="S8743">
            <v>66400</v>
          </cell>
          <cell r="T8743">
            <v>13633.043478260828</v>
          </cell>
          <cell r="U8743">
            <v>69633.043478260835</v>
          </cell>
          <cell r="V8743">
            <v>69600</v>
          </cell>
          <cell r="W8743">
            <v>2785.3217391304333</v>
          </cell>
          <cell r="X8743">
            <v>72418.365217391271</v>
          </cell>
        </row>
        <row r="8744">
          <cell r="E8744" t="str">
            <v>37.3F00.1787</v>
          </cell>
          <cell r="F8744" t="str">
            <v>02. NỘI KHOA</v>
          </cell>
          <cell r="G8744" t="str">
            <v>2.620</v>
          </cell>
          <cell r="H8744" t="str">
            <v>Đo biến đổi thể tích toàn thân - Body Plethysmography</v>
          </cell>
          <cell r="I8744" t="str">
            <v>Đo biến đổi thể tích toàn thân - Body Plethysmography</v>
          </cell>
          <cell r="J8744" t="str">
            <v>Đo biến đổi thể tích toàn thân - Body Plethysmography</v>
          </cell>
          <cell r="K8744" t="str">
            <v>B</v>
          </cell>
          <cell r="L8744" t="str">
            <v>T1</v>
          </cell>
          <cell r="M8744">
            <v>1804</v>
          </cell>
          <cell r="N8744">
            <v>1804</v>
          </cell>
          <cell r="P8744" t="str">
            <v>Đo biến đổi thể tích toàn thân - Body Plethysmography</v>
          </cell>
          <cell r="Q8744">
            <v>729000</v>
          </cell>
          <cell r="R8744">
            <v>153391.30434782599</v>
          </cell>
          <cell r="S8744">
            <v>882000</v>
          </cell>
          <cell r="T8744">
            <v>199408.69565217377</v>
          </cell>
          <cell r="U8744">
            <v>928408.69565217383</v>
          </cell>
          <cell r="V8744">
            <v>928400</v>
          </cell>
          <cell r="W8744">
            <v>37136.347826086952</v>
          </cell>
          <cell r="X8744">
            <v>965545.04347826075</v>
          </cell>
        </row>
        <row r="8745">
          <cell r="E8745" t="str">
            <v>37.3F00.1789</v>
          </cell>
          <cell r="F8745" t="str">
            <v>02. NỘI KHOA</v>
          </cell>
          <cell r="G8745" t="str">
            <v>2.619</v>
          </cell>
          <cell r="H8745" t="str">
            <v>Đo các thể tích phổi - Lung Volumes</v>
          </cell>
          <cell r="I8745" t="str">
            <v>Đo các thể tích phổi - Lung Volumes</v>
          </cell>
          <cell r="J8745" t="str">
            <v>Đo các thể tích phổi - Lung Volumes</v>
          </cell>
          <cell r="K8745" t="str">
            <v>B</v>
          </cell>
          <cell r="L8745" t="str">
            <v>T1</v>
          </cell>
          <cell r="M8745">
            <v>1806</v>
          </cell>
          <cell r="N8745">
            <v>1806</v>
          </cell>
          <cell r="P8745" t="str">
            <v>Đo các thể tích phổi - Lung Volumes</v>
          </cell>
          <cell r="Q8745">
            <v>2653000</v>
          </cell>
          <cell r="R8745">
            <v>189391.30434782599</v>
          </cell>
          <cell r="S8745">
            <v>2842000</v>
          </cell>
          <cell r="T8745">
            <v>246208.6956521738</v>
          </cell>
          <cell r="U8745">
            <v>2899208.6956521738</v>
          </cell>
          <cell r="V8745">
            <v>2899200</v>
          </cell>
          <cell r="W8745">
            <v>115968.34782608696</v>
          </cell>
          <cell r="X8745">
            <v>3015177.0434782607</v>
          </cell>
        </row>
        <row r="8746">
          <cell r="E8746" t="str">
            <v>37.3F00.1790</v>
          </cell>
          <cell r="F8746" t="str">
            <v>21. THĂM DÒ CHỨC NĂNG</v>
          </cell>
          <cell r="G8746" t="str">
            <v>21.4</v>
          </cell>
          <cell r="H8746" t="str">
            <v>Đo chỉ số ABI (chỉ số cổ chân/cánh tay)</v>
          </cell>
          <cell r="I8746" t="str">
            <v>Đo chỉ số ABI (chỉ số cổ chân/cánh tay)</v>
          </cell>
          <cell r="J8746" t="str">
            <v>Đo chỉ số ABI (chỉ số cổ chân/cánh tay)</v>
          </cell>
          <cell r="K8746" t="str">
            <v>D</v>
          </cell>
          <cell r="M8746">
            <v>1807</v>
          </cell>
          <cell r="N8746">
            <v>1807</v>
          </cell>
          <cell r="P8746" t="str">
            <v>Đo chỉ số ABI (Chỉ số cổ chân/cánh tay)</v>
          </cell>
          <cell r="Q8746">
            <v>50000</v>
          </cell>
          <cell r="R8746">
            <v>27860.869565217399</v>
          </cell>
          <cell r="S8746">
            <v>77800</v>
          </cell>
          <cell r="T8746">
            <v>36219.130434782623</v>
          </cell>
          <cell r="U8746">
            <v>86219.130434782623</v>
          </cell>
          <cell r="V8746">
            <v>86200</v>
          </cell>
          <cell r="W8746">
            <v>3448.7652173913048</v>
          </cell>
          <cell r="X8746">
            <v>89667.895652173931</v>
          </cell>
        </row>
        <row r="8747">
          <cell r="E8747" t="str">
            <v>37.3F00.1791</v>
          </cell>
          <cell r="F8747" t="str">
            <v>02. NỘI KHOA</v>
          </cell>
          <cell r="G8747" t="str">
            <v>2.24</v>
          </cell>
          <cell r="H8747" t="str">
            <v>Đo chức năng hô hấp</v>
          </cell>
          <cell r="I8747" t="str">
            <v>Đo chức năng hô hấp</v>
          </cell>
          <cell r="J8747" t="str">
            <v>Đo chức năng hô hấp</v>
          </cell>
          <cell r="K8747" t="str">
            <v>D</v>
          </cell>
          <cell r="M8747">
            <v>1808</v>
          </cell>
          <cell r="N8747">
            <v>1808</v>
          </cell>
          <cell r="P8747" t="str">
            <v>Đo chức năng hô hấp</v>
          </cell>
          <cell r="Q8747">
            <v>96494</v>
          </cell>
          <cell r="R8747">
            <v>36792</v>
          </cell>
          <cell r="S8747">
            <v>133000</v>
          </cell>
          <cell r="T8747">
            <v>47829.599999999999</v>
          </cell>
          <cell r="U8747">
            <v>144323.6</v>
          </cell>
          <cell r="V8747">
            <v>144300</v>
          </cell>
          <cell r="W8747">
            <v>5772.9440000000004</v>
          </cell>
          <cell r="X8747">
            <v>150096.54399999999</v>
          </cell>
        </row>
        <row r="8748">
          <cell r="E8748" t="str">
            <v>37.3F00.1791</v>
          </cell>
          <cell r="F8748" t="str">
            <v>03. NHI KHOA</v>
          </cell>
          <cell r="G8748" t="str">
            <v>3.88</v>
          </cell>
          <cell r="H8748" t="str">
            <v>Thăm dò chức năng hô hấp</v>
          </cell>
          <cell r="I8748" t="str">
            <v>Thăm dò chức năng hô hấp</v>
          </cell>
          <cell r="J8748" t="str">
            <v>Thăm dò chức năng hô hấp</v>
          </cell>
          <cell r="K8748" t="str">
            <v>C</v>
          </cell>
          <cell r="L8748" t="str">
            <v>T2</v>
          </cell>
          <cell r="M8748">
            <v>1808</v>
          </cell>
          <cell r="N8748">
            <v>1808</v>
          </cell>
          <cell r="P8748" t="str">
            <v>Đo chức năng hô hấp</v>
          </cell>
          <cell r="Q8748">
            <v>96494</v>
          </cell>
          <cell r="R8748">
            <v>36792</v>
          </cell>
          <cell r="S8748">
            <v>133000</v>
          </cell>
          <cell r="T8748">
            <v>47829.599999999999</v>
          </cell>
          <cell r="U8748">
            <v>144323.6</v>
          </cell>
          <cell r="V8748">
            <v>144300</v>
          </cell>
          <cell r="W8748">
            <v>5772.9440000000004</v>
          </cell>
          <cell r="X8748">
            <v>150096.54399999999</v>
          </cell>
        </row>
        <row r="8749">
          <cell r="E8749" t="str">
            <v>37.3F00.1792</v>
          </cell>
          <cell r="F8749" t="str">
            <v>02. NỘI KHOA</v>
          </cell>
          <cell r="G8749" t="str">
            <v>2.23</v>
          </cell>
          <cell r="H8749" t="str">
            <v>Đo đa ký giấc ngủ</v>
          </cell>
          <cell r="I8749" t="str">
            <v>Đo đa ký giấc ngủ</v>
          </cell>
          <cell r="J8749" t="str">
            <v>Đo đa ký giấc ngủ</v>
          </cell>
          <cell r="K8749" t="str">
            <v>A</v>
          </cell>
          <cell r="M8749">
            <v>1809</v>
          </cell>
          <cell r="N8749">
            <v>1809</v>
          </cell>
          <cell r="P8749" t="str">
            <v>Đo đa ký giấc ngủ</v>
          </cell>
          <cell r="Q8749">
            <v>2254000</v>
          </cell>
          <cell r="R8749">
            <v>68869.565217391297</v>
          </cell>
          <cell r="S8749">
            <v>2322000</v>
          </cell>
          <cell r="T8749">
            <v>89530.434782608689</v>
          </cell>
          <cell r="U8749">
            <v>2343530.4347826089</v>
          </cell>
          <cell r="V8749">
            <v>2343500</v>
          </cell>
          <cell r="W8749">
            <v>93741.217391304352</v>
          </cell>
          <cell r="X8749">
            <v>2437271.6521739131</v>
          </cell>
        </row>
        <row r="8750">
          <cell r="E8750" t="str">
            <v>37.3F00.1794</v>
          </cell>
          <cell r="F8750" t="str">
            <v>02. NỘI KHOA</v>
          </cell>
          <cell r="G8750" t="str">
            <v>2.612</v>
          </cell>
          <cell r="H8750" t="str">
            <v>Đo FeNO</v>
          </cell>
          <cell r="I8750" t="str">
            <v>Đo FeNO</v>
          </cell>
          <cell r="J8750" t="str">
            <v>Đo FeNO</v>
          </cell>
          <cell r="K8750" t="str">
            <v>B</v>
          </cell>
          <cell r="L8750" t="str">
            <v>T1</v>
          </cell>
          <cell r="M8750">
            <v>1810</v>
          </cell>
          <cell r="N8750">
            <v>1810</v>
          </cell>
          <cell r="P8750" t="str">
            <v>Đo FeNO</v>
          </cell>
          <cell r="Q8750">
            <v>325000</v>
          </cell>
          <cell r="R8750">
            <v>89217.391304347795</v>
          </cell>
          <cell r="S8750">
            <v>414000</v>
          </cell>
          <cell r="T8750">
            <v>115982.60869565213</v>
          </cell>
          <cell r="U8750">
            <v>440982.6086956521</v>
          </cell>
          <cell r="V8750">
            <v>440900</v>
          </cell>
          <cell r="W8750">
            <v>17639.304347826084</v>
          </cell>
          <cell r="X8750">
            <v>458621.91304347821</v>
          </cell>
        </row>
        <row r="8751">
          <cell r="E8751" t="str">
            <v>37.3F00.1795</v>
          </cell>
          <cell r="F8751" t="str">
            <v>02. NỘI KHOA</v>
          </cell>
          <cell r="G8751" t="str">
            <v>2.618</v>
          </cell>
          <cell r="H8751" t="str">
            <v>Đo khuếch tán phổi - Diffusion Capacity</v>
          </cell>
          <cell r="I8751" t="str">
            <v>Đo khuếch tán phổi - Diffusion Capacity</v>
          </cell>
          <cell r="J8751" t="str">
            <v>Đo khuếch tán phổi - Diffusion Capacity</v>
          </cell>
          <cell r="K8751" t="str">
            <v>B</v>
          </cell>
          <cell r="L8751" t="str">
            <v>T1</v>
          </cell>
          <cell r="M8751">
            <v>1811</v>
          </cell>
          <cell r="N8751">
            <v>1811</v>
          </cell>
          <cell r="P8751" t="str">
            <v>Đo khuếch tán phổi - Diffusion Capacity</v>
          </cell>
          <cell r="Q8751">
            <v>1218000</v>
          </cell>
          <cell r="R8751">
            <v>153391.30434782599</v>
          </cell>
          <cell r="S8751">
            <v>1371000</v>
          </cell>
          <cell r="T8751">
            <v>199408.69565217377</v>
          </cell>
          <cell r="U8751">
            <v>1417408.6956521738</v>
          </cell>
          <cell r="V8751">
            <v>1417400</v>
          </cell>
          <cell r="W8751">
            <v>56696.347826086952</v>
          </cell>
          <cell r="X8751">
            <v>1474105.0434782607</v>
          </cell>
        </row>
        <row r="8752">
          <cell r="E8752" t="str">
            <v>37.3F00.1796</v>
          </cell>
          <cell r="F8752" t="str">
            <v>02. NỘI KHOA</v>
          </cell>
          <cell r="G8752" t="str">
            <v>2.617</v>
          </cell>
          <cell r="H8752" t="str">
            <v>Đo áp suất tối đa hít vào/thở ra - MIP /MEP</v>
          </cell>
          <cell r="I8752" t="str">
            <v>Đo áp suất tối đa hít vào/thở ra - MIP /MEP</v>
          </cell>
          <cell r="J8752" t="str">
            <v>Đo áp suất tối đa hít vào/thở ra - MIP / MEP</v>
          </cell>
          <cell r="K8752" t="str">
            <v>B</v>
          </cell>
          <cell r="L8752" t="str">
            <v>T1</v>
          </cell>
          <cell r="M8752">
            <v>1812</v>
          </cell>
          <cell r="N8752">
            <v>1812</v>
          </cell>
          <cell r="P8752" t="str">
            <v xml:space="preserve">Đo phế dung kế - Spirometry (FVC, SVC, TLC)/dung tích sống gắng sức - FVC/dung tích sống chậm - SVC/ thông khí tự nguyện tối đa - MVV/áp suất tối đa hít vào/thở ra - MIP / MEP </v>
          </cell>
          <cell r="Q8752">
            <v>729000</v>
          </cell>
          <cell r="R8752">
            <v>59478.260869565202</v>
          </cell>
          <cell r="S8752">
            <v>788000</v>
          </cell>
          <cell r="T8752">
            <v>77321.739130434755</v>
          </cell>
          <cell r="U8752">
            <v>806321.73913043481</v>
          </cell>
          <cell r="V8752">
            <v>806300</v>
          </cell>
          <cell r="W8752">
            <v>32252.869565217392</v>
          </cell>
          <cell r="X8752">
            <v>838574.60869565222</v>
          </cell>
        </row>
        <row r="8753">
          <cell r="E8753" t="str">
            <v>37.3F00.1796</v>
          </cell>
          <cell r="F8753" t="str">
            <v>02. NỘI KHOA</v>
          </cell>
          <cell r="G8753" t="str">
            <v>2.614</v>
          </cell>
          <cell r="H8753" t="str">
            <v>Đo dung tích sống gắng sức - FVC</v>
          </cell>
          <cell r="I8753" t="str">
            <v>Đo dung tích sống gắng sức - FVC</v>
          </cell>
          <cell r="J8753" t="str">
            <v>Đo dung tích sống gắng sức - FVC</v>
          </cell>
          <cell r="K8753" t="str">
            <v>B</v>
          </cell>
          <cell r="L8753" t="str">
            <v>T3</v>
          </cell>
          <cell r="M8753">
            <v>1812</v>
          </cell>
          <cell r="N8753">
            <v>1812</v>
          </cell>
          <cell r="P8753" t="str">
            <v xml:space="preserve">Đo phế dung kế - Spirometry (FVC, SVC, TLC)/dung tích sống gắng sức - FVC/dung tích sống chậm - SVC/ thông khí tự nguyện tối đa - MVV/áp suất tối đa hít vào/thở ra - MIP / MEP </v>
          </cell>
          <cell r="Q8753">
            <v>729000</v>
          </cell>
          <cell r="R8753">
            <v>59478.260869565202</v>
          </cell>
          <cell r="S8753">
            <v>788000</v>
          </cell>
          <cell r="T8753">
            <v>77321.739130434755</v>
          </cell>
          <cell r="U8753">
            <v>806321.73913043481</v>
          </cell>
          <cell r="V8753">
            <v>806300</v>
          </cell>
          <cell r="W8753">
            <v>32252.869565217392</v>
          </cell>
          <cell r="X8753">
            <v>838574.60869565222</v>
          </cell>
        </row>
        <row r="8754">
          <cell r="E8754" t="str">
            <v>37.3F00.1796</v>
          </cell>
          <cell r="F8754" t="str">
            <v>02. NỘI KHOA</v>
          </cell>
          <cell r="G8754" t="str">
            <v>2.613</v>
          </cell>
          <cell r="H8754" t="str">
            <v>Đo phế dung kế - Spirometry (FVC, SVC, TLC)</v>
          </cell>
          <cell r="I8754" t="str">
            <v>Đo phế dung kế - Spirometry (FVC, SVC, TLC)</v>
          </cell>
          <cell r="J8754" t="str">
            <v>Đo phế dung kế - Spirometry (FVC, SVC, TLC)</v>
          </cell>
          <cell r="K8754" t="str">
            <v>B</v>
          </cell>
          <cell r="L8754" t="str">
            <v>T1</v>
          </cell>
          <cell r="M8754">
            <v>1812</v>
          </cell>
          <cell r="N8754">
            <v>1812</v>
          </cell>
          <cell r="P8754" t="str">
            <v xml:space="preserve">Đo phế dung kế - Spirometry (FVC, SVC, TLC)/dung tích sống gắng sức - FVC/dung tích sống chậm - SVC/ thông khí tự nguyện tối đa - MVV/áp suất tối đa hít vào/thở ra - MIP / MEP </v>
          </cell>
          <cell r="Q8754">
            <v>729000</v>
          </cell>
          <cell r="R8754">
            <v>59478.260869565202</v>
          </cell>
          <cell r="S8754">
            <v>788000</v>
          </cell>
          <cell r="T8754">
            <v>77321.739130434755</v>
          </cell>
          <cell r="U8754">
            <v>806321.73913043481</v>
          </cell>
          <cell r="V8754">
            <v>806300</v>
          </cell>
          <cell r="W8754">
            <v>32252.869565217392</v>
          </cell>
          <cell r="X8754">
            <v>838574.60869565222</v>
          </cell>
        </row>
        <row r="8755">
          <cell r="E8755" t="str">
            <v>37.3F00.1796</v>
          </cell>
          <cell r="F8755" t="str">
            <v>02. NỘI KHOA</v>
          </cell>
          <cell r="G8755" t="str">
            <v>2.616</v>
          </cell>
          <cell r="H8755" t="str">
            <v>Đo thông khí tự nguyện tối đa - MVV</v>
          </cell>
          <cell r="I8755" t="str">
            <v>Đo thông khí tự nguyện tối đa - MVV</v>
          </cell>
          <cell r="J8755" t="str">
            <v>Đo thông khí tự nguyện tối đa - MVV</v>
          </cell>
          <cell r="K8755" t="str">
            <v>B</v>
          </cell>
          <cell r="M8755">
            <v>1812</v>
          </cell>
          <cell r="N8755">
            <v>1812</v>
          </cell>
          <cell r="P8755" t="str">
            <v xml:space="preserve">Đo phế dung kế - Spirometry (FVC, SVC, TLC)/dung tích sống gắng sức - FVC/dung tích sống chậm - SVC/ thông khí tự nguyện tối đa - MVV/áp suất tối đa hít vào/thở ra - MIP / MEP </v>
          </cell>
          <cell r="Q8755">
            <v>729000</v>
          </cell>
          <cell r="R8755">
            <v>59478.260869565202</v>
          </cell>
          <cell r="S8755">
            <v>788000</v>
          </cell>
          <cell r="T8755">
            <v>77321.739130434755</v>
          </cell>
          <cell r="U8755">
            <v>806321.73913043481</v>
          </cell>
          <cell r="V8755">
            <v>806300</v>
          </cell>
          <cell r="W8755">
            <v>32252.869565217392</v>
          </cell>
          <cell r="X8755">
            <v>838574.60869565222</v>
          </cell>
        </row>
        <row r="8756">
          <cell r="E8756" t="str">
            <v>37.3F00.1797</v>
          </cell>
          <cell r="F8756" t="str">
            <v>21. THĂM DÒ CHỨC NĂNG</v>
          </cell>
          <cell r="G8756" t="str">
            <v>21.3</v>
          </cell>
          <cell r="H8756" t="str">
            <v>Đo vận tốc lan truyền sóng mạch</v>
          </cell>
          <cell r="I8756" t="str">
            <v>Đo vận tốc lan truyền sóng mạch</v>
          </cell>
          <cell r="J8756" t="str">
            <v>Đo vận tốc lan truyền sóng mạch</v>
          </cell>
          <cell r="K8756" t="str">
            <v>A</v>
          </cell>
          <cell r="L8756" t="str">
            <v>T3</v>
          </cell>
          <cell r="M8756">
            <v>1813</v>
          </cell>
          <cell r="N8756">
            <v>1813</v>
          </cell>
          <cell r="P8756" t="str">
            <v>Đo vận tốc lan truyền sóng mạch</v>
          </cell>
          <cell r="Q8756">
            <v>50000</v>
          </cell>
          <cell r="R8756">
            <v>27860.869565217399</v>
          </cell>
          <cell r="S8756">
            <v>77800</v>
          </cell>
          <cell r="T8756">
            <v>36219.130434782623</v>
          </cell>
          <cell r="U8756">
            <v>86219.130434782623</v>
          </cell>
          <cell r="V8756">
            <v>86200</v>
          </cell>
          <cell r="W8756">
            <v>3448.7652173913048</v>
          </cell>
          <cell r="X8756">
            <v>89667.895652173931</v>
          </cell>
        </row>
        <row r="8757">
          <cell r="E8757" t="str">
            <v>37.1E01.1364</v>
          </cell>
          <cell r="F8757" t="str">
            <v>22. HUYẾT HỌC TRUYỀN MÁU</v>
          </cell>
          <cell r="G8757" t="str">
            <v>22.144</v>
          </cell>
          <cell r="H8757" t="str">
            <v>Tìm tế bào Hargraves</v>
          </cell>
          <cell r="I8757" t="str">
            <v>Tìm tế bào Hargraves</v>
          </cell>
          <cell r="J8757" t="str">
            <v>Tìm tế bào Hargraves</v>
          </cell>
          <cell r="K8757" t="str">
            <v>C</v>
          </cell>
          <cell r="M8757">
            <v>1377</v>
          </cell>
          <cell r="N8757">
            <v>1377</v>
          </cell>
          <cell r="P8757" t="str">
            <v xml:space="preserve">Tìm tế bào Hargraves </v>
          </cell>
          <cell r="Q8757">
            <v>56000</v>
          </cell>
          <cell r="R8757">
            <v>10486.956521739099</v>
          </cell>
          <cell r="S8757">
            <v>66400</v>
          </cell>
          <cell r="T8757">
            <v>13633.043478260828</v>
          </cell>
          <cell r="U8757">
            <v>69633.043478260835</v>
          </cell>
          <cell r="V8757">
            <v>69600</v>
          </cell>
          <cell r="W8757">
            <v>2785.3217391304333</v>
          </cell>
          <cell r="X8757">
            <v>72418.365217391271</v>
          </cell>
        </row>
        <row r="8758">
          <cell r="E8758" t="str">
            <v>37.8D09.1035</v>
          </cell>
          <cell r="F8758" t="str">
            <v>03. NHI KHOA</v>
          </cell>
          <cell r="G8758" t="str">
            <v>3.1949</v>
          </cell>
          <cell r="H8758" t="str">
            <v>Trám bít hố rãnh bằng nhựa Sealant</v>
          </cell>
          <cell r="I8758" t="str">
            <v>Trám bít hố rãnh bằng nhựa Sealant</v>
          </cell>
          <cell r="J8758" t="str">
            <v>Trám bít hố rãnh bằng nhựa Sealant</v>
          </cell>
          <cell r="K8758" t="str">
            <v>C</v>
          </cell>
          <cell r="L8758" t="str">
            <v>T1</v>
          </cell>
          <cell r="M8758">
            <v>1046</v>
          </cell>
          <cell r="N8758">
            <v>1046</v>
          </cell>
          <cell r="P8758" t="str">
            <v>Trám bít hố rãnh</v>
          </cell>
          <cell r="Q8758">
            <v>154000</v>
          </cell>
          <cell r="R8758">
            <v>70434.782608695605</v>
          </cell>
          <cell r="S8758">
            <v>224000</v>
          </cell>
          <cell r="T8758">
            <v>91565.217391304293</v>
          </cell>
          <cell r="U8758">
            <v>245565.21739130429</v>
          </cell>
          <cell r="V8758">
            <v>245500</v>
          </cell>
          <cell r="W8758">
            <v>9822.6086956521722</v>
          </cell>
          <cell r="X8758">
            <v>255387.82608695645</v>
          </cell>
        </row>
        <row r="8759">
          <cell r="E8759" t="str">
            <v>37.3F00.1798</v>
          </cell>
          <cell r="F8759" t="str">
            <v>02. NỘI KHOA</v>
          </cell>
          <cell r="G8759" t="str">
            <v>2.111</v>
          </cell>
          <cell r="H8759" t="str">
            <v>Nghiệm pháp atropin</v>
          </cell>
          <cell r="I8759" t="str">
            <v>Nghiệm pháp atropin</v>
          </cell>
          <cell r="J8759" t="str">
            <v>Nghiệm pháp Atropin</v>
          </cell>
          <cell r="K8759" t="str">
            <v>C</v>
          </cell>
          <cell r="L8759" t="str">
            <v>T2</v>
          </cell>
          <cell r="M8759">
            <v>1814</v>
          </cell>
          <cell r="N8759">
            <v>1814</v>
          </cell>
          <cell r="P8759" t="str">
            <v>Holter điện tâm đồ/ huyết áp</v>
          </cell>
          <cell r="Q8759">
            <v>167000</v>
          </cell>
          <cell r="R8759">
            <v>37565.217391304403</v>
          </cell>
          <cell r="S8759">
            <v>204000</v>
          </cell>
          <cell r="T8759">
            <v>48834.782608695721</v>
          </cell>
          <cell r="U8759">
            <v>215834.78260869574</v>
          </cell>
          <cell r="V8759">
            <v>215800</v>
          </cell>
          <cell r="W8759">
            <v>8633.3913043478296</v>
          </cell>
          <cell r="X8759">
            <v>224468.17391304357</v>
          </cell>
        </row>
        <row r="8760">
          <cell r="E8760" t="str">
            <v>37.3F00.1798</v>
          </cell>
          <cell r="F8760" t="str">
            <v>02. NỘI KHOA</v>
          </cell>
          <cell r="G8760" t="str">
            <v>2.110</v>
          </cell>
          <cell r="H8760" t="str">
            <v>Nghiệm pháp bàn nghiêng</v>
          </cell>
          <cell r="I8760" t="str">
            <v>Nghiệm pháp bàn nghiêng</v>
          </cell>
          <cell r="J8760" t="str">
            <v>Nghiệm pháp bàn nghiêng</v>
          </cell>
          <cell r="K8760" t="str">
            <v>A</v>
          </cell>
          <cell r="L8760" t="str">
            <v>T2</v>
          </cell>
          <cell r="M8760">
            <v>1814</v>
          </cell>
          <cell r="N8760">
            <v>1814</v>
          </cell>
          <cell r="P8760" t="str">
            <v>Holter điện tâm đồ/ huyết áp</v>
          </cell>
          <cell r="Q8760">
            <v>167000</v>
          </cell>
          <cell r="R8760">
            <v>37565.217391304403</v>
          </cell>
          <cell r="S8760">
            <v>204000</v>
          </cell>
          <cell r="T8760">
            <v>48834.782608695721</v>
          </cell>
          <cell r="U8760">
            <v>215834.78260869574</v>
          </cell>
          <cell r="V8760">
            <v>215800</v>
          </cell>
          <cell r="W8760">
            <v>8633.3913043478296</v>
          </cell>
          <cell r="X8760">
            <v>224468.17391304357</v>
          </cell>
        </row>
        <row r="8761">
          <cell r="E8761" t="str">
            <v>37.3F00.1798</v>
          </cell>
          <cell r="F8761" t="str">
            <v>02. NỘI KHOA</v>
          </cell>
          <cell r="G8761" t="str">
            <v>2.451</v>
          </cell>
          <cell r="H8761" t="str">
            <v>Theo dõi điện tim bằng máy ghi biến cố (Event Recorder)</v>
          </cell>
          <cell r="I8761" t="str">
            <v>Theo dõi điện tim bằng máy ghi biến cố (Event Recorder)</v>
          </cell>
          <cell r="J8761" t="str">
            <v>Theo dõi điện tim bằng máy ghi biến cố (Event Recorder)</v>
          </cell>
          <cell r="K8761" t="str">
            <v>B</v>
          </cell>
          <cell r="L8761" t="str">
            <v>T1</v>
          </cell>
          <cell r="M8761">
            <v>1814</v>
          </cell>
          <cell r="N8761">
            <v>1814</v>
          </cell>
          <cell r="P8761" t="str">
            <v>Holter điện tâm đồ/ huyết áp</v>
          </cell>
          <cell r="Q8761">
            <v>167000</v>
          </cell>
          <cell r="R8761">
            <v>37565.217391304403</v>
          </cell>
          <cell r="S8761">
            <v>204000</v>
          </cell>
          <cell r="T8761">
            <v>48834.782608695721</v>
          </cell>
          <cell r="U8761">
            <v>215834.78260869574</v>
          </cell>
          <cell r="V8761">
            <v>215800</v>
          </cell>
          <cell r="W8761">
            <v>8633.3913043478296</v>
          </cell>
          <cell r="X8761">
            <v>224468.17391304357</v>
          </cell>
        </row>
        <row r="8762">
          <cell r="E8762" t="str">
            <v>37.3F00.1798</v>
          </cell>
          <cell r="F8762" t="str">
            <v>03. NHI KHOA</v>
          </cell>
          <cell r="G8762" t="str">
            <v>3.19</v>
          </cell>
          <cell r="H8762" t="str">
            <v xml:space="preserve">Theo dõi điện tim cấp cứu tại giường liên tục </v>
          </cell>
          <cell r="I8762" t="str">
            <v xml:space="preserve">Theo dõi điện tim cấp cứu tại giường liên tục </v>
          </cell>
          <cell r="J8762" t="str">
            <v>Theo dõi điện tim cấp cứu tại giường liên tục 24 giờ</v>
          </cell>
          <cell r="K8762" t="str">
            <v>B</v>
          </cell>
          <cell r="L8762" t="str">
            <v>T3</v>
          </cell>
          <cell r="M8762">
            <v>1814</v>
          </cell>
          <cell r="N8762">
            <v>1814</v>
          </cell>
          <cell r="P8762" t="str">
            <v>Holter điện tâm đồ/ huyết áp</v>
          </cell>
          <cell r="Q8762">
            <v>167000</v>
          </cell>
          <cell r="R8762">
            <v>37565.217391304403</v>
          </cell>
          <cell r="S8762">
            <v>204000</v>
          </cell>
          <cell r="T8762">
            <v>48834.782608695721</v>
          </cell>
          <cell r="U8762">
            <v>215834.78260869574</v>
          </cell>
          <cell r="V8762">
            <v>215800</v>
          </cell>
          <cell r="W8762">
            <v>8633.3913043478296</v>
          </cell>
          <cell r="X8762">
            <v>224468.17391304357</v>
          </cell>
        </row>
        <row r="8763">
          <cell r="E8763" t="str">
            <v>37.8D09.1035</v>
          </cell>
          <cell r="F8763" t="str">
            <v>16. RĂNG HÀM MẶT</v>
          </cell>
          <cell r="G8763" t="str">
            <v>16.225</v>
          </cell>
          <cell r="H8763" t="str">
            <v>Trám bít hố rãnh bằng nhựa Sealant</v>
          </cell>
          <cell r="I8763" t="str">
            <v>Trám bít hố rãnh bằng nhựa Sealant</v>
          </cell>
          <cell r="J8763" t="str">
            <v>Trám bít hố rãnh bằng nhựa Sealant</v>
          </cell>
          <cell r="K8763" t="str">
            <v>C</v>
          </cell>
          <cell r="L8763" t="str">
            <v>T1</v>
          </cell>
          <cell r="M8763">
            <v>1046</v>
          </cell>
          <cell r="N8763">
            <v>1046</v>
          </cell>
          <cell r="P8763" t="str">
            <v>Trám bít hố rãnh</v>
          </cell>
          <cell r="Q8763">
            <v>154000</v>
          </cell>
          <cell r="R8763">
            <v>70434.782608695605</v>
          </cell>
          <cell r="S8763">
            <v>224000</v>
          </cell>
          <cell r="T8763">
            <v>91565.217391304293</v>
          </cell>
          <cell r="U8763">
            <v>245565.21739130429</v>
          </cell>
          <cell r="V8763">
            <v>245500</v>
          </cell>
          <cell r="W8763">
            <v>9822.6086956521722</v>
          </cell>
          <cell r="X8763">
            <v>255387.82608695645</v>
          </cell>
        </row>
        <row r="8764">
          <cell r="E8764" t="str">
            <v>37.8D09.1035</v>
          </cell>
          <cell r="F8764" t="str">
            <v>03. NHI KHOA</v>
          </cell>
          <cell r="G8764" t="str">
            <v>3.1939</v>
          </cell>
          <cell r="H8764" t="str">
            <v>Trám bít hố rãnh với Composite hóa trùng hợp</v>
          </cell>
          <cell r="I8764" t="str">
            <v>Trám bít hố rãnh với Composite hóa trùng hợp</v>
          </cell>
          <cell r="J8764" t="str">
            <v>Trám bít hố rãnh với Composite hoá trùng hợp</v>
          </cell>
          <cell r="K8764" t="str">
            <v>C</v>
          </cell>
          <cell r="L8764" t="str">
            <v>T1</v>
          </cell>
          <cell r="M8764">
            <v>1046</v>
          </cell>
          <cell r="N8764">
            <v>1046</v>
          </cell>
          <cell r="P8764" t="str">
            <v>Trám bít hố rãnh</v>
          </cell>
          <cell r="Q8764">
            <v>154000</v>
          </cell>
          <cell r="R8764">
            <v>70434.782608695605</v>
          </cell>
          <cell r="S8764">
            <v>224000</v>
          </cell>
          <cell r="T8764">
            <v>91565.217391304293</v>
          </cell>
          <cell r="U8764">
            <v>245565.21739130429</v>
          </cell>
          <cell r="V8764">
            <v>245500</v>
          </cell>
          <cell r="W8764">
            <v>9822.6086956521722</v>
          </cell>
          <cell r="X8764">
            <v>255387.82608695645</v>
          </cell>
        </row>
        <row r="8765">
          <cell r="E8765" t="str">
            <v>37.8D09.1035</v>
          </cell>
          <cell r="F8765" t="str">
            <v>16. RĂNG HÀM MẶT</v>
          </cell>
          <cell r="G8765" t="str">
            <v>16.223</v>
          </cell>
          <cell r="H8765" t="str">
            <v>Trám bít hố rãnh với Composite hóa trùng hợp</v>
          </cell>
          <cell r="I8765" t="str">
            <v>Trám bít hố rãnh với Composite hóa trùng hợp</v>
          </cell>
          <cell r="J8765" t="str">
            <v>Trám bít hố rãnh với Composite hoá trùng hợp</v>
          </cell>
          <cell r="K8765" t="str">
            <v>C</v>
          </cell>
          <cell r="L8765" t="str">
            <v>T1</v>
          </cell>
          <cell r="M8765">
            <v>1046</v>
          </cell>
          <cell r="N8765">
            <v>1046</v>
          </cell>
          <cell r="P8765" t="str">
            <v>Trám bít hố rãnh</v>
          </cell>
          <cell r="Q8765">
            <v>154000</v>
          </cell>
          <cell r="R8765">
            <v>70434.782608695605</v>
          </cell>
          <cell r="S8765">
            <v>224000</v>
          </cell>
          <cell r="T8765">
            <v>91565.217391304293</v>
          </cell>
          <cell r="U8765">
            <v>245565.21739130429</v>
          </cell>
          <cell r="V8765">
            <v>245500</v>
          </cell>
          <cell r="W8765">
            <v>9822.6086956521722</v>
          </cell>
          <cell r="X8765">
            <v>255387.82608695645</v>
          </cell>
        </row>
        <row r="8766">
          <cell r="E8766" t="str">
            <v>37.8D09.1035</v>
          </cell>
          <cell r="F8766" t="str">
            <v>03. NHI KHOA</v>
          </cell>
          <cell r="G8766" t="str">
            <v>3.1940</v>
          </cell>
          <cell r="H8766" t="str">
            <v>Trám bít hố rãnh với Composite quang trùng hợp</v>
          </cell>
          <cell r="I8766" t="str">
            <v>Trám bít hố rãnh với Composite quang trùng hợp</v>
          </cell>
          <cell r="J8766" t="str">
            <v>Trám bít hố rãnh với Composite quang trùng hợp</v>
          </cell>
          <cell r="K8766" t="str">
            <v>C</v>
          </cell>
          <cell r="L8766" t="str">
            <v>T1</v>
          </cell>
          <cell r="M8766">
            <v>1046</v>
          </cell>
          <cell r="N8766">
            <v>1046</v>
          </cell>
          <cell r="P8766" t="str">
            <v>Trám bít hố rãnh</v>
          </cell>
          <cell r="Q8766">
            <v>154000</v>
          </cell>
          <cell r="R8766">
            <v>70434.782608695605</v>
          </cell>
          <cell r="S8766">
            <v>224000</v>
          </cell>
          <cell r="T8766">
            <v>91565.217391304293</v>
          </cell>
          <cell r="U8766">
            <v>245565.21739130429</v>
          </cell>
          <cell r="V8766">
            <v>245500</v>
          </cell>
          <cell r="W8766">
            <v>9822.6086956521722</v>
          </cell>
          <cell r="X8766">
            <v>255387.82608695645</v>
          </cell>
        </row>
        <row r="8767">
          <cell r="E8767" t="str">
            <v>37.3F00.1800</v>
          </cell>
          <cell r="F8767" t="str">
            <v>21. THĂM DÒ CHỨC NĂNG</v>
          </cell>
          <cell r="G8767" t="str">
            <v>21.106</v>
          </cell>
          <cell r="H8767" t="str">
            <v>Nghiệm pháp dung nạp glucose đường uống 2 mẫu có định lượng insulin kèm theo</v>
          </cell>
          <cell r="I8767" t="str">
            <v>Nghiệm pháp dung nạp glucose đường uống 2 mẫu có định lượng insulin kèm theo</v>
          </cell>
          <cell r="J8767" t="str">
            <v>Nghiệm pháp dung nạp Glucose đường uống 2 mẫu có định lượng Insulin kèm theo</v>
          </cell>
          <cell r="K8767" t="str">
            <v>B</v>
          </cell>
          <cell r="M8767">
            <v>1816</v>
          </cell>
          <cell r="N8767">
            <v>1816</v>
          </cell>
          <cell r="P8767" t="str">
            <v>Nghiệm pháp dung nạp glucose cho bệnh nhân thường</v>
          </cell>
          <cell r="Q8767">
            <v>120000</v>
          </cell>
          <cell r="R8767">
            <v>12521.7391304348</v>
          </cell>
          <cell r="S8767">
            <v>132000</v>
          </cell>
          <cell r="T8767">
            <v>16278.26086956524</v>
          </cell>
          <cell r="U8767">
            <v>136278.26086956525</v>
          </cell>
          <cell r="V8767">
            <v>136200</v>
          </cell>
          <cell r="W8767">
            <v>5451.1304347826099</v>
          </cell>
          <cell r="X8767">
            <v>141729.39130434787</v>
          </cell>
        </row>
        <row r="8768">
          <cell r="E8768" t="str">
            <v>37.3F00.1800</v>
          </cell>
          <cell r="F8768" t="str">
            <v>21. THĂM DÒ CHỨC NĂNG</v>
          </cell>
          <cell r="G8768" t="str">
            <v>21.122</v>
          </cell>
          <cell r="H8768" t="str">
            <v>Nghiệm pháp dung nạp glucose đường uống 2 mẫu không định lượng Insulin</v>
          </cell>
          <cell r="I8768" t="str">
            <v>Nghiệm pháp dung nạp glucose đường uống 2 mẫu không định lượng Insulin</v>
          </cell>
          <cell r="J8768" t="str">
            <v>Nghiệm pháp dung nạp glucose đường uống 2 mẫu không định lượng Insulin</v>
          </cell>
          <cell r="K8768" t="str">
            <v>C</v>
          </cell>
          <cell r="M8768">
            <v>1816</v>
          </cell>
          <cell r="N8768">
            <v>1816</v>
          </cell>
          <cell r="P8768" t="str">
            <v>Nghiệm pháp dung nạp glucose cho bệnh nhân thường</v>
          </cell>
          <cell r="Q8768">
            <v>120000</v>
          </cell>
          <cell r="R8768">
            <v>12521.7391304348</v>
          </cell>
          <cell r="S8768">
            <v>132000</v>
          </cell>
          <cell r="T8768">
            <v>16278.26086956524</v>
          </cell>
          <cell r="U8768">
            <v>136278.26086956525</v>
          </cell>
          <cell r="V8768">
            <v>136200</v>
          </cell>
          <cell r="W8768">
            <v>5451.1304347826099</v>
          </cell>
          <cell r="X8768">
            <v>141729.39130434787</v>
          </cell>
        </row>
        <row r="8769">
          <cell r="E8769" t="str">
            <v>37.3F00.1801</v>
          </cell>
          <cell r="F8769" t="str">
            <v>21. THĂM DÒ CHỨC NĂNG</v>
          </cell>
          <cell r="G8769" t="str">
            <v>21.121</v>
          </cell>
          <cell r="H8769" t="str">
            <v>Nghiệm pháp dung nạp glucose đường uống (100g glucose) 4 mẫu cho người bệnh thai nghén</v>
          </cell>
          <cell r="I8769" t="str">
            <v>Nghiệm pháp dung nạp glucose đường uống (100g glucose) 4 mẫu cho người bệnh thai nghén</v>
          </cell>
          <cell r="J8769" t="str">
            <v>Nghiệm pháp dung nạp glucose đường uống (i00g Glucose) 4 mẫu cho người bệnh thai nghén</v>
          </cell>
          <cell r="K8769" t="str">
            <v>B</v>
          </cell>
          <cell r="M8769">
            <v>1817</v>
          </cell>
          <cell r="N8769">
            <v>1817</v>
          </cell>
          <cell r="P8769" t="str">
            <v>Nghiệm pháp dung nạp glucose cho người bệnh thai nghén</v>
          </cell>
          <cell r="Q8769">
            <v>150000</v>
          </cell>
          <cell r="R8769">
            <v>12521.7391304348</v>
          </cell>
          <cell r="S8769">
            <v>162000</v>
          </cell>
          <cell r="T8769">
            <v>16278.26086956524</v>
          </cell>
          <cell r="U8769">
            <v>166278.26086956525</v>
          </cell>
          <cell r="V8769">
            <v>166200</v>
          </cell>
          <cell r="W8769">
            <v>6651.1304347826099</v>
          </cell>
          <cell r="X8769">
            <v>172929.39130434787</v>
          </cell>
        </row>
        <row r="8770">
          <cell r="E8770" t="str">
            <v>37.3F00.1801</v>
          </cell>
          <cell r="F8770" t="str">
            <v>21. THĂM DÒ CHỨC NĂNG</v>
          </cell>
          <cell r="G8770" t="str">
            <v>21.119</v>
          </cell>
          <cell r="H8770" t="str">
            <v>Nghiệm pháp dung nạp glucose đường uống (50g glucose) 2 mẫu cho người bệnh thai nghén</v>
          </cell>
          <cell r="I8770" t="str">
            <v>Nghiệm pháp dung nạp glucose đường uống (50g glucose) 2 mẫu cho người bệnh thai nghén</v>
          </cell>
          <cell r="J8770" t="str">
            <v>Nghiệm pháp dung nạp Glucose đường uống (50g Glucose) 2 mẫu cho người bệnh thai nghén</v>
          </cell>
          <cell r="K8770" t="str">
            <v>B</v>
          </cell>
          <cell r="M8770">
            <v>1817</v>
          </cell>
          <cell r="N8770">
            <v>1817</v>
          </cell>
          <cell r="P8770" t="str">
            <v>Nghiệm pháp dung nạp glucose cho người bệnh thai nghén</v>
          </cell>
          <cell r="Q8770">
            <v>150000</v>
          </cell>
          <cell r="R8770">
            <v>12521.7391304348</v>
          </cell>
          <cell r="S8770">
            <v>162000</v>
          </cell>
          <cell r="T8770">
            <v>16278.26086956524</v>
          </cell>
          <cell r="U8770">
            <v>166278.26086956525</v>
          </cell>
          <cell r="V8770">
            <v>166200</v>
          </cell>
          <cell r="W8770">
            <v>6651.1304347826099</v>
          </cell>
          <cell r="X8770">
            <v>172929.39130434787</v>
          </cell>
        </row>
        <row r="8771">
          <cell r="E8771" t="str">
            <v>37.3F00.1801</v>
          </cell>
          <cell r="F8771" t="str">
            <v>21. THĂM DÒ CHỨC NĂNG</v>
          </cell>
          <cell r="G8771" t="str">
            <v>21.120</v>
          </cell>
          <cell r="H8771" t="str">
            <v>Nghiệm pháp dung nạp glucose đường uống (75g glucose) 3 mẫu cho người bệnh thai nghén</v>
          </cell>
          <cell r="I8771" t="str">
            <v>Nghiệm pháp dung nạp glucose đường uống (75g glucose) 3 mẫu cho người bệnh thai nghén</v>
          </cell>
          <cell r="J8771" t="str">
            <v>Nghiệm pháp dung nạp glucose đường uống (75g Glucose) 3 mẫu cho người bệnh thai nghén</v>
          </cell>
          <cell r="K8771" t="str">
            <v>B</v>
          </cell>
          <cell r="M8771">
            <v>1817</v>
          </cell>
          <cell r="N8771">
            <v>1817</v>
          </cell>
          <cell r="P8771" t="str">
            <v>Nghiệm pháp dung nạp glucose cho người bệnh thai nghén</v>
          </cell>
          <cell r="Q8771">
            <v>150000</v>
          </cell>
          <cell r="R8771">
            <v>12521.7391304348</v>
          </cell>
          <cell r="S8771">
            <v>162000</v>
          </cell>
          <cell r="T8771">
            <v>16278.26086956524</v>
          </cell>
          <cell r="U8771">
            <v>166278.26086956525</v>
          </cell>
          <cell r="V8771">
            <v>166200</v>
          </cell>
          <cell r="W8771">
            <v>6651.1304347826099</v>
          </cell>
          <cell r="X8771">
            <v>172929.39130434787</v>
          </cell>
        </row>
        <row r="8772">
          <cell r="E8772" t="str">
            <v>37.3F00.1802</v>
          </cell>
          <cell r="F8772" t="str">
            <v>21. THĂM DÒ CHỨC NĂNG</v>
          </cell>
          <cell r="G8772" t="str">
            <v>21.110</v>
          </cell>
          <cell r="H8772" t="str">
            <v>Nghiệm pháp kích thích Synacthen chậm</v>
          </cell>
          <cell r="I8772" t="str">
            <v>Nghiệm pháp kích thích Synacthen chậm</v>
          </cell>
          <cell r="J8772" t="str">
            <v>Nghiệm pháp kích thích Synacthen chậm</v>
          </cell>
          <cell r="K8772" t="str">
            <v>B</v>
          </cell>
          <cell r="L8772" t="str">
            <v>T3</v>
          </cell>
          <cell r="M8772">
            <v>1818</v>
          </cell>
          <cell r="N8772">
            <v>1818</v>
          </cell>
          <cell r="P8772" t="str">
            <v>Nghiệm pháp kích Synacthen</v>
          </cell>
          <cell r="Q8772">
            <v>394000</v>
          </cell>
          <cell r="R8772">
            <v>26608.695652173901</v>
          </cell>
          <cell r="S8772">
            <v>420000</v>
          </cell>
          <cell r="T8772">
            <v>34591.304347826073</v>
          </cell>
          <cell r="U8772">
            <v>428591.30434782605</v>
          </cell>
          <cell r="V8772">
            <v>428500</v>
          </cell>
          <cell r="W8772">
            <v>17143.652173913044</v>
          </cell>
          <cell r="X8772">
            <v>445734.95652173908</v>
          </cell>
        </row>
        <row r="8773">
          <cell r="E8773" t="str">
            <v>37.3F00.1802</v>
          </cell>
          <cell r="F8773" t="str">
            <v>21. THĂM DÒ CHỨC NĂNG</v>
          </cell>
          <cell r="G8773" t="str">
            <v>21.109</v>
          </cell>
          <cell r="H8773" t="str">
            <v>Nghiệm pháp kích thích Synacthen nhanh</v>
          </cell>
          <cell r="I8773" t="str">
            <v>Nghiệm pháp kích thích Synacthen nhanh</v>
          </cell>
          <cell r="J8773" t="str">
            <v>Nghiệm pháp kích thích Synacthen nhanh</v>
          </cell>
          <cell r="K8773" t="str">
            <v>B</v>
          </cell>
          <cell r="L8773" t="str">
            <v>T3</v>
          </cell>
          <cell r="M8773">
            <v>1818</v>
          </cell>
          <cell r="N8773">
            <v>1818</v>
          </cell>
          <cell r="P8773" t="str">
            <v>Nghiệm pháp kích Synacthen</v>
          </cell>
          <cell r="Q8773">
            <v>394000</v>
          </cell>
          <cell r="R8773">
            <v>26608.695652173901</v>
          </cell>
          <cell r="S8773">
            <v>420000</v>
          </cell>
          <cell r="T8773">
            <v>34591.304347826073</v>
          </cell>
          <cell r="U8773">
            <v>428591.30434782605</v>
          </cell>
          <cell r="V8773">
            <v>428500</v>
          </cell>
          <cell r="W8773">
            <v>17143.652173913044</v>
          </cell>
          <cell r="X8773">
            <v>445734.95652173908</v>
          </cell>
        </row>
        <row r="8774">
          <cell r="E8774" t="str">
            <v>37.3F00.1803</v>
          </cell>
          <cell r="F8774" t="str">
            <v>21. THĂM DÒ CHỨC NĂNG</v>
          </cell>
          <cell r="G8774" t="str">
            <v>21.115</v>
          </cell>
          <cell r="H8774" t="str">
            <v>Nghiệm pháp nhịn uống</v>
          </cell>
          <cell r="I8774" t="str">
            <v>Nghiệm pháp nhịn uống</v>
          </cell>
          <cell r="J8774" t="str">
            <v>Nghiệm pháp nhịn uống</v>
          </cell>
          <cell r="K8774" t="str">
            <v>B</v>
          </cell>
          <cell r="L8774" t="str">
            <v>T3</v>
          </cell>
          <cell r="M8774">
            <v>1819</v>
          </cell>
          <cell r="N8774">
            <v>1819</v>
          </cell>
          <cell r="P8774" t="str">
            <v>Nghiệm pháp nhịn uống</v>
          </cell>
          <cell r="Q8774">
            <v>474000</v>
          </cell>
          <cell r="R8774">
            <v>167478.26086956501</v>
          </cell>
          <cell r="S8774">
            <v>641000</v>
          </cell>
          <cell r="T8774">
            <v>217721.73913043452</v>
          </cell>
          <cell r="U8774">
            <v>691721.73913043458</v>
          </cell>
          <cell r="V8774">
            <v>691700</v>
          </cell>
          <cell r="W8774">
            <v>27668.869565217385</v>
          </cell>
          <cell r="X8774">
            <v>719390.60869565199</v>
          </cell>
        </row>
        <row r="8775">
          <cell r="E8775" t="str">
            <v>37.3F00.1804</v>
          </cell>
          <cell r="F8775" t="str">
            <v>21. THĂM DÒ CHỨC NĂNG</v>
          </cell>
          <cell r="G8775" t="str">
            <v>21.113</v>
          </cell>
          <cell r="H8775" t="str">
            <v>Nghiệm pháp ức chế bằng Dexamethason liều cao qua đêm</v>
          </cell>
          <cell r="I8775" t="str">
            <v>Nghiệm pháp ức chế bằng Dexamethason liều cao qua đêm</v>
          </cell>
          <cell r="J8775" t="str">
            <v>Nghiệm pháp ức chế bằng Dexamethason liều cao qua đêm</v>
          </cell>
          <cell r="K8775" t="str">
            <v>B</v>
          </cell>
          <cell r="L8775" t="str">
            <v>T3</v>
          </cell>
          <cell r="M8775">
            <v>1820</v>
          </cell>
          <cell r="N8775">
            <v>1820</v>
          </cell>
          <cell r="P8775" t="str">
            <v>Nghiệm pháp ức chế bằng Dexamethason liều cao</v>
          </cell>
          <cell r="Q8775">
            <v>354000</v>
          </cell>
          <cell r="R8775">
            <v>82956.521739130403</v>
          </cell>
          <cell r="S8775">
            <v>436000</v>
          </cell>
          <cell r="T8775">
            <v>107843.47826086952</v>
          </cell>
          <cell r="U8775">
            <v>461843.47826086951</v>
          </cell>
          <cell r="V8775">
            <v>461800</v>
          </cell>
          <cell r="W8775">
            <v>18473.73913043478</v>
          </cell>
          <cell r="X8775">
            <v>480317.21739130426</v>
          </cell>
        </row>
        <row r="8776">
          <cell r="E8776" t="str">
            <v>37.3F00.1804</v>
          </cell>
          <cell r="F8776" t="str">
            <v>21. THĂM DÒ CHỨC NĂNG</v>
          </cell>
          <cell r="G8776" t="str">
            <v>21.114</v>
          </cell>
          <cell r="H8776" t="str">
            <v>Nghiệm pháp ức chế bằng Dexamethason liều cao trong 2 ngày</v>
          </cell>
          <cell r="I8776" t="str">
            <v>Nghiệm pháp ức chế bằng Dexamethason liều cao trong 2 ngày</v>
          </cell>
          <cell r="J8776" t="str">
            <v>Nghiệm pháp ức chế bằng Dexamethason liều cao trong 2 ngày</v>
          </cell>
          <cell r="K8776" t="str">
            <v>B</v>
          </cell>
          <cell r="L8776" t="str">
            <v>T3</v>
          </cell>
          <cell r="M8776">
            <v>1820</v>
          </cell>
          <cell r="N8776">
            <v>1820</v>
          </cell>
          <cell r="P8776" t="str">
            <v>Nghiệm pháp ức chế bằng Dexamethason liều cao</v>
          </cell>
          <cell r="Q8776">
            <v>354000</v>
          </cell>
          <cell r="R8776">
            <v>82956.521739130403</v>
          </cell>
          <cell r="S8776">
            <v>436000</v>
          </cell>
          <cell r="T8776">
            <v>107843.47826086952</v>
          </cell>
          <cell r="U8776">
            <v>461843.47826086951</v>
          </cell>
          <cell r="V8776">
            <v>461800</v>
          </cell>
          <cell r="W8776">
            <v>18473.73913043478</v>
          </cell>
          <cell r="X8776">
            <v>480317.21739130426</v>
          </cell>
        </row>
        <row r="8777">
          <cell r="E8777" t="str">
            <v>37.3F00.1805</v>
          </cell>
          <cell r="F8777" t="str">
            <v>21. THĂM DÒ CHỨC NĂNG</v>
          </cell>
          <cell r="G8777" t="str">
            <v>21.111</v>
          </cell>
          <cell r="H8777" t="str">
            <v>Nghiệm pháp ức chế bằng Dexamethason liều thấp qua đêm</v>
          </cell>
          <cell r="I8777" t="str">
            <v>Nghiệm pháp ức chế bằng Dexamethason liều thấp qua đêm</v>
          </cell>
          <cell r="J8777" t="str">
            <v>Nghiệm pháp ức chế bằng Dexamethason liều thấp qua đêm</v>
          </cell>
          <cell r="K8777" t="str">
            <v>B</v>
          </cell>
          <cell r="L8777" t="str">
            <v>T3</v>
          </cell>
          <cell r="M8777">
            <v>1821</v>
          </cell>
          <cell r="N8777">
            <v>1821</v>
          </cell>
          <cell r="P8777" t="str">
            <v>Nghiệm pháp ức chế bằng Dexamethason liều thấp</v>
          </cell>
          <cell r="Q8777">
            <v>194000</v>
          </cell>
          <cell r="R8777">
            <v>82956.521739130403</v>
          </cell>
          <cell r="S8777">
            <v>276000</v>
          </cell>
          <cell r="T8777">
            <v>107843.47826086952</v>
          </cell>
          <cell r="U8777">
            <v>301843.47826086951</v>
          </cell>
          <cell r="V8777">
            <v>301800</v>
          </cell>
          <cell r="W8777">
            <v>12073.73913043478</v>
          </cell>
          <cell r="X8777">
            <v>313917.21739130426</v>
          </cell>
        </row>
        <row r="8778">
          <cell r="E8778" t="str">
            <v>37.3F00.1805</v>
          </cell>
          <cell r="F8778" t="str">
            <v>21. THĂM DÒ CHỨC NĂNG</v>
          </cell>
          <cell r="G8778" t="str">
            <v>21.112</v>
          </cell>
          <cell r="H8778" t="str">
            <v>Nghiệm pháp ức chế bằng Dexamethason liều thấp trong 2 ngày</v>
          </cell>
          <cell r="I8778" t="str">
            <v>Nghiệm pháp ức chế bằng Dexamethason liều thấp trong 2 ngày</v>
          </cell>
          <cell r="J8778" t="str">
            <v>Nghiệm pháp ức chế bằng Dexamethason liều thấp trong 2 ngày</v>
          </cell>
          <cell r="K8778" t="str">
            <v>B</v>
          </cell>
          <cell r="L8778" t="str">
            <v>T3</v>
          </cell>
          <cell r="M8778">
            <v>1821</v>
          </cell>
          <cell r="N8778">
            <v>1821</v>
          </cell>
          <cell r="P8778" t="str">
            <v>Nghiệm pháp ức chế bằng Dexamethason liều thấp</v>
          </cell>
          <cell r="Q8778">
            <v>194000</v>
          </cell>
          <cell r="R8778">
            <v>82956.521739130403</v>
          </cell>
          <cell r="S8778">
            <v>276000</v>
          </cell>
          <cell r="T8778">
            <v>107843.47826086952</v>
          </cell>
          <cell r="U8778">
            <v>301843.47826086951</v>
          </cell>
          <cell r="V8778">
            <v>301800</v>
          </cell>
          <cell r="W8778">
            <v>12073.73913043478</v>
          </cell>
          <cell r="X8778">
            <v>313917.21739130426</v>
          </cell>
        </row>
        <row r="8779">
          <cell r="E8779" t="str">
            <v>37.3F00.1806</v>
          </cell>
          <cell r="F8779" t="str">
            <v>21. THĂM DÒ CHỨC NĂNG</v>
          </cell>
          <cell r="G8779" t="str">
            <v>21.125</v>
          </cell>
          <cell r="H8779" t="str">
            <v>Test dung nạp glucagon</v>
          </cell>
          <cell r="I8779" t="str">
            <v>Test dung nạp glucagon</v>
          </cell>
          <cell r="J8779" t="str">
            <v>Test dung nạp Glucagon</v>
          </cell>
          <cell r="K8779" t="str">
            <v>B</v>
          </cell>
          <cell r="M8779">
            <v>1822</v>
          </cell>
          <cell r="N8779">
            <v>1822</v>
          </cell>
          <cell r="P8779" t="str">
            <v xml:space="preserve">Test dung nạp Glucagon </v>
          </cell>
          <cell r="Q8779">
            <v>35000</v>
          </cell>
          <cell r="R8779">
            <v>3756.52173913043</v>
          </cell>
          <cell r="S8779">
            <v>38700</v>
          </cell>
          <cell r="T8779">
            <v>4883.4782608695587</v>
          </cell>
          <cell r="U8779">
            <v>39883.47826086956</v>
          </cell>
          <cell r="V8779">
            <v>39800</v>
          </cell>
          <cell r="W8779">
            <v>1595.3391304347824</v>
          </cell>
          <cell r="X8779">
            <v>41478.817391304343</v>
          </cell>
        </row>
        <row r="8780">
          <cell r="E8780" t="str">
            <v>37.3F00.1808</v>
          </cell>
          <cell r="F8780" t="str">
            <v>03. NHI KHOA</v>
          </cell>
          <cell r="G8780" t="str">
            <v>3.239</v>
          </cell>
          <cell r="H8780" t="str">
            <v>Trắc nghiệm tâm lý Raven</v>
          </cell>
          <cell r="I8780" t="str">
            <v>Trắc nghiệm tâm lý Raven</v>
          </cell>
          <cell r="J8780" t="str">
            <v>Trắc nghiệm tâm lý Raven</v>
          </cell>
          <cell r="K8780" t="str">
            <v>C</v>
          </cell>
          <cell r="M8780">
            <v>1824</v>
          </cell>
          <cell r="N8780">
            <v>1824</v>
          </cell>
          <cell r="P8780" t="str">
            <v>Test Raven/ Gille</v>
          </cell>
          <cell r="Q8780">
            <v>15000</v>
          </cell>
          <cell r="R8780">
            <v>12052.1739130435</v>
          </cell>
          <cell r="S8780">
            <v>27000</v>
          </cell>
          <cell r="T8780">
            <v>15667.826086956551</v>
          </cell>
          <cell r="U8780">
            <v>30667.826086956549</v>
          </cell>
          <cell r="V8780">
            <v>30600</v>
          </cell>
          <cell r="W8780">
            <v>1226.7130434782621</v>
          </cell>
          <cell r="X8780">
            <v>31894.539130434812</v>
          </cell>
        </row>
        <row r="8781">
          <cell r="E8781" t="str">
            <v>37.3F00.1808</v>
          </cell>
          <cell r="F8781" t="str">
            <v>6. TÂM THẦN</v>
          </cell>
          <cell r="G8781" t="str">
            <v>6.18</v>
          </cell>
          <cell r="H8781" t="str">
            <v>Trắc nghiệm RAVEN</v>
          </cell>
          <cell r="I8781" t="str">
            <v>Trắc nghiệm RAVEN</v>
          </cell>
          <cell r="J8781" t="str">
            <v>Trắc nghiệm RAVEN</v>
          </cell>
          <cell r="K8781" t="str">
            <v>B</v>
          </cell>
          <cell r="M8781">
            <v>1824</v>
          </cell>
          <cell r="N8781">
            <v>1824</v>
          </cell>
          <cell r="P8781" t="str">
            <v>Test Raven/ Gille</v>
          </cell>
          <cell r="Q8781">
            <v>15000</v>
          </cell>
          <cell r="R8781">
            <v>12052.1739130435</v>
          </cell>
          <cell r="S8781">
            <v>27000</v>
          </cell>
          <cell r="T8781">
            <v>15667.826086956551</v>
          </cell>
          <cell r="U8781">
            <v>30667.826086956549</v>
          </cell>
          <cell r="V8781">
            <v>30600</v>
          </cell>
          <cell r="W8781">
            <v>1226.7130434782621</v>
          </cell>
          <cell r="X8781">
            <v>31894.539130434812</v>
          </cell>
        </row>
        <row r="8782">
          <cell r="E8782" t="str">
            <v>37.3F00.1809</v>
          </cell>
          <cell r="F8782" t="str">
            <v>03. NHI KHOA</v>
          </cell>
          <cell r="G8782" t="str">
            <v>3.237</v>
          </cell>
          <cell r="H8782" t="str">
            <v>Trắc nghiệm tâm lý Beck</v>
          </cell>
          <cell r="I8782" t="str">
            <v>Trắc nghiệm tâm lý Beck</v>
          </cell>
          <cell r="J8782" t="str">
            <v>Trắc nghiệm tâm lý Beck</v>
          </cell>
          <cell r="K8782" t="str">
            <v>C</v>
          </cell>
          <cell r="M8782">
            <v>1825</v>
          </cell>
          <cell r="N8782">
            <v>1825</v>
          </cell>
          <cell r="P8782" t="str">
            <v>Test tâm lý BECK/ ZUNG</v>
          </cell>
          <cell r="Q8782">
            <v>10000</v>
          </cell>
          <cell r="R8782">
            <v>12052.1739130435</v>
          </cell>
          <cell r="S8782">
            <v>22000</v>
          </cell>
          <cell r="T8782">
            <v>15667.826086956551</v>
          </cell>
          <cell r="U8782">
            <v>25667.826086956549</v>
          </cell>
          <cell r="V8782">
            <v>25600</v>
          </cell>
          <cell r="W8782">
            <v>1026.7130434782621</v>
          </cell>
          <cell r="X8782">
            <v>26694.539130434812</v>
          </cell>
        </row>
        <row r="8783">
          <cell r="E8783" t="str">
            <v>37.3F00.1809</v>
          </cell>
          <cell r="F8783" t="str">
            <v>03. NHI KHOA</v>
          </cell>
          <cell r="G8783" t="str">
            <v>3.238</v>
          </cell>
          <cell r="H8783" t="str">
            <v>Trắc nghiệm tâm lý Zung</v>
          </cell>
          <cell r="I8783" t="str">
            <v>Trắc nghiệm tâm lý Zung</v>
          </cell>
          <cell r="J8783" t="str">
            <v>Trắc nghiệm tâm lý Zung</v>
          </cell>
          <cell r="K8783" t="str">
            <v>C</v>
          </cell>
          <cell r="M8783">
            <v>1825</v>
          </cell>
          <cell r="N8783">
            <v>1825</v>
          </cell>
          <cell r="P8783" t="str">
            <v>Test tâm lý BECK/ ZUNG</v>
          </cell>
          <cell r="Q8783">
            <v>10000</v>
          </cell>
          <cell r="R8783">
            <v>12052.1739130435</v>
          </cell>
          <cell r="S8783">
            <v>22000</v>
          </cell>
          <cell r="T8783">
            <v>15667.826086956551</v>
          </cell>
          <cell r="U8783">
            <v>25667.826086956549</v>
          </cell>
          <cell r="V8783">
            <v>25600</v>
          </cell>
          <cell r="W8783">
            <v>1026.7130434782621</v>
          </cell>
          <cell r="X8783">
            <v>26694.539130434812</v>
          </cell>
        </row>
        <row r="8784">
          <cell r="E8784" t="str">
            <v>37.3F00.1809</v>
          </cell>
          <cell r="F8784" t="str">
            <v>6. TÂM THẦN</v>
          </cell>
          <cell r="G8784" t="str">
            <v>6.33</v>
          </cell>
          <cell r="H8784" t="str">
            <v>Thang đánh giá bồn chồn bất an - BARNES</v>
          </cell>
          <cell r="I8784" t="str">
            <v>Thang đánh giá bồn chồn bất an - BARNES</v>
          </cell>
          <cell r="J8784" t="str">
            <v>Thang đánh giá bồn chồn bất an – BARNES</v>
          </cell>
          <cell r="K8784" t="str">
            <v>B</v>
          </cell>
          <cell r="M8784">
            <v>1825</v>
          </cell>
          <cell r="N8784">
            <v>1825</v>
          </cell>
          <cell r="P8784" t="str">
            <v>Test tâm lý BECK/ ZUNG</v>
          </cell>
          <cell r="Q8784">
            <v>10000</v>
          </cell>
          <cell r="R8784">
            <v>12052.1739130435</v>
          </cell>
          <cell r="S8784">
            <v>22000</v>
          </cell>
          <cell r="T8784">
            <v>15667.826086956551</v>
          </cell>
          <cell r="U8784">
            <v>25667.826086956549</v>
          </cell>
          <cell r="V8784">
            <v>25600</v>
          </cell>
          <cell r="W8784">
            <v>1026.7130434782621</v>
          </cell>
          <cell r="X8784">
            <v>26694.539130434812</v>
          </cell>
        </row>
        <row r="8785">
          <cell r="E8785" t="str">
            <v>37.3F00.1809</v>
          </cell>
          <cell r="F8785" t="str">
            <v>6. TÂM THẦN</v>
          </cell>
          <cell r="G8785" t="str">
            <v>6.10</v>
          </cell>
          <cell r="H8785" t="str">
            <v>Thang đánh giá lo âu - Hamilton</v>
          </cell>
          <cell r="I8785" t="str">
            <v>Thang đánh giá lo âu - Hamilton</v>
          </cell>
          <cell r="J8785" t="str">
            <v>Thang đánh giá lo âu - Hamilton</v>
          </cell>
          <cell r="K8785" t="str">
            <v>B</v>
          </cell>
          <cell r="M8785">
            <v>1825</v>
          </cell>
          <cell r="N8785">
            <v>1825</v>
          </cell>
          <cell r="P8785" t="str">
            <v>Test tâm lý BECK/ ZUNG</v>
          </cell>
          <cell r="Q8785">
            <v>10000</v>
          </cell>
          <cell r="R8785">
            <v>12052.1739130435</v>
          </cell>
          <cell r="S8785">
            <v>22000</v>
          </cell>
          <cell r="T8785">
            <v>15667.826086956551</v>
          </cell>
          <cell r="U8785">
            <v>25667.826086956549</v>
          </cell>
          <cell r="V8785">
            <v>25600</v>
          </cell>
          <cell r="W8785">
            <v>1026.7130434782621</v>
          </cell>
          <cell r="X8785">
            <v>26694.539130434812</v>
          </cell>
        </row>
        <row r="8786">
          <cell r="E8786" t="str">
            <v>37.3F00.1809</v>
          </cell>
          <cell r="F8786" t="str">
            <v>6. TÂM THẦN</v>
          </cell>
          <cell r="G8786" t="str">
            <v>6.9</v>
          </cell>
          <cell r="H8786" t="str">
            <v>Thang đánh giá lo âu - Zung</v>
          </cell>
          <cell r="I8786" t="str">
            <v>Thang đánh giá lo âu - Zung</v>
          </cell>
          <cell r="J8786" t="str">
            <v>Thang đánh giá lo âu - zung</v>
          </cell>
          <cell r="K8786" t="str">
            <v>B</v>
          </cell>
          <cell r="M8786">
            <v>1825</v>
          </cell>
          <cell r="N8786">
            <v>1825</v>
          </cell>
          <cell r="P8786" t="str">
            <v>Test tâm lý BECK/ ZUNG</v>
          </cell>
          <cell r="Q8786">
            <v>10000</v>
          </cell>
          <cell r="R8786">
            <v>12052.1739130435</v>
          </cell>
          <cell r="S8786">
            <v>22000</v>
          </cell>
          <cell r="T8786">
            <v>15667.826086956551</v>
          </cell>
          <cell r="U8786">
            <v>25667.826086956549</v>
          </cell>
          <cell r="V8786">
            <v>25600</v>
          </cell>
          <cell r="W8786">
            <v>1026.7130434782621</v>
          </cell>
          <cell r="X8786">
            <v>26694.539130434812</v>
          </cell>
        </row>
        <row r="8787">
          <cell r="E8787" t="str">
            <v>37.3F00.1809</v>
          </cell>
          <cell r="F8787" t="str">
            <v>6. TÂM THẦN</v>
          </cell>
          <cell r="G8787" t="str">
            <v>6.1</v>
          </cell>
          <cell r="H8787" t="str">
            <v>Thang đánh giá trầm cảm Beck (BDI)</v>
          </cell>
          <cell r="I8787" t="str">
            <v>Thang đánh giá trầm cảm Beck (BDI)</v>
          </cell>
          <cell r="J8787" t="str">
            <v>Thang đánh giá trầm cảm Beck (BDI)</v>
          </cell>
          <cell r="K8787" t="str">
            <v>B</v>
          </cell>
          <cell r="M8787">
            <v>1825</v>
          </cell>
          <cell r="N8787">
            <v>1825</v>
          </cell>
          <cell r="P8787" t="str">
            <v>Test tâm lý BECK/ ZUNG</v>
          </cell>
          <cell r="Q8787">
            <v>10000</v>
          </cell>
          <cell r="R8787">
            <v>12052.1739130435</v>
          </cell>
          <cell r="S8787">
            <v>22000</v>
          </cell>
          <cell r="T8787">
            <v>15667.826086956551</v>
          </cell>
          <cell r="U8787">
            <v>25667.826086956549</v>
          </cell>
          <cell r="V8787">
            <v>25600</v>
          </cell>
          <cell r="W8787">
            <v>1026.7130434782621</v>
          </cell>
          <cell r="X8787">
            <v>26694.539130434812</v>
          </cell>
        </row>
        <row r="8788">
          <cell r="E8788" t="str">
            <v>37.3F00.1809</v>
          </cell>
          <cell r="F8788" t="str">
            <v>6. TÂM THẦN</v>
          </cell>
          <cell r="G8788" t="str">
            <v>6.2</v>
          </cell>
          <cell r="H8788" t="str">
            <v>Thang đánh giá trầm cảm Hamilton</v>
          </cell>
          <cell r="I8788" t="str">
            <v>Thang đánh giá trầm cảm Hamilton</v>
          </cell>
          <cell r="J8788" t="str">
            <v>Thang đánh giá trầm cảm Hamilton</v>
          </cell>
          <cell r="K8788" t="str">
            <v>B</v>
          </cell>
          <cell r="M8788">
            <v>1825</v>
          </cell>
          <cell r="N8788">
            <v>1825</v>
          </cell>
          <cell r="P8788" t="str">
            <v>Test tâm lý BECK/ ZUNG</v>
          </cell>
          <cell r="Q8788">
            <v>10000</v>
          </cell>
          <cell r="R8788">
            <v>12052.1739130435</v>
          </cell>
          <cell r="S8788">
            <v>22000</v>
          </cell>
          <cell r="T8788">
            <v>15667.826086956551</v>
          </cell>
          <cell r="U8788">
            <v>25667.826086956549</v>
          </cell>
          <cell r="V8788">
            <v>25600</v>
          </cell>
          <cell r="W8788">
            <v>1026.7130434782621</v>
          </cell>
          <cell r="X8788">
            <v>26694.539130434812</v>
          </cell>
        </row>
        <row r="8789">
          <cell r="E8789" t="str">
            <v>37.3F00.1809</v>
          </cell>
          <cell r="F8789" t="str">
            <v>6. TÂM THẦN</v>
          </cell>
          <cell r="G8789" t="str">
            <v>6.32</v>
          </cell>
          <cell r="H8789" t="str">
            <v>Thang đánh giá vận động bất thường (AIMS)</v>
          </cell>
          <cell r="I8789" t="str">
            <v>Thang đánh giá vận động bất thường (AIMS)</v>
          </cell>
          <cell r="J8789" t="str">
            <v>Thang đánh giá vận động bất thường (AIMS)</v>
          </cell>
          <cell r="K8789" t="str">
            <v>B</v>
          </cell>
          <cell r="M8789">
            <v>1825</v>
          </cell>
          <cell r="N8789">
            <v>1825</v>
          </cell>
          <cell r="P8789" t="str">
            <v>Test tâm lý BECK/ ZUNG</v>
          </cell>
          <cell r="Q8789">
            <v>10000</v>
          </cell>
          <cell r="R8789">
            <v>12052.1739130435</v>
          </cell>
          <cell r="S8789">
            <v>22000</v>
          </cell>
          <cell r="T8789">
            <v>15667.826086956551</v>
          </cell>
          <cell r="U8789">
            <v>25667.826086956549</v>
          </cell>
          <cell r="V8789">
            <v>25600</v>
          </cell>
          <cell r="W8789">
            <v>1026.7130434782621</v>
          </cell>
          <cell r="X8789">
            <v>26694.539130434812</v>
          </cell>
        </row>
        <row r="8790">
          <cell r="E8790" t="str">
            <v>37.3F00.1809</v>
          </cell>
          <cell r="F8790" t="str">
            <v>6. TÂM THẦN</v>
          </cell>
          <cell r="G8790" t="str">
            <v>6.34</v>
          </cell>
          <cell r="H8790" t="str">
            <v>Thang điểm thiếu máu cục bộ Hachinski</v>
          </cell>
          <cell r="I8790" t="str">
            <v>Thang điểm thiếu máu cục bộ Hachinski</v>
          </cell>
          <cell r="J8790" t="str">
            <v>Thang điểm thiếu máu cục bộ Hachinski</v>
          </cell>
          <cell r="K8790" t="str">
            <v>B</v>
          </cell>
          <cell r="M8790">
            <v>1825</v>
          </cell>
          <cell r="N8790">
            <v>1825</v>
          </cell>
          <cell r="P8790" t="str">
            <v>Test tâm lý BECK/ ZUNG</v>
          </cell>
          <cell r="Q8790">
            <v>10000</v>
          </cell>
          <cell r="R8790">
            <v>12052.1739130435</v>
          </cell>
          <cell r="S8790">
            <v>22000</v>
          </cell>
          <cell r="T8790">
            <v>15667.826086956551</v>
          </cell>
          <cell r="U8790">
            <v>25667.826086956549</v>
          </cell>
          <cell r="V8790">
            <v>25600</v>
          </cell>
          <cell r="W8790">
            <v>1026.7130434782621</v>
          </cell>
          <cell r="X8790">
            <v>26694.539130434812</v>
          </cell>
        </row>
        <row r="8791">
          <cell r="E8791" t="str">
            <v>37.3F00.1809</v>
          </cell>
          <cell r="F8791" t="str">
            <v>6. TÂM THẦN</v>
          </cell>
          <cell r="G8791" t="str">
            <v>6.86</v>
          </cell>
          <cell r="H8791" t="str">
            <v>Thang VANDERBILT</v>
          </cell>
          <cell r="I8791" t="str">
            <v>Thang VANDERBILT</v>
          </cell>
          <cell r="J8791" t="str">
            <v>Thang VANDERBILT</v>
          </cell>
          <cell r="K8791" t="str">
            <v>B</v>
          </cell>
          <cell r="M8791">
            <v>1825</v>
          </cell>
          <cell r="N8791">
            <v>1825</v>
          </cell>
          <cell r="P8791" t="str">
            <v>Test tâm lý BECK/ ZUNG</v>
          </cell>
          <cell r="Q8791">
            <v>10000</v>
          </cell>
          <cell r="R8791">
            <v>12052.1739130435</v>
          </cell>
          <cell r="S8791">
            <v>22000</v>
          </cell>
          <cell r="T8791">
            <v>15667.826086956551</v>
          </cell>
          <cell r="U8791">
            <v>25667.826086956549</v>
          </cell>
          <cell r="V8791">
            <v>25600</v>
          </cell>
          <cell r="W8791">
            <v>1026.7130434782621</v>
          </cell>
          <cell r="X8791">
            <v>26694.539130434812</v>
          </cell>
        </row>
        <row r="8792">
          <cell r="E8792" t="str">
            <v>37.3F00.1809</v>
          </cell>
          <cell r="F8792" t="str">
            <v>6. TÂM THẦN</v>
          </cell>
          <cell r="G8792" t="str">
            <v>6.31</v>
          </cell>
          <cell r="H8792" t="str">
            <v>Trắc nghiệm rối loạn giấc ngủ (PSQI)</v>
          </cell>
          <cell r="I8792" t="str">
            <v>Trắc nghiệm rối loạn giấc ngủ (PSQI)</v>
          </cell>
          <cell r="J8792" t="str">
            <v>Trắc nghiệm rối loạn giấc ngủ (PSQI)</v>
          </cell>
          <cell r="K8792" t="str">
            <v>B</v>
          </cell>
          <cell r="M8792">
            <v>1825</v>
          </cell>
          <cell r="N8792">
            <v>1825</v>
          </cell>
          <cell r="P8792" t="str">
            <v>Test tâm lý BECK/ ZUNG</v>
          </cell>
          <cell r="Q8792">
            <v>10000</v>
          </cell>
          <cell r="R8792">
            <v>12052.1739130435</v>
          </cell>
          <cell r="S8792">
            <v>22000</v>
          </cell>
          <cell r="T8792">
            <v>15667.826086956551</v>
          </cell>
          <cell r="U8792">
            <v>25667.826086956549</v>
          </cell>
          <cell r="V8792">
            <v>25600</v>
          </cell>
          <cell r="W8792">
            <v>1026.7130434782621</v>
          </cell>
          <cell r="X8792">
            <v>26694.539130434812</v>
          </cell>
        </row>
        <row r="8793">
          <cell r="E8793" t="str">
            <v>37.3F00.1810</v>
          </cell>
          <cell r="F8793" t="str">
            <v>6. TÂM THẦN</v>
          </cell>
          <cell r="G8793" t="str">
            <v>6.30</v>
          </cell>
          <cell r="H8793" t="str">
            <v>Bảng nghiệm kê nhân cách hướng nội hướng ngoại (EPI)</v>
          </cell>
          <cell r="I8793" t="str">
            <v>Bảng nghiệm kê nhân cách hướng nội hướng ngoại (EPI)</v>
          </cell>
          <cell r="J8793" t="str">
            <v>Bảng nghiệm kê nhân cách hướng nội hướng ngoại (EPI)</v>
          </cell>
          <cell r="K8793" t="str">
            <v>B</v>
          </cell>
          <cell r="M8793">
            <v>1826</v>
          </cell>
          <cell r="N8793">
            <v>1826</v>
          </cell>
          <cell r="P8793" t="str">
            <v>Test tâm lý MMPI/ WAIS/ WICS</v>
          </cell>
          <cell r="Q8793">
            <v>20000</v>
          </cell>
          <cell r="R8793">
            <v>12052.1739130435</v>
          </cell>
          <cell r="S8793">
            <v>32000</v>
          </cell>
          <cell r="T8793">
            <v>15667.826086956551</v>
          </cell>
          <cell r="U8793">
            <v>35667.826086956549</v>
          </cell>
          <cell r="V8793">
            <v>35600</v>
          </cell>
          <cell r="W8793">
            <v>1426.7130434782621</v>
          </cell>
          <cell r="X8793">
            <v>37094.539130434809</v>
          </cell>
        </row>
        <row r="8794">
          <cell r="E8794" t="str">
            <v>37.3F00.1810</v>
          </cell>
          <cell r="F8794" t="str">
            <v>6. TÂM THẦN</v>
          </cell>
          <cell r="G8794" t="str">
            <v>6.27</v>
          </cell>
          <cell r="H8794" t="str">
            <v>Thang đánh giá nhân cách (CAT)</v>
          </cell>
          <cell r="I8794" t="str">
            <v>Thang đánh giá nhân cách (CAT)</v>
          </cell>
          <cell r="J8794" t="str">
            <v>Thang đánh giá nhân cách (CAT)</v>
          </cell>
          <cell r="K8794" t="str">
            <v>B</v>
          </cell>
          <cell r="M8794">
            <v>1826</v>
          </cell>
          <cell r="N8794">
            <v>1826</v>
          </cell>
          <cell r="P8794" t="str">
            <v>Test tâm lý MMPI/ WAIS/ WICS</v>
          </cell>
          <cell r="Q8794">
            <v>20000</v>
          </cell>
          <cell r="R8794">
            <v>12052.1739130435</v>
          </cell>
          <cell r="S8794">
            <v>32000</v>
          </cell>
          <cell r="T8794">
            <v>15667.826086956551</v>
          </cell>
          <cell r="U8794">
            <v>35667.826086956549</v>
          </cell>
          <cell r="V8794">
            <v>35600</v>
          </cell>
          <cell r="W8794">
            <v>1426.7130434782621</v>
          </cell>
          <cell r="X8794">
            <v>37094.539130434809</v>
          </cell>
        </row>
        <row r="8795">
          <cell r="E8795" t="str">
            <v>37.3F00.1810</v>
          </cell>
          <cell r="F8795" t="str">
            <v>6. TÂM THẦN</v>
          </cell>
          <cell r="G8795" t="str">
            <v>6.26</v>
          </cell>
          <cell r="H8795" t="str">
            <v>Thang đánh giá nhân cách (MMPI)</v>
          </cell>
          <cell r="I8795" t="str">
            <v>Thang đánh giá nhân cách (MMPI)</v>
          </cell>
          <cell r="J8795" t="str">
            <v>Thang đánh giá nhân cách (MMPI)</v>
          </cell>
          <cell r="K8795" t="str">
            <v>B</v>
          </cell>
          <cell r="M8795">
            <v>1826</v>
          </cell>
          <cell r="N8795">
            <v>1826</v>
          </cell>
          <cell r="P8795" t="str">
            <v>Test tâm lý MMPI/ WAIS/ WICS</v>
          </cell>
          <cell r="Q8795">
            <v>20000</v>
          </cell>
          <cell r="R8795">
            <v>12052.1739130435</v>
          </cell>
          <cell r="S8795">
            <v>32000</v>
          </cell>
          <cell r="T8795">
            <v>15667.826086956551</v>
          </cell>
          <cell r="U8795">
            <v>35667.826086956549</v>
          </cell>
          <cell r="V8795">
            <v>35600</v>
          </cell>
          <cell r="W8795">
            <v>1426.7130434782621</v>
          </cell>
          <cell r="X8795">
            <v>37094.539130434809</v>
          </cell>
        </row>
        <row r="8796">
          <cell r="E8796" t="str">
            <v>37.3F00.1810</v>
          </cell>
          <cell r="F8796" t="str">
            <v>6. TÂM THẦN</v>
          </cell>
          <cell r="G8796" t="str">
            <v>6.28</v>
          </cell>
          <cell r="H8796" t="str">
            <v>Thang đánh giá nhân cách (TAT)</v>
          </cell>
          <cell r="I8796" t="str">
            <v>Thang đánh giá nhân cách (TAT)</v>
          </cell>
          <cell r="J8796" t="str">
            <v>Thang đánh giá nhân cách (TAT)</v>
          </cell>
          <cell r="K8796" t="str">
            <v>B</v>
          </cell>
          <cell r="M8796">
            <v>1826</v>
          </cell>
          <cell r="N8796">
            <v>1826</v>
          </cell>
          <cell r="P8796" t="str">
            <v>Test tâm lý MMPI/ WAIS/ WICS</v>
          </cell>
          <cell r="Q8796">
            <v>20000</v>
          </cell>
          <cell r="R8796">
            <v>12052.1739130435</v>
          </cell>
          <cell r="S8796">
            <v>32000</v>
          </cell>
          <cell r="T8796">
            <v>15667.826086956551</v>
          </cell>
          <cell r="U8796">
            <v>35667.826086956549</v>
          </cell>
          <cell r="V8796">
            <v>35600</v>
          </cell>
          <cell r="W8796">
            <v>1426.7130434782621</v>
          </cell>
          <cell r="X8796">
            <v>37094.539130434809</v>
          </cell>
        </row>
        <row r="8797">
          <cell r="E8797" t="str">
            <v>37.3F00.1810</v>
          </cell>
          <cell r="F8797" t="str">
            <v>6. TÂM THẦN</v>
          </cell>
          <cell r="G8797" t="str">
            <v>6.29</v>
          </cell>
          <cell r="H8797" t="str">
            <v>Thang đánh giá nhân cách catell</v>
          </cell>
          <cell r="I8797" t="str">
            <v>Thang đánh giá nhân cách catell</v>
          </cell>
          <cell r="J8797" t="str">
            <v>Thang đánh giá nhân cách catell</v>
          </cell>
          <cell r="K8797" t="str">
            <v>B</v>
          </cell>
          <cell r="M8797">
            <v>1826</v>
          </cell>
          <cell r="N8797">
            <v>1826</v>
          </cell>
          <cell r="P8797" t="str">
            <v>Test tâm lý MMPI/ WAIS/ WICS</v>
          </cell>
          <cell r="Q8797">
            <v>20000</v>
          </cell>
          <cell r="R8797">
            <v>12052.1739130435</v>
          </cell>
          <cell r="S8797">
            <v>32000</v>
          </cell>
          <cell r="T8797">
            <v>15667.826086956551</v>
          </cell>
          <cell r="U8797">
            <v>35667.826086956549</v>
          </cell>
          <cell r="V8797">
            <v>35600</v>
          </cell>
          <cell r="W8797">
            <v>1426.7130434782621</v>
          </cell>
          <cell r="X8797">
            <v>37094.539130434809</v>
          </cell>
        </row>
        <row r="8798">
          <cell r="E8798" t="str">
            <v>37.3F00.1810</v>
          </cell>
          <cell r="F8798" t="str">
            <v>6. TÂM THẦN</v>
          </cell>
          <cell r="G8798" t="str">
            <v>6.25</v>
          </cell>
          <cell r="H8798" t="str">
            <v>Thang đánh giá nhân cách Roschach</v>
          </cell>
          <cell r="I8798" t="str">
            <v>Thang đánh giá nhân cách Roschach</v>
          </cell>
          <cell r="J8798" t="str">
            <v>Thang đánh giá nhân cách Roschach</v>
          </cell>
          <cell r="K8798" t="str">
            <v>B</v>
          </cell>
          <cell r="M8798">
            <v>1826</v>
          </cell>
          <cell r="N8798">
            <v>1826</v>
          </cell>
          <cell r="P8798" t="str">
            <v>Test tâm lý MMPI/ WAIS/ WICS</v>
          </cell>
          <cell r="Q8798">
            <v>20000</v>
          </cell>
          <cell r="R8798">
            <v>12052.1739130435</v>
          </cell>
          <cell r="S8798">
            <v>32000</v>
          </cell>
          <cell r="T8798">
            <v>15667.826086956551</v>
          </cell>
          <cell r="U8798">
            <v>35667.826086956549</v>
          </cell>
          <cell r="V8798">
            <v>35600</v>
          </cell>
          <cell r="W8798">
            <v>1426.7130434782621</v>
          </cell>
          <cell r="X8798">
            <v>37094.539130434809</v>
          </cell>
        </row>
        <row r="8799">
          <cell r="E8799" t="str">
            <v>37.3F00.1813</v>
          </cell>
          <cell r="F8799" t="str">
            <v>6. TÂM THẦN</v>
          </cell>
          <cell r="G8799" t="str">
            <v>6.15</v>
          </cell>
          <cell r="H8799" t="str">
            <v>Thang đánh giá ấn tượng lâm sàng chung (CGI-S)</v>
          </cell>
          <cell r="I8799" t="str">
            <v>Thang đánh giá ấn tượng lâm sàng chung (CGI-S)</v>
          </cell>
          <cell r="J8799" t="str">
            <v>Thang đánh giá ấn tượng lâm sàng chung (CGI-S)</v>
          </cell>
          <cell r="K8799" t="str">
            <v>B</v>
          </cell>
          <cell r="M8799">
            <v>1829</v>
          </cell>
          <cell r="N8799">
            <v>1829</v>
          </cell>
          <cell r="P8799" t="str">
            <v>Test trắc nghiệm tâm lý</v>
          </cell>
          <cell r="Q8799">
            <v>20000</v>
          </cell>
          <cell r="R8799">
            <v>12052.1739130435</v>
          </cell>
          <cell r="S8799">
            <v>32000</v>
          </cell>
          <cell r="T8799">
            <v>15667.826086956551</v>
          </cell>
          <cell r="U8799">
            <v>35667.826086956549</v>
          </cell>
          <cell r="V8799">
            <v>35600</v>
          </cell>
          <cell r="W8799">
            <v>1426.7130434782621</v>
          </cell>
          <cell r="X8799">
            <v>37094.539130434809</v>
          </cell>
        </row>
        <row r="8800">
          <cell r="E8800" t="str">
            <v>37.3F00.1813</v>
          </cell>
          <cell r="F8800" t="str">
            <v>6. TÂM THẦN</v>
          </cell>
          <cell r="G8800" t="str">
            <v>6.8</v>
          </cell>
          <cell r="H8800" t="str">
            <v>Thang đánh giá hưng cảm Young</v>
          </cell>
          <cell r="I8800" t="str">
            <v>Thang đánh giá hưng cảm Young</v>
          </cell>
          <cell r="J8800" t="str">
            <v>Thang đánh giá hưng cảm Young</v>
          </cell>
          <cell r="K8800" t="str">
            <v>B</v>
          </cell>
          <cell r="M8800">
            <v>1829</v>
          </cell>
          <cell r="N8800">
            <v>1829</v>
          </cell>
          <cell r="P8800" t="str">
            <v>Test trắc nghiệm tâm lý</v>
          </cell>
          <cell r="Q8800">
            <v>20000</v>
          </cell>
          <cell r="R8800">
            <v>12052.1739130435</v>
          </cell>
          <cell r="S8800">
            <v>32000</v>
          </cell>
          <cell r="T8800">
            <v>15667.826086956551</v>
          </cell>
          <cell r="U8800">
            <v>35667.826086956549</v>
          </cell>
          <cell r="V8800">
            <v>35600</v>
          </cell>
          <cell r="W8800">
            <v>1426.7130434782621</v>
          </cell>
          <cell r="X8800">
            <v>37094.539130434809</v>
          </cell>
        </row>
        <row r="8801">
          <cell r="E8801" t="str">
            <v>37.3F00.1813</v>
          </cell>
          <cell r="F8801" t="str">
            <v>6. TÂM THẦN</v>
          </cell>
          <cell r="G8801" t="str">
            <v>6.7</v>
          </cell>
          <cell r="H8801" t="str">
            <v>Thang đánh giá lo âu - trầm cảm - stress (DASS)</v>
          </cell>
          <cell r="I8801" t="str">
            <v>Thang đánh giá lo âu - trầm cảm - stress (DASS)</v>
          </cell>
          <cell r="J8801" t="str">
            <v>Thang đánh giá lo âu - trầm cảm - stress (DASS)</v>
          </cell>
          <cell r="K8801" t="str">
            <v>B</v>
          </cell>
          <cell r="M8801">
            <v>1829</v>
          </cell>
          <cell r="N8801">
            <v>1829</v>
          </cell>
          <cell r="P8801" t="str">
            <v>Test trắc nghiệm tâm lý</v>
          </cell>
          <cell r="Q8801">
            <v>20000</v>
          </cell>
          <cell r="R8801">
            <v>12052.1739130435</v>
          </cell>
          <cell r="S8801">
            <v>32000</v>
          </cell>
          <cell r="T8801">
            <v>15667.826086956551</v>
          </cell>
          <cell r="U8801">
            <v>35667.826086956549</v>
          </cell>
          <cell r="V8801">
            <v>35600</v>
          </cell>
          <cell r="W8801">
            <v>1426.7130434782621</v>
          </cell>
          <cell r="X8801">
            <v>37094.539130434809</v>
          </cell>
        </row>
        <row r="8802">
          <cell r="E8802" t="str">
            <v>37.3F00.1813</v>
          </cell>
          <cell r="F8802" t="str">
            <v>6. TÂM THẦN</v>
          </cell>
          <cell r="G8802" t="str">
            <v>6.16</v>
          </cell>
          <cell r="H8802" t="str">
            <v>Thang đánh giá tâm thần rút gọn (BPRS)</v>
          </cell>
          <cell r="I8802" t="str">
            <v>Thang đánh giá tâm thần rút gọn (BPRS)</v>
          </cell>
          <cell r="J8802" t="str">
            <v>Thang đánh giá tâm thần rút gọn (BPRS)</v>
          </cell>
          <cell r="K8802" t="str">
            <v>B</v>
          </cell>
          <cell r="M8802">
            <v>1829</v>
          </cell>
          <cell r="N8802">
            <v>1829</v>
          </cell>
          <cell r="P8802" t="str">
            <v>Test trắc nghiệm tâm lý</v>
          </cell>
          <cell r="Q8802">
            <v>20000</v>
          </cell>
          <cell r="R8802">
            <v>12052.1739130435</v>
          </cell>
          <cell r="S8802">
            <v>32000</v>
          </cell>
          <cell r="T8802">
            <v>15667.826086956551</v>
          </cell>
          <cell r="U8802">
            <v>35667.826086956549</v>
          </cell>
          <cell r="V8802">
            <v>35600</v>
          </cell>
          <cell r="W8802">
            <v>1426.7130434782621</v>
          </cell>
          <cell r="X8802">
            <v>37094.539130434809</v>
          </cell>
        </row>
        <row r="8803">
          <cell r="E8803" t="str">
            <v>37.3F00.1813</v>
          </cell>
          <cell r="F8803" t="str">
            <v>6. TÂM THẦN</v>
          </cell>
          <cell r="G8803" t="str">
            <v>6.3</v>
          </cell>
          <cell r="H8803" t="str">
            <v>Thang đánh giá trầm cảm ở cộng đồng (PHQ - 9)</v>
          </cell>
          <cell r="I8803" t="str">
            <v>Thang đánh giá trầm cảm ở cộng đồng (PHQ - 9)</v>
          </cell>
          <cell r="J8803" t="str">
            <v>Thang đánh giá trầm cảm ở cộng đồng (PHQ - 9)</v>
          </cell>
          <cell r="K8803" t="str">
            <v>B</v>
          </cell>
          <cell r="M8803">
            <v>1829</v>
          </cell>
          <cell r="N8803">
            <v>1829</v>
          </cell>
          <cell r="P8803" t="str">
            <v>Test trắc nghiệm tâm lý</v>
          </cell>
          <cell r="Q8803">
            <v>20000</v>
          </cell>
          <cell r="R8803">
            <v>12052.1739130435</v>
          </cell>
          <cell r="S8803">
            <v>32000</v>
          </cell>
          <cell r="T8803">
            <v>15667.826086956551</v>
          </cell>
          <cell r="U8803">
            <v>35667.826086956549</v>
          </cell>
          <cell r="V8803">
            <v>35600</v>
          </cell>
          <cell r="W8803">
            <v>1426.7130434782621</v>
          </cell>
          <cell r="X8803">
            <v>37094.539130434809</v>
          </cell>
        </row>
        <row r="8804">
          <cell r="E8804" t="str">
            <v>37.3F00.1813</v>
          </cell>
          <cell r="F8804" t="str">
            <v>6. TÂM THẦN</v>
          </cell>
          <cell r="G8804" t="str">
            <v>6.5</v>
          </cell>
          <cell r="H8804" t="str">
            <v>Thang đánh giá trầm cảm ở người già (GDS)</v>
          </cell>
          <cell r="I8804" t="str">
            <v>Thang đánh giá trầm cảm ở người già (GDS)</v>
          </cell>
          <cell r="J8804" t="str">
            <v>Thang đánh giá trầm cảm ở người già (GDS)</v>
          </cell>
          <cell r="K8804" t="str">
            <v>A</v>
          </cell>
          <cell r="M8804">
            <v>1829</v>
          </cell>
          <cell r="N8804">
            <v>1829</v>
          </cell>
          <cell r="P8804" t="str">
            <v>Test trắc nghiệm tâm lý</v>
          </cell>
          <cell r="Q8804">
            <v>20000</v>
          </cell>
          <cell r="R8804">
            <v>12052.1739130435</v>
          </cell>
          <cell r="S8804">
            <v>32000</v>
          </cell>
          <cell r="T8804">
            <v>15667.826086956551</v>
          </cell>
          <cell r="U8804">
            <v>35667.826086956549</v>
          </cell>
          <cell r="V8804">
            <v>35600</v>
          </cell>
          <cell r="W8804">
            <v>1426.7130434782621</v>
          </cell>
          <cell r="X8804">
            <v>37094.539130434809</v>
          </cell>
        </row>
        <row r="8805">
          <cell r="E8805" t="str">
            <v>37.3F00.1813</v>
          </cell>
          <cell r="F8805" t="str">
            <v>6. TÂM THẦN</v>
          </cell>
          <cell r="G8805" t="str">
            <v>6.4</v>
          </cell>
          <cell r="H8805" t="str">
            <v>Thang đánh giá trầm cảm ở trẻ em</v>
          </cell>
          <cell r="I8805" t="str">
            <v>Thang đánh giá trầm cảm ở trẻ em</v>
          </cell>
          <cell r="J8805" t="str">
            <v>Thang đánh giá trầm cảm ở trẻ em</v>
          </cell>
          <cell r="K8805" t="str">
            <v>B</v>
          </cell>
          <cell r="M8805">
            <v>1829</v>
          </cell>
          <cell r="N8805">
            <v>1829</v>
          </cell>
          <cell r="P8805" t="str">
            <v>Test trắc nghiệm tâm lý</v>
          </cell>
          <cell r="Q8805">
            <v>20000</v>
          </cell>
          <cell r="R8805">
            <v>12052.1739130435</v>
          </cell>
          <cell r="S8805">
            <v>32000</v>
          </cell>
          <cell r="T8805">
            <v>15667.826086956551</v>
          </cell>
          <cell r="U8805">
            <v>35667.826086956549</v>
          </cell>
          <cell r="V8805">
            <v>35600</v>
          </cell>
          <cell r="W8805">
            <v>1426.7130434782621</v>
          </cell>
          <cell r="X8805">
            <v>37094.539130434809</v>
          </cell>
        </row>
        <row r="8806">
          <cell r="E8806" t="str">
            <v>37.3F00.1813</v>
          </cell>
          <cell r="F8806" t="str">
            <v>6. TÂM THẦN</v>
          </cell>
          <cell r="G8806" t="str">
            <v>6.6</v>
          </cell>
          <cell r="H8806" t="str">
            <v>Thang đánh giá trầm cảm sau sinh (EPDS)</v>
          </cell>
          <cell r="I8806" t="str">
            <v>Thang đánh giá trầm cảm sau sinh (EPDS)</v>
          </cell>
          <cell r="J8806" t="str">
            <v>Thang đánh giá trầm cảm sau sinh (EPDS)</v>
          </cell>
          <cell r="K8806" t="str">
            <v>B</v>
          </cell>
          <cell r="M8806">
            <v>1829</v>
          </cell>
          <cell r="N8806">
            <v>1829</v>
          </cell>
          <cell r="P8806" t="str">
            <v>Test trắc nghiệm tâm lý</v>
          </cell>
          <cell r="Q8806">
            <v>20000</v>
          </cell>
          <cell r="R8806">
            <v>12052.1739130435</v>
          </cell>
          <cell r="S8806">
            <v>32000</v>
          </cell>
          <cell r="T8806">
            <v>15667.826086956551</v>
          </cell>
          <cell r="U8806">
            <v>35667.826086956549</v>
          </cell>
          <cell r="V8806">
            <v>35600</v>
          </cell>
          <cell r="W8806">
            <v>1426.7130434782621</v>
          </cell>
          <cell r="X8806">
            <v>37094.539130434809</v>
          </cell>
        </row>
        <row r="8807">
          <cell r="E8807" t="str">
            <v>37.3F00.1813</v>
          </cell>
          <cell r="F8807" t="str">
            <v>6. TÂM THẦN</v>
          </cell>
          <cell r="G8807" t="str">
            <v>6.21</v>
          </cell>
          <cell r="H8807" t="str">
            <v>Thang đánh giá trí nhớ Wechsler (WMS)</v>
          </cell>
          <cell r="I8807" t="str">
            <v>Thang đánh giá trí nhớ Wechsler (WMS)</v>
          </cell>
          <cell r="J8807" t="str">
            <v>Thang đánh giá trí nhớ Wechsler (WMS)</v>
          </cell>
          <cell r="K8807" t="str">
            <v>B</v>
          </cell>
          <cell r="M8807">
            <v>1829</v>
          </cell>
          <cell r="N8807">
            <v>1829</v>
          </cell>
          <cell r="P8807" t="str">
            <v>Test trắc nghiệm tâm lý</v>
          </cell>
          <cell r="Q8807">
            <v>20000</v>
          </cell>
          <cell r="R8807">
            <v>12052.1739130435</v>
          </cell>
          <cell r="S8807">
            <v>32000</v>
          </cell>
          <cell r="T8807">
            <v>15667.826086956551</v>
          </cell>
          <cell r="U8807">
            <v>35667.826086956549</v>
          </cell>
          <cell r="V8807">
            <v>35600</v>
          </cell>
          <cell r="W8807">
            <v>1426.7130434782621</v>
          </cell>
          <cell r="X8807">
            <v>37094.539130434809</v>
          </cell>
        </row>
        <row r="8808">
          <cell r="E8808" t="str">
            <v>37.3F00.1813</v>
          </cell>
          <cell r="F8808" t="str">
            <v>6. TÂM THẦN</v>
          </cell>
          <cell r="G8808" t="str">
            <v>6.84</v>
          </cell>
          <cell r="H8808" t="str">
            <v>Thang PANSS</v>
          </cell>
          <cell r="I8808" t="str">
            <v>Thang PANSS</v>
          </cell>
          <cell r="J8808" t="str">
            <v>Thang PANSS</v>
          </cell>
          <cell r="K8808" t="str">
            <v>B</v>
          </cell>
          <cell r="M8808">
            <v>1829</v>
          </cell>
          <cell r="N8808">
            <v>1829</v>
          </cell>
          <cell r="P8808" t="str">
            <v>Test trắc nghiệm tâm lý</v>
          </cell>
          <cell r="Q8808">
            <v>20000</v>
          </cell>
          <cell r="R8808">
            <v>12052.1739130435</v>
          </cell>
          <cell r="S8808">
            <v>32000</v>
          </cell>
          <cell r="T8808">
            <v>15667.826086956551</v>
          </cell>
          <cell r="U8808">
            <v>35667.826086956549</v>
          </cell>
          <cell r="V8808">
            <v>35600</v>
          </cell>
          <cell r="W8808">
            <v>1426.7130434782621</v>
          </cell>
          <cell r="X8808">
            <v>37094.539130434809</v>
          </cell>
        </row>
        <row r="8809">
          <cell r="E8809" t="str">
            <v>37.3F00.1814</v>
          </cell>
          <cell r="F8809" t="str">
            <v>03. NHI KHOA</v>
          </cell>
          <cell r="G8809" t="str">
            <v>3.233</v>
          </cell>
          <cell r="H8809" t="str">
            <v>Test Denver đánh giá phát triển tâm thần vận động</v>
          </cell>
          <cell r="I8809" t="str">
            <v>Test Denver đánh giá phát triển tâm thần vận động</v>
          </cell>
          <cell r="J8809" t="str">
            <v>Test Denver đánh giá phát triển tâm thần vận động</v>
          </cell>
          <cell r="K8809" t="str">
            <v>B</v>
          </cell>
          <cell r="M8809">
            <v>1830</v>
          </cell>
          <cell r="N8809">
            <v>1830</v>
          </cell>
          <cell r="P8809" t="str">
            <v>Test WAIS/ WICS</v>
          </cell>
          <cell r="Q8809">
            <v>25000</v>
          </cell>
          <cell r="R8809">
            <v>12052.1739130435</v>
          </cell>
          <cell r="S8809">
            <v>37000</v>
          </cell>
          <cell r="T8809">
            <v>15667.826086956551</v>
          </cell>
          <cell r="U8809">
            <v>40667.826086956549</v>
          </cell>
          <cell r="V8809">
            <v>40600</v>
          </cell>
          <cell r="W8809">
            <v>1626.7130434782621</v>
          </cell>
          <cell r="X8809">
            <v>42294.539130434809</v>
          </cell>
        </row>
        <row r="8810">
          <cell r="E8810" t="str">
            <v>37.3F00.1814</v>
          </cell>
          <cell r="F8810" t="str">
            <v>03. NHI KHOA</v>
          </cell>
          <cell r="G8810" t="str">
            <v>3.234</v>
          </cell>
          <cell r="H8810" t="str">
            <v>Test hành vi cảm xúc CBCL</v>
          </cell>
          <cell r="I8810" t="str">
            <v>Test hành vi cảm xúc CBCL</v>
          </cell>
          <cell r="J8810" t="str">
            <v>Test hành vi cảm xúc CBCL</v>
          </cell>
          <cell r="K8810" t="str">
            <v>B</v>
          </cell>
          <cell r="M8810">
            <v>1830</v>
          </cell>
          <cell r="N8810">
            <v>1830</v>
          </cell>
          <cell r="P8810" t="str">
            <v>Test WAIS/ WICS</v>
          </cell>
          <cell r="Q8810">
            <v>25000</v>
          </cell>
          <cell r="R8810">
            <v>12052.1739130435</v>
          </cell>
          <cell r="S8810">
            <v>37000</v>
          </cell>
          <cell r="T8810">
            <v>15667.826086956551</v>
          </cell>
          <cell r="U8810">
            <v>40667.826086956549</v>
          </cell>
          <cell r="V8810">
            <v>40600</v>
          </cell>
          <cell r="W8810">
            <v>1626.7130434782621</v>
          </cell>
          <cell r="X8810">
            <v>42294.539130434809</v>
          </cell>
        </row>
        <row r="8811">
          <cell r="E8811" t="str">
            <v>37.3F00.1814</v>
          </cell>
          <cell r="F8811" t="str">
            <v>03. NHI KHOA</v>
          </cell>
          <cell r="G8811" t="str">
            <v>3.240</v>
          </cell>
          <cell r="H8811" t="str">
            <v>Trắc nghiệm tâm lý Wais và Wics (thang Weschler)</v>
          </cell>
          <cell r="I8811" t="str">
            <v>Trắc nghiệm tâm lý Wais và Wics (thang Weschler)</v>
          </cell>
          <cell r="J8811" t="str">
            <v>Trắc nghiệm tâm lý Wais và Wics (thang Weschler)</v>
          </cell>
          <cell r="K8811" t="str">
            <v>C</v>
          </cell>
          <cell r="M8811">
            <v>1830</v>
          </cell>
          <cell r="N8811">
            <v>1830</v>
          </cell>
          <cell r="P8811" t="str">
            <v>Test WAIS/ WICS</v>
          </cell>
          <cell r="Q8811">
            <v>25000</v>
          </cell>
          <cell r="R8811">
            <v>12052.1739130435</v>
          </cell>
          <cell r="S8811">
            <v>37000</v>
          </cell>
          <cell r="T8811">
            <v>15667.826086956551</v>
          </cell>
          <cell r="U8811">
            <v>40667.826086956549</v>
          </cell>
          <cell r="V8811">
            <v>40600</v>
          </cell>
          <cell r="W8811">
            <v>1626.7130434782621</v>
          </cell>
          <cell r="X8811">
            <v>42294.539130434809</v>
          </cell>
        </row>
        <row r="8812">
          <cell r="E8812" t="str">
            <v>37.3F00.1814</v>
          </cell>
          <cell r="F8812" t="str">
            <v>6. TÂM THẦN</v>
          </cell>
          <cell r="G8812" t="str">
            <v>6.14</v>
          </cell>
          <cell r="H8812" t="str">
            <v>Thang đánh giá hành vi trẻ em (CBCL)</v>
          </cell>
          <cell r="I8812" t="str">
            <v>Thang đánh giá hành vi trẻ em (CBCL)</v>
          </cell>
          <cell r="J8812" t="str">
            <v>Thang đánh giá hành vi trẻ em (CBCL)</v>
          </cell>
          <cell r="K8812" t="str">
            <v>B</v>
          </cell>
          <cell r="M8812">
            <v>1830</v>
          </cell>
          <cell r="N8812">
            <v>1830</v>
          </cell>
          <cell r="P8812" t="str">
            <v>Test WAIS/ WICS</v>
          </cell>
          <cell r="Q8812">
            <v>25000</v>
          </cell>
          <cell r="R8812">
            <v>12052.1739130435</v>
          </cell>
          <cell r="S8812">
            <v>37000</v>
          </cell>
          <cell r="T8812">
            <v>15667.826086956551</v>
          </cell>
          <cell r="U8812">
            <v>40667.826086956549</v>
          </cell>
          <cell r="V8812">
            <v>40600</v>
          </cell>
          <cell r="W8812">
            <v>1626.7130434782621</v>
          </cell>
          <cell r="X8812">
            <v>42294.539130434809</v>
          </cell>
        </row>
        <row r="8813">
          <cell r="E8813" t="str">
            <v>37.3F00.1814</v>
          </cell>
          <cell r="F8813" t="str">
            <v>6. TÂM THẦN</v>
          </cell>
          <cell r="G8813" t="str">
            <v>6.13</v>
          </cell>
          <cell r="H8813" t="str">
            <v>Thang đánh giá mức độ tự kỷ (CARS)</v>
          </cell>
          <cell r="I8813" t="str">
            <v>Thang đánh giá mức độ tự kỷ (CARS)</v>
          </cell>
          <cell r="J8813" t="str">
            <v>Thang đánh giá mức độ tự kỷ (CARS)</v>
          </cell>
          <cell r="K8813" t="str">
            <v>B</v>
          </cell>
          <cell r="M8813">
            <v>1830</v>
          </cell>
          <cell r="N8813">
            <v>1830</v>
          </cell>
          <cell r="P8813" t="str">
            <v>Test WAIS/ WICS</v>
          </cell>
          <cell r="Q8813">
            <v>25000</v>
          </cell>
          <cell r="R8813">
            <v>12052.1739130435</v>
          </cell>
          <cell r="S8813">
            <v>37000</v>
          </cell>
          <cell r="T8813">
            <v>15667.826086956551</v>
          </cell>
          <cell r="U8813">
            <v>40667.826086956549</v>
          </cell>
          <cell r="V8813">
            <v>40600</v>
          </cell>
          <cell r="W8813">
            <v>1626.7130434782621</v>
          </cell>
          <cell r="X8813">
            <v>42294.539130434809</v>
          </cell>
        </row>
        <row r="8814">
          <cell r="E8814" t="str">
            <v>37.3F00.1814</v>
          </cell>
          <cell r="F8814" t="str">
            <v>6. TÂM THẦN</v>
          </cell>
          <cell r="G8814" t="str">
            <v>6.11</v>
          </cell>
          <cell r="H8814" t="str">
            <v>Thang đánh giá sự phát triển ở trẻ em (DENVER II)</v>
          </cell>
          <cell r="I8814" t="str">
            <v>Thang đánh giá sự phát triển ở trẻ em (DENVER II)</v>
          </cell>
          <cell r="J8814" t="str">
            <v>Thang đánh giá sự phát triển ở trẻ em (DENVER II)</v>
          </cell>
          <cell r="K8814" t="str">
            <v>B</v>
          </cell>
          <cell r="M8814">
            <v>1830</v>
          </cell>
          <cell r="N8814">
            <v>1830</v>
          </cell>
          <cell r="P8814" t="str">
            <v>Test WAIS/ WICS</v>
          </cell>
          <cell r="Q8814">
            <v>25000</v>
          </cell>
          <cell r="R8814">
            <v>12052.1739130435</v>
          </cell>
          <cell r="S8814">
            <v>37000</v>
          </cell>
          <cell r="T8814">
            <v>15667.826086956551</v>
          </cell>
          <cell r="U8814">
            <v>40667.826086956549</v>
          </cell>
          <cell r="V8814">
            <v>40600</v>
          </cell>
          <cell r="W8814">
            <v>1626.7130434782621</v>
          </cell>
          <cell r="X8814">
            <v>42294.539130434809</v>
          </cell>
        </row>
        <row r="8815">
          <cell r="E8815" t="str">
            <v>37.3F00.1814</v>
          </cell>
          <cell r="F8815" t="str">
            <v>6. TÂM THẦN</v>
          </cell>
          <cell r="G8815" t="str">
            <v>6.17</v>
          </cell>
          <cell r="H8815" t="str">
            <v>Thang đánh giá trạng thái tâm thần tối thiểu (MMSE)</v>
          </cell>
          <cell r="I8815" t="str">
            <v>Thang đánh giá trạng thái tâm thần tối thiểu (MMSE)</v>
          </cell>
          <cell r="J8815" t="str">
            <v>Thang đánh giá trạng thái tâm thần tối thiểu (MMSE)</v>
          </cell>
          <cell r="K8815" t="str">
            <v>B</v>
          </cell>
          <cell r="M8815">
            <v>1830</v>
          </cell>
          <cell r="N8815">
            <v>1830</v>
          </cell>
          <cell r="P8815" t="str">
            <v>Test WAIS/ WICS</v>
          </cell>
          <cell r="Q8815">
            <v>25000</v>
          </cell>
          <cell r="R8815">
            <v>12052.1739130435</v>
          </cell>
          <cell r="S8815">
            <v>37000</v>
          </cell>
          <cell r="T8815">
            <v>15667.826086956551</v>
          </cell>
          <cell r="U8815">
            <v>40667.826086956549</v>
          </cell>
          <cell r="V8815">
            <v>40600</v>
          </cell>
          <cell r="W8815">
            <v>1626.7130434782621</v>
          </cell>
          <cell r="X8815">
            <v>42294.539130434809</v>
          </cell>
        </row>
        <row r="8816">
          <cell r="E8816" t="str">
            <v>37.3F00.1814</v>
          </cell>
          <cell r="F8816" t="str">
            <v>6. TÂM THẦN</v>
          </cell>
          <cell r="G8816" t="str">
            <v>6.12</v>
          </cell>
          <cell r="H8816" t="str">
            <v>Thang sàng lọc tự kỷ cho trẻ nhỏ 18-30 tháng (CHAT)</v>
          </cell>
          <cell r="I8816" t="str">
            <v>Thang sàng lọc tự kỷ cho trẻ nhỏ 18-30 tháng (CHAT)</v>
          </cell>
          <cell r="J8816" t="str">
            <v>Thang sàng lọc tự kỷ cho trẻ nhỏ 18 - 36 tháng (CHAT)</v>
          </cell>
          <cell r="K8816" t="str">
            <v>B</v>
          </cell>
          <cell r="M8816">
            <v>1830</v>
          </cell>
          <cell r="N8816">
            <v>1830</v>
          </cell>
          <cell r="P8816" t="str">
            <v>Test WAIS/ WICS</v>
          </cell>
          <cell r="Q8816">
            <v>25000</v>
          </cell>
          <cell r="R8816">
            <v>12052.1739130435</v>
          </cell>
          <cell r="S8816">
            <v>37000</v>
          </cell>
          <cell r="T8816">
            <v>15667.826086956551</v>
          </cell>
          <cell r="U8816">
            <v>40667.826086956549</v>
          </cell>
          <cell r="V8816">
            <v>40600</v>
          </cell>
          <cell r="W8816">
            <v>1626.7130434782621</v>
          </cell>
          <cell r="X8816">
            <v>42294.539130434809</v>
          </cell>
        </row>
        <row r="8817">
          <cell r="E8817" t="str">
            <v>37.3F00.1814</v>
          </cell>
          <cell r="F8817" t="str">
            <v>6. TÂM THẦN</v>
          </cell>
          <cell r="G8817" t="str">
            <v>6.19</v>
          </cell>
          <cell r="H8817" t="str">
            <v>Trắc nghiệm WAIS</v>
          </cell>
          <cell r="I8817" t="str">
            <v>Trắc nghiệm WAIS</v>
          </cell>
          <cell r="J8817" t="str">
            <v>Trắc nghiệm WAIS</v>
          </cell>
          <cell r="K8817" t="str">
            <v>B</v>
          </cell>
          <cell r="M8817">
            <v>1830</v>
          </cell>
          <cell r="N8817">
            <v>1830</v>
          </cell>
          <cell r="P8817" t="str">
            <v>Test WAIS/ WICS</v>
          </cell>
          <cell r="Q8817">
            <v>25000</v>
          </cell>
          <cell r="R8817">
            <v>12052.1739130435</v>
          </cell>
          <cell r="S8817">
            <v>37000</v>
          </cell>
          <cell r="T8817">
            <v>15667.826086956551</v>
          </cell>
          <cell r="U8817">
            <v>40667.826086956549</v>
          </cell>
          <cell r="V8817">
            <v>40600</v>
          </cell>
          <cell r="W8817">
            <v>1626.7130434782621</v>
          </cell>
          <cell r="X8817">
            <v>42294.539130434809</v>
          </cell>
        </row>
        <row r="8818">
          <cell r="E8818" t="str">
            <v>37.3F00.1814</v>
          </cell>
          <cell r="F8818" t="str">
            <v>6. TÂM THẦN</v>
          </cell>
          <cell r="G8818" t="str">
            <v>6.20</v>
          </cell>
          <cell r="H8818" t="str">
            <v>Trắc nghiệm WICS</v>
          </cell>
          <cell r="I8818" t="str">
            <v>Trắc nghiệm WICS</v>
          </cell>
          <cell r="J8818" t="str">
            <v>Trắc nghiệm WICS</v>
          </cell>
          <cell r="K8818" t="str">
            <v>B</v>
          </cell>
          <cell r="M8818">
            <v>1830</v>
          </cell>
          <cell r="N8818">
            <v>1830</v>
          </cell>
          <cell r="P8818" t="str">
            <v>Test WAIS/ WICS</v>
          </cell>
          <cell r="Q8818">
            <v>25000</v>
          </cell>
          <cell r="R8818">
            <v>12052.1739130435</v>
          </cell>
          <cell r="S8818">
            <v>37000</v>
          </cell>
          <cell r="T8818">
            <v>15667.826086956551</v>
          </cell>
          <cell r="U8818">
            <v>40667.826086956549</v>
          </cell>
          <cell r="V8818">
            <v>40600</v>
          </cell>
          <cell r="W8818">
            <v>1626.7130434782621</v>
          </cell>
          <cell r="X8818">
            <v>42294.539130434809</v>
          </cell>
        </row>
        <row r="8819">
          <cell r="E8819" t="str">
            <v>37.3F00.1816</v>
          </cell>
          <cell r="F8819" t="str">
            <v>02. NỘI KHOA</v>
          </cell>
          <cell r="G8819" t="str">
            <v>2.20</v>
          </cell>
          <cell r="H8819" t="str">
            <v>Đo đa ký hô hấp</v>
          </cell>
          <cell r="I8819" t="str">
            <v>Đo đa ký hô hấp</v>
          </cell>
          <cell r="J8819" t="str">
            <v>Đo đa ký hô hấp</v>
          </cell>
          <cell r="K8819" t="str">
            <v>B</v>
          </cell>
          <cell r="M8819">
            <v>1832</v>
          </cell>
          <cell r="N8819">
            <v>1832</v>
          </cell>
          <cell r="O8819" t="str">
            <v>Chưa bao gồm bộ dụng cụ thăm dò điện sinh lý tim.</v>
          </cell>
          <cell r="P8819" t="str">
            <v xml:space="preserve">Thăm dò điện sinh lý trong buồng tim </v>
          </cell>
          <cell r="Q8819">
            <v>1728000</v>
          </cell>
          <cell r="R8819">
            <v>269217.39130434801</v>
          </cell>
          <cell r="S8819">
            <v>1997000</v>
          </cell>
          <cell r="T8819">
            <v>349982.60869565245</v>
          </cell>
          <cell r="U8819">
            <v>2077982.6086956523</v>
          </cell>
          <cell r="V8819">
            <v>2077900</v>
          </cell>
          <cell r="W8819">
            <v>83119.304347826095</v>
          </cell>
          <cell r="X8819">
            <v>2161101.9130434785</v>
          </cell>
        </row>
        <row r="8820">
          <cell r="E8820" t="str">
            <v>37.8D09.1035</v>
          </cell>
          <cell r="F8820" t="str">
            <v>16. RĂNG HÀM MẶT</v>
          </cell>
          <cell r="G8820" t="str">
            <v>16.224</v>
          </cell>
          <cell r="H8820" t="str">
            <v>Trám bít hố rãnh với Composite quang trùng hợp</v>
          </cell>
          <cell r="I8820" t="str">
            <v>Trám bít hố rãnh với Composite quang trùng hợp</v>
          </cell>
          <cell r="J8820" t="str">
            <v>Trám bít hố rãnh với Composite quang trùng hợp</v>
          </cell>
          <cell r="K8820" t="str">
            <v>C</v>
          </cell>
          <cell r="L8820" t="str">
            <v>T1</v>
          </cell>
          <cell r="M8820">
            <v>1046</v>
          </cell>
          <cell r="N8820">
            <v>1046</v>
          </cell>
          <cell r="P8820" t="str">
            <v>Trám bít hố rãnh</v>
          </cell>
          <cell r="Q8820">
            <v>154000</v>
          </cell>
          <cell r="R8820">
            <v>70434.782608695605</v>
          </cell>
          <cell r="S8820">
            <v>224000</v>
          </cell>
          <cell r="T8820">
            <v>91565.217391304293</v>
          </cell>
          <cell r="U8820">
            <v>245565.21739130429</v>
          </cell>
          <cell r="V8820">
            <v>245500</v>
          </cell>
          <cell r="W8820">
            <v>9822.6086956521722</v>
          </cell>
          <cell r="X8820">
            <v>255387.82608695645</v>
          </cell>
        </row>
        <row r="8821">
          <cell r="E8821" t="str">
            <v>37.3F00.1816</v>
          </cell>
          <cell r="F8821" t="str">
            <v>18. ĐIỆN QUANG</v>
          </cell>
          <cell r="G8821" t="str">
            <v>18.671</v>
          </cell>
          <cell r="H8821" t="str">
            <v>Thăm dò điện sinh lý trong buồng tim</v>
          </cell>
          <cell r="I8821" t="str">
            <v>Thăm dò điện sinh lý trong buồng tim</v>
          </cell>
          <cell r="J8821" t="str">
            <v>Thăm dò điện sinh lý trong buồng tim</v>
          </cell>
          <cell r="K8821" t="str">
            <v>B</v>
          </cell>
          <cell r="L8821" t="str">
            <v>TDB</v>
          </cell>
          <cell r="M8821">
            <v>1832</v>
          </cell>
          <cell r="N8821">
            <v>1832</v>
          </cell>
          <cell r="O8821" t="str">
            <v>Chưa bao gồm bộ dụng cụ thăm dò điện sinh lý tim.</v>
          </cell>
          <cell r="P8821" t="str">
            <v xml:space="preserve">Thăm dò điện sinh lý trong buồng tim </v>
          </cell>
          <cell r="Q8821">
            <v>1728000</v>
          </cell>
          <cell r="R8821">
            <v>269217.39130434801</v>
          </cell>
          <cell r="S8821">
            <v>1997000</v>
          </cell>
          <cell r="T8821">
            <v>349982.60869565245</v>
          </cell>
          <cell r="U8821">
            <v>2077982.6086956523</v>
          </cell>
          <cell r="V8821">
            <v>2077900</v>
          </cell>
          <cell r="W8821">
            <v>83119.304347826095</v>
          </cell>
          <cell r="X8821">
            <v>2161101.9130434785</v>
          </cell>
        </row>
        <row r="8822">
          <cell r="E8822" t="str">
            <v>37.1E04.1707</v>
          </cell>
          <cell r="F8822" t="str">
            <v>24. VI SINH</v>
          </cell>
          <cell r="G8822" t="str">
            <v>24.99</v>
          </cell>
          <cell r="H8822" t="str">
            <v>Treponema pallidum RPR định tính và định lượng</v>
          </cell>
          <cell r="I8822" t="str">
            <v>Treponema pallidum RPR định tính và định lượng [định lượng]</v>
          </cell>
          <cell r="J8822" t="str">
            <v>Treponema pallidum RPR định tính và định lượng</v>
          </cell>
          <cell r="K8822" t="str">
            <v>B</v>
          </cell>
          <cell r="M8822">
            <v>1723</v>
          </cell>
          <cell r="N8822">
            <v>1723</v>
          </cell>
          <cell r="P8822" t="str">
            <v>Treponema pallidum RPR định lượng</v>
          </cell>
          <cell r="Q8822">
            <v>73000</v>
          </cell>
          <cell r="R8822">
            <v>17060.869565217399</v>
          </cell>
          <cell r="S8822">
            <v>90000</v>
          </cell>
          <cell r="T8822">
            <v>22179.130434782619</v>
          </cell>
          <cell r="U8822">
            <v>95179.130434782623</v>
          </cell>
          <cell r="V8822">
            <v>95100</v>
          </cell>
          <cell r="W8822">
            <v>3807.1652173913049</v>
          </cell>
          <cell r="X8822">
            <v>98986.295652173925</v>
          </cell>
        </row>
        <row r="8823">
          <cell r="E8823" t="str">
            <v>37.3F00.1821</v>
          </cell>
          <cell r="F8823" t="str">
            <v>21. THĂM DÒ CHỨC NĂNG</v>
          </cell>
          <cell r="G8823" t="str">
            <v>21.50</v>
          </cell>
          <cell r="H8823" t="str">
            <v>Đo áp lực ổ bụng bằng máy niệu động học (Urodynamic)</v>
          </cell>
          <cell r="I8823" t="str">
            <v>Đo áp lực ổ bụng bằng máy niệu động học (Urodynamic)</v>
          </cell>
          <cell r="J8823" t="str">
            <v>Đo áp lực ổ bụng bằng máy niệu động học (Urodynamic)</v>
          </cell>
          <cell r="K8823" t="str">
            <v>A</v>
          </cell>
          <cell r="L8823" t="str">
            <v>T2</v>
          </cell>
          <cell r="M8823">
            <v>1837</v>
          </cell>
          <cell r="N8823">
            <v>1837</v>
          </cell>
          <cell r="P8823" t="str">
            <v>Thủ thuật loại II (Thăm dò chức năng)</v>
          </cell>
          <cell r="Q8823">
            <v>127000</v>
          </cell>
          <cell r="R8823">
            <v>59478.260869565202</v>
          </cell>
          <cell r="S8823">
            <v>186000</v>
          </cell>
          <cell r="T8823">
            <v>77321.739130434755</v>
          </cell>
          <cell r="U8823">
            <v>204321.73913043475</v>
          </cell>
          <cell r="V8823">
            <v>204300</v>
          </cell>
          <cell r="W8823">
            <v>8172.8695652173901</v>
          </cell>
          <cell r="X8823">
            <v>212494.60869565213</v>
          </cell>
        </row>
        <row r="8824">
          <cell r="E8824" t="str">
            <v>37.1E04.1708</v>
          </cell>
          <cell r="F8824" t="str">
            <v>24. VI SINH</v>
          </cell>
          <cell r="G8824" t="str">
            <v>24.99</v>
          </cell>
          <cell r="H8824" t="str">
            <v>Treponema pallidum RPR định tính và định lượng</v>
          </cell>
          <cell r="I8824" t="str">
            <v>Treponema pallidum RPR định tính và định lượng [định tính]</v>
          </cell>
          <cell r="J8824" t="str">
            <v>Treponema pallidum RPR định tính và định lượng</v>
          </cell>
          <cell r="K8824" t="str">
            <v>B</v>
          </cell>
          <cell r="M8824">
            <v>1724</v>
          </cell>
          <cell r="N8824">
            <v>1724</v>
          </cell>
          <cell r="P8824" t="str">
            <v xml:space="preserve">Treponema pallidum RPR định tính </v>
          </cell>
          <cell r="Q8824">
            <v>32000</v>
          </cell>
          <cell r="R8824">
            <v>7513.04347826087</v>
          </cell>
          <cell r="S8824">
            <v>39500</v>
          </cell>
          <cell r="T8824">
            <v>9766.9565217391319</v>
          </cell>
          <cell r="U8824">
            <v>41766.956521739135</v>
          </cell>
          <cell r="V8824">
            <v>41700</v>
          </cell>
          <cell r="W8824">
            <v>1670.6782608695655</v>
          </cell>
          <cell r="X8824">
            <v>43437.6347826087</v>
          </cell>
        </row>
        <row r="8825">
          <cell r="E8825" t="str">
            <v>37.3G01.1823</v>
          </cell>
          <cell r="F8825" t="str">
            <v>12. UNG BƯỚU</v>
          </cell>
          <cell r="G8825" t="str">
            <v>12.406</v>
          </cell>
          <cell r="H8825" t="str">
            <v>Điều trị u lympho ác tính bằng kháng thể đơn dòng đánh dấu phóng xạ</v>
          </cell>
          <cell r="I8825" t="str">
            <v>Điều trị u lympho ác tính bằng kháng thể đơn dòng đánh dấu phóng xạ</v>
          </cell>
          <cell r="J8825" t="str">
            <v>Điều trị u lympho ác tính bằng kháng thể đơn dòng đánh dấu phóng xạ</v>
          </cell>
          <cell r="K8825" t="str">
            <v>B</v>
          </cell>
          <cell r="L8825" t="str">
            <v>TDB</v>
          </cell>
          <cell r="M8825">
            <v>1839</v>
          </cell>
          <cell r="N8825">
            <v>1839</v>
          </cell>
          <cell r="P8825" t="str">
            <v>Điều trị bệnh bằng kỹ thuật miễn dịch phóng xạ</v>
          </cell>
          <cell r="Q8825">
            <v>537000</v>
          </cell>
          <cell r="R8825">
            <v>298956.52173913002</v>
          </cell>
          <cell r="S8825">
            <v>835000</v>
          </cell>
          <cell r="T8825">
            <v>388643.47826086904</v>
          </cell>
          <cell r="U8825">
            <v>925643.47826086904</v>
          </cell>
          <cell r="V8825">
            <v>925600</v>
          </cell>
          <cell r="W8825">
            <v>37025.739130434762</v>
          </cell>
          <cell r="X8825">
            <v>962669.21739130386</v>
          </cell>
        </row>
        <row r="8826">
          <cell r="E8826" t="str">
            <v>37.3G01.1823</v>
          </cell>
          <cell r="F8826" t="str">
            <v>12. UNG BƯỚU</v>
          </cell>
          <cell r="G8826" t="str">
            <v>12.430</v>
          </cell>
          <cell r="H8826" t="str">
            <v>Điều trị u lympho ác tính không Hodgkin bằng kháng thể đơn dòng gắn đồng vị phóng xạ ¹³¹I-Rituximab</v>
          </cell>
          <cell r="I8826" t="str">
            <v>Điều trị u lympho ác tính không Hodgkin bằng kháng thể đơn dòng gắn đồng vị phóng xạ ¹³¹I-Rituximab</v>
          </cell>
          <cell r="J8826" t="str">
            <v>Điều trị u lympho ác tính không Hodgkin bằng kháng thể đơn dòng gắn đồng vị phóng xạ ¹³¹I-Rituximab</v>
          </cell>
          <cell r="K8826" t="str">
            <v>B</v>
          </cell>
          <cell r="L8826" t="str">
            <v>TDB</v>
          </cell>
          <cell r="M8826">
            <v>1839</v>
          </cell>
          <cell r="N8826">
            <v>1839</v>
          </cell>
          <cell r="P8826" t="str">
            <v>Điều trị bệnh bằng kỹ thuật miễn dịch phóng xạ</v>
          </cell>
          <cell r="Q8826">
            <v>537000</v>
          </cell>
          <cell r="R8826">
            <v>298956.52173913002</v>
          </cell>
          <cell r="S8826">
            <v>835000</v>
          </cell>
          <cell r="T8826">
            <v>388643.47826086904</v>
          </cell>
          <cell r="U8826">
            <v>925643.47826086904</v>
          </cell>
          <cell r="V8826">
            <v>925600</v>
          </cell>
          <cell r="W8826">
            <v>37025.739130434762</v>
          </cell>
          <cell r="X8826">
            <v>962669.21739130386</v>
          </cell>
        </row>
        <row r="8827">
          <cell r="E8827" t="str">
            <v>37.1E04.1709</v>
          </cell>
          <cell r="F8827" t="str">
            <v>24. VI SINH</v>
          </cell>
          <cell r="G8827" t="str">
            <v>24.100</v>
          </cell>
          <cell r="H8827" t="str">
            <v>Treponema pallidum TPHA định tính và định lượng</v>
          </cell>
          <cell r="I8827" t="str">
            <v>Treponema pallidum TPHA định tính và định lượng [định lượng]</v>
          </cell>
          <cell r="J8827" t="str">
            <v>Treponema pallidum TPHA định tính và định lượng</v>
          </cell>
          <cell r="K8827" t="str">
            <v>B</v>
          </cell>
          <cell r="M8827">
            <v>1725</v>
          </cell>
          <cell r="N8827">
            <v>1725</v>
          </cell>
          <cell r="P8827" t="str">
            <v>Treponema pallidum TPHA định lượng</v>
          </cell>
          <cell r="Q8827">
            <v>150000</v>
          </cell>
          <cell r="R8827">
            <v>34434.782608695597</v>
          </cell>
          <cell r="S8827">
            <v>184000</v>
          </cell>
          <cell r="T8827">
            <v>44765.217391304272</v>
          </cell>
          <cell r="U8827">
            <v>194765.21739130426</v>
          </cell>
          <cell r="V8827">
            <v>194700</v>
          </cell>
          <cell r="W8827">
            <v>7790.6086956521704</v>
          </cell>
          <cell r="X8827">
            <v>202555.82608695643</v>
          </cell>
        </row>
        <row r="8828">
          <cell r="E8828" t="str">
            <v>37.3G01.1823</v>
          </cell>
          <cell r="F8828" t="str">
            <v>12. UNG BƯỚU</v>
          </cell>
          <cell r="G8828" t="str">
            <v>12.431</v>
          </cell>
          <cell r="H8828" t="str">
            <v>Điều trị u lympho ác tính không Hodgkin bằng kháng thể đơn dòng gắn phóng xạ ¹³¹I-Nimotuzumab</v>
          </cell>
          <cell r="I8828" t="str">
            <v>Điều trị u lympho ác tính không Hodgkin bằng kháng thể đơn dòng gắn phóng xạ ¹³¹I-Nimotuzumab</v>
          </cell>
          <cell r="J8828" t="str">
            <v>Điều trị u lympho ác tính không Hodgkin bằng kháng thể đơn dòng gắn phóng xạ ¹³¹I-Nimotuzumab</v>
          </cell>
          <cell r="K8828" t="str">
            <v>B</v>
          </cell>
          <cell r="L8828" t="str">
            <v>TDB</v>
          </cell>
          <cell r="M8828">
            <v>1839</v>
          </cell>
          <cell r="N8828">
            <v>1839</v>
          </cell>
          <cell r="P8828" t="str">
            <v>Điều trị bệnh bằng kỹ thuật miễn dịch phóng xạ</v>
          </cell>
          <cell r="Q8828">
            <v>537000</v>
          </cell>
          <cell r="R8828">
            <v>298956.52173913002</v>
          </cell>
          <cell r="S8828">
            <v>835000</v>
          </cell>
          <cell r="T8828">
            <v>388643.47826086904</v>
          </cell>
          <cell r="U8828">
            <v>925643.47826086904</v>
          </cell>
          <cell r="V8828">
            <v>925600</v>
          </cell>
          <cell r="W8828">
            <v>37025.739130434762</v>
          </cell>
          <cell r="X8828">
            <v>962669.21739130386</v>
          </cell>
        </row>
        <row r="8829">
          <cell r="E8829" t="str">
            <v>37.1E04.1710</v>
          </cell>
          <cell r="F8829" t="str">
            <v>24. VI SINH</v>
          </cell>
          <cell r="G8829" t="str">
            <v>24.100</v>
          </cell>
          <cell r="H8829" t="str">
            <v>Treponema pallidum TPHA định tính và định lượng</v>
          </cell>
          <cell r="I8829" t="str">
            <v>Treponema pallidum TPHA định tính và định lượng [định tính]</v>
          </cell>
          <cell r="J8829" t="str">
            <v>Treponema pallidum TPHA định tính và định lượng</v>
          </cell>
          <cell r="K8829" t="str">
            <v>B</v>
          </cell>
          <cell r="M8829">
            <v>1726</v>
          </cell>
          <cell r="N8829">
            <v>1726</v>
          </cell>
          <cell r="P8829" t="str">
            <v>Treponema pallidum TPHA định tính</v>
          </cell>
          <cell r="Q8829">
            <v>45000</v>
          </cell>
          <cell r="R8829">
            <v>10486.956521739099</v>
          </cell>
          <cell r="S8829">
            <v>55400</v>
          </cell>
          <cell r="T8829">
            <v>13633.043478260828</v>
          </cell>
          <cell r="U8829">
            <v>58633.043478260828</v>
          </cell>
          <cell r="V8829">
            <v>58600</v>
          </cell>
          <cell r="W8829">
            <v>2345.3217391304333</v>
          </cell>
          <cell r="X8829">
            <v>60978.365217391263</v>
          </cell>
        </row>
        <row r="8830">
          <cell r="E8830" t="str">
            <v>37.3G01.1823</v>
          </cell>
          <cell r="F8830" t="str">
            <v>19. Y HỌC HẠT NHÂN</v>
          </cell>
          <cell r="G8830" t="str">
            <v>19.390</v>
          </cell>
          <cell r="H8830" t="str">
            <v>Điều trị bằng nano - thụ thể peptid phóng xạ ¹⁷⁷Lu-DOTATATE-PLGA-PEG NPs</v>
          </cell>
          <cell r="I8830" t="str">
            <v>Điều trị bằng nano - thụ thể peptid phóng xạ ¹⁷⁷Lu-DOTATATE-PLGA-PEG NPs</v>
          </cell>
          <cell r="J8830" t="str">
            <v>Điều trị bằng nano - thụ thể peptid phóng xạ ¹⁷⁷Lu-DOTATATE-PLGA-PEG NPs</v>
          </cell>
          <cell r="K8830" t="str">
            <v>B</v>
          </cell>
          <cell r="L8830" t="str">
            <v>TDB</v>
          </cell>
          <cell r="M8830">
            <v>1839</v>
          </cell>
          <cell r="N8830">
            <v>1839</v>
          </cell>
          <cell r="P8830" t="str">
            <v>Điều trị bệnh bằng kỹ thuật miễn dịch phóng xạ</v>
          </cell>
          <cell r="Q8830">
            <v>537000</v>
          </cell>
          <cell r="R8830">
            <v>298956.52173913002</v>
          </cell>
          <cell r="S8830">
            <v>835000</v>
          </cell>
          <cell r="T8830">
            <v>388643.47826086904</v>
          </cell>
          <cell r="U8830">
            <v>925643.47826086904</v>
          </cell>
          <cell r="V8830">
            <v>925600</v>
          </cell>
          <cell r="W8830">
            <v>37025.739130434762</v>
          </cell>
          <cell r="X8830">
            <v>962669.21739130386</v>
          </cell>
        </row>
        <row r="8831">
          <cell r="E8831" t="str">
            <v>37.3G01.1823</v>
          </cell>
          <cell r="F8831" t="str">
            <v>19. Y HỌC HẠT NHÂN</v>
          </cell>
          <cell r="G8831" t="str">
            <v>19.383</v>
          </cell>
          <cell r="H8831" t="str">
            <v>Điều trị bằng thụ thể Peptid phóng xạ ¹¹¹In-DOTATOC</v>
          </cell>
          <cell r="I8831" t="str">
            <v>Điều trị bằng thụ thể Peptid phóng xạ ¹¹¹In-DOTATOC</v>
          </cell>
          <cell r="J8831" t="str">
            <v>Điều trị bằng thụ thể Peptid phóng xạ ¹¹¹In-DOTATOC</v>
          </cell>
          <cell r="K8831" t="str">
            <v>B</v>
          </cell>
          <cell r="L8831" t="str">
            <v>TDB</v>
          </cell>
          <cell r="M8831">
            <v>1839</v>
          </cell>
          <cell r="N8831">
            <v>1839</v>
          </cell>
          <cell r="P8831" t="str">
            <v>Điều trị bệnh bằng kỹ thuật miễn dịch phóng xạ</v>
          </cell>
          <cell r="Q8831">
            <v>537000</v>
          </cell>
          <cell r="R8831">
            <v>298956.52173913002</v>
          </cell>
          <cell r="S8831">
            <v>835000</v>
          </cell>
          <cell r="T8831">
            <v>388643.47826086904</v>
          </cell>
          <cell r="U8831">
            <v>925643.47826086904</v>
          </cell>
          <cell r="V8831">
            <v>925600</v>
          </cell>
          <cell r="W8831">
            <v>37025.739130434762</v>
          </cell>
          <cell r="X8831">
            <v>962669.21739130386</v>
          </cell>
        </row>
        <row r="8832">
          <cell r="E8832" t="str">
            <v>37.3G01.1823</v>
          </cell>
          <cell r="F8832" t="str">
            <v>19. Y HỌC HẠT NHÂN</v>
          </cell>
          <cell r="G8832" t="str">
            <v>19.382</v>
          </cell>
          <cell r="H8832" t="str">
            <v>Điều trị bằng thụ thể Peptid phóng xạ ¹¹¹In-DTPA-octreotide</v>
          </cell>
          <cell r="I8832" t="str">
            <v>Điều trị bằng thụ thể Peptid phóng xạ ¹¹¹In-DTPA-octreotide</v>
          </cell>
          <cell r="J8832" t="str">
            <v>Điều trị bằng thụ thể Peptid phóng xạ ¹¹¹In-DTPA-octreotide</v>
          </cell>
          <cell r="K8832" t="str">
            <v>B</v>
          </cell>
          <cell r="L8832" t="str">
            <v>TDB</v>
          </cell>
          <cell r="M8832">
            <v>1839</v>
          </cell>
          <cell r="N8832">
            <v>1839</v>
          </cell>
          <cell r="P8832" t="str">
            <v>Điều trị bệnh bằng kỹ thuật miễn dịch phóng xạ</v>
          </cell>
          <cell r="Q8832">
            <v>537000</v>
          </cell>
          <cell r="R8832">
            <v>298956.52173913002</v>
          </cell>
          <cell r="S8832">
            <v>835000</v>
          </cell>
          <cell r="T8832">
            <v>388643.47826086904</v>
          </cell>
          <cell r="U8832">
            <v>925643.47826086904</v>
          </cell>
          <cell r="V8832">
            <v>925600</v>
          </cell>
          <cell r="W8832">
            <v>37025.739130434762</v>
          </cell>
          <cell r="X8832">
            <v>962669.21739130386</v>
          </cell>
        </row>
        <row r="8833">
          <cell r="E8833" t="str">
            <v>37.3G01.1823</v>
          </cell>
          <cell r="F8833" t="str">
            <v>19. Y HỌC HẠT NHÂN</v>
          </cell>
          <cell r="G8833" t="str">
            <v>19.387</v>
          </cell>
          <cell r="H8833" t="str">
            <v>Điều trị bằng thụ thể Peptid phóng xạ ¹⁷⁷Lu -DOTATATE</v>
          </cell>
          <cell r="I8833" t="str">
            <v>Điều trị bằng thụ thể Peptid phóng xạ ¹⁷⁷Lu -DOTATATE</v>
          </cell>
          <cell r="J8833" t="str">
            <v>Điều trị bằng thụ thể Peptid phóng xạ ¹⁷⁷Lu -DOTATATE</v>
          </cell>
          <cell r="K8833" t="str">
            <v>B</v>
          </cell>
          <cell r="L8833" t="str">
            <v>TDB</v>
          </cell>
          <cell r="M8833">
            <v>1839</v>
          </cell>
          <cell r="N8833">
            <v>1839</v>
          </cell>
          <cell r="P8833" t="str">
            <v>Điều trị bệnh bằng kỹ thuật miễn dịch phóng xạ</v>
          </cell>
          <cell r="Q8833">
            <v>537000</v>
          </cell>
          <cell r="R8833">
            <v>298956.52173913002</v>
          </cell>
          <cell r="S8833">
            <v>835000</v>
          </cell>
          <cell r="T8833">
            <v>388643.47826086904</v>
          </cell>
          <cell r="U8833">
            <v>925643.47826086904</v>
          </cell>
          <cell r="V8833">
            <v>925600</v>
          </cell>
          <cell r="W8833">
            <v>37025.739130434762</v>
          </cell>
          <cell r="X8833">
            <v>962669.21739130386</v>
          </cell>
        </row>
        <row r="8834">
          <cell r="E8834" t="str">
            <v>37.3G01.1823</v>
          </cell>
          <cell r="F8834" t="str">
            <v>19. Y HỌC HẠT NHÂN</v>
          </cell>
          <cell r="G8834" t="str">
            <v>19.388</v>
          </cell>
          <cell r="H8834" t="str">
            <v>Điều trị bằng thụ thể Peptid phóng xạ ¹⁷⁷Lu-DOTATOC</v>
          </cell>
          <cell r="I8834" t="str">
            <v>Điều trị bằng thụ thể Peptid phóng xạ ¹⁷⁷Lu-DOTATOC</v>
          </cell>
          <cell r="J8834" t="str">
            <v>Điều trị bằng thụ thể Peptid phóng xạ ¹⁷⁷Lu-DOTATOC</v>
          </cell>
          <cell r="K8834" t="str">
            <v>B</v>
          </cell>
          <cell r="L8834" t="str">
            <v>TDB</v>
          </cell>
          <cell r="M8834">
            <v>1839</v>
          </cell>
          <cell r="N8834">
            <v>1839</v>
          </cell>
          <cell r="P8834" t="str">
            <v>Điều trị bệnh bằng kỹ thuật miễn dịch phóng xạ</v>
          </cell>
          <cell r="Q8834">
            <v>537000</v>
          </cell>
          <cell r="R8834">
            <v>298956.52173913002</v>
          </cell>
          <cell r="S8834">
            <v>835000</v>
          </cell>
          <cell r="T8834">
            <v>388643.47826086904</v>
          </cell>
          <cell r="U8834">
            <v>925643.47826086904</v>
          </cell>
          <cell r="V8834">
            <v>925600</v>
          </cell>
          <cell r="W8834">
            <v>37025.739130434762</v>
          </cell>
          <cell r="X8834">
            <v>962669.21739130386</v>
          </cell>
        </row>
        <row r="8835">
          <cell r="E8835" t="str">
            <v>37.3G01.1823</v>
          </cell>
          <cell r="F8835" t="str">
            <v>19. Y HỌC HẠT NHÂN</v>
          </cell>
          <cell r="G8835" t="str">
            <v>19.385</v>
          </cell>
          <cell r="H8835" t="str">
            <v>Điều trị bằng thụ thể Peptid phóng xạ ⁹⁰Y-DOTA-Lanreotide</v>
          </cell>
          <cell r="I8835" t="str">
            <v>Điều trị bằng thụ thể Peptid phóng xạ ⁹⁰Y-DOTA-Lanreotide</v>
          </cell>
          <cell r="J8835" t="str">
            <v>Điều trị bằng thụ thể Peptid phóng xạ ⁹⁰Y-DOTA-Lanreotide</v>
          </cell>
          <cell r="K8835" t="str">
            <v>B</v>
          </cell>
          <cell r="L8835" t="str">
            <v>TDB</v>
          </cell>
          <cell r="M8835">
            <v>1839</v>
          </cell>
          <cell r="N8835">
            <v>1839</v>
          </cell>
          <cell r="P8835" t="str">
            <v>Điều trị bệnh bằng kỹ thuật miễn dịch phóng xạ</v>
          </cell>
          <cell r="Q8835">
            <v>537000</v>
          </cell>
          <cell r="R8835">
            <v>298956.52173913002</v>
          </cell>
          <cell r="S8835">
            <v>835000</v>
          </cell>
          <cell r="T8835">
            <v>388643.47826086904</v>
          </cell>
          <cell r="U8835">
            <v>925643.47826086904</v>
          </cell>
          <cell r="V8835">
            <v>925600</v>
          </cell>
          <cell r="W8835">
            <v>37025.739130434762</v>
          </cell>
          <cell r="X8835">
            <v>962669.21739130386</v>
          </cell>
        </row>
        <row r="8836">
          <cell r="E8836" t="str">
            <v>37.3G01.1823</v>
          </cell>
          <cell r="F8836" t="str">
            <v>19. Y HỌC HẠT NHÂN</v>
          </cell>
          <cell r="G8836" t="str">
            <v>19.386</v>
          </cell>
          <cell r="H8836" t="str">
            <v>Điều trị bằng thụ thể Peptid phóng xạ ⁹⁰Y-DOTATATE</v>
          </cell>
          <cell r="I8836" t="str">
            <v>Điều trị bằng thụ thể Peptid phóng xạ ⁹⁰Y-DOTATATE</v>
          </cell>
          <cell r="J8836" t="str">
            <v>Điều trị bằng thụ thể Peptid phóng xạ ⁹⁰Y-DOTATATE</v>
          </cell>
          <cell r="K8836" t="str">
            <v>B</v>
          </cell>
          <cell r="L8836" t="str">
            <v>TDB</v>
          </cell>
          <cell r="M8836">
            <v>1839</v>
          </cell>
          <cell r="N8836">
            <v>1839</v>
          </cell>
          <cell r="P8836" t="str">
            <v>Điều trị bệnh bằng kỹ thuật miễn dịch phóng xạ</v>
          </cell>
          <cell r="Q8836">
            <v>537000</v>
          </cell>
          <cell r="R8836">
            <v>298956.52173913002</v>
          </cell>
          <cell r="S8836">
            <v>835000</v>
          </cell>
          <cell r="T8836">
            <v>388643.47826086904</v>
          </cell>
          <cell r="U8836">
            <v>925643.47826086904</v>
          </cell>
          <cell r="V8836">
            <v>925600</v>
          </cell>
          <cell r="W8836">
            <v>37025.739130434762</v>
          </cell>
          <cell r="X8836">
            <v>962669.21739130386</v>
          </cell>
        </row>
        <row r="8837">
          <cell r="E8837" t="str">
            <v>37.3G01.1823</v>
          </cell>
          <cell r="F8837" t="str">
            <v>19. Y HỌC HẠT NHÂN</v>
          </cell>
          <cell r="G8837" t="str">
            <v>19.384</v>
          </cell>
          <cell r="H8837" t="str">
            <v>Điều trị bằng thụ thể Peptid phóng xạ ⁹⁰Y-DOTATOC</v>
          </cell>
          <cell r="I8837" t="str">
            <v>Điều trị bằng thụ thể Peptid phóng xạ ⁹⁰Y-DOTATOC</v>
          </cell>
          <cell r="J8837" t="str">
            <v>Điều trị bằng thụ thể Peptid phóng xạ ⁹⁰Y-DOTATOC</v>
          </cell>
          <cell r="K8837" t="str">
            <v>B</v>
          </cell>
          <cell r="L8837" t="str">
            <v>TDB</v>
          </cell>
          <cell r="M8837">
            <v>1839</v>
          </cell>
          <cell r="N8837">
            <v>1839</v>
          </cell>
          <cell r="P8837" t="str">
            <v>Điều trị bệnh bằng kỹ thuật miễn dịch phóng xạ</v>
          </cell>
          <cell r="Q8837">
            <v>537000</v>
          </cell>
          <cell r="R8837">
            <v>298956.52173913002</v>
          </cell>
          <cell r="S8837">
            <v>835000</v>
          </cell>
          <cell r="T8837">
            <v>388643.47826086904</v>
          </cell>
          <cell r="U8837">
            <v>925643.47826086904</v>
          </cell>
          <cell r="V8837">
            <v>925600</v>
          </cell>
          <cell r="W8837">
            <v>37025.739130434762</v>
          </cell>
          <cell r="X8837">
            <v>962669.21739130386</v>
          </cell>
        </row>
        <row r="8838">
          <cell r="E8838" t="str">
            <v>37.3G01.1823</v>
          </cell>
          <cell r="F8838" t="str">
            <v>19. Y HỌC HẠT NHÂN</v>
          </cell>
          <cell r="G8838" t="str">
            <v>19.389</v>
          </cell>
          <cell r="H8838" t="str">
            <v>Điều trị bằng thụ thể Peptid phóng xạ alpha ²¹³Bi-DOTATOC</v>
          </cell>
          <cell r="I8838" t="str">
            <v>Điều trị bằng thụ thể Peptid phóng xạ alpha ²¹³Bi-DOTATOC</v>
          </cell>
          <cell r="J8838" t="str">
            <v>Điều trị bằng thụ thể Peptid phóng xạ alpha ²¹³Bi-DOTATOC</v>
          </cell>
          <cell r="K8838" t="str">
            <v>B</v>
          </cell>
          <cell r="L8838" t="str">
            <v>TDB</v>
          </cell>
          <cell r="M8838">
            <v>1839</v>
          </cell>
          <cell r="N8838">
            <v>1839</v>
          </cell>
          <cell r="P8838" t="str">
            <v>Điều trị bệnh bằng kỹ thuật miễn dịch phóng xạ</v>
          </cell>
          <cell r="Q8838">
            <v>537000</v>
          </cell>
          <cell r="R8838">
            <v>298956.52173913002</v>
          </cell>
          <cell r="S8838">
            <v>835000</v>
          </cell>
          <cell r="T8838">
            <v>388643.47826086904</v>
          </cell>
          <cell r="U8838">
            <v>925643.47826086904</v>
          </cell>
          <cell r="V8838">
            <v>925600</v>
          </cell>
          <cell r="W8838">
            <v>37025.739130434762</v>
          </cell>
          <cell r="X8838">
            <v>962669.21739130386</v>
          </cell>
        </row>
        <row r="8839">
          <cell r="E8839" t="str">
            <v>37.8D08.0995</v>
          </cell>
          <cell r="F8839" t="str">
            <v>03. NHI KHOA</v>
          </cell>
          <cell r="G8839" t="str">
            <v>3.2181</v>
          </cell>
          <cell r="H8839" t="str">
            <v>Trích áp xe quanh Amidan</v>
          </cell>
          <cell r="I8839" t="str">
            <v>Trích áp xe quanh Amidan [gây mê]</v>
          </cell>
          <cell r="J8839" t="str">
            <v>Chích áp xe quanh Amidan</v>
          </cell>
          <cell r="K8839" t="str">
            <v>C</v>
          </cell>
          <cell r="L8839" t="str">
            <v>T1</v>
          </cell>
          <cell r="M8839">
            <v>1006</v>
          </cell>
          <cell r="N8839">
            <v>1006</v>
          </cell>
          <cell r="P8839" t="str">
            <v>Trích rạch apxe Amiđan (gây mê)</v>
          </cell>
          <cell r="Q8839">
            <v>656000</v>
          </cell>
          <cell r="R8839">
            <v>89217.391304347795</v>
          </cell>
          <cell r="S8839">
            <v>745000</v>
          </cell>
          <cell r="T8839">
            <v>115982.60869565213</v>
          </cell>
          <cell r="U8839">
            <v>771982.6086956521</v>
          </cell>
          <cell r="V8839">
            <v>771900</v>
          </cell>
          <cell r="W8839">
            <v>30879.304347826084</v>
          </cell>
          <cell r="X8839">
            <v>802861.91304347815</v>
          </cell>
        </row>
        <row r="8840">
          <cell r="E8840" t="str">
            <v>37.3G01.1823</v>
          </cell>
          <cell r="F8840" t="str">
            <v>19. Y HỌC HẠT NHÂN</v>
          </cell>
          <cell r="G8840" t="str">
            <v>19.379</v>
          </cell>
          <cell r="H8840" t="str">
            <v>Điều trị ung thư bằng kháng thể đơn dòng gắn phóng xạ</v>
          </cell>
          <cell r="I8840" t="str">
            <v>Điều trị ung thư bằng kháng thể đơn dòng gắn phóng xạ</v>
          </cell>
          <cell r="J8840" t="str">
            <v>Điều trị ung thư bằng kháng thể đơn dòng gắn phóng xạ</v>
          </cell>
          <cell r="K8840" t="str">
            <v>B</v>
          </cell>
          <cell r="L8840" t="str">
            <v>TDB</v>
          </cell>
          <cell r="M8840">
            <v>1839</v>
          </cell>
          <cell r="N8840">
            <v>1839</v>
          </cell>
          <cell r="P8840" t="str">
            <v>Điều trị bệnh bằng kỹ thuật miễn dịch phóng xạ</v>
          </cell>
          <cell r="Q8840">
            <v>537000</v>
          </cell>
          <cell r="R8840">
            <v>298956.52173913002</v>
          </cell>
          <cell r="S8840">
            <v>835000</v>
          </cell>
          <cell r="T8840">
            <v>388643.47826086904</v>
          </cell>
          <cell r="U8840">
            <v>925643.47826086904</v>
          </cell>
          <cell r="V8840">
            <v>925600</v>
          </cell>
          <cell r="W8840">
            <v>37025.739130434762</v>
          </cell>
          <cell r="X8840">
            <v>962669.21739130386</v>
          </cell>
        </row>
        <row r="8841">
          <cell r="E8841" t="str">
            <v>37.3G01.1823</v>
          </cell>
          <cell r="F8841" t="str">
            <v>19. Y HỌC HẠT NHÂN</v>
          </cell>
          <cell r="G8841" t="str">
            <v>19.381</v>
          </cell>
          <cell r="H8841" t="str">
            <v>Điều trị ung thư bằng kháng thể đơn dòng gắn phóng xạ với ¹³¹I-Nimotuzumab</v>
          </cell>
          <cell r="I8841" t="str">
            <v>Điều trị ung thư bằng kháng thể đơn dòng gắn phóng xạ với ¹³¹I-Nimotuzumab</v>
          </cell>
          <cell r="J8841" t="str">
            <v>Điều trị ung thư bằng kháng thể đơn dòng gắn phóng xạ với I¹³¹-Nimotuzumab</v>
          </cell>
          <cell r="K8841" t="str">
            <v>B</v>
          </cell>
          <cell r="L8841" t="str">
            <v>TDB</v>
          </cell>
          <cell r="M8841">
            <v>1839</v>
          </cell>
          <cell r="N8841">
            <v>1839</v>
          </cell>
          <cell r="P8841" t="str">
            <v>Điều trị bệnh bằng kỹ thuật miễn dịch phóng xạ</v>
          </cell>
          <cell r="Q8841">
            <v>537000</v>
          </cell>
          <cell r="R8841">
            <v>298956.52173913002</v>
          </cell>
          <cell r="S8841">
            <v>835000</v>
          </cell>
          <cell r="T8841">
            <v>388643.47826086904</v>
          </cell>
          <cell r="U8841">
            <v>925643.47826086904</v>
          </cell>
          <cell r="V8841">
            <v>925600</v>
          </cell>
          <cell r="W8841">
            <v>37025.739130434762</v>
          </cell>
          <cell r="X8841">
            <v>962669.21739130386</v>
          </cell>
        </row>
        <row r="8842">
          <cell r="E8842" t="str">
            <v>37.3G01.1823</v>
          </cell>
          <cell r="F8842" t="str">
            <v>19. Y HỌC HẠT NHÂN</v>
          </cell>
          <cell r="G8842" t="str">
            <v>19.380</v>
          </cell>
          <cell r="H8842" t="str">
            <v>Điều trị ung thư bằng kháng thể đơn dòng gắn phóng xạ với ¹³¹I-Rituximab</v>
          </cell>
          <cell r="I8842" t="str">
            <v>Điều trị ung thư bằng kháng thể đơn dòng gắn phóng xạ với ¹³¹I-Rituximab</v>
          </cell>
          <cell r="J8842" t="str">
            <v>Điều trị ung thư bằng kháng thể đơn dòng gắn phóng xạ với I¹³¹ -Rituximab</v>
          </cell>
          <cell r="K8842" t="str">
            <v>B</v>
          </cell>
          <cell r="L8842" t="str">
            <v>TDB</v>
          </cell>
          <cell r="M8842">
            <v>1839</v>
          </cell>
          <cell r="N8842">
            <v>1839</v>
          </cell>
          <cell r="P8842" t="str">
            <v>Điều trị bệnh bằng kỹ thuật miễn dịch phóng xạ</v>
          </cell>
          <cell r="Q8842">
            <v>537000</v>
          </cell>
          <cell r="R8842">
            <v>298956.52173913002</v>
          </cell>
          <cell r="S8842">
            <v>835000</v>
          </cell>
          <cell r="T8842">
            <v>388643.47826086904</v>
          </cell>
          <cell r="U8842">
            <v>925643.47826086904</v>
          </cell>
          <cell r="V8842">
            <v>925600</v>
          </cell>
          <cell r="W8842">
            <v>37025.739130434762</v>
          </cell>
          <cell r="X8842">
            <v>962669.21739130386</v>
          </cell>
        </row>
        <row r="8843">
          <cell r="E8843" t="str">
            <v>37.3G01.1823</v>
          </cell>
          <cell r="F8843" t="str">
            <v>19. Y HỌC HẠT NHÂN</v>
          </cell>
          <cell r="G8843" t="str">
            <v>19.401</v>
          </cell>
          <cell r="H8843" t="str">
            <v>Điều trị ung thư bằng kháng thể đơn dòng gắn phóng xạ với ⁹⁰Y- Nimotuzumab</v>
          </cell>
          <cell r="I8843" t="str">
            <v>Điều trị ung thư bằng kháng thể đơn dòng gắn phóng xạ với ⁹⁰Y- Nimotuzumab</v>
          </cell>
          <cell r="J8843" t="str">
            <v>Điều trị ung thư bằng kháng thể đơn dòng gắn phóng xạ với ⁹⁰Y- Nimotuzumab</v>
          </cell>
          <cell r="K8843" t="str">
            <v>B</v>
          </cell>
          <cell r="L8843" t="str">
            <v>TDB</v>
          </cell>
          <cell r="M8843">
            <v>1839</v>
          </cell>
          <cell r="N8843">
            <v>1839</v>
          </cell>
          <cell r="P8843" t="str">
            <v>Điều trị bệnh bằng kỹ thuật miễn dịch phóng xạ</v>
          </cell>
          <cell r="Q8843">
            <v>537000</v>
          </cell>
          <cell r="R8843">
            <v>298956.52173913002</v>
          </cell>
          <cell r="S8843">
            <v>835000</v>
          </cell>
          <cell r="T8843">
            <v>388643.47826086904</v>
          </cell>
          <cell r="U8843">
            <v>925643.47826086904</v>
          </cell>
          <cell r="V8843">
            <v>925600</v>
          </cell>
          <cell r="W8843">
            <v>37025.739130434762</v>
          </cell>
          <cell r="X8843">
            <v>962669.21739130386</v>
          </cell>
        </row>
        <row r="8844">
          <cell r="E8844" t="str">
            <v>37.3G01.1823</v>
          </cell>
          <cell r="F8844" t="str">
            <v>19. Y HỌC HẠT NHÂN</v>
          </cell>
          <cell r="G8844" t="str">
            <v>19.400</v>
          </cell>
          <cell r="H8844" t="str">
            <v>Điều trị ung thư bằng kháng thể đơn dòng gắn phóng xạ với ⁹⁰Y- Rituximab</v>
          </cell>
          <cell r="I8844" t="str">
            <v>Điều trị ung thư bằng kháng thể đơn dòng gắn phóng xạ với ⁹⁰Y- Rituximab</v>
          </cell>
          <cell r="J8844" t="str">
            <v>Điều trị ung thư bằng kháng thể đơn dòng gắn phóng xạ với ⁹⁰Y- Rituximab</v>
          </cell>
          <cell r="K8844" t="str">
            <v>B</v>
          </cell>
          <cell r="L8844" t="str">
            <v>TDB</v>
          </cell>
          <cell r="M8844">
            <v>1839</v>
          </cell>
          <cell r="N8844">
            <v>1839</v>
          </cell>
          <cell r="P8844" t="str">
            <v>Điều trị bệnh bằng kỹ thuật miễn dịch phóng xạ</v>
          </cell>
          <cell r="Q8844">
            <v>537000</v>
          </cell>
          <cell r="R8844">
            <v>298956.52173913002</v>
          </cell>
          <cell r="S8844">
            <v>835000</v>
          </cell>
          <cell r="T8844">
            <v>388643.47826086904</v>
          </cell>
          <cell r="U8844">
            <v>925643.47826086904</v>
          </cell>
          <cell r="V8844">
            <v>925600</v>
          </cell>
          <cell r="W8844">
            <v>37025.739130434762</v>
          </cell>
          <cell r="X8844">
            <v>962669.21739130386</v>
          </cell>
        </row>
        <row r="8845">
          <cell r="E8845" t="str">
            <v>37.8D08.0995</v>
          </cell>
          <cell r="F8845" t="str">
            <v>15. TAI MŨI HỌNG</v>
          </cell>
          <cell r="G8845" t="str">
            <v>15.207</v>
          </cell>
          <cell r="H8845" t="str">
            <v>Trích áp xe quanh Amidan</v>
          </cell>
          <cell r="I8845" t="str">
            <v>Trích áp xe quanh Amidan [gây mê]</v>
          </cell>
          <cell r="J8845" t="str">
            <v>Chích áp xe quanh Amidan</v>
          </cell>
          <cell r="K8845" t="str">
            <v>C</v>
          </cell>
          <cell r="L8845" t="str">
            <v>T1</v>
          </cell>
          <cell r="M8845">
            <v>1006</v>
          </cell>
          <cell r="N8845">
            <v>1006</v>
          </cell>
          <cell r="P8845" t="str">
            <v>Trích rạch apxe Amiđan (gây mê)</v>
          </cell>
          <cell r="Q8845">
            <v>656000</v>
          </cell>
          <cell r="R8845">
            <v>89217.391304347795</v>
          </cell>
          <cell r="S8845">
            <v>745000</v>
          </cell>
          <cell r="T8845">
            <v>115982.60869565213</v>
          </cell>
          <cell r="U8845">
            <v>771982.6086956521</v>
          </cell>
          <cell r="V8845">
            <v>771900</v>
          </cell>
          <cell r="W8845">
            <v>30879.304347826084</v>
          </cell>
          <cell r="X8845">
            <v>802861.91304347815</v>
          </cell>
        </row>
        <row r="8846">
          <cell r="E8846" t="str">
            <v>37.3G01.1824</v>
          </cell>
          <cell r="F8846" t="str">
            <v>03. NHI KHOA</v>
          </cell>
          <cell r="G8846" t="str">
            <v>3.1187</v>
          </cell>
          <cell r="H8846" t="str">
            <v>Định lượng CA 15 - 3 bằng kỹ thuật miễn dịch phóng xạ</v>
          </cell>
          <cell r="I8846" t="str">
            <v>Định lượng CA 15 - 3 bằng kỹ thuật miễn dịch phóng xạ</v>
          </cell>
          <cell r="J8846" t="str">
            <v>Định lượng CA 15 – 3 bằng kỹ thuật miễn dịch phóng xạ</v>
          </cell>
          <cell r="K8846" t="str">
            <v>B</v>
          </cell>
          <cell r="L8846" t="str">
            <v>T2</v>
          </cell>
          <cell r="M8846">
            <v>1840</v>
          </cell>
          <cell r="N8846">
            <v>1840</v>
          </cell>
          <cell r="P8846" t="str">
            <v>Định lượng  CA 19-9 hoặc CA 50 hoặc CA 125 hoặc CA 15-3 hoặc CA 72-4   hoặc PTH bằng kỹ thuật miễn dịch phóng xạ</v>
          </cell>
          <cell r="Q8846">
            <v>226000</v>
          </cell>
          <cell r="R8846">
            <v>70434.782608695605</v>
          </cell>
          <cell r="S8846">
            <v>296000</v>
          </cell>
          <cell r="T8846">
            <v>91565.217391304293</v>
          </cell>
          <cell r="U8846">
            <v>317565.21739130432</v>
          </cell>
          <cell r="V8846">
            <v>317500</v>
          </cell>
          <cell r="W8846">
            <v>12702.608695652174</v>
          </cell>
          <cell r="X8846">
            <v>330267.82608695648</v>
          </cell>
        </row>
        <row r="8847">
          <cell r="E8847" t="str">
            <v>37.8D08.0878</v>
          </cell>
          <cell r="F8847" t="str">
            <v>03. NHI KHOA</v>
          </cell>
          <cell r="G8847" t="str">
            <v>3.2181</v>
          </cell>
          <cell r="H8847" t="str">
            <v>Trích áp xe quanh Amidan</v>
          </cell>
          <cell r="I8847" t="str">
            <v>Trích áp xe quanh Amidan [gây tê]</v>
          </cell>
          <cell r="J8847" t="str">
            <v>Chích áp xe quanh Amidan</v>
          </cell>
          <cell r="K8847" t="str">
            <v>C</v>
          </cell>
          <cell r="L8847" t="str">
            <v>T1</v>
          </cell>
          <cell r="M8847">
            <v>888</v>
          </cell>
          <cell r="N8847">
            <v>888</v>
          </cell>
          <cell r="P8847" t="str">
            <v>Chích rạch apxe Amiđan (gây tê)</v>
          </cell>
          <cell r="Q8847">
            <v>206000</v>
          </cell>
          <cell r="R8847">
            <v>68869.565217391297</v>
          </cell>
          <cell r="S8847">
            <v>274000</v>
          </cell>
          <cell r="T8847">
            <v>89530.434782608689</v>
          </cell>
          <cell r="U8847">
            <v>295530.4347826087</v>
          </cell>
          <cell r="V8847">
            <v>295500</v>
          </cell>
          <cell r="W8847">
            <v>11821.217391304348</v>
          </cell>
          <cell r="X8847">
            <v>307351.65217391303</v>
          </cell>
        </row>
        <row r="8848">
          <cell r="E8848" t="str">
            <v>37.8D08.0878</v>
          </cell>
          <cell r="F8848" t="str">
            <v>15. TAI MŨI HỌNG</v>
          </cell>
          <cell r="G8848" t="str">
            <v>15.207</v>
          </cell>
          <cell r="H8848" t="str">
            <v>Trích áp xe quanh Amidan</v>
          </cell>
          <cell r="I8848" t="str">
            <v>Trích áp xe quanh Amidan [gây tê]</v>
          </cell>
          <cell r="J8848" t="str">
            <v>Chích áp xe quanh Amidan</v>
          </cell>
          <cell r="K8848" t="str">
            <v>C</v>
          </cell>
          <cell r="L8848" t="str">
            <v>T1</v>
          </cell>
          <cell r="M8848">
            <v>888</v>
          </cell>
          <cell r="N8848">
            <v>888</v>
          </cell>
          <cell r="P8848" t="str">
            <v>Chích rạch apxe Amiđan (gây tê)</v>
          </cell>
          <cell r="Q8848">
            <v>206000</v>
          </cell>
          <cell r="R8848">
            <v>68869.565217391297</v>
          </cell>
          <cell r="S8848">
            <v>274000</v>
          </cell>
          <cell r="T8848">
            <v>89530.434782608689</v>
          </cell>
          <cell r="U8848">
            <v>295530.4347826087</v>
          </cell>
          <cell r="V8848">
            <v>295500</v>
          </cell>
          <cell r="W8848">
            <v>11821.217391304348</v>
          </cell>
          <cell r="X8848">
            <v>307351.65217391303</v>
          </cell>
        </row>
        <row r="8849">
          <cell r="E8849" t="str">
            <v>37.3G01.1824</v>
          </cell>
          <cell r="F8849" t="str">
            <v>03. NHI KHOA</v>
          </cell>
          <cell r="G8849" t="str">
            <v>3.1185</v>
          </cell>
          <cell r="H8849" t="str">
            <v>Định lượng CA⁵⁰ bằng kỹ thuật miễn dịch phóng xạ</v>
          </cell>
          <cell r="I8849" t="str">
            <v>Định lượng CA⁵⁰ bằng kỹ thuật miễn dịch phóng xạ</v>
          </cell>
          <cell r="J8849" t="str">
            <v>Định lượng CA⁵⁰ bằng kỹ thuật miễn dịch phóng xạ</v>
          </cell>
          <cell r="K8849" t="str">
            <v>B</v>
          </cell>
          <cell r="L8849" t="str">
            <v>T2</v>
          </cell>
          <cell r="M8849">
            <v>1840</v>
          </cell>
          <cell r="N8849">
            <v>1840</v>
          </cell>
          <cell r="P8849" t="str">
            <v>Định lượng  CA 19-9 hoặc CA 50 hoặc CA 125 hoặc CA 15-3 hoặc CA 72-4   hoặc PTH bằng kỹ thuật miễn dịch phóng xạ</v>
          </cell>
          <cell r="Q8849">
            <v>226000</v>
          </cell>
          <cell r="R8849">
            <v>70434.782608695605</v>
          </cell>
          <cell r="S8849">
            <v>296000</v>
          </cell>
          <cell r="T8849">
            <v>91565.217391304293</v>
          </cell>
          <cell r="U8849">
            <v>317565.21739130432</v>
          </cell>
          <cell r="V8849">
            <v>317500</v>
          </cell>
          <cell r="W8849">
            <v>12702.608695652174</v>
          </cell>
          <cell r="X8849">
            <v>330267.82608695648</v>
          </cell>
        </row>
        <row r="8850">
          <cell r="E8850" t="str">
            <v>37.8D08.0996</v>
          </cell>
          <cell r="F8850" t="str">
            <v>15. TAI MŨI HỌNG</v>
          </cell>
          <cell r="G8850" t="str">
            <v>15.206</v>
          </cell>
          <cell r="H8850" t="str">
            <v>Trích áp xe sàn miệng</v>
          </cell>
          <cell r="I8850" t="str">
            <v>Trích áp xe sàn miệng [gây mê]</v>
          </cell>
          <cell r="J8850" t="str">
            <v>Chích áp xe sàn miệng</v>
          </cell>
          <cell r="K8850" t="str">
            <v>C</v>
          </cell>
          <cell r="L8850" t="str">
            <v>T1</v>
          </cell>
          <cell r="M8850">
            <v>1007</v>
          </cell>
          <cell r="N8850">
            <v>1007</v>
          </cell>
          <cell r="P8850" t="str">
            <v>Trích rạch apxe thành sau họng (gây mê)</v>
          </cell>
          <cell r="Q8850">
            <v>656000</v>
          </cell>
          <cell r="R8850">
            <v>89217.391304347795</v>
          </cell>
          <cell r="S8850">
            <v>745000</v>
          </cell>
          <cell r="T8850">
            <v>115982.60869565213</v>
          </cell>
          <cell r="U8850">
            <v>771982.6086956521</v>
          </cell>
          <cell r="V8850">
            <v>771900</v>
          </cell>
          <cell r="W8850">
            <v>30879.304347826084</v>
          </cell>
          <cell r="X8850">
            <v>802861.91304347815</v>
          </cell>
        </row>
        <row r="8851">
          <cell r="E8851" t="str">
            <v>37.8D08.0879</v>
          </cell>
          <cell r="F8851" t="str">
            <v>15. TAI MŨI HỌNG</v>
          </cell>
          <cell r="G8851" t="str">
            <v>15.206</v>
          </cell>
          <cell r="H8851" t="str">
            <v>Trích áp xe sàn miệng</v>
          </cell>
          <cell r="I8851" t="str">
            <v>Trích áp xe sàn miệng [gây tê]</v>
          </cell>
          <cell r="J8851" t="str">
            <v>Chích áp xe sàn miệng</v>
          </cell>
          <cell r="K8851" t="str">
            <v>C</v>
          </cell>
          <cell r="L8851" t="str">
            <v>T1</v>
          </cell>
          <cell r="M8851">
            <v>889</v>
          </cell>
          <cell r="N8851">
            <v>889</v>
          </cell>
          <cell r="P8851" t="str">
            <v>Chích rạch apxe thành sau họng (gây tê)</v>
          </cell>
          <cell r="Q8851">
            <v>206000</v>
          </cell>
          <cell r="R8851">
            <v>68869.565217391297</v>
          </cell>
          <cell r="S8851">
            <v>274000</v>
          </cell>
          <cell r="T8851">
            <v>89530.434782608689</v>
          </cell>
          <cell r="U8851">
            <v>295530.4347826087</v>
          </cell>
          <cell r="V8851">
            <v>295500</v>
          </cell>
          <cell r="W8851">
            <v>11821.217391304348</v>
          </cell>
          <cell r="X8851">
            <v>307351.65217391303</v>
          </cell>
        </row>
        <row r="8852">
          <cell r="E8852" t="str">
            <v>37.8D06.0600</v>
          </cell>
          <cell r="F8852" t="str">
            <v>03. NHI KHOA</v>
          </cell>
          <cell r="G8852" t="str">
            <v>3.3406</v>
          </cell>
          <cell r="H8852" t="str">
            <v>Trích áp xe tầng sinh môn</v>
          </cell>
          <cell r="I8852" t="str">
            <v>Trích áp xe tầng sinh môn</v>
          </cell>
          <cell r="J8852" t="str">
            <v>Chích áp xe tầng sinh môn</v>
          </cell>
          <cell r="K8852" t="str">
            <v>C</v>
          </cell>
          <cell r="L8852" t="str">
            <v>P3</v>
          </cell>
          <cell r="M8852">
            <v>610</v>
          </cell>
          <cell r="N8852">
            <v>610</v>
          </cell>
          <cell r="P8852" t="str">
            <v>Chích áp xe tầng sinh môn</v>
          </cell>
          <cell r="Q8852">
            <v>692000</v>
          </cell>
          <cell r="R8852">
            <v>139304.347826087</v>
          </cell>
          <cell r="S8852">
            <v>831000</v>
          </cell>
          <cell r="T8852">
            <v>181095.65217391308</v>
          </cell>
          <cell r="U8852">
            <v>873095.65217391308</v>
          </cell>
          <cell r="V8852">
            <v>873000</v>
          </cell>
          <cell r="W8852">
            <v>34923.826086956527</v>
          </cell>
          <cell r="X8852">
            <v>908019.47826086963</v>
          </cell>
        </row>
        <row r="8853">
          <cell r="E8853" t="str">
            <v>37.3G01.1824</v>
          </cell>
          <cell r="F8853" t="str">
            <v>19. Y HỌC HẠT NHÂN</v>
          </cell>
          <cell r="G8853" t="str">
            <v>19.312</v>
          </cell>
          <cell r="H8853" t="str">
            <v>Định lượng CA 15-3 bằng kỹ thuật miễn dịch phóng xạ</v>
          </cell>
          <cell r="I8853" t="str">
            <v>Định lượng CA 15-3 bằng kỹ thuật miễn dịch phóng xạ</v>
          </cell>
          <cell r="J8853" t="str">
            <v>Định lượng CA 15 – 3 bằng kỹ thuật miễn dịch phóng xạ</v>
          </cell>
          <cell r="K8853" t="str">
            <v>B</v>
          </cell>
          <cell r="L8853" t="str">
            <v>T2</v>
          </cell>
          <cell r="M8853">
            <v>1840</v>
          </cell>
          <cell r="N8853">
            <v>1840</v>
          </cell>
          <cell r="P8853" t="str">
            <v>Định lượng  CA 19-9 hoặc CA 50 hoặc CA 125 hoặc CA 15-3 hoặc CA 72-4   hoặc PTH bằng kỹ thuật miễn dịch phóng xạ</v>
          </cell>
          <cell r="Q8853">
            <v>226000</v>
          </cell>
          <cell r="R8853">
            <v>70434.782608695605</v>
          </cell>
          <cell r="S8853">
            <v>296000</v>
          </cell>
          <cell r="T8853">
            <v>91565.217391304293</v>
          </cell>
          <cell r="U8853">
            <v>317565.21739130432</v>
          </cell>
          <cell r="V8853">
            <v>317500</v>
          </cell>
          <cell r="W8853">
            <v>12702.608695652174</v>
          </cell>
          <cell r="X8853">
            <v>330267.82608695648</v>
          </cell>
        </row>
        <row r="8854">
          <cell r="E8854" t="str">
            <v>37.8D06.0600</v>
          </cell>
          <cell r="F8854" t="str">
            <v>13. PHỤ SẢN</v>
          </cell>
          <cell r="G8854" t="str">
            <v>13.54</v>
          </cell>
          <cell r="H8854" t="str">
            <v>Trích áp xe tầng sinh môn</v>
          </cell>
          <cell r="I8854" t="str">
            <v>Trích áp xe tầng sinh môn</v>
          </cell>
          <cell r="J8854" t="str">
            <v>Chích áp xe tầng sinh môn</v>
          </cell>
          <cell r="K8854" t="str">
            <v>C</v>
          </cell>
          <cell r="L8854" t="str">
            <v>T2</v>
          </cell>
          <cell r="M8854">
            <v>610</v>
          </cell>
          <cell r="N8854">
            <v>610</v>
          </cell>
          <cell r="P8854" t="str">
            <v>Chích áp xe tầng sinh môn</v>
          </cell>
          <cell r="Q8854">
            <v>692000</v>
          </cell>
          <cell r="R8854">
            <v>139304.347826087</v>
          </cell>
          <cell r="S8854">
            <v>831000</v>
          </cell>
          <cell r="T8854">
            <v>181095.65217391308</v>
          </cell>
          <cell r="U8854">
            <v>873095.65217391308</v>
          </cell>
          <cell r="V8854">
            <v>873000</v>
          </cell>
          <cell r="W8854">
            <v>34923.826086956527</v>
          </cell>
          <cell r="X8854">
            <v>908019.47826086963</v>
          </cell>
        </row>
        <row r="8855">
          <cell r="E8855" t="str">
            <v>37.3G01.1824</v>
          </cell>
          <cell r="F8855" t="str">
            <v>19. Y HỌC HẠT NHÂN</v>
          </cell>
          <cell r="G8855" t="str">
            <v>19.310</v>
          </cell>
          <cell r="H8855" t="str">
            <v>Định lượng CA 50 bằng kỹ thuật miễn dịch phóng xạ</v>
          </cell>
          <cell r="I8855" t="str">
            <v>Định lượng CA 50 bằng kỹ thuật miễn dịch phóng xạ</v>
          </cell>
          <cell r="J8855" t="str">
            <v>Định lượng CA⁵⁰ bằng kỹ thuật miễn dịch phóng xạ</v>
          </cell>
          <cell r="K8855" t="str">
            <v>B</v>
          </cell>
          <cell r="L8855" t="str">
            <v>T2</v>
          </cell>
          <cell r="M8855">
            <v>1840</v>
          </cell>
          <cell r="N8855">
            <v>1840</v>
          </cell>
          <cell r="P8855" t="str">
            <v>Định lượng  CA 19-9 hoặc CA 50 hoặc CA 125 hoặc CA 15-3 hoặc CA 72-4   hoặc PTH bằng kỹ thuật miễn dịch phóng xạ</v>
          </cell>
          <cell r="Q8855">
            <v>226000</v>
          </cell>
          <cell r="R8855">
            <v>70434.782608695605</v>
          </cell>
          <cell r="S8855">
            <v>296000</v>
          </cell>
          <cell r="T8855">
            <v>91565.217391304293</v>
          </cell>
          <cell r="U8855">
            <v>317565.21739130432</v>
          </cell>
          <cell r="V8855">
            <v>317500</v>
          </cell>
          <cell r="W8855">
            <v>12702.608695652174</v>
          </cell>
          <cell r="X8855">
            <v>330267.82608695648</v>
          </cell>
        </row>
        <row r="8856">
          <cell r="E8856" t="str">
            <v>37.8D08.0996</v>
          </cell>
          <cell r="F8856" t="str">
            <v>03. NHI KHOA</v>
          </cell>
          <cell r="G8856" t="str">
            <v>3.2175</v>
          </cell>
          <cell r="H8856" t="str">
            <v>Trích áp xe thành sau họng</v>
          </cell>
          <cell r="I8856" t="str">
            <v>Trích áp xe thành sau họng [gây mê]</v>
          </cell>
          <cell r="J8856" t="str">
            <v>Chích áp xe thành sau họng</v>
          </cell>
          <cell r="K8856" t="str">
            <v>C</v>
          </cell>
          <cell r="L8856" t="str">
            <v>P2</v>
          </cell>
          <cell r="M8856">
            <v>1007</v>
          </cell>
          <cell r="N8856">
            <v>1007</v>
          </cell>
          <cell r="P8856" t="str">
            <v>Trích rạch apxe thành sau họng (gây mê)</v>
          </cell>
          <cell r="Q8856">
            <v>656000</v>
          </cell>
          <cell r="R8856">
            <v>89217.391304347795</v>
          </cell>
          <cell r="S8856">
            <v>745000</v>
          </cell>
          <cell r="T8856">
            <v>115982.60869565213</v>
          </cell>
          <cell r="U8856">
            <v>771982.6086956521</v>
          </cell>
          <cell r="V8856">
            <v>771900</v>
          </cell>
          <cell r="W8856">
            <v>30879.304347826084</v>
          </cell>
          <cell r="X8856">
            <v>802861.91304347815</v>
          </cell>
        </row>
        <row r="8857">
          <cell r="E8857" t="str">
            <v>37.8D08.0879</v>
          </cell>
          <cell r="F8857" t="str">
            <v>03. NHI KHOA</v>
          </cell>
          <cell r="G8857" t="str">
            <v>3.2175</v>
          </cell>
          <cell r="H8857" t="str">
            <v>Trích áp xe thành sau họng</v>
          </cell>
          <cell r="I8857" t="str">
            <v>Trích áp xe thành sau họng [gây tê]</v>
          </cell>
          <cell r="J8857" t="str">
            <v>Chích áp xe thành sau họng</v>
          </cell>
          <cell r="K8857" t="str">
            <v>C</v>
          </cell>
          <cell r="L8857" t="str">
            <v>P2</v>
          </cell>
          <cell r="M8857">
            <v>889</v>
          </cell>
          <cell r="N8857">
            <v>889</v>
          </cell>
          <cell r="P8857" t="str">
            <v>Chích rạch apxe thành sau họng (gây tê)</v>
          </cell>
          <cell r="Q8857">
            <v>206000</v>
          </cell>
          <cell r="R8857">
            <v>68869.565217391297</v>
          </cell>
          <cell r="S8857">
            <v>274000</v>
          </cell>
          <cell r="T8857">
            <v>89530.434782608689</v>
          </cell>
          <cell r="U8857">
            <v>295530.4347826087</v>
          </cell>
          <cell r="V8857">
            <v>295500</v>
          </cell>
          <cell r="W8857">
            <v>11821.217391304348</v>
          </cell>
          <cell r="X8857">
            <v>307351.65217391303</v>
          </cell>
        </row>
        <row r="8858">
          <cell r="E8858" t="str">
            <v>37.8D06.0601</v>
          </cell>
          <cell r="F8858" t="str">
            <v>03. NHI KHOA</v>
          </cell>
          <cell r="G8858" t="str">
            <v>3.2258</v>
          </cell>
          <cell r="H8858" t="str">
            <v>Trích áp xe tuyến Bartholin</v>
          </cell>
          <cell r="I8858" t="str">
            <v>Trích áp xe tuyến Bartholin</v>
          </cell>
          <cell r="J8858" t="str">
            <v>Chích áp xe tuyến Bartholin</v>
          </cell>
          <cell r="K8858" t="str">
            <v>C</v>
          </cell>
          <cell r="L8858" t="str">
            <v>T3</v>
          </cell>
          <cell r="M8858">
            <v>611</v>
          </cell>
          <cell r="N8858">
            <v>611</v>
          </cell>
          <cell r="P8858" t="str">
            <v>Chích áp xe tuyến Bartholin</v>
          </cell>
          <cell r="Q8858">
            <v>620000</v>
          </cell>
          <cell r="R8858">
            <v>255130.43478260899</v>
          </cell>
          <cell r="S8858">
            <v>875000</v>
          </cell>
          <cell r="T8858">
            <v>331669.5652173917</v>
          </cell>
          <cell r="U8858">
            <v>951669.5652173917</v>
          </cell>
          <cell r="V8858">
            <v>951600</v>
          </cell>
          <cell r="W8858">
            <v>38066.78260869567</v>
          </cell>
          <cell r="X8858">
            <v>989736.34782608738</v>
          </cell>
        </row>
        <row r="8859">
          <cell r="E8859" t="str">
            <v>37.8D06.0601</v>
          </cell>
          <cell r="F8859" t="str">
            <v>13. PHỤ SẢN</v>
          </cell>
          <cell r="G8859" t="str">
            <v>13.151</v>
          </cell>
          <cell r="H8859" t="str">
            <v>Trích áp xe tuyến Bartholin</v>
          </cell>
          <cell r="I8859" t="str">
            <v>Trích áp xe tuyến Bartholin</v>
          </cell>
          <cell r="J8859" t="str">
            <v>Chích áp xe tuyến Bartholin</v>
          </cell>
          <cell r="K8859" t="str">
            <v>C</v>
          </cell>
          <cell r="L8859" t="str">
            <v>T2</v>
          </cell>
          <cell r="M8859">
            <v>611</v>
          </cell>
          <cell r="N8859">
            <v>611</v>
          </cell>
          <cell r="P8859" t="str">
            <v>Chích áp xe tuyến Bartholin</v>
          </cell>
          <cell r="Q8859">
            <v>620000</v>
          </cell>
          <cell r="R8859">
            <v>255130.43478260899</v>
          </cell>
          <cell r="S8859">
            <v>875000</v>
          </cell>
          <cell r="T8859">
            <v>331669.5652173917</v>
          </cell>
          <cell r="U8859">
            <v>951669.5652173917</v>
          </cell>
          <cell r="V8859">
            <v>951600</v>
          </cell>
          <cell r="W8859">
            <v>38066.78260869567</v>
          </cell>
          <cell r="X8859">
            <v>989736.34782608738</v>
          </cell>
        </row>
        <row r="8860">
          <cell r="E8860" t="str">
            <v>37.8D07.0739</v>
          </cell>
          <cell r="F8860" t="str">
            <v>03. NHI KHOA</v>
          </cell>
          <cell r="G8860" t="str">
            <v>3.1591</v>
          </cell>
          <cell r="H8860" t="str">
            <v>Trích mủ mắt</v>
          </cell>
          <cell r="I8860" t="str">
            <v>Trích mủ mắt</v>
          </cell>
          <cell r="J8860" t="str">
            <v>Chích mủ mắt</v>
          </cell>
          <cell r="K8860" t="str">
            <v>B</v>
          </cell>
          <cell r="L8860" t="str">
            <v>P3</v>
          </cell>
          <cell r="M8860">
            <v>749</v>
          </cell>
          <cell r="N8860">
            <v>749</v>
          </cell>
          <cell r="P8860" t="str">
            <v>Chích mủ hốc mắt</v>
          </cell>
          <cell r="Q8860">
            <v>350000</v>
          </cell>
          <cell r="R8860">
            <v>123652.17391304301</v>
          </cell>
          <cell r="S8860">
            <v>473000</v>
          </cell>
          <cell r="T8860">
            <v>160747.8260869559</v>
          </cell>
          <cell r="U8860">
            <v>510747.8260869559</v>
          </cell>
          <cell r="V8860">
            <v>510700</v>
          </cell>
          <cell r="W8860">
            <v>20429.913043478238</v>
          </cell>
          <cell r="X8860">
            <v>531177.73913043411</v>
          </cell>
        </row>
        <row r="8861">
          <cell r="E8861" t="str">
            <v>37.8D07.0739</v>
          </cell>
          <cell r="F8861" t="str">
            <v>14. MẮT</v>
          </cell>
          <cell r="G8861" t="str">
            <v>14.98</v>
          </cell>
          <cell r="H8861" t="str">
            <v>Trích mủ mắt</v>
          </cell>
          <cell r="I8861" t="str">
            <v>Trích mủ mắt</v>
          </cell>
          <cell r="J8861" t="str">
            <v>Chích mủ mắt</v>
          </cell>
          <cell r="K8861" t="str">
            <v>B</v>
          </cell>
          <cell r="L8861" t="str">
            <v>P3</v>
          </cell>
          <cell r="M8861">
            <v>749</v>
          </cell>
          <cell r="N8861">
            <v>749</v>
          </cell>
          <cell r="P8861" t="str">
            <v>Chích mủ hốc mắt</v>
          </cell>
          <cell r="Q8861">
            <v>350000</v>
          </cell>
          <cell r="R8861">
            <v>123652.17391304301</v>
          </cell>
          <cell r="S8861">
            <v>473000</v>
          </cell>
          <cell r="T8861">
            <v>160747.8260869559</v>
          </cell>
          <cell r="U8861">
            <v>510747.8260869559</v>
          </cell>
          <cell r="V8861">
            <v>510700</v>
          </cell>
          <cell r="W8861">
            <v>20429.913043478238</v>
          </cell>
          <cell r="X8861">
            <v>531177.73913043411</v>
          </cell>
        </row>
        <row r="8862">
          <cell r="E8862" t="str">
            <v>37.8D08.0994</v>
          </cell>
          <cell r="F8862" t="str">
            <v>03. NHI KHOA</v>
          </cell>
          <cell r="G8862" t="str">
            <v>3.2121</v>
          </cell>
          <cell r="H8862" t="str">
            <v>Trích rạch màng nhĩ</v>
          </cell>
          <cell r="I8862" t="str">
            <v>Trích rạch màng nhĩ</v>
          </cell>
          <cell r="J8862" t="str">
            <v>Chích rạch màng nhĩ</v>
          </cell>
          <cell r="K8862" t="str">
            <v>B</v>
          </cell>
          <cell r="L8862" t="str">
            <v>T3</v>
          </cell>
          <cell r="M8862">
            <v>1005</v>
          </cell>
          <cell r="N8862">
            <v>1005</v>
          </cell>
          <cell r="P8862" t="str">
            <v>Trích màng nhĩ</v>
          </cell>
          <cell r="Q8862">
            <v>47000</v>
          </cell>
          <cell r="R8862">
            <v>17217.391304347799</v>
          </cell>
          <cell r="S8862">
            <v>64200</v>
          </cell>
          <cell r="T8862">
            <v>22382.608695652136</v>
          </cell>
          <cell r="U8862">
            <v>69382.608695652132</v>
          </cell>
          <cell r="V8862">
            <v>69300</v>
          </cell>
          <cell r="W8862">
            <v>2775.3043478260852</v>
          </cell>
          <cell r="X8862">
            <v>72157.913043478213</v>
          </cell>
        </row>
        <row r="8863">
          <cell r="E8863" t="str">
            <v>37.8D08.0994</v>
          </cell>
          <cell r="F8863" t="str">
            <v>15. TAI MŨI HỌNG</v>
          </cell>
          <cell r="G8863" t="str">
            <v>15.50</v>
          </cell>
          <cell r="H8863" t="str">
            <v>Trích rạch màng nhĩ</v>
          </cell>
          <cell r="I8863" t="str">
            <v>Trích rạch màng nhĩ</v>
          </cell>
          <cell r="J8863" t="str">
            <v>Chích rạch màng nhĩ</v>
          </cell>
          <cell r="K8863" t="str">
            <v>C</v>
          </cell>
          <cell r="L8863" t="str">
            <v>T3</v>
          </cell>
          <cell r="M8863">
            <v>1005</v>
          </cell>
          <cell r="N8863">
            <v>1005</v>
          </cell>
          <cell r="P8863" t="str">
            <v>Trích màng nhĩ</v>
          </cell>
          <cell r="Q8863">
            <v>47000</v>
          </cell>
          <cell r="R8863">
            <v>17217.391304347799</v>
          </cell>
          <cell r="S8863">
            <v>64200</v>
          </cell>
          <cell r="T8863">
            <v>22382.608695652136</v>
          </cell>
          <cell r="U8863">
            <v>69382.608695652132</v>
          </cell>
          <cell r="V8863">
            <v>69300</v>
          </cell>
          <cell r="W8863">
            <v>2775.3043478260852</v>
          </cell>
          <cell r="X8863">
            <v>72157.913043478213</v>
          </cell>
        </row>
        <row r="8864">
          <cell r="E8864" t="str">
            <v>37.8D06.0603</v>
          </cell>
          <cell r="F8864" t="str">
            <v>03. NHI KHOA</v>
          </cell>
          <cell r="G8864" t="str">
            <v>3.2246</v>
          </cell>
          <cell r="H8864" t="str">
            <v>Trích rạch màng trinh do ứ máu kinh</v>
          </cell>
          <cell r="I8864" t="str">
            <v>Trích rạch màng trinh do ứ máu kinh</v>
          </cell>
          <cell r="J8864" t="str">
            <v>Chích rạch màng trinh do ứ máu kinh</v>
          </cell>
          <cell r="K8864" t="str">
            <v>B</v>
          </cell>
          <cell r="L8864" t="str">
            <v>T1</v>
          </cell>
          <cell r="M8864">
            <v>613</v>
          </cell>
          <cell r="N8864">
            <v>613</v>
          </cell>
          <cell r="P8864" t="str">
            <v>Chích rạch màng trinh do ứ máu kinh</v>
          </cell>
          <cell r="Q8864">
            <v>625000</v>
          </cell>
          <cell r="R8864">
            <v>200347.82608695599</v>
          </cell>
          <cell r="S8864">
            <v>825000</v>
          </cell>
          <cell r="T8864">
            <v>260452.17391304276</v>
          </cell>
          <cell r="U8864">
            <v>885452.17391304276</v>
          </cell>
          <cell r="V8864">
            <v>885400</v>
          </cell>
          <cell r="W8864">
            <v>35418.086956521714</v>
          </cell>
          <cell r="X8864">
            <v>920870.26086956449</v>
          </cell>
        </row>
        <row r="8865">
          <cell r="E8865" t="str">
            <v>37.8D06.0603</v>
          </cell>
          <cell r="F8865" t="str">
            <v>13. PHỤ SẢN</v>
          </cell>
          <cell r="G8865" t="str">
            <v>13.153</v>
          </cell>
          <cell r="H8865" t="str">
            <v>Trích rạch màng trinh do ứ máu kinh</v>
          </cell>
          <cell r="I8865" t="str">
            <v>Trích rạch màng trinh do ứ máu kinh</v>
          </cell>
          <cell r="J8865" t="str">
            <v>Chích rạch màng trinh do ứ máu kinh</v>
          </cell>
          <cell r="K8865" t="str">
            <v>C</v>
          </cell>
          <cell r="L8865" t="str">
            <v>T1</v>
          </cell>
          <cell r="M8865">
            <v>613</v>
          </cell>
          <cell r="N8865">
            <v>613</v>
          </cell>
          <cell r="P8865" t="str">
            <v>Chích rạch màng trinh do ứ máu kinh</v>
          </cell>
          <cell r="Q8865">
            <v>625000</v>
          </cell>
          <cell r="R8865">
            <v>200347.82608695599</v>
          </cell>
          <cell r="S8865">
            <v>825000</v>
          </cell>
          <cell r="T8865">
            <v>260452.17391304276</v>
          </cell>
          <cell r="U8865">
            <v>885452.17391304276</v>
          </cell>
          <cell r="V8865">
            <v>885400</v>
          </cell>
          <cell r="W8865">
            <v>35418.086956521714</v>
          </cell>
          <cell r="X8865">
            <v>920870.26086956449</v>
          </cell>
        </row>
        <row r="8866">
          <cell r="E8866" t="str">
            <v>37.8D11.1169</v>
          </cell>
          <cell r="F8866" t="str">
            <v>03. NHI KHOA</v>
          </cell>
          <cell r="G8866" t="str">
            <v>3.2793</v>
          </cell>
          <cell r="H8866" t="str">
            <v>Truyền hóa chất tĩnh mạch</v>
          </cell>
          <cell r="I8866" t="str">
            <v>Truyền hóa chất tĩnh mạch [ngoại trú]</v>
          </cell>
          <cell r="J8866" t="str">
            <v>Truyền hoá chất tĩnh mạch</v>
          </cell>
          <cell r="K8866" t="str">
            <v>B</v>
          </cell>
          <cell r="L8866" t="str">
            <v>T1</v>
          </cell>
          <cell r="M8866">
            <v>1181</v>
          </cell>
          <cell r="N8866">
            <v>1181</v>
          </cell>
          <cell r="O8866" t="str">
            <v>Chưa bao gồm hoá chất. Áp dụng với bệnh nhân ngoại trú</v>
          </cell>
          <cell r="P8866" t="str">
            <v>Truyền hóa chất tĩnh mạch [ngoại trú]</v>
          </cell>
          <cell r="Q8866">
            <v>124000</v>
          </cell>
          <cell r="R8866">
            <v>37565.217391304403</v>
          </cell>
          <cell r="S8866">
            <v>161000</v>
          </cell>
          <cell r="T8866">
            <v>48834.782608695721</v>
          </cell>
          <cell r="U8866">
            <v>172834.78260869574</v>
          </cell>
          <cell r="V8866">
            <v>172800</v>
          </cell>
          <cell r="W8866">
            <v>6913.3913043478296</v>
          </cell>
          <cell r="X8866">
            <v>179748.17391304357</v>
          </cell>
        </row>
        <row r="8867">
          <cell r="E8867" t="str">
            <v>37.8D11.1169</v>
          </cell>
          <cell r="F8867" t="str">
            <v>12. UNG BƯỚU</v>
          </cell>
          <cell r="G8867" t="str">
            <v>12.368</v>
          </cell>
          <cell r="H8867" t="str">
            <v>Truyền hóa chất tĩnh mạch</v>
          </cell>
          <cell r="I8867" t="str">
            <v>Truyền hóa chất tĩnh mạch [ngoại trú]</v>
          </cell>
          <cell r="J8867" t="str">
            <v>Truyền hoá chất tĩnh mạch</v>
          </cell>
          <cell r="K8867" t="str">
            <v>B</v>
          </cell>
          <cell r="L8867" t="str">
            <v>T1</v>
          </cell>
          <cell r="M8867">
            <v>1181</v>
          </cell>
          <cell r="N8867">
            <v>1181</v>
          </cell>
          <cell r="O8867" t="str">
            <v>Chưa bao gồm hoá chất. Áp dụng với bệnh nhân ngoại trú</v>
          </cell>
          <cell r="P8867" t="str">
            <v>Truyền hóa chất tĩnh mạch [ngoại trú]</v>
          </cell>
          <cell r="Q8867">
            <v>124000</v>
          </cell>
          <cell r="R8867">
            <v>37565.217391304403</v>
          </cell>
          <cell r="S8867">
            <v>161000</v>
          </cell>
          <cell r="T8867">
            <v>48834.782608695721</v>
          </cell>
          <cell r="U8867">
            <v>172834.78260869574</v>
          </cell>
          <cell r="V8867">
            <v>172800</v>
          </cell>
          <cell r="W8867">
            <v>6913.3913043478296</v>
          </cell>
          <cell r="X8867">
            <v>179748.17391304357</v>
          </cell>
        </row>
        <row r="8868">
          <cell r="E8868" t="str">
            <v>15.8D11.2040</v>
          </cell>
          <cell r="F8868" t="str">
            <v>03. NHI KHOA</v>
          </cell>
          <cell r="G8868" t="str">
            <v>3.2793</v>
          </cell>
          <cell r="H8868" t="str">
            <v>Truyền hóa chất tĩnh mạch</v>
          </cell>
          <cell r="I8868" t="str">
            <v>Truyền hóa chất tĩnh mạch [nội trú]</v>
          </cell>
          <cell r="J8868" t="str">
            <v>Truyền hoá chất tĩnh mạch</v>
          </cell>
          <cell r="K8868" t="str">
            <v>B</v>
          </cell>
          <cell r="L8868" t="str">
            <v>T1</v>
          </cell>
          <cell r="M8868">
            <v>1182</v>
          </cell>
          <cell r="N8868">
            <v>1182</v>
          </cell>
          <cell r="O8868" t="str">
            <v>Chưa bao gồm hoá chất. Áp dụng với bệnh nhân nội trú</v>
          </cell>
          <cell r="P8868" t="str">
            <v>Truyền hóa chất tĩnh mạch [nội trú]</v>
          </cell>
          <cell r="Q8868">
            <v>96000</v>
          </cell>
          <cell r="R8868">
            <v>37565.217391304403</v>
          </cell>
          <cell r="S8868">
            <v>133000</v>
          </cell>
          <cell r="T8868">
            <v>48834.782608695721</v>
          </cell>
          <cell r="U8868">
            <v>144834.78260869574</v>
          </cell>
          <cell r="V8868">
            <v>144800</v>
          </cell>
          <cell r="W8868">
            <v>5793.3913043478296</v>
          </cell>
          <cell r="X8868">
            <v>150628.17391304357</v>
          </cell>
        </row>
        <row r="8869">
          <cell r="E8869" t="str">
            <v>15.8D11.2040</v>
          </cell>
          <cell r="F8869" t="str">
            <v>12. UNG BƯỚU</v>
          </cell>
          <cell r="G8869" t="str">
            <v>12.368</v>
          </cell>
          <cell r="H8869" t="str">
            <v>Truyền hóa chất tĩnh mạch</v>
          </cell>
          <cell r="I8869" t="str">
            <v>Truyền hóa chất tĩnh mạch [nội trú]</v>
          </cell>
          <cell r="J8869" t="str">
            <v>Truyền hoá chất tĩnh mạch</v>
          </cell>
          <cell r="K8869" t="str">
            <v>B</v>
          </cell>
          <cell r="L8869" t="str">
            <v>T1</v>
          </cell>
          <cell r="M8869">
            <v>1182</v>
          </cell>
          <cell r="N8869">
            <v>1182</v>
          </cell>
          <cell r="O8869" t="str">
            <v>Chưa bao gồm hoá chất. Áp dụng với bệnh nhân nội trú</v>
          </cell>
          <cell r="P8869" t="str">
            <v>Truyền hóa chất tĩnh mạch [nội trú]</v>
          </cell>
          <cell r="Q8869">
            <v>96000</v>
          </cell>
          <cell r="R8869">
            <v>37565.217391304403</v>
          </cell>
          <cell r="S8869">
            <v>133000</v>
          </cell>
          <cell r="T8869">
            <v>48834.782608695721</v>
          </cell>
          <cell r="U8869">
            <v>144834.78260869574</v>
          </cell>
          <cell r="V8869">
            <v>144800</v>
          </cell>
          <cell r="W8869">
            <v>5793.3913043478296</v>
          </cell>
          <cell r="X8869">
            <v>150628.17391304357</v>
          </cell>
        </row>
        <row r="8870">
          <cell r="E8870" t="str">
            <v>37.8C00.0224</v>
          </cell>
          <cell r="F8870" t="str">
            <v>8. Y HỌC CỔ TRUYỀN</v>
          </cell>
          <cell r="G8870" t="str">
            <v>8.12</v>
          </cell>
          <cell r="H8870" t="str">
            <v>Từ châm</v>
          </cell>
          <cell r="I8870" t="str">
            <v>Từ châm</v>
          </cell>
          <cell r="J8870" t="str">
            <v>Từ châm</v>
          </cell>
          <cell r="K8870" t="str">
            <v>D</v>
          </cell>
          <cell r="L8870" t="str">
            <v>T2</v>
          </cell>
          <cell r="M8870">
            <v>232</v>
          </cell>
          <cell r="N8870">
            <v>232</v>
          </cell>
          <cell r="P8870" t="str">
            <v>Châm (kim ngắn)</v>
          </cell>
          <cell r="Q8870">
            <v>46126</v>
          </cell>
          <cell r="R8870">
            <v>23281.043478260901</v>
          </cell>
          <cell r="S8870">
            <v>69400</v>
          </cell>
          <cell r="T8870">
            <v>30265.35652173917</v>
          </cell>
          <cell r="U8870">
            <v>76391.356521739173</v>
          </cell>
          <cell r="V8870">
            <v>76300</v>
          </cell>
          <cell r="W8870">
            <v>3055.6542608695672</v>
          </cell>
          <cell r="X8870">
            <v>79447.010782608733</v>
          </cell>
        </row>
        <row r="8871">
          <cell r="E8871" t="str">
            <v>15.8C00.2045</v>
          </cell>
          <cell r="F8871" t="str">
            <v>03. NHI KHOA</v>
          </cell>
          <cell r="G8871" t="str">
            <v>3.271</v>
          </cell>
          <cell r="H8871" t="str">
            <v>Từ châm</v>
          </cell>
          <cell r="I8871" t="str">
            <v>Từ châm [nhi]</v>
          </cell>
          <cell r="J8871" t="str">
            <v>Từ châm</v>
          </cell>
          <cell r="K8871" t="str">
            <v>B</v>
          </cell>
          <cell r="L8871" t="str">
            <v>T2</v>
          </cell>
          <cell r="M8871">
            <v>231</v>
          </cell>
          <cell r="N8871">
            <v>231</v>
          </cell>
          <cell r="P8871" t="str">
            <v>Châm (có kim dài)</v>
          </cell>
          <cell r="Q8871">
            <v>53126</v>
          </cell>
          <cell r="R8871">
            <v>23281.043478260901</v>
          </cell>
          <cell r="S8871">
            <v>76400</v>
          </cell>
          <cell r="T8871">
            <v>30265.35652173917</v>
          </cell>
          <cell r="U8871">
            <v>83391.356521739173</v>
          </cell>
          <cell r="V8871">
            <v>83300</v>
          </cell>
          <cell r="W8871">
            <v>3335.6542608695672</v>
          </cell>
          <cell r="X8871">
            <v>86727.010782608733</v>
          </cell>
        </row>
        <row r="8872">
          <cell r="E8872" t="str">
            <v>37.8D08.0997</v>
          </cell>
          <cell r="F8872" t="str">
            <v>03. NHI KHOA</v>
          </cell>
          <cell r="G8872" t="str">
            <v>3.2104</v>
          </cell>
          <cell r="H8872" t="str">
            <v>Vá nhĩ đơn thuần</v>
          </cell>
          <cell r="I8872" t="str">
            <v>Vá nhĩ đơn thuần</v>
          </cell>
          <cell r="J8872" t="str">
            <v>Vá nhĩ đơn thuần</v>
          </cell>
          <cell r="K8872" t="str">
            <v>B</v>
          </cell>
          <cell r="L8872" t="str">
            <v>P2</v>
          </cell>
          <cell r="M8872">
            <v>1008</v>
          </cell>
          <cell r="N8872">
            <v>1008</v>
          </cell>
          <cell r="O8872" t="str">
            <v>Đã bao gồm chi phí mũi khoan</v>
          </cell>
          <cell r="P8872" t="str">
            <v>Vá nhĩ đơn thuần</v>
          </cell>
          <cell r="Q8872">
            <v>3127000</v>
          </cell>
          <cell r="R8872">
            <v>716869.56521739101</v>
          </cell>
          <cell r="S8872">
            <v>3843000</v>
          </cell>
          <cell r="T8872">
            <v>931930.4347826083</v>
          </cell>
          <cell r="U8872">
            <v>4058930.4347826084</v>
          </cell>
          <cell r="V8872">
            <v>4058900</v>
          </cell>
          <cell r="W8872">
            <v>162357.21739130435</v>
          </cell>
          <cell r="X8872">
            <v>4221287.6521739131</v>
          </cell>
        </row>
        <row r="8873">
          <cell r="E8873" t="str">
            <v>37.8D08.0997</v>
          </cell>
          <cell r="F8873" t="str">
            <v>15. TAI MŨI HỌNG</v>
          </cell>
          <cell r="G8873" t="str">
            <v>15.34</v>
          </cell>
          <cell r="H8873" t="str">
            <v>Vá nhĩ đơn thuần</v>
          </cell>
          <cell r="I8873" t="str">
            <v>Vá nhĩ đơn thuần</v>
          </cell>
          <cell r="J8873" t="str">
            <v>Vá nhĩ đơn thuần</v>
          </cell>
          <cell r="K8873" t="str">
            <v>C</v>
          </cell>
          <cell r="L8873" t="str">
            <v>P2</v>
          </cell>
          <cell r="M8873">
            <v>1008</v>
          </cell>
          <cell r="N8873">
            <v>1008</v>
          </cell>
          <cell r="O8873" t="str">
            <v>Đã bao gồm chi phí mũi khoan</v>
          </cell>
          <cell r="P8873" t="str">
            <v>Vá nhĩ đơn thuần</v>
          </cell>
          <cell r="Q8873">
            <v>3127000</v>
          </cell>
          <cell r="R8873">
            <v>716869.56521739101</v>
          </cell>
          <cell r="S8873">
            <v>3843000</v>
          </cell>
          <cell r="T8873">
            <v>931930.4347826083</v>
          </cell>
          <cell r="U8873">
            <v>4058930.4347826084</v>
          </cell>
          <cell r="V8873">
            <v>4058900</v>
          </cell>
          <cell r="W8873">
            <v>162357.21739130435</v>
          </cell>
          <cell r="X8873">
            <v>4221287.6521739131</v>
          </cell>
        </row>
        <row r="8874">
          <cell r="E8874" t="str">
            <v>37.8C00.0277</v>
          </cell>
          <cell r="F8874" t="str">
            <v>01. HỒI SỨC CẤP CỨU VÀ CHỐNG ĐỘC</v>
          </cell>
          <cell r="G8874" t="str">
            <v>1.85</v>
          </cell>
          <cell r="H8874" t="str">
            <v>Vận động trị liệu hô hấp</v>
          </cell>
          <cell r="I8874" t="str">
            <v>Vận động trị liệu hô hấp</v>
          </cell>
          <cell r="J8874" t="str">
            <v>Vận động trị liệu hô hấp</v>
          </cell>
          <cell r="K8874" t="str">
            <v>C</v>
          </cell>
          <cell r="L8874" t="str">
            <v>T2</v>
          </cell>
          <cell r="M8874">
            <v>286</v>
          </cell>
          <cell r="N8874">
            <v>286</v>
          </cell>
          <cell r="P8874" t="str">
            <v>Vật lý trị liệu hô hấp</v>
          </cell>
          <cell r="Q8874">
            <v>25200</v>
          </cell>
          <cell r="R8874">
            <v>5947.8260869565202</v>
          </cell>
          <cell r="S8874">
            <v>31100</v>
          </cell>
          <cell r="T8874">
            <v>7732.1739130434762</v>
          </cell>
          <cell r="U8874">
            <v>32932.173913043473</v>
          </cell>
          <cell r="V8874">
            <v>32900</v>
          </cell>
          <cell r="W8874">
            <v>1317.2869565217388</v>
          </cell>
          <cell r="X8874">
            <v>34249.460869565213</v>
          </cell>
        </row>
        <row r="8875">
          <cell r="E8875" t="str">
            <v>37.8C00.0277</v>
          </cell>
          <cell r="F8875" t="str">
            <v>02. NỘI KHOA</v>
          </cell>
          <cell r="G8875" t="str">
            <v>2.68</v>
          </cell>
          <cell r="H8875" t="str">
            <v>Vận động trị liệu hô hấp</v>
          </cell>
          <cell r="I8875" t="str">
            <v>Vận động trị liệu hô hấp</v>
          </cell>
          <cell r="J8875" t="str">
            <v>Vận động trị liệu hô hấp</v>
          </cell>
          <cell r="K8875" t="str">
            <v>D</v>
          </cell>
          <cell r="L8875" t="str">
            <v>T3</v>
          </cell>
          <cell r="M8875">
            <v>286</v>
          </cell>
          <cell r="N8875">
            <v>286</v>
          </cell>
          <cell r="P8875" t="str">
            <v>Vật lý trị liệu hô hấp</v>
          </cell>
          <cell r="Q8875">
            <v>25200</v>
          </cell>
          <cell r="R8875">
            <v>5947.8260869565202</v>
          </cell>
          <cell r="S8875">
            <v>31100</v>
          </cell>
          <cell r="T8875">
            <v>7732.1739130434762</v>
          </cell>
          <cell r="U8875">
            <v>32932.173913043473</v>
          </cell>
          <cell r="V8875">
            <v>32900</v>
          </cell>
          <cell r="W8875">
            <v>1317.2869565217388</v>
          </cell>
          <cell r="X8875">
            <v>34249.460869565213</v>
          </cell>
        </row>
        <row r="8876">
          <cell r="E8876" t="str">
            <v>37.8D05.0488</v>
          </cell>
          <cell r="F8876" t="str">
            <v>03. NHI KHOA</v>
          </cell>
          <cell r="G8876" t="str">
            <v>3.2504</v>
          </cell>
          <cell r="H8876" t="str">
            <v>Vét hạch cổ bảo tồn</v>
          </cell>
          <cell r="I8876" t="str">
            <v>Vét hạch cổ bảo tồn</v>
          </cell>
          <cell r="J8876" t="str">
            <v>Vét hạch cổ bảo tồn</v>
          </cell>
          <cell r="K8876" t="str">
            <v>A</v>
          </cell>
          <cell r="L8876" t="str">
            <v>P1</v>
          </cell>
          <cell r="M8876">
            <v>498</v>
          </cell>
          <cell r="N8876">
            <v>498</v>
          </cell>
          <cell r="O8876" t="str">
            <v>Chưa bao gồm dao siêu âm hoặc dao hàn mô hoặc dao hàn mạch.</v>
          </cell>
          <cell r="P8876" t="str">
            <v xml:space="preserve">Phẫu thuật nạo vét hạch </v>
          </cell>
          <cell r="Q8876">
            <v>2993000</v>
          </cell>
          <cell r="R8876">
            <v>995478.26086956495</v>
          </cell>
          <cell r="S8876">
            <v>3988000</v>
          </cell>
          <cell r="T8876">
            <v>1294121.7391304343</v>
          </cell>
          <cell r="U8876">
            <v>4287121.7391304346</v>
          </cell>
          <cell r="V8876">
            <v>4287100</v>
          </cell>
          <cell r="W8876">
            <v>171484.86956521738</v>
          </cell>
          <cell r="X8876">
            <v>4458606.6086956523</v>
          </cell>
        </row>
        <row r="8877">
          <cell r="E8877" t="str">
            <v>37.8D08.0915</v>
          </cell>
          <cell r="F8877" t="str">
            <v>12. UNG BƯỚU</v>
          </cell>
          <cell r="G8877" t="str">
            <v>12.93</v>
          </cell>
          <cell r="H8877" t="str">
            <v>Vét hạch cổ bảo tồn</v>
          </cell>
          <cell r="I8877" t="str">
            <v>Vét hạch cổ bảo tồn</v>
          </cell>
          <cell r="J8877" t="str">
            <v>Vét hạch cổ bảo tồn</v>
          </cell>
          <cell r="K8877" t="str">
            <v>B</v>
          </cell>
          <cell r="L8877" t="str">
            <v>P1</v>
          </cell>
          <cell r="M8877">
            <v>498</v>
          </cell>
          <cell r="N8877">
            <v>498</v>
          </cell>
          <cell r="O8877" t="str">
            <v>Chưa bao gồm dao siêu âm hoặc dao hàn mô hoặc dao hàn mạch.</v>
          </cell>
          <cell r="P8877" t="str">
            <v xml:space="preserve">Phẫu thuật nạo vét hạch </v>
          </cell>
          <cell r="Q8877">
            <v>2993000</v>
          </cell>
          <cell r="R8877">
            <v>995478.26086956495</v>
          </cell>
          <cell r="S8877">
            <v>3988000</v>
          </cell>
          <cell r="T8877">
            <v>1294121.7391304343</v>
          </cell>
          <cell r="U8877">
            <v>4287121.7391304346</v>
          </cell>
          <cell r="V8877">
            <v>4287100</v>
          </cell>
          <cell r="W8877">
            <v>171484.86956521738</v>
          </cell>
          <cell r="X8877">
            <v>4458606.6086956523</v>
          </cell>
        </row>
        <row r="8878">
          <cell r="E8878" t="str">
            <v>37.3G01.1836</v>
          </cell>
          <cell r="F8878" t="str">
            <v>03. NHI KHOA</v>
          </cell>
          <cell r="G8878" t="str">
            <v>3.1180</v>
          </cell>
          <cell r="H8878" t="str">
            <v>Xạ hình chẩn đoán chức năng co bóp dạ dày với ⁹⁹ᵐTc - Sulfur Colloid</v>
          </cell>
          <cell r="I8878" t="str">
            <v>Xạ hình chẩn đoán chức năng co bóp dạ dày với ⁹⁹ᵐTc - Sulfur Colloid</v>
          </cell>
          <cell r="J8878" t="str">
            <v>Xạ hình chẩn đoán chức năng co bóp dạ dày với ⁹⁹ᵐTc - Sulfur Colloid</v>
          </cell>
          <cell r="K8878" t="str">
            <v>B</v>
          </cell>
          <cell r="L8878" t="str">
            <v>T1</v>
          </cell>
          <cell r="M8878">
            <v>1852</v>
          </cell>
          <cell r="N8878">
            <v>1852</v>
          </cell>
          <cell r="P8878" t="str">
            <v>Xạ hình chẩn đoán chức năng co bóp dạ dày với Tc-99m Sulfur Colloid dạ dày với Tc-99m Sulfur Colloid</v>
          </cell>
          <cell r="Q8878">
            <v>255000</v>
          </cell>
          <cell r="R8878">
            <v>126782.608695652</v>
          </cell>
          <cell r="S8878">
            <v>381000</v>
          </cell>
          <cell r="T8878">
            <v>164817.39130434761</v>
          </cell>
          <cell r="U8878">
            <v>419817.39130434761</v>
          </cell>
          <cell r="V8878">
            <v>419800</v>
          </cell>
          <cell r="W8878">
            <v>16792.695652173905</v>
          </cell>
          <cell r="X8878">
            <v>436610.0869565215</v>
          </cell>
        </row>
        <row r="8879">
          <cell r="E8879" t="str">
            <v>37.3G01.1836</v>
          </cell>
          <cell r="F8879" t="str">
            <v>19. Y HỌC HẠT NHÂN</v>
          </cell>
          <cell r="G8879" t="str">
            <v>19.148</v>
          </cell>
          <cell r="H8879" t="str">
            <v>Xạ hình chẩn đoán chức năng co bóp dạ dày với ⁹⁹ᵐTc - Sulfur Colloid</v>
          </cell>
          <cell r="I8879" t="str">
            <v>Xạ hình chẩn đoán chức năng co bóp dạ dày với ⁹⁹ᵐTc - Sulfur Colloid</v>
          </cell>
          <cell r="J8879" t="str">
            <v>Xạ hình chẩn đoán chức năng co bóp dạ dày với ⁹⁹ᵐTc - Sulfur Colloid</v>
          </cell>
          <cell r="K8879" t="str">
            <v>B</v>
          </cell>
          <cell r="L8879" t="str">
            <v>T1</v>
          </cell>
          <cell r="M8879">
            <v>1852</v>
          </cell>
          <cell r="N8879">
            <v>1852</v>
          </cell>
          <cell r="P8879" t="str">
            <v>Xạ hình chẩn đoán chức năng co bóp dạ dày với Tc-99m Sulfur Colloid dạ dày với Tc-99m Sulfur Colloid</v>
          </cell>
          <cell r="Q8879">
            <v>255000</v>
          </cell>
          <cell r="R8879">
            <v>126782.608695652</v>
          </cell>
          <cell r="S8879">
            <v>381000</v>
          </cell>
          <cell r="T8879">
            <v>164817.39130434761</v>
          </cell>
          <cell r="U8879">
            <v>419817.39130434761</v>
          </cell>
          <cell r="V8879">
            <v>419800</v>
          </cell>
          <cell r="W8879">
            <v>16792.695652173905</v>
          </cell>
          <cell r="X8879">
            <v>436610.0869565215</v>
          </cell>
        </row>
        <row r="8880">
          <cell r="E8880" t="str">
            <v>37.3G01.1837</v>
          </cell>
          <cell r="F8880" t="str">
            <v>03. NHI KHOA</v>
          </cell>
          <cell r="G8880" t="str">
            <v>3.1179</v>
          </cell>
          <cell r="H8880" t="str">
            <v>Xạ hình chẩn đoán chức năng thực quản và trào ngược dạ dày - thực quản với ⁹⁹ᵐTc - Sulfur Colloid</v>
          </cell>
          <cell r="I8880" t="str">
            <v>Xạ hình chẩn đoán chức năng thực quản và trào ngược dạ dày - thực quản với ⁹⁹ᵐTc - Sulfur Colloid</v>
          </cell>
          <cell r="J8880" t="str">
            <v>Xạ hình chẩn đoán chức năng thực quản và trào ngược dạ dày – thực quản với ⁹⁹ᵐTc – Sulfur Colloid</v>
          </cell>
          <cell r="K8880" t="str">
            <v>B</v>
          </cell>
          <cell r="L8880" t="str">
            <v>T1</v>
          </cell>
          <cell r="M8880">
            <v>1853</v>
          </cell>
          <cell r="N8880">
            <v>1853</v>
          </cell>
          <cell r="P8880" t="str">
            <v>Xạ hình chẩn đoán chức năng thực quản và trào ngược dạ dày - thực quản với Tc-99m Sulfur Colloid</v>
          </cell>
          <cell r="Q8880">
            <v>365000</v>
          </cell>
          <cell r="R8880">
            <v>126782.608695652</v>
          </cell>
          <cell r="S8880">
            <v>491000</v>
          </cell>
          <cell r="T8880">
            <v>164817.39130434761</v>
          </cell>
          <cell r="U8880">
            <v>529817.39130434766</v>
          </cell>
          <cell r="V8880">
            <v>529800</v>
          </cell>
          <cell r="W8880">
            <v>21192.695652173908</v>
          </cell>
          <cell r="X8880">
            <v>551010.08695652161</v>
          </cell>
        </row>
        <row r="8881">
          <cell r="E8881" t="str">
            <v>37.3G01.1837</v>
          </cell>
          <cell r="F8881" t="str">
            <v>19. Y HỌC HẠT NHÂN</v>
          </cell>
          <cell r="G8881" t="str">
            <v>19.147</v>
          </cell>
          <cell r="H8881" t="str">
            <v>Xạ hình chẩn đoán chức năng thực quản và trào ngược dạ dày - thực quản với ⁹⁹ᵐTc - Sulfur Colloid</v>
          </cell>
          <cell r="I8881" t="str">
            <v>Xạ hình chẩn đoán chức năng thực quản và trào ngược dạ dày - thực quản với ⁹⁹ᵐTc - Sulfur Colloid</v>
          </cell>
          <cell r="J8881" t="str">
            <v>Xạ hình chẩn đoán chức năng thực quản và trào ngược dạ dày – thực quản với ⁹⁹ᵐTc – Sulfur Colloid</v>
          </cell>
          <cell r="K8881" t="str">
            <v>B</v>
          </cell>
          <cell r="L8881" t="str">
            <v>T1</v>
          </cell>
          <cell r="M8881">
            <v>1853</v>
          </cell>
          <cell r="N8881">
            <v>1853</v>
          </cell>
          <cell r="P8881" t="str">
            <v>Xạ hình chẩn đoán chức năng thực quản và trào ngược dạ dày - thực quản với Tc-99m Sulfur Colloid</v>
          </cell>
          <cell r="Q8881">
            <v>365000</v>
          </cell>
          <cell r="R8881">
            <v>126782.608695652</v>
          </cell>
          <cell r="S8881">
            <v>491000</v>
          </cell>
          <cell r="T8881">
            <v>164817.39130434761</v>
          </cell>
          <cell r="U8881">
            <v>529817.39130434766</v>
          </cell>
          <cell r="V8881">
            <v>529800</v>
          </cell>
          <cell r="W8881">
            <v>21192.695652173908</v>
          </cell>
          <cell r="X8881">
            <v>551010.08695652161</v>
          </cell>
        </row>
        <row r="8882">
          <cell r="E8882" t="str">
            <v>37.3G01.1838</v>
          </cell>
          <cell r="F8882" t="str">
            <v>03. NHI KHOA</v>
          </cell>
          <cell r="G8882" t="str">
            <v>3.1137</v>
          </cell>
          <cell r="H8882" t="str">
            <v>Xạ hình chẩn đoán khối u với ¹¹¹In - Pentetreotide</v>
          </cell>
          <cell r="I8882" t="str">
            <v>Xạ hình chẩn đoán khối u với ¹¹¹In - Pentetreotide</v>
          </cell>
          <cell r="J8882" t="str">
            <v>Xạ hình chẩn đoán khối u với ¹¹¹In – Pentetreotide</v>
          </cell>
          <cell r="K8882" t="str">
            <v>B</v>
          </cell>
          <cell r="L8882" t="str">
            <v>TDB</v>
          </cell>
          <cell r="M8882">
            <v>1854</v>
          </cell>
          <cell r="N8882">
            <v>1854</v>
          </cell>
          <cell r="P8882" t="str">
            <v xml:space="preserve">Xạ hình chẩn đoán khối u </v>
          </cell>
          <cell r="Q8882">
            <v>335000</v>
          </cell>
          <cell r="R8882">
            <v>126782.608695652</v>
          </cell>
          <cell r="S8882">
            <v>461000</v>
          </cell>
          <cell r="T8882">
            <v>164817.39130434761</v>
          </cell>
          <cell r="U8882">
            <v>499817.39130434761</v>
          </cell>
          <cell r="V8882">
            <v>499800</v>
          </cell>
          <cell r="W8882">
            <v>19992.695652173905</v>
          </cell>
          <cell r="X8882">
            <v>519810.0869565215</v>
          </cell>
        </row>
        <row r="8883">
          <cell r="E8883" t="str">
            <v>37.3G01.1838</v>
          </cell>
          <cell r="F8883" t="str">
            <v>19. Y HỌC HẠT NHÂN</v>
          </cell>
          <cell r="G8883" t="str">
            <v>19.180</v>
          </cell>
          <cell r="H8883" t="str">
            <v>Xạ hình chẩn đoán khối u với ¹¹¹In - Pentetreotide</v>
          </cell>
          <cell r="I8883" t="str">
            <v>Xạ hình chẩn đoán khối u với ¹¹¹In - Pentetreotide</v>
          </cell>
          <cell r="J8883" t="str">
            <v>Xạ hình chẩn đoán khối u với ¹¹¹In – Pentetreotide</v>
          </cell>
          <cell r="K8883" t="str">
            <v>A</v>
          </cell>
          <cell r="L8883" t="str">
            <v>T1</v>
          </cell>
          <cell r="M8883">
            <v>1854</v>
          </cell>
          <cell r="N8883">
            <v>1854</v>
          </cell>
          <cell r="P8883" t="str">
            <v xml:space="preserve">Xạ hình chẩn đoán khối u </v>
          </cell>
          <cell r="Q8883">
            <v>335000</v>
          </cell>
          <cell r="R8883">
            <v>126782.608695652</v>
          </cell>
          <cell r="S8883">
            <v>461000</v>
          </cell>
          <cell r="T8883">
            <v>164817.39130434761</v>
          </cell>
          <cell r="U8883">
            <v>499817.39130434761</v>
          </cell>
          <cell r="V8883">
            <v>499800</v>
          </cell>
          <cell r="W8883">
            <v>19992.695652173905</v>
          </cell>
          <cell r="X8883">
            <v>519810.0869565215</v>
          </cell>
        </row>
        <row r="8884">
          <cell r="E8884" t="str">
            <v>37.3G01.1838</v>
          </cell>
          <cell r="F8884" t="str">
            <v>03. NHI KHOA</v>
          </cell>
          <cell r="G8884" t="str">
            <v>3.1136</v>
          </cell>
          <cell r="H8884" t="str">
            <v>Xạ hình chẩn đoán khối u với ²⁰¹Tl</v>
          </cell>
          <cell r="I8884" t="str">
            <v>Xạ hình chẩn đoán khối u với ²⁰¹Tl</v>
          </cell>
          <cell r="J8884" t="str">
            <v>Xạ hình chẩn đoán khối u với ²⁰¹Tl</v>
          </cell>
          <cell r="K8884" t="str">
            <v>B</v>
          </cell>
          <cell r="L8884" t="str">
            <v>T1</v>
          </cell>
          <cell r="M8884">
            <v>1854</v>
          </cell>
          <cell r="N8884">
            <v>1854</v>
          </cell>
          <cell r="P8884" t="str">
            <v xml:space="preserve">Xạ hình chẩn đoán khối u </v>
          </cell>
          <cell r="Q8884">
            <v>335000</v>
          </cell>
          <cell r="R8884">
            <v>126782.608695652</v>
          </cell>
          <cell r="S8884">
            <v>461000</v>
          </cell>
          <cell r="T8884">
            <v>164817.39130434761</v>
          </cell>
          <cell r="U8884">
            <v>499817.39130434761</v>
          </cell>
          <cell r="V8884">
            <v>499800</v>
          </cell>
          <cell r="W8884">
            <v>19992.695652173905</v>
          </cell>
          <cell r="X8884">
            <v>519810.0869565215</v>
          </cell>
        </row>
        <row r="8885">
          <cell r="E8885" t="str">
            <v>37.3G01.1838</v>
          </cell>
          <cell r="F8885" t="str">
            <v>19. Y HỌC HẠT NHÂN</v>
          </cell>
          <cell r="G8885" t="str">
            <v>19.179</v>
          </cell>
          <cell r="H8885" t="str">
            <v>Xạ hình chẩn đoán khối u với ²⁰¹Tl</v>
          </cell>
          <cell r="I8885" t="str">
            <v>Xạ hình chẩn đoán khối u với ²⁰¹Tl</v>
          </cell>
          <cell r="J8885" t="str">
            <v>Xạ hình chẩn đoán khối u với ²⁰¹Tl</v>
          </cell>
          <cell r="K8885" t="str">
            <v>B</v>
          </cell>
          <cell r="L8885" t="str">
            <v>T1</v>
          </cell>
          <cell r="M8885">
            <v>1854</v>
          </cell>
          <cell r="N8885">
            <v>1854</v>
          </cell>
          <cell r="P8885" t="str">
            <v xml:space="preserve">Xạ hình chẩn đoán khối u </v>
          </cell>
          <cell r="Q8885">
            <v>335000</v>
          </cell>
          <cell r="R8885">
            <v>126782.608695652</v>
          </cell>
          <cell r="S8885">
            <v>461000</v>
          </cell>
          <cell r="T8885">
            <v>164817.39130434761</v>
          </cell>
          <cell r="U8885">
            <v>499817.39130434761</v>
          </cell>
          <cell r="V8885">
            <v>499800</v>
          </cell>
          <cell r="W8885">
            <v>19992.695652173905</v>
          </cell>
          <cell r="X8885">
            <v>519810.0869565215</v>
          </cell>
        </row>
        <row r="8886">
          <cell r="E8886" t="str">
            <v>37.3G01.1838</v>
          </cell>
          <cell r="F8886" t="str">
            <v>03. NHI KHOA</v>
          </cell>
          <cell r="G8886" t="str">
            <v>3.1135</v>
          </cell>
          <cell r="H8886" t="str">
            <v>Xạ hình chẩn đoán khối u với ⁶⁷Ga</v>
          </cell>
          <cell r="I8886" t="str">
            <v>Xạ hình chẩn đoán khối u với ⁶⁷Ga</v>
          </cell>
          <cell r="J8886" t="str">
            <v>Xạ hình chẩn đoán khối u với ⁶⁷Ga</v>
          </cell>
          <cell r="K8886" t="str">
            <v>B</v>
          </cell>
          <cell r="L8886" t="str">
            <v>T1</v>
          </cell>
          <cell r="M8886">
            <v>1854</v>
          </cell>
          <cell r="N8886">
            <v>1854</v>
          </cell>
          <cell r="P8886" t="str">
            <v xml:space="preserve">Xạ hình chẩn đoán khối u </v>
          </cell>
          <cell r="Q8886">
            <v>335000</v>
          </cell>
          <cell r="R8886">
            <v>126782.608695652</v>
          </cell>
          <cell r="S8886">
            <v>461000</v>
          </cell>
          <cell r="T8886">
            <v>164817.39130434761</v>
          </cell>
          <cell r="U8886">
            <v>499817.39130434761</v>
          </cell>
          <cell r="V8886">
            <v>499800</v>
          </cell>
          <cell r="W8886">
            <v>19992.695652173905</v>
          </cell>
          <cell r="X8886">
            <v>519810.0869565215</v>
          </cell>
        </row>
        <row r="8887">
          <cell r="E8887" t="str">
            <v>37.3G01.1838</v>
          </cell>
          <cell r="F8887" t="str">
            <v>19. Y HỌC HẠT NHÂN</v>
          </cell>
          <cell r="G8887" t="str">
            <v>19.178</v>
          </cell>
          <cell r="H8887" t="str">
            <v>Xạ hình chẩn đoán khối u với ⁶⁷Ga</v>
          </cell>
          <cell r="I8887" t="str">
            <v>Xạ hình chẩn đoán khối u với ⁶⁷Ga</v>
          </cell>
          <cell r="J8887" t="str">
            <v>Xạ hình chẩn đoán khối u với ⁶⁷Ga</v>
          </cell>
          <cell r="K8887" t="str">
            <v>B</v>
          </cell>
          <cell r="L8887" t="str">
            <v>T1</v>
          </cell>
          <cell r="M8887">
            <v>1854</v>
          </cell>
          <cell r="N8887">
            <v>1854</v>
          </cell>
          <cell r="P8887" t="str">
            <v xml:space="preserve">Xạ hình chẩn đoán khối u </v>
          </cell>
          <cell r="Q8887">
            <v>335000</v>
          </cell>
          <cell r="R8887">
            <v>126782.608695652</v>
          </cell>
          <cell r="S8887">
            <v>461000</v>
          </cell>
          <cell r="T8887">
            <v>164817.39130434761</v>
          </cell>
          <cell r="U8887">
            <v>499817.39130434761</v>
          </cell>
          <cell r="V8887">
            <v>499800</v>
          </cell>
          <cell r="W8887">
            <v>19992.695652173905</v>
          </cell>
          <cell r="X8887">
            <v>519810.0869565215</v>
          </cell>
        </row>
        <row r="8888">
          <cell r="E8888" t="str">
            <v>37.3G01.1838</v>
          </cell>
          <cell r="F8888" t="str">
            <v>03. NHI KHOA</v>
          </cell>
          <cell r="G8888" t="str">
            <v>3.1134</v>
          </cell>
          <cell r="H8888" t="str">
            <v>Xạ hình chẩn đoán khối u với ⁹⁹ᵐTc - MiBi</v>
          </cell>
          <cell r="I8888" t="str">
            <v>Xạ hình chẩn đoán khối u với ⁹⁹ᵐTc - MiBi</v>
          </cell>
          <cell r="J8888" t="str">
            <v>Xạ hình chẩn đoán khối u với ⁹⁹ᵐTc – MiBi</v>
          </cell>
          <cell r="K8888" t="str">
            <v>B</v>
          </cell>
          <cell r="L8888" t="str">
            <v>TDB</v>
          </cell>
          <cell r="M8888">
            <v>1854</v>
          </cell>
          <cell r="N8888">
            <v>1854</v>
          </cell>
          <cell r="P8888" t="str">
            <v xml:space="preserve">Xạ hình chẩn đoán khối u </v>
          </cell>
          <cell r="Q8888">
            <v>335000</v>
          </cell>
          <cell r="R8888">
            <v>126782.608695652</v>
          </cell>
          <cell r="S8888">
            <v>461000</v>
          </cell>
          <cell r="T8888">
            <v>164817.39130434761</v>
          </cell>
          <cell r="U8888">
            <v>499817.39130434761</v>
          </cell>
          <cell r="V8888">
            <v>499800</v>
          </cell>
          <cell r="W8888">
            <v>19992.695652173905</v>
          </cell>
          <cell r="X8888">
            <v>519810.0869565215</v>
          </cell>
        </row>
        <row r="8889">
          <cell r="E8889" t="str">
            <v>37.3G01.1838</v>
          </cell>
          <cell r="F8889" t="str">
            <v>19. Y HỌC HẠT NHÂN</v>
          </cell>
          <cell r="G8889" t="str">
            <v>19.177</v>
          </cell>
          <cell r="H8889" t="str">
            <v>Xạ hình chẩn đoán khối u với ⁹⁹ᵐTc - MIBI</v>
          </cell>
          <cell r="I8889" t="str">
            <v>Xạ hình chẩn đoán khối u với ⁹⁹ᵐTc - MIBI</v>
          </cell>
          <cell r="J8889" t="str">
            <v>Xạ hình chẩn đoán khối u với ⁹⁹ᵐTc – MIBI</v>
          </cell>
          <cell r="K8889" t="str">
            <v>B</v>
          </cell>
          <cell r="L8889" t="str">
            <v>T1</v>
          </cell>
          <cell r="M8889">
            <v>1854</v>
          </cell>
          <cell r="N8889">
            <v>1854</v>
          </cell>
          <cell r="P8889" t="str">
            <v xml:space="preserve">Xạ hình chẩn đoán khối u </v>
          </cell>
          <cell r="Q8889">
            <v>335000</v>
          </cell>
          <cell r="R8889">
            <v>126782.608695652</v>
          </cell>
          <cell r="S8889">
            <v>461000</v>
          </cell>
          <cell r="T8889">
            <v>164817.39130434761</v>
          </cell>
          <cell r="U8889">
            <v>499817.39130434761</v>
          </cell>
          <cell r="V8889">
            <v>499800</v>
          </cell>
          <cell r="W8889">
            <v>19992.695652173905</v>
          </cell>
          <cell r="X8889">
            <v>519810.0869565215</v>
          </cell>
        </row>
        <row r="8890">
          <cell r="E8890" t="str">
            <v>37.3G01.1840</v>
          </cell>
          <cell r="F8890" t="str">
            <v>03. NHI KHOA</v>
          </cell>
          <cell r="G8890" t="str">
            <v>3.1182</v>
          </cell>
          <cell r="H8890" t="str">
            <v>Xạ hình chẩn đoán túi thừa Meckel với ⁹⁹ᵐTc Pertechnetate</v>
          </cell>
          <cell r="I8890" t="str">
            <v>Xạ hình chẩn đoán túi thừa Meckel với ⁹⁹ᵐTc Pertechnetate</v>
          </cell>
          <cell r="J8890" t="str">
            <v>Xạ hình chẩn đoán túi thừa Meckel với ⁹⁹ᵐTc Pertechnetate</v>
          </cell>
          <cell r="K8890" t="str">
            <v>B</v>
          </cell>
          <cell r="L8890" t="str">
            <v>T1</v>
          </cell>
          <cell r="M8890">
            <v>1856</v>
          </cell>
          <cell r="N8890">
            <v>1856</v>
          </cell>
          <cell r="P8890" t="str">
            <v xml:space="preserve">Xạ hình chẩn đoán túi thừa Meckel với Tc-99m </v>
          </cell>
          <cell r="Q8890">
            <v>235000</v>
          </cell>
          <cell r="R8890">
            <v>126782.608695652</v>
          </cell>
          <cell r="S8890">
            <v>361000</v>
          </cell>
          <cell r="T8890">
            <v>164817.39130434761</v>
          </cell>
          <cell r="U8890">
            <v>399817.39130434761</v>
          </cell>
          <cell r="V8890">
            <v>399800</v>
          </cell>
          <cell r="W8890">
            <v>15992.695652173905</v>
          </cell>
          <cell r="X8890">
            <v>415810.0869565215</v>
          </cell>
        </row>
        <row r="8891">
          <cell r="E8891" t="str">
            <v>37.3G01.1840</v>
          </cell>
          <cell r="F8891" t="str">
            <v>19. Y HỌC HẠT NHÂN</v>
          </cell>
          <cell r="G8891" t="str">
            <v>19.150</v>
          </cell>
          <cell r="H8891" t="str">
            <v>Xạ hình chẩn đoán túi thừa Meckel với ⁹⁹ᵐTc Pertechnetate</v>
          </cell>
          <cell r="I8891" t="str">
            <v>Xạ hình chẩn đoán túi thừa Meckel với ⁹⁹ᵐTc Pertechnetate</v>
          </cell>
          <cell r="J8891" t="str">
            <v>Xạ hình chẩn đoán túi thừa Meckel với ⁹⁹ᵐTc Pertechnetate</v>
          </cell>
          <cell r="K8891" t="str">
            <v>B</v>
          </cell>
          <cell r="L8891" t="str">
            <v>T1</v>
          </cell>
          <cell r="M8891">
            <v>1856</v>
          </cell>
          <cell r="N8891">
            <v>1856</v>
          </cell>
          <cell r="P8891" t="str">
            <v xml:space="preserve">Xạ hình chẩn đoán túi thừa Meckel với Tc-99m </v>
          </cell>
          <cell r="Q8891">
            <v>235000</v>
          </cell>
          <cell r="R8891">
            <v>126782.608695652</v>
          </cell>
          <cell r="S8891">
            <v>361000</v>
          </cell>
          <cell r="T8891">
            <v>164817.39130434761</v>
          </cell>
          <cell r="U8891">
            <v>399817.39130434761</v>
          </cell>
          <cell r="V8891">
            <v>399800</v>
          </cell>
          <cell r="W8891">
            <v>15992.695652173905</v>
          </cell>
          <cell r="X8891">
            <v>415810.0869565215</v>
          </cell>
        </row>
        <row r="8892">
          <cell r="E8892" t="str">
            <v>37.3G01.1838</v>
          </cell>
          <cell r="F8892" t="str">
            <v>03. NHI KHOA</v>
          </cell>
          <cell r="G8892" t="str">
            <v>3.1171</v>
          </cell>
          <cell r="H8892" t="str">
            <v>Xạ hình chẩn đoán u nguyên bào thần kinh với ¹²³I-MIBG</v>
          </cell>
          <cell r="I8892" t="str">
            <v>Xạ hình chẩn đoán u nguyên bào thần kinh với ¹²³I-MIBG</v>
          </cell>
          <cell r="J8892" t="str">
            <v>Xạ hình chẩn đoán u nguyên bào thần kinh với I¹²³-MIBG</v>
          </cell>
          <cell r="K8892" t="str">
            <v>B</v>
          </cell>
          <cell r="L8892" t="str">
            <v>T1</v>
          </cell>
          <cell r="M8892">
            <v>1854</v>
          </cell>
          <cell r="N8892">
            <v>1854</v>
          </cell>
          <cell r="P8892" t="str">
            <v xml:space="preserve">Xạ hình chẩn đoán khối u </v>
          </cell>
          <cell r="Q8892">
            <v>335000</v>
          </cell>
          <cell r="R8892">
            <v>126782.608695652</v>
          </cell>
          <cell r="S8892">
            <v>461000</v>
          </cell>
          <cell r="T8892">
            <v>164817.39130434761</v>
          </cell>
          <cell r="U8892">
            <v>499817.39130434761</v>
          </cell>
          <cell r="V8892">
            <v>499800</v>
          </cell>
          <cell r="W8892">
            <v>19992.695652173905</v>
          </cell>
          <cell r="X8892">
            <v>519810.0869565215</v>
          </cell>
        </row>
        <row r="8893">
          <cell r="E8893" t="str">
            <v>37.3G01.1838</v>
          </cell>
          <cell r="F8893" t="str">
            <v>19. Y HỌC HẠT NHÂN</v>
          </cell>
          <cell r="G8893" t="str">
            <v>19.182</v>
          </cell>
          <cell r="H8893" t="str">
            <v>Xạ hình chẩn đoán u nguyên bào thần kinh với ¹²³I-MIBG</v>
          </cell>
          <cell r="I8893" t="str">
            <v>Xạ hình chẩn đoán u nguyên bào thần kinh với ¹²³I-MIBG</v>
          </cell>
          <cell r="J8893" t="str">
            <v>Xạ hình chẩn đoán u nguyên bào thần kinh với I¹²³-MIBG</v>
          </cell>
          <cell r="K8893" t="str">
            <v>B</v>
          </cell>
          <cell r="L8893" t="str">
            <v>T1</v>
          </cell>
          <cell r="M8893">
            <v>1854</v>
          </cell>
          <cell r="N8893">
            <v>1854</v>
          </cell>
          <cell r="P8893" t="str">
            <v xml:space="preserve">Xạ hình chẩn đoán khối u </v>
          </cell>
          <cell r="Q8893">
            <v>335000</v>
          </cell>
          <cell r="R8893">
            <v>126782.608695652</v>
          </cell>
          <cell r="S8893">
            <v>461000</v>
          </cell>
          <cell r="T8893">
            <v>164817.39130434761</v>
          </cell>
          <cell r="U8893">
            <v>499817.39130434761</v>
          </cell>
          <cell r="V8893">
            <v>499800</v>
          </cell>
          <cell r="W8893">
            <v>19992.695652173905</v>
          </cell>
          <cell r="X8893">
            <v>519810.0869565215</v>
          </cell>
        </row>
        <row r="8894">
          <cell r="E8894" t="str">
            <v>37.3G01.1838</v>
          </cell>
          <cell r="F8894" t="str">
            <v>03. NHI KHOA</v>
          </cell>
          <cell r="G8894" t="str">
            <v>3.1170</v>
          </cell>
          <cell r="H8894" t="str">
            <v>Xạ hình chẩn đoán u nguyên bào thần kinh với ¹³¹I-MIBG</v>
          </cell>
          <cell r="I8894" t="str">
            <v>Xạ hình chẩn đoán u nguyên bào thần kinh với ¹³¹I-MIBG</v>
          </cell>
          <cell r="J8894" t="str">
            <v>Xạ hình chẩn đoán u nguyên bào thần kinh với I¹³¹-MIBG</v>
          </cell>
          <cell r="K8894" t="str">
            <v>B</v>
          </cell>
          <cell r="L8894" t="str">
            <v>T1</v>
          </cell>
          <cell r="M8894">
            <v>1854</v>
          </cell>
          <cell r="N8894">
            <v>1854</v>
          </cell>
          <cell r="P8894" t="str">
            <v xml:space="preserve">Xạ hình chẩn đoán khối u </v>
          </cell>
          <cell r="Q8894">
            <v>335000</v>
          </cell>
          <cell r="R8894">
            <v>126782.608695652</v>
          </cell>
          <cell r="S8894">
            <v>461000</v>
          </cell>
          <cell r="T8894">
            <v>164817.39130434761</v>
          </cell>
          <cell r="U8894">
            <v>499817.39130434761</v>
          </cell>
          <cell r="V8894">
            <v>499800</v>
          </cell>
          <cell r="W8894">
            <v>19992.695652173905</v>
          </cell>
          <cell r="X8894">
            <v>519810.0869565215</v>
          </cell>
        </row>
        <row r="8895">
          <cell r="E8895" t="str">
            <v>37.3G01.1838</v>
          </cell>
          <cell r="F8895" t="str">
            <v>19. Y HỌC HẠT NHÂN</v>
          </cell>
          <cell r="G8895" t="str">
            <v>19.181</v>
          </cell>
          <cell r="H8895" t="str">
            <v>Xạ hình chẩn đoán u nguyên bào thần kinh với ¹³¹I-MIBG</v>
          </cell>
          <cell r="I8895" t="str">
            <v>Xạ hình chẩn đoán u nguyên bào thần kinh với ¹³¹I-MIBG</v>
          </cell>
          <cell r="J8895" t="str">
            <v>Xạ hình chẩn đoán u nguyên bào thần kinh với I¹³¹-MIBG</v>
          </cell>
          <cell r="K8895" t="str">
            <v>B</v>
          </cell>
          <cell r="L8895" t="str">
            <v>T1</v>
          </cell>
          <cell r="M8895">
            <v>1854</v>
          </cell>
          <cell r="N8895">
            <v>1854</v>
          </cell>
          <cell r="P8895" t="str">
            <v xml:space="preserve">Xạ hình chẩn đoán khối u </v>
          </cell>
          <cell r="Q8895">
            <v>335000</v>
          </cell>
          <cell r="R8895">
            <v>126782.608695652</v>
          </cell>
          <cell r="S8895">
            <v>461000</v>
          </cell>
          <cell r="T8895">
            <v>164817.39130434761</v>
          </cell>
          <cell r="U8895">
            <v>499817.39130434761</v>
          </cell>
          <cell r="V8895">
            <v>499800</v>
          </cell>
          <cell r="W8895">
            <v>19992.695652173905</v>
          </cell>
          <cell r="X8895">
            <v>519810.0869565215</v>
          </cell>
        </row>
        <row r="8896">
          <cell r="E8896" t="str">
            <v>37.3G01.1842</v>
          </cell>
          <cell r="F8896" t="str">
            <v>03. NHI KHOA</v>
          </cell>
          <cell r="G8896" t="str">
            <v>3.1181</v>
          </cell>
          <cell r="H8896" t="str">
            <v>Xạ hình chẩn đoán xuất huyết đường tiêu hóa với hồng cầu đánh dấu ⁹⁹ᵐTc</v>
          </cell>
          <cell r="I8896" t="str">
            <v>Xạ hình chẩn đoán xuất huyết đường tiêu hóa với hồng cầu đánh dấu ⁹⁹ᵐTc</v>
          </cell>
          <cell r="J8896" t="str">
            <v>Xạ hình chẩn đoán xuất huyết đường tiêu hoá với hồng cầu đánh dấu ⁹⁹ᵐTc</v>
          </cell>
          <cell r="K8896" t="str">
            <v>B</v>
          </cell>
          <cell r="L8896" t="str">
            <v>T1</v>
          </cell>
          <cell r="M8896">
            <v>1858</v>
          </cell>
          <cell r="N8896">
            <v>1858</v>
          </cell>
          <cell r="P8896" t="str">
            <v>Xạ hình chẩn đoán xuất huyết đường tiêu hoá với hồng cầu đánh dấu Tc-99m</v>
          </cell>
          <cell r="Q8896">
            <v>305000</v>
          </cell>
          <cell r="R8896">
            <v>126782.608695652</v>
          </cell>
          <cell r="S8896">
            <v>431000</v>
          </cell>
          <cell r="T8896">
            <v>164817.39130434761</v>
          </cell>
          <cell r="U8896">
            <v>469817.39130434761</v>
          </cell>
          <cell r="V8896">
            <v>469800</v>
          </cell>
          <cell r="W8896">
            <v>18792.695652173905</v>
          </cell>
          <cell r="X8896">
            <v>488610.0869565215</v>
          </cell>
        </row>
        <row r="8897">
          <cell r="E8897" t="str">
            <v>37.3G01.1842</v>
          </cell>
          <cell r="F8897" t="str">
            <v>19. Y HỌC HẠT NHÂN</v>
          </cell>
          <cell r="G8897" t="str">
            <v>19.149</v>
          </cell>
          <cell r="H8897" t="str">
            <v>Xạ hình chẩn đoán xuất huyết đường tiêu hóa với hồng cầu đánh dấu ⁹⁹ᵐTc</v>
          </cell>
          <cell r="I8897" t="str">
            <v>Xạ hình chẩn đoán xuất huyết đường tiêu hóa với hồng cầu đánh dấu ⁹⁹ᵐTc</v>
          </cell>
          <cell r="J8897" t="str">
            <v>Xạ hình chẩn đoán xuất huyết đường tiêu hoá với hồng cầu đánh dấu ⁹⁹ᵐTc</v>
          </cell>
          <cell r="K8897" t="str">
            <v>B</v>
          </cell>
          <cell r="L8897" t="str">
            <v>T1</v>
          </cell>
          <cell r="M8897">
            <v>1858</v>
          </cell>
          <cell r="N8897">
            <v>1858</v>
          </cell>
          <cell r="P8897" t="str">
            <v>Xạ hình chẩn đoán xuất huyết đường tiêu hoá với hồng cầu đánh dấu Tc-99m</v>
          </cell>
          <cell r="Q8897">
            <v>305000</v>
          </cell>
          <cell r="R8897">
            <v>126782.608695652</v>
          </cell>
          <cell r="S8897">
            <v>431000</v>
          </cell>
          <cell r="T8897">
            <v>164817.39130434761</v>
          </cell>
          <cell r="U8897">
            <v>469817.39130434761</v>
          </cell>
          <cell r="V8897">
            <v>469800</v>
          </cell>
          <cell r="W8897">
            <v>18792.695652173905</v>
          </cell>
          <cell r="X8897">
            <v>488610.0869565215</v>
          </cell>
        </row>
        <row r="8898">
          <cell r="E8898" t="str">
            <v>37.3G01.1843</v>
          </cell>
          <cell r="F8898" t="str">
            <v>03. NHI KHOA</v>
          </cell>
          <cell r="G8898" t="str">
            <v>3.1147</v>
          </cell>
          <cell r="H8898" t="str">
            <v>Xạ hình chức năng thận với ⁹⁹ᵐTc - MAG3</v>
          </cell>
          <cell r="I8898" t="str">
            <v>Xạ hình chức năng thận với ⁹⁹ᵐTc - MAG3</v>
          </cell>
          <cell r="J8898" t="str">
            <v>Xạ hình chức năng thận với ⁹⁹ᵐTc – MAG3</v>
          </cell>
          <cell r="K8898" t="str">
            <v>B</v>
          </cell>
          <cell r="M8898">
            <v>1859</v>
          </cell>
          <cell r="N8898">
            <v>1859</v>
          </cell>
          <cell r="P8898" t="str">
            <v>Xạ hình chức năng thận</v>
          </cell>
          <cell r="Q8898">
            <v>285000</v>
          </cell>
          <cell r="R8898">
            <v>126782.608695652</v>
          </cell>
          <cell r="S8898">
            <v>411000</v>
          </cell>
          <cell r="T8898">
            <v>164817.39130434761</v>
          </cell>
          <cell r="U8898">
            <v>449817.39130434761</v>
          </cell>
          <cell r="V8898">
            <v>449800</v>
          </cell>
          <cell r="W8898">
            <v>17992.695652173905</v>
          </cell>
          <cell r="X8898">
            <v>467810.0869565215</v>
          </cell>
        </row>
        <row r="8899">
          <cell r="E8899" t="str">
            <v>37.3G01.1843</v>
          </cell>
          <cell r="F8899" t="str">
            <v>19. Y HỌC HẠT NHÂN</v>
          </cell>
          <cell r="G8899" t="str">
            <v>19.166</v>
          </cell>
          <cell r="H8899" t="str">
            <v>Xạ hình chức năng thận với ⁹⁹ᵐTc - MAG3</v>
          </cell>
          <cell r="I8899" t="str">
            <v>Xạ hình chức năng thận với ⁹⁹ᵐTc - MAG3</v>
          </cell>
          <cell r="J8899" t="str">
            <v>Xạ hình chức năng thận với ⁹⁹ᵐTc – MAG3</v>
          </cell>
          <cell r="K8899" t="str">
            <v>B</v>
          </cell>
          <cell r="L8899" t="str">
            <v>T1</v>
          </cell>
          <cell r="M8899">
            <v>1859</v>
          </cell>
          <cell r="N8899">
            <v>1859</v>
          </cell>
          <cell r="P8899" t="str">
            <v>Xạ hình chức năng thận</v>
          </cell>
          <cell r="Q8899">
            <v>285000</v>
          </cell>
          <cell r="R8899">
            <v>126782.608695652</v>
          </cell>
          <cell r="S8899">
            <v>411000</v>
          </cell>
          <cell r="T8899">
            <v>164817.39130434761</v>
          </cell>
          <cell r="U8899">
            <v>449817.39130434761</v>
          </cell>
          <cell r="V8899">
            <v>449800</v>
          </cell>
          <cell r="W8899">
            <v>17992.695652173905</v>
          </cell>
          <cell r="X8899">
            <v>467810.0869565215</v>
          </cell>
        </row>
        <row r="8900">
          <cell r="E8900" t="str">
            <v>37.3G01.1845</v>
          </cell>
          <cell r="F8900" t="str">
            <v>03. NHI KHOA</v>
          </cell>
          <cell r="G8900" t="str">
            <v>3.1132</v>
          </cell>
          <cell r="H8900" t="str">
            <v>Xạ hình chức năng tim với ⁹⁹ᵐTc đánh dấu</v>
          </cell>
          <cell r="I8900" t="str">
            <v>Xạ hình chức năng tim với ⁹⁹ᵐTc đánh dấu</v>
          </cell>
          <cell r="J8900" t="str">
            <v>Xạ hình chức năng tim với ⁹⁹ᵐTc đánh dấu</v>
          </cell>
          <cell r="K8900" t="str">
            <v>B</v>
          </cell>
          <cell r="L8900" t="str">
            <v>T1</v>
          </cell>
          <cell r="M8900">
            <v>1861</v>
          </cell>
          <cell r="N8900">
            <v>1861</v>
          </cell>
          <cell r="P8900" t="str">
            <v xml:space="preserve">Xạ hình chức năng tim </v>
          </cell>
          <cell r="Q8900">
            <v>335000</v>
          </cell>
          <cell r="R8900">
            <v>126782.608695652</v>
          </cell>
          <cell r="S8900">
            <v>461000</v>
          </cell>
          <cell r="T8900">
            <v>164817.39130434761</v>
          </cell>
          <cell r="U8900">
            <v>499817.39130434761</v>
          </cell>
          <cell r="V8900">
            <v>499800</v>
          </cell>
          <cell r="W8900">
            <v>19992.695652173905</v>
          </cell>
          <cell r="X8900">
            <v>519810.0869565215</v>
          </cell>
        </row>
        <row r="8901">
          <cell r="E8901" t="str">
            <v>37.3G01.1845</v>
          </cell>
          <cell r="F8901" t="str">
            <v>19. Y HỌC HẠT NHÂN</v>
          </cell>
          <cell r="G8901" t="str">
            <v>19.136</v>
          </cell>
          <cell r="H8901" t="str">
            <v>Xạ hình chức năng tim với ⁹⁹ᵐTc đánh dấu</v>
          </cell>
          <cell r="I8901" t="str">
            <v>Xạ hình chức năng tim với ⁹⁹ᵐTc đánh dấu</v>
          </cell>
          <cell r="J8901" t="str">
            <v>Xạ hình chức năng tim với ⁹⁹ᵐTc đánh dấu</v>
          </cell>
          <cell r="K8901" t="str">
            <v>B</v>
          </cell>
          <cell r="L8901" t="str">
            <v>T1</v>
          </cell>
          <cell r="M8901">
            <v>1861</v>
          </cell>
          <cell r="N8901">
            <v>1861</v>
          </cell>
          <cell r="P8901" t="str">
            <v xml:space="preserve">Xạ hình chức năng tim </v>
          </cell>
          <cell r="Q8901">
            <v>335000</v>
          </cell>
          <cell r="R8901">
            <v>126782.608695652</v>
          </cell>
          <cell r="S8901">
            <v>461000</v>
          </cell>
          <cell r="T8901">
            <v>164817.39130434761</v>
          </cell>
          <cell r="U8901">
            <v>499817.39130434761</v>
          </cell>
          <cell r="V8901">
            <v>499800</v>
          </cell>
          <cell r="W8901">
            <v>19992.695652173905</v>
          </cell>
          <cell r="X8901">
            <v>519810.0869565215</v>
          </cell>
        </row>
        <row r="8902">
          <cell r="E8902" t="str">
            <v>37.3G01.1846</v>
          </cell>
          <cell r="F8902" t="str">
            <v>03. NHI KHOA</v>
          </cell>
          <cell r="G8902" t="str">
            <v>3.1140</v>
          </cell>
          <cell r="H8902" t="str">
            <v>Xạ hình gan - mật với ¹³¹I-Rose Bengan</v>
          </cell>
          <cell r="I8902" t="str">
            <v>Xạ hình gan - mật với ¹³¹I-Rose Bengan</v>
          </cell>
          <cell r="J8902" t="str">
            <v>Xạ hình gan – mật với I¹³¹ – Rose Bengan</v>
          </cell>
          <cell r="K8902" t="str">
            <v>B</v>
          </cell>
          <cell r="L8902" t="str">
            <v>T1</v>
          </cell>
          <cell r="M8902">
            <v>1862</v>
          </cell>
          <cell r="N8902">
            <v>1862</v>
          </cell>
          <cell r="P8902" t="str">
            <v xml:space="preserve">Xạ hình gan mật </v>
          </cell>
          <cell r="Q8902">
            <v>305000</v>
          </cell>
          <cell r="R8902">
            <v>126782.608695652</v>
          </cell>
          <cell r="S8902">
            <v>431000</v>
          </cell>
          <cell r="T8902">
            <v>164817.39130434761</v>
          </cell>
          <cell r="U8902">
            <v>469817.39130434761</v>
          </cell>
          <cell r="V8902">
            <v>469800</v>
          </cell>
          <cell r="W8902">
            <v>18792.695652173905</v>
          </cell>
          <cell r="X8902">
            <v>488610.0869565215</v>
          </cell>
        </row>
        <row r="8903">
          <cell r="E8903" t="str">
            <v>37.3G01.1846</v>
          </cell>
          <cell r="F8903" t="str">
            <v>19. Y HỌC HẠT NHÂN</v>
          </cell>
          <cell r="G8903" t="str">
            <v>19.157</v>
          </cell>
          <cell r="H8903" t="str">
            <v>Xạ hình gan - mật với ¹³¹I-Rose Bengan</v>
          </cell>
          <cell r="I8903" t="str">
            <v>Xạ hình gan - mật với ¹³¹I-Rose Bengan</v>
          </cell>
          <cell r="J8903" t="str">
            <v>Xạ hình gan – mật với I¹³¹ – Rose Bengan</v>
          </cell>
          <cell r="K8903" t="str">
            <v>B</v>
          </cell>
          <cell r="L8903" t="str">
            <v>T1</v>
          </cell>
          <cell r="M8903">
            <v>1862</v>
          </cell>
          <cell r="N8903">
            <v>1862</v>
          </cell>
          <cell r="P8903" t="str">
            <v xml:space="preserve">Xạ hình gan mật </v>
          </cell>
          <cell r="Q8903">
            <v>305000</v>
          </cell>
          <cell r="R8903">
            <v>126782.608695652</v>
          </cell>
          <cell r="S8903">
            <v>431000</v>
          </cell>
          <cell r="T8903">
            <v>164817.39130434761</v>
          </cell>
          <cell r="U8903">
            <v>469817.39130434761</v>
          </cell>
          <cell r="V8903">
            <v>469800</v>
          </cell>
          <cell r="W8903">
            <v>18792.695652173905</v>
          </cell>
          <cell r="X8903">
            <v>488610.0869565215</v>
          </cell>
        </row>
        <row r="8904">
          <cell r="E8904" t="str">
            <v>37.3G01.1846</v>
          </cell>
          <cell r="F8904" t="str">
            <v>03. NHI KHOA</v>
          </cell>
          <cell r="G8904" t="str">
            <v>3.1139</v>
          </cell>
          <cell r="H8904" t="str">
            <v>Xạ hình gan - mật với ⁹⁹ᵐTc - HiDA</v>
          </cell>
          <cell r="I8904" t="str">
            <v>Xạ hình gan - mật với ⁹⁹ᵐTc - HiDA</v>
          </cell>
          <cell r="J8904" t="str">
            <v>Xạ hình gan – mật với ⁹⁹ᵐTc – HiDA</v>
          </cell>
          <cell r="K8904" t="str">
            <v>B</v>
          </cell>
          <cell r="L8904" t="str">
            <v>T1</v>
          </cell>
          <cell r="M8904">
            <v>1862</v>
          </cell>
          <cell r="N8904">
            <v>1862</v>
          </cell>
          <cell r="P8904" t="str">
            <v xml:space="preserve">Xạ hình gan mật </v>
          </cell>
          <cell r="Q8904">
            <v>305000</v>
          </cell>
          <cell r="R8904">
            <v>126782.608695652</v>
          </cell>
          <cell r="S8904">
            <v>431000</v>
          </cell>
          <cell r="T8904">
            <v>164817.39130434761</v>
          </cell>
          <cell r="U8904">
            <v>469817.39130434761</v>
          </cell>
          <cell r="V8904">
            <v>469800</v>
          </cell>
          <cell r="W8904">
            <v>18792.695652173905</v>
          </cell>
          <cell r="X8904">
            <v>488610.0869565215</v>
          </cell>
        </row>
        <row r="8905">
          <cell r="E8905" t="str">
            <v>37.3G01.1846</v>
          </cell>
          <cell r="F8905" t="str">
            <v>19. Y HỌC HẠT NHÂN</v>
          </cell>
          <cell r="G8905" t="str">
            <v>19.156</v>
          </cell>
          <cell r="H8905" t="str">
            <v>Xạ hình gan - mật với ⁹⁹ᵐTc - HIDA</v>
          </cell>
          <cell r="I8905" t="str">
            <v>Xạ hình gan - mật với ⁹⁹ᵐTc - HIDA</v>
          </cell>
          <cell r="J8905" t="str">
            <v>Xạ hình gan – mật với ⁹⁹ᵐTc – HIDA</v>
          </cell>
          <cell r="K8905" t="str">
            <v>B</v>
          </cell>
          <cell r="L8905" t="str">
            <v>T1</v>
          </cell>
          <cell r="M8905">
            <v>1862</v>
          </cell>
          <cell r="N8905">
            <v>1862</v>
          </cell>
          <cell r="P8905" t="str">
            <v xml:space="preserve">Xạ hình gan mật </v>
          </cell>
          <cell r="Q8905">
            <v>305000</v>
          </cell>
          <cell r="R8905">
            <v>126782.608695652</v>
          </cell>
          <cell r="S8905">
            <v>431000</v>
          </cell>
          <cell r="T8905">
            <v>164817.39130434761</v>
          </cell>
          <cell r="U8905">
            <v>469817.39130434761</v>
          </cell>
          <cell r="V8905">
            <v>469800</v>
          </cell>
          <cell r="W8905">
            <v>18792.695652173905</v>
          </cell>
          <cell r="X8905">
            <v>488610.0869565215</v>
          </cell>
        </row>
        <row r="8906">
          <cell r="E8906" t="str">
            <v>37.3G01.1847</v>
          </cell>
          <cell r="F8906" t="str">
            <v>03. NHI KHOA</v>
          </cell>
          <cell r="G8906" t="str">
            <v>3.1138</v>
          </cell>
          <cell r="H8906" t="str">
            <v>Xạ hình gan với ⁹⁹ᵐTc Sulfur Colloid</v>
          </cell>
          <cell r="I8906" t="str">
            <v>Xạ hình gan với ⁹⁹ᵐTc Sulfur Colloid</v>
          </cell>
          <cell r="J8906" t="str">
            <v>Xạ hình gan với ⁹⁹ᵐTc Sulfur Colloid</v>
          </cell>
          <cell r="K8906" t="str">
            <v>B</v>
          </cell>
          <cell r="L8906" t="str">
            <v>T1</v>
          </cell>
          <cell r="M8906">
            <v>1863</v>
          </cell>
          <cell r="N8906">
            <v>1863</v>
          </cell>
          <cell r="P8906" t="str">
            <v>Xạ hình gan với Tc-99m Sulfur Colloid</v>
          </cell>
          <cell r="Q8906">
            <v>335000</v>
          </cell>
          <cell r="R8906">
            <v>126782.608695652</v>
          </cell>
          <cell r="S8906">
            <v>461000</v>
          </cell>
          <cell r="T8906">
            <v>164817.39130434761</v>
          </cell>
          <cell r="U8906">
            <v>499817.39130434761</v>
          </cell>
          <cell r="V8906">
            <v>499800</v>
          </cell>
          <cell r="W8906">
            <v>19992.695652173905</v>
          </cell>
          <cell r="X8906">
            <v>519810.0869565215</v>
          </cell>
        </row>
        <row r="8907">
          <cell r="E8907" t="str">
            <v>37.3G01.1828</v>
          </cell>
          <cell r="F8907" t="str">
            <v>03. NHI KHOA</v>
          </cell>
          <cell r="G8907" t="str">
            <v>3.1153</v>
          </cell>
          <cell r="H8907" t="str">
            <v>Độ tập trung I¹³¹ tuyến giáp</v>
          </cell>
          <cell r="I8907" t="str">
            <v>Độ tập trung I¹³¹ tuyến giáp</v>
          </cell>
          <cell r="J8907" t="str">
            <v>Độ tập trung I¹³¹ tuyến giáp</v>
          </cell>
          <cell r="K8907" t="str">
            <v>B</v>
          </cell>
          <cell r="L8907" t="str">
            <v>TDB</v>
          </cell>
          <cell r="M8907">
            <v>1844</v>
          </cell>
          <cell r="N8907">
            <v>1844</v>
          </cell>
          <cell r="P8907" t="str">
            <v>Độ tập trung I-131 tuyến giáp</v>
          </cell>
          <cell r="Q8907">
            <v>165000</v>
          </cell>
          <cell r="R8907">
            <v>50086.956521739099</v>
          </cell>
          <cell r="S8907">
            <v>215000</v>
          </cell>
          <cell r="T8907">
            <v>65113.043478260828</v>
          </cell>
          <cell r="U8907">
            <v>230113.04347826084</v>
          </cell>
          <cell r="V8907">
            <v>230100</v>
          </cell>
          <cell r="W8907">
            <v>9204.5217391304341</v>
          </cell>
          <cell r="X8907">
            <v>239317.56521739127</v>
          </cell>
        </row>
        <row r="8908">
          <cell r="E8908" t="str">
            <v>37.3G01.1828</v>
          </cell>
          <cell r="F8908" t="str">
            <v>19. Y HỌC HẠT NHÂN</v>
          </cell>
          <cell r="G8908" t="str">
            <v>19.114</v>
          </cell>
          <cell r="H8908" t="str">
            <v>Độ tập trung ¹³¹I tuyến giáp</v>
          </cell>
          <cell r="I8908" t="str">
            <v>Độ tập trung ¹³¹I tuyến giáp</v>
          </cell>
          <cell r="J8908" t="str">
            <v>Độ tập trung I¹³¹ tuyến giáp</v>
          </cell>
          <cell r="K8908" t="str">
            <v>B</v>
          </cell>
          <cell r="L8908" t="str">
            <v>T1</v>
          </cell>
          <cell r="M8908">
            <v>1844</v>
          </cell>
          <cell r="N8908">
            <v>1844</v>
          </cell>
          <cell r="P8908" t="str">
            <v>Độ tập trung I-131 tuyến giáp</v>
          </cell>
          <cell r="Q8908">
            <v>165000</v>
          </cell>
          <cell r="R8908">
            <v>50086.956521739099</v>
          </cell>
          <cell r="S8908">
            <v>215000</v>
          </cell>
          <cell r="T8908">
            <v>65113.043478260828</v>
          </cell>
          <cell r="U8908">
            <v>230113.04347826084</v>
          </cell>
          <cell r="V8908">
            <v>230100</v>
          </cell>
          <cell r="W8908">
            <v>9204.5217391304341</v>
          </cell>
          <cell r="X8908">
            <v>239317.56521739127</v>
          </cell>
        </row>
        <row r="8909">
          <cell r="E8909" t="str">
            <v>37.3G01.1847</v>
          </cell>
          <cell r="F8909" t="str">
            <v>19. Y HỌC HẠT NHÂN</v>
          </cell>
          <cell r="G8909" t="str">
            <v>19.155</v>
          </cell>
          <cell r="H8909" t="str">
            <v>Xạ hình gan với ⁹⁹ᵐTc Sulfur Colloid</v>
          </cell>
          <cell r="I8909" t="str">
            <v>Xạ hình gan với ⁹⁹ᵐTc Sulfur Colloid</v>
          </cell>
          <cell r="J8909" t="str">
            <v>Xạ hình gan với ⁹⁹ᵐTc Sulfur Colloid</v>
          </cell>
          <cell r="K8909" t="str">
            <v>B</v>
          </cell>
          <cell r="L8909" t="str">
            <v>T1</v>
          </cell>
          <cell r="M8909">
            <v>1863</v>
          </cell>
          <cell r="N8909">
            <v>1863</v>
          </cell>
          <cell r="P8909" t="str">
            <v>Xạ hình gan với Tc-99m Sulfur Colloid</v>
          </cell>
          <cell r="Q8909">
            <v>335000</v>
          </cell>
          <cell r="R8909">
            <v>126782.608695652</v>
          </cell>
          <cell r="S8909">
            <v>461000</v>
          </cell>
          <cell r="T8909">
            <v>164817.39130434761</v>
          </cell>
          <cell r="U8909">
            <v>499817.39130434761</v>
          </cell>
          <cell r="V8909">
            <v>499800</v>
          </cell>
          <cell r="W8909">
            <v>19992.695652173905</v>
          </cell>
          <cell r="X8909">
            <v>519810.0869565215</v>
          </cell>
        </row>
        <row r="8910">
          <cell r="E8910" t="str">
            <v>37.3G01.1848</v>
          </cell>
          <cell r="F8910" t="str">
            <v>03. NHI KHOA</v>
          </cell>
          <cell r="G8910" t="str">
            <v>3.1174</v>
          </cell>
          <cell r="H8910" t="str">
            <v>Xạ hình hạch Lympho</v>
          </cell>
          <cell r="I8910" t="str">
            <v>Xạ hình hạch Lympho</v>
          </cell>
          <cell r="J8910" t="str">
            <v>Xạ hình hạch Lympho</v>
          </cell>
          <cell r="K8910" t="str">
            <v>B</v>
          </cell>
          <cell r="L8910" t="str">
            <v>T1</v>
          </cell>
          <cell r="M8910">
            <v>1864</v>
          </cell>
          <cell r="N8910">
            <v>1864</v>
          </cell>
          <cell r="P8910" t="str">
            <v>Xạ hình hạch Lympho</v>
          </cell>
          <cell r="Q8910">
            <v>335000</v>
          </cell>
          <cell r="R8910">
            <v>126782.608695652</v>
          </cell>
          <cell r="S8910">
            <v>461000</v>
          </cell>
          <cell r="T8910">
            <v>164817.39130434761</v>
          </cell>
          <cell r="U8910">
            <v>499817.39130434761</v>
          </cell>
          <cell r="V8910">
            <v>499800</v>
          </cell>
          <cell r="W8910">
            <v>19992.695652173905</v>
          </cell>
          <cell r="X8910">
            <v>519810.0869565215</v>
          </cell>
        </row>
        <row r="8911">
          <cell r="E8911" t="str">
            <v>37.3G01.1829</v>
          </cell>
          <cell r="F8911" t="str">
            <v>19. Y HỌC HẠT NHÂN</v>
          </cell>
          <cell r="G8911" t="str">
            <v>19.101</v>
          </cell>
          <cell r="H8911" t="str">
            <v>SPECT/CT bạch cầu đánh dấu ¹¹¹In</v>
          </cell>
          <cell r="I8911" t="str">
            <v>SPECT/CT bạch cầu đánh dấu ¹¹¹In</v>
          </cell>
          <cell r="J8911" t="str">
            <v>SPECT/CT bạch cầu đánh dấu ¹¹¹In</v>
          </cell>
          <cell r="K8911" t="str">
            <v>B</v>
          </cell>
          <cell r="L8911" t="str">
            <v>T1</v>
          </cell>
          <cell r="M8911">
            <v>1845</v>
          </cell>
          <cell r="N8911">
            <v>1845</v>
          </cell>
          <cell r="P8911" t="str">
            <v>SPECT  CT</v>
          </cell>
          <cell r="Q8911">
            <v>805000</v>
          </cell>
          <cell r="R8911">
            <v>126782.608695652</v>
          </cell>
          <cell r="S8911">
            <v>931000</v>
          </cell>
          <cell r="T8911">
            <v>164817.39130434761</v>
          </cell>
          <cell r="U8911">
            <v>969817.39130434766</v>
          </cell>
          <cell r="V8911">
            <v>969800</v>
          </cell>
          <cell r="W8911">
            <v>38792.695652173905</v>
          </cell>
          <cell r="X8911">
            <v>1008610.0869565216</v>
          </cell>
        </row>
        <row r="8912">
          <cell r="E8912" t="str">
            <v>37.3G01.1829</v>
          </cell>
          <cell r="F8912" t="str">
            <v>19. Y HỌC HẠT NHÂN</v>
          </cell>
          <cell r="G8912" t="str">
            <v>19.102</v>
          </cell>
          <cell r="H8912" t="str">
            <v>SPECT/CT bạch cầu đánh dấu ⁶⁷Ga</v>
          </cell>
          <cell r="I8912" t="str">
            <v>SPECT/CT bạch cầu đánh dấu ⁶⁷Ga</v>
          </cell>
          <cell r="J8912" t="str">
            <v>SPECT/CT bạch cầu đánh dấu ⁶⁷Ga</v>
          </cell>
          <cell r="K8912" t="str">
            <v>B</v>
          </cell>
          <cell r="L8912" t="str">
            <v>T1</v>
          </cell>
          <cell r="M8912">
            <v>1845</v>
          </cell>
          <cell r="N8912">
            <v>1845</v>
          </cell>
          <cell r="P8912" t="str">
            <v>SPECT  CT</v>
          </cell>
          <cell r="Q8912">
            <v>805000</v>
          </cell>
          <cell r="R8912">
            <v>126782.608695652</v>
          </cell>
          <cell r="S8912">
            <v>931000</v>
          </cell>
          <cell r="T8912">
            <v>164817.39130434761</v>
          </cell>
          <cell r="U8912">
            <v>969817.39130434766</v>
          </cell>
          <cell r="V8912">
            <v>969800</v>
          </cell>
          <cell r="W8912">
            <v>38792.695652173905</v>
          </cell>
          <cell r="X8912">
            <v>1008610.0869565216</v>
          </cell>
        </row>
        <row r="8913">
          <cell r="E8913" t="str">
            <v>37.3G01.1829</v>
          </cell>
          <cell r="F8913" t="str">
            <v>19. Y HỌC HẠT NHÂN</v>
          </cell>
          <cell r="G8913" t="str">
            <v>19.100</v>
          </cell>
          <cell r="H8913" t="str">
            <v>SPECT/CT bạch cầu đánh dấu ⁹⁹ᵐTc -HMPAO</v>
          </cell>
          <cell r="I8913" t="str">
            <v>SPECT/CT bạch cầu đánh dấu ⁹⁹ᵐTc -HMPAO</v>
          </cell>
          <cell r="J8913" t="str">
            <v>SPECT/CT bạch cầu đánh dấu ⁹⁹ᵐTc –HMPAO</v>
          </cell>
          <cell r="K8913" t="str">
            <v>B</v>
          </cell>
          <cell r="L8913" t="str">
            <v>T1</v>
          </cell>
          <cell r="M8913">
            <v>1845</v>
          </cell>
          <cell r="N8913">
            <v>1845</v>
          </cell>
          <cell r="P8913" t="str">
            <v>SPECT  CT</v>
          </cell>
          <cell r="Q8913">
            <v>805000</v>
          </cell>
          <cell r="R8913">
            <v>126782.608695652</v>
          </cell>
          <cell r="S8913">
            <v>931000</v>
          </cell>
          <cell r="T8913">
            <v>164817.39130434761</v>
          </cell>
          <cell r="U8913">
            <v>969817.39130434766</v>
          </cell>
          <cell r="V8913">
            <v>969800</v>
          </cell>
          <cell r="W8913">
            <v>38792.695652173905</v>
          </cell>
          <cell r="X8913">
            <v>1008610.0869565216</v>
          </cell>
        </row>
        <row r="8914">
          <cell r="E8914" t="str">
            <v>37.3G01.1829</v>
          </cell>
          <cell r="F8914" t="str">
            <v>19. Y HỌC HẠT NHÂN</v>
          </cell>
          <cell r="G8914" t="str">
            <v>19.84</v>
          </cell>
          <cell r="H8914" t="str">
            <v>SPECT/CT chẩn đoán khối u</v>
          </cell>
          <cell r="I8914" t="str">
            <v>SPECT/CT chẩn đoán khối u</v>
          </cell>
          <cell r="J8914" t="str">
            <v>SPECT/CT chẩn đoán khối u</v>
          </cell>
          <cell r="K8914" t="str">
            <v>B</v>
          </cell>
          <cell r="L8914" t="str">
            <v>T1</v>
          </cell>
          <cell r="M8914">
            <v>1845</v>
          </cell>
          <cell r="N8914">
            <v>1845</v>
          </cell>
          <cell r="P8914" t="str">
            <v>SPECT  CT</v>
          </cell>
          <cell r="Q8914">
            <v>805000</v>
          </cell>
          <cell r="R8914">
            <v>126782.608695652</v>
          </cell>
          <cell r="S8914">
            <v>931000</v>
          </cell>
          <cell r="T8914">
            <v>164817.39130434761</v>
          </cell>
          <cell r="U8914">
            <v>969817.39130434766</v>
          </cell>
          <cell r="V8914">
            <v>969800</v>
          </cell>
          <cell r="W8914">
            <v>38792.695652173905</v>
          </cell>
          <cell r="X8914">
            <v>1008610.0869565216</v>
          </cell>
        </row>
        <row r="8915">
          <cell r="E8915" t="str">
            <v>37.3G01.1829</v>
          </cell>
          <cell r="F8915" t="str">
            <v>19. Y HỌC HẠT NHÂN</v>
          </cell>
          <cell r="G8915" t="str">
            <v>19.406</v>
          </cell>
          <cell r="H8915" t="str">
            <v>SPECT/CT chẩn đoán khối u bằng kỹ thuật miễn dịch phóng xạ</v>
          </cell>
          <cell r="I8915" t="str">
            <v>SPECT/CT chẩn đoán khối u bằng kỹ thuật miễn dịch phóng xạ</v>
          </cell>
          <cell r="J8915" t="str">
            <v>SPECT/CT chẩn đoán khối u bằng kỹ thuật miễn dịch phóng xạ</v>
          </cell>
          <cell r="K8915" t="str">
            <v>B</v>
          </cell>
          <cell r="L8915" t="str">
            <v>TDB</v>
          </cell>
          <cell r="M8915">
            <v>1845</v>
          </cell>
          <cell r="N8915">
            <v>1845</v>
          </cell>
          <cell r="P8915" t="str">
            <v>SPECT  CT</v>
          </cell>
          <cell r="Q8915">
            <v>805000</v>
          </cell>
          <cell r="R8915">
            <v>126782.608695652</v>
          </cell>
          <cell r="S8915">
            <v>931000</v>
          </cell>
          <cell r="T8915">
            <v>164817.39130434761</v>
          </cell>
          <cell r="U8915">
            <v>969817.39130434766</v>
          </cell>
          <cell r="V8915">
            <v>969800</v>
          </cell>
          <cell r="W8915">
            <v>38792.695652173905</v>
          </cell>
          <cell r="X8915">
            <v>1008610.0869565216</v>
          </cell>
        </row>
        <row r="8916">
          <cell r="E8916" t="str">
            <v>37.3G01.1829</v>
          </cell>
          <cell r="F8916" t="str">
            <v>19. Y HỌC HẠT NHÂN</v>
          </cell>
          <cell r="G8916" t="str">
            <v>19.88</v>
          </cell>
          <cell r="H8916" t="str">
            <v>SPECT/CT chẩn đoán khối u với ¹¹¹In - Pentetreotide</v>
          </cell>
          <cell r="I8916" t="str">
            <v>SPECT/CT chẩn đoán khối u với ¹¹¹In - Pentetreotide</v>
          </cell>
          <cell r="J8916" t="str">
            <v>SPECT/CT chẩn đoán khối u với ¹¹¹In – Pentetreotide</v>
          </cell>
          <cell r="K8916" t="str">
            <v>B</v>
          </cell>
          <cell r="L8916" t="str">
            <v>T1</v>
          </cell>
          <cell r="M8916">
            <v>1845</v>
          </cell>
          <cell r="N8916">
            <v>1845</v>
          </cell>
          <cell r="P8916" t="str">
            <v>SPECT  CT</v>
          </cell>
          <cell r="Q8916">
            <v>805000</v>
          </cell>
          <cell r="R8916">
            <v>126782.608695652</v>
          </cell>
          <cell r="S8916">
            <v>931000</v>
          </cell>
          <cell r="T8916">
            <v>164817.39130434761</v>
          </cell>
          <cell r="U8916">
            <v>969817.39130434766</v>
          </cell>
          <cell r="V8916">
            <v>969800</v>
          </cell>
          <cell r="W8916">
            <v>38792.695652173905</v>
          </cell>
          <cell r="X8916">
            <v>1008610.0869565216</v>
          </cell>
        </row>
        <row r="8917">
          <cell r="E8917" t="str">
            <v>37.3G01.1829</v>
          </cell>
          <cell r="F8917" t="str">
            <v>19. Y HỌC HẠT NHÂN</v>
          </cell>
          <cell r="G8917" t="str">
            <v>19.87</v>
          </cell>
          <cell r="H8917" t="str">
            <v>SPECT/CT chẩn đoán khối u với ²⁰¹Tl</v>
          </cell>
          <cell r="I8917" t="str">
            <v>SPECT/CT chẩn đoán khối u với ²⁰¹Tl</v>
          </cell>
          <cell r="J8917" t="str">
            <v>SPECT/CT chẩn đoán khối u với ²⁰¹Tl</v>
          </cell>
          <cell r="K8917" t="str">
            <v>B</v>
          </cell>
          <cell r="L8917" t="str">
            <v>T1</v>
          </cell>
          <cell r="M8917">
            <v>1845</v>
          </cell>
          <cell r="N8917">
            <v>1845</v>
          </cell>
          <cell r="P8917" t="str">
            <v>SPECT  CT</v>
          </cell>
          <cell r="Q8917">
            <v>805000</v>
          </cell>
          <cell r="R8917">
            <v>126782.608695652</v>
          </cell>
          <cell r="S8917">
            <v>931000</v>
          </cell>
          <cell r="T8917">
            <v>164817.39130434761</v>
          </cell>
          <cell r="U8917">
            <v>969817.39130434766</v>
          </cell>
          <cell r="V8917">
            <v>969800</v>
          </cell>
          <cell r="W8917">
            <v>38792.695652173905</v>
          </cell>
          <cell r="X8917">
            <v>1008610.0869565216</v>
          </cell>
        </row>
        <row r="8918">
          <cell r="E8918" t="str">
            <v>37.3G01.1829</v>
          </cell>
          <cell r="F8918" t="str">
            <v>19. Y HỌC HẠT NHÂN</v>
          </cell>
          <cell r="G8918" t="str">
            <v>19.92</v>
          </cell>
          <cell r="H8918" t="str">
            <v>SPECT/CT chẩn đoán u nguyên bào thần kinh với ¹²³I-MIBG</v>
          </cell>
          <cell r="I8918" t="str">
            <v>SPECT/CT chẩn đoán u nguyên bào thần kinh với ¹²³I-MIBG</v>
          </cell>
          <cell r="J8918" t="str">
            <v>SPECT/CT chẩn đoán u nguyên bào thần kinh với I¹²³-MIBG</v>
          </cell>
          <cell r="K8918" t="str">
            <v>B</v>
          </cell>
          <cell r="L8918" t="str">
            <v>T1</v>
          </cell>
          <cell r="M8918">
            <v>1845</v>
          </cell>
          <cell r="N8918">
            <v>1845</v>
          </cell>
          <cell r="P8918" t="str">
            <v>SPECT  CT</v>
          </cell>
          <cell r="Q8918">
            <v>805000</v>
          </cell>
          <cell r="R8918">
            <v>126782.608695652</v>
          </cell>
          <cell r="S8918">
            <v>931000</v>
          </cell>
          <cell r="T8918">
            <v>164817.39130434761</v>
          </cell>
          <cell r="U8918">
            <v>969817.39130434766</v>
          </cell>
          <cell r="V8918">
            <v>969800</v>
          </cell>
          <cell r="W8918">
            <v>38792.695652173905</v>
          </cell>
          <cell r="X8918">
            <v>1008610.0869565216</v>
          </cell>
        </row>
        <row r="8919">
          <cell r="E8919" t="str">
            <v>37.3G01.1829</v>
          </cell>
          <cell r="F8919" t="str">
            <v>19. Y HỌC HẠT NHÂN</v>
          </cell>
          <cell r="G8919" t="str">
            <v>19.91</v>
          </cell>
          <cell r="H8919" t="str">
            <v>SPECT/CT chẩn đoán u nguyên bào thần kinh với ¹³¹I-MIBG</v>
          </cell>
          <cell r="I8919" t="str">
            <v>SPECT/CT chẩn đoán u nguyên bào thần kinh với ¹³¹I-MIBG</v>
          </cell>
          <cell r="J8919" t="str">
            <v>SPECT/CT chẩn đoán u nguyên bào thần kinh với I¹³¹-MIBG</v>
          </cell>
          <cell r="K8919" t="str">
            <v>B</v>
          </cell>
          <cell r="L8919" t="str">
            <v>T1</v>
          </cell>
          <cell r="M8919">
            <v>1845</v>
          </cell>
          <cell r="N8919">
            <v>1845</v>
          </cell>
          <cell r="P8919" t="str">
            <v>SPECT  CT</v>
          </cell>
          <cell r="Q8919">
            <v>805000</v>
          </cell>
          <cell r="R8919">
            <v>126782.608695652</v>
          </cell>
          <cell r="S8919">
            <v>931000</v>
          </cell>
          <cell r="T8919">
            <v>164817.39130434761</v>
          </cell>
          <cell r="U8919">
            <v>969817.39130434766</v>
          </cell>
          <cell r="V8919">
            <v>969800</v>
          </cell>
          <cell r="W8919">
            <v>38792.695652173905</v>
          </cell>
          <cell r="X8919">
            <v>1008610.0869565216</v>
          </cell>
        </row>
        <row r="8920">
          <cell r="E8920" t="str">
            <v>37.3G01.1829</v>
          </cell>
          <cell r="F8920" t="str">
            <v>19. Y HỌC HẠT NHÂN</v>
          </cell>
          <cell r="G8920" t="str">
            <v>19.89</v>
          </cell>
          <cell r="H8920" t="str">
            <v>SPECT/CT chẩn đoán u phổi</v>
          </cell>
          <cell r="I8920" t="str">
            <v>SPECT/CT chẩn đoán u phổi</v>
          </cell>
          <cell r="J8920" t="str">
            <v>SPECT/CT chẩn đoán u phổi</v>
          </cell>
          <cell r="K8920" t="str">
            <v>B</v>
          </cell>
          <cell r="L8920" t="str">
            <v>T1</v>
          </cell>
          <cell r="M8920">
            <v>1845</v>
          </cell>
          <cell r="N8920">
            <v>1845</v>
          </cell>
          <cell r="P8920" t="str">
            <v>SPECT  CT</v>
          </cell>
          <cell r="Q8920">
            <v>805000</v>
          </cell>
          <cell r="R8920">
            <v>126782.608695652</v>
          </cell>
          <cell r="S8920">
            <v>931000</v>
          </cell>
          <cell r="T8920">
            <v>164817.39130434761</v>
          </cell>
          <cell r="U8920">
            <v>969817.39130434766</v>
          </cell>
          <cell r="V8920">
            <v>969800</v>
          </cell>
          <cell r="W8920">
            <v>38792.695652173905</v>
          </cell>
          <cell r="X8920">
            <v>1008610.0869565216</v>
          </cell>
        </row>
        <row r="8921">
          <cell r="E8921" t="str">
            <v>37.3G01.1829</v>
          </cell>
          <cell r="F8921" t="str">
            <v>19. Y HỌC HẠT NHÂN</v>
          </cell>
          <cell r="G8921" t="str">
            <v>19.90</v>
          </cell>
          <cell r="H8921" t="str">
            <v>SPECT/CT chẩn đoán u vú</v>
          </cell>
          <cell r="I8921" t="str">
            <v>SPECT/CT chẩn đoán u vú</v>
          </cell>
          <cell r="J8921" t="str">
            <v>SPECT/CT chẩn đoán u vú</v>
          </cell>
          <cell r="K8921" t="str">
            <v>B</v>
          </cell>
          <cell r="L8921" t="str">
            <v>T1</v>
          </cell>
          <cell r="M8921">
            <v>1845</v>
          </cell>
          <cell r="N8921">
            <v>1845</v>
          </cell>
          <cell r="P8921" t="str">
            <v>SPECT  CT</v>
          </cell>
          <cell r="Q8921">
            <v>805000</v>
          </cell>
          <cell r="R8921">
            <v>126782.608695652</v>
          </cell>
          <cell r="S8921">
            <v>931000</v>
          </cell>
          <cell r="T8921">
            <v>164817.39130434761</v>
          </cell>
          <cell r="U8921">
            <v>969817.39130434766</v>
          </cell>
          <cell r="V8921">
            <v>969800</v>
          </cell>
          <cell r="W8921">
            <v>38792.695652173905</v>
          </cell>
          <cell r="X8921">
            <v>1008610.0869565216</v>
          </cell>
        </row>
        <row r="8922">
          <cell r="E8922" t="str">
            <v>37.3G01.1829</v>
          </cell>
          <cell r="F8922" t="str">
            <v>19. Y HỌC HẠT NHÂN</v>
          </cell>
          <cell r="G8922" t="str">
            <v>19.74</v>
          </cell>
          <cell r="H8922" t="str">
            <v>SPECT/CT chức năng tim pha sớm</v>
          </cell>
          <cell r="I8922" t="str">
            <v>SPECT/CT chức năng tim pha sớm</v>
          </cell>
          <cell r="J8922" t="str">
            <v>SPECT/CT chức năng tim pha sớm</v>
          </cell>
          <cell r="K8922" t="str">
            <v>B</v>
          </cell>
          <cell r="L8922" t="str">
            <v>T1</v>
          </cell>
          <cell r="M8922">
            <v>1845</v>
          </cell>
          <cell r="N8922">
            <v>1845</v>
          </cell>
          <cell r="P8922" t="str">
            <v>SPECT  CT</v>
          </cell>
          <cell r="Q8922">
            <v>805000</v>
          </cell>
          <cell r="R8922">
            <v>126782.608695652</v>
          </cell>
          <cell r="S8922">
            <v>931000</v>
          </cell>
          <cell r="T8922">
            <v>164817.39130434761</v>
          </cell>
          <cell r="U8922">
            <v>969817.39130434766</v>
          </cell>
          <cell r="V8922">
            <v>969800</v>
          </cell>
          <cell r="W8922">
            <v>38792.695652173905</v>
          </cell>
          <cell r="X8922">
            <v>1008610.0869565216</v>
          </cell>
        </row>
        <row r="8923">
          <cell r="E8923" t="str">
            <v>37.3G01.1829</v>
          </cell>
          <cell r="F8923" t="str">
            <v>19. Y HỌC HẠT NHÂN</v>
          </cell>
          <cell r="G8923" t="str">
            <v>19.75</v>
          </cell>
          <cell r="H8923" t="str">
            <v>SPECT/CT đánh giá chức năng tim bằng hồng cầu đánh dấu ⁹⁹ᵐTc</v>
          </cell>
          <cell r="I8923" t="str">
            <v>SPECT/CT đánh giá chức năng tim bằng hồng cầu đánh dấu ⁹⁹ᵐTc</v>
          </cell>
          <cell r="J8923" t="str">
            <v>SPECT/CT đánh giá chức năng tim bằng hồng cầu đánh dấu ⁹⁹ᵐTc</v>
          </cell>
          <cell r="K8923" t="str">
            <v>B</v>
          </cell>
          <cell r="L8923" t="str">
            <v>T1</v>
          </cell>
          <cell r="M8923">
            <v>1845</v>
          </cell>
          <cell r="N8923">
            <v>1845</v>
          </cell>
          <cell r="P8923" t="str">
            <v>SPECT  CT</v>
          </cell>
          <cell r="Q8923">
            <v>805000</v>
          </cell>
          <cell r="R8923">
            <v>126782.608695652</v>
          </cell>
          <cell r="S8923">
            <v>931000</v>
          </cell>
          <cell r="T8923">
            <v>164817.39130434761</v>
          </cell>
          <cell r="U8923">
            <v>969817.39130434766</v>
          </cell>
          <cell r="V8923">
            <v>969800</v>
          </cell>
          <cell r="W8923">
            <v>38792.695652173905</v>
          </cell>
          <cell r="X8923">
            <v>1008610.0869565216</v>
          </cell>
        </row>
        <row r="8924">
          <cell r="E8924" t="str">
            <v>37.3G01.1829</v>
          </cell>
          <cell r="F8924" t="str">
            <v>19. Y HỌC HẠT NHÂN</v>
          </cell>
          <cell r="G8924" t="str">
            <v>19.77</v>
          </cell>
          <cell r="H8924" t="str">
            <v>SPECT/CT gan</v>
          </cell>
          <cell r="I8924" t="str">
            <v>SPECT/CT gan</v>
          </cell>
          <cell r="J8924" t="str">
            <v>SPECT/CT gan</v>
          </cell>
          <cell r="K8924" t="str">
            <v>B</v>
          </cell>
          <cell r="L8924" t="str">
            <v>T1</v>
          </cell>
          <cell r="M8924">
            <v>1845</v>
          </cell>
          <cell r="N8924">
            <v>1845</v>
          </cell>
          <cell r="P8924" t="str">
            <v>SPECT  CT</v>
          </cell>
          <cell r="Q8924">
            <v>805000</v>
          </cell>
          <cell r="R8924">
            <v>126782.608695652</v>
          </cell>
          <cell r="S8924">
            <v>931000</v>
          </cell>
          <cell r="T8924">
            <v>164817.39130434761</v>
          </cell>
          <cell r="U8924">
            <v>969817.39130434766</v>
          </cell>
          <cell r="V8924">
            <v>969800</v>
          </cell>
          <cell r="W8924">
            <v>38792.695652173905</v>
          </cell>
          <cell r="X8924">
            <v>1008610.0869565216</v>
          </cell>
        </row>
        <row r="8925">
          <cell r="E8925" t="str">
            <v>37.3G01.1829</v>
          </cell>
          <cell r="F8925" t="str">
            <v>19. Y HỌC HẠT NHÂN</v>
          </cell>
          <cell r="G8925" t="str">
            <v>19.99</v>
          </cell>
          <cell r="H8925" t="str">
            <v>SPECT/CT hạch lympho</v>
          </cell>
          <cell r="I8925" t="str">
            <v>SPECT/CT hạch lympho</v>
          </cell>
          <cell r="J8925" t="str">
            <v>SPECT/CT hạch Lympho</v>
          </cell>
          <cell r="K8925" t="str">
            <v>B</v>
          </cell>
          <cell r="L8925" t="str">
            <v>T1</v>
          </cell>
          <cell r="M8925">
            <v>1845</v>
          </cell>
          <cell r="N8925">
            <v>1845</v>
          </cell>
          <cell r="P8925" t="str">
            <v>SPECT  CT</v>
          </cell>
          <cell r="Q8925">
            <v>805000</v>
          </cell>
          <cell r="R8925">
            <v>126782.608695652</v>
          </cell>
          <cell r="S8925">
            <v>931000</v>
          </cell>
          <cell r="T8925">
            <v>164817.39130434761</v>
          </cell>
          <cell r="U8925">
            <v>969817.39130434766</v>
          </cell>
          <cell r="V8925">
            <v>969800</v>
          </cell>
          <cell r="W8925">
            <v>38792.695652173905</v>
          </cell>
          <cell r="X8925">
            <v>1008610.0869565216</v>
          </cell>
        </row>
        <row r="8926">
          <cell r="E8926" t="str">
            <v>37.3G01.1829</v>
          </cell>
          <cell r="F8926" t="str">
            <v>19. Y HỌC HẠT NHÂN</v>
          </cell>
          <cell r="G8926" t="str">
            <v>19.103</v>
          </cell>
          <cell r="H8926" t="str">
            <v>SPECT/CT mô phỏng xạ trị 3D</v>
          </cell>
          <cell r="I8926" t="str">
            <v>SPECT/CT mô phỏng xạ trị 3D</v>
          </cell>
          <cell r="J8926" t="str">
            <v>SPECT/CT mô phỏng xạ trị 3D</v>
          </cell>
          <cell r="K8926" t="str">
            <v>B</v>
          </cell>
          <cell r="L8926" t="str">
            <v>T1</v>
          </cell>
          <cell r="M8926">
            <v>1845</v>
          </cell>
          <cell r="N8926">
            <v>1845</v>
          </cell>
          <cell r="P8926" t="str">
            <v>SPECT  CT</v>
          </cell>
          <cell r="Q8926">
            <v>805000</v>
          </cell>
          <cell r="R8926">
            <v>126782.608695652</v>
          </cell>
          <cell r="S8926">
            <v>931000</v>
          </cell>
          <cell r="T8926">
            <v>164817.39130434761</v>
          </cell>
          <cell r="U8926">
            <v>969817.39130434766</v>
          </cell>
          <cell r="V8926">
            <v>969800</v>
          </cell>
          <cell r="W8926">
            <v>38792.695652173905</v>
          </cell>
          <cell r="X8926">
            <v>1008610.0869565216</v>
          </cell>
        </row>
        <row r="8927">
          <cell r="E8927" t="str">
            <v>37.3G01.1829</v>
          </cell>
          <cell r="F8927" t="str">
            <v>19. Y HỌC HẠT NHÂN</v>
          </cell>
          <cell r="G8927" t="str">
            <v>19.104</v>
          </cell>
          <cell r="H8927" t="str">
            <v>SPECT/CT mô phỏng xạ trị điều biến liều (IMRT)</v>
          </cell>
          <cell r="I8927" t="str">
            <v>SPECT/CT mô phỏng xạ trị điều biến liều (IMRT)</v>
          </cell>
          <cell r="J8927" t="str">
            <v>SPECT/CT mô phỏng xạ trị điều biến liều (IMRT)</v>
          </cell>
          <cell r="K8927" t="str">
            <v>B</v>
          </cell>
          <cell r="L8927" t="str">
            <v>TDB</v>
          </cell>
          <cell r="M8927">
            <v>1845</v>
          </cell>
          <cell r="N8927">
            <v>1845</v>
          </cell>
          <cell r="P8927" t="str">
            <v>SPECT  CT</v>
          </cell>
          <cell r="Q8927">
            <v>805000</v>
          </cell>
          <cell r="R8927">
            <v>126782.608695652</v>
          </cell>
          <cell r="S8927">
            <v>931000</v>
          </cell>
          <cell r="T8927">
            <v>164817.39130434761</v>
          </cell>
          <cell r="U8927">
            <v>969817.39130434766</v>
          </cell>
          <cell r="V8927">
            <v>969800</v>
          </cell>
          <cell r="W8927">
            <v>38792.695652173905</v>
          </cell>
          <cell r="X8927">
            <v>1008610.0869565216</v>
          </cell>
        </row>
        <row r="8928">
          <cell r="E8928" t="str">
            <v>37.3G01.1829</v>
          </cell>
          <cell r="F8928" t="str">
            <v>19. Y HỌC HẠT NHÂN</v>
          </cell>
          <cell r="G8928" t="str">
            <v>19.65</v>
          </cell>
          <cell r="H8928" t="str">
            <v>SPECT/CT não với ⁹⁹ᵐTc - DTPA</v>
          </cell>
          <cell r="I8928" t="str">
            <v>SPECT/CT não với ⁹⁹ᵐTc - DTPA</v>
          </cell>
          <cell r="J8928" t="str">
            <v>SPECT/CT não với ⁹⁹ᵐTc – DTPA</v>
          </cell>
          <cell r="K8928" t="str">
            <v>B</v>
          </cell>
          <cell r="L8928" t="str">
            <v>T1</v>
          </cell>
          <cell r="M8928">
            <v>1845</v>
          </cell>
          <cell r="N8928">
            <v>1845</v>
          </cell>
          <cell r="P8928" t="str">
            <v>SPECT  CT</v>
          </cell>
          <cell r="Q8928">
            <v>805000</v>
          </cell>
          <cell r="R8928">
            <v>126782.608695652</v>
          </cell>
          <cell r="S8928">
            <v>931000</v>
          </cell>
          <cell r="T8928">
            <v>164817.39130434761</v>
          </cell>
          <cell r="U8928">
            <v>969817.39130434766</v>
          </cell>
          <cell r="V8928">
            <v>969800</v>
          </cell>
          <cell r="W8928">
            <v>38792.695652173905</v>
          </cell>
          <cell r="X8928">
            <v>1008610.0869565216</v>
          </cell>
        </row>
        <row r="8929">
          <cell r="E8929" t="str">
            <v>37.3G01.1829</v>
          </cell>
          <cell r="F8929" t="str">
            <v>19. Y HỌC HẠT NHÂN</v>
          </cell>
          <cell r="G8929" t="str">
            <v>19.64</v>
          </cell>
          <cell r="H8929" t="str">
            <v>SPECT/CT não với ⁹⁹ᵐTc - ECD</v>
          </cell>
          <cell r="I8929" t="str">
            <v>SPECT/CT não với ⁹⁹ᵐTc - ECD</v>
          </cell>
          <cell r="J8929" t="str">
            <v>SPECT/CT não với ⁹⁹ᵐTc – ECD</v>
          </cell>
          <cell r="K8929" t="str">
            <v>B</v>
          </cell>
          <cell r="L8929" t="str">
            <v>T1</v>
          </cell>
          <cell r="M8929">
            <v>1845</v>
          </cell>
          <cell r="N8929">
            <v>1845</v>
          </cell>
          <cell r="P8929" t="str">
            <v>SPECT  CT</v>
          </cell>
          <cell r="Q8929">
            <v>805000</v>
          </cell>
          <cell r="R8929">
            <v>126782.608695652</v>
          </cell>
          <cell r="S8929">
            <v>931000</v>
          </cell>
          <cell r="T8929">
            <v>164817.39130434761</v>
          </cell>
          <cell r="U8929">
            <v>969817.39130434766</v>
          </cell>
          <cell r="V8929">
            <v>969800</v>
          </cell>
          <cell r="W8929">
            <v>38792.695652173905</v>
          </cell>
          <cell r="X8929">
            <v>1008610.0869565216</v>
          </cell>
        </row>
        <row r="8930">
          <cell r="E8930" t="str">
            <v>37.3G01.1829</v>
          </cell>
          <cell r="F8930" t="str">
            <v>19. Y HỌC HẠT NHÂN</v>
          </cell>
          <cell r="G8930" t="str">
            <v>19.66</v>
          </cell>
          <cell r="H8930" t="str">
            <v>SPECT/CT não với ⁹⁹ᵐTc - HMPAO</v>
          </cell>
          <cell r="I8930" t="str">
            <v>SPECT/CT não với ⁹⁹ᵐTc - HMPAO</v>
          </cell>
          <cell r="J8930" t="str">
            <v>SPECT/CT não với ⁹⁹ᵐTc – HMPAO</v>
          </cell>
          <cell r="K8930" t="str">
            <v>B</v>
          </cell>
          <cell r="L8930" t="str">
            <v>T1</v>
          </cell>
          <cell r="M8930">
            <v>1845</v>
          </cell>
          <cell r="N8930">
            <v>1845</v>
          </cell>
          <cell r="P8930" t="str">
            <v>SPECT  CT</v>
          </cell>
          <cell r="Q8930">
            <v>805000</v>
          </cell>
          <cell r="R8930">
            <v>126782.608695652</v>
          </cell>
          <cell r="S8930">
            <v>931000</v>
          </cell>
          <cell r="T8930">
            <v>164817.39130434761</v>
          </cell>
          <cell r="U8930">
            <v>969817.39130434766</v>
          </cell>
          <cell r="V8930">
            <v>969800</v>
          </cell>
          <cell r="W8930">
            <v>38792.695652173905</v>
          </cell>
          <cell r="X8930">
            <v>1008610.0869565216</v>
          </cell>
        </row>
        <row r="8931">
          <cell r="E8931" t="str">
            <v>37.3G01.1829</v>
          </cell>
          <cell r="F8931" t="str">
            <v>19. Y HỌC HẠT NHÂN</v>
          </cell>
          <cell r="G8931" t="str">
            <v>19.63</v>
          </cell>
          <cell r="H8931" t="str">
            <v>SPECT/CT não với ⁹⁹ᵐTc Pertechnetate</v>
          </cell>
          <cell r="I8931" t="str">
            <v>SPECT/CT não với ⁹⁹ᵐTc Pertechnetate</v>
          </cell>
          <cell r="J8931" t="str">
            <v>SPECT/CT não với ⁹⁹ᵐTc Pertechnetate</v>
          </cell>
          <cell r="K8931" t="str">
            <v>B</v>
          </cell>
          <cell r="L8931" t="str">
            <v>T1</v>
          </cell>
          <cell r="M8931">
            <v>1845</v>
          </cell>
          <cell r="N8931">
            <v>1845</v>
          </cell>
          <cell r="P8931" t="str">
            <v>SPECT  CT</v>
          </cell>
          <cell r="Q8931">
            <v>805000</v>
          </cell>
          <cell r="R8931">
            <v>126782.608695652</v>
          </cell>
          <cell r="S8931">
            <v>931000</v>
          </cell>
          <cell r="T8931">
            <v>164817.39130434761</v>
          </cell>
          <cell r="U8931">
            <v>969817.39130434766</v>
          </cell>
          <cell r="V8931">
            <v>969800</v>
          </cell>
          <cell r="W8931">
            <v>38792.695652173905</v>
          </cell>
          <cell r="X8931">
            <v>1008610.0869565216</v>
          </cell>
        </row>
        <row r="8932">
          <cell r="E8932" t="str">
            <v>37.3G01.1829</v>
          </cell>
          <cell r="F8932" t="str">
            <v>19. Y HỌC HẠT NHÂN</v>
          </cell>
          <cell r="G8932" t="str">
            <v>19.76</v>
          </cell>
          <cell r="H8932" t="str">
            <v>SPECT/CT nhồi máu cơ tim với ¹¹¹In - kháng thể kháng cơ tim</v>
          </cell>
          <cell r="I8932" t="str">
            <v>SPECT/CT nhồi máu cơ tim với ¹¹¹In - kháng thể kháng cơ tim</v>
          </cell>
          <cell r="J8932" t="str">
            <v>SPECT/CT nhồi máu cơ tim với ¹¹¹In – kháng thể kháng cơ tim</v>
          </cell>
          <cell r="K8932" t="str">
            <v>B</v>
          </cell>
          <cell r="L8932" t="str">
            <v>T1</v>
          </cell>
          <cell r="M8932">
            <v>1845</v>
          </cell>
          <cell r="N8932">
            <v>1845</v>
          </cell>
          <cell r="P8932" t="str">
            <v>SPECT  CT</v>
          </cell>
          <cell r="Q8932">
            <v>805000</v>
          </cell>
          <cell r="R8932">
            <v>126782.608695652</v>
          </cell>
          <cell r="S8932">
            <v>931000</v>
          </cell>
          <cell r="T8932">
            <v>164817.39130434761</v>
          </cell>
          <cell r="U8932">
            <v>969817.39130434766</v>
          </cell>
          <cell r="V8932">
            <v>969800</v>
          </cell>
          <cell r="W8932">
            <v>38792.695652173905</v>
          </cell>
          <cell r="X8932">
            <v>1008610.0869565216</v>
          </cell>
        </row>
        <row r="8933">
          <cell r="E8933" t="str">
            <v>37.3G01.1829</v>
          </cell>
          <cell r="F8933" t="str">
            <v>19. Y HỌC HẠT NHÂN</v>
          </cell>
          <cell r="G8933" t="str">
            <v>19.93</v>
          </cell>
          <cell r="H8933" t="str">
            <v>SPECT/CT phóng xạ miễn dịch</v>
          </cell>
          <cell r="I8933" t="str">
            <v>SPECT/CT phóng xạ miễn dịch</v>
          </cell>
          <cell r="J8933" t="str">
            <v>SPECT/CT phóng xạ miễn dịch</v>
          </cell>
          <cell r="K8933" t="str">
            <v>B</v>
          </cell>
          <cell r="L8933" t="str">
            <v>T1</v>
          </cell>
          <cell r="M8933">
            <v>1845</v>
          </cell>
          <cell r="N8933">
            <v>1845</v>
          </cell>
          <cell r="P8933" t="str">
            <v>SPECT  CT</v>
          </cell>
          <cell r="Q8933">
            <v>805000</v>
          </cell>
          <cell r="R8933">
            <v>126782.608695652</v>
          </cell>
          <cell r="S8933">
            <v>931000</v>
          </cell>
          <cell r="T8933">
            <v>164817.39130434761</v>
          </cell>
          <cell r="U8933">
            <v>969817.39130434766</v>
          </cell>
          <cell r="V8933">
            <v>969800</v>
          </cell>
          <cell r="W8933">
            <v>38792.695652173905</v>
          </cell>
          <cell r="X8933">
            <v>1008610.0869565216</v>
          </cell>
        </row>
        <row r="8934">
          <cell r="E8934" t="str">
            <v>37.3G01.1829</v>
          </cell>
          <cell r="F8934" t="str">
            <v>19. Y HỌC HẠT NHÂN</v>
          </cell>
          <cell r="G8934" t="str">
            <v>19.86</v>
          </cell>
          <cell r="H8934" t="str">
            <v>SPECT/CT T chẩn đoán khối u với ⁶⁷Ga</v>
          </cell>
          <cell r="I8934" t="str">
            <v>SPECT/CT T chẩn đoán khối u với ⁶⁷Ga</v>
          </cell>
          <cell r="J8934" t="str">
            <v>SPECT/CT T chẩn đoán khối u với ⁶⁷Ga</v>
          </cell>
          <cell r="K8934" t="str">
            <v>B</v>
          </cell>
          <cell r="L8934" t="str">
            <v>T1</v>
          </cell>
          <cell r="M8934">
            <v>1845</v>
          </cell>
          <cell r="N8934">
            <v>1845</v>
          </cell>
          <cell r="P8934" t="str">
            <v>SPECT  CT</v>
          </cell>
          <cell r="Q8934">
            <v>805000</v>
          </cell>
          <cell r="R8934">
            <v>126782.608695652</v>
          </cell>
          <cell r="S8934">
            <v>931000</v>
          </cell>
          <cell r="T8934">
            <v>164817.39130434761</v>
          </cell>
          <cell r="U8934">
            <v>969817.39130434766</v>
          </cell>
          <cell r="V8934">
            <v>969800</v>
          </cell>
          <cell r="W8934">
            <v>38792.695652173905</v>
          </cell>
          <cell r="X8934">
            <v>1008610.0869565216</v>
          </cell>
        </row>
        <row r="8935">
          <cell r="E8935" t="str">
            <v>37.3G01.1829</v>
          </cell>
          <cell r="F8935" t="str">
            <v>19. Y HỌC HẠT NHÂN</v>
          </cell>
          <cell r="G8935" t="str">
            <v>19.85</v>
          </cell>
          <cell r="H8935" t="str">
            <v>SPECT/CT T chẩn đoán khối u với ⁹⁹ᵐTc - MIBI</v>
          </cell>
          <cell r="I8935" t="str">
            <v>SPECT/CT T chẩn đoán khối u với ⁹⁹ᵐTc - MIBI</v>
          </cell>
          <cell r="J8935" t="str">
            <v>SPECT/CT T chẩn đoán khối u với ⁹⁹ᵐTc – MIBI</v>
          </cell>
          <cell r="K8935" t="str">
            <v>B</v>
          </cell>
          <cell r="L8935" t="str">
            <v>T1</v>
          </cell>
          <cell r="M8935">
            <v>1845</v>
          </cell>
          <cell r="N8935">
            <v>1845</v>
          </cell>
          <cell r="P8935" t="str">
            <v>SPECT  CT</v>
          </cell>
          <cell r="Q8935">
            <v>805000</v>
          </cell>
          <cell r="R8935">
            <v>126782.608695652</v>
          </cell>
          <cell r="S8935">
            <v>931000</v>
          </cell>
          <cell r="T8935">
            <v>164817.39130434761</v>
          </cell>
          <cell r="U8935">
            <v>969817.39130434766</v>
          </cell>
          <cell r="V8935">
            <v>969800</v>
          </cell>
          <cell r="W8935">
            <v>38792.695652173905</v>
          </cell>
          <cell r="X8935">
            <v>1008610.0869565216</v>
          </cell>
        </row>
        <row r="8936">
          <cell r="E8936" t="str">
            <v>37.3G01.1829</v>
          </cell>
          <cell r="F8936" t="str">
            <v>19. Y HỌC HẠT NHÂN</v>
          </cell>
          <cell r="G8936" t="str">
            <v>19.78</v>
          </cell>
          <cell r="H8936" t="str">
            <v>SPECT/CT thận</v>
          </cell>
          <cell r="I8936" t="str">
            <v>SPECT/CT thận</v>
          </cell>
          <cell r="J8936" t="str">
            <v>SPECT/CT thận</v>
          </cell>
          <cell r="K8936" t="str">
            <v>B</v>
          </cell>
          <cell r="L8936" t="str">
            <v>T1</v>
          </cell>
          <cell r="M8936">
            <v>1845</v>
          </cell>
          <cell r="N8936">
            <v>1845</v>
          </cell>
          <cell r="P8936" t="str">
            <v>SPECT  CT</v>
          </cell>
          <cell r="Q8936">
            <v>805000</v>
          </cell>
          <cell r="R8936">
            <v>126782.608695652</v>
          </cell>
          <cell r="S8936">
            <v>931000</v>
          </cell>
          <cell r="T8936">
            <v>164817.39130434761</v>
          </cell>
          <cell r="U8936">
            <v>969817.39130434766</v>
          </cell>
          <cell r="V8936">
            <v>969800</v>
          </cell>
          <cell r="W8936">
            <v>38792.695652173905</v>
          </cell>
          <cell r="X8936">
            <v>1008610.0869565216</v>
          </cell>
        </row>
        <row r="8937">
          <cell r="E8937" t="str">
            <v>37.3G01.1829</v>
          </cell>
          <cell r="F8937" t="str">
            <v>19. Y HỌC HẠT NHÂN</v>
          </cell>
          <cell r="G8937" t="str">
            <v>19.94</v>
          </cell>
          <cell r="H8937" t="str">
            <v>SPECT/CT thụ thể Peptid phóng xạ</v>
          </cell>
          <cell r="I8937" t="str">
            <v>SPECT/CT thụ thể Peptid phóng xạ</v>
          </cell>
          <cell r="J8937" t="str">
            <v>SPECT/CT thụ thể Peptid phóng xạ</v>
          </cell>
          <cell r="K8937" t="str">
            <v>A</v>
          </cell>
          <cell r="L8937" t="str">
            <v>T1</v>
          </cell>
          <cell r="M8937">
            <v>1845</v>
          </cell>
          <cell r="N8937">
            <v>1845</v>
          </cell>
          <cell r="P8937" t="str">
            <v>SPECT  CT</v>
          </cell>
          <cell r="Q8937">
            <v>805000</v>
          </cell>
          <cell r="R8937">
            <v>126782.608695652</v>
          </cell>
          <cell r="S8937">
            <v>931000</v>
          </cell>
          <cell r="T8937">
            <v>164817.39130434761</v>
          </cell>
          <cell r="U8937">
            <v>969817.39130434766</v>
          </cell>
          <cell r="V8937">
            <v>969800</v>
          </cell>
          <cell r="W8937">
            <v>38792.695652173905</v>
          </cell>
          <cell r="X8937">
            <v>1008610.0869565216</v>
          </cell>
        </row>
        <row r="8938">
          <cell r="E8938" t="str">
            <v>37.3G01.1829</v>
          </cell>
          <cell r="F8938" t="str">
            <v>19. Y HỌC HẠT NHÂN</v>
          </cell>
          <cell r="G8938" t="str">
            <v>19.96</v>
          </cell>
          <cell r="H8938" t="str">
            <v>SPECT/CT thụ thể Peptid phóng xạ với ¹¹¹In-DOTATOC</v>
          </cell>
          <cell r="I8938" t="str">
            <v>SPECT/CT thụ thể Peptid phóng xạ với ¹¹¹In-DOTATOC</v>
          </cell>
          <cell r="J8938" t="str">
            <v>SPECT/CT thụ thể Peptid phóng xạ với ¹¹¹In-DOTATOC</v>
          </cell>
          <cell r="K8938" t="str">
            <v>B</v>
          </cell>
          <cell r="L8938" t="str">
            <v>T1</v>
          </cell>
          <cell r="M8938">
            <v>1845</v>
          </cell>
          <cell r="N8938">
            <v>1845</v>
          </cell>
          <cell r="P8938" t="str">
            <v>SPECT  CT</v>
          </cell>
          <cell r="Q8938">
            <v>805000</v>
          </cell>
          <cell r="R8938">
            <v>126782.608695652</v>
          </cell>
          <cell r="S8938">
            <v>931000</v>
          </cell>
          <cell r="T8938">
            <v>164817.39130434761</v>
          </cell>
          <cell r="U8938">
            <v>969817.39130434766</v>
          </cell>
          <cell r="V8938">
            <v>969800</v>
          </cell>
          <cell r="W8938">
            <v>38792.695652173905</v>
          </cell>
          <cell r="X8938">
            <v>1008610.0869565216</v>
          </cell>
        </row>
        <row r="8939">
          <cell r="E8939" t="str">
            <v>37.3G01.1829</v>
          </cell>
          <cell r="F8939" t="str">
            <v>19. Y HỌC HẠT NHÂN</v>
          </cell>
          <cell r="G8939" t="str">
            <v>19.97</v>
          </cell>
          <cell r="H8939" t="str">
            <v>SPECT/CT thụ thể Peptid phóng xạ với ¹¹¹In-DTPA-octreotide</v>
          </cell>
          <cell r="I8939" t="str">
            <v>SPECT/CT thụ thể Peptid phóng xạ với ¹¹¹In-DTPA-octreotide</v>
          </cell>
          <cell r="J8939" t="str">
            <v>SPECT/CT thụ thể Peptid phóng xạ với ¹¹¹In-DTPA-octreotide</v>
          </cell>
          <cell r="K8939" t="str">
            <v>B</v>
          </cell>
          <cell r="L8939" t="str">
            <v>T1</v>
          </cell>
          <cell r="M8939">
            <v>1845</v>
          </cell>
          <cell r="N8939">
            <v>1845</v>
          </cell>
          <cell r="P8939" t="str">
            <v>SPECT  CT</v>
          </cell>
          <cell r="Q8939">
            <v>805000</v>
          </cell>
          <cell r="R8939">
            <v>126782.608695652</v>
          </cell>
          <cell r="S8939">
            <v>931000</v>
          </cell>
          <cell r="T8939">
            <v>164817.39130434761</v>
          </cell>
          <cell r="U8939">
            <v>969817.39130434766</v>
          </cell>
          <cell r="V8939">
            <v>969800</v>
          </cell>
          <cell r="W8939">
            <v>38792.695652173905</v>
          </cell>
          <cell r="X8939">
            <v>1008610.0869565216</v>
          </cell>
        </row>
        <row r="8940">
          <cell r="E8940" t="str">
            <v>37.3G01.1829</v>
          </cell>
          <cell r="F8940" t="str">
            <v>19. Y HỌC HẠT NHÂN</v>
          </cell>
          <cell r="G8940" t="str">
            <v>19.98</v>
          </cell>
          <cell r="H8940" t="str">
            <v>SPECT/CT thụ thể Peptid phóng xạ với ¹⁷⁷Lu-DOTATATE</v>
          </cell>
          <cell r="I8940" t="str">
            <v>SPECT/CT thụ thể Peptid phóng xạ với ¹⁷⁷Lu-DOTATATE</v>
          </cell>
          <cell r="J8940" t="str">
            <v>SPECT/CT thụ thể Peptid phóng xạ với ¹⁷⁷Lu-DOTATATE</v>
          </cell>
          <cell r="K8940" t="str">
            <v>B</v>
          </cell>
          <cell r="L8940" t="str">
            <v>T1</v>
          </cell>
          <cell r="M8940">
            <v>1845</v>
          </cell>
          <cell r="N8940">
            <v>1845</v>
          </cell>
          <cell r="P8940" t="str">
            <v>SPECT  CT</v>
          </cell>
          <cell r="Q8940">
            <v>805000</v>
          </cell>
          <cell r="R8940">
            <v>126782.608695652</v>
          </cell>
          <cell r="S8940">
            <v>931000</v>
          </cell>
          <cell r="T8940">
            <v>164817.39130434761</v>
          </cell>
          <cell r="U8940">
            <v>969817.39130434766</v>
          </cell>
          <cell r="V8940">
            <v>969800</v>
          </cell>
          <cell r="W8940">
            <v>38792.695652173905</v>
          </cell>
          <cell r="X8940">
            <v>1008610.0869565216</v>
          </cell>
        </row>
        <row r="8941">
          <cell r="E8941" t="str">
            <v>37.3G01.1829</v>
          </cell>
          <cell r="F8941" t="str">
            <v>19. Y HỌC HẠT NHÂN</v>
          </cell>
          <cell r="G8941" t="str">
            <v>19.95</v>
          </cell>
          <cell r="H8941" t="str">
            <v>SPECT/CT thụ thể Peptid phóng xạ với ¹⁷⁷Lu-DOTATOC</v>
          </cell>
          <cell r="I8941" t="str">
            <v>SPECT/CT thụ thể Peptid phóng xạ với ¹⁷⁷Lu-DOTATOC</v>
          </cell>
          <cell r="J8941" t="str">
            <v>SPECT/CT thụ thể Peptid phóng xạ với ¹⁷⁷Lu-DOTATOC</v>
          </cell>
          <cell r="K8941" t="str">
            <v>B</v>
          </cell>
          <cell r="L8941" t="str">
            <v>T1</v>
          </cell>
          <cell r="M8941">
            <v>1845</v>
          </cell>
          <cell r="N8941">
            <v>1845</v>
          </cell>
          <cell r="P8941" t="str">
            <v>SPECT  CT</v>
          </cell>
          <cell r="Q8941">
            <v>805000</v>
          </cell>
          <cell r="R8941">
            <v>126782.608695652</v>
          </cell>
          <cell r="S8941">
            <v>931000</v>
          </cell>
          <cell r="T8941">
            <v>164817.39130434761</v>
          </cell>
          <cell r="U8941">
            <v>969817.39130434766</v>
          </cell>
          <cell r="V8941">
            <v>969800</v>
          </cell>
          <cell r="W8941">
            <v>38792.695652173905</v>
          </cell>
          <cell r="X8941">
            <v>1008610.0869565216</v>
          </cell>
        </row>
        <row r="8942">
          <cell r="E8942" t="str">
            <v>37.3G01.1829</v>
          </cell>
          <cell r="F8942" t="str">
            <v>19. Y HỌC HẠT NHÂN</v>
          </cell>
          <cell r="G8942" t="str">
            <v>19.72</v>
          </cell>
          <cell r="H8942" t="str">
            <v>SPECT/CT tưới máu cơ tim gắng sức với ²⁰¹Tl</v>
          </cell>
          <cell r="I8942" t="str">
            <v>SPECT/CT tưới máu cơ tim gắng sức với ²⁰¹Tl</v>
          </cell>
          <cell r="J8942" t="str">
            <v>SPECT/CT tưới máu cơ tim gắng sức với ²⁰¹Tl</v>
          </cell>
          <cell r="K8942" t="str">
            <v>B</v>
          </cell>
          <cell r="L8942" t="str">
            <v>TDB</v>
          </cell>
          <cell r="M8942">
            <v>1845</v>
          </cell>
          <cell r="N8942">
            <v>1845</v>
          </cell>
          <cell r="P8942" t="str">
            <v>SPECT  CT</v>
          </cell>
          <cell r="Q8942">
            <v>805000</v>
          </cell>
          <cell r="R8942">
            <v>126782.608695652</v>
          </cell>
          <cell r="S8942">
            <v>931000</v>
          </cell>
          <cell r="T8942">
            <v>164817.39130434761</v>
          </cell>
          <cell r="U8942">
            <v>969817.39130434766</v>
          </cell>
          <cell r="V8942">
            <v>969800</v>
          </cell>
          <cell r="W8942">
            <v>38792.695652173905</v>
          </cell>
          <cell r="X8942">
            <v>1008610.0869565216</v>
          </cell>
        </row>
        <row r="8943">
          <cell r="E8943" t="str">
            <v>37.3G01.1829</v>
          </cell>
          <cell r="F8943" t="str">
            <v>19. Y HỌC HẠT NHÂN</v>
          </cell>
          <cell r="G8943" t="str">
            <v>19.68</v>
          </cell>
          <cell r="H8943" t="str">
            <v>SPECT/CT tưới máu cơ tim gắng sức với ⁹⁹ᵐTc - MIBI</v>
          </cell>
          <cell r="I8943" t="str">
            <v>SPECT/CT tưới máu cơ tim gắng sức với ⁹⁹ᵐTc - MIBI</v>
          </cell>
          <cell r="J8943" t="str">
            <v>SPECT/CT tưới máu cơ tim gắng sức với ⁹⁹ᵐTc – MIBI</v>
          </cell>
          <cell r="K8943" t="str">
            <v>B</v>
          </cell>
          <cell r="L8943" t="str">
            <v>TDB</v>
          </cell>
          <cell r="M8943">
            <v>1845</v>
          </cell>
          <cell r="N8943">
            <v>1845</v>
          </cell>
          <cell r="P8943" t="str">
            <v>SPECT  CT</v>
          </cell>
          <cell r="Q8943">
            <v>805000</v>
          </cell>
          <cell r="R8943">
            <v>126782.608695652</v>
          </cell>
          <cell r="S8943">
            <v>931000</v>
          </cell>
          <cell r="T8943">
            <v>164817.39130434761</v>
          </cell>
          <cell r="U8943">
            <v>969817.39130434766</v>
          </cell>
          <cell r="V8943">
            <v>969800</v>
          </cell>
          <cell r="W8943">
            <v>38792.695652173905</v>
          </cell>
          <cell r="X8943">
            <v>1008610.0869565216</v>
          </cell>
        </row>
        <row r="8944">
          <cell r="E8944" t="str">
            <v>37.3G01.1829</v>
          </cell>
          <cell r="F8944" t="str">
            <v>19. Y HỌC HẠT NHÂN</v>
          </cell>
          <cell r="G8944" t="str">
            <v>19.69</v>
          </cell>
          <cell r="H8944" t="str">
            <v>SPECT/CT tưới máu cơ tim gắng sức với Tetrofosmin</v>
          </cell>
          <cell r="I8944" t="str">
            <v>SPECT/CT tưới máu cơ tim gắng sức với Tetrofosmin</v>
          </cell>
          <cell r="J8944" t="str">
            <v>SPECT/CT tưới máu cơ tim gắng sức với Tetrofosmin</v>
          </cell>
          <cell r="K8944" t="str">
            <v>B</v>
          </cell>
          <cell r="L8944" t="str">
            <v>TDB</v>
          </cell>
          <cell r="M8944">
            <v>1845</v>
          </cell>
          <cell r="N8944">
            <v>1845</v>
          </cell>
          <cell r="P8944" t="str">
            <v>SPECT  CT</v>
          </cell>
          <cell r="Q8944">
            <v>805000</v>
          </cell>
          <cell r="R8944">
            <v>126782.608695652</v>
          </cell>
          <cell r="S8944">
            <v>931000</v>
          </cell>
          <cell r="T8944">
            <v>164817.39130434761</v>
          </cell>
          <cell r="U8944">
            <v>969817.39130434766</v>
          </cell>
          <cell r="V8944">
            <v>969800</v>
          </cell>
          <cell r="W8944">
            <v>38792.695652173905</v>
          </cell>
          <cell r="X8944">
            <v>1008610.0869565216</v>
          </cell>
        </row>
        <row r="8945">
          <cell r="E8945" t="str">
            <v>37.3G01.1829</v>
          </cell>
          <cell r="F8945" t="str">
            <v>19. Y HỌC HẠT NHÂN</v>
          </cell>
          <cell r="G8945" t="str">
            <v>19.73</v>
          </cell>
          <cell r="H8945" t="str">
            <v>SPECT/CT tưới máu cơ tim không gắng sức với ²⁰¹Tl</v>
          </cell>
          <cell r="I8945" t="str">
            <v>SPECT/CT tưới máu cơ tim không gắng sức với ²⁰¹Tl</v>
          </cell>
          <cell r="J8945" t="str">
            <v>SPECT/CT tưới máu cơ tim không gắng sức với ²⁰¹Tl</v>
          </cell>
          <cell r="K8945" t="str">
            <v>B</v>
          </cell>
          <cell r="L8945" t="str">
            <v>T1</v>
          </cell>
          <cell r="M8945">
            <v>1845</v>
          </cell>
          <cell r="N8945">
            <v>1845</v>
          </cell>
          <cell r="P8945" t="str">
            <v>SPECT  CT</v>
          </cell>
          <cell r="Q8945">
            <v>805000</v>
          </cell>
          <cell r="R8945">
            <v>126782.608695652</v>
          </cell>
          <cell r="S8945">
            <v>931000</v>
          </cell>
          <cell r="T8945">
            <v>164817.39130434761</v>
          </cell>
          <cell r="U8945">
            <v>969817.39130434766</v>
          </cell>
          <cell r="V8945">
            <v>969800</v>
          </cell>
          <cell r="W8945">
            <v>38792.695652173905</v>
          </cell>
          <cell r="X8945">
            <v>1008610.0869565216</v>
          </cell>
        </row>
        <row r="8946">
          <cell r="E8946" t="str">
            <v>37.3G01.1829</v>
          </cell>
          <cell r="F8946" t="str">
            <v>19. Y HỌC HẠT NHÂN</v>
          </cell>
          <cell r="G8946" t="str">
            <v>19.70</v>
          </cell>
          <cell r="H8946" t="str">
            <v>SPECT/CT tưới máu cơ tim không gắng sức với ⁹⁹ᵐTc - MIBI</v>
          </cell>
          <cell r="I8946" t="str">
            <v>SPECT/CT tưới máu cơ tim không gắng sức với ⁹⁹ᵐTc - MIBI</v>
          </cell>
          <cell r="J8946" t="str">
            <v>SPECT/CT tưới máu cơ tim không gắng sức với ⁹⁹ᵐTc – MIBI</v>
          </cell>
          <cell r="K8946" t="str">
            <v>B</v>
          </cell>
          <cell r="L8946" t="str">
            <v>T1</v>
          </cell>
          <cell r="M8946">
            <v>1845</v>
          </cell>
          <cell r="N8946">
            <v>1845</v>
          </cell>
          <cell r="P8946" t="str">
            <v>SPECT  CT</v>
          </cell>
          <cell r="Q8946">
            <v>805000</v>
          </cell>
          <cell r="R8946">
            <v>126782.608695652</v>
          </cell>
          <cell r="S8946">
            <v>931000</v>
          </cell>
          <cell r="T8946">
            <v>164817.39130434761</v>
          </cell>
          <cell r="U8946">
            <v>969817.39130434766</v>
          </cell>
          <cell r="V8946">
            <v>969800</v>
          </cell>
          <cell r="W8946">
            <v>38792.695652173905</v>
          </cell>
          <cell r="X8946">
            <v>1008610.0869565216</v>
          </cell>
        </row>
        <row r="8947">
          <cell r="E8947" t="str">
            <v>37.3G01.1829</v>
          </cell>
          <cell r="F8947" t="str">
            <v>19. Y HỌC HẠT NHÂN</v>
          </cell>
          <cell r="G8947" t="str">
            <v>19.71</v>
          </cell>
          <cell r="H8947" t="str">
            <v>SPECT/CT tưới máu cơ tim không gắng sức với Tetrofosmin</v>
          </cell>
          <cell r="I8947" t="str">
            <v>SPECT/CT tưới máu cơ tim không gắng sức với Tetrofosmin</v>
          </cell>
          <cell r="J8947" t="str">
            <v>SPECT/CT tưới máu cơ tim không gắng sức với Tetrofosmin</v>
          </cell>
          <cell r="K8947" t="str">
            <v>B</v>
          </cell>
          <cell r="L8947" t="str">
            <v>T1</v>
          </cell>
          <cell r="M8947">
            <v>1845</v>
          </cell>
          <cell r="N8947">
            <v>1845</v>
          </cell>
          <cell r="P8947" t="str">
            <v>SPECT  CT</v>
          </cell>
          <cell r="Q8947">
            <v>805000</v>
          </cell>
          <cell r="R8947">
            <v>126782.608695652</v>
          </cell>
          <cell r="S8947">
            <v>931000</v>
          </cell>
          <cell r="T8947">
            <v>164817.39130434761</v>
          </cell>
          <cell r="U8947">
            <v>969817.39130434766</v>
          </cell>
          <cell r="V8947">
            <v>969800</v>
          </cell>
          <cell r="W8947">
            <v>38792.695652173905</v>
          </cell>
          <cell r="X8947">
            <v>1008610.0869565216</v>
          </cell>
        </row>
        <row r="8948">
          <cell r="E8948" t="str">
            <v>37.3G01.1829</v>
          </cell>
          <cell r="F8948" t="str">
            <v>19. Y HỌC HẠT NHÂN</v>
          </cell>
          <cell r="G8948" t="str">
            <v>19.67</v>
          </cell>
          <cell r="H8948" t="str">
            <v>SPECT/CT tuyến cận giáp với đồng vị phóng xạ kép</v>
          </cell>
          <cell r="I8948" t="str">
            <v>SPECT/CT tuyến cận giáp với đồng vị phóng xạ kép</v>
          </cell>
          <cell r="J8948" t="str">
            <v>SPECT/CT tuyến cận giáp với đồng vị phóng xạ kép</v>
          </cell>
          <cell r="K8948" t="str">
            <v>B</v>
          </cell>
          <cell r="L8948" t="str">
            <v>T1</v>
          </cell>
          <cell r="M8948">
            <v>1845</v>
          </cell>
          <cell r="N8948">
            <v>1845</v>
          </cell>
          <cell r="P8948" t="str">
            <v>SPECT  CT</v>
          </cell>
          <cell r="Q8948">
            <v>805000</v>
          </cell>
          <cell r="R8948">
            <v>126782.608695652</v>
          </cell>
          <cell r="S8948">
            <v>931000</v>
          </cell>
          <cell r="T8948">
            <v>164817.39130434761</v>
          </cell>
          <cell r="U8948">
            <v>969817.39130434766</v>
          </cell>
          <cell r="V8948">
            <v>969800</v>
          </cell>
          <cell r="W8948">
            <v>38792.695652173905</v>
          </cell>
          <cell r="X8948">
            <v>1008610.0869565216</v>
          </cell>
        </row>
        <row r="8949">
          <cell r="E8949" t="str">
            <v>37.3G01.1829</v>
          </cell>
          <cell r="F8949" t="str">
            <v>19. Y HỌC HẠT NHÂN</v>
          </cell>
          <cell r="G8949" t="str">
            <v>19.81</v>
          </cell>
          <cell r="H8949" t="str">
            <v>SPECT/CT tuyến thượng thận với ¹²³I - MIBG</v>
          </cell>
          <cell r="I8949" t="str">
            <v>SPECT/CT tuyến thượng thận với ¹²³I - MIBG</v>
          </cell>
          <cell r="J8949" t="str">
            <v>SPECT/CT tuyến thượng thận với I¹²³-MIBG</v>
          </cell>
          <cell r="K8949" t="str">
            <v>B</v>
          </cell>
          <cell r="L8949" t="str">
            <v>T1</v>
          </cell>
          <cell r="M8949">
            <v>1845</v>
          </cell>
          <cell r="N8949">
            <v>1845</v>
          </cell>
          <cell r="P8949" t="str">
            <v>SPECT  CT</v>
          </cell>
          <cell r="Q8949">
            <v>805000</v>
          </cell>
          <cell r="R8949">
            <v>126782.608695652</v>
          </cell>
          <cell r="S8949">
            <v>931000</v>
          </cell>
          <cell r="T8949">
            <v>164817.39130434761</v>
          </cell>
          <cell r="U8949">
            <v>969817.39130434766</v>
          </cell>
          <cell r="V8949">
            <v>969800</v>
          </cell>
          <cell r="W8949">
            <v>38792.695652173905</v>
          </cell>
          <cell r="X8949">
            <v>1008610.0869565216</v>
          </cell>
        </row>
        <row r="8950">
          <cell r="E8950" t="str">
            <v>37.3G01.1829</v>
          </cell>
          <cell r="F8950" t="str">
            <v>19. Y HỌC HẠT NHÂN</v>
          </cell>
          <cell r="G8950" t="str">
            <v>19.82</v>
          </cell>
          <cell r="H8950" t="str">
            <v>SPECT/CT tuyến thượng thận với ¹³¹I - Cholesterol</v>
          </cell>
          <cell r="I8950" t="str">
            <v>SPECT/CT tuyến thượng thận với ¹³¹I - Cholesterol</v>
          </cell>
          <cell r="J8950" t="str">
            <v>SPECT/CT tuyến thượng thận với I¹³¹ - Cholesterol</v>
          </cell>
          <cell r="K8950" t="str">
            <v>B</v>
          </cell>
          <cell r="L8950" t="str">
            <v>T1</v>
          </cell>
          <cell r="M8950">
            <v>1845</v>
          </cell>
          <cell r="N8950">
            <v>1845</v>
          </cell>
          <cell r="P8950" t="str">
            <v>SPECT  CT</v>
          </cell>
          <cell r="Q8950">
            <v>805000</v>
          </cell>
          <cell r="R8950">
            <v>126782.608695652</v>
          </cell>
          <cell r="S8950">
            <v>931000</v>
          </cell>
          <cell r="T8950">
            <v>164817.39130434761</v>
          </cell>
          <cell r="U8950">
            <v>969817.39130434766</v>
          </cell>
          <cell r="V8950">
            <v>969800</v>
          </cell>
          <cell r="W8950">
            <v>38792.695652173905</v>
          </cell>
          <cell r="X8950">
            <v>1008610.0869565216</v>
          </cell>
        </row>
        <row r="8951">
          <cell r="E8951" t="str">
            <v>37.3G01.1829</v>
          </cell>
          <cell r="F8951" t="str">
            <v>19. Y HỌC HẠT NHÂN</v>
          </cell>
          <cell r="G8951" t="str">
            <v>19.80</v>
          </cell>
          <cell r="H8951" t="str">
            <v>SPECT/CT tuyến thượng thận với ¹³¹I - MIBG</v>
          </cell>
          <cell r="I8951" t="str">
            <v>SPECT/CT tuyến thượng thận với ¹³¹I - MIBG</v>
          </cell>
          <cell r="J8951" t="str">
            <v>SPECT/CT tuyến thượng thận với I¹³¹-MIBG</v>
          </cell>
          <cell r="K8951" t="str">
            <v>B</v>
          </cell>
          <cell r="L8951" t="str">
            <v>T1</v>
          </cell>
          <cell r="M8951">
            <v>1845</v>
          </cell>
          <cell r="N8951">
            <v>1845</v>
          </cell>
          <cell r="P8951" t="str">
            <v>SPECT  CT</v>
          </cell>
          <cell r="Q8951">
            <v>805000</v>
          </cell>
          <cell r="R8951">
            <v>126782.608695652</v>
          </cell>
          <cell r="S8951">
            <v>931000</v>
          </cell>
          <cell r="T8951">
            <v>164817.39130434761</v>
          </cell>
          <cell r="U8951">
            <v>969817.39130434766</v>
          </cell>
          <cell r="V8951">
            <v>969800</v>
          </cell>
          <cell r="W8951">
            <v>38792.695652173905</v>
          </cell>
          <cell r="X8951">
            <v>1008610.0869565216</v>
          </cell>
        </row>
        <row r="8952">
          <cell r="E8952" t="str">
            <v>37.3G01.1829</v>
          </cell>
          <cell r="F8952" t="str">
            <v>19. Y HỌC HẠT NHÂN</v>
          </cell>
          <cell r="G8952" t="str">
            <v>19.79</v>
          </cell>
          <cell r="H8952" t="str">
            <v>SPECT/CT tuyến tiền liệt</v>
          </cell>
          <cell r="I8952" t="str">
            <v>SPECT/CT tuyến tiền liệt</v>
          </cell>
          <cell r="J8952" t="str">
            <v>SPECT/CT tuyến tiền liệt</v>
          </cell>
          <cell r="K8952" t="str">
            <v>B</v>
          </cell>
          <cell r="L8952" t="str">
            <v>T1</v>
          </cell>
          <cell r="M8952">
            <v>1845</v>
          </cell>
          <cell r="N8952">
            <v>1845</v>
          </cell>
          <cell r="P8952" t="str">
            <v>SPECT  CT</v>
          </cell>
          <cell r="Q8952">
            <v>805000</v>
          </cell>
          <cell r="R8952">
            <v>126782.608695652</v>
          </cell>
          <cell r="S8952">
            <v>931000</v>
          </cell>
          <cell r="T8952">
            <v>164817.39130434761</v>
          </cell>
          <cell r="U8952">
            <v>969817.39130434766</v>
          </cell>
          <cell r="V8952">
            <v>969800</v>
          </cell>
          <cell r="W8952">
            <v>38792.695652173905</v>
          </cell>
          <cell r="X8952">
            <v>1008610.0869565216</v>
          </cell>
        </row>
        <row r="8953">
          <cell r="E8953" t="str">
            <v>37.3G01.1829</v>
          </cell>
          <cell r="F8953" t="str">
            <v>19. Y HỌC HẠT NHÂN</v>
          </cell>
          <cell r="G8953" t="str">
            <v>19.83</v>
          </cell>
          <cell r="H8953" t="str">
            <v>SPECT/CT xương, khớp</v>
          </cell>
          <cell r="I8953" t="str">
            <v>SPECT/CT xương, khớp</v>
          </cell>
          <cell r="J8953" t="str">
            <v>SPECT/CT xương, khớp</v>
          </cell>
          <cell r="K8953" t="str">
            <v>B</v>
          </cell>
          <cell r="L8953" t="str">
            <v>T1</v>
          </cell>
          <cell r="M8953">
            <v>1845</v>
          </cell>
          <cell r="N8953">
            <v>1845</v>
          </cell>
          <cell r="P8953" t="str">
            <v>SPECT  CT</v>
          </cell>
          <cell r="Q8953">
            <v>805000</v>
          </cell>
          <cell r="R8953">
            <v>126782.608695652</v>
          </cell>
          <cell r="S8953">
            <v>931000</v>
          </cell>
          <cell r="T8953">
            <v>164817.39130434761</v>
          </cell>
          <cell r="U8953">
            <v>969817.39130434766</v>
          </cell>
          <cell r="V8953">
            <v>969800</v>
          </cell>
          <cell r="W8953">
            <v>38792.695652173905</v>
          </cell>
          <cell r="X8953">
            <v>1008610.0869565216</v>
          </cell>
        </row>
        <row r="8954">
          <cell r="E8954" t="str">
            <v>37.3G01.1848</v>
          </cell>
          <cell r="F8954" t="str">
            <v>19. Y HỌC HẠT NHÂN</v>
          </cell>
          <cell r="G8954" t="str">
            <v>19.188</v>
          </cell>
          <cell r="H8954" t="str">
            <v>Xạ hình hạch lympho</v>
          </cell>
          <cell r="I8954" t="str">
            <v>Xạ hình hạch lympho</v>
          </cell>
          <cell r="J8954" t="str">
            <v>Xạ hình hạch Lympho</v>
          </cell>
          <cell r="K8954" t="str">
            <v>B</v>
          </cell>
          <cell r="L8954" t="str">
            <v>T1</v>
          </cell>
          <cell r="M8954">
            <v>1864</v>
          </cell>
          <cell r="N8954">
            <v>1864</v>
          </cell>
          <cell r="P8954" t="str">
            <v>Xạ hình hạch Lympho</v>
          </cell>
          <cell r="Q8954">
            <v>335000</v>
          </cell>
          <cell r="R8954">
            <v>126782.608695652</v>
          </cell>
          <cell r="S8954">
            <v>461000</v>
          </cell>
          <cell r="T8954">
            <v>164817.39130434761</v>
          </cell>
          <cell r="U8954">
            <v>499817.39130434761</v>
          </cell>
          <cell r="V8954">
            <v>499800</v>
          </cell>
          <cell r="W8954">
            <v>19992.695652173905</v>
          </cell>
          <cell r="X8954">
            <v>519810.0869565215</v>
          </cell>
        </row>
        <row r="8955">
          <cell r="E8955" t="str">
            <v>37.3G01.1849</v>
          </cell>
          <cell r="F8955" t="str">
            <v>03. NHI KHOA</v>
          </cell>
          <cell r="G8955" t="str">
            <v>3.1164</v>
          </cell>
          <cell r="H8955" t="str">
            <v>Xạ hình lách với ⁹⁹ᵐTc Sulfur Colloid</v>
          </cell>
          <cell r="I8955" t="str">
            <v>Xạ hình lách với ⁹⁹ᵐTc Sulfur Colloid</v>
          </cell>
          <cell r="J8955" t="str">
            <v>Xạ hình lách với ⁹⁹ᵐTc Sulfur Colloid</v>
          </cell>
          <cell r="K8955" t="str">
            <v>B</v>
          </cell>
          <cell r="L8955" t="str">
            <v>T1</v>
          </cell>
          <cell r="M8955">
            <v>1865</v>
          </cell>
          <cell r="N8955">
            <v>1865</v>
          </cell>
          <cell r="P8955" t="str">
            <v xml:space="preserve">Xạ hình lách </v>
          </cell>
          <cell r="Q8955">
            <v>305000</v>
          </cell>
          <cell r="R8955">
            <v>126782.608695652</v>
          </cell>
          <cell r="S8955">
            <v>431000</v>
          </cell>
          <cell r="T8955">
            <v>164817.39130434761</v>
          </cell>
          <cell r="U8955">
            <v>469817.39130434761</v>
          </cell>
          <cell r="V8955">
            <v>469800</v>
          </cell>
          <cell r="W8955">
            <v>18792.695652173905</v>
          </cell>
          <cell r="X8955">
            <v>488610.0869565215</v>
          </cell>
        </row>
        <row r="8956">
          <cell r="E8956" t="str">
            <v>37.3G01.1849</v>
          </cell>
          <cell r="F8956" t="str">
            <v>19. Y HỌC HẠT NHÂN</v>
          </cell>
          <cell r="G8956" t="str">
            <v>19.154</v>
          </cell>
          <cell r="H8956" t="str">
            <v>Xạ hình lách với ⁹⁹ᵐTc Sulfur Colloid</v>
          </cell>
          <cell r="I8956" t="str">
            <v>Xạ hình lách với ⁹⁹ᵐTc Sulfur Colloid</v>
          </cell>
          <cell r="J8956" t="str">
            <v>Xạ hình lách với ⁹⁹ᵐTc Sulfur Colloid</v>
          </cell>
          <cell r="K8956" t="str">
            <v>B</v>
          </cell>
          <cell r="L8956" t="str">
            <v>T1</v>
          </cell>
          <cell r="M8956">
            <v>1865</v>
          </cell>
          <cell r="N8956">
            <v>1865</v>
          </cell>
          <cell r="P8956" t="str">
            <v xml:space="preserve">Xạ hình lách </v>
          </cell>
          <cell r="Q8956">
            <v>305000</v>
          </cell>
          <cell r="R8956">
            <v>126782.608695652</v>
          </cell>
          <cell r="S8956">
            <v>431000</v>
          </cell>
          <cell r="T8956">
            <v>164817.39130434761</v>
          </cell>
          <cell r="U8956">
            <v>469817.39130434761</v>
          </cell>
          <cell r="V8956">
            <v>469800</v>
          </cell>
          <cell r="W8956">
            <v>18792.695652173905</v>
          </cell>
          <cell r="X8956">
            <v>488610.0869565215</v>
          </cell>
        </row>
        <row r="8957">
          <cell r="E8957" t="str">
            <v>37.3G01.1849</v>
          </cell>
          <cell r="F8957" t="str">
            <v>03. NHI KHOA</v>
          </cell>
          <cell r="G8957" t="str">
            <v>3.1163</v>
          </cell>
          <cell r="H8957" t="str">
            <v>Xạ hình lách với hồng cầu đánh dấu ⁵¹Cr</v>
          </cell>
          <cell r="I8957" t="str">
            <v>Xạ hình lách với hồng cầu đánh dấu ⁵¹Cr</v>
          </cell>
          <cell r="J8957" t="str">
            <v>Xạ hình lách với hồng cầu đánh dấu ⁵¹Cr</v>
          </cell>
          <cell r="K8957" t="str">
            <v>B</v>
          </cell>
          <cell r="L8957" t="str">
            <v>T1</v>
          </cell>
          <cell r="M8957">
            <v>1865</v>
          </cell>
          <cell r="N8957">
            <v>1865</v>
          </cell>
          <cell r="P8957" t="str">
            <v xml:space="preserve">Xạ hình lách </v>
          </cell>
          <cell r="Q8957">
            <v>305000</v>
          </cell>
          <cell r="R8957">
            <v>126782.608695652</v>
          </cell>
          <cell r="S8957">
            <v>431000</v>
          </cell>
          <cell r="T8957">
            <v>164817.39130434761</v>
          </cell>
          <cell r="U8957">
            <v>469817.39130434761</v>
          </cell>
          <cell r="V8957">
            <v>469800</v>
          </cell>
          <cell r="W8957">
            <v>18792.695652173905</v>
          </cell>
          <cell r="X8957">
            <v>488610.0869565215</v>
          </cell>
        </row>
        <row r="8958">
          <cell r="E8958" t="str">
            <v>37.3G01.1830</v>
          </cell>
          <cell r="F8958" t="str">
            <v>19. Y HỌC HẠT NHÂN</v>
          </cell>
          <cell r="G8958" t="str">
            <v>19.417</v>
          </cell>
          <cell r="H8958" t="str">
            <v>SPECT đánh giá luồng thông mạch máu (shunt) gan phổi</v>
          </cell>
          <cell r="I8958" t="str">
            <v>SPECT đánh giá luồng thông mạch máu (shunt) gan phổi</v>
          </cell>
          <cell r="J8958" t="str">
            <v>SPECT đánh giá luồng thông mạch máu (shunt) gan phổi</v>
          </cell>
          <cell r="K8958" t="str">
            <v>B</v>
          </cell>
          <cell r="L8958" t="str">
            <v>T1</v>
          </cell>
          <cell r="M8958">
            <v>1846</v>
          </cell>
          <cell r="N8958">
            <v>1846</v>
          </cell>
          <cell r="P8958" t="str">
            <v>SPECT não</v>
          </cell>
          <cell r="Q8958">
            <v>335000</v>
          </cell>
          <cell r="R8958">
            <v>126782.608695652</v>
          </cell>
          <cell r="S8958">
            <v>461000</v>
          </cell>
          <cell r="T8958">
            <v>164817.39130434761</v>
          </cell>
          <cell r="U8958">
            <v>499817.39130434761</v>
          </cell>
          <cell r="V8958">
            <v>499800</v>
          </cell>
          <cell r="W8958">
            <v>19992.695652173905</v>
          </cell>
          <cell r="X8958">
            <v>519810.0869565215</v>
          </cell>
        </row>
        <row r="8959">
          <cell r="E8959" t="str">
            <v>37.3G01.1830</v>
          </cell>
          <cell r="F8959" t="str">
            <v>19. Y HỌC HẠT NHÂN</v>
          </cell>
          <cell r="G8959" t="str">
            <v>19.34</v>
          </cell>
          <cell r="H8959" t="str">
            <v>SPECT gan</v>
          </cell>
          <cell r="I8959" t="str">
            <v>SPECT gan</v>
          </cell>
          <cell r="J8959" t="str">
            <v>SPECT gan</v>
          </cell>
          <cell r="K8959" t="str">
            <v>B</v>
          </cell>
          <cell r="L8959" t="str">
            <v>T1</v>
          </cell>
          <cell r="M8959">
            <v>1846</v>
          </cell>
          <cell r="N8959">
            <v>1846</v>
          </cell>
          <cell r="P8959" t="str">
            <v>SPECT não</v>
          </cell>
          <cell r="Q8959">
            <v>335000</v>
          </cell>
          <cell r="R8959">
            <v>126782.608695652</v>
          </cell>
          <cell r="S8959">
            <v>461000</v>
          </cell>
          <cell r="T8959">
            <v>164817.39130434761</v>
          </cell>
          <cell r="U8959">
            <v>499817.39130434761</v>
          </cell>
          <cell r="V8959">
            <v>499800</v>
          </cell>
          <cell r="W8959">
            <v>19992.695652173905</v>
          </cell>
          <cell r="X8959">
            <v>519810.0869565215</v>
          </cell>
        </row>
        <row r="8960">
          <cell r="E8960" t="str">
            <v>37.3G01.1830</v>
          </cell>
          <cell r="F8960" t="str">
            <v>19. Y HỌC HẠT NHÂN</v>
          </cell>
          <cell r="G8960" t="str">
            <v>19.414</v>
          </cell>
          <cell r="H8960" t="str">
            <v>SPECT gan bằng bức xạ hãm ở người bệnh ung thư gan, ung thư đường mật trong gan, ung thư di căn gan sau điều trị bằng hạt vi cầu phóng xạ ⁹⁰Y</v>
          </cell>
          <cell r="I8960" t="str">
            <v>SPECT gan bằng bức xạ hãm ở người bệnh ung thư gan, ung thư đường mật trong gan, ung thư di căn gan sau điều trị bằng hạt vi cầu phóng xạ ⁹⁰Y</v>
          </cell>
          <cell r="J8960" t="str">
            <v>SPECT gan bằng bức xạ hãm ở bệnh nhân ung thư gan, ung thư đường mật trong gan, ung thư di căn gan sau điều trị bằng hạt vi cầu phóng xạ ⁹⁰Y</v>
          </cell>
          <cell r="K8960" t="str">
            <v>B</v>
          </cell>
          <cell r="L8960" t="str">
            <v>T1</v>
          </cell>
          <cell r="M8960">
            <v>1846</v>
          </cell>
          <cell r="N8960">
            <v>1846</v>
          </cell>
          <cell r="P8960" t="str">
            <v>SPECT não</v>
          </cell>
          <cell r="Q8960">
            <v>335000</v>
          </cell>
          <cell r="R8960">
            <v>126782.608695652</v>
          </cell>
          <cell r="S8960">
            <v>461000</v>
          </cell>
          <cell r="T8960">
            <v>164817.39130434761</v>
          </cell>
          <cell r="U8960">
            <v>499817.39130434761</v>
          </cell>
          <cell r="V8960">
            <v>499800</v>
          </cell>
          <cell r="W8960">
            <v>19992.695652173905</v>
          </cell>
          <cell r="X8960">
            <v>519810.0869565215</v>
          </cell>
        </row>
        <row r="8961">
          <cell r="E8961" t="str">
            <v>37.3G01.1830</v>
          </cell>
          <cell r="F8961" t="str">
            <v>19. Y HỌC HẠT NHÂN</v>
          </cell>
          <cell r="G8961" t="str">
            <v>19.58</v>
          </cell>
          <cell r="H8961" t="str">
            <v>SPECT hạch Lympho</v>
          </cell>
          <cell r="I8961" t="str">
            <v>SPECT hạch Lympho</v>
          </cell>
          <cell r="J8961" t="str">
            <v>SPECT hạch Lympho</v>
          </cell>
          <cell r="K8961" t="str">
            <v>B</v>
          </cell>
          <cell r="L8961" t="str">
            <v>T1</v>
          </cell>
          <cell r="M8961">
            <v>1846</v>
          </cell>
          <cell r="N8961">
            <v>1846</v>
          </cell>
          <cell r="P8961" t="str">
            <v>SPECT não</v>
          </cell>
          <cell r="Q8961">
            <v>335000</v>
          </cell>
          <cell r="R8961">
            <v>126782.608695652</v>
          </cell>
          <cell r="S8961">
            <v>461000</v>
          </cell>
          <cell r="T8961">
            <v>164817.39130434761</v>
          </cell>
          <cell r="U8961">
            <v>499817.39130434761</v>
          </cell>
          <cell r="V8961">
            <v>499800</v>
          </cell>
          <cell r="W8961">
            <v>19992.695652173905</v>
          </cell>
          <cell r="X8961">
            <v>519810.0869565215</v>
          </cell>
        </row>
        <row r="8962">
          <cell r="E8962" t="str">
            <v>37.3G01.1830</v>
          </cell>
          <cell r="F8962" t="str">
            <v>19. Y HỌC HẠT NHÂN</v>
          </cell>
          <cell r="G8962" t="str">
            <v>19.5</v>
          </cell>
          <cell r="H8962" t="str">
            <v>SPECT não với ¹¹¹In - octreotide</v>
          </cell>
          <cell r="I8962" t="str">
            <v>SPECT não với ¹¹¹In - octreotide</v>
          </cell>
          <cell r="J8962" t="str">
            <v>SPECT não với ¹¹¹In - octreotide</v>
          </cell>
          <cell r="K8962" t="str">
            <v>B</v>
          </cell>
          <cell r="L8962" t="str">
            <v>T1</v>
          </cell>
          <cell r="M8962">
            <v>1846</v>
          </cell>
          <cell r="N8962">
            <v>1846</v>
          </cell>
          <cell r="P8962" t="str">
            <v>SPECT não</v>
          </cell>
          <cell r="Q8962">
            <v>335000</v>
          </cell>
          <cell r="R8962">
            <v>126782.608695652</v>
          </cell>
          <cell r="S8962">
            <v>461000</v>
          </cell>
          <cell r="T8962">
            <v>164817.39130434761</v>
          </cell>
          <cell r="U8962">
            <v>499817.39130434761</v>
          </cell>
          <cell r="V8962">
            <v>499800</v>
          </cell>
          <cell r="W8962">
            <v>19992.695652173905</v>
          </cell>
          <cell r="X8962">
            <v>519810.0869565215</v>
          </cell>
        </row>
        <row r="8963">
          <cell r="E8963" t="str">
            <v>37.3G01.1849</v>
          </cell>
          <cell r="F8963" t="str">
            <v>19. Y HỌC HẠT NHÂN</v>
          </cell>
          <cell r="G8963" t="str">
            <v>19.153</v>
          </cell>
          <cell r="H8963" t="str">
            <v>Xạ hình lách với hồng cầu đánh dấu ⁵¹Cr</v>
          </cell>
          <cell r="I8963" t="str">
            <v>Xạ hình lách với hồng cầu đánh dấu ⁵¹Cr</v>
          </cell>
          <cell r="J8963" t="str">
            <v>Xạ hình lách với hồng cầu đánh dấu ⁵¹Cr</v>
          </cell>
          <cell r="K8963" t="str">
            <v>B</v>
          </cell>
          <cell r="L8963" t="str">
            <v>T1</v>
          </cell>
          <cell r="M8963">
            <v>1865</v>
          </cell>
          <cell r="N8963">
            <v>1865</v>
          </cell>
          <cell r="P8963" t="str">
            <v xml:space="preserve">Xạ hình lách </v>
          </cell>
          <cell r="Q8963">
            <v>305000</v>
          </cell>
          <cell r="R8963">
            <v>126782.608695652</v>
          </cell>
          <cell r="S8963">
            <v>431000</v>
          </cell>
          <cell r="T8963">
            <v>164817.39130434761</v>
          </cell>
          <cell r="U8963">
            <v>469817.39130434761</v>
          </cell>
          <cell r="V8963">
            <v>469800</v>
          </cell>
          <cell r="W8963">
            <v>18792.695652173905</v>
          </cell>
          <cell r="X8963">
            <v>488610.0869565215</v>
          </cell>
        </row>
        <row r="8964">
          <cell r="E8964" t="str">
            <v>37.3G01.1849</v>
          </cell>
          <cell r="F8964" t="str">
            <v>03. NHI KHOA</v>
          </cell>
          <cell r="G8964" t="str">
            <v>3.1162</v>
          </cell>
          <cell r="H8964" t="str">
            <v>Xạ hình lách với Methionin - ⁹⁹ᵐTc</v>
          </cell>
          <cell r="I8964" t="str">
            <v>Xạ hình lách với Methionin - ⁹⁹ᵐTc</v>
          </cell>
          <cell r="J8964" t="str">
            <v>Xạ hình lách với Methionin – ⁹⁹ᵐTc</v>
          </cell>
          <cell r="K8964" t="str">
            <v>B</v>
          </cell>
          <cell r="L8964" t="str">
            <v>T1</v>
          </cell>
          <cell r="M8964">
            <v>1865</v>
          </cell>
          <cell r="N8964">
            <v>1865</v>
          </cell>
          <cell r="P8964" t="str">
            <v xml:space="preserve">Xạ hình lách </v>
          </cell>
          <cell r="Q8964">
            <v>305000</v>
          </cell>
          <cell r="R8964">
            <v>126782.608695652</v>
          </cell>
          <cell r="S8964">
            <v>431000</v>
          </cell>
          <cell r="T8964">
            <v>164817.39130434761</v>
          </cell>
          <cell r="U8964">
            <v>469817.39130434761</v>
          </cell>
          <cell r="V8964">
            <v>469800</v>
          </cell>
          <cell r="W8964">
            <v>18792.695652173905</v>
          </cell>
          <cell r="X8964">
            <v>488610.0869565215</v>
          </cell>
        </row>
        <row r="8965">
          <cell r="E8965" t="str">
            <v>37.3G01.1849</v>
          </cell>
          <cell r="F8965" t="str">
            <v>19. Y HỌC HẠT NHÂN</v>
          </cell>
          <cell r="G8965" t="str">
            <v>19.152</v>
          </cell>
          <cell r="H8965" t="str">
            <v>Xạ hình lách với Methionin - ⁹⁹ᵐTc</v>
          </cell>
          <cell r="I8965" t="str">
            <v>Xạ hình lách với Methionin - ⁹⁹ᵐTc</v>
          </cell>
          <cell r="J8965" t="str">
            <v>Xạ hình lách với Methionin – ⁹⁹ᵐTc</v>
          </cell>
          <cell r="K8965" t="str">
            <v>B</v>
          </cell>
          <cell r="L8965" t="str">
            <v>T1</v>
          </cell>
          <cell r="M8965">
            <v>1865</v>
          </cell>
          <cell r="N8965">
            <v>1865</v>
          </cell>
          <cell r="P8965" t="str">
            <v xml:space="preserve">Xạ hình lách </v>
          </cell>
          <cell r="Q8965">
            <v>305000</v>
          </cell>
          <cell r="R8965">
            <v>126782.608695652</v>
          </cell>
          <cell r="S8965">
            <v>431000</v>
          </cell>
          <cell r="T8965">
            <v>164817.39130434761</v>
          </cell>
          <cell r="U8965">
            <v>469817.39130434761</v>
          </cell>
          <cell r="V8965">
            <v>469800</v>
          </cell>
          <cell r="W8965">
            <v>18792.695652173905</v>
          </cell>
          <cell r="X8965">
            <v>488610.0869565215</v>
          </cell>
        </row>
        <row r="8966">
          <cell r="E8966" t="str">
            <v>37.3G01.1850</v>
          </cell>
          <cell r="F8966" t="str">
            <v>03. NHI KHOA</v>
          </cell>
          <cell r="G8966" t="str">
            <v>3.1126</v>
          </cell>
          <cell r="H8966" t="str">
            <v>Xạ hình lưu thông dịch não tủy với ¹¹¹In - DTPA</v>
          </cell>
          <cell r="I8966" t="str">
            <v>Xạ hình lưu thông dịch não tủy với ¹¹¹In - DTPA</v>
          </cell>
          <cell r="J8966" t="str">
            <v>Xạ hình lưu thông dịch não tuỷ với ¹¹¹In – DTPA</v>
          </cell>
          <cell r="K8966" t="str">
            <v>B</v>
          </cell>
          <cell r="L8966" t="str">
            <v>T1</v>
          </cell>
          <cell r="M8966">
            <v>1866</v>
          </cell>
          <cell r="N8966">
            <v>1866</v>
          </cell>
          <cell r="P8966" t="str">
            <v>Xạ hình lưu thông dịch não tuỷ</v>
          </cell>
          <cell r="Q8966">
            <v>335000</v>
          </cell>
          <cell r="R8966">
            <v>126782.608695652</v>
          </cell>
          <cell r="S8966">
            <v>461000</v>
          </cell>
          <cell r="T8966">
            <v>164817.39130434761</v>
          </cell>
          <cell r="U8966">
            <v>499817.39130434761</v>
          </cell>
          <cell r="V8966">
            <v>499800</v>
          </cell>
          <cell r="W8966">
            <v>19992.695652173905</v>
          </cell>
          <cell r="X8966">
            <v>519810.0869565215</v>
          </cell>
        </row>
        <row r="8967">
          <cell r="E8967" t="str">
            <v>37.3G01.1830</v>
          </cell>
          <cell r="F8967" t="str">
            <v>19. Y HỌC HẠT NHÂN</v>
          </cell>
          <cell r="G8967" t="str">
            <v>19.35</v>
          </cell>
          <cell r="H8967" t="str">
            <v>SPECT thận</v>
          </cell>
          <cell r="I8967" t="str">
            <v>SPECT thận</v>
          </cell>
          <cell r="J8967" t="str">
            <v>SPECT thận</v>
          </cell>
          <cell r="K8967" t="str">
            <v>B</v>
          </cell>
          <cell r="L8967" t="str">
            <v>T1</v>
          </cell>
          <cell r="M8967">
            <v>1846</v>
          </cell>
          <cell r="N8967">
            <v>1846</v>
          </cell>
          <cell r="P8967" t="str">
            <v>SPECT não</v>
          </cell>
          <cell r="Q8967">
            <v>335000</v>
          </cell>
          <cell r="R8967">
            <v>126782.608695652</v>
          </cell>
          <cell r="S8967">
            <v>461000</v>
          </cell>
          <cell r="T8967">
            <v>164817.39130434761</v>
          </cell>
          <cell r="U8967">
            <v>499817.39130434761</v>
          </cell>
          <cell r="V8967">
            <v>499800</v>
          </cell>
          <cell r="W8967">
            <v>19992.695652173905</v>
          </cell>
          <cell r="X8967">
            <v>519810.0869565215</v>
          </cell>
        </row>
        <row r="8968">
          <cell r="E8968" t="str">
            <v>37.3G01.1850</v>
          </cell>
          <cell r="F8968" t="str">
            <v>19. Y HỌC HẠT NHÂN</v>
          </cell>
          <cell r="G8968" t="str">
            <v>19.112</v>
          </cell>
          <cell r="H8968" t="str">
            <v>Xạ hình lưu thông dịch não tủy với ¹¹¹In - DTPA</v>
          </cell>
          <cell r="I8968" t="str">
            <v>Xạ hình lưu thông dịch não tủy với ¹¹¹In - DTPA</v>
          </cell>
          <cell r="J8968" t="str">
            <v>Xạ hình lưu thông dịch não tuỷ với ¹¹¹In - DTPA</v>
          </cell>
          <cell r="K8968" t="str">
            <v>B</v>
          </cell>
          <cell r="L8968" t="str">
            <v>T1</v>
          </cell>
          <cell r="M8968">
            <v>1866</v>
          </cell>
          <cell r="N8968">
            <v>1866</v>
          </cell>
          <cell r="P8968" t="str">
            <v>Xạ hình lưu thông dịch não tuỷ</v>
          </cell>
          <cell r="Q8968">
            <v>335000</v>
          </cell>
          <cell r="R8968">
            <v>126782.608695652</v>
          </cell>
          <cell r="S8968">
            <v>461000</v>
          </cell>
          <cell r="T8968">
            <v>164817.39130434761</v>
          </cell>
          <cell r="U8968">
            <v>499817.39130434761</v>
          </cell>
          <cell r="V8968">
            <v>499800</v>
          </cell>
          <cell r="W8968">
            <v>19992.695652173905</v>
          </cell>
          <cell r="X8968">
            <v>519810.0869565215</v>
          </cell>
        </row>
        <row r="8969">
          <cell r="E8969" t="str">
            <v>37.3G01.1831</v>
          </cell>
          <cell r="F8969" t="str">
            <v>19. Y HỌC HẠT NHÂN</v>
          </cell>
          <cell r="G8969" t="str">
            <v>19.405</v>
          </cell>
          <cell r="H8969" t="str">
            <v>SPECT chẩn đoán khối u bằng kỹ thuật miễn dịch phóng xạ</v>
          </cell>
          <cell r="I8969" t="str">
            <v>SPECT chẩn đoán khối u bằng kỹ thuật miễn dịch phóng xạ</v>
          </cell>
          <cell r="J8969" t="str">
            <v>SPECT chẩn đoán khối u bằng kỹ thuật miễn dịch phóng xạ</v>
          </cell>
          <cell r="K8969" t="str">
            <v>B</v>
          </cell>
          <cell r="L8969" t="str">
            <v>TDB</v>
          </cell>
          <cell r="M8969">
            <v>1847</v>
          </cell>
          <cell r="N8969">
            <v>1847</v>
          </cell>
          <cell r="P8969" t="str">
            <v>SPECT phóng xạ miễn dịch (2 thời điểm)</v>
          </cell>
          <cell r="Q8969">
            <v>480000</v>
          </cell>
          <cell r="R8969">
            <v>126782.608695652</v>
          </cell>
          <cell r="S8969">
            <v>606000</v>
          </cell>
          <cell r="T8969">
            <v>164817.39130434761</v>
          </cell>
          <cell r="U8969">
            <v>644817.39130434766</v>
          </cell>
          <cell r="V8969">
            <v>644800</v>
          </cell>
          <cell r="W8969">
            <v>25792.695652173908</v>
          </cell>
          <cell r="X8969">
            <v>670610.08695652161</v>
          </cell>
        </row>
        <row r="8970">
          <cell r="E8970" t="str">
            <v>37.3G01.1850</v>
          </cell>
          <cell r="F8970" t="str">
            <v>03. NHI KHOA</v>
          </cell>
          <cell r="G8970" t="str">
            <v>3.1125</v>
          </cell>
          <cell r="H8970" t="str">
            <v>Xạ hình lưu thông dịch não tủy với ⁹⁹ᵐTc - DTPA</v>
          </cell>
          <cell r="I8970" t="str">
            <v>Xạ hình lưu thông dịch não tủy với ⁹⁹ᵐTc - DTPA</v>
          </cell>
          <cell r="J8970" t="str">
            <v>Xạ hình lưu thông dịch não tuỷ với ⁹⁹ᵐTc – DTPA</v>
          </cell>
          <cell r="K8970" t="str">
            <v>B</v>
          </cell>
          <cell r="L8970" t="str">
            <v>T1</v>
          </cell>
          <cell r="M8970">
            <v>1866</v>
          </cell>
          <cell r="N8970">
            <v>1866</v>
          </cell>
          <cell r="P8970" t="str">
            <v>Xạ hình lưu thông dịch não tuỷ</v>
          </cell>
          <cell r="Q8970">
            <v>335000</v>
          </cell>
          <cell r="R8970">
            <v>126782.608695652</v>
          </cell>
          <cell r="S8970">
            <v>461000</v>
          </cell>
          <cell r="T8970">
            <v>164817.39130434761</v>
          </cell>
          <cell r="U8970">
            <v>499817.39130434761</v>
          </cell>
          <cell r="V8970">
            <v>499800</v>
          </cell>
          <cell r="W8970">
            <v>19992.695652173905</v>
          </cell>
          <cell r="X8970">
            <v>519810.0869565215</v>
          </cell>
        </row>
        <row r="8971">
          <cell r="E8971" t="str">
            <v>37.3G01.1850</v>
          </cell>
          <cell r="F8971" t="str">
            <v>19. Y HỌC HẠT NHÂN</v>
          </cell>
          <cell r="G8971" t="str">
            <v>19.111</v>
          </cell>
          <cell r="H8971" t="str">
            <v>Xạ hình lưu thông dịch não tủy với ⁹⁹ᵐTc - DTPA</v>
          </cell>
          <cell r="I8971" t="str">
            <v>Xạ hình lưu thông dịch não tủy với ⁹⁹ᵐTc - DTPA</v>
          </cell>
          <cell r="J8971" t="str">
            <v>Xạ hình lưu thông dịch não tuỷ với ⁹⁹ᵐTc - DTPA</v>
          </cell>
          <cell r="K8971" t="str">
            <v>B</v>
          </cell>
          <cell r="L8971" t="str">
            <v>T1</v>
          </cell>
          <cell r="M8971">
            <v>1866</v>
          </cell>
          <cell r="N8971">
            <v>1866</v>
          </cell>
          <cell r="P8971" t="str">
            <v>Xạ hình lưu thông dịch não tuỷ</v>
          </cell>
          <cell r="Q8971">
            <v>335000</v>
          </cell>
          <cell r="R8971">
            <v>126782.608695652</v>
          </cell>
          <cell r="S8971">
            <v>461000</v>
          </cell>
          <cell r="T8971">
            <v>164817.39130434761</v>
          </cell>
          <cell r="U8971">
            <v>499817.39130434761</v>
          </cell>
          <cell r="V8971">
            <v>499800</v>
          </cell>
          <cell r="W8971">
            <v>19992.695652173905</v>
          </cell>
          <cell r="X8971">
            <v>519810.0869565215</v>
          </cell>
        </row>
        <row r="8972">
          <cell r="E8972" t="str">
            <v>37.3G01.1851</v>
          </cell>
          <cell r="F8972" t="str">
            <v>03. NHI KHOA</v>
          </cell>
          <cell r="G8972" t="str">
            <v>3.1123</v>
          </cell>
          <cell r="H8972" t="str">
            <v>Xạ hình não với ⁹⁹ᵐTc - DTPA</v>
          </cell>
          <cell r="I8972" t="str">
            <v>Xạ hình não với ⁹⁹ᵐTc - DTPA</v>
          </cell>
          <cell r="J8972" t="str">
            <v>Xạ hình não với ⁹⁹ᵐTc – DTPA</v>
          </cell>
          <cell r="K8972" t="str">
            <v>B</v>
          </cell>
          <cell r="L8972" t="str">
            <v>T1</v>
          </cell>
          <cell r="M8972">
            <v>1867</v>
          </cell>
          <cell r="N8972">
            <v>1867</v>
          </cell>
          <cell r="P8972" t="str">
            <v xml:space="preserve">Xạ hình não </v>
          </cell>
          <cell r="Q8972">
            <v>255000</v>
          </cell>
          <cell r="R8972">
            <v>126782.608695652</v>
          </cell>
          <cell r="S8972">
            <v>381000</v>
          </cell>
          <cell r="T8972">
            <v>164817.39130434761</v>
          </cell>
          <cell r="U8972">
            <v>419817.39130434761</v>
          </cell>
          <cell r="V8972">
            <v>419800</v>
          </cell>
          <cell r="W8972">
            <v>16792.695652173905</v>
          </cell>
          <cell r="X8972">
            <v>436610.0869565215</v>
          </cell>
        </row>
        <row r="8973">
          <cell r="E8973" t="str">
            <v>37.3G01.1851</v>
          </cell>
          <cell r="F8973" t="str">
            <v>19. Y HỌC HẠT NHÂN</v>
          </cell>
          <cell r="G8973" t="str">
            <v>19.108</v>
          </cell>
          <cell r="H8973" t="str">
            <v>Xạ hình não với ⁹⁹ᵐTc - DTPA</v>
          </cell>
          <cell r="I8973" t="str">
            <v>Xạ hình não với ⁹⁹ᵐTc - DTPA</v>
          </cell>
          <cell r="J8973" t="str">
            <v>Xạ hình não với ⁹⁹ᵐTc – DTPA</v>
          </cell>
          <cell r="K8973" t="str">
            <v>B</v>
          </cell>
          <cell r="L8973" t="str">
            <v>T1</v>
          </cell>
          <cell r="M8973">
            <v>1867</v>
          </cell>
          <cell r="N8973">
            <v>1867</v>
          </cell>
          <cell r="P8973" t="str">
            <v xml:space="preserve">Xạ hình não </v>
          </cell>
          <cell r="Q8973">
            <v>255000</v>
          </cell>
          <cell r="R8973">
            <v>126782.608695652</v>
          </cell>
          <cell r="S8973">
            <v>381000</v>
          </cell>
          <cell r="T8973">
            <v>164817.39130434761</v>
          </cell>
          <cell r="U8973">
            <v>419817.39130434761</v>
          </cell>
          <cell r="V8973">
            <v>419800</v>
          </cell>
          <cell r="W8973">
            <v>16792.695652173905</v>
          </cell>
          <cell r="X8973">
            <v>436610.0869565215</v>
          </cell>
        </row>
        <row r="8974">
          <cell r="E8974" t="str">
            <v>37.3G01.1851</v>
          </cell>
          <cell r="F8974" t="str">
            <v>03. NHI KHOA</v>
          </cell>
          <cell r="G8974" t="str">
            <v>3.1122</v>
          </cell>
          <cell r="H8974" t="str">
            <v>Xạ hình não với ⁹⁹ᵐTc - ECD</v>
          </cell>
          <cell r="I8974" t="str">
            <v>Xạ hình não với ⁹⁹ᵐTc - ECD</v>
          </cell>
          <cell r="J8974" t="str">
            <v>Xạ hình não với ⁹⁹ᵐTc – ECD</v>
          </cell>
          <cell r="K8974" t="str">
            <v>B</v>
          </cell>
          <cell r="L8974" t="str">
            <v>T1</v>
          </cell>
          <cell r="M8974">
            <v>1867</v>
          </cell>
          <cell r="N8974">
            <v>1867</v>
          </cell>
          <cell r="P8974" t="str">
            <v xml:space="preserve">Xạ hình não </v>
          </cell>
          <cell r="Q8974">
            <v>255000</v>
          </cell>
          <cell r="R8974">
            <v>126782.608695652</v>
          </cell>
          <cell r="S8974">
            <v>381000</v>
          </cell>
          <cell r="T8974">
            <v>164817.39130434761</v>
          </cell>
          <cell r="U8974">
            <v>419817.39130434761</v>
          </cell>
          <cell r="V8974">
            <v>419800</v>
          </cell>
          <cell r="W8974">
            <v>16792.695652173905</v>
          </cell>
          <cell r="X8974">
            <v>436610.0869565215</v>
          </cell>
        </row>
        <row r="8975">
          <cell r="E8975" t="str">
            <v>37.3G01.1832</v>
          </cell>
          <cell r="F8975" t="str">
            <v>19. Y HỌC HẠT NHÂN</v>
          </cell>
          <cell r="G8975" t="str">
            <v>19.59</v>
          </cell>
          <cell r="H8975" t="str">
            <v>SPECT bạch cầu đánh dấu ⁹⁹ᵐTc - HMPAO</v>
          </cell>
          <cell r="I8975" t="str">
            <v>SPECT bạch cầu đánh dấu ⁹⁹ᵐTc - HMPAO</v>
          </cell>
          <cell r="J8975" t="str">
            <v>SPECT bạch cầu đánh dấu ⁹⁹ᵐTc –HMPAO</v>
          </cell>
          <cell r="K8975" t="str">
            <v>B</v>
          </cell>
          <cell r="L8975" t="str">
            <v>T1</v>
          </cell>
          <cell r="M8975">
            <v>1848</v>
          </cell>
          <cell r="N8975">
            <v>1848</v>
          </cell>
          <cell r="P8975" t="str">
            <v>SPECT tưới máu cơ tim</v>
          </cell>
          <cell r="Q8975">
            <v>472000</v>
          </cell>
          <cell r="R8975">
            <v>126782.608695652</v>
          </cell>
          <cell r="S8975">
            <v>598000</v>
          </cell>
          <cell r="T8975">
            <v>164817.39130434761</v>
          </cell>
          <cell r="U8975">
            <v>636817.39130434766</v>
          </cell>
          <cell r="V8975">
            <v>636800</v>
          </cell>
          <cell r="W8975">
            <v>25472.695652173908</v>
          </cell>
          <cell r="X8975">
            <v>662290.08695652161</v>
          </cell>
        </row>
        <row r="8976">
          <cell r="E8976" t="str">
            <v>37.3G01.1832</v>
          </cell>
          <cell r="F8976" t="str">
            <v>19. Y HỌC HẠT NHÂN</v>
          </cell>
          <cell r="G8976" t="str">
            <v>19.43</v>
          </cell>
          <cell r="H8976" t="str">
            <v>SPECT chẩn đoán khối u</v>
          </cell>
          <cell r="I8976" t="str">
            <v>SPECT chẩn đoán khối u</v>
          </cell>
          <cell r="J8976" t="str">
            <v>SPECT chẩn đoán khối u</v>
          </cell>
          <cell r="K8976" t="str">
            <v>B</v>
          </cell>
          <cell r="L8976" t="str">
            <v>T1</v>
          </cell>
          <cell r="M8976">
            <v>1848</v>
          </cell>
          <cell r="N8976">
            <v>1848</v>
          </cell>
          <cell r="P8976" t="str">
            <v>SPECT tưới máu cơ tim</v>
          </cell>
          <cell r="Q8976">
            <v>472000</v>
          </cell>
          <cell r="R8976">
            <v>126782.608695652</v>
          </cell>
          <cell r="S8976">
            <v>598000</v>
          </cell>
          <cell r="T8976">
            <v>164817.39130434761</v>
          </cell>
          <cell r="U8976">
            <v>636817.39130434766</v>
          </cell>
          <cell r="V8976">
            <v>636800</v>
          </cell>
          <cell r="W8976">
            <v>25472.695652173908</v>
          </cell>
          <cell r="X8976">
            <v>662290.08695652161</v>
          </cell>
        </row>
        <row r="8977">
          <cell r="E8977" t="str">
            <v>37.3G01.1832</v>
          </cell>
          <cell r="F8977" t="str">
            <v>19. Y HỌC HẠT NHÂN</v>
          </cell>
          <cell r="G8977" t="str">
            <v>19.47</v>
          </cell>
          <cell r="H8977" t="str">
            <v>SPECT chẩn đoán khối u với ¹¹¹In - Pentetreotide</v>
          </cell>
          <cell r="I8977" t="str">
            <v>SPECT chẩn đoán khối u với ¹¹¹In - Pentetreotide</v>
          </cell>
          <cell r="J8977" t="str">
            <v>SPECT chẩn đoán khối u với ¹¹¹In – Pentetreotide</v>
          </cell>
          <cell r="K8977" t="str">
            <v>B</v>
          </cell>
          <cell r="L8977" t="str">
            <v>T1</v>
          </cell>
          <cell r="M8977">
            <v>1848</v>
          </cell>
          <cell r="N8977">
            <v>1848</v>
          </cell>
          <cell r="P8977" t="str">
            <v>SPECT tưới máu cơ tim</v>
          </cell>
          <cell r="Q8977">
            <v>472000</v>
          </cell>
          <cell r="R8977">
            <v>126782.608695652</v>
          </cell>
          <cell r="S8977">
            <v>598000</v>
          </cell>
          <cell r="T8977">
            <v>164817.39130434761</v>
          </cell>
          <cell r="U8977">
            <v>636817.39130434766</v>
          </cell>
          <cell r="V8977">
            <v>636800</v>
          </cell>
          <cell r="W8977">
            <v>25472.695652173908</v>
          </cell>
          <cell r="X8977">
            <v>662290.08695652161</v>
          </cell>
        </row>
        <row r="8978">
          <cell r="E8978" t="str">
            <v>37.3G01.1832</v>
          </cell>
          <cell r="F8978" t="str">
            <v>19. Y HỌC HẠT NHÂN</v>
          </cell>
          <cell r="G8978" t="str">
            <v>19.46</v>
          </cell>
          <cell r="H8978" t="str">
            <v>SPECT chẩn đoán khối u với ²⁰¹Tl</v>
          </cell>
          <cell r="I8978" t="str">
            <v>SPECT chẩn đoán khối u với ²⁰¹Tl</v>
          </cell>
          <cell r="J8978" t="str">
            <v>SPECT chẩn đoán khối u với ²⁰¹Tl</v>
          </cell>
          <cell r="K8978" t="str">
            <v>B</v>
          </cell>
          <cell r="L8978" t="str">
            <v>T1</v>
          </cell>
          <cell r="M8978">
            <v>1848</v>
          </cell>
          <cell r="N8978">
            <v>1848</v>
          </cell>
          <cell r="P8978" t="str">
            <v>SPECT tưới máu cơ tim</v>
          </cell>
          <cell r="Q8978">
            <v>472000</v>
          </cell>
          <cell r="R8978">
            <v>126782.608695652</v>
          </cell>
          <cell r="S8978">
            <v>598000</v>
          </cell>
          <cell r="T8978">
            <v>164817.39130434761</v>
          </cell>
          <cell r="U8978">
            <v>636817.39130434766</v>
          </cell>
          <cell r="V8978">
            <v>636800</v>
          </cell>
          <cell r="W8978">
            <v>25472.695652173908</v>
          </cell>
          <cell r="X8978">
            <v>662290.08695652161</v>
          </cell>
        </row>
        <row r="8979">
          <cell r="E8979" t="str">
            <v>37.3G01.1832</v>
          </cell>
          <cell r="F8979" t="str">
            <v>19. Y HỌC HẠT NHÂN</v>
          </cell>
          <cell r="G8979" t="str">
            <v>19.45</v>
          </cell>
          <cell r="H8979" t="str">
            <v>SPECT chẩn đoán khối u với ⁶⁷Ga</v>
          </cell>
          <cell r="I8979" t="str">
            <v>SPECT chẩn đoán khối u với ⁶⁷Ga</v>
          </cell>
          <cell r="J8979" t="str">
            <v>SPECT chẩn đoán khối u với ⁶⁷Ga</v>
          </cell>
          <cell r="K8979" t="str">
            <v>B</v>
          </cell>
          <cell r="L8979" t="str">
            <v>T1</v>
          </cell>
          <cell r="M8979">
            <v>1848</v>
          </cell>
          <cell r="N8979">
            <v>1848</v>
          </cell>
          <cell r="P8979" t="str">
            <v>SPECT tưới máu cơ tim</v>
          </cell>
          <cell r="Q8979">
            <v>472000</v>
          </cell>
          <cell r="R8979">
            <v>126782.608695652</v>
          </cell>
          <cell r="S8979">
            <v>598000</v>
          </cell>
          <cell r="T8979">
            <v>164817.39130434761</v>
          </cell>
          <cell r="U8979">
            <v>636817.39130434766</v>
          </cell>
          <cell r="V8979">
            <v>636800</v>
          </cell>
          <cell r="W8979">
            <v>25472.695652173908</v>
          </cell>
          <cell r="X8979">
            <v>662290.08695652161</v>
          </cell>
        </row>
        <row r="8980">
          <cell r="E8980" t="str">
            <v>37.3G01.1832</v>
          </cell>
          <cell r="F8980" t="str">
            <v>19. Y HỌC HẠT NHÂN</v>
          </cell>
          <cell r="G8980" t="str">
            <v>19.44</v>
          </cell>
          <cell r="H8980" t="str">
            <v>SPECT chẩn đoán khối u với ⁹⁹ᵐTc - MIBI</v>
          </cell>
          <cell r="I8980" t="str">
            <v>SPECT chẩn đoán khối u với ⁹⁹ᵐTc - MIBI</v>
          </cell>
          <cell r="J8980" t="str">
            <v>SPECT chẩn đoán khối u với ⁹⁹ᵐTc – MIBI</v>
          </cell>
          <cell r="K8980" t="str">
            <v>B</v>
          </cell>
          <cell r="L8980" t="str">
            <v>T1</v>
          </cell>
          <cell r="M8980">
            <v>1848</v>
          </cell>
          <cell r="N8980">
            <v>1848</v>
          </cell>
          <cell r="P8980" t="str">
            <v>SPECT tưới máu cơ tim</v>
          </cell>
          <cell r="Q8980">
            <v>472000</v>
          </cell>
          <cell r="R8980">
            <v>126782.608695652</v>
          </cell>
          <cell r="S8980">
            <v>598000</v>
          </cell>
          <cell r="T8980">
            <v>164817.39130434761</v>
          </cell>
          <cell r="U8980">
            <v>636817.39130434766</v>
          </cell>
          <cell r="V8980">
            <v>636800</v>
          </cell>
          <cell r="W8980">
            <v>25472.695652173908</v>
          </cell>
          <cell r="X8980">
            <v>662290.08695652161</v>
          </cell>
        </row>
        <row r="8981">
          <cell r="E8981" t="str">
            <v>37.3G01.1832</v>
          </cell>
          <cell r="F8981" t="str">
            <v>19. Y HỌC HẠT NHÂN</v>
          </cell>
          <cell r="G8981" t="str">
            <v>19.51</v>
          </cell>
          <cell r="H8981" t="str">
            <v>SPECT chẩn đoán u nguyên bào thần kinh với ¹²³I - MIBG</v>
          </cell>
          <cell r="I8981" t="str">
            <v>SPECT chẩn đoán u nguyên bào thần kinh với ¹²³I - MIBG</v>
          </cell>
          <cell r="J8981" t="str">
            <v>SPECT chẩn đoán u nguyên bào thần kinh với I¹²³-MIBG</v>
          </cell>
          <cell r="K8981" t="str">
            <v>B</v>
          </cell>
          <cell r="L8981" t="str">
            <v>T1</v>
          </cell>
          <cell r="M8981">
            <v>1848</v>
          </cell>
          <cell r="N8981">
            <v>1848</v>
          </cell>
          <cell r="P8981" t="str">
            <v>SPECT tưới máu cơ tim</v>
          </cell>
          <cell r="Q8981">
            <v>472000</v>
          </cell>
          <cell r="R8981">
            <v>126782.608695652</v>
          </cell>
          <cell r="S8981">
            <v>598000</v>
          </cell>
          <cell r="T8981">
            <v>164817.39130434761</v>
          </cell>
          <cell r="U8981">
            <v>636817.39130434766</v>
          </cell>
          <cell r="V8981">
            <v>636800</v>
          </cell>
          <cell r="W8981">
            <v>25472.695652173908</v>
          </cell>
          <cell r="X8981">
            <v>662290.08695652161</v>
          </cell>
        </row>
        <row r="8982">
          <cell r="E8982" t="str">
            <v>37.3G01.1832</v>
          </cell>
          <cell r="F8982" t="str">
            <v>19. Y HỌC HẠT NHÂN</v>
          </cell>
          <cell r="G8982" t="str">
            <v>19.50</v>
          </cell>
          <cell r="H8982" t="str">
            <v>SPECT chẩn đoán u nguyên bào thần kinh với ¹³¹I - MIBG</v>
          </cell>
          <cell r="I8982" t="str">
            <v>SPECT chẩn đoán u nguyên bào thần kinh với ¹³¹I - MIBG</v>
          </cell>
          <cell r="J8982" t="str">
            <v>SPECT chẩn đoán u nguyên bào thần kinh với I¹³¹-MIBG</v>
          </cell>
          <cell r="K8982" t="str">
            <v>B</v>
          </cell>
          <cell r="L8982" t="str">
            <v>T1</v>
          </cell>
          <cell r="M8982">
            <v>1848</v>
          </cell>
          <cell r="N8982">
            <v>1848</v>
          </cell>
          <cell r="P8982" t="str">
            <v>SPECT tưới máu cơ tim</v>
          </cell>
          <cell r="Q8982">
            <v>472000</v>
          </cell>
          <cell r="R8982">
            <v>126782.608695652</v>
          </cell>
          <cell r="S8982">
            <v>598000</v>
          </cell>
          <cell r="T8982">
            <v>164817.39130434761</v>
          </cell>
          <cell r="U8982">
            <v>636817.39130434766</v>
          </cell>
          <cell r="V8982">
            <v>636800</v>
          </cell>
          <cell r="W8982">
            <v>25472.695652173908</v>
          </cell>
          <cell r="X8982">
            <v>662290.08695652161</v>
          </cell>
        </row>
        <row r="8983">
          <cell r="E8983" t="str">
            <v>37.3G01.1832</v>
          </cell>
          <cell r="F8983" t="str">
            <v>19. Y HỌC HẠT NHÂN</v>
          </cell>
          <cell r="G8983" t="str">
            <v>19.48</v>
          </cell>
          <cell r="H8983" t="str">
            <v>SPECT chẩn đoán u phổi</v>
          </cell>
          <cell r="I8983" t="str">
            <v>SPECT chẩn đoán u phổi</v>
          </cell>
          <cell r="J8983" t="str">
            <v>SPECT chẩn đoán u phổi</v>
          </cell>
          <cell r="K8983" t="str">
            <v>B</v>
          </cell>
          <cell r="L8983" t="str">
            <v>T1</v>
          </cell>
          <cell r="M8983">
            <v>1848</v>
          </cell>
          <cell r="N8983">
            <v>1848</v>
          </cell>
          <cell r="P8983" t="str">
            <v>SPECT tưới máu cơ tim</v>
          </cell>
          <cell r="Q8983">
            <v>472000</v>
          </cell>
          <cell r="R8983">
            <v>126782.608695652</v>
          </cell>
          <cell r="S8983">
            <v>598000</v>
          </cell>
          <cell r="T8983">
            <v>164817.39130434761</v>
          </cell>
          <cell r="U8983">
            <v>636817.39130434766</v>
          </cell>
          <cell r="V8983">
            <v>636800</v>
          </cell>
          <cell r="W8983">
            <v>25472.695652173908</v>
          </cell>
          <cell r="X8983">
            <v>662290.08695652161</v>
          </cell>
        </row>
        <row r="8984">
          <cell r="E8984" t="str">
            <v>37.3G01.1832</v>
          </cell>
          <cell r="F8984" t="str">
            <v>19. Y HỌC HẠT NHÂN</v>
          </cell>
          <cell r="G8984" t="str">
            <v>19.49</v>
          </cell>
          <cell r="H8984" t="str">
            <v>SPECT chẩn đoán u vú</v>
          </cell>
          <cell r="I8984" t="str">
            <v>SPECT chẩn đoán u vú</v>
          </cell>
          <cell r="J8984" t="str">
            <v>SPECT chẩn đoán u vú</v>
          </cell>
          <cell r="K8984" t="str">
            <v>B</v>
          </cell>
          <cell r="L8984" t="str">
            <v>T1</v>
          </cell>
          <cell r="M8984">
            <v>1848</v>
          </cell>
          <cell r="N8984">
            <v>1848</v>
          </cell>
          <cell r="P8984" t="str">
            <v>SPECT tưới máu cơ tim</v>
          </cell>
          <cell r="Q8984">
            <v>472000</v>
          </cell>
          <cell r="R8984">
            <v>126782.608695652</v>
          </cell>
          <cell r="S8984">
            <v>598000</v>
          </cell>
          <cell r="T8984">
            <v>164817.39130434761</v>
          </cell>
          <cell r="U8984">
            <v>636817.39130434766</v>
          </cell>
          <cell r="V8984">
            <v>636800</v>
          </cell>
          <cell r="W8984">
            <v>25472.695652173908</v>
          </cell>
          <cell r="X8984">
            <v>662290.08695652161</v>
          </cell>
        </row>
        <row r="8985">
          <cell r="E8985" t="str">
            <v>37.3G01.1832</v>
          </cell>
          <cell r="F8985" t="str">
            <v>19. Y HỌC HẠT NHÂN</v>
          </cell>
          <cell r="G8985" t="str">
            <v>19.25</v>
          </cell>
          <cell r="H8985" t="str">
            <v>SPECT chức năng tim pha sớm</v>
          </cell>
          <cell r="I8985" t="str">
            <v>SPECT chức năng tim pha sớm</v>
          </cell>
          <cell r="J8985" t="str">
            <v>SPECT chức năng tim pha sớm</v>
          </cell>
          <cell r="K8985" t="str">
            <v>B</v>
          </cell>
          <cell r="L8985" t="str">
            <v>T1</v>
          </cell>
          <cell r="M8985">
            <v>1848</v>
          </cell>
          <cell r="N8985">
            <v>1848</v>
          </cell>
          <cell r="P8985" t="str">
            <v>SPECT tưới máu cơ tim</v>
          </cell>
          <cell r="Q8985">
            <v>472000</v>
          </cell>
          <cell r="R8985">
            <v>126782.608695652</v>
          </cell>
          <cell r="S8985">
            <v>598000</v>
          </cell>
          <cell r="T8985">
            <v>164817.39130434761</v>
          </cell>
          <cell r="U8985">
            <v>636817.39130434766</v>
          </cell>
          <cell r="V8985">
            <v>636800</v>
          </cell>
          <cell r="W8985">
            <v>25472.695652173908</v>
          </cell>
          <cell r="X8985">
            <v>662290.08695652161</v>
          </cell>
        </row>
        <row r="8986">
          <cell r="E8986" t="str">
            <v>37.3G01.1832</v>
          </cell>
          <cell r="F8986" t="str">
            <v>19. Y HỌC HẠT NHÂN</v>
          </cell>
          <cell r="G8986" t="str">
            <v>19.26</v>
          </cell>
          <cell r="H8986" t="str">
            <v>SPECT chức năng tim pha sớm với ⁹⁹ᵐTc - Pertechnetate</v>
          </cell>
          <cell r="I8986" t="str">
            <v>SPECT chức năng tim pha sớm với ⁹⁹ᵐTc - Pertechnetate</v>
          </cell>
          <cell r="J8986" t="str">
            <v>SPECT chức năng tim pha sớm với ⁹⁹ᵐTc – Pertechnetate</v>
          </cell>
          <cell r="K8986" t="str">
            <v>B</v>
          </cell>
          <cell r="L8986" t="str">
            <v>T1</v>
          </cell>
          <cell r="M8986">
            <v>1848</v>
          </cell>
          <cell r="N8986">
            <v>1848</v>
          </cell>
          <cell r="P8986" t="str">
            <v>SPECT tưới máu cơ tim</v>
          </cell>
          <cell r="Q8986">
            <v>472000</v>
          </cell>
          <cell r="R8986">
            <v>126782.608695652</v>
          </cell>
          <cell r="S8986">
            <v>598000</v>
          </cell>
          <cell r="T8986">
            <v>164817.39130434761</v>
          </cell>
          <cell r="U8986">
            <v>636817.39130434766</v>
          </cell>
          <cell r="V8986">
            <v>636800</v>
          </cell>
          <cell r="W8986">
            <v>25472.695652173908</v>
          </cell>
          <cell r="X8986">
            <v>662290.08695652161</v>
          </cell>
        </row>
        <row r="8987">
          <cell r="E8987" t="str">
            <v>37.3G01.1832</v>
          </cell>
          <cell r="F8987" t="str">
            <v>19. Y HỌC HẠT NHÂN</v>
          </cell>
          <cell r="G8987" t="str">
            <v>19.27</v>
          </cell>
          <cell r="H8987" t="str">
            <v>SPECT chức năng tim pha sớm với ⁹⁹ᵐTc - Sestamibi</v>
          </cell>
          <cell r="I8987" t="str">
            <v>SPECT chức năng tim pha sớm với ⁹⁹ᵐTc - Sestamibi</v>
          </cell>
          <cell r="J8987" t="str">
            <v>SPECT chức năng tim pha sớm với ⁹⁹ᵐTc – Sestamibi</v>
          </cell>
          <cell r="K8987" t="str">
            <v>B</v>
          </cell>
          <cell r="L8987" t="str">
            <v>T1</v>
          </cell>
          <cell r="M8987">
            <v>1848</v>
          </cell>
          <cell r="N8987">
            <v>1848</v>
          </cell>
          <cell r="P8987" t="str">
            <v>SPECT tưới máu cơ tim</v>
          </cell>
          <cell r="Q8987">
            <v>472000</v>
          </cell>
          <cell r="R8987">
            <v>126782.608695652</v>
          </cell>
          <cell r="S8987">
            <v>598000</v>
          </cell>
          <cell r="T8987">
            <v>164817.39130434761</v>
          </cell>
          <cell r="U8987">
            <v>636817.39130434766</v>
          </cell>
          <cell r="V8987">
            <v>636800</v>
          </cell>
          <cell r="W8987">
            <v>25472.695652173908</v>
          </cell>
          <cell r="X8987">
            <v>662290.08695652161</v>
          </cell>
        </row>
        <row r="8988">
          <cell r="E8988" t="str">
            <v>37.3G01.1832</v>
          </cell>
          <cell r="F8988" t="str">
            <v>19. Y HỌC HẠT NHÂN</v>
          </cell>
          <cell r="G8988" t="str">
            <v>19.28</v>
          </cell>
          <cell r="H8988" t="str">
            <v>SPECT chức năng tim pha sớm với ⁹⁹ᵐTc - Tetrofosmin</v>
          </cell>
          <cell r="I8988" t="str">
            <v>SPECT chức năng tim pha sớm với ⁹⁹ᵐTc - Tetrofosmin</v>
          </cell>
          <cell r="J8988" t="str">
            <v>SPECT chức năng tim pha sớm với ⁹⁹ᵐTc – Tetrofosmin</v>
          </cell>
          <cell r="K8988" t="str">
            <v>B</v>
          </cell>
          <cell r="L8988" t="str">
            <v>T1</v>
          </cell>
          <cell r="M8988">
            <v>1848</v>
          </cell>
          <cell r="N8988">
            <v>1848</v>
          </cell>
          <cell r="P8988" t="str">
            <v>SPECT tưới máu cơ tim</v>
          </cell>
          <cell r="Q8988">
            <v>472000</v>
          </cell>
          <cell r="R8988">
            <v>126782.608695652</v>
          </cell>
          <cell r="S8988">
            <v>598000</v>
          </cell>
          <cell r="T8988">
            <v>164817.39130434761</v>
          </cell>
          <cell r="U8988">
            <v>636817.39130434766</v>
          </cell>
          <cell r="V8988">
            <v>636800</v>
          </cell>
          <cell r="W8988">
            <v>25472.695652173908</v>
          </cell>
          <cell r="X8988">
            <v>662290.08695652161</v>
          </cell>
        </row>
        <row r="8989">
          <cell r="E8989" t="str">
            <v>37.3G01.1832</v>
          </cell>
          <cell r="F8989" t="str">
            <v>19. Y HỌC HẠT NHÂN</v>
          </cell>
          <cell r="G8989" t="str">
            <v>19.29</v>
          </cell>
          <cell r="H8989" t="str">
            <v>SPECT đánh giá chức năng tim bằng hồng cầu đánh dấu ⁹⁹ᵐTc</v>
          </cell>
          <cell r="I8989" t="str">
            <v>SPECT đánh giá chức năng tim bằng hồng cầu đánh dấu ⁹⁹ᵐTc</v>
          </cell>
          <cell r="J8989" t="str">
            <v>SPECT đánh giá chức năng tim bằng hồng cầu đánh dấu ⁹⁹ᵐTc</v>
          </cell>
          <cell r="K8989" t="str">
            <v>B</v>
          </cell>
          <cell r="L8989" t="str">
            <v>T1</v>
          </cell>
          <cell r="M8989">
            <v>1848</v>
          </cell>
          <cell r="N8989">
            <v>1848</v>
          </cell>
          <cell r="P8989" t="str">
            <v>SPECT tưới máu cơ tim</v>
          </cell>
          <cell r="Q8989">
            <v>472000</v>
          </cell>
          <cell r="R8989">
            <v>126782.608695652</v>
          </cell>
          <cell r="S8989">
            <v>598000</v>
          </cell>
          <cell r="T8989">
            <v>164817.39130434761</v>
          </cell>
          <cell r="U8989">
            <v>636817.39130434766</v>
          </cell>
          <cell r="V8989">
            <v>636800</v>
          </cell>
          <cell r="W8989">
            <v>25472.695652173908</v>
          </cell>
          <cell r="X8989">
            <v>662290.08695652161</v>
          </cell>
        </row>
        <row r="8990">
          <cell r="E8990" t="str">
            <v>37.3G01.1832</v>
          </cell>
          <cell r="F8990" t="str">
            <v>19. Y HỌC HẠT NHÂN</v>
          </cell>
          <cell r="G8990" t="str">
            <v>19.31</v>
          </cell>
          <cell r="H8990" t="str">
            <v>SPECT đánh giá chức năng tim bằng hồng cầu đánh dấu ⁹⁹ᵐTc; pha gắng sức</v>
          </cell>
          <cell r="I8990" t="str">
            <v>SPECT đánh giá chức năng tim bằng hồng cầu đánh dấu ⁹⁹ᵐTc; pha gắng sức</v>
          </cell>
          <cell r="J8990" t="str">
            <v>SPECT đánh giá chức năng tim bằng hồng cầu đánh dấu ⁹⁹ᵐTc, pha gắng sức</v>
          </cell>
          <cell r="K8990" t="str">
            <v>B</v>
          </cell>
          <cell r="L8990" t="str">
            <v>TDB</v>
          </cell>
          <cell r="M8990">
            <v>1848</v>
          </cell>
          <cell r="N8990">
            <v>1848</v>
          </cell>
          <cell r="P8990" t="str">
            <v>SPECT tưới máu cơ tim</v>
          </cell>
          <cell r="Q8990">
            <v>472000</v>
          </cell>
          <cell r="R8990">
            <v>126782.608695652</v>
          </cell>
          <cell r="S8990">
            <v>598000</v>
          </cell>
          <cell r="T8990">
            <v>164817.39130434761</v>
          </cell>
          <cell r="U8990">
            <v>636817.39130434766</v>
          </cell>
          <cell r="V8990">
            <v>636800</v>
          </cell>
          <cell r="W8990">
            <v>25472.695652173908</v>
          </cell>
          <cell r="X8990">
            <v>662290.08695652161</v>
          </cell>
        </row>
        <row r="8991">
          <cell r="E8991" t="str">
            <v>37.3G01.1832</v>
          </cell>
          <cell r="F8991" t="str">
            <v>19. Y HỌC HẠT NHÂN</v>
          </cell>
          <cell r="G8991" t="str">
            <v>19.30</v>
          </cell>
          <cell r="H8991" t="str">
            <v>SPECT đánh giá chức năng tim bằng hồng cầu đánh dấu ⁹⁹ᵐTc; pha nghỉ</v>
          </cell>
          <cell r="I8991" t="str">
            <v>SPECT đánh giá chức năng tim bằng hồng cầu đánh dấu ⁹⁹ᵐTc; pha nghỉ</v>
          </cell>
          <cell r="J8991" t="str">
            <v>SPECT đánh giá chức năng tim bằng hồng cầu đánh dấu ⁹⁹ᵐTc, pha nghỉ</v>
          </cell>
          <cell r="K8991" t="str">
            <v>B</v>
          </cell>
          <cell r="L8991" t="str">
            <v>T1</v>
          </cell>
          <cell r="M8991">
            <v>1848</v>
          </cell>
          <cell r="N8991">
            <v>1848</v>
          </cell>
          <cell r="P8991" t="str">
            <v>SPECT tưới máu cơ tim</v>
          </cell>
          <cell r="Q8991">
            <v>472000</v>
          </cell>
          <cell r="R8991">
            <v>126782.608695652</v>
          </cell>
          <cell r="S8991">
            <v>598000</v>
          </cell>
          <cell r="T8991">
            <v>164817.39130434761</v>
          </cell>
          <cell r="U8991">
            <v>636817.39130434766</v>
          </cell>
          <cell r="V8991">
            <v>636800</v>
          </cell>
          <cell r="W8991">
            <v>25472.695652173908</v>
          </cell>
          <cell r="X8991">
            <v>662290.08695652161</v>
          </cell>
        </row>
        <row r="8992">
          <cell r="E8992" t="str">
            <v>37.3G01.1832</v>
          </cell>
          <cell r="F8992" t="str">
            <v>19. Y HỌC HẠT NHÂN</v>
          </cell>
          <cell r="G8992" t="str">
            <v>19.32</v>
          </cell>
          <cell r="H8992" t="str">
            <v>SPECT nhồi máu cơ tim với ¹¹¹In - kháng thể kháng cơ tim</v>
          </cell>
          <cell r="I8992" t="str">
            <v>SPECT nhồi máu cơ tim với ¹¹¹In - kháng thể kháng cơ tim</v>
          </cell>
          <cell r="J8992" t="str">
            <v>SPECT nhồi máu cơ tim với ¹¹¹In – kháng thể kháng cơ tim</v>
          </cell>
          <cell r="K8992" t="str">
            <v>B</v>
          </cell>
          <cell r="L8992" t="str">
            <v>TDB</v>
          </cell>
          <cell r="M8992">
            <v>1848</v>
          </cell>
          <cell r="N8992">
            <v>1848</v>
          </cell>
          <cell r="P8992" t="str">
            <v>SPECT tưới máu cơ tim</v>
          </cell>
          <cell r="Q8992">
            <v>472000</v>
          </cell>
          <cell r="R8992">
            <v>126782.608695652</v>
          </cell>
          <cell r="S8992">
            <v>598000</v>
          </cell>
          <cell r="T8992">
            <v>164817.39130434761</v>
          </cell>
          <cell r="U8992">
            <v>636817.39130434766</v>
          </cell>
          <cell r="V8992">
            <v>636800</v>
          </cell>
          <cell r="W8992">
            <v>25472.695652173908</v>
          </cell>
          <cell r="X8992">
            <v>662290.08695652161</v>
          </cell>
        </row>
        <row r="8993">
          <cell r="E8993" t="str">
            <v>37.3G01.1832</v>
          </cell>
          <cell r="F8993" t="str">
            <v>19. Y HỌC HẠT NHÂN</v>
          </cell>
          <cell r="G8993" t="str">
            <v>19.33</v>
          </cell>
          <cell r="H8993" t="str">
            <v>SPECT nhồi máu cơ tim với ⁹⁹ᵐTc - Stannous pyrophosphate (PYP)</v>
          </cell>
          <cell r="I8993" t="str">
            <v>SPECT nhồi máu cơ tim với ⁹⁹ᵐTc - Stannous pyrophosphate (PYP)</v>
          </cell>
          <cell r="J8993" t="str">
            <v>SPECT nhồi máu cơ tim với ⁹⁹ᵐTc – Stannous pyrophosphate (PYP)</v>
          </cell>
          <cell r="K8993" t="str">
            <v>B</v>
          </cell>
          <cell r="L8993" t="str">
            <v>TDB</v>
          </cell>
          <cell r="M8993">
            <v>1848</v>
          </cell>
          <cell r="N8993">
            <v>1848</v>
          </cell>
          <cell r="P8993" t="str">
            <v>SPECT tưới máu cơ tim</v>
          </cell>
          <cell r="Q8993">
            <v>472000</v>
          </cell>
          <cell r="R8993">
            <v>126782.608695652</v>
          </cell>
          <cell r="S8993">
            <v>598000</v>
          </cell>
          <cell r="T8993">
            <v>164817.39130434761</v>
          </cell>
          <cell r="U8993">
            <v>636817.39130434766</v>
          </cell>
          <cell r="V8993">
            <v>636800</v>
          </cell>
          <cell r="W8993">
            <v>25472.695652173908</v>
          </cell>
          <cell r="X8993">
            <v>662290.08695652161</v>
          </cell>
        </row>
        <row r="8994">
          <cell r="E8994" t="str">
            <v>37.3G01.1851</v>
          </cell>
          <cell r="F8994" t="str">
            <v>19. Y HỌC HẠT NHÂN</v>
          </cell>
          <cell r="G8994" t="str">
            <v>19.107</v>
          </cell>
          <cell r="H8994" t="str">
            <v>Xạ hình não với ⁹⁹ᵐTc - ECD</v>
          </cell>
          <cell r="I8994" t="str">
            <v>Xạ hình não với ⁹⁹ᵐTc - ECD</v>
          </cell>
          <cell r="J8994" t="str">
            <v>Xạ hình não với ⁹⁹ᵐTc - ECD</v>
          </cell>
          <cell r="K8994" t="str">
            <v>B</v>
          </cell>
          <cell r="L8994" t="str">
            <v>T1</v>
          </cell>
          <cell r="M8994">
            <v>1867</v>
          </cell>
          <cell r="N8994">
            <v>1867</v>
          </cell>
          <cell r="P8994" t="str">
            <v xml:space="preserve">Xạ hình não </v>
          </cell>
          <cell r="Q8994">
            <v>255000</v>
          </cell>
          <cell r="R8994">
            <v>126782.608695652</v>
          </cell>
          <cell r="S8994">
            <v>381000</v>
          </cell>
          <cell r="T8994">
            <v>164817.39130434761</v>
          </cell>
          <cell r="U8994">
            <v>419817.39130434761</v>
          </cell>
          <cell r="V8994">
            <v>419800</v>
          </cell>
          <cell r="W8994">
            <v>16792.695652173905</v>
          </cell>
          <cell r="X8994">
            <v>436610.0869565215</v>
          </cell>
        </row>
        <row r="8995">
          <cell r="E8995" t="str">
            <v>37.3G01.1832</v>
          </cell>
          <cell r="F8995" t="str">
            <v>19. Y HỌC HẠT NHÂN</v>
          </cell>
          <cell r="G8995" t="str">
            <v>19.13</v>
          </cell>
          <cell r="H8995" t="str">
            <v>SPECT tưới máu cơ tim gắng sức với ⁹⁹ᵐTc - Furifosmin</v>
          </cell>
          <cell r="I8995" t="str">
            <v>SPECT tưới máu cơ tim gắng sức với ⁹⁹ᵐTc - Furifosmin</v>
          </cell>
          <cell r="J8995" t="str">
            <v>SPECT tưới máu cơ tim gắng sức với ⁹⁹ᵐTc – Furifosmin</v>
          </cell>
          <cell r="K8995" t="str">
            <v>B</v>
          </cell>
          <cell r="L8995" t="str">
            <v>TDB</v>
          </cell>
          <cell r="M8995">
            <v>1848</v>
          </cell>
          <cell r="N8995">
            <v>1848</v>
          </cell>
          <cell r="P8995" t="str">
            <v>SPECT tưới máu cơ tim</v>
          </cell>
          <cell r="Q8995">
            <v>472000</v>
          </cell>
          <cell r="R8995">
            <v>126782.608695652</v>
          </cell>
          <cell r="S8995">
            <v>598000</v>
          </cell>
          <cell r="T8995">
            <v>164817.39130434761</v>
          </cell>
          <cell r="U8995">
            <v>636817.39130434766</v>
          </cell>
          <cell r="V8995">
            <v>636800</v>
          </cell>
          <cell r="W8995">
            <v>25472.695652173908</v>
          </cell>
          <cell r="X8995">
            <v>662290.08695652161</v>
          </cell>
        </row>
        <row r="8996">
          <cell r="E8996" t="str">
            <v>37.3G01.1851</v>
          </cell>
          <cell r="F8996" t="str">
            <v>03. NHI KHOA</v>
          </cell>
          <cell r="G8996" t="str">
            <v>3.1124</v>
          </cell>
          <cell r="H8996" t="str">
            <v>Xạ hình não với ⁹⁹ᵐTc - HMPAO</v>
          </cell>
          <cell r="I8996" t="str">
            <v>Xạ hình não với ⁹⁹ᵐTc - HMPAO</v>
          </cell>
          <cell r="J8996" t="str">
            <v>Xạ hình não với ⁹⁹ᵐTc – HMPAO</v>
          </cell>
          <cell r="K8996" t="str">
            <v>B</v>
          </cell>
          <cell r="L8996" t="str">
            <v>T1</v>
          </cell>
          <cell r="M8996">
            <v>1867</v>
          </cell>
          <cell r="N8996">
            <v>1867</v>
          </cell>
          <cell r="P8996" t="str">
            <v xml:space="preserve">Xạ hình não </v>
          </cell>
          <cell r="Q8996">
            <v>255000</v>
          </cell>
          <cell r="R8996">
            <v>126782.608695652</v>
          </cell>
          <cell r="S8996">
            <v>381000</v>
          </cell>
          <cell r="T8996">
            <v>164817.39130434761</v>
          </cell>
          <cell r="U8996">
            <v>419817.39130434761</v>
          </cell>
          <cell r="V8996">
            <v>419800</v>
          </cell>
          <cell r="W8996">
            <v>16792.695652173905</v>
          </cell>
          <cell r="X8996">
            <v>436610.0869565215</v>
          </cell>
        </row>
        <row r="8997">
          <cell r="E8997" t="str">
            <v>37.3G01.1832</v>
          </cell>
          <cell r="F8997" t="str">
            <v>19. Y HỌC HẠT NHÂN</v>
          </cell>
          <cell r="G8997" t="str">
            <v>19.10</v>
          </cell>
          <cell r="H8997" t="str">
            <v>SPECT tưới máu cơ tim gắng sức với ⁹⁹ᵐTc - Sestamibi</v>
          </cell>
          <cell r="I8997" t="str">
            <v>SPECT tưới máu cơ tim gắng sức với ⁹⁹ᵐTc - Sestamibi</v>
          </cell>
          <cell r="J8997" t="str">
            <v>SPECT tưới máu cơ tim gắng sức với ⁹⁹ᵐTc – Sestamibi</v>
          </cell>
          <cell r="K8997" t="str">
            <v>B</v>
          </cell>
          <cell r="L8997" t="str">
            <v>TDB</v>
          </cell>
          <cell r="M8997">
            <v>1848</v>
          </cell>
          <cell r="N8997">
            <v>1848</v>
          </cell>
          <cell r="P8997" t="str">
            <v>SPECT tưới máu cơ tim</v>
          </cell>
          <cell r="Q8997">
            <v>472000</v>
          </cell>
          <cell r="R8997">
            <v>126782.608695652</v>
          </cell>
          <cell r="S8997">
            <v>598000</v>
          </cell>
          <cell r="T8997">
            <v>164817.39130434761</v>
          </cell>
          <cell r="U8997">
            <v>636817.39130434766</v>
          </cell>
          <cell r="V8997">
            <v>636800</v>
          </cell>
          <cell r="W8997">
            <v>25472.695652173908</v>
          </cell>
          <cell r="X8997">
            <v>662290.08695652161</v>
          </cell>
        </row>
        <row r="8998">
          <cell r="E8998" t="str">
            <v>37.3G01.1832</v>
          </cell>
          <cell r="F8998" t="str">
            <v>19. Y HỌC HẠT NHÂN</v>
          </cell>
          <cell r="G8998" t="str">
            <v>19.11</v>
          </cell>
          <cell r="H8998" t="str">
            <v>SPECT tưới máu cơ tim gắng sức với ⁹⁹ᵐTc - Teboroxime (Cardiotec)</v>
          </cell>
          <cell r="I8998" t="str">
            <v>SPECT tưới máu cơ tim gắng sức với ⁹⁹ᵐTc - Teboroxime (Cardiotec)</v>
          </cell>
          <cell r="J8998" t="str">
            <v>SPECT tưới máu cơ tim gắng sức với ⁹⁹ᵐTc – Teboroxime (Cardiotec)</v>
          </cell>
          <cell r="K8998" t="str">
            <v>B</v>
          </cell>
          <cell r="L8998" t="str">
            <v>TDB</v>
          </cell>
          <cell r="M8998">
            <v>1848</v>
          </cell>
          <cell r="N8998">
            <v>1848</v>
          </cell>
          <cell r="P8998" t="str">
            <v>SPECT tưới máu cơ tim</v>
          </cell>
          <cell r="Q8998">
            <v>472000</v>
          </cell>
          <cell r="R8998">
            <v>126782.608695652</v>
          </cell>
          <cell r="S8998">
            <v>598000</v>
          </cell>
          <cell r="T8998">
            <v>164817.39130434761</v>
          </cell>
          <cell r="U8998">
            <v>636817.39130434766</v>
          </cell>
          <cell r="V8998">
            <v>636800</v>
          </cell>
          <cell r="W8998">
            <v>25472.695652173908</v>
          </cell>
          <cell r="X8998">
            <v>662290.08695652161</v>
          </cell>
        </row>
        <row r="8999">
          <cell r="E8999" t="str">
            <v>37.3G01.1832</v>
          </cell>
          <cell r="F8999" t="str">
            <v>19. Y HỌC HẠT NHÂN</v>
          </cell>
          <cell r="G8999" t="str">
            <v>19.9</v>
          </cell>
          <cell r="H8999" t="str">
            <v>SPECT tưới máu cơ tim gắng sức với ⁹⁹ᵐTc -Tetrofosmin</v>
          </cell>
          <cell r="I8999" t="str">
            <v>SPECT tưới máu cơ tim gắng sức với ⁹⁹ᵐTc -Tetrofosmin</v>
          </cell>
          <cell r="J8999" t="str">
            <v>SPECT tưới máu cơ tim gắng sức với ⁹⁹ᵐTc –Tetrofosmin</v>
          </cell>
          <cell r="K8999" t="str">
            <v>B</v>
          </cell>
          <cell r="L8999" t="str">
            <v>TDB</v>
          </cell>
          <cell r="M8999">
            <v>1848</v>
          </cell>
          <cell r="N8999">
            <v>1848</v>
          </cell>
          <cell r="P8999" t="str">
            <v>SPECT tưới máu cơ tim</v>
          </cell>
          <cell r="Q8999">
            <v>472000</v>
          </cell>
          <cell r="R8999">
            <v>126782.608695652</v>
          </cell>
          <cell r="S8999">
            <v>598000</v>
          </cell>
          <cell r="T8999">
            <v>164817.39130434761</v>
          </cell>
          <cell r="U8999">
            <v>636817.39130434766</v>
          </cell>
          <cell r="V8999">
            <v>636800</v>
          </cell>
          <cell r="W8999">
            <v>25472.695652173908</v>
          </cell>
          <cell r="X8999">
            <v>662290.08695652161</v>
          </cell>
        </row>
        <row r="9000">
          <cell r="E9000" t="str">
            <v>37.3G01.1832</v>
          </cell>
          <cell r="F9000" t="str">
            <v>19. Y HỌC HẠT NHÂN</v>
          </cell>
          <cell r="G9000" t="str">
            <v>19.12</v>
          </cell>
          <cell r="H9000" t="str">
            <v>SPECT tưới máu cơ tim gắng sức với ⁹⁹ᵐTcN-NOEt</v>
          </cell>
          <cell r="I9000" t="str">
            <v>SPECT tưới máu cơ tim gắng sức với ⁹⁹ᵐTcN-NOEt</v>
          </cell>
          <cell r="J9000" t="str">
            <v>SPECT tưới máu cơ tim gắng sức với ⁹⁹ᵐTcN-NOEt</v>
          </cell>
          <cell r="K9000" t="str">
            <v>B</v>
          </cell>
          <cell r="L9000" t="str">
            <v>TDB</v>
          </cell>
          <cell r="M9000">
            <v>1848</v>
          </cell>
          <cell r="N9000">
            <v>1848</v>
          </cell>
          <cell r="P9000" t="str">
            <v>SPECT tưới máu cơ tim</v>
          </cell>
          <cell r="Q9000">
            <v>472000</v>
          </cell>
          <cell r="R9000">
            <v>126782.608695652</v>
          </cell>
          <cell r="S9000">
            <v>598000</v>
          </cell>
          <cell r="T9000">
            <v>164817.39130434761</v>
          </cell>
          <cell r="U9000">
            <v>636817.39130434766</v>
          </cell>
          <cell r="V9000">
            <v>636800</v>
          </cell>
          <cell r="W9000">
            <v>25472.695652173908</v>
          </cell>
          <cell r="X9000">
            <v>662290.08695652161</v>
          </cell>
        </row>
        <row r="9001">
          <cell r="E9001" t="str">
            <v>37.3G01.1832</v>
          </cell>
          <cell r="F9001" t="str">
            <v>19. Y HỌC HẠT NHÂN</v>
          </cell>
          <cell r="G9001" t="str">
            <v>19.15</v>
          </cell>
          <cell r="H9001" t="str">
            <v>SPECT tưới máu cơ tim gắng sức với ¹²³I-BMIPP</v>
          </cell>
          <cell r="I9001" t="str">
            <v>SPECT tưới máu cơ tim gắng sức với ¹²³I-BMIPP</v>
          </cell>
          <cell r="J9001" t="str">
            <v>SPECT tưới máu cơ tim gắng sức với I¹²³-BMIPP</v>
          </cell>
          <cell r="K9001" t="str">
            <v>B</v>
          </cell>
          <cell r="L9001" t="str">
            <v>TDB</v>
          </cell>
          <cell r="M9001">
            <v>1848</v>
          </cell>
          <cell r="N9001">
            <v>1848</v>
          </cell>
          <cell r="P9001" t="str">
            <v>SPECT tưới máu cơ tim</v>
          </cell>
          <cell r="Q9001">
            <v>472000</v>
          </cell>
          <cell r="R9001">
            <v>126782.608695652</v>
          </cell>
          <cell r="S9001">
            <v>598000</v>
          </cell>
          <cell r="T9001">
            <v>164817.39130434761</v>
          </cell>
          <cell r="U9001">
            <v>636817.39130434766</v>
          </cell>
          <cell r="V9001">
            <v>636800</v>
          </cell>
          <cell r="W9001">
            <v>25472.695652173908</v>
          </cell>
          <cell r="X9001">
            <v>662290.08695652161</v>
          </cell>
        </row>
        <row r="9002">
          <cell r="E9002" t="str">
            <v>37.3G01.1832</v>
          </cell>
          <cell r="F9002" t="str">
            <v>19. Y HỌC HẠT NHÂN</v>
          </cell>
          <cell r="G9002" t="str">
            <v>19.14</v>
          </cell>
          <cell r="H9002" t="str">
            <v>SPECT tưới máu cơ tim gắng sức với ¹²³I-IPPA</v>
          </cell>
          <cell r="I9002" t="str">
            <v>SPECT tưới máu cơ tim gắng sức với ¹²³I-IPPA</v>
          </cell>
          <cell r="J9002" t="str">
            <v>SPECT tưới máu cơ tim gắng sức với I¹²³-IPPA</v>
          </cell>
          <cell r="K9002" t="str">
            <v>B</v>
          </cell>
          <cell r="L9002" t="str">
            <v>TDB</v>
          </cell>
          <cell r="M9002">
            <v>1848</v>
          </cell>
          <cell r="N9002">
            <v>1848</v>
          </cell>
          <cell r="P9002" t="str">
            <v>SPECT tưới máu cơ tim</v>
          </cell>
          <cell r="Q9002">
            <v>472000</v>
          </cell>
          <cell r="R9002">
            <v>126782.608695652</v>
          </cell>
          <cell r="S9002">
            <v>598000</v>
          </cell>
          <cell r="T9002">
            <v>164817.39130434761</v>
          </cell>
          <cell r="U9002">
            <v>636817.39130434766</v>
          </cell>
          <cell r="V9002">
            <v>636800</v>
          </cell>
          <cell r="W9002">
            <v>25472.695652173908</v>
          </cell>
          <cell r="X9002">
            <v>662290.08695652161</v>
          </cell>
        </row>
        <row r="9003">
          <cell r="E9003" t="str">
            <v>37.3G01.1851</v>
          </cell>
          <cell r="F9003" t="str">
            <v>19. Y HỌC HẠT NHÂN</v>
          </cell>
          <cell r="G9003" t="str">
            <v>19.109</v>
          </cell>
          <cell r="H9003" t="str">
            <v>Xạ hình não với ⁹⁹ᵐTc - HMPAO</v>
          </cell>
          <cell r="I9003" t="str">
            <v>Xạ hình não với ⁹⁹ᵐTc - HMPAO</v>
          </cell>
          <cell r="J9003" t="str">
            <v>Xạ hình não với ⁹⁹ᵐTc – HMPAO</v>
          </cell>
          <cell r="K9003" t="str">
            <v>B</v>
          </cell>
          <cell r="L9003" t="str">
            <v>T1</v>
          </cell>
          <cell r="M9003">
            <v>1867</v>
          </cell>
          <cell r="N9003">
            <v>1867</v>
          </cell>
          <cell r="P9003" t="str">
            <v xml:space="preserve">Xạ hình não </v>
          </cell>
          <cell r="Q9003">
            <v>255000</v>
          </cell>
          <cell r="R9003">
            <v>126782.608695652</v>
          </cell>
          <cell r="S9003">
            <v>381000</v>
          </cell>
          <cell r="T9003">
            <v>164817.39130434761</v>
          </cell>
          <cell r="U9003">
            <v>419817.39130434761</v>
          </cell>
          <cell r="V9003">
            <v>419800</v>
          </cell>
          <cell r="W9003">
            <v>16792.695652173905</v>
          </cell>
          <cell r="X9003">
            <v>436610.0869565215</v>
          </cell>
        </row>
        <row r="9004">
          <cell r="E9004" t="str">
            <v>37.3G01.1832</v>
          </cell>
          <cell r="F9004" t="str">
            <v>19. Y HỌC HẠT NHÂN</v>
          </cell>
          <cell r="G9004" t="str">
            <v>19.21</v>
          </cell>
          <cell r="H9004" t="str">
            <v>SPECT tưới máu cơ tim không gắng sức với ⁹⁹ᵐTc - Furifosmin</v>
          </cell>
          <cell r="I9004" t="str">
            <v>SPECT tưới máu cơ tim không gắng sức với ⁹⁹ᵐTc - Furifosmin</v>
          </cell>
          <cell r="J9004" t="str">
            <v>SPECT tưới máu cơ tim không gắng sức với ⁹⁹ᵐTc – Furifosmin</v>
          </cell>
          <cell r="K9004" t="str">
            <v>B</v>
          </cell>
          <cell r="L9004" t="str">
            <v>T1</v>
          </cell>
          <cell r="M9004">
            <v>1848</v>
          </cell>
          <cell r="N9004">
            <v>1848</v>
          </cell>
          <cell r="P9004" t="str">
            <v>SPECT tưới máu cơ tim</v>
          </cell>
          <cell r="Q9004">
            <v>472000</v>
          </cell>
          <cell r="R9004">
            <v>126782.608695652</v>
          </cell>
          <cell r="S9004">
            <v>598000</v>
          </cell>
          <cell r="T9004">
            <v>164817.39130434761</v>
          </cell>
          <cell r="U9004">
            <v>636817.39130434766</v>
          </cell>
          <cell r="V9004">
            <v>636800</v>
          </cell>
          <cell r="W9004">
            <v>25472.695652173908</v>
          </cell>
          <cell r="X9004">
            <v>662290.08695652161</v>
          </cell>
        </row>
        <row r="9005">
          <cell r="E9005" t="str">
            <v>37.3G01.1851</v>
          </cell>
          <cell r="F9005" t="str">
            <v>03. NHI KHOA</v>
          </cell>
          <cell r="G9005" t="str">
            <v>3.1121</v>
          </cell>
          <cell r="H9005" t="str">
            <v>Xạ hình não với ⁹⁹ᵐTc Pertechnetate</v>
          </cell>
          <cell r="I9005" t="str">
            <v>Xạ hình não với ⁹⁹ᵐTc Pertechnetate</v>
          </cell>
          <cell r="J9005" t="str">
            <v>Xạ hình não với ⁹⁹ᵐTc Pertechnetate</v>
          </cell>
          <cell r="K9005" t="str">
            <v>B</v>
          </cell>
          <cell r="L9005" t="str">
            <v>T1</v>
          </cell>
          <cell r="M9005">
            <v>1867</v>
          </cell>
          <cell r="N9005">
            <v>1867</v>
          </cell>
          <cell r="P9005" t="str">
            <v xml:space="preserve">Xạ hình não </v>
          </cell>
          <cell r="Q9005">
            <v>255000</v>
          </cell>
          <cell r="R9005">
            <v>126782.608695652</v>
          </cell>
          <cell r="S9005">
            <v>381000</v>
          </cell>
          <cell r="T9005">
            <v>164817.39130434761</v>
          </cell>
          <cell r="U9005">
            <v>419817.39130434761</v>
          </cell>
          <cell r="V9005">
            <v>419800</v>
          </cell>
          <cell r="W9005">
            <v>16792.695652173905</v>
          </cell>
          <cell r="X9005">
            <v>436610.0869565215</v>
          </cell>
        </row>
        <row r="9006">
          <cell r="E9006" t="str">
            <v>37.3G01.1832</v>
          </cell>
          <cell r="F9006" t="str">
            <v>19. Y HỌC HẠT NHÂN</v>
          </cell>
          <cell r="G9006" t="str">
            <v>19.18</v>
          </cell>
          <cell r="H9006" t="str">
            <v>SPECT tưới máu cơ tim không gắng sức với ⁹⁹ᵐTc - Sestamibi</v>
          </cell>
          <cell r="I9006" t="str">
            <v>SPECT tưới máu cơ tim không gắng sức với ⁹⁹ᵐTc - Sestamibi</v>
          </cell>
          <cell r="J9006" t="str">
            <v>SPECT tưới máu cơ tim không gắng sức với ⁹⁹ᵐTc – Sestamibi</v>
          </cell>
          <cell r="K9006" t="str">
            <v>B</v>
          </cell>
          <cell r="L9006" t="str">
            <v>T1</v>
          </cell>
          <cell r="M9006">
            <v>1848</v>
          </cell>
          <cell r="N9006">
            <v>1848</v>
          </cell>
          <cell r="P9006" t="str">
            <v>SPECT tưới máu cơ tim</v>
          </cell>
          <cell r="Q9006">
            <v>472000</v>
          </cell>
          <cell r="R9006">
            <v>126782.608695652</v>
          </cell>
          <cell r="S9006">
            <v>598000</v>
          </cell>
          <cell r="T9006">
            <v>164817.39130434761</v>
          </cell>
          <cell r="U9006">
            <v>636817.39130434766</v>
          </cell>
          <cell r="V9006">
            <v>636800</v>
          </cell>
          <cell r="W9006">
            <v>25472.695652173908</v>
          </cell>
          <cell r="X9006">
            <v>662290.08695652161</v>
          </cell>
        </row>
        <row r="9007">
          <cell r="E9007" t="str">
            <v>37.3G01.1832</v>
          </cell>
          <cell r="F9007" t="str">
            <v>19. Y HỌC HẠT NHÂN</v>
          </cell>
          <cell r="G9007" t="str">
            <v>19.19</v>
          </cell>
          <cell r="H9007" t="str">
            <v>SPECT tưới máu cơ tim không gắng sức với ⁹⁹ᵐTc - Teboroxime (Cardiotec)</v>
          </cell>
          <cell r="I9007" t="str">
            <v>SPECT tưới máu cơ tim không gắng sức với ⁹⁹ᵐTc - Teboroxime (Cardiotec)</v>
          </cell>
          <cell r="J9007" t="str">
            <v>SPECT tưới máu cơ tim không gắng sức với ⁹⁹ᵐTc – Teboroxime (Cardiotec)</v>
          </cell>
          <cell r="K9007" t="str">
            <v>B</v>
          </cell>
          <cell r="L9007" t="str">
            <v>T1</v>
          </cell>
          <cell r="M9007">
            <v>1848</v>
          </cell>
          <cell r="N9007">
            <v>1848</v>
          </cell>
          <cell r="P9007" t="str">
            <v>SPECT tưới máu cơ tim</v>
          </cell>
          <cell r="Q9007">
            <v>472000</v>
          </cell>
          <cell r="R9007">
            <v>126782.608695652</v>
          </cell>
          <cell r="S9007">
            <v>598000</v>
          </cell>
          <cell r="T9007">
            <v>164817.39130434761</v>
          </cell>
          <cell r="U9007">
            <v>636817.39130434766</v>
          </cell>
          <cell r="V9007">
            <v>636800</v>
          </cell>
          <cell r="W9007">
            <v>25472.695652173908</v>
          </cell>
          <cell r="X9007">
            <v>662290.08695652161</v>
          </cell>
        </row>
        <row r="9008">
          <cell r="E9008" t="str">
            <v>37.3G01.1832</v>
          </cell>
          <cell r="F9008" t="str">
            <v>19. Y HỌC HẠT NHÂN</v>
          </cell>
          <cell r="G9008" t="str">
            <v>19.17</v>
          </cell>
          <cell r="H9008" t="str">
            <v>SPECT tưới máu cơ tim không gắng sức với ⁹⁹ᵐTc -Tetrofosmin</v>
          </cell>
          <cell r="I9008" t="str">
            <v>SPECT tưới máu cơ tim không gắng sức với ⁹⁹ᵐTc -Tetrofosmin</v>
          </cell>
          <cell r="J9008" t="str">
            <v>SPECT tưới máu cơ tim không gắng sức với ⁹⁹ᵐTc –Tetrofosmin</v>
          </cell>
          <cell r="K9008" t="str">
            <v>B</v>
          </cell>
          <cell r="L9008" t="str">
            <v>T1</v>
          </cell>
          <cell r="M9008">
            <v>1848</v>
          </cell>
          <cell r="N9008">
            <v>1848</v>
          </cell>
          <cell r="P9008" t="str">
            <v>SPECT tưới máu cơ tim</v>
          </cell>
          <cell r="Q9008">
            <v>472000</v>
          </cell>
          <cell r="R9008">
            <v>126782.608695652</v>
          </cell>
          <cell r="S9008">
            <v>598000</v>
          </cell>
          <cell r="T9008">
            <v>164817.39130434761</v>
          </cell>
          <cell r="U9008">
            <v>636817.39130434766</v>
          </cell>
          <cell r="V9008">
            <v>636800</v>
          </cell>
          <cell r="W9008">
            <v>25472.695652173908</v>
          </cell>
          <cell r="X9008">
            <v>662290.08695652161</v>
          </cell>
        </row>
        <row r="9009">
          <cell r="E9009" t="str">
            <v>37.3G01.1832</v>
          </cell>
          <cell r="F9009" t="str">
            <v>19. Y HỌC HẠT NHÂN</v>
          </cell>
          <cell r="G9009" t="str">
            <v>19.20</v>
          </cell>
          <cell r="H9009" t="str">
            <v>SPECT tưới máu cơ tim không gắng sức với ⁹⁹ᵐTcN-NOEt</v>
          </cell>
          <cell r="I9009" t="str">
            <v>SPECT tưới máu cơ tim không gắng sức với ⁹⁹ᵐTcN-NOEt</v>
          </cell>
          <cell r="J9009" t="str">
            <v>SPECT tưới máu cơ tim không gắng sức với ⁹⁹ᵐTcN-NOEt</v>
          </cell>
          <cell r="K9009" t="str">
            <v>B</v>
          </cell>
          <cell r="L9009" t="str">
            <v>T1</v>
          </cell>
          <cell r="M9009">
            <v>1848</v>
          </cell>
          <cell r="N9009">
            <v>1848</v>
          </cell>
          <cell r="P9009" t="str">
            <v>SPECT tưới máu cơ tim</v>
          </cell>
          <cell r="Q9009">
            <v>472000</v>
          </cell>
          <cell r="R9009">
            <v>126782.608695652</v>
          </cell>
          <cell r="S9009">
            <v>598000</v>
          </cell>
          <cell r="T9009">
            <v>164817.39130434761</v>
          </cell>
          <cell r="U9009">
            <v>636817.39130434766</v>
          </cell>
          <cell r="V9009">
            <v>636800</v>
          </cell>
          <cell r="W9009">
            <v>25472.695652173908</v>
          </cell>
          <cell r="X9009">
            <v>662290.08695652161</v>
          </cell>
        </row>
        <row r="9010">
          <cell r="E9010" t="str">
            <v>37.3G01.1832</v>
          </cell>
          <cell r="F9010" t="str">
            <v>19. Y HỌC HẠT NHÂN</v>
          </cell>
          <cell r="G9010" t="str">
            <v>19.23</v>
          </cell>
          <cell r="H9010" t="str">
            <v>SPECT tưới máu cơ tim không gắng sức với ¹²³I-BMIPP</v>
          </cell>
          <cell r="I9010" t="str">
            <v>SPECT tưới máu cơ tim không gắng sức với ¹²³I-BMIPP</v>
          </cell>
          <cell r="J9010" t="str">
            <v>SPECT tưới máu cơ tim không gắng sức với I¹²³-BMIPP</v>
          </cell>
          <cell r="K9010" t="str">
            <v>B</v>
          </cell>
          <cell r="L9010" t="str">
            <v>T1</v>
          </cell>
          <cell r="M9010">
            <v>1848</v>
          </cell>
          <cell r="N9010">
            <v>1848</v>
          </cell>
          <cell r="P9010" t="str">
            <v>SPECT tưới máu cơ tim</v>
          </cell>
          <cell r="Q9010">
            <v>472000</v>
          </cell>
          <cell r="R9010">
            <v>126782.608695652</v>
          </cell>
          <cell r="S9010">
            <v>598000</v>
          </cell>
          <cell r="T9010">
            <v>164817.39130434761</v>
          </cell>
          <cell r="U9010">
            <v>636817.39130434766</v>
          </cell>
          <cell r="V9010">
            <v>636800</v>
          </cell>
          <cell r="W9010">
            <v>25472.695652173908</v>
          </cell>
          <cell r="X9010">
            <v>662290.08695652161</v>
          </cell>
        </row>
        <row r="9011">
          <cell r="E9011" t="str">
            <v>37.3G01.1832</v>
          </cell>
          <cell r="F9011" t="str">
            <v>19. Y HỌC HẠT NHÂN</v>
          </cell>
          <cell r="G9011" t="str">
            <v>19.22</v>
          </cell>
          <cell r="H9011" t="str">
            <v>SPECT tưới máu cơ tim không gắng sức với ¹²³I-IPPA</v>
          </cell>
          <cell r="I9011" t="str">
            <v>SPECT tưới máu cơ tim không gắng sức với ¹²³I-IPPA</v>
          </cell>
          <cell r="J9011" t="str">
            <v>SPECT tưới máu cơ tim không gắng sức với I¹²³-IPPA</v>
          </cell>
          <cell r="K9011" t="str">
            <v>B</v>
          </cell>
          <cell r="L9011" t="str">
            <v>T1</v>
          </cell>
          <cell r="M9011">
            <v>1848</v>
          </cell>
          <cell r="N9011">
            <v>1848</v>
          </cell>
          <cell r="P9011" t="str">
            <v>SPECT tưới máu cơ tim</v>
          </cell>
          <cell r="Q9011">
            <v>472000</v>
          </cell>
          <cell r="R9011">
            <v>126782.608695652</v>
          </cell>
          <cell r="S9011">
            <v>598000</v>
          </cell>
          <cell r="T9011">
            <v>164817.39130434761</v>
          </cell>
          <cell r="U9011">
            <v>636817.39130434766</v>
          </cell>
          <cell r="V9011">
            <v>636800</v>
          </cell>
          <cell r="W9011">
            <v>25472.695652173908</v>
          </cell>
          <cell r="X9011">
            <v>662290.08695652161</v>
          </cell>
        </row>
        <row r="9012">
          <cell r="E9012" t="str">
            <v>37.3G01.1832</v>
          </cell>
          <cell r="F9012" t="str">
            <v>19. Y HỌC HẠT NHÂN</v>
          </cell>
          <cell r="G9012" t="str">
            <v>19.37</v>
          </cell>
          <cell r="H9012" t="str">
            <v>SPECT tuyến thượng thận với ¹²³I-MIBG</v>
          </cell>
          <cell r="I9012" t="str">
            <v>SPECT tuyến thượng thận với ¹²³I-MIBG</v>
          </cell>
          <cell r="J9012" t="str">
            <v>SPECT tuyến thượng thận với I¹²³-MIBG</v>
          </cell>
          <cell r="K9012" t="str">
            <v>B</v>
          </cell>
          <cell r="L9012" t="str">
            <v>T1</v>
          </cell>
          <cell r="M9012">
            <v>1848</v>
          </cell>
          <cell r="N9012">
            <v>1848</v>
          </cell>
          <cell r="P9012" t="str">
            <v>SPECT tưới máu cơ tim</v>
          </cell>
          <cell r="Q9012">
            <v>472000</v>
          </cell>
          <cell r="R9012">
            <v>126782.608695652</v>
          </cell>
          <cell r="S9012">
            <v>598000</v>
          </cell>
          <cell r="T9012">
            <v>164817.39130434761</v>
          </cell>
          <cell r="U9012">
            <v>636817.39130434766</v>
          </cell>
          <cell r="V9012">
            <v>636800</v>
          </cell>
          <cell r="W9012">
            <v>25472.695652173908</v>
          </cell>
          <cell r="X9012">
            <v>662290.08695652161</v>
          </cell>
        </row>
        <row r="9013">
          <cell r="E9013" t="str">
            <v>37.3G01.1832</v>
          </cell>
          <cell r="F9013" t="str">
            <v>19. Y HỌC HẠT NHÂN</v>
          </cell>
          <cell r="G9013" t="str">
            <v>19.38</v>
          </cell>
          <cell r="H9013" t="str">
            <v>SPECT tuyến thượng thận với ¹³¹I- Cholesterol</v>
          </cell>
          <cell r="I9013" t="str">
            <v>SPECT tuyến thượng thận với ¹³¹I- Cholesterol</v>
          </cell>
          <cell r="J9013" t="str">
            <v>SPECT tuyến thượng thận với I¹³¹ - Cholesterol</v>
          </cell>
          <cell r="K9013" t="str">
            <v>B</v>
          </cell>
          <cell r="L9013" t="str">
            <v>T1</v>
          </cell>
          <cell r="M9013">
            <v>1848</v>
          </cell>
          <cell r="N9013">
            <v>1848</v>
          </cell>
          <cell r="P9013" t="str">
            <v>SPECT tưới máu cơ tim</v>
          </cell>
          <cell r="Q9013">
            <v>472000</v>
          </cell>
          <cell r="R9013">
            <v>126782.608695652</v>
          </cell>
          <cell r="S9013">
            <v>598000</v>
          </cell>
          <cell r="T9013">
            <v>164817.39130434761</v>
          </cell>
          <cell r="U9013">
            <v>636817.39130434766</v>
          </cell>
          <cell r="V9013">
            <v>636800</v>
          </cell>
          <cell r="W9013">
            <v>25472.695652173908</v>
          </cell>
          <cell r="X9013">
            <v>662290.08695652161</v>
          </cell>
        </row>
        <row r="9014">
          <cell r="E9014" t="str">
            <v>37.3G01.1832</v>
          </cell>
          <cell r="F9014" t="str">
            <v>19. Y HỌC HẠT NHÂN</v>
          </cell>
          <cell r="G9014" t="str">
            <v>19.36</v>
          </cell>
          <cell r="H9014" t="str">
            <v>SPECT tuyến thượng thận với ¹³¹I-MIBG</v>
          </cell>
          <cell r="I9014" t="str">
            <v>SPECT tuyến thượng thận với ¹³¹I-MIBG</v>
          </cell>
          <cell r="J9014" t="str">
            <v>SPECT tuyến thượng thận với I¹³¹-MIBG</v>
          </cell>
          <cell r="K9014" t="str">
            <v>B</v>
          </cell>
          <cell r="L9014" t="str">
            <v>T1</v>
          </cell>
          <cell r="M9014">
            <v>1848</v>
          </cell>
          <cell r="N9014">
            <v>1848</v>
          </cell>
          <cell r="P9014" t="str">
            <v>SPECT tưới máu cơ tim</v>
          </cell>
          <cell r="Q9014">
            <v>472000</v>
          </cell>
          <cell r="R9014">
            <v>126782.608695652</v>
          </cell>
          <cell r="S9014">
            <v>598000</v>
          </cell>
          <cell r="T9014">
            <v>164817.39130434761</v>
          </cell>
          <cell r="U9014">
            <v>636817.39130434766</v>
          </cell>
          <cell r="V9014">
            <v>636800</v>
          </cell>
          <cell r="W9014">
            <v>25472.695652173908</v>
          </cell>
          <cell r="X9014">
            <v>662290.08695652161</v>
          </cell>
        </row>
        <row r="9015">
          <cell r="E9015" t="str">
            <v>37.3G01.1832</v>
          </cell>
          <cell r="F9015" t="str">
            <v>19. Y HỌC HẠT NHÂN</v>
          </cell>
          <cell r="G9015" t="str">
            <v>19.42</v>
          </cell>
          <cell r="H9015" t="str">
            <v>SPECT xương, khớp</v>
          </cell>
          <cell r="I9015" t="str">
            <v>SPECT xương, khớp</v>
          </cell>
          <cell r="J9015" t="str">
            <v>SPECT xương, khớp</v>
          </cell>
          <cell r="K9015" t="str">
            <v>B</v>
          </cell>
          <cell r="L9015" t="str">
            <v>T1</v>
          </cell>
          <cell r="M9015">
            <v>1848</v>
          </cell>
          <cell r="N9015">
            <v>1848</v>
          </cell>
          <cell r="P9015" t="str">
            <v>SPECT tưới máu cơ tim</v>
          </cell>
          <cell r="Q9015">
            <v>472000</v>
          </cell>
          <cell r="R9015">
            <v>126782.608695652</v>
          </cell>
          <cell r="S9015">
            <v>598000</v>
          </cell>
          <cell r="T9015">
            <v>164817.39130434761</v>
          </cell>
          <cell r="U9015">
            <v>636817.39130434766</v>
          </cell>
          <cell r="V9015">
            <v>636800</v>
          </cell>
          <cell r="W9015">
            <v>25472.695652173908</v>
          </cell>
          <cell r="X9015">
            <v>662290.08695652161</v>
          </cell>
        </row>
        <row r="9016">
          <cell r="E9016" t="str">
            <v>37.3G01.1851</v>
          </cell>
          <cell r="F9016" t="str">
            <v>19. Y HỌC HẠT NHÂN</v>
          </cell>
          <cell r="G9016" t="str">
            <v>19.106</v>
          </cell>
          <cell r="H9016" t="str">
            <v>Xạ hình não với ⁹⁹ᵐTc Pertechnetate</v>
          </cell>
          <cell r="I9016" t="str">
            <v>Xạ hình não với ⁹⁹ᵐTc Pertechnetate</v>
          </cell>
          <cell r="J9016" t="str">
            <v>Xạ hình não với ⁹⁹ᵐTc Pertechnetate</v>
          </cell>
          <cell r="K9016" t="str">
            <v>B</v>
          </cell>
          <cell r="L9016" t="str">
            <v>T1</v>
          </cell>
          <cell r="M9016">
            <v>1867</v>
          </cell>
          <cell r="N9016">
            <v>1867</v>
          </cell>
          <cell r="P9016" t="str">
            <v xml:space="preserve">Xạ hình não </v>
          </cell>
          <cell r="Q9016">
            <v>255000</v>
          </cell>
          <cell r="R9016">
            <v>126782.608695652</v>
          </cell>
          <cell r="S9016">
            <v>381000</v>
          </cell>
          <cell r="T9016">
            <v>164817.39130434761</v>
          </cell>
          <cell r="U9016">
            <v>419817.39130434761</v>
          </cell>
          <cell r="V9016">
            <v>419800</v>
          </cell>
          <cell r="W9016">
            <v>16792.695652173905</v>
          </cell>
          <cell r="X9016">
            <v>436610.0869565215</v>
          </cell>
        </row>
        <row r="9017">
          <cell r="E9017" t="str">
            <v>37.3G01.1852</v>
          </cell>
          <cell r="F9017" t="str">
            <v>03. NHI KHOA</v>
          </cell>
          <cell r="G9017" t="str">
            <v>3.1120</v>
          </cell>
          <cell r="H9017" t="str">
            <v>Xạ hình phóng xạ miễn dịch</v>
          </cell>
          <cell r="I9017" t="str">
            <v>Xạ hình phóng xạ miễn dịch</v>
          </cell>
          <cell r="J9017" t="str">
            <v>Xạ hình phóng xạ miễn dịch</v>
          </cell>
          <cell r="K9017" t="str">
            <v>B</v>
          </cell>
          <cell r="L9017" t="str">
            <v>T1</v>
          </cell>
          <cell r="M9017">
            <v>1868</v>
          </cell>
          <cell r="N9017">
            <v>1868</v>
          </cell>
          <cell r="P9017" t="str">
            <v>Xạ hình phóng xạ miễn dịch (2 thời điểm)</v>
          </cell>
          <cell r="Q9017">
            <v>480000</v>
          </cell>
          <cell r="R9017">
            <v>126782.608695652</v>
          </cell>
          <cell r="S9017">
            <v>606000</v>
          </cell>
          <cell r="T9017">
            <v>164817.39130434761</v>
          </cell>
          <cell r="U9017">
            <v>644817.39130434766</v>
          </cell>
          <cell r="V9017">
            <v>644800</v>
          </cell>
          <cell r="W9017">
            <v>25792.695652173908</v>
          </cell>
          <cell r="X9017">
            <v>670610.08695652161</v>
          </cell>
        </row>
        <row r="9018">
          <cell r="E9018" t="str">
            <v>37.3G01.1852</v>
          </cell>
          <cell r="F9018" t="str">
            <v>19. Y HỌC HẠT NHÂN</v>
          </cell>
          <cell r="G9018" t="str">
            <v>19.105</v>
          </cell>
          <cell r="H9018" t="str">
            <v>Xạ hình phóng xạ miễn dịch</v>
          </cell>
          <cell r="I9018" t="str">
            <v>Xạ hình phóng xạ miễn dịch</v>
          </cell>
          <cell r="J9018" t="str">
            <v>Xạ hình phóng xạ miễn dịch</v>
          </cell>
          <cell r="K9018" t="str">
            <v>B</v>
          </cell>
          <cell r="L9018" t="str">
            <v>T1</v>
          </cell>
          <cell r="M9018">
            <v>1868</v>
          </cell>
          <cell r="N9018">
            <v>1868</v>
          </cell>
          <cell r="P9018" t="str">
            <v>Xạ hình phóng xạ miễn dịch (2 thời điểm)</v>
          </cell>
          <cell r="Q9018">
            <v>480000</v>
          </cell>
          <cell r="R9018">
            <v>126782.608695652</v>
          </cell>
          <cell r="S9018">
            <v>606000</v>
          </cell>
          <cell r="T9018">
            <v>164817.39130434761</v>
          </cell>
          <cell r="U9018">
            <v>644817.39130434766</v>
          </cell>
          <cell r="V9018">
            <v>644800</v>
          </cell>
          <cell r="W9018">
            <v>25792.695652173908</v>
          </cell>
          <cell r="X9018">
            <v>670610.08695652161</v>
          </cell>
        </row>
        <row r="9019">
          <cell r="E9019" t="str">
            <v>37.3G01.1854</v>
          </cell>
          <cell r="F9019" t="str">
            <v>03. NHI KHOA</v>
          </cell>
          <cell r="G9019" t="str">
            <v>3.1166</v>
          </cell>
          <cell r="H9019" t="str">
            <v>Xạ hình thông khí phổi</v>
          </cell>
          <cell r="I9019" t="str">
            <v>Xạ hình thông khí phổi</v>
          </cell>
          <cell r="J9019" t="str">
            <v>Xạ hình thông khí phổi</v>
          </cell>
          <cell r="K9019" t="str">
            <v>B</v>
          </cell>
          <cell r="L9019" t="str">
            <v>T1</v>
          </cell>
          <cell r="M9019">
            <v>1870</v>
          </cell>
          <cell r="N9019">
            <v>1870</v>
          </cell>
          <cell r="P9019" t="str">
            <v>Xạ hình thông khí phổi</v>
          </cell>
          <cell r="Q9019">
            <v>335000</v>
          </cell>
          <cell r="R9019">
            <v>126782.608695652</v>
          </cell>
          <cell r="S9019">
            <v>461000</v>
          </cell>
          <cell r="T9019">
            <v>164817.39130434761</v>
          </cell>
          <cell r="U9019">
            <v>499817.39130434761</v>
          </cell>
          <cell r="V9019">
            <v>499800</v>
          </cell>
          <cell r="W9019">
            <v>19992.695652173905</v>
          </cell>
          <cell r="X9019">
            <v>519810.0869565215</v>
          </cell>
        </row>
        <row r="9020">
          <cell r="E9020" t="str">
            <v>37.3G01.1835</v>
          </cell>
          <cell r="F9020" t="str">
            <v>03. NHI KHOA</v>
          </cell>
          <cell r="G9020" t="str">
            <v>3.1173</v>
          </cell>
          <cell r="H9020" t="str">
            <v>Xạ hình bạch mạch với ⁹⁹ᵐTc -HMPAO hoặc ⁹⁹ᵐTc -Sulfur Colloid</v>
          </cell>
          <cell r="I9020" t="str">
            <v>Xạ hình bạch mạch với ⁹⁹ᵐTc -HMPAO hoặc ⁹⁹ᵐTc -Sulfur Colloid</v>
          </cell>
          <cell r="J9020" t="str">
            <v>Xạ hình bạch mạch với ⁹⁹ᵐTc –HMPAO hoặc ⁹⁹ᵐTc –Sulfur Colloid</v>
          </cell>
          <cell r="K9020" t="str">
            <v>B</v>
          </cell>
          <cell r="L9020" t="str">
            <v>T1</v>
          </cell>
          <cell r="M9020">
            <v>1851</v>
          </cell>
          <cell r="N9020">
            <v>1851</v>
          </cell>
          <cell r="P9020" t="str">
            <v>Xạ hình bạch mạch với Tc-99m HMPAO</v>
          </cell>
          <cell r="Q9020">
            <v>235000</v>
          </cell>
          <cell r="R9020">
            <v>126782.608695652</v>
          </cell>
          <cell r="S9020">
            <v>361000</v>
          </cell>
          <cell r="T9020">
            <v>164817.39130434761</v>
          </cell>
          <cell r="U9020">
            <v>399817.39130434761</v>
          </cell>
          <cell r="V9020">
            <v>399800</v>
          </cell>
          <cell r="W9020">
            <v>15992.695652173905</v>
          </cell>
          <cell r="X9020">
            <v>415810.0869565215</v>
          </cell>
        </row>
        <row r="9021">
          <cell r="E9021" t="str">
            <v>37.3G01.1835</v>
          </cell>
          <cell r="F9021" t="str">
            <v>19. Y HỌC HẠT NHÂN</v>
          </cell>
          <cell r="G9021" t="str">
            <v>19.187</v>
          </cell>
          <cell r="H9021" t="str">
            <v>Xạ hình bạch mạch với ⁹⁹ᵐTc -HMPAO hoặc ⁹⁹ᵐTc-Sulfur Colloid</v>
          </cell>
          <cell r="I9021" t="str">
            <v>Xạ hình bạch mạch với ⁹⁹ᵐTc -HMPAO hoặc ⁹⁹ᵐTc-Sulfur Colloid</v>
          </cell>
          <cell r="J9021" t="str">
            <v>Xạ hình bạch mạch với ⁹⁹ᵐTc –HMPAO hoặc ⁹⁹ᵐTc –Sulfur Colloid</v>
          </cell>
          <cell r="K9021" t="str">
            <v>B</v>
          </cell>
          <cell r="L9021" t="str">
            <v>T1</v>
          </cell>
          <cell r="M9021">
            <v>1851</v>
          </cell>
          <cell r="N9021">
            <v>1851</v>
          </cell>
          <cell r="P9021" t="str">
            <v>Xạ hình bạch mạch với Tc-99m HMPAO</v>
          </cell>
          <cell r="Q9021">
            <v>235000</v>
          </cell>
          <cell r="R9021">
            <v>126782.608695652</v>
          </cell>
          <cell r="S9021">
            <v>361000</v>
          </cell>
          <cell r="T9021">
            <v>164817.39130434761</v>
          </cell>
          <cell r="U9021">
            <v>399817.39130434761</v>
          </cell>
          <cell r="V9021">
            <v>399800</v>
          </cell>
          <cell r="W9021">
            <v>15992.695652173905</v>
          </cell>
          <cell r="X9021">
            <v>415810.0869565215</v>
          </cell>
        </row>
        <row r="9022">
          <cell r="E9022" t="str">
            <v>37.3G01.1854</v>
          </cell>
          <cell r="F9022" t="str">
            <v>19. Y HỌC HẠT NHÂN</v>
          </cell>
          <cell r="G9022" t="str">
            <v>19.144</v>
          </cell>
          <cell r="H9022" t="str">
            <v>Xạ hình thông khí phổi</v>
          </cell>
          <cell r="I9022" t="str">
            <v>Xạ hình thông khí phổi</v>
          </cell>
          <cell r="J9022" t="str">
            <v>Xạ hình thông khí phổi</v>
          </cell>
          <cell r="K9022" t="str">
            <v>B</v>
          </cell>
          <cell r="L9022" t="str">
            <v>T1</v>
          </cell>
          <cell r="M9022">
            <v>1870</v>
          </cell>
          <cell r="N9022">
            <v>1870</v>
          </cell>
          <cell r="P9022" t="str">
            <v>Xạ hình thông khí phổi</v>
          </cell>
          <cell r="Q9022">
            <v>335000</v>
          </cell>
          <cell r="R9022">
            <v>126782.608695652</v>
          </cell>
          <cell r="S9022">
            <v>461000</v>
          </cell>
          <cell r="T9022">
            <v>164817.39130434761</v>
          </cell>
          <cell r="U9022">
            <v>499817.39130434761</v>
          </cell>
          <cell r="V9022">
            <v>499800</v>
          </cell>
          <cell r="W9022">
            <v>19992.695652173905</v>
          </cell>
          <cell r="X9022">
            <v>519810.0869565215</v>
          </cell>
        </row>
        <row r="9023">
          <cell r="E9023" t="str">
            <v>37.3G01.1858</v>
          </cell>
          <cell r="F9023" t="str">
            <v>03. NHI KHOA</v>
          </cell>
          <cell r="G9023" t="str">
            <v>3.1172</v>
          </cell>
          <cell r="H9023" t="str">
            <v>Xạ hình tinh hoàn với ⁹⁹ᵐTc Pertechnetate</v>
          </cell>
          <cell r="I9023" t="str">
            <v>Xạ hình tinh hoàn với ⁹⁹ᵐTc Pertechnetate</v>
          </cell>
          <cell r="J9023" t="str">
            <v>Xạ hình tinh hoàn với ⁹⁹ᵐTc Pertechnetate</v>
          </cell>
          <cell r="K9023" t="str">
            <v>B</v>
          </cell>
          <cell r="L9023" t="str">
            <v>T1</v>
          </cell>
          <cell r="M9023">
            <v>1874</v>
          </cell>
          <cell r="N9023">
            <v>1874</v>
          </cell>
          <cell r="P9023" t="str">
            <v>Xạ hình tưới máu tinh hoàn với Tc-99m</v>
          </cell>
          <cell r="Q9023">
            <v>205000</v>
          </cell>
          <cell r="R9023">
            <v>126782.608695652</v>
          </cell>
          <cell r="S9023">
            <v>331000</v>
          </cell>
          <cell r="T9023">
            <v>164817.39130434761</v>
          </cell>
          <cell r="U9023">
            <v>369817.39130434761</v>
          </cell>
          <cell r="V9023">
            <v>369800</v>
          </cell>
          <cell r="W9023">
            <v>14792.695652173905</v>
          </cell>
          <cell r="X9023">
            <v>384610.0869565215</v>
          </cell>
        </row>
        <row r="9024">
          <cell r="E9024" t="str">
            <v>37.3G01.1858</v>
          </cell>
          <cell r="F9024" t="str">
            <v>19. Y HỌC HẠT NHÂN</v>
          </cell>
          <cell r="G9024" t="str">
            <v>19.173</v>
          </cell>
          <cell r="H9024" t="str">
            <v>Xạ hình tinh hoàn với ⁹⁹ᵐTc Pertechnetate</v>
          </cell>
          <cell r="I9024" t="str">
            <v>Xạ hình tinh hoàn với ⁹⁹ᵐTc Pertechnetate</v>
          </cell>
          <cell r="J9024" t="str">
            <v>Xạ hình tinh hoàn với ⁹⁹ᵐTc Pertechnetate</v>
          </cell>
          <cell r="K9024" t="str">
            <v>B</v>
          </cell>
          <cell r="L9024" t="str">
            <v>T1</v>
          </cell>
          <cell r="M9024">
            <v>1874</v>
          </cell>
          <cell r="N9024">
            <v>1874</v>
          </cell>
          <cell r="P9024" t="str">
            <v>Xạ hình tưới máu tinh hoàn với Tc-99m</v>
          </cell>
          <cell r="Q9024">
            <v>205000</v>
          </cell>
          <cell r="R9024">
            <v>126782.608695652</v>
          </cell>
          <cell r="S9024">
            <v>331000</v>
          </cell>
          <cell r="T9024">
            <v>164817.39130434761</v>
          </cell>
          <cell r="U9024">
            <v>369817.39130434761</v>
          </cell>
          <cell r="V9024">
            <v>369800</v>
          </cell>
          <cell r="W9024">
            <v>14792.695652173905</v>
          </cell>
          <cell r="X9024">
            <v>384610.0869565215</v>
          </cell>
        </row>
        <row r="9025">
          <cell r="E9025" t="str">
            <v>37.3G01.1855</v>
          </cell>
          <cell r="F9025" t="str">
            <v>03. NHI KHOA</v>
          </cell>
          <cell r="G9025" t="str">
            <v>3.1176</v>
          </cell>
          <cell r="H9025" t="str">
            <v>Xạ hình tĩnh mạch với ⁹⁹ᵐTc - DTPA</v>
          </cell>
          <cell r="I9025" t="str">
            <v>Xạ hình tĩnh mạch với ⁹⁹ᵐTc - DTPA</v>
          </cell>
          <cell r="J9025" t="str">
            <v>Xạ hình tĩnh mạch với ⁹⁹ᵐTc – DTPA</v>
          </cell>
          <cell r="K9025" t="str">
            <v>B</v>
          </cell>
          <cell r="L9025" t="str">
            <v>T1</v>
          </cell>
          <cell r="M9025">
            <v>1871</v>
          </cell>
          <cell r="N9025">
            <v>1871</v>
          </cell>
          <cell r="P9025" t="str">
            <v>Xạ hình tĩnh mạch với Tc-99m MAA</v>
          </cell>
          <cell r="Q9025">
            <v>335000</v>
          </cell>
          <cell r="R9025">
            <v>126782.608695652</v>
          </cell>
          <cell r="S9025">
            <v>461000</v>
          </cell>
          <cell r="T9025">
            <v>164817.39130434761</v>
          </cell>
          <cell r="U9025">
            <v>499817.39130434761</v>
          </cell>
          <cell r="V9025">
            <v>499800</v>
          </cell>
          <cell r="W9025">
            <v>19992.695652173905</v>
          </cell>
          <cell r="X9025">
            <v>519810.0869565215</v>
          </cell>
        </row>
        <row r="9026">
          <cell r="E9026" t="str">
            <v>37.3G01.1855</v>
          </cell>
          <cell r="F9026" t="str">
            <v>19. Y HỌC HẠT NHÂN</v>
          </cell>
          <cell r="G9026" t="str">
            <v>19.184</v>
          </cell>
          <cell r="H9026" t="str">
            <v>Xạ hình tĩnh mạch với ⁹⁹ᵐTc - DTPA</v>
          </cell>
          <cell r="I9026" t="str">
            <v>Xạ hình tĩnh mạch với ⁹⁹ᵐTc - DTPA</v>
          </cell>
          <cell r="J9026" t="str">
            <v>Xạ hình tĩnh mạch với ⁹⁹ᵐTc – DTPA</v>
          </cell>
          <cell r="K9026" t="str">
            <v>B</v>
          </cell>
          <cell r="L9026" t="str">
            <v>T1</v>
          </cell>
          <cell r="M9026">
            <v>1871</v>
          </cell>
          <cell r="N9026">
            <v>1871</v>
          </cell>
          <cell r="P9026" t="str">
            <v>Xạ hình tĩnh mạch với Tc-99m MAA</v>
          </cell>
          <cell r="Q9026">
            <v>335000</v>
          </cell>
          <cell r="R9026">
            <v>126782.608695652</v>
          </cell>
          <cell r="S9026">
            <v>461000</v>
          </cell>
          <cell r="T9026">
            <v>164817.39130434761</v>
          </cell>
          <cell r="U9026">
            <v>499817.39130434761</v>
          </cell>
          <cell r="V9026">
            <v>499800</v>
          </cell>
          <cell r="W9026">
            <v>19992.695652173905</v>
          </cell>
          <cell r="X9026">
            <v>519810.0869565215</v>
          </cell>
        </row>
        <row r="9027">
          <cell r="E9027" t="str">
            <v>37.3G01.1855</v>
          </cell>
          <cell r="F9027" t="str">
            <v>03. NHI KHOA</v>
          </cell>
          <cell r="G9027" t="str">
            <v>3.1175</v>
          </cell>
          <cell r="H9027" t="str">
            <v>Xạ hình tĩnh mạch với ⁹⁹ᵐTc - MAA</v>
          </cell>
          <cell r="I9027" t="str">
            <v>Xạ hình tĩnh mạch với ⁹⁹ᵐTc - MAA</v>
          </cell>
          <cell r="J9027" t="str">
            <v>Xạ hình tĩnh mạch với ⁹⁹ᵐTc – MAA</v>
          </cell>
          <cell r="K9027" t="str">
            <v>B</v>
          </cell>
          <cell r="L9027" t="str">
            <v>T1</v>
          </cell>
          <cell r="M9027">
            <v>1871</v>
          </cell>
          <cell r="N9027">
            <v>1871</v>
          </cell>
          <cell r="P9027" t="str">
            <v>Xạ hình tĩnh mạch với Tc-99m MAA</v>
          </cell>
          <cell r="Q9027">
            <v>335000</v>
          </cell>
          <cell r="R9027">
            <v>126782.608695652</v>
          </cell>
          <cell r="S9027">
            <v>461000</v>
          </cell>
          <cell r="T9027">
            <v>164817.39130434761</v>
          </cell>
          <cell r="U9027">
            <v>499817.39130434761</v>
          </cell>
          <cell r="V9027">
            <v>499800</v>
          </cell>
          <cell r="W9027">
            <v>19992.695652173905</v>
          </cell>
          <cell r="X9027">
            <v>519810.0869565215</v>
          </cell>
        </row>
        <row r="9028">
          <cell r="E9028" t="str">
            <v>37.3G01.1855</v>
          </cell>
          <cell r="F9028" t="str">
            <v>19. Y HỌC HẠT NHÂN</v>
          </cell>
          <cell r="G9028" t="str">
            <v>19.183</v>
          </cell>
          <cell r="H9028" t="str">
            <v>Xạ hình tĩnh mạch với ⁹⁹ᵐTc - MAA</v>
          </cell>
          <cell r="I9028" t="str">
            <v>Xạ hình tĩnh mạch với ⁹⁹ᵐTc - MAA</v>
          </cell>
          <cell r="J9028" t="str">
            <v>Xạ hình tĩnh mạch với ⁹⁹ᵐTc – MAA</v>
          </cell>
          <cell r="K9028" t="str">
            <v>B</v>
          </cell>
          <cell r="L9028" t="str">
            <v>T1</v>
          </cell>
          <cell r="M9028">
            <v>1871</v>
          </cell>
          <cell r="N9028">
            <v>1871</v>
          </cell>
          <cell r="P9028" t="str">
            <v>Xạ hình tĩnh mạch với Tc-99m MAA</v>
          </cell>
          <cell r="Q9028">
            <v>335000</v>
          </cell>
          <cell r="R9028">
            <v>126782.608695652</v>
          </cell>
          <cell r="S9028">
            <v>461000</v>
          </cell>
          <cell r="T9028">
            <v>164817.39130434761</v>
          </cell>
          <cell r="U9028">
            <v>499817.39130434761</v>
          </cell>
          <cell r="V9028">
            <v>499800</v>
          </cell>
          <cell r="W9028">
            <v>19992.695652173905</v>
          </cell>
          <cell r="X9028">
            <v>519810.0869565215</v>
          </cell>
        </row>
        <row r="9029">
          <cell r="E9029" t="str">
            <v>37.3G01.1856</v>
          </cell>
          <cell r="F9029" t="str">
            <v>03. NHI KHOA</v>
          </cell>
          <cell r="G9029" t="str">
            <v>3.1152</v>
          </cell>
          <cell r="H9029" t="str">
            <v>Xạ hình toàn thân với ¹³¹I</v>
          </cell>
          <cell r="I9029" t="str">
            <v>Xạ hình toàn thân với ¹³¹I</v>
          </cell>
          <cell r="J9029" t="str">
            <v>Xạ hình toàn thân với I¹³¹</v>
          </cell>
          <cell r="K9029" t="str">
            <v>B</v>
          </cell>
          <cell r="L9029" t="str">
            <v>TDB</v>
          </cell>
          <cell r="M9029">
            <v>1872</v>
          </cell>
          <cell r="N9029">
            <v>1872</v>
          </cell>
          <cell r="P9029" t="str">
            <v>Xạ hình toàn thân với I-131</v>
          </cell>
          <cell r="Q9029">
            <v>335000</v>
          </cell>
          <cell r="R9029">
            <v>126782.608695652</v>
          </cell>
          <cell r="S9029">
            <v>461000</v>
          </cell>
          <cell r="T9029">
            <v>164817.39130434761</v>
          </cell>
          <cell r="U9029">
            <v>499817.39130434761</v>
          </cell>
          <cell r="V9029">
            <v>499800</v>
          </cell>
          <cell r="W9029">
            <v>19992.695652173905</v>
          </cell>
          <cell r="X9029">
            <v>519810.0869565215</v>
          </cell>
        </row>
        <row r="9030">
          <cell r="E9030" t="str">
            <v>37.3G01.1856</v>
          </cell>
          <cell r="F9030" t="str">
            <v>19. Y HỌC HẠT NHÂN</v>
          </cell>
          <cell r="G9030" t="str">
            <v>19.115</v>
          </cell>
          <cell r="H9030" t="str">
            <v>Xạ hình toàn thân với ¹³¹I</v>
          </cell>
          <cell r="I9030" t="str">
            <v>Xạ hình toàn thân với ¹³¹I</v>
          </cell>
          <cell r="J9030" t="str">
            <v>Xạ hình toàn thân với I¹³¹</v>
          </cell>
          <cell r="K9030" t="str">
            <v>B</v>
          </cell>
          <cell r="L9030" t="str">
            <v>T1</v>
          </cell>
          <cell r="M9030">
            <v>1872</v>
          </cell>
          <cell r="N9030">
            <v>1872</v>
          </cell>
          <cell r="P9030" t="str">
            <v>Xạ hình toàn thân với I-131</v>
          </cell>
          <cell r="Q9030">
            <v>335000</v>
          </cell>
          <cell r="R9030">
            <v>126782.608695652</v>
          </cell>
          <cell r="S9030">
            <v>461000</v>
          </cell>
          <cell r="T9030">
            <v>164817.39130434761</v>
          </cell>
          <cell r="U9030">
            <v>499817.39130434761</v>
          </cell>
          <cell r="V9030">
            <v>499800</v>
          </cell>
          <cell r="W9030">
            <v>19992.695652173905</v>
          </cell>
          <cell r="X9030">
            <v>519810.0869565215</v>
          </cell>
        </row>
        <row r="9031">
          <cell r="E9031" t="str">
            <v>37.3G01.1845</v>
          </cell>
          <cell r="F9031" t="str">
            <v>03. NHI KHOA</v>
          </cell>
          <cell r="G9031" t="str">
            <v>3.1130</v>
          </cell>
          <cell r="H9031" t="str">
            <v>Xạ hình tưới máu cơ tim gắng sức với ²⁰¹Tl</v>
          </cell>
          <cell r="I9031" t="str">
            <v>Xạ hình tưới máu cơ tim gắng sức với ²⁰¹Tl</v>
          </cell>
          <cell r="J9031" t="str">
            <v>Xạ hình tưới máu cơ tim gắng sức với ²⁰¹Tl</v>
          </cell>
          <cell r="K9031" t="str">
            <v>B</v>
          </cell>
          <cell r="L9031" t="str">
            <v>TDB</v>
          </cell>
          <cell r="M9031">
            <v>1861</v>
          </cell>
          <cell r="N9031">
            <v>1861</v>
          </cell>
          <cell r="P9031" t="str">
            <v xml:space="preserve">Xạ hình chức năng tim </v>
          </cell>
          <cell r="Q9031">
            <v>335000</v>
          </cell>
          <cell r="R9031">
            <v>126782.608695652</v>
          </cell>
          <cell r="S9031">
            <v>461000</v>
          </cell>
          <cell r="T9031">
            <v>164817.39130434761</v>
          </cell>
          <cell r="U9031">
            <v>499817.39130434761</v>
          </cell>
          <cell r="V9031">
            <v>499800</v>
          </cell>
          <cell r="W9031">
            <v>19992.695652173905</v>
          </cell>
          <cell r="X9031">
            <v>519810.0869565215</v>
          </cell>
        </row>
        <row r="9032">
          <cell r="E9032" t="str">
            <v>37.3G01.1845</v>
          </cell>
          <cell r="F9032" t="str">
            <v>19. Y HỌC HẠT NHÂN</v>
          </cell>
          <cell r="G9032" t="str">
            <v>19.132</v>
          </cell>
          <cell r="H9032" t="str">
            <v>Xạ hình tưới máu cơ tim gắng sức với ²⁰¹Tl</v>
          </cell>
          <cell r="I9032" t="str">
            <v>Xạ hình tưới máu cơ tim gắng sức với ²⁰¹Tl</v>
          </cell>
          <cell r="J9032" t="str">
            <v>Xạ hình tưới máu cơ tim gắng sức với ²⁰¹Tl</v>
          </cell>
          <cell r="K9032" t="str">
            <v>B</v>
          </cell>
          <cell r="L9032" t="str">
            <v>TDB</v>
          </cell>
          <cell r="M9032">
            <v>1861</v>
          </cell>
          <cell r="N9032">
            <v>1861</v>
          </cell>
          <cell r="P9032" t="str">
            <v xml:space="preserve">Xạ hình chức năng tim </v>
          </cell>
          <cell r="Q9032">
            <v>335000</v>
          </cell>
          <cell r="R9032">
            <v>126782.608695652</v>
          </cell>
          <cell r="S9032">
            <v>461000</v>
          </cell>
          <cell r="T9032">
            <v>164817.39130434761</v>
          </cell>
          <cell r="U9032">
            <v>499817.39130434761</v>
          </cell>
          <cell r="V9032">
            <v>499800</v>
          </cell>
          <cell r="W9032">
            <v>19992.695652173905</v>
          </cell>
          <cell r="X9032">
            <v>519810.0869565215</v>
          </cell>
        </row>
        <row r="9033">
          <cell r="E9033" t="str">
            <v>37.3G01.1845</v>
          </cell>
          <cell r="F9033" t="str">
            <v>03. NHI KHOA</v>
          </cell>
          <cell r="G9033" t="str">
            <v>3.1128</v>
          </cell>
          <cell r="H9033" t="str">
            <v>Xạ hình tưới máu cơ tim gắng sức với ⁹⁹ᵐTc - MiBi</v>
          </cell>
          <cell r="I9033" t="str">
            <v>Xạ hình tưới máu cơ tim gắng sức với ⁹⁹ᵐTc - MiBi</v>
          </cell>
          <cell r="J9033" t="str">
            <v>Xạ hình tưới máu cơ tim gắng sức với ⁹⁹ᵐTc – MiBi</v>
          </cell>
          <cell r="K9033" t="str">
            <v>B</v>
          </cell>
          <cell r="L9033" t="str">
            <v>TDB</v>
          </cell>
          <cell r="M9033">
            <v>1861</v>
          </cell>
          <cell r="N9033">
            <v>1861</v>
          </cell>
          <cell r="P9033" t="str">
            <v xml:space="preserve">Xạ hình chức năng tim </v>
          </cell>
          <cell r="Q9033">
            <v>335000</v>
          </cell>
          <cell r="R9033">
            <v>126782.608695652</v>
          </cell>
          <cell r="S9033">
            <v>461000</v>
          </cell>
          <cell r="T9033">
            <v>164817.39130434761</v>
          </cell>
          <cell r="U9033">
            <v>499817.39130434761</v>
          </cell>
          <cell r="V9033">
            <v>499800</v>
          </cell>
          <cell r="W9033">
            <v>19992.695652173905</v>
          </cell>
          <cell r="X9033">
            <v>519810.0869565215</v>
          </cell>
        </row>
        <row r="9034">
          <cell r="E9034" t="str">
            <v>37.3G01.1845</v>
          </cell>
          <cell r="F9034" t="str">
            <v>19. Y HỌC HẠT NHÂN</v>
          </cell>
          <cell r="G9034" t="str">
            <v>19.129</v>
          </cell>
          <cell r="H9034" t="str">
            <v>Xạ hình tưới máu cơ tim gắng sức với ⁹⁹ᵐTc - MIBI</v>
          </cell>
          <cell r="I9034" t="str">
            <v>Xạ hình tưới máu cơ tim gắng sức với ⁹⁹ᵐTc - MIBI</v>
          </cell>
          <cell r="J9034" t="str">
            <v>Xạ hình tưới máu cơ tim gắng sức với ⁹⁹ᵐTc – MIBI</v>
          </cell>
          <cell r="K9034" t="str">
            <v>B</v>
          </cell>
          <cell r="L9034" t="str">
            <v>TDB</v>
          </cell>
          <cell r="M9034">
            <v>1861</v>
          </cell>
          <cell r="N9034">
            <v>1861</v>
          </cell>
          <cell r="P9034" t="str">
            <v xml:space="preserve">Xạ hình chức năng tim </v>
          </cell>
          <cell r="Q9034">
            <v>335000</v>
          </cell>
          <cell r="R9034">
            <v>126782.608695652</v>
          </cell>
          <cell r="S9034">
            <v>461000</v>
          </cell>
          <cell r="T9034">
            <v>164817.39130434761</v>
          </cell>
          <cell r="U9034">
            <v>499817.39130434761</v>
          </cell>
          <cell r="V9034">
            <v>499800</v>
          </cell>
          <cell r="W9034">
            <v>19992.695652173905</v>
          </cell>
          <cell r="X9034">
            <v>519810.0869565215</v>
          </cell>
        </row>
        <row r="9035">
          <cell r="E9035" t="str">
            <v>37.3G01.1845</v>
          </cell>
          <cell r="F9035" t="str">
            <v>19. Y HỌC HẠT NHÂN</v>
          </cell>
          <cell r="G9035" t="str">
            <v>19.133</v>
          </cell>
          <cell r="H9035" t="str">
            <v>Xạ hình tưới máu cơ tim gắng sức với Tetrofosmin</v>
          </cell>
          <cell r="I9035" t="str">
            <v>Xạ hình tưới máu cơ tim gắng sức với Tetrofosmin</v>
          </cell>
          <cell r="J9035" t="str">
            <v>Xạ hình tưới máu cơ tim gắng sức với Tetrofosmin</v>
          </cell>
          <cell r="K9035" t="str">
            <v>B</v>
          </cell>
          <cell r="L9035" t="str">
            <v>TDB</v>
          </cell>
          <cell r="M9035">
            <v>1861</v>
          </cell>
          <cell r="N9035">
            <v>1861</v>
          </cell>
          <cell r="P9035" t="str">
            <v xml:space="preserve">Xạ hình chức năng tim </v>
          </cell>
          <cell r="Q9035">
            <v>335000</v>
          </cell>
          <cell r="R9035">
            <v>126782.608695652</v>
          </cell>
          <cell r="S9035">
            <v>461000</v>
          </cell>
          <cell r="T9035">
            <v>164817.39130434761</v>
          </cell>
          <cell r="U9035">
            <v>499817.39130434761</v>
          </cell>
          <cell r="V9035">
            <v>499800</v>
          </cell>
          <cell r="W9035">
            <v>19992.695652173905</v>
          </cell>
          <cell r="X9035">
            <v>519810.0869565215</v>
          </cell>
        </row>
        <row r="9036">
          <cell r="E9036" t="str">
            <v>37.3G01.1845</v>
          </cell>
          <cell r="F9036" t="str">
            <v>19. Y HỌC HẠT NHÂN</v>
          </cell>
          <cell r="G9036" t="str">
            <v>19.135</v>
          </cell>
          <cell r="H9036" t="str">
            <v>Xạ hình tưới máu cơ tim gắng sức với Tetrofosmin</v>
          </cell>
          <cell r="I9036" t="str">
            <v>Xạ hình tưới máu cơ tim gắng sức với Tetrofosmin</v>
          </cell>
          <cell r="J9036" t="str">
            <v>Xạ hình tưới máu cơ tim gắng sức với Tetrofosmin</v>
          </cell>
          <cell r="K9036" t="str">
            <v>B</v>
          </cell>
          <cell r="L9036" t="str">
            <v>TDB</v>
          </cell>
          <cell r="M9036">
            <v>1861</v>
          </cell>
          <cell r="N9036">
            <v>1861</v>
          </cell>
          <cell r="P9036" t="str">
            <v xml:space="preserve">Xạ hình chức năng tim </v>
          </cell>
          <cell r="Q9036">
            <v>335000</v>
          </cell>
          <cell r="R9036">
            <v>126782.608695652</v>
          </cell>
          <cell r="S9036">
            <v>461000</v>
          </cell>
          <cell r="T9036">
            <v>164817.39130434761</v>
          </cell>
          <cell r="U9036">
            <v>499817.39130434761</v>
          </cell>
          <cell r="V9036">
            <v>499800</v>
          </cell>
          <cell r="W9036">
            <v>19992.695652173905</v>
          </cell>
          <cell r="X9036">
            <v>519810.0869565215</v>
          </cell>
        </row>
        <row r="9037">
          <cell r="E9037" t="str">
            <v>37.3G01.1845</v>
          </cell>
          <cell r="F9037" t="str">
            <v>03. NHI KHOA</v>
          </cell>
          <cell r="G9037" t="str">
            <v>3.1131</v>
          </cell>
          <cell r="H9037" t="str">
            <v>Xạ hình tưới máu cơ tim không gắng sức với ²⁰¹Tl</v>
          </cell>
          <cell r="I9037" t="str">
            <v>Xạ hình tưới máu cơ tim không gắng sức với ²⁰¹Tl</v>
          </cell>
          <cell r="J9037" t="str">
            <v>Xạ hình tưới máu cơ tim không gắng sức với ²⁰¹Tl</v>
          </cell>
          <cell r="K9037" t="str">
            <v>B</v>
          </cell>
          <cell r="L9037" t="str">
            <v>T1</v>
          </cell>
          <cell r="M9037">
            <v>1861</v>
          </cell>
          <cell r="N9037">
            <v>1861</v>
          </cell>
          <cell r="P9037" t="str">
            <v xml:space="preserve">Xạ hình chức năng tim </v>
          </cell>
          <cell r="Q9037">
            <v>335000</v>
          </cell>
          <cell r="R9037">
            <v>126782.608695652</v>
          </cell>
          <cell r="S9037">
            <v>461000</v>
          </cell>
          <cell r="T9037">
            <v>164817.39130434761</v>
          </cell>
          <cell r="U9037">
            <v>499817.39130434761</v>
          </cell>
          <cell r="V9037">
            <v>499800</v>
          </cell>
          <cell r="W9037">
            <v>19992.695652173905</v>
          </cell>
          <cell r="X9037">
            <v>519810.0869565215</v>
          </cell>
        </row>
        <row r="9038">
          <cell r="E9038" t="str">
            <v>37.3G01.1839</v>
          </cell>
          <cell r="F9038" t="str">
            <v>03. NHI KHOA</v>
          </cell>
          <cell r="G9038" t="str">
            <v>3.1133</v>
          </cell>
          <cell r="H9038" t="str">
            <v>Xạ hình chẩn đoán nhồi máu cơ tim với</v>
          </cell>
          <cell r="I9038" t="str">
            <v>Xạ hình chẩn đoán nhồi máu cơ tim với</v>
          </cell>
          <cell r="J9038" t="str">
            <v>Xạ hình chẩn đoán nhồi máu cơ tim với</v>
          </cell>
          <cell r="K9038" t="str">
            <v>B</v>
          </cell>
          <cell r="L9038" t="str">
            <v>T1</v>
          </cell>
          <cell r="M9038">
            <v>1855</v>
          </cell>
          <cell r="N9038">
            <v>1855</v>
          </cell>
          <cell r="P9038" t="str">
            <v xml:space="preserve">Xạ hình chẩn đoán nhồi máu cơ tim với Tc-99m Pyrophosphate </v>
          </cell>
          <cell r="Q9038">
            <v>305000</v>
          </cell>
          <cell r="R9038">
            <v>126782.608695652</v>
          </cell>
          <cell r="S9038">
            <v>431000</v>
          </cell>
          <cell r="T9038">
            <v>164817.39130434761</v>
          </cell>
          <cell r="U9038">
            <v>469817.39130434761</v>
          </cell>
          <cell r="V9038">
            <v>469800</v>
          </cell>
          <cell r="W9038">
            <v>18792.695652173905</v>
          </cell>
          <cell r="X9038">
            <v>488610.0869565215</v>
          </cell>
        </row>
        <row r="9039">
          <cell r="E9039" t="str">
            <v>37.3G01.1839</v>
          </cell>
          <cell r="F9039" t="str">
            <v>19. Y HỌC HẠT NHÂN</v>
          </cell>
          <cell r="G9039" t="str">
            <v>19.139</v>
          </cell>
          <cell r="H9039" t="str">
            <v>Xạ hình nhồi máu cơ tim với ⁹⁹ᵐTc - Pyrophosphate</v>
          </cell>
          <cell r="I9039" t="str">
            <v>Xạ hình nhồi máu cơ tim với ⁹⁹ᵐTc - Pyrophosphate</v>
          </cell>
          <cell r="J9039" t="str">
            <v>Xạ hình nhồi máu cơ tim với ⁹⁹ᵐTc – Pyrophosphate</v>
          </cell>
          <cell r="K9039" t="str">
            <v>B</v>
          </cell>
          <cell r="L9039" t="str">
            <v>T1</v>
          </cell>
          <cell r="M9039">
            <v>1855</v>
          </cell>
          <cell r="N9039">
            <v>1855</v>
          </cell>
          <cell r="P9039" t="str">
            <v xml:space="preserve">Xạ hình chẩn đoán nhồi máu cơ tim với Tc-99m Pyrophosphate </v>
          </cell>
          <cell r="Q9039">
            <v>305000</v>
          </cell>
          <cell r="R9039">
            <v>126782.608695652</v>
          </cell>
          <cell r="S9039">
            <v>431000</v>
          </cell>
          <cell r="T9039">
            <v>164817.39130434761</v>
          </cell>
          <cell r="U9039">
            <v>469817.39130434761</v>
          </cell>
          <cell r="V9039">
            <v>469800</v>
          </cell>
          <cell r="W9039">
            <v>18792.695652173905</v>
          </cell>
          <cell r="X9039">
            <v>488610.0869565215</v>
          </cell>
        </row>
        <row r="9040">
          <cell r="E9040" t="str">
            <v>37.3G01.1845</v>
          </cell>
          <cell r="F9040" t="str">
            <v>19. Y HỌC HẠT NHÂN</v>
          </cell>
          <cell r="G9040" t="str">
            <v>19.134</v>
          </cell>
          <cell r="H9040" t="str">
            <v>Xạ hình tưới máu cơ tim không gắng sức với ²⁰¹Tl</v>
          </cell>
          <cell r="I9040" t="str">
            <v>Xạ hình tưới máu cơ tim không gắng sức với ²⁰¹Tl</v>
          </cell>
          <cell r="J9040" t="str">
            <v>Xạ hình tưới máu cơ tim không gắng sức với ²⁰¹Tl</v>
          </cell>
          <cell r="K9040" t="str">
            <v>B</v>
          </cell>
          <cell r="L9040" t="str">
            <v>T1</v>
          </cell>
          <cell r="M9040">
            <v>1861</v>
          </cell>
          <cell r="N9040">
            <v>1861</v>
          </cell>
          <cell r="P9040" t="str">
            <v xml:space="preserve">Xạ hình chức năng tim </v>
          </cell>
          <cell r="Q9040">
            <v>335000</v>
          </cell>
          <cell r="R9040">
            <v>126782.608695652</v>
          </cell>
          <cell r="S9040">
            <v>461000</v>
          </cell>
          <cell r="T9040">
            <v>164817.39130434761</v>
          </cell>
          <cell r="U9040">
            <v>499817.39130434761</v>
          </cell>
          <cell r="V9040">
            <v>499800</v>
          </cell>
          <cell r="W9040">
            <v>19992.695652173905</v>
          </cell>
          <cell r="X9040">
            <v>519810.0869565215</v>
          </cell>
        </row>
        <row r="9041">
          <cell r="E9041" t="str">
            <v>37.3G01.1845</v>
          </cell>
          <cell r="F9041" t="str">
            <v>03. NHI KHOA</v>
          </cell>
          <cell r="G9041" t="str">
            <v>3.1129</v>
          </cell>
          <cell r="H9041" t="str">
            <v>Xạ hình tưới máu cơ tim không gắng sức với ⁹⁹ᵐTc - MiBi</v>
          </cell>
          <cell r="I9041" t="str">
            <v>Xạ hình tưới máu cơ tim không gắng sức với ⁹⁹ᵐTc - MiBi</v>
          </cell>
          <cell r="J9041" t="str">
            <v>Xạ hình tưới máu cơ tim không gắng sức với ⁹⁹ᵐTc – MiBi</v>
          </cell>
          <cell r="K9041" t="str">
            <v>B</v>
          </cell>
          <cell r="L9041" t="str">
            <v>T1</v>
          </cell>
          <cell r="M9041">
            <v>1861</v>
          </cell>
          <cell r="N9041">
            <v>1861</v>
          </cell>
          <cell r="P9041" t="str">
            <v xml:space="preserve">Xạ hình chức năng tim </v>
          </cell>
          <cell r="Q9041">
            <v>335000</v>
          </cell>
          <cell r="R9041">
            <v>126782.608695652</v>
          </cell>
          <cell r="S9041">
            <v>461000</v>
          </cell>
          <cell r="T9041">
            <v>164817.39130434761</v>
          </cell>
          <cell r="U9041">
            <v>499817.39130434761</v>
          </cell>
          <cell r="V9041">
            <v>499800</v>
          </cell>
          <cell r="W9041">
            <v>19992.695652173905</v>
          </cell>
          <cell r="X9041">
            <v>519810.0869565215</v>
          </cell>
        </row>
        <row r="9042">
          <cell r="E9042" t="str">
            <v>37.3G01.1841</v>
          </cell>
          <cell r="F9042" t="str">
            <v>03. NHI KHOA</v>
          </cell>
          <cell r="G9042" t="str">
            <v>3.1141</v>
          </cell>
          <cell r="H9042" t="str">
            <v>Xạ hình chẩn đoán u máu trong gan với hồng cầu đánh dấu ⁹⁹ᵐTc</v>
          </cell>
          <cell r="I9042" t="str">
            <v>Xạ hình chẩn đoán u máu trong gan với hồng cầu đánh dấu ⁹⁹ᵐTc</v>
          </cell>
          <cell r="J9042" t="str">
            <v>Xạ hình chẩn đoán u máu trong gan với hồng cầu đánh dấu ⁹⁹ᵐTc</v>
          </cell>
          <cell r="K9042" t="str">
            <v>B</v>
          </cell>
          <cell r="L9042" t="str">
            <v>T1</v>
          </cell>
          <cell r="M9042">
            <v>1857</v>
          </cell>
          <cell r="N9042">
            <v>1857</v>
          </cell>
          <cell r="P9042" t="str">
            <v xml:space="preserve">Xạ hình chẩn đoán u máu trong gan </v>
          </cell>
          <cell r="Q9042">
            <v>305000</v>
          </cell>
          <cell r="R9042">
            <v>126782.608695652</v>
          </cell>
          <cell r="S9042">
            <v>431000</v>
          </cell>
          <cell r="T9042">
            <v>164817.39130434761</v>
          </cell>
          <cell r="U9042">
            <v>469817.39130434761</v>
          </cell>
          <cell r="V9042">
            <v>469800</v>
          </cell>
          <cell r="W9042">
            <v>18792.695652173905</v>
          </cell>
          <cell r="X9042">
            <v>488610.0869565215</v>
          </cell>
        </row>
        <row r="9043">
          <cell r="E9043" t="str">
            <v>37.3G01.1841</v>
          </cell>
          <cell r="F9043" t="str">
            <v>19. Y HỌC HẠT NHÂN</v>
          </cell>
          <cell r="G9043" t="str">
            <v>19.158</v>
          </cell>
          <cell r="H9043" t="str">
            <v>Xạ hình u máu trong gan với hồng cầu đánh dấu ⁹⁹ᵐTc</v>
          </cell>
          <cell r="I9043" t="str">
            <v>Xạ hình u máu trong gan với hồng cầu đánh dấu ⁹⁹ᵐTc</v>
          </cell>
          <cell r="J9043" t="str">
            <v>Xạ hình u máu trong gan với hồng cầu đánh dấu ⁹⁹ᵐTc</v>
          </cell>
          <cell r="K9043" t="str">
            <v>B</v>
          </cell>
          <cell r="L9043" t="str">
            <v>T1</v>
          </cell>
          <cell r="M9043">
            <v>1857</v>
          </cell>
          <cell r="N9043">
            <v>1857</v>
          </cell>
          <cell r="P9043" t="str">
            <v xml:space="preserve">Xạ hình chẩn đoán u máu trong gan </v>
          </cell>
          <cell r="Q9043">
            <v>305000</v>
          </cell>
          <cell r="R9043">
            <v>126782.608695652</v>
          </cell>
          <cell r="S9043">
            <v>431000</v>
          </cell>
          <cell r="T9043">
            <v>164817.39130434761</v>
          </cell>
          <cell r="U9043">
            <v>469817.39130434761</v>
          </cell>
          <cell r="V9043">
            <v>469800</v>
          </cell>
          <cell r="W9043">
            <v>18792.695652173905</v>
          </cell>
          <cell r="X9043">
            <v>488610.0869565215</v>
          </cell>
        </row>
        <row r="9044">
          <cell r="E9044" t="str">
            <v>37.3G01.1845</v>
          </cell>
          <cell r="F9044" t="str">
            <v>19. Y HỌC HẠT NHÂN</v>
          </cell>
          <cell r="G9044" t="str">
            <v>19.130</v>
          </cell>
          <cell r="H9044" t="str">
            <v>Xạ hình tưới máu cơ tim không gắng sức với ⁹⁹ᵐTc - MIBI</v>
          </cell>
          <cell r="I9044" t="str">
            <v>Xạ hình tưới máu cơ tim không gắng sức với ⁹⁹ᵐTc - MIBI</v>
          </cell>
          <cell r="J9044" t="str">
            <v>Xạ hình tưới máu cơ tim không gắng sức với ⁹⁹ᵐTc – MIBI</v>
          </cell>
          <cell r="K9044" t="str">
            <v>B</v>
          </cell>
          <cell r="L9044" t="str">
            <v>T1</v>
          </cell>
          <cell r="M9044">
            <v>1861</v>
          </cell>
          <cell r="N9044">
            <v>1861</v>
          </cell>
          <cell r="P9044" t="str">
            <v xml:space="preserve">Xạ hình chức năng tim </v>
          </cell>
          <cell r="Q9044">
            <v>335000</v>
          </cell>
          <cell r="R9044">
            <v>126782.608695652</v>
          </cell>
          <cell r="S9044">
            <v>461000</v>
          </cell>
          <cell r="T9044">
            <v>164817.39130434761</v>
          </cell>
          <cell r="U9044">
            <v>499817.39130434761</v>
          </cell>
          <cell r="V9044">
            <v>499800</v>
          </cell>
          <cell r="W9044">
            <v>19992.695652173905</v>
          </cell>
          <cell r="X9044">
            <v>519810.0869565215</v>
          </cell>
        </row>
        <row r="9045">
          <cell r="E9045" t="str">
            <v>37.3G01.1857</v>
          </cell>
          <cell r="F9045" t="str">
            <v>03. NHI KHOA</v>
          </cell>
          <cell r="G9045" t="str">
            <v>3.1165</v>
          </cell>
          <cell r="H9045" t="str">
            <v>Xạ hình tưới máu phổi</v>
          </cell>
          <cell r="I9045" t="str">
            <v>Xạ hình tưới máu phổi</v>
          </cell>
          <cell r="J9045" t="str">
            <v>Xạ hình tưới máu phổi</v>
          </cell>
          <cell r="K9045" t="str">
            <v>B</v>
          </cell>
          <cell r="L9045" t="str">
            <v>T1</v>
          </cell>
          <cell r="M9045">
            <v>1873</v>
          </cell>
          <cell r="N9045">
            <v>1873</v>
          </cell>
          <cell r="P9045" t="str">
            <v xml:space="preserve">Xạ hình tưới máu phổi </v>
          </cell>
          <cell r="Q9045">
            <v>305000</v>
          </cell>
          <cell r="R9045">
            <v>126782.608695652</v>
          </cell>
          <cell r="S9045">
            <v>431000</v>
          </cell>
          <cell r="T9045">
            <v>164817.39130434761</v>
          </cell>
          <cell r="U9045">
            <v>469817.39130434761</v>
          </cell>
          <cell r="V9045">
            <v>469800</v>
          </cell>
          <cell r="W9045">
            <v>18792.695652173905</v>
          </cell>
          <cell r="X9045">
            <v>488610.0869565215</v>
          </cell>
        </row>
        <row r="9046">
          <cell r="E9046" t="str">
            <v>37.3G01.1843</v>
          </cell>
          <cell r="F9046" t="str">
            <v>03. NHI KHOA</v>
          </cell>
          <cell r="G9046" t="str">
            <v>3.1148</v>
          </cell>
          <cell r="H9046" t="str">
            <v>Xạ hình chức năng thận - tiết niệu sau ghép thận bằng</v>
          </cell>
          <cell r="I9046" t="str">
            <v>Xạ hình chức năng thận - tiết niệu sau ghép thận bằng</v>
          </cell>
          <cell r="J9046" t="str">
            <v>Xạ hình chức năng thận – tiết niệu sau ghép thận bằng</v>
          </cell>
          <cell r="K9046" t="str">
            <v>B</v>
          </cell>
          <cell r="L9046" t="str">
            <v>T1</v>
          </cell>
          <cell r="M9046">
            <v>1859</v>
          </cell>
          <cell r="N9046">
            <v>1859</v>
          </cell>
          <cell r="P9046" t="str">
            <v>Xạ hình chức năng thận</v>
          </cell>
          <cell r="Q9046">
            <v>285000</v>
          </cell>
          <cell r="R9046">
            <v>126782.608695652</v>
          </cell>
          <cell r="S9046">
            <v>411000</v>
          </cell>
          <cell r="T9046">
            <v>164817.39130434761</v>
          </cell>
          <cell r="U9046">
            <v>449817.39130434761</v>
          </cell>
          <cell r="V9046">
            <v>449800</v>
          </cell>
          <cell r="W9046">
            <v>17992.695652173905</v>
          </cell>
          <cell r="X9046">
            <v>467810.0869565215</v>
          </cell>
        </row>
        <row r="9047">
          <cell r="E9047" t="str">
            <v>37.3G01.1843</v>
          </cell>
          <cell r="F9047" t="str">
            <v>03. NHI KHOA</v>
          </cell>
          <cell r="G9047" t="str">
            <v>3.1144</v>
          </cell>
          <cell r="H9047" t="str">
            <v>Xạ hình chức năng thận với ¹³¹I-Hippuran</v>
          </cell>
          <cell r="I9047" t="str">
            <v>Xạ hình chức năng thận với ¹³¹I-Hippuran</v>
          </cell>
          <cell r="J9047" t="str">
            <v>Xạ hình chức năng thận với I¹³¹ – Hippuran</v>
          </cell>
          <cell r="K9047" t="str">
            <v>B</v>
          </cell>
          <cell r="L9047" t="str">
            <v>T1</v>
          </cell>
          <cell r="M9047">
            <v>1859</v>
          </cell>
          <cell r="N9047">
            <v>1859</v>
          </cell>
          <cell r="P9047" t="str">
            <v>Xạ hình chức năng thận</v>
          </cell>
          <cell r="Q9047">
            <v>285000</v>
          </cell>
          <cell r="R9047">
            <v>126782.608695652</v>
          </cell>
          <cell r="S9047">
            <v>411000</v>
          </cell>
          <cell r="T9047">
            <v>164817.39130434761</v>
          </cell>
          <cell r="U9047">
            <v>449817.39130434761</v>
          </cell>
          <cell r="V9047">
            <v>449800</v>
          </cell>
          <cell r="W9047">
            <v>17992.695652173905</v>
          </cell>
          <cell r="X9047">
            <v>467810.0869565215</v>
          </cell>
        </row>
        <row r="9048">
          <cell r="E9048" t="str">
            <v>37.3G01.1857</v>
          </cell>
          <cell r="F9048" t="str">
            <v>19. Y HỌC HẠT NHÂN</v>
          </cell>
          <cell r="G9048" t="str">
            <v>19.142</v>
          </cell>
          <cell r="H9048" t="str">
            <v>Xạ hình tưới máu phổi</v>
          </cell>
          <cell r="I9048" t="str">
            <v>Xạ hình tưới máu phổi</v>
          </cell>
          <cell r="J9048" t="str">
            <v>Xạ hình tưới máu phổi</v>
          </cell>
          <cell r="K9048" t="str">
            <v>B</v>
          </cell>
          <cell r="L9048" t="str">
            <v>T1</v>
          </cell>
          <cell r="M9048">
            <v>1873</v>
          </cell>
          <cell r="N9048">
            <v>1873</v>
          </cell>
          <cell r="P9048" t="str">
            <v xml:space="preserve">Xạ hình tưới máu phổi </v>
          </cell>
          <cell r="Q9048">
            <v>305000</v>
          </cell>
          <cell r="R9048">
            <v>126782.608695652</v>
          </cell>
          <cell r="S9048">
            <v>431000</v>
          </cell>
          <cell r="T9048">
            <v>164817.39130434761</v>
          </cell>
          <cell r="U9048">
            <v>469817.39130434761</v>
          </cell>
          <cell r="V9048">
            <v>469800</v>
          </cell>
          <cell r="W9048">
            <v>18792.695652173905</v>
          </cell>
          <cell r="X9048">
            <v>488610.0869565215</v>
          </cell>
        </row>
        <row r="9049">
          <cell r="E9049" t="str">
            <v>37.3G01.1843</v>
          </cell>
          <cell r="F9049" t="str">
            <v>03. NHI KHOA</v>
          </cell>
          <cell r="G9049" t="str">
            <v>3.1146</v>
          </cell>
          <cell r="H9049" t="str">
            <v>Xạ hình chức năng thận với ⁹⁹ᵐTc -DTPA</v>
          </cell>
          <cell r="I9049" t="str">
            <v>Xạ hình chức năng thận với ⁹⁹ᵐTc -DTPA</v>
          </cell>
          <cell r="J9049" t="str">
            <v>Xạ hình chức năng thận với ⁹⁹ᵐTc –DTPA</v>
          </cell>
          <cell r="K9049" t="str">
            <v>B</v>
          </cell>
          <cell r="L9049" t="str">
            <v>T1</v>
          </cell>
          <cell r="M9049">
            <v>1859</v>
          </cell>
          <cell r="N9049">
            <v>1859</v>
          </cell>
          <cell r="P9049" t="str">
            <v>Xạ hình chức năng thận</v>
          </cell>
          <cell r="Q9049">
            <v>285000</v>
          </cell>
          <cell r="R9049">
            <v>126782.608695652</v>
          </cell>
          <cell r="S9049">
            <v>411000</v>
          </cell>
          <cell r="T9049">
            <v>164817.39130434761</v>
          </cell>
          <cell r="U9049">
            <v>449817.39130434761</v>
          </cell>
          <cell r="V9049">
            <v>449800</v>
          </cell>
          <cell r="W9049">
            <v>17992.695652173905</v>
          </cell>
          <cell r="X9049">
            <v>467810.0869565215</v>
          </cell>
        </row>
        <row r="9050">
          <cell r="E9050" t="str">
            <v>37.3G01.1843</v>
          </cell>
          <cell r="F9050" t="str">
            <v>19. Y HỌC HẠT NHÂN</v>
          </cell>
          <cell r="G9050" t="str">
            <v>19.164</v>
          </cell>
          <cell r="H9050" t="str">
            <v>Xạ hình chức năng thận với ¹²³I gắn OIH</v>
          </cell>
          <cell r="I9050" t="str">
            <v>Xạ hình chức năng thận với ¹²³I gắn OIH</v>
          </cell>
          <cell r="J9050" t="str">
            <v>Xạ hình chức năng thận với I¹²³ gắn OIH</v>
          </cell>
          <cell r="K9050" t="str">
            <v>B</v>
          </cell>
          <cell r="L9050" t="str">
            <v>T1</v>
          </cell>
          <cell r="M9050">
            <v>1859</v>
          </cell>
          <cell r="N9050">
            <v>1859</v>
          </cell>
          <cell r="P9050" t="str">
            <v>Xạ hình chức năng thận</v>
          </cell>
          <cell r="Q9050">
            <v>285000</v>
          </cell>
          <cell r="R9050">
            <v>126782.608695652</v>
          </cell>
          <cell r="S9050">
            <v>411000</v>
          </cell>
          <cell r="T9050">
            <v>164817.39130434761</v>
          </cell>
          <cell r="U9050">
            <v>449817.39130434761</v>
          </cell>
          <cell r="V9050">
            <v>449800</v>
          </cell>
          <cell r="W9050">
            <v>17992.695652173905</v>
          </cell>
          <cell r="X9050">
            <v>467810.0869565215</v>
          </cell>
        </row>
        <row r="9051">
          <cell r="E9051" t="str">
            <v>37.3G01.1843</v>
          </cell>
          <cell r="F9051" t="str">
            <v>19. Y HỌC HẠT NHÂN</v>
          </cell>
          <cell r="G9051" t="str">
            <v>19.165</v>
          </cell>
          <cell r="H9051" t="str">
            <v>Xạ hình chức năng thận với ¹³¹I gắn OIH</v>
          </cell>
          <cell r="I9051" t="str">
            <v>Xạ hình chức năng thận với ¹³¹I gắn OIH</v>
          </cell>
          <cell r="J9051" t="str">
            <v>Xạ hình chức năng thận với I¹³¹ gắn OIH</v>
          </cell>
          <cell r="K9051" t="str">
            <v>B</v>
          </cell>
          <cell r="M9051">
            <v>1859</v>
          </cell>
          <cell r="N9051">
            <v>1859</v>
          </cell>
          <cell r="P9051" t="str">
            <v>Xạ hình chức năng thận</v>
          </cell>
          <cell r="Q9051">
            <v>285000</v>
          </cell>
          <cell r="R9051">
            <v>126782.608695652</v>
          </cell>
          <cell r="S9051">
            <v>411000</v>
          </cell>
          <cell r="T9051">
            <v>164817.39130434761</v>
          </cell>
          <cell r="U9051">
            <v>449817.39130434761</v>
          </cell>
          <cell r="V9051">
            <v>449800</v>
          </cell>
          <cell r="W9051">
            <v>17992.695652173905</v>
          </cell>
          <cell r="X9051">
            <v>467810.0869565215</v>
          </cell>
        </row>
        <row r="9052">
          <cell r="E9052" t="str">
            <v>37.3G01.1860</v>
          </cell>
          <cell r="F9052" t="str">
            <v>03. NHI KHOA</v>
          </cell>
          <cell r="G9052" t="str">
            <v>3.1151</v>
          </cell>
          <cell r="H9052" t="str">
            <v>Xạ hình tủy xương với ⁹⁹ᵐTc - Sulfur Colloid hoặc BMHP</v>
          </cell>
          <cell r="I9052" t="str">
            <v>Xạ hình tủy xương với ⁹⁹ᵐTc - Sulfur Colloid hoặc BMHP</v>
          </cell>
          <cell r="J9052" t="str">
            <v>Xạ hình tuỷ xương với ⁹⁹ᵐTc - Sulfur Colloid hoặc BMHP</v>
          </cell>
          <cell r="K9052" t="str">
            <v>B</v>
          </cell>
          <cell r="L9052" t="str">
            <v>T1</v>
          </cell>
          <cell r="M9052">
            <v>1876</v>
          </cell>
          <cell r="N9052">
            <v>1876</v>
          </cell>
          <cell r="P9052" t="str">
            <v>Xạ hình tuỷ xương với Tc-99m Sulfur Colloid hoặc BMHP Sulfur Colloid hoặc BMHP</v>
          </cell>
          <cell r="Q9052">
            <v>355000</v>
          </cell>
          <cell r="R9052">
            <v>126782.608695652</v>
          </cell>
          <cell r="S9052">
            <v>481000</v>
          </cell>
          <cell r="T9052">
            <v>164817.39130434761</v>
          </cell>
          <cell r="U9052">
            <v>519817.39130434761</v>
          </cell>
          <cell r="V9052">
            <v>519800</v>
          </cell>
          <cell r="W9052">
            <v>20792.695652173905</v>
          </cell>
          <cell r="X9052">
            <v>540610.0869565215</v>
          </cell>
        </row>
        <row r="9053">
          <cell r="E9053" t="str">
            <v>37.3G01.1843</v>
          </cell>
          <cell r="F9053" t="str">
            <v>19. Y HỌC HẠT NHÂN</v>
          </cell>
          <cell r="G9053" t="str">
            <v>19.163</v>
          </cell>
          <cell r="H9053" t="str">
            <v>Xạ hình chức năng thận với ⁹⁹ᵐTc-DTPA</v>
          </cell>
          <cell r="I9053" t="str">
            <v>Xạ hình chức năng thận với ⁹⁹ᵐTc-DTPA</v>
          </cell>
          <cell r="J9053" t="str">
            <v>Xạ hình chức năng thận với ⁹⁹ᵐTc –DTPA</v>
          </cell>
          <cell r="K9053" t="str">
            <v>B</v>
          </cell>
          <cell r="L9053" t="str">
            <v>T1</v>
          </cell>
          <cell r="M9053">
            <v>1859</v>
          </cell>
          <cell r="N9053">
            <v>1859</v>
          </cell>
          <cell r="P9053" t="str">
            <v>Xạ hình chức năng thận</v>
          </cell>
          <cell r="Q9053">
            <v>285000</v>
          </cell>
          <cell r="R9053">
            <v>126782.608695652</v>
          </cell>
          <cell r="S9053">
            <v>411000</v>
          </cell>
          <cell r="T9053">
            <v>164817.39130434761</v>
          </cell>
          <cell r="U9053">
            <v>449817.39130434761</v>
          </cell>
          <cell r="V9053">
            <v>449800</v>
          </cell>
          <cell r="W9053">
            <v>17992.695652173905</v>
          </cell>
          <cell r="X9053">
            <v>467810.0869565215</v>
          </cell>
        </row>
        <row r="9054">
          <cell r="E9054" t="str">
            <v>37.3G01.1843</v>
          </cell>
          <cell r="F9054" t="str">
            <v>19. Y HỌC HẠT NHÂN</v>
          </cell>
          <cell r="G9054" t="str">
            <v>19.161</v>
          </cell>
          <cell r="H9054" t="str">
            <v>Xạ hình chức năng thận với ¹³¹I- Hippuran</v>
          </cell>
          <cell r="I9054" t="str">
            <v>Xạ hình chức năng thận với ¹³¹I- Hippuran</v>
          </cell>
          <cell r="J9054" t="str">
            <v>Xạ hình chức năng thận với I¹³¹– Hippuran</v>
          </cell>
          <cell r="K9054" t="str">
            <v>B</v>
          </cell>
          <cell r="L9054" t="str">
            <v>T1</v>
          </cell>
          <cell r="M9054">
            <v>1859</v>
          </cell>
          <cell r="N9054">
            <v>1859</v>
          </cell>
          <cell r="P9054" t="str">
            <v>Xạ hình chức năng thận</v>
          </cell>
          <cell r="Q9054">
            <v>285000</v>
          </cell>
          <cell r="R9054">
            <v>126782.608695652</v>
          </cell>
          <cell r="S9054">
            <v>411000</v>
          </cell>
          <cell r="T9054">
            <v>164817.39130434761</v>
          </cell>
          <cell r="U9054">
            <v>449817.39130434761</v>
          </cell>
          <cell r="V9054">
            <v>449800</v>
          </cell>
          <cell r="W9054">
            <v>17992.695652173905</v>
          </cell>
          <cell r="X9054">
            <v>467810.0869565215</v>
          </cell>
        </row>
        <row r="9055">
          <cell r="E9055" t="str">
            <v>37.3G01.1844</v>
          </cell>
          <cell r="F9055" t="str">
            <v>19. Y HỌC HẠT NHÂN</v>
          </cell>
          <cell r="G9055" t="str">
            <v>19.167</v>
          </cell>
          <cell r="H9055" t="str">
            <v>Xạ hình chức năng thận - tiết niệu sau ghép thận bằng ⁹⁹ᵐTc - MAG3</v>
          </cell>
          <cell r="I9055" t="str">
            <v>Xạ hình chức năng thận - tiết niệu sau ghép thận bằng ⁹⁹ᵐTc - MAG3</v>
          </cell>
          <cell r="J9055" t="str">
            <v>Xạ hình chức năng thận – tiết niệu sau ghép thận bằng ⁹⁹ᵐTc – MAG3</v>
          </cell>
          <cell r="K9055" t="str">
            <v>B</v>
          </cell>
          <cell r="L9055" t="str">
            <v>T1</v>
          </cell>
          <cell r="M9055">
            <v>1860</v>
          </cell>
          <cell r="N9055">
            <v>1860</v>
          </cell>
          <cell r="P9055" t="str">
            <v>Xạ hình chức năng thận - tiết niệu sau ghép thận với Tc-99m MAG3</v>
          </cell>
          <cell r="Q9055">
            <v>345000</v>
          </cell>
          <cell r="R9055">
            <v>126782.608695652</v>
          </cell>
          <cell r="S9055">
            <v>471000</v>
          </cell>
          <cell r="T9055">
            <v>164817.39130434761</v>
          </cell>
          <cell r="U9055">
            <v>509817.39130434761</v>
          </cell>
          <cell r="V9055">
            <v>509800</v>
          </cell>
          <cell r="W9055">
            <v>20392.695652173905</v>
          </cell>
          <cell r="X9055">
            <v>530210.0869565215</v>
          </cell>
        </row>
        <row r="9056">
          <cell r="E9056" t="str">
            <v>37.3G01.1860</v>
          </cell>
          <cell r="F9056" t="str">
            <v>19. Y HỌC HẠT NHÂN</v>
          </cell>
          <cell r="G9056" t="str">
            <v>19.176</v>
          </cell>
          <cell r="H9056" t="str">
            <v>Xạ hình tủy xương với ⁹⁹ᵐTc - Sulfur Colloid hoặc BMHP</v>
          </cell>
          <cell r="I9056" t="str">
            <v>Xạ hình tủy xương với ⁹⁹ᵐTc - Sulfur Colloid hoặc BMHP</v>
          </cell>
          <cell r="J9056" t="str">
            <v>Xạ hình tuỷ xương với ⁹⁹ᵐTc - Sulfur Colloid hoặc BMHP</v>
          </cell>
          <cell r="K9056" t="str">
            <v>B</v>
          </cell>
          <cell r="L9056" t="str">
            <v>T1</v>
          </cell>
          <cell r="M9056">
            <v>1876</v>
          </cell>
          <cell r="N9056">
            <v>1876</v>
          </cell>
          <cell r="P9056" t="str">
            <v>Xạ hình tuỷ xương với Tc-99m Sulfur Colloid hoặc BMHP Sulfur Colloid hoặc BMHP</v>
          </cell>
          <cell r="Q9056">
            <v>355000</v>
          </cell>
          <cell r="R9056">
            <v>126782.608695652</v>
          </cell>
          <cell r="S9056">
            <v>481000</v>
          </cell>
          <cell r="T9056">
            <v>164817.39130434761</v>
          </cell>
          <cell r="U9056">
            <v>519817.39130434761</v>
          </cell>
          <cell r="V9056">
            <v>519800</v>
          </cell>
          <cell r="W9056">
            <v>20792.695652173905</v>
          </cell>
          <cell r="X9056">
            <v>540610.0869565215</v>
          </cell>
        </row>
        <row r="9057">
          <cell r="E9057" t="str">
            <v>37.3G01.1861</v>
          </cell>
          <cell r="F9057" t="str">
            <v>03. NHI KHOA</v>
          </cell>
          <cell r="G9057" t="str">
            <v>3.1156</v>
          </cell>
          <cell r="H9057" t="str">
            <v>Xạ hình tuyến cận giáp với ⁹⁹ᵐTc - V - DMSA</v>
          </cell>
          <cell r="I9057" t="str">
            <v>Xạ hình tuyến cận giáp với ⁹⁹ᵐTc - V - DMSA</v>
          </cell>
          <cell r="J9057" t="str">
            <v>Xạ hình tuyến cận giáp với ⁹⁹ᵐTc – V – DMSA</v>
          </cell>
          <cell r="K9057" t="str">
            <v>B</v>
          </cell>
          <cell r="L9057" t="str">
            <v>T1</v>
          </cell>
          <cell r="M9057">
            <v>1877</v>
          </cell>
          <cell r="N9057">
            <v>1877</v>
          </cell>
          <cell r="P9057" t="str">
            <v>Xạ hình tuyến cận giáp: với Tc-99m MIBI hoặc với Tc-99m - V- DMSA hoặc với đồng vị kép</v>
          </cell>
          <cell r="Q9057">
            <v>490000</v>
          </cell>
          <cell r="R9057">
            <v>70434.782608695605</v>
          </cell>
          <cell r="S9057">
            <v>560000</v>
          </cell>
          <cell r="T9057">
            <v>91565.217391304293</v>
          </cell>
          <cell r="U9057">
            <v>581565.21739130432</v>
          </cell>
          <cell r="V9057">
            <v>581500</v>
          </cell>
          <cell r="W9057">
            <v>23262.608695652172</v>
          </cell>
          <cell r="X9057">
            <v>604827.82608695654</v>
          </cell>
        </row>
        <row r="9058">
          <cell r="E9058" t="str">
            <v>37.3G01.1861</v>
          </cell>
          <cell r="F9058" t="str">
            <v>19. Y HỌC HẠT NHÂN</v>
          </cell>
          <cell r="G9058" t="str">
            <v>19.123</v>
          </cell>
          <cell r="H9058" t="str">
            <v>Xạ hình tuyến cận giáp với ⁹⁹ᵐTc - V - DMSA</v>
          </cell>
          <cell r="I9058" t="str">
            <v>Xạ hình tuyến cận giáp với ⁹⁹ᵐTc - V - DMSA</v>
          </cell>
          <cell r="J9058" t="str">
            <v>Xạ hình tuyến cận giáp với ⁹⁹ᵐTc – V – DMSA</v>
          </cell>
          <cell r="K9058" t="str">
            <v>B</v>
          </cell>
          <cell r="L9058" t="str">
            <v>T1</v>
          </cell>
          <cell r="M9058">
            <v>1877</v>
          </cell>
          <cell r="N9058">
            <v>1877</v>
          </cell>
          <cell r="P9058" t="str">
            <v>Xạ hình tuyến cận giáp: với Tc-99m MIBI hoặc với Tc-99m - V- DMSA hoặc với đồng vị kép</v>
          </cell>
          <cell r="Q9058">
            <v>490000</v>
          </cell>
          <cell r="R9058">
            <v>70434.782608695605</v>
          </cell>
          <cell r="S9058">
            <v>560000</v>
          </cell>
          <cell r="T9058">
            <v>91565.217391304293</v>
          </cell>
          <cell r="U9058">
            <v>581565.21739130432</v>
          </cell>
          <cell r="V9058">
            <v>581500</v>
          </cell>
          <cell r="W9058">
            <v>23262.608695652172</v>
          </cell>
          <cell r="X9058">
            <v>604827.82608695654</v>
          </cell>
        </row>
        <row r="9059">
          <cell r="E9059" t="str">
            <v>37.3G01.1861</v>
          </cell>
          <cell r="F9059" t="str">
            <v>03. NHI KHOA</v>
          </cell>
          <cell r="G9059" t="str">
            <v>3.1158</v>
          </cell>
          <cell r="H9059" t="str">
            <v>Xạ hình tuyến cận giáp với đồng vị phóng xạ kép</v>
          </cell>
          <cell r="I9059" t="str">
            <v>Xạ hình tuyến cận giáp với đồng vị phóng xạ kép</v>
          </cell>
          <cell r="J9059" t="str">
            <v>Xạ hình tuyến cận giáp với đồng vị phóng xạ kép</v>
          </cell>
          <cell r="K9059" t="str">
            <v>B</v>
          </cell>
          <cell r="L9059" t="str">
            <v>T1</v>
          </cell>
          <cell r="M9059">
            <v>1877</v>
          </cell>
          <cell r="N9059">
            <v>1877</v>
          </cell>
          <cell r="P9059" t="str">
            <v>Xạ hình tuyến cận giáp: với Tc-99m MIBI hoặc với Tc-99m - V- DMSA hoặc với đồng vị kép</v>
          </cell>
          <cell r="Q9059">
            <v>490000</v>
          </cell>
          <cell r="R9059">
            <v>70434.782608695605</v>
          </cell>
          <cell r="S9059">
            <v>560000</v>
          </cell>
          <cell r="T9059">
            <v>91565.217391304293</v>
          </cell>
          <cell r="U9059">
            <v>581565.21739130432</v>
          </cell>
          <cell r="V9059">
            <v>581500</v>
          </cell>
          <cell r="W9059">
            <v>23262.608695652172</v>
          </cell>
          <cell r="X9059">
            <v>604827.82608695654</v>
          </cell>
        </row>
        <row r="9060">
          <cell r="E9060" t="str">
            <v>37.3G01.1861</v>
          </cell>
          <cell r="F9060" t="str">
            <v>19. Y HỌC HẠT NHÂN</v>
          </cell>
          <cell r="G9060" t="str">
            <v>19.125</v>
          </cell>
          <cell r="H9060" t="str">
            <v>Xạ hình tuyến cận giáp với đồng vị phóng xạ kép</v>
          </cell>
          <cell r="I9060" t="str">
            <v>Xạ hình tuyến cận giáp với đồng vị phóng xạ kép</v>
          </cell>
          <cell r="J9060" t="str">
            <v>Xạ hình tuyến cận giáp với đồng vị phóng xạ kép</v>
          </cell>
          <cell r="K9060" t="str">
            <v>B</v>
          </cell>
          <cell r="L9060" t="str">
            <v>T1</v>
          </cell>
          <cell r="M9060">
            <v>1877</v>
          </cell>
          <cell r="N9060">
            <v>1877</v>
          </cell>
          <cell r="P9060" t="str">
            <v>Xạ hình tuyến cận giáp: với Tc-99m MIBI hoặc với Tc-99m - V- DMSA hoặc với đồng vị kép</v>
          </cell>
          <cell r="Q9060">
            <v>490000</v>
          </cell>
          <cell r="R9060">
            <v>70434.782608695605</v>
          </cell>
          <cell r="S9060">
            <v>560000</v>
          </cell>
          <cell r="T9060">
            <v>91565.217391304293</v>
          </cell>
          <cell r="U9060">
            <v>581565.21739130432</v>
          </cell>
          <cell r="V9060">
            <v>581500</v>
          </cell>
          <cell r="W9060">
            <v>23262.608695652172</v>
          </cell>
          <cell r="X9060">
            <v>604827.82608695654</v>
          </cell>
        </row>
        <row r="9061">
          <cell r="E9061" t="str">
            <v>37.3G01.1845</v>
          </cell>
          <cell r="F9061" t="str">
            <v>19. Y HỌC HẠT NHÂN</v>
          </cell>
          <cell r="G9061" t="str">
            <v>19.138</v>
          </cell>
          <cell r="H9061" t="str">
            <v>Xạ hình chức năng tâm thất với ⁹⁹ᵐTc - Pertechnetate</v>
          </cell>
          <cell r="I9061" t="str">
            <v>Xạ hình chức năng tâm thất với ⁹⁹ᵐTc - Pertechnetate</v>
          </cell>
          <cell r="J9061" t="str">
            <v>Xạ hình chức năng tâm thất với ⁹⁹ᵐTc – Pertechnetate</v>
          </cell>
          <cell r="K9061" t="str">
            <v>B</v>
          </cell>
          <cell r="L9061" t="str">
            <v>T1</v>
          </cell>
          <cell r="M9061">
            <v>1861</v>
          </cell>
          <cell r="N9061">
            <v>1861</v>
          </cell>
          <cell r="P9061" t="str">
            <v xml:space="preserve">Xạ hình chức năng tim </v>
          </cell>
          <cell r="Q9061">
            <v>335000</v>
          </cell>
          <cell r="R9061">
            <v>126782.608695652</v>
          </cell>
          <cell r="S9061">
            <v>461000</v>
          </cell>
          <cell r="T9061">
            <v>164817.39130434761</v>
          </cell>
          <cell r="U9061">
            <v>499817.39130434761</v>
          </cell>
          <cell r="V9061">
            <v>499800</v>
          </cell>
          <cell r="W9061">
            <v>19992.695652173905</v>
          </cell>
          <cell r="X9061">
            <v>519810.0869565215</v>
          </cell>
        </row>
        <row r="9062">
          <cell r="E9062" t="str">
            <v>37.3G01.1845</v>
          </cell>
          <cell r="F9062" t="str">
            <v>19. Y HỌC HẠT NHÂN</v>
          </cell>
          <cell r="G9062" t="str">
            <v>19.137</v>
          </cell>
          <cell r="H9062" t="str">
            <v>Xạ hình chức năng tim pha sớm</v>
          </cell>
          <cell r="I9062" t="str">
            <v>Xạ hình chức năng tim pha sớm</v>
          </cell>
          <cell r="J9062" t="str">
            <v>Xạ hình chức năng tim pha sớm</v>
          </cell>
          <cell r="K9062" t="str">
            <v>B</v>
          </cell>
          <cell r="L9062" t="str">
            <v>T1</v>
          </cell>
          <cell r="M9062">
            <v>1861</v>
          </cell>
          <cell r="N9062">
            <v>1861</v>
          </cell>
          <cell r="P9062" t="str">
            <v xml:space="preserve">Xạ hình chức năng tim </v>
          </cell>
          <cell r="Q9062">
            <v>335000</v>
          </cell>
          <cell r="R9062">
            <v>126782.608695652</v>
          </cell>
          <cell r="S9062">
            <v>461000</v>
          </cell>
          <cell r="T9062">
            <v>164817.39130434761</v>
          </cell>
          <cell r="U9062">
            <v>499817.39130434761</v>
          </cell>
          <cell r="V9062">
            <v>499800</v>
          </cell>
          <cell r="W9062">
            <v>19992.695652173905</v>
          </cell>
          <cell r="X9062">
            <v>519810.0869565215</v>
          </cell>
        </row>
        <row r="9063">
          <cell r="E9063" t="str">
            <v>37.3G01.1862</v>
          </cell>
          <cell r="F9063" t="str">
            <v>03. NHI KHOA</v>
          </cell>
          <cell r="G9063" t="str">
            <v>3.1155</v>
          </cell>
          <cell r="H9063" t="str">
            <v>Xạ hình tuyến giáp sau phẫu thuật với ¹³¹I</v>
          </cell>
          <cell r="I9063" t="str">
            <v>Xạ hình tuyến giáp sau phẫu thuật với ¹³¹I</v>
          </cell>
          <cell r="J9063" t="str">
            <v>Xạ hình tuyến giáp sau phẫu thuật với I¹³¹</v>
          </cell>
          <cell r="K9063" t="str">
            <v>B</v>
          </cell>
          <cell r="L9063" t="str">
            <v>T1</v>
          </cell>
          <cell r="M9063">
            <v>1878</v>
          </cell>
          <cell r="N9063">
            <v>1878</v>
          </cell>
          <cell r="P9063" t="str">
            <v xml:space="preserve">Xạ hình tuyến giáp </v>
          </cell>
          <cell r="Q9063">
            <v>185000</v>
          </cell>
          <cell r="R9063">
            <v>126782.608695652</v>
          </cell>
          <cell r="S9063">
            <v>311000</v>
          </cell>
          <cell r="T9063">
            <v>164817.39130434761</v>
          </cell>
          <cell r="U9063">
            <v>349817.39130434761</v>
          </cell>
          <cell r="V9063">
            <v>349800</v>
          </cell>
          <cell r="W9063">
            <v>13992.695652173905</v>
          </cell>
          <cell r="X9063">
            <v>363810.0869565215</v>
          </cell>
        </row>
        <row r="9064">
          <cell r="E9064" t="str">
            <v>37.3G01.1845</v>
          </cell>
          <cell r="F9064" t="str">
            <v>19. Y HỌC HẠT NHÂN</v>
          </cell>
          <cell r="G9064" t="str">
            <v>19.140</v>
          </cell>
          <cell r="H9064" t="str">
            <v>Xạ hình hoại tử cơ tim với ⁹⁹ᵐTc - Pyrophotphate</v>
          </cell>
          <cell r="I9064" t="str">
            <v>Xạ hình hoại tử cơ tim với ⁹⁹ᵐTc - Pyrophotphate</v>
          </cell>
          <cell r="J9064" t="str">
            <v>Xạ hình hoại tử cơ tim với ⁹⁹ᵐTc – Pyrophotphate</v>
          </cell>
          <cell r="K9064" t="str">
            <v>B</v>
          </cell>
          <cell r="L9064" t="str">
            <v>T1</v>
          </cell>
          <cell r="M9064">
            <v>1861</v>
          </cell>
          <cell r="N9064">
            <v>1861</v>
          </cell>
          <cell r="P9064" t="str">
            <v xml:space="preserve">Xạ hình chức năng tim </v>
          </cell>
          <cell r="Q9064">
            <v>335000</v>
          </cell>
          <cell r="R9064">
            <v>126782.608695652</v>
          </cell>
          <cell r="S9064">
            <v>461000</v>
          </cell>
          <cell r="T9064">
            <v>164817.39130434761</v>
          </cell>
          <cell r="U9064">
            <v>499817.39130434761</v>
          </cell>
          <cell r="V9064">
            <v>499800</v>
          </cell>
          <cell r="W9064">
            <v>19992.695652173905</v>
          </cell>
          <cell r="X9064">
            <v>519810.0869565215</v>
          </cell>
        </row>
        <row r="9065">
          <cell r="E9065" t="str">
            <v>37.3G01.1862</v>
          </cell>
          <cell r="F9065" t="str">
            <v>19. Y HỌC HẠT NHÂN</v>
          </cell>
          <cell r="G9065" t="str">
            <v>19.120</v>
          </cell>
          <cell r="H9065" t="str">
            <v>Xạ hình tuyến giáp sau phẫu thuật với ¹³¹I</v>
          </cell>
          <cell r="I9065" t="str">
            <v>Xạ hình tuyến giáp sau phẫu thuật với ¹³¹I</v>
          </cell>
          <cell r="J9065" t="str">
            <v>Xạ hình tuyến giáp sau phẫu thuật với I¹³¹</v>
          </cell>
          <cell r="K9065" t="str">
            <v>B</v>
          </cell>
          <cell r="L9065" t="str">
            <v>T1</v>
          </cell>
          <cell r="M9065">
            <v>1878</v>
          </cell>
          <cell r="N9065">
            <v>1878</v>
          </cell>
          <cell r="P9065" t="str">
            <v xml:space="preserve">Xạ hình tuyến giáp </v>
          </cell>
          <cell r="Q9065">
            <v>185000</v>
          </cell>
          <cell r="R9065">
            <v>126782.608695652</v>
          </cell>
          <cell r="S9065">
            <v>311000</v>
          </cell>
          <cell r="T9065">
            <v>164817.39130434761</v>
          </cell>
          <cell r="U9065">
            <v>349817.39130434761</v>
          </cell>
          <cell r="V9065">
            <v>349800</v>
          </cell>
          <cell r="W9065">
            <v>13992.695652173905</v>
          </cell>
          <cell r="X9065">
            <v>363810.0869565215</v>
          </cell>
        </row>
        <row r="9066">
          <cell r="E9066" t="str">
            <v>37.3G01.1862</v>
          </cell>
          <cell r="F9066" t="str">
            <v>03. NHI KHOA</v>
          </cell>
          <cell r="G9066" t="str">
            <v>3.1154</v>
          </cell>
          <cell r="H9066" t="str">
            <v>Xạ hình tuyến giáp với ¹³¹I</v>
          </cell>
          <cell r="I9066" t="str">
            <v>Xạ hình tuyến giáp với ¹³¹I</v>
          </cell>
          <cell r="J9066" t="str">
            <v>Xạ hình tuyến giáp với I¹³¹</v>
          </cell>
          <cell r="K9066" t="str">
            <v>B</v>
          </cell>
          <cell r="L9066" t="str">
            <v>T1</v>
          </cell>
          <cell r="M9066">
            <v>1878</v>
          </cell>
          <cell r="N9066">
            <v>1878</v>
          </cell>
          <cell r="P9066" t="str">
            <v xml:space="preserve">Xạ hình tuyến giáp </v>
          </cell>
          <cell r="Q9066">
            <v>185000</v>
          </cell>
          <cell r="R9066">
            <v>126782.608695652</v>
          </cell>
          <cell r="S9066">
            <v>311000</v>
          </cell>
          <cell r="T9066">
            <v>164817.39130434761</v>
          </cell>
          <cell r="U9066">
            <v>349817.39130434761</v>
          </cell>
          <cell r="V9066">
            <v>349800</v>
          </cell>
          <cell r="W9066">
            <v>13992.695652173905</v>
          </cell>
          <cell r="X9066">
            <v>363810.0869565215</v>
          </cell>
        </row>
        <row r="9067">
          <cell r="E9067" t="str">
            <v>37.3G01.1862</v>
          </cell>
          <cell r="F9067" t="str">
            <v>19. Y HỌC HẠT NHÂN</v>
          </cell>
          <cell r="G9067" t="str">
            <v>19.118</v>
          </cell>
          <cell r="H9067" t="str">
            <v>Xạ hình tuyến giáp với ¹³¹I</v>
          </cell>
          <cell r="I9067" t="str">
            <v>Xạ hình tuyến giáp với ¹³¹I</v>
          </cell>
          <cell r="J9067" t="str">
            <v>Xạ hình tuyến giáp với I¹³¹</v>
          </cell>
          <cell r="K9067" t="str">
            <v>B</v>
          </cell>
          <cell r="L9067" t="str">
            <v>T1</v>
          </cell>
          <cell r="M9067">
            <v>1878</v>
          </cell>
          <cell r="N9067">
            <v>1878</v>
          </cell>
          <cell r="P9067" t="str">
            <v xml:space="preserve">Xạ hình tuyến giáp </v>
          </cell>
          <cell r="Q9067">
            <v>185000</v>
          </cell>
          <cell r="R9067">
            <v>126782.608695652</v>
          </cell>
          <cell r="S9067">
            <v>311000</v>
          </cell>
          <cell r="T9067">
            <v>164817.39130434761</v>
          </cell>
          <cell r="U9067">
            <v>349817.39130434761</v>
          </cell>
          <cell r="V9067">
            <v>349800</v>
          </cell>
          <cell r="W9067">
            <v>13992.695652173905</v>
          </cell>
          <cell r="X9067">
            <v>363810.0869565215</v>
          </cell>
        </row>
        <row r="9068">
          <cell r="E9068" t="str">
            <v>37.3G01.1862</v>
          </cell>
          <cell r="F9068" t="str">
            <v>03. NHI KHOA</v>
          </cell>
          <cell r="G9068" t="str">
            <v>3.1157</v>
          </cell>
          <cell r="H9068" t="str">
            <v>Xạ hình tuyến giáp với ⁹⁹ᵐTc Pertechnetate</v>
          </cell>
          <cell r="I9068" t="str">
            <v>Xạ hình tuyến giáp với ⁹⁹ᵐTc Pertechnetate</v>
          </cell>
          <cell r="J9068" t="str">
            <v>Xạ hình tuyến giáp với ⁹⁹ᵐTc Pertechnetate</v>
          </cell>
          <cell r="K9068" t="str">
            <v>B</v>
          </cell>
          <cell r="L9068" t="str">
            <v>T1</v>
          </cell>
          <cell r="M9068">
            <v>1878</v>
          </cell>
          <cell r="N9068">
            <v>1878</v>
          </cell>
          <cell r="P9068" t="str">
            <v xml:space="preserve">Xạ hình tuyến giáp </v>
          </cell>
          <cell r="Q9068">
            <v>185000</v>
          </cell>
          <cell r="R9068">
            <v>126782.608695652</v>
          </cell>
          <cell r="S9068">
            <v>311000</v>
          </cell>
          <cell r="T9068">
            <v>164817.39130434761</v>
          </cell>
          <cell r="U9068">
            <v>349817.39130434761</v>
          </cell>
          <cell r="V9068">
            <v>349800</v>
          </cell>
          <cell r="W9068">
            <v>13992.695652173905</v>
          </cell>
          <cell r="X9068">
            <v>363810.0869565215</v>
          </cell>
        </row>
        <row r="9069">
          <cell r="E9069" t="str">
            <v>37.3G01.1862</v>
          </cell>
          <cell r="F9069" t="str">
            <v>19. Y HỌC HẠT NHÂN</v>
          </cell>
          <cell r="G9069" t="str">
            <v>19.126</v>
          </cell>
          <cell r="H9069" t="str">
            <v>Xạ hình tuyến giáp với ⁹⁹ᵐTc Pertechnetate</v>
          </cell>
          <cell r="I9069" t="str">
            <v>Xạ hình tuyến giáp với ⁹⁹ᵐTc Pertechnetate</v>
          </cell>
          <cell r="J9069" t="str">
            <v>Xạ hình tuyến giáp với ⁹⁹ᵐTc Pertechnetate</v>
          </cell>
          <cell r="K9069" t="str">
            <v>B</v>
          </cell>
          <cell r="L9069" t="str">
            <v>T1</v>
          </cell>
          <cell r="M9069">
            <v>1878</v>
          </cell>
          <cell r="N9069">
            <v>1878</v>
          </cell>
          <cell r="P9069" t="str">
            <v xml:space="preserve">Xạ hình tuyến giáp </v>
          </cell>
          <cell r="Q9069">
            <v>185000</v>
          </cell>
          <cell r="R9069">
            <v>126782.608695652</v>
          </cell>
          <cell r="S9069">
            <v>311000</v>
          </cell>
          <cell r="T9069">
            <v>164817.39130434761</v>
          </cell>
          <cell r="U9069">
            <v>349817.39130434761</v>
          </cell>
          <cell r="V9069">
            <v>349800</v>
          </cell>
          <cell r="W9069">
            <v>13992.695652173905</v>
          </cell>
          <cell r="X9069">
            <v>363810.0869565215</v>
          </cell>
        </row>
        <row r="9070">
          <cell r="E9070" t="str">
            <v>37.3G01.1863</v>
          </cell>
          <cell r="F9070" t="str">
            <v>03. NHI KHOA</v>
          </cell>
          <cell r="G9070" t="str">
            <v>3.1159</v>
          </cell>
          <cell r="H9070" t="str">
            <v>Xạ hình tuyến nước bọt với ⁹⁹ᵐTc Pertechnetate</v>
          </cell>
          <cell r="I9070" t="str">
            <v>Xạ hình tuyến nước bọt với ⁹⁹ᵐTc Pertechnetate</v>
          </cell>
          <cell r="J9070" t="str">
            <v>Xạ hình tuyến nước bọt với ⁹⁹ᵐTc Pertechnetate</v>
          </cell>
          <cell r="K9070" t="str">
            <v>B</v>
          </cell>
          <cell r="L9070" t="str">
            <v>T1</v>
          </cell>
          <cell r="M9070">
            <v>1879</v>
          </cell>
          <cell r="N9070">
            <v>1879</v>
          </cell>
          <cell r="P9070" t="str">
            <v>Xạ hình tuyến nước bọt với Tc-99m</v>
          </cell>
          <cell r="Q9070">
            <v>235000</v>
          </cell>
          <cell r="R9070">
            <v>126782.608695652</v>
          </cell>
          <cell r="S9070">
            <v>361000</v>
          </cell>
          <cell r="T9070">
            <v>164817.39130434761</v>
          </cell>
          <cell r="U9070">
            <v>399817.39130434761</v>
          </cell>
          <cell r="V9070">
            <v>399800</v>
          </cell>
          <cell r="W9070">
            <v>15992.695652173905</v>
          </cell>
          <cell r="X9070">
            <v>415810.0869565215</v>
          </cell>
        </row>
        <row r="9071">
          <cell r="E9071" t="str">
            <v>37.3G01.1845</v>
          </cell>
          <cell r="F9071" t="str">
            <v>19. Y HỌC HẠT NHÂN</v>
          </cell>
          <cell r="G9071" t="str">
            <v>19.131</v>
          </cell>
          <cell r="H9071" t="str">
            <v>Xạ hình tưới máu cơ tim không gắng sức với Tetrofosmin</v>
          </cell>
          <cell r="I9071" t="str">
            <v>Xạ hình tưới máu cơ tim không gắng sức với Tetrofosmin</v>
          </cell>
          <cell r="J9071" t="str">
            <v>Xạ hình tưới máu cơ tim không gắng sức với Tetrofosmin</v>
          </cell>
          <cell r="K9071" t="str">
            <v>B</v>
          </cell>
          <cell r="L9071" t="str">
            <v>T1</v>
          </cell>
          <cell r="M9071">
            <v>1861</v>
          </cell>
          <cell r="N9071">
            <v>1861</v>
          </cell>
          <cell r="P9071" t="str">
            <v xml:space="preserve">Xạ hình chức năng tim </v>
          </cell>
          <cell r="Q9071">
            <v>335000</v>
          </cell>
          <cell r="R9071">
            <v>126782.608695652</v>
          </cell>
          <cell r="S9071">
            <v>461000</v>
          </cell>
          <cell r="T9071">
            <v>164817.39130434761</v>
          </cell>
          <cell r="U9071">
            <v>499817.39130434761</v>
          </cell>
          <cell r="V9071">
            <v>499800</v>
          </cell>
          <cell r="W9071">
            <v>19992.695652173905</v>
          </cell>
          <cell r="X9071">
            <v>519810.0869565215</v>
          </cell>
        </row>
        <row r="9072">
          <cell r="E9072" t="str">
            <v>37.3G01.1863</v>
          </cell>
          <cell r="F9072" t="str">
            <v>19. Y HỌC HẠT NHÂN</v>
          </cell>
          <cell r="G9072" t="str">
            <v>19.128</v>
          </cell>
          <cell r="H9072" t="str">
            <v>Xạ hình tuyến nước bọt với ⁹⁹ᵐTc Pertechnetate</v>
          </cell>
          <cell r="I9072" t="str">
            <v>Xạ hình tuyến nước bọt với ⁹⁹ᵐTc Pertechnetate</v>
          </cell>
          <cell r="J9072" t="str">
            <v>Xạ hình tuyến nước bọt với ⁹⁹ᵐTc Pertechnetate</v>
          </cell>
          <cell r="K9072" t="str">
            <v>B</v>
          </cell>
          <cell r="L9072" t="str">
            <v>T1</v>
          </cell>
          <cell r="M9072">
            <v>1879</v>
          </cell>
          <cell r="N9072">
            <v>1879</v>
          </cell>
          <cell r="P9072" t="str">
            <v>Xạ hình tuyến nước bọt với Tc-99m</v>
          </cell>
          <cell r="Q9072">
            <v>235000</v>
          </cell>
          <cell r="R9072">
            <v>126782.608695652</v>
          </cell>
          <cell r="S9072">
            <v>361000</v>
          </cell>
          <cell r="T9072">
            <v>164817.39130434761</v>
          </cell>
          <cell r="U9072">
            <v>399817.39130434761</v>
          </cell>
          <cell r="V9072">
            <v>399800</v>
          </cell>
          <cell r="W9072">
            <v>15992.695652173905</v>
          </cell>
          <cell r="X9072">
            <v>415810.0869565215</v>
          </cell>
        </row>
        <row r="9073">
          <cell r="E9073" t="str">
            <v>37.3G01.1864</v>
          </cell>
          <cell r="F9073" t="str">
            <v>03. NHI KHOA</v>
          </cell>
          <cell r="G9073" t="str">
            <v>3.1168</v>
          </cell>
          <cell r="H9073" t="str">
            <v>Xạ hình tuyến thượng thận với ¹²³I-MIBG</v>
          </cell>
          <cell r="I9073" t="str">
            <v>Xạ hình tuyến thượng thận với ¹²³I-MIBG</v>
          </cell>
          <cell r="J9073" t="str">
            <v>Xạ hình tuyến thượng thận với I¹²³-MIBG</v>
          </cell>
          <cell r="K9073" t="str">
            <v>B</v>
          </cell>
          <cell r="L9073" t="str">
            <v>T1</v>
          </cell>
          <cell r="M9073">
            <v>1880</v>
          </cell>
          <cell r="N9073">
            <v>1880</v>
          </cell>
          <cell r="P9073" t="str">
            <v xml:space="preserve">Xạ hình tuyến thượng thận với I-131 MIBG </v>
          </cell>
          <cell r="Q9073">
            <v>335000</v>
          </cell>
          <cell r="R9073">
            <v>126782.608695652</v>
          </cell>
          <cell r="S9073">
            <v>461000</v>
          </cell>
          <cell r="T9073">
            <v>164817.39130434761</v>
          </cell>
          <cell r="U9073">
            <v>499817.39130434761</v>
          </cell>
          <cell r="V9073">
            <v>499800</v>
          </cell>
          <cell r="W9073">
            <v>19992.695652173905</v>
          </cell>
          <cell r="X9073">
            <v>519810.0869565215</v>
          </cell>
        </row>
        <row r="9074">
          <cell r="E9074" t="str">
            <v>37.3G01.1846</v>
          </cell>
          <cell r="F9074" t="str">
            <v>19. Y HỌC HẠT NHÂN</v>
          </cell>
          <cell r="G9074" t="str">
            <v>19.159</v>
          </cell>
          <cell r="H9074" t="str">
            <v>Xạ hình chức năng gan - mật sau ghép gan với ⁹⁹ᵐTc - IDA</v>
          </cell>
          <cell r="I9074" t="str">
            <v>Xạ hình chức năng gan - mật sau ghép gan với ⁹⁹ᵐTc - IDA</v>
          </cell>
          <cell r="J9074" t="str">
            <v>Xạ hình chức năng gan – mật sau ghép gan với ⁹⁹ᵐTc – IDA</v>
          </cell>
          <cell r="K9074" t="str">
            <v>B</v>
          </cell>
          <cell r="L9074" t="str">
            <v>T1</v>
          </cell>
          <cell r="M9074">
            <v>1862</v>
          </cell>
          <cell r="N9074">
            <v>1862</v>
          </cell>
          <cell r="P9074" t="str">
            <v xml:space="preserve">Xạ hình gan mật </v>
          </cell>
          <cell r="Q9074">
            <v>305000</v>
          </cell>
          <cell r="R9074">
            <v>126782.608695652</v>
          </cell>
          <cell r="S9074">
            <v>431000</v>
          </cell>
          <cell r="T9074">
            <v>164817.39130434761</v>
          </cell>
          <cell r="U9074">
            <v>469817.39130434761</v>
          </cell>
          <cell r="V9074">
            <v>469800</v>
          </cell>
          <cell r="W9074">
            <v>18792.695652173905</v>
          </cell>
          <cell r="X9074">
            <v>488610.0869565215</v>
          </cell>
        </row>
        <row r="9075">
          <cell r="E9075" t="str">
            <v>37.3G01.1864</v>
          </cell>
          <cell r="F9075" t="str">
            <v>19. Y HỌC HẠT NHÂN</v>
          </cell>
          <cell r="G9075" t="str">
            <v>19.170</v>
          </cell>
          <cell r="H9075" t="str">
            <v>Xạ hình tuyến thượng thận với ¹²³I-MIBG</v>
          </cell>
          <cell r="I9075" t="str">
            <v>Xạ hình tuyến thượng thận với ¹²³I-MIBG</v>
          </cell>
          <cell r="J9075" t="str">
            <v>Xạ hình tuyến thượng thận với I¹²³-MIBG</v>
          </cell>
          <cell r="K9075" t="str">
            <v>B</v>
          </cell>
          <cell r="L9075" t="str">
            <v>T1</v>
          </cell>
          <cell r="M9075">
            <v>1880</v>
          </cell>
          <cell r="N9075">
            <v>1880</v>
          </cell>
          <cell r="P9075" t="str">
            <v xml:space="preserve">Xạ hình tuyến thượng thận với I-131 MIBG </v>
          </cell>
          <cell r="Q9075">
            <v>335000</v>
          </cell>
          <cell r="R9075">
            <v>126782.608695652</v>
          </cell>
          <cell r="S9075">
            <v>461000</v>
          </cell>
          <cell r="T9075">
            <v>164817.39130434761</v>
          </cell>
          <cell r="U9075">
            <v>499817.39130434761</v>
          </cell>
          <cell r="V9075">
            <v>499800</v>
          </cell>
          <cell r="W9075">
            <v>19992.695652173905</v>
          </cell>
          <cell r="X9075">
            <v>519810.0869565215</v>
          </cell>
        </row>
        <row r="9076">
          <cell r="E9076" t="str">
            <v>37.3G01.1864</v>
          </cell>
          <cell r="F9076" t="str">
            <v>03. NHI KHOA</v>
          </cell>
          <cell r="G9076" t="str">
            <v>3.1167</v>
          </cell>
          <cell r="H9076" t="str">
            <v>Xạ hình tuyến thượng thận với ¹³¹I-MIBG</v>
          </cell>
          <cell r="I9076" t="str">
            <v>Xạ hình tuyến thượng thận với ¹³¹I-MIBG</v>
          </cell>
          <cell r="J9076" t="str">
            <v>Xạ hình tuyến thượng thận với I¹³¹-MIBG</v>
          </cell>
          <cell r="K9076" t="str">
            <v>B</v>
          </cell>
          <cell r="L9076" t="str">
            <v>T1</v>
          </cell>
          <cell r="M9076">
            <v>1880</v>
          </cell>
          <cell r="N9076">
            <v>1880</v>
          </cell>
          <cell r="P9076" t="str">
            <v xml:space="preserve">Xạ hình tuyến thượng thận với I-131 MIBG </v>
          </cell>
          <cell r="Q9076">
            <v>335000</v>
          </cell>
          <cell r="R9076">
            <v>126782.608695652</v>
          </cell>
          <cell r="S9076">
            <v>461000</v>
          </cell>
          <cell r="T9076">
            <v>164817.39130434761</v>
          </cell>
          <cell r="U9076">
            <v>499817.39130434761</v>
          </cell>
          <cell r="V9076">
            <v>499800</v>
          </cell>
          <cell r="W9076">
            <v>19992.695652173905</v>
          </cell>
          <cell r="X9076">
            <v>519810.0869565215</v>
          </cell>
        </row>
        <row r="9077">
          <cell r="E9077" t="str">
            <v>37.3G01.1847</v>
          </cell>
          <cell r="F9077" t="str">
            <v>03. NHI KHOA</v>
          </cell>
          <cell r="G9077" t="str">
            <v>3.1142</v>
          </cell>
          <cell r="H9077" t="str">
            <v>Xạ hình chức năng gan - mật sau ghép gan với ⁹⁹ᵐTc - 1DA</v>
          </cell>
          <cell r="I9077" t="str">
            <v>Xạ hình chức năng gan - mật sau ghép gan với ⁹⁹ᵐTc - 1DA</v>
          </cell>
          <cell r="J9077" t="str">
            <v>Xạ hình chức năng gan – mật sau ghép gan với ⁹⁹ᵐTc – 1DA</v>
          </cell>
          <cell r="K9077" t="str">
            <v>B</v>
          </cell>
          <cell r="L9077" t="str">
            <v>T1</v>
          </cell>
          <cell r="M9077">
            <v>1863</v>
          </cell>
          <cell r="N9077">
            <v>1863</v>
          </cell>
          <cell r="P9077" t="str">
            <v>Xạ hình gan với Tc-99m Sulfur Colloid</v>
          </cell>
          <cell r="Q9077">
            <v>335000</v>
          </cell>
          <cell r="R9077">
            <v>126782.608695652</v>
          </cell>
          <cell r="S9077">
            <v>461000</v>
          </cell>
          <cell r="T9077">
            <v>164817.39130434761</v>
          </cell>
          <cell r="U9077">
            <v>499817.39130434761</v>
          </cell>
          <cell r="V9077">
            <v>499800</v>
          </cell>
          <cell r="W9077">
            <v>19992.695652173905</v>
          </cell>
          <cell r="X9077">
            <v>519810.0869565215</v>
          </cell>
        </row>
        <row r="9078">
          <cell r="E9078" t="str">
            <v>37.3G01.1864</v>
          </cell>
          <cell r="F9078" t="str">
            <v>19. Y HỌC HẠT NHÂN</v>
          </cell>
          <cell r="G9078" t="str">
            <v>19.169</v>
          </cell>
          <cell r="H9078" t="str">
            <v>Xạ hình tuyến thượng thận với ¹³¹I-MIBG</v>
          </cell>
          <cell r="I9078" t="str">
            <v>Xạ hình tuyến thượng thận với ¹³¹I-MIBG</v>
          </cell>
          <cell r="J9078" t="str">
            <v>Xạ hình tuyến thượng thận với I¹³¹-MIBG</v>
          </cell>
          <cell r="K9078" t="str">
            <v>B</v>
          </cell>
          <cell r="L9078" t="str">
            <v>T1</v>
          </cell>
          <cell r="M9078">
            <v>1880</v>
          </cell>
          <cell r="N9078">
            <v>1880</v>
          </cell>
          <cell r="P9078" t="str">
            <v xml:space="preserve">Xạ hình tuyến thượng thận với I-131 MIBG </v>
          </cell>
          <cell r="Q9078">
            <v>335000</v>
          </cell>
          <cell r="R9078">
            <v>126782.608695652</v>
          </cell>
          <cell r="S9078">
            <v>461000</v>
          </cell>
          <cell r="T9078">
            <v>164817.39130434761</v>
          </cell>
          <cell r="U9078">
            <v>499817.39130434761</v>
          </cell>
          <cell r="V9078">
            <v>499800</v>
          </cell>
          <cell r="W9078">
            <v>19992.695652173905</v>
          </cell>
          <cell r="X9078">
            <v>519810.0869565215</v>
          </cell>
        </row>
        <row r="9079">
          <cell r="E9079" t="str">
            <v>37.3G01.1847</v>
          </cell>
          <cell r="F9079" t="str">
            <v>19. Y HỌC HẠT NHÂN</v>
          </cell>
          <cell r="G9079" t="str">
            <v>19.416</v>
          </cell>
          <cell r="H9079" t="str">
            <v>Xạ hình đánh giá luồng thông mạch máu (shunt) gan phổi</v>
          </cell>
          <cell r="I9079" t="str">
            <v>Xạ hình đánh giá luồng thông mạch máu (shunt) gan phổi</v>
          </cell>
          <cell r="J9079" t="str">
            <v>Xạ hình đánh giá luồng thông mạch máu (shunt) gan phổi</v>
          </cell>
          <cell r="K9079" t="str">
            <v>B</v>
          </cell>
          <cell r="L9079" t="str">
            <v>T1</v>
          </cell>
          <cell r="M9079">
            <v>1863</v>
          </cell>
          <cell r="N9079">
            <v>1863</v>
          </cell>
          <cell r="P9079" t="str">
            <v>Xạ hình gan với Tc-99m Sulfur Colloid</v>
          </cell>
          <cell r="Q9079">
            <v>335000</v>
          </cell>
          <cell r="R9079">
            <v>126782.608695652</v>
          </cell>
          <cell r="S9079">
            <v>461000</v>
          </cell>
          <cell r="T9079">
            <v>164817.39130434761</v>
          </cell>
          <cell r="U9079">
            <v>499817.39130434761</v>
          </cell>
          <cell r="V9079">
            <v>499800</v>
          </cell>
          <cell r="W9079">
            <v>19992.695652173905</v>
          </cell>
          <cell r="X9079">
            <v>519810.0869565215</v>
          </cell>
        </row>
        <row r="9080">
          <cell r="E9080" t="str">
            <v>37.3G01.1847</v>
          </cell>
          <cell r="F9080" t="str">
            <v>19. Y HỌC HẠT NHÂN</v>
          </cell>
          <cell r="G9080" t="str">
            <v>19.413</v>
          </cell>
          <cell r="H9080" t="str">
            <v>Xạ hình gan bằng bức xạ hãm ở người bệnh ung thư gan, ung thư đường mật trong gan, ung thư di căn gan sau điều trị bằng hạt vi cầu phóng xạ ⁹⁰Y</v>
          </cell>
          <cell r="I9080" t="str">
            <v>Xạ hình gan bằng bức xạ hãm ở người bệnh ung thư gan, ung thư đường mật trong gan, ung thư di căn gan sau điều trị bằng hạt vi cầu phóng xạ ⁹⁰Y</v>
          </cell>
          <cell r="J9080" t="str">
            <v>Xạ hình gan bằng bức xạ hãm ở bệnh nhân ung thư gan, ung thư đường mật trong gan, ung thư di căn gan sau điều trị bằng hạt vi cầu phóng xạ ⁹⁰Y</v>
          </cell>
          <cell r="K9080" t="str">
            <v>B</v>
          </cell>
          <cell r="L9080" t="str">
            <v>T1</v>
          </cell>
          <cell r="M9080">
            <v>1863</v>
          </cell>
          <cell r="N9080">
            <v>1863</v>
          </cell>
          <cell r="P9080" t="str">
            <v>Xạ hình gan với Tc-99m Sulfur Colloid</v>
          </cell>
          <cell r="Q9080">
            <v>335000</v>
          </cell>
          <cell r="R9080">
            <v>126782.608695652</v>
          </cell>
          <cell r="S9080">
            <v>461000</v>
          </cell>
          <cell r="T9080">
            <v>164817.39130434761</v>
          </cell>
          <cell r="U9080">
            <v>499817.39130434761</v>
          </cell>
          <cell r="V9080">
            <v>499800</v>
          </cell>
          <cell r="W9080">
            <v>19992.695652173905</v>
          </cell>
          <cell r="X9080">
            <v>519810.0869565215</v>
          </cell>
        </row>
        <row r="9081">
          <cell r="E9081" t="str">
            <v>37.3G01.1865</v>
          </cell>
          <cell r="F9081" t="str">
            <v>03. NHI KHOA</v>
          </cell>
          <cell r="G9081" t="str">
            <v>3.1161</v>
          </cell>
          <cell r="H9081" t="str">
            <v>Xạ hình tuyến vú</v>
          </cell>
          <cell r="I9081" t="str">
            <v>Xạ hình tuyến vú</v>
          </cell>
          <cell r="J9081" t="str">
            <v>Xạ hình tuyến vú</v>
          </cell>
          <cell r="K9081" t="str">
            <v>B</v>
          </cell>
          <cell r="L9081" t="str">
            <v>T1</v>
          </cell>
          <cell r="M9081">
            <v>1881</v>
          </cell>
          <cell r="N9081">
            <v>1881</v>
          </cell>
          <cell r="P9081" t="str">
            <v>Xạ hình tuyến vú</v>
          </cell>
          <cell r="Q9081">
            <v>305000</v>
          </cell>
          <cell r="R9081">
            <v>126782.608695652</v>
          </cell>
          <cell r="S9081">
            <v>431000</v>
          </cell>
          <cell r="T9081">
            <v>164817.39130434761</v>
          </cell>
          <cell r="U9081">
            <v>469817.39130434761</v>
          </cell>
          <cell r="V9081">
            <v>469800</v>
          </cell>
          <cell r="W9081">
            <v>18792.695652173905</v>
          </cell>
          <cell r="X9081">
            <v>488610.0869565215</v>
          </cell>
        </row>
        <row r="9082">
          <cell r="E9082" t="str">
            <v>37.3G01.1865</v>
          </cell>
          <cell r="F9082" t="str">
            <v>19. Y HỌC HẠT NHÂN</v>
          </cell>
          <cell r="G9082" t="str">
            <v>19.141</v>
          </cell>
          <cell r="H9082" t="str">
            <v>Xạ hình tuyến vú</v>
          </cell>
          <cell r="I9082" t="str">
            <v>Xạ hình tuyến vú</v>
          </cell>
          <cell r="J9082" t="str">
            <v>Xạ hình tuyến vú</v>
          </cell>
          <cell r="K9082" t="str">
            <v>B</v>
          </cell>
          <cell r="L9082" t="str">
            <v>T1</v>
          </cell>
          <cell r="M9082">
            <v>1881</v>
          </cell>
          <cell r="N9082">
            <v>1881</v>
          </cell>
          <cell r="P9082" t="str">
            <v>Xạ hình tuyến vú</v>
          </cell>
          <cell r="Q9082">
            <v>305000</v>
          </cell>
          <cell r="R9082">
            <v>126782.608695652</v>
          </cell>
          <cell r="S9082">
            <v>431000</v>
          </cell>
          <cell r="T9082">
            <v>164817.39130434761</v>
          </cell>
          <cell r="U9082">
            <v>469817.39130434761</v>
          </cell>
          <cell r="V9082">
            <v>469800</v>
          </cell>
          <cell r="W9082">
            <v>18792.695652173905</v>
          </cell>
          <cell r="X9082">
            <v>488610.0869565215</v>
          </cell>
        </row>
        <row r="9083">
          <cell r="E9083" t="str">
            <v>37.3G01.1848</v>
          </cell>
          <cell r="F9083" t="str">
            <v>19. Y HỌC HẠT NHÂN</v>
          </cell>
          <cell r="G9083" t="str">
            <v>19.193</v>
          </cell>
          <cell r="H9083" t="str">
            <v>Kỹ thuật phát hiện hạch gác bằng đầu dò Gamma</v>
          </cell>
          <cell r="I9083" t="str">
            <v>Kỹ thuật phát hiện hạch gác bằng đầu dò Gamma</v>
          </cell>
          <cell r="J9083" t="str">
            <v>Kỹ thuật phát hiện hạch gác bằng đầu dò Gamma</v>
          </cell>
          <cell r="K9083" t="str">
            <v>B</v>
          </cell>
          <cell r="L9083" t="str">
            <v>T1</v>
          </cell>
          <cell r="M9083">
            <v>1864</v>
          </cell>
          <cell r="N9083">
            <v>1864</v>
          </cell>
          <cell r="P9083" t="str">
            <v>Xạ hình hạch Lympho</v>
          </cell>
          <cell r="Q9083">
            <v>335000</v>
          </cell>
          <cell r="R9083">
            <v>126782.608695652</v>
          </cell>
          <cell r="S9083">
            <v>461000</v>
          </cell>
          <cell r="T9083">
            <v>164817.39130434761</v>
          </cell>
          <cell r="U9083">
            <v>499817.39130434761</v>
          </cell>
          <cell r="V9083">
            <v>499800</v>
          </cell>
          <cell r="W9083">
            <v>19992.695652173905</v>
          </cell>
          <cell r="X9083">
            <v>519810.0869565215</v>
          </cell>
        </row>
        <row r="9084">
          <cell r="E9084" t="str">
            <v>37.3G01.1848</v>
          </cell>
          <cell r="F9084" t="str">
            <v>19. Y HỌC HẠT NHÂN</v>
          </cell>
          <cell r="G9084" t="str">
            <v>19.189</v>
          </cell>
          <cell r="H9084" t="str">
            <v>Xạ hình bạch cầu đánh dấu ⁹⁹ᵐTc -HMPAO</v>
          </cell>
          <cell r="I9084" t="str">
            <v>Xạ hình bạch cầu đánh dấu ⁹⁹ᵐTc -HMPAO</v>
          </cell>
          <cell r="J9084" t="str">
            <v>Xạ hình bạch cầu đánh dấu ⁹⁹ᵐTc –HMPAO</v>
          </cell>
          <cell r="K9084" t="str">
            <v>B</v>
          </cell>
          <cell r="L9084" t="str">
            <v>T1</v>
          </cell>
          <cell r="M9084">
            <v>1864</v>
          </cell>
          <cell r="N9084">
            <v>1864</v>
          </cell>
          <cell r="P9084" t="str">
            <v>Xạ hình hạch Lympho</v>
          </cell>
          <cell r="Q9084">
            <v>335000</v>
          </cell>
          <cell r="R9084">
            <v>126782.608695652</v>
          </cell>
          <cell r="S9084">
            <v>461000</v>
          </cell>
          <cell r="T9084">
            <v>164817.39130434761</v>
          </cell>
          <cell r="U9084">
            <v>499817.39130434761</v>
          </cell>
          <cell r="V9084">
            <v>499800</v>
          </cell>
          <cell r="W9084">
            <v>19992.695652173905</v>
          </cell>
          <cell r="X9084">
            <v>519810.0869565215</v>
          </cell>
        </row>
        <row r="9085">
          <cell r="E9085" t="str">
            <v>37.3G01.1867</v>
          </cell>
          <cell r="F9085" t="str">
            <v>03. NHI KHOA</v>
          </cell>
          <cell r="G9085" t="str">
            <v>3.1150</v>
          </cell>
          <cell r="H9085" t="str">
            <v>Xạ hình xương 3 pha</v>
          </cell>
          <cell r="I9085" t="str">
            <v>Xạ hình xương 3 pha</v>
          </cell>
          <cell r="J9085" t="str">
            <v>Xạ hình xương 3 pha</v>
          </cell>
          <cell r="K9085" t="str">
            <v>B</v>
          </cell>
          <cell r="L9085" t="str">
            <v>T1</v>
          </cell>
          <cell r="M9085">
            <v>1883</v>
          </cell>
          <cell r="N9085">
            <v>1883</v>
          </cell>
          <cell r="P9085" t="str">
            <v>Xạ hình xương 3 pha với Tc-99m MDP</v>
          </cell>
          <cell r="Q9085">
            <v>335000</v>
          </cell>
          <cell r="R9085">
            <v>126782.608695652</v>
          </cell>
          <cell r="S9085">
            <v>461000</v>
          </cell>
          <cell r="T9085">
            <v>164817.39130434761</v>
          </cell>
          <cell r="U9085">
            <v>499817.39130434761</v>
          </cell>
          <cell r="V9085">
            <v>499800</v>
          </cell>
          <cell r="W9085">
            <v>19992.695652173905</v>
          </cell>
          <cell r="X9085">
            <v>519810.0869565215</v>
          </cell>
        </row>
        <row r="9086">
          <cell r="E9086" t="str">
            <v>37.3G01.1867</v>
          </cell>
          <cell r="F9086" t="str">
            <v>19. Y HỌC HẠT NHÂN</v>
          </cell>
          <cell r="G9086" t="str">
            <v>19.175</v>
          </cell>
          <cell r="H9086" t="str">
            <v>Xạ hình xương 3 pha</v>
          </cell>
          <cell r="I9086" t="str">
            <v>Xạ hình xương 3 pha</v>
          </cell>
          <cell r="J9086" t="str">
            <v>Xạ hình xương 3 pha</v>
          </cell>
          <cell r="K9086" t="str">
            <v>B</v>
          </cell>
          <cell r="L9086" t="str">
            <v>T1</v>
          </cell>
          <cell r="M9086">
            <v>1883</v>
          </cell>
          <cell r="N9086">
            <v>1883</v>
          </cell>
          <cell r="P9086" t="str">
            <v>Xạ hình xương 3 pha với Tc-99m MDP</v>
          </cell>
          <cell r="Q9086">
            <v>335000</v>
          </cell>
          <cell r="R9086">
            <v>126782.608695652</v>
          </cell>
          <cell r="S9086">
            <v>461000</v>
          </cell>
          <cell r="T9086">
            <v>164817.39130434761</v>
          </cell>
          <cell r="U9086">
            <v>499817.39130434761</v>
          </cell>
          <cell r="V9086">
            <v>499800</v>
          </cell>
          <cell r="W9086">
            <v>19992.695652173905</v>
          </cell>
          <cell r="X9086">
            <v>519810.0869565215</v>
          </cell>
        </row>
        <row r="9087">
          <cell r="E9087" t="str">
            <v>37.3G01.1866</v>
          </cell>
          <cell r="F9087" t="str">
            <v>03. NHI KHOA</v>
          </cell>
          <cell r="G9087" t="str">
            <v>3.1149</v>
          </cell>
          <cell r="H9087" t="str">
            <v>Xạ hình xương với ⁹⁹ᵐTc - MDP</v>
          </cell>
          <cell r="I9087" t="str">
            <v>Xạ hình xương với ⁹⁹ᵐTc - MDP</v>
          </cell>
          <cell r="J9087" t="str">
            <v>Xạ hình xương với ⁹⁹ᵐTc – MDP</v>
          </cell>
          <cell r="K9087" t="str">
            <v>B</v>
          </cell>
          <cell r="L9087" t="str">
            <v>T1</v>
          </cell>
          <cell r="M9087">
            <v>1882</v>
          </cell>
          <cell r="N9087">
            <v>1882</v>
          </cell>
          <cell r="P9087" t="str">
            <v xml:space="preserve">Xạ hình xương </v>
          </cell>
          <cell r="Q9087">
            <v>305000</v>
          </cell>
          <cell r="R9087">
            <v>126782.608695652</v>
          </cell>
          <cell r="S9087">
            <v>431000</v>
          </cell>
          <cell r="T9087">
            <v>164817.39130434761</v>
          </cell>
          <cell r="U9087">
            <v>469817.39130434761</v>
          </cell>
          <cell r="V9087">
            <v>469800</v>
          </cell>
          <cell r="W9087">
            <v>18792.695652173905</v>
          </cell>
          <cell r="X9087">
            <v>488610.0869565215</v>
          </cell>
        </row>
        <row r="9088">
          <cell r="E9088" t="str">
            <v>37.3G01.1866</v>
          </cell>
          <cell r="F9088" t="str">
            <v>19. Y HỌC HẠT NHÂN</v>
          </cell>
          <cell r="G9088" t="str">
            <v>19.174</v>
          </cell>
          <cell r="H9088" t="str">
            <v>Xạ hình xương với ⁹⁹ᵐTc - MDP</v>
          </cell>
          <cell r="I9088" t="str">
            <v>Xạ hình xương với ⁹⁹ᵐTc - MDP</v>
          </cell>
          <cell r="J9088" t="str">
            <v>Xạ hình xương với ⁹⁹ᵐTc – MDP</v>
          </cell>
          <cell r="K9088" t="str">
            <v>B</v>
          </cell>
          <cell r="L9088" t="str">
            <v>T1</v>
          </cell>
          <cell r="M9088">
            <v>1882</v>
          </cell>
          <cell r="N9088">
            <v>1882</v>
          </cell>
          <cell r="P9088" t="str">
            <v xml:space="preserve">Xạ hình xương </v>
          </cell>
          <cell r="Q9088">
            <v>305000</v>
          </cell>
          <cell r="R9088">
            <v>126782.608695652</v>
          </cell>
          <cell r="S9088">
            <v>431000</v>
          </cell>
          <cell r="T9088">
            <v>164817.39130434761</v>
          </cell>
          <cell r="U9088">
            <v>469817.39130434761</v>
          </cell>
          <cell r="V9088">
            <v>469800</v>
          </cell>
          <cell r="W9088">
            <v>18792.695652173905</v>
          </cell>
          <cell r="X9088">
            <v>488610.0869565215</v>
          </cell>
        </row>
        <row r="9089">
          <cell r="E9089" t="str">
            <v>37.8D11.1179</v>
          </cell>
          <cell r="F9089" t="str">
            <v>12. UNG BƯỚU</v>
          </cell>
          <cell r="G9089" t="str">
            <v>12.349</v>
          </cell>
          <cell r="H9089" t="str">
            <v>Xạ trị áp sát xuất liều cao</v>
          </cell>
          <cell r="I9089" t="str">
            <v>Xạ trị áp sát xuất liều cao [các vị trí khác]</v>
          </cell>
          <cell r="J9089" t="str">
            <v>Xạ trị áp sát xuất liều cao</v>
          </cell>
          <cell r="K9089" t="str">
            <v>A</v>
          </cell>
          <cell r="L9089" t="str">
            <v>TDB</v>
          </cell>
          <cell r="M9089">
            <v>1192</v>
          </cell>
          <cell r="N9089">
            <v>1192</v>
          </cell>
          <cell r="O9089" t="str">
            <v>Chưa bao gồm bộ dụng cụ dùng trong xạ trị áp sát.</v>
          </cell>
          <cell r="P9089" t="str">
            <v>Xạ trị áp sát liều cao tại các vị trí khác (01 lần điều trị)</v>
          </cell>
          <cell r="Q9089">
            <v>2628000</v>
          </cell>
          <cell r="R9089">
            <v>837391.30434782605</v>
          </cell>
          <cell r="S9089">
            <v>3465000</v>
          </cell>
          <cell r="T9089">
            <v>1088608.6956521738</v>
          </cell>
          <cell r="U9089">
            <v>3716608.6956521738</v>
          </cell>
          <cell r="V9089">
            <v>3716600</v>
          </cell>
          <cell r="W9089">
            <v>148664.34782608695</v>
          </cell>
          <cell r="X9089">
            <v>3865273.0434782607</v>
          </cell>
        </row>
        <row r="9090">
          <cell r="E9090" t="str">
            <v>37.8D11.1178</v>
          </cell>
          <cell r="F9090" t="str">
            <v>12. UNG BƯỚU</v>
          </cell>
          <cell r="G9090" t="str">
            <v>12.349</v>
          </cell>
          <cell r="H9090" t="str">
            <v>Xạ trị áp sát xuất liều cao</v>
          </cell>
          <cell r="I9090" t="str">
            <v>Xạ trị áp sát xuất liều cao [vòm mũi họng, xoang mặt, khoang miệng, thực quản, khí phế quản]</v>
          </cell>
          <cell r="J9090" t="str">
            <v>Xạ trị áp sát xuất liều cao</v>
          </cell>
          <cell r="K9090" t="str">
            <v>A</v>
          </cell>
          <cell r="L9090" t="str">
            <v>TDB</v>
          </cell>
          <cell r="M9090">
            <v>1191</v>
          </cell>
          <cell r="N9090">
            <v>1191</v>
          </cell>
          <cell r="O9090" t="str">
            <v>Chưa bao gồm bộ dụng cụ dùng trong xạ trị áp sát.</v>
          </cell>
          <cell r="P9090" t="str">
            <v>Xạ trị áp sát liều cao tại vòm mũi họng, xoang mặt, khoang miệng, thực quản, khí phế quản (01 lần điều trị)</v>
          </cell>
          <cell r="Q9090">
            <v>4428000</v>
          </cell>
          <cell r="R9090">
            <v>928173.91304347804</v>
          </cell>
          <cell r="S9090">
            <v>5356000</v>
          </cell>
          <cell r="T9090">
            <v>1206626.0869565213</v>
          </cell>
          <cell r="U9090">
            <v>5634626.0869565215</v>
          </cell>
          <cell r="V9090">
            <v>5634600</v>
          </cell>
          <cell r="W9090">
            <v>225385.04347826086</v>
          </cell>
          <cell r="X9090">
            <v>5860011.1304347822</v>
          </cell>
        </row>
        <row r="9091">
          <cell r="E9091" t="str">
            <v>37.8D11.1163</v>
          </cell>
          <cell r="F9091" t="str">
            <v>03. NHI KHOA</v>
          </cell>
          <cell r="G9091" t="str">
            <v>3.2800</v>
          </cell>
          <cell r="H9091" t="str">
            <v>Xạ trị bằng máy Cobalt</v>
          </cell>
          <cell r="I9091" t="str">
            <v>Xạ trị bằng máy Cobalt</v>
          </cell>
          <cell r="J9091" t="str">
            <v>Xạ trị bằng máy Cobalt</v>
          </cell>
          <cell r="K9091" t="str">
            <v>B</v>
          </cell>
          <cell r="L9091" t="str">
            <v>T1</v>
          </cell>
          <cell r="M9091">
            <v>1176</v>
          </cell>
          <cell r="N9091">
            <v>1176</v>
          </cell>
          <cell r="O9091" t="str">
            <v>Một lần, nhưng không thu quá 30 lần trong một đợt điều trị.</v>
          </cell>
          <cell r="P9091" t="str">
            <v xml:space="preserve">Điều trị tia xạ Cobalt/ Rx </v>
          </cell>
          <cell r="Q9091">
            <v>80000</v>
          </cell>
          <cell r="R9091">
            <v>31304.347826087</v>
          </cell>
          <cell r="S9091">
            <v>111000</v>
          </cell>
          <cell r="T9091">
            <v>40695.652173913099</v>
          </cell>
          <cell r="U9091">
            <v>120695.6521739131</v>
          </cell>
          <cell r="V9091">
            <v>120600</v>
          </cell>
          <cell r="W9091">
            <v>4827.8260869565238</v>
          </cell>
          <cell r="X9091">
            <v>125523.47826086963</v>
          </cell>
        </row>
        <row r="9092">
          <cell r="E9092" t="str">
            <v>37.8D11.1163</v>
          </cell>
          <cell r="F9092" t="str">
            <v>12. UNG BƯỚU</v>
          </cell>
          <cell r="G9092" t="str">
            <v>12.353</v>
          </cell>
          <cell r="H9092" t="str">
            <v>Xạ trị bằng máy Cobalt</v>
          </cell>
          <cell r="I9092" t="str">
            <v>Xạ trị bằng máy Cobalt</v>
          </cell>
          <cell r="J9092" t="str">
            <v>Xạ trị bằng máy Cobalt</v>
          </cell>
          <cell r="K9092" t="str">
            <v>B</v>
          </cell>
          <cell r="L9092" t="str">
            <v>T1</v>
          </cell>
          <cell r="M9092">
            <v>1176</v>
          </cell>
          <cell r="N9092">
            <v>1176</v>
          </cell>
          <cell r="O9092" t="str">
            <v>Một lần, nhưng không thu quá 30 lần trong một đợt điều trị.</v>
          </cell>
          <cell r="P9092" t="str">
            <v xml:space="preserve">Điều trị tia xạ Cobalt/ Rx </v>
          </cell>
          <cell r="Q9092">
            <v>80000</v>
          </cell>
          <cell r="R9092">
            <v>31304.347826087</v>
          </cell>
          <cell r="S9092">
            <v>111000</v>
          </cell>
          <cell r="T9092">
            <v>40695.652173913099</v>
          </cell>
          <cell r="U9092">
            <v>120695.6521739131</v>
          </cell>
          <cell r="V9092">
            <v>120600</v>
          </cell>
          <cell r="W9092">
            <v>4827.8260869565238</v>
          </cell>
          <cell r="X9092">
            <v>125523.47826086963</v>
          </cell>
        </row>
        <row r="9093">
          <cell r="E9093" t="str">
            <v>37.3G01.1850</v>
          </cell>
          <cell r="F9093" t="str">
            <v>03. NHI KHOA</v>
          </cell>
          <cell r="G9093" t="str">
            <v>3.1127</v>
          </cell>
          <cell r="H9093" t="str">
            <v>Xạ hình lưu thông dịch não tủy với ¹³¹I-RiSA</v>
          </cell>
          <cell r="I9093" t="str">
            <v>Xạ hình lưu thông dịch não tủy với ¹³¹I-RiSA</v>
          </cell>
          <cell r="J9093" t="str">
            <v>Xạ hình lưu thông dịch não tuỷ với I¹³¹-RiSA</v>
          </cell>
          <cell r="K9093" t="str">
            <v>B</v>
          </cell>
          <cell r="L9093" t="str">
            <v>T1</v>
          </cell>
          <cell r="M9093">
            <v>1866</v>
          </cell>
          <cell r="N9093">
            <v>1866</v>
          </cell>
          <cell r="P9093" t="str">
            <v>Xạ hình lưu thông dịch não tuỷ</v>
          </cell>
          <cell r="Q9093">
            <v>335000</v>
          </cell>
          <cell r="R9093">
            <v>126782.608695652</v>
          </cell>
          <cell r="S9093">
            <v>461000</v>
          </cell>
          <cell r="T9093">
            <v>164817.39130434761</v>
          </cell>
          <cell r="U9093">
            <v>499817.39130434761</v>
          </cell>
          <cell r="V9093">
            <v>499800</v>
          </cell>
          <cell r="W9093">
            <v>19992.695652173905</v>
          </cell>
          <cell r="X9093">
            <v>519810.0869565215</v>
          </cell>
        </row>
        <row r="9094">
          <cell r="E9094" t="str">
            <v>37.8D11.1177</v>
          </cell>
          <cell r="F9094" t="str">
            <v>03. NHI KHOA</v>
          </cell>
          <cell r="G9094" t="str">
            <v>3.2772</v>
          </cell>
          <cell r="H9094" t="str">
            <v>Xạ trị bằng máy gia tốc</v>
          </cell>
          <cell r="I9094" t="str">
            <v>Xạ trị bằng máy gia tốc</v>
          </cell>
          <cell r="J9094" t="str">
            <v>Xạ trị bằng máy gia tốc</v>
          </cell>
          <cell r="K9094" t="str">
            <v>A</v>
          </cell>
          <cell r="L9094" t="str">
            <v>TDB</v>
          </cell>
          <cell r="M9094">
            <v>1190</v>
          </cell>
          <cell r="N9094">
            <v>1190</v>
          </cell>
          <cell r="P9094" t="str">
            <v>Xạ trị bằng máy gia tốc tuyến tính (01 ngày xạ trị)</v>
          </cell>
          <cell r="Q9094">
            <v>478000</v>
          </cell>
          <cell r="R9094">
            <v>34434.782608695597</v>
          </cell>
          <cell r="S9094">
            <v>512000</v>
          </cell>
          <cell r="T9094">
            <v>44765.217391304272</v>
          </cell>
          <cell r="U9094">
            <v>522765.21739130426</v>
          </cell>
          <cell r="V9094">
            <v>522700</v>
          </cell>
          <cell r="W9094">
            <v>20910.608695652172</v>
          </cell>
          <cell r="X9094">
            <v>543675.82608695643</v>
          </cell>
        </row>
        <row r="9095">
          <cell r="E9095" t="str">
            <v>37.8D11.1177</v>
          </cell>
          <cell r="F9095" t="str">
            <v>12. UNG BƯỚU</v>
          </cell>
          <cell r="G9095" t="str">
            <v>12.344</v>
          </cell>
          <cell r="H9095" t="str">
            <v>Xạ trị bằng máy gia tốc</v>
          </cell>
          <cell r="I9095" t="str">
            <v>Xạ trị bằng máy gia tốc</v>
          </cell>
          <cell r="J9095" t="str">
            <v>Xạ trị bằng máy gia tốc</v>
          </cell>
          <cell r="K9095" t="str">
            <v>A</v>
          </cell>
          <cell r="L9095" t="str">
            <v>TDB</v>
          </cell>
          <cell r="M9095">
            <v>1190</v>
          </cell>
          <cell r="N9095">
            <v>1190</v>
          </cell>
          <cell r="P9095" t="str">
            <v>Xạ trị bằng máy gia tốc tuyến tính (01 ngày xạ trị)</v>
          </cell>
          <cell r="Q9095">
            <v>478000</v>
          </cell>
          <cell r="R9095">
            <v>34434.782608695597</v>
          </cell>
          <cell r="S9095">
            <v>512000</v>
          </cell>
          <cell r="T9095">
            <v>44765.217391304272</v>
          </cell>
          <cell r="U9095">
            <v>522765.21739130426</v>
          </cell>
          <cell r="V9095">
            <v>522700</v>
          </cell>
          <cell r="W9095">
            <v>20910.608695652172</v>
          </cell>
          <cell r="X9095">
            <v>543675.82608695643</v>
          </cell>
        </row>
        <row r="9096">
          <cell r="E9096" t="str">
            <v>37.3G01.1850</v>
          </cell>
          <cell r="F9096" t="str">
            <v>19. Y HỌC HẠT NHÂN</v>
          </cell>
          <cell r="G9096" t="str">
            <v>19.113</v>
          </cell>
          <cell r="H9096" t="str">
            <v>Xạ hình lưu thông dịch não tuỷ với ¹³¹I - RISA</v>
          </cell>
          <cell r="I9096" t="str">
            <v>Xạ hình lưu thông dịch não tuỷ với ¹³¹I - RISA</v>
          </cell>
          <cell r="J9096" t="str">
            <v>Xạ hình lưu thông dịch não tuỷ với I¹³¹ -RISA</v>
          </cell>
          <cell r="K9096" t="str">
            <v>B</v>
          </cell>
          <cell r="L9096" t="str">
            <v>T1</v>
          </cell>
          <cell r="M9096">
            <v>1866</v>
          </cell>
          <cell r="N9096">
            <v>1866</v>
          </cell>
          <cell r="P9096" t="str">
            <v>Xạ hình lưu thông dịch não tuỷ</v>
          </cell>
          <cell r="Q9096">
            <v>335000</v>
          </cell>
          <cell r="R9096">
            <v>126782.608695652</v>
          </cell>
          <cell r="S9096">
            <v>461000</v>
          </cell>
          <cell r="T9096">
            <v>164817.39130434761</v>
          </cell>
          <cell r="U9096">
            <v>499817.39130434761</v>
          </cell>
          <cell r="V9096">
            <v>499800</v>
          </cell>
          <cell r="W9096">
            <v>19992.695652173905</v>
          </cell>
          <cell r="X9096">
            <v>519810.0869565215</v>
          </cell>
        </row>
        <row r="9097">
          <cell r="E9097" t="str">
            <v>37.8D11.1163</v>
          </cell>
          <cell r="F9097" t="str">
            <v>03. NHI KHOA</v>
          </cell>
          <cell r="G9097" t="str">
            <v>3.2779</v>
          </cell>
          <cell r="H9097" t="str">
            <v>Xạ trị bằng máy Rx</v>
          </cell>
          <cell r="I9097" t="str">
            <v>Xạ trị bằng máy Rx</v>
          </cell>
          <cell r="J9097" t="str">
            <v>Xạ trị bằng máy Rx</v>
          </cell>
          <cell r="K9097" t="str">
            <v>A</v>
          </cell>
          <cell r="L9097" t="str">
            <v>TDB</v>
          </cell>
          <cell r="M9097">
            <v>1176</v>
          </cell>
          <cell r="N9097">
            <v>1176</v>
          </cell>
          <cell r="O9097" t="str">
            <v>Một lần, nhưng không thu quá 30 lần trong một đợt điều trị.</v>
          </cell>
          <cell r="P9097" t="str">
            <v xml:space="preserve">Điều trị tia xạ Cobalt/ Rx </v>
          </cell>
          <cell r="Q9097">
            <v>80000</v>
          </cell>
          <cell r="R9097">
            <v>31304.347826087</v>
          </cell>
          <cell r="S9097">
            <v>111000</v>
          </cell>
          <cell r="T9097">
            <v>40695.652173913099</v>
          </cell>
          <cell r="U9097">
            <v>120695.6521739131</v>
          </cell>
          <cell r="V9097">
            <v>120600</v>
          </cell>
          <cell r="W9097">
            <v>4827.8260869565238</v>
          </cell>
          <cell r="X9097">
            <v>125523.47826086963</v>
          </cell>
        </row>
        <row r="9098">
          <cell r="E9098" t="str">
            <v>37.8D11.1163</v>
          </cell>
          <cell r="F9098" t="str">
            <v>12. UNG BƯỚU</v>
          </cell>
          <cell r="G9098" t="str">
            <v>12.346</v>
          </cell>
          <cell r="H9098" t="str">
            <v>Xạ trị bằng máy Rx</v>
          </cell>
          <cell r="I9098" t="str">
            <v>Xạ trị bằng máy Rx</v>
          </cell>
          <cell r="J9098" t="str">
            <v>Xạ trị bằng máy Rx</v>
          </cell>
          <cell r="K9098" t="str">
            <v>A</v>
          </cell>
          <cell r="L9098" t="str">
            <v>TDB</v>
          </cell>
          <cell r="M9098">
            <v>1176</v>
          </cell>
          <cell r="N9098">
            <v>1176</v>
          </cell>
          <cell r="O9098" t="str">
            <v>Một lần, nhưng không thu quá 30 lần trong một đợt điều trị.</v>
          </cell>
          <cell r="P9098" t="str">
            <v xml:space="preserve">Điều trị tia xạ Cobalt/ Rx </v>
          </cell>
          <cell r="Q9098">
            <v>80000</v>
          </cell>
          <cell r="R9098">
            <v>31304.347826087</v>
          </cell>
          <cell r="S9098">
            <v>111000</v>
          </cell>
          <cell r="T9098">
            <v>40695.652173913099</v>
          </cell>
          <cell r="U9098">
            <v>120695.6521739131</v>
          </cell>
          <cell r="V9098">
            <v>120600</v>
          </cell>
          <cell r="W9098">
            <v>4827.8260869565238</v>
          </cell>
          <cell r="X9098">
            <v>125523.47826086963</v>
          </cell>
        </row>
        <row r="9099">
          <cell r="E9099" t="str">
            <v>37.8D11.1179</v>
          </cell>
          <cell r="F9099" t="str">
            <v>12. UNG BƯỚU</v>
          </cell>
          <cell r="G9099" t="str">
            <v>12.350</v>
          </cell>
          <cell r="H9099" t="str">
            <v>Xạ trị bằng nguồn áp sát</v>
          </cell>
          <cell r="I9099" t="str">
            <v>Xạ trị bằng nguồn áp sát [liều cao tại các vị trí khác]</v>
          </cell>
          <cell r="J9099" t="str">
            <v>Xạ trị bằng nguồn áp sát</v>
          </cell>
          <cell r="K9099" t="str">
            <v>A</v>
          </cell>
          <cell r="L9099" t="str">
            <v>TDB</v>
          </cell>
          <cell r="M9099">
            <v>1192</v>
          </cell>
          <cell r="N9099">
            <v>1192</v>
          </cell>
          <cell r="O9099" t="str">
            <v>Chưa bao gồm bộ dụng cụ dùng trong xạ trị áp sát.</v>
          </cell>
          <cell r="P9099" t="str">
            <v>Xạ trị áp sát liều cao tại các vị trí khác (01 lần điều trị)</v>
          </cell>
          <cell r="Q9099">
            <v>2628000</v>
          </cell>
          <cell r="R9099">
            <v>837391.30434782605</v>
          </cell>
          <cell r="S9099">
            <v>3465000</v>
          </cell>
          <cell r="T9099">
            <v>1088608.6956521738</v>
          </cell>
          <cell r="U9099">
            <v>3716608.6956521738</v>
          </cell>
          <cell r="V9099">
            <v>3716600</v>
          </cell>
          <cell r="W9099">
            <v>148664.34782608695</v>
          </cell>
          <cell r="X9099">
            <v>3865273.0434782607</v>
          </cell>
        </row>
        <row r="9100">
          <cell r="E9100" t="str">
            <v>37.8D11.1178</v>
          </cell>
          <cell r="F9100" t="str">
            <v>12. UNG BƯỚU</v>
          </cell>
          <cell r="G9100" t="str">
            <v>12.350</v>
          </cell>
          <cell r="H9100" t="str">
            <v>Xạ trị bằng nguồn áp sát</v>
          </cell>
          <cell r="I9100" t="str">
            <v>Xạ trị bằng nguồn áp sát [liều cao tại vòm mũi họng, xoang mặt, khoang miệng, thực quản, khí phế quản]</v>
          </cell>
          <cell r="J9100" t="str">
            <v>Xạ trị bằng nguồn áp sát</v>
          </cell>
          <cell r="K9100" t="str">
            <v>A</v>
          </cell>
          <cell r="L9100" t="str">
            <v>TDB</v>
          </cell>
          <cell r="M9100">
            <v>1191</v>
          </cell>
          <cell r="N9100">
            <v>1191</v>
          </cell>
          <cell r="O9100" t="str">
            <v>Chưa bao gồm bộ dụng cụ dùng trong xạ trị áp sát.</v>
          </cell>
          <cell r="P9100" t="str">
            <v>Xạ trị áp sát liều cao tại vòm mũi họng, xoang mặt, khoang miệng, thực quản, khí phế quản (01 lần điều trị)</v>
          </cell>
          <cell r="Q9100">
            <v>4428000</v>
          </cell>
          <cell r="R9100">
            <v>928173.91304347804</v>
          </cell>
          <cell r="S9100">
            <v>5356000</v>
          </cell>
          <cell r="T9100">
            <v>1206626.0869565213</v>
          </cell>
          <cell r="U9100">
            <v>5634626.0869565215</v>
          </cell>
          <cell r="V9100">
            <v>5634600</v>
          </cell>
          <cell r="W9100">
            <v>225385.04347826086</v>
          </cell>
          <cell r="X9100">
            <v>5860011.1304347822</v>
          </cell>
        </row>
        <row r="9101">
          <cell r="E9101" t="str">
            <v>37.8D11.1180</v>
          </cell>
          <cell r="F9101" t="str">
            <v>12. UNG BƯỚU</v>
          </cell>
          <cell r="G9101" t="str">
            <v>12.350</v>
          </cell>
          <cell r="H9101" t="str">
            <v>Xạ trị bằng nguồn áp sát</v>
          </cell>
          <cell r="I9101" t="str">
            <v>Xạ trị bằng nguồn áp sát [liều thấp]</v>
          </cell>
          <cell r="J9101" t="str">
            <v>Xạ trị bằng nguồn áp sát</v>
          </cell>
          <cell r="K9101" t="str">
            <v>A</v>
          </cell>
          <cell r="L9101" t="str">
            <v>TDB</v>
          </cell>
          <cell r="M9101">
            <v>1193</v>
          </cell>
          <cell r="N9101">
            <v>1193</v>
          </cell>
          <cell r="P9101" t="str">
            <v>Xạ trị áp sát liều thấp  (01 lần điều trị)</v>
          </cell>
          <cell r="Q9101">
            <v>1228000</v>
          </cell>
          <cell r="R9101">
            <v>198782.60869565199</v>
          </cell>
          <cell r="S9101">
            <v>1426000</v>
          </cell>
          <cell r="T9101">
            <v>258417.39130434758</v>
          </cell>
          <cell r="U9101">
            <v>1486417.3913043477</v>
          </cell>
          <cell r="V9101">
            <v>1486400</v>
          </cell>
          <cell r="W9101">
            <v>59456.695652173905</v>
          </cell>
          <cell r="X9101">
            <v>1545874.0869565215</v>
          </cell>
        </row>
        <row r="9102">
          <cell r="E9102" t="str">
            <v>37.3G01.1868</v>
          </cell>
          <cell r="F9102" t="str">
            <v>03. NHI KHOA</v>
          </cell>
          <cell r="G9102" t="str">
            <v>3.1178</v>
          </cell>
          <cell r="H9102" t="str">
            <v>Xác định đời sống hồng cầu và nơi phân huỷ hồng cầu với hồng cầu đánh dấu ⁵¹Cr</v>
          </cell>
          <cell r="I9102" t="str">
            <v>Xác định đời sống hồng cầu và nơi phân huỷ hồng cầu với hồng cầu đánh dấu ⁵¹Cr</v>
          </cell>
          <cell r="J9102" t="str">
            <v>Xác định đời sống hồng cầu và nơi phân huỷ hồng cầu với hồng cầu đánh dấu ⁵¹Cr</v>
          </cell>
          <cell r="K9102" t="str">
            <v>B</v>
          </cell>
          <cell r="L9102" t="str">
            <v>T1</v>
          </cell>
          <cell r="M9102">
            <v>1884</v>
          </cell>
          <cell r="N9102">
            <v>1884</v>
          </cell>
          <cell r="P9102" t="str">
            <v>Xác định đời sống hồng cầu, nơi phân huỷ hồng cầu với hồng cầu đánh dấu Cr-51</v>
          </cell>
          <cell r="Q9102">
            <v>305000</v>
          </cell>
          <cell r="R9102">
            <v>126782.608695652</v>
          </cell>
          <cell r="S9102">
            <v>431000</v>
          </cell>
          <cell r="T9102">
            <v>164817.39130434761</v>
          </cell>
          <cell r="U9102">
            <v>469817.39130434761</v>
          </cell>
          <cell r="V9102">
            <v>469800</v>
          </cell>
          <cell r="W9102">
            <v>18792.695652173905</v>
          </cell>
          <cell r="X9102">
            <v>488610.0869565215</v>
          </cell>
        </row>
        <row r="9103">
          <cell r="E9103" t="str">
            <v>37.3G01.1868</v>
          </cell>
          <cell r="F9103" t="str">
            <v>19. Y HỌC HẠT NHÂN</v>
          </cell>
          <cell r="G9103" t="str">
            <v>19.186</v>
          </cell>
          <cell r="H9103" t="str">
            <v>Xác định đời sống hồng cầu và nơi phân huỷ hồng cầu với hồng cầu đánh dấu ⁵¹Cr</v>
          </cell>
          <cell r="I9103" t="str">
            <v>Xác định đời sống hồng cầu và nơi phân huỷ hồng cầu với hồng cầu đánh dấu ⁵¹Cr</v>
          </cell>
          <cell r="J9103" t="str">
            <v>Xác định đời sống hồng cầu và nơi phân huỷ hồng cầu với hồng cầu đánh dấu ⁵¹Cr</v>
          </cell>
          <cell r="K9103" t="str">
            <v>B</v>
          </cell>
          <cell r="L9103" t="str">
            <v>T1</v>
          </cell>
          <cell r="M9103">
            <v>1884</v>
          </cell>
          <cell r="N9103">
            <v>1884</v>
          </cell>
          <cell r="P9103" t="str">
            <v>Xác định đời sống hồng cầu, nơi phân huỷ hồng cầu với hồng cầu đánh dấu Cr-51</v>
          </cell>
          <cell r="Q9103">
            <v>305000</v>
          </cell>
          <cell r="R9103">
            <v>126782.608695652</v>
          </cell>
          <cell r="S9103">
            <v>431000</v>
          </cell>
          <cell r="T9103">
            <v>164817.39130434761</v>
          </cell>
          <cell r="U9103">
            <v>469817.39130434761</v>
          </cell>
          <cell r="V9103">
            <v>469800</v>
          </cell>
          <cell r="W9103">
            <v>18792.695652173905</v>
          </cell>
          <cell r="X9103">
            <v>488610.0869565215</v>
          </cell>
        </row>
        <row r="9104">
          <cell r="E9104" t="str">
            <v>37.1E01.1381</v>
          </cell>
          <cell r="F9104" t="str">
            <v>22. HUYẾT HỌC TRUYỀN MÁU</v>
          </cell>
          <cell r="G9104" t="str">
            <v>22.232</v>
          </cell>
          <cell r="H9104" t="str">
            <v>Xác định kháng nguyên E của hệ nhóm máu Rh (kỹ thuật ống nghiệm)</v>
          </cell>
          <cell r="I9104" t="str">
            <v>Xác định kháng nguyên E của hệ nhóm máu Rh (kỹ thuật ống nghiệm)</v>
          </cell>
          <cell r="J9104" t="str">
            <v>Xác định kháng nguyên E của hệ nhóm máu Rh (Kỹ thuật ống nghiệm)</v>
          </cell>
          <cell r="K9104" t="str">
            <v>B</v>
          </cell>
          <cell r="M9104">
            <v>1393</v>
          </cell>
          <cell r="N9104">
            <v>1393</v>
          </cell>
          <cell r="P9104" t="str">
            <v>Xác định kháng nguyên E của hệ nhóm máu Rh (Kỹ thuật ống nghiệm)</v>
          </cell>
          <cell r="Q9104">
            <v>78100</v>
          </cell>
          <cell r="R9104">
            <v>14556.5217391304</v>
          </cell>
          <cell r="S9104">
            <v>92600</v>
          </cell>
          <cell r="T9104">
            <v>18923.47826086952</v>
          </cell>
          <cell r="U9104">
            <v>97023.478260869524</v>
          </cell>
          <cell r="V9104">
            <v>97000</v>
          </cell>
          <cell r="W9104">
            <v>3880.939130434781</v>
          </cell>
          <cell r="X9104">
            <v>100904.41739130431</v>
          </cell>
        </row>
        <row r="9105">
          <cell r="E9105" t="str">
            <v>37.1E01.1382</v>
          </cell>
          <cell r="F9105" t="str">
            <v>22. HUYẾT HỌC TRUYỀN MÁU</v>
          </cell>
          <cell r="G9105" t="str">
            <v>22.235</v>
          </cell>
          <cell r="H9105" t="str">
            <v>Xác định kháng nguyên e của hệ nhóm máu Rh (kỹ thuật ống nghiệm)</v>
          </cell>
          <cell r="I9105" t="str">
            <v>Xác định kháng nguyên e của hệ nhóm máu Rh (kỹ thuật ống nghiệm)</v>
          </cell>
          <cell r="J9105" t="str">
            <v>Xác định kháng nguyên e của hệ nhóm máu Rh (Kỹ thuật ống nghiệm)</v>
          </cell>
          <cell r="K9105" t="str">
            <v>B</v>
          </cell>
          <cell r="M9105">
            <v>1394</v>
          </cell>
          <cell r="N9105">
            <v>1394</v>
          </cell>
          <cell r="P9105" t="str">
            <v>Xác định kháng nguyên e của hệ nhóm máu Rh (Kỹ thuật ống nghiệm)</v>
          </cell>
          <cell r="Q9105">
            <v>99400</v>
          </cell>
          <cell r="R9105">
            <v>18156.5217391304</v>
          </cell>
          <cell r="S9105">
            <v>117000</v>
          </cell>
          <cell r="T9105">
            <v>23603.47826086952</v>
          </cell>
          <cell r="U9105">
            <v>123003.47826086952</v>
          </cell>
          <cell r="V9105">
            <v>123000</v>
          </cell>
          <cell r="W9105">
            <v>4920.1391304347808</v>
          </cell>
          <cell r="X9105">
            <v>127923.6173913043</v>
          </cell>
        </row>
        <row r="9106">
          <cell r="E9106" t="str">
            <v>37.3G01.1851</v>
          </cell>
          <cell r="F9106" t="str">
            <v>19. Y HỌC HẠT NHÂN</v>
          </cell>
          <cell r="G9106" t="str">
            <v>19.110</v>
          </cell>
          <cell r="H9106" t="str">
            <v>Xạ hình u màng não với ⁹⁹ᵐTc - chelate</v>
          </cell>
          <cell r="I9106" t="str">
            <v>Xạ hình u màng não với ⁹⁹ᵐTc - chelate</v>
          </cell>
          <cell r="J9106" t="str">
            <v>Xạ hình u màng não với ⁹⁹ᵐTc – chelate</v>
          </cell>
          <cell r="K9106" t="str">
            <v>B</v>
          </cell>
          <cell r="L9106" t="str">
            <v>T1</v>
          </cell>
          <cell r="M9106">
            <v>1867</v>
          </cell>
          <cell r="N9106">
            <v>1867</v>
          </cell>
          <cell r="P9106" t="str">
            <v xml:space="preserve">Xạ hình não </v>
          </cell>
          <cell r="Q9106">
            <v>255000</v>
          </cell>
          <cell r="R9106">
            <v>126782.608695652</v>
          </cell>
          <cell r="S9106">
            <v>381000</v>
          </cell>
          <cell r="T9106">
            <v>164817.39130434761</v>
          </cell>
          <cell r="U9106">
            <v>419817.39130434761</v>
          </cell>
          <cell r="V9106">
            <v>419800</v>
          </cell>
          <cell r="W9106">
            <v>16792.695652173905</v>
          </cell>
          <cell r="X9106">
            <v>436610.0869565215</v>
          </cell>
        </row>
        <row r="9107">
          <cell r="E9107" t="str">
            <v>37.1E01.1383</v>
          </cell>
          <cell r="F9107" t="str">
            <v>22. HUYẾT HỌC TRUYỀN MÁU</v>
          </cell>
          <cell r="G9107" t="str">
            <v>22.234</v>
          </cell>
          <cell r="H9107" t="str">
            <v>Xác định kháng nguyên E của hệ nhóm máu Rh (kỹ thuật Scangel/Gelcard trên máy tự động)</v>
          </cell>
          <cell r="I9107" t="str">
            <v>Xác định kháng nguyên E của hệ nhóm máu Rh (kỹ thuật Scangel/Gelcard trên máy tự động)</v>
          </cell>
          <cell r="J9107" t="str">
            <v>Xác định kháng nguyên E của hệ nhóm máu Rh (Kỹ thuật Scangel/Gelcard trên máy tự động)</v>
          </cell>
          <cell r="K9107" t="str">
            <v>B</v>
          </cell>
          <cell r="M9107">
            <v>1395</v>
          </cell>
          <cell r="N9107">
            <v>1395</v>
          </cell>
          <cell r="P9107" t="str">
            <v>Xác định kháng nguyên E của hệ nhóm máu Rh (Kỹ thuật Scangel/Gelcard trên máy tự động)</v>
          </cell>
          <cell r="Q9107">
            <v>98800</v>
          </cell>
          <cell r="R9107">
            <v>17530.4347826087</v>
          </cell>
          <cell r="S9107">
            <v>116000</v>
          </cell>
          <cell r="T9107">
            <v>22789.565217391311</v>
          </cell>
          <cell r="U9107">
            <v>121589.56521739131</v>
          </cell>
          <cell r="V9107">
            <v>121500</v>
          </cell>
          <cell r="W9107">
            <v>4863.5826086956522</v>
          </cell>
          <cell r="X9107">
            <v>126453.14782608696</v>
          </cell>
        </row>
        <row r="9108">
          <cell r="E9108" t="str">
            <v>37.1E01.1384</v>
          </cell>
          <cell r="F9108" t="str">
            <v>22. HUYẾT HỌC TRUYỀN MÁU</v>
          </cell>
          <cell r="G9108" t="str">
            <v>22.237</v>
          </cell>
          <cell r="H9108" t="str">
            <v>Xác định kháng nguyên e của hệ nhóm máu Rh (kỹ thuật Scangel/Gelcard trên máy tự động)</v>
          </cell>
          <cell r="I9108" t="str">
            <v>Xác định kháng nguyên e của hệ nhóm máu Rh (kỹ thuật Scangel/Gelcard trên máy tự động)</v>
          </cell>
          <cell r="J9108" t="str">
            <v>Xác định kháng nguyên e của hệ nhóm máu Rh (Kỹ thuật Scangel/Gelcard trên máy tự động)</v>
          </cell>
          <cell r="K9108" t="str">
            <v>B</v>
          </cell>
          <cell r="M9108">
            <v>1396</v>
          </cell>
          <cell r="N9108">
            <v>1396</v>
          </cell>
          <cell r="P9108" t="str">
            <v>Xác định kháng nguyên e của hệ nhóm máu Rh (Kỹ thuật Scangel/ Gelcard trên máy tự động)</v>
          </cell>
          <cell r="Q9108">
            <v>111000</v>
          </cell>
          <cell r="R9108">
            <v>21913.043478260901</v>
          </cell>
          <cell r="S9108">
            <v>132000</v>
          </cell>
          <cell r="T9108">
            <v>28486.956521739172</v>
          </cell>
          <cell r="U9108">
            <v>139486.95652173916</v>
          </cell>
          <cell r="V9108">
            <v>139400</v>
          </cell>
          <cell r="W9108">
            <v>5579.4782608695668</v>
          </cell>
          <cell r="X9108">
            <v>145066.43478260873</v>
          </cell>
        </row>
        <row r="9109">
          <cell r="E9109" t="str">
            <v>37.3G01.1853</v>
          </cell>
          <cell r="F9109" t="str">
            <v>03. NHI KHOA</v>
          </cell>
          <cell r="G9109" t="str">
            <v>3.1145</v>
          </cell>
          <cell r="H9109" t="str">
            <v>Xạ hình thận với ⁹⁹ᵐTc - DMSA</v>
          </cell>
          <cell r="I9109" t="str">
            <v>Xạ hình thận với ⁹⁹ᵐTc - DMSA</v>
          </cell>
          <cell r="J9109" t="str">
            <v>Xạ hình thận với ⁹⁹ᵐTc – DMSA</v>
          </cell>
          <cell r="K9109" t="str">
            <v>B</v>
          </cell>
          <cell r="L9109" t="str">
            <v>T1</v>
          </cell>
          <cell r="M9109">
            <v>1869</v>
          </cell>
          <cell r="N9109">
            <v>1869</v>
          </cell>
          <cell r="P9109" t="str">
            <v>Xạ hình thận với Tc-99m DMSA (DTPA)</v>
          </cell>
          <cell r="Q9109">
            <v>285000</v>
          </cell>
          <cell r="R9109">
            <v>126782.608695652</v>
          </cell>
          <cell r="S9109">
            <v>411000</v>
          </cell>
          <cell r="T9109">
            <v>164817.39130434761</v>
          </cell>
          <cell r="U9109">
            <v>449817.39130434761</v>
          </cell>
          <cell r="V9109">
            <v>449800</v>
          </cell>
          <cell r="W9109">
            <v>17992.695652173905</v>
          </cell>
          <cell r="X9109">
            <v>467810.0869565215</v>
          </cell>
        </row>
        <row r="9110">
          <cell r="E9110" t="str">
            <v>37.3G01.1853</v>
          </cell>
          <cell r="F9110" t="str">
            <v>19. Y HỌC HẠT NHÂN</v>
          </cell>
          <cell r="G9110" t="str">
            <v>19.162</v>
          </cell>
          <cell r="H9110" t="str">
            <v>Xạ hình thận với ⁹⁹ᵐTc-DMSA</v>
          </cell>
          <cell r="I9110" t="str">
            <v>Xạ hình thận với ⁹⁹ᵐTc-DMSA</v>
          </cell>
          <cell r="J9110" t="str">
            <v>Xạ hình thận với ⁹⁹ᵐTc – DMSA</v>
          </cell>
          <cell r="K9110" t="str">
            <v>B</v>
          </cell>
          <cell r="L9110" t="str">
            <v>T1</v>
          </cell>
          <cell r="M9110">
            <v>1869</v>
          </cell>
          <cell r="N9110">
            <v>1869</v>
          </cell>
          <cell r="P9110" t="str">
            <v>Xạ hình thận với Tc-99m DMSA (DTPA)</v>
          </cell>
          <cell r="Q9110">
            <v>285000</v>
          </cell>
          <cell r="R9110">
            <v>126782.608695652</v>
          </cell>
          <cell r="S9110">
            <v>411000</v>
          </cell>
          <cell r="T9110">
            <v>164817.39130434761</v>
          </cell>
          <cell r="U9110">
            <v>449817.39130434761</v>
          </cell>
          <cell r="V9110">
            <v>449800</v>
          </cell>
          <cell r="W9110">
            <v>17992.695652173905</v>
          </cell>
          <cell r="X9110">
            <v>467810.0869565215</v>
          </cell>
        </row>
        <row r="9111">
          <cell r="E9111" t="str">
            <v>37.1E01.1390</v>
          </cell>
          <cell r="F9111" t="str">
            <v>22. HUYẾT HỌC TRUYỀN MÁU</v>
          </cell>
          <cell r="G9111" t="str">
            <v>22.185</v>
          </cell>
          <cell r="H9111" t="str">
            <v>Xác định kháng nguyên k của hệ nhóm máu Kell (kỹ thuật ống nghiệm)</v>
          </cell>
          <cell r="I9111" t="str">
            <v>Xác định kháng nguyên k của hệ nhóm máu Kell (kỹ thuật ống nghiệm)</v>
          </cell>
          <cell r="J9111" t="str">
            <v>Xác định kháng nguyên k của hệ nhóm máu Kell (Kỹ thuật ống nghiệm)</v>
          </cell>
          <cell r="K9111" t="str">
            <v>B</v>
          </cell>
          <cell r="M9111">
            <v>1402</v>
          </cell>
          <cell r="N9111">
            <v>1402</v>
          </cell>
          <cell r="P9111" t="str">
            <v>Xác định kháng nguyên k của hệ nhóm máu Kell</v>
          </cell>
          <cell r="Q9111">
            <v>52200</v>
          </cell>
          <cell r="R9111">
            <v>9704.3478260869597</v>
          </cell>
          <cell r="S9111">
            <v>61900</v>
          </cell>
          <cell r="T9111">
            <v>12615.652173913048</v>
          </cell>
          <cell r="U9111">
            <v>64815.652173913048</v>
          </cell>
          <cell r="V9111">
            <v>64800</v>
          </cell>
          <cell r="W9111">
            <v>2592.6260869565222</v>
          </cell>
          <cell r="X9111">
            <v>67408.278260869571</v>
          </cell>
        </row>
        <row r="9112">
          <cell r="E9112" t="str">
            <v>37.1E01.1391</v>
          </cell>
          <cell r="F9112" t="str">
            <v>22. HUYẾT HỌC TRUYỀN MÁU</v>
          </cell>
          <cell r="G9112" t="str">
            <v>22.184</v>
          </cell>
          <cell r="H9112" t="str">
            <v>Xác định kháng nguyên K của hệ nhóm máu Kell (kỹ thuật ống nghiệm)</v>
          </cell>
          <cell r="I9112" t="str">
            <v>Xác định kháng nguyên K của hệ nhóm máu Kell (kỹ thuật ống nghiệm)</v>
          </cell>
          <cell r="J9112" t="str">
            <v>Xác định kháng nguyên K của hệ nhóm máu Kell (Kỹ thuật ống nghiệm)</v>
          </cell>
          <cell r="K9112" t="str">
            <v>B</v>
          </cell>
          <cell r="M9112">
            <v>1403</v>
          </cell>
          <cell r="N9112">
            <v>1403</v>
          </cell>
          <cell r="P9112" t="str">
            <v xml:space="preserve">Xác định kháng nguyên K của hệ nhóm máu Kell </v>
          </cell>
          <cell r="Q9112">
            <v>91700</v>
          </cell>
          <cell r="R9112">
            <v>16121.7391304348</v>
          </cell>
          <cell r="S9112">
            <v>107000</v>
          </cell>
          <cell r="T9112">
            <v>20958.260869565242</v>
          </cell>
          <cell r="U9112">
            <v>112658.26086956525</v>
          </cell>
          <cell r="V9112">
            <v>112600</v>
          </cell>
          <cell r="W9112">
            <v>4506.3304347826097</v>
          </cell>
          <cell r="X9112">
            <v>117164.59130434785</v>
          </cell>
        </row>
        <row r="9113">
          <cell r="E9113" t="str">
            <v>37.3G01.1854</v>
          </cell>
          <cell r="F9113" t="str">
            <v>19. Y HỌC HẠT NHÂN</v>
          </cell>
          <cell r="G9113" t="str">
            <v>19.145</v>
          </cell>
          <cell r="H9113" t="str">
            <v>Xạ hình thông khí phổi với ³³³Xe</v>
          </cell>
          <cell r="I9113" t="str">
            <v>Xạ hình thông khí phổi với ³³³Xe</v>
          </cell>
          <cell r="J9113" t="str">
            <v>Xạ hình thông khí phổi với I¹³³Xe</v>
          </cell>
          <cell r="K9113" t="str">
            <v>B</v>
          </cell>
          <cell r="L9113" t="str">
            <v>T1</v>
          </cell>
          <cell r="M9113">
            <v>1870</v>
          </cell>
          <cell r="N9113">
            <v>1870</v>
          </cell>
          <cell r="P9113" t="str">
            <v>Xạ hình thông khí phổi</v>
          </cell>
          <cell r="Q9113">
            <v>335000</v>
          </cell>
          <cell r="R9113">
            <v>126782.608695652</v>
          </cell>
          <cell r="S9113">
            <v>461000</v>
          </cell>
          <cell r="T9113">
            <v>164817.39130434761</v>
          </cell>
          <cell r="U9113">
            <v>499817.39130434761</v>
          </cell>
          <cell r="V9113">
            <v>499800</v>
          </cell>
          <cell r="W9113">
            <v>19992.695652173905</v>
          </cell>
          <cell r="X9113">
            <v>519810.0869565215</v>
          </cell>
        </row>
        <row r="9114">
          <cell r="E9114" t="str">
            <v>37.3G01.1854</v>
          </cell>
          <cell r="F9114" t="str">
            <v>19. Y HỌC HẠT NHÂN</v>
          </cell>
          <cell r="G9114" t="str">
            <v>19.146</v>
          </cell>
          <cell r="H9114" t="str">
            <v>Xạ hình thông khí phổi với ⁹⁹ᵐTc-DTPA</v>
          </cell>
          <cell r="I9114" t="str">
            <v>Xạ hình thông khí phổi với ⁹⁹ᵐTc-DTPA</v>
          </cell>
          <cell r="J9114" t="str">
            <v>Xạ hình thông khí phổi với ⁹⁹ᵐTc-DTPA</v>
          </cell>
          <cell r="K9114" t="str">
            <v>B</v>
          </cell>
          <cell r="L9114" t="str">
            <v>T1</v>
          </cell>
          <cell r="M9114">
            <v>1870</v>
          </cell>
          <cell r="N9114">
            <v>1870</v>
          </cell>
          <cell r="P9114" t="str">
            <v>Xạ hình thông khí phổi</v>
          </cell>
          <cell r="Q9114">
            <v>335000</v>
          </cell>
          <cell r="R9114">
            <v>126782.608695652</v>
          </cell>
          <cell r="S9114">
            <v>461000</v>
          </cell>
          <cell r="T9114">
            <v>164817.39130434761</v>
          </cell>
          <cell r="U9114">
            <v>499817.39130434761</v>
          </cell>
          <cell r="V9114">
            <v>499800</v>
          </cell>
          <cell r="W9114">
            <v>19992.695652173905</v>
          </cell>
          <cell r="X9114">
            <v>519810.0869565215</v>
          </cell>
        </row>
        <row r="9115">
          <cell r="E9115" t="str">
            <v>37.1E01.1399</v>
          </cell>
          <cell r="F9115" t="str">
            <v>22. HUYẾT HỌC TRUYỀN MÁU</v>
          </cell>
          <cell r="G9115" t="str">
            <v>22.214</v>
          </cell>
          <cell r="H9115" t="str">
            <v>Xác định kháng nguyên S của hệ nhóm máu MNS (kỹ thuật ống nghiệm)</v>
          </cell>
          <cell r="I9115" t="str">
            <v>Xác định kháng nguyên S của hệ nhóm máu MNS (kỹ thuật ống nghiệm)</v>
          </cell>
          <cell r="J9115" t="str">
            <v>Xác định kháng nguyên S của hệ nhóm máu MNS (Kỹ thuật ống nghiệm)</v>
          </cell>
          <cell r="K9115" t="str">
            <v>B</v>
          </cell>
          <cell r="M9115">
            <v>1411</v>
          </cell>
          <cell r="N9115">
            <v>1411</v>
          </cell>
          <cell r="P9115" t="str">
            <v xml:space="preserve">Xác định kháng nguyên S của hệ nhóm máu MNS </v>
          </cell>
          <cell r="Q9115">
            <v>190000</v>
          </cell>
          <cell r="R9115">
            <v>36000</v>
          </cell>
          <cell r="S9115">
            <v>226000</v>
          </cell>
          <cell r="T9115">
            <v>46800</v>
          </cell>
          <cell r="U9115">
            <v>236800</v>
          </cell>
          <cell r="V9115">
            <v>236800</v>
          </cell>
          <cell r="W9115">
            <v>9472</v>
          </cell>
          <cell r="X9115">
            <v>246272</v>
          </cell>
        </row>
        <row r="9116">
          <cell r="E9116" t="str">
            <v>37.1E01.1400</v>
          </cell>
          <cell r="F9116" t="str">
            <v>22. HUYẾT HỌC TRUYỀN MÁU</v>
          </cell>
          <cell r="G9116" t="str">
            <v>22.215</v>
          </cell>
          <cell r="H9116" t="str">
            <v>Xác định kháng nguyên s của hệ nhóm máu MNS (kỹ thuật ống nghiệm)</v>
          </cell>
          <cell r="I9116" t="str">
            <v>Xác định kháng nguyên s của hệ nhóm máu MNS (kỹ thuật ống nghiệm)</v>
          </cell>
          <cell r="J9116" t="str">
            <v>Xác định kháng nguyên s của hệ nhóm máu MNS (Kỹ thuật ống nghiệm)</v>
          </cell>
          <cell r="K9116" t="str">
            <v>B</v>
          </cell>
          <cell r="M9116">
            <v>1412</v>
          </cell>
          <cell r="N9116">
            <v>1412</v>
          </cell>
          <cell r="P9116" t="str">
            <v xml:space="preserve">Xác định kháng nguyên s của hệ nhóm máu MNS </v>
          </cell>
          <cell r="Q9116">
            <v>49700</v>
          </cell>
          <cell r="R9116">
            <v>9391.3043478260897</v>
          </cell>
          <cell r="S9116">
            <v>59000</v>
          </cell>
          <cell r="T9116">
            <v>12208.695652173916</v>
          </cell>
          <cell r="U9116">
            <v>61908.695652173919</v>
          </cell>
          <cell r="V9116">
            <v>61900</v>
          </cell>
          <cell r="W9116">
            <v>2476.347826086957</v>
          </cell>
          <cell r="X9116">
            <v>64385.043478260879</v>
          </cell>
        </row>
        <row r="9117">
          <cell r="E9117" t="str">
            <v>37.8D07.0751</v>
          </cell>
          <cell r="F9117" t="str">
            <v>14. MẮT</v>
          </cell>
          <cell r="G9117" t="str">
            <v>14.263</v>
          </cell>
          <cell r="H9117" t="str">
            <v>Xác định sơ đồ song thị</v>
          </cell>
          <cell r="I9117" t="str">
            <v>Xác định sơ đồ song thị</v>
          </cell>
          <cell r="J9117" t="str">
            <v>Xác định sơ đồ song thị</v>
          </cell>
          <cell r="K9117" t="str">
            <v>C</v>
          </cell>
          <cell r="L9117" t="str">
            <v>T3</v>
          </cell>
          <cell r="M9117">
            <v>761</v>
          </cell>
          <cell r="N9117">
            <v>761</v>
          </cell>
          <cell r="P9117" t="str">
            <v>Đo độ lác; Xác định sơ đồ song thị; Đo biên độ điều tiết; Đo thị giác 2 mắt; Đo thị giác tương phản</v>
          </cell>
          <cell r="Q9117">
            <v>40800</v>
          </cell>
          <cell r="R9117">
            <v>27860.869565217399</v>
          </cell>
          <cell r="S9117">
            <v>68600</v>
          </cell>
          <cell r="T9117">
            <v>36219.130434782623</v>
          </cell>
          <cell r="U9117">
            <v>77019.130434782623</v>
          </cell>
          <cell r="V9117">
            <v>77000</v>
          </cell>
          <cell r="W9117">
            <v>3080.7652173913048</v>
          </cell>
          <cell r="X9117">
            <v>80099.895652173931</v>
          </cell>
        </row>
        <row r="9118">
          <cell r="E9118" t="str">
            <v>37.8D07.0751</v>
          </cell>
          <cell r="F9118" t="str">
            <v>21. THĂM DÒ CHỨC NĂNG</v>
          </cell>
          <cell r="G9118" t="str">
            <v>21.88</v>
          </cell>
          <cell r="H9118" t="str">
            <v>Xác định sơ đồ song thị</v>
          </cell>
          <cell r="I9118" t="str">
            <v>Xác định sơ đồ song thị</v>
          </cell>
          <cell r="J9118" t="str">
            <v>Xác định sơ đồ song thị</v>
          </cell>
          <cell r="K9118" t="str">
            <v>C</v>
          </cell>
          <cell r="M9118">
            <v>761</v>
          </cell>
          <cell r="N9118">
            <v>761</v>
          </cell>
          <cell r="P9118" t="str">
            <v>Đo độ lác; Xác định sơ đồ song thị; Đo biên độ điều tiết; Đo thị giác 2 mắt; Đo thị giác tương phản</v>
          </cell>
          <cell r="Q9118">
            <v>40800</v>
          </cell>
          <cell r="R9118">
            <v>27860.869565217399</v>
          </cell>
          <cell r="S9118">
            <v>68600</v>
          </cell>
          <cell r="T9118">
            <v>36219.130434782623</v>
          </cell>
          <cell r="U9118">
            <v>77019.130434782623</v>
          </cell>
          <cell r="V9118">
            <v>77000</v>
          </cell>
          <cell r="W9118">
            <v>3080.7652173913048</v>
          </cell>
          <cell r="X9118">
            <v>80099.895652173931</v>
          </cell>
        </row>
        <row r="9119">
          <cell r="E9119" t="str">
            <v>37.3G01.1869</v>
          </cell>
          <cell r="F9119" t="str">
            <v>03. NHI KHOA</v>
          </cell>
          <cell r="G9119" t="str">
            <v>3.1177</v>
          </cell>
          <cell r="H9119" t="str">
            <v>Xác định thể tích hồng cầu với hồng cầu đánh dấu ⁵¹Cr</v>
          </cell>
          <cell r="I9119" t="str">
            <v>Xác định thể tích hồng cầu với hồng cầu đánh dấu ⁵¹Cr</v>
          </cell>
          <cell r="J9119" t="str">
            <v>Xác định thể tích hồng cầu với hồng cầu đánh dấu ⁵¹Cr</v>
          </cell>
          <cell r="K9119" t="str">
            <v>B</v>
          </cell>
          <cell r="L9119" t="str">
            <v>T1</v>
          </cell>
          <cell r="M9119">
            <v>1885</v>
          </cell>
          <cell r="N9119">
            <v>1885</v>
          </cell>
          <cell r="P9119" t="str">
            <v>Xác định thể tích hồng cầu với hồng cầu đánh dấu Cr-51</v>
          </cell>
          <cell r="Q9119">
            <v>205000</v>
          </cell>
          <cell r="R9119">
            <v>126782.608695652</v>
          </cell>
          <cell r="S9119">
            <v>331000</v>
          </cell>
          <cell r="T9119">
            <v>164817.39130434761</v>
          </cell>
          <cell r="U9119">
            <v>369817.39130434761</v>
          </cell>
          <cell r="V9119">
            <v>369800</v>
          </cell>
          <cell r="W9119">
            <v>14792.695652173905</v>
          </cell>
          <cell r="X9119">
            <v>384610.0869565215</v>
          </cell>
        </row>
        <row r="9120">
          <cell r="E9120" t="str">
            <v>37.3G01.1856</v>
          </cell>
          <cell r="F9120" t="str">
            <v>19. Y HỌC HẠT NHÂN</v>
          </cell>
          <cell r="G9120" t="str">
            <v>19.116</v>
          </cell>
          <cell r="H9120" t="str">
            <v>Xạ hình toàn thân sau nhận liều điều trị giảm đau di căn ung thư xương</v>
          </cell>
          <cell r="I9120" t="str">
            <v>Xạ hình toàn thân sau nhận liều điều trị giảm đau di căn ung thư xương</v>
          </cell>
          <cell r="J9120" t="str">
            <v>Xạ hình toàn thân sau nhận liều điều trị giảm đau di căn ung thư xương</v>
          </cell>
          <cell r="K9120" t="str">
            <v>B</v>
          </cell>
          <cell r="L9120" t="str">
            <v>T1</v>
          </cell>
          <cell r="M9120">
            <v>1872</v>
          </cell>
          <cell r="N9120">
            <v>1872</v>
          </cell>
          <cell r="P9120" t="str">
            <v>Xạ hình toàn thân với I-131</v>
          </cell>
          <cell r="Q9120">
            <v>335000</v>
          </cell>
          <cell r="R9120">
            <v>126782.608695652</v>
          </cell>
          <cell r="S9120">
            <v>461000</v>
          </cell>
          <cell r="T9120">
            <v>164817.39130434761</v>
          </cell>
          <cell r="U9120">
            <v>499817.39130434761</v>
          </cell>
          <cell r="V9120">
            <v>499800</v>
          </cell>
          <cell r="W9120">
            <v>19992.695652173905</v>
          </cell>
          <cell r="X9120">
            <v>519810.0869565215</v>
          </cell>
        </row>
        <row r="9121">
          <cell r="E9121" t="str">
            <v>37.3G01.1856</v>
          </cell>
          <cell r="F9121" t="str">
            <v>19. Y HỌC HẠT NHÂN</v>
          </cell>
          <cell r="G9121" t="str">
            <v>19.117</v>
          </cell>
          <cell r="H9121" t="str">
            <v>Xạ hình toàn thân sau nhận liều điều trị miễn dịch phóng xạ</v>
          </cell>
          <cell r="I9121" t="str">
            <v>Xạ hình toàn thân sau nhận liều điều trị miễn dịch phóng xạ</v>
          </cell>
          <cell r="J9121" t="str">
            <v>Xạ hình toàn thân sau nhận liều điều trị miễn dịch phóng xạ</v>
          </cell>
          <cell r="K9121" t="str">
            <v>B</v>
          </cell>
          <cell r="L9121" t="str">
            <v>T1</v>
          </cell>
          <cell r="M9121">
            <v>1872</v>
          </cell>
          <cell r="N9121">
            <v>1872</v>
          </cell>
          <cell r="P9121" t="str">
            <v>Xạ hình toàn thân với I-131</v>
          </cell>
          <cell r="Q9121">
            <v>335000</v>
          </cell>
          <cell r="R9121">
            <v>126782.608695652</v>
          </cell>
          <cell r="S9121">
            <v>461000</v>
          </cell>
          <cell r="T9121">
            <v>164817.39130434761</v>
          </cell>
          <cell r="U9121">
            <v>499817.39130434761</v>
          </cell>
          <cell r="V9121">
            <v>499800</v>
          </cell>
          <cell r="W9121">
            <v>19992.695652173905</v>
          </cell>
          <cell r="X9121">
            <v>519810.0869565215</v>
          </cell>
        </row>
        <row r="9122">
          <cell r="E9122" t="str">
            <v>37.3G01.1869</v>
          </cell>
          <cell r="F9122" t="str">
            <v>19. Y HỌC HẠT NHÂN</v>
          </cell>
          <cell r="G9122" t="str">
            <v>19.185</v>
          </cell>
          <cell r="H9122" t="str">
            <v>Xác định thể tích hồng cầu với hồng cầu đánh dấu ⁵¹Cr</v>
          </cell>
          <cell r="I9122" t="str">
            <v>Xác định thể tích hồng cầu với hồng cầu đánh dấu ⁵¹Cr</v>
          </cell>
          <cell r="J9122" t="str">
            <v>Xác định thể tích hồng cầu với hồng cầu đánh dấu ⁵¹Cr</v>
          </cell>
          <cell r="K9122" t="str">
            <v>B</v>
          </cell>
          <cell r="L9122" t="str">
            <v>T1</v>
          </cell>
          <cell r="M9122">
            <v>1885</v>
          </cell>
          <cell r="N9122">
            <v>1885</v>
          </cell>
          <cell r="P9122" t="str">
            <v>Xác định thể tích hồng cầu với hồng cầu đánh dấu Cr-51</v>
          </cell>
          <cell r="Q9122">
            <v>205000</v>
          </cell>
          <cell r="R9122">
            <v>126782.608695652</v>
          </cell>
          <cell r="S9122">
            <v>331000</v>
          </cell>
          <cell r="T9122">
            <v>164817.39130434761</v>
          </cell>
          <cell r="U9122">
            <v>369817.39130434761</v>
          </cell>
          <cell r="V9122">
            <v>369800</v>
          </cell>
          <cell r="W9122">
            <v>14792.695652173905</v>
          </cell>
          <cell r="X9122">
            <v>384610.0869565215</v>
          </cell>
        </row>
        <row r="9123">
          <cell r="E9123" t="str">
            <v>37.3G01.1856</v>
          </cell>
          <cell r="F9123" t="str">
            <v>19. Y HỌC HẠT NHÂN</v>
          </cell>
          <cell r="G9123" t="str">
            <v>19.121</v>
          </cell>
          <cell r="H9123" t="str">
            <v>Xạ hình tuyến giáp và đo độ tập trung tuyến giáp với ¹³¹I</v>
          </cell>
          <cell r="I9123" t="str">
            <v>Xạ hình tuyến giáp và đo độ tập trung tuyến giáp với ¹³¹I</v>
          </cell>
          <cell r="J9123" t="str">
            <v>Xạ hình tuyến giáp và đo độ tập trung tuyến giáp với I¹³¹</v>
          </cell>
          <cell r="K9123" t="str">
            <v>B</v>
          </cell>
          <cell r="L9123" t="str">
            <v>T1</v>
          </cell>
          <cell r="M9123">
            <v>1872</v>
          </cell>
          <cell r="N9123">
            <v>1872</v>
          </cell>
          <cell r="P9123" t="str">
            <v>Xạ hình toàn thân với I-131</v>
          </cell>
          <cell r="Q9123">
            <v>335000</v>
          </cell>
          <cell r="R9123">
            <v>126782.608695652</v>
          </cell>
          <cell r="S9123">
            <v>461000</v>
          </cell>
          <cell r="T9123">
            <v>164817.39130434761</v>
          </cell>
          <cell r="U9123">
            <v>499817.39130434761</v>
          </cell>
          <cell r="V9123">
            <v>499800</v>
          </cell>
          <cell r="W9123">
            <v>19992.695652173905</v>
          </cell>
          <cell r="X9123">
            <v>519810.0869565215</v>
          </cell>
        </row>
        <row r="9124">
          <cell r="E9124" t="str">
            <v>37.3G01.1856</v>
          </cell>
          <cell r="F9124" t="str">
            <v>19. Y HỌC HẠT NHÂN</v>
          </cell>
          <cell r="G9124" t="str">
            <v>19.122</v>
          </cell>
          <cell r="H9124" t="str">
            <v>Xạ hình tuyến giáp và đo độ tập trung tuyến giáp với ⁹⁹ᵐTc Pertechnetate</v>
          </cell>
          <cell r="I9124" t="str">
            <v>Xạ hình tuyến giáp và đo độ tập trung tuyến giáp với ⁹⁹ᵐTc Pertechnetate</v>
          </cell>
          <cell r="J9124" t="str">
            <v>Xạ hình tuyến giáp và đo độ tập trung tuyến giáp với ⁹⁹ᵐTc Pertechnetate</v>
          </cell>
          <cell r="K9124" t="str">
            <v>B</v>
          </cell>
          <cell r="L9124" t="str">
            <v>T1</v>
          </cell>
          <cell r="M9124">
            <v>1872</v>
          </cell>
          <cell r="N9124">
            <v>1872</v>
          </cell>
          <cell r="P9124" t="str">
            <v>Xạ hình toàn thân với I-131</v>
          </cell>
          <cell r="Q9124">
            <v>335000</v>
          </cell>
          <cell r="R9124">
            <v>126782.608695652</v>
          </cell>
          <cell r="S9124">
            <v>461000</v>
          </cell>
          <cell r="T9124">
            <v>164817.39130434761</v>
          </cell>
          <cell r="U9124">
            <v>499817.39130434761</v>
          </cell>
          <cell r="V9124">
            <v>499800</v>
          </cell>
          <cell r="W9124">
            <v>19992.695652173905</v>
          </cell>
          <cell r="X9124">
            <v>519810.0869565215</v>
          </cell>
        </row>
        <row r="9125">
          <cell r="E9125" t="str">
            <v>37.1E04.1727</v>
          </cell>
          <cell r="F9125" t="str">
            <v>03. NHI KHOA</v>
          </cell>
          <cell r="G9125" t="str">
            <v>3.4254</v>
          </cell>
          <cell r="H9125" t="str">
            <v>Xét nghiệm cặn dư phân</v>
          </cell>
          <cell r="I9125" t="str">
            <v>Xét nghiệm cặn dư phân</v>
          </cell>
          <cell r="J9125" t="str">
            <v>Xét nghiệm cặn dư phân</v>
          </cell>
          <cell r="K9125" t="str">
            <v>C</v>
          </cell>
          <cell r="M9125">
            <v>1743</v>
          </cell>
          <cell r="N9125">
            <v>1743</v>
          </cell>
          <cell r="P9125" t="str">
            <v>Xét nghiệm cặn dư phân</v>
          </cell>
          <cell r="Q9125">
            <v>45000</v>
          </cell>
          <cell r="R9125">
            <v>10486.956521739099</v>
          </cell>
          <cell r="S9125">
            <v>55400</v>
          </cell>
          <cell r="T9125">
            <v>13633.043478260828</v>
          </cell>
          <cell r="U9125">
            <v>58633.043478260828</v>
          </cell>
          <cell r="V9125">
            <v>58600</v>
          </cell>
          <cell r="W9125">
            <v>2345.3217391304333</v>
          </cell>
          <cell r="X9125">
            <v>60978.365217391263</v>
          </cell>
        </row>
        <row r="9126">
          <cell r="E9126" t="str">
            <v>37.1E04.1727</v>
          </cell>
          <cell r="F9126" t="str">
            <v>24. VI SINH</v>
          </cell>
          <cell r="G9126" t="str">
            <v>24.360</v>
          </cell>
          <cell r="H9126" t="str">
            <v>Xét nghiệm cặn dư phân</v>
          </cell>
          <cell r="I9126" t="str">
            <v>Xét nghiệm cặn dư phân</v>
          </cell>
          <cell r="J9126" t="str">
            <v>Xét nghiệm cặn dư phân</v>
          </cell>
          <cell r="K9126" t="str">
            <v>B</v>
          </cell>
          <cell r="M9126">
            <v>1743</v>
          </cell>
          <cell r="N9126">
            <v>1743</v>
          </cell>
          <cell r="P9126" t="str">
            <v>Xét nghiệm cặn dư phân</v>
          </cell>
          <cell r="Q9126">
            <v>45000</v>
          </cell>
          <cell r="R9126">
            <v>10486.956521739099</v>
          </cell>
          <cell r="S9126">
            <v>55400</v>
          </cell>
          <cell r="T9126">
            <v>13633.043478260828</v>
          </cell>
          <cell r="U9126">
            <v>58633.043478260828</v>
          </cell>
          <cell r="V9126">
            <v>58600</v>
          </cell>
          <cell r="W9126">
            <v>2345.3217391304333</v>
          </cell>
          <cell r="X9126">
            <v>60978.365217391263</v>
          </cell>
        </row>
        <row r="9127">
          <cell r="E9127" t="str">
            <v>37.3G01.1857</v>
          </cell>
          <cell r="F9127" t="str">
            <v>19. Y HỌC HẠT NHÂN</v>
          </cell>
          <cell r="G9127" t="str">
            <v>19.143</v>
          </cell>
          <cell r="H9127" t="str">
            <v>Xạ hình tưới máu phổi với ⁹⁹ᵐTc - macroaggregated</v>
          </cell>
          <cell r="I9127" t="str">
            <v>Xạ hình tưới máu phổi với ⁹⁹ᵐTc - macroaggregated</v>
          </cell>
          <cell r="J9127" t="str">
            <v>Xạ hình tưới máu phổi với ⁹⁹ᵐTc - macroaggregated</v>
          </cell>
          <cell r="K9127" t="str">
            <v>B</v>
          </cell>
          <cell r="L9127" t="str">
            <v>T1</v>
          </cell>
          <cell r="M9127">
            <v>1873</v>
          </cell>
          <cell r="N9127">
            <v>1873</v>
          </cell>
          <cell r="P9127" t="str">
            <v xml:space="preserve">Xạ hình tưới máu phổi </v>
          </cell>
          <cell r="Q9127">
            <v>305000</v>
          </cell>
          <cell r="R9127">
            <v>126782.608695652</v>
          </cell>
          <cell r="S9127">
            <v>431000</v>
          </cell>
          <cell r="T9127">
            <v>164817.39130434761</v>
          </cell>
          <cell r="U9127">
            <v>469817.39130434761</v>
          </cell>
          <cell r="V9127">
            <v>469800</v>
          </cell>
          <cell r="W9127">
            <v>18792.695652173905</v>
          </cell>
          <cell r="X9127">
            <v>488610.0869565215</v>
          </cell>
        </row>
        <row r="9128">
          <cell r="E9128" t="str">
            <v>37.1E01.1300</v>
          </cell>
          <cell r="F9128" t="str">
            <v>22. HUYẾT HỌC TRUYỀN MÁU</v>
          </cell>
          <cell r="G9128" t="str">
            <v>22.155</v>
          </cell>
          <cell r="H9128" t="str">
            <v>Xét nghiệm tế bào học lách (lách đồ)</v>
          </cell>
          <cell r="I9128" t="str">
            <v>Xét nghiệm tế bào học lách (lách đồ)</v>
          </cell>
          <cell r="J9128" t="str">
            <v>Xét nghiệm tế bào học lách (lách đồ)</v>
          </cell>
          <cell r="K9128" t="str">
            <v>B</v>
          </cell>
          <cell r="M9128">
            <v>1314</v>
          </cell>
          <cell r="N9128">
            <v>1314</v>
          </cell>
          <cell r="P9128" t="str">
            <v>Lách đồ</v>
          </cell>
          <cell r="Q9128">
            <v>50000</v>
          </cell>
          <cell r="R9128">
            <v>9391.3043478260897</v>
          </cell>
          <cell r="S9128">
            <v>59300</v>
          </cell>
          <cell r="T9128">
            <v>12208.695652173916</v>
          </cell>
          <cell r="U9128">
            <v>62208.695652173919</v>
          </cell>
          <cell r="V9128">
            <v>62200</v>
          </cell>
          <cell r="W9128">
            <v>2488.347826086957</v>
          </cell>
          <cell r="X9128">
            <v>64697.043478260879</v>
          </cell>
        </row>
        <row r="9129">
          <cell r="E9129" t="str">
            <v>37.1E01.1300</v>
          </cell>
          <cell r="F9129" t="str">
            <v>22. HUYẾT HỌC TRUYỀN MÁU</v>
          </cell>
          <cell r="G9129" t="str">
            <v>22.170</v>
          </cell>
          <cell r="H9129" t="str">
            <v>Xét nghiệm tế bào học lách (lách đồ)</v>
          </cell>
          <cell r="I9129" t="str">
            <v>Xét nghiệm tế bào học lách (lách đồ)</v>
          </cell>
          <cell r="J9129" t="str">
            <v>Xét nghiệm tế bào học lách (lách đồ)</v>
          </cell>
          <cell r="K9129" t="str">
            <v>B</v>
          </cell>
          <cell r="M9129">
            <v>1314</v>
          </cell>
          <cell r="N9129">
            <v>1314</v>
          </cell>
          <cell r="P9129" t="str">
            <v>Lách đồ</v>
          </cell>
          <cell r="Q9129">
            <v>50000</v>
          </cell>
          <cell r="R9129">
            <v>9391.3043478260897</v>
          </cell>
          <cell r="S9129">
            <v>59300</v>
          </cell>
          <cell r="T9129">
            <v>12208.695652173916</v>
          </cell>
          <cell r="U9129">
            <v>62208.695652173919</v>
          </cell>
          <cell r="V9129">
            <v>62200</v>
          </cell>
          <cell r="W9129">
            <v>2488.347826086957</v>
          </cell>
          <cell r="X9129">
            <v>64697.043478260879</v>
          </cell>
        </row>
        <row r="9130">
          <cell r="E9130" t="str">
            <v>37.3G01.1859</v>
          </cell>
          <cell r="F9130" t="str">
            <v>19. Y HỌC HẠT NHÂN</v>
          </cell>
          <cell r="G9130" t="str">
            <v>19.420</v>
          </cell>
          <cell r="H9130" t="str">
            <v>Xạ hình tụy</v>
          </cell>
          <cell r="I9130" t="str">
            <v>Xạ hình tụy</v>
          </cell>
          <cell r="J9130" t="str">
            <v>Xạ hình tụy</v>
          </cell>
          <cell r="K9130" t="str">
            <v>B</v>
          </cell>
          <cell r="L9130" t="str">
            <v>T1</v>
          </cell>
          <cell r="M9130">
            <v>1875</v>
          </cell>
          <cell r="N9130">
            <v>1875</v>
          </cell>
          <cell r="P9130" t="str">
            <v>Xạ hình tụy</v>
          </cell>
          <cell r="Q9130">
            <v>490000</v>
          </cell>
          <cell r="R9130">
            <v>70434.782608695605</v>
          </cell>
          <cell r="S9130">
            <v>560000</v>
          </cell>
          <cell r="T9130">
            <v>91565.217391304293</v>
          </cell>
          <cell r="U9130">
            <v>581565.21739130432</v>
          </cell>
          <cell r="V9130">
            <v>581500</v>
          </cell>
          <cell r="W9130">
            <v>23262.608695652172</v>
          </cell>
          <cell r="X9130">
            <v>604827.82608695654</v>
          </cell>
        </row>
        <row r="9131">
          <cell r="E9131" t="str">
            <v>37.8C00.0280</v>
          </cell>
          <cell r="F9131" t="str">
            <v>03. NHI KHOA</v>
          </cell>
          <cell r="G9131" t="str">
            <v>3.614</v>
          </cell>
          <cell r="H9131" t="str">
            <v>Xoa bóp bấm huyệt điều trị chứng ù tai</v>
          </cell>
          <cell r="I9131" t="str">
            <v>Xoa bóp bấm huyệt điều trị chứng ù tai</v>
          </cell>
          <cell r="J9131" t="str">
            <v>Xoa bóp bấm huyệt điều trị chứng ù tai</v>
          </cell>
          <cell r="K9131" t="str">
            <v>D</v>
          </cell>
          <cell r="L9131" t="str">
            <v>T2</v>
          </cell>
          <cell r="M9131">
            <v>289</v>
          </cell>
          <cell r="N9131">
            <v>289</v>
          </cell>
          <cell r="P9131" t="str">
            <v xml:space="preserve">Xoa bóp bấm huyệt </v>
          </cell>
          <cell r="Q9131">
            <v>47000</v>
          </cell>
          <cell r="R9131">
            <v>22382.608695652201</v>
          </cell>
          <cell r="S9131">
            <v>69300</v>
          </cell>
          <cell r="T9131">
            <v>29097.391304347861</v>
          </cell>
          <cell r="U9131">
            <v>76097.391304347868</v>
          </cell>
          <cell r="V9131">
            <v>76000</v>
          </cell>
          <cell r="W9131">
            <v>3043.8956521739146</v>
          </cell>
          <cell r="X9131">
            <v>79141.286956521784</v>
          </cell>
        </row>
        <row r="9132">
          <cell r="E9132" t="str">
            <v>37.8C00.0280</v>
          </cell>
          <cell r="F9132" t="str">
            <v>8. Y HỌC CỔ TRUYỀN</v>
          </cell>
          <cell r="G9132" t="str">
            <v>8.400</v>
          </cell>
          <cell r="H9132" t="str">
            <v>Xoa bóp bấm huyệt điều trị chứng ù tai</v>
          </cell>
          <cell r="I9132" t="str">
            <v>Xoa bóp bấm huyệt điều trị chứng ù tai</v>
          </cell>
          <cell r="J9132" t="str">
            <v>Xoa bóp bấm huyệt điều trị chứng ù tai</v>
          </cell>
          <cell r="K9132" t="str">
            <v>D</v>
          </cell>
          <cell r="L9132" t="str">
            <v>T2</v>
          </cell>
          <cell r="M9132">
            <v>289</v>
          </cell>
          <cell r="N9132">
            <v>289</v>
          </cell>
          <cell r="P9132" t="str">
            <v xml:space="preserve">Xoa bóp bấm huyệt </v>
          </cell>
          <cell r="Q9132">
            <v>47000</v>
          </cell>
          <cell r="R9132">
            <v>22382.608695652201</v>
          </cell>
          <cell r="S9132">
            <v>69300</v>
          </cell>
          <cell r="T9132">
            <v>29097.391304347861</v>
          </cell>
          <cell r="U9132">
            <v>76097.391304347868</v>
          </cell>
          <cell r="V9132">
            <v>76000</v>
          </cell>
          <cell r="W9132">
            <v>3043.8956521739146</v>
          </cell>
          <cell r="X9132">
            <v>79141.286956521784</v>
          </cell>
        </row>
        <row r="9133">
          <cell r="E9133" t="str">
            <v>37.8C00.0280</v>
          </cell>
          <cell r="F9133" t="str">
            <v>03. NHI KHOA</v>
          </cell>
          <cell r="G9133" t="str">
            <v>3.611</v>
          </cell>
          <cell r="H9133" t="str">
            <v>Xoa bóp bấm huyệt điều trị cứng khớp chi dưới</v>
          </cell>
          <cell r="I9133" t="str">
            <v>Xoa bóp bấm huyệt điều trị cứng khớp chi dưới</v>
          </cell>
          <cell r="J9133" t="str">
            <v>Xoa bóp bấm huyệt điều trị cứng khớp chi dưới</v>
          </cell>
          <cell r="K9133" t="str">
            <v>D</v>
          </cell>
          <cell r="L9133" t="str">
            <v>T2</v>
          </cell>
          <cell r="M9133">
            <v>289</v>
          </cell>
          <cell r="N9133">
            <v>289</v>
          </cell>
          <cell r="P9133" t="str">
            <v xml:space="preserve">Xoa bóp bấm huyệt </v>
          </cell>
          <cell r="Q9133">
            <v>47000</v>
          </cell>
          <cell r="R9133">
            <v>22382.608695652201</v>
          </cell>
          <cell r="S9133">
            <v>69300</v>
          </cell>
          <cell r="T9133">
            <v>29097.391304347861</v>
          </cell>
          <cell r="U9133">
            <v>76097.391304347868</v>
          </cell>
          <cell r="V9133">
            <v>76000</v>
          </cell>
          <cell r="W9133">
            <v>3043.8956521739146</v>
          </cell>
          <cell r="X9133">
            <v>79141.286956521784</v>
          </cell>
        </row>
        <row r="9134">
          <cell r="E9134" t="str">
            <v>37.8C00.0280</v>
          </cell>
          <cell r="F9134" t="str">
            <v>8. Y HỌC CỔ TRUYỀN</v>
          </cell>
          <cell r="G9134" t="str">
            <v>8.397</v>
          </cell>
          <cell r="H9134" t="str">
            <v>Xoa bóp bấm huyệt điều trị cứng khớp chi dưới</v>
          </cell>
          <cell r="I9134" t="str">
            <v>Xoa bóp bấm huyệt điều trị cứng khớp chi dưới</v>
          </cell>
          <cell r="J9134" t="str">
            <v>Xoa bóp bấm huyệt điều trị cứng khớp chi dưới</v>
          </cell>
          <cell r="K9134" t="str">
            <v>D</v>
          </cell>
          <cell r="L9134" t="str">
            <v>T2</v>
          </cell>
          <cell r="M9134">
            <v>289</v>
          </cell>
          <cell r="N9134">
            <v>289</v>
          </cell>
          <cell r="P9134" t="str">
            <v xml:space="preserve">Xoa bóp bấm huyệt </v>
          </cell>
          <cell r="Q9134">
            <v>47000</v>
          </cell>
          <cell r="R9134">
            <v>22382.608695652201</v>
          </cell>
          <cell r="S9134">
            <v>69300</v>
          </cell>
          <cell r="T9134">
            <v>29097.391304347861</v>
          </cell>
          <cell r="U9134">
            <v>76097.391304347868</v>
          </cell>
          <cell r="V9134">
            <v>76000</v>
          </cell>
          <cell r="W9134">
            <v>3043.8956521739146</v>
          </cell>
          <cell r="X9134">
            <v>79141.286956521784</v>
          </cell>
        </row>
        <row r="9135">
          <cell r="E9135" t="str">
            <v>37.8C00.0280</v>
          </cell>
          <cell r="F9135" t="str">
            <v>03. NHI KHOA</v>
          </cell>
          <cell r="G9135" t="str">
            <v>3.610</v>
          </cell>
          <cell r="H9135" t="str">
            <v>Xoa bóp bấm huyệt điều trị cứng khớp chi trên</v>
          </cell>
          <cell r="I9135" t="str">
            <v>Xoa bóp bấm huyệt điều trị cứng khớp chi trên</v>
          </cell>
          <cell r="J9135" t="str">
            <v>Xoa bóp bấm huyệt điều trị cứng khớp chi trên</v>
          </cell>
          <cell r="K9135" t="str">
            <v>D</v>
          </cell>
          <cell r="L9135" t="str">
            <v>T2</v>
          </cell>
          <cell r="M9135">
            <v>289</v>
          </cell>
          <cell r="N9135">
            <v>289</v>
          </cell>
          <cell r="P9135" t="str">
            <v xml:space="preserve">Xoa bóp bấm huyệt </v>
          </cell>
          <cell r="Q9135">
            <v>47000</v>
          </cell>
          <cell r="R9135">
            <v>22382.608695652201</v>
          </cell>
          <cell r="S9135">
            <v>69300</v>
          </cell>
          <cell r="T9135">
            <v>29097.391304347861</v>
          </cell>
          <cell r="U9135">
            <v>76097.391304347868</v>
          </cell>
          <cell r="V9135">
            <v>76000</v>
          </cell>
          <cell r="W9135">
            <v>3043.8956521739146</v>
          </cell>
          <cell r="X9135">
            <v>79141.286956521784</v>
          </cell>
        </row>
        <row r="9136">
          <cell r="E9136" t="str">
            <v>37.3G01.1861</v>
          </cell>
          <cell r="F9136" t="str">
            <v>19. Y HỌC HẠT NHÂN</v>
          </cell>
          <cell r="G9136" t="str">
            <v>19.124</v>
          </cell>
          <cell r="H9136" t="str">
            <v>Xạ hình tuyến cận giáp với ⁹⁹ᵐTc- MIBI</v>
          </cell>
          <cell r="I9136" t="str">
            <v>Xạ hình tuyến cận giáp với ⁹⁹ᵐTc- MIBI</v>
          </cell>
          <cell r="J9136" t="str">
            <v>Xạ hình tuyến cận giáp với ⁹⁹ᵐTc- MIBI</v>
          </cell>
          <cell r="K9136" t="str">
            <v>B</v>
          </cell>
          <cell r="L9136" t="str">
            <v>T1</v>
          </cell>
          <cell r="M9136">
            <v>1877</v>
          </cell>
          <cell r="N9136">
            <v>1877</v>
          </cell>
          <cell r="P9136" t="str">
            <v>Xạ hình tuyến cận giáp: với Tc-99m MIBI hoặc với Tc-99m - V- DMSA hoặc với đồng vị kép</v>
          </cell>
          <cell r="Q9136">
            <v>490000</v>
          </cell>
          <cell r="R9136">
            <v>70434.782608695605</v>
          </cell>
          <cell r="S9136">
            <v>560000</v>
          </cell>
          <cell r="T9136">
            <v>91565.217391304293</v>
          </cell>
          <cell r="U9136">
            <v>581565.21739130432</v>
          </cell>
          <cell r="V9136">
            <v>581500</v>
          </cell>
          <cell r="W9136">
            <v>23262.608695652172</v>
          </cell>
          <cell r="X9136">
            <v>604827.82608695654</v>
          </cell>
        </row>
        <row r="9137">
          <cell r="E9137" t="str">
            <v>37.8C00.0280</v>
          </cell>
          <cell r="F9137" t="str">
            <v>8. Y HỌC CỔ TRUYỀN</v>
          </cell>
          <cell r="G9137" t="str">
            <v>8.396</v>
          </cell>
          <cell r="H9137" t="str">
            <v>Xoa bóp bấm huyệt điều trị cứng khớp chi trên</v>
          </cell>
          <cell r="I9137" t="str">
            <v>Xoa bóp bấm huyệt điều trị cứng khớp chi trên</v>
          </cell>
          <cell r="J9137" t="str">
            <v>Xoa bóp bấm huyệt điều trị cứng khớp chi trên</v>
          </cell>
          <cell r="K9137" t="str">
            <v>D</v>
          </cell>
          <cell r="L9137" t="str">
            <v>T2</v>
          </cell>
          <cell r="M9137">
            <v>289</v>
          </cell>
          <cell r="N9137">
            <v>289</v>
          </cell>
          <cell r="P9137" t="str">
            <v xml:space="preserve">Xoa bóp bấm huyệt </v>
          </cell>
          <cell r="Q9137">
            <v>47000</v>
          </cell>
          <cell r="R9137">
            <v>22382.608695652201</v>
          </cell>
          <cell r="S9137">
            <v>69300</v>
          </cell>
          <cell r="T9137">
            <v>29097.391304347861</v>
          </cell>
          <cell r="U9137">
            <v>76097.391304347868</v>
          </cell>
          <cell r="V9137">
            <v>76000</v>
          </cell>
          <cell r="W9137">
            <v>3043.8956521739146</v>
          </cell>
          <cell r="X9137">
            <v>79141.286956521784</v>
          </cell>
        </row>
        <row r="9138">
          <cell r="E9138" t="str">
            <v>37.8C00.0280</v>
          </cell>
          <cell r="F9138" t="str">
            <v>03. NHI KHOA</v>
          </cell>
          <cell r="G9138" t="str">
            <v>3.668</v>
          </cell>
          <cell r="H9138" t="str">
            <v>Xoa bóp bấm huyệt điều trị đái dầm</v>
          </cell>
          <cell r="I9138" t="str">
            <v>Xoa bóp bấm huyệt điều trị đái dầm</v>
          </cell>
          <cell r="J9138" t="str">
            <v>Xoa bóp bấm huyệt điều trị đái dầm</v>
          </cell>
          <cell r="K9138" t="str">
            <v>D</v>
          </cell>
          <cell r="L9138" t="str">
            <v>T2</v>
          </cell>
          <cell r="M9138">
            <v>289</v>
          </cell>
          <cell r="N9138">
            <v>289</v>
          </cell>
          <cell r="P9138" t="str">
            <v xml:space="preserve">Xoa bóp bấm huyệt </v>
          </cell>
          <cell r="Q9138">
            <v>47000</v>
          </cell>
          <cell r="R9138">
            <v>22382.608695652201</v>
          </cell>
          <cell r="S9138">
            <v>69300</v>
          </cell>
          <cell r="T9138">
            <v>29097.391304347861</v>
          </cell>
          <cell r="U9138">
            <v>76097.391304347868</v>
          </cell>
          <cell r="V9138">
            <v>76000</v>
          </cell>
          <cell r="W9138">
            <v>3043.8956521739146</v>
          </cell>
          <cell r="X9138">
            <v>79141.286956521784</v>
          </cell>
        </row>
        <row r="9139">
          <cell r="E9139" t="str">
            <v>37.8C00.0280</v>
          </cell>
          <cell r="F9139" t="str">
            <v>8. Y HỌC CỔ TRUYỀN</v>
          </cell>
          <cell r="G9139" t="str">
            <v>8.449</v>
          </cell>
          <cell r="H9139" t="str">
            <v>Xoa bóp bấm huyệt điều trị đái dầm</v>
          </cell>
          <cell r="I9139" t="str">
            <v>Xoa bóp bấm huyệt điều trị đái dầm</v>
          </cell>
          <cell r="J9139" t="str">
            <v>Xoa bóp bấm huyệt điều trị đái dầm</v>
          </cell>
          <cell r="K9139" t="str">
            <v>D</v>
          </cell>
          <cell r="L9139" t="str">
            <v>T2</v>
          </cell>
          <cell r="M9139">
            <v>289</v>
          </cell>
          <cell r="N9139">
            <v>289</v>
          </cell>
          <cell r="P9139" t="str">
            <v xml:space="preserve">Xoa bóp bấm huyệt </v>
          </cell>
          <cell r="Q9139">
            <v>47000</v>
          </cell>
          <cell r="R9139">
            <v>22382.608695652201</v>
          </cell>
          <cell r="S9139">
            <v>69300</v>
          </cell>
          <cell r="T9139">
            <v>29097.391304347861</v>
          </cell>
          <cell r="U9139">
            <v>76097.391304347868</v>
          </cell>
          <cell r="V9139">
            <v>76000</v>
          </cell>
          <cell r="W9139">
            <v>3043.8956521739146</v>
          </cell>
          <cell r="X9139">
            <v>79141.286956521784</v>
          </cell>
        </row>
        <row r="9140">
          <cell r="E9140" t="str">
            <v>37.8C00.0280</v>
          </cell>
          <cell r="F9140" t="str">
            <v>03. NHI KHOA</v>
          </cell>
          <cell r="G9140" t="str">
            <v>3.624</v>
          </cell>
          <cell r="H9140" t="str">
            <v>Xoa bóp bấm huyệt điều trị đau đầu, đau nửa đầu</v>
          </cell>
          <cell r="I9140" t="str">
            <v>Xoa bóp bấm huyệt điều trị đau đầu, đau nửa đầu</v>
          </cell>
          <cell r="J9140" t="str">
            <v>Xoa bóp bấm huyệt điều trị đau đầu, đau nửa đầu</v>
          </cell>
          <cell r="K9140" t="str">
            <v>D</v>
          </cell>
          <cell r="L9140" t="str">
            <v>T2</v>
          </cell>
          <cell r="M9140">
            <v>289</v>
          </cell>
          <cell r="N9140">
            <v>289</v>
          </cell>
          <cell r="P9140" t="str">
            <v xml:space="preserve">Xoa bóp bấm huyệt </v>
          </cell>
          <cell r="Q9140">
            <v>47000</v>
          </cell>
          <cell r="R9140">
            <v>22382.608695652201</v>
          </cell>
          <cell r="S9140">
            <v>69300</v>
          </cell>
          <cell r="T9140">
            <v>29097.391304347861</v>
          </cell>
          <cell r="U9140">
            <v>76097.391304347868</v>
          </cell>
          <cell r="V9140">
            <v>76000</v>
          </cell>
          <cell r="W9140">
            <v>3043.8956521739146</v>
          </cell>
          <cell r="X9140">
            <v>79141.286956521784</v>
          </cell>
        </row>
        <row r="9141">
          <cell r="E9141" t="str">
            <v>37.8C00.0280</v>
          </cell>
          <cell r="F9141" t="str">
            <v>8. Y HỌC CỔ TRUYỀN</v>
          </cell>
          <cell r="G9141" t="str">
            <v>8.408</v>
          </cell>
          <cell r="H9141" t="str">
            <v>Xoa bóp bấm huyệt điều trị đau đầu, đau nửa đầu</v>
          </cell>
          <cell r="I9141" t="str">
            <v>Xoa bóp bấm huyệt điều trị đau đầu, đau nửa đầu</v>
          </cell>
          <cell r="J9141" t="str">
            <v>Xoa bóp bấm huyệt điều trị đau đầu, đau nửa đầu</v>
          </cell>
          <cell r="K9141" t="str">
            <v>D</v>
          </cell>
          <cell r="L9141" t="str">
            <v>T2</v>
          </cell>
          <cell r="M9141">
            <v>289</v>
          </cell>
          <cell r="N9141">
            <v>289</v>
          </cell>
          <cell r="P9141" t="str">
            <v xml:space="preserve">Xoa bóp bấm huyệt </v>
          </cell>
          <cell r="Q9141">
            <v>47000</v>
          </cell>
          <cell r="R9141">
            <v>22382.608695652201</v>
          </cell>
          <cell r="S9141">
            <v>69300</v>
          </cell>
          <cell r="T9141">
            <v>29097.391304347861</v>
          </cell>
          <cell r="U9141">
            <v>76097.391304347868</v>
          </cell>
          <cell r="V9141">
            <v>76000</v>
          </cell>
          <cell r="W9141">
            <v>3043.8956521739146</v>
          </cell>
          <cell r="X9141">
            <v>79141.286956521784</v>
          </cell>
        </row>
        <row r="9142">
          <cell r="E9142" t="str">
            <v>37.3G01.1862</v>
          </cell>
          <cell r="F9142" t="str">
            <v>19. Y HỌC HẠT NHÂN</v>
          </cell>
          <cell r="G9142" t="str">
            <v>19.119</v>
          </cell>
          <cell r="H9142" t="str">
            <v>Xạ hình tuyến giáp với ¹²³I</v>
          </cell>
          <cell r="I9142" t="str">
            <v>Xạ hình tuyến giáp với ¹²³I</v>
          </cell>
          <cell r="J9142" t="str">
            <v>Xạ hình tuyến giáp với I¹²³</v>
          </cell>
          <cell r="K9142" t="str">
            <v>B</v>
          </cell>
          <cell r="L9142" t="str">
            <v>T1</v>
          </cell>
          <cell r="M9142">
            <v>1878</v>
          </cell>
          <cell r="N9142">
            <v>1878</v>
          </cell>
          <cell r="P9142" t="str">
            <v xml:space="preserve">Xạ hình tuyến giáp </v>
          </cell>
          <cell r="Q9142">
            <v>185000</v>
          </cell>
          <cell r="R9142">
            <v>126782.608695652</v>
          </cell>
          <cell r="S9142">
            <v>311000</v>
          </cell>
          <cell r="T9142">
            <v>164817.39130434761</v>
          </cell>
          <cell r="U9142">
            <v>349817.39130434761</v>
          </cell>
          <cell r="V9142">
            <v>349800</v>
          </cell>
          <cell r="W9142">
            <v>13992.695652173905</v>
          </cell>
          <cell r="X9142">
            <v>363810.0869565215</v>
          </cell>
        </row>
        <row r="9143">
          <cell r="E9143" t="str">
            <v>37.8C00.0280</v>
          </cell>
          <cell r="F9143" t="str">
            <v>03. NHI KHOA</v>
          </cell>
          <cell r="G9143" t="str">
            <v>3.648</v>
          </cell>
          <cell r="H9143" t="str">
            <v>Xoa bóp bấm huyệt điều trị đau lưng</v>
          </cell>
          <cell r="I9143" t="str">
            <v>Xoa bóp bấm huyệt điều trị đau lưng</v>
          </cell>
          <cell r="J9143" t="str">
            <v>Xoa bóp bấm huyệt điều trị đau lưng</v>
          </cell>
          <cell r="K9143" t="str">
            <v>D</v>
          </cell>
          <cell r="L9143" t="str">
            <v>T2</v>
          </cell>
          <cell r="M9143">
            <v>289</v>
          </cell>
          <cell r="N9143">
            <v>289</v>
          </cell>
          <cell r="P9143" t="str">
            <v xml:space="preserve">Xoa bóp bấm huyệt </v>
          </cell>
          <cell r="Q9143">
            <v>47000</v>
          </cell>
          <cell r="R9143">
            <v>22382.608695652201</v>
          </cell>
          <cell r="S9143">
            <v>69300</v>
          </cell>
          <cell r="T9143">
            <v>29097.391304347861</v>
          </cell>
          <cell r="U9143">
            <v>76097.391304347868</v>
          </cell>
          <cell r="V9143">
            <v>76000</v>
          </cell>
          <cell r="W9143">
            <v>3043.8956521739146</v>
          </cell>
          <cell r="X9143">
            <v>79141.286956521784</v>
          </cell>
        </row>
        <row r="9144">
          <cell r="E9144" t="str">
            <v>37.8C00.0280</v>
          </cell>
          <cell r="F9144" t="str">
            <v>8. Y HỌC CỔ TRUYỀN</v>
          </cell>
          <cell r="G9144" t="str">
            <v>8.430</v>
          </cell>
          <cell r="H9144" t="str">
            <v>Xoa bóp bấm huyệt điều trị đau lưng</v>
          </cell>
          <cell r="I9144" t="str">
            <v>Xoa bóp bấm huyệt điều trị đau lưng</v>
          </cell>
          <cell r="J9144" t="str">
            <v>Xoa bóp bấm huyệt điều trị đau lưng</v>
          </cell>
          <cell r="K9144" t="str">
            <v>D</v>
          </cell>
          <cell r="L9144" t="str">
            <v>T2</v>
          </cell>
          <cell r="M9144">
            <v>289</v>
          </cell>
          <cell r="N9144">
            <v>289</v>
          </cell>
          <cell r="P9144" t="str">
            <v xml:space="preserve">Xoa bóp bấm huyệt </v>
          </cell>
          <cell r="Q9144">
            <v>47000</v>
          </cell>
          <cell r="R9144">
            <v>22382.608695652201</v>
          </cell>
          <cell r="S9144">
            <v>69300</v>
          </cell>
          <cell r="T9144">
            <v>29097.391304347861</v>
          </cell>
          <cell r="U9144">
            <v>76097.391304347868</v>
          </cell>
          <cell r="V9144">
            <v>76000</v>
          </cell>
          <cell r="W9144">
            <v>3043.8956521739146</v>
          </cell>
          <cell r="X9144">
            <v>79141.286956521784</v>
          </cell>
        </row>
        <row r="9145">
          <cell r="E9145" t="str">
            <v>37.8C00.0280</v>
          </cell>
          <cell r="F9145" t="str">
            <v>03. NHI KHOA</v>
          </cell>
          <cell r="G9145" t="str">
            <v>3.642</v>
          </cell>
          <cell r="H9145" t="str">
            <v>Xoa bóp bấm huyệt điều trị đau thần kinh liên sườn</v>
          </cell>
          <cell r="I9145" t="str">
            <v>Xoa bóp bấm huyệt điều trị đau thần kinh liên sườn</v>
          </cell>
          <cell r="J9145" t="str">
            <v>Xoa bóp bấm huyệt điều trị đau thần kinh liên sườn</v>
          </cell>
          <cell r="K9145" t="str">
            <v>D</v>
          </cell>
          <cell r="L9145" t="str">
            <v>T2</v>
          </cell>
          <cell r="M9145">
            <v>289</v>
          </cell>
          <cell r="N9145">
            <v>289</v>
          </cell>
          <cell r="P9145" t="str">
            <v xml:space="preserve">Xoa bóp bấm huyệt </v>
          </cell>
          <cell r="Q9145">
            <v>47000</v>
          </cell>
          <cell r="R9145">
            <v>22382.608695652201</v>
          </cell>
          <cell r="S9145">
            <v>69300</v>
          </cell>
          <cell r="T9145">
            <v>29097.391304347861</v>
          </cell>
          <cell r="U9145">
            <v>76097.391304347868</v>
          </cell>
          <cell r="V9145">
            <v>76000</v>
          </cell>
          <cell r="W9145">
            <v>3043.8956521739146</v>
          </cell>
          <cell r="X9145">
            <v>79141.286956521784</v>
          </cell>
        </row>
        <row r="9146">
          <cell r="E9146" t="str">
            <v>37.3G01.1863</v>
          </cell>
          <cell r="F9146" t="str">
            <v>19. Y HỌC HẠT NHÂN</v>
          </cell>
          <cell r="G9146" t="str">
            <v>19.127</v>
          </cell>
          <cell r="H9146" t="str">
            <v>Xạ hình tuyến lệ với ⁹⁹ᵐTc Pertechnetate</v>
          </cell>
          <cell r="I9146" t="str">
            <v>Xạ hình tuyến lệ với ⁹⁹ᵐTc Pertechnetate</v>
          </cell>
          <cell r="J9146" t="str">
            <v>Xạ hình tuyến lệ với ⁹⁹ᵐTc Pertechnetate</v>
          </cell>
          <cell r="K9146" t="str">
            <v>B</v>
          </cell>
          <cell r="L9146" t="str">
            <v>T1</v>
          </cell>
          <cell r="M9146">
            <v>1879</v>
          </cell>
          <cell r="N9146">
            <v>1879</v>
          </cell>
          <cell r="P9146" t="str">
            <v>Xạ hình tuyến nước bọt với Tc-99m</v>
          </cell>
          <cell r="Q9146">
            <v>235000</v>
          </cell>
          <cell r="R9146">
            <v>126782.608695652</v>
          </cell>
          <cell r="S9146">
            <v>361000</v>
          </cell>
          <cell r="T9146">
            <v>164817.39130434761</v>
          </cell>
          <cell r="U9146">
            <v>399817.39130434761</v>
          </cell>
          <cell r="V9146">
            <v>399800</v>
          </cell>
          <cell r="W9146">
            <v>15992.695652173905</v>
          </cell>
          <cell r="X9146">
            <v>415810.0869565215</v>
          </cell>
        </row>
        <row r="9147">
          <cell r="E9147" t="str">
            <v>37.8C00.0280</v>
          </cell>
          <cell r="F9147" t="str">
            <v>8. Y HỌC CỔ TRUYỀN</v>
          </cell>
          <cell r="G9147" t="str">
            <v>8.425</v>
          </cell>
          <cell r="H9147" t="str">
            <v>Xoa bóp bấm huyệt điều trị đau thần kinh liên sườn</v>
          </cell>
          <cell r="I9147" t="str">
            <v>Xoa bóp bấm huyệt điều trị đau thần kinh liên sườn</v>
          </cell>
          <cell r="J9147" t="str">
            <v>Xoa bóp bấm huyệt điều trị đau thần kinh liên sườn</v>
          </cell>
          <cell r="K9147" t="str">
            <v>D</v>
          </cell>
          <cell r="L9147" t="str">
            <v>T2</v>
          </cell>
          <cell r="M9147">
            <v>289</v>
          </cell>
          <cell r="N9147">
            <v>289</v>
          </cell>
          <cell r="P9147" t="str">
            <v xml:space="preserve">Xoa bóp bấm huyệt </v>
          </cell>
          <cell r="Q9147">
            <v>47000</v>
          </cell>
          <cell r="R9147">
            <v>22382.608695652201</v>
          </cell>
          <cell r="S9147">
            <v>69300</v>
          </cell>
          <cell r="T9147">
            <v>29097.391304347861</v>
          </cell>
          <cell r="U9147">
            <v>76097.391304347868</v>
          </cell>
          <cell r="V9147">
            <v>76000</v>
          </cell>
          <cell r="W9147">
            <v>3043.8956521739146</v>
          </cell>
          <cell r="X9147">
            <v>79141.286956521784</v>
          </cell>
        </row>
        <row r="9148">
          <cell r="E9148" t="str">
            <v>37.8C00.0280</v>
          </cell>
          <cell r="F9148" t="str">
            <v>03. NHI KHOA</v>
          </cell>
          <cell r="G9148" t="str">
            <v>3.666</v>
          </cell>
          <cell r="H9148" t="str">
            <v>Xoa bóp bấm huyệt điều trị giảm đau do ung thư</v>
          </cell>
          <cell r="I9148" t="str">
            <v>Xoa bóp bấm huyệt điều trị giảm đau do ung thư</v>
          </cell>
          <cell r="J9148" t="str">
            <v>Xoa bóp bấm huyệt điều trị giảm đau do ung thư</v>
          </cell>
          <cell r="K9148" t="str">
            <v>D</v>
          </cell>
          <cell r="L9148" t="str">
            <v>T2</v>
          </cell>
          <cell r="M9148">
            <v>289</v>
          </cell>
          <cell r="N9148">
            <v>289</v>
          </cell>
          <cell r="P9148" t="str">
            <v xml:space="preserve">Xoa bóp bấm huyệt </v>
          </cell>
          <cell r="Q9148">
            <v>47000</v>
          </cell>
          <cell r="R9148">
            <v>22382.608695652201</v>
          </cell>
          <cell r="S9148">
            <v>69300</v>
          </cell>
          <cell r="T9148">
            <v>29097.391304347861</v>
          </cell>
          <cell r="U9148">
            <v>76097.391304347868</v>
          </cell>
          <cell r="V9148">
            <v>76000</v>
          </cell>
          <cell r="W9148">
            <v>3043.8956521739146</v>
          </cell>
          <cell r="X9148">
            <v>79141.286956521784</v>
          </cell>
        </row>
        <row r="9149">
          <cell r="E9149" t="str">
            <v>37.3G01.1864</v>
          </cell>
          <cell r="F9149" t="str">
            <v>03. NHI KHOA</v>
          </cell>
          <cell r="G9149" t="str">
            <v>3.1169</v>
          </cell>
          <cell r="H9149" t="str">
            <v>Xạ hình tuyến thượng thận với ¹³¹I-Cholesterol</v>
          </cell>
          <cell r="I9149" t="str">
            <v>Xạ hình tuyến thượng thận với ¹³¹I-Cholesterol</v>
          </cell>
          <cell r="J9149" t="str">
            <v>Xạ hình tuyến thượng thận với I¹³¹ - Cholesterol.</v>
          </cell>
          <cell r="K9149" t="str">
            <v>B</v>
          </cell>
          <cell r="L9149" t="str">
            <v>T1</v>
          </cell>
          <cell r="M9149">
            <v>1880</v>
          </cell>
          <cell r="N9149">
            <v>1880</v>
          </cell>
          <cell r="P9149" t="str">
            <v xml:space="preserve">Xạ hình tuyến thượng thận với I-131 MIBG </v>
          </cell>
          <cell r="Q9149">
            <v>335000</v>
          </cell>
          <cell r="R9149">
            <v>126782.608695652</v>
          </cell>
          <cell r="S9149">
            <v>461000</v>
          </cell>
          <cell r="T9149">
            <v>164817.39130434761</v>
          </cell>
          <cell r="U9149">
            <v>499817.39130434761</v>
          </cell>
          <cell r="V9149">
            <v>499800</v>
          </cell>
          <cell r="W9149">
            <v>19992.695652173905</v>
          </cell>
          <cell r="X9149">
            <v>519810.0869565215</v>
          </cell>
        </row>
        <row r="9150">
          <cell r="E9150" t="str">
            <v>37.8C00.0280</v>
          </cell>
          <cell r="F9150" t="str">
            <v>8. Y HỌC CỔ TRUYỀN</v>
          </cell>
          <cell r="G9150" t="str">
            <v>8.448</v>
          </cell>
          <cell r="H9150" t="str">
            <v>Xoa bóp bấm huyệt điều trị giảm đau do ung thư</v>
          </cell>
          <cell r="I9150" t="str">
            <v>Xoa bóp bấm huyệt điều trị giảm đau do ung thư</v>
          </cell>
          <cell r="J9150" t="str">
            <v>Xoa bóp bấm huyệt điều trị giảm đau do ung thư</v>
          </cell>
          <cell r="K9150" t="str">
            <v>D</v>
          </cell>
          <cell r="L9150" t="str">
            <v>T2</v>
          </cell>
          <cell r="M9150">
            <v>289</v>
          </cell>
          <cell r="N9150">
            <v>289</v>
          </cell>
          <cell r="P9150" t="str">
            <v xml:space="preserve">Xoa bóp bấm huyệt </v>
          </cell>
          <cell r="Q9150">
            <v>47000</v>
          </cell>
          <cell r="R9150">
            <v>22382.608695652201</v>
          </cell>
          <cell r="S9150">
            <v>69300</v>
          </cell>
          <cell r="T9150">
            <v>29097.391304347861</v>
          </cell>
          <cell r="U9150">
            <v>76097.391304347868</v>
          </cell>
          <cell r="V9150">
            <v>76000</v>
          </cell>
          <cell r="W9150">
            <v>3043.8956521739146</v>
          </cell>
          <cell r="X9150">
            <v>79141.286956521784</v>
          </cell>
        </row>
        <row r="9151">
          <cell r="E9151" t="str">
            <v>37.8C00.0280</v>
          </cell>
          <cell r="F9151" t="str">
            <v>03. NHI KHOA</v>
          </cell>
          <cell r="G9151" t="str">
            <v>3.665</v>
          </cell>
          <cell r="H9151" t="str">
            <v>Xoa bóp bấm huyệt điều trị giảm đau sau phẫu thuật</v>
          </cell>
          <cell r="I9151" t="str">
            <v>Xoa bóp bấm huyệt điều trị giảm đau sau phẫu thuật</v>
          </cell>
          <cell r="J9151" t="str">
            <v>Xoa bóp bấm huyệt điều trị giảm đau sau phẫu thuật</v>
          </cell>
          <cell r="K9151" t="str">
            <v>D</v>
          </cell>
          <cell r="L9151" t="str">
            <v>T2</v>
          </cell>
          <cell r="M9151">
            <v>289</v>
          </cell>
          <cell r="N9151">
            <v>289</v>
          </cell>
          <cell r="P9151" t="str">
            <v xml:space="preserve">Xoa bóp bấm huyệt </v>
          </cell>
          <cell r="Q9151">
            <v>47000</v>
          </cell>
          <cell r="R9151">
            <v>22382.608695652201</v>
          </cell>
          <cell r="S9151">
            <v>69300</v>
          </cell>
          <cell r="T9151">
            <v>29097.391304347861</v>
          </cell>
          <cell r="U9151">
            <v>76097.391304347868</v>
          </cell>
          <cell r="V9151">
            <v>76000</v>
          </cell>
          <cell r="W9151">
            <v>3043.8956521739146</v>
          </cell>
          <cell r="X9151">
            <v>79141.286956521784</v>
          </cell>
        </row>
        <row r="9152">
          <cell r="E9152" t="str">
            <v>37.8C00.0280</v>
          </cell>
          <cell r="F9152" t="str">
            <v>8. Y HỌC CỔ TRUYỀN</v>
          </cell>
          <cell r="G9152" t="str">
            <v>8.447</v>
          </cell>
          <cell r="H9152" t="str">
            <v>Xoa bóp bấm huyệt điều trị giảm đau sau phẫu thuật</v>
          </cell>
          <cell r="I9152" t="str">
            <v>Xoa bóp bấm huyệt điều trị giảm đau sau phẫu thuật</v>
          </cell>
          <cell r="J9152" t="str">
            <v>Xoa bóp bấm huyệt điều trị giảm đau sau phẫu thuật</v>
          </cell>
          <cell r="K9152" t="str">
            <v>D</v>
          </cell>
          <cell r="L9152" t="str">
            <v>T2</v>
          </cell>
          <cell r="M9152">
            <v>289</v>
          </cell>
          <cell r="N9152">
            <v>289</v>
          </cell>
          <cell r="P9152" t="str">
            <v xml:space="preserve">Xoa bóp bấm huyệt </v>
          </cell>
          <cell r="Q9152">
            <v>47000</v>
          </cell>
          <cell r="R9152">
            <v>22382.608695652201</v>
          </cell>
          <cell r="S9152">
            <v>69300</v>
          </cell>
          <cell r="T9152">
            <v>29097.391304347861</v>
          </cell>
          <cell r="U9152">
            <v>76097.391304347868</v>
          </cell>
          <cell r="V9152">
            <v>76000</v>
          </cell>
          <cell r="W9152">
            <v>3043.8956521739146</v>
          </cell>
          <cell r="X9152">
            <v>79141.286956521784</v>
          </cell>
        </row>
        <row r="9153">
          <cell r="E9153" t="str">
            <v>37.3G01.1864</v>
          </cell>
          <cell r="F9153" t="str">
            <v>19. Y HỌC HẠT NHÂN</v>
          </cell>
          <cell r="G9153" t="str">
            <v>19.171</v>
          </cell>
          <cell r="H9153" t="str">
            <v>Xạ hình tuyến thượng thận với ¹³¹I- Cholesterol</v>
          </cell>
          <cell r="I9153" t="str">
            <v>Xạ hình tuyến thượng thận với ¹³¹I- Cholesterol</v>
          </cell>
          <cell r="J9153" t="str">
            <v>Xạ hình tuyến thượng thận với I¹³¹ - Cholesterol</v>
          </cell>
          <cell r="K9153" t="str">
            <v>B</v>
          </cell>
          <cell r="L9153" t="str">
            <v>T1</v>
          </cell>
          <cell r="M9153">
            <v>1880</v>
          </cell>
          <cell r="N9153">
            <v>1880</v>
          </cell>
          <cell r="P9153" t="str">
            <v xml:space="preserve">Xạ hình tuyến thượng thận với I-131 MIBG </v>
          </cell>
          <cell r="Q9153">
            <v>335000</v>
          </cell>
          <cell r="R9153">
            <v>126782.608695652</v>
          </cell>
          <cell r="S9153">
            <v>461000</v>
          </cell>
          <cell r="T9153">
            <v>164817.39130434761</v>
          </cell>
          <cell r="U9153">
            <v>499817.39130434761</v>
          </cell>
          <cell r="V9153">
            <v>499800</v>
          </cell>
          <cell r="W9153">
            <v>19992.695652173905</v>
          </cell>
          <cell r="X9153">
            <v>519810.0869565215</v>
          </cell>
        </row>
        <row r="9154">
          <cell r="E9154" t="str">
            <v>37.8C00.0280</v>
          </cell>
          <cell r="F9154" t="str">
            <v>03. NHI KHOA</v>
          </cell>
          <cell r="G9154" t="str">
            <v>3.615</v>
          </cell>
          <cell r="H9154" t="str">
            <v>Xoa bóp bấm huyệt điều trị giảm khứu giác</v>
          </cell>
          <cell r="I9154" t="str">
            <v>Xoa bóp bấm huyệt điều trị giảm khứu giác</v>
          </cell>
          <cell r="J9154" t="str">
            <v>Xoa bóp bấm huyệt điều trị giảm khứu giác</v>
          </cell>
          <cell r="K9154" t="str">
            <v>D</v>
          </cell>
          <cell r="L9154" t="str">
            <v>T2</v>
          </cell>
          <cell r="M9154">
            <v>289</v>
          </cell>
          <cell r="N9154">
            <v>289</v>
          </cell>
          <cell r="P9154" t="str">
            <v xml:space="preserve">Xoa bóp bấm huyệt </v>
          </cell>
          <cell r="Q9154">
            <v>47000</v>
          </cell>
          <cell r="R9154">
            <v>22382.608695652201</v>
          </cell>
          <cell r="S9154">
            <v>69300</v>
          </cell>
          <cell r="T9154">
            <v>29097.391304347861</v>
          </cell>
          <cell r="U9154">
            <v>76097.391304347868</v>
          </cell>
          <cell r="V9154">
            <v>76000</v>
          </cell>
          <cell r="W9154">
            <v>3043.8956521739146</v>
          </cell>
          <cell r="X9154">
            <v>79141.286956521784</v>
          </cell>
        </row>
        <row r="9155">
          <cell r="E9155" t="str">
            <v>37.8C00.0280</v>
          </cell>
          <cell r="F9155" t="str">
            <v>8. Y HỌC CỔ TRUYỀN</v>
          </cell>
          <cell r="G9155" t="str">
            <v>8.401</v>
          </cell>
          <cell r="H9155" t="str">
            <v>Xoa bóp bấm huyệt điều trị giảm khứu giác</v>
          </cell>
          <cell r="I9155" t="str">
            <v>Xoa bóp bấm huyệt điều trị giảm khứu giác</v>
          </cell>
          <cell r="J9155" t="str">
            <v>Xoa bóp bấm huyệt điều trị giảm khứu giác</v>
          </cell>
          <cell r="K9155" t="str">
            <v>D</v>
          </cell>
          <cell r="L9155" t="str">
            <v>T2</v>
          </cell>
          <cell r="M9155">
            <v>289</v>
          </cell>
          <cell r="N9155">
            <v>289</v>
          </cell>
          <cell r="P9155" t="str">
            <v xml:space="preserve">Xoa bóp bấm huyệt </v>
          </cell>
          <cell r="Q9155">
            <v>47000</v>
          </cell>
          <cell r="R9155">
            <v>22382.608695652201</v>
          </cell>
          <cell r="S9155">
            <v>69300</v>
          </cell>
          <cell r="T9155">
            <v>29097.391304347861</v>
          </cell>
          <cell r="U9155">
            <v>76097.391304347868</v>
          </cell>
          <cell r="V9155">
            <v>76000</v>
          </cell>
          <cell r="W9155">
            <v>3043.8956521739146</v>
          </cell>
          <cell r="X9155">
            <v>79141.286956521784</v>
          </cell>
        </row>
        <row r="9156">
          <cell r="E9156" t="str">
            <v>37.8C00.0280</v>
          </cell>
          <cell r="F9156" t="str">
            <v>03. NHI KHOA</v>
          </cell>
          <cell r="G9156" t="str">
            <v>3.636</v>
          </cell>
          <cell r="H9156" t="str">
            <v>Xoa bóp bấm huyệt điều trị giảm thính lực</v>
          </cell>
          <cell r="I9156" t="str">
            <v>Xoa bóp bấm huyệt điều trị giảm thính lực</v>
          </cell>
          <cell r="J9156" t="str">
            <v>Xoa bóp bấm huyệt điều trị giảm thính lực</v>
          </cell>
          <cell r="K9156" t="str">
            <v>D</v>
          </cell>
          <cell r="L9156" t="str">
            <v>T2</v>
          </cell>
          <cell r="M9156">
            <v>289</v>
          </cell>
          <cell r="N9156">
            <v>289</v>
          </cell>
          <cell r="P9156" t="str">
            <v xml:space="preserve">Xoa bóp bấm huyệt </v>
          </cell>
          <cell r="Q9156">
            <v>47000</v>
          </cell>
          <cell r="R9156">
            <v>22382.608695652201</v>
          </cell>
          <cell r="S9156">
            <v>69300</v>
          </cell>
          <cell r="T9156">
            <v>29097.391304347861</v>
          </cell>
          <cell r="U9156">
            <v>76097.391304347868</v>
          </cell>
          <cell r="V9156">
            <v>76000</v>
          </cell>
          <cell r="W9156">
            <v>3043.8956521739146</v>
          </cell>
          <cell r="X9156">
            <v>79141.286956521784</v>
          </cell>
        </row>
        <row r="9157">
          <cell r="E9157" t="str">
            <v>37.3G01.1866</v>
          </cell>
          <cell r="F9157" t="str">
            <v>19. Y HỌC HẠT NHÂN</v>
          </cell>
          <cell r="G9157" t="str">
            <v>19.408</v>
          </cell>
          <cell r="H9157" t="str">
            <v>Xạ hình xương bằng NaF</v>
          </cell>
          <cell r="I9157" t="str">
            <v>Xạ hình xương bằng NaF</v>
          </cell>
          <cell r="J9157" t="str">
            <v>Xạ hình xương bằng NaF</v>
          </cell>
          <cell r="K9157" t="str">
            <v>B</v>
          </cell>
          <cell r="L9157" t="str">
            <v>T1</v>
          </cell>
          <cell r="M9157">
            <v>1882</v>
          </cell>
          <cell r="N9157">
            <v>1882</v>
          </cell>
          <cell r="P9157" t="str">
            <v xml:space="preserve">Xạ hình xương </v>
          </cell>
          <cell r="Q9157">
            <v>305000</v>
          </cell>
          <cell r="R9157">
            <v>126782.608695652</v>
          </cell>
          <cell r="S9157">
            <v>431000</v>
          </cell>
          <cell r="T9157">
            <v>164817.39130434761</v>
          </cell>
          <cell r="U9157">
            <v>469817.39130434761</v>
          </cell>
          <cell r="V9157">
            <v>469800</v>
          </cell>
          <cell r="W9157">
            <v>18792.695652173905</v>
          </cell>
          <cell r="X9157">
            <v>488610.0869565215</v>
          </cell>
        </row>
        <row r="9158">
          <cell r="E9158" t="str">
            <v>37.8C00.0280</v>
          </cell>
          <cell r="F9158" t="str">
            <v>8. Y HỌC CỔ TRUYỀN</v>
          </cell>
          <cell r="G9158" t="str">
            <v>8.420</v>
          </cell>
          <cell r="H9158" t="str">
            <v>Xoa bóp bấm huyệt điều trị giảm thính lực</v>
          </cell>
          <cell r="I9158" t="str">
            <v>Xoa bóp bấm huyệt điều trị giảm thính lực</v>
          </cell>
          <cell r="J9158" t="str">
            <v>Xoa bóp bấm huyệt điều trị giảm thính lực</v>
          </cell>
          <cell r="K9158" t="str">
            <v>D</v>
          </cell>
          <cell r="L9158" t="str">
            <v>T2</v>
          </cell>
          <cell r="M9158">
            <v>289</v>
          </cell>
          <cell r="N9158">
            <v>289</v>
          </cell>
          <cell r="P9158" t="str">
            <v xml:space="preserve">Xoa bóp bấm huyệt </v>
          </cell>
          <cell r="Q9158">
            <v>47000</v>
          </cell>
          <cell r="R9158">
            <v>22382.608695652201</v>
          </cell>
          <cell r="S9158">
            <v>69300</v>
          </cell>
          <cell r="T9158">
            <v>29097.391304347861</v>
          </cell>
          <cell r="U9158">
            <v>76097.391304347868</v>
          </cell>
          <cell r="V9158">
            <v>76000</v>
          </cell>
          <cell r="W9158">
            <v>3043.8956521739146</v>
          </cell>
          <cell r="X9158">
            <v>79141.286956521784</v>
          </cell>
        </row>
        <row r="9159">
          <cell r="E9159" t="str">
            <v>37.8C00.0280</v>
          </cell>
          <cell r="F9159" t="str">
            <v>03. NHI KHOA</v>
          </cell>
          <cell r="G9159" t="str">
            <v>3.638</v>
          </cell>
          <cell r="H9159" t="str">
            <v>Xoa bóp bấm huyệt điều trị hen phế quản</v>
          </cell>
          <cell r="I9159" t="str">
            <v>Xoa bóp bấm huyệt điều trị hen phế quản</v>
          </cell>
          <cell r="J9159" t="str">
            <v>Xoa bóp bấm huyệt điều trị hen phế quản</v>
          </cell>
          <cell r="K9159" t="str">
            <v>D</v>
          </cell>
          <cell r="L9159" t="str">
            <v>T2</v>
          </cell>
          <cell r="M9159">
            <v>289</v>
          </cell>
          <cell r="N9159">
            <v>289</v>
          </cell>
          <cell r="P9159" t="str">
            <v xml:space="preserve">Xoa bóp bấm huyệt </v>
          </cell>
          <cell r="Q9159">
            <v>47000</v>
          </cell>
          <cell r="R9159">
            <v>22382.608695652201</v>
          </cell>
          <cell r="S9159">
            <v>69300</v>
          </cell>
          <cell r="T9159">
            <v>29097.391304347861</v>
          </cell>
          <cell r="U9159">
            <v>76097.391304347868</v>
          </cell>
          <cell r="V9159">
            <v>76000</v>
          </cell>
          <cell r="W9159">
            <v>3043.8956521739146</v>
          </cell>
          <cell r="X9159">
            <v>79141.286956521784</v>
          </cell>
        </row>
        <row r="9160">
          <cell r="E9160" t="str">
            <v>37.8C00.0280</v>
          </cell>
          <cell r="F9160" t="str">
            <v>8. Y HỌC CỔ TRUYỀN</v>
          </cell>
          <cell r="G9160" t="str">
            <v>8.422</v>
          </cell>
          <cell r="H9160" t="str">
            <v>Xoa bóp bấm huyệt điều trị hen phế quản</v>
          </cell>
          <cell r="I9160" t="str">
            <v>Xoa bóp bấm huyệt điều trị hen phế quản</v>
          </cell>
          <cell r="J9160" t="str">
            <v>Xoa bóp bấm huyệt điều trị hen phế quản</v>
          </cell>
          <cell r="K9160" t="str">
            <v>D</v>
          </cell>
          <cell r="L9160" t="str">
            <v>T2</v>
          </cell>
          <cell r="M9160">
            <v>289</v>
          </cell>
          <cell r="N9160">
            <v>289</v>
          </cell>
          <cell r="P9160" t="str">
            <v xml:space="preserve">Xoa bóp bấm huyệt </v>
          </cell>
          <cell r="Q9160">
            <v>47000</v>
          </cell>
          <cell r="R9160">
            <v>22382.608695652201</v>
          </cell>
          <cell r="S9160">
            <v>69300</v>
          </cell>
          <cell r="T9160">
            <v>29097.391304347861</v>
          </cell>
          <cell r="U9160">
            <v>76097.391304347868</v>
          </cell>
          <cell r="V9160">
            <v>76000</v>
          </cell>
          <cell r="W9160">
            <v>3043.8956521739146</v>
          </cell>
          <cell r="X9160">
            <v>79141.286956521784</v>
          </cell>
        </row>
        <row r="9161">
          <cell r="E9161" t="str">
            <v>37.8C00.0280</v>
          </cell>
          <cell r="F9161" t="str">
            <v>03. NHI KHOA</v>
          </cell>
          <cell r="G9161" t="str">
            <v>3.622</v>
          </cell>
          <cell r="H9161" t="str">
            <v>Xoa bóp bấm huyệt điều trị hội chứng ngoại tháp</v>
          </cell>
          <cell r="I9161" t="str">
            <v>Xoa bóp bấm huyệt điều trị hội chứng ngoại tháp</v>
          </cell>
          <cell r="J9161" t="str">
            <v>Xoa búp bấm huyệt điều trị hội chứng ngoại tháp</v>
          </cell>
          <cell r="K9161" t="str">
            <v>D</v>
          </cell>
          <cell r="L9161" t="str">
            <v>T2</v>
          </cell>
          <cell r="M9161">
            <v>289</v>
          </cell>
          <cell r="N9161">
            <v>289</v>
          </cell>
          <cell r="P9161" t="str">
            <v xml:space="preserve">Xoa bóp bấm huyệt </v>
          </cell>
          <cell r="Q9161">
            <v>47000</v>
          </cell>
          <cell r="R9161">
            <v>22382.608695652201</v>
          </cell>
          <cell r="S9161">
            <v>69300</v>
          </cell>
          <cell r="T9161">
            <v>29097.391304347861</v>
          </cell>
          <cell r="U9161">
            <v>76097.391304347868</v>
          </cell>
          <cell r="V9161">
            <v>76000</v>
          </cell>
          <cell r="W9161">
            <v>3043.8956521739146</v>
          </cell>
          <cell r="X9161">
            <v>79141.286956521784</v>
          </cell>
        </row>
        <row r="9162">
          <cell r="E9162" t="str">
            <v>37.8C00.0280</v>
          </cell>
          <cell r="F9162" t="str">
            <v>8. Y HỌC CỔ TRUYỀN</v>
          </cell>
          <cell r="G9162" t="str">
            <v>8.407</v>
          </cell>
          <cell r="H9162" t="str">
            <v>Xoa bóp bấm huyệt điều trị hội chứng ngoại tháp</v>
          </cell>
          <cell r="I9162" t="str">
            <v>Xoa bóp bấm huyệt điều trị hội chứng ngoại tháp</v>
          </cell>
          <cell r="J9162" t="str">
            <v>Xoa bóp bấm huyệt điều trị hội chứng ngoại tháp</v>
          </cell>
          <cell r="K9162" t="str">
            <v>D</v>
          </cell>
          <cell r="L9162" t="str">
            <v>T2</v>
          </cell>
          <cell r="M9162">
            <v>289</v>
          </cell>
          <cell r="N9162">
            <v>289</v>
          </cell>
          <cell r="P9162" t="str">
            <v xml:space="preserve">Xoa bóp bấm huyệt </v>
          </cell>
          <cell r="Q9162">
            <v>47000</v>
          </cell>
          <cell r="R9162">
            <v>22382.608695652201</v>
          </cell>
          <cell r="S9162">
            <v>69300</v>
          </cell>
          <cell r="T9162">
            <v>29097.391304347861</v>
          </cell>
          <cell r="U9162">
            <v>76097.391304347868</v>
          </cell>
          <cell r="V9162">
            <v>76000</v>
          </cell>
          <cell r="W9162">
            <v>3043.8956521739146</v>
          </cell>
          <cell r="X9162">
            <v>79141.286956521784</v>
          </cell>
        </row>
        <row r="9163">
          <cell r="E9163" t="str">
            <v>37.8C00.0280</v>
          </cell>
          <cell r="F9163" t="str">
            <v>03. NHI KHOA</v>
          </cell>
          <cell r="G9163" t="str">
            <v>3.635</v>
          </cell>
          <cell r="H9163" t="str">
            <v>Xoa bóp bấm huyệt điều trị hội chứng tiền đình</v>
          </cell>
          <cell r="I9163" t="str">
            <v>Xoa bóp bấm huyệt điều trị hội chứng tiền đình</v>
          </cell>
          <cell r="J9163" t="str">
            <v>Xoa bóp bấm huyệt điều trị hội chứng tiền đình</v>
          </cell>
          <cell r="K9163" t="str">
            <v>D</v>
          </cell>
          <cell r="L9163" t="str">
            <v>T2</v>
          </cell>
          <cell r="M9163">
            <v>289</v>
          </cell>
          <cell r="N9163">
            <v>289</v>
          </cell>
          <cell r="P9163" t="str">
            <v xml:space="preserve">Xoa bóp bấm huyệt </v>
          </cell>
          <cell r="Q9163">
            <v>47000</v>
          </cell>
          <cell r="R9163">
            <v>22382.608695652201</v>
          </cell>
          <cell r="S9163">
            <v>69300</v>
          </cell>
          <cell r="T9163">
            <v>29097.391304347861</v>
          </cell>
          <cell r="U9163">
            <v>76097.391304347868</v>
          </cell>
          <cell r="V9163">
            <v>76000</v>
          </cell>
          <cell r="W9163">
            <v>3043.8956521739146</v>
          </cell>
          <cell r="X9163">
            <v>79141.286956521784</v>
          </cell>
        </row>
        <row r="9164">
          <cell r="E9164" t="str">
            <v>37.8C00.0280</v>
          </cell>
          <cell r="F9164" t="str">
            <v>8. Y HỌC CỔ TRUYỀN</v>
          </cell>
          <cell r="G9164" t="str">
            <v>8.419</v>
          </cell>
          <cell r="H9164" t="str">
            <v>Xoa bóp bấm huyệt điều trị hội chứng tiền đình</v>
          </cell>
          <cell r="I9164" t="str">
            <v>Xoa bóp bấm huyệt điều trị hội chứng tiền đình</v>
          </cell>
          <cell r="J9164" t="str">
            <v>Xoa bóp bấm huyệt điều trị hội chứng tiền đình</v>
          </cell>
          <cell r="K9164" t="str">
            <v>D</v>
          </cell>
          <cell r="L9164" t="str">
            <v>T2</v>
          </cell>
          <cell r="M9164">
            <v>289</v>
          </cell>
          <cell r="N9164">
            <v>289</v>
          </cell>
          <cell r="P9164" t="str">
            <v xml:space="preserve">Xoa bóp bấm huyệt </v>
          </cell>
          <cell r="Q9164">
            <v>47000</v>
          </cell>
          <cell r="R9164">
            <v>22382.608695652201</v>
          </cell>
          <cell r="S9164">
            <v>69300</v>
          </cell>
          <cell r="T9164">
            <v>29097.391304347861</v>
          </cell>
          <cell r="U9164">
            <v>76097.391304347868</v>
          </cell>
          <cell r="V9164">
            <v>76000</v>
          </cell>
          <cell r="W9164">
            <v>3043.8956521739146</v>
          </cell>
          <cell r="X9164">
            <v>79141.286956521784</v>
          </cell>
        </row>
        <row r="9165">
          <cell r="E9165" t="str">
            <v>37.8C00.0280</v>
          </cell>
          <cell r="F9165" t="str">
            <v>03. NHI KHOA</v>
          </cell>
          <cell r="G9165" t="str">
            <v>3.651</v>
          </cell>
          <cell r="H9165" t="str">
            <v>Xoa bóp bấm huyệt điều trị hội chứng vai gáy</v>
          </cell>
          <cell r="I9165" t="str">
            <v>Xoa bóp bấm huyệt điều trị hội chứng vai gáy</v>
          </cell>
          <cell r="J9165" t="str">
            <v>Xoa bóp bấm huyệt điều trị hội chứng vai gáy</v>
          </cell>
          <cell r="K9165" t="str">
            <v>D</v>
          </cell>
          <cell r="L9165" t="str">
            <v>T2</v>
          </cell>
          <cell r="M9165">
            <v>289</v>
          </cell>
          <cell r="N9165">
            <v>289</v>
          </cell>
          <cell r="P9165" t="str">
            <v xml:space="preserve">Xoa bóp bấm huyệt </v>
          </cell>
          <cell r="Q9165">
            <v>47000</v>
          </cell>
          <cell r="R9165">
            <v>22382.608695652201</v>
          </cell>
          <cell r="S9165">
            <v>69300</v>
          </cell>
          <cell r="T9165">
            <v>29097.391304347861</v>
          </cell>
          <cell r="U9165">
            <v>76097.391304347868</v>
          </cell>
          <cell r="V9165">
            <v>76000</v>
          </cell>
          <cell r="W9165">
            <v>3043.8956521739146</v>
          </cell>
          <cell r="X9165">
            <v>79141.286956521784</v>
          </cell>
        </row>
        <row r="9166">
          <cell r="E9166" t="str">
            <v>37.8C00.0280</v>
          </cell>
          <cell r="F9166" t="str">
            <v>8. Y HỌC CỔ TRUYỀN</v>
          </cell>
          <cell r="G9166" t="str">
            <v>8.432</v>
          </cell>
          <cell r="H9166" t="str">
            <v>Xoa bóp bấm huyệt điều trị hội chứng vai gáy</v>
          </cell>
          <cell r="I9166" t="str">
            <v>Xoa bóp bấm huyệt điều trị hội chứng vai gáy</v>
          </cell>
          <cell r="J9166" t="str">
            <v>Xoa bóp bấm huyệt điều trị hội chứng vai gáy</v>
          </cell>
          <cell r="K9166" t="str">
            <v>D</v>
          </cell>
          <cell r="L9166" t="str">
            <v>T2</v>
          </cell>
          <cell r="M9166">
            <v>289</v>
          </cell>
          <cell r="N9166">
            <v>289</v>
          </cell>
          <cell r="P9166" t="str">
            <v xml:space="preserve">Xoa bóp bấm huyệt </v>
          </cell>
          <cell r="Q9166">
            <v>47000</v>
          </cell>
          <cell r="R9166">
            <v>22382.608695652201</v>
          </cell>
          <cell r="S9166">
            <v>69300</v>
          </cell>
          <cell r="T9166">
            <v>29097.391304347861</v>
          </cell>
          <cell r="U9166">
            <v>76097.391304347868</v>
          </cell>
          <cell r="V9166">
            <v>76000</v>
          </cell>
          <cell r="W9166">
            <v>3043.8956521739146</v>
          </cell>
          <cell r="X9166">
            <v>79141.286956521784</v>
          </cell>
        </row>
        <row r="9167">
          <cell r="E9167" t="str">
            <v>37.3G02.1870</v>
          </cell>
          <cell r="F9167" t="str">
            <v>03. NHI KHOA</v>
          </cell>
          <cell r="G9167" t="str">
            <v>3.2803</v>
          </cell>
          <cell r="H9167" t="str">
            <v>Điều trị bướu cổ dơn thuần bằng ¹³¹I</v>
          </cell>
          <cell r="I9167" t="str">
            <v>Điều trị bướu cổ dơn thuần bằng ¹³¹I</v>
          </cell>
          <cell r="J9167" t="str">
            <v>Điều trị bướu cổ dơn thuần bằng I¹³¹</v>
          </cell>
          <cell r="K9167" t="str">
            <v>B</v>
          </cell>
          <cell r="L9167" t="str">
            <v>TDB</v>
          </cell>
          <cell r="M9167">
            <v>1886</v>
          </cell>
          <cell r="N9167">
            <v>1886</v>
          </cell>
          <cell r="P9167" t="str">
            <v xml:space="preserve">Điều trị Basedow/ bướu tuyến giáp đơn thuần/ nhân độc tuyến giáp bằng I-131 </v>
          </cell>
          <cell r="Q9167">
            <v>472000</v>
          </cell>
          <cell r="R9167">
            <v>356869.56521739101</v>
          </cell>
          <cell r="S9167">
            <v>828000</v>
          </cell>
          <cell r="T9167">
            <v>463930.4347826083</v>
          </cell>
          <cell r="U9167">
            <v>935930.4347826083</v>
          </cell>
          <cell r="V9167">
            <v>935900</v>
          </cell>
          <cell r="W9167">
            <v>37437.21739130433</v>
          </cell>
          <cell r="X9167">
            <v>973367.65217391262</v>
          </cell>
        </row>
        <row r="9168">
          <cell r="E9168" t="str">
            <v>37.3G02.1870</v>
          </cell>
          <cell r="F9168" t="str">
            <v>03. NHI KHOA</v>
          </cell>
          <cell r="G9168" t="str">
            <v>3.2785</v>
          </cell>
          <cell r="H9168" t="str">
            <v>Điều trị bướu giáp đơn nhân độc bằng ¹³¹I</v>
          </cell>
          <cell r="I9168" t="str">
            <v>Điều trị bướu giáp đơn nhân độc bằng ¹³¹I</v>
          </cell>
          <cell r="J9168" t="str">
            <v>Điều trị bướu giáp đơn nhân độc bằng 1 13i</v>
          </cell>
          <cell r="K9168" t="str">
            <v>A</v>
          </cell>
          <cell r="L9168" t="str">
            <v>TDB</v>
          </cell>
          <cell r="M9168">
            <v>1886</v>
          </cell>
          <cell r="N9168">
            <v>1886</v>
          </cell>
          <cell r="P9168" t="str">
            <v xml:space="preserve">Điều trị Basedow/ bướu tuyến giáp đơn thuần/ nhân độc tuyến giáp bằng I-131 </v>
          </cell>
          <cell r="Q9168">
            <v>472000</v>
          </cell>
          <cell r="R9168">
            <v>356869.56521739101</v>
          </cell>
          <cell r="S9168">
            <v>828000</v>
          </cell>
          <cell r="T9168">
            <v>463930.4347826083</v>
          </cell>
          <cell r="U9168">
            <v>935930.4347826083</v>
          </cell>
          <cell r="V9168">
            <v>935900</v>
          </cell>
          <cell r="W9168">
            <v>37437.21739130433</v>
          </cell>
          <cell r="X9168">
            <v>973367.65217391262</v>
          </cell>
        </row>
        <row r="9169">
          <cell r="E9169" t="str">
            <v>37.8C00.0280</v>
          </cell>
          <cell r="F9169" t="str">
            <v>03. NHI KHOA</v>
          </cell>
          <cell r="G9169" t="str">
            <v>3.640</v>
          </cell>
          <cell r="H9169" t="str">
            <v>Xoa bóp bấm huyệt điều trị huyết áp thấp</v>
          </cell>
          <cell r="I9169" t="str">
            <v>Xoa bóp bấm huyệt điều trị huyết áp thấp</v>
          </cell>
          <cell r="J9169" t="str">
            <v>Xoa búp bấm huyệt điều trị huyết áp thấp</v>
          </cell>
          <cell r="K9169" t="str">
            <v>D</v>
          </cell>
          <cell r="L9169" t="str">
            <v>T2</v>
          </cell>
          <cell r="M9169">
            <v>289</v>
          </cell>
          <cell r="N9169">
            <v>289</v>
          </cell>
          <cell r="P9169" t="str">
            <v xml:space="preserve">Xoa bóp bấm huyệt </v>
          </cell>
          <cell r="Q9169">
            <v>47000</v>
          </cell>
          <cell r="R9169">
            <v>22382.608695652201</v>
          </cell>
          <cell r="S9169">
            <v>69300</v>
          </cell>
          <cell r="T9169">
            <v>29097.391304347861</v>
          </cell>
          <cell r="U9169">
            <v>76097.391304347868</v>
          </cell>
          <cell r="V9169">
            <v>76000</v>
          </cell>
          <cell r="W9169">
            <v>3043.8956521739146</v>
          </cell>
          <cell r="X9169">
            <v>79141.286956521784</v>
          </cell>
        </row>
        <row r="9170">
          <cell r="E9170" t="str">
            <v>37.8C00.0280</v>
          </cell>
          <cell r="F9170" t="str">
            <v>8. Y HỌC CỔ TRUYỀN</v>
          </cell>
          <cell r="G9170" t="str">
            <v>8.424</v>
          </cell>
          <cell r="H9170" t="str">
            <v>Xoa bóp bấm huyệt điều trị huyết áp thấp</v>
          </cell>
          <cell r="I9170" t="str">
            <v>Xoa bóp bấm huyệt điều trị huyết áp thấp</v>
          </cell>
          <cell r="J9170" t="str">
            <v>Xoa bóp bấm huyệt điều trị huyết áp thấp</v>
          </cell>
          <cell r="K9170" t="str">
            <v>D</v>
          </cell>
          <cell r="L9170" t="str">
            <v>T2</v>
          </cell>
          <cell r="M9170">
            <v>289</v>
          </cell>
          <cell r="N9170">
            <v>289</v>
          </cell>
          <cell r="P9170" t="str">
            <v xml:space="preserve">Xoa bóp bấm huyệt </v>
          </cell>
          <cell r="Q9170">
            <v>47000</v>
          </cell>
          <cell r="R9170">
            <v>22382.608695652201</v>
          </cell>
          <cell r="S9170">
            <v>69300</v>
          </cell>
          <cell r="T9170">
            <v>29097.391304347861</v>
          </cell>
          <cell r="U9170">
            <v>76097.391304347868</v>
          </cell>
          <cell r="V9170">
            <v>76000</v>
          </cell>
          <cell r="W9170">
            <v>3043.8956521739146</v>
          </cell>
          <cell r="X9170">
            <v>79141.286956521784</v>
          </cell>
        </row>
        <row r="9171">
          <cell r="E9171" t="str">
            <v>37.8C00.0280</v>
          </cell>
          <cell r="F9171" t="str">
            <v>03. NHI KHOA</v>
          </cell>
          <cell r="G9171" t="str">
            <v>3.605</v>
          </cell>
          <cell r="H9171" t="str">
            <v>Xoa bóp bấm huyệt điều trị liệt chi dưới</v>
          </cell>
          <cell r="I9171" t="str">
            <v>Xoa bóp bấm huyệt điều trị liệt chi dưới</v>
          </cell>
          <cell r="J9171" t="str">
            <v>Xoa bóp bấm huyệt điều trị liệt chi dưới</v>
          </cell>
          <cell r="K9171" t="str">
            <v>D</v>
          </cell>
          <cell r="L9171" t="str">
            <v>T2</v>
          </cell>
          <cell r="M9171">
            <v>289</v>
          </cell>
          <cell r="N9171">
            <v>289</v>
          </cell>
          <cell r="P9171" t="str">
            <v xml:space="preserve">Xoa bóp bấm huyệt </v>
          </cell>
          <cell r="Q9171">
            <v>47000</v>
          </cell>
          <cell r="R9171">
            <v>22382.608695652201</v>
          </cell>
          <cell r="S9171">
            <v>69300</v>
          </cell>
          <cell r="T9171">
            <v>29097.391304347861</v>
          </cell>
          <cell r="U9171">
            <v>76097.391304347868</v>
          </cell>
          <cell r="V9171">
            <v>76000</v>
          </cell>
          <cell r="W9171">
            <v>3043.8956521739146</v>
          </cell>
          <cell r="X9171">
            <v>79141.286956521784</v>
          </cell>
        </row>
        <row r="9172">
          <cell r="E9172" t="str">
            <v>37.3G02.1870</v>
          </cell>
          <cell r="F9172" t="str">
            <v>12. UNG BƯỚU</v>
          </cell>
          <cell r="G9172" t="str">
            <v>12.362</v>
          </cell>
          <cell r="H9172" t="str">
            <v>Điều trị bướu cổ đơn thuần bằng ¹³¹I</v>
          </cell>
          <cell r="I9172" t="str">
            <v>Điều trị bướu cổ đơn thuần bằng ¹³¹I</v>
          </cell>
          <cell r="J9172" t="str">
            <v>Điều trị bướu cổ đơn thuần bằng I¹³¹</v>
          </cell>
          <cell r="K9172" t="str">
            <v>B</v>
          </cell>
          <cell r="L9172" t="str">
            <v>TDB</v>
          </cell>
          <cell r="M9172">
            <v>1886</v>
          </cell>
          <cell r="N9172">
            <v>1886</v>
          </cell>
          <cell r="P9172" t="str">
            <v xml:space="preserve">Điều trị Basedow/ bướu tuyến giáp đơn thuần/ nhân độc tuyến giáp bằng I-131 </v>
          </cell>
          <cell r="Q9172">
            <v>472000</v>
          </cell>
          <cell r="R9172">
            <v>356869.56521739101</v>
          </cell>
          <cell r="S9172">
            <v>828000</v>
          </cell>
          <cell r="T9172">
            <v>463930.4347826083</v>
          </cell>
          <cell r="U9172">
            <v>935930.4347826083</v>
          </cell>
          <cell r="V9172">
            <v>935900</v>
          </cell>
          <cell r="W9172">
            <v>37437.21739130433</v>
          </cell>
          <cell r="X9172">
            <v>973367.65217391262</v>
          </cell>
        </row>
        <row r="9173">
          <cell r="E9173" t="str">
            <v>37.8C00.0280</v>
          </cell>
          <cell r="F9173" t="str">
            <v>8. Y HỌC CỔ TRUYỀN</v>
          </cell>
          <cell r="G9173" t="str">
            <v>8.390</v>
          </cell>
          <cell r="H9173" t="str">
            <v>Xoa bóp bấm huyệt điều trị liệt chi dưới</v>
          </cell>
          <cell r="I9173" t="str">
            <v>Xoa bóp bấm huyệt điều trị liệt chi dưới</v>
          </cell>
          <cell r="J9173" t="str">
            <v>Xoa bóp bấm huyệt điều trị liệt chi dưới</v>
          </cell>
          <cell r="K9173" t="str">
            <v>D</v>
          </cell>
          <cell r="L9173" t="str">
            <v>T2</v>
          </cell>
          <cell r="M9173">
            <v>289</v>
          </cell>
          <cell r="N9173">
            <v>289</v>
          </cell>
          <cell r="P9173" t="str">
            <v xml:space="preserve">Xoa bóp bấm huyệt </v>
          </cell>
          <cell r="Q9173">
            <v>47000</v>
          </cell>
          <cell r="R9173">
            <v>22382.608695652201</v>
          </cell>
          <cell r="S9173">
            <v>69300</v>
          </cell>
          <cell r="T9173">
            <v>29097.391304347861</v>
          </cell>
          <cell r="U9173">
            <v>76097.391304347868</v>
          </cell>
          <cell r="V9173">
            <v>76000</v>
          </cell>
          <cell r="W9173">
            <v>3043.8956521739146</v>
          </cell>
          <cell r="X9173">
            <v>79141.286956521784</v>
          </cell>
        </row>
        <row r="9174">
          <cell r="E9174" t="str">
            <v>37.8C00.0280</v>
          </cell>
          <cell r="F9174" t="str">
            <v>03. NHI KHOA</v>
          </cell>
          <cell r="G9174" t="str">
            <v>3.604</v>
          </cell>
          <cell r="H9174" t="str">
            <v>Xoa bóp bấm huyệt điều trị liệt chi trên</v>
          </cell>
          <cell r="I9174" t="str">
            <v>Xoa bóp bấm huyệt điều trị liệt chi trên</v>
          </cell>
          <cell r="J9174" t="str">
            <v>Xoa bóp bấm huyệt điều trị liệt chi trên</v>
          </cell>
          <cell r="K9174" t="str">
            <v>D</v>
          </cell>
          <cell r="L9174" t="str">
            <v>T2</v>
          </cell>
          <cell r="M9174">
            <v>289</v>
          </cell>
          <cell r="N9174">
            <v>289</v>
          </cell>
          <cell r="P9174" t="str">
            <v xml:space="preserve">Xoa bóp bấm huyệt </v>
          </cell>
          <cell r="Q9174">
            <v>47000</v>
          </cell>
          <cell r="R9174">
            <v>22382.608695652201</v>
          </cell>
          <cell r="S9174">
            <v>69300</v>
          </cell>
          <cell r="T9174">
            <v>29097.391304347861</v>
          </cell>
          <cell r="U9174">
            <v>76097.391304347868</v>
          </cell>
          <cell r="V9174">
            <v>76000</v>
          </cell>
          <cell r="W9174">
            <v>3043.8956521739146</v>
          </cell>
          <cell r="X9174">
            <v>79141.286956521784</v>
          </cell>
        </row>
        <row r="9175">
          <cell r="E9175" t="str">
            <v>37.8C00.0280</v>
          </cell>
          <cell r="F9175" t="str">
            <v>8. Y HỌC CỔ TRUYỀN</v>
          </cell>
          <cell r="G9175" t="str">
            <v>8.389</v>
          </cell>
          <cell r="H9175" t="str">
            <v>Xoa bóp bấm huyệt điều trị liệt chi trên</v>
          </cell>
          <cell r="I9175" t="str">
            <v>Xoa bóp bấm huyệt điều trị liệt chi trên</v>
          </cell>
          <cell r="J9175" t="str">
            <v>Xoa bóp bấm huyệt điều trị liệt chi trên</v>
          </cell>
          <cell r="K9175" t="str">
            <v>D</v>
          </cell>
          <cell r="L9175" t="str">
            <v>T2</v>
          </cell>
          <cell r="M9175">
            <v>289</v>
          </cell>
          <cell r="N9175">
            <v>289</v>
          </cell>
          <cell r="P9175" t="str">
            <v xml:space="preserve">Xoa bóp bấm huyệt </v>
          </cell>
          <cell r="Q9175">
            <v>47000</v>
          </cell>
          <cell r="R9175">
            <v>22382.608695652201</v>
          </cell>
          <cell r="S9175">
            <v>69300</v>
          </cell>
          <cell r="T9175">
            <v>29097.391304347861</v>
          </cell>
          <cell r="U9175">
            <v>76097.391304347868</v>
          </cell>
          <cell r="V9175">
            <v>76000</v>
          </cell>
          <cell r="W9175">
            <v>3043.8956521739146</v>
          </cell>
          <cell r="X9175">
            <v>79141.286956521784</v>
          </cell>
        </row>
        <row r="9176">
          <cell r="E9176" t="str">
            <v>37.8C00.0280</v>
          </cell>
          <cell r="F9176" t="str">
            <v>03. NHI KHOA</v>
          </cell>
          <cell r="G9176" t="str">
            <v>3.630</v>
          </cell>
          <cell r="H9176" t="str">
            <v>Xoa bóp bấm huyệt điều trị liệt dây thần kinh số VII ngoại biên</v>
          </cell>
          <cell r="I9176" t="str">
            <v>Xoa bóp bấm huyệt điều trị liệt dây thần kinh số VII ngoại biên</v>
          </cell>
          <cell r="J9176" t="str">
            <v>Xoa bóp bấm huyệt điều trị liệt dây thần kinh số VII ngoại biên</v>
          </cell>
          <cell r="K9176" t="str">
            <v>D</v>
          </cell>
          <cell r="L9176" t="str">
            <v>T2</v>
          </cell>
          <cell r="M9176">
            <v>289</v>
          </cell>
          <cell r="N9176">
            <v>289</v>
          </cell>
          <cell r="P9176" t="str">
            <v xml:space="preserve">Xoa bóp bấm huyệt </v>
          </cell>
          <cell r="Q9176">
            <v>47000</v>
          </cell>
          <cell r="R9176">
            <v>22382.608695652201</v>
          </cell>
          <cell r="S9176">
            <v>69300</v>
          </cell>
          <cell r="T9176">
            <v>29097.391304347861</v>
          </cell>
          <cell r="U9176">
            <v>76097.391304347868</v>
          </cell>
          <cell r="V9176">
            <v>76000</v>
          </cell>
          <cell r="W9176">
            <v>3043.8956521739146</v>
          </cell>
          <cell r="X9176">
            <v>79141.286956521784</v>
          </cell>
        </row>
        <row r="9177">
          <cell r="E9177" t="str">
            <v>37.3G02.1871</v>
          </cell>
          <cell r="F9177" t="str">
            <v>03. NHI KHOA</v>
          </cell>
          <cell r="G9177" t="str">
            <v>3.2804</v>
          </cell>
          <cell r="H9177" t="str">
            <v>Điều trị K giáp biệt hóa sau phẫu thuật bằng I¹³¹</v>
          </cell>
          <cell r="I9177" t="str">
            <v>Điều trị K giáp biệt hóa sau phẫu thuật bằng I¹³¹</v>
          </cell>
          <cell r="J9177" t="str">
            <v>Điều trị K giáp biệt hoá sau phẫu thuật bằng I¹³¹</v>
          </cell>
          <cell r="K9177" t="str">
            <v>B</v>
          </cell>
          <cell r="L9177" t="str">
            <v>TDB</v>
          </cell>
          <cell r="M9177">
            <v>1887</v>
          </cell>
          <cell r="N9177">
            <v>1887</v>
          </cell>
          <cell r="P9177" t="str">
            <v xml:space="preserve">Điều trị ung thư tuyến giáp bằng I-131 </v>
          </cell>
          <cell r="Q9177">
            <v>612000</v>
          </cell>
          <cell r="R9177">
            <v>372521.73913043499</v>
          </cell>
          <cell r="S9177">
            <v>984000</v>
          </cell>
          <cell r="T9177">
            <v>484278.26086956548</v>
          </cell>
          <cell r="U9177">
            <v>1096278.2608695654</v>
          </cell>
          <cell r="V9177">
            <v>1096200</v>
          </cell>
          <cell r="W9177">
            <v>43851.130434782615</v>
          </cell>
          <cell r="X9177">
            <v>1140129.3913043481</v>
          </cell>
        </row>
        <row r="9178">
          <cell r="E9178" t="str">
            <v>37.3G02.1871</v>
          </cell>
          <cell r="F9178" t="str">
            <v>03. NHI KHOA</v>
          </cell>
          <cell r="G9178" t="str">
            <v>3.1215</v>
          </cell>
          <cell r="H9178" t="str">
            <v>Điều trị ung thư tuyến giáp bằng I¹³¹</v>
          </cell>
          <cell r="I9178" t="str">
            <v>Điều trị ung thư tuyến giáp bằng I¹³¹</v>
          </cell>
          <cell r="J9178" t="str">
            <v>Điều trị ung thư tuyến giáp bằng I¹³¹</v>
          </cell>
          <cell r="K9178" t="str">
            <v>B</v>
          </cell>
          <cell r="L9178" t="str">
            <v>TDB</v>
          </cell>
          <cell r="M9178">
            <v>1887</v>
          </cell>
          <cell r="N9178">
            <v>1887</v>
          </cell>
          <cell r="P9178" t="str">
            <v xml:space="preserve">Điều trị ung thư tuyến giáp bằng I-131 </v>
          </cell>
          <cell r="Q9178">
            <v>612000</v>
          </cell>
          <cell r="R9178">
            <v>372521.73913043499</v>
          </cell>
          <cell r="S9178">
            <v>984000</v>
          </cell>
          <cell r="T9178">
            <v>484278.26086956548</v>
          </cell>
          <cell r="U9178">
            <v>1096278.2608695654</v>
          </cell>
          <cell r="V9178">
            <v>1096200</v>
          </cell>
          <cell r="W9178">
            <v>43851.130434782615</v>
          </cell>
          <cell r="X9178">
            <v>1140129.3913043481</v>
          </cell>
        </row>
        <row r="9179">
          <cell r="E9179" t="str">
            <v>37.3G02.1871</v>
          </cell>
          <cell r="F9179" t="str">
            <v>12. UNG BƯỚU</v>
          </cell>
          <cell r="G9179" t="str">
            <v>12.363</v>
          </cell>
          <cell r="H9179" t="str">
            <v>Điều trị ung thư tuyến giáp biệt hóa bằng ¹³¹I</v>
          </cell>
          <cell r="I9179" t="str">
            <v>Điều trị ung thư tuyến giáp biệt hóa bằng ¹³¹I</v>
          </cell>
          <cell r="J9179" t="str">
            <v>Điều trị ung thư tuyến giáp biệt hóa bằng I¹³¹</v>
          </cell>
          <cell r="K9179" t="str">
            <v>B</v>
          </cell>
          <cell r="L9179" t="str">
            <v>TDB</v>
          </cell>
          <cell r="M9179">
            <v>1887</v>
          </cell>
          <cell r="N9179">
            <v>1887</v>
          </cell>
          <cell r="P9179" t="str">
            <v xml:space="preserve">Điều trị ung thư tuyến giáp bằng I-131 </v>
          </cell>
          <cell r="Q9179">
            <v>612000</v>
          </cell>
          <cell r="R9179">
            <v>372521.73913043499</v>
          </cell>
          <cell r="S9179">
            <v>984000</v>
          </cell>
          <cell r="T9179">
            <v>484278.26086956548</v>
          </cell>
          <cell r="U9179">
            <v>1096278.2608695654</v>
          </cell>
          <cell r="V9179">
            <v>1096200</v>
          </cell>
          <cell r="W9179">
            <v>43851.130434782615</v>
          </cell>
          <cell r="X9179">
            <v>1140129.3913043481</v>
          </cell>
        </row>
        <row r="9180">
          <cell r="E9180" t="str">
            <v>37.3G02.1871</v>
          </cell>
          <cell r="F9180" t="str">
            <v>19. Y HỌC HẠT NHÂN</v>
          </cell>
          <cell r="G9180" t="str">
            <v>19.340</v>
          </cell>
          <cell r="H9180" t="str">
            <v>Điều trị ung thư tuyến giáp bằng ¹³¹I</v>
          </cell>
          <cell r="I9180" t="str">
            <v>Điều trị ung thư tuyến giáp bằng ¹³¹I</v>
          </cell>
          <cell r="J9180" t="str">
            <v>Điều trị ung thư tuyến giáp bằng I¹³¹</v>
          </cell>
          <cell r="K9180" t="str">
            <v>B</v>
          </cell>
          <cell r="L9180" t="str">
            <v>TDB</v>
          </cell>
          <cell r="M9180">
            <v>1887</v>
          </cell>
          <cell r="N9180">
            <v>1887</v>
          </cell>
          <cell r="P9180" t="str">
            <v xml:space="preserve">Điều trị ung thư tuyến giáp bằng I-131 </v>
          </cell>
          <cell r="Q9180">
            <v>612000</v>
          </cell>
          <cell r="R9180">
            <v>372521.73913043499</v>
          </cell>
          <cell r="S9180">
            <v>984000</v>
          </cell>
          <cell r="T9180">
            <v>484278.26086956548</v>
          </cell>
          <cell r="U9180">
            <v>1096278.2608695654</v>
          </cell>
          <cell r="V9180">
            <v>1096200</v>
          </cell>
          <cell r="W9180">
            <v>43851.130434782615</v>
          </cell>
          <cell r="X9180">
            <v>1140129.3913043481</v>
          </cell>
        </row>
        <row r="9181">
          <cell r="E9181" t="str">
            <v>37.8C00.0280</v>
          </cell>
          <cell r="F9181" t="str">
            <v>8. Y HỌC CỔ TRUYỀN</v>
          </cell>
          <cell r="G9181" t="str">
            <v>8.414</v>
          </cell>
          <cell r="H9181" t="str">
            <v>Xoa bóp bấm huyệt điều trị liệt dây thần kinh số VII ngoại biên</v>
          </cell>
          <cell r="I9181" t="str">
            <v>Xoa bóp bấm huyệt điều trị liệt dây thần kinh số VII ngoại biên</v>
          </cell>
          <cell r="J9181" t="str">
            <v>Xoa bóp bấm huyệt điều trị liệt dây thần kinh số VII ngoại biên</v>
          </cell>
          <cell r="K9181" t="str">
            <v>D</v>
          </cell>
          <cell r="L9181" t="str">
            <v>T2</v>
          </cell>
          <cell r="M9181">
            <v>289</v>
          </cell>
          <cell r="N9181">
            <v>289</v>
          </cell>
          <cell r="P9181" t="str">
            <v xml:space="preserve">Xoa bóp bấm huyệt </v>
          </cell>
          <cell r="Q9181">
            <v>47000</v>
          </cell>
          <cell r="R9181">
            <v>22382.608695652201</v>
          </cell>
          <cell r="S9181">
            <v>69300</v>
          </cell>
          <cell r="T9181">
            <v>29097.391304347861</v>
          </cell>
          <cell r="U9181">
            <v>76097.391304347868</v>
          </cell>
          <cell r="V9181">
            <v>76000</v>
          </cell>
          <cell r="W9181">
            <v>3043.8956521739146</v>
          </cell>
          <cell r="X9181">
            <v>79141.286956521784</v>
          </cell>
        </row>
        <row r="9182">
          <cell r="E9182" t="str">
            <v>37.8C00.0280</v>
          </cell>
          <cell r="F9182" t="str">
            <v>03. NHI KHOA</v>
          </cell>
          <cell r="G9182" t="str">
            <v>3.616</v>
          </cell>
          <cell r="H9182" t="str">
            <v>Xoa bóp bấm huyệt điều trị liệt do bệnh của cơ</v>
          </cell>
          <cell r="I9182" t="str">
            <v>Xoa bóp bấm huyệt điều trị liệt do bệnh của cơ</v>
          </cell>
          <cell r="J9182" t="str">
            <v>Xoa bóp bấm huyệt điều trị liệt do bệnh của cơ</v>
          </cell>
          <cell r="K9182" t="str">
            <v>D</v>
          </cell>
          <cell r="L9182" t="str">
            <v>T2</v>
          </cell>
          <cell r="M9182">
            <v>289</v>
          </cell>
          <cell r="N9182">
            <v>289</v>
          </cell>
          <cell r="P9182" t="str">
            <v xml:space="preserve">Xoa bóp bấm huyệt </v>
          </cell>
          <cell r="Q9182">
            <v>47000</v>
          </cell>
          <cell r="R9182">
            <v>22382.608695652201</v>
          </cell>
          <cell r="S9182">
            <v>69300</v>
          </cell>
          <cell r="T9182">
            <v>29097.391304347861</v>
          </cell>
          <cell r="U9182">
            <v>76097.391304347868</v>
          </cell>
          <cell r="V9182">
            <v>76000</v>
          </cell>
          <cell r="W9182">
            <v>3043.8956521739146</v>
          </cell>
          <cell r="X9182">
            <v>79141.286956521784</v>
          </cell>
        </row>
        <row r="9183">
          <cell r="E9183" t="str">
            <v>37.8C00.0280</v>
          </cell>
          <cell r="F9183" t="str">
            <v>8. Y HỌC CỔ TRUYỀN</v>
          </cell>
          <cell r="G9183" t="str">
            <v>8.402</v>
          </cell>
          <cell r="H9183" t="str">
            <v>Xoa bóp bấm huyệt điều trị liệt do bệnh của cơ</v>
          </cell>
          <cell r="I9183" t="str">
            <v>Xoa bóp bấm huyệt điều trị liệt do bệnh của cơ</v>
          </cell>
          <cell r="J9183" t="str">
            <v>Xoa bóp bấm huyệt điều trị liệt do bệnh của cơ</v>
          </cell>
          <cell r="K9183" t="str">
            <v>D</v>
          </cell>
          <cell r="L9183" t="str">
            <v>T2</v>
          </cell>
          <cell r="M9183">
            <v>289</v>
          </cell>
          <cell r="N9183">
            <v>289</v>
          </cell>
          <cell r="P9183" t="str">
            <v xml:space="preserve">Xoa bóp bấm huyệt </v>
          </cell>
          <cell r="Q9183">
            <v>47000</v>
          </cell>
          <cell r="R9183">
            <v>22382.608695652201</v>
          </cell>
          <cell r="S9183">
            <v>69300</v>
          </cell>
          <cell r="T9183">
            <v>29097.391304347861</v>
          </cell>
          <cell r="U9183">
            <v>76097.391304347868</v>
          </cell>
          <cell r="V9183">
            <v>76000</v>
          </cell>
          <cell r="W9183">
            <v>3043.8956521739146</v>
          </cell>
          <cell r="X9183">
            <v>79141.286956521784</v>
          </cell>
        </row>
        <row r="9184">
          <cell r="E9184" t="str">
            <v>37.8C00.0280</v>
          </cell>
          <cell r="F9184" t="str">
            <v>03. NHI KHOA</v>
          </cell>
          <cell r="G9184" t="str">
            <v>3.608</v>
          </cell>
          <cell r="H9184" t="str">
            <v>Xoa bóp bấm huyệt điều trị liệt do viêm não</v>
          </cell>
          <cell r="I9184" t="str">
            <v>Xoa bóp bấm huyệt điều trị liệt do viêm não</v>
          </cell>
          <cell r="J9184" t="str">
            <v>Xoa bóp bấm huyệt điều trị liệt do viêm não</v>
          </cell>
          <cell r="K9184" t="str">
            <v>D</v>
          </cell>
          <cell r="L9184" t="str">
            <v>T2</v>
          </cell>
          <cell r="M9184">
            <v>289</v>
          </cell>
          <cell r="N9184">
            <v>289</v>
          </cell>
          <cell r="P9184" t="str">
            <v xml:space="preserve">Xoa bóp bấm huyệt </v>
          </cell>
          <cell r="Q9184">
            <v>47000</v>
          </cell>
          <cell r="R9184">
            <v>22382.608695652201</v>
          </cell>
          <cell r="S9184">
            <v>69300</v>
          </cell>
          <cell r="T9184">
            <v>29097.391304347861</v>
          </cell>
          <cell r="U9184">
            <v>76097.391304347868</v>
          </cell>
          <cell r="V9184">
            <v>76000</v>
          </cell>
          <cell r="W9184">
            <v>3043.8956521739146</v>
          </cell>
          <cell r="X9184">
            <v>79141.286956521784</v>
          </cell>
        </row>
        <row r="9185">
          <cell r="E9185" t="str">
            <v>37.3G02.1872</v>
          </cell>
          <cell r="F9185" t="str">
            <v>12. UNG BƯỚU</v>
          </cell>
          <cell r="G9185" t="str">
            <v>12.408</v>
          </cell>
          <cell r="H9185" t="str">
            <v>Điều trị ung thư di căn xương bằng đồng vị phóng xạ</v>
          </cell>
          <cell r="I9185" t="str">
            <v>Điều trị ung thư di căn xương bằng đồng vị phóng xạ</v>
          </cell>
          <cell r="J9185" t="str">
            <v>Điều trị ung thư di căn xương bằng đồng vị phóng xạ</v>
          </cell>
          <cell r="K9185" t="str">
            <v>B</v>
          </cell>
          <cell r="L9185" t="str">
            <v>TDB</v>
          </cell>
          <cell r="M9185">
            <v>1888</v>
          </cell>
          <cell r="N9185">
            <v>1888</v>
          </cell>
          <cell r="P9185" t="str">
            <v>Điều trị bệnh đa hồng cầu nguyên phát/ bệnh Leucose kinh/ giảm đau do ung thư di căn vào xương bằng P-32</v>
          </cell>
          <cell r="Q9185">
            <v>305000</v>
          </cell>
          <cell r="R9185">
            <v>316173.91304347798</v>
          </cell>
          <cell r="S9185">
            <v>621000</v>
          </cell>
          <cell r="T9185">
            <v>411026.08695652138</v>
          </cell>
          <cell r="U9185">
            <v>716026.08695652138</v>
          </cell>
          <cell r="V9185">
            <v>716000</v>
          </cell>
          <cell r="W9185">
            <v>28641.043478260857</v>
          </cell>
          <cell r="X9185">
            <v>744667.13043478224</v>
          </cell>
        </row>
        <row r="9186">
          <cell r="E9186" t="str">
            <v>37.3G02.1872</v>
          </cell>
          <cell r="F9186" t="str">
            <v>12. UNG BƯỚU</v>
          </cell>
          <cell r="G9186" t="str">
            <v>12.409</v>
          </cell>
          <cell r="H9186" t="str">
            <v>Điều trị ung thư di căn xương bằng dược chất phóng xạ</v>
          </cell>
          <cell r="I9186" t="str">
            <v>Điều trị ung thư di căn xương bằng dược chất phóng xạ</v>
          </cell>
          <cell r="J9186" t="str">
            <v>Điều trị ung thư di căn xương bằng dược chất phóng xạ</v>
          </cell>
          <cell r="K9186" t="str">
            <v>B</v>
          </cell>
          <cell r="L9186" t="str">
            <v>TDB</v>
          </cell>
          <cell r="M9186">
            <v>1888</v>
          </cell>
          <cell r="N9186">
            <v>1888</v>
          </cell>
          <cell r="P9186" t="str">
            <v>Điều trị bệnh đa hồng cầu nguyên phát/ bệnh Leucose kinh/ giảm đau do ung thư di căn vào xương bằng P-32</v>
          </cell>
          <cell r="Q9186">
            <v>305000</v>
          </cell>
          <cell r="R9186">
            <v>316173.91304347798</v>
          </cell>
          <cell r="S9186">
            <v>621000</v>
          </cell>
          <cell r="T9186">
            <v>411026.08695652138</v>
          </cell>
          <cell r="U9186">
            <v>716026.08695652138</v>
          </cell>
          <cell r="V9186">
            <v>716000</v>
          </cell>
          <cell r="W9186">
            <v>28641.043478260857</v>
          </cell>
          <cell r="X9186">
            <v>744667.13043478224</v>
          </cell>
        </row>
        <row r="9187">
          <cell r="E9187" t="str">
            <v>37.8C00.0280</v>
          </cell>
          <cell r="F9187" t="str">
            <v>8. Y HỌC CỔ TRUYỀN</v>
          </cell>
          <cell r="G9187" t="str">
            <v>8.393</v>
          </cell>
          <cell r="H9187" t="str">
            <v>Xoa bóp bấm huyệt điều trị liệt do viêm não</v>
          </cell>
          <cell r="I9187" t="str">
            <v>Xoa bóp bấm huyệt điều trị liệt do viêm não</v>
          </cell>
          <cell r="J9187" t="str">
            <v>Xoa bóp bấm huyệt điều trị liệt do viêm não</v>
          </cell>
          <cell r="K9187" t="str">
            <v>D</v>
          </cell>
          <cell r="L9187" t="str">
            <v>T2</v>
          </cell>
          <cell r="M9187">
            <v>289</v>
          </cell>
          <cell r="N9187">
            <v>289</v>
          </cell>
          <cell r="P9187" t="str">
            <v xml:space="preserve">Xoa bóp bấm huyệt </v>
          </cell>
          <cell r="Q9187">
            <v>47000</v>
          </cell>
          <cell r="R9187">
            <v>22382.608695652201</v>
          </cell>
          <cell r="S9187">
            <v>69300</v>
          </cell>
          <cell r="T9187">
            <v>29097.391304347861</v>
          </cell>
          <cell r="U9187">
            <v>76097.391304347868</v>
          </cell>
          <cell r="V9187">
            <v>76000</v>
          </cell>
          <cell r="W9187">
            <v>3043.8956521739146</v>
          </cell>
          <cell r="X9187">
            <v>79141.286956521784</v>
          </cell>
        </row>
        <row r="9188">
          <cell r="E9188" t="str">
            <v>37.8C00.0280</v>
          </cell>
          <cell r="F9188" t="str">
            <v>03. NHI KHOA</v>
          </cell>
          <cell r="G9188" t="str">
            <v>3.664</v>
          </cell>
          <cell r="H9188" t="str">
            <v>Xoa bóp bấm huyệt điều trị liệt tứ chi do chấn thương cột sống</v>
          </cell>
          <cell r="I9188" t="str">
            <v>Xoa bóp bấm huyệt điều trị liệt tứ chi do chấn thương cột sống</v>
          </cell>
          <cell r="J9188" t="str">
            <v>Xoa bóp bấm huyệt điều trị liệt tứ chi do chấn thương cột sống</v>
          </cell>
          <cell r="K9188" t="str">
            <v>D</v>
          </cell>
          <cell r="L9188" t="str">
            <v>T2</v>
          </cell>
          <cell r="M9188">
            <v>289</v>
          </cell>
          <cell r="N9188">
            <v>289</v>
          </cell>
          <cell r="P9188" t="str">
            <v xml:space="preserve">Xoa bóp bấm huyệt </v>
          </cell>
          <cell r="Q9188">
            <v>47000</v>
          </cell>
          <cell r="R9188">
            <v>22382.608695652201</v>
          </cell>
          <cell r="S9188">
            <v>69300</v>
          </cell>
          <cell r="T9188">
            <v>29097.391304347861</v>
          </cell>
          <cell r="U9188">
            <v>76097.391304347868</v>
          </cell>
          <cell r="V9188">
            <v>76000</v>
          </cell>
          <cell r="W9188">
            <v>3043.8956521739146</v>
          </cell>
          <cell r="X9188">
            <v>79141.286956521784</v>
          </cell>
        </row>
        <row r="9189">
          <cell r="E9189" t="str">
            <v>37.8C00.0280</v>
          </cell>
          <cell r="F9189" t="str">
            <v>8. Y HỌC CỔ TRUYỀN</v>
          </cell>
          <cell r="G9189" t="str">
            <v>8.446</v>
          </cell>
          <cell r="H9189" t="str">
            <v>Xoa bóp bấm huyệt điều trị liệt tứ chi do chấn thương cột sống</v>
          </cell>
          <cell r="I9189" t="str">
            <v>Xoa bóp bấm huyệt điều trị liệt tứ chi do chấn thương cột sống</v>
          </cell>
          <cell r="J9189" t="str">
            <v>Xoa bóp bấm huyệt điều trị liệt tứ chi do chấn thương cột sống</v>
          </cell>
          <cell r="K9189" t="str">
            <v>D</v>
          </cell>
          <cell r="L9189" t="str">
            <v>T2</v>
          </cell>
          <cell r="M9189">
            <v>289</v>
          </cell>
          <cell r="N9189">
            <v>289</v>
          </cell>
          <cell r="P9189" t="str">
            <v xml:space="preserve">Xoa bóp bấm huyệt </v>
          </cell>
          <cell r="Q9189">
            <v>47000</v>
          </cell>
          <cell r="R9189">
            <v>22382.608695652201</v>
          </cell>
          <cell r="S9189">
            <v>69300</v>
          </cell>
          <cell r="T9189">
            <v>29097.391304347861</v>
          </cell>
          <cell r="U9189">
            <v>76097.391304347868</v>
          </cell>
          <cell r="V9189">
            <v>76000</v>
          </cell>
          <cell r="W9189">
            <v>3043.8956521739146</v>
          </cell>
          <cell r="X9189">
            <v>79141.286956521784</v>
          </cell>
        </row>
        <row r="9190">
          <cell r="E9190" t="str">
            <v>37.8C00.0280</v>
          </cell>
          <cell r="F9190" t="str">
            <v>03. NHI KHOA</v>
          </cell>
          <cell r="G9190" t="str">
            <v>3.625</v>
          </cell>
          <cell r="H9190" t="str">
            <v>Xoa bóp bấm huyệt điều trị mất ngủ</v>
          </cell>
          <cell r="I9190" t="str">
            <v>Xoa bóp bấm huyệt điều trị mất ngủ</v>
          </cell>
          <cell r="J9190" t="str">
            <v>Xoa bóp bấm huyệt điều trị mất ngủ</v>
          </cell>
          <cell r="K9190" t="str">
            <v>D</v>
          </cell>
          <cell r="L9190" t="str">
            <v>T2</v>
          </cell>
          <cell r="M9190">
            <v>289</v>
          </cell>
          <cell r="N9190">
            <v>289</v>
          </cell>
          <cell r="P9190" t="str">
            <v xml:space="preserve">Xoa bóp bấm huyệt </v>
          </cell>
          <cell r="Q9190">
            <v>47000</v>
          </cell>
          <cell r="R9190">
            <v>22382.608695652201</v>
          </cell>
          <cell r="S9190">
            <v>69300</v>
          </cell>
          <cell r="T9190">
            <v>29097.391304347861</v>
          </cell>
          <cell r="U9190">
            <v>76097.391304347868</v>
          </cell>
          <cell r="V9190">
            <v>76000</v>
          </cell>
          <cell r="W9190">
            <v>3043.8956521739146</v>
          </cell>
          <cell r="X9190">
            <v>79141.286956521784</v>
          </cell>
        </row>
        <row r="9191">
          <cell r="E9191" t="str">
            <v>37.8C00.0280</v>
          </cell>
          <cell r="F9191" t="str">
            <v>8. Y HỌC CỔ TRUYỀN</v>
          </cell>
          <cell r="G9191" t="str">
            <v>8.409</v>
          </cell>
          <cell r="H9191" t="str">
            <v>Xoa bóp bấm huyệt điều trị mất ngủ</v>
          </cell>
          <cell r="I9191" t="str">
            <v>Xoa bóp bấm huyệt điều trị mất ngủ</v>
          </cell>
          <cell r="J9191" t="str">
            <v>Xoa bóp bấm huyệt điều trị mất ngủ</v>
          </cell>
          <cell r="K9191" t="str">
            <v>D</v>
          </cell>
          <cell r="L9191" t="str">
            <v>T2</v>
          </cell>
          <cell r="M9191">
            <v>289</v>
          </cell>
          <cell r="N9191">
            <v>289</v>
          </cell>
          <cell r="P9191" t="str">
            <v xml:space="preserve">Xoa bóp bấm huyệt </v>
          </cell>
          <cell r="Q9191">
            <v>47000</v>
          </cell>
          <cell r="R9191">
            <v>22382.608695652201</v>
          </cell>
          <cell r="S9191">
            <v>69300</v>
          </cell>
          <cell r="T9191">
            <v>29097.391304347861</v>
          </cell>
          <cell r="U9191">
            <v>76097.391304347868</v>
          </cell>
          <cell r="V9191">
            <v>76000</v>
          </cell>
          <cell r="W9191">
            <v>3043.8956521739146</v>
          </cell>
          <cell r="X9191">
            <v>79141.286956521784</v>
          </cell>
        </row>
        <row r="9192">
          <cell r="E9192" t="str">
            <v>37.8C00.0280</v>
          </cell>
          <cell r="F9192" t="str">
            <v>03. NHI KHOA</v>
          </cell>
          <cell r="G9192" t="str">
            <v>3.645</v>
          </cell>
          <cell r="H9192" t="str">
            <v>Xoa bóp bấm huyệt điều trị nôn, nấc</v>
          </cell>
          <cell r="I9192" t="str">
            <v>Xoa bóp bấm huyệt điều trị nôn, nấc</v>
          </cell>
          <cell r="J9192" t="str">
            <v>Xoa bóp bấm huyệt điều trị nôn, nấc</v>
          </cell>
          <cell r="K9192" t="str">
            <v>D</v>
          </cell>
          <cell r="L9192" t="str">
            <v>T2</v>
          </cell>
          <cell r="M9192">
            <v>289</v>
          </cell>
          <cell r="N9192">
            <v>289</v>
          </cell>
          <cell r="P9192" t="str">
            <v xml:space="preserve">Xoa bóp bấm huyệt </v>
          </cell>
          <cell r="Q9192">
            <v>47000</v>
          </cell>
          <cell r="R9192">
            <v>22382.608695652201</v>
          </cell>
          <cell r="S9192">
            <v>69300</v>
          </cell>
          <cell r="T9192">
            <v>29097.391304347861</v>
          </cell>
          <cell r="U9192">
            <v>76097.391304347868</v>
          </cell>
          <cell r="V9192">
            <v>76000</v>
          </cell>
          <cell r="W9192">
            <v>3043.8956521739146</v>
          </cell>
          <cell r="X9192">
            <v>79141.286956521784</v>
          </cell>
        </row>
        <row r="9193">
          <cell r="E9193" t="str">
            <v>37.8C00.0280</v>
          </cell>
          <cell r="F9193" t="str">
            <v>03. NHI KHOA</v>
          </cell>
          <cell r="G9193" t="str">
            <v>3.653</v>
          </cell>
          <cell r="H9193" t="str">
            <v>Xoa bóp bấm huyệt điều trị nôn, nấc</v>
          </cell>
          <cell r="I9193" t="str">
            <v>Xoa bóp bấm huyệt điều trị nôn, nấc</v>
          </cell>
          <cell r="J9193" t="str">
            <v>Xoa bóp bấm huyệt điều trị nôn, nấc</v>
          </cell>
          <cell r="K9193" t="str">
            <v>D</v>
          </cell>
          <cell r="L9193" t="str">
            <v>T2</v>
          </cell>
          <cell r="M9193">
            <v>289</v>
          </cell>
          <cell r="N9193">
            <v>289</v>
          </cell>
          <cell r="P9193" t="str">
            <v xml:space="preserve">Xoa bóp bấm huyệt </v>
          </cell>
          <cell r="Q9193">
            <v>47000</v>
          </cell>
          <cell r="R9193">
            <v>22382.608695652201</v>
          </cell>
          <cell r="S9193">
            <v>69300</v>
          </cell>
          <cell r="T9193">
            <v>29097.391304347861</v>
          </cell>
          <cell r="U9193">
            <v>76097.391304347868</v>
          </cell>
          <cell r="V9193">
            <v>76000</v>
          </cell>
          <cell r="W9193">
            <v>3043.8956521739146</v>
          </cell>
          <cell r="X9193">
            <v>79141.286956521784</v>
          </cell>
        </row>
        <row r="9194">
          <cell r="E9194" t="str">
            <v>37.8C00.0280</v>
          </cell>
          <cell r="F9194" t="str">
            <v>03. NHI KHOA</v>
          </cell>
          <cell r="G9194" t="str">
            <v>3.654</v>
          </cell>
          <cell r="H9194" t="str">
            <v>Xoa bóp bấm huyệt điều trị rối loạn cảm giác đầu chi</v>
          </cell>
          <cell r="I9194" t="str">
            <v>Xoa bóp bấm huyệt điều trị rối loạn cảm giác đầu chi</v>
          </cell>
          <cell r="J9194" t="str">
            <v>Xoa bóp bấm huyệt điều trị rối loạn cảm giác đầu chi</v>
          </cell>
          <cell r="K9194" t="str">
            <v>D</v>
          </cell>
          <cell r="L9194" t="str">
            <v>T2</v>
          </cell>
          <cell r="M9194">
            <v>289</v>
          </cell>
          <cell r="N9194">
            <v>289</v>
          </cell>
          <cell r="P9194" t="str">
            <v xml:space="preserve">Xoa bóp bấm huyệt </v>
          </cell>
          <cell r="Q9194">
            <v>47000</v>
          </cell>
          <cell r="R9194">
            <v>22382.608695652201</v>
          </cell>
          <cell r="S9194">
            <v>69300</v>
          </cell>
          <cell r="T9194">
            <v>29097.391304347861</v>
          </cell>
          <cell r="U9194">
            <v>76097.391304347868</v>
          </cell>
          <cell r="V9194">
            <v>76000</v>
          </cell>
          <cell r="W9194">
            <v>3043.8956521739146</v>
          </cell>
          <cell r="X9194">
            <v>79141.286956521784</v>
          </cell>
        </row>
        <row r="9195">
          <cell r="E9195" t="str">
            <v>37.8C00.0280</v>
          </cell>
          <cell r="F9195" t="str">
            <v>8. Y HỌC CỔ TRUYỀN</v>
          </cell>
          <cell r="G9195" t="str">
            <v>8.434</v>
          </cell>
          <cell r="H9195" t="str">
            <v>Xoa bóp bấm huyệt điều trị rối loạn cảm giác đầu chi</v>
          </cell>
          <cell r="I9195" t="str">
            <v>Xoa bóp bấm huyệt điều trị rối loạn cảm giác đầu chi</v>
          </cell>
          <cell r="J9195" t="str">
            <v>Xoa bóp bấm huyệt điều trị rối loạn cảm giác đầu chi</v>
          </cell>
          <cell r="K9195" t="str">
            <v>D</v>
          </cell>
          <cell r="L9195" t="str">
            <v>T2</v>
          </cell>
          <cell r="M9195">
            <v>289</v>
          </cell>
          <cell r="N9195">
            <v>289</v>
          </cell>
          <cell r="P9195" t="str">
            <v xml:space="preserve">Xoa bóp bấm huyệt </v>
          </cell>
          <cell r="Q9195">
            <v>47000</v>
          </cell>
          <cell r="R9195">
            <v>22382.608695652201</v>
          </cell>
          <cell r="S9195">
            <v>69300</v>
          </cell>
          <cell r="T9195">
            <v>29097.391304347861</v>
          </cell>
          <cell r="U9195">
            <v>76097.391304347868</v>
          </cell>
          <cell r="V9195">
            <v>76000</v>
          </cell>
          <cell r="W9195">
            <v>3043.8956521739146</v>
          </cell>
          <cell r="X9195">
            <v>79141.286956521784</v>
          </cell>
        </row>
        <row r="9196">
          <cell r="E9196" t="str">
            <v>37.8C00.0280</v>
          </cell>
          <cell r="F9196" t="str">
            <v>03. NHI KHOA</v>
          </cell>
          <cell r="G9196" t="str">
            <v>3.661</v>
          </cell>
          <cell r="H9196" t="str">
            <v>Xoa bóp bấm huyệt điều trị rối loạn thần kinh thực vật</v>
          </cell>
          <cell r="I9196" t="str">
            <v>Xoa bóp bấm huyệt điều trị rối loạn thần kinh thực vật</v>
          </cell>
          <cell r="J9196" t="str">
            <v>Xoa bóp bấm huyệt điều trị rối loạn thần kinh thực vật</v>
          </cell>
          <cell r="K9196" t="str">
            <v>D</v>
          </cell>
          <cell r="L9196" t="str">
            <v>T2</v>
          </cell>
          <cell r="M9196">
            <v>289</v>
          </cell>
          <cell r="N9196">
            <v>289</v>
          </cell>
          <cell r="P9196" t="str">
            <v xml:space="preserve">Xoa bóp bấm huyệt </v>
          </cell>
          <cell r="Q9196">
            <v>47000</v>
          </cell>
          <cell r="R9196">
            <v>22382.608695652201</v>
          </cell>
          <cell r="S9196">
            <v>69300</v>
          </cell>
          <cell r="T9196">
            <v>29097.391304347861</v>
          </cell>
          <cell r="U9196">
            <v>76097.391304347868</v>
          </cell>
          <cell r="V9196">
            <v>76000</v>
          </cell>
          <cell r="W9196">
            <v>3043.8956521739146</v>
          </cell>
          <cell r="X9196">
            <v>79141.286956521784</v>
          </cell>
        </row>
        <row r="9197">
          <cell r="E9197" t="str">
            <v>37.8C00.0280</v>
          </cell>
          <cell r="F9197" t="str">
            <v>8. Y HỌC CỔ TRUYỀN</v>
          </cell>
          <cell r="G9197" t="str">
            <v>8.443</v>
          </cell>
          <cell r="H9197" t="str">
            <v>Xoa bóp bấm huyệt điều trị rối loạn thần kinh thực vật</v>
          </cell>
          <cell r="I9197" t="str">
            <v>Xoa bóp bấm huyệt điều trị rối loạn thần kinh thực vật</v>
          </cell>
          <cell r="J9197" t="str">
            <v>Xoa bóp bấm huyệt điều trị rối loạn thần kinh thực vật</v>
          </cell>
          <cell r="K9197" t="str">
            <v>C</v>
          </cell>
          <cell r="L9197" t="str">
            <v>T2</v>
          </cell>
          <cell r="M9197">
            <v>289</v>
          </cell>
          <cell r="N9197">
            <v>289</v>
          </cell>
          <cell r="P9197" t="str">
            <v xml:space="preserve">Xoa bóp bấm huyệt </v>
          </cell>
          <cell r="Q9197">
            <v>47000</v>
          </cell>
          <cell r="R9197">
            <v>22382.608695652201</v>
          </cell>
          <cell r="S9197">
            <v>69300</v>
          </cell>
          <cell r="T9197">
            <v>29097.391304347861</v>
          </cell>
          <cell r="U9197">
            <v>76097.391304347868</v>
          </cell>
          <cell r="V9197">
            <v>76000</v>
          </cell>
          <cell r="W9197">
            <v>3043.8956521739146</v>
          </cell>
          <cell r="X9197">
            <v>79141.286956521784</v>
          </cell>
        </row>
        <row r="9198">
          <cell r="E9198" t="str">
            <v>37.8C00.0280</v>
          </cell>
          <cell r="F9198" t="str">
            <v>03. NHI KHOA</v>
          </cell>
          <cell r="G9198" t="str">
            <v>3.658</v>
          </cell>
          <cell r="H9198" t="str">
            <v>Xoa bóp bấm huyệt điều trị rối loạn tiêu hóa</v>
          </cell>
          <cell r="I9198" t="str">
            <v>Xoa bóp bấm huyệt điều trị rối loạn tiêu hóa</v>
          </cell>
          <cell r="J9198" t="str">
            <v>Xoa bóp bấm huyệt điều trị rối loạn tiêu hoá</v>
          </cell>
          <cell r="K9198" t="str">
            <v>D</v>
          </cell>
          <cell r="L9198" t="str">
            <v>T2</v>
          </cell>
          <cell r="M9198">
            <v>289</v>
          </cell>
          <cell r="N9198">
            <v>289</v>
          </cell>
          <cell r="P9198" t="str">
            <v xml:space="preserve">Xoa bóp bấm huyệt </v>
          </cell>
          <cell r="Q9198">
            <v>47000</v>
          </cell>
          <cell r="R9198">
            <v>22382.608695652201</v>
          </cell>
          <cell r="S9198">
            <v>69300</v>
          </cell>
          <cell r="T9198">
            <v>29097.391304347861</v>
          </cell>
          <cell r="U9198">
            <v>76097.391304347868</v>
          </cell>
          <cell r="V9198">
            <v>76000</v>
          </cell>
          <cell r="W9198">
            <v>3043.8956521739146</v>
          </cell>
          <cell r="X9198">
            <v>79141.286956521784</v>
          </cell>
        </row>
        <row r="9199">
          <cell r="E9199" t="str">
            <v>37.8C00.0280</v>
          </cell>
          <cell r="F9199" t="str">
            <v>8. Y HỌC CỔ TRUYỀN</v>
          </cell>
          <cell r="G9199" t="str">
            <v>8.440</v>
          </cell>
          <cell r="H9199" t="str">
            <v>Xoa bóp bấm huyệt điều trị rối loạn tiêu hóa</v>
          </cell>
          <cell r="I9199" t="str">
            <v>Xoa bóp bấm huyệt điều trị rối loạn tiêu hóa</v>
          </cell>
          <cell r="J9199" t="str">
            <v>Xoa bóp bấm huyệt điều trị rối loạn tiêu hoá</v>
          </cell>
          <cell r="K9199" t="str">
            <v>D</v>
          </cell>
          <cell r="L9199" t="str">
            <v>T2</v>
          </cell>
          <cell r="M9199">
            <v>289</v>
          </cell>
          <cell r="N9199">
            <v>289</v>
          </cell>
          <cell r="P9199" t="str">
            <v xml:space="preserve">Xoa bóp bấm huyệt </v>
          </cell>
          <cell r="Q9199">
            <v>47000</v>
          </cell>
          <cell r="R9199">
            <v>22382.608695652201</v>
          </cell>
          <cell r="S9199">
            <v>69300</v>
          </cell>
          <cell r="T9199">
            <v>29097.391304347861</v>
          </cell>
          <cell r="U9199">
            <v>76097.391304347868</v>
          </cell>
          <cell r="V9199">
            <v>76000</v>
          </cell>
          <cell r="W9199">
            <v>3043.8956521739146</v>
          </cell>
          <cell r="X9199">
            <v>79141.286956521784</v>
          </cell>
        </row>
        <row r="9200">
          <cell r="E9200" t="str">
            <v>37.8C00.0280</v>
          </cell>
          <cell r="F9200" t="str">
            <v>03. NHI KHOA</v>
          </cell>
          <cell r="G9200" t="str">
            <v>3.631</v>
          </cell>
          <cell r="H9200" t="str">
            <v>Xoa bóp bấm huyệt điều trị sụp mi</v>
          </cell>
          <cell r="I9200" t="str">
            <v>Xoa bóp bấm huyệt điều trị sụp mi</v>
          </cell>
          <cell r="J9200" t="str">
            <v>Xoa bóp bấm huyệt điều trị sụp mi</v>
          </cell>
          <cell r="K9200" t="str">
            <v>D</v>
          </cell>
          <cell r="L9200" t="str">
            <v>T2</v>
          </cell>
          <cell r="M9200">
            <v>289</v>
          </cell>
          <cell r="N9200">
            <v>289</v>
          </cell>
          <cell r="P9200" t="str">
            <v xml:space="preserve">Xoa bóp bấm huyệt </v>
          </cell>
          <cell r="Q9200">
            <v>47000</v>
          </cell>
          <cell r="R9200">
            <v>22382.608695652201</v>
          </cell>
          <cell r="S9200">
            <v>69300</v>
          </cell>
          <cell r="T9200">
            <v>29097.391304347861</v>
          </cell>
          <cell r="U9200">
            <v>76097.391304347868</v>
          </cell>
          <cell r="V9200">
            <v>76000</v>
          </cell>
          <cell r="W9200">
            <v>3043.8956521739146</v>
          </cell>
          <cell r="X9200">
            <v>79141.286956521784</v>
          </cell>
        </row>
        <row r="9201">
          <cell r="E9201" t="str">
            <v>37.8C00.0280</v>
          </cell>
          <cell r="F9201" t="str">
            <v>8. Y HỌC CỔ TRUYỀN</v>
          </cell>
          <cell r="G9201" t="str">
            <v>8.415</v>
          </cell>
          <cell r="H9201" t="str">
            <v>Xoa bóp bấm huyệt điều trị sụp mi</v>
          </cell>
          <cell r="I9201" t="str">
            <v>Xoa bóp bấm huyệt điều trị sụp mi</v>
          </cell>
          <cell r="J9201" t="str">
            <v>Xoa bóp bấm huyệt điều trị sụp mi</v>
          </cell>
          <cell r="K9201" t="str">
            <v>D</v>
          </cell>
          <cell r="L9201" t="str">
            <v>T2</v>
          </cell>
          <cell r="M9201">
            <v>289</v>
          </cell>
          <cell r="N9201">
            <v>289</v>
          </cell>
          <cell r="P9201" t="str">
            <v xml:space="preserve">Xoa bóp bấm huyệt </v>
          </cell>
          <cell r="Q9201">
            <v>47000</v>
          </cell>
          <cell r="R9201">
            <v>22382.608695652201</v>
          </cell>
          <cell r="S9201">
            <v>69300</v>
          </cell>
          <cell r="T9201">
            <v>29097.391304347861</v>
          </cell>
          <cell r="U9201">
            <v>76097.391304347868</v>
          </cell>
          <cell r="V9201">
            <v>76000</v>
          </cell>
          <cell r="W9201">
            <v>3043.8956521739146</v>
          </cell>
          <cell r="X9201">
            <v>79141.286956521784</v>
          </cell>
        </row>
        <row r="9202">
          <cell r="E9202" t="str">
            <v>37.8C00.0280</v>
          </cell>
          <cell r="F9202" t="str">
            <v>03. NHI KHOA</v>
          </cell>
          <cell r="G9202" t="str">
            <v>3.621</v>
          </cell>
          <cell r="H9202" t="str">
            <v>Xoa bóp bấm huyệt điều trị tâm căn suy nhược</v>
          </cell>
          <cell r="I9202" t="str">
            <v>Xoa bóp bấm huyệt điều trị tâm căn suy nhược</v>
          </cell>
          <cell r="J9202" t="str">
            <v>Xoa bóp bấm huyệt điều trị tâm căn suy nhược</v>
          </cell>
          <cell r="K9202" t="str">
            <v>D</v>
          </cell>
          <cell r="L9202" t="str">
            <v>T2</v>
          </cell>
          <cell r="M9202">
            <v>289</v>
          </cell>
          <cell r="N9202">
            <v>289</v>
          </cell>
          <cell r="P9202" t="str">
            <v xml:space="preserve">Xoa bóp bấm huyệt </v>
          </cell>
          <cell r="Q9202">
            <v>47000</v>
          </cell>
          <cell r="R9202">
            <v>22382.608695652201</v>
          </cell>
          <cell r="S9202">
            <v>69300</v>
          </cell>
          <cell r="T9202">
            <v>29097.391304347861</v>
          </cell>
          <cell r="U9202">
            <v>76097.391304347868</v>
          </cell>
          <cell r="V9202">
            <v>76000</v>
          </cell>
          <cell r="W9202">
            <v>3043.8956521739146</v>
          </cell>
          <cell r="X9202">
            <v>79141.286956521784</v>
          </cell>
        </row>
        <row r="9203">
          <cell r="E9203" t="str">
            <v>37.3G02.1875</v>
          </cell>
          <cell r="F9203" t="str">
            <v>12. UNG BƯỚU</v>
          </cell>
          <cell r="G9203" t="str">
            <v>12.434</v>
          </cell>
          <cell r="H9203" t="str">
            <v>Điều trị tràn dịch màng bụng do ung thư bằng keo phóng xạ ⁹⁰Y</v>
          </cell>
          <cell r="I9203" t="str">
            <v>Điều trị tràn dịch màng bụng do ung thư bằng keo phóng xạ ⁹⁰Y</v>
          </cell>
          <cell r="J9203" t="str">
            <v>Điều trị tràn dịch màng bụng do ung thư bằng keo phóng xạ ⁹⁰Y</v>
          </cell>
          <cell r="K9203" t="str">
            <v>B</v>
          </cell>
          <cell r="L9203" t="str">
            <v>TDB</v>
          </cell>
          <cell r="M9203">
            <v>1891</v>
          </cell>
          <cell r="N9203">
            <v>1891</v>
          </cell>
          <cell r="P9203" t="str">
            <v xml:space="preserve">Điều trị tràn dịch màng bụng/ màng phổi do ung thư bằng keo phóng xạ </v>
          </cell>
          <cell r="Q9203">
            <v>1285000</v>
          </cell>
          <cell r="R9203">
            <v>619826.08695652196</v>
          </cell>
          <cell r="S9203">
            <v>1904000</v>
          </cell>
          <cell r="T9203">
            <v>805773.9130434785</v>
          </cell>
          <cell r="U9203">
            <v>2090773.9130434785</v>
          </cell>
          <cell r="V9203">
            <v>2090700</v>
          </cell>
          <cell r="W9203">
            <v>83630.956521739135</v>
          </cell>
          <cell r="X9203">
            <v>2174404.8695652178</v>
          </cell>
        </row>
        <row r="9204">
          <cell r="E9204" t="str">
            <v>37.3G02.1875</v>
          </cell>
          <cell r="F9204" t="str">
            <v>12. UNG BƯỚU</v>
          </cell>
          <cell r="G9204" t="str">
            <v>12.433</v>
          </cell>
          <cell r="H9204" t="str">
            <v>Điều trị tràn dịch màng phổi do ung thư bằng keo phóng xạ ⁹⁰Y</v>
          </cell>
          <cell r="I9204" t="str">
            <v>Điều trị tràn dịch màng phổi do ung thư bằng keo phóng xạ ⁹⁰Y</v>
          </cell>
          <cell r="J9204" t="str">
            <v>Điều trị tràn dịch màng phổi do ung thư bằng keo phóng xạ ⁹⁰Y</v>
          </cell>
          <cell r="K9204" t="str">
            <v>B</v>
          </cell>
          <cell r="L9204" t="str">
            <v>TDB</v>
          </cell>
          <cell r="M9204">
            <v>1891</v>
          </cell>
          <cell r="N9204">
            <v>1891</v>
          </cell>
          <cell r="P9204" t="str">
            <v xml:space="preserve">Điều trị tràn dịch màng bụng/ màng phổi do ung thư bằng keo phóng xạ </v>
          </cell>
          <cell r="Q9204">
            <v>1285000</v>
          </cell>
          <cell r="R9204">
            <v>619826.08695652196</v>
          </cell>
          <cell r="S9204">
            <v>1904000</v>
          </cell>
          <cell r="T9204">
            <v>805773.9130434785</v>
          </cell>
          <cell r="U9204">
            <v>2090773.9130434785</v>
          </cell>
          <cell r="V9204">
            <v>2090700</v>
          </cell>
          <cell r="W9204">
            <v>83630.956521739135</v>
          </cell>
          <cell r="X9204">
            <v>2174404.8695652178</v>
          </cell>
        </row>
        <row r="9205">
          <cell r="E9205" t="str">
            <v>37.8C00.0280</v>
          </cell>
          <cell r="F9205" t="str">
            <v>8. Y HỌC CỔ TRUYỀN</v>
          </cell>
          <cell r="G9205" t="str">
            <v>8.406</v>
          </cell>
          <cell r="H9205" t="str">
            <v>Xoa bóp bấm huyệt điều trị tâm căn suy nhược</v>
          </cell>
          <cell r="I9205" t="str">
            <v>Xoa bóp bấm huyệt điều trị tâm căn suy nhược</v>
          </cell>
          <cell r="J9205" t="str">
            <v>Xoa bóp bấm huyệt điều trị tâm căn suy nhược</v>
          </cell>
          <cell r="K9205" t="str">
            <v>D</v>
          </cell>
          <cell r="L9205" t="str">
            <v>T2</v>
          </cell>
          <cell r="M9205">
            <v>289</v>
          </cell>
          <cell r="N9205">
            <v>289</v>
          </cell>
          <cell r="P9205" t="str">
            <v xml:space="preserve">Xoa bóp bấm huyệt </v>
          </cell>
          <cell r="Q9205">
            <v>47000</v>
          </cell>
          <cell r="R9205">
            <v>22382.608695652201</v>
          </cell>
          <cell r="S9205">
            <v>69300</v>
          </cell>
          <cell r="T9205">
            <v>29097.391304347861</v>
          </cell>
          <cell r="U9205">
            <v>76097.391304347868</v>
          </cell>
          <cell r="V9205">
            <v>76000</v>
          </cell>
          <cell r="W9205">
            <v>3043.8956521739146</v>
          </cell>
          <cell r="X9205">
            <v>79141.286956521784</v>
          </cell>
        </row>
        <row r="9206">
          <cell r="E9206" t="str">
            <v>37.8C00.0280</v>
          </cell>
          <cell r="F9206" t="str">
            <v>03. NHI KHOA</v>
          </cell>
          <cell r="G9206" t="str">
            <v>3.657</v>
          </cell>
          <cell r="H9206" t="str">
            <v>Xoa bóp bấm huyệt điều trị táo bón</v>
          </cell>
          <cell r="I9206" t="str">
            <v>Xoa bóp bấm huyệt điều trị táo bón</v>
          </cell>
          <cell r="J9206" t="str">
            <v>Xoa bóp bấm huyệt điều trị táo bón</v>
          </cell>
          <cell r="K9206" t="str">
            <v>D</v>
          </cell>
          <cell r="L9206" t="str">
            <v>T2</v>
          </cell>
          <cell r="M9206">
            <v>289</v>
          </cell>
          <cell r="N9206">
            <v>289</v>
          </cell>
          <cell r="P9206" t="str">
            <v xml:space="preserve">Xoa bóp bấm huyệt </v>
          </cell>
          <cell r="Q9206">
            <v>47000</v>
          </cell>
          <cell r="R9206">
            <v>22382.608695652201</v>
          </cell>
          <cell r="S9206">
            <v>69300</v>
          </cell>
          <cell r="T9206">
            <v>29097.391304347861</v>
          </cell>
          <cell r="U9206">
            <v>76097.391304347868</v>
          </cell>
          <cell r="V9206">
            <v>76000</v>
          </cell>
          <cell r="W9206">
            <v>3043.8956521739146</v>
          </cell>
          <cell r="X9206">
            <v>79141.286956521784</v>
          </cell>
        </row>
        <row r="9207">
          <cell r="E9207" t="str">
            <v>37.8C00.0280</v>
          </cell>
          <cell r="F9207" t="str">
            <v>8. Y HỌC CỔ TRUYỀN</v>
          </cell>
          <cell r="G9207" t="str">
            <v>8.439</v>
          </cell>
          <cell r="H9207" t="str">
            <v>Xoa bóp bấm huyệt điều trị táo bón</v>
          </cell>
          <cell r="I9207" t="str">
            <v>Xoa bóp bấm huyệt điều trị táo bón</v>
          </cell>
          <cell r="J9207" t="str">
            <v>Xoa bóp bấm huyệt điều trị táo bón</v>
          </cell>
          <cell r="K9207" t="str">
            <v>D</v>
          </cell>
          <cell r="L9207" t="str">
            <v>T2</v>
          </cell>
          <cell r="M9207">
            <v>289</v>
          </cell>
          <cell r="N9207">
            <v>289</v>
          </cell>
          <cell r="P9207" t="str">
            <v xml:space="preserve">Xoa bóp bấm huyệt </v>
          </cell>
          <cell r="Q9207">
            <v>47000</v>
          </cell>
          <cell r="R9207">
            <v>22382.608695652201</v>
          </cell>
          <cell r="S9207">
            <v>69300</v>
          </cell>
          <cell r="T9207">
            <v>29097.391304347861</v>
          </cell>
          <cell r="U9207">
            <v>76097.391304347868</v>
          </cell>
          <cell r="V9207">
            <v>76000</v>
          </cell>
          <cell r="W9207">
            <v>3043.8956521739146</v>
          </cell>
          <cell r="X9207">
            <v>79141.286956521784</v>
          </cell>
        </row>
        <row r="9208">
          <cell r="E9208" t="str">
            <v>37.8C00.0280</v>
          </cell>
          <cell r="F9208" t="str">
            <v>03. NHI KHOA</v>
          </cell>
          <cell r="G9208" t="str">
            <v>3.629</v>
          </cell>
          <cell r="H9208" t="str">
            <v>Xoa bóp bấm huyệt điều trị tổn thương dây thần kinh V</v>
          </cell>
          <cell r="I9208" t="str">
            <v>Xoa bóp bấm huyệt điều trị tổn thương dây thần kinh V</v>
          </cell>
          <cell r="J9208" t="str">
            <v>Xoa bóp bấm huyệt điều trị tổn thương dây thần kinh V</v>
          </cell>
          <cell r="K9208" t="str">
            <v>D</v>
          </cell>
          <cell r="L9208" t="str">
            <v>T2</v>
          </cell>
          <cell r="M9208">
            <v>289</v>
          </cell>
          <cell r="N9208">
            <v>289</v>
          </cell>
          <cell r="P9208" t="str">
            <v xml:space="preserve">Xoa bóp bấm huyệt </v>
          </cell>
          <cell r="Q9208">
            <v>47000</v>
          </cell>
          <cell r="R9208">
            <v>22382.608695652201</v>
          </cell>
          <cell r="S9208">
            <v>69300</v>
          </cell>
          <cell r="T9208">
            <v>29097.391304347861</v>
          </cell>
          <cell r="U9208">
            <v>76097.391304347868</v>
          </cell>
          <cell r="V9208">
            <v>76000</v>
          </cell>
          <cell r="W9208">
            <v>3043.8956521739146</v>
          </cell>
          <cell r="X9208">
            <v>79141.286956521784</v>
          </cell>
        </row>
        <row r="9209">
          <cell r="E9209" t="str">
            <v>37.8C00.0280</v>
          </cell>
          <cell r="F9209" t="str">
            <v>8. Y HỌC CỔ TRUYỀN</v>
          </cell>
          <cell r="G9209" t="str">
            <v>8.413</v>
          </cell>
          <cell r="H9209" t="str">
            <v>Xoa bóp bấm huyệt điều trị tổn thương dây thần kinh V</v>
          </cell>
          <cell r="I9209" t="str">
            <v>Xoa bóp bấm huyệt điều trị tổn thương dây thần kinh V</v>
          </cell>
          <cell r="J9209" t="str">
            <v>Xoa bóp bấm huyệt điều trị tổn thương dây thần kinh V</v>
          </cell>
          <cell r="K9209" t="str">
            <v>D</v>
          </cell>
          <cell r="L9209" t="str">
            <v>T2</v>
          </cell>
          <cell r="M9209">
            <v>289</v>
          </cell>
          <cell r="N9209">
            <v>289</v>
          </cell>
          <cell r="P9209" t="str">
            <v xml:space="preserve">Xoa bóp bấm huyệt </v>
          </cell>
          <cell r="Q9209">
            <v>47000</v>
          </cell>
          <cell r="R9209">
            <v>22382.608695652201</v>
          </cell>
          <cell r="S9209">
            <v>69300</v>
          </cell>
          <cell r="T9209">
            <v>29097.391304347861</v>
          </cell>
          <cell r="U9209">
            <v>76097.391304347868</v>
          </cell>
          <cell r="V9209">
            <v>76000</v>
          </cell>
          <cell r="W9209">
            <v>3043.8956521739146</v>
          </cell>
          <cell r="X9209">
            <v>79141.286956521784</v>
          </cell>
        </row>
        <row r="9210">
          <cell r="E9210" t="str">
            <v>37.8C00.0280</v>
          </cell>
          <cell r="F9210" t="str">
            <v>03. NHI KHOA</v>
          </cell>
          <cell r="G9210" t="str">
            <v>3.628</v>
          </cell>
          <cell r="H9210" t="str">
            <v>Xoa bóp bấm huyệt điều trị tổn thương rễ, đám rối và dây thần kinh</v>
          </cell>
          <cell r="I9210" t="str">
            <v>Xoa bóp bấm huyệt điều trị tổn thương rễ, đám rối và dây thần kinh</v>
          </cell>
          <cell r="J9210" t="str">
            <v>Xoa bóp bấm huyệt điều trị tổn thương rễ, đám rối và dây thần kinh</v>
          </cell>
          <cell r="K9210" t="str">
            <v>D</v>
          </cell>
          <cell r="L9210" t="str">
            <v>T2</v>
          </cell>
          <cell r="M9210">
            <v>289</v>
          </cell>
          <cell r="N9210">
            <v>289</v>
          </cell>
          <cell r="P9210" t="str">
            <v xml:space="preserve">Xoa bóp bấm huyệt </v>
          </cell>
          <cell r="Q9210">
            <v>47000</v>
          </cell>
          <cell r="R9210">
            <v>22382.608695652201</v>
          </cell>
          <cell r="S9210">
            <v>69300</v>
          </cell>
          <cell r="T9210">
            <v>29097.391304347861</v>
          </cell>
          <cell r="U9210">
            <v>76097.391304347868</v>
          </cell>
          <cell r="V9210">
            <v>76000</v>
          </cell>
          <cell r="W9210">
            <v>3043.8956521739146</v>
          </cell>
          <cell r="X9210">
            <v>79141.286956521784</v>
          </cell>
        </row>
        <row r="9211">
          <cell r="E9211" t="str">
            <v>37.8C00.0280</v>
          </cell>
          <cell r="F9211" t="str">
            <v>8. Y HỌC CỔ TRUYỀN</v>
          </cell>
          <cell r="G9211" t="str">
            <v>8.412</v>
          </cell>
          <cell r="H9211" t="str">
            <v>Xoa bóp bấm huyệt điều trị tổn thương rễ, đám rối và dây thần kinh</v>
          </cell>
          <cell r="I9211" t="str">
            <v>Xoa bóp bấm huyệt điều trị tổn thương rễ, đám rối và dây thần kinh</v>
          </cell>
          <cell r="J9211" t="str">
            <v>Xoa bóp bấm huyệt điều trị tổn thương rễ, đám rối và dây thần kinh</v>
          </cell>
          <cell r="K9211" t="str">
            <v>D</v>
          </cell>
          <cell r="L9211" t="str">
            <v>T2</v>
          </cell>
          <cell r="M9211">
            <v>289</v>
          </cell>
          <cell r="N9211">
            <v>289</v>
          </cell>
          <cell r="P9211" t="str">
            <v xml:space="preserve">Xoa bóp bấm huyệt </v>
          </cell>
          <cell r="Q9211">
            <v>47000</v>
          </cell>
          <cell r="R9211">
            <v>22382.608695652201</v>
          </cell>
          <cell r="S9211">
            <v>69300</v>
          </cell>
          <cell r="T9211">
            <v>29097.391304347861</v>
          </cell>
          <cell r="U9211">
            <v>76097.391304347868</v>
          </cell>
          <cell r="V9211">
            <v>76000</v>
          </cell>
          <cell r="W9211">
            <v>3043.8956521739146</v>
          </cell>
          <cell r="X9211">
            <v>79141.286956521784</v>
          </cell>
        </row>
        <row r="9212">
          <cell r="E9212" t="str">
            <v>37.8C00.0280</v>
          </cell>
          <cell r="F9212" t="str">
            <v>03. NHI KHOA</v>
          </cell>
          <cell r="G9212" t="str">
            <v>3.646</v>
          </cell>
          <cell r="H9212" t="str">
            <v>Xoa bóp bấm huyệt điều trị viêm khớp dạng thấp</v>
          </cell>
          <cell r="I9212" t="str">
            <v>Xoa bóp bấm huyệt điều trị viêm khớp dạng thấp</v>
          </cell>
          <cell r="J9212" t="str">
            <v>Xoa bóp bấm huyệt điều trị viêm khớp dạng thấp</v>
          </cell>
          <cell r="K9212" t="str">
            <v>D</v>
          </cell>
          <cell r="L9212" t="str">
            <v>T2</v>
          </cell>
          <cell r="M9212">
            <v>289</v>
          </cell>
          <cell r="N9212">
            <v>289</v>
          </cell>
          <cell r="P9212" t="str">
            <v xml:space="preserve">Xoa bóp bấm huyệt </v>
          </cell>
          <cell r="Q9212">
            <v>47000</v>
          </cell>
          <cell r="R9212">
            <v>22382.608695652201</v>
          </cell>
          <cell r="S9212">
            <v>69300</v>
          </cell>
          <cell r="T9212">
            <v>29097.391304347861</v>
          </cell>
          <cell r="U9212">
            <v>76097.391304347868</v>
          </cell>
          <cell r="V9212">
            <v>76000</v>
          </cell>
          <cell r="W9212">
            <v>3043.8956521739146</v>
          </cell>
          <cell r="X9212">
            <v>79141.286956521784</v>
          </cell>
        </row>
        <row r="9213">
          <cell r="E9213" t="str">
            <v>37.8C00.0280</v>
          </cell>
          <cell r="F9213" t="str">
            <v>8. Y HỌC CỔ TRUYỀN</v>
          </cell>
          <cell r="G9213" t="str">
            <v>8.428</v>
          </cell>
          <cell r="H9213" t="str">
            <v>Xoa bóp bấm huyệt điều trị viêm khớp dạng thấp</v>
          </cell>
          <cell r="I9213" t="str">
            <v>Xoa bóp bấm huyệt điều trị viêm khớp dạng thấp</v>
          </cell>
          <cell r="J9213" t="str">
            <v>Xoa bóp bấm huyệt điều trị viêm khớp dạng thấp</v>
          </cell>
          <cell r="K9213" t="str">
            <v>D</v>
          </cell>
          <cell r="L9213" t="str">
            <v>T2</v>
          </cell>
          <cell r="M9213">
            <v>289</v>
          </cell>
          <cell r="N9213">
            <v>289</v>
          </cell>
          <cell r="P9213" t="str">
            <v xml:space="preserve">Xoa bóp bấm huyệt </v>
          </cell>
          <cell r="Q9213">
            <v>47000</v>
          </cell>
          <cell r="R9213">
            <v>22382.608695652201</v>
          </cell>
          <cell r="S9213">
            <v>69300</v>
          </cell>
          <cell r="T9213">
            <v>29097.391304347861</v>
          </cell>
          <cell r="U9213">
            <v>76097.391304347868</v>
          </cell>
          <cell r="V9213">
            <v>76000</v>
          </cell>
          <cell r="W9213">
            <v>3043.8956521739146</v>
          </cell>
          <cell r="X9213">
            <v>79141.286956521784</v>
          </cell>
        </row>
        <row r="9214">
          <cell r="E9214" t="str">
            <v>37.8C00.0280</v>
          </cell>
          <cell r="F9214" t="str">
            <v>03. NHI KHOA</v>
          </cell>
          <cell r="G9214" t="str">
            <v>3.637</v>
          </cell>
          <cell r="H9214" t="str">
            <v>Xoa bóp bấm huyệt điều trị viêm mũi xoang</v>
          </cell>
          <cell r="I9214" t="str">
            <v>Xoa bóp bấm huyệt điều trị viêm mũi xoang</v>
          </cell>
          <cell r="J9214" t="str">
            <v>Xoa bóp bấm huyệt điều trị viêm mũi xoang</v>
          </cell>
          <cell r="K9214" t="str">
            <v>D</v>
          </cell>
          <cell r="L9214" t="str">
            <v>T2</v>
          </cell>
          <cell r="M9214">
            <v>289</v>
          </cell>
          <cell r="N9214">
            <v>289</v>
          </cell>
          <cell r="P9214" t="str">
            <v xml:space="preserve">Xoa bóp bấm huyệt </v>
          </cell>
          <cell r="Q9214">
            <v>47000</v>
          </cell>
          <cell r="R9214">
            <v>22382.608695652201</v>
          </cell>
          <cell r="S9214">
            <v>69300</v>
          </cell>
          <cell r="T9214">
            <v>29097.391304347861</v>
          </cell>
          <cell r="U9214">
            <v>76097.391304347868</v>
          </cell>
          <cell r="V9214">
            <v>76000</v>
          </cell>
          <cell r="W9214">
            <v>3043.8956521739146</v>
          </cell>
          <cell r="X9214">
            <v>79141.286956521784</v>
          </cell>
        </row>
        <row r="9215">
          <cell r="E9215" t="str">
            <v>37.8C00.0280</v>
          </cell>
          <cell r="F9215" t="str">
            <v>8. Y HỌC CỔ TRUYỀN</v>
          </cell>
          <cell r="G9215" t="str">
            <v>8.421</v>
          </cell>
          <cell r="H9215" t="str">
            <v>Xoa bóp bấm huyệt điều trị viêm mũi xoang</v>
          </cell>
          <cell r="I9215" t="str">
            <v>Xoa bóp bấm huyệt điều trị viêm mũi xoang</v>
          </cell>
          <cell r="J9215" t="str">
            <v>Xoa bóp bấm huyệt điều trị viêm mũi xoang</v>
          </cell>
          <cell r="K9215" t="str">
            <v>D</v>
          </cell>
          <cell r="L9215" t="str">
            <v>T2</v>
          </cell>
          <cell r="M9215">
            <v>289</v>
          </cell>
          <cell r="N9215">
            <v>289</v>
          </cell>
          <cell r="P9215" t="str">
            <v xml:space="preserve">Xoa bóp bấm huyệt </v>
          </cell>
          <cell r="Q9215">
            <v>47000</v>
          </cell>
          <cell r="R9215">
            <v>22382.608695652201</v>
          </cell>
          <cell r="S9215">
            <v>69300</v>
          </cell>
          <cell r="T9215">
            <v>29097.391304347861</v>
          </cell>
          <cell r="U9215">
            <v>76097.391304347868</v>
          </cell>
          <cell r="V9215">
            <v>76000</v>
          </cell>
          <cell r="W9215">
            <v>3043.8956521739146</v>
          </cell>
          <cell r="X9215">
            <v>79141.286956521784</v>
          </cell>
        </row>
        <row r="9216">
          <cell r="E9216" t="str">
            <v>37.8C00.0280</v>
          </cell>
          <cell r="F9216" t="str">
            <v>03. NHI KHOA</v>
          </cell>
          <cell r="G9216" t="str">
            <v>3.650</v>
          </cell>
          <cell r="H9216" t="str">
            <v>Xoa bóp bấm huyệt điều trị viêm quanh khớp vai</v>
          </cell>
          <cell r="I9216" t="str">
            <v>Xoa bóp bấm huyệt điều trị viêm quanh khớp vai</v>
          </cell>
          <cell r="J9216" t="str">
            <v>Xoa búp bấm huyệt điều trị viêm quanh khớp vai</v>
          </cell>
          <cell r="K9216" t="str">
            <v>D</v>
          </cell>
          <cell r="L9216" t="str">
            <v>T2</v>
          </cell>
          <cell r="M9216">
            <v>289</v>
          </cell>
          <cell r="N9216">
            <v>289</v>
          </cell>
          <cell r="P9216" t="str">
            <v xml:space="preserve">Xoa bóp bấm huyệt </v>
          </cell>
          <cell r="Q9216">
            <v>47000</v>
          </cell>
          <cell r="R9216">
            <v>22382.608695652201</v>
          </cell>
          <cell r="S9216">
            <v>69300</v>
          </cell>
          <cell r="T9216">
            <v>29097.391304347861</v>
          </cell>
          <cell r="U9216">
            <v>76097.391304347868</v>
          </cell>
          <cell r="V9216">
            <v>76000</v>
          </cell>
          <cell r="W9216">
            <v>3043.8956521739146</v>
          </cell>
          <cell r="X9216">
            <v>79141.286956521784</v>
          </cell>
        </row>
        <row r="9217">
          <cell r="E9217" t="str">
            <v>37.8C00.0280</v>
          </cell>
          <cell r="F9217" t="str">
            <v>8. Y HỌC CỔ TRUYỀN</v>
          </cell>
          <cell r="G9217" t="str">
            <v>8.431</v>
          </cell>
          <cell r="H9217" t="str">
            <v>Xoa bóp bấm huyệt điều trị viêm quanh khớp vai</v>
          </cell>
          <cell r="I9217" t="str">
            <v>Xoa bóp bấm huyệt điều trị viêm quanh khớp vai</v>
          </cell>
          <cell r="J9217" t="str">
            <v>Xoa bóp bấm huyệt điều trị viêm quanh khớp vai</v>
          </cell>
          <cell r="K9217" t="str">
            <v>D</v>
          </cell>
          <cell r="L9217" t="str">
            <v>T2</v>
          </cell>
          <cell r="M9217">
            <v>289</v>
          </cell>
          <cell r="N9217">
            <v>289</v>
          </cell>
          <cell r="P9217" t="str">
            <v xml:space="preserve">Xoa bóp bấm huyệt </v>
          </cell>
          <cell r="Q9217">
            <v>47000</v>
          </cell>
          <cell r="R9217">
            <v>22382.608695652201</v>
          </cell>
          <cell r="S9217">
            <v>69300</v>
          </cell>
          <cell r="T9217">
            <v>29097.391304347861</v>
          </cell>
          <cell r="U9217">
            <v>76097.391304347868</v>
          </cell>
          <cell r="V9217">
            <v>76000</v>
          </cell>
          <cell r="W9217">
            <v>3043.8956521739146</v>
          </cell>
          <cell r="X9217">
            <v>79141.286956521784</v>
          </cell>
        </row>
        <row r="9218">
          <cell r="E9218" t="str">
            <v>37.8C00.0280</v>
          </cell>
          <cell r="F9218" t="str">
            <v>03. NHI KHOA</v>
          </cell>
          <cell r="G9218" t="str">
            <v>3.632</v>
          </cell>
          <cell r="H9218" t="str">
            <v>Xoa bóp bấm huyệt điều trị viêm thần kinh thị giác sau giai đoạn cấp</v>
          </cell>
          <cell r="I9218" t="str">
            <v>Xoa bóp bấm huyệt điều trị viêm thần kinh thị giác sau giai đoạn cấp</v>
          </cell>
          <cell r="J9218" t="str">
            <v>Xoa bóp bấm huyệt điều trị viêm thần kinh thị giác sau giai đoạn cấp</v>
          </cell>
          <cell r="K9218" t="str">
            <v>D</v>
          </cell>
          <cell r="L9218" t="str">
            <v>T2</v>
          </cell>
          <cell r="M9218">
            <v>289</v>
          </cell>
          <cell r="N9218">
            <v>289</v>
          </cell>
          <cell r="P9218" t="str">
            <v xml:space="preserve">Xoa bóp bấm huyệt </v>
          </cell>
          <cell r="Q9218">
            <v>47000</v>
          </cell>
          <cell r="R9218">
            <v>22382.608695652201</v>
          </cell>
          <cell r="S9218">
            <v>69300</v>
          </cell>
          <cell r="T9218">
            <v>29097.391304347861</v>
          </cell>
          <cell r="U9218">
            <v>76097.391304347868</v>
          </cell>
          <cell r="V9218">
            <v>76000</v>
          </cell>
          <cell r="W9218">
            <v>3043.8956521739146</v>
          </cell>
          <cell r="X9218">
            <v>79141.286956521784</v>
          </cell>
        </row>
        <row r="9219">
          <cell r="E9219" t="str">
            <v>37.3G02.1878</v>
          </cell>
          <cell r="F9219" t="str">
            <v>03. NHI KHOA</v>
          </cell>
          <cell r="G9219" t="str">
            <v>3.1225</v>
          </cell>
          <cell r="H9219" t="str">
            <v>Điều trị ung thư gan nguyên phát bằng ¹³¹I-Lipiodol</v>
          </cell>
          <cell r="I9219" t="str">
            <v>Điều trị ung thư gan nguyên phát bằng ¹³¹I-Lipiodol</v>
          </cell>
          <cell r="J9219" t="str">
            <v>Điều trị ung thư gan nguyên phát bằng I¹³¹ – Lipiodol</v>
          </cell>
          <cell r="K9219" t="str">
            <v>B</v>
          </cell>
          <cell r="L9219" t="str">
            <v>TDB</v>
          </cell>
          <cell r="M9219">
            <v>1894</v>
          </cell>
          <cell r="N9219">
            <v>1894</v>
          </cell>
          <cell r="P9219" t="str">
            <v xml:space="preserve">Điều trị ung thư gan nguyên phát bằng I-131 Lipiodol </v>
          </cell>
          <cell r="Q9219">
            <v>505000</v>
          </cell>
          <cell r="R9219">
            <v>209739.130434783</v>
          </cell>
          <cell r="S9219">
            <v>714000</v>
          </cell>
          <cell r="T9219">
            <v>272660.86956521787</v>
          </cell>
          <cell r="U9219">
            <v>777660.86956521787</v>
          </cell>
          <cell r="V9219">
            <v>777600</v>
          </cell>
          <cell r="W9219">
            <v>31106.434782608714</v>
          </cell>
          <cell r="X9219">
            <v>808767.30434782663</v>
          </cell>
        </row>
        <row r="9220">
          <cell r="E9220" t="str">
            <v>37.3G02.1878</v>
          </cell>
          <cell r="F9220" t="str">
            <v>19. Y HỌC HẠT NHÂN</v>
          </cell>
          <cell r="G9220" t="str">
            <v>19.351</v>
          </cell>
          <cell r="H9220" t="str">
            <v>Điều trị ung thư gan nguyên phát bằng ¹³¹I - Lipiodol</v>
          </cell>
          <cell r="I9220" t="str">
            <v>Điều trị ung thư gan nguyên phát bằng ¹³¹I - Lipiodol</v>
          </cell>
          <cell r="J9220" t="str">
            <v>Điều trị ung thư gan nguyên phát bằng I¹³¹ – Lipiodol</v>
          </cell>
          <cell r="K9220" t="str">
            <v>B</v>
          </cell>
          <cell r="L9220" t="str">
            <v>TDB</v>
          </cell>
          <cell r="M9220">
            <v>1894</v>
          </cell>
          <cell r="N9220">
            <v>1894</v>
          </cell>
          <cell r="P9220" t="str">
            <v xml:space="preserve">Điều trị ung thư gan nguyên phát bằng I-131 Lipiodol </v>
          </cell>
          <cell r="Q9220">
            <v>505000</v>
          </cell>
          <cell r="R9220">
            <v>209739.130434783</v>
          </cell>
          <cell r="S9220">
            <v>714000</v>
          </cell>
          <cell r="T9220">
            <v>272660.86956521787</v>
          </cell>
          <cell r="U9220">
            <v>777660.86956521787</v>
          </cell>
          <cell r="V9220">
            <v>777600</v>
          </cell>
          <cell r="W9220">
            <v>31106.434782608714</v>
          </cell>
          <cell r="X9220">
            <v>808767.30434782663</v>
          </cell>
        </row>
        <row r="9221">
          <cell r="E9221" t="str">
            <v>37.3G02.1879</v>
          </cell>
          <cell r="F9221" t="str">
            <v>03. NHI KHOA</v>
          </cell>
          <cell r="G9221" t="str">
            <v>3.1223</v>
          </cell>
          <cell r="H9221" t="str">
            <v>Điều trị ung thư gan nguyên phát bằng ¹⁸⁸Re</v>
          </cell>
          <cell r="I9221" t="str">
            <v>Điều trị ung thư gan nguyên phát bằng ¹⁸⁸Re</v>
          </cell>
          <cell r="J9221" t="str">
            <v>Điều trị ung thư gan nguyên phát bằng ¹⁸⁸Re</v>
          </cell>
          <cell r="K9221" t="str">
            <v>B</v>
          </cell>
          <cell r="L9221" t="str">
            <v>TDB</v>
          </cell>
          <cell r="M9221">
            <v>1895</v>
          </cell>
          <cell r="N9221">
            <v>1895</v>
          </cell>
          <cell r="P9221" t="str">
            <v xml:space="preserve">Điều trị ung thư gan nguyên phát bằng Renium188 </v>
          </cell>
          <cell r="Q9221">
            <v>492000</v>
          </cell>
          <cell r="R9221">
            <v>208173.91304347801</v>
          </cell>
          <cell r="S9221">
            <v>700000</v>
          </cell>
          <cell r="T9221">
            <v>270626.08695652138</v>
          </cell>
          <cell r="U9221">
            <v>762626.08695652138</v>
          </cell>
          <cell r="V9221">
            <v>762600</v>
          </cell>
          <cell r="W9221">
            <v>30505.043478260857</v>
          </cell>
          <cell r="X9221">
            <v>793131.13043478224</v>
          </cell>
        </row>
        <row r="9222">
          <cell r="E9222" t="str">
            <v>37.3G02.1880</v>
          </cell>
          <cell r="F9222" t="str">
            <v>03. NHI KHOA</v>
          </cell>
          <cell r="G9222" t="str">
            <v>3.1227</v>
          </cell>
          <cell r="H9222" t="str">
            <v>Điều trị ung thư gan bằng hạt phóng xạ ¹²⁵I</v>
          </cell>
          <cell r="I9222" t="str">
            <v>Điều trị ung thư gan bằng hạt phóng xạ ¹²⁵I</v>
          </cell>
          <cell r="J9222" t="str">
            <v>Điều trị ung thư gan bằng hạt phóng xạ ¹²⁵I</v>
          </cell>
          <cell r="K9222" t="str">
            <v>B</v>
          </cell>
          <cell r="L9222" t="str">
            <v>TDB</v>
          </cell>
          <cell r="M9222">
            <v>1896</v>
          </cell>
          <cell r="N9222">
            <v>1896</v>
          </cell>
          <cell r="P9222" t="str">
            <v>Điều trị ung thư tiền liệt tuyến bằng hạt phóng xạ I-125</v>
          </cell>
          <cell r="Q9222">
            <v>14222000</v>
          </cell>
          <cell r="R9222">
            <v>1358608.6956521701</v>
          </cell>
          <cell r="S9222">
            <v>15580000</v>
          </cell>
          <cell r="T9222">
            <v>1766191.304347821</v>
          </cell>
          <cell r="U9222">
            <v>15988191.304347821</v>
          </cell>
          <cell r="V9222">
            <v>15988100</v>
          </cell>
          <cell r="W9222">
            <v>639527.65217391285</v>
          </cell>
          <cell r="X9222">
            <v>16627718.956521733</v>
          </cell>
        </row>
        <row r="9223">
          <cell r="E9223" t="str">
            <v>37.8C00.0280</v>
          </cell>
          <cell r="F9223" t="str">
            <v>8. Y HỌC CỔ TRUYỀN</v>
          </cell>
          <cell r="G9223" t="str">
            <v>8.416</v>
          </cell>
          <cell r="H9223" t="str">
            <v>Xoa bóp bấm huyệt điều trị viêm thần kinh thị giác sau giai đoạn cấp</v>
          </cell>
          <cell r="I9223" t="str">
            <v>Xoa bóp bấm huyệt điều trị viêm thần kinh thị giác sau giai đoạn cấp</v>
          </cell>
          <cell r="J9223" t="str">
            <v>Xoa bóp bấm huyệt điều trị viêm thần kinh thị giác sau giai đoạn cấp</v>
          </cell>
          <cell r="K9223" t="str">
            <v>D</v>
          </cell>
          <cell r="L9223" t="str">
            <v>T2</v>
          </cell>
          <cell r="M9223">
            <v>289</v>
          </cell>
          <cell r="N9223">
            <v>289</v>
          </cell>
          <cell r="P9223" t="str">
            <v xml:space="preserve">Xoa bóp bấm huyệt </v>
          </cell>
          <cell r="Q9223">
            <v>47000</v>
          </cell>
          <cell r="R9223">
            <v>22382.608695652201</v>
          </cell>
          <cell r="S9223">
            <v>69300</v>
          </cell>
          <cell r="T9223">
            <v>29097.391304347861</v>
          </cell>
          <cell r="U9223">
            <v>76097.391304347868</v>
          </cell>
          <cell r="V9223">
            <v>76000</v>
          </cell>
          <cell r="W9223">
            <v>3043.8956521739146</v>
          </cell>
          <cell r="X9223">
            <v>79141.286956521784</v>
          </cell>
        </row>
        <row r="9224">
          <cell r="E9224" t="str">
            <v>37.3G02.1880</v>
          </cell>
          <cell r="F9224" t="str">
            <v>12. UNG BƯỚU</v>
          </cell>
          <cell r="G9224" t="str">
            <v>12.423</v>
          </cell>
          <cell r="H9224" t="str">
            <v>Điều trị ung thư tiền liệt tuyến bằng cấy hạt phóng xạ ¹²⁵I</v>
          </cell>
          <cell r="I9224" t="str">
            <v>Điều trị ung thư tiền liệt tuyến bằng cấy hạt phóng xạ ¹²⁵I</v>
          </cell>
          <cell r="J9224" t="str">
            <v>Điều trị ung thư tiền liệt tuyến bằng cấy hạt phóng xạ ¹²⁵I</v>
          </cell>
          <cell r="K9224" t="str">
            <v>B</v>
          </cell>
          <cell r="L9224" t="str">
            <v>TDB</v>
          </cell>
          <cell r="M9224">
            <v>1896</v>
          </cell>
          <cell r="N9224">
            <v>1896</v>
          </cell>
          <cell r="P9224" t="str">
            <v>Điều trị ung thư tiền liệt tuyến bằng hạt phóng xạ I-125</v>
          </cell>
          <cell r="Q9224">
            <v>14222000</v>
          </cell>
          <cell r="R9224">
            <v>1358608.6956521701</v>
          </cell>
          <cell r="S9224">
            <v>15580000</v>
          </cell>
          <cell r="T9224">
            <v>1766191.304347821</v>
          </cell>
          <cell r="U9224">
            <v>15988191.304347821</v>
          </cell>
          <cell r="V9224">
            <v>15988100</v>
          </cell>
          <cell r="W9224">
            <v>639527.65217391285</v>
          </cell>
          <cell r="X9224">
            <v>16627718.956521733</v>
          </cell>
        </row>
        <row r="9225">
          <cell r="E9225" t="str">
            <v>37.3G02.1880</v>
          </cell>
          <cell r="F9225" t="str">
            <v>18. ĐIỆN QUANG</v>
          </cell>
          <cell r="G9225" t="str">
            <v>18.686</v>
          </cell>
          <cell r="H9225" t="str">
            <v>Điều trị các khối u bằng cầy hạt phóng xạ qua da</v>
          </cell>
          <cell r="I9225" t="str">
            <v>Điều trị các khối u bằng cầy hạt phóng xạ qua da</v>
          </cell>
          <cell r="J9225" t="str">
            <v>Điều trị các khối u bằng cầy hạt phóng xạ qua da</v>
          </cell>
          <cell r="K9225" t="str">
            <v>A</v>
          </cell>
          <cell r="M9225">
            <v>1896</v>
          </cell>
          <cell r="N9225">
            <v>1896</v>
          </cell>
          <cell r="P9225" t="str">
            <v>Điều trị ung thư tiền liệt tuyến bằng hạt phóng xạ I-125</v>
          </cell>
          <cell r="Q9225">
            <v>14222000</v>
          </cell>
          <cell r="R9225">
            <v>1358608.6956521701</v>
          </cell>
          <cell r="S9225">
            <v>15580000</v>
          </cell>
          <cell r="T9225">
            <v>1766191.304347821</v>
          </cell>
          <cell r="U9225">
            <v>15988191.304347821</v>
          </cell>
          <cell r="V9225">
            <v>15988100</v>
          </cell>
          <cell r="W9225">
            <v>639527.65217391285</v>
          </cell>
          <cell r="X9225">
            <v>16627718.956521733</v>
          </cell>
        </row>
        <row r="9226">
          <cell r="E9226" t="str">
            <v>37.3G02.1880</v>
          </cell>
          <cell r="F9226" t="str">
            <v>18. ĐIỆN QUANG</v>
          </cell>
          <cell r="G9226" t="str">
            <v>18.685</v>
          </cell>
          <cell r="H9226" t="str">
            <v>Điều trị ung thư tiền liệt tuyến bằng cấy hạt phóng xạ qua da</v>
          </cell>
          <cell r="I9226" t="str">
            <v>Điều trị ung thư tiền liệt tuyến bằng cấy hạt phóng xạ qua da</v>
          </cell>
          <cell r="J9226" t="str">
            <v>Điều trị ung thư tiền liệt tuyến bằng cấy hạt phóng xạ qua da</v>
          </cell>
          <cell r="K9226" t="str">
            <v>A</v>
          </cell>
          <cell r="M9226">
            <v>1896</v>
          </cell>
          <cell r="N9226">
            <v>1896</v>
          </cell>
          <cell r="P9226" t="str">
            <v>Điều trị ung thư tiền liệt tuyến bằng hạt phóng xạ I-125</v>
          </cell>
          <cell r="Q9226">
            <v>14222000</v>
          </cell>
          <cell r="R9226">
            <v>1358608.6956521701</v>
          </cell>
          <cell r="S9226">
            <v>15580000</v>
          </cell>
          <cell r="T9226">
            <v>1766191.304347821</v>
          </cell>
          <cell r="U9226">
            <v>15988191.304347821</v>
          </cell>
          <cell r="V9226">
            <v>15988100</v>
          </cell>
          <cell r="W9226">
            <v>639527.65217391285</v>
          </cell>
          <cell r="X9226">
            <v>16627718.956521733</v>
          </cell>
        </row>
        <row r="9227">
          <cell r="E9227" t="str">
            <v>37.8C00.0284</v>
          </cell>
          <cell r="F9227" t="str">
            <v>03. NHI KHOA</v>
          </cell>
          <cell r="G9227" t="str">
            <v>3.282</v>
          </cell>
          <cell r="H9227" t="str">
            <v>Xông hơi thuốc</v>
          </cell>
          <cell r="I9227" t="str">
            <v>Xông hơi thuốc</v>
          </cell>
          <cell r="J9227" t="str">
            <v>Xông hơi thuốc</v>
          </cell>
          <cell r="K9227" t="str">
            <v>D</v>
          </cell>
          <cell r="L9227" t="str">
            <v>T3</v>
          </cell>
          <cell r="M9227">
            <v>293</v>
          </cell>
          <cell r="N9227">
            <v>293</v>
          </cell>
          <cell r="P9227" t="str">
            <v>Xông hơi thuốc</v>
          </cell>
          <cell r="Q9227">
            <v>30000</v>
          </cell>
          <cell r="R9227">
            <v>15652.1739130435</v>
          </cell>
          <cell r="S9227">
            <v>45600</v>
          </cell>
          <cell r="T9227">
            <v>20347.826086956549</v>
          </cell>
          <cell r="U9227">
            <v>50347.826086956549</v>
          </cell>
          <cell r="V9227">
            <v>50300</v>
          </cell>
          <cell r="W9227">
            <v>2013.9130434782621</v>
          </cell>
          <cell r="X9227">
            <v>52361.739130434813</v>
          </cell>
        </row>
        <row r="9228">
          <cell r="E9228" t="str">
            <v>37.8C00.0284</v>
          </cell>
          <cell r="F9228" t="str">
            <v>8. Y HỌC CỔ TRUYỀN</v>
          </cell>
          <cell r="G9228" t="str">
            <v>8.20</v>
          </cell>
          <cell r="H9228" t="str">
            <v>Xông hơi thuốc</v>
          </cell>
          <cell r="I9228" t="str">
            <v>Xông hơi thuốc</v>
          </cell>
          <cell r="J9228" t="str">
            <v>Xông hơi thuốc</v>
          </cell>
          <cell r="K9228" t="str">
            <v>D</v>
          </cell>
          <cell r="L9228" t="str">
            <v>T3</v>
          </cell>
          <cell r="M9228">
            <v>293</v>
          </cell>
          <cell r="N9228">
            <v>293</v>
          </cell>
          <cell r="P9228" t="str">
            <v>Xông hơi thuốc</v>
          </cell>
          <cell r="Q9228">
            <v>30000</v>
          </cell>
          <cell r="R9228">
            <v>15652.1739130435</v>
          </cell>
          <cell r="S9228">
            <v>45600</v>
          </cell>
          <cell r="T9228">
            <v>20347.826086956549</v>
          </cell>
          <cell r="U9228">
            <v>50347.826086956549</v>
          </cell>
          <cell r="V9228">
            <v>50300</v>
          </cell>
          <cell r="W9228">
            <v>2013.9130434782621</v>
          </cell>
          <cell r="X9228">
            <v>52361.739130434813</v>
          </cell>
        </row>
        <row r="9229">
          <cell r="E9229" t="str">
            <v>37.3G02.1881</v>
          </cell>
          <cell r="F9229" t="str">
            <v>12. UNG BƯỚU</v>
          </cell>
          <cell r="G9229" t="str">
            <v>12.424</v>
          </cell>
          <cell r="H9229" t="str">
            <v>Điều trị ung thư vú bằng cấy hạt phóng xạ ¹²⁵I</v>
          </cell>
          <cell r="I9229" t="str">
            <v>Điều trị ung thư vú bằng cấy hạt phóng xạ ¹²⁵I</v>
          </cell>
          <cell r="J9229" t="str">
            <v>Điều trị ung thư vú bằng cấy hạt phóng xạ ¹²⁵I</v>
          </cell>
          <cell r="K9229" t="str">
            <v>B</v>
          </cell>
          <cell r="M9229">
            <v>1897</v>
          </cell>
          <cell r="N9229">
            <v>1897</v>
          </cell>
          <cell r="P9229" t="str">
            <v xml:space="preserve">Điều trị ung thư vú bằng hạt phóng xạ I-125 </v>
          </cell>
          <cell r="Q9229">
            <v>14222000</v>
          </cell>
          <cell r="R9229">
            <v>1358608.6956521701</v>
          </cell>
          <cell r="S9229">
            <v>15580000</v>
          </cell>
          <cell r="T9229">
            <v>1766191.304347821</v>
          </cell>
          <cell r="U9229">
            <v>15988191.304347821</v>
          </cell>
          <cell r="V9229">
            <v>15988100</v>
          </cell>
          <cell r="W9229">
            <v>639527.65217391285</v>
          </cell>
          <cell r="X9229">
            <v>16627718.956521733</v>
          </cell>
        </row>
        <row r="9230">
          <cell r="E9230" t="str">
            <v>37.8C00.0285</v>
          </cell>
          <cell r="F9230" t="str">
            <v>03. NHI KHOA</v>
          </cell>
          <cell r="G9230" t="str">
            <v>3.283</v>
          </cell>
          <cell r="H9230" t="str">
            <v>Xông khói thuốc</v>
          </cell>
          <cell r="I9230" t="str">
            <v>Xông khói thuốc</v>
          </cell>
          <cell r="J9230" t="str">
            <v>Xông khói thuốc</v>
          </cell>
          <cell r="K9230" t="str">
            <v>D</v>
          </cell>
          <cell r="L9230" t="str">
            <v>T3</v>
          </cell>
          <cell r="M9230">
            <v>294</v>
          </cell>
          <cell r="N9230">
            <v>294</v>
          </cell>
          <cell r="P9230" t="str">
            <v>Xông khói thuốc</v>
          </cell>
          <cell r="Q9230">
            <v>25000</v>
          </cell>
          <cell r="R9230">
            <v>15652.1739130435</v>
          </cell>
          <cell r="S9230">
            <v>40600</v>
          </cell>
          <cell r="T9230">
            <v>20347.826086956549</v>
          </cell>
          <cell r="U9230">
            <v>45347.826086956549</v>
          </cell>
          <cell r="V9230">
            <v>45300</v>
          </cell>
          <cell r="W9230">
            <v>1813.9130434782619</v>
          </cell>
          <cell r="X9230">
            <v>47161.739130434813</v>
          </cell>
        </row>
        <row r="9231">
          <cell r="E9231" t="str">
            <v>37.3G02.1882</v>
          </cell>
          <cell r="F9231" t="str">
            <v>03. NHI KHOA</v>
          </cell>
          <cell r="G9231" t="str">
            <v>3.1232</v>
          </cell>
          <cell r="H9231" t="str">
            <v>Điều trị viêm bao hoạt dịch bằng keo ⁹⁰Y</v>
          </cell>
          <cell r="I9231" t="str">
            <v>Điều trị viêm bao hoạt dịch bằng keo ⁹⁰Y</v>
          </cell>
          <cell r="J9231" t="str">
            <v>Điều trị viêm bao hoạt dịch bằng keo ⁹⁰Y</v>
          </cell>
          <cell r="K9231" t="str">
            <v>B</v>
          </cell>
          <cell r="L9231" t="str">
            <v>TDB</v>
          </cell>
          <cell r="M9231">
            <v>1898</v>
          </cell>
          <cell r="N9231">
            <v>1898</v>
          </cell>
          <cell r="P9231" t="str">
            <v xml:space="preserve">Điều trị viêm bao hoạt dịch bằng keo phóng xạ </v>
          </cell>
          <cell r="Q9231">
            <v>372000</v>
          </cell>
          <cell r="R9231">
            <v>118956.52173913</v>
          </cell>
          <cell r="S9231">
            <v>490000</v>
          </cell>
          <cell r="T9231">
            <v>154643.47826086901</v>
          </cell>
          <cell r="U9231">
            <v>526643.47826086904</v>
          </cell>
          <cell r="V9231">
            <v>526600</v>
          </cell>
          <cell r="W9231">
            <v>21065.739130434762</v>
          </cell>
          <cell r="X9231">
            <v>547709.21739130386</v>
          </cell>
        </row>
        <row r="9232">
          <cell r="E9232" t="str">
            <v>37.3G02.1882</v>
          </cell>
          <cell r="F9232" t="str">
            <v>03. NHI KHOA</v>
          </cell>
          <cell r="G9232" t="str">
            <v>3.1231</v>
          </cell>
          <cell r="H9232" t="str">
            <v>Điều trị viêm bao hoạt dịch bằng keo phóng xạ</v>
          </cell>
          <cell r="I9232" t="str">
            <v>Điều trị viêm bao hoạt dịch bằng keo phóng xạ</v>
          </cell>
          <cell r="J9232" t="str">
            <v>Điều trị viêm bao hoạt dịch bằng keo phóng xạ</v>
          </cell>
          <cell r="K9232" t="str">
            <v>B</v>
          </cell>
          <cell r="L9232" t="str">
            <v>TDB</v>
          </cell>
          <cell r="M9232">
            <v>1898</v>
          </cell>
          <cell r="N9232">
            <v>1898</v>
          </cell>
          <cell r="P9232" t="str">
            <v xml:space="preserve">Điều trị viêm bao hoạt dịch bằng keo phóng xạ </v>
          </cell>
          <cell r="Q9232">
            <v>372000</v>
          </cell>
          <cell r="R9232">
            <v>118956.52173913</v>
          </cell>
          <cell r="S9232">
            <v>490000</v>
          </cell>
          <cell r="T9232">
            <v>154643.47826086901</v>
          </cell>
          <cell r="U9232">
            <v>526643.47826086904</v>
          </cell>
          <cell r="V9232">
            <v>526600</v>
          </cell>
          <cell r="W9232">
            <v>21065.739130434762</v>
          </cell>
          <cell r="X9232">
            <v>547709.21739130386</v>
          </cell>
        </row>
        <row r="9233">
          <cell r="E9233" t="str">
            <v>37.3G02.1883</v>
          </cell>
          <cell r="F9233" t="str">
            <v>12. UNG BƯỚU</v>
          </cell>
          <cell r="G9233" t="str">
            <v>12.404</v>
          </cell>
          <cell r="H9233" t="str">
            <v>Điều trị ung thư gan bằng hạt vi cầu phóng xạ</v>
          </cell>
          <cell r="I9233" t="str">
            <v>Điều trị ung thư gan bằng hạt vi cầu phóng xạ</v>
          </cell>
          <cell r="J9233" t="str">
            <v>Điều trị ung thư gan bằng hạt vi cầu phóng xạ</v>
          </cell>
          <cell r="K9233" t="str">
            <v>B</v>
          </cell>
          <cell r="L9233" t="str">
            <v>TDB</v>
          </cell>
          <cell r="M9233">
            <v>1899</v>
          </cell>
          <cell r="N9233">
            <v>1899</v>
          </cell>
          <cell r="O9233" t="str">
            <v>Chưa bao gồm chi phí dây dẫn trong trường hợp tiêm hạt vi cầu vào khối u gan thứ 2 trở lên.</v>
          </cell>
          <cell r="P9233" t="str">
            <v>Điều trị ung thư gan bằng hạt vi cầu phóng xạ 90Y</v>
          </cell>
          <cell r="Q9233">
            <v>14222000</v>
          </cell>
          <cell r="R9233">
            <v>1018956.52173913</v>
          </cell>
          <cell r="S9233">
            <v>15240000</v>
          </cell>
          <cell r="T9233">
            <v>1324643.4782608689</v>
          </cell>
          <cell r="U9233">
            <v>15546643.478260869</v>
          </cell>
          <cell r="V9233">
            <v>15546600</v>
          </cell>
          <cell r="W9233">
            <v>621865.73913043481</v>
          </cell>
          <cell r="X9233">
            <v>16168509.217391305</v>
          </cell>
        </row>
        <row r="9234">
          <cell r="E9234" t="str">
            <v>37.8C00.0285</v>
          </cell>
          <cell r="F9234" t="str">
            <v>8. Y HỌC CỔ TRUYỀN</v>
          </cell>
          <cell r="G9234" t="str">
            <v>8.21</v>
          </cell>
          <cell r="H9234" t="str">
            <v>Xông khói thuốc</v>
          </cell>
          <cell r="I9234" t="str">
            <v>Xông khói thuốc</v>
          </cell>
          <cell r="J9234" t="str">
            <v>Xông khói thuốc</v>
          </cell>
          <cell r="K9234" t="str">
            <v>D</v>
          </cell>
          <cell r="L9234" t="str">
            <v>T3</v>
          </cell>
          <cell r="M9234">
            <v>294</v>
          </cell>
          <cell r="N9234">
            <v>294</v>
          </cell>
          <cell r="P9234" t="str">
            <v>Xông khói thuốc</v>
          </cell>
          <cell r="Q9234">
            <v>25000</v>
          </cell>
          <cell r="R9234">
            <v>15652.1739130435</v>
          </cell>
          <cell r="S9234">
            <v>40600</v>
          </cell>
          <cell r="T9234">
            <v>20347.826086956549</v>
          </cell>
          <cell r="U9234">
            <v>45347.826086956549</v>
          </cell>
          <cell r="V9234">
            <v>45300</v>
          </cell>
          <cell r="W9234">
            <v>1813.9130434782619</v>
          </cell>
          <cell r="X9234">
            <v>47161.739130434813</v>
          </cell>
        </row>
        <row r="9235">
          <cell r="E9235" t="str">
            <v>37.3G02.1883</v>
          </cell>
          <cell r="F9235" t="str">
            <v>19. Y HỌC HẠT NHÂN</v>
          </cell>
          <cell r="G9235" t="str">
            <v>19.402</v>
          </cell>
          <cell r="H9235" t="str">
            <v>Điều trị ung thư bằng hạt vi cầu phóng xạ</v>
          </cell>
          <cell r="I9235" t="str">
            <v>Điều trị ung thư bằng hạt vi cầu phóng xạ</v>
          </cell>
          <cell r="J9235" t="str">
            <v>Điều trị ung thư bằng hạt vi cầu phóng xạ</v>
          </cell>
          <cell r="K9235" t="str">
            <v>B</v>
          </cell>
          <cell r="L9235" t="str">
            <v>TDB</v>
          </cell>
          <cell r="M9235">
            <v>1899</v>
          </cell>
          <cell r="N9235">
            <v>1899</v>
          </cell>
          <cell r="O9235" t="str">
            <v>Chưa bao gồm chi phí dây dẫn trong trường hợp tiêm hạt vi cầu vào khối u gan thứ 2 trở lên.</v>
          </cell>
          <cell r="P9235" t="str">
            <v>Điều trị ung thư gan bằng hạt vi cầu phóng xạ 90Y</v>
          </cell>
          <cell r="Q9235">
            <v>14222000</v>
          </cell>
          <cell r="R9235">
            <v>1018956.52173913</v>
          </cell>
          <cell r="S9235">
            <v>15240000</v>
          </cell>
          <cell r="T9235">
            <v>1324643.4782608689</v>
          </cell>
          <cell r="U9235">
            <v>15546643.478260869</v>
          </cell>
          <cell r="V9235">
            <v>15546600</v>
          </cell>
          <cell r="W9235">
            <v>621865.73913043481</v>
          </cell>
          <cell r="X9235">
            <v>16168509.217391305</v>
          </cell>
        </row>
        <row r="9236">
          <cell r="E9236" t="str">
            <v>37.3G02.1883</v>
          </cell>
          <cell r="F9236" t="str">
            <v>19. Y HỌC HẠT NHÂN</v>
          </cell>
          <cell r="G9236" t="str">
            <v>19.397</v>
          </cell>
          <cell r="H9236" t="str">
            <v>Điều trị ung thư di căn gan bằng hạt vi cầu phóng xạ ⁹⁰Y</v>
          </cell>
          <cell r="I9236" t="str">
            <v>Điều trị ung thư di căn gan bằng hạt vi cầu phóng xạ ⁹⁰Y</v>
          </cell>
          <cell r="J9236" t="str">
            <v>Điều trị ung thư di căn gan bằng hạt vi cầu phóng xạ ⁹⁰Y</v>
          </cell>
          <cell r="K9236" t="str">
            <v>B</v>
          </cell>
          <cell r="L9236" t="str">
            <v>TDB</v>
          </cell>
          <cell r="M9236">
            <v>1899</v>
          </cell>
          <cell r="N9236">
            <v>1899</v>
          </cell>
          <cell r="O9236" t="str">
            <v>Chưa bao gồm chi phí dây dẫn trong trường hợp tiêm hạt vi cầu vào khối u gan thứ 2 trở lên.</v>
          </cell>
          <cell r="P9236" t="str">
            <v>Điều trị ung thư gan bằng hạt vi cầu phóng xạ 90Y</v>
          </cell>
          <cell r="Q9236">
            <v>14222000</v>
          </cell>
          <cell r="R9236">
            <v>1018956.52173913</v>
          </cell>
          <cell r="S9236">
            <v>15240000</v>
          </cell>
          <cell r="T9236">
            <v>1324643.4782608689</v>
          </cell>
          <cell r="U9236">
            <v>15546643.478260869</v>
          </cell>
          <cell r="V9236">
            <v>15546600</v>
          </cell>
          <cell r="W9236">
            <v>621865.73913043481</v>
          </cell>
          <cell r="X9236">
            <v>16168509.217391305</v>
          </cell>
        </row>
        <row r="9237">
          <cell r="E9237" t="str">
            <v>37.3G02.1883</v>
          </cell>
          <cell r="F9237" t="str">
            <v>19. Y HỌC HẠT NHÂN</v>
          </cell>
          <cell r="G9237" t="str">
            <v>19.398</v>
          </cell>
          <cell r="H9237" t="str">
            <v>Điều trị ung thư đường mật trong gan bằng hạt vi cầu phóng xạ ⁹⁰Y</v>
          </cell>
          <cell r="I9237" t="str">
            <v>Điều trị ung thư đường mật trong gan bằng hạt vi cầu phóng xạ ⁹⁰Y</v>
          </cell>
          <cell r="J9237" t="str">
            <v>Điều trị ung thư đường mật trong gan bằng hạt vi cầu phóng xạ ⁹⁰Y</v>
          </cell>
          <cell r="K9237" t="str">
            <v>B</v>
          </cell>
          <cell r="L9237" t="str">
            <v>TDB</v>
          </cell>
          <cell r="M9237">
            <v>1899</v>
          </cell>
          <cell r="N9237">
            <v>1899</v>
          </cell>
          <cell r="O9237" t="str">
            <v>Chưa bao gồm chi phí dây dẫn trong trường hợp tiêm hạt vi cầu vào khối u gan thứ 2 trở lên.</v>
          </cell>
          <cell r="P9237" t="str">
            <v>Điều trị ung thư gan bằng hạt vi cầu phóng xạ 90Y</v>
          </cell>
          <cell r="Q9237">
            <v>14222000</v>
          </cell>
          <cell r="R9237">
            <v>1018956.52173913</v>
          </cell>
          <cell r="S9237">
            <v>15240000</v>
          </cell>
          <cell r="T9237">
            <v>1324643.4782608689</v>
          </cell>
          <cell r="U9237">
            <v>15546643.478260869</v>
          </cell>
          <cell r="V9237">
            <v>15546600</v>
          </cell>
          <cell r="W9237">
            <v>621865.73913043481</v>
          </cell>
          <cell r="X9237">
            <v>16168509.217391305</v>
          </cell>
        </row>
        <row r="9238">
          <cell r="E9238" t="str">
            <v>37.8C00.0286</v>
          </cell>
          <cell r="F9238" t="str">
            <v>03. NHI KHOA</v>
          </cell>
          <cell r="G9238" t="str">
            <v>3.280</v>
          </cell>
          <cell r="H9238" t="str">
            <v>Xông thuốc bằng máy</v>
          </cell>
          <cell r="I9238" t="str">
            <v>Xông thuốc bằng máy</v>
          </cell>
          <cell r="J9238" t="str">
            <v>Xông thuốc bằng máy</v>
          </cell>
          <cell r="K9238" t="str">
            <v>C</v>
          </cell>
          <cell r="L9238" t="str">
            <v>T3</v>
          </cell>
          <cell r="M9238">
            <v>295</v>
          </cell>
          <cell r="N9238">
            <v>295</v>
          </cell>
          <cell r="P9238" t="str">
            <v>Xông thuốc bằng máy</v>
          </cell>
          <cell r="Q9238">
            <v>30000</v>
          </cell>
          <cell r="R9238">
            <v>15652.1739130435</v>
          </cell>
          <cell r="S9238">
            <v>45600</v>
          </cell>
          <cell r="T9238">
            <v>20347.826086956549</v>
          </cell>
          <cell r="U9238">
            <v>50347.826086956549</v>
          </cell>
          <cell r="V9238">
            <v>50300</v>
          </cell>
          <cell r="W9238">
            <v>2013.9130434782621</v>
          </cell>
          <cell r="X9238">
            <v>52361.739130434813</v>
          </cell>
        </row>
        <row r="9239">
          <cell r="E9239" t="str">
            <v>37.3G02.1884</v>
          </cell>
          <cell r="F9239" t="str">
            <v>19. Y HỌC HẠT NHÂN</v>
          </cell>
          <cell r="G9239" t="str">
            <v>19.415</v>
          </cell>
          <cell r="H9239" t="str">
            <v>PET/CT bằng bức xạ hãm ở người bệnh ung thư gan, ung thư đường mật trong gan, ung thư di căn gan sau điều trị bằng hạt vi cầu phóng xạ ⁹⁰Y</v>
          </cell>
          <cell r="I9239" t="str">
            <v>PET/CT bằng bức xạ hãm ở người bệnh ung thư gan, ung thư đường mật trong gan, ung thư di căn gan sau điều trị bằng hạt vi cầu phóng xạ ⁹⁰Y</v>
          </cell>
          <cell r="J9239" t="str">
            <v>PET/CT bằng bức xạ hãm ở bệnh nhân ung thư gan, ung thư đường mật trong gan, ung thư di căn gan sau điều trị bằng hạt vi cầu phóng xạ ⁹⁰Y</v>
          </cell>
          <cell r="K9239" t="str">
            <v>B</v>
          </cell>
          <cell r="L9239" t="str">
            <v>TDB</v>
          </cell>
          <cell r="M9239">
            <v>1900</v>
          </cell>
          <cell r="N9239">
            <v>1900</v>
          </cell>
          <cell r="P9239" t="str">
            <v>PET/CT bằng bức xạ hãm ở bệnh nhân ung thư gan, ung thư đường mật trong gan, ung thư di căn gan sau điều trị bằng hạt vi cầu phóng xạ 90Y</v>
          </cell>
          <cell r="Q9239">
            <v>3022000</v>
          </cell>
          <cell r="R9239">
            <v>1018956.52173913</v>
          </cell>
          <cell r="S9239">
            <v>4040000</v>
          </cell>
          <cell r="T9239">
            <v>1324643.4782608689</v>
          </cell>
          <cell r="U9239">
            <v>4346643.4782608692</v>
          </cell>
          <cell r="V9239">
            <v>4346600</v>
          </cell>
          <cell r="W9239">
            <v>173865.73913043478</v>
          </cell>
          <cell r="X9239">
            <v>4520509.2173913037</v>
          </cell>
        </row>
        <row r="9240">
          <cell r="E9240" t="str">
            <v>37.3G02.1885</v>
          </cell>
          <cell r="F9240" t="str">
            <v>03. NHI KHOA</v>
          </cell>
          <cell r="G9240" t="str">
            <v>3.1228</v>
          </cell>
          <cell r="H9240" t="str">
            <v>Điều trị ung thư gan bằng keo phóng xạ</v>
          </cell>
          <cell r="I9240" t="str">
            <v>Điều trị ung thư gan bằng keo phóng xạ</v>
          </cell>
          <cell r="J9240" t="str">
            <v>Điều trị ung thư gan bằng keo phóng xạ</v>
          </cell>
          <cell r="K9240" t="str">
            <v>B</v>
          </cell>
          <cell r="L9240" t="str">
            <v>TDB</v>
          </cell>
          <cell r="M9240">
            <v>1901</v>
          </cell>
          <cell r="N9240">
            <v>1901</v>
          </cell>
          <cell r="P9240" t="str">
            <v>Thủ thuật đặc biệt (Y học hạt nhân)</v>
          </cell>
          <cell r="Q9240">
            <v>372000</v>
          </cell>
          <cell r="R9240">
            <v>154956.52173913</v>
          </cell>
          <cell r="S9240">
            <v>526000</v>
          </cell>
          <cell r="T9240">
            <v>201443.47826086899</v>
          </cell>
          <cell r="U9240">
            <v>573443.47826086893</v>
          </cell>
          <cell r="V9240">
            <v>573400</v>
          </cell>
          <cell r="W9240">
            <v>22937.739130434758</v>
          </cell>
          <cell r="X9240">
            <v>596381.21739130374</v>
          </cell>
        </row>
        <row r="9241">
          <cell r="F9241" t="str">
            <v>13. PHỤ SẢN</v>
          </cell>
          <cell r="G9241" t="str">
            <v>13.23</v>
          </cell>
          <cell r="H9241" t="str">
            <v>Theo dõi nhịp tim thai và cơn co tử cung bằng monitor sản khoa</v>
          </cell>
          <cell r="I9241" t="str">
            <v>Theo dõi nhịp tim thai và cơn co tử cung bằng monitor sản khoa</v>
          </cell>
          <cell r="J9241" t="str">
            <v>Theo dõi nhịp tim thai và cơn co tử cung bằng monitor sản khoa</v>
          </cell>
          <cell r="K9241" t="str">
            <v>C</v>
          </cell>
          <cell r="M9241">
            <v>1904</v>
          </cell>
          <cell r="N9241">
            <v>1904</v>
          </cell>
          <cell r="O9241" t="str">
            <v xml:space="preserve">Trường hợp theo dõi tim thai và cơn co tử cung của sản phụ khoa trong cuộc đẻ thì thanh toán 01 lần/ngày điều trị. </v>
          </cell>
          <cell r="P9241" t="str">
            <v>Theo dõi tim thai và cơn co tử cung bằng monitoring</v>
          </cell>
          <cell r="Q9241">
            <v>0</v>
          </cell>
          <cell r="R9241">
            <v>0</v>
          </cell>
          <cell r="S9241">
            <v>55000</v>
          </cell>
          <cell r="T9241">
            <v>0</v>
          </cell>
          <cell r="U9241">
            <v>55000</v>
          </cell>
          <cell r="V9241">
            <v>55000</v>
          </cell>
          <cell r="W9241">
            <v>2200</v>
          </cell>
          <cell r="X9241">
            <v>57200</v>
          </cell>
        </row>
        <row r="9242">
          <cell r="E9242" t="str">
            <v>37.8C00.0286</v>
          </cell>
          <cell r="F9242" t="str">
            <v>8. Y HỌC CỔ TRUYỀN</v>
          </cell>
          <cell r="G9242" t="str">
            <v>8.19</v>
          </cell>
          <cell r="H9242" t="str">
            <v>Xông thuốc bằng máy</v>
          </cell>
          <cell r="I9242" t="str">
            <v>Xông thuốc bằng máy</v>
          </cell>
          <cell r="J9242" t="str">
            <v>Xông thuốc bằng máy</v>
          </cell>
          <cell r="K9242" t="str">
            <v>C</v>
          </cell>
          <cell r="L9242" t="str">
            <v>T3</v>
          </cell>
          <cell r="M9242">
            <v>295</v>
          </cell>
          <cell r="N9242">
            <v>295</v>
          </cell>
          <cell r="P9242" t="str">
            <v>Xông thuốc bằng máy</v>
          </cell>
          <cell r="Q9242">
            <v>30000</v>
          </cell>
          <cell r="R9242">
            <v>15652.1739130435</v>
          </cell>
          <cell r="S9242">
            <v>45600</v>
          </cell>
          <cell r="T9242">
            <v>20347.826086956549</v>
          </cell>
          <cell r="U9242">
            <v>50347.826086956549</v>
          </cell>
          <cell r="V9242">
            <v>50300</v>
          </cell>
          <cell r="W9242">
            <v>2013.9130434782621</v>
          </cell>
          <cell r="X9242">
            <v>52361.739130434813</v>
          </cell>
        </row>
        <row r="9243">
          <cell r="E9243" t="str">
            <v>37.8D07.0773</v>
          </cell>
          <cell r="F9243" t="str">
            <v>03. NHI KHOA</v>
          </cell>
          <cell r="G9243" t="str">
            <v>3.1665</v>
          </cell>
          <cell r="H9243" t="str">
            <v>Xử lý vết thương phần mềm, tổn thương nông vùng mắt</v>
          </cell>
          <cell r="I9243" t="str">
            <v>Xử lý vết thương phần mềm, tổn thương nông vùng mắt</v>
          </cell>
          <cell r="J9243" t="str">
            <v>Xử lý vết thương phần mềm, tổn thương nông vùng mắt</v>
          </cell>
          <cell r="K9243" t="str">
            <v>C</v>
          </cell>
          <cell r="L9243" t="str">
            <v>P3</v>
          </cell>
          <cell r="M9243">
            <v>783</v>
          </cell>
          <cell r="N9243">
            <v>783</v>
          </cell>
          <cell r="P9243" t="str">
            <v>Khâu vết thương phần mềm, tổn thương  vùng mắt</v>
          </cell>
          <cell r="Q9243">
            <v>720000</v>
          </cell>
          <cell r="R9243">
            <v>248869.56521739101</v>
          </cell>
          <cell r="S9243">
            <v>968000</v>
          </cell>
          <cell r="T9243">
            <v>323530.4347826083</v>
          </cell>
          <cell r="U9243">
            <v>1043530.4347826083</v>
          </cell>
          <cell r="V9243">
            <v>1043500</v>
          </cell>
          <cell r="W9243">
            <v>41741.21739130433</v>
          </cell>
          <cell r="X9243">
            <v>1085271.6521739126</v>
          </cell>
        </row>
        <row r="9244">
          <cell r="E9244" t="str">
            <v>37.8D07.0773</v>
          </cell>
          <cell r="F9244" t="str">
            <v>14. MẮT</v>
          </cell>
          <cell r="G9244" t="str">
            <v>14.174</v>
          </cell>
          <cell r="H9244" t="str">
            <v>Xử lý vết thương phần mềm, tổn thương nông vùng mắt</v>
          </cell>
          <cell r="I9244" t="str">
            <v>Xử lý vết thương phần mềm, tổn thương nông vùng mắt</v>
          </cell>
          <cell r="J9244" t="str">
            <v>Xử lý vết thương phần mềm, tổn thương nông vùng mắt</v>
          </cell>
          <cell r="K9244" t="str">
            <v>C</v>
          </cell>
          <cell r="L9244" t="str">
            <v>P3</v>
          </cell>
          <cell r="M9244">
            <v>783</v>
          </cell>
          <cell r="N9244">
            <v>783</v>
          </cell>
          <cell r="P9244" t="str">
            <v>Khâu vết thương phần mềm, tổn thương  vùng mắt</v>
          </cell>
          <cell r="Q9244">
            <v>720000</v>
          </cell>
          <cell r="R9244">
            <v>248869.56521739101</v>
          </cell>
          <cell r="S9244">
            <v>968000</v>
          </cell>
          <cell r="T9244">
            <v>323530.4347826083</v>
          </cell>
          <cell r="U9244">
            <v>1043530.4347826083</v>
          </cell>
          <cell r="V9244">
            <v>1043500</v>
          </cell>
          <cell r="W9244">
            <v>41741.21739130433</v>
          </cell>
          <cell r="X9244">
            <v>1085271.6521739126</v>
          </cell>
        </row>
        <row r="9245">
          <cell r="F9245" t="str">
            <v>9. GÂY MÊ HỒI SỨC</v>
          </cell>
          <cell r="G9245" t="str">
            <v>BS_9.4780</v>
          </cell>
          <cell r="H9245" t="str">
            <v>Gây mê trong phẫu thuật mắt</v>
          </cell>
          <cell r="I9245" t="str">
            <v>Gây mê trong phẫu thuật mắt</v>
          </cell>
          <cell r="J9245" t="str">
            <v>Gây mê trong phẫu thuật mắt</v>
          </cell>
          <cell r="M9245">
            <v>1905</v>
          </cell>
          <cell r="N9245">
            <v>1905</v>
          </cell>
          <cell r="P9245" t="str">
            <v>Gây mê trong phẫu thuật mắt</v>
          </cell>
          <cell r="Q9245">
            <v>454762</v>
          </cell>
          <cell r="R9245">
            <v>58582</v>
          </cell>
          <cell r="S9245">
            <v>500000</v>
          </cell>
          <cell r="T9245">
            <v>76156.600000000006</v>
          </cell>
          <cell r="U9245">
            <v>530918.6</v>
          </cell>
          <cell r="V9245">
            <v>530900</v>
          </cell>
          <cell r="W9245">
            <v>21236.743999999999</v>
          </cell>
          <cell r="X9245">
            <v>552155.34399999992</v>
          </cell>
        </row>
        <row r="9246">
          <cell r="F9246" t="str">
            <v>9. GÂY MÊ HỒI SỨC</v>
          </cell>
          <cell r="G9246" t="str">
            <v>BS_9.4781</v>
          </cell>
          <cell r="H9246" t="str">
            <v>Gây mê trong thủ thuật mắt</v>
          </cell>
          <cell r="I9246" t="str">
            <v>Gây mê trong thủ thuật mắt</v>
          </cell>
          <cell r="J9246" t="str">
            <v>Gây mê trong thủ thuật mắt</v>
          </cell>
          <cell r="M9246">
            <v>1906</v>
          </cell>
          <cell r="N9246">
            <v>1906</v>
          </cell>
          <cell r="P9246" t="str">
            <v>Gây mê trong thủ thuật mắt</v>
          </cell>
          <cell r="Q9246">
            <v>204762</v>
          </cell>
          <cell r="R9246">
            <v>58582</v>
          </cell>
          <cell r="S9246">
            <v>250000</v>
          </cell>
          <cell r="T9246">
            <v>76156.600000000006</v>
          </cell>
          <cell r="U9246">
            <v>280918.59999999998</v>
          </cell>
          <cell r="V9246">
            <v>280900</v>
          </cell>
          <cell r="W9246">
            <v>11236.743999999999</v>
          </cell>
          <cell r="X9246">
            <v>292155.34399999998</v>
          </cell>
        </row>
        <row r="9247">
          <cell r="H9247" t="str">
            <v>Danh mục dịch vụ khám bệnh, chữa bệnh không thuộc danh mục do quỹ bảo hiểm y tế thanh toán mà không phải là dịch vụ khám bệnh, chữa bệnh theo yêu cầu</v>
          </cell>
        </row>
        <row r="9248">
          <cell r="F9248" t="str">
            <v>10. NGOẠI KHOA</v>
          </cell>
          <cell r="G9248" t="str">
            <v>BS_10.1291</v>
          </cell>
          <cell r="H9248" t="str">
            <v>Chiếu tia Plasma lạnh điều trị vết thương hoặc vết mổ</v>
          </cell>
          <cell r="I9248" t="str">
            <v>Chiếu tia Plasma lạnh điều trị vết thương hoặc vết mổ [chiều dài ≤ 15cm]</v>
          </cell>
          <cell r="J9248" t="str">
            <v>Chiếu tia Plasma lạnh điều trị vết thương hoặc vết mổ chiều dài ≤ 15cm</v>
          </cell>
          <cell r="N9248">
            <v>1907</v>
          </cell>
          <cell r="P9248" t="str">
            <v>Chiếu tia Plasma lạnh điều trị vết thương hoặc vết mổ chiều dài ≤ 15cm</v>
          </cell>
          <cell r="Q9248">
            <v>120300</v>
          </cell>
          <cell r="R9248">
            <v>19737</v>
          </cell>
          <cell r="S9248">
            <v>140000</v>
          </cell>
          <cell r="T9248">
            <v>25658.100000000002</v>
          </cell>
          <cell r="U9248">
            <v>145958.1</v>
          </cell>
          <cell r="V9248">
            <v>145900</v>
          </cell>
          <cell r="W9248">
            <v>5838.3240000000005</v>
          </cell>
          <cell r="X9248">
            <v>151796.424</v>
          </cell>
        </row>
        <row r="9249">
          <cell r="F9249" t="str">
            <v>10. NGOẠI KHOA</v>
          </cell>
          <cell r="G9249" t="str">
            <v>BS_10.1291</v>
          </cell>
          <cell r="H9249" t="str">
            <v>Chiếu tia Plasma lạnh điều trị vết thương hoặc vết mổ</v>
          </cell>
          <cell r="I9249" t="str">
            <v>Chiếu tia Plasma lạnh điều trị vết thương hoặc vết mổ [chiều dài trên 30 cm]</v>
          </cell>
          <cell r="J9249" t="str">
            <v>Chiếu tia Plasma lạnh điều trị vết thương hoặc vết mổ chiều dài trên 30 cm</v>
          </cell>
          <cell r="N9249">
            <v>1909</v>
          </cell>
          <cell r="P9249" t="str">
            <v>Chiếu tia Plasma lạnh điều trị vết thương hoặc vết mổ chiều dài trên 30 cm</v>
          </cell>
          <cell r="Q9249">
            <v>410300</v>
          </cell>
          <cell r="R9249">
            <v>19737</v>
          </cell>
          <cell r="S9249">
            <v>430000</v>
          </cell>
          <cell r="T9249">
            <v>25658.100000000002</v>
          </cell>
          <cell r="U9249">
            <v>435958.1</v>
          </cell>
          <cell r="V9249">
            <v>435900</v>
          </cell>
          <cell r="W9249">
            <v>17438.324000000001</v>
          </cell>
          <cell r="X9249">
            <v>453396.424</v>
          </cell>
        </row>
        <row r="9250">
          <cell r="F9250" t="str">
            <v>10. NGOẠI KHOA</v>
          </cell>
          <cell r="G9250" t="str">
            <v>BS_10.1291</v>
          </cell>
          <cell r="H9250" t="str">
            <v>Chiếu tia Plasma lạnh điều trị vết thương hoặc vết mổ</v>
          </cell>
          <cell r="I9250" t="str">
            <v>Chiếu tia Plasma lạnh điều trị vết thương hoặc vết mổ [chiều dài trên15cm đến 30 cm]</v>
          </cell>
          <cell r="J9250" t="str">
            <v>Chiếu tia Plasma lạnh điều trị vết thương hoặc vết mổ chiều dài trên15cm đến 30 cm</v>
          </cell>
          <cell r="N9250">
            <v>1908</v>
          </cell>
          <cell r="P9250" t="str">
            <v>Chiếu tia Plasma lạnh điều trị vết thương hoặc vết mổ chiều dài trên15cm đến 30 cm</v>
          </cell>
          <cell r="Q9250">
            <v>260300</v>
          </cell>
          <cell r="R9250">
            <v>19737</v>
          </cell>
          <cell r="S9250">
            <v>280000</v>
          </cell>
          <cell r="T9250">
            <v>25658.100000000002</v>
          </cell>
          <cell r="U9250">
            <v>285958.09999999998</v>
          </cell>
          <cell r="V9250">
            <v>285900</v>
          </cell>
          <cell r="W9250">
            <v>11438.323999999999</v>
          </cell>
          <cell r="X9250">
            <v>297396.424</v>
          </cell>
        </row>
        <row r="9251">
          <cell r="F9251" t="str">
            <v>23. HÓA SINH</v>
          </cell>
          <cell r="G9251" t="str">
            <v>BS_23.279</v>
          </cell>
          <cell r="H9251" t="str">
            <v>Telemedicine</v>
          </cell>
          <cell r="I9251" t="str">
            <v>Telemedicine</v>
          </cell>
          <cell r="J9251" t="str">
            <v>Telemedicine</v>
          </cell>
          <cell r="N9251">
            <v>1910</v>
          </cell>
          <cell r="P9251" t="str">
            <v>Telemedicine</v>
          </cell>
          <cell r="Q9251">
            <v>1500000</v>
          </cell>
          <cell r="R9251">
            <v>234000</v>
          </cell>
          <cell r="S9251">
            <v>1734000</v>
          </cell>
          <cell r="T9251">
            <v>304200</v>
          </cell>
          <cell r="U9251">
            <v>1804200</v>
          </cell>
          <cell r="V9251">
            <v>1804200</v>
          </cell>
          <cell r="W9251">
            <v>72168</v>
          </cell>
          <cell r="X9251">
            <v>1876368</v>
          </cell>
        </row>
        <row r="9252">
          <cell r="F9252" t="str">
            <v>5. DA LIỄU</v>
          </cell>
          <cell r="G9252" t="str">
            <v>BS_5.125</v>
          </cell>
          <cell r="H9252" t="str">
            <v>Điều trị bệnh rụng tóc hoặc bệnh hói hoặc rạn da sử dụng phương pháp vi kim dẫn thuốc và tái tạo collagen</v>
          </cell>
          <cell r="I9252" t="str">
            <v>Điều trị bệnh rụng tóc hoặc bệnh hói hoặc rạn da sử dụng phương pháp vi kim dẫn thuốc và tái tạo collagen</v>
          </cell>
          <cell r="J9252" t="str">
            <v>Điều trị bệnh rụng tóc hoặc bệnh hói hoặc rạn da sử dụng phương pháp vi kim dẫn thuốc và tái tạo collagen</v>
          </cell>
          <cell r="N9252">
            <v>1911</v>
          </cell>
          <cell r="P9252" t="str">
            <v>Điều trị bệnh rụng tóc hoặc bệnh hói hoặc rạn da sử dụng phương pháp vi kim dẫn thuốc và tái tạo collagen</v>
          </cell>
          <cell r="Q9252">
            <v>188000</v>
          </cell>
          <cell r="R9252">
            <v>70000</v>
          </cell>
          <cell r="S9252">
            <v>258000</v>
          </cell>
          <cell r="T9252">
            <v>91000</v>
          </cell>
          <cell r="U9252">
            <v>279000</v>
          </cell>
          <cell r="V9252">
            <v>279000</v>
          </cell>
          <cell r="W9252">
            <v>11160</v>
          </cell>
          <cell r="X9252">
            <v>290160</v>
          </cell>
        </row>
        <row r="9253">
          <cell r="F9253" t="str">
            <v>5. DA LIỄU</v>
          </cell>
          <cell r="G9253" t="str">
            <v>BS_5.126</v>
          </cell>
          <cell r="H9253" t="str">
            <v xml:space="preserve">Điều trị bệnh da sử dụng phương pháp vi kim dẫn thuốc và tái tạo collagen </v>
          </cell>
          <cell r="I9253" t="str">
            <v xml:space="preserve">Điều trị bệnh da sử dụng phương pháp vi kim dẫn thuốc và tái tạo collagen </v>
          </cell>
          <cell r="J9253" t="str">
            <v xml:space="preserve">Điều trị bệnh da sử dụng phương pháp vi kim dẫn thuốc và tái tạo collagen </v>
          </cell>
          <cell r="N9253">
            <v>1912</v>
          </cell>
          <cell r="P9253" t="str">
            <v xml:space="preserve">Điều trị bệnh da sử dụng phương pháp vi kim dẫn thuốc và tái tạo collagen </v>
          </cell>
          <cell r="Q9253">
            <v>250000</v>
          </cell>
          <cell r="R9253">
            <v>70000</v>
          </cell>
          <cell r="S9253">
            <v>320000</v>
          </cell>
          <cell r="T9253">
            <v>91000</v>
          </cell>
          <cell r="U9253">
            <v>341000</v>
          </cell>
          <cell r="V9253">
            <v>341000</v>
          </cell>
          <cell r="W9253">
            <v>13640</v>
          </cell>
          <cell r="X9253">
            <v>354640</v>
          </cell>
        </row>
        <row r="9254">
          <cell r="F9254" t="str">
            <v>5. DA LIỄU</v>
          </cell>
          <cell r="G9254" t="str">
            <v>BS_5.127</v>
          </cell>
          <cell r="H9254" t="str">
            <v xml:space="preserve">Điều trị các bệnh về da sử dụng công nghệ ionphoresis </v>
          </cell>
          <cell r="I9254" t="str">
            <v xml:space="preserve">Điều trị các bệnh về da sử dụng công nghệ ionphoresis </v>
          </cell>
          <cell r="J9254" t="str">
            <v xml:space="preserve">Điều trị các bệnh về da sử dụng công nghệ ionphoresis </v>
          </cell>
          <cell r="N9254">
            <v>1913</v>
          </cell>
          <cell r="P9254" t="str">
            <v xml:space="preserve">Điều trị các bệnh về da sử dụng công nghệ ionphoresis </v>
          </cell>
          <cell r="Q9254">
            <v>465000</v>
          </cell>
          <cell r="R9254">
            <v>70000</v>
          </cell>
          <cell r="S9254">
            <v>535000</v>
          </cell>
          <cell r="T9254">
            <v>91000</v>
          </cell>
          <cell r="U9254">
            <v>556000</v>
          </cell>
          <cell r="V9254">
            <v>556000</v>
          </cell>
          <cell r="W9254">
            <v>22240</v>
          </cell>
          <cell r="X9254">
            <v>578240</v>
          </cell>
        </row>
        <row r="9255">
          <cell r="F9255" t="str">
            <v>28. PHẪU THUẬT TẠO HÌNH THẨM MỸ</v>
          </cell>
          <cell r="G9255" t="str">
            <v>BS_28.508</v>
          </cell>
          <cell r="H9255" t="str">
            <v>Phẫu thuật cấy lông mày</v>
          </cell>
          <cell r="I9255" t="str">
            <v>Phẫu thuật cấy lông mày</v>
          </cell>
          <cell r="J9255" t="str">
            <v>Phẫu thuật cấy lông mày</v>
          </cell>
          <cell r="N9255">
            <v>1914</v>
          </cell>
          <cell r="P9255" t="str">
            <v>Phẫu thuật cấy lông mày</v>
          </cell>
          <cell r="Q9255">
            <v>1121000</v>
          </cell>
          <cell r="R9255">
            <v>802000</v>
          </cell>
          <cell r="S9255">
            <v>1923000</v>
          </cell>
          <cell r="T9255">
            <v>1042600</v>
          </cell>
          <cell r="U9255">
            <v>2163600</v>
          </cell>
          <cell r="V9255">
            <v>2163600</v>
          </cell>
          <cell r="W9255">
            <v>86544</v>
          </cell>
          <cell r="X9255">
            <v>2250144</v>
          </cell>
        </row>
        <row r="9256">
          <cell r="F9256" t="str">
            <v>5. DA LIỄU</v>
          </cell>
          <cell r="G9256" t="str">
            <v>5.92</v>
          </cell>
          <cell r="H9256" t="str">
            <v>Xóa xăm bằng các kỹ thuật laser ruby</v>
          </cell>
          <cell r="I9256" t="str">
            <v>Xóa xăm bằng các kỹ thuật laser ruby</v>
          </cell>
          <cell r="J9256" t="str">
            <v>Xoá xăm bằng các kỹ thuật Laser Ruby</v>
          </cell>
          <cell r="N9256">
            <v>1915</v>
          </cell>
          <cell r="P9256" t="str">
            <v>Xoá xăm bằng các kỹ thuật Laser Ruby</v>
          </cell>
          <cell r="Q9256">
            <v>526000</v>
          </cell>
          <cell r="R9256">
            <v>272000</v>
          </cell>
          <cell r="S9256">
            <v>798000</v>
          </cell>
          <cell r="T9256">
            <v>353600</v>
          </cell>
          <cell r="U9256">
            <v>879600</v>
          </cell>
          <cell r="V9256">
            <v>879600</v>
          </cell>
          <cell r="W9256">
            <v>35184</v>
          </cell>
          <cell r="X9256">
            <v>914784</v>
          </cell>
        </row>
        <row r="9257">
          <cell r="F9257" t="str">
            <v>5. DA LIỄU</v>
          </cell>
          <cell r="G9257" t="str">
            <v>5.94</v>
          </cell>
          <cell r="H9257" t="str">
            <v>Xóa nếp nhăn bằng laser fractional, radiofrequency</v>
          </cell>
          <cell r="I9257" t="str">
            <v>Xóa nếp nhăn bằng laser fractional, radiofrequency</v>
          </cell>
          <cell r="J9257" t="str">
            <v>Xoá nếp nhăn bằng Laser  Fractional, Intracell</v>
          </cell>
          <cell r="N9257">
            <v>1916</v>
          </cell>
          <cell r="P9257" t="str">
            <v>Xoá nếp nhăn bằng Laser  Fractional, Intracell</v>
          </cell>
          <cell r="Q9257">
            <v>761000</v>
          </cell>
          <cell r="R9257">
            <v>311000</v>
          </cell>
          <cell r="S9257">
            <v>1072000</v>
          </cell>
          <cell r="T9257">
            <v>404300</v>
          </cell>
          <cell r="U9257">
            <v>1165300</v>
          </cell>
          <cell r="V9257">
            <v>1165300</v>
          </cell>
          <cell r="W9257">
            <v>46612</v>
          </cell>
          <cell r="X9257">
            <v>1211912</v>
          </cell>
        </row>
        <row r="9258">
          <cell r="F9258" t="str">
            <v>5. DA LIỄU</v>
          </cell>
          <cell r="G9258" t="str">
            <v>5.96</v>
          </cell>
          <cell r="H9258" t="str">
            <v>Trẻ hóa da bằng các kỹ thuật laser Fractional</v>
          </cell>
          <cell r="I9258" t="str">
            <v>Trẻ hóa da bằng các kỹ thuật laser Fractional</v>
          </cell>
          <cell r="J9258" t="str">
            <v>Trẻ hoá da bằng các kỹ thuật Laser Fractional</v>
          </cell>
          <cell r="N9258">
            <v>1917</v>
          </cell>
          <cell r="P9258" t="str">
            <v>Trẻ hoá da bằng các kỹ thuật Laser Fractional</v>
          </cell>
          <cell r="Q9258">
            <v>761000</v>
          </cell>
          <cell r="R9258">
            <v>311000</v>
          </cell>
          <cell r="S9258">
            <v>1072000</v>
          </cell>
          <cell r="T9258">
            <v>404300</v>
          </cell>
          <cell r="U9258">
            <v>1165300</v>
          </cell>
          <cell r="V9258">
            <v>1165300</v>
          </cell>
          <cell r="W9258">
            <v>46612</v>
          </cell>
          <cell r="X9258">
            <v>1211912</v>
          </cell>
        </row>
        <row r="9259">
          <cell r="F9259" t="str">
            <v>5. DA LIỄU</v>
          </cell>
          <cell r="G9259" t="str">
            <v>5.98</v>
          </cell>
          <cell r="H9259" t="str">
            <v>Trẻ hóa da bằng Radiofrequency (RF)</v>
          </cell>
          <cell r="I9259" t="str">
            <v>Trẻ hóa da bằng Radiofrequency (RF)</v>
          </cell>
          <cell r="J9259" t="str">
            <v>Trẻ hoá da bằng Radiofrequency (RF)</v>
          </cell>
          <cell r="N9259">
            <v>1918</v>
          </cell>
          <cell r="P9259" t="str">
            <v>Trẻ hoá da bằng Radiofrequency (RF)</v>
          </cell>
          <cell r="Q9259">
            <v>410000</v>
          </cell>
          <cell r="R9259">
            <v>164000</v>
          </cell>
          <cell r="S9259">
            <v>574000</v>
          </cell>
          <cell r="T9259">
            <v>213200</v>
          </cell>
          <cell r="U9259">
            <v>623200</v>
          </cell>
          <cell r="V9259">
            <v>623200</v>
          </cell>
          <cell r="W9259">
            <v>24928</v>
          </cell>
          <cell r="X9259">
            <v>648128</v>
          </cell>
        </row>
        <row r="9260">
          <cell r="F9260" t="str">
            <v>5. DA LIỄU</v>
          </cell>
          <cell r="G9260" t="str">
            <v>BS_5.129</v>
          </cell>
          <cell r="H9260" t="str">
            <v>Điều trị bệnh da bằng kỹ thuật ly trích huyết tương giàu tiểu cầu (PRP)</v>
          </cell>
          <cell r="I9260" t="str">
            <v>Điều trị bệnh da bằng kỹ thuật ly trích huyết tương giàu tiểu cầu (PRP)</v>
          </cell>
          <cell r="J9260" t="str">
            <v>Điều trị bệnh da bằng kỹ thuật ly trích huyết tương giàu tiểu cầu  (PRP)</v>
          </cell>
          <cell r="N9260">
            <v>1919</v>
          </cell>
          <cell r="P9260" t="str">
            <v>Điều trị bệnh da bằng kỹ thuật ly trích huyết tương giàu tiểu cầu  (PRP)</v>
          </cell>
          <cell r="Q9260">
            <v>3687000</v>
          </cell>
          <cell r="R9260">
            <v>802000</v>
          </cell>
          <cell r="S9260">
            <v>4489000</v>
          </cell>
          <cell r="T9260">
            <v>1042600</v>
          </cell>
          <cell r="U9260">
            <v>4729600</v>
          </cell>
          <cell r="V9260">
            <v>4729600</v>
          </cell>
          <cell r="W9260">
            <v>189184</v>
          </cell>
          <cell r="X9260">
            <v>4918784</v>
          </cell>
        </row>
        <row r="9261">
          <cell r="F9261" t="str">
            <v>8. Y HỌC CỔ TRUYỀN</v>
          </cell>
          <cell r="G9261" t="str">
            <v>BS_8.487</v>
          </cell>
          <cell r="H9261" t="str">
            <v>Điều trị lão hóa da sử dụng kim dẫn thuốc</v>
          </cell>
          <cell r="I9261" t="str">
            <v>Điều trị lão hóa da sử dụng kim dẫn thuốc</v>
          </cell>
          <cell r="J9261" t="str">
            <v>Điều trị lão hóa da sử dụng kim dẫn thuốc</v>
          </cell>
          <cell r="N9261">
            <v>1920</v>
          </cell>
          <cell r="P9261" t="str">
            <v>Điều trị lão hóa da sử dụng kim dẫn thuốc</v>
          </cell>
          <cell r="Q9261">
            <v>286000</v>
          </cell>
          <cell r="R9261">
            <v>311000</v>
          </cell>
          <cell r="S9261">
            <v>597000</v>
          </cell>
          <cell r="T9261">
            <v>404300</v>
          </cell>
          <cell r="U9261">
            <v>690300</v>
          </cell>
          <cell r="V9261">
            <v>690300</v>
          </cell>
          <cell r="W9261">
            <v>27612</v>
          </cell>
          <cell r="X9261">
            <v>717912</v>
          </cell>
        </row>
        <row r="9262">
          <cell r="F9262" t="str">
            <v>5. DA LIỄU</v>
          </cell>
          <cell r="G9262" t="str">
            <v>5.103</v>
          </cell>
          <cell r="H9262" t="str">
            <v xml:space="preserve">Điều trị mụn trứng cá bằng máy </v>
          </cell>
          <cell r="I9262" t="str">
            <v xml:space="preserve">Điều trị mụn trứng cá bằng máy </v>
          </cell>
          <cell r="J9262" t="str">
            <v>Điều trị mụn trứng cá, rụng tóc bằng máy Mesoderm</v>
          </cell>
          <cell r="N9262">
            <v>1921</v>
          </cell>
          <cell r="P9262" t="str">
            <v>Điều trị mụn trứng cá, rụng tóc bằng máy Mesoderm</v>
          </cell>
          <cell r="Q9262">
            <v>168000</v>
          </cell>
          <cell r="R9262">
            <v>50000</v>
          </cell>
          <cell r="S9262">
            <v>218000</v>
          </cell>
          <cell r="T9262">
            <v>65000</v>
          </cell>
          <cell r="U9262">
            <v>233000</v>
          </cell>
          <cell r="V9262">
            <v>233000</v>
          </cell>
          <cell r="W9262">
            <v>9320</v>
          </cell>
          <cell r="X9262">
            <v>242320</v>
          </cell>
        </row>
        <row r="9263">
          <cell r="F9263" t="str">
            <v>5. DA LIỄU</v>
          </cell>
          <cell r="G9263" t="str">
            <v>BS_5.130</v>
          </cell>
          <cell r="H9263" t="str">
            <v>Điều trị bệnh da bằng chiếu đèn LED</v>
          </cell>
          <cell r="I9263" t="str">
            <v>Điều trị bệnh da bằng chiếu đèn LED</v>
          </cell>
          <cell r="J9263" t="str">
            <v>Điều trị bệnh da bằng chiếu đèn LED</v>
          </cell>
          <cell r="N9263">
            <v>1922</v>
          </cell>
          <cell r="P9263" t="str">
            <v>Điều trị bệnh da bằng chiếu đèn LED</v>
          </cell>
          <cell r="Q9263">
            <v>148000</v>
          </cell>
          <cell r="R9263">
            <v>50000</v>
          </cell>
          <cell r="S9263">
            <v>198000</v>
          </cell>
          <cell r="T9263">
            <v>65000</v>
          </cell>
          <cell r="U9263">
            <v>213000</v>
          </cell>
          <cell r="V9263">
            <v>213000</v>
          </cell>
          <cell r="W9263">
            <v>8520</v>
          </cell>
          <cell r="X9263">
            <v>221520</v>
          </cell>
        </row>
        <row r="9264">
          <cell r="F9264" t="str">
            <v>13. PHỤ SẢN</v>
          </cell>
          <cell r="G9264" t="str">
            <v>13.220</v>
          </cell>
          <cell r="H9264" t="str">
            <v>Bơm tinh trùng vào buồng tử cung (IUI)</v>
          </cell>
          <cell r="I9264" t="str">
            <v>Bơm tinh trùng vào buồng tử cung (IUI)</v>
          </cell>
          <cell r="J9264" t="str">
            <v>Bơm tinh trùng vào buồng tử cung (IUI)</v>
          </cell>
          <cell r="N9264">
            <v>1923</v>
          </cell>
          <cell r="P9264" t="str">
            <v>Bơm tinh trùng vào buồng tử cung (IUI)</v>
          </cell>
          <cell r="Q9264">
            <v>950000</v>
          </cell>
          <cell r="R9264">
            <v>78000</v>
          </cell>
          <cell r="S9264">
            <v>1028000</v>
          </cell>
          <cell r="T9264">
            <v>101400</v>
          </cell>
          <cell r="U9264">
            <v>1051400</v>
          </cell>
          <cell r="V9264">
            <v>1051400</v>
          </cell>
          <cell r="W9264">
            <v>42056</v>
          </cell>
          <cell r="X9264">
            <v>1093456</v>
          </cell>
        </row>
        <row r="9265">
          <cell r="F9265" t="str">
            <v>13. PHỤ SẢN</v>
          </cell>
          <cell r="G9265" t="str">
            <v>BS_13.248</v>
          </cell>
          <cell r="H9265" t="str">
            <v>Cấy - tháo thuốc tránh thai</v>
          </cell>
          <cell r="I9265" t="str">
            <v>Cấy - tháo thuốc tránh thai</v>
          </cell>
          <cell r="J9265" t="str">
            <v>Cấy - tháo thuốc tránh thai</v>
          </cell>
          <cell r="N9265">
            <v>1924</v>
          </cell>
          <cell r="P9265" t="str">
            <v>Cấy - tháo thuốc tránh thai</v>
          </cell>
          <cell r="Q9265">
            <v>150000</v>
          </cell>
          <cell r="R9265">
            <v>78000</v>
          </cell>
          <cell r="S9265">
            <v>228000</v>
          </cell>
          <cell r="T9265">
            <v>101400</v>
          </cell>
          <cell r="U9265">
            <v>251400</v>
          </cell>
          <cell r="V9265">
            <v>251400</v>
          </cell>
          <cell r="W9265">
            <v>10056</v>
          </cell>
          <cell r="X9265">
            <v>261456</v>
          </cell>
        </row>
        <row r="9266">
          <cell r="F9266" t="str">
            <v>13. PHỤ SẢN</v>
          </cell>
          <cell r="G9266" t="str">
            <v>13.204</v>
          </cell>
          <cell r="H9266" t="str">
            <v>Chọc hút noãn</v>
          </cell>
          <cell r="I9266" t="str">
            <v>Chọc hút noãn</v>
          </cell>
          <cell r="J9266" t="str">
            <v>Chọc hút noãn</v>
          </cell>
          <cell r="N9266">
            <v>1925</v>
          </cell>
          <cell r="P9266" t="str">
            <v>Chọc hút noãn</v>
          </cell>
          <cell r="Q9266">
            <v>6864000</v>
          </cell>
          <cell r="R9266">
            <v>278000</v>
          </cell>
          <cell r="S9266">
            <v>7142000</v>
          </cell>
          <cell r="T9266">
            <v>361400</v>
          </cell>
          <cell r="U9266">
            <v>7225400</v>
          </cell>
          <cell r="V9266">
            <v>7225400</v>
          </cell>
          <cell r="W9266">
            <v>289016</v>
          </cell>
          <cell r="X9266">
            <v>7514416</v>
          </cell>
        </row>
        <row r="9267">
          <cell r="F9267" t="str">
            <v>13. PHỤ SẢN</v>
          </cell>
          <cell r="G9267" t="str">
            <v>BS_13.249</v>
          </cell>
          <cell r="H9267" t="str">
            <v>Chọc hút tinh hoàn mào tinh hoàn lấy tinh trùng hoặc sinh thiết tinh hoàn, mào tinh hoàn</v>
          </cell>
          <cell r="I9267" t="str">
            <v>Chọc hút tinh hoàn mào tinh hoàn lấy tinh trùng hoặc sinh thiết tinh hoàn, mào tinh hoàn</v>
          </cell>
          <cell r="J9267" t="str">
            <v>Chọc hút tinh hoàn mào tinh hoàn lấy tinh trùng hoặc sinh thiết tinh hoàn, mào tinh hoàn</v>
          </cell>
          <cell r="N9267">
            <v>1926</v>
          </cell>
          <cell r="P9267" t="str">
            <v>Chọc hút tinh hoàn mào tinh hoàn lấy tinh trùng hoặc sinh thiết tinh hoàn, mào tinh hoàn</v>
          </cell>
          <cell r="Q9267">
            <v>2438000</v>
          </cell>
          <cell r="R9267">
            <v>139000</v>
          </cell>
          <cell r="S9267">
            <v>2577000</v>
          </cell>
          <cell r="T9267">
            <v>180700</v>
          </cell>
          <cell r="U9267">
            <v>2618700</v>
          </cell>
          <cell r="V9267">
            <v>2618700</v>
          </cell>
          <cell r="W9267">
            <v>104748</v>
          </cell>
          <cell r="X9267">
            <v>2723448</v>
          </cell>
        </row>
        <row r="9268">
          <cell r="F9268" t="str">
            <v>13. PHỤ SẢN</v>
          </cell>
          <cell r="G9268" t="str">
            <v>BS_13.250</v>
          </cell>
          <cell r="H9268" t="str">
            <v>Chuyển phôi hoặc chuyển phôi giao tử vào vòi tử cung</v>
          </cell>
          <cell r="I9268" t="str">
            <v>Chuyển phôi hoặc chuyển phôi giao tử vào vòi tử cung</v>
          </cell>
          <cell r="J9268" t="str">
            <v>Chuyển phôi hoặc chuyển phôi giao tử vào vòi tử cung</v>
          </cell>
          <cell r="N9268">
            <v>1927</v>
          </cell>
          <cell r="P9268" t="str">
            <v>Chuyển phôi hoặc chuyển phôi giao tử vào vòi tử cung</v>
          </cell>
          <cell r="Q9268">
            <v>3762000</v>
          </cell>
          <cell r="R9268">
            <v>137000</v>
          </cell>
          <cell r="S9268">
            <v>3899000</v>
          </cell>
          <cell r="T9268">
            <v>178100</v>
          </cell>
          <cell r="U9268">
            <v>3940100</v>
          </cell>
          <cell r="V9268">
            <v>3940100</v>
          </cell>
          <cell r="W9268">
            <v>157604</v>
          </cell>
          <cell r="X9268">
            <v>4097704</v>
          </cell>
        </row>
        <row r="9269">
          <cell r="F9269" t="str">
            <v>13. PHỤ SẢN</v>
          </cell>
          <cell r="G9269" t="str">
            <v>13.228</v>
          </cell>
          <cell r="H9269" t="str">
            <v>Đặt và tháo dụng cụ tử cung</v>
          </cell>
          <cell r="I9269" t="str">
            <v>Đặt và tháo dụng cụ tử cung</v>
          </cell>
          <cell r="J9269" t="str">
            <v>Đặt và tháo dụng cụ tử cung</v>
          </cell>
          <cell r="N9269">
            <v>1928</v>
          </cell>
          <cell r="P9269" t="str">
            <v>Đặt và tháo dụng cụ tử cung</v>
          </cell>
          <cell r="Q9269">
            <v>168000</v>
          </cell>
          <cell r="R9269">
            <v>65000</v>
          </cell>
          <cell r="S9269">
            <v>233000</v>
          </cell>
          <cell r="T9269">
            <v>84499.999999999985</v>
          </cell>
          <cell r="U9269">
            <v>252500</v>
          </cell>
          <cell r="V9269">
            <v>252500</v>
          </cell>
          <cell r="W9269">
            <v>10100</v>
          </cell>
          <cell r="X9269">
            <v>262600</v>
          </cell>
        </row>
        <row r="9270">
          <cell r="F9270" t="str">
            <v>13. PHỤ SẢN</v>
          </cell>
          <cell r="G9270" t="str">
            <v>13.50</v>
          </cell>
          <cell r="H9270" t="str">
            <v>Điều trị tắc tia sữa bằng máy hút</v>
          </cell>
          <cell r="I9270" t="str">
            <v>Điều trị tắc tia sữa bằng máy hút</v>
          </cell>
          <cell r="J9270" t="str">
            <v>Điều trị tắc tia sữa bằng máy hút hoặc sóng ngắn hoặc hồng ngoại</v>
          </cell>
          <cell r="N9270">
            <v>1929</v>
          </cell>
          <cell r="P9270" t="str">
            <v>Điều trị tắc tia sữa bằng máy hút hoặc sóng ngắn hoặc hồng ngoại</v>
          </cell>
          <cell r="Q9270">
            <v>50000</v>
          </cell>
          <cell r="R9270">
            <v>15600</v>
          </cell>
          <cell r="S9270">
            <v>65600</v>
          </cell>
          <cell r="T9270">
            <v>20280</v>
          </cell>
          <cell r="U9270">
            <v>70280</v>
          </cell>
          <cell r="V9270">
            <v>70200</v>
          </cell>
          <cell r="W9270">
            <v>2811.2000000000003</v>
          </cell>
          <cell r="X9270">
            <v>73091.199999999997</v>
          </cell>
        </row>
        <row r="9271">
          <cell r="F9271" t="str">
            <v>13. PHỤ SẢN</v>
          </cell>
          <cell r="G9271" t="str">
            <v>BS_13.251</v>
          </cell>
          <cell r="H9271" t="str">
            <v>Giảm thiểu phôi (Giảm thiểu thai)</v>
          </cell>
          <cell r="I9271" t="str">
            <v>Giảm thiểu phôi (Giảm thiểu thai)</v>
          </cell>
          <cell r="J9271" t="str">
            <v>Giảm thiểu phôi (Giảm thiểu thai)</v>
          </cell>
          <cell r="N9271">
            <v>1930</v>
          </cell>
          <cell r="P9271" t="str">
            <v>Giảm thiểu phôi (Giảm thiểu thai)</v>
          </cell>
          <cell r="Q9271">
            <v>1812000</v>
          </cell>
          <cell r="R9271">
            <v>396000</v>
          </cell>
          <cell r="S9271">
            <v>2208000</v>
          </cell>
          <cell r="T9271">
            <v>514800</v>
          </cell>
          <cell r="U9271">
            <v>2326800</v>
          </cell>
          <cell r="V9271">
            <v>2326800</v>
          </cell>
          <cell r="W9271">
            <v>93072</v>
          </cell>
          <cell r="X9271">
            <v>2419872</v>
          </cell>
        </row>
        <row r="9272">
          <cell r="F9272" t="str">
            <v>13. PHỤ SẢN</v>
          </cell>
          <cell r="G9272" t="str">
            <v>13.219</v>
          </cell>
          <cell r="H9272" t="str">
            <v>Lọc rửa tinh trùng</v>
          </cell>
          <cell r="I9272" t="str">
            <v>Lọc rửa tinh trùng</v>
          </cell>
          <cell r="J9272" t="str">
            <v>Lọc rửa tinh trùng</v>
          </cell>
          <cell r="N9272">
            <v>1931</v>
          </cell>
          <cell r="P9272" t="str">
            <v>Lọc rửa tinh trùng</v>
          </cell>
          <cell r="Q9272">
            <v>880000</v>
          </cell>
          <cell r="R9272">
            <v>70000</v>
          </cell>
          <cell r="S9272">
            <v>950000</v>
          </cell>
          <cell r="T9272">
            <v>91000</v>
          </cell>
          <cell r="U9272">
            <v>971000</v>
          </cell>
          <cell r="V9272">
            <v>971000</v>
          </cell>
          <cell r="W9272">
            <v>38840</v>
          </cell>
          <cell r="X9272">
            <v>1009840</v>
          </cell>
        </row>
        <row r="9273">
          <cell r="F9273" t="str">
            <v>13. PHỤ SẢN</v>
          </cell>
          <cell r="G9273" t="str">
            <v>13.209</v>
          </cell>
          <cell r="H9273" t="str">
            <v>Rã đông phôi, noãn</v>
          </cell>
          <cell r="I9273" t="str">
            <v>Rã đông phôi, noãn</v>
          </cell>
          <cell r="J9273" t="str">
            <v>Rã đông phôi, noãn</v>
          </cell>
          <cell r="N9273">
            <v>1932</v>
          </cell>
          <cell r="P9273" t="str">
            <v>Rã đông phôi, noãn</v>
          </cell>
          <cell r="Q9273">
            <v>3060000</v>
          </cell>
          <cell r="R9273">
            <v>563000</v>
          </cell>
          <cell r="S9273">
            <v>3623000</v>
          </cell>
          <cell r="T9273">
            <v>731900</v>
          </cell>
          <cell r="U9273">
            <v>3791900</v>
          </cell>
          <cell r="V9273">
            <v>3791900</v>
          </cell>
          <cell r="W9273">
            <v>151676</v>
          </cell>
          <cell r="X9273">
            <v>3943576</v>
          </cell>
        </row>
        <row r="9274">
          <cell r="F9274" t="str">
            <v>13. PHỤ SẢN</v>
          </cell>
          <cell r="G9274" t="str">
            <v>13.211</v>
          </cell>
          <cell r="H9274" t="str">
            <v>Rã đông tinh trùng</v>
          </cell>
          <cell r="I9274" t="str">
            <v>Rã đông tinh trùng</v>
          </cell>
          <cell r="J9274" t="str">
            <v>Rã đông tinh trùng</v>
          </cell>
          <cell r="N9274">
            <v>1933</v>
          </cell>
          <cell r="P9274" t="str">
            <v>Rã đông tinh trùng</v>
          </cell>
          <cell r="Q9274">
            <v>150000</v>
          </cell>
          <cell r="R9274">
            <v>62000</v>
          </cell>
          <cell r="S9274">
            <v>212000</v>
          </cell>
          <cell r="T9274">
            <v>80600</v>
          </cell>
          <cell r="U9274">
            <v>230600</v>
          </cell>
          <cell r="V9274">
            <v>230600</v>
          </cell>
          <cell r="W9274">
            <v>9224</v>
          </cell>
          <cell r="X9274">
            <v>239824</v>
          </cell>
        </row>
        <row r="9275">
          <cell r="F9275" t="str">
            <v>13. PHỤ SẢN</v>
          </cell>
          <cell r="G9275" t="str">
            <v>BS_13.252</v>
          </cell>
          <cell r="H9275" t="str">
            <v>Sinh thiết phôi chẩn đoán (Sinh thiết phôi bào cho chẩn đoán di truyền tiền làm tổ (Biopsy-PGS)/cho 1 người bệnh)</v>
          </cell>
          <cell r="I9275" t="str">
            <v>Sinh thiết phôi chẩn đoán (Sinh thiết phôi bào cho chẩn đoán di truyền tiền làm tổ (Biopsy-PGS)/cho 1 người bệnh)</v>
          </cell>
          <cell r="J9275" t="str">
            <v>Sinh thiết phôi chẩn đoán (Sinh thiết phôi bào cho chẩn đoán di truyền tiền làm tổ (Biopsy-PGS)/cho 1 người bệnh)</v>
          </cell>
          <cell r="N9275">
            <v>1934</v>
          </cell>
          <cell r="P9275" t="str">
            <v>Sinh thiết phôi chẩn đoán (Sinh thiết phôi bào cho chẩn đoán di truyền tiền làm tổ (Biopsy-PGS)/cho 1 người bệnh)</v>
          </cell>
          <cell r="Q9275">
            <v>8668000</v>
          </cell>
          <cell r="R9275">
            <v>200000</v>
          </cell>
          <cell r="S9275">
            <v>8868000</v>
          </cell>
          <cell r="T9275">
            <v>260000</v>
          </cell>
          <cell r="U9275">
            <v>8928000</v>
          </cell>
          <cell r="V9275">
            <v>8928000</v>
          </cell>
          <cell r="W9275">
            <v>357120</v>
          </cell>
          <cell r="X9275">
            <v>9285120</v>
          </cell>
        </row>
        <row r="9276">
          <cell r="F9276" t="str">
            <v>13. PHỤ SẢN</v>
          </cell>
          <cell r="G9276" t="str">
            <v>13.214</v>
          </cell>
          <cell r="H9276" t="str">
            <v>Tiêm tinh trùng vào bào tương của noãn (ICSI)</v>
          </cell>
          <cell r="I9276" t="str">
            <v>Tiêm tinh trùng vào bào tương của noãn (ICSI)</v>
          </cell>
          <cell r="J9276" t="str">
            <v>Tiêm tinh trùng vào bào tương của noãn (ICSI)</v>
          </cell>
          <cell r="N9276">
            <v>1935</v>
          </cell>
          <cell r="P9276" t="str">
            <v>Tiêm tinh trùng vào bào tương của noãn (ICSI)</v>
          </cell>
          <cell r="Q9276">
            <v>6050000</v>
          </cell>
          <cell r="R9276">
            <v>203000</v>
          </cell>
          <cell r="S9276">
            <v>6253000</v>
          </cell>
          <cell r="T9276">
            <v>263900</v>
          </cell>
          <cell r="U9276">
            <v>6313900</v>
          </cell>
          <cell r="V9276">
            <v>6313900</v>
          </cell>
          <cell r="W9276">
            <v>252556</v>
          </cell>
          <cell r="X9276">
            <v>6566456</v>
          </cell>
        </row>
        <row r="9277">
          <cell r="F9277" t="str">
            <v>13. PHỤ SẢN</v>
          </cell>
          <cell r="G9277" t="str">
            <v>13.227</v>
          </cell>
          <cell r="H9277" t="str">
            <v>Triệt sản nam (bằng dao hoặc không bằng dao)</v>
          </cell>
          <cell r="I9277" t="str">
            <v>Triệt sản nam (bằng dao hoặc không bằng dao)</v>
          </cell>
          <cell r="J9277" t="str">
            <v>Triệt sản nam (bằng dao hoặc không bằng dao)</v>
          </cell>
          <cell r="N9277">
            <v>1936</v>
          </cell>
          <cell r="P9277" t="str">
            <v>Triệt sản nam (bằng dao hoặc không bằng dao)</v>
          </cell>
          <cell r="Q9277">
            <v>1210000</v>
          </cell>
          <cell r="R9277">
            <v>78000</v>
          </cell>
          <cell r="S9277">
            <v>1288000</v>
          </cell>
          <cell r="T9277">
            <v>101400</v>
          </cell>
          <cell r="U9277">
            <v>1311400</v>
          </cell>
          <cell r="V9277">
            <v>1311400</v>
          </cell>
          <cell r="W9277">
            <v>52456</v>
          </cell>
          <cell r="X9277">
            <v>1363856</v>
          </cell>
        </row>
        <row r="9278">
          <cell r="F9278" t="str">
            <v>28. PHẪU THUẬT TẠO HÌNH THẨM MỸ</v>
          </cell>
          <cell r="G9278" t="str">
            <v>BS_28.509</v>
          </cell>
          <cell r="H9278" t="str">
            <v>Phẫu thuật điều trị tật khúc xạ bằng laser excimer (1 mắt)</v>
          </cell>
          <cell r="I9278" t="str">
            <v>Phẫu thuật điều trị tật khúc xạ bằng laser excimer (1 mắt)</v>
          </cell>
          <cell r="J9278" t="str">
            <v>Phẫu thuật điều trị tật khúc xạ bằng Laser Excimer (01 mắt)</v>
          </cell>
          <cell r="N9278">
            <v>1937</v>
          </cell>
          <cell r="P9278" t="str">
            <v>Phẫu thuật điều trị tật khúc xạ bằng Laser Excimer (01 mắt)</v>
          </cell>
          <cell r="Q9278">
            <v>3982000</v>
          </cell>
          <cell r="R9278">
            <v>208000</v>
          </cell>
          <cell r="S9278">
            <v>4190000</v>
          </cell>
          <cell r="T9278">
            <v>270400</v>
          </cell>
          <cell r="U9278">
            <v>4252400</v>
          </cell>
          <cell r="V9278">
            <v>4252400</v>
          </cell>
          <cell r="W9278">
            <v>170096</v>
          </cell>
          <cell r="X9278">
            <v>4422496</v>
          </cell>
        </row>
        <row r="9279">
          <cell r="F9279" t="str">
            <v>14. MẮT</v>
          </cell>
          <cell r="G9279" t="str">
            <v>BS_14.297</v>
          </cell>
          <cell r="H9279" t="str">
            <v>Rạch giác mạc nan hoa (1 mắt)</v>
          </cell>
          <cell r="I9279" t="str">
            <v>Rạch giác mạc nan hoa (1 mắt)</v>
          </cell>
          <cell r="J9279" t="str">
            <v>Rạch giác mạc nan hoa (1 mắt)</v>
          </cell>
          <cell r="N9279">
            <v>1938</v>
          </cell>
          <cell r="P9279" t="str">
            <v>Rạch giác mạc nan hoa (1 mắt)</v>
          </cell>
          <cell r="Q9279">
            <v>432500</v>
          </cell>
          <cell r="R9279">
            <v>190500</v>
          </cell>
          <cell r="S9279">
            <v>623000</v>
          </cell>
          <cell r="T9279">
            <v>247650</v>
          </cell>
          <cell r="U9279">
            <v>680150</v>
          </cell>
          <cell r="V9279">
            <v>680100</v>
          </cell>
          <cell r="W9279">
            <v>27206</v>
          </cell>
          <cell r="X9279">
            <v>707356</v>
          </cell>
        </row>
        <row r="9280">
          <cell r="F9280" t="str">
            <v>14. MẮT</v>
          </cell>
          <cell r="G9280" t="str">
            <v>BS_14.298</v>
          </cell>
          <cell r="H9280" t="str">
            <v>Rạch giác mạc nan hoa (2 mắt)</v>
          </cell>
          <cell r="I9280" t="str">
            <v>Rạch giác mạc nan hoa (2 mắt)</v>
          </cell>
          <cell r="J9280" t="str">
            <v>Rạch giác mạc nan hoa (2 mắt)</v>
          </cell>
          <cell r="N9280">
            <v>1939</v>
          </cell>
          <cell r="P9280" t="str">
            <v>Rạch giác mạc nan hoa (2 mắt)</v>
          </cell>
          <cell r="Q9280">
            <v>502500</v>
          </cell>
          <cell r="R9280">
            <v>254500</v>
          </cell>
          <cell r="S9280">
            <v>757000</v>
          </cell>
          <cell r="T9280">
            <v>330850</v>
          </cell>
          <cell r="U9280">
            <v>833350</v>
          </cell>
          <cell r="V9280">
            <v>833300</v>
          </cell>
          <cell r="W9280">
            <v>33334</v>
          </cell>
          <cell r="X9280">
            <v>866684</v>
          </cell>
        </row>
        <row r="9281">
          <cell r="F9281" t="str">
            <v>5. DA LIỄU</v>
          </cell>
          <cell r="G9281" t="str">
            <v>BS_5.131</v>
          </cell>
          <cell r="H9281" t="str">
            <v>Dùng laser, sóng cao tần trong điều trị sẹo &gt; 2 cm</v>
          </cell>
          <cell r="I9281" t="str">
            <v>Dùng laser, sóng cao tần trong điều trị sẹo &gt; 2 cm</v>
          </cell>
          <cell r="J9281" t="str">
            <v>Dùng laser, sóng cao tần trong điều trị sẹo &gt;2cm</v>
          </cell>
          <cell r="N9281">
            <v>1940</v>
          </cell>
          <cell r="P9281" t="str">
            <v>Dùng laser, sóng cao tần trong điều trị sẹo &gt;2cm</v>
          </cell>
          <cell r="Q9281">
            <v>1349500</v>
          </cell>
          <cell r="R9281">
            <v>357500</v>
          </cell>
          <cell r="S9281">
            <v>1707000</v>
          </cell>
          <cell r="T9281">
            <v>464750</v>
          </cell>
          <cell r="U9281">
            <v>1814250</v>
          </cell>
          <cell r="V9281">
            <v>1814200</v>
          </cell>
          <cell r="W9281">
            <v>72570</v>
          </cell>
          <cell r="X9281">
            <v>1886820</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I- GKB-BHYT"/>
      <sheetName val="PL2.ngay giuong"/>
      <sheetName val="PL3 Danh muc đầy đủ"/>
      <sheetName val="PL4.PT gây tê"/>
      <sheetName val="PL5.CDHA.PACS ko in phim"/>
    </sheetNames>
    <sheetDataSet>
      <sheetData sheetId="0"/>
      <sheetData sheetId="1"/>
      <sheetData sheetId="2"/>
      <sheetData sheetId="3">
        <row r="9">
          <cell r="D9" t="str">
            <v>37.8D05.0398</v>
          </cell>
          <cell r="E9" t="str">
            <v>10.1113</v>
          </cell>
          <cell r="F9" t="str">
            <v>Phẫu thuật đặt Catheter ổ bụng để lọc màng bụng chu kỳ</v>
          </cell>
          <cell r="G9" t="str">
            <v>Phẫu thuật đặt Catheter ổ bụng để lọc màng bụng chu kỳ</v>
          </cell>
          <cell r="H9" t="str">
            <v>Phẫu thuật đặt Catheter ổ bụng để lọc màng bụng chu kỳ</v>
          </cell>
          <cell r="I9" t="str">
            <v>C</v>
          </cell>
          <cell r="J9" t="str">
            <v>P2</v>
          </cell>
          <cell r="K9">
            <v>407</v>
          </cell>
          <cell r="L9">
            <v>407</v>
          </cell>
          <cell r="M9" t="str">
            <v xml:space="preserve">Phẫu thuật đặt Catheter ổ bụng để lọc màng bụng </v>
          </cell>
          <cell r="N9">
            <v>5648608.9251546897</v>
          </cell>
          <cell r="O9">
            <v>1166086.95652174</v>
          </cell>
          <cell r="P9">
            <v>6815000</v>
          </cell>
          <cell r="Q9">
            <v>1515913.0434782619</v>
          </cell>
          <cell r="R9">
            <v>7164521.9686329514</v>
          </cell>
          <cell r="S9">
            <v>7164500</v>
          </cell>
          <cell r="T9">
            <v>286580.87874531804</v>
          </cell>
          <cell r="U9">
            <v>7451102.8473782698</v>
          </cell>
          <cell r="V9">
            <v>7451100</v>
          </cell>
          <cell r="W9">
            <v>7451100</v>
          </cell>
        </row>
        <row r="10">
          <cell r="D10" t="str">
            <v>37.8D05.0399</v>
          </cell>
          <cell r="E10" t="str">
            <v>3.3216</v>
          </cell>
          <cell r="F10" t="str">
            <v>Phẫu thuật bắc cầu mạch máu để chạy thận nhân tạo</v>
          </cell>
          <cell r="G10" t="str">
            <v>Phẫu thuật bắc cầu mạch máu để chạy thận nhân tạo</v>
          </cell>
          <cell r="H10" t="str">
            <v>Phẫu thuật bắc cầu mạch máu để chạy thận nhân tạo</v>
          </cell>
          <cell r="I10" t="str">
            <v>B</v>
          </cell>
          <cell r="J10" t="str">
            <v>P1</v>
          </cell>
          <cell r="K10">
            <v>408</v>
          </cell>
          <cell r="L10">
            <v>408</v>
          </cell>
          <cell r="M10" t="str">
            <v>Phẫu thuật tạo thông động tĩnh mạch AVF</v>
          </cell>
          <cell r="N10">
            <v>1367297.77871958</v>
          </cell>
          <cell r="O10">
            <v>558756</v>
          </cell>
          <cell r="P10">
            <v>1926000</v>
          </cell>
          <cell r="Q10">
            <v>726382.79999999993</v>
          </cell>
          <cell r="R10">
            <v>2093680.5787195801</v>
          </cell>
          <cell r="S10">
            <v>2093600</v>
          </cell>
          <cell r="T10">
            <v>83747.223148783203</v>
          </cell>
          <cell r="U10">
            <v>2177427.8018683633</v>
          </cell>
          <cell r="V10">
            <v>2177400</v>
          </cell>
          <cell r="W10">
            <v>2177400</v>
          </cell>
        </row>
        <row r="11">
          <cell r="D11" t="str">
            <v>37.8D05.0399</v>
          </cell>
          <cell r="E11" t="str">
            <v>10.252</v>
          </cell>
          <cell r="F11" t="str">
            <v>Phẫu thuật bắc cầu động mạch chủ bụng - động mạch tạng</v>
          </cell>
          <cell r="G11" t="str">
            <v>Phẫu thuật bắc cầu động mạch chủ bụng - động mạch tạng</v>
          </cell>
          <cell r="H11" t="str">
            <v>Phẫu thuật bắc cầu động mạch chủ bụng – động mạch tạng</v>
          </cell>
          <cell r="I11" t="str">
            <v>B</v>
          </cell>
          <cell r="J11" t="str">
            <v>PDB</v>
          </cell>
          <cell r="K11">
            <v>408</v>
          </cell>
          <cell r="L11">
            <v>408</v>
          </cell>
          <cell r="M11" t="str">
            <v>Phẫu thuật tạo thông động tĩnh mạch AVF</v>
          </cell>
          <cell r="N11">
            <v>1367297.77871958</v>
          </cell>
          <cell r="O11">
            <v>558756</v>
          </cell>
          <cell r="P11">
            <v>1926000</v>
          </cell>
          <cell r="Q11">
            <v>726382.79999999993</v>
          </cell>
          <cell r="R11">
            <v>2093680.5787195801</v>
          </cell>
          <cell r="S11">
            <v>2093600</v>
          </cell>
          <cell r="T11">
            <v>83747.223148783203</v>
          </cell>
          <cell r="U11">
            <v>2177427.8018683633</v>
          </cell>
          <cell r="V11">
            <v>2177400</v>
          </cell>
          <cell r="W11">
            <v>2177400</v>
          </cell>
        </row>
        <row r="12">
          <cell r="D12" t="str">
            <v>37.8D05.0399</v>
          </cell>
          <cell r="E12" t="str">
            <v>10.260</v>
          </cell>
          <cell r="F12" t="str">
            <v>Phẫu thuật tạo thông động - tĩnh mạch để chạy thận nhân tạo</v>
          </cell>
          <cell r="G12" t="str">
            <v>Phẫu thuật tạo thông động - tĩnh mạch để chạy thận nhân tạo</v>
          </cell>
          <cell r="H12" t="str">
            <v>Phẫu thuật tạo thông động – tĩnh mạch để chạy thận nhân tạo</v>
          </cell>
          <cell r="I12" t="str">
            <v>C</v>
          </cell>
          <cell r="J12" t="str">
            <v>P1</v>
          </cell>
          <cell r="K12">
            <v>408</v>
          </cell>
          <cell r="L12">
            <v>408</v>
          </cell>
          <cell r="M12" t="str">
            <v>Phẫu thuật tạo thông động tĩnh mạch AVF</v>
          </cell>
          <cell r="N12">
            <v>1367297.77871958</v>
          </cell>
          <cell r="O12">
            <v>558756</v>
          </cell>
          <cell r="P12">
            <v>1926000</v>
          </cell>
          <cell r="Q12">
            <v>726382.79999999993</v>
          </cell>
          <cell r="R12">
            <v>2093680.5787195801</v>
          </cell>
          <cell r="S12">
            <v>2093600</v>
          </cell>
          <cell r="T12">
            <v>83747.223148783203</v>
          </cell>
          <cell r="U12">
            <v>2177427.8018683633</v>
          </cell>
          <cell r="V12">
            <v>2177400</v>
          </cell>
          <cell r="W12">
            <v>2177400</v>
          </cell>
        </row>
        <row r="13">
          <cell r="D13" t="str">
            <v>37.8D05.0400</v>
          </cell>
          <cell r="E13" t="str">
            <v>3.2632</v>
          </cell>
          <cell r="F13" t="str">
            <v>Mở lồng ngực thăm dò, sinh thiết</v>
          </cell>
          <cell r="G13" t="str">
            <v>Mở lồng ngực thăm dò, sinh thiết</v>
          </cell>
          <cell r="H13" t="str">
            <v>Mở lồng ngực thăm dò, sinh thiết</v>
          </cell>
          <cell r="I13" t="str">
            <v>B</v>
          </cell>
          <cell r="J13" t="str">
            <v>P2</v>
          </cell>
          <cell r="K13">
            <v>409</v>
          </cell>
          <cell r="L13">
            <v>409</v>
          </cell>
          <cell r="M13" t="str">
            <v>Phẫu thuật thăm dò ngoài màng tim hoặc thăm dò lồng ngực</v>
          </cell>
          <cell r="N13">
            <v>1866286.02096766</v>
          </cell>
          <cell r="O13">
            <v>655826.08695652196</v>
          </cell>
          <cell r="P13">
            <v>2522000</v>
          </cell>
          <cell r="Q13">
            <v>852573.9130434785</v>
          </cell>
          <cell r="R13">
            <v>2718859.9340111385</v>
          </cell>
          <cell r="S13">
            <v>2718800</v>
          </cell>
          <cell r="T13">
            <v>108754.39736044554</v>
          </cell>
          <cell r="U13">
            <v>2827614.331371584</v>
          </cell>
          <cell r="V13">
            <v>2827600</v>
          </cell>
          <cell r="W13">
            <v>2827600</v>
          </cell>
        </row>
        <row r="14">
          <cell r="D14" t="str">
            <v>37.8D05.0400</v>
          </cell>
          <cell r="E14" t="str">
            <v>3.3234</v>
          </cell>
          <cell r="F14" t="str">
            <v>Mở lồng ngực thăm dò</v>
          </cell>
          <cell r="G14" t="str">
            <v>Mở lồng ngực thăm dò</v>
          </cell>
          <cell r="H14" t="str">
            <v>Mở lồng ngực thăm dò</v>
          </cell>
          <cell r="I14" t="str">
            <v>B</v>
          </cell>
          <cell r="J14" t="str">
            <v>P3</v>
          </cell>
          <cell r="K14">
            <v>409</v>
          </cell>
          <cell r="L14">
            <v>409</v>
          </cell>
          <cell r="M14" t="str">
            <v>Phẫu thuật thăm dò ngoài màng tim hoặc thăm dò lồng ngực</v>
          </cell>
          <cell r="N14">
            <v>1866286.02096766</v>
          </cell>
          <cell r="O14">
            <v>655826.08695652196</v>
          </cell>
          <cell r="P14">
            <v>2522000</v>
          </cell>
          <cell r="Q14">
            <v>852573.9130434785</v>
          </cell>
          <cell r="R14">
            <v>2718859.9340111385</v>
          </cell>
          <cell r="S14">
            <v>2718800</v>
          </cell>
          <cell r="T14">
            <v>108754.39736044554</v>
          </cell>
          <cell r="U14">
            <v>2827614.331371584</v>
          </cell>
          <cell r="V14">
            <v>2827600</v>
          </cell>
          <cell r="W14">
            <v>2827600</v>
          </cell>
        </row>
        <row r="15">
          <cell r="D15" t="str">
            <v>37.8D05.0400</v>
          </cell>
          <cell r="E15" t="str">
            <v>3.3919</v>
          </cell>
          <cell r="F15" t="str">
            <v>Phẫu thuật lấy dị vật lồng ngực, ổ bụng</v>
          </cell>
          <cell r="G15" t="str">
            <v>Phẫu thuật lấy dị vật lồng ngực, ổ bụng [ổ bụng]</v>
          </cell>
          <cell r="H15" t="str">
            <v>Phẫu thuật lấy dị vật lồng ngực, ổ bụng</v>
          </cell>
          <cell r="I15" t="str">
            <v>B</v>
          </cell>
          <cell r="J15" t="str">
            <v>P1</v>
          </cell>
          <cell r="K15">
            <v>409</v>
          </cell>
          <cell r="L15">
            <v>409</v>
          </cell>
          <cell r="M15" t="str">
            <v>Phẫu thuật thăm dò ngoài màng tim hoặc thăm dò lồng ngực</v>
          </cell>
          <cell r="N15">
            <v>1866286.02096766</v>
          </cell>
          <cell r="O15">
            <v>655826.08695652196</v>
          </cell>
          <cell r="P15">
            <v>2522000</v>
          </cell>
          <cell r="Q15">
            <v>852573.9130434785</v>
          </cell>
          <cell r="R15">
            <v>2718859.9340111385</v>
          </cell>
          <cell r="S15">
            <v>2718800</v>
          </cell>
          <cell r="T15">
            <v>108754.39736044554</v>
          </cell>
          <cell r="U15">
            <v>2827614.331371584</v>
          </cell>
          <cell r="V15">
            <v>2827600</v>
          </cell>
          <cell r="W15">
            <v>2827600</v>
          </cell>
        </row>
        <row r="16">
          <cell r="D16" t="str">
            <v>37.8D05.0400</v>
          </cell>
          <cell r="E16" t="str">
            <v>10.238</v>
          </cell>
          <cell r="F16" t="str">
            <v>Phẫu thuật dẫn lưu dịch khoang màng tim</v>
          </cell>
          <cell r="G16" t="str">
            <v>Phẫu thuật dẫn lưu dịch khoang màng tim</v>
          </cell>
          <cell r="H16" t="str">
            <v>Phẫu thuật dẫn lưu dịch khoang màng tim</v>
          </cell>
          <cell r="I16" t="str">
            <v>C</v>
          </cell>
          <cell r="J16" t="str">
            <v>P2</v>
          </cell>
          <cell r="K16">
            <v>409</v>
          </cell>
          <cell r="L16">
            <v>409</v>
          </cell>
          <cell r="M16" t="str">
            <v>Phẫu thuật thăm dò ngoài màng tim hoặc thăm dò lồng ngực</v>
          </cell>
          <cell r="N16">
            <v>1866286.02096766</v>
          </cell>
          <cell r="O16">
            <v>655826.08695652196</v>
          </cell>
          <cell r="P16">
            <v>2522000</v>
          </cell>
          <cell r="Q16">
            <v>852573.9130434785</v>
          </cell>
          <cell r="R16">
            <v>2718859.9340111385</v>
          </cell>
          <cell r="S16">
            <v>2718800</v>
          </cell>
          <cell r="T16">
            <v>108754.39736044554</v>
          </cell>
          <cell r="U16">
            <v>2827614.331371584</v>
          </cell>
          <cell r="V16">
            <v>2827600</v>
          </cell>
          <cell r="W16">
            <v>2827600</v>
          </cell>
        </row>
        <row r="17">
          <cell r="D17" t="str">
            <v>37.8D05.0400</v>
          </cell>
          <cell r="E17" t="str">
            <v>10.289</v>
          </cell>
          <cell r="F17" t="str">
            <v>Mở ngực thăm dò, sinh thiết</v>
          </cell>
          <cell r="G17" t="str">
            <v>Mở ngực thăm dò, sinh thiết</v>
          </cell>
          <cell r="H17" t="str">
            <v>Mở ngực thăm dò, sinh thiết</v>
          </cell>
          <cell r="I17" t="str">
            <v>C</v>
          </cell>
          <cell r="J17" t="str">
            <v>P1</v>
          </cell>
          <cell r="K17">
            <v>409</v>
          </cell>
          <cell r="L17">
            <v>409</v>
          </cell>
          <cell r="M17" t="str">
            <v>Phẫu thuật thăm dò ngoài màng tim hoặc thăm dò lồng ngực</v>
          </cell>
          <cell r="N17">
            <v>1866286.02096766</v>
          </cell>
          <cell r="O17">
            <v>655826.08695652196</v>
          </cell>
          <cell r="P17">
            <v>2522000</v>
          </cell>
          <cell r="Q17">
            <v>852573.9130434785</v>
          </cell>
          <cell r="R17">
            <v>2718859.9340111385</v>
          </cell>
          <cell r="S17">
            <v>2718800</v>
          </cell>
          <cell r="T17">
            <v>108754.39736044554</v>
          </cell>
          <cell r="U17">
            <v>2827614.331371584</v>
          </cell>
          <cell r="V17">
            <v>2827600</v>
          </cell>
          <cell r="W17">
            <v>2827600</v>
          </cell>
        </row>
        <row r="18">
          <cell r="D18" t="str">
            <v>37.8D05.0400</v>
          </cell>
          <cell r="E18" t="str">
            <v>10.414</v>
          </cell>
          <cell r="F18" t="str">
            <v>Mở ngực thăm dò</v>
          </cell>
          <cell r="G18" t="str">
            <v>Mở ngực thăm dò</v>
          </cell>
          <cell r="H18" t="str">
            <v>Mở ngực thăm dò</v>
          </cell>
          <cell r="I18" t="str">
            <v>C</v>
          </cell>
          <cell r="J18" t="str">
            <v>P2</v>
          </cell>
          <cell r="K18">
            <v>409</v>
          </cell>
          <cell r="L18">
            <v>409</v>
          </cell>
          <cell r="M18" t="str">
            <v>Phẫu thuật thăm dò ngoài màng tim hoặc thăm dò lồng ngực</v>
          </cell>
          <cell r="N18">
            <v>1866286.02096766</v>
          </cell>
          <cell r="O18">
            <v>655826.08695652196</v>
          </cell>
          <cell r="P18">
            <v>2522000</v>
          </cell>
          <cell r="Q18">
            <v>852573.9130434785</v>
          </cell>
          <cell r="R18">
            <v>2718859.9340111385</v>
          </cell>
          <cell r="S18">
            <v>2718800</v>
          </cell>
          <cell r="T18">
            <v>108754.39736044554</v>
          </cell>
          <cell r="U18">
            <v>2827614.331371584</v>
          </cell>
          <cell r="V18">
            <v>2827600</v>
          </cell>
          <cell r="W18">
            <v>2827600</v>
          </cell>
        </row>
        <row r="19">
          <cell r="D19" t="str">
            <v>37.8D05.0400</v>
          </cell>
          <cell r="E19" t="str">
            <v>10.415</v>
          </cell>
          <cell r="F19" t="str">
            <v>Mở ngực thăm dò, sinh thiết</v>
          </cell>
          <cell r="G19" t="str">
            <v>Mở ngực thăm dò, sinh thiết</v>
          </cell>
          <cell r="H19" t="str">
            <v>Mở ngực thăm dò, sinh thiết</v>
          </cell>
          <cell r="I19" t="str">
            <v>C</v>
          </cell>
          <cell r="J19" t="str">
            <v>P2</v>
          </cell>
          <cell r="K19">
            <v>409</v>
          </cell>
          <cell r="L19">
            <v>409</v>
          </cell>
          <cell r="M19" t="str">
            <v>Phẫu thuật thăm dò ngoài màng tim hoặc thăm dò lồng ngực</v>
          </cell>
          <cell r="N19">
            <v>1866286.02096766</v>
          </cell>
          <cell r="O19">
            <v>655826.08695652196</v>
          </cell>
          <cell r="P19">
            <v>2522000</v>
          </cell>
          <cell r="Q19">
            <v>852573.9130434785</v>
          </cell>
          <cell r="R19">
            <v>2718859.9340111385</v>
          </cell>
          <cell r="S19">
            <v>2718800</v>
          </cell>
          <cell r="T19">
            <v>108754.39736044554</v>
          </cell>
          <cell r="U19">
            <v>2827614.331371584</v>
          </cell>
          <cell r="V19">
            <v>2827600</v>
          </cell>
          <cell r="W19">
            <v>2827600</v>
          </cell>
        </row>
        <row r="20">
          <cell r="D20" t="str">
            <v>37.8D05.0400</v>
          </cell>
          <cell r="E20" t="str">
            <v>12.166</v>
          </cell>
          <cell r="F20" t="str">
            <v>Mở lồng ngực thăm dò, sinh thiết</v>
          </cell>
          <cell r="G20" t="str">
            <v>Mở lồng ngực thăm dò, sinh thiết</v>
          </cell>
          <cell r="H20" t="str">
            <v>Mở lồng ngực thăm dò, sinh thiết</v>
          </cell>
          <cell r="I20" t="str">
            <v>B</v>
          </cell>
          <cell r="J20" t="str">
            <v>P2</v>
          </cell>
          <cell r="K20">
            <v>409</v>
          </cell>
          <cell r="L20">
            <v>409</v>
          </cell>
          <cell r="M20" t="str">
            <v>Phẫu thuật thăm dò ngoài màng tim hoặc thăm dò lồng ngực</v>
          </cell>
          <cell r="N20">
            <v>1866286.02096766</v>
          </cell>
          <cell r="O20">
            <v>655826.08695652196</v>
          </cell>
          <cell r="P20">
            <v>2522000</v>
          </cell>
          <cell r="Q20">
            <v>852573.9130434785</v>
          </cell>
          <cell r="R20">
            <v>2718859.9340111385</v>
          </cell>
          <cell r="S20">
            <v>2718800</v>
          </cell>
          <cell r="T20">
            <v>108754.39736044554</v>
          </cell>
          <cell r="U20">
            <v>2827614.331371584</v>
          </cell>
          <cell r="V20">
            <v>2827600</v>
          </cell>
          <cell r="W20">
            <v>2827600</v>
          </cell>
        </row>
        <row r="21">
          <cell r="D21" t="str">
            <v>37.8D05.0400</v>
          </cell>
          <cell r="E21" t="str">
            <v>12.169</v>
          </cell>
          <cell r="F21" t="str">
            <v>Phẫu thuật bóc kén màng phổi</v>
          </cell>
          <cell r="G21" t="str">
            <v>Phẫu thuật bóc kén màng phổi</v>
          </cell>
          <cell r="H21" t="str">
            <v>Phẫu thuật bóc kén màng phổi</v>
          </cell>
          <cell r="I21" t="str">
            <v>B</v>
          </cell>
          <cell r="J21" t="str">
            <v>P1</v>
          </cell>
          <cell r="K21">
            <v>409</v>
          </cell>
          <cell r="L21">
            <v>409</v>
          </cell>
          <cell r="M21" t="str">
            <v>Phẫu thuật thăm dò ngoài màng tim hoặc thăm dò lồng ngực</v>
          </cell>
          <cell r="N21">
            <v>1866286.02096766</v>
          </cell>
          <cell r="O21">
            <v>655826.08695652196</v>
          </cell>
          <cell r="P21">
            <v>2522000</v>
          </cell>
          <cell r="Q21">
            <v>852573.9130434785</v>
          </cell>
          <cell r="R21">
            <v>2718859.9340111385</v>
          </cell>
          <cell r="S21">
            <v>2718800</v>
          </cell>
          <cell r="T21">
            <v>108754.39736044554</v>
          </cell>
          <cell r="U21">
            <v>2827614.331371584</v>
          </cell>
          <cell r="V21">
            <v>2827600</v>
          </cell>
          <cell r="W21">
            <v>2827600</v>
          </cell>
        </row>
        <row r="22">
          <cell r="D22" t="str">
            <v>37.8D05.0400</v>
          </cell>
          <cell r="E22" t="str">
            <v>12.170</v>
          </cell>
          <cell r="F22" t="str">
            <v>Phẫu thuật bóc kén trong nhu mô phổi</v>
          </cell>
          <cell r="G22" t="str">
            <v>Phẫu thuật bóc kén trong nhu mô phổi</v>
          </cell>
          <cell r="H22" t="str">
            <v>Phẫu thuật bóc kén trong nhu mô phổi</v>
          </cell>
          <cell r="I22" t="str">
            <v>B</v>
          </cell>
          <cell r="J22" t="str">
            <v>P1</v>
          </cell>
          <cell r="K22">
            <v>409</v>
          </cell>
          <cell r="L22">
            <v>409</v>
          </cell>
          <cell r="M22" t="str">
            <v>Phẫu thuật thăm dò ngoài màng tim hoặc thăm dò lồng ngực</v>
          </cell>
          <cell r="N22">
            <v>1866286.02096766</v>
          </cell>
          <cell r="O22">
            <v>655826.08695652196</v>
          </cell>
          <cell r="P22">
            <v>2522000</v>
          </cell>
          <cell r="Q22">
            <v>852573.9130434785</v>
          </cell>
          <cell r="R22">
            <v>2718859.9340111385</v>
          </cell>
          <cell r="S22">
            <v>2718800</v>
          </cell>
          <cell r="T22">
            <v>108754.39736044554</v>
          </cell>
          <cell r="U22">
            <v>2827614.331371584</v>
          </cell>
          <cell r="V22">
            <v>2827600</v>
          </cell>
          <cell r="W22">
            <v>2827600</v>
          </cell>
        </row>
        <row r="23">
          <cell r="D23" t="str">
            <v>37.8D05.0400</v>
          </cell>
          <cell r="E23" t="str">
            <v>12.171</v>
          </cell>
          <cell r="F23" t="str">
            <v>Phẫu thuật cắt kén khí phổi</v>
          </cell>
          <cell r="G23" t="str">
            <v>Phẫu thuật cắt kén khí phổi</v>
          </cell>
          <cell r="H23" t="str">
            <v>Phẫu thuật cắt kén khí phổi</v>
          </cell>
          <cell r="I23" t="str">
            <v>B</v>
          </cell>
          <cell r="J23" t="str">
            <v>P1</v>
          </cell>
          <cell r="K23">
            <v>409</v>
          </cell>
          <cell r="L23">
            <v>409</v>
          </cell>
          <cell r="M23" t="str">
            <v>Phẫu thuật thăm dò ngoài màng tim hoặc thăm dò lồng ngực</v>
          </cell>
          <cell r="N23">
            <v>1866286.02096766</v>
          </cell>
          <cell r="O23">
            <v>655826.08695652196</v>
          </cell>
          <cell r="P23">
            <v>2522000</v>
          </cell>
          <cell r="Q23">
            <v>852573.9130434785</v>
          </cell>
          <cell r="R23">
            <v>2718859.9340111385</v>
          </cell>
          <cell r="S23">
            <v>2718800</v>
          </cell>
          <cell r="T23">
            <v>108754.39736044554</v>
          </cell>
          <cell r="U23">
            <v>2827614.331371584</v>
          </cell>
          <cell r="V23">
            <v>2827600</v>
          </cell>
          <cell r="W23">
            <v>2827600</v>
          </cell>
        </row>
        <row r="24">
          <cell r="D24" t="str">
            <v>37.8D05.0407</v>
          </cell>
          <cell r="E24" t="str">
            <v>3.2629</v>
          </cell>
          <cell r="F24" t="str">
            <v>Cắt u máu, u bạch huyết đường kính trên 10 cm</v>
          </cell>
          <cell r="G24" t="str">
            <v>Cắt u máu, u bạch huyết đường kính trên 10 cm</v>
          </cell>
          <cell r="H24" t="str">
            <v>Cắt u máu, u bạch huyết đường kính trên 10cm</v>
          </cell>
          <cell r="I24" t="str">
            <v>B</v>
          </cell>
          <cell r="J24" t="str">
            <v>P1</v>
          </cell>
          <cell r="K24">
            <v>416</v>
          </cell>
          <cell r="L24">
            <v>416</v>
          </cell>
          <cell r="M24" t="str">
            <v xml:space="preserve">Phẫu thuật u máu các vị trí </v>
          </cell>
          <cell r="N24">
            <v>1618123.0080331699</v>
          </cell>
          <cell r="O24">
            <v>629217.39130434801</v>
          </cell>
          <cell r="P24">
            <v>2247000</v>
          </cell>
          <cell r="Q24">
            <v>817982.60869565245</v>
          </cell>
          <cell r="R24">
            <v>2436105.6167288222</v>
          </cell>
          <cell r="S24">
            <v>2436100</v>
          </cell>
          <cell r="T24">
            <v>97444.224669152885</v>
          </cell>
          <cell r="U24">
            <v>2533549.8413979751</v>
          </cell>
          <cell r="V24">
            <v>2533500</v>
          </cell>
          <cell r="W24">
            <v>2533500</v>
          </cell>
        </row>
        <row r="25">
          <cell r="D25" t="str">
            <v>37.8D05.0407</v>
          </cell>
          <cell r="E25" t="str">
            <v>3.2640</v>
          </cell>
          <cell r="F25" t="str">
            <v>Cắt u máu, u bạch huyết đường kính 5 - 10 cm</v>
          </cell>
          <cell r="G25" t="str">
            <v>Cắt u máu, u bạch huyết đường kính 5 - 10 cm</v>
          </cell>
          <cell r="H25" t="str">
            <v>Cắt u máu, u bạch huyết đường kính 5 - 10cm</v>
          </cell>
          <cell r="I25" t="str">
            <v>B</v>
          </cell>
          <cell r="J25" t="str">
            <v>P2</v>
          </cell>
          <cell r="K25">
            <v>416</v>
          </cell>
          <cell r="L25">
            <v>416</v>
          </cell>
          <cell r="M25" t="str">
            <v xml:space="preserve">Phẫu thuật u máu các vị trí </v>
          </cell>
          <cell r="N25">
            <v>1618123.0080331699</v>
          </cell>
          <cell r="O25">
            <v>629217.39130434801</v>
          </cell>
          <cell r="P25">
            <v>2247000</v>
          </cell>
          <cell r="Q25">
            <v>817982.60869565245</v>
          </cell>
          <cell r="R25">
            <v>2436105.6167288222</v>
          </cell>
          <cell r="S25">
            <v>2436100</v>
          </cell>
          <cell r="T25">
            <v>97444.224669152885</v>
          </cell>
          <cell r="U25">
            <v>2533549.8413979751</v>
          </cell>
          <cell r="V25">
            <v>2533500</v>
          </cell>
          <cell r="W25">
            <v>2533500</v>
          </cell>
        </row>
        <row r="26">
          <cell r="D26" t="str">
            <v>37.8D05.0407</v>
          </cell>
          <cell r="E26" t="str">
            <v>3.3879</v>
          </cell>
          <cell r="F26" t="str">
            <v>Cắt u máu trong xương</v>
          </cell>
          <cell r="G26" t="str">
            <v>Cắt u máu trong xương</v>
          </cell>
          <cell r="H26" t="str">
            <v>Cắt u máu trong xương</v>
          </cell>
          <cell r="I26" t="str">
            <v>A</v>
          </cell>
          <cell r="J26" t="str">
            <v>P1</v>
          </cell>
          <cell r="K26">
            <v>416</v>
          </cell>
          <cell r="L26">
            <v>416</v>
          </cell>
          <cell r="M26" t="str">
            <v xml:space="preserve">Phẫu thuật u máu các vị trí </v>
          </cell>
          <cell r="N26">
            <v>1618123.0080331699</v>
          </cell>
          <cell r="O26">
            <v>629217.39130434801</v>
          </cell>
          <cell r="P26">
            <v>2247000</v>
          </cell>
          <cell r="Q26">
            <v>817982.60869565245</v>
          </cell>
          <cell r="R26">
            <v>2436105.6167288222</v>
          </cell>
          <cell r="S26">
            <v>2436100</v>
          </cell>
          <cell r="T26">
            <v>97444.224669152885</v>
          </cell>
          <cell r="U26">
            <v>2533549.8413979751</v>
          </cell>
          <cell r="V26">
            <v>2533500</v>
          </cell>
          <cell r="W26">
            <v>2533500</v>
          </cell>
        </row>
        <row r="27">
          <cell r="D27" t="str">
            <v>37.8D05.0407</v>
          </cell>
          <cell r="E27" t="str">
            <v>10.264</v>
          </cell>
          <cell r="F27" t="str">
            <v>Phẫu thuật cắt u máu lớn (đường kính ≥ 10 cm)</v>
          </cell>
          <cell r="G27" t="str">
            <v>Phẫu thuật cắt u máu lớn (đường kính ≥ 10 cm)</v>
          </cell>
          <cell r="H27" t="str">
            <v>Phẫu thuật cắt u máu lớn (đường kính ≥ 10 cm)</v>
          </cell>
          <cell r="I27" t="str">
            <v>B</v>
          </cell>
          <cell r="J27" t="str">
            <v>P1</v>
          </cell>
          <cell r="K27">
            <v>416</v>
          </cell>
          <cell r="L27">
            <v>416</v>
          </cell>
          <cell r="M27" t="str">
            <v xml:space="preserve">Phẫu thuật u máu các vị trí </v>
          </cell>
          <cell r="N27">
            <v>1618123.0080331699</v>
          </cell>
          <cell r="O27">
            <v>629217.39130434801</v>
          </cell>
          <cell r="P27">
            <v>2247000</v>
          </cell>
          <cell r="Q27">
            <v>817982.60869565245</v>
          </cell>
          <cell r="R27">
            <v>2436105.6167288222</v>
          </cell>
          <cell r="S27">
            <v>2436100</v>
          </cell>
          <cell r="T27">
            <v>97444.224669152885</v>
          </cell>
          <cell r="U27">
            <v>2533549.8413979751</v>
          </cell>
          <cell r="V27">
            <v>2533500</v>
          </cell>
          <cell r="W27">
            <v>2533500</v>
          </cell>
        </row>
        <row r="28">
          <cell r="D28" t="str">
            <v>37.8D05.0407</v>
          </cell>
          <cell r="E28" t="str">
            <v>10.265</v>
          </cell>
          <cell r="F28" t="str">
            <v>Phẫu thuật cắt u máu nhỏ (đường kính &lt; 10 cm)</v>
          </cell>
          <cell r="G28" t="str">
            <v>Phẫu thuật cắt u máu nhỏ (đường kính &lt; 10 cm)</v>
          </cell>
          <cell r="H28" t="str">
            <v>Phẫu thuật cắt u máu nhỏ (đường kính &lt; 10 cm)</v>
          </cell>
          <cell r="I28" t="str">
            <v>B</v>
          </cell>
          <cell r="J28" t="str">
            <v>P2</v>
          </cell>
          <cell r="K28">
            <v>416</v>
          </cell>
          <cell r="L28">
            <v>416</v>
          </cell>
          <cell r="M28" t="str">
            <v xml:space="preserve">Phẫu thuật u máu các vị trí </v>
          </cell>
          <cell r="N28">
            <v>1618123.0080331699</v>
          </cell>
          <cell r="O28">
            <v>629217.39130434801</v>
          </cell>
          <cell r="P28">
            <v>2247000</v>
          </cell>
          <cell r="Q28">
            <v>817982.60869565245</v>
          </cell>
          <cell r="R28">
            <v>2436105.6167288222</v>
          </cell>
          <cell r="S28">
            <v>2436100</v>
          </cell>
          <cell r="T28">
            <v>97444.224669152885</v>
          </cell>
          <cell r="U28">
            <v>2533549.8413979751</v>
          </cell>
          <cell r="V28">
            <v>2533500</v>
          </cell>
          <cell r="W28">
            <v>2533500</v>
          </cell>
        </row>
        <row r="29">
          <cell r="D29" t="str">
            <v>37.8D05.0407</v>
          </cell>
          <cell r="E29" t="str">
            <v>10.972</v>
          </cell>
          <cell r="F29" t="str">
            <v>Phẫu thuật U máu</v>
          </cell>
          <cell r="G29" t="str">
            <v>Phẫu thuật U máu</v>
          </cell>
          <cell r="H29" t="str">
            <v>Phẫu thuật U máu</v>
          </cell>
          <cell r="I29" t="str">
            <v>A</v>
          </cell>
          <cell r="J29" t="str">
            <v>P1</v>
          </cell>
          <cell r="K29">
            <v>416</v>
          </cell>
          <cell r="L29">
            <v>416</v>
          </cell>
          <cell r="M29" t="str">
            <v xml:space="preserve">Phẫu thuật u máu các vị trí </v>
          </cell>
          <cell r="N29">
            <v>1618123.0080331699</v>
          </cell>
          <cell r="O29">
            <v>629217.39130434801</v>
          </cell>
          <cell r="P29">
            <v>2247000</v>
          </cell>
          <cell r="Q29">
            <v>817982.60869565245</v>
          </cell>
          <cell r="R29">
            <v>2436105.6167288222</v>
          </cell>
          <cell r="S29">
            <v>2436100</v>
          </cell>
          <cell r="T29">
            <v>97444.224669152885</v>
          </cell>
          <cell r="U29">
            <v>2533549.8413979751</v>
          </cell>
          <cell r="V29">
            <v>2533500</v>
          </cell>
          <cell r="W29">
            <v>2533500</v>
          </cell>
        </row>
        <row r="30">
          <cell r="D30" t="str">
            <v>37.8D05.0407</v>
          </cell>
          <cell r="E30" t="str">
            <v>12.191</v>
          </cell>
          <cell r="F30" t="str">
            <v>Cắt u máu, u bạch huyết thành ngực đường kính 5 - 10 cm</v>
          </cell>
          <cell r="G30" t="str">
            <v>Cắt u máu, u bạch huyết thành ngực đường kính 5 - 10 cm</v>
          </cell>
          <cell r="H30" t="str">
            <v>Cắt u máu, u bạch huyết thành ngực đường kính 5 - 10 cm</v>
          </cell>
          <cell r="I30" t="str">
            <v>B</v>
          </cell>
          <cell r="J30" t="str">
            <v>P1</v>
          </cell>
          <cell r="K30">
            <v>416</v>
          </cell>
          <cell r="L30">
            <v>416</v>
          </cell>
          <cell r="M30" t="str">
            <v xml:space="preserve">Phẫu thuật u máu các vị trí </v>
          </cell>
          <cell r="N30">
            <v>1618123.0080331699</v>
          </cell>
          <cell r="O30">
            <v>629217.39130434801</v>
          </cell>
          <cell r="P30">
            <v>2247000</v>
          </cell>
          <cell r="Q30">
            <v>817982.60869565245</v>
          </cell>
          <cell r="R30">
            <v>2436105.6167288222</v>
          </cell>
          <cell r="S30">
            <v>2436100</v>
          </cell>
          <cell r="T30">
            <v>97444.224669152885</v>
          </cell>
          <cell r="U30">
            <v>2533549.8413979751</v>
          </cell>
          <cell r="V30">
            <v>2533500</v>
          </cell>
          <cell r="W30">
            <v>2533500</v>
          </cell>
        </row>
        <row r="31">
          <cell r="D31" t="str">
            <v>37.8D05.0410</v>
          </cell>
          <cell r="E31" t="str">
            <v>10.152</v>
          </cell>
          <cell r="F31" t="str">
            <v>Phẫu thuật dẫn lưu tối thiểu khoang màng phổi</v>
          </cell>
          <cell r="G31" t="str">
            <v>Phẫu thuật dẫn lưu tối thiểu khoang màng phổi</v>
          </cell>
          <cell r="H31" t="str">
            <v>Phẫu thuật dẫn lưu tối thiểu khoang màng phổi</v>
          </cell>
          <cell r="I31" t="str">
            <v>C</v>
          </cell>
          <cell r="J31" t="str">
            <v>P2</v>
          </cell>
          <cell r="K31">
            <v>419</v>
          </cell>
          <cell r="L31">
            <v>419</v>
          </cell>
          <cell r="M31" t="str">
            <v>Phẫu thuật dẫn lưu màng phổi</v>
          </cell>
          <cell r="N31">
            <v>1230435.6848597401</v>
          </cell>
          <cell r="O31">
            <v>358434.78260869603</v>
          </cell>
          <cell r="P31">
            <v>1589000</v>
          </cell>
          <cell r="Q31">
            <v>465965.21739130485</v>
          </cell>
          <cell r="R31">
            <v>1696400.902251045</v>
          </cell>
          <cell r="S31">
            <v>1696400</v>
          </cell>
          <cell r="T31">
            <v>67856.036090041802</v>
          </cell>
          <cell r="U31">
            <v>1764256.9383410867</v>
          </cell>
          <cell r="V31">
            <v>1764200</v>
          </cell>
          <cell r="W31">
            <v>1764200</v>
          </cell>
        </row>
        <row r="32">
          <cell r="D32" t="str">
            <v>37.8D05.0410</v>
          </cell>
          <cell r="E32" t="str">
            <v>10.284</v>
          </cell>
          <cell r="F32" t="str">
            <v>Phẫu thuật mở ngực nhỏ tạo dính màng phổi</v>
          </cell>
          <cell r="G32" t="str">
            <v>Phẫu thuật mở ngực nhỏ tạo dính màng phổi</v>
          </cell>
          <cell r="H32" t="str">
            <v>Phẫu thuật mở ngực nhỏ tạo dính màng phổi</v>
          </cell>
          <cell r="I32" t="str">
            <v>B</v>
          </cell>
          <cell r="J32" t="str">
            <v>P1</v>
          </cell>
          <cell r="K32">
            <v>419</v>
          </cell>
          <cell r="L32">
            <v>419</v>
          </cell>
          <cell r="M32" t="str">
            <v>Phẫu thuật dẫn lưu màng phổi</v>
          </cell>
          <cell r="N32">
            <v>1230435.6848597401</v>
          </cell>
          <cell r="O32">
            <v>358434.78260869603</v>
          </cell>
          <cell r="P32">
            <v>1589000</v>
          </cell>
          <cell r="Q32">
            <v>465965.21739130485</v>
          </cell>
          <cell r="R32">
            <v>1696400.902251045</v>
          </cell>
          <cell r="S32">
            <v>1696400</v>
          </cell>
          <cell r="T32">
            <v>67856.036090041802</v>
          </cell>
          <cell r="U32">
            <v>1764256.9383410867</v>
          </cell>
          <cell r="V32">
            <v>1764200</v>
          </cell>
          <cell r="W32">
            <v>1764200</v>
          </cell>
        </row>
        <row r="33">
          <cell r="D33" t="str">
            <v>37.8D05.0416</v>
          </cell>
          <cell r="E33" t="str">
            <v>3.2708</v>
          </cell>
          <cell r="F33" t="str">
            <v>Cắt thận và niệu quản do u niệu quản, u đường bài xuất</v>
          </cell>
          <cell r="G33" t="str">
            <v>Cắt thận và niệu quản do u niệu quản, u đường bài xuất</v>
          </cell>
          <cell r="H33" t="str">
            <v>Cắt thận và niệu quản do u niệu quản, u đường bài xuất</v>
          </cell>
          <cell r="I33" t="str">
            <v>A</v>
          </cell>
          <cell r="J33" t="str">
            <v>P1</v>
          </cell>
          <cell r="K33">
            <v>425</v>
          </cell>
          <cell r="L33">
            <v>425</v>
          </cell>
          <cell r="M33" t="str">
            <v>Phẫu thuật cắt thận</v>
          </cell>
          <cell r="N33">
            <v>2282276.9466298302</v>
          </cell>
          <cell r="O33">
            <v>997043.47826086998</v>
          </cell>
          <cell r="P33">
            <v>3279000</v>
          </cell>
          <cell r="Q33">
            <v>1296156.5217391308</v>
          </cell>
          <cell r="R33">
            <v>3578433.468368961</v>
          </cell>
          <cell r="S33">
            <v>3578400</v>
          </cell>
          <cell r="T33">
            <v>143137.33873475844</v>
          </cell>
          <cell r="U33">
            <v>3721570.8071037196</v>
          </cell>
          <cell r="V33">
            <v>3721500</v>
          </cell>
          <cell r="W33">
            <v>3721500</v>
          </cell>
        </row>
        <row r="34">
          <cell r="D34" t="str">
            <v>37.8D05.0416</v>
          </cell>
          <cell r="E34" t="str">
            <v>3.2713</v>
          </cell>
          <cell r="F34" t="str">
            <v>Cắt ung thư thận</v>
          </cell>
          <cell r="G34" t="str">
            <v>Cắt ung thư thận</v>
          </cell>
          <cell r="H34" t="str">
            <v>Cắt ung thư thận</v>
          </cell>
          <cell r="I34" t="str">
            <v>B</v>
          </cell>
          <cell r="K34">
            <v>425</v>
          </cell>
          <cell r="L34">
            <v>425</v>
          </cell>
          <cell r="M34" t="str">
            <v>Phẫu thuật cắt thận</v>
          </cell>
          <cell r="N34">
            <v>2282276.9466298302</v>
          </cell>
          <cell r="O34">
            <v>997043.47826086998</v>
          </cell>
          <cell r="P34">
            <v>3279000</v>
          </cell>
          <cell r="Q34">
            <v>1296156.5217391308</v>
          </cell>
          <cell r="R34">
            <v>3578433.468368961</v>
          </cell>
          <cell r="S34">
            <v>3578400</v>
          </cell>
          <cell r="T34">
            <v>143137.33873475844</v>
          </cell>
          <cell r="U34">
            <v>3721570.8071037196</v>
          </cell>
          <cell r="V34">
            <v>3721500</v>
          </cell>
          <cell r="W34">
            <v>3721500</v>
          </cell>
        </row>
        <row r="35">
          <cell r="D35" t="str">
            <v>37.8D05.0416</v>
          </cell>
          <cell r="E35" t="str">
            <v>3.2714</v>
          </cell>
          <cell r="F35" t="str">
            <v>Cắt u thận kèm lấy huyết khối tĩnh mạch chủ dưới</v>
          </cell>
          <cell r="G35" t="str">
            <v>Cắt u thận kèm lấy huyết khối tĩnh mạch chủ dưới</v>
          </cell>
          <cell r="H35" t="str">
            <v>Cắt u thận kèm lấy huyết khối tĩnh mạch chủ dưới</v>
          </cell>
          <cell r="I35" t="str">
            <v>B</v>
          </cell>
          <cell r="J35" t="str">
            <v>P1</v>
          </cell>
          <cell r="K35">
            <v>425</v>
          </cell>
          <cell r="L35">
            <v>425</v>
          </cell>
          <cell r="M35" t="str">
            <v>Phẫu thuật cắt thận</v>
          </cell>
          <cell r="N35">
            <v>2282276.9466298302</v>
          </cell>
          <cell r="O35">
            <v>997043.47826086998</v>
          </cell>
          <cell r="P35">
            <v>3279000</v>
          </cell>
          <cell r="Q35">
            <v>1296156.5217391308</v>
          </cell>
          <cell r="R35">
            <v>3578433.468368961</v>
          </cell>
          <cell r="S35">
            <v>3578400</v>
          </cell>
          <cell r="T35">
            <v>143137.33873475844</v>
          </cell>
          <cell r="U35">
            <v>3721570.8071037196</v>
          </cell>
          <cell r="V35">
            <v>3721500</v>
          </cell>
          <cell r="W35">
            <v>3721500</v>
          </cell>
        </row>
        <row r="36">
          <cell r="D36" t="str">
            <v>37.8D05.0416</v>
          </cell>
          <cell r="E36" t="str">
            <v>3.2715</v>
          </cell>
          <cell r="F36" t="str">
            <v>Cắt toàn bộ thận và niệu quản</v>
          </cell>
          <cell r="G36" t="str">
            <v>Cắt toàn bộ thận và niệu quản</v>
          </cell>
          <cell r="H36" t="str">
            <v>Cắt toàn bộ thận và niệu quản</v>
          </cell>
          <cell r="I36" t="str">
            <v>B</v>
          </cell>
          <cell r="J36" t="str">
            <v>P1</v>
          </cell>
          <cell r="K36">
            <v>425</v>
          </cell>
          <cell r="L36">
            <v>425</v>
          </cell>
          <cell r="M36" t="str">
            <v>Phẫu thuật cắt thận</v>
          </cell>
          <cell r="N36">
            <v>2282276.9466298302</v>
          </cell>
          <cell r="O36">
            <v>997043.47826086998</v>
          </cell>
          <cell r="P36">
            <v>3279000</v>
          </cell>
          <cell r="Q36">
            <v>1296156.5217391308</v>
          </cell>
          <cell r="R36">
            <v>3578433.468368961</v>
          </cell>
          <cell r="S36">
            <v>3578400</v>
          </cell>
          <cell r="T36">
            <v>143137.33873475844</v>
          </cell>
          <cell r="U36">
            <v>3721570.8071037196</v>
          </cell>
          <cell r="V36">
            <v>3721500</v>
          </cell>
          <cell r="W36">
            <v>3721500</v>
          </cell>
        </row>
        <row r="37">
          <cell r="D37" t="str">
            <v>37.8D05.0416</v>
          </cell>
          <cell r="E37" t="str">
            <v>3.3469</v>
          </cell>
          <cell r="F37" t="str">
            <v>Cắt đơn vị thận phụ với niệu quản lạc chỗ trong thận niệu quản đôi</v>
          </cell>
          <cell r="G37" t="str">
            <v>Cắt đơn vị thận phụ với niệu quản lạc chỗ trong thận niệu quản đôi</v>
          </cell>
          <cell r="H37" t="str">
            <v>Cắt đơn vị thận phụ với niệu quản lạc chỗ trong thận niệu quản đôi</v>
          </cell>
          <cell r="I37" t="str">
            <v>B</v>
          </cell>
          <cell r="J37" t="str">
            <v>P1</v>
          </cell>
          <cell r="K37">
            <v>425</v>
          </cell>
          <cell r="L37">
            <v>425</v>
          </cell>
          <cell r="M37" t="str">
            <v>Phẫu thuật cắt thận</v>
          </cell>
          <cell r="N37">
            <v>2282276.9466298302</v>
          </cell>
          <cell r="O37">
            <v>997043.47826086998</v>
          </cell>
          <cell r="P37">
            <v>3279000</v>
          </cell>
          <cell r="Q37">
            <v>1296156.5217391308</v>
          </cell>
          <cell r="R37">
            <v>3578433.468368961</v>
          </cell>
          <cell r="S37">
            <v>3578400</v>
          </cell>
          <cell r="T37">
            <v>143137.33873475844</v>
          </cell>
          <cell r="U37">
            <v>3721570.8071037196</v>
          </cell>
          <cell r="V37">
            <v>3721500</v>
          </cell>
          <cell r="W37">
            <v>3721500</v>
          </cell>
        </row>
        <row r="38">
          <cell r="D38" t="str">
            <v>37.8D05.0416</v>
          </cell>
          <cell r="E38" t="str">
            <v>3.3470</v>
          </cell>
          <cell r="F38" t="str">
            <v>Cắt toàn bộ thận và niệu quản</v>
          </cell>
          <cell r="G38" t="str">
            <v>Cắt toàn bộ thận và niệu quản</v>
          </cell>
          <cell r="H38" t="str">
            <v>Cắt toàn bộ thận và niệu quản</v>
          </cell>
          <cell r="I38" t="str">
            <v>B</v>
          </cell>
          <cell r="J38" t="str">
            <v>P1</v>
          </cell>
          <cell r="K38">
            <v>425</v>
          </cell>
          <cell r="L38">
            <v>425</v>
          </cell>
          <cell r="M38" t="str">
            <v>Phẫu thuật cắt thận</v>
          </cell>
          <cell r="N38">
            <v>2282276.9466298302</v>
          </cell>
          <cell r="O38">
            <v>997043.47826086998</v>
          </cell>
          <cell r="P38">
            <v>3279000</v>
          </cell>
          <cell r="Q38">
            <v>1296156.5217391308</v>
          </cell>
          <cell r="R38">
            <v>3578433.468368961</v>
          </cell>
          <cell r="S38">
            <v>3578400</v>
          </cell>
          <cell r="T38">
            <v>143137.33873475844</v>
          </cell>
          <cell r="U38">
            <v>3721570.8071037196</v>
          </cell>
          <cell r="V38">
            <v>3721500</v>
          </cell>
          <cell r="W38">
            <v>3721500</v>
          </cell>
        </row>
        <row r="39">
          <cell r="D39" t="str">
            <v>37.8D05.0416</v>
          </cell>
          <cell r="E39" t="str">
            <v>3.3471</v>
          </cell>
          <cell r="F39" t="str">
            <v>Cắt thận đơn thuần</v>
          </cell>
          <cell r="G39" t="str">
            <v>Cắt thận đơn thuần</v>
          </cell>
          <cell r="H39" t="str">
            <v>Cắt thận đơn thuần</v>
          </cell>
          <cell r="I39" t="str">
            <v>B</v>
          </cell>
          <cell r="J39" t="str">
            <v>P1</v>
          </cell>
          <cell r="K39">
            <v>425</v>
          </cell>
          <cell r="L39">
            <v>425</v>
          </cell>
          <cell r="M39" t="str">
            <v>Phẫu thuật cắt thận</v>
          </cell>
          <cell r="N39">
            <v>2282276.9466298302</v>
          </cell>
          <cell r="O39">
            <v>997043.47826086998</v>
          </cell>
          <cell r="P39">
            <v>3279000</v>
          </cell>
          <cell r="Q39">
            <v>1296156.5217391308</v>
          </cell>
          <cell r="R39">
            <v>3578433.468368961</v>
          </cell>
          <cell r="S39">
            <v>3578400</v>
          </cell>
          <cell r="T39">
            <v>143137.33873475844</v>
          </cell>
          <cell r="U39">
            <v>3721570.8071037196</v>
          </cell>
          <cell r="V39">
            <v>3721500</v>
          </cell>
          <cell r="W39">
            <v>3721500</v>
          </cell>
        </row>
        <row r="40">
          <cell r="D40" t="str">
            <v>37.8D05.0416</v>
          </cell>
          <cell r="E40" t="str">
            <v>3.3472</v>
          </cell>
          <cell r="F40" t="str">
            <v>Cắt một nửa thận</v>
          </cell>
          <cell r="G40" t="str">
            <v>Cắt một nửa thận</v>
          </cell>
          <cell r="H40" t="str">
            <v>Cắt một nửa thận</v>
          </cell>
          <cell r="I40" t="str">
            <v>B</v>
          </cell>
          <cell r="J40" t="str">
            <v>P1</v>
          </cell>
          <cell r="K40">
            <v>425</v>
          </cell>
          <cell r="L40">
            <v>425</v>
          </cell>
          <cell r="M40" t="str">
            <v>Phẫu thuật cắt thận</v>
          </cell>
          <cell r="N40">
            <v>2282276.9466298302</v>
          </cell>
          <cell r="O40">
            <v>997043.47826086998</v>
          </cell>
          <cell r="P40">
            <v>3279000</v>
          </cell>
          <cell r="Q40">
            <v>1296156.5217391308</v>
          </cell>
          <cell r="R40">
            <v>3578433.468368961</v>
          </cell>
          <cell r="S40">
            <v>3578400</v>
          </cell>
          <cell r="T40">
            <v>143137.33873475844</v>
          </cell>
          <cell r="U40">
            <v>3721570.8071037196</v>
          </cell>
          <cell r="V40">
            <v>3721500</v>
          </cell>
          <cell r="W40">
            <v>3721500</v>
          </cell>
        </row>
        <row r="41">
          <cell r="D41" t="str">
            <v>37.8D05.0416</v>
          </cell>
          <cell r="E41" t="str">
            <v>10.301</v>
          </cell>
          <cell r="F41" t="str">
            <v>Cắt thận thận phụ (thận dư số) với niệu quản lạc chỗ</v>
          </cell>
          <cell r="G41" t="str">
            <v>Cắt thận thận phụ (thận dư số) với niệu quản lạc chỗ</v>
          </cell>
          <cell r="H41" t="str">
            <v>Cắt thận thận phụ (thận dư số) với niệu quản lạc chỗ</v>
          </cell>
          <cell r="I41" t="str">
            <v>B</v>
          </cell>
          <cell r="J41" t="str">
            <v>P1</v>
          </cell>
          <cell r="K41">
            <v>425</v>
          </cell>
          <cell r="L41">
            <v>425</v>
          </cell>
          <cell r="M41" t="str">
            <v>Phẫu thuật cắt thận</v>
          </cell>
          <cell r="N41">
            <v>2282276.9466298302</v>
          </cell>
          <cell r="O41">
            <v>997043.47826086998</v>
          </cell>
          <cell r="P41">
            <v>3279000</v>
          </cell>
          <cell r="Q41">
            <v>1296156.5217391308</v>
          </cell>
          <cell r="R41">
            <v>3578433.468368961</v>
          </cell>
          <cell r="S41">
            <v>3578400</v>
          </cell>
          <cell r="T41">
            <v>143137.33873475844</v>
          </cell>
          <cell r="U41">
            <v>3721570.8071037196</v>
          </cell>
          <cell r="V41">
            <v>3721500</v>
          </cell>
          <cell r="W41">
            <v>3721500</v>
          </cell>
        </row>
        <row r="42">
          <cell r="D42" t="str">
            <v>37.8D05.0416</v>
          </cell>
          <cell r="E42" t="str">
            <v>10.302</v>
          </cell>
          <cell r="F42" t="str">
            <v>Cắt toàn bộ thận và niệu quản</v>
          </cell>
          <cell r="G42" t="str">
            <v>Cắt toàn bộ thận và niệu quản</v>
          </cell>
          <cell r="H42" t="str">
            <v>Cắt toàn bộ thận và niệu quản</v>
          </cell>
          <cell r="I42" t="str">
            <v>B</v>
          </cell>
          <cell r="J42" t="str">
            <v>PDB</v>
          </cell>
          <cell r="K42">
            <v>425</v>
          </cell>
          <cell r="L42">
            <v>425</v>
          </cell>
          <cell r="M42" t="str">
            <v>Phẫu thuật cắt thận</v>
          </cell>
          <cell r="N42">
            <v>2282276.9466298302</v>
          </cell>
          <cell r="O42">
            <v>997043.47826086998</v>
          </cell>
          <cell r="P42">
            <v>3279000</v>
          </cell>
          <cell r="Q42">
            <v>1296156.5217391308</v>
          </cell>
          <cell r="R42">
            <v>3578433.468368961</v>
          </cell>
          <cell r="S42">
            <v>3578400</v>
          </cell>
          <cell r="T42">
            <v>143137.33873475844</v>
          </cell>
          <cell r="U42">
            <v>3721570.8071037196</v>
          </cell>
          <cell r="V42">
            <v>3721500</v>
          </cell>
          <cell r="W42">
            <v>3721500</v>
          </cell>
        </row>
        <row r="43">
          <cell r="D43" t="str">
            <v>37.8D05.0416</v>
          </cell>
          <cell r="E43" t="str">
            <v>10.303</v>
          </cell>
          <cell r="F43" t="str">
            <v>Cắt thận đơn thuần</v>
          </cell>
          <cell r="G43" t="str">
            <v>Cắt thận đơn thuần</v>
          </cell>
          <cell r="H43" t="str">
            <v>Cắt thận đơn thuần</v>
          </cell>
          <cell r="I43" t="str">
            <v>B</v>
          </cell>
          <cell r="J43" t="str">
            <v>P1</v>
          </cell>
          <cell r="K43">
            <v>425</v>
          </cell>
          <cell r="L43">
            <v>425</v>
          </cell>
          <cell r="M43" t="str">
            <v>Phẫu thuật cắt thận</v>
          </cell>
          <cell r="N43">
            <v>2282276.9466298302</v>
          </cell>
          <cell r="O43">
            <v>997043.47826086998</v>
          </cell>
          <cell r="P43">
            <v>3279000</v>
          </cell>
          <cell r="Q43">
            <v>1296156.5217391308</v>
          </cell>
          <cell r="R43">
            <v>3578433.468368961</v>
          </cell>
          <cell r="S43">
            <v>3578400</v>
          </cell>
          <cell r="T43">
            <v>143137.33873475844</v>
          </cell>
          <cell r="U43">
            <v>3721570.8071037196</v>
          </cell>
          <cell r="V43">
            <v>3721500</v>
          </cell>
          <cell r="W43">
            <v>3721500</v>
          </cell>
        </row>
        <row r="44">
          <cell r="D44" t="str">
            <v>37.8D05.0416</v>
          </cell>
          <cell r="E44" t="str">
            <v>10.304</v>
          </cell>
          <cell r="F44" t="str">
            <v>Cắt một nửa thận (cắt thận bán phần)</v>
          </cell>
          <cell r="G44" t="str">
            <v>Cắt một nửa thận (cắt thận bán phần)</v>
          </cell>
          <cell r="H44" t="str">
            <v>Cắt một nửa thận (cắt thận bán phần)</v>
          </cell>
          <cell r="I44" t="str">
            <v>B</v>
          </cell>
          <cell r="J44" t="str">
            <v>P1</v>
          </cell>
          <cell r="K44">
            <v>425</v>
          </cell>
          <cell r="L44">
            <v>425</v>
          </cell>
          <cell r="M44" t="str">
            <v>Phẫu thuật cắt thận</v>
          </cell>
          <cell r="N44">
            <v>2282276.9466298302</v>
          </cell>
          <cell r="O44">
            <v>997043.47826086998</v>
          </cell>
          <cell r="P44">
            <v>3279000</v>
          </cell>
          <cell r="Q44">
            <v>1296156.5217391308</v>
          </cell>
          <cell r="R44">
            <v>3578433.468368961</v>
          </cell>
          <cell r="S44">
            <v>3578400</v>
          </cell>
          <cell r="T44">
            <v>143137.33873475844</v>
          </cell>
          <cell r="U44">
            <v>3721570.8071037196</v>
          </cell>
          <cell r="V44">
            <v>3721500</v>
          </cell>
          <cell r="W44">
            <v>3721500</v>
          </cell>
        </row>
        <row r="45">
          <cell r="D45" t="str">
            <v>37.8D05.0416</v>
          </cell>
          <cell r="E45" t="str">
            <v>10.314</v>
          </cell>
          <cell r="F45" t="str">
            <v>Cắt eo thận móng ngựa</v>
          </cell>
          <cell r="G45" t="str">
            <v>Cắt eo thận móng ngựa</v>
          </cell>
          <cell r="H45" t="str">
            <v>Cắt eo thận móng ngựa</v>
          </cell>
          <cell r="I45" t="str">
            <v>B</v>
          </cell>
          <cell r="J45" t="str">
            <v>P1</v>
          </cell>
          <cell r="K45">
            <v>425</v>
          </cell>
          <cell r="L45">
            <v>425</v>
          </cell>
          <cell r="M45" t="str">
            <v>Phẫu thuật cắt thận</v>
          </cell>
          <cell r="N45">
            <v>2282276.9466298302</v>
          </cell>
          <cell r="O45">
            <v>997043.47826086998</v>
          </cell>
          <cell r="P45">
            <v>3279000</v>
          </cell>
          <cell r="Q45">
            <v>1296156.5217391308</v>
          </cell>
          <cell r="R45">
            <v>3578433.468368961</v>
          </cell>
          <cell r="S45">
            <v>3578400</v>
          </cell>
          <cell r="T45">
            <v>143137.33873475844</v>
          </cell>
          <cell r="U45">
            <v>3721570.8071037196</v>
          </cell>
          <cell r="V45">
            <v>3721500</v>
          </cell>
          <cell r="W45">
            <v>3721500</v>
          </cell>
        </row>
        <row r="46">
          <cell r="D46" t="str">
            <v>37.8D05.0416</v>
          </cell>
          <cell r="E46" t="str">
            <v>10.322</v>
          </cell>
          <cell r="F46" t="str">
            <v>Cắt thận rộng rãi + nạo vét hạch</v>
          </cell>
          <cell r="G46" t="str">
            <v>Cắt thận rộng rãi + nạo vét hạch</v>
          </cell>
          <cell r="H46" t="str">
            <v>Cắt thận rộng rãi + nạo vét hạch</v>
          </cell>
          <cell r="I46" t="str">
            <v>B</v>
          </cell>
          <cell r="J46" t="str">
            <v>PDB</v>
          </cell>
          <cell r="K46">
            <v>425</v>
          </cell>
          <cell r="L46">
            <v>425</v>
          </cell>
          <cell r="M46" t="str">
            <v>Phẫu thuật cắt thận</v>
          </cell>
          <cell r="N46">
            <v>2282276.9466298302</v>
          </cell>
          <cell r="O46">
            <v>997043.47826086998</v>
          </cell>
          <cell r="P46">
            <v>3279000</v>
          </cell>
          <cell r="Q46">
            <v>1296156.5217391308</v>
          </cell>
          <cell r="R46">
            <v>3578433.468368961</v>
          </cell>
          <cell r="S46">
            <v>3578400</v>
          </cell>
          <cell r="T46">
            <v>143137.33873475844</v>
          </cell>
          <cell r="U46">
            <v>3721570.8071037196</v>
          </cell>
          <cell r="V46">
            <v>3721500</v>
          </cell>
          <cell r="W46">
            <v>3721500</v>
          </cell>
        </row>
        <row r="47">
          <cell r="D47" t="str">
            <v>37.8D05.0416</v>
          </cell>
          <cell r="E47" t="str">
            <v>12.257</v>
          </cell>
          <cell r="F47" t="str">
            <v>Cắt thận và niệu quản do u niệu quản, u đường tiết niệu</v>
          </cell>
          <cell r="G47" t="str">
            <v>Cắt thận và niệu quản do u niệu quản, u đường tiết niệu</v>
          </cell>
          <cell r="H47" t="str">
            <v>Cắt thận và niệu quản do u niệu quản, u đường tiết niệu</v>
          </cell>
          <cell r="I47" t="str">
            <v>B</v>
          </cell>
          <cell r="J47" t="str">
            <v>P1</v>
          </cell>
          <cell r="K47">
            <v>425</v>
          </cell>
          <cell r="L47">
            <v>425</v>
          </cell>
          <cell r="M47" t="str">
            <v>Phẫu thuật cắt thận</v>
          </cell>
          <cell r="N47">
            <v>2282276.9466298302</v>
          </cell>
          <cell r="O47">
            <v>997043.47826086998</v>
          </cell>
          <cell r="P47">
            <v>3279000</v>
          </cell>
          <cell r="Q47">
            <v>1296156.5217391308</v>
          </cell>
          <cell r="R47">
            <v>3578433.468368961</v>
          </cell>
          <cell r="S47">
            <v>3578400</v>
          </cell>
          <cell r="T47">
            <v>143137.33873475844</v>
          </cell>
          <cell r="U47">
            <v>3721570.8071037196</v>
          </cell>
          <cell r="V47">
            <v>3721500</v>
          </cell>
          <cell r="W47">
            <v>3721500</v>
          </cell>
        </row>
        <row r="48">
          <cell r="D48" t="str">
            <v>37.8D05.0416</v>
          </cell>
          <cell r="E48" t="str">
            <v>12.259</v>
          </cell>
          <cell r="F48" t="str">
            <v>Cắt ung thư thận có hoặc không vét hạch hệ thống</v>
          </cell>
          <cell r="G48" t="str">
            <v>Cắt ung thư thận có hoặc không vét hạch hệ thống</v>
          </cell>
          <cell r="H48" t="str">
            <v>Cắt ung thư thận có hoặc không vét hạch hệ thống</v>
          </cell>
          <cell r="I48" t="str">
            <v>B</v>
          </cell>
          <cell r="K48">
            <v>425</v>
          </cell>
          <cell r="L48">
            <v>425</v>
          </cell>
          <cell r="M48" t="str">
            <v>Phẫu thuật cắt thận</v>
          </cell>
          <cell r="N48">
            <v>2282276.9466298302</v>
          </cell>
          <cell r="O48">
            <v>997043.47826086998</v>
          </cell>
          <cell r="P48">
            <v>3279000</v>
          </cell>
          <cell r="Q48">
            <v>1296156.5217391308</v>
          </cell>
          <cell r="R48">
            <v>3578433.468368961</v>
          </cell>
          <cell r="S48">
            <v>3578400</v>
          </cell>
          <cell r="T48">
            <v>143137.33873475844</v>
          </cell>
          <cell r="U48">
            <v>3721570.8071037196</v>
          </cell>
          <cell r="V48">
            <v>3721500</v>
          </cell>
          <cell r="W48">
            <v>3721500</v>
          </cell>
        </row>
        <row r="49">
          <cell r="D49" t="str">
            <v>37.8D05.0416</v>
          </cell>
          <cell r="E49" t="str">
            <v>12.260</v>
          </cell>
          <cell r="F49" t="str">
            <v>Cắt toàn bộ thận và niệu quản</v>
          </cell>
          <cell r="G49" t="str">
            <v>Cắt toàn bộ thận và niệu quản</v>
          </cell>
          <cell r="H49" t="str">
            <v>Cắt toàn bộ thận và niệu quản</v>
          </cell>
          <cell r="I49" t="str">
            <v>B</v>
          </cell>
          <cell r="J49" t="str">
            <v>P1</v>
          </cell>
          <cell r="K49">
            <v>425</v>
          </cell>
          <cell r="L49">
            <v>425</v>
          </cell>
          <cell r="M49" t="str">
            <v>Phẫu thuật cắt thận</v>
          </cell>
          <cell r="N49">
            <v>2282276.9466298302</v>
          </cell>
          <cell r="O49">
            <v>997043.47826086998</v>
          </cell>
          <cell r="P49">
            <v>3279000</v>
          </cell>
          <cell r="Q49">
            <v>1296156.5217391308</v>
          </cell>
          <cell r="R49">
            <v>3578433.468368961</v>
          </cell>
          <cell r="S49">
            <v>3578400</v>
          </cell>
          <cell r="T49">
            <v>143137.33873475844</v>
          </cell>
          <cell r="U49">
            <v>3721570.8071037196</v>
          </cell>
          <cell r="V49">
            <v>3721500</v>
          </cell>
          <cell r="W49">
            <v>3721500</v>
          </cell>
        </row>
        <row r="50">
          <cell r="D50" t="str">
            <v>37.8D05.0421</v>
          </cell>
          <cell r="E50" t="str">
            <v>3.3465</v>
          </cell>
          <cell r="F50" t="str">
            <v>Lấy sỏi thận bệnh lý, thận móng ngựa, thận đa nang</v>
          </cell>
          <cell r="G50" t="str">
            <v>Lấy sỏi thận bệnh lý, thận móng ngựa, thận đa nang</v>
          </cell>
          <cell r="H50" t="str">
            <v>Lấy sỏi thận bệnh lý, thận móng ngựa, thận đa nang</v>
          </cell>
          <cell r="I50" t="str">
            <v>A</v>
          </cell>
          <cell r="J50" t="str">
            <v>P1</v>
          </cell>
          <cell r="K50">
            <v>430</v>
          </cell>
          <cell r="L50">
            <v>430</v>
          </cell>
          <cell r="M50" t="str">
            <v xml:space="preserve">Phẫu thuật lấy sỏi thận hoặc sỏi niệu quản hoặc sỏi bàng quang </v>
          </cell>
          <cell r="N50">
            <v>2250475.0168721401</v>
          </cell>
          <cell r="O50">
            <v>997043.47826086998</v>
          </cell>
          <cell r="P50">
            <v>3248000</v>
          </cell>
          <cell r="Q50">
            <v>1296156.5217391308</v>
          </cell>
          <cell r="R50">
            <v>3546631.538611271</v>
          </cell>
          <cell r="S50">
            <v>3546600</v>
          </cell>
          <cell r="T50">
            <v>141865.26154445086</v>
          </cell>
          <cell r="U50">
            <v>3688496.8001557216</v>
          </cell>
          <cell r="V50">
            <v>3688400</v>
          </cell>
          <cell r="W50">
            <v>3688400</v>
          </cell>
        </row>
        <row r="51">
          <cell r="D51" t="str">
            <v>37.8D05.0421</v>
          </cell>
          <cell r="E51" t="str">
            <v>3.3475</v>
          </cell>
          <cell r="F51" t="str">
            <v>Lấy sỏi san hô thận</v>
          </cell>
          <cell r="G51" t="str">
            <v>Lấy sỏi san hô thận</v>
          </cell>
          <cell r="H51" t="str">
            <v>Lấy sỏi san hô thận</v>
          </cell>
          <cell r="I51" t="str">
            <v>B</v>
          </cell>
          <cell r="J51" t="str">
            <v>P2</v>
          </cell>
          <cell r="K51">
            <v>430</v>
          </cell>
          <cell r="L51">
            <v>430</v>
          </cell>
          <cell r="M51" t="str">
            <v xml:space="preserve">Phẫu thuật lấy sỏi thận hoặc sỏi niệu quản hoặc sỏi bàng quang </v>
          </cell>
          <cell r="N51">
            <v>2250475.0168721401</v>
          </cell>
          <cell r="O51">
            <v>997043.47826086998</v>
          </cell>
          <cell r="P51">
            <v>3248000</v>
          </cell>
          <cell r="Q51">
            <v>1296156.5217391308</v>
          </cell>
          <cell r="R51">
            <v>3546631.538611271</v>
          </cell>
          <cell r="S51">
            <v>3546600</v>
          </cell>
          <cell r="T51">
            <v>141865.26154445086</v>
          </cell>
          <cell r="U51">
            <v>3688496.8001557216</v>
          </cell>
          <cell r="V51">
            <v>3688400</v>
          </cell>
          <cell r="W51">
            <v>3688400</v>
          </cell>
        </row>
        <row r="52">
          <cell r="D52" t="str">
            <v>37.8D05.0421</v>
          </cell>
          <cell r="E52" t="str">
            <v>3.3476</v>
          </cell>
          <cell r="F52" t="str">
            <v>Lấy sỏi mở bể thận trong xoang</v>
          </cell>
          <cell r="G52" t="str">
            <v>Lấy sỏi mở bể thận trong xoang</v>
          </cell>
          <cell r="H52" t="str">
            <v>Lấy sỏi mở bể thận trong xoang</v>
          </cell>
          <cell r="I52" t="str">
            <v>B</v>
          </cell>
          <cell r="J52" t="str">
            <v>P2</v>
          </cell>
          <cell r="K52">
            <v>430</v>
          </cell>
          <cell r="L52">
            <v>430</v>
          </cell>
          <cell r="M52" t="str">
            <v xml:space="preserve">Phẫu thuật lấy sỏi thận hoặc sỏi niệu quản hoặc sỏi bàng quang </v>
          </cell>
          <cell r="N52">
            <v>2250475.0168721401</v>
          </cell>
          <cell r="O52">
            <v>997043.47826086998</v>
          </cell>
          <cell r="P52">
            <v>3248000</v>
          </cell>
          <cell r="Q52">
            <v>1296156.5217391308</v>
          </cell>
          <cell r="R52">
            <v>3546631.538611271</v>
          </cell>
          <cell r="S52">
            <v>3546600</v>
          </cell>
          <cell r="T52">
            <v>141865.26154445086</v>
          </cell>
          <cell r="U52">
            <v>3688496.8001557216</v>
          </cell>
          <cell r="V52">
            <v>3688400</v>
          </cell>
          <cell r="W52">
            <v>3688400</v>
          </cell>
        </row>
        <row r="53">
          <cell r="D53" t="str">
            <v>37.8D05.0421</v>
          </cell>
          <cell r="E53" t="str">
            <v>3.3477</v>
          </cell>
          <cell r="F53" t="str">
            <v>Lấy sỏi mở bể thận, đài thận có dẫn lưu thận</v>
          </cell>
          <cell r="G53" t="str">
            <v>Lấy sỏi mở bể thận, đài thận có dẫn lưu thận</v>
          </cell>
          <cell r="H53" t="str">
            <v>Lấy sỏi mở bể thận, đài thận có dẫn lưu thận</v>
          </cell>
          <cell r="I53" t="str">
            <v>B</v>
          </cell>
          <cell r="J53" t="str">
            <v>P2</v>
          </cell>
          <cell r="K53">
            <v>430</v>
          </cell>
          <cell r="L53">
            <v>430</v>
          </cell>
          <cell r="M53" t="str">
            <v xml:space="preserve">Phẫu thuật lấy sỏi thận hoặc sỏi niệu quản hoặc sỏi bàng quang </v>
          </cell>
          <cell r="N53">
            <v>2250475.0168721401</v>
          </cell>
          <cell r="O53">
            <v>997043.47826086998</v>
          </cell>
          <cell r="P53">
            <v>3248000</v>
          </cell>
          <cell r="Q53">
            <v>1296156.5217391308</v>
          </cell>
          <cell r="R53">
            <v>3546631.538611271</v>
          </cell>
          <cell r="S53">
            <v>3546600</v>
          </cell>
          <cell r="T53">
            <v>141865.26154445086</v>
          </cell>
          <cell r="U53">
            <v>3688496.8001557216</v>
          </cell>
          <cell r="V53">
            <v>3688400</v>
          </cell>
          <cell r="W53">
            <v>3688400</v>
          </cell>
        </row>
        <row r="54">
          <cell r="D54" t="str">
            <v>37.8D05.0421</v>
          </cell>
          <cell r="E54" t="str">
            <v>3.3478</v>
          </cell>
          <cell r="F54" t="str">
            <v>Lấy sỏi san hô mở rộng thận (Bivalve) có hạ nhiệt</v>
          </cell>
          <cell r="G54" t="str">
            <v>Lấy sỏi san hô mở rộng thận (Bivalve) có hạ nhiệt</v>
          </cell>
          <cell r="H54" t="str">
            <v>Lấy sỏi san hô mở rộng thận (Bivalve) có hạ nhiệt</v>
          </cell>
          <cell r="I54" t="str">
            <v>B</v>
          </cell>
          <cell r="J54" t="str">
            <v>P1</v>
          </cell>
          <cell r="K54">
            <v>430</v>
          </cell>
          <cell r="L54">
            <v>430</v>
          </cell>
          <cell r="M54" t="str">
            <v xml:space="preserve">Phẫu thuật lấy sỏi thận hoặc sỏi niệu quản hoặc sỏi bàng quang </v>
          </cell>
          <cell r="N54">
            <v>2250475.0168721401</v>
          </cell>
          <cell r="O54">
            <v>997043.47826086998</v>
          </cell>
          <cell r="P54">
            <v>3248000</v>
          </cell>
          <cell r="Q54">
            <v>1296156.5217391308</v>
          </cell>
          <cell r="R54">
            <v>3546631.538611271</v>
          </cell>
          <cell r="S54">
            <v>3546600</v>
          </cell>
          <cell r="T54">
            <v>141865.26154445086</v>
          </cell>
          <cell r="U54">
            <v>3688496.8001557216</v>
          </cell>
          <cell r="V54">
            <v>3688400</v>
          </cell>
          <cell r="W54">
            <v>3688400</v>
          </cell>
        </row>
        <row r="55">
          <cell r="D55" t="str">
            <v>37.8D05.0421</v>
          </cell>
          <cell r="E55" t="str">
            <v>3.3479</v>
          </cell>
          <cell r="F55" t="str">
            <v>Lấy sỏi bể thận ngoài xoang</v>
          </cell>
          <cell r="G55" t="str">
            <v>Lấy sỏi bể thận ngoài xoang</v>
          </cell>
          <cell r="H55" t="str">
            <v>Lấy sỏi bể thận ngoài xoang</v>
          </cell>
          <cell r="I55" t="str">
            <v>B</v>
          </cell>
          <cell r="J55" t="str">
            <v>P2</v>
          </cell>
          <cell r="K55">
            <v>430</v>
          </cell>
          <cell r="L55">
            <v>430</v>
          </cell>
          <cell r="M55" t="str">
            <v xml:space="preserve">Phẫu thuật lấy sỏi thận hoặc sỏi niệu quản hoặc sỏi bàng quang </v>
          </cell>
          <cell r="N55">
            <v>2250475.0168721401</v>
          </cell>
          <cell r="O55">
            <v>997043.47826086998</v>
          </cell>
          <cell r="P55">
            <v>3248000</v>
          </cell>
          <cell r="Q55">
            <v>1296156.5217391308</v>
          </cell>
          <cell r="R55">
            <v>3546631.538611271</v>
          </cell>
          <cell r="S55">
            <v>3546600</v>
          </cell>
          <cell r="T55">
            <v>141865.26154445086</v>
          </cell>
          <cell r="U55">
            <v>3688496.8001557216</v>
          </cell>
          <cell r="V55">
            <v>3688400</v>
          </cell>
          <cell r="W55">
            <v>3688400</v>
          </cell>
        </row>
        <row r="56">
          <cell r="D56" t="str">
            <v>37.8D05.0421</v>
          </cell>
          <cell r="E56" t="str">
            <v>3.3492</v>
          </cell>
          <cell r="F56" t="str">
            <v>Lấy sỏi niệu quản</v>
          </cell>
          <cell r="G56" t="str">
            <v>Lấy sỏi niệu quản</v>
          </cell>
          <cell r="H56" t="str">
            <v>Lấy sỏi niệu quản</v>
          </cell>
          <cell r="I56" t="str">
            <v>B</v>
          </cell>
          <cell r="J56" t="str">
            <v>P1</v>
          </cell>
          <cell r="K56">
            <v>430</v>
          </cell>
          <cell r="L56">
            <v>430</v>
          </cell>
          <cell r="M56" t="str">
            <v xml:space="preserve">Phẫu thuật lấy sỏi thận hoặc sỏi niệu quản hoặc sỏi bàng quang </v>
          </cell>
          <cell r="N56">
            <v>2250475.0168721401</v>
          </cell>
          <cell r="O56">
            <v>997043.47826086998</v>
          </cell>
          <cell r="P56">
            <v>3248000</v>
          </cell>
          <cell r="Q56">
            <v>1296156.5217391308</v>
          </cell>
          <cell r="R56">
            <v>3546631.538611271</v>
          </cell>
          <cell r="S56">
            <v>3546600</v>
          </cell>
          <cell r="T56">
            <v>141865.26154445086</v>
          </cell>
          <cell r="U56">
            <v>3688496.8001557216</v>
          </cell>
          <cell r="V56">
            <v>3688400</v>
          </cell>
          <cell r="W56">
            <v>3688400</v>
          </cell>
        </row>
        <row r="57">
          <cell r="D57" t="str">
            <v>37.8D05.0421</v>
          </cell>
          <cell r="E57" t="str">
            <v>3.3493</v>
          </cell>
          <cell r="F57" t="str">
            <v>Lấy sỏi niệu quản tái phát, phẫu thuật lại</v>
          </cell>
          <cell r="G57" t="str">
            <v>Lấy sỏi niệu quản tái phát, phẫu thuật lại</v>
          </cell>
          <cell r="H57" t="str">
            <v>Lấy sỏi niệu quản tái phát, phẫu thuật lại</v>
          </cell>
          <cell r="I57" t="str">
            <v>B</v>
          </cell>
          <cell r="J57" t="str">
            <v>P1</v>
          </cell>
          <cell r="K57">
            <v>430</v>
          </cell>
          <cell r="L57">
            <v>430</v>
          </cell>
          <cell r="M57" t="str">
            <v xml:space="preserve">Phẫu thuật lấy sỏi thận hoặc sỏi niệu quản hoặc sỏi bàng quang </v>
          </cell>
          <cell r="N57">
            <v>2250475.0168721401</v>
          </cell>
          <cell r="O57">
            <v>997043.47826086998</v>
          </cell>
          <cell r="P57">
            <v>3248000</v>
          </cell>
          <cell r="Q57">
            <v>1296156.5217391308</v>
          </cell>
          <cell r="R57">
            <v>3546631.538611271</v>
          </cell>
          <cell r="S57">
            <v>3546600</v>
          </cell>
          <cell r="T57">
            <v>141865.26154445086</v>
          </cell>
          <cell r="U57">
            <v>3688496.8001557216</v>
          </cell>
          <cell r="V57">
            <v>3688400</v>
          </cell>
          <cell r="W57">
            <v>3688400</v>
          </cell>
        </row>
        <row r="58">
          <cell r="D58" t="str">
            <v>37.8D05.0421</v>
          </cell>
          <cell r="E58" t="str">
            <v>3.3494</v>
          </cell>
          <cell r="F58" t="str">
            <v>Lấy sỏi niệu quản đoạn sát bàng quang</v>
          </cell>
          <cell r="G58" t="str">
            <v>Lấy sỏi niệu quản đoạn sát bàng quang</v>
          </cell>
          <cell r="H58" t="str">
            <v>Lấy sỏi niệu quản đoạn sát bàng quang</v>
          </cell>
          <cell r="I58" t="str">
            <v>B</v>
          </cell>
          <cell r="J58" t="str">
            <v>P1</v>
          </cell>
          <cell r="K58">
            <v>430</v>
          </cell>
          <cell r="L58">
            <v>430</v>
          </cell>
          <cell r="M58" t="str">
            <v xml:space="preserve">Phẫu thuật lấy sỏi thận hoặc sỏi niệu quản hoặc sỏi bàng quang </v>
          </cell>
          <cell r="N58">
            <v>2250475.0168721401</v>
          </cell>
          <cell r="O58">
            <v>997043.47826086998</v>
          </cell>
          <cell r="P58">
            <v>3248000</v>
          </cell>
          <cell r="Q58">
            <v>1296156.5217391308</v>
          </cell>
          <cell r="R58">
            <v>3546631.538611271</v>
          </cell>
          <cell r="S58">
            <v>3546600</v>
          </cell>
          <cell r="T58">
            <v>141865.26154445086</v>
          </cell>
          <cell r="U58">
            <v>3688496.8001557216</v>
          </cell>
          <cell r="V58">
            <v>3688400</v>
          </cell>
          <cell r="W58">
            <v>3688400</v>
          </cell>
        </row>
        <row r="59">
          <cell r="D59" t="str">
            <v>37.8D05.0421</v>
          </cell>
          <cell r="E59" t="str">
            <v>3.3517</v>
          </cell>
          <cell r="F59" t="str">
            <v>Lấy sỏi bàng quang lần 2, đóng lỗ rò bàng quang</v>
          </cell>
          <cell r="G59" t="str">
            <v>Lấy sỏi bàng quang lần 2, đóng lỗ rò bàng quang</v>
          </cell>
          <cell r="H59" t="str">
            <v>Lấy sỏi bàng quang lần 2, đóng lỗ rò bàng quang</v>
          </cell>
          <cell r="I59" t="str">
            <v>B</v>
          </cell>
          <cell r="J59" t="str">
            <v>P1</v>
          </cell>
          <cell r="K59">
            <v>430</v>
          </cell>
          <cell r="L59">
            <v>430</v>
          </cell>
          <cell r="M59" t="str">
            <v xml:space="preserve">Phẫu thuật lấy sỏi thận hoặc sỏi niệu quản hoặc sỏi bàng quang </v>
          </cell>
          <cell r="N59">
            <v>2250475.0168721401</v>
          </cell>
          <cell r="O59">
            <v>997043.47826086998</v>
          </cell>
          <cell r="P59">
            <v>3248000</v>
          </cell>
          <cell r="Q59">
            <v>1296156.5217391308</v>
          </cell>
          <cell r="R59">
            <v>3546631.538611271</v>
          </cell>
          <cell r="S59">
            <v>3546600</v>
          </cell>
          <cell r="T59">
            <v>141865.26154445086</v>
          </cell>
          <cell r="U59">
            <v>3688496.8001557216</v>
          </cell>
          <cell r="V59">
            <v>3688400</v>
          </cell>
          <cell r="W59">
            <v>3688400</v>
          </cell>
        </row>
        <row r="60">
          <cell r="D60" t="str">
            <v>37.8D05.0421</v>
          </cell>
          <cell r="E60" t="str">
            <v>3.3531</v>
          </cell>
          <cell r="F60" t="str">
            <v>Mổ lấy sỏi bàng quang</v>
          </cell>
          <cell r="G60" t="str">
            <v>Mổ lấy sỏi bàng quang</v>
          </cell>
          <cell r="H60" t="str">
            <v>Mổ lấy sỏi bàng quang</v>
          </cell>
          <cell r="I60" t="str">
            <v>C</v>
          </cell>
          <cell r="J60" t="str">
            <v>P2</v>
          </cell>
          <cell r="K60">
            <v>430</v>
          </cell>
          <cell r="L60">
            <v>430</v>
          </cell>
          <cell r="M60" t="str">
            <v xml:space="preserve">Phẫu thuật lấy sỏi thận hoặc sỏi niệu quản hoặc sỏi bàng quang </v>
          </cell>
          <cell r="N60">
            <v>2250475.0168721401</v>
          </cell>
          <cell r="O60">
            <v>997043.47826086998</v>
          </cell>
          <cell r="P60">
            <v>3248000</v>
          </cell>
          <cell r="Q60">
            <v>1296156.5217391308</v>
          </cell>
          <cell r="R60">
            <v>3546631.538611271</v>
          </cell>
          <cell r="S60">
            <v>3546600</v>
          </cell>
          <cell r="T60">
            <v>141865.26154445086</v>
          </cell>
          <cell r="U60">
            <v>3688496.8001557216</v>
          </cell>
          <cell r="V60">
            <v>3688400</v>
          </cell>
          <cell r="W60">
            <v>3688400</v>
          </cell>
        </row>
        <row r="61">
          <cell r="D61" t="str">
            <v>37.8D05.0421</v>
          </cell>
          <cell r="E61" t="str">
            <v>10.299</v>
          </cell>
          <cell r="F61" t="str">
            <v>Lấy sỏi thận bệnh lý, thận móng ngựa, thận đa nang</v>
          </cell>
          <cell r="G61" t="str">
            <v>Lấy sỏi thận bệnh lý, thận móng ngựa, thận đa nang</v>
          </cell>
          <cell r="H61" t="str">
            <v>Lấy sỏi thận bệnh lý, thận móng ngựa, thận đa nang</v>
          </cell>
          <cell r="I61" t="str">
            <v>B</v>
          </cell>
          <cell r="J61" t="str">
            <v>P1</v>
          </cell>
          <cell r="K61">
            <v>430</v>
          </cell>
          <cell r="L61">
            <v>430</v>
          </cell>
          <cell r="M61" t="str">
            <v xml:space="preserve">Phẫu thuật lấy sỏi thận hoặc sỏi niệu quản hoặc sỏi bàng quang </v>
          </cell>
          <cell r="N61">
            <v>2250475.0168721401</v>
          </cell>
          <cell r="O61">
            <v>997043.47826086998</v>
          </cell>
          <cell r="P61">
            <v>3248000</v>
          </cell>
          <cell r="Q61">
            <v>1296156.5217391308</v>
          </cell>
          <cell r="R61">
            <v>3546631.538611271</v>
          </cell>
          <cell r="S61">
            <v>3546600</v>
          </cell>
          <cell r="T61">
            <v>141865.26154445086</v>
          </cell>
          <cell r="U61">
            <v>3688496.8001557216</v>
          </cell>
          <cell r="V61">
            <v>3688400</v>
          </cell>
          <cell r="W61">
            <v>3688400</v>
          </cell>
        </row>
        <row r="62">
          <cell r="D62" t="str">
            <v>37.8D05.0421</v>
          </cell>
          <cell r="E62" t="str">
            <v>10.306</v>
          </cell>
          <cell r="F62" t="str">
            <v>Lấy sỏi san hô thận</v>
          </cell>
          <cell r="G62" t="str">
            <v>Lấy sỏi san hô thận</v>
          </cell>
          <cell r="H62" t="str">
            <v>Lấy sỏi san hô thận</v>
          </cell>
          <cell r="I62" t="str">
            <v>B</v>
          </cell>
          <cell r="J62" t="str">
            <v>P1</v>
          </cell>
          <cell r="K62">
            <v>430</v>
          </cell>
          <cell r="L62">
            <v>430</v>
          </cell>
          <cell r="M62" t="str">
            <v xml:space="preserve">Phẫu thuật lấy sỏi thận hoặc sỏi niệu quản hoặc sỏi bàng quang </v>
          </cell>
          <cell r="N62">
            <v>2250475.0168721401</v>
          </cell>
          <cell r="O62">
            <v>997043.47826086998</v>
          </cell>
          <cell r="P62">
            <v>3248000</v>
          </cell>
          <cell r="Q62">
            <v>1296156.5217391308</v>
          </cell>
          <cell r="R62">
            <v>3546631.538611271</v>
          </cell>
          <cell r="S62">
            <v>3546600</v>
          </cell>
          <cell r="T62">
            <v>141865.26154445086</v>
          </cell>
          <cell r="U62">
            <v>3688496.8001557216</v>
          </cell>
          <cell r="V62">
            <v>3688400</v>
          </cell>
          <cell r="W62">
            <v>3688400</v>
          </cell>
        </row>
        <row r="63">
          <cell r="D63" t="str">
            <v>37.8D05.0421</v>
          </cell>
          <cell r="E63" t="str">
            <v>10.307</v>
          </cell>
          <cell r="F63" t="str">
            <v>Lấy sỏi mở bể thận trong xoang</v>
          </cell>
          <cell r="G63" t="str">
            <v>Lấy sỏi mở bể thận trong xoang</v>
          </cell>
          <cell r="H63" t="str">
            <v>Lấy sỏi mở bể thận trong xoang</v>
          </cell>
          <cell r="I63" t="str">
            <v>B</v>
          </cell>
          <cell r="J63" t="str">
            <v>P1</v>
          </cell>
          <cell r="K63">
            <v>430</v>
          </cell>
          <cell r="L63">
            <v>430</v>
          </cell>
          <cell r="M63" t="str">
            <v xml:space="preserve">Phẫu thuật lấy sỏi thận hoặc sỏi niệu quản hoặc sỏi bàng quang </v>
          </cell>
          <cell r="N63">
            <v>2250475.0168721401</v>
          </cell>
          <cell r="O63">
            <v>997043.47826086998</v>
          </cell>
          <cell r="P63">
            <v>3248000</v>
          </cell>
          <cell r="Q63">
            <v>1296156.5217391308</v>
          </cell>
          <cell r="R63">
            <v>3546631.538611271</v>
          </cell>
          <cell r="S63">
            <v>3546600</v>
          </cell>
          <cell r="T63">
            <v>141865.26154445086</v>
          </cell>
          <cell r="U63">
            <v>3688496.8001557216</v>
          </cell>
          <cell r="V63">
            <v>3688400</v>
          </cell>
          <cell r="W63">
            <v>3688400</v>
          </cell>
        </row>
        <row r="64">
          <cell r="D64" t="str">
            <v>37.8D05.0421</v>
          </cell>
          <cell r="E64" t="str">
            <v>10.308</v>
          </cell>
          <cell r="F64" t="str">
            <v>Lấy sỏi mở bể thận, đài thận có dẫn lưu thận</v>
          </cell>
          <cell r="G64" t="str">
            <v>Lấy sỏi mở bể thận, đài thận có dẫn lưu thận</v>
          </cell>
          <cell r="H64" t="str">
            <v>Lấy sỏi mở bể thận, đài thận có dẫn lưu thận</v>
          </cell>
          <cell r="I64" t="str">
            <v>B</v>
          </cell>
          <cell r="J64" t="str">
            <v>P1</v>
          </cell>
          <cell r="K64">
            <v>430</v>
          </cell>
          <cell r="L64">
            <v>430</v>
          </cell>
          <cell r="M64" t="str">
            <v xml:space="preserve">Phẫu thuật lấy sỏi thận hoặc sỏi niệu quản hoặc sỏi bàng quang </v>
          </cell>
          <cell r="N64">
            <v>2250475.0168721401</v>
          </cell>
          <cell r="O64">
            <v>997043.47826086998</v>
          </cell>
          <cell r="P64">
            <v>3248000</v>
          </cell>
          <cell r="Q64">
            <v>1296156.5217391308</v>
          </cell>
          <cell r="R64">
            <v>3546631.538611271</v>
          </cell>
          <cell r="S64">
            <v>3546600</v>
          </cell>
          <cell r="T64">
            <v>141865.26154445086</v>
          </cell>
          <cell r="U64">
            <v>3688496.8001557216</v>
          </cell>
          <cell r="V64">
            <v>3688400</v>
          </cell>
          <cell r="W64">
            <v>3688400</v>
          </cell>
        </row>
        <row r="65">
          <cell r="D65" t="str">
            <v>37.8D05.0421</v>
          </cell>
          <cell r="E65" t="str">
            <v>10.309</v>
          </cell>
          <cell r="F65" t="str">
            <v>Lấy sỏi san hô mở rộng thận (Bivalve) có hạ nhiệt</v>
          </cell>
          <cell r="G65" t="str">
            <v>Lấy sỏi san hô mở rộng thận (Bivalve) có hạ nhiệt</v>
          </cell>
          <cell r="H65" t="str">
            <v>Lấy sỏi san hô mở rộng thận (Bivalve) có hạ nhiệt</v>
          </cell>
          <cell r="I65" t="str">
            <v>B</v>
          </cell>
          <cell r="J65" t="str">
            <v>PDB</v>
          </cell>
          <cell r="K65">
            <v>430</v>
          </cell>
          <cell r="L65">
            <v>430</v>
          </cell>
          <cell r="M65" t="str">
            <v xml:space="preserve">Phẫu thuật lấy sỏi thận hoặc sỏi niệu quản hoặc sỏi bàng quang </v>
          </cell>
          <cell r="N65">
            <v>2250475.0168721401</v>
          </cell>
          <cell r="O65">
            <v>997043.47826086998</v>
          </cell>
          <cell r="P65">
            <v>3248000</v>
          </cell>
          <cell r="Q65">
            <v>1296156.5217391308</v>
          </cell>
          <cell r="R65">
            <v>3546631.538611271</v>
          </cell>
          <cell r="S65">
            <v>3546600</v>
          </cell>
          <cell r="T65">
            <v>141865.26154445086</v>
          </cell>
          <cell r="U65">
            <v>3688496.8001557216</v>
          </cell>
          <cell r="V65">
            <v>3688400</v>
          </cell>
          <cell r="W65">
            <v>3688400</v>
          </cell>
        </row>
        <row r="66">
          <cell r="D66" t="str">
            <v>37.8D05.0421</v>
          </cell>
          <cell r="E66" t="str">
            <v>10.310</v>
          </cell>
          <cell r="F66" t="str">
            <v>Lấy sỏi bể thận ngoài xoang</v>
          </cell>
          <cell r="G66" t="str">
            <v>Lấy sỏi bể thận ngoài xoang</v>
          </cell>
          <cell r="H66" t="str">
            <v>Lấy sỏi bể thận ngoài xoang</v>
          </cell>
          <cell r="I66" t="str">
            <v>B</v>
          </cell>
          <cell r="J66" t="str">
            <v>P1</v>
          </cell>
          <cell r="K66">
            <v>430</v>
          </cell>
          <cell r="L66">
            <v>430</v>
          </cell>
          <cell r="M66" t="str">
            <v xml:space="preserve">Phẫu thuật lấy sỏi thận hoặc sỏi niệu quản hoặc sỏi bàng quang </v>
          </cell>
          <cell r="N66">
            <v>2250475.0168721401</v>
          </cell>
          <cell r="O66">
            <v>997043.47826086998</v>
          </cell>
          <cell r="P66">
            <v>3248000</v>
          </cell>
          <cell r="Q66">
            <v>1296156.5217391308</v>
          </cell>
          <cell r="R66">
            <v>3546631.538611271</v>
          </cell>
          <cell r="S66">
            <v>3546600</v>
          </cell>
          <cell r="T66">
            <v>141865.26154445086</v>
          </cell>
          <cell r="U66">
            <v>3688496.8001557216</v>
          </cell>
          <cell r="V66">
            <v>3688400</v>
          </cell>
          <cell r="W66">
            <v>3688400</v>
          </cell>
        </row>
        <row r="67">
          <cell r="D67" t="str">
            <v>37.8D05.0421</v>
          </cell>
          <cell r="E67" t="str">
            <v>10.325</v>
          </cell>
          <cell r="F67" t="str">
            <v>Lấy sỏi niệu quản đơn thuần</v>
          </cell>
          <cell r="G67" t="str">
            <v>Lấy sỏi niệu quản đơn thuần</v>
          </cell>
          <cell r="H67" t="str">
            <v>Lấy sỏi niệu quản đơn thuần</v>
          </cell>
          <cell r="I67" t="str">
            <v>B</v>
          </cell>
          <cell r="J67" t="str">
            <v>P2</v>
          </cell>
          <cell r="K67">
            <v>430</v>
          </cell>
          <cell r="L67">
            <v>430</v>
          </cell>
          <cell r="M67" t="str">
            <v xml:space="preserve">Phẫu thuật lấy sỏi thận hoặc sỏi niệu quản hoặc sỏi bàng quang </v>
          </cell>
          <cell r="N67">
            <v>2250475.0168721401</v>
          </cell>
          <cell r="O67">
            <v>997043.47826086998</v>
          </cell>
          <cell r="P67">
            <v>3248000</v>
          </cell>
          <cell r="Q67">
            <v>1296156.5217391308</v>
          </cell>
          <cell r="R67">
            <v>3546631.538611271</v>
          </cell>
          <cell r="S67">
            <v>3546600</v>
          </cell>
          <cell r="T67">
            <v>141865.26154445086</v>
          </cell>
          <cell r="U67">
            <v>3688496.8001557216</v>
          </cell>
          <cell r="V67">
            <v>3688400</v>
          </cell>
          <cell r="W67">
            <v>3688400</v>
          </cell>
        </row>
        <row r="68">
          <cell r="D68" t="str">
            <v>37.8D05.0421</v>
          </cell>
          <cell r="E68" t="str">
            <v>10.326</v>
          </cell>
          <cell r="F68" t="str">
            <v>Lấy sỏi niệu quản tái phát, phẫu thuật lại</v>
          </cell>
          <cell r="G68" t="str">
            <v>Lấy sỏi niệu quản tái phát, phẫu thuật lại</v>
          </cell>
          <cell r="H68" t="str">
            <v>Lấy sỏi niệu quản tái phát, phẫu thuật lại</v>
          </cell>
          <cell r="I68" t="str">
            <v>B</v>
          </cell>
          <cell r="J68" t="str">
            <v>P1</v>
          </cell>
          <cell r="K68">
            <v>430</v>
          </cell>
          <cell r="L68">
            <v>430</v>
          </cell>
          <cell r="M68" t="str">
            <v xml:space="preserve">Phẫu thuật lấy sỏi thận hoặc sỏi niệu quản hoặc sỏi bàng quang </v>
          </cell>
          <cell r="N68">
            <v>2250475.0168721401</v>
          </cell>
          <cell r="O68">
            <v>997043.47826086998</v>
          </cell>
          <cell r="P68">
            <v>3248000</v>
          </cell>
          <cell r="Q68">
            <v>1296156.5217391308</v>
          </cell>
          <cell r="R68">
            <v>3546631.538611271</v>
          </cell>
          <cell r="S68">
            <v>3546600</v>
          </cell>
          <cell r="T68">
            <v>141865.26154445086</v>
          </cell>
          <cell r="U68">
            <v>3688496.8001557216</v>
          </cell>
          <cell r="V68">
            <v>3688400</v>
          </cell>
          <cell r="W68">
            <v>3688400</v>
          </cell>
        </row>
        <row r="69">
          <cell r="D69" t="str">
            <v>37.8D05.0421</v>
          </cell>
          <cell r="E69" t="str">
            <v>10.327</v>
          </cell>
          <cell r="F69" t="str">
            <v>Lấy sỏi niệu quản đoạn sát bàng quang</v>
          </cell>
          <cell r="G69" t="str">
            <v>Lấy sỏi niệu quản đoạn sát bàng quang</v>
          </cell>
          <cell r="H69" t="str">
            <v>Lấy sỏi niệu quản đoạn sát bàng quang</v>
          </cell>
          <cell r="I69" t="str">
            <v>B</v>
          </cell>
          <cell r="J69" t="str">
            <v>P1</v>
          </cell>
          <cell r="K69">
            <v>430</v>
          </cell>
          <cell r="L69">
            <v>430</v>
          </cell>
          <cell r="M69" t="str">
            <v xml:space="preserve">Phẫu thuật lấy sỏi thận hoặc sỏi niệu quản hoặc sỏi bàng quang </v>
          </cell>
          <cell r="N69">
            <v>2250475.0168721401</v>
          </cell>
          <cell r="O69">
            <v>997043.47826086998</v>
          </cell>
          <cell r="P69">
            <v>3248000</v>
          </cell>
          <cell r="Q69">
            <v>1296156.5217391308</v>
          </cell>
          <cell r="R69">
            <v>3546631.538611271</v>
          </cell>
          <cell r="S69">
            <v>3546600</v>
          </cell>
          <cell r="T69">
            <v>141865.26154445086</v>
          </cell>
          <cell r="U69">
            <v>3688496.8001557216</v>
          </cell>
          <cell r="V69">
            <v>3688400</v>
          </cell>
          <cell r="W69">
            <v>3688400</v>
          </cell>
        </row>
        <row r="70">
          <cell r="D70" t="str">
            <v>37.8D05.0421</v>
          </cell>
          <cell r="E70" t="str">
            <v>10.355</v>
          </cell>
          <cell r="F70" t="str">
            <v>Lấy sỏi bàng quang</v>
          </cell>
          <cell r="G70" t="str">
            <v>Lấy sỏi bàng quang</v>
          </cell>
          <cell r="H70" t="str">
            <v>Lấy sỏi bàng quang</v>
          </cell>
          <cell r="I70" t="str">
            <v>C</v>
          </cell>
          <cell r="J70" t="str">
            <v>P2</v>
          </cell>
          <cell r="K70">
            <v>430</v>
          </cell>
          <cell r="L70">
            <v>430</v>
          </cell>
          <cell r="M70" t="str">
            <v xml:space="preserve">Phẫu thuật lấy sỏi thận hoặc sỏi niệu quản hoặc sỏi bàng quang </v>
          </cell>
          <cell r="N70">
            <v>2250475.0168721401</v>
          </cell>
          <cell r="O70">
            <v>997043.47826086998</v>
          </cell>
          <cell r="P70">
            <v>3248000</v>
          </cell>
          <cell r="Q70">
            <v>1296156.5217391308</v>
          </cell>
          <cell r="R70">
            <v>3546631.538611271</v>
          </cell>
          <cell r="S70">
            <v>3546600</v>
          </cell>
          <cell r="T70">
            <v>141865.26154445086</v>
          </cell>
          <cell r="U70">
            <v>3688496.8001557216</v>
          </cell>
          <cell r="V70">
            <v>3688400</v>
          </cell>
          <cell r="W70">
            <v>3688400</v>
          </cell>
        </row>
        <row r="71">
          <cell r="D71" t="str">
            <v>37.8D05.0424</v>
          </cell>
          <cell r="E71" t="str">
            <v>3.2709</v>
          </cell>
          <cell r="F71" t="str">
            <v>Cắt một phần bàng quang</v>
          </cell>
          <cell r="G71" t="str">
            <v>Cắt một phần bàng quang</v>
          </cell>
          <cell r="H71" t="str">
            <v>Cắt một phần bàng quang</v>
          </cell>
          <cell r="I71" t="str">
            <v>B</v>
          </cell>
          <cell r="J71" t="str">
            <v>P1</v>
          </cell>
          <cell r="K71">
            <v>433</v>
          </cell>
          <cell r="L71">
            <v>433</v>
          </cell>
          <cell r="M71" t="str">
            <v xml:space="preserve">Phẫu thuật cắt bàng quang </v>
          </cell>
          <cell r="N71">
            <v>2705566.7995393099</v>
          </cell>
          <cell r="O71">
            <v>1231826.0869565201</v>
          </cell>
          <cell r="P71">
            <v>3937000</v>
          </cell>
          <cell r="Q71">
            <v>1601373.9130434762</v>
          </cell>
          <cell r="R71">
            <v>4306940.7125827856</v>
          </cell>
          <cell r="S71">
            <v>4306900</v>
          </cell>
          <cell r="T71">
            <v>172277.62850331143</v>
          </cell>
          <cell r="U71">
            <v>4479218.3410860971</v>
          </cell>
          <cell r="V71">
            <v>4479200</v>
          </cell>
          <cell r="W71">
            <v>4479200</v>
          </cell>
        </row>
        <row r="72">
          <cell r="D72" t="str">
            <v>37.8D05.0424</v>
          </cell>
          <cell r="E72" t="str">
            <v>3.3503</v>
          </cell>
          <cell r="F72" t="str">
            <v>Cắt toàn bộ bàng quang kèm tạo hình bàng quang kiểu Studder</v>
          </cell>
          <cell r="G72" t="str">
            <v>Cắt toàn bộ bàng quang kèm tạo hình bàng quang kiểu Studder</v>
          </cell>
          <cell r="H72" t="str">
            <v>Cắt toàn bộ bàng quang kèm tạo hình bàng quang kiểu Studder</v>
          </cell>
          <cell r="I72" t="str">
            <v>A</v>
          </cell>
          <cell r="J72" t="str">
            <v>PDB</v>
          </cell>
          <cell r="K72">
            <v>433</v>
          </cell>
          <cell r="L72">
            <v>433</v>
          </cell>
          <cell r="M72" t="str">
            <v xml:space="preserve">Phẫu thuật cắt bàng quang </v>
          </cell>
          <cell r="N72">
            <v>2705566.7995393099</v>
          </cell>
          <cell r="O72">
            <v>1231826.0869565201</v>
          </cell>
          <cell r="P72">
            <v>3937000</v>
          </cell>
          <cell r="Q72">
            <v>1601373.9130434762</v>
          </cell>
          <cell r="R72">
            <v>4306940.7125827856</v>
          </cell>
          <cell r="S72">
            <v>4306900</v>
          </cell>
          <cell r="T72">
            <v>172277.62850331143</v>
          </cell>
          <cell r="U72">
            <v>4479218.3410860971</v>
          </cell>
          <cell r="V72">
            <v>4479200</v>
          </cell>
          <cell r="W72">
            <v>4479200</v>
          </cell>
        </row>
        <row r="73">
          <cell r="D73" t="str">
            <v>37.8D05.0424</v>
          </cell>
          <cell r="E73" t="str">
            <v>3.3510</v>
          </cell>
          <cell r="F73" t="str">
            <v>Cắt một nửa bàng quang có tạo hình bằng ruột</v>
          </cell>
          <cell r="G73" t="str">
            <v>Cắt một nửa bàng quang có tạo hình bằng ruột</v>
          </cell>
          <cell r="H73" t="str">
            <v>Cắt một nửa bàng quang có tạo hình bằng ruột</v>
          </cell>
          <cell r="I73" t="str">
            <v>A</v>
          </cell>
          <cell r="J73" t="str">
            <v>PDB</v>
          </cell>
          <cell r="K73">
            <v>433</v>
          </cell>
          <cell r="L73">
            <v>433</v>
          </cell>
          <cell r="M73" t="str">
            <v xml:space="preserve">Phẫu thuật cắt bàng quang </v>
          </cell>
          <cell r="N73">
            <v>2705566.7995393099</v>
          </cell>
          <cell r="O73">
            <v>1231826.0869565201</v>
          </cell>
          <cell r="P73">
            <v>3937000</v>
          </cell>
          <cell r="Q73">
            <v>1601373.9130434762</v>
          </cell>
          <cell r="R73">
            <v>4306940.7125827856</v>
          </cell>
          <cell r="S73">
            <v>4306900</v>
          </cell>
          <cell r="T73">
            <v>172277.62850331143</v>
          </cell>
          <cell r="U73">
            <v>4479218.3410860971</v>
          </cell>
          <cell r="V73">
            <v>4479200</v>
          </cell>
          <cell r="W73">
            <v>4479200</v>
          </cell>
        </row>
        <row r="74">
          <cell r="D74" t="str">
            <v>37.8D05.0424</v>
          </cell>
          <cell r="E74" t="str">
            <v>3.3514</v>
          </cell>
          <cell r="F74" t="str">
            <v>Cắt toàn bộ bàng quang kèm tạo hình ruột - bàng quang</v>
          </cell>
          <cell r="G74" t="str">
            <v>Cắt toàn bộ bàng quang kèm tạo hình ruột - bàng quang</v>
          </cell>
          <cell r="H74" t="str">
            <v>Cắt toàn bộ bàng quang kèm tạo hình ruột - bàng quang</v>
          </cell>
          <cell r="I74" t="str">
            <v>A</v>
          </cell>
          <cell r="J74" t="str">
            <v>PDB</v>
          </cell>
          <cell r="K74">
            <v>433</v>
          </cell>
          <cell r="L74">
            <v>433</v>
          </cell>
          <cell r="M74" t="str">
            <v xml:space="preserve">Phẫu thuật cắt bàng quang </v>
          </cell>
          <cell r="N74">
            <v>2705566.7995393099</v>
          </cell>
          <cell r="O74">
            <v>1231826.0869565201</v>
          </cell>
          <cell r="P74">
            <v>3937000</v>
          </cell>
          <cell r="Q74">
            <v>1601373.9130434762</v>
          </cell>
          <cell r="R74">
            <v>4306940.7125827856</v>
          </cell>
          <cell r="S74">
            <v>4306900</v>
          </cell>
          <cell r="T74">
            <v>172277.62850331143</v>
          </cell>
          <cell r="U74">
            <v>4479218.3410860971</v>
          </cell>
          <cell r="V74">
            <v>4479200</v>
          </cell>
          <cell r="W74">
            <v>4479200</v>
          </cell>
        </row>
        <row r="75">
          <cell r="D75" t="str">
            <v>37.8D05.0424</v>
          </cell>
          <cell r="E75" t="str">
            <v>3.3522</v>
          </cell>
          <cell r="F75" t="str">
            <v>Cắt bàng quang, đưa niệu quản ra ngoài da</v>
          </cell>
          <cell r="G75" t="str">
            <v>Cắt bàng quang, đưa niệu quản ra ngoài da</v>
          </cell>
          <cell r="H75" t="str">
            <v>Cắt bàng quang, đưa niệu quản ra ngoài da</v>
          </cell>
          <cell r="I75" t="str">
            <v>B</v>
          </cell>
          <cell r="J75" t="str">
            <v>P1</v>
          </cell>
          <cell r="K75">
            <v>433</v>
          </cell>
          <cell r="L75">
            <v>433</v>
          </cell>
          <cell r="M75" t="str">
            <v xml:space="preserve">Phẫu thuật cắt bàng quang </v>
          </cell>
          <cell r="N75">
            <v>2705566.7995393099</v>
          </cell>
          <cell r="O75">
            <v>1231826.0869565201</v>
          </cell>
          <cell r="P75">
            <v>3937000</v>
          </cell>
          <cell r="Q75">
            <v>1601373.9130434762</v>
          </cell>
          <cell r="R75">
            <v>4306940.7125827856</v>
          </cell>
          <cell r="S75">
            <v>4306900</v>
          </cell>
          <cell r="T75">
            <v>172277.62850331143</v>
          </cell>
          <cell r="U75">
            <v>4479218.3410860971</v>
          </cell>
          <cell r="V75">
            <v>4479200</v>
          </cell>
          <cell r="W75">
            <v>4479200</v>
          </cell>
        </row>
        <row r="76">
          <cell r="D76" t="str">
            <v>37.8D05.0424</v>
          </cell>
          <cell r="E76" t="str">
            <v>10.337</v>
          </cell>
          <cell r="F76" t="str">
            <v>Cắt toàn bộ bàng quang kèm tạo hình bàng quang kiểu Studder, Camey</v>
          </cell>
          <cell r="G76" t="str">
            <v>Cắt toàn bộ bàng quang kèm tạo hình bàng quang kiểu Studder, Camey</v>
          </cell>
          <cell r="H76" t="str">
            <v>Cắt toàn bộ bàng quang kèm tạo hình bàng quang kiểu Studder, Camey</v>
          </cell>
          <cell r="I76" t="str">
            <v>A</v>
          </cell>
          <cell r="J76" t="str">
            <v>PDB</v>
          </cell>
          <cell r="K76">
            <v>433</v>
          </cell>
          <cell r="L76">
            <v>433</v>
          </cell>
          <cell r="M76" t="str">
            <v xml:space="preserve">Phẫu thuật cắt bàng quang </v>
          </cell>
          <cell r="N76">
            <v>2705566.7995393099</v>
          </cell>
          <cell r="O76">
            <v>1231826.0869565201</v>
          </cell>
          <cell r="P76">
            <v>3937000</v>
          </cell>
          <cell r="Q76">
            <v>1601373.9130434762</v>
          </cell>
          <cell r="R76">
            <v>4306940.7125827856</v>
          </cell>
          <cell r="S76">
            <v>4306900</v>
          </cell>
          <cell r="T76">
            <v>172277.62850331143</v>
          </cell>
          <cell r="U76">
            <v>4479218.3410860971</v>
          </cell>
          <cell r="V76">
            <v>4479200</v>
          </cell>
          <cell r="W76">
            <v>4479200</v>
          </cell>
        </row>
        <row r="77">
          <cell r="D77" t="str">
            <v>37.8D05.0424</v>
          </cell>
          <cell r="E77" t="str">
            <v>10.345</v>
          </cell>
          <cell r="F77" t="str">
            <v>Cắt toàn bộ bàng quang, cắm niệu quản vào ruột</v>
          </cell>
          <cell r="G77" t="str">
            <v>Cắt toàn bộ bàng quang, cắm niệu quản vào ruột</v>
          </cell>
          <cell r="H77" t="str">
            <v>Cắt toàn bộ bàng quang, cắm niệu quản vào ruột</v>
          </cell>
          <cell r="I77" t="str">
            <v>B</v>
          </cell>
          <cell r="J77" t="str">
            <v>PDB</v>
          </cell>
          <cell r="K77">
            <v>433</v>
          </cell>
          <cell r="L77">
            <v>433</v>
          </cell>
          <cell r="M77" t="str">
            <v xml:space="preserve">Phẫu thuật cắt bàng quang </v>
          </cell>
          <cell r="N77">
            <v>2705566.7995393099</v>
          </cell>
          <cell r="O77">
            <v>1231826.0869565201</v>
          </cell>
          <cell r="P77">
            <v>3937000</v>
          </cell>
          <cell r="Q77">
            <v>1601373.9130434762</v>
          </cell>
          <cell r="R77">
            <v>4306940.7125827856</v>
          </cell>
          <cell r="S77">
            <v>4306900</v>
          </cell>
          <cell r="T77">
            <v>172277.62850331143</v>
          </cell>
          <cell r="U77">
            <v>4479218.3410860971</v>
          </cell>
          <cell r="V77">
            <v>4479200</v>
          </cell>
          <cell r="W77">
            <v>4479200</v>
          </cell>
        </row>
        <row r="78">
          <cell r="D78" t="str">
            <v>37.8D05.0424</v>
          </cell>
          <cell r="E78" t="str">
            <v>10.347</v>
          </cell>
          <cell r="F78" t="str">
            <v>Cắt bàng quang, đưa niệu quản ra ngoài da</v>
          </cell>
          <cell r="G78" t="str">
            <v>Cắt bàng quang, đưa niệu quản ra ngoài da</v>
          </cell>
          <cell r="H78" t="str">
            <v>Cắt bàng quang, đưa niệu quản ra ngoài da</v>
          </cell>
          <cell r="I78" t="str">
            <v>B</v>
          </cell>
          <cell r="J78" t="str">
            <v>P1</v>
          </cell>
          <cell r="K78">
            <v>433</v>
          </cell>
          <cell r="L78">
            <v>433</v>
          </cell>
          <cell r="M78" t="str">
            <v xml:space="preserve">Phẫu thuật cắt bàng quang </v>
          </cell>
          <cell r="N78">
            <v>2705566.7995393099</v>
          </cell>
          <cell r="O78">
            <v>1231826.0869565201</v>
          </cell>
          <cell r="P78">
            <v>3937000</v>
          </cell>
          <cell r="Q78">
            <v>1601373.9130434762</v>
          </cell>
          <cell r="R78">
            <v>4306940.7125827856</v>
          </cell>
          <cell r="S78">
            <v>4306900</v>
          </cell>
          <cell r="T78">
            <v>172277.62850331143</v>
          </cell>
          <cell r="U78">
            <v>4479218.3410860971</v>
          </cell>
          <cell r="V78">
            <v>4479200</v>
          </cell>
          <cell r="W78">
            <v>4479200</v>
          </cell>
        </row>
        <row r="79">
          <cell r="D79" t="str">
            <v>37.8D05.0424</v>
          </cell>
          <cell r="E79" t="str">
            <v>10.349</v>
          </cell>
          <cell r="F79" t="str">
            <v>Cắt cổ bàng quang</v>
          </cell>
          <cell r="G79" t="str">
            <v>Cắt cổ bàng quang</v>
          </cell>
          <cell r="H79" t="str">
            <v>Cắt cổ bàng quang</v>
          </cell>
          <cell r="I79" t="str">
            <v>B</v>
          </cell>
          <cell r="J79" t="str">
            <v>P1</v>
          </cell>
          <cell r="K79">
            <v>433</v>
          </cell>
          <cell r="L79">
            <v>433</v>
          </cell>
          <cell r="M79" t="str">
            <v xml:space="preserve">Phẫu thuật cắt bàng quang </v>
          </cell>
          <cell r="N79">
            <v>2705566.7995393099</v>
          </cell>
          <cell r="O79">
            <v>1231826.0869565201</v>
          </cell>
          <cell r="P79">
            <v>3937000</v>
          </cell>
          <cell r="Q79">
            <v>1601373.9130434762</v>
          </cell>
          <cell r="R79">
            <v>4306940.7125827856</v>
          </cell>
          <cell r="S79">
            <v>4306900</v>
          </cell>
          <cell r="T79">
            <v>172277.62850331143</v>
          </cell>
          <cell r="U79">
            <v>4479218.3410860971</v>
          </cell>
          <cell r="V79">
            <v>4479200</v>
          </cell>
          <cell r="W79">
            <v>4479200</v>
          </cell>
        </row>
        <row r="80">
          <cell r="D80" t="str">
            <v>37.8D05.0424</v>
          </cell>
          <cell r="E80" t="str">
            <v>10.358</v>
          </cell>
          <cell r="F80" t="str">
            <v>Cắt bàng quan toàn bộ, nạo vét hạch và chuyển lưu dòng nước tiểu bằng ruột</v>
          </cell>
          <cell r="G80" t="str">
            <v>Cắt bàng quan toàn bộ, nạo vét hạch và chuyển lưu dòng nước tiểu bằng ruột</v>
          </cell>
          <cell r="H80" t="str">
            <v>Cắt bàng quan toàn bộ, nạo vét hạch và chuyển lưu dòng nước tiểu bằng ruột</v>
          </cell>
          <cell r="I80" t="str">
            <v>A</v>
          </cell>
          <cell r="J80" t="str">
            <v>PDB</v>
          </cell>
          <cell r="K80">
            <v>433</v>
          </cell>
          <cell r="L80">
            <v>433</v>
          </cell>
          <cell r="M80" t="str">
            <v xml:space="preserve">Phẫu thuật cắt bàng quang </v>
          </cell>
          <cell r="N80">
            <v>2705566.7995393099</v>
          </cell>
          <cell r="O80">
            <v>1231826.0869565201</v>
          </cell>
          <cell r="P80">
            <v>3937000</v>
          </cell>
          <cell r="Q80">
            <v>1601373.9130434762</v>
          </cell>
          <cell r="R80">
            <v>4306940.7125827856</v>
          </cell>
          <cell r="S80">
            <v>4306900</v>
          </cell>
          <cell r="T80">
            <v>172277.62850331143</v>
          </cell>
          <cell r="U80">
            <v>4479218.3410860971</v>
          </cell>
          <cell r="V80">
            <v>4479200</v>
          </cell>
          <cell r="W80">
            <v>4479200</v>
          </cell>
        </row>
        <row r="81">
          <cell r="D81" t="str">
            <v>37.8D05.0425</v>
          </cell>
          <cell r="E81" t="str">
            <v>3.2716</v>
          </cell>
          <cell r="F81" t="str">
            <v>Cắt u bàng quang đường trên</v>
          </cell>
          <cell r="G81" t="str">
            <v>Cắt u bàng quang đường trên</v>
          </cell>
          <cell r="H81" t="str">
            <v>Cắt u bàng quang đường trên</v>
          </cell>
          <cell r="I81" t="str">
            <v>B</v>
          </cell>
          <cell r="K81">
            <v>434</v>
          </cell>
          <cell r="L81">
            <v>434</v>
          </cell>
          <cell r="M81" t="str">
            <v xml:space="preserve">Phẫu thuật cắt u bàng quang </v>
          </cell>
          <cell r="N81">
            <v>2790971.9078685199</v>
          </cell>
          <cell r="O81">
            <v>1494782.60869565</v>
          </cell>
          <cell r="P81">
            <v>4286000</v>
          </cell>
          <cell r="Q81">
            <v>1943217.3913043449</v>
          </cell>
          <cell r="R81">
            <v>4734189.2991728652</v>
          </cell>
          <cell r="S81">
            <v>4734100</v>
          </cell>
          <cell r="T81">
            <v>189367.57196691461</v>
          </cell>
          <cell r="U81">
            <v>4923556.8711397797</v>
          </cell>
          <cell r="V81">
            <v>4923500</v>
          </cell>
          <cell r="W81">
            <v>4923500</v>
          </cell>
        </row>
        <row r="82">
          <cell r="D82" t="str">
            <v>37.8D05.0425</v>
          </cell>
          <cell r="E82" t="str">
            <v>3.3527</v>
          </cell>
          <cell r="F82" t="str">
            <v>Phẫu thuật cắt túi thừa bàng quang</v>
          </cell>
          <cell r="G82" t="str">
            <v>Phẫu thuật cắt túi thừa bàng quang</v>
          </cell>
          <cell r="H82" t="str">
            <v>Phẫu thuật cắt túi thừa bàng quang</v>
          </cell>
          <cell r="I82" t="str">
            <v>B</v>
          </cell>
          <cell r="J82" t="str">
            <v>P1</v>
          </cell>
          <cell r="K82">
            <v>434</v>
          </cell>
          <cell r="L82">
            <v>434</v>
          </cell>
          <cell r="M82" t="str">
            <v xml:space="preserve">Phẫu thuật cắt u bàng quang </v>
          </cell>
          <cell r="N82">
            <v>2790971.9078685199</v>
          </cell>
          <cell r="O82">
            <v>1494782.60869565</v>
          </cell>
          <cell r="P82">
            <v>4286000</v>
          </cell>
          <cell r="Q82">
            <v>1943217.3913043449</v>
          </cell>
          <cell r="R82">
            <v>4734189.2991728652</v>
          </cell>
          <cell r="S82">
            <v>4734100</v>
          </cell>
          <cell r="T82">
            <v>189367.57196691461</v>
          </cell>
          <cell r="U82">
            <v>4923556.8711397797</v>
          </cell>
          <cell r="V82">
            <v>4923500</v>
          </cell>
          <cell r="W82">
            <v>4923500</v>
          </cell>
        </row>
        <row r="83">
          <cell r="D83" t="str">
            <v>37.8D05.0425</v>
          </cell>
          <cell r="E83" t="str">
            <v>10.352</v>
          </cell>
          <cell r="F83" t="str">
            <v>Phẫu thuật cắt túi thừa bàng quang</v>
          </cell>
          <cell r="G83" t="str">
            <v>Phẫu thuật cắt túi thừa bàng quang</v>
          </cell>
          <cell r="H83" t="str">
            <v>Phẫu thuật cắt túi thừa bàng quang</v>
          </cell>
          <cell r="I83" t="str">
            <v>B</v>
          </cell>
          <cell r="J83" t="str">
            <v>P1</v>
          </cell>
          <cell r="K83">
            <v>434</v>
          </cell>
          <cell r="L83">
            <v>434</v>
          </cell>
          <cell r="M83" t="str">
            <v xml:space="preserve">Phẫu thuật cắt u bàng quang </v>
          </cell>
          <cell r="N83">
            <v>2790971.9078685199</v>
          </cell>
          <cell r="O83">
            <v>1494782.60869565</v>
          </cell>
          <cell r="P83">
            <v>4286000</v>
          </cell>
          <cell r="Q83">
            <v>1943217.3913043449</v>
          </cell>
          <cell r="R83">
            <v>4734189.2991728652</v>
          </cell>
          <cell r="S83">
            <v>4734100</v>
          </cell>
          <cell r="T83">
            <v>189367.57196691461</v>
          </cell>
          <cell r="U83">
            <v>4923556.8711397797</v>
          </cell>
          <cell r="V83">
            <v>4923500</v>
          </cell>
          <cell r="W83">
            <v>4923500</v>
          </cell>
        </row>
        <row r="84">
          <cell r="D84" t="str">
            <v>37.8D05.0425</v>
          </cell>
          <cell r="E84" t="str">
            <v>10.360</v>
          </cell>
          <cell r="F84" t="str">
            <v>Cắt u ống niệu rốn và một phần bàng quang</v>
          </cell>
          <cell r="G84" t="str">
            <v>Cắt u ống niệu rốn và một phần bàng quang</v>
          </cell>
          <cell r="H84" t="str">
            <v>Cắt u ống niệu rốn và một phần bàng quang</v>
          </cell>
          <cell r="I84" t="str">
            <v>B</v>
          </cell>
          <cell r="J84" t="str">
            <v>P1</v>
          </cell>
          <cell r="K84">
            <v>434</v>
          </cell>
          <cell r="L84">
            <v>434</v>
          </cell>
          <cell r="M84" t="str">
            <v xml:space="preserve">Phẫu thuật cắt u bàng quang </v>
          </cell>
          <cell r="N84">
            <v>2790971.9078685199</v>
          </cell>
          <cell r="O84">
            <v>1494782.60869565</v>
          </cell>
          <cell r="P84">
            <v>4286000</v>
          </cell>
          <cell r="Q84">
            <v>1943217.3913043449</v>
          </cell>
          <cell r="R84">
            <v>4734189.2991728652</v>
          </cell>
          <cell r="S84">
            <v>4734100</v>
          </cell>
          <cell r="T84">
            <v>189367.57196691461</v>
          </cell>
          <cell r="U84">
            <v>4923556.8711397797</v>
          </cell>
          <cell r="V84">
            <v>4923500</v>
          </cell>
          <cell r="W84">
            <v>4923500</v>
          </cell>
        </row>
        <row r="85">
          <cell r="D85" t="str">
            <v>37.8D05.0425</v>
          </cell>
          <cell r="E85" t="str">
            <v>12.243</v>
          </cell>
          <cell r="F85" t="str">
            <v>Cắt u bàng quang đường trên</v>
          </cell>
          <cell r="G85" t="str">
            <v>Cắt u bàng quang đường trên</v>
          </cell>
          <cell r="H85" t="str">
            <v>Cắt u bàng quang đường trên</v>
          </cell>
          <cell r="I85" t="str">
            <v>B</v>
          </cell>
          <cell r="K85">
            <v>434</v>
          </cell>
          <cell r="L85">
            <v>434</v>
          </cell>
          <cell r="M85" t="str">
            <v xml:space="preserve">Phẫu thuật cắt u bàng quang </v>
          </cell>
          <cell r="N85">
            <v>2790971.9078685199</v>
          </cell>
          <cell r="O85">
            <v>1494782.60869565</v>
          </cell>
          <cell r="P85">
            <v>4286000</v>
          </cell>
          <cell r="Q85">
            <v>1943217.3913043449</v>
          </cell>
          <cell r="R85">
            <v>4734189.2991728652</v>
          </cell>
          <cell r="S85">
            <v>4734100</v>
          </cell>
          <cell r="T85">
            <v>189367.57196691461</v>
          </cell>
          <cell r="U85">
            <v>4923556.8711397797</v>
          </cell>
          <cell r="V85">
            <v>4923500</v>
          </cell>
          <cell r="W85">
            <v>4923500</v>
          </cell>
        </row>
        <row r="86">
          <cell r="D86" t="str">
            <v>37.8D05.0426</v>
          </cell>
          <cell r="E86" t="str">
            <v>3.4114</v>
          </cell>
          <cell r="F86" t="str">
            <v>Nội soi cắt u bàng quang</v>
          </cell>
          <cell r="G86" t="str">
            <v>Nội soi cắt u bàng quang</v>
          </cell>
          <cell r="H86" t="str">
            <v>Nội soi cắt u bàng quang</v>
          </cell>
          <cell r="I86" t="str">
            <v>A</v>
          </cell>
          <cell r="J86" t="str">
            <v>P1</v>
          </cell>
          <cell r="K86">
            <v>435</v>
          </cell>
          <cell r="L86">
            <v>435</v>
          </cell>
          <cell r="M86" t="str">
            <v xml:space="preserve">Phẫu thuật nội soi cắt u bàng quang </v>
          </cell>
          <cell r="N86">
            <v>2439946.7131467499</v>
          </cell>
          <cell r="O86">
            <v>986086.95652173902</v>
          </cell>
          <cell r="P86">
            <v>3426000</v>
          </cell>
          <cell r="Q86">
            <v>1281913.0434782607</v>
          </cell>
          <cell r="R86">
            <v>3721859.7566250106</v>
          </cell>
          <cell r="S86">
            <v>3721800</v>
          </cell>
          <cell r="T86">
            <v>148874.39026500043</v>
          </cell>
          <cell r="U86">
            <v>3870734.1468900112</v>
          </cell>
          <cell r="V86">
            <v>3870700</v>
          </cell>
          <cell r="W86">
            <v>3870700</v>
          </cell>
        </row>
        <row r="87">
          <cell r="D87" t="str">
            <v>37.8D05.0426</v>
          </cell>
          <cell r="E87" t="str">
            <v>3.4115</v>
          </cell>
          <cell r="F87" t="str">
            <v>Nội soi cắt u bàng quang tái phát</v>
          </cell>
          <cell r="G87" t="str">
            <v>Nội soi cắt u bàng quang tái phát</v>
          </cell>
          <cell r="H87" t="str">
            <v>Nội soi cắt u bàng quang tái phát</v>
          </cell>
          <cell r="I87" t="str">
            <v>A</v>
          </cell>
          <cell r="J87" t="str">
            <v>P1</v>
          </cell>
          <cell r="K87">
            <v>435</v>
          </cell>
          <cell r="L87">
            <v>435</v>
          </cell>
          <cell r="M87" t="str">
            <v xml:space="preserve">Phẫu thuật nội soi cắt u bàng quang </v>
          </cell>
          <cell r="N87">
            <v>2439946.7131467499</v>
          </cell>
          <cell r="O87">
            <v>986086.95652173902</v>
          </cell>
          <cell r="P87">
            <v>3426000</v>
          </cell>
          <cell r="Q87">
            <v>1281913.0434782607</v>
          </cell>
          <cell r="R87">
            <v>3721859.7566250106</v>
          </cell>
          <cell r="S87">
            <v>3721800</v>
          </cell>
          <cell r="T87">
            <v>148874.39026500043</v>
          </cell>
          <cell r="U87">
            <v>3870734.1468900112</v>
          </cell>
          <cell r="V87">
            <v>3870700</v>
          </cell>
          <cell r="W87">
            <v>3870700</v>
          </cell>
        </row>
        <row r="88">
          <cell r="D88" t="str">
            <v>37.8D05.0426</v>
          </cell>
          <cell r="E88" t="str">
            <v>27.383</v>
          </cell>
          <cell r="F88" t="str">
            <v>Phẫu thuật nội soi cắt túi thừa bàng quang</v>
          </cell>
          <cell r="G88" t="str">
            <v>Phẫu thuật nội soi cắt túi thừa bàng quang</v>
          </cell>
          <cell r="H88" t="str">
            <v>Phẫu thuật nội soi cắt túi thừa bàng quang</v>
          </cell>
          <cell r="I88" t="str">
            <v>A</v>
          </cell>
          <cell r="J88" t="str">
            <v>P1</v>
          </cell>
          <cell r="K88">
            <v>435</v>
          </cell>
          <cell r="L88">
            <v>435</v>
          </cell>
          <cell r="M88" t="str">
            <v xml:space="preserve">Phẫu thuật nội soi cắt u bàng quang </v>
          </cell>
          <cell r="N88">
            <v>2439946.7131467499</v>
          </cell>
          <cell r="O88">
            <v>986086.95652173902</v>
          </cell>
          <cell r="P88">
            <v>3426000</v>
          </cell>
          <cell r="Q88">
            <v>1281913.0434782607</v>
          </cell>
          <cell r="R88">
            <v>3721859.7566250106</v>
          </cell>
          <cell r="S88">
            <v>3721800</v>
          </cell>
          <cell r="T88">
            <v>148874.39026500043</v>
          </cell>
          <cell r="U88">
            <v>3870734.1468900112</v>
          </cell>
          <cell r="V88">
            <v>3870700</v>
          </cell>
          <cell r="W88">
            <v>3870700</v>
          </cell>
        </row>
        <row r="89">
          <cell r="D89" t="str">
            <v>37.8D05.0426</v>
          </cell>
          <cell r="E89" t="str">
            <v>27.385</v>
          </cell>
          <cell r="F89" t="str">
            <v>Nội soi bàng quang cắt u</v>
          </cell>
          <cell r="G89" t="str">
            <v>Nội soi bàng quang cắt u</v>
          </cell>
          <cell r="H89" t="str">
            <v>Nội soi bàng quang cắt u</v>
          </cell>
          <cell r="I89" t="str">
            <v>B</v>
          </cell>
          <cell r="J89" t="str">
            <v>P1</v>
          </cell>
          <cell r="K89">
            <v>435</v>
          </cell>
          <cell r="L89">
            <v>435</v>
          </cell>
          <cell r="M89" t="str">
            <v xml:space="preserve">Phẫu thuật nội soi cắt u bàng quang </v>
          </cell>
          <cell r="N89">
            <v>2439946.7131467499</v>
          </cell>
          <cell r="O89">
            <v>986086.95652173902</v>
          </cell>
          <cell r="P89">
            <v>3426000</v>
          </cell>
          <cell r="Q89">
            <v>1281913.0434782607</v>
          </cell>
          <cell r="R89">
            <v>3721859.7566250106</v>
          </cell>
          <cell r="S89">
            <v>3721800</v>
          </cell>
          <cell r="T89">
            <v>148874.39026500043</v>
          </cell>
          <cell r="U89">
            <v>3870734.1468900112</v>
          </cell>
          <cell r="V89">
            <v>3870700</v>
          </cell>
          <cell r="W89">
            <v>3870700</v>
          </cell>
        </row>
        <row r="90">
          <cell r="D90" t="str">
            <v>37.8D05.0426</v>
          </cell>
          <cell r="E90" t="str">
            <v>27.386</v>
          </cell>
          <cell r="F90" t="str">
            <v>Cắt u bàng quang tái phát qua nội soi</v>
          </cell>
          <cell r="G90" t="str">
            <v>Cắt u bàng quang tái phát qua nội soi</v>
          </cell>
          <cell r="H90" t="str">
            <v>Cắt u bàng quang tái phát qua nội soi</v>
          </cell>
          <cell r="I90" t="str">
            <v>B</v>
          </cell>
          <cell r="J90" t="str">
            <v>P1</v>
          </cell>
          <cell r="K90">
            <v>435</v>
          </cell>
          <cell r="L90">
            <v>435</v>
          </cell>
          <cell r="M90" t="str">
            <v xml:space="preserve">Phẫu thuật nội soi cắt u bàng quang </v>
          </cell>
          <cell r="N90">
            <v>2439946.7131467499</v>
          </cell>
          <cell r="O90">
            <v>986086.95652173902</v>
          </cell>
          <cell r="P90">
            <v>3426000</v>
          </cell>
          <cell r="Q90">
            <v>1281913.0434782607</v>
          </cell>
          <cell r="R90">
            <v>3721859.7566250106</v>
          </cell>
          <cell r="S90">
            <v>3721800</v>
          </cell>
          <cell r="T90">
            <v>148874.39026500043</v>
          </cell>
          <cell r="U90">
            <v>3870734.1468900112</v>
          </cell>
          <cell r="V90">
            <v>3870700</v>
          </cell>
          <cell r="W90">
            <v>3870700</v>
          </cell>
        </row>
        <row r="91">
          <cell r="D91" t="str">
            <v>37.8D05.0428</v>
          </cell>
          <cell r="E91" t="str">
            <v>27.518</v>
          </cell>
          <cell r="F91" t="str">
            <v>Phẫu thuật nội soi cắt cổ bàng quang</v>
          </cell>
          <cell r="G91" t="str">
            <v>Phẫu thuật nội soi cắt cổ bàng quang</v>
          </cell>
          <cell r="H91" t="str">
            <v>Phẫu thuật nội soi cắt cổ bàng quang</v>
          </cell>
          <cell r="I91" t="str">
            <v>B</v>
          </cell>
          <cell r="K91">
            <v>437</v>
          </cell>
          <cell r="L91">
            <v>437</v>
          </cell>
          <cell r="M91" t="str">
            <v xml:space="preserve">Phẫu thuật nội soi cắt cổ bàng quang </v>
          </cell>
          <cell r="N91">
            <v>2439946.7131467499</v>
          </cell>
          <cell r="O91">
            <v>986086.95652173902</v>
          </cell>
          <cell r="P91">
            <v>3426000</v>
          </cell>
          <cell r="Q91">
            <v>1281913.0434782607</v>
          </cell>
          <cell r="R91">
            <v>3721859.7566250106</v>
          </cell>
          <cell r="S91">
            <v>3721800</v>
          </cell>
          <cell r="T91">
            <v>148874.39026500043</v>
          </cell>
          <cell r="U91">
            <v>3870734.1468900112</v>
          </cell>
          <cell r="V91">
            <v>3870700</v>
          </cell>
          <cell r="W91">
            <v>3870700</v>
          </cell>
        </row>
        <row r="92">
          <cell r="D92" t="str">
            <v>37.8D05.0429</v>
          </cell>
          <cell r="E92" t="str">
            <v>3.3516</v>
          </cell>
          <cell r="F92" t="str">
            <v>Cắt đường rò bàng quang - rốn, khâu lại bàng quang</v>
          </cell>
          <cell r="G92" t="str">
            <v>Cắt đường rò bàng quang - rốn, khâu lại bàng quang</v>
          </cell>
          <cell r="H92" t="str">
            <v>Cắt đường rò bàng quang -rốn, khâu lại bàng quang</v>
          </cell>
          <cell r="I92" t="str">
            <v>B</v>
          </cell>
          <cell r="J92" t="str">
            <v>P1</v>
          </cell>
          <cell r="K92">
            <v>438</v>
          </cell>
          <cell r="L92">
            <v>438</v>
          </cell>
          <cell r="M92" t="str">
            <v xml:space="preserve">Phẫu thuật đóng dò bàng quang </v>
          </cell>
          <cell r="N92">
            <v>2557991.1255541001</v>
          </cell>
          <cell r="O92">
            <v>997043.47826086998</v>
          </cell>
          <cell r="P92">
            <v>3555000</v>
          </cell>
          <cell r="Q92">
            <v>1296156.5217391308</v>
          </cell>
          <cell r="R92">
            <v>3854147.647293231</v>
          </cell>
          <cell r="S92">
            <v>3854100</v>
          </cell>
          <cell r="T92">
            <v>154165.90589172926</v>
          </cell>
          <cell r="U92">
            <v>4008313.55318496</v>
          </cell>
          <cell r="V92">
            <v>4008300</v>
          </cell>
          <cell r="W92">
            <v>4008300</v>
          </cell>
        </row>
        <row r="93">
          <cell r="D93" t="str">
            <v>37.8D05.0429</v>
          </cell>
          <cell r="E93" t="str">
            <v>3.3521</v>
          </cell>
          <cell r="F93" t="str">
            <v>Phẫu thuật rò bàng quang-âm đạo, bàng quang-tử cung, trực tràng</v>
          </cell>
          <cell r="G93" t="str">
            <v>Phẫu thuật rò bàng quang-âm đạo, bàng quang-tử cung, trực tràng</v>
          </cell>
          <cell r="H93" t="str">
            <v>Phẫu thuật rò bàng quang-âm đạo, bàng quang-tử cung, trực tràng</v>
          </cell>
          <cell r="I93" t="str">
            <v>B</v>
          </cell>
          <cell r="J93" t="str">
            <v>P1</v>
          </cell>
          <cell r="K93">
            <v>438</v>
          </cell>
          <cell r="L93">
            <v>438</v>
          </cell>
          <cell r="M93" t="str">
            <v xml:space="preserve">Phẫu thuật đóng dò bàng quang </v>
          </cell>
          <cell r="N93">
            <v>2557991.1255541001</v>
          </cell>
          <cell r="O93">
            <v>997043.47826086998</v>
          </cell>
          <cell r="P93">
            <v>3555000</v>
          </cell>
          <cell r="Q93">
            <v>1296156.5217391308</v>
          </cell>
          <cell r="R93">
            <v>3854147.647293231</v>
          </cell>
          <cell r="S93">
            <v>3854100</v>
          </cell>
          <cell r="T93">
            <v>154165.90589172926</v>
          </cell>
          <cell r="U93">
            <v>4008313.55318496</v>
          </cell>
          <cell r="V93">
            <v>4008300</v>
          </cell>
          <cell r="W93">
            <v>4008300</v>
          </cell>
        </row>
        <row r="94">
          <cell r="D94" t="str">
            <v>37.8D05.0429</v>
          </cell>
          <cell r="E94" t="str">
            <v>3.3530</v>
          </cell>
          <cell r="F94" t="str">
            <v>Cắt đường rò bàng quang rốn, khâu lại bàng quang</v>
          </cell>
          <cell r="G94" t="str">
            <v>Cắt đường rò bàng quang rốn, khâu lại bàng quang</v>
          </cell>
          <cell r="H94" t="str">
            <v>Cắt đường rò bàng quang rốn, khâu lại bàng quang</v>
          </cell>
          <cell r="I94" t="str">
            <v>B</v>
          </cell>
          <cell r="J94" t="str">
            <v>P2</v>
          </cell>
          <cell r="K94">
            <v>438</v>
          </cell>
          <cell r="L94">
            <v>438</v>
          </cell>
          <cell r="M94" t="str">
            <v xml:space="preserve">Phẫu thuật đóng dò bàng quang </v>
          </cell>
          <cell r="N94">
            <v>2557991.1255541001</v>
          </cell>
          <cell r="O94">
            <v>997043.47826086998</v>
          </cell>
          <cell r="P94">
            <v>3555000</v>
          </cell>
          <cell r="Q94">
            <v>1296156.5217391308</v>
          </cell>
          <cell r="R94">
            <v>3854147.647293231</v>
          </cell>
          <cell r="S94">
            <v>3854100</v>
          </cell>
          <cell r="T94">
            <v>154165.90589172926</v>
          </cell>
          <cell r="U94">
            <v>4008313.55318496</v>
          </cell>
          <cell r="V94">
            <v>4008300</v>
          </cell>
          <cell r="W94">
            <v>4008300</v>
          </cell>
        </row>
        <row r="95">
          <cell r="D95" t="str">
            <v>37.8D05.0429</v>
          </cell>
          <cell r="E95" t="str">
            <v>10.330</v>
          </cell>
          <cell r="F95" t="str">
            <v>Phẫu thuật rò niệu quản - âm đạo</v>
          </cell>
          <cell r="G95" t="str">
            <v>Phẫu thuật rò niệu quản - âm đạo</v>
          </cell>
          <cell r="H95" t="str">
            <v>Phẫu thuật rò niệu quản - âm đạo</v>
          </cell>
          <cell r="I95" t="str">
            <v>B</v>
          </cell>
          <cell r="J95" t="str">
            <v>P1</v>
          </cell>
          <cell r="K95">
            <v>438</v>
          </cell>
          <cell r="L95">
            <v>438</v>
          </cell>
          <cell r="M95" t="str">
            <v xml:space="preserve">Phẫu thuật đóng dò bàng quang </v>
          </cell>
          <cell r="N95">
            <v>2557991.1255541001</v>
          </cell>
          <cell r="O95">
            <v>997043.47826086998</v>
          </cell>
          <cell r="P95">
            <v>3555000</v>
          </cell>
          <cell r="Q95">
            <v>1296156.5217391308</v>
          </cell>
          <cell r="R95">
            <v>3854147.647293231</v>
          </cell>
          <cell r="S95">
            <v>3854100</v>
          </cell>
          <cell r="T95">
            <v>154165.90589172926</v>
          </cell>
          <cell r="U95">
            <v>4008313.55318496</v>
          </cell>
          <cell r="V95">
            <v>4008300</v>
          </cell>
          <cell r="W95">
            <v>4008300</v>
          </cell>
        </row>
        <row r="96">
          <cell r="D96" t="str">
            <v>37.8D05.0429</v>
          </cell>
          <cell r="E96" t="str">
            <v>10.346</v>
          </cell>
          <cell r="F96" t="str">
            <v>Phẫu thuật rò bàng quang-âm đạo, bàng quang-tử cung, trực tràng</v>
          </cell>
          <cell r="G96" t="str">
            <v>Phẫu thuật rò bàng quang-âm đạo, bàng quang-tử cung, trực tràng</v>
          </cell>
          <cell r="H96" t="str">
            <v>Phẫu thuật rò bàng quang-âm đạo, bàng quang-tử cung, trực tràng</v>
          </cell>
          <cell r="I96" t="str">
            <v>B</v>
          </cell>
          <cell r="J96" t="str">
            <v>PDB</v>
          </cell>
          <cell r="K96">
            <v>438</v>
          </cell>
          <cell r="L96">
            <v>438</v>
          </cell>
          <cell r="M96" t="str">
            <v xml:space="preserve">Phẫu thuật đóng dò bàng quang </v>
          </cell>
          <cell r="N96">
            <v>2557991.1255541001</v>
          </cell>
          <cell r="O96">
            <v>997043.47826086998</v>
          </cell>
          <cell r="P96">
            <v>3555000</v>
          </cell>
          <cell r="Q96">
            <v>1296156.5217391308</v>
          </cell>
          <cell r="R96">
            <v>3854147.647293231</v>
          </cell>
          <cell r="S96">
            <v>3854100</v>
          </cell>
          <cell r="T96">
            <v>154165.90589172926</v>
          </cell>
          <cell r="U96">
            <v>4008313.55318496</v>
          </cell>
          <cell r="V96">
            <v>4008300</v>
          </cell>
          <cell r="W96">
            <v>4008300</v>
          </cell>
        </row>
        <row r="97">
          <cell r="D97" t="str">
            <v>37.8D05.0432</v>
          </cell>
          <cell r="E97" t="str">
            <v>10.375</v>
          </cell>
          <cell r="F97" t="str">
            <v>Bóc u tiền liệt tuyến qua đường sau xương mu</v>
          </cell>
          <cell r="G97" t="str">
            <v>Bóc u tiền liệt tuyến qua đường sau xương mu</v>
          </cell>
          <cell r="H97" t="str">
            <v>Bóc u tiền liệt tuyến qua đường sau xương mu</v>
          </cell>
          <cell r="I97" t="str">
            <v>B</v>
          </cell>
          <cell r="J97" t="str">
            <v>P1</v>
          </cell>
          <cell r="K97">
            <v>441</v>
          </cell>
          <cell r="L97">
            <v>441</v>
          </cell>
          <cell r="M97" t="str">
            <v xml:space="preserve">Phẫu thuật bóc u xơ tiền liệt tuyến </v>
          </cell>
          <cell r="N97">
            <v>2625497.8188111898</v>
          </cell>
          <cell r="O97">
            <v>1233391.3043478299</v>
          </cell>
          <cell r="P97">
            <v>3859000</v>
          </cell>
          <cell r="Q97">
            <v>1603408.6956521787</v>
          </cell>
          <cell r="R97">
            <v>4228906.5144633688</v>
          </cell>
          <cell r="S97">
            <v>4228900</v>
          </cell>
          <cell r="T97">
            <v>169156.26057853477</v>
          </cell>
          <cell r="U97">
            <v>4398062.7750419034</v>
          </cell>
          <cell r="V97">
            <v>4398000</v>
          </cell>
          <cell r="W97">
            <v>4398000</v>
          </cell>
        </row>
        <row r="98">
          <cell r="D98" t="str">
            <v>37.8D05.0432</v>
          </cell>
          <cell r="E98" t="str">
            <v>10.376</v>
          </cell>
          <cell r="F98" t="str">
            <v>Bóc u tiền liệt tuyến qua đường bàng quang</v>
          </cell>
          <cell r="G98" t="str">
            <v>Bóc u tiền liệt tuyến qua đường bàng quang</v>
          </cell>
          <cell r="H98" t="str">
            <v>Bóc u tiền liệt tuyến qua đường bàng quang</v>
          </cell>
          <cell r="I98" t="str">
            <v>B</v>
          </cell>
          <cell r="J98" t="str">
            <v>P1</v>
          </cell>
          <cell r="K98">
            <v>441</v>
          </cell>
          <cell r="L98">
            <v>441</v>
          </cell>
          <cell r="M98" t="str">
            <v xml:space="preserve">Phẫu thuật bóc u xơ tiền liệt tuyến </v>
          </cell>
          <cell r="N98">
            <v>2625497.8188111898</v>
          </cell>
          <cell r="O98">
            <v>1233391.3043478299</v>
          </cell>
          <cell r="P98">
            <v>3859000</v>
          </cell>
          <cell r="Q98">
            <v>1603408.6956521787</v>
          </cell>
          <cell r="R98">
            <v>4228906.5144633688</v>
          </cell>
          <cell r="S98">
            <v>4228900</v>
          </cell>
          <cell r="T98">
            <v>169156.26057853477</v>
          </cell>
          <cell r="U98">
            <v>4398062.7750419034</v>
          </cell>
          <cell r="V98">
            <v>4398000</v>
          </cell>
          <cell r="W98">
            <v>4398000</v>
          </cell>
        </row>
        <row r="99">
          <cell r="D99" t="str">
            <v>37.8D05.0434</v>
          </cell>
          <cell r="E99" t="str">
            <v>3.3536</v>
          </cell>
          <cell r="F99" t="str">
            <v>Phẫu thuật dò niệu đạo - trực tràng bẩm sinh</v>
          </cell>
          <cell r="G99" t="str">
            <v>Phẫu thuật dò niệu đạo - trực tràng bẩm sinh</v>
          </cell>
          <cell r="H99" t="str">
            <v>Phẫu thuật dò niệu đạo - trực tràng bẩm sinh</v>
          </cell>
          <cell r="I99" t="str">
            <v>A</v>
          </cell>
          <cell r="J99" t="str">
            <v>P1</v>
          </cell>
          <cell r="K99">
            <v>443</v>
          </cell>
          <cell r="L99">
            <v>443</v>
          </cell>
          <cell r="M99" t="str">
            <v>Phẫu thuật điều trị các bệnh lý hoặc chấn thương niệu đạo khác</v>
          </cell>
          <cell r="N99">
            <v>2382287.4818965299</v>
          </cell>
          <cell r="O99">
            <v>995478.26086956495</v>
          </cell>
          <cell r="P99">
            <v>3378000</v>
          </cell>
          <cell r="Q99">
            <v>1294121.7391304343</v>
          </cell>
          <cell r="R99">
            <v>3676409.2210269645</v>
          </cell>
          <cell r="S99">
            <v>3676400</v>
          </cell>
          <cell r="T99">
            <v>147056.36884107857</v>
          </cell>
          <cell r="U99">
            <v>3823465.5898680431</v>
          </cell>
          <cell r="V99">
            <v>3823400</v>
          </cell>
          <cell r="W99">
            <v>3823400</v>
          </cell>
        </row>
        <row r="100">
          <cell r="D100" t="str">
            <v>37.8D05.0434</v>
          </cell>
          <cell r="E100" t="str">
            <v>3.3537</v>
          </cell>
          <cell r="F100" t="str">
            <v>Phẫu thuật dò niệu đạo - âm đạo bẩm sinh</v>
          </cell>
          <cell r="G100" t="str">
            <v>Phẫu thuật dò niệu đạo - âm đạo bẩm sinh</v>
          </cell>
          <cell r="H100" t="str">
            <v>Phẫu thuật dò niệu đạo - âm đạo bẩm sinh</v>
          </cell>
          <cell r="I100" t="str">
            <v>A</v>
          </cell>
          <cell r="J100" t="str">
            <v>P1</v>
          </cell>
          <cell r="K100">
            <v>443</v>
          </cell>
          <cell r="L100">
            <v>443</v>
          </cell>
          <cell r="M100" t="str">
            <v>Phẫu thuật điều trị các bệnh lý hoặc chấn thương niệu đạo khác</v>
          </cell>
          <cell r="N100">
            <v>2382287.4818965299</v>
          </cell>
          <cell r="O100">
            <v>995478.26086956495</v>
          </cell>
          <cell r="P100">
            <v>3378000</v>
          </cell>
          <cell r="Q100">
            <v>1294121.7391304343</v>
          </cell>
          <cell r="R100">
            <v>3676409.2210269645</v>
          </cell>
          <cell r="S100">
            <v>3676400</v>
          </cell>
          <cell r="T100">
            <v>147056.36884107857</v>
          </cell>
          <cell r="U100">
            <v>3823465.5898680431</v>
          </cell>
          <cell r="V100">
            <v>3823400</v>
          </cell>
          <cell r="W100">
            <v>3823400</v>
          </cell>
        </row>
        <row r="101">
          <cell r="D101" t="str">
            <v>37.8D05.0434</v>
          </cell>
          <cell r="E101" t="str">
            <v>3.3538</v>
          </cell>
          <cell r="F101" t="str">
            <v>Phẫu thuật dò niệu đạo - âm đạo - trực tràng bẩm sinh</v>
          </cell>
          <cell r="G101" t="str">
            <v>Phẫu thuật dò niệu đạo - âm đạo - trực tràng bẩm sinh</v>
          </cell>
          <cell r="H101" t="str">
            <v>Phẫu thuật dò niệu đạo - âm đạo-trực tràng bẩm sinh</v>
          </cell>
          <cell r="I101" t="str">
            <v>A</v>
          </cell>
          <cell r="J101" t="str">
            <v>P1</v>
          </cell>
          <cell r="K101">
            <v>443</v>
          </cell>
          <cell r="L101">
            <v>443</v>
          </cell>
          <cell r="M101" t="str">
            <v>Phẫu thuật điều trị các bệnh lý hoặc chấn thương niệu đạo khác</v>
          </cell>
          <cell r="N101">
            <v>2382287.4818965299</v>
          </cell>
          <cell r="O101">
            <v>995478.26086956495</v>
          </cell>
          <cell r="P101">
            <v>3378000</v>
          </cell>
          <cell r="Q101">
            <v>1294121.7391304343</v>
          </cell>
          <cell r="R101">
            <v>3676409.2210269645</v>
          </cell>
          <cell r="S101">
            <v>3676400</v>
          </cell>
          <cell r="T101">
            <v>147056.36884107857</v>
          </cell>
          <cell r="U101">
            <v>3823465.5898680431</v>
          </cell>
          <cell r="V101">
            <v>3823400</v>
          </cell>
          <cell r="W101">
            <v>3823400</v>
          </cell>
        </row>
        <row r="102">
          <cell r="D102" t="str">
            <v>37.8D05.0434</v>
          </cell>
          <cell r="E102" t="str">
            <v>3.3543</v>
          </cell>
          <cell r="F102" t="str">
            <v>Cắt nối niệu đạo trước</v>
          </cell>
          <cell r="G102" t="str">
            <v>Cắt nối niệu đạo trước</v>
          </cell>
          <cell r="H102" t="str">
            <v>Cắt nối niệu đạo trước</v>
          </cell>
          <cell r="I102" t="str">
            <v>B</v>
          </cell>
          <cell r="J102" t="str">
            <v>P1</v>
          </cell>
          <cell r="K102">
            <v>443</v>
          </cell>
          <cell r="L102">
            <v>443</v>
          </cell>
          <cell r="M102" t="str">
            <v>Phẫu thuật điều trị các bệnh lý hoặc chấn thương niệu đạo khác</v>
          </cell>
          <cell r="N102">
            <v>2382287.4818965299</v>
          </cell>
          <cell r="O102">
            <v>995478.26086956495</v>
          </cell>
          <cell r="P102">
            <v>3378000</v>
          </cell>
          <cell r="Q102">
            <v>1294121.7391304343</v>
          </cell>
          <cell r="R102">
            <v>3676409.2210269645</v>
          </cell>
          <cell r="S102">
            <v>3676400</v>
          </cell>
          <cell r="T102">
            <v>147056.36884107857</v>
          </cell>
          <cell r="U102">
            <v>3823465.5898680431</v>
          </cell>
          <cell r="V102">
            <v>3823400</v>
          </cell>
          <cell r="W102">
            <v>3823400</v>
          </cell>
        </row>
        <row r="103">
          <cell r="D103" t="str">
            <v>37.8D05.0434</v>
          </cell>
          <cell r="E103" t="str">
            <v>3.3544</v>
          </cell>
          <cell r="F103" t="str">
            <v>Cắt nối niệu đạo sau</v>
          </cell>
          <cell r="G103" t="str">
            <v>Cắt nối niệu đạo sau</v>
          </cell>
          <cell r="H103" t="str">
            <v>Cắt nối niệu đạo sau</v>
          </cell>
          <cell r="I103" t="str">
            <v>B</v>
          </cell>
          <cell r="J103" t="str">
            <v>P1</v>
          </cell>
          <cell r="K103">
            <v>443</v>
          </cell>
          <cell r="L103">
            <v>443</v>
          </cell>
          <cell r="M103" t="str">
            <v>Phẫu thuật điều trị các bệnh lý hoặc chấn thương niệu đạo khác</v>
          </cell>
          <cell r="N103">
            <v>2382287.4818965299</v>
          </cell>
          <cell r="O103">
            <v>995478.26086956495</v>
          </cell>
          <cell r="P103">
            <v>3378000</v>
          </cell>
          <cell r="Q103">
            <v>1294121.7391304343</v>
          </cell>
          <cell r="R103">
            <v>3676409.2210269645</v>
          </cell>
          <cell r="S103">
            <v>3676400</v>
          </cell>
          <cell r="T103">
            <v>147056.36884107857</v>
          </cell>
          <cell r="U103">
            <v>3823465.5898680431</v>
          </cell>
          <cell r="V103">
            <v>3823400</v>
          </cell>
          <cell r="W103">
            <v>3823400</v>
          </cell>
        </row>
        <row r="104">
          <cell r="D104" t="str">
            <v>37.8D05.0434</v>
          </cell>
          <cell r="E104" t="str">
            <v>3.3545</v>
          </cell>
          <cell r="F104" t="str">
            <v>Cấp cứu nối niệu đạo do vỡ xương chậu</v>
          </cell>
          <cell r="G104" t="str">
            <v>Cấp cứu nối niệu đạo do vỡ xương chậu</v>
          </cell>
          <cell r="H104" t="str">
            <v>Cấp cứu nối niệu đạo do vỡ xương chậu</v>
          </cell>
          <cell r="I104" t="str">
            <v>B</v>
          </cell>
          <cell r="J104" t="str">
            <v>PDB</v>
          </cell>
          <cell r="K104">
            <v>443</v>
          </cell>
          <cell r="L104">
            <v>443</v>
          </cell>
          <cell r="M104" t="str">
            <v>Phẫu thuật điều trị các bệnh lý hoặc chấn thương niệu đạo khác</v>
          </cell>
          <cell r="N104">
            <v>2382287.4818965299</v>
          </cell>
          <cell r="O104">
            <v>995478.26086956495</v>
          </cell>
          <cell r="P104">
            <v>3378000</v>
          </cell>
          <cell r="Q104">
            <v>1294121.7391304343</v>
          </cell>
          <cell r="R104">
            <v>3676409.2210269645</v>
          </cell>
          <cell r="S104">
            <v>3676400</v>
          </cell>
          <cell r="T104">
            <v>147056.36884107857</v>
          </cell>
          <cell r="U104">
            <v>3823465.5898680431</v>
          </cell>
          <cell r="V104">
            <v>3823400</v>
          </cell>
          <cell r="W104">
            <v>3823400</v>
          </cell>
        </row>
        <row r="105">
          <cell r="D105" t="str">
            <v>37.8D05.0434</v>
          </cell>
          <cell r="E105" t="str">
            <v>10.350</v>
          </cell>
          <cell r="F105" t="str">
            <v>Phẫu thuật cấp cứu vỡ bàng quang</v>
          </cell>
          <cell r="G105" t="str">
            <v>Phẫu thuật cấp cứu vỡ bàng quang</v>
          </cell>
          <cell r="H105" t="str">
            <v>Phẫu thuật cấp cứu vỡ bàng quang</v>
          </cell>
          <cell r="I105" t="str">
            <v>B</v>
          </cell>
          <cell r="J105" t="str">
            <v>P1</v>
          </cell>
          <cell r="K105">
            <v>443</v>
          </cell>
          <cell r="L105">
            <v>443</v>
          </cell>
          <cell r="M105" t="str">
            <v>Phẫu thuật điều trị các bệnh lý hoặc chấn thương niệu đạo khác</v>
          </cell>
          <cell r="N105">
            <v>2382287.4818965299</v>
          </cell>
          <cell r="O105">
            <v>995478.26086956495</v>
          </cell>
          <cell r="P105">
            <v>3378000</v>
          </cell>
          <cell r="Q105">
            <v>1294121.7391304343</v>
          </cell>
          <cell r="R105">
            <v>3676409.2210269645</v>
          </cell>
          <cell r="S105">
            <v>3676400</v>
          </cell>
          <cell r="T105">
            <v>147056.36884107857</v>
          </cell>
          <cell r="U105">
            <v>3823465.5898680431</v>
          </cell>
          <cell r="V105">
            <v>3823400</v>
          </cell>
          <cell r="W105">
            <v>3823400</v>
          </cell>
        </row>
        <row r="106">
          <cell r="D106" t="str">
            <v>37.8D05.0434</v>
          </cell>
          <cell r="E106" t="str">
            <v>10.364</v>
          </cell>
          <cell r="F106" t="str">
            <v>Phẫu thuật sa niệu đạo nữ</v>
          </cell>
          <cell r="G106" t="str">
            <v>Phẫu thuật sa niệu đạo nữ</v>
          </cell>
          <cell r="H106" t="str">
            <v>Phẫu thuật sa niệu đạo nữ</v>
          </cell>
          <cell r="I106" t="str">
            <v>A</v>
          </cell>
          <cell r="J106" t="str">
            <v>P1</v>
          </cell>
          <cell r="K106">
            <v>443</v>
          </cell>
          <cell r="L106">
            <v>443</v>
          </cell>
          <cell r="M106" t="str">
            <v>Phẫu thuật điều trị các bệnh lý hoặc chấn thương niệu đạo khác</v>
          </cell>
          <cell r="N106">
            <v>2382287.4818965299</v>
          </cell>
          <cell r="O106">
            <v>995478.26086956495</v>
          </cell>
          <cell r="P106">
            <v>3378000</v>
          </cell>
          <cell r="Q106">
            <v>1294121.7391304343</v>
          </cell>
          <cell r="R106">
            <v>3676409.2210269645</v>
          </cell>
          <cell r="S106">
            <v>3676400</v>
          </cell>
          <cell r="T106">
            <v>147056.36884107857</v>
          </cell>
          <cell r="U106">
            <v>3823465.5898680431</v>
          </cell>
          <cell r="V106">
            <v>3823400</v>
          </cell>
          <cell r="W106">
            <v>3823400</v>
          </cell>
        </row>
        <row r="107">
          <cell r="D107" t="str">
            <v>37.8D05.0434</v>
          </cell>
          <cell r="E107" t="str">
            <v>10.367</v>
          </cell>
          <cell r="F107" t="str">
            <v>Cắt nối niệu đạo trước</v>
          </cell>
          <cell r="G107" t="str">
            <v>Cắt nối niệu đạo trước</v>
          </cell>
          <cell r="H107" t="str">
            <v>Cắt nối niệu đạo trước</v>
          </cell>
          <cell r="I107" t="str">
            <v>B</v>
          </cell>
          <cell r="J107" t="str">
            <v>P1</v>
          </cell>
          <cell r="K107">
            <v>443</v>
          </cell>
          <cell r="L107">
            <v>443</v>
          </cell>
          <cell r="M107" t="str">
            <v>Phẫu thuật điều trị các bệnh lý hoặc chấn thương niệu đạo khác</v>
          </cell>
          <cell r="N107">
            <v>2382287.4818965299</v>
          </cell>
          <cell r="O107">
            <v>995478.26086956495</v>
          </cell>
          <cell r="P107">
            <v>3378000</v>
          </cell>
          <cell r="Q107">
            <v>1294121.7391304343</v>
          </cell>
          <cell r="R107">
            <v>3676409.2210269645</v>
          </cell>
          <cell r="S107">
            <v>3676400</v>
          </cell>
          <cell r="T107">
            <v>147056.36884107857</v>
          </cell>
          <cell r="U107">
            <v>3823465.5898680431</v>
          </cell>
          <cell r="V107">
            <v>3823400</v>
          </cell>
          <cell r="W107">
            <v>3823400</v>
          </cell>
        </row>
        <row r="108">
          <cell r="D108" t="str">
            <v>37.8D05.0434</v>
          </cell>
          <cell r="E108" t="str">
            <v>10.368</v>
          </cell>
          <cell r="F108" t="str">
            <v>Cắt nối niệu đạo sau</v>
          </cell>
          <cell r="G108" t="str">
            <v>Cắt nối niệu đạo sau</v>
          </cell>
          <cell r="H108" t="str">
            <v>Cắt nối niệu đạo sau</v>
          </cell>
          <cell r="I108" t="str">
            <v>B</v>
          </cell>
          <cell r="J108" t="str">
            <v>P1</v>
          </cell>
          <cell r="K108">
            <v>443</v>
          </cell>
          <cell r="L108">
            <v>443</v>
          </cell>
          <cell r="M108" t="str">
            <v>Phẫu thuật điều trị các bệnh lý hoặc chấn thương niệu đạo khác</v>
          </cell>
          <cell r="N108">
            <v>2382287.4818965299</v>
          </cell>
          <cell r="O108">
            <v>995478.26086956495</v>
          </cell>
          <cell r="P108">
            <v>3378000</v>
          </cell>
          <cell r="Q108">
            <v>1294121.7391304343</v>
          </cell>
          <cell r="R108">
            <v>3676409.2210269645</v>
          </cell>
          <cell r="S108">
            <v>3676400</v>
          </cell>
          <cell r="T108">
            <v>147056.36884107857</v>
          </cell>
          <cell r="U108">
            <v>3823465.5898680431</v>
          </cell>
          <cell r="V108">
            <v>3823400</v>
          </cell>
          <cell r="W108">
            <v>3823400</v>
          </cell>
        </row>
        <row r="109">
          <cell r="D109" t="str">
            <v>37.8D05.0434</v>
          </cell>
          <cell r="E109" t="str">
            <v>10.369</v>
          </cell>
          <cell r="F109" t="str">
            <v>Cấp cứu nối niệu đạo do vỡ xương chậu</v>
          </cell>
          <cell r="G109" t="str">
            <v>Cấp cứu nối niệu đạo do vỡ xương chậu</v>
          </cell>
          <cell r="H109" t="str">
            <v>Cấp cứu nối niệu đạo do vỡ xương chậu</v>
          </cell>
          <cell r="I109" t="str">
            <v>B</v>
          </cell>
          <cell r="J109" t="str">
            <v>P1</v>
          </cell>
          <cell r="K109">
            <v>443</v>
          </cell>
          <cell r="L109">
            <v>443</v>
          </cell>
          <cell r="M109" t="str">
            <v>Phẫu thuật điều trị các bệnh lý hoặc chấn thương niệu đạo khác</v>
          </cell>
          <cell r="N109">
            <v>2382287.4818965299</v>
          </cell>
          <cell r="O109">
            <v>995478.26086956495</v>
          </cell>
          <cell r="P109">
            <v>3378000</v>
          </cell>
          <cell r="Q109">
            <v>1294121.7391304343</v>
          </cell>
          <cell r="R109">
            <v>3676409.2210269645</v>
          </cell>
          <cell r="S109">
            <v>3676400</v>
          </cell>
          <cell r="T109">
            <v>147056.36884107857</v>
          </cell>
          <cell r="U109">
            <v>3823465.5898680431</v>
          </cell>
          <cell r="V109">
            <v>3823400</v>
          </cell>
          <cell r="W109">
            <v>3823400</v>
          </cell>
        </row>
        <row r="110">
          <cell r="D110" t="str">
            <v>37.8D05.0434</v>
          </cell>
          <cell r="E110" t="str">
            <v>10.373</v>
          </cell>
          <cell r="F110" t="str">
            <v>Phẫu thuật lỗ tiểu lệch thấp, tạo hình một thì</v>
          </cell>
          <cell r="G110" t="str">
            <v>Phẫu thuật lỗ tiểu lệch thấp, tạo hình một thì</v>
          </cell>
          <cell r="H110" t="str">
            <v>Phẫu thuật lỗ tiểu lệch thấp, tạo hình một thì</v>
          </cell>
          <cell r="I110" t="str">
            <v>B</v>
          </cell>
          <cell r="J110" t="str">
            <v>PDB</v>
          </cell>
          <cell r="K110">
            <v>443</v>
          </cell>
          <cell r="L110">
            <v>443</v>
          </cell>
          <cell r="M110" t="str">
            <v>Phẫu thuật điều trị các bệnh lý hoặc chấn thương niệu đạo khác</v>
          </cell>
          <cell r="N110">
            <v>2382287.4818965299</v>
          </cell>
          <cell r="O110">
            <v>995478.26086956495</v>
          </cell>
          <cell r="P110">
            <v>3378000</v>
          </cell>
          <cell r="Q110">
            <v>1294121.7391304343</v>
          </cell>
          <cell r="R110">
            <v>3676409.2210269645</v>
          </cell>
          <cell r="S110">
            <v>3676400</v>
          </cell>
          <cell r="T110">
            <v>147056.36884107857</v>
          </cell>
          <cell r="U110">
            <v>3823465.5898680431</v>
          </cell>
          <cell r="V110">
            <v>3823400</v>
          </cell>
          <cell r="W110">
            <v>3823400</v>
          </cell>
        </row>
        <row r="111">
          <cell r="D111" t="str">
            <v>37.8D05.0434</v>
          </cell>
          <cell r="E111" t="str">
            <v>12.252</v>
          </cell>
          <cell r="F111" t="str">
            <v>Cắt cụt toàn bộ bộ phận sinh dục ngoài do ung thư</v>
          </cell>
          <cell r="G111" t="str">
            <v>Cắt cụt toàn bộ bộ phận sinh dục ngoài do ung thư</v>
          </cell>
          <cell r="H111" t="str">
            <v>Cắt cụt toàn bộ bộ phận sinh dục ngoài do ung thư­</v>
          </cell>
          <cell r="I111" t="str">
            <v>B</v>
          </cell>
          <cell r="J111" t="str">
            <v>P1</v>
          </cell>
          <cell r="K111">
            <v>443</v>
          </cell>
          <cell r="L111">
            <v>443</v>
          </cell>
          <cell r="M111" t="str">
            <v>Phẫu thuật điều trị các bệnh lý hoặc chấn thương niệu đạo khác</v>
          </cell>
          <cell r="N111">
            <v>2382287.4818965299</v>
          </cell>
          <cell r="O111">
            <v>995478.26086956495</v>
          </cell>
          <cell r="P111">
            <v>3378000</v>
          </cell>
          <cell r="Q111">
            <v>1294121.7391304343</v>
          </cell>
          <cell r="R111">
            <v>3676409.2210269645</v>
          </cell>
          <cell r="S111">
            <v>3676400</v>
          </cell>
          <cell r="T111">
            <v>147056.36884107857</v>
          </cell>
          <cell r="U111">
            <v>3823465.5898680431</v>
          </cell>
          <cell r="V111">
            <v>3823400</v>
          </cell>
          <cell r="W111">
            <v>3823400</v>
          </cell>
        </row>
        <row r="112">
          <cell r="D112" t="str">
            <v>37.8D05.0434</v>
          </cell>
          <cell r="E112" t="str">
            <v>12.253</v>
          </cell>
          <cell r="F112" t="str">
            <v>Cắt cụt toàn bộ bộ phận sinh dục ngoài do ung thư + nạo vét hạch bẹn hai bên</v>
          </cell>
          <cell r="G112" t="str">
            <v>Cắt cụt toàn bộ bộ phận sinh dục ngoài do ung thư + nạo vét hạch bẹn hai bên</v>
          </cell>
          <cell r="H112" t="str">
            <v>Cắt cụt toàn bộ bộ phận sinh dục ngoài do ung thư­ + nạo vét hạch bẹn hai bên</v>
          </cell>
          <cell r="I112" t="str">
            <v>B</v>
          </cell>
          <cell r="J112" t="str">
            <v>P1</v>
          </cell>
          <cell r="K112">
            <v>443</v>
          </cell>
          <cell r="L112">
            <v>443</v>
          </cell>
          <cell r="M112" t="str">
            <v>Phẫu thuật điều trị các bệnh lý hoặc chấn thương niệu đạo khác</v>
          </cell>
          <cell r="N112">
            <v>2382287.4818965299</v>
          </cell>
          <cell r="O112">
            <v>995478.26086956495</v>
          </cell>
          <cell r="P112">
            <v>3378000</v>
          </cell>
          <cell r="Q112">
            <v>1294121.7391304343</v>
          </cell>
          <cell r="R112">
            <v>3676409.2210269645</v>
          </cell>
          <cell r="S112">
            <v>3676400</v>
          </cell>
          <cell r="T112">
            <v>147056.36884107857</v>
          </cell>
          <cell r="U112">
            <v>3823465.5898680431</v>
          </cell>
          <cell r="V112">
            <v>3823400</v>
          </cell>
          <cell r="W112">
            <v>3823400</v>
          </cell>
        </row>
        <row r="113">
          <cell r="D113" t="str">
            <v>37.8D05.0434</v>
          </cell>
          <cell r="E113" t="str">
            <v>12.266</v>
          </cell>
          <cell r="F113" t="str">
            <v>Cắt bỏ dương vật ung thư có vét hạch</v>
          </cell>
          <cell r="G113" t="str">
            <v>Cắt bỏ dương vật ung thư có vét hạch</v>
          </cell>
          <cell r="H113" t="str">
            <v>Cắt bỏ dương vật ung thư có vét hạch</v>
          </cell>
          <cell r="I113" t="str">
            <v>B</v>
          </cell>
          <cell r="J113" t="str">
            <v>P1</v>
          </cell>
          <cell r="K113">
            <v>443</v>
          </cell>
          <cell r="L113">
            <v>443</v>
          </cell>
          <cell r="M113" t="str">
            <v>Phẫu thuật điều trị các bệnh lý hoặc chấn thương niệu đạo khác</v>
          </cell>
          <cell r="N113">
            <v>2382287.4818965299</v>
          </cell>
          <cell r="O113">
            <v>995478.26086956495</v>
          </cell>
          <cell r="P113">
            <v>3378000</v>
          </cell>
          <cell r="Q113">
            <v>1294121.7391304343</v>
          </cell>
          <cell r="R113">
            <v>3676409.2210269645</v>
          </cell>
          <cell r="S113">
            <v>3676400</v>
          </cell>
          <cell r="T113">
            <v>147056.36884107857</v>
          </cell>
          <cell r="U113">
            <v>3823465.5898680431</v>
          </cell>
          <cell r="V113">
            <v>3823400</v>
          </cell>
          <cell r="W113">
            <v>3823400</v>
          </cell>
        </row>
        <row r="114">
          <cell r="D114" t="str">
            <v>37.8D05.0435</v>
          </cell>
          <cell r="E114" t="str">
            <v>3.3586</v>
          </cell>
          <cell r="F114" t="str">
            <v>Cắt bỏ tinh hoàn lạc chỗ</v>
          </cell>
          <cell r="G114" t="str">
            <v>Cắt bỏ tinh hoàn lạc chỗ</v>
          </cell>
          <cell r="H114" t="str">
            <v>Cắt bỏ tinh hoàn lạc chỗ</v>
          </cell>
          <cell r="I114" t="str">
            <v>B</v>
          </cell>
          <cell r="J114" t="str">
            <v>P1</v>
          </cell>
          <cell r="K114">
            <v>444</v>
          </cell>
          <cell r="L114">
            <v>444</v>
          </cell>
          <cell r="M114" t="str">
            <v xml:space="preserve">Phẫu thuật hạ tinh hoàn ẩn,  tinh hoàn lạc chỗ hoặc cắt bỏ tinh hoàn </v>
          </cell>
          <cell r="N114">
            <v>1569319.26202336</v>
          </cell>
          <cell r="O114">
            <v>358434.78260869603</v>
          </cell>
          <cell r="P114">
            <v>1928000</v>
          </cell>
          <cell r="Q114">
            <v>465965.21739130485</v>
          </cell>
          <cell r="R114">
            <v>2035284.4794146649</v>
          </cell>
          <cell r="S114">
            <v>2035200</v>
          </cell>
          <cell r="T114">
            <v>81411.379176586604</v>
          </cell>
          <cell r="U114">
            <v>2116695.8585912515</v>
          </cell>
          <cell r="V114">
            <v>2116600</v>
          </cell>
          <cell r="W114">
            <v>2116600</v>
          </cell>
        </row>
        <row r="115">
          <cell r="D115" t="str">
            <v>37.8D05.0435</v>
          </cell>
          <cell r="E115" t="str">
            <v>3.3587</v>
          </cell>
          <cell r="F115" t="str">
            <v>Phẫu thuật hạ lại tinh hoàn</v>
          </cell>
          <cell r="G115" t="str">
            <v>Phẫu thuật hạ lại tinh hoàn</v>
          </cell>
          <cell r="H115" t="str">
            <v>Phẫu thuật hạ lại tinh hoàn</v>
          </cell>
          <cell r="I115" t="str">
            <v>B</v>
          </cell>
          <cell r="J115" t="str">
            <v>P1</v>
          </cell>
          <cell r="K115">
            <v>444</v>
          </cell>
          <cell r="L115">
            <v>444</v>
          </cell>
          <cell r="M115" t="str">
            <v xml:space="preserve">Phẫu thuật hạ tinh hoàn ẩn,  tinh hoàn lạc chỗ hoặc cắt bỏ tinh hoàn </v>
          </cell>
          <cell r="N115">
            <v>1569319.26202336</v>
          </cell>
          <cell r="O115">
            <v>358434.78260869603</v>
          </cell>
          <cell r="P115">
            <v>1928000</v>
          </cell>
          <cell r="Q115">
            <v>465965.21739130485</v>
          </cell>
          <cell r="R115">
            <v>2035284.4794146649</v>
          </cell>
          <cell r="S115">
            <v>2035200</v>
          </cell>
          <cell r="T115">
            <v>81411.379176586604</v>
          </cell>
          <cell r="U115">
            <v>2116695.8585912515</v>
          </cell>
          <cell r="V115">
            <v>2116600</v>
          </cell>
          <cell r="W115">
            <v>2116600</v>
          </cell>
        </row>
        <row r="116">
          <cell r="D116" t="str">
            <v>37.8D05.0435</v>
          </cell>
          <cell r="E116" t="str">
            <v>3.3601</v>
          </cell>
          <cell r="F116" t="str">
            <v>Phẫu thuật xoắn, vỡ tinh hoàn</v>
          </cell>
          <cell r="G116" t="str">
            <v>Phẫu thuật xoắn, vỡ tinh hoàn</v>
          </cell>
          <cell r="H116" t="str">
            <v>Phẫu thuật xoắn, vỡ tinh hoàn</v>
          </cell>
          <cell r="I116" t="str">
            <v>C</v>
          </cell>
          <cell r="J116" t="str">
            <v>P1</v>
          </cell>
          <cell r="K116">
            <v>444</v>
          </cell>
          <cell r="L116">
            <v>444</v>
          </cell>
          <cell r="M116" t="str">
            <v xml:space="preserve">Phẫu thuật hạ tinh hoàn ẩn,  tinh hoàn lạc chỗ hoặc cắt bỏ tinh hoàn </v>
          </cell>
          <cell r="N116">
            <v>1569319.26202336</v>
          </cell>
          <cell r="O116">
            <v>358434.78260869603</v>
          </cell>
          <cell r="P116">
            <v>1928000</v>
          </cell>
          <cell r="Q116">
            <v>465965.21739130485</v>
          </cell>
          <cell r="R116">
            <v>2035284.4794146649</v>
          </cell>
          <cell r="S116">
            <v>2035200</v>
          </cell>
          <cell r="T116">
            <v>81411.379176586604</v>
          </cell>
          <cell r="U116">
            <v>2116695.8585912515</v>
          </cell>
          <cell r="V116">
            <v>2116600</v>
          </cell>
          <cell r="W116">
            <v>2116600</v>
          </cell>
        </row>
        <row r="117">
          <cell r="D117" t="str">
            <v>37.8D05.0435</v>
          </cell>
          <cell r="E117" t="str">
            <v>3.3607</v>
          </cell>
          <cell r="F117" t="str">
            <v>Cắt bỏ tinh hoàn</v>
          </cell>
          <cell r="G117" t="str">
            <v>Cắt bỏ tinh hoàn</v>
          </cell>
          <cell r="H117" t="str">
            <v>Cắt bỏ tinh hoàn</v>
          </cell>
          <cell r="I117" t="str">
            <v>C</v>
          </cell>
          <cell r="J117" t="str">
            <v>P1</v>
          </cell>
          <cell r="K117">
            <v>444</v>
          </cell>
          <cell r="L117">
            <v>444</v>
          </cell>
          <cell r="M117" t="str">
            <v xml:space="preserve">Phẫu thuật hạ tinh hoàn ẩn,  tinh hoàn lạc chỗ hoặc cắt bỏ tinh hoàn </v>
          </cell>
          <cell r="N117">
            <v>1569319.26202336</v>
          </cell>
          <cell r="O117">
            <v>358434.78260869603</v>
          </cell>
          <cell r="P117">
            <v>1928000</v>
          </cell>
          <cell r="Q117">
            <v>465965.21739130485</v>
          </cell>
          <cell r="R117">
            <v>2035284.4794146649</v>
          </cell>
          <cell r="S117">
            <v>2035200</v>
          </cell>
          <cell r="T117">
            <v>81411.379176586604</v>
          </cell>
          <cell r="U117">
            <v>2116695.8585912515</v>
          </cell>
          <cell r="V117">
            <v>2116600</v>
          </cell>
          <cell r="W117">
            <v>2116600</v>
          </cell>
        </row>
        <row r="118">
          <cell r="D118" t="str">
            <v>37.8D05.0435</v>
          </cell>
          <cell r="E118" t="str">
            <v>3.4122</v>
          </cell>
          <cell r="F118" t="str">
            <v>Phẫu thuật nội soi cắt tinh hoàn ẩn trong ổ bụng</v>
          </cell>
          <cell r="G118" t="str">
            <v>Phẫu thuật nội soi cắt tinh hoàn ẩn trong ổ bụng</v>
          </cell>
          <cell r="H118" t="str">
            <v>Phẫu thuật nội soi cắt tinh hoàn ẩn trong ổ bụng</v>
          </cell>
          <cell r="I118" t="str">
            <v>A</v>
          </cell>
          <cell r="J118" t="str">
            <v>P1</v>
          </cell>
          <cell r="K118">
            <v>444</v>
          </cell>
          <cell r="L118">
            <v>444</v>
          </cell>
          <cell r="M118" t="str">
            <v xml:space="preserve">Phẫu thuật hạ tinh hoàn ẩn,  tinh hoàn lạc chỗ hoặc cắt bỏ tinh hoàn </v>
          </cell>
          <cell r="N118">
            <v>1569319.26202336</v>
          </cell>
          <cell r="O118">
            <v>358434.78260869603</v>
          </cell>
          <cell r="P118">
            <v>1928000</v>
          </cell>
          <cell r="Q118">
            <v>465965.21739130485</v>
          </cell>
          <cell r="R118">
            <v>2035284.4794146649</v>
          </cell>
          <cell r="S118">
            <v>2035200</v>
          </cell>
          <cell r="T118">
            <v>81411.379176586604</v>
          </cell>
          <cell r="U118">
            <v>2116695.8585912515</v>
          </cell>
          <cell r="V118">
            <v>2116600</v>
          </cell>
          <cell r="W118">
            <v>2116600</v>
          </cell>
        </row>
        <row r="119">
          <cell r="D119" t="str">
            <v>37.8D05.0435</v>
          </cell>
          <cell r="E119" t="str">
            <v>10.374</v>
          </cell>
          <cell r="F119" t="str">
            <v>Phẫu thuật lỗ tiểu lệch thấp, tạo hình thì 2</v>
          </cell>
          <cell r="G119" t="str">
            <v>Phẫu thuật lỗ tiểu lệch thấp, tạo hình thì 2</v>
          </cell>
          <cell r="H119" t="str">
            <v>Phẫu thuật lỗ tiều lệch thấp, tạo hình thì 2</v>
          </cell>
          <cell r="I119" t="str">
            <v>B</v>
          </cell>
          <cell r="J119" t="str">
            <v>P1</v>
          </cell>
          <cell r="K119">
            <v>444</v>
          </cell>
          <cell r="L119">
            <v>444</v>
          </cell>
          <cell r="M119" t="str">
            <v xml:space="preserve">Phẫu thuật hạ tinh hoàn ẩn,  tinh hoàn lạc chỗ hoặc cắt bỏ tinh hoàn </v>
          </cell>
          <cell r="N119">
            <v>1569319.26202336</v>
          </cell>
          <cell r="O119">
            <v>358434.78260869603</v>
          </cell>
          <cell r="P119">
            <v>1928000</v>
          </cell>
          <cell r="Q119">
            <v>465965.21739130485</v>
          </cell>
          <cell r="R119">
            <v>2035284.4794146649</v>
          </cell>
          <cell r="S119">
            <v>2035200</v>
          </cell>
          <cell r="T119">
            <v>81411.379176586604</v>
          </cell>
          <cell r="U119">
            <v>2116695.8585912515</v>
          </cell>
          <cell r="V119">
            <v>2116600</v>
          </cell>
          <cell r="W119">
            <v>2116600</v>
          </cell>
        </row>
        <row r="120">
          <cell r="D120" t="str">
            <v>37.8D05.0435</v>
          </cell>
          <cell r="E120" t="str">
            <v>10.379</v>
          </cell>
          <cell r="F120" t="str">
            <v>Tạo hình miệng niệu đạo lệch thấp ở nữ giới</v>
          </cell>
          <cell r="G120" t="str">
            <v>Tạo hình miệng niệu đạo lệch thấp ở nữ giới</v>
          </cell>
          <cell r="H120" t="str">
            <v>Tạo hình miệng niệu đạo lệch thấp ở nữ giới</v>
          </cell>
          <cell r="I120" t="str">
            <v>A</v>
          </cell>
          <cell r="J120" t="str">
            <v>P1</v>
          </cell>
          <cell r="K120">
            <v>444</v>
          </cell>
          <cell r="L120">
            <v>444</v>
          </cell>
          <cell r="M120" t="str">
            <v xml:space="preserve">Phẫu thuật hạ tinh hoàn ẩn,  tinh hoàn lạc chỗ hoặc cắt bỏ tinh hoàn </v>
          </cell>
          <cell r="N120">
            <v>1569319.26202336</v>
          </cell>
          <cell r="O120">
            <v>358434.78260869603</v>
          </cell>
          <cell r="P120">
            <v>1928000</v>
          </cell>
          <cell r="Q120">
            <v>465965.21739130485</v>
          </cell>
          <cell r="R120">
            <v>2035284.4794146649</v>
          </cell>
          <cell r="S120">
            <v>2035200</v>
          </cell>
          <cell r="T120">
            <v>81411.379176586604</v>
          </cell>
          <cell r="U120">
            <v>2116695.8585912515</v>
          </cell>
          <cell r="V120">
            <v>2116600</v>
          </cell>
          <cell r="W120">
            <v>2116600</v>
          </cell>
        </row>
        <row r="121">
          <cell r="D121" t="str">
            <v>37.8D05.0435</v>
          </cell>
          <cell r="E121" t="str">
            <v>10.386</v>
          </cell>
          <cell r="F121" t="str">
            <v>Cắt bỏ tinh hoàn lạc chỗ</v>
          </cell>
          <cell r="G121" t="str">
            <v>Cắt bỏ tinh hoàn lạc chỗ</v>
          </cell>
          <cell r="H121" t="str">
            <v>Cắt bỏ tinh hoàn lạc chỗ</v>
          </cell>
          <cell r="I121" t="str">
            <v>B</v>
          </cell>
          <cell r="J121" t="str">
            <v>P2</v>
          </cell>
          <cell r="K121">
            <v>444</v>
          </cell>
          <cell r="L121">
            <v>444</v>
          </cell>
          <cell r="M121" t="str">
            <v xml:space="preserve">Phẫu thuật hạ tinh hoàn ẩn,  tinh hoàn lạc chỗ hoặc cắt bỏ tinh hoàn </v>
          </cell>
          <cell r="N121">
            <v>1569319.26202336</v>
          </cell>
          <cell r="O121">
            <v>358434.78260869603</v>
          </cell>
          <cell r="P121">
            <v>1928000</v>
          </cell>
          <cell r="Q121">
            <v>465965.21739130485</v>
          </cell>
          <cell r="R121">
            <v>2035284.4794146649</v>
          </cell>
          <cell r="S121">
            <v>2035200</v>
          </cell>
          <cell r="T121">
            <v>81411.379176586604</v>
          </cell>
          <cell r="U121">
            <v>2116695.8585912515</v>
          </cell>
          <cell r="V121">
            <v>2116600</v>
          </cell>
          <cell r="W121">
            <v>2116600</v>
          </cell>
        </row>
        <row r="122">
          <cell r="D122" t="str">
            <v>37.8D05.0435</v>
          </cell>
          <cell r="E122" t="str">
            <v>10.391</v>
          </cell>
          <cell r="F122" t="str">
            <v>Phẫu thuật tạo hình điều trị lỗ niệu đạo mặt lưng dương vật</v>
          </cell>
          <cell r="G122" t="str">
            <v>Phẫu thuật tạo hình điều trị lỗ niệu đạo mặt lưng dương vật</v>
          </cell>
          <cell r="H122" t="str">
            <v>Phẫu thuật tạo hình điều trị lỗ niệu đạo mặt lưng dương vật</v>
          </cell>
          <cell r="I122" t="str">
            <v>B</v>
          </cell>
          <cell r="J122" t="str">
            <v>P1</v>
          </cell>
          <cell r="K122">
            <v>444</v>
          </cell>
          <cell r="L122">
            <v>444</v>
          </cell>
          <cell r="M122" t="str">
            <v xml:space="preserve">Phẫu thuật hạ tinh hoàn ẩn,  tinh hoàn lạc chỗ hoặc cắt bỏ tinh hoàn </v>
          </cell>
          <cell r="N122">
            <v>1569319.26202336</v>
          </cell>
          <cell r="O122">
            <v>358434.78260869603</v>
          </cell>
          <cell r="P122">
            <v>1928000</v>
          </cell>
          <cell r="Q122">
            <v>465965.21739130485</v>
          </cell>
          <cell r="R122">
            <v>2035284.4794146649</v>
          </cell>
          <cell r="S122">
            <v>2035200</v>
          </cell>
          <cell r="T122">
            <v>81411.379176586604</v>
          </cell>
          <cell r="U122">
            <v>2116695.8585912515</v>
          </cell>
          <cell r="V122">
            <v>2116600</v>
          </cell>
          <cell r="W122">
            <v>2116600</v>
          </cell>
        </row>
        <row r="123">
          <cell r="D123" t="str">
            <v>37.8D05.0435</v>
          </cell>
          <cell r="E123" t="str">
            <v>10.394</v>
          </cell>
          <cell r="F123" t="str">
            <v>Hạ tinh hoàn ẩn, tinh hoàn lạc chổ</v>
          </cell>
          <cell r="G123" t="str">
            <v>Hạ tinh hoàn ẩn, tinh hoàn lạc chổ</v>
          </cell>
          <cell r="H123" t="str">
            <v>Hạ tinh hoàn ẩn, tinh hoàn lạc chổ</v>
          </cell>
          <cell r="I123" t="str">
            <v>B</v>
          </cell>
          <cell r="J123" t="str">
            <v>P1</v>
          </cell>
          <cell r="K123">
            <v>444</v>
          </cell>
          <cell r="L123">
            <v>444</v>
          </cell>
          <cell r="M123" t="str">
            <v xml:space="preserve">Phẫu thuật hạ tinh hoàn ẩn,  tinh hoàn lạc chỗ hoặc cắt bỏ tinh hoàn </v>
          </cell>
          <cell r="N123">
            <v>1569319.26202336</v>
          </cell>
          <cell r="O123">
            <v>358434.78260869603</v>
          </cell>
          <cell r="P123">
            <v>1928000</v>
          </cell>
          <cell r="Q123">
            <v>465965.21739130485</v>
          </cell>
          <cell r="R123">
            <v>2035284.4794146649</v>
          </cell>
          <cell r="S123">
            <v>2035200</v>
          </cell>
          <cell r="T123">
            <v>81411.379176586604</v>
          </cell>
          <cell r="U123">
            <v>2116695.8585912515</v>
          </cell>
          <cell r="V123">
            <v>2116600</v>
          </cell>
          <cell r="W123">
            <v>2116600</v>
          </cell>
        </row>
        <row r="124">
          <cell r="D124" t="str">
            <v>37.8D05.0435</v>
          </cell>
          <cell r="E124" t="str">
            <v>10.406</v>
          </cell>
          <cell r="F124" t="str">
            <v>Cắt bỏ tinh hoàn</v>
          </cell>
          <cell r="G124" t="str">
            <v>Cắt bỏ tinh hoàn</v>
          </cell>
          <cell r="H124" t="str">
            <v>Cắt bỏ tinh hoàn</v>
          </cell>
          <cell r="I124" t="str">
            <v>C</v>
          </cell>
          <cell r="J124" t="str">
            <v>P3</v>
          </cell>
          <cell r="K124">
            <v>444</v>
          </cell>
          <cell r="L124">
            <v>444</v>
          </cell>
          <cell r="M124" t="str">
            <v xml:space="preserve">Phẫu thuật hạ tinh hoàn ẩn,  tinh hoàn lạc chỗ hoặc cắt bỏ tinh hoàn </v>
          </cell>
          <cell r="N124">
            <v>1569319.26202336</v>
          </cell>
          <cell r="O124">
            <v>358434.78260869603</v>
          </cell>
          <cell r="P124">
            <v>1928000</v>
          </cell>
          <cell r="Q124">
            <v>465965.21739130485</v>
          </cell>
          <cell r="R124">
            <v>2035284.4794146649</v>
          </cell>
          <cell r="S124">
            <v>2035200</v>
          </cell>
          <cell r="T124">
            <v>81411.379176586604</v>
          </cell>
          <cell r="U124">
            <v>2116695.8585912515</v>
          </cell>
          <cell r="V124">
            <v>2116600</v>
          </cell>
          <cell r="W124">
            <v>2116600</v>
          </cell>
        </row>
        <row r="125">
          <cell r="D125" t="str">
            <v>37.8D05.0435</v>
          </cell>
          <cell r="E125" t="str">
            <v>10.407</v>
          </cell>
          <cell r="F125" t="str">
            <v>Phẫu thuật xoắn, vỡ tinh hoàn</v>
          </cell>
          <cell r="G125" t="str">
            <v>Phẫu thuật xoắn, vỡ tinh hoàn</v>
          </cell>
          <cell r="H125" t="str">
            <v>Phẫu thuật xoắn, vỡ tinh hoàn</v>
          </cell>
          <cell r="I125" t="str">
            <v>C</v>
          </cell>
          <cell r="J125" t="str">
            <v>P2</v>
          </cell>
          <cell r="K125">
            <v>444</v>
          </cell>
          <cell r="L125">
            <v>444</v>
          </cell>
          <cell r="M125" t="str">
            <v xml:space="preserve">Phẫu thuật hạ tinh hoàn ẩn,  tinh hoàn lạc chỗ hoặc cắt bỏ tinh hoàn </v>
          </cell>
          <cell r="N125">
            <v>1569319.26202336</v>
          </cell>
          <cell r="O125">
            <v>358434.78260869603</v>
          </cell>
          <cell r="P125">
            <v>1928000</v>
          </cell>
          <cell r="Q125">
            <v>465965.21739130485</v>
          </cell>
          <cell r="R125">
            <v>2035284.4794146649</v>
          </cell>
          <cell r="S125">
            <v>2035200</v>
          </cell>
          <cell r="T125">
            <v>81411.379176586604</v>
          </cell>
          <cell r="U125">
            <v>2116695.8585912515</v>
          </cell>
          <cell r="V125">
            <v>2116600</v>
          </cell>
          <cell r="W125">
            <v>2116600</v>
          </cell>
        </row>
        <row r="126">
          <cell r="D126" t="str">
            <v>37.8D05.0436</v>
          </cell>
          <cell r="E126" t="str">
            <v>3.4106</v>
          </cell>
          <cell r="F126" t="str">
            <v>Nội soi đặt sonde JJ</v>
          </cell>
          <cell r="G126" t="str">
            <v>Nội soi đặt sonde JJ</v>
          </cell>
          <cell r="H126" t="str">
            <v>Nội soi đặt sonde JJ</v>
          </cell>
          <cell r="I126" t="str">
            <v>B</v>
          </cell>
          <cell r="J126" t="str">
            <v>P3</v>
          </cell>
          <cell r="K126">
            <v>445</v>
          </cell>
          <cell r="L126">
            <v>445</v>
          </cell>
          <cell r="M126" t="str">
            <v xml:space="preserve">Phẫu thuật nội soi đặt Sonde JJ </v>
          </cell>
          <cell r="N126">
            <v>1009458.41705861</v>
          </cell>
          <cell r="O126">
            <v>358434.78260869603</v>
          </cell>
          <cell r="P126">
            <v>1368000</v>
          </cell>
          <cell r="Q126">
            <v>465965.21739130485</v>
          </cell>
          <cell r="R126">
            <v>1475423.6344499148</v>
          </cell>
          <cell r="S126">
            <v>1475400</v>
          </cell>
          <cell r="T126">
            <v>59016.945377996592</v>
          </cell>
          <cell r="U126">
            <v>1534440.5798279115</v>
          </cell>
          <cell r="V126">
            <v>1534400</v>
          </cell>
          <cell r="W126">
            <v>1534400</v>
          </cell>
        </row>
        <row r="127">
          <cell r="D127" t="str">
            <v>37.8D05.0436</v>
          </cell>
          <cell r="E127" t="str">
            <v>10.317</v>
          </cell>
          <cell r="F127" t="str">
            <v>Dẫn lưu bể thận tối thiểu</v>
          </cell>
          <cell r="G127" t="str">
            <v>Dẫn lưu bể thận tối thiểu</v>
          </cell>
          <cell r="H127" t="str">
            <v>Dẫn lưu bể thận tối thiểu</v>
          </cell>
          <cell r="I127" t="str">
            <v>B</v>
          </cell>
          <cell r="J127" t="str">
            <v>P2</v>
          </cell>
          <cell r="K127">
            <v>445</v>
          </cell>
          <cell r="L127">
            <v>445</v>
          </cell>
          <cell r="M127" t="str">
            <v xml:space="preserve">Phẫu thuật nội soi đặt Sonde JJ </v>
          </cell>
          <cell r="N127">
            <v>1009458.41705861</v>
          </cell>
          <cell r="O127">
            <v>358434.78260869603</v>
          </cell>
          <cell r="P127">
            <v>1368000</v>
          </cell>
          <cell r="Q127">
            <v>465965.21739130485</v>
          </cell>
          <cell r="R127">
            <v>1475423.6344499148</v>
          </cell>
          <cell r="S127">
            <v>1475400</v>
          </cell>
          <cell r="T127">
            <v>59016.945377996592</v>
          </cell>
          <cell r="U127">
            <v>1534440.5798279115</v>
          </cell>
          <cell r="V127">
            <v>1534400</v>
          </cell>
          <cell r="W127">
            <v>1534400</v>
          </cell>
        </row>
        <row r="128">
          <cell r="D128" t="str">
            <v>37.8D05.0436</v>
          </cell>
          <cell r="E128" t="str">
            <v>10.319</v>
          </cell>
          <cell r="F128" t="str">
            <v>Dẫn lưu viêm tấy quanh thận, áp xe thận</v>
          </cell>
          <cell r="G128" t="str">
            <v>Dẫn lưu viêm tấy quanh thận, áp xe thận</v>
          </cell>
          <cell r="H128" t="str">
            <v>Dẫn lưu viêm tấy quanh thận, áp xe thận</v>
          </cell>
          <cell r="I128" t="str">
            <v>C</v>
          </cell>
          <cell r="J128" t="str">
            <v>P1</v>
          </cell>
          <cell r="K128">
            <v>445</v>
          </cell>
          <cell r="L128">
            <v>445</v>
          </cell>
          <cell r="M128" t="str">
            <v xml:space="preserve">Phẫu thuật nội soi đặt Sonde JJ </v>
          </cell>
          <cell r="N128">
            <v>1009458.41705861</v>
          </cell>
          <cell r="O128">
            <v>358434.78260869603</v>
          </cell>
          <cell r="P128">
            <v>1368000</v>
          </cell>
          <cell r="Q128">
            <v>465965.21739130485</v>
          </cell>
          <cell r="R128">
            <v>1475423.6344499148</v>
          </cell>
          <cell r="S128">
            <v>1475400</v>
          </cell>
          <cell r="T128">
            <v>59016.945377996592</v>
          </cell>
          <cell r="U128">
            <v>1534440.5798279115</v>
          </cell>
          <cell r="V128">
            <v>1534400</v>
          </cell>
          <cell r="W128">
            <v>1534400</v>
          </cell>
        </row>
        <row r="129">
          <cell r="D129" t="str">
            <v>37.8D05.0436</v>
          </cell>
          <cell r="E129" t="str">
            <v>10.356</v>
          </cell>
          <cell r="F129" t="str">
            <v>Dẫn lưu nước tiểu bàng quang</v>
          </cell>
          <cell r="G129" t="str">
            <v>Dẫn lưu nước tiểu bàng quang</v>
          </cell>
          <cell r="H129" t="str">
            <v>Dẫn lưu nước tiểu bàng quang</v>
          </cell>
          <cell r="I129" t="str">
            <v>C</v>
          </cell>
          <cell r="J129" t="str">
            <v>P2</v>
          </cell>
          <cell r="K129">
            <v>445</v>
          </cell>
          <cell r="L129">
            <v>445</v>
          </cell>
          <cell r="M129" t="str">
            <v xml:space="preserve">Phẫu thuật nội soi đặt Sonde JJ </v>
          </cell>
          <cell r="N129">
            <v>1009458.41705861</v>
          </cell>
          <cell r="O129">
            <v>358434.78260869603</v>
          </cell>
          <cell r="P129">
            <v>1368000</v>
          </cell>
          <cell r="Q129">
            <v>465965.21739130485</v>
          </cell>
          <cell r="R129">
            <v>1475423.6344499148</v>
          </cell>
          <cell r="S129">
            <v>1475400</v>
          </cell>
          <cell r="T129">
            <v>59016.945377996592</v>
          </cell>
          <cell r="U129">
            <v>1534440.5798279115</v>
          </cell>
          <cell r="V129">
            <v>1534400</v>
          </cell>
          <cell r="W129">
            <v>1534400</v>
          </cell>
        </row>
        <row r="130">
          <cell r="D130" t="str">
            <v>37.8D05.0436</v>
          </cell>
          <cell r="E130" t="str">
            <v>10.357</v>
          </cell>
          <cell r="F130" t="str">
            <v>Dẫn lưu áp xe khoang Retzius</v>
          </cell>
          <cell r="G130" t="str">
            <v>Dẫn lưu áp xe khoang Retzius</v>
          </cell>
          <cell r="H130" t="str">
            <v>Dẫn lưu áp xe khoang Retzius</v>
          </cell>
          <cell r="I130" t="str">
            <v>C</v>
          </cell>
          <cell r="J130" t="str">
            <v>P2</v>
          </cell>
          <cell r="K130">
            <v>445</v>
          </cell>
          <cell r="L130">
            <v>445</v>
          </cell>
          <cell r="M130" t="str">
            <v xml:space="preserve">Phẫu thuật nội soi đặt Sonde JJ </v>
          </cell>
          <cell r="N130">
            <v>1009458.41705861</v>
          </cell>
          <cell r="O130">
            <v>358434.78260869603</v>
          </cell>
          <cell r="P130">
            <v>1368000</v>
          </cell>
          <cell r="Q130">
            <v>465965.21739130485</v>
          </cell>
          <cell r="R130">
            <v>1475423.6344499148</v>
          </cell>
          <cell r="S130">
            <v>1475400</v>
          </cell>
          <cell r="T130">
            <v>59016.945377996592</v>
          </cell>
          <cell r="U130">
            <v>1534440.5798279115</v>
          </cell>
          <cell r="V130">
            <v>1534400</v>
          </cell>
          <cell r="W130">
            <v>1534400</v>
          </cell>
        </row>
        <row r="131">
          <cell r="D131" t="str">
            <v>37.8D05.0436</v>
          </cell>
          <cell r="E131" t="str">
            <v>10.370</v>
          </cell>
          <cell r="F131" t="str">
            <v>Đưa một đầu niệu đạo ra ngoài da</v>
          </cell>
          <cell r="G131" t="str">
            <v>Đưa một đầu niệu đạo ra ngoài da</v>
          </cell>
          <cell r="H131" t="str">
            <v>Đưa một đầu niệu đạo ra ngoài da</v>
          </cell>
          <cell r="I131" t="str">
            <v>B</v>
          </cell>
          <cell r="J131" t="str">
            <v>P1</v>
          </cell>
          <cell r="K131">
            <v>445</v>
          </cell>
          <cell r="L131">
            <v>445</v>
          </cell>
          <cell r="M131" t="str">
            <v xml:space="preserve">Phẫu thuật nội soi đặt Sonde JJ </v>
          </cell>
          <cell r="N131">
            <v>1009458.41705861</v>
          </cell>
          <cell r="O131">
            <v>358434.78260869603</v>
          </cell>
          <cell r="P131">
            <v>1368000</v>
          </cell>
          <cell r="Q131">
            <v>465965.21739130485</v>
          </cell>
          <cell r="R131">
            <v>1475423.6344499148</v>
          </cell>
          <cell r="S131">
            <v>1475400</v>
          </cell>
          <cell r="T131">
            <v>59016.945377996592</v>
          </cell>
          <cell r="U131">
            <v>1534440.5798279115</v>
          </cell>
          <cell r="V131">
            <v>1534400</v>
          </cell>
          <cell r="W131">
            <v>1534400</v>
          </cell>
        </row>
        <row r="132">
          <cell r="D132" t="str">
            <v>37.8D05.0436</v>
          </cell>
          <cell r="E132" t="str">
            <v>10.371</v>
          </cell>
          <cell r="F132" t="str">
            <v>Dẫn lưu viêm tấy khung chậu do rò nước tiểu</v>
          </cell>
          <cell r="G132" t="str">
            <v>Dẫn lưu viêm tấy khung chậu do rò nước tiểu</v>
          </cell>
          <cell r="H132" t="str">
            <v>Dẫn lưu viêm tấy khung chậu do rò nước tiểu</v>
          </cell>
          <cell r="I132" t="str">
            <v>C</v>
          </cell>
          <cell r="J132" t="str">
            <v>P1</v>
          </cell>
          <cell r="K132">
            <v>445</v>
          </cell>
          <cell r="L132">
            <v>445</v>
          </cell>
          <cell r="M132" t="str">
            <v xml:space="preserve">Phẫu thuật nội soi đặt Sonde JJ </v>
          </cell>
          <cell r="N132">
            <v>1009458.41705861</v>
          </cell>
          <cell r="O132">
            <v>358434.78260869603</v>
          </cell>
          <cell r="P132">
            <v>1368000</v>
          </cell>
          <cell r="Q132">
            <v>465965.21739130485</v>
          </cell>
          <cell r="R132">
            <v>1475423.6344499148</v>
          </cell>
          <cell r="S132">
            <v>1475400</v>
          </cell>
          <cell r="T132">
            <v>59016.945377996592</v>
          </cell>
          <cell r="U132">
            <v>1534440.5798279115</v>
          </cell>
          <cell r="V132">
            <v>1534400</v>
          </cell>
          <cell r="W132">
            <v>1534400</v>
          </cell>
        </row>
        <row r="133">
          <cell r="D133" t="str">
            <v>37.8D05.0436</v>
          </cell>
          <cell r="E133" t="str">
            <v>10.372</v>
          </cell>
          <cell r="F133" t="str">
            <v>Phẫu thuật áp xe tuyến tiền liệt</v>
          </cell>
          <cell r="G133" t="str">
            <v>Phẫu thuật áp xe tuyến tiền liệt</v>
          </cell>
          <cell r="H133" t="str">
            <v>Phẫu thuật áp xe tuyến tiền liệt</v>
          </cell>
          <cell r="I133" t="str">
            <v>C</v>
          </cell>
          <cell r="J133" t="str">
            <v>P2</v>
          </cell>
          <cell r="K133">
            <v>445</v>
          </cell>
          <cell r="L133">
            <v>445</v>
          </cell>
          <cell r="M133" t="str">
            <v xml:space="preserve">Phẫu thuật nội soi đặt Sonde JJ </v>
          </cell>
          <cell r="N133">
            <v>1009458.41705861</v>
          </cell>
          <cell r="O133">
            <v>358434.78260869603</v>
          </cell>
          <cell r="P133">
            <v>1368000</v>
          </cell>
          <cell r="Q133">
            <v>465965.21739130485</v>
          </cell>
          <cell r="R133">
            <v>1475423.6344499148</v>
          </cell>
          <cell r="S133">
            <v>1475400</v>
          </cell>
          <cell r="T133">
            <v>59016.945377996592</v>
          </cell>
          <cell r="U133">
            <v>1534440.5798279115</v>
          </cell>
          <cell r="V133">
            <v>1534400</v>
          </cell>
          <cell r="W133">
            <v>1534400</v>
          </cell>
        </row>
        <row r="134">
          <cell r="D134" t="str">
            <v>37.8D05.0436</v>
          </cell>
          <cell r="E134" t="str">
            <v>10.378</v>
          </cell>
          <cell r="F134" t="str">
            <v>Dẫn lưu bàng quang, đặt Tuteur niệu đạo</v>
          </cell>
          <cell r="G134" t="str">
            <v>Dẫn lưu bàng quang, đặt Tuteur niệu đạo</v>
          </cell>
          <cell r="H134" t="str">
            <v>Dẫn lưu bàng quang, đặt Tuteur niệu đạo</v>
          </cell>
          <cell r="I134" t="str">
            <v>B</v>
          </cell>
          <cell r="J134" t="str">
            <v>P2</v>
          </cell>
          <cell r="K134">
            <v>445</v>
          </cell>
          <cell r="L134">
            <v>445</v>
          </cell>
          <cell r="M134" t="str">
            <v xml:space="preserve">Phẫu thuật nội soi đặt Sonde JJ </v>
          </cell>
          <cell r="N134">
            <v>1009458.41705861</v>
          </cell>
          <cell r="O134">
            <v>358434.78260869603</v>
          </cell>
          <cell r="P134">
            <v>1368000</v>
          </cell>
          <cell r="Q134">
            <v>465965.21739130485</v>
          </cell>
          <cell r="R134">
            <v>1475423.6344499148</v>
          </cell>
          <cell r="S134">
            <v>1475400</v>
          </cell>
          <cell r="T134">
            <v>59016.945377996592</v>
          </cell>
          <cell r="U134">
            <v>1534440.5798279115</v>
          </cell>
          <cell r="V134">
            <v>1534400</v>
          </cell>
          <cell r="W134">
            <v>1534400</v>
          </cell>
        </row>
        <row r="135">
          <cell r="D135" t="str">
            <v>37.8D05.0436</v>
          </cell>
          <cell r="E135" t="str">
            <v>10.383</v>
          </cell>
          <cell r="F135" t="str">
            <v>Đặt ống Stent chữa bí đái do phì đại tiền liệt tuyến</v>
          </cell>
          <cell r="G135" t="str">
            <v>Đặt ống Stent chữa bí đái do phì đại tiền liệt tuyến</v>
          </cell>
          <cell r="H135" t="str">
            <v>Đặt ống Stent chữa bí đái do phì đại tiền liệt tuyến</v>
          </cell>
          <cell r="I135" t="str">
            <v>A</v>
          </cell>
          <cell r="J135" t="str">
            <v>P1</v>
          </cell>
          <cell r="K135">
            <v>445</v>
          </cell>
          <cell r="L135">
            <v>445</v>
          </cell>
          <cell r="M135" t="str">
            <v xml:space="preserve">Phẫu thuật nội soi đặt Sonde JJ </v>
          </cell>
          <cell r="N135">
            <v>1009458.41705861</v>
          </cell>
          <cell r="O135">
            <v>358434.78260869603</v>
          </cell>
          <cell r="P135">
            <v>1368000</v>
          </cell>
          <cell r="Q135">
            <v>465965.21739130485</v>
          </cell>
          <cell r="R135">
            <v>1475423.6344499148</v>
          </cell>
          <cell r="S135">
            <v>1475400</v>
          </cell>
          <cell r="T135">
            <v>59016.945377996592</v>
          </cell>
          <cell r="U135">
            <v>1534440.5798279115</v>
          </cell>
          <cell r="V135">
            <v>1534400</v>
          </cell>
          <cell r="W135">
            <v>1534400</v>
          </cell>
        </row>
        <row r="136">
          <cell r="D136" t="str">
            <v>37.8D05.0436</v>
          </cell>
          <cell r="E136" t="str">
            <v>10.403</v>
          </cell>
          <cell r="F136" t="str">
            <v>Phẫu thuật chữa cương cứng dương vật</v>
          </cell>
          <cell r="G136" t="str">
            <v>Phẫu thuật chữa cương cứng dương vật</v>
          </cell>
          <cell r="H136" t="str">
            <v>Phẫu thuật chữa cương cứng dương vật</v>
          </cell>
          <cell r="I136" t="str">
            <v>B</v>
          </cell>
          <cell r="J136" t="str">
            <v>P1</v>
          </cell>
          <cell r="K136">
            <v>445</v>
          </cell>
          <cell r="L136">
            <v>445</v>
          </cell>
          <cell r="M136" t="str">
            <v xml:space="preserve">Phẫu thuật nội soi đặt Sonde JJ </v>
          </cell>
          <cell r="N136">
            <v>1009458.41705861</v>
          </cell>
          <cell r="O136">
            <v>358434.78260869603</v>
          </cell>
          <cell r="P136">
            <v>1368000</v>
          </cell>
          <cell r="Q136">
            <v>465965.21739130485</v>
          </cell>
          <cell r="R136">
            <v>1475423.6344499148</v>
          </cell>
          <cell r="S136">
            <v>1475400</v>
          </cell>
          <cell r="T136">
            <v>59016.945377996592</v>
          </cell>
          <cell r="U136">
            <v>1534440.5798279115</v>
          </cell>
          <cell r="V136">
            <v>1534400</v>
          </cell>
          <cell r="W136">
            <v>1534400</v>
          </cell>
        </row>
        <row r="137">
          <cell r="D137" t="str">
            <v>37.8D05.0436</v>
          </cell>
          <cell r="E137" t="str">
            <v>27.367</v>
          </cell>
          <cell r="F137" t="str">
            <v>Nội soi mở rộng niệu quản, nong rộng niệu quản</v>
          </cell>
          <cell r="G137" t="str">
            <v>Nội soi mở rộng niệu quản, nong rộng niệu quản</v>
          </cell>
          <cell r="H137" t="str">
            <v>Nội soi mở rộng niệu quản, nong rộng niệu quản</v>
          </cell>
          <cell r="I137" t="str">
            <v>B</v>
          </cell>
          <cell r="J137" t="str">
            <v>P2</v>
          </cell>
          <cell r="K137">
            <v>445</v>
          </cell>
          <cell r="L137">
            <v>445</v>
          </cell>
          <cell r="M137" t="str">
            <v xml:space="preserve">Phẫu thuật nội soi đặt Sonde JJ </v>
          </cell>
          <cell r="N137">
            <v>1009458.41705861</v>
          </cell>
          <cell r="O137">
            <v>358434.78260869603</v>
          </cell>
          <cell r="P137">
            <v>1368000</v>
          </cell>
          <cell r="Q137">
            <v>465965.21739130485</v>
          </cell>
          <cell r="R137">
            <v>1475423.6344499148</v>
          </cell>
          <cell r="S137">
            <v>1475400</v>
          </cell>
          <cell r="T137">
            <v>59016.945377996592</v>
          </cell>
          <cell r="U137">
            <v>1534440.5798279115</v>
          </cell>
          <cell r="V137">
            <v>1534400</v>
          </cell>
          <cell r="W137">
            <v>1534400</v>
          </cell>
        </row>
        <row r="138">
          <cell r="D138" t="str">
            <v>37.8D05.0437</v>
          </cell>
          <cell r="E138" t="str">
            <v>3.2948</v>
          </cell>
          <cell r="F138" t="str">
            <v>Phẫu thuật tạo hình da dương vật trong mất da dương vật</v>
          </cell>
          <cell r="G138" t="str">
            <v>Phẫu thuật tạo hình da dương vật trong mất da dương vật</v>
          </cell>
          <cell r="H138" t="str">
            <v>Phẫu thuật tạo hình da dương vật trong mất da dương vật</v>
          </cell>
          <cell r="I138" t="str">
            <v>B</v>
          </cell>
          <cell r="J138" t="str">
            <v>P1</v>
          </cell>
          <cell r="K138">
            <v>446</v>
          </cell>
          <cell r="L138">
            <v>446</v>
          </cell>
          <cell r="M138" t="str">
            <v xml:space="preserve">Phẫu thuật tạo hình dương vật </v>
          </cell>
          <cell r="N138">
            <v>2422075.3801956601</v>
          </cell>
          <cell r="O138">
            <v>986086.95652173902</v>
          </cell>
          <cell r="P138">
            <v>3408000</v>
          </cell>
          <cell r="Q138">
            <v>1281913.0434782607</v>
          </cell>
          <cell r="R138">
            <v>3703988.4236739208</v>
          </cell>
          <cell r="S138">
            <v>3703900</v>
          </cell>
          <cell r="T138">
            <v>148159.53694695682</v>
          </cell>
          <cell r="U138">
            <v>3852147.9606208778</v>
          </cell>
          <cell r="V138">
            <v>3852100</v>
          </cell>
          <cell r="W138">
            <v>3852100</v>
          </cell>
        </row>
        <row r="139">
          <cell r="D139" t="str">
            <v>37.8D05.0437</v>
          </cell>
          <cell r="E139" t="str">
            <v>3.3554</v>
          </cell>
          <cell r="F139" t="str">
            <v>Tạo hình dương vật do lệch lạc phái tính do gien</v>
          </cell>
          <cell r="G139" t="str">
            <v>Tạo hình dương vật do lệch lạc phái tính do gien</v>
          </cell>
          <cell r="H139" t="str">
            <v>Tạo hình dương vật do lệch lạc phái tính do gien</v>
          </cell>
          <cell r="I139" t="str">
            <v>A</v>
          </cell>
          <cell r="J139" t="str">
            <v>PDB</v>
          </cell>
          <cell r="K139">
            <v>446</v>
          </cell>
          <cell r="L139">
            <v>446</v>
          </cell>
          <cell r="M139" t="str">
            <v xml:space="preserve">Phẫu thuật tạo hình dương vật </v>
          </cell>
          <cell r="N139">
            <v>2422075.3801956601</v>
          </cell>
          <cell r="O139">
            <v>986086.95652173902</v>
          </cell>
          <cell r="P139">
            <v>3408000</v>
          </cell>
          <cell r="Q139">
            <v>1281913.0434782607</v>
          </cell>
          <cell r="R139">
            <v>3703988.4236739208</v>
          </cell>
          <cell r="S139">
            <v>3703900</v>
          </cell>
          <cell r="T139">
            <v>148159.53694695682</v>
          </cell>
          <cell r="U139">
            <v>3852147.9606208778</v>
          </cell>
          <cell r="V139">
            <v>3852100</v>
          </cell>
          <cell r="W139">
            <v>3852100</v>
          </cell>
        </row>
        <row r="140">
          <cell r="D140" t="str">
            <v>37.8D05.0437</v>
          </cell>
          <cell r="E140" t="str">
            <v>3.4227</v>
          </cell>
          <cell r="F140" t="str">
            <v>Phẫu thuật chỉnh hình cong dương vật</v>
          </cell>
          <cell r="G140" t="str">
            <v>Phẫu thuật chỉnh hình cong dương vật</v>
          </cell>
          <cell r="H140" t="str">
            <v>Phẫu thuật chỉnh hình cong dương vật</v>
          </cell>
          <cell r="I140" t="str">
            <v>B</v>
          </cell>
          <cell r="K140">
            <v>446</v>
          </cell>
          <cell r="L140">
            <v>446</v>
          </cell>
          <cell r="M140" t="str">
            <v xml:space="preserve">Phẫu thuật tạo hình dương vật </v>
          </cell>
          <cell r="N140">
            <v>2422075.3801956601</v>
          </cell>
          <cell r="O140">
            <v>986086.95652173902</v>
          </cell>
          <cell r="P140">
            <v>3408000</v>
          </cell>
          <cell r="Q140">
            <v>1281913.0434782607</v>
          </cell>
          <cell r="R140">
            <v>3703988.4236739208</v>
          </cell>
          <cell r="S140">
            <v>3703900</v>
          </cell>
          <cell r="T140">
            <v>148159.53694695682</v>
          </cell>
          <cell r="U140">
            <v>3852147.9606208778</v>
          </cell>
          <cell r="V140">
            <v>3852100</v>
          </cell>
          <cell r="W140">
            <v>3852100</v>
          </cell>
        </row>
        <row r="141">
          <cell r="D141" t="str">
            <v>37.8D05.0437</v>
          </cell>
          <cell r="E141" t="str">
            <v>10.384</v>
          </cell>
          <cell r="F141" t="str">
            <v>Tạo hình dương vật do lệch lạc phái tính do gien</v>
          </cell>
          <cell r="G141" t="str">
            <v>Tạo hình dương vật do lệch lạc phái tính do gien</v>
          </cell>
          <cell r="H141" t="str">
            <v>Tạo hình dương vật do lệch lạc phái tính do gien</v>
          </cell>
          <cell r="I141" t="str">
            <v>A</v>
          </cell>
          <cell r="J141" t="str">
            <v>PDB</v>
          </cell>
          <cell r="K141">
            <v>446</v>
          </cell>
          <cell r="L141">
            <v>446</v>
          </cell>
          <cell r="M141" t="str">
            <v xml:space="preserve">Phẫu thuật tạo hình dương vật </v>
          </cell>
          <cell r="N141">
            <v>2422075.3801956601</v>
          </cell>
          <cell r="O141">
            <v>986086.95652173902</v>
          </cell>
          <cell r="P141">
            <v>3408000</v>
          </cell>
          <cell r="Q141">
            <v>1281913.0434782607</v>
          </cell>
          <cell r="R141">
            <v>3703988.4236739208</v>
          </cell>
          <cell r="S141">
            <v>3703900</v>
          </cell>
          <cell r="T141">
            <v>148159.53694695682</v>
          </cell>
          <cell r="U141">
            <v>3852147.9606208778</v>
          </cell>
          <cell r="V141">
            <v>3852100</v>
          </cell>
          <cell r="W141">
            <v>3852100</v>
          </cell>
        </row>
        <row r="142">
          <cell r="D142" t="str">
            <v>37.8D05.0437</v>
          </cell>
          <cell r="E142" t="str">
            <v>28.292</v>
          </cell>
          <cell r="F142" t="str">
            <v>Phẫu thuật tạo hình dương vật bằng vạt da có cuống mạch kế cận</v>
          </cell>
          <cell r="G142" t="str">
            <v>Phẫu thuật tạo hình dương vật bằng vạt da có cuống mạch kế cận</v>
          </cell>
          <cell r="H142" t="str">
            <v>Phẫu thuật tạo hình dương vật bằng vạt da có cuống mạch kế cận</v>
          </cell>
          <cell r="I142" t="str">
            <v>B</v>
          </cell>
          <cell r="J142" t="str">
            <v>P1</v>
          </cell>
          <cell r="K142">
            <v>446</v>
          </cell>
          <cell r="L142">
            <v>446</v>
          </cell>
          <cell r="M142" t="str">
            <v xml:space="preserve">Phẫu thuật tạo hình dương vật </v>
          </cell>
          <cell r="N142">
            <v>2422075.3801956601</v>
          </cell>
          <cell r="O142">
            <v>986086.95652173902</v>
          </cell>
          <cell r="P142">
            <v>3408000</v>
          </cell>
          <cell r="Q142">
            <v>1281913.0434782607</v>
          </cell>
          <cell r="R142">
            <v>3703988.4236739208</v>
          </cell>
          <cell r="S142">
            <v>3703900</v>
          </cell>
          <cell r="T142">
            <v>148159.53694695682</v>
          </cell>
          <cell r="U142">
            <v>3852147.9606208778</v>
          </cell>
          <cell r="V142">
            <v>3852100</v>
          </cell>
          <cell r="W142">
            <v>3852100</v>
          </cell>
        </row>
        <row r="143">
          <cell r="D143" t="str">
            <v>37.8D05.0459</v>
          </cell>
          <cell r="E143" t="str">
            <v>3.3327</v>
          </cell>
          <cell r="F143" t="str">
            <v>Phẫu thuật viêm ruột thừa</v>
          </cell>
          <cell r="G143" t="str">
            <v>Phẫu thuật viêm ruột thừa</v>
          </cell>
          <cell r="H143" t="str">
            <v>Phẫu thuật viêm ruột thừa</v>
          </cell>
          <cell r="I143" t="str">
            <v>C</v>
          </cell>
          <cell r="J143" t="str">
            <v>P2</v>
          </cell>
          <cell r="K143">
            <v>468</v>
          </cell>
          <cell r="L143">
            <v>468</v>
          </cell>
          <cell r="M143" t="str">
            <v xml:space="preserve">Phẫu thuật cắt ruột thừa </v>
          </cell>
          <cell r="N143">
            <v>1577510.2450036199</v>
          </cell>
          <cell r="O143">
            <v>538434.78260869603</v>
          </cell>
          <cell r="P143">
            <v>2116000</v>
          </cell>
          <cell r="Q143">
            <v>699965.2173913049</v>
          </cell>
          <cell r="R143">
            <v>2277475.4623949248</v>
          </cell>
          <cell r="S143">
            <v>2277400</v>
          </cell>
          <cell r="T143">
            <v>91099.01849579699</v>
          </cell>
          <cell r="U143">
            <v>2368574.480890722</v>
          </cell>
          <cell r="V143">
            <v>2368500</v>
          </cell>
          <cell r="W143">
            <v>2368500</v>
          </cell>
        </row>
        <row r="144">
          <cell r="D144" t="str">
            <v>37.8D05.0459</v>
          </cell>
          <cell r="E144" t="str">
            <v>10.473</v>
          </cell>
          <cell r="F144" t="str">
            <v>Cắt u tá tràng</v>
          </cell>
          <cell r="G144" t="str">
            <v>Cắt u tá tràng</v>
          </cell>
          <cell r="H144" t="str">
            <v>Cắt u tá tràng</v>
          </cell>
          <cell r="I144" t="str">
            <v>C</v>
          </cell>
          <cell r="J144" t="str">
            <v>P1</v>
          </cell>
          <cell r="K144">
            <v>468</v>
          </cell>
          <cell r="L144">
            <v>468</v>
          </cell>
          <cell r="M144" t="str">
            <v xml:space="preserve">Phẫu thuật cắt ruột thừa </v>
          </cell>
          <cell r="N144">
            <v>1577510.2450036199</v>
          </cell>
          <cell r="O144">
            <v>538434.78260869603</v>
          </cell>
          <cell r="P144">
            <v>2116000</v>
          </cell>
          <cell r="Q144">
            <v>699965.2173913049</v>
          </cell>
          <cell r="R144">
            <v>2277475.4623949248</v>
          </cell>
          <cell r="S144">
            <v>2277400</v>
          </cell>
          <cell r="T144">
            <v>91099.01849579699</v>
          </cell>
          <cell r="U144">
            <v>2368574.480890722</v>
          </cell>
          <cell r="V144">
            <v>2368500</v>
          </cell>
          <cell r="W144">
            <v>2368500</v>
          </cell>
        </row>
        <row r="145">
          <cell r="D145" t="str">
            <v>37.8D05.0459</v>
          </cell>
          <cell r="E145" t="str">
            <v>10.475</v>
          </cell>
          <cell r="F145" t="str">
            <v>Khâu vùi túi thừa tá tràng</v>
          </cell>
          <cell r="G145" t="str">
            <v>Khâu vùi túi thừa tá tràng</v>
          </cell>
          <cell r="H145" t="str">
            <v>Khâu vùi túi thừa tá tràng</v>
          </cell>
          <cell r="I145" t="str">
            <v>B</v>
          </cell>
          <cell r="J145" t="str">
            <v>P1</v>
          </cell>
          <cell r="K145">
            <v>468</v>
          </cell>
          <cell r="L145">
            <v>468</v>
          </cell>
          <cell r="M145" t="str">
            <v xml:space="preserve">Phẫu thuật cắt ruột thừa </v>
          </cell>
          <cell r="N145">
            <v>1577510.2450036199</v>
          </cell>
          <cell r="O145">
            <v>538434.78260869603</v>
          </cell>
          <cell r="P145">
            <v>2116000</v>
          </cell>
          <cell r="Q145">
            <v>699965.2173913049</v>
          </cell>
          <cell r="R145">
            <v>2277475.4623949248</v>
          </cell>
          <cell r="S145">
            <v>2277400</v>
          </cell>
          <cell r="T145">
            <v>91099.01849579699</v>
          </cell>
          <cell r="U145">
            <v>2368574.480890722</v>
          </cell>
          <cell r="V145">
            <v>2368500</v>
          </cell>
          <cell r="W145">
            <v>2368500</v>
          </cell>
        </row>
        <row r="146">
          <cell r="D146" t="str">
            <v>37.8D05.0459</v>
          </cell>
          <cell r="E146" t="str">
            <v>10.476</v>
          </cell>
          <cell r="F146" t="str">
            <v>Cắt túi thừa tá tràng</v>
          </cell>
          <cell r="G146" t="str">
            <v xml:space="preserve">Cắt túi thừa tá tràng </v>
          </cell>
          <cell r="H146" t="str">
            <v>Cắt túi thừa tá tràng</v>
          </cell>
          <cell r="I146" t="str">
            <v>B</v>
          </cell>
          <cell r="J146" t="str">
            <v>P1</v>
          </cell>
          <cell r="K146">
            <v>468</v>
          </cell>
          <cell r="L146">
            <v>468</v>
          </cell>
          <cell r="M146" t="str">
            <v xml:space="preserve">Phẫu thuật cắt ruột thừa </v>
          </cell>
          <cell r="N146">
            <v>1577510.2450036199</v>
          </cell>
          <cell r="O146">
            <v>538434.78260869603</v>
          </cell>
          <cell r="P146">
            <v>2116000</v>
          </cell>
          <cell r="Q146">
            <v>699965.2173913049</v>
          </cell>
          <cell r="R146">
            <v>2277475.4623949248</v>
          </cell>
          <cell r="S146">
            <v>2277400</v>
          </cell>
          <cell r="T146">
            <v>91099.01849579699</v>
          </cell>
          <cell r="U146">
            <v>2368574.480890722</v>
          </cell>
          <cell r="V146">
            <v>2368500</v>
          </cell>
          <cell r="W146">
            <v>2368500</v>
          </cell>
        </row>
        <row r="147">
          <cell r="D147" t="str">
            <v>37.8D05.0459</v>
          </cell>
          <cell r="E147" t="str">
            <v>10.506</v>
          </cell>
          <cell r="F147" t="str">
            <v>Cắt ruột thừa đơn thuần</v>
          </cell>
          <cell r="G147" t="str">
            <v>Cắt ruột thừa đơn thuần</v>
          </cell>
          <cell r="H147" t="str">
            <v>Cắt ruột thừa đơn thuần</v>
          </cell>
          <cell r="I147" t="str">
            <v>D</v>
          </cell>
          <cell r="J147" t="str">
            <v>P2</v>
          </cell>
          <cell r="K147">
            <v>468</v>
          </cell>
          <cell r="L147">
            <v>468</v>
          </cell>
          <cell r="M147" t="str">
            <v xml:space="preserve">Phẫu thuật cắt ruột thừa </v>
          </cell>
          <cell r="N147">
            <v>1577510.2450036199</v>
          </cell>
          <cell r="O147">
            <v>538434.78260869603</v>
          </cell>
          <cell r="P147">
            <v>2116000</v>
          </cell>
          <cell r="Q147">
            <v>699965.2173913049</v>
          </cell>
          <cell r="R147">
            <v>2277475.4623949248</v>
          </cell>
          <cell r="S147">
            <v>2277400</v>
          </cell>
          <cell r="T147">
            <v>91099.01849579699</v>
          </cell>
          <cell r="U147">
            <v>2368574.480890722</v>
          </cell>
          <cell r="V147">
            <v>2368500</v>
          </cell>
          <cell r="W147">
            <v>2368500</v>
          </cell>
        </row>
        <row r="148">
          <cell r="D148" t="str">
            <v>37.8D05.0459</v>
          </cell>
          <cell r="E148" t="str">
            <v>10.507</v>
          </cell>
          <cell r="F148" t="str">
            <v>Cắt ruột thừa, lau rửa ổ bụng</v>
          </cell>
          <cell r="G148" t="str">
            <v>Cắt ruột thừa, lau rửa ổ bụng</v>
          </cell>
          <cell r="H148" t="str">
            <v>Cắt ruột thừa, lau rửa ổ bụng</v>
          </cell>
          <cell r="I148" t="str">
            <v>C</v>
          </cell>
          <cell r="J148" t="str">
            <v>P2</v>
          </cell>
          <cell r="K148">
            <v>468</v>
          </cell>
          <cell r="L148">
            <v>468</v>
          </cell>
          <cell r="M148" t="str">
            <v xml:space="preserve">Phẫu thuật cắt ruột thừa </v>
          </cell>
          <cell r="N148">
            <v>1577510.2450036199</v>
          </cell>
          <cell r="O148">
            <v>538434.78260869603</v>
          </cell>
          <cell r="P148">
            <v>2116000</v>
          </cell>
          <cell r="Q148">
            <v>699965.2173913049</v>
          </cell>
          <cell r="R148">
            <v>2277475.4623949248</v>
          </cell>
          <cell r="S148">
            <v>2277400</v>
          </cell>
          <cell r="T148">
            <v>91099.01849579699</v>
          </cell>
          <cell r="U148">
            <v>2368574.480890722</v>
          </cell>
          <cell r="V148">
            <v>2368500</v>
          </cell>
          <cell r="W148">
            <v>2368500</v>
          </cell>
        </row>
        <row r="149">
          <cell r="D149" t="str">
            <v>37.8D05.0459</v>
          </cell>
          <cell r="E149" t="str">
            <v>10.508</v>
          </cell>
          <cell r="F149" t="str">
            <v>Cắt ruột thừa, dẫn lưu ổ áp xe</v>
          </cell>
          <cell r="G149" t="str">
            <v>Cắt ruột thừa, dẫn lưu ổ áp xe</v>
          </cell>
          <cell r="H149" t="str">
            <v>Cắt ruột thừa, dẫn lưu ổ apxe</v>
          </cell>
          <cell r="I149" t="str">
            <v>C</v>
          </cell>
          <cell r="J149" t="str">
            <v>P2</v>
          </cell>
          <cell r="K149">
            <v>468</v>
          </cell>
          <cell r="L149">
            <v>468</v>
          </cell>
          <cell r="M149" t="str">
            <v xml:space="preserve">Phẫu thuật cắt ruột thừa </v>
          </cell>
          <cell r="N149">
            <v>1577510.2450036199</v>
          </cell>
          <cell r="O149">
            <v>538434.78260869603</v>
          </cell>
          <cell r="P149">
            <v>2116000</v>
          </cell>
          <cell r="Q149">
            <v>699965.2173913049</v>
          </cell>
          <cell r="R149">
            <v>2277475.4623949248</v>
          </cell>
          <cell r="S149">
            <v>2277400</v>
          </cell>
          <cell r="T149">
            <v>91099.01849579699</v>
          </cell>
          <cell r="U149">
            <v>2368574.480890722</v>
          </cell>
          <cell r="V149">
            <v>2368500</v>
          </cell>
          <cell r="W149">
            <v>2368500</v>
          </cell>
        </row>
        <row r="150">
          <cell r="D150" t="str">
            <v>37.8D05.0459</v>
          </cell>
          <cell r="E150" t="str">
            <v>10.510</v>
          </cell>
          <cell r="F150" t="str">
            <v>Các phẫu thuật ruột thừa khác</v>
          </cell>
          <cell r="G150" t="str">
            <v>Các phẫu thuật ruột thừa khác</v>
          </cell>
          <cell r="H150" t="str">
            <v>Các phẫu thuật ruột thừa khác</v>
          </cell>
          <cell r="I150" t="str">
            <v>B</v>
          </cell>
          <cell r="J150" t="str">
            <v>P2</v>
          </cell>
          <cell r="K150">
            <v>468</v>
          </cell>
          <cell r="L150">
            <v>468</v>
          </cell>
          <cell r="M150" t="str">
            <v xml:space="preserve">Phẫu thuật cắt ruột thừa </v>
          </cell>
          <cell r="N150">
            <v>1577510.2450036199</v>
          </cell>
          <cell r="O150">
            <v>538434.78260869603</v>
          </cell>
          <cell r="P150">
            <v>2116000</v>
          </cell>
          <cell r="Q150">
            <v>699965.2173913049</v>
          </cell>
          <cell r="R150">
            <v>2277475.4623949248</v>
          </cell>
          <cell r="S150">
            <v>2277400</v>
          </cell>
          <cell r="T150">
            <v>91099.01849579699</v>
          </cell>
          <cell r="U150">
            <v>2368574.480890722</v>
          </cell>
          <cell r="V150">
            <v>2368500</v>
          </cell>
          <cell r="W150">
            <v>2368500</v>
          </cell>
        </row>
        <row r="151">
          <cell r="D151" t="str">
            <v>37.8D05.0459</v>
          </cell>
          <cell r="E151" t="str">
            <v>27.175</v>
          </cell>
          <cell r="F151" t="str">
            <v>Phẫu thuật nội soi khâu vết thương ruột non + đưa ruột non ra da trên dòng</v>
          </cell>
          <cell r="G151" t="str">
            <v>Phẫu thuật nội soi khâu vết thương ruột non + đưa ruột non ra da trên dòng</v>
          </cell>
          <cell r="H151" t="str">
            <v>Phẫu thuật nội soi khâu vết thương ruột non + đưa ruột non ra da trên dòng</v>
          </cell>
          <cell r="I151" t="str">
            <v>B</v>
          </cell>
          <cell r="J151" t="str">
            <v>P1</v>
          </cell>
          <cell r="K151">
            <v>468</v>
          </cell>
          <cell r="L151">
            <v>468</v>
          </cell>
          <cell r="M151" t="str">
            <v xml:space="preserve">Phẫu thuật cắt ruột thừa </v>
          </cell>
          <cell r="N151">
            <v>1577510.2450036199</v>
          </cell>
          <cell r="O151">
            <v>538434.78260869603</v>
          </cell>
          <cell r="P151">
            <v>2116000</v>
          </cell>
          <cell r="Q151">
            <v>699965.2173913049</v>
          </cell>
          <cell r="R151">
            <v>2277475.4623949248</v>
          </cell>
          <cell r="S151">
            <v>2277400</v>
          </cell>
          <cell r="T151">
            <v>91099.01849579699</v>
          </cell>
          <cell r="U151">
            <v>2368574.480890722</v>
          </cell>
          <cell r="V151">
            <v>2368500</v>
          </cell>
          <cell r="W151">
            <v>2368500</v>
          </cell>
        </row>
        <row r="152">
          <cell r="D152" t="str">
            <v>37.8D05.0459</v>
          </cell>
          <cell r="E152" t="str">
            <v>27.206</v>
          </cell>
          <cell r="F152" t="str">
            <v>Phẫu thuật nội soi cắt túi thừa đại tràng</v>
          </cell>
          <cell r="G152" t="str">
            <v>Phẫu thuật nội soi cắt túi thừa đại tràng</v>
          </cell>
          <cell r="H152" t="str">
            <v>Phẫu thuật nội soi cắt túi thừa đại tràng</v>
          </cell>
          <cell r="I152" t="str">
            <v>B</v>
          </cell>
          <cell r="J152" t="str">
            <v>P1</v>
          </cell>
          <cell r="K152">
            <v>468</v>
          </cell>
          <cell r="L152">
            <v>468</v>
          </cell>
          <cell r="M152" t="str">
            <v xml:space="preserve">Phẫu thuật cắt ruột thừa </v>
          </cell>
          <cell r="N152">
            <v>1577510.2450036199</v>
          </cell>
          <cell r="O152">
            <v>538434.78260869603</v>
          </cell>
          <cell r="P152">
            <v>2116000</v>
          </cell>
          <cell r="Q152">
            <v>699965.2173913049</v>
          </cell>
          <cell r="R152">
            <v>2277475.4623949248</v>
          </cell>
          <cell r="S152">
            <v>2277400</v>
          </cell>
          <cell r="T152">
            <v>91099.01849579699</v>
          </cell>
          <cell r="U152">
            <v>2368574.480890722</v>
          </cell>
          <cell r="V152">
            <v>2368500</v>
          </cell>
          <cell r="W152">
            <v>2368500</v>
          </cell>
        </row>
        <row r="153">
          <cell r="D153" t="str">
            <v>37.8D05.0459</v>
          </cell>
          <cell r="E153" t="str">
            <v>27.207</v>
          </cell>
          <cell r="F153" t="str">
            <v>Phẫu thuật nội soi khâu thủng đại tràng</v>
          </cell>
          <cell r="G153" t="str">
            <v>Phẫu thuật nội soi khâu thủng đại tràng</v>
          </cell>
          <cell r="H153" t="str">
            <v>Phẫu thuật nội soi khâu thủng đại tràng</v>
          </cell>
          <cell r="I153" t="str">
            <v>B</v>
          </cell>
          <cell r="J153" t="str">
            <v>P1</v>
          </cell>
          <cell r="K153">
            <v>468</v>
          </cell>
          <cell r="L153">
            <v>468</v>
          </cell>
          <cell r="M153" t="str">
            <v xml:space="preserve">Phẫu thuật cắt ruột thừa </v>
          </cell>
          <cell r="N153">
            <v>1577510.2450036199</v>
          </cell>
          <cell r="O153">
            <v>538434.78260869603</v>
          </cell>
          <cell r="P153">
            <v>2116000</v>
          </cell>
          <cell r="Q153">
            <v>699965.2173913049</v>
          </cell>
          <cell r="R153">
            <v>2277475.4623949248</v>
          </cell>
          <cell r="S153">
            <v>2277400</v>
          </cell>
          <cell r="T153">
            <v>91099.01849579699</v>
          </cell>
          <cell r="U153">
            <v>2368574.480890722</v>
          </cell>
          <cell r="V153">
            <v>2368500</v>
          </cell>
          <cell r="W153">
            <v>2368500</v>
          </cell>
        </row>
        <row r="154">
          <cell r="D154" t="str">
            <v>37.8D05.0459</v>
          </cell>
          <cell r="E154" t="str">
            <v>27.208b</v>
          </cell>
          <cell r="F154" t="str">
            <v>Phẫu thuật nội soi khâu vết thương đại tràng</v>
          </cell>
          <cell r="G154" t="str">
            <v>Phẫu thuật nội soi khâu vết thương đại tràng</v>
          </cell>
          <cell r="H154" t="str">
            <v>Phẫu thuật nội soi khâu vết thương đại tràng</v>
          </cell>
          <cell r="I154" t="str">
            <v>B</v>
          </cell>
          <cell r="J154" t="str">
            <v>P1</v>
          </cell>
          <cell r="K154">
            <v>468</v>
          </cell>
          <cell r="L154">
            <v>468</v>
          </cell>
          <cell r="M154" t="str">
            <v xml:space="preserve">Phẫu thuật cắt ruột thừa </v>
          </cell>
          <cell r="N154">
            <v>1577510.2450036199</v>
          </cell>
          <cell r="O154">
            <v>538434.78260869603</v>
          </cell>
          <cell r="P154">
            <v>2116000</v>
          </cell>
          <cell r="Q154">
            <v>699965.2173913049</v>
          </cell>
          <cell r="R154">
            <v>2277475.4623949248</v>
          </cell>
          <cell r="S154">
            <v>2277400</v>
          </cell>
          <cell r="T154">
            <v>91099.01849579699</v>
          </cell>
          <cell r="U154">
            <v>2368574.480890722</v>
          </cell>
          <cell r="V154">
            <v>2368500</v>
          </cell>
          <cell r="W154">
            <v>2368500</v>
          </cell>
        </row>
        <row r="155">
          <cell r="D155" t="str">
            <v>37.8D05.0459</v>
          </cell>
          <cell r="E155" t="str">
            <v>27.227</v>
          </cell>
          <cell r="F155" t="str">
            <v>Phẫu thuật nội soi khâu thủng trực tràng</v>
          </cell>
          <cell r="G155" t="str">
            <v>Phẫu thuật nội soi khâu thủng trực tràng</v>
          </cell>
          <cell r="H155" t="str">
            <v>Phẫu thuật nội soi khâu thủng trực tràng</v>
          </cell>
          <cell r="I155" t="str">
            <v>B</v>
          </cell>
          <cell r="J155" t="str">
            <v>P1</v>
          </cell>
          <cell r="K155">
            <v>468</v>
          </cell>
          <cell r="L155">
            <v>468</v>
          </cell>
          <cell r="M155" t="str">
            <v xml:space="preserve">Phẫu thuật cắt ruột thừa </v>
          </cell>
          <cell r="N155">
            <v>1577510.2450036199</v>
          </cell>
          <cell r="O155">
            <v>538434.78260869603</v>
          </cell>
          <cell r="P155">
            <v>2116000</v>
          </cell>
          <cell r="Q155">
            <v>699965.2173913049</v>
          </cell>
          <cell r="R155">
            <v>2277475.4623949248</v>
          </cell>
          <cell r="S155">
            <v>2277400</v>
          </cell>
          <cell r="T155">
            <v>91099.01849579699</v>
          </cell>
          <cell r="U155">
            <v>2368574.480890722</v>
          </cell>
          <cell r="V155">
            <v>2368500</v>
          </cell>
          <cell r="W155">
            <v>2368500</v>
          </cell>
        </row>
        <row r="156">
          <cell r="D156" t="str">
            <v>37.8D05.0459</v>
          </cell>
          <cell r="E156" t="str">
            <v>27.229</v>
          </cell>
          <cell r="F156" t="str">
            <v>Phẫu thuật nội soi khâu vết thương trực tràng</v>
          </cell>
          <cell r="G156" t="str">
            <v>Phẫu thuật nội soi khâu vết thương trực tràng</v>
          </cell>
          <cell r="H156" t="str">
            <v>Phẫu thuật nội soi khâu vết thương trực tràng</v>
          </cell>
          <cell r="I156" t="str">
            <v>B</v>
          </cell>
          <cell r="J156" t="str">
            <v>P1</v>
          </cell>
          <cell r="K156">
            <v>468</v>
          </cell>
          <cell r="L156">
            <v>468</v>
          </cell>
          <cell r="M156" t="str">
            <v xml:space="preserve">Phẫu thuật cắt ruột thừa </v>
          </cell>
          <cell r="N156">
            <v>1577510.2450036199</v>
          </cell>
          <cell r="O156">
            <v>538434.78260869603</v>
          </cell>
          <cell r="P156">
            <v>2116000</v>
          </cell>
          <cell r="Q156">
            <v>699965.2173913049</v>
          </cell>
          <cell r="R156">
            <v>2277475.4623949248</v>
          </cell>
          <cell r="S156">
            <v>2277400</v>
          </cell>
          <cell r="T156">
            <v>91099.01849579699</v>
          </cell>
          <cell r="U156">
            <v>2368574.480890722</v>
          </cell>
          <cell r="V156">
            <v>2368500</v>
          </cell>
          <cell r="W156">
            <v>2368500</v>
          </cell>
        </row>
        <row r="157">
          <cell r="D157" t="str">
            <v>37.8D05.0462</v>
          </cell>
          <cell r="E157" t="str">
            <v>3.4064</v>
          </cell>
          <cell r="F157" t="str">
            <v>Phẫu thuật nội soi sa trực tràng</v>
          </cell>
          <cell r="G157" t="str">
            <v>Phẫu thuật nội soi sa trực tràng</v>
          </cell>
          <cell r="H157" t="str">
            <v>Phẫu thuật nội soi sa trực tràng</v>
          </cell>
          <cell r="I157" t="str">
            <v>B</v>
          </cell>
          <cell r="J157" t="str">
            <v>P2</v>
          </cell>
          <cell r="K157">
            <v>472</v>
          </cell>
          <cell r="L157">
            <v>472</v>
          </cell>
          <cell r="M157" t="str">
            <v xml:space="preserve">Phẫu thuật nội soi cố định trực tràng </v>
          </cell>
          <cell r="N157">
            <v>2396289.5157146398</v>
          </cell>
          <cell r="O157">
            <v>997043.47826086998</v>
          </cell>
          <cell r="P157">
            <v>3393000</v>
          </cell>
          <cell r="Q157">
            <v>1296156.5217391308</v>
          </cell>
          <cell r="R157">
            <v>3692446.0374537706</v>
          </cell>
          <cell r="S157">
            <v>3692400</v>
          </cell>
          <cell r="T157">
            <v>147697.84149815084</v>
          </cell>
          <cell r="U157">
            <v>3840143.8789519216</v>
          </cell>
          <cell r="V157">
            <v>3840100</v>
          </cell>
          <cell r="W157">
            <v>3840100</v>
          </cell>
        </row>
        <row r="158">
          <cell r="D158" t="str">
            <v>37.8D05.0462</v>
          </cell>
          <cell r="E158" t="str">
            <v>3.4065</v>
          </cell>
          <cell r="F158" t="str">
            <v>Phẫu thuật nội soi khâu treo trực tràng điều trị sa trực tràng</v>
          </cell>
          <cell r="G158" t="str">
            <v>Phẫu thuật nội soi khâu treo trực tràng điều trị sa trực tràng</v>
          </cell>
          <cell r="H158" t="str">
            <v>Phẫu thuật nội soi khõu treo trực tràng điêu trị sa trực tràng</v>
          </cell>
          <cell r="I158" t="str">
            <v>B</v>
          </cell>
          <cell r="J158" t="str">
            <v>P2</v>
          </cell>
          <cell r="K158">
            <v>472</v>
          </cell>
          <cell r="L158">
            <v>472</v>
          </cell>
          <cell r="M158" t="str">
            <v xml:space="preserve">Phẫu thuật nội soi cố định trực tràng </v>
          </cell>
          <cell r="N158">
            <v>2396289.5157146398</v>
          </cell>
          <cell r="O158">
            <v>997043.47826086998</v>
          </cell>
          <cell r="P158">
            <v>3393000</v>
          </cell>
          <cell r="Q158">
            <v>1296156.5217391308</v>
          </cell>
          <cell r="R158">
            <v>3692446.0374537706</v>
          </cell>
          <cell r="S158">
            <v>3692400</v>
          </cell>
          <cell r="T158">
            <v>147697.84149815084</v>
          </cell>
          <cell r="U158">
            <v>3840143.8789519216</v>
          </cell>
          <cell r="V158">
            <v>3840100</v>
          </cell>
          <cell r="W158">
            <v>3840100</v>
          </cell>
        </row>
        <row r="159">
          <cell r="D159" t="str">
            <v>37.8D05.0462</v>
          </cell>
          <cell r="E159" t="str">
            <v>27.183</v>
          </cell>
          <cell r="F159" t="str">
            <v>Phẫu thuật nội soi tháo lồng ruột và cố định manh tràng</v>
          </cell>
          <cell r="G159" t="str">
            <v>Phẫu thuật nội soi tháo lồng ruột và cố định manh tràng</v>
          </cell>
          <cell r="H159" t="str">
            <v>Phẫu thuật nội soi tháo lồng ruột và cố định manh tràng</v>
          </cell>
          <cell r="I159" t="str">
            <v>B</v>
          </cell>
          <cell r="J159" t="str">
            <v>P1</v>
          </cell>
          <cell r="K159">
            <v>472</v>
          </cell>
          <cell r="L159">
            <v>472</v>
          </cell>
          <cell r="M159" t="str">
            <v xml:space="preserve">Phẫu thuật nội soi cố định trực tràng </v>
          </cell>
          <cell r="N159">
            <v>2396289.5157146398</v>
          </cell>
          <cell r="O159">
            <v>997043.47826086998</v>
          </cell>
          <cell r="P159">
            <v>3393000</v>
          </cell>
          <cell r="Q159">
            <v>1296156.5217391308</v>
          </cell>
          <cell r="R159">
            <v>3692446.0374537706</v>
          </cell>
          <cell r="S159">
            <v>3692400</v>
          </cell>
          <cell r="T159">
            <v>147697.84149815084</v>
          </cell>
          <cell r="U159">
            <v>3840143.8789519216</v>
          </cell>
          <cell r="V159">
            <v>3840100</v>
          </cell>
          <cell r="W159">
            <v>3840100</v>
          </cell>
        </row>
        <row r="160">
          <cell r="D160" t="str">
            <v>37.8D05.0462</v>
          </cell>
          <cell r="E160" t="str">
            <v>27.225</v>
          </cell>
          <cell r="F160" t="str">
            <v>Phẫu thuật nội soi cố định trực tràng</v>
          </cell>
          <cell r="G160" t="str">
            <v>Phẫu thuật nội soi cố định trực tràng</v>
          </cell>
          <cell r="H160" t="str">
            <v>Phẫu thuật nội soi cố định trực tràng</v>
          </cell>
          <cell r="I160" t="str">
            <v>B</v>
          </cell>
          <cell r="J160" t="str">
            <v>P1</v>
          </cell>
          <cell r="K160">
            <v>472</v>
          </cell>
          <cell r="L160">
            <v>472</v>
          </cell>
          <cell r="M160" t="str">
            <v xml:space="preserve">Phẫu thuật nội soi cố định trực tràng </v>
          </cell>
          <cell r="N160">
            <v>2396289.5157146398</v>
          </cell>
          <cell r="O160">
            <v>997043.47826086998</v>
          </cell>
          <cell r="P160">
            <v>3393000</v>
          </cell>
          <cell r="Q160">
            <v>1296156.5217391308</v>
          </cell>
          <cell r="R160">
            <v>3692446.0374537706</v>
          </cell>
          <cell r="S160">
            <v>3692400</v>
          </cell>
          <cell r="T160">
            <v>147697.84149815084</v>
          </cell>
          <cell r="U160">
            <v>3840143.8789519216</v>
          </cell>
          <cell r="V160">
            <v>3840100</v>
          </cell>
          <cell r="W160">
            <v>3840100</v>
          </cell>
        </row>
        <row r="161">
          <cell r="D161" t="str">
            <v>37.8D05.0462</v>
          </cell>
          <cell r="E161" t="str">
            <v>27.226</v>
          </cell>
          <cell r="F161" t="str">
            <v>Phẫu thuật nội soi cố định trực tràng + cắt đoạn đại tràng</v>
          </cell>
          <cell r="G161" t="str">
            <v>Phẫu thuật nội soi cố định trực tràng + cắt đoạn đại tràng</v>
          </cell>
          <cell r="H161" t="str">
            <v>Phẫu thuật nội soi cố định trực tràng + cắt đoạn đại tràng</v>
          </cell>
          <cell r="I161" t="str">
            <v>B</v>
          </cell>
          <cell r="J161" t="str">
            <v>P1</v>
          </cell>
          <cell r="K161">
            <v>472</v>
          </cell>
          <cell r="L161">
            <v>472</v>
          </cell>
          <cell r="M161" t="str">
            <v xml:space="preserve">Phẫu thuật nội soi cố định trực tràng </v>
          </cell>
          <cell r="N161">
            <v>2396289.5157146398</v>
          </cell>
          <cell r="O161">
            <v>997043.47826086998</v>
          </cell>
          <cell r="P161">
            <v>3393000</v>
          </cell>
          <cell r="Q161">
            <v>1296156.5217391308</v>
          </cell>
          <cell r="R161">
            <v>3692446.0374537706</v>
          </cell>
          <cell r="S161">
            <v>3692400</v>
          </cell>
          <cell r="T161">
            <v>147697.84149815084</v>
          </cell>
          <cell r="U161">
            <v>3840143.8789519216</v>
          </cell>
          <cell r="V161">
            <v>3840100</v>
          </cell>
          <cell r="W161">
            <v>3840100</v>
          </cell>
        </row>
        <row r="162">
          <cell r="D162" t="str">
            <v>37.8D05.0462</v>
          </cell>
          <cell r="E162" t="str">
            <v>27.234</v>
          </cell>
          <cell r="F162" t="str">
            <v>Phẫu thuật nội soi cố định trực tràng trong điều trị sa trực tràng</v>
          </cell>
          <cell r="G162" t="str">
            <v>Phẫu thuật nội soi cố định trực tràng trong điều trị sa trực tràng</v>
          </cell>
          <cell r="H162" t="str">
            <v>Phẫu thuật nội soi cố định trực tràng trong điều trị sa trực tràng</v>
          </cell>
          <cell r="I162" t="str">
            <v>A</v>
          </cell>
          <cell r="J162" t="str">
            <v>P1</v>
          </cell>
          <cell r="K162">
            <v>472</v>
          </cell>
          <cell r="L162">
            <v>472</v>
          </cell>
          <cell r="M162" t="str">
            <v xml:space="preserve">Phẫu thuật nội soi cố định trực tràng </v>
          </cell>
          <cell r="N162">
            <v>2396289.5157146398</v>
          </cell>
          <cell r="O162">
            <v>997043.47826086998</v>
          </cell>
          <cell r="P162">
            <v>3393000</v>
          </cell>
          <cell r="Q162">
            <v>1296156.5217391308</v>
          </cell>
          <cell r="R162">
            <v>3692446.0374537706</v>
          </cell>
          <cell r="S162">
            <v>3692400</v>
          </cell>
          <cell r="T162">
            <v>147697.84149815084</v>
          </cell>
          <cell r="U162">
            <v>3840143.8789519216</v>
          </cell>
          <cell r="V162">
            <v>3840100</v>
          </cell>
          <cell r="W162">
            <v>3840100</v>
          </cell>
        </row>
        <row r="163">
          <cell r="D163" t="str">
            <v>37.8D05.0462</v>
          </cell>
          <cell r="E163" t="str">
            <v>27.235</v>
          </cell>
          <cell r="F163" t="str">
            <v>Phẫu thuật nội soi cố định trực tràng bằng lưới trong điều trị sa trực tràng</v>
          </cell>
          <cell r="G163" t="str">
            <v>Phẫu thuật nội soi cố định trực tràng bằng lưới trong điều trị sa trực tràng</v>
          </cell>
          <cell r="H163" t="str">
            <v>Phẫu thuật nội soi cố định trực tràng bằng lưới trong điều trị sa trực tràng</v>
          </cell>
          <cell r="I163" t="str">
            <v>A</v>
          </cell>
          <cell r="J163" t="str">
            <v>P1</v>
          </cell>
          <cell r="K163">
            <v>472</v>
          </cell>
          <cell r="L163">
            <v>472</v>
          </cell>
          <cell r="M163" t="str">
            <v xml:space="preserve">Phẫu thuật nội soi cố định trực tràng </v>
          </cell>
          <cell r="N163">
            <v>2396289.5157146398</v>
          </cell>
          <cell r="O163">
            <v>997043.47826086998</v>
          </cell>
          <cell r="P163">
            <v>3393000</v>
          </cell>
          <cell r="Q163">
            <v>1296156.5217391308</v>
          </cell>
          <cell r="R163">
            <v>3692446.0374537706</v>
          </cell>
          <cell r="S163">
            <v>3692400</v>
          </cell>
          <cell r="T163">
            <v>147697.84149815084</v>
          </cell>
          <cell r="U163">
            <v>3840143.8789519216</v>
          </cell>
          <cell r="V163">
            <v>3840100</v>
          </cell>
          <cell r="W163">
            <v>3840100</v>
          </cell>
        </row>
        <row r="164">
          <cell r="D164" t="str">
            <v>37.8D05.0464</v>
          </cell>
          <cell r="E164" t="str">
            <v>3.2688</v>
          </cell>
          <cell r="F164" t="str">
            <v>Dẫn lưu đường mật ra da do ung thư</v>
          </cell>
          <cell r="G164" t="str">
            <v>Dẫn lưu đường mật ra da do ung thư</v>
          </cell>
          <cell r="H164" t="str">
            <v>Dẫn lưu đường mật ra da do ung thư</v>
          </cell>
          <cell r="I164" t="str">
            <v>B</v>
          </cell>
          <cell r="K164">
            <v>474</v>
          </cell>
          <cell r="L164">
            <v>474</v>
          </cell>
          <cell r="M164" t="str">
            <v>Phẫu thuật dẫn lưu trong (nối tắt) hoặc dẫn lưu ngoài</v>
          </cell>
          <cell r="N164">
            <v>1669209.5005474901</v>
          </cell>
          <cell r="O164">
            <v>536869.56521739101</v>
          </cell>
          <cell r="P164">
            <v>2206000</v>
          </cell>
          <cell r="Q164">
            <v>697930.43478260841</v>
          </cell>
          <cell r="R164">
            <v>2367139.9353300985</v>
          </cell>
          <cell r="S164">
            <v>2367100</v>
          </cell>
          <cell r="T164">
            <v>94685.597413203941</v>
          </cell>
          <cell r="U164">
            <v>2461825.5327433026</v>
          </cell>
          <cell r="V164">
            <v>2461800</v>
          </cell>
          <cell r="W164">
            <v>2461800</v>
          </cell>
        </row>
        <row r="165">
          <cell r="D165" t="str">
            <v>37.8D05.0464</v>
          </cell>
          <cell r="E165" t="str">
            <v>3.3394</v>
          </cell>
          <cell r="F165" t="str">
            <v>Phẫu thuật dẫn lưu áp xe cơ đái chậu</v>
          </cell>
          <cell r="G165" t="str">
            <v>Phẫu thuật dẫn lưu áp xe cơ đái chậu</v>
          </cell>
          <cell r="H165" t="str">
            <v>Phẫu thuật dẫn lưu áp xe cơ đái chậu</v>
          </cell>
          <cell r="I165" t="str">
            <v>B</v>
          </cell>
          <cell r="J165" t="str">
            <v>P3</v>
          </cell>
          <cell r="K165">
            <v>474</v>
          </cell>
          <cell r="L165">
            <v>474</v>
          </cell>
          <cell r="M165" t="str">
            <v>Phẫu thuật dẫn lưu trong (nối tắt) hoặc dẫn lưu ngoài</v>
          </cell>
          <cell r="N165">
            <v>1669209.5005474901</v>
          </cell>
          <cell r="O165">
            <v>536869.56521739101</v>
          </cell>
          <cell r="P165">
            <v>2206000</v>
          </cell>
          <cell r="Q165">
            <v>697930.43478260841</v>
          </cell>
          <cell r="R165">
            <v>2367139.9353300985</v>
          </cell>
          <cell r="S165">
            <v>2367100</v>
          </cell>
          <cell r="T165">
            <v>94685.597413203941</v>
          </cell>
          <cell r="U165">
            <v>2461825.5327433026</v>
          </cell>
          <cell r="V165">
            <v>2461800</v>
          </cell>
          <cell r="W165">
            <v>2461800</v>
          </cell>
        </row>
        <row r="166">
          <cell r="D166" t="str">
            <v>37.8D05.0464</v>
          </cell>
          <cell r="E166" t="str">
            <v>3.3438</v>
          </cell>
          <cell r="F166" t="str">
            <v>Dẫn lưu đường mật ra da</v>
          </cell>
          <cell r="G166" t="str">
            <v>Dẫn lưu đường mật ra da</v>
          </cell>
          <cell r="H166" t="str">
            <v>Dẫn lưu đường mật ra da</v>
          </cell>
          <cell r="I166" t="str">
            <v>B</v>
          </cell>
          <cell r="J166" t="str">
            <v>P2</v>
          </cell>
          <cell r="K166">
            <v>474</v>
          </cell>
          <cell r="L166">
            <v>474</v>
          </cell>
          <cell r="M166" t="str">
            <v>Phẫu thuật dẫn lưu trong (nối tắt) hoặc dẫn lưu ngoài</v>
          </cell>
          <cell r="N166">
            <v>1669209.5005474901</v>
          </cell>
          <cell r="O166">
            <v>536869.56521739101</v>
          </cell>
          <cell r="P166">
            <v>2206000</v>
          </cell>
          <cell r="Q166">
            <v>697930.43478260841</v>
          </cell>
          <cell r="R166">
            <v>2367139.9353300985</v>
          </cell>
          <cell r="S166">
            <v>2367100</v>
          </cell>
          <cell r="T166">
            <v>94685.597413203941</v>
          </cell>
          <cell r="U166">
            <v>2461825.5327433026</v>
          </cell>
          <cell r="V166">
            <v>2461800</v>
          </cell>
          <cell r="W166">
            <v>2461800</v>
          </cell>
        </row>
        <row r="167">
          <cell r="D167" t="str">
            <v>37.8D05.0464</v>
          </cell>
          <cell r="E167" t="str">
            <v>3.3443</v>
          </cell>
          <cell r="F167" t="str">
            <v>Dẫn lưu túi mật</v>
          </cell>
          <cell r="G167" t="str">
            <v>Dẫn lưu túi mật</v>
          </cell>
          <cell r="H167" t="str">
            <v>Dẫn lưu túi mật</v>
          </cell>
          <cell r="I167" t="str">
            <v>C</v>
          </cell>
          <cell r="J167" t="str">
            <v>P3</v>
          </cell>
          <cell r="K167">
            <v>474</v>
          </cell>
          <cell r="L167">
            <v>474</v>
          </cell>
          <cell r="M167" t="str">
            <v>Phẫu thuật dẫn lưu trong (nối tắt) hoặc dẫn lưu ngoài</v>
          </cell>
          <cell r="N167">
            <v>1669209.5005474901</v>
          </cell>
          <cell r="O167">
            <v>536869.56521739101</v>
          </cell>
          <cell r="P167">
            <v>2206000</v>
          </cell>
          <cell r="Q167">
            <v>697930.43478260841</v>
          </cell>
          <cell r="R167">
            <v>2367139.9353300985</v>
          </cell>
          <cell r="S167">
            <v>2367100</v>
          </cell>
          <cell r="T167">
            <v>94685.597413203941</v>
          </cell>
          <cell r="U167">
            <v>2461825.5327433026</v>
          </cell>
          <cell r="V167">
            <v>2461800</v>
          </cell>
          <cell r="W167">
            <v>2461800</v>
          </cell>
        </row>
        <row r="168">
          <cell r="D168" t="str">
            <v>37.8D05.0464</v>
          </cell>
          <cell r="E168" t="str">
            <v>3.3444</v>
          </cell>
          <cell r="F168" t="str">
            <v>Dẫn lưu nang ống mật chủ</v>
          </cell>
          <cell r="G168" t="str">
            <v>Dẫn lưu nang ống mật chủ</v>
          </cell>
          <cell r="H168" t="str">
            <v>Dẫn lưu nang ống mật chủ</v>
          </cell>
          <cell r="I168" t="str">
            <v>C</v>
          </cell>
          <cell r="J168" t="str">
            <v>P3</v>
          </cell>
          <cell r="K168">
            <v>474</v>
          </cell>
          <cell r="L168">
            <v>474</v>
          </cell>
          <cell r="M168" t="str">
            <v>Phẫu thuật dẫn lưu trong (nối tắt) hoặc dẫn lưu ngoài</v>
          </cell>
          <cell r="N168">
            <v>1669209.5005474901</v>
          </cell>
          <cell r="O168">
            <v>536869.56521739101</v>
          </cell>
          <cell r="P168">
            <v>2206000</v>
          </cell>
          <cell r="Q168">
            <v>697930.43478260841</v>
          </cell>
          <cell r="R168">
            <v>2367139.9353300985</v>
          </cell>
          <cell r="S168">
            <v>2367100</v>
          </cell>
          <cell r="T168">
            <v>94685.597413203941</v>
          </cell>
          <cell r="U168">
            <v>2461825.5327433026</v>
          </cell>
          <cell r="V168">
            <v>2461800</v>
          </cell>
          <cell r="W168">
            <v>2461800</v>
          </cell>
        </row>
        <row r="169">
          <cell r="D169" t="str">
            <v>37.8D05.0464</v>
          </cell>
          <cell r="E169" t="str">
            <v>3.3454</v>
          </cell>
          <cell r="F169" t="str">
            <v>Nối nang tụy - dạ dày</v>
          </cell>
          <cell r="G169" t="str">
            <v>Nối nang tụy - dạ dày</v>
          </cell>
          <cell r="H169" t="str">
            <v>Nối nang tụy - dạ dày</v>
          </cell>
          <cell r="I169" t="str">
            <v>B</v>
          </cell>
          <cell r="J169" t="str">
            <v>P1</v>
          </cell>
          <cell r="K169">
            <v>474</v>
          </cell>
          <cell r="L169">
            <v>474</v>
          </cell>
          <cell r="M169" t="str">
            <v>Phẫu thuật dẫn lưu trong (nối tắt) hoặc dẫn lưu ngoài</v>
          </cell>
          <cell r="N169">
            <v>1669209.5005474901</v>
          </cell>
          <cell r="O169">
            <v>536869.56521739101</v>
          </cell>
          <cell r="P169">
            <v>2206000</v>
          </cell>
          <cell r="Q169">
            <v>697930.43478260841</v>
          </cell>
          <cell r="R169">
            <v>2367139.9353300985</v>
          </cell>
          <cell r="S169">
            <v>2367100</v>
          </cell>
          <cell r="T169">
            <v>94685.597413203941</v>
          </cell>
          <cell r="U169">
            <v>2461825.5327433026</v>
          </cell>
          <cell r="V169">
            <v>2461800</v>
          </cell>
          <cell r="W169">
            <v>2461800</v>
          </cell>
        </row>
        <row r="170">
          <cell r="D170" t="str">
            <v>37.8D05.0464</v>
          </cell>
          <cell r="E170" t="str">
            <v>3.3460</v>
          </cell>
          <cell r="F170" t="str">
            <v>Dẫn lưu túi mật và dẫn lưu hậu cung mạc nối kèm lấy tổ chức tụy hoại tử</v>
          </cell>
          <cell r="G170" t="str">
            <v>Dẫn lưu túi mật và dẫn lưu hậu cung mạc nối kèm lấy tổ chức tụy hoại tử</v>
          </cell>
          <cell r="H170" t="str">
            <v>Dẫn lưu túi mật và dẫn lưu hậu cung mạc nối kèm lấy tổ chức tụy hoại tử</v>
          </cell>
          <cell r="I170" t="str">
            <v>B</v>
          </cell>
          <cell r="J170" t="str">
            <v>P2</v>
          </cell>
          <cell r="K170">
            <v>474</v>
          </cell>
          <cell r="L170">
            <v>474</v>
          </cell>
          <cell r="M170" t="str">
            <v>Phẫu thuật dẫn lưu trong (nối tắt) hoặc dẫn lưu ngoài</v>
          </cell>
          <cell r="N170">
            <v>1669209.5005474901</v>
          </cell>
          <cell r="O170">
            <v>536869.56521739101</v>
          </cell>
          <cell r="P170">
            <v>2206000</v>
          </cell>
          <cell r="Q170">
            <v>697930.43478260841</v>
          </cell>
          <cell r="R170">
            <v>2367139.9353300985</v>
          </cell>
          <cell r="S170">
            <v>2367100</v>
          </cell>
          <cell r="T170">
            <v>94685.597413203941</v>
          </cell>
          <cell r="U170">
            <v>2461825.5327433026</v>
          </cell>
          <cell r="V170">
            <v>2461800</v>
          </cell>
          <cell r="W170">
            <v>2461800</v>
          </cell>
        </row>
        <row r="171">
          <cell r="D171" t="str">
            <v>37.8D05.0464</v>
          </cell>
          <cell r="E171" t="str">
            <v>3.3482</v>
          </cell>
          <cell r="F171" t="str">
            <v>Dẫn lưu đài bể thận qua da</v>
          </cell>
          <cell r="G171" t="str">
            <v>Dẫn lưu đài bể thận qua da [nhi]</v>
          </cell>
          <cell r="H171" t="str">
            <v>Dẫn lưu đài bể thận qua da</v>
          </cell>
          <cell r="I171" t="str">
            <v>B</v>
          </cell>
          <cell r="J171" t="str">
            <v>P1</v>
          </cell>
          <cell r="K171">
            <v>474</v>
          </cell>
          <cell r="L171">
            <v>474</v>
          </cell>
          <cell r="M171" t="str">
            <v>Phẫu thuật dẫn lưu trong (nối tắt) hoặc dẫn lưu ngoài</v>
          </cell>
          <cell r="N171">
            <v>1669209.5005474901</v>
          </cell>
          <cell r="O171">
            <v>536869.56521739101</v>
          </cell>
          <cell r="P171">
            <v>2206000</v>
          </cell>
          <cell r="Q171">
            <v>697930.43478260841</v>
          </cell>
          <cell r="R171">
            <v>2367139.9353300985</v>
          </cell>
          <cell r="S171">
            <v>2367100</v>
          </cell>
          <cell r="T171">
            <v>94685.597413203941</v>
          </cell>
          <cell r="U171">
            <v>2461825.5327433026</v>
          </cell>
          <cell r="V171">
            <v>2461800</v>
          </cell>
          <cell r="W171">
            <v>2461800</v>
          </cell>
        </row>
        <row r="172">
          <cell r="D172" t="str">
            <v>37.8D05.0464</v>
          </cell>
          <cell r="E172" t="str">
            <v>3.3489</v>
          </cell>
          <cell r="F172" t="str">
            <v>Dẫn lưu viêm tấy quanh thận, áp xe thận</v>
          </cell>
          <cell r="G172" t="str">
            <v>Dẫn lưu viêm tấy quanh thận, áp xe thận [Nhi]</v>
          </cell>
          <cell r="H172" t="str">
            <v>Dẫn lưu viêm tấy quanh thận, áp xe thận</v>
          </cell>
          <cell r="I172" t="str">
            <v>C</v>
          </cell>
          <cell r="J172" t="str">
            <v>P2</v>
          </cell>
          <cell r="K172">
            <v>474</v>
          </cell>
          <cell r="L172">
            <v>474</v>
          </cell>
          <cell r="M172" t="str">
            <v>Phẫu thuật dẫn lưu trong (nối tắt) hoặc dẫn lưu ngoài</v>
          </cell>
          <cell r="N172">
            <v>1669209.5005474901</v>
          </cell>
          <cell r="O172">
            <v>536869.56521739101</v>
          </cell>
          <cell r="P172">
            <v>2206000</v>
          </cell>
          <cell r="Q172">
            <v>697930.43478260841</v>
          </cell>
          <cell r="R172">
            <v>2367139.9353300985</v>
          </cell>
          <cell r="S172">
            <v>2367100</v>
          </cell>
          <cell r="T172">
            <v>94685.597413203941</v>
          </cell>
          <cell r="U172">
            <v>2461825.5327433026</v>
          </cell>
          <cell r="V172">
            <v>2461800</v>
          </cell>
          <cell r="W172">
            <v>2461800</v>
          </cell>
        </row>
        <row r="173">
          <cell r="D173" t="str">
            <v>37.8D05.0464</v>
          </cell>
          <cell r="E173" t="str">
            <v>3.3498</v>
          </cell>
          <cell r="F173" t="str">
            <v>Dẫn lưu niệu quản ra thành bụng 1 bên/2 bên</v>
          </cell>
          <cell r="G173" t="str">
            <v>Dẫn lưu niệu quản ra thành bụng 1 bên/2 bên</v>
          </cell>
          <cell r="H173" t="str">
            <v>Dẫn lưu niệu quản ra thành bụng 1 bên/ 2 bên</v>
          </cell>
          <cell r="I173" t="str">
            <v>B</v>
          </cell>
          <cell r="J173" t="str">
            <v>P2</v>
          </cell>
          <cell r="K173">
            <v>474</v>
          </cell>
          <cell r="L173">
            <v>474</v>
          </cell>
          <cell r="M173" t="str">
            <v>Phẫu thuật dẫn lưu trong (nối tắt) hoặc dẫn lưu ngoài</v>
          </cell>
          <cell r="N173">
            <v>1669209.5005474901</v>
          </cell>
          <cell r="O173">
            <v>536869.56521739101</v>
          </cell>
          <cell r="P173">
            <v>2206000</v>
          </cell>
          <cell r="Q173">
            <v>697930.43478260841</v>
          </cell>
          <cell r="R173">
            <v>2367139.9353300985</v>
          </cell>
          <cell r="S173">
            <v>2367100</v>
          </cell>
          <cell r="T173">
            <v>94685.597413203941</v>
          </cell>
          <cell r="U173">
            <v>2461825.5327433026</v>
          </cell>
          <cell r="V173">
            <v>2461800</v>
          </cell>
          <cell r="W173">
            <v>2461800</v>
          </cell>
        </row>
        <row r="174">
          <cell r="D174" t="str">
            <v>37.8D05.0464</v>
          </cell>
          <cell r="E174" t="str">
            <v>10.334</v>
          </cell>
          <cell r="F174" t="str">
            <v>Đưa niệu quản ra da đơn thuần ± thắt ĐM chậu trong</v>
          </cell>
          <cell r="G174" t="str">
            <v>Đưa niệu quản ra da đơn thuần ± thắt ĐM chậu trong</v>
          </cell>
          <cell r="H174" t="str">
            <v>Đưa niệu quản ra da đơn thuần ± thắt ĐM chậu trong</v>
          </cell>
          <cell r="I174" t="str">
            <v>B</v>
          </cell>
          <cell r="J174" t="str">
            <v>P1</v>
          </cell>
          <cell r="K174">
            <v>474</v>
          </cell>
          <cell r="L174">
            <v>474</v>
          </cell>
          <cell r="M174" t="str">
            <v>Phẫu thuật dẫn lưu trong (nối tắt) hoặc dẫn lưu ngoài</v>
          </cell>
          <cell r="N174">
            <v>1669209.5005474901</v>
          </cell>
          <cell r="O174">
            <v>536869.56521739101</v>
          </cell>
          <cell r="P174">
            <v>2206000</v>
          </cell>
          <cell r="Q174">
            <v>697930.43478260841</v>
          </cell>
          <cell r="R174">
            <v>2367139.9353300985</v>
          </cell>
          <cell r="S174">
            <v>2367100</v>
          </cell>
          <cell r="T174">
            <v>94685.597413203941</v>
          </cell>
          <cell r="U174">
            <v>2461825.5327433026</v>
          </cell>
          <cell r="V174">
            <v>2461800</v>
          </cell>
          <cell r="W174">
            <v>2461800</v>
          </cell>
        </row>
        <row r="175">
          <cell r="D175" t="str">
            <v>37.8D05.0464</v>
          </cell>
          <cell r="E175" t="str">
            <v>10.453</v>
          </cell>
          <cell r="F175" t="str">
            <v>Nối vị tràng</v>
          </cell>
          <cell r="G175" t="str">
            <v>Nối vị tràng</v>
          </cell>
          <cell r="H175" t="str">
            <v>Nối vị tràng</v>
          </cell>
          <cell r="I175" t="str">
            <v>C</v>
          </cell>
          <cell r="J175" t="str">
            <v>P3</v>
          </cell>
          <cell r="K175">
            <v>474</v>
          </cell>
          <cell r="L175">
            <v>474</v>
          </cell>
          <cell r="M175" t="str">
            <v>Phẫu thuật dẫn lưu trong (nối tắt) hoặc dẫn lưu ngoài</v>
          </cell>
          <cell r="N175">
            <v>1669209.5005474901</v>
          </cell>
          <cell r="O175">
            <v>536869.56521739101</v>
          </cell>
          <cell r="P175">
            <v>2206000</v>
          </cell>
          <cell r="Q175">
            <v>697930.43478260841</v>
          </cell>
          <cell r="R175">
            <v>2367139.9353300985</v>
          </cell>
          <cell r="S175">
            <v>2367100</v>
          </cell>
          <cell r="T175">
            <v>94685.597413203941</v>
          </cell>
          <cell r="U175">
            <v>2461825.5327433026</v>
          </cell>
          <cell r="V175">
            <v>2461800</v>
          </cell>
          <cell r="W175">
            <v>2461800</v>
          </cell>
        </row>
        <row r="176">
          <cell r="D176" t="str">
            <v>37.8D05.0464</v>
          </cell>
          <cell r="E176" t="str">
            <v>10.638</v>
          </cell>
          <cell r="F176" t="str">
            <v>Mở đường mật, đặt dẫn lưu đường mật</v>
          </cell>
          <cell r="G176" t="str">
            <v>Mở đường mật, đặt dẫn lưu đường mật</v>
          </cell>
          <cell r="H176" t="str">
            <v>Mở đường mật, đặt dẫn lưu đường mật</v>
          </cell>
          <cell r="I176" t="str">
            <v>B</v>
          </cell>
          <cell r="J176" t="str">
            <v>P1</v>
          </cell>
          <cell r="K176">
            <v>474</v>
          </cell>
          <cell r="L176">
            <v>474</v>
          </cell>
          <cell r="M176" t="str">
            <v>Phẫu thuật dẫn lưu trong (nối tắt) hoặc dẫn lưu ngoài</v>
          </cell>
          <cell r="N176">
            <v>1669209.5005474901</v>
          </cell>
          <cell r="O176">
            <v>536869.56521739101</v>
          </cell>
          <cell r="P176">
            <v>2206000</v>
          </cell>
          <cell r="Q176">
            <v>697930.43478260841</v>
          </cell>
          <cell r="R176">
            <v>2367139.9353300985</v>
          </cell>
          <cell r="S176">
            <v>2367100</v>
          </cell>
          <cell r="T176">
            <v>94685.597413203941</v>
          </cell>
          <cell r="U176">
            <v>2461825.5327433026</v>
          </cell>
          <cell r="V176">
            <v>2461800</v>
          </cell>
          <cell r="W176">
            <v>2461800</v>
          </cell>
        </row>
        <row r="177">
          <cell r="D177" t="str">
            <v>37.8D05.0464</v>
          </cell>
          <cell r="E177" t="str">
            <v>10.641</v>
          </cell>
          <cell r="F177" t="str">
            <v>Dẫn lưu nang tụy</v>
          </cell>
          <cell r="G177" t="str">
            <v>Dẫn lưu nang tụy</v>
          </cell>
          <cell r="H177" t="str">
            <v>Dẫn lưu nang tụy</v>
          </cell>
          <cell r="I177" t="str">
            <v>C</v>
          </cell>
          <cell r="J177" t="str">
            <v>P1</v>
          </cell>
          <cell r="K177">
            <v>474</v>
          </cell>
          <cell r="L177">
            <v>474</v>
          </cell>
          <cell r="M177" t="str">
            <v>Phẫu thuật dẫn lưu trong (nối tắt) hoặc dẫn lưu ngoài</v>
          </cell>
          <cell r="N177">
            <v>1669209.5005474901</v>
          </cell>
          <cell r="O177">
            <v>536869.56521739101</v>
          </cell>
          <cell r="P177">
            <v>2206000</v>
          </cell>
          <cell r="Q177">
            <v>697930.43478260841</v>
          </cell>
          <cell r="R177">
            <v>2367139.9353300985</v>
          </cell>
          <cell r="S177">
            <v>2367100</v>
          </cell>
          <cell r="T177">
            <v>94685.597413203941</v>
          </cell>
          <cell r="U177">
            <v>2461825.5327433026</v>
          </cell>
          <cell r="V177">
            <v>2461800</v>
          </cell>
          <cell r="W177">
            <v>2461800</v>
          </cell>
        </row>
        <row r="178">
          <cell r="D178" t="str">
            <v>37.8D05.0464</v>
          </cell>
          <cell r="E178" t="str">
            <v>10.642</v>
          </cell>
          <cell r="F178" t="str">
            <v>Nối nang tụy với tá tràng</v>
          </cell>
          <cell r="G178" t="str">
            <v>Nối nang tụy với tá tràng</v>
          </cell>
          <cell r="H178" t="str">
            <v>Nối nang tụy với tá tràng</v>
          </cell>
          <cell r="I178" t="str">
            <v>B</v>
          </cell>
          <cell r="J178" t="str">
            <v>P1</v>
          </cell>
          <cell r="K178">
            <v>474</v>
          </cell>
          <cell r="L178">
            <v>474</v>
          </cell>
          <cell r="M178" t="str">
            <v>Phẫu thuật dẫn lưu trong (nối tắt) hoặc dẫn lưu ngoài</v>
          </cell>
          <cell r="N178">
            <v>1669209.5005474901</v>
          </cell>
          <cell r="O178">
            <v>536869.56521739101</v>
          </cell>
          <cell r="P178">
            <v>2206000</v>
          </cell>
          <cell r="Q178">
            <v>697930.43478260841</v>
          </cell>
          <cell r="R178">
            <v>2367139.9353300985</v>
          </cell>
          <cell r="S178">
            <v>2367100</v>
          </cell>
          <cell r="T178">
            <v>94685.597413203941</v>
          </cell>
          <cell r="U178">
            <v>2461825.5327433026</v>
          </cell>
          <cell r="V178">
            <v>2461800</v>
          </cell>
          <cell r="W178">
            <v>2461800</v>
          </cell>
        </row>
        <row r="179">
          <cell r="D179" t="str">
            <v>37.8D05.0464</v>
          </cell>
          <cell r="E179" t="str">
            <v>10.643</v>
          </cell>
          <cell r="F179" t="str">
            <v>Nối nang tụy với dạ dày</v>
          </cell>
          <cell r="G179" t="str">
            <v>Nối nang tụy với dạ dày</v>
          </cell>
          <cell r="H179" t="str">
            <v>Nối nang tụy với dạ dày</v>
          </cell>
          <cell r="I179" t="str">
            <v>C</v>
          </cell>
          <cell r="J179" t="str">
            <v>P1</v>
          </cell>
          <cell r="K179">
            <v>474</v>
          </cell>
          <cell r="L179">
            <v>474</v>
          </cell>
          <cell r="M179" t="str">
            <v>Phẫu thuật dẫn lưu trong (nối tắt) hoặc dẫn lưu ngoài</v>
          </cell>
          <cell r="N179">
            <v>1669209.5005474901</v>
          </cell>
          <cell r="O179">
            <v>536869.56521739101</v>
          </cell>
          <cell r="P179">
            <v>2206000</v>
          </cell>
          <cell r="Q179">
            <v>697930.43478260841</v>
          </cell>
          <cell r="R179">
            <v>2367139.9353300985</v>
          </cell>
          <cell r="S179">
            <v>2367100</v>
          </cell>
          <cell r="T179">
            <v>94685.597413203941</v>
          </cell>
          <cell r="U179">
            <v>2461825.5327433026</v>
          </cell>
          <cell r="V179">
            <v>2461800</v>
          </cell>
          <cell r="W179">
            <v>2461800</v>
          </cell>
        </row>
        <row r="180">
          <cell r="D180" t="str">
            <v>37.8D05.0464</v>
          </cell>
          <cell r="E180" t="str">
            <v>10.644</v>
          </cell>
          <cell r="F180" t="str">
            <v>Nối nang tụy với hỗng tràng</v>
          </cell>
          <cell r="G180" t="str">
            <v>Nối nang tụy với hỗng tràng</v>
          </cell>
          <cell r="H180" t="str">
            <v>Nối nang tụy với hỗng tràng</v>
          </cell>
          <cell r="I180" t="str">
            <v>C</v>
          </cell>
          <cell r="J180" t="str">
            <v>P1</v>
          </cell>
          <cell r="K180">
            <v>474</v>
          </cell>
          <cell r="L180">
            <v>474</v>
          </cell>
          <cell r="M180" t="str">
            <v>Phẫu thuật dẫn lưu trong (nối tắt) hoặc dẫn lưu ngoài</v>
          </cell>
          <cell r="N180">
            <v>1669209.5005474901</v>
          </cell>
          <cell r="O180">
            <v>536869.56521739101</v>
          </cell>
          <cell r="P180">
            <v>2206000</v>
          </cell>
          <cell r="Q180">
            <v>697930.43478260841</v>
          </cell>
          <cell r="R180">
            <v>2367139.9353300985</v>
          </cell>
          <cell r="S180">
            <v>2367100</v>
          </cell>
          <cell r="T180">
            <v>94685.597413203941</v>
          </cell>
          <cell r="U180">
            <v>2461825.5327433026</v>
          </cell>
          <cell r="V180">
            <v>2461800</v>
          </cell>
          <cell r="W180">
            <v>2461800</v>
          </cell>
        </row>
        <row r="181">
          <cell r="D181" t="str">
            <v>37.8D05.0464</v>
          </cell>
          <cell r="E181" t="str">
            <v>10.664</v>
          </cell>
          <cell r="F181" t="str">
            <v>Phẫu thuật Mercadier điều trị sỏi tụy, viêm tụy mạn</v>
          </cell>
          <cell r="G181" t="str">
            <v>Phẫu thuật Mercadier điều trị sỏi tụy, viêm tụy mạn</v>
          </cell>
          <cell r="H181" t="str">
            <v>Phẫu thuật Mercadier điều trị sỏi tụy, viêm tụy mạn</v>
          </cell>
          <cell r="I181" t="str">
            <v>B</v>
          </cell>
          <cell r="J181" t="str">
            <v>P1</v>
          </cell>
          <cell r="K181">
            <v>474</v>
          </cell>
          <cell r="L181">
            <v>474</v>
          </cell>
          <cell r="M181" t="str">
            <v>Phẫu thuật dẫn lưu trong (nối tắt) hoặc dẫn lưu ngoài</v>
          </cell>
          <cell r="N181">
            <v>1669209.5005474901</v>
          </cell>
          <cell r="O181">
            <v>536869.56521739101</v>
          </cell>
          <cell r="P181">
            <v>2206000</v>
          </cell>
          <cell r="Q181">
            <v>697930.43478260841</v>
          </cell>
          <cell r="R181">
            <v>2367139.9353300985</v>
          </cell>
          <cell r="S181">
            <v>2367100</v>
          </cell>
          <cell r="T181">
            <v>94685.597413203941</v>
          </cell>
          <cell r="U181">
            <v>2461825.5327433026</v>
          </cell>
          <cell r="V181">
            <v>2461800</v>
          </cell>
          <cell r="W181">
            <v>2461800</v>
          </cell>
        </row>
        <row r="182">
          <cell r="D182" t="str">
            <v>37.8D05.0464</v>
          </cell>
          <cell r="E182" t="str">
            <v>10.669</v>
          </cell>
          <cell r="F182" t="str">
            <v>Lấy tổ chức tụy hoại tử, dẫn lưu</v>
          </cell>
          <cell r="G182" t="str">
            <v>Lấy tổ chức tụy hoại tử, dẫn lưu</v>
          </cell>
          <cell r="H182" t="str">
            <v>Lấy tổ chức tụy hoại tử, dẫn lưu</v>
          </cell>
          <cell r="I182" t="str">
            <v>B</v>
          </cell>
          <cell r="J182" t="str">
            <v>P1</v>
          </cell>
          <cell r="K182">
            <v>474</v>
          </cell>
          <cell r="L182">
            <v>474</v>
          </cell>
          <cell r="M182" t="str">
            <v>Phẫu thuật dẫn lưu trong (nối tắt) hoặc dẫn lưu ngoài</v>
          </cell>
          <cell r="N182">
            <v>1669209.5005474901</v>
          </cell>
          <cell r="O182">
            <v>536869.56521739101</v>
          </cell>
          <cell r="P182">
            <v>2206000</v>
          </cell>
          <cell r="Q182">
            <v>697930.43478260841</v>
          </cell>
          <cell r="R182">
            <v>2367139.9353300985</v>
          </cell>
          <cell r="S182">
            <v>2367100</v>
          </cell>
          <cell r="T182">
            <v>94685.597413203941</v>
          </cell>
          <cell r="U182">
            <v>2461825.5327433026</v>
          </cell>
          <cell r="V182">
            <v>2461800</v>
          </cell>
          <cell r="W182">
            <v>2461800</v>
          </cell>
        </row>
        <row r="183">
          <cell r="D183" t="str">
            <v>37.8D05.0464</v>
          </cell>
          <cell r="E183" t="str">
            <v>27.170</v>
          </cell>
          <cell r="F183" t="str">
            <v>Phẫu thuật nội soi cắt túi thừa tá tràng</v>
          </cell>
          <cell r="G183" t="str">
            <v>Phẫu thuật nội soi cắt túi thừa tá tràng</v>
          </cell>
          <cell r="H183" t="str">
            <v>Phẫu thuật nội soi cắt túi thừa tá tràng</v>
          </cell>
          <cell r="I183" t="str">
            <v>B</v>
          </cell>
          <cell r="J183" t="str">
            <v>PDB</v>
          </cell>
          <cell r="K183">
            <v>474</v>
          </cell>
          <cell r="L183">
            <v>474</v>
          </cell>
          <cell r="M183" t="str">
            <v>Phẫu thuật dẫn lưu trong (nối tắt) hoặc dẫn lưu ngoài</v>
          </cell>
          <cell r="N183">
            <v>1669209.5005474901</v>
          </cell>
          <cell r="O183">
            <v>536869.56521739101</v>
          </cell>
          <cell r="P183">
            <v>2206000</v>
          </cell>
          <cell r="Q183">
            <v>697930.43478260841</v>
          </cell>
          <cell r="R183">
            <v>2367139.9353300985</v>
          </cell>
          <cell r="S183">
            <v>2367100</v>
          </cell>
          <cell r="T183">
            <v>94685.597413203941</v>
          </cell>
          <cell r="U183">
            <v>2461825.5327433026</v>
          </cell>
          <cell r="V183">
            <v>2461800</v>
          </cell>
          <cell r="W183">
            <v>2461800</v>
          </cell>
        </row>
        <row r="184">
          <cell r="D184" t="str">
            <v>37.8D05.0464</v>
          </cell>
          <cell r="E184" t="str">
            <v>27.172</v>
          </cell>
          <cell r="F184" t="str">
            <v>Phẫu thuật nội soi khâu thủng ruột non</v>
          </cell>
          <cell r="G184" t="str">
            <v>Phẫu thuật nội soi khâu thủng ruột non</v>
          </cell>
          <cell r="H184" t="str">
            <v>Phẫu thuật nội soi khâu thủng ruột non</v>
          </cell>
          <cell r="I184" t="str">
            <v>B</v>
          </cell>
          <cell r="J184" t="str">
            <v>P1</v>
          </cell>
          <cell r="K184">
            <v>474</v>
          </cell>
          <cell r="L184">
            <v>474</v>
          </cell>
          <cell r="M184" t="str">
            <v>Phẫu thuật dẫn lưu trong (nối tắt) hoặc dẫn lưu ngoài</v>
          </cell>
          <cell r="N184">
            <v>1669209.5005474901</v>
          </cell>
          <cell r="O184">
            <v>536869.56521739101</v>
          </cell>
          <cell r="P184">
            <v>2206000</v>
          </cell>
          <cell r="Q184">
            <v>697930.43478260841</v>
          </cell>
          <cell r="R184">
            <v>2367139.9353300985</v>
          </cell>
          <cell r="S184">
            <v>2367100</v>
          </cell>
          <cell r="T184">
            <v>94685.597413203941</v>
          </cell>
          <cell r="U184">
            <v>2461825.5327433026</v>
          </cell>
          <cell r="V184">
            <v>2461800</v>
          </cell>
          <cell r="W184">
            <v>2461800</v>
          </cell>
        </row>
        <row r="185">
          <cell r="D185" t="str">
            <v>37.8D05.0491</v>
          </cell>
          <cell r="E185" t="str">
            <v>3.2671</v>
          </cell>
          <cell r="F185" t="str">
            <v>Mổ thăm dò ổ bụng, sinh thiết u</v>
          </cell>
          <cell r="G185" t="str">
            <v>Mổ thăm dò ổ bụng, sinh thiết u</v>
          </cell>
          <cell r="H185" t="str">
            <v>Mổ thăm dò ổ bụng, sinh thiết u</v>
          </cell>
          <cell r="I185" t="str">
            <v>B</v>
          </cell>
          <cell r="K185">
            <v>501</v>
          </cell>
          <cell r="L185">
            <v>501</v>
          </cell>
          <cell r="M185" t="str">
            <v xml:space="preserve">Phẫu thuật thăm dò ổ bụng hoặc mở thông dạ dày hoặc mở thông hổng tràng hoặc làm hậu môn nhân tạo </v>
          </cell>
          <cell r="N185">
            <v>1810179.9820600699</v>
          </cell>
          <cell r="O185">
            <v>358434.78260869603</v>
          </cell>
          <cell r="P185">
            <v>2169000</v>
          </cell>
          <cell r="Q185">
            <v>465965.21739130485</v>
          </cell>
          <cell r="R185">
            <v>2276145.1994513748</v>
          </cell>
          <cell r="S185">
            <v>2276100</v>
          </cell>
          <cell r="T185">
            <v>91045.807978054989</v>
          </cell>
          <cell r="U185">
            <v>2367191.0074294298</v>
          </cell>
          <cell r="V185">
            <v>2367100</v>
          </cell>
          <cell r="W185">
            <v>2367100</v>
          </cell>
        </row>
        <row r="186">
          <cell r="D186" t="str">
            <v>37.8D05.0491</v>
          </cell>
          <cell r="E186" t="str">
            <v>3.2675</v>
          </cell>
          <cell r="F186" t="str">
            <v>Mở thông dạ dày ra da do ung thư</v>
          </cell>
          <cell r="G186" t="str">
            <v>Mở thông dạ dày ra da do ung thư</v>
          </cell>
          <cell r="H186" t="str">
            <v>Mở thông dạ dày ra da do ung thư</v>
          </cell>
          <cell r="I186" t="str">
            <v>C</v>
          </cell>
          <cell r="K186">
            <v>501</v>
          </cell>
          <cell r="L186">
            <v>501</v>
          </cell>
          <cell r="M186" t="str">
            <v xml:space="preserve">Phẫu thuật thăm dò ổ bụng hoặc mở thông dạ dày hoặc mở thông hổng tràng hoặc làm hậu môn nhân tạo </v>
          </cell>
          <cell r="N186">
            <v>1810179.9820600699</v>
          </cell>
          <cell r="O186">
            <v>358434.78260869603</v>
          </cell>
          <cell r="P186">
            <v>2169000</v>
          </cell>
          <cell r="Q186">
            <v>465965.21739130485</v>
          </cell>
          <cell r="R186">
            <v>2276145.1994513748</v>
          </cell>
          <cell r="S186">
            <v>2276100</v>
          </cell>
          <cell r="T186">
            <v>91045.807978054989</v>
          </cell>
          <cell r="U186">
            <v>2367191.0074294298</v>
          </cell>
          <cell r="V186">
            <v>2367100</v>
          </cell>
          <cell r="W186">
            <v>2367100</v>
          </cell>
        </row>
        <row r="187">
          <cell r="D187" t="str">
            <v>37.8D05.0491</v>
          </cell>
          <cell r="E187" t="str">
            <v>3.3289</v>
          </cell>
          <cell r="F187" t="str">
            <v>Phẫu thuật điều trị xoắn dạ dày</v>
          </cell>
          <cell r="G187" t="str">
            <v>Phẫu thuật điều trị xoắn dạ dày</v>
          </cell>
          <cell r="H187" t="str">
            <v>Phẫu thuật điều trị xoắn dạ dày</v>
          </cell>
          <cell r="I187" t="str">
            <v>B</v>
          </cell>
          <cell r="J187" t="str">
            <v>P1</v>
          </cell>
          <cell r="K187">
            <v>501</v>
          </cell>
          <cell r="L187">
            <v>501</v>
          </cell>
          <cell r="M187" t="str">
            <v xml:space="preserve">Phẫu thuật thăm dò ổ bụng hoặc mở thông dạ dày hoặc mở thông hổng tràng hoặc làm hậu môn nhân tạo </v>
          </cell>
          <cell r="N187">
            <v>1810179.9820600699</v>
          </cell>
          <cell r="O187">
            <v>358434.78260869603</v>
          </cell>
          <cell r="P187">
            <v>2169000</v>
          </cell>
          <cell r="Q187">
            <v>465965.21739130485</v>
          </cell>
          <cell r="R187">
            <v>2276145.1994513748</v>
          </cell>
          <cell r="S187">
            <v>2276100</v>
          </cell>
          <cell r="T187">
            <v>91045.807978054989</v>
          </cell>
          <cell r="U187">
            <v>2367191.0074294298</v>
          </cell>
          <cell r="V187">
            <v>2367100</v>
          </cell>
          <cell r="W187">
            <v>2367100</v>
          </cell>
        </row>
        <row r="188">
          <cell r="D188" t="str">
            <v>37.8D05.0491</v>
          </cell>
          <cell r="E188" t="str">
            <v>3.3292</v>
          </cell>
          <cell r="F188" t="str">
            <v>Mở dạ dày lấy bã thức ăn</v>
          </cell>
          <cell r="G188" t="str">
            <v>Mở dạ dày lấy bã thức ăn</v>
          </cell>
          <cell r="H188" t="str">
            <v>Mở dạ dày lấy bã thức ăn</v>
          </cell>
          <cell r="I188" t="str">
            <v>B</v>
          </cell>
          <cell r="J188" t="str">
            <v>P2</v>
          </cell>
          <cell r="K188">
            <v>501</v>
          </cell>
          <cell r="L188">
            <v>501</v>
          </cell>
          <cell r="M188" t="str">
            <v xml:space="preserve">Phẫu thuật thăm dò ổ bụng hoặc mở thông dạ dày hoặc mở thông hổng tràng hoặc làm hậu môn nhân tạo </v>
          </cell>
          <cell r="N188">
            <v>1810179.9820600699</v>
          </cell>
          <cell r="O188">
            <v>358434.78260869603</v>
          </cell>
          <cell r="P188">
            <v>2169000</v>
          </cell>
          <cell r="Q188">
            <v>465965.21739130485</v>
          </cell>
          <cell r="R188">
            <v>2276145.1994513748</v>
          </cell>
          <cell r="S188">
            <v>2276100</v>
          </cell>
          <cell r="T188">
            <v>91045.807978054989</v>
          </cell>
          <cell r="U188">
            <v>2367191.0074294298</v>
          </cell>
          <cell r="V188">
            <v>2367100</v>
          </cell>
          <cell r="W188">
            <v>2367100</v>
          </cell>
        </row>
        <row r="189">
          <cell r="D189" t="str">
            <v>37.8D05.0491</v>
          </cell>
          <cell r="E189" t="str">
            <v>3.3297</v>
          </cell>
          <cell r="F189" t="str">
            <v>Mở thông dạ dày</v>
          </cell>
          <cell r="G189" t="str">
            <v>Mở thông dạ dày</v>
          </cell>
          <cell r="H189" t="str">
            <v>Mở thông dạ dày</v>
          </cell>
          <cell r="I189" t="str">
            <v>C</v>
          </cell>
          <cell r="J189" t="str">
            <v>P3</v>
          </cell>
          <cell r="K189">
            <v>501</v>
          </cell>
          <cell r="L189">
            <v>501</v>
          </cell>
          <cell r="M189" t="str">
            <v xml:space="preserve">Phẫu thuật thăm dò ổ bụng hoặc mở thông dạ dày hoặc mở thông hổng tràng hoặc làm hậu môn nhân tạo </v>
          </cell>
          <cell r="N189">
            <v>1810179.9820600699</v>
          </cell>
          <cell r="O189">
            <v>358434.78260869603</v>
          </cell>
          <cell r="P189">
            <v>2169000</v>
          </cell>
          <cell r="Q189">
            <v>465965.21739130485</v>
          </cell>
          <cell r="R189">
            <v>2276145.1994513748</v>
          </cell>
          <cell r="S189">
            <v>2276100</v>
          </cell>
          <cell r="T189">
            <v>91045.807978054989</v>
          </cell>
          <cell r="U189">
            <v>2367191.0074294298</v>
          </cell>
          <cell r="V189">
            <v>2367100</v>
          </cell>
          <cell r="W189">
            <v>2367100</v>
          </cell>
        </row>
        <row r="190">
          <cell r="D190" t="str">
            <v>37.8D05.0491</v>
          </cell>
          <cell r="E190" t="str">
            <v>3.3315</v>
          </cell>
          <cell r="F190" t="str">
            <v>Làm hậu môn nhân tạo cấp cứu ở trẻ sơ sinh</v>
          </cell>
          <cell r="G190" t="str">
            <v>Làm hậu môn nhân tạo cấp cứu ở trẻ sơ sinh</v>
          </cell>
          <cell r="H190" t="str">
            <v>Làm hậu môn nhân tạo cấp cứu ở trẻ sơ sinh</v>
          </cell>
          <cell r="I190" t="str">
            <v>B</v>
          </cell>
          <cell r="J190" t="str">
            <v>P2</v>
          </cell>
          <cell r="K190">
            <v>501</v>
          </cell>
          <cell r="L190">
            <v>501</v>
          </cell>
          <cell r="M190" t="str">
            <v xml:space="preserve">Phẫu thuật thăm dò ổ bụng hoặc mở thông dạ dày hoặc mở thông hổng tràng hoặc làm hậu môn nhân tạo </v>
          </cell>
          <cell r="N190">
            <v>1810179.9820600699</v>
          </cell>
          <cell r="O190">
            <v>358434.78260869603</v>
          </cell>
          <cell r="P190">
            <v>2169000</v>
          </cell>
          <cell r="Q190">
            <v>465965.21739130485</v>
          </cell>
          <cell r="R190">
            <v>2276145.1994513748</v>
          </cell>
          <cell r="S190">
            <v>2276100</v>
          </cell>
          <cell r="T190">
            <v>91045.807978054989</v>
          </cell>
          <cell r="U190">
            <v>2367191.0074294298</v>
          </cell>
          <cell r="V190">
            <v>2367100</v>
          </cell>
          <cell r="W190">
            <v>2367100</v>
          </cell>
        </row>
        <row r="191">
          <cell r="D191" t="str">
            <v>37.8D05.0491</v>
          </cell>
          <cell r="E191" t="str">
            <v>3.3316</v>
          </cell>
          <cell r="F191" t="str">
            <v>Làm hậu môn nhân tạo trẻ lớn</v>
          </cell>
          <cell r="G191" t="str">
            <v>Làm hậu môn nhân tạo trẻ lớn</v>
          </cell>
          <cell r="H191" t="str">
            <v>Làm hậu môn nhân tạo trẻ lớn</v>
          </cell>
          <cell r="I191" t="str">
            <v>B</v>
          </cell>
          <cell r="J191" t="str">
            <v>P3</v>
          </cell>
          <cell r="K191">
            <v>501</v>
          </cell>
          <cell r="L191">
            <v>501</v>
          </cell>
          <cell r="M191" t="str">
            <v xml:space="preserve">Phẫu thuật thăm dò ổ bụng hoặc mở thông dạ dày hoặc mở thông hổng tràng hoặc làm hậu môn nhân tạo </v>
          </cell>
          <cell r="N191">
            <v>1810179.9820600699</v>
          </cell>
          <cell r="O191">
            <v>358434.78260869603</v>
          </cell>
          <cell r="P191">
            <v>2169000</v>
          </cell>
          <cell r="Q191">
            <v>465965.21739130485</v>
          </cell>
          <cell r="R191">
            <v>2276145.1994513748</v>
          </cell>
          <cell r="S191">
            <v>2276100</v>
          </cell>
          <cell r="T191">
            <v>91045.807978054989</v>
          </cell>
          <cell r="U191">
            <v>2367191.0074294298</v>
          </cell>
          <cell r="V191">
            <v>2367100</v>
          </cell>
          <cell r="W191">
            <v>2367100</v>
          </cell>
        </row>
        <row r="192">
          <cell r="D192" t="str">
            <v>37.8D05.0491</v>
          </cell>
          <cell r="E192" t="str">
            <v>3.3402</v>
          </cell>
          <cell r="F192" t="str">
            <v>Mở bụng thăm dò</v>
          </cell>
          <cell r="G192" t="str">
            <v>Mở bụng thăm dò</v>
          </cell>
          <cell r="H192" t="str">
            <v>Mở bụng thăm dò</v>
          </cell>
          <cell r="I192" t="str">
            <v>C</v>
          </cell>
          <cell r="J192" t="str">
            <v>P3</v>
          </cell>
          <cell r="K192">
            <v>501</v>
          </cell>
          <cell r="L192">
            <v>501</v>
          </cell>
          <cell r="M192" t="str">
            <v xml:space="preserve">Phẫu thuật thăm dò ổ bụng hoặc mở thông dạ dày hoặc mở thông hổng tràng hoặc làm hậu môn nhân tạo </v>
          </cell>
          <cell r="N192">
            <v>1810179.9820600699</v>
          </cell>
          <cell r="O192">
            <v>358434.78260869603</v>
          </cell>
          <cell r="P192">
            <v>2169000</v>
          </cell>
          <cell r="Q192">
            <v>465965.21739130485</v>
          </cell>
          <cell r="R192">
            <v>2276145.1994513748</v>
          </cell>
          <cell r="S192">
            <v>2276100</v>
          </cell>
          <cell r="T192">
            <v>91045.807978054989</v>
          </cell>
          <cell r="U192">
            <v>2367191.0074294298</v>
          </cell>
          <cell r="V192">
            <v>2367100</v>
          </cell>
          <cell r="W192">
            <v>2367100</v>
          </cell>
        </row>
        <row r="193">
          <cell r="D193" t="str">
            <v>37.8D05.0491</v>
          </cell>
          <cell r="E193" t="str">
            <v>3.3565</v>
          </cell>
          <cell r="F193" t="str">
            <v>Phẫu thuật thăm dò ổ bụng trên người bệnh mơ hồ giới tính</v>
          </cell>
          <cell r="G193" t="str">
            <v>Phẫu thuật thăm dò ổ bụng trên người bệnh mơ hồ giới tính</v>
          </cell>
          <cell r="H193" t="str">
            <v>Phẫu thuật thăm dò ổ bụng trên người bệnh mơ hồ giới tính</v>
          </cell>
          <cell r="I193" t="str">
            <v>A</v>
          </cell>
          <cell r="J193" t="str">
            <v>P1</v>
          </cell>
          <cell r="K193">
            <v>501</v>
          </cell>
          <cell r="L193">
            <v>501</v>
          </cell>
          <cell r="M193" t="str">
            <v xml:space="preserve">Phẫu thuật thăm dò ổ bụng hoặc mở thông dạ dày hoặc mở thông hổng tràng hoặc làm hậu môn nhân tạo </v>
          </cell>
          <cell r="N193">
            <v>1810179.9820600699</v>
          </cell>
          <cell r="O193">
            <v>358434.78260869603</v>
          </cell>
          <cell r="P193">
            <v>2169000</v>
          </cell>
          <cell r="Q193">
            <v>465965.21739130485</v>
          </cell>
          <cell r="R193">
            <v>2276145.1994513748</v>
          </cell>
          <cell r="S193">
            <v>2276100</v>
          </cell>
          <cell r="T193">
            <v>91045.807978054989</v>
          </cell>
          <cell r="U193">
            <v>2367191.0074294298</v>
          </cell>
          <cell r="V193">
            <v>2367100</v>
          </cell>
          <cell r="W193">
            <v>2367100</v>
          </cell>
        </row>
        <row r="194">
          <cell r="D194" t="str">
            <v>37.8D05.0491</v>
          </cell>
          <cell r="E194" t="str">
            <v>3.3598</v>
          </cell>
          <cell r="F194" t="str">
            <v>Phẫu thuật thăm dò ổ bụng và ống bẹn cho người bệnh không sờ thấy và siêu âm không thấy tinh hoàn</v>
          </cell>
          <cell r="G194" t="str">
            <v>Phẫu thuật thăm dò ổ bụng và ống bẹn cho người bệnh không sờ thấy và siêu âm không thấy tinh hoàn</v>
          </cell>
          <cell r="H194" t="str">
            <v>Phẫu thuật thăm dò ổ bụng và ống bẹn cho người bệnh không sờ thấy và siêu âm không thấy tinh hoàn</v>
          </cell>
          <cell r="I194" t="str">
            <v>B</v>
          </cell>
          <cell r="J194" t="str">
            <v>P1</v>
          </cell>
          <cell r="K194">
            <v>501</v>
          </cell>
          <cell r="L194">
            <v>501</v>
          </cell>
          <cell r="M194" t="str">
            <v xml:space="preserve">Phẫu thuật thăm dò ổ bụng hoặc mở thông dạ dày hoặc mở thông hổng tràng hoặc làm hậu môn nhân tạo </v>
          </cell>
          <cell r="N194">
            <v>1810179.9820600699</v>
          </cell>
          <cell r="O194">
            <v>358434.78260869603</v>
          </cell>
          <cell r="P194">
            <v>2169000</v>
          </cell>
          <cell r="Q194">
            <v>465965.21739130485</v>
          </cell>
          <cell r="R194">
            <v>2276145.1994513748</v>
          </cell>
          <cell r="S194">
            <v>2276100</v>
          </cell>
          <cell r="T194">
            <v>91045.807978054989</v>
          </cell>
          <cell r="U194">
            <v>2367191.0074294298</v>
          </cell>
          <cell r="V194">
            <v>2367100</v>
          </cell>
          <cell r="W194">
            <v>2367100</v>
          </cell>
        </row>
        <row r="195">
          <cell r="D195" t="str">
            <v>37.8D05.0491</v>
          </cell>
          <cell r="E195" t="str">
            <v>3.3919</v>
          </cell>
          <cell r="F195" t="str">
            <v>Phẫu thuật lấy dị vật lồng ngực, ổ bụng</v>
          </cell>
          <cell r="G195" t="str">
            <v>Phẫu thuật lấy dị vật lồng ngực, ổ bụng [lồng ngực]</v>
          </cell>
          <cell r="H195" t="str">
            <v>Phẫu thuật lấy dị vật lồng ngực, ổ bụng</v>
          </cell>
          <cell r="I195" t="str">
            <v>B</v>
          </cell>
          <cell r="J195" t="str">
            <v>P1</v>
          </cell>
          <cell r="K195">
            <v>501</v>
          </cell>
          <cell r="L195">
            <v>501</v>
          </cell>
          <cell r="M195" t="str">
            <v xml:space="preserve">Phẫu thuật thăm dò ổ bụng hoặc mở thông dạ dày hoặc mở thông hổng tràng hoặc làm hậu môn nhân tạo </v>
          </cell>
          <cell r="N195">
            <v>1810179.9820600699</v>
          </cell>
          <cell r="O195">
            <v>358434.78260869603</v>
          </cell>
          <cell r="P195">
            <v>2169000</v>
          </cell>
          <cell r="Q195">
            <v>465965.21739130485</v>
          </cell>
          <cell r="R195">
            <v>2276145.1994513748</v>
          </cell>
          <cell r="S195">
            <v>2276100</v>
          </cell>
          <cell r="T195">
            <v>91045.807978054989</v>
          </cell>
          <cell r="U195">
            <v>2367191.0074294298</v>
          </cell>
          <cell r="V195">
            <v>2367100</v>
          </cell>
          <cell r="W195">
            <v>2367100</v>
          </cell>
        </row>
        <row r="196">
          <cell r="D196" t="str">
            <v>37.8D05.0491</v>
          </cell>
          <cell r="E196" t="str">
            <v>10.416</v>
          </cell>
          <cell r="F196" t="str">
            <v>Mở thông dạ dày</v>
          </cell>
          <cell r="G196" t="str">
            <v>Mở thông dạ dày</v>
          </cell>
          <cell r="H196" t="str">
            <v>Mở thông dạ dày</v>
          </cell>
          <cell r="I196" t="str">
            <v>C</v>
          </cell>
          <cell r="J196" t="str">
            <v>P3</v>
          </cell>
          <cell r="K196">
            <v>501</v>
          </cell>
          <cell r="L196">
            <v>501</v>
          </cell>
          <cell r="M196" t="str">
            <v xml:space="preserve">Phẫu thuật thăm dò ổ bụng hoặc mở thông dạ dày hoặc mở thông hổng tràng hoặc làm hậu môn nhân tạo </v>
          </cell>
          <cell r="N196">
            <v>1810179.9820600699</v>
          </cell>
          <cell r="O196">
            <v>358434.78260869603</v>
          </cell>
          <cell r="P196">
            <v>2169000</v>
          </cell>
          <cell r="Q196">
            <v>465965.21739130485</v>
          </cell>
          <cell r="R196">
            <v>2276145.1994513748</v>
          </cell>
          <cell r="S196">
            <v>2276100</v>
          </cell>
          <cell r="T196">
            <v>91045.807978054989</v>
          </cell>
          <cell r="U196">
            <v>2367191.0074294298</v>
          </cell>
          <cell r="V196">
            <v>2367100</v>
          </cell>
          <cell r="W196">
            <v>2367100</v>
          </cell>
        </row>
        <row r="197">
          <cell r="D197" t="str">
            <v>37.8D05.0491</v>
          </cell>
          <cell r="E197" t="str">
            <v>10.417</v>
          </cell>
          <cell r="F197" t="str">
            <v>Đưa thực quản ra ngoài</v>
          </cell>
          <cell r="G197" t="str">
            <v>Đưa thực quản ra ngoài</v>
          </cell>
          <cell r="H197" t="str">
            <v>Đưa thực quản ra ngoài</v>
          </cell>
          <cell r="I197" t="str">
            <v>B</v>
          </cell>
          <cell r="J197" t="str">
            <v>P1</v>
          </cell>
          <cell r="K197">
            <v>501</v>
          </cell>
          <cell r="L197">
            <v>501</v>
          </cell>
          <cell r="M197" t="str">
            <v xml:space="preserve">Phẫu thuật thăm dò ổ bụng hoặc mở thông dạ dày hoặc mở thông hổng tràng hoặc làm hậu môn nhân tạo </v>
          </cell>
          <cell r="N197">
            <v>1810179.9820600699</v>
          </cell>
          <cell r="O197">
            <v>358434.78260869603</v>
          </cell>
          <cell r="P197">
            <v>2169000</v>
          </cell>
          <cell r="Q197">
            <v>465965.21739130485</v>
          </cell>
          <cell r="R197">
            <v>2276145.1994513748</v>
          </cell>
          <cell r="S197">
            <v>2276100</v>
          </cell>
          <cell r="T197">
            <v>91045.807978054989</v>
          </cell>
          <cell r="U197">
            <v>2367191.0074294298</v>
          </cell>
          <cell r="V197">
            <v>2367100</v>
          </cell>
          <cell r="W197">
            <v>2367100</v>
          </cell>
        </row>
        <row r="198">
          <cell r="D198" t="str">
            <v>37.8D05.0491</v>
          </cell>
          <cell r="E198" t="str">
            <v>10.451</v>
          </cell>
          <cell r="F198" t="str">
            <v>Mở bụng thăm dò</v>
          </cell>
          <cell r="G198" t="str">
            <v>Mở bụng thăm dò</v>
          </cell>
          <cell r="H198" t="str">
            <v>Mở bụng thăm dò</v>
          </cell>
          <cell r="I198" t="str">
            <v>C</v>
          </cell>
          <cell r="J198" t="str">
            <v>P3</v>
          </cell>
          <cell r="K198">
            <v>501</v>
          </cell>
          <cell r="L198">
            <v>501</v>
          </cell>
          <cell r="M198" t="str">
            <v xml:space="preserve">Phẫu thuật thăm dò ổ bụng hoặc mở thông dạ dày hoặc mở thông hổng tràng hoặc làm hậu môn nhân tạo </v>
          </cell>
          <cell r="N198">
            <v>1810179.9820600699</v>
          </cell>
          <cell r="O198">
            <v>358434.78260869603</v>
          </cell>
          <cell r="P198">
            <v>2169000</v>
          </cell>
          <cell r="Q198">
            <v>465965.21739130485</v>
          </cell>
          <cell r="R198">
            <v>2276145.1994513748</v>
          </cell>
          <cell r="S198">
            <v>2276100</v>
          </cell>
          <cell r="T198">
            <v>91045.807978054989</v>
          </cell>
          <cell r="U198">
            <v>2367191.0074294298</v>
          </cell>
          <cell r="V198">
            <v>2367100</v>
          </cell>
          <cell r="W198">
            <v>2367100</v>
          </cell>
        </row>
        <row r="199">
          <cell r="D199" t="str">
            <v>37.8D05.0491</v>
          </cell>
          <cell r="E199" t="str">
            <v>10.452</v>
          </cell>
          <cell r="F199" t="str">
            <v>Mở bụng thăm dò, sinh thiết</v>
          </cell>
          <cell r="G199" t="str">
            <v>Mở bụng thăm dò, sinh thiết</v>
          </cell>
          <cell r="H199" t="str">
            <v>Mở bụng thăm dò, sinh thiết</v>
          </cell>
          <cell r="I199" t="str">
            <v>C</v>
          </cell>
          <cell r="J199" t="str">
            <v>P3</v>
          </cell>
          <cell r="K199">
            <v>501</v>
          </cell>
          <cell r="L199">
            <v>501</v>
          </cell>
          <cell r="M199" t="str">
            <v xml:space="preserve">Phẫu thuật thăm dò ổ bụng hoặc mở thông dạ dày hoặc mở thông hổng tràng hoặc làm hậu môn nhân tạo </v>
          </cell>
          <cell r="N199">
            <v>1810179.9820600699</v>
          </cell>
          <cell r="O199">
            <v>358434.78260869603</v>
          </cell>
          <cell r="P199">
            <v>2169000</v>
          </cell>
          <cell r="Q199">
            <v>465965.21739130485</v>
          </cell>
          <cell r="R199">
            <v>2276145.1994513748</v>
          </cell>
          <cell r="S199">
            <v>2276100</v>
          </cell>
          <cell r="T199">
            <v>91045.807978054989</v>
          </cell>
          <cell r="U199">
            <v>2367191.0074294298</v>
          </cell>
          <cell r="V199">
            <v>2367100</v>
          </cell>
          <cell r="W199">
            <v>2367100</v>
          </cell>
        </row>
        <row r="200">
          <cell r="D200" t="str">
            <v>37.8D05.0491</v>
          </cell>
          <cell r="E200" t="str">
            <v>10.479</v>
          </cell>
          <cell r="F200" t="str">
            <v>Mở thông hỗng tràng hoặc mở thông hồi tràng</v>
          </cell>
          <cell r="G200" t="str">
            <v>Mở thông hỗng tràng hoặc mở thông hồi tràng</v>
          </cell>
          <cell r="H200" t="str">
            <v>Mở thông hỗng tràng hoặc mở thông hồi tràng</v>
          </cell>
          <cell r="I200" t="str">
            <v>C</v>
          </cell>
          <cell r="J200" t="str">
            <v>P3</v>
          </cell>
          <cell r="K200">
            <v>501</v>
          </cell>
          <cell r="L200">
            <v>501</v>
          </cell>
          <cell r="M200" t="str">
            <v xml:space="preserve">Phẫu thuật thăm dò ổ bụng hoặc mở thông dạ dày hoặc mở thông hổng tràng hoặc làm hậu môn nhân tạo </v>
          </cell>
          <cell r="N200">
            <v>1810179.9820600699</v>
          </cell>
          <cell r="O200">
            <v>358434.78260869603</v>
          </cell>
          <cell r="P200">
            <v>2169000</v>
          </cell>
          <cell r="Q200">
            <v>465965.21739130485</v>
          </cell>
          <cell r="R200">
            <v>2276145.1994513748</v>
          </cell>
          <cell r="S200">
            <v>2276100</v>
          </cell>
          <cell r="T200">
            <v>91045.807978054989</v>
          </cell>
          <cell r="U200">
            <v>2367191.0074294298</v>
          </cell>
          <cell r="V200">
            <v>2367100</v>
          </cell>
          <cell r="W200">
            <v>2367100</v>
          </cell>
        </row>
        <row r="201">
          <cell r="D201" t="str">
            <v>37.8D05.0491</v>
          </cell>
          <cell r="E201" t="str">
            <v>10.511</v>
          </cell>
          <cell r="F201" t="str">
            <v>Dẫn lưu hoặc mở thông manh tràng</v>
          </cell>
          <cell r="G201" t="str">
            <v>Dẫn lưu hoặc mở thông manh tràng</v>
          </cell>
          <cell r="H201" t="str">
            <v>Dẫn lưu hoặc mở thông manh tràng</v>
          </cell>
          <cell r="I201" t="str">
            <v>C</v>
          </cell>
          <cell r="J201" t="str">
            <v>P2</v>
          </cell>
          <cell r="K201">
            <v>501</v>
          </cell>
          <cell r="L201">
            <v>501</v>
          </cell>
          <cell r="M201" t="str">
            <v xml:space="preserve">Phẫu thuật thăm dò ổ bụng hoặc mở thông dạ dày hoặc mở thông hổng tràng hoặc làm hậu môn nhân tạo </v>
          </cell>
          <cell r="N201">
            <v>1810179.9820600699</v>
          </cell>
          <cell r="O201">
            <v>358434.78260869603</v>
          </cell>
          <cell r="P201">
            <v>2169000</v>
          </cell>
          <cell r="Q201">
            <v>465965.21739130485</v>
          </cell>
          <cell r="R201">
            <v>2276145.1994513748</v>
          </cell>
          <cell r="S201">
            <v>2276100</v>
          </cell>
          <cell r="T201">
            <v>91045.807978054989</v>
          </cell>
          <cell r="U201">
            <v>2367191.0074294298</v>
          </cell>
          <cell r="V201">
            <v>2367100</v>
          </cell>
          <cell r="W201">
            <v>2367100</v>
          </cell>
        </row>
        <row r="202">
          <cell r="D202" t="str">
            <v>37.8D05.0491</v>
          </cell>
          <cell r="E202" t="str">
            <v>10.524</v>
          </cell>
          <cell r="F202" t="str">
            <v>Làm hậu môn nhân tạo</v>
          </cell>
          <cell r="G202" t="str">
            <v>Làm hậu môn nhân tạo</v>
          </cell>
          <cell r="H202" t="str">
            <v>Làm hậu môn nhân tạo</v>
          </cell>
          <cell r="I202" t="str">
            <v>C</v>
          </cell>
          <cell r="J202" t="str">
            <v>P2</v>
          </cell>
          <cell r="K202">
            <v>501</v>
          </cell>
          <cell r="L202">
            <v>501</v>
          </cell>
          <cell r="M202" t="str">
            <v xml:space="preserve">Phẫu thuật thăm dò ổ bụng hoặc mở thông dạ dày hoặc mở thông hổng tràng hoặc làm hậu môn nhân tạo </v>
          </cell>
          <cell r="N202">
            <v>1810179.9820600699</v>
          </cell>
          <cell r="O202">
            <v>358434.78260869603</v>
          </cell>
          <cell r="P202">
            <v>2169000</v>
          </cell>
          <cell r="Q202">
            <v>465965.21739130485</v>
          </cell>
          <cell r="R202">
            <v>2276145.1994513748</v>
          </cell>
          <cell r="S202">
            <v>2276100</v>
          </cell>
          <cell r="T202">
            <v>91045.807978054989</v>
          </cell>
          <cell r="U202">
            <v>2367191.0074294298</v>
          </cell>
          <cell r="V202">
            <v>2367100</v>
          </cell>
          <cell r="W202">
            <v>2367100</v>
          </cell>
        </row>
        <row r="203">
          <cell r="D203" t="str">
            <v>37.8D05.0491</v>
          </cell>
          <cell r="E203" t="str">
            <v>10.525</v>
          </cell>
          <cell r="F203" t="str">
            <v>Làm hậu môn nhân tạo</v>
          </cell>
          <cell r="G203" t="str">
            <v>Làm hậu môn nhân tạo</v>
          </cell>
          <cell r="H203" t="str">
            <v>Làm hậu môn nhân tạo</v>
          </cell>
          <cell r="I203" t="str">
            <v>C</v>
          </cell>
          <cell r="J203" t="str">
            <v>P2</v>
          </cell>
          <cell r="K203">
            <v>501</v>
          </cell>
          <cell r="L203">
            <v>501</v>
          </cell>
          <cell r="M203" t="str">
            <v xml:space="preserve">Phẫu thuật thăm dò ổ bụng hoặc mở thông dạ dày hoặc mở thông hổng tràng hoặc làm hậu môn nhân tạo </v>
          </cell>
          <cell r="N203">
            <v>1810179.9820600699</v>
          </cell>
          <cell r="O203">
            <v>358434.78260869603</v>
          </cell>
          <cell r="P203">
            <v>2169000</v>
          </cell>
          <cell r="Q203">
            <v>465965.21739130485</v>
          </cell>
          <cell r="R203">
            <v>2276145.1994513748</v>
          </cell>
          <cell r="S203">
            <v>2276100</v>
          </cell>
          <cell r="T203">
            <v>91045.807978054989</v>
          </cell>
          <cell r="U203">
            <v>2367191.0074294298</v>
          </cell>
          <cell r="V203">
            <v>2367100</v>
          </cell>
          <cell r="W203">
            <v>2367100</v>
          </cell>
        </row>
        <row r="204">
          <cell r="D204" t="str">
            <v>37.8D05.0491</v>
          </cell>
          <cell r="E204" t="str">
            <v>10.564</v>
          </cell>
          <cell r="F204" t="str">
            <v>Phẫu thuật điều trị bệnh Rectocelle</v>
          </cell>
          <cell r="G204" t="str">
            <v>Phẫu thuật điều trị bệnh Rectocelle</v>
          </cell>
          <cell r="H204" t="str">
            <v>Phẫu thuật điều trị bệnh Rectocelle</v>
          </cell>
          <cell r="I204" t="str">
            <v>B</v>
          </cell>
          <cell r="J204" t="str">
            <v>P1</v>
          </cell>
          <cell r="K204">
            <v>501</v>
          </cell>
          <cell r="L204">
            <v>501</v>
          </cell>
          <cell r="M204" t="str">
            <v xml:space="preserve">Phẫu thuật thăm dò ổ bụng hoặc mở thông dạ dày hoặc mở thông hổng tràng hoặc làm hậu môn nhân tạo </v>
          </cell>
          <cell r="N204">
            <v>1810179.9820600699</v>
          </cell>
          <cell r="O204">
            <v>358434.78260869603</v>
          </cell>
          <cell r="P204">
            <v>2169000</v>
          </cell>
          <cell r="Q204">
            <v>465965.21739130485</v>
          </cell>
          <cell r="R204">
            <v>2276145.1994513748</v>
          </cell>
          <cell r="S204">
            <v>2276100</v>
          </cell>
          <cell r="T204">
            <v>91045.807978054989</v>
          </cell>
          <cell r="U204">
            <v>2367191.0074294298</v>
          </cell>
          <cell r="V204">
            <v>2367100</v>
          </cell>
          <cell r="W204">
            <v>2367100</v>
          </cell>
        </row>
        <row r="205">
          <cell r="D205" t="str">
            <v>37.8D05.0491</v>
          </cell>
          <cell r="E205" t="str">
            <v>10.574</v>
          </cell>
          <cell r="F205" t="str">
            <v>Thăm dò, sinh thiết gan</v>
          </cell>
          <cell r="G205" t="str">
            <v>Thăm dò, sinh thiết gan</v>
          </cell>
          <cell r="H205" t="str">
            <v>Thăm dò, sinh thiết gan</v>
          </cell>
          <cell r="I205" t="str">
            <v>C</v>
          </cell>
          <cell r="J205" t="str">
            <v>P2</v>
          </cell>
          <cell r="K205">
            <v>501</v>
          </cell>
          <cell r="L205">
            <v>501</v>
          </cell>
          <cell r="M205" t="str">
            <v xml:space="preserve">Phẫu thuật thăm dò ổ bụng hoặc mở thông dạ dày hoặc mở thông hổng tràng hoặc làm hậu môn nhân tạo </v>
          </cell>
          <cell r="N205">
            <v>1810179.9820600699</v>
          </cell>
          <cell r="O205">
            <v>358434.78260869603</v>
          </cell>
          <cell r="P205">
            <v>2169000</v>
          </cell>
          <cell r="Q205">
            <v>465965.21739130485</v>
          </cell>
          <cell r="R205">
            <v>2276145.1994513748</v>
          </cell>
          <cell r="S205">
            <v>2276100</v>
          </cell>
          <cell r="T205">
            <v>91045.807978054989</v>
          </cell>
          <cell r="U205">
            <v>2367191.0074294298</v>
          </cell>
          <cell r="V205">
            <v>2367100</v>
          </cell>
          <cell r="W205">
            <v>2367100</v>
          </cell>
        </row>
        <row r="206">
          <cell r="D206" t="str">
            <v>37.8D05.0491</v>
          </cell>
          <cell r="E206" t="str">
            <v>10.618</v>
          </cell>
          <cell r="F206" t="str">
            <v>Thăm dò kết hợp với tiêm cồn hoặc đốt sóng cao tần hoặc áp lạnh</v>
          </cell>
          <cell r="G206" t="str">
            <v>Thăm dò kết hợp với tiêm cồn hoặc đốt sóng cao tần hoặc áp lạnh</v>
          </cell>
          <cell r="H206" t="str">
            <v>Thăm dò kết hợp với tiêm cồn hoặc đốt sóng cao tần hoặc áp lạnh</v>
          </cell>
          <cell r="I206" t="str">
            <v>B</v>
          </cell>
          <cell r="J206" t="str">
            <v>P1</v>
          </cell>
          <cell r="K206">
            <v>501</v>
          </cell>
          <cell r="L206">
            <v>501</v>
          </cell>
          <cell r="M206" t="str">
            <v xml:space="preserve">Phẫu thuật thăm dò ổ bụng hoặc mở thông dạ dày hoặc mở thông hổng tràng hoặc làm hậu môn nhân tạo </v>
          </cell>
          <cell r="N206">
            <v>1810179.9820600699</v>
          </cell>
          <cell r="O206">
            <v>358434.78260869603</v>
          </cell>
          <cell r="P206">
            <v>2169000</v>
          </cell>
          <cell r="Q206">
            <v>465965.21739130485</v>
          </cell>
          <cell r="R206">
            <v>2276145.1994513748</v>
          </cell>
          <cell r="S206">
            <v>2276100</v>
          </cell>
          <cell r="T206">
            <v>91045.807978054989</v>
          </cell>
          <cell r="U206">
            <v>2367191.0074294298</v>
          </cell>
          <cell r="V206">
            <v>2367100</v>
          </cell>
          <cell r="W206">
            <v>2367100</v>
          </cell>
        </row>
        <row r="207">
          <cell r="D207" t="str">
            <v>37.8D05.0491</v>
          </cell>
          <cell r="E207" t="str">
            <v>10.701</v>
          </cell>
          <cell r="F207" t="str">
            <v>Mở bụng thăm dò, lau rửa ổ bụng, đặt dẫn lưu</v>
          </cell>
          <cell r="G207" t="str">
            <v>Mở bụng thăm dò, lau rửa ổ bụng, đặt dẫn lưu</v>
          </cell>
          <cell r="H207" t="str">
            <v>Mở bụng thăm dò, lau rửa ổ bụng, đặt dẫn lưu</v>
          </cell>
          <cell r="I207" t="str">
            <v>B</v>
          </cell>
          <cell r="J207" t="str">
            <v>P1</v>
          </cell>
          <cell r="K207">
            <v>501</v>
          </cell>
          <cell r="L207">
            <v>501</v>
          </cell>
          <cell r="M207" t="str">
            <v xml:space="preserve">Phẫu thuật thăm dò ổ bụng hoặc mở thông dạ dày hoặc mở thông hổng tràng hoặc làm hậu môn nhân tạo </v>
          </cell>
          <cell r="N207">
            <v>1810179.9820600699</v>
          </cell>
          <cell r="O207">
            <v>358434.78260869603</v>
          </cell>
          <cell r="P207">
            <v>2169000</v>
          </cell>
          <cell r="Q207">
            <v>465965.21739130485</v>
          </cell>
          <cell r="R207">
            <v>2276145.1994513748</v>
          </cell>
          <cell r="S207">
            <v>2276100</v>
          </cell>
          <cell r="T207">
            <v>91045.807978054989</v>
          </cell>
          <cell r="U207">
            <v>2367191.0074294298</v>
          </cell>
          <cell r="V207">
            <v>2367100</v>
          </cell>
          <cell r="W207">
            <v>2367100</v>
          </cell>
        </row>
        <row r="208">
          <cell r="D208" t="str">
            <v>37.8D05.0491</v>
          </cell>
          <cell r="E208" t="str">
            <v>12.203</v>
          </cell>
          <cell r="F208" t="str">
            <v>Mở thông dạ dày ra da do ung thư</v>
          </cell>
          <cell r="G208" t="str">
            <v>Mở thông dạ dày ra da do ung thư</v>
          </cell>
          <cell r="H208" t="str">
            <v>Mở thông dạ dày ra da do ung thư</v>
          </cell>
          <cell r="I208" t="str">
            <v>C</v>
          </cell>
          <cell r="K208">
            <v>501</v>
          </cell>
          <cell r="L208">
            <v>501</v>
          </cell>
          <cell r="M208" t="str">
            <v xml:space="preserve">Phẫu thuật thăm dò ổ bụng hoặc mở thông dạ dày hoặc mở thông hổng tràng hoặc làm hậu môn nhân tạo </v>
          </cell>
          <cell r="N208">
            <v>1810179.9820600699</v>
          </cell>
          <cell r="O208">
            <v>358434.78260869603</v>
          </cell>
          <cell r="P208">
            <v>2169000</v>
          </cell>
          <cell r="Q208">
            <v>465965.21739130485</v>
          </cell>
          <cell r="R208">
            <v>2276145.1994513748</v>
          </cell>
          <cell r="S208">
            <v>2276100</v>
          </cell>
          <cell r="T208">
            <v>91045.807978054989</v>
          </cell>
          <cell r="U208">
            <v>2367191.0074294298</v>
          </cell>
          <cell r="V208">
            <v>2367100</v>
          </cell>
          <cell r="W208">
            <v>2367100</v>
          </cell>
        </row>
        <row r="209">
          <cell r="D209" t="str">
            <v>37.8D05.0491</v>
          </cell>
          <cell r="E209" t="str">
            <v>12.215</v>
          </cell>
          <cell r="F209" t="str">
            <v>Làm hậu môn nhân tạo</v>
          </cell>
          <cell r="G209" t="str">
            <v>Làm hậu môn nhân tạo</v>
          </cell>
          <cell r="H209" t="str">
            <v>Làm hậu môn nhân tạo</v>
          </cell>
          <cell r="I209" t="str">
            <v>A</v>
          </cell>
          <cell r="K209">
            <v>501</v>
          </cell>
          <cell r="L209">
            <v>501</v>
          </cell>
          <cell r="M209" t="str">
            <v xml:space="preserve">Phẫu thuật thăm dò ổ bụng hoặc mở thông dạ dày hoặc mở thông hổng tràng hoặc làm hậu môn nhân tạo </v>
          </cell>
          <cell r="N209">
            <v>1810179.9820600699</v>
          </cell>
          <cell r="O209">
            <v>358434.78260869603</v>
          </cell>
          <cell r="P209">
            <v>2169000</v>
          </cell>
          <cell r="Q209">
            <v>465965.21739130485</v>
          </cell>
          <cell r="R209">
            <v>2276145.1994513748</v>
          </cell>
          <cell r="S209">
            <v>2276100</v>
          </cell>
          <cell r="T209">
            <v>91045.807978054989</v>
          </cell>
          <cell r="U209">
            <v>2367191.0074294298</v>
          </cell>
          <cell r="V209">
            <v>2367100</v>
          </cell>
          <cell r="W209">
            <v>2367100</v>
          </cell>
        </row>
        <row r="210">
          <cell r="D210" t="str">
            <v>37.8D05.0492</v>
          </cell>
          <cell r="E210" t="str">
            <v>3.3381</v>
          </cell>
          <cell r="F210" t="str">
            <v>Phẫu thuật thoát vị rốn và khe hở thành bụng</v>
          </cell>
          <cell r="G210" t="str">
            <v>Phẫu thuật thoát vị rốn và khe hở thành bụng</v>
          </cell>
          <cell r="H210" t="str">
            <v>Phẫu thuật thoát vị rốn và khe hở thành bụng</v>
          </cell>
          <cell r="I210" t="str">
            <v>A</v>
          </cell>
          <cell r="J210" t="str">
            <v>P1</v>
          </cell>
          <cell r="K210">
            <v>502</v>
          </cell>
          <cell r="L210">
            <v>502</v>
          </cell>
          <cell r="M210" t="str">
            <v>Phẫu thuật thoát vị bẹn hoặc thoát vị đùi hoặc thoát vị thành bụng</v>
          </cell>
          <cell r="N210">
            <v>2116912.5786897801</v>
          </cell>
          <cell r="O210">
            <v>538434.78260869603</v>
          </cell>
          <cell r="P210">
            <v>2655000</v>
          </cell>
          <cell r="Q210">
            <v>699965.2173913049</v>
          </cell>
          <cell r="R210">
            <v>2816877.7960810848</v>
          </cell>
          <cell r="S210">
            <v>2816800</v>
          </cell>
          <cell r="T210">
            <v>112675.11184324339</v>
          </cell>
          <cell r="U210">
            <v>2929552.907924328</v>
          </cell>
          <cell r="V210">
            <v>2929500</v>
          </cell>
          <cell r="W210">
            <v>2929500</v>
          </cell>
        </row>
        <row r="211">
          <cell r="D211" t="str">
            <v>37.8D05.0492</v>
          </cell>
          <cell r="E211" t="str">
            <v>3.3384</v>
          </cell>
          <cell r="F211" t="str">
            <v>Phẫu thuật thoát vị khó: đùi, bịt</v>
          </cell>
          <cell r="G211" t="str">
            <v>Phẫu thuật thoát vị khó: đùi, bịt</v>
          </cell>
          <cell r="H211" t="str">
            <v>Phẫu thuật thoát vị khó: đùi, bịt</v>
          </cell>
          <cell r="I211" t="str">
            <v>B</v>
          </cell>
          <cell r="J211" t="str">
            <v>P1</v>
          </cell>
          <cell r="K211">
            <v>502</v>
          </cell>
          <cell r="L211">
            <v>502</v>
          </cell>
          <cell r="M211" t="str">
            <v>Phẫu thuật thoát vị bẹn hoặc thoát vị đùi hoặc thoát vị thành bụng</v>
          </cell>
          <cell r="N211">
            <v>2116912.5786897801</v>
          </cell>
          <cell r="O211">
            <v>538434.78260869603</v>
          </cell>
          <cell r="P211">
            <v>2655000</v>
          </cell>
          <cell r="Q211">
            <v>699965.2173913049</v>
          </cell>
          <cell r="R211">
            <v>2816877.7960810848</v>
          </cell>
          <cell r="S211">
            <v>2816800</v>
          </cell>
          <cell r="T211">
            <v>112675.11184324339</v>
          </cell>
          <cell r="U211">
            <v>2929552.907924328</v>
          </cell>
          <cell r="V211">
            <v>2929500</v>
          </cell>
          <cell r="W211">
            <v>2929500</v>
          </cell>
        </row>
        <row r="212">
          <cell r="D212" t="str">
            <v>37.8D05.0492</v>
          </cell>
          <cell r="E212" t="str">
            <v>3.3395</v>
          </cell>
          <cell r="F212" t="str">
            <v>Phẫu thuật thoát vị bẹn nghẹt</v>
          </cell>
          <cell r="G212" t="str">
            <v>Phẫu thuật thoát vị bẹn nghẹt</v>
          </cell>
          <cell r="H212" t="str">
            <v>Phẫu thuật thoát vị bẹn nghẹt</v>
          </cell>
          <cell r="I212" t="str">
            <v>B</v>
          </cell>
          <cell r="J212" t="str">
            <v>P2</v>
          </cell>
          <cell r="K212">
            <v>502</v>
          </cell>
          <cell r="L212">
            <v>502</v>
          </cell>
          <cell r="M212" t="str">
            <v>Phẫu thuật thoát vị bẹn hoặc thoát vị đùi hoặc thoát vị thành bụng</v>
          </cell>
          <cell r="N212">
            <v>2116912.5786897801</v>
          </cell>
          <cell r="O212">
            <v>538434.78260869603</v>
          </cell>
          <cell r="P212">
            <v>2655000</v>
          </cell>
          <cell r="Q212">
            <v>699965.2173913049</v>
          </cell>
          <cell r="R212">
            <v>2816877.7960810848</v>
          </cell>
          <cell r="S212">
            <v>2816800</v>
          </cell>
          <cell r="T212">
            <v>112675.11184324339</v>
          </cell>
          <cell r="U212">
            <v>2929552.907924328</v>
          </cell>
          <cell r="V212">
            <v>2929500</v>
          </cell>
          <cell r="W212">
            <v>2929500</v>
          </cell>
        </row>
        <row r="213">
          <cell r="D213" t="str">
            <v>37.8D05.0492</v>
          </cell>
          <cell r="E213" t="str">
            <v>3.3396</v>
          </cell>
          <cell r="F213" t="str">
            <v>Phẫu thuật thoát vị rốn nghẹt</v>
          </cell>
          <cell r="G213" t="str">
            <v>Phẫu thuật thoát vị rốn nghẹt</v>
          </cell>
          <cell r="H213" t="str">
            <v>Phẫu thuật thoát vị rốn nghẹt</v>
          </cell>
          <cell r="I213" t="str">
            <v>B</v>
          </cell>
          <cell r="J213" t="str">
            <v>P2</v>
          </cell>
          <cell r="K213">
            <v>502</v>
          </cell>
          <cell r="L213">
            <v>502</v>
          </cell>
          <cell r="M213" t="str">
            <v>Phẫu thuật thoát vị bẹn hoặc thoát vị đùi hoặc thoát vị thành bụng</v>
          </cell>
          <cell r="N213">
            <v>2116912.5786897801</v>
          </cell>
          <cell r="O213">
            <v>538434.78260869603</v>
          </cell>
          <cell r="P213">
            <v>2655000</v>
          </cell>
          <cell r="Q213">
            <v>699965.2173913049</v>
          </cell>
          <cell r="R213">
            <v>2816877.7960810848</v>
          </cell>
          <cell r="S213">
            <v>2816800</v>
          </cell>
          <cell r="T213">
            <v>112675.11184324339</v>
          </cell>
          <cell r="U213">
            <v>2929552.907924328</v>
          </cell>
          <cell r="V213">
            <v>2929500</v>
          </cell>
          <cell r="W213">
            <v>2929500</v>
          </cell>
        </row>
        <row r="214">
          <cell r="D214" t="str">
            <v>37.8D05.0492</v>
          </cell>
          <cell r="E214" t="str">
            <v>3.3397</v>
          </cell>
          <cell r="F214" t="str">
            <v>Phẫu thuật thoát vị vết mổ cũ thành bụng</v>
          </cell>
          <cell r="G214" t="str">
            <v>Phẫu thuật thoát vị vết mổ cũ thành bụng</v>
          </cell>
          <cell r="H214" t="str">
            <v>Phẫu thuật thoát vị vết mổ cũ thành bụng</v>
          </cell>
          <cell r="I214" t="str">
            <v>B</v>
          </cell>
          <cell r="J214" t="str">
            <v>P2</v>
          </cell>
          <cell r="K214">
            <v>502</v>
          </cell>
          <cell r="L214">
            <v>502</v>
          </cell>
          <cell r="M214" t="str">
            <v>Phẫu thuật thoát vị bẹn hoặc thoát vị đùi hoặc thoát vị thành bụng</v>
          </cell>
          <cell r="N214">
            <v>2116912.5786897801</v>
          </cell>
          <cell r="O214">
            <v>538434.78260869603</v>
          </cell>
          <cell r="P214">
            <v>2655000</v>
          </cell>
          <cell r="Q214">
            <v>699965.2173913049</v>
          </cell>
          <cell r="R214">
            <v>2816877.7960810848</v>
          </cell>
          <cell r="S214">
            <v>2816800</v>
          </cell>
          <cell r="T214">
            <v>112675.11184324339</v>
          </cell>
          <cell r="U214">
            <v>2929552.907924328</v>
          </cell>
          <cell r="V214">
            <v>2929500</v>
          </cell>
          <cell r="W214">
            <v>2929500</v>
          </cell>
        </row>
        <row r="215">
          <cell r="D215" t="str">
            <v>37.8D05.0492</v>
          </cell>
          <cell r="E215" t="str">
            <v>3.3401</v>
          </cell>
          <cell r="F215" t="str">
            <v>Phẫu thuật thoát vị bẹn hay thành bụng thường</v>
          </cell>
          <cell r="G215" t="str">
            <v>Phẫu thuật thoát vị bẹn hay thành bụng thường</v>
          </cell>
          <cell r="H215" t="str">
            <v>Phẫu thuật thoát vị bẹn hay thành bụng thường</v>
          </cell>
          <cell r="I215" t="str">
            <v>C</v>
          </cell>
          <cell r="J215" t="str">
            <v>P3</v>
          </cell>
          <cell r="K215">
            <v>502</v>
          </cell>
          <cell r="L215">
            <v>502</v>
          </cell>
          <cell r="M215" t="str">
            <v>Phẫu thuật thoát vị bẹn hoặc thoát vị đùi hoặc thoát vị thành bụng</v>
          </cell>
          <cell r="N215">
            <v>2116912.5786897801</v>
          </cell>
          <cell r="O215">
            <v>538434.78260869603</v>
          </cell>
          <cell r="P215">
            <v>2655000</v>
          </cell>
          <cell r="Q215">
            <v>699965.2173913049</v>
          </cell>
          <cell r="R215">
            <v>2816877.7960810848</v>
          </cell>
          <cell r="S215">
            <v>2816800</v>
          </cell>
          <cell r="T215">
            <v>112675.11184324339</v>
          </cell>
          <cell r="U215">
            <v>2929552.907924328</v>
          </cell>
          <cell r="V215">
            <v>2929500</v>
          </cell>
          <cell r="W215">
            <v>2929500</v>
          </cell>
        </row>
        <row r="216">
          <cell r="D216" t="str">
            <v>37.8D05.0492</v>
          </cell>
          <cell r="E216" t="str">
            <v>3.3589</v>
          </cell>
          <cell r="F216" t="str">
            <v>Phẫu thuật thoát vị bẹn bẹn nghẹt</v>
          </cell>
          <cell r="G216" t="str">
            <v>Phẫu thuật thoát vị bẹn bẹn nghẹt</v>
          </cell>
          <cell r="H216" t="str">
            <v>Phẫu thuật thoát vị bẹn bẹn nghẹt</v>
          </cell>
          <cell r="I216" t="str">
            <v>B</v>
          </cell>
          <cell r="J216" t="str">
            <v>P1</v>
          </cell>
          <cell r="K216">
            <v>502</v>
          </cell>
          <cell r="L216">
            <v>502</v>
          </cell>
          <cell r="M216" t="str">
            <v>Phẫu thuật thoát vị bẹn hoặc thoát vị đùi hoặc thoát vị thành bụng</v>
          </cell>
          <cell r="N216">
            <v>2116912.5786897801</v>
          </cell>
          <cell r="O216">
            <v>538434.78260869603</v>
          </cell>
          <cell r="P216">
            <v>2655000</v>
          </cell>
          <cell r="Q216">
            <v>699965.2173913049</v>
          </cell>
          <cell r="R216">
            <v>2816877.7960810848</v>
          </cell>
          <cell r="S216">
            <v>2816800</v>
          </cell>
          <cell r="T216">
            <v>112675.11184324339</v>
          </cell>
          <cell r="U216">
            <v>2929552.907924328</v>
          </cell>
          <cell r="V216">
            <v>2929500</v>
          </cell>
          <cell r="W216">
            <v>2929500</v>
          </cell>
        </row>
        <row r="217">
          <cell r="D217" t="str">
            <v>37.8D05.0492</v>
          </cell>
          <cell r="E217" t="str">
            <v>3.3590</v>
          </cell>
          <cell r="F217" t="str">
            <v>Phẫu thuật thoát vị đùi đùi nghẹt</v>
          </cell>
          <cell r="G217" t="str">
            <v>Phẫu thuật thoát vị đùi đùi nghẹt</v>
          </cell>
          <cell r="H217" t="str">
            <v>Phẫu thuật thoát vị đùi đùi nghẹt</v>
          </cell>
          <cell r="I217" t="str">
            <v>B</v>
          </cell>
          <cell r="J217" t="str">
            <v>P1</v>
          </cell>
          <cell r="K217">
            <v>502</v>
          </cell>
          <cell r="L217">
            <v>502</v>
          </cell>
          <cell r="M217" t="str">
            <v>Phẫu thuật thoát vị bẹn hoặc thoát vị đùi hoặc thoát vị thành bụng</v>
          </cell>
          <cell r="N217">
            <v>2116912.5786897801</v>
          </cell>
          <cell r="O217">
            <v>538434.78260869603</v>
          </cell>
          <cell r="P217">
            <v>2655000</v>
          </cell>
          <cell r="Q217">
            <v>699965.2173913049</v>
          </cell>
          <cell r="R217">
            <v>2816877.7960810848</v>
          </cell>
          <cell r="S217">
            <v>2816800</v>
          </cell>
          <cell r="T217">
            <v>112675.11184324339</v>
          </cell>
          <cell r="U217">
            <v>2929552.907924328</v>
          </cell>
          <cell r="V217">
            <v>2929500</v>
          </cell>
          <cell r="W217">
            <v>2929500</v>
          </cell>
        </row>
        <row r="218">
          <cell r="D218" t="str">
            <v>37.8D05.0492</v>
          </cell>
          <cell r="E218" t="str">
            <v>3.3599</v>
          </cell>
          <cell r="F218" t="str">
            <v xml:space="preserve">Phẫu thuật thoát vị bẹn thường 1 bên </v>
          </cell>
          <cell r="G218" t="str">
            <v xml:space="preserve">Phẫu thuật thoát vị bẹn thường 1 bên </v>
          </cell>
          <cell r="H218" t="str">
            <v>Phẫu thuật thoát vị bẹn thường 1 bên /2 bên</v>
          </cell>
          <cell r="I218" t="str">
            <v>C</v>
          </cell>
          <cell r="J218" t="str">
            <v>P2</v>
          </cell>
          <cell r="K218">
            <v>502</v>
          </cell>
          <cell r="L218">
            <v>502</v>
          </cell>
          <cell r="M218" t="str">
            <v>Phẫu thuật thoát vị bẹn hoặc thoát vị đùi hoặc thoát vị thành bụng</v>
          </cell>
          <cell r="N218">
            <v>2116912.5786897801</v>
          </cell>
          <cell r="O218">
            <v>538434.78260869603</v>
          </cell>
          <cell r="P218">
            <v>2655000</v>
          </cell>
          <cell r="Q218">
            <v>699965.2173913049</v>
          </cell>
          <cell r="R218">
            <v>2816877.7960810848</v>
          </cell>
          <cell r="S218">
            <v>2816800</v>
          </cell>
          <cell r="T218">
            <v>112675.11184324339</v>
          </cell>
          <cell r="U218">
            <v>2929552.907924328</v>
          </cell>
          <cell r="V218">
            <v>2929500</v>
          </cell>
          <cell r="W218">
            <v>2929500</v>
          </cell>
        </row>
        <row r="219">
          <cell r="D219" t="str">
            <v>37.8D05.0492</v>
          </cell>
          <cell r="E219" t="str">
            <v>10.679</v>
          </cell>
          <cell r="F219" t="str">
            <v>Phẫu thuật điều trị thoát vị bẹn bằng phương pháp Bassini</v>
          </cell>
          <cell r="G219" t="str">
            <v>Phẫu thuật điều trị thoát vị bẹn bằng phương pháp Bassini</v>
          </cell>
          <cell r="H219" t="str">
            <v>Phẫu thuật điều trị thoát vị bẹn bằng phương pháp Bassini</v>
          </cell>
          <cell r="I219" t="str">
            <v>C</v>
          </cell>
          <cell r="J219" t="str">
            <v>P2</v>
          </cell>
          <cell r="K219">
            <v>502</v>
          </cell>
          <cell r="L219">
            <v>502</v>
          </cell>
          <cell r="M219" t="str">
            <v>Phẫu thuật thoát vị bẹn hoặc thoát vị đùi hoặc thoát vị thành bụng</v>
          </cell>
          <cell r="N219">
            <v>2116912.5786897801</v>
          </cell>
          <cell r="O219">
            <v>538434.78260869603</v>
          </cell>
          <cell r="P219">
            <v>2655000</v>
          </cell>
          <cell r="Q219">
            <v>699965.2173913049</v>
          </cell>
          <cell r="R219">
            <v>2816877.7960810848</v>
          </cell>
          <cell r="S219">
            <v>2816800</v>
          </cell>
          <cell r="T219">
            <v>112675.11184324339</v>
          </cell>
          <cell r="U219">
            <v>2929552.907924328</v>
          </cell>
          <cell r="V219">
            <v>2929500</v>
          </cell>
          <cell r="W219">
            <v>2929500</v>
          </cell>
        </row>
        <row r="220">
          <cell r="D220" t="str">
            <v>37.8D05.0492</v>
          </cell>
          <cell r="E220" t="str">
            <v>10.680</v>
          </cell>
          <cell r="F220" t="str">
            <v>Phẫu thuật điều trị thoát vị bẹn bằng phương pháp Shouldice</v>
          </cell>
          <cell r="G220" t="str">
            <v>Phẫu thuật điều trị thoát vị bẹn bằng phương pháp Shouldice</v>
          </cell>
          <cell r="H220" t="str">
            <v>Phẫu thuật điều trị thoát vị bẹn bằng phương pháp Shouldice</v>
          </cell>
          <cell r="I220" t="str">
            <v>C</v>
          </cell>
          <cell r="J220" t="str">
            <v>P2</v>
          </cell>
          <cell r="K220">
            <v>502</v>
          </cell>
          <cell r="L220">
            <v>502</v>
          </cell>
          <cell r="M220" t="str">
            <v>Phẫu thuật thoát vị bẹn hoặc thoát vị đùi hoặc thoát vị thành bụng</v>
          </cell>
          <cell r="N220">
            <v>2116912.5786897801</v>
          </cell>
          <cell r="O220">
            <v>538434.78260869603</v>
          </cell>
          <cell r="P220">
            <v>2655000</v>
          </cell>
          <cell r="Q220">
            <v>699965.2173913049</v>
          </cell>
          <cell r="R220">
            <v>2816877.7960810848</v>
          </cell>
          <cell r="S220">
            <v>2816800</v>
          </cell>
          <cell r="T220">
            <v>112675.11184324339</v>
          </cell>
          <cell r="U220">
            <v>2929552.907924328</v>
          </cell>
          <cell r="V220">
            <v>2929500</v>
          </cell>
          <cell r="W220">
            <v>2929500</v>
          </cell>
        </row>
        <row r="221">
          <cell r="D221" t="str">
            <v>37.8D05.0492</v>
          </cell>
          <cell r="E221" t="str">
            <v>10.681</v>
          </cell>
          <cell r="F221" t="str">
            <v>Phẫu thuật điều trị thoát vị bẹn bằng phương pháp kết hợp Bassini và Shouldice</v>
          </cell>
          <cell r="G221" t="str">
            <v>Phẫu thuật điều trị thoát vị bẹn bằng phương pháp kết hợp Bassini và Shouldice</v>
          </cell>
          <cell r="H221" t="str">
            <v>Phẫu thuật điều trị thoát vị bẹn bằng phương pháp kết hợp Bassini và Shouldice</v>
          </cell>
          <cell r="I221" t="str">
            <v>C</v>
          </cell>
          <cell r="J221" t="str">
            <v>P2</v>
          </cell>
          <cell r="K221">
            <v>502</v>
          </cell>
          <cell r="L221">
            <v>502</v>
          </cell>
          <cell r="M221" t="str">
            <v>Phẫu thuật thoát vị bẹn hoặc thoát vị đùi hoặc thoát vị thành bụng</v>
          </cell>
          <cell r="N221">
            <v>2116912.5786897801</v>
          </cell>
          <cell r="O221">
            <v>538434.78260869603</v>
          </cell>
          <cell r="P221">
            <v>2655000</v>
          </cell>
          <cell r="Q221">
            <v>699965.2173913049</v>
          </cell>
          <cell r="R221">
            <v>2816877.7960810848</v>
          </cell>
          <cell r="S221">
            <v>2816800</v>
          </cell>
          <cell r="T221">
            <v>112675.11184324339</v>
          </cell>
          <cell r="U221">
            <v>2929552.907924328</v>
          </cell>
          <cell r="V221">
            <v>2929500</v>
          </cell>
          <cell r="W221">
            <v>2929500</v>
          </cell>
        </row>
        <row r="222">
          <cell r="D222" t="str">
            <v>37.8D05.0492</v>
          </cell>
          <cell r="E222" t="str">
            <v>10.682</v>
          </cell>
          <cell r="F222" t="str">
            <v>Phẫu thuật điều trị thoát vị bẹn bằng phương pháp Lichtenstein</v>
          </cell>
          <cell r="G222" t="str">
            <v>Phẫu thuật điều trị thoát vị bẹn bằng phương pháp Lichtenstein</v>
          </cell>
          <cell r="H222" t="str">
            <v>Phẫu thuật điều trị thoát vị bẹn bằng phương pháp Lichtenstein</v>
          </cell>
          <cell r="I222" t="str">
            <v>C</v>
          </cell>
          <cell r="J222" t="str">
            <v>P2</v>
          </cell>
          <cell r="K222">
            <v>502</v>
          </cell>
          <cell r="L222">
            <v>502</v>
          </cell>
          <cell r="M222" t="str">
            <v>Phẫu thuật thoát vị bẹn hoặc thoát vị đùi hoặc thoát vị thành bụng</v>
          </cell>
          <cell r="N222">
            <v>2116912.5786897801</v>
          </cell>
          <cell r="O222">
            <v>538434.78260869603</v>
          </cell>
          <cell r="P222">
            <v>2655000</v>
          </cell>
          <cell r="Q222">
            <v>699965.2173913049</v>
          </cell>
          <cell r="R222">
            <v>2816877.7960810848</v>
          </cell>
          <cell r="S222">
            <v>2816800</v>
          </cell>
          <cell r="T222">
            <v>112675.11184324339</v>
          </cell>
          <cell r="U222">
            <v>2929552.907924328</v>
          </cell>
          <cell r="V222">
            <v>2929500</v>
          </cell>
          <cell r="W222">
            <v>2929500</v>
          </cell>
        </row>
        <row r="223">
          <cell r="D223" t="str">
            <v>37.8D05.0492</v>
          </cell>
          <cell r="E223" t="str">
            <v>10.683</v>
          </cell>
          <cell r="F223" t="str">
            <v>Phẫu thuật điều trị thoát vị bẹn tái phát</v>
          </cell>
          <cell r="G223" t="str">
            <v>Phẫu thuật điều trị thoát vị bẹn tái phát</v>
          </cell>
          <cell r="H223" t="str">
            <v>Phẫu thuật điều trị thoát vị bẹn tái phát</v>
          </cell>
          <cell r="I223" t="str">
            <v>B</v>
          </cell>
          <cell r="J223" t="str">
            <v>P1</v>
          </cell>
          <cell r="K223">
            <v>502</v>
          </cell>
          <cell r="L223">
            <v>502</v>
          </cell>
          <cell r="M223" t="str">
            <v>Phẫu thuật thoát vị bẹn hoặc thoát vị đùi hoặc thoát vị thành bụng</v>
          </cell>
          <cell r="N223">
            <v>2116912.5786897801</v>
          </cell>
          <cell r="O223">
            <v>538434.78260869603</v>
          </cell>
          <cell r="P223">
            <v>2655000</v>
          </cell>
          <cell r="Q223">
            <v>699965.2173913049</v>
          </cell>
          <cell r="R223">
            <v>2816877.7960810848</v>
          </cell>
          <cell r="S223">
            <v>2816800</v>
          </cell>
          <cell r="T223">
            <v>112675.11184324339</v>
          </cell>
          <cell r="U223">
            <v>2929552.907924328</v>
          </cell>
          <cell r="V223">
            <v>2929500</v>
          </cell>
          <cell r="W223">
            <v>2929500</v>
          </cell>
        </row>
        <row r="224">
          <cell r="D224" t="str">
            <v>37.8D05.0492</v>
          </cell>
          <cell r="E224" t="str">
            <v>10.684</v>
          </cell>
          <cell r="F224" t="str">
            <v xml:space="preserve">Phẫu thuật điều trị thoát vị bẹn </v>
          </cell>
          <cell r="G224" t="str">
            <v xml:space="preserve">Phẫu thuật điều trị thoát vị bẹn </v>
          </cell>
          <cell r="H224" t="str">
            <v>Phẫu thuật điều trị thoát vị bẹn 2 bên</v>
          </cell>
          <cell r="I224" t="str">
            <v>C</v>
          </cell>
          <cell r="J224" t="str">
            <v>P1</v>
          </cell>
          <cell r="K224">
            <v>502</v>
          </cell>
          <cell r="L224">
            <v>502</v>
          </cell>
          <cell r="M224" t="str">
            <v>Phẫu thuật thoát vị bẹn hoặc thoát vị đùi hoặc thoát vị thành bụng</v>
          </cell>
          <cell r="N224">
            <v>2116912.5786897801</v>
          </cell>
          <cell r="O224">
            <v>538434.78260869603</v>
          </cell>
          <cell r="P224">
            <v>2655000</v>
          </cell>
          <cell r="Q224">
            <v>699965.2173913049</v>
          </cell>
          <cell r="R224">
            <v>2816877.7960810848</v>
          </cell>
          <cell r="S224">
            <v>2816800</v>
          </cell>
          <cell r="T224">
            <v>112675.11184324339</v>
          </cell>
          <cell r="U224">
            <v>2929552.907924328</v>
          </cell>
          <cell r="V224">
            <v>2929500</v>
          </cell>
          <cell r="W224">
            <v>2929500</v>
          </cell>
        </row>
        <row r="225">
          <cell r="D225" t="str">
            <v>37.8D05.0492</v>
          </cell>
          <cell r="E225" t="str">
            <v>10.685</v>
          </cell>
          <cell r="F225" t="str">
            <v>Phẫu thuật điều trị thoát vị đùi</v>
          </cell>
          <cell r="G225" t="str">
            <v>Phẫu thuật điều trị thoát vị đùi</v>
          </cell>
          <cell r="H225" t="str">
            <v>Phẫu thuật điều trị thoát vị đùi</v>
          </cell>
          <cell r="I225" t="str">
            <v>C</v>
          </cell>
          <cell r="J225" t="str">
            <v>P2</v>
          </cell>
          <cell r="K225">
            <v>502</v>
          </cell>
          <cell r="L225">
            <v>502</v>
          </cell>
          <cell r="M225" t="str">
            <v>Phẫu thuật thoát vị bẹn hoặc thoát vị đùi hoặc thoát vị thành bụng</v>
          </cell>
          <cell r="N225">
            <v>2116912.5786897801</v>
          </cell>
          <cell r="O225">
            <v>538434.78260869603</v>
          </cell>
          <cell r="P225">
            <v>2655000</v>
          </cell>
          <cell r="Q225">
            <v>699965.2173913049</v>
          </cell>
          <cell r="R225">
            <v>2816877.7960810848</v>
          </cell>
          <cell r="S225">
            <v>2816800</v>
          </cell>
          <cell r="T225">
            <v>112675.11184324339</v>
          </cell>
          <cell r="U225">
            <v>2929552.907924328</v>
          </cell>
          <cell r="V225">
            <v>2929500</v>
          </cell>
          <cell r="W225">
            <v>2929500</v>
          </cell>
        </row>
        <row r="226">
          <cell r="D226" t="str">
            <v>37.8D05.0492</v>
          </cell>
          <cell r="E226" t="str">
            <v>10.686</v>
          </cell>
          <cell r="F226" t="str">
            <v>Phẫu thuật điều trị thoát vị vết mổ thành bụng</v>
          </cell>
          <cell r="G226" t="str">
            <v>Phẫu thuật điều trị thoát vị vết mổ thành bụng</v>
          </cell>
          <cell r="H226" t="str">
            <v>Phẫu thuật điều trị thoát vị vết mổ thành bụng</v>
          </cell>
          <cell r="I226" t="str">
            <v>B</v>
          </cell>
          <cell r="J226" t="str">
            <v>P1</v>
          </cell>
          <cell r="K226">
            <v>502</v>
          </cell>
          <cell r="L226">
            <v>502</v>
          </cell>
          <cell r="M226" t="str">
            <v>Phẫu thuật thoát vị bẹn hoặc thoát vị đùi hoặc thoát vị thành bụng</v>
          </cell>
          <cell r="N226">
            <v>2116912.5786897801</v>
          </cell>
          <cell r="O226">
            <v>538434.78260869603</v>
          </cell>
          <cell r="P226">
            <v>2655000</v>
          </cell>
          <cell r="Q226">
            <v>699965.2173913049</v>
          </cell>
          <cell r="R226">
            <v>2816877.7960810848</v>
          </cell>
          <cell r="S226">
            <v>2816800</v>
          </cell>
          <cell r="T226">
            <v>112675.11184324339</v>
          </cell>
          <cell r="U226">
            <v>2929552.907924328</v>
          </cell>
          <cell r="V226">
            <v>2929500</v>
          </cell>
          <cell r="W226">
            <v>2929500</v>
          </cell>
        </row>
        <row r="227">
          <cell r="D227" t="str">
            <v>37.8D05.0492</v>
          </cell>
          <cell r="E227" t="str">
            <v>10.687</v>
          </cell>
          <cell r="F227" t="str">
            <v>Phẫu thuật điều trị thoát vị thành bụng khác</v>
          </cell>
          <cell r="G227" t="str">
            <v>Phẫu thuật điều trị thoát vị thành bụng khác</v>
          </cell>
          <cell r="H227" t="str">
            <v>Phẫu thuật điều trị thoát vị thành bụng khác</v>
          </cell>
          <cell r="I227" t="str">
            <v>C</v>
          </cell>
          <cell r="J227" t="str">
            <v>P1</v>
          </cell>
          <cell r="K227">
            <v>502</v>
          </cell>
          <cell r="L227">
            <v>502</v>
          </cell>
          <cell r="M227" t="str">
            <v>Phẫu thuật thoát vị bẹn hoặc thoát vị đùi hoặc thoát vị thành bụng</v>
          </cell>
          <cell r="N227">
            <v>2116912.5786897801</v>
          </cell>
          <cell r="O227">
            <v>538434.78260869603</v>
          </cell>
          <cell r="P227">
            <v>2655000</v>
          </cell>
          <cell r="Q227">
            <v>699965.2173913049</v>
          </cell>
          <cell r="R227">
            <v>2816877.7960810848</v>
          </cell>
          <cell r="S227">
            <v>2816800</v>
          </cell>
          <cell r="T227">
            <v>112675.11184324339</v>
          </cell>
          <cell r="U227">
            <v>2929552.907924328</v>
          </cell>
          <cell r="V227">
            <v>2929500</v>
          </cell>
          <cell r="W227">
            <v>2929500</v>
          </cell>
        </row>
        <row r="228">
          <cell r="D228" t="str">
            <v>37.8D05.0492</v>
          </cell>
          <cell r="E228" t="str">
            <v>10.695</v>
          </cell>
          <cell r="F228" t="str">
            <v>Phẫu thuật cắt u cơ hoành</v>
          </cell>
          <cell r="G228" t="str">
            <v>Phẫu thuật cắt u cơ hoành</v>
          </cell>
          <cell r="H228" t="str">
            <v>Phẫu thuật cắt u cơ hoành</v>
          </cell>
          <cell r="I228" t="str">
            <v>B</v>
          </cell>
          <cell r="J228" t="str">
            <v>P1</v>
          </cell>
          <cell r="K228">
            <v>502</v>
          </cell>
          <cell r="L228">
            <v>502</v>
          </cell>
          <cell r="M228" t="str">
            <v>Phẫu thuật thoát vị bẹn hoặc thoát vị đùi hoặc thoát vị thành bụng</v>
          </cell>
          <cell r="N228">
            <v>2116912.5786897801</v>
          </cell>
          <cell r="O228">
            <v>538434.78260869603</v>
          </cell>
          <cell r="P228">
            <v>2655000</v>
          </cell>
          <cell r="Q228">
            <v>699965.2173913049</v>
          </cell>
          <cell r="R228">
            <v>2816877.7960810848</v>
          </cell>
          <cell r="S228">
            <v>2816800</v>
          </cell>
          <cell r="T228">
            <v>112675.11184324339</v>
          </cell>
          <cell r="U228">
            <v>2929552.907924328</v>
          </cell>
          <cell r="V228">
            <v>2929500</v>
          </cell>
          <cell r="W228">
            <v>2929500</v>
          </cell>
        </row>
        <row r="229">
          <cell r="D229" t="str">
            <v>37.8D05.0493</v>
          </cell>
          <cell r="E229" t="str">
            <v>3.3282</v>
          </cell>
          <cell r="F229" t="str">
            <v>Dẫn lưu áp xe dưới cơ hoành</v>
          </cell>
          <cell r="G229" t="str">
            <v>Dẫn lưu áp xe dưới cơ hoành</v>
          </cell>
          <cell r="H229" t="str">
            <v>Dẫn lưu áp xe dưới cơ hoành</v>
          </cell>
          <cell r="I229" t="str">
            <v>B</v>
          </cell>
          <cell r="J229" t="str">
            <v>P2</v>
          </cell>
          <cell r="K229">
            <v>503</v>
          </cell>
          <cell r="L229">
            <v>503</v>
          </cell>
          <cell r="M229" t="str">
            <v xml:space="preserve">Phẫu thuật dẫn lưu áp xe trong ổ bụng </v>
          </cell>
          <cell r="N229">
            <v>1579911.8243085099</v>
          </cell>
          <cell r="O229">
            <v>655826.08695652196</v>
          </cell>
          <cell r="P229">
            <v>2236000</v>
          </cell>
          <cell r="Q229">
            <v>852573.9130434785</v>
          </cell>
          <cell r="R229">
            <v>2432485.7373519884</v>
          </cell>
          <cell r="S229">
            <v>2432400</v>
          </cell>
          <cell r="T229">
            <v>97299.429494079537</v>
          </cell>
          <cell r="U229">
            <v>2529785.1668460681</v>
          </cell>
          <cell r="V229">
            <v>2529700</v>
          </cell>
          <cell r="W229">
            <v>2529700</v>
          </cell>
        </row>
        <row r="230">
          <cell r="D230" t="str">
            <v>37.8D05.0493</v>
          </cell>
          <cell r="E230" t="str">
            <v>3.3283</v>
          </cell>
          <cell r="F230" t="str">
            <v>Dẫn lưu áp xe dưới cơ hoành có cắt xương sườn</v>
          </cell>
          <cell r="G230" t="str">
            <v>Dẫn lưu áp xe dưới cơ hoành có cắt xương sườn</v>
          </cell>
          <cell r="H230" t="str">
            <v>Dẫn lưu áp xe dưới cơ hoành có cắt xương sườn</v>
          </cell>
          <cell r="I230" t="str">
            <v>B</v>
          </cell>
          <cell r="J230" t="str">
            <v>P1</v>
          </cell>
          <cell r="K230">
            <v>503</v>
          </cell>
          <cell r="L230">
            <v>503</v>
          </cell>
          <cell r="M230" t="str">
            <v xml:space="preserve">Phẫu thuật dẫn lưu áp xe trong ổ bụng </v>
          </cell>
          <cell r="N230">
            <v>1579911.8243085099</v>
          </cell>
          <cell r="O230">
            <v>655826.08695652196</v>
          </cell>
          <cell r="P230">
            <v>2236000</v>
          </cell>
          <cell r="Q230">
            <v>852573.9130434785</v>
          </cell>
          <cell r="R230">
            <v>2432485.7373519884</v>
          </cell>
          <cell r="S230">
            <v>2432400</v>
          </cell>
          <cell r="T230">
            <v>97299.429494079537</v>
          </cell>
          <cell r="U230">
            <v>2529785.1668460681</v>
          </cell>
          <cell r="V230">
            <v>2529700</v>
          </cell>
          <cell r="W230">
            <v>2529700</v>
          </cell>
        </row>
        <row r="231">
          <cell r="D231" t="str">
            <v>37.8D05.0493</v>
          </cell>
          <cell r="E231" t="str">
            <v>3.3330</v>
          </cell>
          <cell r="F231" t="str">
            <v>Phẫu thuật áp xe ruột thừa trong ổ bụng</v>
          </cell>
          <cell r="G231" t="str">
            <v>Phẫu thuật áp xe ruột thừa trong ổ bụng</v>
          </cell>
          <cell r="H231" t="str">
            <v>Phẫu thuật áp xe ruột thừa trong ổ bụng</v>
          </cell>
          <cell r="I231" t="str">
            <v>C</v>
          </cell>
          <cell r="J231" t="str">
            <v>P1</v>
          </cell>
          <cell r="K231">
            <v>503</v>
          </cell>
          <cell r="L231">
            <v>503</v>
          </cell>
          <cell r="M231" t="str">
            <v xml:space="preserve">Phẫu thuật dẫn lưu áp xe trong ổ bụng </v>
          </cell>
          <cell r="N231">
            <v>1579911.8243085099</v>
          </cell>
          <cell r="O231">
            <v>655826.08695652196</v>
          </cell>
          <cell r="P231">
            <v>2236000</v>
          </cell>
          <cell r="Q231">
            <v>852573.9130434785</v>
          </cell>
          <cell r="R231">
            <v>2432485.7373519884</v>
          </cell>
          <cell r="S231">
            <v>2432400</v>
          </cell>
          <cell r="T231">
            <v>97299.429494079537</v>
          </cell>
          <cell r="U231">
            <v>2529785.1668460681</v>
          </cell>
          <cell r="V231">
            <v>2529700</v>
          </cell>
          <cell r="W231">
            <v>2529700</v>
          </cell>
        </row>
        <row r="232">
          <cell r="D232" t="str">
            <v>37.8D05.0493</v>
          </cell>
          <cell r="E232" t="str">
            <v>3.3332</v>
          </cell>
          <cell r="F232" t="str">
            <v>Dẫn lưu áp xe ruột thừa</v>
          </cell>
          <cell r="G232" t="str">
            <v>Dẫn lưu áp xe ruột thừa</v>
          </cell>
          <cell r="H232" t="str">
            <v>Dẫn lưu áp xe ruột thừa</v>
          </cell>
          <cell r="I232" t="str">
            <v>C</v>
          </cell>
          <cell r="J232" t="str">
            <v>P3</v>
          </cell>
          <cell r="K232">
            <v>503</v>
          </cell>
          <cell r="L232">
            <v>503</v>
          </cell>
          <cell r="M232" t="str">
            <v xml:space="preserve">Phẫu thuật dẫn lưu áp xe trong ổ bụng </v>
          </cell>
          <cell r="N232">
            <v>1579911.8243085099</v>
          </cell>
          <cell r="O232">
            <v>655826.08695652196</v>
          </cell>
          <cell r="P232">
            <v>2236000</v>
          </cell>
          <cell r="Q232">
            <v>852573.9130434785</v>
          </cell>
          <cell r="R232">
            <v>2432485.7373519884</v>
          </cell>
          <cell r="S232">
            <v>2432400</v>
          </cell>
          <cell r="T232">
            <v>97299.429494079537</v>
          </cell>
          <cell r="U232">
            <v>2529785.1668460681</v>
          </cell>
          <cell r="V232">
            <v>2529700</v>
          </cell>
          <cell r="W232">
            <v>2529700</v>
          </cell>
        </row>
        <row r="233">
          <cell r="D233" t="str">
            <v>37.8D05.0493</v>
          </cell>
          <cell r="E233" t="str">
            <v>3.3385</v>
          </cell>
          <cell r="F233" t="str">
            <v>Phẫu thuật điều trị áp xe tồn dư trong ổ bụng</v>
          </cell>
          <cell r="G233" t="str">
            <v>Phẫu thuật điều trị áp xe tồn dư trong ổ bụng</v>
          </cell>
          <cell r="H233" t="str">
            <v>Phẫu thuật điều trị áp xe tồn dư trong ổ bụng</v>
          </cell>
          <cell r="I233" t="str">
            <v>B</v>
          </cell>
          <cell r="J233" t="str">
            <v>P2</v>
          </cell>
          <cell r="K233">
            <v>503</v>
          </cell>
          <cell r="L233">
            <v>503</v>
          </cell>
          <cell r="M233" t="str">
            <v xml:space="preserve">Phẫu thuật dẫn lưu áp xe trong ổ bụng </v>
          </cell>
          <cell r="N233">
            <v>1579911.8243085099</v>
          </cell>
          <cell r="O233">
            <v>655826.08695652196</v>
          </cell>
          <cell r="P233">
            <v>2236000</v>
          </cell>
          <cell r="Q233">
            <v>852573.9130434785</v>
          </cell>
          <cell r="R233">
            <v>2432485.7373519884</v>
          </cell>
          <cell r="S233">
            <v>2432400</v>
          </cell>
          <cell r="T233">
            <v>97299.429494079537</v>
          </cell>
          <cell r="U233">
            <v>2529785.1668460681</v>
          </cell>
          <cell r="V233">
            <v>2529700</v>
          </cell>
          <cell r="W233">
            <v>2529700</v>
          </cell>
        </row>
        <row r="234">
          <cell r="D234" t="str">
            <v>37.8D05.0493</v>
          </cell>
          <cell r="E234" t="str">
            <v>3.3416</v>
          </cell>
          <cell r="F234" t="str">
            <v>Phẫu thuật dẫn lưu áp xe gan</v>
          </cell>
          <cell r="G234" t="str">
            <v>Phẫu thuật dẫn lưu áp xe gan</v>
          </cell>
          <cell r="H234" t="str">
            <v>Phẫu thuật dẫn lưu áp xe gan</v>
          </cell>
          <cell r="I234" t="str">
            <v>C</v>
          </cell>
          <cell r="J234" t="str">
            <v>P3</v>
          </cell>
          <cell r="K234">
            <v>503</v>
          </cell>
          <cell r="L234">
            <v>503</v>
          </cell>
          <cell r="M234" t="str">
            <v xml:space="preserve">Phẫu thuật dẫn lưu áp xe trong ổ bụng </v>
          </cell>
          <cell r="N234">
            <v>1579911.8243085099</v>
          </cell>
          <cell r="O234">
            <v>655826.08695652196</v>
          </cell>
          <cell r="P234">
            <v>2236000</v>
          </cell>
          <cell r="Q234">
            <v>852573.9130434785</v>
          </cell>
          <cell r="R234">
            <v>2432485.7373519884</v>
          </cell>
          <cell r="S234">
            <v>2432400</v>
          </cell>
          <cell r="T234">
            <v>97299.429494079537</v>
          </cell>
          <cell r="U234">
            <v>2529785.1668460681</v>
          </cell>
          <cell r="V234">
            <v>2529700</v>
          </cell>
          <cell r="W234">
            <v>2529700</v>
          </cell>
        </row>
        <row r="235">
          <cell r="D235" t="str">
            <v>37.8D05.0493</v>
          </cell>
          <cell r="E235" t="str">
            <v>3.3458</v>
          </cell>
          <cell r="F235" t="str">
            <v>Dẫn lưu áp xe tụy</v>
          </cell>
          <cell r="G235" t="str">
            <v>Dẫn lưu áp xe tụy</v>
          </cell>
          <cell r="H235" t="str">
            <v>Dẫn lưu áp xe tụy</v>
          </cell>
          <cell r="I235" t="str">
            <v>B</v>
          </cell>
          <cell r="J235" t="str">
            <v>P3</v>
          </cell>
          <cell r="K235">
            <v>503</v>
          </cell>
          <cell r="L235">
            <v>503</v>
          </cell>
          <cell r="M235" t="str">
            <v xml:space="preserve">Phẫu thuật dẫn lưu áp xe trong ổ bụng </v>
          </cell>
          <cell r="N235">
            <v>1579911.8243085099</v>
          </cell>
          <cell r="O235">
            <v>655826.08695652196</v>
          </cell>
          <cell r="P235">
            <v>2236000</v>
          </cell>
          <cell r="Q235">
            <v>852573.9130434785</v>
          </cell>
          <cell r="R235">
            <v>2432485.7373519884</v>
          </cell>
          <cell r="S235">
            <v>2432400</v>
          </cell>
          <cell r="T235">
            <v>97299.429494079537</v>
          </cell>
          <cell r="U235">
            <v>2529785.1668460681</v>
          </cell>
          <cell r="V235">
            <v>2529700</v>
          </cell>
          <cell r="W235">
            <v>2529700</v>
          </cell>
        </row>
        <row r="236">
          <cell r="D236" t="str">
            <v>37.8D05.0493</v>
          </cell>
          <cell r="E236" t="str">
            <v>3.3815</v>
          </cell>
          <cell r="F236" t="str">
            <v>Dẫn lưu áp xe cơ đái chậu</v>
          </cell>
          <cell r="G236" t="str">
            <v>Dẫn lưu áp xe cơ đái chậu</v>
          </cell>
          <cell r="H236" t="str">
            <v>Dẫn lưu áp xe cơ đái chậu</v>
          </cell>
          <cell r="I236" t="str">
            <v>B</v>
          </cell>
          <cell r="J236" t="str">
            <v>P2</v>
          </cell>
          <cell r="K236">
            <v>503</v>
          </cell>
          <cell r="L236">
            <v>503</v>
          </cell>
          <cell r="M236" t="str">
            <v xml:space="preserve">Phẫu thuật dẫn lưu áp xe trong ổ bụng </v>
          </cell>
          <cell r="N236">
            <v>1579911.8243085099</v>
          </cell>
          <cell r="O236">
            <v>655826.08695652196</v>
          </cell>
          <cell r="P236">
            <v>2236000</v>
          </cell>
          <cell r="Q236">
            <v>852573.9130434785</v>
          </cell>
          <cell r="R236">
            <v>2432485.7373519884</v>
          </cell>
          <cell r="S236">
            <v>2432400</v>
          </cell>
          <cell r="T236">
            <v>97299.429494079537</v>
          </cell>
          <cell r="U236">
            <v>2529785.1668460681</v>
          </cell>
          <cell r="V236">
            <v>2529700</v>
          </cell>
          <cell r="W236">
            <v>2529700</v>
          </cell>
        </row>
        <row r="237">
          <cell r="D237" t="str">
            <v>37.8D05.0493</v>
          </cell>
          <cell r="E237" t="str">
            <v>4.28</v>
          </cell>
          <cell r="F237" t="str">
            <v>Phẫu thuật dẫn lưu áp xe lạnh thắt lưng do lao</v>
          </cell>
          <cell r="G237" t="str">
            <v>Phẫu thuật dẫn lưu áp xe lạnh thắt lưng do lao</v>
          </cell>
          <cell r="H237" t="str">
            <v>Phẫu thuật dẫn lưu áp xe lạnh thắt lưng do lao</v>
          </cell>
          <cell r="I237" t="str">
            <v>B</v>
          </cell>
          <cell r="J237" t="str">
            <v>P2</v>
          </cell>
          <cell r="K237">
            <v>503</v>
          </cell>
          <cell r="L237">
            <v>503</v>
          </cell>
          <cell r="M237" t="str">
            <v xml:space="preserve">Phẫu thuật dẫn lưu áp xe trong ổ bụng </v>
          </cell>
          <cell r="N237">
            <v>1579911.8243085099</v>
          </cell>
          <cell r="O237">
            <v>655826.08695652196</v>
          </cell>
          <cell r="P237">
            <v>2236000</v>
          </cell>
          <cell r="Q237">
            <v>852573.9130434785</v>
          </cell>
          <cell r="R237">
            <v>2432485.7373519884</v>
          </cell>
          <cell r="S237">
            <v>2432400</v>
          </cell>
          <cell r="T237">
            <v>97299.429494079537</v>
          </cell>
          <cell r="U237">
            <v>2529785.1668460681</v>
          </cell>
          <cell r="V237">
            <v>2529700</v>
          </cell>
          <cell r="W237">
            <v>2529700</v>
          </cell>
        </row>
        <row r="238">
          <cell r="D238" t="str">
            <v>37.8D05.0493</v>
          </cell>
          <cell r="E238" t="str">
            <v>4.29</v>
          </cell>
          <cell r="F238" t="str">
            <v>Phẫu thuật dẫn lưu áp xe lạnh hố chậu do lao</v>
          </cell>
          <cell r="G238" t="str">
            <v>Phẫu thuật dẫn lưu áp xe lạnh hố chậu do lao</v>
          </cell>
          <cell r="H238" t="str">
            <v>Phẫu thuật dẫn lưu áp xe lạnh hố chậu do lao</v>
          </cell>
          <cell r="I238" t="str">
            <v>B</v>
          </cell>
          <cell r="J238" t="str">
            <v>P2</v>
          </cell>
          <cell r="K238">
            <v>503</v>
          </cell>
          <cell r="L238">
            <v>503</v>
          </cell>
          <cell r="M238" t="str">
            <v xml:space="preserve">Phẫu thuật dẫn lưu áp xe trong ổ bụng </v>
          </cell>
          <cell r="N238">
            <v>1579911.8243085099</v>
          </cell>
          <cell r="O238">
            <v>655826.08695652196</v>
          </cell>
          <cell r="P238">
            <v>2236000</v>
          </cell>
          <cell r="Q238">
            <v>852573.9130434785</v>
          </cell>
          <cell r="R238">
            <v>2432485.7373519884</v>
          </cell>
          <cell r="S238">
            <v>2432400</v>
          </cell>
          <cell r="T238">
            <v>97299.429494079537</v>
          </cell>
          <cell r="U238">
            <v>2529785.1668460681</v>
          </cell>
          <cell r="V238">
            <v>2529700</v>
          </cell>
          <cell r="W238">
            <v>2529700</v>
          </cell>
        </row>
        <row r="239">
          <cell r="D239" t="str">
            <v>37.8D05.0493</v>
          </cell>
          <cell r="E239" t="str">
            <v>10.418</v>
          </cell>
          <cell r="F239" t="str">
            <v>Dẫn lưu áp xe thực quản, trung thất</v>
          </cell>
          <cell r="G239" t="str">
            <v>Dẫn lưu áp xe thực quản, trung thất</v>
          </cell>
          <cell r="H239" t="str">
            <v>Dẫn lưu áp xe thực quản, trung thất</v>
          </cell>
          <cell r="I239" t="str">
            <v>B</v>
          </cell>
          <cell r="J239" t="str">
            <v>P1</v>
          </cell>
          <cell r="K239">
            <v>503</v>
          </cell>
          <cell r="L239">
            <v>503</v>
          </cell>
          <cell r="M239" t="str">
            <v xml:space="preserve">Phẫu thuật dẫn lưu áp xe trong ổ bụng </v>
          </cell>
          <cell r="N239">
            <v>1579911.8243085099</v>
          </cell>
          <cell r="O239">
            <v>655826.08695652196</v>
          </cell>
          <cell r="P239">
            <v>2236000</v>
          </cell>
          <cell r="Q239">
            <v>852573.9130434785</v>
          </cell>
          <cell r="R239">
            <v>2432485.7373519884</v>
          </cell>
          <cell r="S239">
            <v>2432400</v>
          </cell>
          <cell r="T239">
            <v>97299.429494079537</v>
          </cell>
          <cell r="U239">
            <v>2529785.1668460681</v>
          </cell>
          <cell r="V239">
            <v>2529700</v>
          </cell>
          <cell r="W239">
            <v>2529700</v>
          </cell>
        </row>
        <row r="240">
          <cell r="D240" t="str">
            <v>37.8D05.0493</v>
          </cell>
          <cell r="E240" t="str">
            <v>10.492</v>
          </cell>
          <cell r="F240" t="str">
            <v>Phẫu thuật điều trị áp xe tồn dư, dẫn lưu ổ bụng</v>
          </cell>
          <cell r="G240" t="str">
            <v>Phẫu thuật điều trị áp xe tồn dư, dẫn lưu ổ bụng</v>
          </cell>
          <cell r="H240" t="str">
            <v>Phẫu thuật điều trị apxe tồn dư, dẫn lưu ổ bụng</v>
          </cell>
          <cell r="I240" t="str">
            <v>C</v>
          </cell>
          <cell r="J240" t="str">
            <v>P1</v>
          </cell>
          <cell r="K240">
            <v>503</v>
          </cell>
          <cell r="L240">
            <v>503</v>
          </cell>
          <cell r="M240" t="str">
            <v xml:space="preserve">Phẫu thuật dẫn lưu áp xe trong ổ bụng </v>
          </cell>
          <cell r="N240">
            <v>1579911.8243085099</v>
          </cell>
          <cell r="O240">
            <v>655826.08695652196</v>
          </cell>
          <cell r="P240">
            <v>2236000</v>
          </cell>
          <cell r="Q240">
            <v>852573.9130434785</v>
          </cell>
          <cell r="R240">
            <v>2432485.7373519884</v>
          </cell>
          <cell r="S240">
            <v>2432400</v>
          </cell>
          <cell r="T240">
            <v>97299.429494079537</v>
          </cell>
          <cell r="U240">
            <v>2529785.1668460681</v>
          </cell>
          <cell r="V240">
            <v>2529700</v>
          </cell>
          <cell r="W240">
            <v>2529700</v>
          </cell>
        </row>
        <row r="241">
          <cell r="D241" t="str">
            <v>37.8D05.0493</v>
          </cell>
          <cell r="E241" t="str">
            <v>10.509</v>
          </cell>
          <cell r="F241" t="str">
            <v>Dẫn lưu áp xe ruột thừa</v>
          </cell>
          <cell r="G241" t="str">
            <v>Dẫn lưu áp xe ruột thừa</v>
          </cell>
          <cell r="H241" t="str">
            <v>Dẫn lưu áp xe ruột thừa</v>
          </cell>
          <cell r="I241" t="str">
            <v>C</v>
          </cell>
          <cell r="J241" t="str">
            <v>P2</v>
          </cell>
          <cell r="K241">
            <v>503</v>
          </cell>
          <cell r="L241">
            <v>503</v>
          </cell>
          <cell r="M241" t="str">
            <v xml:space="preserve">Phẫu thuật dẫn lưu áp xe trong ổ bụng </v>
          </cell>
          <cell r="N241">
            <v>1579911.8243085099</v>
          </cell>
          <cell r="O241">
            <v>655826.08695652196</v>
          </cell>
          <cell r="P241">
            <v>2236000</v>
          </cell>
          <cell r="Q241">
            <v>852573.9130434785</v>
          </cell>
          <cell r="R241">
            <v>2432485.7373519884</v>
          </cell>
          <cell r="S241">
            <v>2432400</v>
          </cell>
          <cell r="T241">
            <v>97299.429494079537</v>
          </cell>
          <cell r="U241">
            <v>2529785.1668460681</v>
          </cell>
          <cell r="V241">
            <v>2529700</v>
          </cell>
          <cell r="W241">
            <v>2529700</v>
          </cell>
        </row>
        <row r="242">
          <cell r="D242" t="str">
            <v>37.8D05.0493</v>
          </cell>
          <cell r="E242" t="str">
            <v>10.616</v>
          </cell>
          <cell r="F242" t="str">
            <v>Dẫn lưu áp xe gan</v>
          </cell>
          <cell r="G242" t="str">
            <v>Dẫn lưu áp xe gan</v>
          </cell>
          <cell r="H242" t="str">
            <v>Dẫn lưu áp xe gan</v>
          </cell>
          <cell r="I242" t="str">
            <v>B</v>
          </cell>
          <cell r="J242" t="str">
            <v>P1</v>
          </cell>
          <cell r="K242">
            <v>503</v>
          </cell>
          <cell r="L242">
            <v>503</v>
          </cell>
          <cell r="M242" t="str">
            <v xml:space="preserve">Phẫu thuật dẫn lưu áp xe trong ổ bụng </v>
          </cell>
          <cell r="N242">
            <v>1579911.8243085099</v>
          </cell>
          <cell r="O242">
            <v>655826.08695652196</v>
          </cell>
          <cell r="P242">
            <v>2236000</v>
          </cell>
          <cell r="Q242">
            <v>852573.9130434785</v>
          </cell>
          <cell r="R242">
            <v>2432485.7373519884</v>
          </cell>
          <cell r="S242">
            <v>2432400</v>
          </cell>
          <cell r="T242">
            <v>97299.429494079537</v>
          </cell>
          <cell r="U242">
            <v>2529785.1668460681</v>
          </cell>
          <cell r="V242">
            <v>2529700</v>
          </cell>
          <cell r="W242">
            <v>2529700</v>
          </cell>
        </row>
        <row r="243">
          <cell r="D243" t="str">
            <v>37.8D05.0493</v>
          </cell>
          <cell r="E243" t="str">
            <v>10.617</v>
          </cell>
          <cell r="F243" t="str">
            <v>Dẫn lưu áp xe tồn dư sau mổ gan</v>
          </cell>
          <cell r="G243" t="str">
            <v>Dẫn lưu áp xe tồn dư sau mổ gan</v>
          </cell>
          <cell r="H243" t="str">
            <v>Dẫn lưu áp xe tồn dư sau mổ gan</v>
          </cell>
          <cell r="I243" t="str">
            <v>B</v>
          </cell>
          <cell r="J243" t="str">
            <v>P1</v>
          </cell>
          <cell r="K243">
            <v>503</v>
          </cell>
          <cell r="L243">
            <v>503</v>
          </cell>
          <cell r="M243" t="str">
            <v xml:space="preserve">Phẫu thuật dẫn lưu áp xe trong ổ bụng </v>
          </cell>
          <cell r="N243">
            <v>1579911.8243085099</v>
          </cell>
          <cell r="O243">
            <v>655826.08695652196</v>
          </cell>
          <cell r="P243">
            <v>2236000</v>
          </cell>
          <cell r="Q243">
            <v>852573.9130434785</v>
          </cell>
          <cell r="R243">
            <v>2432485.7373519884</v>
          </cell>
          <cell r="S243">
            <v>2432400</v>
          </cell>
          <cell r="T243">
            <v>97299.429494079537</v>
          </cell>
          <cell r="U243">
            <v>2529785.1668460681</v>
          </cell>
          <cell r="V243">
            <v>2529700</v>
          </cell>
          <cell r="W243">
            <v>2529700</v>
          </cell>
        </row>
        <row r="244">
          <cell r="D244" t="str">
            <v>37.8D05.0494</v>
          </cell>
          <cell r="E244" t="str">
            <v>3.3348</v>
          </cell>
          <cell r="F244" t="str">
            <v>Phẫu thuật điều trị rò cạnh hậu môn</v>
          </cell>
          <cell r="G244" t="str">
            <v>Phẫu thuật điều trị rò cạnh hậu môn</v>
          </cell>
          <cell r="H244" t="str">
            <v>Phẫu thuật điều trị rò cạnh hậu môn</v>
          </cell>
          <cell r="I244" t="str">
            <v>B</v>
          </cell>
          <cell r="J244" t="str">
            <v>P3</v>
          </cell>
          <cell r="K244">
            <v>504</v>
          </cell>
          <cell r="L244">
            <v>504</v>
          </cell>
          <cell r="M244" t="str">
            <v xml:space="preserve">Phẫu thuật cắt trĩ hoặc điều trị nứt kẽ hậu môn hoặc điều trị áp xe rò hậu môn </v>
          </cell>
          <cell r="N244">
            <v>1576521.0934874101</v>
          </cell>
          <cell r="O244">
            <v>538434.78260869603</v>
          </cell>
          <cell r="P244">
            <v>2115000</v>
          </cell>
          <cell r="Q244">
            <v>699965.2173913049</v>
          </cell>
          <cell r="R244">
            <v>2276486.310878715</v>
          </cell>
          <cell r="S244">
            <v>2276400</v>
          </cell>
          <cell r="T244">
            <v>91059.452435148603</v>
          </cell>
          <cell r="U244">
            <v>2367545.7633138634</v>
          </cell>
          <cell r="V244">
            <v>2367500</v>
          </cell>
          <cell r="W244">
            <v>2367500</v>
          </cell>
        </row>
        <row r="245">
          <cell r="D245" t="str">
            <v>37.8D05.0494</v>
          </cell>
          <cell r="E245" t="str">
            <v>3.3349</v>
          </cell>
          <cell r="F245" t="str">
            <v>Phẫu thuật rò hậu môn phức tạp hay phẫu thuật lại</v>
          </cell>
          <cell r="G245" t="str">
            <v>Phẫu thuật rò hậu môn phức tạp hay phẫu thuật lại</v>
          </cell>
          <cell r="H245" t="str">
            <v>Phẫu thuật rò hậu môn phức tạp hay phẫu thuật lại</v>
          </cell>
          <cell r="I245" t="str">
            <v>B</v>
          </cell>
          <cell r="J245" t="str">
            <v>P1</v>
          </cell>
          <cell r="K245">
            <v>504</v>
          </cell>
          <cell r="L245">
            <v>504</v>
          </cell>
          <cell r="M245" t="str">
            <v xml:space="preserve">Phẫu thuật cắt trĩ hoặc điều trị nứt kẽ hậu môn hoặc điều trị áp xe rò hậu môn </v>
          </cell>
          <cell r="N245">
            <v>1576521.0934874101</v>
          </cell>
          <cell r="O245">
            <v>538434.78260869603</v>
          </cell>
          <cell r="P245">
            <v>2115000</v>
          </cell>
          <cell r="Q245">
            <v>699965.2173913049</v>
          </cell>
          <cell r="R245">
            <v>2276486.310878715</v>
          </cell>
          <cell r="S245">
            <v>2276400</v>
          </cell>
          <cell r="T245">
            <v>91059.452435148603</v>
          </cell>
          <cell r="U245">
            <v>2367545.7633138634</v>
          </cell>
          <cell r="V245">
            <v>2367500</v>
          </cell>
          <cell r="W245">
            <v>2367500</v>
          </cell>
        </row>
        <row r="246">
          <cell r="D246" t="str">
            <v>37.8D05.0494</v>
          </cell>
          <cell r="E246" t="str">
            <v>3.3350</v>
          </cell>
          <cell r="F246" t="str">
            <v>Phẫu thuật áp xe hậu môn, có mở lỗ rò</v>
          </cell>
          <cell r="G246" t="str">
            <v>Phẫu thuật áp xe hậu môn, có mở lỗ rò</v>
          </cell>
          <cell r="H246" t="str">
            <v>Phẫu thuật áp xe hậu môn, có mở lỗ rò</v>
          </cell>
          <cell r="I246" t="str">
            <v>B</v>
          </cell>
          <cell r="J246" t="str">
            <v>P3</v>
          </cell>
          <cell r="K246">
            <v>504</v>
          </cell>
          <cell r="L246">
            <v>504</v>
          </cell>
          <cell r="M246" t="str">
            <v xml:space="preserve">Phẫu thuật cắt trĩ hoặc điều trị nứt kẽ hậu môn hoặc điều trị áp xe rò hậu môn </v>
          </cell>
          <cell r="N246">
            <v>1576521.0934874101</v>
          </cell>
          <cell r="O246">
            <v>538434.78260869603</v>
          </cell>
          <cell r="P246">
            <v>2115000</v>
          </cell>
          <cell r="Q246">
            <v>699965.2173913049</v>
          </cell>
          <cell r="R246">
            <v>2276486.310878715</v>
          </cell>
          <cell r="S246">
            <v>2276400</v>
          </cell>
          <cell r="T246">
            <v>91059.452435148603</v>
          </cell>
          <cell r="U246">
            <v>2367545.7633138634</v>
          </cell>
          <cell r="V246">
            <v>2367500</v>
          </cell>
          <cell r="W246">
            <v>2367500</v>
          </cell>
        </row>
        <row r="247">
          <cell r="D247" t="str">
            <v>37.8D05.0494</v>
          </cell>
          <cell r="E247" t="str">
            <v>3.3359</v>
          </cell>
          <cell r="F247" t="str">
            <v>Phẫu thuật trĩ dưới hướng dẫn của siêu âm (DGHAL)</v>
          </cell>
          <cell r="G247" t="str">
            <v>Phẫu thuật trĩ dưới hướng dẫn của siêu âm (DGHAL)</v>
          </cell>
          <cell r="H247" t="str">
            <v>Phẫu thuật trĩ dưới hướng dẫn của siêu âm (DGHAL)</v>
          </cell>
          <cell r="I247" t="str">
            <v>B</v>
          </cell>
          <cell r="J247" t="str">
            <v>P2</v>
          </cell>
          <cell r="K247">
            <v>504</v>
          </cell>
          <cell r="L247">
            <v>504</v>
          </cell>
          <cell r="M247" t="str">
            <v xml:space="preserve">Phẫu thuật cắt trĩ hoặc điều trị nứt kẽ hậu môn hoặc điều trị áp xe rò hậu môn </v>
          </cell>
          <cell r="N247">
            <v>1576521.0934874101</v>
          </cell>
          <cell r="O247">
            <v>538434.78260869603</v>
          </cell>
          <cell r="P247">
            <v>2115000</v>
          </cell>
          <cell r="Q247">
            <v>699965.2173913049</v>
          </cell>
          <cell r="R247">
            <v>2276486.310878715</v>
          </cell>
          <cell r="S247">
            <v>2276400</v>
          </cell>
          <cell r="T247">
            <v>91059.452435148603</v>
          </cell>
          <cell r="U247">
            <v>2367545.7633138634</v>
          </cell>
          <cell r="V247">
            <v>2367500</v>
          </cell>
          <cell r="W247">
            <v>2367500</v>
          </cell>
        </row>
        <row r="248">
          <cell r="D248" t="str">
            <v>37.8D05.0494</v>
          </cell>
          <cell r="E248" t="str">
            <v>3.3364</v>
          </cell>
          <cell r="F248" t="str">
            <v>Cắt cơ tròn trong</v>
          </cell>
          <cell r="G248" t="str">
            <v>Cắt cơ tròn trong</v>
          </cell>
          <cell r="H248" t="str">
            <v>Cắt cơ tròn trong</v>
          </cell>
          <cell r="I248" t="str">
            <v>B</v>
          </cell>
          <cell r="J248" t="str">
            <v>P3</v>
          </cell>
          <cell r="K248">
            <v>504</v>
          </cell>
          <cell r="L248">
            <v>504</v>
          </cell>
          <cell r="M248" t="str">
            <v xml:space="preserve">Phẫu thuật cắt trĩ hoặc điều trị nứt kẽ hậu môn hoặc điều trị áp xe rò hậu môn </v>
          </cell>
          <cell r="N248">
            <v>1576521.0934874101</v>
          </cell>
          <cell r="O248">
            <v>538434.78260869603</v>
          </cell>
          <cell r="P248">
            <v>2115000</v>
          </cell>
          <cell r="Q248">
            <v>699965.2173913049</v>
          </cell>
          <cell r="R248">
            <v>2276486.310878715</v>
          </cell>
          <cell r="S248">
            <v>2276400</v>
          </cell>
          <cell r="T248">
            <v>91059.452435148603</v>
          </cell>
          <cell r="U248">
            <v>2367545.7633138634</v>
          </cell>
          <cell r="V248">
            <v>2367500</v>
          </cell>
          <cell r="W248">
            <v>2367500</v>
          </cell>
        </row>
        <row r="249">
          <cell r="D249" t="str">
            <v>37.8D05.0494</v>
          </cell>
          <cell r="E249" t="str">
            <v>3.3365</v>
          </cell>
          <cell r="F249" t="str">
            <v>Cắt trĩ từ 2 búi trở lên</v>
          </cell>
          <cell r="G249" t="str">
            <v>Cắt trĩ từ 2 búi trở lên</v>
          </cell>
          <cell r="H249" t="str">
            <v>Cắt trĩ từ 2 búi trở lên</v>
          </cell>
          <cell r="I249" t="str">
            <v>B</v>
          </cell>
          <cell r="J249" t="str">
            <v>P3</v>
          </cell>
          <cell r="K249">
            <v>504</v>
          </cell>
          <cell r="L249">
            <v>504</v>
          </cell>
          <cell r="M249" t="str">
            <v xml:space="preserve">Phẫu thuật cắt trĩ hoặc điều trị nứt kẽ hậu môn hoặc điều trị áp xe rò hậu môn </v>
          </cell>
          <cell r="N249">
            <v>1576521.0934874101</v>
          </cell>
          <cell r="O249">
            <v>538434.78260869603</v>
          </cell>
          <cell r="P249">
            <v>2115000</v>
          </cell>
          <cell r="Q249">
            <v>699965.2173913049</v>
          </cell>
          <cell r="R249">
            <v>2276486.310878715</v>
          </cell>
          <cell r="S249">
            <v>2276400</v>
          </cell>
          <cell r="T249">
            <v>91059.452435148603</v>
          </cell>
          <cell r="U249">
            <v>2367545.7633138634</v>
          </cell>
          <cell r="V249">
            <v>2367500</v>
          </cell>
          <cell r="W249">
            <v>2367500</v>
          </cell>
        </row>
        <row r="250">
          <cell r="D250" t="str">
            <v>37.8D05.0494</v>
          </cell>
          <cell r="E250" t="str">
            <v>3.3366</v>
          </cell>
          <cell r="F250" t="str">
            <v>Phẫu thuật trĩ độ 3</v>
          </cell>
          <cell r="G250" t="str">
            <v>Phẫu thuật trĩ độ 3</v>
          </cell>
          <cell r="H250" t="str">
            <v>Phẫu thuật trĩ độ 3</v>
          </cell>
          <cell r="I250" t="str">
            <v>B</v>
          </cell>
          <cell r="J250" t="str">
            <v>P2</v>
          </cell>
          <cell r="K250">
            <v>504</v>
          </cell>
          <cell r="L250">
            <v>504</v>
          </cell>
          <cell r="M250" t="str">
            <v xml:space="preserve">Phẫu thuật cắt trĩ hoặc điều trị nứt kẽ hậu môn hoặc điều trị áp xe rò hậu môn </v>
          </cell>
          <cell r="N250">
            <v>1576521.0934874101</v>
          </cell>
          <cell r="O250">
            <v>538434.78260869603</v>
          </cell>
          <cell r="P250">
            <v>2115000</v>
          </cell>
          <cell r="Q250">
            <v>699965.2173913049</v>
          </cell>
          <cell r="R250">
            <v>2276486.310878715</v>
          </cell>
          <cell r="S250">
            <v>2276400</v>
          </cell>
          <cell r="T250">
            <v>91059.452435148603</v>
          </cell>
          <cell r="U250">
            <v>2367545.7633138634</v>
          </cell>
          <cell r="V250">
            <v>2367500</v>
          </cell>
          <cell r="W250">
            <v>2367500</v>
          </cell>
        </row>
        <row r="251">
          <cell r="D251" t="str">
            <v>37.8D05.0494</v>
          </cell>
          <cell r="E251" t="str">
            <v>3.3367</v>
          </cell>
          <cell r="F251" t="str">
            <v>Phẫu thuật trĩ độ 3</v>
          </cell>
          <cell r="G251" t="str">
            <v>Phẫu thuật trĩ độ 3</v>
          </cell>
          <cell r="H251" t="str">
            <v>Phẫu thuật trĩ độ 3</v>
          </cell>
          <cell r="I251" t="str">
            <v>B</v>
          </cell>
          <cell r="J251" t="str">
            <v>P2</v>
          </cell>
          <cell r="K251">
            <v>504</v>
          </cell>
          <cell r="L251">
            <v>504</v>
          </cell>
          <cell r="M251" t="str">
            <v xml:space="preserve">Phẫu thuật cắt trĩ hoặc điều trị nứt kẽ hậu môn hoặc điều trị áp xe rò hậu môn </v>
          </cell>
          <cell r="N251">
            <v>1576521.0934874101</v>
          </cell>
          <cell r="O251">
            <v>538434.78260869603</v>
          </cell>
          <cell r="P251">
            <v>2115000</v>
          </cell>
          <cell r="Q251">
            <v>699965.2173913049</v>
          </cell>
          <cell r="R251">
            <v>2276486.310878715</v>
          </cell>
          <cell r="S251">
            <v>2276400</v>
          </cell>
          <cell r="T251">
            <v>91059.452435148603</v>
          </cell>
          <cell r="U251">
            <v>2367545.7633138634</v>
          </cell>
          <cell r="V251">
            <v>2367500</v>
          </cell>
          <cell r="W251">
            <v>2367500</v>
          </cell>
        </row>
        <row r="252">
          <cell r="D252" t="str">
            <v>37.8D05.0494</v>
          </cell>
          <cell r="E252" t="str">
            <v>3.3368</v>
          </cell>
          <cell r="F252" t="str">
            <v>Phẫu thuật trĩ độ 1</v>
          </cell>
          <cell r="G252" t="str">
            <v>Phẫu thuật trĩ độ 1</v>
          </cell>
          <cell r="H252" t="str">
            <v>Phẫu thuật trĩ độ 1V</v>
          </cell>
          <cell r="I252" t="str">
            <v>B</v>
          </cell>
          <cell r="J252" t="str">
            <v>P2</v>
          </cell>
          <cell r="K252">
            <v>504</v>
          </cell>
          <cell r="L252">
            <v>504</v>
          </cell>
          <cell r="M252" t="str">
            <v xml:space="preserve">Phẫu thuật cắt trĩ hoặc điều trị nứt kẽ hậu môn hoặc điều trị áp xe rò hậu môn </v>
          </cell>
          <cell r="N252">
            <v>1576521.0934874101</v>
          </cell>
          <cell r="O252">
            <v>538434.78260869603</v>
          </cell>
          <cell r="P252">
            <v>2115000</v>
          </cell>
          <cell r="Q252">
            <v>699965.2173913049</v>
          </cell>
          <cell r="R252">
            <v>2276486.310878715</v>
          </cell>
          <cell r="S252">
            <v>2276400</v>
          </cell>
          <cell r="T252">
            <v>91059.452435148603</v>
          </cell>
          <cell r="U252">
            <v>2367545.7633138634</v>
          </cell>
          <cell r="V252">
            <v>2367500</v>
          </cell>
          <cell r="W252">
            <v>2367500</v>
          </cell>
        </row>
        <row r="253">
          <cell r="D253" t="str">
            <v>37.8D05.0494</v>
          </cell>
          <cell r="E253" t="str">
            <v>3.3369</v>
          </cell>
          <cell r="F253" t="str">
            <v>Cắt bỏ trĩ vòng</v>
          </cell>
          <cell r="G253" t="str">
            <v>Cắt bỏ trĩ vòng</v>
          </cell>
          <cell r="H253" t="str">
            <v>Cắt bỏ trĩ vòng</v>
          </cell>
          <cell r="I253" t="str">
            <v>B</v>
          </cell>
          <cell r="J253" t="str">
            <v>P1</v>
          </cell>
          <cell r="K253">
            <v>504</v>
          </cell>
          <cell r="L253">
            <v>504</v>
          </cell>
          <cell r="M253" t="str">
            <v xml:space="preserve">Phẫu thuật cắt trĩ hoặc điều trị nứt kẽ hậu môn hoặc điều trị áp xe rò hậu môn </v>
          </cell>
          <cell r="N253">
            <v>1576521.0934874101</v>
          </cell>
          <cell r="O253">
            <v>538434.78260869603</v>
          </cell>
          <cell r="P253">
            <v>2115000</v>
          </cell>
          <cell r="Q253">
            <v>699965.2173913049</v>
          </cell>
          <cell r="R253">
            <v>2276486.310878715</v>
          </cell>
          <cell r="S253">
            <v>2276400</v>
          </cell>
          <cell r="T253">
            <v>91059.452435148603</v>
          </cell>
          <cell r="U253">
            <v>2367545.7633138634</v>
          </cell>
          <cell r="V253">
            <v>2367500</v>
          </cell>
          <cell r="W253">
            <v>2367500</v>
          </cell>
        </row>
        <row r="254">
          <cell r="D254" t="str">
            <v>37.8D05.0494</v>
          </cell>
          <cell r="E254" t="str">
            <v>3.3370</v>
          </cell>
          <cell r="F254" t="str">
            <v>Phẫu thuật lại trĩ chảy máu</v>
          </cell>
          <cell r="G254" t="str">
            <v>Phẫu thuật lại trĩ chảy máu</v>
          </cell>
          <cell r="H254" t="str">
            <v>Phẫu thuật lại trĩ chảy máu</v>
          </cell>
          <cell r="I254" t="str">
            <v>B</v>
          </cell>
          <cell r="J254" t="str">
            <v>P1</v>
          </cell>
          <cell r="K254">
            <v>504</v>
          </cell>
          <cell r="L254">
            <v>504</v>
          </cell>
          <cell r="M254" t="str">
            <v xml:space="preserve">Phẫu thuật cắt trĩ hoặc điều trị nứt kẽ hậu môn hoặc điều trị áp xe rò hậu môn </v>
          </cell>
          <cell r="N254">
            <v>1576521.0934874101</v>
          </cell>
          <cell r="O254">
            <v>538434.78260869603</v>
          </cell>
          <cell r="P254">
            <v>2115000</v>
          </cell>
          <cell r="Q254">
            <v>699965.2173913049</v>
          </cell>
          <cell r="R254">
            <v>2276486.310878715</v>
          </cell>
          <cell r="S254">
            <v>2276400</v>
          </cell>
          <cell r="T254">
            <v>91059.452435148603</v>
          </cell>
          <cell r="U254">
            <v>2367545.7633138634</v>
          </cell>
          <cell r="V254">
            <v>2367500</v>
          </cell>
          <cell r="W254">
            <v>2367500</v>
          </cell>
        </row>
        <row r="255">
          <cell r="D255" t="str">
            <v>37.8D05.0494</v>
          </cell>
          <cell r="E255" t="str">
            <v>3.3371</v>
          </cell>
          <cell r="F255" t="str">
            <v>Phẫu thuật trĩ nhồi máu phức tạp</v>
          </cell>
          <cell r="G255" t="str">
            <v>Phẫu thuật trĩ nhồi máu phức tạp</v>
          </cell>
          <cell r="H255" t="str">
            <v>Phẫu thuật trĩ nhồi máu phức tạp</v>
          </cell>
          <cell r="I255" t="str">
            <v>B</v>
          </cell>
          <cell r="J255" t="str">
            <v>P1</v>
          </cell>
          <cell r="K255">
            <v>504</v>
          </cell>
          <cell r="L255">
            <v>504</v>
          </cell>
          <cell r="M255" t="str">
            <v xml:space="preserve">Phẫu thuật cắt trĩ hoặc điều trị nứt kẽ hậu môn hoặc điều trị áp xe rò hậu môn </v>
          </cell>
          <cell r="N255">
            <v>1576521.0934874101</v>
          </cell>
          <cell r="O255">
            <v>538434.78260869603</v>
          </cell>
          <cell r="P255">
            <v>2115000</v>
          </cell>
          <cell r="Q255">
            <v>699965.2173913049</v>
          </cell>
          <cell r="R255">
            <v>2276486.310878715</v>
          </cell>
          <cell r="S255">
            <v>2276400</v>
          </cell>
          <cell r="T255">
            <v>91059.452435148603</v>
          </cell>
          <cell r="U255">
            <v>2367545.7633138634</v>
          </cell>
          <cell r="V255">
            <v>2367500</v>
          </cell>
          <cell r="W255">
            <v>2367500</v>
          </cell>
        </row>
        <row r="256">
          <cell r="D256" t="str">
            <v>37.8D05.0494</v>
          </cell>
          <cell r="E256" t="str">
            <v>3.3377</v>
          </cell>
          <cell r="F256" t="str">
            <v>Phẫu thuật rò hậu môn thể đơn giản</v>
          </cell>
          <cell r="G256" t="str">
            <v>Phẫu thuật rò hậu môn thể đơn giản</v>
          </cell>
          <cell r="H256" t="str">
            <v>Phẫu thuật rò hậu môn thể đơn giản</v>
          </cell>
          <cell r="I256" t="str">
            <v>C</v>
          </cell>
          <cell r="J256" t="str">
            <v>P2</v>
          </cell>
          <cell r="K256">
            <v>504</v>
          </cell>
          <cell r="L256">
            <v>504</v>
          </cell>
          <cell r="M256" t="str">
            <v xml:space="preserve">Phẫu thuật cắt trĩ hoặc điều trị nứt kẽ hậu môn hoặc điều trị áp xe rò hậu môn </v>
          </cell>
          <cell r="N256">
            <v>1576521.0934874101</v>
          </cell>
          <cell r="O256">
            <v>538434.78260869603</v>
          </cell>
          <cell r="P256">
            <v>2115000</v>
          </cell>
          <cell r="Q256">
            <v>699965.2173913049</v>
          </cell>
          <cell r="R256">
            <v>2276486.310878715</v>
          </cell>
          <cell r="S256">
            <v>2276400</v>
          </cell>
          <cell r="T256">
            <v>91059.452435148603</v>
          </cell>
          <cell r="U256">
            <v>2367545.7633138634</v>
          </cell>
          <cell r="V256">
            <v>2367500</v>
          </cell>
          <cell r="W256">
            <v>2367500</v>
          </cell>
        </row>
        <row r="257">
          <cell r="D257" t="str">
            <v>37.8D05.0494</v>
          </cell>
          <cell r="E257" t="str">
            <v>3.3378</v>
          </cell>
          <cell r="F257" t="str">
            <v>Thắt trĩ có kèm bóc tách, cắt một bó trĩ</v>
          </cell>
          <cell r="G257" t="str">
            <v>Thắt trĩ có kèm bóc tách, cắt một bó trĩ</v>
          </cell>
          <cell r="H257" t="str">
            <v>Thắt trĩ có kèm bóc tách, cắt một bó trĩ</v>
          </cell>
          <cell r="I257" t="str">
            <v>C</v>
          </cell>
          <cell r="J257" t="str">
            <v>P2</v>
          </cell>
          <cell r="K257">
            <v>504</v>
          </cell>
          <cell r="L257">
            <v>504</v>
          </cell>
          <cell r="M257" t="str">
            <v xml:space="preserve">Phẫu thuật cắt trĩ hoặc điều trị nứt kẽ hậu môn hoặc điều trị áp xe rò hậu môn </v>
          </cell>
          <cell r="N257">
            <v>1576521.0934874101</v>
          </cell>
          <cell r="O257">
            <v>538434.78260869603</v>
          </cell>
          <cell r="P257">
            <v>2115000</v>
          </cell>
          <cell r="Q257">
            <v>699965.2173913049</v>
          </cell>
          <cell r="R257">
            <v>2276486.310878715</v>
          </cell>
          <cell r="S257">
            <v>2276400</v>
          </cell>
          <cell r="T257">
            <v>91059.452435148603</v>
          </cell>
          <cell r="U257">
            <v>2367545.7633138634</v>
          </cell>
          <cell r="V257">
            <v>2367500</v>
          </cell>
          <cell r="W257">
            <v>2367500</v>
          </cell>
        </row>
        <row r="258">
          <cell r="D258" t="str">
            <v>37.8D05.0494</v>
          </cell>
          <cell r="E258" t="str">
            <v>3.3379</v>
          </cell>
          <cell r="F258" t="str">
            <v>Phẫu thuật trĩ nhồi máu nhỏ</v>
          </cell>
          <cell r="G258" t="str">
            <v>Phẫu thuật trĩ nhồi máu nhỏ</v>
          </cell>
          <cell r="H258" t="str">
            <v>Phẫu thuật trĩ nhồi máu nhỏ</v>
          </cell>
          <cell r="I258" t="str">
            <v>C</v>
          </cell>
          <cell r="J258" t="str">
            <v>P2</v>
          </cell>
          <cell r="K258">
            <v>504</v>
          </cell>
          <cell r="L258">
            <v>504</v>
          </cell>
          <cell r="M258" t="str">
            <v xml:space="preserve">Phẫu thuật cắt trĩ hoặc điều trị nứt kẽ hậu môn hoặc điều trị áp xe rò hậu môn </v>
          </cell>
          <cell r="N258">
            <v>1576521.0934874101</v>
          </cell>
          <cell r="O258">
            <v>538434.78260869603</v>
          </cell>
          <cell r="P258">
            <v>2115000</v>
          </cell>
          <cell r="Q258">
            <v>699965.2173913049</v>
          </cell>
          <cell r="R258">
            <v>2276486.310878715</v>
          </cell>
          <cell r="S258">
            <v>2276400</v>
          </cell>
          <cell r="T258">
            <v>91059.452435148603</v>
          </cell>
          <cell r="U258">
            <v>2367545.7633138634</v>
          </cell>
          <cell r="V258">
            <v>2367500</v>
          </cell>
          <cell r="W258">
            <v>2367500</v>
          </cell>
        </row>
        <row r="259">
          <cell r="D259" t="str">
            <v>37.8D05.0494</v>
          </cell>
          <cell r="E259" t="str">
            <v>10.533</v>
          </cell>
          <cell r="F259" t="str">
            <v>Cắt u, polyp trực tràng đường hậu môn</v>
          </cell>
          <cell r="G259" t="str">
            <v>Cắt u, polyp trực tràng đường hậu môn</v>
          </cell>
          <cell r="H259" t="str">
            <v>Cắt u, polyp trực tràng đường hậu môn</v>
          </cell>
          <cell r="I259" t="str">
            <v>A</v>
          </cell>
          <cell r="J259" t="str">
            <v>P2</v>
          </cell>
          <cell r="K259">
            <v>504</v>
          </cell>
          <cell r="L259">
            <v>504</v>
          </cell>
          <cell r="M259" t="str">
            <v xml:space="preserve">Phẫu thuật cắt trĩ hoặc điều trị nứt kẽ hậu môn hoặc điều trị áp xe rò hậu môn </v>
          </cell>
          <cell r="N259">
            <v>1576521.0934874101</v>
          </cell>
          <cell r="O259">
            <v>538434.78260869603</v>
          </cell>
          <cell r="P259">
            <v>2115000</v>
          </cell>
          <cell r="Q259">
            <v>699965.2173913049</v>
          </cell>
          <cell r="R259">
            <v>2276486.310878715</v>
          </cell>
          <cell r="S259">
            <v>2276400</v>
          </cell>
          <cell r="T259">
            <v>91059.452435148603</v>
          </cell>
          <cell r="U259">
            <v>2367545.7633138634</v>
          </cell>
          <cell r="V259">
            <v>2367500</v>
          </cell>
          <cell r="W259">
            <v>2367500</v>
          </cell>
        </row>
        <row r="260">
          <cell r="D260" t="str">
            <v>37.8D05.0494</v>
          </cell>
          <cell r="E260" t="str">
            <v>10.539</v>
          </cell>
          <cell r="F260" t="str">
            <v>Bóc u xơ, cơ... trực tràng đường tầng sinh môn</v>
          </cell>
          <cell r="G260" t="str">
            <v>Bóc u xơ, cơ... trực tràng đường tầng sinh môn</v>
          </cell>
          <cell r="H260" t="str">
            <v>Bóc u xơ, cơ..trực tràng đường tầng sinh môn</v>
          </cell>
          <cell r="I260" t="str">
            <v>A</v>
          </cell>
          <cell r="J260" t="str">
            <v>P1</v>
          </cell>
          <cell r="K260">
            <v>504</v>
          </cell>
          <cell r="L260">
            <v>504</v>
          </cell>
          <cell r="M260" t="str">
            <v xml:space="preserve">Phẫu thuật cắt trĩ hoặc điều trị nứt kẽ hậu môn hoặc điều trị áp xe rò hậu môn </v>
          </cell>
          <cell r="N260">
            <v>1576521.0934874101</v>
          </cell>
          <cell r="O260">
            <v>538434.78260869603</v>
          </cell>
          <cell r="P260">
            <v>2115000</v>
          </cell>
          <cell r="Q260">
            <v>699965.2173913049</v>
          </cell>
          <cell r="R260">
            <v>2276486.310878715</v>
          </cell>
          <cell r="S260">
            <v>2276400</v>
          </cell>
          <cell r="T260">
            <v>91059.452435148603</v>
          </cell>
          <cell r="U260">
            <v>2367545.7633138634</v>
          </cell>
          <cell r="V260">
            <v>2367500</v>
          </cell>
          <cell r="W260">
            <v>2367500</v>
          </cell>
        </row>
        <row r="261">
          <cell r="D261" t="str">
            <v>37.8D05.0494</v>
          </cell>
          <cell r="E261" t="str">
            <v>10.547</v>
          </cell>
          <cell r="F261" t="str">
            <v>Phẫu thuật cắt 1 búi trĩ</v>
          </cell>
          <cell r="G261" t="str">
            <v>Phẫu thuật cắt 1 búi trĩ</v>
          </cell>
          <cell r="H261" t="str">
            <v>Phẫu thuật cắt 1 búi trĩ</v>
          </cell>
          <cell r="I261" t="str">
            <v>A</v>
          </cell>
          <cell r="J261" t="str">
            <v>P2</v>
          </cell>
          <cell r="K261">
            <v>504</v>
          </cell>
          <cell r="L261">
            <v>504</v>
          </cell>
          <cell r="M261" t="str">
            <v xml:space="preserve">Phẫu thuật cắt trĩ hoặc điều trị nứt kẽ hậu môn hoặc điều trị áp xe rò hậu môn </v>
          </cell>
          <cell r="N261">
            <v>1576521.0934874101</v>
          </cell>
          <cell r="O261">
            <v>538434.78260869603</v>
          </cell>
          <cell r="P261">
            <v>2115000</v>
          </cell>
          <cell r="Q261">
            <v>699965.2173913049</v>
          </cell>
          <cell r="R261">
            <v>2276486.310878715</v>
          </cell>
          <cell r="S261">
            <v>2276400</v>
          </cell>
          <cell r="T261">
            <v>91059.452435148603</v>
          </cell>
          <cell r="U261">
            <v>2367545.7633138634</v>
          </cell>
          <cell r="V261">
            <v>2367500</v>
          </cell>
          <cell r="W261">
            <v>2367500</v>
          </cell>
        </row>
        <row r="262">
          <cell r="D262" t="str">
            <v>37.8D05.0494</v>
          </cell>
          <cell r="E262" t="str">
            <v>10.548</v>
          </cell>
          <cell r="F262" t="str">
            <v>Phẫu thuật lấy trĩ tắc mạch</v>
          </cell>
          <cell r="G262" t="str">
            <v>Phẫu thuật lấy trĩ tắc mạch</v>
          </cell>
          <cell r="H262" t="str">
            <v>Phẫu thuật lấy trĩ tắc mạch</v>
          </cell>
          <cell r="I262" t="str">
            <v>A</v>
          </cell>
          <cell r="J262" t="str">
            <v>P3</v>
          </cell>
          <cell r="K262">
            <v>504</v>
          </cell>
          <cell r="L262">
            <v>504</v>
          </cell>
          <cell r="M262" t="str">
            <v xml:space="preserve">Phẫu thuật cắt trĩ hoặc điều trị nứt kẽ hậu môn hoặc điều trị áp xe rò hậu môn </v>
          </cell>
          <cell r="N262">
            <v>1576521.0934874101</v>
          </cell>
          <cell r="O262">
            <v>538434.78260869603</v>
          </cell>
          <cell r="P262">
            <v>2115000</v>
          </cell>
          <cell r="Q262">
            <v>699965.2173913049</v>
          </cell>
          <cell r="R262">
            <v>2276486.310878715</v>
          </cell>
          <cell r="S262">
            <v>2276400</v>
          </cell>
          <cell r="T262">
            <v>91059.452435148603</v>
          </cell>
          <cell r="U262">
            <v>2367545.7633138634</v>
          </cell>
          <cell r="V262">
            <v>2367500</v>
          </cell>
          <cell r="W262">
            <v>2367500</v>
          </cell>
        </row>
        <row r="263">
          <cell r="D263" t="str">
            <v>37.8D05.0494</v>
          </cell>
          <cell r="E263" t="str">
            <v>10.549</v>
          </cell>
          <cell r="F263" t="str">
            <v>Phẫu thuật cắt trĩ kinh điển (phương pháp Milligan - Morgan hoặc Ferguson)</v>
          </cell>
          <cell r="G263" t="str">
            <v>Phẫu thuật cắt trĩ kinh điển (phương pháp Milligan - Morgan hoặc Ferguson)</v>
          </cell>
          <cell r="H263" t="str">
            <v>Phẫu thuật cắt trĩ kinh điển (phương pháp Milligan – Morgan hoặc Ferguson)</v>
          </cell>
          <cell r="I263" t="str">
            <v>C</v>
          </cell>
          <cell r="J263" t="str">
            <v>P2</v>
          </cell>
          <cell r="K263">
            <v>504</v>
          </cell>
          <cell r="L263">
            <v>504</v>
          </cell>
          <cell r="M263" t="str">
            <v xml:space="preserve">Phẫu thuật cắt trĩ hoặc điều trị nứt kẽ hậu môn hoặc điều trị áp xe rò hậu môn </v>
          </cell>
          <cell r="N263">
            <v>1576521.0934874101</v>
          </cell>
          <cell r="O263">
            <v>538434.78260869603</v>
          </cell>
          <cell r="P263">
            <v>2115000</v>
          </cell>
          <cell r="Q263">
            <v>699965.2173913049</v>
          </cell>
          <cell r="R263">
            <v>2276486.310878715</v>
          </cell>
          <cell r="S263">
            <v>2276400</v>
          </cell>
          <cell r="T263">
            <v>91059.452435148603</v>
          </cell>
          <cell r="U263">
            <v>2367545.7633138634</v>
          </cell>
          <cell r="V263">
            <v>2367500</v>
          </cell>
          <cell r="W263">
            <v>2367500</v>
          </cell>
        </row>
        <row r="264">
          <cell r="D264" t="str">
            <v>37.8D05.0494</v>
          </cell>
          <cell r="E264" t="str">
            <v>10.550</v>
          </cell>
          <cell r="F264" t="str">
            <v>Phẫu thuật cắt trĩ kinh điển có sử dụng dụng cụ hỗ trợ</v>
          </cell>
          <cell r="G264" t="str">
            <v>Phẫu thuật cắt trĩ kinh điển có sử dụng dụng cụ hỗ trợ</v>
          </cell>
          <cell r="H264" t="str">
            <v>Phẫu thuật cắt trĩ kinh điển có sử dụng dụng cụ hỗ trợ</v>
          </cell>
          <cell r="I264" t="str">
            <v>C</v>
          </cell>
          <cell r="J264" t="str">
            <v>P2</v>
          </cell>
          <cell r="K264">
            <v>504</v>
          </cell>
          <cell r="L264">
            <v>504</v>
          </cell>
          <cell r="M264" t="str">
            <v xml:space="preserve">Phẫu thuật cắt trĩ hoặc điều trị nứt kẽ hậu môn hoặc điều trị áp xe rò hậu môn </v>
          </cell>
          <cell r="N264">
            <v>1576521.0934874101</v>
          </cell>
          <cell r="O264">
            <v>538434.78260869603</v>
          </cell>
          <cell r="P264">
            <v>2115000</v>
          </cell>
          <cell r="Q264">
            <v>699965.2173913049</v>
          </cell>
          <cell r="R264">
            <v>2276486.310878715</v>
          </cell>
          <cell r="S264">
            <v>2276400</v>
          </cell>
          <cell r="T264">
            <v>91059.452435148603</v>
          </cell>
          <cell r="U264">
            <v>2367545.7633138634</v>
          </cell>
          <cell r="V264">
            <v>2367500</v>
          </cell>
          <cell r="W264">
            <v>2367500</v>
          </cell>
        </row>
        <row r="265">
          <cell r="D265" t="str">
            <v>37.8D05.0494</v>
          </cell>
          <cell r="E265" t="str">
            <v>10.551</v>
          </cell>
          <cell r="F265" t="str">
            <v>Phẫu thuật lấy toàn bộ trĩ vòng</v>
          </cell>
          <cell r="G265" t="str">
            <v>Phẫu thuật lấy toàn bộ trĩ vòng</v>
          </cell>
          <cell r="H265" t="str">
            <v>Phẫu thuật lấy toàn bộ trĩ vòng</v>
          </cell>
          <cell r="I265" t="str">
            <v>B</v>
          </cell>
          <cell r="J265" t="str">
            <v>P1</v>
          </cell>
          <cell r="K265">
            <v>504</v>
          </cell>
          <cell r="L265">
            <v>504</v>
          </cell>
          <cell r="M265" t="str">
            <v xml:space="preserve">Phẫu thuật cắt trĩ hoặc điều trị nứt kẽ hậu môn hoặc điều trị áp xe rò hậu môn </v>
          </cell>
          <cell r="N265">
            <v>1576521.0934874101</v>
          </cell>
          <cell r="O265">
            <v>538434.78260869603</v>
          </cell>
          <cell r="P265">
            <v>2115000</v>
          </cell>
          <cell r="Q265">
            <v>699965.2173913049</v>
          </cell>
          <cell r="R265">
            <v>2276486.310878715</v>
          </cell>
          <cell r="S265">
            <v>2276400</v>
          </cell>
          <cell r="T265">
            <v>91059.452435148603</v>
          </cell>
          <cell r="U265">
            <v>2367545.7633138634</v>
          </cell>
          <cell r="V265">
            <v>2367500</v>
          </cell>
          <cell r="W265">
            <v>2367500</v>
          </cell>
        </row>
        <row r="266">
          <cell r="D266" t="str">
            <v>37.8D05.0494</v>
          </cell>
          <cell r="E266" t="str">
            <v>10.554</v>
          </cell>
          <cell r="F266" t="str">
            <v>Phẫu thuật khâu treo và triệt mạch trĩ (THD)</v>
          </cell>
          <cell r="G266" t="str">
            <v>Phẫu thuật khâu treo và triệt mạch trĩ (THD)</v>
          </cell>
          <cell r="H266" t="str">
            <v>Phẫu thuật khâu treo và triệt mạch trĩ (THD)</v>
          </cell>
          <cell r="I266" t="str">
            <v>B</v>
          </cell>
          <cell r="J266" t="str">
            <v>P2</v>
          </cell>
          <cell r="K266">
            <v>504</v>
          </cell>
          <cell r="L266">
            <v>504</v>
          </cell>
          <cell r="M266" t="str">
            <v xml:space="preserve">Phẫu thuật cắt trĩ hoặc điều trị nứt kẽ hậu môn hoặc điều trị áp xe rò hậu môn </v>
          </cell>
          <cell r="N266">
            <v>1576521.0934874101</v>
          </cell>
          <cell r="O266">
            <v>538434.78260869603</v>
          </cell>
          <cell r="P266">
            <v>2115000</v>
          </cell>
          <cell r="Q266">
            <v>699965.2173913049</v>
          </cell>
          <cell r="R266">
            <v>2276486.310878715</v>
          </cell>
          <cell r="S266">
            <v>2276400</v>
          </cell>
          <cell r="T266">
            <v>91059.452435148603</v>
          </cell>
          <cell r="U266">
            <v>2367545.7633138634</v>
          </cell>
          <cell r="V266">
            <v>2367500</v>
          </cell>
          <cell r="W266">
            <v>2367500</v>
          </cell>
        </row>
        <row r="267">
          <cell r="D267" t="str">
            <v>37.8D05.0494</v>
          </cell>
          <cell r="E267" t="str">
            <v>10.555</v>
          </cell>
          <cell r="F267" t="str">
            <v>Phẫu thuật chích, dẫn lưu áp xe cạnh hậu môn đơn giản</v>
          </cell>
          <cell r="G267" t="str">
            <v>Phẫu thuật chích, dẫn lưu áp xe cạnh hậu môn đơn giản</v>
          </cell>
          <cell r="H267" t="str">
            <v>Phẫu thuật chích, dẫn lưu áp xe cạnh hậu môn đơn giản</v>
          </cell>
          <cell r="I267" t="str">
            <v>C</v>
          </cell>
          <cell r="J267" t="str">
            <v>P2</v>
          </cell>
          <cell r="K267">
            <v>504</v>
          </cell>
          <cell r="L267">
            <v>504</v>
          </cell>
          <cell r="M267" t="str">
            <v xml:space="preserve">Phẫu thuật cắt trĩ hoặc điều trị nứt kẽ hậu môn hoặc điều trị áp xe rò hậu môn </v>
          </cell>
          <cell r="N267">
            <v>1576521.0934874101</v>
          </cell>
          <cell r="O267">
            <v>538434.78260869603</v>
          </cell>
          <cell r="P267">
            <v>2115000</v>
          </cell>
          <cell r="Q267">
            <v>699965.2173913049</v>
          </cell>
          <cell r="R267">
            <v>2276486.310878715</v>
          </cell>
          <cell r="S267">
            <v>2276400</v>
          </cell>
          <cell r="T267">
            <v>91059.452435148603</v>
          </cell>
          <cell r="U267">
            <v>2367545.7633138634</v>
          </cell>
          <cell r="V267">
            <v>2367500</v>
          </cell>
          <cell r="W267">
            <v>2367500</v>
          </cell>
        </row>
        <row r="268">
          <cell r="D268" t="str">
            <v>37.8D05.0494</v>
          </cell>
          <cell r="E268" t="str">
            <v>10.556</v>
          </cell>
          <cell r="F268" t="str">
            <v>Phẫu thuật điều trị áp xe hậu môn phức tạp</v>
          </cell>
          <cell r="G268" t="str">
            <v>Phẫu thuật điều trị áp xe hậu môn phức tạp</v>
          </cell>
          <cell r="H268" t="str">
            <v>Phẫu thuật điều trị áp xe hậu môn phức tạp</v>
          </cell>
          <cell r="I268" t="str">
            <v>B</v>
          </cell>
          <cell r="J268" t="str">
            <v>P1</v>
          </cell>
          <cell r="K268">
            <v>504</v>
          </cell>
          <cell r="L268">
            <v>504</v>
          </cell>
          <cell r="M268" t="str">
            <v xml:space="preserve">Phẫu thuật cắt trĩ hoặc điều trị nứt kẽ hậu môn hoặc điều trị áp xe rò hậu môn </v>
          </cell>
          <cell r="N268">
            <v>1576521.0934874101</v>
          </cell>
          <cell r="O268">
            <v>538434.78260869603</v>
          </cell>
          <cell r="P268">
            <v>2115000</v>
          </cell>
          <cell r="Q268">
            <v>699965.2173913049</v>
          </cell>
          <cell r="R268">
            <v>2276486.310878715</v>
          </cell>
          <cell r="S268">
            <v>2276400</v>
          </cell>
          <cell r="T268">
            <v>91059.452435148603</v>
          </cell>
          <cell r="U268">
            <v>2367545.7633138634</v>
          </cell>
          <cell r="V268">
            <v>2367500</v>
          </cell>
          <cell r="W268">
            <v>2367500</v>
          </cell>
        </row>
        <row r="269">
          <cell r="D269" t="str">
            <v>37.8D05.0494</v>
          </cell>
          <cell r="E269" t="str">
            <v>10.557</v>
          </cell>
          <cell r="F269" t="str">
            <v>Phẫu thuật điều trị rò hậu môn đơn giản</v>
          </cell>
          <cell r="G269" t="str">
            <v>Phẫu thuật điều trị rò hậu môn đơn giản</v>
          </cell>
          <cell r="H269" t="str">
            <v>Phẫu thuật điều trị rò hậu môn đơn giản</v>
          </cell>
          <cell r="I269" t="str">
            <v>A</v>
          </cell>
          <cell r="J269" t="str">
            <v>P2</v>
          </cell>
          <cell r="K269">
            <v>504</v>
          </cell>
          <cell r="L269">
            <v>504</v>
          </cell>
          <cell r="M269" t="str">
            <v xml:space="preserve">Phẫu thuật cắt trĩ hoặc điều trị nứt kẽ hậu môn hoặc điều trị áp xe rò hậu môn </v>
          </cell>
          <cell r="N269">
            <v>1576521.0934874101</v>
          </cell>
          <cell r="O269">
            <v>538434.78260869603</v>
          </cell>
          <cell r="P269">
            <v>2115000</v>
          </cell>
          <cell r="Q269">
            <v>699965.2173913049</v>
          </cell>
          <cell r="R269">
            <v>2276486.310878715</v>
          </cell>
          <cell r="S269">
            <v>2276400</v>
          </cell>
          <cell r="T269">
            <v>91059.452435148603</v>
          </cell>
          <cell r="U269">
            <v>2367545.7633138634</v>
          </cell>
          <cell r="V269">
            <v>2367500</v>
          </cell>
          <cell r="W269">
            <v>2367500</v>
          </cell>
        </row>
        <row r="270">
          <cell r="D270" t="str">
            <v>37.8D05.0494</v>
          </cell>
          <cell r="E270" t="str">
            <v>10.558</v>
          </cell>
          <cell r="F270" t="str">
            <v>Phẫu thuật điều trị rò hậu môn phức tạp</v>
          </cell>
          <cell r="G270" t="str">
            <v>Phẫu thuật điều trị rò hậu môn phức tạp</v>
          </cell>
          <cell r="H270" t="str">
            <v>Phẫu thuật điều trị rò hậu môn phức tạp</v>
          </cell>
          <cell r="I270" t="str">
            <v>A</v>
          </cell>
          <cell r="J270" t="str">
            <v>P1</v>
          </cell>
          <cell r="K270">
            <v>504</v>
          </cell>
          <cell r="L270">
            <v>504</v>
          </cell>
          <cell r="M270" t="str">
            <v xml:space="preserve">Phẫu thuật cắt trĩ hoặc điều trị nứt kẽ hậu môn hoặc điều trị áp xe rò hậu môn </v>
          </cell>
          <cell r="N270">
            <v>1576521.0934874101</v>
          </cell>
          <cell r="O270">
            <v>538434.78260869603</v>
          </cell>
          <cell r="P270">
            <v>2115000</v>
          </cell>
          <cell r="Q270">
            <v>699965.2173913049</v>
          </cell>
          <cell r="R270">
            <v>2276486.310878715</v>
          </cell>
          <cell r="S270">
            <v>2276400</v>
          </cell>
          <cell r="T270">
            <v>91059.452435148603</v>
          </cell>
          <cell r="U270">
            <v>2367545.7633138634</v>
          </cell>
          <cell r="V270">
            <v>2367500</v>
          </cell>
          <cell r="W270">
            <v>2367500</v>
          </cell>
        </row>
        <row r="271">
          <cell r="D271" t="str">
            <v>37.8D05.0494</v>
          </cell>
          <cell r="E271" t="str">
            <v>10.559</v>
          </cell>
          <cell r="F271" t="str">
            <v>Phẫu thuật điều trị rò hậu môn cắt cơ thắt trên chỉ chờ</v>
          </cell>
          <cell r="G271" t="str">
            <v>Phẫu thuật điều trị rò hậu môn cắt cơ thắt trên chỉ chờ</v>
          </cell>
          <cell r="H271" t="str">
            <v>Phẫu thuật điều trị rò hậu môn cắt cơ thắt trên chỉ chờ</v>
          </cell>
          <cell r="I271" t="str">
            <v>A</v>
          </cell>
          <cell r="J271" t="str">
            <v>P1</v>
          </cell>
          <cell r="K271">
            <v>504</v>
          </cell>
          <cell r="L271">
            <v>504</v>
          </cell>
          <cell r="M271" t="str">
            <v xml:space="preserve">Phẫu thuật cắt trĩ hoặc điều trị nứt kẽ hậu môn hoặc điều trị áp xe rò hậu môn </v>
          </cell>
          <cell r="N271">
            <v>1576521.0934874101</v>
          </cell>
          <cell r="O271">
            <v>538434.78260869603</v>
          </cell>
          <cell r="P271">
            <v>2115000</v>
          </cell>
          <cell r="Q271">
            <v>699965.2173913049</v>
          </cell>
          <cell r="R271">
            <v>2276486.310878715</v>
          </cell>
          <cell r="S271">
            <v>2276400</v>
          </cell>
          <cell r="T271">
            <v>91059.452435148603</v>
          </cell>
          <cell r="U271">
            <v>2367545.7633138634</v>
          </cell>
          <cell r="V271">
            <v>2367500</v>
          </cell>
          <cell r="W271">
            <v>2367500</v>
          </cell>
        </row>
        <row r="272">
          <cell r="D272" t="str">
            <v>37.8D05.0494</v>
          </cell>
          <cell r="E272" t="str">
            <v>10.561</v>
          </cell>
          <cell r="F272" t="str">
            <v>Điều trị nứt kẽ hậu môn bằng cắt cơ tròn trong (vị trí 3h và 9h)</v>
          </cell>
          <cell r="G272" t="str">
            <v>Điều trị nứt kẽ hậu môn bằng cắt cơ tròn trong (vị trí 3h và 9h)</v>
          </cell>
          <cell r="H272" t="str">
            <v>Điều trị nứt kẽ hậu môn bằng cắt cơ tròn trong (vị trí 3 giờ và 9 giờ)</v>
          </cell>
          <cell r="I272" t="str">
            <v>C</v>
          </cell>
          <cell r="J272" t="str">
            <v>P2</v>
          </cell>
          <cell r="K272">
            <v>504</v>
          </cell>
          <cell r="L272">
            <v>504</v>
          </cell>
          <cell r="M272" t="str">
            <v xml:space="preserve">Phẫu thuật cắt trĩ hoặc điều trị nứt kẽ hậu môn hoặc điều trị áp xe rò hậu môn </v>
          </cell>
          <cell r="N272">
            <v>1576521.0934874101</v>
          </cell>
          <cell r="O272">
            <v>538434.78260869603</v>
          </cell>
          <cell r="P272">
            <v>2115000</v>
          </cell>
          <cell r="Q272">
            <v>699965.2173913049</v>
          </cell>
          <cell r="R272">
            <v>2276486.310878715</v>
          </cell>
          <cell r="S272">
            <v>2276400</v>
          </cell>
          <cell r="T272">
            <v>91059.452435148603</v>
          </cell>
          <cell r="U272">
            <v>2367545.7633138634</v>
          </cell>
          <cell r="V272">
            <v>2367500</v>
          </cell>
          <cell r="W272">
            <v>2367500</v>
          </cell>
        </row>
        <row r="273">
          <cell r="D273" t="str">
            <v>37.8D05.0494</v>
          </cell>
          <cell r="E273" t="str">
            <v>10.562</v>
          </cell>
          <cell r="F273" t="str">
            <v>Điều trị nứt kẽ hậu môn bằng cắt cơ tròn trong vị trí 6h, tạo hình hậu môn</v>
          </cell>
          <cell r="G273" t="str">
            <v>Điều trị nứt kẽ hậu môn bằng cắt cơ tròn trong vị trí 6h, tạo hình hậu môn</v>
          </cell>
          <cell r="H273" t="str">
            <v>Điều trị nứt kẽ hậu môn bằng cắt cơ tròn trong vị trí 6 giờ, tạo hình hậu môn</v>
          </cell>
          <cell r="I273" t="str">
            <v>A</v>
          </cell>
          <cell r="J273" t="str">
            <v>P2</v>
          </cell>
          <cell r="K273">
            <v>504</v>
          </cell>
          <cell r="L273">
            <v>504</v>
          </cell>
          <cell r="M273" t="str">
            <v xml:space="preserve">Phẫu thuật cắt trĩ hoặc điều trị nứt kẽ hậu môn hoặc điều trị áp xe rò hậu môn </v>
          </cell>
          <cell r="N273">
            <v>1576521.0934874101</v>
          </cell>
          <cell r="O273">
            <v>538434.78260869603</v>
          </cell>
          <cell r="P273">
            <v>2115000</v>
          </cell>
          <cell r="Q273">
            <v>699965.2173913049</v>
          </cell>
          <cell r="R273">
            <v>2276486.310878715</v>
          </cell>
          <cell r="S273">
            <v>2276400</v>
          </cell>
          <cell r="T273">
            <v>91059.452435148603</v>
          </cell>
          <cell r="U273">
            <v>2367545.7633138634</v>
          </cell>
          <cell r="V273">
            <v>2367500</v>
          </cell>
          <cell r="W273">
            <v>2367500</v>
          </cell>
        </row>
        <row r="274">
          <cell r="D274" t="str">
            <v>37.8D05.0494</v>
          </cell>
          <cell r="E274" t="str">
            <v>10.563</v>
          </cell>
          <cell r="F274" t="str">
            <v>Điều trị hẹp hậu môn bằng cắt vòng xơ, tạo hình hậu môn</v>
          </cell>
          <cell r="G274" t="str">
            <v>Điều trị hẹp hậu môn bằng cắt vòng xơ, tạo hình hậu môn</v>
          </cell>
          <cell r="H274" t="str">
            <v>Điều trị hẹp hậu môn bằng cắt vòng xơ, tạo hình hậu môn</v>
          </cell>
          <cell r="I274" t="str">
            <v>A</v>
          </cell>
          <cell r="J274" t="str">
            <v>P1</v>
          </cell>
          <cell r="K274">
            <v>504</v>
          </cell>
          <cell r="L274">
            <v>504</v>
          </cell>
          <cell r="M274" t="str">
            <v xml:space="preserve">Phẫu thuật cắt trĩ hoặc điều trị nứt kẽ hậu môn hoặc điều trị áp xe rò hậu môn </v>
          </cell>
          <cell r="N274">
            <v>1576521.0934874101</v>
          </cell>
          <cell r="O274">
            <v>538434.78260869603</v>
          </cell>
          <cell r="P274">
            <v>2115000</v>
          </cell>
          <cell r="Q274">
            <v>699965.2173913049</v>
          </cell>
          <cell r="R274">
            <v>2276486.310878715</v>
          </cell>
          <cell r="S274">
            <v>2276400</v>
          </cell>
          <cell r="T274">
            <v>91059.452435148603</v>
          </cell>
          <cell r="U274">
            <v>2367545.7633138634</v>
          </cell>
          <cell r="V274">
            <v>2367500</v>
          </cell>
          <cell r="W274">
            <v>2367500</v>
          </cell>
        </row>
        <row r="275">
          <cell r="D275" t="str">
            <v>37.8D05.0534</v>
          </cell>
          <cell r="E275" t="str">
            <v>3.2744</v>
          </cell>
          <cell r="F275" t="str">
            <v>Cắt cụt cánh tay do ung thư</v>
          </cell>
          <cell r="G275" t="str">
            <v>Cắt cụt cánh tay do ung thư</v>
          </cell>
          <cell r="H275" t="str">
            <v>Cắt cụt cánh tay do ung thư</v>
          </cell>
          <cell r="I275" t="str">
            <v>B</v>
          </cell>
          <cell r="J275" t="str">
            <v>P1</v>
          </cell>
          <cell r="K275">
            <v>544</v>
          </cell>
          <cell r="L275">
            <v>544</v>
          </cell>
          <cell r="M275" t="str">
            <v xml:space="preserve">Phẫu thuật cắt cụt chi </v>
          </cell>
          <cell r="N275">
            <v>2477513.1236893502</v>
          </cell>
          <cell r="O275">
            <v>536869.56521739101</v>
          </cell>
          <cell r="P275">
            <v>3014000</v>
          </cell>
          <cell r="Q275">
            <v>697930.43478260841</v>
          </cell>
          <cell r="R275">
            <v>3175443.5584719586</v>
          </cell>
          <cell r="S275">
            <v>3175400</v>
          </cell>
          <cell r="T275">
            <v>127017.74233887835</v>
          </cell>
          <cell r="U275">
            <v>3302461.3008108372</v>
          </cell>
          <cell r="V275">
            <v>3302400</v>
          </cell>
          <cell r="W275">
            <v>3302400</v>
          </cell>
        </row>
        <row r="276">
          <cell r="D276" t="str">
            <v>37.8D05.0534</v>
          </cell>
          <cell r="E276" t="str">
            <v>3.2745</v>
          </cell>
          <cell r="F276" t="str">
            <v>Tháo khớp khuỷu tay do ung thư</v>
          </cell>
          <cell r="G276" t="str">
            <v>Tháo khớp khuỷu tay do ung thư</v>
          </cell>
          <cell r="H276" t="str">
            <v>Tháo khớp khuỷu tay do ung thư</v>
          </cell>
          <cell r="I276" t="str">
            <v>B</v>
          </cell>
          <cell r="J276" t="str">
            <v>P1</v>
          </cell>
          <cell r="K276">
            <v>544</v>
          </cell>
          <cell r="L276">
            <v>544</v>
          </cell>
          <cell r="M276" t="str">
            <v xml:space="preserve">Phẫu thuật cắt cụt chi </v>
          </cell>
          <cell r="N276">
            <v>2477513.1236893502</v>
          </cell>
          <cell r="O276">
            <v>536869.56521739101</v>
          </cell>
          <cell r="P276">
            <v>3014000</v>
          </cell>
          <cell r="Q276">
            <v>697930.43478260841</v>
          </cell>
          <cell r="R276">
            <v>3175443.5584719586</v>
          </cell>
          <cell r="S276">
            <v>3175400</v>
          </cell>
          <cell r="T276">
            <v>127017.74233887835</v>
          </cell>
          <cell r="U276">
            <v>3302461.3008108372</v>
          </cell>
          <cell r="V276">
            <v>3302400</v>
          </cell>
          <cell r="W276">
            <v>3302400</v>
          </cell>
        </row>
        <row r="277">
          <cell r="D277" t="str">
            <v>37.8D05.0534</v>
          </cell>
          <cell r="E277" t="str">
            <v>3.2746</v>
          </cell>
          <cell r="F277" t="str">
            <v>Tháo khớp cổ tay do ung thư</v>
          </cell>
          <cell r="G277" t="str">
            <v>Tháo khớp cổ tay do ung thư</v>
          </cell>
          <cell r="H277" t="str">
            <v>Tháo khớp cổ tay do ung thư</v>
          </cell>
          <cell r="I277" t="str">
            <v>B</v>
          </cell>
          <cell r="J277" t="str">
            <v>P1</v>
          </cell>
          <cell r="K277">
            <v>544</v>
          </cell>
          <cell r="L277">
            <v>544</v>
          </cell>
          <cell r="M277" t="str">
            <v xml:space="preserve">Phẫu thuật cắt cụt chi </v>
          </cell>
          <cell r="N277">
            <v>2477513.1236893502</v>
          </cell>
          <cell r="O277">
            <v>536869.56521739101</v>
          </cell>
          <cell r="P277">
            <v>3014000</v>
          </cell>
          <cell r="Q277">
            <v>697930.43478260841</v>
          </cell>
          <cell r="R277">
            <v>3175443.5584719586</v>
          </cell>
          <cell r="S277">
            <v>3175400</v>
          </cell>
          <cell r="T277">
            <v>127017.74233887835</v>
          </cell>
          <cell r="U277">
            <v>3302461.3008108372</v>
          </cell>
          <cell r="V277">
            <v>3302400</v>
          </cell>
          <cell r="W277">
            <v>3302400</v>
          </cell>
        </row>
        <row r="278">
          <cell r="D278" t="str">
            <v>37.8D05.0534</v>
          </cell>
          <cell r="E278" t="str">
            <v>3.2747</v>
          </cell>
          <cell r="F278" t="str">
            <v>Tháo khớp háng do ung thư chi dưới</v>
          </cell>
          <cell r="G278" t="str">
            <v>Tháo khớp háng do ung thư chi dưới</v>
          </cell>
          <cell r="H278" t="str">
            <v>Tháo khớp háng do ung thư chi dưới</v>
          </cell>
          <cell r="I278" t="str">
            <v>B</v>
          </cell>
          <cell r="J278" t="str">
            <v>P1</v>
          </cell>
          <cell r="K278">
            <v>544</v>
          </cell>
          <cell r="L278">
            <v>544</v>
          </cell>
          <cell r="M278" t="str">
            <v xml:space="preserve">Phẫu thuật cắt cụt chi </v>
          </cell>
          <cell r="N278">
            <v>2477513.1236893502</v>
          </cell>
          <cell r="O278">
            <v>536869.56521739101</v>
          </cell>
          <cell r="P278">
            <v>3014000</v>
          </cell>
          <cell r="Q278">
            <v>697930.43478260841</v>
          </cell>
          <cell r="R278">
            <v>3175443.5584719586</v>
          </cell>
          <cell r="S278">
            <v>3175400</v>
          </cell>
          <cell r="T278">
            <v>127017.74233887835</v>
          </cell>
          <cell r="U278">
            <v>3302461.3008108372</v>
          </cell>
          <cell r="V278">
            <v>3302400</v>
          </cell>
          <cell r="W278">
            <v>3302400</v>
          </cell>
        </row>
        <row r="279">
          <cell r="D279" t="str">
            <v>37.8D05.0534</v>
          </cell>
          <cell r="E279" t="str">
            <v>3.2748</v>
          </cell>
          <cell r="F279" t="str">
            <v>Căt cụt cẳng chân do ung thư</v>
          </cell>
          <cell r="G279" t="str">
            <v>Căt cụt cẳng chân do ung thư</v>
          </cell>
          <cell r="H279" t="str">
            <v>Căt cụt cẳng chân do ung thư</v>
          </cell>
          <cell r="I279" t="str">
            <v>B</v>
          </cell>
          <cell r="J279" t="str">
            <v>P1</v>
          </cell>
          <cell r="K279">
            <v>544</v>
          </cell>
          <cell r="L279">
            <v>544</v>
          </cell>
          <cell r="M279" t="str">
            <v xml:space="preserve">Phẫu thuật cắt cụt chi </v>
          </cell>
          <cell r="N279">
            <v>2477513.1236893502</v>
          </cell>
          <cell r="O279">
            <v>536869.56521739101</v>
          </cell>
          <cell r="P279">
            <v>3014000</v>
          </cell>
          <cell r="Q279">
            <v>697930.43478260841</v>
          </cell>
          <cell r="R279">
            <v>3175443.5584719586</v>
          </cell>
          <cell r="S279">
            <v>3175400</v>
          </cell>
          <cell r="T279">
            <v>127017.74233887835</v>
          </cell>
          <cell r="U279">
            <v>3302461.3008108372</v>
          </cell>
          <cell r="V279">
            <v>3302400</v>
          </cell>
          <cell r="W279">
            <v>3302400</v>
          </cell>
        </row>
        <row r="280">
          <cell r="D280" t="str">
            <v>37.8D05.0534</v>
          </cell>
          <cell r="E280" t="str">
            <v>3.2749</v>
          </cell>
          <cell r="F280" t="str">
            <v>Cắt cụt đùi do ung thư chi dưới</v>
          </cell>
          <cell r="G280" t="str">
            <v>Cắt cụt đùi do ung thư chi dưới</v>
          </cell>
          <cell r="H280" t="str">
            <v>Cắt cụt đùi do ung thư chi dưới</v>
          </cell>
          <cell r="I280" t="str">
            <v>B</v>
          </cell>
          <cell r="J280" t="str">
            <v>P1</v>
          </cell>
          <cell r="K280">
            <v>544</v>
          </cell>
          <cell r="L280">
            <v>544</v>
          </cell>
          <cell r="M280" t="str">
            <v xml:space="preserve">Phẫu thuật cắt cụt chi </v>
          </cell>
          <cell r="N280">
            <v>2477513.1236893502</v>
          </cell>
          <cell r="O280">
            <v>536869.56521739101</v>
          </cell>
          <cell r="P280">
            <v>3014000</v>
          </cell>
          <cell r="Q280">
            <v>697930.43478260841</v>
          </cell>
          <cell r="R280">
            <v>3175443.5584719586</v>
          </cell>
          <cell r="S280">
            <v>3175400</v>
          </cell>
          <cell r="T280">
            <v>127017.74233887835</v>
          </cell>
          <cell r="U280">
            <v>3302461.3008108372</v>
          </cell>
          <cell r="V280">
            <v>3302400</v>
          </cell>
          <cell r="W280">
            <v>3302400</v>
          </cell>
        </row>
        <row r="281">
          <cell r="D281" t="str">
            <v>37.8D05.0534</v>
          </cell>
          <cell r="E281" t="str">
            <v>3.2750</v>
          </cell>
          <cell r="F281" t="str">
            <v>Tháo khớp gối do ung thư</v>
          </cell>
          <cell r="G281" t="str">
            <v>Tháo khớp gối do ung thư</v>
          </cell>
          <cell r="H281" t="str">
            <v>Tháo khớp gối do ung thư</v>
          </cell>
          <cell r="I281" t="str">
            <v>B</v>
          </cell>
          <cell r="J281" t="str">
            <v>P1</v>
          </cell>
          <cell r="K281">
            <v>544</v>
          </cell>
          <cell r="L281">
            <v>544</v>
          </cell>
          <cell r="M281" t="str">
            <v xml:space="preserve">Phẫu thuật cắt cụt chi </v>
          </cell>
          <cell r="N281">
            <v>2477513.1236893502</v>
          </cell>
          <cell r="O281">
            <v>536869.56521739101</v>
          </cell>
          <cell r="P281">
            <v>3014000</v>
          </cell>
          <cell r="Q281">
            <v>697930.43478260841</v>
          </cell>
          <cell r="R281">
            <v>3175443.5584719586</v>
          </cell>
          <cell r="S281">
            <v>3175400</v>
          </cell>
          <cell r="T281">
            <v>127017.74233887835</v>
          </cell>
          <cell r="U281">
            <v>3302461.3008108372</v>
          </cell>
          <cell r="V281">
            <v>3302400</v>
          </cell>
          <cell r="W281">
            <v>3302400</v>
          </cell>
        </row>
        <row r="282">
          <cell r="D282" t="str">
            <v>37.8D05.0534</v>
          </cell>
          <cell r="E282" t="str">
            <v>3.2759</v>
          </cell>
          <cell r="F282" t="str">
            <v>Cắt chi và vét hạch do ung thư</v>
          </cell>
          <cell r="G282" t="str">
            <v>Cắt chi và vét hạch do ung thư</v>
          </cell>
          <cell r="H282" t="str">
            <v>Cắt chi và vét hạch do ung thư</v>
          </cell>
          <cell r="I282" t="str">
            <v>B</v>
          </cell>
          <cell r="J282" t="str">
            <v>P1</v>
          </cell>
          <cell r="K282">
            <v>544</v>
          </cell>
          <cell r="L282">
            <v>544</v>
          </cell>
          <cell r="M282" t="str">
            <v xml:space="preserve">Phẫu thuật cắt cụt chi </v>
          </cell>
          <cell r="N282">
            <v>2477513.1236893502</v>
          </cell>
          <cell r="O282">
            <v>536869.56521739101</v>
          </cell>
          <cell r="P282">
            <v>3014000</v>
          </cell>
          <cell r="Q282">
            <v>697930.43478260841</v>
          </cell>
          <cell r="R282">
            <v>3175443.5584719586</v>
          </cell>
          <cell r="S282">
            <v>3175400</v>
          </cell>
          <cell r="T282">
            <v>127017.74233887835</v>
          </cell>
          <cell r="U282">
            <v>3302461.3008108372</v>
          </cell>
          <cell r="V282">
            <v>3302400</v>
          </cell>
          <cell r="W282">
            <v>3302400</v>
          </cell>
        </row>
        <row r="283">
          <cell r="D283" t="str">
            <v>37.8D05.0534</v>
          </cell>
          <cell r="E283" t="str">
            <v>3.3648</v>
          </cell>
          <cell r="F283" t="str">
            <v>Tháo khớp vai</v>
          </cell>
          <cell r="G283" t="str">
            <v>Tháo khớp vai</v>
          </cell>
          <cell r="H283" t="str">
            <v>Tháo khớp vai</v>
          </cell>
          <cell r="I283" t="str">
            <v>B</v>
          </cell>
          <cell r="J283" t="str">
            <v>P1</v>
          </cell>
          <cell r="K283">
            <v>544</v>
          </cell>
          <cell r="L283">
            <v>544</v>
          </cell>
          <cell r="M283" t="str">
            <v xml:space="preserve">Phẫu thuật cắt cụt chi </v>
          </cell>
          <cell r="N283">
            <v>2477513.1236893502</v>
          </cell>
          <cell r="O283">
            <v>536869.56521739101</v>
          </cell>
          <cell r="P283">
            <v>3014000</v>
          </cell>
          <cell r="Q283">
            <v>697930.43478260841</v>
          </cell>
          <cell r="R283">
            <v>3175443.5584719586</v>
          </cell>
          <cell r="S283">
            <v>3175400</v>
          </cell>
          <cell r="T283">
            <v>127017.74233887835</v>
          </cell>
          <cell r="U283">
            <v>3302461.3008108372</v>
          </cell>
          <cell r="V283">
            <v>3302400</v>
          </cell>
          <cell r="W283">
            <v>3302400</v>
          </cell>
        </row>
        <row r="284">
          <cell r="D284" t="str">
            <v>37.8D05.0534</v>
          </cell>
          <cell r="E284" t="str">
            <v>3.3668</v>
          </cell>
          <cell r="F284" t="str">
            <v>Cắt đoạn khớp khuỷu</v>
          </cell>
          <cell r="G284" t="str">
            <v>Cắt đoạn khớp khuỷu</v>
          </cell>
          <cell r="H284" t="str">
            <v>Cắt đoạn khớp khuỷu</v>
          </cell>
          <cell r="I284" t="str">
            <v>B</v>
          </cell>
          <cell r="J284" t="str">
            <v>P2</v>
          </cell>
          <cell r="K284">
            <v>544</v>
          </cell>
          <cell r="L284">
            <v>544</v>
          </cell>
          <cell r="M284" t="str">
            <v xml:space="preserve">Phẫu thuật cắt cụt chi </v>
          </cell>
          <cell r="N284">
            <v>2477513.1236893502</v>
          </cell>
          <cell r="O284">
            <v>536869.56521739101</v>
          </cell>
          <cell r="P284">
            <v>3014000</v>
          </cell>
          <cell r="Q284">
            <v>697930.43478260841</v>
          </cell>
          <cell r="R284">
            <v>3175443.5584719586</v>
          </cell>
          <cell r="S284">
            <v>3175400</v>
          </cell>
          <cell r="T284">
            <v>127017.74233887835</v>
          </cell>
          <cell r="U284">
            <v>3302461.3008108372</v>
          </cell>
          <cell r="V284">
            <v>3302400</v>
          </cell>
          <cell r="W284">
            <v>3302400</v>
          </cell>
        </row>
        <row r="285">
          <cell r="D285" t="str">
            <v>37.8D05.0534</v>
          </cell>
          <cell r="E285" t="str">
            <v>3.3680</v>
          </cell>
          <cell r="F285" t="str">
            <v>Cắt cụt cánh tay</v>
          </cell>
          <cell r="G285" t="str">
            <v>Cắt cụt cánh tay</v>
          </cell>
          <cell r="H285" t="str">
            <v>Cắt cụt cánh tay</v>
          </cell>
          <cell r="I285" t="str">
            <v>B</v>
          </cell>
          <cell r="J285" t="str">
            <v>P3</v>
          </cell>
          <cell r="K285">
            <v>544</v>
          </cell>
          <cell r="L285">
            <v>544</v>
          </cell>
          <cell r="M285" t="str">
            <v xml:space="preserve">Phẫu thuật cắt cụt chi </v>
          </cell>
          <cell r="N285">
            <v>2477513.1236893502</v>
          </cell>
          <cell r="O285">
            <v>536869.56521739101</v>
          </cell>
          <cell r="P285">
            <v>3014000</v>
          </cell>
          <cell r="Q285">
            <v>697930.43478260841</v>
          </cell>
          <cell r="R285">
            <v>3175443.5584719586</v>
          </cell>
          <cell r="S285">
            <v>3175400</v>
          </cell>
          <cell r="T285">
            <v>127017.74233887835</v>
          </cell>
          <cell r="U285">
            <v>3302461.3008108372</v>
          </cell>
          <cell r="V285">
            <v>3302400</v>
          </cell>
          <cell r="W285">
            <v>3302400</v>
          </cell>
        </row>
        <row r="286">
          <cell r="D286" t="str">
            <v>37.8D05.0534</v>
          </cell>
          <cell r="E286" t="str">
            <v>3.3681</v>
          </cell>
          <cell r="F286" t="str">
            <v>Tháo khớp khuỷu</v>
          </cell>
          <cell r="G286" t="str">
            <v>Tháo khớp khuỷu</v>
          </cell>
          <cell r="H286" t="str">
            <v>Tháo khớp khuỷu</v>
          </cell>
          <cell r="I286" t="str">
            <v>B</v>
          </cell>
          <cell r="J286" t="str">
            <v>P3</v>
          </cell>
          <cell r="K286">
            <v>544</v>
          </cell>
          <cell r="L286">
            <v>544</v>
          </cell>
          <cell r="M286" t="str">
            <v xml:space="preserve">Phẫu thuật cắt cụt chi </v>
          </cell>
          <cell r="N286">
            <v>2477513.1236893502</v>
          </cell>
          <cell r="O286">
            <v>536869.56521739101</v>
          </cell>
          <cell r="P286">
            <v>3014000</v>
          </cell>
          <cell r="Q286">
            <v>697930.43478260841</v>
          </cell>
          <cell r="R286">
            <v>3175443.5584719586</v>
          </cell>
          <cell r="S286">
            <v>3175400</v>
          </cell>
          <cell r="T286">
            <v>127017.74233887835</v>
          </cell>
          <cell r="U286">
            <v>3302461.3008108372</v>
          </cell>
          <cell r="V286">
            <v>3302400</v>
          </cell>
          <cell r="W286">
            <v>3302400</v>
          </cell>
        </row>
        <row r="287">
          <cell r="D287" t="str">
            <v>37.8D05.0534</v>
          </cell>
          <cell r="E287" t="str">
            <v>3.3682</v>
          </cell>
          <cell r="F287" t="str">
            <v>Cắt cụt cẳng tay</v>
          </cell>
          <cell r="G287" t="str">
            <v>Cắt cụt cẳng tay</v>
          </cell>
          <cell r="H287" t="str">
            <v>Cắt cụt cẳng tay</v>
          </cell>
          <cell r="I287" t="str">
            <v>B</v>
          </cell>
          <cell r="J287" t="str">
            <v>P2</v>
          </cell>
          <cell r="K287">
            <v>544</v>
          </cell>
          <cell r="L287">
            <v>544</v>
          </cell>
          <cell r="M287" t="str">
            <v xml:space="preserve">Phẫu thuật cắt cụt chi </v>
          </cell>
          <cell r="N287">
            <v>2477513.1236893502</v>
          </cell>
          <cell r="O287">
            <v>536869.56521739101</v>
          </cell>
          <cell r="P287">
            <v>3014000</v>
          </cell>
          <cell r="Q287">
            <v>697930.43478260841</v>
          </cell>
          <cell r="R287">
            <v>3175443.5584719586</v>
          </cell>
          <cell r="S287">
            <v>3175400</v>
          </cell>
          <cell r="T287">
            <v>127017.74233887835</v>
          </cell>
          <cell r="U287">
            <v>3302461.3008108372</v>
          </cell>
          <cell r="V287">
            <v>3302400</v>
          </cell>
          <cell r="W287">
            <v>3302400</v>
          </cell>
        </row>
        <row r="288">
          <cell r="D288" t="str">
            <v>37.8D05.0534</v>
          </cell>
          <cell r="E288" t="str">
            <v>3.3683</v>
          </cell>
          <cell r="F288" t="str">
            <v>Tháo khớp cổ tay</v>
          </cell>
          <cell r="G288" t="str">
            <v>Tháo khớp cổ tay</v>
          </cell>
          <cell r="H288" t="str">
            <v>Tháo khớp cổ tay</v>
          </cell>
          <cell r="I288" t="str">
            <v>B</v>
          </cell>
          <cell r="J288" t="str">
            <v>P2</v>
          </cell>
          <cell r="K288">
            <v>544</v>
          </cell>
          <cell r="L288">
            <v>544</v>
          </cell>
          <cell r="M288" t="str">
            <v xml:space="preserve">Phẫu thuật cắt cụt chi </v>
          </cell>
          <cell r="N288">
            <v>2477513.1236893502</v>
          </cell>
          <cell r="O288">
            <v>536869.56521739101</v>
          </cell>
          <cell r="P288">
            <v>3014000</v>
          </cell>
          <cell r="Q288">
            <v>697930.43478260841</v>
          </cell>
          <cell r="R288">
            <v>3175443.5584719586</v>
          </cell>
          <cell r="S288">
            <v>3175400</v>
          </cell>
          <cell r="T288">
            <v>127017.74233887835</v>
          </cell>
          <cell r="U288">
            <v>3302461.3008108372</v>
          </cell>
          <cell r="V288">
            <v>3302400</v>
          </cell>
          <cell r="W288">
            <v>3302400</v>
          </cell>
        </row>
        <row r="289">
          <cell r="D289" t="str">
            <v>37.8D05.0534</v>
          </cell>
          <cell r="E289" t="str">
            <v>3.3723</v>
          </cell>
          <cell r="F289" t="str">
            <v>Tháo khớp háng</v>
          </cell>
          <cell r="G289" t="str">
            <v>Tháo khớp háng</v>
          </cell>
          <cell r="H289" t="str">
            <v>Tháo khớp háng</v>
          </cell>
          <cell r="I289" t="str">
            <v>B</v>
          </cell>
          <cell r="J289" t="str">
            <v>P1</v>
          </cell>
          <cell r="K289">
            <v>544</v>
          </cell>
          <cell r="L289">
            <v>544</v>
          </cell>
          <cell r="M289" t="str">
            <v xml:space="preserve">Phẫu thuật cắt cụt chi </v>
          </cell>
          <cell r="N289">
            <v>2477513.1236893502</v>
          </cell>
          <cell r="O289">
            <v>536869.56521739101</v>
          </cell>
          <cell r="P289">
            <v>3014000</v>
          </cell>
          <cell r="Q289">
            <v>697930.43478260841</v>
          </cell>
          <cell r="R289">
            <v>3175443.5584719586</v>
          </cell>
          <cell r="S289">
            <v>3175400</v>
          </cell>
          <cell r="T289">
            <v>127017.74233887835</v>
          </cell>
          <cell r="U289">
            <v>3302461.3008108372</v>
          </cell>
          <cell r="V289">
            <v>3302400</v>
          </cell>
          <cell r="W289">
            <v>3302400</v>
          </cell>
        </row>
        <row r="290">
          <cell r="D290" t="str">
            <v>37.8D05.0534</v>
          </cell>
          <cell r="E290" t="str">
            <v>3.3726</v>
          </cell>
          <cell r="F290" t="str">
            <v>Phẫu thuật cắt cụt đùi</v>
          </cell>
          <cell r="G290" t="str">
            <v>Phẫu thuật cắt cụt đùi</v>
          </cell>
          <cell r="H290" t="str">
            <v>Phẫu thuật cắt cụt đùi</v>
          </cell>
          <cell r="I290" t="str">
            <v>B</v>
          </cell>
          <cell r="J290" t="str">
            <v>P2</v>
          </cell>
          <cell r="K290">
            <v>544</v>
          </cell>
          <cell r="L290">
            <v>544</v>
          </cell>
          <cell r="M290" t="str">
            <v xml:space="preserve">Phẫu thuật cắt cụt chi </v>
          </cell>
          <cell r="N290">
            <v>2477513.1236893502</v>
          </cell>
          <cell r="O290">
            <v>536869.56521739101</v>
          </cell>
          <cell r="P290">
            <v>3014000</v>
          </cell>
          <cell r="Q290">
            <v>697930.43478260841</v>
          </cell>
          <cell r="R290">
            <v>3175443.5584719586</v>
          </cell>
          <cell r="S290">
            <v>3175400</v>
          </cell>
          <cell r="T290">
            <v>127017.74233887835</v>
          </cell>
          <cell r="U290">
            <v>3302461.3008108372</v>
          </cell>
          <cell r="V290">
            <v>3302400</v>
          </cell>
          <cell r="W290">
            <v>3302400</v>
          </cell>
        </row>
        <row r="291">
          <cell r="D291" t="str">
            <v>37.8D05.0534</v>
          </cell>
          <cell r="E291" t="str">
            <v>3.3740</v>
          </cell>
          <cell r="F291" t="str">
            <v>Cắt cụt dưới mấu chuyển xương đùi</v>
          </cell>
          <cell r="G291" t="str">
            <v>Cắt cụt dưới mấu chuyển xương đùi</v>
          </cell>
          <cell r="H291" t="str">
            <v>Cắt cụt dưới mấu chuyển xương đùi</v>
          </cell>
          <cell r="I291" t="str">
            <v>B</v>
          </cell>
          <cell r="J291" t="str">
            <v>P1</v>
          </cell>
          <cell r="K291">
            <v>544</v>
          </cell>
          <cell r="L291">
            <v>544</v>
          </cell>
          <cell r="M291" t="str">
            <v xml:space="preserve">Phẫu thuật cắt cụt chi </v>
          </cell>
          <cell r="N291">
            <v>2477513.1236893502</v>
          </cell>
          <cell r="O291">
            <v>536869.56521739101</v>
          </cell>
          <cell r="P291">
            <v>3014000</v>
          </cell>
          <cell r="Q291">
            <v>697930.43478260841</v>
          </cell>
          <cell r="R291">
            <v>3175443.5584719586</v>
          </cell>
          <cell r="S291">
            <v>3175400</v>
          </cell>
          <cell r="T291">
            <v>127017.74233887835</v>
          </cell>
          <cell r="U291">
            <v>3302461.3008108372</v>
          </cell>
          <cell r="V291">
            <v>3302400</v>
          </cell>
          <cell r="W291">
            <v>3302400</v>
          </cell>
        </row>
        <row r="292">
          <cell r="D292" t="str">
            <v>37.8D05.0534</v>
          </cell>
          <cell r="E292" t="str">
            <v>3.3755</v>
          </cell>
          <cell r="F292" t="str">
            <v>Tháo khớp gối</v>
          </cell>
          <cell r="G292" t="str">
            <v>Tháo khớp gối</v>
          </cell>
          <cell r="H292" t="str">
            <v>Tháo khớp gối</v>
          </cell>
          <cell r="I292" t="str">
            <v>C</v>
          </cell>
          <cell r="J292" t="str">
            <v>P2</v>
          </cell>
          <cell r="K292">
            <v>544</v>
          </cell>
          <cell r="L292">
            <v>544</v>
          </cell>
          <cell r="M292" t="str">
            <v xml:space="preserve">Phẫu thuật cắt cụt chi </v>
          </cell>
          <cell r="N292">
            <v>2477513.1236893502</v>
          </cell>
          <cell r="O292">
            <v>536869.56521739101</v>
          </cell>
          <cell r="P292">
            <v>3014000</v>
          </cell>
          <cell r="Q292">
            <v>697930.43478260841</v>
          </cell>
          <cell r="R292">
            <v>3175443.5584719586</v>
          </cell>
          <cell r="S292">
            <v>3175400</v>
          </cell>
          <cell r="T292">
            <v>127017.74233887835</v>
          </cell>
          <cell r="U292">
            <v>3302461.3008108372</v>
          </cell>
          <cell r="V292">
            <v>3302400</v>
          </cell>
          <cell r="W292">
            <v>3302400</v>
          </cell>
        </row>
        <row r="293">
          <cell r="D293" t="str">
            <v>37.8D05.0534</v>
          </cell>
          <cell r="E293" t="str">
            <v>3.3775</v>
          </cell>
          <cell r="F293" t="str">
            <v>Cắt cụt cẳng chân</v>
          </cell>
          <cell r="G293" t="str">
            <v>Cắt cụt cẳng chân</v>
          </cell>
          <cell r="H293" t="str">
            <v>Cắt cụt cẳng chân</v>
          </cell>
          <cell r="I293" t="str">
            <v>B</v>
          </cell>
          <cell r="J293" t="str">
            <v>P2</v>
          </cell>
          <cell r="K293">
            <v>544</v>
          </cell>
          <cell r="L293">
            <v>544</v>
          </cell>
          <cell r="M293" t="str">
            <v xml:space="preserve">Phẫu thuật cắt cụt chi </v>
          </cell>
          <cell r="N293">
            <v>2477513.1236893502</v>
          </cell>
          <cell r="O293">
            <v>536869.56521739101</v>
          </cell>
          <cell r="P293">
            <v>3014000</v>
          </cell>
          <cell r="Q293">
            <v>697930.43478260841</v>
          </cell>
          <cell r="R293">
            <v>3175443.5584719586</v>
          </cell>
          <cell r="S293">
            <v>3175400</v>
          </cell>
          <cell r="T293">
            <v>127017.74233887835</v>
          </cell>
          <cell r="U293">
            <v>3302461.3008108372</v>
          </cell>
          <cell r="V293">
            <v>3302400</v>
          </cell>
          <cell r="W293">
            <v>3302400</v>
          </cell>
        </row>
        <row r="294">
          <cell r="D294" t="str">
            <v>37.8D05.0534</v>
          </cell>
          <cell r="E294" t="str">
            <v>3.3792</v>
          </cell>
          <cell r="F294" t="str">
            <v>Tháo một nửa bàn chân trước</v>
          </cell>
          <cell r="G294" t="str">
            <v>Tháo một nửa bàn chân trước</v>
          </cell>
          <cell r="H294" t="str">
            <v>Tháo một nửa bàn chân trước</v>
          </cell>
          <cell r="I294" t="str">
            <v>B</v>
          </cell>
          <cell r="J294" t="str">
            <v>P2</v>
          </cell>
          <cell r="K294">
            <v>544</v>
          </cell>
          <cell r="L294">
            <v>544</v>
          </cell>
          <cell r="M294" t="str">
            <v xml:space="preserve">Phẫu thuật cắt cụt chi </v>
          </cell>
          <cell r="N294">
            <v>2477513.1236893502</v>
          </cell>
          <cell r="O294">
            <v>536869.56521739101</v>
          </cell>
          <cell r="P294">
            <v>3014000</v>
          </cell>
          <cell r="Q294">
            <v>697930.43478260841</v>
          </cell>
          <cell r="R294">
            <v>3175443.5584719586</v>
          </cell>
          <cell r="S294">
            <v>3175400</v>
          </cell>
          <cell r="T294">
            <v>127017.74233887835</v>
          </cell>
          <cell r="U294">
            <v>3302461.3008108372</v>
          </cell>
          <cell r="V294">
            <v>3302400</v>
          </cell>
          <cell r="W294">
            <v>3302400</v>
          </cell>
        </row>
        <row r="295">
          <cell r="D295" t="str">
            <v>37.8D05.0534</v>
          </cell>
          <cell r="E295" t="str">
            <v>3.3795</v>
          </cell>
          <cell r="F295" t="str">
            <v>Tháo khớp cổ chân</v>
          </cell>
          <cell r="G295" t="str">
            <v>Tháo khớp cổ chân</v>
          </cell>
          <cell r="H295" t="str">
            <v>Tháo khớp cổ chân</v>
          </cell>
          <cell r="I295" t="str">
            <v>B</v>
          </cell>
          <cell r="J295" t="str">
            <v>P2</v>
          </cell>
          <cell r="K295">
            <v>544</v>
          </cell>
          <cell r="L295">
            <v>544</v>
          </cell>
          <cell r="M295" t="str">
            <v xml:space="preserve">Phẫu thuật cắt cụt chi </v>
          </cell>
          <cell r="N295">
            <v>2477513.1236893502</v>
          </cell>
          <cell r="O295">
            <v>536869.56521739101</v>
          </cell>
          <cell r="P295">
            <v>3014000</v>
          </cell>
          <cell r="Q295">
            <v>697930.43478260841</v>
          </cell>
          <cell r="R295">
            <v>3175443.5584719586</v>
          </cell>
          <cell r="S295">
            <v>3175400</v>
          </cell>
          <cell r="T295">
            <v>127017.74233887835</v>
          </cell>
          <cell r="U295">
            <v>3302461.3008108372</v>
          </cell>
          <cell r="V295">
            <v>3302400</v>
          </cell>
          <cell r="W295">
            <v>3302400</v>
          </cell>
        </row>
        <row r="296">
          <cell r="D296" t="str">
            <v>37.8D05.0534</v>
          </cell>
          <cell r="E296" t="str">
            <v>3.3796</v>
          </cell>
          <cell r="F296" t="str">
            <v>Tháo khớp kiểu Pirogoff</v>
          </cell>
          <cell r="G296" t="str">
            <v>Tháo khớp kiểu Pirogoff</v>
          </cell>
          <cell r="H296" t="str">
            <v>Tháo khớp kiểu Pirogoff</v>
          </cell>
          <cell r="I296" t="str">
            <v>B</v>
          </cell>
          <cell r="J296" t="str">
            <v>P2</v>
          </cell>
          <cell r="K296">
            <v>544</v>
          </cell>
          <cell r="L296">
            <v>544</v>
          </cell>
          <cell r="M296" t="str">
            <v xml:space="preserve">Phẫu thuật cắt cụt chi </v>
          </cell>
          <cell r="N296">
            <v>2477513.1236893502</v>
          </cell>
          <cell r="O296">
            <v>536869.56521739101</v>
          </cell>
          <cell r="P296">
            <v>3014000</v>
          </cell>
          <cell r="Q296">
            <v>697930.43478260841</v>
          </cell>
          <cell r="R296">
            <v>3175443.5584719586</v>
          </cell>
          <cell r="S296">
            <v>3175400</v>
          </cell>
          <cell r="T296">
            <v>127017.74233887835</v>
          </cell>
          <cell r="U296">
            <v>3302461.3008108372</v>
          </cell>
          <cell r="V296">
            <v>3302400</v>
          </cell>
          <cell r="W296">
            <v>3302400</v>
          </cell>
        </row>
        <row r="297">
          <cell r="D297" t="str">
            <v>37.8D05.0534</v>
          </cell>
          <cell r="E297" t="str">
            <v>10.863</v>
          </cell>
          <cell r="F297" t="str">
            <v>Phẫu thuật cắt cụt cẳng tay, cánh tay</v>
          </cell>
          <cell r="G297" t="str">
            <v>Phẫu thuật cắt cụt cẳng tay, cánh tay</v>
          </cell>
          <cell r="H297" t="str">
            <v>Phẫu thuật cắt cụt cẳng tay, cánh tay</v>
          </cell>
          <cell r="I297" t="str">
            <v>C</v>
          </cell>
          <cell r="J297" t="str">
            <v>P2</v>
          </cell>
          <cell r="K297">
            <v>544</v>
          </cell>
          <cell r="L297">
            <v>544</v>
          </cell>
          <cell r="M297" t="str">
            <v xml:space="preserve">Phẫu thuật cắt cụt chi </v>
          </cell>
          <cell r="N297">
            <v>2477513.1236893502</v>
          </cell>
          <cell r="O297">
            <v>536869.56521739101</v>
          </cell>
          <cell r="P297">
            <v>3014000</v>
          </cell>
          <cell r="Q297">
            <v>697930.43478260841</v>
          </cell>
          <cell r="R297">
            <v>3175443.5584719586</v>
          </cell>
          <cell r="S297">
            <v>3175400</v>
          </cell>
          <cell r="T297">
            <v>127017.74233887835</v>
          </cell>
          <cell r="U297">
            <v>3302461.3008108372</v>
          </cell>
          <cell r="V297">
            <v>3302400</v>
          </cell>
          <cell r="W297">
            <v>3302400</v>
          </cell>
        </row>
        <row r="298">
          <cell r="D298" t="str">
            <v>37.8D05.0534</v>
          </cell>
          <cell r="E298" t="str">
            <v>10.942</v>
          </cell>
          <cell r="F298" t="str">
            <v>Phẫu thuật cắt cụt chi</v>
          </cell>
          <cell r="G298" t="str">
            <v>Phẫu thuật cắt cụt chi</v>
          </cell>
          <cell r="H298" t="str">
            <v>Phẫu thuật cắt cụt chi</v>
          </cell>
          <cell r="I298" t="str">
            <v>B</v>
          </cell>
          <cell r="J298" t="str">
            <v>P2</v>
          </cell>
          <cell r="K298">
            <v>544</v>
          </cell>
          <cell r="L298">
            <v>544</v>
          </cell>
          <cell r="M298" t="str">
            <v xml:space="preserve">Phẫu thuật cắt cụt chi </v>
          </cell>
          <cell r="N298">
            <v>2477513.1236893502</v>
          </cell>
          <cell r="O298">
            <v>536869.56521739101</v>
          </cell>
          <cell r="P298">
            <v>3014000</v>
          </cell>
          <cell r="Q298">
            <v>697930.43478260841</v>
          </cell>
          <cell r="R298">
            <v>3175443.5584719586</v>
          </cell>
          <cell r="S298">
            <v>3175400</v>
          </cell>
          <cell r="T298">
            <v>127017.74233887835</v>
          </cell>
          <cell r="U298">
            <v>3302461.3008108372</v>
          </cell>
          <cell r="V298">
            <v>3302400</v>
          </cell>
          <cell r="W298">
            <v>3302400</v>
          </cell>
        </row>
        <row r="299">
          <cell r="D299" t="str">
            <v>37.8D05.0534</v>
          </cell>
          <cell r="E299" t="str">
            <v>10.943</v>
          </cell>
          <cell r="F299" t="str">
            <v>Phẫu thuật tháo khớp chi</v>
          </cell>
          <cell r="G299" t="str">
            <v>Phẫu thuật tháo khớp chi</v>
          </cell>
          <cell r="H299" t="str">
            <v>Phẫu thuật tháo khớp chi</v>
          </cell>
          <cell r="I299" t="str">
            <v>B</v>
          </cell>
          <cell r="J299" t="str">
            <v>P2</v>
          </cell>
          <cell r="K299">
            <v>544</v>
          </cell>
          <cell r="L299">
            <v>544</v>
          </cell>
          <cell r="M299" t="str">
            <v xml:space="preserve">Phẫu thuật cắt cụt chi </v>
          </cell>
          <cell r="N299">
            <v>2477513.1236893502</v>
          </cell>
          <cell r="O299">
            <v>536869.56521739101</v>
          </cell>
          <cell r="P299">
            <v>3014000</v>
          </cell>
          <cell r="Q299">
            <v>697930.43478260841</v>
          </cell>
          <cell r="R299">
            <v>3175443.5584719586</v>
          </cell>
          <cell r="S299">
            <v>3175400</v>
          </cell>
          <cell r="T299">
            <v>127017.74233887835</v>
          </cell>
          <cell r="U299">
            <v>3302461.3008108372</v>
          </cell>
          <cell r="V299">
            <v>3302400</v>
          </cell>
          <cell r="W299">
            <v>3302400</v>
          </cell>
        </row>
        <row r="300">
          <cell r="D300" t="str">
            <v>37.8D05.0534</v>
          </cell>
          <cell r="E300" t="str">
            <v>11.72</v>
          </cell>
          <cell r="F300" t="str">
            <v>Cắt cụt cấp cứu chi thể bỏng không còn khả năng bảo tồn điều trị bỏng sâu</v>
          </cell>
          <cell r="G300" t="str">
            <v>Cắt cụt cấp cứu chi thể bỏng không còn khả năng bảo tồn điều trị bỏng sâu</v>
          </cell>
          <cell r="H300" t="str">
            <v>Cắt cụt cấp cứu chi thể bỏng không còn khả năng bảo tồn điều trị bỏng sâu</v>
          </cell>
          <cell r="I300" t="str">
            <v>B</v>
          </cell>
          <cell r="J300" t="str">
            <v>P1</v>
          </cell>
          <cell r="K300">
            <v>544</v>
          </cell>
          <cell r="L300">
            <v>544</v>
          </cell>
          <cell r="M300" t="str">
            <v xml:space="preserve">Phẫu thuật cắt cụt chi </v>
          </cell>
          <cell r="N300">
            <v>2477513.1236893502</v>
          </cell>
          <cell r="O300">
            <v>536869.56521739101</v>
          </cell>
          <cell r="P300">
            <v>3014000</v>
          </cell>
          <cell r="Q300">
            <v>697930.43478260841</v>
          </cell>
          <cell r="R300">
            <v>3175443.5584719586</v>
          </cell>
          <cell r="S300">
            <v>3175400</v>
          </cell>
          <cell r="T300">
            <v>127017.74233887835</v>
          </cell>
          <cell r="U300">
            <v>3302461.3008108372</v>
          </cell>
          <cell r="V300">
            <v>3302400</v>
          </cell>
          <cell r="W300">
            <v>3302400</v>
          </cell>
        </row>
        <row r="301">
          <cell r="D301" t="str">
            <v>37.8D05.0534</v>
          </cell>
          <cell r="E301" t="str">
            <v>11.73</v>
          </cell>
          <cell r="F301" t="str">
            <v>Cắt cụt chi thể bỏng không còn khả năng bảo tồn điều trị bỏng sâu</v>
          </cell>
          <cell r="G301" t="str">
            <v>Cắt cụt chi thể bỏng không còn khả năng bảo tồn điều trị bỏng sâu</v>
          </cell>
          <cell r="H301" t="str">
            <v>Cắt cụt chi thể bỏng không còn khả năng bảo tồn điều trị bỏng sâu</v>
          </cell>
          <cell r="I301" t="str">
            <v>B</v>
          </cell>
          <cell r="J301" t="str">
            <v>P1</v>
          </cell>
          <cell r="K301">
            <v>544</v>
          </cell>
          <cell r="L301">
            <v>544</v>
          </cell>
          <cell r="M301" t="str">
            <v xml:space="preserve">Phẫu thuật cắt cụt chi </v>
          </cell>
          <cell r="N301">
            <v>2477513.1236893502</v>
          </cell>
          <cell r="O301">
            <v>536869.56521739101</v>
          </cell>
          <cell r="P301">
            <v>3014000</v>
          </cell>
          <cell r="Q301">
            <v>697930.43478260841</v>
          </cell>
          <cell r="R301">
            <v>3175443.5584719586</v>
          </cell>
          <cell r="S301">
            <v>3175400</v>
          </cell>
          <cell r="T301">
            <v>127017.74233887835</v>
          </cell>
          <cell r="U301">
            <v>3302461.3008108372</v>
          </cell>
          <cell r="V301">
            <v>3302400</v>
          </cell>
          <cell r="W301">
            <v>3302400</v>
          </cell>
        </row>
        <row r="302">
          <cell r="D302" t="str">
            <v>37.8D05.0534</v>
          </cell>
          <cell r="E302" t="str">
            <v>11.74</v>
          </cell>
          <cell r="F302" t="str">
            <v>Tháo khớp chi thể bỏng không còn khả năng bảo tồn điều trị bỏng sâu</v>
          </cell>
          <cell r="G302" t="str">
            <v>Tháo khớp chi thể bỏng không còn khả năng bảo tồn điều trị bỏng sâu</v>
          </cell>
          <cell r="H302" t="str">
            <v>Tháo khớp chi thể bỏng không còn khả năng bảo tồn điều trị bỏng sâu</v>
          </cell>
          <cell r="I302" t="str">
            <v>B</v>
          </cell>
          <cell r="J302" t="str">
            <v>P1</v>
          </cell>
          <cell r="K302">
            <v>544</v>
          </cell>
          <cell r="L302">
            <v>544</v>
          </cell>
          <cell r="M302" t="str">
            <v xml:space="preserve">Phẫu thuật cắt cụt chi </v>
          </cell>
          <cell r="N302">
            <v>2477513.1236893502</v>
          </cell>
          <cell r="O302">
            <v>536869.56521739101</v>
          </cell>
          <cell r="P302">
            <v>3014000</v>
          </cell>
          <cell r="Q302">
            <v>697930.43478260841</v>
          </cell>
          <cell r="R302">
            <v>3175443.5584719586</v>
          </cell>
          <cell r="S302">
            <v>3175400</v>
          </cell>
          <cell r="T302">
            <v>127017.74233887835</v>
          </cell>
          <cell r="U302">
            <v>3302461.3008108372</v>
          </cell>
          <cell r="V302">
            <v>3302400</v>
          </cell>
          <cell r="W302">
            <v>3302400</v>
          </cell>
        </row>
        <row r="303">
          <cell r="D303" t="str">
            <v>37.8D05.0534</v>
          </cell>
          <cell r="E303" t="str">
            <v>12.326</v>
          </cell>
          <cell r="F303" t="str">
            <v>Cắt chi và vét hạch do ung thư</v>
          </cell>
          <cell r="G303" t="str">
            <v>Cắt chi và vét hạch do ung thư</v>
          </cell>
          <cell r="H303" t="str">
            <v>Cắt chi và vét hạch do ung thư</v>
          </cell>
          <cell r="I303" t="str">
            <v>B</v>
          </cell>
          <cell r="J303" t="str">
            <v>P1</v>
          </cell>
          <cell r="K303">
            <v>544</v>
          </cell>
          <cell r="L303">
            <v>544</v>
          </cell>
          <cell r="M303" t="str">
            <v xml:space="preserve">Phẫu thuật cắt cụt chi </v>
          </cell>
          <cell r="N303">
            <v>2477513.1236893502</v>
          </cell>
          <cell r="O303">
            <v>536869.56521739101</v>
          </cell>
          <cell r="P303">
            <v>3014000</v>
          </cell>
          <cell r="Q303">
            <v>697930.43478260841</v>
          </cell>
          <cell r="R303">
            <v>3175443.5584719586</v>
          </cell>
          <cell r="S303">
            <v>3175400</v>
          </cell>
          <cell r="T303">
            <v>127017.74233887835</v>
          </cell>
          <cell r="U303">
            <v>3302461.3008108372</v>
          </cell>
          <cell r="V303">
            <v>3302400</v>
          </cell>
          <cell r="W303">
            <v>3302400</v>
          </cell>
        </row>
        <row r="304">
          <cell r="D304" t="str">
            <v>37.8D05.0534</v>
          </cell>
          <cell r="E304" t="str">
            <v>12.327</v>
          </cell>
          <cell r="F304" t="str">
            <v>Tháo khớp cổ tay do ung thư</v>
          </cell>
          <cell r="G304" t="str">
            <v>Tháo khớp cổ tay do ung thư</v>
          </cell>
          <cell r="H304" t="str">
            <v>Tháo khớp cổ tay do ung thư</v>
          </cell>
          <cell r="I304" t="str">
            <v>A</v>
          </cell>
          <cell r="J304" t="str">
            <v>P1</v>
          </cell>
          <cell r="K304">
            <v>544</v>
          </cell>
          <cell r="L304">
            <v>544</v>
          </cell>
          <cell r="M304" t="str">
            <v xml:space="preserve">Phẫu thuật cắt cụt chi </v>
          </cell>
          <cell r="N304">
            <v>2477513.1236893502</v>
          </cell>
          <cell r="O304">
            <v>536869.56521739101</v>
          </cell>
          <cell r="P304">
            <v>3014000</v>
          </cell>
          <cell r="Q304">
            <v>697930.43478260841</v>
          </cell>
          <cell r="R304">
            <v>3175443.5584719586</v>
          </cell>
          <cell r="S304">
            <v>3175400</v>
          </cell>
          <cell r="T304">
            <v>127017.74233887835</v>
          </cell>
          <cell r="U304">
            <v>3302461.3008108372</v>
          </cell>
          <cell r="V304">
            <v>3302400</v>
          </cell>
          <cell r="W304">
            <v>3302400</v>
          </cell>
        </row>
        <row r="305">
          <cell r="D305" t="str">
            <v>37.8D05.0534</v>
          </cell>
          <cell r="E305" t="str">
            <v>12.328</v>
          </cell>
          <cell r="F305" t="str">
            <v>Cắt cụt cánh tay do ung thư</v>
          </cell>
          <cell r="G305" t="str">
            <v>Cắt cụt cánh tay do ung thư</v>
          </cell>
          <cell r="H305" t="str">
            <v>Cắt cụt cánh tay do ung thư</v>
          </cell>
          <cell r="I305" t="str">
            <v>B</v>
          </cell>
          <cell r="J305" t="str">
            <v>P1</v>
          </cell>
          <cell r="K305">
            <v>544</v>
          </cell>
          <cell r="L305">
            <v>544</v>
          </cell>
          <cell r="M305" t="str">
            <v xml:space="preserve">Phẫu thuật cắt cụt chi </v>
          </cell>
          <cell r="N305">
            <v>2477513.1236893502</v>
          </cell>
          <cell r="O305">
            <v>536869.56521739101</v>
          </cell>
          <cell r="P305">
            <v>3014000</v>
          </cell>
          <cell r="Q305">
            <v>697930.43478260841</v>
          </cell>
          <cell r="R305">
            <v>3175443.5584719586</v>
          </cell>
          <cell r="S305">
            <v>3175400</v>
          </cell>
          <cell r="T305">
            <v>127017.74233887835</v>
          </cell>
          <cell r="U305">
            <v>3302461.3008108372</v>
          </cell>
          <cell r="V305">
            <v>3302400</v>
          </cell>
          <cell r="W305">
            <v>3302400</v>
          </cell>
        </row>
        <row r="306">
          <cell r="D306" t="str">
            <v>37.8D05.0534</v>
          </cell>
          <cell r="E306" t="str">
            <v>12.329</v>
          </cell>
          <cell r="F306" t="str">
            <v>Tháo khớp khuỷu tay do ung thư</v>
          </cell>
          <cell r="G306" t="str">
            <v>Tháo khớp khuỷu tay do ung thư</v>
          </cell>
          <cell r="H306" t="str">
            <v>Tháo khớp khuỷu tay do ung thư</v>
          </cell>
          <cell r="I306" t="str">
            <v>B</v>
          </cell>
          <cell r="J306" t="str">
            <v>P1</v>
          </cell>
          <cell r="K306">
            <v>544</v>
          </cell>
          <cell r="L306">
            <v>544</v>
          </cell>
          <cell r="M306" t="str">
            <v xml:space="preserve">Phẫu thuật cắt cụt chi </v>
          </cell>
          <cell r="N306">
            <v>2477513.1236893502</v>
          </cell>
          <cell r="O306">
            <v>536869.56521739101</v>
          </cell>
          <cell r="P306">
            <v>3014000</v>
          </cell>
          <cell r="Q306">
            <v>697930.43478260841</v>
          </cell>
          <cell r="R306">
            <v>3175443.5584719586</v>
          </cell>
          <cell r="S306">
            <v>3175400</v>
          </cell>
          <cell r="T306">
            <v>127017.74233887835</v>
          </cell>
          <cell r="U306">
            <v>3302461.3008108372</v>
          </cell>
          <cell r="V306">
            <v>3302400</v>
          </cell>
          <cell r="W306">
            <v>3302400</v>
          </cell>
        </row>
        <row r="307">
          <cell r="D307" t="str">
            <v>37.8D05.0534</v>
          </cell>
          <cell r="E307" t="str">
            <v>12.334</v>
          </cell>
          <cell r="F307" t="str">
            <v>Tháo khớp háng do ung thư</v>
          </cell>
          <cell r="G307" t="str">
            <v>Tháo khớp háng do ung thư</v>
          </cell>
          <cell r="H307" t="str">
            <v>Tháo khớp háng do ung thư</v>
          </cell>
          <cell r="I307" t="str">
            <v>B</v>
          </cell>
          <cell r="J307" t="str">
            <v>P1</v>
          </cell>
          <cell r="K307">
            <v>544</v>
          </cell>
          <cell r="L307">
            <v>544</v>
          </cell>
          <cell r="M307" t="str">
            <v xml:space="preserve">Phẫu thuật cắt cụt chi </v>
          </cell>
          <cell r="N307">
            <v>2477513.1236893502</v>
          </cell>
          <cell r="O307">
            <v>536869.56521739101</v>
          </cell>
          <cell r="P307">
            <v>3014000</v>
          </cell>
          <cell r="Q307">
            <v>697930.43478260841</v>
          </cell>
          <cell r="R307">
            <v>3175443.5584719586</v>
          </cell>
          <cell r="S307">
            <v>3175400</v>
          </cell>
          <cell r="T307">
            <v>127017.74233887835</v>
          </cell>
          <cell r="U307">
            <v>3302461.3008108372</v>
          </cell>
          <cell r="V307">
            <v>3302400</v>
          </cell>
          <cell r="W307">
            <v>3302400</v>
          </cell>
        </row>
        <row r="308">
          <cell r="D308" t="str">
            <v>37.8D05.0534</v>
          </cell>
          <cell r="E308" t="str">
            <v>12.335</v>
          </cell>
          <cell r="F308" t="str">
            <v>Cắt cụt cẳng chân do ung thư</v>
          </cell>
          <cell r="G308" t="str">
            <v>Cắt cụt cẳng chân do ung thư</v>
          </cell>
          <cell r="H308" t="str">
            <v>Cắt cụt cẳng chân do ung thư</v>
          </cell>
          <cell r="I308" t="str">
            <v>B</v>
          </cell>
          <cell r="J308" t="str">
            <v>P1</v>
          </cell>
          <cell r="K308">
            <v>544</v>
          </cell>
          <cell r="L308">
            <v>544</v>
          </cell>
          <cell r="M308" t="str">
            <v xml:space="preserve">Phẫu thuật cắt cụt chi </v>
          </cell>
          <cell r="N308">
            <v>2477513.1236893502</v>
          </cell>
          <cell r="O308">
            <v>536869.56521739101</v>
          </cell>
          <cell r="P308">
            <v>3014000</v>
          </cell>
          <cell r="Q308">
            <v>697930.43478260841</v>
          </cell>
          <cell r="R308">
            <v>3175443.5584719586</v>
          </cell>
          <cell r="S308">
            <v>3175400</v>
          </cell>
          <cell r="T308">
            <v>127017.74233887835</v>
          </cell>
          <cell r="U308">
            <v>3302461.3008108372</v>
          </cell>
          <cell r="V308">
            <v>3302400</v>
          </cell>
          <cell r="W308">
            <v>3302400</v>
          </cell>
        </row>
        <row r="309">
          <cell r="D309" t="str">
            <v>37.8D05.0534</v>
          </cell>
          <cell r="E309" t="str">
            <v>12.336</v>
          </cell>
          <cell r="F309" t="str">
            <v>Cắt cụt đùi do ung thư</v>
          </cell>
          <cell r="G309" t="str">
            <v>Cắt cụt đùi do ung thư</v>
          </cell>
          <cell r="H309" t="str">
            <v>Cắt cụt đùi do ung thư</v>
          </cell>
          <cell r="I309" t="str">
            <v>B</v>
          </cell>
          <cell r="J309" t="str">
            <v>P1</v>
          </cell>
          <cell r="K309">
            <v>544</v>
          </cell>
          <cell r="L309">
            <v>544</v>
          </cell>
          <cell r="M309" t="str">
            <v xml:space="preserve">Phẫu thuật cắt cụt chi </v>
          </cell>
          <cell r="N309">
            <v>2477513.1236893502</v>
          </cell>
          <cell r="O309">
            <v>536869.56521739101</v>
          </cell>
          <cell r="P309">
            <v>3014000</v>
          </cell>
          <cell r="Q309">
            <v>697930.43478260841</v>
          </cell>
          <cell r="R309">
            <v>3175443.5584719586</v>
          </cell>
          <cell r="S309">
            <v>3175400</v>
          </cell>
          <cell r="T309">
            <v>127017.74233887835</v>
          </cell>
          <cell r="U309">
            <v>3302461.3008108372</v>
          </cell>
          <cell r="V309">
            <v>3302400</v>
          </cell>
          <cell r="W309">
            <v>3302400</v>
          </cell>
        </row>
        <row r="310">
          <cell r="D310" t="str">
            <v>37.8D05.0548</v>
          </cell>
          <cell r="E310" t="str">
            <v>3.3661</v>
          </cell>
          <cell r="F310" t="str">
            <v>Phẫu thuật điều trị vẹo khuỷu, đục sửa trục</v>
          </cell>
          <cell r="G310" t="str">
            <v>Phẫu thuật điều trị vẹo khuỷu, đục sửa trục</v>
          </cell>
          <cell r="H310" t="str">
            <v>Phẫu thuật điều trị vẹo khuỷu, đục sửa trục</v>
          </cell>
          <cell r="I310" t="str">
            <v>B</v>
          </cell>
          <cell r="J310" t="str">
            <v>P1</v>
          </cell>
          <cell r="K310">
            <v>558</v>
          </cell>
          <cell r="L310">
            <v>558</v>
          </cell>
          <cell r="M310" t="str">
            <v xml:space="preserve">Phẫu thuật đặt lại khớp găm kim cố định </v>
          </cell>
          <cell r="N310">
            <v>2643718.1676088502</v>
          </cell>
          <cell r="O310">
            <v>718434.78260869603</v>
          </cell>
          <cell r="P310">
            <v>3362000</v>
          </cell>
          <cell r="Q310">
            <v>933965.21739130479</v>
          </cell>
          <cell r="R310">
            <v>3577683.3850001548</v>
          </cell>
          <cell r="S310">
            <v>3577600</v>
          </cell>
          <cell r="T310">
            <v>143107.33540000621</v>
          </cell>
          <cell r="U310">
            <v>3720790.7204001611</v>
          </cell>
          <cell r="V310">
            <v>3720700</v>
          </cell>
          <cell r="W310">
            <v>3720700</v>
          </cell>
        </row>
        <row r="311">
          <cell r="D311" t="str">
            <v>37.8D05.0548</v>
          </cell>
          <cell r="E311" t="str">
            <v>3.3664</v>
          </cell>
          <cell r="F311" t="str">
            <v>Cố định Kirschner trong gãy đầu trên xương cánh tay</v>
          </cell>
          <cell r="G311" t="str">
            <v>Cố định Kirschner trong gãy đầu trên xương cánh tay</v>
          </cell>
          <cell r="H311" t="str">
            <v>Cố định Kirschner trong gãy đầu trên xương cánh tay</v>
          </cell>
          <cell r="I311" t="str">
            <v>B</v>
          </cell>
          <cell r="J311" t="str">
            <v>P2</v>
          </cell>
          <cell r="K311">
            <v>558</v>
          </cell>
          <cell r="L311">
            <v>558</v>
          </cell>
          <cell r="M311" t="str">
            <v xml:space="preserve">Phẫu thuật đặt lại khớp găm kim cố định </v>
          </cell>
          <cell r="N311">
            <v>2643718.1676088502</v>
          </cell>
          <cell r="O311">
            <v>718434.78260869603</v>
          </cell>
          <cell r="P311">
            <v>3362000</v>
          </cell>
          <cell r="Q311">
            <v>933965.21739130479</v>
          </cell>
          <cell r="R311">
            <v>3577683.3850001548</v>
          </cell>
          <cell r="S311">
            <v>3577600</v>
          </cell>
          <cell r="T311">
            <v>143107.33540000621</v>
          </cell>
          <cell r="U311">
            <v>3720790.7204001611</v>
          </cell>
          <cell r="V311">
            <v>3720700</v>
          </cell>
          <cell r="W311">
            <v>3720700</v>
          </cell>
        </row>
        <row r="312">
          <cell r="D312" t="str">
            <v>37.8D05.0548</v>
          </cell>
          <cell r="E312" t="str">
            <v>3.3669</v>
          </cell>
          <cell r="F312" t="str">
            <v>Phẫu thuật trật khớp khuỷu</v>
          </cell>
          <cell r="G312" t="str">
            <v>Phẫu thuật trật khớp khuỷu</v>
          </cell>
          <cell r="H312" t="str">
            <v>Phẫu thuật trật khớp khuỷu</v>
          </cell>
          <cell r="I312" t="str">
            <v>B</v>
          </cell>
          <cell r="J312" t="str">
            <v>P1</v>
          </cell>
          <cell r="K312">
            <v>558</v>
          </cell>
          <cell r="L312">
            <v>558</v>
          </cell>
          <cell r="M312" t="str">
            <v xml:space="preserve">Phẫu thuật đặt lại khớp găm kim cố định </v>
          </cell>
          <cell r="N312">
            <v>2643718.1676088502</v>
          </cell>
          <cell r="O312">
            <v>718434.78260869603</v>
          </cell>
          <cell r="P312">
            <v>3362000</v>
          </cell>
          <cell r="Q312">
            <v>933965.21739130479</v>
          </cell>
          <cell r="R312">
            <v>3577683.3850001548</v>
          </cell>
          <cell r="S312">
            <v>3577600</v>
          </cell>
          <cell r="T312">
            <v>143107.33540000621</v>
          </cell>
          <cell r="U312">
            <v>3720790.7204001611</v>
          </cell>
          <cell r="V312">
            <v>3720700</v>
          </cell>
          <cell r="W312">
            <v>3720700</v>
          </cell>
        </row>
        <row r="313">
          <cell r="D313" t="str">
            <v>37.8D05.0548</v>
          </cell>
          <cell r="E313" t="str">
            <v>3.3722</v>
          </cell>
          <cell r="F313" t="str">
            <v>Phẫu thuật toác khớp mu</v>
          </cell>
          <cell r="G313" t="str">
            <v>Phẫu thuật toác khớp mu</v>
          </cell>
          <cell r="H313" t="str">
            <v>Phẫu thuật toác khớp mu</v>
          </cell>
          <cell r="I313" t="str">
            <v>B</v>
          </cell>
          <cell r="J313" t="str">
            <v>P1</v>
          </cell>
          <cell r="K313">
            <v>558</v>
          </cell>
          <cell r="L313">
            <v>558</v>
          </cell>
          <cell r="M313" t="str">
            <v xml:space="preserve">Phẫu thuật đặt lại khớp găm kim cố định </v>
          </cell>
          <cell r="N313">
            <v>2643718.1676088502</v>
          </cell>
          <cell r="O313">
            <v>718434.78260869603</v>
          </cell>
          <cell r="P313">
            <v>3362000</v>
          </cell>
          <cell r="Q313">
            <v>933965.21739130479</v>
          </cell>
          <cell r="R313">
            <v>3577683.3850001548</v>
          </cell>
          <cell r="S313">
            <v>3577600</v>
          </cell>
          <cell r="T313">
            <v>143107.33540000621</v>
          </cell>
          <cell r="U313">
            <v>3720790.7204001611</v>
          </cell>
          <cell r="V313">
            <v>3720700</v>
          </cell>
          <cell r="W313">
            <v>3720700</v>
          </cell>
        </row>
        <row r="314">
          <cell r="D314" t="str">
            <v>37.8D05.0548</v>
          </cell>
          <cell r="E314" t="str">
            <v>3.3728</v>
          </cell>
          <cell r="F314" t="str">
            <v>Kết xương đinh nẹp khối gãy trên lồi cầu, liên lồi cầu</v>
          </cell>
          <cell r="G314" t="str">
            <v>Kết xương đinh nẹp khối gãy trên lồi cầu, liên lồi cầu</v>
          </cell>
          <cell r="H314" t="str">
            <v>Kết xương đinh nẹp khối gãy trên lồi cầu, liên lồi cầu</v>
          </cell>
          <cell r="I314" t="str">
            <v>B</v>
          </cell>
          <cell r="J314" t="str">
            <v>P1</v>
          </cell>
          <cell r="K314">
            <v>558</v>
          </cell>
          <cell r="L314">
            <v>558</v>
          </cell>
          <cell r="M314" t="str">
            <v xml:space="preserve">Phẫu thuật đặt lại khớp găm kim cố định </v>
          </cell>
          <cell r="N314">
            <v>2643718.1676088502</v>
          </cell>
          <cell r="O314">
            <v>718434.78260869603</v>
          </cell>
          <cell r="P314">
            <v>3362000</v>
          </cell>
          <cell r="Q314">
            <v>933965.21739130479</v>
          </cell>
          <cell r="R314">
            <v>3577683.3850001548</v>
          </cell>
          <cell r="S314">
            <v>3577600</v>
          </cell>
          <cell r="T314">
            <v>143107.33540000621</v>
          </cell>
          <cell r="U314">
            <v>3720790.7204001611</v>
          </cell>
          <cell r="V314">
            <v>3720700</v>
          </cell>
          <cell r="W314">
            <v>3720700</v>
          </cell>
        </row>
        <row r="315">
          <cell r="D315" t="str">
            <v>37.8D05.0548</v>
          </cell>
          <cell r="E315" t="str">
            <v>3.3880</v>
          </cell>
          <cell r="F315" t="str">
            <v>Bắt vít qua khớp</v>
          </cell>
          <cell r="G315" t="str">
            <v>Bắt vít qua khớp</v>
          </cell>
          <cell r="H315" t="str">
            <v>Bắt vít qua khớp</v>
          </cell>
          <cell r="I315" t="str">
            <v>A</v>
          </cell>
          <cell r="J315" t="str">
            <v>P1</v>
          </cell>
          <cell r="K315">
            <v>558</v>
          </cell>
          <cell r="L315">
            <v>558</v>
          </cell>
          <cell r="M315" t="str">
            <v xml:space="preserve">Phẫu thuật đặt lại khớp găm kim cố định </v>
          </cell>
          <cell r="N315">
            <v>2643718.1676088502</v>
          </cell>
          <cell r="O315">
            <v>718434.78260869603</v>
          </cell>
          <cell r="P315">
            <v>3362000</v>
          </cell>
          <cell r="Q315">
            <v>933965.21739130479</v>
          </cell>
          <cell r="R315">
            <v>3577683.3850001548</v>
          </cell>
          <cell r="S315">
            <v>3577600</v>
          </cell>
          <cell r="T315">
            <v>143107.33540000621</v>
          </cell>
          <cell r="U315">
            <v>3720790.7204001611</v>
          </cell>
          <cell r="V315">
            <v>3720700</v>
          </cell>
          <cell r="W315">
            <v>3720700</v>
          </cell>
        </row>
        <row r="316">
          <cell r="D316" t="str">
            <v>37.8D05.0548</v>
          </cell>
          <cell r="E316" t="str">
            <v>10.734</v>
          </cell>
          <cell r="F316" t="str">
            <v>Phẫu thuật kết hợp xương gãy mỏm khuỷu</v>
          </cell>
          <cell r="G316" t="str">
            <v>Phẫu thuật kết hợp xương gãy mỏm khuỷu</v>
          </cell>
          <cell r="H316" t="str">
            <v>Phẫu thuật KHX gãy mỏm khuỷu</v>
          </cell>
          <cell r="I316" t="str">
            <v>C</v>
          </cell>
          <cell r="J316" t="str">
            <v>P1</v>
          </cell>
          <cell r="K316">
            <v>558</v>
          </cell>
          <cell r="L316">
            <v>558</v>
          </cell>
          <cell r="M316" t="str">
            <v xml:space="preserve">Phẫu thuật đặt lại khớp găm kim cố định </v>
          </cell>
          <cell r="N316">
            <v>2643718.1676088502</v>
          </cell>
          <cell r="O316">
            <v>718434.78260869603</v>
          </cell>
          <cell r="P316">
            <v>3362000</v>
          </cell>
          <cell r="Q316">
            <v>933965.21739130479</v>
          </cell>
          <cell r="R316">
            <v>3577683.3850001548</v>
          </cell>
          <cell r="S316">
            <v>3577600</v>
          </cell>
          <cell r="T316">
            <v>143107.33540000621</v>
          </cell>
          <cell r="U316">
            <v>3720790.7204001611</v>
          </cell>
          <cell r="V316">
            <v>3720700</v>
          </cell>
          <cell r="W316">
            <v>3720700</v>
          </cell>
        </row>
        <row r="317">
          <cell r="D317" t="str">
            <v>37.8D05.0548</v>
          </cell>
          <cell r="E317" t="str">
            <v>10.735</v>
          </cell>
          <cell r="F317" t="str">
            <v>Phẫu thuật kết hợp xương gãy mỏm khuỷu phức tạp</v>
          </cell>
          <cell r="G317" t="str">
            <v>Phẫu thuật kết hợp xương gãy mỏm khuỷu phức tạp</v>
          </cell>
          <cell r="H317" t="str">
            <v>Phẫu thuật KHX gãy mỏm khuỷu phức tạp</v>
          </cell>
          <cell r="I317" t="str">
            <v>B</v>
          </cell>
          <cell r="J317" t="str">
            <v>P1</v>
          </cell>
          <cell r="K317">
            <v>558</v>
          </cell>
          <cell r="L317">
            <v>558</v>
          </cell>
          <cell r="M317" t="str">
            <v xml:space="preserve">Phẫu thuật đặt lại khớp găm kim cố định </v>
          </cell>
          <cell r="N317">
            <v>2643718.1676088502</v>
          </cell>
          <cell r="O317">
            <v>718434.78260869603</v>
          </cell>
          <cell r="P317">
            <v>3362000</v>
          </cell>
          <cell r="Q317">
            <v>933965.21739130479</v>
          </cell>
          <cell r="R317">
            <v>3577683.3850001548</v>
          </cell>
          <cell r="S317">
            <v>3577600</v>
          </cell>
          <cell r="T317">
            <v>143107.33540000621</v>
          </cell>
          <cell r="U317">
            <v>3720790.7204001611</v>
          </cell>
          <cell r="V317">
            <v>3720700</v>
          </cell>
          <cell r="W317">
            <v>3720700</v>
          </cell>
        </row>
        <row r="318">
          <cell r="D318" t="str">
            <v>37.8D05.0548</v>
          </cell>
          <cell r="E318" t="str">
            <v>10.744</v>
          </cell>
          <cell r="F318" t="str">
            <v>Phẫu thuật kết hợp xương gãy trật khớp cổ tay</v>
          </cell>
          <cell r="G318" t="str">
            <v>Phẫu thuật kết hợp xương gãy trật khớp cổ tay</v>
          </cell>
          <cell r="H318" t="str">
            <v>Phẫu thuật KHX gãy trật khớp cổ tay</v>
          </cell>
          <cell r="I318" t="str">
            <v>A</v>
          </cell>
          <cell r="J318" t="str">
            <v>P1</v>
          </cell>
          <cell r="K318">
            <v>558</v>
          </cell>
          <cell r="L318">
            <v>558</v>
          </cell>
          <cell r="M318" t="str">
            <v xml:space="preserve">Phẫu thuật đặt lại khớp găm kim cố định </v>
          </cell>
          <cell r="N318">
            <v>2643718.1676088502</v>
          </cell>
          <cell r="O318">
            <v>718434.78260869603</v>
          </cell>
          <cell r="P318">
            <v>3362000</v>
          </cell>
          <cell r="Q318">
            <v>933965.21739130479</v>
          </cell>
          <cell r="R318">
            <v>3577683.3850001548</v>
          </cell>
          <cell r="S318">
            <v>3577600</v>
          </cell>
          <cell r="T318">
            <v>143107.33540000621</v>
          </cell>
          <cell r="U318">
            <v>3720790.7204001611</v>
          </cell>
          <cell r="V318">
            <v>3720700</v>
          </cell>
          <cell r="W318">
            <v>3720700</v>
          </cell>
        </row>
        <row r="319">
          <cell r="D319" t="str">
            <v>37.8D05.0548</v>
          </cell>
          <cell r="E319" t="str">
            <v>10.755</v>
          </cell>
          <cell r="F319" t="str">
            <v>Phẫu thuật kết hợp xương toác khớp mu (trật khớp)</v>
          </cell>
          <cell r="G319" t="str">
            <v>Phẫu thuật kết hợp xương toác khớp mu (trật khớp)</v>
          </cell>
          <cell r="H319" t="str">
            <v>Phẫu thuật KHX toác khớp mu (trật khớp)</v>
          </cell>
          <cell r="I319" t="str">
            <v>B</v>
          </cell>
          <cell r="J319" t="str">
            <v>P1</v>
          </cell>
          <cell r="K319">
            <v>558</v>
          </cell>
          <cell r="L319">
            <v>558</v>
          </cell>
          <cell r="M319" t="str">
            <v xml:space="preserve">Phẫu thuật đặt lại khớp găm kim cố định </v>
          </cell>
          <cell r="N319">
            <v>2643718.1676088502</v>
          </cell>
          <cell r="O319">
            <v>718434.78260869603</v>
          </cell>
          <cell r="P319">
            <v>3362000</v>
          </cell>
          <cell r="Q319">
            <v>933965.21739130479</v>
          </cell>
          <cell r="R319">
            <v>3577683.3850001548</v>
          </cell>
          <cell r="S319">
            <v>3577600</v>
          </cell>
          <cell r="T319">
            <v>143107.33540000621</v>
          </cell>
          <cell r="U319">
            <v>3720790.7204001611</v>
          </cell>
          <cell r="V319">
            <v>3720700</v>
          </cell>
          <cell r="W319">
            <v>3720700</v>
          </cell>
        </row>
        <row r="320">
          <cell r="D320" t="str">
            <v>37.8D05.0548</v>
          </cell>
          <cell r="E320" t="str">
            <v>10.772</v>
          </cell>
          <cell r="F320" t="str">
            <v>Phẫu thuật kết hợp xương gãy bánh chè</v>
          </cell>
          <cell r="G320" t="str">
            <v>Phẫu thuật kết hợp xương gãy bánh chè</v>
          </cell>
          <cell r="H320" t="str">
            <v>Phẫu thuật KHX gãy bánh chè</v>
          </cell>
          <cell r="I320" t="str">
            <v>B</v>
          </cell>
          <cell r="J320" t="str">
            <v>P2</v>
          </cell>
          <cell r="K320">
            <v>558</v>
          </cell>
          <cell r="L320">
            <v>558</v>
          </cell>
          <cell r="M320" t="str">
            <v xml:space="preserve">Phẫu thuật đặt lại khớp găm kim cố định </v>
          </cell>
          <cell r="N320">
            <v>2643718.1676088502</v>
          </cell>
          <cell r="O320">
            <v>718434.78260869603</v>
          </cell>
          <cell r="P320">
            <v>3362000</v>
          </cell>
          <cell r="Q320">
            <v>933965.21739130479</v>
          </cell>
          <cell r="R320">
            <v>3577683.3850001548</v>
          </cell>
          <cell r="S320">
            <v>3577600</v>
          </cell>
          <cell r="T320">
            <v>143107.33540000621</v>
          </cell>
          <cell r="U320">
            <v>3720790.7204001611</v>
          </cell>
          <cell r="V320">
            <v>3720700</v>
          </cell>
          <cell r="W320">
            <v>3720700</v>
          </cell>
        </row>
        <row r="321">
          <cell r="D321" t="str">
            <v>37.8D05.0548</v>
          </cell>
          <cell r="E321" t="str">
            <v>10.773</v>
          </cell>
          <cell r="F321" t="str">
            <v>Phẫu thuật kết hợp xương gãy xương bánh chè phức tạp</v>
          </cell>
          <cell r="G321" t="str">
            <v>Phẫu thuật kết hợp xương gãy xương bánh chè phức tạp</v>
          </cell>
          <cell r="H321" t="str">
            <v>Phẫu thuật KHX gãy xương bánh chè phức tạp</v>
          </cell>
          <cell r="I321" t="str">
            <v>B</v>
          </cell>
          <cell r="J321" t="str">
            <v>P1</v>
          </cell>
          <cell r="K321">
            <v>558</v>
          </cell>
          <cell r="L321">
            <v>558</v>
          </cell>
          <cell r="M321" t="str">
            <v xml:space="preserve">Phẫu thuật đặt lại khớp găm kim cố định </v>
          </cell>
          <cell r="N321">
            <v>2643718.1676088502</v>
          </cell>
          <cell r="O321">
            <v>718434.78260869603</v>
          </cell>
          <cell r="P321">
            <v>3362000</v>
          </cell>
          <cell r="Q321">
            <v>933965.21739130479</v>
          </cell>
          <cell r="R321">
            <v>3577683.3850001548</v>
          </cell>
          <cell r="S321">
            <v>3577600</v>
          </cell>
          <cell r="T321">
            <v>143107.33540000621</v>
          </cell>
          <cell r="U321">
            <v>3720790.7204001611</v>
          </cell>
          <cell r="V321">
            <v>3720700</v>
          </cell>
          <cell r="W321">
            <v>3720700</v>
          </cell>
        </row>
        <row r="322">
          <cell r="D322" t="str">
            <v>37.8D05.0548</v>
          </cell>
          <cell r="E322" t="str">
            <v>10.790</v>
          </cell>
          <cell r="F322" t="str">
            <v>Phẫu thuật kết hợp xương trật khớp Lisfranc</v>
          </cell>
          <cell r="G322" t="str">
            <v>Phẫu thuật kết hợp xương trật khớp Lisfranc</v>
          </cell>
          <cell r="H322" t="str">
            <v>Phẫu thuật KHX trật khớp Lisfranc</v>
          </cell>
          <cell r="I322" t="str">
            <v>A</v>
          </cell>
          <cell r="J322" t="str">
            <v>P1</v>
          </cell>
          <cell r="K322">
            <v>558</v>
          </cell>
          <cell r="L322">
            <v>558</v>
          </cell>
          <cell r="M322" t="str">
            <v xml:space="preserve">Phẫu thuật đặt lại khớp găm kim cố định </v>
          </cell>
          <cell r="N322">
            <v>2643718.1676088502</v>
          </cell>
          <cell r="O322">
            <v>718434.78260869603</v>
          </cell>
          <cell r="P322">
            <v>3362000</v>
          </cell>
          <cell r="Q322">
            <v>933965.21739130479</v>
          </cell>
          <cell r="R322">
            <v>3577683.3850001548</v>
          </cell>
          <cell r="S322">
            <v>3577600</v>
          </cell>
          <cell r="T322">
            <v>143107.33540000621</v>
          </cell>
          <cell r="U322">
            <v>3720790.7204001611</v>
          </cell>
          <cell r="V322">
            <v>3720700</v>
          </cell>
          <cell r="W322">
            <v>3720700</v>
          </cell>
        </row>
        <row r="323">
          <cell r="D323" t="str">
            <v>37.8D05.0548</v>
          </cell>
          <cell r="E323" t="str">
            <v>10.791</v>
          </cell>
          <cell r="F323" t="str">
            <v>Phẫu thuật kết hợp xương gãy trật đốt bàn ngón chân</v>
          </cell>
          <cell r="G323" t="str">
            <v>Phẫu thuật kết hợp xương gãy trật đốt bàn ngón chân</v>
          </cell>
          <cell r="H323" t="str">
            <v>Phẫu thuật KHX gãy trật đốt bàn ngón chân</v>
          </cell>
          <cell r="I323" t="str">
            <v>A</v>
          </cell>
          <cell r="J323" t="str">
            <v>P1</v>
          </cell>
          <cell r="K323">
            <v>558</v>
          </cell>
          <cell r="L323">
            <v>558</v>
          </cell>
          <cell r="M323" t="str">
            <v xml:space="preserve">Phẫu thuật đặt lại khớp găm kim cố định </v>
          </cell>
          <cell r="N323">
            <v>2643718.1676088502</v>
          </cell>
          <cell r="O323">
            <v>718434.78260869603</v>
          </cell>
          <cell r="P323">
            <v>3362000</v>
          </cell>
          <cell r="Q323">
            <v>933965.21739130479</v>
          </cell>
          <cell r="R323">
            <v>3577683.3850001548</v>
          </cell>
          <cell r="S323">
            <v>3577600</v>
          </cell>
          <cell r="T323">
            <v>143107.33540000621</v>
          </cell>
          <cell r="U323">
            <v>3720790.7204001611</v>
          </cell>
          <cell r="V323">
            <v>3720700</v>
          </cell>
          <cell r="W323">
            <v>3720700</v>
          </cell>
        </row>
        <row r="324">
          <cell r="D324" t="str">
            <v>37.8D05.0548</v>
          </cell>
          <cell r="E324" t="str">
            <v>10.796</v>
          </cell>
          <cell r="F324" t="str">
            <v>Phẫu thuật kết hợp xương gãy hở độ II trên và liên lồi cầu xương đùi</v>
          </cell>
          <cell r="G324" t="str">
            <v>Phẫu thuật kết hợp xương gãy hở độ II trên và liên lồi cầu xương đùi</v>
          </cell>
          <cell r="H324" t="str">
            <v>Phẫu thuật KHX gãy hở độ II trên và liên lồi cầu xương đùi</v>
          </cell>
          <cell r="I324" t="str">
            <v>A</v>
          </cell>
          <cell r="J324" t="str">
            <v>P1</v>
          </cell>
          <cell r="K324">
            <v>558</v>
          </cell>
          <cell r="L324">
            <v>558</v>
          </cell>
          <cell r="M324" t="str">
            <v xml:space="preserve">Phẫu thuật đặt lại khớp găm kim cố định </v>
          </cell>
          <cell r="N324">
            <v>2643718.1676088502</v>
          </cell>
          <cell r="O324">
            <v>718434.78260869603</v>
          </cell>
          <cell r="P324">
            <v>3362000</v>
          </cell>
          <cell r="Q324">
            <v>933965.21739130479</v>
          </cell>
          <cell r="R324">
            <v>3577683.3850001548</v>
          </cell>
          <cell r="S324">
            <v>3577600</v>
          </cell>
          <cell r="T324">
            <v>143107.33540000621</v>
          </cell>
          <cell r="U324">
            <v>3720790.7204001611</v>
          </cell>
          <cell r="V324">
            <v>3720700</v>
          </cell>
          <cell r="W324">
            <v>3720700</v>
          </cell>
        </row>
        <row r="325">
          <cell r="D325" t="str">
            <v>37.8D05.0548</v>
          </cell>
          <cell r="E325" t="str">
            <v>10.797</v>
          </cell>
          <cell r="F325" t="str">
            <v>Phẫu thuật kết hợp xương gãy hở độ III trên và liên lồi cầu xương đùi</v>
          </cell>
          <cell r="G325" t="str">
            <v>Phẫu thuật kết hợp xương gãy hở độ III trên và liên lồi cầu xương đùi</v>
          </cell>
          <cell r="H325" t="str">
            <v>Phẫu thuật KHX gãy hở độ III trên và liên lồi cầu xương đùi</v>
          </cell>
          <cell r="I325" t="str">
            <v>A</v>
          </cell>
          <cell r="J325" t="str">
            <v>PDB</v>
          </cell>
          <cell r="K325">
            <v>558</v>
          </cell>
          <cell r="L325">
            <v>558</v>
          </cell>
          <cell r="M325" t="str">
            <v xml:space="preserve">Phẫu thuật đặt lại khớp găm kim cố định </v>
          </cell>
          <cell r="N325">
            <v>2643718.1676088502</v>
          </cell>
          <cell r="O325">
            <v>718434.78260869603</v>
          </cell>
          <cell r="P325">
            <v>3362000</v>
          </cell>
          <cell r="Q325">
            <v>933965.21739130479</v>
          </cell>
          <cell r="R325">
            <v>3577683.3850001548</v>
          </cell>
          <cell r="S325">
            <v>3577600</v>
          </cell>
          <cell r="T325">
            <v>143107.33540000621</v>
          </cell>
          <cell r="U325">
            <v>3720790.7204001611</v>
          </cell>
          <cell r="V325">
            <v>3720700</v>
          </cell>
          <cell r="W325">
            <v>3720700</v>
          </cell>
        </row>
        <row r="326">
          <cell r="D326" t="str">
            <v>37.8D05.0548</v>
          </cell>
          <cell r="E326" t="str">
            <v>10.804</v>
          </cell>
          <cell r="F326" t="str">
            <v>Phẫu thuật kết hợp xương gãy hở liên lồi cầu xương cánh tay</v>
          </cell>
          <cell r="G326" t="str">
            <v>Phẫu thuật kết hợp xương gãy hở liên lồi cầu xương cánh tay</v>
          </cell>
          <cell r="H326" t="str">
            <v>Phẫu thuật KHX gãy hở liên lồi cầu xương cánh tay</v>
          </cell>
          <cell r="I326" t="str">
            <v>A</v>
          </cell>
          <cell r="J326" t="str">
            <v>P1</v>
          </cell>
          <cell r="K326">
            <v>558</v>
          </cell>
          <cell r="L326">
            <v>558</v>
          </cell>
          <cell r="M326" t="str">
            <v xml:space="preserve">Phẫu thuật đặt lại khớp găm kim cố định </v>
          </cell>
          <cell r="N326">
            <v>2643718.1676088502</v>
          </cell>
          <cell r="O326">
            <v>718434.78260869603</v>
          </cell>
          <cell r="P326">
            <v>3362000</v>
          </cell>
          <cell r="Q326">
            <v>933965.21739130479</v>
          </cell>
          <cell r="R326">
            <v>3577683.3850001548</v>
          </cell>
          <cell r="S326">
            <v>3577600</v>
          </cell>
          <cell r="T326">
            <v>143107.33540000621</v>
          </cell>
          <cell r="U326">
            <v>3720790.7204001611</v>
          </cell>
          <cell r="V326">
            <v>3720700</v>
          </cell>
          <cell r="W326">
            <v>3720700</v>
          </cell>
        </row>
        <row r="327">
          <cell r="D327" t="str">
            <v>37.8D05.0548</v>
          </cell>
          <cell r="E327" t="str">
            <v>10.869</v>
          </cell>
          <cell r="F327" t="str">
            <v>Phẫu thuật kết hợp xương chấn thương Lisfranc và bàn chân giữa</v>
          </cell>
          <cell r="G327" t="str">
            <v>Phẫu thuật kết hợp xương chấn thương Lisfranc và bàn chân giữa</v>
          </cell>
          <cell r="H327" t="str">
            <v>Phẫu thuật kết hợp xương chấn thương Lisfranc và bàn chân giữa</v>
          </cell>
          <cell r="I327" t="str">
            <v>A</v>
          </cell>
          <cell r="J327" t="str">
            <v>P1</v>
          </cell>
          <cell r="K327">
            <v>558</v>
          </cell>
          <cell r="L327">
            <v>558</v>
          </cell>
          <cell r="M327" t="str">
            <v xml:space="preserve">Phẫu thuật đặt lại khớp găm kim cố định </v>
          </cell>
          <cell r="N327">
            <v>2643718.1676088502</v>
          </cell>
          <cell r="O327">
            <v>718434.78260869603</v>
          </cell>
          <cell r="P327">
            <v>3362000</v>
          </cell>
          <cell r="Q327">
            <v>933965.21739130479</v>
          </cell>
          <cell r="R327">
            <v>3577683.3850001548</v>
          </cell>
          <cell r="S327">
            <v>3577600</v>
          </cell>
          <cell r="T327">
            <v>143107.33540000621</v>
          </cell>
          <cell r="U327">
            <v>3720790.7204001611</v>
          </cell>
          <cell r="V327">
            <v>3720700</v>
          </cell>
          <cell r="W327">
            <v>3720700</v>
          </cell>
        </row>
        <row r="328">
          <cell r="D328" t="str">
            <v>37.8D05.0548</v>
          </cell>
          <cell r="E328" t="str">
            <v>10.871</v>
          </cell>
          <cell r="F328" t="str">
            <v>Phẫu thuật kết hợp xương trật khớp cổ chân</v>
          </cell>
          <cell r="G328" t="str">
            <v>Phẫu thuật kết hợp xương trật khớp cổ chân</v>
          </cell>
          <cell r="H328" t="str">
            <v>Phẫu thuật kết hợp xương trật khớp cổ chân</v>
          </cell>
          <cell r="I328" t="str">
            <v>B</v>
          </cell>
          <cell r="J328" t="str">
            <v>P1</v>
          </cell>
          <cell r="K328">
            <v>558</v>
          </cell>
          <cell r="L328">
            <v>558</v>
          </cell>
          <cell r="M328" t="str">
            <v xml:space="preserve">Phẫu thuật đặt lại khớp găm kim cố định </v>
          </cell>
          <cell r="N328">
            <v>2643718.1676088502</v>
          </cell>
          <cell r="O328">
            <v>718434.78260869603</v>
          </cell>
          <cell r="P328">
            <v>3362000</v>
          </cell>
          <cell r="Q328">
            <v>933965.21739130479</v>
          </cell>
          <cell r="R328">
            <v>3577683.3850001548</v>
          </cell>
          <cell r="S328">
            <v>3577600</v>
          </cell>
          <cell r="T328">
            <v>143107.33540000621</v>
          </cell>
          <cell r="U328">
            <v>3720790.7204001611</v>
          </cell>
          <cell r="V328">
            <v>3720700</v>
          </cell>
          <cell r="W328">
            <v>3720700</v>
          </cell>
        </row>
        <row r="329">
          <cell r="D329" t="str">
            <v>37.8D05.0548</v>
          </cell>
          <cell r="E329" t="str">
            <v>10.872</v>
          </cell>
          <cell r="F329" t="str">
            <v>Phẫu thuật kết hợp xương trật khớp dưới sên</v>
          </cell>
          <cell r="G329" t="str">
            <v>Phẫu thuật kết hợp xương trật khớp dưới sên</v>
          </cell>
          <cell r="H329" t="str">
            <v>Phẫu thuật kết hợp xương trật khớp dưới sên</v>
          </cell>
          <cell r="I329" t="str">
            <v>A</v>
          </cell>
          <cell r="J329" t="str">
            <v>P1</v>
          </cell>
          <cell r="K329">
            <v>558</v>
          </cell>
          <cell r="L329">
            <v>558</v>
          </cell>
          <cell r="M329" t="str">
            <v xml:space="preserve">Phẫu thuật đặt lại khớp găm kim cố định </v>
          </cell>
          <cell r="N329">
            <v>2643718.1676088502</v>
          </cell>
          <cell r="O329">
            <v>718434.78260869603</v>
          </cell>
          <cell r="P329">
            <v>3362000</v>
          </cell>
          <cell r="Q329">
            <v>933965.21739130479</v>
          </cell>
          <cell r="R329">
            <v>3577683.3850001548</v>
          </cell>
          <cell r="S329">
            <v>3577600</v>
          </cell>
          <cell r="T329">
            <v>143107.33540000621</v>
          </cell>
          <cell r="U329">
            <v>3720790.7204001611</v>
          </cell>
          <cell r="V329">
            <v>3720700</v>
          </cell>
          <cell r="W329">
            <v>3720700</v>
          </cell>
        </row>
        <row r="330">
          <cell r="D330" t="str">
            <v>37.8D05.0548</v>
          </cell>
          <cell r="E330" t="str">
            <v>10.873</v>
          </cell>
          <cell r="F330" t="str">
            <v>Phẫu thuật kết hợp xương gãy trật khớp cổ chân ở trẻ em</v>
          </cell>
          <cell r="G330" t="str">
            <v>Phẫu thuật kết hợp xương gãy trật khớp cổ chân ở trẻ em</v>
          </cell>
          <cell r="H330" t="str">
            <v>Phẫu thuật kết hợp xương gãy trật khớp cổ chân ở trẻ em</v>
          </cell>
          <cell r="I330" t="str">
            <v>A</v>
          </cell>
          <cell r="J330" t="str">
            <v>P1</v>
          </cell>
          <cell r="K330">
            <v>558</v>
          </cell>
          <cell r="L330">
            <v>558</v>
          </cell>
          <cell r="M330" t="str">
            <v xml:space="preserve">Phẫu thuật đặt lại khớp găm kim cố định </v>
          </cell>
          <cell r="N330">
            <v>2643718.1676088502</v>
          </cell>
          <cell r="O330">
            <v>718434.78260869603</v>
          </cell>
          <cell r="P330">
            <v>3362000</v>
          </cell>
          <cell r="Q330">
            <v>933965.21739130479</v>
          </cell>
          <cell r="R330">
            <v>3577683.3850001548</v>
          </cell>
          <cell r="S330">
            <v>3577600</v>
          </cell>
          <cell r="T330">
            <v>143107.33540000621</v>
          </cell>
          <cell r="U330">
            <v>3720790.7204001611</v>
          </cell>
          <cell r="V330">
            <v>3720700</v>
          </cell>
          <cell r="W330">
            <v>3720700</v>
          </cell>
        </row>
        <row r="331">
          <cell r="D331" t="str">
            <v>37.8D05.0548</v>
          </cell>
          <cell r="E331" t="str">
            <v>10.904</v>
          </cell>
          <cell r="F331" t="str">
            <v>Phẫu thuật kết hợp xương gãy bong sụn tiếp đầu dưới xương cánh tay</v>
          </cell>
          <cell r="G331" t="str">
            <v>Phẫu thuật kết hợp xương gãy bong sụn tiếp đầu dưới xương cánh tay</v>
          </cell>
          <cell r="H331" t="str">
            <v>Phẫu thuật kết hợp xương gãy bong sụn tiếp đầu dưới xương cánh tay</v>
          </cell>
          <cell r="I331" t="str">
            <v>B</v>
          </cell>
          <cell r="J331" t="str">
            <v>P1</v>
          </cell>
          <cell r="K331">
            <v>558</v>
          </cell>
          <cell r="L331">
            <v>558</v>
          </cell>
          <cell r="M331" t="str">
            <v xml:space="preserve">Phẫu thuật đặt lại khớp găm kim cố định </v>
          </cell>
          <cell r="N331">
            <v>2643718.1676088502</v>
          </cell>
          <cell r="O331">
            <v>718434.78260869603</v>
          </cell>
          <cell r="P331">
            <v>3362000</v>
          </cell>
          <cell r="Q331">
            <v>933965.21739130479</v>
          </cell>
          <cell r="R331">
            <v>3577683.3850001548</v>
          </cell>
          <cell r="S331">
            <v>3577600</v>
          </cell>
          <cell r="T331">
            <v>143107.33540000621</v>
          </cell>
          <cell r="U331">
            <v>3720790.7204001611</v>
          </cell>
          <cell r="V331">
            <v>3720700</v>
          </cell>
          <cell r="W331">
            <v>3720700</v>
          </cell>
        </row>
        <row r="332">
          <cell r="D332" t="str">
            <v>37.8D05.0548</v>
          </cell>
          <cell r="E332" t="str">
            <v>10.906</v>
          </cell>
          <cell r="F332" t="str">
            <v>Phẫu thuật kết hợp xương bằng K.Wire điều trị gãy trên lồi cầu xương cánh tay</v>
          </cell>
          <cell r="G332" t="str">
            <v>Phẫu thuật kết hợp xương bằng K.Wire điều trị gãy trên lồi cầu xương cánh tay</v>
          </cell>
          <cell r="H332" t="str">
            <v>Phẫu thuật kết hợp xương bằng K.Wire điều trị gãy trên lồi cầu xương cánh tay</v>
          </cell>
          <cell r="I332" t="str">
            <v>B</v>
          </cell>
          <cell r="J332" t="str">
            <v>P2</v>
          </cell>
          <cell r="K332">
            <v>558</v>
          </cell>
          <cell r="L332">
            <v>558</v>
          </cell>
          <cell r="M332" t="str">
            <v xml:space="preserve">Phẫu thuật đặt lại khớp găm kim cố định </v>
          </cell>
          <cell r="N332">
            <v>2643718.1676088502</v>
          </cell>
          <cell r="O332">
            <v>718434.78260869603</v>
          </cell>
          <cell r="P332">
            <v>3362000</v>
          </cell>
          <cell r="Q332">
            <v>933965.21739130479</v>
          </cell>
          <cell r="R332">
            <v>3577683.3850001548</v>
          </cell>
          <cell r="S332">
            <v>3577600</v>
          </cell>
          <cell r="T332">
            <v>143107.33540000621</v>
          </cell>
          <cell r="U332">
            <v>3720790.7204001611</v>
          </cell>
          <cell r="V332">
            <v>3720700</v>
          </cell>
          <cell r="W332">
            <v>3720700</v>
          </cell>
        </row>
        <row r="333">
          <cell r="D333" t="str">
            <v>37.8D05.0548</v>
          </cell>
          <cell r="E333" t="str">
            <v>10.909</v>
          </cell>
          <cell r="F333" t="str">
            <v>Phẫu thuật kết hợp xương gãy lồi cầu ngoài xương cánh tay</v>
          </cell>
          <cell r="G333" t="str">
            <v>Phẫu thuật kết hợp xương gãy lồi cầu ngoài xương cánh tay</v>
          </cell>
          <cell r="H333" t="str">
            <v>Phẫu thuật kết hợp xương gãy lồi cầu ngoài xương cánh tay</v>
          </cell>
          <cell r="I333" t="str">
            <v>B</v>
          </cell>
          <cell r="J333" t="str">
            <v>P2</v>
          </cell>
          <cell r="K333">
            <v>558</v>
          </cell>
          <cell r="L333">
            <v>558</v>
          </cell>
          <cell r="M333" t="str">
            <v xml:space="preserve">Phẫu thuật đặt lại khớp găm kim cố định </v>
          </cell>
          <cell r="N333">
            <v>2643718.1676088502</v>
          </cell>
          <cell r="O333">
            <v>718434.78260869603</v>
          </cell>
          <cell r="P333">
            <v>3362000</v>
          </cell>
          <cell r="Q333">
            <v>933965.21739130479</v>
          </cell>
          <cell r="R333">
            <v>3577683.3850001548</v>
          </cell>
          <cell r="S333">
            <v>3577600</v>
          </cell>
          <cell r="T333">
            <v>143107.33540000621</v>
          </cell>
          <cell r="U333">
            <v>3720790.7204001611</v>
          </cell>
          <cell r="V333">
            <v>3720700</v>
          </cell>
          <cell r="W333">
            <v>3720700</v>
          </cell>
        </row>
        <row r="334">
          <cell r="D334" t="str">
            <v>37.8D05.0548</v>
          </cell>
          <cell r="E334" t="str">
            <v>10.910</v>
          </cell>
          <cell r="F334" t="str">
            <v>Phẫu thuật kết hợp xương gãy ròng rọc xương cánh tay</v>
          </cell>
          <cell r="G334" t="str">
            <v>Phẫu thuật kết hợp xương gãy ròng rọc xương cánh tay [găm kim]</v>
          </cell>
          <cell r="H334" t="str">
            <v>Phẫu thuật kết hợp xương gãy ròng rọc xương cánh tay</v>
          </cell>
          <cell r="I334" t="str">
            <v>B</v>
          </cell>
          <cell r="J334" t="str">
            <v>P1</v>
          </cell>
          <cell r="K334">
            <v>558</v>
          </cell>
          <cell r="L334">
            <v>558</v>
          </cell>
          <cell r="M334" t="str">
            <v xml:space="preserve">Phẫu thuật đặt lại khớp găm kim cố định </v>
          </cell>
          <cell r="N334">
            <v>2643718.1676088502</v>
          </cell>
          <cell r="O334">
            <v>718434.78260869603</v>
          </cell>
          <cell r="P334">
            <v>3362000</v>
          </cell>
          <cell r="Q334">
            <v>933965.21739130479</v>
          </cell>
          <cell r="R334">
            <v>3577683.3850001548</v>
          </cell>
          <cell r="S334">
            <v>3577600</v>
          </cell>
          <cell r="T334">
            <v>143107.33540000621</v>
          </cell>
          <cell r="U334">
            <v>3720790.7204001611</v>
          </cell>
          <cell r="V334">
            <v>3720700</v>
          </cell>
          <cell r="W334">
            <v>3720700</v>
          </cell>
        </row>
        <row r="335">
          <cell r="D335" t="str">
            <v>37.8D05.0548</v>
          </cell>
          <cell r="E335" t="str">
            <v>10.911</v>
          </cell>
          <cell r="F335" t="str">
            <v>Phẫu thuật điều trị trật khớp khuỷu</v>
          </cell>
          <cell r="G335" t="str">
            <v>Phẫu thuật điều trị trật khớp khuỷu</v>
          </cell>
          <cell r="H335" t="str">
            <v>Phẫu thuật điều trị trật khớp khuỷu</v>
          </cell>
          <cell r="I335" t="str">
            <v>B</v>
          </cell>
          <cell r="J335" t="str">
            <v>P1</v>
          </cell>
          <cell r="K335">
            <v>558</v>
          </cell>
          <cell r="L335">
            <v>558</v>
          </cell>
          <cell r="M335" t="str">
            <v xml:space="preserve">Phẫu thuật đặt lại khớp găm kim cố định </v>
          </cell>
          <cell r="N335">
            <v>2643718.1676088502</v>
          </cell>
          <cell r="O335">
            <v>718434.78260869603</v>
          </cell>
          <cell r="P335">
            <v>3362000</v>
          </cell>
          <cell r="Q335">
            <v>933965.21739130479</v>
          </cell>
          <cell r="R335">
            <v>3577683.3850001548</v>
          </cell>
          <cell r="S335">
            <v>3577600</v>
          </cell>
          <cell r="T335">
            <v>143107.33540000621</v>
          </cell>
          <cell r="U335">
            <v>3720790.7204001611</v>
          </cell>
          <cell r="V335">
            <v>3720700</v>
          </cell>
          <cell r="W335">
            <v>3720700</v>
          </cell>
        </row>
        <row r="336">
          <cell r="D336" t="str">
            <v>37.8D05.0548</v>
          </cell>
          <cell r="E336" t="str">
            <v>10.948</v>
          </cell>
          <cell r="F336" t="str">
            <v>Phẫu thuật đặt lại khớp găm kim cổ xương cánh tay</v>
          </cell>
          <cell r="G336" t="str">
            <v>Phẫu thuật đặt lại khớp găm kim cổ xương cánh tay</v>
          </cell>
          <cell r="H336" t="str">
            <v>Phẫu thuật đặt lại khớp găm kim cổ xương cánh tay</v>
          </cell>
          <cell r="I336" t="str">
            <v>B</v>
          </cell>
          <cell r="J336" t="str">
            <v>P2</v>
          </cell>
          <cell r="K336">
            <v>558</v>
          </cell>
          <cell r="L336">
            <v>558</v>
          </cell>
          <cell r="M336" t="str">
            <v xml:space="preserve">Phẫu thuật đặt lại khớp găm kim cố định </v>
          </cell>
          <cell r="N336">
            <v>2643718.1676088502</v>
          </cell>
          <cell r="O336">
            <v>718434.78260869603</v>
          </cell>
          <cell r="P336">
            <v>3362000</v>
          </cell>
          <cell r="Q336">
            <v>933965.21739130479</v>
          </cell>
          <cell r="R336">
            <v>3577683.3850001548</v>
          </cell>
          <cell r="S336">
            <v>3577600</v>
          </cell>
          <cell r="T336">
            <v>143107.33540000621</v>
          </cell>
          <cell r="U336">
            <v>3720790.7204001611</v>
          </cell>
          <cell r="V336">
            <v>3720700</v>
          </cell>
          <cell r="W336">
            <v>3720700</v>
          </cell>
        </row>
        <row r="337">
          <cell r="D337" t="str">
            <v>37.8D05.0548</v>
          </cell>
          <cell r="E337" t="str">
            <v>10.949</v>
          </cell>
          <cell r="F337" t="str">
            <v>Phẫu thuật đặt lại khớp, găm kim cố định (buộc vòng chỉ thép)</v>
          </cell>
          <cell r="G337" t="str">
            <v>Phẫu thuật đặt lại khớp, găm kim cố định (buộc vòng chỉ thép)</v>
          </cell>
          <cell r="H337" t="str">
            <v>Phẫu thuật đặt lại khớp, găm kim cố định (buộc vòng chỉ thép)</v>
          </cell>
          <cell r="I337" t="str">
            <v>B</v>
          </cell>
          <cell r="J337" t="str">
            <v>P2</v>
          </cell>
          <cell r="K337">
            <v>558</v>
          </cell>
          <cell r="L337">
            <v>558</v>
          </cell>
          <cell r="M337" t="str">
            <v xml:space="preserve">Phẫu thuật đặt lại khớp găm kim cố định </v>
          </cell>
          <cell r="N337">
            <v>2643718.1676088502</v>
          </cell>
          <cell r="O337">
            <v>718434.78260869603</v>
          </cell>
          <cell r="P337">
            <v>3362000</v>
          </cell>
          <cell r="Q337">
            <v>933965.21739130479</v>
          </cell>
          <cell r="R337">
            <v>3577683.3850001548</v>
          </cell>
          <cell r="S337">
            <v>3577600</v>
          </cell>
          <cell r="T337">
            <v>143107.33540000621</v>
          </cell>
          <cell r="U337">
            <v>3720790.7204001611</v>
          </cell>
          <cell r="V337">
            <v>3720700</v>
          </cell>
          <cell r="W337">
            <v>3720700</v>
          </cell>
        </row>
        <row r="338">
          <cell r="D338" t="str">
            <v>37.8D05.0549</v>
          </cell>
          <cell r="E338" t="str">
            <v>3.3724</v>
          </cell>
          <cell r="F338" t="str">
            <v>Làm cứng khớp ở tư­ thế chức năng</v>
          </cell>
          <cell r="G338" t="str">
            <v>Làm cứng khớp ở tư­ thế chức năng</v>
          </cell>
          <cell r="H338" t="str">
            <v>Làm cứng khớp ở tư­ thế chức năng</v>
          </cell>
          <cell r="I338" t="str">
            <v>B</v>
          </cell>
          <cell r="J338" t="str">
            <v>P1</v>
          </cell>
          <cell r="K338">
            <v>559</v>
          </cell>
          <cell r="L338">
            <v>559</v>
          </cell>
          <cell r="M338" t="str">
            <v>Phẫu thuật làm cứng khớp</v>
          </cell>
          <cell r="N338">
            <v>2289450.0207874598</v>
          </cell>
          <cell r="O338">
            <v>748173.91304347804</v>
          </cell>
          <cell r="P338">
            <v>3038000</v>
          </cell>
          <cell r="Q338">
            <v>972626.0869565215</v>
          </cell>
          <cell r="R338">
            <v>3262076.1077439813</v>
          </cell>
          <cell r="S338">
            <v>3262000</v>
          </cell>
          <cell r="T338">
            <v>130483.04430975925</v>
          </cell>
          <cell r="U338">
            <v>3392559.1520537403</v>
          </cell>
          <cell r="V338">
            <v>3392500</v>
          </cell>
          <cell r="W338">
            <v>3392500</v>
          </cell>
        </row>
        <row r="339">
          <cell r="D339" t="str">
            <v>37.8D05.0549</v>
          </cell>
          <cell r="E339" t="str">
            <v>4.56</v>
          </cell>
          <cell r="F339" t="str">
            <v>Phẫu thuật hàn cứng khớp gối do lao (Arthrodesis)</v>
          </cell>
          <cell r="G339" t="str">
            <v>Phẫu thuật hàn cứng khớp gối do lao (Arthrodesis)</v>
          </cell>
          <cell r="H339" t="str">
            <v>Phẫu thuật hàn cứng khớp gối do lao (Arthrodesis)</v>
          </cell>
          <cell r="I339" t="str">
            <v>B</v>
          </cell>
          <cell r="J339" t="str">
            <v>P1</v>
          </cell>
          <cell r="K339">
            <v>559</v>
          </cell>
          <cell r="L339">
            <v>559</v>
          </cell>
          <cell r="M339" t="str">
            <v>Phẫu thuật làm cứng khớp</v>
          </cell>
          <cell r="N339">
            <v>2289450.0207874598</v>
          </cell>
          <cell r="O339">
            <v>748173.91304347804</v>
          </cell>
          <cell r="P339">
            <v>3038000</v>
          </cell>
          <cell r="Q339">
            <v>972626.0869565215</v>
          </cell>
          <cell r="R339">
            <v>3262076.1077439813</v>
          </cell>
          <cell r="S339">
            <v>3262000</v>
          </cell>
          <cell r="T339">
            <v>130483.04430975925</v>
          </cell>
          <cell r="U339">
            <v>3392559.1520537403</v>
          </cell>
          <cell r="V339">
            <v>3392500</v>
          </cell>
          <cell r="W339">
            <v>3392500</v>
          </cell>
        </row>
        <row r="340">
          <cell r="D340" t="str">
            <v>37.8D05.0549</v>
          </cell>
          <cell r="E340" t="str">
            <v>10.845</v>
          </cell>
          <cell r="F340" t="str">
            <v>Phẫu thuật làm cứng khớp quay Trụ dưới</v>
          </cell>
          <cell r="G340" t="str">
            <v>Phẫu thuật làm cứng khớp quay Trụ dưới</v>
          </cell>
          <cell r="H340" t="str">
            <v>Phẫu thuật làm cứng khớp quay Trụ dưới</v>
          </cell>
          <cell r="I340" t="str">
            <v>B</v>
          </cell>
          <cell r="J340" t="str">
            <v>P1</v>
          </cell>
          <cell r="K340">
            <v>559</v>
          </cell>
          <cell r="L340">
            <v>559</v>
          </cell>
          <cell r="M340" t="str">
            <v>Phẫu thuật làm cứng khớp</v>
          </cell>
          <cell r="N340">
            <v>2289450.0207874598</v>
          </cell>
          <cell r="O340">
            <v>748173.91304347804</v>
          </cell>
          <cell r="P340">
            <v>3038000</v>
          </cell>
          <cell r="Q340">
            <v>972626.0869565215</v>
          </cell>
          <cell r="R340">
            <v>3262076.1077439813</v>
          </cell>
          <cell r="S340">
            <v>3262000</v>
          </cell>
          <cell r="T340">
            <v>130483.04430975925</v>
          </cell>
          <cell r="U340">
            <v>3392559.1520537403</v>
          </cell>
          <cell r="V340">
            <v>3392500</v>
          </cell>
          <cell r="W340">
            <v>3392500</v>
          </cell>
        </row>
        <row r="341">
          <cell r="D341" t="str">
            <v>37.8D05.0549</v>
          </cell>
          <cell r="E341" t="str">
            <v>10.846</v>
          </cell>
          <cell r="F341" t="str">
            <v>Phẫu thuật làm cứng khớp cổ tay</v>
          </cell>
          <cell r="G341" t="str">
            <v>Phẫu thuật làm cứng khớp cổ tay</v>
          </cell>
          <cell r="H341" t="str">
            <v>Phẫu thuật làm cứng khớp cổ tay</v>
          </cell>
          <cell r="I341" t="str">
            <v>B</v>
          </cell>
          <cell r="J341" t="str">
            <v>P1</v>
          </cell>
          <cell r="K341">
            <v>559</v>
          </cell>
          <cell r="L341">
            <v>559</v>
          </cell>
          <cell r="M341" t="str">
            <v>Phẫu thuật làm cứng khớp</v>
          </cell>
          <cell r="N341">
            <v>2289450.0207874598</v>
          </cell>
          <cell r="O341">
            <v>748173.91304347804</v>
          </cell>
          <cell r="P341">
            <v>3038000</v>
          </cell>
          <cell r="Q341">
            <v>972626.0869565215</v>
          </cell>
          <cell r="R341">
            <v>3262076.1077439813</v>
          </cell>
          <cell r="S341">
            <v>3262000</v>
          </cell>
          <cell r="T341">
            <v>130483.04430975925</v>
          </cell>
          <cell r="U341">
            <v>3392559.1520537403</v>
          </cell>
          <cell r="V341">
            <v>3392500</v>
          </cell>
          <cell r="W341">
            <v>3392500</v>
          </cell>
        </row>
        <row r="342">
          <cell r="D342" t="str">
            <v>37.8D05.0549</v>
          </cell>
          <cell r="E342" t="str">
            <v>10.849</v>
          </cell>
          <cell r="F342" t="str">
            <v>Phẫu thuật làm cứng khớp bàn, ngón tay</v>
          </cell>
          <cell r="G342" t="str">
            <v>Phẫu thuật làm cứng khớp bàn, ngón tay</v>
          </cell>
          <cell r="H342" t="str">
            <v>Phẫu thuật làm cứng khớp bàn, ngón tay</v>
          </cell>
          <cell r="I342" t="str">
            <v>A</v>
          </cell>
          <cell r="J342" t="str">
            <v>P1</v>
          </cell>
          <cell r="K342">
            <v>559</v>
          </cell>
          <cell r="L342">
            <v>559</v>
          </cell>
          <cell r="M342" t="str">
            <v>Phẫu thuật làm cứng khớp</v>
          </cell>
          <cell r="N342">
            <v>2289450.0207874598</v>
          </cell>
          <cell r="O342">
            <v>748173.91304347804</v>
          </cell>
          <cell r="P342">
            <v>3038000</v>
          </cell>
          <cell r="Q342">
            <v>972626.0869565215</v>
          </cell>
          <cell r="R342">
            <v>3262076.1077439813</v>
          </cell>
          <cell r="S342">
            <v>3262000</v>
          </cell>
          <cell r="T342">
            <v>130483.04430975925</v>
          </cell>
          <cell r="U342">
            <v>3392559.1520537403</v>
          </cell>
          <cell r="V342">
            <v>3392500</v>
          </cell>
          <cell r="W342">
            <v>3392500</v>
          </cell>
        </row>
        <row r="343">
          <cell r="D343" t="str">
            <v>37.8D05.0549</v>
          </cell>
          <cell r="E343" t="str">
            <v>10.950</v>
          </cell>
          <cell r="F343" t="str">
            <v>Phẫu thuật làm cứng khớp gối</v>
          </cell>
          <cell r="G343" t="str">
            <v>Phẫu thuật làm cứng khớp gối</v>
          </cell>
          <cell r="H343" t="str">
            <v>Phẫu thuật làm cứng khớp gối</v>
          </cell>
          <cell r="I343" t="str">
            <v>A</v>
          </cell>
          <cell r="J343" t="str">
            <v>P1</v>
          </cell>
          <cell r="K343">
            <v>559</v>
          </cell>
          <cell r="L343">
            <v>559</v>
          </cell>
          <cell r="M343" t="str">
            <v>Phẫu thuật làm cứng khớp</v>
          </cell>
          <cell r="N343">
            <v>2289450.0207874598</v>
          </cell>
          <cell r="O343">
            <v>748173.91304347804</v>
          </cell>
          <cell r="P343">
            <v>3038000</v>
          </cell>
          <cell r="Q343">
            <v>972626.0869565215</v>
          </cell>
          <cell r="R343">
            <v>3262076.1077439813</v>
          </cell>
          <cell r="S343">
            <v>3262000</v>
          </cell>
          <cell r="T343">
            <v>130483.04430975925</v>
          </cell>
          <cell r="U343">
            <v>3392559.1520537403</v>
          </cell>
          <cell r="V343">
            <v>3392500</v>
          </cell>
          <cell r="W343">
            <v>3392500</v>
          </cell>
        </row>
        <row r="344">
          <cell r="D344" t="str">
            <v>37.8D05.0549</v>
          </cell>
          <cell r="E344" t="str">
            <v>10.958</v>
          </cell>
          <cell r="F344" t="str">
            <v>Phẫu thuật đóng cứng khớp khác</v>
          </cell>
          <cell r="G344" t="str">
            <v>Phẫu thuật đóng cứng khớp khác</v>
          </cell>
          <cell r="H344" t="str">
            <v>Phẫu thuật đóng cứng khớp khác</v>
          </cell>
          <cell r="I344" t="str">
            <v>B</v>
          </cell>
          <cell r="J344" t="str">
            <v>P1</v>
          </cell>
          <cell r="K344">
            <v>559</v>
          </cell>
          <cell r="L344">
            <v>559</v>
          </cell>
          <cell r="M344" t="str">
            <v>Phẫu thuật làm cứng khớp</v>
          </cell>
          <cell r="N344">
            <v>2289450.0207874598</v>
          </cell>
          <cell r="O344">
            <v>748173.91304347804</v>
          </cell>
          <cell r="P344">
            <v>3038000</v>
          </cell>
          <cell r="Q344">
            <v>972626.0869565215</v>
          </cell>
          <cell r="R344">
            <v>3262076.1077439813</v>
          </cell>
          <cell r="S344">
            <v>3262000</v>
          </cell>
          <cell r="T344">
            <v>130483.04430975925</v>
          </cell>
          <cell r="U344">
            <v>3392559.1520537403</v>
          </cell>
          <cell r="V344">
            <v>3392500</v>
          </cell>
          <cell r="W344">
            <v>3392500</v>
          </cell>
        </row>
        <row r="345">
          <cell r="D345" t="str">
            <v>37.8D05.0550</v>
          </cell>
          <cell r="E345" t="str">
            <v>3.3645</v>
          </cell>
          <cell r="F345" t="str">
            <v>Phẫu thuật điều trị vẹo cổ</v>
          </cell>
          <cell r="G345" t="str">
            <v>Phẫu thuật điều trị vẹo cổ</v>
          </cell>
          <cell r="H345" t="str">
            <v>Phẫu thuật điều trị vẹo cổ</v>
          </cell>
          <cell r="I345" t="str">
            <v>B</v>
          </cell>
          <cell r="J345" t="str">
            <v>P1</v>
          </cell>
          <cell r="K345">
            <v>560</v>
          </cell>
          <cell r="L345">
            <v>560</v>
          </cell>
          <cell r="M345" t="str">
            <v xml:space="preserve">Phẫu thuật điều trị xơ cứng gân cơ hoặc xơ cứng khớp </v>
          </cell>
          <cell r="N345">
            <v>2212163.3044310301</v>
          </cell>
          <cell r="O345">
            <v>748173.91304347804</v>
          </cell>
          <cell r="P345">
            <v>2960000</v>
          </cell>
          <cell r="Q345">
            <v>972626.0869565215</v>
          </cell>
          <cell r="R345">
            <v>3184789.3913875516</v>
          </cell>
          <cell r="S345">
            <v>3184700</v>
          </cell>
          <cell r="T345">
            <v>127391.57565550206</v>
          </cell>
          <cell r="U345">
            <v>3312180.9670430538</v>
          </cell>
          <cell r="V345">
            <v>3312100</v>
          </cell>
          <cell r="W345">
            <v>3312100</v>
          </cell>
        </row>
        <row r="346">
          <cell r="D346" t="str">
            <v>37.8D05.0550</v>
          </cell>
          <cell r="E346" t="str">
            <v>3.3666</v>
          </cell>
          <cell r="F346" t="str">
            <v>Phẫu thuật cứng duỗi khớp khuỷu</v>
          </cell>
          <cell r="G346" t="str">
            <v>Phẫu thuật cứng duỗi khớp khuỷu</v>
          </cell>
          <cell r="H346" t="str">
            <v>Phẫu thuật cứng duỗi khớp khuỷu</v>
          </cell>
          <cell r="I346" t="str">
            <v>B</v>
          </cell>
          <cell r="J346" t="str">
            <v>P2</v>
          </cell>
          <cell r="K346">
            <v>560</v>
          </cell>
          <cell r="L346">
            <v>560</v>
          </cell>
          <cell r="M346" t="str">
            <v xml:space="preserve">Phẫu thuật điều trị xơ cứng gân cơ hoặc xơ cứng khớp </v>
          </cell>
          <cell r="N346">
            <v>2212163.3044310301</v>
          </cell>
          <cell r="O346">
            <v>748173.91304347804</v>
          </cell>
          <cell r="P346">
            <v>2960000</v>
          </cell>
          <cell r="Q346">
            <v>972626.0869565215</v>
          </cell>
          <cell r="R346">
            <v>3184789.3913875516</v>
          </cell>
          <cell r="S346">
            <v>3184700</v>
          </cell>
          <cell r="T346">
            <v>127391.57565550206</v>
          </cell>
          <cell r="U346">
            <v>3312180.9670430538</v>
          </cell>
          <cell r="V346">
            <v>3312100</v>
          </cell>
          <cell r="W346">
            <v>3312100</v>
          </cell>
        </row>
        <row r="347">
          <cell r="D347" t="str">
            <v>37.8D05.0550</v>
          </cell>
          <cell r="E347" t="str">
            <v>3.3670</v>
          </cell>
          <cell r="F347" t="str">
            <v>Phẫu thuật gấp khớp khuỷu do bại não</v>
          </cell>
          <cell r="G347" t="str">
            <v>Phẫu thuật gấp khớp khuỷu do bại não</v>
          </cell>
          <cell r="H347" t="str">
            <v>Phẫu thuật gấp khớp khuỷu do bại não</v>
          </cell>
          <cell r="I347" t="str">
            <v>B</v>
          </cell>
          <cell r="J347" t="str">
            <v>P1</v>
          </cell>
          <cell r="K347">
            <v>560</v>
          </cell>
          <cell r="L347">
            <v>560</v>
          </cell>
          <cell r="M347" t="str">
            <v xml:space="preserve">Phẫu thuật điều trị xơ cứng gân cơ hoặc xơ cứng khớp </v>
          </cell>
          <cell r="N347">
            <v>2212163.3044310301</v>
          </cell>
          <cell r="O347">
            <v>748173.91304347804</v>
          </cell>
          <cell r="P347">
            <v>2960000</v>
          </cell>
          <cell r="Q347">
            <v>972626.0869565215</v>
          </cell>
          <cell r="R347">
            <v>3184789.3913875516</v>
          </cell>
          <cell r="S347">
            <v>3184700</v>
          </cell>
          <cell r="T347">
            <v>127391.57565550206</v>
          </cell>
          <cell r="U347">
            <v>3312180.9670430538</v>
          </cell>
          <cell r="V347">
            <v>3312100</v>
          </cell>
          <cell r="W347">
            <v>3312100</v>
          </cell>
        </row>
        <row r="348">
          <cell r="D348" t="str">
            <v>37.8D05.0550</v>
          </cell>
          <cell r="E348" t="str">
            <v>3.3700</v>
          </cell>
          <cell r="F348" t="str">
            <v>Phẫu thuật tạo gấp cổ tay do bại não</v>
          </cell>
          <cell r="G348" t="str">
            <v>Phẫu thuật tạo gấp cổ tay do bại não</v>
          </cell>
          <cell r="H348" t="str">
            <v>Phẫu thuật tạo gấp cổ tay do bại não</v>
          </cell>
          <cell r="I348" t="str">
            <v>B</v>
          </cell>
          <cell r="J348" t="str">
            <v>P1</v>
          </cell>
          <cell r="K348">
            <v>560</v>
          </cell>
          <cell r="L348">
            <v>560</v>
          </cell>
          <cell r="M348" t="str">
            <v xml:space="preserve">Phẫu thuật điều trị xơ cứng gân cơ hoặc xơ cứng khớp </v>
          </cell>
          <cell r="N348">
            <v>2212163.3044310301</v>
          </cell>
          <cell r="O348">
            <v>748173.91304347804</v>
          </cell>
          <cell r="P348">
            <v>2960000</v>
          </cell>
          <cell r="Q348">
            <v>972626.0869565215</v>
          </cell>
          <cell r="R348">
            <v>3184789.3913875516</v>
          </cell>
          <cell r="S348">
            <v>3184700</v>
          </cell>
          <cell r="T348">
            <v>127391.57565550206</v>
          </cell>
          <cell r="U348">
            <v>3312180.9670430538</v>
          </cell>
          <cell r="V348">
            <v>3312100</v>
          </cell>
          <cell r="W348">
            <v>3312100</v>
          </cell>
        </row>
        <row r="349">
          <cell r="D349" t="str">
            <v>37.8D05.0550</v>
          </cell>
          <cell r="E349" t="str">
            <v>3.3701</v>
          </cell>
          <cell r="F349" t="str">
            <v>Phẫu thuật Capsulodesis Zancolli giải quyết biến dạng vuốt trụ</v>
          </cell>
          <cell r="G349" t="str">
            <v>Phẫu thuật Capsulodesis Zancolli giải quyết biến dạng vuốt trụ</v>
          </cell>
          <cell r="H349" t="str">
            <v>Phẫu thuật Capsulodesis Zancolli giải quyết biến dạng vuốt trụ</v>
          </cell>
          <cell r="I349" t="str">
            <v>B</v>
          </cell>
          <cell r="J349" t="str">
            <v>P1</v>
          </cell>
          <cell r="K349">
            <v>560</v>
          </cell>
          <cell r="L349">
            <v>560</v>
          </cell>
          <cell r="M349" t="str">
            <v xml:space="preserve">Phẫu thuật điều trị xơ cứng gân cơ hoặc xơ cứng khớp </v>
          </cell>
          <cell r="N349">
            <v>2212163.3044310301</v>
          </cell>
          <cell r="O349">
            <v>748173.91304347804</v>
          </cell>
          <cell r="P349">
            <v>2960000</v>
          </cell>
          <cell r="Q349">
            <v>972626.0869565215</v>
          </cell>
          <cell r="R349">
            <v>3184789.3913875516</v>
          </cell>
          <cell r="S349">
            <v>3184700</v>
          </cell>
          <cell r="T349">
            <v>127391.57565550206</v>
          </cell>
          <cell r="U349">
            <v>3312180.9670430538</v>
          </cell>
          <cell r="V349">
            <v>3312100</v>
          </cell>
          <cell r="W349">
            <v>3312100</v>
          </cell>
        </row>
        <row r="350">
          <cell r="D350" t="str">
            <v>37.8D05.0550</v>
          </cell>
          <cell r="E350" t="str">
            <v>3.3716</v>
          </cell>
          <cell r="F350" t="str">
            <v>Phẫu thuật cứng cơ may</v>
          </cell>
          <cell r="G350" t="str">
            <v>Phẫu thuật cứng cơ may</v>
          </cell>
          <cell r="H350" t="str">
            <v>Phẫu thuật cứng cơ may</v>
          </cell>
          <cell r="I350" t="str">
            <v>A</v>
          </cell>
          <cell r="J350" t="str">
            <v>P1</v>
          </cell>
          <cell r="K350">
            <v>560</v>
          </cell>
          <cell r="L350">
            <v>560</v>
          </cell>
          <cell r="M350" t="str">
            <v xml:space="preserve">Phẫu thuật điều trị xơ cứng gân cơ hoặc xơ cứng khớp </v>
          </cell>
          <cell r="N350">
            <v>2212163.3044310301</v>
          </cell>
          <cell r="O350">
            <v>748173.91304347804</v>
          </cell>
          <cell r="P350">
            <v>2960000</v>
          </cell>
          <cell r="Q350">
            <v>972626.0869565215</v>
          </cell>
          <cell r="R350">
            <v>3184789.3913875516</v>
          </cell>
          <cell r="S350">
            <v>3184700</v>
          </cell>
          <cell r="T350">
            <v>127391.57565550206</v>
          </cell>
          <cell r="U350">
            <v>3312180.9670430538</v>
          </cell>
          <cell r="V350">
            <v>3312100</v>
          </cell>
          <cell r="W350">
            <v>3312100</v>
          </cell>
        </row>
        <row r="351">
          <cell r="D351" t="str">
            <v>37.8D05.0550</v>
          </cell>
          <cell r="E351" t="str">
            <v>3.3742</v>
          </cell>
          <cell r="F351" t="str">
            <v>Phẫu thuật xơ cứng cơ thẳng trước</v>
          </cell>
          <cell r="G351" t="str">
            <v>Phẫu thuật xơ cứng cơ thẳng trước</v>
          </cell>
          <cell r="H351" t="str">
            <v>Phẫu thuật xơ cứng cơ thẳng trước</v>
          </cell>
          <cell r="I351" t="str">
            <v>B</v>
          </cell>
          <cell r="J351" t="str">
            <v>P2</v>
          </cell>
          <cell r="K351">
            <v>560</v>
          </cell>
          <cell r="L351">
            <v>560</v>
          </cell>
          <cell r="M351" t="str">
            <v xml:space="preserve">Phẫu thuật điều trị xơ cứng gân cơ hoặc xơ cứng khớp </v>
          </cell>
          <cell r="N351">
            <v>2212163.3044310301</v>
          </cell>
          <cell r="O351">
            <v>748173.91304347804</v>
          </cell>
          <cell r="P351">
            <v>2960000</v>
          </cell>
          <cell r="Q351">
            <v>972626.0869565215</v>
          </cell>
          <cell r="R351">
            <v>3184789.3913875516</v>
          </cell>
          <cell r="S351">
            <v>3184700</v>
          </cell>
          <cell r="T351">
            <v>127391.57565550206</v>
          </cell>
          <cell r="U351">
            <v>3312180.9670430538</v>
          </cell>
          <cell r="V351">
            <v>3312100</v>
          </cell>
          <cell r="W351">
            <v>3312100</v>
          </cell>
        </row>
        <row r="352">
          <cell r="D352" t="str">
            <v>37.8D05.0550</v>
          </cell>
          <cell r="E352" t="str">
            <v>3.3748</v>
          </cell>
          <cell r="F352" t="str">
            <v>Phẫu thuật trật khớp gối bẩm sinh</v>
          </cell>
          <cell r="G352" t="str">
            <v>Phẫu thuật trật khớp gối bẩm sinh</v>
          </cell>
          <cell r="H352" t="str">
            <v>Phẫu thuật trật khớp gối bẩm sinh</v>
          </cell>
          <cell r="I352" t="str">
            <v>A</v>
          </cell>
          <cell r="J352" t="str">
            <v>P1</v>
          </cell>
          <cell r="K352">
            <v>560</v>
          </cell>
          <cell r="L352">
            <v>560</v>
          </cell>
          <cell r="M352" t="str">
            <v xml:space="preserve">Phẫu thuật điều trị xơ cứng gân cơ hoặc xơ cứng khớp </v>
          </cell>
          <cell r="N352">
            <v>2212163.3044310301</v>
          </cell>
          <cell r="O352">
            <v>748173.91304347804</v>
          </cell>
          <cell r="P352">
            <v>2960000</v>
          </cell>
          <cell r="Q352">
            <v>972626.0869565215</v>
          </cell>
          <cell r="R352">
            <v>3184789.3913875516</v>
          </cell>
          <cell r="S352">
            <v>3184700</v>
          </cell>
          <cell r="T352">
            <v>127391.57565550206</v>
          </cell>
          <cell r="U352">
            <v>3312180.9670430538</v>
          </cell>
          <cell r="V352">
            <v>3312100</v>
          </cell>
          <cell r="W352">
            <v>3312100</v>
          </cell>
        </row>
        <row r="353">
          <cell r="D353" t="str">
            <v>37.8D05.0550</v>
          </cell>
          <cell r="E353" t="str">
            <v>3.3750</v>
          </cell>
          <cell r="F353" t="str">
            <v>Phẫu thuật trật xương bánh chè bẩm sinh</v>
          </cell>
          <cell r="G353" t="str">
            <v>Phẫu thuật trật xương bánh chè bẩm sinh</v>
          </cell>
          <cell r="H353" t="str">
            <v>Phẫu thuật trật xương bánh chè bẩm sinh</v>
          </cell>
          <cell r="I353" t="str">
            <v>B</v>
          </cell>
          <cell r="J353" t="str">
            <v>P1</v>
          </cell>
          <cell r="K353">
            <v>560</v>
          </cell>
          <cell r="L353">
            <v>560</v>
          </cell>
          <cell r="M353" t="str">
            <v xml:space="preserve">Phẫu thuật điều trị xơ cứng gân cơ hoặc xơ cứng khớp </v>
          </cell>
          <cell r="N353">
            <v>2212163.3044310301</v>
          </cell>
          <cell r="O353">
            <v>748173.91304347804</v>
          </cell>
          <cell r="P353">
            <v>2960000</v>
          </cell>
          <cell r="Q353">
            <v>972626.0869565215</v>
          </cell>
          <cell r="R353">
            <v>3184789.3913875516</v>
          </cell>
          <cell r="S353">
            <v>3184700</v>
          </cell>
          <cell r="T353">
            <v>127391.57565550206</v>
          </cell>
          <cell r="U353">
            <v>3312180.9670430538</v>
          </cell>
          <cell r="V353">
            <v>3312100</v>
          </cell>
          <cell r="W353">
            <v>3312100</v>
          </cell>
        </row>
        <row r="354">
          <cell r="D354" t="str">
            <v>37.8D05.0550</v>
          </cell>
          <cell r="E354" t="str">
            <v>3.3752</v>
          </cell>
          <cell r="F354" t="str">
            <v>Phẫu thuật gấp khớp gối do bại não, nối dài gân cơ gấp gối, cắt thần kinh</v>
          </cell>
          <cell r="G354" t="str">
            <v>Phẫu thuật gấp khớp gối do bại não, nối dài gân cơ gấp gối, cắt thần kinh</v>
          </cell>
          <cell r="H354" t="str">
            <v>Phẫu thuật gấp khớp gối do bại não, nối dài gân cơ gấp gối, cắt thần kinh</v>
          </cell>
          <cell r="I354" t="str">
            <v>B</v>
          </cell>
          <cell r="J354" t="str">
            <v>P1</v>
          </cell>
          <cell r="K354">
            <v>560</v>
          </cell>
          <cell r="L354">
            <v>560</v>
          </cell>
          <cell r="M354" t="str">
            <v xml:space="preserve">Phẫu thuật điều trị xơ cứng gân cơ hoặc xơ cứng khớp </v>
          </cell>
          <cell r="N354">
            <v>2212163.3044310301</v>
          </cell>
          <cell r="O354">
            <v>748173.91304347804</v>
          </cell>
          <cell r="P354">
            <v>2960000</v>
          </cell>
          <cell r="Q354">
            <v>972626.0869565215</v>
          </cell>
          <cell r="R354">
            <v>3184789.3913875516</v>
          </cell>
          <cell r="S354">
            <v>3184700</v>
          </cell>
          <cell r="T354">
            <v>127391.57565550206</v>
          </cell>
          <cell r="U354">
            <v>3312180.9670430538</v>
          </cell>
          <cell r="V354">
            <v>3312100</v>
          </cell>
          <cell r="W354">
            <v>3312100</v>
          </cell>
        </row>
        <row r="355">
          <cell r="D355" t="str">
            <v>37.8D05.0550</v>
          </cell>
          <cell r="E355" t="str">
            <v>3.3753</v>
          </cell>
          <cell r="F355" t="str">
            <v>Phẫu thuật Egger tạo gấp khớp gối do bại não trong trường hợp nặng</v>
          </cell>
          <cell r="G355" t="str">
            <v>Phẫu thuật Egger tạo gấp khớp gối do bại não trong trường hợp nặng</v>
          </cell>
          <cell r="H355" t="str">
            <v>Phẫu thuật Egger tạo gấp khớp gối do bại não trong trường hợp nặng</v>
          </cell>
          <cell r="I355" t="str">
            <v>B</v>
          </cell>
          <cell r="J355" t="str">
            <v>P1</v>
          </cell>
          <cell r="K355">
            <v>560</v>
          </cell>
          <cell r="L355">
            <v>560</v>
          </cell>
          <cell r="M355" t="str">
            <v xml:space="preserve">Phẫu thuật điều trị xơ cứng gân cơ hoặc xơ cứng khớp </v>
          </cell>
          <cell r="N355">
            <v>2212163.3044310301</v>
          </cell>
          <cell r="O355">
            <v>748173.91304347804</v>
          </cell>
          <cell r="P355">
            <v>2960000</v>
          </cell>
          <cell r="Q355">
            <v>972626.0869565215</v>
          </cell>
          <cell r="R355">
            <v>3184789.3913875516</v>
          </cell>
          <cell r="S355">
            <v>3184700</v>
          </cell>
          <cell r="T355">
            <v>127391.57565550206</v>
          </cell>
          <cell r="U355">
            <v>3312180.9670430538</v>
          </cell>
          <cell r="V355">
            <v>3312100</v>
          </cell>
          <cell r="W355">
            <v>3312100</v>
          </cell>
        </row>
        <row r="356">
          <cell r="D356" t="str">
            <v>37.8D05.0550</v>
          </cell>
          <cell r="E356" t="str">
            <v>3.4149</v>
          </cell>
          <cell r="F356" t="str">
            <v>Phẫu thuật nội soi điều trị xơ hóa cơ ức đòn chũm</v>
          </cell>
          <cell r="G356" t="str">
            <v>Phẫu thuật nội soi điều trị xơ hóa cơ ức đòn chũm</v>
          </cell>
          <cell r="H356" t="str">
            <v>Phẫu thuật nội soi điều trị xơ hoá cơ ức đòn chũm</v>
          </cell>
          <cell r="I356" t="str">
            <v>A</v>
          </cell>
          <cell r="J356" t="str">
            <v>P1</v>
          </cell>
          <cell r="K356">
            <v>560</v>
          </cell>
          <cell r="L356">
            <v>560</v>
          </cell>
          <cell r="M356" t="str">
            <v xml:space="preserve">Phẫu thuật điều trị xơ cứng gân cơ hoặc xơ cứng khớp </v>
          </cell>
          <cell r="N356">
            <v>2212163.3044310301</v>
          </cell>
          <cell r="O356">
            <v>748173.91304347804</v>
          </cell>
          <cell r="P356">
            <v>2960000</v>
          </cell>
          <cell r="Q356">
            <v>972626.0869565215</v>
          </cell>
          <cell r="R356">
            <v>3184789.3913875516</v>
          </cell>
          <cell r="S356">
            <v>3184700</v>
          </cell>
          <cell r="T356">
            <v>127391.57565550206</v>
          </cell>
          <cell r="U356">
            <v>3312180.9670430538</v>
          </cell>
          <cell r="V356">
            <v>3312100</v>
          </cell>
          <cell r="W356">
            <v>3312100</v>
          </cell>
        </row>
        <row r="357">
          <cell r="D357" t="str">
            <v>37.8D05.0550</v>
          </cell>
          <cell r="E357" t="str">
            <v>10.843</v>
          </cell>
          <cell r="F357" t="str">
            <v>Phẫu thuật điều trị bệnh DE QUER VAIN và ngón tay cò súng</v>
          </cell>
          <cell r="G357" t="str">
            <v>Phẫu thuật điều trị bệnh DE QUER VAIN và ngón tay cò súng</v>
          </cell>
          <cell r="H357" t="str">
            <v>Phẫu thuật điề trị bệnh DE QUER VAIN và ngón tay cò súng</v>
          </cell>
          <cell r="I357" t="str">
            <v>B</v>
          </cell>
          <cell r="J357" t="str">
            <v>P2</v>
          </cell>
          <cell r="K357">
            <v>560</v>
          </cell>
          <cell r="L357">
            <v>560</v>
          </cell>
          <cell r="M357" t="str">
            <v xml:space="preserve">Phẫu thuật điều trị xơ cứng gân cơ hoặc xơ cứng khớp </v>
          </cell>
          <cell r="N357">
            <v>2212163.3044310301</v>
          </cell>
          <cell r="O357">
            <v>748173.91304347804</v>
          </cell>
          <cell r="P357">
            <v>2960000</v>
          </cell>
          <cell r="Q357">
            <v>972626.0869565215</v>
          </cell>
          <cell r="R357">
            <v>3184789.3913875516</v>
          </cell>
          <cell r="S357">
            <v>3184700</v>
          </cell>
          <cell r="T357">
            <v>127391.57565550206</v>
          </cell>
          <cell r="U357">
            <v>3312180.9670430538</v>
          </cell>
          <cell r="V357">
            <v>3312100</v>
          </cell>
          <cell r="W357">
            <v>3312100</v>
          </cell>
        </row>
        <row r="358">
          <cell r="D358" t="str">
            <v>37.8D05.0550</v>
          </cell>
          <cell r="E358" t="str">
            <v>10.857</v>
          </cell>
          <cell r="F358" t="str">
            <v>Chỉnh hình bệnh co rút nhị đầu và cơ cánh tay trước</v>
          </cell>
          <cell r="G358" t="str">
            <v>Chỉnh hình bệnh co rút nhị đầu và cơ cánh tay trước</v>
          </cell>
          <cell r="H358" t="str">
            <v>Chỉnh hình bệnh co rút nhị đầu và cơ cánh tay trước</v>
          </cell>
          <cell r="I358" t="str">
            <v>A</v>
          </cell>
          <cell r="J358" t="str">
            <v>P2</v>
          </cell>
          <cell r="K358">
            <v>560</v>
          </cell>
          <cell r="L358">
            <v>560</v>
          </cell>
          <cell r="M358" t="str">
            <v xml:space="preserve">Phẫu thuật điều trị xơ cứng gân cơ hoặc xơ cứng khớp </v>
          </cell>
          <cell r="N358">
            <v>2212163.3044310301</v>
          </cell>
          <cell r="O358">
            <v>748173.91304347804</v>
          </cell>
          <cell r="P358">
            <v>2960000</v>
          </cell>
          <cell r="Q358">
            <v>972626.0869565215</v>
          </cell>
          <cell r="R358">
            <v>3184789.3913875516</v>
          </cell>
          <cell r="S358">
            <v>3184700</v>
          </cell>
          <cell r="T358">
            <v>127391.57565550206</v>
          </cell>
          <cell r="U358">
            <v>3312180.9670430538</v>
          </cell>
          <cell r="V358">
            <v>3312100</v>
          </cell>
          <cell r="W358">
            <v>3312100</v>
          </cell>
        </row>
        <row r="359">
          <cell r="D359" t="str">
            <v>37.8D05.0550</v>
          </cell>
          <cell r="E359" t="str">
            <v>10.900</v>
          </cell>
          <cell r="F359" t="str">
            <v>Phẫu thuật xơ cứng gân cơ tứ đầu đùi</v>
          </cell>
          <cell r="G359" t="str">
            <v>Phẫu thuật xơ cứng gân cơ tứ đầu đùi</v>
          </cell>
          <cell r="H359" t="str">
            <v>Phẫu thuật xơ cứng gân cơ tứ đầu đùi</v>
          </cell>
          <cell r="I359" t="str">
            <v>B</v>
          </cell>
          <cell r="J359" t="str">
            <v>P1</v>
          </cell>
          <cell r="K359">
            <v>560</v>
          </cell>
          <cell r="L359">
            <v>560</v>
          </cell>
          <cell r="M359" t="str">
            <v xml:space="preserve">Phẫu thuật điều trị xơ cứng gân cơ hoặc xơ cứng khớp </v>
          </cell>
          <cell r="N359">
            <v>2212163.3044310301</v>
          </cell>
          <cell r="O359">
            <v>748173.91304347804</v>
          </cell>
          <cell r="P359">
            <v>2960000</v>
          </cell>
          <cell r="Q359">
            <v>972626.0869565215</v>
          </cell>
          <cell r="R359">
            <v>3184789.3913875516</v>
          </cell>
          <cell r="S359">
            <v>3184700</v>
          </cell>
          <cell r="T359">
            <v>127391.57565550206</v>
          </cell>
          <cell r="U359">
            <v>3312180.9670430538</v>
          </cell>
          <cell r="V359">
            <v>3312100</v>
          </cell>
          <cell r="W359">
            <v>3312100</v>
          </cell>
        </row>
        <row r="360">
          <cell r="D360" t="str">
            <v>37.8D05.0550</v>
          </cell>
          <cell r="E360" t="str">
            <v>10.901</v>
          </cell>
          <cell r="F360" t="str">
            <v>Phẫu thuật xơ cứng gân cơ tam đầu cánh tay</v>
          </cell>
          <cell r="G360" t="str">
            <v>Phẫu thuật xơ cứng gân cơ tam đầu cánh tay</v>
          </cell>
          <cell r="H360" t="str">
            <v>Phẫu thuật xơ cứng gân cơ tam đầu cánh tay</v>
          </cell>
          <cell r="I360" t="str">
            <v>A</v>
          </cell>
          <cell r="J360" t="str">
            <v>P2</v>
          </cell>
          <cell r="K360">
            <v>560</v>
          </cell>
          <cell r="L360">
            <v>560</v>
          </cell>
          <cell r="M360" t="str">
            <v xml:space="preserve">Phẫu thuật điều trị xơ cứng gân cơ hoặc xơ cứng khớp </v>
          </cell>
          <cell r="N360">
            <v>2212163.3044310301</v>
          </cell>
          <cell r="O360">
            <v>748173.91304347804</v>
          </cell>
          <cell r="P360">
            <v>2960000</v>
          </cell>
          <cell r="Q360">
            <v>972626.0869565215</v>
          </cell>
          <cell r="R360">
            <v>3184789.3913875516</v>
          </cell>
          <cell r="S360">
            <v>3184700</v>
          </cell>
          <cell r="T360">
            <v>127391.57565550206</v>
          </cell>
          <cell r="U360">
            <v>3312180.9670430538</v>
          </cell>
          <cell r="V360">
            <v>3312100</v>
          </cell>
          <cell r="W360">
            <v>3312100</v>
          </cell>
        </row>
        <row r="361">
          <cell r="D361" t="str">
            <v>37.8D05.0550</v>
          </cell>
          <cell r="E361" t="str">
            <v>10.902</v>
          </cell>
          <cell r="F361" t="str">
            <v>Phẫu thuật xơ cứng cơ ức đòn chũm</v>
          </cell>
          <cell r="G361" t="str">
            <v>Phẫu thuật xơ cứng cơ ức đòn chũm</v>
          </cell>
          <cell r="H361" t="str">
            <v>Phẫu thuật xơ cứng cơ ức đòn chũm</v>
          </cell>
          <cell r="I361" t="str">
            <v>B</v>
          </cell>
          <cell r="J361" t="str">
            <v>P2</v>
          </cell>
          <cell r="K361">
            <v>560</v>
          </cell>
          <cell r="L361">
            <v>560</v>
          </cell>
          <cell r="M361" t="str">
            <v xml:space="preserve">Phẫu thuật điều trị xơ cứng gân cơ hoặc xơ cứng khớp </v>
          </cell>
          <cell r="N361">
            <v>2212163.3044310301</v>
          </cell>
          <cell r="O361">
            <v>748173.91304347804</v>
          </cell>
          <cell r="P361">
            <v>2960000</v>
          </cell>
          <cell r="Q361">
            <v>972626.0869565215</v>
          </cell>
          <cell r="R361">
            <v>3184789.3913875516</v>
          </cell>
          <cell r="S361">
            <v>3184700</v>
          </cell>
          <cell r="T361">
            <v>127391.57565550206</v>
          </cell>
          <cell r="U361">
            <v>3312180.9670430538</v>
          </cell>
          <cell r="V361">
            <v>3312100</v>
          </cell>
          <cell r="W361">
            <v>3312100</v>
          </cell>
        </row>
        <row r="362">
          <cell r="D362" t="str">
            <v>37.8D05.0550</v>
          </cell>
          <cell r="E362" t="str">
            <v>10.903</v>
          </cell>
          <cell r="F362" t="str">
            <v>Phẫu thuật xơ cứng trật khớp gối</v>
          </cell>
          <cell r="G362" t="str">
            <v>Phẫu thuật xơ cứng trật khớp gối</v>
          </cell>
          <cell r="H362" t="str">
            <v>Phẫu thuật xơ cứng trật khớp gối</v>
          </cell>
          <cell r="I362" t="str">
            <v>A</v>
          </cell>
          <cell r="J362" t="str">
            <v>P1</v>
          </cell>
          <cell r="K362">
            <v>560</v>
          </cell>
          <cell r="L362">
            <v>560</v>
          </cell>
          <cell r="M362" t="str">
            <v xml:space="preserve">Phẫu thuật điều trị xơ cứng gân cơ hoặc xơ cứng khớp </v>
          </cell>
          <cell r="N362">
            <v>2212163.3044310301</v>
          </cell>
          <cell r="O362">
            <v>748173.91304347804</v>
          </cell>
          <cell r="P362">
            <v>2960000</v>
          </cell>
          <cell r="Q362">
            <v>972626.0869565215</v>
          </cell>
          <cell r="R362">
            <v>3184789.3913875516</v>
          </cell>
          <cell r="S362">
            <v>3184700</v>
          </cell>
          <cell r="T362">
            <v>127391.57565550206</v>
          </cell>
          <cell r="U362">
            <v>3312180.9670430538</v>
          </cell>
          <cell r="V362">
            <v>3312100</v>
          </cell>
          <cell r="W362">
            <v>3312100</v>
          </cell>
        </row>
        <row r="363">
          <cell r="D363" t="str">
            <v>37.8D05.0550</v>
          </cell>
          <cell r="E363" t="str">
            <v>10.928</v>
          </cell>
          <cell r="F363" t="str">
            <v>Phẫu thuật tạo hình điều trị cứng gối sau chấn thương</v>
          </cell>
          <cell r="G363" t="str">
            <v>Phẫu thuật tạo hình điều trị cứng gối sau chấn thương</v>
          </cell>
          <cell r="H363" t="str">
            <v>Phẫu thuật tạo hình điều trị cứng gối sau chấn thương</v>
          </cell>
          <cell r="I363" t="str">
            <v>A</v>
          </cell>
          <cell r="J363" t="str">
            <v>P1</v>
          </cell>
          <cell r="K363">
            <v>560</v>
          </cell>
          <cell r="L363">
            <v>560</v>
          </cell>
          <cell r="M363" t="str">
            <v xml:space="preserve">Phẫu thuật điều trị xơ cứng gân cơ hoặc xơ cứng khớp </v>
          </cell>
          <cell r="N363">
            <v>2212163.3044310301</v>
          </cell>
          <cell r="O363">
            <v>748173.91304347804</v>
          </cell>
          <cell r="P363">
            <v>2960000</v>
          </cell>
          <cell r="Q363">
            <v>972626.0869565215</v>
          </cell>
          <cell r="R363">
            <v>3184789.3913875516</v>
          </cell>
          <cell r="S363">
            <v>3184700</v>
          </cell>
          <cell r="T363">
            <v>127391.57565550206</v>
          </cell>
          <cell r="U363">
            <v>3312180.9670430538</v>
          </cell>
          <cell r="V363">
            <v>3312100</v>
          </cell>
          <cell r="W363">
            <v>3312100</v>
          </cell>
        </row>
        <row r="364">
          <cell r="D364" t="str">
            <v>37.8D05.0550</v>
          </cell>
          <cell r="E364" t="str">
            <v>10.944</v>
          </cell>
          <cell r="F364" t="str">
            <v>Phẫu thuật xơ cứng đơn giản</v>
          </cell>
          <cell r="G364" t="str">
            <v>Phẫu thuật xơ cứng đơn giản</v>
          </cell>
          <cell r="H364" t="str">
            <v>Phẫu thuật xơ cứng đơn giản</v>
          </cell>
          <cell r="I364" t="str">
            <v>B</v>
          </cell>
          <cell r="J364" t="str">
            <v>P2</v>
          </cell>
          <cell r="K364">
            <v>560</v>
          </cell>
          <cell r="L364">
            <v>560</v>
          </cell>
          <cell r="M364" t="str">
            <v xml:space="preserve">Phẫu thuật điều trị xơ cứng gân cơ hoặc xơ cứng khớp </v>
          </cell>
          <cell r="N364">
            <v>2212163.3044310301</v>
          </cell>
          <cell r="O364">
            <v>748173.91304347804</v>
          </cell>
          <cell r="P364">
            <v>2960000</v>
          </cell>
          <cell r="Q364">
            <v>972626.0869565215</v>
          </cell>
          <cell r="R364">
            <v>3184789.3913875516</v>
          </cell>
          <cell r="S364">
            <v>3184700</v>
          </cell>
          <cell r="T364">
            <v>127391.57565550206</v>
          </cell>
          <cell r="U364">
            <v>3312180.9670430538</v>
          </cell>
          <cell r="V364">
            <v>3312100</v>
          </cell>
          <cell r="W364">
            <v>3312100</v>
          </cell>
        </row>
        <row r="365">
          <cell r="D365" t="str">
            <v>37.8D05.0550</v>
          </cell>
          <cell r="E365" t="str">
            <v>10.945</v>
          </cell>
          <cell r="F365" t="str">
            <v>Phẫu thuật xơ cứng phức tạp</v>
          </cell>
          <cell r="G365" t="str">
            <v>Phẫu thuật xơ cứng phức tạp</v>
          </cell>
          <cell r="H365" t="str">
            <v>Phẫu thuật xơ cứng phức tạp</v>
          </cell>
          <cell r="I365" t="str">
            <v>A</v>
          </cell>
          <cell r="J365" t="str">
            <v>P1</v>
          </cell>
          <cell r="K365">
            <v>560</v>
          </cell>
          <cell r="L365">
            <v>560</v>
          </cell>
          <cell r="M365" t="str">
            <v xml:space="preserve">Phẫu thuật điều trị xơ cứng gân cơ hoặc xơ cứng khớp </v>
          </cell>
          <cell r="N365">
            <v>2212163.3044310301</v>
          </cell>
          <cell r="O365">
            <v>748173.91304347804</v>
          </cell>
          <cell r="P365">
            <v>2960000</v>
          </cell>
          <cell r="Q365">
            <v>972626.0869565215</v>
          </cell>
          <cell r="R365">
            <v>3184789.3913875516</v>
          </cell>
          <cell r="S365">
            <v>3184700</v>
          </cell>
          <cell r="T365">
            <v>127391.57565550206</v>
          </cell>
          <cell r="U365">
            <v>3312180.9670430538</v>
          </cell>
          <cell r="V365">
            <v>3312100</v>
          </cell>
          <cell r="W365">
            <v>3312100</v>
          </cell>
        </row>
        <row r="366">
          <cell r="D366" t="str">
            <v>37.8D05.0551</v>
          </cell>
          <cell r="E366" t="str">
            <v>3.3667</v>
          </cell>
          <cell r="F366" t="str">
            <v>Phẫu thuật dính khớp khuỷu</v>
          </cell>
          <cell r="G366" t="str">
            <v>Phẫu thuật dính khớp khuỷu</v>
          </cell>
          <cell r="H366" t="str">
            <v>Phẫu thuật dính khớp khuỷu</v>
          </cell>
          <cell r="I366" t="str">
            <v>B</v>
          </cell>
          <cell r="J366" t="str">
            <v>P2</v>
          </cell>
          <cell r="K366">
            <v>561</v>
          </cell>
          <cell r="L366">
            <v>561</v>
          </cell>
          <cell r="M366" t="str">
            <v>Phẫu thuật gỡ dính khớp hoặc làm sạch khớp</v>
          </cell>
          <cell r="N366">
            <v>1692335.70599422</v>
          </cell>
          <cell r="O366">
            <v>536869.56521739101</v>
          </cell>
          <cell r="P366">
            <v>2229000</v>
          </cell>
          <cell r="Q366">
            <v>697930.43478260841</v>
          </cell>
          <cell r="R366">
            <v>2390266.1407768284</v>
          </cell>
          <cell r="S366">
            <v>2390200</v>
          </cell>
          <cell r="T366">
            <v>95610.645631073145</v>
          </cell>
          <cell r="U366">
            <v>2485876.7864079014</v>
          </cell>
          <cell r="V366">
            <v>2485800</v>
          </cell>
          <cell r="W366">
            <v>2485800</v>
          </cell>
        </row>
        <row r="367">
          <cell r="D367" t="str">
            <v>37.8D05.0551</v>
          </cell>
          <cell r="E367" t="str">
            <v>3.3671</v>
          </cell>
          <cell r="F367" t="str">
            <v>Phẫu thuật dính khớp khuỷu</v>
          </cell>
          <cell r="G367" t="str">
            <v>Phẫu thuật dính khớp khuỷu</v>
          </cell>
          <cell r="H367" t="str">
            <v>Phẫu thuật dính khớp khuỷu</v>
          </cell>
          <cell r="I367" t="str">
            <v>B</v>
          </cell>
          <cell r="J367" t="str">
            <v>P1</v>
          </cell>
          <cell r="K367">
            <v>561</v>
          </cell>
          <cell r="L367">
            <v>561</v>
          </cell>
          <cell r="M367" t="str">
            <v>Phẫu thuật gỡ dính khớp hoặc làm sạch khớp</v>
          </cell>
          <cell r="N367">
            <v>1692335.70599422</v>
          </cell>
          <cell r="O367">
            <v>536869.56521739101</v>
          </cell>
          <cell r="P367">
            <v>2229000</v>
          </cell>
          <cell r="Q367">
            <v>697930.43478260841</v>
          </cell>
          <cell r="R367">
            <v>2390266.1407768284</v>
          </cell>
          <cell r="S367">
            <v>2390200</v>
          </cell>
          <cell r="T367">
            <v>95610.645631073145</v>
          </cell>
          <cell r="U367">
            <v>2485876.7864079014</v>
          </cell>
          <cell r="V367">
            <v>2485800</v>
          </cell>
          <cell r="W367">
            <v>2485800</v>
          </cell>
        </row>
        <row r="368">
          <cell r="D368" t="str">
            <v>37.8D05.0551</v>
          </cell>
          <cell r="E368" t="str">
            <v>3.3672</v>
          </cell>
          <cell r="F368" t="str">
            <v>Phẫu thuật dính khớp quay trụ bẩm sinh</v>
          </cell>
          <cell r="G368" t="str">
            <v>Phẫu thuật dính khớp quay trụ bẩm sinh</v>
          </cell>
          <cell r="H368" t="str">
            <v>Phẫu thuật dính khớp quay trụ bẩm sinh</v>
          </cell>
          <cell r="I368" t="str">
            <v>B</v>
          </cell>
          <cell r="J368" t="str">
            <v>P1</v>
          </cell>
          <cell r="K368">
            <v>561</v>
          </cell>
          <cell r="L368">
            <v>561</v>
          </cell>
          <cell r="M368" t="str">
            <v>Phẫu thuật gỡ dính khớp hoặc làm sạch khớp</v>
          </cell>
          <cell r="N368">
            <v>1692335.70599422</v>
          </cell>
          <cell r="O368">
            <v>536869.56521739101</v>
          </cell>
          <cell r="P368">
            <v>2229000</v>
          </cell>
          <cell r="Q368">
            <v>697930.43478260841</v>
          </cell>
          <cell r="R368">
            <v>2390266.1407768284</v>
          </cell>
          <cell r="S368">
            <v>2390200</v>
          </cell>
          <cell r="T368">
            <v>95610.645631073145</v>
          </cell>
          <cell r="U368">
            <v>2485876.7864079014</v>
          </cell>
          <cell r="V368">
            <v>2485800</v>
          </cell>
          <cell r="W368">
            <v>2485800</v>
          </cell>
        </row>
        <row r="369">
          <cell r="D369" t="str">
            <v>37.8D05.0551</v>
          </cell>
          <cell r="E369" t="str">
            <v>3.3813</v>
          </cell>
          <cell r="F369" t="str">
            <v>Phẫu thuật viêm khớp mủ thứ phát có sai khớp</v>
          </cell>
          <cell r="G369" t="str">
            <v>Phẫu thuật viêm khớp mủ thứ phát có sai khớp</v>
          </cell>
          <cell r="H369" t="str">
            <v>Phẫu thuật viêm khớp mủ thứ phát có sai khớp</v>
          </cell>
          <cell r="I369" t="str">
            <v>B</v>
          </cell>
          <cell r="J369" t="str">
            <v>P1</v>
          </cell>
          <cell r="K369">
            <v>561</v>
          </cell>
          <cell r="L369">
            <v>561</v>
          </cell>
          <cell r="M369" t="str">
            <v>Phẫu thuật gỡ dính khớp hoặc làm sạch khớp</v>
          </cell>
          <cell r="N369">
            <v>1692335.70599422</v>
          </cell>
          <cell r="O369">
            <v>536869.56521739101</v>
          </cell>
          <cell r="P369">
            <v>2229000</v>
          </cell>
          <cell r="Q369">
            <v>697930.43478260841</v>
          </cell>
          <cell r="R369">
            <v>2390266.1407768284</v>
          </cell>
          <cell r="S369">
            <v>2390200</v>
          </cell>
          <cell r="T369">
            <v>95610.645631073145</v>
          </cell>
          <cell r="U369">
            <v>2485876.7864079014</v>
          </cell>
          <cell r="V369">
            <v>2485800</v>
          </cell>
          <cell r="W369">
            <v>2485800</v>
          </cell>
        </row>
        <row r="370">
          <cell r="D370" t="str">
            <v>37.8D05.0551</v>
          </cell>
          <cell r="E370" t="str">
            <v>4.7</v>
          </cell>
          <cell r="F370" t="str">
            <v>Phẫu thuật chỉnh hình khớp gối do lao</v>
          </cell>
          <cell r="G370" t="str">
            <v>Phẫu thuật chỉnh hình khớp gối do lao</v>
          </cell>
          <cell r="H370" t="str">
            <v>Phẫu thuật chỉnh hình khớp gối do lao</v>
          </cell>
          <cell r="I370" t="str">
            <v>A</v>
          </cell>
          <cell r="J370" t="str">
            <v>PDB</v>
          </cell>
          <cell r="K370">
            <v>561</v>
          </cell>
          <cell r="L370">
            <v>561</v>
          </cell>
          <cell r="M370" t="str">
            <v>Phẫu thuật gỡ dính khớp hoặc làm sạch khớp</v>
          </cell>
          <cell r="N370">
            <v>1692335.70599422</v>
          </cell>
          <cell r="O370">
            <v>536869.56521739101</v>
          </cell>
          <cell r="P370">
            <v>2229000</v>
          </cell>
          <cell r="Q370">
            <v>697930.43478260841</v>
          </cell>
          <cell r="R370">
            <v>2390266.1407768284</v>
          </cell>
          <cell r="S370">
            <v>2390200</v>
          </cell>
          <cell r="T370">
            <v>95610.645631073145</v>
          </cell>
          <cell r="U370">
            <v>2485876.7864079014</v>
          </cell>
          <cell r="V370">
            <v>2485800</v>
          </cell>
          <cell r="W370">
            <v>2485800</v>
          </cell>
        </row>
        <row r="371">
          <cell r="D371" t="str">
            <v>37.8D05.0551</v>
          </cell>
          <cell r="E371" t="str">
            <v>4.12</v>
          </cell>
          <cell r="F371" t="str">
            <v>Phẫu thuật nạo viêm lao xương sườn</v>
          </cell>
          <cell r="G371" t="str">
            <v>Phẫu thuật nạo viêm lao xương sườn</v>
          </cell>
          <cell r="H371" t="str">
            <v>Phẫu thuật nạo viêm lao xương sườn</v>
          </cell>
          <cell r="I371" t="str">
            <v>B</v>
          </cell>
          <cell r="J371" t="str">
            <v>P2</v>
          </cell>
          <cell r="K371">
            <v>561</v>
          </cell>
          <cell r="L371">
            <v>561</v>
          </cell>
          <cell r="M371" t="str">
            <v>Phẫu thuật gỡ dính khớp hoặc làm sạch khớp</v>
          </cell>
          <cell r="N371">
            <v>1692335.70599422</v>
          </cell>
          <cell r="O371">
            <v>536869.56521739101</v>
          </cell>
          <cell r="P371">
            <v>2229000</v>
          </cell>
          <cell r="Q371">
            <v>697930.43478260841</v>
          </cell>
          <cell r="R371">
            <v>2390266.1407768284</v>
          </cell>
          <cell r="S371">
            <v>2390200</v>
          </cell>
          <cell r="T371">
            <v>95610.645631073145</v>
          </cell>
          <cell r="U371">
            <v>2485876.7864079014</v>
          </cell>
          <cell r="V371">
            <v>2485800</v>
          </cell>
          <cell r="W371">
            <v>2485800</v>
          </cell>
        </row>
        <row r="372">
          <cell r="D372" t="str">
            <v>37.8D05.0551</v>
          </cell>
          <cell r="E372" t="str">
            <v>4.13</v>
          </cell>
          <cell r="F372" t="str">
            <v>Phẫu thuật nạo viêm lao khớp ức sườn, khớp ức đòn</v>
          </cell>
          <cell r="G372" t="str">
            <v>Phẫu thuật nạo viêm lao khớp ức sườn, khớp ức đòn</v>
          </cell>
          <cell r="H372" t="str">
            <v>Phẫu thuật nạo viêm lao khớp ức sườn, khớp ức đòn</v>
          </cell>
          <cell r="I372" t="str">
            <v>B</v>
          </cell>
          <cell r="J372" t="str">
            <v>P2</v>
          </cell>
          <cell r="K372">
            <v>561</v>
          </cell>
          <cell r="L372">
            <v>561</v>
          </cell>
          <cell r="M372" t="str">
            <v>Phẫu thuật gỡ dính khớp hoặc làm sạch khớp</v>
          </cell>
          <cell r="N372">
            <v>1692335.70599422</v>
          </cell>
          <cell r="O372">
            <v>536869.56521739101</v>
          </cell>
          <cell r="P372">
            <v>2229000</v>
          </cell>
          <cell r="Q372">
            <v>697930.43478260841</v>
          </cell>
          <cell r="R372">
            <v>2390266.1407768284</v>
          </cell>
          <cell r="S372">
            <v>2390200</v>
          </cell>
          <cell r="T372">
            <v>95610.645631073145</v>
          </cell>
          <cell r="U372">
            <v>2485876.7864079014</v>
          </cell>
          <cell r="V372">
            <v>2485800</v>
          </cell>
          <cell r="W372">
            <v>2485800</v>
          </cell>
        </row>
        <row r="373">
          <cell r="D373" t="str">
            <v>37.8D05.0551</v>
          </cell>
          <cell r="E373" t="str">
            <v>4.14</v>
          </cell>
          <cell r="F373" t="str">
            <v>Phẫu thuật nạo viêm lao khớp vai</v>
          </cell>
          <cell r="G373" t="str">
            <v>Phẫu thuật nạo viêm lao khớp vai</v>
          </cell>
          <cell r="H373" t="str">
            <v>Phẫu thuật nạo viêm lao khớp vai</v>
          </cell>
          <cell r="I373" t="str">
            <v>B</v>
          </cell>
          <cell r="J373" t="str">
            <v>P2</v>
          </cell>
          <cell r="K373">
            <v>561</v>
          </cell>
          <cell r="L373">
            <v>561</v>
          </cell>
          <cell r="M373" t="str">
            <v>Phẫu thuật gỡ dính khớp hoặc làm sạch khớp</v>
          </cell>
          <cell r="N373">
            <v>1692335.70599422</v>
          </cell>
          <cell r="O373">
            <v>536869.56521739101</v>
          </cell>
          <cell r="P373">
            <v>2229000</v>
          </cell>
          <cell r="Q373">
            <v>697930.43478260841</v>
          </cell>
          <cell r="R373">
            <v>2390266.1407768284</v>
          </cell>
          <cell r="S373">
            <v>2390200</v>
          </cell>
          <cell r="T373">
            <v>95610.645631073145</v>
          </cell>
          <cell r="U373">
            <v>2485876.7864079014</v>
          </cell>
          <cell r="V373">
            <v>2485800</v>
          </cell>
          <cell r="W373">
            <v>2485800</v>
          </cell>
        </row>
        <row r="374">
          <cell r="D374" t="str">
            <v>37.8D05.0551</v>
          </cell>
          <cell r="E374" t="str">
            <v>4.15</v>
          </cell>
          <cell r="F374" t="str">
            <v>Phẫu thuật nạo viêm lao khớp khuỷu</v>
          </cell>
          <cell r="G374" t="str">
            <v>Phẫu thuật nạo viêm lao khớp khuỷu</v>
          </cell>
          <cell r="H374" t="str">
            <v>Phẫu thuật nạo viêm lao khớp khuỷu</v>
          </cell>
          <cell r="I374" t="str">
            <v>B</v>
          </cell>
          <cell r="J374" t="str">
            <v>P2</v>
          </cell>
          <cell r="K374">
            <v>561</v>
          </cell>
          <cell r="L374">
            <v>561</v>
          </cell>
          <cell r="M374" t="str">
            <v>Phẫu thuật gỡ dính khớp hoặc làm sạch khớp</v>
          </cell>
          <cell r="N374">
            <v>1692335.70599422</v>
          </cell>
          <cell r="O374">
            <v>536869.56521739101</v>
          </cell>
          <cell r="P374">
            <v>2229000</v>
          </cell>
          <cell r="Q374">
            <v>697930.43478260841</v>
          </cell>
          <cell r="R374">
            <v>2390266.1407768284</v>
          </cell>
          <cell r="S374">
            <v>2390200</v>
          </cell>
          <cell r="T374">
            <v>95610.645631073145</v>
          </cell>
          <cell r="U374">
            <v>2485876.7864079014</v>
          </cell>
          <cell r="V374">
            <v>2485800</v>
          </cell>
          <cell r="W374">
            <v>2485800</v>
          </cell>
        </row>
        <row r="375">
          <cell r="D375" t="str">
            <v>37.8D05.0551</v>
          </cell>
          <cell r="E375" t="str">
            <v>4.16</v>
          </cell>
          <cell r="F375" t="str">
            <v>Phẫu thuật nạo viêm lao khớp cổ-bàn tay</v>
          </cell>
          <cell r="G375" t="str">
            <v>Phẫu thuật nạo viêm lao khớp cổ-bàn tay</v>
          </cell>
          <cell r="H375" t="str">
            <v>Phẫu thuật nạo viêm lao khớp cổ-bàn tay</v>
          </cell>
          <cell r="I375" t="str">
            <v>B</v>
          </cell>
          <cell r="J375" t="str">
            <v>P2</v>
          </cell>
          <cell r="K375">
            <v>561</v>
          </cell>
          <cell r="L375">
            <v>561</v>
          </cell>
          <cell r="M375" t="str">
            <v>Phẫu thuật gỡ dính khớp hoặc làm sạch khớp</v>
          </cell>
          <cell r="N375">
            <v>1692335.70599422</v>
          </cell>
          <cell r="O375">
            <v>536869.56521739101</v>
          </cell>
          <cell r="P375">
            <v>2229000</v>
          </cell>
          <cell r="Q375">
            <v>697930.43478260841</v>
          </cell>
          <cell r="R375">
            <v>2390266.1407768284</v>
          </cell>
          <cell r="S375">
            <v>2390200</v>
          </cell>
          <cell r="T375">
            <v>95610.645631073145</v>
          </cell>
          <cell r="U375">
            <v>2485876.7864079014</v>
          </cell>
          <cell r="V375">
            <v>2485800</v>
          </cell>
          <cell r="W375">
            <v>2485800</v>
          </cell>
        </row>
        <row r="376">
          <cell r="D376" t="str">
            <v>37.8D05.0551</v>
          </cell>
          <cell r="E376" t="str">
            <v>4.20</v>
          </cell>
          <cell r="F376" t="str">
            <v>Phẫu thuật nạo viêm lao khớp cùng chậu</v>
          </cell>
          <cell r="G376" t="str">
            <v>Phẫu thuật nạo viêm lao khớp cùng chậu</v>
          </cell>
          <cell r="H376" t="str">
            <v>Phẫu thuật nạo viêm lao khớp cùng chậu</v>
          </cell>
          <cell r="I376" t="str">
            <v>B</v>
          </cell>
          <cell r="J376" t="str">
            <v>P2</v>
          </cell>
          <cell r="K376">
            <v>561</v>
          </cell>
          <cell r="L376">
            <v>561</v>
          </cell>
          <cell r="M376" t="str">
            <v>Phẫu thuật gỡ dính khớp hoặc làm sạch khớp</v>
          </cell>
          <cell r="N376">
            <v>1692335.70599422</v>
          </cell>
          <cell r="O376">
            <v>536869.56521739101</v>
          </cell>
          <cell r="P376">
            <v>2229000</v>
          </cell>
          <cell r="Q376">
            <v>697930.43478260841</v>
          </cell>
          <cell r="R376">
            <v>2390266.1407768284</v>
          </cell>
          <cell r="S376">
            <v>2390200</v>
          </cell>
          <cell r="T376">
            <v>95610.645631073145</v>
          </cell>
          <cell r="U376">
            <v>2485876.7864079014</v>
          </cell>
          <cell r="V376">
            <v>2485800</v>
          </cell>
          <cell r="W376">
            <v>2485800</v>
          </cell>
        </row>
        <row r="377">
          <cell r="D377" t="str">
            <v>37.8D05.0551</v>
          </cell>
          <cell r="E377" t="str">
            <v>4.22</v>
          </cell>
          <cell r="F377" t="str">
            <v>Phẫu thuật nạo viêm lao khớp háng</v>
          </cell>
          <cell r="G377" t="str">
            <v>Phẫu thuật nạo viêm lao khớp háng</v>
          </cell>
          <cell r="H377" t="str">
            <v>Phẫu thuật nạo viêm lao khớp háng</v>
          </cell>
          <cell r="I377" t="str">
            <v>B</v>
          </cell>
          <cell r="J377" t="str">
            <v>P1</v>
          </cell>
          <cell r="K377">
            <v>561</v>
          </cell>
          <cell r="L377">
            <v>561</v>
          </cell>
          <cell r="M377" t="str">
            <v>Phẫu thuật gỡ dính khớp hoặc làm sạch khớp</v>
          </cell>
          <cell r="N377">
            <v>1692335.70599422</v>
          </cell>
          <cell r="O377">
            <v>536869.56521739101</v>
          </cell>
          <cell r="P377">
            <v>2229000</v>
          </cell>
          <cell r="Q377">
            <v>697930.43478260841</v>
          </cell>
          <cell r="R377">
            <v>2390266.1407768284</v>
          </cell>
          <cell r="S377">
            <v>2390200</v>
          </cell>
          <cell r="T377">
            <v>95610.645631073145</v>
          </cell>
          <cell r="U377">
            <v>2485876.7864079014</v>
          </cell>
          <cell r="V377">
            <v>2485800</v>
          </cell>
          <cell r="W377">
            <v>2485800</v>
          </cell>
        </row>
        <row r="378">
          <cell r="D378" t="str">
            <v>37.8D05.0551</v>
          </cell>
          <cell r="E378" t="str">
            <v>4.23</v>
          </cell>
          <cell r="F378" t="str">
            <v>Phẫu thuật nạo viêm lao khớp gối</v>
          </cell>
          <cell r="G378" t="str">
            <v>Phẫu thuật nạo viêm lao khớp gối</v>
          </cell>
          <cell r="H378" t="str">
            <v>Phẫu thuật nạo viêm lao khớp gối</v>
          </cell>
          <cell r="I378" t="str">
            <v>B</v>
          </cell>
          <cell r="J378" t="str">
            <v>P2</v>
          </cell>
          <cell r="K378">
            <v>561</v>
          </cell>
          <cell r="L378">
            <v>561</v>
          </cell>
          <cell r="M378" t="str">
            <v>Phẫu thuật gỡ dính khớp hoặc làm sạch khớp</v>
          </cell>
          <cell r="N378">
            <v>1692335.70599422</v>
          </cell>
          <cell r="O378">
            <v>536869.56521739101</v>
          </cell>
          <cell r="P378">
            <v>2229000</v>
          </cell>
          <cell r="Q378">
            <v>697930.43478260841</v>
          </cell>
          <cell r="R378">
            <v>2390266.1407768284</v>
          </cell>
          <cell r="S378">
            <v>2390200</v>
          </cell>
          <cell r="T378">
            <v>95610.645631073145</v>
          </cell>
          <cell r="U378">
            <v>2485876.7864079014</v>
          </cell>
          <cell r="V378">
            <v>2485800</v>
          </cell>
          <cell r="W378">
            <v>2485800</v>
          </cell>
        </row>
        <row r="379">
          <cell r="D379" t="str">
            <v>37.8D05.0551</v>
          </cell>
          <cell r="E379" t="str">
            <v>4.24</v>
          </cell>
          <cell r="F379" t="str">
            <v>Phẫu thuật nạo viêm lao khớp cổ-bàn chân</v>
          </cell>
          <cell r="G379" t="str">
            <v>Phẫu thuật nạo viêm lao khớp cổ-bàn chân</v>
          </cell>
          <cell r="H379" t="str">
            <v>Phẫu thuật nạo viêm lao khớp cổ-bàn chân</v>
          </cell>
          <cell r="I379" t="str">
            <v>B</v>
          </cell>
          <cell r="J379" t="str">
            <v>P2</v>
          </cell>
          <cell r="K379">
            <v>561</v>
          </cell>
          <cell r="L379">
            <v>561</v>
          </cell>
          <cell r="M379" t="str">
            <v>Phẫu thuật gỡ dính khớp hoặc làm sạch khớp</v>
          </cell>
          <cell r="N379">
            <v>1692335.70599422</v>
          </cell>
          <cell r="O379">
            <v>536869.56521739101</v>
          </cell>
          <cell r="P379">
            <v>2229000</v>
          </cell>
          <cell r="Q379">
            <v>697930.43478260841</v>
          </cell>
          <cell r="R379">
            <v>2390266.1407768284</v>
          </cell>
          <cell r="S379">
            <v>2390200</v>
          </cell>
          <cell r="T379">
            <v>95610.645631073145</v>
          </cell>
          <cell r="U379">
            <v>2485876.7864079014</v>
          </cell>
          <cell r="V379">
            <v>2485800</v>
          </cell>
          <cell r="W379">
            <v>2485800</v>
          </cell>
        </row>
        <row r="380">
          <cell r="D380" t="str">
            <v>37.8D05.0551</v>
          </cell>
          <cell r="E380" t="str">
            <v>10.716</v>
          </cell>
          <cell r="F380" t="str">
            <v>Phẫu thuật tháo khớp vai</v>
          </cell>
          <cell r="G380" t="str">
            <v>Phẫu thuật tháo khớp vai</v>
          </cell>
          <cell r="H380" t="str">
            <v>Phẫu thuật tháo khớp vai</v>
          </cell>
          <cell r="I380" t="str">
            <v>B</v>
          </cell>
          <cell r="J380" t="str">
            <v>P1</v>
          </cell>
          <cell r="K380">
            <v>561</v>
          </cell>
          <cell r="L380">
            <v>561</v>
          </cell>
          <cell r="M380" t="str">
            <v>Phẫu thuật gỡ dính khớp hoặc làm sạch khớp</v>
          </cell>
          <cell r="N380">
            <v>1692335.70599422</v>
          </cell>
          <cell r="O380">
            <v>536869.56521739101</v>
          </cell>
          <cell r="P380">
            <v>2229000</v>
          </cell>
          <cell r="Q380">
            <v>697930.43478260841</v>
          </cell>
          <cell r="R380">
            <v>2390266.1407768284</v>
          </cell>
          <cell r="S380">
            <v>2390200</v>
          </cell>
          <cell r="T380">
            <v>95610.645631073145</v>
          </cell>
          <cell r="U380">
            <v>2485876.7864079014</v>
          </cell>
          <cell r="V380">
            <v>2485800</v>
          </cell>
          <cell r="W380">
            <v>2485800</v>
          </cell>
        </row>
        <row r="381">
          <cell r="D381" t="str">
            <v>37.8D05.0551</v>
          </cell>
          <cell r="E381" t="str">
            <v>10.847</v>
          </cell>
          <cell r="F381" t="str">
            <v>Phẫu thuật điều trị viêm bao hoạt dịch của gân gấp bàn ngón tay</v>
          </cell>
          <cell r="G381" t="str">
            <v>Phẫu thuật điều trị viêm bao hoạt dịch của gân gấp bàn ngón tay</v>
          </cell>
          <cell r="H381" t="str">
            <v>Phẫu thuật điều trị viêm bao hoạt dịch của gân gấp bàn ngón tay</v>
          </cell>
          <cell r="I381" t="str">
            <v>B</v>
          </cell>
          <cell r="J381" t="str">
            <v>P1</v>
          </cell>
          <cell r="K381">
            <v>561</v>
          </cell>
          <cell r="L381">
            <v>561</v>
          </cell>
          <cell r="M381" t="str">
            <v>Phẫu thuật gỡ dính khớp hoặc làm sạch khớp</v>
          </cell>
          <cell r="N381">
            <v>1692335.70599422</v>
          </cell>
          <cell r="O381">
            <v>536869.56521739101</v>
          </cell>
          <cell r="P381">
            <v>2229000</v>
          </cell>
          <cell r="Q381">
            <v>697930.43478260841</v>
          </cell>
          <cell r="R381">
            <v>2390266.1407768284</v>
          </cell>
          <cell r="S381">
            <v>2390200</v>
          </cell>
          <cell r="T381">
            <v>95610.645631073145</v>
          </cell>
          <cell r="U381">
            <v>2485876.7864079014</v>
          </cell>
          <cell r="V381">
            <v>2485800</v>
          </cell>
          <cell r="W381">
            <v>2485800</v>
          </cell>
        </row>
        <row r="382">
          <cell r="D382" t="str">
            <v>37.8D05.0551</v>
          </cell>
          <cell r="E382" t="str">
            <v>10.856</v>
          </cell>
          <cell r="F382" t="str">
            <v>Chỉnh hình tật dính quay trụ trên bẩm sinh</v>
          </cell>
          <cell r="G382" t="str">
            <v>Chỉnh hình tật dính quay trụ trên bẩm sinh</v>
          </cell>
          <cell r="H382" t="str">
            <v>Chỉnh hình tật dính quay trụ trên bẩm sinh</v>
          </cell>
          <cell r="I382" t="str">
            <v>A</v>
          </cell>
          <cell r="J382" t="str">
            <v>P1</v>
          </cell>
          <cell r="K382">
            <v>561</v>
          </cell>
          <cell r="L382">
            <v>561</v>
          </cell>
          <cell r="M382" t="str">
            <v>Phẫu thuật gỡ dính khớp hoặc làm sạch khớp</v>
          </cell>
          <cell r="N382">
            <v>1692335.70599422</v>
          </cell>
          <cell r="O382">
            <v>536869.56521739101</v>
          </cell>
          <cell r="P382">
            <v>2229000</v>
          </cell>
          <cell r="Q382">
            <v>697930.43478260841</v>
          </cell>
          <cell r="R382">
            <v>2390266.1407768284</v>
          </cell>
          <cell r="S382">
            <v>2390200</v>
          </cell>
          <cell r="T382">
            <v>95610.645631073145</v>
          </cell>
          <cell r="U382">
            <v>2485876.7864079014</v>
          </cell>
          <cell r="V382">
            <v>2485800</v>
          </cell>
          <cell r="W382">
            <v>2485800</v>
          </cell>
        </row>
        <row r="383">
          <cell r="D383" t="str">
            <v>37.8D05.0551</v>
          </cell>
          <cell r="E383" t="str">
            <v>10.907</v>
          </cell>
          <cell r="F383" t="str">
            <v>Phẫu thuật cứng gối theo phương pháp JUDET</v>
          </cell>
          <cell r="G383" t="str">
            <v>Phẫu thuật cứng gối theo phương pháp JUDET</v>
          </cell>
          <cell r="H383" t="str">
            <v>Phẫu thuật cứng gối theo phương pháp JUDET</v>
          </cell>
          <cell r="I383" t="str">
            <v>A</v>
          </cell>
          <cell r="J383" t="str">
            <v>P1</v>
          </cell>
          <cell r="K383">
            <v>561</v>
          </cell>
          <cell r="L383">
            <v>561</v>
          </cell>
          <cell r="M383" t="str">
            <v>Phẫu thuật gỡ dính khớp hoặc làm sạch khớp</v>
          </cell>
          <cell r="N383">
            <v>1692335.70599422</v>
          </cell>
          <cell r="O383">
            <v>536869.56521739101</v>
          </cell>
          <cell r="P383">
            <v>2229000</v>
          </cell>
          <cell r="Q383">
            <v>697930.43478260841</v>
          </cell>
          <cell r="R383">
            <v>2390266.1407768284</v>
          </cell>
          <cell r="S383">
            <v>2390200</v>
          </cell>
          <cell r="T383">
            <v>95610.645631073145</v>
          </cell>
          <cell r="U383">
            <v>2485876.7864079014</v>
          </cell>
          <cell r="V383">
            <v>2485800</v>
          </cell>
          <cell r="W383">
            <v>2485800</v>
          </cell>
        </row>
        <row r="384">
          <cell r="D384" t="str">
            <v>37.8D05.0551</v>
          </cell>
          <cell r="E384" t="str">
            <v>10.951</v>
          </cell>
          <cell r="F384" t="str">
            <v>Phẫu thuật gỡ dính khớp gối</v>
          </cell>
          <cell r="G384" t="str">
            <v>Phẫu thuật gỡ dính khớp gối</v>
          </cell>
          <cell r="H384" t="str">
            <v>Phẫu thuật gỡ dính khớp gối</v>
          </cell>
          <cell r="I384" t="str">
            <v>A</v>
          </cell>
          <cell r="J384" t="str">
            <v>P1</v>
          </cell>
          <cell r="K384">
            <v>561</v>
          </cell>
          <cell r="L384">
            <v>561</v>
          </cell>
          <cell r="M384" t="str">
            <v>Phẫu thuật gỡ dính khớp hoặc làm sạch khớp</v>
          </cell>
          <cell r="N384">
            <v>1692335.70599422</v>
          </cell>
          <cell r="O384">
            <v>536869.56521739101</v>
          </cell>
          <cell r="P384">
            <v>2229000</v>
          </cell>
          <cell r="Q384">
            <v>697930.43478260841</v>
          </cell>
          <cell r="R384">
            <v>2390266.1407768284</v>
          </cell>
          <cell r="S384">
            <v>2390200</v>
          </cell>
          <cell r="T384">
            <v>95610.645631073145</v>
          </cell>
          <cell r="U384">
            <v>2485876.7864079014</v>
          </cell>
          <cell r="V384">
            <v>2485800</v>
          </cell>
          <cell r="W384">
            <v>2485800</v>
          </cell>
        </row>
        <row r="385">
          <cell r="D385" t="str">
            <v>37.8D05.0551</v>
          </cell>
          <cell r="E385" t="str">
            <v>10.956</v>
          </cell>
          <cell r="F385" t="str">
            <v>Phẫu thuật làm sạch ổ khớp</v>
          </cell>
          <cell r="G385" t="str">
            <v>Phẫu thuật làm sạch ổ khớp</v>
          </cell>
          <cell r="H385" t="str">
            <v>Phẫu thuật làm sạch ổ khớp</v>
          </cell>
          <cell r="I385" t="str">
            <v>B</v>
          </cell>
          <cell r="J385" t="str">
            <v>P2</v>
          </cell>
          <cell r="K385">
            <v>561</v>
          </cell>
          <cell r="L385">
            <v>561</v>
          </cell>
          <cell r="M385" t="str">
            <v>Phẫu thuật gỡ dính khớp hoặc làm sạch khớp</v>
          </cell>
          <cell r="N385">
            <v>1692335.70599422</v>
          </cell>
          <cell r="O385">
            <v>536869.56521739101</v>
          </cell>
          <cell r="P385">
            <v>2229000</v>
          </cell>
          <cell r="Q385">
            <v>697930.43478260841</v>
          </cell>
          <cell r="R385">
            <v>2390266.1407768284</v>
          </cell>
          <cell r="S385">
            <v>2390200</v>
          </cell>
          <cell r="T385">
            <v>95610.645631073145</v>
          </cell>
          <cell r="U385">
            <v>2485876.7864079014</v>
          </cell>
          <cell r="V385">
            <v>2485800</v>
          </cell>
          <cell r="W385">
            <v>2485800</v>
          </cell>
        </row>
        <row r="386">
          <cell r="D386" t="str">
            <v>37.8D05.0551</v>
          </cell>
          <cell r="E386" t="str">
            <v>10.973</v>
          </cell>
          <cell r="F386" t="str">
            <v>Phẫu thuật gỡ dính gân gấp</v>
          </cell>
          <cell r="G386" t="str">
            <v>Phẫu thuật gỡ dính gân gấp</v>
          </cell>
          <cell r="H386" t="str">
            <v>Phẫu thuật gỡ dính gân gấp</v>
          </cell>
          <cell r="I386" t="str">
            <v>A</v>
          </cell>
          <cell r="J386" t="str">
            <v>P1</v>
          </cell>
          <cell r="K386">
            <v>561</v>
          </cell>
          <cell r="L386">
            <v>561</v>
          </cell>
          <cell r="M386" t="str">
            <v>Phẫu thuật gỡ dính khớp hoặc làm sạch khớp</v>
          </cell>
          <cell r="N386">
            <v>1692335.70599422</v>
          </cell>
          <cell r="O386">
            <v>536869.56521739101</v>
          </cell>
          <cell r="P386">
            <v>2229000</v>
          </cell>
          <cell r="Q386">
            <v>697930.43478260841</v>
          </cell>
          <cell r="R386">
            <v>2390266.1407768284</v>
          </cell>
          <cell r="S386">
            <v>2390200</v>
          </cell>
          <cell r="T386">
            <v>95610.645631073145</v>
          </cell>
          <cell r="U386">
            <v>2485876.7864079014</v>
          </cell>
          <cell r="V386">
            <v>2485800</v>
          </cell>
          <cell r="W386">
            <v>2485800</v>
          </cell>
        </row>
        <row r="387">
          <cell r="D387" t="str">
            <v>37.8D05.0551</v>
          </cell>
          <cell r="E387" t="str">
            <v>10.974</v>
          </cell>
          <cell r="F387" t="str">
            <v>Phẫu thuật gỡ dính gân duỗi</v>
          </cell>
          <cell r="G387" t="str">
            <v>Phẫu thuật gỡ dính gân duỗi</v>
          </cell>
          <cell r="H387" t="str">
            <v>Phẫu thuật gỡ dính gân duỗi</v>
          </cell>
          <cell r="I387" t="str">
            <v>A</v>
          </cell>
          <cell r="J387" t="str">
            <v>P1</v>
          </cell>
          <cell r="K387">
            <v>561</v>
          </cell>
          <cell r="L387">
            <v>561</v>
          </cell>
          <cell r="M387" t="str">
            <v>Phẫu thuật gỡ dính khớp hoặc làm sạch khớp</v>
          </cell>
          <cell r="N387">
            <v>1692335.70599422</v>
          </cell>
          <cell r="O387">
            <v>536869.56521739101</v>
          </cell>
          <cell r="P387">
            <v>2229000</v>
          </cell>
          <cell r="Q387">
            <v>697930.43478260841</v>
          </cell>
          <cell r="R387">
            <v>2390266.1407768284</v>
          </cell>
          <cell r="S387">
            <v>2390200</v>
          </cell>
          <cell r="T387">
            <v>95610.645631073145</v>
          </cell>
          <cell r="U387">
            <v>2485876.7864079014</v>
          </cell>
          <cell r="V387">
            <v>2485800</v>
          </cell>
          <cell r="W387">
            <v>2485800</v>
          </cell>
        </row>
        <row r="388">
          <cell r="D388" t="str">
            <v>37.8D05.0551</v>
          </cell>
          <cell r="E388" t="str">
            <v>10.975</v>
          </cell>
          <cell r="F388" t="str">
            <v>Phẫu thuật gỡ dính thần kinh</v>
          </cell>
          <cell r="G388" t="str">
            <v>Phẫu thuật gỡ dính thần kinh</v>
          </cell>
          <cell r="H388" t="str">
            <v>Phẫu thuật gỡ dính thần kinh</v>
          </cell>
          <cell r="I388" t="str">
            <v>A</v>
          </cell>
          <cell r="J388" t="str">
            <v>P1</v>
          </cell>
          <cell r="K388">
            <v>561</v>
          </cell>
          <cell r="L388">
            <v>561</v>
          </cell>
          <cell r="M388" t="str">
            <v>Phẫu thuật gỡ dính khớp hoặc làm sạch khớp</v>
          </cell>
          <cell r="N388">
            <v>1692335.70599422</v>
          </cell>
          <cell r="O388">
            <v>536869.56521739101</v>
          </cell>
          <cell r="P388">
            <v>2229000</v>
          </cell>
          <cell r="Q388">
            <v>697930.43478260841</v>
          </cell>
          <cell r="R388">
            <v>2390266.1407768284</v>
          </cell>
          <cell r="S388">
            <v>2390200</v>
          </cell>
          <cell r="T388">
            <v>95610.645631073145</v>
          </cell>
          <cell r="U388">
            <v>2485876.7864079014</v>
          </cell>
          <cell r="V388">
            <v>2485800</v>
          </cell>
          <cell r="W388">
            <v>2485800</v>
          </cell>
        </row>
        <row r="389">
          <cell r="D389" t="str">
            <v>37.8D05.0551</v>
          </cell>
          <cell r="E389" t="str">
            <v>10.982</v>
          </cell>
          <cell r="F389" t="str">
            <v>Phẫu thuật viên tấy bao hoạt dịch bàn tay</v>
          </cell>
          <cell r="G389" t="str">
            <v>Phẫu thuật viên tấy bao hoạt dịch bàn tay</v>
          </cell>
          <cell r="H389" t="str">
            <v>Phẫu thuật viên tấy bao hoạt dịch bàn tay</v>
          </cell>
          <cell r="I389" t="str">
            <v>A</v>
          </cell>
          <cell r="J389" t="str">
            <v>P1</v>
          </cell>
          <cell r="K389">
            <v>561</v>
          </cell>
          <cell r="L389">
            <v>561</v>
          </cell>
          <cell r="M389" t="str">
            <v>Phẫu thuật gỡ dính khớp hoặc làm sạch khớp</v>
          </cell>
          <cell r="N389">
            <v>1692335.70599422</v>
          </cell>
          <cell r="O389">
            <v>536869.56521739101</v>
          </cell>
          <cell r="P389">
            <v>2229000</v>
          </cell>
          <cell r="Q389">
            <v>697930.43478260841</v>
          </cell>
          <cell r="R389">
            <v>2390266.1407768284</v>
          </cell>
          <cell r="S389">
            <v>2390200</v>
          </cell>
          <cell r="T389">
            <v>95610.645631073145</v>
          </cell>
          <cell r="U389">
            <v>2485876.7864079014</v>
          </cell>
          <cell r="V389">
            <v>2485800</v>
          </cell>
          <cell r="W389">
            <v>2485800</v>
          </cell>
        </row>
        <row r="390">
          <cell r="D390" t="str">
            <v>37.8D05.0551</v>
          </cell>
          <cell r="E390" t="str">
            <v>10.983</v>
          </cell>
          <cell r="F390" t="str">
            <v>Phẫu thuật vết thương khớp</v>
          </cell>
          <cell r="G390" t="str">
            <v>Phẫu thuật vết thương khớp</v>
          </cell>
          <cell r="H390" t="str">
            <v>Phẫu thuật vết thương khớp</v>
          </cell>
          <cell r="I390" t="str">
            <v>B</v>
          </cell>
          <cell r="J390" t="str">
            <v>P2</v>
          </cell>
          <cell r="K390">
            <v>561</v>
          </cell>
          <cell r="L390">
            <v>561</v>
          </cell>
          <cell r="M390" t="str">
            <v>Phẫu thuật gỡ dính khớp hoặc làm sạch khớp</v>
          </cell>
          <cell r="N390">
            <v>1692335.70599422</v>
          </cell>
          <cell r="O390">
            <v>536869.56521739101</v>
          </cell>
          <cell r="P390">
            <v>2229000</v>
          </cell>
          <cell r="Q390">
            <v>697930.43478260841</v>
          </cell>
          <cell r="R390">
            <v>2390266.1407768284</v>
          </cell>
          <cell r="S390">
            <v>2390200</v>
          </cell>
          <cell r="T390">
            <v>95610.645631073145</v>
          </cell>
          <cell r="U390">
            <v>2485876.7864079014</v>
          </cell>
          <cell r="V390">
            <v>2485800</v>
          </cell>
          <cell r="W390">
            <v>2485800</v>
          </cell>
        </row>
        <row r="391">
          <cell r="D391" t="str">
            <v>37.8D05.0551</v>
          </cell>
          <cell r="E391" t="str">
            <v>12.333</v>
          </cell>
          <cell r="F391" t="str">
            <v>Tháo khớp gối do ung thư</v>
          </cell>
          <cell r="G391" t="str">
            <v>Tháo khớp gối do ung thư</v>
          </cell>
          <cell r="H391" t="str">
            <v>Tháo khớp gối do ung thư</v>
          </cell>
          <cell r="I391" t="str">
            <v>B</v>
          </cell>
          <cell r="J391" t="str">
            <v>P1</v>
          </cell>
          <cell r="K391">
            <v>561</v>
          </cell>
          <cell r="L391">
            <v>561</v>
          </cell>
          <cell r="M391" t="str">
            <v>Phẫu thuật gỡ dính khớp hoặc làm sạch khớp</v>
          </cell>
          <cell r="N391">
            <v>1692335.70599422</v>
          </cell>
          <cell r="O391">
            <v>536869.56521739101</v>
          </cell>
          <cell r="P391">
            <v>2229000</v>
          </cell>
          <cell r="Q391">
            <v>697930.43478260841</v>
          </cell>
          <cell r="R391">
            <v>2390266.1407768284</v>
          </cell>
          <cell r="S391">
            <v>2390200</v>
          </cell>
          <cell r="T391">
            <v>95610.645631073145</v>
          </cell>
          <cell r="U391">
            <v>2485876.7864079014</v>
          </cell>
          <cell r="V391">
            <v>2485800</v>
          </cell>
          <cell r="W391">
            <v>2485800</v>
          </cell>
        </row>
        <row r="392">
          <cell r="D392" t="str">
            <v>37.8D05.0553</v>
          </cell>
          <cell r="E392" t="str">
            <v>3.3609</v>
          </cell>
          <cell r="F392" t="str">
            <v>Ghép xương chấn thương cột sống cổ</v>
          </cell>
          <cell r="G392" t="str">
            <v>Ghép xương chấn thương cột sống cổ</v>
          </cell>
          <cell r="H392" t="str">
            <v>Ghép xương chấn thương cột sống cổ</v>
          </cell>
          <cell r="I392" t="str">
            <v>A</v>
          </cell>
          <cell r="J392" t="str">
            <v>PDB</v>
          </cell>
          <cell r="K392">
            <v>563</v>
          </cell>
          <cell r="L392">
            <v>563</v>
          </cell>
          <cell r="M392" t="str">
            <v xml:space="preserve">Phẫu thuật ghép xương </v>
          </cell>
          <cell r="N392">
            <v>3061704.3760934402</v>
          </cell>
          <cell r="O392">
            <v>997043.47826086998</v>
          </cell>
          <cell r="P392">
            <v>4059000</v>
          </cell>
          <cell r="Q392">
            <v>1296156.5217391308</v>
          </cell>
          <cell r="R392">
            <v>4357860.8978325706</v>
          </cell>
          <cell r="S392">
            <v>4357800</v>
          </cell>
          <cell r="T392">
            <v>174314.43591330282</v>
          </cell>
          <cell r="U392">
            <v>4532175.3337458735</v>
          </cell>
          <cell r="V392">
            <v>4532100</v>
          </cell>
          <cell r="W392">
            <v>4532100</v>
          </cell>
        </row>
        <row r="393">
          <cell r="D393" t="str">
            <v>37.8D05.0553</v>
          </cell>
          <cell r="E393" t="str">
            <v>3.3610</v>
          </cell>
          <cell r="F393" t="str">
            <v>Ghép xương chấn thương cột sống thắt lưng</v>
          </cell>
          <cell r="G393" t="str">
            <v>Ghép xương chấn thương cột sống thắt lưng</v>
          </cell>
          <cell r="H393" t="str">
            <v>Ghép xương chấn thương cột sống thắt lưng</v>
          </cell>
          <cell r="I393" t="str">
            <v>A</v>
          </cell>
          <cell r="J393" t="str">
            <v>P1</v>
          </cell>
          <cell r="K393">
            <v>563</v>
          </cell>
          <cell r="L393">
            <v>563</v>
          </cell>
          <cell r="M393" t="str">
            <v xml:space="preserve">Phẫu thuật ghép xương </v>
          </cell>
          <cell r="N393">
            <v>3061704.3760934402</v>
          </cell>
          <cell r="O393">
            <v>997043.47826086998</v>
          </cell>
          <cell r="P393">
            <v>4059000</v>
          </cell>
          <cell r="Q393">
            <v>1296156.5217391308</v>
          </cell>
          <cell r="R393">
            <v>4357860.8978325706</v>
          </cell>
          <cell r="S393">
            <v>4357800</v>
          </cell>
          <cell r="T393">
            <v>174314.43591330282</v>
          </cell>
          <cell r="U393">
            <v>4532175.3337458735</v>
          </cell>
          <cell r="V393">
            <v>4532100</v>
          </cell>
          <cell r="W393">
            <v>4532100</v>
          </cell>
        </row>
        <row r="394">
          <cell r="D394" t="str">
            <v>37.8D05.0553</v>
          </cell>
          <cell r="E394" t="str">
            <v>3.3617</v>
          </cell>
          <cell r="F394" t="str">
            <v>Phẫu thuật kết hợp xương, ghép xương sau trượt đốt sống L4-5, L5-Si</v>
          </cell>
          <cell r="G394" t="str">
            <v>Phẫu thuật kết hợp xương, ghép xương sau trượt đốt sống L4-5, L5-Si</v>
          </cell>
          <cell r="H394" t="str">
            <v>Phẫu thuật kết hợp xương, ghép xương sau trượt đốt sống L4-5, L5-Si</v>
          </cell>
          <cell r="I394" t="str">
            <v>A</v>
          </cell>
          <cell r="J394" t="str">
            <v>P1</v>
          </cell>
          <cell r="K394">
            <v>563</v>
          </cell>
          <cell r="L394">
            <v>563</v>
          </cell>
          <cell r="M394" t="str">
            <v xml:space="preserve">Phẫu thuật ghép xương </v>
          </cell>
          <cell r="N394">
            <v>3061704.3760934402</v>
          </cell>
          <cell r="O394">
            <v>997043.47826086998</v>
          </cell>
          <cell r="P394">
            <v>4059000</v>
          </cell>
          <cell r="Q394">
            <v>1296156.5217391308</v>
          </cell>
          <cell r="R394">
            <v>4357860.8978325706</v>
          </cell>
          <cell r="S394">
            <v>4357800</v>
          </cell>
          <cell r="T394">
            <v>174314.43591330282</v>
          </cell>
          <cell r="U394">
            <v>4532175.3337458735</v>
          </cell>
          <cell r="V394">
            <v>4532100</v>
          </cell>
          <cell r="W394">
            <v>4532100</v>
          </cell>
        </row>
        <row r="395">
          <cell r="D395" t="str">
            <v>37.8D05.0553</v>
          </cell>
          <cell r="E395" t="str">
            <v>3.3621</v>
          </cell>
          <cell r="F395" t="str">
            <v>Lấy bỏ thân đốt sống ngực bằng ghép xương</v>
          </cell>
          <cell r="G395" t="str">
            <v>Lấy bỏ thân đốt sống ngực bằng ghép xương</v>
          </cell>
          <cell r="H395" t="str">
            <v>Lấy bỏ thân đốt sống ngực bằng ghép xương</v>
          </cell>
          <cell r="I395" t="str">
            <v>A</v>
          </cell>
          <cell r="J395" t="str">
            <v>PDB</v>
          </cell>
          <cell r="K395">
            <v>563</v>
          </cell>
          <cell r="L395">
            <v>563</v>
          </cell>
          <cell r="M395" t="str">
            <v xml:space="preserve">Phẫu thuật ghép xương </v>
          </cell>
          <cell r="N395">
            <v>3061704.3760934402</v>
          </cell>
          <cell r="O395">
            <v>997043.47826086998</v>
          </cell>
          <cell r="P395">
            <v>4059000</v>
          </cell>
          <cell r="Q395">
            <v>1296156.5217391308</v>
          </cell>
          <cell r="R395">
            <v>4357860.8978325706</v>
          </cell>
          <cell r="S395">
            <v>4357800</v>
          </cell>
          <cell r="T395">
            <v>174314.43591330282</v>
          </cell>
          <cell r="U395">
            <v>4532175.3337458735</v>
          </cell>
          <cell r="V395">
            <v>4532100</v>
          </cell>
          <cell r="W395">
            <v>4532100</v>
          </cell>
        </row>
        <row r="396">
          <cell r="D396" t="str">
            <v>37.8D05.0553</v>
          </cell>
          <cell r="E396" t="str">
            <v>3.3650</v>
          </cell>
          <cell r="F396" t="str">
            <v>Lấy u xương, ghép xương tự thân hoặc ghép xương đồng loại điều trị u xương</v>
          </cell>
          <cell r="G396" t="str">
            <v>Lấy u xương, ghép xương tự thân hoặc ghép xương đồng loại điều trị u xương</v>
          </cell>
          <cell r="H396" t="str">
            <v>Lấy u xương, ghép xương tự thân hoặc ghép xương đồng loại điều trị u xương</v>
          </cell>
          <cell r="I396" t="str">
            <v>B</v>
          </cell>
          <cell r="J396" t="str">
            <v>P1</v>
          </cell>
          <cell r="K396">
            <v>563</v>
          </cell>
          <cell r="L396">
            <v>563</v>
          </cell>
          <cell r="M396" t="str">
            <v xml:space="preserve">Phẫu thuật ghép xương </v>
          </cell>
          <cell r="N396">
            <v>3061704.3760934402</v>
          </cell>
          <cell r="O396">
            <v>997043.47826086998</v>
          </cell>
          <cell r="P396">
            <v>4059000</v>
          </cell>
          <cell r="Q396">
            <v>1296156.5217391308</v>
          </cell>
          <cell r="R396">
            <v>4357860.8978325706</v>
          </cell>
          <cell r="S396">
            <v>4357800</v>
          </cell>
          <cell r="T396">
            <v>174314.43591330282</v>
          </cell>
          <cell r="U396">
            <v>4532175.3337458735</v>
          </cell>
          <cell r="V396">
            <v>4532100</v>
          </cell>
          <cell r="W396">
            <v>4532100</v>
          </cell>
        </row>
        <row r="397">
          <cell r="D397" t="str">
            <v>37.8D05.0553</v>
          </cell>
          <cell r="E397" t="str">
            <v>3.3886</v>
          </cell>
          <cell r="F397" t="str">
            <v>Ghép trong mất đoạn xương</v>
          </cell>
          <cell r="G397" t="str">
            <v>Ghép trong mất đoạn xương</v>
          </cell>
          <cell r="H397" t="str">
            <v>Ghép trong mất đoạn xương</v>
          </cell>
          <cell r="I397" t="str">
            <v>B</v>
          </cell>
          <cell r="J397" t="str">
            <v>P1</v>
          </cell>
          <cell r="K397">
            <v>563</v>
          </cell>
          <cell r="L397">
            <v>563</v>
          </cell>
          <cell r="M397" t="str">
            <v xml:space="preserve">Phẫu thuật ghép xương </v>
          </cell>
          <cell r="N397">
            <v>3061704.3760934402</v>
          </cell>
          <cell r="O397">
            <v>997043.47826086998</v>
          </cell>
          <cell r="P397">
            <v>4059000</v>
          </cell>
          <cell r="Q397">
            <v>1296156.5217391308</v>
          </cell>
          <cell r="R397">
            <v>4357860.8978325706</v>
          </cell>
          <cell r="S397">
            <v>4357800</v>
          </cell>
          <cell r="T397">
            <v>174314.43591330282</v>
          </cell>
          <cell r="U397">
            <v>4532175.3337458735</v>
          </cell>
          <cell r="V397">
            <v>4532100</v>
          </cell>
          <cell r="W397">
            <v>4532100</v>
          </cell>
        </row>
        <row r="398">
          <cell r="D398" t="str">
            <v>37.8D05.0553</v>
          </cell>
          <cell r="E398" t="str">
            <v>3.3892</v>
          </cell>
          <cell r="F398" t="str">
            <v>Gia cố xương bằng vật liệu nhân tạo</v>
          </cell>
          <cell r="G398" t="str">
            <v>Gia cố xương bằng vật liệu nhân tạo</v>
          </cell>
          <cell r="H398" t="str">
            <v>Gia cố xương bằng vật liệu nhân tạo</v>
          </cell>
          <cell r="I398" t="str">
            <v>B</v>
          </cell>
          <cell r="J398" t="str">
            <v>P1</v>
          </cell>
          <cell r="K398">
            <v>563</v>
          </cell>
          <cell r="L398">
            <v>563</v>
          </cell>
          <cell r="M398" t="str">
            <v xml:space="preserve">Phẫu thuật ghép xương </v>
          </cell>
          <cell r="N398">
            <v>3061704.3760934402</v>
          </cell>
          <cell r="O398">
            <v>997043.47826086998</v>
          </cell>
          <cell r="P398">
            <v>4059000</v>
          </cell>
          <cell r="Q398">
            <v>1296156.5217391308</v>
          </cell>
          <cell r="R398">
            <v>4357860.8978325706</v>
          </cell>
          <cell r="S398">
            <v>4357800</v>
          </cell>
          <cell r="T398">
            <v>174314.43591330282</v>
          </cell>
          <cell r="U398">
            <v>4532175.3337458735</v>
          </cell>
          <cell r="V398">
            <v>4532100</v>
          </cell>
          <cell r="W398">
            <v>4532100</v>
          </cell>
        </row>
        <row r="399">
          <cell r="D399" t="str">
            <v>37.8D05.0553</v>
          </cell>
          <cell r="E399" t="str">
            <v>4.2</v>
          </cell>
          <cell r="F399" t="str">
            <v>Phẫu thuật chỉnh hình lao cột sống cổ có ghép xương tự thân</v>
          </cell>
          <cell r="G399" t="str">
            <v>Phẫu thuật chỉnh hình lao cột sống cổ có ghép xương tự thân</v>
          </cell>
          <cell r="H399" t="str">
            <v>Phẫu thuật chỉnh hình lao cột sống cổ có ghép xương tự thân</v>
          </cell>
          <cell r="I399" t="str">
            <v>A</v>
          </cell>
          <cell r="J399" t="str">
            <v>PDB</v>
          </cell>
          <cell r="K399">
            <v>563</v>
          </cell>
          <cell r="L399">
            <v>563</v>
          </cell>
          <cell r="M399" t="str">
            <v xml:space="preserve">Phẫu thuật ghép xương </v>
          </cell>
          <cell r="N399">
            <v>3061704.3760934402</v>
          </cell>
          <cell r="O399">
            <v>997043.47826086998</v>
          </cell>
          <cell r="P399">
            <v>4059000</v>
          </cell>
          <cell r="Q399">
            <v>1296156.5217391308</v>
          </cell>
          <cell r="R399">
            <v>4357860.8978325706</v>
          </cell>
          <cell r="S399">
            <v>4357800</v>
          </cell>
          <cell r="T399">
            <v>174314.43591330282</v>
          </cell>
          <cell r="U399">
            <v>4532175.3337458735</v>
          </cell>
          <cell r="V399">
            <v>4532100</v>
          </cell>
          <cell r="W399">
            <v>4532100</v>
          </cell>
        </row>
        <row r="400">
          <cell r="D400" t="str">
            <v>37.8D05.0553</v>
          </cell>
          <cell r="E400" t="str">
            <v>10.727</v>
          </cell>
          <cell r="F400" t="str">
            <v>Phẫu thuật kết hợp xương khớp giả xương cánh tay</v>
          </cell>
          <cell r="G400" t="str">
            <v>Phẫu thuật kết hợp xương khớp giả xương cánh tay</v>
          </cell>
          <cell r="H400" t="str">
            <v>Phẫu thuật KHX khớp giả xương cánh tay</v>
          </cell>
          <cell r="I400" t="str">
            <v>B</v>
          </cell>
          <cell r="J400" t="str">
            <v>PDB</v>
          </cell>
          <cell r="K400">
            <v>563</v>
          </cell>
          <cell r="L400">
            <v>563</v>
          </cell>
          <cell r="M400" t="str">
            <v xml:space="preserve">Phẫu thuật ghép xương </v>
          </cell>
          <cell r="N400">
            <v>3061704.3760934402</v>
          </cell>
          <cell r="O400">
            <v>997043.47826086998</v>
          </cell>
          <cell r="P400">
            <v>4059000</v>
          </cell>
          <cell r="Q400">
            <v>1296156.5217391308</v>
          </cell>
          <cell r="R400">
            <v>4357860.8978325706</v>
          </cell>
          <cell r="S400">
            <v>4357800</v>
          </cell>
          <cell r="T400">
            <v>174314.43591330282</v>
          </cell>
          <cell r="U400">
            <v>4532175.3337458735</v>
          </cell>
          <cell r="V400">
            <v>4532100</v>
          </cell>
          <cell r="W400">
            <v>4532100</v>
          </cell>
        </row>
        <row r="401">
          <cell r="D401" t="str">
            <v>37.8D05.0553</v>
          </cell>
          <cell r="E401" t="str">
            <v>10.968</v>
          </cell>
          <cell r="F401" t="str">
            <v>Phẫu thuật ghép xương tự thân</v>
          </cell>
          <cell r="G401" t="str">
            <v>Phẫu thuật ghép xương tự thân</v>
          </cell>
          <cell r="H401" t="str">
            <v>Phẫu thuật ghép xương tự thân</v>
          </cell>
          <cell r="I401" t="str">
            <v>B</v>
          </cell>
          <cell r="J401" t="str">
            <v>P1</v>
          </cell>
          <cell r="K401">
            <v>563</v>
          </cell>
          <cell r="L401">
            <v>563</v>
          </cell>
          <cell r="M401" t="str">
            <v xml:space="preserve">Phẫu thuật ghép xương </v>
          </cell>
          <cell r="N401">
            <v>3061704.3760934402</v>
          </cell>
          <cell r="O401">
            <v>997043.47826086998</v>
          </cell>
          <cell r="P401">
            <v>4059000</v>
          </cell>
          <cell r="Q401">
            <v>1296156.5217391308</v>
          </cell>
          <cell r="R401">
            <v>4357860.8978325706</v>
          </cell>
          <cell r="S401">
            <v>4357800</v>
          </cell>
          <cell r="T401">
            <v>174314.43591330282</v>
          </cell>
          <cell r="U401">
            <v>4532175.3337458735</v>
          </cell>
          <cell r="V401">
            <v>4532100</v>
          </cell>
          <cell r="W401">
            <v>4532100</v>
          </cell>
        </row>
        <row r="402">
          <cell r="D402" t="str">
            <v>37.8D05.0553</v>
          </cell>
          <cell r="E402" t="str">
            <v>10.969</v>
          </cell>
          <cell r="F402" t="str">
            <v>Phẫu thuật ghép xương nhân tạo</v>
          </cell>
          <cell r="G402" t="str">
            <v>Phẫu thuật ghép xương nhân tạo</v>
          </cell>
          <cell r="H402" t="str">
            <v>Phẫu thuật ghép xương nhân tạo</v>
          </cell>
          <cell r="I402" t="str">
            <v>A</v>
          </cell>
          <cell r="J402" t="str">
            <v>P2</v>
          </cell>
          <cell r="K402">
            <v>563</v>
          </cell>
          <cell r="L402">
            <v>563</v>
          </cell>
          <cell r="M402" t="str">
            <v xml:space="preserve">Phẫu thuật ghép xương </v>
          </cell>
          <cell r="N402">
            <v>3061704.3760934402</v>
          </cell>
          <cell r="O402">
            <v>997043.47826086998</v>
          </cell>
          <cell r="P402">
            <v>4059000</v>
          </cell>
          <cell r="Q402">
            <v>1296156.5217391308</v>
          </cell>
          <cell r="R402">
            <v>4357860.8978325706</v>
          </cell>
          <cell r="S402">
            <v>4357800</v>
          </cell>
          <cell r="T402">
            <v>174314.43591330282</v>
          </cell>
          <cell r="U402">
            <v>4532175.3337458735</v>
          </cell>
          <cell r="V402">
            <v>4532100</v>
          </cell>
          <cell r="W402">
            <v>4532100</v>
          </cell>
        </row>
        <row r="403">
          <cell r="D403" t="str">
            <v>37.8D05.0553</v>
          </cell>
          <cell r="E403" t="str">
            <v>10.1039</v>
          </cell>
          <cell r="F403" t="str">
            <v>Phẫu thuật ghép xương trong chấn thương cột sống cổ</v>
          </cell>
          <cell r="G403" t="str">
            <v>Phẫu thuật ghép xương trong chấn thương cột sống cổ</v>
          </cell>
          <cell r="H403" t="str">
            <v>Phẫu thuật ghép xương trong chấn thương cột sống cổ</v>
          </cell>
          <cell r="I403" t="str">
            <v>A</v>
          </cell>
          <cell r="J403" t="str">
            <v>P1</v>
          </cell>
          <cell r="K403">
            <v>563</v>
          </cell>
          <cell r="L403">
            <v>563</v>
          </cell>
          <cell r="M403" t="str">
            <v xml:space="preserve">Phẫu thuật ghép xương </v>
          </cell>
          <cell r="N403">
            <v>3061704.3760934402</v>
          </cell>
          <cell r="O403">
            <v>997043.47826086998</v>
          </cell>
          <cell r="P403">
            <v>4059000</v>
          </cell>
          <cell r="Q403">
            <v>1296156.5217391308</v>
          </cell>
          <cell r="R403">
            <v>4357860.8978325706</v>
          </cell>
          <cell r="S403">
            <v>4357800</v>
          </cell>
          <cell r="T403">
            <v>174314.43591330282</v>
          </cell>
          <cell r="U403">
            <v>4532175.3337458735</v>
          </cell>
          <cell r="V403">
            <v>4532100</v>
          </cell>
          <cell r="W403">
            <v>4532100</v>
          </cell>
        </row>
        <row r="404">
          <cell r="D404" t="str">
            <v>37.8D05.0553</v>
          </cell>
          <cell r="E404" t="str">
            <v>10.1076</v>
          </cell>
          <cell r="F404" t="str">
            <v>Ghép xương trong phẫu thuật chấn thương cột sống thắt lưng</v>
          </cell>
          <cell r="G404" t="str">
            <v>Ghép xương trong phẫu thuật chấn thương cột sống thắt lưng</v>
          </cell>
          <cell r="H404" t="str">
            <v>Ghép xương trong phẫu thuật chấn thương cột sống thắt lưng</v>
          </cell>
          <cell r="I404" t="str">
            <v>B</v>
          </cell>
          <cell r="J404" t="str">
            <v>P1</v>
          </cell>
          <cell r="K404">
            <v>563</v>
          </cell>
          <cell r="L404">
            <v>563</v>
          </cell>
          <cell r="M404" t="str">
            <v xml:space="preserve">Phẫu thuật ghép xương </v>
          </cell>
          <cell r="N404">
            <v>3061704.3760934402</v>
          </cell>
          <cell r="O404">
            <v>997043.47826086998</v>
          </cell>
          <cell r="P404">
            <v>4059000</v>
          </cell>
          <cell r="Q404">
            <v>1296156.5217391308</v>
          </cell>
          <cell r="R404">
            <v>4357860.8978325706</v>
          </cell>
          <cell r="S404">
            <v>4357800</v>
          </cell>
          <cell r="T404">
            <v>174314.43591330282</v>
          </cell>
          <cell r="U404">
            <v>4532175.3337458735</v>
          </cell>
          <cell r="V404">
            <v>4532100</v>
          </cell>
          <cell r="W404">
            <v>4532100</v>
          </cell>
        </row>
        <row r="405">
          <cell r="D405" t="str">
            <v>37.8D05.0553</v>
          </cell>
          <cell r="E405" t="str">
            <v>26.34</v>
          </cell>
          <cell r="F405" t="str">
            <v>Chuyển vạt xương có nối hoặc ghép mạch vi phẫu</v>
          </cell>
          <cell r="G405" t="str">
            <v>Chuyển vạt xương có nối hoặc ghép mạch vi phẫu</v>
          </cell>
          <cell r="H405" t="str">
            <v>Chuyển vạt xương có nối hoặc ghép mạch vi phẫu</v>
          </cell>
          <cell r="I405" t="str">
            <v>A</v>
          </cell>
          <cell r="J405" t="str">
            <v>PDB</v>
          </cell>
          <cell r="K405">
            <v>563</v>
          </cell>
          <cell r="L405">
            <v>563</v>
          </cell>
          <cell r="M405" t="str">
            <v xml:space="preserve">Phẫu thuật ghép xương </v>
          </cell>
          <cell r="N405">
            <v>3061704.3760934402</v>
          </cell>
          <cell r="O405">
            <v>997043.47826086998</v>
          </cell>
          <cell r="P405">
            <v>4059000</v>
          </cell>
          <cell r="Q405">
            <v>1296156.5217391308</v>
          </cell>
          <cell r="R405">
            <v>4357860.8978325706</v>
          </cell>
          <cell r="S405">
            <v>4357800</v>
          </cell>
          <cell r="T405">
            <v>174314.43591330282</v>
          </cell>
          <cell r="U405">
            <v>4532175.3337458735</v>
          </cell>
          <cell r="V405">
            <v>4532100</v>
          </cell>
          <cell r="W405">
            <v>4532100</v>
          </cell>
        </row>
        <row r="406">
          <cell r="D406" t="str">
            <v>37.8D05.0553</v>
          </cell>
          <cell r="E406" t="str">
            <v>28.205</v>
          </cell>
          <cell r="F406" t="str">
            <v>Phẫu thuật ghép xương tự thân tức thì sau cắt đoạn xương hàm trên</v>
          </cell>
          <cell r="G406" t="str">
            <v>Phẫu thuật ghép xương tự thân tức thì sau cắt đoạn xương hàm trên</v>
          </cell>
          <cell r="H406" t="str">
            <v>Phẫu thuật ghép xương tự thân tức thì sau cắt đoạn xương hàm trên</v>
          </cell>
          <cell r="I406" t="str">
            <v>B</v>
          </cell>
          <cell r="J406" t="str">
            <v>P1</v>
          </cell>
          <cell r="K406">
            <v>563</v>
          </cell>
          <cell r="L406">
            <v>563</v>
          </cell>
          <cell r="M406" t="str">
            <v xml:space="preserve">Phẫu thuật ghép xương </v>
          </cell>
          <cell r="N406">
            <v>3061704.3760934402</v>
          </cell>
          <cell r="O406">
            <v>997043.47826086998</v>
          </cell>
          <cell r="P406">
            <v>4059000</v>
          </cell>
          <cell r="Q406">
            <v>1296156.5217391308</v>
          </cell>
          <cell r="R406">
            <v>4357860.8978325706</v>
          </cell>
          <cell r="S406">
            <v>4357800</v>
          </cell>
          <cell r="T406">
            <v>174314.43591330282</v>
          </cell>
          <cell r="U406">
            <v>4532175.3337458735</v>
          </cell>
          <cell r="V406">
            <v>4532100</v>
          </cell>
          <cell r="W406">
            <v>4532100</v>
          </cell>
        </row>
        <row r="407">
          <cell r="D407" t="str">
            <v>37.8D05.0558</v>
          </cell>
          <cell r="E407" t="str">
            <v>3.2500</v>
          </cell>
          <cell r="F407" t="str">
            <v>Cắt bỏ u xương thái dương</v>
          </cell>
          <cell r="G407" t="str">
            <v>Cắt bỏ u xương thái dương</v>
          </cell>
          <cell r="H407" t="str">
            <v>Cắt bỏ u xương thái dương</v>
          </cell>
          <cell r="I407" t="str">
            <v>A</v>
          </cell>
          <cell r="J407" t="str">
            <v>P1</v>
          </cell>
          <cell r="K407">
            <v>568</v>
          </cell>
          <cell r="L407">
            <v>568</v>
          </cell>
          <cell r="M407" t="str">
            <v>Phẫu thuật lấy bỏ u xương</v>
          </cell>
          <cell r="N407">
            <v>2404708.8642524201</v>
          </cell>
          <cell r="O407">
            <v>718434.78260869603</v>
          </cell>
          <cell r="P407">
            <v>3123000</v>
          </cell>
          <cell r="Q407">
            <v>933965.21739130479</v>
          </cell>
          <cell r="R407">
            <v>3338674.0816437248</v>
          </cell>
          <cell r="S407">
            <v>3338600</v>
          </cell>
          <cell r="T407">
            <v>133546.96326574899</v>
          </cell>
          <cell r="U407">
            <v>3472221.044909474</v>
          </cell>
          <cell r="V407">
            <v>3472200</v>
          </cell>
          <cell r="W407">
            <v>3472200</v>
          </cell>
        </row>
        <row r="408">
          <cell r="D408" t="str">
            <v>37.8D05.0558</v>
          </cell>
          <cell r="E408" t="str">
            <v>3.2639</v>
          </cell>
          <cell r="F408" t="str">
            <v>Cắt u xương sườn nhiều xương</v>
          </cell>
          <cell r="G408" t="str">
            <v>Cắt u xương sườn nhiều xương</v>
          </cell>
          <cell r="H408" t="str">
            <v>Cắt u xương sườn nhiều xương</v>
          </cell>
          <cell r="I408" t="str">
            <v>B</v>
          </cell>
          <cell r="J408" t="str">
            <v>P1</v>
          </cell>
          <cell r="K408">
            <v>568</v>
          </cell>
          <cell r="L408">
            <v>568</v>
          </cell>
          <cell r="M408" t="str">
            <v>Phẫu thuật lấy bỏ u xương</v>
          </cell>
          <cell r="N408">
            <v>2404708.8642524201</v>
          </cell>
          <cell r="O408">
            <v>718434.78260869603</v>
          </cell>
          <cell r="P408">
            <v>3123000</v>
          </cell>
          <cell r="Q408">
            <v>933965.21739130479</v>
          </cell>
          <cell r="R408">
            <v>3338674.0816437248</v>
          </cell>
          <cell r="S408">
            <v>3338600</v>
          </cell>
          <cell r="T408">
            <v>133546.96326574899</v>
          </cell>
          <cell r="U408">
            <v>3472221.044909474</v>
          </cell>
          <cell r="V408">
            <v>3472200</v>
          </cell>
          <cell r="W408">
            <v>3472200</v>
          </cell>
        </row>
        <row r="409">
          <cell r="D409" t="str">
            <v>37.8D05.0558</v>
          </cell>
          <cell r="E409" t="str">
            <v>3.2643</v>
          </cell>
          <cell r="F409" t="str">
            <v>Cắt u xương sườn 1 xương</v>
          </cell>
          <cell r="G409" t="str">
            <v>Cắt u xương sườn 1 xương</v>
          </cell>
          <cell r="H409" t="str">
            <v>Cắt u xương sườn 1 xương</v>
          </cell>
          <cell r="I409" t="str">
            <v>B</v>
          </cell>
          <cell r="J409" t="str">
            <v>P2</v>
          </cell>
          <cell r="K409">
            <v>568</v>
          </cell>
          <cell r="L409">
            <v>568</v>
          </cell>
          <cell r="M409" t="str">
            <v>Phẫu thuật lấy bỏ u xương</v>
          </cell>
          <cell r="N409">
            <v>2404708.8642524201</v>
          </cell>
          <cell r="O409">
            <v>718434.78260869603</v>
          </cell>
          <cell r="P409">
            <v>3123000</v>
          </cell>
          <cell r="Q409">
            <v>933965.21739130479</v>
          </cell>
          <cell r="R409">
            <v>3338674.0816437248</v>
          </cell>
          <cell r="S409">
            <v>3338600</v>
          </cell>
          <cell r="T409">
            <v>133546.96326574899</v>
          </cell>
          <cell r="U409">
            <v>3472221.044909474</v>
          </cell>
          <cell r="V409">
            <v>3472200</v>
          </cell>
          <cell r="W409">
            <v>3472200</v>
          </cell>
        </row>
        <row r="410">
          <cell r="D410" t="str">
            <v>37.8D05.0558</v>
          </cell>
          <cell r="E410" t="str">
            <v>3.2758</v>
          </cell>
          <cell r="F410" t="str">
            <v>Cắt u xương, sụn</v>
          </cell>
          <cell r="G410" t="str">
            <v>Cắt u xương, sụn</v>
          </cell>
          <cell r="H410" t="str">
            <v>Cắt u xương, sụn</v>
          </cell>
          <cell r="I410" t="str">
            <v>B</v>
          </cell>
          <cell r="J410" t="str">
            <v>P2</v>
          </cell>
          <cell r="K410">
            <v>568</v>
          </cell>
          <cell r="L410">
            <v>568</v>
          </cell>
          <cell r="M410" t="str">
            <v>Phẫu thuật lấy bỏ u xương</v>
          </cell>
          <cell r="N410">
            <v>2404708.8642524201</v>
          </cell>
          <cell r="O410">
            <v>718434.78260869603</v>
          </cell>
          <cell r="P410">
            <v>3123000</v>
          </cell>
          <cell r="Q410">
            <v>933965.21739130479</v>
          </cell>
          <cell r="R410">
            <v>3338674.0816437248</v>
          </cell>
          <cell r="S410">
            <v>3338600</v>
          </cell>
          <cell r="T410">
            <v>133546.96326574899</v>
          </cell>
          <cell r="U410">
            <v>3472221.044909474</v>
          </cell>
          <cell r="V410">
            <v>3472200</v>
          </cell>
          <cell r="W410">
            <v>3472200</v>
          </cell>
        </row>
        <row r="411">
          <cell r="D411" t="str">
            <v>37.8D05.0558</v>
          </cell>
          <cell r="E411" t="str">
            <v>3.3651</v>
          </cell>
          <cell r="F411" t="str">
            <v>Lấy bỏ tổ chức u điều trị u xương</v>
          </cell>
          <cell r="G411" t="str">
            <v>Lấy bỏ tổ chức u điều trị u xương</v>
          </cell>
          <cell r="H411" t="str">
            <v>Lấy bỏ tổ chức u điều trị u xương</v>
          </cell>
          <cell r="I411" t="str">
            <v>B</v>
          </cell>
          <cell r="J411" t="str">
            <v>P1</v>
          </cell>
          <cell r="K411">
            <v>568</v>
          </cell>
          <cell r="L411">
            <v>568</v>
          </cell>
          <cell r="M411" t="str">
            <v>Phẫu thuật lấy bỏ u xương</v>
          </cell>
          <cell r="N411">
            <v>2404708.8642524201</v>
          </cell>
          <cell r="O411">
            <v>718434.78260869603</v>
          </cell>
          <cell r="P411">
            <v>3123000</v>
          </cell>
          <cell r="Q411">
            <v>933965.21739130479</v>
          </cell>
          <cell r="R411">
            <v>3338674.0816437248</v>
          </cell>
          <cell r="S411">
            <v>3338600</v>
          </cell>
          <cell r="T411">
            <v>133546.96326574899</v>
          </cell>
          <cell r="U411">
            <v>3472221.044909474</v>
          </cell>
          <cell r="V411">
            <v>3472200</v>
          </cell>
          <cell r="W411">
            <v>3472200</v>
          </cell>
        </row>
        <row r="412">
          <cell r="D412" t="str">
            <v>37.8D05.0558</v>
          </cell>
          <cell r="E412" t="str">
            <v>10.967</v>
          </cell>
          <cell r="F412" t="str">
            <v>Phẫu thuật lấy bỏ u xương</v>
          </cell>
          <cell r="G412" t="str">
            <v>Phẫu thuật lấy bỏ u xương</v>
          </cell>
          <cell r="H412" t="str">
            <v>Phẫu thuật lấy bỏ u xương</v>
          </cell>
          <cell r="I412" t="str">
            <v>A</v>
          </cell>
          <cell r="J412" t="str">
            <v>P2</v>
          </cell>
          <cell r="K412">
            <v>568</v>
          </cell>
          <cell r="L412">
            <v>568</v>
          </cell>
          <cell r="M412" t="str">
            <v>Phẫu thuật lấy bỏ u xương</v>
          </cell>
          <cell r="N412">
            <v>2404708.8642524201</v>
          </cell>
          <cell r="O412">
            <v>718434.78260869603</v>
          </cell>
          <cell r="P412">
            <v>3123000</v>
          </cell>
          <cell r="Q412">
            <v>933965.21739130479</v>
          </cell>
          <cell r="R412">
            <v>3338674.0816437248</v>
          </cell>
          <cell r="S412">
            <v>3338600</v>
          </cell>
          <cell r="T412">
            <v>133546.96326574899</v>
          </cell>
          <cell r="U412">
            <v>3472221.044909474</v>
          </cell>
          <cell r="V412">
            <v>3472200</v>
          </cell>
          <cell r="W412">
            <v>3472200</v>
          </cell>
        </row>
        <row r="413">
          <cell r="D413" t="str">
            <v>37.8D05.0558</v>
          </cell>
          <cell r="E413" t="str">
            <v>10.971</v>
          </cell>
          <cell r="F413" t="str">
            <v>Lấy u xương (ghép xi măng)</v>
          </cell>
          <cell r="G413" t="str">
            <v>Lấy u xương (ghép xi măng)</v>
          </cell>
          <cell r="H413" t="str">
            <v>Lấy u xương (ghép xi măng)</v>
          </cell>
          <cell r="I413" t="str">
            <v>B</v>
          </cell>
          <cell r="J413" t="str">
            <v>P2</v>
          </cell>
          <cell r="K413">
            <v>568</v>
          </cell>
          <cell r="L413">
            <v>568</v>
          </cell>
          <cell r="M413" t="str">
            <v>Phẫu thuật lấy bỏ u xương</v>
          </cell>
          <cell r="N413">
            <v>2404708.8642524201</v>
          </cell>
          <cell r="O413">
            <v>718434.78260869603</v>
          </cell>
          <cell r="P413">
            <v>3123000</v>
          </cell>
          <cell r="Q413">
            <v>933965.21739130479</v>
          </cell>
          <cell r="R413">
            <v>3338674.0816437248</v>
          </cell>
          <cell r="S413">
            <v>3338600</v>
          </cell>
          <cell r="T413">
            <v>133546.96326574899</v>
          </cell>
          <cell r="U413">
            <v>3472221.044909474</v>
          </cell>
          <cell r="V413">
            <v>3472200</v>
          </cell>
          <cell r="W413">
            <v>3472200</v>
          </cell>
        </row>
        <row r="414">
          <cell r="D414" t="str">
            <v>37.8D05.0558</v>
          </cell>
          <cell r="E414" t="str">
            <v>12.167</v>
          </cell>
          <cell r="F414" t="str">
            <v>Cắt u xương sườn 1 xương</v>
          </cell>
          <cell r="G414" t="str">
            <v>Cắt u xương sườn 1 xương</v>
          </cell>
          <cell r="H414" t="str">
            <v>Cắt u xương sườn 1 xương</v>
          </cell>
          <cell r="I414" t="str">
            <v>B</v>
          </cell>
          <cell r="J414" t="str">
            <v>P2</v>
          </cell>
          <cell r="K414">
            <v>568</v>
          </cell>
          <cell r="L414">
            <v>568</v>
          </cell>
          <cell r="M414" t="str">
            <v>Phẫu thuật lấy bỏ u xương</v>
          </cell>
          <cell r="N414">
            <v>2404708.8642524201</v>
          </cell>
          <cell r="O414">
            <v>718434.78260869603</v>
          </cell>
          <cell r="P414">
            <v>3123000</v>
          </cell>
          <cell r="Q414">
            <v>933965.21739130479</v>
          </cell>
          <cell r="R414">
            <v>3338674.0816437248</v>
          </cell>
          <cell r="S414">
            <v>3338600</v>
          </cell>
          <cell r="T414">
            <v>133546.96326574899</v>
          </cell>
          <cell r="U414">
            <v>3472221.044909474</v>
          </cell>
          <cell r="V414">
            <v>3472200</v>
          </cell>
          <cell r="W414">
            <v>3472200</v>
          </cell>
        </row>
        <row r="415">
          <cell r="D415" t="str">
            <v>37.8D05.0558</v>
          </cell>
          <cell r="E415" t="str">
            <v>12.173</v>
          </cell>
          <cell r="F415" t="str">
            <v>Cắt u xương sườn nhiều xương</v>
          </cell>
          <cell r="G415" t="str">
            <v>Cắt u xương sườn nhiều xương</v>
          </cell>
          <cell r="H415" t="str">
            <v>Cắt u xương sườn nhiều xương</v>
          </cell>
          <cell r="I415" t="str">
            <v>B</v>
          </cell>
          <cell r="J415" t="str">
            <v>P1</v>
          </cell>
          <cell r="K415">
            <v>568</v>
          </cell>
          <cell r="L415">
            <v>568</v>
          </cell>
          <cell r="M415" t="str">
            <v>Phẫu thuật lấy bỏ u xương</v>
          </cell>
          <cell r="N415">
            <v>2404708.8642524201</v>
          </cell>
          <cell r="O415">
            <v>718434.78260869603</v>
          </cell>
          <cell r="P415">
            <v>3123000</v>
          </cell>
          <cell r="Q415">
            <v>933965.21739130479</v>
          </cell>
          <cell r="R415">
            <v>3338674.0816437248</v>
          </cell>
          <cell r="S415">
            <v>3338600</v>
          </cell>
          <cell r="T415">
            <v>133546.96326574899</v>
          </cell>
          <cell r="U415">
            <v>3472221.044909474</v>
          </cell>
          <cell r="V415">
            <v>3472200</v>
          </cell>
          <cell r="W415">
            <v>3472200</v>
          </cell>
        </row>
        <row r="416">
          <cell r="D416" t="str">
            <v>37.8D05.0558</v>
          </cell>
          <cell r="E416" t="str">
            <v>12.324</v>
          </cell>
          <cell r="F416" t="str">
            <v>Cắt u xương sụn lành tính</v>
          </cell>
          <cell r="G416" t="str">
            <v>Cắt u xương sụn lành tính</v>
          </cell>
          <cell r="H416" t="str">
            <v>Cắt u xương sụn lành tính</v>
          </cell>
          <cell r="I416" t="str">
            <v>C</v>
          </cell>
          <cell r="J416" t="str">
            <v>P2</v>
          </cell>
          <cell r="K416">
            <v>568</v>
          </cell>
          <cell r="L416">
            <v>568</v>
          </cell>
          <cell r="M416" t="str">
            <v>Phẫu thuật lấy bỏ u xương</v>
          </cell>
          <cell r="N416">
            <v>2404708.8642524201</v>
          </cell>
          <cell r="O416">
            <v>718434.78260869603</v>
          </cell>
          <cell r="P416">
            <v>3123000</v>
          </cell>
          <cell r="Q416">
            <v>933965.21739130479</v>
          </cell>
          <cell r="R416">
            <v>3338674.0816437248</v>
          </cell>
          <cell r="S416">
            <v>3338600</v>
          </cell>
          <cell r="T416">
            <v>133546.96326574899</v>
          </cell>
          <cell r="U416">
            <v>3472221.044909474</v>
          </cell>
          <cell r="V416">
            <v>3472200</v>
          </cell>
          <cell r="W416">
            <v>3472200</v>
          </cell>
        </row>
        <row r="417">
          <cell r="D417" t="str">
            <v>37.8D05.0558</v>
          </cell>
          <cell r="E417" t="str">
            <v>12.325</v>
          </cell>
          <cell r="F417" t="str">
            <v>Cắt u xương, sụn</v>
          </cell>
          <cell r="G417" t="str">
            <v>Cắt u xương, sụn</v>
          </cell>
          <cell r="H417" t="str">
            <v>Cắt u xương, sụn</v>
          </cell>
          <cell r="I417" t="str">
            <v>B</v>
          </cell>
          <cell r="J417" t="str">
            <v>P2</v>
          </cell>
          <cell r="K417">
            <v>568</v>
          </cell>
          <cell r="L417">
            <v>568</v>
          </cell>
          <cell r="M417" t="str">
            <v>Phẫu thuật lấy bỏ u xương</v>
          </cell>
          <cell r="N417">
            <v>2404708.8642524201</v>
          </cell>
          <cell r="O417">
            <v>718434.78260869603</v>
          </cell>
          <cell r="P417">
            <v>3123000</v>
          </cell>
          <cell r="Q417">
            <v>933965.21739130479</v>
          </cell>
          <cell r="R417">
            <v>3338674.0816437248</v>
          </cell>
          <cell r="S417">
            <v>3338600</v>
          </cell>
          <cell r="T417">
            <v>133546.96326574899</v>
          </cell>
          <cell r="U417">
            <v>3472221.044909474</v>
          </cell>
          <cell r="V417">
            <v>3472200</v>
          </cell>
          <cell r="W417">
            <v>3472200</v>
          </cell>
        </row>
        <row r="418">
          <cell r="D418" t="str">
            <v>37.8D05.0558</v>
          </cell>
          <cell r="E418" t="str">
            <v>12.339</v>
          </cell>
          <cell r="F418" t="str">
            <v>Cắt u nang tiêu xương, ghép xương</v>
          </cell>
          <cell r="G418" t="str">
            <v>Cắt u nang tiêu xương, ghép xương</v>
          </cell>
          <cell r="H418" t="str">
            <v>Cắt u nang tiêu xương, ghép xương</v>
          </cell>
          <cell r="I418" t="str">
            <v>A</v>
          </cell>
          <cell r="J418" t="str">
            <v>P1</v>
          </cell>
          <cell r="K418">
            <v>568</v>
          </cell>
          <cell r="L418">
            <v>568</v>
          </cell>
          <cell r="M418" t="str">
            <v>Phẫu thuật lấy bỏ u xương</v>
          </cell>
          <cell r="N418">
            <v>2404708.8642524201</v>
          </cell>
          <cell r="O418">
            <v>718434.78260869603</v>
          </cell>
          <cell r="P418">
            <v>3123000</v>
          </cell>
          <cell r="Q418">
            <v>933965.21739130479</v>
          </cell>
          <cell r="R418">
            <v>3338674.0816437248</v>
          </cell>
          <cell r="S418">
            <v>3338600</v>
          </cell>
          <cell r="T418">
            <v>133546.96326574899</v>
          </cell>
          <cell r="U418">
            <v>3472221.044909474</v>
          </cell>
          <cell r="V418">
            <v>3472200</v>
          </cell>
          <cell r="W418">
            <v>3472200</v>
          </cell>
        </row>
        <row r="419">
          <cell r="D419" t="str">
            <v>37.8D05.0558</v>
          </cell>
          <cell r="E419" t="str">
            <v>12.340</v>
          </cell>
          <cell r="F419" t="str">
            <v>Cắt u tế bào khổng lồ, ghép xương</v>
          </cell>
          <cell r="G419" t="str">
            <v>Cắt u tế bào khổng lồ, ghép xương</v>
          </cell>
          <cell r="H419" t="str">
            <v>Cắt u tế bào khổng lồ, ghép xương</v>
          </cell>
          <cell r="I419" t="str">
            <v>A</v>
          </cell>
          <cell r="J419" t="str">
            <v>P1</v>
          </cell>
          <cell r="K419">
            <v>568</v>
          </cell>
          <cell r="L419">
            <v>568</v>
          </cell>
          <cell r="M419" t="str">
            <v>Phẫu thuật lấy bỏ u xương</v>
          </cell>
          <cell r="N419">
            <v>2404708.8642524201</v>
          </cell>
          <cell r="O419">
            <v>718434.78260869603</v>
          </cell>
          <cell r="P419">
            <v>3123000</v>
          </cell>
          <cell r="Q419">
            <v>933965.21739130479</v>
          </cell>
          <cell r="R419">
            <v>3338674.0816437248</v>
          </cell>
          <cell r="S419">
            <v>3338600</v>
          </cell>
          <cell r="T419">
            <v>133546.96326574899</v>
          </cell>
          <cell r="U419">
            <v>3472221.044909474</v>
          </cell>
          <cell r="V419">
            <v>3472200</v>
          </cell>
          <cell r="W419">
            <v>3472200</v>
          </cell>
        </row>
        <row r="420">
          <cell r="D420" t="str">
            <v>37.8D05.0559</v>
          </cell>
          <cell r="E420" t="str">
            <v>3.3763</v>
          </cell>
          <cell r="F420" t="str">
            <v>Phẫu thuật co gân Achille</v>
          </cell>
          <cell r="G420" t="str">
            <v>Phẫu thuật co gân Achille</v>
          </cell>
          <cell r="H420" t="str">
            <v>Phẫu thuật co gân Achille</v>
          </cell>
          <cell r="I420" t="str">
            <v>B</v>
          </cell>
          <cell r="J420" t="str">
            <v>PDB</v>
          </cell>
          <cell r="K420">
            <v>569</v>
          </cell>
          <cell r="L420">
            <v>569</v>
          </cell>
          <cell r="M420" t="str">
            <v>Phẫu thuật nối gân hoặc kéo dài gân (tính 1 gân )</v>
          </cell>
          <cell r="N420">
            <v>1670765.1346247599</v>
          </cell>
          <cell r="O420">
            <v>718434.78260869603</v>
          </cell>
          <cell r="P420">
            <v>2389000</v>
          </cell>
          <cell r="Q420">
            <v>933965.21739130479</v>
          </cell>
          <cell r="R420">
            <v>2604730.3520160648</v>
          </cell>
          <cell r="S420">
            <v>2604700</v>
          </cell>
          <cell r="T420">
            <v>104189.21408064259</v>
          </cell>
          <cell r="U420">
            <v>2708919.5660967072</v>
          </cell>
          <cell r="V420">
            <v>2708900</v>
          </cell>
          <cell r="W420">
            <v>2708900</v>
          </cell>
        </row>
        <row r="421">
          <cell r="D421" t="str">
            <v>37.8D05.0559</v>
          </cell>
          <cell r="E421" t="str">
            <v>3.3803</v>
          </cell>
          <cell r="F421" t="str">
            <v>Nối gân gấp</v>
          </cell>
          <cell r="G421" t="str">
            <v>Nối gân gấp</v>
          </cell>
          <cell r="H421" t="str">
            <v>Nối gân gấp</v>
          </cell>
          <cell r="I421" t="str">
            <v>B</v>
          </cell>
          <cell r="J421" t="str">
            <v>P1</v>
          </cell>
          <cell r="K421">
            <v>569</v>
          </cell>
          <cell r="L421">
            <v>569</v>
          </cell>
          <cell r="M421" t="str">
            <v>Phẫu thuật nối gân hoặc kéo dài gân (tính 1 gân )</v>
          </cell>
          <cell r="N421">
            <v>1670765.1346247599</v>
          </cell>
          <cell r="O421">
            <v>718434.78260869603</v>
          </cell>
          <cell r="P421">
            <v>2389000</v>
          </cell>
          <cell r="Q421">
            <v>933965.21739130479</v>
          </cell>
          <cell r="R421">
            <v>2604730.3520160648</v>
          </cell>
          <cell r="S421">
            <v>2604700</v>
          </cell>
          <cell r="T421">
            <v>104189.21408064259</v>
          </cell>
          <cell r="U421">
            <v>2708919.5660967072</v>
          </cell>
          <cell r="V421">
            <v>2708900</v>
          </cell>
          <cell r="W421">
            <v>2708900</v>
          </cell>
        </row>
        <row r="422">
          <cell r="D422" t="str">
            <v>37.8D05.0559</v>
          </cell>
          <cell r="E422" t="str">
            <v>3.3804</v>
          </cell>
          <cell r="F422" t="str">
            <v>Gỡ dính gân</v>
          </cell>
          <cell r="G422" t="str">
            <v>Gỡ dính gân</v>
          </cell>
          <cell r="H422" t="str">
            <v>Gỡ dính gân</v>
          </cell>
          <cell r="I422" t="str">
            <v>B</v>
          </cell>
          <cell r="J422" t="str">
            <v>P2</v>
          </cell>
          <cell r="K422">
            <v>569</v>
          </cell>
          <cell r="L422">
            <v>569</v>
          </cell>
          <cell r="M422" t="str">
            <v>Phẫu thuật nối gân hoặc kéo dài gân (tính 1 gân )</v>
          </cell>
          <cell r="N422">
            <v>1670765.1346247599</v>
          </cell>
          <cell r="O422">
            <v>718434.78260869603</v>
          </cell>
          <cell r="P422">
            <v>2389000</v>
          </cell>
          <cell r="Q422">
            <v>933965.21739130479</v>
          </cell>
          <cell r="R422">
            <v>2604730.3520160648</v>
          </cell>
          <cell r="S422">
            <v>2604700</v>
          </cell>
          <cell r="T422">
            <v>104189.21408064259</v>
          </cell>
          <cell r="U422">
            <v>2708919.5660967072</v>
          </cell>
          <cell r="V422">
            <v>2708900</v>
          </cell>
          <cell r="W422">
            <v>2708900</v>
          </cell>
        </row>
        <row r="423">
          <cell r="D423" t="str">
            <v>37.8D05.0559</v>
          </cell>
          <cell r="E423" t="str">
            <v>3.3819</v>
          </cell>
          <cell r="F423" t="str">
            <v>Nối gân duỗi</v>
          </cell>
          <cell r="G423" t="str">
            <v>Nối gân duỗi</v>
          </cell>
          <cell r="H423" t="str">
            <v>Nối gân duỗi</v>
          </cell>
          <cell r="I423" t="str">
            <v>C</v>
          </cell>
          <cell r="J423" t="str">
            <v>P2</v>
          </cell>
          <cell r="K423">
            <v>569</v>
          </cell>
          <cell r="L423">
            <v>569</v>
          </cell>
          <cell r="M423" t="str">
            <v>Phẫu thuật nối gân hoặc kéo dài gân (tính 1 gân )</v>
          </cell>
          <cell r="N423">
            <v>1670765.1346247599</v>
          </cell>
          <cell r="O423">
            <v>718434.78260869603</v>
          </cell>
          <cell r="P423">
            <v>2389000</v>
          </cell>
          <cell r="Q423">
            <v>933965.21739130479</v>
          </cell>
          <cell r="R423">
            <v>2604730.3520160648</v>
          </cell>
          <cell r="S423">
            <v>2604700</v>
          </cell>
          <cell r="T423">
            <v>104189.21408064259</v>
          </cell>
          <cell r="U423">
            <v>2708919.5660967072</v>
          </cell>
          <cell r="V423">
            <v>2708900</v>
          </cell>
          <cell r="W423">
            <v>2708900</v>
          </cell>
        </row>
        <row r="424">
          <cell r="D424" t="str">
            <v>37.8D05.0559</v>
          </cell>
          <cell r="E424" t="str">
            <v>10.748</v>
          </cell>
          <cell r="F424" t="str">
            <v>Phẫu thuật tổn thương dây chằng của đốt bàn - ngón tay</v>
          </cell>
          <cell r="G424" t="str">
            <v>Phẫu thuật tổn thương dây chằng của đốt bàn - ngón tay</v>
          </cell>
          <cell r="H424" t="str">
            <v>Phẫu thuật tổn thương dây chằng của đốt bàn – ngón tay</v>
          </cell>
          <cell r="I424" t="str">
            <v>A</v>
          </cell>
          <cell r="J424" t="str">
            <v>P1</v>
          </cell>
          <cell r="K424">
            <v>569</v>
          </cell>
          <cell r="L424">
            <v>569</v>
          </cell>
          <cell r="M424" t="str">
            <v>Phẫu thuật nối gân hoặc kéo dài gân (tính 1 gân )</v>
          </cell>
          <cell r="N424">
            <v>1670765.1346247599</v>
          </cell>
          <cell r="O424">
            <v>718434.78260869603</v>
          </cell>
          <cell r="P424">
            <v>2389000</v>
          </cell>
          <cell r="Q424">
            <v>933965.21739130479</v>
          </cell>
          <cell r="R424">
            <v>2604730.3520160648</v>
          </cell>
          <cell r="S424">
            <v>2604700</v>
          </cell>
          <cell r="T424">
            <v>104189.21408064259</v>
          </cell>
          <cell r="U424">
            <v>2708919.5660967072</v>
          </cell>
          <cell r="V424">
            <v>2708900</v>
          </cell>
          <cell r="W424">
            <v>2708900</v>
          </cell>
        </row>
        <row r="425">
          <cell r="D425" t="str">
            <v>37.8D05.0559</v>
          </cell>
          <cell r="E425" t="str">
            <v>10.749</v>
          </cell>
          <cell r="F425" t="str">
            <v>Phẫu thuật tổn thương gân duỗi cẳng và bàn ngón tay</v>
          </cell>
          <cell r="G425" t="str">
            <v>Phẫu thuật tổn thương gân duỗi cẳng và bàn ngón tay</v>
          </cell>
          <cell r="H425" t="str">
            <v>Phẫu thuật tổn thương gân duỗi cẳng và bàn ngón tay</v>
          </cell>
          <cell r="I425" t="str">
            <v>B</v>
          </cell>
          <cell r="J425" t="str">
            <v>P1</v>
          </cell>
          <cell r="K425">
            <v>569</v>
          </cell>
          <cell r="L425">
            <v>569</v>
          </cell>
          <cell r="M425" t="str">
            <v>Phẫu thuật nối gân hoặc kéo dài gân (tính 1 gân )</v>
          </cell>
          <cell r="N425">
            <v>1670765.1346247599</v>
          </cell>
          <cell r="O425">
            <v>718434.78260869603</v>
          </cell>
          <cell r="P425">
            <v>2389000</v>
          </cell>
          <cell r="Q425">
            <v>933965.21739130479</v>
          </cell>
          <cell r="R425">
            <v>2604730.3520160648</v>
          </cell>
          <cell r="S425">
            <v>2604700</v>
          </cell>
          <cell r="T425">
            <v>104189.21408064259</v>
          </cell>
          <cell r="U425">
            <v>2708919.5660967072</v>
          </cell>
          <cell r="V425">
            <v>2708900</v>
          </cell>
          <cell r="W425">
            <v>2708900</v>
          </cell>
        </row>
        <row r="426">
          <cell r="D426" t="str">
            <v>37.8D05.0559</v>
          </cell>
          <cell r="E426" t="str">
            <v>10.750</v>
          </cell>
          <cell r="F426" t="str">
            <v>Phẫu thuật tổn thương gân gấp của cổ tay và cẳng tay</v>
          </cell>
          <cell r="G426" t="str">
            <v>Phẫu thuật tổn thương gân gấp của cổ tay và cẳng tay</v>
          </cell>
          <cell r="H426" t="str">
            <v>Phẫu thuật tổn thương gân gấp của cổ tay và cẳng tay</v>
          </cell>
          <cell r="I426" t="str">
            <v>B</v>
          </cell>
          <cell r="J426" t="str">
            <v>P1</v>
          </cell>
          <cell r="K426">
            <v>569</v>
          </cell>
          <cell r="L426">
            <v>569</v>
          </cell>
          <cell r="M426" t="str">
            <v>Phẫu thuật nối gân hoặc kéo dài gân (tính 1 gân )</v>
          </cell>
          <cell r="N426">
            <v>1670765.1346247599</v>
          </cell>
          <cell r="O426">
            <v>718434.78260869603</v>
          </cell>
          <cell r="P426">
            <v>2389000</v>
          </cell>
          <cell r="Q426">
            <v>933965.21739130479</v>
          </cell>
          <cell r="R426">
            <v>2604730.3520160648</v>
          </cell>
          <cell r="S426">
            <v>2604700</v>
          </cell>
          <cell r="T426">
            <v>104189.21408064259</v>
          </cell>
          <cell r="U426">
            <v>2708919.5660967072</v>
          </cell>
          <cell r="V426">
            <v>2708900</v>
          </cell>
          <cell r="W426">
            <v>2708900</v>
          </cell>
        </row>
        <row r="427">
          <cell r="D427" t="str">
            <v>37.8D05.0559</v>
          </cell>
          <cell r="E427" t="str">
            <v>10.751</v>
          </cell>
          <cell r="F427" t="str">
            <v>Phẫu thuật tổn thương gân gấp bàn - cổ tay</v>
          </cell>
          <cell r="G427" t="str">
            <v>Phẫu thuật tổn thương gân gấp bàn - cổ tay</v>
          </cell>
          <cell r="H427" t="str">
            <v>Phẫu thuật tổn thương gân gấp bàn – cổ tay</v>
          </cell>
          <cell r="I427" t="str">
            <v>B</v>
          </cell>
          <cell r="J427" t="str">
            <v>P1</v>
          </cell>
          <cell r="K427">
            <v>569</v>
          </cell>
          <cell r="L427">
            <v>569</v>
          </cell>
          <cell r="M427" t="str">
            <v>Phẫu thuật nối gân hoặc kéo dài gân (tính 1 gân )</v>
          </cell>
          <cell r="N427">
            <v>1670765.1346247599</v>
          </cell>
          <cell r="O427">
            <v>718434.78260869603</v>
          </cell>
          <cell r="P427">
            <v>2389000</v>
          </cell>
          <cell r="Q427">
            <v>933965.21739130479</v>
          </cell>
          <cell r="R427">
            <v>2604730.3520160648</v>
          </cell>
          <cell r="S427">
            <v>2604700</v>
          </cell>
          <cell r="T427">
            <v>104189.21408064259</v>
          </cell>
          <cell r="U427">
            <v>2708919.5660967072</v>
          </cell>
          <cell r="V427">
            <v>2708900</v>
          </cell>
          <cell r="W427">
            <v>2708900</v>
          </cell>
        </row>
        <row r="428">
          <cell r="D428" t="str">
            <v>37.8D05.0559</v>
          </cell>
          <cell r="E428" t="str">
            <v>10.752</v>
          </cell>
          <cell r="F428" t="str">
            <v>Phẫu thuật tổn thương gân gấp ở vùng cấm (Vùng II)</v>
          </cell>
          <cell r="G428" t="str">
            <v>Phẫu thuật tổn thương gân gấp ở vùng cấm (Vùng II)</v>
          </cell>
          <cell r="H428" t="str">
            <v>Phẫu thuật tổn thương gân gấp ở vùng cấm (Vùng II)</v>
          </cell>
          <cell r="I428" t="str">
            <v>A</v>
          </cell>
          <cell r="J428" t="str">
            <v>PDB</v>
          </cell>
          <cell r="K428">
            <v>569</v>
          </cell>
          <cell r="L428">
            <v>569</v>
          </cell>
          <cell r="M428" t="str">
            <v>Phẫu thuật nối gân hoặc kéo dài gân (tính 1 gân )</v>
          </cell>
          <cell r="N428">
            <v>1670765.1346247599</v>
          </cell>
          <cell r="O428">
            <v>718434.78260869603</v>
          </cell>
          <cell r="P428">
            <v>2389000</v>
          </cell>
          <cell r="Q428">
            <v>933965.21739130479</v>
          </cell>
          <cell r="R428">
            <v>2604730.3520160648</v>
          </cell>
          <cell r="S428">
            <v>2604700</v>
          </cell>
          <cell r="T428">
            <v>104189.21408064259</v>
          </cell>
          <cell r="U428">
            <v>2708919.5660967072</v>
          </cell>
          <cell r="V428">
            <v>2708900</v>
          </cell>
          <cell r="W428">
            <v>2708900</v>
          </cell>
        </row>
        <row r="429">
          <cell r="D429" t="str">
            <v>37.8D05.0559</v>
          </cell>
          <cell r="E429" t="str">
            <v>10.774</v>
          </cell>
          <cell r="F429" t="str">
            <v>Phẫu thuật lấy toàn bộ xương bánh chè</v>
          </cell>
          <cell r="G429" t="str">
            <v>Phẫu thuật lấy toàn bộ xương bánh chè</v>
          </cell>
          <cell r="H429" t="str">
            <v>Phẫu thuật lấy toàn bộ xương bánh chè</v>
          </cell>
          <cell r="I429" t="str">
            <v>A</v>
          </cell>
          <cell r="J429" t="str">
            <v>P1</v>
          </cell>
          <cell r="K429">
            <v>569</v>
          </cell>
          <cell r="L429">
            <v>569</v>
          </cell>
          <cell r="M429" t="str">
            <v>Phẫu thuật nối gân hoặc kéo dài gân (tính 1 gân )</v>
          </cell>
          <cell r="N429">
            <v>1670765.1346247599</v>
          </cell>
          <cell r="O429">
            <v>718434.78260869603</v>
          </cell>
          <cell r="P429">
            <v>2389000</v>
          </cell>
          <cell r="Q429">
            <v>933965.21739130479</v>
          </cell>
          <cell r="R429">
            <v>2604730.3520160648</v>
          </cell>
          <cell r="S429">
            <v>2604700</v>
          </cell>
          <cell r="T429">
            <v>104189.21408064259</v>
          </cell>
          <cell r="U429">
            <v>2708919.5660967072</v>
          </cell>
          <cell r="V429">
            <v>2708900</v>
          </cell>
          <cell r="W429">
            <v>2708900</v>
          </cell>
        </row>
        <row r="430">
          <cell r="D430" t="str">
            <v>37.8D05.0559</v>
          </cell>
          <cell r="E430" t="str">
            <v>10.810</v>
          </cell>
          <cell r="F430" t="str">
            <v>Phẫu thuật vết thương bàn tay tổn thương gân duỗi</v>
          </cell>
          <cell r="G430" t="str">
            <v>Phẫu thuật vết thương bàn tay tổn thương gân duỗi</v>
          </cell>
          <cell r="H430" t="str">
            <v>Phẫu thuật vết thương bàn tay tổn thương gân duỗi</v>
          </cell>
          <cell r="I430" t="str">
            <v>B</v>
          </cell>
          <cell r="J430" t="str">
            <v>P1</v>
          </cell>
          <cell r="K430">
            <v>569</v>
          </cell>
          <cell r="L430">
            <v>569</v>
          </cell>
          <cell r="M430" t="str">
            <v>Phẫu thuật nối gân hoặc kéo dài gân (tính 1 gân )</v>
          </cell>
          <cell r="N430">
            <v>1670765.1346247599</v>
          </cell>
          <cell r="O430">
            <v>718434.78260869603</v>
          </cell>
          <cell r="P430">
            <v>2389000</v>
          </cell>
          <cell r="Q430">
            <v>933965.21739130479</v>
          </cell>
          <cell r="R430">
            <v>2604730.3520160648</v>
          </cell>
          <cell r="S430">
            <v>2604700</v>
          </cell>
          <cell r="T430">
            <v>104189.21408064259</v>
          </cell>
          <cell r="U430">
            <v>2708919.5660967072</v>
          </cell>
          <cell r="V430">
            <v>2708900</v>
          </cell>
          <cell r="W430">
            <v>2708900</v>
          </cell>
        </row>
        <row r="431">
          <cell r="D431" t="str">
            <v>37.8D05.0559</v>
          </cell>
          <cell r="E431" t="str">
            <v>10.811</v>
          </cell>
          <cell r="F431" t="str">
            <v>Phẫu thuật vết thương phần mềm tổn thương gân gấp</v>
          </cell>
          <cell r="G431" t="str">
            <v>Phẫu thuật vết thương phần mềm tổn thương gân gấp</v>
          </cell>
          <cell r="H431" t="str">
            <v>Phẫu thuật vết thương phần mềm tổn thương gân gấp</v>
          </cell>
          <cell r="I431" t="str">
            <v>B</v>
          </cell>
          <cell r="J431" t="str">
            <v>P1</v>
          </cell>
          <cell r="K431">
            <v>569</v>
          </cell>
          <cell r="L431">
            <v>569</v>
          </cell>
          <cell r="M431" t="str">
            <v>Phẫu thuật nối gân hoặc kéo dài gân (tính 1 gân )</v>
          </cell>
          <cell r="N431">
            <v>1670765.1346247599</v>
          </cell>
          <cell r="O431">
            <v>718434.78260869603</v>
          </cell>
          <cell r="P431">
            <v>2389000</v>
          </cell>
          <cell r="Q431">
            <v>933965.21739130479</v>
          </cell>
          <cell r="R431">
            <v>2604730.3520160648</v>
          </cell>
          <cell r="S431">
            <v>2604700</v>
          </cell>
          <cell r="T431">
            <v>104189.21408064259</v>
          </cell>
          <cell r="U431">
            <v>2708919.5660967072</v>
          </cell>
          <cell r="V431">
            <v>2708900</v>
          </cell>
          <cell r="W431">
            <v>2708900</v>
          </cell>
        </row>
        <row r="432">
          <cell r="D432" t="str">
            <v>37.8D05.0559</v>
          </cell>
          <cell r="E432" t="str">
            <v>10.818</v>
          </cell>
          <cell r="F432" t="str">
            <v>Phẫu thuật tạo hình tổn thương dây chằng mạn tính của ngón I</v>
          </cell>
          <cell r="G432" t="str">
            <v>Phẫu thuật tạo hình tổn thương dây chằng mạn tính của ngón I</v>
          </cell>
          <cell r="H432" t="str">
            <v>Phẫu thuật tạo hình tổn thương dây chằng mạn tính của ngón I</v>
          </cell>
          <cell r="I432" t="str">
            <v>A</v>
          </cell>
          <cell r="J432" t="str">
            <v>P1</v>
          </cell>
          <cell r="K432">
            <v>569</v>
          </cell>
          <cell r="L432">
            <v>569</v>
          </cell>
          <cell r="M432" t="str">
            <v>Phẫu thuật nối gân hoặc kéo dài gân (tính 1 gân )</v>
          </cell>
          <cell r="N432">
            <v>1670765.1346247599</v>
          </cell>
          <cell r="O432">
            <v>718434.78260869603</v>
          </cell>
          <cell r="P432">
            <v>2389000</v>
          </cell>
          <cell r="Q432">
            <v>933965.21739130479</v>
          </cell>
          <cell r="R432">
            <v>2604730.3520160648</v>
          </cell>
          <cell r="S432">
            <v>2604700</v>
          </cell>
          <cell r="T432">
            <v>104189.21408064259</v>
          </cell>
          <cell r="U432">
            <v>2708919.5660967072</v>
          </cell>
          <cell r="V432">
            <v>2708900</v>
          </cell>
          <cell r="W432">
            <v>2708900</v>
          </cell>
        </row>
        <row r="433">
          <cell r="D433" t="str">
            <v>37.8D05.0559</v>
          </cell>
          <cell r="E433" t="str">
            <v>10.824</v>
          </cell>
          <cell r="F433" t="str">
            <v>Phẫu thuật tái tạo dây chằng xương thuyền</v>
          </cell>
          <cell r="G433" t="str">
            <v>Phẫu thuật tái tạo dây chằng xương thuyền</v>
          </cell>
          <cell r="H433" t="str">
            <v>Phẫu thuật tái tạo dây chằng xương thuyền</v>
          </cell>
          <cell r="I433" t="str">
            <v>A</v>
          </cell>
          <cell r="J433" t="str">
            <v>P1</v>
          </cell>
          <cell r="K433">
            <v>569</v>
          </cell>
          <cell r="L433">
            <v>569</v>
          </cell>
          <cell r="M433" t="str">
            <v>Phẫu thuật nối gân hoặc kéo dài gân (tính 1 gân )</v>
          </cell>
          <cell r="N433">
            <v>1670765.1346247599</v>
          </cell>
          <cell r="O433">
            <v>718434.78260869603</v>
          </cell>
          <cell r="P433">
            <v>2389000</v>
          </cell>
          <cell r="Q433">
            <v>933965.21739130479</v>
          </cell>
          <cell r="R433">
            <v>2604730.3520160648</v>
          </cell>
          <cell r="S433">
            <v>2604700</v>
          </cell>
          <cell r="T433">
            <v>104189.21408064259</v>
          </cell>
          <cell r="U433">
            <v>2708919.5660967072</v>
          </cell>
          <cell r="V433">
            <v>2708900</v>
          </cell>
          <cell r="W433">
            <v>2708900</v>
          </cell>
        </row>
        <row r="434">
          <cell r="D434" t="str">
            <v>37.8D05.0559</v>
          </cell>
          <cell r="E434" t="str">
            <v>10.825</v>
          </cell>
          <cell r="F434" t="str">
            <v>Phẫu thuật Tái tạo tổn thương mạn tính dây chằng xương thuyền</v>
          </cell>
          <cell r="G434" t="str">
            <v>Phẫu thuật Tái tạo tổn thương mạn tính dây chằng xương thuyền</v>
          </cell>
          <cell r="H434" t="str">
            <v>Phẫu thuật Tái tạo tổn thương mạn tính dây chằng xương thuyền</v>
          </cell>
          <cell r="I434" t="str">
            <v>A</v>
          </cell>
          <cell r="J434" t="str">
            <v>P1</v>
          </cell>
          <cell r="K434">
            <v>569</v>
          </cell>
          <cell r="L434">
            <v>569</v>
          </cell>
          <cell r="M434" t="str">
            <v>Phẫu thuật nối gân hoặc kéo dài gân (tính 1 gân )</v>
          </cell>
          <cell r="N434">
            <v>1670765.1346247599</v>
          </cell>
          <cell r="O434">
            <v>718434.78260869603</v>
          </cell>
          <cell r="P434">
            <v>2389000</v>
          </cell>
          <cell r="Q434">
            <v>933965.21739130479</v>
          </cell>
          <cell r="R434">
            <v>2604730.3520160648</v>
          </cell>
          <cell r="S434">
            <v>2604700</v>
          </cell>
          <cell r="T434">
            <v>104189.21408064259</v>
          </cell>
          <cell r="U434">
            <v>2708919.5660967072</v>
          </cell>
          <cell r="V434">
            <v>2708900</v>
          </cell>
          <cell r="W434">
            <v>2708900</v>
          </cell>
        </row>
        <row r="435">
          <cell r="D435" t="str">
            <v>37.8D05.0559</v>
          </cell>
          <cell r="E435" t="str">
            <v>10.826</v>
          </cell>
          <cell r="F435" t="str">
            <v>Phẫu thuật tái tạo dây chằng bên của ngón 1 bàn tay</v>
          </cell>
          <cell r="G435" t="str">
            <v>Phẫu thuật tái tạo dây chằng bên của ngón 1 bàn tay</v>
          </cell>
          <cell r="H435" t="str">
            <v>Phẫu thuật tái tạo dây chằng bên của ngón 1 bàn tay</v>
          </cell>
          <cell r="I435" t="str">
            <v>B</v>
          </cell>
          <cell r="J435" t="str">
            <v>P1</v>
          </cell>
          <cell r="K435">
            <v>569</v>
          </cell>
          <cell r="L435">
            <v>569</v>
          </cell>
          <cell r="M435" t="str">
            <v>Phẫu thuật nối gân hoặc kéo dài gân (tính 1 gân )</v>
          </cell>
          <cell r="N435">
            <v>1670765.1346247599</v>
          </cell>
          <cell r="O435">
            <v>718434.78260869603</v>
          </cell>
          <cell r="P435">
            <v>2389000</v>
          </cell>
          <cell r="Q435">
            <v>933965.21739130479</v>
          </cell>
          <cell r="R435">
            <v>2604730.3520160648</v>
          </cell>
          <cell r="S435">
            <v>2604700</v>
          </cell>
          <cell r="T435">
            <v>104189.21408064259</v>
          </cell>
          <cell r="U435">
            <v>2708919.5660967072</v>
          </cell>
          <cell r="V435">
            <v>2708900</v>
          </cell>
          <cell r="W435">
            <v>2708900</v>
          </cell>
        </row>
        <row r="436">
          <cell r="D436" t="str">
            <v>37.8D05.0559</v>
          </cell>
          <cell r="E436" t="str">
            <v>10.839</v>
          </cell>
          <cell r="F436" t="str">
            <v>Khâu tổn thương gân gấp vùng I, III, IV, V</v>
          </cell>
          <cell r="G436" t="str">
            <v>Khâu tổn thương gân gấp vùng I, III, IV, V</v>
          </cell>
          <cell r="H436" t="str">
            <v>Khâu tổn thương gân gấp vùng I, III, IV, V</v>
          </cell>
          <cell r="I436" t="str">
            <v>B</v>
          </cell>
          <cell r="J436" t="str">
            <v>P1</v>
          </cell>
          <cell r="K436">
            <v>569</v>
          </cell>
          <cell r="L436">
            <v>569</v>
          </cell>
          <cell r="M436" t="str">
            <v>Phẫu thuật nối gân hoặc kéo dài gân (tính 1 gân )</v>
          </cell>
          <cell r="N436">
            <v>1670765.1346247599</v>
          </cell>
          <cell r="O436">
            <v>718434.78260869603</v>
          </cell>
          <cell r="P436">
            <v>2389000</v>
          </cell>
          <cell r="Q436">
            <v>933965.21739130479</v>
          </cell>
          <cell r="R436">
            <v>2604730.3520160648</v>
          </cell>
          <cell r="S436">
            <v>2604700</v>
          </cell>
          <cell r="T436">
            <v>104189.21408064259</v>
          </cell>
          <cell r="U436">
            <v>2708919.5660967072</v>
          </cell>
          <cell r="V436">
            <v>2708900</v>
          </cell>
          <cell r="W436">
            <v>2708900</v>
          </cell>
        </row>
        <row r="437">
          <cell r="D437" t="str">
            <v>37.8D05.0559</v>
          </cell>
          <cell r="E437" t="str">
            <v>10.840</v>
          </cell>
          <cell r="F437" t="str">
            <v>Khâu tổn thương gân gấp bàn tay ở vùng II</v>
          </cell>
          <cell r="G437" t="str">
            <v>Khâu tổn thương gân gấp bàn tay ở vùng II</v>
          </cell>
          <cell r="H437" t="str">
            <v>Khâu tổn thương gân gấp bàn tay ở vùng II</v>
          </cell>
          <cell r="I437" t="str">
            <v>B</v>
          </cell>
          <cell r="J437" t="str">
            <v>PDB</v>
          </cell>
          <cell r="K437">
            <v>569</v>
          </cell>
          <cell r="L437">
            <v>569</v>
          </cell>
          <cell r="M437" t="str">
            <v>Phẫu thuật nối gân hoặc kéo dài gân (tính 1 gân )</v>
          </cell>
          <cell r="N437">
            <v>1670765.1346247599</v>
          </cell>
          <cell r="O437">
            <v>718434.78260869603</v>
          </cell>
          <cell r="P437">
            <v>2389000</v>
          </cell>
          <cell r="Q437">
            <v>933965.21739130479</v>
          </cell>
          <cell r="R437">
            <v>2604730.3520160648</v>
          </cell>
          <cell r="S437">
            <v>2604700</v>
          </cell>
          <cell r="T437">
            <v>104189.21408064259</v>
          </cell>
          <cell r="U437">
            <v>2708919.5660967072</v>
          </cell>
          <cell r="V437">
            <v>2708900</v>
          </cell>
          <cell r="W437">
            <v>2708900</v>
          </cell>
        </row>
        <row r="438">
          <cell r="D438" t="str">
            <v>37.8D05.0559</v>
          </cell>
          <cell r="E438" t="str">
            <v>10.841</v>
          </cell>
          <cell r="F438" t="str">
            <v>Tái tạo phục hồi tổn thương gân gấp 2 thì</v>
          </cell>
          <cell r="G438" t="str">
            <v>Tái tạo phục hồi tổn thương gân gấp 2 thì</v>
          </cell>
          <cell r="H438" t="str">
            <v>Tái tạo phục hồi tổn thương gân gấp 2 thì</v>
          </cell>
          <cell r="I438" t="str">
            <v>A</v>
          </cell>
          <cell r="J438" t="str">
            <v>PDB</v>
          </cell>
          <cell r="K438">
            <v>569</v>
          </cell>
          <cell r="L438">
            <v>569</v>
          </cell>
          <cell r="M438" t="str">
            <v>Phẫu thuật nối gân hoặc kéo dài gân (tính 1 gân )</v>
          </cell>
          <cell r="N438">
            <v>1670765.1346247599</v>
          </cell>
          <cell r="O438">
            <v>718434.78260869603</v>
          </cell>
          <cell r="P438">
            <v>2389000</v>
          </cell>
          <cell r="Q438">
            <v>933965.21739130479</v>
          </cell>
          <cell r="R438">
            <v>2604730.3520160648</v>
          </cell>
          <cell r="S438">
            <v>2604700</v>
          </cell>
          <cell r="T438">
            <v>104189.21408064259</v>
          </cell>
          <cell r="U438">
            <v>2708919.5660967072</v>
          </cell>
          <cell r="V438">
            <v>2708900</v>
          </cell>
          <cell r="W438">
            <v>2708900</v>
          </cell>
        </row>
        <row r="439">
          <cell r="D439" t="str">
            <v>37.8D05.0559</v>
          </cell>
          <cell r="E439" t="str">
            <v>10.842</v>
          </cell>
          <cell r="F439" t="str">
            <v>Khâu phục hồi tổn thương gân duỗi</v>
          </cell>
          <cell r="G439" t="str">
            <v>Khâu phục hồi tổn thương gân duỗi</v>
          </cell>
          <cell r="H439" t="str">
            <v>Khâu phục hồi tổn thương gân duỗi</v>
          </cell>
          <cell r="I439" t="str">
            <v>B</v>
          </cell>
          <cell r="J439" t="str">
            <v>P1</v>
          </cell>
          <cell r="K439">
            <v>569</v>
          </cell>
          <cell r="L439">
            <v>569</v>
          </cell>
          <cell r="M439" t="str">
            <v>Phẫu thuật nối gân hoặc kéo dài gân (tính 1 gân )</v>
          </cell>
          <cell r="N439">
            <v>1670765.1346247599</v>
          </cell>
          <cell r="O439">
            <v>718434.78260869603</v>
          </cell>
          <cell r="P439">
            <v>2389000</v>
          </cell>
          <cell r="Q439">
            <v>933965.21739130479</v>
          </cell>
          <cell r="R439">
            <v>2604730.3520160648</v>
          </cell>
          <cell r="S439">
            <v>2604700</v>
          </cell>
          <cell r="T439">
            <v>104189.21408064259</v>
          </cell>
          <cell r="U439">
            <v>2708919.5660967072</v>
          </cell>
          <cell r="V439">
            <v>2708900</v>
          </cell>
          <cell r="W439">
            <v>2708900</v>
          </cell>
        </row>
        <row r="440">
          <cell r="D440" t="str">
            <v>37.8D05.0559</v>
          </cell>
          <cell r="E440" t="str">
            <v>10.875</v>
          </cell>
          <cell r="F440" t="str">
            <v>Phẫu thuật tổn thương gân chày trước</v>
          </cell>
          <cell r="G440" t="str">
            <v>Phẫu thuật tổn thương gân chày trước</v>
          </cell>
          <cell r="H440" t="str">
            <v>Phẫu thuật tổn thương gân chày trước</v>
          </cell>
          <cell r="I440" t="str">
            <v>B</v>
          </cell>
          <cell r="J440" t="str">
            <v>P2</v>
          </cell>
          <cell r="K440">
            <v>569</v>
          </cell>
          <cell r="L440">
            <v>569</v>
          </cell>
          <cell r="M440" t="str">
            <v>Phẫu thuật nối gân hoặc kéo dài gân (tính 1 gân )</v>
          </cell>
          <cell r="N440">
            <v>1670765.1346247599</v>
          </cell>
          <cell r="O440">
            <v>718434.78260869603</v>
          </cell>
          <cell r="P440">
            <v>2389000</v>
          </cell>
          <cell r="Q440">
            <v>933965.21739130479</v>
          </cell>
          <cell r="R440">
            <v>2604730.3520160648</v>
          </cell>
          <cell r="S440">
            <v>2604700</v>
          </cell>
          <cell r="T440">
            <v>104189.21408064259</v>
          </cell>
          <cell r="U440">
            <v>2708919.5660967072</v>
          </cell>
          <cell r="V440">
            <v>2708900</v>
          </cell>
          <cell r="W440">
            <v>2708900</v>
          </cell>
        </row>
        <row r="441">
          <cell r="D441" t="str">
            <v>37.8D05.0559</v>
          </cell>
          <cell r="E441" t="str">
            <v>10.876</v>
          </cell>
          <cell r="F441" t="str">
            <v>Phẫu thuật tổn thương gân duỗi dài ngón I</v>
          </cell>
          <cell r="G441" t="str">
            <v>Phẫu thuật tổn thương gân duỗi dài ngón I</v>
          </cell>
          <cell r="H441" t="str">
            <v>Phẫu thuật tổn thương gân duỗi dài ngón I</v>
          </cell>
          <cell r="I441" t="str">
            <v>B</v>
          </cell>
          <cell r="J441" t="str">
            <v>P2</v>
          </cell>
          <cell r="K441">
            <v>569</v>
          </cell>
          <cell r="L441">
            <v>569</v>
          </cell>
          <cell r="M441" t="str">
            <v>Phẫu thuật nối gân hoặc kéo dài gân (tính 1 gân )</v>
          </cell>
          <cell r="N441">
            <v>1670765.1346247599</v>
          </cell>
          <cell r="O441">
            <v>718434.78260869603</v>
          </cell>
          <cell r="P441">
            <v>2389000</v>
          </cell>
          <cell r="Q441">
            <v>933965.21739130479</v>
          </cell>
          <cell r="R441">
            <v>2604730.3520160648</v>
          </cell>
          <cell r="S441">
            <v>2604700</v>
          </cell>
          <cell r="T441">
            <v>104189.21408064259</v>
          </cell>
          <cell r="U441">
            <v>2708919.5660967072</v>
          </cell>
          <cell r="V441">
            <v>2708900</v>
          </cell>
          <cell r="W441">
            <v>2708900</v>
          </cell>
        </row>
        <row r="442">
          <cell r="D442" t="str">
            <v>37.8D05.0559</v>
          </cell>
          <cell r="E442" t="str">
            <v>10.877</v>
          </cell>
          <cell r="F442" t="str">
            <v>Phẫu thuật tổn thương gân Achille</v>
          </cell>
          <cell r="G442" t="str">
            <v>Phẫu thuật tổn thương gân Achille</v>
          </cell>
          <cell r="H442" t="str">
            <v>Phẫu thuật tổn thương gân Achille</v>
          </cell>
          <cell r="I442" t="str">
            <v>B</v>
          </cell>
          <cell r="J442" t="str">
            <v>P1</v>
          </cell>
          <cell r="K442">
            <v>569</v>
          </cell>
          <cell r="L442">
            <v>569</v>
          </cell>
          <cell r="M442" t="str">
            <v>Phẫu thuật nối gân hoặc kéo dài gân (tính 1 gân )</v>
          </cell>
          <cell r="N442">
            <v>1670765.1346247599</v>
          </cell>
          <cell r="O442">
            <v>718434.78260869603</v>
          </cell>
          <cell r="P442">
            <v>2389000</v>
          </cell>
          <cell r="Q442">
            <v>933965.21739130479</v>
          </cell>
          <cell r="R442">
            <v>2604730.3520160648</v>
          </cell>
          <cell r="S442">
            <v>2604700</v>
          </cell>
          <cell r="T442">
            <v>104189.21408064259</v>
          </cell>
          <cell r="U442">
            <v>2708919.5660967072</v>
          </cell>
          <cell r="V442">
            <v>2708900</v>
          </cell>
          <cell r="W442">
            <v>2708900</v>
          </cell>
        </row>
        <row r="443">
          <cell r="D443" t="str">
            <v>37.8D05.0559</v>
          </cell>
          <cell r="E443" t="str">
            <v>10.878</v>
          </cell>
          <cell r="F443" t="str">
            <v>Phẫu thuật tổn thương gân cơ mác bên</v>
          </cell>
          <cell r="G443" t="str">
            <v>Phẫu thuật tổn thương gân cơ mác bên</v>
          </cell>
          <cell r="H443" t="str">
            <v>Phẫu thuật tổn thương gân cơ mác bên</v>
          </cell>
          <cell r="I443" t="str">
            <v>B</v>
          </cell>
          <cell r="J443" t="str">
            <v>P2</v>
          </cell>
          <cell r="K443">
            <v>569</v>
          </cell>
          <cell r="L443">
            <v>569</v>
          </cell>
          <cell r="M443" t="str">
            <v>Phẫu thuật nối gân hoặc kéo dài gân (tính 1 gân )</v>
          </cell>
          <cell r="N443">
            <v>1670765.1346247599</v>
          </cell>
          <cell r="O443">
            <v>718434.78260869603</v>
          </cell>
          <cell r="P443">
            <v>2389000</v>
          </cell>
          <cell r="Q443">
            <v>933965.21739130479</v>
          </cell>
          <cell r="R443">
            <v>2604730.3520160648</v>
          </cell>
          <cell r="S443">
            <v>2604700</v>
          </cell>
          <cell r="T443">
            <v>104189.21408064259</v>
          </cell>
          <cell r="U443">
            <v>2708919.5660967072</v>
          </cell>
          <cell r="V443">
            <v>2708900</v>
          </cell>
          <cell r="W443">
            <v>2708900</v>
          </cell>
        </row>
        <row r="444">
          <cell r="D444" t="str">
            <v>37.8D05.0559</v>
          </cell>
          <cell r="E444" t="str">
            <v>10.879</v>
          </cell>
          <cell r="F444" t="str">
            <v>Phẫu thuật tổn thương gân gấp dài ngón I</v>
          </cell>
          <cell r="G444" t="str">
            <v>Phẫu thuật tổn thương gân gấp dài ngón I</v>
          </cell>
          <cell r="H444" t="str">
            <v>Phẫu thuật tổn thương gân gấp dài ngón I</v>
          </cell>
          <cell r="I444" t="str">
            <v>B</v>
          </cell>
          <cell r="J444" t="str">
            <v>P2</v>
          </cell>
          <cell r="K444">
            <v>569</v>
          </cell>
          <cell r="L444">
            <v>569</v>
          </cell>
          <cell r="M444" t="str">
            <v>Phẫu thuật nối gân hoặc kéo dài gân (tính 1 gân )</v>
          </cell>
          <cell r="N444">
            <v>1670765.1346247599</v>
          </cell>
          <cell r="O444">
            <v>718434.78260869603</v>
          </cell>
          <cell r="P444">
            <v>2389000</v>
          </cell>
          <cell r="Q444">
            <v>933965.21739130479</v>
          </cell>
          <cell r="R444">
            <v>2604730.3520160648</v>
          </cell>
          <cell r="S444">
            <v>2604700</v>
          </cell>
          <cell r="T444">
            <v>104189.21408064259</v>
          </cell>
          <cell r="U444">
            <v>2708919.5660967072</v>
          </cell>
          <cell r="V444">
            <v>2708900</v>
          </cell>
          <cell r="W444">
            <v>2708900</v>
          </cell>
        </row>
        <row r="445">
          <cell r="D445" t="str">
            <v>37.8D05.0559</v>
          </cell>
          <cell r="E445" t="str">
            <v>10.880</v>
          </cell>
          <cell r="F445" t="str">
            <v>Phẫu thuật tổn thương gân cơ chày sau</v>
          </cell>
          <cell r="G445" t="str">
            <v>Phẫu thuật tổn thương gân cơ chày sau</v>
          </cell>
          <cell r="H445" t="str">
            <v>Phẫu thuật tổn thương gân cơ chày sau</v>
          </cell>
          <cell r="I445" t="str">
            <v>B</v>
          </cell>
          <cell r="J445" t="str">
            <v>P1</v>
          </cell>
          <cell r="K445">
            <v>569</v>
          </cell>
          <cell r="L445">
            <v>569</v>
          </cell>
          <cell r="M445" t="str">
            <v>Phẫu thuật nối gân hoặc kéo dài gân (tính 1 gân )</v>
          </cell>
          <cell r="N445">
            <v>1670765.1346247599</v>
          </cell>
          <cell r="O445">
            <v>718434.78260869603</v>
          </cell>
          <cell r="P445">
            <v>2389000</v>
          </cell>
          <cell r="Q445">
            <v>933965.21739130479</v>
          </cell>
          <cell r="R445">
            <v>2604730.3520160648</v>
          </cell>
          <cell r="S445">
            <v>2604700</v>
          </cell>
          <cell r="T445">
            <v>104189.21408064259</v>
          </cell>
          <cell r="U445">
            <v>2708919.5660967072</v>
          </cell>
          <cell r="V445">
            <v>2708900</v>
          </cell>
          <cell r="W445">
            <v>2708900</v>
          </cell>
        </row>
        <row r="446">
          <cell r="D446" t="str">
            <v>37.8D05.0559</v>
          </cell>
          <cell r="E446" t="str">
            <v>10.881</v>
          </cell>
          <cell r="F446" t="str">
            <v>Phẫu thuật điều trị tổn thương gân cơ chóp xoay</v>
          </cell>
          <cell r="G446" t="str">
            <v>Phẫu thuật điều trị tổn thương gân cơ chóp xoay</v>
          </cell>
          <cell r="H446" t="str">
            <v>Phẫu thuật điều trị tổn thương gân cơ chóp xoay</v>
          </cell>
          <cell r="I446" t="str">
            <v>B</v>
          </cell>
          <cell r="J446" t="str">
            <v>P1</v>
          </cell>
          <cell r="K446">
            <v>569</v>
          </cell>
          <cell r="L446">
            <v>569</v>
          </cell>
          <cell r="M446" t="str">
            <v>Phẫu thuật nối gân hoặc kéo dài gân (tính 1 gân )</v>
          </cell>
          <cell r="N446">
            <v>1670765.1346247599</v>
          </cell>
          <cell r="O446">
            <v>718434.78260869603</v>
          </cell>
          <cell r="P446">
            <v>2389000</v>
          </cell>
          <cell r="Q446">
            <v>933965.21739130479</v>
          </cell>
          <cell r="R446">
            <v>2604730.3520160648</v>
          </cell>
          <cell r="S446">
            <v>2604700</v>
          </cell>
          <cell r="T446">
            <v>104189.21408064259</v>
          </cell>
          <cell r="U446">
            <v>2708919.5660967072</v>
          </cell>
          <cell r="V446">
            <v>2708900</v>
          </cell>
          <cell r="W446">
            <v>2708900</v>
          </cell>
        </row>
        <row r="447">
          <cell r="D447" t="str">
            <v>37.8D05.0559</v>
          </cell>
          <cell r="E447" t="str">
            <v>10.882</v>
          </cell>
          <cell r="F447" t="str">
            <v>Phẫu thuật đứt gân cơ nhị đầu</v>
          </cell>
          <cell r="G447" t="str">
            <v>Phẫu thuật đứt gân cơ nhị đầu</v>
          </cell>
          <cell r="H447" t="str">
            <v>Phẫu thuật đứt gân cơ nhị đầu</v>
          </cell>
          <cell r="I447" t="str">
            <v>B</v>
          </cell>
          <cell r="J447" t="str">
            <v>P1</v>
          </cell>
          <cell r="K447">
            <v>569</v>
          </cell>
          <cell r="L447">
            <v>569</v>
          </cell>
          <cell r="M447" t="str">
            <v>Phẫu thuật nối gân hoặc kéo dài gân (tính 1 gân )</v>
          </cell>
          <cell r="N447">
            <v>1670765.1346247599</v>
          </cell>
          <cell r="O447">
            <v>718434.78260869603</v>
          </cell>
          <cell r="P447">
            <v>2389000</v>
          </cell>
          <cell r="Q447">
            <v>933965.21739130479</v>
          </cell>
          <cell r="R447">
            <v>2604730.3520160648</v>
          </cell>
          <cell r="S447">
            <v>2604700</v>
          </cell>
          <cell r="T447">
            <v>104189.21408064259</v>
          </cell>
          <cell r="U447">
            <v>2708919.5660967072</v>
          </cell>
          <cell r="V447">
            <v>2708900</v>
          </cell>
          <cell r="W447">
            <v>2708900</v>
          </cell>
        </row>
        <row r="448">
          <cell r="D448" t="str">
            <v>37.8D05.0559</v>
          </cell>
          <cell r="E448" t="str">
            <v>10.883</v>
          </cell>
          <cell r="F448" t="str">
            <v>Phẫu thuật điều trị gân bánh chè</v>
          </cell>
          <cell r="G448" t="str">
            <v>Phẫu thuật điều trị gân bánh chè</v>
          </cell>
          <cell r="H448" t="str">
            <v>Phẫu thuật điều trị gân bánh chè</v>
          </cell>
          <cell r="I448" t="str">
            <v>A</v>
          </cell>
          <cell r="J448" t="str">
            <v>P1</v>
          </cell>
          <cell r="K448">
            <v>569</v>
          </cell>
          <cell r="L448">
            <v>569</v>
          </cell>
          <cell r="M448" t="str">
            <v>Phẫu thuật nối gân hoặc kéo dài gân (tính 1 gân )</v>
          </cell>
          <cell r="N448">
            <v>1670765.1346247599</v>
          </cell>
          <cell r="O448">
            <v>718434.78260869603</v>
          </cell>
          <cell r="P448">
            <v>2389000</v>
          </cell>
          <cell r="Q448">
            <v>933965.21739130479</v>
          </cell>
          <cell r="R448">
            <v>2604730.3520160648</v>
          </cell>
          <cell r="S448">
            <v>2604700</v>
          </cell>
          <cell r="T448">
            <v>104189.21408064259</v>
          </cell>
          <cell r="U448">
            <v>2708919.5660967072</v>
          </cell>
          <cell r="V448">
            <v>2708900</v>
          </cell>
          <cell r="W448">
            <v>2708900</v>
          </cell>
        </row>
        <row r="449">
          <cell r="D449" t="str">
            <v>37.8D05.0559</v>
          </cell>
          <cell r="E449" t="str">
            <v>10.884</v>
          </cell>
          <cell r="F449" t="str">
            <v>Phẫu thuật điều trị đứt gân cơ nhị đầu đùi</v>
          </cell>
          <cell r="G449" t="str">
            <v>Phẫu thuật điều trị đứt gân cơ nhị đầu đùi</v>
          </cell>
          <cell r="H449" t="str">
            <v>Phẫu thuật điều trị đứt gân cơ nhị đầu đùi</v>
          </cell>
          <cell r="I449" t="str">
            <v>A</v>
          </cell>
          <cell r="J449" t="str">
            <v>P1</v>
          </cell>
          <cell r="K449">
            <v>569</v>
          </cell>
          <cell r="L449">
            <v>569</v>
          </cell>
          <cell r="M449" t="str">
            <v>Phẫu thuật nối gân hoặc kéo dài gân (tính 1 gân )</v>
          </cell>
          <cell r="N449">
            <v>1670765.1346247599</v>
          </cell>
          <cell r="O449">
            <v>718434.78260869603</v>
          </cell>
          <cell r="P449">
            <v>2389000</v>
          </cell>
          <cell r="Q449">
            <v>933965.21739130479</v>
          </cell>
          <cell r="R449">
            <v>2604730.3520160648</v>
          </cell>
          <cell r="S449">
            <v>2604700</v>
          </cell>
          <cell r="T449">
            <v>104189.21408064259</v>
          </cell>
          <cell r="U449">
            <v>2708919.5660967072</v>
          </cell>
          <cell r="V449">
            <v>2708900</v>
          </cell>
          <cell r="W449">
            <v>2708900</v>
          </cell>
        </row>
        <row r="450">
          <cell r="D450" t="str">
            <v>37.8D05.0559</v>
          </cell>
          <cell r="E450" t="str">
            <v>10.885</v>
          </cell>
          <cell r="F450" t="str">
            <v>Phẫu thuật điều trị đứt gân Achille</v>
          </cell>
          <cell r="G450" t="str">
            <v>Phẫu thuật điều trị đứt gân Achille</v>
          </cell>
          <cell r="H450" t="str">
            <v>Phẫu thuật điều trị đứt gân Achille</v>
          </cell>
          <cell r="I450" t="str">
            <v>B</v>
          </cell>
          <cell r="J450" t="str">
            <v>P1</v>
          </cell>
          <cell r="K450">
            <v>569</v>
          </cell>
          <cell r="L450">
            <v>569</v>
          </cell>
          <cell r="M450" t="str">
            <v>Phẫu thuật nối gân hoặc kéo dài gân (tính 1 gân )</v>
          </cell>
          <cell r="N450">
            <v>1670765.1346247599</v>
          </cell>
          <cell r="O450">
            <v>718434.78260869603</v>
          </cell>
          <cell r="P450">
            <v>2389000</v>
          </cell>
          <cell r="Q450">
            <v>933965.21739130479</v>
          </cell>
          <cell r="R450">
            <v>2604730.3520160648</v>
          </cell>
          <cell r="S450">
            <v>2604700</v>
          </cell>
          <cell r="T450">
            <v>104189.21408064259</v>
          </cell>
          <cell r="U450">
            <v>2708919.5660967072</v>
          </cell>
          <cell r="V450">
            <v>2708900</v>
          </cell>
          <cell r="W450">
            <v>2708900</v>
          </cell>
        </row>
        <row r="451">
          <cell r="D451" t="str">
            <v>37.8D05.0559</v>
          </cell>
          <cell r="E451" t="str">
            <v>10.886</v>
          </cell>
          <cell r="F451" t="str">
            <v>Phẫu thuật điều trị đứt gân Achille tới muộn</v>
          </cell>
          <cell r="G451" t="str">
            <v>Phẫu thuật điều trị đứt gân Achille tới muộn</v>
          </cell>
          <cell r="H451" t="str">
            <v>Phẫu thuật điều trị đứt gân Achille tới muộn</v>
          </cell>
          <cell r="I451" t="str">
            <v>A</v>
          </cell>
          <cell r="J451" t="str">
            <v>PDB</v>
          </cell>
          <cell r="K451">
            <v>569</v>
          </cell>
          <cell r="L451">
            <v>569</v>
          </cell>
          <cell r="M451" t="str">
            <v>Phẫu thuật nối gân hoặc kéo dài gân (tính 1 gân )</v>
          </cell>
          <cell r="N451">
            <v>1670765.1346247599</v>
          </cell>
          <cell r="O451">
            <v>718434.78260869603</v>
          </cell>
          <cell r="P451">
            <v>2389000</v>
          </cell>
          <cell r="Q451">
            <v>933965.21739130479</v>
          </cell>
          <cell r="R451">
            <v>2604730.3520160648</v>
          </cell>
          <cell r="S451">
            <v>2604700</v>
          </cell>
          <cell r="T451">
            <v>104189.21408064259</v>
          </cell>
          <cell r="U451">
            <v>2708919.5660967072</v>
          </cell>
          <cell r="V451">
            <v>2708900</v>
          </cell>
          <cell r="W451">
            <v>2708900</v>
          </cell>
        </row>
        <row r="452">
          <cell r="D452" t="str">
            <v>37.8D05.0559</v>
          </cell>
          <cell r="E452" t="str">
            <v>10.888</v>
          </cell>
          <cell r="F452" t="str">
            <v>Chuyển gân điều trị liệt đám rối thần kinh cánh tay</v>
          </cell>
          <cell r="G452" t="str">
            <v xml:space="preserve">Chuyển gân điều trị liệt đám rối thần kinh cánh tay </v>
          </cell>
          <cell r="H452" t="str">
            <v>Chuyển gân điều trị liệt đám rối thần kinh cánh tay</v>
          </cell>
          <cell r="I452" t="str">
            <v>A</v>
          </cell>
          <cell r="J452" t="str">
            <v>P1</v>
          </cell>
          <cell r="K452">
            <v>569</v>
          </cell>
          <cell r="L452">
            <v>569</v>
          </cell>
          <cell r="M452" t="str">
            <v>Phẫu thuật nối gân hoặc kéo dài gân (tính 1 gân )</v>
          </cell>
          <cell r="N452">
            <v>1670765.1346247599</v>
          </cell>
          <cell r="O452">
            <v>718434.78260869603</v>
          </cell>
          <cell r="P452">
            <v>2389000</v>
          </cell>
          <cell r="Q452">
            <v>933965.21739130479</v>
          </cell>
          <cell r="R452">
            <v>2604730.3520160648</v>
          </cell>
          <cell r="S452">
            <v>2604700</v>
          </cell>
          <cell r="T452">
            <v>104189.21408064259</v>
          </cell>
          <cell r="U452">
            <v>2708919.5660967072</v>
          </cell>
          <cell r="V452">
            <v>2708900</v>
          </cell>
          <cell r="W452">
            <v>2708900</v>
          </cell>
        </row>
        <row r="453">
          <cell r="D453" t="str">
            <v>37.8D05.0559</v>
          </cell>
          <cell r="E453" t="str">
            <v>10.889</v>
          </cell>
          <cell r="F453" t="str">
            <v>Chuyển gân điều trị liệt thần kinh mác chung</v>
          </cell>
          <cell r="G453" t="str">
            <v>Chuyển gân điều trị liệt thần kinh mác chung</v>
          </cell>
          <cell r="H453" t="str">
            <v>Chuyển gân điều trị liệt thần kinh mác chung</v>
          </cell>
          <cell r="I453" t="str">
            <v>A</v>
          </cell>
          <cell r="J453" t="str">
            <v>P1</v>
          </cell>
          <cell r="K453">
            <v>569</v>
          </cell>
          <cell r="L453">
            <v>569</v>
          </cell>
          <cell r="M453" t="str">
            <v>Phẫu thuật nối gân hoặc kéo dài gân (tính 1 gân )</v>
          </cell>
          <cell r="N453">
            <v>1670765.1346247599</v>
          </cell>
          <cell r="O453">
            <v>718434.78260869603</v>
          </cell>
          <cell r="P453">
            <v>2389000</v>
          </cell>
          <cell r="Q453">
            <v>933965.21739130479</v>
          </cell>
          <cell r="R453">
            <v>2604730.3520160648</v>
          </cell>
          <cell r="S453">
            <v>2604700</v>
          </cell>
          <cell r="T453">
            <v>104189.21408064259</v>
          </cell>
          <cell r="U453">
            <v>2708919.5660967072</v>
          </cell>
          <cell r="V453">
            <v>2708900</v>
          </cell>
          <cell r="W453">
            <v>2708900</v>
          </cell>
        </row>
        <row r="454">
          <cell r="D454" t="str">
            <v>37.8D05.0559</v>
          </cell>
          <cell r="E454" t="str">
            <v>10.963</v>
          </cell>
          <cell r="F454" t="str">
            <v>Phẫu thuật nối gân duỗi/kéo dài gân(1 gân)</v>
          </cell>
          <cell r="G454" t="str">
            <v>Phẫu thuật nối gân duỗi/kéo dài gân(1 gân)</v>
          </cell>
          <cell r="H454" t="str">
            <v>Phẫu thuật nối gân duỗi/ kéo dài gân(1 gân)</v>
          </cell>
          <cell r="I454" t="str">
            <v>B</v>
          </cell>
          <cell r="J454" t="str">
            <v>P2</v>
          </cell>
          <cell r="K454">
            <v>569</v>
          </cell>
          <cell r="L454">
            <v>569</v>
          </cell>
          <cell r="M454" t="str">
            <v>Phẫu thuật nối gân hoặc kéo dài gân (tính 1 gân )</v>
          </cell>
          <cell r="N454">
            <v>1670765.1346247599</v>
          </cell>
          <cell r="O454">
            <v>718434.78260869603</v>
          </cell>
          <cell r="P454">
            <v>2389000</v>
          </cell>
          <cell r="Q454">
            <v>933965.21739130479</v>
          </cell>
          <cell r="R454">
            <v>2604730.3520160648</v>
          </cell>
          <cell r="S454">
            <v>2604700</v>
          </cell>
          <cell r="T454">
            <v>104189.21408064259</v>
          </cell>
          <cell r="U454">
            <v>2708919.5660967072</v>
          </cell>
          <cell r="V454">
            <v>2708900</v>
          </cell>
          <cell r="W454">
            <v>2708900</v>
          </cell>
        </row>
        <row r="455">
          <cell r="D455" t="str">
            <v>37.8D05.0559</v>
          </cell>
          <cell r="E455" t="str">
            <v>10.964</v>
          </cell>
          <cell r="F455" t="str">
            <v>Phẫu thuật nối gân gấp/kéo dài gân (1 gân)</v>
          </cell>
          <cell r="G455" t="str">
            <v>Phẫu thuật nối gân gấp/kéo dài gân (1 gân)</v>
          </cell>
          <cell r="H455" t="str">
            <v>Phẫu thuật nối gân gấp/ kéo dài gân (1 gân)</v>
          </cell>
          <cell r="I455" t="str">
            <v>B</v>
          </cell>
          <cell r="J455" t="str">
            <v>P2</v>
          </cell>
          <cell r="K455">
            <v>569</v>
          </cell>
          <cell r="L455">
            <v>569</v>
          </cell>
          <cell r="M455" t="str">
            <v>Phẫu thuật nối gân hoặc kéo dài gân (tính 1 gân )</v>
          </cell>
          <cell r="N455">
            <v>1670765.1346247599</v>
          </cell>
          <cell r="O455">
            <v>718434.78260869603</v>
          </cell>
          <cell r="P455">
            <v>2389000</v>
          </cell>
          <cell r="Q455">
            <v>933965.21739130479</v>
          </cell>
          <cell r="R455">
            <v>2604730.3520160648</v>
          </cell>
          <cell r="S455">
            <v>2604700</v>
          </cell>
          <cell r="T455">
            <v>104189.21408064259</v>
          </cell>
          <cell r="U455">
            <v>2708919.5660967072</v>
          </cell>
          <cell r="V455">
            <v>2708900</v>
          </cell>
          <cell r="W455">
            <v>2708900</v>
          </cell>
        </row>
        <row r="456">
          <cell r="D456" t="str">
            <v>37.8D05.0559</v>
          </cell>
          <cell r="E456" t="str">
            <v>28.337</v>
          </cell>
          <cell r="F456" t="str">
            <v>Nối gân gấp</v>
          </cell>
          <cell r="G456" t="str">
            <v>Nối gân gấp</v>
          </cell>
          <cell r="H456" t="str">
            <v>Nối gân gấp</v>
          </cell>
          <cell r="I456" t="str">
            <v>C</v>
          </cell>
          <cell r="J456" t="str">
            <v>P2</v>
          </cell>
          <cell r="K456">
            <v>569</v>
          </cell>
          <cell r="L456">
            <v>569</v>
          </cell>
          <cell r="M456" t="str">
            <v>Phẫu thuật nối gân hoặc kéo dài gân (tính 1 gân )</v>
          </cell>
          <cell r="N456">
            <v>1670765.1346247599</v>
          </cell>
          <cell r="O456">
            <v>718434.78260869603</v>
          </cell>
          <cell r="P456">
            <v>2389000</v>
          </cell>
          <cell r="Q456">
            <v>933965.21739130479</v>
          </cell>
          <cell r="R456">
            <v>2604730.3520160648</v>
          </cell>
          <cell r="S456">
            <v>2604700</v>
          </cell>
          <cell r="T456">
            <v>104189.21408064259</v>
          </cell>
          <cell r="U456">
            <v>2708919.5660967072</v>
          </cell>
          <cell r="V456">
            <v>2708900</v>
          </cell>
          <cell r="W456">
            <v>2708900</v>
          </cell>
        </row>
        <row r="457">
          <cell r="D457" t="str">
            <v>37.8D05.0559</v>
          </cell>
          <cell r="E457" t="str">
            <v>28.338</v>
          </cell>
          <cell r="F457" t="str">
            <v>Phẫu thuật ghép gân gấp không sử dụng vi phẫu thuật</v>
          </cell>
          <cell r="G457" t="str">
            <v>Phẫu thuật ghép gân gấp không sử dụng vi phẫu thuật</v>
          </cell>
          <cell r="H457" t="str">
            <v>Phẫu thuật ghép gân gấp không sử dụng vi phẫu thuật</v>
          </cell>
          <cell r="I457" t="str">
            <v>C</v>
          </cell>
          <cell r="J457" t="str">
            <v>P1</v>
          </cell>
          <cell r="K457">
            <v>569</v>
          </cell>
          <cell r="L457">
            <v>569</v>
          </cell>
          <cell r="M457" t="str">
            <v>Phẫu thuật nối gân hoặc kéo dài gân (tính 1 gân )</v>
          </cell>
          <cell r="N457">
            <v>1670765.1346247599</v>
          </cell>
          <cell r="O457">
            <v>718434.78260869603</v>
          </cell>
          <cell r="P457">
            <v>2389000</v>
          </cell>
          <cell r="Q457">
            <v>933965.21739130479</v>
          </cell>
          <cell r="R457">
            <v>2604730.3520160648</v>
          </cell>
          <cell r="S457">
            <v>2604700</v>
          </cell>
          <cell r="T457">
            <v>104189.21408064259</v>
          </cell>
          <cell r="U457">
            <v>2708919.5660967072</v>
          </cell>
          <cell r="V457">
            <v>2708900</v>
          </cell>
          <cell r="W457">
            <v>2708900</v>
          </cell>
        </row>
        <row r="458">
          <cell r="D458" t="str">
            <v>37.8D05.0559</v>
          </cell>
          <cell r="E458" t="str">
            <v>28.340</v>
          </cell>
          <cell r="F458" t="str">
            <v>Nối gân duỗi</v>
          </cell>
          <cell r="G458" t="str">
            <v>Nối gân duỗi</v>
          </cell>
          <cell r="H458" t="str">
            <v>Nối gân duỗi</v>
          </cell>
          <cell r="I458" t="str">
            <v>C</v>
          </cell>
          <cell r="J458" t="str">
            <v>P1</v>
          </cell>
          <cell r="K458">
            <v>569</v>
          </cell>
          <cell r="L458">
            <v>569</v>
          </cell>
          <cell r="M458" t="str">
            <v>Phẫu thuật nối gân hoặc kéo dài gân (tính 1 gân )</v>
          </cell>
          <cell r="N458">
            <v>1670765.1346247599</v>
          </cell>
          <cell r="O458">
            <v>718434.78260869603</v>
          </cell>
          <cell r="P458">
            <v>2389000</v>
          </cell>
          <cell r="Q458">
            <v>933965.21739130479</v>
          </cell>
          <cell r="R458">
            <v>2604730.3520160648</v>
          </cell>
          <cell r="S458">
            <v>2604700</v>
          </cell>
          <cell r="T458">
            <v>104189.21408064259</v>
          </cell>
          <cell r="U458">
            <v>2708919.5660967072</v>
          </cell>
          <cell r="V458">
            <v>2708900</v>
          </cell>
          <cell r="W458">
            <v>2708900</v>
          </cell>
        </row>
        <row r="459">
          <cell r="D459" t="str">
            <v>37.8D05.0559</v>
          </cell>
          <cell r="E459" t="str">
            <v>28.342</v>
          </cell>
          <cell r="F459" t="str">
            <v>Khâu nối thần kinh không sử dụng vi phẫu thuật</v>
          </cell>
          <cell r="G459" t="str">
            <v>Khâu nối thần kinh không sử dụng vi phẫu thuật [tính 1 gân]</v>
          </cell>
          <cell r="H459" t="str">
            <v>Khâu nối thần kinh không sử dụng vi phẫu thuật</v>
          </cell>
          <cell r="I459" t="str">
            <v>C</v>
          </cell>
          <cell r="J459" t="str">
            <v>P1</v>
          </cell>
          <cell r="K459">
            <v>569</v>
          </cell>
          <cell r="L459">
            <v>569</v>
          </cell>
          <cell r="M459" t="str">
            <v>Phẫu thuật nối gân hoặc kéo dài gân (tính 1 gân )</v>
          </cell>
          <cell r="N459">
            <v>1670765.1346247599</v>
          </cell>
          <cell r="O459">
            <v>718434.78260869603</v>
          </cell>
          <cell r="P459">
            <v>2389000</v>
          </cell>
          <cell r="Q459">
            <v>933965.21739130479</v>
          </cell>
          <cell r="R459">
            <v>2604730.3520160648</v>
          </cell>
          <cell r="S459">
            <v>2604700</v>
          </cell>
          <cell r="T459">
            <v>104189.21408064259</v>
          </cell>
          <cell r="U459">
            <v>2708919.5660967072</v>
          </cell>
          <cell r="V459">
            <v>2708900</v>
          </cell>
          <cell r="W459">
            <v>2708900</v>
          </cell>
        </row>
        <row r="460">
          <cell r="D460" t="str">
            <v>37.8D05.0559</v>
          </cell>
          <cell r="E460" t="str">
            <v>28.344</v>
          </cell>
          <cell r="F460" t="str">
            <v>Gỡ dính thần kinh</v>
          </cell>
          <cell r="G460" t="str">
            <v>Gỡ dính thần kinh</v>
          </cell>
          <cell r="H460" t="str">
            <v>Gỡ dính thần kinh</v>
          </cell>
          <cell r="I460" t="str">
            <v>B</v>
          </cell>
          <cell r="J460" t="str">
            <v>P2</v>
          </cell>
          <cell r="K460">
            <v>569</v>
          </cell>
          <cell r="L460">
            <v>569</v>
          </cell>
          <cell r="M460" t="str">
            <v>Phẫu thuật nối gân hoặc kéo dài gân (tính 1 gân )</v>
          </cell>
          <cell r="N460">
            <v>1670765.1346247599</v>
          </cell>
          <cell r="O460">
            <v>718434.78260869603</v>
          </cell>
          <cell r="P460">
            <v>2389000</v>
          </cell>
          <cell r="Q460">
            <v>933965.21739130479</v>
          </cell>
          <cell r="R460">
            <v>2604730.3520160648</v>
          </cell>
          <cell r="S460">
            <v>2604700</v>
          </cell>
          <cell r="T460">
            <v>104189.21408064259</v>
          </cell>
          <cell r="U460">
            <v>2708919.5660967072</v>
          </cell>
          <cell r="V460">
            <v>2708900</v>
          </cell>
          <cell r="W460">
            <v>2708900</v>
          </cell>
        </row>
        <row r="461">
          <cell r="D461" t="str">
            <v>37.8D05.0568</v>
          </cell>
          <cell r="E461" t="str">
            <v>3.3882</v>
          </cell>
          <cell r="F461" t="str">
            <v>Tạo hình thân đốt sống qua da bằng đổ cement</v>
          </cell>
          <cell r="G461" t="str">
            <v>Tạo hình thân đốt sống qua da bằng đổ cement</v>
          </cell>
          <cell r="H461" t="str">
            <v>Tạo hình thân đốt sống qua da bằng đổ cement</v>
          </cell>
          <cell r="I461" t="str">
            <v>A</v>
          </cell>
          <cell r="J461" t="str">
            <v>P1</v>
          </cell>
          <cell r="K461">
            <v>578</v>
          </cell>
          <cell r="L461">
            <v>578</v>
          </cell>
          <cell r="M461" t="str">
            <v xml:space="preserve">Phẫu thuật tạo hình thân đốt sống bằng phương pháp bơm xi măng </v>
          </cell>
          <cell r="N461">
            <v>3243428.68481916</v>
          </cell>
          <cell r="O461">
            <v>1233391.3043478299</v>
          </cell>
          <cell r="P461">
            <v>4477000</v>
          </cell>
          <cell r="Q461">
            <v>1603408.6956521787</v>
          </cell>
          <cell r="R461">
            <v>4846837.3804713385</v>
          </cell>
          <cell r="S461">
            <v>4846800</v>
          </cell>
          <cell r="T461">
            <v>193873.49521885355</v>
          </cell>
          <cell r="U461">
            <v>5040710.875690192</v>
          </cell>
          <cell r="V461">
            <v>5040700</v>
          </cell>
          <cell r="W461">
            <v>5040700</v>
          </cell>
        </row>
        <row r="462">
          <cell r="D462" t="str">
            <v>37.8D05.0568</v>
          </cell>
          <cell r="E462" t="str">
            <v>10.1083</v>
          </cell>
          <cell r="F462" t="str">
            <v>Tạo hình thân đốt sống bằng bơm cement sinh học qua cuống</v>
          </cell>
          <cell r="G462" t="str">
            <v>Tạo hình thân đốt sống bằng bơm cement sinh học qua cuống</v>
          </cell>
          <cell r="H462" t="str">
            <v>Tạo hình thân đốt sống bằng bơm cement sinh học qua cuống</v>
          </cell>
          <cell r="I462" t="str">
            <v>A</v>
          </cell>
          <cell r="J462" t="str">
            <v>PDB</v>
          </cell>
          <cell r="K462">
            <v>578</v>
          </cell>
          <cell r="L462">
            <v>578</v>
          </cell>
          <cell r="M462" t="str">
            <v xml:space="preserve">Phẫu thuật tạo hình thân đốt sống bằng phương pháp bơm xi măng </v>
          </cell>
          <cell r="N462">
            <v>3243428.68481916</v>
          </cell>
          <cell r="O462">
            <v>1233391.3043478299</v>
          </cell>
          <cell r="P462">
            <v>4477000</v>
          </cell>
          <cell r="Q462">
            <v>1603408.6956521787</v>
          </cell>
          <cell r="R462">
            <v>4846837.3804713385</v>
          </cell>
          <cell r="S462">
            <v>4846800</v>
          </cell>
          <cell r="T462">
            <v>193873.49521885355</v>
          </cell>
          <cell r="U462">
            <v>5040710.875690192</v>
          </cell>
          <cell r="V462">
            <v>5040700</v>
          </cell>
          <cell r="W462">
            <v>5040700</v>
          </cell>
        </row>
        <row r="463">
          <cell r="D463" t="str">
            <v>37.8D05.0568</v>
          </cell>
          <cell r="E463" t="str">
            <v>10.1084</v>
          </cell>
          <cell r="F463" t="str">
            <v>Tạo hình thân đốt sống bằng bơm cement sinh học có bóng</v>
          </cell>
          <cell r="G463" t="str">
            <v>Tạo hình thân đốt sống bằng bơm cement sinh học có bóng</v>
          </cell>
          <cell r="H463" t="str">
            <v>Tạo hình thân đốt sống bằng bơm cement sinh học có bóng</v>
          </cell>
          <cell r="I463" t="str">
            <v>A</v>
          </cell>
          <cell r="J463" t="str">
            <v>PDB</v>
          </cell>
          <cell r="K463">
            <v>578</v>
          </cell>
          <cell r="L463">
            <v>578</v>
          </cell>
          <cell r="M463" t="str">
            <v xml:space="preserve">Phẫu thuật tạo hình thân đốt sống bằng phương pháp bơm xi măng </v>
          </cell>
          <cell r="N463">
            <v>3243428.68481916</v>
          </cell>
          <cell r="O463">
            <v>1233391.3043478299</v>
          </cell>
          <cell r="P463">
            <v>4477000</v>
          </cell>
          <cell r="Q463">
            <v>1603408.6956521787</v>
          </cell>
          <cell r="R463">
            <v>4846837.3804713385</v>
          </cell>
          <cell r="S463">
            <v>4846800</v>
          </cell>
          <cell r="T463">
            <v>193873.49521885355</v>
          </cell>
          <cell r="U463">
            <v>5040710.875690192</v>
          </cell>
          <cell r="V463">
            <v>5040700</v>
          </cell>
          <cell r="W463">
            <v>5040700</v>
          </cell>
        </row>
        <row r="464">
          <cell r="D464" t="str">
            <v>37.8D05.0568</v>
          </cell>
          <cell r="E464" t="str">
            <v>10.1085</v>
          </cell>
          <cell r="F464" t="str">
            <v>Tạo hình thân đốt sống bằng bơm cement sinh học có lồng titan</v>
          </cell>
          <cell r="G464" t="str">
            <v>Tạo hình thân đốt sống bằng bơm cement sinh học có lồng titan</v>
          </cell>
          <cell r="H464" t="str">
            <v>Tạo hình thân đốt sống bằng bơm cement sinh học có lồng titan</v>
          </cell>
          <cell r="I464" t="str">
            <v>A</v>
          </cell>
          <cell r="J464" t="str">
            <v>PDB</v>
          </cell>
          <cell r="K464">
            <v>578</v>
          </cell>
          <cell r="L464">
            <v>578</v>
          </cell>
          <cell r="M464" t="str">
            <v xml:space="preserve">Phẫu thuật tạo hình thân đốt sống bằng phương pháp bơm xi măng </v>
          </cell>
          <cell r="N464">
            <v>3243428.68481916</v>
          </cell>
          <cell r="O464">
            <v>1233391.3043478299</v>
          </cell>
          <cell r="P464">
            <v>4477000</v>
          </cell>
          <cell r="Q464">
            <v>1603408.6956521787</v>
          </cell>
          <cell r="R464">
            <v>4846837.3804713385</v>
          </cell>
          <cell r="S464">
            <v>4846800</v>
          </cell>
          <cell r="T464">
            <v>193873.49521885355</v>
          </cell>
          <cell r="U464">
            <v>5040710.875690192</v>
          </cell>
          <cell r="V464">
            <v>5040700</v>
          </cell>
          <cell r="W464">
            <v>5040700</v>
          </cell>
        </row>
        <row r="465">
          <cell r="D465" t="str">
            <v>37.8D05.0568</v>
          </cell>
          <cell r="E465" t="str">
            <v>10.1086</v>
          </cell>
          <cell r="F465" t="str">
            <v>Bơm ciment qua đường ngoài cuống vào thân đốt sống</v>
          </cell>
          <cell r="G465" t="str">
            <v>Bơm ciment qua đường ngoài cuống vào thân đốt sống</v>
          </cell>
          <cell r="H465" t="str">
            <v>Bơm ciment qua đường ngoài cuống vào thân đốt sống</v>
          </cell>
          <cell r="I465" t="str">
            <v>B</v>
          </cell>
          <cell r="J465" t="str">
            <v>PDB</v>
          </cell>
          <cell r="K465">
            <v>578</v>
          </cell>
          <cell r="L465">
            <v>578</v>
          </cell>
          <cell r="M465" t="str">
            <v xml:space="preserve">Phẫu thuật tạo hình thân đốt sống bằng phương pháp bơm xi măng </v>
          </cell>
          <cell r="N465">
            <v>3243428.68481916</v>
          </cell>
          <cell r="O465">
            <v>1233391.3043478299</v>
          </cell>
          <cell r="P465">
            <v>4477000</v>
          </cell>
          <cell r="Q465">
            <v>1603408.6956521787</v>
          </cell>
          <cell r="R465">
            <v>4846837.3804713385</v>
          </cell>
          <cell r="S465">
            <v>4846800</v>
          </cell>
          <cell r="T465">
            <v>193873.49521885355</v>
          </cell>
          <cell r="U465">
            <v>5040710.875690192</v>
          </cell>
          <cell r="V465">
            <v>5040700</v>
          </cell>
          <cell r="W465">
            <v>5040700</v>
          </cell>
        </row>
        <row r="466">
          <cell r="D466" t="str">
            <v>37.8D05.0571</v>
          </cell>
          <cell r="E466" t="str">
            <v>3.3685</v>
          </cell>
          <cell r="F466" t="str">
            <v>Phẫu thuật viêm xương cánh tay: đục, mổ, nạo, lấy xương chết, dẫn lưu</v>
          </cell>
          <cell r="G466" t="str">
            <v>Phẫu thuật viêm xương cánh tay: đục, mổ, nạo, lấy xương chết, dẫn lưu</v>
          </cell>
          <cell r="H466" t="str">
            <v>Phẫu thuật viêm xương cánh tay: đục, mổ, nạo, lấy xương chết, dẫn lưu</v>
          </cell>
          <cell r="I466" t="str">
            <v>C</v>
          </cell>
          <cell r="J466" t="str">
            <v>P3</v>
          </cell>
          <cell r="K466">
            <v>581</v>
          </cell>
          <cell r="L466">
            <v>581</v>
          </cell>
          <cell r="M466" t="str">
            <v>Phẫu thuật cắt lọc nạo viêm phần mềm hoặc sửa mỏm cụt ngón tay, chân hoặc cắt cụt ngón tay, chân (tính 1 ngón)</v>
          </cell>
          <cell r="N466">
            <v>1559816.7428129099</v>
          </cell>
          <cell r="O466">
            <v>718434.78260869603</v>
          </cell>
          <cell r="P466">
            <v>2278000</v>
          </cell>
          <cell r="Q466">
            <v>933965.21739130479</v>
          </cell>
          <cell r="R466">
            <v>2493781.9602042148</v>
          </cell>
          <cell r="S466">
            <v>2493700</v>
          </cell>
          <cell r="T466">
            <v>99751.278408168597</v>
          </cell>
          <cell r="U466">
            <v>2593533.2386123836</v>
          </cell>
          <cell r="V466">
            <v>2593500</v>
          </cell>
          <cell r="W466">
            <v>2593500</v>
          </cell>
        </row>
        <row r="467">
          <cell r="D467" t="str">
            <v>37.8D05.0571</v>
          </cell>
          <cell r="E467" t="str">
            <v>3.3686</v>
          </cell>
          <cell r="F467" t="str">
            <v>Phẫu thuật gãy mỏm trên ròng rọc xương cánh tay</v>
          </cell>
          <cell r="G467" t="str">
            <v>Phẫu thuật gãy mỏm trên ròng rọc xương cánh tay</v>
          </cell>
          <cell r="H467" t="str">
            <v>Phẫu thuật gãy mỏm trên ròng rọc xương cánh tay</v>
          </cell>
          <cell r="I467" t="str">
            <v>C</v>
          </cell>
          <cell r="J467" t="str">
            <v>P2</v>
          </cell>
          <cell r="K467">
            <v>581</v>
          </cell>
          <cell r="L467">
            <v>581</v>
          </cell>
          <cell r="M467" t="str">
            <v>Phẫu thuật cắt lọc nạo viêm phần mềm hoặc sửa mỏm cụt ngón tay, chân hoặc cắt cụt ngón tay, chân (tính 1 ngón)</v>
          </cell>
          <cell r="N467">
            <v>1559816.7428129099</v>
          </cell>
          <cell r="O467">
            <v>718434.78260869603</v>
          </cell>
          <cell r="P467">
            <v>2278000</v>
          </cell>
          <cell r="Q467">
            <v>933965.21739130479</v>
          </cell>
          <cell r="R467">
            <v>2493781.9602042148</v>
          </cell>
          <cell r="S467">
            <v>2493700</v>
          </cell>
          <cell r="T467">
            <v>99751.278408168597</v>
          </cell>
          <cell r="U467">
            <v>2593533.2386123836</v>
          </cell>
          <cell r="V467">
            <v>2593500</v>
          </cell>
          <cell r="W467">
            <v>2593500</v>
          </cell>
        </row>
        <row r="468">
          <cell r="D468" t="str">
            <v>37.8D05.0571</v>
          </cell>
          <cell r="E468" t="str">
            <v>3.3687</v>
          </cell>
          <cell r="F468" t="str">
            <v>Phẫu thuật viêm xương cẳng tay đục, mổ, nạo, dẫn lưu</v>
          </cell>
          <cell r="G468" t="str">
            <v>Phẫu thuật viêm xương cẳng tay đục, mổ, nạo, dẫn lưu</v>
          </cell>
          <cell r="H468" t="str">
            <v>Phẫu thuật viêm xương cẳng tay đục, mổ, nạo, dẫn lưu</v>
          </cell>
          <cell r="I468" t="str">
            <v>C</v>
          </cell>
          <cell r="J468" t="str">
            <v>P3</v>
          </cell>
          <cell r="K468">
            <v>581</v>
          </cell>
          <cell r="L468">
            <v>581</v>
          </cell>
          <cell r="M468" t="str">
            <v>Phẫu thuật cắt lọc nạo viêm phần mềm hoặc sửa mỏm cụt ngón tay, chân hoặc cắt cụt ngón tay, chân (tính 1 ngón)</v>
          </cell>
          <cell r="N468">
            <v>1559816.7428129099</v>
          </cell>
          <cell r="O468">
            <v>718434.78260869603</v>
          </cell>
          <cell r="P468">
            <v>2278000</v>
          </cell>
          <cell r="Q468">
            <v>933965.21739130479</v>
          </cell>
          <cell r="R468">
            <v>2493781.9602042148</v>
          </cell>
          <cell r="S468">
            <v>2493700</v>
          </cell>
          <cell r="T468">
            <v>99751.278408168597</v>
          </cell>
          <cell r="U468">
            <v>2593533.2386123836</v>
          </cell>
          <cell r="V468">
            <v>2593500</v>
          </cell>
          <cell r="W468">
            <v>2593500</v>
          </cell>
        </row>
        <row r="469">
          <cell r="D469" t="str">
            <v>37.8D05.0571</v>
          </cell>
          <cell r="E469" t="str">
            <v>3.3695</v>
          </cell>
          <cell r="F469" t="str">
            <v>Phẫu thuật chuyển cơ giang ngắn ngón 1 điều trị tách ngón 1 bẩm sinh</v>
          </cell>
          <cell r="G469" t="str">
            <v>Phẫu thuật chuyển cơ giang ngắn ngón 1 điều trị tách ngón 1 bẩm sinh</v>
          </cell>
          <cell r="H469" t="str">
            <v>Phẫu thuật chuyển cơ giang ngắn ngón 1 điều trị tách ngón 1 bẩm sinh</v>
          </cell>
          <cell r="I469" t="str">
            <v>A</v>
          </cell>
          <cell r="J469" t="str">
            <v>P2</v>
          </cell>
          <cell r="K469">
            <v>581</v>
          </cell>
          <cell r="L469">
            <v>581</v>
          </cell>
          <cell r="M469" t="str">
            <v>Phẫu thuật cắt lọc nạo viêm phần mềm hoặc sửa mỏm cụt ngón tay, chân hoặc cắt cụt ngón tay, chân (tính 1 ngón)</v>
          </cell>
          <cell r="N469">
            <v>1559816.7428129099</v>
          </cell>
          <cell r="O469">
            <v>718434.78260869603</v>
          </cell>
          <cell r="P469">
            <v>2278000</v>
          </cell>
          <cell r="Q469">
            <v>933965.21739130479</v>
          </cell>
          <cell r="R469">
            <v>2493781.9602042148</v>
          </cell>
          <cell r="S469">
            <v>2493700</v>
          </cell>
          <cell r="T469">
            <v>99751.278408168597</v>
          </cell>
          <cell r="U469">
            <v>2593533.2386123836</v>
          </cell>
          <cell r="V469">
            <v>2593500</v>
          </cell>
          <cell r="W469">
            <v>2593500</v>
          </cell>
        </row>
        <row r="470">
          <cell r="D470" t="str">
            <v>37.8D05.0571</v>
          </cell>
          <cell r="E470" t="str">
            <v>3.3710</v>
          </cell>
          <cell r="F470" t="str">
            <v>Phẫu thuật cắt bỏ ngón tay thừa</v>
          </cell>
          <cell r="G470" t="str">
            <v>Phẫu thuật cắt bỏ ngón tay thừa</v>
          </cell>
          <cell r="H470" t="str">
            <v>Phẫu thuật cắt bỏ ngón tay thừa</v>
          </cell>
          <cell r="I470" t="str">
            <v>C</v>
          </cell>
          <cell r="J470" t="str">
            <v>P3</v>
          </cell>
          <cell r="K470">
            <v>581</v>
          </cell>
          <cell r="L470">
            <v>581</v>
          </cell>
          <cell r="M470" t="str">
            <v>Phẫu thuật cắt lọc nạo viêm phần mềm hoặc sửa mỏm cụt ngón tay, chân hoặc cắt cụt ngón tay, chân (tính 1 ngón)</v>
          </cell>
          <cell r="N470">
            <v>1559816.7428129099</v>
          </cell>
          <cell r="O470">
            <v>718434.78260869603</v>
          </cell>
          <cell r="P470">
            <v>2278000</v>
          </cell>
          <cell r="Q470">
            <v>933965.21739130479</v>
          </cell>
          <cell r="R470">
            <v>2493781.9602042148</v>
          </cell>
          <cell r="S470">
            <v>2493700</v>
          </cell>
          <cell r="T470">
            <v>99751.278408168597</v>
          </cell>
          <cell r="U470">
            <v>2593533.2386123836</v>
          </cell>
          <cell r="V470">
            <v>2593500</v>
          </cell>
          <cell r="W470">
            <v>2593500</v>
          </cell>
        </row>
        <row r="471">
          <cell r="D471" t="str">
            <v>37.8D05.0571</v>
          </cell>
          <cell r="E471" t="str">
            <v>3.3711</v>
          </cell>
          <cell r="F471" t="str">
            <v>Tháo bỏ các ngón tay, đốt ngón tay</v>
          </cell>
          <cell r="G471" t="str">
            <v>Tháo bỏ các ngón tay, đốt ngón tay</v>
          </cell>
          <cell r="H471" t="str">
            <v>Tháo bỏ các ngón tay, đốt ngón tay</v>
          </cell>
          <cell r="I471" t="str">
            <v>C</v>
          </cell>
          <cell r="J471" t="str">
            <v>P2</v>
          </cell>
          <cell r="K471">
            <v>581</v>
          </cell>
          <cell r="L471">
            <v>581</v>
          </cell>
          <cell r="M471" t="str">
            <v>Phẫu thuật cắt lọc nạo viêm phần mềm hoặc sửa mỏm cụt ngón tay, chân hoặc cắt cụt ngón tay, chân (tính 1 ngón)</v>
          </cell>
          <cell r="N471">
            <v>1559816.7428129099</v>
          </cell>
          <cell r="O471">
            <v>718434.78260869603</v>
          </cell>
          <cell r="P471">
            <v>2278000</v>
          </cell>
          <cell r="Q471">
            <v>933965.21739130479</v>
          </cell>
          <cell r="R471">
            <v>2493781.9602042148</v>
          </cell>
          <cell r="S471">
            <v>2493700</v>
          </cell>
          <cell r="T471">
            <v>99751.278408168597</v>
          </cell>
          <cell r="U471">
            <v>2593533.2386123836</v>
          </cell>
          <cell r="V471">
            <v>2593500</v>
          </cell>
          <cell r="W471">
            <v>2593500</v>
          </cell>
        </row>
        <row r="472">
          <cell r="D472" t="str">
            <v>37.8D05.0571</v>
          </cell>
          <cell r="E472" t="str">
            <v>3.3729</v>
          </cell>
          <cell r="F472" t="str">
            <v>Phẫu thuật viêm xương khớp háng</v>
          </cell>
          <cell r="G472" t="str">
            <v>Phẫu thuật viêm xương khớp háng</v>
          </cell>
          <cell r="H472" t="str">
            <v>Phẫu thuật viêm xương khớp háng</v>
          </cell>
          <cell r="I472" t="str">
            <v>B</v>
          </cell>
          <cell r="J472" t="str">
            <v>P1</v>
          </cell>
          <cell r="K472">
            <v>581</v>
          </cell>
          <cell r="L472">
            <v>581</v>
          </cell>
          <cell r="M472" t="str">
            <v>Phẫu thuật cắt lọc nạo viêm phần mềm hoặc sửa mỏm cụt ngón tay, chân hoặc cắt cụt ngón tay, chân (tính 1 ngón)</v>
          </cell>
          <cell r="N472">
            <v>1559816.7428129099</v>
          </cell>
          <cell r="O472">
            <v>718434.78260869603</v>
          </cell>
          <cell r="P472">
            <v>2278000</v>
          </cell>
          <cell r="Q472">
            <v>933965.21739130479</v>
          </cell>
          <cell r="R472">
            <v>2493781.9602042148</v>
          </cell>
          <cell r="S472">
            <v>2493700</v>
          </cell>
          <cell r="T472">
            <v>99751.278408168597</v>
          </cell>
          <cell r="U472">
            <v>2593533.2386123836</v>
          </cell>
          <cell r="V472">
            <v>2593500</v>
          </cell>
          <cell r="W472">
            <v>2593500</v>
          </cell>
        </row>
        <row r="473">
          <cell r="D473" t="str">
            <v>37.8D05.0571</v>
          </cell>
          <cell r="E473" t="str">
            <v>3.3741</v>
          </cell>
          <cell r="F473" t="str">
            <v>Phẫu thuật viêm xương đùi đục, mổ, nạo, lấy xương chết, dẫn lưu</v>
          </cell>
          <cell r="G473" t="str">
            <v>Phẫu thuật viêm xương đùi đục, mổ, nạo, lấy xương chết, dẫn lưu</v>
          </cell>
          <cell r="H473" t="str">
            <v>Phẫu thuật viêm xương đùi đục, mổ, nạo, lấy xương chết, dẫn lưu</v>
          </cell>
          <cell r="I473" t="str">
            <v>B</v>
          </cell>
          <cell r="J473" t="str">
            <v>P1</v>
          </cell>
          <cell r="K473">
            <v>581</v>
          </cell>
          <cell r="L473">
            <v>581</v>
          </cell>
          <cell r="M473" t="str">
            <v>Phẫu thuật cắt lọc nạo viêm phần mềm hoặc sửa mỏm cụt ngón tay, chân hoặc cắt cụt ngón tay, chân (tính 1 ngón)</v>
          </cell>
          <cell r="N473">
            <v>1559816.7428129099</v>
          </cell>
          <cell r="O473">
            <v>718434.78260869603</v>
          </cell>
          <cell r="P473">
            <v>2278000</v>
          </cell>
          <cell r="Q473">
            <v>933965.21739130479</v>
          </cell>
          <cell r="R473">
            <v>2493781.9602042148</v>
          </cell>
          <cell r="S473">
            <v>2493700</v>
          </cell>
          <cell r="T473">
            <v>99751.278408168597</v>
          </cell>
          <cell r="U473">
            <v>2593533.2386123836</v>
          </cell>
          <cell r="V473">
            <v>2593500</v>
          </cell>
          <cell r="W473">
            <v>2593500</v>
          </cell>
        </row>
        <row r="474">
          <cell r="D474" t="str">
            <v>37.8D05.0571</v>
          </cell>
          <cell r="E474" t="str">
            <v>3.3776</v>
          </cell>
          <cell r="F474" t="str">
            <v>Phẫu thuật viêm xương cẳng chân: đục, mổ, nạo, lấy xương chết, dẫn lưu</v>
          </cell>
          <cell r="G474" t="str">
            <v>Phẫu thuật viêm xương cẳng chân: đục, mổ, nạo, lấy xương chết, dẫn lưu</v>
          </cell>
          <cell r="H474" t="str">
            <v>Phẫu thuật viêm xương cẳng chân: đục, mổ, nạo, lấy xương chết, dẫn lưu</v>
          </cell>
          <cell r="I474" t="str">
            <v>B</v>
          </cell>
          <cell r="J474" t="str">
            <v>P1</v>
          </cell>
          <cell r="K474">
            <v>581</v>
          </cell>
          <cell r="L474">
            <v>581</v>
          </cell>
          <cell r="M474" t="str">
            <v>Phẫu thuật cắt lọc nạo viêm phần mềm hoặc sửa mỏm cụt ngón tay, chân hoặc cắt cụt ngón tay, chân (tính 1 ngón)</v>
          </cell>
          <cell r="N474">
            <v>1559816.7428129099</v>
          </cell>
          <cell r="O474">
            <v>718434.78260869603</v>
          </cell>
          <cell r="P474">
            <v>2278000</v>
          </cell>
          <cell r="Q474">
            <v>933965.21739130479</v>
          </cell>
          <cell r="R474">
            <v>2493781.9602042148</v>
          </cell>
          <cell r="S474">
            <v>2493700</v>
          </cell>
          <cell r="T474">
            <v>99751.278408168597</v>
          </cell>
          <cell r="U474">
            <v>2593533.2386123836</v>
          </cell>
          <cell r="V474">
            <v>2593500</v>
          </cell>
          <cell r="W474">
            <v>2593500</v>
          </cell>
        </row>
        <row r="475">
          <cell r="D475" t="str">
            <v>37.8D05.0571</v>
          </cell>
          <cell r="E475" t="str">
            <v>3.3777</v>
          </cell>
          <cell r="F475" t="str">
            <v>Phẫu thuật khoan xương có tưới rửa kháng sinh liên tục điều trị viêm xương tủy giai đoạn trung gian</v>
          </cell>
          <cell r="G475" t="str">
            <v>Phẫu thuật khoan xương có tưới rửa kháng sinh liên tục điều trị viêm xương tủy giai đoạn trung gian</v>
          </cell>
          <cell r="H475" t="str">
            <v>Phẫu thuật khoan xương có tưới rửa kháng sinh liên tục điều trị viêm xương tủy giai đoạn trung gian</v>
          </cell>
          <cell r="I475" t="str">
            <v>B</v>
          </cell>
          <cell r="J475" t="str">
            <v>P1</v>
          </cell>
          <cell r="K475">
            <v>581</v>
          </cell>
          <cell r="L475">
            <v>581</v>
          </cell>
          <cell r="M475" t="str">
            <v>Phẫu thuật cắt lọc nạo viêm phần mềm hoặc sửa mỏm cụt ngón tay, chân hoặc cắt cụt ngón tay, chân (tính 1 ngón)</v>
          </cell>
          <cell r="N475">
            <v>1559816.7428129099</v>
          </cell>
          <cell r="O475">
            <v>718434.78260869603</v>
          </cell>
          <cell r="P475">
            <v>2278000</v>
          </cell>
          <cell r="Q475">
            <v>933965.21739130479</v>
          </cell>
          <cell r="R475">
            <v>2493781.9602042148</v>
          </cell>
          <cell r="S475">
            <v>2493700</v>
          </cell>
          <cell r="T475">
            <v>99751.278408168597</v>
          </cell>
          <cell r="U475">
            <v>2593533.2386123836</v>
          </cell>
          <cell r="V475">
            <v>2593500</v>
          </cell>
          <cell r="W475">
            <v>2593500</v>
          </cell>
        </row>
        <row r="476">
          <cell r="D476" t="str">
            <v>37.8D05.0571</v>
          </cell>
          <cell r="E476" t="str">
            <v>3.3797</v>
          </cell>
          <cell r="F476" t="str">
            <v>Tháo bỏ các ngón chân</v>
          </cell>
          <cell r="G476" t="str">
            <v>Tháo bỏ các ngón chân</v>
          </cell>
          <cell r="H476" t="str">
            <v>Tháo bỏ các ngón chân</v>
          </cell>
          <cell r="I476" t="str">
            <v>B</v>
          </cell>
          <cell r="J476" t="str">
            <v>P2</v>
          </cell>
          <cell r="K476">
            <v>581</v>
          </cell>
          <cell r="L476">
            <v>581</v>
          </cell>
          <cell r="M476" t="str">
            <v>Phẫu thuật cắt lọc nạo viêm phần mềm hoặc sửa mỏm cụt ngón tay, chân hoặc cắt cụt ngón tay, chân (tính 1 ngón)</v>
          </cell>
          <cell r="N476">
            <v>1559816.7428129099</v>
          </cell>
          <cell r="O476">
            <v>718434.78260869603</v>
          </cell>
          <cell r="P476">
            <v>2278000</v>
          </cell>
          <cell r="Q476">
            <v>933965.21739130479</v>
          </cell>
          <cell r="R476">
            <v>2493781.9602042148</v>
          </cell>
          <cell r="S476">
            <v>2493700</v>
          </cell>
          <cell r="T476">
            <v>99751.278408168597</v>
          </cell>
          <cell r="U476">
            <v>2593533.2386123836</v>
          </cell>
          <cell r="V476">
            <v>2593500</v>
          </cell>
          <cell r="W476">
            <v>2593500</v>
          </cell>
        </row>
        <row r="477">
          <cell r="D477" t="str">
            <v>37.8D05.0571</v>
          </cell>
          <cell r="E477" t="str">
            <v>3.3798</v>
          </cell>
          <cell r="F477" t="str">
            <v>Tháo đốt bàn</v>
          </cell>
          <cell r="G477" t="str">
            <v>Tháo đốt bàn</v>
          </cell>
          <cell r="H477" t="str">
            <v>Tháo đốt bàn</v>
          </cell>
          <cell r="I477" t="str">
            <v>B</v>
          </cell>
          <cell r="J477" t="str">
            <v>P2</v>
          </cell>
          <cell r="K477">
            <v>581</v>
          </cell>
          <cell r="L477">
            <v>581</v>
          </cell>
          <cell r="M477" t="str">
            <v>Phẫu thuật cắt lọc nạo viêm phần mềm hoặc sửa mỏm cụt ngón tay, chân hoặc cắt cụt ngón tay, chân (tính 1 ngón)</v>
          </cell>
          <cell r="N477">
            <v>1559816.7428129099</v>
          </cell>
          <cell r="O477">
            <v>718434.78260869603</v>
          </cell>
          <cell r="P477">
            <v>2278000</v>
          </cell>
          <cell r="Q477">
            <v>933965.21739130479</v>
          </cell>
          <cell r="R477">
            <v>2493781.9602042148</v>
          </cell>
          <cell r="S477">
            <v>2493700</v>
          </cell>
          <cell r="T477">
            <v>99751.278408168597</v>
          </cell>
          <cell r="U477">
            <v>2593533.2386123836</v>
          </cell>
          <cell r="V477">
            <v>2593500</v>
          </cell>
          <cell r="W477">
            <v>2593500</v>
          </cell>
        </row>
        <row r="478">
          <cell r="D478" t="str">
            <v>37.8D05.0571</v>
          </cell>
          <cell r="E478" t="str">
            <v>3.3811</v>
          </cell>
          <cell r="F478" t="str">
            <v>Cắt lọc da, cơ, cân trên 3% diện tích cơ thể</v>
          </cell>
          <cell r="G478" t="str">
            <v>Cắt lọc da, cơ, cân trên 3% diện tích cơ thể</v>
          </cell>
          <cell r="H478" t="str">
            <v>Cắt lọc da, cơ, cân trên 3% diện tích cơ thể</v>
          </cell>
          <cell r="I478" t="str">
            <v>B</v>
          </cell>
          <cell r="J478" t="str">
            <v>P2</v>
          </cell>
          <cell r="K478">
            <v>581</v>
          </cell>
          <cell r="L478">
            <v>581</v>
          </cell>
          <cell r="M478" t="str">
            <v>Phẫu thuật cắt lọc nạo viêm phần mềm hoặc sửa mỏm cụt ngón tay, chân hoặc cắt cụt ngón tay, chân (tính 1 ngón)</v>
          </cell>
          <cell r="N478">
            <v>1559816.7428129099</v>
          </cell>
          <cell r="O478">
            <v>718434.78260869603</v>
          </cell>
          <cell r="P478">
            <v>2278000</v>
          </cell>
          <cell r="Q478">
            <v>933965.21739130479</v>
          </cell>
          <cell r="R478">
            <v>2493781.9602042148</v>
          </cell>
          <cell r="S478">
            <v>2493700</v>
          </cell>
          <cell r="T478">
            <v>99751.278408168597</v>
          </cell>
          <cell r="U478">
            <v>2593533.2386123836</v>
          </cell>
          <cell r="V478">
            <v>2593500</v>
          </cell>
          <cell r="W478">
            <v>2593500</v>
          </cell>
        </row>
        <row r="479">
          <cell r="D479" t="str">
            <v>37.8D05.0571</v>
          </cell>
          <cell r="E479" t="str">
            <v>3.3816</v>
          </cell>
          <cell r="F479" t="str">
            <v>Phẫu thuật vết thương bàn tay, cắt lọc đơn thuần</v>
          </cell>
          <cell r="G479" t="str">
            <v>Phẫu thuật vết thương bàn tay, cắt lọc đơn thuần</v>
          </cell>
          <cell r="H479" t="str">
            <v>Phẫu thuật vết thương bàn tay, cắt lọc đơn thuần</v>
          </cell>
          <cell r="I479" t="str">
            <v>B</v>
          </cell>
          <cell r="J479" t="str">
            <v>P2</v>
          </cell>
          <cell r="K479">
            <v>581</v>
          </cell>
          <cell r="L479">
            <v>581</v>
          </cell>
          <cell r="M479" t="str">
            <v>Phẫu thuật cắt lọc nạo viêm phần mềm hoặc sửa mỏm cụt ngón tay, chân hoặc cắt cụt ngón tay, chân (tính 1 ngón)</v>
          </cell>
          <cell r="N479">
            <v>1559816.7428129099</v>
          </cell>
          <cell r="O479">
            <v>718434.78260869603</v>
          </cell>
          <cell r="P479">
            <v>2278000</v>
          </cell>
          <cell r="Q479">
            <v>933965.21739130479</v>
          </cell>
          <cell r="R479">
            <v>2493781.9602042148</v>
          </cell>
          <cell r="S479">
            <v>2493700</v>
          </cell>
          <cell r="T479">
            <v>99751.278408168597</v>
          </cell>
          <cell r="U479">
            <v>2593533.2386123836</v>
          </cell>
          <cell r="V479">
            <v>2593500</v>
          </cell>
          <cell r="W479">
            <v>2593500</v>
          </cell>
        </row>
        <row r="480">
          <cell r="D480" t="str">
            <v>37.8D05.0571</v>
          </cell>
          <cell r="E480" t="str">
            <v>4.17</v>
          </cell>
          <cell r="F480" t="str">
            <v>Phẫu thuật nạo viêm lao xương cánh tay</v>
          </cell>
          <cell r="G480" t="str">
            <v>Phẫu thuật nạo viêm lao xương cánh tay</v>
          </cell>
          <cell r="H480" t="str">
            <v>Phẫu thuật nạo viêm lao xương cánh tay</v>
          </cell>
          <cell r="I480" t="str">
            <v>B</v>
          </cell>
          <cell r="J480" t="str">
            <v>P2</v>
          </cell>
          <cell r="K480">
            <v>581</v>
          </cell>
          <cell r="L480">
            <v>581</v>
          </cell>
          <cell r="M480" t="str">
            <v>Phẫu thuật cắt lọc nạo viêm phần mềm hoặc sửa mỏm cụt ngón tay, chân hoặc cắt cụt ngón tay, chân (tính 1 ngón)</v>
          </cell>
          <cell r="N480">
            <v>1559816.7428129099</v>
          </cell>
          <cell r="O480">
            <v>718434.78260869603</v>
          </cell>
          <cell r="P480">
            <v>2278000</v>
          </cell>
          <cell r="Q480">
            <v>933965.21739130479</v>
          </cell>
          <cell r="R480">
            <v>2493781.9602042148</v>
          </cell>
          <cell r="S480">
            <v>2493700</v>
          </cell>
          <cell r="T480">
            <v>99751.278408168597</v>
          </cell>
          <cell r="U480">
            <v>2593533.2386123836</v>
          </cell>
          <cell r="V480">
            <v>2593500</v>
          </cell>
          <cell r="W480">
            <v>2593500</v>
          </cell>
        </row>
        <row r="481">
          <cell r="D481" t="str">
            <v>37.8D05.0571</v>
          </cell>
          <cell r="E481" t="str">
            <v>4.18</v>
          </cell>
          <cell r="F481" t="str">
            <v>Phẫu thuật nạo viêm lao xương cẳng tay</v>
          </cell>
          <cell r="G481" t="str">
            <v>Phẫu thuật nạo viêm lao xương cẳng tay</v>
          </cell>
          <cell r="H481" t="str">
            <v>Phẫu thuật nạo viêm lao xương cẳng tay</v>
          </cell>
          <cell r="I481" t="str">
            <v>B</v>
          </cell>
          <cell r="J481" t="str">
            <v>P2</v>
          </cell>
          <cell r="K481">
            <v>581</v>
          </cell>
          <cell r="L481">
            <v>581</v>
          </cell>
          <cell r="M481" t="str">
            <v>Phẫu thuật cắt lọc nạo viêm phần mềm hoặc sửa mỏm cụt ngón tay, chân hoặc cắt cụt ngón tay, chân (tính 1 ngón)</v>
          </cell>
          <cell r="N481">
            <v>1559816.7428129099</v>
          </cell>
          <cell r="O481">
            <v>718434.78260869603</v>
          </cell>
          <cell r="P481">
            <v>2278000</v>
          </cell>
          <cell r="Q481">
            <v>933965.21739130479</v>
          </cell>
          <cell r="R481">
            <v>2493781.9602042148</v>
          </cell>
          <cell r="S481">
            <v>2493700</v>
          </cell>
          <cell r="T481">
            <v>99751.278408168597</v>
          </cell>
          <cell r="U481">
            <v>2593533.2386123836</v>
          </cell>
          <cell r="V481">
            <v>2593500</v>
          </cell>
          <cell r="W481">
            <v>2593500</v>
          </cell>
        </row>
        <row r="482">
          <cell r="D482" t="str">
            <v>37.8D05.0571</v>
          </cell>
          <cell r="E482" t="str">
            <v>4.19</v>
          </cell>
          <cell r="F482" t="str">
            <v>Phẫu thuật nạo viêm lao xương đốt bàn - ngón tay</v>
          </cell>
          <cell r="G482" t="str">
            <v>Phẫu thuật nạo viêm lao xương đốt bàn - ngón tay</v>
          </cell>
          <cell r="H482" t="str">
            <v>Phẫu thuật nạo viêm lao xương đốt bàn-ngón tay</v>
          </cell>
          <cell r="I482" t="str">
            <v>B</v>
          </cell>
          <cell r="J482" t="str">
            <v>P2</v>
          </cell>
          <cell r="K482">
            <v>581</v>
          </cell>
          <cell r="L482">
            <v>581</v>
          </cell>
          <cell r="M482" t="str">
            <v>Phẫu thuật cắt lọc nạo viêm phần mềm hoặc sửa mỏm cụt ngón tay, chân hoặc cắt cụt ngón tay, chân (tính 1 ngón)</v>
          </cell>
          <cell r="N482">
            <v>1559816.7428129099</v>
          </cell>
          <cell r="O482">
            <v>718434.78260869603</v>
          </cell>
          <cell r="P482">
            <v>2278000</v>
          </cell>
          <cell r="Q482">
            <v>933965.21739130479</v>
          </cell>
          <cell r="R482">
            <v>2493781.9602042148</v>
          </cell>
          <cell r="S482">
            <v>2493700</v>
          </cell>
          <cell r="T482">
            <v>99751.278408168597</v>
          </cell>
          <cell r="U482">
            <v>2593533.2386123836</v>
          </cell>
          <cell r="V482">
            <v>2593500</v>
          </cell>
          <cell r="W482">
            <v>2593500</v>
          </cell>
        </row>
        <row r="483">
          <cell r="D483" t="str">
            <v>37.8D05.0571</v>
          </cell>
          <cell r="E483" t="str">
            <v>4.21</v>
          </cell>
          <cell r="F483" t="str">
            <v>Phẫu thuật nạo viêm lao xương chậu</v>
          </cell>
          <cell r="G483" t="str">
            <v>Phẫu thuật nạo viêm lao xương chậu</v>
          </cell>
          <cell r="H483" t="str">
            <v>Phẫu thuật nạo viêm lao xương chậu</v>
          </cell>
          <cell r="I483" t="str">
            <v>B</v>
          </cell>
          <cell r="J483" t="str">
            <v>P2</v>
          </cell>
          <cell r="K483">
            <v>581</v>
          </cell>
          <cell r="L483">
            <v>581</v>
          </cell>
          <cell r="M483" t="str">
            <v>Phẫu thuật cắt lọc nạo viêm phần mềm hoặc sửa mỏm cụt ngón tay, chân hoặc cắt cụt ngón tay, chân (tính 1 ngón)</v>
          </cell>
          <cell r="N483">
            <v>1559816.7428129099</v>
          </cell>
          <cell r="O483">
            <v>718434.78260869603</v>
          </cell>
          <cell r="P483">
            <v>2278000</v>
          </cell>
          <cell r="Q483">
            <v>933965.21739130479</v>
          </cell>
          <cell r="R483">
            <v>2493781.9602042148</v>
          </cell>
          <cell r="S483">
            <v>2493700</v>
          </cell>
          <cell r="T483">
            <v>99751.278408168597</v>
          </cell>
          <cell r="U483">
            <v>2593533.2386123836</v>
          </cell>
          <cell r="V483">
            <v>2593500</v>
          </cell>
          <cell r="W483">
            <v>2593500</v>
          </cell>
        </row>
        <row r="484">
          <cell r="D484" t="str">
            <v>37.8D05.0571</v>
          </cell>
          <cell r="E484" t="str">
            <v>4.25</v>
          </cell>
          <cell r="F484" t="str">
            <v>Phẫu thuật nạo viêm lao xương đùi</v>
          </cell>
          <cell r="G484" t="str">
            <v>Phẫu thuật nạo viêm lao xương đùi</v>
          </cell>
          <cell r="H484" t="str">
            <v>Phẫu thuật nạo viêm lao xương đùi</v>
          </cell>
          <cell r="I484" t="str">
            <v>B</v>
          </cell>
          <cell r="J484" t="str">
            <v>P2</v>
          </cell>
          <cell r="K484">
            <v>581</v>
          </cell>
          <cell r="L484">
            <v>581</v>
          </cell>
          <cell r="M484" t="str">
            <v>Phẫu thuật cắt lọc nạo viêm phần mềm hoặc sửa mỏm cụt ngón tay, chân hoặc cắt cụt ngón tay, chân (tính 1 ngón)</v>
          </cell>
          <cell r="N484">
            <v>1559816.7428129099</v>
          </cell>
          <cell r="O484">
            <v>718434.78260869603</v>
          </cell>
          <cell r="P484">
            <v>2278000</v>
          </cell>
          <cell r="Q484">
            <v>933965.21739130479</v>
          </cell>
          <cell r="R484">
            <v>2493781.9602042148</v>
          </cell>
          <cell r="S484">
            <v>2493700</v>
          </cell>
          <cell r="T484">
            <v>99751.278408168597</v>
          </cell>
          <cell r="U484">
            <v>2593533.2386123836</v>
          </cell>
          <cell r="V484">
            <v>2593500</v>
          </cell>
          <cell r="W484">
            <v>2593500</v>
          </cell>
        </row>
        <row r="485">
          <cell r="D485" t="str">
            <v>37.8D05.0571</v>
          </cell>
          <cell r="E485" t="str">
            <v>4.26</v>
          </cell>
          <cell r="F485" t="str">
            <v>Phẫu thuật nạo viêm lao xương cẳng chân</v>
          </cell>
          <cell r="G485" t="str">
            <v>Phẫu thuật nạo viêm lao xương cẳng chân</v>
          </cell>
          <cell r="H485" t="str">
            <v>Phẫu thuật nạo viêm lao xương cẳng chân</v>
          </cell>
          <cell r="I485" t="str">
            <v>B</v>
          </cell>
          <cell r="J485" t="str">
            <v>P2</v>
          </cell>
          <cell r="K485">
            <v>581</v>
          </cell>
          <cell r="L485">
            <v>581</v>
          </cell>
          <cell r="M485" t="str">
            <v>Phẫu thuật cắt lọc nạo viêm phần mềm hoặc sửa mỏm cụt ngón tay, chân hoặc cắt cụt ngón tay, chân (tính 1 ngón)</v>
          </cell>
          <cell r="N485">
            <v>1559816.7428129099</v>
          </cell>
          <cell r="O485">
            <v>718434.78260869603</v>
          </cell>
          <cell r="P485">
            <v>2278000</v>
          </cell>
          <cell r="Q485">
            <v>933965.21739130479</v>
          </cell>
          <cell r="R485">
            <v>2493781.9602042148</v>
          </cell>
          <cell r="S485">
            <v>2493700</v>
          </cell>
          <cell r="T485">
            <v>99751.278408168597</v>
          </cell>
          <cell r="U485">
            <v>2593533.2386123836</v>
          </cell>
          <cell r="V485">
            <v>2593500</v>
          </cell>
          <cell r="W485">
            <v>2593500</v>
          </cell>
        </row>
        <row r="486">
          <cell r="D486" t="str">
            <v>37.8D05.0571</v>
          </cell>
          <cell r="E486" t="str">
            <v>4.27</v>
          </cell>
          <cell r="F486" t="str">
            <v>Phẫu thuật nạo viêm lao xương bàn-ngón chân</v>
          </cell>
          <cell r="G486" t="str">
            <v>Phẫu thuật nạo viêm lao xương bàn-ngón chân</v>
          </cell>
          <cell r="H486" t="str">
            <v>Phẫu thuật nạo viêm lao xương bàn-ngón chân</v>
          </cell>
          <cell r="I486" t="str">
            <v>B</v>
          </cell>
          <cell r="J486" t="str">
            <v>P2</v>
          </cell>
          <cell r="K486">
            <v>581</v>
          </cell>
          <cell r="L486">
            <v>581</v>
          </cell>
          <cell r="M486" t="str">
            <v>Phẫu thuật cắt lọc nạo viêm phần mềm hoặc sửa mỏm cụt ngón tay, chân hoặc cắt cụt ngón tay, chân (tính 1 ngón)</v>
          </cell>
          <cell r="N486">
            <v>1559816.7428129099</v>
          </cell>
          <cell r="O486">
            <v>718434.78260869603</v>
          </cell>
          <cell r="P486">
            <v>2278000</v>
          </cell>
          <cell r="Q486">
            <v>933965.21739130479</v>
          </cell>
          <cell r="R486">
            <v>2493781.9602042148</v>
          </cell>
          <cell r="S486">
            <v>2493700</v>
          </cell>
          <cell r="T486">
            <v>99751.278408168597</v>
          </cell>
          <cell r="U486">
            <v>2593533.2386123836</v>
          </cell>
          <cell r="V486">
            <v>2593500</v>
          </cell>
          <cell r="W486">
            <v>2593500</v>
          </cell>
        </row>
        <row r="487">
          <cell r="D487" t="str">
            <v>37.8D05.0571</v>
          </cell>
          <cell r="E487" t="str">
            <v>4.38</v>
          </cell>
          <cell r="F487" t="str">
            <v>Phẫu thuật nạo viêm lao thành ngực</v>
          </cell>
          <cell r="G487" t="str">
            <v>Phẫu thuật nạo viêm lao thành ngực</v>
          </cell>
          <cell r="H487" t="str">
            <v>Phẫu thuật nạo viêm lao thành ngực</v>
          </cell>
          <cell r="I487" t="str">
            <v>C</v>
          </cell>
          <cell r="J487" t="str">
            <v>P2</v>
          </cell>
          <cell r="K487">
            <v>581</v>
          </cell>
          <cell r="L487">
            <v>581</v>
          </cell>
          <cell r="M487" t="str">
            <v>Phẫu thuật cắt lọc nạo viêm phần mềm hoặc sửa mỏm cụt ngón tay, chân hoặc cắt cụt ngón tay, chân (tính 1 ngón)</v>
          </cell>
          <cell r="N487">
            <v>1559816.7428129099</v>
          </cell>
          <cell r="O487">
            <v>718434.78260869603</v>
          </cell>
          <cell r="P487">
            <v>2278000</v>
          </cell>
          <cell r="Q487">
            <v>933965.21739130479</v>
          </cell>
          <cell r="R487">
            <v>2493781.9602042148</v>
          </cell>
          <cell r="S487">
            <v>2493700</v>
          </cell>
          <cell r="T487">
            <v>99751.278408168597</v>
          </cell>
          <cell r="U487">
            <v>2593533.2386123836</v>
          </cell>
          <cell r="V487">
            <v>2593500</v>
          </cell>
          <cell r="W487">
            <v>2593500</v>
          </cell>
        </row>
        <row r="488">
          <cell r="D488" t="str">
            <v>37.8D05.0571</v>
          </cell>
          <cell r="E488" t="str">
            <v>4.39</v>
          </cell>
          <cell r="F488" t="str">
            <v>Phẫu thuật nạo dò hạch lao vùng cổ</v>
          </cell>
          <cell r="G488" t="str">
            <v>Phẫu thuật nạo dò hạch lao vùng cổ</v>
          </cell>
          <cell r="H488" t="str">
            <v>Phẫu thuật nạo dò hạch lao vùng cổ</v>
          </cell>
          <cell r="I488" t="str">
            <v>C</v>
          </cell>
          <cell r="J488" t="str">
            <v>P2</v>
          </cell>
          <cell r="K488">
            <v>581</v>
          </cell>
          <cell r="L488">
            <v>581</v>
          </cell>
          <cell r="M488" t="str">
            <v>Phẫu thuật cắt lọc nạo viêm phần mềm hoặc sửa mỏm cụt ngón tay, chân hoặc cắt cụt ngón tay, chân (tính 1 ngón)</v>
          </cell>
          <cell r="N488">
            <v>1559816.7428129099</v>
          </cell>
          <cell r="O488">
            <v>718434.78260869603</v>
          </cell>
          <cell r="P488">
            <v>2278000</v>
          </cell>
          <cell r="Q488">
            <v>933965.21739130479</v>
          </cell>
          <cell r="R488">
            <v>2493781.9602042148</v>
          </cell>
          <cell r="S488">
            <v>2493700</v>
          </cell>
          <cell r="T488">
            <v>99751.278408168597</v>
          </cell>
          <cell r="U488">
            <v>2593533.2386123836</v>
          </cell>
          <cell r="V488">
            <v>2593500</v>
          </cell>
          <cell r="W488">
            <v>2593500</v>
          </cell>
        </row>
        <row r="489">
          <cell r="D489" t="str">
            <v>37.8D05.0571</v>
          </cell>
          <cell r="E489" t="str">
            <v>4.40</v>
          </cell>
          <cell r="F489" t="str">
            <v>Phẫu thuật nạo dò hạch lao vùng nách</v>
          </cell>
          <cell r="G489" t="str">
            <v>Phẫu thuật nạo dò hạch lao vùng nách</v>
          </cell>
          <cell r="H489" t="str">
            <v>Phẫu thuật nạo dò hạch lao vùng nách</v>
          </cell>
          <cell r="I489" t="str">
            <v>C</v>
          </cell>
          <cell r="J489" t="str">
            <v>P2</v>
          </cell>
          <cell r="K489">
            <v>581</v>
          </cell>
          <cell r="L489">
            <v>581</v>
          </cell>
          <cell r="M489" t="str">
            <v>Phẫu thuật cắt lọc nạo viêm phần mềm hoặc sửa mỏm cụt ngón tay, chân hoặc cắt cụt ngón tay, chân (tính 1 ngón)</v>
          </cell>
          <cell r="N489">
            <v>1559816.7428129099</v>
          </cell>
          <cell r="O489">
            <v>718434.78260869603</v>
          </cell>
          <cell r="P489">
            <v>2278000</v>
          </cell>
          <cell r="Q489">
            <v>933965.21739130479</v>
          </cell>
          <cell r="R489">
            <v>2493781.9602042148</v>
          </cell>
          <cell r="S489">
            <v>2493700</v>
          </cell>
          <cell r="T489">
            <v>99751.278408168597</v>
          </cell>
          <cell r="U489">
            <v>2593533.2386123836</v>
          </cell>
          <cell r="V489">
            <v>2593500</v>
          </cell>
          <cell r="W489">
            <v>2593500</v>
          </cell>
        </row>
        <row r="490">
          <cell r="D490" t="str">
            <v>37.8D05.0571</v>
          </cell>
          <cell r="E490" t="str">
            <v>4.41</v>
          </cell>
          <cell r="F490" t="str">
            <v>Phẫu thuật nạo dò hạch lao vùng bẹn</v>
          </cell>
          <cell r="G490" t="str">
            <v>Phẫu thuật nạo dò hạch lao vùng bẹn</v>
          </cell>
          <cell r="H490" t="str">
            <v>Phẫu thuật nạo dò hạch lao vùng bẹn</v>
          </cell>
          <cell r="I490" t="str">
            <v>C</v>
          </cell>
          <cell r="J490" t="str">
            <v>P2</v>
          </cell>
          <cell r="K490">
            <v>581</v>
          </cell>
          <cell r="L490">
            <v>581</v>
          </cell>
          <cell r="M490" t="str">
            <v>Phẫu thuật cắt lọc nạo viêm phần mềm hoặc sửa mỏm cụt ngón tay, chân hoặc cắt cụt ngón tay, chân (tính 1 ngón)</v>
          </cell>
          <cell r="N490">
            <v>1559816.7428129099</v>
          </cell>
          <cell r="O490">
            <v>718434.78260869603</v>
          </cell>
          <cell r="P490">
            <v>2278000</v>
          </cell>
          <cell r="Q490">
            <v>933965.21739130479</v>
          </cell>
          <cell r="R490">
            <v>2493781.9602042148</v>
          </cell>
          <cell r="S490">
            <v>2493700</v>
          </cell>
          <cell r="T490">
            <v>99751.278408168597</v>
          </cell>
          <cell r="U490">
            <v>2593533.2386123836</v>
          </cell>
          <cell r="V490">
            <v>2593500</v>
          </cell>
          <cell r="W490">
            <v>2593500</v>
          </cell>
        </row>
        <row r="491">
          <cell r="D491" t="str">
            <v>37.8D05.0571</v>
          </cell>
          <cell r="E491" t="str">
            <v>4.57</v>
          </cell>
          <cell r="F491" t="str">
            <v>Phẫu thuật nạo viêm lao xương sọ</v>
          </cell>
          <cell r="G491" t="str">
            <v>Phẫu thuật nạo viêm lao xương sọ</v>
          </cell>
          <cell r="H491" t="str">
            <v>Phẫu thuật nạo viêm lao xương sọ</v>
          </cell>
          <cell r="I491" t="str">
            <v>B</v>
          </cell>
          <cell r="J491" t="str">
            <v>P2</v>
          </cell>
          <cell r="K491">
            <v>581</v>
          </cell>
          <cell r="L491">
            <v>581</v>
          </cell>
          <cell r="M491" t="str">
            <v>Phẫu thuật cắt lọc nạo viêm phần mềm hoặc sửa mỏm cụt ngón tay, chân hoặc cắt cụt ngón tay, chân (tính 1 ngón)</v>
          </cell>
          <cell r="N491">
            <v>1559816.7428129099</v>
          </cell>
          <cell r="O491">
            <v>718434.78260869603</v>
          </cell>
          <cell r="P491">
            <v>2278000</v>
          </cell>
          <cell r="Q491">
            <v>933965.21739130479</v>
          </cell>
          <cell r="R491">
            <v>2493781.9602042148</v>
          </cell>
          <cell r="S491">
            <v>2493700</v>
          </cell>
          <cell r="T491">
            <v>99751.278408168597</v>
          </cell>
          <cell r="U491">
            <v>2593533.2386123836</v>
          </cell>
          <cell r="V491">
            <v>2593500</v>
          </cell>
          <cell r="W491">
            <v>2593500</v>
          </cell>
        </row>
        <row r="492">
          <cell r="D492" t="str">
            <v>37.8D05.0571</v>
          </cell>
          <cell r="E492" t="str">
            <v>4.58</v>
          </cell>
          <cell r="F492" t="str">
            <v>Phẫu thuật nạo viêm lao xương ức</v>
          </cell>
          <cell r="G492" t="str">
            <v>Phẫu thuật nạo viêm lao xương ức</v>
          </cell>
          <cell r="H492" t="str">
            <v>Phẫu thuật nạo viêm lao xương ức</v>
          </cell>
          <cell r="I492" t="str">
            <v>B</v>
          </cell>
          <cell r="J492" t="str">
            <v>P2</v>
          </cell>
          <cell r="K492">
            <v>581</v>
          </cell>
          <cell r="L492">
            <v>581</v>
          </cell>
          <cell r="M492" t="str">
            <v>Phẫu thuật cắt lọc nạo viêm phần mềm hoặc sửa mỏm cụt ngón tay, chân hoặc cắt cụt ngón tay, chân (tính 1 ngón)</v>
          </cell>
          <cell r="N492">
            <v>1559816.7428129099</v>
          </cell>
          <cell r="O492">
            <v>718434.78260869603</v>
          </cell>
          <cell r="P492">
            <v>2278000</v>
          </cell>
          <cell r="Q492">
            <v>933965.21739130479</v>
          </cell>
          <cell r="R492">
            <v>2493781.9602042148</v>
          </cell>
          <cell r="S492">
            <v>2493700</v>
          </cell>
          <cell r="T492">
            <v>99751.278408168597</v>
          </cell>
          <cell r="U492">
            <v>2593533.2386123836</v>
          </cell>
          <cell r="V492">
            <v>2593500</v>
          </cell>
          <cell r="W492">
            <v>2593500</v>
          </cell>
        </row>
        <row r="493">
          <cell r="D493" t="str">
            <v>37.8D05.0571</v>
          </cell>
          <cell r="E493" t="str">
            <v>7.218</v>
          </cell>
          <cell r="F493" t="str">
            <v>Cắt đoạn xương bàn chân trên người bệnh đái tháo đường</v>
          </cell>
          <cell r="G493" t="str">
            <v>Cắt đoạn xương bàn chân trên người bệnh đái tháo đường</v>
          </cell>
          <cell r="H493" t="str">
            <v>Cắt đoạn xương bàn chân trên người bệnh đái tháo đường</v>
          </cell>
          <cell r="I493" t="str">
            <v>B</v>
          </cell>
          <cell r="J493" t="str">
            <v>P2</v>
          </cell>
          <cell r="K493">
            <v>581</v>
          </cell>
          <cell r="L493">
            <v>581</v>
          </cell>
          <cell r="M493" t="str">
            <v>Phẫu thuật cắt lọc nạo viêm phần mềm hoặc sửa mỏm cụt ngón tay, chân hoặc cắt cụt ngón tay, chân (tính 1 ngón)</v>
          </cell>
          <cell r="N493">
            <v>1559816.7428129099</v>
          </cell>
          <cell r="O493">
            <v>718434.78260869603</v>
          </cell>
          <cell r="P493">
            <v>2278000</v>
          </cell>
          <cell r="Q493">
            <v>933965.21739130479</v>
          </cell>
          <cell r="R493">
            <v>2493781.9602042148</v>
          </cell>
          <cell r="S493">
            <v>2493700</v>
          </cell>
          <cell r="T493">
            <v>99751.278408168597</v>
          </cell>
          <cell r="U493">
            <v>2593533.2386123836</v>
          </cell>
          <cell r="V493">
            <v>2593500</v>
          </cell>
          <cell r="W493">
            <v>2593500</v>
          </cell>
        </row>
        <row r="494">
          <cell r="D494" t="str">
            <v>37.8D05.0571</v>
          </cell>
          <cell r="E494" t="str">
            <v>10.37</v>
          </cell>
          <cell r="F494" t="str">
            <v>Phẫu thuật điều trị viêm xương đốt sống</v>
          </cell>
          <cell r="G494" t="str">
            <v>Phẫu thuật điều trị viêm xương đốt sống</v>
          </cell>
          <cell r="H494" t="str">
            <v>Phẫu thuật điều trị viêm xương đốt sống</v>
          </cell>
          <cell r="I494" t="str">
            <v>B</v>
          </cell>
          <cell r="J494" t="str">
            <v>P1</v>
          </cell>
          <cell r="K494">
            <v>581</v>
          </cell>
          <cell r="L494">
            <v>581</v>
          </cell>
          <cell r="M494" t="str">
            <v>Phẫu thuật cắt lọc nạo viêm phần mềm hoặc sửa mỏm cụt ngón tay, chân hoặc cắt cụt ngón tay, chân (tính 1 ngón)</v>
          </cell>
          <cell r="N494">
            <v>1559816.7428129099</v>
          </cell>
          <cell r="O494">
            <v>718434.78260869603</v>
          </cell>
          <cell r="P494">
            <v>2278000</v>
          </cell>
          <cell r="Q494">
            <v>933965.21739130479</v>
          </cell>
          <cell r="R494">
            <v>2493781.9602042148</v>
          </cell>
          <cell r="S494">
            <v>2493700</v>
          </cell>
          <cell r="T494">
            <v>99751.278408168597</v>
          </cell>
          <cell r="U494">
            <v>2593533.2386123836</v>
          </cell>
          <cell r="V494">
            <v>2593500</v>
          </cell>
          <cell r="W494">
            <v>2593500</v>
          </cell>
        </row>
        <row r="495">
          <cell r="D495" t="str">
            <v>37.8D05.0571</v>
          </cell>
          <cell r="E495" t="str">
            <v>10.851</v>
          </cell>
          <cell r="F495" t="str">
            <v>Phẫu thuật tạo hình điều trị tật thừa ngón tay</v>
          </cell>
          <cell r="G495" t="str">
            <v>Phẫu thuật tạo hình điều trị tật thừa ngón tay</v>
          </cell>
          <cell r="H495" t="str">
            <v>Phẫu thuật tạo hình điều trị tật thừa ngón tay</v>
          </cell>
          <cell r="I495" t="str">
            <v>B</v>
          </cell>
          <cell r="J495" t="str">
            <v>P1</v>
          </cell>
          <cell r="K495">
            <v>581</v>
          </cell>
          <cell r="L495">
            <v>581</v>
          </cell>
          <cell r="M495" t="str">
            <v>Phẫu thuật cắt lọc nạo viêm phần mềm hoặc sửa mỏm cụt ngón tay, chân hoặc cắt cụt ngón tay, chân (tính 1 ngón)</v>
          </cell>
          <cell r="N495">
            <v>1559816.7428129099</v>
          </cell>
          <cell r="O495">
            <v>718434.78260869603</v>
          </cell>
          <cell r="P495">
            <v>2278000</v>
          </cell>
          <cell r="Q495">
            <v>933965.21739130479</v>
          </cell>
          <cell r="R495">
            <v>2493781.9602042148</v>
          </cell>
          <cell r="S495">
            <v>2493700</v>
          </cell>
          <cell r="T495">
            <v>99751.278408168597</v>
          </cell>
          <cell r="U495">
            <v>2593533.2386123836</v>
          </cell>
          <cell r="V495">
            <v>2593500</v>
          </cell>
          <cell r="W495">
            <v>2593500</v>
          </cell>
        </row>
        <row r="496">
          <cell r="D496" t="str">
            <v>37.8D05.0571</v>
          </cell>
          <cell r="E496" t="str">
            <v>10.859</v>
          </cell>
          <cell r="F496" t="str">
            <v>Phẫu thuật bệnh lý nhiễm trùng bàn tay</v>
          </cell>
          <cell r="G496" t="str">
            <v>Phẫu thuật bệnh lý nhiễm trùng bàn tay</v>
          </cell>
          <cell r="H496" t="str">
            <v>Phẫu thuật bệnh lý nhiễm trùng bàn tay</v>
          </cell>
          <cell r="I496" t="str">
            <v>A</v>
          </cell>
          <cell r="J496" t="str">
            <v>P1</v>
          </cell>
          <cell r="K496">
            <v>581</v>
          </cell>
          <cell r="L496">
            <v>581</v>
          </cell>
          <cell r="M496" t="str">
            <v>Phẫu thuật cắt lọc nạo viêm phần mềm hoặc sửa mỏm cụt ngón tay, chân hoặc cắt cụt ngón tay, chân (tính 1 ngón)</v>
          </cell>
          <cell r="N496">
            <v>1559816.7428129099</v>
          </cell>
          <cell r="O496">
            <v>718434.78260869603</v>
          </cell>
          <cell r="P496">
            <v>2278000</v>
          </cell>
          <cell r="Q496">
            <v>933965.21739130479</v>
          </cell>
          <cell r="R496">
            <v>2493781.9602042148</v>
          </cell>
          <cell r="S496">
            <v>2493700</v>
          </cell>
          <cell r="T496">
            <v>99751.278408168597</v>
          </cell>
          <cell r="U496">
            <v>2593533.2386123836</v>
          </cell>
          <cell r="V496">
            <v>2593500</v>
          </cell>
          <cell r="W496">
            <v>2593500</v>
          </cell>
        </row>
        <row r="497">
          <cell r="D497" t="str">
            <v>37.8D05.0571</v>
          </cell>
          <cell r="E497" t="str">
            <v>10.862</v>
          </cell>
          <cell r="F497" t="str">
            <v>Phẫu thuật làm mỏm cụt ngón và đốt bàn ngón</v>
          </cell>
          <cell r="G497" t="str">
            <v>Phẫu thuật làm mỏm cụt ngón và đốt bàn ngón</v>
          </cell>
          <cell r="H497" t="str">
            <v>Phẫu thuật làm mỏm cụt ngón và đốt bàn ngón</v>
          </cell>
          <cell r="I497" t="str">
            <v>C</v>
          </cell>
          <cell r="J497" t="str">
            <v>P2</v>
          </cell>
          <cell r="K497">
            <v>581</v>
          </cell>
          <cell r="L497">
            <v>581</v>
          </cell>
          <cell r="M497" t="str">
            <v>Phẫu thuật cắt lọc nạo viêm phần mềm hoặc sửa mỏm cụt ngón tay, chân hoặc cắt cụt ngón tay, chân (tính 1 ngón)</v>
          </cell>
          <cell r="N497">
            <v>1559816.7428129099</v>
          </cell>
          <cell r="O497">
            <v>718434.78260869603</v>
          </cell>
          <cell r="P497">
            <v>2278000</v>
          </cell>
          <cell r="Q497">
            <v>933965.21739130479</v>
          </cell>
          <cell r="R497">
            <v>2493781.9602042148</v>
          </cell>
          <cell r="S497">
            <v>2493700</v>
          </cell>
          <cell r="T497">
            <v>99751.278408168597</v>
          </cell>
          <cell r="U497">
            <v>2593533.2386123836</v>
          </cell>
          <cell r="V497">
            <v>2593500</v>
          </cell>
          <cell r="W497">
            <v>2593500</v>
          </cell>
        </row>
        <row r="498">
          <cell r="D498" t="str">
            <v>37.8D05.0571</v>
          </cell>
          <cell r="E498" t="str">
            <v>10.874</v>
          </cell>
          <cell r="F498" t="str">
            <v>Cụt chấn thương cổ và bàn chân</v>
          </cell>
          <cell r="G498" t="str">
            <v>Cụt chấn thương cổ và bàn chân</v>
          </cell>
          <cell r="H498" t="str">
            <v>Cụt chấn thương cổ và bàn chân</v>
          </cell>
          <cell r="I498" t="str">
            <v>B</v>
          </cell>
          <cell r="J498" t="str">
            <v>P2</v>
          </cell>
          <cell r="K498">
            <v>581</v>
          </cell>
          <cell r="L498">
            <v>581</v>
          </cell>
          <cell r="M498" t="str">
            <v>Phẫu thuật cắt lọc nạo viêm phần mềm hoặc sửa mỏm cụt ngón tay, chân hoặc cắt cụt ngón tay, chân (tính 1 ngón)</v>
          </cell>
          <cell r="N498">
            <v>1559816.7428129099</v>
          </cell>
          <cell r="O498">
            <v>718434.78260869603</v>
          </cell>
          <cell r="P498">
            <v>2278000</v>
          </cell>
          <cell r="Q498">
            <v>933965.21739130479</v>
          </cell>
          <cell r="R498">
            <v>2493781.9602042148</v>
          </cell>
          <cell r="S498">
            <v>2493700</v>
          </cell>
          <cell r="T498">
            <v>99751.278408168597</v>
          </cell>
          <cell r="U498">
            <v>2593533.2386123836</v>
          </cell>
          <cell r="V498">
            <v>2593500</v>
          </cell>
          <cell r="W498">
            <v>2593500</v>
          </cell>
        </row>
        <row r="499">
          <cell r="D499" t="str">
            <v>37.8D05.0571</v>
          </cell>
          <cell r="E499" t="str">
            <v>10.947</v>
          </cell>
          <cell r="F499" t="str">
            <v>Phẫu thuật lấy xương chết, nạo viêm</v>
          </cell>
          <cell r="G499" t="str">
            <v>Phẫu thuật lấy xương chết, nạo viêm</v>
          </cell>
          <cell r="H499" t="str">
            <v>Phẫu thuật lấy xương chết, nạo viêm</v>
          </cell>
          <cell r="I499" t="str">
            <v>B</v>
          </cell>
          <cell r="J499" t="str">
            <v>P2</v>
          </cell>
          <cell r="K499">
            <v>581</v>
          </cell>
          <cell r="L499">
            <v>581</v>
          </cell>
          <cell r="M499" t="str">
            <v>Phẫu thuật cắt lọc nạo viêm phần mềm hoặc sửa mỏm cụt ngón tay, chân hoặc cắt cụt ngón tay, chân (tính 1 ngón)</v>
          </cell>
          <cell r="N499">
            <v>1559816.7428129099</v>
          </cell>
          <cell r="O499">
            <v>718434.78260869603</v>
          </cell>
          <cell r="P499">
            <v>2278000</v>
          </cell>
          <cell r="Q499">
            <v>933965.21739130479</v>
          </cell>
          <cell r="R499">
            <v>2493781.9602042148</v>
          </cell>
          <cell r="S499">
            <v>2493700</v>
          </cell>
          <cell r="T499">
            <v>99751.278408168597</v>
          </cell>
          <cell r="U499">
            <v>2593533.2386123836</v>
          </cell>
          <cell r="V499">
            <v>2593500</v>
          </cell>
          <cell r="W499">
            <v>2593500</v>
          </cell>
        </row>
        <row r="500">
          <cell r="D500" t="str">
            <v>37.8D05.0571</v>
          </cell>
          <cell r="E500" t="str">
            <v>10.952</v>
          </cell>
          <cell r="F500" t="str">
            <v>Phẫu thuật sửa mỏm cụt chi</v>
          </cell>
          <cell r="G500" t="str">
            <v>Phẫu thuật sửa mỏm cụt chi</v>
          </cell>
          <cell r="H500" t="str">
            <v>Phẫu thuật sửa mỏm cụt chi</v>
          </cell>
          <cell r="I500" t="str">
            <v>B</v>
          </cell>
          <cell r="J500" t="str">
            <v>P2</v>
          </cell>
          <cell r="K500">
            <v>581</v>
          </cell>
          <cell r="L500">
            <v>581</v>
          </cell>
          <cell r="M500" t="str">
            <v>Phẫu thuật cắt lọc nạo viêm phần mềm hoặc sửa mỏm cụt ngón tay, chân hoặc cắt cụt ngón tay, chân (tính 1 ngón)</v>
          </cell>
          <cell r="N500">
            <v>1559816.7428129099</v>
          </cell>
          <cell r="O500">
            <v>718434.78260869603</v>
          </cell>
          <cell r="P500">
            <v>2278000</v>
          </cell>
          <cell r="Q500">
            <v>933965.21739130479</v>
          </cell>
          <cell r="R500">
            <v>2493781.9602042148</v>
          </cell>
          <cell r="S500">
            <v>2493700</v>
          </cell>
          <cell r="T500">
            <v>99751.278408168597</v>
          </cell>
          <cell r="U500">
            <v>2593533.2386123836</v>
          </cell>
          <cell r="V500">
            <v>2593500</v>
          </cell>
          <cell r="W500">
            <v>2593500</v>
          </cell>
        </row>
        <row r="501">
          <cell r="D501" t="str">
            <v>37.8D05.0571</v>
          </cell>
          <cell r="E501" t="str">
            <v>10.953</v>
          </cell>
          <cell r="F501" t="str">
            <v>Phẫu thuật sửa mỏm cụt ngón tay/ngón chân (1 ngón)</v>
          </cell>
          <cell r="G501" t="str">
            <v>Phẫu thuật sửa mỏm cụt ngón tay/ngón chân (1 ngón)</v>
          </cell>
          <cell r="H501" t="str">
            <v>Phẫu thuật sửa mỏm cụt ngón tay/ngón chân (1 ngón)</v>
          </cell>
          <cell r="I501" t="str">
            <v>B</v>
          </cell>
          <cell r="J501" t="str">
            <v>P2</v>
          </cell>
          <cell r="K501">
            <v>581</v>
          </cell>
          <cell r="L501">
            <v>581</v>
          </cell>
          <cell r="M501" t="str">
            <v>Phẫu thuật cắt lọc nạo viêm phần mềm hoặc sửa mỏm cụt ngón tay, chân hoặc cắt cụt ngón tay, chân (tính 1 ngón)</v>
          </cell>
          <cell r="N501">
            <v>1559816.7428129099</v>
          </cell>
          <cell r="O501">
            <v>718434.78260869603</v>
          </cell>
          <cell r="P501">
            <v>2278000</v>
          </cell>
          <cell r="Q501">
            <v>933965.21739130479</v>
          </cell>
          <cell r="R501">
            <v>2493781.9602042148</v>
          </cell>
          <cell r="S501">
            <v>2493700</v>
          </cell>
          <cell r="T501">
            <v>99751.278408168597</v>
          </cell>
          <cell r="U501">
            <v>2593533.2386123836</v>
          </cell>
          <cell r="V501">
            <v>2593500</v>
          </cell>
          <cell r="W501">
            <v>2593500</v>
          </cell>
        </row>
        <row r="502">
          <cell r="D502" t="str">
            <v>37.8D05.0571</v>
          </cell>
          <cell r="E502" t="str">
            <v>10.979</v>
          </cell>
          <cell r="F502" t="str">
            <v>Phẫu thuật viêm xương</v>
          </cell>
          <cell r="G502" t="str">
            <v>Phẫu thuật viêm xương</v>
          </cell>
          <cell r="H502" t="str">
            <v>Phẫu thuật viêm xương</v>
          </cell>
          <cell r="I502" t="str">
            <v>B</v>
          </cell>
          <cell r="J502" t="str">
            <v>P2</v>
          </cell>
          <cell r="K502">
            <v>581</v>
          </cell>
          <cell r="L502">
            <v>581</v>
          </cell>
          <cell r="M502" t="str">
            <v>Phẫu thuật cắt lọc nạo viêm phần mềm hoặc sửa mỏm cụt ngón tay, chân hoặc cắt cụt ngón tay, chân (tính 1 ngón)</v>
          </cell>
          <cell r="N502">
            <v>1559816.7428129099</v>
          </cell>
          <cell r="O502">
            <v>718434.78260869603</v>
          </cell>
          <cell r="P502">
            <v>2278000</v>
          </cell>
          <cell r="Q502">
            <v>933965.21739130479</v>
          </cell>
          <cell r="R502">
            <v>2493781.9602042148</v>
          </cell>
          <cell r="S502">
            <v>2493700</v>
          </cell>
          <cell r="T502">
            <v>99751.278408168597</v>
          </cell>
          <cell r="U502">
            <v>2593533.2386123836</v>
          </cell>
          <cell r="V502">
            <v>2593500</v>
          </cell>
          <cell r="W502">
            <v>2593500</v>
          </cell>
        </row>
        <row r="503">
          <cell r="D503" t="str">
            <v>37.8D05.0571</v>
          </cell>
          <cell r="E503" t="str">
            <v>10.980</v>
          </cell>
          <cell r="F503" t="str">
            <v>Phẫu thuật nạo viêm + lấy xương chết</v>
          </cell>
          <cell r="G503" t="str">
            <v>Phẫu thuật nạo viêm + lấy xương chết</v>
          </cell>
          <cell r="H503" t="str">
            <v>Phẫu thuật nạo viêm + lấy xương chết</v>
          </cell>
          <cell r="I503" t="str">
            <v>B</v>
          </cell>
          <cell r="J503" t="str">
            <v>P1</v>
          </cell>
          <cell r="K503">
            <v>581</v>
          </cell>
          <cell r="L503">
            <v>581</v>
          </cell>
          <cell r="M503" t="str">
            <v>Phẫu thuật cắt lọc nạo viêm phần mềm hoặc sửa mỏm cụt ngón tay, chân hoặc cắt cụt ngón tay, chân (tính 1 ngón)</v>
          </cell>
          <cell r="N503">
            <v>1559816.7428129099</v>
          </cell>
          <cell r="O503">
            <v>718434.78260869603</v>
          </cell>
          <cell r="P503">
            <v>2278000</v>
          </cell>
          <cell r="Q503">
            <v>933965.21739130479</v>
          </cell>
          <cell r="R503">
            <v>2493781.9602042148</v>
          </cell>
          <cell r="S503">
            <v>2493700</v>
          </cell>
          <cell r="T503">
            <v>99751.278408168597</v>
          </cell>
          <cell r="U503">
            <v>2593533.2386123836</v>
          </cell>
          <cell r="V503">
            <v>2593500</v>
          </cell>
          <cell r="W503">
            <v>2593500</v>
          </cell>
        </row>
        <row r="504">
          <cell r="D504" t="str">
            <v>37.8D05.0571</v>
          </cell>
          <cell r="E504" t="str">
            <v>28.280</v>
          </cell>
          <cell r="F504" t="str">
            <v>Phẫu thuật cắt bỏ tổ chức hoại tử trong ổ loét tì đè</v>
          </cell>
          <cell r="G504" t="str">
            <v>Phẫu thuật cắt bỏ tổ chức hoại tử trong ổ loét tì đè</v>
          </cell>
          <cell r="H504" t="str">
            <v>Phẫu thuật cắt bỏ tổ chức hoại tử trong ổ loét tì đè</v>
          </cell>
          <cell r="I504" t="str">
            <v>B</v>
          </cell>
          <cell r="J504" t="str">
            <v>P2</v>
          </cell>
          <cell r="K504">
            <v>581</v>
          </cell>
          <cell r="L504">
            <v>581</v>
          </cell>
          <cell r="M504" t="str">
            <v>Phẫu thuật cắt lọc nạo viêm phần mềm hoặc sửa mỏm cụt ngón tay, chân hoặc cắt cụt ngón tay, chân (tính 1 ngón)</v>
          </cell>
          <cell r="N504">
            <v>1559816.7428129099</v>
          </cell>
          <cell r="O504">
            <v>718434.78260869603</v>
          </cell>
          <cell r="P504">
            <v>2278000</v>
          </cell>
          <cell r="Q504">
            <v>933965.21739130479</v>
          </cell>
          <cell r="R504">
            <v>2493781.9602042148</v>
          </cell>
          <cell r="S504">
            <v>2493700</v>
          </cell>
          <cell r="T504">
            <v>99751.278408168597</v>
          </cell>
          <cell r="U504">
            <v>2593533.2386123836</v>
          </cell>
          <cell r="V504">
            <v>2593500</v>
          </cell>
          <cell r="W504">
            <v>2593500</v>
          </cell>
        </row>
        <row r="505">
          <cell r="D505" t="str">
            <v>37.8D05.0572</v>
          </cell>
          <cell r="E505" t="str">
            <v>3.3077</v>
          </cell>
          <cell r="F505" t="str">
            <v>Khâu nối dây thần kinh ngoại biên</v>
          </cell>
          <cell r="G505" t="str">
            <v>Khâu nối dây thần kinh ngoại biên</v>
          </cell>
          <cell r="H505" t="str">
            <v>Khâu nối dây thần kinh ngoại biên</v>
          </cell>
          <cell r="I505" t="str">
            <v>B</v>
          </cell>
          <cell r="J505" t="str">
            <v>P1</v>
          </cell>
          <cell r="K505">
            <v>582</v>
          </cell>
          <cell r="L505">
            <v>582</v>
          </cell>
          <cell r="M505" t="str">
            <v>Phẫu thuật nối dây thần kinh (tính 1 dây)</v>
          </cell>
          <cell r="N505">
            <v>1518768.77698412</v>
          </cell>
          <cell r="O505">
            <v>914086.95652173902</v>
          </cell>
          <cell r="P505">
            <v>2433000</v>
          </cell>
          <cell r="Q505">
            <v>1188313.0434782607</v>
          </cell>
          <cell r="R505">
            <v>2707081.8204623805</v>
          </cell>
          <cell r="S505">
            <v>2707000</v>
          </cell>
          <cell r="T505">
            <v>108283.27281849523</v>
          </cell>
          <cell r="U505">
            <v>2815365.0932808756</v>
          </cell>
          <cell r="V505">
            <v>2815300</v>
          </cell>
          <cell r="W505">
            <v>2815300</v>
          </cell>
        </row>
        <row r="506">
          <cell r="D506" t="str">
            <v>37.8D05.0572</v>
          </cell>
          <cell r="E506" t="str">
            <v>3.3805</v>
          </cell>
          <cell r="F506" t="str">
            <v>Khâu nối thần kinh</v>
          </cell>
          <cell r="G506" t="str">
            <v>Khâu nối thần kinh</v>
          </cell>
          <cell r="H506" t="str">
            <v>Khâu nối thần kinh</v>
          </cell>
          <cell r="I506" t="str">
            <v>B</v>
          </cell>
          <cell r="J506" t="str">
            <v>P1</v>
          </cell>
          <cell r="K506">
            <v>582</v>
          </cell>
          <cell r="L506">
            <v>582</v>
          </cell>
          <cell r="M506" t="str">
            <v>Phẫu thuật nối dây thần kinh (tính 1 dây)</v>
          </cell>
          <cell r="N506">
            <v>1518768.77698412</v>
          </cell>
          <cell r="O506">
            <v>914086.95652173902</v>
          </cell>
          <cell r="P506">
            <v>2433000</v>
          </cell>
          <cell r="Q506">
            <v>1188313.0434782607</v>
          </cell>
          <cell r="R506">
            <v>2707081.8204623805</v>
          </cell>
          <cell r="S506">
            <v>2707000</v>
          </cell>
          <cell r="T506">
            <v>108283.27281849523</v>
          </cell>
          <cell r="U506">
            <v>2815365.0932808756</v>
          </cell>
          <cell r="V506">
            <v>2815300</v>
          </cell>
          <cell r="W506">
            <v>2815300</v>
          </cell>
        </row>
        <row r="507">
          <cell r="D507" t="str">
            <v>37.8D05.0572</v>
          </cell>
          <cell r="E507" t="str">
            <v>3.3806</v>
          </cell>
          <cell r="F507" t="str">
            <v xml:space="preserve">Gỡ dính thần kinh </v>
          </cell>
          <cell r="G507" t="str">
            <v>Gỡ dính thần kinh [Nhi]</v>
          </cell>
          <cell r="H507" t="str">
            <v>Gỡ dính thần kinh</v>
          </cell>
          <cell r="I507" t="str">
            <v>B</v>
          </cell>
          <cell r="J507" t="str">
            <v>P1</v>
          </cell>
          <cell r="K507">
            <v>582</v>
          </cell>
          <cell r="L507">
            <v>582</v>
          </cell>
          <cell r="M507" t="str">
            <v>Phẫu thuật nối dây thần kinh (tính 1 dây)</v>
          </cell>
          <cell r="N507">
            <v>1518768.77698412</v>
          </cell>
          <cell r="O507">
            <v>914086.95652173902</v>
          </cell>
          <cell r="P507">
            <v>2433000</v>
          </cell>
          <cell r="Q507">
            <v>1188313.0434782607</v>
          </cell>
          <cell r="R507">
            <v>2707081.8204623805</v>
          </cell>
          <cell r="S507">
            <v>2707000</v>
          </cell>
          <cell r="T507">
            <v>108283.27281849523</v>
          </cell>
          <cell r="U507">
            <v>2815365.0932808756</v>
          </cell>
          <cell r="V507">
            <v>2815300</v>
          </cell>
          <cell r="W507">
            <v>2815300</v>
          </cell>
        </row>
        <row r="508">
          <cell r="D508" t="str">
            <v>37.8D05.0572</v>
          </cell>
          <cell r="E508" t="str">
            <v>10.887</v>
          </cell>
          <cell r="F508" t="str">
            <v>Phẫu thuật điều trị tổn thương đám rối thần kinh cánh tay</v>
          </cell>
          <cell r="G508" t="str">
            <v>Phẫu thuật điều trị tổn thương đám rối thần kinh cánh tay</v>
          </cell>
          <cell r="H508" t="str">
            <v>Phẫu thuật điều trị tổn thương đám rối thần kinh cánh tay</v>
          </cell>
          <cell r="I508" t="str">
            <v>A</v>
          </cell>
          <cell r="J508" t="str">
            <v>PDB</v>
          </cell>
          <cell r="K508">
            <v>582</v>
          </cell>
          <cell r="L508">
            <v>582</v>
          </cell>
          <cell r="M508" t="str">
            <v>Phẫu thuật nối dây thần kinh (tính 1 dây)</v>
          </cell>
          <cell r="N508">
            <v>1518768.77698412</v>
          </cell>
          <cell r="O508">
            <v>914086.95652173902</v>
          </cell>
          <cell r="P508">
            <v>2433000</v>
          </cell>
          <cell r="Q508">
            <v>1188313.0434782607</v>
          </cell>
          <cell r="R508">
            <v>2707081.8204623805</v>
          </cell>
          <cell r="S508">
            <v>2707000</v>
          </cell>
          <cell r="T508">
            <v>108283.27281849523</v>
          </cell>
          <cell r="U508">
            <v>2815365.0932808756</v>
          </cell>
          <cell r="V508">
            <v>2815300</v>
          </cell>
          <cell r="W508">
            <v>2815300</v>
          </cell>
        </row>
        <row r="509">
          <cell r="D509" t="str">
            <v>37.8D05.0572</v>
          </cell>
          <cell r="E509" t="str">
            <v>10.966</v>
          </cell>
          <cell r="F509" t="str">
            <v>Phẫu thuật nối thần kinh (1 dây)</v>
          </cell>
          <cell r="G509" t="str">
            <v>Phẫu thuật nối thần kinh (1 dây)</v>
          </cell>
          <cell r="H509" t="str">
            <v>Phẫu thuật nối thần kinh (1 dây)</v>
          </cell>
          <cell r="I509" t="str">
            <v>A</v>
          </cell>
          <cell r="J509" t="str">
            <v>P2</v>
          </cell>
          <cell r="K509">
            <v>582</v>
          </cell>
          <cell r="L509">
            <v>582</v>
          </cell>
          <cell r="M509" t="str">
            <v>Phẫu thuật nối dây thần kinh (tính 1 dây)</v>
          </cell>
          <cell r="N509">
            <v>1518768.77698412</v>
          </cell>
          <cell r="O509">
            <v>914086.95652173902</v>
          </cell>
          <cell r="P509">
            <v>2433000</v>
          </cell>
          <cell r="Q509">
            <v>1188313.0434782607</v>
          </cell>
          <cell r="R509">
            <v>2707081.8204623805</v>
          </cell>
          <cell r="S509">
            <v>2707000</v>
          </cell>
          <cell r="T509">
            <v>108283.27281849523</v>
          </cell>
          <cell r="U509">
            <v>2815365.0932808756</v>
          </cell>
          <cell r="V509">
            <v>2815300</v>
          </cell>
          <cell r="W509">
            <v>2815300</v>
          </cell>
        </row>
        <row r="510">
          <cell r="D510" t="str">
            <v>37.8D05.0572</v>
          </cell>
          <cell r="E510" t="str">
            <v>15.256</v>
          </cell>
          <cell r="F510" t="str">
            <v>Phẫu thuật khâu nối thần kinh ngoại biên vùng mặt cổ</v>
          </cell>
          <cell r="G510" t="str">
            <v>Phẫu thuật khâu nối thần kinh ngoại biên vùng mặt cổ</v>
          </cell>
          <cell r="H510" t="str">
            <v>Phẫu thuật khâu nối thần kinh ngoại biên vùng mặt cổ</v>
          </cell>
          <cell r="I510" t="str">
            <v>B</v>
          </cell>
          <cell r="J510" t="str">
            <v>P1</v>
          </cell>
          <cell r="K510">
            <v>582</v>
          </cell>
          <cell r="L510">
            <v>582</v>
          </cell>
          <cell r="M510" t="str">
            <v>Phẫu thuật nối dây thần kinh (tính 1 dây)</v>
          </cell>
          <cell r="N510">
            <v>1518768.77698412</v>
          </cell>
          <cell r="O510">
            <v>914086.95652173902</v>
          </cell>
          <cell r="P510">
            <v>2433000</v>
          </cell>
          <cell r="Q510">
            <v>1188313.0434782607</v>
          </cell>
          <cell r="R510">
            <v>2707081.8204623805</v>
          </cell>
          <cell r="S510">
            <v>2707000</v>
          </cell>
          <cell r="T510">
            <v>108283.27281849523</v>
          </cell>
          <cell r="U510">
            <v>2815365.0932808756</v>
          </cell>
          <cell r="V510">
            <v>2815300</v>
          </cell>
          <cell r="W510">
            <v>2815300</v>
          </cell>
        </row>
        <row r="511">
          <cell r="D511" t="str">
            <v>37.8D05.0574</v>
          </cell>
          <cell r="E511" t="str">
            <v>3.3807</v>
          </cell>
          <cell r="F511" t="str">
            <v>Vá da dày toàn bộ, diện tích bằng và trên 10 cm²</v>
          </cell>
          <cell r="G511" t="str">
            <v>Vá da dày toàn bộ, diện tích bằng và trên 10 cm²</v>
          </cell>
          <cell r="H511" t="str">
            <v>Vá da dày toàn bộ, diện tích bằng và trên 10cm²</v>
          </cell>
          <cell r="I511" t="str">
            <v>B</v>
          </cell>
          <cell r="J511" t="str">
            <v>P2</v>
          </cell>
          <cell r="K511">
            <v>584</v>
          </cell>
          <cell r="L511">
            <v>584</v>
          </cell>
          <cell r="M511" t="str">
            <v>Phẫu thuật vá da lớn diện tích ≥10 cm2</v>
          </cell>
          <cell r="N511">
            <v>2668300.4963629302</v>
          </cell>
          <cell r="O511">
            <v>997043.47826086998</v>
          </cell>
          <cell r="P511">
            <v>3665000</v>
          </cell>
          <cell r="Q511">
            <v>1296156.5217391308</v>
          </cell>
          <cell r="R511">
            <v>3964457.018102061</v>
          </cell>
          <cell r="S511">
            <v>3964400</v>
          </cell>
          <cell r="T511">
            <v>158578.28072408243</v>
          </cell>
          <cell r="U511">
            <v>4123035.2988261436</v>
          </cell>
          <cell r="V511">
            <v>4123000</v>
          </cell>
          <cell r="W511">
            <v>4123000</v>
          </cell>
        </row>
        <row r="512">
          <cell r="D512" t="str">
            <v>37.8D05.0574</v>
          </cell>
          <cell r="E512" t="str">
            <v>7.221</v>
          </cell>
          <cell r="F512" t="str">
            <v>Ghép da tự thân bằng mảnh da tròn nhỏ</v>
          </cell>
          <cell r="G512" t="str">
            <v>Ghép da tự thân bằng mảnh da tròn nhỏ</v>
          </cell>
          <cell r="H512" t="str">
            <v>Ghép da tự thân bằng mảnh da tròn nhỏ &lt;5mm trên người bệnh đái tháo đường</v>
          </cell>
          <cell r="I512" t="str">
            <v>B</v>
          </cell>
          <cell r="J512" t="str">
            <v>P2</v>
          </cell>
          <cell r="K512">
            <v>584</v>
          </cell>
          <cell r="L512">
            <v>584</v>
          </cell>
          <cell r="M512" t="str">
            <v>Phẫu thuật vá da lớn diện tích ≥10 cm2</v>
          </cell>
          <cell r="N512">
            <v>2668300.4963629302</v>
          </cell>
          <cell r="O512">
            <v>997043.47826086998</v>
          </cell>
          <cell r="P512">
            <v>3665000</v>
          </cell>
          <cell r="Q512">
            <v>1296156.5217391308</v>
          </cell>
          <cell r="R512">
            <v>3964457.018102061</v>
          </cell>
          <cell r="S512">
            <v>3964400</v>
          </cell>
          <cell r="T512">
            <v>158578.28072408243</v>
          </cell>
          <cell r="U512">
            <v>4123035.2988261436</v>
          </cell>
          <cell r="V512">
            <v>4123000</v>
          </cell>
          <cell r="W512">
            <v>4123000</v>
          </cell>
        </row>
        <row r="513">
          <cell r="D513" t="str">
            <v>37.8D05.0574</v>
          </cell>
          <cell r="E513" t="str">
            <v>7.223</v>
          </cell>
          <cell r="F513" t="str">
            <v>Ghép da tự thân bằng mảnh da mắt lưới trên người bệnh đái tháo đường</v>
          </cell>
          <cell r="G513" t="str">
            <v>Ghép da tự thân bằng mảnh da mắt lưới trên người bệnh đái tháo đường</v>
          </cell>
          <cell r="H513" t="str">
            <v>Ghép da tự thân bằng mảnh da mắt lưới trên người bệnh đái tháo đường</v>
          </cell>
          <cell r="I513" t="str">
            <v>B</v>
          </cell>
          <cell r="J513" t="str">
            <v>P2</v>
          </cell>
          <cell r="K513">
            <v>584</v>
          </cell>
          <cell r="L513">
            <v>584</v>
          </cell>
          <cell r="M513" t="str">
            <v>Phẫu thuật vá da lớn diện tích ≥10 cm2</v>
          </cell>
          <cell r="N513">
            <v>2668300.4963629302</v>
          </cell>
          <cell r="O513">
            <v>997043.47826086998</v>
          </cell>
          <cell r="P513">
            <v>3665000</v>
          </cell>
          <cell r="Q513">
            <v>1296156.5217391308</v>
          </cell>
          <cell r="R513">
            <v>3964457.018102061</v>
          </cell>
          <cell r="S513">
            <v>3964400</v>
          </cell>
          <cell r="T513">
            <v>158578.28072408243</v>
          </cell>
          <cell r="U513">
            <v>4123035.2988261436</v>
          </cell>
          <cell r="V513">
            <v>4123000</v>
          </cell>
          <cell r="W513">
            <v>4123000</v>
          </cell>
        </row>
        <row r="514">
          <cell r="D514" t="str">
            <v>37.8D05.0574</v>
          </cell>
          <cell r="E514" t="str">
            <v>7.224</v>
          </cell>
          <cell r="F514" t="str">
            <v>Ghép da tự thân bằng các mảnh da lớn, dày toàn lớp da trên người bệnh đái tháo đường</v>
          </cell>
          <cell r="G514" t="str">
            <v xml:space="preserve">Ghép da tự thân bằng các mảnh da lớn, dày toàn lớp da trên người bệnh đái tháo đường </v>
          </cell>
          <cell r="H514" t="str">
            <v>Ghép da tự thân bằng các mảnh da lớn, dày toàn lớp da trên người bệnh đái tháo đường</v>
          </cell>
          <cell r="I514" t="str">
            <v>B</v>
          </cell>
          <cell r="J514" t="str">
            <v>P1</v>
          </cell>
          <cell r="K514">
            <v>584</v>
          </cell>
          <cell r="L514">
            <v>584</v>
          </cell>
          <cell r="M514" t="str">
            <v>Phẫu thuật vá da lớn diện tích ≥10 cm2</v>
          </cell>
          <cell r="N514">
            <v>2668300.4963629302</v>
          </cell>
          <cell r="O514">
            <v>997043.47826086998</v>
          </cell>
          <cell r="P514">
            <v>3665000</v>
          </cell>
          <cell r="Q514">
            <v>1296156.5217391308</v>
          </cell>
          <cell r="R514">
            <v>3964457.018102061</v>
          </cell>
          <cell r="S514">
            <v>3964400</v>
          </cell>
          <cell r="T514">
            <v>158578.28072408243</v>
          </cell>
          <cell r="U514">
            <v>4123035.2988261436</v>
          </cell>
          <cell r="V514">
            <v>4123000</v>
          </cell>
          <cell r="W514">
            <v>4123000</v>
          </cell>
        </row>
        <row r="515">
          <cell r="D515" t="str">
            <v>37.8D05.0574</v>
          </cell>
          <cell r="E515" t="str">
            <v>10.962</v>
          </cell>
          <cell r="F515" t="str">
            <v>Phẫu thuật vá da diện tích &gt;10 cm²</v>
          </cell>
          <cell r="G515" t="str">
            <v>Phẫu thuật vá da diện tích &gt;10 cm²</v>
          </cell>
          <cell r="H515" t="str">
            <v>Phẫu thuật vá da diện tích &gt;10cm²</v>
          </cell>
          <cell r="I515" t="str">
            <v>B</v>
          </cell>
          <cell r="J515" t="str">
            <v>P1</v>
          </cell>
          <cell r="K515">
            <v>584</v>
          </cell>
          <cell r="L515">
            <v>584</v>
          </cell>
          <cell r="M515" t="str">
            <v>Phẫu thuật vá da lớn diện tích ≥10 cm2</v>
          </cell>
          <cell r="N515">
            <v>2668300.4963629302</v>
          </cell>
          <cell r="O515">
            <v>997043.47826086998</v>
          </cell>
          <cell r="P515">
            <v>3665000</v>
          </cell>
          <cell r="Q515">
            <v>1296156.5217391308</v>
          </cell>
          <cell r="R515">
            <v>3964457.018102061</v>
          </cell>
          <cell r="S515">
            <v>3964400</v>
          </cell>
          <cell r="T515">
            <v>158578.28072408243</v>
          </cell>
          <cell r="U515">
            <v>4123035.2988261436</v>
          </cell>
          <cell r="V515">
            <v>4123000</v>
          </cell>
          <cell r="W515">
            <v>4123000</v>
          </cell>
        </row>
        <row r="516">
          <cell r="D516" t="str">
            <v>37.8D05.0574</v>
          </cell>
          <cell r="E516" t="str">
            <v>28.8</v>
          </cell>
          <cell r="F516" t="str">
            <v>Phẫu thuật điều trị da đầu đứt rời không sử dụng kỹ thuật vi phẫu</v>
          </cell>
          <cell r="G516" t="str">
            <v>Phẫu thuật điều trị da đầu đứt rời không sử dụng kỹ thuật vi phẫu [diện tích ≥10 cm2]</v>
          </cell>
          <cell r="H516" t="str">
            <v>Phẫu thuật điều trị da đầu đứt rời không sử dụng kỹ thuật vi phẫu</v>
          </cell>
          <cell r="I516" t="str">
            <v>C</v>
          </cell>
          <cell r="J516" t="str">
            <v>PDB</v>
          </cell>
          <cell r="K516">
            <v>584</v>
          </cell>
          <cell r="L516">
            <v>584</v>
          </cell>
          <cell r="M516" t="str">
            <v>Phẫu thuật vá da lớn diện tích ≥10 cm2</v>
          </cell>
          <cell r="N516">
            <v>2668300.4963629302</v>
          </cell>
          <cell r="O516">
            <v>997043.47826086998</v>
          </cell>
          <cell r="P516">
            <v>3665000</v>
          </cell>
          <cell r="Q516">
            <v>1296156.5217391308</v>
          </cell>
          <cell r="R516">
            <v>3964457.018102061</v>
          </cell>
          <cell r="S516">
            <v>3964400</v>
          </cell>
          <cell r="T516">
            <v>158578.28072408243</v>
          </cell>
          <cell r="U516">
            <v>4123035.2988261436</v>
          </cell>
          <cell r="V516">
            <v>4123000</v>
          </cell>
          <cell r="W516">
            <v>4123000</v>
          </cell>
        </row>
        <row r="517">
          <cell r="D517" t="str">
            <v>37.8D05.0574</v>
          </cell>
          <cell r="E517" t="str">
            <v>28.13</v>
          </cell>
          <cell r="F517" t="str">
            <v>Tạo hình khuyết da đầu bằng ghép da mỏng</v>
          </cell>
          <cell r="G517" t="str">
            <v>Tạo hình khuyết da đầu bằng ghép da mỏng [diện tích ≥10 cm2]</v>
          </cell>
          <cell r="H517" t="str">
            <v>Tạo hình khuyết da đầu bằng ghép da mỏng</v>
          </cell>
          <cell r="I517" t="str">
            <v>C</v>
          </cell>
          <cell r="J517" t="str">
            <v>P2</v>
          </cell>
          <cell r="K517">
            <v>584</v>
          </cell>
          <cell r="L517">
            <v>584</v>
          </cell>
          <cell r="M517" t="str">
            <v>Phẫu thuật vá da lớn diện tích ≥10 cm2</v>
          </cell>
          <cell r="N517">
            <v>2668300.4963629302</v>
          </cell>
          <cell r="O517">
            <v>997043.47826086998</v>
          </cell>
          <cell r="P517">
            <v>3665000</v>
          </cell>
          <cell r="Q517">
            <v>1296156.5217391308</v>
          </cell>
          <cell r="R517">
            <v>3964457.018102061</v>
          </cell>
          <cell r="S517">
            <v>3964400</v>
          </cell>
          <cell r="T517">
            <v>158578.28072408243</v>
          </cell>
          <cell r="U517">
            <v>4123035.2988261436</v>
          </cell>
          <cell r="V517">
            <v>4123000</v>
          </cell>
          <cell r="W517">
            <v>4123000</v>
          </cell>
        </row>
        <row r="518">
          <cell r="D518" t="str">
            <v>37.8D05.0574</v>
          </cell>
          <cell r="E518" t="str">
            <v>28.14</v>
          </cell>
          <cell r="F518" t="str">
            <v>Tạo hình khuyết da đầu bằng ghép da dày</v>
          </cell>
          <cell r="G518" t="str">
            <v>Tạo hình khuyết da đầu bằng ghép da dày [diện tích ≥10 cm2]</v>
          </cell>
          <cell r="H518" t="str">
            <v>Tạo hình khuyết da đầu bằng ghép da dày</v>
          </cell>
          <cell r="I518" t="str">
            <v>C</v>
          </cell>
          <cell r="J518" t="str">
            <v>P2</v>
          </cell>
          <cell r="K518">
            <v>584</v>
          </cell>
          <cell r="L518">
            <v>584</v>
          </cell>
          <cell r="M518" t="str">
            <v>Phẫu thuật vá da lớn diện tích ≥10 cm2</v>
          </cell>
          <cell r="N518">
            <v>2668300.4963629302</v>
          </cell>
          <cell r="O518">
            <v>997043.47826086998</v>
          </cell>
          <cell r="P518">
            <v>3665000</v>
          </cell>
          <cell r="Q518">
            <v>1296156.5217391308</v>
          </cell>
          <cell r="R518">
            <v>3964457.018102061</v>
          </cell>
          <cell r="S518">
            <v>3964400</v>
          </cell>
          <cell r="T518">
            <v>158578.28072408243</v>
          </cell>
          <cell r="U518">
            <v>4123035.2988261436</v>
          </cell>
          <cell r="V518">
            <v>4123000</v>
          </cell>
          <cell r="W518">
            <v>4123000</v>
          </cell>
        </row>
        <row r="519">
          <cell r="D519" t="str">
            <v>37.8D05.0574</v>
          </cell>
          <cell r="E519" t="str">
            <v>28.287</v>
          </cell>
          <cell r="F519" t="str">
            <v>Phẫu thuật ghép mảnh da dương vật bị lột găng</v>
          </cell>
          <cell r="G519" t="str">
            <v>Phẫu thuật ghép mảnh da dương vật bị lột găng</v>
          </cell>
          <cell r="H519" t="str">
            <v>Phẫu thuật ghép mảnh da dương vật bị lột găng</v>
          </cell>
          <cell r="I519" t="str">
            <v>B</v>
          </cell>
          <cell r="J519" t="str">
            <v>P1</v>
          </cell>
          <cell r="K519">
            <v>584</v>
          </cell>
          <cell r="L519">
            <v>584</v>
          </cell>
          <cell r="M519" t="str">
            <v>Phẫu thuật vá da lớn diện tích ≥10 cm2</v>
          </cell>
          <cell r="N519">
            <v>2668300.4963629302</v>
          </cell>
          <cell r="O519">
            <v>997043.47826086998</v>
          </cell>
          <cell r="P519">
            <v>3665000</v>
          </cell>
          <cell r="Q519">
            <v>1296156.5217391308</v>
          </cell>
          <cell r="R519">
            <v>3964457.018102061</v>
          </cell>
          <cell r="S519">
            <v>3964400</v>
          </cell>
          <cell r="T519">
            <v>158578.28072408243</v>
          </cell>
          <cell r="U519">
            <v>4123035.2988261436</v>
          </cell>
          <cell r="V519">
            <v>4123000</v>
          </cell>
          <cell r="W519">
            <v>4123000</v>
          </cell>
        </row>
        <row r="520">
          <cell r="D520" t="str">
            <v>37.8D05.0574</v>
          </cell>
          <cell r="E520" t="str">
            <v>28.304</v>
          </cell>
          <cell r="F520" t="str">
            <v>Phẫu thuật tạo hình dị tật ngắn âm đạo bằng ghép da tự thân</v>
          </cell>
          <cell r="G520" t="str">
            <v>Phẫu thuật tạo hình dị tật ngắn âm đạo bằng ghép da tự thân [vá da lớn diện tích ≥10 cm2]</v>
          </cell>
          <cell r="H520" t="str">
            <v>Phẫu thuật tạo hình dị tật ngắn âm đạo bằng ghép da tự thân</v>
          </cell>
          <cell r="I520" t="str">
            <v>B</v>
          </cell>
          <cell r="J520" t="str">
            <v>P2</v>
          </cell>
          <cell r="K520">
            <v>584</v>
          </cell>
          <cell r="L520">
            <v>584</v>
          </cell>
          <cell r="M520" t="str">
            <v>Phẫu thuật vá da lớn diện tích ≥10 cm2</v>
          </cell>
          <cell r="N520">
            <v>2668300.4963629302</v>
          </cell>
          <cell r="O520">
            <v>997043.47826086998</v>
          </cell>
          <cell r="P520">
            <v>3665000</v>
          </cell>
          <cell r="Q520">
            <v>1296156.5217391308</v>
          </cell>
          <cell r="R520">
            <v>3964457.018102061</v>
          </cell>
          <cell r="S520">
            <v>3964400</v>
          </cell>
          <cell r="T520">
            <v>158578.28072408243</v>
          </cell>
          <cell r="U520">
            <v>4123035.2988261436</v>
          </cell>
          <cell r="V520">
            <v>4123000</v>
          </cell>
          <cell r="W520">
            <v>4123000</v>
          </cell>
        </row>
        <row r="521">
          <cell r="D521" t="str">
            <v>37.8D05.0574</v>
          </cell>
          <cell r="E521" t="str">
            <v>28.305</v>
          </cell>
          <cell r="F521" t="str">
            <v>Phẫu thuật tạo hình dị tật ngắn âm đạo bằng vạt có cuống mạch nuôi</v>
          </cell>
          <cell r="G521" t="str">
            <v>Phẫu thuật tạo hình dị tật ngắn âm đạo bằng vạt có cuống mạch nuôi</v>
          </cell>
          <cell r="H521" t="str">
            <v>Phẫu thuật tạo hình dị tật ngắn âm đạo bằng vạt có cuống mạch nuôi</v>
          </cell>
          <cell r="I521" t="str">
            <v>B</v>
          </cell>
          <cell r="J521" t="str">
            <v>P1</v>
          </cell>
          <cell r="K521">
            <v>584</v>
          </cell>
          <cell r="L521">
            <v>584</v>
          </cell>
          <cell r="M521" t="str">
            <v>Phẫu thuật vá da lớn diện tích ≥10 cm2</v>
          </cell>
          <cell r="N521">
            <v>2668300.4963629302</v>
          </cell>
          <cell r="O521">
            <v>997043.47826086998</v>
          </cell>
          <cell r="P521">
            <v>3665000</v>
          </cell>
          <cell r="Q521">
            <v>1296156.5217391308</v>
          </cell>
          <cell r="R521">
            <v>3964457.018102061</v>
          </cell>
          <cell r="S521">
            <v>3964400</v>
          </cell>
          <cell r="T521">
            <v>158578.28072408243</v>
          </cell>
          <cell r="U521">
            <v>4123035.2988261436</v>
          </cell>
          <cell r="V521">
            <v>4123000</v>
          </cell>
          <cell r="W521">
            <v>4123000</v>
          </cell>
        </row>
        <row r="522">
          <cell r="D522" t="str">
            <v>37.8D05.0574</v>
          </cell>
          <cell r="E522" t="str">
            <v>28.373</v>
          </cell>
          <cell r="F522" t="str">
            <v>Phẫu thuật sửa sẹo co ngón tay bằng ghép da tự thân</v>
          </cell>
          <cell r="G522" t="str">
            <v>Phẫu thuật sửa sẹo co ngón tay bằng ghép da tự thân</v>
          </cell>
          <cell r="H522" t="str">
            <v>Phẫu thuật sửa sẹo co ngón tay bằng ghép da tự thân</v>
          </cell>
          <cell r="I522" t="str">
            <v>B</v>
          </cell>
          <cell r="J522" t="str">
            <v>P2</v>
          </cell>
          <cell r="K522">
            <v>584</v>
          </cell>
          <cell r="L522">
            <v>584</v>
          </cell>
          <cell r="M522" t="str">
            <v>Phẫu thuật vá da lớn diện tích ≥10 cm2</v>
          </cell>
          <cell r="N522">
            <v>2668300.4963629302</v>
          </cell>
          <cell r="O522">
            <v>997043.47826086998</v>
          </cell>
          <cell r="P522">
            <v>3665000</v>
          </cell>
          <cell r="Q522">
            <v>1296156.5217391308</v>
          </cell>
          <cell r="R522">
            <v>3964457.018102061</v>
          </cell>
          <cell r="S522">
            <v>3964400</v>
          </cell>
          <cell r="T522">
            <v>158578.28072408243</v>
          </cell>
          <cell r="U522">
            <v>4123035.2988261436</v>
          </cell>
          <cell r="V522">
            <v>4123000</v>
          </cell>
          <cell r="W522">
            <v>4123000</v>
          </cell>
        </row>
        <row r="523">
          <cell r="D523" t="str">
            <v>37.8D05.0574</v>
          </cell>
          <cell r="E523" t="str">
            <v>28.385</v>
          </cell>
          <cell r="F523" t="str">
            <v>Phẫu thuật tạo hình các khuyết da vùng đùi bằng ghép da tự thân</v>
          </cell>
          <cell r="G523" t="str">
            <v>Phẫu thuật tạo hình các khuyết da vùng đùi bằng ghép da tự thân</v>
          </cell>
          <cell r="H523" t="str">
            <v>Phẫu thuật tạo hình các khuyết da vùng đùi bằng ghép da tự thân</v>
          </cell>
          <cell r="I523" t="str">
            <v>B</v>
          </cell>
          <cell r="J523" t="str">
            <v>P2</v>
          </cell>
          <cell r="K523">
            <v>584</v>
          </cell>
          <cell r="L523">
            <v>584</v>
          </cell>
          <cell r="M523" t="str">
            <v>Phẫu thuật vá da lớn diện tích ≥10 cm2</v>
          </cell>
          <cell r="N523">
            <v>2668300.4963629302</v>
          </cell>
          <cell r="O523">
            <v>997043.47826086998</v>
          </cell>
          <cell r="P523">
            <v>3665000</v>
          </cell>
          <cell r="Q523">
            <v>1296156.5217391308</v>
          </cell>
          <cell r="R523">
            <v>3964457.018102061</v>
          </cell>
          <cell r="S523">
            <v>3964400</v>
          </cell>
          <cell r="T523">
            <v>158578.28072408243</v>
          </cell>
          <cell r="U523">
            <v>4123035.2988261436</v>
          </cell>
          <cell r="V523">
            <v>4123000</v>
          </cell>
          <cell r="W523">
            <v>4123000</v>
          </cell>
        </row>
        <row r="524">
          <cell r="D524" t="str">
            <v>37.8D05.0574</v>
          </cell>
          <cell r="E524" t="str">
            <v>28.386</v>
          </cell>
          <cell r="F524" t="str">
            <v>Phẫu thuật tạo hình các khuyết da vùng khoeo bằng ghép da tự thân</v>
          </cell>
          <cell r="G524" t="str">
            <v>Phẫu thuật tạo hình các khuyết da vùng khoeo bằng ghép da tự thân</v>
          </cell>
          <cell r="H524" t="str">
            <v>Phẫu thuật tạo hình các khuyết da vùng khoeo bằng ghép da tự thân</v>
          </cell>
          <cell r="I524" t="str">
            <v>B</v>
          </cell>
          <cell r="J524" t="str">
            <v>P2</v>
          </cell>
          <cell r="K524">
            <v>584</v>
          </cell>
          <cell r="L524">
            <v>584</v>
          </cell>
          <cell r="M524" t="str">
            <v>Phẫu thuật vá da lớn diện tích ≥10 cm2</v>
          </cell>
          <cell r="N524">
            <v>2668300.4963629302</v>
          </cell>
          <cell r="O524">
            <v>997043.47826086998</v>
          </cell>
          <cell r="P524">
            <v>3665000</v>
          </cell>
          <cell r="Q524">
            <v>1296156.5217391308</v>
          </cell>
          <cell r="R524">
            <v>3964457.018102061</v>
          </cell>
          <cell r="S524">
            <v>3964400</v>
          </cell>
          <cell r="T524">
            <v>158578.28072408243</v>
          </cell>
          <cell r="U524">
            <v>4123035.2988261436</v>
          </cell>
          <cell r="V524">
            <v>4123000</v>
          </cell>
          <cell r="W524">
            <v>4123000</v>
          </cell>
        </row>
        <row r="525">
          <cell r="D525" t="str">
            <v>37.8D05.0574</v>
          </cell>
          <cell r="E525" t="str">
            <v>28.387</v>
          </cell>
          <cell r="F525" t="str">
            <v>Phẫu thuật tạo hình các khuyết da vùng cẳng bằng ghép da tự thân</v>
          </cell>
          <cell r="G525" t="str">
            <v>Phẫu thuật tạo hình các khuyết da vùng cẳng bằng ghép da tự thân</v>
          </cell>
          <cell r="H525" t="str">
            <v>Phẫu thuật tạo hình các khuyết da vùng cẳng bằng ghép da tự thân</v>
          </cell>
          <cell r="I525" t="str">
            <v>B</v>
          </cell>
          <cell r="J525" t="str">
            <v>P2</v>
          </cell>
          <cell r="K525">
            <v>584</v>
          </cell>
          <cell r="L525">
            <v>584</v>
          </cell>
          <cell r="M525" t="str">
            <v>Phẫu thuật vá da lớn diện tích ≥10 cm2</v>
          </cell>
          <cell r="N525">
            <v>2668300.4963629302</v>
          </cell>
          <cell r="O525">
            <v>997043.47826086998</v>
          </cell>
          <cell r="P525">
            <v>3665000</v>
          </cell>
          <cell r="Q525">
            <v>1296156.5217391308</v>
          </cell>
          <cell r="R525">
            <v>3964457.018102061</v>
          </cell>
          <cell r="S525">
            <v>3964400</v>
          </cell>
          <cell r="T525">
            <v>158578.28072408243</v>
          </cell>
          <cell r="U525">
            <v>4123035.2988261436</v>
          </cell>
          <cell r="V525">
            <v>4123000</v>
          </cell>
          <cell r="W525">
            <v>4123000</v>
          </cell>
        </row>
        <row r="526">
          <cell r="D526" t="str">
            <v>37.8D05.0575</v>
          </cell>
          <cell r="E526" t="str">
            <v>3.1615</v>
          </cell>
          <cell r="F526" t="str">
            <v>Ghép da hay vạt da điều trị hở mi do sẹo</v>
          </cell>
          <cell r="G526" t="str">
            <v>Ghép da hay vạt da điều trị hở mi do sẹo</v>
          </cell>
          <cell r="H526" t="str">
            <v>Ghép da hay vạt da điều trị hở mi do sẹo</v>
          </cell>
          <cell r="I526" t="str">
            <v>B</v>
          </cell>
          <cell r="J526" t="str">
            <v>P1</v>
          </cell>
          <cell r="K526">
            <v>585</v>
          </cell>
          <cell r="L526">
            <v>585</v>
          </cell>
          <cell r="M526" t="str">
            <v>Phẫu thuật vá da nhỏ diện tích &lt; 10 cm2</v>
          </cell>
          <cell r="N526">
            <v>1883685.16095147</v>
          </cell>
          <cell r="O526">
            <v>538434.78260869603</v>
          </cell>
          <cell r="P526">
            <v>2422000</v>
          </cell>
          <cell r="Q526">
            <v>699965.2173913049</v>
          </cell>
          <cell r="R526">
            <v>2583650.3783427747</v>
          </cell>
          <cell r="S526">
            <v>2583600</v>
          </cell>
          <cell r="T526">
            <v>103346.01513371099</v>
          </cell>
          <cell r="U526">
            <v>2686996.3934764857</v>
          </cell>
          <cell r="V526">
            <v>2686900</v>
          </cell>
          <cell r="W526">
            <v>2686900</v>
          </cell>
        </row>
        <row r="527">
          <cell r="D527" t="str">
            <v>37.8D05.0575</v>
          </cell>
          <cell r="E527" t="str">
            <v>3.1648</v>
          </cell>
          <cell r="F527" t="str">
            <v>Ghép da dị loại độc lập</v>
          </cell>
          <cell r="G527" t="str">
            <v>Ghép da dị loại độc lập</v>
          </cell>
          <cell r="H527" t="str">
            <v>Ghép da dị loại độc lập</v>
          </cell>
          <cell r="I527" t="str">
            <v>B</v>
          </cell>
          <cell r="J527" t="str">
            <v>P1</v>
          </cell>
          <cell r="K527">
            <v>585</v>
          </cell>
          <cell r="L527">
            <v>585</v>
          </cell>
          <cell r="M527" t="str">
            <v>Phẫu thuật vá da nhỏ diện tích &lt; 10 cm2</v>
          </cell>
          <cell r="N527">
            <v>1883685.16095147</v>
          </cell>
          <cell r="O527">
            <v>538434.78260869603</v>
          </cell>
          <cell r="P527">
            <v>2422000</v>
          </cell>
          <cell r="Q527">
            <v>699965.2173913049</v>
          </cell>
          <cell r="R527">
            <v>2583650.3783427747</v>
          </cell>
          <cell r="S527">
            <v>2583600</v>
          </cell>
          <cell r="T527">
            <v>103346.01513371099</v>
          </cell>
          <cell r="U527">
            <v>2686996.3934764857</v>
          </cell>
          <cell r="V527">
            <v>2686900</v>
          </cell>
          <cell r="W527">
            <v>2686900</v>
          </cell>
        </row>
        <row r="528">
          <cell r="D528" t="str">
            <v>37.8D05.0575</v>
          </cell>
          <cell r="E528" t="str">
            <v>3.3783</v>
          </cell>
          <cell r="F528" t="str">
            <v>Phẫu thuật điều trị tách bàn chân (càng cua)</v>
          </cell>
          <cell r="G528" t="str">
            <v>Phẫu thuật điều trị tách bàn chân (càng cua)</v>
          </cell>
          <cell r="H528" t="str">
            <v>Phẫu thuật điều trị tách bàn chân (càng cua)</v>
          </cell>
          <cell r="I528" t="str">
            <v>A</v>
          </cell>
          <cell r="J528" t="str">
            <v>P2</v>
          </cell>
          <cell r="K528">
            <v>585</v>
          </cell>
          <cell r="L528">
            <v>585</v>
          </cell>
          <cell r="M528" t="str">
            <v>Phẫu thuật vá da nhỏ diện tích &lt; 10 cm2</v>
          </cell>
          <cell r="N528">
            <v>1883685.16095147</v>
          </cell>
          <cell r="O528">
            <v>538434.78260869603</v>
          </cell>
          <cell r="P528">
            <v>2422000</v>
          </cell>
          <cell r="Q528">
            <v>699965.2173913049</v>
          </cell>
          <cell r="R528">
            <v>2583650.3783427747</v>
          </cell>
          <cell r="S528">
            <v>2583600</v>
          </cell>
          <cell r="T528">
            <v>103346.01513371099</v>
          </cell>
          <cell r="U528">
            <v>2686996.3934764857</v>
          </cell>
          <cell r="V528">
            <v>2686900</v>
          </cell>
          <cell r="W528">
            <v>2686900</v>
          </cell>
        </row>
        <row r="529">
          <cell r="D529" t="str">
            <v>37.8D05.0575</v>
          </cell>
          <cell r="E529" t="str">
            <v>3.3824</v>
          </cell>
          <cell r="F529" t="str">
            <v>Vá da dày toàn bộ, diện tích dưới 10 cm²</v>
          </cell>
          <cell r="G529" t="str">
            <v>Vá da dày toàn bộ, diện tích dưới 10 cm²</v>
          </cell>
          <cell r="H529" t="str">
            <v>Vá da dầy toàn bộ, diện tích dưới 10cm²</v>
          </cell>
          <cell r="I529" t="str">
            <v>C</v>
          </cell>
          <cell r="J529" t="str">
            <v>P2</v>
          </cell>
          <cell r="K529">
            <v>585</v>
          </cell>
          <cell r="L529">
            <v>585</v>
          </cell>
          <cell r="M529" t="str">
            <v>Phẫu thuật vá da nhỏ diện tích &lt; 10 cm2</v>
          </cell>
          <cell r="N529">
            <v>1883685.16095147</v>
          </cell>
          <cell r="O529">
            <v>538434.78260869603</v>
          </cell>
          <cell r="P529">
            <v>2422000</v>
          </cell>
          <cell r="Q529">
            <v>699965.2173913049</v>
          </cell>
          <cell r="R529">
            <v>2583650.3783427747</v>
          </cell>
          <cell r="S529">
            <v>2583600</v>
          </cell>
          <cell r="T529">
            <v>103346.01513371099</v>
          </cell>
          <cell r="U529">
            <v>2686996.3934764857</v>
          </cell>
          <cell r="V529">
            <v>2686900</v>
          </cell>
          <cell r="W529">
            <v>2686900</v>
          </cell>
        </row>
        <row r="530">
          <cell r="D530" t="str">
            <v>37.8D05.0575</v>
          </cell>
          <cell r="E530" t="str">
            <v>7.222</v>
          </cell>
          <cell r="F530" t="str">
            <v>Ghép da tự thân bằng mảnh da dài mỏng trên người bệnh đái tháo đường</v>
          </cell>
          <cell r="G530" t="str">
            <v xml:space="preserve">Ghép da tự thân bằng mảnh da dài mỏng trên người bệnh đái tháo đường </v>
          </cell>
          <cell r="H530" t="str">
            <v>Ghép da tự thân bằng mảnh da dài mỏng trên người bệnh đái tháo đường</v>
          </cell>
          <cell r="I530" t="str">
            <v>B</v>
          </cell>
          <cell r="J530" t="str">
            <v>P2</v>
          </cell>
          <cell r="K530">
            <v>585</v>
          </cell>
          <cell r="L530">
            <v>585</v>
          </cell>
          <cell r="M530" t="str">
            <v>Phẫu thuật vá da nhỏ diện tích &lt; 10 cm2</v>
          </cell>
          <cell r="N530">
            <v>1883685.16095147</v>
          </cell>
          <cell r="O530">
            <v>538434.78260869603</v>
          </cell>
          <cell r="P530">
            <v>2422000</v>
          </cell>
          <cell r="Q530">
            <v>699965.2173913049</v>
          </cell>
          <cell r="R530">
            <v>2583650.3783427747</v>
          </cell>
          <cell r="S530">
            <v>2583600</v>
          </cell>
          <cell r="T530">
            <v>103346.01513371099</v>
          </cell>
          <cell r="U530">
            <v>2686996.3934764857</v>
          </cell>
          <cell r="V530">
            <v>2686900</v>
          </cell>
          <cell r="W530">
            <v>2686900</v>
          </cell>
        </row>
        <row r="531">
          <cell r="D531" t="str">
            <v>37.8D05.0575</v>
          </cell>
          <cell r="E531" t="str">
            <v>10.850</v>
          </cell>
          <cell r="F531" t="str">
            <v>Phẫu thuật tạo hình điều trị tật dính ngón tay</v>
          </cell>
          <cell r="G531" t="str">
            <v>Phẫu thuật tạo hình điều trị tật dính ngón tay</v>
          </cell>
          <cell r="H531" t="str">
            <v>Phẫu thuật tạo hình điều trị tật dính ngón tay</v>
          </cell>
          <cell r="I531" t="str">
            <v>B</v>
          </cell>
          <cell r="J531" t="str">
            <v>P1</v>
          </cell>
          <cell r="K531">
            <v>585</v>
          </cell>
          <cell r="L531">
            <v>585</v>
          </cell>
          <cell r="M531" t="str">
            <v>Phẫu thuật vá da nhỏ diện tích &lt; 10 cm2</v>
          </cell>
          <cell r="N531">
            <v>1883685.16095147</v>
          </cell>
          <cell r="O531">
            <v>538434.78260869603</v>
          </cell>
          <cell r="P531">
            <v>2422000</v>
          </cell>
          <cell r="Q531">
            <v>699965.2173913049</v>
          </cell>
          <cell r="R531">
            <v>2583650.3783427747</v>
          </cell>
          <cell r="S531">
            <v>2583600</v>
          </cell>
          <cell r="T531">
            <v>103346.01513371099</v>
          </cell>
          <cell r="U531">
            <v>2686996.3934764857</v>
          </cell>
          <cell r="V531">
            <v>2686900</v>
          </cell>
          <cell r="W531">
            <v>2686900</v>
          </cell>
        </row>
        <row r="532">
          <cell r="D532" t="str">
            <v>37.8D05.0575</v>
          </cell>
          <cell r="E532" t="str">
            <v>10.961</v>
          </cell>
          <cell r="F532" t="str">
            <v>Phẫu thuật vá da diện tích từ 5-10 cm²</v>
          </cell>
          <cell r="G532" t="str">
            <v>Phẫu thuật vá da diện tích từ 5-10 cm²</v>
          </cell>
          <cell r="H532" t="str">
            <v>Phẫu thuật vá da diện tích từ 5-10cm²</v>
          </cell>
          <cell r="I532" t="str">
            <v>B</v>
          </cell>
          <cell r="J532" t="str">
            <v>P2</v>
          </cell>
          <cell r="K532">
            <v>585</v>
          </cell>
          <cell r="L532">
            <v>585</v>
          </cell>
          <cell r="M532" t="str">
            <v>Phẫu thuật vá da nhỏ diện tích &lt; 10 cm2</v>
          </cell>
          <cell r="N532">
            <v>1883685.16095147</v>
          </cell>
          <cell r="O532">
            <v>538434.78260869603</v>
          </cell>
          <cell r="P532">
            <v>2422000</v>
          </cell>
          <cell r="Q532">
            <v>699965.2173913049</v>
          </cell>
          <cell r="R532">
            <v>2583650.3783427747</v>
          </cell>
          <cell r="S532">
            <v>2583600</v>
          </cell>
          <cell r="T532">
            <v>103346.01513371099</v>
          </cell>
          <cell r="U532">
            <v>2686996.3934764857</v>
          </cell>
          <cell r="V532">
            <v>2686900</v>
          </cell>
          <cell r="W532">
            <v>2686900</v>
          </cell>
        </row>
        <row r="533">
          <cell r="D533" t="str">
            <v>37.8D05.0575</v>
          </cell>
          <cell r="E533" t="str">
            <v>14.129</v>
          </cell>
          <cell r="F533" t="str">
            <v>Ghép da hay vạt da điều trị hở mi do sẹo</v>
          </cell>
          <cell r="G533" t="str">
            <v>Ghép da hay vạt da điều trị hở mi do sẹo</v>
          </cell>
          <cell r="H533" t="str">
            <v>Ghép da hay vạt da điều trị hở mi do sẹo</v>
          </cell>
          <cell r="I533" t="str">
            <v>B</v>
          </cell>
          <cell r="J533" t="str">
            <v>P1</v>
          </cell>
          <cell r="K533">
            <v>585</v>
          </cell>
          <cell r="L533">
            <v>585</v>
          </cell>
          <cell r="M533" t="str">
            <v>Phẫu thuật vá da nhỏ diện tích &lt; 10 cm2</v>
          </cell>
          <cell r="N533">
            <v>1883685.16095147</v>
          </cell>
          <cell r="O533">
            <v>538434.78260869603</v>
          </cell>
          <cell r="P533">
            <v>2422000</v>
          </cell>
          <cell r="Q533">
            <v>699965.2173913049</v>
          </cell>
          <cell r="R533">
            <v>2583650.3783427747</v>
          </cell>
          <cell r="S533">
            <v>2583600</v>
          </cell>
          <cell r="T533">
            <v>103346.01513371099</v>
          </cell>
          <cell r="U533">
            <v>2686996.3934764857</v>
          </cell>
          <cell r="V533">
            <v>2686900</v>
          </cell>
          <cell r="W533">
            <v>2686900</v>
          </cell>
        </row>
        <row r="534">
          <cell r="D534" t="str">
            <v>37.8D05.0575</v>
          </cell>
          <cell r="E534" t="str">
            <v>14.173</v>
          </cell>
          <cell r="F534" t="str">
            <v>Ghép da dị loại</v>
          </cell>
          <cell r="G534" t="str">
            <v>Ghép da dị loại</v>
          </cell>
          <cell r="H534" t="str">
            <v>Ghép da dị loại</v>
          </cell>
          <cell r="I534" t="str">
            <v>A</v>
          </cell>
          <cell r="J534" t="str">
            <v>P2</v>
          </cell>
          <cell r="K534">
            <v>585</v>
          </cell>
          <cell r="L534">
            <v>585</v>
          </cell>
          <cell r="M534" t="str">
            <v>Phẫu thuật vá da nhỏ diện tích &lt; 10 cm2</v>
          </cell>
          <cell r="N534">
            <v>1883685.16095147</v>
          </cell>
          <cell r="O534">
            <v>538434.78260869603</v>
          </cell>
          <cell r="P534">
            <v>2422000</v>
          </cell>
          <cell r="Q534">
            <v>699965.2173913049</v>
          </cell>
          <cell r="R534">
            <v>2583650.3783427747</v>
          </cell>
          <cell r="S534">
            <v>2583600</v>
          </cell>
          <cell r="T534">
            <v>103346.01513371099</v>
          </cell>
          <cell r="U534">
            <v>2686996.3934764857</v>
          </cell>
          <cell r="V534">
            <v>2686900</v>
          </cell>
          <cell r="W534">
            <v>2686900</v>
          </cell>
        </row>
        <row r="535">
          <cell r="D535" t="str">
            <v>37.8D05.0575</v>
          </cell>
          <cell r="E535" t="str">
            <v>28.8</v>
          </cell>
          <cell r="F535" t="str">
            <v>Phẫu thuật điều trị da đầu đứt rời không sử dụng kỹ thuật vi phẫu</v>
          </cell>
          <cell r="G535" t="str">
            <v>Phẫu thuật điều trị da đầu đứt rời không sử dụng kỹ thuật vi phẫu [diện tích ≥10 cm2]</v>
          </cell>
          <cell r="H535" t="str">
            <v>Phẫu thuật điều trị da đầu đứt rời không sử dụng kỹ thuật vi phẫu</v>
          </cell>
          <cell r="I535" t="str">
            <v>C</v>
          </cell>
          <cell r="J535" t="str">
            <v>PDB</v>
          </cell>
          <cell r="K535">
            <v>585</v>
          </cell>
          <cell r="L535">
            <v>585</v>
          </cell>
          <cell r="M535" t="str">
            <v>Phẫu thuật vá da nhỏ diện tích &lt; 10 cm2</v>
          </cell>
          <cell r="N535">
            <v>1883685.16095147</v>
          </cell>
          <cell r="O535">
            <v>538434.78260869603</v>
          </cell>
          <cell r="P535">
            <v>2422000</v>
          </cell>
          <cell r="Q535">
            <v>699965.2173913049</v>
          </cell>
          <cell r="R535">
            <v>2583650.3783427747</v>
          </cell>
          <cell r="S535">
            <v>2583600</v>
          </cell>
          <cell r="T535">
            <v>103346.01513371099</v>
          </cell>
          <cell r="U535">
            <v>2686996.3934764857</v>
          </cell>
          <cell r="V535">
            <v>2686900</v>
          </cell>
          <cell r="W535">
            <v>2686900</v>
          </cell>
        </row>
        <row r="536">
          <cell r="D536" t="str">
            <v>37.8D05.0575</v>
          </cell>
          <cell r="E536" t="str">
            <v>28.13</v>
          </cell>
          <cell r="F536" t="str">
            <v>Tạo hình khuyết da đầu bằng ghép da mỏng</v>
          </cell>
          <cell r="G536" t="str">
            <v>Tạo hình khuyết da đầu bằng ghép da mỏng [diện tích ≥10 cm2]</v>
          </cell>
          <cell r="H536" t="str">
            <v>Tạo hình khuyết da đầu bằng ghép da mỏng</v>
          </cell>
          <cell r="I536" t="str">
            <v>C</v>
          </cell>
          <cell r="J536" t="str">
            <v>P2</v>
          </cell>
          <cell r="K536">
            <v>585</v>
          </cell>
          <cell r="L536">
            <v>585</v>
          </cell>
          <cell r="M536" t="str">
            <v>Phẫu thuật vá da nhỏ diện tích &lt; 10 cm2</v>
          </cell>
          <cell r="N536">
            <v>1883685.16095147</v>
          </cell>
          <cell r="O536">
            <v>538434.78260869603</v>
          </cell>
          <cell r="P536">
            <v>2422000</v>
          </cell>
          <cell r="Q536">
            <v>699965.2173913049</v>
          </cell>
          <cell r="R536">
            <v>2583650.3783427747</v>
          </cell>
          <cell r="S536">
            <v>2583600</v>
          </cell>
          <cell r="T536">
            <v>103346.01513371099</v>
          </cell>
          <cell r="U536">
            <v>2686996.3934764857</v>
          </cell>
          <cell r="V536">
            <v>2686900</v>
          </cell>
          <cell r="W536">
            <v>2686900</v>
          </cell>
        </row>
        <row r="537">
          <cell r="D537" t="str">
            <v>37.8D05.0575</v>
          </cell>
          <cell r="E537" t="str">
            <v>28.14</v>
          </cell>
          <cell r="F537" t="str">
            <v>Tạo hình khuyết da đầu bằng ghép da dày</v>
          </cell>
          <cell r="G537" t="str">
            <v>Tạo hình khuyết da đầu bằng ghép da dày [diện tích ≥10 cm2]</v>
          </cell>
          <cell r="H537" t="str">
            <v>Tạo hình khuyết da đầu bằng ghép da dày</v>
          </cell>
          <cell r="I537" t="str">
            <v>C</v>
          </cell>
          <cell r="J537" t="str">
            <v>P2</v>
          </cell>
          <cell r="K537">
            <v>585</v>
          </cell>
          <cell r="L537">
            <v>585</v>
          </cell>
          <cell r="M537" t="str">
            <v>Phẫu thuật vá da nhỏ diện tích &lt; 10 cm2</v>
          </cell>
          <cell r="N537">
            <v>1883685.16095147</v>
          </cell>
          <cell r="O537">
            <v>538434.78260869603</v>
          </cell>
          <cell r="P537">
            <v>2422000</v>
          </cell>
          <cell r="Q537">
            <v>699965.2173913049</v>
          </cell>
          <cell r="R537">
            <v>2583650.3783427747</v>
          </cell>
          <cell r="S537">
            <v>2583600</v>
          </cell>
          <cell r="T537">
            <v>103346.01513371099</v>
          </cell>
          <cell r="U537">
            <v>2686996.3934764857</v>
          </cell>
          <cell r="V537">
            <v>2686900</v>
          </cell>
          <cell r="W537">
            <v>2686900</v>
          </cell>
        </row>
        <row r="538">
          <cell r="D538" t="str">
            <v>37.8D05.0575</v>
          </cell>
          <cell r="E538" t="str">
            <v>28.66</v>
          </cell>
          <cell r="F538" t="str">
            <v>Phẫu thuật ghép da tự thân vùng mi mắt</v>
          </cell>
          <cell r="G538" t="str">
            <v>Phẫu thuật ghép da tự thân vùng mi mắt</v>
          </cell>
          <cell r="H538" t="str">
            <v>Phẫu thuật ghép da tự thân vùng mi mắt</v>
          </cell>
          <cell r="I538" t="str">
            <v>C</v>
          </cell>
          <cell r="J538" t="str">
            <v>P2</v>
          </cell>
          <cell r="K538">
            <v>585</v>
          </cell>
          <cell r="L538">
            <v>585</v>
          </cell>
          <cell r="M538" t="str">
            <v>Phẫu thuật vá da nhỏ diện tích &lt; 10 cm2</v>
          </cell>
          <cell r="N538">
            <v>1883685.16095147</v>
          </cell>
          <cell r="O538">
            <v>538434.78260869603</v>
          </cell>
          <cell r="P538">
            <v>2422000</v>
          </cell>
          <cell r="Q538">
            <v>699965.2173913049</v>
          </cell>
          <cell r="R538">
            <v>2583650.3783427747</v>
          </cell>
          <cell r="S538">
            <v>2583600</v>
          </cell>
          <cell r="T538">
            <v>103346.01513371099</v>
          </cell>
          <cell r="U538">
            <v>2686996.3934764857</v>
          </cell>
          <cell r="V538">
            <v>2686900</v>
          </cell>
          <cell r="W538">
            <v>2686900</v>
          </cell>
        </row>
        <row r="539">
          <cell r="D539" t="str">
            <v>37.8D05.0575</v>
          </cell>
          <cell r="E539" t="str">
            <v>28.108</v>
          </cell>
          <cell r="F539" t="str">
            <v>Phẫu thuật giải phóng sẹo chít hẹp lỗ mũi</v>
          </cell>
          <cell r="G539" t="str">
            <v>Phẫu thuật giải phóng sẹo chít hẹp lỗ mũi</v>
          </cell>
          <cell r="H539" t="str">
            <v>Phẫu thuật giải phóng sẹo chít hẹp lỗ mũi</v>
          </cell>
          <cell r="I539" t="str">
            <v>C</v>
          </cell>
          <cell r="J539" t="str">
            <v>P2</v>
          </cell>
          <cell r="K539">
            <v>585</v>
          </cell>
          <cell r="L539">
            <v>585</v>
          </cell>
          <cell r="M539" t="str">
            <v>Phẫu thuật vá da nhỏ diện tích &lt; 10 cm2</v>
          </cell>
          <cell r="N539">
            <v>1883685.16095147</v>
          </cell>
          <cell r="O539">
            <v>538434.78260869603</v>
          </cell>
          <cell r="P539">
            <v>2422000</v>
          </cell>
          <cell r="Q539">
            <v>699965.2173913049</v>
          </cell>
          <cell r="R539">
            <v>2583650.3783427747</v>
          </cell>
          <cell r="S539">
            <v>2583600</v>
          </cell>
          <cell r="T539">
            <v>103346.01513371099</v>
          </cell>
          <cell r="U539">
            <v>2686996.3934764857</v>
          </cell>
          <cell r="V539">
            <v>2686900</v>
          </cell>
          <cell r="W539">
            <v>2686900</v>
          </cell>
        </row>
        <row r="540">
          <cell r="D540" t="str">
            <v>37.8D05.0575</v>
          </cell>
          <cell r="E540" t="str">
            <v>28.111</v>
          </cell>
          <cell r="F540" t="str">
            <v>Phẫu thuật tái tạo khuyết nhỏ do vết thương môi</v>
          </cell>
          <cell r="G540" t="str">
            <v>Phẫu thuật tái tạo khuyết nhỏ do vết thương môi</v>
          </cell>
          <cell r="H540" t="str">
            <v>Phẫu thuật tái tạo khuyết nhỏ do vết thương môi</v>
          </cell>
          <cell r="I540" t="str">
            <v>C</v>
          </cell>
          <cell r="J540" t="str">
            <v>P3</v>
          </cell>
          <cell r="K540">
            <v>585</v>
          </cell>
          <cell r="L540">
            <v>585</v>
          </cell>
          <cell r="M540" t="str">
            <v>Phẫu thuật vá da nhỏ diện tích &lt; 10 cm2</v>
          </cell>
          <cell r="N540">
            <v>1883685.16095147</v>
          </cell>
          <cell r="O540">
            <v>538434.78260869603</v>
          </cell>
          <cell r="P540">
            <v>2422000</v>
          </cell>
          <cell r="Q540">
            <v>699965.2173913049</v>
          </cell>
          <cell r="R540">
            <v>2583650.3783427747</v>
          </cell>
          <cell r="S540">
            <v>2583600</v>
          </cell>
          <cell r="T540">
            <v>103346.01513371099</v>
          </cell>
          <cell r="U540">
            <v>2686996.3934764857</v>
          </cell>
          <cell r="V540">
            <v>2686900</v>
          </cell>
          <cell r="W540">
            <v>2686900</v>
          </cell>
        </row>
        <row r="541">
          <cell r="D541" t="str">
            <v>37.8D05.0575</v>
          </cell>
          <cell r="E541" t="str">
            <v>28.304</v>
          </cell>
          <cell r="F541" t="str">
            <v>Phẫu thuật tạo hình dị tật ngắn âm đạo bằng ghép da tự thân</v>
          </cell>
          <cell r="G541" t="str">
            <v>Phẫu thuật tạo hình dị tật ngắn âm đạo bằng ghép da tự thân [vá da nhỏ diện tích &lt; 10 cm2]</v>
          </cell>
          <cell r="H541" t="str">
            <v>Phẫu thuật tạo hình dị tật ngắn âm đạo bằng ghép da tự thân</v>
          </cell>
          <cell r="I541" t="str">
            <v>B</v>
          </cell>
          <cell r="J541" t="str">
            <v>P2</v>
          </cell>
          <cell r="K541">
            <v>585</v>
          </cell>
          <cell r="L541">
            <v>585</v>
          </cell>
          <cell r="M541" t="str">
            <v>Phẫu thuật vá da nhỏ diện tích &lt; 10 cm2</v>
          </cell>
          <cell r="N541">
            <v>1883685.16095147</v>
          </cell>
          <cell r="O541">
            <v>538434.78260869603</v>
          </cell>
          <cell r="P541">
            <v>2422000</v>
          </cell>
          <cell r="Q541">
            <v>699965.2173913049</v>
          </cell>
          <cell r="R541">
            <v>2583650.3783427747</v>
          </cell>
          <cell r="S541">
            <v>2583600</v>
          </cell>
          <cell r="T541">
            <v>103346.01513371099</v>
          </cell>
          <cell r="U541">
            <v>2686996.3934764857</v>
          </cell>
          <cell r="V541">
            <v>2686900</v>
          </cell>
          <cell r="W541">
            <v>2686900</v>
          </cell>
        </row>
        <row r="542">
          <cell r="D542" t="str">
            <v>37.8D05.0576</v>
          </cell>
          <cell r="E542" t="str">
            <v>3.3083</v>
          </cell>
          <cell r="F542" t="str">
            <v>Cắt lọc, khâu vết thương rách da đầu</v>
          </cell>
          <cell r="G542" t="str">
            <v>Cắt lọc, khâu vết thương rách da đầu</v>
          </cell>
          <cell r="H542" t="str">
            <v>Cắt lọc, khâu vết thương rách da đầu</v>
          </cell>
          <cell r="I542" t="str">
            <v>C</v>
          </cell>
          <cell r="J542" t="str">
            <v>P3</v>
          </cell>
          <cell r="K542">
            <v>586</v>
          </cell>
          <cell r="L542">
            <v>586</v>
          </cell>
          <cell r="M542" t="str">
            <v xml:space="preserve">Phẫu thuật vết thương phần mềm hoặc rách da đầu </v>
          </cell>
          <cell r="N542">
            <v>1683067.5111507601</v>
          </cell>
          <cell r="O542">
            <v>358434.78260869603</v>
          </cell>
          <cell r="P542">
            <v>2042000</v>
          </cell>
          <cell r="Q542">
            <v>465965.21739130485</v>
          </cell>
          <cell r="R542">
            <v>2149032.7285420648</v>
          </cell>
          <cell r="S542">
            <v>2149000</v>
          </cell>
          <cell r="T542">
            <v>85961.309141682592</v>
          </cell>
          <cell r="U542">
            <v>2234994.0376837472</v>
          </cell>
          <cell r="V542">
            <v>2234900</v>
          </cell>
          <cell r="W542">
            <v>2234900</v>
          </cell>
        </row>
        <row r="543">
          <cell r="D543" t="str">
            <v>37.8D05.0576</v>
          </cell>
          <cell r="E543" t="str">
            <v>10.954</v>
          </cell>
          <cell r="F543" t="str">
            <v>Phẫu thuật vết thương phần mềm đơn giản/rách da đầu</v>
          </cell>
          <cell r="G543" t="str">
            <v>Phẫu thuật vết thương phần mềm đơn giản/rách da đầu</v>
          </cell>
          <cell r="H543" t="str">
            <v>Phẫu thuật vết thương phần mềm đơn giản/rách da đầu</v>
          </cell>
          <cell r="I543" t="str">
            <v>C</v>
          </cell>
          <cell r="J543" t="str">
            <v>P2</v>
          </cell>
          <cell r="K543">
            <v>586</v>
          </cell>
          <cell r="L543">
            <v>586</v>
          </cell>
          <cell r="M543" t="str">
            <v xml:space="preserve">Phẫu thuật vết thương phần mềm hoặc rách da đầu </v>
          </cell>
          <cell r="N543">
            <v>1683067.5111507601</v>
          </cell>
          <cell r="O543">
            <v>358434.78260869603</v>
          </cell>
          <cell r="P543">
            <v>2042000</v>
          </cell>
          <cell r="Q543">
            <v>465965.21739130485</v>
          </cell>
          <cell r="R543">
            <v>2149032.7285420648</v>
          </cell>
          <cell r="S543">
            <v>2149000</v>
          </cell>
          <cell r="T543">
            <v>85961.309141682592</v>
          </cell>
          <cell r="U543">
            <v>2234994.0376837472</v>
          </cell>
          <cell r="V543">
            <v>2234900</v>
          </cell>
          <cell r="W543">
            <v>2234900</v>
          </cell>
        </row>
        <row r="544">
          <cell r="D544" t="str">
            <v>37.8D05.0576</v>
          </cell>
          <cell r="E544" t="str">
            <v>16.295</v>
          </cell>
          <cell r="F544" t="str">
            <v>Phẫu thuật điều trị vết thương phần mềm vùng hàm mặt có thiếu hổng tổ chức</v>
          </cell>
          <cell r="G544" t="str">
            <v>Phẫu thuật điều trị vết thương phần mềm vùng hàm mặt có thiếu hổng tổ chức</v>
          </cell>
          <cell r="H544" t="str">
            <v>Phẫu thuật điều trị vết thương phần mềm vùng hàm mặt có thiếu hổng tổ chức</v>
          </cell>
          <cell r="I544" t="str">
            <v>B</v>
          </cell>
          <cell r="J544" t="str">
            <v>P1</v>
          </cell>
          <cell r="K544">
            <v>586</v>
          </cell>
          <cell r="L544">
            <v>586</v>
          </cell>
          <cell r="M544" t="str">
            <v xml:space="preserve">Phẫu thuật vết thương phần mềm hoặc rách da đầu </v>
          </cell>
          <cell r="N544">
            <v>1683067.5111507601</v>
          </cell>
          <cell r="O544">
            <v>358434.78260869603</v>
          </cell>
          <cell r="P544">
            <v>2042000</v>
          </cell>
          <cell r="Q544">
            <v>465965.21739130485</v>
          </cell>
          <cell r="R544">
            <v>2149032.7285420648</v>
          </cell>
          <cell r="S544">
            <v>2149000</v>
          </cell>
          <cell r="T544">
            <v>85961.309141682592</v>
          </cell>
          <cell r="U544">
            <v>2234994.0376837472</v>
          </cell>
          <cell r="V544">
            <v>2234900</v>
          </cell>
          <cell r="W544">
            <v>2234900</v>
          </cell>
        </row>
        <row r="545">
          <cell r="D545" t="str">
            <v>37.8D05.0576</v>
          </cell>
          <cell r="E545" t="str">
            <v>28.161</v>
          </cell>
          <cell r="F545" t="str">
            <v>Phẫu thuật khâu đơn giản vết thương vùng mặt cổ</v>
          </cell>
          <cell r="G545" t="str">
            <v>Phẫu thuật khâu đơn giản vết thương vùng mặt cổ</v>
          </cell>
          <cell r="H545" t="str">
            <v>Phẫu thuật khâu đơn giản vết thương vùng mặt cổ</v>
          </cell>
          <cell r="I545" t="str">
            <v>D</v>
          </cell>
          <cell r="J545" t="str">
            <v>P3</v>
          </cell>
          <cell r="K545">
            <v>586</v>
          </cell>
          <cell r="L545">
            <v>586</v>
          </cell>
          <cell r="M545" t="str">
            <v xml:space="preserve">Phẫu thuật vết thương phần mềm hoặc rách da đầu </v>
          </cell>
          <cell r="N545">
            <v>1683067.5111507601</v>
          </cell>
          <cell r="O545">
            <v>358434.78260869603</v>
          </cell>
          <cell r="P545">
            <v>2042000</v>
          </cell>
          <cell r="Q545">
            <v>465965.21739130485</v>
          </cell>
          <cell r="R545">
            <v>2149032.7285420648</v>
          </cell>
          <cell r="S545">
            <v>2149000</v>
          </cell>
          <cell r="T545">
            <v>85961.309141682592</v>
          </cell>
          <cell r="U545">
            <v>2234994.0376837472</v>
          </cell>
          <cell r="V545">
            <v>2234900</v>
          </cell>
          <cell r="W545">
            <v>2234900</v>
          </cell>
        </row>
        <row r="546">
          <cell r="D546" t="str">
            <v>37.8D05.0576</v>
          </cell>
          <cell r="E546" t="str">
            <v>28.162</v>
          </cell>
          <cell r="F546" t="str">
            <v>Phẫu thuật vết thương phần mềm vùng hàm mặt không thiếu hổng tổ chức</v>
          </cell>
          <cell r="G546" t="str">
            <v>Phẫu thuật vết thương phần mềm vùng hàm mặt không thiếu hổng tổ chức</v>
          </cell>
          <cell r="H546" t="str">
            <v>Phẫu thuật vết thương phần mềm vùng hàm mặt không thiếu hổng tổ chức</v>
          </cell>
          <cell r="I546" t="str">
            <v>D</v>
          </cell>
          <cell r="J546" t="str">
            <v>P3</v>
          </cell>
          <cell r="K546">
            <v>586</v>
          </cell>
          <cell r="L546">
            <v>586</v>
          </cell>
          <cell r="M546" t="str">
            <v xml:space="preserve">Phẫu thuật vết thương phần mềm hoặc rách da đầu </v>
          </cell>
          <cell r="N546">
            <v>1683067.5111507601</v>
          </cell>
          <cell r="O546">
            <v>358434.78260869603</v>
          </cell>
          <cell r="P546">
            <v>2042000</v>
          </cell>
          <cell r="Q546">
            <v>465965.21739130485</v>
          </cell>
          <cell r="R546">
            <v>2149032.7285420648</v>
          </cell>
          <cell r="S546">
            <v>2149000</v>
          </cell>
          <cell r="T546">
            <v>85961.309141682592</v>
          </cell>
          <cell r="U546">
            <v>2234994.0376837472</v>
          </cell>
          <cell r="V546">
            <v>2234900</v>
          </cell>
          <cell r="W546">
            <v>2234900</v>
          </cell>
        </row>
        <row r="547">
          <cell r="D547" t="str">
            <v>37.8D05.0576</v>
          </cell>
          <cell r="E547" t="str">
            <v>28.288</v>
          </cell>
          <cell r="F547" t="str">
            <v>Phẫu thuật điều trị vết thương dương vật</v>
          </cell>
          <cell r="G547" t="str">
            <v>Phẫu thuật điều trị vết thương dương vật</v>
          </cell>
          <cell r="H547" t="str">
            <v>Phẫu thuật điều trị vết thương dương vật</v>
          </cell>
          <cell r="I547" t="str">
            <v>B</v>
          </cell>
          <cell r="J547" t="str">
            <v>P3</v>
          </cell>
          <cell r="K547">
            <v>586</v>
          </cell>
          <cell r="L547">
            <v>586</v>
          </cell>
          <cell r="M547" t="str">
            <v xml:space="preserve">Phẫu thuật vết thương phần mềm hoặc rách da đầu </v>
          </cell>
          <cell r="N547">
            <v>1683067.5111507601</v>
          </cell>
          <cell r="O547">
            <v>358434.78260869603</v>
          </cell>
          <cell r="P547">
            <v>2042000</v>
          </cell>
          <cell r="Q547">
            <v>465965.21739130485</v>
          </cell>
          <cell r="R547">
            <v>2149032.7285420648</v>
          </cell>
          <cell r="S547">
            <v>2149000</v>
          </cell>
          <cell r="T547">
            <v>85961.309141682592</v>
          </cell>
          <cell r="U547">
            <v>2234994.0376837472</v>
          </cell>
          <cell r="V547">
            <v>2234900</v>
          </cell>
          <cell r="W547">
            <v>2234900</v>
          </cell>
        </row>
        <row r="548">
          <cell r="D548" t="str">
            <v>37.8D05.0577</v>
          </cell>
          <cell r="E548" t="str">
            <v>3.3691</v>
          </cell>
          <cell r="F548" t="str">
            <v>Phẫu thuật bàn tay cấp cứu có tổn thương phức tạp</v>
          </cell>
          <cell r="G548" t="str">
            <v>Phẫu thuật bàn tay cấp cứu có tổn thương phức tạp</v>
          </cell>
          <cell r="H548" t="str">
            <v>Phẫu thuật bàn tay cấp cứu có tổn thương phức tạp</v>
          </cell>
          <cell r="I548" t="str">
            <v>A</v>
          </cell>
          <cell r="J548" t="str">
            <v>P2</v>
          </cell>
          <cell r="K548">
            <v>587</v>
          </cell>
          <cell r="L548">
            <v>587</v>
          </cell>
          <cell r="M548" t="str">
            <v>Phẫu thuật vết thương phần mềm phức tạp</v>
          </cell>
          <cell r="N548">
            <v>2684353.38131706</v>
          </cell>
          <cell r="O548">
            <v>1245913.04347826</v>
          </cell>
          <cell r="P548">
            <v>3930000</v>
          </cell>
          <cell r="Q548">
            <v>1619686.9565217379</v>
          </cell>
          <cell r="R548">
            <v>4304040.3378387978</v>
          </cell>
          <cell r="S548">
            <v>4304000</v>
          </cell>
          <cell r="T548">
            <v>172161.61351355191</v>
          </cell>
          <cell r="U548">
            <v>4476201.9513523495</v>
          </cell>
          <cell r="V548">
            <v>4476200</v>
          </cell>
          <cell r="W548">
            <v>4476200</v>
          </cell>
        </row>
        <row r="549">
          <cell r="D549" t="str">
            <v>37.8D05.0577</v>
          </cell>
          <cell r="E549" t="str">
            <v>3.3692</v>
          </cell>
          <cell r="F549" t="str">
            <v>Phẫu thuật bàn tay, chỉnh hình phức tạp</v>
          </cell>
          <cell r="G549" t="str">
            <v>Phẫu thuật bàn tay, chỉnh hình phức tạp</v>
          </cell>
          <cell r="H549" t="str">
            <v>Phẫu thuật bàn tay, chỉnh hình phức tạp</v>
          </cell>
          <cell r="I549" t="str">
            <v>A</v>
          </cell>
          <cell r="J549" t="str">
            <v>P2</v>
          </cell>
          <cell r="K549">
            <v>587</v>
          </cell>
          <cell r="L549">
            <v>587</v>
          </cell>
          <cell r="M549" t="str">
            <v>Phẫu thuật vết thương phần mềm phức tạp</v>
          </cell>
          <cell r="N549">
            <v>2684353.38131706</v>
          </cell>
          <cell r="O549">
            <v>1245913.04347826</v>
          </cell>
          <cell r="P549">
            <v>3930000</v>
          </cell>
          <cell r="Q549">
            <v>1619686.9565217379</v>
          </cell>
          <cell r="R549">
            <v>4304040.3378387978</v>
          </cell>
          <cell r="S549">
            <v>4304000</v>
          </cell>
          <cell r="T549">
            <v>172161.61351355191</v>
          </cell>
          <cell r="U549">
            <v>4476201.9513523495</v>
          </cell>
          <cell r="V549">
            <v>4476200</v>
          </cell>
          <cell r="W549">
            <v>4476200</v>
          </cell>
        </row>
        <row r="550">
          <cell r="D550" t="str">
            <v>37.8D05.0577</v>
          </cell>
          <cell r="E550" t="str">
            <v>3.3774</v>
          </cell>
          <cell r="F550" t="str">
            <v>Cắt lọc vết thương gãy xương hở, nắn chỉnh cố định tạm thời</v>
          </cell>
          <cell r="G550" t="str">
            <v>Cắt lọc vết thương gãy xương hở, nắn chỉnh cố định tạm thời</v>
          </cell>
          <cell r="H550" t="str">
            <v>Cắt lọc vết thương gẫy xương hở, nắn chỉnh cố định tạm thời</v>
          </cell>
          <cell r="I550" t="str">
            <v>B</v>
          </cell>
          <cell r="J550" t="str">
            <v>P2</v>
          </cell>
          <cell r="K550">
            <v>587</v>
          </cell>
          <cell r="L550">
            <v>587</v>
          </cell>
          <cell r="M550" t="str">
            <v>Phẫu thuật vết thương phần mềm phức tạp</v>
          </cell>
          <cell r="N550">
            <v>2684353.38131706</v>
          </cell>
          <cell r="O550">
            <v>1245913.04347826</v>
          </cell>
          <cell r="P550">
            <v>3930000</v>
          </cell>
          <cell r="Q550">
            <v>1619686.9565217379</v>
          </cell>
          <cell r="R550">
            <v>4304040.3378387978</v>
          </cell>
          <cell r="S550">
            <v>4304000</v>
          </cell>
          <cell r="T550">
            <v>172161.61351355191</v>
          </cell>
          <cell r="U550">
            <v>4476201.9513523495</v>
          </cell>
          <cell r="V550">
            <v>4476200</v>
          </cell>
          <cell r="W550">
            <v>4476200</v>
          </cell>
        </row>
        <row r="551">
          <cell r="D551" t="str">
            <v>37.8D05.0577</v>
          </cell>
          <cell r="E551" t="str">
            <v>3.3793</v>
          </cell>
          <cell r="F551" t="str">
            <v>Cắt lọc vết thương gãy xương hở, nắn chỉnh cố định tạm thời</v>
          </cell>
          <cell r="G551" t="str">
            <v>Cắt lọc vết thương gãy xương hở, nắn chỉnh cố định tạm thời</v>
          </cell>
          <cell r="H551" t="str">
            <v>Cắt lọc vết thương gẫy xương hở, nắn chỉnh cố định tạm thời</v>
          </cell>
          <cell r="I551" t="str">
            <v>B</v>
          </cell>
          <cell r="J551" t="str">
            <v>P3</v>
          </cell>
          <cell r="K551">
            <v>587</v>
          </cell>
          <cell r="L551">
            <v>587</v>
          </cell>
          <cell r="M551" t="str">
            <v>Phẫu thuật vết thương phần mềm phức tạp</v>
          </cell>
          <cell r="N551">
            <v>2684353.38131706</v>
          </cell>
          <cell r="O551">
            <v>1245913.04347826</v>
          </cell>
          <cell r="P551">
            <v>3930000</v>
          </cell>
          <cell r="Q551">
            <v>1619686.9565217379</v>
          </cell>
          <cell r="R551">
            <v>4304040.3378387978</v>
          </cell>
          <cell r="S551">
            <v>4304000</v>
          </cell>
          <cell r="T551">
            <v>172161.61351355191</v>
          </cell>
          <cell r="U551">
            <v>4476201.9513523495</v>
          </cell>
          <cell r="V551">
            <v>4476200</v>
          </cell>
          <cell r="W551">
            <v>4476200</v>
          </cell>
        </row>
        <row r="552">
          <cell r="D552" t="str">
            <v>37.8D05.0577</v>
          </cell>
          <cell r="E552" t="str">
            <v>3.3800</v>
          </cell>
          <cell r="F552" t="str">
            <v>Phẫu thuật bong lóc da và cơ phức tạp, sâu, rộng sau chấn thương</v>
          </cell>
          <cell r="G552" t="str">
            <v>Phẫu thuật bong lóc da và cơ phức tạp, sâu, rộng sau chấn thương</v>
          </cell>
          <cell r="H552" t="str">
            <v>Phẫu thuật bong lóc da và cơ phức tạp, sâu, rộng sau chấn thương</v>
          </cell>
          <cell r="I552" t="str">
            <v>B</v>
          </cell>
          <cell r="J552" t="str">
            <v>P2</v>
          </cell>
          <cell r="K552">
            <v>587</v>
          </cell>
          <cell r="L552">
            <v>587</v>
          </cell>
          <cell r="M552" t="str">
            <v>Phẫu thuật vết thương phần mềm phức tạp</v>
          </cell>
          <cell r="N552">
            <v>2684353.38131706</v>
          </cell>
          <cell r="O552">
            <v>1245913.04347826</v>
          </cell>
          <cell r="P552">
            <v>3930000</v>
          </cell>
          <cell r="Q552">
            <v>1619686.9565217379</v>
          </cell>
          <cell r="R552">
            <v>4304040.3378387978</v>
          </cell>
          <cell r="S552">
            <v>4304000</v>
          </cell>
          <cell r="T552">
            <v>172161.61351355191</v>
          </cell>
          <cell r="U552">
            <v>4476201.9513523495</v>
          </cell>
          <cell r="V552">
            <v>4476200</v>
          </cell>
          <cell r="W552">
            <v>4476200</v>
          </cell>
        </row>
        <row r="553">
          <cell r="D553" t="str">
            <v>37.8D05.0577</v>
          </cell>
          <cell r="E553" t="str">
            <v>10.1</v>
          </cell>
          <cell r="F553" t="str">
            <v>Phẫu thuật xử lý vết thương da đầu phức tạp</v>
          </cell>
          <cell r="G553" t="str">
            <v>Phẫu thuật xử lý vết thương da đầu phức tạp</v>
          </cell>
          <cell r="H553" t="str">
            <v>Phẫu thuật xử lý vết thương da đầu phức tạp</v>
          </cell>
          <cell r="I553" t="str">
            <v>B</v>
          </cell>
          <cell r="J553" t="str">
            <v>PDB</v>
          </cell>
          <cell r="K553">
            <v>587</v>
          </cell>
          <cell r="L553">
            <v>587</v>
          </cell>
          <cell r="M553" t="str">
            <v>Phẫu thuật vết thương phần mềm phức tạp</v>
          </cell>
          <cell r="N553">
            <v>2684353.38131706</v>
          </cell>
          <cell r="O553">
            <v>1245913.04347826</v>
          </cell>
          <cell r="P553">
            <v>3930000</v>
          </cell>
          <cell r="Q553">
            <v>1619686.9565217379</v>
          </cell>
          <cell r="R553">
            <v>4304040.3378387978</v>
          </cell>
          <cell r="S553">
            <v>4304000</v>
          </cell>
          <cell r="T553">
            <v>172161.61351355191</v>
          </cell>
          <cell r="U553">
            <v>4476201.9513523495</v>
          </cell>
          <cell r="V553">
            <v>4476200</v>
          </cell>
          <cell r="W553">
            <v>4476200</v>
          </cell>
        </row>
        <row r="554">
          <cell r="D554" t="str">
            <v>37.8D05.0577</v>
          </cell>
          <cell r="E554" t="str">
            <v>10.572</v>
          </cell>
          <cell r="F554" t="str">
            <v>Phẫu thuật cắt lọc, xử lý vết thương tầng sinh môn phức tạp</v>
          </cell>
          <cell r="G554" t="str">
            <v>Phẫu thuật cắt lọc, xử lý vết thương tầng sinh môn phức tạp</v>
          </cell>
          <cell r="H554" t="str">
            <v>Phẫu thuật cắt lọc, xử lý vết thương tầng sinh môn phức tạp</v>
          </cell>
          <cell r="I554" t="str">
            <v>B</v>
          </cell>
          <cell r="J554" t="str">
            <v>P1</v>
          </cell>
          <cell r="K554">
            <v>587</v>
          </cell>
          <cell r="L554">
            <v>587</v>
          </cell>
          <cell r="M554" t="str">
            <v>Phẫu thuật vết thương phần mềm phức tạp</v>
          </cell>
          <cell r="N554">
            <v>2684353.38131706</v>
          </cell>
          <cell r="O554">
            <v>1245913.04347826</v>
          </cell>
          <cell r="P554">
            <v>3930000</v>
          </cell>
          <cell r="Q554">
            <v>1619686.9565217379</v>
          </cell>
          <cell r="R554">
            <v>4304040.3378387978</v>
          </cell>
          <cell r="S554">
            <v>4304000</v>
          </cell>
          <cell r="T554">
            <v>172161.61351355191</v>
          </cell>
          <cell r="U554">
            <v>4476201.9513523495</v>
          </cell>
          <cell r="V554">
            <v>4476200</v>
          </cell>
          <cell r="W554">
            <v>4476200</v>
          </cell>
        </row>
        <row r="555">
          <cell r="D555" t="str">
            <v>37.8D05.0577</v>
          </cell>
          <cell r="E555" t="str">
            <v>10.807</v>
          </cell>
          <cell r="F555" t="str">
            <v>Phẫu thuật thương tích phần mềm các cơ quan vận động</v>
          </cell>
          <cell r="G555" t="str">
            <v>Phẫu thuật thương tích phần mềm các cơ quan vận động</v>
          </cell>
          <cell r="H555" t="str">
            <v>Phẫu thuật thương tích phần mềm các cơ quan vận động</v>
          </cell>
          <cell r="I555" t="str">
            <v>C</v>
          </cell>
          <cell r="J555" t="str">
            <v>P2</v>
          </cell>
          <cell r="K555">
            <v>587</v>
          </cell>
          <cell r="L555">
            <v>587</v>
          </cell>
          <cell r="M555" t="str">
            <v>Phẫu thuật vết thương phần mềm phức tạp</v>
          </cell>
          <cell r="N555">
            <v>2684353.38131706</v>
          </cell>
          <cell r="O555">
            <v>1245913.04347826</v>
          </cell>
          <cell r="P555">
            <v>3930000</v>
          </cell>
          <cell r="Q555">
            <v>1619686.9565217379</v>
          </cell>
          <cell r="R555">
            <v>4304040.3378387978</v>
          </cell>
          <cell r="S555">
            <v>4304000</v>
          </cell>
          <cell r="T555">
            <v>172161.61351355191</v>
          </cell>
          <cell r="U555">
            <v>4476201.9513523495</v>
          </cell>
          <cell r="V555">
            <v>4476200</v>
          </cell>
          <cell r="W555">
            <v>4476200</v>
          </cell>
        </row>
        <row r="556">
          <cell r="D556" t="str">
            <v>37.8D05.0577</v>
          </cell>
          <cell r="E556" t="str">
            <v>10.808</v>
          </cell>
          <cell r="F556" t="str">
            <v>Phẫu thuật dập nát phần mềm các cơ quan vận động</v>
          </cell>
          <cell r="G556" t="str">
            <v>Phẫu thuật dập nát phần mềm các cơ quan vận động</v>
          </cell>
          <cell r="H556" t="str">
            <v>Phẫu thuật dập nát phần mềm các cơ quan vận động</v>
          </cell>
          <cell r="I556" t="str">
            <v>B</v>
          </cell>
          <cell r="J556" t="str">
            <v>P1</v>
          </cell>
          <cell r="K556">
            <v>587</v>
          </cell>
          <cell r="L556">
            <v>587</v>
          </cell>
          <cell r="M556" t="str">
            <v>Phẫu thuật vết thương phần mềm phức tạp</v>
          </cell>
          <cell r="N556">
            <v>2684353.38131706</v>
          </cell>
          <cell r="O556">
            <v>1245913.04347826</v>
          </cell>
          <cell r="P556">
            <v>3930000</v>
          </cell>
          <cell r="Q556">
            <v>1619686.9565217379</v>
          </cell>
          <cell r="R556">
            <v>4304040.3378387978</v>
          </cell>
          <cell r="S556">
            <v>4304000</v>
          </cell>
          <cell r="T556">
            <v>172161.61351355191</v>
          </cell>
          <cell r="U556">
            <v>4476201.9513523495</v>
          </cell>
          <cell r="V556">
            <v>4476200</v>
          </cell>
          <cell r="W556">
            <v>4476200</v>
          </cell>
        </row>
        <row r="557">
          <cell r="D557" t="str">
            <v>37.8D05.0577</v>
          </cell>
          <cell r="E557" t="str">
            <v>10.812</v>
          </cell>
          <cell r="F557" t="str">
            <v>Phẫu thuật vết thương phần mềm tổn thương thần kinh giữa, thần kinh trụ, thần kinh quay</v>
          </cell>
          <cell r="G557" t="str">
            <v>Phẫu thuật vết thương phần mềm tổn thương thần kinh giữa, thần kinh trụ, thần kinh quay</v>
          </cell>
          <cell r="H557" t="str">
            <v>Phẫu thuật vết thương phần mềm tổn thương thần kinh giữa, thần kinh trụ, thần kinh quay</v>
          </cell>
          <cell r="I557" t="str">
            <v>A</v>
          </cell>
          <cell r="J557" t="str">
            <v>PDB</v>
          </cell>
          <cell r="K557">
            <v>587</v>
          </cell>
          <cell r="L557">
            <v>587</v>
          </cell>
          <cell r="M557" t="str">
            <v>Phẫu thuật vết thương phần mềm phức tạp</v>
          </cell>
          <cell r="N557">
            <v>2684353.38131706</v>
          </cell>
          <cell r="O557">
            <v>1245913.04347826</v>
          </cell>
          <cell r="P557">
            <v>3930000</v>
          </cell>
          <cell r="Q557">
            <v>1619686.9565217379</v>
          </cell>
          <cell r="R557">
            <v>4304040.3378387978</v>
          </cell>
          <cell r="S557">
            <v>4304000</v>
          </cell>
          <cell r="T557">
            <v>172161.61351355191</v>
          </cell>
          <cell r="U557">
            <v>4476201.9513523495</v>
          </cell>
          <cell r="V557">
            <v>4476200</v>
          </cell>
          <cell r="W557">
            <v>4476200</v>
          </cell>
        </row>
        <row r="558">
          <cell r="D558" t="str">
            <v>37.8D05.0577</v>
          </cell>
          <cell r="E558" t="str">
            <v>10.861</v>
          </cell>
          <cell r="F558" t="str">
            <v>Thương tích bàn tay phức tạp</v>
          </cell>
          <cell r="G558" t="str">
            <v>Thương tích bàn tay phức tạp</v>
          </cell>
          <cell r="H558" t="str">
            <v>Thương tích bàn tay phức tạp</v>
          </cell>
          <cell r="I558" t="str">
            <v>B</v>
          </cell>
          <cell r="J558" t="str">
            <v>P1</v>
          </cell>
          <cell r="K558">
            <v>587</v>
          </cell>
          <cell r="L558">
            <v>587</v>
          </cell>
          <cell r="M558" t="str">
            <v>Phẫu thuật vết thương phần mềm phức tạp</v>
          </cell>
          <cell r="N558">
            <v>2684353.38131706</v>
          </cell>
          <cell r="O558">
            <v>1245913.04347826</v>
          </cell>
          <cell r="P558">
            <v>3930000</v>
          </cell>
          <cell r="Q558">
            <v>1619686.9565217379</v>
          </cell>
          <cell r="R558">
            <v>4304040.3378387978</v>
          </cell>
          <cell r="S558">
            <v>4304000</v>
          </cell>
          <cell r="T558">
            <v>172161.61351355191</v>
          </cell>
          <cell r="U558">
            <v>4476201.9513523495</v>
          </cell>
          <cell r="V558">
            <v>4476200</v>
          </cell>
          <cell r="W558">
            <v>4476200</v>
          </cell>
        </row>
        <row r="559">
          <cell r="D559" t="str">
            <v>37.8D05.0577</v>
          </cell>
          <cell r="E559" t="str">
            <v>10.955</v>
          </cell>
          <cell r="F559" t="str">
            <v>Phẫu thuật vết thương phần mềm phức tạp</v>
          </cell>
          <cell r="G559" t="str">
            <v>Phẫu thuật vết thương phần mềm phức tạp</v>
          </cell>
          <cell r="H559" t="str">
            <v>Phẫu thuật vết thương phần mềm phức tạp</v>
          </cell>
          <cell r="I559" t="str">
            <v>B</v>
          </cell>
          <cell r="J559" t="str">
            <v>P1</v>
          </cell>
          <cell r="K559">
            <v>587</v>
          </cell>
          <cell r="L559">
            <v>587</v>
          </cell>
          <cell r="M559" t="str">
            <v>Phẫu thuật vết thương phần mềm phức tạp</v>
          </cell>
          <cell r="N559">
            <v>2684353.38131706</v>
          </cell>
          <cell r="O559">
            <v>1245913.04347826</v>
          </cell>
          <cell r="P559">
            <v>3930000</v>
          </cell>
          <cell r="Q559">
            <v>1619686.9565217379</v>
          </cell>
          <cell r="R559">
            <v>4304040.3378387978</v>
          </cell>
          <cell r="S559">
            <v>4304000</v>
          </cell>
          <cell r="T559">
            <v>172161.61351355191</v>
          </cell>
          <cell r="U559">
            <v>4476201.9513523495</v>
          </cell>
          <cell r="V559">
            <v>4476200</v>
          </cell>
          <cell r="W559">
            <v>4476200</v>
          </cell>
        </row>
        <row r="560">
          <cell r="D560" t="str">
            <v>37.8D05.0577</v>
          </cell>
          <cell r="E560" t="str">
            <v>12.402</v>
          </cell>
          <cell r="F560" t="str">
            <v>Phẫu thuật cắt u thành ngực phức tạp</v>
          </cell>
          <cell r="G560" t="str">
            <v>Phẫu thuật cắt u thành ngực phức tạp</v>
          </cell>
          <cell r="H560" t="str">
            <v>Phẫu thuật cắt u thành ngực phức tạp</v>
          </cell>
          <cell r="I560" t="str">
            <v>A</v>
          </cell>
          <cell r="J560" t="str">
            <v>PDB</v>
          </cell>
          <cell r="K560">
            <v>587</v>
          </cell>
          <cell r="L560">
            <v>587</v>
          </cell>
          <cell r="M560" t="str">
            <v>Phẫu thuật vết thương phần mềm phức tạp</v>
          </cell>
          <cell r="N560">
            <v>2684353.38131706</v>
          </cell>
          <cell r="O560">
            <v>1245913.04347826</v>
          </cell>
          <cell r="P560">
            <v>3930000</v>
          </cell>
          <cell r="Q560">
            <v>1619686.9565217379</v>
          </cell>
          <cell r="R560">
            <v>4304040.3378387978</v>
          </cell>
          <cell r="S560">
            <v>4304000</v>
          </cell>
          <cell r="T560">
            <v>172161.61351355191</v>
          </cell>
          <cell r="U560">
            <v>4476201.9513523495</v>
          </cell>
          <cell r="V560">
            <v>4476200</v>
          </cell>
          <cell r="W560">
            <v>4476200</v>
          </cell>
        </row>
        <row r="561">
          <cell r="D561" t="str">
            <v>37.8D05.0579</v>
          </cell>
          <cell r="E561" t="str">
            <v>10.940</v>
          </cell>
          <cell r="F561" t="str">
            <v>Phẫu thuật vi phẫu nối mạch chi</v>
          </cell>
          <cell r="G561" t="str">
            <v>Phẫu thuật vi phẫu nối mạch chi</v>
          </cell>
          <cell r="H561" t="str">
            <v>Phẫu thuật vi phẫu nối mạch chi</v>
          </cell>
          <cell r="I561" t="str">
            <v>A</v>
          </cell>
          <cell r="J561" t="str">
            <v>PDB</v>
          </cell>
          <cell r="K561">
            <v>589</v>
          </cell>
          <cell r="L561">
            <v>589</v>
          </cell>
          <cell r="M561" t="str">
            <v xml:space="preserve">Phẫu thuật vi phẫu nối mạch chi </v>
          </cell>
          <cell r="N561">
            <v>3443828.7825281601</v>
          </cell>
          <cell r="O561">
            <v>2235130.4347826098</v>
          </cell>
          <cell r="P561">
            <v>5679000</v>
          </cell>
          <cell r="Q561">
            <v>2905669.5652173925</v>
          </cell>
          <cell r="R561">
            <v>6349498.3477455527</v>
          </cell>
          <cell r="S561">
            <v>6349400</v>
          </cell>
          <cell r="T561">
            <v>253979.93390982211</v>
          </cell>
          <cell r="U561">
            <v>6603478.2816553749</v>
          </cell>
          <cell r="V561">
            <v>6603400</v>
          </cell>
          <cell r="W561">
            <v>6603400</v>
          </cell>
        </row>
        <row r="562">
          <cell r="D562" t="str">
            <v>37.8D06.0590</v>
          </cell>
          <cell r="E562" t="str">
            <v>12.302</v>
          </cell>
          <cell r="F562" t="str">
            <v>Bóc nhân ung thư nguyên bào nuôi di căn âm đạo</v>
          </cell>
          <cell r="G562" t="str">
            <v>Bóc nhân ung thư nguyên bào nuôi di căn âm đạo</v>
          </cell>
          <cell r="H562" t="str">
            <v>Bóc nhân ung thư nguyên bào nuôi di căn âm đạo</v>
          </cell>
          <cell r="I562" t="str">
            <v>B</v>
          </cell>
          <cell r="J562" t="str">
            <v>P2</v>
          </cell>
          <cell r="K562">
            <v>600</v>
          </cell>
          <cell r="L562">
            <v>600</v>
          </cell>
          <cell r="M562" t="str">
            <v>Bóc nhân ung thư nguyên bào nuôi di căn âm đạo</v>
          </cell>
          <cell r="N562">
            <v>1437304.72698277</v>
          </cell>
          <cell r="O562">
            <v>716869.56521739101</v>
          </cell>
          <cell r="P562">
            <v>2154000</v>
          </cell>
          <cell r="Q562">
            <v>931930.4347826083</v>
          </cell>
          <cell r="R562">
            <v>2369235.1617653784</v>
          </cell>
          <cell r="S562">
            <v>2369200</v>
          </cell>
          <cell r="T562">
            <v>94769.40647061514</v>
          </cell>
          <cell r="U562">
            <v>2464004.5682359934</v>
          </cell>
          <cell r="V562">
            <v>2464000</v>
          </cell>
          <cell r="W562">
            <v>2464000</v>
          </cell>
        </row>
        <row r="563">
          <cell r="D563" t="str">
            <v>37.8D06.0590</v>
          </cell>
          <cell r="E563" t="str">
            <v>13.114</v>
          </cell>
          <cell r="F563" t="str">
            <v>Bóc nhân ung thư nguyên bào nuôi di căn âm đạo</v>
          </cell>
          <cell r="G563" t="str">
            <v>Bóc nhân ung thư nguyên bào nuôi di căn âm đạo</v>
          </cell>
          <cell r="H563" t="str">
            <v>Bóc nhân ung thư nguyên bào nuôi di căn âm đạo</v>
          </cell>
          <cell r="I563" t="str">
            <v>B</v>
          </cell>
          <cell r="J563" t="str">
            <v>P3</v>
          </cell>
          <cell r="K563">
            <v>600</v>
          </cell>
          <cell r="L563">
            <v>600</v>
          </cell>
          <cell r="M563" t="str">
            <v>Bóc nhân ung thư nguyên bào nuôi di căn âm đạo</v>
          </cell>
          <cell r="N563">
            <v>1437304.72698277</v>
          </cell>
          <cell r="O563">
            <v>716869.56521739101</v>
          </cell>
          <cell r="P563">
            <v>2154000</v>
          </cell>
          <cell r="Q563">
            <v>931930.4347826083</v>
          </cell>
          <cell r="R563">
            <v>2369235.1617653784</v>
          </cell>
          <cell r="S563">
            <v>2369200</v>
          </cell>
          <cell r="T563">
            <v>94769.40647061514</v>
          </cell>
          <cell r="U563">
            <v>2464004.5682359934</v>
          </cell>
          <cell r="V563">
            <v>2464000</v>
          </cell>
          <cell r="W563">
            <v>2464000</v>
          </cell>
        </row>
        <row r="564">
          <cell r="D564" t="str">
            <v>37.8D06.0592</v>
          </cell>
          <cell r="E564" t="str">
            <v>12.254</v>
          </cell>
          <cell r="F564" t="str">
            <v>Cắt âm vật, vét hạch bẹn 2 bên do ung thư</v>
          </cell>
          <cell r="G564" t="str">
            <v>Cắt âm vật, vét hạch bẹn 2 bên do ung thư</v>
          </cell>
          <cell r="H564" t="str">
            <v>Cắt âm vật, vét hạch bẹn 2 bên do ung thư</v>
          </cell>
          <cell r="I564" t="str">
            <v>B</v>
          </cell>
          <cell r="J564" t="str">
            <v>P1</v>
          </cell>
          <cell r="K564">
            <v>602</v>
          </cell>
          <cell r="L564">
            <v>602</v>
          </cell>
          <cell r="M564" t="str">
            <v>Cắt âm hộ + vét hạch bẹn hai bên</v>
          </cell>
          <cell r="N564">
            <v>2199068.7828758401</v>
          </cell>
          <cell r="O564">
            <v>914086.95652173902</v>
          </cell>
          <cell r="P564">
            <v>3113000</v>
          </cell>
          <cell r="Q564">
            <v>1188313.0434782607</v>
          </cell>
          <cell r="R564">
            <v>3387381.8263541008</v>
          </cell>
          <cell r="S564">
            <v>3387300</v>
          </cell>
          <cell r="T564">
            <v>135495.27305416405</v>
          </cell>
          <cell r="U564">
            <v>3522877.0994082647</v>
          </cell>
          <cell r="V564">
            <v>3522800</v>
          </cell>
          <cell r="W564">
            <v>3522800</v>
          </cell>
        </row>
        <row r="565">
          <cell r="D565" t="str">
            <v>37.8D06.0592</v>
          </cell>
          <cell r="E565" t="str">
            <v>12.304</v>
          </cell>
          <cell r="F565" t="str">
            <v>Cắt âm hộ ung thư, vét hạch bẹn hai bên</v>
          </cell>
          <cell r="G565" t="str">
            <v>Cắt âm hộ ung thư, vét hạch bẹn hai bên</v>
          </cell>
          <cell r="H565" t="str">
            <v>Cắt âm hộ ung thư, vét hạch bẹn hai bên</v>
          </cell>
          <cell r="I565" t="str">
            <v>B</v>
          </cell>
          <cell r="J565" t="str">
            <v>P1</v>
          </cell>
          <cell r="K565">
            <v>602</v>
          </cell>
          <cell r="L565">
            <v>602</v>
          </cell>
          <cell r="M565" t="str">
            <v>Cắt âm hộ + vét hạch bẹn hai bên</v>
          </cell>
          <cell r="N565">
            <v>2199068.7828758401</v>
          </cell>
          <cell r="O565">
            <v>914086.95652173902</v>
          </cell>
          <cell r="P565">
            <v>3113000</v>
          </cell>
          <cell r="Q565">
            <v>1188313.0434782607</v>
          </cell>
          <cell r="R565">
            <v>3387381.8263541008</v>
          </cell>
          <cell r="S565">
            <v>3387300</v>
          </cell>
          <cell r="T565">
            <v>135495.27305416405</v>
          </cell>
          <cell r="U565">
            <v>3522877.0994082647</v>
          </cell>
          <cell r="V565">
            <v>3522800</v>
          </cell>
          <cell r="W565">
            <v>3522800</v>
          </cell>
        </row>
        <row r="566">
          <cell r="D566" t="str">
            <v>37.8D06.0592</v>
          </cell>
          <cell r="E566" t="str">
            <v>13.176</v>
          </cell>
          <cell r="F566" t="str">
            <v>Cắt âm hộ + vét hạch bẹn hai bên</v>
          </cell>
          <cell r="G566" t="str">
            <v>Cắt âm hộ + vét hạch bẹn hai bên</v>
          </cell>
          <cell r="H566" t="str">
            <v>Cắt âm hộ + vét hạch bẹn hai bên</v>
          </cell>
          <cell r="I566" t="str">
            <v>B</v>
          </cell>
          <cell r="J566" t="str">
            <v>P1</v>
          </cell>
          <cell r="K566">
            <v>602</v>
          </cell>
          <cell r="L566">
            <v>602</v>
          </cell>
          <cell r="M566" t="str">
            <v>Cắt âm hộ + vét hạch bẹn hai bên</v>
          </cell>
          <cell r="N566">
            <v>2199068.7828758401</v>
          </cell>
          <cell r="O566">
            <v>914086.95652173902</v>
          </cell>
          <cell r="P566">
            <v>3113000</v>
          </cell>
          <cell r="Q566">
            <v>1188313.0434782607</v>
          </cell>
          <cell r="R566">
            <v>3387381.8263541008</v>
          </cell>
          <cell r="S566">
            <v>3387300</v>
          </cell>
          <cell r="T566">
            <v>135495.27305416405</v>
          </cell>
          <cell r="U566">
            <v>3522877.0994082647</v>
          </cell>
          <cell r="V566">
            <v>3522800</v>
          </cell>
          <cell r="W566">
            <v>3522800</v>
          </cell>
        </row>
        <row r="567">
          <cell r="D567" t="str">
            <v>37.8D06.0593</v>
          </cell>
          <cell r="E567" t="str">
            <v>12.305</v>
          </cell>
          <cell r="F567" t="str">
            <v>Cắt bỏ âm hộ đơn thuần</v>
          </cell>
          <cell r="G567" t="str">
            <v>Cắt bỏ âm hộ đơn thuần</v>
          </cell>
          <cell r="H567" t="str">
            <v>Cắt bỏ âm hộ đơn thuần</v>
          </cell>
          <cell r="I567" t="str">
            <v>C</v>
          </cell>
          <cell r="J567" t="str">
            <v>P1</v>
          </cell>
          <cell r="K567">
            <v>603</v>
          </cell>
          <cell r="L567">
            <v>603</v>
          </cell>
          <cell r="M567" t="str">
            <v>Cắt bỏ âm hộ đơn thuần</v>
          </cell>
          <cell r="N567">
            <v>1669829.42593739</v>
          </cell>
          <cell r="O567">
            <v>446086.95652173902</v>
          </cell>
          <cell r="P567">
            <v>2116000</v>
          </cell>
          <cell r="Q567">
            <v>579913.04347826075</v>
          </cell>
          <cell r="R567">
            <v>2249742.4694156507</v>
          </cell>
          <cell r="S567">
            <v>2249700</v>
          </cell>
          <cell r="T567">
            <v>89989.698776626028</v>
          </cell>
          <cell r="U567">
            <v>2339732.1681922767</v>
          </cell>
          <cell r="V567">
            <v>2339700</v>
          </cell>
          <cell r="W567">
            <v>2339700</v>
          </cell>
        </row>
        <row r="568">
          <cell r="D568" t="str">
            <v>37.8D06.0593</v>
          </cell>
          <cell r="E568" t="str">
            <v>13.177</v>
          </cell>
          <cell r="F568" t="str">
            <v>Cắt bỏ âm hộ đơn thuần</v>
          </cell>
          <cell r="G568" t="str">
            <v>Cắt bỏ âm hộ đơn thuần</v>
          </cell>
          <cell r="H568" t="str">
            <v>Cắt bỏ âm hộ đơn thuần</v>
          </cell>
          <cell r="I568" t="str">
            <v>C</v>
          </cell>
          <cell r="J568" t="str">
            <v>P2</v>
          </cell>
          <cell r="K568">
            <v>603</v>
          </cell>
          <cell r="L568">
            <v>603</v>
          </cell>
          <cell r="M568" t="str">
            <v>Cắt bỏ âm hộ đơn thuần</v>
          </cell>
          <cell r="N568">
            <v>1669829.42593739</v>
          </cell>
          <cell r="O568">
            <v>446086.95652173902</v>
          </cell>
          <cell r="P568">
            <v>2116000</v>
          </cell>
          <cell r="Q568">
            <v>579913.04347826075</v>
          </cell>
          <cell r="R568">
            <v>2249742.4694156507</v>
          </cell>
          <cell r="S568">
            <v>2249700</v>
          </cell>
          <cell r="T568">
            <v>89989.698776626028</v>
          </cell>
          <cell r="U568">
            <v>2339732.1681922767</v>
          </cell>
          <cell r="V568">
            <v>2339700</v>
          </cell>
          <cell r="W568">
            <v>2339700</v>
          </cell>
        </row>
        <row r="569">
          <cell r="D569" t="str">
            <v>37.8D06.0595</v>
          </cell>
          <cell r="E569" t="str">
            <v>13.117</v>
          </cell>
          <cell r="F569" t="str">
            <v>Cắt cổ tử cung trên người bệnh đã mổ cắt tử cung bán phần đường bụng</v>
          </cell>
          <cell r="G569" t="str">
            <v>Cắt cổ tử cung trên người bệnh đã mổ cắt tử cung bán phần đường bụng</v>
          </cell>
          <cell r="H569" t="str">
            <v>Cắt cổ tử cung trên bệnh nhân đã mổ cắt tử cung bán phần đường bụng</v>
          </cell>
          <cell r="I569" t="str">
            <v>B</v>
          </cell>
          <cell r="J569" t="str">
            <v>P1</v>
          </cell>
          <cell r="K569">
            <v>605</v>
          </cell>
          <cell r="L569">
            <v>605</v>
          </cell>
          <cell r="M569" t="str">
            <v>Cắt cổ tử cung trên bệnh nhân đã mổ cắt tử cung bán phần</v>
          </cell>
          <cell r="N569">
            <v>2579195.67091054</v>
          </cell>
          <cell r="O569">
            <v>914086.95652173902</v>
          </cell>
          <cell r="P569">
            <v>3493000</v>
          </cell>
          <cell r="Q569">
            <v>1188313.0434782607</v>
          </cell>
          <cell r="R569">
            <v>3767508.7143888008</v>
          </cell>
          <cell r="S569">
            <v>3767500</v>
          </cell>
          <cell r="T569">
            <v>150700.34857555202</v>
          </cell>
          <cell r="U569">
            <v>3918209.0629643528</v>
          </cell>
          <cell r="V569">
            <v>3918200</v>
          </cell>
          <cell r="W569">
            <v>3918200</v>
          </cell>
        </row>
        <row r="570">
          <cell r="D570" t="str">
            <v>37.8D06.0595</v>
          </cell>
          <cell r="E570" t="str">
            <v>13.118</v>
          </cell>
          <cell r="F570" t="str">
            <v>Cắt cổ tử cung trên người bệnh đã mổ cắt tử cung bán phần đường âm đạo</v>
          </cell>
          <cell r="G570" t="str">
            <v>Cắt cổ tử cung trên người bệnh đã mổ cắt tử cung bán phần đường âm đạo</v>
          </cell>
          <cell r="H570" t="str">
            <v>Cắt cổ tử cung trên bệnh nhân đã mổ cắt tử cung bán phần đường âm đạo</v>
          </cell>
          <cell r="I570" t="str">
            <v>B</v>
          </cell>
          <cell r="J570" t="str">
            <v>P1</v>
          </cell>
          <cell r="K570">
            <v>605</v>
          </cell>
          <cell r="L570">
            <v>605</v>
          </cell>
          <cell r="M570" t="str">
            <v>Cắt cổ tử cung trên bệnh nhân đã mổ cắt tử cung bán phần</v>
          </cell>
          <cell r="N570">
            <v>2579195.67091054</v>
          </cell>
          <cell r="O570">
            <v>914086.95652173902</v>
          </cell>
          <cell r="P570">
            <v>3493000</v>
          </cell>
          <cell r="Q570">
            <v>1188313.0434782607</v>
          </cell>
          <cell r="R570">
            <v>3767508.7143888008</v>
          </cell>
          <cell r="S570">
            <v>3767500</v>
          </cell>
          <cell r="T570">
            <v>150700.34857555202</v>
          </cell>
          <cell r="U570">
            <v>3918209.0629643528</v>
          </cell>
          <cell r="V570">
            <v>3918200</v>
          </cell>
          <cell r="W570">
            <v>3918200</v>
          </cell>
        </row>
        <row r="571">
          <cell r="D571" t="str">
            <v>37.8D06.0597</v>
          </cell>
          <cell r="E571" t="str">
            <v>3.2733</v>
          </cell>
          <cell r="F571" t="str">
            <v>Cắt u thành âm đạo</v>
          </cell>
          <cell r="G571" t="str">
            <v>Cắt u thành âm đạo</v>
          </cell>
          <cell r="H571" t="str">
            <v>Cắt u thành âm đạo</v>
          </cell>
          <cell r="I571" t="str">
            <v>C</v>
          </cell>
          <cell r="J571" t="str">
            <v>P2</v>
          </cell>
          <cell r="K571">
            <v>607</v>
          </cell>
          <cell r="L571">
            <v>607</v>
          </cell>
          <cell r="M571" t="str">
            <v>Cắt u thành âm đạo</v>
          </cell>
          <cell r="N571">
            <v>1110180.9352601001</v>
          </cell>
          <cell r="O571">
            <v>466434.78260869603</v>
          </cell>
          <cell r="P571">
            <v>1577000</v>
          </cell>
          <cell r="Q571">
            <v>606365.21739130479</v>
          </cell>
          <cell r="R571">
            <v>1716546.152651405</v>
          </cell>
          <cell r="S571">
            <v>1716500</v>
          </cell>
          <cell r="T571">
            <v>68661.846106056197</v>
          </cell>
          <cell r="U571">
            <v>1785207.9987574611</v>
          </cell>
          <cell r="V571">
            <v>1785200</v>
          </cell>
          <cell r="W571">
            <v>1785200</v>
          </cell>
        </row>
        <row r="572">
          <cell r="D572" t="str">
            <v>37.8D06.0597</v>
          </cell>
          <cell r="E572" t="str">
            <v>12.306</v>
          </cell>
          <cell r="F572" t="str">
            <v>Cắt u thành âm đạo</v>
          </cell>
          <cell r="G572" t="str">
            <v>Cắt u thành âm đạo</v>
          </cell>
          <cell r="H572" t="str">
            <v>Cắt u thành âm đạo</v>
          </cell>
          <cell r="I572" t="str">
            <v>C</v>
          </cell>
          <cell r="J572" t="str">
            <v>P2</v>
          </cell>
          <cell r="K572">
            <v>607</v>
          </cell>
          <cell r="L572">
            <v>607</v>
          </cell>
          <cell r="M572" t="str">
            <v>Cắt u thành âm đạo</v>
          </cell>
          <cell r="N572">
            <v>1110180.9352601001</v>
          </cell>
          <cell r="O572">
            <v>466434.78260869603</v>
          </cell>
          <cell r="P572">
            <v>1577000</v>
          </cell>
          <cell r="Q572">
            <v>606365.21739130479</v>
          </cell>
          <cell r="R572">
            <v>1716546.152651405</v>
          </cell>
          <cell r="S572">
            <v>1716500</v>
          </cell>
          <cell r="T572">
            <v>68661.846106056197</v>
          </cell>
          <cell r="U572">
            <v>1785207.9987574611</v>
          </cell>
          <cell r="V572">
            <v>1785200</v>
          </cell>
          <cell r="W572">
            <v>1785200</v>
          </cell>
        </row>
        <row r="573">
          <cell r="D573" t="str">
            <v>37.8D06.0597</v>
          </cell>
          <cell r="E573" t="str">
            <v>13.147</v>
          </cell>
          <cell r="F573" t="str">
            <v>Cắt u thành âm đạo</v>
          </cell>
          <cell r="G573" t="str">
            <v>Cắt u thành âm đạo</v>
          </cell>
          <cell r="H573" t="str">
            <v>Cắt u thành âm đạo</v>
          </cell>
          <cell r="I573" t="str">
            <v>C</v>
          </cell>
          <cell r="J573" t="str">
            <v>P3</v>
          </cell>
          <cell r="K573">
            <v>607</v>
          </cell>
          <cell r="L573">
            <v>607</v>
          </cell>
          <cell r="M573" t="str">
            <v>Cắt u thành âm đạo</v>
          </cell>
          <cell r="N573">
            <v>1110180.9352601001</v>
          </cell>
          <cell r="O573">
            <v>466434.78260869603</v>
          </cell>
          <cell r="P573">
            <v>1577000</v>
          </cell>
          <cell r="Q573">
            <v>606365.21739130479</v>
          </cell>
          <cell r="R573">
            <v>1716546.152651405</v>
          </cell>
          <cell r="S573">
            <v>1716500</v>
          </cell>
          <cell r="T573">
            <v>68661.846106056197</v>
          </cell>
          <cell r="U573">
            <v>1785207.9987574611</v>
          </cell>
          <cell r="V573">
            <v>1785200</v>
          </cell>
          <cell r="W573">
            <v>1785200</v>
          </cell>
        </row>
        <row r="574">
          <cell r="D574" t="str">
            <v>37.8D06.0598</v>
          </cell>
          <cell r="E574" t="str">
            <v>3.2721</v>
          </cell>
          <cell r="F574" t="str">
            <v>Cắt u tiểu khung thuộc tử cung, buồng trứng to, dính, cắm sâu trong tiểu khung</v>
          </cell>
          <cell r="G574" t="str">
            <v>Cắt u tiểu khung thuộc tử cung, buồng trứng to, dính, cắm sâu trong tiểu khung</v>
          </cell>
          <cell r="H574" t="str">
            <v>Cắt u tiểu khung thuộc tử cung, buồng trứng to, dính, cắm sâu trong tiểu khung</v>
          </cell>
          <cell r="I574" t="str">
            <v>A</v>
          </cell>
          <cell r="J574" t="str">
            <v>PDB</v>
          </cell>
          <cell r="K574">
            <v>608</v>
          </cell>
          <cell r="L574">
            <v>608</v>
          </cell>
          <cell r="M574" t="str">
            <v>Cắt u tiểu khung thuộc tử cung, buồng trứng to, dính, cắm sâu trong tiểu khung</v>
          </cell>
          <cell r="N574">
            <v>3995593.0672245501</v>
          </cell>
          <cell r="O574">
            <v>1490086.95652174</v>
          </cell>
          <cell r="P574">
            <v>5486000</v>
          </cell>
          <cell r="Q574">
            <v>1937113.0434782619</v>
          </cell>
          <cell r="R574">
            <v>5932706.1107028117</v>
          </cell>
          <cell r="S574">
            <v>5932700</v>
          </cell>
          <cell r="T574">
            <v>237308.24442811246</v>
          </cell>
          <cell r="U574">
            <v>6170014.3551309239</v>
          </cell>
          <cell r="V574">
            <v>6170000</v>
          </cell>
          <cell r="W574">
            <v>6170000</v>
          </cell>
        </row>
        <row r="575">
          <cell r="D575" t="str">
            <v>37.8D06.0598</v>
          </cell>
          <cell r="E575" t="str">
            <v>12.255</v>
          </cell>
          <cell r="F575" t="str">
            <v>Phẫu thuật lấy dây chằng rộng, u đáy chậu, u tiểu khung</v>
          </cell>
          <cell r="G575" t="str">
            <v>Phẫu thuật lấy dây chằng rộng, u đáy chậu, u tiểu khung</v>
          </cell>
          <cell r="H575" t="str">
            <v>Phẫu thuật lấy dây chằng rộng, u đáy chậu, u tiểu khung</v>
          </cell>
          <cell r="I575" t="str">
            <v>B</v>
          </cell>
          <cell r="K575">
            <v>608</v>
          </cell>
          <cell r="L575">
            <v>608</v>
          </cell>
          <cell r="M575" t="str">
            <v>Cắt u tiểu khung thuộc tử cung, buồng trứng to, dính, cắm sâu trong tiểu khung</v>
          </cell>
          <cell r="N575">
            <v>3995593.0672245501</v>
          </cell>
          <cell r="O575">
            <v>1490086.95652174</v>
          </cell>
          <cell r="P575">
            <v>5486000</v>
          </cell>
          <cell r="Q575">
            <v>1937113.0434782619</v>
          </cell>
          <cell r="R575">
            <v>5932706.1107028117</v>
          </cell>
          <cell r="S575">
            <v>5932700</v>
          </cell>
          <cell r="T575">
            <v>237308.24442811246</v>
          </cell>
          <cell r="U575">
            <v>6170014.3551309239</v>
          </cell>
          <cell r="V575">
            <v>6170000</v>
          </cell>
          <cell r="W575">
            <v>6170000</v>
          </cell>
        </row>
        <row r="576">
          <cell r="D576" t="str">
            <v>37.8D06.0598</v>
          </cell>
          <cell r="E576" t="str">
            <v>12.295</v>
          </cell>
          <cell r="F576" t="str">
            <v>Cắt u tiểu khung thuộc tử cung, buồng trứng to, dính, cắm sâu trong tiểu khung</v>
          </cell>
          <cell r="G576" t="str">
            <v>Cắt u tiểu khung thuộc tử cung, buồng trứng to, dính, cắm sâu trong tiểu khung</v>
          </cell>
          <cell r="H576" t="str">
            <v>Cắt u tiểu khung thuộc tử cung, buồng trứng to, dính, cắm sâu trong tiểu khung</v>
          </cell>
          <cell r="I576" t="str">
            <v>B</v>
          </cell>
          <cell r="J576" t="str">
            <v>PDB</v>
          </cell>
          <cell r="K576">
            <v>608</v>
          </cell>
          <cell r="L576">
            <v>608</v>
          </cell>
          <cell r="M576" t="str">
            <v>Cắt u tiểu khung thuộc tử cung, buồng trứng to, dính, cắm sâu trong tiểu khung</v>
          </cell>
          <cell r="N576">
            <v>3995593.0672245501</v>
          </cell>
          <cell r="O576">
            <v>1490086.95652174</v>
          </cell>
          <cell r="P576">
            <v>5486000</v>
          </cell>
          <cell r="Q576">
            <v>1937113.0434782619</v>
          </cell>
          <cell r="R576">
            <v>5932706.1107028117</v>
          </cell>
          <cell r="S576">
            <v>5932700</v>
          </cell>
          <cell r="T576">
            <v>237308.24442811246</v>
          </cell>
          <cell r="U576">
            <v>6170014.3551309239</v>
          </cell>
          <cell r="V576">
            <v>6170000</v>
          </cell>
          <cell r="W576">
            <v>6170000</v>
          </cell>
        </row>
        <row r="577">
          <cell r="D577" t="str">
            <v>37.8D06.0598</v>
          </cell>
          <cell r="E577" t="str">
            <v>13.61</v>
          </cell>
          <cell r="F577" t="str">
            <v>Cắt u tiểu khung thuộc tử cung, buồng trứng to, dính, cắm sâu trong tiểu khung</v>
          </cell>
          <cell r="G577" t="str">
            <v>Cắt u tiểu khung thuộc tử cung, buồng trứng to, dính, cắm sâu trong tiểu khung</v>
          </cell>
          <cell r="H577" t="str">
            <v>Cắt u tiểu khung thuộc tử cung, buồng trứng to, dính, cắm sâu trong tiểu khung</v>
          </cell>
          <cell r="I577" t="str">
            <v>B</v>
          </cell>
          <cell r="J577" t="str">
            <v>PDB</v>
          </cell>
          <cell r="K577">
            <v>608</v>
          </cell>
          <cell r="L577">
            <v>608</v>
          </cell>
          <cell r="M577" t="str">
            <v>Cắt u tiểu khung thuộc tử cung, buồng trứng to, dính, cắm sâu trong tiểu khung</v>
          </cell>
          <cell r="N577">
            <v>3995593.0672245501</v>
          </cell>
          <cell r="O577">
            <v>1490086.95652174</v>
          </cell>
          <cell r="P577">
            <v>5486000</v>
          </cell>
          <cell r="Q577">
            <v>1937113.0434782619</v>
          </cell>
          <cell r="R577">
            <v>5932706.1107028117</v>
          </cell>
          <cell r="S577">
            <v>5932700</v>
          </cell>
          <cell r="T577">
            <v>237308.24442811246</v>
          </cell>
          <cell r="U577">
            <v>6170014.3551309239</v>
          </cell>
          <cell r="V577">
            <v>6170000</v>
          </cell>
          <cell r="W577">
            <v>6170000</v>
          </cell>
        </row>
        <row r="578">
          <cell r="D578" t="str">
            <v>37.8D06.0610</v>
          </cell>
          <cell r="E578" t="str">
            <v>13.100</v>
          </cell>
          <cell r="F578" t="str">
            <v>Đặt mảnh ghép tổng hợp điều trị sa tạng vùng chậu</v>
          </cell>
          <cell r="G578" t="str">
            <v>Đặt mảnh ghép tổng hợp điều trị sa tạng vùng chậu</v>
          </cell>
          <cell r="H578" t="str">
            <v>Đặt mảnh ghép tổng hợp điều trị sa tạng vùng chậu</v>
          </cell>
          <cell r="I578" t="str">
            <v>B</v>
          </cell>
          <cell r="J578" t="str">
            <v>P1</v>
          </cell>
          <cell r="K578">
            <v>620</v>
          </cell>
          <cell r="L578">
            <v>620</v>
          </cell>
          <cell r="M578" t="str">
            <v>Đặt mảnh ghép tổng hợp điều trị sa tạng vùng chậu</v>
          </cell>
          <cell r="N578">
            <v>4161896.87337525</v>
          </cell>
          <cell r="O578">
            <v>914086.95652173902</v>
          </cell>
          <cell r="P578">
            <v>5076000</v>
          </cell>
          <cell r="Q578">
            <v>1188313.0434782607</v>
          </cell>
          <cell r="R578">
            <v>5350209.9168535108</v>
          </cell>
          <cell r="S578">
            <v>5350200</v>
          </cell>
          <cell r="T578">
            <v>214008.39667414044</v>
          </cell>
          <cell r="U578">
            <v>5564218.3135276511</v>
          </cell>
          <cell r="V578">
            <v>5564200</v>
          </cell>
          <cell r="W578">
            <v>5564200</v>
          </cell>
        </row>
        <row r="579">
          <cell r="D579" t="str">
            <v>37.8D06.0616</v>
          </cell>
          <cell r="E579" t="str">
            <v>3.2255</v>
          </cell>
          <cell r="F579" t="str">
            <v>Đóng rò trực tràng - âm đạo hoặc rò tiết niệu- sinh dục</v>
          </cell>
          <cell r="G579" t="str">
            <v>Đóng rò trực tràng - âm đạo hoặc rò tiết niệu- sinh dục</v>
          </cell>
          <cell r="H579" t="str">
            <v>Đóng rò trực tràng - âm đạo hoặc rò tiết niệu- sinh dục</v>
          </cell>
          <cell r="I579" t="str">
            <v>B</v>
          </cell>
          <cell r="J579" t="str">
            <v>P1</v>
          </cell>
          <cell r="K579">
            <v>626</v>
          </cell>
          <cell r="L579">
            <v>626</v>
          </cell>
          <cell r="M579" t="str">
            <v>Đóng rò trực tràng - âm đạo hoặc rò tiết niệu - sinh dục</v>
          </cell>
          <cell r="N579">
            <v>2447806.4728077301</v>
          </cell>
          <cell r="O579">
            <v>914086.95652173902</v>
          </cell>
          <cell r="P579">
            <v>3362000</v>
          </cell>
          <cell r="Q579">
            <v>1188313.0434782607</v>
          </cell>
          <cell r="R579">
            <v>3636119.5162859908</v>
          </cell>
          <cell r="S579">
            <v>3636100</v>
          </cell>
          <cell r="T579">
            <v>145444.78065143965</v>
          </cell>
          <cell r="U579">
            <v>3781564.2969374303</v>
          </cell>
          <cell r="V579">
            <v>3781500</v>
          </cell>
          <cell r="W579">
            <v>3781500</v>
          </cell>
        </row>
        <row r="580">
          <cell r="D580" t="str">
            <v>37.8D06.0616</v>
          </cell>
          <cell r="E580" t="str">
            <v>13.120</v>
          </cell>
          <cell r="F580" t="str">
            <v>Đóng rò trực tràng - âm đạo hoặc rò tiết niệu - sinh dục</v>
          </cell>
          <cell r="G580" t="str">
            <v>Đóng rò trực tràng - âm đạo hoặc rò tiết niệu - sinh dục</v>
          </cell>
          <cell r="H580" t="str">
            <v>Đóng rò trực tràng - âm đạo hoặc rò tiết niệu - sinh dục</v>
          </cell>
          <cell r="I580" t="str">
            <v>B</v>
          </cell>
          <cell r="J580" t="str">
            <v>P1</v>
          </cell>
          <cell r="K580">
            <v>626</v>
          </cell>
          <cell r="L580">
            <v>626</v>
          </cell>
          <cell r="M580" t="str">
            <v>Đóng rò trực tràng - âm đạo hoặc rò tiết niệu - sinh dục</v>
          </cell>
          <cell r="N580">
            <v>2447806.4728077301</v>
          </cell>
          <cell r="O580">
            <v>914086.95652173902</v>
          </cell>
          <cell r="P580">
            <v>3362000</v>
          </cell>
          <cell r="Q580">
            <v>1188313.0434782607</v>
          </cell>
          <cell r="R580">
            <v>3636119.5162859908</v>
          </cell>
          <cell r="S580">
            <v>3636100</v>
          </cell>
          <cell r="T580">
            <v>145444.78065143965</v>
          </cell>
          <cell r="U580">
            <v>3781564.2969374303</v>
          </cell>
          <cell r="V580">
            <v>3781500</v>
          </cell>
          <cell r="W580">
            <v>3781500</v>
          </cell>
        </row>
        <row r="581">
          <cell r="D581" t="str">
            <v>37.8D06.0621</v>
          </cell>
          <cell r="E581" t="str">
            <v>13.44</v>
          </cell>
          <cell r="F581" t="str">
            <v>Hủy thai: cắt thai nhi trong ngôi ngang</v>
          </cell>
          <cell r="G581" t="str">
            <v>Hủy thai: cắt thai nhi trong ngôi ngang</v>
          </cell>
          <cell r="H581" t="str">
            <v>Hủy thai: cắt thai nhi trong ngôi ngang</v>
          </cell>
          <cell r="I581" t="str">
            <v>B</v>
          </cell>
          <cell r="J581" t="str">
            <v>P2</v>
          </cell>
          <cell r="K581">
            <v>631</v>
          </cell>
          <cell r="L581">
            <v>631</v>
          </cell>
          <cell r="M581" t="str">
            <v>Huỷ thai: cắt thai nhi trong ngôi ngang</v>
          </cell>
          <cell r="N581">
            <v>1412395.6385808601</v>
          </cell>
          <cell r="O581">
            <v>444521.73913043499</v>
          </cell>
          <cell r="P581">
            <v>1857000</v>
          </cell>
          <cell r="Q581">
            <v>577878.26086956554</v>
          </cell>
          <cell r="R581">
            <v>1990273.8994504255</v>
          </cell>
          <cell r="S581">
            <v>1990200</v>
          </cell>
          <cell r="T581">
            <v>79610.955978017024</v>
          </cell>
          <cell r="U581">
            <v>2069884.8554284426</v>
          </cell>
          <cell r="V581">
            <v>2069800</v>
          </cell>
          <cell r="W581">
            <v>2069800</v>
          </cell>
        </row>
        <row r="582">
          <cell r="D582" t="str">
            <v>37.8D06.0624</v>
          </cell>
          <cell r="E582" t="str">
            <v>3.2263</v>
          </cell>
          <cell r="F582" t="str">
            <v>Khâu rách cùng đồ âm đạo</v>
          </cell>
          <cell r="G582" t="str">
            <v>Khâu rách cùng đồ âm đạo</v>
          </cell>
          <cell r="H582" t="str">
            <v>Khâu rách cùng đồ âm đạo</v>
          </cell>
          <cell r="I582" t="str">
            <v>C</v>
          </cell>
          <cell r="J582" t="str">
            <v>P3</v>
          </cell>
          <cell r="K582">
            <v>634</v>
          </cell>
          <cell r="L582">
            <v>634</v>
          </cell>
          <cell r="M582" t="str">
            <v>Khâu rách cùng đồ âm đạo</v>
          </cell>
          <cell r="N582">
            <v>960629.62310586404</v>
          </cell>
          <cell r="O582">
            <v>468000</v>
          </cell>
          <cell r="P582">
            <v>1429000</v>
          </cell>
          <cell r="Q582">
            <v>608400</v>
          </cell>
          <cell r="R582">
            <v>1569029.623105864</v>
          </cell>
          <cell r="S582">
            <v>1569000</v>
          </cell>
          <cell r="T582">
            <v>62761.184924234563</v>
          </cell>
          <cell r="U582">
            <v>1631790.8080300987</v>
          </cell>
          <cell r="V582">
            <v>1631700</v>
          </cell>
          <cell r="W582">
            <v>1631700</v>
          </cell>
        </row>
        <row r="583">
          <cell r="D583" t="str">
            <v>37.8D06.0624</v>
          </cell>
          <cell r="E583" t="str">
            <v>10.569</v>
          </cell>
          <cell r="F583" t="str">
            <v>Phẫu thuật điều trị đứt cơ thắt hậu môn</v>
          </cell>
          <cell r="G583" t="str">
            <v>Phẫu thuật điều trị đứt cơ thắt hậu môn</v>
          </cell>
          <cell r="H583" t="str">
            <v>Phẫu thuật điều trị đứt cơ thắt hậu môn</v>
          </cell>
          <cell r="I583" t="str">
            <v>C</v>
          </cell>
          <cell r="J583" t="str">
            <v>P1</v>
          </cell>
          <cell r="K583">
            <v>634</v>
          </cell>
          <cell r="L583">
            <v>634</v>
          </cell>
          <cell r="M583" t="str">
            <v>Khâu rách cùng đồ âm đạo</v>
          </cell>
          <cell r="N583">
            <v>960629.62310586404</v>
          </cell>
          <cell r="O583">
            <v>468000</v>
          </cell>
          <cell r="P583">
            <v>1429000</v>
          </cell>
          <cell r="Q583">
            <v>608400</v>
          </cell>
          <cell r="R583">
            <v>1569029.623105864</v>
          </cell>
          <cell r="S583">
            <v>1569000</v>
          </cell>
          <cell r="T583">
            <v>62761.184924234563</v>
          </cell>
          <cell r="U583">
            <v>1631790.8080300987</v>
          </cell>
          <cell r="V583">
            <v>1631700</v>
          </cell>
          <cell r="W583">
            <v>1631700</v>
          </cell>
        </row>
        <row r="584">
          <cell r="D584" t="str">
            <v>37.8D06.0624</v>
          </cell>
          <cell r="E584" t="str">
            <v>10.570</v>
          </cell>
          <cell r="F584" t="str">
            <v>Phẫu thuật điều trị đại tiện mất tự chủ</v>
          </cell>
          <cell r="G584" t="str">
            <v>Phẫu thuật điều trị đại tiện mất tự chủ</v>
          </cell>
          <cell r="H584" t="str">
            <v>Phẫu thuật điều trị đại tiện mất tự chủ</v>
          </cell>
          <cell r="I584" t="str">
            <v>B</v>
          </cell>
          <cell r="J584" t="str">
            <v>P1</v>
          </cell>
          <cell r="K584">
            <v>634</v>
          </cell>
          <cell r="L584">
            <v>634</v>
          </cell>
          <cell r="M584" t="str">
            <v>Khâu rách cùng đồ âm đạo</v>
          </cell>
          <cell r="N584">
            <v>960629.62310586404</v>
          </cell>
          <cell r="O584">
            <v>468000</v>
          </cell>
          <cell r="P584">
            <v>1429000</v>
          </cell>
          <cell r="Q584">
            <v>608400</v>
          </cell>
          <cell r="R584">
            <v>1569029.623105864</v>
          </cell>
          <cell r="S584">
            <v>1569000</v>
          </cell>
          <cell r="T584">
            <v>62761.184924234563</v>
          </cell>
          <cell r="U584">
            <v>1631790.8080300987</v>
          </cell>
          <cell r="V584">
            <v>1631700</v>
          </cell>
          <cell r="W584">
            <v>1631700</v>
          </cell>
        </row>
        <row r="585">
          <cell r="D585" t="str">
            <v>37.8D06.0624</v>
          </cell>
          <cell r="E585" t="str">
            <v>13.149</v>
          </cell>
          <cell r="F585" t="str">
            <v>Khâu rách cùng đồ âm đạo</v>
          </cell>
          <cell r="G585" t="str">
            <v>Khâu rách cùng đồ âm đạo</v>
          </cell>
          <cell r="H585" t="str">
            <v>Khâu rách cùng đồ âm đạo</v>
          </cell>
          <cell r="I585" t="str">
            <v>C</v>
          </cell>
          <cell r="J585" t="str">
            <v>P3</v>
          </cell>
          <cell r="K585">
            <v>634</v>
          </cell>
          <cell r="L585">
            <v>634</v>
          </cell>
          <cell r="M585" t="str">
            <v>Khâu rách cùng đồ âm đạo</v>
          </cell>
          <cell r="N585">
            <v>960629.62310586404</v>
          </cell>
          <cell r="O585">
            <v>468000</v>
          </cell>
          <cell r="P585">
            <v>1429000</v>
          </cell>
          <cell r="Q585">
            <v>608400</v>
          </cell>
          <cell r="R585">
            <v>1569029.623105864</v>
          </cell>
          <cell r="S585">
            <v>1569000</v>
          </cell>
          <cell r="T585">
            <v>62761.184924234563</v>
          </cell>
          <cell r="U585">
            <v>1631790.8080300987</v>
          </cell>
          <cell r="V585">
            <v>1631700</v>
          </cell>
          <cell r="W585">
            <v>1631700</v>
          </cell>
        </row>
        <row r="586">
          <cell r="D586" t="str">
            <v>37.8D06.0625</v>
          </cell>
          <cell r="E586" t="str">
            <v>13.18</v>
          </cell>
          <cell r="F586" t="str">
            <v>Khâu tử cung do nạo thủng</v>
          </cell>
          <cell r="G586" t="str">
            <v>Khâu tử cung do nạo thủng</v>
          </cell>
          <cell r="H586" t="str">
            <v>Khâu tử cung do nạo thủng</v>
          </cell>
          <cell r="I586" t="str">
            <v>C</v>
          </cell>
          <cell r="J586" t="str">
            <v>P2</v>
          </cell>
          <cell r="K586">
            <v>635</v>
          </cell>
          <cell r="L586">
            <v>635</v>
          </cell>
          <cell r="M586" t="str">
            <v>Khâu tử cung do nạo thủng</v>
          </cell>
          <cell r="N586">
            <v>1725102.0361778401</v>
          </cell>
          <cell r="O586">
            <v>577565.21739130397</v>
          </cell>
          <cell r="P586">
            <v>2303000</v>
          </cell>
          <cell r="Q586">
            <v>750834.7826086951</v>
          </cell>
          <cell r="R586">
            <v>2475936.8187865354</v>
          </cell>
          <cell r="S586">
            <v>2475900</v>
          </cell>
          <cell r="T586">
            <v>99037.472751461421</v>
          </cell>
          <cell r="U586">
            <v>2574974.2915379968</v>
          </cell>
          <cell r="V586">
            <v>2574900</v>
          </cell>
          <cell r="W586">
            <v>2574900</v>
          </cell>
        </row>
        <row r="587">
          <cell r="D587" t="str">
            <v>37.8D06.0627</v>
          </cell>
          <cell r="E587" t="str">
            <v>3.2247</v>
          </cell>
          <cell r="F587" t="str">
            <v>Cắt cụt cổ tử cung</v>
          </cell>
          <cell r="G587" t="str">
            <v>Cắt cụt cổ tử cung</v>
          </cell>
          <cell r="H587" t="str">
            <v>Cắt cụt cổ tử cung</v>
          </cell>
          <cell r="I587" t="str">
            <v>B</v>
          </cell>
          <cell r="J587" t="str">
            <v>P2</v>
          </cell>
          <cell r="K587">
            <v>637</v>
          </cell>
          <cell r="L587">
            <v>637</v>
          </cell>
          <cell r="M587" t="str">
            <v>Khoét chóp hoặc cắt cụt cổ tử cung</v>
          </cell>
          <cell r="N587">
            <v>1554354.286871</v>
          </cell>
          <cell r="O587">
            <v>577565.21739130397</v>
          </cell>
          <cell r="P587">
            <v>2132000</v>
          </cell>
          <cell r="Q587">
            <v>750834.7826086951</v>
          </cell>
          <cell r="R587">
            <v>2305189.0694796951</v>
          </cell>
          <cell r="S587">
            <v>2305100</v>
          </cell>
          <cell r="T587">
            <v>92207.562779187807</v>
          </cell>
          <cell r="U587">
            <v>2397396.6322588827</v>
          </cell>
          <cell r="V587">
            <v>2397300</v>
          </cell>
          <cell r="W587">
            <v>2397300</v>
          </cell>
        </row>
        <row r="588">
          <cell r="D588" t="str">
            <v>37.8D06.0627</v>
          </cell>
          <cell r="E588" t="str">
            <v>3.2726</v>
          </cell>
          <cell r="F588" t="str">
            <v>Cắt cụt cổ tử cung</v>
          </cell>
          <cell r="G588" t="str">
            <v>Cắt cụt cổ tử cung</v>
          </cell>
          <cell r="H588" t="str">
            <v>Cắt cụt cổ tử cung</v>
          </cell>
          <cell r="I588" t="str">
            <v>B</v>
          </cell>
          <cell r="J588" t="str">
            <v>P1</v>
          </cell>
          <cell r="K588">
            <v>637</v>
          </cell>
          <cell r="L588">
            <v>637</v>
          </cell>
          <cell r="M588" t="str">
            <v>Khoét chóp hoặc cắt cụt cổ tử cung</v>
          </cell>
          <cell r="N588">
            <v>1554354.286871</v>
          </cell>
          <cell r="O588">
            <v>577565.21739130397</v>
          </cell>
          <cell r="P588">
            <v>2132000</v>
          </cell>
          <cell r="Q588">
            <v>750834.7826086951</v>
          </cell>
          <cell r="R588">
            <v>2305189.0694796951</v>
          </cell>
          <cell r="S588">
            <v>2305100</v>
          </cell>
          <cell r="T588">
            <v>92207.562779187807</v>
          </cell>
          <cell r="U588">
            <v>2397396.6322588827</v>
          </cell>
          <cell r="V588">
            <v>2397300</v>
          </cell>
          <cell r="W588">
            <v>2397300</v>
          </cell>
        </row>
        <row r="589">
          <cell r="D589" t="str">
            <v>37.8D06.0627</v>
          </cell>
          <cell r="E589" t="str">
            <v>13.140</v>
          </cell>
          <cell r="F589" t="str">
            <v>Khoét chóp cổ tử cung</v>
          </cell>
          <cell r="G589" t="str">
            <v>Khoét chóp cổ tử cung</v>
          </cell>
          <cell r="H589" t="str">
            <v>Khoét chóp cổ tử cung</v>
          </cell>
          <cell r="I589" t="str">
            <v>B</v>
          </cell>
          <cell r="J589" t="str">
            <v>P2</v>
          </cell>
          <cell r="K589">
            <v>637</v>
          </cell>
          <cell r="L589">
            <v>637</v>
          </cell>
          <cell r="M589" t="str">
            <v>Khoét chóp hoặc cắt cụt cổ tử cung</v>
          </cell>
          <cell r="N589">
            <v>1554354.286871</v>
          </cell>
          <cell r="O589">
            <v>577565.21739130397</v>
          </cell>
          <cell r="P589">
            <v>2132000</v>
          </cell>
          <cell r="Q589">
            <v>750834.7826086951</v>
          </cell>
          <cell r="R589">
            <v>2305189.0694796951</v>
          </cell>
          <cell r="S589">
            <v>2305100</v>
          </cell>
          <cell r="T589">
            <v>92207.562779187807</v>
          </cell>
          <cell r="U589">
            <v>2397396.6322588827</v>
          </cell>
          <cell r="V589">
            <v>2397300</v>
          </cell>
          <cell r="W589">
            <v>2397300</v>
          </cell>
        </row>
        <row r="590">
          <cell r="D590" t="str">
            <v>37.8D06.0627</v>
          </cell>
          <cell r="E590" t="str">
            <v>13.141</v>
          </cell>
          <cell r="F590" t="str">
            <v>Cắt cụt cổ tử cung</v>
          </cell>
          <cell r="G590" t="str">
            <v>Cắt cụt cổ tử cung</v>
          </cell>
          <cell r="H590" t="str">
            <v>Cắt cụt cổ tử cung</v>
          </cell>
          <cell r="I590" t="str">
            <v>B</v>
          </cell>
          <cell r="J590" t="str">
            <v>P2</v>
          </cell>
          <cell r="K590">
            <v>637</v>
          </cell>
          <cell r="L590">
            <v>637</v>
          </cell>
          <cell r="M590" t="str">
            <v>Khoét chóp hoặc cắt cụt cổ tử cung</v>
          </cell>
          <cell r="N590">
            <v>1554354.286871</v>
          </cell>
          <cell r="O590">
            <v>577565.21739130397</v>
          </cell>
          <cell r="P590">
            <v>2132000</v>
          </cell>
          <cell r="Q590">
            <v>750834.7826086951</v>
          </cell>
          <cell r="R590">
            <v>2305189.0694796951</v>
          </cell>
          <cell r="S590">
            <v>2305100</v>
          </cell>
          <cell r="T590">
            <v>92207.562779187807</v>
          </cell>
          <cell r="U590">
            <v>2397396.6322588827</v>
          </cell>
          <cell r="V590">
            <v>2397300</v>
          </cell>
          <cell r="W590">
            <v>2397300</v>
          </cell>
        </row>
        <row r="591">
          <cell r="D591" t="str">
            <v>37.8D06.0628</v>
          </cell>
          <cell r="E591" t="str">
            <v>10.698</v>
          </cell>
          <cell r="F591" t="str">
            <v>Phẫu thuật khâu phục hồi thành bụng do toác vết mổ</v>
          </cell>
          <cell r="G591" t="str">
            <v>Phẫu thuật khâu phục hồi thành bụng do toác vết mổ</v>
          </cell>
          <cell r="H591" t="str">
            <v>Phẫu thuật khâu phục hồi thành bụng do toác vết mổ</v>
          </cell>
          <cell r="I591" t="str">
            <v>C</v>
          </cell>
          <cell r="J591" t="str">
            <v>P1</v>
          </cell>
          <cell r="K591">
            <v>638</v>
          </cell>
          <cell r="L591">
            <v>638</v>
          </cell>
          <cell r="M591" t="str">
            <v>Làm lại vết mổ thành bụng (bục, tụ máu, nhiễm khuẩn...) sau phẫu thuật sản phụ khoa</v>
          </cell>
          <cell r="N591">
            <v>1495978.6655633301</v>
          </cell>
          <cell r="O591">
            <v>468000</v>
          </cell>
          <cell r="P591">
            <v>1964000</v>
          </cell>
          <cell r="Q591">
            <v>608400</v>
          </cell>
          <cell r="R591">
            <v>2104378.6655633301</v>
          </cell>
          <cell r="S591">
            <v>2104300</v>
          </cell>
          <cell r="T591">
            <v>84175.146622533197</v>
          </cell>
          <cell r="U591">
            <v>2188553.812185863</v>
          </cell>
          <cell r="V591">
            <v>2188500</v>
          </cell>
          <cell r="W591">
            <v>2188500</v>
          </cell>
        </row>
        <row r="592">
          <cell r="D592" t="str">
            <v>37.8D06.0628</v>
          </cell>
          <cell r="E592" t="str">
            <v>13.136</v>
          </cell>
          <cell r="F592" t="str">
            <v>Làm lại vết mổ thành bụng (bục, tụ máu, nhiễm khuẩn...) sau phẫu thuật sản phụ khoa</v>
          </cell>
          <cell r="G592" t="str">
            <v>Làm lại vết mổ thành bụng (bục, tụ máu, nhiễm khuẩn...) sau phẫu thuật sản phụ khoa</v>
          </cell>
          <cell r="H592" t="str">
            <v>Làm lại vết mổ thành bụng (bục, tụ máu, nhiễm khuẩn...) sau phẫu thuật sản phụ khoa</v>
          </cell>
          <cell r="I592" t="str">
            <v>C</v>
          </cell>
          <cell r="J592" t="str">
            <v>P3</v>
          </cell>
          <cell r="K592">
            <v>638</v>
          </cell>
          <cell r="L592">
            <v>638</v>
          </cell>
          <cell r="M592" t="str">
            <v>Làm lại vết mổ thành bụng (bục, tụ máu, nhiễm khuẩn...) sau phẫu thuật sản phụ khoa</v>
          </cell>
          <cell r="N592">
            <v>1495978.6655633301</v>
          </cell>
          <cell r="O592">
            <v>468000</v>
          </cell>
          <cell r="P592">
            <v>1964000</v>
          </cell>
          <cell r="Q592">
            <v>608400</v>
          </cell>
          <cell r="R592">
            <v>2104378.6655633301</v>
          </cell>
          <cell r="S592">
            <v>2104300</v>
          </cell>
          <cell r="T592">
            <v>84175.146622533197</v>
          </cell>
          <cell r="U592">
            <v>2188553.812185863</v>
          </cell>
          <cell r="V592">
            <v>2188500</v>
          </cell>
          <cell r="W592">
            <v>2188500</v>
          </cell>
        </row>
        <row r="593">
          <cell r="D593" t="str">
            <v>37.8D06.0631</v>
          </cell>
          <cell r="E593" t="str">
            <v>13.222</v>
          </cell>
          <cell r="F593" t="str">
            <v>Lấy dụng cụ tử cung trong ổ bụng qua đường rạch nhỏ</v>
          </cell>
          <cell r="G593" t="str">
            <v>Lấy dụng cụ tử cung trong ổ bụng qua đường rạch nhỏ</v>
          </cell>
          <cell r="H593" t="str">
            <v>Lấy dụng cụ tử cung trong ổ bụng qua đường rạch nhỏ</v>
          </cell>
          <cell r="I593" t="str">
            <v>C</v>
          </cell>
          <cell r="J593" t="str">
            <v>P2</v>
          </cell>
          <cell r="K593">
            <v>641</v>
          </cell>
          <cell r="L593">
            <v>641</v>
          </cell>
          <cell r="M593" t="str">
            <v>Lấy dụng cụ tử cung, triệt sản nữ qua đường rạch nhỏ</v>
          </cell>
          <cell r="N593">
            <v>1543518.4420729701</v>
          </cell>
          <cell r="O593">
            <v>701217.39130434801</v>
          </cell>
          <cell r="P593">
            <v>2245000</v>
          </cell>
          <cell r="Q593">
            <v>911582.60869565245</v>
          </cell>
          <cell r="R593">
            <v>2455101.0507686227</v>
          </cell>
          <cell r="S593">
            <v>2455100</v>
          </cell>
          <cell r="T593">
            <v>98204.042030744909</v>
          </cell>
          <cell r="U593">
            <v>2553305.0927993674</v>
          </cell>
          <cell r="V593">
            <v>2553300</v>
          </cell>
          <cell r="W593">
            <v>2553300</v>
          </cell>
        </row>
        <row r="594">
          <cell r="D594" t="str">
            <v>37.8D06.0631</v>
          </cell>
          <cell r="E594" t="str">
            <v>13.224</v>
          </cell>
          <cell r="F594" t="str">
            <v>Triệt sản nữ qua đường rạch nhỏ</v>
          </cell>
          <cell r="G594" t="str">
            <v>Triệt sản nữ qua đường rạch nhỏ</v>
          </cell>
          <cell r="H594" t="str">
            <v>Triệt sản nữ qua đường rạch nhỏ</v>
          </cell>
          <cell r="I594" t="str">
            <v>C</v>
          </cell>
          <cell r="J594" t="str">
            <v>P2</v>
          </cell>
          <cell r="K594">
            <v>641</v>
          </cell>
          <cell r="L594">
            <v>641</v>
          </cell>
          <cell r="M594" t="str">
            <v>Lấy dụng cụ tử cung, triệt sản nữ qua đường rạch nhỏ</v>
          </cell>
          <cell r="N594">
            <v>1543518.4420729701</v>
          </cell>
          <cell r="O594">
            <v>701217.39130434801</v>
          </cell>
          <cell r="P594">
            <v>2245000</v>
          </cell>
          <cell r="Q594">
            <v>911582.60869565245</v>
          </cell>
          <cell r="R594">
            <v>2455101.0507686227</v>
          </cell>
          <cell r="S594">
            <v>2455100</v>
          </cell>
          <cell r="T594">
            <v>98204.042030744909</v>
          </cell>
          <cell r="U594">
            <v>2553305.0927993674</v>
          </cell>
          <cell r="V594">
            <v>2553300</v>
          </cell>
          <cell r="W594">
            <v>2553300</v>
          </cell>
        </row>
        <row r="595">
          <cell r="D595" t="str">
            <v>37.8D06.0631</v>
          </cell>
          <cell r="E595" t="str">
            <v>13.240</v>
          </cell>
          <cell r="F595" t="str">
            <v>Hút thai + triệt sản qua đường rạch nhỏ</v>
          </cell>
          <cell r="G595" t="str">
            <v>Hút thai + triệt sản qua đường rạch nhỏ</v>
          </cell>
          <cell r="H595" t="str">
            <v>Hút thai + Triệt sản qua đường rạch nhỏ</v>
          </cell>
          <cell r="I595" t="str">
            <v>C</v>
          </cell>
          <cell r="J595" t="str">
            <v>P2</v>
          </cell>
          <cell r="K595">
            <v>641</v>
          </cell>
          <cell r="L595">
            <v>641</v>
          </cell>
          <cell r="M595" t="str">
            <v>Lấy dụng cụ tử cung, triệt sản nữ qua đường rạch nhỏ</v>
          </cell>
          <cell r="N595">
            <v>1543518.4420729701</v>
          </cell>
          <cell r="O595">
            <v>701217.39130434801</v>
          </cell>
          <cell r="P595">
            <v>2245000</v>
          </cell>
          <cell r="Q595">
            <v>911582.60869565245</v>
          </cell>
          <cell r="R595">
            <v>2455101.0507686227</v>
          </cell>
          <cell r="S595">
            <v>2455100</v>
          </cell>
          <cell r="T595">
            <v>98204.042030744909</v>
          </cell>
          <cell r="U595">
            <v>2553305.0927993674</v>
          </cell>
          <cell r="V595">
            <v>2553300</v>
          </cell>
          <cell r="W595">
            <v>2553300</v>
          </cell>
        </row>
        <row r="596">
          <cell r="D596" t="str">
            <v>37.8D06.0632</v>
          </cell>
          <cell r="E596" t="str">
            <v>3.3400</v>
          </cell>
          <cell r="F596" t="str">
            <v>Lấy máu tụ tầng sinh môn</v>
          </cell>
          <cell r="G596" t="str">
            <v>Lấy máu tụ tầng sinh môn</v>
          </cell>
          <cell r="H596" t="str">
            <v>Lấy máu tụ tầng sinh môn</v>
          </cell>
          <cell r="I596" t="str">
            <v>C</v>
          </cell>
          <cell r="J596" t="str">
            <v>P3</v>
          </cell>
          <cell r="K596">
            <v>642</v>
          </cell>
          <cell r="L596">
            <v>642</v>
          </cell>
          <cell r="M596" t="str">
            <v>Lấy khối máu tụ âm đạo, tầng sinh môn</v>
          </cell>
          <cell r="N596">
            <v>1261267.7094997601</v>
          </cell>
          <cell r="O596">
            <v>536869.56521739101</v>
          </cell>
          <cell r="P596">
            <v>1798000</v>
          </cell>
          <cell r="Q596">
            <v>697930.43478260841</v>
          </cell>
          <cell r="R596">
            <v>1959198.1442823685</v>
          </cell>
          <cell r="S596">
            <v>1959100</v>
          </cell>
          <cell r="T596">
            <v>78367.925771294744</v>
          </cell>
          <cell r="U596">
            <v>2037566.0700536631</v>
          </cell>
          <cell r="V596">
            <v>2037500</v>
          </cell>
          <cell r="W596">
            <v>2037500</v>
          </cell>
        </row>
        <row r="597">
          <cell r="D597" t="str">
            <v>37.8D06.0632</v>
          </cell>
          <cell r="E597" t="str">
            <v>10.571</v>
          </cell>
          <cell r="F597" t="str">
            <v>Phẫu thuật cắt lọc, xử lý vết thương tầng sinh môn đơn giản</v>
          </cell>
          <cell r="G597" t="str">
            <v>Phẫu thuật cắt lọc, xử lý vết thương tầng sinh môn đơn giản</v>
          </cell>
          <cell r="H597" t="str">
            <v>Phẫu thuật cắt lọc, xử lý vết thương tầng sinh môn đơn giản</v>
          </cell>
          <cell r="I597" t="str">
            <v>B</v>
          </cell>
          <cell r="J597" t="str">
            <v>P2</v>
          </cell>
          <cell r="K597">
            <v>642</v>
          </cell>
          <cell r="L597">
            <v>642</v>
          </cell>
          <cell r="M597" t="str">
            <v>Lấy khối máu tụ âm đạo, tầng sinh môn</v>
          </cell>
          <cell r="N597">
            <v>1261267.7094997601</v>
          </cell>
          <cell r="O597">
            <v>536869.56521739101</v>
          </cell>
          <cell r="P597">
            <v>1798000</v>
          </cell>
          <cell r="Q597">
            <v>697930.43478260841</v>
          </cell>
          <cell r="R597">
            <v>1959198.1442823685</v>
          </cell>
          <cell r="S597">
            <v>1959100</v>
          </cell>
          <cell r="T597">
            <v>78367.925771294744</v>
          </cell>
          <cell r="U597">
            <v>2037566.0700536631</v>
          </cell>
          <cell r="V597">
            <v>2037500</v>
          </cell>
          <cell r="W597">
            <v>2037500</v>
          </cell>
        </row>
        <row r="598">
          <cell r="D598" t="str">
            <v>37.8D06.0632</v>
          </cell>
          <cell r="E598" t="str">
            <v>13.32</v>
          </cell>
          <cell r="F598" t="str">
            <v>Lấy khối máu tụ âm đạo, tầng sinh môn</v>
          </cell>
          <cell r="G598" t="str">
            <v>Lấy khối máu tụ âm đạo, tầng sinh môn</v>
          </cell>
          <cell r="H598" t="str">
            <v>Lấy khối máu tụ âm đạo, tầng sinh môn</v>
          </cell>
          <cell r="I598" t="str">
            <v>C</v>
          </cell>
          <cell r="J598" t="str">
            <v>P2</v>
          </cell>
          <cell r="K598">
            <v>642</v>
          </cell>
          <cell r="L598">
            <v>642</v>
          </cell>
          <cell r="M598" t="str">
            <v>Lấy khối máu tụ âm đạo, tầng sinh môn</v>
          </cell>
          <cell r="N598">
            <v>1261267.7094997601</v>
          </cell>
          <cell r="O598">
            <v>536869.56521739101</v>
          </cell>
          <cell r="P598">
            <v>1798000</v>
          </cell>
          <cell r="Q598">
            <v>697930.43478260841</v>
          </cell>
          <cell r="R598">
            <v>1959198.1442823685</v>
          </cell>
          <cell r="S598">
            <v>1959100</v>
          </cell>
          <cell r="T598">
            <v>78367.925771294744</v>
          </cell>
          <cell r="U598">
            <v>2037566.0700536631</v>
          </cell>
          <cell r="V598">
            <v>2037500</v>
          </cell>
          <cell r="W598">
            <v>2037500</v>
          </cell>
        </row>
        <row r="599">
          <cell r="D599" t="str">
            <v>37.8D06.0633</v>
          </cell>
          <cell r="E599" t="str">
            <v>12.303</v>
          </cell>
          <cell r="F599" t="str">
            <v>Mở bụng bóc nhân ung thư nguyên bào nuôi bảo tồn tử cung</v>
          </cell>
          <cell r="G599" t="str">
            <v>Mở bụng bóc nhân ung thư nguyên bào nuôi bảo tồn tử cung</v>
          </cell>
          <cell r="H599" t="str">
            <v>Mở bụng bóc nhân ung thư nguyên bào nuôi bảo tồn tử cung</v>
          </cell>
          <cell r="I599" t="str">
            <v>B</v>
          </cell>
          <cell r="J599" t="str">
            <v>P2</v>
          </cell>
          <cell r="K599">
            <v>643</v>
          </cell>
          <cell r="L599">
            <v>643</v>
          </cell>
          <cell r="M599" t="str">
            <v>Mở bụng bóc nhân ung thư nguyên bào nuôi bảo tồn tử cung</v>
          </cell>
          <cell r="N599">
            <v>2090687.27653304</v>
          </cell>
          <cell r="O599">
            <v>657391.30434782605</v>
          </cell>
          <cell r="P599">
            <v>2748000</v>
          </cell>
          <cell r="Q599">
            <v>854608.69565217395</v>
          </cell>
          <cell r="R599">
            <v>2945295.9721852141</v>
          </cell>
          <cell r="S599">
            <v>2945200</v>
          </cell>
          <cell r="T599">
            <v>117811.83888740856</v>
          </cell>
          <cell r="U599">
            <v>3063107.8110726224</v>
          </cell>
          <cell r="V599">
            <v>3063100</v>
          </cell>
          <cell r="W599">
            <v>3063100</v>
          </cell>
        </row>
        <row r="600">
          <cell r="D600" t="str">
            <v>37.8D06.0633</v>
          </cell>
          <cell r="E600" t="str">
            <v>13.113</v>
          </cell>
          <cell r="F600" t="str">
            <v>Mở bụng bóc nhân ung thư nguyên bào nuôi bảo tồn tử cung</v>
          </cell>
          <cell r="G600" t="str">
            <v>Mở bụng bóc nhân ung thư nguyên bào nuôi bảo tồn tử cung</v>
          </cell>
          <cell r="H600" t="str">
            <v>Mở bụng bóc nhân ung thư nguyên bào nuôi bảo tồn tử cung</v>
          </cell>
          <cell r="I600" t="str">
            <v>B</v>
          </cell>
          <cell r="J600" t="str">
            <v>P2</v>
          </cell>
          <cell r="K600">
            <v>643</v>
          </cell>
          <cell r="L600">
            <v>643</v>
          </cell>
          <cell r="M600" t="str">
            <v>Mở bụng bóc nhân ung thư nguyên bào nuôi bảo tồn tử cung</v>
          </cell>
          <cell r="N600">
            <v>2090687.27653304</v>
          </cell>
          <cell r="O600">
            <v>657391.30434782605</v>
          </cell>
          <cell r="P600">
            <v>2748000</v>
          </cell>
          <cell r="Q600">
            <v>854608.69565217395</v>
          </cell>
          <cell r="R600">
            <v>2945295.9721852141</v>
          </cell>
          <cell r="S600">
            <v>2945200</v>
          </cell>
          <cell r="T600">
            <v>117811.83888740856</v>
          </cell>
          <cell r="U600">
            <v>3063107.8110726224</v>
          </cell>
          <cell r="V600">
            <v>3063100</v>
          </cell>
          <cell r="W600">
            <v>3063100</v>
          </cell>
        </row>
        <row r="601">
          <cell r="D601" t="str">
            <v>37.8D06.0636</v>
          </cell>
          <cell r="E601" t="str">
            <v>13.128</v>
          </cell>
          <cell r="F601" t="str">
            <v>Nội soi buồng tử cung can thiệp</v>
          </cell>
          <cell r="G601" t="str">
            <v>Nội soi buồng tử cung can thiệp</v>
          </cell>
          <cell r="H601" t="str">
            <v>Nội soi buồng tử cung can thiệp</v>
          </cell>
          <cell r="I601" t="str">
            <v>B</v>
          </cell>
          <cell r="J601" t="str">
            <v>P2</v>
          </cell>
          <cell r="K601">
            <v>646</v>
          </cell>
          <cell r="L601">
            <v>646</v>
          </cell>
          <cell r="M601" t="str">
            <v>Nội soi buồng tử cung can thiệp</v>
          </cell>
          <cell r="N601">
            <v>3106812.9469093499</v>
          </cell>
          <cell r="O601">
            <v>579130.43478260899</v>
          </cell>
          <cell r="P601">
            <v>3686000</v>
          </cell>
          <cell r="Q601">
            <v>752869.56521739159</v>
          </cell>
          <cell r="R601">
            <v>3859682.5121267415</v>
          </cell>
          <cell r="S601">
            <v>3859600</v>
          </cell>
          <cell r="T601">
            <v>154387.30048506966</v>
          </cell>
          <cell r="U601">
            <v>4014069.8126118113</v>
          </cell>
          <cell r="V601">
            <v>4014000</v>
          </cell>
          <cell r="W601">
            <v>4014000</v>
          </cell>
        </row>
        <row r="602">
          <cell r="D602" t="str">
            <v>37.8D06.0636</v>
          </cell>
          <cell r="E602" t="str">
            <v>13.129</v>
          </cell>
          <cell r="F602" t="str">
            <v>Nội soi buồng tử cung + sinh thiết buồng tử cung</v>
          </cell>
          <cell r="G602" t="str">
            <v>Nội soi buồng tử cung + sinh thiết buồng tử cung</v>
          </cell>
          <cell r="H602" t="str">
            <v>Nội soi buồng tử cung + sinh thiết buồng tử cung</v>
          </cell>
          <cell r="I602" t="str">
            <v>B</v>
          </cell>
          <cell r="J602" t="str">
            <v>P2</v>
          </cell>
          <cell r="K602">
            <v>646</v>
          </cell>
          <cell r="L602">
            <v>646</v>
          </cell>
          <cell r="M602" t="str">
            <v>Nội soi buồng tử cung can thiệp</v>
          </cell>
          <cell r="N602">
            <v>3106812.9469093499</v>
          </cell>
          <cell r="O602">
            <v>579130.43478260899</v>
          </cell>
          <cell r="P602">
            <v>3686000</v>
          </cell>
          <cell r="Q602">
            <v>752869.56521739159</v>
          </cell>
          <cell r="R602">
            <v>3859682.5121267415</v>
          </cell>
          <cell r="S602">
            <v>3859600</v>
          </cell>
          <cell r="T602">
            <v>154387.30048506966</v>
          </cell>
          <cell r="U602">
            <v>4014069.8126118113</v>
          </cell>
          <cell r="V602">
            <v>4014000</v>
          </cell>
          <cell r="W602">
            <v>4014000</v>
          </cell>
        </row>
        <row r="603">
          <cell r="D603" t="str">
            <v>37.8D06.0636</v>
          </cell>
          <cell r="E603" t="str">
            <v>13.130</v>
          </cell>
          <cell r="F603" t="str">
            <v>Nội soi buồng tử cung + nạo buồng tử cung</v>
          </cell>
          <cell r="G603" t="str">
            <v>Nội soi buồng tử cung + nạo buồng tử cung</v>
          </cell>
          <cell r="H603" t="str">
            <v>Nội soi buồng tử cung + nạo buồng tử cung</v>
          </cell>
          <cell r="I603" t="str">
            <v>B</v>
          </cell>
          <cell r="J603" t="str">
            <v>P2</v>
          </cell>
          <cell r="K603">
            <v>646</v>
          </cell>
          <cell r="L603">
            <v>646</v>
          </cell>
          <cell r="M603" t="str">
            <v>Nội soi buồng tử cung can thiệp</v>
          </cell>
          <cell r="N603">
            <v>3106812.9469093499</v>
          </cell>
          <cell r="O603">
            <v>579130.43478260899</v>
          </cell>
          <cell r="P603">
            <v>3686000</v>
          </cell>
          <cell r="Q603">
            <v>752869.56521739159</v>
          </cell>
          <cell r="R603">
            <v>3859682.5121267415</v>
          </cell>
          <cell r="S603">
            <v>3859600</v>
          </cell>
          <cell r="T603">
            <v>154387.30048506966</v>
          </cell>
          <cell r="U603">
            <v>4014069.8126118113</v>
          </cell>
          <cell r="V603">
            <v>4014000</v>
          </cell>
          <cell r="W603">
            <v>4014000</v>
          </cell>
        </row>
        <row r="604">
          <cell r="D604" t="str">
            <v>37.8D06.0636</v>
          </cell>
          <cell r="E604" t="str">
            <v>20.103</v>
          </cell>
          <cell r="F604" t="str">
            <v>Nội soi buồng tử cung can thiệp</v>
          </cell>
          <cell r="G604" t="str">
            <v>Nội soi buồng tử cung can thiệp</v>
          </cell>
          <cell r="H604" t="str">
            <v>Nội soi buồng tử cung can thiệp</v>
          </cell>
          <cell r="I604" t="str">
            <v>B</v>
          </cell>
          <cell r="J604" t="str">
            <v>P2</v>
          </cell>
          <cell r="K604">
            <v>646</v>
          </cell>
          <cell r="L604">
            <v>646</v>
          </cell>
          <cell r="M604" t="str">
            <v>Nội soi buồng tử cung can thiệp</v>
          </cell>
          <cell r="N604">
            <v>3106812.9469093499</v>
          </cell>
          <cell r="O604">
            <v>579130.43478260899</v>
          </cell>
          <cell r="P604">
            <v>3686000</v>
          </cell>
          <cell r="Q604">
            <v>752869.56521739159</v>
          </cell>
          <cell r="R604">
            <v>3859682.5121267415</v>
          </cell>
          <cell r="S604">
            <v>3859600</v>
          </cell>
          <cell r="T604">
            <v>154387.30048506966</v>
          </cell>
          <cell r="U604">
            <v>4014069.8126118113</v>
          </cell>
          <cell r="V604">
            <v>4014000</v>
          </cell>
          <cell r="W604">
            <v>4014000</v>
          </cell>
        </row>
        <row r="605">
          <cell r="D605" t="str">
            <v>37.8D06.0637</v>
          </cell>
          <cell r="E605" t="str">
            <v>13.127</v>
          </cell>
          <cell r="F605" t="str">
            <v>Nội soi buồng tử cung chẩn đoán</v>
          </cell>
          <cell r="G605" t="str">
            <v>Nội soi buồng tử cung chẩn đoán</v>
          </cell>
          <cell r="H605" t="str">
            <v>Nội soi buồng tử cung chẩn đoán</v>
          </cell>
          <cell r="I605" t="str">
            <v>B</v>
          </cell>
          <cell r="J605" t="str">
            <v>P2</v>
          </cell>
          <cell r="K605">
            <v>647</v>
          </cell>
          <cell r="L605">
            <v>647</v>
          </cell>
          <cell r="M605" t="str">
            <v>Nội soi buồng tử cung chẩn đoán</v>
          </cell>
          <cell r="N605">
            <v>1851924.42260064</v>
          </cell>
          <cell r="O605">
            <v>438260.869565217</v>
          </cell>
          <cell r="P605">
            <v>2290000</v>
          </cell>
          <cell r="Q605">
            <v>569739.13043478213</v>
          </cell>
          <cell r="R605">
            <v>2421663.5530354222</v>
          </cell>
          <cell r="S605">
            <v>2421600</v>
          </cell>
          <cell r="T605">
            <v>96866.542121416889</v>
          </cell>
          <cell r="U605">
            <v>2518530.0951568391</v>
          </cell>
          <cell r="V605">
            <v>2518500</v>
          </cell>
          <cell r="W605">
            <v>2518500</v>
          </cell>
        </row>
        <row r="606">
          <cell r="D606" t="str">
            <v>37.8D06.0637</v>
          </cell>
          <cell r="E606" t="str">
            <v>20.98</v>
          </cell>
          <cell r="F606" t="str">
            <v>Nội soi buồng tử cung chẩn đoán</v>
          </cell>
          <cell r="G606" t="str">
            <v>Nội soi buồng tử cung chẩn đoán</v>
          </cell>
          <cell r="H606" t="str">
            <v>Nội soi buồng tử cung chẩn đoán</v>
          </cell>
          <cell r="I606" t="str">
            <v>B</v>
          </cell>
          <cell r="J606" t="str">
            <v>P2</v>
          </cell>
          <cell r="K606">
            <v>647</v>
          </cell>
          <cell r="L606">
            <v>647</v>
          </cell>
          <cell r="M606" t="str">
            <v>Nội soi buồng tử cung chẩn đoán</v>
          </cell>
          <cell r="N606">
            <v>1851924.42260064</v>
          </cell>
          <cell r="O606">
            <v>438260.869565217</v>
          </cell>
          <cell r="P606">
            <v>2290000</v>
          </cell>
          <cell r="Q606">
            <v>569739.13043478213</v>
          </cell>
          <cell r="R606">
            <v>2421663.5530354222</v>
          </cell>
          <cell r="S606">
            <v>2421600</v>
          </cell>
          <cell r="T606">
            <v>96866.542121416889</v>
          </cell>
          <cell r="U606">
            <v>2518530.0951568391</v>
          </cell>
          <cell r="V606">
            <v>2518500</v>
          </cell>
          <cell r="W606">
            <v>2518500</v>
          </cell>
        </row>
        <row r="607">
          <cell r="D607" t="str">
            <v>37.8D06.0649</v>
          </cell>
          <cell r="E607" t="str">
            <v>13.13</v>
          </cell>
          <cell r="F607" t="str">
            <v>Phẫu thuật bảo tồn tử cung do vỡ tử cung</v>
          </cell>
          <cell r="G607" t="str">
            <v>Phẫu thuật bảo tồn tử cung do vỡ tử cung</v>
          </cell>
          <cell r="H607" t="str">
            <v>Phẫu thuật bảo tồn tử cung do vỡ tử cung</v>
          </cell>
          <cell r="I607" t="str">
            <v>C</v>
          </cell>
          <cell r="J607" t="str">
            <v>P1</v>
          </cell>
          <cell r="K607">
            <v>659</v>
          </cell>
          <cell r="L607">
            <v>659</v>
          </cell>
          <cell r="M607" t="str">
            <v>Phẫu thuật bảo tồn tử cung do vỡ tử cung</v>
          </cell>
          <cell r="N607">
            <v>2701819.0152808102</v>
          </cell>
          <cell r="O607">
            <v>777913.04347826098</v>
          </cell>
          <cell r="P607">
            <v>3480000</v>
          </cell>
          <cell r="Q607">
            <v>1011286.9565217393</v>
          </cell>
          <cell r="R607">
            <v>3713105.9718025494</v>
          </cell>
          <cell r="S607">
            <v>3713100</v>
          </cell>
          <cell r="T607">
            <v>148524.23887210197</v>
          </cell>
          <cell r="U607">
            <v>3861630.2106746514</v>
          </cell>
          <cell r="V607">
            <v>3861600</v>
          </cell>
          <cell r="W607">
            <v>3861600</v>
          </cell>
        </row>
        <row r="608">
          <cell r="D608" t="str">
            <v>37.8D06.0650</v>
          </cell>
          <cell r="E608" t="str">
            <v>13.115</v>
          </cell>
          <cell r="F608" t="str">
            <v>Phẫu thuật bóc khối lạc nội mạc tử cung ở tầng sinh môn, thành bụng</v>
          </cell>
          <cell r="G608" t="str">
            <v>Phẫu thuật bóc khối lạc nội mạc tử cung ở tầng sinh môn, thành bụng</v>
          </cell>
          <cell r="H608" t="str">
            <v>Phẫu thuật bóc khối lạc nội mạc tử cung ở tầng sinh môn, thành bụng</v>
          </cell>
          <cell r="I608" t="str">
            <v>B</v>
          </cell>
          <cell r="J608" t="str">
            <v>P2</v>
          </cell>
          <cell r="K608">
            <v>660</v>
          </cell>
          <cell r="L608">
            <v>660</v>
          </cell>
          <cell r="M608" t="str">
            <v>Phẫu thuật bóc khối lạc nội mạc tử cung ở tầng sinh môn, thành bụng</v>
          </cell>
          <cell r="N608">
            <v>1657031.3373644899</v>
          </cell>
          <cell r="O608">
            <v>577565.21739130397</v>
          </cell>
          <cell r="P608">
            <v>2235000</v>
          </cell>
          <cell r="Q608">
            <v>750834.7826086951</v>
          </cell>
          <cell r="R608">
            <v>2407866.119973185</v>
          </cell>
          <cell r="S608">
            <v>2407800</v>
          </cell>
          <cell r="T608">
            <v>96314.644798927402</v>
          </cell>
          <cell r="U608">
            <v>2504180.7647721125</v>
          </cell>
          <cell r="V608">
            <v>2504100</v>
          </cell>
          <cell r="W608">
            <v>2504100</v>
          </cell>
        </row>
        <row r="609">
          <cell r="D609" t="str">
            <v>37.8D06.0651</v>
          </cell>
          <cell r="E609" t="str">
            <v>3.2253</v>
          </cell>
          <cell r="F609" t="str">
            <v>Phẫu thuật cắt âm vật phì đại</v>
          </cell>
          <cell r="G609" t="str">
            <v>Phẫu thuật cắt âm vật phì đại</v>
          </cell>
          <cell r="H609" t="str">
            <v>Phẫu thuật cắt âm vật phì đại</v>
          </cell>
          <cell r="I609" t="str">
            <v>B</v>
          </cell>
          <cell r="J609" t="str">
            <v>P2</v>
          </cell>
          <cell r="K609">
            <v>661</v>
          </cell>
          <cell r="L609">
            <v>661</v>
          </cell>
          <cell r="M609" t="str">
            <v>Phẫu thuật cắt âm vật phì đại</v>
          </cell>
          <cell r="N609">
            <v>1424151.8035578299</v>
          </cell>
          <cell r="O609">
            <v>579130.43478260899</v>
          </cell>
          <cell r="P609">
            <v>2003000</v>
          </cell>
          <cell r="Q609">
            <v>752869.56521739159</v>
          </cell>
          <cell r="R609">
            <v>2177021.3687752215</v>
          </cell>
          <cell r="S609">
            <v>2177000</v>
          </cell>
          <cell r="T609">
            <v>87080.854751008868</v>
          </cell>
          <cell r="U609">
            <v>2264102.2235262305</v>
          </cell>
          <cell r="V609">
            <v>2264100</v>
          </cell>
          <cell r="W609">
            <v>2264100</v>
          </cell>
        </row>
        <row r="610">
          <cell r="D610" t="str">
            <v>37.8D06.0651</v>
          </cell>
          <cell r="E610" t="str">
            <v>13.110</v>
          </cell>
          <cell r="F610" t="str">
            <v>Phẫu thuật cắt âm vật phì đại</v>
          </cell>
          <cell r="G610" t="str">
            <v>Phẫu thuật cắt âm vật phì đại</v>
          </cell>
          <cell r="H610" t="str">
            <v>Phẫu thuật cắt âm vật phì đại</v>
          </cell>
          <cell r="I610" t="str">
            <v>B</v>
          </cell>
          <cell r="J610" t="str">
            <v>P2</v>
          </cell>
          <cell r="K610">
            <v>661</v>
          </cell>
          <cell r="L610">
            <v>661</v>
          </cell>
          <cell r="M610" t="str">
            <v>Phẫu thuật cắt âm vật phì đại</v>
          </cell>
          <cell r="N610">
            <v>1424151.8035578299</v>
          </cell>
          <cell r="O610">
            <v>579130.43478260899</v>
          </cell>
          <cell r="P610">
            <v>2003000</v>
          </cell>
          <cell r="Q610">
            <v>752869.56521739159</v>
          </cell>
          <cell r="R610">
            <v>2177021.3687752215</v>
          </cell>
          <cell r="S610">
            <v>2177000</v>
          </cell>
          <cell r="T610">
            <v>87080.854751008868</v>
          </cell>
          <cell r="U610">
            <v>2264102.2235262305</v>
          </cell>
          <cell r="V610">
            <v>2264100</v>
          </cell>
          <cell r="W610">
            <v>2264100</v>
          </cell>
        </row>
        <row r="611">
          <cell r="D611" t="str">
            <v>37.8D06.0651</v>
          </cell>
          <cell r="E611" t="str">
            <v>28.296</v>
          </cell>
          <cell r="F611" t="str">
            <v>Phẫu thuật cắt bỏ âm vật</v>
          </cell>
          <cell r="G611" t="str">
            <v>Phẫu thuật cắt bỏ âm vật</v>
          </cell>
          <cell r="H611" t="str">
            <v>Phẫu thuật cắt bỏ âm vật</v>
          </cell>
          <cell r="I611" t="str">
            <v>B</v>
          </cell>
          <cell r="J611" t="str">
            <v>P3</v>
          </cell>
          <cell r="K611">
            <v>661</v>
          </cell>
          <cell r="L611">
            <v>661</v>
          </cell>
          <cell r="M611" t="str">
            <v>Phẫu thuật cắt âm vật phì đại</v>
          </cell>
          <cell r="N611">
            <v>1424151.8035578299</v>
          </cell>
          <cell r="O611">
            <v>579130.43478260899</v>
          </cell>
          <cell r="P611">
            <v>2003000</v>
          </cell>
          <cell r="Q611">
            <v>752869.56521739159</v>
          </cell>
          <cell r="R611">
            <v>2177021.3687752215</v>
          </cell>
          <cell r="S611">
            <v>2177000</v>
          </cell>
          <cell r="T611">
            <v>87080.854751008868</v>
          </cell>
          <cell r="U611">
            <v>2264102.2235262305</v>
          </cell>
          <cell r="V611">
            <v>2264100</v>
          </cell>
          <cell r="W611">
            <v>2264100</v>
          </cell>
        </row>
        <row r="612">
          <cell r="D612" t="str">
            <v>37.8D06.0652</v>
          </cell>
          <cell r="E612" t="str">
            <v>13.17</v>
          </cell>
          <cell r="F612" t="str">
            <v>Phẫu thuật cắt lọc vết mổ, khâu lại tử cung sau mổ lấy thai</v>
          </cell>
          <cell r="G612" t="str">
            <v>Phẫu thuật cắt lọc vết mổ, khâu lại tử cung sau mổ lấy thai</v>
          </cell>
          <cell r="H612" t="str">
            <v>Phẫu thuật cắt lọc vết mổ, khâu lại tử cung sau mổ lấy thai</v>
          </cell>
          <cell r="I612" t="str">
            <v>B</v>
          </cell>
          <cell r="J612" t="str">
            <v>P1</v>
          </cell>
          <cell r="K612">
            <v>662</v>
          </cell>
          <cell r="L612">
            <v>662</v>
          </cell>
          <cell r="M612" t="str">
            <v>Phẫu thuật cắt lọc vết mổ, khâu lại tử cung sau mổ lấy thai</v>
          </cell>
          <cell r="N612">
            <v>2850075.7983609498</v>
          </cell>
          <cell r="O612">
            <v>558782.60869565199</v>
          </cell>
          <cell r="P612">
            <v>3409000</v>
          </cell>
          <cell r="Q612">
            <v>726417.39130434766</v>
          </cell>
          <cell r="R612">
            <v>3576493.1896652975</v>
          </cell>
          <cell r="S612">
            <v>3576400</v>
          </cell>
          <cell r="T612">
            <v>143059.7275866119</v>
          </cell>
          <cell r="U612">
            <v>3719552.9172519096</v>
          </cell>
          <cell r="V612">
            <v>3719500</v>
          </cell>
          <cell r="W612">
            <v>3719500</v>
          </cell>
        </row>
        <row r="613">
          <cell r="D613" t="str">
            <v>37.8D06.0653</v>
          </cell>
          <cell r="E613" t="str">
            <v>3.2735</v>
          </cell>
          <cell r="F613" t="str">
            <v>Cắt u vú lành tính</v>
          </cell>
          <cell r="G613" t="str">
            <v>Cắt u vú lành tính</v>
          </cell>
          <cell r="H613" t="str">
            <v>Cắt u vú lành tính</v>
          </cell>
          <cell r="I613" t="str">
            <v>C</v>
          </cell>
          <cell r="J613" t="str">
            <v>P2</v>
          </cell>
          <cell r="K613">
            <v>663</v>
          </cell>
          <cell r="L613">
            <v>663</v>
          </cell>
          <cell r="M613" t="str">
            <v>Phẫu thuật cắt một phần tuyến vú, cắt u vú lành tính</v>
          </cell>
          <cell r="N613">
            <v>1842887.5884191699</v>
          </cell>
          <cell r="O613">
            <v>579130.43478260899</v>
          </cell>
          <cell r="P613">
            <v>2422000</v>
          </cell>
          <cell r="Q613">
            <v>752869.56521739159</v>
          </cell>
          <cell r="R613">
            <v>2595757.1536365617</v>
          </cell>
          <cell r="S613">
            <v>2595700</v>
          </cell>
          <cell r="T613">
            <v>103830.28614546247</v>
          </cell>
          <cell r="U613">
            <v>2699587.4397820244</v>
          </cell>
          <cell r="V613">
            <v>2699500</v>
          </cell>
          <cell r="W613">
            <v>2699500</v>
          </cell>
        </row>
        <row r="614">
          <cell r="D614" t="str">
            <v>37.8D06.0653</v>
          </cell>
          <cell r="E614" t="str">
            <v>12.267</v>
          </cell>
          <cell r="F614" t="str">
            <v>Cắt u vú lành tính</v>
          </cell>
          <cell r="G614" t="str">
            <v>Cắt u vú lành tính</v>
          </cell>
          <cell r="H614" t="str">
            <v>Cắt u vú lành tính</v>
          </cell>
          <cell r="I614" t="str">
            <v>C</v>
          </cell>
          <cell r="J614" t="str">
            <v>P2</v>
          </cell>
          <cell r="K614">
            <v>663</v>
          </cell>
          <cell r="L614">
            <v>663</v>
          </cell>
          <cell r="M614" t="str">
            <v>Phẫu thuật cắt một phần tuyến vú, cắt u vú lành tính</v>
          </cell>
          <cell r="N614">
            <v>1842887.5884191699</v>
          </cell>
          <cell r="O614">
            <v>579130.43478260899</v>
          </cell>
          <cell r="P614">
            <v>2422000</v>
          </cell>
          <cell r="Q614">
            <v>752869.56521739159</v>
          </cell>
          <cell r="R614">
            <v>2595757.1536365617</v>
          </cell>
          <cell r="S614">
            <v>2595700</v>
          </cell>
          <cell r="T614">
            <v>103830.28614546247</v>
          </cell>
          <cell r="U614">
            <v>2699587.4397820244</v>
          </cell>
          <cell r="V614">
            <v>2699500</v>
          </cell>
          <cell r="W614">
            <v>2699500</v>
          </cell>
        </row>
        <row r="615">
          <cell r="D615" t="str">
            <v>37.8D06.0653</v>
          </cell>
          <cell r="E615" t="str">
            <v>12.269</v>
          </cell>
          <cell r="F615" t="str">
            <v>Phẫu thuật cắt một phần tuyến vú</v>
          </cell>
          <cell r="G615" t="str">
            <v>Phẫu thuật cắt một phần tuyến vú</v>
          </cell>
          <cell r="H615" t="str">
            <v>Phẫu thuật cắt một phần tuyến vú</v>
          </cell>
          <cell r="I615" t="str">
            <v>B</v>
          </cell>
          <cell r="J615" t="str">
            <v>P2</v>
          </cell>
          <cell r="K615">
            <v>663</v>
          </cell>
          <cell r="L615">
            <v>663</v>
          </cell>
          <cell r="M615" t="str">
            <v>Phẫu thuật cắt một phần tuyến vú, cắt u vú lành tính</v>
          </cell>
          <cell r="N615">
            <v>1842887.5884191699</v>
          </cell>
          <cell r="O615">
            <v>579130.43478260899</v>
          </cell>
          <cell r="P615">
            <v>2422000</v>
          </cell>
          <cell r="Q615">
            <v>752869.56521739159</v>
          </cell>
          <cell r="R615">
            <v>2595757.1536365617</v>
          </cell>
          <cell r="S615">
            <v>2595700</v>
          </cell>
          <cell r="T615">
            <v>103830.28614546247</v>
          </cell>
          <cell r="U615">
            <v>2699587.4397820244</v>
          </cell>
          <cell r="V615">
            <v>2699500</v>
          </cell>
          <cell r="W615">
            <v>2699500</v>
          </cell>
        </row>
        <row r="616">
          <cell r="D616" t="str">
            <v>37.8D06.0653</v>
          </cell>
          <cell r="E616" t="str">
            <v>12.323</v>
          </cell>
          <cell r="F616" t="str">
            <v>Phẫu thuật phì đại tuyến vú nam</v>
          </cell>
          <cell r="G616" t="str">
            <v>Phẫu thuật phì đại tuyến vú nam</v>
          </cell>
          <cell r="H616" t="str">
            <v>Phẫu thuật phì đại tuyến vú nam</v>
          </cell>
          <cell r="I616" t="str">
            <v>C</v>
          </cell>
          <cell r="J616" t="str">
            <v>P2</v>
          </cell>
          <cell r="K616">
            <v>663</v>
          </cell>
          <cell r="L616">
            <v>663</v>
          </cell>
          <cell r="M616" t="str">
            <v>Phẫu thuật cắt một phần tuyến vú, cắt u vú lành tính</v>
          </cell>
          <cell r="N616">
            <v>1842887.5884191699</v>
          </cell>
          <cell r="O616">
            <v>579130.43478260899</v>
          </cell>
          <cell r="P616">
            <v>2422000</v>
          </cell>
          <cell r="Q616">
            <v>752869.56521739159</v>
          </cell>
          <cell r="R616">
            <v>2595757.1536365617</v>
          </cell>
          <cell r="S616">
            <v>2595700</v>
          </cell>
          <cell r="T616">
            <v>103830.28614546247</v>
          </cell>
          <cell r="U616">
            <v>2699587.4397820244</v>
          </cell>
          <cell r="V616">
            <v>2699500</v>
          </cell>
          <cell r="W616">
            <v>2699500</v>
          </cell>
        </row>
        <row r="617">
          <cell r="D617" t="str">
            <v>37.8D06.0653</v>
          </cell>
          <cell r="E617" t="str">
            <v>13.170</v>
          </cell>
          <cell r="F617" t="str">
            <v>Cắt ung thư vú tiết kiệm da - tạo hình ngay</v>
          </cell>
          <cell r="G617" t="str">
            <v>Cắt ung thư vú tiết kiệm da - tạo hình ngay</v>
          </cell>
          <cell r="H617" t="str">
            <v>Cắt ung thư vú tiết kiệm da - tạo hình ngay</v>
          </cell>
          <cell r="I617" t="str">
            <v>B</v>
          </cell>
          <cell r="J617" t="str">
            <v>P1</v>
          </cell>
          <cell r="K617">
            <v>663</v>
          </cell>
          <cell r="L617">
            <v>663</v>
          </cell>
          <cell r="M617" t="str">
            <v>Phẫu thuật cắt một phần tuyến vú, cắt u vú lành tính</v>
          </cell>
          <cell r="N617">
            <v>1842887.5884191699</v>
          </cell>
          <cell r="O617">
            <v>579130.43478260899</v>
          </cell>
          <cell r="P617">
            <v>2422000</v>
          </cell>
          <cell r="Q617">
            <v>752869.56521739159</v>
          </cell>
          <cell r="R617">
            <v>2595757.1536365617</v>
          </cell>
          <cell r="S617">
            <v>2595700</v>
          </cell>
          <cell r="T617">
            <v>103830.28614546247</v>
          </cell>
          <cell r="U617">
            <v>2699587.4397820244</v>
          </cell>
          <cell r="V617">
            <v>2699500</v>
          </cell>
          <cell r="W617">
            <v>2699500</v>
          </cell>
        </row>
        <row r="618">
          <cell r="D618" t="str">
            <v>37.8D06.0653</v>
          </cell>
          <cell r="E618" t="str">
            <v>13.172</v>
          </cell>
          <cell r="F618" t="str">
            <v>Phẫu thuật cắt một phần tuyến vú</v>
          </cell>
          <cell r="G618" t="str">
            <v>Phẫu thuật cắt một phần tuyến vú</v>
          </cell>
          <cell r="H618" t="str">
            <v>Phẫu thuật cắt một phần tuyến vú</v>
          </cell>
          <cell r="I618" t="str">
            <v>B</v>
          </cell>
          <cell r="J618" t="str">
            <v>P2</v>
          </cell>
          <cell r="K618">
            <v>663</v>
          </cell>
          <cell r="L618">
            <v>663</v>
          </cell>
          <cell r="M618" t="str">
            <v>Phẫu thuật cắt một phần tuyến vú, cắt u vú lành tính</v>
          </cell>
          <cell r="N618">
            <v>1842887.5884191699</v>
          </cell>
          <cell r="O618">
            <v>579130.43478260899</v>
          </cell>
          <cell r="P618">
            <v>2422000</v>
          </cell>
          <cell r="Q618">
            <v>752869.56521739159</v>
          </cell>
          <cell r="R618">
            <v>2595757.1536365617</v>
          </cell>
          <cell r="S618">
            <v>2595700</v>
          </cell>
          <cell r="T618">
            <v>103830.28614546247</v>
          </cell>
          <cell r="U618">
            <v>2699587.4397820244</v>
          </cell>
          <cell r="V618">
            <v>2699500</v>
          </cell>
          <cell r="W618">
            <v>2699500</v>
          </cell>
        </row>
        <row r="619">
          <cell r="D619" t="str">
            <v>37.8D06.0653</v>
          </cell>
          <cell r="E619" t="str">
            <v>13.174</v>
          </cell>
          <cell r="F619" t="str">
            <v>Cắt u vú lành tính</v>
          </cell>
          <cell r="G619" t="str">
            <v>Cắt u vú lành tính</v>
          </cell>
          <cell r="H619" t="str">
            <v>Cắt u vú lành tính</v>
          </cell>
          <cell r="I619" t="str">
            <v>C</v>
          </cell>
          <cell r="J619" t="str">
            <v>P2</v>
          </cell>
          <cell r="K619">
            <v>663</v>
          </cell>
          <cell r="L619">
            <v>663</v>
          </cell>
          <cell r="M619" t="str">
            <v>Phẫu thuật cắt một phần tuyến vú, cắt u vú lành tính</v>
          </cell>
          <cell r="N619">
            <v>1842887.5884191699</v>
          </cell>
          <cell r="O619">
            <v>579130.43478260899</v>
          </cell>
          <cell r="P619">
            <v>2422000</v>
          </cell>
          <cell r="Q619">
            <v>752869.56521739159</v>
          </cell>
          <cell r="R619">
            <v>2595757.1536365617</v>
          </cell>
          <cell r="S619">
            <v>2595700</v>
          </cell>
          <cell r="T619">
            <v>103830.28614546247</v>
          </cell>
          <cell r="U619">
            <v>2699587.4397820244</v>
          </cell>
          <cell r="V619">
            <v>2699500</v>
          </cell>
          <cell r="W619">
            <v>2699500</v>
          </cell>
        </row>
        <row r="620">
          <cell r="D620" t="str">
            <v>37.8D06.0653</v>
          </cell>
          <cell r="E620" t="str">
            <v>28.264</v>
          </cell>
          <cell r="F620" t="str">
            <v>Phẫu thuật cắt bỏ u xơ vú</v>
          </cell>
          <cell r="G620" t="str">
            <v>Phẫu thuật cắt bỏ u xơ vú</v>
          </cell>
          <cell r="H620" t="str">
            <v>Phẫu thuật cắt bỏ u xơ vú</v>
          </cell>
          <cell r="I620" t="str">
            <v>C</v>
          </cell>
          <cell r="J620" t="str">
            <v>P3</v>
          </cell>
          <cell r="K620">
            <v>663</v>
          </cell>
          <cell r="L620">
            <v>663</v>
          </cell>
          <cell r="M620" t="str">
            <v>Phẫu thuật cắt một phần tuyến vú, cắt u vú lành tính</v>
          </cell>
          <cell r="N620">
            <v>1842887.5884191699</v>
          </cell>
          <cell r="O620">
            <v>579130.43478260899</v>
          </cell>
          <cell r="P620">
            <v>2422000</v>
          </cell>
          <cell r="Q620">
            <v>752869.56521739159</v>
          </cell>
          <cell r="R620">
            <v>2595757.1536365617</v>
          </cell>
          <cell r="S620">
            <v>2595700</v>
          </cell>
          <cell r="T620">
            <v>103830.28614546247</v>
          </cell>
          <cell r="U620">
            <v>2699587.4397820244</v>
          </cell>
          <cell r="V620">
            <v>2699500</v>
          </cell>
          <cell r="W620">
            <v>2699500</v>
          </cell>
        </row>
        <row r="621">
          <cell r="D621" t="str">
            <v>37.8D06.0653</v>
          </cell>
          <cell r="E621" t="str">
            <v>28.265</v>
          </cell>
          <cell r="F621" t="str">
            <v>Phẫu thuật cắt bỏ tuyến vú phụ</v>
          </cell>
          <cell r="G621" t="str">
            <v>Phẫu thuật cắt bỏ tuyến vú phụ</v>
          </cell>
          <cell r="H621" t="str">
            <v>Phẫu thuật cắt bỏ tuyến vú phụ</v>
          </cell>
          <cell r="I621" t="str">
            <v>C</v>
          </cell>
          <cell r="J621" t="str">
            <v>P3</v>
          </cell>
          <cell r="K621">
            <v>663</v>
          </cell>
          <cell r="L621">
            <v>663</v>
          </cell>
          <cell r="M621" t="str">
            <v>Phẫu thuật cắt một phần tuyến vú, cắt u vú lành tính</v>
          </cell>
          <cell r="N621">
            <v>1842887.5884191699</v>
          </cell>
          <cell r="O621">
            <v>579130.43478260899</v>
          </cell>
          <cell r="P621">
            <v>2422000</v>
          </cell>
          <cell r="Q621">
            <v>752869.56521739159</v>
          </cell>
          <cell r="R621">
            <v>2595757.1536365617</v>
          </cell>
          <cell r="S621">
            <v>2595700</v>
          </cell>
          <cell r="T621">
            <v>103830.28614546247</v>
          </cell>
          <cell r="U621">
            <v>2699587.4397820244</v>
          </cell>
          <cell r="V621">
            <v>2699500</v>
          </cell>
          <cell r="W621">
            <v>2699500</v>
          </cell>
        </row>
        <row r="622">
          <cell r="D622" t="str">
            <v>37.8D06.0653</v>
          </cell>
          <cell r="E622" t="str">
            <v>28.266</v>
          </cell>
          <cell r="F622" t="str">
            <v>Phẫu thuật cắt bỏ vú thừa</v>
          </cell>
          <cell r="G622" t="str">
            <v>Phẫu thuật cắt bỏ vú thừa</v>
          </cell>
          <cell r="H622" t="str">
            <v>Phẫu thuật cắt bỏ vú thừa</v>
          </cell>
          <cell r="I622" t="str">
            <v>C</v>
          </cell>
          <cell r="J622" t="str">
            <v>P2</v>
          </cell>
          <cell r="K622">
            <v>663</v>
          </cell>
          <cell r="L622">
            <v>663</v>
          </cell>
          <cell r="M622" t="str">
            <v>Phẫu thuật cắt một phần tuyến vú, cắt u vú lành tính</v>
          </cell>
          <cell r="N622">
            <v>1842887.5884191699</v>
          </cell>
          <cell r="O622">
            <v>579130.43478260899</v>
          </cell>
          <cell r="P622">
            <v>2422000</v>
          </cell>
          <cell r="Q622">
            <v>752869.56521739159</v>
          </cell>
          <cell r="R622">
            <v>2595757.1536365617</v>
          </cell>
          <cell r="S622">
            <v>2595700</v>
          </cell>
          <cell r="T622">
            <v>103830.28614546247</v>
          </cell>
          <cell r="U622">
            <v>2699587.4397820244</v>
          </cell>
          <cell r="V622">
            <v>2699500</v>
          </cell>
          <cell r="W622">
            <v>2699500</v>
          </cell>
        </row>
        <row r="623">
          <cell r="D623" t="str">
            <v>37.8D06.0653</v>
          </cell>
          <cell r="E623" t="str">
            <v>28.267</v>
          </cell>
          <cell r="F623" t="str">
            <v>Phẫu thuật cắt bỏ u tuyến vú lành tính philoid</v>
          </cell>
          <cell r="G623" t="str">
            <v>Phẫu thuật cắt bỏ u tuyến vú lành tính philoid</v>
          </cell>
          <cell r="H623" t="str">
            <v>Phẫu thuật cắt bỏ u tuyến vú lành tính philoid</v>
          </cell>
          <cell r="I623" t="str">
            <v>B</v>
          </cell>
          <cell r="J623" t="str">
            <v>P2</v>
          </cell>
          <cell r="K623">
            <v>663</v>
          </cell>
          <cell r="L623">
            <v>663</v>
          </cell>
          <cell r="M623" t="str">
            <v>Phẫu thuật cắt một phần tuyến vú, cắt u vú lành tính</v>
          </cell>
          <cell r="N623">
            <v>1842887.5884191699</v>
          </cell>
          <cell r="O623">
            <v>579130.43478260899</v>
          </cell>
          <cell r="P623">
            <v>2422000</v>
          </cell>
          <cell r="Q623">
            <v>752869.56521739159</v>
          </cell>
          <cell r="R623">
            <v>2595757.1536365617</v>
          </cell>
          <cell r="S623">
            <v>2595700</v>
          </cell>
          <cell r="T623">
            <v>103830.28614546247</v>
          </cell>
          <cell r="U623">
            <v>2699587.4397820244</v>
          </cell>
          <cell r="V623">
            <v>2699500</v>
          </cell>
          <cell r="W623">
            <v>2699500</v>
          </cell>
        </row>
        <row r="624">
          <cell r="D624" t="str">
            <v>37.8D06.0654</v>
          </cell>
          <cell r="E624" t="str">
            <v>12.289</v>
          </cell>
          <cell r="F624" t="str">
            <v>Phẫu thuật cắt polyp buồng tử cung</v>
          </cell>
          <cell r="G624" t="str">
            <v>Phẫu thuật cắt polyp buồng tử cung</v>
          </cell>
          <cell r="H624" t="str">
            <v>Phẫu thuật cắt polip buồng tử cung</v>
          </cell>
          <cell r="I624" t="str">
            <v>B</v>
          </cell>
          <cell r="J624" t="str">
            <v>P2</v>
          </cell>
          <cell r="K624">
            <v>664</v>
          </cell>
          <cell r="L624">
            <v>664</v>
          </cell>
          <cell r="M624" t="str">
            <v xml:space="preserve">Phẫu thuật cắt polip buồng tử cung (đường bụng, đường âm đạo) </v>
          </cell>
          <cell r="N624">
            <v>2110179.3846386001</v>
          </cell>
          <cell r="O624">
            <v>937565.21739130397</v>
          </cell>
          <cell r="P624">
            <v>3048000</v>
          </cell>
          <cell r="Q624">
            <v>1218834.7826086953</v>
          </cell>
          <cell r="R624">
            <v>3329014.1672472954</v>
          </cell>
          <cell r="S624">
            <v>3329000</v>
          </cell>
          <cell r="T624">
            <v>133160.56668989183</v>
          </cell>
          <cell r="U624">
            <v>3462174.7339371871</v>
          </cell>
          <cell r="V624">
            <v>3462100</v>
          </cell>
          <cell r="W624">
            <v>3462100</v>
          </cell>
        </row>
        <row r="625">
          <cell r="D625" t="str">
            <v>37.8D06.0654</v>
          </cell>
          <cell r="E625" t="str">
            <v>13.123</v>
          </cell>
          <cell r="F625" t="str">
            <v>Phẫu thuật cắt polyp buồng tử cung (đường bụng, đường âm đạo)</v>
          </cell>
          <cell r="G625" t="str">
            <v>Phẫu thuật cắt polyp buồng tử cung (đường bụng, đường âm đạo)</v>
          </cell>
          <cell r="H625" t="str">
            <v>Phẫu thuật cắt polip buồng tử cung (đường bụng, đường âm đạo)</v>
          </cell>
          <cell r="I625" t="str">
            <v>B</v>
          </cell>
          <cell r="J625" t="str">
            <v>P1</v>
          </cell>
          <cell r="K625">
            <v>664</v>
          </cell>
          <cell r="L625">
            <v>664</v>
          </cell>
          <cell r="M625" t="str">
            <v xml:space="preserve">Phẫu thuật cắt polip buồng tử cung (đường bụng, đường âm đạo) </v>
          </cell>
          <cell r="N625">
            <v>2110179.3846386001</v>
          </cell>
          <cell r="O625">
            <v>937565.21739130397</v>
          </cell>
          <cell r="P625">
            <v>3048000</v>
          </cell>
          <cell r="Q625">
            <v>1218834.7826086953</v>
          </cell>
          <cell r="R625">
            <v>3329014.1672472954</v>
          </cell>
          <cell r="S625">
            <v>3329000</v>
          </cell>
          <cell r="T625">
            <v>133160.56668989183</v>
          </cell>
          <cell r="U625">
            <v>3462174.7339371871</v>
          </cell>
          <cell r="V625">
            <v>3462100</v>
          </cell>
          <cell r="W625">
            <v>3462100</v>
          </cell>
        </row>
        <row r="626">
          <cell r="D626" t="str">
            <v>37.8D06.0655</v>
          </cell>
          <cell r="E626" t="str">
            <v>12.278</v>
          </cell>
          <cell r="F626" t="str">
            <v>Cắt polyp cổ tử cung</v>
          </cell>
          <cell r="G626" t="str">
            <v>Cắt polyp cổ tử cung</v>
          </cell>
          <cell r="H626" t="str">
            <v>Cắt polyp cổ tử cung</v>
          </cell>
          <cell r="I626" t="str">
            <v>C</v>
          </cell>
          <cell r="J626" t="str">
            <v>P3</v>
          </cell>
          <cell r="K626">
            <v>665</v>
          </cell>
          <cell r="L626">
            <v>665</v>
          </cell>
          <cell r="M626" t="str">
            <v>Phẫu thuật cắt polip cổ tử cung</v>
          </cell>
          <cell r="N626">
            <v>1069715.02279983</v>
          </cell>
          <cell r="O626">
            <v>358434.78260869603</v>
          </cell>
          <cell r="P626">
            <v>1428000</v>
          </cell>
          <cell r="Q626">
            <v>465965.21739130485</v>
          </cell>
          <cell r="R626">
            <v>1535680.2401911349</v>
          </cell>
          <cell r="S626">
            <v>1535600</v>
          </cell>
          <cell r="T626">
            <v>61427.209607645396</v>
          </cell>
          <cell r="U626">
            <v>1597107.4497987803</v>
          </cell>
          <cell r="V626">
            <v>1597100</v>
          </cell>
          <cell r="W626">
            <v>1597100</v>
          </cell>
        </row>
        <row r="627">
          <cell r="D627" t="str">
            <v>37.8D06.0655</v>
          </cell>
          <cell r="E627" t="str">
            <v>13.143</v>
          </cell>
          <cell r="F627" t="str">
            <v>Phẫu thuật cắt polyp cổ tử cung</v>
          </cell>
          <cell r="G627" t="str">
            <v>Phẫu thuật cắt polyp cổ tử cung</v>
          </cell>
          <cell r="H627" t="str">
            <v>Phẫu thuật cắt polip cổ tử cung</v>
          </cell>
          <cell r="I627" t="str">
            <v>C</v>
          </cell>
          <cell r="J627" t="str">
            <v>P3</v>
          </cell>
          <cell r="K627">
            <v>665</v>
          </cell>
          <cell r="L627">
            <v>665</v>
          </cell>
          <cell r="M627" t="str">
            <v>Phẫu thuật cắt polip cổ tử cung</v>
          </cell>
          <cell r="N627">
            <v>1069715.02279983</v>
          </cell>
          <cell r="O627">
            <v>358434.78260869603</v>
          </cell>
          <cell r="P627">
            <v>1428000</v>
          </cell>
          <cell r="Q627">
            <v>465965.21739130485</v>
          </cell>
          <cell r="R627">
            <v>1535680.2401911349</v>
          </cell>
          <cell r="S627">
            <v>1535600</v>
          </cell>
          <cell r="T627">
            <v>61427.209607645396</v>
          </cell>
          <cell r="U627">
            <v>1597107.4497987803</v>
          </cell>
          <cell r="V627">
            <v>1597100</v>
          </cell>
          <cell r="W627">
            <v>1597100</v>
          </cell>
        </row>
        <row r="628">
          <cell r="D628" t="str">
            <v>37.8D06.0656</v>
          </cell>
          <cell r="E628" t="str">
            <v>13.111</v>
          </cell>
          <cell r="F628" t="str">
            <v>Phẫu thuật cắt tinh hoàn lạc chỗ</v>
          </cell>
          <cell r="G628" t="str">
            <v>Phẫu thuật cắt tinh hoàn lạc chỗ</v>
          </cell>
          <cell r="H628" t="str">
            <v>Phẫu thuật cắt tinh hoàn lạc chỗ</v>
          </cell>
          <cell r="I628" t="str">
            <v>B</v>
          </cell>
          <cell r="J628" t="str">
            <v>P2</v>
          </cell>
          <cell r="K628">
            <v>666</v>
          </cell>
          <cell r="L628">
            <v>666</v>
          </cell>
          <cell r="M628" t="str">
            <v>Phẫu thuật cắt tinh hoàn lạc chỗ</v>
          </cell>
          <cell r="N628">
            <v>1510037.56589637</v>
          </cell>
          <cell r="O628">
            <v>577565.21739130397</v>
          </cell>
          <cell r="P628">
            <v>2088000</v>
          </cell>
          <cell r="Q628">
            <v>750834.7826086951</v>
          </cell>
          <cell r="R628">
            <v>2260872.3485050648</v>
          </cell>
          <cell r="S628">
            <v>2260800</v>
          </cell>
          <cell r="T628">
            <v>90434.893940202601</v>
          </cell>
          <cell r="U628">
            <v>2351307.2424452673</v>
          </cell>
          <cell r="V628">
            <v>2351300</v>
          </cell>
          <cell r="W628">
            <v>2351300</v>
          </cell>
        </row>
        <row r="629">
          <cell r="D629" t="str">
            <v>37.8D06.0657</v>
          </cell>
          <cell r="E629" t="str">
            <v>13.67</v>
          </cell>
          <cell r="F629" t="str">
            <v>Phẫu thuật cắt tử cung đường âm đạo</v>
          </cell>
          <cell r="G629" t="str">
            <v>Phẫu thuật cắt tử cung đường âm đạo</v>
          </cell>
          <cell r="H629" t="str">
            <v>Phẫu thuật cắt tử cung đường âm đạo</v>
          </cell>
          <cell r="I629" t="str">
            <v>B</v>
          </cell>
          <cell r="J629" t="str">
            <v>P1</v>
          </cell>
          <cell r="K629">
            <v>667</v>
          </cell>
          <cell r="L629">
            <v>667</v>
          </cell>
          <cell r="M629" t="str">
            <v xml:space="preserve">Phẫu thuật cắt tử cung đường âm đạo </v>
          </cell>
          <cell r="N629">
            <v>2208335.3230313398</v>
          </cell>
          <cell r="O629">
            <v>914086.95652173902</v>
          </cell>
          <cell r="P629">
            <v>3122000</v>
          </cell>
          <cell r="Q629">
            <v>1188313.0434782607</v>
          </cell>
          <cell r="R629">
            <v>3396648.3665096005</v>
          </cell>
          <cell r="S629">
            <v>3396600</v>
          </cell>
          <cell r="T629">
            <v>135865.93466038402</v>
          </cell>
          <cell r="U629">
            <v>3532514.3011699845</v>
          </cell>
          <cell r="V629">
            <v>3532500</v>
          </cell>
          <cell r="W629">
            <v>3532500</v>
          </cell>
        </row>
        <row r="630">
          <cell r="D630" t="str">
            <v>37.8D06.0661</v>
          </cell>
          <cell r="E630" t="str">
            <v>3.2723</v>
          </cell>
          <cell r="F630" t="str">
            <v>Cắt ung thư­ buồng trứng lan rộng</v>
          </cell>
          <cell r="G630" t="str">
            <v>Cắt ung thư­ buồng trứng lan rộng</v>
          </cell>
          <cell r="H630" t="str">
            <v>Cắt ung thư­ buồng trứng lan rộng</v>
          </cell>
          <cell r="I630" t="str">
            <v>A</v>
          </cell>
          <cell r="J630" t="str">
            <v>P1</v>
          </cell>
          <cell r="K630">
            <v>671</v>
          </cell>
          <cell r="L630">
            <v>671</v>
          </cell>
          <cell r="M630" t="str">
            <v>Phẫu thuật cắt ung thư­ buồng trứng + tử cung hoàn toàn + 2 phần phụ + mạc nối lớn</v>
          </cell>
          <cell r="N630">
            <v>4010163.50663401</v>
          </cell>
          <cell r="O630">
            <v>1494782.60869565</v>
          </cell>
          <cell r="P630">
            <v>5505000</v>
          </cell>
          <cell r="Q630">
            <v>1943217.3913043449</v>
          </cell>
          <cell r="R630">
            <v>5953380.8979383549</v>
          </cell>
          <cell r="S630">
            <v>5953300</v>
          </cell>
          <cell r="T630">
            <v>238135.23591753421</v>
          </cell>
          <cell r="U630">
            <v>6191516.1338558886</v>
          </cell>
          <cell r="V630">
            <v>6191500</v>
          </cell>
          <cell r="W630">
            <v>6191500</v>
          </cell>
        </row>
        <row r="631">
          <cell r="D631" t="str">
            <v>37.8D06.0661</v>
          </cell>
          <cell r="E631" t="str">
            <v>3.2728</v>
          </cell>
          <cell r="F631" t="str">
            <v>Cắt ung thư buồng trứng kèm cắt tử cung hoàn toàn + 2 phần phụ + mạc nối lớn</v>
          </cell>
          <cell r="G631" t="str">
            <v>Cắt ung thư buồng trứng kèm cắt tử cung hoàn toàn + 2 phần phụ + mạc nối lớn</v>
          </cell>
          <cell r="H631" t="str">
            <v>Cắt ung thư buồng trứng kèm cắt tử cung hoàn toàn + 2 phần phụ + mạc nối lớn</v>
          </cell>
          <cell r="I631" t="str">
            <v>B</v>
          </cell>
          <cell r="J631" t="str">
            <v>P1</v>
          </cell>
          <cell r="K631">
            <v>671</v>
          </cell>
          <cell r="L631">
            <v>671</v>
          </cell>
          <cell r="M631" t="str">
            <v>Phẫu thuật cắt ung thư­ buồng trứng + tử cung hoàn toàn + 2 phần phụ + mạc nối lớn</v>
          </cell>
          <cell r="N631">
            <v>4010163.50663401</v>
          </cell>
          <cell r="O631">
            <v>1494782.60869565</v>
          </cell>
          <cell r="P631">
            <v>5505000</v>
          </cell>
          <cell r="Q631">
            <v>1943217.3913043449</v>
          </cell>
          <cell r="R631">
            <v>5953380.8979383549</v>
          </cell>
          <cell r="S631">
            <v>5953300</v>
          </cell>
          <cell r="T631">
            <v>238135.23591753421</v>
          </cell>
          <cell r="U631">
            <v>6191516.1338558886</v>
          </cell>
          <cell r="V631">
            <v>6191500</v>
          </cell>
          <cell r="W631">
            <v>6191500</v>
          </cell>
        </row>
        <row r="632">
          <cell r="D632" t="str">
            <v>37.8D06.0661</v>
          </cell>
          <cell r="E632" t="str">
            <v>12.297</v>
          </cell>
          <cell r="F632" t="str">
            <v>Cắt toàn bộ tử cung, hai phần phụ và mạc nối lớn điều trị ung thư buồng trứng</v>
          </cell>
          <cell r="G632" t="str">
            <v>Cắt toàn bộ tử cung, hai phần phụ và mạc nối lớn điều trị ung thư buồng trứng</v>
          </cell>
          <cell r="H632" t="str">
            <v>Cắt toàn bộ tử cung, hai phần phụ và mạc nối lớn điều trị ung thư buồng trứng</v>
          </cell>
          <cell r="I632" t="str">
            <v>B</v>
          </cell>
          <cell r="J632" t="str">
            <v>P1</v>
          </cell>
          <cell r="K632">
            <v>671</v>
          </cell>
          <cell r="L632">
            <v>671</v>
          </cell>
          <cell r="M632" t="str">
            <v>Phẫu thuật cắt ung thư­ buồng trứng + tử cung hoàn toàn + 2 phần phụ + mạc nối lớn</v>
          </cell>
          <cell r="N632">
            <v>4010163.50663401</v>
          </cell>
          <cell r="O632">
            <v>1494782.60869565</v>
          </cell>
          <cell r="P632">
            <v>5505000</v>
          </cell>
          <cell r="Q632">
            <v>1943217.3913043449</v>
          </cell>
          <cell r="R632">
            <v>5953380.8979383549</v>
          </cell>
          <cell r="S632">
            <v>5953300</v>
          </cell>
          <cell r="T632">
            <v>238135.23591753421</v>
          </cell>
          <cell r="U632">
            <v>6191516.1338558886</v>
          </cell>
          <cell r="V632">
            <v>6191500</v>
          </cell>
          <cell r="W632">
            <v>6191500</v>
          </cell>
        </row>
        <row r="633">
          <cell r="D633" t="str">
            <v>37.8D06.0661</v>
          </cell>
          <cell r="E633" t="str">
            <v>12.300</v>
          </cell>
          <cell r="F633" t="str">
            <v>Cắt ung thư buồng trứng lan rộng</v>
          </cell>
          <cell r="G633" t="str">
            <v>Cắt ung thư buồng trứng lan rộng</v>
          </cell>
          <cell r="H633" t="str">
            <v>Cắt ung thư­ buồng trứng lan rộng</v>
          </cell>
          <cell r="I633" t="str">
            <v>B</v>
          </cell>
          <cell r="J633" t="str">
            <v>P1</v>
          </cell>
          <cell r="K633">
            <v>671</v>
          </cell>
          <cell r="L633">
            <v>671</v>
          </cell>
          <cell r="M633" t="str">
            <v>Phẫu thuật cắt ung thư­ buồng trứng + tử cung hoàn toàn + 2 phần phụ + mạc nối lớn</v>
          </cell>
          <cell r="N633">
            <v>4010163.50663401</v>
          </cell>
          <cell r="O633">
            <v>1494782.60869565</v>
          </cell>
          <cell r="P633">
            <v>5505000</v>
          </cell>
          <cell r="Q633">
            <v>1943217.3913043449</v>
          </cell>
          <cell r="R633">
            <v>5953380.8979383549</v>
          </cell>
          <cell r="S633">
            <v>5953300</v>
          </cell>
          <cell r="T633">
            <v>238135.23591753421</v>
          </cell>
          <cell r="U633">
            <v>6191516.1338558886</v>
          </cell>
          <cell r="V633">
            <v>6191500</v>
          </cell>
          <cell r="W633">
            <v>6191500</v>
          </cell>
        </row>
        <row r="634">
          <cell r="D634" t="str">
            <v>37.8D06.0661</v>
          </cell>
          <cell r="E634" t="str">
            <v>13.59</v>
          </cell>
          <cell r="F634" t="str">
            <v>Phẫu thuật cắt ung thư­ buồng trứng + tử cung hoàn toàn + 2 phần phụ + mạc nối lớn</v>
          </cell>
          <cell r="G634" t="str">
            <v>Phẫu thuật cắt ung thư­ buồng trứng + tử cung hoàn toàn + 2 phần phụ + mạc nối lớn</v>
          </cell>
          <cell r="H634" t="str">
            <v>Phẫu thuật cắt ung thư­ buồng trứng + tử cung hoàn toàn + 2 phần phụ + mạc nối lớn</v>
          </cell>
          <cell r="I634" t="str">
            <v>B</v>
          </cell>
          <cell r="J634" t="str">
            <v>PDB</v>
          </cell>
          <cell r="K634">
            <v>671</v>
          </cell>
          <cell r="L634">
            <v>671</v>
          </cell>
          <cell r="M634" t="str">
            <v>Phẫu thuật cắt ung thư­ buồng trứng + tử cung hoàn toàn + 2 phần phụ + mạc nối lớn</v>
          </cell>
          <cell r="N634">
            <v>4010163.50663401</v>
          </cell>
          <cell r="O634">
            <v>1494782.60869565</v>
          </cell>
          <cell r="P634">
            <v>5505000</v>
          </cell>
          <cell r="Q634">
            <v>1943217.3913043449</v>
          </cell>
          <cell r="R634">
            <v>5953380.8979383549</v>
          </cell>
          <cell r="S634">
            <v>5953300</v>
          </cell>
          <cell r="T634">
            <v>238135.23591753421</v>
          </cell>
          <cell r="U634">
            <v>6191516.1338558886</v>
          </cell>
          <cell r="V634">
            <v>6191500</v>
          </cell>
          <cell r="W634">
            <v>6191500</v>
          </cell>
        </row>
        <row r="635">
          <cell r="D635" t="str">
            <v>37.8D06.0662</v>
          </cell>
          <cell r="E635" t="str">
            <v>3.2252</v>
          </cell>
          <cell r="F635" t="str">
            <v>Phẫu thuật cắt vách ngăn âm đạo, mở thông âm đạo</v>
          </cell>
          <cell r="G635" t="str">
            <v>Phẫu thuật cắt vách ngăn âm đạo, mở thông âm đạo</v>
          </cell>
          <cell r="H635" t="str">
            <v>Phẫu thuật cắt vách ngăn âm đạo, mở thông âm đạo</v>
          </cell>
          <cell r="I635" t="str">
            <v>B</v>
          </cell>
          <cell r="J635" t="str">
            <v>P1</v>
          </cell>
          <cell r="K635">
            <v>672</v>
          </cell>
          <cell r="L635">
            <v>672</v>
          </cell>
          <cell r="M635" t="str">
            <v>Phẫu thuật cắt vách ngăn âm đạo, mở thông âm đạo</v>
          </cell>
          <cell r="N635">
            <v>1461505.8544165399</v>
          </cell>
          <cell r="O635">
            <v>577565.21739130397</v>
          </cell>
          <cell r="P635">
            <v>2039000</v>
          </cell>
          <cell r="Q635">
            <v>750834.7826086951</v>
          </cell>
          <cell r="R635">
            <v>2212340.6370252352</v>
          </cell>
          <cell r="S635">
            <v>2212300</v>
          </cell>
          <cell r="T635">
            <v>88493.625481009411</v>
          </cell>
          <cell r="U635">
            <v>2300834.2625062447</v>
          </cell>
          <cell r="V635">
            <v>2300800</v>
          </cell>
          <cell r="W635">
            <v>2300800</v>
          </cell>
        </row>
        <row r="636">
          <cell r="D636" t="str">
            <v>37.8D06.0662</v>
          </cell>
          <cell r="E636" t="str">
            <v>3.3595</v>
          </cell>
          <cell r="F636" t="str">
            <v>Tách màng ngăn âm hộ</v>
          </cell>
          <cell r="G636" t="str">
            <v>Tách màng ngăn âm hộ</v>
          </cell>
          <cell r="H636" t="str">
            <v>Tách màng ngăn âm hộ</v>
          </cell>
          <cell r="I636" t="str">
            <v>B</v>
          </cell>
          <cell r="J636" t="str">
            <v>P3</v>
          </cell>
          <cell r="K636">
            <v>672</v>
          </cell>
          <cell r="L636">
            <v>672</v>
          </cell>
          <cell r="M636" t="str">
            <v>Phẫu thuật cắt vách ngăn âm đạo, mở thông âm đạo</v>
          </cell>
          <cell r="N636">
            <v>1461505.8544165399</v>
          </cell>
          <cell r="O636">
            <v>577565.21739130397</v>
          </cell>
          <cell r="P636">
            <v>2039000</v>
          </cell>
          <cell r="Q636">
            <v>750834.7826086951</v>
          </cell>
          <cell r="R636">
            <v>2212340.6370252352</v>
          </cell>
          <cell r="S636">
            <v>2212300</v>
          </cell>
          <cell r="T636">
            <v>88493.625481009411</v>
          </cell>
          <cell r="U636">
            <v>2300834.2625062447</v>
          </cell>
          <cell r="V636">
            <v>2300800</v>
          </cell>
          <cell r="W636">
            <v>2300800</v>
          </cell>
        </row>
        <row r="637">
          <cell r="D637" t="str">
            <v>37.8D06.0662</v>
          </cell>
          <cell r="E637" t="str">
            <v>13.109</v>
          </cell>
          <cell r="F637" t="str">
            <v>Phẫu thuật cắt vách ngăn âm đạo, mở thông âm đạo</v>
          </cell>
          <cell r="G637" t="str">
            <v>Phẫu thuật cắt vách ngăn âm đạo, mở thông âm đạo</v>
          </cell>
          <cell r="H637" t="str">
            <v>Phẫu thuật cắt vách ngăn âm đạo, mở thông âm đạo</v>
          </cell>
          <cell r="I637" t="str">
            <v>B</v>
          </cell>
          <cell r="J637" t="str">
            <v>P2</v>
          </cell>
          <cell r="K637">
            <v>672</v>
          </cell>
          <cell r="L637">
            <v>672</v>
          </cell>
          <cell r="M637" t="str">
            <v>Phẫu thuật cắt vách ngăn âm đạo, mở thông âm đạo</v>
          </cell>
          <cell r="N637">
            <v>1461505.8544165399</v>
          </cell>
          <cell r="O637">
            <v>577565.21739130397</v>
          </cell>
          <cell r="P637">
            <v>2039000</v>
          </cell>
          <cell r="Q637">
            <v>750834.7826086951</v>
          </cell>
          <cell r="R637">
            <v>2212340.6370252352</v>
          </cell>
          <cell r="S637">
            <v>2212300</v>
          </cell>
          <cell r="T637">
            <v>88493.625481009411</v>
          </cell>
          <cell r="U637">
            <v>2300834.2625062447</v>
          </cell>
          <cell r="V637">
            <v>2300800</v>
          </cell>
          <cell r="W637">
            <v>2300800</v>
          </cell>
        </row>
        <row r="638">
          <cell r="D638" t="str">
            <v>37.8D06.0662</v>
          </cell>
          <cell r="E638" t="str">
            <v>28.299</v>
          </cell>
          <cell r="F638" t="str">
            <v>Phãu thuật cắt bỏ vách ngăn âm đạo</v>
          </cell>
          <cell r="G638" t="str">
            <v>Phãu thuật cắt bỏ vách ngăn âm đạo</v>
          </cell>
          <cell r="H638" t="str">
            <v>Phãu thuật cắt bỏ vách ngăn âm đạo</v>
          </cell>
          <cell r="I638" t="str">
            <v>B</v>
          </cell>
          <cell r="J638" t="str">
            <v>P2</v>
          </cell>
          <cell r="K638">
            <v>672</v>
          </cell>
          <cell r="L638">
            <v>672</v>
          </cell>
          <cell r="M638" t="str">
            <v>Phẫu thuật cắt vách ngăn âm đạo, mở thông âm đạo</v>
          </cell>
          <cell r="N638">
            <v>1461505.8544165399</v>
          </cell>
          <cell r="O638">
            <v>577565.21739130397</v>
          </cell>
          <cell r="P638">
            <v>2039000</v>
          </cell>
          <cell r="Q638">
            <v>750834.7826086951</v>
          </cell>
          <cell r="R638">
            <v>2212340.6370252352</v>
          </cell>
          <cell r="S638">
            <v>2212300</v>
          </cell>
          <cell r="T638">
            <v>88493.625481009411</v>
          </cell>
          <cell r="U638">
            <v>2300834.2625062447</v>
          </cell>
          <cell r="V638">
            <v>2300800</v>
          </cell>
          <cell r="W638">
            <v>2300800</v>
          </cell>
        </row>
        <row r="639">
          <cell r="D639" t="str">
            <v>37.8D06.0663</v>
          </cell>
          <cell r="E639" t="str">
            <v>3.2257</v>
          </cell>
          <cell r="F639" t="str">
            <v>Phẫu thuật chấn thương tầng sinh môn</v>
          </cell>
          <cell r="G639" t="str">
            <v>Phẫu thuật chấn thương tầng sinh môn</v>
          </cell>
          <cell r="H639" t="str">
            <v>Phẫu thuật chấn thương tầng sinh môn</v>
          </cell>
          <cell r="I639" t="str">
            <v>B</v>
          </cell>
          <cell r="J639" t="str">
            <v>P1</v>
          </cell>
          <cell r="K639">
            <v>673</v>
          </cell>
          <cell r="L639">
            <v>673</v>
          </cell>
          <cell r="M639" t="str">
            <v>Phẫu thuật chấn thương tầng sinh môn</v>
          </cell>
          <cell r="N639">
            <v>2268633.0398432999</v>
          </cell>
          <cell r="O639">
            <v>914086.95652173902</v>
          </cell>
          <cell r="P639">
            <v>3183000</v>
          </cell>
          <cell r="Q639">
            <v>1188313.0434782607</v>
          </cell>
          <cell r="R639">
            <v>3456946.0833215606</v>
          </cell>
          <cell r="S639">
            <v>3456900</v>
          </cell>
          <cell r="T639">
            <v>138277.84333286242</v>
          </cell>
          <cell r="U639">
            <v>3595223.9266544231</v>
          </cell>
          <cell r="V639">
            <v>3595200</v>
          </cell>
          <cell r="W639">
            <v>3595200</v>
          </cell>
        </row>
        <row r="640">
          <cell r="D640" t="str">
            <v>37.8D06.0663</v>
          </cell>
          <cell r="E640" t="str">
            <v>3.3346</v>
          </cell>
          <cell r="F640" t="str">
            <v>Xử trí vết thương tầng sinh môn phức tạp</v>
          </cell>
          <cell r="G640" t="str">
            <v>Xử trí vết thương tầng sinh môn phức tạp</v>
          </cell>
          <cell r="H640" t="str">
            <v>Xử trí vết thương tầng sinh môn phức tạp</v>
          </cell>
          <cell r="I640" t="str">
            <v>B</v>
          </cell>
          <cell r="J640" t="str">
            <v>P1</v>
          </cell>
          <cell r="K640">
            <v>673</v>
          </cell>
          <cell r="L640">
            <v>673</v>
          </cell>
          <cell r="M640" t="str">
            <v>Phẫu thuật chấn thương tầng sinh môn</v>
          </cell>
          <cell r="N640">
            <v>2268633.0398432999</v>
          </cell>
          <cell r="O640">
            <v>914086.95652173902</v>
          </cell>
          <cell r="P640">
            <v>3183000</v>
          </cell>
          <cell r="Q640">
            <v>1188313.0434782607</v>
          </cell>
          <cell r="R640">
            <v>3456946.0833215606</v>
          </cell>
          <cell r="S640">
            <v>3456900</v>
          </cell>
          <cell r="T640">
            <v>138277.84333286242</v>
          </cell>
          <cell r="U640">
            <v>3595223.9266544231</v>
          </cell>
          <cell r="V640">
            <v>3595200</v>
          </cell>
          <cell r="W640">
            <v>3595200</v>
          </cell>
        </row>
        <row r="641">
          <cell r="D641" t="str">
            <v>37.8D06.0663</v>
          </cell>
          <cell r="E641" t="str">
            <v>13.116</v>
          </cell>
          <cell r="F641" t="str">
            <v>Phẫu thuật chấn thương tầng sinh môn</v>
          </cell>
          <cell r="G641" t="str">
            <v>Phẫu thuật chấn thương tầng sinh môn</v>
          </cell>
          <cell r="H641" t="str">
            <v>Phẫu thuật chấn thương tầng sinh môn</v>
          </cell>
          <cell r="I641" t="str">
            <v>B</v>
          </cell>
          <cell r="J641" t="str">
            <v>P1</v>
          </cell>
          <cell r="K641">
            <v>673</v>
          </cell>
          <cell r="L641">
            <v>673</v>
          </cell>
          <cell r="M641" t="str">
            <v>Phẫu thuật chấn thương tầng sinh môn</v>
          </cell>
          <cell r="N641">
            <v>2268633.0398432999</v>
          </cell>
          <cell r="O641">
            <v>914086.95652173902</v>
          </cell>
          <cell r="P641">
            <v>3183000</v>
          </cell>
          <cell r="Q641">
            <v>1188313.0434782607</v>
          </cell>
          <cell r="R641">
            <v>3456946.0833215606</v>
          </cell>
          <cell r="S641">
            <v>3456900</v>
          </cell>
          <cell r="T641">
            <v>138277.84333286242</v>
          </cell>
          <cell r="U641">
            <v>3595223.9266544231</v>
          </cell>
          <cell r="V641">
            <v>3595200</v>
          </cell>
          <cell r="W641">
            <v>3595200</v>
          </cell>
        </row>
        <row r="642">
          <cell r="D642" t="str">
            <v>37.8D06.0666</v>
          </cell>
          <cell r="E642" t="str">
            <v>13.101</v>
          </cell>
          <cell r="F642" t="str">
            <v>Phẫu thuật Crossen</v>
          </cell>
          <cell r="G642" t="str">
            <v>Phẫu thuật Crossen</v>
          </cell>
          <cell r="H642" t="str">
            <v>Phẫu thuật Crossen</v>
          </cell>
          <cell r="I642" t="str">
            <v>B</v>
          </cell>
          <cell r="J642" t="str">
            <v>P1</v>
          </cell>
          <cell r="K642">
            <v>676</v>
          </cell>
          <cell r="L642">
            <v>676</v>
          </cell>
          <cell r="M642" t="str">
            <v xml:space="preserve">Phẫu thuật Crossen </v>
          </cell>
          <cell r="N642">
            <v>2482187.4341914402</v>
          </cell>
          <cell r="O642">
            <v>914086.95652173902</v>
          </cell>
          <cell r="P642">
            <v>3396000</v>
          </cell>
          <cell r="Q642">
            <v>1188313.0434782607</v>
          </cell>
          <cell r="R642">
            <v>3670500.477669701</v>
          </cell>
          <cell r="S642">
            <v>3670500</v>
          </cell>
          <cell r="T642">
            <v>146820.01910678804</v>
          </cell>
          <cell r="U642">
            <v>3817320.4967764891</v>
          </cell>
          <cell r="V642">
            <v>3817300</v>
          </cell>
          <cell r="W642">
            <v>3817300</v>
          </cell>
        </row>
        <row r="643">
          <cell r="D643" t="str">
            <v>37.8D06.0667</v>
          </cell>
          <cell r="E643" t="str">
            <v>13.134</v>
          </cell>
          <cell r="F643" t="str">
            <v>Phẫu thuật TOT điều trị són tiểu</v>
          </cell>
          <cell r="G643" t="str">
            <v>Phẫu thuật TOT điều trị són tiểu</v>
          </cell>
          <cell r="H643" t="str">
            <v>Phẫu thuật TOT điều trị són tiểu</v>
          </cell>
          <cell r="I643" t="str">
            <v>B</v>
          </cell>
          <cell r="J643" t="str">
            <v>P1</v>
          </cell>
          <cell r="K643">
            <v>677</v>
          </cell>
          <cell r="L643">
            <v>677</v>
          </cell>
          <cell r="M643" t="str">
            <v>Phẫu thuật điều trị són tiểu (TOT, TVT)</v>
          </cell>
          <cell r="N643">
            <v>3631398.0139028998</v>
          </cell>
          <cell r="O643">
            <v>914086.95652173902</v>
          </cell>
          <cell r="P643">
            <v>4545000</v>
          </cell>
          <cell r="Q643">
            <v>1188313.0434782607</v>
          </cell>
          <cell r="R643">
            <v>4819711.0573811606</v>
          </cell>
          <cell r="S643">
            <v>4819700</v>
          </cell>
          <cell r="T643">
            <v>192788.44229524644</v>
          </cell>
          <cell r="U643">
            <v>5012499.4996764073</v>
          </cell>
          <cell r="V643">
            <v>5012400</v>
          </cell>
          <cell r="W643">
            <v>5012400</v>
          </cell>
        </row>
        <row r="644">
          <cell r="D644" t="str">
            <v>37.8D06.0667</v>
          </cell>
          <cell r="E644" t="str">
            <v>13.135</v>
          </cell>
          <cell r="F644" t="str">
            <v>Phẫu thuật TVT điều trị són tiểu</v>
          </cell>
          <cell r="G644" t="str">
            <v>Phẫu thuật TVT điều trị són tiểu</v>
          </cell>
          <cell r="H644" t="str">
            <v>Phẫu thuật TVT điều trị són tiêu</v>
          </cell>
          <cell r="I644" t="str">
            <v>B</v>
          </cell>
          <cell r="J644" t="str">
            <v>P1</v>
          </cell>
          <cell r="K644">
            <v>677</v>
          </cell>
          <cell r="L644">
            <v>677</v>
          </cell>
          <cell r="M644" t="str">
            <v>Phẫu thuật điều trị són tiểu (TOT, TVT)</v>
          </cell>
          <cell r="N644">
            <v>3631398.0139028998</v>
          </cell>
          <cell r="O644">
            <v>914086.95652173902</v>
          </cell>
          <cell r="P644">
            <v>4545000</v>
          </cell>
          <cell r="Q644">
            <v>1188313.0434782607</v>
          </cell>
          <cell r="R644">
            <v>4819711.0573811606</v>
          </cell>
          <cell r="S644">
            <v>4819700</v>
          </cell>
          <cell r="T644">
            <v>192788.44229524644</v>
          </cell>
          <cell r="U644">
            <v>5012499.4996764073</v>
          </cell>
          <cell r="V644">
            <v>5012400</v>
          </cell>
          <cell r="W644">
            <v>5012400</v>
          </cell>
        </row>
        <row r="645">
          <cell r="D645" t="str">
            <v>37.8D06.0668</v>
          </cell>
          <cell r="E645" t="str">
            <v>13.75</v>
          </cell>
          <cell r="F645" t="str">
            <v>Phẫu thuật khối viêm dính tiểu khung</v>
          </cell>
          <cell r="G645" t="str">
            <v>Phẫu thuật khối viêm dính tiểu khung</v>
          </cell>
          <cell r="H645" t="str">
            <v>Phẫu thuật khối viêm dính tiểu khung</v>
          </cell>
          <cell r="I645" t="str">
            <v>B</v>
          </cell>
          <cell r="J645" t="str">
            <v>P2</v>
          </cell>
          <cell r="K645">
            <v>678</v>
          </cell>
          <cell r="L645">
            <v>678</v>
          </cell>
          <cell r="M645" t="str">
            <v>Phẫu thuật khối viêm dính tiểu khung</v>
          </cell>
          <cell r="N645">
            <v>2031574.0524821901</v>
          </cell>
          <cell r="O645">
            <v>577565.21739130397</v>
          </cell>
          <cell r="P645">
            <v>2609000</v>
          </cell>
          <cell r="Q645">
            <v>750834.7826086951</v>
          </cell>
          <cell r="R645">
            <v>2782408.8350908849</v>
          </cell>
          <cell r="S645">
            <v>2782400</v>
          </cell>
          <cell r="T645">
            <v>111296.3534036354</v>
          </cell>
          <cell r="U645">
            <v>2893705.1884945203</v>
          </cell>
          <cell r="V645">
            <v>2893700</v>
          </cell>
          <cell r="W645">
            <v>2893700</v>
          </cell>
        </row>
        <row r="646">
          <cell r="D646" t="str">
            <v>37.8D06.0669</v>
          </cell>
          <cell r="E646" t="str">
            <v>3.2256</v>
          </cell>
          <cell r="F646" t="str">
            <v>Phẫu thuật làm lại tầng sinh môn và cơ vòng do rách phức tạp</v>
          </cell>
          <cell r="G646" t="str">
            <v>Phẫu thuật làm lại tầng sinh môn và cơ vòng do rách phức tạp</v>
          </cell>
          <cell r="H646" t="str">
            <v>Phẫu thuật làm lại tầng sinh môn và cơ vòng do rách phức tạp</v>
          </cell>
          <cell r="I646" t="str">
            <v>A</v>
          </cell>
          <cell r="J646" t="str">
            <v>P2</v>
          </cell>
          <cell r="K646">
            <v>679</v>
          </cell>
          <cell r="L646">
            <v>679</v>
          </cell>
          <cell r="M646" t="str">
            <v xml:space="preserve">Phẫu thuật làm lại tầng sinh môn và cơ vòng do rách phức tạp </v>
          </cell>
          <cell r="N646">
            <v>1787982.2496361299</v>
          </cell>
          <cell r="O646">
            <v>577565.21739130397</v>
          </cell>
          <cell r="P646">
            <v>2366000</v>
          </cell>
          <cell r="Q646">
            <v>750834.7826086951</v>
          </cell>
          <cell r="R646">
            <v>2538817.0322448248</v>
          </cell>
          <cell r="S646">
            <v>2538800</v>
          </cell>
          <cell r="T646">
            <v>101552.68128979299</v>
          </cell>
          <cell r="U646">
            <v>2640369.7135346178</v>
          </cell>
          <cell r="V646">
            <v>2640300</v>
          </cell>
          <cell r="W646">
            <v>2640300</v>
          </cell>
        </row>
        <row r="647">
          <cell r="D647" t="str">
            <v>37.8D06.0669</v>
          </cell>
          <cell r="E647" t="str">
            <v>3.2264</v>
          </cell>
          <cell r="F647" t="str">
            <v>Làm lại thành âm đạo, tầng sinh môn</v>
          </cell>
          <cell r="G647" t="str">
            <v>Làm lại thành âm đạo, tầng sinh môn</v>
          </cell>
          <cell r="H647" t="str">
            <v>Làm lại thành âm đạo, tầng sinh môn</v>
          </cell>
          <cell r="I647" t="str">
            <v>C</v>
          </cell>
          <cell r="J647" t="str">
            <v>P2</v>
          </cell>
          <cell r="K647">
            <v>679</v>
          </cell>
          <cell r="L647">
            <v>679</v>
          </cell>
          <cell r="M647" t="str">
            <v xml:space="preserve">Phẫu thuật làm lại tầng sinh môn và cơ vòng do rách phức tạp </v>
          </cell>
          <cell r="N647">
            <v>1787982.2496361299</v>
          </cell>
          <cell r="O647">
            <v>577565.21739130397</v>
          </cell>
          <cell r="P647">
            <v>2366000</v>
          </cell>
          <cell r="Q647">
            <v>750834.7826086951</v>
          </cell>
          <cell r="R647">
            <v>2538817.0322448248</v>
          </cell>
          <cell r="S647">
            <v>2538800</v>
          </cell>
          <cell r="T647">
            <v>101552.68128979299</v>
          </cell>
          <cell r="U647">
            <v>2640369.7135346178</v>
          </cell>
          <cell r="V647">
            <v>2640300</v>
          </cell>
          <cell r="W647">
            <v>2640300</v>
          </cell>
        </row>
        <row r="648">
          <cell r="D648" t="str">
            <v>37.8D06.0669</v>
          </cell>
          <cell r="E648" t="str">
            <v>3.3356</v>
          </cell>
          <cell r="F648" t="str">
            <v>Phẫu thuật tái tạo cơ vùng hậu môn kiểu overlap trong điều trị đứt cơ vùng hậu môn)</v>
          </cell>
          <cell r="G648" t="str">
            <v>Phẫu thuật tái tạo cơ vùng hậu môn kiểu overlap trong điều trị đứt cơ vùng hậu môn)</v>
          </cell>
          <cell r="H648" t="str">
            <v>Phẫu thuật tái tạo cơ vùng hậu môn kiểu overlap trong điều trị đứt cơ vùng hậu môn)</v>
          </cell>
          <cell r="I648" t="str">
            <v>B</v>
          </cell>
          <cell r="J648" t="str">
            <v>P1</v>
          </cell>
          <cell r="K648">
            <v>679</v>
          </cell>
          <cell r="L648">
            <v>679</v>
          </cell>
          <cell r="M648" t="str">
            <v xml:space="preserve">Phẫu thuật làm lại tầng sinh môn và cơ vòng do rách phức tạp </v>
          </cell>
          <cell r="N648">
            <v>1787982.2496361299</v>
          </cell>
          <cell r="O648">
            <v>577565.21739130397</v>
          </cell>
          <cell r="P648">
            <v>2366000</v>
          </cell>
          <cell r="Q648">
            <v>750834.7826086951</v>
          </cell>
          <cell r="R648">
            <v>2538817.0322448248</v>
          </cell>
          <cell r="S648">
            <v>2538800</v>
          </cell>
          <cell r="T648">
            <v>101552.68128979299</v>
          </cell>
          <cell r="U648">
            <v>2640369.7135346178</v>
          </cell>
          <cell r="V648">
            <v>2640300</v>
          </cell>
          <cell r="W648">
            <v>2640300</v>
          </cell>
        </row>
        <row r="649">
          <cell r="D649" t="str">
            <v>37.8D06.0669</v>
          </cell>
          <cell r="E649" t="str">
            <v>13.112</v>
          </cell>
          <cell r="F649" t="str">
            <v>Phẫu thuật làm lại tầng sinh môn và cơ vòng do rách phức tạp</v>
          </cell>
          <cell r="G649" t="str">
            <v>Phẫu thuật làm lại tầng sinh môn và cơ vòng do rách phức tạp</v>
          </cell>
          <cell r="H649" t="str">
            <v>Phẫu thuật làm lại tầng sinh môn và cơ vòng do rách phức tạp</v>
          </cell>
          <cell r="I649" t="str">
            <v>B</v>
          </cell>
          <cell r="J649" t="str">
            <v>P2</v>
          </cell>
          <cell r="K649">
            <v>679</v>
          </cell>
          <cell r="L649">
            <v>679</v>
          </cell>
          <cell r="M649" t="str">
            <v xml:space="preserve">Phẫu thuật làm lại tầng sinh môn và cơ vòng do rách phức tạp </v>
          </cell>
          <cell r="N649">
            <v>1787982.2496361299</v>
          </cell>
          <cell r="O649">
            <v>577565.21739130397</v>
          </cell>
          <cell r="P649">
            <v>2366000</v>
          </cell>
          <cell r="Q649">
            <v>750834.7826086951</v>
          </cell>
          <cell r="R649">
            <v>2538817.0322448248</v>
          </cell>
          <cell r="S649">
            <v>2538800</v>
          </cell>
          <cell r="T649">
            <v>101552.68128979299</v>
          </cell>
          <cell r="U649">
            <v>2640369.7135346178</v>
          </cell>
          <cell r="V649">
            <v>2640300</v>
          </cell>
          <cell r="W649">
            <v>2640300</v>
          </cell>
        </row>
        <row r="650">
          <cell r="D650" t="str">
            <v>37.8D06.0670</v>
          </cell>
          <cell r="E650" t="str">
            <v>13.8</v>
          </cell>
          <cell r="F650" t="str">
            <v>Phẫu thuật lấy thai có kèm các kỹ thuật cầm máu (thắt động mạch tử cung, mũi khâu B-lynch…)</v>
          </cell>
          <cell r="G650" t="str">
            <v>Phẫu thuật lấy thai có kèm các kỹ thuật cầm máu (thắt động mạch tử cung, mũi khâu B-lynch…)</v>
          </cell>
          <cell r="H650" t="str">
            <v>Phẫu thuật lấy thai có kèm các kỹ thuật cầm máu (thắt động mạch tử cung, mũi khâu B- lynch…)</v>
          </cell>
          <cell r="I650" t="str">
            <v>C</v>
          </cell>
          <cell r="J650" t="str">
            <v>P1</v>
          </cell>
          <cell r="K650">
            <v>680</v>
          </cell>
          <cell r="L650">
            <v>680</v>
          </cell>
          <cell r="M650" t="str">
            <v>Phẫu thuật lấy thai có kèm các kỹ thuật cầm máu (thắt động mạch tử cung, mũi khâu B- lynch…)</v>
          </cell>
          <cell r="N650">
            <v>2199790.1738888202</v>
          </cell>
          <cell r="O650">
            <v>777913.04347826098</v>
          </cell>
          <cell r="P650">
            <v>2978000</v>
          </cell>
          <cell r="Q650">
            <v>1011286.9565217393</v>
          </cell>
          <cell r="R650">
            <v>3211077.1304105595</v>
          </cell>
          <cell r="S650">
            <v>3211000</v>
          </cell>
          <cell r="T650">
            <v>128443.08521642238</v>
          </cell>
          <cell r="U650">
            <v>3339520.215626982</v>
          </cell>
          <cell r="V650">
            <v>3339500</v>
          </cell>
          <cell r="W650">
            <v>3339500</v>
          </cell>
        </row>
        <row r="651">
          <cell r="D651" t="str">
            <v>37.8D06.0671</v>
          </cell>
          <cell r="E651" t="str">
            <v>13.7</v>
          </cell>
          <cell r="F651" t="str">
            <v>Phẫu thuật lấy thai lần đầu</v>
          </cell>
          <cell r="G651" t="str">
            <v>Phẫu thuật lấy thai lần đầu</v>
          </cell>
          <cell r="H651" t="str">
            <v>Phẫu thuật lấy thai lần đầu</v>
          </cell>
          <cell r="I651" t="str">
            <v>C</v>
          </cell>
          <cell r="J651" t="str">
            <v>P2</v>
          </cell>
          <cell r="K651">
            <v>681</v>
          </cell>
          <cell r="L651">
            <v>681</v>
          </cell>
          <cell r="M651" t="str">
            <v>Phẫu thuật lấy thai lần đầu</v>
          </cell>
          <cell r="N651">
            <v>1022832</v>
          </cell>
          <cell r="O651">
            <v>577565.21739130397</v>
          </cell>
          <cell r="P651">
            <v>1600000</v>
          </cell>
          <cell r="Q651">
            <v>750834.7826086951</v>
          </cell>
          <cell r="R651">
            <v>1773666.7826086951</v>
          </cell>
          <cell r="S651">
            <v>1773600</v>
          </cell>
          <cell r="T651">
            <v>70946.671304347808</v>
          </cell>
          <cell r="U651">
            <v>1844613.4539130428</v>
          </cell>
          <cell r="V651">
            <v>1844600</v>
          </cell>
          <cell r="W651">
            <v>1844600</v>
          </cell>
        </row>
        <row r="652">
          <cell r="D652" t="str">
            <v>37.8D06.0672</v>
          </cell>
          <cell r="E652" t="str">
            <v>13.2</v>
          </cell>
          <cell r="F652" t="str">
            <v>Phẫu thuật lấy thai lần hai trở lên</v>
          </cell>
          <cell r="G652" t="str">
            <v>Phẫu thuật lấy thai lần hai trở lên</v>
          </cell>
          <cell r="H652" t="str">
            <v>Phẫu thuật lấy thai lần hai trở lên</v>
          </cell>
          <cell r="I652" t="str">
            <v>B</v>
          </cell>
          <cell r="J652" t="str">
            <v>P1</v>
          </cell>
          <cell r="K652">
            <v>682</v>
          </cell>
          <cell r="L652">
            <v>682</v>
          </cell>
          <cell r="M652" t="str">
            <v>Phẫu thuật lấy thai lần thứ 2 trở lên</v>
          </cell>
          <cell r="N652">
            <v>1444780</v>
          </cell>
          <cell r="O652">
            <v>912521.73913043505</v>
          </cell>
          <cell r="P652">
            <v>2357000</v>
          </cell>
          <cell r="Q652">
            <v>1186278.2608695654</v>
          </cell>
          <cell r="R652">
            <v>2631058.2608695654</v>
          </cell>
          <cell r="S652">
            <v>2631000</v>
          </cell>
          <cell r="T652">
            <v>105242.33043478262</v>
          </cell>
          <cell r="U652">
            <v>2736300.5913043479</v>
          </cell>
          <cell r="V652">
            <v>2736300</v>
          </cell>
          <cell r="W652">
            <v>2736300</v>
          </cell>
        </row>
        <row r="653">
          <cell r="D653" t="str">
            <v>37.8D06.0673</v>
          </cell>
          <cell r="E653" t="str">
            <v>13.6</v>
          </cell>
          <cell r="F653" t="str">
            <v>Phẫu thuật lấy thai trên người bệnh có bệnh truyền nhiễm (viêm gan nặng, HIV-AIDS, H5N1, tiêu chảy cấp...)</v>
          </cell>
          <cell r="G653" t="str">
            <v>Phẫu thuật lấy thai trên người bệnh có bệnh truyền nhiễm (viêm gan nặng, HIV-AIDS, H5N1, tiêu chảy cấp...)</v>
          </cell>
          <cell r="H653" t="str">
            <v>Phẫu thuật lấy thai trên người bệnh có bệnh truyền nhiễm (viêm gan nặng, HIV-AIDS, H5N1, tiêu chảy cấp...)</v>
          </cell>
          <cell r="I653" t="str">
            <v>B</v>
          </cell>
          <cell r="J653" t="str">
            <v>PDB</v>
          </cell>
          <cell r="K653">
            <v>683</v>
          </cell>
          <cell r="L653">
            <v>683</v>
          </cell>
          <cell r="M653" t="str">
            <v>Phẫu thuật lấy thai trên người bệnh có bệnh truyền nhiễm (viêm gan nặng, HIV-AIDS, H5N1)</v>
          </cell>
          <cell r="N653">
            <v>3649280.8466403498</v>
          </cell>
          <cell r="O653">
            <v>1245913.04347826</v>
          </cell>
          <cell r="P653">
            <v>4895000</v>
          </cell>
          <cell r="Q653">
            <v>1619686.9565217379</v>
          </cell>
          <cell r="R653">
            <v>5268967.8031620877</v>
          </cell>
          <cell r="S653">
            <v>5268900</v>
          </cell>
          <cell r="T653">
            <v>210758.7121264835</v>
          </cell>
          <cell r="U653">
            <v>5479726.5152885709</v>
          </cell>
          <cell r="V653">
            <v>5479700</v>
          </cell>
          <cell r="W653">
            <v>5479700</v>
          </cell>
        </row>
        <row r="654">
          <cell r="D654" t="str">
            <v>37.8D06.0674</v>
          </cell>
          <cell r="E654" t="str">
            <v>13.3</v>
          </cell>
          <cell r="F654" t="str">
            <v>Phẫu thuật lấy thai trên người bệnh có sẹo mổ bụng cũ phức tạp</v>
          </cell>
          <cell r="G654" t="str">
            <v>Phẫu thuật lấy thai trên người bệnh có sẹo mổ bụng cũ phức tạp</v>
          </cell>
          <cell r="H654" t="str">
            <v>Phẫu thuật lấy thai trên người bệnh có sẹo mổ bụng cũ phức tạp</v>
          </cell>
          <cell r="I654" t="str">
            <v>B</v>
          </cell>
          <cell r="J654" t="str">
            <v>P1</v>
          </cell>
          <cell r="K654">
            <v>684</v>
          </cell>
          <cell r="L654">
            <v>684</v>
          </cell>
          <cell r="M654" t="str">
            <v xml:space="preserve">Phẫu thuật lấy thai trên người bệnh có sẹo mổ bụng cũ phức tạp </v>
          </cell>
          <cell r="N654">
            <v>2181818.0634037498</v>
          </cell>
          <cell r="O654">
            <v>777913.04347826098</v>
          </cell>
          <cell r="P654">
            <v>2960000</v>
          </cell>
          <cell r="Q654">
            <v>1011286.9565217393</v>
          </cell>
          <cell r="R654">
            <v>3193105.0199254891</v>
          </cell>
          <cell r="S654">
            <v>3193100</v>
          </cell>
          <cell r="T654">
            <v>127724.20079701957</v>
          </cell>
          <cell r="U654">
            <v>3320829.2207225086</v>
          </cell>
          <cell r="V654">
            <v>3320800</v>
          </cell>
          <cell r="W654">
            <v>3320800</v>
          </cell>
        </row>
        <row r="655">
          <cell r="D655" t="str">
            <v>37.8D06.0675</v>
          </cell>
          <cell r="E655" t="str">
            <v>13.4</v>
          </cell>
          <cell r="F655" t="str">
            <v>Phẫu thuật lấy thai trên người bệnh mắc bệnh toàn thân (tim, thận, gan, huyết học, nội tiết...)</v>
          </cell>
          <cell r="G655" t="str">
            <v>Phẫu thuật lấy thai trên người bệnh mắc bệnh toàn thân (tim, thận, gan, huyết học, nội tiết...)</v>
          </cell>
          <cell r="H655" t="str">
            <v>Phẫu thuật lấy thai trên người bệnh mắc bệnh toàn thân (tim, thận, gan, huyết học, nội tiết...)</v>
          </cell>
          <cell r="I655" t="str">
            <v>B</v>
          </cell>
          <cell r="J655" t="str">
            <v>P1</v>
          </cell>
          <cell r="K655">
            <v>685</v>
          </cell>
          <cell r="L655">
            <v>685</v>
          </cell>
          <cell r="M655" t="str">
            <v>Phẫu thuật lấy thai trên người bệnh mắc bệnh toàn thân hoặc bệnh lý sản khoa</v>
          </cell>
          <cell r="N655">
            <v>2390599.4977426799</v>
          </cell>
          <cell r="O655">
            <v>914086.95652173902</v>
          </cell>
          <cell r="P655">
            <v>3305000</v>
          </cell>
          <cell r="Q655">
            <v>1188313.0434782607</v>
          </cell>
          <cell r="R655">
            <v>3578912.5412209406</v>
          </cell>
          <cell r="S655">
            <v>3578900</v>
          </cell>
          <cell r="T655">
            <v>143156.50164883764</v>
          </cell>
          <cell r="U655">
            <v>3722069.0428697783</v>
          </cell>
          <cell r="V655">
            <v>3722000</v>
          </cell>
          <cell r="W655">
            <v>3722000</v>
          </cell>
        </row>
        <row r="656">
          <cell r="D656" t="str">
            <v>37.8D06.0675</v>
          </cell>
          <cell r="E656" t="str">
            <v>13.5</v>
          </cell>
          <cell r="F656" t="str">
            <v>Phẫu thuật lấy thai do bệnh lý sản khoa (rau tiền đạo, rau bong non, tiền sản giật, sản giật...)</v>
          </cell>
          <cell r="G656" t="str">
            <v>Phẫu thuật lấy thai do bệnh lý sản khoa (rau tiền đạo, rau bong non, tiền sản giật, sản giật...)</v>
          </cell>
          <cell r="H656" t="str">
            <v>Phẫu thuật lấy thai do bệnh lý sản khoa (rau tiền đạo, rau bong non, tiền sản giật, sản giật...)</v>
          </cell>
          <cell r="I656" t="str">
            <v>B</v>
          </cell>
          <cell r="J656" t="str">
            <v>P1</v>
          </cell>
          <cell r="K656">
            <v>685</v>
          </cell>
          <cell r="L656">
            <v>685</v>
          </cell>
          <cell r="M656" t="str">
            <v>Phẫu thuật lấy thai trên người bệnh mắc bệnh toàn thân hoặc bệnh lý sản khoa</v>
          </cell>
          <cell r="N656">
            <v>2390599.4977426799</v>
          </cell>
          <cell r="O656">
            <v>914086.95652173902</v>
          </cell>
          <cell r="P656">
            <v>3305000</v>
          </cell>
          <cell r="Q656">
            <v>1188313.0434782607</v>
          </cell>
          <cell r="R656">
            <v>3578912.5412209406</v>
          </cell>
          <cell r="S656">
            <v>3578900</v>
          </cell>
          <cell r="T656">
            <v>143156.50164883764</v>
          </cell>
          <cell r="U656">
            <v>3722069.0428697783</v>
          </cell>
          <cell r="V656">
            <v>3722000</v>
          </cell>
          <cell r="W656">
            <v>3722000</v>
          </cell>
        </row>
        <row r="657">
          <cell r="D657" t="str">
            <v>37.8D06.0676</v>
          </cell>
          <cell r="E657" t="str">
            <v>13.1</v>
          </cell>
          <cell r="F657" t="str">
            <v>Phẫu thuật lấy thai và cắt tử cung trong rau cài răng lược</v>
          </cell>
          <cell r="G657" t="str">
            <v>Phẫu thuật lấy thai và cắt tử cung trong rau cài răng lược</v>
          </cell>
          <cell r="H657" t="str">
            <v>Phẫu thuật lấy thai và cắt tử cung trong rau cài răng lược</v>
          </cell>
          <cell r="I657" t="str">
            <v>A</v>
          </cell>
          <cell r="J657" t="str">
            <v>PDB</v>
          </cell>
          <cell r="K657">
            <v>686</v>
          </cell>
          <cell r="L657">
            <v>686</v>
          </cell>
          <cell r="M657" t="str">
            <v>Phẫu thuật lấy thai và cắt tử cung trong rau cài răng lược</v>
          </cell>
          <cell r="N657">
            <v>5280742.5852859803</v>
          </cell>
          <cell r="O657">
            <v>1494782.60869565</v>
          </cell>
          <cell r="P657">
            <v>6776000</v>
          </cell>
          <cell r="Q657">
            <v>1943217.3913043449</v>
          </cell>
          <cell r="R657">
            <v>7223959.9765903251</v>
          </cell>
          <cell r="S657">
            <v>7223900</v>
          </cell>
          <cell r="T657">
            <v>288958.39906361303</v>
          </cell>
          <cell r="U657">
            <v>7512918.3756539384</v>
          </cell>
          <cell r="V657">
            <v>7512900</v>
          </cell>
          <cell r="W657">
            <v>7512900</v>
          </cell>
        </row>
        <row r="658">
          <cell r="D658" t="str">
            <v>37.8D06.0677</v>
          </cell>
          <cell r="E658" t="str">
            <v>13.103</v>
          </cell>
          <cell r="F658" t="str">
            <v>Phẫu thuật Lefort</v>
          </cell>
          <cell r="G658" t="str">
            <v>Phẫu thuật Lefort</v>
          </cell>
          <cell r="H658" t="str">
            <v>Phẫu thuật Lefort</v>
          </cell>
          <cell r="I658" t="str">
            <v>B</v>
          </cell>
          <cell r="J658" t="str">
            <v>P2</v>
          </cell>
          <cell r="K658">
            <v>687</v>
          </cell>
          <cell r="L658">
            <v>687</v>
          </cell>
          <cell r="M658" t="str">
            <v xml:space="preserve">Phẫu thuật Lefort hoặc Labhart </v>
          </cell>
          <cell r="N658">
            <v>1744220.2633948701</v>
          </cell>
          <cell r="O658">
            <v>577565.21739130397</v>
          </cell>
          <cell r="P658">
            <v>2322000</v>
          </cell>
          <cell r="Q658">
            <v>750834.7826086951</v>
          </cell>
          <cell r="R658">
            <v>2495055.0460035652</v>
          </cell>
          <cell r="S658">
            <v>2495000</v>
          </cell>
          <cell r="T658">
            <v>99802.201840142603</v>
          </cell>
          <cell r="U658">
            <v>2594857.2478437079</v>
          </cell>
          <cell r="V658">
            <v>2594800</v>
          </cell>
          <cell r="W658">
            <v>2594800</v>
          </cell>
        </row>
        <row r="659">
          <cell r="D659" t="str">
            <v>37.8D06.0677</v>
          </cell>
          <cell r="E659" t="str">
            <v>13.104</v>
          </cell>
          <cell r="F659" t="str">
            <v>Phẫu thuật Labhart</v>
          </cell>
          <cell r="G659" t="str">
            <v>Phẫu thuật Labhart</v>
          </cell>
          <cell r="H659" t="str">
            <v>Phẫu thuật Labhart</v>
          </cell>
          <cell r="I659" t="str">
            <v>B</v>
          </cell>
          <cell r="J659" t="str">
            <v>P2</v>
          </cell>
          <cell r="K659">
            <v>687</v>
          </cell>
          <cell r="L659">
            <v>687</v>
          </cell>
          <cell r="M659" t="str">
            <v xml:space="preserve">Phẫu thuật Lefort hoặc Labhart </v>
          </cell>
          <cell r="N659">
            <v>1744220.2633948701</v>
          </cell>
          <cell r="O659">
            <v>577565.21739130397</v>
          </cell>
          <cell r="P659">
            <v>2322000</v>
          </cell>
          <cell r="Q659">
            <v>750834.7826086951</v>
          </cell>
          <cell r="R659">
            <v>2495055.0460035652</v>
          </cell>
          <cell r="S659">
            <v>2495000</v>
          </cell>
          <cell r="T659">
            <v>99802.201840142603</v>
          </cell>
          <cell r="U659">
            <v>2594857.2478437079</v>
          </cell>
          <cell r="V659">
            <v>2594800</v>
          </cell>
          <cell r="W659">
            <v>2594800</v>
          </cell>
        </row>
        <row r="660">
          <cell r="D660" t="str">
            <v>37.8D06.0678</v>
          </cell>
          <cell r="E660" t="str">
            <v>13.102</v>
          </cell>
          <cell r="F660" t="str">
            <v>Phẫu thuật Manchester</v>
          </cell>
          <cell r="G660" t="str">
            <v>Phẫu thuật Manchester</v>
          </cell>
          <cell r="H660" t="str">
            <v>Phẫu thuật Manchester</v>
          </cell>
          <cell r="I660" t="str">
            <v>B</v>
          </cell>
          <cell r="J660" t="str">
            <v>P1</v>
          </cell>
          <cell r="K660">
            <v>688</v>
          </cell>
          <cell r="L660">
            <v>688</v>
          </cell>
          <cell r="M660" t="str">
            <v xml:space="preserve">Phẫu thuật Manchester </v>
          </cell>
          <cell r="N660">
            <v>2315781.8874868099</v>
          </cell>
          <cell r="O660">
            <v>914086.95652173902</v>
          </cell>
          <cell r="P660">
            <v>3230000</v>
          </cell>
          <cell r="Q660">
            <v>1188313.0434782607</v>
          </cell>
          <cell r="R660">
            <v>3504094.9309650706</v>
          </cell>
          <cell r="S660">
            <v>3504000</v>
          </cell>
          <cell r="T660">
            <v>140163.79723860283</v>
          </cell>
          <cell r="U660">
            <v>3644258.7282036734</v>
          </cell>
          <cell r="V660">
            <v>3644200</v>
          </cell>
          <cell r="W660">
            <v>3644200</v>
          </cell>
        </row>
        <row r="661">
          <cell r="D661" t="str">
            <v>37.8D06.0679</v>
          </cell>
          <cell r="E661" t="str">
            <v>13.71</v>
          </cell>
          <cell r="F661" t="str">
            <v>Phẫu thuật mở bụng bóc u xơ tử cung</v>
          </cell>
          <cell r="G661" t="str">
            <v>Phẫu thuật mở bụng bóc u xơ tử cung</v>
          </cell>
          <cell r="H661" t="str">
            <v>Phẫu thuật mở bụng bóc u xơ tử cung</v>
          </cell>
          <cell r="I661" t="str">
            <v>C</v>
          </cell>
          <cell r="J661" t="str">
            <v>P2</v>
          </cell>
          <cell r="K661">
            <v>689</v>
          </cell>
          <cell r="L661">
            <v>689</v>
          </cell>
          <cell r="M661" t="str">
            <v>Phẫu thuật mở bụng bóc u xơ tử cung</v>
          </cell>
          <cell r="N661">
            <v>2120039.06217157</v>
          </cell>
          <cell r="O661">
            <v>579130.43478260899</v>
          </cell>
          <cell r="P661">
            <v>2699000</v>
          </cell>
          <cell r="Q661">
            <v>752869.56521739159</v>
          </cell>
          <cell r="R661">
            <v>2872908.6273889616</v>
          </cell>
          <cell r="S661">
            <v>2872900</v>
          </cell>
          <cell r="T661">
            <v>114916.34509555847</v>
          </cell>
          <cell r="U661">
            <v>2987824.9724845202</v>
          </cell>
          <cell r="V661">
            <v>2987800</v>
          </cell>
          <cell r="W661">
            <v>2987800</v>
          </cell>
        </row>
        <row r="662">
          <cell r="D662" t="str">
            <v>37.8D06.0681</v>
          </cell>
          <cell r="E662" t="str">
            <v>3.2249</v>
          </cell>
          <cell r="F662" t="str">
            <v>Phẫu thuật mở bụng cắt tử cung hoàn toàn</v>
          </cell>
          <cell r="G662" t="str">
            <v>Phẫu thuật mở bụng cắt tử cung hoàn toàn</v>
          </cell>
          <cell r="H662" t="str">
            <v>Phẫu thuật mở bụng cắt tử cung hoàn toàn</v>
          </cell>
          <cell r="I662" t="str">
            <v>B</v>
          </cell>
          <cell r="J662" t="str">
            <v>P1</v>
          </cell>
          <cell r="K662">
            <v>691</v>
          </cell>
          <cell r="L662">
            <v>691</v>
          </cell>
          <cell r="M662" t="str">
            <v>Phẫu thuật mở bụng cắt tử cung</v>
          </cell>
          <cell r="N662">
            <v>2348161.8447894999</v>
          </cell>
          <cell r="O662">
            <v>914086.95652173902</v>
          </cell>
          <cell r="P662">
            <v>3262000</v>
          </cell>
          <cell r="Q662">
            <v>1188313.0434782607</v>
          </cell>
          <cell r="R662">
            <v>3536474.8882677606</v>
          </cell>
          <cell r="S662">
            <v>3536400</v>
          </cell>
          <cell r="T662">
            <v>141458.99553071044</v>
          </cell>
          <cell r="U662">
            <v>3677933.8837984712</v>
          </cell>
          <cell r="V662">
            <v>3677900</v>
          </cell>
          <cell r="W662">
            <v>3677900</v>
          </cell>
        </row>
        <row r="663">
          <cell r="D663" t="str">
            <v>37.8D06.0681</v>
          </cell>
          <cell r="E663" t="str">
            <v>3.2725</v>
          </cell>
          <cell r="F663" t="str">
            <v>Cắt toàn bộ tử cung, đường bụng</v>
          </cell>
          <cell r="G663" t="str">
            <v>Cắt toàn bộ tử cung, đường bụng</v>
          </cell>
          <cell r="H663" t="str">
            <v>Cắt toàn bộ tử cung, đường bụng</v>
          </cell>
          <cell r="I663" t="str">
            <v>B</v>
          </cell>
          <cell r="J663" t="str">
            <v>P1</v>
          </cell>
          <cell r="K663">
            <v>691</v>
          </cell>
          <cell r="L663">
            <v>691</v>
          </cell>
          <cell r="M663" t="str">
            <v>Phẫu thuật mở bụng cắt tử cung</v>
          </cell>
          <cell r="N663">
            <v>2348161.8447894999</v>
          </cell>
          <cell r="O663">
            <v>914086.95652173902</v>
          </cell>
          <cell r="P663">
            <v>3262000</v>
          </cell>
          <cell r="Q663">
            <v>1188313.0434782607</v>
          </cell>
          <cell r="R663">
            <v>3536474.8882677606</v>
          </cell>
          <cell r="S663">
            <v>3536400</v>
          </cell>
          <cell r="T663">
            <v>141458.99553071044</v>
          </cell>
          <cell r="U663">
            <v>3677933.8837984712</v>
          </cell>
          <cell r="V663">
            <v>3677900</v>
          </cell>
          <cell r="W663">
            <v>3677900</v>
          </cell>
        </row>
        <row r="664">
          <cell r="D664" t="str">
            <v>37.8D06.0681</v>
          </cell>
          <cell r="E664" t="str">
            <v>12.291</v>
          </cell>
          <cell r="F664" t="str">
            <v>Cắt toàn bộ tử cung, đường bụng</v>
          </cell>
          <cell r="G664" t="str">
            <v>Cắt toàn bộ tử cung, đường bụng</v>
          </cell>
          <cell r="H664" t="str">
            <v>Cắt toàn bộ tử cung, đường bụng</v>
          </cell>
          <cell r="I664" t="str">
            <v>B</v>
          </cell>
          <cell r="J664" t="str">
            <v>P1</v>
          </cell>
          <cell r="K664">
            <v>691</v>
          </cell>
          <cell r="L664">
            <v>691</v>
          </cell>
          <cell r="M664" t="str">
            <v>Phẫu thuật mở bụng cắt tử cung</v>
          </cell>
          <cell r="N664">
            <v>2348161.8447894999</v>
          </cell>
          <cell r="O664">
            <v>914086.95652173902</v>
          </cell>
          <cell r="P664">
            <v>3262000</v>
          </cell>
          <cell r="Q664">
            <v>1188313.0434782607</v>
          </cell>
          <cell r="R664">
            <v>3536474.8882677606</v>
          </cell>
          <cell r="S664">
            <v>3536400</v>
          </cell>
          <cell r="T664">
            <v>141458.99553071044</v>
          </cell>
          <cell r="U664">
            <v>3677933.8837984712</v>
          </cell>
          <cell r="V664">
            <v>3677900</v>
          </cell>
          <cell r="W664">
            <v>3677900</v>
          </cell>
        </row>
        <row r="665">
          <cell r="D665" t="str">
            <v>37.8D06.0681</v>
          </cell>
          <cell r="E665" t="str">
            <v>13.68</v>
          </cell>
          <cell r="F665" t="str">
            <v>Phẫu thuật mở bụng cắt tử cung hoàn toàn</v>
          </cell>
          <cell r="G665" t="str">
            <v>Phẫu thuật mở bụng cắt tử cung hoàn toàn</v>
          </cell>
          <cell r="H665" t="str">
            <v>Phẫu thuật mở bụng cắt tử cung hoàn toàn</v>
          </cell>
          <cell r="I665" t="str">
            <v>B</v>
          </cell>
          <cell r="J665" t="str">
            <v>P1</v>
          </cell>
          <cell r="K665">
            <v>691</v>
          </cell>
          <cell r="L665">
            <v>691</v>
          </cell>
          <cell r="M665" t="str">
            <v>Phẫu thuật mở bụng cắt tử cung</v>
          </cell>
          <cell r="N665">
            <v>2348161.8447894999</v>
          </cell>
          <cell r="O665">
            <v>914086.95652173902</v>
          </cell>
          <cell r="P665">
            <v>3262000</v>
          </cell>
          <cell r="Q665">
            <v>1188313.0434782607</v>
          </cell>
          <cell r="R665">
            <v>3536474.8882677606</v>
          </cell>
          <cell r="S665">
            <v>3536400</v>
          </cell>
          <cell r="T665">
            <v>141458.99553071044</v>
          </cell>
          <cell r="U665">
            <v>3677933.8837984712</v>
          </cell>
          <cell r="V665">
            <v>3677900</v>
          </cell>
          <cell r="W665">
            <v>3677900</v>
          </cell>
        </row>
        <row r="666">
          <cell r="D666" t="str">
            <v>37.8D06.0681</v>
          </cell>
          <cell r="E666" t="str">
            <v>13.69</v>
          </cell>
          <cell r="F666" t="str">
            <v>Phẫu thuật mở bụng cắt tử cung hoàn toàn cả khối</v>
          </cell>
          <cell r="G666" t="str">
            <v>Phẫu thuật mở bụng cắt tử cung hoàn toàn cả khối</v>
          </cell>
          <cell r="H666" t="str">
            <v>Phẫu thuật mở bụng cắt tử cung hoàn toàn cả khối</v>
          </cell>
          <cell r="I666" t="str">
            <v>B</v>
          </cell>
          <cell r="J666" t="str">
            <v>P1</v>
          </cell>
          <cell r="K666">
            <v>691</v>
          </cell>
          <cell r="L666">
            <v>691</v>
          </cell>
          <cell r="M666" t="str">
            <v>Phẫu thuật mở bụng cắt tử cung</v>
          </cell>
          <cell r="N666">
            <v>2348161.8447894999</v>
          </cell>
          <cell r="O666">
            <v>914086.95652173902</v>
          </cell>
          <cell r="P666">
            <v>3262000</v>
          </cell>
          <cell r="Q666">
            <v>1188313.0434782607</v>
          </cell>
          <cell r="R666">
            <v>3536474.8882677606</v>
          </cell>
          <cell r="S666">
            <v>3536400</v>
          </cell>
          <cell r="T666">
            <v>141458.99553071044</v>
          </cell>
          <cell r="U666">
            <v>3677933.8837984712</v>
          </cell>
          <cell r="V666">
            <v>3677900</v>
          </cell>
          <cell r="W666">
            <v>3677900</v>
          </cell>
        </row>
        <row r="667">
          <cell r="D667" t="str">
            <v>37.8D06.0681</v>
          </cell>
          <cell r="E667" t="str">
            <v>13.70</v>
          </cell>
          <cell r="F667" t="str">
            <v>Phẫu thuật mở bụng cắt tử cung bán phần</v>
          </cell>
          <cell r="G667" t="str">
            <v>Phẫu thuật mở bụng cắt tử cung bán phần</v>
          </cell>
          <cell r="H667" t="str">
            <v>Phẫu thuật mở bụng cắt tử cung bán phần</v>
          </cell>
          <cell r="I667" t="str">
            <v>C</v>
          </cell>
          <cell r="J667" t="str">
            <v>P1</v>
          </cell>
          <cell r="K667">
            <v>691</v>
          </cell>
          <cell r="L667">
            <v>691</v>
          </cell>
          <cell r="M667" t="str">
            <v>Phẫu thuật mở bụng cắt tử cung</v>
          </cell>
          <cell r="N667">
            <v>2348161.8447894999</v>
          </cell>
          <cell r="O667">
            <v>914086.95652173902</v>
          </cell>
          <cell r="P667">
            <v>3262000</v>
          </cell>
          <cell r="Q667">
            <v>1188313.0434782607</v>
          </cell>
          <cell r="R667">
            <v>3536474.8882677606</v>
          </cell>
          <cell r="S667">
            <v>3536400</v>
          </cell>
          <cell r="T667">
            <v>141458.99553071044</v>
          </cell>
          <cell r="U667">
            <v>3677933.8837984712</v>
          </cell>
          <cell r="V667">
            <v>3677900</v>
          </cell>
          <cell r="W667">
            <v>3677900</v>
          </cell>
        </row>
        <row r="668">
          <cell r="D668" t="str">
            <v>37.8D06.0682</v>
          </cell>
          <cell r="E668" t="str">
            <v>12.292</v>
          </cell>
          <cell r="F668" t="str">
            <v xml:space="preserve">Cắt tử cung hoàn toàn + 2 phần phụ + vét hạch chậu </v>
          </cell>
          <cell r="G668" t="str">
            <v xml:space="preserve">Cắt tử cung hoàn toàn + 2 phần phụ + vét hạch chậu </v>
          </cell>
          <cell r="H668" t="str">
            <v>Cắt tử cung hoàn toàn + 2 phần phụ + vét hạch chậu 2 bên</v>
          </cell>
          <cell r="I668" t="str">
            <v>B</v>
          </cell>
          <cell r="J668" t="str">
            <v>PDB</v>
          </cell>
          <cell r="K668">
            <v>692</v>
          </cell>
          <cell r="L668">
            <v>692</v>
          </cell>
          <cell r="M668" t="str">
            <v>Phẫu thuật mở bụng cắt tử cung hoàn toàn và vét hạch chậu</v>
          </cell>
          <cell r="N668">
            <v>3942847.8407451599</v>
          </cell>
          <cell r="O668">
            <v>1490086.95652174</v>
          </cell>
          <cell r="P668">
            <v>5433000</v>
          </cell>
          <cell r="Q668">
            <v>1937113.0434782619</v>
          </cell>
          <cell r="R668">
            <v>5879960.884223422</v>
          </cell>
          <cell r="S668">
            <v>5879900</v>
          </cell>
          <cell r="T668">
            <v>235198.43536893689</v>
          </cell>
          <cell r="U668">
            <v>6115159.3195923585</v>
          </cell>
          <cell r="V668">
            <v>6115100</v>
          </cell>
          <cell r="W668">
            <v>6115100</v>
          </cell>
        </row>
        <row r="669">
          <cell r="D669" t="str">
            <v>37.8D06.0682</v>
          </cell>
          <cell r="E669" t="str">
            <v>13.56</v>
          </cell>
          <cell r="F669" t="str">
            <v>Phẫu thuật mở bụng cắt tử cung hoàn toàn và vét hạch chậu</v>
          </cell>
          <cell r="G669" t="str">
            <v>Phẫu thuật mở bụng cắt tử cung hoàn toàn và vét hạch chậu</v>
          </cell>
          <cell r="H669" t="str">
            <v>Phẫu thuật mở bụng cắt tử cung hoàn toàn và vét hạch chậu</v>
          </cell>
          <cell r="I669" t="str">
            <v>A</v>
          </cell>
          <cell r="J669" t="str">
            <v>PDB</v>
          </cell>
          <cell r="K669">
            <v>692</v>
          </cell>
          <cell r="L669">
            <v>692</v>
          </cell>
          <cell r="M669" t="str">
            <v>Phẫu thuật mở bụng cắt tử cung hoàn toàn và vét hạch chậu</v>
          </cell>
          <cell r="N669">
            <v>3942847.8407451599</v>
          </cell>
          <cell r="O669">
            <v>1490086.95652174</v>
          </cell>
          <cell r="P669">
            <v>5433000</v>
          </cell>
          <cell r="Q669">
            <v>1937113.0434782619</v>
          </cell>
          <cell r="R669">
            <v>5879960.884223422</v>
          </cell>
          <cell r="S669">
            <v>5879900</v>
          </cell>
          <cell r="T669">
            <v>235198.43536893689</v>
          </cell>
          <cell r="U669">
            <v>6115159.3195923585</v>
          </cell>
          <cell r="V669">
            <v>6115100</v>
          </cell>
          <cell r="W669">
            <v>6115100</v>
          </cell>
        </row>
        <row r="670">
          <cell r="D670" t="str">
            <v>37.8D06.0683</v>
          </cell>
          <cell r="E670" t="str">
            <v>3.2729</v>
          </cell>
          <cell r="F670" t="str">
            <v>Cắt u nang buồng trứng xoắn</v>
          </cell>
          <cell r="G670" t="str">
            <v>Cắt u nang buồng trứng xoắn</v>
          </cell>
          <cell r="H670" t="str">
            <v>Cắt u nang buồng trứng xoắn</v>
          </cell>
          <cell r="I670" t="str">
            <v>C</v>
          </cell>
          <cell r="J670" t="str">
            <v>P2</v>
          </cell>
          <cell r="K670">
            <v>693</v>
          </cell>
          <cell r="L670">
            <v>693</v>
          </cell>
          <cell r="M670" t="str">
            <v>Phẫu thuật mở bụng cắt u buồng trứng hoặc cắt phần phụ</v>
          </cell>
          <cell r="N670">
            <v>1898861.5279751399</v>
          </cell>
          <cell r="O670">
            <v>579130.43478260899</v>
          </cell>
          <cell r="P670">
            <v>2478000</v>
          </cell>
          <cell r="Q670">
            <v>752869.56521739159</v>
          </cell>
          <cell r="R670">
            <v>2651731.0931925317</v>
          </cell>
          <cell r="S670">
            <v>2651700</v>
          </cell>
          <cell r="T670">
            <v>106069.24372770127</v>
          </cell>
          <cell r="U670">
            <v>2757800.336920233</v>
          </cell>
          <cell r="V670">
            <v>2757800</v>
          </cell>
          <cell r="W670">
            <v>2757800</v>
          </cell>
        </row>
        <row r="671">
          <cell r="D671" t="str">
            <v>37.8D06.0683</v>
          </cell>
          <cell r="E671" t="str">
            <v>3.2730</v>
          </cell>
          <cell r="F671" t="str">
            <v>Cắt u nang buồng trứng</v>
          </cell>
          <cell r="G671" t="str">
            <v>Cắt u nang buồng trứng</v>
          </cell>
          <cell r="H671" t="str">
            <v>Cắt u nang buồng trứng</v>
          </cell>
          <cell r="I671" t="str">
            <v>C</v>
          </cell>
          <cell r="J671" t="str">
            <v>P2</v>
          </cell>
          <cell r="K671">
            <v>693</v>
          </cell>
          <cell r="L671">
            <v>693</v>
          </cell>
          <cell r="M671" t="str">
            <v>Phẫu thuật mở bụng cắt u buồng trứng hoặc cắt phần phụ</v>
          </cell>
          <cell r="N671">
            <v>1898861.5279751399</v>
          </cell>
          <cell r="O671">
            <v>579130.43478260899</v>
          </cell>
          <cell r="P671">
            <v>2478000</v>
          </cell>
          <cell r="Q671">
            <v>752869.56521739159</v>
          </cell>
          <cell r="R671">
            <v>2651731.0931925317</v>
          </cell>
          <cell r="S671">
            <v>2651700</v>
          </cell>
          <cell r="T671">
            <v>106069.24372770127</v>
          </cell>
          <cell r="U671">
            <v>2757800.336920233</v>
          </cell>
          <cell r="V671">
            <v>2757800</v>
          </cell>
          <cell r="W671">
            <v>2757800</v>
          </cell>
        </row>
        <row r="672">
          <cell r="D672" t="str">
            <v>37.8D06.0683</v>
          </cell>
          <cell r="E672" t="str">
            <v>3.2731</v>
          </cell>
          <cell r="F672" t="str">
            <v>Cắt u nang buồng trứng và phần phụ</v>
          </cell>
          <cell r="G672" t="str">
            <v>Cắt u nang buồng trứng và phần phụ</v>
          </cell>
          <cell r="H672" t="str">
            <v>Cắt u nang buồng trứng và phần phụ</v>
          </cell>
          <cell r="I672" t="str">
            <v>C</v>
          </cell>
          <cell r="J672" t="str">
            <v>P2</v>
          </cell>
          <cell r="K672">
            <v>693</v>
          </cell>
          <cell r="L672">
            <v>693</v>
          </cell>
          <cell r="M672" t="str">
            <v>Phẫu thuật mở bụng cắt u buồng trứng hoặc cắt phần phụ</v>
          </cell>
          <cell r="N672">
            <v>1898861.5279751399</v>
          </cell>
          <cell r="O672">
            <v>579130.43478260899</v>
          </cell>
          <cell r="P672">
            <v>2478000</v>
          </cell>
          <cell r="Q672">
            <v>752869.56521739159</v>
          </cell>
          <cell r="R672">
            <v>2651731.0931925317</v>
          </cell>
          <cell r="S672">
            <v>2651700</v>
          </cell>
          <cell r="T672">
            <v>106069.24372770127</v>
          </cell>
          <cell r="U672">
            <v>2757800.336920233</v>
          </cell>
          <cell r="V672">
            <v>2757800</v>
          </cell>
          <cell r="W672">
            <v>2757800</v>
          </cell>
        </row>
        <row r="673">
          <cell r="D673" t="str">
            <v>37.8D06.0683</v>
          </cell>
          <cell r="E673" t="str">
            <v>3.2732</v>
          </cell>
          <cell r="F673" t="str">
            <v>Phẫu thuật mở bụng cắt u buồng trứng hoặc cắt phần phụ</v>
          </cell>
          <cell r="G673" t="str">
            <v>Phẫu thuật mở bụng cắt u buồng trứng hoặc cắt phần phụ</v>
          </cell>
          <cell r="H673" t="str">
            <v>Phẫu thuật mở bụng cắt u buồng trứng hoặc cắt phần phụ</v>
          </cell>
          <cell r="I673" t="str">
            <v>C</v>
          </cell>
          <cell r="J673" t="str">
            <v>P2</v>
          </cell>
          <cell r="K673">
            <v>693</v>
          </cell>
          <cell r="L673">
            <v>693</v>
          </cell>
          <cell r="M673" t="str">
            <v>Phẫu thuật mở bụng cắt u buồng trứng hoặc cắt phần phụ</v>
          </cell>
          <cell r="N673">
            <v>1898861.5279751399</v>
          </cell>
          <cell r="O673">
            <v>579130.43478260899</v>
          </cell>
          <cell r="P673">
            <v>2478000</v>
          </cell>
          <cell r="Q673">
            <v>752869.56521739159</v>
          </cell>
          <cell r="R673">
            <v>2651731.0931925317</v>
          </cell>
          <cell r="S673">
            <v>2651700</v>
          </cell>
          <cell r="T673">
            <v>106069.24372770127</v>
          </cell>
          <cell r="U673">
            <v>2757800.336920233</v>
          </cell>
          <cell r="V673">
            <v>2757800</v>
          </cell>
          <cell r="W673">
            <v>2757800</v>
          </cell>
        </row>
        <row r="674">
          <cell r="D674" t="str">
            <v>37.8D06.0683</v>
          </cell>
          <cell r="E674" t="str">
            <v>3.3391</v>
          </cell>
          <cell r="F674" t="str">
            <v>Cắt u nang buồng trứng</v>
          </cell>
          <cell r="G674" t="str">
            <v>Cắt u nang buồng trứng</v>
          </cell>
          <cell r="H674" t="str">
            <v>Cắt u nang buồng trứng</v>
          </cell>
          <cell r="I674" t="str">
            <v>B</v>
          </cell>
          <cell r="J674" t="str">
            <v>P2</v>
          </cell>
          <cell r="K674">
            <v>693</v>
          </cell>
          <cell r="L674">
            <v>693</v>
          </cell>
          <cell r="M674" t="str">
            <v>Phẫu thuật mở bụng cắt u buồng trứng hoặc cắt phần phụ</v>
          </cell>
          <cell r="N674">
            <v>1898861.5279751399</v>
          </cell>
          <cell r="O674">
            <v>579130.43478260899</v>
          </cell>
          <cell r="P674">
            <v>2478000</v>
          </cell>
          <cell r="Q674">
            <v>752869.56521739159</v>
          </cell>
          <cell r="R674">
            <v>2651731.0931925317</v>
          </cell>
          <cell r="S674">
            <v>2651700</v>
          </cell>
          <cell r="T674">
            <v>106069.24372770127</v>
          </cell>
          <cell r="U674">
            <v>2757800.336920233</v>
          </cell>
          <cell r="V674">
            <v>2757800</v>
          </cell>
          <cell r="W674">
            <v>2757800</v>
          </cell>
        </row>
        <row r="675">
          <cell r="D675" t="str">
            <v>37.8D06.0683</v>
          </cell>
          <cell r="E675" t="str">
            <v>12.276</v>
          </cell>
          <cell r="F675" t="str">
            <v>Cắt buồng trứng, hai bên phần phụ trong điều trị ung thư vú</v>
          </cell>
          <cell r="G675" t="str">
            <v>Cắt buồng trứng, hai bên phần phụ trong điều trị ung thư vú</v>
          </cell>
          <cell r="H675" t="str">
            <v>Cắt buồng trứng, hai bên phần phụ trong điều trị ung thư vú</v>
          </cell>
          <cell r="I675" t="str">
            <v>B</v>
          </cell>
          <cell r="J675" t="str">
            <v>P1</v>
          </cell>
          <cell r="K675">
            <v>693</v>
          </cell>
          <cell r="L675">
            <v>693</v>
          </cell>
          <cell r="M675" t="str">
            <v>Phẫu thuật mở bụng cắt u buồng trứng hoặc cắt phần phụ</v>
          </cell>
          <cell r="N675">
            <v>1898861.5279751399</v>
          </cell>
          <cell r="O675">
            <v>579130.43478260899</v>
          </cell>
          <cell r="P675">
            <v>2478000</v>
          </cell>
          <cell r="Q675">
            <v>752869.56521739159</v>
          </cell>
          <cell r="R675">
            <v>2651731.0931925317</v>
          </cell>
          <cell r="S675">
            <v>2651700</v>
          </cell>
          <cell r="T675">
            <v>106069.24372770127</v>
          </cell>
          <cell r="U675">
            <v>2757800.336920233</v>
          </cell>
          <cell r="V675">
            <v>2757800</v>
          </cell>
          <cell r="W675">
            <v>2757800</v>
          </cell>
        </row>
        <row r="676">
          <cell r="D676" t="str">
            <v>37.8D06.0683</v>
          </cell>
          <cell r="E676" t="str">
            <v>12.280</v>
          </cell>
          <cell r="F676" t="str">
            <v>Cắt u nang buồng trứng xoắn</v>
          </cell>
          <cell r="G676" t="str">
            <v>Cắt u nang buồng trứng xoắn</v>
          </cell>
          <cell r="H676" t="str">
            <v>Cắt u nang buồng trứng xoắn</v>
          </cell>
          <cell r="I676" t="str">
            <v>C</v>
          </cell>
          <cell r="J676" t="str">
            <v>P2</v>
          </cell>
          <cell r="K676">
            <v>693</v>
          </cell>
          <cell r="L676">
            <v>693</v>
          </cell>
          <cell r="M676" t="str">
            <v>Phẫu thuật mở bụng cắt u buồng trứng hoặc cắt phần phụ</v>
          </cell>
          <cell r="N676">
            <v>1898861.5279751399</v>
          </cell>
          <cell r="O676">
            <v>579130.43478260899</v>
          </cell>
          <cell r="P676">
            <v>2478000</v>
          </cell>
          <cell r="Q676">
            <v>752869.56521739159</v>
          </cell>
          <cell r="R676">
            <v>2651731.0931925317</v>
          </cell>
          <cell r="S676">
            <v>2651700</v>
          </cell>
          <cell r="T676">
            <v>106069.24372770127</v>
          </cell>
          <cell r="U676">
            <v>2757800.336920233</v>
          </cell>
          <cell r="V676">
            <v>2757800</v>
          </cell>
          <cell r="W676">
            <v>2757800</v>
          </cell>
        </row>
        <row r="677">
          <cell r="D677" t="str">
            <v>37.8D06.0683</v>
          </cell>
          <cell r="E677" t="str">
            <v>12.281</v>
          </cell>
          <cell r="F677" t="str">
            <v>Cắt u nang buồng trứng</v>
          </cell>
          <cell r="G677" t="str">
            <v>Cắt u nang buồng trứng</v>
          </cell>
          <cell r="H677" t="str">
            <v>Cắt u nang buồng trứng</v>
          </cell>
          <cell r="I677" t="str">
            <v>C</v>
          </cell>
          <cell r="J677" t="str">
            <v>P2</v>
          </cell>
          <cell r="K677">
            <v>693</v>
          </cell>
          <cell r="L677">
            <v>693</v>
          </cell>
          <cell r="M677" t="str">
            <v>Phẫu thuật mở bụng cắt u buồng trứng hoặc cắt phần phụ</v>
          </cell>
          <cell r="N677">
            <v>1898861.5279751399</v>
          </cell>
          <cell r="O677">
            <v>579130.43478260899</v>
          </cell>
          <cell r="P677">
            <v>2478000</v>
          </cell>
          <cell r="Q677">
            <v>752869.56521739159</v>
          </cell>
          <cell r="R677">
            <v>2651731.0931925317</v>
          </cell>
          <cell r="S677">
            <v>2651700</v>
          </cell>
          <cell r="T677">
            <v>106069.24372770127</v>
          </cell>
          <cell r="U677">
            <v>2757800.336920233</v>
          </cell>
          <cell r="V677">
            <v>2757800</v>
          </cell>
          <cell r="W677">
            <v>2757800</v>
          </cell>
        </row>
        <row r="678">
          <cell r="D678" t="str">
            <v>37.8D06.0683</v>
          </cell>
          <cell r="E678" t="str">
            <v>12.283</v>
          </cell>
          <cell r="F678" t="str">
            <v>Cắt u nang buồng trứng và phần phụ</v>
          </cell>
          <cell r="G678" t="str">
            <v>Cắt u nang buồng trứng và phần phụ</v>
          </cell>
          <cell r="H678" t="str">
            <v>Cắt u nang buồng trứng và phần phụ</v>
          </cell>
          <cell r="I678" t="str">
            <v>C</v>
          </cell>
          <cell r="J678" t="str">
            <v>P2</v>
          </cell>
          <cell r="K678">
            <v>693</v>
          </cell>
          <cell r="L678">
            <v>693</v>
          </cell>
          <cell r="M678" t="str">
            <v>Phẫu thuật mở bụng cắt u buồng trứng hoặc cắt phần phụ</v>
          </cell>
          <cell r="N678">
            <v>1898861.5279751399</v>
          </cell>
          <cell r="O678">
            <v>579130.43478260899</v>
          </cell>
          <cell r="P678">
            <v>2478000</v>
          </cell>
          <cell r="Q678">
            <v>752869.56521739159</v>
          </cell>
          <cell r="R678">
            <v>2651731.0931925317</v>
          </cell>
          <cell r="S678">
            <v>2651700</v>
          </cell>
          <cell r="T678">
            <v>106069.24372770127</v>
          </cell>
          <cell r="U678">
            <v>2757800.336920233</v>
          </cell>
          <cell r="V678">
            <v>2757800</v>
          </cell>
          <cell r="W678">
            <v>2757800</v>
          </cell>
        </row>
        <row r="679">
          <cell r="D679" t="str">
            <v>37.8D06.0683</v>
          </cell>
          <cell r="E679" t="str">
            <v>12.284</v>
          </cell>
          <cell r="F679" t="str">
            <v>Phẫu thuật mở bụng cắt u buồng trứng hoặc cắt phần phụ</v>
          </cell>
          <cell r="G679" t="str">
            <v>Phẫu thuật mở bụng cắt u buồng trứng hoặc cắt phần phụ</v>
          </cell>
          <cell r="H679" t="str">
            <v>Phẫu thuật mở bụng cắt u buồng trứng hoặc cắt phần phụ</v>
          </cell>
          <cell r="I679" t="str">
            <v>C</v>
          </cell>
          <cell r="J679" t="str">
            <v>P2</v>
          </cell>
          <cell r="K679">
            <v>693</v>
          </cell>
          <cell r="L679">
            <v>693</v>
          </cell>
          <cell r="M679" t="str">
            <v>Phẫu thuật mở bụng cắt u buồng trứng hoặc cắt phần phụ</v>
          </cell>
          <cell r="N679">
            <v>1898861.5279751399</v>
          </cell>
          <cell r="O679">
            <v>579130.43478260899</v>
          </cell>
          <cell r="P679">
            <v>2478000</v>
          </cell>
          <cell r="Q679">
            <v>752869.56521739159</v>
          </cell>
          <cell r="R679">
            <v>2651731.0931925317</v>
          </cell>
          <cell r="S679">
            <v>2651700</v>
          </cell>
          <cell r="T679">
            <v>106069.24372770127</v>
          </cell>
          <cell r="U679">
            <v>2757800.336920233</v>
          </cell>
          <cell r="V679">
            <v>2757800</v>
          </cell>
          <cell r="W679">
            <v>2757800</v>
          </cell>
        </row>
        <row r="680">
          <cell r="D680" t="str">
            <v>37.8D06.0683</v>
          </cell>
          <cell r="E680" t="str">
            <v>12.299</v>
          </cell>
          <cell r="F680" t="str">
            <v>Phẫu thuật mở bụng cắt u nang hoặc cắt buồng trứng trên người bệnh có thai</v>
          </cell>
          <cell r="G680" t="str">
            <v>Phẫu thuật mở bụng cắt u nang hoặc cắt buồng trứng trên người bệnh có thai</v>
          </cell>
          <cell r="H680" t="str">
            <v>Phẫu thuật mở bụng cắt u nang hoặc cắt buồng trứng trên bệnh nhân có thai</v>
          </cell>
          <cell r="I680" t="str">
            <v>B</v>
          </cell>
          <cell r="J680" t="str">
            <v>P1</v>
          </cell>
          <cell r="K680">
            <v>693</v>
          </cell>
          <cell r="L680">
            <v>693</v>
          </cell>
          <cell r="M680" t="str">
            <v>Phẫu thuật mở bụng cắt u buồng trứng hoặc cắt phần phụ</v>
          </cell>
          <cell r="N680">
            <v>1898861.5279751399</v>
          </cell>
          <cell r="O680">
            <v>579130.43478260899</v>
          </cell>
          <cell r="P680">
            <v>2478000</v>
          </cell>
          <cell r="Q680">
            <v>752869.56521739159</v>
          </cell>
          <cell r="R680">
            <v>2651731.0931925317</v>
          </cell>
          <cell r="S680">
            <v>2651700</v>
          </cell>
          <cell r="T680">
            <v>106069.24372770127</v>
          </cell>
          <cell r="U680">
            <v>2757800.336920233</v>
          </cell>
          <cell r="V680">
            <v>2757800</v>
          </cell>
          <cell r="W680">
            <v>2757800</v>
          </cell>
        </row>
        <row r="681">
          <cell r="D681" t="str">
            <v>37.8D06.0683</v>
          </cell>
          <cell r="E681" t="str">
            <v>13.72</v>
          </cell>
          <cell r="F681" t="str">
            <v>Phẫu thuật mở bụng cắt u buồng trứng hoặc cắt phần phụ</v>
          </cell>
          <cell r="G681" t="str">
            <v>Phẫu thuật mở bụng cắt u buồng trứng hoặc cắt phần phụ</v>
          </cell>
          <cell r="H681" t="str">
            <v>Phẫu thuật mở bụng cắt u buồng trứng hoặc cắt phần phụ</v>
          </cell>
          <cell r="I681" t="str">
            <v>C</v>
          </cell>
          <cell r="J681" t="str">
            <v>P2</v>
          </cell>
          <cell r="K681">
            <v>693</v>
          </cell>
          <cell r="L681">
            <v>693</v>
          </cell>
          <cell r="M681" t="str">
            <v>Phẫu thuật mở bụng cắt u buồng trứng hoặc cắt phần phụ</v>
          </cell>
          <cell r="N681">
            <v>1898861.5279751399</v>
          </cell>
          <cell r="O681">
            <v>579130.43478260899</v>
          </cell>
          <cell r="P681">
            <v>2478000</v>
          </cell>
          <cell r="Q681">
            <v>752869.56521739159</v>
          </cell>
          <cell r="R681">
            <v>2651731.0931925317</v>
          </cell>
          <cell r="S681">
            <v>2651700</v>
          </cell>
          <cell r="T681">
            <v>106069.24372770127</v>
          </cell>
          <cell r="U681">
            <v>2757800.336920233</v>
          </cell>
          <cell r="V681">
            <v>2757800</v>
          </cell>
          <cell r="W681">
            <v>2757800</v>
          </cell>
        </row>
        <row r="682">
          <cell r="D682" t="str">
            <v>37.8D06.0683</v>
          </cell>
          <cell r="E682" t="str">
            <v>13.92</v>
          </cell>
          <cell r="F682" t="str">
            <v>Phẫu thuật chửa ngoài tử cung không có choáng</v>
          </cell>
          <cell r="G682" t="str">
            <v>Phẫu thuật chửa ngoài tử cung không có choáng</v>
          </cell>
          <cell r="H682" t="str">
            <v>Phẫu thuật chửa ngoài tử cung không có choáng</v>
          </cell>
          <cell r="I682" t="str">
            <v>C</v>
          </cell>
          <cell r="J682" t="str">
            <v>P2</v>
          </cell>
          <cell r="K682">
            <v>693</v>
          </cell>
          <cell r="L682">
            <v>693</v>
          </cell>
          <cell r="M682" t="str">
            <v>Phẫu thuật mở bụng cắt u buồng trứng hoặc cắt phần phụ</v>
          </cell>
          <cell r="N682">
            <v>1898861.5279751399</v>
          </cell>
          <cell r="O682">
            <v>579130.43478260899</v>
          </cell>
          <cell r="P682">
            <v>2478000</v>
          </cell>
          <cell r="Q682">
            <v>752869.56521739159</v>
          </cell>
          <cell r="R682">
            <v>2651731.0931925317</v>
          </cell>
          <cell r="S682">
            <v>2651700</v>
          </cell>
          <cell r="T682">
            <v>106069.24372770127</v>
          </cell>
          <cell r="U682">
            <v>2757800.336920233</v>
          </cell>
          <cell r="V682">
            <v>2757800</v>
          </cell>
          <cell r="W682">
            <v>2757800</v>
          </cell>
        </row>
        <row r="683">
          <cell r="D683" t="str">
            <v>37.8D06.0684</v>
          </cell>
          <cell r="E683" t="str">
            <v>13.95</v>
          </cell>
          <cell r="F683" t="str">
            <v>Phẫu thuật mở bụng tạo hình vòi trứng, nối lại vòi trứng</v>
          </cell>
          <cell r="G683" t="str">
            <v>Phẫu thuật mở bụng tạo hình vòi trứng, nối lại vòi trứng</v>
          </cell>
          <cell r="H683" t="str">
            <v>Phẫu thuật mở bụng tạo hình vòi trứng, nối lại vòi trứng</v>
          </cell>
          <cell r="I683" t="str">
            <v>B</v>
          </cell>
          <cell r="J683" t="str">
            <v>P1</v>
          </cell>
          <cell r="K683">
            <v>694</v>
          </cell>
          <cell r="L683">
            <v>694</v>
          </cell>
          <cell r="M683" t="str">
            <v>Phẫu thuật mở bụng tạo hình vòi trứng, nối lại vòi trứng</v>
          </cell>
          <cell r="N683">
            <v>3240274.4558921801</v>
          </cell>
          <cell r="O683">
            <v>914086.95652173902</v>
          </cell>
          <cell r="P683">
            <v>4154000</v>
          </cell>
          <cell r="Q683">
            <v>1188313.0434782607</v>
          </cell>
          <cell r="R683">
            <v>4428587.4993704408</v>
          </cell>
          <cell r="S683">
            <v>4428500</v>
          </cell>
          <cell r="T683">
            <v>177143.49997481765</v>
          </cell>
          <cell r="U683">
            <v>4605730.9993452588</v>
          </cell>
          <cell r="V683">
            <v>4605700</v>
          </cell>
          <cell r="W683">
            <v>4605700</v>
          </cell>
        </row>
        <row r="684">
          <cell r="D684" t="str">
            <v>37.8D06.0685</v>
          </cell>
          <cell r="E684" t="str">
            <v>3.2248</v>
          </cell>
          <cell r="F684" t="str">
            <v>Phẫu thuật mở bụng thăm dò, xử trí bệnh lý phụ khoa</v>
          </cell>
          <cell r="G684" t="str">
            <v>Phẫu thuật mở bụng thăm dò, xử trí bệnh lý phụ khoa</v>
          </cell>
          <cell r="H684" t="str">
            <v>Phẫu thuật mở bụng thăm dò, xử trí bệnh lý phụ khoa</v>
          </cell>
          <cell r="I684" t="str">
            <v>B</v>
          </cell>
          <cell r="J684" t="str">
            <v>P2</v>
          </cell>
          <cell r="K684">
            <v>695</v>
          </cell>
          <cell r="L684">
            <v>695</v>
          </cell>
          <cell r="M684" t="str">
            <v xml:space="preserve">Phẫu thuật mở bụng thăm dò, xử trí bệnh lý phụ khoa </v>
          </cell>
          <cell r="N684">
            <v>1727744.6207061801</v>
          </cell>
          <cell r="O684">
            <v>577565.21739130397</v>
          </cell>
          <cell r="P684">
            <v>2305000</v>
          </cell>
          <cell r="Q684">
            <v>750834.7826086951</v>
          </cell>
          <cell r="R684">
            <v>2478579.4033148754</v>
          </cell>
          <cell r="S684">
            <v>2478500</v>
          </cell>
          <cell r="T684">
            <v>99143.176132595021</v>
          </cell>
          <cell r="U684">
            <v>2577722.5794474706</v>
          </cell>
          <cell r="V684">
            <v>2577700</v>
          </cell>
          <cell r="W684">
            <v>2577700</v>
          </cell>
        </row>
        <row r="685">
          <cell r="D685" t="str">
            <v>37.8D06.0685</v>
          </cell>
          <cell r="E685" t="str">
            <v>13.132</v>
          </cell>
          <cell r="F685" t="str">
            <v>Phẫu thuật mở bụng thăm dò, xử trí bệnh lý phụ khoa</v>
          </cell>
          <cell r="G685" t="str">
            <v>Phẫu thuật mở bụng thăm dò, xử trí bệnh lý phụ khoa</v>
          </cell>
          <cell r="H685" t="str">
            <v>Phẫu thuật mở bụng thăm dò, xử trí bệnh lý phụ khoa</v>
          </cell>
          <cell r="I685" t="str">
            <v>B</v>
          </cell>
          <cell r="J685" t="str">
            <v>P2</v>
          </cell>
          <cell r="K685">
            <v>695</v>
          </cell>
          <cell r="L685">
            <v>695</v>
          </cell>
          <cell r="M685" t="str">
            <v xml:space="preserve">Phẫu thuật mở bụng thăm dò, xử trí bệnh lý phụ khoa </v>
          </cell>
          <cell r="N685">
            <v>1727744.6207061801</v>
          </cell>
          <cell r="O685">
            <v>577565.21739130397</v>
          </cell>
          <cell r="P685">
            <v>2305000</v>
          </cell>
          <cell r="Q685">
            <v>750834.7826086951</v>
          </cell>
          <cell r="R685">
            <v>2478579.4033148754</v>
          </cell>
          <cell r="S685">
            <v>2478500</v>
          </cell>
          <cell r="T685">
            <v>99143.176132595021</v>
          </cell>
          <cell r="U685">
            <v>2577722.5794474706</v>
          </cell>
          <cell r="V685">
            <v>2577700</v>
          </cell>
          <cell r="W685">
            <v>2577700</v>
          </cell>
        </row>
        <row r="686">
          <cell r="D686" t="str">
            <v>37.8D06.0686</v>
          </cell>
          <cell r="E686" t="str">
            <v>3.2254</v>
          </cell>
          <cell r="F686" t="str">
            <v>Phẫu thuật mở bụng xử trí viêm phúc mạc tiểu khung, viêm phần phụ, ứ mủ vòi trứng</v>
          </cell>
          <cell r="G686" t="str">
            <v>Phẫu thuật mở bụng xử trí viêm phúc mạc tiểu khung, viêm phần phụ, ứ mủ vòi trứng</v>
          </cell>
          <cell r="H686" t="str">
            <v>Phẫu thuật mở bụng xử trí viêm phúc mạc tiểu khung, viêm phần phụ, ứ mủ vòi trứng</v>
          </cell>
          <cell r="I686" t="str">
            <v>B</v>
          </cell>
          <cell r="J686" t="str">
            <v>PDB</v>
          </cell>
          <cell r="K686">
            <v>696</v>
          </cell>
          <cell r="L686">
            <v>696</v>
          </cell>
          <cell r="M686" t="str">
            <v>Phẫu thuật mở bụng xử trí viêm phúc mạc tiểu khung, viêm phần phụ, ứ mủ vòi trứng</v>
          </cell>
          <cell r="N686">
            <v>2700332.4264569599</v>
          </cell>
          <cell r="O686">
            <v>914086.95652173902</v>
          </cell>
          <cell r="P686">
            <v>3614000</v>
          </cell>
          <cell r="Q686">
            <v>1188313.0434782607</v>
          </cell>
          <cell r="R686">
            <v>3888645.4699352207</v>
          </cell>
          <cell r="S686">
            <v>3888600</v>
          </cell>
          <cell r="T686">
            <v>155545.81879740884</v>
          </cell>
          <cell r="U686">
            <v>4044191.2887326293</v>
          </cell>
          <cell r="V686">
            <v>4044100</v>
          </cell>
          <cell r="W686">
            <v>4044100</v>
          </cell>
        </row>
        <row r="687">
          <cell r="D687" t="str">
            <v>37.8D06.0686</v>
          </cell>
          <cell r="E687" t="str">
            <v>3.3328</v>
          </cell>
          <cell r="F687" t="str">
            <v>Phẫu thuật viêm phúc mạc ruột thừa</v>
          </cell>
          <cell r="G687" t="str">
            <v>Phẫu thuật viêm phúc mạc ruột thừa</v>
          </cell>
          <cell r="H687" t="str">
            <v>Phẫu thuật viêm phúc mạc ruột thừa</v>
          </cell>
          <cell r="I687" t="str">
            <v>C</v>
          </cell>
          <cell r="J687" t="str">
            <v>P1</v>
          </cell>
          <cell r="K687">
            <v>696</v>
          </cell>
          <cell r="L687">
            <v>696</v>
          </cell>
          <cell r="M687" t="str">
            <v>Phẫu thuật mở bụng xử trí viêm phúc mạc tiểu khung, viêm phần phụ, ứ mủ vòi trứng</v>
          </cell>
          <cell r="N687">
            <v>2700332.4264569599</v>
          </cell>
          <cell r="O687">
            <v>914086.95652173902</v>
          </cell>
          <cell r="P687">
            <v>3614000</v>
          </cell>
          <cell r="Q687">
            <v>1188313.0434782607</v>
          </cell>
          <cell r="R687">
            <v>3888645.4699352207</v>
          </cell>
          <cell r="S687">
            <v>3888600</v>
          </cell>
          <cell r="T687">
            <v>155545.81879740884</v>
          </cell>
          <cell r="U687">
            <v>4044191.2887326293</v>
          </cell>
          <cell r="V687">
            <v>4044100</v>
          </cell>
          <cell r="W687">
            <v>4044100</v>
          </cell>
        </row>
        <row r="688">
          <cell r="D688" t="str">
            <v>37.8D06.0686</v>
          </cell>
          <cell r="E688" t="str">
            <v>3.3386</v>
          </cell>
          <cell r="F688" t="str">
            <v>Phẫu thuật điều trị viêm phúc mạc tiên phát</v>
          </cell>
          <cell r="G688" t="str">
            <v>Phẫu thuật điều trị viêm phúc mạc tiên phát</v>
          </cell>
          <cell r="H688" t="str">
            <v>Phẫu thuật điều trị viêm phúc mạc tiên phát</v>
          </cell>
          <cell r="I688" t="str">
            <v>B</v>
          </cell>
          <cell r="J688" t="str">
            <v>P2</v>
          </cell>
          <cell r="K688">
            <v>696</v>
          </cell>
          <cell r="L688">
            <v>696</v>
          </cell>
          <cell r="M688" t="str">
            <v>Phẫu thuật mở bụng xử trí viêm phúc mạc tiểu khung, viêm phần phụ, ứ mủ vòi trứng</v>
          </cell>
          <cell r="N688">
            <v>2700332.4264569599</v>
          </cell>
          <cell r="O688">
            <v>914086.95652173902</v>
          </cell>
          <cell r="P688">
            <v>3614000</v>
          </cell>
          <cell r="Q688">
            <v>1188313.0434782607</v>
          </cell>
          <cell r="R688">
            <v>3888645.4699352207</v>
          </cell>
          <cell r="S688">
            <v>3888600</v>
          </cell>
          <cell r="T688">
            <v>155545.81879740884</v>
          </cell>
          <cell r="U688">
            <v>4044191.2887326293</v>
          </cell>
          <cell r="V688">
            <v>4044100</v>
          </cell>
          <cell r="W688">
            <v>4044100</v>
          </cell>
        </row>
        <row r="689">
          <cell r="D689" t="str">
            <v>37.8D06.0686</v>
          </cell>
          <cell r="E689" t="str">
            <v>13.74</v>
          </cell>
          <cell r="F689" t="str">
            <v>Phẫu thuật mở bụng xử trí viêm phúc mạc tiểu khung, viêm phần phụ, ứ mủ vòi trứng</v>
          </cell>
          <cell r="G689" t="str">
            <v>Phẫu thuật mở bụng xử trí viêm phúc mạc tiểu khung, viêm phần phụ, ứ mủ vòi trứng</v>
          </cell>
          <cell r="H689" t="str">
            <v>Phẫu thuật mở bụng xử trí viêm phúc mạc tiểu khung, viêm phần phụ, ứ mủ vòi trứng</v>
          </cell>
          <cell r="I689" t="str">
            <v>B</v>
          </cell>
          <cell r="J689" t="str">
            <v>P1</v>
          </cell>
          <cell r="K689">
            <v>696</v>
          </cell>
          <cell r="L689">
            <v>696</v>
          </cell>
          <cell r="M689" t="str">
            <v>Phẫu thuật mở bụng xử trí viêm phúc mạc tiểu khung, viêm phần phụ, ứ mủ vòi trứng</v>
          </cell>
          <cell r="N689">
            <v>2700332.4264569599</v>
          </cell>
          <cell r="O689">
            <v>914086.95652173902</v>
          </cell>
          <cell r="P689">
            <v>3614000</v>
          </cell>
          <cell r="Q689">
            <v>1188313.0434782607</v>
          </cell>
          <cell r="R689">
            <v>3888645.4699352207</v>
          </cell>
          <cell r="S689">
            <v>3888600</v>
          </cell>
          <cell r="T689">
            <v>155545.81879740884</v>
          </cell>
          <cell r="U689">
            <v>4044191.2887326293</v>
          </cell>
          <cell r="V689">
            <v>4044100</v>
          </cell>
          <cell r="W689">
            <v>4044100</v>
          </cell>
        </row>
        <row r="690">
          <cell r="D690" t="str">
            <v>37.8D06.0688</v>
          </cell>
          <cell r="E690" t="str">
            <v>13.121</v>
          </cell>
          <cell r="F690" t="str">
            <v>Phẫu thuật nội soi buồng tử cung cắt nhân xơ tử cung dưới niêm mạc</v>
          </cell>
          <cell r="G690" t="str">
            <v>Phẫu thuật nội soi buồng tử cung cắt nhân xơ tử cung dưới niêm mạc</v>
          </cell>
          <cell r="H690" t="str">
            <v>Phẫu thuật nội soi buồng tử cung cắt nhân xơ tử cung dưới niêm mạc</v>
          </cell>
          <cell r="I690" t="str">
            <v>B</v>
          </cell>
          <cell r="J690" t="str">
            <v>P1</v>
          </cell>
          <cell r="K690">
            <v>698</v>
          </cell>
          <cell r="L690">
            <v>698</v>
          </cell>
          <cell r="M690" t="str">
            <v>Phẫu thuật nội soi buồng tử cung cắt nhân xơ; polip; tách dính; cắt vách ngăn; lấy dị vật</v>
          </cell>
          <cell r="N690">
            <v>3966922.6582521698</v>
          </cell>
          <cell r="O690">
            <v>914086.95652173902</v>
          </cell>
          <cell r="P690">
            <v>4881000</v>
          </cell>
          <cell r="Q690">
            <v>1188313.0434782607</v>
          </cell>
          <cell r="R690">
            <v>5155235.7017304301</v>
          </cell>
          <cell r="S690">
            <v>5155200</v>
          </cell>
          <cell r="T690">
            <v>206209.42806921722</v>
          </cell>
          <cell r="U690">
            <v>5361445.1297996473</v>
          </cell>
          <cell r="V690">
            <v>5361400</v>
          </cell>
          <cell r="W690">
            <v>5361400</v>
          </cell>
        </row>
        <row r="691">
          <cell r="D691" t="str">
            <v>37.8D06.0688</v>
          </cell>
          <cell r="E691" t="str">
            <v>13.122</v>
          </cell>
          <cell r="F691" t="str">
            <v>Phẫu thuật nội soi buồng tử cung cắt polyp buồng tử cung</v>
          </cell>
          <cell r="G691" t="str">
            <v>Phẫu thuật nội soi buồng tử cung cắt polyp buồng tử cung</v>
          </cell>
          <cell r="H691" t="str">
            <v>Phẫu thuật nội soi buồng tử cung cắt Polip buồng tử cung</v>
          </cell>
          <cell r="I691" t="str">
            <v>B</v>
          </cell>
          <cell r="J691" t="str">
            <v>P1</v>
          </cell>
          <cell r="K691">
            <v>698</v>
          </cell>
          <cell r="L691">
            <v>698</v>
          </cell>
          <cell r="M691" t="str">
            <v>Phẫu thuật nội soi buồng tử cung cắt nhân xơ; polip; tách dính; cắt vách ngăn; lấy dị vật</v>
          </cell>
          <cell r="N691">
            <v>3966922.6582521698</v>
          </cell>
          <cell r="O691">
            <v>914086.95652173902</v>
          </cell>
          <cell r="P691">
            <v>4881000</v>
          </cell>
          <cell r="Q691">
            <v>1188313.0434782607</v>
          </cell>
          <cell r="R691">
            <v>5155235.7017304301</v>
          </cell>
          <cell r="S691">
            <v>5155200</v>
          </cell>
          <cell r="T691">
            <v>206209.42806921722</v>
          </cell>
          <cell r="U691">
            <v>5361445.1297996473</v>
          </cell>
          <cell r="V691">
            <v>5361400</v>
          </cell>
          <cell r="W691">
            <v>5361400</v>
          </cell>
        </row>
        <row r="692">
          <cell r="D692" t="str">
            <v>37.8D06.0688</v>
          </cell>
          <cell r="E692" t="str">
            <v>13.124</v>
          </cell>
          <cell r="F692" t="str">
            <v>Phẫu thuật nội soi buồng tử cung tách dính buồng tử cung</v>
          </cell>
          <cell r="G692" t="str">
            <v>Phẫu thuật nội soi buồng tử cung tách dính buồng tử cung</v>
          </cell>
          <cell r="H692" t="str">
            <v>Phẫu thuật nội soi buồng tử cung tách dính buồng tử cung</v>
          </cell>
          <cell r="I692" t="str">
            <v>B</v>
          </cell>
          <cell r="J692" t="str">
            <v>P1</v>
          </cell>
          <cell r="K692">
            <v>698</v>
          </cell>
          <cell r="L692">
            <v>698</v>
          </cell>
          <cell r="M692" t="str">
            <v>Phẫu thuật nội soi buồng tử cung cắt nhân xơ; polip; tách dính; cắt vách ngăn; lấy dị vật</v>
          </cell>
          <cell r="N692">
            <v>3966922.6582521698</v>
          </cell>
          <cell r="O692">
            <v>914086.95652173902</v>
          </cell>
          <cell r="P692">
            <v>4881000</v>
          </cell>
          <cell r="Q692">
            <v>1188313.0434782607</v>
          </cell>
          <cell r="R692">
            <v>5155235.7017304301</v>
          </cell>
          <cell r="S692">
            <v>5155200</v>
          </cell>
          <cell r="T692">
            <v>206209.42806921722</v>
          </cell>
          <cell r="U692">
            <v>5361445.1297996473</v>
          </cell>
          <cell r="V692">
            <v>5361400</v>
          </cell>
          <cell r="W692">
            <v>5361400</v>
          </cell>
        </row>
        <row r="693">
          <cell r="D693" t="str">
            <v>37.8D06.0688</v>
          </cell>
          <cell r="E693" t="str">
            <v>13.125</v>
          </cell>
          <cell r="F693" t="str">
            <v>Phẫu thuật nội soi buồng tử cung cắt vách ngăn tử cung</v>
          </cell>
          <cell r="G693" t="str">
            <v>Phẫu thuật nội soi buồng tử cung cắt vách ngăn tử cung</v>
          </cell>
          <cell r="H693" t="str">
            <v>Phẫu thuật nội soi buồng tử cung cắt vách ngăn tử cung</v>
          </cell>
          <cell r="I693" t="str">
            <v>B</v>
          </cell>
          <cell r="J693" t="str">
            <v>P1</v>
          </cell>
          <cell r="K693">
            <v>698</v>
          </cell>
          <cell r="L693">
            <v>698</v>
          </cell>
          <cell r="M693" t="str">
            <v>Phẫu thuật nội soi buồng tử cung cắt nhân xơ; polip; tách dính; cắt vách ngăn; lấy dị vật</v>
          </cell>
          <cell r="N693">
            <v>3966922.6582521698</v>
          </cell>
          <cell r="O693">
            <v>914086.95652173902</v>
          </cell>
          <cell r="P693">
            <v>4881000</v>
          </cell>
          <cell r="Q693">
            <v>1188313.0434782607</v>
          </cell>
          <cell r="R693">
            <v>5155235.7017304301</v>
          </cell>
          <cell r="S693">
            <v>5155200</v>
          </cell>
          <cell r="T693">
            <v>206209.42806921722</v>
          </cell>
          <cell r="U693">
            <v>5361445.1297996473</v>
          </cell>
          <cell r="V693">
            <v>5361400</v>
          </cell>
          <cell r="W693">
            <v>5361400</v>
          </cell>
        </row>
        <row r="694">
          <cell r="D694" t="str">
            <v>37.8D06.0688</v>
          </cell>
          <cell r="E694" t="str">
            <v>13.126</v>
          </cell>
          <cell r="F694" t="str">
            <v>Phẫu thuật nội soi buồng tử cung lấy dị vật buồng tử cung</v>
          </cell>
          <cell r="G694" t="str">
            <v>Phẫu thuật nội soi buồng tử cung lấy dị vật buồng tử cung</v>
          </cell>
          <cell r="H694" t="str">
            <v>Phẫu thuật nội soi buồng tử cung lấy dị vật buồng tử cung</v>
          </cell>
          <cell r="I694" t="str">
            <v>B</v>
          </cell>
          <cell r="J694" t="str">
            <v>P1</v>
          </cell>
          <cell r="K694">
            <v>698</v>
          </cell>
          <cell r="L694">
            <v>698</v>
          </cell>
          <cell r="M694" t="str">
            <v>Phẫu thuật nội soi buồng tử cung cắt nhân xơ; polip; tách dính; cắt vách ngăn; lấy dị vật</v>
          </cell>
          <cell r="N694">
            <v>3966922.6582521698</v>
          </cell>
          <cell r="O694">
            <v>914086.95652173902</v>
          </cell>
          <cell r="P694">
            <v>4881000</v>
          </cell>
          <cell r="Q694">
            <v>1188313.0434782607</v>
          </cell>
          <cell r="R694">
            <v>5155235.7017304301</v>
          </cell>
          <cell r="S694">
            <v>5155200</v>
          </cell>
          <cell r="T694">
            <v>206209.42806921722</v>
          </cell>
          <cell r="U694">
            <v>5361445.1297996473</v>
          </cell>
          <cell r="V694">
            <v>5361400</v>
          </cell>
          <cell r="W694">
            <v>5361400</v>
          </cell>
        </row>
        <row r="695">
          <cell r="D695" t="str">
            <v>37.8D06.0688</v>
          </cell>
          <cell r="E695" t="str">
            <v>27.422</v>
          </cell>
          <cell r="F695" t="str">
            <v>Phẫu thuật nội soi buồng tử cung cắt polyp</v>
          </cell>
          <cell r="G695" t="str">
            <v>Phẫu thuật nội soi buồng tử cung cắt polyp</v>
          </cell>
          <cell r="H695" t="str">
            <v>Phẫu thuật nội soi buồng tử cung cắt polype</v>
          </cell>
          <cell r="I695" t="str">
            <v>A</v>
          </cell>
          <cell r="J695" t="str">
            <v>P1</v>
          </cell>
          <cell r="K695">
            <v>698</v>
          </cell>
          <cell r="L695">
            <v>698</v>
          </cell>
          <cell r="M695" t="str">
            <v>Phẫu thuật nội soi buồng tử cung cắt nhân xơ; polip; tách dính; cắt vách ngăn; lấy dị vật</v>
          </cell>
          <cell r="N695">
            <v>3966922.6582521698</v>
          </cell>
          <cell r="O695">
            <v>914086.95652173902</v>
          </cell>
          <cell r="P695">
            <v>4881000</v>
          </cell>
          <cell r="Q695">
            <v>1188313.0434782607</v>
          </cell>
          <cell r="R695">
            <v>5155235.7017304301</v>
          </cell>
          <cell r="S695">
            <v>5155200</v>
          </cell>
          <cell r="T695">
            <v>206209.42806921722</v>
          </cell>
          <cell r="U695">
            <v>5361445.1297996473</v>
          </cell>
          <cell r="V695">
            <v>5361400</v>
          </cell>
          <cell r="W695">
            <v>5361400</v>
          </cell>
        </row>
        <row r="696">
          <cell r="D696" t="str">
            <v>37.8D06.0688</v>
          </cell>
          <cell r="E696" t="str">
            <v>27.423</v>
          </cell>
          <cell r="F696" t="str">
            <v>Phẫu thuật nội soi buồng tử cung cắt u xơ</v>
          </cell>
          <cell r="G696" t="str">
            <v>Phẫu thuật nội soi buồng tử cung cắt u xơ</v>
          </cell>
          <cell r="H696" t="str">
            <v>Phẫu thuật nội soi buồng tử cung cắt u xơ</v>
          </cell>
          <cell r="I696" t="str">
            <v>A</v>
          </cell>
          <cell r="J696" t="str">
            <v>P1</v>
          </cell>
          <cell r="K696">
            <v>698</v>
          </cell>
          <cell r="L696">
            <v>698</v>
          </cell>
          <cell r="M696" t="str">
            <v>Phẫu thuật nội soi buồng tử cung cắt nhân xơ; polip; tách dính; cắt vách ngăn; lấy dị vật</v>
          </cell>
          <cell r="N696">
            <v>3966922.6582521698</v>
          </cell>
          <cell r="O696">
            <v>914086.95652173902</v>
          </cell>
          <cell r="P696">
            <v>4881000</v>
          </cell>
          <cell r="Q696">
            <v>1188313.0434782607</v>
          </cell>
          <cell r="R696">
            <v>5155235.7017304301</v>
          </cell>
          <cell r="S696">
            <v>5155200</v>
          </cell>
          <cell r="T696">
            <v>206209.42806921722</v>
          </cell>
          <cell r="U696">
            <v>5361445.1297996473</v>
          </cell>
          <cell r="V696">
            <v>5361400</v>
          </cell>
          <cell r="W696">
            <v>5361400</v>
          </cell>
        </row>
        <row r="697">
          <cell r="D697" t="str">
            <v>37.8D06.0688</v>
          </cell>
          <cell r="E697" t="str">
            <v>27.424</v>
          </cell>
          <cell r="F697" t="str">
            <v>Phẫu thuật nội soi buồng tử cung cắt dính buồng tử cung</v>
          </cell>
          <cell r="G697" t="str">
            <v>Phẫu thuật nội soi buồng tử cung cắt dính buồng tử cung</v>
          </cell>
          <cell r="H697" t="str">
            <v>Phẫu thuật nội soi buồng tử cung cắt dính buồng tử cung</v>
          </cell>
          <cell r="I697" t="str">
            <v>A</v>
          </cell>
          <cell r="J697" t="str">
            <v>P1</v>
          </cell>
          <cell r="K697">
            <v>698</v>
          </cell>
          <cell r="L697">
            <v>698</v>
          </cell>
          <cell r="M697" t="str">
            <v>Phẫu thuật nội soi buồng tử cung cắt nhân xơ; polip; tách dính; cắt vách ngăn; lấy dị vật</v>
          </cell>
          <cell r="N697">
            <v>3966922.6582521698</v>
          </cell>
          <cell r="O697">
            <v>914086.95652173902</v>
          </cell>
          <cell r="P697">
            <v>4881000</v>
          </cell>
          <cell r="Q697">
            <v>1188313.0434782607</v>
          </cell>
          <cell r="R697">
            <v>5155235.7017304301</v>
          </cell>
          <cell r="S697">
            <v>5155200</v>
          </cell>
          <cell r="T697">
            <v>206209.42806921722</v>
          </cell>
          <cell r="U697">
            <v>5361445.1297996473</v>
          </cell>
          <cell r="V697">
            <v>5361400</v>
          </cell>
          <cell r="W697">
            <v>5361400</v>
          </cell>
        </row>
        <row r="698">
          <cell r="D698" t="str">
            <v>37.8D06.0688</v>
          </cell>
          <cell r="E698" t="str">
            <v>27.425</v>
          </cell>
          <cell r="F698" t="str">
            <v>Phẫu thuật nội soi buồng tử cung cắt vách ngăn</v>
          </cell>
          <cell r="G698" t="str">
            <v>Phẫu thuật nội soi buồng tử cung cắt vách ngăn</v>
          </cell>
          <cell r="H698" t="str">
            <v>Phẫu thuật nội soi buồng tử cung cắt vách ngăn</v>
          </cell>
          <cell r="I698" t="str">
            <v>A</v>
          </cell>
          <cell r="J698" t="str">
            <v>P1</v>
          </cell>
          <cell r="K698">
            <v>698</v>
          </cell>
          <cell r="L698">
            <v>698</v>
          </cell>
          <cell r="M698" t="str">
            <v>Phẫu thuật nội soi buồng tử cung cắt nhân xơ; polip; tách dính; cắt vách ngăn; lấy dị vật</v>
          </cell>
          <cell r="N698">
            <v>3966922.6582521698</v>
          </cell>
          <cell r="O698">
            <v>914086.95652173902</v>
          </cell>
          <cell r="P698">
            <v>4881000</v>
          </cell>
          <cell r="Q698">
            <v>1188313.0434782607</v>
          </cell>
          <cell r="R698">
            <v>5155235.7017304301</v>
          </cell>
          <cell r="S698">
            <v>5155200</v>
          </cell>
          <cell r="T698">
            <v>206209.42806921722</v>
          </cell>
          <cell r="U698">
            <v>5361445.1297996473</v>
          </cell>
          <cell r="V698">
            <v>5361400</v>
          </cell>
          <cell r="W698">
            <v>5361400</v>
          </cell>
        </row>
        <row r="699">
          <cell r="D699" t="str">
            <v>37.8D06.0703</v>
          </cell>
          <cell r="E699" t="str">
            <v>3.2724</v>
          </cell>
          <cell r="F699" t="str">
            <v>Phẫu thuật Second Look trong ung thư buồng trứng</v>
          </cell>
          <cell r="G699" t="str">
            <v>Phẫu thuật Second Look trong ung thư buồng trứng</v>
          </cell>
          <cell r="H699" t="str">
            <v>Phẫu thuật Second Look trong ung thư buồng trứng</v>
          </cell>
          <cell r="I699" t="str">
            <v>A</v>
          </cell>
          <cell r="J699" t="str">
            <v>P1</v>
          </cell>
          <cell r="K699">
            <v>713</v>
          </cell>
          <cell r="L699">
            <v>713</v>
          </cell>
          <cell r="M699" t="str">
            <v>Phẫu thuật Second Look trong ung thư buồng trứng</v>
          </cell>
          <cell r="N699">
            <v>2657431.9531826298</v>
          </cell>
          <cell r="O699">
            <v>777913.04347826098</v>
          </cell>
          <cell r="P699">
            <v>3435000</v>
          </cell>
          <cell r="Q699">
            <v>1011286.9565217393</v>
          </cell>
          <cell r="R699">
            <v>3668718.909704369</v>
          </cell>
          <cell r="S699">
            <v>3668700</v>
          </cell>
          <cell r="T699">
            <v>146748.75638817478</v>
          </cell>
          <cell r="U699">
            <v>3815467.6660925439</v>
          </cell>
          <cell r="V699">
            <v>3815400</v>
          </cell>
          <cell r="W699">
            <v>3815400</v>
          </cell>
        </row>
        <row r="700">
          <cell r="D700" t="str">
            <v>37.8D06.0703</v>
          </cell>
          <cell r="E700" t="str">
            <v>12.301</v>
          </cell>
          <cell r="F700" t="str">
            <v>Phẫu thuật second-look trong ung thư buồng trứng</v>
          </cell>
          <cell r="G700" t="str">
            <v>Phẫu thuật second-look trong ung thư buồng trứng</v>
          </cell>
          <cell r="H700" t="str">
            <v>Phẫu thuật Second Look trong ung thư buồng trứng</v>
          </cell>
          <cell r="I700" t="str">
            <v>B</v>
          </cell>
          <cell r="J700" t="str">
            <v>P1</v>
          </cell>
          <cell r="K700">
            <v>713</v>
          </cell>
          <cell r="L700">
            <v>713</v>
          </cell>
          <cell r="M700" t="str">
            <v>Phẫu thuật Second Look trong ung thư buồng trứng</v>
          </cell>
          <cell r="N700">
            <v>2657431.9531826298</v>
          </cell>
          <cell r="O700">
            <v>777913.04347826098</v>
          </cell>
          <cell r="P700">
            <v>3435000</v>
          </cell>
          <cell r="Q700">
            <v>1011286.9565217393</v>
          </cell>
          <cell r="R700">
            <v>3668718.909704369</v>
          </cell>
          <cell r="S700">
            <v>3668700</v>
          </cell>
          <cell r="T700">
            <v>146748.75638817478</v>
          </cell>
          <cell r="U700">
            <v>3815467.6660925439</v>
          </cell>
          <cell r="V700">
            <v>3815400</v>
          </cell>
          <cell r="W700">
            <v>3815400</v>
          </cell>
        </row>
        <row r="701">
          <cell r="D701" t="str">
            <v>37.8D06.0703</v>
          </cell>
          <cell r="E701" t="str">
            <v>13.60</v>
          </cell>
          <cell r="F701" t="str">
            <v>Phẫu thuật second-look trong ung thư buồng trứng</v>
          </cell>
          <cell r="G701" t="str">
            <v>Phẫu thuật second-look trong ung thư buồng trứng</v>
          </cell>
          <cell r="H701" t="str">
            <v>Phẫu thuật Second Look trong ung thư buồng trứng</v>
          </cell>
          <cell r="I701" t="str">
            <v>B</v>
          </cell>
          <cell r="J701" t="str">
            <v>P1</v>
          </cell>
          <cell r="K701">
            <v>713</v>
          </cell>
          <cell r="L701">
            <v>713</v>
          </cell>
          <cell r="M701" t="str">
            <v>Phẫu thuật Second Look trong ung thư buồng trứng</v>
          </cell>
          <cell r="N701">
            <v>2657431.9531826298</v>
          </cell>
          <cell r="O701">
            <v>777913.04347826098</v>
          </cell>
          <cell r="P701">
            <v>3435000</v>
          </cell>
          <cell r="Q701">
            <v>1011286.9565217393</v>
          </cell>
          <cell r="R701">
            <v>3668718.909704369</v>
          </cell>
          <cell r="S701">
            <v>3668700</v>
          </cell>
          <cell r="T701">
            <v>146748.75638817478</v>
          </cell>
          <cell r="U701">
            <v>3815467.6660925439</v>
          </cell>
          <cell r="V701">
            <v>3815400</v>
          </cell>
          <cell r="W701">
            <v>3815400</v>
          </cell>
        </row>
        <row r="702">
          <cell r="D702" t="str">
            <v>37.8D06.0704</v>
          </cell>
          <cell r="E702" t="str">
            <v>3.2250</v>
          </cell>
          <cell r="F702" t="str">
            <v>Phẫu thuật tạo hình âm đạo (nội soi kết hợp đường dưới)</v>
          </cell>
          <cell r="G702" t="str">
            <v>Phẫu thuật tạo hình âm đạo (nội soi kết hợp đường dưới)</v>
          </cell>
          <cell r="H702" t="str">
            <v>Phẫu thuật tạo hình âm đạo (nội soi kết hợp đường dưới)</v>
          </cell>
          <cell r="I702" t="str">
            <v>A</v>
          </cell>
          <cell r="J702" t="str">
            <v>P1</v>
          </cell>
          <cell r="K702">
            <v>714</v>
          </cell>
          <cell r="L702">
            <v>714</v>
          </cell>
          <cell r="M702" t="str">
            <v>Phẫu thuật tạo hình âm đạo (nội soi kết hợp đường dưới)</v>
          </cell>
          <cell r="N702">
            <v>4012893.0563615202</v>
          </cell>
          <cell r="O702">
            <v>1405565.2173913</v>
          </cell>
          <cell r="P702">
            <v>5418000</v>
          </cell>
          <cell r="Q702">
            <v>1827234.7826086902</v>
          </cell>
          <cell r="R702">
            <v>5840127.8389702104</v>
          </cell>
          <cell r="S702">
            <v>5840100</v>
          </cell>
          <cell r="T702">
            <v>233605.11355880843</v>
          </cell>
          <cell r="U702">
            <v>6073732.9525290187</v>
          </cell>
          <cell r="V702">
            <v>6073700</v>
          </cell>
          <cell r="W702">
            <v>6073700</v>
          </cell>
        </row>
        <row r="703">
          <cell r="D703" t="str">
            <v>37.8D06.0704</v>
          </cell>
          <cell r="E703" t="str">
            <v>13.107</v>
          </cell>
          <cell r="F703" t="str">
            <v>Phẫu thuật tạo hình âm đạo (nội soi kết hợp đường dưới)</v>
          </cell>
          <cell r="G703" t="str">
            <v>Phẫu thuật tạo hình âm đạo (nội soi kết hợp đường dưới)</v>
          </cell>
          <cell r="H703" t="str">
            <v>Phẫu thuật tạo hình âm đạo (nội soi kết hợp đường dưới)</v>
          </cell>
          <cell r="I703" t="str">
            <v>B</v>
          </cell>
          <cell r="J703" t="str">
            <v>P1</v>
          </cell>
          <cell r="K703">
            <v>714</v>
          </cell>
          <cell r="L703">
            <v>714</v>
          </cell>
          <cell r="M703" t="str">
            <v>Phẫu thuật tạo hình âm đạo (nội soi kết hợp đường dưới)</v>
          </cell>
          <cell r="N703">
            <v>4012893.0563615202</v>
          </cell>
          <cell r="O703">
            <v>1405565.2173913</v>
          </cell>
          <cell r="P703">
            <v>5418000</v>
          </cell>
          <cell r="Q703">
            <v>1827234.7826086902</v>
          </cell>
          <cell r="R703">
            <v>5840127.8389702104</v>
          </cell>
          <cell r="S703">
            <v>5840100</v>
          </cell>
          <cell r="T703">
            <v>233605.11355880843</v>
          </cell>
          <cell r="U703">
            <v>6073732.9525290187</v>
          </cell>
          <cell r="V703">
            <v>6073700</v>
          </cell>
          <cell r="W703">
            <v>6073700</v>
          </cell>
        </row>
        <row r="704">
          <cell r="D704" t="str">
            <v>37.8D06.0705</v>
          </cell>
          <cell r="E704" t="str">
            <v>3.2251</v>
          </cell>
          <cell r="F704" t="str">
            <v>Phẫu thuật tạo hình âm đạo do dị dạng (đường dưới)</v>
          </cell>
          <cell r="G704" t="str">
            <v>Phẫu thuật tạo hình âm đạo do dị dạng (đường dưới)</v>
          </cell>
          <cell r="H704" t="str">
            <v>Phẫu thuật tạo hình âm đạo do dị dạng (đường dưới)</v>
          </cell>
          <cell r="I704" t="str">
            <v>B</v>
          </cell>
          <cell r="J704" t="str">
            <v>P1</v>
          </cell>
          <cell r="K704">
            <v>715</v>
          </cell>
          <cell r="L704">
            <v>715</v>
          </cell>
          <cell r="M704" t="str">
            <v>Phẫu thuật tạo hình âm đạo do dị dạng (đường dưới)</v>
          </cell>
          <cell r="N704">
            <v>1794735.9440723299</v>
          </cell>
          <cell r="O704">
            <v>1313217.39130435</v>
          </cell>
          <cell r="P704">
            <v>3492000</v>
          </cell>
          <cell r="Q704">
            <v>1707182.6086956549</v>
          </cell>
          <cell r="R704">
            <v>3501918.5527679846</v>
          </cell>
          <cell r="S704">
            <v>3501900</v>
          </cell>
          <cell r="T704">
            <v>140076.74211071938</v>
          </cell>
          <cell r="U704">
            <v>3641995.294878704</v>
          </cell>
          <cell r="V704">
            <v>3641900</v>
          </cell>
          <cell r="W704">
            <v>3641900</v>
          </cell>
        </row>
        <row r="705">
          <cell r="D705" t="str">
            <v>37.8D06.0705</v>
          </cell>
          <cell r="E705" t="str">
            <v>3.3556</v>
          </cell>
          <cell r="F705" t="str">
            <v>Tạo hình âm đạo</v>
          </cell>
          <cell r="G705" t="str">
            <v>Tạo hình âm đạo</v>
          </cell>
          <cell r="H705" t="str">
            <v>Tạo hình âm đạo</v>
          </cell>
          <cell r="I705" t="str">
            <v>A</v>
          </cell>
          <cell r="J705" t="str">
            <v>P1</v>
          </cell>
          <cell r="K705">
            <v>715</v>
          </cell>
          <cell r="L705">
            <v>715</v>
          </cell>
          <cell r="M705" t="str">
            <v>Phẫu thuật tạo hình âm đạo do dị dạng (đường dưới)</v>
          </cell>
          <cell r="N705">
            <v>1794735.9440723299</v>
          </cell>
          <cell r="O705">
            <v>1313217.39130435</v>
          </cell>
          <cell r="P705">
            <v>3492000</v>
          </cell>
          <cell r="Q705">
            <v>1707182.6086956549</v>
          </cell>
          <cell r="R705">
            <v>3501918.5527679846</v>
          </cell>
          <cell r="S705">
            <v>3501900</v>
          </cell>
          <cell r="T705">
            <v>140076.74211071938</v>
          </cell>
          <cell r="U705">
            <v>3641995.294878704</v>
          </cell>
          <cell r="V705">
            <v>3641900</v>
          </cell>
          <cell r="W705">
            <v>3641900</v>
          </cell>
        </row>
        <row r="706">
          <cell r="D706" t="str">
            <v>37.8D06.0705</v>
          </cell>
          <cell r="E706" t="str">
            <v>3.3559</v>
          </cell>
          <cell r="F706" t="str">
            <v>Tạo hình âm đạo, ghép da trên khuôn nong</v>
          </cell>
          <cell r="G706" t="str">
            <v>Tạo hình âm đạo, ghép da trên khuôn nong</v>
          </cell>
          <cell r="H706" t="str">
            <v>Tạo hình âm đạo, ghép da trên khuôn nong</v>
          </cell>
          <cell r="I706" t="str">
            <v>A</v>
          </cell>
          <cell r="J706" t="str">
            <v>P1</v>
          </cell>
          <cell r="K706">
            <v>715</v>
          </cell>
          <cell r="L706">
            <v>715</v>
          </cell>
          <cell r="M706" t="str">
            <v>Phẫu thuật tạo hình âm đạo do dị dạng (đường dưới)</v>
          </cell>
          <cell r="N706">
            <v>1794735.9440723299</v>
          </cell>
          <cell r="O706">
            <v>1313217.39130435</v>
          </cell>
          <cell r="P706">
            <v>3492000</v>
          </cell>
          <cell r="Q706">
            <v>1707182.6086956549</v>
          </cell>
          <cell r="R706">
            <v>3501918.5527679846</v>
          </cell>
          <cell r="S706">
            <v>3501900</v>
          </cell>
          <cell r="T706">
            <v>140076.74211071938</v>
          </cell>
          <cell r="U706">
            <v>3641995.294878704</v>
          </cell>
          <cell r="V706">
            <v>3641900</v>
          </cell>
          <cell r="W706">
            <v>3641900</v>
          </cell>
        </row>
        <row r="707">
          <cell r="D707" t="str">
            <v>37.8D06.0705</v>
          </cell>
          <cell r="E707" t="str">
            <v>3.3566</v>
          </cell>
          <cell r="F707" t="str">
            <v>Tạo hình âm đạo bằng ruột</v>
          </cell>
          <cell r="G707" t="str">
            <v>Tạo hình âm đạo bằng ruột</v>
          </cell>
          <cell r="H707" t="str">
            <v>Tạo hình âm đạo bằng ruột</v>
          </cell>
          <cell r="I707" t="str">
            <v>A</v>
          </cell>
          <cell r="J707" t="str">
            <v>PDB</v>
          </cell>
          <cell r="K707">
            <v>715</v>
          </cell>
          <cell r="L707">
            <v>715</v>
          </cell>
          <cell r="M707" t="str">
            <v>Phẫu thuật tạo hình âm đạo do dị dạng (đường dưới)</v>
          </cell>
          <cell r="N707">
            <v>1794735.9440723299</v>
          </cell>
          <cell r="O707">
            <v>1313217.39130435</v>
          </cell>
          <cell r="P707">
            <v>3492000</v>
          </cell>
          <cell r="Q707">
            <v>1707182.6086956549</v>
          </cell>
          <cell r="R707">
            <v>3501918.5527679846</v>
          </cell>
          <cell r="S707">
            <v>3501900</v>
          </cell>
          <cell r="T707">
            <v>140076.74211071938</v>
          </cell>
          <cell r="U707">
            <v>3641995.294878704</v>
          </cell>
          <cell r="V707">
            <v>3641900</v>
          </cell>
          <cell r="W707">
            <v>3641900</v>
          </cell>
        </row>
        <row r="708">
          <cell r="D708" t="str">
            <v>37.8D06.0705</v>
          </cell>
          <cell r="E708" t="str">
            <v>13.108</v>
          </cell>
          <cell r="F708" t="str">
            <v>Phẫu thuật tạo hình âm đạo do dị dạng (đường dưới)</v>
          </cell>
          <cell r="G708" t="str">
            <v>Phẫu thuật tạo hình âm đạo do dị dạng (đường dưới)</v>
          </cell>
          <cell r="H708" t="str">
            <v>Phẫu thuật tạo hình âm đạo do dị dạng (đường dưới)</v>
          </cell>
          <cell r="I708" t="str">
            <v>B</v>
          </cell>
          <cell r="J708" t="str">
            <v>P2</v>
          </cell>
          <cell r="K708">
            <v>715</v>
          </cell>
          <cell r="L708">
            <v>715</v>
          </cell>
          <cell r="M708" t="str">
            <v>Phẫu thuật tạo hình âm đạo do dị dạng (đường dưới)</v>
          </cell>
          <cell r="N708">
            <v>1794735.9440723299</v>
          </cell>
          <cell r="O708">
            <v>1313217.39130435</v>
          </cell>
          <cell r="P708">
            <v>3492000</v>
          </cell>
          <cell r="Q708">
            <v>1707182.6086956549</v>
          </cell>
          <cell r="R708">
            <v>3501918.5527679846</v>
          </cell>
          <cell r="S708">
            <v>3501900</v>
          </cell>
          <cell r="T708">
            <v>140076.74211071938</v>
          </cell>
          <cell r="U708">
            <v>3641995.294878704</v>
          </cell>
          <cell r="V708">
            <v>3641900</v>
          </cell>
          <cell r="W708">
            <v>3641900</v>
          </cell>
        </row>
        <row r="709">
          <cell r="D709" t="str">
            <v>37.8D06.0705</v>
          </cell>
          <cell r="E709" t="str">
            <v>28.312</v>
          </cell>
          <cell r="F709" t="str">
            <v>Phẫu thuật tạo hình âm đạo trong lưỡng giới</v>
          </cell>
          <cell r="G709" t="str">
            <v>Phẫu thuật tạo hình âm đạo trong lưỡng giới</v>
          </cell>
          <cell r="H709" t="str">
            <v>Phẫu thuật tạo hình âm đạo trong lưỡng giới</v>
          </cell>
          <cell r="I709" t="str">
            <v>B</v>
          </cell>
          <cell r="J709" t="str">
            <v>P1</v>
          </cell>
          <cell r="K709">
            <v>715</v>
          </cell>
          <cell r="L709">
            <v>715</v>
          </cell>
          <cell r="M709" t="str">
            <v>Phẫu thuật tạo hình âm đạo do dị dạng (đường dưới)</v>
          </cell>
          <cell r="N709">
            <v>1794735.9440723299</v>
          </cell>
          <cell r="O709">
            <v>1313217.39130435</v>
          </cell>
          <cell r="P709">
            <v>3492000</v>
          </cell>
          <cell r="Q709">
            <v>1707182.6086956549</v>
          </cell>
          <cell r="R709">
            <v>3501918.5527679846</v>
          </cell>
          <cell r="S709">
            <v>3501900</v>
          </cell>
          <cell r="T709">
            <v>140076.74211071938</v>
          </cell>
          <cell r="U709">
            <v>3641995.294878704</v>
          </cell>
          <cell r="V709">
            <v>3641900</v>
          </cell>
          <cell r="W709">
            <v>3641900</v>
          </cell>
        </row>
        <row r="710">
          <cell r="D710" t="str">
            <v>37.8D06.0706</v>
          </cell>
          <cell r="E710" t="str">
            <v>13.106</v>
          </cell>
          <cell r="F710" t="str">
            <v>Phẫu thuật tạo hình tử cung (Strassman, Jones)</v>
          </cell>
          <cell r="G710" t="str">
            <v>Phẫu thuật tạo hình tử cung (Strassman, Jones)</v>
          </cell>
          <cell r="H710" t="str">
            <v>Phẫu thuật tạo hình tử cung (Strassman, Jones)</v>
          </cell>
          <cell r="I710" t="str">
            <v>B</v>
          </cell>
          <cell r="J710" t="str">
            <v>P1</v>
          </cell>
          <cell r="K710">
            <v>716</v>
          </cell>
          <cell r="L710">
            <v>716</v>
          </cell>
          <cell r="M710" t="str">
            <v>Phẫu thuật tạo hình tử cung (Strassman, Jones)</v>
          </cell>
          <cell r="N710">
            <v>2538429.3502944801</v>
          </cell>
          <cell r="O710">
            <v>1405565.2173913</v>
          </cell>
          <cell r="P710">
            <v>3944000</v>
          </cell>
          <cell r="Q710">
            <v>1827234.7826086902</v>
          </cell>
          <cell r="R710">
            <v>4365664.1329031698</v>
          </cell>
          <cell r="S710">
            <v>4365600</v>
          </cell>
          <cell r="T710">
            <v>174626.5653161268</v>
          </cell>
          <cell r="U710">
            <v>4540290.6982192965</v>
          </cell>
          <cell r="V710">
            <v>4540200</v>
          </cell>
          <cell r="W710">
            <v>4540200</v>
          </cell>
        </row>
        <row r="711">
          <cell r="D711" t="str">
            <v>37.8D06.0707</v>
          </cell>
          <cell r="E711" t="str">
            <v>13.11</v>
          </cell>
          <cell r="F711" t="str">
            <v>Phẫu thuật thắt động mạch hạ vị trong cấp cứu sản phụ khoa</v>
          </cell>
          <cell r="G711" t="str">
            <v>Phẫu thuật thắt động mạch hạ vị trong cấp cứu sản phụ khoa</v>
          </cell>
          <cell r="H711" t="str">
            <v>Phẫu thuật thắt động mạch hạ vị trong cấp cứu sản phụ khoa</v>
          </cell>
          <cell r="I711" t="str">
            <v>B</v>
          </cell>
          <cell r="J711" t="str">
            <v>P1</v>
          </cell>
          <cell r="K711">
            <v>717</v>
          </cell>
          <cell r="L711">
            <v>717</v>
          </cell>
          <cell r="M711" t="str">
            <v>Phẫu thuật thắt động mạch hạ vị trong cấp cứu sản phụ khoa</v>
          </cell>
          <cell r="N711">
            <v>3024246.9507798702</v>
          </cell>
          <cell r="O711">
            <v>583826.08695652196</v>
          </cell>
          <cell r="P711">
            <v>3770000</v>
          </cell>
          <cell r="Q711">
            <v>758973.91304347862</v>
          </cell>
          <cell r="R711">
            <v>3783220.8638233487</v>
          </cell>
          <cell r="S711">
            <v>3783200</v>
          </cell>
          <cell r="T711">
            <v>151328.83455293396</v>
          </cell>
          <cell r="U711">
            <v>3934549.6983762826</v>
          </cell>
          <cell r="V711">
            <v>3934500</v>
          </cell>
          <cell r="W711">
            <v>3934500</v>
          </cell>
        </row>
        <row r="712">
          <cell r="D712" t="str">
            <v>37.8D06.0708</v>
          </cell>
          <cell r="E712" t="str">
            <v>13.12</v>
          </cell>
          <cell r="F712" t="str">
            <v>Phẫu thuật thắt động mạch tử cung trong cấp cứu sản phụ khoa</v>
          </cell>
          <cell r="G712" t="str">
            <v>Phẫu thuật thắt động mạch tử cung trong cấp cứu sản phụ khoa</v>
          </cell>
          <cell r="H712" t="str">
            <v>Phẫu thuật thắt động mạch tử cung trong cấp cứu sản phụ khoa</v>
          </cell>
          <cell r="I712" t="str">
            <v>C</v>
          </cell>
          <cell r="J712" t="str">
            <v>P2</v>
          </cell>
          <cell r="K712">
            <v>718</v>
          </cell>
          <cell r="L712">
            <v>718</v>
          </cell>
          <cell r="M712" t="str">
            <v>Phẫu thuật thắt động mạch tử cung trong cấp cứu sản phụ khoa</v>
          </cell>
          <cell r="N712">
            <v>2051255.9569199199</v>
          </cell>
          <cell r="O712">
            <v>538434.78260869603</v>
          </cell>
          <cell r="P712">
            <v>2657000</v>
          </cell>
          <cell r="Q712">
            <v>699965.2173913049</v>
          </cell>
          <cell r="R712">
            <v>2751221.1743112248</v>
          </cell>
          <cell r="S712">
            <v>2751200</v>
          </cell>
          <cell r="T712">
            <v>110048.846972449</v>
          </cell>
          <cell r="U712">
            <v>2861270.0212836741</v>
          </cell>
          <cell r="V712">
            <v>2861200</v>
          </cell>
          <cell r="W712">
            <v>2861200</v>
          </cell>
        </row>
        <row r="713">
          <cell r="D713" t="str">
            <v>37.8D06.0709</v>
          </cell>
          <cell r="E713" t="str">
            <v>13.98</v>
          </cell>
          <cell r="F713" t="str">
            <v>Phẫu thuật treo bàng quang và trực tràng sau mổ sa sinh dục</v>
          </cell>
          <cell r="G713" t="str">
            <v>Phẫu thuật treo bàng quang và trực tràng sau mổ sa sinh dục</v>
          </cell>
          <cell r="H713" t="str">
            <v>Phẫu thuật treo bàng quang và trực tràng sau mổ sa sinh dục</v>
          </cell>
          <cell r="I713" t="str">
            <v>A</v>
          </cell>
          <cell r="J713" t="str">
            <v>P1</v>
          </cell>
          <cell r="K713">
            <v>719</v>
          </cell>
          <cell r="L713">
            <v>719</v>
          </cell>
          <cell r="M713" t="str">
            <v>Phẫu thuật treo bàng quang và trực tràng sau mổ sa sinh dục</v>
          </cell>
          <cell r="N713">
            <v>2591734.22151116</v>
          </cell>
          <cell r="O713">
            <v>914086.95652173902</v>
          </cell>
          <cell r="P713">
            <v>3506000</v>
          </cell>
          <cell r="Q713">
            <v>1188313.0434782607</v>
          </cell>
          <cell r="R713">
            <v>3780047.2649894208</v>
          </cell>
          <cell r="S713">
            <v>3780000</v>
          </cell>
          <cell r="T713">
            <v>151201.89059957684</v>
          </cell>
          <cell r="U713">
            <v>3931249.1555889975</v>
          </cell>
          <cell r="V713">
            <v>3931200</v>
          </cell>
          <cell r="W713">
            <v>3931200</v>
          </cell>
        </row>
        <row r="714">
          <cell r="D714" t="str">
            <v>37.8D06.0710</v>
          </cell>
          <cell r="E714" t="str">
            <v>10.305</v>
          </cell>
          <cell r="F714" t="str">
            <v>Phẫu thuật treo thận</v>
          </cell>
          <cell r="G714" t="str">
            <v>Phẫu thuật treo thận</v>
          </cell>
          <cell r="H714" t="str">
            <v>Phẫu thuật treo thận</v>
          </cell>
          <cell r="I714" t="str">
            <v>B</v>
          </cell>
          <cell r="J714" t="str">
            <v>P1</v>
          </cell>
          <cell r="K714">
            <v>720</v>
          </cell>
          <cell r="L714">
            <v>720</v>
          </cell>
          <cell r="M714" t="str">
            <v xml:space="preserve">Phẫu thuật treo tử cung </v>
          </cell>
          <cell r="N714">
            <v>1682454.8231400501</v>
          </cell>
          <cell r="O714">
            <v>577565.21739130397</v>
          </cell>
          <cell r="P714">
            <v>2260000</v>
          </cell>
          <cell r="Q714">
            <v>750834.7826086951</v>
          </cell>
          <cell r="R714">
            <v>2433289.6057487451</v>
          </cell>
          <cell r="S714">
            <v>2433200</v>
          </cell>
          <cell r="T714">
            <v>97331.584229949804</v>
          </cell>
          <cell r="U714">
            <v>2530621.189978695</v>
          </cell>
          <cell r="V714">
            <v>2530600</v>
          </cell>
          <cell r="W714">
            <v>2530600</v>
          </cell>
        </row>
        <row r="715">
          <cell r="D715" t="str">
            <v>37.8D06.0710</v>
          </cell>
          <cell r="E715" t="str">
            <v>13.105</v>
          </cell>
          <cell r="F715" t="str">
            <v>Phẫu thuật treo tử cung</v>
          </cell>
          <cell r="G715" t="str">
            <v>Phẫu thuật treo tử cung</v>
          </cell>
          <cell r="H715" t="str">
            <v>Phẫu thuật treo tử cung</v>
          </cell>
          <cell r="I715" t="str">
            <v>B</v>
          </cell>
          <cell r="J715" t="str">
            <v>P2</v>
          </cell>
          <cell r="K715">
            <v>720</v>
          </cell>
          <cell r="L715">
            <v>720</v>
          </cell>
          <cell r="M715" t="str">
            <v xml:space="preserve">Phẫu thuật treo tử cung </v>
          </cell>
          <cell r="N715">
            <v>1682454.8231400501</v>
          </cell>
          <cell r="O715">
            <v>577565.21739130397</v>
          </cell>
          <cell r="P715">
            <v>2260000</v>
          </cell>
          <cell r="Q715">
            <v>750834.7826086951</v>
          </cell>
          <cell r="R715">
            <v>2433289.6057487451</v>
          </cell>
          <cell r="S715">
            <v>2433200</v>
          </cell>
          <cell r="T715">
            <v>97331.584229949804</v>
          </cell>
          <cell r="U715">
            <v>2530621.189978695</v>
          </cell>
          <cell r="V715">
            <v>2530600</v>
          </cell>
          <cell r="W715">
            <v>2530600</v>
          </cell>
        </row>
        <row r="716">
          <cell r="D716" t="str">
            <v>37.8D06.0711</v>
          </cell>
          <cell r="E716" t="str">
            <v>12.293</v>
          </cell>
          <cell r="F716" t="str">
            <v>Phẫu thuật Wertheim-Meig điều trị ung thư ­ cổ tử cung</v>
          </cell>
          <cell r="G716" t="str">
            <v>Phẫu thuật Wertheim-Meig điều trị ung thư ­ cổ tử cung</v>
          </cell>
          <cell r="H716" t="str">
            <v>Phẫu thuật Wertheim- Meig điều trị ung thư­ cổ tử cung</v>
          </cell>
          <cell r="I716" t="str">
            <v>B</v>
          </cell>
          <cell r="K716">
            <v>721</v>
          </cell>
          <cell r="L716">
            <v>721</v>
          </cell>
          <cell r="M716" t="str">
            <v xml:space="preserve">Phẫu thuật Wertheim (cắt tử cung tận gốc + vét hạch) </v>
          </cell>
          <cell r="N716">
            <v>4075066.7757812799</v>
          </cell>
          <cell r="O716">
            <v>914086.95652173902</v>
          </cell>
          <cell r="P716">
            <v>4989000</v>
          </cell>
          <cell r="Q716">
            <v>1188313.0434782607</v>
          </cell>
          <cell r="R716">
            <v>5263379.8192595411</v>
          </cell>
          <cell r="S716">
            <v>5263300</v>
          </cell>
          <cell r="T716">
            <v>210535.19277038166</v>
          </cell>
          <cell r="U716">
            <v>5473915.0120299226</v>
          </cell>
          <cell r="V716">
            <v>5473900</v>
          </cell>
          <cell r="W716">
            <v>5473900</v>
          </cell>
        </row>
        <row r="717">
          <cell r="D717" t="str">
            <v>37.8D06.0711</v>
          </cell>
          <cell r="E717" t="str">
            <v>13.62</v>
          </cell>
          <cell r="F717" t="str">
            <v>Phẫu thuật Wertheim (cắt tử cung tận gốc + vét hạch)</v>
          </cell>
          <cell r="G717" t="str">
            <v>Phẫu thuật Wertheim (cắt tử cung tận gốc + vét hạch)</v>
          </cell>
          <cell r="H717" t="str">
            <v>Phẫu thuật Wertheim (cắt tử cung tận gốc + vét hạch)</v>
          </cell>
          <cell r="I717" t="str">
            <v>B</v>
          </cell>
          <cell r="J717" t="str">
            <v>PDB</v>
          </cell>
          <cell r="K717">
            <v>721</v>
          </cell>
          <cell r="L717">
            <v>721</v>
          </cell>
          <cell r="M717" t="str">
            <v xml:space="preserve">Phẫu thuật Wertheim (cắt tử cung tận gốc + vét hạch) </v>
          </cell>
          <cell r="N717">
            <v>4075066.7757812799</v>
          </cell>
          <cell r="O717">
            <v>914086.95652173902</v>
          </cell>
          <cell r="P717">
            <v>4989000</v>
          </cell>
          <cell r="Q717">
            <v>1188313.0434782607</v>
          </cell>
          <cell r="R717">
            <v>5263379.8192595411</v>
          </cell>
          <cell r="S717">
            <v>5263300</v>
          </cell>
          <cell r="T717">
            <v>210535.19277038166</v>
          </cell>
          <cell r="U717">
            <v>5473915.0120299226</v>
          </cell>
          <cell r="V717">
            <v>5473900</v>
          </cell>
          <cell r="W717">
            <v>5473900</v>
          </cell>
        </row>
        <row r="718">
          <cell r="D718" t="str">
            <v>37.8D08.0955</v>
          </cell>
          <cell r="E718" t="str">
            <v>3.2205</v>
          </cell>
          <cell r="F718" t="str">
            <v>Phẫu thuật dẫn lưu áp xe quanh thực quản</v>
          </cell>
          <cell r="G718" t="str">
            <v>Phẫu thuật dẫn lưu áp xe quanh thực quản</v>
          </cell>
          <cell r="H718" t="str">
            <v>Phẫu thuật dẫn lưu áp xe quanh thực quản</v>
          </cell>
          <cell r="I718" t="str">
            <v>B</v>
          </cell>
          <cell r="J718" t="str">
            <v>P1</v>
          </cell>
          <cell r="K718">
            <v>966</v>
          </cell>
          <cell r="L718">
            <v>966</v>
          </cell>
          <cell r="M718" t="str">
            <v>Phẫu thuật mở cạnh cổ dẫn lưu áp xe</v>
          </cell>
          <cell r="N718">
            <v>1104758.1352462401</v>
          </cell>
          <cell r="O718">
            <v>358434.78260869603</v>
          </cell>
          <cell r="P718">
            <v>1463000</v>
          </cell>
          <cell r="Q718">
            <v>465965.21739130485</v>
          </cell>
          <cell r="R718">
            <v>1570723.352637545</v>
          </cell>
          <cell r="S718">
            <v>1570700</v>
          </cell>
          <cell r="T718">
            <v>62828.934105501801</v>
          </cell>
          <cell r="U718">
            <v>1633552.2867430467</v>
          </cell>
          <cell r="V718">
            <v>1633500</v>
          </cell>
          <cell r="W718">
            <v>1633500</v>
          </cell>
        </row>
        <row r="719">
          <cell r="D719" t="str">
            <v>37.8D08.0955</v>
          </cell>
          <cell r="E719" t="str">
            <v>15.180</v>
          </cell>
          <cell r="F719" t="str">
            <v>Phẫu thuật nong hẹp thanh khí quản có stent</v>
          </cell>
          <cell r="G719" t="str">
            <v>Phẫu thuật nong hẹp thanh khí quản có stent</v>
          </cell>
          <cell r="H719" t="str">
            <v>Phẫu thuật nong hẹp thanh khí quản có stent</v>
          </cell>
          <cell r="I719" t="str">
            <v>B</v>
          </cell>
          <cell r="J719" t="str">
            <v>P2</v>
          </cell>
          <cell r="K719">
            <v>966</v>
          </cell>
          <cell r="L719">
            <v>966</v>
          </cell>
          <cell r="M719" t="str">
            <v>Phẫu thuật mở cạnh cổ dẫn lưu áp xe</v>
          </cell>
          <cell r="N719">
            <v>1104758.1352462401</v>
          </cell>
          <cell r="O719">
            <v>358434.78260869603</v>
          </cell>
          <cell r="P719">
            <v>1463000</v>
          </cell>
          <cell r="Q719">
            <v>465965.21739130485</v>
          </cell>
          <cell r="R719">
            <v>1570723.352637545</v>
          </cell>
          <cell r="S719">
            <v>1570700</v>
          </cell>
          <cell r="T719">
            <v>62828.934105501801</v>
          </cell>
          <cell r="U719">
            <v>1633552.2867430467</v>
          </cell>
          <cell r="V719">
            <v>1633500</v>
          </cell>
          <cell r="W719">
            <v>1633500</v>
          </cell>
        </row>
        <row r="720">
          <cell r="D720" t="str">
            <v>37.8D08.0955</v>
          </cell>
          <cell r="E720" t="str">
            <v>15.181</v>
          </cell>
          <cell r="F720" t="str">
            <v>Phẫu thuật nong hẹp thanh khí quản không có stent</v>
          </cell>
          <cell r="G720" t="str">
            <v>Phẫu thuật nong hẹp thanh khí quản không có stent</v>
          </cell>
          <cell r="H720" t="str">
            <v>Phẫu thuật nong hẹp thanh khí quản không có stent</v>
          </cell>
          <cell r="I720" t="str">
            <v>B</v>
          </cell>
          <cell r="J720" t="str">
            <v>P2</v>
          </cell>
          <cell r="K720">
            <v>966</v>
          </cell>
          <cell r="L720">
            <v>966</v>
          </cell>
          <cell r="M720" t="str">
            <v>Phẫu thuật mở cạnh cổ dẫn lưu áp xe</v>
          </cell>
          <cell r="N720">
            <v>1104758.1352462401</v>
          </cell>
          <cell r="O720">
            <v>358434.78260869603</v>
          </cell>
          <cell r="P720">
            <v>1463000</v>
          </cell>
          <cell r="Q720">
            <v>465965.21739130485</v>
          </cell>
          <cell r="R720">
            <v>1570723.352637545</v>
          </cell>
          <cell r="S720">
            <v>1570700</v>
          </cell>
          <cell r="T720">
            <v>62828.934105501801</v>
          </cell>
          <cell r="U720">
            <v>1633552.2867430467</v>
          </cell>
          <cell r="V720">
            <v>1633500</v>
          </cell>
          <cell r="W720">
            <v>1633500</v>
          </cell>
        </row>
        <row r="721">
          <cell r="D721" t="str">
            <v>37.8D08.0955</v>
          </cell>
          <cell r="E721" t="str">
            <v>15.290</v>
          </cell>
          <cell r="F721" t="str">
            <v>Phẫu thuật mở cạnh cổ dẫn lưu áp xe</v>
          </cell>
          <cell r="G721" t="str">
            <v>Phẫu thuật mở cạnh cổ dẫn lưu áp xe</v>
          </cell>
          <cell r="H721" t="str">
            <v>Phẫu thuật mở cạnh cổ dẫn lưu áp xe</v>
          </cell>
          <cell r="I721" t="str">
            <v>B</v>
          </cell>
          <cell r="J721" t="str">
            <v>P2</v>
          </cell>
          <cell r="K721">
            <v>966</v>
          </cell>
          <cell r="L721">
            <v>966</v>
          </cell>
          <cell r="M721" t="str">
            <v>Phẫu thuật mở cạnh cổ dẫn lưu áp xe</v>
          </cell>
          <cell r="N721">
            <v>1104758.1352462401</v>
          </cell>
          <cell r="O721">
            <v>358434.78260869603</v>
          </cell>
          <cell r="P721">
            <v>1463000</v>
          </cell>
          <cell r="Q721">
            <v>465965.21739130485</v>
          </cell>
          <cell r="R721">
            <v>1570723.352637545</v>
          </cell>
          <cell r="S721">
            <v>1570700</v>
          </cell>
          <cell r="T721">
            <v>62828.934105501801</v>
          </cell>
          <cell r="U721">
            <v>1633552.2867430467</v>
          </cell>
          <cell r="V721">
            <v>1633500</v>
          </cell>
          <cell r="W721">
            <v>1633500</v>
          </cell>
        </row>
        <row r="722">
          <cell r="D722" t="str">
            <v>37.8D08.0955</v>
          </cell>
          <cell r="E722" t="str">
            <v>15.300</v>
          </cell>
          <cell r="F722" t="str">
            <v>Phẫu thuật sinh thiết hạch cổ</v>
          </cell>
          <cell r="G722" t="str">
            <v>Phẫu thuật sinh thiết hạch cổ</v>
          </cell>
          <cell r="H722" t="str">
            <v>Phẫu thuật sinh thiết hạch cổ</v>
          </cell>
          <cell r="I722" t="str">
            <v>C</v>
          </cell>
          <cell r="J722" t="str">
            <v>P3</v>
          </cell>
          <cell r="K722">
            <v>966</v>
          </cell>
          <cell r="L722">
            <v>966</v>
          </cell>
          <cell r="M722" t="str">
            <v>Phẫu thuật mở cạnh cổ dẫn lưu áp xe</v>
          </cell>
          <cell r="N722">
            <v>1104758.1352462401</v>
          </cell>
          <cell r="O722">
            <v>358434.78260869603</v>
          </cell>
          <cell r="P722">
            <v>1463000</v>
          </cell>
          <cell r="Q722">
            <v>465965.21739130485</v>
          </cell>
          <cell r="R722">
            <v>1570723.352637545</v>
          </cell>
          <cell r="S722">
            <v>1570700</v>
          </cell>
          <cell r="T722">
            <v>62828.934105501801</v>
          </cell>
          <cell r="U722">
            <v>1633552.2867430467</v>
          </cell>
          <cell r="V722">
            <v>1633500</v>
          </cell>
          <cell r="W722">
            <v>1633500</v>
          </cell>
        </row>
        <row r="723">
          <cell r="D723" t="str">
            <v>37.8D08.0955</v>
          </cell>
          <cell r="E723" t="str">
            <v>15.391</v>
          </cell>
          <cell r="F723" t="str">
            <v>Phẫu thuật mở cạnh cổ lấy dị vật (dị vật thực quản, hỏa khí…)</v>
          </cell>
          <cell r="G723" t="str">
            <v>Phẫu thuật mở cạnh cổ lấy dị vật (dị vật thực quản, hỏa khí…)</v>
          </cell>
          <cell r="H723" t="str">
            <v>Phẫu thuật mở cạnh cổ lấy dị vật (dị vật thực quản, hỏa khí…)</v>
          </cell>
          <cell r="I723" t="str">
            <v>B</v>
          </cell>
          <cell r="K723">
            <v>966</v>
          </cell>
          <cell r="L723">
            <v>966</v>
          </cell>
          <cell r="M723" t="str">
            <v>Phẫu thuật mở cạnh cổ dẫn lưu áp xe</v>
          </cell>
          <cell r="N723">
            <v>1104758.1352462401</v>
          </cell>
          <cell r="O723">
            <v>358434.78260869603</v>
          </cell>
          <cell r="P723">
            <v>1463000</v>
          </cell>
          <cell r="Q723">
            <v>465965.21739130485</v>
          </cell>
          <cell r="R723">
            <v>1570723.352637545</v>
          </cell>
          <cell r="S723">
            <v>1570700</v>
          </cell>
          <cell r="T723">
            <v>62828.934105501801</v>
          </cell>
          <cell r="U723">
            <v>1633552.2867430467</v>
          </cell>
          <cell r="V723">
            <v>1633500</v>
          </cell>
          <cell r="W723">
            <v>1633500</v>
          </cell>
        </row>
        <row r="724">
          <cell r="D724" t="str">
            <v>37.8D08.0956</v>
          </cell>
          <cell r="E724" t="str">
            <v>15.90</v>
          </cell>
          <cell r="F724" t="str">
            <v>Phẫu thuật mở cạnh mũi</v>
          </cell>
          <cell r="G724" t="str">
            <v>Phẫu thuật mở cạnh mũi</v>
          </cell>
          <cell r="H724" t="str">
            <v>Phẫu thuật mở cạnh mũi</v>
          </cell>
          <cell r="I724" t="str">
            <v>B</v>
          </cell>
          <cell r="J724" t="str">
            <v>P1</v>
          </cell>
          <cell r="K724">
            <v>967</v>
          </cell>
          <cell r="L724">
            <v>967</v>
          </cell>
          <cell r="M724" t="str">
            <v>Phẫu thuật mở cạnh mũi</v>
          </cell>
          <cell r="N724">
            <v>2702383.7114655399</v>
          </cell>
          <cell r="O724">
            <v>716869.56521739101</v>
          </cell>
          <cell r="P724">
            <v>3419000</v>
          </cell>
          <cell r="Q724">
            <v>931930.4347826083</v>
          </cell>
          <cell r="R724">
            <v>3634314.1462481483</v>
          </cell>
          <cell r="S724">
            <v>3634300</v>
          </cell>
          <cell r="T724">
            <v>145372.56584992594</v>
          </cell>
          <cell r="U724">
            <v>3779686.7120980741</v>
          </cell>
          <cell r="V724">
            <v>3779600</v>
          </cell>
          <cell r="W724">
            <v>3779600</v>
          </cell>
        </row>
        <row r="725">
          <cell r="D725" t="str">
            <v>37.8D08.0957</v>
          </cell>
          <cell r="E725" t="str">
            <v>15.292</v>
          </cell>
          <cell r="F725" t="str">
            <v>Phẫu thuật nang rò giáp lưỡi</v>
          </cell>
          <cell r="G725" t="str">
            <v>Phẫu thuật nang rò giáp lưỡi</v>
          </cell>
          <cell r="H725" t="str">
            <v>Phẫu thuật nang rò giáp lưỡi</v>
          </cell>
          <cell r="I725" t="str">
            <v>B</v>
          </cell>
          <cell r="J725" t="str">
            <v>P1</v>
          </cell>
          <cell r="K725">
            <v>968</v>
          </cell>
          <cell r="L725">
            <v>968</v>
          </cell>
          <cell r="M725" t="str">
            <v>Phẫu thuật nang rò giáp lưỡi</v>
          </cell>
          <cell r="N725">
            <v>2025346.1280285399</v>
          </cell>
          <cell r="O725">
            <v>680869.56521739101</v>
          </cell>
          <cell r="P725">
            <v>2706000</v>
          </cell>
          <cell r="Q725">
            <v>885130.4347826083</v>
          </cell>
          <cell r="R725">
            <v>2910476.5628111484</v>
          </cell>
          <cell r="S725">
            <v>2910400</v>
          </cell>
          <cell r="T725">
            <v>116419.06251244593</v>
          </cell>
          <cell r="U725">
            <v>3026895.6253235941</v>
          </cell>
          <cell r="V725">
            <v>3026800</v>
          </cell>
          <cell r="W725">
            <v>3026800</v>
          </cell>
        </row>
        <row r="726">
          <cell r="D726" t="str">
            <v>37.8D08.0960</v>
          </cell>
          <cell r="E726" t="str">
            <v>15.64</v>
          </cell>
          <cell r="F726" t="str">
            <v>Phẫu thuật nội soi thắt/đốt động mạch bướm khẩu cái</v>
          </cell>
          <cell r="G726" t="str">
            <v>Phẫu thuật nội soi thắt/đốt động mạch bướm khẩu cái</v>
          </cell>
          <cell r="H726" t="str">
            <v>Phẫu thuật nội soi thắt/ đốt động mạch bướm khẩu cái</v>
          </cell>
          <cell r="I726" t="str">
            <v>B</v>
          </cell>
          <cell r="J726" t="str">
            <v>P2</v>
          </cell>
          <cell r="K726">
            <v>971</v>
          </cell>
          <cell r="L726">
            <v>971</v>
          </cell>
          <cell r="M726" t="str">
            <v>Phẫu thuật nội soi cầm máu mũi 1 bên, 2 bên</v>
          </cell>
          <cell r="N726">
            <v>1397043.8341292201</v>
          </cell>
          <cell r="O726">
            <v>489913.04347826098</v>
          </cell>
          <cell r="P726">
            <v>1887000</v>
          </cell>
          <cell r="Q726">
            <v>636886.95652173925</v>
          </cell>
          <cell r="R726">
            <v>2033930.7906509594</v>
          </cell>
          <cell r="S726">
            <v>2033900</v>
          </cell>
          <cell r="T726">
            <v>81357.231626038381</v>
          </cell>
          <cell r="U726">
            <v>2115288.0222769976</v>
          </cell>
          <cell r="V726">
            <v>2115200</v>
          </cell>
          <cell r="W726">
            <v>2115200</v>
          </cell>
        </row>
        <row r="727">
          <cell r="D727" t="str">
            <v>37.8D08.0960</v>
          </cell>
          <cell r="E727" t="str">
            <v>15.68</v>
          </cell>
          <cell r="F727" t="str">
            <v>Phẫu thuật nội soi thắt động mạch sàng</v>
          </cell>
          <cell r="G727" t="str">
            <v>Phẫu thuật nội soi thắt động mạch sàng</v>
          </cell>
          <cell r="H727" t="str">
            <v>Phẫu thuật nội soi thắt động mạch sàng</v>
          </cell>
          <cell r="I727" t="str">
            <v>B</v>
          </cell>
          <cell r="J727" t="str">
            <v>P2</v>
          </cell>
          <cell r="K727">
            <v>971</v>
          </cell>
          <cell r="L727">
            <v>971</v>
          </cell>
          <cell r="M727" t="str">
            <v>Phẫu thuật nội soi cầm máu mũi 1 bên, 2 bên</v>
          </cell>
          <cell r="N727">
            <v>1397043.8341292201</v>
          </cell>
          <cell r="O727">
            <v>489913.04347826098</v>
          </cell>
          <cell r="P727">
            <v>1887000</v>
          </cell>
          <cell r="Q727">
            <v>636886.95652173925</v>
          </cell>
          <cell r="R727">
            <v>2033930.7906509594</v>
          </cell>
          <cell r="S727">
            <v>2033900</v>
          </cell>
          <cell r="T727">
            <v>81357.231626038381</v>
          </cell>
          <cell r="U727">
            <v>2115288.0222769976</v>
          </cell>
          <cell r="V727">
            <v>2115200</v>
          </cell>
          <cell r="W727">
            <v>2115200</v>
          </cell>
        </row>
        <row r="728">
          <cell r="D728" t="str">
            <v>37.8D08.0960</v>
          </cell>
          <cell r="E728" t="str">
            <v>15.97</v>
          </cell>
          <cell r="F728" t="str">
            <v>Phẫu thuật nội soi cầm máu mũi</v>
          </cell>
          <cell r="G728" t="str">
            <v>Phẫu thuật nội soi cầm máu mũi</v>
          </cell>
          <cell r="H728" t="str">
            <v>Phẫu thuật nội soi cầm máu mũi</v>
          </cell>
          <cell r="I728" t="str">
            <v>B</v>
          </cell>
          <cell r="J728" t="str">
            <v>P2</v>
          </cell>
          <cell r="K728">
            <v>971</v>
          </cell>
          <cell r="L728">
            <v>971</v>
          </cell>
          <cell r="M728" t="str">
            <v>Phẫu thuật nội soi cầm máu mũi 1 bên, 2 bên</v>
          </cell>
          <cell r="N728">
            <v>1397043.8341292201</v>
          </cell>
          <cell r="O728">
            <v>489913.04347826098</v>
          </cell>
          <cell r="P728">
            <v>1887000</v>
          </cell>
          <cell r="Q728">
            <v>636886.95652173925</v>
          </cell>
          <cell r="R728">
            <v>2033930.7906509594</v>
          </cell>
          <cell r="S728">
            <v>2033900</v>
          </cell>
          <cell r="T728">
            <v>81357.231626038381</v>
          </cell>
          <cell r="U728">
            <v>2115288.0222769976</v>
          </cell>
          <cell r="V728">
            <v>2115200</v>
          </cell>
          <cell r="W728">
            <v>2115200</v>
          </cell>
        </row>
        <row r="729">
          <cell r="D729" t="str">
            <v>37.8D08.0971</v>
          </cell>
          <cell r="E729" t="str">
            <v>15.35</v>
          </cell>
          <cell r="F729" t="str">
            <v>Phẫu thuật vá nhĩ bằng nội soi</v>
          </cell>
          <cell r="G729" t="str">
            <v>Phẫu thuật vá nhĩ bằng nội soi</v>
          </cell>
          <cell r="H729" t="str">
            <v>Phẫu thuật vá nhĩ bằng nội soi</v>
          </cell>
          <cell r="I729" t="str">
            <v>C</v>
          </cell>
          <cell r="J729" t="str">
            <v>P2</v>
          </cell>
          <cell r="K729">
            <v>982</v>
          </cell>
          <cell r="L729">
            <v>982</v>
          </cell>
          <cell r="M729" t="str">
            <v>Phẫu thuật nội soi đặt ống thông khí màng nhĩ 1 bên, 2 bên</v>
          </cell>
          <cell r="N729">
            <v>2044881.64968276</v>
          </cell>
          <cell r="O729">
            <v>716869.56521739101</v>
          </cell>
          <cell r="P729">
            <v>2762000</v>
          </cell>
          <cell r="Q729">
            <v>931930.4347826083</v>
          </cell>
          <cell r="R729">
            <v>2976812.0844653682</v>
          </cell>
          <cell r="S729">
            <v>2976800</v>
          </cell>
          <cell r="T729">
            <v>119072.48337861474</v>
          </cell>
          <cell r="U729">
            <v>3095884.5678439829</v>
          </cell>
          <cell r="V729">
            <v>3095800</v>
          </cell>
          <cell r="W729">
            <v>3095800</v>
          </cell>
        </row>
        <row r="730">
          <cell r="D730" t="str">
            <v>37.8D08.0971</v>
          </cell>
          <cell r="E730" t="str">
            <v>15.36</v>
          </cell>
          <cell r="F730" t="str">
            <v>Phẫu thuật tạo hình màng nhĩ</v>
          </cell>
          <cell r="G730" t="str">
            <v>Phẫu thuật tạo hình màng nhĩ</v>
          </cell>
          <cell r="H730" t="str">
            <v>Phẫu thuật tạo hình màng nhĩ</v>
          </cell>
          <cell r="I730" t="str">
            <v>B</v>
          </cell>
          <cell r="J730" t="str">
            <v>P2</v>
          </cell>
          <cell r="K730">
            <v>982</v>
          </cell>
          <cell r="L730">
            <v>982</v>
          </cell>
          <cell r="M730" t="str">
            <v>Phẫu thuật nội soi đặt ống thông khí màng nhĩ 1 bên, 2 bên</v>
          </cell>
          <cell r="N730">
            <v>2044881.64968276</v>
          </cell>
          <cell r="O730">
            <v>716869.56521739101</v>
          </cell>
          <cell r="P730">
            <v>2762000</v>
          </cell>
          <cell r="Q730">
            <v>931930.4347826083</v>
          </cell>
          <cell r="R730">
            <v>2976812.0844653682</v>
          </cell>
          <cell r="S730">
            <v>2976800</v>
          </cell>
          <cell r="T730">
            <v>119072.48337861474</v>
          </cell>
          <cell r="U730">
            <v>3095884.5678439829</v>
          </cell>
          <cell r="V730">
            <v>3095800</v>
          </cell>
          <cell r="W730">
            <v>3095800</v>
          </cell>
        </row>
        <row r="731">
          <cell r="D731" t="str">
            <v>37.8D08.0971</v>
          </cell>
          <cell r="E731" t="str">
            <v>15.48</v>
          </cell>
          <cell r="F731" t="str">
            <v>Đặt ống thông khí màng nhĩ</v>
          </cell>
          <cell r="G731" t="str">
            <v>Đặt ống thông khí màng nhĩ</v>
          </cell>
          <cell r="H731" t="str">
            <v>Đặt ống thông khí màng nhĩ</v>
          </cell>
          <cell r="I731" t="str">
            <v>C</v>
          </cell>
          <cell r="J731" t="str">
            <v>P3</v>
          </cell>
          <cell r="K731">
            <v>982</v>
          </cell>
          <cell r="L731">
            <v>982</v>
          </cell>
          <cell r="M731" t="str">
            <v>Phẫu thuật nội soi đặt ống thông khí màng nhĩ 1 bên, 2 bên</v>
          </cell>
          <cell r="N731">
            <v>2044881.64968276</v>
          </cell>
          <cell r="O731">
            <v>716869.56521739101</v>
          </cell>
          <cell r="P731">
            <v>2762000</v>
          </cell>
          <cell r="Q731">
            <v>931930.4347826083</v>
          </cell>
          <cell r="R731">
            <v>2976812.0844653682</v>
          </cell>
          <cell r="S731">
            <v>2976800</v>
          </cell>
          <cell r="T731">
            <v>119072.48337861474</v>
          </cell>
          <cell r="U731">
            <v>3095884.5678439829</v>
          </cell>
          <cell r="V731">
            <v>3095800</v>
          </cell>
          <cell r="W731">
            <v>3095800</v>
          </cell>
        </row>
        <row r="732">
          <cell r="D732" t="str">
            <v>37.8D08.0971</v>
          </cell>
          <cell r="E732" t="str">
            <v>15.49</v>
          </cell>
          <cell r="F732" t="str">
            <v>Phẫu thuật nội soi đặt ống thông khí màng nhĩ</v>
          </cell>
          <cell r="G732" t="str">
            <v>Phẫu thuật nội soi đặt ống thông khí màng nhĩ</v>
          </cell>
          <cell r="H732" t="str">
            <v>Phẫu thuật nội soi đặt ống thông khí màng nhĩ</v>
          </cell>
          <cell r="I732" t="str">
            <v>C</v>
          </cell>
          <cell r="J732" t="str">
            <v>P3</v>
          </cell>
          <cell r="K732">
            <v>982</v>
          </cell>
          <cell r="L732">
            <v>982</v>
          </cell>
          <cell r="M732" t="str">
            <v>Phẫu thuật nội soi đặt ống thông khí màng nhĩ 1 bên, 2 bên</v>
          </cell>
          <cell r="N732">
            <v>2044881.64968276</v>
          </cell>
          <cell r="O732">
            <v>716869.56521739101</v>
          </cell>
          <cell r="P732">
            <v>2762000</v>
          </cell>
          <cell r="Q732">
            <v>931930.4347826083</v>
          </cell>
          <cell r="R732">
            <v>2976812.0844653682</v>
          </cell>
          <cell r="S732">
            <v>2976800</v>
          </cell>
          <cell r="T732">
            <v>119072.48337861474</v>
          </cell>
          <cell r="U732">
            <v>3095884.5678439829</v>
          </cell>
          <cell r="V732">
            <v>3095800</v>
          </cell>
          <cell r="W732">
            <v>3095800</v>
          </cell>
        </row>
        <row r="733">
          <cell r="D733" t="str">
            <v>37.8D08.0997</v>
          </cell>
          <cell r="E733" t="str">
            <v>3.2104</v>
          </cell>
          <cell r="F733" t="str">
            <v>Vá nhĩ đơn thuần</v>
          </cell>
          <cell r="G733" t="str">
            <v>Vá nhĩ đơn thuần</v>
          </cell>
          <cell r="H733" t="str">
            <v>Vá nhĩ đơn thuần</v>
          </cell>
          <cell r="I733" t="str">
            <v>B</v>
          </cell>
          <cell r="J733" t="str">
            <v>P2</v>
          </cell>
          <cell r="K733">
            <v>1008</v>
          </cell>
          <cell r="L733">
            <v>1008</v>
          </cell>
          <cell r="M733" t="str">
            <v>Vá nhĩ đơn thuần</v>
          </cell>
          <cell r="N733">
            <v>2272334.9377198801</v>
          </cell>
          <cell r="O733">
            <v>716869.56521739101</v>
          </cell>
          <cell r="P733">
            <v>2989000</v>
          </cell>
          <cell r="Q733">
            <v>931930.4347826083</v>
          </cell>
          <cell r="R733">
            <v>3204265.3725024885</v>
          </cell>
          <cell r="S733">
            <v>3204200</v>
          </cell>
          <cell r="T733">
            <v>128170.61490009955</v>
          </cell>
          <cell r="U733">
            <v>3332435.9874025881</v>
          </cell>
          <cell r="V733">
            <v>3332400</v>
          </cell>
          <cell r="W733">
            <v>3332400</v>
          </cell>
        </row>
        <row r="734">
          <cell r="D734" t="str">
            <v>37.8D08.0997</v>
          </cell>
          <cell r="E734" t="str">
            <v>15.32</v>
          </cell>
          <cell r="F734" t="str">
            <v>Chỉnh hình tai giữa không tái tạo chuỗi xương con</v>
          </cell>
          <cell r="G734" t="str">
            <v>Chỉnh hình tai giữa không tái tạo chuỗi xương con</v>
          </cell>
          <cell r="H734" t="str">
            <v>Chỉnh hình tai giữa không tái tạo chuỗi xương con</v>
          </cell>
          <cell r="I734" t="str">
            <v>B</v>
          </cell>
          <cell r="J734" t="str">
            <v>P2</v>
          </cell>
          <cell r="K734">
            <v>1008</v>
          </cell>
          <cell r="L734">
            <v>1008</v>
          </cell>
          <cell r="M734" t="str">
            <v>Vá nhĩ đơn thuần</v>
          </cell>
          <cell r="N734">
            <v>2272334.9377198801</v>
          </cell>
          <cell r="O734">
            <v>716869.56521739101</v>
          </cell>
          <cell r="P734">
            <v>2989000</v>
          </cell>
          <cell r="Q734">
            <v>931930.4347826083</v>
          </cell>
          <cell r="R734">
            <v>3204265.3725024885</v>
          </cell>
          <cell r="S734">
            <v>3204200</v>
          </cell>
          <cell r="T734">
            <v>128170.61490009955</v>
          </cell>
          <cell r="U734">
            <v>3332435.9874025881</v>
          </cell>
          <cell r="V734">
            <v>3332400</v>
          </cell>
          <cell r="W734">
            <v>3332400</v>
          </cell>
        </row>
        <row r="735">
          <cell r="D735" t="str">
            <v>37.8D08.0997</v>
          </cell>
          <cell r="E735" t="str">
            <v>15.34</v>
          </cell>
          <cell r="F735" t="str">
            <v>Vá nhĩ đơn thuần</v>
          </cell>
          <cell r="G735" t="str">
            <v>Vá nhĩ đơn thuần</v>
          </cell>
          <cell r="H735" t="str">
            <v>Vá nhĩ đơn thuần</v>
          </cell>
          <cell r="I735" t="str">
            <v>C</v>
          </cell>
          <cell r="J735" t="str">
            <v>P2</v>
          </cell>
          <cell r="K735">
            <v>1008</v>
          </cell>
          <cell r="L735">
            <v>1008</v>
          </cell>
          <cell r="M735" t="str">
            <v>Vá nhĩ đơn thuần</v>
          </cell>
          <cell r="N735">
            <v>2272334.9377198801</v>
          </cell>
          <cell r="O735">
            <v>716869.56521739101</v>
          </cell>
          <cell r="P735">
            <v>2989000</v>
          </cell>
          <cell r="Q735">
            <v>931930.4347826083</v>
          </cell>
          <cell r="R735">
            <v>3204265.3725024885</v>
          </cell>
          <cell r="S735">
            <v>3204200</v>
          </cell>
          <cell r="T735">
            <v>128170.61490009955</v>
          </cell>
          <cell r="U735">
            <v>3332435.9874025881</v>
          </cell>
          <cell r="V735">
            <v>3332400</v>
          </cell>
          <cell r="W735">
            <v>3332400</v>
          </cell>
        </row>
        <row r="736">
          <cell r="D736" t="str">
            <v>37.8D09.1079</v>
          </cell>
          <cell r="E736" t="str">
            <v>3.2064</v>
          </cell>
          <cell r="F736" t="str">
            <v>Phẫu thuật lấy dị vật vùng hàm mặt</v>
          </cell>
          <cell r="G736" t="str">
            <v>Phẫu thuật lấy dị vật vùng hàm mặt</v>
          </cell>
          <cell r="H736" t="str">
            <v>Phẫu thuật lấy dị vật vùng hàm mặt</v>
          </cell>
          <cell r="I736" t="str">
            <v>B</v>
          </cell>
          <cell r="J736" t="str">
            <v>P1</v>
          </cell>
          <cell r="K736">
            <v>1090</v>
          </cell>
          <cell r="L736">
            <v>1090</v>
          </cell>
          <cell r="M736" t="str">
            <v>Phẫu thuật lấy dị vật vùng hàm mặt</v>
          </cell>
          <cell r="N736">
            <v>1204974.3624825401</v>
          </cell>
          <cell r="O736">
            <v>837391.30434782605</v>
          </cell>
          <cell r="P736">
            <v>2042000</v>
          </cell>
          <cell r="Q736">
            <v>1088608.6956521738</v>
          </cell>
          <cell r="R736">
            <v>2293583.0581347141</v>
          </cell>
          <cell r="S736">
            <v>2293500</v>
          </cell>
          <cell r="T736">
            <v>91743.322325388566</v>
          </cell>
          <cell r="U736">
            <v>2385326.3804601026</v>
          </cell>
          <cell r="V736">
            <v>2385300</v>
          </cell>
          <cell r="W736">
            <v>2385300</v>
          </cell>
        </row>
        <row r="737">
          <cell r="D737" t="str">
            <v>37.8D09.1079</v>
          </cell>
          <cell r="E737" t="str">
            <v>16.294</v>
          </cell>
          <cell r="F737" t="str">
            <v>Phẫu thuật lấy dị vật vùng hàm mặt</v>
          </cell>
          <cell r="G737" t="str">
            <v>Phẫu thuật lấy dị vật vùng hàm mặt</v>
          </cell>
          <cell r="H737" t="str">
            <v>Phẫu thuật lấy dị vật vùng hàm mặt</v>
          </cell>
          <cell r="I737" t="str">
            <v>B</v>
          </cell>
          <cell r="J737" t="str">
            <v>P1</v>
          </cell>
          <cell r="K737">
            <v>1090</v>
          </cell>
          <cell r="L737">
            <v>1090</v>
          </cell>
          <cell r="M737" t="str">
            <v>Phẫu thuật lấy dị vật vùng hàm mặt</v>
          </cell>
          <cell r="N737">
            <v>1204974.3624825401</v>
          </cell>
          <cell r="O737">
            <v>837391.30434782605</v>
          </cell>
          <cell r="P737">
            <v>2042000</v>
          </cell>
          <cell r="Q737">
            <v>1088608.6956521738</v>
          </cell>
          <cell r="R737">
            <v>2293583.0581347141</v>
          </cell>
          <cell r="S737">
            <v>2293500</v>
          </cell>
          <cell r="T737">
            <v>91743.322325388566</v>
          </cell>
          <cell r="U737">
            <v>2385326.3804601026</v>
          </cell>
          <cell r="V737">
            <v>2385300</v>
          </cell>
          <cell r="W737">
            <v>2385300</v>
          </cell>
        </row>
        <row r="738">
          <cell r="D738" t="str">
            <v>37.8D09.1089</v>
          </cell>
          <cell r="E738" t="str">
            <v>16.348</v>
          </cell>
          <cell r="F738" t="str">
            <v>Phẫu thuật tháo nẹp, vít</v>
          </cell>
          <cell r="G738" t="str">
            <v>Phẫu thuật tháo nẹp, vít [ hai bên]</v>
          </cell>
          <cell r="H738" t="str">
            <v>Phẫu thuật tháo nẹp, vít</v>
          </cell>
          <cell r="I738" t="str">
            <v>B</v>
          </cell>
          <cell r="K738">
            <v>1100</v>
          </cell>
          <cell r="L738">
            <v>1100</v>
          </cell>
          <cell r="M738" t="str">
            <v>Phẫu thuật tháo nẹp vít sau kết hợp xương hai bên</v>
          </cell>
          <cell r="N738">
            <v>1301799.0795849201</v>
          </cell>
          <cell r="O738">
            <v>1048695.6521739101</v>
          </cell>
          <cell r="P738">
            <v>2350000</v>
          </cell>
          <cell r="Q738">
            <v>1363304.347826083</v>
          </cell>
          <cell r="R738">
            <v>2665103.427411003</v>
          </cell>
          <cell r="S738">
            <v>2665100</v>
          </cell>
          <cell r="T738">
            <v>106604.13709644013</v>
          </cell>
          <cell r="U738">
            <v>2771707.564507443</v>
          </cell>
          <cell r="V738">
            <v>2771700</v>
          </cell>
          <cell r="W738">
            <v>2771700</v>
          </cell>
        </row>
        <row r="739">
          <cell r="D739" t="str">
            <v>37.8D09.1090</v>
          </cell>
          <cell r="E739" t="str">
            <v>16.348</v>
          </cell>
          <cell r="F739" t="str">
            <v>Phẫu thuật tháo nẹp, vít</v>
          </cell>
          <cell r="G739" t="str">
            <v>Phẫu thuật tháo nẹp, vít [ xương lồi cầu]</v>
          </cell>
          <cell r="H739" t="str">
            <v>Phẫu thuật tháo nẹp, vít</v>
          </cell>
          <cell r="I739" t="str">
            <v>B</v>
          </cell>
          <cell r="K739">
            <v>1101</v>
          </cell>
          <cell r="L739">
            <v>1101</v>
          </cell>
          <cell r="M739" t="str">
            <v>Phẫu thuật tháo nẹp vít sau kết hợp xương lồi cầu</v>
          </cell>
          <cell r="N739">
            <v>1300288.1110054001</v>
          </cell>
          <cell r="O739">
            <v>1048695.6521739101</v>
          </cell>
          <cell r="P739">
            <v>2349000</v>
          </cell>
          <cell r="Q739">
            <v>1363304.347826083</v>
          </cell>
          <cell r="R739">
            <v>2663592.458831483</v>
          </cell>
          <cell r="S739">
            <v>2663500</v>
          </cell>
          <cell r="T739">
            <v>106543.69835325933</v>
          </cell>
          <cell r="U739">
            <v>2770136.1571847424</v>
          </cell>
          <cell r="V739">
            <v>2770100</v>
          </cell>
          <cell r="W739">
            <v>2770100</v>
          </cell>
        </row>
        <row r="740">
          <cell r="D740" t="str">
            <v>37.8D09.1091</v>
          </cell>
          <cell r="E740" t="str">
            <v>16.348</v>
          </cell>
          <cell r="F740" t="str">
            <v>Phẫu thuật tháo nẹp, vít</v>
          </cell>
          <cell r="G740" t="str">
            <v>Phẫu thuật tháo nẹp, vít [ một bên]</v>
          </cell>
          <cell r="H740" t="str">
            <v>Phẫu thuật tháo nẹp, vít</v>
          </cell>
          <cell r="I740" t="str">
            <v>B</v>
          </cell>
          <cell r="K740">
            <v>1102</v>
          </cell>
          <cell r="L740">
            <v>1102</v>
          </cell>
          <cell r="M740" t="str">
            <v>Phẫu thuật tháo nẹp vít sau kết hợp xương một bên</v>
          </cell>
          <cell r="N740">
            <v>1334755.38017853</v>
          </cell>
          <cell r="O740">
            <v>837391.30434782605</v>
          </cell>
          <cell r="P740">
            <v>2172000</v>
          </cell>
          <cell r="Q740">
            <v>1088608.6956521738</v>
          </cell>
          <cell r="R740">
            <v>2423364.0758307036</v>
          </cell>
          <cell r="S740">
            <v>2423300</v>
          </cell>
          <cell r="T740">
            <v>96934.563033228143</v>
          </cell>
          <cell r="U740">
            <v>2520298.6388639319</v>
          </cell>
          <cell r="V740">
            <v>2520200</v>
          </cell>
          <cell r="W740">
            <v>2520200</v>
          </cell>
        </row>
        <row r="741">
          <cell r="D741" t="str">
            <v>37.8D09.1091</v>
          </cell>
          <cell r="E741" t="str">
            <v>28.352</v>
          </cell>
          <cell r="F741" t="str">
            <v>Rút nẹp vít và các dụng cụ khác sau phẫu thuật</v>
          </cell>
          <cell r="G741" t="str">
            <v>Rút nẹp vít và các dụng cụ khác sau phẫu thuật [Dùng cho chuyên khoa Răng Hàm Mặt và 1 bên]</v>
          </cell>
          <cell r="H741" t="str">
            <v>Rút nẹp vít và các dụng cụ khác sau phẫu thuật [Dùng cho chuyên khoa Răng Hàm Mặt và 1 bên]</v>
          </cell>
          <cell r="I741" t="str">
            <v>C</v>
          </cell>
          <cell r="J741" t="str">
            <v>P3</v>
          </cell>
          <cell r="K741">
            <v>1102</v>
          </cell>
          <cell r="L741">
            <v>1102</v>
          </cell>
          <cell r="M741" t="str">
            <v>Phẫu thuật tháo nẹp vít sau kết hợp xương một bên</v>
          </cell>
          <cell r="N741">
            <v>1334755.38017853</v>
          </cell>
          <cell r="O741">
            <v>837391.30434782605</v>
          </cell>
          <cell r="P741">
            <v>2172000</v>
          </cell>
          <cell r="Q741">
            <v>1088608.6956521738</v>
          </cell>
          <cell r="R741">
            <v>2423364.0758307036</v>
          </cell>
          <cell r="S741">
            <v>2423300</v>
          </cell>
          <cell r="T741">
            <v>96934.563033228143</v>
          </cell>
          <cell r="U741">
            <v>2520298.6388639319</v>
          </cell>
          <cell r="V741">
            <v>2520200</v>
          </cell>
          <cell r="W741">
            <v>2520200</v>
          </cell>
        </row>
        <row r="742">
          <cell r="D742" t="str">
            <v>37.8D10.1112</v>
          </cell>
          <cell r="E742" t="str">
            <v>11.158</v>
          </cell>
          <cell r="F742" t="str">
            <v>Cắt lọc mô hoại tử vết thương mạn tính bằng dao thủy lực</v>
          </cell>
          <cell r="G742" t="str">
            <v>Cắt lọc mô hoại tử vết thương mạn tính bằng dao thủy lực</v>
          </cell>
          <cell r="H742" t="str">
            <v>Cắt lọc mô hoại tử vết thương mạn tính bằng dao thủy lực</v>
          </cell>
          <cell r="I742" t="str">
            <v>B</v>
          </cell>
          <cell r="J742" t="str">
            <v>P1</v>
          </cell>
          <cell r="K742">
            <v>1123</v>
          </cell>
          <cell r="L742">
            <v>1123</v>
          </cell>
          <cell r="M742" t="str">
            <v>Cắt lọc mô hoại tử vết thương mạn tính bằng dao thủy lực (chưa tính vật tư dao)</v>
          </cell>
          <cell r="N742">
            <v>1759009.92620868</v>
          </cell>
          <cell r="O742">
            <v>917217.39130434801</v>
          </cell>
          <cell r="P742">
            <v>2676000</v>
          </cell>
          <cell r="Q742">
            <v>1192382.6086956523</v>
          </cell>
          <cell r="R742">
            <v>2951392.5349043324</v>
          </cell>
          <cell r="S742">
            <v>2951300</v>
          </cell>
          <cell r="T742">
            <v>118055.7013961733</v>
          </cell>
          <cell r="U742">
            <v>3069448.2363005057</v>
          </cell>
          <cell r="V742">
            <v>3069400</v>
          </cell>
          <cell r="W742">
            <v>3069400</v>
          </cell>
        </row>
        <row r="743">
          <cell r="D743" t="str">
            <v>37.8D10.1113</v>
          </cell>
          <cell r="E743" t="str">
            <v>11.104</v>
          </cell>
          <cell r="F743" t="str">
            <v>Cắt sẹo ghép da mảnh trung bình</v>
          </cell>
          <cell r="G743" t="str">
            <v>Cắt sẹo ghép da mảnh trung bình</v>
          </cell>
          <cell r="H743" t="str">
            <v>Cắt sẹo ghép da mảnh trung bình</v>
          </cell>
          <cell r="I743" t="str">
            <v>B</v>
          </cell>
          <cell r="J743" t="str">
            <v>P2</v>
          </cell>
          <cell r="K743">
            <v>1124</v>
          </cell>
          <cell r="L743">
            <v>1124</v>
          </cell>
          <cell r="M743" t="str">
            <v>Cắt sẹo ghép da mảnh trung bình</v>
          </cell>
          <cell r="N743">
            <v>1815636.9135982301</v>
          </cell>
          <cell r="O743">
            <v>838956.52173913002</v>
          </cell>
          <cell r="P743">
            <v>2655000</v>
          </cell>
          <cell r="Q743">
            <v>1090643.4782608692</v>
          </cell>
          <cell r="R743">
            <v>2906280.3918590993</v>
          </cell>
          <cell r="S743">
            <v>2906200</v>
          </cell>
          <cell r="T743">
            <v>116251.21567436398</v>
          </cell>
          <cell r="U743">
            <v>3022531.6075334633</v>
          </cell>
          <cell r="V743">
            <v>3022500</v>
          </cell>
          <cell r="W743">
            <v>3022500</v>
          </cell>
        </row>
        <row r="744">
          <cell r="D744" t="str">
            <v>37.8D10.1114</v>
          </cell>
          <cell r="E744" t="str">
            <v>4.35</v>
          </cell>
          <cell r="F744" t="str">
            <v>Phẫu thuật chỉnh hình cắt bỏ sẹo xấu do lao hạch cổ</v>
          </cell>
          <cell r="G744" t="str">
            <v>Phẫu thuật chỉnh hình cắt bỏ sẹo xấu do lao hạch cổ</v>
          </cell>
          <cell r="H744" t="str">
            <v>Phẫu thuật chỉnh hình cắt bỏ sẹo xấu do lao hạch cổ</v>
          </cell>
          <cell r="I744" t="str">
            <v>B</v>
          </cell>
          <cell r="J744" t="str">
            <v>P2</v>
          </cell>
          <cell r="K744">
            <v>1125</v>
          </cell>
          <cell r="L744">
            <v>1125</v>
          </cell>
          <cell r="M744" t="str">
            <v>Cắt sẹo khâu kín</v>
          </cell>
          <cell r="N744">
            <v>1301338.13511341</v>
          </cell>
          <cell r="O744">
            <v>837391.30434782605</v>
          </cell>
          <cell r="P744">
            <v>2139000</v>
          </cell>
          <cell r="Q744">
            <v>1088608.6956521738</v>
          </cell>
          <cell r="R744">
            <v>2389946.8307655836</v>
          </cell>
          <cell r="S744">
            <v>2389900</v>
          </cell>
          <cell r="T744">
            <v>95597.873230623343</v>
          </cell>
          <cell r="U744">
            <v>2485544.7039962071</v>
          </cell>
          <cell r="V744">
            <v>2485500</v>
          </cell>
          <cell r="W744">
            <v>2485500</v>
          </cell>
        </row>
        <row r="745">
          <cell r="D745" t="str">
            <v>37.8D10.1114</v>
          </cell>
          <cell r="E745" t="str">
            <v>4.36</v>
          </cell>
          <cell r="F745" t="str">
            <v>Phẫu thuật chỉnh hình cắt bỏ sẹo xấu do lao thành ngực</v>
          </cell>
          <cell r="G745" t="str">
            <v>Phẫu thuật chỉnh hình cắt bỏ sẹo xấu do lao thành ngực</v>
          </cell>
          <cell r="H745" t="str">
            <v>Phẫu thuật chỉnh hình cắt bỏ sẹo xấu do lao thành ngực</v>
          </cell>
          <cell r="I745" t="str">
            <v>B</v>
          </cell>
          <cell r="J745" t="str">
            <v>P2</v>
          </cell>
          <cell r="K745">
            <v>1125</v>
          </cell>
          <cell r="L745">
            <v>1125</v>
          </cell>
          <cell r="M745" t="str">
            <v>Cắt sẹo khâu kín</v>
          </cell>
          <cell r="N745">
            <v>1301338.13511341</v>
          </cell>
          <cell r="O745">
            <v>837391.30434782605</v>
          </cell>
          <cell r="P745">
            <v>2139000</v>
          </cell>
          <cell r="Q745">
            <v>1088608.6956521738</v>
          </cell>
          <cell r="R745">
            <v>2389946.8307655836</v>
          </cell>
          <cell r="S745">
            <v>2389900</v>
          </cell>
          <cell r="T745">
            <v>95597.873230623343</v>
          </cell>
          <cell r="U745">
            <v>2485544.7039962071</v>
          </cell>
          <cell r="V745">
            <v>2485500</v>
          </cell>
          <cell r="W745">
            <v>2485500</v>
          </cell>
        </row>
        <row r="746">
          <cell r="D746" t="str">
            <v>37.8D10.1114</v>
          </cell>
          <cell r="E746" t="str">
            <v>4.37</v>
          </cell>
          <cell r="F746" t="str">
            <v>Phẫu thuật chỉnh hình cắt bỏ sẹo xấu do lao các khớp ngoại biên</v>
          </cell>
          <cell r="G746" t="str">
            <v>Phẫu thuật chỉnh hình cắt bỏ sẹo xấu do lao các khớp ngoại biên</v>
          </cell>
          <cell r="H746" t="str">
            <v>Phẫu thuật chỉnh hình cắt bỏ sẹo xấu do lao các khớp ngoại biên</v>
          </cell>
          <cell r="I746" t="str">
            <v>B</v>
          </cell>
          <cell r="J746" t="str">
            <v>P2</v>
          </cell>
          <cell r="K746">
            <v>1125</v>
          </cell>
          <cell r="L746">
            <v>1125</v>
          </cell>
          <cell r="M746" t="str">
            <v>Cắt sẹo khâu kín</v>
          </cell>
          <cell r="N746">
            <v>1301338.13511341</v>
          </cell>
          <cell r="O746">
            <v>837391.30434782605</v>
          </cell>
          <cell r="P746">
            <v>2139000</v>
          </cell>
          <cell r="Q746">
            <v>1088608.6956521738</v>
          </cell>
          <cell r="R746">
            <v>2389946.8307655836</v>
          </cell>
          <cell r="S746">
            <v>2389900</v>
          </cell>
          <cell r="T746">
            <v>95597.873230623343</v>
          </cell>
          <cell r="U746">
            <v>2485544.7039962071</v>
          </cell>
          <cell r="V746">
            <v>2485500</v>
          </cell>
          <cell r="W746">
            <v>2485500</v>
          </cell>
        </row>
        <row r="747">
          <cell r="D747" t="str">
            <v>37.8D10.1114</v>
          </cell>
          <cell r="E747" t="str">
            <v>11.103</v>
          </cell>
          <cell r="F747" t="str">
            <v>Cắt sẹo khâu kín</v>
          </cell>
          <cell r="G747" t="str">
            <v>Cắt sẹo khâu kín</v>
          </cell>
          <cell r="H747" t="str">
            <v>Cắt sẹo khâu kín</v>
          </cell>
          <cell r="I747" t="str">
            <v>C</v>
          </cell>
          <cell r="J747" t="str">
            <v>P2</v>
          </cell>
          <cell r="K747">
            <v>1125</v>
          </cell>
          <cell r="L747">
            <v>1125</v>
          </cell>
          <cell r="M747" t="str">
            <v>Cắt sẹo khâu kín</v>
          </cell>
          <cell r="N747">
            <v>1301338.13511341</v>
          </cell>
          <cell r="O747">
            <v>837391.30434782605</v>
          </cell>
          <cell r="P747">
            <v>2139000</v>
          </cell>
          <cell r="Q747">
            <v>1088608.6956521738</v>
          </cell>
          <cell r="R747">
            <v>2389946.8307655836</v>
          </cell>
          <cell r="S747">
            <v>2389900</v>
          </cell>
          <cell r="T747">
            <v>95597.873230623343</v>
          </cell>
          <cell r="U747">
            <v>2485544.7039962071</v>
          </cell>
          <cell r="V747">
            <v>2485500</v>
          </cell>
          <cell r="W747">
            <v>2485500</v>
          </cell>
        </row>
        <row r="748">
          <cell r="D748" t="str">
            <v>37.8D10.1119</v>
          </cell>
          <cell r="E748" t="str">
            <v>11.56</v>
          </cell>
          <cell r="F748" t="str">
            <v>Ghép da đồng loại dưới 10% diện tích cơ thể</v>
          </cell>
          <cell r="G748" t="str">
            <v>Ghép da đồng loại dưới 10% diện tích cơ thể</v>
          </cell>
          <cell r="H748" t="str">
            <v>Ghép da đồng loại dưới 10% diện tích cơ thể</v>
          </cell>
          <cell r="I748" t="str">
            <v>C</v>
          </cell>
          <cell r="J748" t="str">
            <v>P3</v>
          </cell>
          <cell r="K748">
            <v>1130</v>
          </cell>
          <cell r="L748">
            <v>1130</v>
          </cell>
          <cell r="M748" t="str">
            <v>Ghép da đồng loại dưới  10% diện tích cơ thể (chưa gồm mảnh da ghép)</v>
          </cell>
          <cell r="N748">
            <v>570507.83090802096</v>
          </cell>
          <cell r="O748">
            <v>569739.13043478294</v>
          </cell>
          <cell r="P748">
            <v>1140000</v>
          </cell>
          <cell r="Q748">
            <v>740660.86956521787</v>
          </cell>
          <cell r="R748">
            <v>1311168.7004732387</v>
          </cell>
          <cell r="S748">
            <v>1311100</v>
          </cell>
          <cell r="T748">
            <v>52446.748018929553</v>
          </cell>
          <cell r="U748">
            <v>1363615.4484921682</v>
          </cell>
          <cell r="V748">
            <v>1363600</v>
          </cell>
          <cell r="W748">
            <v>1363600</v>
          </cell>
        </row>
        <row r="749">
          <cell r="D749" t="str">
            <v>37.8D10.1135</v>
          </cell>
          <cell r="E749" t="str">
            <v>3.2983</v>
          </cell>
          <cell r="F749" t="str">
            <v>Phẫu thuật đặt túi giãn da các cỡ điều trị sẹo bỏng</v>
          </cell>
          <cell r="G749" t="str">
            <v>Phẫu thuật đặt túi giãn da các cỡ điều trị sẹo bỏng</v>
          </cell>
          <cell r="H749" t="str">
            <v>Phẫu thuật đặt túi giãn da các cỡ điều trị sẹo bỏng</v>
          </cell>
          <cell r="I749" t="str">
            <v>B</v>
          </cell>
          <cell r="J749" t="str">
            <v>P1</v>
          </cell>
          <cell r="K749">
            <v>1146</v>
          </cell>
          <cell r="L749">
            <v>1146</v>
          </cell>
          <cell r="M749" t="str">
            <v>Kỹ thuật giãn da (expander) điều trị sẹo</v>
          </cell>
          <cell r="N749">
            <v>1614017.13634299</v>
          </cell>
          <cell r="O749">
            <v>1145739.1304347799</v>
          </cell>
          <cell r="P749">
            <v>2760000</v>
          </cell>
          <cell r="Q749">
            <v>1489460.869565214</v>
          </cell>
          <cell r="R749">
            <v>3103478.0059082042</v>
          </cell>
          <cell r="S749">
            <v>3103400</v>
          </cell>
          <cell r="T749">
            <v>124139.12023632818</v>
          </cell>
          <cell r="U749">
            <v>3227617.1261445326</v>
          </cell>
          <cell r="V749">
            <v>3227600</v>
          </cell>
          <cell r="W749">
            <v>3227600</v>
          </cell>
        </row>
        <row r="750">
          <cell r="D750" t="str">
            <v>37.8D10.1135</v>
          </cell>
          <cell r="E750" t="str">
            <v>11.106</v>
          </cell>
          <cell r="F750" t="str">
            <v>Kỹ thuật đặt túi giãn da điều trị sẹo bỏng</v>
          </cell>
          <cell r="G750" t="str">
            <v>Kỹ thuật đặt túi giãn da điều trị sẹo bỏng</v>
          </cell>
          <cell r="H750" t="str">
            <v>Kỹ thuật đặt túi giãn da điều trị sẹo bỏng</v>
          </cell>
          <cell r="I750" t="str">
            <v>B</v>
          </cell>
          <cell r="J750" t="str">
            <v>P1</v>
          </cell>
          <cell r="K750">
            <v>1146</v>
          </cell>
          <cell r="L750">
            <v>1146</v>
          </cell>
          <cell r="M750" t="str">
            <v>Kỹ thuật giãn da (expander) điều trị sẹo</v>
          </cell>
          <cell r="N750">
            <v>1614017.13634299</v>
          </cell>
          <cell r="O750">
            <v>1145739.1304347799</v>
          </cell>
          <cell r="P750">
            <v>2760000</v>
          </cell>
          <cell r="Q750">
            <v>1489460.869565214</v>
          </cell>
          <cell r="R750">
            <v>3103478.0059082042</v>
          </cell>
          <cell r="S750">
            <v>3103400</v>
          </cell>
          <cell r="T750">
            <v>124139.12023632818</v>
          </cell>
          <cell r="U750">
            <v>3227617.1261445326</v>
          </cell>
          <cell r="V750">
            <v>3227600</v>
          </cell>
          <cell r="W750">
            <v>3227600</v>
          </cell>
        </row>
        <row r="751">
          <cell r="D751" t="str">
            <v>37.8D10.1135</v>
          </cell>
          <cell r="E751" t="str">
            <v>11.107</v>
          </cell>
          <cell r="F751" t="str">
            <v>Phẫu thuật cắt sẹo, lấy bỏ túi giãn da, tạo hình ổ khuyết</v>
          </cell>
          <cell r="G751" t="str">
            <v>Phẫu thuật cắt sẹo, lấy bỏ túi giãn da, tạo hình ổ khuyết</v>
          </cell>
          <cell r="H751" t="str">
            <v>Phẫu thuật cắt sẹo, lấy bỏ túi giãn da, tạo hình ổ khuyết</v>
          </cell>
          <cell r="I751" t="str">
            <v>B</v>
          </cell>
          <cell r="J751" t="str">
            <v>P1</v>
          </cell>
          <cell r="K751">
            <v>1146</v>
          </cell>
          <cell r="L751">
            <v>1146</v>
          </cell>
          <cell r="M751" t="str">
            <v>Kỹ thuật giãn da (expander) điều trị sẹo</v>
          </cell>
          <cell r="N751">
            <v>1614017.13634299</v>
          </cell>
          <cell r="O751">
            <v>1145739.1304347799</v>
          </cell>
          <cell r="P751">
            <v>2760000</v>
          </cell>
          <cell r="Q751">
            <v>1489460.869565214</v>
          </cell>
          <cell r="R751">
            <v>3103478.0059082042</v>
          </cell>
          <cell r="S751">
            <v>3103400</v>
          </cell>
          <cell r="T751">
            <v>124139.12023632818</v>
          </cell>
          <cell r="U751">
            <v>3227617.1261445326</v>
          </cell>
          <cell r="V751">
            <v>3227600</v>
          </cell>
          <cell r="W751">
            <v>3227600</v>
          </cell>
        </row>
        <row r="752">
          <cell r="D752" t="str">
            <v>37.8D10.1135</v>
          </cell>
          <cell r="E752" t="str">
            <v>28.21</v>
          </cell>
          <cell r="F752" t="str">
            <v>Phẫu thuật đặt túi giãn da vùng da đầu</v>
          </cell>
          <cell r="G752" t="str">
            <v>Phẫu thuật đặt túi giãn da vùng da đầu</v>
          </cell>
          <cell r="H752" t="str">
            <v>Phẫu thuật đặt túi giãn da vùng da đầu</v>
          </cell>
          <cell r="I752" t="str">
            <v>B</v>
          </cell>
          <cell r="J752" t="str">
            <v>P1</v>
          </cell>
          <cell r="K752">
            <v>1146</v>
          </cell>
          <cell r="L752">
            <v>1146</v>
          </cell>
          <cell r="M752" t="str">
            <v>Kỹ thuật giãn da (expander) điều trị sẹo</v>
          </cell>
          <cell r="N752">
            <v>1614017.13634299</v>
          </cell>
          <cell r="O752">
            <v>1145739.1304347799</v>
          </cell>
          <cell r="P752">
            <v>2760000</v>
          </cell>
          <cell r="Q752">
            <v>1489460.869565214</v>
          </cell>
          <cell r="R752">
            <v>3103478.0059082042</v>
          </cell>
          <cell r="S752">
            <v>3103400</v>
          </cell>
          <cell r="T752">
            <v>124139.12023632818</v>
          </cell>
          <cell r="U752">
            <v>3227617.1261445326</v>
          </cell>
          <cell r="V752">
            <v>3227600</v>
          </cell>
          <cell r="W752">
            <v>3227600</v>
          </cell>
        </row>
        <row r="753">
          <cell r="D753" t="str">
            <v>37.8D10.1135</v>
          </cell>
          <cell r="E753" t="str">
            <v>28.23</v>
          </cell>
          <cell r="F753" t="str">
            <v>Phẫu thuật tạo vạt giãn da vùng da đầu</v>
          </cell>
          <cell r="G753" t="str">
            <v>Phẫu thuật tạo vạt giãn da vùng da đầu</v>
          </cell>
          <cell r="H753" t="str">
            <v>Phẫu thuật tạo vạt giãn da vùng da đầu</v>
          </cell>
          <cell r="I753" t="str">
            <v>B</v>
          </cell>
          <cell r="J753" t="str">
            <v>P1</v>
          </cell>
          <cell r="K753">
            <v>1146</v>
          </cell>
          <cell r="L753">
            <v>1146</v>
          </cell>
          <cell r="M753" t="str">
            <v>Kỹ thuật giãn da (expander) điều trị sẹo</v>
          </cell>
          <cell r="N753">
            <v>1614017.13634299</v>
          </cell>
          <cell r="O753">
            <v>1145739.1304347799</v>
          </cell>
          <cell r="P753">
            <v>2760000</v>
          </cell>
          <cell r="Q753">
            <v>1489460.869565214</v>
          </cell>
          <cell r="R753">
            <v>3103478.0059082042</v>
          </cell>
          <cell r="S753">
            <v>3103400</v>
          </cell>
          <cell r="T753">
            <v>124139.12023632818</v>
          </cell>
          <cell r="U753">
            <v>3227617.1261445326</v>
          </cell>
          <cell r="V753">
            <v>3227600</v>
          </cell>
          <cell r="W753">
            <v>3227600</v>
          </cell>
        </row>
        <row r="754">
          <cell r="D754" t="str">
            <v>37.8D10.1135</v>
          </cell>
          <cell r="E754" t="str">
            <v>28.24</v>
          </cell>
          <cell r="F754" t="str">
            <v>Phẫu thuật giãn da cấp tính vùng da đầu</v>
          </cell>
          <cell r="G754" t="str">
            <v>Phẫu thuật giãn da cấp tính vùng da đầu</v>
          </cell>
          <cell r="H754" t="str">
            <v>Phẫu thuật giãn da cấp tính vùng da đầu</v>
          </cell>
          <cell r="I754" t="str">
            <v>B</v>
          </cell>
          <cell r="J754" t="str">
            <v>P2</v>
          </cell>
          <cell r="K754">
            <v>1146</v>
          </cell>
          <cell r="L754">
            <v>1146</v>
          </cell>
          <cell r="M754" t="str">
            <v>Kỹ thuật giãn da (expander) điều trị sẹo</v>
          </cell>
          <cell r="N754">
            <v>1614017.13634299</v>
          </cell>
          <cell r="O754">
            <v>1145739.1304347799</v>
          </cell>
          <cell r="P754">
            <v>2760000</v>
          </cell>
          <cell r="Q754">
            <v>1489460.869565214</v>
          </cell>
          <cell r="R754">
            <v>3103478.0059082042</v>
          </cell>
          <cell r="S754">
            <v>3103400</v>
          </cell>
          <cell r="T754">
            <v>124139.12023632818</v>
          </cell>
          <cell r="U754">
            <v>3227617.1261445326</v>
          </cell>
          <cell r="V754">
            <v>3227600</v>
          </cell>
          <cell r="W754">
            <v>3227600</v>
          </cell>
        </row>
        <row r="755">
          <cell r="D755" t="str">
            <v>37.8D10.1135</v>
          </cell>
          <cell r="E755" t="str">
            <v>28.104</v>
          </cell>
          <cell r="F755" t="str">
            <v>Phẫu thuật đặt túi giãn da cho tạo hình tháp mũi</v>
          </cell>
          <cell r="G755" t="str">
            <v>Phẫu thuật đặt túi giãn da cho tạo hình tháp mũi</v>
          </cell>
          <cell r="H755" t="str">
            <v>Phẫu thuật đặt túi gĩan da cho tạo hình tháp mũi</v>
          </cell>
          <cell r="I755" t="str">
            <v>B</v>
          </cell>
          <cell r="J755" t="str">
            <v>P1</v>
          </cell>
          <cell r="K755">
            <v>1146</v>
          </cell>
          <cell r="L755">
            <v>1146</v>
          </cell>
          <cell r="M755" t="str">
            <v>Kỹ thuật giãn da (expander) điều trị sẹo</v>
          </cell>
          <cell r="N755">
            <v>1614017.13634299</v>
          </cell>
          <cell r="O755">
            <v>1145739.1304347799</v>
          </cell>
          <cell r="P755">
            <v>2760000</v>
          </cell>
          <cell r="Q755">
            <v>1489460.869565214</v>
          </cell>
          <cell r="R755">
            <v>3103478.0059082042</v>
          </cell>
          <cell r="S755">
            <v>3103400</v>
          </cell>
          <cell r="T755">
            <v>124139.12023632818</v>
          </cell>
          <cell r="U755">
            <v>3227617.1261445326</v>
          </cell>
          <cell r="V755">
            <v>3227600</v>
          </cell>
          <cell r="W755">
            <v>3227600</v>
          </cell>
        </row>
        <row r="756">
          <cell r="D756" t="str">
            <v>37.8D10.1135</v>
          </cell>
          <cell r="E756" t="str">
            <v>28.105</v>
          </cell>
          <cell r="F756" t="str">
            <v>Phẫu thuật tạo tạo vạt giãn cho tạo hình tháp mũi</v>
          </cell>
          <cell r="G756" t="str">
            <v>Phẫu thuật tạo tạo vạt giãn cho tạo hình tháp mũi</v>
          </cell>
          <cell r="H756" t="str">
            <v>Phẫu thuật tạo tạo vạt giãncho tạo hình tháp mũi</v>
          </cell>
          <cell r="I756" t="str">
            <v>B</v>
          </cell>
          <cell r="J756" t="str">
            <v>P1</v>
          </cell>
          <cell r="K756">
            <v>1146</v>
          </cell>
          <cell r="L756">
            <v>1146</v>
          </cell>
          <cell r="M756" t="str">
            <v>Kỹ thuật giãn da (expander) điều trị sẹo</v>
          </cell>
          <cell r="N756">
            <v>1614017.13634299</v>
          </cell>
          <cell r="O756">
            <v>1145739.1304347799</v>
          </cell>
          <cell r="P756">
            <v>2760000</v>
          </cell>
          <cell r="Q756">
            <v>1489460.869565214</v>
          </cell>
          <cell r="R756">
            <v>3103478.0059082042</v>
          </cell>
          <cell r="S756">
            <v>3103400</v>
          </cell>
          <cell r="T756">
            <v>124139.12023632818</v>
          </cell>
          <cell r="U756">
            <v>3227617.1261445326</v>
          </cell>
          <cell r="V756">
            <v>3227600</v>
          </cell>
          <cell r="W756">
            <v>3227600</v>
          </cell>
        </row>
        <row r="757">
          <cell r="D757" t="str">
            <v>37.8D10.1135</v>
          </cell>
          <cell r="E757" t="str">
            <v>28.259</v>
          </cell>
          <cell r="F757" t="str">
            <v>Phẫu thuật điều trị sẹo bỏng vú bằng kỹ thuật giãn da</v>
          </cell>
          <cell r="G757" t="str">
            <v>Phẫu thuật điều trị sẹo bỏng vú bằng kỹ thuật giãn da</v>
          </cell>
          <cell r="H757" t="str">
            <v>Phẫu thuật điều trị sẹo bỏng vú bằng kỹ thuật giãn da</v>
          </cell>
          <cell r="I757" t="str">
            <v>B</v>
          </cell>
          <cell r="J757" t="str">
            <v>P1</v>
          </cell>
          <cell r="K757">
            <v>1146</v>
          </cell>
          <cell r="L757">
            <v>1146</v>
          </cell>
          <cell r="M757" t="str">
            <v>Kỹ thuật giãn da (expander) điều trị sẹo</v>
          </cell>
          <cell r="N757">
            <v>1614017.13634299</v>
          </cell>
          <cell r="O757">
            <v>1145739.1304347799</v>
          </cell>
          <cell r="P757">
            <v>2760000</v>
          </cell>
          <cell r="Q757">
            <v>1489460.869565214</v>
          </cell>
          <cell r="R757">
            <v>3103478.0059082042</v>
          </cell>
          <cell r="S757">
            <v>3103400</v>
          </cell>
          <cell r="T757">
            <v>124139.12023632818</v>
          </cell>
          <cell r="U757">
            <v>3227617.1261445326</v>
          </cell>
          <cell r="V757">
            <v>3227600</v>
          </cell>
          <cell r="W757">
            <v>3227600</v>
          </cell>
        </row>
        <row r="758">
          <cell r="D758" t="str">
            <v>37.8D10.1135</v>
          </cell>
          <cell r="E758" t="str">
            <v>28.273</v>
          </cell>
          <cell r="F758" t="str">
            <v>Phẫu thuật Tạo hình khuyết phần mềm thành ngực, bụng bằng vạt giãn da</v>
          </cell>
          <cell r="G758" t="str">
            <v>Phẫu thuật Tạo hình khuyết phần mềm thành ngực, bụng bằng vạt giãn da</v>
          </cell>
          <cell r="H758" t="str">
            <v>Phẫu thuật Tạo hình khuyết phần mềm thành ngực, bụng bằng vạt giãn da</v>
          </cell>
          <cell r="I758" t="str">
            <v>B</v>
          </cell>
          <cell r="J758" t="str">
            <v>P1</v>
          </cell>
          <cell r="K758">
            <v>1146</v>
          </cell>
          <cell r="L758">
            <v>1146</v>
          </cell>
          <cell r="M758" t="str">
            <v>Kỹ thuật giãn da (expander) điều trị sẹo</v>
          </cell>
          <cell r="N758">
            <v>1614017.13634299</v>
          </cell>
          <cell r="O758">
            <v>1145739.1304347799</v>
          </cell>
          <cell r="P758">
            <v>2760000</v>
          </cell>
          <cell r="Q758">
            <v>1489460.869565214</v>
          </cell>
          <cell r="R758">
            <v>3103478.0059082042</v>
          </cell>
          <cell r="S758">
            <v>3103400</v>
          </cell>
          <cell r="T758">
            <v>124139.12023632818</v>
          </cell>
          <cell r="U758">
            <v>3227617.1261445326</v>
          </cell>
          <cell r="V758">
            <v>3227600</v>
          </cell>
          <cell r="W758">
            <v>3227600</v>
          </cell>
        </row>
        <row r="759">
          <cell r="D759" t="str">
            <v>37.8D10.1138</v>
          </cell>
          <cell r="E759" t="str">
            <v>11.169</v>
          </cell>
          <cell r="F759" t="str">
            <v>Kỹ thuật tiêm huyết tương giàu tiểu cầu điều trị vết thương mạn tính</v>
          </cell>
          <cell r="G759" t="str">
            <v>Kỹ thuật tiêm huyết tương giàu tiểu cầu điều trị vết thương mạn tính</v>
          </cell>
          <cell r="H759" t="str">
            <v>Kỹ thuật tiêm huyết tương giàu tiểu cầu điều trị vết thương mạn tính</v>
          </cell>
          <cell r="I759" t="str">
            <v>B</v>
          </cell>
          <cell r="J759" t="str">
            <v>P1</v>
          </cell>
          <cell r="K759">
            <v>1149</v>
          </cell>
          <cell r="L759">
            <v>1149</v>
          </cell>
          <cell r="M759" t="str">
            <v>Kỹ thuật tiêm huyết tương giàu tiểu cầu điều trị vết thương mạn tính (chưa tính huyết tương)</v>
          </cell>
          <cell r="N759">
            <v>1843549.1894114099</v>
          </cell>
          <cell r="O759">
            <v>1145739.1304347799</v>
          </cell>
          <cell r="P759">
            <v>2989000</v>
          </cell>
          <cell r="Q759">
            <v>1489460.869565214</v>
          </cell>
          <cell r="R759">
            <v>3333010.0589766242</v>
          </cell>
          <cell r="S759">
            <v>3333000</v>
          </cell>
          <cell r="T759">
            <v>133320.40235906496</v>
          </cell>
          <cell r="U759">
            <v>3466330.4613356893</v>
          </cell>
          <cell r="V759">
            <v>3466300</v>
          </cell>
          <cell r="W759">
            <v>3466300</v>
          </cell>
        </row>
        <row r="760">
          <cell r="D760" t="str">
            <v>37.8D10.1143</v>
          </cell>
          <cell r="E760" t="str">
            <v>11.75</v>
          </cell>
          <cell r="F760" t="str">
            <v>Phẫu thuật khoan đục xương, lấy bỏ xương chết trong điều trị bỏng sâu</v>
          </cell>
          <cell r="G760" t="str">
            <v>Phẫu thuật khoan đục xương, lấy bỏ xương chết trong điều trị bỏng sâu</v>
          </cell>
          <cell r="H760" t="str">
            <v>Phẫu thuật khoan đục xương, lấy bỏ xương chết trong điều trị bỏng sâu</v>
          </cell>
          <cell r="I760" t="str">
            <v>B</v>
          </cell>
          <cell r="J760" t="str">
            <v>P1</v>
          </cell>
          <cell r="K760">
            <v>1154</v>
          </cell>
          <cell r="L760">
            <v>1154</v>
          </cell>
          <cell r="M760" t="str">
            <v>Phẫu thuật khoan đục xương, lấy bỏ xương chết trong điều trị bỏng sâu</v>
          </cell>
          <cell r="N760">
            <v>1657670.13247746</v>
          </cell>
          <cell r="O760">
            <v>917217.39130434801</v>
          </cell>
          <cell r="P760">
            <v>2575000</v>
          </cell>
          <cell r="Q760">
            <v>1192382.6086956523</v>
          </cell>
          <cell r="R760">
            <v>2850052.7411731123</v>
          </cell>
          <cell r="S760">
            <v>2850000</v>
          </cell>
          <cell r="T760">
            <v>114002.10964692449</v>
          </cell>
          <cell r="U760">
            <v>2964054.8508200366</v>
          </cell>
          <cell r="V760">
            <v>2964000</v>
          </cell>
          <cell r="W760">
            <v>2964000</v>
          </cell>
        </row>
        <row r="761">
          <cell r="D761" t="str">
            <v>37.8D10.1143</v>
          </cell>
          <cell r="E761" t="str">
            <v>11.76</v>
          </cell>
          <cell r="F761" t="str">
            <v>Phẫu thuật khoan, đục xương sọ trong điều trị bỏng sâu có tổn thương xương sọ</v>
          </cell>
          <cell r="G761" t="str">
            <v>Phẫu thuật khoan, đục xương sọ trong điều trị bỏng sâu có tổn thương xương sọ</v>
          </cell>
          <cell r="H761" t="str">
            <v>Phẫu thuật khoan, đục xương sọ trong điều trị bỏng sâu có tổn thương xương sọ</v>
          </cell>
          <cell r="I761" t="str">
            <v>B</v>
          </cell>
          <cell r="J761" t="str">
            <v>P1</v>
          </cell>
          <cell r="K761">
            <v>1154</v>
          </cell>
          <cell r="L761">
            <v>1154</v>
          </cell>
          <cell r="M761" t="str">
            <v>Phẫu thuật khoan đục xương, lấy bỏ xương chết trong điều trị bỏng sâu</v>
          </cell>
          <cell r="N761">
            <v>1657670.13247746</v>
          </cell>
          <cell r="O761">
            <v>917217.39130434801</v>
          </cell>
          <cell r="P761">
            <v>2575000</v>
          </cell>
          <cell r="Q761">
            <v>1192382.6086956523</v>
          </cell>
          <cell r="R761">
            <v>2850052.7411731123</v>
          </cell>
          <cell r="S761">
            <v>2850000</v>
          </cell>
          <cell r="T761">
            <v>114002.10964692449</v>
          </cell>
          <cell r="U761">
            <v>2964054.8508200366</v>
          </cell>
          <cell r="V761">
            <v>2964000</v>
          </cell>
          <cell r="W761">
            <v>2964000</v>
          </cell>
        </row>
        <row r="762">
          <cell r="D762" t="str">
            <v>37.8D10.1144</v>
          </cell>
          <cell r="E762" t="str">
            <v>7.219</v>
          </cell>
          <cell r="F762" t="str">
            <v>Nạo xương viêm trên người bệnh đái tháo đường</v>
          </cell>
          <cell r="G762" t="str">
            <v>Nạo xương viêm trên người bệnh đái tháo đường</v>
          </cell>
          <cell r="H762" t="str">
            <v>Nạo xương viêm trên người bệnh đái tháo đường</v>
          </cell>
          <cell r="I762" t="str">
            <v>B</v>
          </cell>
          <cell r="J762" t="str">
            <v>P3</v>
          </cell>
          <cell r="K762">
            <v>1155</v>
          </cell>
          <cell r="L762">
            <v>1155</v>
          </cell>
          <cell r="M762" t="str">
            <v>Phẫu thuật loại bỏ hoại tử ổ loét vết thương mạn tính</v>
          </cell>
          <cell r="N762">
            <v>1004272.12692866</v>
          </cell>
          <cell r="O762">
            <v>837391.30434782605</v>
          </cell>
          <cell r="P762">
            <v>1842000</v>
          </cell>
          <cell r="Q762">
            <v>1088608.6956521738</v>
          </cell>
          <cell r="R762">
            <v>2092880.8225808339</v>
          </cell>
          <cell r="S762">
            <v>2092800</v>
          </cell>
          <cell r="T762">
            <v>83715.232903233366</v>
          </cell>
          <cell r="U762">
            <v>2176596.0554840672</v>
          </cell>
          <cell r="V762">
            <v>2176500</v>
          </cell>
          <cell r="W762">
            <v>2176500</v>
          </cell>
        </row>
        <row r="763">
          <cell r="D763" t="str">
            <v>37.8D10.1144</v>
          </cell>
          <cell r="E763" t="str">
            <v>7.220</v>
          </cell>
          <cell r="F763" t="str">
            <v>Tháo khớp ngón chân trên người bệnh đái tháo đường</v>
          </cell>
          <cell r="G763" t="str">
            <v>Tháo khớp ngón chân trên người bệnh đái tháo đường</v>
          </cell>
          <cell r="H763" t="str">
            <v>Tháo khớp ngón chân trên người bệnh đái tháo đường</v>
          </cell>
          <cell r="I763" t="str">
            <v>C</v>
          </cell>
          <cell r="J763" t="str">
            <v>P3</v>
          </cell>
          <cell r="K763">
            <v>1155</v>
          </cell>
          <cell r="L763">
            <v>1155</v>
          </cell>
          <cell r="M763" t="str">
            <v>Phẫu thuật loại bỏ hoại tử ổ loét vết thương mạn tính</v>
          </cell>
          <cell r="N763">
            <v>1004272.12692866</v>
          </cell>
          <cell r="O763">
            <v>837391.30434782605</v>
          </cell>
          <cell r="P763">
            <v>1842000</v>
          </cell>
          <cell r="Q763">
            <v>1088608.6956521738</v>
          </cell>
          <cell r="R763">
            <v>2092880.8225808339</v>
          </cell>
          <cell r="S763">
            <v>2092800</v>
          </cell>
          <cell r="T763">
            <v>83715.232903233366</v>
          </cell>
          <cell r="U763">
            <v>2176596.0554840672</v>
          </cell>
          <cell r="V763">
            <v>2176500</v>
          </cell>
          <cell r="W763">
            <v>2176500</v>
          </cell>
        </row>
        <row r="764">
          <cell r="D764" t="str">
            <v>37.8D10.1144</v>
          </cell>
          <cell r="E764" t="str">
            <v>11.159</v>
          </cell>
          <cell r="F764" t="str">
            <v>Cắt lọc hoại tử ổ loét vết thương mạn tính</v>
          </cell>
          <cell r="G764" t="str">
            <v>Cắt lọc hoại tử ổ loét vết thương mạn tính</v>
          </cell>
          <cell r="H764" t="str">
            <v>Cắt lọc hoại tử ổ loét vết thương mạn tính</v>
          </cell>
          <cell r="I764" t="str">
            <v>C</v>
          </cell>
          <cell r="J764" t="str">
            <v>P2</v>
          </cell>
          <cell r="K764">
            <v>1155</v>
          </cell>
          <cell r="L764">
            <v>1155</v>
          </cell>
          <cell r="M764" t="str">
            <v>Phẫu thuật loại bỏ hoại tử ổ loét vết thương mạn tính</v>
          </cell>
          <cell r="N764">
            <v>1004272.12692866</v>
          </cell>
          <cell r="O764">
            <v>837391.30434782605</v>
          </cell>
          <cell r="P764">
            <v>1842000</v>
          </cell>
          <cell r="Q764">
            <v>1088608.6956521738</v>
          </cell>
          <cell r="R764">
            <v>2092880.8225808339</v>
          </cell>
          <cell r="S764">
            <v>2092800</v>
          </cell>
          <cell r="T764">
            <v>83715.232903233366</v>
          </cell>
          <cell r="U764">
            <v>2176596.0554840672</v>
          </cell>
          <cell r="V764">
            <v>2176500</v>
          </cell>
          <cell r="W764">
            <v>2176500</v>
          </cell>
        </row>
        <row r="765">
          <cell r="D765" t="str">
            <v>37.8D10.1144</v>
          </cell>
          <cell r="E765" t="str">
            <v>11.161</v>
          </cell>
          <cell r="F765" t="str">
            <v>Phẫu thuật cắt đáy ổ loét mạn tính, khâu kín</v>
          </cell>
          <cell r="G765" t="str">
            <v>Phẫu thuật cắt đáy ổ loét mạn tính, khâu kín</v>
          </cell>
          <cell r="H765" t="str">
            <v>Phẫu thuật cắt đáy ổ loét mạn tính, khâu kín</v>
          </cell>
          <cell r="I765" t="str">
            <v>C</v>
          </cell>
          <cell r="J765" t="str">
            <v>P2</v>
          </cell>
          <cell r="K765">
            <v>1155</v>
          </cell>
          <cell r="L765">
            <v>1155</v>
          </cell>
          <cell r="M765" t="str">
            <v>Phẫu thuật loại bỏ hoại tử ổ loét vết thương mạn tính</v>
          </cell>
          <cell r="N765">
            <v>1004272.12692866</v>
          </cell>
          <cell r="O765">
            <v>837391.30434782605</v>
          </cell>
          <cell r="P765">
            <v>1842000</v>
          </cell>
          <cell r="Q765">
            <v>1088608.6956521738</v>
          </cell>
          <cell r="R765">
            <v>2092880.8225808339</v>
          </cell>
          <cell r="S765">
            <v>2092800</v>
          </cell>
          <cell r="T765">
            <v>83715.232903233366</v>
          </cell>
          <cell r="U765">
            <v>2176596.0554840672</v>
          </cell>
          <cell r="V765">
            <v>2176500</v>
          </cell>
          <cell r="W765">
            <v>2176500</v>
          </cell>
        </row>
        <row r="766">
          <cell r="D766" t="str">
            <v>37.8D11.1187</v>
          </cell>
          <cell r="E766" t="str">
            <v>3.3219</v>
          </cell>
          <cell r="F766" t="str">
            <v>Phẫu thuật đặt Port động/tĩnh mạch để tiêm truyền hóa chất điều trị ung thư</v>
          </cell>
          <cell r="G766" t="str">
            <v>Phẫu thuật đặt Port động/tĩnh mạch để tiêm truyền hóa chất điều trị ung thư</v>
          </cell>
          <cell r="H766" t="str">
            <v>Phẫu thuật đặt Port động/tĩnh mạch để tiêm truyền hoá chất điều trị ung thư</v>
          </cell>
          <cell r="I766" t="str">
            <v>B</v>
          </cell>
          <cell r="J766" t="str">
            <v>P2</v>
          </cell>
          <cell r="K766">
            <v>1200</v>
          </cell>
          <cell r="L766">
            <v>1200</v>
          </cell>
          <cell r="M766" t="str">
            <v>Đặt buồng tiêm truyền dưới da</v>
          </cell>
          <cell r="N766">
            <v>667451.68027017801</v>
          </cell>
          <cell r="O766">
            <v>278608.69565217401</v>
          </cell>
          <cell r="P766">
            <v>946000</v>
          </cell>
          <cell r="Q766">
            <v>362191.30434782617</v>
          </cell>
          <cell r="R766">
            <v>1029642.9846180042</v>
          </cell>
          <cell r="S766">
            <v>1029600</v>
          </cell>
          <cell r="T766">
            <v>41185.719384720171</v>
          </cell>
          <cell r="U766">
            <v>1070828.7040027243</v>
          </cell>
          <cell r="V766">
            <v>1070800</v>
          </cell>
          <cell r="W766">
            <v>1070800</v>
          </cell>
        </row>
        <row r="767">
          <cell r="D767" t="str">
            <v>37.8D11.1187</v>
          </cell>
          <cell r="E767" t="str">
            <v>12.448</v>
          </cell>
          <cell r="F767" t="str">
            <v>Đặt buồng tiêm truyền dưới da</v>
          </cell>
          <cell r="G767" t="str">
            <v>Đặt buồng tiêm truyền dưới da</v>
          </cell>
          <cell r="H767" t="str">
            <v>Đặt buồng tiêm truyền dưới da</v>
          </cell>
          <cell r="I767" t="str">
            <v>B</v>
          </cell>
          <cell r="K767">
            <v>1200</v>
          </cell>
          <cell r="L767">
            <v>1200</v>
          </cell>
          <cell r="M767" t="str">
            <v>Đặt buồng tiêm truyền dưới da</v>
          </cell>
          <cell r="N767">
            <v>667451.68027017801</v>
          </cell>
          <cell r="O767">
            <v>278608.69565217401</v>
          </cell>
          <cell r="P767">
            <v>946000</v>
          </cell>
          <cell r="Q767">
            <v>362191.30434782617</v>
          </cell>
          <cell r="R767">
            <v>1029642.9846180042</v>
          </cell>
          <cell r="S767">
            <v>1029600</v>
          </cell>
          <cell r="T767">
            <v>41185.719384720171</v>
          </cell>
          <cell r="U767">
            <v>1070828.7040027243</v>
          </cell>
          <cell r="V767">
            <v>1070800</v>
          </cell>
          <cell r="W767">
            <v>1070800</v>
          </cell>
        </row>
      </sheetData>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p 2021-2025"/>
      <sheetName val="2021"/>
      <sheetName val="2022"/>
      <sheetName val="2023"/>
      <sheetName val="2024"/>
      <sheetName val="2025"/>
    </sheetNames>
    <sheetDataSet>
      <sheetData sheetId="0"/>
      <sheetData sheetId="1">
        <row r="5">
          <cell r="F5">
            <v>535485505118</v>
          </cell>
          <cell r="I5">
            <v>20474536402.349998</v>
          </cell>
        </row>
        <row r="6">
          <cell r="F6">
            <v>51979202651</v>
          </cell>
          <cell r="I6">
            <v>0</v>
          </cell>
        </row>
        <row r="7">
          <cell r="E7" t="str">
            <v>Lương theo ngạch, bậc</v>
          </cell>
          <cell r="F7">
            <v>51979202651</v>
          </cell>
          <cell r="G7" t="str">
            <v>Ngoài phạm vi (cấu phần lương)</v>
          </cell>
          <cell r="H7">
            <v>0</v>
          </cell>
          <cell r="I7">
            <v>0</v>
          </cell>
        </row>
        <row r="8">
          <cell r="F8">
            <v>798564318</v>
          </cell>
          <cell r="I8">
            <v>0</v>
          </cell>
        </row>
        <row r="9">
          <cell r="E9" t="str">
            <v>Tiền công trả cho vị trí lao động thường xuyên theo HĐ</v>
          </cell>
          <cell r="F9">
            <v>798564318</v>
          </cell>
          <cell r="G9" t="str">
            <v>Ngoài phạm vi (cấu phần lương)</v>
          </cell>
          <cell r="H9">
            <v>0</v>
          </cell>
          <cell r="I9">
            <v>0</v>
          </cell>
        </row>
        <row r="10">
          <cell r="F10">
            <v>47337831335</v>
          </cell>
          <cell r="I10">
            <v>0</v>
          </cell>
        </row>
        <row r="11">
          <cell r="E11" t="str">
            <v>Phụ cấp chức vụ</v>
          </cell>
          <cell r="F11">
            <v>1421013000</v>
          </cell>
          <cell r="G11" t="str">
            <v>Ngoài phạm vi (cấu phần lương)</v>
          </cell>
          <cell r="H11">
            <v>0</v>
          </cell>
          <cell r="I11">
            <v>0</v>
          </cell>
        </row>
        <row r="12">
          <cell r="E12" t="str">
            <v>Phụ cấp làm đêm, làm thêm giờ</v>
          </cell>
          <cell r="F12">
            <v>1598236253</v>
          </cell>
          <cell r="G12" t="str">
            <v>Ngoài phạm vi (cấu phần lương)</v>
          </cell>
          <cell r="H12">
            <v>0</v>
          </cell>
          <cell r="I12">
            <v>0</v>
          </cell>
        </row>
        <row r="13">
          <cell r="E13" t="str">
            <v>Phụ cấp nặng nhọc, độc hại, nguy hiểm</v>
          </cell>
          <cell r="F13">
            <v>2510568727</v>
          </cell>
          <cell r="G13" t="str">
            <v>Ngoài phạm vi (cấu phần lương)</v>
          </cell>
          <cell r="H13">
            <v>0</v>
          </cell>
          <cell r="I13">
            <v>0</v>
          </cell>
        </row>
        <row r="14">
          <cell r="E14" t="str">
            <v>Phụ cấp trách nhiệm theo nghề, theo công việc</v>
          </cell>
          <cell r="F14">
            <v>181184000</v>
          </cell>
          <cell r="G14" t="str">
            <v>Ngoài phạm vi (cấu phần lương)</v>
          </cell>
          <cell r="H14">
            <v>0</v>
          </cell>
          <cell r="I14">
            <v>0</v>
          </cell>
        </row>
        <row r="15">
          <cell r="E15" t="str">
            <v>Phụ cấp trực</v>
          </cell>
          <cell r="F15">
            <v>6073708550</v>
          </cell>
          <cell r="G15" t="str">
            <v>Ngoài phạm vi (cấu phần lương)</v>
          </cell>
          <cell r="H15">
            <v>0</v>
          </cell>
          <cell r="I15">
            <v>0</v>
          </cell>
        </row>
        <row r="16">
          <cell r="E16" t="str">
            <v>Phụ cấp thâm niên vượt khung, thâm niên nghề</v>
          </cell>
          <cell r="F16">
            <v>115380832</v>
          </cell>
          <cell r="G16" t="str">
            <v>Ngoài phạm vi (cấu phần lương)</v>
          </cell>
          <cell r="H16">
            <v>0</v>
          </cell>
          <cell r="I16">
            <v>0</v>
          </cell>
        </row>
        <row r="17">
          <cell r="E17" t="str">
            <v>Phụ cấp đặc biệt khác của ngành</v>
          </cell>
          <cell r="F17">
            <v>23419944573</v>
          </cell>
          <cell r="G17" t="str">
            <v>Ngoài phạm vi (cấu phần lương)</v>
          </cell>
          <cell r="H17">
            <v>0</v>
          </cell>
          <cell r="I17">
            <v>0</v>
          </cell>
        </row>
        <row r="18">
          <cell r="E18" t="str">
            <v>Phụ cấp công tác Đảng, Đoàn thể chính trị - xã hội</v>
          </cell>
          <cell r="F18">
            <v>69732000</v>
          </cell>
          <cell r="G18" t="str">
            <v>Ngoài phạm vi (cấu phần lương)</v>
          </cell>
          <cell r="H18">
            <v>0</v>
          </cell>
          <cell r="I18">
            <v>0</v>
          </cell>
        </row>
        <row r="19">
          <cell r="E19" t="str">
            <v>Phụ cấp khác</v>
          </cell>
          <cell r="F19">
            <v>11948063400</v>
          </cell>
          <cell r="G19" t="str">
            <v>Ngoài phạm vi (cấu phần lương)</v>
          </cell>
          <cell r="H19">
            <v>0</v>
          </cell>
          <cell r="I19">
            <v>0</v>
          </cell>
        </row>
        <row r="20">
          <cell r="F20">
            <v>551936000</v>
          </cell>
          <cell r="I20">
            <v>0</v>
          </cell>
        </row>
        <row r="21">
          <cell r="E21" t="str">
            <v>Thưởng thường xuyên</v>
          </cell>
          <cell r="F21">
            <v>60196000</v>
          </cell>
          <cell r="G21" t="str">
            <v>Ngoài phạm vi (cấu phần lương)</v>
          </cell>
          <cell r="H21">
            <v>0</v>
          </cell>
          <cell r="I21">
            <v>0</v>
          </cell>
        </row>
        <row r="22">
          <cell r="E22" t="str">
            <v>Thưởng đột xuất</v>
          </cell>
          <cell r="F22">
            <v>6000000</v>
          </cell>
          <cell r="G22" t="str">
            <v>Ngoài phạm vi (cấu phần lương)</v>
          </cell>
          <cell r="H22">
            <v>0</v>
          </cell>
          <cell r="I22">
            <v>0</v>
          </cell>
        </row>
        <row r="23">
          <cell r="E23" t="str">
            <v>Thưởng khác</v>
          </cell>
          <cell r="F23">
            <v>485740000</v>
          </cell>
          <cell r="G23" t="str">
            <v>Ngoài phạm vi (cấu phần lương)</v>
          </cell>
          <cell r="H23">
            <v>0</v>
          </cell>
          <cell r="I23">
            <v>0</v>
          </cell>
        </row>
        <row r="24">
          <cell r="F24">
            <v>13048001802</v>
          </cell>
          <cell r="I24">
            <v>0</v>
          </cell>
        </row>
        <row r="25">
          <cell r="E25" t="str">
            <v>Bảo hiểm xã hội</v>
          </cell>
          <cell r="F25">
            <v>9529065295</v>
          </cell>
          <cell r="G25" t="str">
            <v>Ngoài phạm vi (cấu phần lương)</v>
          </cell>
          <cell r="H25">
            <v>0</v>
          </cell>
          <cell r="I25">
            <v>0</v>
          </cell>
        </row>
        <row r="26">
          <cell r="E26" t="str">
            <v>Bảo hiểm y tế</v>
          </cell>
          <cell r="F26">
            <v>1653316714</v>
          </cell>
          <cell r="G26" t="str">
            <v>Ngoài phạm vi (cấu phần lương)</v>
          </cell>
          <cell r="H26">
            <v>0</v>
          </cell>
          <cell r="I26">
            <v>0</v>
          </cell>
        </row>
        <row r="27">
          <cell r="E27" t="str">
            <v>Kinh phí công đoàn</v>
          </cell>
          <cell r="F27">
            <v>1090277954</v>
          </cell>
          <cell r="G27" t="str">
            <v>Ngoài phạm vi (cấu phần lương)</v>
          </cell>
          <cell r="H27">
            <v>0</v>
          </cell>
          <cell r="I27">
            <v>0</v>
          </cell>
        </row>
        <row r="28">
          <cell r="E28" t="str">
            <v>Bảo hiểm thất nghiệp</v>
          </cell>
          <cell r="F28">
            <v>775341839</v>
          </cell>
          <cell r="G28" t="str">
            <v>Ngoài phạm vi (cấu phần lương)</v>
          </cell>
          <cell r="H28">
            <v>0</v>
          </cell>
          <cell r="I28">
            <v>0</v>
          </cell>
        </row>
        <row r="29">
          <cell r="F29">
            <v>10681853454</v>
          </cell>
          <cell r="I29">
            <v>0</v>
          </cell>
        </row>
        <row r="30">
          <cell r="E30" t="str">
            <v>Tiền ăn</v>
          </cell>
          <cell r="F30">
            <v>54600000</v>
          </cell>
          <cell r="G30" t="str">
            <v>Ngoài phạm vi (cấu phần lương)</v>
          </cell>
          <cell r="H30">
            <v>0</v>
          </cell>
          <cell r="I30">
            <v>0</v>
          </cell>
        </row>
        <row r="31">
          <cell r="E31" t="str">
            <v>Chi khác</v>
          </cell>
          <cell r="F31">
            <v>10627253454</v>
          </cell>
          <cell r="G31" t="str">
            <v>Ngoài phạm vi (cấu phần lương)</v>
          </cell>
          <cell r="H31">
            <v>0</v>
          </cell>
          <cell r="I31">
            <v>0</v>
          </cell>
        </row>
        <row r="32">
          <cell r="F32">
            <v>10682749102</v>
          </cell>
          <cell r="I32">
            <v>5341374551</v>
          </cell>
        </row>
        <row r="33">
          <cell r="E33" t="str">
            <v>Tiền điện</v>
          </cell>
          <cell r="F33">
            <v>6740457262</v>
          </cell>
          <cell r="G33" t="str">
            <v>Lưỡng tính</v>
          </cell>
          <cell r="H33">
            <v>0.5</v>
          </cell>
          <cell r="I33">
            <v>3370228631</v>
          </cell>
        </row>
        <row r="34">
          <cell r="E34" t="str">
            <v>Tiền nước</v>
          </cell>
          <cell r="F34">
            <v>3364275710</v>
          </cell>
          <cell r="G34" t="str">
            <v>Lưỡng tính</v>
          </cell>
          <cell r="H34">
            <v>0.5</v>
          </cell>
          <cell r="I34">
            <v>1682137855</v>
          </cell>
        </row>
        <row r="35">
          <cell r="E35" t="str">
            <v>Tiền nhiên liệu</v>
          </cell>
          <cell r="F35">
            <v>574416130</v>
          </cell>
          <cell r="G35" t="str">
            <v>Lưỡng tính</v>
          </cell>
          <cell r="H35">
            <v>0.5</v>
          </cell>
          <cell r="I35">
            <v>287208065</v>
          </cell>
        </row>
        <row r="36">
          <cell r="E36" t="str">
            <v>Tiền vệ sinh, môi trường</v>
          </cell>
          <cell r="F36">
            <v>3600000</v>
          </cell>
          <cell r="G36" t="str">
            <v>Lưỡng tính</v>
          </cell>
          <cell r="H36">
            <v>0.5</v>
          </cell>
          <cell r="I36">
            <v>1800000</v>
          </cell>
        </row>
        <row r="37">
          <cell r="F37">
            <v>3099899818</v>
          </cell>
          <cell r="I37">
            <v>1887208252</v>
          </cell>
        </row>
        <row r="38">
          <cell r="E38" t="str">
            <v>Văn phòng phẩm</v>
          </cell>
          <cell r="F38">
            <v>1459891272</v>
          </cell>
          <cell r="G38" t="str">
            <v>Lưỡng tính</v>
          </cell>
          <cell r="H38">
            <v>0.5</v>
          </cell>
          <cell r="I38">
            <v>729945636</v>
          </cell>
        </row>
        <row r="39">
          <cell r="E39" t="str">
            <v>Mua sắm công cụ, dụng cụ văn phòng</v>
          </cell>
          <cell r="F39">
            <v>965491860</v>
          </cell>
          <cell r="G39" t="str">
            <v>Lưỡng tính</v>
          </cell>
          <cell r="H39">
            <v>0.5</v>
          </cell>
          <cell r="I39">
            <v>482745930</v>
          </cell>
        </row>
        <row r="40">
          <cell r="E40" t="str">
            <v>Vật tư văn phòng khác</v>
          </cell>
          <cell r="F40">
            <v>674516686</v>
          </cell>
          <cell r="G40" t="str">
            <v>Chắc chắn QL</v>
          </cell>
          <cell r="H40">
            <v>1</v>
          </cell>
          <cell r="I40">
            <v>674516686</v>
          </cell>
        </row>
        <row r="41">
          <cell r="F41">
            <v>611506097</v>
          </cell>
          <cell r="I41">
            <v>611506097</v>
          </cell>
        </row>
        <row r="42">
          <cell r="E42" t="str">
            <v>Cước phí điện thoại, thuê bao đường điện thoại, fax</v>
          </cell>
          <cell r="F42">
            <v>256456535</v>
          </cell>
          <cell r="G42" t="str">
            <v>Chắc chắn QL</v>
          </cell>
          <cell r="H42">
            <v>1</v>
          </cell>
          <cell r="I42">
            <v>256456535</v>
          </cell>
        </row>
        <row r="43">
          <cell r="E43" t="str">
            <v>Cước phí bưu chính</v>
          </cell>
          <cell r="F43">
            <v>15933000</v>
          </cell>
          <cell r="G43" t="str">
            <v>Chắc chắn QL</v>
          </cell>
          <cell r="H43">
            <v>1</v>
          </cell>
          <cell r="I43">
            <v>15933000</v>
          </cell>
        </row>
        <row r="44">
          <cell r="E44" t="str">
            <v>Thuê bao kênh vệ tinh, cáp TH, Internet, đường truyền mạng</v>
          </cell>
          <cell r="F44">
            <v>254193962</v>
          </cell>
          <cell r="G44" t="str">
            <v>Chắc chắn QL</v>
          </cell>
          <cell r="H44">
            <v>1</v>
          </cell>
          <cell r="I44">
            <v>254193962</v>
          </cell>
        </row>
        <row r="45">
          <cell r="E45" t="str">
            <v>Tuyên truyền, quảng cáo</v>
          </cell>
          <cell r="F45">
            <v>62365800</v>
          </cell>
          <cell r="G45" t="str">
            <v>Chắc chắn QL</v>
          </cell>
          <cell r="H45">
            <v>1</v>
          </cell>
          <cell r="I45">
            <v>62365800</v>
          </cell>
        </row>
        <row r="46">
          <cell r="E46" t="str">
            <v>Phim ảnh, ấn phẩm truyền thông, sách, báo, tạp chí thư viện</v>
          </cell>
          <cell r="F46">
            <v>22556800</v>
          </cell>
          <cell r="G46" t="str">
            <v>Chắc chắn QL</v>
          </cell>
          <cell r="H46">
            <v>1</v>
          </cell>
          <cell r="I46">
            <v>22556800</v>
          </cell>
        </row>
        <row r="47">
          <cell r="F47">
            <v>30602000</v>
          </cell>
          <cell r="I47">
            <v>30602000</v>
          </cell>
        </row>
        <row r="48">
          <cell r="E48" t="str">
            <v>Các khoản thuê mướn khác (hội nghị)</v>
          </cell>
          <cell r="F48">
            <v>30602000</v>
          </cell>
          <cell r="G48" t="str">
            <v>Chắc chắn QL</v>
          </cell>
          <cell r="H48">
            <v>1</v>
          </cell>
          <cell r="I48">
            <v>30602000</v>
          </cell>
        </row>
        <row r="49">
          <cell r="F49">
            <v>161570000</v>
          </cell>
          <cell r="I49">
            <v>161570000</v>
          </cell>
        </row>
        <row r="50">
          <cell r="E50" t="str">
            <v>Tiền vé máy bay, tàu, xe</v>
          </cell>
          <cell r="F50">
            <v>15560000</v>
          </cell>
          <cell r="G50" t="str">
            <v>Chắc chắn QL</v>
          </cell>
          <cell r="H50">
            <v>1</v>
          </cell>
          <cell r="I50">
            <v>15560000</v>
          </cell>
        </row>
        <row r="51">
          <cell r="E51" t="str">
            <v>Phụ cấp công tác phí</v>
          </cell>
          <cell r="F51">
            <v>3420000</v>
          </cell>
          <cell r="G51" t="str">
            <v>Chắc chắn QL</v>
          </cell>
          <cell r="H51">
            <v>1</v>
          </cell>
          <cell r="I51">
            <v>3420000</v>
          </cell>
        </row>
        <row r="52">
          <cell r="E52" t="str">
            <v>Tiền thuê phòng ngủ</v>
          </cell>
          <cell r="F52">
            <v>84540000</v>
          </cell>
          <cell r="G52" t="str">
            <v>Chắc chắn QL</v>
          </cell>
          <cell r="H52">
            <v>1</v>
          </cell>
          <cell r="I52">
            <v>84540000</v>
          </cell>
        </row>
        <row r="53">
          <cell r="E53" t="str">
            <v>Khoán công tác phí</v>
          </cell>
          <cell r="F53">
            <v>58050000</v>
          </cell>
          <cell r="G53" t="str">
            <v>Chắc chắn QL</v>
          </cell>
          <cell r="H53">
            <v>1</v>
          </cell>
          <cell r="I53">
            <v>58050000</v>
          </cell>
        </row>
        <row r="54">
          <cell r="F54">
            <v>21538132549</v>
          </cell>
          <cell r="I54">
            <v>5263460724.3500004</v>
          </cell>
        </row>
        <row r="55">
          <cell r="E55" t="str">
            <v>Thuê phương tiện vận chuyển</v>
          </cell>
          <cell r="F55">
            <v>496080000</v>
          </cell>
          <cell r="G55" t="str">
            <v>Chắc chắn QL</v>
          </cell>
          <cell r="H55">
            <v>1</v>
          </cell>
          <cell r="I55">
            <v>496080000</v>
          </cell>
        </row>
        <row r="56">
          <cell r="E56" t="str">
            <v>Thuê đào tạo lại cán bộ</v>
          </cell>
          <cell r="F56">
            <v>344130000</v>
          </cell>
          <cell r="G56" t="str">
            <v>Chắc chắn QL</v>
          </cell>
          <cell r="H56">
            <v>1</v>
          </cell>
          <cell r="I56">
            <v>344130000</v>
          </cell>
        </row>
        <row r="57">
          <cell r="E57" t="str">
            <v>Chi phí thuê mướn khác</v>
          </cell>
          <cell r="F57">
            <v>20697922549</v>
          </cell>
          <cell r="G57" t="str">
            <v>Lưỡng tính</v>
          </cell>
          <cell r="H57">
            <v>20697907200</v>
          </cell>
          <cell r="I57">
            <v>4423250724.3500004</v>
          </cell>
        </row>
        <row r="60">
          <cell r="F60">
            <v>7437178686</v>
          </cell>
          <cell r="I60">
            <v>1939291874</v>
          </cell>
        </row>
        <row r="61">
          <cell r="E61" t="str">
            <v>Ô tô dùng chung</v>
          </cell>
          <cell r="F61">
            <v>1393150</v>
          </cell>
          <cell r="G61" t="str">
            <v>Chắc chắn QL</v>
          </cell>
          <cell r="H61">
            <v>1</v>
          </cell>
          <cell r="I61">
            <v>1393150</v>
          </cell>
        </row>
        <row r="62">
          <cell r="E62" t="str">
            <v>Ô tô chuyên dùng</v>
          </cell>
          <cell r="F62">
            <v>185862396</v>
          </cell>
          <cell r="G62" t="str">
            <v>Chắc chắn TT (loại)</v>
          </cell>
          <cell r="H62">
            <v>0</v>
          </cell>
          <cell r="I62">
            <v>0</v>
          </cell>
        </row>
        <row r="63">
          <cell r="E63" t="str">
            <v>Tài sản và thiết bị chuyên dùng</v>
          </cell>
          <cell r="F63">
            <v>2982404970</v>
          </cell>
          <cell r="G63" t="str">
            <v>Chắc chắn TT (loại)</v>
          </cell>
          <cell r="H63">
            <v>0</v>
          </cell>
          <cell r="I63">
            <v>0</v>
          </cell>
        </row>
        <row r="64">
          <cell r="E64" t="str">
            <v>Các thiết bị công nghệ thông tin</v>
          </cell>
          <cell r="F64">
            <v>1581575552</v>
          </cell>
          <cell r="G64" t="str">
            <v>Lưỡng tính</v>
          </cell>
          <cell r="H64">
            <v>0.5</v>
          </cell>
          <cell r="I64">
            <v>790787776</v>
          </cell>
        </row>
        <row r="65">
          <cell r="E65" t="str">
            <v>Tài sản và thiết bị văn phòng</v>
          </cell>
          <cell r="F65">
            <v>655196200</v>
          </cell>
          <cell r="G65" t="str">
            <v>Chắc chắn QL</v>
          </cell>
          <cell r="H65">
            <v>1</v>
          </cell>
          <cell r="I65">
            <v>655196200</v>
          </cell>
        </row>
        <row r="66">
          <cell r="E66" t="str">
            <v>Đường điện, cấp thoát nước</v>
          </cell>
          <cell r="F66">
            <v>160746678</v>
          </cell>
          <cell r="G66" t="str">
            <v>Chắc chắn QL</v>
          </cell>
          <cell r="H66">
            <v>1</v>
          </cell>
          <cell r="I66">
            <v>160746678</v>
          </cell>
        </row>
        <row r="67">
          <cell r="E67" t="str">
            <v>Các tài sản và công trình hạ tầng cơ sở khác</v>
          </cell>
          <cell r="F67">
            <v>1869999740</v>
          </cell>
          <cell r="G67" t="str">
            <v>Lưỡng tính</v>
          </cell>
          <cell r="H67">
            <v>0</v>
          </cell>
          <cell r="I67">
            <v>331168070</v>
          </cell>
        </row>
        <row r="68">
          <cell r="F68">
            <v>361047663381</v>
          </cell>
          <cell r="I68">
            <v>680708229</v>
          </cell>
        </row>
        <row r="69">
          <cell r="E69" t="str">
            <v>Chi mua hàng hóa, vật tư</v>
          </cell>
          <cell r="F69">
            <v>337581961035</v>
          </cell>
          <cell r="G69" t="str">
            <v>Chắc chắn TT (loại)</v>
          </cell>
          <cell r="H69">
            <v>0</v>
          </cell>
          <cell r="I69">
            <v>0</v>
          </cell>
        </row>
        <row r="70">
          <cell r="E70" t="str">
            <v>Đồng phục, trang phục, bảo hộ lao động</v>
          </cell>
          <cell r="F70">
            <v>680708229</v>
          </cell>
          <cell r="G70" t="str">
            <v>Chắc chắn QL</v>
          </cell>
          <cell r="H70">
            <v>1</v>
          </cell>
          <cell r="I70">
            <v>680708229</v>
          </cell>
        </row>
        <row r="71">
          <cell r="E71" t="str">
            <v>Chi phí hoạt động nghiệp vụ chuyên ngành</v>
          </cell>
          <cell r="F71">
            <v>2986069000</v>
          </cell>
          <cell r="G71" t="str">
            <v>Chắc chắn TT (loại)</v>
          </cell>
          <cell r="H71">
            <v>0</v>
          </cell>
          <cell r="I71">
            <v>0</v>
          </cell>
        </row>
        <row r="72">
          <cell r="E72" t="str">
            <v>Chi khác</v>
          </cell>
          <cell r="F72">
            <v>19798925117</v>
          </cell>
          <cell r="G72" t="str">
            <v>Lưỡng tính</v>
          </cell>
          <cell r="H72">
            <v>0</v>
          </cell>
          <cell r="I72">
            <v>0</v>
          </cell>
        </row>
        <row r="73">
          <cell r="F73">
            <v>6478813925</v>
          </cell>
          <cell r="I73">
            <v>4558814675</v>
          </cell>
        </row>
        <row r="74">
          <cell r="E74" t="str">
            <v>Chi khắc phục hậu quả thiên tai, thảm họa, dịch bệnh</v>
          </cell>
          <cell r="F74">
            <v>1919999250</v>
          </cell>
          <cell r="G74" t="str">
            <v>Loại khỏi cấu thành giá</v>
          </cell>
          <cell r="H74">
            <v>0</v>
          </cell>
          <cell r="I74">
            <v>0</v>
          </cell>
        </row>
        <row r="75">
          <cell r="E75" t="str">
            <v>Chi các khoản phí và lệ phí</v>
          </cell>
          <cell r="F75">
            <v>4389809965</v>
          </cell>
          <cell r="G75" t="str">
            <v>Chắc chắn QL</v>
          </cell>
          <cell r="H75">
            <v>1</v>
          </cell>
          <cell r="I75">
            <v>4389809965</v>
          </cell>
        </row>
        <row r="76">
          <cell r="E76" t="str">
            <v>Chi bảo hiểm tài sản và phương tiện</v>
          </cell>
          <cell r="F76">
            <v>98412710</v>
          </cell>
          <cell r="G76" t="str">
            <v>Chắc chắn QL</v>
          </cell>
          <cell r="H76">
            <v>1</v>
          </cell>
          <cell r="I76">
            <v>98412710</v>
          </cell>
        </row>
        <row r="77">
          <cell r="E77" t="str">
            <v>Chi tiếp khách</v>
          </cell>
          <cell r="F77">
            <v>70592000</v>
          </cell>
          <cell r="G77" t="str">
            <v>Chắc chắn QL</v>
          </cell>
          <cell r="H77">
            <v>1</v>
          </cell>
          <cell r="I77">
            <v>70592000</v>
          </cell>
        </row>
      </sheetData>
      <sheetData sheetId="2">
        <row r="5">
          <cell r="F5">
            <v>467816142949</v>
          </cell>
          <cell r="I5">
            <v>19517592097.900002</v>
          </cell>
        </row>
        <row r="6">
          <cell r="F6">
            <v>52098641012</v>
          </cell>
          <cell r="I6">
            <v>0</v>
          </cell>
        </row>
        <row r="7">
          <cell r="F7">
            <v>52098641012</v>
          </cell>
          <cell r="G7" t="str">
            <v>Ngoài phạm vi (cấu phần lương)</v>
          </cell>
          <cell r="H7">
            <v>0</v>
          </cell>
          <cell r="I7">
            <v>0</v>
          </cell>
        </row>
        <row r="8">
          <cell r="F8">
            <v>2202784228</v>
          </cell>
          <cell r="I8">
            <v>0</v>
          </cell>
        </row>
        <row r="9">
          <cell r="F9">
            <v>2202784228</v>
          </cell>
          <cell r="G9" t="str">
            <v>Ngoài phạm vi (cấu phần lương)</v>
          </cell>
          <cell r="H9">
            <v>0</v>
          </cell>
          <cell r="I9">
            <v>0</v>
          </cell>
        </row>
        <row r="10">
          <cell r="F10">
            <v>51553567066</v>
          </cell>
          <cell r="I10">
            <v>0</v>
          </cell>
        </row>
        <row r="11">
          <cell r="F11">
            <v>1439191000</v>
          </cell>
          <cell r="G11" t="str">
            <v>Ngoài phạm vi (cấu phần lương)</v>
          </cell>
          <cell r="H11">
            <v>0</v>
          </cell>
          <cell r="I11">
            <v>0</v>
          </cell>
        </row>
        <row r="12">
          <cell r="F12">
            <v>2933033884</v>
          </cell>
          <cell r="G12" t="str">
            <v>Ngoài phạm vi (cấu phần lương)</v>
          </cell>
          <cell r="H12">
            <v>0</v>
          </cell>
          <cell r="I12">
            <v>0</v>
          </cell>
        </row>
        <row r="13">
          <cell r="F13">
            <v>2436746000</v>
          </cell>
          <cell r="G13" t="str">
            <v>Ngoài phạm vi (cấu phần lương)</v>
          </cell>
          <cell r="H13">
            <v>0</v>
          </cell>
          <cell r="I13">
            <v>0</v>
          </cell>
        </row>
        <row r="14">
          <cell r="F14">
            <v>193700000</v>
          </cell>
          <cell r="G14" t="str">
            <v>Ngoài phạm vi (cấu phần lương)</v>
          </cell>
          <cell r="H14">
            <v>0</v>
          </cell>
          <cell r="I14">
            <v>0</v>
          </cell>
        </row>
        <row r="15">
          <cell r="F15">
            <v>6323948525</v>
          </cell>
          <cell r="G15" t="str">
            <v>Ngoài phạm vi (cấu phần lương)</v>
          </cell>
          <cell r="H15">
            <v>0</v>
          </cell>
          <cell r="I15">
            <v>0</v>
          </cell>
        </row>
        <row r="16">
          <cell r="F16">
            <v>100253905</v>
          </cell>
          <cell r="G16" t="str">
            <v>Ngoài phạm vi (cấu phần lương)</v>
          </cell>
          <cell r="H16">
            <v>0</v>
          </cell>
          <cell r="I16">
            <v>0</v>
          </cell>
        </row>
        <row r="17">
          <cell r="F17">
            <v>23656670526</v>
          </cell>
          <cell r="G17" t="str">
            <v>Ngoài phạm vi (cấu phần lương)</v>
          </cell>
          <cell r="H17">
            <v>0</v>
          </cell>
          <cell r="I17">
            <v>0</v>
          </cell>
        </row>
        <row r="18">
          <cell r="F18">
            <v>14470023226</v>
          </cell>
          <cell r="G18" t="str">
            <v>Ngoài phạm vi (cấu phần lương)</v>
          </cell>
          <cell r="H18">
            <v>0</v>
          </cell>
          <cell r="I18">
            <v>0</v>
          </cell>
        </row>
        <row r="19">
          <cell r="F19">
            <v>482909000</v>
          </cell>
          <cell r="I19">
            <v>0</v>
          </cell>
        </row>
        <row r="20">
          <cell r="F20">
            <v>57812000</v>
          </cell>
          <cell r="G20" t="str">
            <v>Ngoài phạm vi (cấu phần lương)</v>
          </cell>
          <cell r="H20">
            <v>0</v>
          </cell>
          <cell r="I20">
            <v>0</v>
          </cell>
        </row>
        <row r="21">
          <cell r="F21">
            <v>425097000</v>
          </cell>
          <cell r="G21" t="str">
            <v>Ngoài phạm vi (cấu phần lương)</v>
          </cell>
          <cell r="H21">
            <v>0</v>
          </cell>
          <cell r="I21">
            <v>0</v>
          </cell>
        </row>
        <row r="22">
          <cell r="F22">
            <v>12835277977</v>
          </cell>
          <cell r="I22">
            <v>0</v>
          </cell>
        </row>
        <row r="23">
          <cell r="F23">
            <v>9862575036</v>
          </cell>
          <cell r="G23" t="str">
            <v>Ngoài phạm vi (cấu phần lương)</v>
          </cell>
          <cell r="H23">
            <v>0</v>
          </cell>
          <cell r="I23">
            <v>0</v>
          </cell>
        </row>
        <row r="24">
          <cell r="F24">
            <v>1712196641</v>
          </cell>
          <cell r="G24" t="str">
            <v>Ngoài phạm vi (cấu phần lương)</v>
          </cell>
          <cell r="H24">
            <v>0</v>
          </cell>
          <cell r="I24">
            <v>0</v>
          </cell>
        </row>
        <row r="25">
          <cell r="F25">
            <v>1086815829</v>
          </cell>
          <cell r="G25" t="str">
            <v>Ngoài phạm vi (cấu phần lương)</v>
          </cell>
          <cell r="H25">
            <v>0</v>
          </cell>
          <cell r="I25">
            <v>0</v>
          </cell>
        </row>
        <row r="26">
          <cell r="F26">
            <v>173690471</v>
          </cell>
          <cell r="G26" t="str">
            <v>Ngoài phạm vi (cấu phần lương)</v>
          </cell>
          <cell r="H26">
            <v>0</v>
          </cell>
          <cell r="I26">
            <v>0</v>
          </cell>
        </row>
        <row r="27">
          <cell r="F27">
            <v>8547401894</v>
          </cell>
          <cell r="I27">
            <v>0</v>
          </cell>
        </row>
        <row r="28">
          <cell r="F28">
            <v>8547401894</v>
          </cell>
          <cell r="G28" t="str">
            <v>Ngoài phạm vi (cấu phần lương)</v>
          </cell>
          <cell r="H28">
            <v>0</v>
          </cell>
          <cell r="I28">
            <v>0</v>
          </cell>
        </row>
        <row r="29">
          <cell r="F29">
            <v>13098367620</v>
          </cell>
          <cell r="I29">
            <v>6549183810</v>
          </cell>
        </row>
        <row r="30">
          <cell r="F30">
            <v>8678342606</v>
          </cell>
          <cell r="G30" t="str">
            <v>Lưỡng tính</v>
          </cell>
          <cell r="H30">
            <v>0.5</v>
          </cell>
          <cell r="I30">
            <v>4339171303</v>
          </cell>
        </row>
        <row r="31">
          <cell r="F31">
            <v>3736449974</v>
          </cell>
          <cell r="G31" t="str">
            <v>Lưỡng tính</v>
          </cell>
          <cell r="H31">
            <v>0.5</v>
          </cell>
          <cell r="I31">
            <v>1868224987</v>
          </cell>
        </row>
        <row r="32">
          <cell r="F32">
            <v>679975040</v>
          </cell>
          <cell r="G32" t="str">
            <v>Lưỡng tính</v>
          </cell>
          <cell r="H32">
            <v>0.5</v>
          </cell>
          <cell r="I32">
            <v>339987520</v>
          </cell>
        </row>
        <row r="33">
          <cell r="F33">
            <v>3600000</v>
          </cell>
          <cell r="G33" t="str">
            <v>Lưỡng tính</v>
          </cell>
          <cell r="H33">
            <v>0.5</v>
          </cell>
          <cell r="I33">
            <v>1800000</v>
          </cell>
        </row>
        <row r="34">
          <cell r="F34">
            <v>2606818725</v>
          </cell>
          <cell r="I34">
            <v>1574467157.5</v>
          </cell>
        </row>
        <row r="35">
          <cell r="F35">
            <v>1468925405</v>
          </cell>
          <cell r="G35" t="str">
            <v>Lưỡng tính</v>
          </cell>
          <cell r="H35">
            <v>0.5</v>
          </cell>
          <cell r="I35">
            <v>734462702.5</v>
          </cell>
        </row>
        <row r="36">
          <cell r="F36">
            <v>595777730</v>
          </cell>
          <cell r="G36" t="str">
            <v>Lưỡng tính</v>
          </cell>
          <cell r="H36">
            <v>0.5</v>
          </cell>
          <cell r="I36">
            <v>297888865</v>
          </cell>
        </row>
        <row r="37">
          <cell r="F37">
            <v>542115590</v>
          </cell>
          <cell r="G37" t="str">
            <v>Chắc chắn QL</v>
          </cell>
          <cell r="H37">
            <v>1</v>
          </cell>
          <cell r="I37">
            <v>542115590</v>
          </cell>
        </row>
        <row r="38">
          <cell r="F38">
            <v>402348586</v>
          </cell>
          <cell r="I38">
            <v>402348586</v>
          </cell>
        </row>
        <row r="39">
          <cell r="F39">
            <v>72325599</v>
          </cell>
          <cell r="G39" t="str">
            <v>Chắc chắn QL</v>
          </cell>
          <cell r="H39">
            <v>1</v>
          </cell>
          <cell r="I39">
            <v>72325599</v>
          </cell>
        </row>
        <row r="40">
          <cell r="F40">
            <v>12163000</v>
          </cell>
          <cell r="G40" t="str">
            <v>Chắc chắn QL</v>
          </cell>
          <cell r="H40">
            <v>1</v>
          </cell>
          <cell r="I40">
            <v>12163000</v>
          </cell>
        </row>
        <row r="41">
          <cell r="F41">
            <v>228819987</v>
          </cell>
          <cell r="G41" t="str">
            <v>Chắc chắn QL</v>
          </cell>
          <cell r="H41">
            <v>1</v>
          </cell>
          <cell r="I41">
            <v>228819987</v>
          </cell>
        </row>
        <row r="42">
          <cell r="F42">
            <v>56795000</v>
          </cell>
          <cell r="G42" t="str">
            <v>Chắc chắn QL</v>
          </cell>
          <cell r="H42">
            <v>1</v>
          </cell>
          <cell r="I42">
            <v>56795000</v>
          </cell>
        </row>
        <row r="43">
          <cell r="F43">
            <v>32245000</v>
          </cell>
          <cell r="G43" t="str">
            <v>Chắc chắn QL</v>
          </cell>
          <cell r="H43">
            <v>1</v>
          </cell>
          <cell r="I43">
            <v>32245000</v>
          </cell>
        </row>
        <row r="44">
          <cell r="F44">
            <v>3000000</v>
          </cell>
          <cell r="I44">
            <v>3000000</v>
          </cell>
        </row>
        <row r="45">
          <cell r="E45" t="str">
            <v>Chi phí khác (hội nghị)</v>
          </cell>
          <cell r="F45">
            <v>3000000</v>
          </cell>
          <cell r="G45" t="str">
            <v>Chắc chắn QL</v>
          </cell>
          <cell r="H45">
            <v>1</v>
          </cell>
          <cell r="I45">
            <v>3000000</v>
          </cell>
        </row>
        <row r="46">
          <cell r="F46">
            <v>222980000</v>
          </cell>
          <cell r="I46">
            <v>222980000</v>
          </cell>
        </row>
        <row r="47">
          <cell r="F47">
            <v>16760000</v>
          </cell>
          <cell r="G47" t="str">
            <v>Chắc chắn QL</v>
          </cell>
          <cell r="H47">
            <v>1</v>
          </cell>
          <cell r="I47">
            <v>16760000</v>
          </cell>
        </row>
        <row r="48">
          <cell r="F48">
            <v>1800000</v>
          </cell>
          <cell r="G48" t="str">
            <v>Chắc chắn QL</v>
          </cell>
          <cell r="H48">
            <v>1</v>
          </cell>
          <cell r="I48">
            <v>1800000</v>
          </cell>
        </row>
        <row r="49">
          <cell r="F49">
            <v>146520000</v>
          </cell>
          <cell r="G49" t="str">
            <v>Chắc chắn QL</v>
          </cell>
          <cell r="H49">
            <v>1</v>
          </cell>
          <cell r="I49">
            <v>146520000</v>
          </cell>
        </row>
        <row r="50">
          <cell r="F50">
            <v>57900000</v>
          </cell>
          <cell r="G50" t="str">
            <v>Chắc chắn QL</v>
          </cell>
          <cell r="H50">
            <v>1</v>
          </cell>
          <cell r="I50">
            <v>57900000</v>
          </cell>
        </row>
        <row r="51">
          <cell r="F51">
            <v>10942667651</v>
          </cell>
          <cell r="I51">
            <v>5892071185.3999996</v>
          </cell>
        </row>
        <row r="52">
          <cell r="F52">
            <v>350979500</v>
          </cell>
          <cell r="G52" t="str">
            <v>Chắc chắn QL</v>
          </cell>
          <cell r="H52">
            <v>1</v>
          </cell>
          <cell r="I52">
            <v>350979500</v>
          </cell>
        </row>
        <row r="53">
          <cell r="F53">
            <v>2959823100</v>
          </cell>
          <cell r="G53" t="str">
            <v>Chắc chắn QL</v>
          </cell>
          <cell r="H53">
            <v>1</v>
          </cell>
          <cell r="I53">
            <v>2959823100</v>
          </cell>
        </row>
        <row r="54">
          <cell r="F54">
            <v>7631865051</v>
          </cell>
          <cell r="G54" t="str">
            <v>Lưỡng tính</v>
          </cell>
          <cell r="H54">
            <v>7631863808</v>
          </cell>
          <cell r="I54">
            <v>2581268585.4000001</v>
          </cell>
        </row>
        <row r="57">
          <cell r="F57">
            <v>4004578487</v>
          </cell>
          <cell r="I57">
            <v>1255422511</v>
          </cell>
        </row>
        <row r="58">
          <cell r="F58">
            <v>144652706</v>
          </cell>
          <cell r="G58" t="str">
            <v>Chắc chắn TT (loại)</v>
          </cell>
          <cell r="H58">
            <v>0</v>
          </cell>
          <cell r="I58">
            <v>0</v>
          </cell>
        </row>
        <row r="59">
          <cell r="F59">
            <v>943851370</v>
          </cell>
          <cell r="G59" t="str">
            <v>Chắc chắn TT (loại)</v>
          </cell>
          <cell r="H59">
            <v>0</v>
          </cell>
          <cell r="I59">
            <v>0</v>
          </cell>
        </row>
        <row r="60">
          <cell r="F60">
            <v>1050594000</v>
          </cell>
          <cell r="G60" t="str">
            <v>Lưỡng tính</v>
          </cell>
          <cell r="H60">
            <v>0.5</v>
          </cell>
          <cell r="I60">
            <v>525297000</v>
          </cell>
        </row>
        <row r="61">
          <cell r="F61">
            <v>440269675</v>
          </cell>
          <cell r="G61" t="str">
            <v>Chắc chắn QL</v>
          </cell>
          <cell r="H61">
            <v>1</v>
          </cell>
          <cell r="I61">
            <v>440269675</v>
          </cell>
        </row>
        <row r="62">
          <cell r="F62">
            <v>196198936</v>
          </cell>
          <cell r="G62" t="str">
            <v>Chắc chắn QL</v>
          </cell>
          <cell r="H62">
            <v>1</v>
          </cell>
          <cell r="I62">
            <v>196198936</v>
          </cell>
        </row>
        <row r="63">
          <cell r="F63">
            <v>1229011800</v>
          </cell>
          <cell r="G63" t="str">
            <v>Lưỡng tính</v>
          </cell>
          <cell r="H63">
            <v>0</v>
          </cell>
          <cell r="I63">
            <v>93656900</v>
          </cell>
        </row>
        <row r="64">
          <cell r="F64">
            <v>108395999</v>
          </cell>
          <cell r="I64">
            <v>0</v>
          </cell>
        </row>
        <row r="65">
          <cell r="E65" t="str">
            <v>Ô tô chuyên dùng (mua sắm)</v>
          </cell>
          <cell r="F65">
            <v>11627999</v>
          </cell>
          <cell r="G65" t="str">
            <v>Ngoài phạm vi (cấu phần khấu hao)</v>
          </cell>
          <cell r="H65">
            <v>0</v>
          </cell>
          <cell r="I65">
            <v>0</v>
          </cell>
        </row>
        <row r="66">
          <cell r="E66" t="str">
            <v>Tài sản và thiết bị khác (mua sắm)</v>
          </cell>
          <cell r="F66">
            <v>96768000</v>
          </cell>
          <cell r="G66" t="str">
            <v>Ngoài phạm vi (cấu phần khấu hao)</v>
          </cell>
          <cell r="H66">
            <v>0</v>
          </cell>
          <cell r="I66">
            <v>0</v>
          </cell>
        </row>
        <row r="67">
          <cell r="F67">
            <v>304650983082</v>
          </cell>
          <cell r="I67">
            <v>270110326</v>
          </cell>
        </row>
        <row r="68">
          <cell r="F68">
            <v>285917631798</v>
          </cell>
          <cell r="G68" t="str">
            <v>Chắc chắn TT (loại)</v>
          </cell>
          <cell r="H68">
            <v>0</v>
          </cell>
          <cell r="I68">
            <v>0</v>
          </cell>
        </row>
        <row r="69">
          <cell r="F69">
            <v>265110326</v>
          </cell>
          <cell r="G69" t="str">
            <v>Chắc chắn QL</v>
          </cell>
          <cell r="H69">
            <v>1</v>
          </cell>
          <cell r="I69">
            <v>265110326</v>
          </cell>
        </row>
        <row r="70">
          <cell r="F70">
            <v>4864806600</v>
          </cell>
          <cell r="G70" t="str">
            <v>Chắc chắn TT (loại)</v>
          </cell>
          <cell r="H70">
            <v>0</v>
          </cell>
          <cell r="I70">
            <v>0</v>
          </cell>
        </row>
        <row r="71">
          <cell r="E71" t="str">
            <v>Chi khoán thực hiện đề tài nghiên cứu khoa học</v>
          </cell>
          <cell r="F71">
            <v>5000000</v>
          </cell>
          <cell r="G71" t="str">
            <v>Chắc chắn QL</v>
          </cell>
          <cell r="H71">
            <v>1</v>
          </cell>
          <cell r="I71">
            <v>5000000</v>
          </cell>
        </row>
        <row r="72">
          <cell r="F72">
            <v>13598434358</v>
          </cell>
          <cell r="G72" t="str">
            <v>Lưỡng tính</v>
          </cell>
          <cell r="H72">
            <v>0</v>
          </cell>
          <cell r="I72">
            <v>0</v>
          </cell>
        </row>
        <row r="73">
          <cell r="F73">
            <v>40700000</v>
          </cell>
          <cell r="I73">
            <v>0</v>
          </cell>
        </row>
        <row r="74">
          <cell r="E74" t="str">
            <v>Chi hoàn trả các khoản phát sinh trong niên độ ngân sách</v>
          </cell>
          <cell r="F74">
            <v>40700000</v>
          </cell>
          <cell r="G74" t="str">
            <v>Loại khỏi cấu thành giá</v>
          </cell>
          <cell r="H74">
            <v>0</v>
          </cell>
          <cell r="I74">
            <v>0</v>
          </cell>
        </row>
        <row r="75">
          <cell r="F75">
            <v>4014721622</v>
          </cell>
          <cell r="I75">
            <v>3348008522</v>
          </cell>
        </row>
        <row r="76">
          <cell r="F76">
            <v>666713100</v>
          </cell>
          <cell r="G76" t="str">
            <v>Loại khỏi cấu thành giá</v>
          </cell>
          <cell r="H76">
            <v>0</v>
          </cell>
          <cell r="I76">
            <v>0</v>
          </cell>
        </row>
        <row r="77">
          <cell r="F77">
            <v>3202550554</v>
          </cell>
          <cell r="G77" t="str">
            <v>Chắc chắn QL</v>
          </cell>
          <cell r="H77">
            <v>1</v>
          </cell>
          <cell r="I77">
            <v>3202550554</v>
          </cell>
        </row>
        <row r="78">
          <cell r="F78">
            <v>90051060</v>
          </cell>
          <cell r="G78" t="str">
            <v>Chắc chắn QL</v>
          </cell>
          <cell r="H78">
            <v>1</v>
          </cell>
          <cell r="I78">
            <v>90051060</v>
          </cell>
        </row>
        <row r="79">
          <cell r="F79">
            <v>55406908</v>
          </cell>
          <cell r="G79" t="str">
            <v>Chắc chắn QL</v>
          </cell>
          <cell r="H79">
            <v>1</v>
          </cell>
          <cell r="I79">
            <v>55406908</v>
          </cell>
        </row>
      </sheetData>
      <sheetData sheetId="3">
        <row r="5">
          <cell r="F5">
            <v>425087252349</v>
          </cell>
          <cell r="I5">
            <v>21826303017.799999</v>
          </cell>
        </row>
        <row r="6">
          <cell r="F6">
            <v>63220514818</v>
          </cell>
          <cell r="I6">
            <v>0</v>
          </cell>
        </row>
        <row r="7">
          <cell r="F7">
            <v>63220514818</v>
          </cell>
          <cell r="G7" t="str">
            <v>Ngoài phạm vi (cấu phần lương)</v>
          </cell>
          <cell r="H7">
            <v>0</v>
          </cell>
          <cell r="I7">
            <v>0</v>
          </cell>
        </row>
        <row r="8">
          <cell r="F8">
            <v>1600011353</v>
          </cell>
          <cell r="I8">
            <v>0</v>
          </cell>
        </row>
        <row r="9">
          <cell r="F9">
            <v>1600011353</v>
          </cell>
          <cell r="G9" t="str">
            <v>Ngoài phạm vi (cấu phần lương)</v>
          </cell>
          <cell r="H9">
            <v>0</v>
          </cell>
          <cell r="I9">
            <v>0</v>
          </cell>
        </row>
        <row r="10">
          <cell r="F10">
            <v>51956864706</v>
          </cell>
          <cell r="I10">
            <v>0</v>
          </cell>
        </row>
        <row r="11">
          <cell r="F11">
            <v>1477405000</v>
          </cell>
          <cell r="G11" t="str">
            <v>Ngoài phạm vi (cấu phần lương)</v>
          </cell>
          <cell r="H11">
            <v>0</v>
          </cell>
          <cell r="I11">
            <v>0</v>
          </cell>
        </row>
        <row r="12">
          <cell r="F12">
            <v>3671617833</v>
          </cell>
          <cell r="G12" t="str">
            <v>Ngoài phạm vi (cấu phần lương)</v>
          </cell>
          <cell r="H12">
            <v>0</v>
          </cell>
          <cell r="I12">
            <v>0</v>
          </cell>
        </row>
        <row r="13">
          <cell r="F13">
            <v>2520052000</v>
          </cell>
          <cell r="G13" t="str">
            <v>Ngoài phạm vi (cấu phần lương)</v>
          </cell>
          <cell r="H13">
            <v>0</v>
          </cell>
          <cell r="I13">
            <v>0</v>
          </cell>
        </row>
        <row r="14">
          <cell r="F14">
            <v>201193580</v>
          </cell>
          <cell r="G14" t="str">
            <v>Ngoài phạm vi (cấu phần lương)</v>
          </cell>
          <cell r="H14">
            <v>0</v>
          </cell>
          <cell r="I14">
            <v>0</v>
          </cell>
        </row>
        <row r="15">
          <cell r="F15">
            <v>6106770125</v>
          </cell>
          <cell r="G15" t="str">
            <v>Ngoài phạm vi (cấu phần lương)</v>
          </cell>
          <cell r="H15">
            <v>0</v>
          </cell>
          <cell r="I15">
            <v>0</v>
          </cell>
        </row>
        <row r="16">
          <cell r="F16">
            <v>80763783</v>
          </cell>
          <cell r="G16" t="str">
            <v>Ngoài phạm vi (cấu phần lương)</v>
          </cell>
          <cell r="H16">
            <v>0</v>
          </cell>
          <cell r="I16">
            <v>0</v>
          </cell>
        </row>
        <row r="17">
          <cell r="F17">
            <v>25360582385</v>
          </cell>
          <cell r="G17" t="str">
            <v>Ngoài phạm vi (cấu phần lương)</v>
          </cell>
          <cell r="H17">
            <v>0</v>
          </cell>
          <cell r="I17">
            <v>0</v>
          </cell>
        </row>
        <row r="18">
          <cell r="F18">
            <v>138159000</v>
          </cell>
          <cell r="G18" t="str">
            <v>Ngoài phạm vi (cấu phần lương)</v>
          </cell>
          <cell r="H18">
            <v>0</v>
          </cell>
          <cell r="I18">
            <v>0</v>
          </cell>
        </row>
        <row r="19">
          <cell r="F19">
            <v>12400321000</v>
          </cell>
          <cell r="G19" t="str">
            <v>Ngoài phạm vi (cấu phần lương)</v>
          </cell>
          <cell r="H19">
            <v>0</v>
          </cell>
          <cell r="I19">
            <v>0</v>
          </cell>
        </row>
        <row r="20">
          <cell r="F20">
            <v>437166000</v>
          </cell>
          <cell r="I20">
            <v>0</v>
          </cell>
        </row>
        <row r="21">
          <cell r="F21">
            <v>437166000</v>
          </cell>
          <cell r="G21" t="str">
            <v>Ngoài phạm vi (cấu phần lương)</v>
          </cell>
          <cell r="H21">
            <v>0</v>
          </cell>
          <cell r="I21">
            <v>0</v>
          </cell>
        </row>
        <row r="22">
          <cell r="F22">
            <v>14491347267</v>
          </cell>
          <cell r="I22">
            <v>0</v>
          </cell>
        </row>
        <row r="23">
          <cell r="F23">
            <v>10810197251</v>
          </cell>
          <cell r="G23" t="str">
            <v>Ngoài phạm vi (cấu phần lương)</v>
          </cell>
          <cell r="H23">
            <v>0</v>
          </cell>
          <cell r="I23">
            <v>0</v>
          </cell>
        </row>
        <row r="24">
          <cell r="F24">
            <v>1848709756</v>
          </cell>
          <cell r="G24" t="str">
            <v>Ngoài phạm vi (cấu phần lương)</v>
          </cell>
          <cell r="H24">
            <v>0</v>
          </cell>
          <cell r="I24">
            <v>0</v>
          </cell>
        </row>
        <row r="25">
          <cell r="F25">
            <v>1214327201</v>
          </cell>
          <cell r="G25" t="str">
            <v>Ngoài phạm vi (cấu phần lương)</v>
          </cell>
          <cell r="H25">
            <v>0</v>
          </cell>
          <cell r="I25">
            <v>0</v>
          </cell>
        </row>
        <row r="26">
          <cell r="F26">
            <v>618113059</v>
          </cell>
          <cell r="G26" t="str">
            <v>Ngoài phạm vi (cấu phần lương)</v>
          </cell>
          <cell r="H26">
            <v>0</v>
          </cell>
          <cell r="I26">
            <v>0</v>
          </cell>
        </row>
        <row r="27">
          <cell r="F27">
            <v>4265198804</v>
          </cell>
          <cell r="I27">
            <v>0</v>
          </cell>
        </row>
        <row r="28">
          <cell r="F28">
            <v>4265198804</v>
          </cell>
          <cell r="G28" t="str">
            <v>Ngoài phạm vi (cấu phần lương)</v>
          </cell>
          <cell r="H28">
            <v>0</v>
          </cell>
          <cell r="I28">
            <v>0</v>
          </cell>
        </row>
        <row r="29">
          <cell r="F29">
            <v>13034947681</v>
          </cell>
          <cell r="I29">
            <v>6517473840.5</v>
          </cell>
        </row>
        <row r="30">
          <cell r="F30">
            <v>8907928675</v>
          </cell>
          <cell r="G30" t="str">
            <v>Lưỡng tính</v>
          </cell>
          <cell r="H30">
            <v>0.5</v>
          </cell>
          <cell r="I30">
            <v>4453964337.5</v>
          </cell>
        </row>
        <row r="31">
          <cell r="F31">
            <v>3707470116</v>
          </cell>
          <cell r="G31" t="str">
            <v>Lưỡng tính</v>
          </cell>
          <cell r="H31">
            <v>0.5</v>
          </cell>
          <cell r="I31">
            <v>1853735058</v>
          </cell>
        </row>
        <row r="32">
          <cell r="F32">
            <v>415948890</v>
          </cell>
          <cell r="G32" t="str">
            <v>Lưỡng tính</v>
          </cell>
          <cell r="H32">
            <v>0.5</v>
          </cell>
          <cell r="I32">
            <v>207974445</v>
          </cell>
        </row>
        <row r="33">
          <cell r="F33">
            <v>3600000</v>
          </cell>
          <cell r="G33" t="str">
            <v>Lưỡng tính</v>
          </cell>
          <cell r="H33">
            <v>0.5</v>
          </cell>
          <cell r="I33">
            <v>1800000</v>
          </cell>
        </row>
        <row r="34">
          <cell r="F34">
            <v>2390951461</v>
          </cell>
          <cell r="I34">
            <v>1448080843.5</v>
          </cell>
        </row>
        <row r="35">
          <cell r="F35">
            <v>1473606866</v>
          </cell>
          <cell r="G35" t="str">
            <v>Lưỡng tính</v>
          </cell>
          <cell r="H35">
            <v>0.5</v>
          </cell>
          <cell r="I35">
            <v>736803433</v>
          </cell>
        </row>
        <row r="36">
          <cell r="F36">
            <v>412134369</v>
          </cell>
          <cell r="G36" t="str">
            <v>Chắc chắn QL</v>
          </cell>
          <cell r="H36">
            <v>0.5</v>
          </cell>
          <cell r="I36">
            <v>206067184.5</v>
          </cell>
        </row>
        <row r="37">
          <cell r="F37">
            <v>505210226</v>
          </cell>
          <cell r="G37" t="str">
            <v>Chắc chắn QL</v>
          </cell>
          <cell r="H37">
            <v>1</v>
          </cell>
          <cell r="I37">
            <v>505210226</v>
          </cell>
        </row>
        <row r="38">
          <cell r="F38">
            <v>355334882</v>
          </cell>
          <cell r="I38">
            <v>355334882</v>
          </cell>
        </row>
        <row r="39">
          <cell r="F39">
            <v>98368435</v>
          </cell>
          <cell r="G39" t="str">
            <v>Chắc chắn QL</v>
          </cell>
          <cell r="H39">
            <v>1</v>
          </cell>
          <cell r="I39">
            <v>98368435</v>
          </cell>
        </row>
        <row r="40">
          <cell r="F40">
            <v>207071637</v>
          </cell>
          <cell r="G40" t="str">
            <v>Chắc chắn QL</v>
          </cell>
          <cell r="H40">
            <v>1</v>
          </cell>
          <cell r="I40">
            <v>207071637</v>
          </cell>
        </row>
        <row r="41">
          <cell r="F41">
            <v>11940000</v>
          </cell>
          <cell r="G41" t="str">
            <v>Chắc chắn QL</v>
          </cell>
          <cell r="H41">
            <v>1</v>
          </cell>
          <cell r="I41">
            <v>11940000</v>
          </cell>
        </row>
        <row r="42">
          <cell r="F42">
            <v>37954810</v>
          </cell>
          <cell r="G42" t="str">
            <v>Chắc chắn QL</v>
          </cell>
          <cell r="H42">
            <v>1</v>
          </cell>
          <cell r="I42">
            <v>37954810</v>
          </cell>
        </row>
        <row r="43">
          <cell r="F43">
            <v>18450000</v>
          </cell>
          <cell r="I43">
            <v>18450000</v>
          </cell>
        </row>
        <row r="44">
          <cell r="F44">
            <v>13250000</v>
          </cell>
          <cell r="G44" t="str">
            <v>Chắc chắn QL</v>
          </cell>
          <cell r="H44">
            <v>1</v>
          </cell>
          <cell r="I44">
            <v>13250000</v>
          </cell>
        </row>
        <row r="45">
          <cell r="F45">
            <v>5200000</v>
          </cell>
          <cell r="G45" t="str">
            <v>Chắc chắn QL</v>
          </cell>
          <cell r="H45">
            <v>1</v>
          </cell>
          <cell r="I45">
            <v>5200000</v>
          </cell>
        </row>
        <row r="46">
          <cell r="F46">
            <v>338470720</v>
          </cell>
          <cell r="I46">
            <v>338470720</v>
          </cell>
        </row>
        <row r="47">
          <cell r="F47">
            <v>38765000</v>
          </cell>
          <cell r="G47" t="str">
            <v>Chắc chắn QL</v>
          </cell>
          <cell r="H47">
            <v>1</v>
          </cell>
          <cell r="I47">
            <v>38765000</v>
          </cell>
        </row>
        <row r="48">
          <cell r="F48">
            <v>8100000</v>
          </cell>
          <cell r="G48" t="str">
            <v>Chắc chắn QL</v>
          </cell>
          <cell r="H48">
            <v>1</v>
          </cell>
          <cell r="I48">
            <v>8100000</v>
          </cell>
        </row>
        <row r="49">
          <cell r="F49">
            <v>201021720</v>
          </cell>
          <cell r="G49" t="str">
            <v>Chắc chắn QL</v>
          </cell>
          <cell r="H49">
            <v>1</v>
          </cell>
          <cell r="I49">
            <v>201021720</v>
          </cell>
        </row>
        <row r="50">
          <cell r="F50">
            <v>47772000</v>
          </cell>
          <cell r="G50" t="str">
            <v>Chắc chắn QL</v>
          </cell>
          <cell r="H50">
            <v>1</v>
          </cell>
          <cell r="I50">
            <v>47772000</v>
          </cell>
        </row>
        <row r="51">
          <cell r="E51" t="str">
            <v>Chi khác (công tác phí)</v>
          </cell>
          <cell r="F51">
            <v>42812000</v>
          </cell>
          <cell r="G51" t="str">
            <v>Chắc chắn QL</v>
          </cell>
          <cell r="H51">
            <v>1</v>
          </cell>
          <cell r="I51">
            <v>42812000</v>
          </cell>
        </row>
        <row r="52">
          <cell r="F52">
            <v>21272353653</v>
          </cell>
          <cell r="I52">
            <v>5676097882.8000002</v>
          </cell>
        </row>
        <row r="53">
          <cell r="F53">
            <v>1010088800</v>
          </cell>
          <cell r="G53" t="str">
            <v>Chắc chắn QL</v>
          </cell>
          <cell r="H53">
            <v>1</v>
          </cell>
          <cell r="I53">
            <v>1010088800</v>
          </cell>
        </row>
        <row r="54">
          <cell r="F54">
            <v>110449562</v>
          </cell>
          <cell r="G54" t="str">
            <v>Chắc chắn QL</v>
          </cell>
          <cell r="H54">
            <v>1</v>
          </cell>
          <cell r="I54">
            <v>110449562</v>
          </cell>
        </row>
        <row r="55">
          <cell r="F55">
            <v>20151815291</v>
          </cell>
          <cell r="G55" t="str">
            <v>Lưỡng tính</v>
          </cell>
          <cell r="H55">
            <v>20151812096</v>
          </cell>
          <cell r="I55">
            <v>4555559520.8000002</v>
          </cell>
        </row>
        <row r="58">
          <cell r="F58">
            <v>5849472957</v>
          </cell>
          <cell r="I58">
            <v>1662805484</v>
          </cell>
        </row>
        <row r="59">
          <cell r="F59">
            <v>129785998</v>
          </cell>
          <cell r="G59" t="str">
            <v>Chắc chắn TT (loại)</v>
          </cell>
          <cell r="H59">
            <v>0</v>
          </cell>
          <cell r="I59">
            <v>0</v>
          </cell>
        </row>
        <row r="60">
          <cell r="F60">
            <v>1816089630</v>
          </cell>
          <cell r="G60" t="str">
            <v>Lưỡng tính</v>
          </cell>
          <cell r="H60">
            <v>0</v>
          </cell>
          <cell r="I60">
            <v>0</v>
          </cell>
        </row>
        <row r="61">
          <cell r="F61">
            <v>1188714750</v>
          </cell>
          <cell r="G61" t="str">
            <v>Chắc chắn QL</v>
          </cell>
          <cell r="H61">
            <v>0.5</v>
          </cell>
          <cell r="I61">
            <v>594357375</v>
          </cell>
        </row>
        <row r="62">
          <cell r="F62">
            <v>390153934</v>
          </cell>
          <cell r="G62" t="str">
            <v>Chắc chắn QL</v>
          </cell>
          <cell r="H62">
            <v>1</v>
          </cell>
          <cell r="I62">
            <v>390153934</v>
          </cell>
        </row>
        <row r="63">
          <cell r="F63">
            <v>158470000</v>
          </cell>
          <cell r="G63" t="str">
            <v>Chắc chắn QL</v>
          </cell>
          <cell r="H63">
            <v>1</v>
          </cell>
          <cell r="I63">
            <v>158470000</v>
          </cell>
        </row>
        <row r="64">
          <cell r="F64">
            <v>2166258645</v>
          </cell>
          <cell r="G64" t="str">
            <v>Lưỡng tính</v>
          </cell>
          <cell r="H64">
            <v>2166257664</v>
          </cell>
          <cell r="I64">
            <v>519824175</v>
          </cell>
        </row>
        <row r="65">
          <cell r="F65">
            <v>93497100</v>
          </cell>
          <cell r="I65">
            <v>0</v>
          </cell>
        </row>
        <row r="66">
          <cell r="F66">
            <v>1206700</v>
          </cell>
          <cell r="G66" t="str">
            <v>Ngoài phạm vi (cấu phần khấu hao)</v>
          </cell>
          <cell r="H66">
            <v>0</v>
          </cell>
          <cell r="I66">
            <v>0</v>
          </cell>
        </row>
        <row r="67">
          <cell r="E67" t="str">
            <v>Tài sản và thiết bị chuyên dùng (mua sắm)</v>
          </cell>
          <cell r="F67">
            <v>92290400</v>
          </cell>
          <cell r="G67" t="str">
            <v>Ngoài phạm vi (cấu phần khấu hao)</v>
          </cell>
          <cell r="H67">
            <v>0</v>
          </cell>
          <cell r="I67">
            <v>0</v>
          </cell>
        </row>
        <row r="68">
          <cell r="F68">
            <v>239693143467</v>
          </cell>
          <cell r="I68">
            <v>606441885</v>
          </cell>
        </row>
        <row r="69">
          <cell r="F69">
            <v>218817819721</v>
          </cell>
          <cell r="G69" t="str">
            <v>Chắc chắn TT (loại)</v>
          </cell>
          <cell r="H69">
            <v>0</v>
          </cell>
          <cell r="I69">
            <v>0</v>
          </cell>
        </row>
        <row r="70">
          <cell r="F70">
            <v>255076885</v>
          </cell>
          <cell r="G70" t="str">
            <v>Chắc chắn QL</v>
          </cell>
          <cell r="H70">
            <v>1</v>
          </cell>
          <cell r="I70">
            <v>255076885</v>
          </cell>
        </row>
        <row r="71">
          <cell r="F71">
            <v>4028306700</v>
          </cell>
          <cell r="G71" t="str">
            <v>Chắc chắn TT (loại)</v>
          </cell>
          <cell r="H71">
            <v>0</v>
          </cell>
          <cell r="I71">
            <v>0</v>
          </cell>
        </row>
        <row r="72">
          <cell r="F72">
            <v>16591940161</v>
          </cell>
          <cell r="G72" t="str">
            <v>Lưỡng tính</v>
          </cell>
          <cell r="H72">
            <v>16591937536</v>
          </cell>
          <cell r="I72">
            <v>351365000</v>
          </cell>
        </row>
        <row r="73">
          <cell r="F73">
            <v>6069527480</v>
          </cell>
          <cell r="I73">
            <v>5203147480</v>
          </cell>
        </row>
        <row r="74">
          <cell r="F74">
            <v>866380000</v>
          </cell>
          <cell r="G74" t="str">
            <v>Loại khỏi cấu thành giá</v>
          </cell>
          <cell r="H74">
            <v>0</v>
          </cell>
          <cell r="I74">
            <v>0</v>
          </cell>
        </row>
        <row r="75">
          <cell r="F75">
            <v>5057108350</v>
          </cell>
          <cell r="G75" t="str">
            <v>Chắc chắn QL</v>
          </cell>
          <cell r="H75">
            <v>1</v>
          </cell>
          <cell r="I75">
            <v>5057108350</v>
          </cell>
        </row>
        <row r="76">
          <cell r="F76">
            <v>74215660</v>
          </cell>
          <cell r="G76" t="str">
            <v>Chắc chắn QL</v>
          </cell>
          <cell r="H76">
            <v>1</v>
          </cell>
          <cell r="I76">
            <v>74215660</v>
          </cell>
        </row>
        <row r="77">
          <cell r="F77">
            <v>31943470</v>
          </cell>
          <cell r="G77" t="str">
            <v>Chắc chắn QL</v>
          </cell>
          <cell r="H77">
            <v>1</v>
          </cell>
          <cell r="I77">
            <v>31943470</v>
          </cell>
        </row>
        <row r="78">
          <cell r="E78" t="str">
            <v>Chi các khoản khác</v>
          </cell>
          <cell r="F78">
            <v>39880000</v>
          </cell>
          <cell r="G78" t="str">
            <v>Chắc chắn QL</v>
          </cell>
          <cell r="H78">
            <v>1</v>
          </cell>
          <cell r="I78">
            <v>39880000</v>
          </cell>
        </row>
      </sheetData>
      <sheetData sheetId="4">
        <row r="5">
          <cell r="F5">
            <v>453589626640</v>
          </cell>
          <cell r="I5">
            <v>21955599091.799999</v>
          </cell>
        </row>
        <row r="6">
          <cell r="F6">
            <v>72216897267</v>
          </cell>
          <cell r="I6">
            <v>0</v>
          </cell>
        </row>
        <row r="7">
          <cell r="F7">
            <v>71022039267</v>
          </cell>
          <cell r="G7" t="str">
            <v>Ngoài phạm vi (cấu phần lương)</v>
          </cell>
          <cell r="H7">
            <v>0</v>
          </cell>
          <cell r="I7">
            <v>0</v>
          </cell>
        </row>
        <row r="8">
          <cell r="E8" t="str">
            <v>Lương khác</v>
          </cell>
          <cell r="F8">
            <v>1194858000</v>
          </cell>
          <cell r="G8" t="str">
            <v>Ngoài phạm vi (cấu phần lương)</v>
          </cell>
          <cell r="H8">
            <v>0</v>
          </cell>
          <cell r="I8">
            <v>0</v>
          </cell>
        </row>
        <row r="9">
          <cell r="F9">
            <v>578575000</v>
          </cell>
          <cell r="I9">
            <v>0</v>
          </cell>
        </row>
        <row r="10">
          <cell r="F10">
            <v>578575000</v>
          </cell>
          <cell r="G10" t="str">
            <v>Ngoài phạm vi (cấu phần lương)</v>
          </cell>
          <cell r="H10">
            <v>0</v>
          </cell>
          <cell r="I10">
            <v>0</v>
          </cell>
        </row>
        <row r="11">
          <cell r="F11">
            <v>54180305977</v>
          </cell>
          <cell r="I11">
            <v>0</v>
          </cell>
        </row>
        <row r="12">
          <cell r="F12">
            <v>1659420000</v>
          </cell>
          <cell r="G12" t="str">
            <v>Ngoài phạm vi (cấu phần lương)</v>
          </cell>
          <cell r="H12">
            <v>0</v>
          </cell>
          <cell r="I12">
            <v>0</v>
          </cell>
        </row>
        <row r="13">
          <cell r="F13">
            <v>3264896564</v>
          </cell>
          <cell r="G13" t="str">
            <v>Ngoài phạm vi (cấu phần lương)</v>
          </cell>
          <cell r="H13">
            <v>0</v>
          </cell>
          <cell r="I13">
            <v>0</v>
          </cell>
        </row>
        <row r="14">
          <cell r="F14">
            <v>2963358000</v>
          </cell>
          <cell r="G14" t="str">
            <v>Ngoài phạm vi (cấu phần lương)</v>
          </cell>
          <cell r="H14">
            <v>0</v>
          </cell>
          <cell r="I14">
            <v>0</v>
          </cell>
        </row>
        <row r="15">
          <cell r="F15">
            <v>221202000</v>
          </cell>
          <cell r="G15" t="str">
            <v>Ngoài phạm vi (cấu phần lương)</v>
          </cell>
          <cell r="H15">
            <v>0</v>
          </cell>
          <cell r="I15">
            <v>0</v>
          </cell>
        </row>
        <row r="16">
          <cell r="F16">
            <v>5889570576</v>
          </cell>
          <cell r="G16" t="str">
            <v>Ngoài phạm vi (cấu phần lương)</v>
          </cell>
          <cell r="H16">
            <v>0</v>
          </cell>
          <cell r="I16">
            <v>0</v>
          </cell>
        </row>
        <row r="17">
          <cell r="F17">
            <v>87484356</v>
          </cell>
          <cell r="G17" t="str">
            <v>Ngoài phạm vi (cấu phần lương)</v>
          </cell>
          <cell r="H17">
            <v>0</v>
          </cell>
          <cell r="I17">
            <v>0</v>
          </cell>
        </row>
        <row r="18">
          <cell r="F18">
            <v>30978700182</v>
          </cell>
          <cell r="G18" t="str">
            <v>Ngoài phạm vi (cấu phần lương)</v>
          </cell>
          <cell r="H18">
            <v>0</v>
          </cell>
          <cell r="I18">
            <v>0</v>
          </cell>
        </row>
        <row r="19">
          <cell r="F19">
            <v>65056499</v>
          </cell>
          <cell r="G19" t="str">
            <v>Ngoài phạm vi (cấu phần lương)</v>
          </cell>
          <cell r="H19">
            <v>0</v>
          </cell>
          <cell r="I19">
            <v>0</v>
          </cell>
        </row>
        <row r="20">
          <cell r="F20">
            <v>9050617800</v>
          </cell>
          <cell r="G20" t="str">
            <v>Ngoài phạm vi (cấu phần lương)</v>
          </cell>
          <cell r="H20">
            <v>0</v>
          </cell>
          <cell r="I20">
            <v>0</v>
          </cell>
        </row>
        <row r="21">
          <cell r="F21">
            <v>113940000</v>
          </cell>
          <cell r="I21">
            <v>0</v>
          </cell>
        </row>
        <row r="22">
          <cell r="F22">
            <v>113940000</v>
          </cell>
          <cell r="G22" t="str">
            <v>Ngoài phạm vi (cấu phần lương)</v>
          </cell>
          <cell r="H22">
            <v>0</v>
          </cell>
          <cell r="I22">
            <v>0</v>
          </cell>
        </row>
        <row r="23">
          <cell r="F23">
            <v>17627636244</v>
          </cell>
          <cell r="I23">
            <v>0</v>
          </cell>
        </row>
        <row r="24">
          <cell r="F24">
            <v>13155349425</v>
          </cell>
          <cell r="G24" t="str">
            <v>Ngoài phạm vi (cấu phần lương)</v>
          </cell>
          <cell r="H24">
            <v>0</v>
          </cell>
          <cell r="I24">
            <v>0</v>
          </cell>
        </row>
        <row r="25">
          <cell r="F25">
            <v>2255363546</v>
          </cell>
          <cell r="G25" t="str">
            <v>Ngoài phạm vi (cấu phần lương)</v>
          </cell>
          <cell r="H25">
            <v>0</v>
          </cell>
          <cell r="I25">
            <v>0</v>
          </cell>
        </row>
        <row r="26">
          <cell r="F26">
            <v>1484268892</v>
          </cell>
          <cell r="G26" t="str">
            <v>Ngoài phạm vi (cấu phần lương)</v>
          </cell>
          <cell r="H26">
            <v>0</v>
          </cell>
          <cell r="I26">
            <v>0</v>
          </cell>
        </row>
        <row r="27">
          <cell r="F27">
            <v>732654381</v>
          </cell>
          <cell r="G27" t="str">
            <v>Ngoài phạm vi (cấu phần lương)</v>
          </cell>
          <cell r="H27">
            <v>0</v>
          </cell>
          <cell r="I27">
            <v>0</v>
          </cell>
        </row>
        <row r="28">
          <cell r="F28">
            <v>3645974076</v>
          </cell>
          <cell r="I28">
            <v>0</v>
          </cell>
        </row>
        <row r="29">
          <cell r="F29">
            <v>3645974076</v>
          </cell>
          <cell r="G29" t="str">
            <v>Ngoài phạm vi (cấu phần lương)</v>
          </cell>
          <cell r="H29">
            <v>0</v>
          </cell>
          <cell r="I29">
            <v>0</v>
          </cell>
        </row>
        <row r="30">
          <cell r="F30">
            <v>14111020147</v>
          </cell>
          <cell r="I30">
            <v>7055510073.5</v>
          </cell>
        </row>
        <row r="31">
          <cell r="F31">
            <v>9892443091</v>
          </cell>
          <cell r="G31" t="str">
            <v>Lưỡng tính</v>
          </cell>
          <cell r="H31">
            <v>0.5</v>
          </cell>
          <cell r="I31">
            <v>4946221545.5</v>
          </cell>
        </row>
        <row r="32">
          <cell r="F32">
            <v>3778804584</v>
          </cell>
          <cell r="G32" t="str">
            <v>Lưỡng tính</v>
          </cell>
          <cell r="H32">
            <v>0.5</v>
          </cell>
          <cell r="I32">
            <v>1889402292</v>
          </cell>
        </row>
        <row r="33">
          <cell r="F33">
            <v>431561712</v>
          </cell>
          <cell r="G33" t="str">
            <v>Lưỡng tính</v>
          </cell>
          <cell r="H33">
            <v>0.5</v>
          </cell>
          <cell r="I33">
            <v>215780856</v>
          </cell>
        </row>
        <row r="34">
          <cell r="F34">
            <v>8210760</v>
          </cell>
          <cell r="G34" t="str">
            <v>Lưỡng tính</v>
          </cell>
          <cell r="H34">
            <v>0.5</v>
          </cell>
          <cell r="I34">
            <v>4105380</v>
          </cell>
        </row>
        <row r="35">
          <cell r="F35">
            <v>2719054432</v>
          </cell>
          <cell r="I35">
            <v>1672380341</v>
          </cell>
        </row>
        <row r="36">
          <cell r="F36">
            <v>1587559076</v>
          </cell>
          <cell r="G36" t="str">
            <v>Lưỡng tính</v>
          </cell>
          <cell r="H36">
            <v>0.5</v>
          </cell>
          <cell r="I36">
            <v>793779538</v>
          </cell>
        </row>
        <row r="37">
          <cell r="F37">
            <v>505789106</v>
          </cell>
          <cell r="G37" t="str">
            <v>Lưỡng tính</v>
          </cell>
          <cell r="H37">
            <v>0.5</v>
          </cell>
          <cell r="I37">
            <v>252894553</v>
          </cell>
        </row>
        <row r="38">
          <cell r="E38" t="str">
            <v>Khoán văn phòng phẩm</v>
          </cell>
          <cell r="F38">
            <v>1533600</v>
          </cell>
          <cell r="G38" t="str">
            <v>Chắc chắn QL</v>
          </cell>
          <cell r="H38">
            <v>1</v>
          </cell>
          <cell r="I38">
            <v>1533600</v>
          </cell>
        </row>
        <row r="39">
          <cell r="F39">
            <v>624172650</v>
          </cell>
          <cell r="G39" t="str">
            <v>Chắc chắn QL</v>
          </cell>
          <cell r="H39">
            <v>1</v>
          </cell>
          <cell r="I39">
            <v>624172650</v>
          </cell>
        </row>
        <row r="40">
          <cell r="F40">
            <v>364122885</v>
          </cell>
          <cell r="I40">
            <v>364122885</v>
          </cell>
        </row>
        <row r="41">
          <cell r="F41">
            <v>158777773</v>
          </cell>
          <cell r="G41" t="str">
            <v>Chắc chắn QL</v>
          </cell>
          <cell r="H41">
            <v>1</v>
          </cell>
          <cell r="I41">
            <v>158777773</v>
          </cell>
        </row>
        <row r="42">
          <cell r="F42">
            <v>6461683</v>
          </cell>
          <cell r="G42" t="str">
            <v>Chắc chắn QL</v>
          </cell>
          <cell r="H42">
            <v>1</v>
          </cell>
          <cell r="I42">
            <v>6461683</v>
          </cell>
        </row>
        <row r="43">
          <cell r="F43">
            <v>122886829</v>
          </cell>
          <cell r="G43" t="str">
            <v>Chắc chắn QL</v>
          </cell>
          <cell r="H43">
            <v>1</v>
          </cell>
          <cell r="I43">
            <v>122886829</v>
          </cell>
        </row>
        <row r="44">
          <cell r="F44">
            <v>55785000</v>
          </cell>
          <cell r="G44" t="str">
            <v>Chắc chắn QL</v>
          </cell>
          <cell r="H44">
            <v>1</v>
          </cell>
          <cell r="I44">
            <v>55785000</v>
          </cell>
        </row>
        <row r="45">
          <cell r="F45">
            <v>20211600</v>
          </cell>
          <cell r="G45" t="str">
            <v>Chắc chắn QL</v>
          </cell>
          <cell r="H45">
            <v>1</v>
          </cell>
          <cell r="I45">
            <v>20211600</v>
          </cell>
        </row>
        <row r="46">
          <cell r="F46">
            <v>11551000</v>
          </cell>
          <cell r="I46">
            <v>11551000</v>
          </cell>
        </row>
        <row r="47">
          <cell r="E47" t="str">
            <v>In, mua tài liệu</v>
          </cell>
          <cell r="F47">
            <v>3060000</v>
          </cell>
          <cell r="G47" t="str">
            <v>Chắc chắn QL</v>
          </cell>
          <cell r="H47">
            <v>1</v>
          </cell>
          <cell r="I47">
            <v>3060000</v>
          </cell>
        </row>
        <row r="48">
          <cell r="E48" t="str">
            <v>Bồi dưỡng giảng viên, báo cáo viên</v>
          </cell>
          <cell r="F48">
            <v>6000000</v>
          </cell>
          <cell r="G48" t="str">
            <v>Chắc chắn QL</v>
          </cell>
          <cell r="H48">
            <v>1</v>
          </cell>
          <cell r="I48">
            <v>6000000</v>
          </cell>
        </row>
        <row r="49">
          <cell r="E49" t="str">
            <v>Tiền thuê phòng ngủ</v>
          </cell>
          <cell r="F49">
            <v>891000</v>
          </cell>
          <cell r="G49" t="str">
            <v>Chắc chắn QL</v>
          </cell>
          <cell r="H49">
            <v>1</v>
          </cell>
          <cell r="I49">
            <v>891000</v>
          </cell>
        </row>
        <row r="50">
          <cell r="F50">
            <v>1600000</v>
          </cell>
          <cell r="G50" t="str">
            <v>Chắc chắn QL</v>
          </cell>
          <cell r="H50">
            <v>1</v>
          </cell>
          <cell r="I50">
            <v>1600000</v>
          </cell>
        </row>
        <row r="51">
          <cell r="F51">
            <v>301068000</v>
          </cell>
          <cell r="I51">
            <v>301068000</v>
          </cell>
        </row>
        <row r="52">
          <cell r="F52">
            <v>69228000</v>
          </cell>
          <cell r="G52" t="str">
            <v>Chắc chắn QL</v>
          </cell>
          <cell r="H52">
            <v>1</v>
          </cell>
          <cell r="I52">
            <v>69228000</v>
          </cell>
        </row>
        <row r="53">
          <cell r="F53">
            <v>10240000</v>
          </cell>
          <cell r="G53" t="str">
            <v>Chắc chắn QL</v>
          </cell>
          <cell r="H53">
            <v>1</v>
          </cell>
          <cell r="I53">
            <v>10240000</v>
          </cell>
        </row>
        <row r="54">
          <cell r="F54">
            <v>137000000</v>
          </cell>
          <cell r="G54" t="str">
            <v>Chắc chắn QL</v>
          </cell>
          <cell r="H54">
            <v>1</v>
          </cell>
          <cell r="I54">
            <v>137000000</v>
          </cell>
        </row>
        <row r="55">
          <cell r="F55">
            <v>84600000</v>
          </cell>
          <cell r="G55" t="str">
            <v>Chắc chắn QL</v>
          </cell>
          <cell r="H55">
            <v>1</v>
          </cell>
          <cell r="I55">
            <v>84600000</v>
          </cell>
        </row>
        <row r="56">
          <cell r="F56">
            <v>19097053645</v>
          </cell>
          <cell r="I56">
            <v>5554703924.3000002</v>
          </cell>
        </row>
        <row r="57">
          <cell r="F57">
            <v>651485000</v>
          </cell>
          <cell r="G57" t="str">
            <v>Chắc chắn QL</v>
          </cell>
          <cell r="H57">
            <v>1</v>
          </cell>
          <cell r="I57">
            <v>651485000</v>
          </cell>
        </row>
        <row r="58">
          <cell r="F58">
            <v>111500000</v>
          </cell>
          <cell r="G58" t="str">
            <v>Chắc chắn QL</v>
          </cell>
          <cell r="H58">
            <v>1</v>
          </cell>
          <cell r="I58">
            <v>111500000</v>
          </cell>
        </row>
        <row r="59">
          <cell r="F59">
            <v>18334068645</v>
          </cell>
          <cell r="G59" t="str">
            <v>Lưỡng tính</v>
          </cell>
          <cell r="H59">
            <v>18334056448</v>
          </cell>
          <cell r="I59">
            <v>4791718924.3000002</v>
          </cell>
        </row>
        <row r="62">
          <cell r="F62">
            <v>2666284684</v>
          </cell>
          <cell r="I62">
            <v>1101307013</v>
          </cell>
        </row>
        <row r="63">
          <cell r="F63">
            <v>60069796</v>
          </cell>
          <cell r="G63" t="str">
            <v>Chắc chắn TT (loại)</v>
          </cell>
          <cell r="H63">
            <v>0</v>
          </cell>
          <cell r="I63">
            <v>0</v>
          </cell>
        </row>
        <row r="64">
          <cell r="F64">
            <v>844196350</v>
          </cell>
          <cell r="G64" t="str">
            <v>Lưỡng tính</v>
          </cell>
          <cell r="H64">
            <v>0</v>
          </cell>
          <cell r="I64">
            <v>0</v>
          </cell>
        </row>
        <row r="65">
          <cell r="F65">
            <v>449191600</v>
          </cell>
          <cell r="G65" t="str">
            <v>Chắc chắn QL</v>
          </cell>
          <cell r="H65">
            <v>0.5</v>
          </cell>
          <cell r="I65">
            <v>224595800</v>
          </cell>
        </row>
        <row r="66">
          <cell r="F66">
            <v>207919448</v>
          </cell>
          <cell r="G66" t="str">
            <v>Chắc chắn QL</v>
          </cell>
          <cell r="H66">
            <v>1</v>
          </cell>
          <cell r="I66">
            <v>207919448</v>
          </cell>
        </row>
        <row r="67">
          <cell r="F67">
            <v>214474000</v>
          </cell>
          <cell r="G67" t="str">
            <v>Chắc chắn QL</v>
          </cell>
          <cell r="H67">
            <v>1</v>
          </cell>
          <cell r="I67">
            <v>214474000</v>
          </cell>
        </row>
        <row r="68">
          <cell r="F68">
            <v>890433490</v>
          </cell>
          <cell r="G68" t="str">
            <v>Lưỡng tính</v>
          </cell>
          <cell r="H68">
            <v>890433024</v>
          </cell>
          <cell r="I68">
            <v>454317765</v>
          </cell>
        </row>
        <row r="69">
          <cell r="F69">
            <v>260174649592</v>
          </cell>
          <cell r="I69">
            <v>124550484</v>
          </cell>
        </row>
        <row r="70">
          <cell r="F70">
            <v>232273623614</v>
          </cell>
          <cell r="G70" t="str">
            <v>Chắc chắn TT (loại)</v>
          </cell>
          <cell r="H70">
            <v>0</v>
          </cell>
          <cell r="I70">
            <v>0</v>
          </cell>
        </row>
        <row r="71">
          <cell r="F71">
            <v>124550484</v>
          </cell>
          <cell r="G71" t="str">
            <v>Chắc chắn QL</v>
          </cell>
          <cell r="H71">
            <v>1</v>
          </cell>
          <cell r="I71">
            <v>124550484</v>
          </cell>
        </row>
        <row r="72">
          <cell r="F72">
            <v>5687506500</v>
          </cell>
          <cell r="G72" t="str">
            <v>Chắc chắn TT (loại)</v>
          </cell>
          <cell r="H72">
            <v>0</v>
          </cell>
          <cell r="I72">
            <v>0</v>
          </cell>
        </row>
        <row r="73">
          <cell r="F73">
            <v>22088968994</v>
          </cell>
          <cell r="G73" t="str">
            <v>Chắc chắn TT (loại)</v>
          </cell>
          <cell r="H73">
            <v>0</v>
          </cell>
          <cell r="I73">
            <v>0</v>
          </cell>
        </row>
        <row r="74">
          <cell r="F74">
            <v>5781493691</v>
          </cell>
          <cell r="I74">
            <v>5770405371</v>
          </cell>
        </row>
        <row r="75">
          <cell r="F75">
            <v>11088320</v>
          </cell>
          <cell r="G75" t="str">
            <v>Loại khỏi cấu thành giá</v>
          </cell>
          <cell r="H75">
            <v>0</v>
          </cell>
          <cell r="I75">
            <v>0</v>
          </cell>
        </row>
        <row r="76">
          <cell r="F76">
            <v>5506729429</v>
          </cell>
          <cell r="G76" t="str">
            <v>Chắc chắn QL</v>
          </cell>
          <cell r="H76">
            <v>1</v>
          </cell>
          <cell r="I76">
            <v>5506729429</v>
          </cell>
        </row>
        <row r="77">
          <cell r="F77">
            <v>59267920</v>
          </cell>
          <cell r="G77" t="str">
            <v>Chắc chắn QL</v>
          </cell>
          <cell r="H77">
            <v>1</v>
          </cell>
          <cell r="I77">
            <v>59267920</v>
          </cell>
        </row>
        <row r="78">
          <cell r="F78">
            <v>167408022</v>
          </cell>
          <cell r="G78" t="str">
            <v>Chắc chắn QL</v>
          </cell>
          <cell r="H78">
            <v>1</v>
          </cell>
          <cell r="I78">
            <v>167408022</v>
          </cell>
        </row>
        <row r="79">
          <cell r="F79">
            <v>37000000</v>
          </cell>
          <cell r="G79" t="str">
            <v>Chắc chắn QL</v>
          </cell>
          <cell r="H79">
            <v>1</v>
          </cell>
          <cell r="I79">
            <v>37000000</v>
          </cell>
        </row>
      </sheetData>
      <sheetData sheetId="5">
        <row r="5">
          <cell r="F5">
            <v>608812794737</v>
          </cell>
          <cell r="I5">
            <v>25409196394</v>
          </cell>
        </row>
        <row r="6">
          <cell r="F6">
            <v>99407480132</v>
          </cell>
          <cell r="I6">
            <v>0</v>
          </cell>
        </row>
        <row r="7">
          <cell r="F7">
            <v>98685627359</v>
          </cell>
          <cell r="G7" t="str">
            <v>Ngoài phạm vi (cấu phần lương)</v>
          </cell>
          <cell r="H7">
            <v>0</v>
          </cell>
          <cell r="I7">
            <v>0</v>
          </cell>
        </row>
        <row r="8">
          <cell r="E8" t="str">
            <v>Lương hợp đồng theo chế độ</v>
          </cell>
          <cell r="F8">
            <v>721852773</v>
          </cell>
          <cell r="G8" t="str">
            <v>Ngoài phạm vi (cấu phần lương)</v>
          </cell>
          <cell r="H8">
            <v>0</v>
          </cell>
          <cell r="I8">
            <v>0</v>
          </cell>
        </row>
        <row r="9">
          <cell r="F9">
            <v>4943656423</v>
          </cell>
          <cell r="I9">
            <v>0</v>
          </cell>
        </row>
        <row r="10">
          <cell r="F10">
            <v>4943656423</v>
          </cell>
          <cell r="G10" t="str">
            <v>Ngoài phạm vi (cấu phần lương)</v>
          </cell>
          <cell r="H10">
            <v>0</v>
          </cell>
          <cell r="I10">
            <v>0</v>
          </cell>
        </row>
        <row r="11">
          <cell r="F11">
            <v>81269251045</v>
          </cell>
          <cell r="I11">
            <v>0</v>
          </cell>
        </row>
        <row r="12">
          <cell r="F12">
            <v>2070556956</v>
          </cell>
          <cell r="G12" t="str">
            <v>Ngoài phạm vi (cấu phần lương)</v>
          </cell>
          <cell r="H12">
            <v>0</v>
          </cell>
          <cell r="I12">
            <v>0</v>
          </cell>
        </row>
        <row r="13">
          <cell r="F13">
            <v>5239999948</v>
          </cell>
          <cell r="G13" t="str">
            <v>Ngoài phạm vi (cấu phần lương)</v>
          </cell>
          <cell r="H13">
            <v>0</v>
          </cell>
          <cell r="I13">
            <v>0</v>
          </cell>
        </row>
        <row r="14">
          <cell r="F14">
            <v>4091490000</v>
          </cell>
          <cell r="G14" t="str">
            <v>Ngoài phạm vi (cấu phần lương)</v>
          </cell>
          <cell r="H14">
            <v>0</v>
          </cell>
          <cell r="I14">
            <v>0</v>
          </cell>
        </row>
        <row r="15">
          <cell r="F15">
            <v>321282000</v>
          </cell>
          <cell r="G15" t="str">
            <v>Ngoài phạm vi (cấu phần lương)</v>
          </cell>
          <cell r="H15">
            <v>0</v>
          </cell>
          <cell r="I15">
            <v>0</v>
          </cell>
        </row>
        <row r="16">
          <cell r="F16">
            <v>7039905800</v>
          </cell>
          <cell r="G16" t="str">
            <v>Ngoài phạm vi (cấu phần lương)</v>
          </cell>
          <cell r="H16">
            <v>0</v>
          </cell>
          <cell r="I16">
            <v>0</v>
          </cell>
        </row>
        <row r="17">
          <cell r="F17">
            <v>509562612</v>
          </cell>
          <cell r="G17" t="str">
            <v>Ngoài phạm vi (cấu phần lương)</v>
          </cell>
          <cell r="H17">
            <v>0</v>
          </cell>
          <cell r="I17">
            <v>0</v>
          </cell>
        </row>
        <row r="18">
          <cell r="F18">
            <v>42990133829</v>
          </cell>
          <cell r="G18" t="str">
            <v>Ngoài phạm vi (cấu phần lương)</v>
          </cell>
          <cell r="H18">
            <v>0</v>
          </cell>
          <cell r="I18">
            <v>0</v>
          </cell>
        </row>
        <row r="19">
          <cell r="F19">
            <v>19006319900</v>
          </cell>
          <cell r="G19" t="str">
            <v>Ngoài phạm vi (cấu phần lương)</v>
          </cell>
          <cell r="H19">
            <v>0</v>
          </cell>
          <cell r="I19">
            <v>0</v>
          </cell>
        </row>
        <row r="20">
          <cell r="F20">
            <v>491933000</v>
          </cell>
          <cell r="I20">
            <v>0</v>
          </cell>
        </row>
        <row r="21">
          <cell r="F21">
            <v>491933000</v>
          </cell>
          <cell r="G21" t="str">
            <v>Ngoài phạm vi (cấu phần lương)</v>
          </cell>
          <cell r="H21">
            <v>0</v>
          </cell>
          <cell r="I21">
            <v>0</v>
          </cell>
        </row>
        <row r="22">
          <cell r="F22">
            <v>0</v>
          </cell>
          <cell r="G22" t="str">
            <v>Ngoài phạm vi (cấu phần lương)</v>
          </cell>
          <cell r="H22">
            <v>0</v>
          </cell>
          <cell r="I22">
            <v>0</v>
          </cell>
        </row>
        <row r="23">
          <cell r="F23">
            <v>24905324655</v>
          </cell>
          <cell r="I23">
            <v>0</v>
          </cell>
        </row>
        <row r="24">
          <cell r="F24">
            <v>17071975151</v>
          </cell>
          <cell r="G24" t="str">
            <v>Ngoài phạm vi (cấu phần lương)</v>
          </cell>
          <cell r="H24">
            <v>0</v>
          </cell>
          <cell r="I24">
            <v>0</v>
          </cell>
        </row>
        <row r="25">
          <cell r="F25">
            <v>4647445997</v>
          </cell>
          <cell r="G25" t="str">
            <v>Ngoài phạm vi (cấu phần lương)</v>
          </cell>
          <cell r="H25">
            <v>0</v>
          </cell>
          <cell r="I25">
            <v>0</v>
          </cell>
        </row>
        <row r="26">
          <cell r="F26">
            <v>2113292784</v>
          </cell>
          <cell r="G26" t="str">
            <v>Ngoài phạm vi (cấu phần lương)</v>
          </cell>
          <cell r="H26">
            <v>0</v>
          </cell>
          <cell r="I26">
            <v>0</v>
          </cell>
        </row>
        <row r="27">
          <cell r="F27">
            <v>1072610723</v>
          </cell>
          <cell r="G27" t="str">
            <v>Ngoài phạm vi (cấu phần lương)</v>
          </cell>
          <cell r="H27">
            <v>0</v>
          </cell>
          <cell r="I27">
            <v>0</v>
          </cell>
        </row>
        <row r="28">
          <cell r="F28">
            <v>5099268702</v>
          </cell>
          <cell r="I28">
            <v>0</v>
          </cell>
        </row>
        <row r="29">
          <cell r="F29">
            <v>5099268702</v>
          </cell>
          <cell r="G29" t="str">
            <v>Ngoài phạm vi (cấu phần lương)</v>
          </cell>
          <cell r="H29">
            <v>0</v>
          </cell>
          <cell r="I29">
            <v>0</v>
          </cell>
        </row>
        <row r="30">
          <cell r="F30">
            <v>15639077138</v>
          </cell>
          <cell r="I30">
            <v>7819538569</v>
          </cell>
        </row>
        <row r="31">
          <cell r="F31">
            <v>9924682329</v>
          </cell>
          <cell r="G31" t="str">
            <v>Lưỡng tính</v>
          </cell>
          <cell r="H31">
            <v>0.5</v>
          </cell>
          <cell r="I31">
            <v>4962341164.5</v>
          </cell>
        </row>
        <row r="32">
          <cell r="F32">
            <v>4616266401</v>
          </cell>
          <cell r="G32" t="str">
            <v>Lưỡng tính</v>
          </cell>
          <cell r="H32">
            <v>0.5</v>
          </cell>
          <cell r="I32">
            <v>2308133200.5</v>
          </cell>
        </row>
        <row r="33">
          <cell r="F33">
            <v>904699677</v>
          </cell>
          <cell r="G33" t="str">
            <v>Lưỡng tính</v>
          </cell>
          <cell r="H33">
            <v>0.5</v>
          </cell>
          <cell r="I33">
            <v>452349838.5</v>
          </cell>
        </row>
        <row r="34">
          <cell r="F34">
            <v>8443080</v>
          </cell>
          <cell r="G34" t="str">
            <v>Lưỡng tính</v>
          </cell>
          <cell r="H34">
            <v>0.5</v>
          </cell>
          <cell r="I34">
            <v>4221540</v>
          </cell>
        </row>
        <row r="35">
          <cell r="E35" t="str">
            <v>Chi khác</v>
          </cell>
          <cell r="F35">
            <v>184985651</v>
          </cell>
          <cell r="G35" t="str">
            <v>Lưỡng tính</v>
          </cell>
          <cell r="H35">
            <v>0.5</v>
          </cell>
          <cell r="I35">
            <v>92492825.5</v>
          </cell>
        </row>
        <row r="36">
          <cell r="F36">
            <v>3303958972</v>
          </cell>
          <cell r="I36">
            <v>2072962649</v>
          </cell>
        </row>
        <row r="37">
          <cell r="F37">
            <v>1576009552</v>
          </cell>
          <cell r="G37" t="str">
            <v>Lưỡng tính</v>
          </cell>
          <cell r="H37">
            <v>0.5</v>
          </cell>
          <cell r="I37">
            <v>788004776</v>
          </cell>
        </row>
        <row r="38">
          <cell r="F38">
            <v>885983094</v>
          </cell>
          <cell r="G38" t="str">
            <v>Lưỡng tính</v>
          </cell>
          <cell r="H38">
            <v>0.5</v>
          </cell>
          <cell r="I38">
            <v>442991547</v>
          </cell>
        </row>
        <row r="39">
          <cell r="F39">
            <v>841966326</v>
          </cell>
          <cell r="G39" t="str">
            <v>Chắc chắn QL</v>
          </cell>
          <cell r="H39">
            <v>1</v>
          </cell>
          <cell r="I39">
            <v>841966326</v>
          </cell>
        </row>
        <row r="40">
          <cell r="F40">
            <v>484140614</v>
          </cell>
          <cell r="I40">
            <v>484140614</v>
          </cell>
        </row>
        <row r="41">
          <cell r="F41">
            <v>282529430</v>
          </cell>
          <cell r="G41" t="str">
            <v>Chắc chắn QL</v>
          </cell>
          <cell r="H41">
            <v>1</v>
          </cell>
          <cell r="I41">
            <v>282529430</v>
          </cell>
        </row>
        <row r="42">
          <cell r="F42">
            <v>11317967</v>
          </cell>
          <cell r="G42" t="str">
            <v>Chắc chắn QL</v>
          </cell>
          <cell r="H42">
            <v>1</v>
          </cell>
          <cell r="I42">
            <v>11317967</v>
          </cell>
        </row>
        <row r="43">
          <cell r="F43">
            <v>94495492</v>
          </cell>
          <cell r="G43" t="str">
            <v>Chắc chắn QL</v>
          </cell>
          <cell r="H43">
            <v>1</v>
          </cell>
          <cell r="I43">
            <v>94495492</v>
          </cell>
        </row>
        <row r="44">
          <cell r="F44">
            <v>72476285</v>
          </cell>
          <cell r="G44" t="str">
            <v>Chắc chắn QL</v>
          </cell>
          <cell r="H44">
            <v>1</v>
          </cell>
          <cell r="I44">
            <v>72476285</v>
          </cell>
        </row>
        <row r="45">
          <cell r="F45">
            <v>19600800</v>
          </cell>
          <cell r="G45" t="str">
            <v>Chắc chắn QL</v>
          </cell>
          <cell r="H45">
            <v>1</v>
          </cell>
          <cell r="I45">
            <v>19600800</v>
          </cell>
        </row>
        <row r="46">
          <cell r="E46" t="str">
            <v>Khác</v>
          </cell>
          <cell r="F46">
            <v>3720640</v>
          </cell>
          <cell r="G46" t="str">
            <v>Chắc chắn QL</v>
          </cell>
          <cell r="H46">
            <v>1</v>
          </cell>
          <cell r="I46">
            <v>3720640</v>
          </cell>
        </row>
        <row r="47">
          <cell r="F47">
            <v>109344345</v>
          </cell>
          <cell r="I47">
            <v>109344345</v>
          </cell>
        </row>
        <row r="48">
          <cell r="F48">
            <v>47695071</v>
          </cell>
          <cell r="G48" t="str">
            <v>Chắc chắn QL</v>
          </cell>
          <cell r="H48">
            <v>1</v>
          </cell>
          <cell r="I48">
            <v>47695071</v>
          </cell>
        </row>
        <row r="49">
          <cell r="F49">
            <v>4400000</v>
          </cell>
          <cell r="G49" t="str">
            <v>Chắc chắn QL</v>
          </cell>
          <cell r="H49">
            <v>1</v>
          </cell>
          <cell r="I49">
            <v>4400000</v>
          </cell>
        </row>
        <row r="50">
          <cell r="F50">
            <v>57249274</v>
          </cell>
          <cell r="G50" t="str">
            <v>Chắc chắn QL</v>
          </cell>
          <cell r="H50">
            <v>1</v>
          </cell>
          <cell r="I50">
            <v>57249274</v>
          </cell>
        </row>
        <row r="51">
          <cell r="F51">
            <v>521981598</v>
          </cell>
          <cell r="I51">
            <v>521981598</v>
          </cell>
        </row>
        <row r="52">
          <cell r="F52">
            <v>116430398</v>
          </cell>
          <cell r="G52" t="str">
            <v>Chắc chắn QL</v>
          </cell>
          <cell r="H52">
            <v>1</v>
          </cell>
          <cell r="I52">
            <v>116430398</v>
          </cell>
        </row>
        <row r="53">
          <cell r="F53">
            <v>94200000</v>
          </cell>
          <cell r="G53" t="str">
            <v>Chắc chắn QL</v>
          </cell>
          <cell r="H53">
            <v>1</v>
          </cell>
          <cell r="I53">
            <v>94200000</v>
          </cell>
        </row>
        <row r="54">
          <cell r="F54">
            <v>291900000</v>
          </cell>
          <cell r="G54" t="str">
            <v>Chắc chắn QL</v>
          </cell>
          <cell r="H54">
            <v>1</v>
          </cell>
          <cell r="I54">
            <v>291900000</v>
          </cell>
        </row>
        <row r="55">
          <cell r="F55">
            <v>19451200</v>
          </cell>
          <cell r="G55" t="str">
            <v>Chắc chắn QL</v>
          </cell>
          <cell r="H55">
            <v>1</v>
          </cell>
          <cell r="I55">
            <v>19451200</v>
          </cell>
        </row>
        <row r="56">
          <cell r="F56">
            <v>16466916353</v>
          </cell>
          <cell r="I56">
            <v>7083553749.5</v>
          </cell>
        </row>
        <row r="57">
          <cell r="F57">
            <v>432452000</v>
          </cell>
          <cell r="G57" t="str">
            <v>Chắc chắn QL</v>
          </cell>
          <cell r="H57">
            <v>1</v>
          </cell>
          <cell r="I57">
            <v>432452000</v>
          </cell>
        </row>
        <row r="58">
          <cell r="E58" t="str">
            <v>Thuê thiết bị các loại</v>
          </cell>
          <cell r="F58">
            <v>82081000</v>
          </cell>
          <cell r="G58" t="str">
            <v>Chắc chắn QL</v>
          </cell>
          <cell r="H58">
            <v>1</v>
          </cell>
          <cell r="I58">
            <v>82081000</v>
          </cell>
        </row>
        <row r="59">
          <cell r="F59">
            <v>89000000</v>
          </cell>
          <cell r="G59" t="str">
            <v>Chắc chắn QL</v>
          </cell>
          <cell r="H59">
            <v>1</v>
          </cell>
          <cell r="I59">
            <v>89000000</v>
          </cell>
        </row>
        <row r="60">
          <cell r="F60">
            <v>15863383353</v>
          </cell>
          <cell r="G60" t="str">
            <v>Lưỡng tính</v>
          </cell>
          <cell r="H60">
            <v>15863382016</v>
          </cell>
          <cell r="I60">
            <v>6480020749.5</v>
          </cell>
        </row>
        <row r="63">
          <cell r="F63">
            <v>9360915530</v>
          </cell>
          <cell r="I63">
            <v>2132281077.5</v>
          </cell>
        </row>
        <row r="64">
          <cell r="F64">
            <v>5096360</v>
          </cell>
          <cell r="G64" t="str">
            <v>Chắc chắn QL</v>
          </cell>
          <cell r="H64">
            <v>1</v>
          </cell>
          <cell r="I64">
            <v>5096360</v>
          </cell>
        </row>
        <row r="65">
          <cell r="F65">
            <v>144101821</v>
          </cell>
          <cell r="G65" t="str">
            <v>Chắc chắn TT (loại)</v>
          </cell>
          <cell r="H65">
            <v>0</v>
          </cell>
          <cell r="I65">
            <v>0</v>
          </cell>
        </row>
        <row r="66">
          <cell r="F66">
            <v>1009292847</v>
          </cell>
          <cell r="G66" t="str">
            <v>Chắc chắn TT (loại)</v>
          </cell>
          <cell r="H66">
            <v>0</v>
          </cell>
          <cell r="I66">
            <v>0</v>
          </cell>
        </row>
        <row r="67">
          <cell r="F67">
            <v>-24000000</v>
          </cell>
          <cell r="G67" t="str">
            <v>Chắc chắn QL</v>
          </cell>
          <cell r="H67">
            <v>0.5</v>
          </cell>
          <cell r="I67">
            <v>-12000000</v>
          </cell>
        </row>
        <row r="68">
          <cell r="F68">
            <v>50029000</v>
          </cell>
          <cell r="G68" t="str">
            <v>Chắc chắn QL</v>
          </cell>
          <cell r="H68">
            <v>1</v>
          </cell>
          <cell r="I68">
            <v>50029000</v>
          </cell>
        </row>
        <row r="69">
          <cell r="F69">
            <v>505600610</v>
          </cell>
          <cell r="G69" t="str">
            <v>Chắc chắn QL</v>
          </cell>
          <cell r="H69">
            <v>1</v>
          </cell>
          <cell r="I69">
            <v>505600610</v>
          </cell>
        </row>
        <row r="70">
          <cell r="F70">
            <v>7670794892</v>
          </cell>
          <cell r="G70" t="str">
            <v>Lưỡng tính</v>
          </cell>
          <cell r="H70">
            <v>0</v>
          </cell>
          <cell r="I70">
            <v>1583555107.5</v>
          </cell>
        </row>
        <row r="71">
          <cell r="F71">
            <v>174964500</v>
          </cell>
          <cell r="I71">
            <v>0</v>
          </cell>
        </row>
        <row r="72">
          <cell r="F72">
            <v>78834000</v>
          </cell>
          <cell r="G72" t="str">
            <v>Ngoài phạm vi (cấu phần khấu hao)</v>
          </cell>
          <cell r="H72">
            <v>0</v>
          </cell>
          <cell r="I72">
            <v>0</v>
          </cell>
        </row>
        <row r="73">
          <cell r="E73" t="str">
            <v>Tài sản và thiết bị văn phòng (mua sắm)</v>
          </cell>
          <cell r="F73">
            <v>11209000</v>
          </cell>
          <cell r="G73" t="str">
            <v>Ngoài phạm vi (cấu phần khấu hao)</v>
          </cell>
          <cell r="H73">
            <v>0</v>
          </cell>
          <cell r="I73">
            <v>0</v>
          </cell>
        </row>
        <row r="74">
          <cell r="E74" t="str">
            <v>Các thiết bị công nghệ thông tin (mua sắm)</v>
          </cell>
          <cell r="F74">
            <v>84921500</v>
          </cell>
          <cell r="G74" t="str">
            <v>Ngoài phạm vi (cấu phần khấu hao)</v>
          </cell>
          <cell r="H74">
            <v>0</v>
          </cell>
          <cell r="I74">
            <v>0</v>
          </cell>
        </row>
        <row r="75">
          <cell r="F75">
            <v>341585666282</v>
          </cell>
          <cell r="I75">
            <v>158724344</v>
          </cell>
        </row>
        <row r="76">
          <cell r="F76">
            <v>318188309667</v>
          </cell>
          <cell r="G76" t="str">
            <v>Chắc chắn TT (loại)</v>
          </cell>
          <cell r="H76">
            <v>0</v>
          </cell>
          <cell r="I76">
            <v>0</v>
          </cell>
        </row>
        <row r="77">
          <cell r="F77">
            <v>158724344</v>
          </cell>
          <cell r="G77" t="str">
            <v>Chắc chắn QL</v>
          </cell>
          <cell r="H77">
            <v>1</v>
          </cell>
          <cell r="I77">
            <v>158724344</v>
          </cell>
        </row>
        <row r="78">
          <cell r="E78" t="str">
            <v>Chi nuôi phạm nhân, can phạm</v>
          </cell>
          <cell r="F78">
            <v>12834271</v>
          </cell>
          <cell r="G78" t="str">
            <v>Loại khỏi cấu thành giá</v>
          </cell>
          <cell r="H78">
            <v>0</v>
          </cell>
          <cell r="I78">
            <v>0</v>
          </cell>
        </row>
        <row r="79">
          <cell r="F79">
            <v>3677998000</v>
          </cell>
          <cell r="G79" t="str">
            <v>Chắc chắn TT (loại)</v>
          </cell>
          <cell r="H79">
            <v>0</v>
          </cell>
          <cell r="I79">
            <v>0</v>
          </cell>
        </row>
        <row r="80">
          <cell r="F80">
            <v>19547800000</v>
          </cell>
          <cell r="G80" t="str">
            <v>Chắc chắn TT (loại)</v>
          </cell>
          <cell r="H80">
            <v>0</v>
          </cell>
          <cell r="I80">
            <v>0</v>
          </cell>
        </row>
        <row r="81">
          <cell r="F81">
            <v>22246000</v>
          </cell>
          <cell r="I81">
            <v>0</v>
          </cell>
        </row>
        <row r="82">
          <cell r="F82">
            <v>22246000</v>
          </cell>
          <cell r="G82" t="str">
            <v>Loại khỏi cấu thành giá</v>
          </cell>
          <cell r="H82">
            <v>0</v>
          </cell>
          <cell r="I82">
            <v>0</v>
          </cell>
        </row>
        <row r="83">
          <cell r="F83">
            <v>5026669448</v>
          </cell>
          <cell r="I83">
            <v>5026669448</v>
          </cell>
        </row>
        <row r="84">
          <cell r="F84">
            <v>4781858976</v>
          </cell>
          <cell r="G84" t="str">
            <v>Chắc chắn QL</v>
          </cell>
          <cell r="H84">
            <v>1</v>
          </cell>
          <cell r="I84">
            <v>4781858976</v>
          </cell>
        </row>
        <row r="85">
          <cell r="F85">
            <v>2463120</v>
          </cell>
          <cell r="G85" t="str">
            <v>Chắc chắn QL</v>
          </cell>
          <cell r="H85">
            <v>1</v>
          </cell>
          <cell r="I85">
            <v>2463120</v>
          </cell>
        </row>
        <row r="86">
          <cell r="F86">
            <v>227345192</v>
          </cell>
          <cell r="G86" t="str">
            <v>Chắc chắn QL</v>
          </cell>
          <cell r="H86">
            <v>1</v>
          </cell>
          <cell r="I86">
            <v>227345192</v>
          </cell>
        </row>
        <row r="87">
          <cell r="F87">
            <v>15002160</v>
          </cell>
          <cell r="G87" t="str">
            <v>Lưỡng tính</v>
          </cell>
          <cell r="H87">
            <v>0</v>
          </cell>
          <cell r="I87">
            <v>15002160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TongHop"/>
      <sheetName val="1.DuLieu_NhomDV"/>
      <sheetName val="2.CP NhanCongCNTT"/>
      <sheetName val="3.CP ThuePM_PACS"/>
      <sheetName val="4.CP HaTangTrucTiep"/>
      <sheetName val="5.CP HaTangDungChung"/>
    </sheetNames>
    <sheetDataSet>
      <sheetData sheetId="0" refreshError="1"/>
      <sheetData sheetId="1" refreshError="1">
        <row r="44">
          <cell r="K44">
            <v>44199.9</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2"/>
  <sheetViews>
    <sheetView tabSelected="1" zoomScale="63" zoomScaleNormal="63" workbookViewId="0">
      <selection activeCell="K16" sqref="K16"/>
    </sheetView>
  </sheetViews>
  <sheetFormatPr defaultColWidth="11.09765625" defaultRowHeight="15" customHeight="1" x14ac:dyDescent="0.35"/>
  <cols>
    <col min="1" max="1" width="5.796875" style="221" customWidth="1"/>
    <col min="2" max="2" width="107.59765625" style="221" customWidth="1"/>
    <col min="3" max="3" width="14.69921875" style="219" customWidth="1"/>
    <col min="4" max="4" width="19.19921875" style="221" customWidth="1"/>
    <col min="5" max="5" width="13.59765625" style="196" hidden="1" customWidth="1"/>
    <col min="6" max="10" width="11.09765625" style="196"/>
    <col min="11" max="11" width="27.296875" style="196" customWidth="1"/>
    <col min="12" max="16384" width="11.09765625" style="196"/>
  </cols>
  <sheetData>
    <row r="1" spans="1:12" ht="18" customHeight="1" x14ac:dyDescent="0.35">
      <c r="A1" s="339" t="s">
        <v>19435</v>
      </c>
      <c r="B1" s="339"/>
      <c r="C1" s="339"/>
      <c r="D1" s="339"/>
      <c r="E1" s="194"/>
      <c r="F1" s="195"/>
    </row>
    <row r="2" spans="1:12" ht="18" x14ac:dyDescent="0.35">
      <c r="A2" s="339" t="s">
        <v>19434</v>
      </c>
      <c r="B2" s="339"/>
      <c r="C2" s="339"/>
      <c r="D2" s="339"/>
      <c r="E2" s="197"/>
      <c r="F2" s="197"/>
      <c r="G2" s="197"/>
      <c r="H2" s="197"/>
      <c r="I2" s="197"/>
      <c r="J2" s="197"/>
      <c r="K2" s="197"/>
      <c r="L2" s="197"/>
    </row>
    <row r="3" spans="1:12" ht="16.5" customHeight="1" x14ac:dyDescent="0.35">
      <c r="A3" s="340" t="s">
        <v>19436</v>
      </c>
      <c r="B3" s="340"/>
      <c r="C3" s="340"/>
      <c r="D3" s="340"/>
      <c r="E3" s="198"/>
      <c r="F3" s="198"/>
      <c r="G3" s="198"/>
      <c r="H3" s="198"/>
      <c r="I3" s="198"/>
      <c r="J3" s="198"/>
      <c r="K3" s="198"/>
      <c r="L3" s="198"/>
    </row>
    <row r="4" spans="1:12" ht="18" x14ac:dyDescent="0.35">
      <c r="A4" s="199"/>
      <c r="B4" s="199"/>
      <c r="C4" s="199"/>
      <c r="D4" s="199"/>
      <c r="E4" s="198"/>
      <c r="F4" s="198"/>
      <c r="G4" s="198"/>
      <c r="H4" s="198"/>
      <c r="I4" s="198"/>
      <c r="J4" s="198"/>
      <c r="K4" s="198"/>
      <c r="L4" s="198"/>
    </row>
    <row r="5" spans="1:12" ht="18" x14ac:dyDescent="0.35">
      <c r="A5" s="200" t="s">
        <v>19437</v>
      </c>
      <c r="B5" s="199"/>
      <c r="C5" s="199"/>
      <c r="D5" s="199"/>
      <c r="E5" s="198"/>
      <c r="F5" s="198"/>
      <c r="G5" s="198"/>
      <c r="H5" s="198"/>
      <c r="I5" s="198"/>
      <c r="J5" s="198"/>
      <c r="K5" s="198"/>
      <c r="L5" s="198"/>
    </row>
    <row r="6" spans="1:12" ht="39" customHeight="1" x14ac:dyDescent="0.35">
      <c r="A6" s="341" t="s">
        <v>19438</v>
      </c>
      <c r="B6" s="341"/>
      <c r="C6" s="341"/>
      <c r="D6" s="341"/>
      <c r="E6" s="198"/>
      <c r="F6" s="198"/>
      <c r="G6" s="198"/>
      <c r="H6" s="198"/>
      <c r="I6" s="198"/>
      <c r="J6" s="198"/>
      <c r="K6" s="198"/>
      <c r="L6" s="198"/>
    </row>
    <row r="7" spans="1:12" ht="15" customHeight="1" x14ac:dyDescent="0.35">
      <c r="A7" s="201"/>
      <c r="B7" s="201"/>
      <c r="C7" s="201"/>
      <c r="D7" s="201"/>
      <c r="E7" s="198"/>
      <c r="F7" s="198"/>
      <c r="G7" s="198"/>
      <c r="H7" s="198"/>
      <c r="I7" s="198"/>
      <c r="J7" s="198"/>
      <c r="K7" s="198"/>
      <c r="L7" s="198"/>
    </row>
    <row r="8" spans="1:12" ht="20.55" customHeight="1" x14ac:dyDescent="0.35">
      <c r="A8" s="202"/>
      <c r="B8" s="202"/>
      <c r="C8" s="196"/>
      <c r="D8" s="203" t="s">
        <v>19439</v>
      </c>
      <c r="E8" s="204" t="s">
        <v>19440</v>
      </c>
    </row>
    <row r="9" spans="1:12" ht="36" customHeight="1" x14ac:dyDescent="0.35">
      <c r="A9" s="205" t="s">
        <v>0</v>
      </c>
      <c r="B9" s="205" t="s">
        <v>18216</v>
      </c>
      <c r="C9" s="205" t="s">
        <v>19441</v>
      </c>
      <c r="D9" s="205" t="s">
        <v>18208</v>
      </c>
    </row>
    <row r="10" spans="1:12" ht="18" x14ac:dyDescent="0.35">
      <c r="A10" s="206" t="s">
        <v>19442</v>
      </c>
      <c r="B10" s="207" t="s">
        <v>19443</v>
      </c>
      <c r="C10" s="208" t="s">
        <v>19444</v>
      </c>
      <c r="D10" s="208" t="s">
        <v>19445</v>
      </c>
    </row>
    <row r="11" spans="1:12" ht="36" customHeight="1" x14ac:dyDescent="0.35">
      <c r="A11" s="209" t="s">
        <v>1</v>
      </c>
      <c r="B11" s="210" t="s">
        <v>19446</v>
      </c>
      <c r="C11" s="211"/>
      <c r="D11" s="211"/>
    </row>
    <row r="12" spans="1:12" ht="36" customHeight="1" x14ac:dyDescent="0.35">
      <c r="A12" s="212">
        <v>1</v>
      </c>
      <c r="B12" s="213" t="s">
        <v>19447</v>
      </c>
      <c r="C12" s="214">
        <v>52600</v>
      </c>
      <c r="D12" s="214"/>
      <c r="E12" s="215">
        <v>50600</v>
      </c>
    </row>
    <row r="13" spans="1:12" ht="49.05" customHeight="1" x14ac:dyDescent="0.35">
      <c r="A13" s="212">
        <v>2</v>
      </c>
      <c r="B13" s="216" t="s">
        <v>2</v>
      </c>
      <c r="C13" s="214">
        <v>208000</v>
      </c>
      <c r="D13" s="214"/>
      <c r="E13" s="215">
        <v>200000</v>
      </c>
    </row>
    <row r="14" spans="1:12" ht="36" customHeight="1" x14ac:dyDescent="0.35">
      <c r="A14" s="209" t="s">
        <v>3</v>
      </c>
      <c r="B14" s="217" t="s">
        <v>19448</v>
      </c>
      <c r="C14" s="214"/>
      <c r="D14" s="211"/>
      <c r="E14" s="215"/>
    </row>
    <row r="15" spans="1:12" ht="36" customHeight="1" x14ac:dyDescent="0.35">
      <c r="A15" s="212">
        <v>1</v>
      </c>
      <c r="B15" s="216" t="s">
        <v>4</v>
      </c>
      <c r="C15" s="214">
        <v>166400</v>
      </c>
      <c r="D15" s="214"/>
      <c r="E15" s="215">
        <v>160000</v>
      </c>
    </row>
    <row r="16" spans="1:12" ht="36" customHeight="1" x14ac:dyDescent="0.35">
      <c r="A16" s="212">
        <v>2</v>
      </c>
      <c r="B16" s="216" t="s">
        <v>5</v>
      </c>
      <c r="C16" s="214">
        <v>166400</v>
      </c>
      <c r="D16" s="214"/>
      <c r="E16" s="215">
        <v>160000</v>
      </c>
    </row>
    <row r="17" spans="1:5" ht="36" customHeight="1" x14ac:dyDescent="0.35">
      <c r="A17" s="212">
        <v>3</v>
      </c>
      <c r="B17" s="216" t="s">
        <v>6</v>
      </c>
      <c r="C17" s="214">
        <v>468000</v>
      </c>
      <c r="D17" s="214"/>
      <c r="E17" s="215">
        <v>450000</v>
      </c>
    </row>
    <row r="18" spans="1:5" ht="12.75" customHeight="1" x14ac:dyDescent="0.35">
      <c r="A18" s="218"/>
      <c r="B18" s="218"/>
      <c r="D18" s="218"/>
    </row>
    <row r="19" spans="1:5" ht="18" x14ac:dyDescent="0.35">
      <c r="A19" s="220" t="s">
        <v>19449</v>
      </c>
      <c r="B19" s="218"/>
      <c r="D19" s="218"/>
    </row>
    <row r="20" spans="1:5" ht="12.75" customHeight="1" x14ac:dyDescent="0.35">
      <c r="A20" s="218"/>
      <c r="B20" s="218"/>
      <c r="D20" s="218"/>
    </row>
    <row r="21" spans="1:5" ht="12.75" customHeight="1" x14ac:dyDescent="0.35">
      <c r="A21" s="218"/>
      <c r="B21" s="218"/>
      <c r="D21" s="218"/>
    </row>
    <row r="22" spans="1:5" ht="12.75" customHeight="1" x14ac:dyDescent="0.35">
      <c r="A22" s="218"/>
      <c r="B22" s="218"/>
      <c r="D22" s="218"/>
    </row>
    <row r="23" spans="1:5" ht="12.75" customHeight="1" x14ac:dyDescent="0.35">
      <c r="A23" s="218"/>
      <c r="B23" s="218"/>
      <c r="D23" s="218"/>
    </row>
    <row r="24" spans="1:5" ht="12.75" customHeight="1" x14ac:dyDescent="0.35">
      <c r="A24" s="218"/>
      <c r="B24" s="218"/>
      <c r="D24" s="218"/>
    </row>
    <row r="25" spans="1:5" ht="12.75" customHeight="1" x14ac:dyDescent="0.35">
      <c r="A25" s="218"/>
      <c r="B25" s="218"/>
      <c r="D25" s="218"/>
    </row>
    <row r="26" spans="1:5" ht="12.75" customHeight="1" x14ac:dyDescent="0.35">
      <c r="A26" s="218"/>
      <c r="B26" s="218"/>
      <c r="D26" s="218"/>
    </row>
    <row r="27" spans="1:5" ht="12.75" customHeight="1" x14ac:dyDescent="0.35">
      <c r="A27" s="218"/>
      <c r="B27" s="218"/>
      <c r="D27" s="218"/>
    </row>
    <row r="28" spans="1:5" ht="12.75" customHeight="1" x14ac:dyDescent="0.35">
      <c r="A28" s="218"/>
      <c r="B28" s="218"/>
      <c r="D28" s="218"/>
    </row>
    <row r="29" spans="1:5" ht="12.75" customHeight="1" x14ac:dyDescent="0.35">
      <c r="A29" s="218"/>
      <c r="B29" s="218"/>
      <c r="D29" s="218"/>
    </row>
    <row r="30" spans="1:5" ht="12.75" customHeight="1" x14ac:dyDescent="0.35">
      <c r="A30" s="218"/>
      <c r="B30" s="218"/>
      <c r="D30" s="218"/>
    </row>
    <row r="31" spans="1:5" ht="12.75" customHeight="1" x14ac:dyDescent="0.35">
      <c r="A31" s="218"/>
      <c r="B31" s="218"/>
      <c r="D31" s="218"/>
    </row>
    <row r="32" spans="1:5" ht="12.75" customHeight="1" x14ac:dyDescent="0.35">
      <c r="A32" s="218"/>
      <c r="B32" s="218"/>
      <c r="D32" s="218"/>
    </row>
    <row r="33" spans="1:4" ht="12.75" customHeight="1" x14ac:dyDescent="0.35">
      <c r="A33" s="218"/>
      <c r="B33" s="218"/>
      <c r="D33" s="218"/>
    </row>
    <row r="34" spans="1:4" ht="12.75" customHeight="1" x14ac:dyDescent="0.35">
      <c r="A34" s="218"/>
      <c r="B34" s="218"/>
      <c r="D34" s="218"/>
    </row>
    <row r="35" spans="1:4" ht="12.75" customHeight="1" x14ac:dyDescent="0.35">
      <c r="A35" s="218"/>
      <c r="B35" s="218"/>
      <c r="D35" s="218"/>
    </row>
    <row r="36" spans="1:4" ht="12.75" customHeight="1" x14ac:dyDescent="0.35">
      <c r="A36" s="218"/>
      <c r="B36" s="218"/>
      <c r="D36" s="218"/>
    </row>
    <row r="37" spans="1:4" ht="12.75" customHeight="1" x14ac:dyDescent="0.35">
      <c r="A37" s="218"/>
      <c r="B37" s="218"/>
      <c r="D37" s="218"/>
    </row>
    <row r="38" spans="1:4" ht="12.75" customHeight="1" x14ac:dyDescent="0.35">
      <c r="A38" s="218"/>
      <c r="B38" s="218"/>
      <c r="D38" s="218"/>
    </row>
    <row r="39" spans="1:4" ht="12.75" customHeight="1" x14ac:dyDescent="0.35">
      <c r="A39" s="218"/>
      <c r="B39" s="218"/>
      <c r="D39" s="218"/>
    </row>
    <row r="40" spans="1:4" ht="12.75" customHeight="1" x14ac:dyDescent="0.35">
      <c r="A40" s="218"/>
      <c r="B40" s="218"/>
      <c r="D40" s="218"/>
    </row>
    <row r="41" spans="1:4" ht="12.75" customHeight="1" x14ac:dyDescent="0.35">
      <c r="A41" s="218"/>
      <c r="B41" s="218"/>
      <c r="D41" s="218"/>
    </row>
    <row r="42" spans="1:4" ht="12.75" customHeight="1" x14ac:dyDescent="0.35">
      <c r="A42" s="218"/>
      <c r="B42" s="218"/>
      <c r="D42" s="218"/>
    </row>
    <row r="43" spans="1:4" ht="12.75" customHeight="1" x14ac:dyDescent="0.35">
      <c r="A43" s="218"/>
      <c r="B43" s="218"/>
      <c r="D43" s="218"/>
    </row>
    <row r="44" spans="1:4" ht="12.75" customHeight="1" x14ac:dyDescent="0.35">
      <c r="A44" s="218"/>
      <c r="B44" s="218"/>
      <c r="D44" s="218"/>
    </row>
    <row r="45" spans="1:4" ht="12.75" customHeight="1" x14ac:dyDescent="0.35">
      <c r="A45" s="218"/>
      <c r="B45" s="218"/>
      <c r="D45" s="218"/>
    </row>
    <row r="46" spans="1:4" ht="12.75" customHeight="1" x14ac:dyDescent="0.35">
      <c r="A46" s="218"/>
      <c r="B46" s="218"/>
      <c r="D46" s="218"/>
    </row>
    <row r="47" spans="1:4" ht="12.75" customHeight="1" x14ac:dyDescent="0.35">
      <c r="A47" s="218"/>
      <c r="B47" s="218"/>
      <c r="D47" s="218"/>
    </row>
    <row r="48" spans="1:4" ht="12.75" customHeight="1" x14ac:dyDescent="0.35">
      <c r="A48" s="218"/>
      <c r="B48" s="218"/>
      <c r="D48" s="218"/>
    </row>
    <row r="49" spans="1:4" ht="12.75" customHeight="1" x14ac:dyDescent="0.35">
      <c r="A49" s="218"/>
      <c r="B49" s="218"/>
      <c r="D49" s="218"/>
    </row>
    <row r="50" spans="1:4" ht="12.75" customHeight="1" x14ac:dyDescent="0.35">
      <c r="A50" s="218"/>
      <c r="B50" s="218"/>
      <c r="D50" s="218"/>
    </row>
    <row r="51" spans="1:4" ht="12.75" customHeight="1" x14ac:dyDescent="0.35">
      <c r="A51" s="218"/>
      <c r="B51" s="218"/>
      <c r="D51" s="218"/>
    </row>
    <row r="52" spans="1:4" ht="12.75" customHeight="1" x14ac:dyDescent="0.35">
      <c r="A52" s="218"/>
      <c r="B52" s="218"/>
      <c r="D52" s="218"/>
    </row>
    <row r="53" spans="1:4" ht="12.75" customHeight="1" x14ac:dyDescent="0.35">
      <c r="A53" s="218"/>
      <c r="B53" s="218"/>
      <c r="D53" s="218"/>
    </row>
    <row r="54" spans="1:4" ht="12.75" customHeight="1" x14ac:dyDescent="0.35">
      <c r="A54" s="218"/>
      <c r="B54" s="218"/>
      <c r="D54" s="218"/>
    </row>
    <row r="55" spans="1:4" ht="12.75" customHeight="1" x14ac:dyDescent="0.35">
      <c r="A55" s="218"/>
      <c r="B55" s="218"/>
      <c r="D55" s="218"/>
    </row>
    <row r="56" spans="1:4" ht="12.75" customHeight="1" x14ac:dyDescent="0.35">
      <c r="A56" s="218"/>
      <c r="B56" s="218"/>
      <c r="D56" s="218"/>
    </row>
    <row r="57" spans="1:4" ht="12.75" customHeight="1" x14ac:dyDescent="0.35">
      <c r="A57" s="218"/>
      <c r="B57" s="218"/>
      <c r="D57" s="218"/>
    </row>
    <row r="58" spans="1:4" ht="12.75" customHeight="1" x14ac:dyDescent="0.35">
      <c r="A58" s="218"/>
      <c r="B58" s="218"/>
      <c r="D58" s="218"/>
    </row>
    <row r="59" spans="1:4" ht="12.75" customHeight="1" x14ac:dyDescent="0.35">
      <c r="A59" s="218"/>
      <c r="B59" s="218"/>
      <c r="D59" s="218"/>
    </row>
    <row r="60" spans="1:4" ht="12.75" customHeight="1" x14ac:dyDescent="0.35">
      <c r="A60" s="218"/>
      <c r="B60" s="218"/>
      <c r="D60" s="218"/>
    </row>
    <row r="61" spans="1:4" ht="12.75" customHeight="1" x14ac:dyDescent="0.35">
      <c r="A61" s="218"/>
      <c r="B61" s="218"/>
      <c r="D61" s="218"/>
    </row>
    <row r="62" spans="1:4" ht="12.75" customHeight="1" x14ac:dyDescent="0.35">
      <c r="A62" s="218"/>
      <c r="B62" s="218"/>
      <c r="D62" s="218"/>
    </row>
    <row r="63" spans="1:4" ht="12.75" customHeight="1" x14ac:dyDescent="0.35">
      <c r="A63" s="218"/>
      <c r="B63" s="218"/>
      <c r="D63" s="218"/>
    </row>
    <row r="64" spans="1:4" ht="12.75" customHeight="1" x14ac:dyDescent="0.35">
      <c r="A64" s="218"/>
      <c r="B64" s="218"/>
      <c r="D64" s="218"/>
    </row>
    <row r="65" spans="1:4" ht="12.75" customHeight="1" x14ac:dyDescent="0.35">
      <c r="A65" s="218"/>
      <c r="B65" s="218"/>
      <c r="D65" s="218"/>
    </row>
    <row r="66" spans="1:4" ht="12.75" customHeight="1" x14ac:dyDescent="0.35">
      <c r="A66" s="218"/>
      <c r="B66" s="218"/>
      <c r="D66" s="218"/>
    </row>
    <row r="67" spans="1:4" ht="12.75" customHeight="1" x14ac:dyDescent="0.35">
      <c r="A67" s="218"/>
      <c r="B67" s="218"/>
      <c r="D67" s="218"/>
    </row>
    <row r="68" spans="1:4" ht="12.75" customHeight="1" x14ac:dyDescent="0.35">
      <c r="A68" s="218"/>
      <c r="B68" s="218"/>
      <c r="D68" s="218"/>
    </row>
    <row r="69" spans="1:4" ht="12.75" customHeight="1" x14ac:dyDescent="0.35">
      <c r="A69" s="218"/>
      <c r="B69" s="218"/>
      <c r="D69" s="218"/>
    </row>
    <row r="70" spans="1:4" ht="12.75" customHeight="1" x14ac:dyDescent="0.35">
      <c r="A70" s="218"/>
      <c r="B70" s="218"/>
      <c r="D70" s="218"/>
    </row>
    <row r="71" spans="1:4" ht="12.75" customHeight="1" x14ac:dyDescent="0.35">
      <c r="A71" s="218"/>
      <c r="B71" s="218"/>
      <c r="D71" s="218"/>
    </row>
    <row r="72" spans="1:4" ht="12.75" customHeight="1" x14ac:dyDescent="0.35">
      <c r="A72" s="218"/>
      <c r="B72" s="218"/>
      <c r="D72" s="218"/>
    </row>
    <row r="73" spans="1:4" ht="12.75" customHeight="1" x14ac:dyDescent="0.35">
      <c r="A73" s="218"/>
      <c r="B73" s="218"/>
      <c r="D73" s="218"/>
    </row>
    <row r="74" spans="1:4" ht="12.75" customHeight="1" x14ac:dyDescent="0.35">
      <c r="A74" s="218"/>
      <c r="B74" s="218"/>
      <c r="D74" s="218"/>
    </row>
    <row r="75" spans="1:4" ht="12.75" customHeight="1" x14ac:dyDescent="0.35">
      <c r="A75" s="218"/>
      <c r="B75" s="218"/>
      <c r="D75" s="218"/>
    </row>
    <row r="76" spans="1:4" ht="12.75" customHeight="1" x14ac:dyDescent="0.35">
      <c r="A76" s="218"/>
      <c r="B76" s="218"/>
      <c r="D76" s="218"/>
    </row>
    <row r="77" spans="1:4" ht="12.75" customHeight="1" x14ac:dyDescent="0.35">
      <c r="A77" s="218"/>
      <c r="B77" s="218"/>
      <c r="D77" s="218"/>
    </row>
    <row r="78" spans="1:4" ht="12.75" customHeight="1" x14ac:dyDescent="0.35">
      <c r="A78" s="218"/>
      <c r="B78" s="218"/>
      <c r="D78" s="218"/>
    </row>
    <row r="79" spans="1:4" ht="12.75" customHeight="1" x14ac:dyDescent="0.35">
      <c r="A79" s="218"/>
      <c r="B79" s="218"/>
      <c r="D79" s="218"/>
    </row>
    <row r="80" spans="1:4" ht="12.75" customHeight="1" x14ac:dyDescent="0.35">
      <c r="A80" s="218"/>
      <c r="B80" s="218"/>
      <c r="D80" s="218"/>
    </row>
    <row r="81" spans="1:4" ht="12.75" customHeight="1" x14ac:dyDescent="0.35">
      <c r="A81" s="218"/>
      <c r="B81" s="218"/>
      <c r="D81" s="218"/>
    </row>
    <row r="82" spans="1:4" ht="12.75" customHeight="1" x14ac:dyDescent="0.35">
      <c r="A82" s="218"/>
      <c r="B82" s="218"/>
      <c r="D82" s="218"/>
    </row>
    <row r="83" spans="1:4" ht="12.75" customHeight="1" x14ac:dyDescent="0.35">
      <c r="A83" s="218"/>
      <c r="B83" s="218"/>
      <c r="D83" s="218"/>
    </row>
    <row r="84" spans="1:4" ht="12.75" customHeight="1" x14ac:dyDescent="0.35">
      <c r="A84" s="218"/>
      <c r="B84" s="218"/>
      <c r="D84" s="218"/>
    </row>
    <row r="85" spans="1:4" ht="12.75" customHeight="1" x14ac:dyDescent="0.35">
      <c r="A85" s="218"/>
      <c r="B85" s="218"/>
      <c r="D85" s="218"/>
    </row>
    <row r="86" spans="1:4" ht="12.75" customHeight="1" x14ac:dyDescent="0.35">
      <c r="A86" s="218"/>
      <c r="B86" s="218"/>
      <c r="D86" s="218"/>
    </row>
    <row r="87" spans="1:4" ht="12.75" customHeight="1" x14ac:dyDescent="0.35">
      <c r="A87" s="218"/>
      <c r="B87" s="218"/>
      <c r="D87" s="218"/>
    </row>
    <row r="88" spans="1:4" ht="12.75" customHeight="1" x14ac:dyDescent="0.35">
      <c r="A88" s="218"/>
      <c r="B88" s="218"/>
      <c r="D88" s="218"/>
    </row>
    <row r="89" spans="1:4" ht="12.75" customHeight="1" x14ac:dyDescent="0.35">
      <c r="A89" s="218"/>
      <c r="B89" s="218"/>
      <c r="D89" s="218"/>
    </row>
    <row r="90" spans="1:4" ht="12.75" customHeight="1" x14ac:dyDescent="0.35">
      <c r="A90" s="218"/>
      <c r="B90" s="218"/>
      <c r="D90" s="218"/>
    </row>
    <row r="91" spans="1:4" ht="12.75" customHeight="1" x14ac:dyDescent="0.35">
      <c r="A91" s="218"/>
      <c r="B91" s="218"/>
      <c r="D91" s="218"/>
    </row>
    <row r="92" spans="1:4" ht="12.75" customHeight="1" x14ac:dyDescent="0.35">
      <c r="A92" s="218"/>
      <c r="B92" s="218"/>
      <c r="D92" s="218"/>
    </row>
    <row r="93" spans="1:4" ht="12.75" customHeight="1" x14ac:dyDescent="0.35">
      <c r="A93" s="218"/>
      <c r="B93" s="218"/>
      <c r="D93" s="218"/>
    </row>
    <row r="94" spans="1:4" ht="12.75" customHeight="1" x14ac:dyDescent="0.35">
      <c r="A94" s="218"/>
      <c r="B94" s="218"/>
      <c r="D94" s="218"/>
    </row>
    <row r="95" spans="1:4" ht="12.75" customHeight="1" x14ac:dyDescent="0.35">
      <c r="A95" s="218"/>
      <c r="B95" s="218"/>
      <c r="D95" s="218"/>
    </row>
    <row r="96" spans="1:4" ht="12.75" customHeight="1" x14ac:dyDescent="0.35">
      <c r="A96" s="218"/>
      <c r="B96" s="218"/>
      <c r="D96" s="218"/>
    </row>
    <row r="97" spans="1:4" ht="12.75" customHeight="1" x14ac:dyDescent="0.35">
      <c r="A97" s="218"/>
      <c r="B97" s="218"/>
      <c r="D97" s="218"/>
    </row>
    <row r="98" spans="1:4" ht="12.75" customHeight="1" x14ac:dyDescent="0.35">
      <c r="A98" s="218"/>
      <c r="B98" s="218"/>
      <c r="D98" s="218"/>
    </row>
    <row r="99" spans="1:4" ht="12.75" customHeight="1" x14ac:dyDescent="0.35">
      <c r="A99" s="218"/>
      <c r="B99" s="218"/>
      <c r="D99" s="218"/>
    </row>
    <row r="100" spans="1:4" ht="12.75" customHeight="1" x14ac:dyDescent="0.35">
      <c r="A100" s="218"/>
      <c r="B100" s="218"/>
      <c r="D100" s="218"/>
    </row>
    <row r="101" spans="1:4" ht="12.75" customHeight="1" x14ac:dyDescent="0.35">
      <c r="A101" s="218"/>
      <c r="B101" s="218"/>
      <c r="D101" s="218"/>
    </row>
    <row r="102" spans="1:4" ht="12.75" customHeight="1" x14ac:dyDescent="0.35">
      <c r="A102" s="218"/>
      <c r="B102" s="218"/>
      <c r="D102" s="218"/>
    </row>
    <row r="103" spans="1:4" ht="12.75" customHeight="1" x14ac:dyDescent="0.35">
      <c r="A103" s="218"/>
      <c r="B103" s="218"/>
      <c r="D103" s="218"/>
    </row>
    <row r="104" spans="1:4" ht="12.75" customHeight="1" x14ac:dyDescent="0.35">
      <c r="A104" s="218"/>
      <c r="B104" s="218"/>
      <c r="D104" s="218"/>
    </row>
    <row r="105" spans="1:4" ht="12.75" customHeight="1" x14ac:dyDescent="0.35">
      <c r="A105" s="218"/>
      <c r="B105" s="218"/>
      <c r="D105" s="218"/>
    </row>
    <row r="106" spans="1:4" ht="12.75" customHeight="1" x14ac:dyDescent="0.35">
      <c r="A106" s="218"/>
      <c r="B106" s="218"/>
      <c r="D106" s="218"/>
    </row>
    <row r="107" spans="1:4" ht="12.75" customHeight="1" x14ac:dyDescent="0.35">
      <c r="A107" s="218"/>
      <c r="B107" s="218"/>
      <c r="D107" s="218"/>
    </row>
    <row r="108" spans="1:4" ht="12.75" customHeight="1" x14ac:dyDescent="0.35">
      <c r="A108" s="218"/>
      <c r="B108" s="218"/>
      <c r="D108" s="218"/>
    </row>
    <row r="109" spans="1:4" ht="12.75" customHeight="1" x14ac:dyDescent="0.35">
      <c r="A109" s="218"/>
      <c r="B109" s="218"/>
      <c r="D109" s="218"/>
    </row>
    <row r="110" spans="1:4" ht="12.75" customHeight="1" x14ac:dyDescent="0.35">
      <c r="A110" s="218"/>
      <c r="B110" s="218"/>
      <c r="D110" s="218"/>
    </row>
    <row r="111" spans="1:4" ht="12.75" customHeight="1" x14ac:dyDescent="0.35">
      <c r="A111" s="218"/>
      <c r="B111" s="218"/>
      <c r="D111" s="218"/>
    </row>
    <row r="112" spans="1:4" ht="12.75" customHeight="1" x14ac:dyDescent="0.35">
      <c r="A112" s="218"/>
      <c r="B112" s="218"/>
      <c r="D112" s="218"/>
    </row>
    <row r="113" spans="1:4" ht="12.75" customHeight="1" x14ac:dyDescent="0.35">
      <c r="A113" s="218"/>
      <c r="B113" s="218"/>
      <c r="D113" s="218"/>
    </row>
    <row r="114" spans="1:4" ht="12.75" customHeight="1" x14ac:dyDescent="0.35">
      <c r="A114" s="218"/>
      <c r="B114" s="218"/>
      <c r="D114" s="218"/>
    </row>
    <row r="115" spans="1:4" ht="12.75" customHeight="1" x14ac:dyDescent="0.35">
      <c r="A115" s="218"/>
      <c r="B115" s="218"/>
      <c r="D115" s="218"/>
    </row>
    <row r="116" spans="1:4" ht="12.75" customHeight="1" x14ac:dyDescent="0.35">
      <c r="A116" s="218"/>
      <c r="B116" s="218"/>
      <c r="D116" s="218"/>
    </row>
    <row r="117" spans="1:4" ht="12.75" customHeight="1" x14ac:dyDescent="0.35">
      <c r="A117" s="218"/>
      <c r="B117" s="218"/>
      <c r="D117" s="218"/>
    </row>
    <row r="118" spans="1:4" ht="12.75" customHeight="1" x14ac:dyDescent="0.35">
      <c r="A118" s="218"/>
      <c r="B118" s="218"/>
      <c r="D118" s="218"/>
    </row>
    <row r="119" spans="1:4" ht="12.75" customHeight="1" x14ac:dyDescent="0.35">
      <c r="A119" s="218"/>
      <c r="B119" s="218"/>
      <c r="D119" s="218"/>
    </row>
    <row r="120" spans="1:4" ht="12.75" customHeight="1" x14ac:dyDescent="0.35">
      <c r="A120" s="218"/>
      <c r="B120" s="218"/>
      <c r="D120" s="218"/>
    </row>
    <row r="121" spans="1:4" ht="12.75" customHeight="1" x14ac:dyDescent="0.35">
      <c r="A121" s="218"/>
      <c r="B121" s="218"/>
      <c r="D121" s="218"/>
    </row>
    <row r="122" spans="1:4" ht="12.75" customHeight="1" x14ac:dyDescent="0.35">
      <c r="A122" s="218"/>
      <c r="B122" s="218"/>
      <c r="D122" s="218"/>
    </row>
    <row r="123" spans="1:4" ht="12.75" customHeight="1" x14ac:dyDescent="0.35">
      <c r="A123" s="218"/>
      <c r="B123" s="218"/>
      <c r="D123" s="218"/>
    </row>
    <row r="124" spans="1:4" ht="12.75" customHeight="1" x14ac:dyDescent="0.35">
      <c r="A124" s="218"/>
      <c r="B124" s="218"/>
      <c r="D124" s="218"/>
    </row>
    <row r="125" spans="1:4" ht="12.75" customHeight="1" x14ac:dyDescent="0.35">
      <c r="A125" s="218"/>
      <c r="B125" s="218"/>
      <c r="D125" s="218"/>
    </row>
    <row r="126" spans="1:4" ht="12.75" customHeight="1" x14ac:dyDescent="0.35">
      <c r="A126" s="218"/>
      <c r="B126" s="218"/>
      <c r="D126" s="218"/>
    </row>
    <row r="127" spans="1:4" ht="12.75" customHeight="1" x14ac:dyDescent="0.35">
      <c r="A127" s="218"/>
      <c r="B127" s="218"/>
      <c r="D127" s="218"/>
    </row>
    <row r="128" spans="1:4" ht="12.75" customHeight="1" x14ac:dyDescent="0.35">
      <c r="A128" s="218"/>
      <c r="B128" s="218"/>
      <c r="D128" s="218"/>
    </row>
    <row r="129" spans="1:4" ht="12.75" customHeight="1" x14ac:dyDescent="0.35">
      <c r="A129" s="218"/>
      <c r="B129" s="218"/>
      <c r="D129" s="218"/>
    </row>
    <row r="130" spans="1:4" ht="12.75" customHeight="1" x14ac:dyDescent="0.35">
      <c r="A130" s="218"/>
      <c r="B130" s="218"/>
      <c r="D130" s="218"/>
    </row>
    <row r="131" spans="1:4" ht="12.75" customHeight="1" x14ac:dyDescent="0.35">
      <c r="A131" s="218"/>
      <c r="B131" s="218"/>
      <c r="D131" s="218"/>
    </row>
    <row r="132" spans="1:4" ht="12.75" customHeight="1" x14ac:dyDescent="0.35">
      <c r="A132" s="218"/>
      <c r="B132" s="218"/>
      <c r="D132" s="218"/>
    </row>
    <row r="133" spans="1:4" ht="12.75" customHeight="1" x14ac:dyDescent="0.35">
      <c r="A133" s="218"/>
      <c r="B133" s="218"/>
      <c r="D133" s="218"/>
    </row>
    <row r="134" spans="1:4" ht="12.75" customHeight="1" x14ac:dyDescent="0.35">
      <c r="A134" s="218"/>
      <c r="B134" s="218"/>
      <c r="D134" s="218"/>
    </row>
    <row r="135" spans="1:4" ht="12.75" customHeight="1" x14ac:dyDescent="0.35">
      <c r="A135" s="218"/>
      <c r="B135" s="218"/>
      <c r="D135" s="218"/>
    </row>
    <row r="136" spans="1:4" ht="12.75" customHeight="1" x14ac:dyDescent="0.35">
      <c r="A136" s="218"/>
      <c r="B136" s="218"/>
      <c r="D136" s="218"/>
    </row>
    <row r="137" spans="1:4" ht="12.75" customHeight="1" x14ac:dyDescent="0.35">
      <c r="A137" s="218"/>
      <c r="B137" s="218"/>
      <c r="D137" s="218"/>
    </row>
    <row r="138" spans="1:4" ht="12.75" customHeight="1" x14ac:dyDescent="0.35">
      <c r="A138" s="218"/>
      <c r="B138" s="218"/>
      <c r="D138" s="218"/>
    </row>
    <row r="139" spans="1:4" ht="12.75" customHeight="1" x14ac:dyDescent="0.35">
      <c r="A139" s="218"/>
      <c r="B139" s="218"/>
      <c r="D139" s="218"/>
    </row>
    <row r="140" spans="1:4" ht="12.75" customHeight="1" x14ac:dyDescent="0.35">
      <c r="A140" s="218"/>
      <c r="B140" s="218"/>
      <c r="D140" s="218"/>
    </row>
    <row r="141" spans="1:4" ht="12.75" customHeight="1" x14ac:dyDescent="0.35">
      <c r="A141" s="218"/>
      <c r="B141" s="218"/>
      <c r="D141" s="218"/>
    </row>
    <row r="142" spans="1:4" ht="12.75" customHeight="1" x14ac:dyDescent="0.35">
      <c r="A142" s="218"/>
      <c r="B142" s="218"/>
      <c r="D142" s="218"/>
    </row>
    <row r="143" spans="1:4" ht="12.75" customHeight="1" x14ac:dyDescent="0.35">
      <c r="A143" s="218"/>
      <c r="B143" s="218"/>
      <c r="D143" s="218"/>
    </row>
    <row r="144" spans="1:4" ht="12.75" customHeight="1" x14ac:dyDescent="0.35">
      <c r="A144" s="218"/>
      <c r="B144" s="218"/>
      <c r="D144" s="218"/>
    </row>
    <row r="145" spans="1:4" ht="12.75" customHeight="1" x14ac:dyDescent="0.35">
      <c r="A145" s="218"/>
      <c r="B145" s="218"/>
      <c r="D145" s="218"/>
    </row>
    <row r="146" spans="1:4" ht="12.75" customHeight="1" x14ac:dyDescent="0.35">
      <c r="A146" s="218"/>
      <c r="B146" s="218"/>
      <c r="D146" s="218"/>
    </row>
    <row r="147" spans="1:4" ht="12.75" customHeight="1" x14ac:dyDescent="0.35">
      <c r="A147" s="218"/>
      <c r="B147" s="218"/>
      <c r="D147" s="218"/>
    </row>
    <row r="148" spans="1:4" ht="12.75" customHeight="1" x14ac:dyDescent="0.35">
      <c r="A148" s="218"/>
      <c r="B148" s="218"/>
      <c r="D148" s="218"/>
    </row>
    <row r="149" spans="1:4" ht="12.75" customHeight="1" x14ac:dyDescent="0.35">
      <c r="A149" s="218"/>
      <c r="B149" s="218"/>
      <c r="D149" s="218"/>
    </row>
    <row r="150" spans="1:4" ht="12.75" customHeight="1" x14ac:dyDescent="0.35">
      <c r="A150" s="218"/>
      <c r="B150" s="218"/>
      <c r="D150" s="218"/>
    </row>
    <row r="151" spans="1:4" ht="12.75" customHeight="1" x14ac:dyDescent="0.35">
      <c r="A151" s="218"/>
      <c r="B151" s="218"/>
      <c r="D151" s="218"/>
    </row>
    <row r="152" spans="1:4" ht="12.75" customHeight="1" x14ac:dyDescent="0.35">
      <c r="A152" s="218"/>
      <c r="B152" s="218"/>
      <c r="D152" s="218"/>
    </row>
    <row r="153" spans="1:4" ht="12.75" customHeight="1" x14ac:dyDescent="0.35">
      <c r="A153" s="218"/>
      <c r="B153" s="218"/>
      <c r="D153" s="218"/>
    </row>
    <row r="154" spans="1:4" ht="12.75" customHeight="1" x14ac:dyDescent="0.35">
      <c r="A154" s="218"/>
      <c r="B154" s="218"/>
      <c r="D154" s="218"/>
    </row>
    <row r="155" spans="1:4" ht="12.75" customHeight="1" x14ac:dyDescent="0.35">
      <c r="A155" s="218"/>
      <c r="B155" s="218"/>
      <c r="D155" s="218"/>
    </row>
    <row r="156" spans="1:4" ht="12.75" customHeight="1" x14ac:dyDescent="0.35">
      <c r="A156" s="218"/>
      <c r="B156" s="218"/>
      <c r="D156" s="218"/>
    </row>
    <row r="157" spans="1:4" ht="12.75" customHeight="1" x14ac:dyDescent="0.35">
      <c r="A157" s="218"/>
      <c r="B157" s="218"/>
      <c r="D157" s="218"/>
    </row>
    <row r="158" spans="1:4" ht="12.75" customHeight="1" x14ac:dyDescent="0.35">
      <c r="A158" s="218"/>
      <c r="B158" s="218"/>
      <c r="D158" s="218"/>
    </row>
    <row r="159" spans="1:4" ht="12.75" customHeight="1" x14ac:dyDescent="0.35">
      <c r="A159" s="218"/>
      <c r="B159" s="218"/>
      <c r="D159" s="218"/>
    </row>
    <row r="160" spans="1:4" ht="12.75" customHeight="1" x14ac:dyDescent="0.35">
      <c r="A160" s="218"/>
      <c r="B160" s="218"/>
      <c r="D160" s="218"/>
    </row>
    <row r="161" spans="1:4" ht="12.75" customHeight="1" x14ac:dyDescent="0.35">
      <c r="A161" s="218"/>
      <c r="B161" s="218"/>
      <c r="D161" s="218"/>
    </row>
    <row r="162" spans="1:4" ht="12.75" customHeight="1" x14ac:dyDescent="0.35">
      <c r="A162" s="218"/>
      <c r="B162" s="218"/>
      <c r="D162" s="218"/>
    </row>
    <row r="163" spans="1:4" ht="12.75" customHeight="1" x14ac:dyDescent="0.35">
      <c r="A163" s="218"/>
      <c r="B163" s="218"/>
      <c r="D163" s="218"/>
    </row>
    <row r="164" spans="1:4" ht="12.75" customHeight="1" x14ac:dyDescent="0.35">
      <c r="A164" s="218"/>
      <c r="B164" s="218"/>
      <c r="D164" s="218"/>
    </row>
    <row r="165" spans="1:4" ht="12.75" customHeight="1" x14ac:dyDescent="0.35">
      <c r="A165" s="218"/>
      <c r="B165" s="218"/>
      <c r="D165" s="218"/>
    </row>
    <row r="166" spans="1:4" ht="12.75" customHeight="1" x14ac:dyDescent="0.35">
      <c r="A166" s="218"/>
      <c r="B166" s="218"/>
      <c r="D166" s="218"/>
    </row>
    <row r="167" spans="1:4" ht="12.75" customHeight="1" x14ac:dyDescent="0.35">
      <c r="A167" s="218"/>
      <c r="B167" s="218"/>
      <c r="D167" s="218"/>
    </row>
    <row r="168" spans="1:4" ht="12.75" customHeight="1" x14ac:dyDescent="0.35">
      <c r="A168" s="218"/>
      <c r="B168" s="218"/>
      <c r="D168" s="218"/>
    </row>
    <row r="169" spans="1:4" ht="12.75" customHeight="1" x14ac:dyDescent="0.35">
      <c r="A169" s="218"/>
      <c r="B169" s="218"/>
      <c r="D169" s="218"/>
    </row>
    <row r="170" spans="1:4" ht="12.75" customHeight="1" x14ac:dyDescent="0.35">
      <c r="A170" s="218"/>
      <c r="B170" s="218"/>
      <c r="D170" s="218"/>
    </row>
    <row r="171" spans="1:4" ht="12.75" customHeight="1" x14ac:dyDescent="0.35">
      <c r="A171" s="218"/>
      <c r="B171" s="218"/>
      <c r="D171" s="218"/>
    </row>
    <row r="172" spans="1:4" ht="12.75" customHeight="1" x14ac:dyDescent="0.35">
      <c r="A172" s="218"/>
      <c r="B172" s="218"/>
      <c r="D172" s="218"/>
    </row>
    <row r="173" spans="1:4" ht="12.75" customHeight="1" x14ac:dyDescent="0.35">
      <c r="A173" s="218"/>
      <c r="B173" s="218"/>
      <c r="D173" s="218"/>
    </row>
    <row r="174" spans="1:4" ht="12.75" customHeight="1" x14ac:dyDescent="0.35">
      <c r="A174" s="218"/>
      <c r="B174" s="218"/>
      <c r="D174" s="218"/>
    </row>
    <row r="175" spans="1:4" ht="12.75" customHeight="1" x14ac:dyDescent="0.35">
      <c r="A175" s="218"/>
      <c r="B175" s="218"/>
      <c r="D175" s="218"/>
    </row>
    <row r="176" spans="1:4" ht="12.75" customHeight="1" x14ac:dyDescent="0.35">
      <c r="A176" s="218"/>
      <c r="B176" s="218"/>
      <c r="D176" s="218"/>
    </row>
    <row r="177" spans="1:4" ht="12.75" customHeight="1" x14ac:dyDescent="0.35">
      <c r="A177" s="218"/>
      <c r="B177" s="218"/>
      <c r="D177" s="218"/>
    </row>
    <row r="178" spans="1:4" ht="12.75" customHeight="1" x14ac:dyDescent="0.35">
      <c r="A178" s="218"/>
      <c r="B178" s="218"/>
      <c r="D178" s="218"/>
    </row>
    <row r="179" spans="1:4" ht="12.75" customHeight="1" x14ac:dyDescent="0.35">
      <c r="A179" s="218"/>
      <c r="B179" s="218"/>
      <c r="D179" s="218"/>
    </row>
    <row r="180" spans="1:4" ht="12.75" customHeight="1" x14ac:dyDescent="0.35">
      <c r="A180" s="218"/>
      <c r="B180" s="218"/>
      <c r="D180" s="218"/>
    </row>
    <row r="181" spans="1:4" ht="12.75" customHeight="1" x14ac:dyDescent="0.35">
      <c r="A181" s="218"/>
      <c r="B181" s="218"/>
      <c r="D181" s="218"/>
    </row>
    <row r="182" spans="1:4" ht="12.75" customHeight="1" x14ac:dyDescent="0.35">
      <c r="A182" s="218"/>
      <c r="B182" s="218"/>
      <c r="D182" s="218"/>
    </row>
    <row r="183" spans="1:4" ht="12.75" customHeight="1" x14ac:dyDescent="0.35">
      <c r="A183" s="218"/>
      <c r="B183" s="218"/>
      <c r="D183" s="218"/>
    </row>
    <row r="184" spans="1:4" ht="12.75" customHeight="1" x14ac:dyDescent="0.35">
      <c r="A184" s="218"/>
      <c r="B184" s="218"/>
      <c r="D184" s="218"/>
    </row>
    <row r="185" spans="1:4" ht="12.75" customHeight="1" x14ac:dyDescent="0.35">
      <c r="A185" s="218"/>
      <c r="B185" s="218"/>
      <c r="D185" s="218"/>
    </row>
    <row r="186" spans="1:4" ht="12.75" customHeight="1" x14ac:dyDescent="0.35">
      <c r="A186" s="218"/>
      <c r="B186" s="218"/>
      <c r="D186" s="218"/>
    </row>
    <row r="187" spans="1:4" ht="12.75" customHeight="1" x14ac:dyDescent="0.35">
      <c r="A187" s="218"/>
      <c r="B187" s="218"/>
      <c r="D187" s="218"/>
    </row>
    <row r="188" spans="1:4" ht="12.75" customHeight="1" x14ac:dyDescent="0.35">
      <c r="A188" s="218"/>
      <c r="B188" s="218"/>
      <c r="D188" s="218"/>
    </row>
    <row r="189" spans="1:4" ht="12.75" customHeight="1" x14ac:dyDescent="0.35">
      <c r="A189" s="218"/>
      <c r="B189" s="218"/>
      <c r="D189" s="218"/>
    </row>
    <row r="190" spans="1:4" ht="12.75" customHeight="1" x14ac:dyDescent="0.35">
      <c r="A190" s="218"/>
      <c r="B190" s="218"/>
      <c r="D190" s="218"/>
    </row>
    <row r="191" spans="1:4" ht="12.75" customHeight="1" x14ac:dyDescent="0.35">
      <c r="A191" s="218"/>
      <c r="B191" s="218"/>
      <c r="D191" s="218"/>
    </row>
    <row r="192" spans="1:4" ht="12.75" customHeight="1" x14ac:dyDescent="0.35">
      <c r="A192" s="218"/>
      <c r="B192" s="218"/>
      <c r="D192" s="218"/>
    </row>
    <row r="193" spans="1:4" ht="12.75" customHeight="1" x14ac:dyDescent="0.35">
      <c r="A193" s="218"/>
      <c r="B193" s="218"/>
      <c r="D193" s="218"/>
    </row>
    <row r="194" spans="1:4" ht="12.75" customHeight="1" x14ac:dyDescent="0.35">
      <c r="A194" s="218"/>
      <c r="B194" s="218"/>
      <c r="D194" s="218"/>
    </row>
    <row r="195" spans="1:4" ht="12.75" customHeight="1" x14ac:dyDescent="0.35">
      <c r="A195" s="218"/>
      <c r="B195" s="218"/>
      <c r="D195" s="218"/>
    </row>
    <row r="196" spans="1:4" ht="12.75" customHeight="1" x14ac:dyDescent="0.35">
      <c r="A196" s="218"/>
      <c r="B196" s="218"/>
      <c r="D196" s="218"/>
    </row>
    <row r="197" spans="1:4" ht="12.75" customHeight="1" x14ac:dyDescent="0.35">
      <c r="A197" s="218"/>
      <c r="B197" s="218"/>
      <c r="D197" s="218"/>
    </row>
    <row r="198" spans="1:4" ht="12.75" customHeight="1" x14ac:dyDescent="0.35">
      <c r="A198" s="218"/>
      <c r="B198" s="218"/>
      <c r="D198" s="218"/>
    </row>
    <row r="199" spans="1:4" ht="12.75" customHeight="1" x14ac:dyDescent="0.35">
      <c r="A199" s="218"/>
      <c r="B199" s="218"/>
      <c r="D199" s="218"/>
    </row>
    <row r="200" spans="1:4" ht="12.75" customHeight="1" x14ac:dyDescent="0.35">
      <c r="A200" s="218"/>
      <c r="B200" s="218"/>
      <c r="D200" s="218"/>
    </row>
    <row r="201" spans="1:4" ht="12.75" customHeight="1" x14ac:dyDescent="0.35">
      <c r="A201" s="218"/>
      <c r="B201" s="218"/>
      <c r="D201" s="218"/>
    </row>
    <row r="202" spans="1:4" ht="12.75" customHeight="1" x14ac:dyDescent="0.35">
      <c r="A202" s="218"/>
      <c r="B202" s="218"/>
      <c r="D202" s="218"/>
    </row>
    <row r="203" spans="1:4" ht="12.75" customHeight="1" x14ac:dyDescent="0.35">
      <c r="A203" s="218"/>
      <c r="B203" s="218"/>
      <c r="D203" s="218"/>
    </row>
    <row r="204" spans="1:4" ht="12.75" customHeight="1" x14ac:dyDescent="0.35">
      <c r="A204" s="218"/>
      <c r="B204" s="218"/>
      <c r="D204" s="218"/>
    </row>
    <row r="205" spans="1:4" ht="12.75" customHeight="1" x14ac:dyDescent="0.35">
      <c r="A205" s="218"/>
      <c r="B205" s="218"/>
      <c r="D205" s="218"/>
    </row>
    <row r="206" spans="1:4" ht="12.75" customHeight="1" x14ac:dyDescent="0.35">
      <c r="A206" s="218"/>
      <c r="B206" s="218"/>
      <c r="D206" s="218"/>
    </row>
    <row r="207" spans="1:4" ht="12.75" customHeight="1" x14ac:dyDescent="0.35">
      <c r="A207" s="218"/>
      <c r="B207" s="218"/>
      <c r="D207" s="218"/>
    </row>
    <row r="208" spans="1:4" ht="12.75" customHeight="1" x14ac:dyDescent="0.35">
      <c r="A208" s="218"/>
      <c r="B208" s="218"/>
      <c r="D208" s="218"/>
    </row>
    <row r="209" spans="1:4" ht="12.75" customHeight="1" x14ac:dyDescent="0.35">
      <c r="A209" s="218"/>
      <c r="B209" s="218"/>
      <c r="D209" s="218"/>
    </row>
    <row r="210" spans="1:4" ht="12.75" customHeight="1" x14ac:dyDescent="0.35">
      <c r="A210" s="218"/>
      <c r="B210" s="218"/>
      <c r="D210" s="218"/>
    </row>
    <row r="211" spans="1:4" ht="12.75" customHeight="1" x14ac:dyDescent="0.35">
      <c r="A211" s="218"/>
      <c r="B211" s="218"/>
      <c r="D211" s="218"/>
    </row>
    <row r="212" spans="1:4" ht="12.75" customHeight="1" x14ac:dyDescent="0.35">
      <c r="A212" s="218"/>
      <c r="B212" s="218"/>
      <c r="D212" s="218"/>
    </row>
    <row r="213" spans="1:4" ht="12.75" customHeight="1" x14ac:dyDescent="0.35">
      <c r="A213" s="218"/>
      <c r="B213" s="218"/>
      <c r="D213" s="218"/>
    </row>
    <row r="214" spans="1:4" ht="12.75" customHeight="1" x14ac:dyDescent="0.35">
      <c r="A214" s="218"/>
      <c r="B214" s="218"/>
      <c r="D214" s="218"/>
    </row>
    <row r="215" spans="1:4" ht="12.75" customHeight="1" x14ac:dyDescent="0.35">
      <c r="A215" s="218"/>
      <c r="B215" s="218"/>
      <c r="D215" s="218"/>
    </row>
    <row r="216" spans="1:4" ht="12.75" customHeight="1" x14ac:dyDescent="0.35">
      <c r="A216" s="218"/>
      <c r="B216" s="218"/>
      <c r="D216" s="218"/>
    </row>
    <row r="217" spans="1:4" ht="12.75" customHeight="1" x14ac:dyDescent="0.35">
      <c r="A217" s="218"/>
      <c r="B217" s="218"/>
      <c r="D217" s="218"/>
    </row>
    <row r="218" spans="1:4" ht="12.75" customHeight="1" x14ac:dyDescent="0.35">
      <c r="A218" s="218"/>
      <c r="B218" s="218"/>
      <c r="D218" s="218"/>
    </row>
    <row r="219" spans="1:4" ht="12.75" customHeight="1" x14ac:dyDescent="0.35">
      <c r="A219" s="218"/>
      <c r="B219" s="218"/>
      <c r="D219" s="218"/>
    </row>
    <row r="220" spans="1:4" ht="12.75" customHeight="1" x14ac:dyDescent="0.35">
      <c r="A220" s="218"/>
      <c r="B220" s="218"/>
      <c r="D220" s="218"/>
    </row>
    <row r="221" spans="1:4" ht="12.75" customHeight="1" x14ac:dyDescent="0.35">
      <c r="A221" s="218"/>
      <c r="B221" s="218"/>
      <c r="D221" s="218"/>
    </row>
    <row r="222" spans="1:4" ht="12.75" customHeight="1" x14ac:dyDescent="0.35">
      <c r="A222" s="218"/>
      <c r="B222" s="218"/>
      <c r="D222" s="218"/>
    </row>
    <row r="223" spans="1:4" ht="12.75" customHeight="1" x14ac:dyDescent="0.35">
      <c r="A223" s="218"/>
      <c r="B223" s="218"/>
      <c r="D223" s="218"/>
    </row>
    <row r="224" spans="1:4" ht="12.75" customHeight="1" x14ac:dyDescent="0.35">
      <c r="A224" s="218"/>
      <c r="B224" s="218"/>
      <c r="D224" s="218"/>
    </row>
    <row r="225" spans="1:4" ht="12.75" customHeight="1" x14ac:dyDescent="0.35">
      <c r="A225" s="218"/>
      <c r="B225" s="218"/>
      <c r="D225" s="218"/>
    </row>
    <row r="226" spans="1:4" ht="12.75" customHeight="1" x14ac:dyDescent="0.35">
      <c r="A226" s="218"/>
      <c r="B226" s="218"/>
      <c r="D226" s="218"/>
    </row>
    <row r="227" spans="1:4" ht="12.75" customHeight="1" x14ac:dyDescent="0.35">
      <c r="A227" s="218"/>
      <c r="B227" s="218"/>
      <c r="D227" s="218"/>
    </row>
    <row r="228" spans="1:4" ht="12.75" customHeight="1" x14ac:dyDescent="0.35">
      <c r="A228" s="218"/>
      <c r="B228" s="218"/>
      <c r="D228" s="218"/>
    </row>
    <row r="229" spans="1:4" ht="12.75" customHeight="1" x14ac:dyDescent="0.35">
      <c r="A229" s="218"/>
      <c r="B229" s="218"/>
      <c r="D229" s="218"/>
    </row>
    <row r="230" spans="1:4" ht="12.75" customHeight="1" x14ac:dyDescent="0.35">
      <c r="A230" s="218"/>
      <c r="B230" s="218"/>
      <c r="D230" s="218"/>
    </row>
    <row r="231" spans="1:4" ht="12.75" customHeight="1" x14ac:dyDescent="0.35">
      <c r="A231" s="218"/>
      <c r="B231" s="218"/>
      <c r="D231" s="218"/>
    </row>
    <row r="232" spans="1:4" ht="12.75" customHeight="1" x14ac:dyDescent="0.35">
      <c r="A232" s="218"/>
      <c r="B232" s="218"/>
      <c r="D232" s="218"/>
    </row>
    <row r="233" spans="1:4" ht="12.75" customHeight="1" x14ac:dyDescent="0.35">
      <c r="A233" s="218"/>
      <c r="B233" s="218"/>
      <c r="D233" s="218"/>
    </row>
    <row r="234" spans="1:4" ht="12.75" customHeight="1" x14ac:dyDescent="0.35">
      <c r="A234" s="218"/>
      <c r="B234" s="218"/>
      <c r="D234" s="218"/>
    </row>
    <row r="235" spans="1:4" ht="12.75" customHeight="1" x14ac:dyDescent="0.35">
      <c r="A235" s="218"/>
      <c r="B235" s="218"/>
      <c r="D235" s="218"/>
    </row>
    <row r="236" spans="1:4" ht="12.75" customHeight="1" x14ac:dyDescent="0.35">
      <c r="A236" s="218"/>
      <c r="B236" s="218"/>
      <c r="D236" s="218"/>
    </row>
    <row r="237" spans="1:4" ht="12.75" customHeight="1" x14ac:dyDescent="0.35">
      <c r="A237" s="218"/>
      <c r="B237" s="218"/>
      <c r="D237" s="218"/>
    </row>
    <row r="238" spans="1:4" ht="12.75" customHeight="1" x14ac:dyDescent="0.35">
      <c r="A238" s="218"/>
      <c r="B238" s="218"/>
      <c r="D238" s="218"/>
    </row>
    <row r="239" spans="1:4" ht="12.75" customHeight="1" x14ac:dyDescent="0.35">
      <c r="A239" s="218"/>
      <c r="B239" s="218"/>
      <c r="D239" s="218"/>
    </row>
    <row r="240" spans="1:4" ht="12.75" customHeight="1" x14ac:dyDescent="0.35">
      <c r="A240" s="218"/>
      <c r="B240" s="218"/>
      <c r="D240" s="218"/>
    </row>
    <row r="241" spans="1:4" ht="12.75" customHeight="1" x14ac:dyDescent="0.35">
      <c r="A241" s="218"/>
      <c r="B241" s="218"/>
      <c r="D241" s="218"/>
    </row>
    <row r="242" spans="1:4" ht="12.75" customHeight="1" x14ac:dyDescent="0.35">
      <c r="A242" s="218"/>
      <c r="B242" s="218"/>
      <c r="D242" s="218"/>
    </row>
    <row r="243" spans="1:4" ht="12.75" customHeight="1" x14ac:dyDescent="0.35">
      <c r="A243" s="218"/>
      <c r="B243" s="218"/>
      <c r="D243" s="218"/>
    </row>
    <row r="244" spans="1:4" ht="12.75" customHeight="1" x14ac:dyDescent="0.35">
      <c r="A244" s="218"/>
      <c r="B244" s="218"/>
      <c r="D244" s="218"/>
    </row>
    <row r="245" spans="1:4" ht="12.75" customHeight="1" x14ac:dyDescent="0.35">
      <c r="A245" s="218"/>
      <c r="B245" s="218"/>
      <c r="D245" s="218"/>
    </row>
    <row r="246" spans="1:4" ht="12.75" customHeight="1" x14ac:dyDescent="0.35">
      <c r="A246" s="218"/>
      <c r="B246" s="218"/>
      <c r="D246" s="218"/>
    </row>
    <row r="247" spans="1:4" ht="12.75" customHeight="1" x14ac:dyDescent="0.35">
      <c r="A247" s="218"/>
      <c r="B247" s="218"/>
      <c r="D247" s="218"/>
    </row>
    <row r="248" spans="1:4" ht="12.75" customHeight="1" x14ac:dyDescent="0.35">
      <c r="A248" s="218"/>
      <c r="B248" s="218"/>
      <c r="D248" s="218"/>
    </row>
    <row r="249" spans="1:4" ht="12.75" customHeight="1" x14ac:dyDescent="0.35">
      <c r="A249" s="218"/>
      <c r="B249" s="218"/>
      <c r="D249" s="218"/>
    </row>
    <row r="250" spans="1:4" ht="12.75" customHeight="1" x14ac:dyDescent="0.35">
      <c r="A250" s="218"/>
      <c r="B250" s="218"/>
      <c r="D250" s="218"/>
    </row>
    <row r="251" spans="1:4" ht="12.75" customHeight="1" x14ac:dyDescent="0.35">
      <c r="A251" s="218"/>
      <c r="B251" s="218"/>
      <c r="D251" s="218"/>
    </row>
    <row r="252" spans="1:4" ht="12.75" customHeight="1" x14ac:dyDescent="0.35">
      <c r="A252" s="218"/>
      <c r="B252" s="218"/>
      <c r="D252" s="218"/>
    </row>
    <row r="253" spans="1:4" ht="12.75" customHeight="1" x14ac:dyDescent="0.35">
      <c r="A253" s="218"/>
      <c r="B253" s="218"/>
      <c r="D253" s="218"/>
    </row>
    <row r="254" spans="1:4" ht="12.75" customHeight="1" x14ac:dyDescent="0.35">
      <c r="A254" s="218"/>
      <c r="B254" s="218"/>
      <c r="D254" s="218"/>
    </row>
    <row r="255" spans="1:4" ht="12.75" customHeight="1" x14ac:dyDescent="0.35">
      <c r="A255" s="218"/>
      <c r="B255" s="218"/>
      <c r="D255" s="218"/>
    </row>
    <row r="256" spans="1:4" ht="12.75" customHeight="1" x14ac:dyDescent="0.35">
      <c r="A256" s="218"/>
      <c r="B256" s="218"/>
      <c r="D256" s="218"/>
    </row>
    <row r="257" spans="1:4" ht="12.75" customHeight="1" x14ac:dyDescent="0.35">
      <c r="A257" s="218"/>
      <c r="B257" s="218"/>
      <c r="D257" s="218"/>
    </row>
    <row r="258" spans="1:4" ht="12.75" customHeight="1" x14ac:dyDescent="0.35">
      <c r="A258" s="218"/>
      <c r="B258" s="218"/>
      <c r="D258" s="218"/>
    </row>
    <row r="259" spans="1:4" ht="12.75" customHeight="1" x14ac:dyDescent="0.35">
      <c r="A259" s="218"/>
      <c r="B259" s="218"/>
      <c r="D259" s="218"/>
    </row>
    <row r="260" spans="1:4" ht="12.75" customHeight="1" x14ac:dyDescent="0.35">
      <c r="A260" s="218"/>
      <c r="B260" s="218"/>
      <c r="D260" s="218"/>
    </row>
    <row r="261" spans="1:4" ht="12.75" customHeight="1" x14ac:dyDescent="0.35">
      <c r="A261" s="218"/>
      <c r="B261" s="218"/>
      <c r="D261" s="218"/>
    </row>
    <row r="262" spans="1:4" ht="12.75" customHeight="1" x14ac:dyDescent="0.35">
      <c r="A262" s="218"/>
      <c r="B262" s="218"/>
      <c r="D262" s="218"/>
    </row>
    <row r="263" spans="1:4" ht="12.75" customHeight="1" x14ac:dyDescent="0.35">
      <c r="A263" s="218"/>
      <c r="B263" s="218"/>
      <c r="D263" s="218"/>
    </row>
    <row r="264" spans="1:4" ht="12.75" customHeight="1" x14ac:dyDescent="0.35">
      <c r="A264" s="218"/>
      <c r="B264" s="218"/>
      <c r="D264" s="218"/>
    </row>
    <row r="265" spans="1:4" ht="12.75" customHeight="1" x14ac:dyDescent="0.35">
      <c r="A265" s="218"/>
      <c r="B265" s="218"/>
      <c r="D265" s="218"/>
    </row>
    <row r="266" spans="1:4" ht="12.75" customHeight="1" x14ac:dyDescent="0.35">
      <c r="A266" s="218"/>
      <c r="B266" s="218"/>
      <c r="D266" s="218"/>
    </row>
    <row r="267" spans="1:4" ht="12.75" customHeight="1" x14ac:dyDescent="0.35">
      <c r="A267" s="218"/>
      <c r="B267" s="218"/>
      <c r="D267" s="218"/>
    </row>
    <row r="268" spans="1:4" ht="12.75" customHeight="1" x14ac:dyDescent="0.35">
      <c r="A268" s="218"/>
      <c r="B268" s="218"/>
      <c r="D268" s="218"/>
    </row>
    <row r="269" spans="1:4" ht="12.75" customHeight="1" x14ac:dyDescent="0.35">
      <c r="A269" s="218"/>
      <c r="B269" s="218"/>
      <c r="D269" s="218"/>
    </row>
    <row r="270" spans="1:4" ht="12.75" customHeight="1" x14ac:dyDescent="0.35">
      <c r="A270" s="218"/>
      <c r="B270" s="218"/>
      <c r="D270" s="218"/>
    </row>
    <row r="271" spans="1:4" ht="12.75" customHeight="1" x14ac:dyDescent="0.35">
      <c r="A271" s="218"/>
      <c r="B271" s="218"/>
      <c r="D271" s="218"/>
    </row>
    <row r="272" spans="1:4" ht="12.75" customHeight="1" x14ac:dyDescent="0.35">
      <c r="A272" s="218"/>
      <c r="B272" s="218"/>
      <c r="D272" s="218"/>
    </row>
    <row r="273" spans="1:4" ht="12.75" customHeight="1" x14ac:dyDescent="0.35">
      <c r="A273" s="218"/>
      <c r="B273" s="218"/>
      <c r="D273" s="218"/>
    </row>
    <row r="274" spans="1:4" ht="12.75" customHeight="1" x14ac:dyDescent="0.35">
      <c r="A274" s="218"/>
      <c r="B274" s="218"/>
      <c r="D274" s="218"/>
    </row>
    <row r="275" spans="1:4" ht="12.75" customHeight="1" x14ac:dyDescent="0.35">
      <c r="A275" s="218"/>
      <c r="B275" s="218"/>
      <c r="D275" s="218"/>
    </row>
    <row r="276" spans="1:4" ht="12.75" customHeight="1" x14ac:dyDescent="0.35">
      <c r="A276" s="218"/>
      <c r="B276" s="218"/>
      <c r="D276" s="218"/>
    </row>
    <row r="277" spans="1:4" ht="12.75" customHeight="1" x14ac:dyDescent="0.35">
      <c r="A277" s="218"/>
      <c r="B277" s="218"/>
      <c r="D277" s="218"/>
    </row>
    <row r="278" spans="1:4" ht="12.75" customHeight="1" x14ac:dyDescent="0.35">
      <c r="A278" s="218"/>
      <c r="B278" s="218"/>
      <c r="D278" s="218"/>
    </row>
    <row r="279" spans="1:4" ht="12.75" customHeight="1" x14ac:dyDescent="0.35">
      <c r="A279" s="218"/>
      <c r="B279" s="218"/>
      <c r="D279" s="218"/>
    </row>
    <row r="280" spans="1:4" ht="12.75" customHeight="1" x14ac:dyDescent="0.35">
      <c r="A280" s="218"/>
      <c r="B280" s="218"/>
      <c r="D280" s="218"/>
    </row>
    <row r="281" spans="1:4" ht="12.75" customHeight="1" x14ac:dyDescent="0.35">
      <c r="A281" s="218"/>
      <c r="B281" s="218"/>
      <c r="D281" s="218"/>
    </row>
    <row r="282" spans="1:4" ht="12.75" customHeight="1" x14ac:dyDescent="0.35">
      <c r="A282" s="218"/>
      <c r="B282" s="218"/>
      <c r="D282" s="218"/>
    </row>
    <row r="283" spans="1:4" ht="12.75" customHeight="1" x14ac:dyDescent="0.35">
      <c r="A283" s="218"/>
      <c r="B283" s="218"/>
      <c r="D283" s="218"/>
    </row>
    <row r="284" spans="1:4" ht="12.75" customHeight="1" x14ac:dyDescent="0.35">
      <c r="A284" s="218"/>
      <c r="B284" s="218"/>
      <c r="D284" s="218"/>
    </row>
    <row r="285" spans="1:4" ht="12.75" customHeight="1" x14ac:dyDescent="0.35">
      <c r="A285" s="218"/>
      <c r="B285" s="218"/>
      <c r="D285" s="218"/>
    </row>
    <row r="286" spans="1:4" ht="12.75" customHeight="1" x14ac:dyDescent="0.35">
      <c r="A286" s="218"/>
      <c r="B286" s="218"/>
      <c r="D286" s="218"/>
    </row>
    <row r="287" spans="1:4" ht="12.75" customHeight="1" x14ac:dyDescent="0.35">
      <c r="A287" s="218"/>
      <c r="B287" s="218"/>
      <c r="D287" s="218"/>
    </row>
    <row r="288" spans="1:4" ht="12.75" customHeight="1" x14ac:dyDescent="0.35">
      <c r="A288" s="218"/>
      <c r="B288" s="218"/>
      <c r="D288" s="218"/>
    </row>
    <row r="289" spans="1:4" ht="12.75" customHeight="1" x14ac:dyDescent="0.35">
      <c r="A289" s="218"/>
      <c r="B289" s="218"/>
      <c r="D289" s="218"/>
    </row>
    <row r="290" spans="1:4" ht="12.75" customHeight="1" x14ac:dyDescent="0.35">
      <c r="A290" s="218"/>
      <c r="B290" s="218"/>
      <c r="D290" s="218"/>
    </row>
    <row r="291" spans="1:4" ht="12.75" customHeight="1" x14ac:dyDescent="0.35">
      <c r="A291" s="218"/>
      <c r="B291" s="218"/>
      <c r="D291" s="218"/>
    </row>
    <row r="292" spans="1:4" ht="12.75" customHeight="1" x14ac:dyDescent="0.35">
      <c r="A292" s="218"/>
      <c r="B292" s="218"/>
      <c r="D292" s="218"/>
    </row>
    <row r="293" spans="1:4" ht="12.75" customHeight="1" x14ac:dyDescent="0.35">
      <c r="A293" s="218"/>
      <c r="B293" s="218"/>
      <c r="D293" s="218"/>
    </row>
    <row r="294" spans="1:4" ht="12.75" customHeight="1" x14ac:dyDescent="0.35">
      <c r="A294" s="218"/>
      <c r="B294" s="218"/>
      <c r="D294" s="218"/>
    </row>
    <row r="295" spans="1:4" ht="12.75" customHeight="1" x14ac:dyDescent="0.35">
      <c r="A295" s="218"/>
      <c r="B295" s="218"/>
      <c r="D295" s="218"/>
    </row>
    <row r="296" spans="1:4" ht="12.75" customHeight="1" x14ac:dyDescent="0.35">
      <c r="A296" s="218"/>
      <c r="B296" s="218"/>
      <c r="D296" s="218"/>
    </row>
    <row r="297" spans="1:4" ht="12.75" customHeight="1" x14ac:dyDescent="0.35">
      <c r="A297" s="218"/>
      <c r="B297" s="218"/>
      <c r="D297" s="218"/>
    </row>
    <row r="298" spans="1:4" ht="12.75" customHeight="1" x14ac:dyDescent="0.35">
      <c r="A298" s="218"/>
      <c r="B298" s="218"/>
      <c r="D298" s="218"/>
    </row>
    <row r="299" spans="1:4" ht="12.75" customHeight="1" x14ac:dyDescent="0.35">
      <c r="A299" s="218"/>
      <c r="B299" s="218"/>
      <c r="D299" s="218"/>
    </row>
    <row r="300" spans="1:4" ht="12.75" customHeight="1" x14ac:dyDescent="0.35">
      <c r="A300" s="218"/>
      <c r="B300" s="218"/>
      <c r="D300" s="218"/>
    </row>
    <row r="301" spans="1:4" ht="12.75" customHeight="1" x14ac:dyDescent="0.35">
      <c r="A301" s="218"/>
      <c r="B301" s="218"/>
      <c r="D301" s="218"/>
    </row>
    <row r="302" spans="1:4" ht="12.75" customHeight="1" x14ac:dyDescent="0.35">
      <c r="A302" s="218"/>
      <c r="B302" s="218"/>
      <c r="D302" s="218"/>
    </row>
    <row r="303" spans="1:4" ht="12.75" customHeight="1" x14ac:dyDescent="0.35">
      <c r="A303" s="218"/>
      <c r="B303" s="218"/>
      <c r="D303" s="218"/>
    </row>
    <row r="304" spans="1:4" ht="12.75" customHeight="1" x14ac:dyDescent="0.35">
      <c r="A304" s="218"/>
      <c r="B304" s="218"/>
      <c r="D304" s="218"/>
    </row>
    <row r="305" spans="1:4" ht="12.75" customHeight="1" x14ac:dyDescent="0.35">
      <c r="A305" s="218"/>
      <c r="B305" s="218"/>
      <c r="D305" s="218"/>
    </row>
    <row r="306" spans="1:4" ht="12.75" customHeight="1" x14ac:dyDescent="0.35">
      <c r="A306" s="218"/>
      <c r="B306" s="218"/>
      <c r="D306" s="218"/>
    </row>
    <row r="307" spans="1:4" ht="12.75" customHeight="1" x14ac:dyDescent="0.35">
      <c r="A307" s="218"/>
      <c r="B307" s="218"/>
      <c r="D307" s="218"/>
    </row>
    <row r="308" spans="1:4" ht="12.75" customHeight="1" x14ac:dyDescent="0.35">
      <c r="A308" s="218"/>
      <c r="B308" s="218"/>
      <c r="D308" s="218"/>
    </row>
    <row r="309" spans="1:4" ht="12.75" customHeight="1" x14ac:dyDescent="0.35">
      <c r="A309" s="218"/>
      <c r="B309" s="218"/>
      <c r="D309" s="218"/>
    </row>
    <row r="310" spans="1:4" ht="12.75" customHeight="1" x14ac:dyDescent="0.35">
      <c r="A310" s="218"/>
      <c r="B310" s="218"/>
      <c r="D310" s="218"/>
    </row>
    <row r="311" spans="1:4" ht="12.75" customHeight="1" x14ac:dyDescent="0.35">
      <c r="A311" s="218"/>
      <c r="B311" s="218"/>
      <c r="D311" s="218"/>
    </row>
    <row r="312" spans="1:4" ht="12.75" customHeight="1" x14ac:dyDescent="0.35">
      <c r="A312" s="218"/>
      <c r="B312" s="218"/>
      <c r="D312" s="218"/>
    </row>
    <row r="313" spans="1:4" ht="12.75" customHeight="1" x14ac:dyDescent="0.35">
      <c r="A313" s="218"/>
      <c r="B313" s="218"/>
      <c r="D313" s="218"/>
    </row>
    <row r="314" spans="1:4" ht="12.75" customHeight="1" x14ac:dyDescent="0.35">
      <c r="A314" s="218"/>
      <c r="B314" s="218"/>
      <c r="D314" s="218"/>
    </row>
    <row r="315" spans="1:4" ht="12.75" customHeight="1" x14ac:dyDescent="0.35">
      <c r="A315" s="218"/>
      <c r="B315" s="218"/>
      <c r="D315" s="218"/>
    </row>
    <row r="316" spans="1:4" ht="12.75" customHeight="1" x14ac:dyDescent="0.35">
      <c r="A316" s="218"/>
      <c r="B316" s="218"/>
      <c r="D316" s="218"/>
    </row>
    <row r="317" spans="1:4" ht="12.75" customHeight="1" x14ac:dyDescent="0.35">
      <c r="A317" s="218"/>
      <c r="B317" s="218"/>
      <c r="D317" s="218"/>
    </row>
    <row r="318" spans="1:4" ht="12.75" customHeight="1" x14ac:dyDescent="0.35">
      <c r="A318" s="218"/>
      <c r="B318" s="218"/>
      <c r="D318" s="218"/>
    </row>
    <row r="319" spans="1:4" ht="12.75" customHeight="1" x14ac:dyDescent="0.35">
      <c r="A319" s="218"/>
      <c r="B319" s="218"/>
      <c r="D319" s="218"/>
    </row>
    <row r="320" spans="1:4" ht="12.75" customHeight="1" x14ac:dyDescent="0.35">
      <c r="A320" s="218"/>
      <c r="B320" s="218"/>
      <c r="D320" s="218"/>
    </row>
    <row r="321" spans="1:4" ht="12.75" customHeight="1" x14ac:dyDescent="0.35">
      <c r="A321" s="218"/>
      <c r="B321" s="218"/>
      <c r="D321" s="218"/>
    </row>
    <row r="322" spans="1:4" ht="12.75" customHeight="1" x14ac:dyDescent="0.35">
      <c r="A322" s="218"/>
      <c r="B322" s="218"/>
      <c r="D322" s="218"/>
    </row>
    <row r="323" spans="1:4" ht="12.75" customHeight="1" x14ac:dyDescent="0.35">
      <c r="A323" s="218"/>
      <c r="B323" s="218"/>
      <c r="D323" s="218"/>
    </row>
    <row r="324" spans="1:4" ht="12.75" customHeight="1" x14ac:dyDescent="0.35">
      <c r="A324" s="218"/>
      <c r="B324" s="218"/>
      <c r="D324" s="218"/>
    </row>
    <row r="325" spans="1:4" ht="12.75" customHeight="1" x14ac:dyDescent="0.35">
      <c r="A325" s="218"/>
      <c r="B325" s="218"/>
      <c r="D325" s="218"/>
    </row>
    <row r="326" spans="1:4" ht="12.75" customHeight="1" x14ac:dyDescent="0.35">
      <c r="A326" s="218"/>
      <c r="B326" s="218"/>
      <c r="D326" s="218"/>
    </row>
    <row r="327" spans="1:4" ht="12.75" customHeight="1" x14ac:dyDescent="0.35">
      <c r="A327" s="218"/>
      <c r="B327" s="218"/>
      <c r="D327" s="218"/>
    </row>
    <row r="328" spans="1:4" ht="12.75" customHeight="1" x14ac:dyDescent="0.35">
      <c r="A328" s="218"/>
      <c r="B328" s="218"/>
      <c r="D328" s="218"/>
    </row>
    <row r="329" spans="1:4" ht="12.75" customHeight="1" x14ac:dyDescent="0.35">
      <c r="A329" s="218"/>
      <c r="B329" s="218"/>
      <c r="D329" s="218"/>
    </row>
    <row r="330" spans="1:4" ht="12.75" customHeight="1" x14ac:dyDescent="0.35">
      <c r="A330" s="218"/>
      <c r="B330" s="218"/>
      <c r="D330" s="218"/>
    </row>
    <row r="331" spans="1:4" ht="12.75" customHeight="1" x14ac:dyDescent="0.35">
      <c r="A331" s="218"/>
      <c r="B331" s="218"/>
      <c r="D331" s="218"/>
    </row>
    <row r="332" spans="1:4" ht="12.75" customHeight="1" x14ac:dyDescent="0.35">
      <c r="A332" s="218"/>
      <c r="B332" s="218"/>
      <c r="D332" s="218"/>
    </row>
    <row r="333" spans="1:4" ht="12.75" customHeight="1" x14ac:dyDescent="0.35">
      <c r="A333" s="218"/>
      <c r="B333" s="218"/>
      <c r="D333" s="218"/>
    </row>
    <row r="334" spans="1:4" ht="12.75" customHeight="1" x14ac:dyDescent="0.35">
      <c r="A334" s="218"/>
      <c r="B334" s="218"/>
      <c r="D334" s="218"/>
    </row>
    <row r="335" spans="1:4" ht="12.75" customHeight="1" x14ac:dyDescent="0.35">
      <c r="A335" s="218"/>
      <c r="B335" s="218"/>
      <c r="D335" s="218"/>
    </row>
    <row r="336" spans="1:4" ht="12.75" customHeight="1" x14ac:dyDescent="0.35">
      <c r="A336" s="218"/>
      <c r="B336" s="218"/>
      <c r="D336" s="218"/>
    </row>
    <row r="337" spans="1:4" ht="12.75" customHeight="1" x14ac:dyDescent="0.35">
      <c r="A337" s="218"/>
      <c r="B337" s="218"/>
      <c r="D337" s="218"/>
    </row>
    <row r="338" spans="1:4" ht="12.75" customHeight="1" x14ac:dyDescent="0.35">
      <c r="A338" s="218"/>
      <c r="B338" s="218"/>
      <c r="D338" s="218"/>
    </row>
    <row r="339" spans="1:4" ht="12.75" customHeight="1" x14ac:dyDescent="0.35">
      <c r="A339" s="218"/>
      <c r="B339" s="218"/>
      <c r="D339" s="218"/>
    </row>
    <row r="340" spans="1:4" ht="12.75" customHeight="1" x14ac:dyDescent="0.35">
      <c r="A340" s="218"/>
      <c r="B340" s="218"/>
      <c r="D340" s="218"/>
    </row>
    <row r="341" spans="1:4" ht="12.75" customHeight="1" x14ac:dyDescent="0.35">
      <c r="A341" s="218"/>
      <c r="B341" s="218"/>
      <c r="D341" s="218"/>
    </row>
    <row r="342" spans="1:4" ht="12.75" customHeight="1" x14ac:dyDescent="0.35">
      <c r="A342" s="218"/>
      <c r="B342" s="218"/>
      <c r="D342" s="218"/>
    </row>
    <row r="343" spans="1:4" ht="12.75" customHeight="1" x14ac:dyDescent="0.35">
      <c r="A343" s="218"/>
      <c r="B343" s="218"/>
      <c r="D343" s="218"/>
    </row>
    <row r="344" spans="1:4" ht="12.75" customHeight="1" x14ac:dyDescent="0.35">
      <c r="A344" s="218"/>
      <c r="B344" s="218"/>
      <c r="D344" s="218"/>
    </row>
    <row r="345" spans="1:4" ht="12.75" customHeight="1" x14ac:dyDescent="0.35">
      <c r="A345" s="218"/>
      <c r="B345" s="218"/>
      <c r="D345" s="218"/>
    </row>
    <row r="346" spans="1:4" ht="12.75" customHeight="1" x14ac:dyDescent="0.35">
      <c r="A346" s="218"/>
      <c r="B346" s="218"/>
      <c r="D346" s="218"/>
    </row>
    <row r="347" spans="1:4" ht="12.75" customHeight="1" x14ac:dyDescent="0.35">
      <c r="A347" s="218"/>
      <c r="B347" s="218"/>
      <c r="D347" s="218"/>
    </row>
    <row r="348" spans="1:4" ht="12.75" customHeight="1" x14ac:dyDescent="0.35">
      <c r="A348" s="218"/>
      <c r="B348" s="218"/>
      <c r="D348" s="218"/>
    </row>
    <row r="349" spans="1:4" ht="12.75" customHeight="1" x14ac:dyDescent="0.35">
      <c r="A349" s="218"/>
      <c r="B349" s="218"/>
      <c r="D349" s="218"/>
    </row>
    <row r="350" spans="1:4" ht="12.75" customHeight="1" x14ac:dyDescent="0.35">
      <c r="A350" s="218"/>
      <c r="B350" s="218"/>
      <c r="D350" s="218"/>
    </row>
    <row r="351" spans="1:4" ht="12.75" customHeight="1" x14ac:dyDescent="0.35">
      <c r="A351" s="218"/>
      <c r="B351" s="218"/>
      <c r="D351" s="218"/>
    </row>
    <row r="352" spans="1:4" ht="12.75" customHeight="1" x14ac:dyDescent="0.35">
      <c r="A352" s="218"/>
      <c r="B352" s="218"/>
      <c r="D352" s="218"/>
    </row>
    <row r="353" spans="1:4" ht="12.75" customHeight="1" x14ac:dyDescent="0.35">
      <c r="A353" s="218"/>
      <c r="B353" s="218"/>
      <c r="D353" s="218"/>
    </row>
    <row r="354" spans="1:4" ht="12.75" customHeight="1" x14ac:dyDescent="0.35">
      <c r="A354" s="218"/>
      <c r="B354" s="218"/>
      <c r="D354" s="218"/>
    </row>
    <row r="355" spans="1:4" ht="12.75" customHeight="1" x14ac:dyDescent="0.35">
      <c r="A355" s="218"/>
      <c r="B355" s="218"/>
      <c r="D355" s="218"/>
    </row>
    <row r="356" spans="1:4" ht="12.75" customHeight="1" x14ac:dyDescent="0.35">
      <c r="A356" s="218"/>
      <c r="B356" s="218"/>
      <c r="D356" s="218"/>
    </row>
    <row r="357" spans="1:4" ht="12.75" customHeight="1" x14ac:dyDescent="0.35">
      <c r="A357" s="218"/>
      <c r="B357" s="218"/>
      <c r="D357" s="218"/>
    </row>
    <row r="358" spans="1:4" ht="12.75" customHeight="1" x14ac:dyDescent="0.35">
      <c r="A358" s="218"/>
      <c r="B358" s="218"/>
      <c r="D358" s="218"/>
    </row>
    <row r="359" spans="1:4" ht="12.75" customHeight="1" x14ac:dyDescent="0.35">
      <c r="A359" s="218"/>
      <c r="B359" s="218"/>
      <c r="D359" s="218"/>
    </row>
    <row r="360" spans="1:4" ht="12.75" customHeight="1" x14ac:dyDescent="0.35">
      <c r="A360" s="218"/>
      <c r="B360" s="218"/>
      <c r="D360" s="218"/>
    </row>
    <row r="361" spans="1:4" ht="12.75" customHeight="1" x14ac:dyDescent="0.35">
      <c r="A361" s="218"/>
      <c r="B361" s="218"/>
      <c r="D361" s="218"/>
    </row>
    <row r="362" spans="1:4" ht="12.75" customHeight="1" x14ac:dyDescent="0.35">
      <c r="A362" s="218"/>
      <c r="B362" s="218"/>
      <c r="D362" s="218"/>
    </row>
    <row r="363" spans="1:4" ht="12.75" customHeight="1" x14ac:dyDescent="0.35">
      <c r="A363" s="218"/>
      <c r="B363" s="218"/>
      <c r="D363" s="218"/>
    </row>
    <row r="364" spans="1:4" ht="12.75" customHeight="1" x14ac:dyDescent="0.35">
      <c r="A364" s="218"/>
      <c r="B364" s="218"/>
      <c r="D364" s="218"/>
    </row>
    <row r="365" spans="1:4" ht="12.75" customHeight="1" x14ac:dyDescent="0.35">
      <c r="A365" s="218"/>
      <c r="B365" s="218"/>
      <c r="D365" s="218"/>
    </row>
    <row r="366" spans="1:4" ht="12.75" customHeight="1" x14ac:dyDescent="0.35">
      <c r="A366" s="218"/>
      <c r="B366" s="218"/>
      <c r="D366" s="218"/>
    </row>
    <row r="367" spans="1:4" ht="12.75" customHeight="1" x14ac:dyDescent="0.35">
      <c r="A367" s="218"/>
      <c r="B367" s="218"/>
      <c r="D367" s="218"/>
    </row>
    <row r="368" spans="1:4" ht="12.75" customHeight="1" x14ac:dyDescent="0.35">
      <c r="A368" s="218"/>
      <c r="B368" s="218"/>
      <c r="D368" s="218"/>
    </row>
    <row r="369" spans="1:4" ht="12.75" customHeight="1" x14ac:dyDescent="0.35">
      <c r="A369" s="218"/>
      <c r="B369" s="218"/>
      <c r="D369" s="218"/>
    </row>
    <row r="370" spans="1:4" ht="12.75" customHeight="1" x14ac:dyDescent="0.35">
      <c r="A370" s="218"/>
      <c r="B370" s="218"/>
      <c r="D370" s="218"/>
    </row>
    <row r="371" spans="1:4" ht="12.75" customHeight="1" x14ac:dyDescent="0.35">
      <c r="A371" s="218"/>
      <c r="B371" s="218"/>
      <c r="D371" s="218"/>
    </row>
    <row r="372" spans="1:4" ht="12.75" customHeight="1" x14ac:dyDescent="0.35">
      <c r="A372" s="218"/>
      <c r="B372" s="218"/>
      <c r="D372" s="218"/>
    </row>
    <row r="373" spans="1:4" ht="12.75" customHeight="1" x14ac:dyDescent="0.35">
      <c r="A373" s="218"/>
      <c r="B373" s="218"/>
      <c r="D373" s="218"/>
    </row>
    <row r="374" spans="1:4" ht="12.75" customHeight="1" x14ac:dyDescent="0.35">
      <c r="A374" s="218"/>
      <c r="B374" s="218"/>
      <c r="D374" s="218"/>
    </row>
    <row r="375" spans="1:4" ht="12.75" customHeight="1" x14ac:dyDescent="0.35">
      <c r="A375" s="218"/>
      <c r="B375" s="218"/>
      <c r="D375" s="218"/>
    </row>
    <row r="376" spans="1:4" ht="12.75" customHeight="1" x14ac:dyDescent="0.35">
      <c r="A376" s="218"/>
      <c r="B376" s="218"/>
      <c r="D376" s="218"/>
    </row>
    <row r="377" spans="1:4" ht="12.75" customHeight="1" x14ac:dyDescent="0.35">
      <c r="A377" s="218"/>
      <c r="B377" s="218"/>
      <c r="D377" s="218"/>
    </row>
    <row r="378" spans="1:4" ht="12.75" customHeight="1" x14ac:dyDescent="0.35">
      <c r="A378" s="218"/>
      <c r="B378" s="218"/>
      <c r="D378" s="218"/>
    </row>
    <row r="379" spans="1:4" ht="12.75" customHeight="1" x14ac:dyDescent="0.35">
      <c r="A379" s="218"/>
      <c r="B379" s="218"/>
      <c r="D379" s="218"/>
    </row>
    <row r="380" spans="1:4" ht="12.75" customHeight="1" x14ac:dyDescent="0.35">
      <c r="A380" s="218"/>
      <c r="B380" s="218"/>
      <c r="D380" s="218"/>
    </row>
    <row r="381" spans="1:4" ht="12.75" customHeight="1" x14ac:dyDescent="0.35">
      <c r="A381" s="218"/>
      <c r="B381" s="218"/>
      <c r="D381" s="218"/>
    </row>
    <row r="382" spans="1:4" ht="12.75" customHeight="1" x14ac:dyDescent="0.35">
      <c r="A382" s="218"/>
      <c r="B382" s="218"/>
      <c r="D382" s="218"/>
    </row>
    <row r="383" spans="1:4" ht="12.75" customHeight="1" x14ac:dyDescent="0.35">
      <c r="A383" s="218"/>
      <c r="B383" s="218"/>
      <c r="D383" s="218"/>
    </row>
    <row r="384" spans="1:4" ht="12.75" customHeight="1" x14ac:dyDescent="0.35">
      <c r="A384" s="218"/>
      <c r="B384" s="218"/>
      <c r="D384" s="218"/>
    </row>
    <row r="385" spans="1:4" ht="12.75" customHeight="1" x14ac:dyDescent="0.35">
      <c r="A385" s="218"/>
      <c r="B385" s="218"/>
      <c r="D385" s="218"/>
    </row>
    <row r="386" spans="1:4" ht="12.75" customHeight="1" x14ac:dyDescent="0.35">
      <c r="A386" s="218"/>
      <c r="B386" s="218"/>
      <c r="D386" s="218"/>
    </row>
    <row r="387" spans="1:4" ht="12.75" customHeight="1" x14ac:dyDescent="0.35">
      <c r="A387" s="218"/>
      <c r="B387" s="218"/>
      <c r="D387" s="218"/>
    </row>
    <row r="388" spans="1:4" ht="12.75" customHeight="1" x14ac:dyDescent="0.35">
      <c r="A388" s="218"/>
      <c r="B388" s="218"/>
      <c r="D388" s="218"/>
    </row>
    <row r="389" spans="1:4" ht="12.75" customHeight="1" x14ac:dyDescent="0.35">
      <c r="A389" s="218"/>
      <c r="B389" s="218"/>
      <c r="D389" s="218"/>
    </row>
    <row r="390" spans="1:4" ht="12.75" customHeight="1" x14ac:dyDescent="0.35">
      <c r="A390" s="218"/>
      <c r="B390" s="218"/>
      <c r="D390" s="218"/>
    </row>
    <row r="391" spans="1:4" ht="12.75" customHeight="1" x14ac:dyDescent="0.35">
      <c r="A391" s="218"/>
      <c r="B391" s="218"/>
      <c r="D391" s="218"/>
    </row>
    <row r="392" spans="1:4" ht="12.75" customHeight="1" x14ac:dyDescent="0.35">
      <c r="A392" s="218"/>
      <c r="B392" s="218"/>
      <c r="D392" s="218"/>
    </row>
    <row r="393" spans="1:4" ht="12.75" customHeight="1" x14ac:dyDescent="0.35">
      <c r="A393" s="218"/>
      <c r="B393" s="218"/>
      <c r="D393" s="218"/>
    </row>
    <row r="394" spans="1:4" ht="12.75" customHeight="1" x14ac:dyDescent="0.35">
      <c r="A394" s="218"/>
      <c r="B394" s="218"/>
      <c r="D394" s="218"/>
    </row>
    <row r="395" spans="1:4" ht="12.75" customHeight="1" x14ac:dyDescent="0.35">
      <c r="A395" s="218"/>
      <c r="B395" s="218"/>
      <c r="D395" s="218"/>
    </row>
    <row r="396" spans="1:4" ht="12.75" customHeight="1" x14ac:dyDescent="0.35">
      <c r="A396" s="218"/>
      <c r="B396" s="218"/>
      <c r="D396" s="218"/>
    </row>
    <row r="397" spans="1:4" ht="12.75" customHeight="1" x14ac:dyDescent="0.35">
      <c r="A397" s="218"/>
      <c r="B397" s="218"/>
      <c r="D397" s="218"/>
    </row>
    <row r="398" spans="1:4" ht="12.75" customHeight="1" x14ac:dyDescent="0.35">
      <c r="A398" s="218"/>
      <c r="B398" s="218"/>
      <c r="D398" s="218"/>
    </row>
    <row r="399" spans="1:4" ht="12.75" customHeight="1" x14ac:dyDescent="0.35">
      <c r="A399" s="218"/>
      <c r="B399" s="218"/>
      <c r="D399" s="218"/>
    </row>
    <row r="400" spans="1:4" ht="12.75" customHeight="1" x14ac:dyDescent="0.35">
      <c r="A400" s="218"/>
      <c r="B400" s="218"/>
      <c r="D400" s="218"/>
    </row>
    <row r="401" spans="1:4" ht="12.75" customHeight="1" x14ac:dyDescent="0.35">
      <c r="A401" s="218"/>
      <c r="B401" s="218"/>
      <c r="D401" s="218"/>
    </row>
    <row r="402" spans="1:4" ht="12.75" customHeight="1" x14ac:dyDescent="0.35">
      <c r="A402" s="218"/>
      <c r="B402" s="218"/>
      <c r="D402" s="218"/>
    </row>
    <row r="403" spans="1:4" ht="12.75" customHeight="1" x14ac:dyDescent="0.35">
      <c r="A403" s="218"/>
      <c r="B403" s="218"/>
      <c r="D403" s="218"/>
    </row>
    <row r="404" spans="1:4" ht="12.75" customHeight="1" x14ac:dyDescent="0.35">
      <c r="A404" s="218"/>
      <c r="B404" s="218"/>
      <c r="D404" s="218"/>
    </row>
    <row r="405" spans="1:4" ht="12.75" customHeight="1" x14ac:dyDescent="0.35">
      <c r="A405" s="218"/>
      <c r="B405" s="218"/>
      <c r="D405" s="218"/>
    </row>
    <row r="406" spans="1:4" ht="12.75" customHeight="1" x14ac:dyDescent="0.35">
      <c r="A406" s="218"/>
      <c r="B406" s="218"/>
      <c r="D406" s="218"/>
    </row>
    <row r="407" spans="1:4" ht="12.75" customHeight="1" x14ac:dyDescent="0.35">
      <c r="A407" s="218"/>
      <c r="B407" s="218"/>
      <c r="D407" s="218"/>
    </row>
    <row r="408" spans="1:4" ht="12.75" customHeight="1" x14ac:dyDescent="0.35">
      <c r="A408" s="218"/>
      <c r="B408" s="218"/>
      <c r="D408" s="218"/>
    </row>
    <row r="409" spans="1:4" ht="12.75" customHeight="1" x14ac:dyDescent="0.35">
      <c r="A409" s="218"/>
      <c r="B409" s="218"/>
      <c r="D409" s="218"/>
    </row>
    <row r="410" spans="1:4" ht="12.75" customHeight="1" x14ac:dyDescent="0.35">
      <c r="A410" s="218"/>
      <c r="B410" s="218"/>
      <c r="D410" s="218"/>
    </row>
    <row r="411" spans="1:4" ht="12.75" customHeight="1" x14ac:dyDescent="0.35">
      <c r="A411" s="218"/>
      <c r="B411" s="218"/>
      <c r="D411" s="218"/>
    </row>
    <row r="412" spans="1:4" ht="12.75" customHeight="1" x14ac:dyDescent="0.35">
      <c r="A412" s="218"/>
      <c r="B412" s="218"/>
      <c r="D412" s="218"/>
    </row>
    <row r="413" spans="1:4" ht="12.75" customHeight="1" x14ac:dyDescent="0.35">
      <c r="A413" s="218"/>
      <c r="B413" s="218"/>
      <c r="D413" s="218"/>
    </row>
    <row r="414" spans="1:4" ht="12.75" customHeight="1" x14ac:dyDescent="0.35">
      <c r="A414" s="218"/>
      <c r="B414" s="218"/>
      <c r="D414" s="218"/>
    </row>
    <row r="415" spans="1:4" ht="12.75" customHeight="1" x14ac:dyDescent="0.35">
      <c r="A415" s="218"/>
      <c r="B415" s="218"/>
      <c r="D415" s="218"/>
    </row>
    <row r="416" spans="1:4" ht="12.75" customHeight="1" x14ac:dyDescent="0.35">
      <c r="A416" s="218"/>
      <c r="B416" s="218"/>
      <c r="D416" s="218"/>
    </row>
    <row r="417" spans="1:4" ht="12.75" customHeight="1" x14ac:dyDescent="0.35">
      <c r="A417" s="218"/>
      <c r="B417" s="218"/>
      <c r="D417" s="218"/>
    </row>
    <row r="418" spans="1:4" ht="12.75" customHeight="1" x14ac:dyDescent="0.35">
      <c r="A418" s="218"/>
      <c r="B418" s="218"/>
      <c r="D418" s="218"/>
    </row>
    <row r="419" spans="1:4" ht="12.75" customHeight="1" x14ac:dyDescent="0.35">
      <c r="A419" s="218"/>
      <c r="B419" s="218"/>
      <c r="D419" s="218"/>
    </row>
    <row r="420" spans="1:4" ht="12.75" customHeight="1" x14ac:dyDescent="0.35">
      <c r="A420" s="218"/>
      <c r="B420" s="218"/>
      <c r="D420" s="218"/>
    </row>
    <row r="421" spans="1:4" ht="12.75" customHeight="1" x14ac:dyDescent="0.35">
      <c r="A421" s="218"/>
      <c r="B421" s="218"/>
      <c r="D421" s="218"/>
    </row>
    <row r="422" spans="1:4" ht="12.75" customHeight="1" x14ac:dyDescent="0.35">
      <c r="A422" s="218"/>
      <c r="B422" s="218"/>
      <c r="D422" s="218"/>
    </row>
    <row r="423" spans="1:4" ht="12.75" customHeight="1" x14ac:dyDescent="0.35">
      <c r="A423" s="218"/>
      <c r="B423" s="218"/>
      <c r="D423" s="218"/>
    </row>
    <row r="424" spans="1:4" ht="12.75" customHeight="1" x14ac:dyDescent="0.35">
      <c r="A424" s="218"/>
      <c r="B424" s="218"/>
      <c r="D424" s="218"/>
    </row>
    <row r="425" spans="1:4" ht="12.75" customHeight="1" x14ac:dyDescent="0.35">
      <c r="A425" s="218"/>
      <c r="B425" s="218"/>
      <c r="D425" s="218"/>
    </row>
    <row r="426" spans="1:4" ht="12.75" customHeight="1" x14ac:dyDescent="0.35">
      <c r="A426" s="218"/>
      <c r="B426" s="218"/>
      <c r="D426" s="218"/>
    </row>
    <row r="427" spans="1:4" ht="12.75" customHeight="1" x14ac:dyDescent="0.35">
      <c r="A427" s="218"/>
      <c r="B427" s="218"/>
      <c r="D427" s="218"/>
    </row>
    <row r="428" spans="1:4" ht="12.75" customHeight="1" x14ac:dyDescent="0.35">
      <c r="A428" s="218"/>
      <c r="B428" s="218"/>
      <c r="D428" s="218"/>
    </row>
    <row r="429" spans="1:4" ht="12.75" customHeight="1" x14ac:dyDescent="0.35">
      <c r="A429" s="218"/>
      <c r="B429" s="218"/>
      <c r="D429" s="218"/>
    </row>
    <row r="430" spans="1:4" ht="12.75" customHeight="1" x14ac:dyDescent="0.35">
      <c r="A430" s="218"/>
      <c r="B430" s="218"/>
      <c r="D430" s="218"/>
    </row>
    <row r="431" spans="1:4" ht="12.75" customHeight="1" x14ac:dyDescent="0.35">
      <c r="A431" s="218"/>
      <c r="B431" s="218"/>
      <c r="D431" s="218"/>
    </row>
    <row r="432" spans="1:4" ht="12.75" customHeight="1" x14ac:dyDescent="0.35">
      <c r="A432" s="218"/>
      <c r="B432" s="218"/>
      <c r="D432" s="218"/>
    </row>
    <row r="433" spans="1:4" ht="12.75" customHeight="1" x14ac:dyDescent="0.35">
      <c r="A433" s="218"/>
      <c r="B433" s="218"/>
      <c r="D433" s="218"/>
    </row>
    <row r="434" spans="1:4" ht="12.75" customHeight="1" x14ac:dyDescent="0.35">
      <c r="A434" s="218"/>
      <c r="B434" s="218"/>
      <c r="D434" s="218"/>
    </row>
    <row r="435" spans="1:4" ht="12.75" customHeight="1" x14ac:dyDescent="0.35">
      <c r="A435" s="218"/>
      <c r="B435" s="218"/>
      <c r="D435" s="218"/>
    </row>
    <row r="436" spans="1:4" ht="12.75" customHeight="1" x14ac:dyDescent="0.35">
      <c r="A436" s="218"/>
      <c r="B436" s="218"/>
      <c r="D436" s="218"/>
    </row>
    <row r="437" spans="1:4" ht="12.75" customHeight="1" x14ac:dyDescent="0.35">
      <c r="A437" s="218"/>
      <c r="B437" s="218"/>
      <c r="D437" s="218"/>
    </row>
    <row r="438" spans="1:4" ht="12.75" customHeight="1" x14ac:dyDescent="0.35">
      <c r="A438" s="218"/>
      <c r="B438" s="218"/>
      <c r="D438" s="218"/>
    </row>
    <row r="439" spans="1:4" ht="12.75" customHeight="1" x14ac:dyDescent="0.35">
      <c r="A439" s="218"/>
      <c r="B439" s="218"/>
      <c r="D439" s="218"/>
    </row>
    <row r="440" spans="1:4" ht="12.75" customHeight="1" x14ac:dyDescent="0.35">
      <c r="A440" s="218"/>
      <c r="B440" s="218"/>
      <c r="D440" s="218"/>
    </row>
    <row r="441" spans="1:4" ht="12.75" customHeight="1" x14ac:dyDescent="0.35">
      <c r="A441" s="218"/>
      <c r="B441" s="218"/>
      <c r="D441" s="218"/>
    </row>
    <row r="442" spans="1:4" ht="12.75" customHeight="1" x14ac:dyDescent="0.35">
      <c r="A442" s="218"/>
      <c r="B442" s="218"/>
      <c r="D442" s="218"/>
    </row>
    <row r="443" spans="1:4" ht="12.75" customHeight="1" x14ac:dyDescent="0.35">
      <c r="A443" s="218"/>
      <c r="B443" s="218"/>
      <c r="D443" s="218"/>
    </row>
    <row r="444" spans="1:4" ht="12.75" customHeight="1" x14ac:dyDescent="0.35">
      <c r="A444" s="218"/>
      <c r="B444" s="218"/>
      <c r="D444" s="218"/>
    </row>
    <row r="445" spans="1:4" ht="12.75" customHeight="1" x14ac:dyDescent="0.35">
      <c r="A445" s="218"/>
      <c r="B445" s="218"/>
      <c r="D445" s="218"/>
    </row>
    <row r="446" spans="1:4" ht="12.75" customHeight="1" x14ac:dyDescent="0.35">
      <c r="A446" s="218"/>
      <c r="B446" s="218"/>
      <c r="D446" s="218"/>
    </row>
    <row r="447" spans="1:4" ht="12.75" customHeight="1" x14ac:dyDescent="0.35">
      <c r="A447" s="218"/>
      <c r="B447" s="218"/>
      <c r="D447" s="218"/>
    </row>
    <row r="448" spans="1:4" ht="12.75" customHeight="1" x14ac:dyDescent="0.35">
      <c r="A448" s="218"/>
      <c r="B448" s="218"/>
      <c r="D448" s="218"/>
    </row>
    <row r="449" spans="1:4" ht="12.75" customHeight="1" x14ac:dyDescent="0.35">
      <c r="A449" s="218"/>
      <c r="B449" s="218"/>
      <c r="D449" s="218"/>
    </row>
    <row r="450" spans="1:4" ht="12.75" customHeight="1" x14ac:dyDescent="0.35">
      <c r="A450" s="218"/>
      <c r="B450" s="218"/>
      <c r="D450" s="218"/>
    </row>
    <row r="451" spans="1:4" ht="12.75" customHeight="1" x14ac:dyDescent="0.35">
      <c r="A451" s="218"/>
      <c r="B451" s="218"/>
      <c r="D451" s="218"/>
    </row>
    <row r="452" spans="1:4" ht="12.75" customHeight="1" x14ac:dyDescent="0.35">
      <c r="A452" s="218"/>
      <c r="B452" s="218"/>
      <c r="D452" s="218"/>
    </row>
    <row r="453" spans="1:4" ht="12.75" customHeight="1" x14ac:dyDescent="0.35">
      <c r="A453" s="218"/>
      <c r="B453" s="218"/>
      <c r="D453" s="218"/>
    </row>
    <row r="454" spans="1:4" ht="12.75" customHeight="1" x14ac:dyDescent="0.35">
      <c r="A454" s="218"/>
      <c r="B454" s="218"/>
      <c r="D454" s="218"/>
    </row>
    <row r="455" spans="1:4" ht="12.75" customHeight="1" x14ac:dyDescent="0.35">
      <c r="A455" s="218"/>
      <c r="B455" s="218"/>
      <c r="D455" s="218"/>
    </row>
    <row r="456" spans="1:4" ht="12.75" customHeight="1" x14ac:dyDescent="0.35">
      <c r="A456" s="218"/>
      <c r="B456" s="218"/>
      <c r="D456" s="218"/>
    </row>
    <row r="457" spans="1:4" ht="12.75" customHeight="1" x14ac:dyDescent="0.35">
      <c r="A457" s="218"/>
      <c r="B457" s="218"/>
      <c r="D457" s="218"/>
    </row>
    <row r="458" spans="1:4" ht="12.75" customHeight="1" x14ac:dyDescent="0.35">
      <c r="A458" s="218"/>
      <c r="B458" s="218"/>
      <c r="D458" s="218"/>
    </row>
    <row r="459" spans="1:4" ht="12.75" customHeight="1" x14ac:dyDescent="0.35">
      <c r="A459" s="218"/>
      <c r="B459" s="218"/>
      <c r="D459" s="218"/>
    </row>
    <row r="460" spans="1:4" ht="12.75" customHeight="1" x14ac:dyDescent="0.35">
      <c r="A460" s="218"/>
      <c r="B460" s="218"/>
      <c r="D460" s="218"/>
    </row>
    <row r="461" spans="1:4" ht="12.75" customHeight="1" x14ac:dyDescent="0.35">
      <c r="A461" s="218"/>
      <c r="B461" s="218"/>
      <c r="D461" s="218"/>
    </row>
    <row r="462" spans="1:4" ht="12.75" customHeight="1" x14ac:dyDescent="0.35">
      <c r="A462" s="218"/>
      <c r="B462" s="218"/>
      <c r="D462" s="218"/>
    </row>
    <row r="463" spans="1:4" ht="12.75" customHeight="1" x14ac:dyDescent="0.35">
      <c r="A463" s="218"/>
      <c r="B463" s="218"/>
      <c r="D463" s="218"/>
    </row>
    <row r="464" spans="1:4" ht="12.75" customHeight="1" x14ac:dyDescent="0.35">
      <c r="A464" s="218"/>
      <c r="B464" s="218"/>
      <c r="D464" s="218"/>
    </row>
    <row r="465" spans="1:4" ht="12.75" customHeight="1" x14ac:dyDescent="0.35">
      <c r="A465" s="218"/>
      <c r="B465" s="218"/>
      <c r="D465" s="218"/>
    </row>
    <row r="466" spans="1:4" ht="12.75" customHeight="1" x14ac:dyDescent="0.35">
      <c r="A466" s="218"/>
      <c r="B466" s="218"/>
      <c r="D466" s="218"/>
    </row>
    <row r="467" spans="1:4" ht="12.75" customHeight="1" x14ac:dyDescent="0.35">
      <c r="A467" s="218"/>
      <c r="B467" s="218"/>
      <c r="D467" s="218"/>
    </row>
    <row r="468" spans="1:4" ht="12.75" customHeight="1" x14ac:dyDescent="0.35">
      <c r="A468" s="218"/>
      <c r="B468" s="218"/>
      <c r="D468" s="218"/>
    </row>
    <row r="469" spans="1:4" ht="12.75" customHeight="1" x14ac:dyDescent="0.35">
      <c r="A469" s="218"/>
      <c r="B469" s="218"/>
      <c r="D469" s="218"/>
    </row>
    <row r="470" spans="1:4" ht="12.75" customHeight="1" x14ac:dyDescent="0.35">
      <c r="A470" s="218"/>
      <c r="B470" s="218"/>
      <c r="D470" s="218"/>
    </row>
    <row r="471" spans="1:4" ht="12.75" customHeight="1" x14ac:dyDescent="0.35">
      <c r="A471" s="218"/>
      <c r="B471" s="218"/>
      <c r="D471" s="218"/>
    </row>
    <row r="472" spans="1:4" ht="12.75" customHeight="1" x14ac:dyDescent="0.35">
      <c r="A472" s="218"/>
      <c r="B472" s="218"/>
      <c r="D472" s="218"/>
    </row>
    <row r="473" spans="1:4" ht="12.75" customHeight="1" x14ac:dyDescent="0.35">
      <c r="A473" s="218"/>
      <c r="B473" s="218"/>
      <c r="D473" s="218"/>
    </row>
    <row r="474" spans="1:4" ht="12.75" customHeight="1" x14ac:dyDescent="0.35">
      <c r="A474" s="218"/>
      <c r="B474" s="218"/>
      <c r="D474" s="218"/>
    </row>
    <row r="475" spans="1:4" ht="12.75" customHeight="1" x14ac:dyDescent="0.35">
      <c r="A475" s="218"/>
      <c r="B475" s="218"/>
      <c r="D475" s="218"/>
    </row>
    <row r="476" spans="1:4" ht="12.75" customHeight="1" x14ac:dyDescent="0.35">
      <c r="A476" s="218"/>
      <c r="B476" s="218"/>
      <c r="D476" s="218"/>
    </row>
    <row r="477" spans="1:4" ht="12.75" customHeight="1" x14ac:dyDescent="0.35">
      <c r="A477" s="218"/>
      <c r="B477" s="218"/>
      <c r="D477" s="218"/>
    </row>
    <row r="478" spans="1:4" ht="12.75" customHeight="1" x14ac:dyDescent="0.35">
      <c r="A478" s="218"/>
      <c r="B478" s="218"/>
      <c r="D478" s="218"/>
    </row>
    <row r="479" spans="1:4" ht="12.75" customHeight="1" x14ac:dyDescent="0.35">
      <c r="A479" s="218"/>
      <c r="B479" s="218"/>
      <c r="D479" s="218"/>
    </row>
    <row r="480" spans="1:4" ht="12.75" customHeight="1" x14ac:dyDescent="0.35">
      <c r="A480" s="218"/>
      <c r="B480" s="218"/>
      <c r="D480" s="218"/>
    </row>
    <row r="481" spans="1:4" ht="12.75" customHeight="1" x14ac:dyDescent="0.35">
      <c r="A481" s="218"/>
      <c r="B481" s="218"/>
      <c r="D481" s="218"/>
    </row>
    <row r="482" spans="1:4" ht="12.75" customHeight="1" x14ac:dyDescent="0.35">
      <c r="A482" s="218"/>
      <c r="B482" s="218"/>
      <c r="D482" s="218"/>
    </row>
    <row r="483" spans="1:4" ht="12.75" customHeight="1" x14ac:dyDescent="0.35">
      <c r="A483" s="218"/>
      <c r="B483" s="218"/>
      <c r="D483" s="218"/>
    </row>
    <row r="484" spans="1:4" ht="12.75" customHeight="1" x14ac:dyDescent="0.35">
      <c r="A484" s="218"/>
      <c r="B484" s="218"/>
      <c r="D484" s="218"/>
    </row>
    <row r="485" spans="1:4" ht="12.75" customHeight="1" x14ac:dyDescent="0.35">
      <c r="A485" s="218"/>
      <c r="B485" s="218"/>
      <c r="D485" s="218"/>
    </row>
    <row r="486" spans="1:4" ht="12.75" customHeight="1" x14ac:dyDescent="0.35">
      <c r="A486" s="218"/>
      <c r="B486" s="218"/>
      <c r="D486" s="218"/>
    </row>
    <row r="487" spans="1:4" ht="12.75" customHeight="1" x14ac:dyDescent="0.35">
      <c r="A487" s="218"/>
      <c r="B487" s="218"/>
      <c r="D487" s="218"/>
    </row>
    <row r="488" spans="1:4" ht="12.75" customHeight="1" x14ac:dyDescent="0.35">
      <c r="A488" s="218"/>
      <c r="B488" s="218"/>
      <c r="D488" s="218"/>
    </row>
    <row r="489" spans="1:4" ht="12.75" customHeight="1" x14ac:dyDescent="0.35">
      <c r="A489" s="218"/>
      <c r="B489" s="218"/>
      <c r="D489" s="218"/>
    </row>
    <row r="490" spans="1:4" ht="12.75" customHeight="1" x14ac:dyDescent="0.35">
      <c r="A490" s="218"/>
      <c r="B490" s="218"/>
      <c r="D490" s="218"/>
    </row>
    <row r="491" spans="1:4" ht="12.75" customHeight="1" x14ac:dyDescent="0.35">
      <c r="A491" s="218"/>
      <c r="B491" s="218"/>
      <c r="D491" s="218"/>
    </row>
    <row r="492" spans="1:4" ht="12.75" customHeight="1" x14ac:dyDescent="0.35">
      <c r="A492" s="218"/>
      <c r="B492" s="218"/>
      <c r="D492" s="218"/>
    </row>
    <row r="493" spans="1:4" ht="12.75" customHeight="1" x14ac:dyDescent="0.35">
      <c r="A493" s="218"/>
      <c r="B493" s="218"/>
      <c r="D493" s="218"/>
    </row>
    <row r="494" spans="1:4" ht="12.75" customHeight="1" x14ac:dyDescent="0.35">
      <c r="A494" s="218"/>
      <c r="B494" s="218"/>
      <c r="D494" s="218"/>
    </row>
    <row r="495" spans="1:4" ht="12.75" customHeight="1" x14ac:dyDescent="0.35">
      <c r="A495" s="218"/>
      <c r="B495" s="218"/>
      <c r="D495" s="218"/>
    </row>
    <row r="496" spans="1:4" ht="12.75" customHeight="1" x14ac:dyDescent="0.35">
      <c r="A496" s="218"/>
      <c r="B496" s="218"/>
      <c r="D496" s="218"/>
    </row>
    <row r="497" spans="1:4" ht="12.75" customHeight="1" x14ac:dyDescent="0.35">
      <c r="A497" s="218"/>
      <c r="B497" s="218"/>
      <c r="D497" s="218"/>
    </row>
    <row r="498" spans="1:4" ht="12.75" customHeight="1" x14ac:dyDescent="0.35">
      <c r="A498" s="218"/>
      <c r="B498" s="218"/>
      <c r="D498" s="218"/>
    </row>
    <row r="499" spans="1:4" ht="12.75" customHeight="1" x14ac:dyDescent="0.35">
      <c r="A499" s="218"/>
      <c r="B499" s="218"/>
      <c r="D499" s="218"/>
    </row>
    <row r="500" spans="1:4" ht="12.75" customHeight="1" x14ac:dyDescent="0.35">
      <c r="A500" s="218"/>
      <c r="B500" s="218"/>
      <c r="D500" s="218"/>
    </row>
    <row r="501" spans="1:4" ht="12.75" customHeight="1" x14ac:dyDescent="0.35">
      <c r="A501" s="218"/>
      <c r="B501" s="218"/>
      <c r="D501" s="218"/>
    </row>
    <row r="502" spans="1:4" ht="12.75" customHeight="1" x14ac:dyDescent="0.35">
      <c r="A502" s="218"/>
      <c r="B502" s="218"/>
      <c r="D502" s="218"/>
    </row>
    <row r="503" spans="1:4" ht="12.75" customHeight="1" x14ac:dyDescent="0.35">
      <c r="A503" s="218"/>
      <c r="B503" s="218"/>
      <c r="D503" s="218"/>
    </row>
    <row r="504" spans="1:4" ht="12.75" customHeight="1" x14ac:dyDescent="0.35">
      <c r="A504" s="218"/>
      <c r="B504" s="218"/>
      <c r="D504" s="218"/>
    </row>
    <row r="505" spans="1:4" ht="12.75" customHeight="1" x14ac:dyDescent="0.35">
      <c r="A505" s="218"/>
      <c r="B505" s="218"/>
      <c r="D505" s="218"/>
    </row>
    <row r="506" spans="1:4" ht="12.75" customHeight="1" x14ac:dyDescent="0.35">
      <c r="A506" s="218"/>
      <c r="B506" s="218"/>
      <c r="D506" s="218"/>
    </row>
    <row r="507" spans="1:4" ht="12.75" customHeight="1" x14ac:dyDescent="0.35">
      <c r="A507" s="218"/>
      <c r="B507" s="218"/>
      <c r="D507" s="218"/>
    </row>
    <row r="508" spans="1:4" ht="12.75" customHeight="1" x14ac:dyDescent="0.35">
      <c r="A508" s="218"/>
      <c r="B508" s="218"/>
      <c r="D508" s="218"/>
    </row>
    <row r="509" spans="1:4" ht="12.75" customHeight="1" x14ac:dyDescent="0.35">
      <c r="A509" s="218"/>
      <c r="B509" s="218"/>
      <c r="D509" s="218"/>
    </row>
    <row r="510" spans="1:4" ht="12.75" customHeight="1" x14ac:dyDescent="0.35">
      <c r="A510" s="218"/>
      <c r="B510" s="218"/>
      <c r="D510" s="218"/>
    </row>
    <row r="511" spans="1:4" ht="12.75" customHeight="1" x14ac:dyDescent="0.35">
      <c r="A511" s="218"/>
      <c r="B511" s="218"/>
      <c r="D511" s="218"/>
    </row>
    <row r="512" spans="1:4" ht="12.75" customHeight="1" x14ac:dyDescent="0.35">
      <c r="A512" s="218"/>
      <c r="B512" s="218"/>
      <c r="D512" s="218"/>
    </row>
    <row r="513" spans="1:4" ht="12.75" customHeight="1" x14ac:dyDescent="0.35">
      <c r="A513" s="218"/>
      <c r="B513" s="218"/>
      <c r="D513" s="218"/>
    </row>
    <row r="514" spans="1:4" ht="12.75" customHeight="1" x14ac:dyDescent="0.35">
      <c r="A514" s="218"/>
      <c r="B514" s="218"/>
      <c r="D514" s="218"/>
    </row>
    <row r="515" spans="1:4" ht="12.75" customHeight="1" x14ac:dyDescent="0.35">
      <c r="A515" s="218"/>
      <c r="B515" s="218"/>
      <c r="D515" s="218"/>
    </row>
    <row r="516" spans="1:4" ht="12.75" customHeight="1" x14ac:dyDescent="0.35">
      <c r="A516" s="218"/>
      <c r="B516" s="218"/>
      <c r="D516" s="218"/>
    </row>
    <row r="517" spans="1:4" ht="12.75" customHeight="1" x14ac:dyDescent="0.35">
      <c r="A517" s="218"/>
      <c r="B517" s="218"/>
      <c r="D517" s="218"/>
    </row>
    <row r="518" spans="1:4" ht="12.75" customHeight="1" x14ac:dyDescent="0.35">
      <c r="A518" s="218"/>
      <c r="B518" s="218"/>
      <c r="D518" s="218"/>
    </row>
    <row r="519" spans="1:4" ht="12.75" customHeight="1" x14ac:dyDescent="0.35">
      <c r="A519" s="218"/>
      <c r="B519" s="218"/>
      <c r="D519" s="218"/>
    </row>
    <row r="520" spans="1:4" ht="12.75" customHeight="1" x14ac:dyDescent="0.35">
      <c r="A520" s="218"/>
      <c r="B520" s="218"/>
      <c r="D520" s="218"/>
    </row>
    <row r="521" spans="1:4" ht="12.75" customHeight="1" x14ac:dyDescent="0.35">
      <c r="A521" s="218"/>
      <c r="B521" s="218"/>
      <c r="D521" s="218"/>
    </row>
    <row r="522" spans="1:4" ht="12.75" customHeight="1" x14ac:dyDescent="0.35">
      <c r="A522" s="218"/>
      <c r="B522" s="218"/>
      <c r="D522" s="218"/>
    </row>
    <row r="523" spans="1:4" ht="12.75" customHeight="1" x14ac:dyDescent="0.35">
      <c r="A523" s="218"/>
      <c r="B523" s="218"/>
      <c r="D523" s="218"/>
    </row>
    <row r="524" spans="1:4" ht="12.75" customHeight="1" x14ac:dyDescent="0.35">
      <c r="A524" s="218"/>
      <c r="B524" s="218"/>
      <c r="D524" s="218"/>
    </row>
    <row r="525" spans="1:4" ht="12.75" customHeight="1" x14ac:dyDescent="0.35">
      <c r="A525" s="218"/>
      <c r="B525" s="218"/>
      <c r="D525" s="218"/>
    </row>
    <row r="526" spans="1:4" ht="12.75" customHeight="1" x14ac:dyDescent="0.35">
      <c r="A526" s="218"/>
      <c r="B526" s="218"/>
      <c r="D526" s="218"/>
    </row>
    <row r="527" spans="1:4" ht="12.75" customHeight="1" x14ac:dyDescent="0.35">
      <c r="A527" s="218"/>
      <c r="B527" s="218"/>
      <c r="D527" s="218"/>
    </row>
    <row r="528" spans="1:4" ht="12.75" customHeight="1" x14ac:dyDescent="0.35">
      <c r="A528" s="218"/>
      <c r="B528" s="218"/>
      <c r="D528" s="218"/>
    </row>
    <row r="529" spans="1:4" ht="12.75" customHeight="1" x14ac:dyDescent="0.35">
      <c r="A529" s="218"/>
      <c r="B529" s="218"/>
      <c r="D529" s="218"/>
    </row>
    <row r="530" spans="1:4" ht="12.75" customHeight="1" x14ac:dyDescent="0.35">
      <c r="A530" s="218"/>
      <c r="B530" s="218"/>
      <c r="D530" s="218"/>
    </row>
    <row r="531" spans="1:4" ht="12.75" customHeight="1" x14ac:dyDescent="0.35">
      <c r="A531" s="218"/>
      <c r="B531" s="218"/>
      <c r="D531" s="218"/>
    </row>
    <row r="532" spans="1:4" ht="12.75" customHeight="1" x14ac:dyDescent="0.35">
      <c r="A532" s="218"/>
      <c r="B532" s="218"/>
      <c r="D532" s="218"/>
    </row>
    <row r="533" spans="1:4" ht="12.75" customHeight="1" x14ac:dyDescent="0.35">
      <c r="A533" s="218"/>
      <c r="B533" s="218"/>
      <c r="D533" s="218"/>
    </row>
    <row r="534" spans="1:4" ht="12.75" customHeight="1" x14ac:dyDescent="0.35">
      <c r="A534" s="218"/>
      <c r="B534" s="218"/>
      <c r="D534" s="218"/>
    </row>
    <row r="535" spans="1:4" ht="12.75" customHeight="1" x14ac:dyDescent="0.35">
      <c r="A535" s="218"/>
      <c r="B535" s="218"/>
      <c r="D535" s="218"/>
    </row>
    <row r="536" spans="1:4" ht="12.75" customHeight="1" x14ac:dyDescent="0.35">
      <c r="A536" s="218"/>
      <c r="B536" s="218"/>
      <c r="D536" s="218"/>
    </row>
    <row r="537" spans="1:4" ht="12.75" customHeight="1" x14ac:dyDescent="0.35">
      <c r="A537" s="218"/>
      <c r="B537" s="218"/>
      <c r="D537" s="218"/>
    </row>
    <row r="538" spans="1:4" ht="12.75" customHeight="1" x14ac:dyDescent="0.35">
      <c r="A538" s="218"/>
      <c r="B538" s="218"/>
      <c r="D538" s="218"/>
    </row>
    <row r="539" spans="1:4" ht="12.75" customHeight="1" x14ac:dyDescent="0.35">
      <c r="A539" s="218"/>
      <c r="B539" s="218"/>
      <c r="D539" s="218"/>
    </row>
    <row r="540" spans="1:4" ht="12.75" customHeight="1" x14ac:dyDescent="0.35">
      <c r="A540" s="218"/>
      <c r="B540" s="218"/>
      <c r="D540" s="218"/>
    </row>
    <row r="541" spans="1:4" ht="12.75" customHeight="1" x14ac:dyDescent="0.35">
      <c r="A541" s="218"/>
      <c r="B541" s="218"/>
      <c r="D541" s="218"/>
    </row>
    <row r="542" spans="1:4" ht="12.75" customHeight="1" x14ac:dyDescent="0.35">
      <c r="A542" s="218"/>
      <c r="B542" s="218"/>
      <c r="D542" s="218"/>
    </row>
    <row r="543" spans="1:4" ht="12.75" customHeight="1" x14ac:dyDescent="0.35">
      <c r="A543" s="218"/>
      <c r="B543" s="218"/>
      <c r="D543" s="218"/>
    </row>
    <row r="544" spans="1:4" ht="12.75" customHeight="1" x14ac:dyDescent="0.35">
      <c r="A544" s="218"/>
      <c r="B544" s="218"/>
      <c r="D544" s="218"/>
    </row>
    <row r="545" spans="1:4" ht="12.75" customHeight="1" x14ac:dyDescent="0.35">
      <c r="A545" s="218"/>
      <c r="B545" s="218"/>
      <c r="D545" s="218"/>
    </row>
    <row r="546" spans="1:4" ht="12.75" customHeight="1" x14ac:dyDescent="0.35">
      <c r="A546" s="218"/>
      <c r="B546" s="218"/>
      <c r="D546" s="218"/>
    </row>
    <row r="547" spans="1:4" ht="12.75" customHeight="1" x14ac:dyDescent="0.35">
      <c r="A547" s="218"/>
      <c r="B547" s="218"/>
      <c r="D547" s="218"/>
    </row>
    <row r="548" spans="1:4" ht="12.75" customHeight="1" x14ac:dyDescent="0.35">
      <c r="A548" s="218"/>
      <c r="B548" s="218"/>
      <c r="D548" s="218"/>
    </row>
    <row r="549" spans="1:4" ht="12.75" customHeight="1" x14ac:dyDescent="0.35">
      <c r="A549" s="218"/>
      <c r="B549" s="218"/>
      <c r="D549" s="218"/>
    </row>
    <row r="550" spans="1:4" ht="12.75" customHeight="1" x14ac:dyDescent="0.35">
      <c r="A550" s="218"/>
      <c r="B550" s="218"/>
      <c r="D550" s="218"/>
    </row>
    <row r="551" spans="1:4" ht="12.75" customHeight="1" x14ac:dyDescent="0.35">
      <c r="A551" s="218"/>
      <c r="B551" s="218"/>
      <c r="D551" s="218"/>
    </row>
    <row r="552" spans="1:4" ht="12.75" customHeight="1" x14ac:dyDescent="0.35">
      <c r="A552" s="218"/>
      <c r="B552" s="218"/>
      <c r="D552" s="218"/>
    </row>
    <row r="553" spans="1:4" ht="12.75" customHeight="1" x14ac:dyDescent="0.35">
      <c r="A553" s="218"/>
      <c r="B553" s="218"/>
      <c r="D553" s="218"/>
    </row>
    <row r="554" spans="1:4" ht="12.75" customHeight="1" x14ac:dyDescent="0.35">
      <c r="A554" s="218"/>
      <c r="B554" s="218"/>
      <c r="D554" s="218"/>
    </row>
    <row r="555" spans="1:4" ht="12.75" customHeight="1" x14ac:dyDescent="0.35">
      <c r="A555" s="218"/>
      <c r="B555" s="218"/>
      <c r="D555" s="218"/>
    </row>
    <row r="556" spans="1:4" ht="12.75" customHeight="1" x14ac:dyDescent="0.35">
      <c r="A556" s="218"/>
      <c r="B556" s="218"/>
      <c r="D556" s="218"/>
    </row>
    <row r="557" spans="1:4" ht="12.75" customHeight="1" x14ac:dyDescent="0.35">
      <c r="A557" s="218"/>
      <c r="B557" s="218"/>
      <c r="D557" s="218"/>
    </row>
    <row r="558" spans="1:4" ht="12.75" customHeight="1" x14ac:dyDescent="0.35">
      <c r="A558" s="218"/>
      <c r="B558" s="218"/>
      <c r="D558" s="218"/>
    </row>
    <row r="559" spans="1:4" ht="12.75" customHeight="1" x14ac:dyDescent="0.35">
      <c r="A559" s="218"/>
      <c r="B559" s="218"/>
      <c r="D559" s="218"/>
    </row>
    <row r="560" spans="1:4" ht="12.75" customHeight="1" x14ac:dyDescent="0.35">
      <c r="A560" s="218"/>
      <c r="B560" s="218"/>
      <c r="D560" s="218"/>
    </row>
    <row r="561" spans="1:4" ht="12.75" customHeight="1" x14ac:dyDescent="0.35">
      <c r="A561" s="218"/>
      <c r="B561" s="218"/>
      <c r="D561" s="218"/>
    </row>
    <row r="562" spans="1:4" ht="12.75" customHeight="1" x14ac:dyDescent="0.35">
      <c r="A562" s="218"/>
      <c r="B562" s="218"/>
      <c r="D562" s="218"/>
    </row>
    <row r="563" spans="1:4" ht="12.75" customHeight="1" x14ac:dyDescent="0.35">
      <c r="A563" s="218"/>
      <c r="B563" s="218"/>
      <c r="D563" s="218"/>
    </row>
    <row r="564" spans="1:4" ht="12.75" customHeight="1" x14ac:dyDescent="0.35">
      <c r="A564" s="218"/>
      <c r="B564" s="218"/>
      <c r="D564" s="218"/>
    </row>
    <row r="565" spans="1:4" ht="12.75" customHeight="1" x14ac:dyDescent="0.35">
      <c r="A565" s="218"/>
      <c r="B565" s="218"/>
      <c r="D565" s="218"/>
    </row>
    <row r="566" spans="1:4" ht="12.75" customHeight="1" x14ac:dyDescent="0.35">
      <c r="A566" s="218"/>
      <c r="B566" s="218"/>
      <c r="D566" s="218"/>
    </row>
    <row r="567" spans="1:4" ht="12.75" customHeight="1" x14ac:dyDescent="0.35">
      <c r="A567" s="218"/>
      <c r="B567" s="218"/>
      <c r="D567" s="218"/>
    </row>
    <row r="568" spans="1:4" ht="12.75" customHeight="1" x14ac:dyDescent="0.35">
      <c r="A568" s="218"/>
      <c r="B568" s="218"/>
      <c r="D568" s="218"/>
    </row>
    <row r="569" spans="1:4" ht="12.75" customHeight="1" x14ac:dyDescent="0.35">
      <c r="A569" s="218"/>
      <c r="B569" s="218"/>
      <c r="D569" s="218"/>
    </row>
    <row r="570" spans="1:4" ht="12.75" customHeight="1" x14ac:dyDescent="0.35">
      <c r="A570" s="218"/>
      <c r="B570" s="218"/>
      <c r="D570" s="218"/>
    </row>
    <row r="571" spans="1:4" ht="12.75" customHeight="1" x14ac:dyDescent="0.35">
      <c r="A571" s="218"/>
      <c r="B571" s="218"/>
      <c r="D571" s="218"/>
    </row>
    <row r="572" spans="1:4" ht="12.75" customHeight="1" x14ac:dyDescent="0.35">
      <c r="A572" s="218"/>
      <c r="B572" s="218"/>
      <c r="D572" s="218"/>
    </row>
    <row r="573" spans="1:4" ht="12.75" customHeight="1" x14ac:dyDescent="0.35">
      <c r="A573" s="218"/>
      <c r="B573" s="218"/>
      <c r="D573" s="218"/>
    </row>
    <row r="574" spans="1:4" ht="12.75" customHeight="1" x14ac:dyDescent="0.35">
      <c r="A574" s="218"/>
      <c r="B574" s="218"/>
      <c r="D574" s="218"/>
    </row>
    <row r="575" spans="1:4" ht="12.75" customHeight="1" x14ac:dyDescent="0.35">
      <c r="A575" s="218"/>
      <c r="B575" s="218"/>
      <c r="D575" s="218"/>
    </row>
    <row r="576" spans="1:4" ht="12.75" customHeight="1" x14ac:dyDescent="0.35">
      <c r="A576" s="218"/>
      <c r="B576" s="218"/>
      <c r="D576" s="218"/>
    </row>
    <row r="577" spans="1:4" ht="12.75" customHeight="1" x14ac:dyDescent="0.35">
      <c r="A577" s="218"/>
      <c r="B577" s="218"/>
      <c r="D577" s="218"/>
    </row>
    <row r="578" spans="1:4" ht="12.75" customHeight="1" x14ac:dyDescent="0.35">
      <c r="A578" s="218"/>
      <c r="B578" s="218"/>
      <c r="D578" s="218"/>
    </row>
    <row r="579" spans="1:4" ht="12.75" customHeight="1" x14ac:dyDescent="0.35">
      <c r="A579" s="218"/>
      <c r="B579" s="218"/>
      <c r="D579" s="218"/>
    </row>
    <row r="580" spans="1:4" ht="12.75" customHeight="1" x14ac:dyDescent="0.35">
      <c r="A580" s="218"/>
      <c r="B580" s="218"/>
      <c r="D580" s="218"/>
    </row>
    <row r="581" spans="1:4" ht="12.75" customHeight="1" x14ac:dyDescent="0.35">
      <c r="A581" s="218"/>
      <c r="B581" s="218"/>
      <c r="D581" s="218"/>
    </row>
    <row r="582" spans="1:4" ht="12.75" customHeight="1" x14ac:dyDescent="0.35">
      <c r="A582" s="218"/>
      <c r="B582" s="218"/>
      <c r="D582" s="218"/>
    </row>
    <row r="583" spans="1:4" ht="12.75" customHeight="1" x14ac:dyDescent="0.35">
      <c r="A583" s="218"/>
      <c r="B583" s="218"/>
      <c r="D583" s="218"/>
    </row>
    <row r="584" spans="1:4" ht="12.75" customHeight="1" x14ac:dyDescent="0.35">
      <c r="A584" s="218"/>
      <c r="B584" s="218"/>
      <c r="D584" s="218"/>
    </row>
    <row r="585" spans="1:4" ht="12.75" customHeight="1" x14ac:dyDescent="0.35">
      <c r="A585" s="218"/>
      <c r="B585" s="218"/>
      <c r="D585" s="218"/>
    </row>
    <row r="586" spans="1:4" ht="12.75" customHeight="1" x14ac:dyDescent="0.35">
      <c r="A586" s="218"/>
      <c r="B586" s="218"/>
      <c r="D586" s="218"/>
    </row>
    <row r="587" spans="1:4" ht="12.75" customHeight="1" x14ac:dyDescent="0.35">
      <c r="A587" s="218"/>
      <c r="B587" s="218"/>
      <c r="D587" s="218"/>
    </row>
    <row r="588" spans="1:4" ht="12.75" customHeight="1" x14ac:dyDescent="0.35">
      <c r="A588" s="218"/>
      <c r="B588" s="218"/>
      <c r="D588" s="218"/>
    </row>
    <row r="589" spans="1:4" ht="12.75" customHeight="1" x14ac:dyDescent="0.35">
      <c r="A589" s="218"/>
      <c r="B589" s="218"/>
      <c r="D589" s="218"/>
    </row>
    <row r="590" spans="1:4" ht="12.75" customHeight="1" x14ac:dyDescent="0.35">
      <c r="A590" s="218"/>
      <c r="B590" s="218"/>
      <c r="D590" s="218"/>
    </row>
    <row r="591" spans="1:4" ht="12.75" customHeight="1" x14ac:dyDescent="0.35">
      <c r="A591" s="218"/>
      <c r="B591" s="218"/>
      <c r="D591" s="218"/>
    </row>
    <row r="592" spans="1:4" ht="12.75" customHeight="1" x14ac:dyDescent="0.35">
      <c r="A592" s="218"/>
      <c r="B592" s="218"/>
      <c r="D592" s="218"/>
    </row>
    <row r="593" spans="1:4" ht="12.75" customHeight="1" x14ac:dyDescent="0.35">
      <c r="A593" s="218"/>
      <c r="B593" s="218"/>
      <c r="D593" s="218"/>
    </row>
    <row r="594" spans="1:4" ht="12.75" customHeight="1" x14ac:dyDescent="0.35">
      <c r="A594" s="218"/>
      <c r="B594" s="218"/>
      <c r="D594" s="218"/>
    </row>
    <row r="595" spans="1:4" ht="12.75" customHeight="1" x14ac:dyDescent="0.35">
      <c r="A595" s="218"/>
      <c r="B595" s="218"/>
      <c r="D595" s="218"/>
    </row>
    <row r="596" spans="1:4" ht="12.75" customHeight="1" x14ac:dyDescent="0.35">
      <c r="A596" s="218"/>
      <c r="B596" s="218"/>
      <c r="D596" s="218"/>
    </row>
    <row r="597" spans="1:4" ht="12.75" customHeight="1" x14ac:dyDescent="0.35">
      <c r="A597" s="218"/>
      <c r="B597" s="218"/>
      <c r="D597" s="218"/>
    </row>
    <row r="598" spans="1:4" ht="12.75" customHeight="1" x14ac:dyDescent="0.35">
      <c r="A598" s="218"/>
      <c r="B598" s="218"/>
      <c r="D598" s="218"/>
    </row>
    <row r="599" spans="1:4" ht="12.75" customHeight="1" x14ac:dyDescent="0.35">
      <c r="A599" s="218"/>
      <c r="B599" s="218"/>
      <c r="D599" s="218"/>
    </row>
    <row r="600" spans="1:4" ht="12.75" customHeight="1" x14ac:dyDescent="0.35">
      <c r="A600" s="218"/>
      <c r="B600" s="218"/>
      <c r="D600" s="218"/>
    </row>
    <row r="601" spans="1:4" ht="12.75" customHeight="1" x14ac:dyDescent="0.35">
      <c r="A601" s="218"/>
      <c r="B601" s="218"/>
      <c r="D601" s="218"/>
    </row>
    <row r="602" spans="1:4" ht="12.75" customHeight="1" x14ac:dyDescent="0.35">
      <c r="A602" s="218"/>
      <c r="B602" s="218"/>
      <c r="D602" s="218"/>
    </row>
    <row r="603" spans="1:4" ht="12.75" customHeight="1" x14ac:dyDescent="0.35">
      <c r="A603" s="218"/>
      <c r="B603" s="218"/>
      <c r="D603" s="218"/>
    </row>
    <row r="604" spans="1:4" ht="12.75" customHeight="1" x14ac:dyDescent="0.35">
      <c r="A604" s="218"/>
      <c r="B604" s="218"/>
      <c r="D604" s="218"/>
    </row>
    <row r="605" spans="1:4" ht="12.75" customHeight="1" x14ac:dyDescent="0.35">
      <c r="A605" s="218"/>
      <c r="B605" s="218"/>
      <c r="D605" s="218"/>
    </row>
    <row r="606" spans="1:4" ht="12.75" customHeight="1" x14ac:dyDescent="0.35">
      <c r="A606" s="218"/>
      <c r="B606" s="218"/>
      <c r="D606" s="218"/>
    </row>
    <row r="607" spans="1:4" ht="12.75" customHeight="1" x14ac:dyDescent="0.35">
      <c r="A607" s="218"/>
      <c r="B607" s="218"/>
      <c r="D607" s="218"/>
    </row>
    <row r="608" spans="1:4" ht="12.75" customHeight="1" x14ac:dyDescent="0.35">
      <c r="A608" s="218"/>
      <c r="B608" s="218"/>
      <c r="D608" s="218"/>
    </row>
    <row r="609" spans="1:4" ht="12.75" customHeight="1" x14ac:dyDescent="0.35">
      <c r="A609" s="218"/>
      <c r="B609" s="218"/>
      <c r="D609" s="218"/>
    </row>
    <row r="610" spans="1:4" ht="12.75" customHeight="1" x14ac:dyDescent="0.35">
      <c r="A610" s="218"/>
      <c r="B610" s="218"/>
      <c r="D610" s="218"/>
    </row>
    <row r="611" spans="1:4" ht="12.75" customHeight="1" x14ac:dyDescent="0.35">
      <c r="A611" s="218"/>
      <c r="B611" s="218"/>
      <c r="D611" s="218"/>
    </row>
    <row r="612" spans="1:4" ht="12.75" customHeight="1" x14ac:dyDescent="0.35">
      <c r="A612" s="218"/>
      <c r="B612" s="218"/>
      <c r="D612" s="218"/>
    </row>
    <row r="613" spans="1:4" ht="12.75" customHeight="1" x14ac:dyDescent="0.35">
      <c r="A613" s="218"/>
      <c r="B613" s="218"/>
      <c r="D613" s="218"/>
    </row>
    <row r="614" spans="1:4" ht="12.75" customHeight="1" x14ac:dyDescent="0.35">
      <c r="A614" s="218"/>
      <c r="B614" s="218"/>
      <c r="D614" s="218"/>
    </row>
    <row r="615" spans="1:4" ht="12.75" customHeight="1" x14ac:dyDescent="0.35">
      <c r="A615" s="218"/>
      <c r="B615" s="218"/>
      <c r="D615" s="218"/>
    </row>
    <row r="616" spans="1:4" ht="12.75" customHeight="1" x14ac:dyDescent="0.35">
      <c r="A616" s="218"/>
      <c r="B616" s="218"/>
      <c r="D616" s="218"/>
    </row>
    <row r="617" spans="1:4" ht="12.75" customHeight="1" x14ac:dyDescent="0.35">
      <c r="A617" s="218"/>
      <c r="B617" s="218"/>
      <c r="D617" s="218"/>
    </row>
    <row r="618" spans="1:4" ht="12.75" customHeight="1" x14ac:dyDescent="0.35">
      <c r="A618" s="218"/>
      <c r="B618" s="218"/>
      <c r="D618" s="218"/>
    </row>
    <row r="619" spans="1:4" ht="12.75" customHeight="1" x14ac:dyDescent="0.35">
      <c r="A619" s="218"/>
      <c r="B619" s="218"/>
      <c r="D619" s="218"/>
    </row>
    <row r="620" spans="1:4" ht="12.75" customHeight="1" x14ac:dyDescent="0.35">
      <c r="A620" s="218"/>
      <c r="B620" s="218"/>
      <c r="D620" s="218"/>
    </row>
    <row r="621" spans="1:4" ht="12.75" customHeight="1" x14ac:dyDescent="0.35">
      <c r="A621" s="218"/>
      <c r="B621" s="218"/>
      <c r="D621" s="218"/>
    </row>
    <row r="622" spans="1:4" ht="12.75" customHeight="1" x14ac:dyDescent="0.35">
      <c r="A622" s="218"/>
      <c r="B622" s="218"/>
      <c r="D622" s="218"/>
    </row>
    <row r="623" spans="1:4" ht="12.75" customHeight="1" x14ac:dyDescent="0.35">
      <c r="A623" s="218"/>
      <c r="B623" s="218"/>
      <c r="D623" s="218"/>
    </row>
    <row r="624" spans="1:4" ht="12.75" customHeight="1" x14ac:dyDescent="0.35">
      <c r="A624" s="218"/>
      <c r="B624" s="218"/>
      <c r="D624" s="218"/>
    </row>
    <row r="625" spans="1:4" ht="12.75" customHeight="1" x14ac:dyDescent="0.35">
      <c r="A625" s="218"/>
      <c r="B625" s="218"/>
      <c r="D625" s="218"/>
    </row>
    <row r="626" spans="1:4" ht="12.75" customHeight="1" x14ac:dyDescent="0.35">
      <c r="A626" s="218"/>
      <c r="B626" s="218"/>
      <c r="D626" s="218"/>
    </row>
    <row r="627" spans="1:4" ht="12.75" customHeight="1" x14ac:dyDescent="0.35">
      <c r="A627" s="218"/>
      <c r="B627" s="218"/>
      <c r="D627" s="218"/>
    </row>
    <row r="628" spans="1:4" ht="12.75" customHeight="1" x14ac:dyDescent="0.35">
      <c r="A628" s="218"/>
      <c r="B628" s="218"/>
      <c r="D628" s="218"/>
    </row>
    <row r="629" spans="1:4" ht="12.75" customHeight="1" x14ac:dyDescent="0.35">
      <c r="A629" s="218"/>
      <c r="B629" s="218"/>
      <c r="D629" s="218"/>
    </row>
    <row r="630" spans="1:4" ht="12.75" customHeight="1" x14ac:dyDescent="0.35">
      <c r="A630" s="218"/>
      <c r="B630" s="218"/>
      <c r="D630" s="218"/>
    </row>
    <row r="631" spans="1:4" ht="12.75" customHeight="1" x14ac:dyDescent="0.35">
      <c r="A631" s="218"/>
      <c r="B631" s="218"/>
      <c r="D631" s="218"/>
    </row>
    <row r="632" spans="1:4" ht="12.75" customHeight="1" x14ac:dyDescent="0.35">
      <c r="A632" s="218"/>
      <c r="B632" s="218"/>
      <c r="D632" s="218"/>
    </row>
    <row r="633" spans="1:4" ht="12.75" customHeight="1" x14ac:dyDescent="0.35">
      <c r="A633" s="218"/>
      <c r="B633" s="218"/>
      <c r="D633" s="218"/>
    </row>
    <row r="634" spans="1:4" ht="12.75" customHeight="1" x14ac:dyDescent="0.35">
      <c r="A634" s="218"/>
      <c r="B634" s="218"/>
      <c r="D634" s="218"/>
    </row>
    <row r="635" spans="1:4" ht="12.75" customHeight="1" x14ac:dyDescent="0.35">
      <c r="A635" s="218"/>
      <c r="B635" s="218"/>
      <c r="D635" s="218"/>
    </row>
    <row r="636" spans="1:4" ht="12.75" customHeight="1" x14ac:dyDescent="0.35">
      <c r="A636" s="218"/>
      <c r="B636" s="218"/>
      <c r="D636" s="218"/>
    </row>
    <row r="637" spans="1:4" ht="12.75" customHeight="1" x14ac:dyDescent="0.35">
      <c r="A637" s="218"/>
      <c r="B637" s="218"/>
      <c r="D637" s="218"/>
    </row>
    <row r="638" spans="1:4" ht="12.75" customHeight="1" x14ac:dyDescent="0.35">
      <c r="A638" s="218"/>
      <c r="B638" s="218"/>
      <c r="D638" s="218"/>
    </row>
    <row r="639" spans="1:4" ht="12.75" customHeight="1" x14ac:dyDescent="0.35">
      <c r="A639" s="218"/>
      <c r="B639" s="218"/>
      <c r="D639" s="218"/>
    </row>
    <row r="640" spans="1:4" ht="12.75" customHeight="1" x14ac:dyDescent="0.35">
      <c r="A640" s="218"/>
      <c r="B640" s="218"/>
      <c r="D640" s="218"/>
    </row>
    <row r="641" spans="1:4" ht="12.75" customHeight="1" x14ac:dyDescent="0.35">
      <c r="A641" s="218"/>
      <c r="B641" s="218"/>
      <c r="D641" s="218"/>
    </row>
    <row r="642" spans="1:4" ht="12.75" customHeight="1" x14ac:dyDescent="0.35">
      <c r="A642" s="218"/>
      <c r="B642" s="218"/>
      <c r="D642" s="218"/>
    </row>
    <row r="643" spans="1:4" ht="12.75" customHeight="1" x14ac:dyDescent="0.35">
      <c r="A643" s="218"/>
      <c r="B643" s="218"/>
      <c r="D643" s="218"/>
    </row>
    <row r="644" spans="1:4" ht="12.75" customHeight="1" x14ac:dyDescent="0.35">
      <c r="A644" s="218"/>
      <c r="B644" s="218"/>
      <c r="D644" s="218"/>
    </row>
    <row r="645" spans="1:4" ht="12.75" customHeight="1" x14ac:dyDescent="0.35">
      <c r="A645" s="218"/>
      <c r="B645" s="218"/>
      <c r="D645" s="218"/>
    </row>
    <row r="646" spans="1:4" ht="12.75" customHeight="1" x14ac:dyDescent="0.35">
      <c r="A646" s="218"/>
      <c r="B646" s="218"/>
      <c r="D646" s="218"/>
    </row>
    <row r="647" spans="1:4" ht="12.75" customHeight="1" x14ac:dyDescent="0.35">
      <c r="A647" s="218"/>
      <c r="B647" s="218"/>
      <c r="D647" s="218"/>
    </row>
    <row r="648" spans="1:4" ht="12.75" customHeight="1" x14ac:dyDescent="0.35">
      <c r="A648" s="218"/>
      <c r="B648" s="218"/>
      <c r="D648" s="218"/>
    </row>
    <row r="649" spans="1:4" ht="12.75" customHeight="1" x14ac:dyDescent="0.35">
      <c r="A649" s="218"/>
      <c r="B649" s="218"/>
      <c r="D649" s="218"/>
    </row>
    <row r="650" spans="1:4" ht="12.75" customHeight="1" x14ac:dyDescent="0.35">
      <c r="A650" s="218"/>
      <c r="B650" s="218"/>
      <c r="D650" s="218"/>
    </row>
    <row r="651" spans="1:4" ht="12.75" customHeight="1" x14ac:dyDescent="0.35">
      <c r="A651" s="218"/>
      <c r="B651" s="218"/>
      <c r="D651" s="218"/>
    </row>
    <row r="652" spans="1:4" ht="12.75" customHeight="1" x14ac:dyDescent="0.35">
      <c r="A652" s="218"/>
      <c r="B652" s="218"/>
      <c r="D652" s="218"/>
    </row>
    <row r="653" spans="1:4" ht="12.75" customHeight="1" x14ac:dyDescent="0.35">
      <c r="A653" s="218"/>
      <c r="B653" s="218"/>
      <c r="D653" s="218"/>
    </row>
    <row r="654" spans="1:4" ht="12.75" customHeight="1" x14ac:dyDescent="0.35">
      <c r="A654" s="218"/>
      <c r="B654" s="218"/>
      <c r="D654" s="218"/>
    </row>
    <row r="655" spans="1:4" ht="12.75" customHeight="1" x14ac:dyDescent="0.35">
      <c r="A655" s="218"/>
      <c r="B655" s="218"/>
      <c r="D655" s="218"/>
    </row>
    <row r="656" spans="1:4" ht="12.75" customHeight="1" x14ac:dyDescent="0.35">
      <c r="A656" s="218"/>
      <c r="B656" s="218"/>
      <c r="D656" s="218"/>
    </row>
    <row r="657" spans="1:4" ht="12.75" customHeight="1" x14ac:dyDescent="0.35">
      <c r="A657" s="218"/>
      <c r="B657" s="218"/>
      <c r="D657" s="218"/>
    </row>
    <row r="658" spans="1:4" ht="12.75" customHeight="1" x14ac:dyDescent="0.35">
      <c r="A658" s="218"/>
      <c r="B658" s="218"/>
      <c r="D658" s="218"/>
    </row>
    <row r="659" spans="1:4" ht="12.75" customHeight="1" x14ac:dyDescent="0.35">
      <c r="A659" s="218"/>
      <c r="B659" s="218"/>
      <c r="D659" s="218"/>
    </row>
    <row r="660" spans="1:4" ht="12.75" customHeight="1" x14ac:dyDescent="0.35">
      <c r="A660" s="218"/>
      <c r="B660" s="218"/>
      <c r="D660" s="218"/>
    </row>
    <row r="661" spans="1:4" ht="12.75" customHeight="1" x14ac:dyDescent="0.35">
      <c r="A661" s="218"/>
      <c r="B661" s="218"/>
      <c r="D661" s="218"/>
    </row>
    <row r="662" spans="1:4" ht="12.75" customHeight="1" x14ac:dyDescent="0.35">
      <c r="A662" s="218"/>
      <c r="B662" s="218"/>
      <c r="D662" s="218"/>
    </row>
    <row r="663" spans="1:4" ht="12.75" customHeight="1" x14ac:dyDescent="0.35">
      <c r="A663" s="218"/>
      <c r="B663" s="218"/>
      <c r="D663" s="218"/>
    </row>
    <row r="664" spans="1:4" ht="12.75" customHeight="1" x14ac:dyDescent="0.35">
      <c r="A664" s="218"/>
      <c r="B664" s="218"/>
      <c r="D664" s="218"/>
    </row>
    <row r="665" spans="1:4" ht="12.75" customHeight="1" x14ac:dyDescent="0.35">
      <c r="A665" s="218"/>
      <c r="B665" s="218"/>
      <c r="D665" s="218"/>
    </row>
    <row r="666" spans="1:4" ht="12.75" customHeight="1" x14ac:dyDescent="0.35">
      <c r="A666" s="218"/>
      <c r="B666" s="218"/>
      <c r="D666" s="218"/>
    </row>
    <row r="667" spans="1:4" ht="12.75" customHeight="1" x14ac:dyDescent="0.35">
      <c r="A667" s="218"/>
      <c r="B667" s="218"/>
      <c r="D667" s="218"/>
    </row>
    <row r="668" spans="1:4" ht="12.75" customHeight="1" x14ac:dyDescent="0.35">
      <c r="A668" s="218"/>
      <c r="B668" s="218"/>
      <c r="D668" s="218"/>
    </row>
    <row r="669" spans="1:4" ht="12.75" customHeight="1" x14ac:dyDescent="0.35">
      <c r="A669" s="218"/>
      <c r="B669" s="218"/>
      <c r="D669" s="218"/>
    </row>
    <row r="670" spans="1:4" ht="12.75" customHeight="1" x14ac:dyDescent="0.35">
      <c r="A670" s="218"/>
      <c r="B670" s="218"/>
      <c r="D670" s="218"/>
    </row>
    <row r="671" spans="1:4" ht="12.75" customHeight="1" x14ac:dyDescent="0.35">
      <c r="A671" s="218"/>
      <c r="B671" s="218"/>
      <c r="D671" s="218"/>
    </row>
    <row r="672" spans="1:4" ht="12.75" customHeight="1" x14ac:dyDescent="0.35">
      <c r="A672" s="218"/>
      <c r="B672" s="218"/>
      <c r="D672" s="218"/>
    </row>
    <row r="673" spans="1:4" ht="12.75" customHeight="1" x14ac:dyDescent="0.35">
      <c r="A673" s="218"/>
      <c r="B673" s="218"/>
      <c r="D673" s="218"/>
    </row>
    <row r="674" spans="1:4" ht="12.75" customHeight="1" x14ac:dyDescent="0.35">
      <c r="A674" s="218"/>
      <c r="B674" s="218"/>
      <c r="D674" s="218"/>
    </row>
    <row r="675" spans="1:4" ht="12.75" customHeight="1" x14ac:dyDescent="0.35">
      <c r="A675" s="218"/>
      <c r="B675" s="218"/>
      <c r="D675" s="218"/>
    </row>
    <row r="676" spans="1:4" ht="12.75" customHeight="1" x14ac:dyDescent="0.35">
      <c r="A676" s="218"/>
      <c r="B676" s="218"/>
      <c r="D676" s="218"/>
    </row>
    <row r="677" spans="1:4" ht="12.75" customHeight="1" x14ac:dyDescent="0.35">
      <c r="A677" s="218"/>
      <c r="B677" s="218"/>
      <c r="D677" s="218"/>
    </row>
    <row r="678" spans="1:4" ht="12.75" customHeight="1" x14ac:dyDescent="0.35">
      <c r="A678" s="218"/>
      <c r="B678" s="218"/>
      <c r="D678" s="218"/>
    </row>
    <row r="679" spans="1:4" ht="12.75" customHeight="1" x14ac:dyDescent="0.35">
      <c r="A679" s="218"/>
      <c r="B679" s="218"/>
      <c r="D679" s="218"/>
    </row>
    <row r="680" spans="1:4" ht="12.75" customHeight="1" x14ac:dyDescent="0.35">
      <c r="A680" s="218"/>
      <c r="B680" s="218"/>
      <c r="D680" s="218"/>
    </row>
    <row r="681" spans="1:4" ht="12.75" customHeight="1" x14ac:dyDescent="0.35">
      <c r="A681" s="218"/>
      <c r="B681" s="218"/>
      <c r="D681" s="218"/>
    </row>
    <row r="682" spans="1:4" ht="12.75" customHeight="1" x14ac:dyDescent="0.35">
      <c r="A682" s="218"/>
      <c r="B682" s="218"/>
      <c r="D682" s="218"/>
    </row>
    <row r="683" spans="1:4" ht="12.75" customHeight="1" x14ac:dyDescent="0.35">
      <c r="A683" s="218"/>
      <c r="B683" s="218"/>
      <c r="D683" s="218"/>
    </row>
    <row r="684" spans="1:4" ht="12.75" customHeight="1" x14ac:dyDescent="0.35">
      <c r="A684" s="218"/>
      <c r="B684" s="218"/>
      <c r="D684" s="218"/>
    </row>
    <row r="685" spans="1:4" ht="12.75" customHeight="1" x14ac:dyDescent="0.35">
      <c r="A685" s="218"/>
      <c r="B685" s="218"/>
      <c r="D685" s="218"/>
    </row>
    <row r="686" spans="1:4" ht="12.75" customHeight="1" x14ac:dyDescent="0.35">
      <c r="A686" s="218"/>
      <c r="B686" s="218"/>
      <c r="D686" s="218"/>
    </row>
    <row r="687" spans="1:4" ht="12.75" customHeight="1" x14ac:dyDescent="0.35">
      <c r="A687" s="218"/>
      <c r="B687" s="218"/>
      <c r="D687" s="218"/>
    </row>
    <row r="688" spans="1:4" ht="12.75" customHeight="1" x14ac:dyDescent="0.35">
      <c r="A688" s="218"/>
      <c r="B688" s="218"/>
      <c r="D688" s="218"/>
    </row>
    <row r="689" spans="1:4" ht="12.75" customHeight="1" x14ac:dyDescent="0.35">
      <c r="A689" s="218"/>
      <c r="B689" s="218"/>
      <c r="D689" s="218"/>
    </row>
    <row r="690" spans="1:4" ht="12.75" customHeight="1" x14ac:dyDescent="0.35">
      <c r="A690" s="218"/>
      <c r="B690" s="218"/>
      <c r="D690" s="218"/>
    </row>
    <row r="691" spans="1:4" ht="12.75" customHeight="1" x14ac:dyDescent="0.35">
      <c r="A691" s="218"/>
      <c r="B691" s="218"/>
      <c r="D691" s="218"/>
    </row>
    <row r="692" spans="1:4" ht="12.75" customHeight="1" x14ac:dyDescent="0.35">
      <c r="A692" s="218"/>
      <c r="B692" s="218"/>
      <c r="D692" s="218"/>
    </row>
    <row r="693" spans="1:4" ht="12.75" customHeight="1" x14ac:dyDescent="0.35">
      <c r="A693" s="218"/>
      <c r="B693" s="218"/>
      <c r="D693" s="218"/>
    </row>
    <row r="694" spans="1:4" ht="12.75" customHeight="1" x14ac:dyDescent="0.35">
      <c r="A694" s="218"/>
      <c r="B694" s="218"/>
      <c r="D694" s="218"/>
    </row>
    <row r="695" spans="1:4" ht="12.75" customHeight="1" x14ac:dyDescent="0.35">
      <c r="A695" s="218"/>
      <c r="B695" s="218"/>
      <c r="D695" s="218"/>
    </row>
    <row r="696" spans="1:4" ht="12.75" customHeight="1" x14ac:dyDescent="0.35">
      <c r="A696" s="218"/>
      <c r="B696" s="218"/>
      <c r="D696" s="218"/>
    </row>
    <row r="697" spans="1:4" ht="12.75" customHeight="1" x14ac:dyDescent="0.35">
      <c r="A697" s="218"/>
      <c r="B697" s="218"/>
      <c r="D697" s="218"/>
    </row>
    <row r="698" spans="1:4" ht="12.75" customHeight="1" x14ac:dyDescent="0.35">
      <c r="A698" s="218"/>
      <c r="B698" s="218"/>
      <c r="D698" s="218"/>
    </row>
    <row r="699" spans="1:4" ht="12.75" customHeight="1" x14ac:dyDescent="0.35">
      <c r="A699" s="218"/>
      <c r="B699" s="218"/>
      <c r="D699" s="218"/>
    </row>
    <row r="700" spans="1:4" ht="12.75" customHeight="1" x14ac:dyDescent="0.35">
      <c r="A700" s="218"/>
      <c r="B700" s="218"/>
      <c r="D700" s="218"/>
    </row>
    <row r="701" spans="1:4" ht="12.75" customHeight="1" x14ac:dyDescent="0.35">
      <c r="A701" s="218"/>
      <c r="B701" s="218"/>
      <c r="D701" s="218"/>
    </row>
    <row r="702" spans="1:4" ht="12.75" customHeight="1" x14ac:dyDescent="0.35">
      <c r="A702" s="218"/>
      <c r="B702" s="218"/>
      <c r="D702" s="218"/>
    </row>
    <row r="703" spans="1:4" ht="12.75" customHeight="1" x14ac:dyDescent="0.35">
      <c r="A703" s="218"/>
      <c r="B703" s="218"/>
      <c r="D703" s="218"/>
    </row>
    <row r="704" spans="1:4" ht="12.75" customHeight="1" x14ac:dyDescent="0.35">
      <c r="A704" s="218"/>
      <c r="B704" s="218"/>
      <c r="D704" s="218"/>
    </row>
    <row r="705" spans="1:4" ht="12.75" customHeight="1" x14ac:dyDescent="0.35">
      <c r="A705" s="218"/>
      <c r="B705" s="218"/>
      <c r="D705" s="218"/>
    </row>
    <row r="706" spans="1:4" ht="12.75" customHeight="1" x14ac:dyDescent="0.35">
      <c r="A706" s="218"/>
      <c r="B706" s="218"/>
      <c r="D706" s="218"/>
    </row>
    <row r="707" spans="1:4" ht="12.75" customHeight="1" x14ac:dyDescent="0.35">
      <c r="A707" s="218"/>
      <c r="B707" s="218"/>
      <c r="D707" s="218"/>
    </row>
    <row r="708" spans="1:4" ht="12.75" customHeight="1" x14ac:dyDescent="0.35">
      <c r="A708" s="218"/>
      <c r="B708" s="218"/>
      <c r="D708" s="218"/>
    </row>
    <row r="709" spans="1:4" ht="12.75" customHeight="1" x14ac:dyDescent="0.35">
      <c r="A709" s="218"/>
      <c r="B709" s="218"/>
      <c r="D709" s="218"/>
    </row>
    <row r="710" spans="1:4" ht="12.75" customHeight="1" x14ac:dyDescent="0.35">
      <c r="A710" s="218"/>
      <c r="B710" s="218"/>
      <c r="D710" s="218"/>
    </row>
    <row r="711" spans="1:4" ht="12.75" customHeight="1" x14ac:dyDescent="0.35">
      <c r="A711" s="218"/>
      <c r="B711" s="218"/>
      <c r="D711" s="218"/>
    </row>
    <row r="712" spans="1:4" ht="12.75" customHeight="1" x14ac:dyDescent="0.35">
      <c r="A712" s="218"/>
      <c r="B712" s="218"/>
      <c r="D712" s="218"/>
    </row>
    <row r="713" spans="1:4" ht="12.75" customHeight="1" x14ac:dyDescent="0.35">
      <c r="A713" s="218"/>
      <c r="B713" s="218"/>
      <c r="D713" s="218"/>
    </row>
    <row r="714" spans="1:4" ht="12.75" customHeight="1" x14ac:dyDescent="0.35">
      <c r="A714" s="218"/>
      <c r="B714" s="218"/>
      <c r="D714" s="218"/>
    </row>
    <row r="715" spans="1:4" ht="12.75" customHeight="1" x14ac:dyDescent="0.35">
      <c r="A715" s="218"/>
      <c r="B715" s="218"/>
      <c r="D715" s="218"/>
    </row>
    <row r="716" spans="1:4" ht="12.75" customHeight="1" x14ac:dyDescent="0.35">
      <c r="A716" s="218"/>
      <c r="B716" s="218"/>
      <c r="D716" s="218"/>
    </row>
    <row r="717" spans="1:4" ht="12.75" customHeight="1" x14ac:dyDescent="0.35">
      <c r="A717" s="218"/>
      <c r="B717" s="218"/>
      <c r="D717" s="218"/>
    </row>
    <row r="718" spans="1:4" ht="12.75" customHeight="1" x14ac:dyDescent="0.35">
      <c r="A718" s="218"/>
      <c r="B718" s="218"/>
      <c r="D718" s="218"/>
    </row>
    <row r="719" spans="1:4" ht="12.75" customHeight="1" x14ac:dyDescent="0.35">
      <c r="A719" s="218"/>
      <c r="B719" s="218"/>
      <c r="D719" s="218"/>
    </row>
    <row r="720" spans="1:4" ht="12.75" customHeight="1" x14ac:dyDescent="0.35">
      <c r="A720" s="218"/>
      <c r="B720" s="218"/>
      <c r="D720" s="218"/>
    </row>
    <row r="721" spans="1:4" ht="12.75" customHeight="1" x14ac:dyDescent="0.35">
      <c r="A721" s="218"/>
      <c r="B721" s="218"/>
      <c r="D721" s="218"/>
    </row>
    <row r="722" spans="1:4" ht="12.75" customHeight="1" x14ac:dyDescent="0.35">
      <c r="A722" s="218"/>
      <c r="B722" s="218"/>
      <c r="D722" s="218"/>
    </row>
    <row r="723" spans="1:4" ht="12.75" customHeight="1" x14ac:dyDescent="0.35">
      <c r="A723" s="218"/>
      <c r="B723" s="218"/>
      <c r="D723" s="218"/>
    </row>
    <row r="724" spans="1:4" ht="12.75" customHeight="1" x14ac:dyDescent="0.35">
      <c r="A724" s="218"/>
      <c r="B724" s="218"/>
      <c r="D724" s="218"/>
    </row>
    <row r="725" spans="1:4" ht="12.75" customHeight="1" x14ac:dyDescent="0.35">
      <c r="A725" s="218"/>
      <c r="B725" s="218"/>
      <c r="D725" s="218"/>
    </row>
    <row r="726" spans="1:4" ht="12.75" customHeight="1" x14ac:dyDescent="0.35">
      <c r="A726" s="218"/>
      <c r="B726" s="218"/>
      <c r="D726" s="218"/>
    </row>
    <row r="727" spans="1:4" ht="12.75" customHeight="1" x14ac:dyDescent="0.35">
      <c r="A727" s="218"/>
      <c r="B727" s="218"/>
      <c r="D727" s="218"/>
    </row>
    <row r="728" spans="1:4" ht="12.75" customHeight="1" x14ac:dyDescent="0.35">
      <c r="A728" s="218"/>
      <c r="B728" s="218"/>
      <c r="D728" s="218"/>
    </row>
    <row r="729" spans="1:4" ht="12.75" customHeight="1" x14ac:dyDescent="0.35">
      <c r="A729" s="218"/>
      <c r="B729" s="218"/>
      <c r="D729" s="218"/>
    </row>
    <row r="730" spans="1:4" ht="12.75" customHeight="1" x14ac:dyDescent="0.35">
      <c r="A730" s="218"/>
      <c r="B730" s="218"/>
      <c r="D730" s="218"/>
    </row>
    <row r="731" spans="1:4" ht="12.75" customHeight="1" x14ac:dyDescent="0.35">
      <c r="A731" s="218"/>
      <c r="B731" s="218"/>
      <c r="D731" s="218"/>
    </row>
    <row r="732" spans="1:4" ht="12.75" customHeight="1" x14ac:dyDescent="0.35">
      <c r="A732" s="218"/>
      <c r="B732" s="218"/>
      <c r="D732" s="218"/>
    </row>
    <row r="733" spans="1:4" ht="12.75" customHeight="1" x14ac:dyDescent="0.35">
      <c r="A733" s="218"/>
      <c r="B733" s="218"/>
      <c r="D733" s="218"/>
    </row>
    <row r="734" spans="1:4" ht="12.75" customHeight="1" x14ac:dyDescent="0.35">
      <c r="A734" s="218"/>
      <c r="B734" s="218"/>
      <c r="D734" s="218"/>
    </row>
    <row r="735" spans="1:4" ht="12.75" customHeight="1" x14ac:dyDescent="0.35">
      <c r="A735" s="218"/>
      <c r="B735" s="218"/>
      <c r="D735" s="218"/>
    </row>
    <row r="736" spans="1:4" ht="12.75" customHeight="1" x14ac:dyDescent="0.35">
      <c r="A736" s="218"/>
      <c r="B736" s="218"/>
      <c r="D736" s="218"/>
    </row>
    <row r="737" spans="1:4" ht="12.75" customHeight="1" x14ac:dyDescent="0.35">
      <c r="A737" s="218"/>
      <c r="B737" s="218"/>
      <c r="D737" s="218"/>
    </row>
    <row r="738" spans="1:4" ht="12.75" customHeight="1" x14ac:dyDescent="0.35">
      <c r="A738" s="218"/>
      <c r="B738" s="218"/>
      <c r="D738" s="218"/>
    </row>
    <row r="739" spans="1:4" ht="12.75" customHeight="1" x14ac:dyDescent="0.35">
      <c r="A739" s="218"/>
      <c r="B739" s="218"/>
      <c r="D739" s="218"/>
    </row>
    <row r="740" spans="1:4" ht="12.75" customHeight="1" x14ac:dyDescent="0.35">
      <c r="A740" s="218"/>
      <c r="B740" s="218"/>
      <c r="D740" s="218"/>
    </row>
    <row r="741" spans="1:4" ht="12.75" customHeight="1" x14ac:dyDescent="0.35">
      <c r="A741" s="218"/>
      <c r="B741" s="218"/>
      <c r="D741" s="218"/>
    </row>
    <row r="742" spans="1:4" ht="12.75" customHeight="1" x14ac:dyDescent="0.35">
      <c r="A742" s="218"/>
      <c r="B742" s="218"/>
      <c r="D742" s="218"/>
    </row>
    <row r="743" spans="1:4" ht="12.75" customHeight="1" x14ac:dyDescent="0.35">
      <c r="A743" s="218"/>
      <c r="B743" s="218"/>
      <c r="D743" s="218"/>
    </row>
    <row r="744" spans="1:4" ht="12.75" customHeight="1" x14ac:dyDescent="0.35">
      <c r="A744" s="218"/>
      <c r="B744" s="218"/>
      <c r="D744" s="218"/>
    </row>
    <row r="745" spans="1:4" ht="12.75" customHeight="1" x14ac:dyDescent="0.35">
      <c r="A745" s="218"/>
      <c r="B745" s="218"/>
      <c r="D745" s="218"/>
    </row>
    <row r="746" spans="1:4" ht="12.75" customHeight="1" x14ac:dyDescent="0.35">
      <c r="A746" s="218"/>
      <c r="B746" s="218"/>
      <c r="D746" s="218"/>
    </row>
    <row r="747" spans="1:4" ht="12.75" customHeight="1" x14ac:dyDescent="0.35">
      <c r="A747" s="218"/>
      <c r="B747" s="218"/>
      <c r="D747" s="218"/>
    </row>
    <row r="748" spans="1:4" ht="12.75" customHeight="1" x14ac:dyDescent="0.35">
      <c r="A748" s="218"/>
      <c r="B748" s="218"/>
      <c r="D748" s="218"/>
    </row>
    <row r="749" spans="1:4" ht="12.75" customHeight="1" x14ac:dyDescent="0.35">
      <c r="A749" s="218"/>
      <c r="B749" s="218"/>
      <c r="D749" s="218"/>
    </row>
    <row r="750" spans="1:4" ht="12.75" customHeight="1" x14ac:dyDescent="0.35">
      <c r="A750" s="218"/>
      <c r="B750" s="218"/>
      <c r="D750" s="218"/>
    </row>
    <row r="751" spans="1:4" ht="12.75" customHeight="1" x14ac:dyDescent="0.35">
      <c r="A751" s="218"/>
      <c r="B751" s="218"/>
      <c r="D751" s="218"/>
    </row>
    <row r="752" spans="1:4" ht="12.75" customHeight="1" x14ac:dyDescent="0.35">
      <c r="A752" s="218"/>
      <c r="B752" s="218"/>
      <c r="D752" s="218"/>
    </row>
    <row r="753" spans="1:4" ht="12.75" customHeight="1" x14ac:dyDescent="0.35">
      <c r="A753" s="218"/>
      <c r="B753" s="218"/>
      <c r="D753" s="218"/>
    </row>
    <row r="754" spans="1:4" ht="12.75" customHeight="1" x14ac:dyDescent="0.35">
      <c r="A754" s="218"/>
      <c r="B754" s="218"/>
      <c r="D754" s="218"/>
    </row>
    <row r="755" spans="1:4" ht="12.75" customHeight="1" x14ac:dyDescent="0.35">
      <c r="A755" s="218"/>
      <c r="B755" s="218"/>
      <c r="D755" s="218"/>
    </row>
    <row r="756" spans="1:4" ht="12.75" customHeight="1" x14ac:dyDescent="0.35">
      <c r="A756" s="218"/>
      <c r="B756" s="218"/>
      <c r="D756" s="218"/>
    </row>
    <row r="757" spans="1:4" ht="12.75" customHeight="1" x14ac:dyDescent="0.35">
      <c r="A757" s="218"/>
      <c r="B757" s="218"/>
      <c r="D757" s="218"/>
    </row>
    <row r="758" spans="1:4" ht="12.75" customHeight="1" x14ac:dyDescent="0.35">
      <c r="A758" s="218"/>
      <c r="B758" s="218"/>
      <c r="D758" s="218"/>
    </row>
    <row r="759" spans="1:4" ht="12.75" customHeight="1" x14ac:dyDescent="0.35">
      <c r="A759" s="218"/>
      <c r="B759" s="218"/>
      <c r="D759" s="218"/>
    </row>
    <row r="760" spans="1:4" ht="12.75" customHeight="1" x14ac:dyDescent="0.35">
      <c r="A760" s="218"/>
      <c r="B760" s="218"/>
      <c r="D760" s="218"/>
    </row>
    <row r="761" spans="1:4" ht="12.75" customHeight="1" x14ac:dyDescent="0.35">
      <c r="A761" s="218"/>
      <c r="B761" s="218"/>
      <c r="D761" s="218"/>
    </row>
    <row r="762" spans="1:4" ht="12.75" customHeight="1" x14ac:dyDescent="0.35">
      <c r="A762" s="218"/>
      <c r="B762" s="218"/>
      <c r="D762" s="218"/>
    </row>
    <row r="763" spans="1:4" ht="12.75" customHeight="1" x14ac:dyDescent="0.35">
      <c r="A763" s="218"/>
      <c r="B763" s="218"/>
      <c r="D763" s="218"/>
    </row>
    <row r="764" spans="1:4" ht="12.75" customHeight="1" x14ac:dyDescent="0.35">
      <c r="A764" s="218"/>
      <c r="B764" s="218"/>
      <c r="D764" s="218"/>
    </row>
    <row r="765" spans="1:4" ht="12.75" customHeight="1" x14ac:dyDescent="0.35">
      <c r="A765" s="218"/>
      <c r="B765" s="218"/>
      <c r="D765" s="218"/>
    </row>
    <row r="766" spans="1:4" ht="12.75" customHeight="1" x14ac:dyDescent="0.35">
      <c r="A766" s="218"/>
      <c r="B766" s="218"/>
      <c r="D766" s="218"/>
    </row>
    <row r="767" spans="1:4" ht="12.75" customHeight="1" x14ac:dyDescent="0.35">
      <c r="A767" s="218"/>
      <c r="B767" s="218"/>
      <c r="D767" s="218"/>
    </row>
    <row r="768" spans="1:4" ht="12.75" customHeight="1" x14ac:dyDescent="0.35">
      <c r="A768" s="218"/>
      <c r="B768" s="218"/>
      <c r="D768" s="218"/>
    </row>
    <row r="769" spans="1:4" ht="12.75" customHeight="1" x14ac:dyDescent="0.35">
      <c r="A769" s="218"/>
      <c r="B769" s="218"/>
      <c r="D769" s="218"/>
    </row>
    <row r="770" spans="1:4" ht="12.75" customHeight="1" x14ac:dyDescent="0.35">
      <c r="A770" s="218"/>
      <c r="B770" s="218"/>
      <c r="D770" s="218"/>
    </row>
    <row r="771" spans="1:4" ht="12.75" customHeight="1" x14ac:dyDescent="0.35">
      <c r="A771" s="218"/>
      <c r="B771" s="218"/>
      <c r="D771" s="218"/>
    </row>
    <row r="772" spans="1:4" ht="12.75" customHeight="1" x14ac:dyDescent="0.35">
      <c r="A772" s="218"/>
      <c r="B772" s="218"/>
      <c r="D772" s="218"/>
    </row>
    <row r="773" spans="1:4" ht="12.75" customHeight="1" x14ac:dyDescent="0.35">
      <c r="A773" s="218"/>
      <c r="B773" s="218"/>
      <c r="D773" s="218"/>
    </row>
    <row r="774" spans="1:4" ht="12.75" customHeight="1" x14ac:dyDescent="0.35">
      <c r="A774" s="218"/>
      <c r="B774" s="218"/>
      <c r="D774" s="218"/>
    </row>
    <row r="775" spans="1:4" ht="12.75" customHeight="1" x14ac:dyDescent="0.35">
      <c r="A775" s="218"/>
      <c r="B775" s="218"/>
      <c r="D775" s="218"/>
    </row>
    <row r="776" spans="1:4" ht="12.75" customHeight="1" x14ac:dyDescent="0.35">
      <c r="A776" s="218"/>
      <c r="B776" s="218"/>
      <c r="D776" s="218"/>
    </row>
    <row r="777" spans="1:4" ht="12.75" customHeight="1" x14ac:dyDescent="0.35">
      <c r="A777" s="218"/>
      <c r="B777" s="218"/>
      <c r="D777" s="218"/>
    </row>
    <row r="778" spans="1:4" ht="12.75" customHeight="1" x14ac:dyDescent="0.35">
      <c r="A778" s="218"/>
      <c r="B778" s="218"/>
      <c r="D778" s="218"/>
    </row>
    <row r="779" spans="1:4" ht="12.75" customHeight="1" x14ac:dyDescent="0.35">
      <c r="A779" s="218"/>
      <c r="B779" s="218"/>
      <c r="D779" s="218"/>
    </row>
    <row r="780" spans="1:4" ht="12.75" customHeight="1" x14ac:dyDescent="0.35">
      <c r="A780" s="218"/>
      <c r="B780" s="218"/>
      <c r="D780" s="218"/>
    </row>
    <row r="781" spans="1:4" ht="12.75" customHeight="1" x14ac:dyDescent="0.35">
      <c r="A781" s="218"/>
      <c r="B781" s="218"/>
      <c r="D781" s="218"/>
    </row>
    <row r="782" spans="1:4" ht="12.75" customHeight="1" x14ac:dyDescent="0.35">
      <c r="A782" s="218"/>
      <c r="B782" s="218"/>
      <c r="D782" s="218"/>
    </row>
    <row r="783" spans="1:4" ht="12.75" customHeight="1" x14ac:dyDescent="0.35">
      <c r="A783" s="218"/>
      <c r="B783" s="218"/>
      <c r="D783" s="218"/>
    </row>
    <row r="784" spans="1:4" ht="12.75" customHeight="1" x14ac:dyDescent="0.35">
      <c r="A784" s="218"/>
      <c r="B784" s="218"/>
      <c r="D784" s="218"/>
    </row>
    <row r="785" spans="1:4" ht="12.75" customHeight="1" x14ac:dyDescent="0.35">
      <c r="A785" s="218"/>
      <c r="B785" s="218"/>
      <c r="D785" s="218"/>
    </row>
    <row r="786" spans="1:4" ht="12.75" customHeight="1" x14ac:dyDescent="0.35">
      <c r="A786" s="218"/>
      <c r="B786" s="218"/>
      <c r="D786" s="218"/>
    </row>
    <row r="787" spans="1:4" ht="12.75" customHeight="1" x14ac:dyDescent="0.35">
      <c r="A787" s="218"/>
      <c r="B787" s="218"/>
      <c r="D787" s="218"/>
    </row>
    <row r="788" spans="1:4" ht="12.75" customHeight="1" x14ac:dyDescent="0.35">
      <c r="A788" s="218"/>
      <c r="B788" s="218"/>
      <c r="D788" s="218"/>
    </row>
    <row r="789" spans="1:4" ht="12.75" customHeight="1" x14ac:dyDescent="0.35">
      <c r="A789" s="218"/>
      <c r="B789" s="218"/>
      <c r="D789" s="218"/>
    </row>
    <row r="790" spans="1:4" ht="12.75" customHeight="1" x14ac:dyDescent="0.35">
      <c r="A790" s="218"/>
      <c r="B790" s="218"/>
      <c r="D790" s="218"/>
    </row>
    <row r="791" spans="1:4" ht="12.75" customHeight="1" x14ac:dyDescent="0.35">
      <c r="A791" s="218"/>
      <c r="B791" s="218"/>
      <c r="D791" s="218"/>
    </row>
    <row r="792" spans="1:4" ht="12.75" customHeight="1" x14ac:dyDescent="0.35">
      <c r="A792" s="218"/>
      <c r="B792" s="218"/>
      <c r="D792" s="218"/>
    </row>
    <row r="793" spans="1:4" ht="12.75" customHeight="1" x14ac:dyDescent="0.35">
      <c r="A793" s="218"/>
      <c r="B793" s="218"/>
      <c r="D793" s="218"/>
    </row>
    <row r="794" spans="1:4" ht="12.75" customHeight="1" x14ac:dyDescent="0.35">
      <c r="A794" s="218"/>
      <c r="B794" s="218"/>
      <c r="D794" s="218"/>
    </row>
    <row r="795" spans="1:4" ht="12.75" customHeight="1" x14ac:dyDescent="0.35">
      <c r="A795" s="218"/>
      <c r="B795" s="218"/>
      <c r="D795" s="218"/>
    </row>
    <row r="796" spans="1:4" ht="12.75" customHeight="1" x14ac:dyDescent="0.35">
      <c r="A796" s="218"/>
      <c r="B796" s="218"/>
      <c r="D796" s="218"/>
    </row>
    <row r="797" spans="1:4" ht="12.75" customHeight="1" x14ac:dyDescent="0.35">
      <c r="A797" s="218"/>
      <c r="B797" s="218"/>
      <c r="D797" s="218"/>
    </row>
    <row r="798" spans="1:4" ht="12.75" customHeight="1" x14ac:dyDescent="0.35">
      <c r="A798" s="218"/>
      <c r="B798" s="218"/>
      <c r="D798" s="218"/>
    </row>
    <row r="799" spans="1:4" ht="12.75" customHeight="1" x14ac:dyDescent="0.35">
      <c r="A799" s="218"/>
      <c r="B799" s="218"/>
      <c r="D799" s="218"/>
    </row>
    <row r="800" spans="1:4" ht="12.75" customHeight="1" x14ac:dyDescent="0.35">
      <c r="A800" s="218"/>
      <c r="B800" s="218"/>
      <c r="D800" s="218"/>
    </row>
    <row r="801" spans="1:4" ht="12.75" customHeight="1" x14ac:dyDescent="0.35">
      <c r="A801" s="218"/>
      <c r="B801" s="218"/>
      <c r="D801" s="218"/>
    </row>
    <row r="802" spans="1:4" ht="12.75" customHeight="1" x14ac:dyDescent="0.35">
      <c r="A802" s="218"/>
      <c r="B802" s="218"/>
      <c r="D802" s="218"/>
    </row>
    <row r="803" spans="1:4" ht="12.75" customHeight="1" x14ac:dyDescent="0.35">
      <c r="A803" s="218"/>
      <c r="B803" s="218"/>
      <c r="D803" s="218"/>
    </row>
    <row r="804" spans="1:4" ht="12.75" customHeight="1" x14ac:dyDescent="0.35">
      <c r="A804" s="218"/>
      <c r="B804" s="218"/>
      <c r="D804" s="218"/>
    </row>
    <row r="805" spans="1:4" ht="12.75" customHeight="1" x14ac:dyDescent="0.35">
      <c r="A805" s="218"/>
      <c r="B805" s="218"/>
      <c r="D805" s="218"/>
    </row>
    <row r="806" spans="1:4" ht="12.75" customHeight="1" x14ac:dyDescent="0.35">
      <c r="A806" s="218"/>
      <c r="B806" s="218"/>
      <c r="D806" s="218"/>
    </row>
    <row r="807" spans="1:4" ht="12.75" customHeight="1" x14ac:dyDescent="0.35">
      <c r="A807" s="218"/>
      <c r="B807" s="218"/>
      <c r="D807" s="218"/>
    </row>
    <row r="808" spans="1:4" ht="12.75" customHeight="1" x14ac:dyDescent="0.35">
      <c r="A808" s="218"/>
      <c r="B808" s="218"/>
      <c r="D808" s="218"/>
    </row>
    <row r="809" spans="1:4" ht="12.75" customHeight="1" x14ac:dyDescent="0.35">
      <c r="A809" s="218"/>
      <c r="B809" s="218"/>
      <c r="D809" s="218"/>
    </row>
    <row r="810" spans="1:4" ht="12.75" customHeight="1" x14ac:dyDescent="0.35">
      <c r="A810" s="218"/>
      <c r="B810" s="218"/>
      <c r="D810" s="218"/>
    </row>
    <row r="811" spans="1:4" ht="12.75" customHeight="1" x14ac:dyDescent="0.35">
      <c r="A811" s="218"/>
      <c r="B811" s="218"/>
      <c r="D811" s="218"/>
    </row>
    <row r="812" spans="1:4" ht="12.75" customHeight="1" x14ac:dyDescent="0.35">
      <c r="A812" s="218"/>
      <c r="B812" s="218"/>
      <c r="D812" s="218"/>
    </row>
    <row r="813" spans="1:4" ht="12.75" customHeight="1" x14ac:dyDescent="0.35">
      <c r="A813" s="218"/>
      <c r="B813" s="218"/>
      <c r="D813" s="218"/>
    </row>
    <row r="814" spans="1:4" ht="12.75" customHeight="1" x14ac:dyDescent="0.35">
      <c r="A814" s="218"/>
      <c r="B814" s="218"/>
      <c r="D814" s="218"/>
    </row>
    <row r="815" spans="1:4" ht="12.75" customHeight="1" x14ac:dyDescent="0.35">
      <c r="A815" s="218"/>
      <c r="B815" s="218"/>
      <c r="D815" s="218"/>
    </row>
    <row r="816" spans="1:4" ht="12.75" customHeight="1" x14ac:dyDescent="0.35">
      <c r="A816" s="218"/>
      <c r="B816" s="218"/>
      <c r="D816" s="218"/>
    </row>
    <row r="817" spans="1:4" ht="12.75" customHeight="1" x14ac:dyDescent="0.35">
      <c r="A817" s="218"/>
      <c r="B817" s="218"/>
      <c r="D817" s="218"/>
    </row>
    <row r="818" spans="1:4" ht="12.75" customHeight="1" x14ac:dyDescent="0.35">
      <c r="A818" s="218"/>
      <c r="B818" s="218"/>
      <c r="D818" s="218"/>
    </row>
    <row r="819" spans="1:4" ht="12.75" customHeight="1" x14ac:dyDescent="0.35">
      <c r="A819" s="218"/>
      <c r="B819" s="218"/>
      <c r="D819" s="218"/>
    </row>
    <row r="820" spans="1:4" ht="12.75" customHeight="1" x14ac:dyDescent="0.35">
      <c r="A820" s="218"/>
      <c r="B820" s="218"/>
      <c r="D820" s="218"/>
    </row>
    <row r="821" spans="1:4" ht="12.75" customHeight="1" x14ac:dyDescent="0.35">
      <c r="A821" s="218"/>
      <c r="B821" s="218"/>
      <c r="D821" s="218"/>
    </row>
    <row r="822" spans="1:4" ht="12.75" customHeight="1" x14ac:dyDescent="0.35">
      <c r="A822" s="218"/>
      <c r="B822" s="218"/>
      <c r="D822" s="218"/>
    </row>
    <row r="823" spans="1:4" ht="12.75" customHeight="1" x14ac:dyDescent="0.35">
      <c r="A823" s="218"/>
      <c r="B823" s="218"/>
      <c r="D823" s="218"/>
    </row>
    <row r="824" spans="1:4" ht="12.75" customHeight="1" x14ac:dyDescent="0.35">
      <c r="A824" s="218"/>
      <c r="B824" s="218"/>
      <c r="D824" s="218"/>
    </row>
    <row r="825" spans="1:4" ht="12.75" customHeight="1" x14ac:dyDescent="0.35">
      <c r="A825" s="218"/>
      <c r="B825" s="218"/>
      <c r="D825" s="218"/>
    </row>
    <row r="826" spans="1:4" ht="12.75" customHeight="1" x14ac:dyDescent="0.35">
      <c r="A826" s="218"/>
      <c r="B826" s="218"/>
      <c r="D826" s="218"/>
    </row>
    <row r="827" spans="1:4" ht="12.75" customHeight="1" x14ac:dyDescent="0.35">
      <c r="A827" s="218"/>
      <c r="B827" s="218"/>
      <c r="D827" s="218"/>
    </row>
    <row r="828" spans="1:4" ht="12.75" customHeight="1" x14ac:dyDescent="0.35">
      <c r="A828" s="218"/>
      <c r="B828" s="218"/>
      <c r="D828" s="218"/>
    </row>
    <row r="829" spans="1:4" ht="12.75" customHeight="1" x14ac:dyDescent="0.35">
      <c r="A829" s="218"/>
      <c r="B829" s="218"/>
      <c r="D829" s="218"/>
    </row>
    <row r="830" spans="1:4" ht="12.75" customHeight="1" x14ac:dyDescent="0.35">
      <c r="A830" s="218"/>
      <c r="B830" s="218"/>
      <c r="D830" s="218"/>
    </row>
    <row r="831" spans="1:4" ht="12.75" customHeight="1" x14ac:dyDescent="0.35">
      <c r="A831" s="218"/>
      <c r="B831" s="218"/>
      <c r="D831" s="218"/>
    </row>
    <row r="832" spans="1:4" ht="12.75" customHeight="1" x14ac:dyDescent="0.35">
      <c r="A832" s="218"/>
      <c r="B832" s="218"/>
      <c r="D832" s="218"/>
    </row>
    <row r="833" spans="1:4" ht="12.75" customHeight="1" x14ac:dyDescent="0.35">
      <c r="A833" s="218"/>
      <c r="B833" s="218"/>
      <c r="D833" s="218"/>
    </row>
    <row r="834" spans="1:4" ht="12.75" customHeight="1" x14ac:dyDescent="0.35">
      <c r="A834" s="218"/>
      <c r="B834" s="218"/>
      <c r="D834" s="218"/>
    </row>
    <row r="835" spans="1:4" ht="12.75" customHeight="1" x14ac:dyDescent="0.35">
      <c r="A835" s="218"/>
      <c r="B835" s="218"/>
      <c r="D835" s="218"/>
    </row>
    <row r="836" spans="1:4" ht="12.75" customHeight="1" x14ac:dyDescent="0.35">
      <c r="A836" s="218"/>
      <c r="B836" s="218"/>
      <c r="D836" s="218"/>
    </row>
    <row r="837" spans="1:4" ht="12.75" customHeight="1" x14ac:dyDescent="0.35">
      <c r="A837" s="218"/>
      <c r="B837" s="218"/>
      <c r="D837" s="218"/>
    </row>
    <row r="838" spans="1:4" ht="12.75" customHeight="1" x14ac:dyDescent="0.35">
      <c r="A838" s="218"/>
      <c r="B838" s="218"/>
      <c r="D838" s="218"/>
    </row>
    <row r="839" spans="1:4" ht="12.75" customHeight="1" x14ac:dyDescent="0.35">
      <c r="A839" s="218"/>
      <c r="B839" s="218"/>
      <c r="D839" s="218"/>
    </row>
    <row r="840" spans="1:4" ht="12.75" customHeight="1" x14ac:dyDescent="0.35">
      <c r="A840" s="218"/>
      <c r="B840" s="218"/>
      <c r="D840" s="218"/>
    </row>
    <row r="841" spans="1:4" ht="12.75" customHeight="1" x14ac:dyDescent="0.35">
      <c r="A841" s="218"/>
      <c r="B841" s="218"/>
      <c r="D841" s="218"/>
    </row>
    <row r="842" spans="1:4" ht="12.75" customHeight="1" x14ac:dyDescent="0.35">
      <c r="A842" s="218"/>
      <c r="B842" s="218"/>
      <c r="D842" s="218"/>
    </row>
    <row r="843" spans="1:4" ht="12.75" customHeight="1" x14ac:dyDescent="0.35">
      <c r="A843" s="218"/>
      <c r="B843" s="218"/>
      <c r="D843" s="218"/>
    </row>
    <row r="844" spans="1:4" ht="12.75" customHeight="1" x14ac:dyDescent="0.35">
      <c r="A844" s="218"/>
      <c r="B844" s="218"/>
      <c r="D844" s="218"/>
    </row>
    <row r="845" spans="1:4" ht="12.75" customHeight="1" x14ac:dyDescent="0.35">
      <c r="A845" s="218"/>
      <c r="B845" s="218"/>
      <c r="D845" s="218"/>
    </row>
    <row r="846" spans="1:4" ht="12.75" customHeight="1" x14ac:dyDescent="0.35">
      <c r="A846" s="218"/>
      <c r="B846" s="218"/>
      <c r="D846" s="218"/>
    </row>
    <row r="847" spans="1:4" ht="12.75" customHeight="1" x14ac:dyDescent="0.35">
      <c r="A847" s="218"/>
      <c r="B847" s="218"/>
      <c r="D847" s="218"/>
    </row>
    <row r="848" spans="1:4" ht="12.75" customHeight="1" x14ac:dyDescent="0.35">
      <c r="A848" s="218"/>
      <c r="B848" s="218"/>
      <c r="D848" s="218"/>
    </row>
    <row r="849" spans="1:4" ht="12.75" customHeight="1" x14ac:dyDescent="0.35">
      <c r="A849" s="218"/>
      <c r="B849" s="218"/>
      <c r="D849" s="218"/>
    </row>
    <row r="850" spans="1:4" ht="12.75" customHeight="1" x14ac:dyDescent="0.35">
      <c r="A850" s="218"/>
      <c r="B850" s="218"/>
      <c r="D850" s="218"/>
    </row>
    <row r="851" spans="1:4" ht="12.75" customHeight="1" x14ac:dyDescent="0.35">
      <c r="A851" s="218"/>
      <c r="B851" s="218"/>
      <c r="D851" s="218"/>
    </row>
    <row r="852" spans="1:4" ht="12.75" customHeight="1" x14ac:dyDescent="0.35">
      <c r="A852" s="218"/>
      <c r="B852" s="218"/>
      <c r="D852" s="218"/>
    </row>
    <row r="853" spans="1:4" ht="12.75" customHeight="1" x14ac:dyDescent="0.35">
      <c r="A853" s="218"/>
      <c r="B853" s="218"/>
      <c r="D853" s="218"/>
    </row>
    <row r="854" spans="1:4" ht="12.75" customHeight="1" x14ac:dyDescent="0.35">
      <c r="A854" s="218"/>
      <c r="B854" s="218"/>
      <c r="D854" s="218"/>
    </row>
    <row r="855" spans="1:4" ht="12.75" customHeight="1" x14ac:dyDescent="0.35">
      <c r="A855" s="218"/>
      <c r="B855" s="218"/>
      <c r="D855" s="218"/>
    </row>
    <row r="856" spans="1:4" ht="12.75" customHeight="1" x14ac:dyDescent="0.35">
      <c r="A856" s="218"/>
      <c r="B856" s="218"/>
      <c r="D856" s="218"/>
    </row>
    <row r="857" spans="1:4" ht="12.75" customHeight="1" x14ac:dyDescent="0.35">
      <c r="A857" s="218"/>
      <c r="B857" s="218"/>
      <c r="D857" s="218"/>
    </row>
    <row r="858" spans="1:4" ht="12.75" customHeight="1" x14ac:dyDescent="0.35">
      <c r="A858" s="218"/>
      <c r="B858" s="218"/>
      <c r="D858" s="218"/>
    </row>
    <row r="859" spans="1:4" ht="12.75" customHeight="1" x14ac:dyDescent="0.35">
      <c r="A859" s="218"/>
      <c r="B859" s="218"/>
      <c r="D859" s="218"/>
    </row>
    <row r="860" spans="1:4" ht="12.75" customHeight="1" x14ac:dyDescent="0.35">
      <c r="A860" s="218"/>
      <c r="B860" s="218"/>
      <c r="D860" s="218"/>
    </row>
    <row r="861" spans="1:4" ht="12.75" customHeight="1" x14ac:dyDescent="0.35">
      <c r="A861" s="218"/>
      <c r="B861" s="218"/>
      <c r="D861" s="218"/>
    </row>
    <row r="862" spans="1:4" ht="12.75" customHeight="1" x14ac:dyDescent="0.35">
      <c r="A862" s="218"/>
      <c r="B862" s="218"/>
      <c r="D862" s="218"/>
    </row>
    <row r="863" spans="1:4" ht="12.75" customHeight="1" x14ac:dyDescent="0.35">
      <c r="A863" s="218"/>
      <c r="B863" s="218"/>
      <c r="D863" s="218"/>
    </row>
    <row r="864" spans="1:4" ht="12.75" customHeight="1" x14ac:dyDescent="0.35">
      <c r="A864" s="218"/>
      <c r="B864" s="218"/>
      <c r="D864" s="218"/>
    </row>
    <row r="865" spans="1:4" ht="12.75" customHeight="1" x14ac:dyDescent="0.35">
      <c r="A865" s="218"/>
      <c r="B865" s="218"/>
      <c r="D865" s="218"/>
    </row>
    <row r="866" spans="1:4" ht="12.75" customHeight="1" x14ac:dyDescent="0.35">
      <c r="A866" s="218"/>
      <c r="B866" s="218"/>
      <c r="D866" s="218"/>
    </row>
    <row r="867" spans="1:4" ht="12.75" customHeight="1" x14ac:dyDescent="0.35">
      <c r="A867" s="218"/>
      <c r="B867" s="218"/>
      <c r="D867" s="218"/>
    </row>
    <row r="868" spans="1:4" ht="12.75" customHeight="1" x14ac:dyDescent="0.35">
      <c r="A868" s="218"/>
      <c r="B868" s="218"/>
      <c r="D868" s="218"/>
    </row>
    <row r="869" spans="1:4" ht="12.75" customHeight="1" x14ac:dyDescent="0.35">
      <c r="A869" s="218"/>
      <c r="B869" s="218"/>
      <c r="D869" s="218"/>
    </row>
    <row r="870" spans="1:4" ht="12.75" customHeight="1" x14ac:dyDescent="0.35">
      <c r="A870" s="218"/>
      <c r="B870" s="218"/>
      <c r="D870" s="218"/>
    </row>
    <row r="871" spans="1:4" ht="12.75" customHeight="1" x14ac:dyDescent="0.35">
      <c r="A871" s="218"/>
      <c r="B871" s="218"/>
      <c r="D871" s="218"/>
    </row>
    <row r="872" spans="1:4" ht="12.75" customHeight="1" x14ac:dyDescent="0.35">
      <c r="A872" s="218"/>
      <c r="B872" s="218"/>
      <c r="D872" s="218"/>
    </row>
    <row r="873" spans="1:4" ht="12.75" customHeight="1" x14ac:dyDescent="0.35">
      <c r="A873" s="218"/>
      <c r="B873" s="218"/>
      <c r="D873" s="218"/>
    </row>
    <row r="874" spans="1:4" ht="12.75" customHeight="1" x14ac:dyDescent="0.35">
      <c r="A874" s="218"/>
      <c r="B874" s="218"/>
      <c r="D874" s="218"/>
    </row>
    <row r="875" spans="1:4" ht="12.75" customHeight="1" x14ac:dyDescent="0.35">
      <c r="A875" s="218"/>
      <c r="B875" s="218"/>
      <c r="D875" s="218"/>
    </row>
    <row r="876" spans="1:4" ht="12.75" customHeight="1" x14ac:dyDescent="0.35">
      <c r="A876" s="218"/>
      <c r="B876" s="218"/>
      <c r="D876" s="218"/>
    </row>
    <row r="877" spans="1:4" ht="12.75" customHeight="1" x14ac:dyDescent="0.35">
      <c r="A877" s="218"/>
      <c r="B877" s="218"/>
      <c r="D877" s="218"/>
    </row>
    <row r="878" spans="1:4" ht="12.75" customHeight="1" x14ac:dyDescent="0.35">
      <c r="A878" s="218"/>
      <c r="B878" s="218"/>
      <c r="D878" s="218"/>
    </row>
    <row r="879" spans="1:4" ht="12.75" customHeight="1" x14ac:dyDescent="0.35">
      <c r="A879" s="218"/>
      <c r="B879" s="218"/>
      <c r="D879" s="218"/>
    </row>
    <row r="880" spans="1:4" ht="12.75" customHeight="1" x14ac:dyDescent="0.35">
      <c r="A880" s="218"/>
      <c r="B880" s="218"/>
      <c r="D880" s="218"/>
    </row>
    <row r="881" spans="1:4" ht="12.75" customHeight="1" x14ac:dyDescent="0.35">
      <c r="A881" s="218"/>
      <c r="B881" s="218"/>
      <c r="D881" s="218"/>
    </row>
    <row r="882" spans="1:4" ht="12.75" customHeight="1" x14ac:dyDescent="0.35">
      <c r="A882" s="218"/>
      <c r="B882" s="218"/>
      <c r="D882" s="218"/>
    </row>
    <row r="883" spans="1:4" ht="12.75" customHeight="1" x14ac:dyDescent="0.35">
      <c r="A883" s="218"/>
      <c r="B883" s="218"/>
      <c r="D883" s="218"/>
    </row>
    <row r="884" spans="1:4" ht="12.75" customHeight="1" x14ac:dyDescent="0.35">
      <c r="A884" s="218"/>
      <c r="B884" s="218"/>
      <c r="D884" s="218"/>
    </row>
    <row r="885" spans="1:4" ht="12.75" customHeight="1" x14ac:dyDescent="0.35">
      <c r="A885" s="218"/>
      <c r="B885" s="218"/>
      <c r="D885" s="218"/>
    </row>
    <row r="886" spans="1:4" ht="12.75" customHeight="1" x14ac:dyDescent="0.35">
      <c r="A886" s="218"/>
      <c r="B886" s="218"/>
      <c r="D886" s="218"/>
    </row>
    <row r="887" spans="1:4" ht="12.75" customHeight="1" x14ac:dyDescent="0.35">
      <c r="A887" s="218"/>
      <c r="B887" s="218"/>
      <c r="D887" s="218"/>
    </row>
    <row r="888" spans="1:4" ht="12.75" customHeight="1" x14ac:dyDescent="0.35">
      <c r="A888" s="218"/>
      <c r="B888" s="218"/>
      <c r="D888" s="218"/>
    </row>
    <row r="889" spans="1:4" ht="12.75" customHeight="1" x14ac:dyDescent="0.35">
      <c r="A889" s="218"/>
      <c r="B889" s="218"/>
      <c r="D889" s="218"/>
    </row>
    <row r="890" spans="1:4" ht="12.75" customHeight="1" x14ac:dyDescent="0.35">
      <c r="A890" s="218"/>
      <c r="B890" s="218"/>
      <c r="D890" s="218"/>
    </row>
    <row r="891" spans="1:4" ht="12.75" customHeight="1" x14ac:dyDescent="0.35">
      <c r="A891" s="218"/>
      <c r="B891" s="218"/>
      <c r="D891" s="218"/>
    </row>
    <row r="892" spans="1:4" ht="12.75" customHeight="1" x14ac:dyDescent="0.35">
      <c r="A892" s="218"/>
      <c r="B892" s="218"/>
      <c r="D892" s="218"/>
    </row>
    <row r="893" spans="1:4" ht="12.75" customHeight="1" x14ac:dyDescent="0.35">
      <c r="A893" s="218"/>
      <c r="B893" s="218"/>
      <c r="D893" s="218"/>
    </row>
    <row r="894" spans="1:4" ht="12.75" customHeight="1" x14ac:dyDescent="0.35">
      <c r="A894" s="218"/>
      <c r="B894" s="218"/>
      <c r="D894" s="218"/>
    </row>
    <row r="895" spans="1:4" ht="12.75" customHeight="1" x14ac:dyDescent="0.35">
      <c r="A895" s="218"/>
      <c r="B895" s="218"/>
      <c r="D895" s="218"/>
    </row>
    <row r="896" spans="1:4" ht="12.75" customHeight="1" x14ac:dyDescent="0.35">
      <c r="A896" s="218"/>
      <c r="B896" s="218"/>
      <c r="D896" s="218"/>
    </row>
    <row r="897" spans="1:4" ht="12.75" customHeight="1" x14ac:dyDescent="0.35">
      <c r="A897" s="218"/>
      <c r="B897" s="218"/>
      <c r="D897" s="218"/>
    </row>
    <row r="898" spans="1:4" ht="12.75" customHeight="1" x14ac:dyDescent="0.35">
      <c r="A898" s="218"/>
      <c r="B898" s="218"/>
      <c r="D898" s="218"/>
    </row>
    <row r="899" spans="1:4" ht="12.75" customHeight="1" x14ac:dyDescent="0.35">
      <c r="A899" s="218"/>
      <c r="B899" s="218"/>
      <c r="D899" s="218"/>
    </row>
    <row r="900" spans="1:4" ht="12.75" customHeight="1" x14ac:dyDescent="0.35">
      <c r="A900" s="218"/>
      <c r="B900" s="218"/>
      <c r="D900" s="218"/>
    </row>
    <row r="901" spans="1:4" ht="12.75" customHeight="1" x14ac:dyDescent="0.35">
      <c r="A901" s="218"/>
      <c r="B901" s="218"/>
      <c r="D901" s="218"/>
    </row>
    <row r="902" spans="1:4" ht="12.75" customHeight="1" x14ac:dyDescent="0.35">
      <c r="A902" s="218"/>
      <c r="B902" s="218"/>
      <c r="D902" s="218"/>
    </row>
    <row r="903" spans="1:4" ht="12.75" customHeight="1" x14ac:dyDescent="0.35">
      <c r="A903" s="218"/>
      <c r="B903" s="218"/>
      <c r="D903" s="218"/>
    </row>
    <row r="904" spans="1:4" ht="12.75" customHeight="1" x14ac:dyDescent="0.35">
      <c r="A904" s="218"/>
      <c r="B904" s="218"/>
      <c r="D904" s="218"/>
    </row>
    <row r="905" spans="1:4" ht="12.75" customHeight="1" x14ac:dyDescent="0.35">
      <c r="A905" s="218"/>
      <c r="B905" s="218"/>
      <c r="D905" s="218"/>
    </row>
    <row r="906" spans="1:4" ht="12.75" customHeight="1" x14ac:dyDescent="0.35">
      <c r="A906" s="218"/>
      <c r="B906" s="218"/>
      <c r="D906" s="218"/>
    </row>
    <row r="907" spans="1:4" ht="12.75" customHeight="1" x14ac:dyDescent="0.35">
      <c r="A907" s="218"/>
      <c r="B907" s="218"/>
      <c r="D907" s="218"/>
    </row>
    <row r="908" spans="1:4" ht="12.75" customHeight="1" x14ac:dyDescent="0.35">
      <c r="A908" s="218"/>
      <c r="B908" s="218"/>
      <c r="D908" s="218"/>
    </row>
    <row r="909" spans="1:4" ht="12.75" customHeight="1" x14ac:dyDescent="0.35">
      <c r="A909" s="218"/>
      <c r="B909" s="218"/>
      <c r="D909" s="218"/>
    </row>
    <row r="910" spans="1:4" ht="12.75" customHeight="1" x14ac:dyDescent="0.35">
      <c r="A910" s="218"/>
      <c r="B910" s="218"/>
      <c r="D910" s="218"/>
    </row>
    <row r="911" spans="1:4" ht="12.75" customHeight="1" x14ac:dyDescent="0.35">
      <c r="A911" s="218"/>
      <c r="B911" s="218"/>
      <c r="D911" s="218"/>
    </row>
    <row r="912" spans="1:4" ht="12.75" customHeight="1" x14ac:dyDescent="0.35">
      <c r="A912" s="218"/>
      <c r="B912" s="218"/>
      <c r="D912" s="218"/>
    </row>
    <row r="913" spans="1:4" ht="12.75" customHeight="1" x14ac:dyDescent="0.35">
      <c r="A913" s="218"/>
      <c r="B913" s="218"/>
      <c r="D913" s="218"/>
    </row>
    <row r="914" spans="1:4" ht="12.75" customHeight="1" x14ac:dyDescent="0.35">
      <c r="A914" s="218"/>
      <c r="B914" s="218"/>
      <c r="D914" s="218"/>
    </row>
    <row r="915" spans="1:4" ht="12.75" customHeight="1" x14ac:dyDescent="0.35">
      <c r="A915" s="218"/>
      <c r="B915" s="218"/>
      <c r="D915" s="218"/>
    </row>
    <row r="916" spans="1:4" ht="12.75" customHeight="1" x14ac:dyDescent="0.35">
      <c r="A916" s="218"/>
      <c r="B916" s="218"/>
      <c r="D916" s="218"/>
    </row>
    <row r="917" spans="1:4" ht="12.75" customHeight="1" x14ac:dyDescent="0.35">
      <c r="A917" s="218"/>
      <c r="B917" s="218"/>
      <c r="D917" s="218"/>
    </row>
    <row r="918" spans="1:4" ht="12.75" customHeight="1" x14ac:dyDescent="0.35">
      <c r="A918" s="218"/>
      <c r="B918" s="218"/>
      <c r="D918" s="218"/>
    </row>
    <row r="919" spans="1:4" ht="12.75" customHeight="1" x14ac:dyDescent="0.35">
      <c r="A919" s="218"/>
      <c r="B919" s="218"/>
      <c r="D919" s="218"/>
    </row>
    <row r="920" spans="1:4" ht="12.75" customHeight="1" x14ac:dyDescent="0.35">
      <c r="A920" s="218"/>
      <c r="B920" s="218"/>
      <c r="D920" s="218"/>
    </row>
    <row r="921" spans="1:4" ht="12.75" customHeight="1" x14ac:dyDescent="0.35">
      <c r="A921" s="218"/>
      <c r="B921" s="218"/>
      <c r="D921" s="218"/>
    </row>
    <row r="922" spans="1:4" ht="12.75" customHeight="1" x14ac:dyDescent="0.35">
      <c r="A922" s="218"/>
      <c r="B922" s="218"/>
      <c r="D922" s="218"/>
    </row>
    <row r="923" spans="1:4" ht="12.75" customHeight="1" x14ac:dyDescent="0.35">
      <c r="A923" s="218"/>
      <c r="B923" s="218"/>
      <c r="D923" s="218"/>
    </row>
    <row r="924" spans="1:4" ht="12.75" customHeight="1" x14ac:dyDescent="0.35">
      <c r="A924" s="218"/>
      <c r="B924" s="218"/>
      <c r="D924" s="218"/>
    </row>
    <row r="925" spans="1:4" ht="12.75" customHeight="1" x14ac:dyDescent="0.35">
      <c r="A925" s="218"/>
      <c r="B925" s="218"/>
      <c r="D925" s="218"/>
    </row>
    <row r="926" spans="1:4" ht="12.75" customHeight="1" x14ac:dyDescent="0.35">
      <c r="A926" s="218"/>
      <c r="B926" s="218"/>
      <c r="D926" s="218"/>
    </row>
    <row r="927" spans="1:4" ht="12.75" customHeight="1" x14ac:dyDescent="0.35">
      <c r="A927" s="218"/>
      <c r="B927" s="218"/>
      <c r="D927" s="218"/>
    </row>
    <row r="928" spans="1:4" ht="12.75" customHeight="1" x14ac:dyDescent="0.35">
      <c r="A928" s="218"/>
      <c r="B928" s="218"/>
      <c r="D928" s="218"/>
    </row>
    <row r="929" spans="1:4" ht="12.75" customHeight="1" x14ac:dyDescent="0.35">
      <c r="A929" s="218"/>
      <c r="B929" s="218"/>
      <c r="D929" s="218"/>
    </row>
    <row r="930" spans="1:4" ht="12.75" customHeight="1" x14ac:dyDescent="0.35">
      <c r="A930" s="218"/>
      <c r="B930" s="218"/>
      <c r="D930" s="218"/>
    </row>
    <row r="931" spans="1:4" ht="12.75" customHeight="1" x14ac:dyDescent="0.35">
      <c r="A931" s="218"/>
      <c r="B931" s="218"/>
      <c r="D931" s="218"/>
    </row>
    <row r="932" spans="1:4" ht="12.75" customHeight="1" x14ac:dyDescent="0.35">
      <c r="A932" s="218"/>
      <c r="B932" s="218"/>
      <c r="D932" s="218"/>
    </row>
    <row r="933" spans="1:4" ht="12.75" customHeight="1" x14ac:dyDescent="0.35">
      <c r="A933" s="218"/>
      <c r="B933" s="218"/>
      <c r="D933" s="218"/>
    </row>
    <row r="934" spans="1:4" ht="12.75" customHeight="1" x14ac:dyDescent="0.35">
      <c r="A934" s="218"/>
      <c r="B934" s="218"/>
      <c r="D934" s="218"/>
    </row>
    <row r="935" spans="1:4" ht="12.75" customHeight="1" x14ac:dyDescent="0.35">
      <c r="A935" s="218"/>
      <c r="B935" s="218"/>
      <c r="D935" s="218"/>
    </row>
    <row r="936" spans="1:4" ht="12.75" customHeight="1" x14ac:dyDescent="0.35">
      <c r="A936" s="218"/>
      <c r="B936" s="218"/>
      <c r="D936" s="218"/>
    </row>
    <row r="937" spans="1:4" ht="12.75" customHeight="1" x14ac:dyDescent="0.35">
      <c r="A937" s="218"/>
      <c r="B937" s="218"/>
      <c r="D937" s="218"/>
    </row>
    <row r="938" spans="1:4" ht="12.75" customHeight="1" x14ac:dyDescent="0.35">
      <c r="A938" s="218"/>
      <c r="B938" s="218"/>
      <c r="D938" s="218"/>
    </row>
    <row r="939" spans="1:4" ht="12.75" customHeight="1" x14ac:dyDescent="0.35">
      <c r="A939" s="218"/>
      <c r="B939" s="218"/>
      <c r="D939" s="218"/>
    </row>
    <row r="940" spans="1:4" ht="12.75" customHeight="1" x14ac:dyDescent="0.35">
      <c r="A940" s="218"/>
      <c r="B940" s="218"/>
      <c r="D940" s="218"/>
    </row>
    <row r="941" spans="1:4" ht="12.75" customHeight="1" x14ac:dyDescent="0.35">
      <c r="A941" s="218"/>
      <c r="B941" s="218"/>
      <c r="D941" s="218"/>
    </row>
    <row r="942" spans="1:4" ht="12.75" customHeight="1" x14ac:dyDescent="0.35">
      <c r="A942" s="218"/>
      <c r="B942" s="218"/>
      <c r="D942" s="218"/>
    </row>
    <row r="943" spans="1:4" ht="12.75" customHeight="1" x14ac:dyDescent="0.35">
      <c r="A943" s="218"/>
      <c r="B943" s="218"/>
      <c r="D943" s="218"/>
    </row>
    <row r="944" spans="1:4" ht="12.75" customHeight="1" x14ac:dyDescent="0.35">
      <c r="A944" s="218"/>
      <c r="B944" s="218"/>
      <c r="D944" s="218"/>
    </row>
    <row r="945" spans="1:4" ht="12.75" customHeight="1" x14ac:dyDescent="0.35">
      <c r="A945" s="218"/>
      <c r="B945" s="218"/>
      <c r="D945" s="218"/>
    </row>
    <row r="946" spans="1:4" ht="12.75" customHeight="1" x14ac:dyDescent="0.35">
      <c r="A946" s="218"/>
      <c r="B946" s="218"/>
      <c r="D946" s="218"/>
    </row>
    <row r="947" spans="1:4" ht="12.75" customHeight="1" x14ac:dyDescent="0.35">
      <c r="A947" s="218"/>
      <c r="B947" s="218"/>
      <c r="D947" s="218"/>
    </row>
    <row r="948" spans="1:4" ht="12.75" customHeight="1" x14ac:dyDescent="0.35">
      <c r="A948" s="218"/>
      <c r="B948" s="218"/>
      <c r="D948" s="218"/>
    </row>
    <row r="949" spans="1:4" ht="12.75" customHeight="1" x14ac:dyDescent="0.35">
      <c r="A949" s="218"/>
      <c r="B949" s="218"/>
      <c r="D949" s="218"/>
    </row>
    <row r="950" spans="1:4" ht="12.75" customHeight="1" x14ac:dyDescent="0.35">
      <c r="A950" s="218"/>
      <c r="B950" s="218"/>
      <c r="D950" s="218"/>
    </row>
    <row r="951" spans="1:4" ht="12.75" customHeight="1" x14ac:dyDescent="0.35">
      <c r="A951" s="218"/>
      <c r="B951" s="218"/>
      <c r="D951" s="218"/>
    </row>
    <row r="952" spans="1:4" ht="12.75" customHeight="1" x14ac:dyDescent="0.35">
      <c r="A952" s="218"/>
      <c r="B952" s="218"/>
      <c r="D952" s="218"/>
    </row>
    <row r="953" spans="1:4" ht="12.75" customHeight="1" x14ac:dyDescent="0.35">
      <c r="A953" s="218"/>
      <c r="B953" s="218"/>
      <c r="D953" s="218"/>
    </row>
    <row r="954" spans="1:4" ht="12.75" customHeight="1" x14ac:dyDescent="0.35">
      <c r="A954" s="218"/>
      <c r="B954" s="218"/>
      <c r="D954" s="218"/>
    </row>
    <row r="955" spans="1:4" ht="12.75" customHeight="1" x14ac:dyDescent="0.35">
      <c r="A955" s="218"/>
      <c r="B955" s="218"/>
      <c r="D955" s="218"/>
    </row>
    <row r="956" spans="1:4" ht="12.75" customHeight="1" x14ac:dyDescent="0.35">
      <c r="A956" s="218"/>
      <c r="B956" s="218"/>
      <c r="D956" s="218"/>
    </row>
    <row r="957" spans="1:4" ht="12.75" customHeight="1" x14ac:dyDescent="0.35">
      <c r="A957" s="218"/>
      <c r="B957" s="218"/>
      <c r="D957" s="218"/>
    </row>
    <row r="958" spans="1:4" ht="12.75" customHeight="1" x14ac:dyDescent="0.35">
      <c r="A958" s="218"/>
      <c r="B958" s="218"/>
      <c r="D958" s="218"/>
    </row>
    <row r="959" spans="1:4" ht="12.75" customHeight="1" x14ac:dyDescent="0.35">
      <c r="A959" s="218"/>
      <c r="B959" s="218"/>
      <c r="D959" s="218"/>
    </row>
    <row r="960" spans="1:4" ht="12.75" customHeight="1" x14ac:dyDescent="0.35">
      <c r="A960" s="218"/>
      <c r="B960" s="218"/>
      <c r="D960" s="218"/>
    </row>
    <row r="961" spans="1:4" ht="12.75" customHeight="1" x14ac:dyDescent="0.35">
      <c r="A961" s="218"/>
      <c r="B961" s="218"/>
      <c r="D961" s="218"/>
    </row>
    <row r="962" spans="1:4" ht="12.75" customHeight="1" x14ac:dyDescent="0.35">
      <c r="A962" s="218"/>
      <c r="B962" s="218"/>
      <c r="D962" s="218"/>
    </row>
    <row r="963" spans="1:4" ht="12.75" customHeight="1" x14ac:dyDescent="0.35">
      <c r="A963" s="218"/>
      <c r="B963" s="218"/>
      <c r="D963" s="218"/>
    </row>
    <row r="964" spans="1:4" ht="12.75" customHeight="1" x14ac:dyDescent="0.35">
      <c r="A964" s="218"/>
      <c r="B964" s="218"/>
      <c r="D964" s="218"/>
    </row>
    <row r="965" spans="1:4" ht="12.75" customHeight="1" x14ac:dyDescent="0.35">
      <c r="A965" s="218"/>
      <c r="B965" s="218"/>
      <c r="D965" s="218"/>
    </row>
    <row r="966" spans="1:4" ht="12.75" customHeight="1" x14ac:dyDescent="0.35">
      <c r="A966" s="218"/>
      <c r="B966" s="218"/>
      <c r="D966" s="218"/>
    </row>
    <row r="967" spans="1:4" ht="12.75" customHeight="1" x14ac:dyDescent="0.35">
      <c r="A967" s="218"/>
      <c r="B967" s="218"/>
      <c r="D967" s="218"/>
    </row>
    <row r="968" spans="1:4" ht="12.75" customHeight="1" x14ac:dyDescent="0.35">
      <c r="A968" s="218"/>
      <c r="B968" s="218"/>
      <c r="D968" s="218"/>
    </row>
    <row r="969" spans="1:4" ht="12.75" customHeight="1" x14ac:dyDescent="0.35">
      <c r="A969" s="218"/>
      <c r="B969" s="218"/>
      <c r="D969" s="218"/>
    </row>
    <row r="970" spans="1:4" ht="12.75" customHeight="1" x14ac:dyDescent="0.35">
      <c r="A970" s="218"/>
      <c r="B970" s="218"/>
      <c r="D970" s="218"/>
    </row>
    <row r="971" spans="1:4" ht="12.75" customHeight="1" x14ac:dyDescent="0.35">
      <c r="A971" s="218"/>
      <c r="B971" s="218"/>
      <c r="D971" s="218"/>
    </row>
    <row r="972" spans="1:4" ht="12.75" customHeight="1" x14ac:dyDescent="0.35">
      <c r="A972" s="218"/>
      <c r="B972" s="218"/>
      <c r="D972" s="218"/>
    </row>
    <row r="973" spans="1:4" ht="12.75" customHeight="1" x14ac:dyDescent="0.35">
      <c r="A973" s="218"/>
      <c r="B973" s="218"/>
      <c r="D973" s="218"/>
    </row>
    <row r="974" spans="1:4" ht="12.75" customHeight="1" x14ac:dyDescent="0.35">
      <c r="A974" s="218"/>
      <c r="B974" s="218"/>
      <c r="D974" s="218"/>
    </row>
    <row r="975" spans="1:4" ht="12.75" customHeight="1" x14ac:dyDescent="0.35">
      <c r="A975" s="218"/>
      <c r="B975" s="218"/>
      <c r="D975" s="218"/>
    </row>
    <row r="976" spans="1:4" ht="12.75" customHeight="1" x14ac:dyDescent="0.35">
      <c r="A976" s="218"/>
      <c r="B976" s="218"/>
      <c r="D976" s="218"/>
    </row>
    <row r="977" spans="1:4" ht="12.75" customHeight="1" x14ac:dyDescent="0.35">
      <c r="A977" s="218"/>
      <c r="B977" s="218"/>
      <c r="D977" s="218"/>
    </row>
    <row r="978" spans="1:4" ht="12.75" customHeight="1" x14ac:dyDescent="0.35">
      <c r="A978" s="218"/>
      <c r="B978" s="218"/>
      <c r="D978" s="218"/>
    </row>
    <row r="979" spans="1:4" ht="12.75" customHeight="1" x14ac:dyDescent="0.35">
      <c r="A979" s="218"/>
      <c r="B979" s="218"/>
      <c r="D979" s="218"/>
    </row>
    <row r="980" spans="1:4" ht="12.75" customHeight="1" x14ac:dyDescent="0.35">
      <c r="A980" s="218"/>
      <c r="B980" s="218"/>
      <c r="D980" s="218"/>
    </row>
    <row r="981" spans="1:4" ht="12.75" customHeight="1" x14ac:dyDescent="0.35">
      <c r="A981" s="218"/>
      <c r="B981" s="218"/>
      <c r="D981" s="218"/>
    </row>
    <row r="982" spans="1:4" ht="12.75" customHeight="1" x14ac:dyDescent="0.35">
      <c r="A982" s="218"/>
      <c r="B982" s="218"/>
      <c r="D982" s="218"/>
    </row>
    <row r="983" spans="1:4" ht="12.75" customHeight="1" x14ac:dyDescent="0.35">
      <c r="A983" s="218"/>
      <c r="B983" s="218"/>
      <c r="D983" s="218"/>
    </row>
    <row r="984" spans="1:4" ht="12.75" customHeight="1" x14ac:dyDescent="0.35">
      <c r="A984" s="218"/>
      <c r="B984" s="218"/>
      <c r="D984" s="218"/>
    </row>
    <row r="985" spans="1:4" ht="12.75" customHeight="1" x14ac:dyDescent="0.35">
      <c r="A985" s="218"/>
      <c r="B985" s="218"/>
      <c r="D985" s="218"/>
    </row>
    <row r="986" spans="1:4" ht="12.75" customHeight="1" x14ac:dyDescent="0.35">
      <c r="A986" s="218"/>
      <c r="B986" s="218"/>
      <c r="D986" s="218"/>
    </row>
    <row r="987" spans="1:4" ht="12.75" customHeight="1" x14ac:dyDescent="0.35">
      <c r="A987" s="218"/>
      <c r="B987" s="218"/>
      <c r="D987" s="218"/>
    </row>
    <row r="988" spans="1:4" ht="12.75" customHeight="1" x14ac:dyDescent="0.35">
      <c r="A988" s="218"/>
      <c r="B988" s="218"/>
      <c r="D988" s="218"/>
    </row>
    <row r="989" spans="1:4" ht="12.75" customHeight="1" x14ac:dyDescent="0.35">
      <c r="A989" s="218"/>
      <c r="B989" s="218"/>
      <c r="D989" s="218"/>
    </row>
    <row r="990" spans="1:4" ht="12.75" customHeight="1" x14ac:dyDescent="0.35">
      <c r="A990" s="218"/>
      <c r="B990" s="218"/>
      <c r="D990" s="218"/>
    </row>
    <row r="991" spans="1:4" ht="12.75" customHeight="1" x14ac:dyDescent="0.35">
      <c r="A991" s="218"/>
      <c r="B991" s="218"/>
      <c r="D991" s="218"/>
    </row>
    <row r="992" spans="1:4" ht="12.75" customHeight="1" x14ac:dyDescent="0.35">
      <c r="A992" s="218"/>
      <c r="B992" s="218"/>
      <c r="D992" s="218"/>
    </row>
    <row r="993" spans="1:4" ht="12.75" customHeight="1" x14ac:dyDescent="0.35">
      <c r="A993" s="218"/>
      <c r="B993" s="218"/>
      <c r="D993" s="218"/>
    </row>
    <row r="994" spans="1:4" ht="12.75" customHeight="1" x14ac:dyDescent="0.35">
      <c r="A994" s="218"/>
      <c r="B994" s="218"/>
      <c r="D994" s="218"/>
    </row>
    <row r="995" spans="1:4" ht="12.75" customHeight="1" x14ac:dyDescent="0.35">
      <c r="A995" s="218"/>
      <c r="B995" s="218"/>
      <c r="D995" s="218"/>
    </row>
    <row r="996" spans="1:4" ht="12.75" customHeight="1" x14ac:dyDescent="0.35">
      <c r="A996" s="218"/>
      <c r="B996" s="218"/>
      <c r="D996" s="218"/>
    </row>
    <row r="997" spans="1:4" ht="12.75" customHeight="1" x14ac:dyDescent="0.35">
      <c r="A997" s="218"/>
      <c r="B997" s="218"/>
      <c r="D997" s="218"/>
    </row>
    <row r="998" spans="1:4" ht="12.75" customHeight="1" x14ac:dyDescent="0.35">
      <c r="A998" s="218"/>
      <c r="B998" s="218"/>
      <c r="D998" s="218"/>
    </row>
    <row r="999" spans="1:4" ht="12.75" customHeight="1" x14ac:dyDescent="0.35">
      <c r="A999" s="218"/>
      <c r="B999" s="218"/>
      <c r="D999" s="218"/>
    </row>
    <row r="1000" spans="1:4" ht="12.75" customHeight="1" x14ac:dyDescent="0.35">
      <c r="A1000" s="218"/>
      <c r="B1000" s="218"/>
      <c r="D1000" s="218"/>
    </row>
    <row r="1001" spans="1:4" ht="12.75" customHeight="1" x14ac:dyDescent="0.35">
      <c r="A1001" s="218"/>
      <c r="B1001" s="218"/>
      <c r="D1001" s="218"/>
    </row>
    <row r="1002" spans="1:4" ht="12.75" customHeight="1" x14ac:dyDescent="0.35">
      <c r="A1002" s="218"/>
      <c r="B1002" s="218"/>
      <c r="D1002" s="218"/>
    </row>
  </sheetData>
  <mergeCells count="4">
    <mergeCell ref="A1:D1"/>
    <mergeCell ref="A2:D2"/>
    <mergeCell ref="A3:D3"/>
    <mergeCell ref="A6:D6"/>
  </mergeCells>
  <pageMargins left="1" right="0.5" top="0.5" bottom="0.5" header="0.25" footer="0.25"/>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3"/>
  <sheetViews>
    <sheetView topLeftCell="C9" zoomScale="53" zoomScaleNormal="53" workbookViewId="0">
      <selection activeCell="AB41" sqref="AB41"/>
    </sheetView>
  </sheetViews>
  <sheetFormatPr defaultColWidth="11.09765625" defaultRowHeight="18" x14ac:dyDescent="0.35"/>
  <cols>
    <col min="1" max="1" width="6.296875" style="239" customWidth="1"/>
    <col min="2" max="2" width="103.296875" style="239" customWidth="1"/>
    <col min="3" max="3" width="16.09765625" style="235" customWidth="1"/>
    <col min="4" max="4" width="29.296875" style="235" customWidth="1"/>
    <col min="5" max="5" width="11.09765625" style="222"/>
    <col min="6" max="6" width="0" style="222" hidden="1" customWidth="1"/>
    <col min="7" max="16384" width="11.09765625" style="222"/>
  </cols>
  <sheetData>
    <row r="1" spans="1:8" x14ac:dyDescent="0.35">
      <c r="A1" s="339" t="s">
        <v>19450</v>
      </c>
      <c r="B1" s="339"/>
      <c r="C1" s="339"/>
      <c r="D1" s="339"/>
    </row>
    <row r="2" spans="1:8" x14ac:dyDescent="0.35">
      <c r="A2" s="339" t="s">
        <v>19434</v>
      </c>
      <c r="B2" s="339"/>
      <c r="C2" s="339"/>
      <c r="D2" s="339"/>
    </row>
    <row r="3" spans="1:8" ht="18" customHeight="1" x14ac:dyDescent="0.35">
      <c r="A3" s="340" t="s">
        <v>19436</v>
      </c>
      <c r="B3" s="340"/>
      <c r="C3" s="340"/>
      <c r="D3" s="340"/>
    </row>
    <row r="4" spans="1:8" x14ac:dyDescent="0.35">
      <c r="A4" s="200" t="s">
        <v>19437</v>
      </c>
      <c r="B4" s="223"/>
      <c r="C4" s="223"/>
      <c r="D4" s="223"/>
    </row>
    <row r="5" spans="1:8" ht="60" customHeight="1" x14ac:dyDescent="0.35">
      <c r="A5" s="342" t="s">
        <v>19451</v>
      </c>
      <c r="B5" s="342"/>
      <c r="C5" s="342"/>
      <c r="D5" s="342"/>
    </row>
    <row r="6" spans="1:8" ht="38.25" customHeight="1" x14ac:dyDescent="0.35">
      <c r="A6" s="342" t="s">
        <v>19452</v>
      </c>
      <c r="B6" s="342"/>
      <c r="C6" s="342"/>
      <c r="D6" s="342"/>
    </row>
    <row r="7" spans="1:8" ht="35.549999999999997" customHeight="1" x14ac:dyDescent="0.35">
      <c r="A7" s="342" t="s">
        <v>19453</v>
      </c>
      <c r="B7" s="342"/>
      <c r="C7" s="342"/>
      <c r="D7" s="342"/>
    </row>
    <row r="8" spans="1:8" ht="24" customHeight="1" x14ac:dyDescent="0.35">
      <c r="A8" s="342" t="s">
        <v>19454</v>
      </c>
      <c r="B8" s="342"/>
      <c r="C8" s="342"/>
      <c r="D8" s="342"/>
    </row>
    <row r="9" spans="1:8" x14ac:dyDescent="0.35">
      <c r="A9" s="224"/>
      <c r="B9" s="224"/>
      <c r="C9" s="225"/>
      <c r="D9" s="203" t="s">
        <v>19439</v>
      </c>
    </row>
    <row r="10" spans="1:8" s="227" customFormat="1" ht="36" customHeight="1" x14ac:dyDescent="0.3">
      <c r="A10" s="226" t="s">
        <v>0</v>
      </c>
      <c r="B10" s="226" t="s">
        <v>18216</v>
      </c>
      <c r="C10" s="205" t="s">
        <v>19441</v>
      </c>
      <c r="D10" s="205" t="s">
        <v>18208</v>
      </c>
    </row>
    <row r="11" spans="1:8" s="196" customFormat="1" x14ac:dyDescent="0.35">
      <c r="A11" s="206" t="s">
        <v>19442</v>
      </c>
      <c r="B11" s="207" t="s">
        <v>19443</v>
      </c>
      <c r="C11" s="208" t="s">
        <v>19444</v>
      </c>
      <c r="D11" s="208" t="s">
        <v>19445</v>
      </c>
    </row>
    <row r="12" spans="1:8" ht="36" customHeight="1" x14ac:dyDescent="0.35">
      <c r="A12" s="228" t="s">
        <v>1</v>
      </c>
      <c r="B12" s="229" t="s">
        <v>19446</v>
      </c>
      <c r="C12" s="230"/>
      <c r="D12" s="230"/>
      <c r="H12" s="227"/>
    </row>
    <row r="13" spans="1:8" ht="36" customHeight="1" x14ac:dyDescent="0.35">
      <c r="A13" s="231">
        <v>1</v>
      </c>
      <c r="B13" s="232" t="s">
        <v>19447</v>
      </c>
      <c r="C13" s="214">
        <v>46800</v>
      </c>
      <c r="D13" s="230"/>
      <c r="H13" s="227"/>
    </row>
    <row r="14" spans="1:8" ht="44.55" customHeight="1" x14ac:dyDescent="0.35">
      <c r="A14" s="231">
        <v>2</v>
      </c>
      <c r="B14" s="233" t="s">
        <v>2</v>
      </c>
      <c r="C14" s="214">
        <v>208000</v>
      </c>
      <c r="D14" s="230"/>
    </row>
    <row r="15" spans="1:8" ht="36" customHeight="1" x14ac:dyDescent="0.35">
      <c r="A15" s="228" t="s">
        <v>3</v>
      </c>
      <c r="B15" s="229" t="s">
        <v>19448</v>
      </c>
      <c r="C15" s="214"/>
      <c r="D15" s="230"/>
    </row>
    <row r="16" spans="1:8" ht="36" customHeight="1" x14ac:dyDescent="0.35">
      <c r="A16" s="212">
        <v>1</v>
      </c>
      <c r="B16" s="233" t="s">
        <v>4</v>
      </c>
      <c r="C16" s="214">
        <v>166400</v>
      </c>
      <c r="D16" s="230"/>
    </row>
    <row r="17" spans="1:6" ht="36" customHeight="1" x14ac:dyDescent="0.35">
      <c r="A17" s="212">
        <v>2</v>
      </c>
      <c r="B17" s="233" t="s">
        <v>5</v>
      </c>
      <c r="C17" s="214">
        <v>166400</v>
      </c>
      <c r="D17" s="230"/>
    </row>
    <row r="18" spans="1:6" ht="36" customHeight="1" x14ac:dyDescent="0.35">
      <c r="A18" s="212">
        <v>3</v>
      </c>
      <c r="B18" s="233" t="s">
        <v>6</v>
      </c>
      <c r="C18" s="214">
        <v>468000</v>
      </c>
      <c r="D18" s="230"/>
      <c r="F18" s="222">
        <v>450000</v>
      </c>
    </row>
    <row r="19" spans="1:6" x14ac:dyDescent="0.35">
      <c r="A19" s="234"/>
      <c r="B19" s="234"/>
      <c r="D19" s="234"/>
    </row>
    <row r="20" spans="1:6" s="238" customFormat="1" x14ac:dyDescent="0.35">
      <c r="A20" s="220" t="s">
        <v>19449</v>
      </c>
      <c r="B20" s="236"/>
      <c r="C20" s="237"/>
      <c r="D20" s="237">
        <f>COUNT(D12:D18,0)</f>
        <v>1</v>
      </c>
    </row>
    <row r="21" spans="1:6" x14ac:dyDescent="0.35">
      <c r="A21" s="234"/>
      <c r="B21" s="234"/>
      <c r="D21" s="234"/>
    </row>
    <row r="22" spans="1:6" x14ac:dyDescent="0.35">
      <c r="A22" s="234"/>
      <c r="B22" s="234"/>
      <c r="D22" s="234"/>
    </row>
    <row r="23" spans="1:6" x14ac:dyDescent="0.35">
      <c r="A23" s="234"/>
      <c r="B23" s="234"/>
      <c r="D23" s="234"/>
    </row>
    <row r="24" spans="1:6" x14ac:dyDescent="0.35">
      <c r="A24" s="234"/>
      <c r="B24" s="234"/>
      <c r="D24" s="234"/>
    </row>
    <row r="25" spans="1:6" x14ac:dyDescent="0.35">
      <c r="A25" s="234"/>
      <c r="B25" s="234"/>
    </row>
    <row r="26" spans="1:6" x14ac:dyDescent="0.35">
      <c r="A26" s="234"/>
      <c r="B26" s="234"/>
    </row>
    <row r="27" spans="1:6" x14ac:dyDescent="0.35">
      <c r="A27" s="234"/>
      <c r="B27" s="234"/>
    </row>
    <row r="28" spans="1:6" x14ac:dyDescent="0.35">
      <c r="A28" s="234"/>
      <c r="B28" s="234"/>
    </row>
    <row r="29" spans="1:6" x14ac:dyDescent="0.35">
      <c r="A29" s="234"/>
      <c r="B29" s="234"/>
    </row>
    <row r="30" spans="1:6" x14ac:dyDescent="0.35">
      <c r="A30" s="234"/>
      <c r="B30" s="234"/>
    </row>
    <row r="31" spans="1:6" x14ac:dyDescent="0.35">
      <c r="A31" s="234"/>
      <c r="B31" s="234"/>
    </row>
    <row r="32" spans="1:6" x14ac:dyDescent="0.35">
      <c r="A32" s="234"/>
      <c r="B32" s="234"/>
    </row>
    <row r="33" spans="1:2" x14ac:dyDescent="0.35">
      <c r="A33" s="234"/>
      <c r="B33" s="234"/>
    </row>
    <row r="34" spans="1:2" x14ac:dyDescent="0.35">
      <c r="A34" s="234"/>
      <c r="B34" s="234"/>
    </row>
    <row r="35" spans="1:2" x14ac:dyDescent="0.35">
      <c r="A35" s="234"/>
      <c r="B35" s="234"/>
    </row>
    <row r="36" spans="1:2" x14ac:dyDescent="0.35">
      <c r="A36" s="234"/>
      <c r="B36" s="234"/>
    </row>
    <row r="37" spans="1:2" x14ac:dyDescent="0.35">
      <c r="A37" s="234"/>
      <c r="B37" s="234"/>
    </row>
    <row r="38" spans="1:2" x14ac:dyDescent="0.35">
      <c r="A38" s="234"/>
      <c r="B38" s="234"/>
    </row>
    <row r="39" spans="1:2" x14ac:dyDescent="0.35">
      <c r="A39" s="234"/>
      <c r="B39" s="234"/>
    </row>
    <row r="40" spans="1:2" x14ac:dyDescent="0.35">
      <c r="A40" s="234"/>
      <c r="B40" s="234"/>
    </row>
    <row r="41" spans="1:2" x14ac:dyDescent="0.35">
      <c r="A41" s="234"/>
      <c r="B41" s="234"/>
    </row>
    <row r="42" spans="1:2" x14ac:dyDescent="0.35">
      <c r="A42" s="234"/>
      <c r="B42" s="234"/>
    </row>
    <row r="43" spans="1:2" x14ac:dyDescent="0.35">
      <c r="A43" s="234"/>
      <c r="B43" s="234"/>
    </row>
    <row r="44" spans="1:2" x14ac:dyDescent="0.35">
      <c r="A44" s="234"/>
      <c r="B44" s="234"/>
    </row>
    <row r="45" spans="1:2" x14ac:dyDescent="0.35">
      <c r="A45" s="234"/>
      <c r="B45" s="234"/>
    </row>
    <row r="46" spans="1:2" x14ac:dyDescent="0.35">
      <c r="A46" s="234"/>
      <c r="B46" s="234"/>
    </row>
    <row r="47" spans="1:2" x14ac:dyDescent="0.35">
      <c r="A47" s="234"/>
      <c r="B47" s="234"/>
    </row>
    <row r="48" spans="1:2" x14ac:dyDescent="0.35">
      <c r="A48" s="234"/>
      <c r="B48" s="234"/>
    </row>
    <row r="49" spans="1:2" x14ac:dyDescent="0.35">
      <c r="A49" s="234"/>
      <c r="B49" s="234"/>
    </row>
    <row r="50" spans="1:2" x14ac:dyDescent="0.35">
      <c r="A50" s="234"/>
      <c r="B50" s="234"/>
    </row>
    <row r="51" spans="1:2" x14ac:dyDescent="0.35">
      <c r="A51" s="234"/>
      <c r="B51" s="234"/>
    </row>
    <row r="52" spans="1:2" x14ac:dyDescent="0.35">
      <c r="A52" s="234"/>
      <c r="B52" s="234"/>
    </row>
    <row r="53" spans="1:2" x14ac:dyDescent="0.35">
      <c r="A53" s="234"/>
      <c r="B53" s="234"/>
    </row>
    <row r="54" spans="1:2" x14ac:dyDescent="0.35">
      <c r="A54" s="234"/>
      <c r="B54" s="234"/>
    </row>
    <row r="55" spans="1:2" x14ac:dyDescent="0.35">
      <c r="A55" s="234"/>
      <c r="B55" s="234"/>
    </row>
    <row r="56" spans="1:2" x14ac:dyDescent="0.35">
      <c r="A56" s="234"/>
      <c r="B56" s="234"/>
    </row>
    <row r="57" spans="1:2" x14ac:dyDescent="0.35">
      <c r="A57" s="234"/>
      <c r="B57" s="234"/>
    </row>
    <row r="58" spans="1:2" x14ac:dyDescent="0.35">
      <c r="A58" s="234"/>
      <c r="B58" s="234"/>
    </row>
    <row r="59" spans="1:2" x14ac:dyDescent="0.35">
      <c r="A59" s="234"/>
      <c r="B59" s="234"/>
    </row>
    <row r="60" spans="1:2" x14ac:dyDescent="0.35">
      <c r="A60" s="234"/>
      <c r="B60" s="234"/>
    </row>
    <row r="61" spans="1:2" x14ac:dyDescent="0.35">
      <c r="A61" s="234"/>
      <c r="B61" s="234"/>
    </row>
    <row r="62" spans="1:2" x14ac:dyDescent="0.35">
      <c r="A62" s="234"/>
      <c r="B62" s="234"/>
    </row>
    <row r="63" spans="1:2" x14ac:dyDescent="0.35">
      <c r="A63" s="234"/>
      <c r="B63" s="234"/>
    </row>
    <row r="64" spans="1:2" x14ac:dyDescent="0.35">
      <c r="A64" s="234"/>
      <c r="B64" s="234"/>
    </row>
    <row r="65" spans="1:2" x14ac:dyDescent="0.35">
      <c r="A65" s="234"/>
      <c r="B65" s="234"/>
    </row>
    <row r="66" spans="1:2" x14ac:dyDescent="0.35">
      <c r="A66" s="234"/>
      <c r="B66" s="234"/>
    </row>
    <row r="67" spans="1:2" x14ac:dyDescent="0.35">
      <c r="A67" s="234"/>
      <c r="B67" s="234"/>
    </row>
    <row r="68" spans="1:2" x14ac:dyDescent="0.35">
      <c r="A68" s="234"/>
      <c r="B68" s="234"/>
    </row>
    <row r="69" spans="1:2" x14ac:dyDescent="0.35">
      <c r="A69" s="234"/>
      <c r="B69" s="234"/>
    </row>
    <row r="70" spans="1:2" x14ac:dyDescent="0.35">
      <c r="A70" s="234"/>
      <c r="B70" s="234"/>
    </row>
    <row r="71" spans="1:2" x14ac:dyDescent="0.35">
      <c r="A71" s="234"/>
      <c r="B71" s="234"/>
    </row>
    <row r="72" spans="1:2" x14ac:dyDescent="0.35">
      <c r="A72" s="234"/>
      <c r="B72" s="234"/>
    </row>
    <row r="73" spans="1:2" x14ac:dyDescent="0.35">
      <c r="A73" s="234"/>
      <c r="B73" s="234"/>
    </row>
    <row r="74" spans="1:2" x14ac:dyDescent="0.35">
      <c r="A74" s="234"/>
      <c r="B74" s="234"/>
    </row>
    <row r="75" spans="1:2" x14ac:dyDescent="0.35">
      <c r="A75" s="234"/>
      <c r="B75" s="234"/>
    </row>
    <row r="76" spans="1:2" x14ac:dyDescent="0.35">
      <c r="A76" s="234"/>
      <c r="B76" s="234"/>
    </row>
    <row r="77" spans="1:2" x14ac:dyDescent="0.35">
      <c r="A77" s="234"/>
      <c r="B77" s="234"/>
    </row>
    <row r="78" spans="1:2" x14ac:dyDescent="0.35">
      <c r="A78" s="234"/>
      <c r="B78" s="234"/>
    </row>
    <row r="79" spans="1:2" x14ac:dyDescent="0.35">
      <c r="A79" s="234"/>
      <c r="B79" s="234"/>
    </row>
    <row r="80" spans="1:2" x14ac:dyDescent="0.35">
      <c r="A80" s="234"/>
      <c r="B80" s="234"/>
    </row>
    <row r="81" spans="1:2" x14ac:dyDescent="0.35">
      <c r="A81" s="234"/>
      <c r="B81" s="234"/>
    </row>
    <row r="82" spans="1:2" x14ac:dyDescent="0.35">
      <c r="A82" s="234"/>
      <c r="B82" s="234"/>
    </row>
    <row r="83" spans="1:2" x14ac:dyDescent="0.35">
      <c r="A83" s="234"/>
      <c r="B83" s="234"/>
    </row>
    <row r="84" spans="1:2" x14ac:dyDescent="0.35">
      <c r="A84" s="234"/>
      <c r="B84" s="234"/>
    </row>
    <row r="85" spans="1:2" x14ac:dyDescent="0.35">
      <c r="A85" s="234"/>
      <c r="B85" s="234"/>
    </row>
    <row r="86" spans="1:2" x14ac:dyDescent="0.35">
      <c r="A86" s="234"/>
      <c r="B86" s="234"/>
    </row>
    <row r="87" spans="1:2" x14ac:dyDescent="0.35">
      <c r="A87" s="234"/>
      <c r="B87" s="234"/>
    </row>
    <row r="88" spans="1:2" x14ac:dyDescent="0.35">
      <c r="A88" s="234"/>
      <c r="B88" s="234"/>
    </row>
    <row r="89" spans="1:2" x14ac:dyDescent="0.35">
      <c r="A89" s="234"/>
      <c r="B89" s="234"/>
    </row>
    <row r="90" spans="1:2" x14ac:dyDescent="0.35">
      <c r="A90" s="234"/>
      <c r="B90" s="234"/>
    </row>
    <row r="91" spans="1:2" x14ac:dyDescent="0.35">
      <c r="A91" s="234"/>
      <c r="B91" s="234"/>
    </row>
    <row r="92" spans="1:2" x14ac:dyDescent="0.35">
      <c r="A92" s="234"/>
      <c r="B92" s="234"/>
    </row>
    <row r="93" spans="1:2" x14ac:dyDescent="0.35">
      <c r="A93" s="234"/>
      <c r="B93" s="234"/>
    </row>
    <row r="94" spans="1:2" x14ac:dyDescent="0.35">
      <c r="A94" s="234"/>
      <c r="B94" s="234"/>
    </row>
    <row r="95" spans="1:2" x14ac:dyDescent="0.35">
      <c r="A95" s="234"/>
      <c r="B95" s="234"/>
    </row>
    <row r="96" spans="1:2" x14ac:dyDescent="0.35">
      <c r="A96" s="234"/>
      <c r="B96" s="234"/>
    </row>
    <row r="97" spans="1:2" x14ac:dyDescent="0.35">
      <c r="A97" s="234"/>
      <c r="B97" s="234"/>
    </row>
    <row r="98" spans="1:2" x14ac:dyDescent="0.35">
      <c r="A98" s="234"/>
      <c r="B98" s="234"/>
    </row>
    <row r="99" spans="1:2" x14ac:dyDescent="0.35">
      <c r="A99" s="234"/>
      <c r="B99" s="234"/>
    </row>
    <row r="100" spans="1:2" x14ac:dyDescent="0.35">
      <c r="A100" s="234"/>
      <c r="B100" s="234"/>
    </row>
    <row r="101" spans="1:2" x14ac:dyDescent="0.35">
      <c r="A101" s="234"/>
      <c r="B101" s="234"/>
    </row>
    <row r="102" spans="1:2" x14ac:dyDescent="0.35">
      <c r="A102" s="234"/>
      <c r="B102" s="234"/>
    </row>
    <row r="103" spans="1:2" x14ac:dyDescent="0.35">
      <c r="A103" s="234"/>
      <c r="B103" s="234"/>
    </row>
    <row r="104" spans="1:2" x14ac:dyDescent="0.35">
      <c r="A104" s="234"/>
      <c r="B104" s="234"/>
    </row>
    <row r="105" spans="1:2" x14ac:dyDescent="0.35">
      <c r="A105" s="234"/>
      <c r="B105" s="234"/>
    </row>
    <row r="106" spans="1:2" x14ac:dyDescent="0.35">
      <c r="A106" s="234"/>
      <c r="B106" s="234"/>
    </row>
    <row r="107" spans="1:2" x14ac:dyDescent="0.35">
      <c r="A107" s="234"/>
      <c r="B107" s="234"/>
    </row>
    <row r="108" spans="1:2" x14ac:dyDescent="0.35">
      <c r="A108" s="234"/>
      <c r="B108" s="234"/>
    </row>
    <row r="109" spans="1:2" x14ac:dyDescent="0.35">
      <c r="A109" s="234"/>
      <c r="B109" s="234"/>
    </row>
    <row r="110" spans="1:2" x14ac:dyDescent="0.35">
      <c r="A110" s="234"/>
      <c r="B110" s="234"/>
    </row>
    <row r="111" spans="1:2" x14ac:dyDescent="0.35">
      <c r="A111" s="234"/>
      <c r="B111" s="234"/>
    </row>
    <row r="112" spans="1:2" x14ac:dyDescent="0.35">
      <c r="A112" s="234"/>
      <c r="B112" s="234"/>
    </row>
    <row r="113" spans="1:2" x14ac:dyDescent="0.35">
      <c r="A113" s="234"/>
      <c r="B113" s="234"/>
    </row>
    <row r="114" spans="1:2" x14ac:dyDescent="0.35">
      <c r="A114" s="234"/>
      <c r="B114" s="234"/>
    </row>
    <row r="115" spans="1:2" x14ac:dyDescent="0.35">
      <c r="A115" s="234"/>
      <c r="B115" s="234"/>
    </row>
    <row r="116" spans="1:2" x14ac:dyDescent="0.35">
      <c r="A116" s="234"/>
      <c r="B116" s="234"/>
    </row>
    <row r="117" spans="1:2" x14ac:dyDescent="0.35">
      <c r="A117" s="234"/>
      <c r="B117" s="234"/>
    </row>
    <row r="118" spans="1:2" x14ac:dyDescent="0.35">
      <c r="A118" s="234"/>
      <c r="B118" s="234"/>
    </row>
    <row r="119" spans="1:2" x14ac:dyDescent="0.35">
      <c r="A119" s="234"/>
      <c r="B119" s="234"/>
    </row>
    <row r="120" spans="1:2" x14ac:dyDescent="0.35">
      <c r="A120" s="234"/>
      <c r="B120" s="234"/>
    </row>
    <row r="121" spans="1:2" x14ac:dyDescent="0.35">
      <c r="A121" s="234"/>
      <c r="B121" s="234"/>
    </row>
    <row r="122" spans="1:2" x14ac:dyDescent="0.35">
      <c r="A122" s="234"/>
      <c r="B122" s="234"/>
    </row>
    <row r="123" spans="1:2" x14ac:dyDescent="0.35">
      <c r="A123" s="234"/>
      <c r="B123" s="234"/>
    </row>
    <row r="124" spans="1:2" x14ac:dyDescent="0.35">
      <c r="A124" s="234"/>
      <c r="B124" s="234"/>
    </row>
    <row r="125" spans="1:2" x14ac:dyDescent="0.35">
      <c r="A125" s="234"/>
      <c r="B125" s="234"/>
    </row>
    <row r="126" spans="1:2" x14ac:dyDescent="0.35">
      <c r="A126" s="234"/>
      <c r="B126" s="234"/>
    </row>
    <row r="127" spans="1:2" x14ac:dyDescent="0.35">
      <c r="A127" s="234"/>
      <c r="B127" s="234"/>
    </row>
    <row r="128" spans="1:2" x14ac:dyDescent="0.35">
      <c r="A128" s="234"/>
      <c r="B128" s="234"/>
    </row>
    <row r="129" spans="1:2" x14ac:dyDescent="0.35">
      <c r="A129" s="234"/>
      <c r="B129" s="234"/>
    </row>
    <row r="130" spans="1:2" x14ac:dyDescent="0.35">
      <c r="A130" s="234"/>
      <c r="B130" s="234"/>
    </row>
    <row r="131" spans="1:2" x14ac:dyDescent="0.35">
      <c r="A131" s="234"/>
      <c r="B131" s="234"/>
    </row>
    <row r="132" spans="1:2" x14ac:dyDescent="0.35">
      <c r="A132" s="234"/>
      <c r="B132" s="234"/>
    </row>
    <row r="133" spans="1:2" x14ac:dyDescent="0.35">
      <c r="A133" s="234"/>
      <c r="B133" s="234"/>
    </row>
    <row r="134" spans="1:2" x14ac:dyDescent="0.35">
      <c r="A134" s="234"/>
      <c r="B134" s="234"/>
    </row>
    <row r="135" spans="1:2" x14ac:dyDescent="0.35">
      <c r="A135" s="234"/>
      <c r="B135" s="234"/>
    </row>
    <row r="136" spans="1:2" x14ac:dyDescent="0.35">
      <c r="A136" s="234"/>
      <c r="B136" s="234"/>
    </row>
    <row r="137" spans="1:2" x14ac:dyDescent="0.35">
      <c r="A137" s="234"/>
      <c r="B137" s="234"/>
    </row>
    <row r="138" spans="1:2" x14ac:dyDescent="0.35">
      <c r="A138" s="234"/>
      <c r="B138" s="234"/>
    </row>
    <row r="139" spans="1:2" x14ac:dyDescent="0.35">
      <c r="A139" s="234"/>
      <c r="B139" s="234"/>
    </row>
    <row r="140" spans="1:2" x14ac:dyDescent="0.35">
      <c r="A140" s="234"/>
      <c r="B140" s="234"/>
    </row>
    <row r="141" spans="1:2" x14ac:dyDescent="0.35">
      <c r="A141" s="234"/>
      <c r="B141" s="234"/>
    </row>
    <row r="142" spans="1:2" x14ac:dyDescent="0.35">
      <c r="A142" s="234"/>
      <c r="B142" s="234"/>
    </row>
    <row r="143" spans="1:2" x14ac:dyDescent="0.35">
      <c r="A143" s="234"/>
      <c r="B143" s="234"/>
    </row>
    <row r="144" spans="1:2" x14ac:dyDescent="0.35">
      <c r="A144" s="234"/>
      <c r="B144" s="234"/>
    </row>
    <row r="145" spans="1:2" x14ac:dyDescent="0.35">
      <c r="A145" s="234"/>
      <c r="B145" s="234"/>
    </row>
    <row r="146" spans="1:2" x14ac:dyDescent="0.35">
      <c r="A146" s="234"/>
      <c r="B146" s="234"/>
    </row>
    <row r="147" spans="1:2" x14ac:dyDescent="0.35">
      <c r="A147" s="234"/>
      <c r="B147" s="234"/>
    </row>
    <row r="148" spans="1:2" x14ac:dyDescent="0.35">
      <c r="A148" s="234"/>
      <c r="B148" s="234"/>
    </row>
    <row r="149" spans="1:2" x14ac:dyDescent="0.35">
      <c r="A149" s="234"/>
      <c r="B149" s="234"/>
    </row>
    <row r="150" spans="1:2" x14ac:dyDescent="0.35">
      <c r="A150" s="234"/>
      <c r="B150" s="234"/>
    </row>
    <row r="151" spans="1:2" x14ac:dyDescent="0.35">
      <c r="A151" s="234"/>
      <c r="B151" s="234"/>
    </row>
    <row r="152" spans="1:2" x14ac:dyDescent="0.35">
      <c r="A152" s="234"/>
      <c r="B152" s="234"/>
    </row>
    <row r="153" spans="1:2" x14ac:dyDescent="0.35">
      <c r="A153" s="234"/>
      <c r="B153" s="234"/>
    </row>
    <row r="154" spans="1:2" x14ac:dyDescent="0.35">
      <c r="A154" s="234"/>
      <c r="B154" s="234"/>
    </row>
    <row r="155" spans="1:2" x14ac:dyDescent="0.35">
      <c r="A155" s="234"/>
      <c r="B155" s="234"/>
    </row>
    <row r="156" spans="1:2" x14ac:dyDescent="0.35">
      <c r="A156" s="234"/>
      <c r="B156" s="234"/>
    </row>
    <row r="157" spans="1:2" x14ac:dyDescent="0.35">
      <c r="A157" s="234"/>
      <c r="B157" s="234"/>
    </row>
    <row r="158" spans="1:2" x14ac:dyDescent="0.35">
      <c r="A158" s="234"/>
      <c r="B158" s="234"/>
    </row>
    <row r="159" spans="1:2" x14ac:dyDescent="0.35">
      <c r="A159" s="234"/>
      <c r="B159" s="234"/>
    </row>
    <row r="160" spans="1:2" x14ac:dyDescent="0.35">
      <c r="A160" s="234"/>
      <c r="B160" s="234"/>
    </row>
    <row r="161" spans="1:2" x14ac:dyDescent="0.35">
      <c r="A161" s="234"/>
      <c r="B161" s="234"/>
    </row>
    <row r="162" spans="1:2" x14ac:dyDescent="0.35">
      <c r="A162" s="234"/>
      <c r="B162" s="234"/>
    </row>
    <row r="163" spans="1:2" x14ac:dyDescent="0.35">
      <c r="A163" s="234"/>
      <c r="B163" s="234"/>
    </row>
    <row r="164" spans="1:2" x14ac:dyDescent="0.35">
      <c r="A164" s="234"/>
      <c r="B164" s="234"/>
    </row>
    <row r="165" spans="1:2" x14ac:dyDescent="0.35">
      <c r="A165" s="234"/>
      <c r="B165" s="234"/>
    </row>
    <row r="166" spans="1:2" x14ac:dyDescent="0.35">
      <c r="A166" s="234"/>
      <c r="B166" s="234"/>
    </row>
    <row r="167" spans="1:2" x14ac:dyDescent="0.35">
      <c r="A167" s="234"/>
      <c r="B167" s="234"/>
    </row>
    <row r="168" spans="1:2" x14ac:dyDescent="0.35">
      <c r="A168" s="234"/>
      <c r="B168" s="234"/>
    </row>
    <row r="169" spans="1:2" x14ac:dyDescent="0.35">
      <c r="A169" s="234"/>
      <c r="B169" s="234"/>
    </row>
    <row r="170" spans="1:2" x14ac:dyDescent="0.35">
      <c r="A170" s="234"/>
      <c r="B170" s="234"/>
    </row>
    <row r="171" spans="1:2" x14ac:dyDescent="0.35">
      <c r="A171" s="234"/>
      <c r="B171" s="234"/>
    </row>
    <row r="172" spans="1:2" x14ac:dyDescent="0.35">
      <c r="A172" s="234"/>
      <c r="B172" s="234"/>
    </row>
    <row r="173" spans="1:2" x14ac:dyDescent="0.35">
      <c r="A173" s="234"/>
      <c r="B173" s="234"/>
    </row>
    <row r="174" spans="1:2" x14ac:dyDescent="0.35">
      <c r="A174" s="234"/>
      <c r="B174" s="234"/>
    </row>
    <row r="175" spans="1:2" x14ac:dyDescent="0.35">
      <c r="A175" s="234"/>
      <c r="B175" s="234"/>
    </row>
    <row r="176" spans="1:2" x14ac:dyDescent="0.35">
      <c r="A176" s="234"/>
      <c r="B176" s="234"/>
    </row>
    <row r="177" spans="1:2" x14ac:dyDescent="0.35">
      <c r="A177" s="234"/>
      <c r="B177" s="234"/>
    </row>
    <row r="178" spans="1:2" x14ac:dyDescent="0.35">
      <c r="A178" s="234"/>
      <c r="B178" s="234"/>
    </row>
    <row r="179" spans="1:2" x14ac:dyDescent="0.35">
      <c r="A179" s="234"/>
      <c r="B179" s="234"/>
    </row>
    <row r="180" spans="1:2" x14ac:dyDescent="0.35">
      <c r="A180" s="234"/>
      <c r="B180" s="234"/>
    </row>
    <row r="181" spans="1:2" x14ac:dyDescent="0.35">
      <c r="A181" s="234"/>
      <c r="B181" s="234"/>
    </row>
    <row r="182" spans="1:2" x14ac:dyDescent="0.35">
      <c r="A182" s="234"/>
      <c r="B182" s="234"/>
    </row>
    <row r="183" spans="1:2" x14ac:dyDescent="0.35">
      <c r="A183" s="234"/>
      <c r="B183" s="234"/>
    </row>
    <row r="184" spans="1:2" x14ac:dyDescent="0.35">
      <c r="A184" s="234"/>
      <c r="B184" s="234"/>
    </row>
    <row r="185" spans="1:2" x14ac:dyDescent="0.35">
      <c r="A185" s="234"/>
      <c r="B185" s="234"/>
    </row>
    <row r="186" spans="1:2" x14ac:dyDescent="0.35">
      <c r="A186" s="234"/>
      <c r="B186" s="234"/>
    </row>
    <row r="187" spans="1:2" x14ac:dyDescent="0.35">
      <c r="A187" s="234"/>
      <c r="B187" s="234"/>
    </row>
    <row r="188" spans="1:2" x14ac:dyDescent="0.35">
      <c r="A188" s="234"/>
      <c r="B188" s="234"/>
    </row>
    <row r="189" spans="1:2" x14ac:dyDescent="0.35">
      <c r="A189" s="234"/>
      <c r="B189" s="234"/>
    </row>
    <row r="190" spans="1:2" x14ac:dyDescent="0.35">
      <c r="A190" s="234"/>
      <c r="B190" s="234"/>
    </row>
    <row r="191" spans="1:2" x14ac:dyDescent="0.35">
      <c r="A191" s="234"/>
      <c r="B191" s="234"/>
    </row>
    <row r="192" spans="1:2" x14ac:dyDescent="0.35">
      <c r="A192" s="234"/>
      <c r="B192" s="234"/>
    </row>
    <row r="193" spans="1:2" x14ac:dyDescent="0.35">
      <c r="A193" s="234"/>
      <c r="B193" s="234"/>
    </row>
    <row r="194" spans="1:2" x14ac:dyDescent="0.35">
      <c r="A194" s="234"/>
      <c r="B194" s="234"/>
    </row>
    <row r="195" spans="1:2" x14ac:dyDescent="0.35">
      <c r="A195" s="234"/>
      <c r="B195" s="234"/>
    </row>
    <row r="196" spans="1:2" x14ac:dyDescent="0.35">
      <c r="A196" s="234"/>
      <c r="B196" s="234"/>
    </row>
    <row r="197" spans="1:2" x14ac:dyDescent="0.35">
      <c r="A197" s="234"/>
      <c r="B197" s="234"/>
    </row>
    <row r="198" spans="1:2" x14ac:dyDescent="0.35">
      <c r="A198" s="234"/>
      <c r="B198" s="234"/>
    </row>
    <row r="199" spans="1:2" x14ac:dyDescent="0.35">
      <c r="A199" s="234"/>
      <c r="B199" s="234"/>
    </row>
    <row r="200" spans="1:2" x14ac:dyDescent="0.35">
      <c r="A200" s="234"/>
      <c r="B200" s="234"/>
    </row>
    <row r="201" spans="1:2" x14ac:dyDescent="0.35">
      <c r="A201" s="234"/>
      <c r="B201" s="234"/>
    </row>
    <row r="202" spans="1:2" x14ac:dyDescent="0.35">
      <c r="A202" s="234"/>
      <c r="B202" s="234"/>
    </row>
    <row r="203" spans="1:2" x14ac:dyDescent="0.35">
      <c r="A203" s="234"/>
      <c r="B203" s="234"/>
    </row>
    <row r="204" spans="1:2" x14ac:dyDescent="0.35">
      <c r="A204" s="234"/>
      <c r="B204" s="234"/>
    </row>
    <row r="205" spans="1:2" x14ac:dyDescent="0.35">
      <c r="A205" s="234"/>
      <c r="B205" s="234"/>
    </row>
    <row r="206" spans="1:2" x14ac:dyDescent="0.35">
      <c r="A206" s="234"/>
      <c r="B206" s="234"/>
    </row>
    <row r="207" spans="1:2" x14ac:dyDescent="0.35">
      <c r="A207" s="234"/>
      <c r="B207" s="234"/>
    </row>
    <row r="208" spans="1:2" x14ac:dyDescent="0.35">
      <c r="A208" s="234"/>
      <c r="B208" s="234"/>
    </row>
    <row r="209" spans="1:2" x14ac:dyDescent="0.35">
      <c r="A209" s="234"/>
      <c r="B209" s="234"/>
    </row>
    <row r="210" spans="1:2" x14ac:dyDescent="0.35">
      <c r="A210" s="234"/>
      <c r="B210" s="234"/>
    </row>
    <row r="211" spans="1:2" x14ac:dyDescent="0.35">
      <c r="A211" s="234"/>
      <c r="B211" s="234"/>
    </row>
    <row r="212" spans="1:2" x14ac:dyDescent="0.35">
      <c r="A212" s="234"/>
      <c r="B212" s="234"/>
    </row>
    <row r="213" spans="1:2" x14ac:dyDescent="0.35">
      <c r="A213" s="234"/>
      <c r="B213" s="234"/>
    </row>
    <row r="214" spans="1:2" x14ac:dyDescent="0.35">
      <c r="A214" s="234"/>
      <c r="B214" s="234"/>
    </row>
    <row r="215" spans="1:2" x14ac:dyDescent="0.35">
      <c r="A215" s="234"/>
      <c r="B215" s="234"/>
    </row>
    <row r="216" spans="1:2" x14ac:dyDescent="0.35">
      <c r="A216" s="234"/>
      <c r="B216" s="234"/>
    </row>
    <row r="217" spans="1:2" x14ac:dyDescent="0.35">
      <c r="A217" s="234"/>
      <c r="B217" s="234"/>
    </row>
    <row r="218" spans="1:2" x14ac:dyDescent="0.35">
      <c r="A218" s="234"/>
      <c r="B218" s="234"/>
    </row>
    <row r="219" spans="1:2" x14ac:dyDescent="0.35">
      <c r="A219" s="234"/>
      <c r="B219" s="234"/>
    </row>
    <row r="220" spans="1:2" x14ac:dyDescent="0.35">
      <c r="A220" s="234"/>
      <c r="B220" s="234"/>
    </row>
    <row r="221" spans="1:2" x14ac:dyDescent="0.35">
      <c r="A221" s="234"/>
      <c r="B221" s="234"/>
    </row>
    <row r="222" spans="1:2" x14ac:dyDescent="0.35">
      <c r="A222" s="234"/>
      <c r="B222" s="234"/>
    </row>
    <row r="223" spans="1:2" x14ac:dyDescent="0.35">
      <c r="A223" s="234"/>
      <c r="B223" s="234"/>
    </row>
    <row r="224" spans="1:2" x14ac:dyDescent="0.35">
      <c r="A224" s="234"/>
      <c r="B224" s="234"/>
    </row>
    <row r="225" spans="1:2" x14ac:dyDescent="0.35">
      <c r="A225" s="234"/>
      <c r="B225" s="234"/>
    </row>
    <row r="226" spans="1:2" x14ac:dyDescent="0.35">
      <c r="A226" s="234"/>
      <c r="B226" s="234"/>
    </row>
    <row r="227" spans="1:2" x14ac:dyDescent="0.35">
      <c r="A227" s="234"/>
      <c r="B227" s="234"/>
    </row>
    <row r="228" spans="1:2" x14ac:dyDescent="0.35">
      <c r="A228" s="234"/>
      <c r="B228" s="234"/>
    </row>
    <row r="229" spans="1:2" x14ac:dyDescent="0.35">
      <c r="A229" s="234"/>
      <c r="B229" s="234"/>
    </row>
    <row r="230" spans="1:2" x14ac:dyDescent="0.35">
      <c r="A230" s="234"/>
      <c r="B230" s="234"/>
    </row>
    <row r="231" spans="1:2" x14ac:dyDescent="0.35">
      <c r="A231" s="234"/>
      <c r="B231" s="234"/>
    </row>
    <row r="232" spans="1:2" x14ac:dyDescent="0.35">
      <c r="A232" s="234"/>
      <c r="B232" s="234"/>
    </row>
    <row r="233" spans="1:2" x14ac:dyDescent="0.35">
      <c r="A233" s="234"/>
      <c r="B233" s="234"/>
    </row>
    <row r="234" spans="1:2" x14ac:dyDescent="0.35">
      <c r="A234" s="234"/>
      <c r="B234" s="234"/>
    </row>
    <row r="235" spans="1:2" x14ac:dyDescent="0.35">
      <c r="A235" s="234"/>
      <c r="B235" s="234"/>
    </row>
    <row r="236" spans="1:2" x14ac:dyDescent="0.35">
      <c r="A236" s="234"/>
      <c r="B236" s="234"/>
    </row>
    <row r="237" spans="1:2" x14ac:dyDescent="0.35">
      <c r="A237" s="234"/>
      <c r="B237" s="234"/>
    </row>
    <row r="238" spans="1:2" x14ac:dyDescent="0.35">
      <c r="A238" s="234"/>
      <c r="B238" s="234"/>
    </row>
    <row r="239" spans="1:2" x14ac:dyDescent="0.35">
      <c r="A239" s="234"/>
      <c r="B239" s="234"/>
    </row>
    <row r="240" spans="1:2" x14ac:dyDescent="0.35">
      <c r="A240" s="234"/>
      <c r="B240" s="234"/>
    </row>
    <row r="241" spans="1:2" x14ac:dyDescent="0.35">
      <c r="A241" s="234"/>
      <c r="B241" s="234"/>
    </row>
    <row r="242" spans="1:2" x14ac:dyDescent="0.35">
      <c r="A242" s="234"/>
      <c r="B242" s="234"/>
    </row>
    <row r="243" spans="1:2" x14ac:dyDescent="0.35">
      <c r="A243" s="234"/>
      <c r="B243" s="234"/>
    </row>
    <row r="244" spans="1:2" x14ac:dyDescent="0.35">
      <c r="A244" s="234"/>
      <c r="B244" s="234"/>
    </row>
    <row r="245" spans="1:2" x14ac:dyDescent="0.35">
      <c r="A245" s="234"/>
      <c r="B245" s="234"/>
    </row>
    <row r="246" spans="1:2" x14ac:dyDescent="0.35">
      <c r="A246" s="234"/>
      <c r="B246" s="234"/>
    </row>
    <row r="247" spans="1:2" x14ac:dyDescent="0.35">
      <c r="A247" s="234"/>
      <c r="B247" s="234"/>
    </row>
    <row r="248" spans="1:2" x14ac:dyDescent="0.35">
      <c r="A248" s="234"/>
      <c r="B248" s="234"/>
    </row>
    <row r="249" spans="1:2" x14ac:dyDescent="0.35">
      <c r="A249" s="234"/>
      <c r="B249" s="234"/>
    </row>
    <row r="250" spans="1:2" x14ac:dyDescent="0.35">
      <c r="A250" s="234"/>
      <c r="B250" s="234"/>
    </row>
    <row r="251" spans="1:2" x14ac:dyDescent="0.35">
      <c r="A251" s="234"/>
      <c r="B251" s="234"/>
    </row>
    <row r="252" spans="1:2" x14ac:dyDescent="0.35">
      <c r="A252" s="234"/>
      <c r="B252" s="234"/>
    </row>
    <row r="253" spans="1:2" x14ac:dyDescent="0.35">
      <c r="A253" s="234"/>
      <c r="B253" s="234"/>
    </row>
    <row r="254" spans="1:2" x14ac:dyDescent="0.35">
      <c r="A254" s="234"/>
      <c r="B254" s="234"/>
    </row>
    <row r="255" spans="1:2" x14ac:dyDescent="0.35">
      <c r="A255" s="234"/>
      <c r="B255" s="234"/>
    </row>
    <row r="256" spans="1:2" x14ac:dyDescent="0.35">
      <c r="A256" s="234"/>
      <c r="B256" s="234"/>
    </row>
    <row r="257" spans="1:2" x14ac:dyDescent="0.35">
      <c r="A257" s="234"/>
      <c r="B257" s="234"/>
    </row>
    <row r="258" spans="1:2" x14ac:dyDescent="0.35">
      <c r="A258" s="234"/>
      <c r="B258" s="234"/>
    </row>
    <row r="259" spans="1:2" x14ac:dyDescent="0.35">
      <c r="A259" s="234"/>
      <c r="B259" s="234"/>
    </row>
    <row r="260" spans="1:2" x14ac:dyDescent="0.35">
      <c r="A260" s="234"/>
      <c r="B260" s="234"/>
    </row>
    <row r="261" spans="1:2" x14ac:dyDescent="0.35">
      <c r="A261" s="234"/>
      <c r="B261" s="234"/>
    </row>
    <row r="262" spans="1:2" x14ac:dyDescent="0.35">
      <c r="A262" s="234"/>
      <c r="B262" s="234"/>
    </row>
    <row r="263" spans="1:2" x14ac:dyDescent="0.35">
      <c r="A263" s="234"/>
      <c r="B263" s="234"/>
    </row>
    <row r="264" spans="1:2" x14ac:dyDescent="0.35">
      <c r="A264" s="234"/>
      <c r="B264" s="234"/>
    </row>
    <row r="265" spans="1:2" x14ac:dyDescent="0.35">
      <c r="A265" s="234"/>
      <c r="B265" s="234"/>
    </row>
    <row r="266" spans="1:2" x14ac:dyDescent="0.35">
      <c r="A266" s="234"/>
      <c r="B266" s="234"/>
    </row>
    <row r="267" spans="1:2" x14ac:dyDescent="0.35">
      <c r="A267" s="234"/>
      <c r="B267" s="234"/>
    </row>
    <row r="268" spans="1:2" x14ac:dyDescent="0.35">
      <c r="A268" s="234"/>
      <c r="B268" s="234"/>
    </row>
    <row r="269" spans="1:2" x14ac:dyDescent="0.35">
      <c r="A269" s="234"/>
      <c r="B269" s="234"/>
    </row>
    <row r="270" spans="1:2" x14ac:dyDescent="0.35">
      <c r="A270" s="234"/>
      <c r="B270" s="234"/>
    </row>
    <row r="271" spans="1:2" x14ac:dyDescent="0.35">
      <c r="A271" s="234"/>
      <c r="B271" s="234"/>
    </row>
    <row r="272" spans="1:2" x14ac:dyDescent="0.35">
      <c r="A272" s="234"/>
      <c r="B272" s="234"/>
    </row>
    <row r="273" spans="1:2" x14ac:dyDescent="0.35">
      <c r="A273" s="234"/>
      <c r="B273" s="234"/>
    </row>
    <row r="274" spans="1:2" x14ac:dyDescent="0.35">
      <c r="A274" s="234"/>
      <c r="B274" s="234"/>
    </row>
    <row r="275" spans="1:2" x14ac:dyDescent="0.35">
      <c r="A275" s="234"/>
      <c r="B275" s="234"/>
    </row>
    <row r="276" spans="1:2" x14ac:dyDescent="0.35">
      <c r="A276" s="234"/>
      <c r="B276" s="234"/>
    </row>
    <row r="277" spans="1:2" x14ac:dyDescent="0.35">
      <c r="A277" s="234"/>
      <c r="B277" s="234"/>
    </row>
    <row r="278" spans="1:2" x14ac:dyDescent="0.35">
      <c r="A278" s="234"/>
      <c r="B278" s="234"/>
    </row>
    <row r="279" spans="1:2" x14ac:dyDescent="0.35">
      <c r="A279" s="234"/>
      <c r="B279" s="234"/>
    </row>
    <row r="280" spans="1:2" x14ac:dyDescent="0.35">
      <c r="A280" s="234"/>
      <c r="B280" s="234"/>
    </row>
    <row r="281" spans="1:2" x14ac:dyDescent="0.35">
      <c r="A281" s="234"/>
      <c r="B281" s="234"/>
    </row>
    <row r="282" spans="1:2" x14ac:dyDescent="0.35">
      <c r="A282" s="234"/>
      <c r="B282" s="234"/>
    </row>
    <row r="283" spans="1:2" x14ac:dyDescent="0.35">
      <c r="A283" s="234"/>
      <c r="B283" s="234"/>
    </row>
    <row r="284" spans="1:2" x14ac:dyDescent="0.35">
      <c r="A284" s="234"/>
      <c r="B284" s="234"/>
    </row>
    <row r="285" spans="1:2" x14ac:dyDescent="0.35">
      <c r="A285" s="234"/>
      <c r="B285" s="234"/>
    </row>
    <row r="286" spans="1:2" x14ac:dyDescent="0.35">
      <c r="A286" s="234"/>
      <c r="B286" s="234"/>
    </row>
    <row r="287" spans="1:2" x14ac:dyDescent="0.35">
      <c r="A287" s="234"/>
      <c r="B287" s="234"/>
    </row>
    <row r="288" spans="1:2" x14ac:dyDescent="0.35">
      <c r="A288" s="234"/>
      <c r="B288" s="234"/>
    </row>
    <row r="289" spans="1:2" x14ac:dyDescent="0.35">
      <c r="A289" s="234"/>
      <c r="B289" s="234"/>
    </row>
    <row r="290" spans="1:2" x14ac:dyDescent="0.35">
      <c r="A290" s="234"/>
      <c r="B290" s="234"/>
    </row>
    <row r="291" spans="1:2" x14ac:dyDescent="0.35">
      <c r="A291" s="234"/>
      <c r="B291" s="234"/>
    </row>
    <row r="292" spans="1:2" x14ac:dyDescent="0.35">
      <c r="A292" s="234"/>
      <c r="B292" s="234"/>
    </row>
    <row r="293" spans="1:2" x14ac:dyDescent="0.35">
      <c r="A293" s="234"/>
      <c r="B293" s="234"/>
    </row>
    <row r="294" spans="1:2" x14ac:dyDescent="0.35">
      <c r="A294" s="234"/>
      <c r="B294" s="234"/>
    </row>
    <row r="295" spans="1:2" x14ac:dyDescent="0.35">
      <c r="A295" s="234"/>
      <c r="B295" s="234"/>
    </row>
    <row r="296" spans="1:2" x14ac:dyDescent="0.35">
      <c r="A296" s="234"/>
      <c r="B296" s="234"/>
    </row>
    <row r="297" spans="1:2" x14ac:dyDescent="0.35">
      <c r="A297" s="234"/>
      <c r="B297" s="234"/>
    </row>
    <row r="298" spans="1:2" x14ac:dyDescent="0.35">
      <c r="A298" s="234"/>
      <c r="B298" s="234"/>
    </row>
    <row r="299" spans="1:2" x14ac:dyDescent="0.35">
      <c r="A299" s="234"/>
      <c r="B299" s="234"/>
    </row>
    <row r="300" spans="1:2" x14ac:dyDescent="0.35">
      <c r="A300" s="234"/>
      <c r="B300" s="234"/>
    </row>
    <row r="301" spans="1:2" x14ac:dyDescent="0.35">
      <c r="A301" s="234"/>
      <c r="B301" s="234"/>
    </row>
    <row r="302" spans="1:2" x14ac:dyDescent="0.35">
      <c r="A302" s="234"/>
      <c r="B302" s="234"/>
    </row>
    <row r="303" spans="1:2" x14ac:dyDescent="0.35">
      <c r="A303" s="234"/>
      <c r="B303" s="234"/>
    </row>
    <row r="304" spans="1:2" x14ac:dyDescent="0.35">
      <c r="A304" s="234"/>
      <c r="B304" s="234"/>
    </row>
    <row r="305" spans="1:2" x14ac:dyDescent="0.35">
      <c r="A305" s="234"/>
      <c r="B305" s="234"/>
    </row>
    <row r="306" spans="1:2" x14ac:dyDescent="0.35">
      <c r="A306" s="234"/>
      <c r="B306" s="234"/>
    </row>
    <row r="307" spans="1:2" x14ac:dyDescent="0.35">
      <c r="A307" s="234"/>
      <c r="B307" s="234"/>
    </row>
    <row r="308" spans="1:2" x14ac:dyDescent="0.35">
      <c r="A308" s="234"/>
      <c r="B308" s="234"/>
    </row>
    <row r="309" spans="1:2" x14ac:dyDescent="0.35">
      <c r="A309" s="234"/>
      <c r="B309" s="234"/>
    </row>
    <row r="310" spans="1:2" x14ac:dyDescent="0.35">
      <c r="A310" s="234"/>
      <c r="B310" s="234"/>
    </row>
    <row r="311" spans="1:2" x14ac:dyDescent="0.35">
      <c r="A311" s="234"/>
      <c r="B311" s="234"/>
    </row>
    <row r="312" spans="1:2" x14ac:dyDescent="0.35">
      <c r="A312" s="234"/>
      <c r="B312" s="234"/>
    </row>
    <row r="313" spans="1:2" x14ac:dyDescent="0.35">
      <c r="A313" s="234"/>
      <c r="B313" s="234"/>
    </row>
    <row r="314" spans="1:2" x14ac:dyDescent="0.35">
      <c r="A314" s="234"/>
      <c r="B314" s="234"/>
    </row>
    <row r="315" spans="1:2" x14ac:dyDescent="0.35">
      <c r="A315" s="234"/>
      <c r="B315" s="234"/>
    </row>
    <row r="316" spans="1:2" x14ac:dyDescent="0.35">
      <c r="A316" s="234"/>
      <c r="B316" s="234"/>
    </row>
    <row r="317" spans="1:2" x14ac:dyDescent="0.35">
      <c r="A317" s="234"/>
      <c r="B317" s="234"/>
    </row>
    <row r="318" spans="1:2" x14ac:dyDescent="0.35">
      <c r="A318" s="234"/>
      <c r="B318" s="234"/>
    </row>
    <row r="319" spans="1:2" x14ac:dyDescent="0.35">
      <c r="A319" s="234"/>
      <c r="B319" s="234"/>
    </row>
    <row r="320" spans="1:2" x14ac:dyDescent="0.35">
      <c r="A320" s="234"/>
      <c r="B320" s="234"/>
    </row>
    <row r="321" spans="1:2" x14ac:dyDescent="0.35">
      <c r="A321" s="234"/>
      <c r="B321" s="234"/>
    </row>
    <row r="322" spans="1:2" x14ac:dyDescent="0.35">
      <c r="A322" s="234"/>
      <c r="B322" s="234"/>
    </row>
    <row r="323" spans="1:2" x14ac:dyDescent="0.35">
      <c r="A323" s="234"/>
      <c r="B323" s="234"/>
    </row>
    <row r="324" spans="1:2" x14ac:dyDescent="0.35">
      <c r="A324" s="234"/>
      <c r="B324" s="234"/>
    </row>
    <row r="325" spans="1:2" x14ac:dyDescent="0.35">
      <c r="A325" s="234"/>
      <c r="B325" s="234"/>
    </row>
    <row r="326" spans="1:2" x14ac:dyDescent="0.35">
      <c r="A326" s="234"/>
      <c r="B326" s="234"/>
    </row>
    <row r="327" spans="1:2" x14ac:dyDescent="0.35">
      <c r="A327" s="234"/>
      <c r="B327" s="234"/>
    </row>
    <row r="328" spans="1:2" x14ac:dyDescent="0.35">
      <c r="A328" s="234"/>
      <c r="B328" s="234"/>
    </row>
    <row r="329" spans="1:2" x14ac:dyDescent="0.35">
      <c r="A329" s="234"/>
      <c r="B329" s="234"/>
    </row>
    <row r="330" spans="1:2" x14ac:dyDescent="0.35">
      <c r="A330" s="234"/>
      <c r="B330" s="234"/>
    </row>
    <row r="331" spans="1:2" x14ac:dyDescent="0.35">
      <c r="A331" s="234"/>
      <c r="B331" s="234"/>
    </row>
    <row r="332" spans="1:2" x14ac:dyDescent="0.35">
      <c r="A332" s="234"/>
      <c r="B332" s="234"/>
    </row>
    <row r="333" spans="1:2" x14ac:dyDescent="0.35">
      <c r="A333" s="234"/>
      <c r="B333" s="234"/>
    </row>
    <row r="334" spans="1:2" x14ac:dyDescent="0.35">
      <c r="A334" s="234"/>
      <c r="B334" s="234"/>
    </row>
    <row r="335" spans="1:2" x14ac:dyDescent="0.35">
      <c r="A335" s="234"/>
      <c r="B335" s="234"/>
    </row>
    <row r="336" spans="1:2" x14ac:dyDescent="0.35">
      <c r="A336" s="234"/>
      <c r="B336" s="234"/>
    </row>
    <row r="337" spans="1:2" x14ac:dyDescent="0.35">
      <c r="A337" s="234"/>
      <c r="B337" s="234"/>
    </row>
    <row r="338" spans="1:2" x14ac:dyDescent="0.35">
      <c r="A338" s="234"/>
      <c r="B338" s="234"/>
    </row>
    <row r="339" spans="1:2" x14ac:dyDescent="0.35">
      <c r="A339" s="234"/>
      <c r="B339" s="234"/>
    </row>
    <row r="340" spans="1:2" x14ac:dyDescent="0.35">
      <c r="A340" s="234"/>
      <c r="B340" s="234"/>
    </row>
    <row r="341" spans="1:2" x14ac:dyDescent="0.35">
      <c r="A341" s="234"/>
      <c r="B341" s="234"/>
    </row>
    <row r="342" spans="1:2" x14ac:dyDescent="0.35">
      <c r="A342" s="234"/>
      <c r="B342" s="234"/>
    </row>
    <row r="343" spans="1:2" x14ac:dyDescent="0.35">
      <c r="A343" s="234"/>
      <c r="B343" s="234"/>
    </row>
    <row r="344" spans="1:2" x14ac:dyDescent="0.35">
      <c r="A344" s="234"/>
      <c r="B344" s="234"/>
    </row>
    <row r="345" spans="1:2" x14ac:dyDescent="0.35">
      <c r="A345" s="234"/>
      <c r="B345" s="234"/>
    </row>
    <row r="346" spans="1:2" x14ac:dyDescent="0.35">
      <c r="A346" s="234"/>
      <c r="B346" s="234"/>
    </row>
    <row r="347" spans="1:2" x14ac:dyDescent="0.35">
      <c r="A347" s="234"/>
      <c r="B347" s="234"/>
    </row>
    <row r="348" spans="1:2" x14ac:dyDescent="0.35">
      <c r="A348" s="234"/>
      <c r="B348" s="234"/>
    </row>
    <row r="349" spans="1:2" x14ac:dyDescent="0.35">
      <c r="A349" s="234"/>
      <c r="B349" s="234"/>
    </row>
    <row r="350" spans="1:2" x14ac:dyDescent="0.35">
      <c r="A350" s="234"/>
      <c r="B350" s="234"/>
    </row>
    <row r="351" spans="1:2" x14ac:dyDescent="0.35">
      <c r="A351" s="234"/>
      <c r="B351" s="234"/>
    </row>
    <row r="352" spans="1:2" x14ac:dyDescent="0.35">
      <c r="A352" s="234"/>
      <c r="B352" s="234"/>
    </row>
    <row r="353" spans="1:2" x14ac:dyDescent="0.35">
      <c r="A353" s="234"/>
      <c r="B353" s="234"/>
    </row>
    <row r="354" spans="1:2" x14ac:dyDescent="0.35">
      <c r="A354" s="234"/>
      <c r="B354" s="234"/>
    </row>
    <row r="355" spans="1:2" x14ac:dyDescent="0.35">
      <c r="A355" s="234"/>
      <c r="B355" s="234"/>
    </row>
    <row r="356" spans="1:2" x14ac:dyDescent="0.35">
      <c r="A356" s="234"/>
      <c r="B356" s="234"/>
    </row>
    <row r="357" spans="1:2" x14ac:dyDescent="0.35">
      <c r="A357" s="234"/>
      <c r="B357" s="234"/>
    </row>
    <row r="358" spans="1:2" x14ac:dyDescent="0.35">
      <c r="A358" s="234"/>
      <c r="B358" s="234"/>
    </row>
    <row r="359" spans="1:2" x14ac:dyDescent="0.35">
      <c r="A359" s="234"/>
      <c r="B359" s="234"/>
    </row>
    <row r="360" spans="1:2" x14ac:dyDescent="0.35">
      <c r="A360" s="234"/>
      <c r="B360" s="234"/>
    </row>
    <row r="361" spans="1:2" x14ac:dyDescent="0.35">
      <c r="A361" s="234"/>
      <c r="B361" s="234"/>
    </row>
    <row r="362" spans="1:2" x14ac:dyDescent="0.35">
      <c r="A362" s="234"/>
      <c r="B362" s="234"/>
    </row>
    <row r="363" spans="1:2" x14ac:dyDescent="0.35">
      <c r="A363" s="234"/>
      <c r="B363" s="234"/>
    </row>
    <row r="364" spans="1:2" x14ac:dyDescent="0.35">
      <c r="A364" s="234"/>
      <c r="B364" s="234"/>
    </row>
    <row r="365" spans="1:2" x14ac:dyDescent="0.35">
      <c r="A365" s="234"/>
      <c r="B365" s="234"/>
    </row>
    <row r="366" spans="1:2" x14ac:dyDescent="0.35">
      <c r="A366" s="234"/>
      <c r="B366" s="234"/>
    </row>
    <row r="367" spans="1:2" x14ac:dyDescent="0.35">
      <c r="A367" s="234"/>
      <c r="B367" s="234"/>
    </row>
    <row r="368" spans="1:2" x14ac:dyDescent="0.35">
      <c r="A368" s="234"/>
      <c r="B368" s="234"/>
    </row>
    <row r="369" spans="1:2" x14ac:dyDescent="0.35">
      <c r="A369" s="234"/>
      <c r="B369" s="234"/>
    </row>
    <row r="370" spans="1:2" x14ac:dyDescent="0.35">
      <c r="A370" s="234"/>
      <c r="B370" s="234"/>
    </row>
    <row r="371" spans="1:2" x14ac:dyDescent="0.35">
      <c r="A371" s="234"/>
      <c r="B371" s="234"/>
    </row>
    <row r="372" spans="1:2" x14ac:dyDescent="0.35">
      <c r="A372" s="234"/>
      <c r="B372" s="234"/>
    </row>
    <row r="373" spans="1:2" x14ac:dyDescent="0.35">
      <c r="A373" s="234"/>
      <c r="B373" s="234"/>
    </row>
    <row r="374" spans="1:2" x14ac:dyDescent="0.35">
      <c r="A374" s="234"/>
      <c r="B374" s="234"/>
    </row>
    <row r="375" spans="1:2" x14ac:dyDescent="0.35">
      <c r="A375" s="234"/>
      <c r="B375" s="234"/>
    </row>
    <row r="376" spans="1:2" x14ac:dyDescent="0.35">
      <c r="A376" s="234"/>
      <c r="B376" s="234"/>
    </row>
    <row r="377" spans="1:2" x14ac:dyDescent="0.35">
      <c r="A377" s="234"/>
      <c r="B377" s="234"/>
    </row>
    <row r="378" spans="1:2" x14ac:dyDescent="0.35">
      <c r="A378" s="234"/>
      <c r="B378" s="234"/>
    </row>
    <row r="379" spans="1:2" x14ac:dyDescent="0.35">
      <c r="A379" s="234"/>
      <c r="B379" s="234"/>
    </row>
    <row r="380" spans="1:2" x14ac:dyDescent="0.35">
      <c r="A380" s="234"/>
      <c r="B380" s="234"/>
    </row>
    <row r="381" spans="1:2" x14ac:dyDescent="0.35">
      <c r="A381" s="234"/>
      <c r="B381" s="234"/>
    </row>
    <row r="382" spans="1:2" x14ac:dyDescent="0.35">
      <c r="A382" s="234"/>
      <c r="B382" s="234"/>
    </row>
    <row r="383" spans="1:2" x14ac:dyDescent="0.35">
      <c r="A383" s="234"/>
      <c r="B383" s="234"/>
    </row>
    <row r="384" spans="1:2" x14ac:dyDescent="0.35">
      <c r="A384" s="234"/>
      <c r="B384" s="234"/>
    </row>
    <row r="385" spans="1:2" x14ac:dyDescent="0.35">
      <c r="A385" s="234"/>
      <c r="B385" s="234"/>
    </row>
    <row r="386" spans="1:2" x14ac:dyDescent="0.35">
      <c r="A386" s="234"/>
      <c r="B386" s="234"/>
    </row>
    <row r="387" spans="1:2" x14ac:dyDescent="0.35">
      <c r="A387" s="234"/>
      <c r="B387" s="234"/>
    </row>
    <row r="388" spans="1:2" x14ac:dyDescent="0.35">
      <c r="A388" s="234"/>
      <c r="B388" s="234"/>
    </row>
    <row r="389" spans="1:2" x14ac:dyDescent="0.35">
      <c r="A389" s="234"/>
      <c r="B389" s="234"/>
    </row>
    <row r="390" spans="1:2" x14ac:dyDescent="0.35">
      <c r="A390" s="234"/>
      <c r="B390" s="234"/>
    </row>
    <row r="391" spans="1:2" x14ac:dyDescent="0.35">
      <c r="A391" s="234"/>
      <c r="B391" s="234"/>
    </row>
    <row r="392" spans="1:2" x14ac:dyDescent="0.35">
      <c r="A392" s="234"/>
      <c r="B392" s="234"/>
    </row>
    <row r="393" spans="1:2" x14ac:dyDescent="0.35">
      <c r="A393" s="234"/>
      <c r="B393" s="234"/>
    </row>
    <row r="394" spans="1:2" x14ac:dyDescent="0.35">
      <c r="A394" s="234"/>
      <c r="B394" s="234"/>
    </row>
    <row r="395" spans="1:2" x14ac:dyDescent="0.35">
      <c r="A395" s="234"/>
      <c r="B395" s="234"/>
    </row>
    <row r="396" spans="1:2" x14ac:dyDescent="0.35">
      <c r="A396" s="234"/>
      <c r="B396" s="234"/>
    </row>
    <row r="397" spans="1:2" x14ac:dyDescent="0.35">
      <c r="A397" s="234"/>
      <c r="B397" s="234"/>
    </row>
    <row r="398" spans="1:2" x14ac:dyDescent="0.35">
      <c r="A398" s="234"/>
      <c r="B398" s="234"/>
    </row>
    <row r="399" spans="1:2" x14ac:dyDescent="0.35">
      <c r="A399" s="234"/>
      <c r="B399" s="234"/>
    </row>
    <row r="400" spans="1:2" x14ac:dyDescent="0.35">
      <c r="A400" s="234"/>
      <c r="B400" s="234"/>
    </row>
    <row r="401" spans="1:2" x14ac:dyDescent="0.35">
      <c r="A401" s="234"/>
      <c r="B401" s="234"/>
    </row>
    <row r="402" spans="1:2" x14ac:dyDescent="0.35">
      <c r="A402" s="234"/>
      <c r="B402" s="234"/>
    </row>
    <row r="403" spans="1:2" x14ac:dyDescent="0.35">
      <c r="A403" s="234"/>
      <c r="B403" s="234"/>
    </row>
    <row r="404" spans="1:2" x14ac:dyDescent="0.35">
      <c r="A404" s="234"/>
      <c r="B404" s="234"/>
    </row>
    <row r="405" spans="1:2" x14ac:dyDescent="0.35">
      <c r="A405" s="234"/>
      <c r="B405" s="234"/>
    </row>
    <row r="406" spans="1:2" x14ac:dyDescent="0.35">
      <c r="A406" s="234"/>
      <c r="B406" s="234"/>
    </row>
    <row r="407" spans="1:2" x14ac:dyDescent="0.35">
      <c r="A407" s="234"/>
      <c r="B407" s="234"/>
    </row>
    <row r="408" spans="1:2" x14ac:dyDescent="0.35">
      <c r="A408" s="234"/>
      <c r="B408" s="234"/>
    </row>
    <row r="409" spans="1:2" x14ac:dyDescent="0.35">
      <c r="A409" s="234"/>
      <c r="B409" s="234"/>
    </row>
    <row r="410" spans="1:2" x14ac:dyDescent="0.35">
      <c r="A410" s="234"/>
      <c r="B410" s="234"/>
    </row>
    <row r="411" spans="1:2" x14ac:dyDescent="0.35">
      <c r="A411" s="234"/>
      <c r="B411" s="234"/>
    </row>
    <row r="412" spans="1:2" x14ac:dyDescent="0.35">
      <c r="A412" s="234"/>
      <c r="B412" s="234"/>
    </row>
    <row r="413" spans="1:2" x14ac:dyDescent="0.35">
      <c r="A413" s="234"/>
      <c r="B413" s="234"/>
    </row>
    <row r="414" spans="1:2" x14ac:dyDescent="0.35">
      <c r="A414" s="234"/>
      <c r="B414" s="234"/>
    </row>
    <row r="415" spans="1:2" x14ac:dyDescent="0.35">
      <c r="A415" s="234"/>
      <c r="B415" s="234"/>
    </row>
    <row r="416" spans="1:2" x14ac:dyDescent="0.35">
      <c r="A416" s="234"/>
      <c r="B416" s="234"/>
    </row>
    <row r="417" spans="1:2" x14ac:dyDescent="0.35">
      <c r="A417" s="234"/>
      <c r="B417" s="234"/>
    </row>
    <row r="418" spans="1:2" x14ac:dyDescent="0.35">
      <c r="A418" s="234"/>
      <c r="B418" s="234"/>
    </row>
    <row r="419" spans="1:2" x14ac:dyDescent="0.35">
      <c r="A419" s="234"/>
      <c r="B419" s="234"/>
    </row>
    <row r="420" spans="1:2" x14ac:dyDescent="0.35">
      <c r="A420" s="234"/>
      <c r="B420" s="234"/>
    </row>
    <row r="421" spans="1:2" x14ac:dyDescent="0.35">
      <c r="A421" s="234"/>
      <c r="B421" s="234"/>
    </row>
    <row r="422" spans="1:2" x14ac:dyDescent="0.35">
      <c r="A422" s="234"/>
      <c r="B422" s="234"/>
    </row>
    <row r="423" spans="1:2" x14ac:dyDescent="0.35">
      <c r="A423" s="234"/>
      <c r="B423" s="234"/>
    </row>
    <row r="424" spans="1:2" x14ac:dyDescent="0.35">
      <c r="A424" s="234"/>
      <c r="B424" s="234"/>
    </row>
    <row r="425" spans="1:2" x14ac:dyDescent="0.35">
      <c r="A425" s="234"/>
      <c r="B425" s="234"/>
    </row>
    <row r="426" spans="1:2" x14ac:dyDescent="0.35">
      <c r="A426" s="234"/>
      <c r="B426" s="234"/>
    </row>
    <row r="427" spans="1:2" x14ac:dyDescent="0.35">
      <c r="A427" s="234"/>
      <c r="B427" s="234"/>
    </row>
    <row r="428" spans="1:2" x14ac:dyDescent="0.35">
      <c r="A428" s="234"/>
      <c r="B428" s="234"/>
    </row>
    <row r="429" spans="1:2" x14ac:dyDescent="0.35">
      <c r="A429" s="234"/>
      <c r="B429" s="234"/>
    </row>
    <row r="430" spans="1:2" x14ac:dyDescent="0.35">
      <c r="A430" s="234"/>
      <c r="B430" s="234"/>
    </row>
    <row r="431" spans="1:2" x14ac:dyDescent="0.35">
      <c r="A431" s="234"/>
      <c r="B431" s="234"/>
    </row>
    <row r="432" spans="1:2" x14ac:dyDescent="0.35">
      <c r="A432" s="234"/>
      <c r="B432" s="234"/>
    </row>
    <row r="433" spans="1:2" x14ac:dyDescent="0.35">
      <c r="A433" s="234"/>
      <c r="B433" s="234"/>
    </row>
    <row r="434" spans="1:2" x14ac:dyDescent="0.35">
      <c r="A434" s="234"/>
      <c r="B434" s="234"/>
    </row>
    <row r="435" spans="1:2" x14ac:dyDescent="0.35">
      <c r="A435" s="234"/>
      <c r="B435" s="234"/>
    </row>
    <row r="436" spans="1:2" x14ac:dyDescent="0.35">
      <c r="A436" s="234"/>
      <c r="B436" s="234"/>
    </row>
    <row r="437" spans="1:2" x14ac:dyDescent="0.35">
      <c r="A437" s="234"/>
      <c r="B437" s="234"/>
    </row>
    <row r="438" spans="1:2" x14ac:dyDescent="0.35">
      <c r="A438" s="234"/>
      <c r="B438" s="234"/>
    </row>
    <row r="439" spans="1:2" x14ac:dyDescent="0.35">
      <c r="A439" s="234"/>
      <c r="B439" s="234"/>
    </row>
    <row r="440" spans="1:2" x14ac:dyDescent="0.35">
      <c r="A440" s="234"/>
      <c r="B440" s="234"/>
    </row>
    <row r="441" spans="1:2" x14ac:dyDescent="0.35">
      <c r="A441" s="234"/>
      <c r="B441" s="234"/>
    </row>
    <row r="442" spans="1:2" x14ac:dyDescent="0.35">
      <c r="A442" s="234"/>
      <c r="B442" s="234"/>
    </row>
    <row r="443" spans="1:2" x14ac:dyDescent="0.35">
      <c r="A443" s="234"/>
      <c r="B443" s="234"/>
    </row>
    <row r="444" spans="1:2" x14ac:dyDescent="0.35">
      <c r="A444" s="234"/>
      <c r="B444" s="234"/>
    </row>
    <row r="445" spans="1:2" x14ac:dyDescent="0.35">
      <c r="A445" s="234"/>
      <c r="B445" s="234"/>
    </row>
    <row r="446" spans="1:2" x14ac:dyDescent="0.35">
      <c r="A446" s="234"/>
      <c r="B446" s="234"/>
    </row>
    <row r="447" spans="1:2" x14ac:dyDescent="0.35">
      <c r="A447" s="234"/>
      <c r="B447" s="234"/>
    </row>
    <row r="448" spans="1:2" x14ac:dyDescent="0.35">
      <c r="A448" s="234"/>
      <c r="B448" s="234"/>
    </row>
    <row r="449" spans="1:2" x14ac:dyDescent="0.35">
      <c r="A449" s="234"/>
      <c r="B449" s="234"/>
    </row>
    <row r="450" spans="1:2" x14ac:dyDescent="0.35">
      <c r="A450" s="234"/>
      <c r="B450" s="234"/>
    </row>
    <row r="451" spans="1:2" x14ac:dyDescent="0.35">
      <c r="A451" s="234"/>
      <c r="B451" s="234"/>
    </row>
    <row r="452" spans="1:2" x14ac:dyDescent="0.35">
      <c r="A452" s="234"/>
      <c r="B452" s="234"/>
    </row>
    <row r="453" spans="1:2" x14ac:dyDescent="0.35">
      <c r="A453" s="234"/>
      <c r="B453" s="234"/>
    </row>
    <row r="454" spans="1:2" x14ac:dyDescent="0.35">
      <c r="A454" s="234"/>
      <c r="B454" s="234"/>
    </row>
    <row r="455" spans="1:2" x14ac:dyDescent="0.35">
      <c r="A455" s="234"/>
      <c r="B455" s="234"/>
    </row>
    <row r="456" spans="1:2" x14ac:dyDescent="0.35">
      <c r="A456" s="234"/>
      <c r="B456" s="234"/>
    </row>
    <row r="457" spans="1:2" x14ac:dyDescent="0.35">
      <c r="A457" s="234"/>
      <c r="B457" s="234"/>
    </row>
    <row r="458" spans="1:2" x14ac:dyDescent="0.35">
      <c r="A458" s="234"/>
      <c r="B458" s="234"/>
    </row>
    <row r="459" spans="1:2" x14ac:dyDescent="0.35">
      <c r="A459" s="234"/>
      <c r="B459" s="234"/>
    </row>
    <row r="460" spans="1:2" x14ac:dyDescent="0.35">
      <c r="A460" s="234"/>
      <c r="B460" s="234"/>
    </row>
    <row r="461" spans="1:2" x14ac:dyDescent="0.35">
      <c r="A461" s="234"/>
      <c r="B461" s="234"/>
    </row>
    <row r="462" spans="1:2" x14ac:dyDescent="0.35">
      <c r="A462" s="234"/>
      <c r="B462" s="234"/>
    </row>
    <row r="463" spans="1:2" x14ac:dyDescent="0.35">
      <c r="A463" s="234"/>
      <c r="B463" s="234"/>
    </row>
    <row r="464" spans="1:2" x14ac:dyDescent="0.35">
      <c r="A464" s="234"/>
      <c r="B464" s="234"/>
    </row>
    <row r="465" spans="1:2" x14ac:dyDescent="0.35">
      <c r="A465" s="234"/>
      <c r="B465" s="234"/>
    </row>
    <row r="466" spans="1:2" x14ac:dyDescent="0.35">
      <c r="A466" s="234"/>
      <c r="B466" s="234"/>
    </row>
    <row r="467" spans="1:2" x14ac:dyDescent="0.35">
      <c r="A467" s="234"/>
      <c r="B467" s="234"/>
    </row>
    <row r="468" spans="1:2" x14ac:dyDescent="0.35">
      <c r="A468" s="234"/>
      <c r="B468" s="234"/>
    </row>
    <row r="469" spans="1:2" x14ac:dyDescent="0.35">
      <c r="A469" s="234"/>
      <c r="B469" s="234"/>
    </row>
    <row r="470" spans="1:2" x14ac:dyDescent="0.35">
      <c r="A470" s="234"/>
      <c r="B470" s="234"/>
    </row>
    <row r="471" spans="1:2" x14ac:dyDescent="0.35">
      <c r="A471" s="234"/>
      <c r="B471" s="234"/>
    </row>
    <row r="472" spans="1:2" x14ac:dyDescent="0.35">
      <c r="A472" s="234"/>
      <c r="B472" s="234"/>
    </row>
    <row r="473" spans="1:2" x14ac:dyDescent="0.35">
      <c r="A473" s="234"/>
      <c r="B473" s="234"/>
    </row>
    <row r="474" spans="1:2" x14ac:dyDescent="0.35">
      <c r="A474" s="234"/>
      <c r="B474" s="234"/>
    </row>
    <row r="475" spans="1:2" x14ac:dyDescent="0.35">
      <c r="A475" s="234"/>
      <c r="B475" s="234"/>
    </row>
    <row r="476" spans="1:2" x14ac:dyDescent="0.35">
      <c r="A476" s="234"/>
      <c r="B476" s="234"/>
    </row>
    <row r="477" spans="1:2" x14ac:dyDescent="0.35">
      <c r="A477" s="234"/>
      <c r="B477" s="234"/>
    </row>
    <row r="478" spans="1:2" x14ac:dyDescent="0.35">
      <c r="A478" s="234"/>
      <c r="B478" s="234"/>
    </row>
    <row r="479" spans="1:2" x14ac:dyDescent="0.35">
      <c r="A479" s="234"/>
      <c r="B479" s="234"/>
    </row>
    <row r="480" spans="1:2" x14ac:dyDescent="0.35">
      <c r="A480" s="234"/>
      <c r="B480" s="234"/>
    </row>
    <row r="481" spans="1:2" x14ac:dyDescent="0.35">
      <c r="A481" s="234"/>
      <c r="B481" s="234"/>
    </row>
    <row r="482" spans="1:2" x14ac:dyDescent="0.35">
      <c r="A482" s="234"/>
      <c r="B482" s="234"/>
    </row>
    <row r="483" spans="1:2" x14ac:dyDescent="0.35">
      <c r="A483" s="234"/>
      <c r="B483" s="234"/>
    </row>
    <row r="484" spans="1:2" x14ac:dyDescent="0.35">
      <c r="A484" s="234"/>
      <c r="B484" s="234"/>
    </row>
    <row r="485" spans="1:2" x14ac:dyDescent="0.35">
      <c r="A485" s="234"/>
      <c r="B485" s="234"/>
    </row>
    <row r="486" spans="1:2" x14ac:dyDescent="0.35">
      <c r="A486" s="234"/>
      <c r="B486" s="234"/>
    </row>
    <row r="487" spans="1:2" x14ac:dyDescent="0.35">
      <c r="A487" s="234"/>
      <c r="B487" s="234"/>
    </row>
    <row r="488" spans="1:2" x14ac:dyDescent="0.35">
      <c r="A488" s="234"/>
      <c r="B488" s="234"/>
    </row>
    <row r="489" spans="1:2" x14ac:dyDescent="0.35">
      <c r="A489" s="234"/>
      <c r="B489" s="234"/>
    </row>
    <row r="490" spans="1:2" x14ac:dyDescent="0.35">
      <c r="A490" s="234"/>
      <c r="B490" s="234"/>
    </row>
    <row r="491" spans="1:2" x14ac:dyDescent="0.35">
      <c r="A491" s="234"/>
      <c r="B491" s="234"/>
    </row>
    <row r="492" spans="1:2" x14ac:dyDescent="0.35">
      <c r="A492" s="234"/>
      <c r="B492" s="234"/>
    </row>
    <row r="493" spans="1:2" x14ac:dyDescent="0.35">
      <c r="A493" s="234"/>
      <c r="B493" s="234"/>
    </row>
    <row r="494" spans="1:2" x14ac:dyDescent="0.35">
      <c r="A494" s="234"/>
      <c r="B494" s="234"/>
    </row>
    <row r="495" spans="1:2" x14ac:dyDescent="0.35">
      <c r="A495" s="234"/>
      <c r="B495" s="234"/>
    </row>
    <row r="496" spans="1:2" x14ac:dyDescent="0.35">
      <c r="A496" s="234"/>
      <c r="B496" s="234"/>
    </row>
    <row r="497" spans="1:2" x14ac:dyDescent="0.35">
      <c r="A497" s="234"/>
      <c r="B497" s="234"/>
    </row>
    <row r="498" spans="1:2" x14ac:dyDescent="0.35">
      <c r="A498" s="234"/>
      <c r="B498" s="234"/>
    </row>
    <row r="499" spans="1:2" x14ac:dyDescent="0.35">
      <c r="A499" s="234"/>
      <c r="B499" s="234"/>
    </row>
    <row r="500" spans="1:2" x14ac:dyDescent="0.35">
      <c r="A500" s="234"/>
      <c r="B500" s="234"/>
    </row>
    <row r="501" spans="1:2" x14ac:dyDescent="0.35">
      <c r="A501" s="234"/>
      <c r="B501" s="234"/>
    </row>
    <row r="502" spans="1:2" x14ac:dyDescent="0.35">
      <c r="A502" s="234"/>
      <c r="B502" s="234"/>
    </row>
    <row r="503" spans="1:2" x14ac:dyDescent="0.35">
      <c r="A503" s="234"/>
      <c r="B503" s="234"/>
    </row>
    <row r="504" spans="1:2" x14ac:dyDescent="0.35">
      <c r="A504" s="234"/>
      <c r="B504" s="234"/>
    </row>
    <row r="505" spans="1:2" x14ac:dyDescent="0.35">
      <c r="A505" s="234"/>
      <c r="B505" s="234"/>
    </row>
    <row r="506" spans="1:2" x14ac:dyDescent="0.35">
      <c r="A506" s="234"/>
      <c r="B506" s="234"/>
    </row>
    <row r="507" spans="1:2" x14ac:dyDescent="0.35">
      <c r="A507" s="234"/>
      <c r="B507" s="234"/>
    </row>
    <row r="508" spans="1:2" x14ac:dyDescent="0.35">
      <c r="A508" s="234"/>
      <c r="B508" s="234"/>
    </row>
    <row r="509" spans="1:2" x14ac:dyDescent="0.35">
      <c r="A509" s="234"/>
      <c r="B509" s="234"/>
    </row>
    <row r="510" spans="1:2" x14ac:dyDescent="0.35">
      <c r="A510" s="234"/>
      <c r="B510" s="234"/>
    </row>
    <row r="511" spans="1:2" x14ac:dyDescent="0.35">
      <c r="A511" s="234"/>
      <c r="B511" s="234"/>
    </row>
    <row r="512" spans="1:2" x14ac:dyDescent="0.35">
      <c r="A512" s="234"/>
      <c r="B512" s="234"/>
    </row>
    <row r="513" spans="1:2" x14ac:dyDescent="0.35">
      <c r="A513" s="234"/>
      <c r="B513" s="234"/>
    </row>
    <row r="514" spans="1:2" x14ac:dyDescent="0.35">
      <c r="A514" s="234"/>
      <c r="B514" s="234"/>
    </row>
    <row r="515" spans="1:2" x14ac:dyDescent="0.35">
      <c r="A515" s="234"/>
      <c r="B515" s="234"/>
    </row>
    <row r="516" spans="1:2" x14ac:dyDescent="0.35">
      <c r="A516" s="234"/>
      <c r="B516" s="234"/>
    </row>
    <row r="517" spans="1:2" x14ac:dyDescent="0.35">
      <c r="A517" s="234"/>
      <c r="B517" s="234"/>
    </row>
    <row r="518" spans="1:2" x14ac:dyDescent="0.35">
      <c r="A518" s="234"/>
      <c r="B518" s="234"/>
    </row>
    <row r="519" spans="1:2" x14ac:dyDescent="0.35">
      <c r="A519" s="234"/>
      <c r="B519" s="234"/>
    </row>
    <row r="520" spans="1:2" x14ac:dyDescent="0.35">
      <c r="A520" s="234"/>
      <c r="B520" s="234"/>
    </row>
    <row r="521" spans="1:2" x14ac:dyDescent="0.35">
      <c r="A521" s="234"/>
      <c r="B521" s="234"/>
    </row>
    <row r="522" spans="1:2" x14ac:dyDescent="0.35">
      <c r="A522" s="234"/>
      <c r="B522" s="234"/>
    </row>
    <row r="523" spans="1:2" x14ac:dyDescent="0.35">
      <c r="A523" s="234"/>
      <c r="B523" s="234"/>
    </row>
    <row r="524" spans="1:2" x14ac:dyDescent="0.35">
      <c r="A524" s="234"/>
      <c r="B524" s="234"/>
    </row>
    <row r="525" spans="1:2" x14ac:dyDescent="0.35">
      <c r="A525" s="234"/>
      <c r="B525" s="234"/>
    </row>
    <row r="526" spans="1:2" x14ac:dyDescent="0.35">
      <c r="A526" s="234"/>
      <c r="B526" s="234"/>
    </row>
    <row r="527" spans="1:2" x14ac:dyDescent="0.35">
      <c r="A527" s="234"/>
      <c r="B527" s="234"/>
    </row>
    <row r="528" spans="1:2" x14ac:dyDescent="0.35">
      <c r="A528" s="234"/>
      <c r="B528" s="234"/>
    </row>
    <row r="529" spans="1:2" x14ac:dyDescent="0.35">
      <c r="A529" s="234"/>
      <c r="B529" s="234"/>
    </row>
    <row r="530" spans="1:2" x14ac:dyDescent="0.35">
      <c r="A530" s="234"/>
      <c r="B530" s="234"/>
    </row>
    <row r="531" spans="1:2" x14ac:dyDescent="0.35">
      <c r="A531" s="234"/>
      <c r="B531" s="234"/>
    </row>
    <row r="532" spans="1:2" x14ac:dyDescent="0.35">
      <c r="A532" s="234"/>
      <c r="B532" s="234"/>
    </row>
    <row r="533" spans="1:2" x14ac:dyDescent="0.35">
      <c r="A533" s="234"/>
      <c r="B533" s="234"/>
    </row>
    <row r="534" spans="1:2" x14ac:dyDescent="0.35">
      <c r="A534" s="234"/>
      <c r="B534" s="234"/>
    </row>
    <row r="535" spans="1:2" x14ac:dyDescent="0.35">
      <c r="A535" s="234"/>
      <c r="B535" s="234"/>
    </row>
    <row r="536" spans="1:2" x14ac:dyDescent="0.35">
      <c r="A536" s="234"/>
      <c r="B536" s="234"/>
    </row>
    <row r="537" spans="1:2" x14ac:dyDescent="0.35">
      <c r="A537" s="234"/>
      <c r="B537" s="234"/>
    </row>
    <row r="538" spans="1:2" x14ac:dyDescent="0.35">
      <c r="A538" s="234"/>
      <c r="B538" s="234"/>
    </row>
    <row r="539" spans="1:2" x14ac:dyDescent="0.35">
      <c r="A539" s="234"/>
      <c r="B539" s="234"/>
    </row>
    <row r="540" spans="1:2" x14ac:dyDescent="0.35">
      <c r="A540" s="234"/>
      <c r="B540" s="234"/>
    </row>
    <row r="541" spans="1:2" x14ac:dyDescent="0.35">
      <c r="A541" s="234"/>
      <c r="B541" s="234"/>
    </row>
    <row r="542" spans="1:2" x14ac:dyDescent="0.35">
      <c r="A542" s="234"/>
      <c r="B542" s="234"/>
    </row>
    <row r="543" spans="1:2" x14ac:dyDescent="0.35">
      <c r="A543" s="234"/>
      <c r="B543" s="234"/>
    </row>
    <row r="544" spans="1:2" x14ac:dyDescent="0.35">
      <c r="A544" s="234"/>
      <c r="B544" s="234"/>
    </row>
    <row r="545" spans="1:2" x14ac:dyDescent="0.35">
      <c r="A545" s="234"/>
      <c r="B545" s="234"/>
    </row>
    <row r="546" spans="1:2" x14ac:dyDescent="0.35">
      <c r="A546" s="234"/>
      <c r="B546" s="234"/>
    </row>
    <row r="547" spans="1:2" x14ac:dyDescent="0.35">
      <c r="A547" s="234"/>
      <c r="B547" s="234"/>
    </row>
    <row r="548" spans="1:2" x14ac:dyDescent="0.35">
      <c r="A548" s="234"/>
      <c r="B548" s="234"/>
    </row>
    <row r="549" spans="1:2" x14ac:dyDescent="0.35">
      <c r="A549" s="234"/>
      <c r="B549" s="234"/>
    </row>
    <row r="550" spans="1:2" x14ac:dyDescent="0.35">
      <c r="A550" s="234"/>
      <c r="B550" s="234"/>
    </row>
    <row r="551" spans="1:2" x14ac:dyDescent="0.35">
      <c r="A551" s="234"/>
      <c r="B551" s="234"/>
    </row>
    <row r="552" spans="1:2" x14ac:dyDescent="0.35">
      <c r="A552" s="234"/>
      <c r="B552" s="234"/>
    </row>
    <row r="553" spans="1:2" x14ac:dyDescent="0.35">
      <c r="A553" s="234"/>
      <c r="B553" s="234"/>
    </row>
    <row r="554" spans="1:2" x14ac:dyDescent="0.35">
      <c r="A554" s="234"/>
      <c r="B554" s="234"/>
    </row>
    <row r="555" spans="1:2" x14ac:dyDescent="0.35">
      <c r="A555" s="234"/>
      <c r="B555" s="234"/>
    </row>
    <row r="556" spans="1:2" x14ac:dyDescent="0.35">
      <c r="A556" s="234"/>
      <c r="B556" s="234"/>
    </row>
    <row r="557" spans="1:2" x14ac:dyDescent="0.35">
      <c r="A557" s="234"/>
      <c r="B557" s="234"/>
    </row>
    <row r="558" spans="1:2" x14ac:dyDescent="0.35">
      <c r="A558" s="234"/>
      <c r="B558" s="234"/>
    </row>
    <row r="559" spans="1:2" x14ac:dyDescent="0.35">
      <c r="A559" s="234"/>
      <c r="B559" s="234"/>
    </row>
    <row r="560" spans="1:2" x14ac:dyDescent="0.35">
      <c r="A560" s="234"/>
      <c r="B560" s="234"/>
    </row>
    <row r="561" spans="1:2" x14ac:dyDescent="0.35">
      <c r="A561" s="234"/>
      <c r="B561" s="234"/>
    </row>
    <row r="562" spans="1:2" x14ac:dyDescent="0.35">
      <c r="A562" s="234"/>
      <c r="B562" s="234"/>
    </row>
    <row r="563" spans="1:2" x14ac:dyDescent="0.35">
      <c r="A563" s="234"/>
      <c r="B563" s="234"/>
    </row>
    <row r="564" spans="1:2" x14ac:dyDescent="0.35">
      <c r="A564" s="234"/>
      <c r="B564" s="234"/>
    </row>
    <row r="565" spans="1:2" x14ac:dyDescent="0.35">
      <c r="A565" s="234"/>
      <c r="B565" s="234"/>
    </row>
    <row r="566" spans="1:2" x14ac:dyDescent="0.35">
      <c r="A566" s="234"/>
      <c r="B566" s="234"/>
    </row>
    <row r="567" spans="1:2" x14ac:dyDescent="0.35">
      <c r="A567" s="234"/>
      <c r="B567" s="234"/>
    </row>
    <row r="568" spans="1:2" x14ac:dyDescent="0.35">
      <c r="A568" s="234"/>
      <c r="B568" s="234"/>
    </row>
    <row r="569" spans="1:2" x14ac:dyDescent="0.35">
      <c r="A569" s="234"/>
      <c r="B569" s="234"/>
    </row>
    <row r="570" spans="1:2" x14ac:dyDescent="0.35">
      <c r="A570" s="234"/>
      <c r="B570" s="234"/>
    </row>
    <row r="571" spans="1:2" x14ac:dyDescent="0.35">
      <c r="A571" s="234"/>
      <c r="B571" s="234"/>
    </row>
    <row r="572" spans="1:2" x14ac:dyDescent="0.35">
      <c r="A572" s="234"/>
      <c r="B572" s="234"/>
    </row>
    <row r="573" spans="1:2" x14ac:dyDescent="0.35">
      <c r="A573" s="234"/>
      <c r="B573" s="234"/>
    </row>
    <row r="574" spans="1:2" x14ac:dyDescent="0.35">
      <c r="A574" s="234"/>
      <c r="B574" s="234"/>
    </row>
    <row r="575" spans="1:2" x14ac:dyDescent="0.35">
      <c r="A575" s="234"/>
      <c r="B575" s="234"/>
    </row>
    <row r="576" spans="1:2" x14ac:dyDescent="0.35">
      <c r="A576" s="234"/>
      <c r="B576" s="234"/>
    </row>
    <row r="577" spans="1:2" x14ac:dyDescent="0.35">
      <c r="A577" s="234"/>
      <c r="B577" s="234"/>
    </row>
    <row r="578" spans="1:2" x14ac:dyDescent="0.35">
      <c r="A578" s="234"/>
      <c r="B578" s="234"/>
    </row>
    <row r="579" spans="1:2" x14ac:dyDescent="0.35">
      <c r="A579" s="234"/>
      <c r="B579" s="234"/>
    </row>
    <row r="580" spans="1:2" x14ac:dyDescent="0.35">
      <c r="A580" s="234"/>
      <c r="B580" s="234"/>
    </row>
    <row r="581" spans="1:2" x14ac:dyDescent="0.35">
      <c r="A581" s="234"/>
      <c r="B581" s="234"/>
    </row>
    <row r="582" spans="1:2" x14ac:dyDescent="0.35">
      <c r="A582" s="234"/>
      <c r="B582" s="234"/>
    </row>
    <row r="583" spans="1:2" x14ac:dyDescent="0.35">
      <c r="A583" s="234"/>
      <c r="B583" s="234"/>
    </row>
    <row r="584" spans="1:2" x14ac:dyDescent="0.35">
      <c r="A584" s="234"/>
      <c r="B584" s="234"/>
    </row>
    <row r="585" spans="1:2" x14ac:dyDescent="0.35">
      <c r="A585" s="234"/>
      <c r="B585" s="234"/>
    </row>
    <row r="586" spans="1:2" x14ac:dyDescent="0.35">
      <c r="A586" s="234"/>
      <c r="B586" s="234"/>
    </row>
    <row r="587" spans="1:2" x14ac:dyDescent="0.35">
      <c r="A587" s="234"/>
      <c r="B587" s="234"/>
    </row>
    <row r="588" spans="1:2" x14ac:dyDescent="0.35">
      <c r="A588" s="234"/>
      <c r="B588" s="234"/>
    </row>
    <row r="589" spans="1:2" x14ac:dyDescent="0.35">
      <c r="A589" s="234"/>
      <c r="B589" s="234"/>
    </row>
    <row r="590" spans="1:2" x14ac:dyDescent="0.35">
      <c r="A590" s="234"/>
      <c r="B590" s="234"/>
    </row>
    <row r="591" spans="1:2" x14ac:dyDescent="0.35">
      <c r="A591" s="234"/>
      <c r="B591" s="234"/>
    </row>
    <row r="592" spans="1:2" x14ac:dyDescent="0.35">
      <c r="A592" s="234"/>
      <c r="B592" s="234"/>
    </row>
    <row r="593" spans="1:2" x14ac:dyDescent="0.35">
      <c r="A593" s="234"/>
      <c r="B593" s="234"/>
    </row>
    <row r="594" spans="1:2" x14ac:dyDescent="0.35">
      <c r="A594" s="234"/>
      <c r="B594" s="234"/>
    </row>
    <row r="595" spans="1:2" x14ac:dyDescent="0.35">
      <c r="A595" s="234"/>
      <c r="B595" s="234"/>
    </row>
    <row r="596" spans="1:2" x14ac:dyDescent="0.35">
      <c r="A596" s="234"/>
      <c r="B596" s="234"/>
    </row>
    <row r="597" spans="1:2" x14ac:dyDescent="0.35">
      <c r="A597" s="234"/>
      <c r="B597" s="234"/>
    </row>
    <row r="598" spans="1:2" x14ac:dyDescent="0.35">
      <c r="A598" s="234"/>
      <c r="B598" s="234"/>
    </row>
    <row r="599" spans="1:2" x14ac:dyDescent="0.35">
      <c r="A599" s="234"/>
      <c r="B599" s="234"/>
    </row>
    <row r="600" spans="1:2" x14ac:dyDescent="0.35">
      <c r="A600" s="234"/>
      <c r="B600" s="234"/>
    </row>
    <row r="601" spans="1:2" x14ac:dyDescent="0.35">
      <c r="A601" s="234"/>
      <c r="B601" s="234"/>
    </row>
    <row r="602" spans="1:2" x14ac:dyDescent="0.35">
      <c r="A602" s="234"/>
      <c r="B602" s="234"/>
    </row>
    <row r="603" spans="1:2" x14ac:dyDescent="0.35">
      <c r="A603" s="234"/>
      <c r="B603" s="234"/>
    </row>
    <row r="604" spans="1:2" x14ac:dyDescent="0.35">
      <c r="A604" s="234"/>
      <c r="B604" s="234"/>
    </row>
    <row r="605" spans="1:2" x14ac:dyDescent="0.35">
      <c r="A605" s="234"/>
      <c r="B605" s="234"/>
    </row>
    <row r="606" spans="1:2" x14ac:dyDescent="0.35">
      <c r="A606" s="234"/>
      <c r="B606" s="234"/>
    </row>
    <row r="607" spans="1:2" x14ac:dyDescent="0.35">
      <c r="A607" s="234"/>
      <c r="B607" s="234"/>
    </row>
    <row r="608" spans="1:2" x14ac:dyDescent="0.35">
      <c r="A608" s="234"/>
      <c r="B608" s="234"/>
    </row>
    <row r="609" spans="1:2" x14ac:dyDescent="0.35">
      <c r="A609" s="234"/>
      <c r="B609" s="234"/>
    </row>
    <row r="610" spans="1:2" x14ac:dyDescent="0.35">
      <c r="A610" s="234"/>
      <c r="B610" s="234"/>
    </row>
    <row r="611" spans="1:2" x14ac:dyDescent="0.35">
      <c r="A611" s="234"/>
      <c r="B611" s="234"/>
    </row>
    <row r="612" spans="1:2" x14ac:dyDescent="0.35">
      <c r="A612" s="234"/>
      <c r="B612" s="234"/>
    </row>
    <row r="613" spans="1:2" x14ac:dyDescent="0.35">
      <c r="A613" s="234"/>
      <c r="B613" s="234"/>
    </row>
    <row r="614" spans="1:2" x14ac:dyDescent="0.35">
      <c r="A614" s="234"/>
      <c r="B614" s="234"/>
    </row>
    <row r="615" spans="1:2" x14ac:dyDescent="0.35">
      <c r="A615" s="234"/>
      <c r="B615" s="234"/>
    </row>
    <row r="616" spans="1:2" x14ac:dyDescent="0.35">
      <c r="A616" s="234"/>
      <c r="B616" s="234"/>
    </row>
    <row r="617" spans="1:2" x14ac:dyDescent="0.35">
      <c r="A617" s="234"/>
      <c r="B617" s="234"/>
    </row>
    <row r="618" spans="1:2" x14ac:dyDescent="0.35">
      <c r="A618" s="234"/>
      <c r="B618" s="234"/>
    </row>
    <row r="619" spans="1:2" x14ac:dyDescent="0.35">
      <c r="A619" s="234"/>
      <c r="B619" s="234"/>
    </row>
    <row r="620" spans="1:2" x14ac:dyDescent="0.35">
      <c r="A620" s="234"/>
      <c r="B620" s="234"/>
    </row>
    <row r="621" spans="1:2" x14ac:dyDescent="0.35">
      <c r="A621" s="234"/>
      <c r="B621" s="234"/>
    </row>
    <row r="622" spans="1:2" x14ac:dyDescent="0.35">
      <c r="A622" s="234"/>
      <c r="B622" s="234"/>
    </row>
    <row r="623" spans="1:2" x14ac:dyDescent="0.35">
      <c r="A623" s="234"/>
      <c r="B623" s="234"/>
    </row>
    <row r="624" spans="1:2" x14ac:dyDescent="0.35">
      <c r="A624" s="234"/>
      <c r="B624" s="234"/>
    </row>
    <row r="625" spans="1:2" x14ac:dyDescent="0.35">
      <c r="A625" s="234"/>
      <c r="B625" s="234"/>
    </row>
    <row r="626" spans="1:2" x14ac:dyDescent="0.35">
      <c r="A626" s="234"/>
      <c r="B626" s="234"/>
    </row>
    <row r="627" spans="1:2" x14ac:dyDescent="0.35">
      <c r="A627" s="234"/>
      <c r="B627" s="234"/>
    </row>
    <row r="628" spans="1:2" x14ac:dyDescent="0.35">
      <c r="A628" s="234"/>
      <c r="B628" s="234"/>
    </row>
    <row r="629" spans="1:2" x14ac:dyDescent="0.35">
      <c r="A629" s="234"/>
      <c r="B629" s="234"/>
    </row>
    <row r="630" spans="1:2" x14ac:dyDescent="0.35">
      <c r="A630" s="234"/>
      <c r="B630" s="234"/>
    </row>
    <row r="631" spans="1:2" x14ac:dyDescent="0.35">
      <c r="A631" s="234"/>
      <c r="B631" s="234"/>
    </row>
    <row r="632" spans="1:2" x14ac:dyDescent="0.35">
      <c r="A632" s="234"/>
      <c r="B632" s="234"/>
    </row>
    <row r="633" spans="1:2" x14ac:dyDescent="0.35">
      <c r="A633" s="234"/>
      <c r="B633" s="234"/>
    </row>
    <row r="634" spans="1:2" x14ac:dyDescent="0.35">
      <c r="A634" s="234"/>
      <c r="B634" s="234"/>
    </row>
    <row r="635" spans="1:2" x14ac:dyDescent="0.35">
      <c r="A635" s="234"/>
      <c r="B635" s="234"/>
    </row>
    <row r="636" spans="1:2" x14ac:dyDescent="0.35">
      <c r="A636" s="234"/>
      <c r="B636" s="234"/>
    </row>
    <row r="637" spans="1:2" x14ac:dyDescent="0.35">
      <c r="A637" s="234"/>
      <c r="B637" s="234"/>
    </row>
    <row r="638" spans="1:2" x14ac:dyDescent="0.35">
      <c r="A638" s="234"/>
      <c r="B638" s="234"/>
    </row>
    <row r="639" spans="1:2" x14ac:dyDescent="0.35">
      <c r="A639" s="234"/>
      <c r="B639" s="234"/>
    </row>
    <row r="640" spans="1:2" x14ac:dyDescent="0.35">
      <c r="A640" s="234"/>
      <c r="B640" s="234"/>
    </row>
    <row r="641" spans="1:2" x14ac:dyDescent="0.35">
      <c r="A641" s="234"/>
      <c r="B641" s="234"/>
    </row>
    <row r="642" spans="1:2" x14ac:dyDescent="0.35">
      <c r="A642" s="234"/>
      <c r="B642" s="234"/>
    </row>
    <row r="643" spans="1:2" x14ac:dyDescent="0.35">
      <c r="A643" s="234"/>
      <c r="B643" s="234"/>
    </row>
    <row r="644" spans="1:2" x14ac:dyDescent="0.35">
      <c r="A644" s="234"/>
      <c r="B644" s="234"/>
    </row>
    <row r="645" spans="1:2" x14ac:dyDescent="0.35">
      <c r="A645" s="234"/>
      <c r="B645" s="234"/>
    </row>
    <row r="646" spans="1:2" x14ac:dyDescent="0.35">
      <c r="A646" s="234"/>
      <c r="B646" s="234"/>
    </row>
    <row r="647" spans="1:2" x14ac:dyDescent="0.35">
      <c r="A647" s="234"/>
      <c r="B647" s="234"/>
    </row>
    <row r="648" spans="1:2" x14ac:dyDescent="0.35">
      <c r="A648" s="234"/>
      <c r="B648" s="234"/>
    </row>
    <row r="649" spans="1:2" x14ac:dyDescent="0.35">
      <c r="A649" s="234"/>
      <c r="B649" s="234"/>
    </row>
    <row r="650" spans="1:2" x14ac:dyDescent="0.35">
      <c r="A650" s="234"/>
      <c r="B650" s="234"/>
    </row>
    <row r="651" spans="1:2" x14ac:dyDescent="0.35">
      <c r="A651" s="234"/>
      <c r="B651" s="234"/>
    </row>
    <row r="652" spans="1:2" x14ac:dyDescent="0.35">
      <c r="A652" s="234"/>
      <c r="B652" s="234"/>
    </row>
    <row r="653" spans="1:2" x14ac:dyDescent="0.35">
      <c r="A653" s="234"/>
      <c r="B653" s="234"/>
    </row>
    <row r="654" spans="1:2" x14ac:dyDescent="0.35">
      <c r="A654" s="234"/>
      <c r="B654" s="234"/>
    </row>
    <row r="655" spans="1:2" x14ac:dyDescent="0.35">
      <c r="A655" s="234"/>
      <c r="B655" s="234"/>
    </row>
    <row r="656" spans="1:2" x14ac:dyDescent="0.35">
      <c r="A656" s="234"/>
      <c r="B656" s="234"/>
    </row>
    <row r="657" spans="1:2" x14ac:dyDescent="0.35">
      <c r="A657" s="234"/>
      <c r="B657" s="234"/>
    </row>
    <row r="658" spans="1:2" x14ac:dyDescent="0.35">
      <c r="A658" s="234"/>
      <c r="B658" s="234"/>
    </row>
    <row r="659" spans="1:2" x14ac:dyDescent="0.35">
      <c r="A659" s="234"/>
      <c r="B659" s="234"/>
    </row>
    <row r="660" spans="1:2" x14ac:dyDescent="0.35">
      <c r="A660" s="234"/>
      <c r="B660" s="234"/>
    </row>
    <row r="661" spans="1:2" x14ac:dyDescent="0.35">
      <c r="A661" s="234"/>
      <c r="B661" s="234"/>
    </row>
    <row r="662" spans="1:2" x14ac:dyDescent="0.35">
      <c r="A662" s="234"/>
      <c r="B662" s="234"/>
    </row>
    <row r="663" spans="1:2" x14ac:dyDescent="0.35">
      <c r="A663" s="234"/>
      <c r="B663" s="234"/>
    </row>
    <row r="664" spans="1:2" x14ac:dyDescent="0.35">
      <c r="A664" s="234"/>
      <c r="B664" s="234"/>
    </row>
    <row r="665" spans="1:2" x14ac:dyDescent="0.35">
      <c r="A665" s="234"/>
      <c r="B665" s="234"/>
    </row>
    <row r="666" spans="1:2" x14ac:dyDescent="0.35">
      <c r="A666" s="234"/>
      <c r="B666" s="234"/>
    </row>
    <row r="667" spans="1:2" x14ac:dyDescent="0.35">
      <c r="A667" s="234"/>
      <c r="B667" s="234"/>
    </row>
    <row r="668" spans="1:2" x14ac:dyDescent="0.35">
      <c r="A668" s="234"/>
      <c r="B668" s="234"/>
    </row>
    <row r="669" spans="1:2" x14ac:dyDescent="0.35">
      <c r="A669" s="234"/>
      <c r="B669" s="234"/>
    </row>
    <row r="670" spans="1:2" x14ac:dyDescent="0.35">
      <c r="A670" s="234"/>
      <c r="B670" s="234"/>
    </row>
    <row r="671" spans="1:2" x14ac:dyDescent="0.35">
      <c r="A671" s="234"/>
      <c r="B671" s="234"/>
    </row>
    <row r="672" spans="1:2" x14ac:dyDescent="0.35">
      <c r="A672" s="234"/>
      <c r="B672" s="234"/>
    </row>
    <row r="673" spans="1:2" x14ac:dyDescent="0.35">
      <c r="A673" s="234"/>
      <c r="B673" s="234"/>
    </row>
    <row r="674" spans="1:2" x14ac:dyDescent="0.35">
      <c r="A674" s="234"/>
      <c r="B674" s="234"/>
    </row>
    <row r="675" spans="1:2" x14ac:dyDescent="0.35">
      <c r="A675" s="234"/>
      <c r="B675" s="234"/>
    </row>
    <row r="676" spans="1:2" x14ac:dyDescent="0.35">
      <c r="A676" s="234"/>
      <c r="B676" s="234"/>
    </row>
    <row r="677" spans="1:2" x14ac:dyDescent="0.35">
      <c r="A677" s="234"/>
      <c r="B677" s="234"/>
    </row>
    <row r="678" spans="1:2" x14ac:dyDescent="0.35">
      <c r="A678" s="234"/>
      <c r="B678" s="234"/>
    </row>
    <row r="679" spans="1:2" x14ac:dyDescent="0.35">
      <c r="A679" s="234"/>
      <c r="B679" s="234"/>
    </row>
    <row r="680" spans="1:2" x14ac:dyDescent="0.35">
      <c r="A680" s="234"/>
      <c r="B680" s="234"/>
    </row>
    <row r="681" spans="1:2" x14ac:dyDescent="0.35">
      <c r="A681" s="234"/>
      <c r="B681" s="234"/>
    </row>
    <row r="682" spans="1:2" x14ac:dyDescent="0.35">
      <c r="A682" s="234"/>
      <c r="B682" s="234"/>
    </row>
    <row r="683" spans="1:2" x14ac:dyDescent="0.35">
      <c r="A683" s="234"/>
      <c r="B683" s="234"/>
    </row>
    <row r="684" spans="1:2" x14ac:dyDescent="0.35">
      <c r="A684" s="234"/>
      <c r="B684" s="234"/>
    </row>
    <row r="685" spans="1:2" x14ac:dyDescent="0.35">
      <c r="A685" s="234"/>
      <c r="B685" s="234"/>
    </row>
    <row r="686" spans="1:2" x14ac:dyDescent="0.35">
      <c r="A686" s="234"/>
      <c r="B686" s="234"/>
    </row>
    <row r="687" spans="1:2" x14ac:dyDescent="0.35">
      <c r="A687" s="234"/>
      <c r="B687" s="234"/>
    </row>
    <row r="688" spans="1:2" x14ac:dyDescent="0.35">
      <c r="A688" s="234"/>
      <c r="B688" s="234"/>
    </row>
    <row r="689" spans="1:2" x14ac:dyDescent="0.35">
      <c r="A689" s="234"/>
      <c r="B689" s="234"/>
    </row>
    <row r="690" spans="1:2" x14ac:dyDescent="0.35">
      <c r="A690" s="234"/>
      <c r="B690" s="234"/>
    </row>
    <row r="691" spans="1:2" x14ac:dyDescent="0.35">
      <c r="A691" s="234"/>
      <c r="B691" s="234"/>
    </row>
    <row r="692" spans="1:2" x14ac:dyDescent="0.35">
      <c r="A692" s="234"/>
      <c r="B692" s="234"/>
    </row>
    <row r="693" spans="1:2" x14ac:dyDescent="0.35">
      <c r="A693" s="234"/>
      <c r="B693" s="234"/>
    </row>
    <row r="694" spans="1:2" x14ac:dyDescent="0.35">
      <c r="A694" s="234"/>
      <c r="B694" s="234"/>
    </row>
    <row r="695" spans="1:2" x14ac:dyDescent="0.35">
      <c r="A695" s="234"/>
      <c r="B695" s="234"/>
    </row>
    <row r="696" spans="1:2" x14ac:dyDescent="0.35">
      <c r="A696" s="234"/>
      <c r="B696" s="234"/>
    </row>
    <row r="697" spans="1:2" x14ac:dyDescent="0.35">
      <c r="A697" s="234"/>
      <c r="B697" s="234"/>
    </row>
    <row r="698" spans="1:2" x14ac:dyDescent="0.35">
      <c r="A698" s="234"/>
      <c r="B698" s="234"/>
    </row>
    <row r="699" spans="1:2" x14ac:dyDescent="0.35">
      <c r="A699" s="234"/>
      <c r="B699" s="234"/>
    </row>
    <row r="700" spans="1:2" x14ac:dyDescent="0.35">
      <c r="A700" s="234"/>
      <c r="B700" s="234"/>
    </row>
    <row r="701" spans="1:2" x14ac:dyDescent="0.35">
      <c r="A701" s="234"/>
      <c r="B701" s="234"/>
    </row>
    <row r="702" spans="1:2" x14ac:dyDescent="0.35">
      <c r="A702" s="234"/>
      <c r="B702" s="234"/>
    </row>
    <row r="703" spans="1:2" x14ac:dyDescent="0.35">
      <c r="A703" s="234"/>
      <c r="B703" s="234"/>
    </row>
    <row r="704" spans="1:2" x14ac:dyDescent="0.35">
      <c r="A704" s="234"/>
      <c r="B704" s="234"/>
    </row>
    <row r="705" spans="1:2" x14ac:dyDescent="0.35">
      <c r="A705" s="234"/>
      <c r="B705" s="234"/>
    </row>
    <row r="706" spans="1:2" x14ac:dyDescent="0.35">
      <c r="A706" s="234"/>
      <c r="B706" s="234"/>
    </row>
    <row r="707" spans="1:2" x14ac:dyDescent="0.35">
      <c r="A707" s="234"/>
      <c r="B707" s="234"/>
    </row>
    <row r="708" spans="1:2" x14ac:dyDescent="0.35">
      <c r="A708" s="234"/>
      <c r="B708" s="234"/>
    </row>
    <row r="709" spans="1:2" x14ac:dyDescent="0.35">
      <c r="A709" s="234"/>
      <c r="B709" s="234"/>
    </row>
    <row r="710" spans="1:2" x14ac:dyDescent="0.35">
      <c r="A710" s="234"/>
      <c r="B710" s="234"/>
    </row>
    <row r="711" spans="1:2" x14ac:dyDescent="0.35">
      <c r="A711" s="234"/>
      <c r="B711" s="234"/>
    </row>
    <row r="712" spans="1:2" x14ac:dyDescent="0.35">
      <c r="A712" s="234"/>
      <c r="B712" s="234"/>
    </row>
    <row r="713" spans="1:2" x14ac:dyDescent="0.35">
      <c r="A713" s="234"/>
      <c r="B713" s="234"/>
    </row>
    <row r="714" spans="1:2" x14ac:dyDescent="0.35">
      <c r="A714" s="234"/>
      <c r="B714" s="234"/>
    </row>
    <row r="715" spans="1:2" x14ac:dyDescent="0.35">
      <c r="A715" s="234"/>
      <c r="B715" s="234"/>
    </row>
    <row r="716" spans="1:2" x14ac:dyDescent="0.35">
      <c r="A716" s="234"/>
      <c r="B716" s="234"/>
    </row>
    <row r="717" spans="1:2" x14ac:dyDescent="0.35">
      <c r="A717" s="234"/>
      <c r="B717" s="234"/>
    </row>
    <row r="718" spans="1:2" x14ac:dyDescent="0.35">
      <c r="A718" s="234"/>
      <c r="B718" s="234"/>
    </row>
    <row r="719" spans="1:2" x14ac:dyDescent="0.35">
      <c r="A719" s="234"/>
      <c r="B719" s="234"/>
    </row>
    <row r="720" spans="1:2" x14ac:dyDescent="0.35">
      <c r="A720" s="234"/>
      <c r="B720" s="234"/>
    </row>
    <row r="721" spans="1:2" x14ac:dyDescent="0.35">
      <c r="A721" s="234"/>
      <c r="B721" s="234"/>
    </row>
    <row r="722" spans="1:2" x14ac:dyDescent="0.35">
      <c r="A722" s="234"/>
      <c r="B722" s="234"/>
    </row>
    <row r="723" spans="1:2" x14ac:dyDescent="0.35">
      <c r="A723" s="234"/>
      <c r="B723" s="234"/>
    </row>
    <row r="724" spans="1:2" x14ac:dyDescent="0.35">
      <c r="A724" s="234"/>
      <c r="B724" s="234"/>
    </row>
    <row r="725" spans="1:2" x14ac:dyDescent="0.35">
      <c r="A725" s="234"/>
      <c r="B725" s="234"/>
    </row>
    <row r="726" spans="1:2" x14ac:dyDescent="0.35">
      <c r="A726" s="234"/>
      <c r="B726" s="234"/>
    </row>
    <row r="727" spans="1:2" x14ac:dyDescent="0.35">
      <c r="A727" s="234"/>
      <c r="B727" s="234"/>
    </row>
    <row r="728" spans="1:2" x14ac:dyDescent="0.35">
      <c r="A728" s="234"/>
      <c r="B728" s="234"/>
    </row>
    <row r="729" spans="1:2" x14ac:dyDescent="0.35">
      <c r="A729" s="234"/>
      <c r="B729" s="234"/>
    </row>
    <row r="730" spans="1:2" x14ac:dyDescent="0.35">
      <c r="A730" s="234"/>
      <c r="B730" s="234"/>
    </row>
    <row r="731" spans="1:2" x14ac:dyDescent="0.35">
      <c r="A731" s="234"/>
      <c r="B731" s="234"/>
    </row>
    <row r="732" spans="1:2" x14ac:dyDescent="0.35">
      <c r="A732" s="234"/>
      <c r="B732" s="234"/>
    </row>
    <row r="733" spans="1:2" x14ac:dyDescent="0.35">
      <c r="A733" s="234"/>
      <c r="B733" s="234"/>
    </row>
    <row r="734" spans="1:2" x14ac:dyDescent="0.35">
      <c r="A734" s="234"/>
      <c r="B734" s="234"/>
    </row>
    <row r="735" spans="1:2" x14ac:dyDescent="0.35">
      <c r="A735" s="234"/>
      <c r="B735" s="234"/>
    </row>
    <row r="736" spans="1:2" x14ac:dyDescent="0.35">
      <c r="A736" s="234"/>
      <c r="B736" s="234"/>
    </row>
    <row r="737" spans="1:2" x14ac:dyDescent="0.35">
      <c r="A737" s="234"/>
      <c r="B737" s="234"/>
    </row>
    <row r="738" spans="1:2" x14ac:dyDescent="0.35">
      <c r="A738" s="234"/>
      <c r="B738" s="234"/>
    </row>
    <row r="739" spans="1:2" x14ac:dyDescent="0.35">
      <c r="A739" s="234"/>
      <c r="B739" s="234"/>
    </row>
    <row r="740" spans="1:2" x14ac:dyDescent="0.35">
      <c r="A740" s="234"/>
      <c r="B740" s="234"/>
    </row>
    <row r="741" spans="1:2" x14ac:dyDescent="0.35">
      <c r="A741" s="234"/>
      <c r="B741" s="234"/>
    </row>
    <row r="742" spans="1:2" x14ac:dyDescent="0.35">
      <c r="A742" s="234"/>
      <c r="B742" s="234"/>
    </row>
    <row r="743" spans="1:2" x14ac:dyDescent="0.35">
      <c r="A743" s="234"/>
      <c r="B743" s="234"/>
    </row>
    <row r="744" spans="1:2" x14ac:dyDescent="0.35">
      <c r="A744" s="234"/>
      <c r="B744" s="234"/>
    </row>
    <row r="745" spans="1:2" x14ac:dyDescent="0.35">
      <c r="A745" s="234"/>
      <c r="B745" s="234"/>
    </row>
    <row r="746" spans="1:2" x14ac:dyDescent="0.35">
      <c r="A746" s="234"/>
      <c r="B746" s="234"/>
    </row>
    <row r="747" spans="1:2" x14ac:dyDescent="0.35">
      <c r="A747" s="234"/>
      <c r="B747" s="234"/>
    </row>
    <row r="748" spans="1:2" x14ac:dyDescent="0.35">
      <c r="A748" s="234"/>
      <c r="B748" s="234"/>
    </row>
    <row r="749" spans="1:2" x14ac:dyDescent="0.35">
      <c r="A749" s="234"/>
      <c r="B749" s="234"/>
    </row>
    <row r="750" spans="1:2" x14ac:dyDescent="0.35">
      <c r="A750" s="234"/>
      <c r="B750" s="234"/>
    </row>
    <row r="751" spans="1:2" x14ac:dyDescent="0.35">
      <c r="A751" s="234"/>
      <c r="B751" s="234"/>
    </row>
    <row r="752" spans="1:2" x14ac:dyDescent="0.35">
      <c r="A752" s="234"/>
      <c r="B752" s="234"/>
    </row>
    <row r="753" spans="1:2" x14ac:dyDescent="0.35">
      <c r="A753" s="234"/>
      <c r="B753" s="234"/>
    </row>
    <row r="754" spans="1:2" x14ac:dyDescent="0.35">
      <c r="A754" s="234"/>
      <c r="B754" s="234"/>
    </row>
    <row r="755" spans="1:2" x14ac:dyDescent="0.35">
      <c r="A755" s="234"/>
      <c r="B755" s="234"/>
    </row>
    <row r="756" spans="1:2" x14ac:dyDescent="0.35">
      <c r="A756" s="234"/>
      <c r="B756" s="234"/>
    </row>
    <row r="757" spans="1:2" x14ac:dyDescent="0.35">
      <c r="A757" s="234"/>
      <c r="B757" s="234"/>
    </row>
    <row r="758" spans="1:2" x14ac:dyDescent="0.35">
      <c r="A758" s="234"/>
      <c r="B758" s="234"/>
    </row>
    <row r="759" spans="1:2" x14ac:dyDescent="0.35">
      <c r="A759" s="234"/>
      <c r="B759" s="234"/>
    </row>
    <row r="760" spans="1:2" x14ac:dyDescent="0.35">
      <c r="A760" s="234"/>
      <c r="B760" s="234"/>
    </row>
    <row r="761" spans="1:2" x14ac:dyDescent="0.35">
      <c r="A761" s="234"/>
      <c r="B761" s="234"/>
    </row>
    <row r="762" spans="1:2" x14ac:dyDescent="0.35">
      <c r="A762" s="234"/>
      <c r="B762" s="234"/>
    </row>
    <row r="763" spans="1:2" x14ac:dyDescent="0.35">
      <c r="A763" s="234"/>
      <c r="B763" s="234"/>
    </row>
    <row r="764" spans="1:2" x14ac:dyDescent="0.35">
      <c r="A764" s="234"/>
      <c r="B764" s="234"/>
    </row>
    <row r="765" spans="1:2" x14ac:dyDescent="0.35">
      <c r="A765" s="234"/>
      <c r="B765" s="234"/>
    </row>
    <row r="766" spans="1:2" x14ac:dyDescent="0.35">
      <c r="A766" s="234"/>
      <c r="B766" s="234"/>
    </row>
    <row r="767" spans="1:2" x14ac:dyDescent="0.35">
      <c r="A767" s="234"/>
      <c r="B767" s="234"/>
    </row>
    <row r="768" spans="1:2" x14ac:dyDescent="0.35">
      <c r="A768" s="234"/>
      <c r="B768" s="234"/>
    </row>
    <row r="769" spans="1:2" x14ac:dyDescent="0.35">
      <c r="A769" s="234"/>
      <c r="B769" s="234"/>
    </row>
    <row r="770" spans="1:2" x14ac:dyDescent="0.35">
      <c r="A770" s="234"/>
      <c r="B770" s="234"/>
    </row>
    <row r="771" spans="1:2" x14ac:dyDescent="0.35">
      <c r="A771" s="234"/>
      <c r="B771" s="234"/>
    </row>
    <row r="772" spans="1:2" x14ac:dyDescent="0.35">
      <c r="A772" s="234"/>
      <c r="B772" s="234"/>
    </row>
    <row r="773" spans="1:2" x14ac:dyDescent="0.35">
      <c r="A773" s="234"/>
      <c r="B773" s="234"/>
    </row>
    <row r="774" spans="1:2" x14ac:dyDescent="0.35">
      <c r="A774" s="234"/>
      <c r="B774" s="234"/>
    </row>
    <row r="775" spans="1:2" x14ac:dyDescent="0.35">
      <c r="A775" s="234"/>
      <c r="B775" s="234"/>
    </row>
    <row r="776" spans="1:2" x14ac:dyDescent="0.35">
      <c r="A776" s="234"/>
      <c r="B776" s="234"/>
    </row>
    <row r="777" spans="1:2" x14ac:dyDescent="0.35">
      <c r="A777" s="234"/>
      <c r="B777" s="234"/>
    </row>
    <row r="778" spans="1:2" x14ac:dyDescent="0.35">
      <c r="A778" s="234"/>
      <c r="B778" s="234"/>
    </row>
    <row r="779" spans="1:2" x14ac:dyDescent="0.35">
      <c r="A779" s="234"/>
      <c r="B779" s="234"/>
    </row>
    <row r="780" spans="1:2" x14ac:dyDescent="0.35">
      <c r="A780" s="234"/>
      <c r="B780" s="234"/>
    </row>
    <row r="781" spans="1:2" x14ac:dyDescent="0.35">
      <c r="A781" s="234"/>
      <c r="B781" s="234"/>
    </row>
    <row r="782" spans="1:2" x14ac:dyDescent="0.35">
      <c r="A782" s="234"/>
      <c r="B782" s="234"/>
    </row>
    <row r="783" spans="1:2" x14ac:dyDescent="0.35">
      <c r="A783" s="234"/>
      <c r="B783" s="234"/>
    </row>
    <row r="784" spans="1:2" x14ac:dyDescent="0.35">
      <c r="A784" s="234"/>
      <c r="B784" s="234"/>
    </row>
    <row r="785" spans="1:2" x14ac:dyDescent="0.35">
      <c r="A785" s="234"/>
      <c r="B785" s="234"/>
    </row>
    <row r="786" spans="1:2" x14ac:dyDescent="0.35">
      <c r="A786" s="234"/>
      <c r="B786" s="234"/>
    </row>
    <row r="787" spans="1:2" x14ac:dyDescent="0.35">
      <c r="A787" s="234"/>
      <c r="B787" s="234"/>
    </row>
    <row r="788" spans="1:2" x14ac:dyDescent="0.35">
      <c r="A788" s="234"/>
      <c r="B788" s="234"/>
    </row>
    <row r="789" spans="1:2" x14ac:dyDescent="0.35">
      <c r="A789" s="234"/>
      <c r="B789" s="234"/>
    </row>
    <row r="790" spans="1:2" x14ac:dyDescent="0.35">
      <c r="A790" s="234"/>
      <c r="B790" s="234"/>
    </row>
    <row r="791" spans="1:2" x14ac:dyDescent="0.35">
      <c r="A791" s="234"/>
      <c r="B791" s="234"/>
    </row>
    <row r="792" spans="1:2" x14ac:dyDescent="0.35">
      <c r="A792" s="234"/>
      <c r="B792" s="234"/>
    </row>
    <row r="793" spans="1:2" x14ac:dyDescent="0.35">
      <c r="A793" s="234"/>
      <c r="B793" s="234"/>
    </row>
    <row r="794" spans="1:2" x14ac:dyDescent="0.35">
      <c r="A794" s="234"/>
      <c r="B794" s="234"/>
    </row>
    <row r="795" spans="1:2" x14ac:dyDescent="0.35">
      <c r="A795" s="234"/>
      <c r="B795" s="234"/>
    </row>
    <row r="796" spans="1:2" x14ac:dyDescent="0.35">
      <c r="A796" s="234"/>
      <c r="B796" s="234"/>
    </row>
    <row r="797" spans="1:2" x14ac:dyDescent="0.35">
      <c r="A797" s="234"/>
      <c r="B797" s="234"/>
    </row>
    <row r="798" spans="1:2" x14ac:dyDescent="0.35">
      <c r="A798" s="234"/>
      <c r="B798" s="234"/>
    </row>
    <row r="799" spans="1:2" x14ac:dyDescent="0.35">
      <c r="A799" s="234"/>
      <c r="B799" s="234"/>
    </row>
    <row r="800" spans="1:2" x14ac:dyDescent="0.35">
      <c r="A800" s="234"/>
      <c r="B800" s="234"/>
    </row>
    <row r="801" spans="1:2" x14ac:dyDescent="0.35">
      <c r="A801" s="234"/>
      <c r="B801" s="234"/>
    </row>
    <row r="802" spans="1:2" x14ac:dyDescent="0.35">
      <c r="A802" s="234"/>
      <c r="B802" s="234"/>
    </row>
    <row r="803" spans="1:2" x14ac:dyDescent="0.35">
      <c r="A803" s="234"/>
      <c r="B803" s="234"/>
    </row>
    <row r="804" spans="1:2" x14ac:dyDescent="0.35">
      <c r="A804" s="234"/>
      <c r="B804" s="234"/>
    </row>
    <row r="805" spans="1:2" x14ac:dyDescent="0.35">
      <c r="A805" s="234"/>
      <c r="B805" s="234"/>
    </row>
    <row r="806" spans="1:2" x14ac:dyDescent="0.35">
      <c r="A806" s="234"/>
      <c r="B806" s="234"/>
    </row>
    <row r="807" spans="1:2" x14ac:dyDescent="0.35">
      <c r="A807" s="234"/>
      <c r="B807" s="234"/>
    </row>
    <row r="808" spans="1:2" x14ac:dyDescent="0.35">
      <c r="A808" s="234"/>
      <c r="B808" s="234"/>
    </row>
    <row r="809" spans="1:2" x14ac:dyDescent="0.35">
      <c r="A809" s="234"/>
      <c r="B809" s="234"/>
    </row>
    <row r="810" spans="1:2" x14ac:dyDescent="0.35">
      <c r="A810" s="234"/>
      <c r="B810" s="234"/>
    </row>
    <row r="811" spans="1:2" x14ac:dyDescent="0.35">
      <c r="A811" s="234"/>
      <c r="B811" s="234"/>
    </row>
    <row r="812" spans="1:2" x14ac:dyDescent="0.35">
      <c r="A812" s="234"/>
      <c r="B812" s="234"/>
    </row>
    <row r="813" spans="1:2" x14ac:dyDescent="0.35">
      <c r="A813" s="234"/>
      <c r="B813" s="234"/>
    </row>
    <row r="814" spans="1:2" x14ac:dyDescent="0.35">
      <c r="A814" s="234"/>
      <c r="B814" s="234"/>
    </row>
    <row r="815" spans="1:2" x14ac:dyDescent="0.35">
      <c r="A815" s="234"/>
      <c r="B815" s="234"/>
    </row>
    <row r="816" spans="1:2" x14ac:dyDescent="0.35">
      <c r="A816" s="234"/>
      <c r="B816" s="234"/>
    </row>
    <row r="817" spans="1:2" x14ac:dyDescent="0.35">
      <c r="A817" s="234"/>
      <c r="B817" s="234"/>
    </row>
    <row r="818" spans="1:2" x14ac:dyDescent="0.35">
      <c r="A818" s="234"/>
      <c r="B818" s="234"/>
    </row>
    <row r="819" spans="1:2" x14ac:dyDescent="0.35">
      <c r="A819" s="234"/>
      <c r="B819" s="234"/>
    </row>
    <row r="820" spans="1:2" x14ac:dyDescent="0.35">
      <c r="A820" s="234"/>
      <c r="B820" s="234"/>
    </row>
    <row r="821" spans="1:2" x14ac:dyDescent="0.35">
      <c r="A821" s="234"/>
      <c r="B821" s="234"/>
    </row>
    <row r="822" spans="1:2" x14ac:dyDescent="0.35">
      <c r="A822" s="234"/>
      <c r="B822" s="234"/>
    </row>
    <row r="823" spans="1:2" x14ac:dyDescent="0.35">
      <c r="A823" s="234"/>
      <c r="B823" s="234"/>
    </row>
    <row r="824" spans="1:2" x14ac:dyDescent="0.35">
      <c r="A824" s="234"/>
      <c r="B824" s="234"/>
    </row>
    <row r="825" spans="1:2" x14ac:dyDescent="0.35">
      <c r="A825" s="234"/>
      <c r="B825" s="234"/>
    </row>
    <row r="826" spans="1:2" x14ac:dyDescent="0.35">
      <c r="A826" s="234"/>
      <c r="B826" s="234"/>
    </row>
    <row r="827" spans="1:2" x14ac:dyDescent="0.35">
      <c r="A827" s="234"/>
      <c r="B827" s="234"/>
    </row>
    <row r="828" spans="1:2" x14ac:dyDescent="0.35">
      <c r="A828" s="234"/>
      <c r="B828" s="234"/>
    </row>
    <row r="829" spans="1:2" x14ac:dyDescent="0.35">
      <c r="A829" s="234"/>
      <c r="B829" s="234"/>
    </row>
    <row r="830" spans="1:2" x14ac:dyDescent="0.35">
      <c r="A830" s="234"/>
      <c r="B830" s="234"/>
    </row>
    <row r="831" spans="1:2" x14ac:dyDescent="0.35">
      <c r="A831" s="234"/>
      <c r="B831" s="234"/>
    </row>
    <row r="832" spans="1:2" x14ac:dyDescent="0.35">
      <c r="A832" s="234"/>
      <c r="B832" s="234"/>
    </row>
    <row r="833" spans="1:2" x14ac:dyDescent="0.35">
      <c r="A833" s="234"/>
      <c r="B833" s="234"/>
    </row>
    <row r="834" spans="1:2" x14ac:dyDescent="0.35">
      <c r="A834" s="234"/>
      <c r="B834" s="234"/>
    </row>
    <row r="835" spans="1:2" x14ac:dyDescent="0.35">
      <c r="A835" s="234"/>
      <c r="B835" s="234"/>
    </row>
    <row r="836" spans="1:2" x14ac:dyDescent="0.35">
      <c r="A836" s="234"/>
      <c r="B836" s="234"/>
    </row>
    <row r="837" spans="1:2" x14ac:dyDescent="0.35">
      <c r="A837" s="234"/>
      <c r="B837" s="234"/>
    </row>
    <row r="838" spans="1:2" x14ac:dyDescent="0.35">
      <c r="A838" s="234"/>
      <c r="B838" s="234"/>
    </row>
    <row r="839" spans="1:2" x14ac:dyDescent="0.35">
      <c r="A839" s="234"/>
      <c r="B839" s="234"/>
    </row>
    <row r="840" spans="1:2" x14ac:dyDescent="0.35">
      <c r="A840" s="234"/>
      <c r="B840" s="234"/>
    </row>
    <row r="841" spans="1:2" x14ac:dyDescent="0.35">
      <c r="A841" s="234"/>
      <c r="B841" s="234"/>
    </row>
    <row r="842" spans="1:2" x14ac:dyDescent="0.35">
      <c r="A842" s="234"/>
      <c r="B842" s="234"/>
    </row>
    <row r="843" spans="1:2" x14ac:dyDescent="0.35">
      <c r="A843" s="234"/>
      <c r="B843" s="234"/>
    </row>
    <row r="844" spans="1:2" x14ac:dyDescent="0.35">
      <c r="A844" s="234"/>
      <c r="B844" s="234"/>
    </row>
    <row r="845" spans="1:2" x14ac:dyDescent="0.35">
      <c r="A845" s="234"/>
      <c r="B845" s="234"/>
    </row>
    <row r="846" spans="1:2" x14ac:dyDescent="0.35">
      <c r="A846" s="234"/>
      <c r="B846" s="234"/>
    </row>
    <row r="847" spans="1:2" x14ac:dyDescent="0.35">
      <c r="A847" s="234"/>
      <c r="B847" s="234"/>
    </row>
    <row r="848" spans="1:2" x14ac:dyDescent="0.35">
      <c r="A848" s="234"/>
      <c r="B848" s="234"/>
    </row>
    <row r="849" spans="1:2" x14ac:dyDescent="0.35">
      <c r="A849" s="234"/>
      <c r="B849" s="234"/>
    </row>
    <row r="850" spans="1:2" x14ac:dyDescent="0.35">
      <c r="A850" s="234"/>
      <c r="B850" s="234"/>
    </row>
    <row r="851" spans="1:2" x14ac:dyDescent="0.35">
      <c r="A851" s="234"/>
      <c r="B851" s="234"/>
    </row>
    <row r="852" spans="1:2" x14ac:dyDescent="0.35">
      <c r="A852" s="234"/>
      <c r="B852" s="234"/>
    </row>
    <row r="853" spans="1:2" x14ac:dyDescent="0.35">
      <c r="A853" s="234"/>
      <c r="B853" s="234"/>
    </row>
    <row r="854" spans="1:2" x14ac:dyDescent="0.35">
      <c r="A854" s="234"/>
      <c r="B854" s="234"/>
    </row>
    <row r="855" spans="1:2" x14ac:dyDescent="0.35">
      <c r="A855" s="234"/>
      <c r="B855" s="234"/>
    </row>
    <row r="856" spans="1:2" x14ac:dyDescent="0.35">
      <c r="A856" s="234"/>
      <c r="B856" s="234"/>
    </row>
    <row r="857" spans="1:2" x14ac:dyDescent="0.35">
      <c r="A857" s="234"/>
      <c r="B857" s="234"/>
    </row>
    <row r="858" spans="1:2" x14ac:dyDescent="0.35">
      <c r="A858" s="234"/>
      <c r="B858" s="234"/>
    </row>
    <row r="859" spans="1:2" x14ac:dyDescent="0.35">
      <c r="A859" s="234"/>
      <c r="B859" s="234"/>
    </row>
    <row r="860" spans="1:2" x14ac:dyDescent="0.35">
      <c r="A860" s="234"/>
      <c r="B860" s="234"/>
    </row>
    <row r="861" spans="1:2" x14ac:dyDescent="0.35">
      <c r="A861" s="234"/>
      <c r="B861" s="234"/>
    </row>
    <row r="862" spans="1:2" x14ac:dyDescent="0.35">
      <c r="A862" s="234"/>
      <c r="B862" s="234"/>
    </row>
    <row r="863" spans="1:2" x14ac:dyDescent="0.35">
      <c r="A863" s="234"/>
      <c r="B863" s="234"/>
    </row>
    <row r="864" spans="1:2" x14ac:dyDescent="0.35">
      <c r="A864" s="234"/>
      <c r="B864" s="234"/>
    </row>
    <row r="865" spans="1:2" x14ac:dyDescent="0.35">
      <c r="A865" s="234"/>
      <c r="B865" s="234"/>
    </row>
    <row r="866" spans="1:2" x14ac:dyDescent="0.35">
      <c r="A866" s="234"/>
      <c r="B866" s="234"/>
    </row>
    <row r="867" spans="1:2" x14ac:dyDescent="0.35">
      <c r="A867" s="234"/>
      <c r="B867" s="234"/>
    </row>
    <row r="868" spans="1:2" x14ac:dyDescent="0.35">
      <c r="A868" s="234"/>
      <c r="B868" s="234"/>
    </row>
    <row r="869" spans="1:2" x14ac:dyDescent="0.35">
      <c r="A869" s="234"/>
      <c r="B869" s="234"/>
    </row>
    <row r="870" spans="1:2" x14ac:dyDescent="0.35">
      <c r="A870" s="234"/>
      <c r="B870" s="234"/>
    </row>
    <row r="871" spans="1:2" x14ac:dyDescent="0.35">
      <c r="A871" s="234"/>
      <c r="B871" s="234"/>
    </row>
    <row r="872" spans="1:2" x14ac:dyDescent="0.35">
      <c r="A872" s="234"/>
      <c r="B872" s="234"/>
    </row>
    <row r="873" spans="1:2" x14ac:dyDescent="0.35">
      <c r="A873" s="234"/>
      <c r="B873" s="234"/>
    </row>
    <row r="874" spans="1:2" x14ac:dyDescent="0.35">
      <c r="A874" s="234"/>
      <c r="B874" s="234"/>
    </row>
    <row r="875" spans="1:2" x14ac:dyDescent="0.35">
      <c r="A875" s="234"/>
      <c r="B875" s="234"/>
    </row>
    <row r="876" spans="1:2" x14ac:dyDescent="0.35">
      <c r="A876" s="234"/>
      <c r="B876" s="234"/>
    </row>
    <row r="877" spans="1:2" x14ac:dyDescent="0.35">
      <c r="A877" s="234"/>
      <c r="B877" s="234"/>
    </row>
    <row r="878" spans="1:2" x14ac:dyDescent="0.35">
      <c r="A878" s="234"/>
      <c r="B878" s="234"/>
    </row>
    <row r="879" spans="1:2" x14ac:dyDescent="0.35">
      <c r="A879" s="234"/>
      <c r="B879" s="234"/>
    </row>
    <row r="880" spans="1:2" x14ac:dyDescent="0.35">
      <c r="A880" s="234"/>
      <c r="B880" s="234"/>
    </row>
    <row r="881" spans="1:2" x14ac:dyDescent="0.35">
      <c r="A881" s="234"/>
      <c r="B881" s="234"/>
    </row>
    <row r="882" spans="1:2" x14ac:dyDescent="0.35">
      <c r="A882" s="234"/>
      <c r="B882" s="234"/>
    </row>
    <row r="883" spans="1:2" x14ac:dyDescent="0.35">
      <c r="A883" s="234"/>
      <c r="B883" s="234"/>
    </row>
    <row r="884" spans="1:2" x14ac:dyDescent="0.35">
      <c r="A884" s="234"/>
      <c r="B884" s="234"/>
    </row>
    <row r="885" spans="1:2" x14ac:dyDescent="0.35">
      <c r="A885" s="234"/>
      <c r="B885" s="234"/>
    </row>
    <row r="886" spans="1:2" x14ac:dyDescent="0.35">
      <c r="A886" s="234"/>
      <c r="B886" s="234"/>
    </row>
    <row r="887" spans="1:2" x14ac:dyDescent="0.35">
      <c r="A887" s="234"/>
      <c r="B887" s="234"/>
    </row>
    <row r="888" spans="1:2" x14ac:dyDescent="0.35">
      <c r="A888" s="234"/>
      <c r="B888" s="234"/>
    </row>
    <row r="889" spans="1:2" x14ac:dyDescent="0.35">
      <c r="A889" s="234"/>
      <c r="B889" s="234"/>
    </row>
    <row r="890" spans="1:2" x14ac:dyDescent="0.35">
      <c r="A890" s="234"/>
      <c r="B890" s="234"/>
    </row>
    <row r="891" spans="1:2" x14ac:dyDescent="0.35">
      <c r="A891" s="234"/>
      <c r="B891" s="234"/>
    </row>
    <row r="892" spans="1:2" x14ac:dyDescent="0.35">
      <c r="A892" s="234"/>
      <c r="B892" s="234"/>
    </row>
    <row r="893" spans="1:2" x14ac:dyDescent="0.35">
      <c r="A893" s="234"/>
      <c r="B893" s="234"/>
    </row>
    <row r="894" spans="1:2" x14ac:dyDescent="0.35">
      <c r="A894" s="234"/>
      <c r="B894" s="234"/>
    </row>
    <row r="895" spans="1:2" x14ac:dyDescent="0.35">
      <c r="A895" s="234"/>
      <c r="B895" s="234"/>
    </row>
    <row r="896" spans="1:2" x14ac:dyDescent="0.35">
      <c r="A896" s="234"/>
      <c r="B896" s="234"/>
    </row>
    <row r="897" spans="1:2" x14ac:dyDescent="0.35">
      <c r="A897" s="234"/>
      <c r="B897" s="234"/>
    </row>
    <row r="898" spans="1:2" x14ac:dyDescent="0.35">
      <c r="A898" s="234"/>
      <c r="B898" s="234"/>
    </row>
    <row r="899" spans="1:2" x14ac:dyDescent="0.35">
      <c r="A899" s="234"/>
      <c r="B899" s="234"/>
    </row>
    <row r="900" spans="1:2" x14ac:dyDescent="0.35">
      <c r="A900" s="234"/>
      <c r="B900" s="234"/>
    </row>
    <row r="901" spans="1:2" x14ac:dyDescent="0.35">
      <c r="A901" s="234"/>
      <c r="B901" s="234"/>
    </row>
    <row r="902" spans="1:2" x14ac:dyDescent="0.35">
      <c r="A902" s="234"/>
      <c r="B902" s="234"/>
    </row>
    <row r="903" spans="1:2" x14ac:dyDescent="0.35">
      <c r="A903" s="234"/>
      <c r="B903" s="234"/>
    </row>
    <row r="904" spans="1:2" x14ac:dyDescent="0.35">
      <c r="A904" s="234"/>
      <c r="B904" s="234"/>
    </row>
    <row r="905" spans="1:2" x14ac:dyDescent="0.35">
      <c r="A905" s="234"/>
      <c r="B905" s="234"/>
    </row>
    <row r="906" spans="1:2" x14ac:dyDescent="0.35">
      <c r="A906" s="234"/>
      <c r="B906" s="234"/>
    </row>
    <row r="907" spans="1:2" x14ac:dyDescent="0.35">
      <c r="A907" s="234"/>
      <c r="B907" s="234"/>
    </row>
    <row r="908" spans="1:2" x14ac:dyDescent="0.35">
      <c r="A908" s="234"/>
      <c r="B908" s="234"/>
    </row>
    <row r="909" spans="1:2" x14ac:dyDescent="0.35">
      <c r="A909" s="234"/>
      <c r="B909" s="234"/>
    </row>
    <row r="910" spans="1:2" x14ac:dyDescent="0.35">
      <c r="A910" s="234"/>
      <c r="B910" s="234"/>
    </row>
    <row r="911" spans="1:2" x14ac:dyDescent="0.35">
      <c r="A911" s="234"/>
      <c r="B911" s="234"/>
    </row>
    <row r="912" spans="1:2" x14ac:dyDescent="0.35">
      <c r="A912" s="234"/>
      <c r="B912" s="234"/>
    </row>
    <row r="913" spans="1:2" x14ac:dyDescent="0.35">
      <c r="A913" s="234"/>
      <c r="B913" s="234"/>
    </row>
    <row r="914" spans="1:2" x14ac:dyDescent="0.35">
      <c r="A914" s="234"/>
      <c r="B914" s="234"/>
    </row>
    <row r="915" spans="1:2" x14ac:dyDescent="0.35">
      <c r="A915" s="234"/>
      <c r="B915" s="234"/>
    </row>
    <row r="916" spans="1:2" x14ac:dyDescent="0.35">
      <c r="A916" s="234"/>
      <c r="B916" s="234"/>
    </row>
    <row r="917" spans="1:2" x14ac:dyDescent="0.35">
      <c r="A917" s="234"/>
      <c r="B917" s="234"/>
    </row>
    <row r="918" spans="1:2" x14ac:dyDescent="0.35">
      <c r="A918" s="234"/>
      <c r="B918" s="234"/>
    </row>
    <row r="919" spans="1:2" x14ac:dyDescent="0.35">
      <c r="A919" s="234"/>
      <c r="B919" s="234"/>
    </row>
    <row r="920" spans="1:2" x14ac:dyDescent="0.35">
      <c r="A920" s="234"/>
      <c r="B920" s="234"/>
    </row>
    <row r="921" spans="1:2" x14ac:dyDescent="0.35">
      <c r="A921" s="234"/>
      <c r="B921" s="234"/>
    </row>
    <row r="922" spans="1:2" x14ac:dyDescent="0.35">
      <c r="A922" s="234"/>
      <c r="B922" s="234"/>
    </row>
    <row r="923" spans="1:2" x14ac:dyDescent="0.35">
      <c r="A923" s="234"/>
      <c r="B923" s="234"/>
    </row>
    <row r="924" spans="1:2" x14ac:dyDescent="0.35">
      <c r="A924" s="234"/>
      <c r="B924" s="234"/>
    </row>
    <row r="925" spans="1:2" x14ac:dyDescent="0.35">
      <c r="A925" s="234"/>
      <c r="B925" s="234"/>
    </row>
    <row r="926" spans="1:2" x14ac:dyDescent="0.35">
      <c r="A926" s="234"/>
      <c r="B926" s="234"/>
    </row>
    <row r="927" spans="1:2" x14ac:dyDescent="0.35">
      <c r="A927" s="234"/>
      <c r="B927" s="234"/>
    </row>
    <row r="928" spans="1:2" x14ac:dyDescent="0.35">
      <c r="A928" s="234"/>
      <c r="B928" s="234"/>
    </row>
    <row r="929" spans="1:2" x14ac:dyDescent="0.35">
      <c r="A929" s="234"/>
      <c r="B929" s="234"/>
    </row>
    <row r="930" spans="1:2" x14ac:dyDescent="0.35">
      <c r="A930" s="234"/>
      <c r="B930" s="234"/>
    </row>
    <row r="931" spans="1:2" x14ac:dyDescent="0.35">
      <c r="A931" s="234"/>
      <c r="B931" s="234"/>
    </row>
    <row r="932" spans="1:2" x14ac:dyDescent="0.35">
      <c r="A932" s="234"/>
      <c r="B932" s="234"/>
    </row>
    <row r="933" spans="1:2" x14ac:dyDescent="0.35">
      <c r="A933" s="234"/>
      <c r="B933" s="234"/>
    </row>
    <row r="934" spans="1:2" x14ac:dyDescent="0.35">
      <c r="A934" s="234"/>
      <c r="B934" s="234"/>
    </row>
    <row r="935" spans="1:2" x14ac:dyDescent="0.35">
      <c r="A935" s="234"/>
      <c r="B935" s="234"/>
    </row>
    <row r="936" spans="1:2" x14ac:dyDescent="0.35">
      <c r="A936" s="234"/>
      <c r="B936" s="234"/>
    </row>
    <row r="937" spans="1:2" x14ac:dyDescent="0.35">
      <c r="A937" s="234"/>
      <c r="B937" s="234"/>
    </row>
    <row r="938" spans="1:2" x14ac:dyDescent="0.35">
      <c r="A938" s="234"/>
      <c r="B938" s="234"/>
    </row>
    <row r="939" spans="1:2" x14ac:dyDescent="0.35">
      <c r="A939" s="234"/>
      <c r="B939" s="234"/>
    </row>
    <row r="940" spans="1:2" x14ac:dyDescent="0.35">
      <c r="A940" s="234"/>
      <c r="B940" s="234"/>
    </row>
    <row r="941" spans="1:2" x14ac:dyDescent="0.35">
      <c r="A941" s="234"/>
      <c r="B941" s="234"/>
    </row>
    <row r="942" spans="1:2" x14ac:dyDescent="0.35">
      <c r="A942" s="234"/>
      <c r="B942" s="234"/>
    </row>
    <row r="943" spans="1:2" x14ac:dyDescent="0.35">
      <c r="A943" s="234"/>
      <c r="B943" s="234"/>
    </row>
    <row r="944" spans="1:2" x14ac:dyDescent="0.35">
      <c r="A944" s="234"/>
      <c r="B944" s="234"/>
    </row>
    <row r="945" spans="1:2" x14ac:dyDescent="0.35">
      <c r="A945" s="234"/>
      <c r="B945" s="234"/>
    </row>
    <row r="946" spans="1:2" x14ac:dyDescent="0.35">
      <c r="A946" s="234"/>
      <c r="B946" s="234"/>
    </row>
    <row r="947" spans="1:2" x14ac:dyDescent="0.35">
      <c r="A947" s="234"/>
      <c r="B947" s="234"/>
    </row>
    <row r="948" spans="1:2" x14ac:dyDescent="0.35">
      <c r="A948" s="234"/>
      <c r="B948" s="234"/>
    </row>
    <row r="949" spans="1:2" x14ac:dyDescent="0.35">
      <c r="A949" s="234"/>
      <c r="B949" s="234"/>
    </row>
    <row r="950" spans="1:2" x14ac:dyDescent="0.35">
      <c r="A950" s="234"/>
      <c r="B950" s="234"/>
    </row>
    <row r="951" spans="1:2" x14ac:dyDescent="0.35">
      <c r="A951" s="234"/>
      <c r="B951" s="234"/>
    </row>
    <row r="952" spans="1:2" x14ac:dyDescent="0.35">
      <c r="A952" s="234"/>
      <c r="B952" s="234"/>
    </row>
    <row r="953" spans="1:2" x14ac:dyDescent="0.35">
      <c r="A953" s="234"/>
      <c r="B953" s="234"/>
    </row>
    <row r="954" spans="1:2" x14ac:dyDescent="0.35">
      <c r="A954" s="234"/>
      <c r="B954" s="234"/>
    </row>
    <row r="955" spans="1:2" x14ac:dyDescent="0.35">
      <c r="A955" s="234"/>
      <c r="B955" s="234"/>
    </row>
    <row r="956" spans="1:2" x14ac:dyDescent="0.35">
      <c r="A956" s="234"/>
      <c r="B956" s="234"/>
    </row>
    <row r="957" spans="1:2" x14ac:dyDescent="0.35">
      <c r="A957" s="234"/>
      <c r="B957" s="234"/>
    </row>
    <row r="958" spans="1:2" x14ac:dyDescent="0.35">
      <c r="A958" s="234"/>
      <c r="B958" s="234"/>
    </row>
    <row r="959" spans="1:2" x14ac:dyDescent="0.35">
      <c r="A959" s="234"/>
      <c r="B959" s="234"/>
    </row>
    <row r="960" spans="1:2" x14ac:dyDescent="0.35">
      <c r="A960" s="234"/>
      <c r="B960" s="234"/>
    </row>
    <row r="961" spans="1:2" x14ac:dyDescent="0.35">
      <c r="A961" s="234"/>
      <c r="B961" s="234"/>
    </row>
    <row r="962" spans="1:2" x14ac:dyDescent="0.35">
      <c r="A962" s="234"/>
      <c r="B962" s="234"/>
    </row>
    <row r="963" spans="1:2" x14ac:dyDescent="0.35">
      <c r="A963" s="234"/>
      <c r="B963" s="234"/>
    </row>
    <row r="964" spans="1:2" x14ac:dyDescent="0.35">
      <c r="A964" s="234"/>
      <c r="B964" s="234"/>
    </row>
    <row r="965" spans="1:2" x14ac:dyDescent="0.35">
      <c r="A965" s="234"/>
      <c r="B965" s="234"/>
    </row>
    <row r="966" spans="1:2" x14ac:dyDescent="0.35">
      <c r="A966" s="234"/>
      <c r="B966" s="234"/>
    </row>
    <row r="967" spans="1:2" x14ac:dyDescent="0.35">
      <c r="A967" s="234"/>
      <c r="B967" s="234"/>
    </row>
    <row r="968" spans="1:2" x14ac:dyDescent="0.35">
      <c r="A968" s="234"/>
      <c r="B968" s="234"/>
    </row>
    <row r="969" spans="1:2" x14ac:dyDescent="0.35">
      <c r="A969" s="234"/>
      <c r="B969" s="234"/>
    </row>
    <row r="970" spans="1:2" x14ac:dyDescent="0.35">
      <c r="A970" s="234"/>
      <c r="B970" s="234"/>
    </row>
    <row r="971" spans="1:2" x14ac:dyDescent="0.35">
      <c r="A971" s="234"/>
      <c r="B971" s="234"/>
    </row>
    <row r="972" spans="1:2" x14ac:dyDescent="0.35">
      <c r="A972" s="234"/>
      <c r="B972" s="234"/>
    </row>
    <row r="973" spans="1:2" x14ac:dyDescent="0.35">
      <c r="A973" s="234"/>
      <c r="B973" s="234"/>
    </row>
    <row r="974" spans="1:2" x14ac:dyDescent="0.35">
      <c r="A974" s="234"/>
      <c r="B974" s="234"/>
    </row>
    <row r="975" spans="1:2" x14ac:dyDescent="0.35">
      <c r="A975" s="234"/>
      <c r="B975" s="234"/>
    </row>
    <row r="976" spans="1:2" x14ac:dyDescent="0.35">
      <c r="A976" s="234"/>
      <c r="B976" s="234"/>
    </row>
    <row r="977" spans="1:2" x14ac:dyDescent="0.35">
      <c r="A977" s="234"/>
      <c r="B977" s="234"/>
    </row>
    <row r="978" spans="1:2" x14ac:dyDescent="0.35">
      <c r="A978" s="234"/>
      <c r="B978" s="234"/>
    </row>
    <row r="979" spans="1:2" x14ac:dyDescent="0.35">
      <c r="A979" s="234"/>
      <c r="B979" s="234"/>
    </row>
    <row r="980" spans="1:2" x14ac:dyDescent="0.35">
      <c r="A980" s="234"/>
      <c r="B980" s="234"/>
    </row>
    <row r="981" spans="1:2" x14ac:dyDescent="0.35">
      <c r="A981" s="234"/>
      <c r="B981" s="234"/>
    </row>
    <row r="982" spans="1:2" x14ac:dyDescent="0.35">
      <c r="A982" s="234"/>
      <c r="B982" s="234"/>
    </row>
    <row r="983" spans="1:2" x14ac:dyDescent="0.35">
      <c r="A983" s="234"/>
      <c r="B983" s="234"/>
    </row>
    <row r="984" spans="1:2" x14ac:dyDescent="0.35">
      <c r="A984" s="234"/>
      <c r="B984" s="234"/>
    </row>
    <row r="985" spans="1:2" x14ac:dyDescent="0.35">
      <c r="A985" s="234"/>
      <c r="B985" s="234"/>
    </row>
    <row r="986" spans="1:2" x14ac:dyDescent="0.35">
      <c r="A986" s="234"/>
      <c r="B986" s="234"/>
    </row>
    <row r="987" spans="1:2" x14ac:dyDescent="0.35">
      <c r="A987" s="234"/>
      <c r="B987" s="234"/>
    </row>
    <row r="988" spans="1:2" x14ac:dyDescent="0.35">
      <c r="A988" s="234"/>
      <c r="B988" s="234"/>
    </row>
    <row r="989" spans="1:2" x14ac:dyDescent="0.35">
      <c r="A989" s="234"/>
      <c r="B989" s="234"/>
    </row>
    <row r="990" spans="1:2" x14ac:dyDescent="0.35">
      <c r="A990" s="234"/>
      <c r="B990" s="234"/>
    </row>
    <row r="991" spans="1:2" x14ac:dyDescent="0.35">
      <c r="A991" s="234"/>
      <c r="B991" s="234"/>
    </row>
    <row r="992" spans="1:2" x14ac:dyDescent="0.35">
      <c r="A992" s="234"/>
      <c r="B992" s="234"/>
    </row>
    <row r="993" spans="1:2" x14ac:dyDescent="0.35">
      <c r="A993" s="234"/>
      <c r="B993" s="234"/>
    </row>
    <row r="994" spans="1:2" x14ac:dyDescent="0.35">
      <c r="A994" s="234"/>
      <c r="B994" s="234"/>
    </row>
    <row r="995" spans="1:2" x14ac:dyDescent="0.35">
      <c r="A995" s="234"/>
      <c r="B995" s="234"/>
    </row>
    <row r="996" spans="1:2" x14ac:dyDescent="0.35">
      <c r="A996" s="234"/>
      <c r="B996" s="234"/>
    </row>
    <row r="997" spans="1:2" x14ac:dyDescent="0.35">
      <c r="A997" s="234"/>
      <c r="B997" s="234"/>
    </row>
    <row r="998" spans="1:2" x14ac:dyDescent="0.35">
      <c r="A998" s="234"/>
      <c r="B998" s="234"/>
    </row>
    <row r="999" spans="1:2" x14ac:dyDescent="0.35">
      <c r="A999" s="234"/>
      <c r="B999" s="234"/>
    </row>
    <row r="1000" spans="1:2" x14ac:dyDescent="0.35">
      <c r="A1000" s="234"/>
      <c r="B1000" s="234"/>
    </row>
    <row r="1001" spans="1:2" x14ac:dyDescent="0.35">
      <c r="A1001" s="234"/>
      <c r="B1001" s="234"/>
    </row>
    <row r="1002" spans="1:2" x14ac:dyDescent="0.35">
      <c r="A1002" s="234"/>
      <c r="B1002" s="234"/>
    </row>
    <row r="1003" spans="1:2" x14ac:dyDescent="0.35">
      <c r="A1003" s="234"/>
      <c r="B1003" s="234"/>
    </row>
  </sheetData>
  <mergeCells count="7">
    <mergeCell ref="A8:D8"/>
    <mergeCell ref="A1:D1"/>
    <mergeCell ref="A2:D2"/>
    <mergeCell ref="A3:D3"/>
    <mergeCell ref="A5:D5"/>
    <mergeCell ref="A6:D6"/>
    <mergeCell ref="A7:D7"/>
  </mergeCells>
  <pageMargins left="0.75" right="0.25" top="0.5" bottom="0.5" header="0.25" footer="0.25"/>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1"/>
  <sheetViews>
    <sheetView zoomScale="60" zoomScaleNormal="60" workbookViewId="0">
      <selection activeCell="A8" sqref="A8:XFD8"/>
    </sheetView>
  </sheetViews>
  <sheetFormatPr defaultColWidth="11.8984375" defaultRowHeight="18" x14ac:dyDescent="0.35"/>
  <cols>
    <col min="1" max="1" width="7.5" style="243" customWidth="1"/>
    <col min="2" max="2" width="101.69921875" style="243" customWidth="1"/>
    <col min="3" max="3" width="33.8984375" style="243" customWidth="1"/>
    <col min="4" max="4" width="16.59765625" style="243" customWidth="1"/>
    <col min="5" max="5" width="11.8984375" style="243"/>
    <col min="6" max="6" width="18.59765625" style="243" hidden="1" customWidth="1"/>
    <col min="7" max="16384" width="11.8984375" style="243"/>
  </cols>
  <sheetData>
    <row r="1" spans="1:9" s="241" customFormat="1" x14ac:dyDescent="0.35">
      <c r="A1" s="339" t="s">
        <v>19455</v>
      </c>
      <c r="B1" s="339"/>
      <c r="C1" s="339"/>
      <c r="D1" s="339"/>
      <c r="E1" s="240"/>
      <c r="F1" s="195"/>
    </row>
    <row r="2" spans="1:9" s="241" customFormat="1" x14ac:dyDescent="0.35">
      <c r="A2" s="343" t="s">
        <v>19456</v>
      </c>
      <c r="B2" s="343"/>
      <c r="C2" s="343"/>
      <c r="D2" s="343"/>
      <c r="E2" s="197"/>
      <c r="F2" s="197"/>
    </row>
    <row r="3" spans="1:9" s="241" customFormat="1" x14ac:dyDescent="0.35">
      <c r="A3" s="340" t="s">
        <v>19436</v>
      </c>
      <c r="B3" s="340"/>
      <c r="C3" s="340"/>
      <c r="D3" s="340"/>
      <c r="E3" s="198"/>
      <c r="F3" s="198"/>
    </row>
    <row r="4" spans="1:9" s="241" customFormat="1" x14ac:dyDescent="0.35">
      <c r="A4" s="200" t="s">
        <v>19437</v>
      </c>
      <c r="B4" s="199"/>
      <c r="C4" s="199"/>
      <c r="D4" s="199"/>
      <c r="E4" s="198"/>
      <c r="F4" s="198"/>
    </row>
    <row r="5" spans="1:9" s="241" customFormat="1" x14ac:dyDescent="0.35">
      <c r="A5" s="344" t="s">
        <v>19457</v>
      </c>
      <c r="B5" s="344"/>
      <c r="C5" s="344"/>
      <c r="D5" s="344"/>
      <c r="E5" s="198"/>
      <c r="F5" s="242"/>
      <c r="G5" s="242"/>
      <c r="H5" s="242"/>
      <c r="I5" s="242"/>
    </row>
    <row r="6" spans="1:9" ht="23.55" customHeight="1" x14ac:dyDescent="0.35">
      <c r="B6" s="244"/>
      <c r="C6" s="244"/>
      <c r="D6" s="203" t="s">
        <v>19439</v>
      </c>
    </row>
    <row r="7" spans="1:9" s="249" customFormat="1" ht="30" customHeight="1" x14ac:dyDescent="0.35">
      <c r="A7" s="245" t="s">
        <v>0</v>
      </c>
      <c r="B7" s="246" t="s">
        <v>19458</v>
      </c>
      <c r="C7" s="247" t="s">
        <v>19441</v>
      </c>
      <c r="D7" s="247" t="s">
        <v>18208</v>
      </c>
      <c r="E7" s="248"/>
      <c r="F7" s="248" t="s">
        <v>19440</v>
      </c>
      <c r="G7" s="248"/>
      <c r="H7" s="248"/>
    </row>
    <row r="8" spans="1:9" s="249" customFormat="1" x14ac:dyDescent="0.35">
      <c r="A8" s="250" t="s">
        <v>19442</v>
      </c>
      <c r="B8" s="251" t="s">
        <v>19443</v>
      </c>
      <c r="C8" s="252" t="s">
        <v>19444</v>
      </c>
      <c r="D8" s="252" t="s">
        <v>19445</v>
      </c>
      <c r="E8" s="248"/>
      <c r="F8" s="248"/>
      <c r="G8" s="248"/>
      <c r="H8" s="248"/>
    </row>
    <row r="9" spans="1:9" ht="30" customHeight="1" x14ac:dyDescent="0.35">
      <c r="A9" s="253">
        <v>1</v>
      </c>
      <c r="B9" s="254" t="s">
        <v>7</v>
      </c>
      <c r="C9" s="255">
        <v>965200</v>
      </c>
      <c r="D9" s="256"/>
      <c r="F9" s="257">
        <v>928100</v>
      </c>
    </row>
    <row r="10" spans="1:9" ht="30" customHeight="1" x14ac:dyDescent="0.35">
      <c r="A10" s="253">
        <v>2</v>
      </c>
      <c r="B10" s="254" t="s">
        <v>8</v>
      </c>
      <c r="C10" s="255">
        <v>580900</v>
      </c>
      <c r="D10" s="258"/>
      <c r="F10" s="257">
        <v>558600</v>
      </c>
    </row>
    <row r="11" spans="1:9" ht="30" customHeight="1" x14ac:dyDescent="0.35">
      <c r="A11" s="253">
        <v>3</v>
      </c>
      <c r="B11" s="254" t="s">
        <v>18212</v>
      </c>
      <c r="C11" s="255"/>
      <c r="D11" s="256"/>
      <c r="F11" s="257"/>
    </row>
    <row r="12" spans="1:9" ht="42" customHeight="1" x14ac:dyDescent="0.35">
      <c r="A12" s="259" t="s">
        <v>9</v>
      </c>
      <c r="B12" s="254" t="s">
        <v>19459</v>
      </c>
      <c r="C12" s="255">
        <v>317700</v>
      </c>
      <c r="D12" s="258"/>
      <c r="F12" s="257">
        <v>305500</v>
      </c>
    </row>
    <row r="13" spans="1:9" ht="55.5" customHeight="1" x14ac:dyDescent="0.35">
      <c r="A13" s="260" t="s">
        <v>10</v>
      </c>
      <c r="B13" s="254" t="s">
        <v>19460</v>
      </c>
      <c r="C13" s="255">
        <v>284800</v>
      </c>
      <c r="D13" s="256"/>
      <c r="F13" s="257">
        <v>273800</v>
      </c>
    </row>
    <row r="14" spans="1:9" ht="30" customHeight="1" x14ac:dyDescent="0.35">
      <c r="A14" s="260" t="s">
        <v>11</v>
      </c>
      <c r="B14" s="254" t="s">
        <v>19461</v>
      </c>
      <c r="C14" s="255">
        <v>242200</v>
      </c>
      <c r="D14" s="258"/>
      <c r="F14" s="257">
        <v>232900</v>
      </c>
    </row>
    <row r="15" spans="1:9" ht="30" customHeight="1" x14ac:dyDescent="0.35">
      <c r="A15" s="253">
        <v>4</v>
      </c>
      <c r="B15" s="254" t="s">
        <v>18213</v>
      </c>
      <c r="C15" s="255"/>
      <c r="D15" s="256"/>
      <c r="F15" s="257"/>
    </row>
    <row r="16" spans="1:9" ht="30" customHeight="1" x14ac:dyDescent="0.35">
      <c r="A16" s="260" t="s">
        <v>12</v>
      </c>
      <c r="B16" s="254" t="s">
        <v>19462</v>
      </c>
      <c r="C16" s="255">
        <v>416400</v>
      </c>
      <c r="D16" s="256"/>
      <c r="F16" s="257">
        <v>400400</v>
      </c>
    </row>
    <row r="17" spans="1:6" ht="30" customHeight="1" x14ac:dyDescent="0.35">
      <c r="A17" s="259" t="s">
        <v>13</v>
      </c>
      <c r="B17" s="254" t="s">
        <v>19463</v>
      </c>
      <c r="C17" s="255">
        <v>378900</v>
      </c>
      <c r="D17" s="256"/>
      <c r="F17" s="257">
        <v>364400</v>
      </c>
    </row>
    <row r="18" spans="1:6" ht="37.5" customHeight="1" x14ac:dyDescent="0.35">
      <c r="A18" s="260" t="s">
        <v>14</v>
      </c>
      <c r="B18" s="254" t="s">
        <v>19464</v>
      </c>
      <c r="C18" s="255">
        <v>333600</v>
      </c>
      <c r="D18" s="256"/>
      <c r="F18" s="257">
        <v>320700</v>
      </c>
    </row>
    <row r="19" spans="1:6" ht="30" customHeight="1" x14ac:dyDescent="0.35">
      <c r="A19" s="260" t="s">
        <v>15</v>
      </c>
      <c r="B19" s="254" t="s">
        <v>19465</v>
      </c>
      <c r="C19" s="255">
        <v>298200</v>
      </c>
      <c r="D19" s="261"/>
      <c r="F19" s="257">
        <v>286700</v>
      </c>
    </row>
    <row r="20" spans="1:6" ht="46.5" customHeight="1" x14ac:dyDescent="0.35">
      <c r="A20" s="253">
        <v>5</v>
      </c>
      <c r="B20" s="262" t="s">
        <v>18205</v>
      </c>
      <c r="C20" s="263" t="s">
        <v>18206</v>
      </c>
      <c r="D20" s="253"/>
      <c r="F20" s="257" t="s">
        <v>18206</v>
      </c>
    </row>
    <row r="21" spans="1:6" ht="14.25" customHeight="1" x14ac:dyDescent="0.35">
      <c r="A21" s="264"/>
      <c r="B21" s="264"/>
      <c r="C21" s="264"/>
      <c r="D21" s="264"/>
    </row>
    <row r="22" spans="1:6" ht="18" customHeight="1" x14ac:dyDescent="0.35">
      <c r="A22" s="265" t="s">
        <v>19466</v>
      </c>
      <c r="B22" s="264"/>
      <c r="C22" s="264"/>
      <c r="D22" s="264"/>
    </row>
    <row r="23" spans="1:6" x14ac:dyDescent="0.35">
      <c r="A23" s="265"/>
      <c r="B23" s="266" t="s">
        <v>19467</v>
      </c>
      <c r="C23" s="264"/>
      <c r="D23" s="264"/>
    </row>
    <row r="24" spans="1:6" x14ac:dyDescent="0.35">
      <c r="A24" s="264"/>
      <c r="B24" s="264"/>
      <c r="C24" s="264"/>
      <c r="D24" s="264"/>
    </row>
    <row r="25" spans="1:6" s="268" customFormat="1" x14ac:dyDescent="0.35">
      <c r="A25" s="267"/>
      <c r="B25" s="267"/>
      <c r="C25" s="267">
        <f>COUNT(C9:C20,0)</f>
        <v>10</v>
      </c>
      <c r="D25" s="267">
        <f>COUNT(D9:D20,0)</f>
        <v>1</v>
      </c>
    </row>
    <row r="26" spans="1:6" x14ac:dyDescent="0.35">
      <c r="A26" s="264"/>
      <c r="B26" s="264"/>
      <c r="C26" s="264"/>
      <c r="D26" s="264"/>
    </row>
    <row r="27" spans="1:6" x14ac:dyDescent="0.35">
      <c r="A27" s="264"/>
      <c r="B27" s="264"/>
      <c r="C27" s="264"/>
      <c r="D27" s="264"/>
    </row>
    <row r="28" spans="1:6" x14ac:dyDescent="0.35">
      <c r="A28" s="264"/>
      <c r="B28" s="264"/>
      <c r="C28" s="264"/>
      <c r="D28" s="264"/>
    </row>
    <row r="29" spans="1:6" x14ac:dyDescent="0.35">
      <c r="A29" s="264"/>
      <c r="B29" s="264"/>
      <c r="C29" s="264"/>
      <c r="D29" s="264"/>
    </row>
    <row r="30" spans="1:6" x14ac:dyDescent="0.35">
      <c r="A30" s="264"/>
      <c r="B30" s="264"/>
      <c r="C30" s="264"/>
      <c r="D30" s="264"/>
    </row>
    <row r="31" spans="1:6" x14ac:dyDescent="0.35">
      <c r="A31" s="264"/>
      <c r="B31" s="264"/>
      <c r="C31" s="264"/>
      <c r="D31" s="264"/>
    </row>
    <row r="32" spans="1:6" x14ac:dyDescent="0.35">
      <c r="A32" s="264"/>
      <c r="B32" s="264"/>
      <c r="C32" s="264"/>
      <c r="D32" s="264"/>
    </row>
    <row r="33" spans="1:4" x14ac:dyDescent="0.35">
      <c r="A33" s="264"/>
      <c r="B33" s="264"/>
      <c r="C33" s="264"/>
      <c r="D33" s="264"/>
    </row>
    <row r="34" spans="1:4" x14ac:dyDescent="0.35">
      <c r="A34" s="264"/>
      <c r="B34" s="264"/>
      <c r="C34" s="264"/>
      <c r="D34" s="264"/>
    </row>
    <row r="35" spans="1:4" x14ac:dyDescent="0.35">
      <c r="A35" s="264"/>
      <c r="B35" s="264"/>
      <c r="C35" s="264"/>
      <c r="D35" s="264"/>
    </row>
    <row r="36" spans="1:4" x14ac:dyDescent="0.35">
      <c r="A36" s="264"/>
      <c r="B36" s="264"/>
      <c r="C36" s="264"/>
      <c r="D36" s="264"/>
    </row>
    <row r="37" spans="1:4" x14ac:dyDescent="0.35">
      <c r="A37" s="264"/>
      <c r="B37" s="264"/>
      <c r="C37" s="264"/>
      <c r="D37" s="264"/>
    </row>
    <row r="38" spans="1:4" x14ac:dyDescent="0.35">
      <c r="A38" s="264"/>
      <c r="B38" s="264"/>
      <c r="C38" s="264"/>
      <c r="D38" s="264"/>
    </row>
    <row r="39" spans="1:4" x14ac:dyDescent="0.35">
      <c r="A39" s="264"/>
      <c r="B39" s="264"/>
      <c r="C39" s="264"/>
      <c r="D39" s="264"/>
    </row>
    <row r="40" spans="1:4" x14ac:dyDescent="0.35">
      <c r="A40" s="264"/>
      <c r="B40" s="264"/>
      <c r="C40" s="264"/>
      <c r="D40" s="264"/>
    </row>
    <row r="41" spans="1:4" x14ac:dyDescent="0.35">
      <c r="A41" s="264"/>
      <c r="B41" s="264"/>
      <c r="C41" s="264"/>
      <c r="D41" s="264"/>
    </row>
    <row r="42" spans="1:4" x14ac:dyDescent="0.35">
      <c r="A42" s="264"/>
      <c r="B42" s="264"/>
      <c r="C42" s="264"/>
      <c r="D42" s="264"/>
    </row>
    <row r="43" spans="1:4" x14ac:dyDescent="0.35">
      <c r="A43" s="264"/>
      <c r="B43" s="264"/>
      <c r="C43" s="264"/>
      <c r="D43" s="264"/>
    </row>
    <row r="44" spans="1:4" x14ac:dyDescent="0.35">
      <c r="A44" s="264"/>
      <c r="B44" s="264"/>
      <c r="C44" s="264"/>
      <c r="D44" s="264"/>
    </row>
    <row r="45" spans="1:4" x14ac:dyDescent="0.35">
      <c r="A45" s="264"/>
      <c r="B45" s="264"/>
      <c r="C45" s="264"/>
      <c r="D45" s="264"/>
    </row>
    <row r="46" spans="1:4" x14ac:dyDescent="0.35">
      <c r="A46" s="264"/>
      <c r="B46" s="264"/>
      <c r="C46" s="264"/>
      <c r="D46" s="264"/>
    </row>
    <row r="47" spans="1:4" x14ac:dyDescent="0.35">
      <c r="A47" s="264"/>
      <c r="B47" s="264"/>
      <c r="C47" s="264"/>
      <c r="D47" s="264"/>
    </row>
    <row r="48" spans="1:4" x14ac:dyDescent="0.35">
      <c r="A48" s="264"/>
      <c r="B48" s="264"/>
      <c r="C48" s="264"/>
      <c r="D48" s="264"/>
    </row>
    <row r="49" spans="1:4" x14ac:dyDescent="0.35">
      <c r="A49" s="264"/>
      <c r="B49" s="264"/>
      <c r="C49" s="264"/>
      <c r="D49" s="264"/>
    </row>
    <row r="50" spans="1:4" x14ac:dyDescent="0.35">
      <c r="A50" s="264"/>
      <c r="B50" s="264"/>
      <c r="C50" s="264"/>
      <c r="D50" s="264"/>
    </row>
    <row r="51" spans="1:4" x14ac:dyDescent="0.35">
      <c r="A51" s="264"/>
      <c r="B51" s="264"/>
      <c r="C51" s="264"/>
      <c r="D51" s="264"/>
    </row>
    <row r="52" spans="1:4" x14ac:dyDescent="0.35">
      <c r="A52" s="264"/>
      <c r="B52" s="264"/>
      <c r="C52" s="264"/>
      <c r="D52" s="264"/>
    </row>
    <row r="53" spans="1:4" x14ac:dyDescent="0.35">
      <c r="A53" s="264"/>
      <c r="B53" s="264"/>
      <c r="C53" s="264"/>
      <c r="D53" s="264"/>
    </row>
    <row r="54" spans="1:4" x14ac:dyDescent="0.35">
      <c r="A54" s="264"/>
      <c r="B54" s="264"/>
      <c r="C54" s="264"/>
      <c r="D54" s="264"/>
    </row>
    <row r="55" spans="1:4" x14ac:dyDescent="0.35">
      <c r="A55" s="264"/>
      <c r="B55" s="264"/>
      <c r="C55" s="264"/>
      <c r="D55" s="264"/>
    </row>
    <row r="56" spans="1:4" x14ac:dyDescent="0.35">
      <c r="A56" s="264"/>
      <c r="B56" s="264"/>
      <c r="C56" s="264"/>
      <c r="D56" s="264"/>
    </row>
    <row r="57" spans="1:4" x14ac:dyDescent="0.35">
      <c r="A57" s="264"/>
      <c r="B57" s="264"/>
      <c r="C57" s="264"/>
      <c r="D57" s="264"/>
    </row>
    <row r="58" spans="1:4" x14ac:dyDescent="0.35">
      <c r="A58" s="264"/>
      <c r="B58" s="264"/>
      <c r="C58" s="264"/>
      <c r="D58" s="264"/>
    </row>
    <row r="59" spans="1:4" x14ac:dyDescent="0.35">
      <c r="A59" s="264"/>
      <c r="B59" s="264"/>
      <c r="C59" s="264"/>
      <c r="D59" s="264"/>
    </row>
    <row r="60" spans="1:4" x14ac:dyDescent="0.35">
      <c r="A60" s="264"/>
      <c r="B60" s="264"/>
      <c r="C60" s="264"/>
      <c r="D60" s="264"/>
    </row>
    <row r="61" spans="1:4" x14ac:dyDescent="0.35">
      <c r="A61" s="264"/>
      <c r="B61" s="264"/>
      <c r="C61" s="264"/>
      <c r="D61" s="264"/>
    </row>
    <row r="62" spans="1:4" x14ac:dyDescent="0.35">
      <c r="A62" s="264"/>
      <c r="B62" s="264"/>
      <c r="C62" s="264"/>
      <c r="D62" s="264"/>
    </row>
    <row r="63" spans="1:4" x14ac:dyDescent="0.35">
      <c r="A63" s="264"/>
      <c r="B63" s="264"/>
      <c r="C63" s="264"/>
      <c r="D63" s="264"/>
    </row>
    <row r="64" spans="1:4" x14ac:dyDescent="0.35">
      <c r="A64" s="264"/>
      <c r="B64" s="264"/>
      <c r="C64" s="264"/>
      <c r="D64" s="264"/>
    </row>
    <row r="65" spans="1:4" x14ac:dyDescent="0.35">
      <c r="A65" s="264"/>
      <c r="B65" s="264"/>
      <c r="C65" s="264"/>
      <c r="D65" s="264"/>
    </row>
    <row r="66" spans="1:4" x14ac:dyDescent="0.35">
      <c r="A66" s="264"/>
      <c r="B66" s="264"/>
      <c r="C66" s="264"/>
      <c r="D66" s="264"/>
    </row>
    <row r="67" spans="1:4" x14ac:dyDescent="0.35">
      <c r="A67" s="264"/>
      <c r="B67" s="264"/>
      <c r="C67" s="264"/>
      <c r="D67" s="264"/>
    </row>
    <row r="68" spans="1:4" x14ac:dyDescent="0.35">
      <c r="A68" s="264"/>
      <c r="B68" s="264"/>
      <c r="C68" s="264"/>
      <c r="D68" s="264"/>
    </row>
    <row r="69" spans="1:4" x14ac:dyDescent="0.35">
      <c r="A69" s="264"/>
      <c r="B69" s="264"/>
      <c r="C69" s="264"/>
      <c r="D69" s="264"/>
    </row>
    <row r="70" spans="1:4" x14ac:dyDescent="0.35">
      <c r="A70" s="264"/>
      <c r="B70" s="264"/>
      <c r="C70" s="264"/>
      <c r="D70" s="264"/>
    </row>
    <row r="71" spans="1:4" x14ac:dyDescent="0.35">
      <c r="A71" s="264"/>
      <c r="B71" s="264"/>
      <c r="C71" s="264"/>
      <c r="D71" s="264"/>
    </row>
    <row r="72" spans="1:4" x14ac:dyDescent="0.35">
      <c r="A72" s="264"/>
      <c r="B72" s="264"/>
      <c r="C72" s="264"/>
      <c r="D72" s="264"/>
    </row>
    <row r="73" spans="1:4" x14ac:dyDescent="0.35">
      <c r="A73" s="264"/>
      <c r="B73" s="264"/>
      <c r="C73" s="264"/>
      <c r="D73" s="264"/>
    </row>
    <row r="74" spans="1:4" x14ac:dyDescent="0.35">
      <c r="A74" s="264"/>
      <c r="B74" s="264"/>
      <c r="C74" s="264"/>
      <c r="D74" s="264"/>
    </row>
    <row r="75" spans="1:4" x14ac:dyDescent="0.35">
      <c r="A75" s="264"/>
      <c r="B75" s="264"/>
      <c r="C75" s="264"/>
      <c r="D75" s="264"/>
    </row>
    <row r="76" spans="1:4" x14ac:dyDescent="0.35">
      <c r="A76" s="264"/>
      <c r="B76" s="264"/>
      <c r="C76" s="264"/>
      <c r="D76" s="264"/>
    </row>
    <row r="77" spans="1:4" x14ac:dyDescent="0.35">
      <c r="A77" s="264"/>
      <c r="B77" s="264"/>
      <c r="C77" s="264"/>
      <c r="D77" s="264"/>
    </row>
    <row r="78" spans="1:4" x14ac:dyDescent="0.35">
      <c r="A78" s="264"/>
      <c r="B78" s="264"/>
      <c r="C78" s="264"/>
      <c r="D78" s="264"/>
    </row>
    <row r="79" spans="1:4" x14ac:dyDescent="0.35">
      <c r="A79" s="264"/>
      <c r="B79" s="264"/>
      <c r="C79" s="264"/>
      <c r="D79" s="264"/>
    </row>
    <row r="80" spans="1:4" x14ac:dyDescent="0.35">
      <c r="A80" s="264"/>
      <c r="B80" s="264"/>
      <c r="C80" s="264"/>
      <c r="D80" s="264"/>
    </row>
    <row r="81" spans="1:4" x14ac:dyDescent="0.35">
      <c r="A81" s="264"/>
      <c r="B81" s="264"/>
      <c r="C81" s="264"/>
      <c r="D81" s="264"/>
    </row>
    <row r="82" spans="1:4" x14ac:dyDescent="0.35">
      <c r="A82" s="264"/>
      <c r="B82" s="264"/>
      <c r="C82" s="264"/>
      <c r="D82" s="264"/>
    </row>
    <row r="83" spans="1:4" x14ac:dyDescent="0.35">
      <c r="A83" s="264"/>
      <c r="B83" s="264"/>
      <c r="C83" s="264"/>
      <c r="D83" s="264"/>
    </row>
    <row r="84" spans="1:4" x14ac:dyDescent="0.35">
      <c r="A84" s="264"/>
      <c r="B84" s="264"/>
      <c r="C84" s="264"/>
      <c r="D84" s="264"/>
    </row>
    <row r="85" spans="1:4" x14ac:dyDescent="0.35">
      <c r="A85" s="264"/>
      <c r="B85" s="264"/>
      <c r="C85" s="264"/>
      <c r="D85" s="264"/>
    </row>
    <row r="86" spans="1:4" x14ac:dyDescent="0.35">
      <c r="A86" s="264"/>
      <c r="B86" s="264"/>
      <c r="C86" s="264"/>
      <c r="D86" s="264"/>
    </row>
    <row r="87" spans="1:4" x14ac:dyDescent="0.35">
      <c r="A87" s="264"/>
      <c r="B87" s="264"/>
      <c r="C87" s="264"/>
      <c r="D87" s="264"/>
    </row>
    <row r="88" spans="1:4" x14ac:dyDescent="0.35">
      <c r="A88" s="264"/>
      <c r="B88" s="264"/>
      <c r="C88" s="264"/>
      <c r="D88" s="264"/>
    </row>
    <row r="89" spans="1:4" x14ac:dyDescent="0.35">
      <c r="A89" s="264"/>
      <c r="B89" s="264"/>
      <c r="C89" s="264"/>
      <c r="D89" s="264"/>
    </row>
    <row r="90" spans="1:4" x14ac:dyDescent="0.35">
      <c r="A90" s="264"/>
      <c r="B90" s="264"/>
      <c r="C90" s="264"/>
      <c r="D90" s="264"/>
    </row>
    <row r="91" spans="1:4" x14ac:dyDescent="0.35">
      <c r="A91" s="264"/>
      <c r="B91" s="264"/>
      <c r="C91" s="264"/>
      <c r="D91" s="264"/>
    </row>
    <row r="92" spans="1:4" x14ac:dyDescent="0.35">
      <c r="A92" s="264"/>
      <c r="B92" s="264"/>
      <c r="C92" s="264"/>
      <c r="D92" s="264"/>
    </row>
    <row r="93" spans="1:4" x14ac:dyDescent="0.35">
      <c r="A93" s="264"/>
      <c r="B93" s="264"/>
      <c r="C93" s="264"/>
      <c r="D93" s="264"/>
    </row>
    <row r="94" spans="1:4" x14ac:dyDescent="0.35">
      <c r="A94" s="264"/>
      <c r="B94" s="264"/>
      <c r="C94" s="264"/>
      <c r="D94" s="264"/>
    </row>
    <row r="95" spans="1:4" x14ac:dyDescent="0.35">
      <c r="A95" s="264"/>
      <c r="B95" s="264"/>
      <c r="C95" s="264"/>
      <c r="D95" s="264"/>
    </row>
    <row r="96" spans="1:4" x14ac:dyDescent="0.35">
      <c r="A96" s="264"/>
      <c r="B96" s="264"/>
      <c r="C96" s="264"/>
      <c r="D96" s="264"/>
    </row>
    <row r="97" spans="1:4" x14ac:dyDescent="0.35">
      <c r="A97" s="264"/>
      <c r="B97" s="264"/>
      <c r="C97" s="264"/>
      <c r="D97" s="264"/>
    </row>
    <row r="98" spans="1:4" x14ac:dyDescent="0.35">
      <c r="A98" s="264"/>
      <c r="B98" s="264"/>
      <c r="C98" s="264"/>
      <c r="D98" s="264"/>
    </row>
    <row r="99" spans="1:4" x14ac:dyDescent="0.35">
      <c r="A99" s="264"/>
      <c r="B99" s="264"/>
      <c r="C99" s="264"/>
      <c r="D99" s="264"/>
    </row>
    <row r="100" spans="1:4" x14ac:dyDescent="0.35">
      <c r="A100" s="264"/>
      <c r="B100" s="264"/>
      <c r="C100" s="264"/>
      <c r="D100" s="264"/>
    </row>
    <row r="101" spans="1:4" x14ac:dyDescent="0.35">
      <c r="A101" s="264"/>
      <c r="B101" s="264"/>
      <c r="C101" s="264"/>
      <c r="D101" s="264"/>
    </row>
    <row r="102" spans="1:4" x14ac:dyDescent="0.35">
      <c r="A102" s="264"/>
      <c r="B102" s="264"/>
      <c r="C102" s="264"/>
      <c r="D102" s="264"/>
    </row>
    <row r="103" spans="1:4" x14ac:dyDescent="0.35">
      <c r="A103" s="264"/>
      <c r="B103" s="264"/>
      <c r="C103" s="264"/>
      <c r="D103" s="264"/>
    </row>
    <row r="104" spans="1:4" x14ac:dyDescent="0.35">
      <c r="A104" s="264"/>
      <c r="B104" s="264"/>
      <c r="C104" s="264"/>
      <c r="D104" s="264"/>
    </row>
    <row r="105" spans="1:4" x14ac:dyDescent="0.35">
      <c r="A105" s="264"/>
      <c r="B105" s="264"/>
      <c r="C105" s="264"/>
      <c r="D105" s="264"/>
    </row>
    <row r="106" spans="1:4" x14ac:dyDescent="0.35">
      <c r="A106" s="264"/>
      <c r="B106" s="264"/>
      <c r="C106" s="264"/>
      <c r="D106" s="264"/>
    </row>
    <row r="107" spans="1:4" x14ac:dyDescent="0.35">
      <c r="A107" s="264"/>
      <c r="B107" s="264"/>
      <c r="C107" s="264"/>
      <c r="D107" s="264"/>
    </row>
    <row r="108" spans="1:4" x14ac:dyDescent="0.35">
      <c r="A108" s="264"/>
      <c r="B108" s="264"/>
      <c r="C108" s="264"/>
      <c r="D108" s="264"/>
    </row>
    <row r="109" spans="1:4" x14ac:dyDescent="0.35">
      <c r="A109" s="264"/>
      <c r="B109" s="264"/>
      <c r="C109" s="264"/>
      <c r="D109" s="264"/>
    </row>
    <row r="110" spans="1:4" x14ac:dyDescent="0.35">
      <c r="A110" s="264"/>
      <c r="B110" s="264"/>
      <c r="C110" s="264"/>
      <c r="D110" s="264"/>
    </row>
    <row r="111" spans="1:4" x14ac:dyDescent="0.35">
      <c r="A111" s="264"/>
      <c r="B111" s="264"/>
      <c r="C111" s="264"/>
      <c r="D111" s="264"/>
    </row>
    <row r="112" spans="1:4" x14ac:dyDescent="0.35">
      <c r="A112" s="264"/>
      <c r="B112" s="264"/>
      <c r="C112" s="264"/>
      <c r="D112" s="264"/>
    </row>
    <row r="113" spans="1:4" x14ac:dyDescent="0.35">
      <c r="A113" s="264"/>
      <c r="B113" s="264"/>
      <c r="C113" s="264"/>
      <c r="D113" s="264"/>
    </row>
    <row r="114" spans="1:4" x14ac:dyDescent="0.35">
      <c r="A114" s="264"/>
      <c r="B114" s="264"/>
      <c r="C114" s="264"/>
      <c r="D114" s="264"/>
    </row>
    <row r="115" spans="1:4" x14ac:dyDescent="0.35">
      <c r="A115" s="264"/>
      <c r="B115" s="264"/>
      <c r="C115" s="264"/>
      <c r="D115" s="264"/>
    </row>
    <row r="116" spans="1:4" x14ac:dyDescent="0.35">
      <c r="A116" s="264"/>
      <c r="B116" s="264"/>
      <c r="C116" s="264"/>
      <c r="D116" s="264"/>
    </row>
    <row r="117" spans="1:4" x14ac:dyDescent="0.35">
      <c r="A117" s="264"/>
      <c r="B117" s="264"/>
      <c r="C117" s="264"/>
      <c r="D117" s="264"/>
    </row>
    <row r="118" spans="1:4" x14ac:dyDescent="0.35">
      <c r="A118" s="264"/>
      <c r="B118" s="264"/>
      <c r="C118" s="264"/>
      <c r="D118" s="264"/>
    </row>
    <row r="119" spans="1:4" x14ac:dyDescent="0.35">
      <c r="A119" s="264"/>
      <c r="B119" s="264"/>
      <c r="C119" s="264"/>
      <c r="D119" s="264"/>
    </row>
    <row r="120" spans="1:4" x14ac:dyDescent="0.35">
      <c r="A120" s="264"/>
      <c r="B120" s="264"/>
      <c r="C120" s="264"/>
      <c r="D120" s="264"/>
    </row>
    <row r="121" spans="1:4" x14ac:dyDescent="0.35">
      <c r="A121" s="264"/>
      <c r="B121" s="264"/>
      <c r="C121" s="264"/>
      <c r="D121" s="264"/>
    </row>
    <row r="122" spans="1:4" x14ac:dyDescent="0.35">
      <c r="A122" s="264"/>
      <c r="B122" s="264"/>
      <c r="C122" s="264"/>
      <c r="D122" s="264"/>
    </row>
    <row r="123" spans="1:4" x14ac:dyDescent="0.35">
      <c r="A123" s="264"/>
      <c r="B123" s="264"/>
      <c r="C123" s="264"/>
      <c r="D123" s="264"/>
    </row>
    <row r="124" spans="1:4" x14ac:dyDescent="0.35">
      <c r="A124" s="264"/>
      <c r="B124" s="264"/>
      <c r="C124" s="264"/>
      <c r="D124" s="264"/>
    </row>
    <row r="125" spans="1:4" x14ac:dyDescent="0.35">
      <c r="A125" s="264"/>
      <c r="B125" s="264"/>
      <c r="C125" s="264"/>
      <c r="D125" s="264"/>
    </row>
    <row r="126" spans="1:4" x14ac:dyDescent="0.35">
      <c r="A126" s="264"/>
      <c r="B126" s="264"/>
      <c r="C126" s="264"/>
      <c r="D126" s="264"/>
    </row>
    <row r="127" spans="1:4" x14ac:dyDescent="0.35">
      <c r="A127" s="264"/>
      <c r="B127" s="264"/>
      <c r="C127" s="264"/>
      <c r="D127" s="264"/>
    </row>
    <row r="128" spans="1:4" x14ac:dyDescent="0.35">
      <c r="A128" s="264"/>
      <c r="B128" s="264"/>
      <c r="C128" s="264"/>
      <c r="D128" s="264"/>
    </row>
    <row r="129" spans="1:4" x14ac:dyDescent="0.35">
      <c r="A129" s="264"/>
      <c r="B129" s="264"/>
      <c r="C129" s="264"/>
      <c r="D129" s="264"/>
    </row>
    <row r="130" spans="1:4" x14ac:dyDescent="0.35">
      <c r="A130" s="264"/>
      <c r="B130" s="264"/>
      <c r="C130" s="264"/>
      <c r="D130" s="264"/>
    </row>
    <row r="131" spans="1:4" x14ac:dyDescent="0.35">
      <c r="A131" s="264"/>
      <c r="B131" s="264"/>
      <c r="C131" s="264"/>
      <c r="D131" s="264"/>
    </row>
    <row r="132" spans="1:4" x14ac:dyDescent="0.35">
      <c r="A132" s="264"/>
      <c r="B132" s="264"/>
      <c r="C132" s="264"/>
      <c r="D132" s="264"/>
    </row>
    <row r="133" spans="1:4" x14ac:dyDescent="0.35">
      <c r="A133" s="264"/>
      <c r="B133" s="264"/>
      <c r="C133" s="264"/>
      <c r="D133" s="264"/>
    </row>
    <row r="134" spans="1:4" x14ac:dyDescent="0.35">
      <c r="A134" s="264"/>
      <c r="B134" s="264"/>
      <c r="C134" s="264"/>
      <c r="D134" s="264"/>
    </row>
    <row r="135" spans="1:4" x14ac:dyDescent="0.35">
      <c r="A135" s="264"/>
      <c r="B135" s="264"/>
      <c r="C135" s="264"/>
      <c r="D135" s="264"/>
    </row>
    <row r="136" spans="1:4" x14ac:dyDescent="0.35">
      <c r="A136" s="264"/>
      <c r="B136" s="264"/>
      <c r="C136" s="264"/>
      <c r="D136" s="264"/>
    </row>
    <row r="137" spans="1:4" x14ac:dyDescent="0.35">
      <c r="A137" s="264"/>
      <c r="B137" s="264"/>
      <c r="C137" s="264"/>
      <c r="D137" s="264"/>
    </row>
    <row r="138" spans="1:4" x14ac:dyDescent="0.35">
      <c r="A138" s="264"/>
      <c r="B138" s="264"/>
      <c r="C138" s="264"/>
      <c r="D138" s="264"/>
    </row>
    <row r="139" spans="1:4" x14ac:dyDescent="0.35">
      <c r="A139" s="264"/>
      <c r="B139" s="264"/>
      <c r="C139" s="264"/>
      <c r="D139" s="264"/>
    </row>
    <row r="140" spans="1:4" x14ac:dyDescent="0.35">
      <c r="A140" s="264"/>
      <c r="B140" s="264"/>
      <c r="C140" s="264"/>
      <c r="D140" s="264"/>
    </row>
    <row r="141" spans="1:4" x14ac:dyDescent="0.35">
      <c r="A141" s="264"/>
      <c r="B141" s="264"/>
      <c r="C141" s="264"/>
      <c r="D141" s="264"/>
    </row>
    <row r="142" spans="1:4" x14ac:dyDescent="0.35">
      <c r="A142" s="264"/>
      <c r="B142" s="264"/>
      <c r="C142" s="264"/>
      <c r="D142" s="264"/>
    </row>
    <row r="143" spans="1:4" x14ac:dyDescent="0.35">
      <c r="A143" s="264"/>
      <c r="B143" s="264"/>
      <c r="C143" s="264"/>
      <c r="D143" s="264"/>
    </row>
    <row r="144" spans="1:4" x14ac:dyDescent="0.35">
      <c r="A144" s="264"/>
      <c r="B144" s="264"/>
      <c r="C144" s="264"/>
      <c r="D144" s="264"/>
    </row>
    <row r="145" spans="1:4" x14ac:dyDescent="0.35">
      <c r="A145" s="264"/>
      <c r="B145" s="264"/>
      <c r="C145" s="264"/>
      <c r="D145" s="264"/>
    </row>
    <row r="146" spans="1:4" x14ac:dyDescent="0.35">
      <c r="A146" s="264"/>
      <c r="B146" s="264"/>
      <c r="C146" s="264"/>
      <c r="D146" s="264"/>
    </row>
    <row r="147" spans="1:4" x14ac:dyDescent="0.35">
      <c r="A147" s="264"/>
      <c r="B147" s="264"/>
      <c r="C147" s="264"/>
      <c r="D147" s="264"/>
    </row>
    <row r="148" spans="1:4" x14ac:dyDescent="0.35">
      <c r="A148" s="264"/>
      <c r="B148" s="264"/>
      <c r="C148" s="264"/>
      <c r="D148" s="264"/>
    </row>
    <row r="149" spans="1:4" x14ac:dyDescent="0.35">
      <c r="A149" s="264"/>
      <c r="B149" s="264"/>
      <c r="C149" s="264"/>
      <c r="D149" s="264"/>
    </row>
    <row r="150" spans="1:4" x14ac:dyDescent="0.35">
      <c r="A150" s="264"/>
      <c r="B150" s="264"/>
      <c r="C150" s="264"/>
      <c r="D150" s="264"/>
    </row>
    <row r="151" spans="1:4" x14ac:dyDescent="0.35">
      <c r="A151" s="264"/>
      <c r="B151" s="264"/>
      <c r="C151" s="264"/>
      <c r="D151" s="264"/>
    </row>
    <row r="152" spans="1:4" x14ac:dyDescent="0.35">
      <c r="A152" s="264"/>
      <c r="B152" s="264"/>
      <c r="C152" s="264"/>
      <c r="D152" s="264"/>
    </row>
    <row r="153" spans="1:4" x14ac:dyDescent="0.35">
      <c r="A153" s="264"/>
      <c r="B153" s="264"/>
      <c r="C153" s="264"/>
      <c r="D153" s="264"/>
    </row>
    <row r="154" spans="1:4" x14ac:dyDescent="0.35">
      <c r="A154" s="264"/>
      <c r="B154" s="264"/>
      <c r="C154" s="264"/>
      <c r="D154" s="264"/>
    </row>
    <row r="155" spans="1:4" x14ac:dyDescent="0.35">
      <c r="A155" s="264"/>
      <c r="B155" s="264"/>
      <c r="C155" s="264"/>
      <c r="D155" s="264"/>
    </row>
    <row r="156" spans="1:4" x14ac:dyDescent="0.35">
      <c r="A156" s="264"/>
      <c r="B156" s="264"/>
      <c r="C156" s="264"/>
      <c r="D156" s="264"/>
    </row>
    <row r="157" spans="1:4" x14ac:dyDescent="0.35">
      <c r="A157" s="264"/>
      <c r="B157" s="264"/>
      <c r="C157" s="264"/>
      <c r="D157" s="264"/>
    </row>
    <row r="158" spans="1:4" x14ac:dyDescent="0.35">
      <c r="A158" s="264"/>
      <c r="B158" s="264"/>
      <c r="C158" s="264"/>
      <c r="D158" s="264"/>
    </row>
    <row r="159" spans="1:4" x14ac:dyDescent="0.35">
      <c r="A159" s="264"/>
      <c r="B159" s="264"/>
      <c r="C159" s="264"/>
      <c r="D159" s="264"/>
    </row>
    <row r="160" spans="1:4" x14ac:dyDescent="0.35">
      <c r="A160" s="264"/>
      <c r="B160" s="264"/>
      <c r="C160" s="264"/>
      <c r="D160" s="264"/>
    </row>
    <row r="161" spans="1:4" x14ac:dyDescent="0.35">
      <c r="A161" s="264"/>
      <c r="B161" s="264"/>
      <c r="C161" s="264"/>
      <c r="D161" s="264"/>
    </row>
    <row r="162" spans="1:4" x14ac:dyDescent="0.35">
      <c r="A162" s="264"/>
      <c r="B162" s="264"/>
      <c r="C162" s="264"/>
      <c r="D162" s="264"/>
    </row>
    <row r="163" spans="1:4" x14ac:dyDescent="0.35">
      <c r="A163" s="264"/>
      <c r="B163" s="264"/>
      <c r="C163" s="264"/>
      <c r="D163" s="264"/>
    </row>
    <row r="164" spans="1:4" x14ac:dyDescent="0.35">
      <c r="A164" s="264"/>
      <c r="B164" s="264"/>
      <c r="C164" s="264"/>
      <c r="D164" s="264"/>
    </row>
    <row r="165" spans="1:4" x14ac:dyDescent="0.35">
      <c r="A165" s="264"/>
      <c r="B165" s="264"/>
      <c r="C165" s="264"/>
      <c r="D165" s="264"/>
    </row>
    <row r="166" spans="1:4" x14ac:dyDescent="0.35">
      <c r="A166" s="264"/>
      <c r="B166" s="264"/>
      <c r="C166" s="264"/>
      <c r="D166" s="264"/>
    </row>
    <row r="167" spans="1:4" x14ac:dyDescent="0.35">
      <c r="A167" s="264"/>
      <c r="B167" s="264"/>
      <c r="C167" s="264"/>
      <c r="D167" s="264"/>
    </row>
    <row r="168" spans="1:4" x14ac:dyDescent="0.35">
      <c r="A168" s="264"/>
      <c r="B168" s="264"/>
      <c r="C168" s="264"/>
      <c r="D168" s="264"/>
    </row>
    <row r="169" spans="1:4" x14ac:dyDescent="0.35">
      <c r="A169" s="264"/>
      <c r="B169" s="264"/>
      <c r="C169" s="264"/>
      <c r="D169" s="264"/>
    </row>
    <row r="170" spans="1:4" x14ac:dyDescent="0.35">
      <c r="A170" s="264"/>
      <c r="B170" s="264"/>
      <c r="C170" s="264"/>
      <c r="D170" s="264"/>
    </row>
    <row r="171" spans="1:4" x14ac:dyDescent="0.35">
      <c r="A171" s="264"/>
      <c r="B171" s="264"/>
      <c r="C171" s="264"/>
      <c r="D171" s="264"/>
    </row>
    <row r="172" spans="1:4" x14ac:dyDescent="0.35">
      <c r="A172" s="264"/>
      <c r="B172" s="264"/>
      <c r="C172" s="264"/>
      <c r="D172" s="264"/>
    </row>
    <row r="173" spans="1:4" x14ac:dyDescent="0.35">
      <c r="A173" s="264"/>
      <c r="B173" s="264"/>
      <c r="C173" s="264"/>
      <c r="D173" s="264"/>
    </row>
    <row r="174" spans="1:4" x14ac:dyDescent="0.35">
      <c r="A174" s="264"/>
      <c r="B174" s="264"/>
      <c r="C174" s="264"/>
      <c r="D174" s="264"/>
    </row>
    <row r="175" spans="1:4" x14ac:dyDescent="0.35">
      <c r="A175" s="264"/>
      <c r="B175" s="264"/>
      <c r="C175" s="264"/>
      <c r="D175" s="264"/>
    </row>
    <row r="176" spans="1:4" x14ac:dyDescent="0.35">
      <c r="A176" s="264"/>
      <c r="B176" s="264"/>
      <c r="C176" s="264"/>
      <c r="D176" s="264"/>
    </row>
    <row r="177" spans="1:4" x14ac:dyDescent="0.35">
      <c r="A177" s="264"/>
      <c r="B177" s="264"/>
      <c r="C177" s="264"/>
      <c r="D177" s="264"/>
    </row>
    <row r="178" spans="1:4" x14ac:dyDescent="0.35">
      <c r="A178" s="264"/>
      <c r="B178" s="264"/>
      <c r="C178" s="264"/>
      <c r="D178" s="264"/>
    </row>
    <row r="179" spans="1:4" x14ac:dyDescent="0.35">
      <c r="A179" s="264"/>
      <c r="B179" s="264"/>
      <c r="C179" s="264"/>
      <c r="D179" s="264"/>
    </row>
    <row r="180" spans="1:4" x14ac:dyDescent="0.35">
      <c r="A180" s="264"/>
      <c r="B180" s="264"/>
      <c r="C180" s="264"/>
      <c r="D180" s="264"/>
    </row>
    <row r="181" spans="1:4" x14ac:dyDescent="0.35">
      <c r="A181" s="264"/>
      <c r="B181" s="264"/>
      <c r="C181" s="264"/>
      <c r="D181" s="264"/>
    </row>
    <row r="182" spans="1:4" x14ac:dyDescent="0.35">
      <c r="A182" s="264"/>
      <c r="B182" s="264"/>
      <c r="C182" s="264"/>
      <c r="D182" s="264"/>
    </row>
    <row r="183" spans="1:4" x14ac:dyDescent="0.35">
      <c r="A183" s="264"/>
      <c r="B183" s="264"/>
      <c r="C183" s="264"/>
      <c r="D183" s="264"/>
    </row>
    <row r="184" spans="1:4" x14ac:dyDescent="0.35">
      <c r="A184" s="264"/>
      <c r="B184" s="264"/>
      <c r="C184" s="264"/>
      <c r="D184" s="264"/>
    </row>
    <row r="185" spans="1:4" x14ac:dyDescent="0.35">
      <c r="A185" s="264"/>
      <c r="B185" s="264"/>
      <c r="C185" s="264"/>
      <c r="D185" s="264"/>
    </row>
    <row r="186" spans="1:4" x14ac:dyDescent="0.35">
      <c r="A186" s="264"/>
      <c r="B186" s="264"/>
      <c r="C186" s="264"/>
      <c r="D186" s="264"/>
    </row>
    <row r="187" spans="1:4" x14ac:dyDescent="0.35">
      <c r="A187" s="264"/>
      <c r="B187" s="264"/>
      <c r="C187" s="264"/>
      <c r="D187" s="264"/>
    </row>
    <row r="188" spans="1:4" x14ac:dyDescent="0.35">
      <c r="A188" s="264"/>
      <c r="B188" s="264"/>
      <c r="C188" s="264"/>
      <c r="D188" s="264"/>
    </row>
    <row r="189" spans="1:4" x14ac:dyDescent="0.35">
      <c r="A189" s="264"/>
      <c r="B189" s="264"/>
      <c r="C189" s="264"/>
      <c r="D189" s="264"/>
    </row>
    <row r="190" spans="1:4" x14ac:dyDescent="0.35">
      <c r="A190" s="264"/>
      <c r="B190" s="264"/>
      <c r="C190" s="264"/>
      <c r="D190" s="264"/>
    </row>
    <row r="191" spans="1:4" x14ac:dyDescent="0.35">
      <c r="A191" s="264"/>
      <c r="B191" s="264"/>
      <c r="C191" s="264"/>
      <c r="D191" s="264"/>
    </row>
    <row r="192" spans="1:4" x14ac:dyDescent="0.35">
      <c r="A192" s="264"/>
      <c r="B192" s="264"/>
      <c r="C192" s="264"/>
      <c r="D192" s="264"/>
    </row>
    <row r="193" spans="1:4" x14ac:dyDescent="0.35">
      <c r="A193" s="264"/>
      <c r="B193" s="264"/>
      <c r="C193" s="264"/>
      <c r="D193" s="264"/>
    </row>
    <row r="194" spans="1:4" x14ac:dyDescent="0.35">
      <c r="A194" s="264"/>
      <c r="B194" s="264"/>
      <c r="C194" s="264"/>
      <c r="D194" s="264"/>
    </row>
    <row r="195" spans="1:4" x14ac:dyDescent="0.35">
      <c r="A195" s="264"/>
      <c r="B195" s="264"/>
      <c r="C195" s="264"/>
      <c r="D195" s="264"/>
    </row>
    <row r="196" spans="1:4" x14ac:dyDescent="0.35">
      <c r="A196" s="264"/>
      <c r="B196" s="264"/>
      <c r="C196" s="264"/>
      <c r="D196" s="264"/>
    </row>
    <row r="197" spans="1:4" x14ac:dyDescent="0.35">
      <c r="A197" s="264"/>
      <c r="B197" s="264"/>
      <c r="C197" s="264"/>
      <c r="D197" s="264"/>
    </row>
    <row r="198" spans="1:4" x14ac:dyDescent="0.35">
      <c r="A198" s="264"/>
      <c r="B198" s="264"/>
      <c r="C198" s="264"/>
      <c r="D198" s="264"/>
    </row>
    <row r="199" spans="1:4" x14ac:dyDescent="0.35">
      <c r="A199" s="264"/>
      <c r="B199" s="264"/>
      <c r="C199" s="264"/>
      <c r="D199" s="264"/>
    </row>
    <row r="200" spans="1:4" x14ac:dyDescent="0.35">
      <c r="A200" s="264"/>
      <c r="B200" s="264"/>
      <c r="C200" s="264"/>
      <c r="D200" s="264"/>
    </row>
    <row r="201" spans="1:4" x14ac:dyDescent="0.35">
      <c r="A201" s="264"/>
      <c r="B201" s="264"/>
      <c r="C201" s="264"/>
      <c r="D201" s="264"/>
    </row>
    <row r="202" spans="1:4" x14ac:dyDescent="0.35">
      <c r="A202" s="264"/>
      <c r="B202" s="264"/>
      <c r="C202" s="264"/>
      <c r="D202" s="264"/>
    </row>
    <row r="203" spans="1:4" x14ac:dyDescent="0.35">
      <c r="A203" s="264"/>
      <c r="B203" s="264"/>
      <c r="C203" s="264"/>
      <c r="D203" s="264"/>
    </row>
    <row r="204" spans="1:4" x14ac:dyDescent="0.35">
      <c r="A204" s="264"/>
      <c r="B204" s="264"/>
      <c r="C204" s="264"/>
      <c r="D204" s="264"/>
    </row>
    <row r="205" spans="1:4" x14ac:dyDescent="0.35">
      <c r="A205" s="264"/>
      <c r="B205" s="264"/>
      <c r="C205" s="264"/>
      <c r="D205" s="264"/>
    </row>
    <row r="206" spans="1:4" x14ac:dyDescent="0.35">
      <c r="A206" s="264"/>
      <c r="B206" s="264"/>
      <c r="C206" s="264"/>
      <c r="D206" s="264"/>
    </row>
    <row r="207" spans="1:4" x14ac:dyDescent="0.35">
      <c r="A207" s="264"/>
      <c r="B207" s="264"/>
      <c r="C207" s="264"/>
      <c r="D207" s="264"/>
    </row>
    <row r="208" spans="1:4" x14ac:dyDescent="0.35">
      <c r="A208" s="264"/>
      <c r="B208" s="264"/>
      <c r="C208" s="264"/>
      <c r="D208" s="264"/>
    </row>
    <row r="209" spans="1:4" x14ac:dyDescent="0.35">
      <c r="A209" s="264"/>
      <c r="B209" s="264"/>
      <c r="C209" s="264"/>
      <c r="D209" s="264"/>
    </row>
    <row r="210" spans="1:4" x14ac:dyDescent="0.35">
      <c r="A210" s="264"/>
      <c r="B210" s="264"/>
      <c r="C210" s="264"/>
      <c r="D210" s="264"/>
    </row>
    <row r="211" spans="1:4" x14ac:dyDescent="0.35">
      <c r="A211" s="264"/>
      <c r="B211" s="264"/>
      <c r="C211" s="264"/>
      <c r="D211" s="264"/>
    </row>
    <row r="212" spans="1:4" x14ac:dyDescent="0.35">
      <c r="A212" s="264"/>
      <c r="B212" s="264"/>
      <c r="C212" s="264"/>
      <c r="D212" s="264"/>
    </row>
    <row r="213" spans="1:4" x14ac:dyDescent="0.35">
      <c r="A213" s="264"/>
      <c r="B213" s="264"/>
      <c r="C213" s="264"/>
      <c r="D213" s="264"/>
    </row>
    <row r="214" spans="1:4" x14ac:dyDescent="0.35">
      <c r="A214" s="264"/>
      <c r="B214" s="264"/>
      <c r="C214" s="264"/>
      <c r="D214" s="264"/>
    </row>
    <row r="215" spans="1:4" x14ac:dyDescent="0.35">
      <c r="A215" s="264"/>
      <c r="B215" s="264"/>
      <c r="C215" s="264"/>
      <c r="D215" s="264"/>
    </row>
    <row r="216" spans="1:4" x14ac:dyDescent="0.35">
      <c r="A216" s="264"/>
      <c r="B216" s="264"/>
      <c r="C216" s="264"/>
      <c r="D216" s="264"/>
    </row>
    <row r="217" spans="1:4" x14ac:dyDescent="0.35">
      <c r="A217" s="264"/>
      <c r="B217" s="264"/>
      <c r="C217" s="264"/>
      <c r="D217" s="264"/>
    </row>
    <row r="218" spans="1:4" x14ac:dyDescent="0.35">
      <c r="A218" s="264"/>
      <c r="B218" s="264"/>
      <c r="C218" s="264"/>
      <c r="D218" s="264"/>
    </row>
    <row r="219" spans="1:4" x14ac:dyDescent="0.35">
      <c r="A219" s="264"/>
      <c r="B219" s="264"/>
      <c r="C219" s="264"/>
      <c r="D219" s="264"/>
    </row>
    <row r="220" spans="1:4" x14ac:dyDescent="0.35">
      <c r="A220" s="264"/>
      <c r="B220" s="264"/>
      <c r="C220" s="264"/>
      <c r="D220" s="264"/>
    </row>
    <row r="221" spans="1:4" x14ac:dyDescent="0.35">
      <c r="A221" s="264"/>
      <c r="B221" s="264"/>
      <c r="C221" s="264"/>
      <c r="D221" s="264"/>
    </row>
    <row r="222" spans="1:4" x14ac:dyDescent="0.35">
      <c r="A222" s="264"/>
      <c r="B222" s="264"/>
      <c r="C222" s="264"/>
      <c r="D222" s="264"/>
    </row>
    <row r="223" spans="1:4" x14ac:dyDescent="0.35">
      <c r="A223" s="264"/>
      <c r="B223" s="264"/>
      <c r="C223" s="264"/>
      <c r="D223" s="264"/>
    </row>
    <row r="224" spans="1:4" x14ac:dyDescent="0.35">
      <c r="A224" s="264"/>
      <c r="B224" s="264"/>
      <c r="C224" s="264"/>
      <c r="D224" s="264"/>
    </row>
    <row r="225" spans="1:4" x14ac:dyDescent="0.35">
      <c r="A225" s="264"/>
      <c r="B225" s="264"/>
      <c r="C225" s="264"/>
      <c r="D225" s="264"/>
    </row>
    <row r="226" spans="1:4" x14ac:dyDescent="0.35">
      <c r="A226" s="264"/>
      <c r="B226" s="264"/>
      <c r="C226" s="264"/>
      <c r="D226" s="264"/>
    </row>
    <row r="227" spans="1:4" x14ac:dyDescent="0.35">
      <c r="A227" s="264"/>
      <c r="B227" s="264"/>
      <c r="C227" s="264"/>
      <c r="D227" s="264"/>
    </row>
    <row r="228" spans="1:4" x14ac:dyDescent="0.35">
      <c r="A228" s="264"/>
      <c r="B228" s="264"/>
      <c r="C228" s="264"/>
      <c r="D228" s="264"/>
    </row>
    <row r="229" spans="1:4" x14ac:dyDescent="0.35">
      <c r="A229" s="264"/>
      <c r="B229" s="264"/>
      <c r="C229" s="264"/>
      <c r="D229" s="264"/>
    </row>
    <row r="230" spans="1:4" x14ac:dyDescent="0.35">
      <c r="A230" s="264"/>
      <c r="B230" s="264"/>
      <c r="C230" s="264"/>
      <c r="D230" s="264"/>
    </row>
    <row r="231" spans="1:4" x14ac:dyDescent="0.35">
      <c r="A231" s="264"/>
      <c r="B231" s="264"/>
      <c r="C231" s="264"/>
      <c r="D231" s="264"/>
    </row>
    <row r="232" spans="1:4" x14ac:dyDescent="0.35">
      <c r="A232" s="264"/>
      <c r="B232" s="264"/>
      <c r="C232" s="264"/>
      <c r="D232" s="264"/>
    </row>
    <row r="233" spans="1:4" x14ac:dyDescent="0.35">
      <c r="A233" s="264"/>
      <c r="B233" s="264"/>
      <c r="C233" s="264"/>
      <c r="D233" s="264"/>
    </row>
    <row r="234" spans="1:4" x14ac:dyDescent="0.35">
      <c r="A234" s="264"/>
      <c r="B234" s="264"/>
      <c r="C234" s="264"/>
      <c r="D234" s="264"/>
    </row>
    <row r="235" spans="1:4" x14ac:dyDescent="0.35">
      <c r="A235" s="264"/>
      <c r="B235" s="264"/>
      <c r="C235" s="264"/>
      <c r="D235" s="264"/>
    </row>
    <row r="236" spans="1:4" x14ac:dyDescent="0.35">
      <c r="A236" s="264"/>
      <c r="B236" s="264"/>
      <c r="C236" s="264"/>
      <c r="D236" s="264"/>
    </row>
    <row r="237" spans="1:4" x14ac:dyDescent="0.35">
      <c r="A237" s="264"/>
      <c r="B237" s="264"/>
      <c r="C237" s="264"/>
      <c r="D237" s="264"/>
    </row>
    <row r="238" spans="1:4" x14ac:dyDescent="0.35">
      <c r="A238" s="264"/>
      <c r="B238" s="264"/>
      <c r="C238" s="264"/>
      <c r="D238" s="264"/>
    </row>
    <row r="239" spans="1:4" x14ac:dyDescent="0.35">
      <c r="A239" s="264"/>
      <c r="B239" s="264"/>
      <c r="C239" s="264"/>
      <c r="D239" s="264"/>
    </row>
    <row r="240" spans="1:4" x14ac:dyDescent="0.35">
      <c r="A240" s="264"/>
      <c r="B240" s="264"/>
      <c r="C240" s="264"/>
      <c r="D240" s="264"/>
    </row>
    <row r="241" spans="1:4" x14ac:dyDescent="0.35">
      <c r="A241" s="264"/>
      <c r="B241" s="264"/>
      <c r="C241" s="264"/>
      <c r="D241" s="264"/>
    </row>
    <row r="242" spans="1:4" x14ac:dyDescent="0.35">
      <c r="A242" s="264"/>
      <c r="B242" s="264"/>
      <c r="C242" s="264"/>
      <c r="D242" s="264"/>
    </row>
    <row r="243" spans="1:4" x14ac:dyDescent="0.35">
      <c r="A243" s="264"/>
      <c r="B243" s="264"/>
      <c r="C243" s="264"/>
      <c r="D243" s="264"/>
    </row>
    <row r="244" spans="1:4" x14ac:dyDescent="0.35">
      <c r="A244" s="264"/>
      <c r="B244" s="264"/>
      <c r="C244" s="264"/>
      <c r="D244" s="264"/>
    </row>
    <row r="245" spans="1:4" x14ac:dyDescent="0.35">
      <c r="A245" s="264"/>
      <c r="B245" s="264"/>
      <c r="C245" s="264"/>
      <c r="D245" s="264"/>
    </row>
    <row r="246" spans="1:4" x14ac:dyDescent="0.35">
      <c r="A246" s="264"/>
      <c r="B246" s="264"/>
      <c r="C246" s="264"/>
      <c r="D246" s="264"/>
    </row>
    <row r="247" spans="1:4" x14ac:dyDescent="0.35">
      <c r="A247" s="264"/>
      <c r="B247" s="264"/>
      <c r="C247" s="264"/>
      <c r="D247" s="264"/>
    </row>
    <row r="248" spans="1:4" x14ac:dyDescent="0.35">
      <c r="A248" s="264"/>
      <c r="B248" s="264"/>
      <c r="C248" s="264"/>
      <c r="D248" s="264"/>
    </row>
    <row r="249" spans="1:4" x14ac:dyDescent="0.35">
      <c r="A249" s="264"/>
      <c r="B249" s="264"/>
      <c r="C249" s="264"/>
      <c r="D249" s="264"/>
    </row>
    <row r="250" spans="1:4" x14ac:dyDescent="0.35">
      <c r="A250" s="264"/>
      <c r="B250" s="264"/>
      <c r="C250" s="264"/>
      <c r="D250" s="264"/>
    </row>
    <row r="251" spans="1:4" x14ac:dyDescent="0.35">
      <c r="A251" s="264"/>
      <c r="B251" s="264"/>
      <c r="C251" s="264"/>
      <c r="D251" s="264"/>
    </row>
    <row r="252" spans="1:4" x14ac:dyDescent="0.35">
      <c r="A252" s="264"/>
      <c r="B252" s="264"/>
      <c r="C252" s="264"/>
      <c r="D252" s="264"/>
    </row>
    <row r="253" spans="1:4" x14ac:dyDescent="0.35">
      <c r="A253" s="264"/>
      <c r="B253" s="264"/>
      <c r="C253" s="264"/>
      <c r="D253" s="264"/>
    </row>
    <row r="254" spans="1:4" x14ac:dyDescent="0.35">
      <c r="A254" s="264"/>
      <c r="B254" s="264"/>
      <c r="C254" s="264"/>
      <c r="D254" s="264"/>
    </row>
    <row r="255" spans="1:4" x14ac:dyDescent="0.35">
      <c r="A255" s="264"/>
      <c r="B255" s="264"/>
      <c r="C255" s="264"/>
      <c r="D255" s="264"/>
    </row>
    <row r="256" spans="1:4" x14ac:dyDescent="0.35">
      <c r="A256" s="264"/>
      <c r="B256" s="264"/>
      <c r="C256" s="264"/>
      <c r="D256" s="264"/>
    </row>
    <row r="257" spans="1:4" x14ac:dyDescent="0.35">
      <c r="A257" s="264"/>
      <c r="B257" s="264"/>
      <c r="C257" s="264"/>
      <c r="D257" s="264"/>
    </row>
    <row r="258" spans="1:4" x14ac:dyDescent="0.35">
      <c r="A258" s="264"/>
      <c r="B258" s="264"/>
      <c r="C258" s="264"/>
      <c r="D258" s="264"/>
    </row>
    <row r="259" spans="1:4" x14ac:dyDescent="0.35">
      <c r="A259" s="264"/>
      <c r="B259" s="264"/>
      <c r="C259" s="264"/>
      <c r="D259" s="264"/>
    </row>
    <row r="260" spans="1:4" x14ac:dyDescent="0.35">
      <c r="A260" s="264"/>
      <c r="B260" s="264"/>
      <c r="C260" s="264"/>
      <c r="D260" s="264"/>
    </row>
    <row r="261" spans="1:4" x14ac:dyDescent="0.35">
      <c r="A261" s="264"/>
      <c r="B261" s="264"/>
      <c r="C261" s="264"/>
      <c r="D261" s="264"/>
    </row>
    <row r="262" spans="1:4" x14ac:dyDescent="0.35">
      <c r="A262" s="264"/>
      <c r="B262" s="264"/>
      <c r="C262" s="264"/>
      <c r="D262" s="264"/>
    </row>
    <row r="263" spans="1:4" x14ac:dyDescent="0.35">
      <c r="A263" s="264"/>
      <c r="B263" s="264"/>
      <c r="C263" s="264"/>
      <c r="D263" s="264"/>
    </row>
    <row r="264" spans="1:4" x14ac:dyDescent="0.35">
      <c r="A264" s="264"/>
      <c r="B264" s="264"/>
      <c r="C264" s="264"/>
      <c r="D264" s="264"/>
    </row>
    <row r="265" spans="1:4" x14ac:dyDescent="0.35">
      <c r="A265" s="264"/>
      <c r="B265" s="264"/>
      <c r="C265" s="264"/>
      <c r="D265" s="264"/>
    </row>
    <row r="266" spans="1:4" x14ac:dyDescent="0.35">
      <c r="A266" s="264"/>
      <c r="B266" s="264"/>
      <c r="C266" s="264"/>
      <c r="D266" s="264"/>
    </row>
    <row r="267" spans="1:4" x14ac:dyDescent="0.35">
      <c r="A267" s="264"/>
      <c r="B267" s="264"/>
      <c r="C267" s="264"/>
      <c r="D267" s="264"/>
    </row>
    <row r="268" spans="1:4" x14ac:dyDescent="0.35">
      <c r="A268" s="264"/>
      <c r="B268" s="264"/>
      <c r="C268" s="264"/>
      <c r="D268" s="264"/>
    </row>
    <row r="269" spans="1:4" x14ac:dyDescent="0.35">
      <c r="A269" s="264"/>
      <c r="B269" s="264"/>
      <c r="C269" s="264"/>
      <c r="D269" s="264"/>
    </row>
    <row r="270" spans="1:4" x14ac:dyDescent="0.35">
      <c r="A270" s="264"/>
      <c r="B270" s="264"/>
      <c r="C270" s="264"/>
      <c r="D270" s="264"/>
    </row>
    <row r="271" spans="1:4" x14ac:dyDescent="0.35">
      <c r="A271" s="264"/>
      <c r="B271" s="264"/>
      <c r="C271" s="264"/>
      <c r="D271" s="264"/>
    </row>
    <row r="272" spans="1:4" x14ac:dyDescent="0.35">
      <c r="A272" s="264"/>
      <c r="B272" s="264"/>
      <c r="C272" s="264"/>
      <c r="D272" s="264"/>
    </row>
    <row r="273" spans="1:4" x14ac:dyDescent="0.35">
      <c r="A273" s="264"/>
      <c r="B273" s="264"/>
      <c r="C273" s="264"/>
      <c r="D273" s="264"/>
    </row>
    <row r="274" spans="1:4" x14ac:dyDescent="0.35">
      <c r="A274" s="264"/>
      <c r="B274" s="264"/>
      <c r="C274" s="264"/>
      <c r="D274" s="264"/>
    </row>
    <row r="275" spans="1:4" x14ac:dyDescent="0.35">
      <c r="A275" s="264"/>
      <c r="B275" s="264"/>
      <c r="C275" s="264"/>
      <c r="D275" s="264"/>
    </row>
    <row r="276" spans="1:4" x14ac:dyDescent="0.35">
      <c r="A276" s="264"/>
      <c r="B276" s="264"/>
      <c r="C276" s="264"/>
      <c r="D276" s="264"/>
    </row>
    <row r="277" spans="1:4" x14ac:dyDescent="0.35">
      <c r="A277" s="264"/>
      <c r="B277" s="264"/>
      <c r="C277" s="264"/>
      <c r="D277" s="264"/>
    </row>
    <row r="278" spans="1:4" x14ac:dyDescent="0.35">
      <c r="A278" s="264"/>
      <c r="B278" s="264"/>
      <c r="C278" s="264"/>
      <c r="D278" s="264"/>
    </row>
    <row r="279" spans="1:4" x14ac:dyDescent="0.35">
      <c r="A279" s="264"/>
      <c r="B279" s="264"/>
      <c r="C279" s="264"/>
      <c r="D279" s="264"/>
    </row>
    <row r="280" spans="1:4" x14ac:dyDescent="0.35">
      <c r="A280" s="264"/>
      <c r="B280" s="264"/>
      <c r="C280" s="264"/>
      <c r="D280" s="264"/>
    </row>
    <row r="281" spans="1:4" x14ac:dyDescent="0.35">
      <c r="A281" s="264"/>
      <c r="B281" s="264"/>
      <c r="C281" s="264"/>
      <c r="D281" s="264"/>
    </row>
    <row r="282" spans="1:4" x14ac:dyDescent="0.35">
      <c r="A282" s="264"/>
      <c r="B282" s="264"/>
      <c r="C282" s="264"/>
      <c r="D282" s="264"/>
    </row>
    <row r="283" spans="1:4" x14ac:dyDescent="0.35">
      <c r="A283" s="264"/>
      <c r="B283" s="264"/>
      <c r="C283" s="264"/>
      <c r="D283" s="264"/>
    </row>
    <row r="284" spans="1:4" x14ac:dyDescent="0.35">
      <c r="A284" s="264"/>
      <c r="B284" s="264"/>
      <c r="C284" s="264"/>
      <c r="D284" s="264"/>
    </row>
    <row r="285" spans="1:4" x14ac:dyDescent="0.35">
      <c r="A285" s="264"/>
      <c r="B285" s="264"/>
      <c r="C285" s="264"/>
      <c r="D285" s="264"/>
    </row>
    <row r="286" spans="1:4" x14ac:dyDescent="0.35">
      <c r="A286" s="264"/>
      <c r="B286" s="264"/>
      <c r="C286" s="264"/>
      <c r="D286" s="264"/>
    </row>
    <row r="287" spans="1:4" x14ac:dyDescent="0.35">
      <c r="A287" s="264"/>
      <c r="B287" s="264"/>
      <c r="C287" s="264"/>
      <c r="D287" s="264"/>
    </row>
    <row r="288" spans="1:4" x14ac:dyDescent="0.35">
      <c r="A288" s="264"/>
      <c r="B288" s="264"/>
      <c r="C288" s="264"/>
      <c r="D288" s="264"/>
    </row>
    <row r="289" spans="1:4" x14ac:dyDescent="0.35">
      <c r="A289" s="264"/>
      <c r="B289" s="264"/>
      <c r="C289" s="264"/>
      <c r="D289" s="264"/>
    </row>
    <row r="290" spans="1:4" x14ac:dyDescent="0.35">
      <c r="A290" s="264"/>
      <c r="B290" s="264"/>
      <c r="C290" s="264"/>
      <c r="D290" s="264"/>
    </row>
    <row r="291" spans="1:4" x14ac:dyDescent="0.35">
      <c r="A291" s="264"/>
      <c r="B291" s="264"/>
      <c r="C291" s="264"/>
      <c r="D291" s="264"/>
    </row>
    <row r="292" spans="1:4" x14ac:dyDescent="0.35">
      <c r="A292" s="264"/>
      <c r="B292" s="264"/>
      <c r="C292" s="264"/>
      <c r="D292" s="264"/>
    </row>
    <row r="293" spans="1:4" x14ac:dyDescent="0.35">
      <c r="A293" s="264"/>
      <c r="B293" s="264"/>
      <c r="C293" s="264"/>
      <c r="D293" s="264"/>
    </row>
    <row r="294" spans="1:4" x14ac:dyDescent="0.35">
      <c r="A294" s="264"/>
      <c r="B294" s="264"/>
      <c r="C294" s="264"/>
      <c r="D294" s="264"/>
    </row>
    <row r="295" spans="1:4" x14ac:dyDescent="0.35">
      <c r="A295" s="264"/>
      <c r="B295" s="264"/>
      <c r="C295" s="264"/>
      <c r="D295" s="264"/>
    </row>
    <row r="296" spans="1:4" x14ac:dyDescent="0.35">
      <c r="A296" s="264"/>
      <c r="B296" s="264"/>
      <c r="C296" s="264"/>
      <c r="D296" s="264"/>
    </row>
    <row r="297" spans="1:4" x14ac:dyDescent="0.35">
      <c r="A297" s="264"/>
      <c r="B297" s="264"/>
      <c r="C297" s="264"/>
      <c r="D297" s="264"/>
    </row>
    <row r="298" spans="1:4" x14ac:dyDescent="0.35">
      <c r="A298" s="264"/>
      <c r="B298" s="264"/>
      <c r="C298" s="264"/>
      <c r="D298" s="264"/>
    </row>
    <row r="299" spans="1:4" x14ac:dyDescent="0.35">
      <c r="A299" s="264"/>
      <c r="B299" s="264"/>
      <c r="C299" s="264"/>
      <c r="D299" s="264"/>
    </row>
    <row r="300" spans="1:4" x14ac:dyDescent="0.35">
      <c r="A300" s="264"/>
      <c r="B300" s="264"/>
      <c r="C300" s="264"/>
      <c r="D300" s="264"/>
    </row>
    <row r="301" spans="1:4" x14ac:dyDescent="0.35">
      <c r="A301" s="264"/>
      <c r="B301" s="264"/>
      <c r="C301" s="264"/>
      <c r="D301" s="264"/>
    </row>
    <row r="302" spans="1:4" x14ac:dyDescent="0.35">
      <c r="A302" s="264"/>
      <c r="B302" s="264"/>
      <c r="C302" s="264"/>
      <c r="D302" s="264"/>
    </row>
    <row r="303" spans="1:4" x14ac:dyDescent="0.35">
      <c r="A303" s="264"/>
      <c r="B303" s="264"/>
      <c r="C303" s="264"/>
      <c r="D303" s="264"/>
    </row>
    <row r="304" spans="1:4" x14ac:dyDescent="0.35">
      <c r="A304" s="264"/>
      <c r="B304" s="264"/>
      <c r="C304" s="264"/>
      <c r="D304" s="264"/>
    </row>
    <row r="305" spans="1:4" x14ac:dyDescent="0.35">
      <c r="A305" s="264"/>
      <c r="B305" s="264"/>
      <c r="C305" s="264"/>
      <c r="D305" s="264"/>
    </row>
    <row r="306" spans="1:4" x14ac:dyDescent="0.35">
      <c r="A306" s="264"/>
      <c r="B306" s="264"/>
      <c r="C306" s="264"/>
      <c r="D306" s="264"/>
    </row>
    <row r="307" spans="1:4" x14ac:dyDescent="0.35">
      <c r="A307" s="264"/>
      <c r="B307" s="264"/>
      <c r="C307" s="264"/>
      <c r="D307" s="264"/>
    </row>
    <row r="308" spans="1:4" x14ac:dyDescent="0.35">
      <c r="A308" s="264"/>
      <c r="B308" s="264"/>
      <c r="C308" s="264"/>
      <c r="D308" s="264"/>
    </row>
    <row r="309" spans="1:4" x14ac:dyDescent="0.35">
      <c r="A309" s="264"/>
      <c r="B309" s="264"/>
      <c r="C309" s="264"/>
      <c r="D309" s="264"/>
    </row>
    <row r="310" spans="1:4" x14ac:dyDescent="0.35">
      <c r="A310" s="264"/>
      <c r="B310" s="264"/>
      <c r="C310" s="264"/>
      <c r="D310" s="264"/>
    </row>
    <row r="311" spans="1:4" x14ac:dyDescent="0.35">
      <c r="A311" s="264"/>
      <c r="B311" s="264"/>
      <c r="C311" s="264"/>
      <c r="D311" s="264"/>
    </row>
    <row r="312" spans="1:4" x14ac:dyDescent="0.35">
      <c r="A312" s="264"/>
      <c r="B312" s="264"/>
      <c r="C312" s="264"/>
      <c r="D312" s="264"/>
    </row>
    <row r="313" spans="1:4" x14ac:dyDescent="0.35">
      <c r="A313" s="264"/>
      <c r="B313" s="264"/>
      <c r="C313" s="264"/>
      <c r="D313" s="264"/>
    </row>
    <row r="314" spans="1:4" x14ac:dyDescent="0.35">
      <c r="A314" s="264"/>
      <c r="B314" s="264"/>
      <c r="C314" s="264"/>
      <c r="D314" s="264"/>
    </row>
    <row r="315" spans="1:4" x14ac:dyDescent="0.35">
      <c r="A315" s="264"/>
      <c r="B315" s="264"/>
      <c r="C315" s="264"/>
      <c r="D315" s="264"/>
    </row>
    <row r="316" spans="1:4" x14ac:dyDescent="0.35">
      <c r="A316" s="264"/>
      <c r="B316" s="264"/>
      <c r="C316" s="264"/>
      <c r="D316" s="264"/>
    </row>
    <row r="317" spans="1:4" x14ac:dyDescent="0.35">
      <c r="A317" s="264"/>
      <c r="B317" s="264"/>
      <c r="C317" s="264"/>
      <c r="D317" s="264"/>
    </row>
    <row r="318" spans="1:4" x14ac:dyDescent="0.35">
      <c r="A318" s="264"/>
      <c r="B318" s="264"/>
      <c r="C318" s="264"/>
      <c r="D318" s="264"/>
    </row>
    <row r="319" spans="1:4" x14ac:dyDescent="0.35">
      <c r="A319" s="264"/>
      <c r="B319" s="264"/>
      <c r="C319" s="264"/>
      <c r="D319" s="264"/>
    </row>
    <row r="320" spans="1:4" x14ac:dyDescent="0.35">
      <c r="A320" s="264"/>
      <c r="B320" s="264"/>
      <c r="C320" s="264"/>
      <c r="D320" s="264"/>
    </row>
    <row r="321" spans="1:4" x14ac:dyDescent="0.35">
      <c r="A321" s="264"/>
      <c r="B321" s="264"/>
      <c r="C321" s="264"/>
      <c r="D321" s="264"/>
    </row>
    <row r="322" spans="1:4" x14ac:dyDescent="0.35">
      <c r="A322" s="264"/>
      <c r="B322" s="264"/>
      <c r="C322" s="264"/>
      <c r="D322" s="264"/>
    </row>
    <row r="323" spans="1:4" x14ac:dyDescent="0.35">
      <c r="A323" s="264"/>
      <c r="B323" s="264"/>
      <c r="C323" s="264"/>
      <c r="D323" s="264"/>
    </row>
    <row r="324" spans="1:4" x14ac:dyDescent="0.35">
      <c r="A324" s="264"/>
      <c r="B324" s="264"/>
      <c r="C324" s="264"/>
      <c r="D324" s="264"/>
    </row>
    <row r="325" spans="1:4" x14ac:dyDescent="0.35">
      <c r="A325" s="264"/>
      <c r="B325" s="264"/>
      <c r="C325" s="264"/>
      <c r="D325" s="264"/>
    </row>
    <row r="326" spans="1:4" x14ac:dyDescent="0.35">
      <c r="A326" s="264"/>
      <c r="B326" s="264"/>
      <c r="C326" s="264"/>
      <c r="D326" s="264"/>
    </row>
    <row r="327" spans="1:4" x14ac:dyDescent="0.35">
      <c r="A327" s="264"/>
      <c r="B327" s="264"/>
      <c r="C327" s="264"/>
      <c r="D327" s="264"/>
    </row>
    <row r="328" spans="1:4" x14ac:dyDescent="0.35">
      <c r="A328" s="264"/>
      <c r="B328" s="264"/>
      <c r="C328" s="264"/>
      <c r="D328" s="264"/>
    </row>
    <row r="329" spans="1:4" x14ac:dyDescent="0.35">
      <c r="A329" s="264"/>
      <c r="B329" s="264"/>
      <c r="C329" s="264"/>
      <c r="D329" s="264"/>
    </row>
    <row r="330" spans="1:4" x14ac:dyDescent="0.35">
      <c r="A330" s="264"/>
      <c r="B330" s="264"/>
      <c r="C330" s="264"/>
      <c r="D330" s="264"/>
    </row>
    <row r="331" spans="1:4" x14ac:dyDescent="0.35">
      <c r="A331" s="264"/>
      <c r="B331" s="264"/>
      <c r="C331" s="264"/>
      <c r="D331" s="264"/>
    </row>
    <row r="332" spans="1:4" x14ac:dyDescent="0.35">
      <c r="A332" s="264"/>
      <c r="B332" s="264"/>
      <c r="C332" s="264"/>
      <c r="D332" s="264"/>
    </row>
    <row r="333" spans="1:4" x14ac:dyDescent="0.35">
      <c r="A333" s="264"/>
      <c r="B333" s="264"/>
      <c r="C333" s="264"/>
      <c r="D333" s="264"/>
    </row>
    <row r="334" spans="1:4" x14ac:dyDescent="0.35">
      <c r="A334" s="264"/>
      <c r="B334" s="264"/>
      <c r="C334" s="264"/>
      <c r="D334" s="264"/>
    </row>
    <row r="335" spans="1:4" x14ac:dyDescent="0.35">
      <c r="A335" s="264"/>
      <c r="B335" s="264"/>
      <c r="C335" s="264"/>
      <c r="D335" s="264"/>
    </row>
    <row r="336" spans="1:4" x14ac:dyDescent="0.35">
      <c r="A336" s="264"/>
      <c r="B336" s="264"/>
      <c r="C336" s="264"/>
      <c r="D336" s="264"/>
    </row>
    <row r="337" spans="1:4" x14ac:dyDescent="0.35">
      <c r="A337" s="264"/>
      <c r="B337" s="264"/>
      <c r="C337" s="264"/>
      <c r="D337" s="264"/>
    </row>
    <row r="338" spans="1:4" x14ac:dyDescent="0.35">
      <c r="A338" s="264"/>
      <c r="B338" s="264"/>
      <c r="C338" s="264"/>
      <c r="D338" s="264"/>
    </row>
    <row r="339" spans="1:4" x14ac:dyDescent="0.35">
      <c r="A339" s="264"/>
      <c r="B339" s="264"/>
      <c r="C339" s="264"/>
      <c r="D339" s="264"/>
    </row>
    <row r="340" spans="1:4" x14ac:dyDescent="0.35">
      <c r="A340" s="264"/>
      <c r="B340" s="264"/>
      <c r="C340" s="264"/>
      <c r="D340" s="264"/>
    </row>
    <row r="341" spans="1:4" x14ac:dyDescent="0.35">
      <c r="A341" s="264"/>
      <c r="B341" s="264"/>
      <c r="C341" s="264"/>
      <c r="D341" s="264"/>
    </row>
    <row r="342" spans="1:4" x14ac:dyDescent="0.35">
      <c r="A342" s="264"/>
      <c r="B342" s="264"/>
      <c r="C342" s="264"/>
      <c r="D342" s="264"/>
    </row>
    <row r="343" spans="1:4" x14ac:dyDescent="0.35">
      <c r="A343" s="264"/>
      <c r="B343" s="264"/>
      <c r="C343" s="264"/>
      <c r="D343" s="264"/>
    </row>
    <row r="344" spans="1:4" x14ac:dyDescent="0.35">
      <c r="A344" s="264"/>
      <c r="B344" s="264"/>
      <c r="C344" s="264"/>
      <c r="D344" s="264"/>
    </row>
    <row r="345" spans="1:4" x14ac:dyDescent="0.35">
      <c r="A345" s="264"/>
      <c r="B345" s="264"/>
      <c r="C345" s="264"/>
      <c r="D345" s="264"/>
    </row>
    <row r="346" spans="1:4" x14ac:dyDescent="0.35">
      <c r="A346" s="264"/>
      <c r="B346" s="264"/>
      <c r="C346" s="264"/>
      <c r="D346" s="264"/>
    </row>
    <row r="347" spans="1:4" x14ac:dyDescent="0.35">
      <c r="A347" s="264"/>
      <c r="B347" s="264"/>
      <c r="C347" s="264"/>
      <c r="D347" s="264"/>
    </row>
    <row r="348" spans="1:4" x14ac:dyDescent="0.35">
      <c r="A348" s="264"/>
      <c r="B348" s="264"/>
      <c r="C348" s="264"/>
      <c r="D348" s="264"/>
    </row>
    <row r="349" spans="1:4" x14ac:dyDescent="0.35">
      <c r="A349" s="264"/>
      <c r="B349" s="264"/>
      <c r="C349" s="264"/>
      <c r="D349" s="264"/>
    </row>
    <row r="350" spans="1:4" x14ac:dyDescent="0.35">
      <c r="A350" s="264"/>
      <c r="B350" s="264"/>
      <c r="C350" s="264"/>
      <c r="D350" s="264"/>
    </row>
    <row r="351" spans="1:4" x14ac:dyDescent="0.35">
      <c r="A351" s="264"/>
      <c r="B351" s="264"/>
      <c r="C351" s="264"/>
      <c r="D351" s="264"/>
    </row>
    <row r="352" spans="1:4" x14ac:dyDescent="0.35">
      <c r="A352" s="264"/>
      <c r="B352" s="264"/>
      <c r="C352" s="264"/>
      <c r="D352" s="264"/>
    </row>
    <row r="353" spans="1:4" x14ac:dyDescent="0.35">
      <c r="A353" s="264"/>
      <c r="B353" s="264"/>
      <c r="C353" s="264"/>
      <c r="D353" s="264"/>
    </row>
    <row r="354" spans="1:4" x14ac:dyDescent="0.35">
      <c r="A354" s="264"/>
      <c r="B354" s="264"/>
      <c r="C354" s="264"/>
      <c r="D354" s="264"/>
    </row>
    <row r="355" spans="1:4" x14ac:dyDescent="0.35">
      <c r="A355" s="264"/>
      <c r="B355" s="264"/>
      <c r="C355" s="264"/>
      <c r="D355" s="264"/>
    </row>
    <row r="356" spans="1:4" x14ac:dyDescent="0.35">
      <c r="A356" s="264"/>
      <c r="B356" s="264"/>
      <c r="C356" s="264"/>
      <c r="D356" s="264"/>
    </row>
    <row r="357" spans="1:4" x14ac:dyDescent="0.35">
      <c r="A357" s="264"/>
      <c r="B357" s="264"/>
      <c r="C357" s="264"/>
      <c r="D357" s="264"/>
    </row>
    <row r="358" spans="1:4" x14ac:dyDescent="0.35">
      <c r="A358" s="264"/>
      <c r="B358" s="264"/>
      <c r="C358" s="264"/>
      <c r="D358" s="264"/>
    </row>
    <row r="359" spans="1:4" x14ac:dyDescent="0.35">
      <c r="A359" s="264"/>
      <c r="B359" s="264"/>
      <c r="C359" s="264"/>
      <c r="D359" s="264"/>
    </row>
    <row r="360" spans="1:4" x14ac:dyDescent="0.35">
      <c r="A360" s="264"/>
      <c r="B360" s="264"/>
      <c r="C360" s="264"/>
      <c r="D360" s="264"/>
    </row>
    <row r="361" spans="1:4" x14ac:dyDescent="0.35">
      <c r="A361" s="264"/>
      <c r="B361" s="264"/>
      <c r="C361" s="264"/>
      <c r="D361" s="264"/>
    </row>
    <row r="362" spans="1:4" x14ac:dyDescent="0.35">
      <c r="A362" s="264"/>
      <c r="B362" s="264"/>
      <c r="C362" s="264"/>
      <c r="D362" s="264"/>
    </row>
    <row r="363" spans="1:4" x14ac:dyDescent="0.35">
      <c r="A363" s="264"/>
      <c r="B363" s="264"/>
      <c r="C363" s="264"/>
      <c r="D363" s="264"/>
    </row>
    <row r="364" spans="1:4" x14ac:dyDescent="0.35">
      <c r="A364" s="264"/>
      <c r="B364" s="264"/>
      <c r="C364" s="264"/>
      <c r="D364" s="264"/>
    </row>
    <row r="365" spans="1:4" x14ac:dyDescent="0.35">
      <c r="A365" s="264"/>
      <c r="B365" s="264"/>
      <c r="C365" s="264"/>
      <c r="D365" s="264"/>
    </row>
    <row r="366" spans="1:4" x14ac:dyDescent="0.35">
      <c r="A366" s="264"/>
      <c r="B366" s="264"/>
      <c r="C366" s="264"/>
      <c r="D366" s="264"/>
    </row>
    <row r="367" spans="1:4" x14ac:dyDescent="0.35">
      <c r="A367" s="264"/>
      <c r="B367" s="264"/>
      <c r="C367" s="264"/>
      <c r="D367" s="264"/>
    </row>
    <row r="368" spans="1:4" x14ac:dyDescent="0.35">
      <c r="A368" s="264"/>
      <c r="B368" s="264"/>
      <c r="C368" s="264"/>
      <c r="D368" s="264"/>
    </row>
    <row r="369" spans="1:4" x14ac:dyDescent="0.35">
      <c r="A369" s="264"/>
      <c r="B369" s="264"/>
      <c r="C369" s="264"/>
      <c r="D369" s="264"/>
    </row>
    <row r="370" spans="1:4" x14ac:dyDescent="0.35">
      <c r="A370" s="264"/>
      <c r="B370" s="264"/>
      <c r="C370" s="264"/>
      <c r="D370" s="264"/>
    </row>
    <row r="371" spans="1:4" x14ac:dyDescent="0.35">
      <c r="A371" s="264"/>
      <c r="B371" s="264"/>
      <c r="C371" s="264"/>
      <c r="D371" s="264"/>
    </row>
    <row r="372" spans="1:4" x14ac:dyDescent="0.35">
      <c r="A372" s="264"/>
      <c r="B372" s="264"/>
      <c r="C372" s="264"/>
      <c r="D372" s="264"/>
    </row>
    <row r="373" spans="1:4" x14ac:dyDescent="0.35">
      <c r="A373" s="264"/>
      <c r="B373" s="264"/>
      <c r="C373" s="264"/>
      <c r="D373" s="264"/>
    </row>
    <row r="374" spans="1:4" x14ac:dyDescent="0.35">
      <c r="A374" s="264"/>
      <c r="B374" s="264"/>
      <c r="C374" s="264"/>
      <c r="D374" s="264"/>
    </row>
    <row r="375" spans="1:4" x14ac:dyDescent="0.35">
      <c r="A375" s="264"/>
      <c r="B375" s="264"/>
      <c r="C375" s="264"/>
      <c r="D375" s="264"/>
    </row>
    <row r="376" spans="1:4" x14ac:dyDescent="0.35">
      <c r="A376" s="264"/>
      <c r="B376" s="264"/>
      <c r="C376" s="264"/>
      <c r="D376" s="264"/>
    </row>
    <row r="377" spans="1:4" x14ac:dyDescent="0.35">
      <c r="A377" s="264"/>
      <c r="B377" s="264"/>
      <c r="C377" s="264"/>
      <c r="D377" s="264"/>
    </row>
    <row r="378" spans="1:4" x14ac:dyDescent="0.35">
      <c r="A378" s="264"/>
      <c r="B378" s="264"/>
      <c r="C378" s="264"/>
      <c r="D378" s="264"/>
    </row>
    <row r="379" spans="1:4" x14ac:dyDescent="0.35">
      <c r="A379" s="264"/>
      <c r="B379" s="264"/>
      <c r="C379" s="264"/>
      <c r="D379" s="264"/>
    </row>
    <row r="380" spans="1:4" x14ac:dyDescent="0.35">
      <c r="A380" s="264"/>
      <c r="B380" s="264"/>
      <c r="C380" s="264"/>
      <c r="D380" s="264"/>
    </row>
    <row r="381" spans="1:4" x14ac:dyDescent="0.35">
      <c r="A381" s="264"/>
      <c r="B381" s="264"/>
      <c r="C381" s="264"/>
      <c r="D381" s="264"/>
    </row>
    <row r="382" spans="1:4" x14ac:dyDescent="0.35">
      <c r="A382" s="264"/>
      <c r="B382" s="264"/>
      <c r="C382" s="264"/>
      <c r="D382" s="264"/>
    </row>
    <row r="383" spans="1:4" x14ac:dyDescent="0.35">
      <c r="A383" s="264"/>
      <c r="B383" s="264"/>
      <c r="C383" s="264"/>
      <c r="D383" s="264"/>
    </row>
    <row r="384" spans="1:4" x14ac:dyDescent="0.35">
      <c r="A384" s="264"/>
      <c r="B384" s="264"/>
      <c r="C384" s="264"/>
      <c r="D384" s="264"/>
    </row>
    <row r="385" spans="1:4" x14ac:dyDescent="0.35">
      <c r="A385" s="264"/>
      <c r="B385" s="264"/>
      <c r="C385" s="264"/>
      <c r="D385" s="264"/>
    </row>
    <row r="386" spans="1:4" x14ac:dyDescent="0.35">
      <c r="A386" s="264"/>
      <c r="B386" s="264"/>
      <c r="C386" s="264"/>
      <c r="D386" s="264"/>
    </row>
    <row r="387" spans="1:4" x14ac:dyDescent="0.35">
      <c r="A387" s="264"/>
      <c r="B387" s="264"/>
      <c r="C387" s="264"/>
      <c r="D387" s="264"/>
    </row>
    <row r="388" spans="1:4" x14ac:dyDescent="0.35">
      <c r="A388" s="264"/>
      <c r="B388" s="264"/>
      <c r="C388" s="264"/>
      <c r="D388" s="264"/>
    </row>
    <row r="389" spans="1:4" x14ac:dyDescent="0.35">
      <c r="A389" s="264"/>
      <c r="B389" s="264"/>
      <c r="C389" s="264"/>
      <c r="D389" s="264"/>
    </row>
    <row r="390" spans="1:4" x14ac:dyDescent="0.35">
      <c r="A390" s="264"/>
      <c r="B390" s="264"/>
      <c r="C390" s="264"/>
      <c r="D390" s="264"/>
    </row>
    <row r="391" spans="1:4" x14ac:dyDescent="0.35">
      <c r="A391" s="264"/>
      <c r="B391" s="264"/>
      <c r="C391" s="264"/>
      <c r="D391" s="264"/>
    </row>
    <row r="392" spans="1:4" x14ac:dyDescent="0.35">
      <c r="A392" s="264"/>
      <c r="B392" s="264"/>
      <c r="C392" s="264"/>
      <c r="D392" s="264"/>
    </row>
    <row r="393" spans="1:4" x14ac:dyDescent="0.35">
      <c r="A393" s="264"/>
      <c r="B393" s="264"/>
      <c r="C393" s="264"/>
      <c r="D393" s="264"/>
    </row>
    <row r="394" spans="1:4" x14ac:dyDescent="0.35">
      <c r="A394" s="264"/>
      <c r="B394" s="264"/>
      <c r="C394" s="264"/>
      <c r="D394" s="264"/>
    </row>
    <row r="395" spans="1:4" x14ac:dyDescent="0.35">
      <c r="A395" s="264"/>
      <c r="B395" s="264"/>
      <c r="C395" s="264"/>
      <c r="D395" s="264"/>
    </row>
    <row r="396" spans="1:4" x14ac:dyDescent="0.35">
      <c r="A396" s="264"/>
      <c r="B396" s="264"/>
      <c r="C396" s="264"/>
      <c r="D396" s="264"/>
    </row>
    <row r="397" spans="1:4" x14ac:dyDescent="0.35">
      <c r="A397" s="264"/>
      <c r="B397" s="264"/>
      <c r="C397" s="264"/>
      <c r="D397" s="264"/>
    </row>
    <row r="398" spans="1:4" x14ac:dyDescent="0.35">
      <c r="A398" s="264"/>
      <c r="B398" s="264"/>
      <c r="C398" s="264"/>
      <c r="D398" s="264"/>
    </row>
    <row r="399" spans="1:4" x14ac:dyDescent="0.35">
      <c r="A399" s="264"/>
      <c r="B399" s="264"/>
      <c r="C399" s="264"/>
      <c r="D399" s="264"/>
    </row>
    <row r="400" spans="1:4" x14ac:dyDescent="0.35">
      <c r="A400" s="264"/>
      <c r="B400" s="264"/>
      <c r="C400" s="264"/>
      <c r="D400" s="264"/>
    </row>
    <row r="401" spans="1:4" x14ac:dyDescent="0.35">
      <c r="A401" s="264"/>
      <c r="B401" s="264"/>
      <c r="C401" s="264"/>
      <c r="D401" s="264"/>
    </row>
    <row r="402" spans="1:4" x14ac:dyDescent="0.35">
      <c r="A402" s="264"/>
      <c r="B402" s="264"/>
      <c r="C402" s="264"/>
      <c r="D402" s="264"/>
    </row>
    <row r="403" spans="1:4" x14ac:dyDescent="0.35">
      <c r="A403" s="264"/>
      <c r="B403" s="264"/>
      <c r="C403" s="264"/>
      <c r="D403" s="264"/>
    </row>
    <row r="404" spans="1:4" x14ac:dyDescent="0.35">
      <c r="A404" s="264"/>
      <c r="B404" s="264"/>
      <c r="C404" s="264"/>
      <c r="D404" s="264"/>
    </row>
    <row r="405" spans="1:4" x14ac:dyDescent="0.35">
      <c r="A405" s="264"/>
      <c r="B405" s="264"/>
      <c r="C405" s="264"/>
      <c r="D405" s="264"/>
    </row>
    <row r="406" spans="1:4" x14ac:dyDescent="0.35">
      <c r="A406" s="264"/>
      <c r="B406" s="264"/>
      <c r="C406" s="264"/>
      <c r="D406" s="264"/>
    </row>
    <row r="407" spans="1:4" x14ac:dyDescent="0.35">
      <c r="A407" s="264"/>
      <c r="B407" s="264"/>
      <c r="C407" s="264"/>
      <c r="D407" s="264"/>
    </row>
    <row r="408" spans="1:4" x14ac:dyDescent="0.35">
      <c r="A408" s="264"/>
      <c r="B408" s="264"/>
      <c r="C408" s="264"/>
      <c r="D408" s="264"/>
    </row>
    <row r="409" spans="1:4" x14ac:dyDescent="0.35">
      <c r="A409" s="264"/>
      <c r="B409" s="264"/>
      <c r="C409" s="264"/>
      <c r="D409" s="264"/>
    </row>
    <row r="410" spans="1:4" x14ac:dyDescent="0.35">
      <c r="A410" s="264"/>
      <c r="B410" s="264"/>
      <c r="C410" s="264"/>
      <c r="D410" s="264"/>
    </row>
    <row r="411" spans="1:4" x14ac:dyDescent="0.35">
      <c r="A411" s="264"/>
      <c r="B411" s="264"/>
      <c r="C411" s="264"/>
      <c r="D411" s="264"/>
    </row>
    <row r="412" spans="1:4" x14ac:dyDescent="0.35">
      <c r="A412" s="264"/>
      <c r="B412" s="264"/>
      <c r="C412" s="264"/>
      <c r="D412" s="264"/>
    </row>
    <row r="413" spans="1:4" x14ac:dyDescent="0.35">
      <c r="A413" s="264"/>
      <c r="B413" s="264"/>
      <c r="C413" s="264"/>
      <c r="D413" s="264"/>
    </row>
    <row r="414" spans="1:4" x14ac:dyDescent="0.35">
      <c r="A414" s="264"/>
      <c r="B414" s="264"/>
      <c r="C414" s="264"/>
      <c r="D414" s="264"/>
    </row>
    <row r="415" spans="1:4" x14ac:dyDescent="0.35">
      <c r="A415" s="264"/>
      <c r="B415" s="264"/>
      <c r="C415" s="264"/>
      <c r="D415" s="264"/>
    </row>
    <row r="416" spans="1:4" x14ac:dyDescent="0.35">
      <c r="A416" s="264"/>
      <c r="B416" s="264"/>
      <c r="C416" s="264"/>
      <c r="D416" s="264"/>
    </row>
    <row r="417" spans="1:4" x14ac:dyDescent="0.35">
      <c r="A417" s="264"/>
      <c r="B417" s="264"/>
      <c r="C417" s="264"/>
      <c r="D417" s="264"/>
    </row>
    <row r="418" spans="1:4" x14ac:dyDescent="0.35">
      <c r="A418" s="264"/>
      <c r="B418" s="264"/>
      <c r="C418" s="264"/>
      <c r="D418" s="264"/>
    </row>
    <row r="419" spans="1:4" x14ac:dyDescent="0.35">
      <c r="A419" s="264"/>
      <c r="B419" s="264"/>
      <c r="C419" s="264"/>
      <c r="D419" s="264"/>
    </row>
    <row r="420" spans="1:4" x14ac:dyDescent="0.35">
      <c r="A420" s="264"/>
      <c r="B420" s="264"/>
      <c r="C420" s="264"/>
      <c r="D420" s="264"/>
    </row>
    <row r="421" spans="1:4" x14ac:dyDescent="0.35">
      <c r="A421" s="264"/>
      <c r="B421" s="264"/>
      <c r="C421" s="264"/>
      <c r="D421" s="264"/>
    </row>
    <row r="422" spans="1:4" x14ac:dyDescent="0.35">
      <c r="A422" s="264"/>
      <c r="B422" s="264"/>
      <c r="C422" s="264"/>
      <c r="D422" s="264"/>
    </row>
    <row r="423" spans="1:4" x14ac:dyDescent="0.35">
      <c r="A423" s="264"/>
      <c r="B423" s="264"/>
      <c r="C423" s="264"/>
      <c r="D423" s="264"/>
    </row>
    <row r="424" spans="1:4" x14ac:dyDescent="0.35">
      <c r="A424" s="264"/>
      <c r="B424" s="264"/>
      <c r="C424" s="264"/>
      <c r="D424" s="264"/>
    </row>
    <row r="425" spans="1:4" x14ac:dyDescent="0.35">
      <c r="A425" s="264"/>
      <c r="B425" s="264"/>
      <c r="C425" s="264"/>
      <c r="D425" s="264"/>
    </row>
    <row r="426" spans="1:4" x14ac:dyDescent="0.35">
      <c r="A426" s="264"/>
      <c r="B426" s="264"/>
      <c r="C426" s="264"/>
      <c r="D426" s="264"/>
    </row>
    <row r="427" spans="1:4" x14ac:dyDescent="0.35">
      <c r="A427" s="264"/>
      <c r="B427" s="264"/>
      <c r="C427" s="264"/>
      <c r="D427" s="264"/>
    </row>
    <row r="428" spans="1:4" x14ac:dyDescent="0.35">
      <c r="A428" s="264"/>
      <c r="B428" s="264"/>
      <c r="C428" s="264"/>
      <c r="D428" s="264"/>
    </row>
    <row r="429" spans="1:4" x14ac:dyDescent="0.35">
      <c r="A429" s="264"/>
      <c r="B429" s="264"/>
      <c r="C429" s="264"/>
      <c r="D429" s="264"/>
    </row>
    <row r="430" spans="1:4" x14ac:dyDescent="0.35">
      <c r="A430" s="264"/>
      <c r="B430" s="264"/>
      <c r="C430" s="264"/>
      <c r="D430" s="264"/>
    </row>
    <row r="431" spans="1:4" x14ac:dyDescent="0.35">
      <c r="A431" s="264"/>
      <c r="B431" s="264"/>
      <c r="C431" s="264"/>
      <c r="D431" s="264"/>
    </row>
    <row r="432" spans="1:4" x14ac:dyDescent="0.35">
      <c r="A432" s="264"/>
      <c r="B432" s="264"/>
      <c r="C432" s="264"/>
      <c r="D432" s="264"/>
    </row>
    <row r="433" spans="1:4" x14ac:dyDescent="0.35">
      <c r="A433" s="264"/>
      <c r="B433" s="264"/>
      <c r="C433" s="264"/>
      <c r="D433" s="264"/>
    </row>
    <row r="434" spans="1:4" x14ac:dyDescent="0.35">
      <c r="A434" s="264"/>
      <c r="B434" s="264"/>
      <c r="C434" s="264"/>
      <c r="D434" s="264"/>
    </row>
    <row r="435" spans="1:4" x14ac:dyDescent="0.35">
      <c r="A435" s="264"/>
      <c r="B435" s="264"/>
      <c r="C435" s="264"/>
      <c r="D435" s="264"/>
    </row>
    <row r="436" spans="1:4" x14ac:dyDescent="0.35">
      <c r="A436" s="264"/>
      <c r="B436" s="264"/>
      <c r="C436" s="264"/>
      <c r="D436" s="264"/>
    </row>
    <row r="437" spans="1:4" x14ac:dyDescent="0.35">
      <c r="A437" s="264"/>
      <c r="B437" s="264"/>
      <c r="C437" s="264"/>
      <c r="D437" s="264"/>
    </row>
    <row r="438" spans="1:4" x14ac:dyDescent="0.35">
      <c r="A438" s="264"/>
      <c r="B438" s="264"/>
      <c r="C438" s="264"/>
      <c r="D438" s="264"/>
    </row>
    <row r="439" spans="1:4" x14ac:dyDescent="0.35">
      <c r="A439" s="264"/>
      <c r="B439" s="264"/>
      <c r="C439" s="264"/>
      <c r="D439" s="264"/>
    </row>
    <row r="440" spans="1:4" x14ac:dyDescent="0.35">
      <c r="A440" s="264"/>
      <c r="B440" s="264"/>
      <c r="C440" s="264"/>
      <c r="D440" s="264"/>
    </row>
    <row r="441" spans="1:4" x14ac:dyDescent="0.35">
      <c r="A441" s="264"/>
      <c r="B441" s="264"/>
      <c r="C441" s="264"/>
      <c r="D441" s="264"/>
    </row>
    <row r="442" spans="1:4" x14ac:dyDescent="0.35">
      <c r="A442" s="264"/>
      <c r="B442" s="264"/>
      <c r="C442" s="264"/>
      <c r="D442" s="264"/>
    </row>
    <row r="443" spans="1:4" x14ac:dyDescent="0.35">
      <c r="A443" s="264"/>
      <c r="B443" s="264"/>
      <c r="C443" s="264"/>
      <c r="D443" s="264"/>
    </row>
    <row r="444" spans="1:4" x14ac:dyDescent="0.35">
      <c r="A444" s="264"/>
      <c r="B444" s="264"/>
      <c r="C444" s="264"/>
      <c r="D444" s="264"/>
    </row>
    <row r="445" spans="1:4" x14ac:dyDescent="0.35">
      <c r="A445" s="264"/>
      <c r="B445" s="264"/>
      <c r="C445" s="264"/>
      <c r="D445" s="264"/>
    </row>
    <row r="446" spans="1:4" x14ac:dyDescent="0.35">
      <c r="A446" s="264"/>
      <c r="B446" s="264"/>
      <c r="C446" s="264"/>
      <c r="D446" s="264"/>
    </row>
    <row r="447" spans="1:4" x14ac:dyDescent="0.35">
      <c r="A447" s="264"/>
      <c r="B447" s="264"/>
      <c r="C447" s="264"/>
      <c r="D447" s="264"/>
    </row>
    <row r="448" spans="1:4" x14ac:dyDescent="0.35">
      <c r="A448" s="264"/>
      <c r="B448" s="264"/>
      <c r="C448" s="264"/>
      <c r="D448" s="264"/>
    </row>
    <row r="449" spans="1:4" x14ac:dyDescent="0.35">
      <c r="A449" s="264"/>
      <c r="B449" s="264"/>
      <c r="C449" s="264"/>
      <c r="D449" s="264"/>
    </row>
    <row r="450" spans="1:4" x14ac:dyDescent="0.35">
      <c r="A450" s="264"/>
      <c r="B450" s="264"/>
      <c r="C450" s="264"/>
      <c r="D450" s="264"/>
    </row>
    <row r="451" spans="1:4" x14ac:dyDescent="0.35">
      <c r="A451" s="264"/>
      <c r="B451" s="264"/>
      <c r="C451" s="264"/>
      <c r="D451" s="264"/>
    </row>
    <row r="452" spans="1:4" x14ac:dyDescent="0.35">
      <c r="A452" s="264"/>
      <c r="B452" s="264"/>
      <c r="C452" s="264"/>
      <c r="D452" s="264"/>
    </row>
    <row r="453" spans="1:4" x14ac:dyDescent="0.35">
      <c r="A453" s="264"/>
      <c r="B453" s="264"/>
      <c r="C453" s="264"/>
      <c r="D453" s="264"/>
    </row>
    <row r="454" spans="1:4" x14ac:dyDescent="0.35">
      <c r="A454" s="264"/>
      <c r="B454" s="264"/>
      <c r="C454" s="264"/>
      <c r="D454" s="264"/>
    </row>
    <row r="455" spans="1:4" x14ac:dyDescent="0.35">
      <c r="A455" s="264"/>
      <c r="B455" s="264"/>
      <c r="C455" s="264"/>
      <c r="D455" s="264"/>
    </row>
    <row r="456" spans="1:4" x14ac:dyDescent="0.35">
      <c r="A456" s="264"/>
      <c r="B456" s="264"/>
      <c r="C456" s="264"/>
      <c r="D456" s="264"/>
    </row>
    <row r="457" spans="1:4" x14ac:dyDescent="0.35">
      <c r="A457" s="264"/>
      <c r="B457" s="264"/>
      <c r="C457" s="264"/>
      <c r="D457" s="264"/>
    </row>
    <row r="458" spans="1:4" x14ac:dyDescent="0.35">
      <c r="A458" s="264"/>
      <c r="B458" s="264"/>
      <c r="C458" s="264"/>
      <c r="D458" s="264"/>
    </row>
    <row r="459" spans="1:4" x14ac:dyDescent="0.35">
      <c r="A459" s="264"/>
      <c r="B459" s="264"/>
      <c r="C459" s="264"/>
      <c r="D459" s="264"/>
    </row>
    <row r="460" spans="1:4" x14ac:dyDescent="0.35">
      <c r="A460" s="264"/>
      <c r="B460" s="264"/>
      <c r="C460" s="264"/>
      <c r="D460" s="264"/>
    </row>
    <row r="461" spans="1:4" x14ac:dyDescent="0.35">
      <c r="A461" s="264"/>
      <c r="B461" s="264"/>
      <c r="C461" s="264"/>
      <c r="D461" s="264"/>
    </row>
    <row r="462" spans="1:4" x14ac:dyDescent="0.35">
      <c r="A462" s="264"/>
      <c r="B462" s="264"/>
      <c r="C462" s="264"/>
      <c r="D462" s="264"/>
    </row>
    <row r="463" spans="1:4" x14ac:dyDescent="0.35">
      <c r="A463" s="264"/>
      <c r="B463" s="264"/>
      <c r="C463" s="264"/>
      <c r="D463" s="264"/>
    </row>
    <row r="464" spans="1:4" x14ac:dyDescent="0.35">
      <c r="A464" s="264"/>
      <c r="B464" s="264"/>
      <c r="C464" s="264"/>
      <c r="D464" s="264"/>
    </row>
    <row r="465" spans="1:4" x14ac:dyDescent="0.35">
      <c r="A465" s="264"/>
      <c r="B465" s="264"/>
      <c r="C465" s="264"/>
      <c r="D465" s="264"/>
    </row>
    <row r="466" spans="1:4" x14ac:dyDescent="0.35">
      <c r="A466" s="264"/>
      <c r="B466" s="264"/>
      <c r="C466" s="264"/>
      <c r="D466" s="264"/>
    </row>
    <row r="467" spans="1:4" x14ac:dyDescent="0.35">
      <c r="A467" s="264"/>
      <c r="B467" s="264"/>
      <c r="C467" s="264"/>
      <c r="D467" s="264"/>
    </row>
    <row r="468" spans="1:4" x14ac:dyDescent="0.35">
      <c r="A468" s="264"/>
      <c r="B468" s="264"/>
      <c r="C468" s="264"/>
      <c r="D468" s="264"/>
    </row>
    <row r="469" spans="1:4" x14ac:dyDescent="0.35">
      <c r="A469" s="264"/>
      <c r="B469" s="264"/>
      <c r="C469" s="264"/>
      <c r="D469" s="264"/>
    </row>
    <row r="470" spans="1:4" x14ac:dyDescent="0.35">
      <c r="A470" s="264"/>
      <c r="B470" s="264"/>
      <c r="C470" s="264"/>
      <c r="D470" s="264"/>
    </row>
    <row r="471" spans="1:4" x14ac:dyDescent="0.35">
      <c r="A471" s="264"/>
      <c r="B471" s="264"/>
      <c r="C471" s="264"/>
      <c r="D471" s="264"/>
    </row>
    <row r="472" spans="1:4" x14ac:dyDescent="0.35">
      <c r="A472" s="264"/>
      <c r="B472" s="264"/>
      <c r="C472" s="264"/>
      <c r="D472" s="264"/>
    </row>
    <row r="473" spans="1:4" x14ac:dyDescent="0.35">
      <c r="A473" s="264"/>
      <c r="B473" s="264"/>
      <c r="C473" s="264"/>
      <c r="D473" s="264"/>
    </row>
    <row r="474" spans="1:4" x14ac:dyDescent="0.35">
      <c r="A474" s="264"/>
      <c r="B474" s="264"/>
      <c r="C474" s="264"/>
      <c r="D474" s="264"/>
    </row>
    <row r="475" spans="1:4" x14ac:dyDescent="0.35">
      <c r="A475" s="264"/>
      <c r="B475" s="264"/>
      <c r="C475" s="264"/>
      <c r="D475" s="264"/>
    </row>
    <row r="476" spans="1:4" x14ac:dyDescent="0.35">
      <c r="A476" s="264"/>
      <c r="B476" s="264"/>
      <c r="C476" s="264"/>
      <c r="D476" s="264"/>
    </row>
    <row r="477" spans="1:4" x14ac:dyDescent="0.35">
      <c r="A477" s="264"/>
      <c r="B477" s="264"/>
      <c r="C477" s="264"/>
      <c r="D477" s="264"/>
    </row>
    <row r="478" spans="1:4" x14ac:dyDescent="0.35">
      <c r="A478" s="264"/>
      <c r="B478" s="264"/>
      <c r="C478" s="264"/>
      <c r="D478" s="264"/>
    </row>
    <row r="479" spans="1:4" x14ac:dyDescent="0.35">
      <c r="A479" s="264"/>
      <c r="B479" s="264"/>
      <c r="C479" s="264"/>
      <c r="D479" s="264"/>
    </row>
    <row r="480" spans="1:4" x14ac:dyDescent="0.35">
      <c r="A480" s="264"/>
      <c r="B480" s="264"/>
      <c r="C480" s="264"/>
      <c r="D480" s="264"/>
    </row>
    <row r="481" spans="1:4" x14ac:dyDescent="0.35">
      <c r="A481" s="264"/>
      <c r="B481" s="264"/>
      <c r="C481" s="264"/>
      <c r="D481" s="264"/>
    </row>
    <row r="482" spans="1:4" x14ac:dyDescent="0.35">
      <c r="A482" s="264"/>
      <c r="B482" s="264"/>
      <c r="C482" s="264"/>
      <c r="D482" s="264"/>
    </row>
    <row r="483" spans="1:4" x14ac:dyDescent="0.35">
      <c r="A483" s="264"/>
      <c r="B483" s="264"/>
      <c r="C483" s="264"/>
      <c r="D483" s="264"/>
    </row>
    <row r="484" spans="1:4" x14ac:dyDescent="0.35">
      <c r="A484" s="264"/>
      <c r="B484" s="264"/>
      <c r="C484" s="264"/>
      <c r="D484" s="264"/>
    </row>
    <row r="485" spans="1:4" x14ac:dyDescent="0.35">
      <c r="A485" s="264"/>
      <c r="B485" s="264"/>
      <c r="C485" s="264"/>
      <c r="D485" s="264"/>
    </row>
    <row r="486" spans="1:4" x14ac:dyDescent="0.35">
      <c r="A486" s="264"/>
      <c r="B486" s="264"/>
      <c r="C486" s="264"/>
      <c r="D486" s="264"/>
    </row>
    <row r="487" spans="1:4" x14ac:dyDescent="0.35">
      <c r="A487" s="264"/>
      <c r="B487" s="264"/>
      <c r="C487" s="264"/>
      <c r="D487" s="264"/>
    </row>
    <row r="488" spans="1:4" x14ac:dyDescent="0.35">
      <c r="A488" s="264"/>
      <c r="B488" s="264"/>
      <c r="C488" s="264"/>
      <c r="D488" s="264"/>
    </row>
    <row r="489" spans="1:4" x14ac:dyDescent="0.35">
      <c r="A489" s="264"/>
      <c r="B489" s="264"/>
      <c r="C489" s="264"/>
      <c r="D489" s="264"/>
    </row>
    <row r="490" spans="1:4" x14ac:dyDescent="0.35">
      <c r="A490" s="264"/>
      <c r="B490" s="264"/>
      <c r="C490" s="264"/>
      <c r="D490" s="264"/>
    </row>
    <row r="491" spans="1:4" x14ac:dyDescent="0.35">
      <c r="A491" s="264"/>
      <c r="B491" s="264"/>
      <c r="C491" s="264"/>
      <c r="D491" s="264"/>
    </row>
    <row r="492" spans="1:4" x14ac:dyDescent="0.35">
      <c r="A492" s="264"/>
      <c r="B492" s="264"/>
      <c r="C492" s="264"/>
      <c r="D492" s="264"/>
    </row>
    <row r="493" spans="1:4" x14ac:dyDescent="0.35">
      <c r="A493" s="264"/>
      <c r="B493" s="264"/>
      <c r="C493" s="264"/>
      <c r="D493" s="264"/>
    </row>
    <row r="494" spans="1:4" x14ac:dyDescent="0.35">
      <c r="A494" s="264"/>
      <c r="B494" s="264"/>
      <c r="C494" s="264"/>
      <c r="D494" s="264"/>
    </row>
    <row r="495" spans="1:4" x14ac:dyDescent="0.35">
      <c r="A495" s="264"/>
      <c r="B495" s="264"/>
      <c r="C495" s="264"/>
      <c r="D495" s="264"/>
    </row>
    <row r="496" spans="1:4" x14ac:dyDescent="0.35">
      <c r="A496" s="264"/>
      <c r="B496" s="264"/>
      <c r="C496" s="264"/>
      <c r="D496" s="264"/>
    </row>
    <row r="497" spans="1:4" x14ac:dyDescent="0.35">
      <c r="A497" s="264"/>
      <c r="B497" s="264"/>
      <c r="C497" s="264"/>
      <c r="D497" s="264"/>
    </row>
    <row r="498" spans="1:4" x14ac:dyDescent="0.35">
      <c r="A498" s="264"/>
      <c r="B498" s="264"/>
      <c r="C498" s="264"/>
      <c r="D498" s="264"/>
    </row>
    <row r="499" spans="1:4" x14ac:dyDescent="0.35">
      <c r="A499" s="264"/>
      <c r="B499" s="264"/>
      <c r="C499" s="264"/>
      <c r="D499" s="264"/>
    </row>
    <row r="500" spans="1:4" x14ac:dyDescent="0.35">
      <c r="A500" s="264"/>
      <c r="B500" s="264"/>
      <c r="C500" s="264"/>
      <c r="D500" s="264"/>
    </row>
    <row r="501" spans="1:4" x14ac:dyDescent="0.35">
      <c r="A501" s="264"/>
      <c r="B501" s="264"/>
      <c r="C501" s="264"/>
      <c r="D501" s="264"/>
    </row>
    <row r="502" spans="1:4" x14ac:dyDescent="0.35">
      <c r="A502" s="264"/>
      <c r="B502" s="264"/>
      <c r="C502" s="264"/>
      <c r="D502" s="264"/>
    </row>
    <row r="503" spans="1:4" x14ac:dyDescent="0.35">
      <c r="A503" s="264"/>
      <c r="B503" s="264"/>
      <c r="C503" s="264"/>
      <c r="D503" s="264"/>
    </row>
    <row r="504" spans="1:4" x14ac:dyDescent="0.35">
      <c r="A504" s="264"/>
      <c r="B504" s="264"/>
      <c r="C504" s="264"/>
      <c r="D504" s="264"/>
    </row>
    <row r="505" spans="1:4" x14ac:dyDescent="0.35">
      <c r="A505" s="264"/>
      <c r="B505" s="264"/>
      <c r="C505" s="264"/>
      <c r="D505" s="264"/>
    </row>
    <row r="506" spans="1:4" x14ac:dyDescent="0.35">
      <c r="A506" s="264"/>
      <c r="B506" s="264"/>
      <c r="C506" s="264"/>
      <c r="D506" s="264"/>
    </row>
    <row r="507" spans="1:4" x14ac:dyDescent="0.35">
      <c r="A507" s="264"/>
      <c r="B507" s="264"/>
      <c r="C507" s="264"/>
      <c r="D507" s="264"/>
    </row>
    <row r="508" spans="1:4" x14ac:dyDescent="0.35">
      <c r="A508" s="264"/>
      <c r="B508" s="264"/>
      <c r="C508" s="264"/>
      <c r="D508" s="264"/>
    </row>
    <row r="509" spans="1:4" x14ac:dyDescent="0.35">
      <c r="A509" s="264"/>
      <c r="B509" s="264"/>
      <c r="C509" s="264"/>
      <c r="D509" s="264"/>
    </row>
    <row r="510" spans="1:4" x14ac:dyDescent="0.35">
      <c r="A510" s="264"/>
      <c r="B510" s="264"/>
      <c r="C510" s="264"/>
      <c r="D510" s="264"/>
    </row>
    <row r="511" spans="1:4" x14ac:dyDescent="0.35">
      <c r="A511" s="264"/>
      <c r="B511" s="264"/>
      <c r="C511" s="264"/>
      <c r="D511" s="264"/>
    </row>
    <row r="512" spans="1:4" x14ac:dyDescent="0.35">
      <c r="A512" s="264"/>
      <c r="B512" s="264"/>
      <c r="C512" s="264"/>
      <c r="D512" s="264"/>
    </row>
    <row r="513" spans="1:4" x14ac:dyDescent="0.35">
      <c r="A513" s="264"/>
      <c r="B513" s="264"/>
      <c r="C513" s="264"/>
      <c r="D513" s="264"/>
    </row>
    <row r="514" spans="1:4" x14ac:dyDescent="0.35">
      <c r="A514" s="264"/>
      <c r="B514" s="264"/>
      <c r="C514" s="264"/>
      <c r="D514" s="264"/>
    </row>
    <row r="515" spans="1:4" x14ac:dyDescent="0.35">
      <c r="A515" s="264"/>
      <c r="B515" s="264"/>
      <c r="C515" s="264"/>
      <c r="D515" s="264"/>
    </row>
    <row r="516" spans="1:4" x14ac:dyDescent="0.35">
      <c r="A516" s="264"/>
      <c r="B516" s="264"/>
      <c r="C516" s="264"/>
      <c r="D516" s="264"/>
    </row>
    <row r="517" spans="1:4" x14ac:dyDescent="0.35">
      <c r="A517" s="264"/>
      <c r="B517" s="264"/>
      <c r="C517" s="264"/>
      <c r="D517" s="264"/>
    </row>
    <row r="518" spans="1:4" x14ac:dyDescent="0.35">
      <c r="A518" s="264"/>
      <c r="B518" s="264"/>
      <c r="C518" s="264"/>
      <c r="D518" s="264"/>
    </row>
    <row r="519" spans="1:4" x14ac:dyDescent="0.35">
      <c r="A519" s="264"/>
      <c r="B519" s="264"/>
      <c r="C519" s="264"/>
      <c r="D519" s="264"/>
    </row>
    <row r="520" spans="1:4" x14ac:dyDescent="0.35">
      <c r="A520" s="264"/>
      <c r="B520" s="264"/>
      <c r="C520" s="264"/>
      <c r="D520" s="264"/>
    </row>
    <row r="521" spans="1:4" x14ac:dyDescent="0.35">
      <c r="A521" s="264"/>
      <c r="B521" s="264"/>
      <c r="C521" s="264"/>
      <c r="D521" s="264"/>
    </row>
    <row r="522" spans="1:4" x14ac:dyDescent="0.35">
      <c r="A522" s="264"/>
      <c r="B522" s="264"/>
      <c r="C522" s="264"/>
      <c r="D522" s="264"/>
    </row>
    <row r="523" spans="1:4" x14ac:dyDescent="0.35">
      <c r="A523" s="264"/>
      <c r="B523" s="264"/>
      <c r="C523" s="264"/>
      <c r="D523" s="264"/>
    </row>
    <row r="524" spans="1:4" x14ac:dyDescent="0.35">
      <c r="A524" s="264"/>
      <c r="B524" s="264"/>
      <c r="C524" s="264"/>
      <c r="D524" s="264"/>
    </row>
    <row r="525" spans="1:4" x14ac:dyDescent="0.35">
      <c r="A525" s="264"/>
      <c r="B525" s="264"/>
      <c r="C525" s="264"/>
      <c r="D525" s="264"/>
    </row>
    <row r="526" spans="1:4" x14ac:dyDescent="0.35">
      <c r="A526" s="264"/>
      <c r="B526" s="264"/>
      <c r="C526" s="264"/>
      <c r="D526" s="264"/>
    </row>
    <row r="527" spans="1:4" x14ac:dyDescent="0.35">
      <c r="A527" s="264"/>
      <c r="B527" s="264"/>
      <c r="C527" s="264"/>
      <c r="D527" s="264"/>
    </row>
    <row r="528" spans="1:4" x14ac:dyDescent="0.35">
      <c r="A528" s="264"/>
      <c r="B528" s="264"/>
      <c r="C528" s="264"/>
      <c r="D528" s="264"/>
    </row>
    <row r="529" spans="1:4" x14ac:dyDescent="0.35">
      <c r="A529" s="264"/>
      <c r="B529" s="264"/>
      <c r="C529" s="264"/>
      <c r="D529" s="264"/>
    </row>
    <row r="530" spans="1:4" x14ac:dyDescent="0.35">
      <c r="A530" s="264"/>
      <c r="B530" s="264"/>
      <c r="C530" s="264"/>
      <c r="D530" s="264"/>
    </row>
    <row r="531" spans="1:4" x14ac:dyDescent="0.35">
      <c r="A531" s="264"/>
      <c r="B531" s="264"/>
      <c r="C531" s="264"/>
      <c r="D531" s="264"/>
    </row>
    <row r="532" spans="1:4" x14ac:dyDescent="0.35">
      <c r="A532" s="264"/>
      <c r="B532" s="264"/>
      <c r="C532" s="264"/>
      <c r="D532" s="264"/>
    </row>
    <row r="533" spans="1:4" x14ac:dyDescent="0.35">
      <c r="A533" s="264"/>
      <c r="B533" s="264"/>
      <c r="C533" s="264"/>
      <c r="D533" s="264"/>
    </row>
    <row r="534" spans="1:4" x14ac:dyDescent="0.35">
      <c r="A534" s="264"/>
      <c r="B534" s="264"/>
      <c r="C534" s="264"/>
      <c r="D534" s="264"/>
    </row>
    <row r="535" spans="1:4" x14ac:dyDescent="0.35">
      <c r="A535" s="264"/>
      <c r="B535" s="264"/>
      <c r="C535" s="264"/>
      <c r="D535" s="264"/>
    </row>
    <row r="536" spans="1:4" x14ac:dyDescent="0.35">
      <c r="A536" s="264"/>
      <c r="B536" s="264"/>
      <c r="C536" s="264"/>
      <c r="D536" s="264"/>
    </row>
    <row r="537" spans="1:4" x14ac:dyDescent="0.35">
      <c r="A537" s="264"/>
      <c r="B537" s="264"/>
      <c r="C537" s="264"/>
      <c r="D537" s="264"/>
    </row>
    <row r="538" spans="1:4" x14ac:dyDescent="0.35">
      <c r="A538" s="264"/>
      <c r="B538" s="264"/>
      <c r="C538" s="264"/>
      <c r="D538" s="264"/>
    </row>
    <row r="539" spans="1:4" x14ac:dyDescent="0.35">
      <c r="A539" s="264"/>
      <c r="B539" s="264"/>
      <c r="C539" s="264"/>
      <c r="D539" s="264"/>
    </row>
    <row r="540" spans="1:4" x14ac:dyDescent="0.35">
      <c r="A540" s="264"/>
      <c r="B540" s="264"/>
      <c r="C540" s="264"/>
      <c r="D540" s="264"/>
    </row>
    <row r="541" spans="1:4" x14ac:dyDescent="0.35">
      <c r="A541" s="264"/>
      <c r="B541" s="264"/>
      <c r="C541" s="264"/>
      <c r="D541" s="264"/>
    </row>
    <row r="542" spans="1:4" x14ac:dyDescent="0.35">
      <c r="A542" s="264"/>
      <c r="B542" s="264"/>
      <c r="C542" s="264"/>
      <c r="D542" s="264"/>
    </row>
    <row r="543" spans="1:4" x14ac:dyDescent="0.35">
      <c r="A543" s="264"/>
      <c r="B543" s="264"/>
      <c r="C543" s="264"/>
      <c r="D543" s="264"/>
    </row>
    <row r="544" spans="1:4" x14ac:dyDescent="0.35">
      <c r="A544" s="264"/>
      <c r="B544" s="264"/>
      <c r="C544" s="264"/>
      <c r="D544" s="264"/>
    </row>
    <row r="545" spans="1:4" x14ac:dyDescent="0.35">
      <c r="A545" s="264"/>
      <c r="B545" s="264"/>
      <c r="C545" s="264"/>
      <c r="D545" s="264"/>
    </row>
    <row r="546" spans="1:4" x14ac:dyDescent="0.35">
      <c r="A546" s="264"/>
      <c r="B546" s="264"/>
      <c r="C546" s="264"/>
      <c r="D546" s="264"/>
    </row>
    <row r="547" spans="1:4" x14ac:dyDescent="0.35">
      <c r="A547" s="264"/>
      <c r="B547" s="264"/>
      <c r="C547" s="264"/>
      <c r="D547" s="264"/>
    </row>
    <row r="548" spans="1:4" x14ac:dyDescent="0.35">
      <c r="A548" s="264"/>
      <c r="B548" s="264"/>
      <c r="C548" s="264"/>
      <c r="D548" s="264"/>
    </row>
    <row r="549" spans="1:4" x14ac:dyDescent="0.35">
      <c r="A549" s="264"/>
      <c r="B549" s="264"/>
      <c r="C549" s="264"/>
      <c r="D549" s="264"/>
    </row>
    <row r="550" spans="1:4" x14ac:dyDescent="0.35">
      <c r="A550" s="264"/>
      <c r="B550" s="264"/>
      <c r="C550" s="264"/>
      <c r="D550" s="264"/>
    </row>
    <row r="551" spans="1:4" x14ac:dyDescent="0.35">
      <c r="A551" s="264"/>
      <c r="B551" s="264"/>
      <c r="C551" s="264"/>
      <c r="D551" s="264"/>
    </row>
    <row r="552" spans="1:4" x14ac:dyDescent="0.35">
      <c r="A552" s="264"/>
      <c r="B552" s="264"/>
      <c r="C552" s="264"/>
      <c r="D552" s="264"/>
    </row>
    <row r="553" spans="1:4" x14ac:dyDescent="0.35">
      <c r="A553" s="264"/>
      <c r="B553" s="264"/>
      <c r="C553" s="264"/>
      <c r="D553" s="264"/>
    </row>
    <row r="554" spans="1:4" x14ac:dyDescent="0.35">
      <c r="A554" s="264"/>
      <c r="B554" s="264"/>
      <c r="C554" s="264"/>
      <c r="D554" s="264"/>
    </row>
    <row r="555" spans="1:4" x14ac:dyDescent="0.35">
      <c r="A555" s="264"/>
      <c r="B555" s="264"/>
      <c r="C555" s="264"/>
      <c r="D555" s="264"/>
    </row>
    <row r="556" spans="1:4" x14ac:dyDescent="0.35">
      <c r="A556" s="264"/>
      <c r="B556" s="264"/>
      <c r="C556" s="264"/>
      <c r="D556" s="264"/>
    </row>
    <row r="557" spans="1:4" x14ac:dyDescent="0.35">
      <c r="A557" s="264"/>
      <c r="B557" s="264"/>
      <c r="C557" s="264"/>
      <c r="D557" s="264"/>
    </row>
    <row r="558" spans="1:4" x14ac:dyDescent="0.35">
      <c r="A558" s="264"/>
      <c r="B558" s="264"/>
      <c r="C558" s="264"/>
      <c r="D558" s="264"/>
    </row>
    <row r="559" spans="1:4" x14ac:dyDescent="0.35">
      <c r="A559" s="264"/>
      <c r="B559" s="264"/>
      <c r="C559" s="264"/>
      <c r="D559" s="264"/>
    </row>
    <row r="560" spans="1:4" x14ac:dyDescent="0.35">
      <c r="A560" s="264"/>
      <c r="B560" s="264"/>
      <c r="C560" s="264"/>
      <c r="D560" s="264"/>
    </row>
    <row r="561" spans="1:4" x14ac:dyDescent="0.35">
      <c r="A561" s="264"/>
      <c r="B561" s="264"/>
      <c r="C561" s="264"/>
      <c r="D561" s="264"/>
    </row>
    <row r="562" spans="1:4" x14ac:dyDescent="0.35">
      <c r="A562" s="264"/>
      <c r="B562" s="264"/>
      <c r="C562" s="264"/>
      <c r="D562" s="264"/>
    </row>
    <row r="563" spans="1:4" x14ac:dyDescent="0.35">
      <c r="A563" s="264"/>
      <c r="B563" s="264"/>
      <c r="C563" s="264"/>
      <c r="D563" s="264"/>
    </row>
    <row r="564" spans="1:4" x14ac:dyDescent="0.35">
      <c r="A564" s="264"/>
      <c r="B564" s="264"/>
      <c r="C564" s="264"/>
      <c r="D564" s="264"/>
    </row>
    <row r="565" spans="1:4" x14ac:dyDescent="0.35">
      <c r="A565" s="264"/>
      <c r="B565" s="264"/>
      <c r="C565" s="264"/>
      <c r="D565" s="264"/>
    </row>
    <row r="566" spans="1:4" x14ac:dyDescent="0.35">
      <c r="A566" s="264"/>
      <c r="B566" s="264"/>
      <c r="C566" s="264"/>
      <c r="D566" s="264"/>
    </row>
    <row r="567" spans="1:4" x14ac:dyDescent="0.35">
      <c r="A567" s="264"/>
      <c r="B567" s="264"/>
      <c r="C567" s="264"/>
      <c r="D567" s="264"/>
    </row>
    <row r="568" spans="1:4" x14ac:dyDescent="0.35">
      <c r="A568" s="264"/>
      <c r="B568" s="264"/>
      <c r="C568" s="264"/>
      <c r="D568" s="264"/>
    </row>
    <row r="569" spans="1:4" x14ac:dyDescent="0.35">
      <c r="A569" s="264"/>
      <c r="B569" s="264"/>
      <c r="C569" s="264"/>
      <c r="D569" s="264"/>
    </row>
    <row r="570" spans="1:4" x14ac:dyDescent="0.35">
      <c r="A570" s="264"/>
      <c r="B570" s="264"/>
      <c r="C570" s="264"/>
      <c r="D570" s="264"/>
    </row>
    <row r="571" spans="1:4" x14ac:dyDescent="0.35">
      <c r="A571" s="264"/>
      <c r="B571" s="264"/>
      <c r="C571" s="264"/>
      <c r="D571" s="264"/>
    </row>
    <row r="572" spans="1:4" x14ac:dyDescent="0.35">
      <c r="A572" s="264"/>
      <c r="B572" s="264"/>
      <c r="C572" s="264"/>
      <c r="D572" s="264"/>
    </row>
    <row r="573" spans="1:4" x14ac:dyDescent="0.35">
      <c r="A573" s="264"/>
      <c r="B573" s="264"/>
      <c r="C573" s="264"/>
      <c r="D573" s="264"/>
    </row>
    <row r="574" spans="1:4" x14ac:dyDescent="0.35">
      <c r="A574" s="264"/>
      <c r="B574" s="264"/>
      <c r="C574" s="264"/>
      <c r="D574" s="264"/>
    </row>
    <row r="575" spans="1:4" x14ac:dyDescent="0.35">
      <c r="A575" s="264"/>
      <c r="B575" s="264"/>
      <c r="C575" s="264"/>
      <c r="D575" s="264"/>
    </row>
    <row r="576" spans="1:4" x14ac:dyDescent="0.35">
      <c r="A576" s="264"/>
      <c r="B576" s="264"/>
      <c r="C576" s="264"/>
      <c r="D576" s="264"/>
    </row>
    <row r="577" spans="1:4" x14ac:dyDescent="0.35">
      <c r="A577" s="264"/>
      <c r="B577" s="264"/>
      <c r="C577" s="264"/>
      <c r="D577" s="264"/>
    </row>
    <row r="578" spans="1:4" x14ac:dyDescent="0.35">
      <c r="A578" s="264"/>
      <c r="B578" s="264"/>
      <c r="C578" s="264"/>
      <c r="D578" s="264"/>
    </row>
    <row r="579" spans="1:4" x14ac:dyDescent="0.35">
      <c r="A579" s="264"/>
      <c r="B579" s="264"/>
      <c r="C579" s="264"/>
      <c r="D579" s="264"/>
    </row>
    <row r="580" spans="1:4" x14ac:dyDescent="0.35">
      <c r="A580" s="264"/>
      <c r="B580" s="264"/>
      <c r="C580" s="264"/>
      <c r="D580" s="264"/>
    </row>
    <row r="581" spans="1:4" x14ac:dyDescent="0.35">
      <c r="A581" s="264"/>
      <c r="B581" s="264"/>
      <c r="C581" s="264"/>
      <c r="D581" s="264"/>
    </row>
    <row r="582" spans="1:4" x14ac:dyDescent="0.35">
      <c r="A582" s="264"/>
      <c r="B582" s="264"/>
      <c r="C582" s="264"/>
      <c r="D582" s="264"/>
    </row>
    <row r="583" spans="1:4" x14ac:dyDescent="0.35">
      <c r="A583" s="264"/>
      <c r="B583" s="264"/>
      <c r="C583" s="264"/>
      <c r="D583" s="264"/>
    </row>
    <row r="584" spans="1:4" x14ac:dyDescent="0.35">
      <c r="A584" s="264"/>
      <c r="B584" s="264"/>
      <c r="C584" s="264"/>
      <c r="D584" s="264"/>
    </row>
    <row r="585" spans="1:4" x14ac:dyDescent="0.35">
      <c r="A585" s="264"/>
      <c r="B585" s="264"/>
      <c r="C585" s="264"/>
      <c r="D585" s="264"/>
    </row>
    <row r="586" spans="1:4" x14ac:dyDescent="0.35">
      <c r="A586" s="264"/>
      <c r="B586" s="264"/>
      <c r="C586" s="264"/>
      <c r="D586" s="264"/>
    </row>
    <row r="587" spans="1:4" x14ac:dyDescent="0.35">
      <c r="A587" s="264"/>
      <c r="B587" s="264"/>
      <c r="C587" s="264"/>
      <c r="D587" s="264"/>
    </row>
    <row r="588" spans="1:4" x14ac:dyDescent="0.35">
      <c r="A588" s="264"/>
      <c r="B588" s="264"/>
      <c r="C588" s="264"/>
      <c r="D588" s="264"/>
    </row>
    <row r="589" spans="1:4" x14ac:dyDescent="0.35">
      <c r="A589" s="264"/>
      <c r="B589" s="264"/>
      <c r="C589" s="264"/>
      <c r="D589" s="264"/>
    </row>
    <row r="590" spans="1:4" x14ac:dyDescent="0.35">
      <c r="A590" s="264"/>
      <c r="B590" s="264"/>
      <c r="C590" s="264"/>
      <c r="D590" s="264"/>
    </row>
    <row r="591" spans="1:4" x14ac:dyDescent="0.35">
      <c r="A591" s="264"/>
      <c r="B591" s="264"/>
      <c r="C591" s="264"/>
      <c r="D591" s="264"/>
    </row>
    <row r="592" spans="1:4" x14ac:dyDescent="0.35">
      <c r="A592" s="264"/>
      <c r="B592" s="264"/>
      <c r="C592" s="264"/>
      <c r="D592" s="264"/>
    </row>
    <row r="593" spans="1:4" x14ac:dyDescent="0.35">
      <c r="A593" s="264"/>
      <c r="B593" s="264"/>
      <c r="C593" s="264"/>
      <c r="D593" s="264"/>
    </row>
    <row r="594" spans="1:4" x14ac:dyDescent="0.35">
      <c r="A594" s="264"/>
      <c r="B594" s="264"/>
      <c r="C594" s="264"/>
      <c r="D594" s="264"/>
    </row>
    <row r="595" spans="1:4" x14ac:dyDescent="0.35">
      <c r="A595" s="264"/>
      <c r="B595" s="264"/>
      <c r="C595" s="264"/>
      <c r="D595" s="264"/>
    </row>
    <row r="596" spans="1:4" x14ac:dyDescent="0.35">
      <c r="A596" s="264"/>
      <c r="B596" s="264"/>
      <c r="C596" s="264"/>
      <c r="D596" s="264"/>
    </row>
    <row r="597" spans="1:4" x14ac:dyDescent="0.35">
      <c r="A597" s="264"/>
      <c r="B597" s="264"/>
      <c r="C597" s="264"/>
      <c r="D597" s="264"/>
    </row>
    <row r="598" spans="1:4" x14ac:dyDescent="0.35">
      <c r="A598" s="264"/>
      <c r="B598" s="264"/>
      <c r="C598" s="264"/>
      <c r="D598" s="264"/>
    </row>
    <row r="599" spans="1:4" x14ac:dyDescent="0.35">
      <c r="A599" s="264"/>
      <c r="B599" s="264"/>
      <c r="C599" s="264"/>
      <c r="D599" s="264"/>
    </row>
    <row r="600" spans="1:4" x14ac:dyDescent="0.35">
      <c r="A600" s="264"/>
      <c r="B600" s="264"/>
      <c r="C600" s="264"/>
      <c r="D600" s="264"/>
    </row>
    <row r="601" spans="1:4" x14ac:dyDescent="0.35">
      <c r="A601" s="264"/>
      <c r="B601" s="264"/>
      <c r="C601" s="264"/>
      <c r="D601" s="264"/>
    </row>
    <row r="602" spans="1:4" x14ac:dyDescent="0.35">
      <c r="A602" s="264"/>
      <c r="B602" s="264"/>
      <c r="C602" s="264"/>
      <c r="D602" s="264"/>
    </row>
    <row r="603" spans="1:4" x14ac:dyDescent="0.35">
      <c r="A603" s="264"/>
      <c r="B603" s="264"/>
      <c r="C603" s="264"/>
      <c r="D603" s="264"/>
    </row>
    <row r="604" spans="1:4" x14ac:dyDescent="0.35">
      <c r="A604" s="264"/>
      <c r="B604" s="264"/>
      <c r="C604" s="264"/>
      <c r="D604" s="264"/>
    </row>
    <row r="605" spans="1:4" x14ac:dyDescent="0.35">
      <c r="A605" s="264"/>
      <c r="B605" s="264"/>
      <c r="C605" s="264"/>
      <c r="D605" s="264"/>
    </row>
    <row r="606" spans="1:4" x14ac:dyDescent="0.35">
      <c r="A606" s="264"/>
      <c r="B606" s="264"/>
      <c r="C606" s="264"/>
      <c r="D606" s="264"/>
    </row>
    <row r="607" spans="1:4" x14ac:dyDescent="0.35">
      <c r="A607" s="264"/>
      <c r="B607" s="264"/>
      <c r="C607" s="264"/>
      <c r="D607" s="264"/>
    </row>
    <row r="608" spans="1:4" x14ac:dyDescent="0.35">
      <c r="A608" s="264"/>
      <c r="B608" s="264"/>
      <c r="C608" s="264"/>
      <c r="D608" s="264"/>
    </row>
    <row r="609" spans="1:4" x14ac:dyDescent="0.35">
      <c r="A609" s="264"/>
      <c r="B609" s="264"/>
      <c r="C609" s="264"/>
      <c r="D609" s="264"/>
    </row>
    <row r="610" spans="1:4" x14ac:dyDescent="0.35">
      <c r="A610" s="264"/>
      <c r="B610" s="264"/>
      <c r="C610" s="264"/>
      <c r="D610" s="264"/>
    </row>
    <row r="611" spans="1:4" x14ac:dyDescent="0.35">
      <c r="A611" s="264"/>
      <c r="B611" s="264"/>
      <c r="C611" s="264"/>
      <c r="D611" s="264"/>
    </row>
    <row r="612" spans="1:4" x14ac:dyDescent="0.35">
      <c r="A612" s="264"/>
      <c r="B612" s="264"/>
      <c r="C612" s="264"/>
      <c r="D612" s="264"/>
    </row>
    <row r="613" spans="1:4" x14ac:dyDescent="0.35">
      <c r="A613" s="264"/>
      <c r="B613" s="264"/>
      <c r="C613" s="264"/>
      <c r="D613" s="264"/>
    </row>
    <row r="614" spans="1:4" x14ac:dyDescent="0.35">
      <c r="A614" s="264"/>
      <c r="B614" s="264"/>
      <c r="C614" s="264"/>
      <c r="D614" s="264"/>
    </row>
    <row r="615" spans="1:4" x14ac:dyDescent="0.35">
      <c r="A615" s="264"/>
      <c r="B615" s="264"/>
      <c r="C615" s="264"/>
      <c r="D615" s="264"/>
    </row>
    <row r="616" spans="1:4" x14ac:dyDescent="0.35">
      <c r="A616" s="264"/>
      <c r="B616" s="264"/>
      <c r="C616" s="264"/>
      <c r="D616" s="264"/>
    </row>
    <row r="617" spans="1:4" x14ac:dyDescent="0.35">
      <c r="A617" s="264"/>
      <c r="B617" s="264"/>
      <c r="C617" s="264"/>
      <c r="D617" s="264"/>
    </row>
    <row r="618" spans="1:4" x14ac:dyDescent="0.35">
      <c r="A618" s="264"/>
      <c r="B618" s="264"/>
      <c r="C618" s="264"/>
      <c r="D618" s="264"/>
    </row>
    <row r="619" spans="1:4" x14ac:dyDescent="0.35">
      <c r="A619" s="264"/>
      <c r="B619" s="264"/>
      <c r="C619" s="264"/>
      <c r="D619" s="264"/>
    </row>
    <row r="620" spans="1:4" x14ac:dyDescent="0.35">
      <c r="A620" s="264"/>
      <c r="B620" s="264"/>
      <c r="C620" s="264"/>
      <c r="D620" s="264"/>
    </row>
    <row r="621" spans="1:4" x14ac:dyDescent="0.35">
      <c r="A621" s="264"/>
      <c r="B621" s="264"/>
      <c r="C621" s="264"/>
      <c r="D621" s="264"/>
    </row>
    <row r="622" spans="1:4" x14ac:dyDescent="0.35">
      <c r="A622" s="264"/>
      <c r="B622" s="264"/>
      <c r="C622" s="264"/>
      <c r="D622" s="264"/>
    </row>
    <row r="623" spans="1:4" x14ac:dyDescent="0.35">
      <c r="A623" s="264"/>
      <c r="B623" s="264"/>
      <c r="C623" s="264"/>
      <c r="D623" s="264"/>
    </row>
    <row r="624" spans="1:4" x14ac:dyDescent="0.35">
      <c r="A624" s="264"/>
      <c r="B624" s="264"/>
      <c r="C624" s="264"/>
      <c r="D624" s="264"/>
    </row>
    <row r="625" spans="1:4" x14ac:dyDescent="0.35">
      <c r="A625" s="264"/>
      <c r="B625" s="264"/>
      <c r="C625" s="264"/>
      <c r="D625" s="264"/>
    </row>
    <row r="626" spans="1:4" x14ac:dyDescent="0.35">
      <c r="A626" s="264"/>
      <c r="B626" s="264"/>
      <c r="C626" s="264"/>
      <c r="D626" s="264"/>
    </row>
    <row r="627" spans="1:4" x14ac:dyDescent="0.35">
      <c r="A627" s="264"/>
      <c r="B627" s="264"/>
      <c r="C627" s="264"/>
      <c r="D627" s="264"/>
    </row>
    <row r="628" spans="1:4" x14ac:dyDescent="0.35">
      <c r="A628" s="264"/>
      <c r="B628" s="264"/>
      <c r="C628" s="264"/>
      <c r="D628" s="264"/>
    </row>
    <row r="629" spans="1:4" x14ac:dyDescent="0.35">
      <c r="A629" s="264"/>
      <c r="B629" s="264"/>
      <c r="C629" s="264"/>
      <c r="D629" s="264"/>
    </row>
    <row r="630" spans="1:4" x14ac:dyDescent="0.35">
      <c r="A630" s="264"/>
      <c r="B630" s="264"/>
      <c r="C630" s="264"/>
      <c r="D630" s="264"/>
    </row>
    <row r="631" spans="1:4" x14ac:dyDescent="0.35">
      <c r="A631" s="264"/>
      <c r="B631" s="264"/>
      <c r="C631" s="264"/>
      <c r="D631" s="264"/>
    </row>
    <row r="632" spans="1:4" x14ac:dyDescent="0.35">
      <c r="A632" s="264"/>
      <c r="B632" s="264"/>
      <c r="C632" s="264"/>
      <c r="D632" s="264"/>
    </row>
    <row r="633" spans="1:4" x14ac:dyDescent="0.35">
      <c r="A633" s="264"/>
      <c r="B633" s="264"/>
      <c r="C633" s="264"/>
      <c r="D633" s="264"/>
    </row>
    <row r="634" spans="1:4" x14ac:dyDescent="0.35">
      <c r="A634" s="264"/>
      <c r="B634" s="264"/>
      <c r="C634" s="264"/>
      <c r="D634" s="264"/>
    </row>
    <row r="635" spans="1:4" x14ac:dyDescent="0.35">
      <c r="A635" s="264"/>
      <c r="B635" s="264"/>
      <c r="C635" s="264"/>
      <c r="D635" s="264"/>
    </row>
    <row r="636" spans="1:4" x14ac:dyDescent="0.35">
      <c r="A636" s="264"/>
      <c r="B636" s="264"/>
      <c r="C636" s="264"/>
      <c r="D636" s="264"/>
    </row>
    <row r="637" spans="1:4" x14ac:dyDescent="0.35">
      <c r="A637" s="264"/>
      <c r="B637" s="264"/>
      <c r="C637" s="264"/>
      <c r="D637" s="264"/>
    </row>
    <row r="638" spans="1:4" x14ac:dyDescent="0.35">
      <c r="A638" s="264"/>
      <c r="B638" s="264"/>
      <c r="C638" s="264"/>
      <c r="D638" s="264"/>
    </row>
    <row r="639" spans="1:4" x14ac:dyDescent="0.35">
      <c r="A639" s="264"/>
      <c r="B639" s="264"/>
      <c r="C639" s="264"/>
      <c r="D639" s="264"/>
    </row>
    <row r="640" spans="1:4" x14ac:dyDescent="0.35">
      <c r="A640" s="264"/>
      <c r="B640" s="264"/>
      <c r="C640" s="264"/>
      <c r="D640" s="264"/>
    </row>
    <row r="641" spans="1:4" x14ac:dyDescent="0.35">
      <c r="A641" s="264"/>
      <c r="B641" s="264"/>
      <c r="C641" s="264"/>
      <c r="D641" s="264"/>
    </row>
    <row r="642" spans="1:4" x14ac:dyDescent="0.35">
      <c r="A642" s="264"/>
      <c r="B642" s="264"/>
      <c r="C642" s="264"/>
      <c r="D642" s="264"/>
    </row>
    <row r="643" spans="1:4" x14ac:dyDescent="0.35">
      <c r="A643" s="264"/>
      <c r="B643" s="264"/>
      <c r="C643" s="264"/>
      <c r="D643" s="264"/>
    </row>
    <row r="644" spans="1:4" x14ac:dyDescent="0.35">
      <c r="A644" s="264"/>
      <c r="B644" s="264"/>
      <c r="C644" s="264"/>
      <c r="D644" s="264"/>
    </row>
    <row r="645" spans="1:4" x14ac:dyDescent="0.35">
      <c r="A645" s="264"/>
      <c r="B645" s="264"/>
      <c r="C645" s="264"/>
      <c r="D645" s="264"/>
    </row>
    <row r="646" spans="1:4" x14ac:dyDescent="0.35">
      <c r="A646" s="264"/>
      <c r="B646" s="264"/>
      <c r="C646" s="264"/>
      <c r="D646" s="264"/>
    </row>
    <row r="647" spans="1:4" x14ac:dyDescent="0.35">
      <c r="A647" s="264"/>
      <c r="B647" s="264"/>
      <c r="C647" s="264"/>
      <c r="D647" s="264"/>
    </row>
    <row r="648" spans="1:4" x14ac:dyDescent="0.35">
      <c r="A648" s="264"/>
      <c r="B648" s="264"/>
      <c r="C648" s="264"/>
      <c r="D648" s="264"/>
    </row>
    <row r="649" spans="1:4" x14ac:dyDescent="0.35">
      <c r="A649" s="264"/>
      <c r="B649" s="264"/>
      <c r="C649" s="264"/>
      <c r="D649" s="264"/>
    </row>
    <row r="650" spans="1:4" x14ac:dyDescent="0.35">
      <c r="A650" s="264"/>
      <c r="B650" s="264"/>
      <c r="C650" s="264"/>
      <c r="D650" s="264"/>
    </row>
    <row r="651" spans="1:4" x14ac:dyDescent="0.35">
      <c r="A651" s="264"/>
      <c r="B651" s="264"/>
      <c r="C651" s="264"/>
      <c r="D651" s="264"/>
    </row>
    <row r="652" spans="1:4" x14ac:dyDescent="0.35">
      <c r="A652" s="264"/>
      <c r="B652" s="264"/>
      <c r="C652" s="264"/>
      <c r="D652" s="264"/>
    </row>
    <row r="653" spans="1:4" x14ac:dyDescent="0.35">
      <c r="A653" s="264"/>
      <c r="B653" s="264"/>
      <c r="C653" s="264"/>
      <c r="D653" s="264"/>
    </row>
    <row r="654" spans="1:4" x14ac:dyDescent="0.35">
      <c r="A654" s="264"/>
      <c r="B654" s="264"/>
      <c r="C654" s="264"/>
      <c r="D654" s="264"/>
    </row>
    <row r="655" spans="1:4" x14ac:dyDescent="0.35">
      <c r="A655" s="264"/>
      <c r="B655" s="264"/>
      <c r="C655" s="264"/>
      <c r="D655" s="264"/>
    </row>
    <row r="656" spans="1:4" x14ac:dyDescent="0.35">
      <c r="A656" s="264"/>
      <c r="B656" s="264"/>
      <c r="C656" s="264"/>
      <c r="D656" s="264"/>
    </row>
    <row r="657" spans="1:4" x14ac:dyDescent="0.35">
      <c r="A657" s="264"/>
      <c r="B657" s="264"/>
      <c r="C657" s="264"/>
      <c r="D657" s="264"/>
    </row>
    <row r="658" spans="1:4" x14ac:dyDescent="0.35">
      <c r="A658" s="264"/>
      <c r="B658" s="264"/>
      <c r="C658" s="264"/>
      <c r="D658" s="264"/>
    </row>
    <row r="659" spans="1:4" x14ac:dyDescent="0.35">
      <c r="A659" s="264"/>
      <c r="B659" s="264"/>
      <c r="C659" s="264"/>
      <c r="D659" s="264"/>
    </row>
    <row r="660" spans="1:4" x14ac:dyDescent="0.35">
      <c r="A660" s="264"/>
      <c r="B660" s="264"/>
      <c r="C660" s="264"/>
      <c r="D660" s="264"/>
    </row>
    <row r="661" spans="1:4" x14ac:dyDescent="0.35">
      <c r="A661" s="264"/>
      <c r="B661" s="264"/>
      <c r="C661" s="264"/>
      <c r="D661" s="264"/>
    </row>
    <row r="662" spans="1:4" x14ac:dyDescent="0.35">
      <c r="A662" s="264"/>
      <c r="B662" s="264"/>
      <c r="C662" s="264"/>
      <c r="D662" s="264"/>
    </row>
    <row r="663" spans="1:4" x14ac:dyDescent="0.35">
      <c r="A663" s="264"/>
      <c r="B663" s="264"/>
      <c r="C663" s="264"/>
      <c r="D663" s="264"/>
    </row>
    <row r="664" spans="1:4" x14ac:dyDescent="0.35">
      <c r="A664" s="264"/>
      <c r="B664" s="264"/>
      <c r="C664" s="264"/>
      <c r="D664" s="264"/>
    </row>
    <row r="665" spans="1:4" x14ac:dyDescent="0.35">
      <c r="A665" s="264"/>
      <c r="B665" s="264"/>
      <c r="C665" s="264"/>
      <c r="D665" s="264"/>
    </row>
    <row r="666" spans="1:4" x14ac:dyDescent="0.35">
      <c r="A666" s="264"/>
      <c r="B666" s="264"/>
      <c r="C666" s="264"/>
      <c r="D666" s="264"/>
    </row>
    <row r="667" spans="1:4" x14ac:dyDescent="0.35">
      <c r="A667" s="264"/>
      <c r="B667" s="264"/>
      <c r="C667" s="264"/>
      <c r="D667" s="264"/>
    </row>
    <row r="668" spans="1:4" x14ac:dyDescent="0.35">
      <c r="A668" s="264"/>
      <c r="B668" s="264"/>
      <c r="C668" s="264"/>
      <c r="D668" s="264"/>
    </row>
    <row r="669" spans="1:4" x14ac:dyDescent="0.35">
      <c r="A669" s="264"/>
      <c r="B669" s="264"/>
      <c r="C669" s="264"/>
      <c r="D669" s="264"/>
    </row>
    <row r="670" spans="1:4" x14ac:dyDescent="0.35">
      <c r="A670" s="264"/>
      <c r="B670" s="264"/>
      <c r="C670" s="264"/>
      <c r="D670" s="264"/>
    </row>
    <row r="671" spans="1:4" x14ac:dyDescent="0.35">
      <c r="A671" s="264"/>
      <c r="B671" s="264"/>
      <c r="C671" s="264"/>
      <c r="D671" s="264"/>
    </row>
    <row r="672" spans="1:4" x14ac:dyDescent="0.35">
      <c r="A672" s="264"/>
      <c r="B672" s="264"/>
      <c r="C672" s="264"/>
      <c r="D672" s="264"/>
    </row>
    <row r="673" spans="1:4" x14ac:dyDescent="0.35">
      <c r="A673" s="264"/>
      <c r="B673" s="264"/>
      <c r="C673" s="264"/>
      <c r="D673" s="264"/>
    </row>
    <row r="674" spans="1:4" x14ac:dyDescent="0.35">
      <c r="A674" s="264"/>
      <c r="B674" s="264"/>
      <c r="C674" s="264"/>
      <c r="D674" s="264"/>
    </row>
    <row r="675" spans="1:4" x14ac:dyDescent="0.35">
      <c r="A675" s="264"/>
      <c r="B675" s="264"/>
      <c r="C675" s="264"/>
      <c r="D675" s="264"/>
    </row>
    <row r="676" spans="1:4" x14ac:dyDescent="0.35">
      <c r="A676" s="264"/>
      <c r="B676" s="264"/>
      <c r="C676" s="264"/>
      <c r="D676" s="264"/>
    </row>
    <row r="677" spans="1:4" x14ac:dyDescent="0.35">
      <c r="A677" s="264"/>
      <c r="B677" s="264"/>
      <c r="C677" s="264"/>
      <c r="D677" s="264"/>
    </row>
    <row r="678" spans="1:4" x14ac:dyDescent="0.35">
      <c r="A678" s="264"/>
      <c r="B678" s="264"/>
      <c r="C678" s="264"/>
      <c r="D678" s="264"/>
    </row>
    <row r="679" spans="1:4" x14ac:dyDescent="0.35">
      <c r="A679" s="264"/>
      <c r="B679" s="264"/>
      <c r="C679" s="264"/>
      <c r="D679" s="264"/>
    </row>
    <row r="680" spans="1:4" x14ac:dyDescent="0.35">
      <c r="A680" s="264"/>
      <c r="B680" s="264"/>
      <c r="C680" s="264"/>
      <c r="D680" s="264"/>
    </row>
    <row r="681" spans="1:4" x14ac:dyDescent="0.35">
      <c r="A681" s="264"/>
      <c r="B681" s="264"/>
      <c r="C681" s="264"/>
      <c r="D681" s="264"/>
    </row>
    <row r="682" spans="1:4" x14ac:dyDescent="0.35">
      <c r="A682" s="264"/>
      <c r="B682" s="264"/>
      <c r="C682" s="264"/>
      <c r="D682" s="264"/>
    </row>
    <row r="683" spans="1:4" x14ac:dyDescent="0.35">
      <c r="A683" s="264"/>
      <c r="B683" s="264"/>
      <c r="C683" s="264"/>
      <c r="D683" s="264"/>
    </row>
    <row r="684" spans="1:4" x14ac:dyDescent="0.35">
      <c r="A684" s="264"/>
      <c r="B684" s="264"/>
      <c r="C684" s="264"/>
      <c r="D684" s="264"/>
    </row>
    <row r="685" spans="1:4" x14ac:dyDescent="0.35">
      <c r="A685" s="264"/>
      <c r="B685" s="264"/>
      <c r="C685" s="264"/>
      <c r="D685" s="264"/>
    </row>
    <row r="686" spans="1:4" x14ac:dyDescent="0.35">
      <c r="A686" s="264"/>
      <c r="B686" s="264"/>
      <c r="C686" s="264"/>
      <c r="D686" s="264"/>
    </row>
    <row r="687" spans="1:4" x14ac:dyDescent="0.35">
      <c r="A687" s="264"/>
      <c r="B687" s="264"/>
      <c r="C687" s="264"/>
      <c r="D687" s="264"/>
    </row>
    <row r="688" spans="1:4" x14ac:dyDescent="0.35">
      <c r="A688" s="264"/>
      <c r="B688" s="264"/>
      <c r="C688" s="264"/>
      <c r="D688" s="264"/>
    </row>
    <row r="689" spans="1:4" x14ac:dyDescent="0.35">
      <c r="A689" s="264"/>
      <c r="B689" s="264"/>
      <c r="C689" s="264"/>
      <c r="D689" s="264"/>
    </row>
    <row r="690" spans="1:4" x14ac:dyDescent="0.35">
      <c r="A690" s="264"/>
      <c r="B690" s="264"/>
      <c r="C690" s="264"/>
      <c r="D690" s="264"/>
    </row>
    <row r="691" spans="1:4" x14ac:dyDescent="0.35">
      <c r="A691" s="264"/>
      <c r="B691" s="264"/>
      <c r="C691" s="264"/>
      <c r="D691" s="264"/>
    </row>
    <row r="692" spans="1:4" x14ac:dyDescent="0.35">
      <c r="A692" s="264"/>
      <c r="B692" s="264"/>
      <c r="C692" s="264"/>
      <c r="D692" s="264"/>
    </row>
    <row r="693" spans="1:4" x14ac:dyDescent="0.35">
      <c r="A693" s="264"/>
      <c r="B693" s="264"/>
      <c r="C693" s="264"/>
      <c r="D693" s="264"/>
    </row>
    <row r="694" spans="1:4" x14ac:dyDescent="0.35">
      <c r="A694" s="264"/>
      <c r="B694" s="264"/>
      <c r="C694" s="264"/>
      <c r="D694" s="264"/>
    </row>
    <row r="695" spans="1:4" x14ac:dyDescent="0.35">
      <c r="A695" s="264"/>
      <c r="B695" s="264"/>
      <c r="C695" s="264"/>
      <c r="D695" s="264"/>
    </row>
    <row r="696" spans="1:4" x14ac:dyDescent="0.35">
      <c r="A696" s="264"/>
      <c r="B696" s="264"/>
      <c r="C696" s="264"/>
      <c r="D696" s="264"/>
    </row>
    <row r="697" spans="1:4" x14ac:dyDescent="0.35">
      <c r="A697" s="264"/>
      <c r="B697" s="264"/>
      <c r="C697" s="264"/>
      <c r="D697" s="264"/>
    </row>
    <row r="698" spans="1:4" x14ac:dyDescent="0.35">
      <c r="A698" s="264"/>
      <c r="B698" s="264"/>
      <c r="C698" s="264"/>
      <c r="D698" s="264"/>
    </row>
    <row r="699" spans="1:4" x14ac:dyDescent="0.35">
      <c r="A699" s="264"/>
      <c r="B699" s="264"/>
      <c r="C699" s="264"/>
      <c r="D699" s="264"/>
    </row>
    <row r="700" spans="1:4" x14ac:dyDescent="0.35">
      <c r="A700" s="264"/>
      <c r="B700" s="264"/>
      <c r="C700" s="264"/>
      <c r="D700" s="264"/>
    </row>
    <row r="701" spans="1:4" x14ac:dyDescent="0.35">
      <c r="A701" s="264"/>
      <c r="B701" s="264"/>
      <c r="C701" s="264"/>
      <c r="D701" s="264"/>
    </row>
    <row r="702" spans="1:4" x14ac:dyDescent="0.35">
      <c r="A702" s="264"/>
      <c r="B702" s="264"/>
      <c r="C702" s="264"/>
      <c r="D702" s="264"/>
    </row>
    <row r="703" spans="1:4" x14ac:dyDescent="0.35">
      <c r="A703" s="264"/>
      <c r="B703" s="264"/>
      <c r="C703" s="264"/>
      <c r="D703" s="264"/>
    </row>
    <row r="704" spans="1:4" x14ac:dyDescent="0.35">
      <c r="A704" s="264"/>
      <c r="B704" s="264"/>
      <c r="C704" s="264"/>
      <c r="D704" s="264"/>
    </row>
    <row r="705" spans="1:4" x14ac:dyDescent="0.35">
      <c r="A705" s="264"/>
      <c r="B705" s="264"/>
      <c r="C705" s="264"/>
      <c r="D705" s="264"/>
    </row>
    <row r="706" spans="1:4" x14ac:dyDescent="0.35">
      <c r="A706" s="264"/>
      <c r="B706" s="264"/>
      <c r="C706" s="264"/>
      <c r="D706" s="264"/>
    </row>
    <row r="707" spans="1:4" x14ac:dyDescent="0.35">
      <c r="A707" s="264"/>
      <c r="B707" s="264"/>
      <c r="C707" s="264"/>
      <c r="D707" s="264"/>
    </row>
    <row r="708" spans="1:4" x14ac:dyDescent="0.35">
      <c r="A708" s="264"/>
      <c r="B708" s="264"/>
      <c r="C708" s="264"/>
      <c r="D708" s="264"/>
    </row>
    <row r="709" spans="1:4" x14ac:dyDescent="0.35">
      <c r="A709" s="264"/>
      <c r="B709" s="264"/>
      <c r="C709" s="264"/>
      <c r="D709" s="264"/>
    </row>
    <row r="710" spans="1:4" x14ac:dyDescent="0.35">
      <c r="A710" s="264"/>
      <c r="B710" s="264"/>
      <c r="C710" s="264"/>
      <c r="D710" s="264"/>
    </row>
    <row r="711" spans="1:4" x14ac:dyDescent="0.35">
      <c r="A711" s="264"/>
      <c r="B711" s="264"/>
      <c r="C711" s="264"/>
      <c r="D711" s="264"/>
    </row>
    <row r="712" spans="1:4" x14ac:dyDescent="0.35">
      <c r="A712" s="264"/>
      <c r="B712" s="264"/>
      <c r="C712" s="264"/>
      <c r="D712" s="264"/>
    </row>
    <row r="713" spans="1:4" x14ac:dyDescent="0.35">
      <c r="A713" s="264"/>
      <c r="B713" s="264"/>
      <c r="C713" s="264"/>
      <c r="D713" s="264"/>
    </row>
    <row r="714" spans="1:4" x14ac:dyDescent="0.35">
      <c r="A714" s="264"/>
      <c r="B714" s="264"/>
      <c r="C714" s="264"/>
      <c r="D714" s="264"/>
    </row>
    <row r="715" spans="1:4" x14ac:dyDescent="0.35">
      <c r="A715" s="264"/>
      <c r="B715" s="264"/>
      <c r="C715" s="264"/>
      <c r="D715" s="264"/>
    </row>
    <row r="716" spans="1:4" x14ac:dyDescent="0.35">
      <c r="A716" s="264"/>
      <c r="B716" s="264"/>
      <c r="C716" s="264"/>
      <c r="D716" s="264"/>
    </row>
    <row r="717" spans="1:4" x14ac:dyDescent="0.35">
      <c r="A717" s="264"/>
      <c r="B717" s="264"/>
      <c r="C717" s="264"/>
      <c r="D717" s="264"/>
    </row>
    <row r="718" spans="1:4" x14ac:dyDescent="0.35">
      <c r="A718" s="264"/>
      <c r="B718" s="264"/>
      <c r="C718" s="264"/>
      <c r="D718" s="264"/>
    </row>
    <row r="719" spans="1:4" x14ac:dyDescent="0.35">
      <c r="A719" s="264"/>
      <c r="B719" s="264"/>
      <c r="C719" s="264"/>
      <c r="D719" s="264"/>
    </row>
    <row r="720" spans="1:4" x14ac:dyDescent="0.35">
      <c r="A720" s="264"/>
      <c r="B720" s="264"/>
      <c r="C720" s="264"/>
      <c r="D720" s="264"/>
    </row>
    <row r="721" spans="1:4" x14ac:dyDescent="0.35">
      <c r="A721" s="264"/>
      <c r="B721" s="264"/>
      <c r="C721" s="264"/>
      <c r="D721" s="264"/>
    </row>
    <row r="722" spans="1:4" x14ac:dyDescent="0.35">
      <c r="A722" s="264"/>
      <c r="B722" s="264"/>
      <c r="C722" s="264"/>
      <c r="D722" s="264"/>
    </row>
    <row r="723" spans="1:4" x14ac:dyDescent="0.35">
      <c r="A723" s="264"/>
      <c r="B723" s="264"/>
      <c r="C723" s="264"/>
      <c r="D723" s="264"/>
    </row>
    <row r="724" spans="1:4" x14ac:dyDescent="0.35">
      <c r="A724" s="264"/>
      <c r="B724" s="264"/>
      <c r="C724" s="264"/>
      <c r="D724" s="264"/>
    </row>
    <row r="725" spans="1:4" x14ac:dyDescent="0.35">
      <c r="A725" s="264"/>
      <c r="B725" s="264"/>
      <c r="C725" s="264"/>
      <c r="D725" s="264"/>
    </row>
    <row r="726" spans="1:4" x14ac:dyDescent="0.35">
      <c r="A726" s="264"/>
      <c r="B726" s="264"/>
      <c r="C726" s="264"/>
      <c r="D726" s="264"/>
    </row>
    <row r="727" spans="1:4" x14ac:dyDescent="0.35">
      <c r="A727" s="264"/>
      <c r="B727" s="264"/>
      <c r="C727" s="264"/>
      <c r="D727" s="264"/>
    </row>
    <row r="728" spans="1:4" x14ac:dyDescent="0.35">
      <c r="A728" s="264"/>
      <c r="B728" s="264"/>
      <c r="C728" s="264"/>
      <c r="D728" s="264"/>
    </row>
    <row r="729" spans="1:4" x14ac:dyDescent="0.35">
      <c r="A729" s="264"/>
      <c r="B729" s="264"/>
      <c r="C729" s="264"/>
      <c r="D729" s="264"/>
    </row>
    <row r="730" spans="1:4" x14ac:dyDescent="0.35">
      <c r="A730" s="264"/>
      <c r="B730" s="264"/>
      <c r="C730" s="264"/>
      <c r="D730" s="264"/>
    </row>
    <row r="731" spans="1:4" x14ac:dyDescent="0.35">
      <c r="A731" s="264"/>
      <c r="B731" s="264"/>
      <c r="C731" s="264"/>
      <c r="D731" s="264"/>
    </row>
    <row r="732" spans="1:4" x14ac:dyDescent="0.35">
      <c r="A732" s="264"/>
      <c r="B732" s="264"/>
      <c r="C732" s="264"/>
      <c r="D732" s="264"/>
    </row>
    <row r="733" spans="1:4" x14ac:dyDescent="0.35">
      <c r="A733" s="264"/>
      <c r="B733" s="264"/>
      <c r="C733" s="264"/>
      <c r="D733" s="264"/>
    </row>
    <row r="734" spans="1:4" x14ac:dyDescent="0.35">
      <c r="A734" s="264"/>
      <c r="B734" s="264"/>
      <c r="C734" s="264"/>
      <c r="D734" s="264"/>
    </row>
    <row r="735" spans="1:4" x14ac:dyDescent="0.35">
      <c r="A735" s="264"/>
      <c r="B735" s="264"/>
      <c r="C735" s="264"/>
      <c r="D735" s="264"/>
    </row>
    <row r="736" spans="1:4" x14ac:dyDescent="0.35">
      <c r="A736" s="264"/>
      <c r="B736" s="264"/>
      <c r="C736" s="264"/>
      <c r="D736" s="264"/>
    </row>
    <row r="737" spans="1:4" x14ac:dyDescent="0.35">
      <c r="A737" s="264"/>
      <c r="B737" s="264"/>
      <c r="C737" s="264"/>
      <c r="D737" s="264"/>
    </row>
    <row r="738" spans="1:4" x14ac:dyDescent="0.35">
      <c r="A738" s="264"/>
      <c r="B738" s="264"/>
      <c r="C738" s="264"/>
      <c r="D738" s="264"/>
    </row>
    <row r="739" spans="1:4" x14ac:dyDescent="0.35">
      <c r="A739" s="264"/>
      <c r="B739" s="264"/>
      <c r="C739" s="264"/>
      <c r="D739" s="264"/>
    </row>
    <row r="740" spans="1:4" x14ac:dyDescent="0.35">
      <c r="A740" s="264"/>
      <c r="B740" s="264"/>
      <c r="C740" s="264"/>
      <c r="D740" s="264"/>
    </row>
    <row r="741" spans="1:4" x14ac:dyDescent="0.35">
      <c r="A741" s="264"/>
      <c r="B741" s="264"/>
      <c r="C741" s="264"/>
      <c r="D741" s="264"/>
    </row>
    <row r="742" spans="1:4" x14ac:dyDescent="0.35">
      <c r="A742" s="264"/>
      <c r="B742" s="264"/>
      <c r="C742" s="264"/>
      <c r="D742" s="264"/>
    </row>
    <row r="743" spans="1:4" x14ac:dyDescent="0.35">
      <c r="A743" s="264"/>
      <c r="B743" s="264"/>
      <c r="C743" s="264"/>
      <c r="D743" s="264"/>
    </row>
    <row r="744" spans="1:4" x14ac:dyDescent="0.35">
      <c r="A744" s="264"/>
      <c r="B744" s="264"/>
      <c r="C744" s="264"/>
      <c r="D744" s="264"/>
    </row>
    <row r="745" spans="1:4" x14ac:dyDescent="0.35">
      <c r="A745" s="264"/>
      <c r="B745" s="264"/>
      <c r="C745" s="264"/>
      <c r="D745" s="264"/>
    </row>
    <row r="746" spans="1:4" x14ac:dyDescent="0.35">
      <c r="A746" s="264"/>
      <c r="B746" s="264"/>
      <c r="C746" s="264"/>
      <c r="D746" s="264"/>
    </row>
    <row r="747" spans="1:4" x14ac:dyDescent="0.35">
      <c r="A747" s="264"/>
      <c r="B747" s="264"/>
      <c r="C747" s="264"/>
      <c r="D747" s="264"/>
    </row>
    <row r="748" spans="1:4" x14ac:dyDescent="0.35">
      <c r="A748" s="264"/>
      <c r="B748" s="264"/>
      <c r="C748" s="264"/>
      <c r="D748" s="264"/>
    </row>
    <row r="749" spans="1:4" x14ac:dyDescent="0.35">
      <c r="A749" s="264"/>
      <c r="B749" s="264"/>
      <c r="C749" s="264"/>
      <c r="D749" s="264"/>
    </row>
    <row r="750" spans="1:4" x14ac:dyDescent="0.35">
      <c r="A750" s="264"/>
      <c r="B750" s="264"/>
      <c r="C750" s="264"/>
      <c r="D750" s="264"/>
    </row>
    <row r="751" spans="1:4" x14ac:dyDescent="0.35">
      <c r="A751" s="264"/>
      <c r="B751" s="264"/>
      <c r="C751" s="264"/>
      <c r="D751" s="264"/>
    </row>
    <row r="752" spans="1:4" x14ac:dyDescent="0.35">
      <c r="A752" s="264"/>
      <c r="B752" s="264"/>
      <c r="C752" s="264"/>
      <c r="D752" s="264"/>
    </row>
    <row r="753" spans="1:4" x14ac:dyDescent="0.35">
      <c r="A753" s="264"/>
      <c r="B753" s="264"/>
      <c r="C753" s="264"/>
      <c r="D753" s="264"/>
    </row>
    <row r="754" spans="1:4" x14ac:dyDescent="0.35">
      <c r="A754" s="264"/>
      <c r="B754" s="264"/>
      <c r="C754" s="264"/>
      <c r="D754" s="264"/>
    </row>
    <row r="755" spans="1:4" x14ac:dyDescent="0.35">
      <c r="A755" s="264"/>
      <c r="B755" s="264"/>
      <c r="C755" s="264"/>
      <c r="D755" s="264"/>
    </row>
    <row r="756" spans="1:4" x14ac:dyDescent="0.35">
      <c r="A756" s="264"/>
      <c r="B756" s="264"/>
      <c r="C756" s="264"/>
      <c r="D756" s="264"/>
    </row>
    <row r="757" spans="1:4" x14ac:dyDescent="0.35">
      <c r="A757" s="264"/>
      <c r="B757" s="264"/>
      <c r="C757" s="264"/>
      <c r="D757" s="264"/>
    </row>
    <row r="758" spans="1:4" x14ac:dyDescent="0.35">
      <c r="A758" s="264"/>
      <c r="B758" s="264"/>
      <c r="C758" s="264"/>
      <c r="D758" s="264"/>
    </row>
    <row r="759" spans="1:4" x14ac:dyDescent="0.35">
      <c r="A759" s="264"/>
      <c r="B759" s="264"/>
      <c r="C759" s="264"/>
      <c r="D759" s="264"/>
    </row>
    <row r="760" spans="1:4" x14ac:dyDescent="0.35">
      <c r="A760" s="264"/>
      <c r="B760" s="264"/>
      <c r="C760" s="264"/>
      <c r="D760" s="264"/>
    </row>
    <row r="761" spans="1:4" x14ac:dyDescent="0.35">
      <c r="A761" s="264"/>
      <c r="B761" s="264"/>
      <c r="C761" s="264"/>
      <c r="D761" s="264"/>
    </row>
    <row r="762" spans="1:4" x14ac:dyDescent="0.35">
      <c r="A762" s="264"/>
      <c r="B762" s="264"/>
      <c r="C762" s="264"/>
      <c r="D762" s="264"/>
    </row>
    <row r="763" spans="1:4" x14ac:dyDescent="0.35">
      <c r="A763" s="264"/>
      <c r="B763" s="264"/>
      <c r="C763" s="264"/>
      <c r="D763" s="264"/>
    </row>
    <row r="764" spans="1:4" x14ac:dyDescent="0.35">
      <c r="A764" s="264"/>
      <c r="B764" s="264"/>
      <c r="C764" s="264"/>
      <c r="D764" s="264"/>
    </row>
    <row r="765" spans="1:4" x14ac:dyDescent="0.35">
      <c r="A765" s="264"/>
      <c r="B765" s="264"/>
      <c r="C765" s="264"/>
      <c r="D765" s="264"/>
    </row>
    <row r="766" spans="1:4" x14ac:dyDescent="0.35">
      <c r="A766" s="264"/>
      <c r="B766" s="264"/>
      <c r="C766" s="264"/>
      <c r="D766" s="264"/>
    </row>
    <row r="767" spans="1:4" x14ac:dyDescent="0.35">
      <c r="A767" s="264"/>
      <c r="B767" s="264"/>
      <c r="C767" s="264"/>
      <c r="D767" s="264"/>
    </row>
    <row r="768" spans="1:4" x14ac:dyDescent="0.35">
      <c r="A768" s="264"/>
      <c r="B768" s="264"/>
      <c r="C768" s="264"/>
      <c r="D768" s="264"/>
    </row>
    <row r="769" spans="1:4" x14ac:dyDescent="0.35">
      <c r="A769" s="264"/>
      <c r="B769" s="264"/>
      <c r="C769" s="264"/>
      <c r="D769" s="264"/>
    </row>
    <row r="770" spans="1:4" x14ac:dyDescent="0.35">
      <c r="A770" s="264"/>
      <c r="B770" s="264"/>
      <c r="C770" s="264"/>
      <c r="D770" s="264"/>
    </row>
    <row r="771" spans="1:4" x14ac:dyDescent="0.35">
      <c r="A771" s="264"/>
      <c r="B771" s="264"/>
      <c r="C771" s="264"/>
      <c r="D771" s="264"/>
    </row>
    <row r="772" spans="1:4" x14ac:dyDescent="0.35">
      <c r="A772" s="264"/>
      <c r="B772" s="264"/>
      <c r="C772" s="264"/>
      <c r="D772" s="264"/>
    </row>
    <row r="773" spans="1:4" x14ac:dyDescent="0.35">
      <c r="A773" s="264"/>
      <c r="B773" s="264"/>
      <c r="C773" s="264"/>
      <c r="D773" s="264"/>
    </row>
    <row r="774" spans="1:4" x14ac:dyDescent="0.35">
      <c r="A774" s="264"/>
      <c r="B774" s="264"/>
      <c r="C774" s="264"/>
      <c r="D774" s="264"/>
    </row>
    <row r="775" spans="1:4" x14ac:dyDescent="0.35">
      <c r="A775" s="264"/>
      <c r="B775" s="264"/>
      <c r="C775" s="264"/>
      <c r="D775" s="264"/>
    </row>
    <row r="776" spans="1:4" x14ac:dyDescent="0.35">
      <c r="A776" s="264"/>
      <c r="B776" s="264"/>
      <c r="C776" s="264"/>
      <c r="D776" s="264"/>
    </row>
    <row r="777" spans="1:4" x14ac:dyDescent="0.35">
      <c r="A777" s="264"/>
      <c r="B777" s="264"/>
      <c r="C777" s="264"/>
      <c r="D777" s="264"/>
    </row>
    <row r="778" spans="1:4" x14ac:dyDescent="0.35">
      <c r="A778" s="264"/>
      <c r="B778" s="264"/>
      <c r="C778" s="264"/>
      <c r="D778" s="264"/>
    </row>
    <row r="779" spans="1:4" x14ac:dyDescent="0.35">
      <c r="A779" s="264"/>
      <c r="B779" s="264"/>
      <c r="C779" s="264"/>
      <c r="D779" s="264"/>
    </row>
    <row r="780" spans="1:4" x14ac:dyDescent="0.35">
      <c r="A780" s="264"/>
      <c r="B780" s="264"/>
      <c r="C780" s="264"/>
      <c r="D780" s="264"/>
    </row>
    <row r="781" spans="1:4" x14ac:dyDescent="0.35">
      <c r="A781" s="264"/>
      <c r="B781" s="264"/>
      <c r="C781" s="264"/>
      <c r="D781" s="264"/>
    </row>
    <row r="782" spans="1:4" x14ac:dyDescent="0.35">
      <c r="A782" s="264"/>
      <c r="B782" s="264"/>
      <c r="C782" s="264"/>
      <c r="D782" s="264"/>
    </row>
    <row r="783" spans="1:4" x14ac:dyDescent="0.35">
      <c r="A783" s="264"/>
      <c r="B783" s="264"/>
      <c r="C783" s="264"/>
      <c r="D783" s="264"/>
    </row>
    <row r="784" spans="1:4" x14ac:dyDescent="0.35">
      <c r="A784" s="264"/>
      <c r="B784" s="264"/>
      <c r="C784" s="264"/>
      <c r="D784" s="264"/>
    </row>
    <row r="785" spans="1:4" x14ac:dyDescent="0.35">
      <c r="A785" s="264"/>
      <c r="B785" s="264"/>
      <c r="C785" s="264"/>
      <c r="D785" s="264"/>
    </row>
    <row r="786" spans="1:4" x14ac:dyDescent="0.35">
      <c r="A786" s="264"/>
      <c r="B786" s="264"/>
      <c r="C786" s="264"/>
      <c r="D786" s="264"/>
    </row>
    <row r="787" spans="1:4" x14ac:dyDescent="0.35">
      <c r="A787" s="264"/>
      <c r="B787" s="264"/>
      <c r="C787" s="264"/>
      <c r="D787" s="264"/>
    </row>
    <row r="788" spans="1:4" x14ac:dyDescent="0.35">
      <c r="A788" s="264"/>
      <c r="B788" s="264"/>
      <c r="C788" s="264"/>
      <c r="D788" s="264"/>
    </row>
    <row r="789" spans="1:4" x14ac:dyDescent="0.35">
      <c r="A789" s="264"/>
      <c r="B789" s="264"/>
      <c r="C789" s="264"/>
      <c r="D789" s="264"/>
    </row>
    <row r="790" spans="1:4" x14ac:dyDescent="0.35">
      <c r="A790" s="264"/>
      <c r="B790" s="264"/>
      <c r="C790" s="264"/>
      <c r="D790" s="264"/>
    </row>
    <row r="791" spans="1:4" x14ac:dyDescent="0.35">
      <c r="A791" s="264"/>
      <c r="B791" s="264"/>
      <c r="C791" s="264"/>
      <c r="D791" s="264"/>
    </row>
    <row r="792" spans="1:4" x14ac:dyDescent="0.35">
      <c r="A792" s="264"/>
      <c r="B792" s="264"/>
      <c r="C792" s="264"/>
      <c r="D792" s="264"/>
    </row>
    <row r="793" spans="1:4" x14ac:dyDescent="0.35">
      <c r="A793" s="264"/>
      <c r="B793" s="264"/>
      <c r="C793" s="264"/>
      <c r="D793" s="264"/>
    </row>
    <row r="794" spans="1:4" x14ac:dyDescent="0.35">
      <c r="A794" s="264"/>
      <c r="B794" s="264"/>
      <c r="C794" s="264"/>
      <c r="D794" s="264"/>
    </row>
    <row r="795" spans="1:4" x14ac:dyDescent="0.35">
      <c r="A795" s="264"/>
      <c r="B795" s="264"/>
      <c r="C795" s="264"/>
      <c r="D795" s="264"/>
    </row>
    <row r="796" spans="1:4" x14ac:dyDescent="0.35">
      <c r="A796" s="264"/>
      <c r="B796" s="264"/>
      <c r="C796" s="264"/>
      <c r="D796" s="264"/>
    </row>
    <row r="797" spans="1:4" x14ac:dyDescent="0.35">
      <c r="A797" s="264"/>
      <c r="B797" s="264"/>
      <c r="C797" s="264"/>
      <c r="D797" s="264"/>
    </row>
    <row r="798" spans="1:4" x14ac:dyDescent="0.35">
      <c r="A798" s="264"/>
      <c r="B798" s="264"/>
      <c r="C798" s="264"/>
      <c r="D798" s="264"/>
    </row>
    <row r="799" spans="1:4" x14ac:dyDescent="0.35">
      <c r="A799" s="264"/>
      <c r="B799" s="264"/>
      <c r="C799" s="264"/>
      <c r="D799" s="264"/>
    </row>
    <row r="800" spans="1:4" x14ac:dyDescent="0.35">
      <c r="A800" s="264"/>
      <c r="B800" s="264"/>
      <c r="C800" s="264"/>
      <c r="D800" s="264"/>
    </row>
    <row r="801" spans="1:4" x14ac:dyDescent="0.35">
      <c r="A801" s="264"/>
      <c r="B801" s="264"/>
      <c r="C801" s="264"/>
      <c r="D801" s="264"/>
    </row>
    <row r="802" spans="1:4" x14ac:dyDescent="0.35">
      <c r="A802" s="264"/>
      <c r="B802" s="264"/>
      <c r="C802" s="264"/>
      <c r="D802" s="264"/>
    </row>
    <row r="803" spans="1:4" x14ac:dyDescent="0.35">
      <c r="A803" s="264"/>
      <c r="B803" s="264"/>
      <c r="C803" s="264"/>
      <c r="D803" s="264"/>
    </row>
    <row r="804" spans="1:4" x14ac:dyDescent="0.35">
      <c r="A804" s="264"/>
      <c r="B804" s="264"/>
      <c r="C804" s="264"/>
      <c r="D804" s="264"/>
    </row>
    <row r="805" spans="1:4" x14ac:dyDescent="0.35">
      <c r="A805" s="264"/>
      <c r="B805" s="264"/>
      <c r="C805" s="264"/>
      <c r="D805" s="264"/>
    </row>
    <row r="806" spans="1:4" x14ac:dyDescent="0.35">
      <c r="A806" s="264"/>
      <c r="B806" s="264"/>
      <c r="C806" s="264"/>
      <c r="D806" s="264"/>
    </row>
    <row r="807" spans="1:4" x14ac:dyDescent="0.35">
      <c r="A807" s="264"/>
      <c r="B807" s="264"/>
      <c r="C807" s="264"/>
      <c r="D807" s="264"/>
    </row>
    <row r="808" spans="1:4" x14ac:dyDescent="0.35">
      <c r="A808" s="264"/>
      <c r="B808" s="264"/>
      <c r="C808" s="264"/>
      <c r="D808" s="264"/>
    </row>
    <row r="809" spans="1:4" x14ac:dyDescent="0.35">
      <c r="A809" s="264"/>
      <c r="B809" s="264"/>
      <c r="C809" s="264"/>
      <c r="D809" s="264"/>
    </row>
    <row r="810" spans="1:4" x14ac:dyDescent="0.35">
      <c r="A810" s="264"/>
      <c r="B810" s="264"/>
      <c r="C810" s="264"/>
      <c r="D810" s="264"/>
    </row>
    <row r="811" spans="1:4" x14ac:dyDescent="0.35">
      <c r="A811" s="264"/>
      <c r="B811" s="264"/>
      <c r="C811" s="264"/>
      <c r="D811" s="264"/>
    </row>
    <row r="812" spans="1:4" x14ac:dyDescent="0.35">
      <c r="A812" s="264"/>
      <c r="B812" s="264"/>
      <c r="C812" s="264"/>
      <c r="D812" s="264"/>
    </row>
    <row r="813" spans="1:4" x14ac:dyDescent="0.35">
      <c r="A813" s="264"/>
      <c r="B813" s="264"/>
      <c r="C813" s="264"/>
      <c r="D813" s="264"/>
    </row>
    <row r="814" spans="1:4" x14ac:dyDescent="0.35">
      <c r="A814" s="264"/>
      <c r="B814" s="264"/>
      <c r="C814" s="264"/>
      <c r="D814" s="264"/>
    </row>
    <row r="815" spans="1:4" x14ac:dyDescent="0.35">
      <c r="A815" s="264"/>
      <c r="B815" s="264"/>
      <c r="C815" s="264"/>
      <c r="D815" s="264"/>
    </row>
    <row r="816" spans="1:4" x14ac:dyDescent="0.35">
      <c r="A816" s="264"/>
      <c r="B816" s="264"/>
      <c r="C816" s="264"/>
      <c r="D816" s="264"/>
    </row>
    <row r="817" spans="1:4" x14ac:dyDescent="0.35">
      <c r="A817" s="264"/>
      <c r="B817" s="264"/>
      <c r="C817" s="264"/>
      <c r="D817" s="264"/>
    </row>
    <row r="818" spans="1:4" x14ac:dyDescent="0.35">
      <c r="A818" s="264"/>
      <c r="B818" s="264"/>
      <c r="C818" s="264"/>
      <c r="D818" s="264"/>
    </row>
    <row r="819" spans="1:4" x14ac:dyDescent="0.35">
      <c r="A819" s="264"/>
      <c r="B819" s="264"/>
      <c r="C819" s="264"/>
      <c r="D819" s="264"/>
    </row>
    <row r="820" spans="1:4" x14ac:dyDescent="0.35">
      <c r="A820" s="264"/>
      <c r="B820" s="264"/>
      <c r="C820" s="264"/>
      <c r="D820" s="264"/>
    </row>
    <row r="821" spans="1:4" x14ac:dyDescent="0.35">
      <c r="A821" s="264"/>
      <c r="B821" s="264"/>
      <c r="C821" s="264"/>
      <c r="D821" s="264"/>
    </row>
    <row r="822" spans="1:4" x14ac:dyDescent="0.35">
      <c r="A822" s="264"/>
      <c r="B822" s="264"/>
      <c r="C822" s="264"/>
      <c r="D822" s="264"/>
    </row>
    <row r="823" spans="1:4" x14ac:dyDescent="0.35">
      <c r="A823" s="264"/>
      <c r="B823" s="264"/>
      <c r="C823" s="264"/>
      <c r="D823" s="264"/>
    </row>
    <row r="824" spans="1:4" x14ac:dyDescent="0.35">
      <c r="A824" s="264"/>
      <c r="B824" s="264"/>
      <c r="C824" s="264"/>
      <c r="D824" s="264"/>
    </row>
    <row r="825" spans="1:4" x14ac:dyDescent="0.35">
      <c r="A825" s="264"/>
      <c r="B825" s="264"/>
      <c r="C825" s="264"/>
      <c r="D825" s="264"/>
    </row>
    <row r="826" spans="1:4" x14ac:dyDescent="0.35">
      <c r="A826" s="264"/>
      <c r="B826" s="264"/>
      <c r="C826" s="264"/>
      <c r="D826" s="264"/>
    </row>
    <row r="827" spans="1:4" x14ac:dyDescent="0.35">
      <c r="A827" s="264"/>
      <c r="B827" s="264"/>
      <c r="C827" s="264"/>
      <c r="D827" s="264"/>
    </row>
    <row r="828" spans="1:4" x14ac:dyDescent="0.35">
      <c r="A828" s="264"/>
      <c r="B828" s="264"/>
      <c r="C828" s="264"/>
      <c r="D828" s="264"/>
    </row>
    <row r="829" spans="1:4" x14ac:dyDescent="0.35">
      <c r="A829" s="264"/>
      <c r="B829" s="264"/>
      <c r="C829" s="264"/>
      <c r="D829" s="264"/>
    </row>
    <row r="830" spans="1:4" x14ac:dyDescent="0.35">
      <c r="A830" s="264"/>
      <c r="B830" s="264"/>
      <c r="C830" s="264"/>
      <c r="D830" s="264"/>
    </row>
    <row r="831" spans="1:4" x14ac:dyDescent="0.35">
      <c r="A831" s="264"/>
      <c r="B831" s="264"/>
      <c r="C831" s="264"/>
      <c r="D831" s="264"/>
    </row>
    <row r="832" spans="1:4" x14ac:dyDescent="0.35">
      <c r="A832" s="264"/>
      <c r="B832" s="264"/>
      <c r="C832" s="264"/>
      <c r="D832" s="264"/>
    </row>
    <row r="833" spans="1:4" x14ac:dyDescent="0.35">
      <c r="A833" s="264"/>
      <c r="B833" s="264"/>
      <c r="C833" s="264"/>
      <c r="D833" s="264"/>
    </row>
    <row r="834" spans="1:4" x14ac:dyDescent="0.35">
      <c r="A834" s="264"/>
      <c r="B834" s="264"/>
      <c r="C834" s="264"/>
      <c r="D834" s="264"/>
    </row>
    <row r="835" spans="1:4" x14ac:dyDescent="0.35">
      <c r="A835" s="264"/>
      <c r="B835" s="264"/>
      <c r="C835" s="264"/>
      <c r="D835" s="264"/>
    </row>
    <row r="836" spans="1:4" x14ac:dyDescent="0.35">
      <c r="A836" s="264"/>
      <c r="B836" s="264"/>
      <c r="C836" s="264"/>
      <c r="D836" s="264"/>
    </row>
    <row r="837" spans="1:4" x14ac:dyDescent="0.35">
      <c r="A837" s="264"/>
      <c r="B837" s="264"/>
      <c r="C837" s="264"/>
      <c r="D837" s="264"/>
    </row>
    <row r="838" spans="1:4" x14ac:dyDescent="0.35">
      <c r="A838" s="264"/>
      <c r="B838" s="264"/>
      <c r="C838" s="264"/>
      <c r="D838" s="264"/>
    </row>
    <row r="839" spans="1:4" x14ac:dyDescent="0.35">
      <c r="A839" s="264"/>
      <c r="B839" s="264"/>
      <c r="C839" s="264"/>
      <c r="D839" s="264"/>
    </row>
    <row r="840" spans="1:4" x14ac:dyDescent="0.35">
      <c r="A840" s="264"/>
      <c r="B840" s="264"/>
      <c r="C840" s="264"/>
      <c r="D840" s="264"/>
    </row>
    <row r="841" spans="1:4" x14ac:dyDescent="0.35">
      <c r="A841" s="264"/>
      <c r="B841" s="264"/>
      <c r="C841" s="264"/>
      <c r="D841" s="264"/>
    </row>
    <row r="842" spans="1:4" x14ac:dyDescent="0.35">
      <c r="A842" s="264"/>
      <c r="B842" s="264"/>
      <c r="C842" s="264"/>
      <c r="D842" s="264"/>
    </row>
    <row r="843" spans="1:4" x14ac:dyDescent="0.35">
      <c r="A843" s="264"/>
      <c r="B843" s="264"/>
      <c r="C843" s="264"/>
      <c r="D843" s="264"/>
    </row>
    <row r="844" spans="1:4" x14ac:dyDescent="0.35">
      <c r="A844" s="264"/>
      <c r="B844" s="264"/>
      <c r="C844" s="264"/>
      <c r="D844" s="264"/>
    </row>
    <row r="845" spans="1:4" x14ac:dyDescent="0.35">
      <c r="A845" s="264"/>
      <c r="B845" s="264"/>
      <c r="C845" s="264"/>
      <c r="D845" s="264"/>
    </row>
    <row r="846" spans="1:4" x14ac:dyDescent="0.35">
      <c r="A846" s="264"/>
      <c r="B846" s="264"/>
      <c r="C846" s="264"/>
      <c r="D846" s="264"/>
    </row>
    <row r="847" spans="1:4" x14ac:dyDescent="0.35">
      <c r="A847" s="264"/>
      <c r="B847" s="264"/>
      <c r="C847" s="264"/>
      <c r="D847" s="264"/>
    </row>
    <row r="848" spans="1:4" x14ac:dyDescent="0.35">
      <c r="A848" s="264"/>
      <c r="B848" s="264"/>
      <c r="C848" s="264"/>
      <c r="D848" s="264"/>
    </row>
    <row r="849" spans="1:4" x14ac:dyDescent="0.35">
      <c r="A849" s="264"/>
      <c r="B849" s="264"/>
      <c r="C849" s="264"/>
      <c r="D849" s="264"/>
    </row>
    <row r="850" spans="1:4" x14ac:dyDescent="0.35">
      <c r="A850" s="264"/>
      <c r="B850" s="264"/>
      <c r="C850" s="264"/>
      <c r="D850" s="264"/>
    </row>
    <row r="851" spans="1:4" x14ac:dyDescent="0.35">
      <c r="A851" s="264"/>
      <c r="B851" s="264"/>
      <c r="C851" s="264"/>
      <c r="D851" s="264"/>
    </row>
    <row r="852" spans="1:4" x14ac:dyDescent="0.35">
      <c r="A852" s="264"/>
      <c r="B852" s="264"/>
      <c r="C852" s="264"/>
      <c r="D852" s="264"/>
    </row>
    <row r="853" spans="1:4" x14ac:dyDescent="0.35">
      <c r="A853" s="264"/>
      <c r="B853" s="264"/>
      <c r="C853" s="264"/>
      <c r="D853" s="264"/>
    </row>
    <row r="854" spans="1:4" x14ac:dyDescent="0.35">
      <c r="A854" s="264"/>
      <c r="B854" s="264"/>
      <c r="C854" s="264"/>
      <c r="D854" s="264"/>
    </row>
    <row r="855" spans="1:4" x14ac:dyDescent="0.35">
      <c r="A855" s="264"/>
      <c r="B855" s="264"/>
      <c r="C855" s="264"/>
      <c r="D855" s="264"/>
    </row>
    <row r="856" spans="1:4" x14ac:dyDescent="0.35">
      <c r="A856" s="264"/>
      <c r="B856" s="264"/>
      <c r="C856" s="264"/>
      <c r="D856" s="264"/>
    </row>
    <row r="857" spans="1:4" x14ac:dyDescent="0.35">
      <c r="A857" s="264"/>
      <c r="B857" s="264"/>
      <c r="C857" s="264"/>
      <c r="D857" s="264"/>
    </row>
    <row r="858" spans="1:4" x14ac:dyDescent="0.35">
      <c r="A858" s="264"/>
      <c r="B858" s="264"/>
      <c r="C858" s="264"/>
      <c r="D858" s="264"/>
    </row>
    <row r="859" spans="1:4" x14ac:dyDescent="0.35">
      <c r="A859" s="264"/>
      <c r="B859" s="264"/>
      <c r="C859" s="264"/>
      <c r="D859" s="264"/>
    </row>
    <row r="860" spans="1:4" x14ac:dyDescent="0.35">
      <c r="A860" s="264"/>
      <c r="B860" s="264"/>
      <c r="C860" s="264"/>
      <c r="D860" s="264"/>
    </row>
    <row r="861" spans="1:4" x14ac:dyDescent="0.35">
      <c r="A861" s="264"/>
      <c r="B861" s="264"/>
      <c r="C861" s="264"/>
      <c r="D861" s="264"/>
    </row>
    <row r="862" spans="1:4" x14ac:dyDescent="0.35">
      <c r="A862" s="264"/>
      <c r="B862" s="264"/>
      <c r="C862" s="264"/>
      <c r="D862" s="264"/>
    </row>
    <row r="863" spans="1:4" x14ac:dyDescent="0.35">
      <c r="A863" s="264"/>
      <c r="B863" s="264"/>
      <c r="C863" s="264"/>
      <c r="D863" s="264"/>
    </row>
    <row r="864" spans="1:4" x14ac:dyDescent="0.35">
      <c r="A864" s="264"/>
      <c r="B864" s="264"/>
      <c r="C864" s="264"/>
      <c r="D864" s="264"/>
    </row>
    <row r="865" spans="1:4" x14ac:dyDescent="0.35">
      <c r="A865" s="264"/>
      <c r="B865" s="264"/>
      <c r="C865" s="264"/>
      <c r="D865" s="264"/>
    </row>
    <row r="866" spans="1:4" x14ac:dyDescent="0.35">
      <c r="A866" s="264"/>
      <c r="B866" s="264"/>
      <c r="C866" s="264"/>
      <c r="D866" s="264"/>
    </row>
    <row r="867" spans="1:4" x14ac:dyDescent="0.35">
      <c r="A867" s="264"/>
      <c r="B867" s="264"/>
      <c r="C867" s="264"/>
      <c r="D867" s="264"/>
    </row>
    <row r="868" spans="1:4" x14ac:dyDescent="0.35">
      <c r="A868" s="264"/>
      <c r="B868" s="264"/>
      <c r="C868" s="264"/>
      <c r="D868" s="264"/>
    </row>
    <row r="869" spans="1:4" x14ac:dyDescent="0.35">
      <c r="A869" s="264"/>
      <c r="B869" s="264"/>
      <c r="C869" s="264"/>
      <c r="D869" s="264"/>
    </row>
    <row r="870" spans="1:4" x14ac:dyDescent="0.35">
      <c r="A870" s="264"/>
      <c r="B870" s="264"/>
      <c r="C870" s="264"/>
      <c r="D870" s="264"/>
    </row>
    <row r="871" spans="1:4" x14ac:dyDescent="0.35">
      <c r="A871" s="264"/>
      <c r="B871" s="264"/>
      <c r="C871" s="264"/>
      <c r="D871" s="264"/>
    </row>
    <row r="872" spans="1:4" x14ac:dyDescent="0.35">
      <c r="A872" s="264"/>
      <c r="B872" s="264"/>
      <c r="C872" s="264"/>
      <c r="D872" s="264"/>
    </row>
    <row r="873" spans="1:4" x14ac:dyDescent="0.35">
      <c r="A873" s="264"/>
      <c r="B873" s="264"/>
      <c r="C873" s="264"/>
      <c r="D873" s="264"/>
    </row>
    <row r="874" spans="1:4" x14ac:dyDescent="0.35">
      <c r="A874" s="264"/>
      <c r="B874" s="264"/>
      <c r="C874" s="264"/>
      <c r="D874" s="264"/>
    </row>
    <row r="875" spans="1:4" x14ac:dyDescent="0.35">
      <c r="A875" s="264"/>
      <c r="B875" s="264"/>
      <c r="C875" s="264"/>
      <c r="D875" s="264"/>
    </row>
    <row r="876" spans="1:4" x14ac:dyDescent="0.35">
      <c r="A876" s="264"/>
      <c r="B876" s="264"/>
      <c r="C876" s="264"/>
      <c r="D876" s="264"/>
    </row>
    <row r="877" spans="1:4" x14ac:dyDescent="0.35">
      <c r="A877" s="264"/>
      <c r="B877" s="264"/>
      <c r="C877" s="264"/>
      <c r="D877" s="264"/>
    </row>
    <row r="878" spans="1:4" x14ac:dyDescent="0.35">
      <c r="A878" s="264"/>
      <c r="B878" s="264"/>
      <c r="C878" s="264"/>
      <c r="D878" s="264"/>
    </row>
    <row r="879" spans="1:4" x14ac:dyDescent="0.35">
      <c r="A879" s="264"/>
      <c r="B879" s="264"/>
      <c r="C879" s="264"/>
      <c r="D879" s="264"/>
    </row>
    <row r="880" spans="1:4" x14ac:dyDescent="0.35">
      <c r="A880" s="264"/>
      <c r="B880" s="264"/>
      <c r="C880" s="264"/>
      <c r="D880" s="264"/>
    </row>
    <row r="881" spans="1:4" x14ac:dyDescent="0.35">
      <c r="A881" s="264"/>
      <c r="B881" s="264"/>
      <c r="C881" s="264"/>
      <c r="D881" s="264"/>
    </row>
    <row r="882" spans="1:4" x14ac:dyDescent="0.35">
      <c r="A882" s="264"/>
      <c r="B882" s="264"/>
      <c r="C882" s="264"/>
      <c r="D882" s="264"/>
    </row>
    <row r="883" spans="1:4" x14ac:dyDescent="0.35">
      <c r="A883" s="264"/>
      <c r="B883" s="264"/>
      <c r="C883" s="264"/>
      <c r="D883" s="264"/>
    </row>
    <row r="884" spans="1:4" x14ac:dyDescent="0.35">
      <c r="A884" s="264"/>
      <c r="B884" s="264"/>
      <c r="C884" s="264"/>
      <c r="D884" s="264"/>
    </row>
    <row r="885" spans="1:4" x14ac:dyDescent="0.35">
      <c r="A885" s="264"/>
      <c r="B885" s="264"/>
      <c r="C885" s="264"/>
      <c r="D885" s="264"/>
    </row>
    <row r="886" spans="1:4" x14ac:dyDescent="0.35">
      <c r="A886" s="264"/>
      <c r="B886" s="264"/>
      <c r="C886" s="264"/>
      <c r="D886" s="264"/>
    </row>
    <row r="887" spans="1:4" x14ac:dyDescent="0.35">
      <c r="A887" s="264"/>
      <c r="B887" s="264"/>
      <c r="C887" s="264"/>
      <c r="D887" s="264"/>
    </row>
    <row r="888" spans="1:4" x14ac:dyDescent="0.35">
      <c r="A888" s="264"/>
      <c r="B888" s="264"/>
      <c r="C888" s="264"/>
      <c r="D888" s="264"/>
    </row>
    <row r="889" spans="1:4" x14ac:dyDescent="0.35">
      <c r="A889" s="264"/>
      <c r="B889" s="264"/>
      <c r="C889" s="264"/>
      <c r="D889" s="264"/>
    </row>
    <row r="890" spans="1:4" x14ac:dyDescent="0.35">
      <c r="A890" s="264"/>
      <c r="B890" s="264"/>
      <c r="C890" s="264"/>
      <c r="D890" s="264"/>
    </row>
    <row r="891" spans="1:4" x14ac:dyDescent="0.35">
      <c r="A891" s="264"/>
      <c r="B891" s="264"/>
      <c r="C891" s="264"/>
      <c r="D891" s="264"/>
    </row>
    <row r="892" spans="1:4" x14ac:dyDescent="0.35">
      <c r="A892" s="264"/>
      <c r="B892" s="264"/>
      <c r="C892" s="264"/>
      <c r="D892" s="264"/>
    </row>
    <row r="893" spans="1:4" x14ac:dyDescent="0.35">
      <c r="A893" s="264"/>
      <c r="B893" s="264"/>
      <c r="C893" s="264"/>
      <c r="D893" s="264"/>
    </row>
    <row r="894" spans="1:4" x14ac:dyDescent="0.35">
      <c r="A894" s="264"/>
      <c r="B894" s="264"/>
      <c r="C894" s="264"/>
      <c r="D894" s="264"/>
    </row>
    <row r="895" spans="1:4" x14ac:dyDescent="0.35">
      <c r="A895" s="264"/>
      <c r="B895" s="264"/>
      <c r="C895" s="264"/>
      <c r="D895" s="264"/>
    </row>
    <row r="896" spans="1:4" x14ac:dyDescent="0.35">
      <c r="A896" s="264"/>
      <c r="B896" s="264"/>
      <c r="C896" s="264"/>
      <c r="D896" s="264"/>
    </row>
    <row r="897" spans="1:4" x14ac:dyDescent="0.35">
      <c r="A897" s="264"/>
      <c r="B897" s="264"/>
      <c r="C897" s="264"/>
      <c r="D897" s="264"/>
    </row>
    <row r="898" spans="1:4" x14ac:dyDescent="0.35">
      <c r="A898" s="264"/>
      <c r="B898" s="264"/>
      <c r="C898" s="264"/>
      <c r="D898" s="264"/>
    </row>
    <row r="899" spans="1:4" x14ac:dyDescent="0.35">
      <c r="A899" s="264"/>
      <c r="B899" s="264"/>
      <c r="C899" s="264"/>
      <c r="D899" s="264"/>
    </row>
    <row r="900" spans="1:4" x14ac:dyDescent="0.35">
      <c r="A900" s="264"/>
      <c r="B900" s="264"/>
      <c r="C900" s="264"/>
      <c r="D900" s="264"/>
    </row>
    <row r="901" spans="1:4" x14ac:dyDescent="0.35">
      <c r="A901" s="264"/>
      <c r="B901" s="264"/>
      <c r="C901" s="264"/>
      <c r="D901" s="264"/>
    </row>
    <row r="902" spans="1:4" x14ac:dyDescent="0.35">
      <c r="A902" s="264"/>
      <c r="B902" s="264"/>
      <c r="C902" s="264"/>
      <c r="D902" s="264"/>
    </row>
    <row r="903" spans="1:4" x14ac:dyDescent="0.35">
      <c r="A903" s="264"/>
      <c r="B903" s="264"/>
      <c r="C903" s="264"/>
      <c r="D903" s="264"/>
    </row>
    <row r="904" spans="1:4" x14ac:dyDescent="0.35">
      <c r="A904" s="264"/>
      <c r="B904" s="264"/>
      <c r="C904" s="264"/>
      <c r="D904" s="264"/>
    </row>
    <row r="905" spans="1:4" x14ac:dyDescent="0.35">
      <c r="A905" s="264"/>
      <c r="B905" s="264"/>
      <c r="C905" s="264"/>
      <c r="D905" s="264"/>
    </row>
    <row r="906" spans="1:4" x14ac:dyDescent="0.35">
      <c r="A906" s="264"/>
      <c r="B906" s="264"/>
      <c r="C906" s="264"/>
      <c r="D906" s="264"/>
    </row>
    <row r="907" spans="1:4" x14ac:dyDescent="0.35">
      <c r="A907" s="264"/>
      <c r="B907" s="264"/>
      <c r="C907" s="264"/>
      <c r="D907" s="264"/>
    </row>
    <row r="908" spans="1:4" x14ac:dyDescent="0.35">
      <c r="A908" s="264"/>
      <c r="B908" s="264"/>
      <c r="C908" s="264"/>
      <c r="D908" s="264"/>
    </row>
    <row r="909" spans="1:4" x14ac:dyDescent="0.35">
      <c r="A909" s="264"/>
      <c r="B909" s="264"/>
      <c r="C909" s="264"/>
      <c r="D909" s="264"/>
    </row>
    <row r="910" spans="1:4" x14ac:dyDescent="0.35">
      <c r="A910" s="264"/>
      <c r="B910" s="264"/>
      <c r="C910" s="264"/>
      <c r="D910" s="264"/>
    </row>
    <row r="911" spans="1:4" x14ac:dyDescent="0.35">
      <c r="A911" s="264"/>
      <c r="B911" s="264"/>
      <c r="C911" s="264"/>
      <c r="D911" s="264"/>
    </row>
    <row r="912" spans="1:4" x14ac:dyDescent="0.35">
      <c r="A912" s="264"/>
      <c r="B912" s="264"/>
      <c r="C912" s="264"/>
      <c r="D912" s="264"/>
    </row>
    <row r="913" spans="1:4" x14ac:dyDescent="0.35">
      <c r="A913" s="264"/>
      <c r="B913" s="264"/>
      <c r="C913" s="264"/>
      <c r="D913" s="264"/>
    </row>
    <row r="914" spans="1:4" x14ac:dyDescent="0.35">
      <c r="A914" s="264"/>
      <c r="B914" s="264"/>
      <c r="C914" s="264"/>
      <c r="D914" s="264"/>
    </row>
    <row r="915" spans="1:4" x14ac:dyDescent="0.35">
      <c r="A915" s="264"/>
      <c r="B915" s="264"/>
      <c r="C915" s="264"/>
      <c r="D915" s="264"/>
    </row>
    <row r="916" spans="1:4" x14ac:dyDescent="0.35">
      <c r="A916" s="264"/>
      <c r="B916" s="264"/>
      <c r="C916" s="264"/>
      <c r="D916" s="264"/>
    </row>
    <row r="917" spans="1:4" x14ac:dyDescent="0.35">
      <c r="A917" s="264"/>
      <c r="B917" s="264"/>
      <c r="C917" s="264"/>
      <c r="D917" s="264"/>
    </row>
    <row r="918" spans="1:4" x14ac:dyDescent="0.35">
      <c r="A918" s="264"/>
      <c r="B918" s="264"/>
      <c r="C918" s="264"/>
      <c r="D918" s="264"/>
    </row>
    <row r="919" spans="1:4" x14ac:dyDescent="0.35">
      <c r="A919" s="264"/>
      <c r="B919" s="264"/>
      <c r="C919" s="264"/>
      <c r="D919" s="264"/>
    </row>
    <row r="920" spans="1:4" x14ac:dyDescent="0.35">
      <c r="A920" s="264"/>
      <c r="B920" s="264"/>
      <c r="C920" s="264"/>
      <c r="D920" s="264"/>
    </row>
    <row r="921" spans="1:4" x14ac:dyDescent="0.35">
      <c r="A921" s="264"/>
      <c r="B921" s="264"/>
      <c r="C921" s="264"/>
      <c r="D921" s="264"/>
    </row>
    <row r="922" spans="1:4" x14ac:dyDescent="0.35">
      <c r="A922" s="264"/>
      <c r="B922" s="264"/>
      <c r="C922" s="264"/>
      <c r="D922" s="264"/>
    </row>
    <row r="923" spans="1:4" x14ac:dyDescent="0.35">
      <c r="A923" s="264"/>
      <c r="B923" s="264"/>
      <c r="C923" s="264"/>
      <c r="D923" s="264"/>
    </row>
    <row r="924" spans="1:4" x14ac:dyDescent="0.35">
      <c r="A924" s="264"/>
      <c r="B924" s="264"/>
      <c r="C924" s="264"/>
      <c r="D924" s="264"/>
    </row>
    <row r="925" spans="1:4" x14ac:dyDescent="0.35">
      <c r="A925" s="264"/>
      <c r="B925" s="264"/>
      <c r="C925" s="264"/>
      <c r="D925" s="264"/>
    </row>
    <row r="926" spans="1:4" x14ac:dyDescent="0.35">
      <c r="A926" s="264"/>
      <c r="B926" s="264"/>
      <c r="C926" s="264"/>
      <c r="D926" s="264"/>
    </row>
    <row r="927" spans="1:4" x14ac:dyDescent="0.35">
      <c r="A927" s="264"/>
      <c r="B927" s="264"/>
      <c r="C927" s="264"/>
      <c r="D927" s="264"/>
    </row>
    <row r="928" spans="1:4" x14ac:dyDescent="0.35">
      <c r="A928" s="264"/>
      <c r="B928" s="264"/>
      <c r="C928" s="264"/>
      <c r="D928" s="264"/>
    </row>
    <row r="929" spans="1:4" x14ac:dyDescent="0.35">
      <c r="A929" s="264"/>
      <c r="B929" s="264"/>
      <c r="C929" s="264"/>
      <c r="D929" s="264"/>
    </row>
    <row r="930" spans="1:4" x14ac:dyDescent="0.35">
      <c r="A930" s="264"/>
      <c r="B930" s="264"/>
      <c r="C930" s="264"/>
      <c r="D930" s="264"/>
    </row>
    <row r="931" spans="1:4" x14ac:dyDescent="0.35">
      <c r="A931" s="264"/>
      <c r="B931" s="264"/>
      <c r="C931" s="264"/>
      <c r="D931" s="264"/>
    </row>
    <row r="932" spans="1:4" x14ac:dyDescent="0.35">
      <c r="A932" s="264"/>
      <c r="B932" s="264"/>
      <c r="C932" s="264"/>
      <c r="D932" s="264"/>
    </row>
    <row r="933" spans="1:4" x14ac:dyDescent="0.35">
      <c r="A933" s="264"/>
      <c r="B933" s="264"/>
      <c r="C933" s="264"/>
      <c r="D933" s="264"/>
    </row>
    <row r="934" spans="1:4" x14ac:dyDescent="0.35">
      <c r="A934" s="264"/>
      <c r="B934" s="264"/>
      <c r="C934" s="264"/>
      <c r="D934" s="264"/>
    </row>
    <row r="935" spans="1:4" x14ac:dyDescent="0.35">
      <c r="A935" s="264"/>
      <c r="B935" s="264"/>
      <c r="C935" s="264"/>
      <c r="D935" s="264"/>
    </row>
    <row r="936" spans="1:4" x14ac:dyDescent="0.35">
      <c r="A936" s="264"/>
      <c r="B936" s="264"/>
      <c r="C936" s="264"/>
      <c r="D936" s="264"/>
    </row>
    <row r="937" spans="1:4" x14ac:dyDescent="0.35">
      <c r="A937" s="264"/>
      <c r="B937" s="264"/>
      <c r="C937" s="264"/>
      <c r="D937" s="264"/>
    </row>
    <row r="938" spans="1:4" x14ac:dyDescent="0.35">
      <c r="A938" s="264"/>
      <c r="B938" s="264"/>
      <c r="C938" s="264"/>
      <c r="D938" s="264"/>
    </row>
    <row r="939" spans="1:4" x14ac:dyDescent="0.35">
      <c r="A939" s="264"/>
      <c r="B939" s="264"/>
      <c r="C939" s="264"/>
      <c r="D939" s="264"/>
    </row>
    <row r="940" spans="1:4" x14ac:dyDescent="0.35">
      <c r="A940" s="264"/>
      <c r="B940" s="264"/>
      <c r="C940" s="264"/>
      <c r="D940" s="264"/>
    </row>
    <row r="941" spans="1:4" x14ac:dyDescent="0.35">
      <c r="A941" s="264"/>
      <c r="B941" s="264"/>
      <c r="C941" s="264"/>
      <c r="D941" s="264"/>
    </row>
    <row r="942" spans="1:4" x14ac:dyDescent="0.35">
      <c r="A942" s="264"/>
      <c r="B942" s="264"/>
      <c r="C942" s="264"/>
      <c r="D942" s="264"/>
    </row>
    <row r="943" spans="1:4" x14ac:dyDescent="0.35">
      <c r="A943" s="264"/>
      <c r="B943" s="264"/>
      <c r="C943" s="264"/>
      <c r="D943" s="264"/>
    </row>
    <row r="944" spans="1:4" x14ac:dyDescent="0.35">
      <c r="A944" s="264"/>
      <c r="B944" s="264"/>
      <c r="C944" s="264"/>
      <c r="D944" s="264"/>
    </row>
    <row r="945" spans="1:4" x14ac:dyDescent="0.35">
      <c r="A945" s="264"/>
      <c r="B945" s="264"/>
      <c r="C945" s="264"/>
      <c r="D945" s="264"/>
    </row>
    <row r="946" spans="1:4" x14ac:dyDescent="0.35">
      <c r="A946" s="264"/>
      <c r="B946" s="264"/>
      <c r="C946" s="264"/>
      <c r="D946" s="264"/>
    </row>
    <row r="947" spans="1:4" x14ac:dyDescent="0.35">
      <c r="A947" s="264"/>
      <c r="B947" s="264"/>
      <c r="C947" s="264"/>
      <c r="D947" s="264"/>
    </row>
    <row r="948" spans="1:4" x14ac:dyDescent="0.35">
      <c r="A948" s="264"/>
      <c r="B948" s="264"/>
      <c r="C948" s="264"/>
      <c r="D948" s="264"/>
    </row>
    <row r="949" spans="1:4" x14ac:dyDescent="0.35">
      <c r="A949" s="264"/>
      <c r="B949" s="264"/>
      <c r="C949" s="264"/>
      <c r="D949" s="264"/>
    </row>
    <row r="950" spans="1:4" x14ac:dyDescent="0.35">
      <c r="A950" s="264"/>
      <c r="B950" s="264"/>
      <c r="C950" s="264"/>
      <c r="D950" s="264"/>
    </row>
    <row r="951" spans="1:4" x14ac:dyDescent="0.35">
      <c r="A951" s="264"/>
      <c r="B951" s="264"/>
      <c r="C951" s="264"/>
      <c r="D951" s="264"/>
    </row>
    <row r="952" spans="1:4" x14ac:dyDescent="0.35">
      <c r="A952" s="264"/>
      <c r="B952" s="264"/>
      <c r="C952" s="264"/>
      <c r="D952" s="264"/>
    </row>
    <row r="953" spans="1:4" x14ac:dyDescent="0.35">
      <c r="A953" s="264"/>
      <c r="B953" s="264"/>
      <c r="C953" s="264"/>
      <c r="D953" s="264"/>
    </row>
    <row r="954" spans="1:4" x14ac:dyDescent="0.35">
      <c r="A954" s="264"/>
      <c r="B954" s="264"/>
      <c r="C954" s="264"/>
      <c r="D954" s="264"/>
    </row>
    <row r="955" spans="1:4" x14ac:dyDescent="0.35">
      <c r="A955" s="264"/>
      <c r="B955" s="264"/>
      <c r="C955" s="264"/>
      <c r="D955" s="264"/>
    </row>
    <row r="956" spans="1:4" x14ac:dyDescent="0.35">
      <c r="A956" s="264"/>
      <c r="B956" s="264"/>
      <c r="C956" s="264"/>
      <c r="D956" s="264"/>
    </row>
    <row r="957" spans="1:4" x14ac:dyDescent="0.35">
      <c r="A957" s="264"/>
      <c r="B957" s="264"/>
      <c r="C957" s="264"/>
      <c r="D957" s="264"/>
    </row>
    <row r="958" spans="1:4" x14ac:dyDescent="0.35">
      <c r="A958" s="264"/>
      <c r="B958" s="264"/>
      <c r="C958" s="264"/>
      <c r="D958" s="264"/>
    </row>
    <row r="959" spans="1:4" x14ac:dyDescent="0.35">
      <c r="A959" s="264"/>
      <c r="B959" s="264"/>
      <c r="C959" s="264"/>
      <c r="D959" s="264"/>
    </row>
    <row r="960" spans="1:4" x14ac:dyDescent="0.35">
      <c r="A960" s="264"/>
      <c r="B960" s="264"/>
      <c r="C960" s="264"/>
      <c r="D960" s="264"/>
    </row>
    <row r="961" spans="1:4" x14ac:dyDescent="0.35">
      <c r="A961" s="264"/>
      <c r="B961" s="264"/>
      <c r="C961" s="264"/>
      <c r="D961" s="264"/>
    </row>
    <row r="962" spans="1:4" x14ac:dyDescent="0.35">
      <c r="A962" s="264"/>
      <c r="B962" s="264"/>
      <c r="C962" s="264"/>
      <c r="D962" s="264"/>
    </row>
    <row r="963" spans="1:4" x14ac:dyDescent="0.35">
      <c r="A963" s="264"/>
      <c r="B963" s="264"/>
      <c r="C963" s="264"/>
      <c r="D963" s="264"/>
    </row>
    <row r="964" spans="1:4" x14ac:dyDescent="0.35">
      <c r="A964" s="264"/>
      <c r="B964" s="264"/>
      <c r="C964" s="264"/>
      <c r="D964" s="264"/>
    </row>
    <row r="965" spans="1:4" x14ac:dyDescent="0.35">
      <c r="A965" s="264"/>
      <c r="B965" s="264"/>
      <c r="C965" s="264"/>
      <c r="D965" s="264"/>
    </row>
    <row r="966" spans="1:4" x14ac:dyDescent="0.35">
      <c r="A966" s="264"/>
      <c r="B966" s="264"/>
      <c r="C966" s="264"/>
      <c r="D966" s="264"/>
    </row>
    <row r="967" spans="1:4" x14ac:dyDescent="0.35">
      <c r="A967" s="264"/>
      <c r="B967" s="264"/>
      <c r="C967" s="264"/>
      <c r="D967" s="264"/>
    </row>
    <row r="968" spans="1:4" x14ac:dyDescent="0.35">
      <c r="A968" s="264"/>
      <c r="B968" s="264"/>
      <c r="C968" s="264"/>
      <c r="D968" s="264"/>
    </row>
    <row r="969" spans="1:4" x14ac:dyDescent="0.35">
      <c r="A969" s="264"/>
      <c r="B969" s="264"/>
      <c r="C969" s="264"/>
      <c r="D969" s="264"/>
    </row>
    <row r="970" spans="1:4" x14ac:dyDescent="0.35">
      <c r="A970" s="264"/>
      <c r="B970" s="264"/>
      <c r="C970" s="264"/>
      <c r="D970" s="264"/>
    </row>
    <row r="971" spans="1:4" x14ac:dyDescent="0.35">
      <c r="A971" s="264"/>
      <c r="B971" s="264"/>
      <c r="C971" s="264"/>
      <c r="D971" s="264"/>
    </row>
    <row r="972" spans="1:4" x14ac:dyDescent="0.35">
      <c r="A972" s="264"/>
      <c r="B972" s="264"/>
      <c r="C972" s="264"/>
      <c r="D972" s="264"/>
    </row>
    <row r="973" spans="1:4" x14ac:dyDescent="0.35">
      <c r="A973" s="264"/>
      <c r="B973" s="264"/>
      <c r="C973" s="264"/>
      <c r="D973" s="264"/>
    </row>
    <row r="974" spans="1:4" x14ac:dyDescent="0.35">
      <c r="A974" s="264"/>
      <c r="B974" s="264"/>
      <c r="C974" s="264"/>
      <c r="D974" s="264"/>
    </row>
    <row r="975" spans="1:4" x14ac:dyDescent="0.35">
      <c r="A975" s="264"/>
      <c r="B975" s="264"/>
      <c r="C975" s="264"/>
      <c r="D975" s="264"/>
    </row>
    <row r="976" spans="1:4" x14ac:dyDescent="0.35">
      <c r="A976" s="264"/>
      <c r="B976" s="264"/>
      <c r="C976" s="264"/>
      <c r="D976" s="264"/>
    </row>
    <row r="977" spans="1:4" x14ac:dyDescent="0.35">
      <c r="A977" s="264"/>
      <c r="B977" s="264"/>
      <c r="C977" s="264"/>
      <c r="D977" s="264"/>
    </row>
    <row r="978" spans="1:4" x14ac:dyDescent="0.35">
      <c r="A978" s="264"/>
      <c r="B978" s="264"/>
      <c r="C978" s="264"/>
      <c r="D978" s="264"/>
    </row>
    <row r="979" spans="1:4" x14ac:dyDescent="0.35">
      <c r="A979" s="264"/>
      <c r="B979" s="264"/>
      <c r="C979" s="264"/>
      <c r="D979" s="264"/>
    </row>
    <row r="980" spans="1:4" x14ac:dyDescent="0.35">
      <c r="A980" s="264"/>
      <c r="B980" s="264"/>
      <c r="C980" s="264"/>
      <c r="D980" s="264"/>
    </row>
    <row r="981" spans="1:4" x14ac:dyDescent="0.35">
      <c r="A981" s="264"/>
      <c r="B981" s="264"/>
      <c r="C981" s="264"/>
      <c r="D981" s="264"/>
    </row>
    <row r="982" spans="1:4" x14ac:dyDescent="0.35">
      <c r="A982" s="264"/>
      <c r="B982" s="264"/>
      <c r="C982" s="264"/>
      <c r="D982" s="264"/>
    </row>
    <row r="983" spans="1:4" x14ac:dyDescent="0.35">
      <c r="A983" s="264"/>
      <c r="B983" s="264"/>
      <c r="C983" s="264"/>
      <c r="D983" s="264"/>
    </row>
    <row r="984" spans="1:4" x14ac:dyDescent="0.35">
      <c r="A984" s="264"/>
      <c r="B984" s="264"/>
      <c r="C984" s="264"/>
      <c r="D984" s="264"/>
    </row>
    <row r="985" spans="1:4" x14ac:dyDescent="0.35">
      <c r="A985" s="264"/>
      <c r="B985" s="264"/>
      <c r="C985" s="264"/>
      <c r="D985" s="264"/>
    </row>
    <row r="986" spans="1:4" x14ac:dyDescent="0.35">
      <c r="A986" s="264"/>
      <c r="B986" s="264"/>
      <c r="C986" s="264"/>
      <c r="D986" s="264"/>
    </row>
    <row r="987" spans="1:4" x14ac:dyDescent="0.35">
      <c r="A987" s="264"/>
      <c r="B987" s="264"/>
      <c r="C987" s="264"/>
      <c r="D987" s="264"/>
    </row>
    <row r="988" spans="1:4" x14ac:dyDescent="0.35">
      <c r="A988" s="264"/>
      <c r="B988" s="264"/>
      <c r="C988" s="264"/>
      <c r="D988" s="264"/>
    </row>
    <row r="989" spans="1:4" x14ac:dyDescent="0.35">
      <c r="A989" s="264"/>
      <c r="B989" s="264"/>
      <c r="C989" s="264"/>
      <c r="D989" s="264"/>
    </row>
    <row r="990" spans="1:4" x14ac:dyDescent="0.35">
      <c r="A990" s="264"/>
      <c r="B990" s="264"/>
      <c r="C990" s="264"/>
      <c r="D990" s="264"/>
    </row>
    <row r="991" spans="1:4" x14ac:dyDescent="0.35">
      <c r="A991" s="264"/>
      <c r="B991" s="264"/>
      <c r="C991" s="264"/>
      <c r="D991" s="264"/>
    </row>
    <row r="992" spans="1:4" x14ac:dyDescent="0.35">
      <c r="A992" s="264"/>
      <c r="B992" s="264"/>
      <c r="C992" s="264"/>
      <c r="D992" s="264"/>
    </row>
    <row r="993" spans="1:4" x14ac:dyDescent="0.35">
      <c r="A993" s="264"/>
      <c r="B993" s="264"/>
      <c r="C993" s="264"/>
      <c r="D993" s="264"/>
    </row>
    <row r="994" spans="1:4" x14ac:dyDescent="0.35">
      <c r="A994" s="264"/>
      <c r="B994" s="264"/>
      <c r="C994" s="264"/>
      <c r="D994" s="264"/>
    </row>
    <row r="995" spans="1:4" x14ac:dyDescent="0.35">
      <c r="A995" s="264"/>
      <c r="B995" s="264"/>
      <c r="C995" s="264"/>
      <c r="D995" s="264"/>
    </row>
    <row r="996" spans="1:4" x14ac:dyDescent="0.35">
      <c r="A996" s="264"/>
      <c r="B996" s="264"/>
      <c r="C996" s="264"/>
      <c r="D996" s="264"/>
    </row>
    <row r="997" spans="1:4" x14ac:dyDescent="0.35">
      <c r="A997" s="264"/>
      <c r="B997" s="264"/>
      <c r="C997" s="264"/>
      <c r="D997" s="264"/>
    </row>
    <row r="998" spans="1:4" x14ac:dyDescent="0.35">
      <c r="A998" s="264"/>
      <c r="B998" s="264"/>
      <c r="C998" s="264"/>
      <c r="D998" s="264"/>
    </row>
    <row r="999" spans="1:4" x14ac:dyDescent="0.35">
      <c r="A999" s="264"/>
      <c r="B999" s="264"/>
      <c r="C999" s="264"/>
      <c r="D999" s="264"/>
    </row>
    <row r="1000" spans="1:4" x14ac:dyDescent="0.35">
      <c r="A1000" s="264"/>
      <c r="B1000" s="264"/>
      <c r="C1000" s="264"/>
      <c r="D1000" s="264"/>
    </row>
    <row r="1001" spans="1:4" x14ac:dyDescent="0.35">
      <c r="A1001" s="264"/>
      <c r="B1001" s="264"/>
      <c r="C1001" s="264"/>
      <c r="D1001" s="264"/>
    </row>
  </sheetData>
  <mergeCells count="4">
    <mergeCell ref="A1:D1"/>
    <mergeCell ref="A2:D2"/>
    <mergeCell ref="A3:D3"/>
    <mergeCell ref="A5:D5"/>
  </mergeCells>
  <pageMargins left="0.7" right="0.2" top="0.5" bottom="0.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14"/>
  <sheetViews>
    <sheetView zoomScale="85" zoomScaleNormal="85" workbookViewId="0">
      <pane xSplit="2" ySplit="11" topLeftCell="C6506" activePane="bottomRight" state="frozen"/>
      <selection pane="topRight" activeCell="D1" sqref="D1"/>
      <selection pane="bottomLeft" activeCell="A13" sqref="A13"/>
      <selection pane="bottomRight" activeCell="E6517" sqref="E6517"/>
    </sheetView>
  </sheetViews>
  <sheetFormatPr defaultColWidth="11.19921875" defaultRowHeight="15.6" x14ac:dyDescent="0.3"/>
  <cols>
    <col min="1" max="1" width="9.09765625" style="39" customWidth="1"/>
    <col min="2" max="2" width="16.5" customWidth="1"/>
    <col min="3" max="3" width="25" style="25" customWidth="1"/>
    <col min="4" max="4" width="13.3984375" customWidth="1"/>
    <col min="5" max="6" width="34" style="25" customWidth="1"/>
    <col min="7" max="7" width="12.3984375" style="29" customWidth="1"/>
    <col min="8" max="8" width="11.8984375" hidden="1" customWidth="1"/>
    <col min="9" max="9" width="14.59765625" hidden="1" customWidth="1"/>
    <col min="10" max="10" width="13" customWidth="1"/>
    <col min="11" max="11" width="42.5" style="37" customWidth="1"/>
    <col min="12" max="12" width="14.8984375" style="37" customWidth="1"/>
    <col min="13" max="14" width="11.19921875" hidden="1" customWidth="1"/>
  </cols>
  <sheetData>
    <row r="1" spans="1:17" x14ac:dyDescent="0.3">
      <c r="I1" s="2"/>
      <c r="J1" s="2"/>
      <c r="K1" s="36"/>
      <c r="L1" s="36"/>
    </row>
    <row r="2" spans="1:17" x14ac:dyDescent="0.3">
      <c r="I2" s="2"/>
      <c r="J2" s="2"/>
      <c r="K2" s="36"/>
      <c r="L2" s="36"/>
    </row>
    <row r="3" spans="1:17" ht="17.399999999999999" x14ac:dyDescent="0.3">
      <c r="A3" s="40"/>
      <c r="B3" s="2"/>
      <c r="C3" s="26"/>
      <c r="D3" s="2"/>
      <c r="E3" s="30" t="s">
        <v>18220</v>
      </c>
      <c r="F3" s="26"/>
      <c r="H3" s="4"/>
      <c r="J3" s="3"/>
      <c r="K3" s="36"/>
      <c r="L3" s="36"/>
    </row>
    <row r="4" spans="1:17" ht="17.399999999999999" x14ac:dyDescent="0.3">
      <c r="A4" s="40"/>
      <c r="B4" s="2"/>
      <c r="C4" s="26"/>
      <c r="D4" s="2"/>
      <c r="E4" s="26"/>
      <c r="F4" s="26"/>
      <c r="G4" s="3"/>
      <c r="H4" s="4"/>
      <c r="I4" s="2"/>
      <c r="J4" s="3"/>
      <c r="K4" s="36"/>
      <c r="L4" s="36"/>
    </row>
    <row r="5" spans="1:17" ht="17.399999999999999" x14ac:dyDescent="0.3">
      <c r="A5" s="345" t="s">
        <v>19468</v>
      </c>
      <c r="B5" s="345"/>
      <c r="C5" s="345"/>
      <c r="D5" s="345"/>
      <c r="E5" s="345"/>
      <c r="F5" s="345"/>
      <c r="G5" s="345"/>
      <c r="H5" s="345"/>
      <c r="I5" s="345"/>
      <c r="J5" s="345"/>
      <c r="K5" s="345"/>
      <c r="L5" s="179"/>
      <c r="M5" s="24"/>
      <c r="N5" s="24"/>
      <c r="O5" s="24"/>
      <c r="P5" s="24"/>
      <c r="Q5" s="24"/>
    </row>
    <row r="6" spans="1:17" ht="16.8" x14ac:dyDescent="0.3">
      <c r="A6" s="348" t="s">
        <v>19436</v>
      </c>
      <c r="B6" s="348"/>
      <c r="C6" s="348"/>
      <c r="D6" s="348"/>
      <c r="E6" s="348"/>
      <c r="F6" s="348"/>
      <c r="G6" s="348"/>
      <c r="H6" s="348"/>
      <c r="I6" s="348"/>
      <c r="J6" s="348"/>
      <c r="K6" s="348"/>
      <c r="L6" s="45"/>
    </row>
    <row r="7" spans="1:17" x14ac:dyDescent="0.3">
      <c r="A7" s="41"/>
      <c r="B7" s="5"/>
      <c r="C7" s="27"/>
      <c r="D7" s="5"/>
      <c r="E7" s="27" t="s">
        <v>18943</v>
      </c>
      <c r="F7" s="27"/>
      <c r="G7" s="5"/>
      <c r="H7" s="7"/>
      <c r="I7" s="6"/>
      <c r="J7" s="5"/>
      <c r="K7" s="27"/>
      <c r="L7" s="27"/>
    </row>
    <row r="8" spans="1:17" x14ac:dyDescent="0.3">
      <c r="A8" s="42"/>
      <c r="B8" s="8"/>
      <c r="C8" s="28"/>
      <c r="D8" s="8"/>
      <c r="E8" s="28"/>
      <c r="F8" s="28"/>
      <c r="G8" s="8"/>
      <c r="H8" s="22"/>
      <c r="I8" s="15"/>
      <c r="J8" s="8"/>
    </row>
    <row r="9" spans="1:17" s="9" customFormat="1" x14ac:dyDescent="0.3">
      <c r="A9" s="349" t="s">
        <v>0</v>
      </c>
      <c r="B9" s="346" t="s">
        <v>16</v>
      </c>
      <c r="C9" s="346" t="s">
        <v>18133</v>
      </c>
      <c r="D9" s="346" t="s">
        <v>18159</v>
      </c>
      <c r="E9" s="346" t="s">
        <v>18207</v>
      </c>
      <c r="F9" s="346" t="s">
        <v>18219</v>
      </c>
      <c r="G9" s="346" t="s">
        <v>17</v>
      </c>
      <c r="H9" s="346" t="s">
        <v>18223</v>
      </c>
      <c r="I9" s="346" t="s">
        <v>18224</v>
      </c>
      <c r="J9" s="346" t="s">
        <v>19441</v>
      </c>
      <c r="K9" s="346" t="s">
        <v>18208</v>
      </c>
      <c r="L9" s="182"/>
    </row>
    <row r="10" spans="1:17" s="9" customFormat="1" ht="31.2" x14ac:dyDescent="0.3">
      <c r="A10" s="350"/>
      <c r="B10" s="347"/>
      <c r="C10" s="347"/>
      <c r="D10" s="347"/>
      <c r="E10" s="347"/>
      <c r="F10" s="347"/>
      <c r="G10" s="347"/>
      <c r="H10" s="347"/>
      <c r="I10" s="347"/>
      <c r="J10" s="347"/>
      <c r="K10" s="347"/>
      <c r="L10" s="182" t="s">
        <v>19433</v>
      </c>
    </row>
    <row r="11" spans="1:17" ht="36" x14ac:dyDescent="0.3">
      <c r="A11" s="43">
        <v>1</v>
      </c>
      <c r="B11" s="17" t="s">
        <v>1618</v>
      </c>
      <c r="C11" s="18" t="s">
        <v>18165</v>
      </c>
      <c r="D11" s="17" t="s">
        <v>1619</v>
      </c>
      <c r="E11" s="18" t="s">
        <v>1620</v>
      </c>
      <c r="F11" s="18" t="s">
        <v>1620</v>
      </c>
      <c r="G11" s="17" t="s">
        <v>95</v>
      </c>
      <c r="H11" s="21">
        <v>58600</v>
      </c>
      <c r="I11" s="20">
        <v>58694.617391304404</v>
      </c>
      <c r="J11" s="19">
        <v>61000</v>
      </c>
      <c r="K11" s="1"/>
      <c r="L11" s="183"/>
      <c r="M11" s="44" t="e">
        <f>VLOOKUP(#REF!,'[1]PL3 Danh muc đầy đủ'!$E$9:$X$9281,20,0)</f>
        <v>#REF!</v>
      </c>
      <c r="N11" s="44" t="e">
        <f>M11-#REF!</f>
        <v>#REF!</v>
      </c>
    </row>
    <row r="12" spans="1:17" s="38" customFormat="1" ht="36" x14ac:dyDescent="0.3">
      <c r="A12" s="43">
        <v>2</v>
      </c>
      <c r="B12" s="17" t="s">
        <v>1621</v>
      </c>
      <c r="C12" s="18" t="s">
        <v>18165</v>
      </c>
      <c r="D12" s="17" t="s">
        <v>1622</v>
      </c>
      <c r="E12" s="18" t="s">
        <v>1623</v>
      </c>
      <c r="F12" s="18" t="s">
        <v>1623</v>
      </c>
      <c r="G12" s="17" t="s">
        <v>95</v>
      </c>
      <c r="H12" s="21">
        <v>58600</v>
      </c>
      <c r="I12" s="20">
        <v>58694.617391304404</v>
      </c>
      <c r="J12" s="19">
        <v>61000</v>
      </c>
      <c r="K12" s="1"/>
      <c r="L12" s="183"/>
      <c r="M12" s="44" t="e">
        <f>VLOOKUP(#REF!,'[1]PL3 Danh muc đầy đủ'!$E$9:$X$9281,20,0)</f>
        <v>#REF!</v>
      </c>
      <c r="N12" s="44" t="e">
        <f>M12-#REF!</f>
        <v>#REF!</v>
      </c>
      <c r="O12"/>
      <c r="P12"/>
      <c r="Q12"/>
    </row>
    <row r="13" spans="1:17" ht="36" x14ac:dyDescent="0.3">
      <c r="A13" s="43">
        <v>3</v>
      </c>
      <c r="B13" s="17" t="s">
        <v>1630</v>
      </c>
      <c r="C13" s="18" t="s">
        <v>18165</v>
      </c>
      <c r="D13" s="17" t="s">
        <v>1631</v>
      </c>
      <c r="E13" s="18" t="s">
        <v>1632</v>
      </c>
      <c r="F13" s="18" t="s">
        <v>1632</v>
      </c>
      <c r="G13" s="17" t="s">
        <v>1633</v>
      </c>
      <c r="H13" s="21">
        <v>58600</v>
      </c>
      <c r="I13" s="20">
        <v>58694.617391304404</v>
      </c>
      <c r="J13" s="19">
        <v>61000</v>
      </c>
      <c r="K13" s="1"/>
      <c r="L13" s="183"/>
      <c r="M13" s="44" t="e">
        <f>VLOOKUP(#REF!,'[1]PL3 Danh muc đầy đủ'!$E$9:$X$9281,20,0)</f>
        <v>#REF!</v>
      </c>
      <c r="N13" s="44" t="e">
        <f>M13-#REF!</f>
        <v>#REF!</v>
      </c>
    </row>
    <row r="14" spans="1:17" ht="36" x14ac:dyDescent="0.3">
      <c r="A14" s="43">
        <v>4</v>
      </c>
      <c r="B14" s="17" t="s">
        <v>1624</v>
      </c>
      <c r="C14" s="18" t="s">
        <v>18165</v>
      </c>
      <c r="D14" s="17" t="s">
        <v>1625</v>
      </c>
      <c r="E14" s="18" t="s">
        <v>1626</v>
      </c>
      <c r="F14" s="18" t="s">
        <v>1626</v>
      </c>
      <c r="G14" s="17" t="s">
        <v>95</v>
      </c>
      <c r="H14" s="21">
        <v>58600</v>
      </c>
      <c r="I14" s="20">
        <v>58694.617391304404</v>
      </c>
      <c r="J14" s="19">
        <v>61000</v>
      </c>
      <c r="K14" s="1"/>
      <c r="L14" s="183"/>
      <c r="M14" s="44" t="e">
        <f>VLOOKUP(#REF!,'[1]PL3 Danh muc đầy đủ'!$E$9:$X$9281,20,0)</f>
        <v>#REF!</v>
      </c>
      <c r="N14" s="44" t="e">
        <f>M14-#REF!</f>
        <v>#REF!</v>
      </c>
    </row>
    <row r="15" spans="1:17" ht="36" x14ac:dyDescent="0.3">
      <c r="A15" s="43">
        <v>5</v>
      </c>
      <c r="B15" s="17" t="s">
        <v>1627</v>
      </c>
      <c r="C15" s="18" t="s">
        <v>18165</v>
      </c>
      <c r="D15" s="17" t="s">
        <v>1628</v>
      </c>
      <c r="E15" s="18" t="s">
        <v>1629</v>
      </c>
      <c r="F15" s="18" t="s">
        <v>1629</v>
      </c>
      <c r="G15" s="17" t="s">
        <v>95</v>
      </c>
      <c r="H15" s="21">
        <v>58600</v>
      </c>
      <c r="I15" s="20">
        <v>58694.617391304404</v>
      </c>
      <c r="J15" s="19">
        <v>61000</v>
      </c>
      <c r="K15" s="1"/>
      <c r="L15" s="183"/>
      <c r="M15" s="44" t="e">
        <f>VLOOKUP(#REF!,'[1]PL3 Danh muc đầy đủ'!$E$9:$X$9281,20,0)</f>
        <v>#REF!</v>
      </c>
      <c r="N15" s="44" t="e">
        <f>M15-#REF!</f>
        <v>#REF!</v>
      </c>
    </row>
    <row r="16" spans="1:17" ht="18" x14ac:dyDescent="0.3">
      <c r="A16" s="43">
        <v>6</v>
      </c>
      <c r="B16" s="17" t="s">
        <v>1634</v>
      </c>
      <c r="C16" s="18" t="s">
        <v>18166</v>
      </c>
      <c r="D16" s="17" t="s">
        <v>1635</v>
      </c>
      <c r="E16" s="18" t="s">
        <v>1632</v>
      </c>
      <c r="F16" s="18" t="s">
        <v>1632</v>
      </c>
      <c r="G16" s="17"/>
      <c r="H16" s="21">
        <v>58600</v>
      </c>
      <c r="I16" s="20">
        <v>58694.617391304404</v>
      </c>
      <c r="J16" s="19">
        <v>61000</v>
      </c>
      <c r="K16" s="1"/>
      <c r="L16" s="183"/>
      <c r="M16" s="44" t="e">
        <f>VLOOKUP(#REF!,'[1]PL3 Danh muc đầy đủ'!$E$9:$X$9281,20,0)</f>
        <v>#REF!</v>
      </c>
      <c r="N16" s="44" t="e">
        <f>M16-#REF!</f>
        <v>#REF!</v>
      </c>
    </row>
    <row r="17" spans="1:14" ht="18" x14ac:dyDescent="0.3">
      <c r="A17" s="43">
        <v>7</v>
      </c>
      <c r="B17" s="17" t="s">
        <v>1636</v>
      </c>
      <c r="C17" s="18" t="s">
        <v>18166</v>
      </c>
      <c r="D17" s="17" t="s">
        <v>1637</v>
      </c>
      <c r="E17" s="18" t="s">
        <v>1638</v>
      </c>
      <c r="F17" s="18" t="s">
        <v>1638</v>
      </c>
      <c r="G17" s="17"/>
      <c r="H17" s="21">
        <v>58600</v>
      </c>
      <c r="I17" s="20">
        <v>58694.617391304404</v>
      </c>
      <c r="J17" s="19">
        <v>61000</v>
      </c>
      <c r="K17" s="1"/>
      <c r="L17" s="183"/>
      <c r="M17" s="44" t="e">
        <f>VLOOKUP(#REF!,'[1]PL3 Danh muc đầy đủ'!$E$9:$X$9281,20,0)</f>
        <v>#REF!</v>
      </c>
      <c r="N17" s="44" t="e">
        <f>M17-#REF!</f>
        <v>#REF!</v>
      </c>
    </row>
    <row r="18" spans="1:14" ht="18" x14ac:dyDescent="0.3">
      <c r="A18" s="43">
        <v>8</v>
      </c>
      <c r="B18" s="17" t="s">
        <v>1639</v>
      </c>
      <c r="C18" s="18" t="s">
        <v>18166</v>
      </c>
      <c r="D18" s="17" t="s">
        <v>1640</v>
      </c>
      <c r="E18" s="18" t="s">
        <v>1641</v>
      </c>
      <c r="F18" s="18" t="s">
        <v>1641</v>
      </c>
      <c r="G18" s="17"/>
      <c r="H18" s="21">
        <v>58600</v>
      </c>
      <c r="I18" s="20">
        <v>58694.617391304404</v>
      </c>
      <c r="J18" s="19">
        <v>61000</v>
      </c>
      <c r="K18" s="1"/>
      <c r="L18" s="183"/>
      <c r="M18" s="44" t="e">
        <f>VLOOKUP(#REF!,'[1]PL3 Danh muc đầy đủ'!$E$9:$X$9281,20,0)</f>
        <v>#REF!</v>
      </c>
      <c r="N18" s="44" t="e">
        <f>M18-#REF!</f>
        <v>#REF!</v>
      </c>
    </row>
    <row r="19" spans="1:14" ht="18" x14ac:dyDescent="0.3">
      <c r="A19" s="43">
        <v>9</v>
      </c>
      <c r="B19" s="17" t="s">
        <v>1642</v>
      </c>
      <c r="C19" s="18" t="s">
        <v>18166</v>
      </c>
      <c r="D19" s="17" t="s">
        <v>1643</v>
      </c>
      <c r="E19" s="18" t="s">
        <v>1644</v>
      </c>
      <c r="F19" s="18" t="s">
        <v>1644</v>
      </c>
      <c r="G19" s="17"/>
      <c r="H19" s="21">
        <v>58600</v>
      </c>
      <c r="I19" s="20">
        <v>58694.617391304404</v>
      </c>
      <c r="J19" s="19">
        <v>61000</v>
      </c>
      <c r="K19" s="1"/>
      <c r="L19" s="183"/>
      <c r="M19" s="44" t="e">
        <f>VLOOKUP(#REF!,'[1]PL3 Danh muc đầy đủ'!$E$9:$X$9281,20,0)</f>
        <v>#REF!</v>
      </c>
      <c r="N19" s="44" t="e">
        <f>M19-#REF!</f>
        <v>#REF!</v>
      </c>
    </row>
    <row r="20" spans="1:14" ht="18" x14ac:dyDescent="0.3">
      <c r="A20" s="43">
        <v>10</v>
      </c>
      <c r="B20" s="17" t="s">
        <v>1645</v>
      </c>
      <c r="C20" s="18" t="s">
        <v>18167</v>
      </c>
      <c r="D20" s="17" t="s">
        <v>1646</v>
      </c>
      <c r="E20" s="18" t="s">
        <v>1647</v>
      </c>
      <c r="F20" s="18" t="s">
        <v>1647</v>
      </c>
      <c r="G20" s="17" t="s">
        <v>1648</v>
      </c>
      <c r="H20" s="21">
        <v>58600</v>
      </c>
      <c r="I20" s="20">
        <v>58694.617391304404</v>
      </c>
      <c r="J20" s="19">
        <v>61000</v>
      </c>
      <c r="K20" s="1"/>
      <c r="L20" s="183"/>
      <c r="M20" s="44" t="e">
        <f>VLOOKUP(#REF!,'[1]PL3 Danh muc đầy đủ'!$E$9:$X$9281,20,0)</f>
        <v>#REF!</v>
      </c>
      <c r="N20" s="44" t="e">
        <f>M20-#REF!</f>
        <v>#REF!</v>
      </c>
    </row>
    <row r="21" spans="1:14" ht="18" x14ac:dyDescent="0.3">
      <c r="A21" s="43">
        <v>11</v>
      </c>
      <c r="B21" s="17" t="s">
        <v>1649</v>
      </c>
      <c r="C21" s="18" t="s">
        <v>18167</v>
      </c>
      <c r="D21" s="17" t="s">
        <v>1650</v>
      </c>
      <c r="E21" s="18" t="s">
        <v>1651</v>
      </c>
      <c r="F21" s="18" t="s">
        <v>1651</v>
      </c>
      <c r="G21" s="17" t="s">
        <v>1633</v>
      </c>
      <c r="H21" s="21">
        <v>58600</v>
      </c>
      <c r="I21" s="20">
        <v>58694.617391304404</v>
      </c>
      <c r="J21" s="19">
        <v>61000</v>
      </c>
      <c r="K21" s="1"/>
      <c r="L21" s="183"/>
      <c r="M21" s="44" t="e">
        <f>VLOOKUP(#REF!,'[1]PL3 Danh muc đầy đủ'!$E$9:$X$9281,20,0)</f>
        <v>#REF!</v>
      </c>
      <c r="N21" s="44" t="e">
        <f>M21-#REF!</f>
        <v>#REF!</v>
      </c>
    </row>
    <row r="22" spans="1:14" ht="18" x14ac:dyDescent="0.3">
      <c r="A22" s="43">
        <v>12</v>
      </c>
      <c r="B22" s="17" t="s">
        <v>18231</v>
      </c>
      <c r="C22" s="18" t="s">
        <v>18151</v>
      </c>
      <c r="D22" s="17" t="s">
        <v>18404</v>
      </c>
      <c r="E22" s="18" t="s">
        <v>18574</v>
      </c>
      <c r="F22" s="18" t="s">
        <v>18574</v>
      </c>
      <c r="G22" s="17"/>
      <c r="H22" s="21">
        <v>58600</v>
      </c>
      <c r="I22" s="20">
        <v>58694.617391304404</v>
      </c>
      <c r="J22" s="19">
        <v>61000</v>
      </c>
      <c r="K22" s="18"/>
      <c r="L22" s="184"/>
      <c r="M22" s="44" t="e">
        <f>VLOOKUP(#REF!,'[1]PL3 Danh muc đầy đủ'!$E$9:$X$9281,20,0)</f>
        <v>#REF!</v>
      </c>
      <c r="N22" s="44" t="e">
        <f>M22-#REF!</f>
        <v>#REF!</v>
      </c>
    </row>
    <row r="23" spans="1:14" ht="18" x14ac:dyDescent="0.3">
      <c r="A23" s="43">
        <v>13</v>
      </c>
      <c r="B23" s="17" t="s">
        <v>1652</v>
      </c>
      <c r="C23" s="18" t="s">
        <v>18151</v>
      </c>
      <c r="D23" s="17" t="s">
        <v>1653</v>
      </c>
      <c r="E23" s="18" t="s">
        <v>1654</v>
      </c>
      <c r="F23" s="18" t="s">
        <v>1654</v>
      </c>
      <c r="G23" s="17"/>
      <c r="H23" s="21">
        <v>58600</v>
      </c>
      <c r="I23" s="20">
        <v>58694.617391304404</v>
      </c>
      <c r="J23" s="19">
        <v>61000</v>
      </c>
      <c r="K23" s="1"/>
      <c r="L23" s="183"/>
      <c r="M23" s="44" t="e">
        <f>VLOOKUP(#REF!,'[1]PL3 Danh muc đầy đủ'!$E$9:$X$9281,20,0)</f>
        <v>#REF!</v>
      </c>
      <c r="N23" s="44" t="e">
        <f>M23-#REF!</f>
        <v>#REF!</v>
      </c>
    </row>
    <row r="24" spans="1:14" ht="36" x14ac:dyDescent="0.3">
      <c r="A24" s="43">
        <v>14</v>
      </c>
      <c r="B24" s="17" t="s">
        <v>1655</v>
      </c>
      <c r="C24" s="18" t="s">
        <v>18151</v>
      </c>
      <c r="D24" s="17" t="s">
        <v>1656</v>
      </c>
      <c r="E24" s="18" t="s">
        <v>1657</v>
      </c>
      <c r="F24" s="18" t="s">
        <v>1657</v>
      </c>
      <c r="G24" s="17"/>
      <c r="H24" s="21">
        <v>58600</v>
      </c>
      <c r="I24" s="20">
        <v>58694.617391304404</v>
      </c>
      <c r="J24" s="19">
        <v>61000</v>
      </c>
      <c r="K24" s="1"/>
      <c r="L24" s="183"/>
      <c r="M24" s="44" t="e">
        <f>VLOOKUP(#REF!,'[1]PL3 Danh muc đầy đủ'!$E$9:$X$9281,20,0)</f>
        <v>#REF!</v>
      </c>
      <c r="N24" s="44" t="e">
        <f>M24-#REF!</f>
        <v>#REF!</v>
      </c>
    </row>
    <row r="25" spans="1:14" ht="18" x14ac:dyDescent="0.3">
      <c r="A25" s="43">
        <v>15</v>
      </c>
      <c r="B25" s="17" t="s">
        <v>1658</v>
      </c>
      <c r="C25" s="18" t="s">
        <v>18151</v>
      </c>
      <c r="D25" s="17" t="s">
        <v>1659</v>
      </c>
      <c r="E25" s="18" t="s">
        <v>1660</v>
      </c>
      <c r="F25" s="18" t="s">
        <v>1660</v>
      </c>
      <c r="G25" s="17"/>
      <c r="H25" s="21">
        <v>58600</v>
      </c>
      <c r="I25" s="20">
        <v>58694.617391304404</v>
      </c>
      <c r="J25" s="19">
        <v>61000</v>
      </c>
      <c r="K25" s="1"/>
      <c r="L25" s="183"/>
      <c r="M25" s="44" t="e">
        <f>VLOOKUP(#REF!,'[1]PL3 Danh muc đầy đủ'!$E$9:$X$9281,20,0)</f>
        <v>#REF!</v>
      </c>
      <c r="N25" s="44" t="e">
        <f>M25-#REF!</f>
        <v>#REF!</v>
      </c>
    </row>
    <row r="26" spans="1:14" ht="18" x14ac:dyDescent="0.3">
      <c r="A26" s="43">
        <v>16</v>
      </c>
      <c r="B26" s="17" t="s">
        <v>1661</v>
      </c>
      <c r="C26" s="18" t="s">
        <v>18151</v>
      </c>
      <c r="D26" s="17" t="s">
        <v>1662</v>
      </c>
      <c r="E26" s="18" t="s">
        <v>1663</v>
      </c>
      <c r="F26" s="18" t="s">
        <v>1663</v>
      </c>
      <c r="G26" s="17"/>
      <c r="H26" s="21">
        <v>58600</v>
      </c>
      <c r="I26" s="20">
        <v>58694.617391304404</v>
      </c>
      <c r="J26" s="19">
        <v>61000</v>
      </c>
      <c r="K26" s="1"/>
      <c r="L26" s="183"/>
      <c r="M26" s="44" t="e">
        <f>VLOOKUP(#REF!,'[1]PL3 Danh muc đầy đủ'!$E$9:$X$9281,20,0)</f>
        <v>#REF!</v>
      </c>
      <c r="N26" s="44" t="e">
        <f>M26-#REF!</f>
        <v>#REF!</v>
      </c>
    </row>
    <row r="27" spans="1:14" ht="18" x14ac:dyDescent="0.3">
      <c r="A27" s="43">
        <v>17</v>
      </c>
      <c r="B27" s="17" t="s">
        <v>1664</v>
      </c>
      <c r="C27" s="18" t="s">
        <v>18151</v>
      </c>
      <c r="D27" s="17" t="s">
        <v>1665</v>
      </c>
      <c r="E27" s="18" t="s">
        <v>1666</v>
      </c>
      <c r="F27" s="18" t="s">
        <v>1666</v>
      </c>
      <c r="G27" s="17"/>
      <c r="H27" s="21">
        <v>58600</v>
      </c>
      <c r="I27" s="20">
        <v>58694.617391304404</v>
      </c>
      <c r="J27" s="19">
        <v>61000</v>
      </c>
      <c r="K27" s="1"/>
      <c r="L27" s="183"/>
      <c r="M27" s="44" t="e">
        <f>VLOOKUP(#REF!,'[1]PL3 Danh muc đầy đủ'!$E$9:$X$9281,20,0)</f>
        <v>#REF!</v>
      </c>
      <c r="N27" s="44" t="e">
        <f>M27-#REF!</f>
        <v>#REF!</v>
      </c>
    </row>
    <row r="28" spans="1:14" ht="18" x14ac:dyDescent="0.3">
      <c r="A28" s="43">
        <v>18</v>
      </c>
      <c r="B28" s="17" t="s">
        <v>1667</v>
      </c>
      <c r="C28" s="18" t="s">
        <v>18151</v>
      </c>
      <c r="D28" s="17" t="s">
        <v>1668</v>
      </c>
      <c r="E28" s="18" t="s">
        <v>1651</v>
      </c>
      <c r="F28" s="18" t="s">
        <v>1651</v>
      </c>
      <c r="G28" s="17"/>
      <c r="H28" s="21">
        <v>58600</v>
      </c>
      <c r="I28" s="20">
        <v>58694.617391304404</v>
      </c>
      <c r="J28" s="19">
        <v>61000</v>
      </c>
      <c r="K28" s="1"/>
      <c r="L28" s="183"/>
      <c r="M28" s="44" t="e">
        <f>VLOOKUP(#REF!,'[1]PL3 Danh muc đầy đủ'!$E$9:$X$9281,20,0)</f>
        <v>#REF!</v>
      </c>
      <c r="N28" s="44" t="e">
        <f>M28-#REF!</f>
        <v>#REF!</v>
      </c>
    </row>
    <row r="29" spans="1:14" ht="36" x14ac:dyDescent="0.3">
      <c r="A29" s="43">
        <v>19</v>
      </c>
      <c r="B29" s="17" t="s">
        <v>1669</v>
      </c>
      <c r="C29" s="18" t="s">
        <v>18151</v>
      </c>
      <c r="D29" s="17" t="s">
        <v>1670</v>
      </c>
      <c r="E29" s="18" t="s">
        <v>1671</v>
      </c>
      <c r="F29" s="18" t="s">
        <v>1671</v>
      </c>
      <c r="G29" s="17"/>
      <c r="H29" s="21">
        <v>58600</v>
      </c>
      <c r="I29" s="20">
        <v>58694.617391304404</v>
      </c>
      <c r="J29" s="19">
        <v>61000</v>
      </c>
      <c r="K29" s="1"/>
      <c r="L29" s="183"/>
      <c r="M29" s="44" t="e">
        <f>VLOOKUP(#REF!,'[1]PL3 Danh muc đầy đủ'!$E$9:$X$9281,20,0)</f>
        <v>#REF!</v>
      </c>
      <c r="N29" s="44" t="e">
        <f>M29-#REF!</f>
        <v>#REF!</v>
      </c>
    </row>
    <row r="30" spans="1:14" ht="18" x14ac:dyDescent="0.3">
      <c r="A30" s="43">
        <v>20</v>
      </c>
      <c r="B30" s="17" t="s">
        <v>1672</v>
      </c>
      <c r="C30" s="18" t="s">
        <v>18151</v>
      </c>
      <c r="D30" s="17" t="s">
        <v>1673</v>
      </c>
      <c r="E30" s="18" t="s">
        <v>1674</v>
      </c>
      <c r="F30" s="18" t="s">
        <v>1674</v>
      </c>
      <c r="G30" s="17"/>
      <c r="H30" s="21">
        <v>58600</v>
      </c>
      <c r="I30" s="20">
        <v>58694.617391304404</v>
      </c>
      <c r="J30" s="19">
        <v>61000</v>
      </c>
      <c r="K30" s="1"/>
      <c r="L30" s="183"/>
      <c r="M30" s="44" t="e">
        <f>VLOOKUP(#REF!,'[1]PL3 Danh muc đầy đủ'!$E$9:$X$9281,20,0)</f>
        <v>#REF!</v>
      </c>
      <c r="N30" s="44" t="e">
        <f>M30-#REF!</f>
        <v>#REF!</v>
      </c>
    </row>
    <row r="31" spans="1:14" ht="36" x14ac:dyDescent="0.3">
      <c r="A31" s="43">
        <v>21</v>
      </c>
      <c r="B31" s="17" t="s">
        <v>1675</v>
      </c>
      <c r="C31" s="18" t="s">
        <v>18151</v>
      </c>
      <c r="D31" s="17" t="s">
        <v>1676</v>
      </c>
      <c r="E31" s="18" t="s">
        <v>1677</v>
      </c>
      <c r="F31" s="18" t="s">
        <v>1677</v>
      </c>
      <c r="G31" s="17"/>
      <c r="H31" s="21">
        <v>58600</v>
      </c>
      <c r="I31" s="20">
        <v>58694.617391304404</v>
      </c>
      <c r="J31" s="19">
        <v>61000</v>
      </c>
      <c r="K31" s="1"/>
      <c r="L31" s="183"/>
      <c r="M31" s="44" t="e">
        <f>VLOOKUP(#REF!,'[1]PL3 Danh muc đầy đủ'!$E$9:$X$9281,20,0)</f>
        <v>#REF!</v>
      </c>
      <c r="N31" s="44" t="e">
        <f>M31-#REF!</f>
        <v>#REF!</v>
      </c>
    </row>
    <row r="32" spans="1:14" ht="54" x14ac:dyDescent="0.3">
      <c r="A32" s="43">
        <v>22</v>
      </c>
      <c r="B32" s="17" t="s">
        <v>1678</v>
      </c>
      <c r="C32" s="18" t="s">
        <v>18151</v>
      </c>
      <c r="D32" s="17" t="s">
        <v>1679</v>
      </c>
      <c r="E32" s="18" t="s">
        <v>1680</v>
      </c>
      <c r="F32" s="18" t="s">
        <v>1680</v>
      </c>
      <c r="G32" s="17"/>
      <c r="H32" s="21">
        <v>58600</v>
      </c>
      <c r="I32" s="20">
        <v>58694.617391304404</v>
      </c>
      <c r="J32" s="19">
        <v>61000</v>
      </c>
      <c r="K32" s="1"/>
      <c r="L32" s="183"/>
      <c r="M32" s="44" t="e">
        <f>VLOOKUP(#REF!,'[1]PL3 Danh muc đầy đủ'!$E$9:$X$9281,20,0)</f>
        <v>#REF!</v>
      </c>
      <c r="N32" s="44" t="e">
        <f>M32-#REF!</f>
        <v>#REF!</v>
      </c>
    </row>
    <row r="33" spans="1:14" ht="18" x14ac:dyDescent="0.3">
      <c r="A33" s="43">
        <v>23</v>
      </c>
      <c r="B33" s="17" t="s">
        <v>1681</v>
      </c>
      <c r="C33" s="18" t="s">
        <v>18151</v>
      </c>
      <c r="D33" s="17" t="s">
        <v>1682</v>
      </c>
      <c r="E33" s="18" t="s">
        <v>1683</v>
      </c>
      <c r="F33" s="18" t="s">
        <v>1683</v>
      </c>
      <c r="G33" s="17"/>
      <c r="H33" s="21">
        <v>58600</v>
      </c>
      <c r="I33" s="20">
        <v>58694.617391304404</v>
      </c>
      <c r="J33" s="19">
        <v>61000</v>
      </c>
      <c r="K33" s="1"/>
      <c r="L33" s="183"/>
      <c r="M33" s="44" t="e">
        <f>VLOOKUP(#REF!,'[1]PL3 Danh muc đầy đủ'!$E$9:$X$9281,20,0)</f>
        <v>#REF!</v>
      </c>
      <c r="N33" s="44" t="e">
        <f>M33-#REF!</f>
        <v>#REF!</v>
      </c>
    </row>
    <row r="34" spans="1:14" ht="36" x14ac:dyDescent="0.3">
      <c r="A34" s="43">
        <v>24</v>
      </c>
      <c r="B34" s="17" t="s">
        <v>1684</v>
      </c>
      <c r="C34" s="18" t="s">
        <v>18151</v>
      </c>
      <c r="D34" s="17" t="s">
        <v>1685</v>
      </c>
      <c r="E34" s="18" t="s">
        <v>1686</v>
      </c>
      <c r="F34" s="18" t="s">
        <v>1686</v>
      </c>
      <c r="G34" s="17"/>
      <c r="H34" s="21">
        <v>58600</v>
      </c>
      <c r="I34" s="20">
        <v>58694.617391304404</v>
      </c>
      <c r="J34" s="19">
        <v>61000</v>
      </c>
      <c r="K34" s="1"/>
      <c r="L34" s="183"/>
      <c r="M34" s="44" t="e">
        <f>VLOOKUP(#REF!,'[1]PL3 Danh muc đầy đủ'!$E$9:$X$9281,20,0)</f>
        <v>#REF!</v>
      </c>
      <c r="N34" s="44" t="e">
        <f>M34-#REF!</f>
        <v>#REF!</v>
      </c>
    </row>
    <row r="35" spans="1:14" ht="36" x14ac:dyDescent="0.3">
      <c r="A35" s="43">
        <v>25</v>
      </c>
      <c r="B35" s="17" t="s">
        <v>1687</v>
      </c>
      <c r="C35" s="18" t="s">
        <v>18151</v>
      </c>
      <c r="D35" s="17" t="s">
        <v>1688</v>
      </c>
      <c r="E35" s="18" t="s">
        <v>1689</v>
      </c>
      <c r="F35" s="18" t="s">
        <v>1689</v>
      </c>
      <c r="G35" s="17"/>
      <c r="H35" s="21">
        <v>58600</v>
      </c>
      <c r="I35" s="20">
        <v>58694.617391304404</v>
      </c>
      <c r="J35" s="19">
        <v>61000</v>
      </c>
      <c r="K35" s="1"/>
      <c r="L35" s="183"/>
      <c r="M35" s="44" t="e">
        <f>VLOOKUP(#REF!,'[1]PL3 Danh muc đầy đủ'!$E$9:$X$9281,20,0)</f>
        <v>#REF!</v>
      </c>
      <c r="N35" s="44" t="e">
        <f>M35-#REF!</f>
        <v>#REF!</v>
      </c>
    </row>
    <row r="36" spans="1:14" ht="36" x14ac:dyDescent="0.3">
      <c r="A36" s="43">
        <v>26</v>
      </c>
      <c r="B36" s="17" t="s">
        <v>1690</v>
      </c>
      <c r="C36" s="18" t="s">
        <v>18151</v>
      </c>
      <c r="D36" s="17" t="s">
        <v>1691</v>
      </c>
      <c r="E36" s="18" t="s">
        <v>1692</v>
      </c>
      <c r="F36" s="18" t="s">
        <v>1692</v>
      </c>
      <c r="G36" s="17"/>
      <c r="H36" s="21">
        <v>58600</v>
      </c>
      <c r="I36" s="20">
        <v>58694.617391304404</v>
      </c>
      <c r="J36" s="19">
        <v>61000</v>
      </c>
      <c r="K36" s="1"/>
      <c r="L36" s="183"/>
      <c r="M36" s="44" t="e">
        <f>VLOOKUP(#REF!,'[1]PL3 Danh muc đầy đủ'!$E$9:$X$9281,20,0)</f>
        <v>#REF!</v>
      </c>
      <c r="N36" s="44" t="e">
        <f>M36-#REF!</f>
        <v>#REF!</v>
      </c>
    </row>
    <row r="37" spans="1:14" ht="18" x14ac:dyDescent="0.3">
      <c r="A37" s="43">
        <v>27</v>
      </c>
      <c r="B37" s="17" t="s">
        <v>1693</v>
      </c>
      <c r="C37" s="18" t="s">
        <v>18151</v>
      </c>
      <c r="D37" s="17" t="s">
        <v>1694</v>
      </c>
      <c r="E37" s="18" t="s">
        <v>1695</v>
      </c>
      <c r="F37" s="18" t="s">
        <v>1695</v>
      </c>
      <c r="G37" s="17"/>
      <c r="H37" s="21">
        <v>58600</v>
      </c>
      <c r="I37" s="20">
        <v>58694.617391304404</v>
      </c>
      <c r="J37" s="19">
        <v>61000</v>
      </c>
      <c r="K37" s="1"/>
      <c r="L37" s="183"/>
      <c r="M37" s="44" t="e">
        <f>VLOOKUP(#REF!,'[1]PL3 Danh muc đầy đủ'!$E$9:$X$9281,20,0)</f>
        <v>#REF!</v>
      </c>
      <c r="N37" s="44" t="e">
        <f>M37-#REF!</f>
        <v>#REF!</v>
      </c>
    </row>
    <row r="38" spans="1:14" ht="36" x14ac:dyDescent="0.3">
      <c r="A38" s="43">
        <v>28</v>
      </c>
      <c r="B38" s="17" t="s">
        <v>1696</v>
      </c>
      <c r="C38" s="18" t="s">
        <v>18151</v>
      </c>
      <c r="D38" s="17" t="s">
        <v>1697</v>
      </c>
      <c r="E38" s="18" t="s">
        <v>1698</v>
      </c>
      <c r="F38" s="18" t="s">
        <v>1698</v>
      </c>
      <c r="G38" s="17"/>
      <c r="H38" s="21">
        <v>58600</v>
      </c>
      <c r="I38" s="20">
        <v>58694.617391304404</v>
      </c>
      <c r="J38" s="19">
        <v>61000</v>
      </c>
      <c r="K38" s="1"/>
      <c r="L38" s="183"/>
      <c r="M38" s="44" t="e">
        <f>VLOOKUP(#REF!,'[1]PL3 Danh muc đầy đủ'!$E$9:$X$9281,20,0)</f>
        <v>#REF!</v>
      </c>
      <c r="N38" s="44" t="e">
        <f>M38-#REF!</f>
        <v>#REF!</v>
      </c>
    </row>
    <row r="39" spans="1:14" ht="36" x14ac:dyDescent="0.3">
      <c r="A39" s="43">
        <v>29</v>
      </c>
      <c r="B39" s="17" t="s">
        <v>1699</v>
      </c>
      <c r="C39" s="18" t="s">
        <v>18151</v>
      </c>
      <c r="D39" s="17" t="s">
        <v>1700</v>
      </c>
      <c r="E39" s="18" t="s">
        <v>1701</v>
      </c>
      <c r="F39" s="18" t="s">
        <v>1701</v>
      </c>
      <c r="G39" s="17"/>
      <c r="H39" s="21">
        <v>58600</v>
      </c>
      <c r="I39" s="20">
        <v>58694.617391304404</v>
      </c>
      <c r="J39" s="19">
        <v>61000</v>
      </c>
      <c r="K39" s="1"/>
      <c r="L39" s="183"/>
      <c r="M39" s="44" t="e">
        <f>VLOOKUP(#REF!,'[1]PL3 Danh muc đầy đủ'!$E$9:$X$9281,20,0)</f>
        <v>#REF!</v>
      </c>
      <c r="N39" s="44" t="e">
        <f>M39-#REF!</f>
        <v>#REF!</v>
      </c>
    </row>
    <row r="40" spans="1:14" ht="36" x14ac:dyDescent="0.3">
      <c r="A40" s="43">
        <v>30</v>
      </c>
      <c r="B40" s="17" t="s">
        <v>1702</v>
      </c>
      <c r="C40" s="18" t="s">
        <v>18151</v>
      </c>
      <c r="D40" s="17" t="s">
        <v>1703</v>
      </c>
      <c r="E40" s="18" t="s">
        <v>1704</v>
      </c>
      <c r="F40" s="18" t="s">
        <v>1704</v>
      </c>
      <c r="G40" s="17"/>
      <c r="H40" s="21">
        <v>58600</v>
      </c>
      <c r="I40" s="20">
        <v>58694.617391304404</v>
      </c>
      <c r="J40" s="19">
        <v>61000</v>
      </c>
      <c r="K40" s="1"/>
      <c r="L40" s="183"/>
      <c r="M40" s="44" t="e">
        <f>VLOOKUP(#REF!,'[1]PL3 Danh muc đầy đủ'!$E$9:$X$9281,20,0)</f>
        <v>#REF!</v>
      </c>
      <c r="N40" s="44" t="e">
        <f>M40-#REF!</f>
        <v>#REF!</v>
      </c>
    </row>
    <row r="41" spans="1:14" ht="36" x14ac:dyDescent="0.3">
      <c r="A41" s="43">
        <v>31</v>
      </c>
      <c r="B41" s="17" t="s">
        <v>1705</v>
      </c>
      <c r="C41" s="18" t="s">
        <v>18151</v>
      </c>
      <c r="D41" s="17" t="s">
        <v>1706</v>
      </c>
      <c r="E41" s="18" t="s">
        <v>1707</v>
      </c>
      <c r="F41" s="18" t="s">
        <v>1707</v>
      </c>
      <c r="G41" s="17"/>
      <c r="H41" s="21">
        <v>58600</v>
      </c>
      <c r="I41" s="20">
        <v>58694.617391304404</v>
      </c>
      <c r="J41" s="19">
        <v>61000</v>
      </c>
      <c r="K41" s="1"/>
      <c r="L41" s="183"/>
      <c r="M41" s="44" t="e">
        <f>VLOOKUP(#REF!,'[1]PL3 Danh muc đầy đủ'!$E$9:$X$9281,20,0)</f>
        <v>#REF!</v>
      </c>
      <c r="N41" s="44" t="e">
        <f>M41-#REF!</f>
        <v>#REF!</v>
      </c>
    </row>
    <row r="42" spans="1:14" ht="18" x14ac:dyDescent="0.3">
      <c r="A42" s="43">
        <v>32</v>
      </c>
      <c r="B42" s="17" t="s">
        <v>1708</v>
      </c>
      <c r="C42" s="18" t="s">
        <v>18151</v>
      </c>
      <c r="D42" s="17" t="s">
        <v>1709</v>
      </c>
      <c r="E42" s="18" t="s">
        <v>1710</v>
      </c>
      <c r="F42" s="18" t="s">
        <v>1710</v>
      </c>
      <c r="G42" s="17"/>
      <c r="H42" s="21">
        <v>58600</v>
      </c>
      <c r="I42" s="20">
        <v>58694.617391304404</v>
      </c>
      <c r="J42" s="19">
        <v>61000</v>
      </c>
      <c r="K42" s="1"/>
      <c r="L42" s="183"/>
      <c r="M42" s="44" t="e">
        <f>VLOOKUP(#REF!,'[1]PL3 Danh muc đầy đủ'!$E$9:$X$9281,20,0)</f>
        <v>#REF!</v>
      </c>
      <c r="N42" s="44" t="e">
        <f>M42-#REF!</f>
        <v>#REF!</v>
      </c>
    </row>
    <row r="43" spans="1:14" ht="18" x14ac:dyDescent="0.3">
      <c r="A43" s="43">
        <v>33</v>
      </c>
      <c r="B43" s="17" t="s">
        <v>1711</v>
      </c>
      <c r="C43" s="18" t="s">
        <v>18151</v>
      </c>
      <c r="D43" s="17" t="s">
        <v>1712</v>
      </c>
      <c r="E43" s="18" t="s">
        <v>1713</v>
      </c>
      <c r="F43" s="18" t="s">
        <v>1713</v>
      </c>
      <c r="G43" s="17"/>
      <c r="H43" s="21">
        <v>58600</v>
      </c>
      <c r="I43" s="20">
        <v>58694.617391304404</v>
      </c>
      <c r="J43" s="19">
        <v>61000</v>
      </c>
      <c r="K43" s="1"/>
      <c r="L43" s="183"/>
      <c r="M43" s="44" t="e">
        <f>VLOOKUP(#REF!,'[1]PL3 Danh muc đầy đủ'!$E$9:$X$9281,20,0)</f>
        <v>#REF!</v>
      </c>
      <c r="N43" s="44" t="e">
        <f>M43-#REF!</f>
        <v>#REF!</v>
      </c>
    </row>
    <row r="44" spans="1:14" ht="18" x14ac:dyDescent="0.3">
      <c r="A44" s="43">
        <v>34</v>
      </c>
      <c r="B44" s="17" t="s">
        <v>1714</v>
      </c>
      <c r="C44" s="18" t="s">
        <v>18151</v>
      </c>
      <c r="D44" s="17" t="s">
        <v>1715</v>
      </c>
      <c r="E44" s="18" t="s">
        <v>1716</v>
      </c>
      <c r="F44" s="18" t="s">
        <v>1716</v>
      </c>
      <c r="G44" s="17"/>
      <c r="H44" s="21">
        <v>58600</v>
      </c>
      <c r="I44" s="20">
        <v>58694.617391304404</v>
      </c>
      <c r="J44" s="19">
        <v>61000</v>
      </c>
      <c r="K44" s="1"/>
      <c r="L44" s="183"/>
      <c r="M44" s="44" t="e">
        <f>VLOOKUP(#REF!,'[1]PL3 Danh muc đầy đủ'!$E$9:$X$9281,20,0)</f>
        <v>#REF!</v>
      </c>
      <c r="N44" s="44" t="e">
        <f>M44-#REF!</f>
        <v>#REF!</v>
      </c>
    </row>
    <row r="45" spans="1:14" ht="18" x14ac:dyDescent="0.3">
      <c r="A45" s="43">
        <v>35</v>
      </c>
      <c r="B45" s="17" t="s">
        <v>1717</v>
      </c>
      <c r="C45" s="18" t="s">
        <v>18151</v>
      </c>
      <c r="D45" s="17" t="s">
        <v>1718</v>
      </c>
      <c r="E45" s="18" t="s">
        <v>1719</v>
      </c>
      <c r="F45" s="18" t="s">
        <v>1719</v>
      </c>
      <c r="G45" s="17"/>
      <c r="H45" s="21">
        <v>58600</v>
      </c>
      <c r="I45" s="20">
        <v>58694.617391304404</v>
      </c>
      <c r="J45" s="19">
        <v>61000</v>
      </c>
      <c r="K45" s="1"/>
      <c r="L45" s="183"/>
      <c r="M45" s="44" t="e">
        <f>VLOOKUP(#REF!,'[1]PL3 Danh muc đầy đủ'!$E$9:$X$9281,20,0)</f>
        <v>#REF!</v>
      </c>
      <c r="N45" s="44" t="e">
        <f>M45-#REF!</f>
        <v>#REF!</v>
      </c>
    </row>
    <row r="46" spans="1:14" ht="18" x14ac:dyDescent="0.3">
      <c r="A46" s="43">
        <v>36</v>
      </c>
      <c r="B46" s="17" t="s">
        <v>1720</v>
      </c>
      <c r="C46" s="18" t="s">
        <v>18138</v>
      </c>
      <c r="D46" s="17" t="s">
        <v>1721</v>
      </c>
      <c r="E46" s="18" t="s">
        <v>1722</v>
      </c>
      <c r="F46" s="18" t="s">
        <v>1722</v>
      </c>
      <c r="G46" s="17"/>
      <c r="H46" s="21">
        <v>90300</v>
      </c>
      <c r="I46" s="20">
        <v>90364.347826086887</v>
      </c>
      <c r="J46" s="19">
        <v>93900</v>
      </c>
      <c r="K46" s="1"/>
      <c r="L46" s="183"/>
      <c r="M46" s="44" t="e">
        <f>VLOOKUP(#REF!,'[1]PL3 Danh muc đầy đủ'!$E$9:$X$9281,20,0)</f>
        <v>#REF!</v>
      </c>
      <c r="N46" s="44" t="e">
        <f>M46-#REF!</f>
        <v>#REF!</v>
      </c>
    </row>
    <row r="47" spans="1:14" ht="36" x14ac:dyDescent="0.3">
      <c r="A47" s="43">
        <v>37</v>
      </c>
      <c r="B47" s="17" t="s">
        <v>1723</v>
      </c>
      <c r="C47" s="18" t="s">
        <v>18167</v>
      </c>
      <c r="D47" s="17" t="s">
        <v>1724</v>
      </c>
      <c r="E47" s="18" t="s">
        <v>16383</v>
      </c>
      <c r="F47" s="18" t="s">
        <v>16383</v>
      </c>
      <c r="G47" s="17" t="s">
        <v>95</v>
      </c>
      <c r="H47" s="21">
        <v>195600</v>
      </c>
      <c r="I47" s="20">
        <v>195660.86956521738</v>
      </c>
      <c r="J47" s="19">
        <v>203400</v>
      </c>
      <c r="K47" s="1"/>
      <c r="L47" s="183"/>
      <c r="M47" s="44" t="e">
        <f>VLOOKUP(#REF!,'[1]PL3 Danh muc đầy đủ'!$E$9:$X$9281,20,0)</f>
        <v>#REF!</v>
      </c>
      <c r="N47" s="44" t="e">
        <f>M47-#REF!</f>
        <v>#REF!</v>
      </c>
    </row>
    <row r="48" spans="1:14" ht="36" x14ac:dyDescent="0.3">
      <c r="A48" s="43">
        <v>38</v>
      </c>
      <c r="B48" s="17" t="s">
        <v>1725</v>
      </c>
      <c r="C48" s="18" t="s">
        <v>18151</v>
      </c>
      <c r="D48" s="17" t="s">
        <v>1726</v>
      </c>
      <c r="E48" s="18" t="s">
        <v>1727</v>
      </c>
      <c r="F48" s="18" t="s">
        <v>1727</v>
      </c>
      <c r="G48" s="17" t="s">
        <v>95</v>
      </c>
      <c r="H48" s="21">
        <v>195600</v>
      </c>
      <c r="I48" s="20">
        <v>195660.86956521738</v>
      </c>
      <c r="J48" s="19">
        <v>203400</v>
      </c>
      <c r="K48" s="1"/>
      <c r="L48" s="183"/>
      <c r="M48" s="44" t="e">
        <f>VLOOKUP(#REF!,'[1]PL3 Danh muc đầy đủ'!$E$9:$X$9281,20,0)</f>
        <v>#REF!</v>
      </c>
      <c r="N48" s="44" t="e">
        <f>M48-#REF!</f>
        <v>#REF!</v>
      </c>
    </row>
    <row r="49" spans="1:14" ht="36" x14ac:dyDescent="0.3">
      <c r="A49" s="43">
        <v>39</v>
      </c>
      <c r="B49" s="17" t="s">
        <v>1728</v>
      </c>
      <c r="C49" s="18" t="s">
        <v>18165</v>
      </c>
      <c r="D49" s="17" t="s">
        <v>1729</v>
      </c>
      <c r="E49" s="18" t="s">
        <v>1730</v>
      </c>
      <c r="F49" s="18" t="s">
        <v>1730</v>
      </c>
      <c r="G49" s="17" t="s">
        <v>1633</v>
      </c>
      <c r="H49" s="21">
        <v>252300</v>
      </c>
      <c r="I49" s="20">
        <v>252391.30434782605</v>
      </c>
      <c r="J49" s="19">
        <v>262400</v>
      </c>
      <c r="K49" s="1"/>
      <c r="L49" s="183"/>
      <c r="M49" s="44" t="e">
        <f>VLOOKUP(#REF!,'[1]PL3 Danh muc đầy đủ'!$E$9:$X$9281,20,0)</f>
        <v>#REF!</v>
      </c>
      <c r="N49" s="44" t="e">
        <f>M49-#REF!</f>
        <v>#REF!</v>
      </c>
    </row>
    <row r="50" spans="1:14" ht="36" x14ac:dyDescent="0.3">
      <c r="A50" s="43">
        <v>40</v>
      </c>
      <c r="B50" s="17" t="s">
        <v>1731</v>
      </c>
      <c r="C50" s="18" t="s">
        <v>18165</v>
      </c>
      <c r="D50" s="17" t="s">
        <v>1732</v>
      </c>
      <c r="E50" s="18" t="s">
        <v>16384</v>
      </c>
      <c r="F50" s="18" t="s">
        <v>16384</v>
      </c>
      <c r="G50" s="17" t="s">
        <v>1633</v>
      </c>
      <c r="H50" s="21">
        <v>252300</v>
      </c>
      <c r="I50" s="20">
        <v>252391.30434782605</v>
      </c>
      <c r="J50" s="19">
        <v>262400</v>
      </c>
      <c r="K50" s="1"/>
      <c r="L50" s="183"/>
      <c r="M50" s="44" t="e">
        <f>VLOOKUP(#REF!,'[1]PL3 Danh muc đầy đủ'!$E$9:$X$9281,20,0)</f>
        <v>#REF!</v>
      </c>
      <c r="N50" s="44" t="e">
        <f>M50-#REF!</f>
        <v>#REF!</v>
      </c>
    </row>
    <row r="51" spans="1:14" ht="54" x14ac:dyDescent="0.3">
      <c r="A51" s="43">
        <v>41</v>
      </c>
      <c r="B51" s="17" t="s">
        <v>18234</v>
      </c>
      <c r="C51" s="18" t="s">
        <v>18165</v>
      </c>
      <c r="D51" s="17" t="s">
        <v>18406</v>
      </c>
      <c r="E51" s="18" t="s">
        <v>18576</v>
      </c>
      <c r="F51" s="18" t="s">
        <v>18576</v>
      </c>
      <c r="G51" s="17" t="s">
        <v>1633</v>
      </c>
      <c r="H51" s="21">
        <v>252300</v>
      </c>
      <c r="I51" s="20">
        <v>252391.30434782605</v>
      </c>
      <c r="J51" s="19">
        <v>262400</v>
      </c>
      <c r="K51" s="18"/>
      <c r="L51" s="184"/>
      <c r="M51" s="44" t="e">
        <f>VLOOKUP(#REF!,'[1]PL3 Danh muc đầy đủ'!$E$9:$X$9281,20,0)</f>
        <v>#REF!</v>
      </c>
      <c r="N51" s="44" t="e">
        <f>M51-#REF!</f>
        <v>#REF!</v>
      </c>
    </row>
    <row r="52" spans="1:14" ht="36" x14ac:dyDescent="0.3">
      <c r="A52" s="43">
        <v>42</v>
      </c>
      <c r="B52" s="17" t="s">
        <v>18235</v>
      </c>
      <c r="C52" s="18" t="s">
        <v>18165</v>
      </c>
      <c r="D52" s="17" t="s">
        <v>18407</v>
      </c>
      <c r="E52" s="18" t="s">
        <v>18577</v>
      </c>
      <c r="F52" s="18" t="s">
        <v>18577</v>
      </c>
      <c r="G52" s="17" t="s">
        <v>95</v>
      </c>
      <c r="H52" s="21">
        <v>252300</v>
      </c>
      <c r="I52" s="20">
        <v>252391.30434782605</v>
      </c>
      <c r="J52" s="19">
        <v>262400</v>
      </c>
      <c r="K52" s="18"/>
      <c r="L52" s="184"/>
      <c r="M52" s="44" t="e">
        <f>VLOOKUP(#REF!,'[1]PL3 Danh muc đầy đủ'!$E$9:$X$9281,20,0)</f>
        <v>#REF!</v>
      </c>
      <c r="N52" s="44" t="e">
        <f>M52-#REF!</f>
        <v>#REF!</v>
      </c>
    </row>
    <row r="53" spans="1:14" ht="18" x14ac:dyDescent="0.3">
      <c r="A53" s="43">
        <v>43</v>
      </c>
      <c r="B53" s="17" t="s">
        <v>1733</v>
      </c>
      <c r="C53" s="18" t="s">
        <v>18166</v>
      </c>
      <c r="D53" s="17" t="s">
        <v>1734</v>
      </c>
      <c r="E53" s="18" t="s">
        <v>16385</v>
      </c>
      <c r="F53" s="18" t="s">
        <v>16385</v>
      </c>
      <c r="G53" s="17" t="s">
        <v>1648</v>
      </c>
      <c r="H53" s="21">
        <v>252300</v>
      </c>
      <c r="I53" s="20">
        <v>252391.30434782605</v>
      </c>
      <c r="J53" s="19">
        <v>262400</v>
      </c>
      <c r="K53" s="1"/>
      <c r="L53" s="183"/>
      <c r="M53" s="44" t="e">
        <f>VLOOKUP(#REF!,'[1]PL3 Danh muc đầy đủ'!$E$9:$X$9281,20,0)</f>
        <v>#REF!</v>
      </c>
      <c r="N53" s="44" t="e">
        <f>M53-#REF!</f>
        <v>#REF!</v>
      </c>
    </row>
    <row r="54" spans="1:14" ht="18" x14ac:dyDescent="0.3">
      <c r="A54" s="43">
        <v>44</v>
      </c>
      <c r="B54" s="17" t="s">
        <v>1735</v>
      </c>
      <c r="C54" s="18" t="s">
        <v>18166</v>
      </c>
      <c r="D54" s="17" t="s">
        <v>1736</v>
      </c>
      <c r="E54" s="18" t="s">
        <v>16386</v>
      </c>
      <c r="F54" s="18" t="s">
        <v>16386</v>
      </c>
      <c r="G54" s="17" t="s">
        <v>1648</v>
      </c>
      <c r="H54" s="21">
        <v>252300</v>
      </c>
      <c r="I54" s="20">
        <v>252391.30434782605</v>
      </c>
      <c r="J54" s="19">
        <v>262400</v>
      </c>
      <c r="K54" s="1"/>
      <c r="L54" s="183"/>
      <c r="M54" s="44" t="e">
        <f>VLOOKUP(#REF!,'[1]PL3 Danh muc đầy đủ'!$E$9:$X$9281,20,0)</f>
        <v>#REF!</v>
      </c>
      <c r="N54" s="44" t="e">
        <f>M54-#REF!</f>
        <v>#REF!</v>
      </c>
    </row>
    <row r="55" spans="1:14" ht="18" x14ac:dyDescent="0.3">
      <c r="A55" s="43">
        <v>45</v>
      </c>
      <c r="B55" s="17" t="s">
        <v>1737</v>
      </c>
      <c r="C55" s="18" t="s">
        <v>18166</v>
      </c>
      <c r="D55" s="17" t="s">
        <v>1738</v>
      </c>
      <c r="E55" s="18" t="s">
        <v>1730</v>
      </c>
      <c r="F55" s="18" t="s">
        <v>1730</v>
      </c>
      <c r="G55" s="17" t="s">
        <v>1648</v>
      </c>
      <c r="H55" s="21">
        <v>252300</v>
      </c>
      <c r="I55" s="20">
        <v>252391.30434782605</v>
      </c>
      <c r="J55" s="19">
        <v>262400</v>
      </c>
      <c r="K55" s="1"/>
      <c r="L55" s="183"/>
      <c r="M55" s="44" t="e">
        <f>VLOOKUP(#REF!,'[1]PL3 Danh muc đầy đủ'!$E$9:$X$9281,20,0)</f>
        <v>#REF!</v>
      </c>
      <c r="N55" s="44" t="e">
        <f>M55-#REF!</f>
        <v>#REF!</v>
      </c>
    </row>
    <row r="56" spans="1:14" ht="36" x14ac:dyDescent="0.3">
      <c r="A56" s="43">
        <v>46</v>
      </c>
      <c r="B56" s="17" t="s">
        <v>1739</v>
      </c>
      <c r="C56" s="18" t="s">
        <v>18166</v>
      </c>
      <c r="D56" s="17" t="s">
        <v>1740</v>
      </c>
      <c r="E56" s="18" t="s">
        <v>16387</v>
      </c>
      <c r="F56" s="18" t="s">
        <v>16387</v>
      </c>
      <c r="G56" s="17"/>
      <c r="H56" s="21">
        <v>252300</v>
      </c>
      <c r="I56" s="20">
        <v>252391.30434782605</v>
      </c>
      <c r="J56" s="19">
        <v>262400</v>
      </c>
      <c r="K56" s="1"/>
      <c r="L56" s="183"/>
      <c r="M56" s="44" t="e">
        <f>VLOOKUP(#REF!,'[1]PL3 Danh muc đầy đủ'!$E$9:$X$9281,20,0)</f>
        <v>#REF!</v>
      </c>
      <c r="N56" s="44" t="e">
        <f>M56-#REF!</f>
        <v>#REF!</v>
      </c>
    </row>
    <row r="57" spans="1:14" ht="36" x14ac:dyDescent="0.3">
      <c r="A57" s="43">
        <v>47</v>
      </c>
      <c r="B57" s="17" t="s">
        <v>1741</v>
      </c>
      <c r="C57" s="18" t="s">
        <v>18166</v>
      </c>
      <c r="D57" s="17" t="s">
        <v>1742</v>
      </c>
      <c r="E57" s="18" t="s">
        <v>16388</v>
      </c>
      <c r="F57" s="18" t="s">
        <v>16388</v>
      </c>
      <c r="G57" s="17"/>
      <c r="H57" s="21">
        <v>252300</v>
      </c>
      <c r="I57" s="20">
        <v>252391.30434782605</v>
      </c>
      <c r="J57" s="19">
        <v>262400</v>
      </c>
      <c r="K57" s="1"/>
      <c r="L57" s="183"/>
      <c r="M57" s="44" t="e">
        <f>VLOOKUP(#REF!,'[1]PL3 Danh muc đầy đủ'!$E$9:$X$9281,20,0)</f>
        <v>#REF!</v>
      </c>
      <c r="N57" s="44" t="e">
        <f>M57-#REF!</f>
        <v>#REF!</v>
      </c>
    </row>
    <row r="58" spans="1:14" ht="54" x14ac:dyDescent="0.3">
      <c r="A58" s="43">
        <v>48</v>
      </c>
      <c r="B58" s="17" t="s">
        <v>1743</v>
      </c>
      <c r="C58" s="18" t="s">
        <v>18166</v>
      </c>
      <c r="D58" s="17" t="s">
        <v>1744</v>
      </c>
      <c r="E58" s="18" t="s">
        <v>16389</v>
      </c>
      <c r="F58" s="18" t="s">
        <v>16389</v>
      </c>
      <c r="G58" s="17"/>
      <c r="H58" s="21">
        <v>252300</v>
      </c>
      <c r="I58" s="20">
        <v>252391.30434782605</v>
      </c>
      <c r="J58" s="19">
        <v>262400</v>
      </c>
      <c r="K58" s="1"/>
      <c r="L58" s="183"/>
      <c r="M58" s="44" t="e">
        <f>VLOOKUP(#REF!,'[1]PL3 Danh muc đầy đủ'!$E$9:$X$9281,20,0)</f>
        <v>#REF!</v>
      </c>
      <c r="N58" s="44" t="e">
        <f>M58-#REF!</f>
        <v>#REF!</v>
      </c>
    </row>
    <row r="59" spans="1:14" ht="54" x14ac:dyDescent="0.3">
      <c r="A59" s="43">
        <v>49</v>
      </c>
      <c r="B59" s="17" t="s">
        <v>18240</v>
      </c>
      <c r="C59" s="18" t="s">
        <v>18166</v>
      </c>
      <c r="D59" s="17" t="s">
        <v>18412</v>
      </c>
      <c r="E59" s="18" t="s">
        <v>18582</v>
      </c>
      <c r="F59" s="18" t="s">
        <v>18582</v>
      </c>
      <c r="G59" s="17" t="s">
        <v>1633</v>
      </c>
      <c r="H59" s="21">
        <v>252300</v>
      </c>
      <c r="I59" s="20">
        <v>252391.30434782605</v>
      </c>
      <c r="J59" s="19">
        <v>262400</v>
      </c>
      <c r="K59" s="18"/>
      <c r="L59" s="184"/>
      <c r="M59" s="44" t="e">
        <f>VLOOKUP(#REF!,'[1]PL3 Danh muc đầy đủ'!$E$9:$X$9281,20,0)</f>
        <v>#REF!</v>
      </c>
      <c r="N59" s="44" t="e">
        <f>M59-#REF!</f>
        <v>#REF!</v>
      </c>
    </row>
    <row r="60" spans="1:14" ht="18" x14ac:dyDescent="0.3">
      <c r="A60" s="43">
        <v>50</v>
      </c>
      <c r="B60" s="17" t="s">
        <v>1745</v>
      </c>
      <c r="C60" s="18" t="s">
        <v>18167</v>
      </c>
      <c r="D60" s="17" t="s">
        <v>1746</v>
      </c>
      <c r="E60" s="18" t="s">
        <v>1730</v>
      </c>
      <c r="F60" s="18" t="s">
        <v>1730</v>
      </c>
      <c r="G60" s="17" t="s">
        <v>1633</v>
      </c>
      <c r="H60" s="21">
        <v>252300</v>
      </c>
      <c r="I60" s="20">
        <v>252391.30434782605</v>
      </c>
      <c r="J60" s="19">
        <v>262400</v>
      </c>
      <c r="K60" s="1"/>
      <c r="L60" s="183"/>
      <c r="M60" s="44" t="e">
        <f>VLOOKUP(#REF!,'[1]PL3 Danh muc đầy đủ'!$E$9:$X$9281,20,0)</f>
        <v>#REF!</v>
      </c>
      <c r="N60" s="44" t="e">
        <f>M60-#REF!</f>
        <v>#REF!</v>
      </c>
    </row>
    <row r="61" spans="1:14" ht="36" x14ac:dyDescent="0.3">
      <c r="A61" s="43">
        <v>51</v>
      </c>
      <c r="B61" s="17" t="s">
        <v>1747</v>
      </c>
      <c r="C61" s="18" t="s">
        <v>18167</v>
      </c>
      <c r="D61" s="17" t="s">
        <v>1748</v>
      </c>
      <c r="E61" s="18" t="s">
        <v>16390</v>
      </c>
      <c r="F61" s="18" t="s">
        <v>16390</v>
      </c>
      <c r="G61" s="17" t="s">
        <v>1633</v>
      </c>
      <c r="H61" s="21">
        <v>252300</v>
      </c>
      <c r="I61" s="20">
        <v>252391.30434782605</v>
      </c>
      <c r="J61" s="19">
        <v>262400</v>
      </c>
      <c r="K61" s="1"/>
      <c r="L61" s="183"/>
      <c r="M61" s="44" t="e">
        <f>VLOOKUP(#REF!,'[1]PL3 Danh muc đầy đủ'!$E$9:$X$9281,20,0)</f>
        <v>#REF!</v>
      </c>
      <c r="N61" s="44" t="e">
        <f>M61-#REF!</f>
        <v>#REF!</v>
      </c>
    </row>
    <row r="62" spans="1:14" ht="18" x14ac:dyDescent="0.3">
      <c r="A62" s="43">
        <v>52</v>
      </c>
      <c r="B62" s="17" t="s">
        <v>18250</v>
      </c>
      <c r="C62" s="18" t="s">
        <v>18167</v>
      </c>
      <c r="D62" s="17" t="s">
        <v>18422</v>
      </c>
      <c r="E62" s="18" t="s">
        <v>18577</v>
      </c>
      <c r="F62" s="18" t="s">
        <v>18577</v>
      </c>
      <c r="G62" s="17" t="s">
        <v>95</v>
      </c>
      <c r="H62" s="21">
        <v>252300</v>
      </c>
      <c r="I62" s="20">
        <v>252391.30434782605</v>
      </c>
      <c r="J62" s="19">
        <v>262400</v>
      </c>
      <c r="K62" s="18"/>
      <c r="L62" s="184"/>
      <c r="M62" s="44" t="e">
        <f>VLOOKUP(#REF!,'[1]PL3 Danh muc đầy đủ'!$E$9:$X$9281,20,0)</f>
        <v>#REF!</v>
      </c>
      <c r="N62" s="44" t="e">
        <f>M62-#REF!</f>
        <v>#REF!</v>
      </c>
    </row>
    <row r="63" spans="1:14" ht="18" x14ac:dyDescent="0.3">
      <c r="A63" s="43">
        <v>53</v>
      </c>
      <c r="B63" s="17" t="s">
        <v>1749</v>
      </c>
      <c r="C63" s="18" t="s">
        <v>18167</v>
      </c>
      <c r="D63" s="17" t="s">
        <v>1750</v>
      </c>
      <c r="E63" s="18" t="s">
        <v>1751</v>
      </c>
      <c r="F63" s="18" t="s">
        <v>1751</v>
      </c>
      <c r="G63" s="17" t="s">
        <v>1633</v>
      </c>
      <c r="H63" s="21">
        <v>252300</v>
      </c>
      <c r="I63" s="20">
        <v>252391.30434782605</v>
      </c>
      <c r="J63" s="19">
        <v>262400</v>
      </c>
      <c r="K63" s="1"/>
      <c r="L63" s="183"/>
      <c r="M63" s="44" t="e">
        <f>VLOOKUP(#REF!,'[1]PL3 Danh muc đầy đủ'!$E$9:$X$9281,20,0)</f>
        <v>#REF!</v>
      </c>
      <c r="N63" s="44" t="e">
        <f>M63-#REF!</f>
        <v>#REF!</v>
      </c>
    </row>
    <row r="64" spans="1:14" ht="18" x14ac:dyDescent="0.3">
      <c r="A64" s="43">
        <v>54</v>
      </c>
      <c r="B64" s="17" t="s">
        <v>1752</v>
      </c>
      <c r="C64" s="18" t="s">
        <v>18167</v>
      </c>
      <c r="D64" s="17" t="s">
        <v>1753</v>
      </c>
      <c r="E64" s="18" t="s">
        <v>16391</v>
      </c>
      <c r="F64" s="18" t="s">
        <v>16391</v>
      </c>
      <c r="G64" s="17" t="s">
        <v>1648</v>
      </c>
      <c r="H64" s="21">
        <v>252300</v>
      </c>
      <c r="I64" s="20">
        <v>252391.30434782605</v>
      </c>
      <c r="J64" s="19">
        <v>262400</v>
      </c>
      <c r="K64" s="1"/>
      <c r="L64" s="183"/>
      <c r="M64" s="44" t="e">
        <f>VLOOKUP(#REF!,'[1]PL3 Danh muc đầy đủ'!$E$9:$X$9281,20,0)</f>
        <v>#REF!</v>
      </c>
      <c r="N64" s="44" t="e">
        <f>M64-#REF!</f>
        <v>#REF!</v>
      </c>
    </row>
    <row r="65" spans="1:14" ht="18" x14ac:dyDescent="0.3">
      <c r="A65" s="43">
        <v>55</v>
      </c>
      <c r="B65" s="17" t="s">
        <v>1754</v>
      </c>
      <c r="C65" s="18" t="s">
        <v>18167</v>
      </c>
      <c r="D65" s="17" t="s">
        <v>1755</v>
      </c>
      <c r="E65" s="18" t="s">
        <v>16392</v>
      </c>
      <c r="F65" s="18" t="s">
        <v>16392</v>
      </c>
      <c r="G65" s="17" t="s">
        <v>1648</v>
      </c>
      <c r="H65" s="21">
        <v>252300</v>
      </c>
      <c r="I65" s="20">
        <v>252391.30434782605</v>
      </c>
      <c r="J65" s="19">
        <v>262400</v>
      </c>
      <c r="K65" s="1"/>
      <c r="L65" s="183"/>
      <c r="M65" s="44" t="e">
        <f>VLOOKUP(#REF!,'[1]PL3 Danh muc đầy đủ'!$E$9:$X$9281,20,0)</f>
        <v>#REF!</v>
      </c>
      <c r="N65" s="44" t="e">
        <f>M65-#REF!</f>
        <v>#REF!</v>
      </c>
    </row>
    <row r="66" spans="1:14" ht="18" x14ac:dyDescent="0.3">
      <c r="A66" s="43">
        <v>56</v>
      </c>
      <c r="B66" s="17" t="s">
        <v>1756</v>
      </c>
      <c r="C66" s="18" t="s">
        <v>18167</v>
      </c>
      <c r="D66" s="17" t="s">
        <v>1757</v>
      </c>
      <c r="E66" s="18" t="s">
        <v>16393</v>
      </c>
      <c r="F66" s="18" t="s">
        <v>16393</v>
      </c>
      <c r="G66" s="17" t="s">
        <v>1648</v>
      </c>
      <c r="H66" s="21">
        <v>252300</v>
      </c>
      <c r="I66" s="20">
        <v>252391.30434782605</v>
      </c>
      <c r="J66" s="19">
        <v>262400</v>
      </c>
      <c r="K66" s="1"/>
      <c r="L66" s="183"/>
      <c r="M66" s="44" t="e">
        <f>VLOOKUP(#REF!,'[1]PL3 Danh muc đầy đủ'!$E$9:$X$9281,20,0)</f>
        <v>#REF!</v>
      </c>
      <c r="N66" s="44" t="e">
        <f>M66-#REF!</f>
        <v>#REF!</v>
      </c>
    </row>
    <row r="67" spans="1:14" ht="18" x14ac:dyDescent="0.3">
      <c r="A67" s="43">
        <v>57</v>
      </c>
      <c r="B67" s="17" t="s">
        <v>1758</v>
      </c>
      <c r="C67" s="18" t="s">
        <v>18145</v>
      </c>
      <c r="D67" s="17" t="s">
        <v>1759</v>
      </c>
      <c r="E67" s="18" t="s">
        <v>1730</v>
      </c>
      <c r="F67" s="18" t="s">
        <v>1730</v>
      </c>
      <c r="G67" s="17" t="s">
        <v>1633</v>
      </c>
      <c r="H67" s="21">
        <v>252300</v>
      </c>
      <c r="I67" s="20">
        <v>252391.30434782605</v>
      </c>
      <c r="J67" s="19">
        <v>262400</v>
      </c>
      <c r="K67" s="1"/>
      <c r="L67" s="183"/>
      <c r="M67" s="44" t="e">
        <f>VLOOKUP(#REF!,'[1]PL3 Danh muc đầy đủ'!$E$9:$X$9281,20,0)</f>
        <v>#REF!</v>
      </c>
      <c r="N67" s="44" t="e">
        <f>M67-#REF!</f>
        <v>#REF!</v>
      </c>
    </row>
    <row r="68" spans="1:14" ht="54" x14ac:dyDescent="0.3">
      <c r="A68" s="43">
        <v>58</v>
      </c>
      <c r="B68" s="17" t="s">
        <v>1760</v>
      </c>
      <c r="C68" s="18" t="s">
        <v>18151</v>
      </c>
      <c r="D68" s="17" t="s">
        <v>1761</v>
      </c>
      <c r="E68" s="18" t="s">
        <v>16394</v>
      </c>
      <c r="F68" s="18" t="s">
        <v>16394</v>
      </c>
      <c r="G68" s="17" t="s">
        <v>1648</v>
      </c>
      <c r="H68" s="21">
        <v>252300</v>
      </c>
      <c r="I68" s="20">
        <v>252391.30434782605</v>
      </c>
      <c r="J68" s="19">
        <v>262400</v>
      </c>
      <c r="K68" s="1"/>
      <c r="L68" s="183"/>
      <c r="M68" s="44" t="e">
        <f>VLOOKUP(#REF!,'[1]PL3 Danh muc đầy đủ'!$E$9:$X$9281,20,0)</f>
        <v>#REF!</v>
      </c>
      <c r="N68" s="44" t="e">
        <f>M68-#REF!</f>
        <v>#REF!</v>
      </c>
    </row>
    <row r="69" spans="1:14" ht="18" x14ac:dyDescent="0.3">
      <c r="A69" s="43">
        <v>59</v>
      </c>
      <c r="B69" s="17" t="s">
        <v>1762</v>
      </c>
      <c r="C69" s="18" t="s">
        <v>18151</v>
      </c>
      <c r="D69" s="17" t="s">
        <v>1763</v>
      </c>
      <c r="E69" s="18" t="s">
        <v>16395</v>
      </c>
      <c r="F69" s="18" t="s">
        <v>16395</v>
      </c>
      <c r="G69" s="17" t="s">
        <v>1648</v>
      </c>
      <c r="H69" s="21">
        <v>252300</v>
      </c>
      <c r="I69" s="20">
        <v>252391.30434782605</v>
      </c>
      <c r="J69" s="19">
        <v>262400</v>
      </c>
      <c r="K69" s="1"/>
      <c r="L69" s="183"/>
      <c r="M69" s="44" t="e">
        <f>VLOOKUP(#REF!,'[1]PL3 Danh muc đầy đủ'!$E$9:$X$9281,20,0)</f>
        <v>#REF!</v>
      </c>
      <c r="N69" s="44" t="e">
        <f>M69-#REF!</f>
        <v>#REF!</v>
      </c>
    </row>
    <row r="70" spans="1:14" ht="36" x14ac:dyDescent="0.3">
      <c r="A70" s="43">
        <v>60</v>
      </c>
      <c r="B70" s="17" t="s">
        <v>1764</v>
      </c>
      <c r="C70" s="18" t="s">
        <v>18151</v>
      </c>
      <c r="D70" s="17" t="s">
        <v>1765</v>
      </c>
      <c r="E70" s="18" t="s">
        <v>16396</v>
      </c>
      <c r="F70" s="18" t="s">
        <v>16396</v>
      </c>
      <c r="G70" s="17" t="s">
        <v>1648</v>
      </c>
      <c r="H70" s="21">
        <v>252300</v>
      </c>
      <c r="I70" s="20">
        <v>252391.30434782605</v>
      </c>
      <c r="J70" s="19">
        <v>262400</v>
      </c>
      <c r="K70" s="1"/>
      <c r="L70" s="183"/>
      <c r="M70" s="44" t="e">
        <f>VLOOKUP(#REF!,'[1]PL3 Danh muc đầy đủ'!$E$9:$X$9281,20,0)</f>
        <v>#REF!</v>
      </c>
      <c r="N70" s="44" t="e">
        <f>M70-#REF!</f>
        <v>#REF!</v>
      </c>
    </row>
    <row r="71" spans="1:14" ht="36" x14ac:dyDescent="0.3">
      <c r="A71" s="43">
        <v>61</v>
      </c>
      <c r="B71" s="17" t="s">
        <v>1766</v>
      </c>
      <c r="C71" s="18" t="s">
        <v>18151</v>
      </c>
      <c r="D71" s="17" t="s">
        <v>1767</v>
      </c>
      <c r="E71" s="18" t="s">
        <v>16397</v>
      </c>
      <c r="F71" s="18" t="s">
        <v>16397</v>
      </c>
      <c r="G71" s="17" t="s">
        <v>95</v>
      </c>
      <c r="H71" s="21">
        <v>252300</v>
      </c>
      <c r="I71" s="20">
        <v>252391.30434782605</v>
      </c>
      <c r="J71" s="19">
        <v>262400</v>
      </c>
      <c r="K71" s="1"/>
      <c r="L71" s="183"/>
      <c r="M71" s="44" t="e">
        <f>VLOOKUP(#REF!,'[1]PL3 Danh muc đầy đủ'!$E$9:$X$9281,20,0)</f>
        <v>#REF!</v>
      </c>
      <c r="N71" s="44" t="e">
        <f>M71-#REF!</f>
        <v>#REF!</v>
      </c>
    </row>
    <row r="72" spans="1:14" ht="36" x14ac:dyDescent="0.3">
      <c r="A72" s="43">
        <v>62</v>
      </c>
      <c r="B72" s="17" t="s">
        <v>1768</v>
      </c>
      <c r="C72" s="18" t="s">
        <v>18151</v>
      </c>
      <c r="D72" s="17" t="s">
        <v>1769</v>
      </c>
      <c r="E72" s="18" t="s">
        <v>16398</v>
      </c>
      <c r="F72" s="18" t="s">
        <v>16398</v>
      </c>
      <c r="G72" s="17" t="s">
        <v>1648</v>
      </c>
      <c r="H72" s="21">
        <v>252300</v>
      </c>
      <c r="I72" s="20">
        <v>252391.30434782605</v>
      </c>
      <c r="J72" s="19">
        <v>262400</v>
      </c>
      <c r="K72" s="1"/>
      <c r="L72" s="183"/>
      <c r="M72" s="44" t="e">
        <f>VLOOKUP(#REF!,'[1]PL3 Danh muc đầy đủ'!$E$9:$X$9281,20,0)</f>
        <v>#REF!</v>
      </c>
      <c r="N72" s="44" t="e">
        <f>M72-#REF!</f>
        <v>#REF!</v>
      </c>
    </row>
    <row r="73" spans="1:14" ht="36" x14ac:dyDescent="0.3">
      <c r="A73" s="43">
        <v>63</v>
      </c>
      <c r="B73" s="17" t="s">
        <v>1770</v>
      </c>
      <c r="C73" s="18" t="s">
        <v>18151</v>
      </c>
      <c r="D73" s="17" t="s">
        <v>1771</v>
      </c>
      <c r="E73" s="18" t="s">
        <v>16399</v>
      </c>
      <c r="F73" s="18" t="s">
        <v>16399</v>
      </c>
      <c r="G73" s="17" t="s">
        <v>1648</v>
      </c>
      <c r="H73" s="21">
        <v>252300</v>
      </c>
      <c r="I73" s="20">
        <v>252391.30434782605</v>
      </c>
      <c r="J73" s="19">
        <v>262400</v>
      </c>
      <c r="K73" s="1"/>
      <c r="L73" s="183"/>
      <c r="M73" s="44" t="e">
        <f>VLOOKUP(#REF!,'[1]PL3 Danh muc đầy đủ'!$E$9:$X$9281,20,0)</f>
        <v>#REF!</v>
      </c>
      <c r="N73" s="44" t="e">
        <f>M73-#REF!</f>
        <v>#REF!</v>
      </c>
    </row>
    <row r="74" spans="1:14" ht="36" x14ac:dyDescent="0.3">
      <c r="A74" s="43">
        <v>64</v>
      </c>
      <c r="B74" s="17" t="s">
        <v>1772</v>
      </c>
      <c r="C74" s="18" t="s">
        <v>18151</v>
      </c>
      <c r="D74" s="17" t="s">
        <v>1773</v>
      </c>
      <c r="E74" s="18" t="s">
        <v>1774</v>
      </c>
      <c r="F74" s="18" t="s">
        <v>1774</v>
      </c>
      <c r="G74" s="17" t="s">
        <v>1648</v>
      </c>
      <c r="H74" s="21">
        <v>252300</v>
      </c>
      <c r="I74" s="20">
        <v>252391.30434782605</v>
      </c>
      <c r="J74" s="19">
        <v>262400</v>
      </c>
      <c r="K74" s="1"/>
      <c r="L74" s="183"/>
      <c r="M74" s="44" t="e">
        <f>VLOOKUP(#REF!,'[1]PL3 Danh muc đầy đủ'!$E$9:$X$9281,20,0)</f>
        <v>#REF!</v>
      </c>
      <c r="N74" s="44" t="e">
        <f>M74-#REF!</f>
        <v>#REF!</v>
      </c>
    </row>
    <row r="75" spans="1:14" ht="36" x14ac:dyDescent="0.3">
      <c r="A75" s="43">
        <v>65</v>
      </c>
      <c r="B75" s="17" t="s">
        <v>1775</v>
      </c>
      <c r="C75" s="18" t="s">
        <v>18151</v>
      </c>
      <c r="D75" s="17" t="s">
        <v>1776</v>
      </c>
      <c r="E75" s="18" t="s">
        <v>16400</v>
      </c>
      <c r="F75" s="18" t="s">
        <v>16400</v>
      </c>
      <c r="G75" s="17" t="s">
        <v>1648</v>
      </c>
      <c r="H75" s="21">
        <v>252300</v>
      </c>
      <c r="I75" s="20">
        <v>252391.30434782605</v>
      </c>
      <c r="J75" s="19">
        <v>262400</v>
      </c>
      <c r="K75" s="1"/>
      <c r="L75" s="183"/>
      <c r="M75" s="44" t="e">
        <f>VLOOKUP(#REF!,'[1]PL3 Danh muc đầy đủ'!$E$9:$X$9281,20,0)</f>
        <v>#REF!</v>
      </c>
      <c r="N75" s="44" t="e">
        <f>M75-#REF!</f>
        <v>#REF!</v>
      </c>
    </row>
    <row r="76" spans="1:14" ht="36" x14ac:dyDescent="0.3">
      <c r="A76" s="43">
        <v>66</v>
      </c>
      <c r="B76" s="17" t="s">
        <v>1777</v>
      </c>
      <c r="C76" s="18" t="s">
        <v>18151</v>
      </c>
      <c r="D76" s="17" t="s">
        <v>1778</v>
      </c>
      <c r="E76" s="18" t="s">
        <v>1779</v>
      </c>
      <c r="F76" s="18" t="s">
        <v>1779</v>
      </c>
      <c r="G76" s="17"/>
      <c r="H76" s="21">
        <v>252300</v>
      </c>
      <c r="I76" s="20">
        <v>252391.30434782605</v>
      </c>
      <c r="J76" s="19">
        <v>262400</v>
      </c>
      <c r="K76" s="1"/>
      <c r="L76" s="183"/>
      <c r="M76" s="44" t="e">
        <f>VLOOKUP(#REF!,'[1]PL3 Danh muc đầy đủ'!$E$9:$X$9281,20,0)</f>
        <v>#REF!</v>
      </c>
      <c r="N76" s="44" t="e">
        <f>M76-#REF!</f>
        <v>#REF!</v>
      </c>
    </row>
    <row r="77" spans="1:14" ht="18" x14ac:dyDescent="0.3">
      <c r="A77" s="43">
        <v>67</v>
      </c>
      <c r="B77" s="17" t="s">
        <v>1780</v>
      </c>
      <c r="C77" s="18" t="s">
        <v>18151</v>
      </c>
      <c r="D77" s="17" t="s">
        <v>1781</v>
      </c>
      <c r="E77" s="18" t="s">
        <v>16401</v>
      </c>
      <c r="F77" s="18" t="s">
        <v>16401</v>
      </c>
      <c r="G77" s="17" t="s">
        <v>1648</v>
      </c>
      <c r="H77" s="21">
        <v>252300</v>
      </c>
      <c r="I77" s="20">
        <v>252391.30434782605</v>
      </c>
      <c r="J77" s="19">
        <v>262400</v>
      </c>
      <c r="K77" s="1"/>
      <c r="L77" s="183"/>
      <c r="M77" s="44" t="e">
        <f>VLOOKUP(#REF!,'[1]PL3 Danh muc đầy đủ'!$E$9:$X$9281,20,0)</f>
        <v>#REF!</v>
      </c>
      <c r="N77" s="44" t="e">
        <f>M77-#REF!</f>
        <v>#REF!</v>
      </c>
    </row>
    <row r="78" spans="1:14" ht="36" x14ac:dyDescent="0.3">
      <c r="A78" s="43">
        <v>68</v>
      </c>
      <c r="B78" s="17" t="s">
        <v>1782</v>
      </c>
      <c r="C78" s="18" t="s">
        <v>18166</v>
      </c>
      <c r="D78" s="17" t="s">
        <v>1783</v>
      </c>
      <c r="E78" s="18" t="s">
        <v>1784</v>
      </c>
      <c r="F78" s="18" t="s">
        <v>1784</v>
      </c>
      <c r="G78" s="17" t="s">
        <v>95</v>
      </c>
      <c r="H78" s="21">
        <v>616300</v>
      </c>
      <c r="I78" s="20">
        <v>616356.52173913049</v>
      </c>
      <c r="J78" s="19">
        <v>641000</v>
      </c>
      <c r="K78" s="1"/>
      <c r="L78" s="183"/>
      <c r="M78" s="44" t="e">
        <f>VLOOKUP(#REF!,'[1]PL3 Danh muc đầy đủ'!$E$9:$X$9281,20,0)</f>
        <v>#REF!</v>
      </c>
      <c r="N78" s="44" t="e">
        <f>M78-#REF!</f>
        <v>#REF!</v>
      </c>
    </row>
    <row r="79" spans="1:14" ht="36" x14ac:dyDescent="0.3">
      <c r="A79" s="43">
        <v>69</v>
      </c>
      <c r="B79" s="17" t="s">
        <v>1785</v>
      </c>
      <c r="C79" s="18" t="s">
        <v>18166</v>
      </c>
      <c r="D79" s="17" t="s">
        <v>1786</v>
      </c>
      <c r="E79" s="18" t="s">
        <v>16402</v>
      </c>
      <c r="F79" s="18" t="s">
        <v>16402</v>
      </c>
      <c r="G79" s="17" t="s">
        <v>95</v>
      </c>
      <c r="H79" s="21">
        <v>616300</v>
      </c>
      <c r="I79" s="20">
        <v>616356.52173913049</v>
      </c>
      <c r="J79" s="19">
        <v>641000</v>
      </c>
      <c r="K79" s="1"/>
      <c r="L79" s="183"/>
      <c r="M79" s="44" t="e">
        <f>VLOOKUP(#REF!,'[1]PL3 Danh muc đầy đủ'!$E$9:$X$9281,20,0)</f>
        <v>#REF!</v>
      </c>
      <c r="N79" s="44" t="e">
        <f>M79-#REF!</f>
        <v>#REF!</v>
      </c>
    </row>
    <row r="80" spans="1:14" ht="36" x14ac:dyDescent="0.3">
      <c r="A80" s="43">
        <v>70</v>
      </c>
      <c r="B80" s="17" t="s">
        <v>1787</v>
      </c>
      <c r="C80" s="18" t="s">
        <v>18166</v>
      </c>
      <c r="D80" s="17" t="s">
        <v>1788</v>
      </c>
      <c r="E80" s="18" t="s">
        <v>16403</v>
      </c>
      <c r="F80" s="18" t="s">
        <v>16403</v>
      </c>
      <c r="G80" s="17" t="s">
        <v>95</v>
      </c>
      <c r="H80" s="21">
        <v>616300</v>
      </c>
      <c r="I80" s="20">
        <v>616356.52173913049</v>
      </c>
      <c r="J80" s="19">
        <v>641000</v>
      </c>
      <c r="K80" s="1"/>
      <c r="L80" s="183"/>
      <c r="M80" s="44" t="e">
        <f>VLOOKUP(#REF!,'[1]PL3 Danh muc đầy đủ'!$E$9:$X$9281,20,0)</f>
        <v>#REF!</v>
      </c>
      <c r="N80" s="44" t="e">
        <f>M80-#REF!</f>
        <v>#REF!</v>
      </c>
    </row>
    <row r="81" spans="1:14" ht="31.2" x14ac:dyDescent="0.3">
      <c r="A81" s="43">
        <v>71</v>
      </c>
      <c r="B81" s="17" t="s">
        <v>1789</v>
      </c>
      <c r="C81" s="18" t="s">
        <v>18166</v>
      </c>
      <c r="D81" s="17" t="s">
        <v>1790</v>
      </c>
      <c r="E81" s="18" t="s">
        <v>1791</v>
      </c>
      <c r="F81" s="18" t="s">
        <v>1791</v>
      </c>
      <c r="G81" s="17" t="s">
        <v>1648</v>
      </c>
      <c r="H81" s="21">
        <v>486300</v>
      </c>
      <c r="I81" s="20">
        <v>486356.52173913049</v>
      </c>
      <c r="J81" s="19">
        <v>505800</v>
      </c>
      <c r="K81" s="1" t="s">
        <v>1792</v>
      </c>
      <c r="L81" s="183"/>
      <c r="M81" s="44" t="e">
        <f>VLOOKUP(#REF!,'[1]PL3 Danh muc đầy đủ'!$E$9:$X$9281,20,0)</f>
        <v>#REF!</v>
      </c>
      <c r="N81" s="44" t="e">
        <f>M81-#REF!</f>
        <v>#REF!</v>
      </c>
    </row>
    <row r="82" spans="1:14" ht="54" x14ac:dyDescent="0.3">
      <c r="A82" s="43">
        <v>72</v>
      </c>
      <c r="B82" s="17" t="s">
        <v>18241</v>
      </c>
      <c r="C82" s="18" t="s">
        <v>18166</v>
      </c>
      <c r="D82" s="17" t="s">
        <v>18413</v>
      </c>
      <c r="E82" s="18" t="s">
        <v>18583</v>
      </c>
      <c r="F82" s="18" t="s">
        <v>18583</v>
      </c>
      <c r="G82" s="17" t="s">
        <v>1648</v>
      </c>
      <c r="H82" s="21">
        <v>486300</v>
      </c>
      <c r="I82" s="20">
        <v>486356.52173913049</v>
      </c>
      <c r="J82" s="19">
        <v>505800</v>
      </c>
      <c r="K82" s="18" t="s">
        <v>1792</v>
      </c>
      <c r="L82" s="184"/>
      <c r="M82" s="44" t="e">
        <f>VLOOKUP(#REF!,'[1]PL3 Danh muc đầy đủ'!$E$9:$X$9281,20,0)</f>
        <v>#REF!</v>
      </c>
      <c r="N82" s="44" t="e">
        <f>M82-#REF!</f>
        <v>#REF!</v>
      </c>
    </row>
    <row r="83" spans="1:14" ht="31.2" x14ac:dyDescent="0.3">
      <c r="A83" s="43">
        <v>73</v>
      </c>
      <c r="B83" s="17" t="s">
        <v>1793</v>
      </c>
      <c r="C83" s="18" t="s">
        <v>18151</v>
      </c>
      <c r="D83" s="17" t="s">
        <v>1794</v>
      </c>
      <c r="E83" s="18" t="s">
        <v>1795</v>
      </c>
      <c r="F83" s="18" t="s">
        <v>1795</v>
      </c>
      <c r="G83" s="17" t="s">
        <v>95</v>
      </c>
      <c r="H83" s="21">
        <v>486300</v>
      </c>
      <c r="I83" s="20">
        <v>486356.52173913049</v>
      </c>
      <c r="J83" s="19">
        <v>505800</v>
      </c>
      <c r="K83" s="1" t="s">
        <v>1792</v>
      </c>
      <c r="L83" s="183"/>
      <c r="M83" s="44" t="e">
        <f>VLOOKUP(#REF!,'[1]PL3 Danh muc đầy đủ'!$E$9:$X$9281,20,0)</f>
        <v>#REF!</v>
      </c>
      <c r="N83" s="44" t="e">
        <f>M83-#REF!</f>
        <v>#REF!</v>
      </c>
    </row>
    <row r="84" spans="1:14" ht="36" x14ac:dyDescent="0.3">
      <c r="A84" s="43">
        <v>74</v>
      </c>
      <c r="B84" s="17" t="s">
        <v>1798</v>
      </c>
      <c r="C84" s="18" t="s">
        <v>18138</v>
      </c>
      <c r="D84" s="17" t="s">
        <v>1799</v>
      </c>
      <c r="E84" s="18" t="s">
        <v>1800</v>
      </c>
      <c r="F84" s="18" t="s">
        <v>17660</v>
      </c>
      <c r="G84" s="17" t="s">
        <v>95</v>
      </c>
      <c r="H84" s="21">
        <v>58300</v>
      </c>
      <c r="I84" s="20">
        <v>58382.608695652132</v>
      </c>
      <c r="J84" s="19">
        <v>60700</v>
      </c>
      <c r="K84" s="1" t="s">
        <v>1797</v>
      </c>
      <c r="L84" s="183"/>
      <c r="M84" s="44" t="e">
        <f>VLOOKUP(#REF!,'[1]PL3 Danh muc đầy đủ'!$E$9:$X$9281,20,0)</f>
        <v>#REF!</v>
      </c>
      <c r="N84" s="44" t="e">
        <f>M84-#REF!</f>
        <v>#REF!</v>
      </c>
    </row>
    <row r="85" spans="1:14" ht="36" x14ac:dyDescent="0.3">
      <c r="A85" s="43">
        <v>75</v>
      </c>
      <c r="B85" s="17" t="s">
        <v>1801</v>
      </c>
      <c r="C85" s="18" t="s">
        <v>18151</v>
      </c>
      <c r="D85" s="17" t="s">
        <v>1802</v>
      </c>
      <c r="E85" s="18" t="s">
        <v>18037</v>
      </c>
      <c r="F85" s="18" t="s">
        <v>17339</v>
      </c>
      <c r="G85" s="17"/>
      <c r="H85" s="21">
        <v>58300</v>
      </c>
      <c r="I85" s="20">
        <v>58382.608695652132</v>
      </c>
      <c r="J85" s="19">
        <v>60700</v>
      </c>
      <c r="K85" s="1" t="s">
        <v>1797</v>
      </c>
      <c r="L85" s="183"/>
      <c r="M85" s="44" t="e">
        <f>VLOOKUP(#REF!,'[1]PL3 Danh muc đầy đủ'!$E$9:$X$9281,20,0)</f>
        <v>#REF!</v>
      </c>
      <c r="N85" s="44" t="e">
        <f>M85-#REF!</f>
        <v>#REF!</v>
      </c>
    </row>
    <row r="86" spans="1:14" ht="36" x14ac:dyDescent="0.3">
      <c r="A86" s="43">
        <v>76</v>
      </c>
      <c r="B86" s="17" t="s">
        <v>1803</v>
      </c>
      <c r="C86" s="18" t="s">
        <v>18151</v>
      </c>
      <c r="D86" s="17" t="s">
        <v>1804</v>
      </c>
      <c r="E86" s="18" t="s">
        <v>18028</v>
      </c>
      <c r="F86" s="18" t="s">
        <v>17308</v>
      </c>
      <c r="G86" s="17"/>
      <c r="H86" s="21">
        <v>58300</v>
      </c>
      <c r="I86" s="20">
        <v>58382.608695652132</v>
      </c>
      <c r="J86" s="19">
        <v>60700</v>
      </c>
      <c r="K86" s="1" t="s">
        <v>1797</v>
      </c>
      <c r="L86" s="183"/>
      <c r="M86" s="44" t="e">
        <f>VLOOKUP(#REF!,'[1]PL3 Danh muc đầy đủ'!$E$9:$X$9281,20,0)</f>
        <v>#REF!</v>
      </c>
      <c r="N86" s="44" t="e">
        <f>M86-#REF!</f>
        <v>#REF!</v>
      </c>
    </row>
    <row r="87" spans="1:14" ht="36" x14ac:dyDescent="0.3">
      <c r="A87" s="43">
        <v>77</v>
      </c>
      <c r="B87" s="17" t="s">
        <v>1805</v>
      </c>
      <c r="C87" s="18" t="s">
        <v>18151</v>
      </c>
      <c r="D87" s="17" t="s">
        <v>1806</v>
      </c>
      <c r="E87" s="18" t="s">
        <v>18038</v>
      </c>
      <c r="F87" s="18" t="s">
        <v>17340</v>
      </c>
      <c r="G87" s="17"/>
      <c r="H87" s="21">
        <v>58300</v>
      </c>
      <c r="I87" s="20">
        <v>58382.608695652132</v>
      </c>
      <c r="J87" s="19">
        <v>60700</v>
      </c>
      <c r="K87" s="1" t="s">
        <v>1797</v>
      </c>
      <c r="L87" s="183"/>
      <c r="M87" s="44" t="e">
        <f>VLOOKUP(#REF!,'[1]PL3 Danh muc đầy đủ'!$E$9:$X$9281,20,0)</f>
        <v>#REF!</v>
      </c>
      <c r="N87" s="44" t="e">
        <f>M87-#REF!</f>
        <v>#REF!</v>
      </c>
    </row>
    <row r="88" spans="1:14" ht="36" x14ac:dyDescent="0.3">
      <c r="A88" s="43">
        <v>78</v>
      </c>
      <c r="B88" s="17" t="s">
        <v>1807</v>
      </c>
      <c r="C88" s="18" t="s">
        <v>18151</v>
      </c>
      <c r="D88" s="17" t="s">
        <v>1808</v>
      </c>
      <c r="E88" s="18" t="s">
        <v>17996</v>
      </c>
      <c r="F88" s="18" t="s">
        <v>17661</v>
      </c>
      <c r="G88" s="17"/>
      <c r="H88" s="21">
        <v>58300</v>
      </c>
      <c r="I88" s="20">
        <v>58382.608695652132</v>
      </c>
      <c r="J88" s="19">
        <v>60700</v>
      </c>
      <c r="K88" s="1" t="s">
        <v>1797</v>
      </c>
      <c r="L88" s="183"/>
      <c r="M88" s="44" t="e">
        <f>VLOOKUP(#REF!,'[1]PL3 Danh muc đầy đủ'!$E$9:$X$9281,20,0)</f>
        <v>#REF!</v>
      </c>
      <c r="N88" s="44" t="e">
        <f>M88-#REF!</f>
        <v>#REF!</v>
      </c>
    </row>
    <row r="89" spans="1:14" ht="36" x14ac:dyDescent="0.3">
      <c r="A89" s="43">
        <v>79</v>
      </c>
      <c r="B89" s="17" t="s">
        <v>1809</v>
      </c>
      <c r="C89" s="18" t="s">
        <v>18151</v>
      </c>
      <c r="D89" s="17" t="s">
        <v>1810</v>
      </c>
      <c r="E89" s="18" t="s">
        <v>18013</v>
      </c>
      <c r="F89" s="18" t="s">
        <v>17266</v>
      </c>
      <c r="G89" s="17"/>
      <c r="H89" s="21">
        <v>58300</v>
      </c>
      <c r="I89" s="20">
        <v>58382.608695652132</v>
      </c>
      <c r="J89" s="19">
        <v>60700</v>
      </c>
      <c r="K89" s="1" t="s">
        <v>1797</v>
      </c>
      <c r="L89" s="183"/>
      <c r="M89" s="44" t="e">
        <f>VLOOKUP(#REF!,'[1]PL3 Danh muc đầy đủ'!$E$9:$X$9281,20,0)</f>
        <v>#REF!</v>
      </c>
      <c r="N89" s="44" t="e">
        <f>M89-#REF!</f>
        <v>#REF!</v>
      </c>
    </row>
    <row r="90" spans="1:14" ht="36" x14ac:dyDescent="0.3">
      <c r="A90" s="43">
        <v>80</v>
      </c>
      <c r="B90" s="17" t="s">
        <v>1811</v>
      </c>
      <c r="C90" s="18" t="s">
        <v>18151</v>
      </c>
      <c r="D90" s="17" t="s">
        <v>1812</v>
      </c>
      <c r="E90" s="18" t="s">
        <v>18012</v>
      </c>
      <c r="F90" s="18" t="s">
        <v>17264</v>
      </c>
      <c r="G90" s="17"/>
      <c r="H90" s="21">
        <v>58300</v>
      </c>
      <c r="I90" s="20">
        <v>58382.608695652132</v>
      </c>
      <c r="J90" s="19">
        <v>60700</v>
      </c>
      <c r="K90" s="1" t="s">
        <v>1797</v>
      </c>
      <c r="L90" s="183"/>
      <c r="M90" s="44" t="e">
        <f>VLOOKUP(#REF!,'[1]PL3 Danh muc đầy đủ'!$E$9:$X$9281,20,0)</f>
        <v>#REF!</v>
      </c>
      <c r="N90" s="44" t="e">
        <f>M90-#REF!</f>
        <v>#REF!</v>
      </c>
    </row>
    <row r="91" spans="1:14" ht="54" x14ac:dyDescent="0.3">
      <c r="A91" s="43">
        <v>81</v>
      </c>
      <c r="B91" s="17" t="s">
        <v>1813</v>
      </c>
      <c r="C91" s="18" t="s">
        <v>18151</v>
      </c>
      <c r="D91" s="17" t="s">
        <v>1814</v>
      </c>
      <c r="E91" s="18" t="s">
        <v>18051</v>
      </c>
      <c r="F91" s="18" t="s">
        <v>17367</v>
      </c>
      <c r="G91" s="17"/>
      <c r="H91" s="21">
        <v>58300</v>
      </c>
      <c r="I91" s="20">
        <v>58382.608695652132</v>
      </c>
      <c r="J91" s="19">
        <v>60700</v>
      </c>
      <c r="K91" s="1" t="s">
        <v>1797</v>
      </c>
      <c r="L91" s="183"/>
      <c r="M91" s="44" t="e">
        <f>VLOOKUP(#REF!,'[1]PL3 Danh muc đầy đủ'!$E$9:$X$9281,20,0)</f>
        <v>#REF!</v>
      </c>
      <c r="N91" s="44" t="e">
        <f>M91-#REF!</f>
        <v>#REF!</v>
      </c>
    </row>
    <row r="92" spans="1:14" ht="36" x14ac:dyDescent="0.3">
      <c r="A92" s="43">
        <v>82</v>
      </c>
      <c r="B92" s="17" t="s">
        <v>1815</v>
      </c>
      <c r="C92" s="18" t="s">
        <v>18151</v>
      </c>
      <c r="D92" s="17" t="s">
        <v>1816</v>
      </c>
      <c r="E92" s="18" t="s">
        <v>18014</v>
      </c>
      <c r="F92" s="18" t="s">
        <v>17268</v>
      </c>
      <c r="G92" s="17"/>
      <c r="H92" s="21">
        <v>58300</v>
      </c>
      <c r="I92" s="20">
        <v>58382.608695652132</v>
      </c>
      <c r="J92" s="19">
        <v>60700</v>
      </c>
      <c r="K92" s="1" t="s">
        <v>1797</v>
      </c>
      <c r="L92" s="183"/>
      <c r="M92" s="44" t="e">
        <f>VLOOKUP(#REF!,'[1]PL3 Danh muc đầy đủ'!$E$9:$X$9281,20,0)</f>
        <v>#REF!</v>
      </c>
      <c r="N92" s="44" t="e">
        <f>M92-#REF!</f>
        <v>#REF!</v>
      </c>
    </row>
    <row r="93" spans="1:14" ht="36" x14ac:dyDescent="0.3">
      <c r="A93" s="43">
        <v>83</v>
      </c>
      <c r="B93" s="17" t="s">
        <v>1817</v>
      </c>
      <c r="C93" s="18" t="s">
        <v>18151</v>
      </c>
      <c r="D93" s="17" t="s">
        <v>1818</v>
      </c>
      <c r="E93" s="18" t="s">
        <v>17998</v>
      </c>
      <c r="F93" s="18" t="s">
        <v>17662</v>
      </c>
      <c r="G93" s="17"/>
      <c r="H93" s="21">
        <v>58300</v>
      </c>
      <c r="I93" s="20">
        <v>58382.608695652132</v>
      </c>
      <c r="J93" s="19">
        <v>60700</v>
      </c>
      <c r="K93" s="1" t="s">
        <v>1797</v>
      </c>
      <c r="L93" s="183"/>
      <c r="M93" s="44" t="e">
        <f>VLOOKUP(#REF!,'[1]PL3 Danh muc đầy đủ'!$E$9:$X$9281,20,0)</f>
        <v>#REF!</v>
      </c>
      <c r="N93" s="44" t="e">
        <f>M93-#REF!</f>
        <v>#REF!</v>
      </c>
    </row>
    <row r="94" spans="1:14" ht="36" x14ac:dyDescent="0.3">
      <c r="A94" s="43">
        <v>84</v>
      </c>
      <c r="B94" s="17" t="s">
        <v>1819</v>
      </c>
      <c r="C94" s="18" t="s">
        <v>18151</v>
      </c>
      <c r="D94" s="17" t="s">
        <v>1820</v>
      </c>
      <c r="E94" s="18" t="s">
        <v>18036</v>
      </c>
      <c r="F94" s="18" t="s">
        <v>17325</v>
      </c>
      <c r="G94" s="17"/>
      <c r="H94" s="21">
        <v>58300</v>
      </c>
      <c r="I94" s="20">
        <v>58382.608695652132</v>
      </c>
      <c r="J94" s="19">
        <v>60700</v>
      </c>
      <c r="K94" s="1" t="s">
        <v>1797</v>
      </c>
      <c r="L94" s="183"/>
      <c r="M94" s="44" t="e">
        <f>VLOOKUP(#REF!,'[1]PL3 Danh muc đầy đủ'!$E$9:$X$9281,20,0)</f>
        <v>#REF!</v>
      </c>
      <c r="N94" s="44" t="e">
        <f>M94-#REF!</f>
        <v>#REF!</v>
      </c>
    </row>
    <row r="95" spans="1:14" ht="36" x14ac:dyDescent="0.3">
      <c r="A95" s="43">
        <v>85</v>
      </c>
      <c r="B95" s="17" t="s">
        <v>1821</v>
      </c>
      <c r="C95" s="18" t="s">
        <v>18151</v>
      </c>
      <c r="D95" s="17" t="s">
        <v>1822</v>
      </c>
      <c r="E95" s="18" t="s">
        <v>18039</v>
      </c>
      <c r="F95" s="18" t="s">
        <v>17341</v>
      </c>
      <c r="G95" s="17"/>
      <c r="H95" s="21">
        <v>58300</v>
      </c>
      <c r="I95" s="20">
        <v>58382.608695652132</v>
      </c>
      <c r="J95" s="19">
        <v>60700</v>
      </c>
      <c r="K95" s="1" t="s">
        <v>1797</v>
      </c>
      <c r="L95" s="183"/>
      <c r="M95" s="44" t="e">
        <f>VLOOKUP(#REF!,'[1]PL3 Danh muc đầy đủ'!$E$9:$X$9281,20,0)</f>
        <v>#REF!</v>
      </c>
      <c r="N95" s="44" t="e">
        <f>M95-#REF!</f>
        <v>#REF!</v>
      </c>
    </row>
    <row r="96" spans="1:14" ht="36" x14ac:dyDescent="0.3">
      <c r="A96" s="43">
        <v>86</v>
      </c>
      <c r="B96" s="17" t="s">
        <v>1823</v>
      </c>
      <c r="C96" s="18" t="s">
        <v>18151</v>
      </c>
      <c r="D96" s="17" t="s">
        <v>1824</v>
      </c>
      <c r="E96" s="18" t="s">
        <v>18022</v>
      </c>
      <c r="F96" s="18" t="s">
        <v>17287</v>
      </c>
      <c r="G96" s="17"/>
      <c r="H96" s="21">
        <v>58300</v>
      </c>
      <c r="I96" s="20">
        <v>58382.608695652132</v>
      </c>
      <c r="J96" s="19">
        <v>60700</v>
      </c>
      <c r="K96" s="1" t="s">
        <v>1797</v>
      </c>
      <c r="L96" s="183"/>
      <c r="M96" s="44" t="e">
        <f>VLOOKUP(#REF!,'[1]PL3 Danh muc đầy đủ'!$E$9:$X$9281,20,0)</f>
        <v>#REF!</v>
      </c>
      <c r="N96" s="44" t="e">
        <f>M96-#REF!</f>
        <v>#REF!</v>
      </c>
    </row>
    <row r="97" spans="1:14" ht="36" x14ac:dyDescent="0.3">
      <c r="A97" s="43">
        <v>87</v>
      </c>
      <c r="B97" s="17" t="s">
        <v>1825</v>
      </c>
      <c r="C97" s="18" t="s">
        <v>18151</v>
      </c>
      <c r="D97" s="17" t="s">
        <v>1826</v>
      </c>
      <c r="E97" s="18" t="s">
        <v>18029</v>
      </c>
      <c r="F97" s="18" t="s">
        <v>17311</v>
      </c>
      <c r="G97" s="17"/>
      <c r="H97" s="21">
        <v>58300</v>
      </c>
      <c r="I97" s="20">
        <v>58382.608695652132</v>
      </c>
      <c r="J97" s="19">
        <v>60700</v>
      </c>
      <c r="K97" s="1" t="s">
        <v>1797</v>
      </c>
      <c r="L97" s="183"/>
      <c r="M97" s="44" t="e">
        <f>VLOOKUP(#REF!,'[1]PL3 Danh muc đầy đủ'!$E$9:$X$9281,20,0)</f>
        <v>#REF!</v>
      </c>
      <c r="N97" s="44" t="e">
        <f>M97-#REF!</f>
        <v>#REF!</v>
      </c>
    </row>
    <row r="98" spans="1:14" ht="36" x14ac:dyDescent="0.3">
      <c r="A98" s="43">
        <v>88</v>
      </c>
      <c r="B98" s="17" t="s">
        <v>1827</v>
      </c>
      <c r="C98" s="18" t="s">
        <v>18151</v>
      </c>
      <c r="D98" s="17" t="s">
        <v>1828</v>
      </c>
      <c r="E98" s="18" t="s">
        <v>18000</v>
      </c>
      <c r="F98" s="18" t="s">
        <v>17242</v>
      </c>
      <c r="G98" s="17"/>
      <c r="H98" s="21">
        <v>58300</v>
      </c>
      <c r="I98" s="20">
        <v>58382.608695652132</v>
      </c>
      <c r="J98" s="19">
        <v>60700</v>
      </c>
      <c r="K98" s="1" t="s">
        <v>1797</v>
      </c>
      <c r="L98" s="183"/>
      <c r="M98" s="44" t="e">
        <f>VLOOKUP(#REF!,'[1]PL3 Danh muc đầy đủ'!$E$9:$X$9281,20,0)</f>
        <v>#REF!</v>
      </c>
      <c r="N98" s="44" t="e">
        <f>M98-#REF!</f>
        <v>#REF!</v>
      </c>
    </row>
    <row r="99" spans="1:14" ht="36" x14ac:dyDescent="0.3">
      <c r="A99" s="43">
        <v>89</v>
      </c>
      <c r="B99" s="17" t="s">
        <v>1829</v>
      </c>
      <c r="C99" s="18" t="s">
        <v>18151</v>
      </c>
      <c r="D99" s="17" t="s">
        <v>1830</v>
      </c>
      <c r="E99" s="18" t="s">
        <v>17999</v>
      </c>
      <c r="F99" s="18" t="s">
        <v>17663</v>
      </c>
      <c r="G99" s="17"/>
      <c r="H99" s="21">
        <v>58300</v>
      </c>
      <c r="I99" s="20">
        <v>58382.608695652132</v>
      </c>
      <c r="J99" s="19">
        <v>60700</v>
      </c>
      <c r="K99" s="1" t="s">
        <v>1797</v>
      </c>
      <c r="L99" s="183"/>
      <c r="M99" s="44" t="e">
        <f>VLOOKUP(#REF!,'[1]PL3 Danh muc đầy đủ'!$E$9:$X$9281,20,0)</f>
        <v>#REF!</v>
      </c>
      <c r="N99" s="44" t="e">
        <f>M99-#REF!</f>
        <v>#REF!</v>
      </c>
    </row>
    <row r="100" spans="1:14" ht="36" x14ac:dyDescent="0.3">
      <c r="A100" s="43">
        <v>90</v>
      </c>
      <c r="B100" s="17" t="s">
        <v>1831</v>
      </c>
      <c r="C100" s="18" t="s">
        <v>18151</v>
      </c>
      <c r="D100" s="17" t="s">
        <v>1832</v>
      </c>
      <c r="E100" s="18" t="s">
        <v>18006</v>
      </c>
      <c r="F100" s="18" t="s">
        <v>17244</v>
      </c>
      <c r="G100" s="17"/>
      <c r="H100" s="21">
        <v>58300</v>
      </c>
      <c r="I100" s="20">
        <v>58382.608695652132</v>
      </c>
      <c r="J100" s="19">
        <v>60700</v>
      </c>
      <c r="K100" s="1" t="s">
        <v>1797</v>
      </c>
      <c r="L100" s="183"/>
      <c r="M100" s="44" t="e">
        <f>VLOOKUP(#REF!,'[1]PL3 Danh muc đầy đủ'!$E$9:$X$9281,20,0)</f>
        <v>#REF!</v>
      </c>
      <c r="N100" s="44" t="e">
        <f>M100-#REF!</f>
        <v>#REF!</v>
      </c>
    </row>
    <row r="101" spans="1:14" ht="36" x14ac:dyDescent="0.3">
      <c r="A101" s="43">
        <v>91</v>
      </c>
      <c r="B101" s="17" t="s">
        <v>1833</v>
      </c>
      <c r="C101" s="18" t="s">
        <v>18151</v>
      </c>
      <c r="D101" s="17" t="s">
        <v>1834</v>
      </c>
      <c r="E101" s="18" t="s">
        <v>18026</v>
      </c>
      <c r="F101" s="18" t="s">
        <v>17302</v>
      </c>
      <c r="G101" s="17"/>
      <c r="H101" s="21">
        <v>58300</v>
      </c>
      <c r="I101" s="20">
        <v>58382.608695652132</v>
      </c>
      <c r="J101" s="19">
        <v>60700</v>
      </c>
      <c r="K101" s="1" t="s">
        <v>1797</v>
      </c>
      <c r="L101" s="183"/>
      <c r="M101" s="44" t="e">
        <f>VLOOKUP(#REF!,'[1]PL3 Danh muc đầy đủ'!$E$9:$X$9281,20,0)</f>
        <v>#REF!</v>
      </c>
      <c r="N101" s="44" t="e">
        <f>M101-#REF!</f>
        <v>#REF!</v>
      </c>
    </row>
    <row r="102" spans="1:14" ht="36" x14ac:dyDescent="0.3">
      <c r="A102" s="43">
        <v>92</v>
      </c>
      <c r="B102" s="17" t="s">
        <v>1835</v>
      </c>
      <c r="C102" s="18" t="s">
        <v>18151</v>
      </c>
      <c r="D102" s="17" t="s">
        <v>1836</v>
      </c>
      <c r="E102" s="18" t="s">
        <v>18054</v>
      </c>
      <c r="F102" s="18" t="s">
        <v>17377</v>
      </c>
      <c r="G102" s="17"/>
      <c r="H102" s="21">
        <v>58300</v>
      </c>
      <c r="I102" s="20">
        <v>58382.608695652132</v>
      </c>
      <c r="J102" s="19">
        <v>60700</v>
      </c>
      <c r="K102" s="1" t="s">
        <v>1797</v>
      </c>
      <c r="L102" s="183"/>
      <c r="M102" s="44" t="e">
        <f>VLOOKUP(#REF!,'[1]PL3 Danh muc đầy đủ'!$E$9:$X$9281,20,0)</f>
        <v>#REF!</v>
      </c>
      <c r="N102" s="44" t="e">
        <f>M102-#REF!</f>
        <v>#REF!</v>
      </c>
    </row>
    <row r="103" spans="1:14" ht="36" x14ac:dyDescent="0.3">
      <c r="A103" s="43">
        <v>93</v>
      </c>
      <c r="B103" s="17" t="s">
        <v>1837</v>
      </c>
      <c r="C103" s="18" t="s">
        <v>18151</v>
      </c>
      <c r="D103" s="17" t="s">
        <v>1838</v>
      </c>
      <c r="E103" s="18" t="s">
        <v>18025</v>
      </c>
      <c r="F103" s="18" t="s">
        <v>17296</v>
      </c>
      <c r="G103" s="17"/>
      <c r="H103" s="21">
        <v>58300</v>
      </c>
      <c r="I103" s="20">
        <v>58382.608695652132</v>
      </c>
      <c r="J103" s="19">
        <v>60700</v>
      </c>
      <c r="K103" s="1" t="s">
        <v>1797</v>
      </c>
      <c r="L103" s="183"/>
      <c r="M103" s="44" t="e">
        <f>VLOOKUP(#REF!,'[1]PL3 Danh muc đầy đủ'!$E$9:$X$9281,20,0)</f>
        <v>#REF!</v>
      </c>
      <c r="N103" s="44" t="e">
        <f>M103-#REF!</f>
        <v>#REF!</v>
      </c>
    </row>
    <row r="104" spans="1:14" ht="36" x14ac:dyDescent="0.3">
      <c r="A104" s="43">
        <v>94</v>
      </c>
      <c r="B104" s="17" t="s">
        <v>1839</v>
      </c>
      <c r="C104" s="18" t="s">
        <v>18151</v>
      </c>
      <c r="D104" s="17" t="s">
        <v>1840</v>
      </c>
      <c r="E104" s="18" t="s">
        <v>18024</v>
      </c>
      <c r="F104" s="18" t="s">
        <v>17293</v>
      </c>
      <c r="G104" s="17"/>
      <c r="H104" s="21">
        <v>58300</v>
      </c>
      <c r="I104" s="20">
        <v>58382.608695652132</v>
      </c>
      <c r="J104" s="19">
        <v>60700</v>
      </c>
      <c r="K104" s="1" t="s">
        <v>1797</v>
      </c>
      <c r="L104" s="183"/>
      <c r="M104" s="44" t="e">
        <f>VLOOKUP(#REF!,'[1]PL3 Danh muc đầy đủ'!$E$9:$X$9281,20,0)</f>
        <v>#REF!</v>
      </c>
      <c r="N104" s="44" t="e">
        <f>M104-#REF!</f>
        <v>#REF!</v>
      </c>
    </row>
    <row r="105" spans="1:14" ht="54" x14ac:dyDescent="0.3">
      <c r="A105" s="43">
        <v>95</v>
      </c>
      <c r="B105" s="17" t="s">
        <v>1841</v>
      </c>
      <c r="C105" s="18" t="s">
        <v>18151</v>
      </c>
      <c r="D105" s="17" t="s">
        <v>1842</v>
      </c>
      <c r="E105" s="18" t="s">
        <v>18044</v>
      </c>
      <c r="F105" s="18" t="s">
        <v>17336</v>
      </c>
      <c r="G105" s="17"/>
      <c r="H105" s="21">
        <v>58300</v>
      </c>
      <c r="I105" s="20">
        <v>58382.608695652132</v>
      </c>
      <c r="J105" s="19">
        <v>60700</v>
      </c>
      <c r="K105" s="1" t="s">
        <v>1797</v>
      </c>
      <c r="L105" s="183"/>
      <c r="M105" s="44" t="e">
        <f>VLOOKUP(#REF!,'[1]PL3 Danh muc đầy đủ'!$E$9:$X$9281,20,0)</f>
        <v>#REF!</v>
      </c>
      <c r="N105" s="44" t="e">
        <f>M105-#REF!</f>
        <v>#REF!</v>
      </c>
    </row>
    <row r="106" spans="1:14" ht="54" x14ac:dyDescent="0.3">
      <c r="A106" s="43">
        <v>96</v>
      </c>
      <c r="B106" s="17" t="s">
        <v>1843</v>
      </c>
      <c r="C106" s="18" t="s">
        <v>18151</v>
      </c>
      <c r="D106" s="17" t="s">
        <v>1844</v>
      </c>
      <c r="E106" s="18" t="s">
        <v>18020</v>
      </c>
      <c r="F106" s="18" t="s">
        <v>17282</v>
      </c>
      <c r="G106" s="17"/>
      <c r="H106" s="21">
        <v>58300</v>
      </c>
      <c r="I106" s="20">
        <v>58382.608695652132</v>
      </c>
      <c r="J106" s="19">
        <v>60700</v>
      </c>
      <c r="K106" s="1" t="s">
        <v>1797</v>
      </c>
      <c r="L106" s="183"/>
      <c r="M106" s="44" t="e">
        <f>VLOOKUP(#REF!,'[1]PL3 Danh muc đầy đủ'!$E$9:$X$9281,20,0)</f>
        <v>#REF!</v>
      </c>
      <c r="N106" s="44" t="e">
        <f>M106-#REF!</f>
        <v>#REF!</v>
      </c>
    </row>
    <row r="107" spans="1:14" ht="54" x14ac:dyDescent="0.3">
      <c r="A107" s="43">
        <v>97</v>
      </c>
      <c r="B107" s="17" t="s">
        <v>1845</v>
      </c>
      <c r="C107" s="18" t="s">
        <v>18151</v>
      </c>
      <c r="D107" s="17" t="s">
        <v>1846</v>
      </c>
      <c r="E107" s="18" t="s">
        <v>18045</v>
      </c>
      <c r="F107" s="18" t="s">
        <v>17346</v>
      </c>
      <c r="G107" s="17"/>
      <c r="H107" s="21">
        <v>58300</v>
      </c>
      <c r="I107" s="20">
        <v>58382.608695652132</v>
      </c>
      <c r="J107" s="19">
        <v>60700</v>
      </c>
      <c r="K107" s="1" t="s">
        <v>1797</v>
      </c>
      <c r="L107" s="183"/>
      <c r="M107" s="44" t="e">
        <f>VLOOKUP(#REF!,'[1]PL3 Danh muc đầy đủ'!$E$9:$X$9281,20,0)</f>
        <v>#REF!</v>
      </c>
      <c r="N107" s="44" t="e">
        <f>M107-#REF!</f>
        <v>#REF!</v>
      </c>
    </row>
    <row r="108" spans="1:14" ht="36" x14ac:dyDescent="0.3">
      <c r="A108" s="43">
        <v>98</v>
      </c>
      <c r="B108" s="17" t="s">
        <v>1847</v>
      </c>
      <c r="C108" s="18" t="s">
        <v>18151</v>
      </c>
      <c r="D108" s="17" t="s">
        <v>1848</v>
      </c>
      <c r="E108" s="18" t="s">
        <v>18018</v>
      </c>
      <c r="F108" s="18" t="s">
        <v>17277</v>
      </c>
      <c r="G108" s="17"/>
      <c r="H108" s="21">
        <v>58300</v>
      </c>
      <c r="I108" s="20">
        <v>58382.608695652132</v>
      </c>
      <c r="J108" s="19">
        <v>60700</v>
      </c>
      <c r="K108" s="1" t="s">
        <v>1797</v>
      </c>
      <c r="L108" s="183"/>
      <c r="M108" s="44" t="e">
        <f>VLOOKUP(#REF!,'[1]PL3 Danh muc đầy đủ'!$E$9:$X$9281,20,0)</f>
        <v>#REF!</v>
      </c>
      <c r="N108" s="44" t="e">
        <f>M108-#REF!</f>
        <v>#REF!</v>
      </c>
    </row>
    <row r="109" spans="1:14" ht="36" x14ac:dyDescent="0.3">
      <c r="A109" s="43">
        <v>99</v>
      </c>
      <c r="B109" s="17" t="s">
        <v>1849</v>
      </c>
      <c r="C109" s="18" t="s">
        <v>18151</v>
      </c>
      <c r="D109" s="17" t="s">
        <v>1850</v>
      </c>
      <c r="E109" s="18" t="s">
        <v>18031</v>
      </c>
      <c r="F109" s="18" t="s">
        <v>17315</v>
      </c>
      <c r="G109" s="17"/>
      <c r="H109" s="21">
        <v>58300</v>
      </c>
      <c r="I109" s="20">
        <v>58382.608695652132</v>
      </c>
      <c r="J109" s="19">
        <v>60700</v>
      </c>
      <c r="K109" s="1" t="s">
        <v>1797</v>
      </c>
      <c r="L109" s="183"/>
      <c r="M109" s="44" t="e">
        <f>VLOOKUP(#REF!,'[1]PL3 Danh muc đầy đủ'!$E$9:$X$9281,20,0)</f>
        <v>#REF!</v>
      </c>
      <c r="N109" s="44" t="e">
        <f>M109-#REF!</f>
        <v>#REF!</v>
      </c>
    </row>
    <row r="110" spans="1:14" ht="54" x14ac:dyDescent="0.3">
      <c r="A110" s="43">
        <v>100</v>
      </c>
      <c r="B110" s="17" t="s">
        <v>1851</v>
      </c>
      <c r="C110" s="18" t="s">
        <v>18151</v>
      </c>
      <c r="D110" s="17" t="s">
        <v>1852</v>
      </c>
      <c r="E110" s="18" t="s">
        <v>18030</v>
      </c>
      <c r="F110" s="18" t="s">
        <v>17312</v>
      </c>
      <c r="G110" s="17"/>
      <c r="H110" s="21">
        <v>58300</v>
      </c>
      <c r="I110" s="20">
        <v>58382.608695652132</v>
      </c>
      <c r="J110" s="19">
        <v>60700</v>
      </c>
      <c r="K110" s="1" t="s">
        <v>1797</v>
      </c>
      <c r="L110" s="183"/>
      <c r="M110" s="44" t="e">
        <f>VLOOKUP(#REF!,'[1]PL3 Danh muc đầy đủ'!$E$9:$X$9281,20,0)</f>
        <v>#REF!</v>
      </c>
      <c r="N110" s="44" t="e">
        <f>M110-#REF!</f>
        <v>#REF!</v>
      </c>
    </row>
    <row r="111" spans="1:14" ht="36" x14ac:dyDescent="0.3">
      <c r="A111" s="43">
        <v>101</v>
      </c>
      <c r="B111" s="17" t="s">
        <v>1853</v>
      </c>
      <c r="C111" s="18" t="s">
        <v>18151</v>
      </c>
      <c r="D111" s="17" t="s">
        <v>1854</v>
      </c>
      <c r="E111" s="18" t="s">
        <v>18011</v>
      </c>
      <c r="F111" s="18" t="s">
        <v>17261</v>
      </c>
      <c r="G111" s="17"/>
      <c r="H111" s="21">
        <v>58300</v>
      </c>
      <c r="I111" s="20">
        <v>58382.608695652132</v>
      </c>
      <c r="J111" s="19">
        <v>60700</v>
      </c>
      <c r="K111" s="1" t="s">
        <v>1797</v>
      </c>
      <c r="L111" s="183"/>
      <c r="M111" s="44" t="e">
        <f>VLOOKUP(#REF!,'[1]PL3 Danh muc đầy đủ'!$E$9:$X$9281,20,0)</f>
        <v>#REF!</v>
      </c>
      <c r="N111" s="44" t="e">
        <f>M111-#REF!</f>
        <v>#REF!</v>
      </c>
    </row>
    <row r="112" spans="1:14" ht="36" x14ac:dyDescent="0.3">
      <c r="A112" s="43">
        <v>102</v>
      </c>
      <c r="B112" s="17" t="s">
        <v>1855</v>
      </c>
      <c r="C112" s="18" t="s">
        <v>18138</v>
      </c>
      <c r="D112" s="17" t="s">
        <v>1799</v>
      </c>
      <c r="E112" s="18" t="s">
        <v>1800</v>
      </c>
      <c r="F112" s="18" t="s">
        <v>17664</v>
      </c>
      <c r="G112" s="17" t="s">
        <v>95</v>
      </c>
      <c r="H112" s="21">
        <v>64300</v>
      </c>
      <c r="I112" s="20">
        <v>64382.608695652132</v>
      </c>
      <c r="J112" s="19">
        <v>66900</v>
      </c>
      <c r="K112" s="1" t="s">
        <v>1797</v>
      </c>
      <c r="L112" s="183"/>
      <c r="M112" s="44" t="e">
        <f>VLOOKUP(#REF!,'[1]PL3 Danh muc đầy đủ'!$E$9:$X$9281,20,0)</f>
        <v>#REF!</v>
      </c>
      <c r="N112" s="44" t="e">
        <f>M112-#REF!</f>
        <v>#REF!</v>
      </c>
    </row>
    <row r="113" spans="1:14" ht="36" x14ac:dyDescent="0.3">
      <c r="A113" s="43">
        <v>103</v>
      </c>
      <c r="B113" s="17" t="s">
        <v>1856</v>
      </c>
      <c r="C113" s="18" t="s">
        <v>18151</v>
      </c>
      <c r="D113" s="17" t="s">
        <v>1857</v>
      </c>
      <c r="E113" s="18" t="s">
        <v>18027</v>
      </c>
      <c r="F113" s="18" t="s">
        <v>17304</v>
      </c>
      <c r="G113" s="17"/>
      <c r="H113" s="21">
        <v>64300</v>
      </c>
      <c r="I113" s="20">
        <v>64382.608695652132</v>
      </c>
      <c r="J113" s="19">
        <v>66900</v>
      </c>
      <c r="K113" s="1" t="s">
        <v>1797</v>
      </c>
      <c r="L113" s="183"/>
      <c r="M113" s="44" t="e">
        <f>VLOOKUP(#REF!,'[1]PL3 Danh muc đầy đủ'!$E$9:$X$9281,20,0)</f>
        <v>#REF!</v>
      </c>
      <c r="N113" s="44" t="e">
        <f>M113-#REF!</f>
        <v>#REF!</v>
      </c>
    </row>
    <row r="114" spans="1:14" ht="36" x14ac:dyDescent="0.3">
      <c r="A114" s="43">
        <v>104</v>
      </c>
      <c r="B114" s="17" t="s">
        <v>1858</v>
      </c>
      <c r="C114" s="18" t="s">
        <v>18151</v>
      </c>
      <c r="D114" s="17" t="s">
        <v>1859</v>
      </c>
      <c r="E114" s="18" t="s">
        <v>18015</v>
      </c>
      <c r="F114" s="18" t="s">
        <v>17269</v>
      </c>
      <c r="G114" s="17"/>
      <c r="H114" s="21">
        <v>64300</v>
      </c>
      <c r="I114" s="20">
        <v>64382.608695652132</v>
      </c>
      <c r="J114" s="19">
        <v>66900</v>
      </c>
      <c r="K114" s="1" t="s">
        <v>1797</v>
      </c>
      <c r="L114" s="183"/>
      <c r="M114" s="44" t="e">
        <f>VLOOKUP(#REF!,'[1]PL3 Danh muc đầy đủ'!$E$9:$X$9281,20,0)</f>
        <v>#REF!</v>
      </c>
      <c r="N114" s="44" t="e">
        <f>M114-#REF!</f>
        <v>#REF!</v>
      </c>
    </row>
    <row r="115" spans="1:14" ht="54" x14ac:dyDescent="0.3">
      <c r="A115" s="43">
        <v>105</v>
      </c>
      <c r="B115" s="17" t="s">
        <v>1860</v>
      </c>
      <c r="C115" s="18" t="s">
        <v>18151</v>
      </c>
      <c r="D115" s="17" t="s">
        <v>1861</v>
      </c>
      <c r="E115" s="18" t="s">
        <v>18004</v>
      </c>
      <c r="F115" s="18" t="s">
        <v>17233</v>
      </c>
      <c r="G115" s="17"/>
      <c r="H115" s="21">
        <v>64300</v>
      </c>
      <c r="I115" s="20">
        <v>64382.608695652132</v>
      </c>
      <c r="J115" s="19">
        <v>66900</v>
      </c>
      <c r="K115" s="1" t="s">
        <v>1797</v>
      </c>
      <c r="L115" s="183"/>
      <c r="M115" s="44" t="e">
        <f>VLOOKUP(#REF!,'[1]PL3 Danh muc đầy đủ'!$E$9:$X$9281,20,0)</f>
        <v>#REF!</v>
      </c>
      <c r="N115" s="44" t="e">
        <f>M115-#REF!</f>
        <v>#REF!</v>
      </c>
    </row>
    <row r="116" spans="1:14" ht="54" x14ac:dyDescent="0.3">
      <c r="A116" s="43">
        <v>106</v>
      </c>
      <c r="B116" s="17" t="s">
        <v>1862</v>
      </c>
      <c r="C116" s="18" t="s">
        <v>18151</v>
      </c>
      <c r="D116" s="17" t="s">
        <v>1863</v>
      </c>
      <c r="E116" s="18" t="s">
        <v>18009</v>
      </c>
      <c r="F116" s="18" t="s">
        <v>17255</v>
      </c>
      <c r="G116" s="17"/>
      <c r="H116" s="21">
        <v>64300</v>
      </c>
      <c r="I116" s="20">
        <v>64382.608695652132</v>
      </c>
      <c r="J116" s="19">
        <v>66900</v>
      </c>
      <c r="K116" s="1" t="s">
        <v>1797</v>
      </c>
      <c r="L116" s="183"/>
      <c r="M116" s="44" t="e">
        <f>VLOOKUP(#REF!,'[1]PL3 Danh muc đầy đủ'!$E$9:$X$9281,20,0)</f>
        <v>#REF!</v>
      </c>
      <c r="N116" s="44" t="e">
        <f>M116-#REF!</f>
        <v>#REF!</v>
      </c>
    </row>
    <row r="117" spans="1:14" ht="54" x14ac:dyDescent="0.3">
      <c r="A117" s="43">
        <v>107</v>
      </c>
      <c r="B117" s="17" t="s">
        <v>1864</v>
      </c>
      <c r="C117" s="18" t="s">
        <v>18151</v>
      </c>
      <c r="D117" s="17" t="s">
        <v>1865</v>
      </c>
      <c r="E117" s="18" t="s">
        <v>18005</v>
      </c>
      <c r="F117" s="18" t="s">
        <v>17238</v>
      </c>
      <c r="G117" s="17"/>
      <c r="H117" s="21">
        <v>64300</v>
      </c>
      <c r="I117" s="20">
        <v>64382.608695652132</v>
      </c>
      <c r="J117" s="19">
        <v>66900</v>
      </c>
      <c r="K117" s="1" t="s">
        <v>1797</v>
      </c>
      <c r="L117" s="183"/>
      <c r="M117" s="44" t="e">
        <f>VLOOKUP(#REF!,'[1]PL3 Danh muc đầy đủ'!$E$9:$X$9281,20,0)</f>
        <v>#REF!</v>
      </c>
      <c r="N117" s="44" t="e">
        <f>M117-#REF!</f>
        <v>#REF!</v>
      </c>
    </row>
    <row r="118" spans="1:14" ht="54" x14ac:dyDescent="0.3">
      <c r="A118" s="43">
        <v>108</v>
      </c>
      <c r="B118" s="17" t="s">
        <v>1866</v>
      </c>
      <c r="C118" s="18" t="s">
        <v>18151</v>
      </c>
      <c r="D118" s="17" t="s">
        <v>1867</v>
      </c>
      <c r="E118" s="18" t="s">
        <v>18008</v>
      </c>
      <c r="F118" s="18" t="s">
        <v>17251</v>
      </c>
      <c r="G118" s="17"/>
      <c r="H118" s="21">
        <v>64300</v>
      </c>
      <c r="I118" s="20">
        <v>64382.608695652132</v>
      </c>
      <c r="J118" s="19">
        <v>66900</v>
      </c>
      <c r="K118" s="1" t="s">
        <v>1797</v>
      </c>
      <c r="L118" s="183"/>
      <c r="M118" s="44" t="e">
        <f>VLOOKUP(#REF!,'[1]PL3 Danh muc đầy đủ'!$E$9:$X$9281,20,0)</f>
        <v>#REF!</v>
      </c>
      <c r="N118" s="44" t="e">
        <f>M118-#REF!</f>
        <v>#REF!</v>
      </c>
    </row>
    <row r="119" spans="1:14" ht="54" x14ac:dyDescent="0.3">
      <c r="A119" s="43">
        <v>109</v>
      </c>
      <c r="B119" s="17" t="s">
        <v>1868</v>
      </c>
      <c r="C119" s="18" t="s">
        <v>18151</v>
      </c>
      <c r="D119" s="17" t="s">
        <v>1869</v>
      </c>
      <c r="E119" s="18" t="s">
        <v>18007</v>
      </c>
      <c r="F119" s="18" t="s">
        <v>17247</v>
      </c>
      <c r="G119" s="17"/>
      <c r="H119" s="21">
        <v>64300</v>
      </c>
      <c r="I119" s="20">
        <v>64382.608695652132</v>
      </c>
      <c r="J119" s="19">
        <v>66900</v>
      </c>
      <c r="K119" s="1" t="s">
        <v>1797</v>
      </c>
      <c r="L119" s="183"/>
      <c r="M119" s="44" t="e">
        <f>VLOOKUP(#REF!,'[1]PL3 Danh muc đầy đủ'!$E$9:$X$9281,20,0)</f>
        <v>#REF!</v>
      </c>
      <c r="N119" s="44" t="e">
        <f>M119-#REF!</f>
        <v>#REF!</v>
      </c>
    </row>
    <row r="120" spans="1:14" ht="54" x14ac:dyDescent="0.3">
      <c r="A120" s="43">
        <v>110</v>
      </c>
      <c r="B120" s="17" t="s">
        <v>1870</v>
      </c>
      <c r="C120" s="18" t="s">
        <v>18151</v>
      </c>
      <c r="D120" s="17" t="s">
        <v>1871</v>
      </c>
      <c r="E120" s="18" t="s">
        <v>18003</v>
      </c>
      <c r="F120" s="18" t="s">
        <v>17228</v>
      </c>
      <c r="G120" s="17"/>
      <c r="H120" s="21">
        <v>64300</v>
      </c>
      <c r="I120" s="20">
        <v>64382.608695652132</v>
      </c>
      <c r="J120" s="19">
        <v>66900</v>
      </c>
      <c r="K120" s="1" t="s">
        <v>1797</v>
      </c>
      <c r="L120" s="183"/>
      <c r="M120" s="44" t="e">
        <f>VLOOKUP(#REF!,'[1]PL3 Danh muc đầy đủ'!$E$9:$X$9281,20,0)</f>
        <v>#REF!</v>
      </c>
      <c r="N120" s="44" t="e">
        <f>M120-#REF!</f>
        <v>#REF!</v>
      </c>
    </row>
    <row r="121" spans="1:14" ht="54" x14ac:dyDescent="0.3">
      <c r="A121" s="43">
        <v>111</v>
      </c>
      <c r="B121" s="17" t="s">
        <v>1872</v>
      </c>
      <c r="C121" s="18" t="s">
        <v>18151</v>
      </c>
      <c r="D121" s="17" t="s">
        <v>1873</v>
      </c>
      <c r="E121" s="18" t="s">
        <v>18050</v>
      </c>
      <c r="F121" s="18" t="s">
        <v>17363</v>
      </c>
      <c r="G121" s="17"/>
      <c r="H121" s="21">
        <v>64300</v>
      </c>
      <c r="I121" s="20">
        <v>64382.608695652132</v>
      </c>
      <c r="J121" s="19">
        <v>66900</v>
      </c>
      <c r="K121" s="1" t="s">
        <v>1797</v>
      </c>
      <c r="L121" s="183"/>
      <c r="M121" s="44" t="e">
        <f>VLOOKUP(#REF!,'[1]PL3 Danh muc đầy đủ'!$E$9:$X$9281,20,0)</f>
        <v>#REF!</v>
      </c>
      <c r="N121" s="44" t="e">
        <f>M121-#REF!</f>
        <v>#REF!</v>
      </c>
    </row>
    <row r="122" spans="1:14" ht="54" x14ac:dyDescent="0.3">
      <c r="A122" s="43">
        <v>112</v>
      </c>
      <c r="B122" s="17" t="s">
        <v>1874</v>
      </c>
      <c r="C122" s="18" t="s">
        <v>18151</v>
      </c>
      <c r="D122" s="17" t="s">
        <v>1875</v>
      </c>
      <c r="E122" s="18" t="s">
        <v>18021</v>
      </c>
      <c r="F122" s="18" t="s">
        <v>17665</v>
      </c>
      <c r="G122" s="17"/>
      <c r="H122" s="21">
        <v>64300</v>
      </c>
      <c r="I122" s="20">
        <v>64382.608695652132</v>
      </c>
      <c r="J122" s="19">
        <v>66900</v>
      </c>
      <c r="K122" s="1" t="s">
        <v>1797</v>
      </c>
      <c r="L122" s="183"/>
      <c r="M122" s="44" t="e">
        <f>VLOOKUP(#REF!,'[1]PL3 Danh muc đầy đủ'!$E$9:$X$9281,20,0)</f>
        <v>#REF!</v>
      </c>
      <c r="N122" s="44" t="e">
        <f>M122-#REF!</f>
        <v>#REF!</v>
      </c>
    </row>
    <row r="123" spans="1:14" ht="54" x14ac:dyDescent="0.3">
      <c r="A123" s="43">
        <v>113</v>
      </c>
      <c r="B123" s="17" t="s">
        <v>1876</v>
      </c>
      <c r="C123" s="18" t="s">
        <v>18151</v>
      </c>
      <c r="D123" s="17" t="s">
        <v>1877</v>
      </c>
      <c r="E123" s="18" t="s">
        <v>18049</v>
      </c>
      <c r="F123" s="18" t="s">
        <v>17359</v>
      </c>
      <c r="G123" s="17"/>
      <c r="H123" s="21">
        <v>64300</v>
      </c>
      <c r="I123" s="20">
        <v>64382.608695652132</v>
      </c>
      <c r="J123" s="19">
        <v>66900</v>
      </c>
      <c r="K123" s="1" t="s">
        <v>1797</v>
      </c>
      <c r="L123" s="183"/>
      <c r="M123" s="44" t="e">
        <f>VLOOKUP(#REF!,'[1]PL3 Danh muc đầy đủ'!$E$9:$X$9281,20,0)</f>
        <v>#REF!</v>
      </c>
      <c r="N123" s="44" t="e">
        <f>M123-#REF!</f>
        <v>#REF!</v>
      </c>
    </row>
    <row r="124" spans="1:14" ht="54" x14ac:dyDescent="0.3">
      <c r="A124" s="43">
        <v>114</v>
      </c>
      <c r="B124" s="17" t="s">
        <v>1878</v>
      </c>
      <c r="C124" s="18" t="s">
        <v>18151</v>
      </c>
      <c r="D124" s="17" t="s">
        <v>1879</v>
      </c>
      <c r="E124" s="18" t="s">
        <v>18053</v>
      </c>
      <c r="F124" s="18" t="s">
        <v>17373</v>
      </c>
      <c r="G124" s="17"/>
      <c r="H124" s="21">
        <v>64300</v>
      </c>
      <c r="I124" s="20">
        <v>64382.608695652132</v>
      </c>
      <c r="J124" s="19">
        <v>66900</v>
      </c>
      <c r="K124" s="1" t="s">
        <v>1797</v>
      </c>
      <c r="L124" s="183"/>
      <c r="M124" s="44" t="e">
        <f>VLOOKUP(#REF!,'[1]PL3 Danh muc đầy đủ'!$E$9:$X$9281,20,0)</f>
        <v>#REF!</v>
      </c>
      <c r="N124" s="44" t="e">
        <f>M124-#REF!</f>
        <v>#REF!</v>
      </c>
    </row>
    <row r="125" spans="1:14" ht="36" x14ac:dyDescent="0.3">
      <c r="A125" s="43">
        <v>115</v>
      </c>
      <c r="B125" s="17" t="s">
        <v>1880</v>
      </c>
      <c r="C125" s="18" t="s">
        <v>18151</v>
      </c>
      <c r="D125" s="17" t="s">
        <v>1881</v>
      </c>
      <c r="E125" s="18" t="s">
        <v>18055</v>
      </c>
      <c r="F125" s="18" t="s">
        <v>17380</v>
      </c>
      <c r="G125" s="17"/>
      <c r="H125" s="21">
        <v>64300</v>
      </c>
      <c r="I125" s="20">
        <v>64382.608695652132</v>
      </c>
      <c r="J125" s="19">
        <v>66900</v>
      </c>
      <c r="K125" s="1" t="s">
        <v>1797</v>
      </c>
      <c r="L125" s="183"/>
      <c r="M125" s="44" t="e">
        <f>VLOOKUP(#REF!,'[1]PL3 Danh muc đầy đủ'!$E$9:$X$9281,20,0)</f>
        <v>#REF!</v>
      </c>
      <c r="N125" s="44" t="e">
        <f>M125-#REF!</f>
        <v>#REF!</v>
      </c>
    </row>
    <row r="126" spans="1:14" ht="54" x14ac:dyDescent="0.3">
      <c r="A126" s="43">
        <v>116</v>
      </c>
      <c r="B126" s="17" t="s">
        <v>1882</v>
      </c>
      <c r="C126" s="18" t="s">
        <v>18151</v>
      </c>
      <c r="D126" s="17" t="s">
        <v>1883</v>
      </c>
      <c r="E126" s="18" t="s">
        <v>18017</v>
      </c>
      <c r="F126" s="18" t="s">
        <v>17273</v>
      </c>
      <c r="G126" s="17"/>
      <c r="H126" s="21">
        <v>64300</v>
      </c>
      <c r="I126" s="20">
        <v>64382.608695652132</v>
      </c>
      <c r="J126" s="19">
        <v>66900</v>
      </c>
      <c r="K126" s="1" t="s">
        <v>1797</v>
      </c>
      <c r="L126" s="183"/>
      <c r="M126" s="44" t="e">
        <f>VLOOKUP(#REF!,'[1]PL3 Danh muc đầy đủ'!$E$9:$X$9281,20,0)</f>
        <v>#REF!</v>
      </c>
      <c r="N126" s="44" t="e">
        <f>M126-#REF!</f>
        <v>#REF!</v>
      </c>
    </row>
    <row r="127" spans="1:14" ht="54" x14ac:dyDescent="0.3">
      <c r="A127" s="43">
        <v>117</v>
      </c>
      <c r="B127" s="17" t="s">
        <v>1884</v>
      </c>
      <c r="C127" s="18" t="s">
        <v>18151</v>
      </c>
      <c r="D127" s="17" t="s">
        <v>1885</v>
      </c>
      <c r="E127" s="18" t="s">
        <v>18047</v>
      </c>
      <c r="F127" s="18" t="s">
        <v>17351</v>
      </c>
      <c r="G127" s="17"/>
      <c r="H127" s="21">
        <v>64300</v>
      </c>
      <c r="I127" s="20">
        <v>64382.608695652132</v>
      </c>
      <c r="J127" s="19">
        <v>66900</v>
      </c>
      <c r="K127" s="1" t="s">
        <v>1797</v>
      </c>
      <c r="L127" s="183"/>
      <c r="M127" s="44" t="e">
        <f>VLOOKUP(#REF!,'[1]PL3 Danh muc đầy đủ'!$E$9:$X$9281,20,0)</f>
        <v>#REF!</v>
      </c>
      <c r="N127" s="44" t="e">
        <f>M127-#REF!</f>
        <v>#REF!</v>
      </c>
    </row>
    <row r="128" spans="1:14" ht="54" x14ac:dyDescent="0.3">
      <c r="A128" s="43">
        <v>118</v>
      </c>
      <c r="B128" s="17" t="s">
        <v>1886</v>
      </c>
      <c r="C128" s="18" t="s">
        <v>18151</v>
      </c>
      <c r="D128" s="17" t="s">
        <v>1887</v>
      </c>
      <c r="E128" s="18" t="s">
        <v>18048</v>
      </c>
      <c r="F128" s="18" t="s">
        <v>17355</v>
      </c>
      <c r="G128" s="17"/>
      <c r="H128" s="21">
        <v>64300</v>
      </c>
      <c r="I128" s="20">
        <v>64382.608695652132</v>
      </c>
      <c r="J128" s="19">
        <v>66900</v>
      </c>
      <c r="K128" s="1" t="s">
        <v>1797</v>
      </c>
      <c r="L128" s="183"/>
      <c r="M128" s="44" t="e">
        <f>VLOOKUP(#REF!,'[1]PL3 Danh muc đầy đủ'!$E$9:$X$9281,20,0)</f>
        <v>#REF!</v>
      </c>
      <c r="N128" s="44" t="e">
        <f>M128-#REF!</f>
        <v>#REF!</v>
      </c>
    </row>
    <row r="129" spans="1:14" ht="54" x14ac:dyDescent="0.3">
      <c r="A129" s="43">
        <v>119</v>
      </c>
      <c r="B129" s="17" t="s">
        <v>1888</v>
      </c>
      <c r="C129" s="18" t="s">
        <v>18151</v>
      </c>
      <c r="D129" s="17" t="s">
        <v>1889</v>
      </c>
      <c r="E129" s="18" t="s">
        <v>18052</v>
      </c>
      <c r="F129" s="18" t="s">
        <v>17369</v>
      </c>
      <c r="G129" s="17"/>
      <c r="H129" s="21">
        <v>64300</v>
      </c>
      <c r="I129" s="20">
        <v>64382.608695652132</v>
      </c>
      <c r="J129" s="19">
        <v>66900</v>
      </c>
      <c r="K129" s="1" t="s">
        <v>1797</v>
      </c>
      <c r="L129" s="183"/>
      <c r="M129" s="44" t="e">
        <f>VLOOKUP(#REF!,'[1]PL3 Danh muc đầy đủ'!$E$9:$X$9281,20,0)</f>
        <v>#REF!</v>
      </c>
      <c r="N129" s="44" t="e">
        <f>M129-#REF!</f>
        <v>#REF!</v>
      </c>
    </row>
    <row r="130" spans="1:14" ht="54" x14ac:dyDescent="0.3">
      <c r="A130" s="43">
        <v>120</v>
      </c>
      <c r="B130" s="17" t="s">
        <v>1890</v>
      </c>
      <c r="C130" s="18" t="s">
        <v>18151</v>
      </c>
      <c r="D130" s="17" t="s">
        <v>1891</v>
      </c>
      <c r="E130" s="18" t="s">
        <v>18046</v>
      </c>
      <c r="F130" s="18" t="s">
        <v>17347</v>
      </c>
      <c r="G130" s="17"/>
      <c r="H130" s="21">
        <v>64300</v>
      </c>
      <c r="I130" s="20">
        <v>64382.608695652132</v>
      </c>
      <c r="J130" s="19">
        <v>66900</v>
      </c>
      <c r="K130" s="1" t="s">
        <v>1797</v>
      </c>
      <c r="L130" s="183"/>
      <c r="M130" s="44" t="e">
        <f>VLOOKUP(#REF!,'[1]PL3 Danh muc đầy đủ'!$E$9:$X$9281,20,0)</f>
        <v>#REF!</v>
      </c>
      <c r="N130" s="44" t="e">
        <f>M130-#REF!</f>
        <v>#REF!</v>
      </c>
    </row>
    <row r="131" spans="1:14" ht="36" x14ac:dyDescent="0.3">
      <c r="A131" s="43">
        <v>121</v>
      </c>
      <c r="B131" s="17" t="s">
        <v>1892</v>
      </c>
      <c r="C131" s="18" t="s">
        <v>18151</v>
      </c>
      <c r="D131" s="17" t="s">
        <v>1893</v>
      </c>
      <c r="E131" s="18" t="s">
        <v>18056</v>
      </c>
      <c r="F131" s="18" t="s">
        <v>17384</v>
      </c>
      <c r="G131" s="17"/>
      <c r="H131" s="21">
        <v>64300</v>
      </c>
      <c r="I131" s="20">
        <v>64382.608695652132</v>
      </c>
      <c r="J131" s="19">
        <v>66900</v>
      </c>
      <c r="K131" s="1" t="s">
        <v>1797</v>
      </c>
      <c r="L131" s="183"/>
      <c r="M131" s="44" t="e">
        <f>VLOOKUP(#REF!,'[1]PL3 Danh muc đầy đủ'!$E$9:$X$9281,20,0)</f>
        <v>#REF!</v>
      </c>
      <c r="N131" s="44" t="e">
        <f>M131-#REF!</f>
        <v>#REF!</v>
      </c>
    </row>
    <row r="132" spans="1:14" ht="36" x14ac:dyDescent="0.3">
      <c r="A132" s="43">
        <v>122</v>
      </c>
      <c r="B132" s="17" t="s">
        <v>1894</v>
      </c>
      <c r="C132" s="18" t="s">
        <v>18151</v>
      </c>
      <c r="D132" s="17" t="s">
        <v>1895</v>
      </c>
      <c r="E132" s="18" t="s">
        <v>18057</v>
      </c>
      <c r="F132" s="18" t="s">
        <v>17387</v>
      </c>
      <c r="G132" s="17"/>
      <c r="H132" s="21">
        <v>64300</v>
      </c>
      <c r="I132" s="20">
        <v>64382.608695652132</v>
      </c>
      <c r="J132" s="19">
        <v>66900</v>
      </c>
      <c r="K132" s="1" t="s">
        <v>1797</v>
      </c>
      <c r="L132" s="183"/>
      <c r="M132" s="44" t="e">
        <f>VLOOKUP(#REF!,'[1]PL3 Danh muc đầy đủ'!$E$9:$X$9281,20,0)</f>
        <v>#REF!</v>
      </c>
      <c r="N132" s="44" t="e">
        <f>M132-#REF!</f>
        <v>#REF!</v>
      </c>
    </row>
    <row r="133" spans="1:14" ht="36" x14ac:dyDescent="0.3">
      <c r="A133" s="43">
        <v>123</v>
      </c>
      <c r="B133" s="17" t="s">
        <v>1896</v>
      </c>
      <c r="C133" s="18" t="s">
        <v>18151</v>
      </c>
      <c r="D133" s="17" t="s">
        <v>1897</v>
      </c>
      <c r="E133" s="18" t="s">
        <v>18023</v>
      </c>
      <c r="F133" s="18" t="s">
        <v>17289</v>
      </c>
      <c r="G133" s="17"/>
      <c r="H133" s="21">
        <v>64300</v>
      </c>
      <c r="I133" s="20">
        <v>64382.608695652132</v>
      </c>
      <c r="J133" s="19">
        <v>66900</v>
      </c>
      <c r="K133" s="1" t="s">
        <v>1797</v>
      </c>
      <c r="L133" s="183"/>
      <c r="M133" s="44" t="e">
        <f>VLOOKUP(#REF!,'[1]PL3 Danh muc đầy đủ'!$E$9:$X$9281,20,0)</f>
        <v>#REF!</v>
      </c>
      <c r="N133" s="44" t="e">
        <f>M133-#REF!</f>
        <v>#REF!</v>
      </c>
    </row>
    <row r="134" spans="1:14" ht="36" x14ac:dyDescent="0.3">
      <c r="A134" s="43">
        <v>124</v>
      </c>
      <c r="B134" s="17" t="s">
        <v>1898</v>
      </c>
      <c r="C134" s="18" t="s">
        <v>18151</v>
      </c>
      <c r="D134" s="17" t="s">
        <v>1832</v>
      </c>
      <c r="E134" s="18" t="s">
        <v>18006</v>
      </c>
      <c r="F134" s="18" t="s">
        <v>17245</v>
      </c>
      <c r="G134" s="17"/>
      <c r="H134" s="21">
        <v>64300</v>
      </c>
      <c r="I134" s="20">
        <v>64382.608695652132</v>
      </c>
      <c r="J134" s="19">
        <v>66900</v>
      </c>
      <c r="K134" s="1" t="s">
        <v>1797</v>
      </c>
      <c r="L134" s="183"/>
      <c r="M134" s="44" t="e">
        <f>VLOOKUP(#REF!,'[1]PL3 Danh muc đầy đủ'!$E$9:$X$9281,20,0)</f>
        <v>#REF!</v>
      </c>
      <c r="N134" s="44" t="e">
        <f>M134-#REF!</f>
        <v>#REF!</v>
      </c>
    </row>
    <row r="135" spans="1:14" ht="36" x14ac:dyDescent="0.3">
      <c r="A135" s="43">
        <v>125</v>
      </c>
      <c r="B135" s="17" t="s">
        <v>1899</v>
      </c>
      <c r="C135" s="18" t="s">
        <v>18151</v>
      </c>
      <c r="D135" s="17" t="s">
        <v>1834</v>
      </c>
      <c r="E135" s="18" t="s">
        <v>18026</v>
      </c>
      <c r="F135" s="18" t="s">
        <v>17301</v>
      </c>
      <c r="G135" s="17"/>
      <c r="H135" s="21">
        <v>64300</v>
      </c>
      <c r="I135" s="20">
        <v>64382.608695652132</v>
      </c>
      <c r="J135" s="19">
        <v>66900</v>
      </c>
      <c r="K135" s="1" t="s">
        <v>1797</v>
      </c>
      <c r="L135" s="183"/>
      <c r="M135" s="44" t="e">
        <f>VLOOKUP(#REF!,'[1]PL3 Danh muc đầy đủ'!$E$9:$X$9281,20,0)</f>
        <v>#REF!</v>
      </c>
      <c r="N135" s="44" t="e">
        <f>M135-#REF!</f>
        <v>#REF!</v>
      </c>
    </row>
    <row r="136" spans="1:14" ht="36" x14ac:dyDescent="0.3">
      <c r="A136" s="43">
        <v>126</v>
      </c>
      <c r="B136" s="17" t="s">
        <v>1900</v>
      </c>
      <c r="C136" s="18" t="s">
        <v>18151</v>
      </c>
      <c r="D136" s="17" t="s">
        <v>1836</v>
      </c>
      <c r="E136" s="18" t="s">
        <v>18054</v>
      </c>
      <c r="F136" s="18" t="s">
        <v>17378</v>
      </c>
      <c r="G136" s="17"/>
      <c r="H136" s="21">
        <v>64300</v>
      </c>
      <c r="I136" s="20">
        <v>64382.608695652132</v>
      </c>
      <c r="J136" s="19">
        <v>66900</v>
      </c>
      <c r="K136" s="1" t="s">
        <v>1797</v>
      </c>
      <c r="L136" s="183"/>
      <c r="M136" s="44" t="e">
        <f>VLOOKUP(#REF!,'[1]PL3 Danh muc đầy đủ'!$E$9:$X$9281,20,0)</f>
        <v>#REF!</v>
      </c>
      <c r="N136" s="44" t="e">
        <f>M136-#REF!</f>
        <v>#REF!</v>
      </c>
    </row>
    <row r="137" spans="1:14" ht="36" x14ac:dyDescent="0.3">
      <c r="A137" s="43">
        <v>127</v>
      </c>
      <c r="B137" s="17" t="s">
        <v>1901</v>
      </c>
      <c r="C137" s="18" t="s">
        <v>18151</v>
      </c>
      <c r="D137" s="17" t="s">
        <v>1838</v>
      </c>
      <c r="E137" s="18" t="s">
        <v>18025</v>
      </c>
      <c r="F137" s="18" t="s">
        <v>17297</v>
      </c>
      <c r="G137" s="17"/>
      <c r="H137" s="21">
        <v>64300</v>
      </c>
      <c r="I137" s="20">
        <v>64382.608695652132</v>
      </c>
      <c r="J137" s="19">
        <v>66900</v>
      </c>
      <c r="K137" s="1" t="s">
        <v>1797</v>
      </c>
      <c r="L137" s="183"/>
      <c r="M137" s="44" t="e">
        <f>VLOOKUP(#REF!,'[1]PL3 Danh muc đầy đủ'!$E$9:$X$9281,20,0)</f>
        <v>#REF!</v>
      </c>
      <c r="N137" s="44" t="e">
        <f>M137-#REF!</f>
        <v>#REF!</v>
      </c>
    </row>
    <row r="138" spans="1:14" ht="36" x14ac:dyDescent="0.3">
      <c r="A138" s="43">
        <v>128</v>
      </c>
      <c r="B138" s="17" t="s">
        <v>1902</v>
      </c>
      <c r="C138" s="18" t="s">
        <v>18151</v>
      </c>
      <c r="D138" s="17" t="s">
        <v>1840</v>
      </c>
      <c r="E138" s="18" t="s">
        <v>18024</v>
      </c>
      <c r="F138" s="18" t="s">
        <v>17294</v>
      </c>
      <c r="G138" s="17"/>
      <c r="H138" s="21">
        <v>64300</v>
      </c>
      <c r="I138" s="20">
        <v>64382.608695652132</v>
      </c>
      <c r="J138" s="19">
        <v>66900</v>
      </c>
      <c r="K138" s="1" t="s">
        <v>1797</v>
      </c>
      <c r="L138" s="183"/>
      <c r="M138" s="44" t="e">
        <f>VLOOKUP(#REF!,'[1]PL3 Danh muc đầy đủ'!$E$9:$X$9281,20,0)</f>
        <v>#REF!</v>
      </c>
      <c r="N138" s="44" t="e">
        <f>M138-#REF!</f>
        <v>#REF!</v>
      </c>
    </row>
    <row r="139" spans="1:14" ht="54" x14ac:dyDescent="0.3">
      <c r="A139" s="43">
        <v>129</v>
      </c>
      <c r="B139" s="17" t="s">
        <v>1903</v>
      </c>
      <c r="C139" s="18" t="s">
        <v>18151</v>
      </c>
      <c r="D139" s="17" t="s">
        <v>1844</v>
      </c>
      <c r="E139" s="18" t="s">
        <v>18020</v>
      </c>
      <c r="F139" s="18" t="s">
        <v>17283</v>
      </c>
      <c r="G139" s="17"/>
      <c r="H139" s="21">
        <v>64300</v>
      </c>
      <c r="I139" s="20">
        <v>64382.608695652132</v>
      </c>
      <c r="J139" s="19">
        <v>66900</v>
      </c>
      <c r="K139" s="1" t="s">
        <v>1797</v>
      </c>
      <c r="L139" s="183"/>
      <c r="M139" s="44" t="e">
        <f>VLOOKUP(#REF!,'[1]PL3 Danh muc đầy đủ'!$E$9:$X$9281,20,0)</f>
        <v>#REF!</v>
      </c>
      <c r="N139" s="44" t="e">
        <f>M139-#REF!</f>
        <v>#REF!</v>
      </c>
    </row>
    <row r="140" spans="1:14" ht="36" x14ac:dyDescent="0.3">
      <c r="A140" s="43">
        <v>130</v>
      </c>
      <c r="B140" s="17" t="s">
        <v>1904</v>
      </c>
      <c r="C140" s="18" t="s">
        <v>18151</v>
      </c>
      <c r="D140" s="17" t="s">
        <v>1905</v>
      </c>
      <c r="E140" s="18" t="s">
        <v>18019</v>
      </c>
      <c r="F140" s="18" t="s">
        <v>17280</v>
      </c>
      <c r="G140" s="17"/>
      <c r="H140" s="21">
        <v>64300</v>
      </c>
      <c r="I140" s="20">
        <v>64382.608695652132</v>
      </c>
      <c r="J140" s="19">
        <v>66900</v>
      </c>
      <c r="K140" s="1" t="s">
        <v>1797</v>
      </c>
      <c r="L140" s="183"/>
      <c r="M140" s="44" t="e">
        <f>VLOOKUP(#REF!,'[1]PL3 Danh muc đầy đủ'!$E$9:$X$9281,20,0)</f>
        <v>#REF!</v>
      </c>
      <c r="N140" s="44" t="e">
        <f>M140-#REF!</f>
        <v>#REF!</v>
      </c>
    </row>
    <row r="141" spans="1:14" ht="36" x14ac:dyDescent="0.3">
      <c r="A141" s="43">
        <v>131</v>
      </c>
      <c r="B141" s="17" t="s">
        <v>1906</v>
      </c>
      <c r="C141" s="18" t="s">
        <v>18151</v>
      </c>
      <c r="D141" s="17" t="s">
        <v>1848</v>
      </c>
      <c r="E141" s="18" t="s">
        <v>18018</v>
      </c>
      <c r="F141" s="18" t="s">
        <v>17278</v>
      </c>
      <c r="G141" s="17"/>
      <c r="H141" s="21">
        <v>64300</v>
      </c>
      <c r="I141" s="20">
        <v>64382.608695652132</v>
      </c>
      <c r="J141" s="19">
        <v>66900</v>
      </c>
      <c r="K141" s="1" t="s">
        <v>1797</v>
      </c>
      <c r="L141" s="183"/>
      <c r="M141" s="44" t="e">
        <f>VLOOKUP(#REF!,'[1]PL3 Danh muc đầy đủ'!$E$9:$X$9281,20,0)</f>
        <v>#REF!</v>
      </c>
      <c r="N141" s="44" t="e">
        <f>M141-#REF!</f>
        <v>#REF!</v>
      </c>
    </row>
    <row r="142" spans="1:14" ht="36" x14ac:dyDescent="0.3">
      <c r="A142" s="43">
        <v>132</v>
      </c>
      <c r="B142" s="17" t="s">
        <v>1907</v>
      </c>
      <c r="C142" s="18" t="s">
        <v>18151</v>
      </c>
      <c r="D142" s="17" t="s">
        <v>1850</v>
      </c>
      <c r="E142" s="18" t="s">
        <v>18031</v>
      </c>
      <c r="F142" s="18" t="s">
        <v>17316</v>
      </c>
      <c r="G142" s="17"/>
      <c r="H142" s="21">
        <v>64300</v>
      </c>
      <c r="I142" s="20">
        <v>64382.608695652132</v>
      </c>
      <c r="J142" s="19">
        <v>66900</v>
      </c>
      <c r="K142" s="1" t="s">
        <v>1797</v>
      </c>
      <c r="L142" s="183"/>
      <c r="M142" s="44" t="e">
        <f>VLOOKUP(#REF!,'[1]PL3 Danh muc đầy đủ'!$E$9:$X$9281,20,0)</f>
        <v>#REF!</v>
      </c>
      <c r="N142" s="44" t="e">
        <f>M142-#REF!</f>
        <v>#REF!</v>
      </c>
    </row>
    <row r="143" spans="1:14" ht="54" x14ac:dyDescent="0.3">
      <c r="A143" s="43">
        <v>133</v>
      </c>
      <c r="B143" s="17" t="s">
        <v>1908</v>
      </c>
      <c r="C143" s="18" t="s">
        <v>18151</v>
      </c>
      <c r="D143" s="17" t="s">
        <v>1852</v>
      </c>
      <c r="E143" s="18" t="s">
        <v>18030</v>
      </c>
      <c r="F143" s="18" t="s">
        <v>17313</v>
      </c>
      <c r="G143" s="17"/>
      <c r="H143" s="21">
        <v>64300</v>
      </c>
      <c r="I143" s="20">
        <v>64382.608695652132</v>
      </c>
      <c r="J143" s="19">
        <v>66900</v>
      </c>
      <c r="K143" s="1" t="s">
        <v>1797</v>
      </c>
      <c r="L143" s="183"/>
      <c r="M143" s="44" t="e">
        <f>VLOOKUP(#REF!,'[1]PL3 Danh muc đầy đủ'!$E$9:$X$9281,20,0)</f>
        <v>#REF!</v>
      </c>
      <c r="N143" s="44" t="e">
        <f>M143-#REF!</f>
        <v>#REF!</v>
      </c>
    </row>
    <row r="144" spans="1:14" ht="36" x14ac:dyDescent="0.3">
      <c r="A144" s="43">
        <v>134</v>
      </c>
      <c r="B144" s="17" t="s">
        <v>1909</v>
      </c>
      <c r="C144" s="18" t="s">
        <v>18151</v>
      </c>
      <c r="D144" s="17" t="s">
        <v>1854</v>
      </c>
      <c r="E144" s="18" t="s">
        <v>18011</v>
      </c>
      <c r="F144" s="18" t="s">
        <v>17262</v>
      </c>
      <c r="G144" s="17"/>
      <c r="H144" s="21">
        <v>64300</v>
      </c>
      <c r="I144" s="20">
        <v>64382.608695652132</v>
      </c>
      <c r="J144" s="19">
        <v>66900</v>
      </c>
      <c r="K144" s="1" t="s">
        <v>1797</v>
      </c>
      <c r="L144" s="183"/>
      <c r="M144" s="44" t="e">
        <f>VLOOKUP(#REF!,'[1]PL3 Danh muc đầy đủ'!$E$9:$X$9281,20,0)</f>
        <v>#REF!</v>
      </c>
      <c r="N144" s="44" t="e">
        <f>M144-#REF!</f>
        <v>#REF!</v>
      </c>
    </row>
    <row r="145" spans="1:14" ht="54" x14ac:dyDescent="0.3">
      <c r="A145" s="43">
        <v>135</v>
      </c>
      <c r="B145" s="17" t="s">
        <v>1910</v>
      </c>
      <c r="C145" s="18" t="s">
        <v>18151</v>
      </c>
      <c r="D145" s="17" t="s">
        <v>1911</v>
      </c>
      <c r="E145" s="18" t="s">
        <v>17997</v>
      </c>
      <c r="F145" s="18" t="s">
        <v>17666</v>
      </c>
      <c r="G145" s="17"/>
      <c r="H145" s="21">
        <v>64300</v>
      </c>
      <c r="I145" s="20">
        <v>64382.608695652132</v>
      </c>
      <c r="J145" s="19">
        <v>66900</v>
      </c>
      <c r="K145" s="1" t="s">
        <v>1797</v>
      </c>
      <c r="L145" s="183"/>
      <c r="M145" s="44" t="e">
        <f>VLOOKUP(#REF!,'[1]PL3 Danh muc đầy đủ'!$E$9:$X$9281,20,0)</f>
        <v>#REF!</v>
      </c>
      <c r="N145" s="44" t="e">
        <f>M145-#REF!</f>
        <v>#REF!</v>
      </c>
    </row>
    <row r="146" spans="1:14" ht="36" x14ac:dyDescent="0.3">
      <c r="A146" s="43">
        <v>136</v>
      </c>
      <c r="B146" s="17" t="s">
        <v>1912</v>
      </c>
      <c r="C146" s="18" t="s">
        <v>18151</v>
      </c>
      <c r="D146" s="17" t="s">
        <v>1802</v>
      </c>
      <c r="E146" s="18" t="s">
        <v>18037</v>
      </c>
      <c r="F146" s="18" t="s">
        <v>17338</v>
      </c>
      <c r="G146" s="17"/>
      <c r="H146" s="21">
        <v>77300</v>
      </c>
      <c r="I146" s="20">
        <v>77382.608695652132</v>
      </c>
      <c r="J146" s="19">
        <v>80400</v>
      </c>
      <c r="K146" s="1" t="s">
        <v>1797</v>
      </c>
      <c r="L146" s="183"/>
      <c r="M146" s="44" t="e">
        <f>VLOOKUP(#REF!,'[1]PL3 Danh muc đầy đủ'!$E$9:$X$9281,20,0)</f>
        <v>#REF!</v>
      </c>
      <c r="N146" s="44" t="e">
        <f>M146-#REF!</f>
        <v>#REF!</v>
      </c>
    </row>
    <row r="147" spans="1:14" ht="36" x14ac:dyDescent="0.3">
      <c r="A147" s="43">
        <v>137</v>
      </c>
      <c r="B147" s="17" t="s">
        <v>1913</v>
      </c>
      <c r="C147" s="18" t="s">
        <v>18151</v>
      </c>
      <c r="D147" s="17" t="s">
        <v>1857</v>
      </c>
      <c r="E147" s="18" t="s">
        <v>18027</v>
      </c>
      <c r="F147" s="18" t="s">
        <v>17305</v>
      </c>
      <c r="G147" s="17"/>
      <c r="H147" s="21">
        <v>77300</v>
      </c>
      <c r="I147" s="20">
        <v>77382.608695652132</v>
      </c>
      <c r="J147" s="19">
        <v>80400</v>
      </c>
      <c r="K147" s="1" t="s">
        <v>1797</v>
      </c>
      <c r="L147" s="183"/>
      <c r="M147" s="44" t="e">
        <f>VLOOKUP(#REF!,'[1]PL3 Danh muc đầy đủ'!$E$9:$X$9281,20,0)</f>
        <v>#REF!</v>
      </c>
      <c r="N147" s="44" t="e">
        <f>M147-#REF!</f>
        <v>#REF!</v>
      </c>
    </row>
    <row r="148" spans="1:14" ht="36" x14ac:dyDescent="0.3">
      <c r="A148" s="43">
        <v>138</v>
      </c>
      <c r="B148" s="17" t="s">
        <v>1914</v>
      </c>
      <c r="C148" s="18" t="s">
        <v>18151</v>
      </c>
      <c r="D148" s="17" t="s">
        <v>1915</v>
      </c>
      <c r="E148" s="18" t="s">
        <v>18002</v>
      </c>
      <c r="F148" s="18" t="s">
        <v>17235</v>
      </c>
      <c r="G148" s="17"/>
      <c r="H148" s="21">
        <v>77300</v>
      </c>
      <c r="I148" s="20">
        <v>77382.608695652132</v>
      </c>
      <c r="J148" s="19">
        <v>80400</v>
      </c>
      <c r="K148" s="1" t="s">
        <v>1797</v>
      </c>
      <c r="L148" s="183"/>
      <c r="M148" s="44" t="e">
        <f>VLOOKUP(#REF!,'[1]PL3 Danh muc đầy đủ'!$E$9:$X$9281,20,0)</f>
        <v>#REF!</v>
      </c>
      <c r="N148" s="44" t="e">
        <f>M148-#REF!</f>
        <v>#REF!</v>
      </c>
    </row>
    <row r="149" spans="1:14" ht="36" x14ac:dyDescent="0.3">
      <c r="A149" s="43">
        <v>139</v>
      </c>
      <c r="B149" s="17" t="s">
        <v>1916</v>
      </c>
      <c r="C149" s="18" t="s">
        <v>18151</v>
      </c>
      <c r="D149" s="17" t="s">
        <v>1828</v>
      </c>
      <c r="E149" s="18" t="s">
        <v>18000</v>
      </c>
      <c r="F149" s="18" t="s">
        <v>17243</v>
      </c>
      <c r="G149" s="17"/>
      <c r="H149" s="21">
        <v>77300</v>
      </c>
      <c r="I149" s="20">
        <v>77382.608695652132</v>
      </c>
      <c r="J149" s="19">
        <v>80400</v>
      </c>
      <c r="K149" s="1" t="s">
        <v>1797</v>
      </c>
      <c r="L149" s="183"/>
      <c r="M149" s="44" t="e">
        <f>VLOOKUP(#REF!,'[1]PL3 Danh muc đầy đủ'!$E$9:$X$9281,20,0)</f>
        <v>#REF!</v>
      </c>
      <c r="N149" s="44" t="e">
        <f>M149-#REF!</f>
        <v>#REF!</v>
      </c>
    </row>
    <row r="150" spans="1:14" ht="54" x14ac:dyDescent="0.3">
      <c r="A150" s="43">
        <v>140</v>
      </c>
      <c r="B150" s="17" t="s">
        <v>1917</v>
      </c>
      <c r="C150" s="18" t="s">
        <v>18151</v>
      </c>
      <c r="D150" s="17" t="s">
        <v>1861</v>
      </c>
      <c r="E150" s="18" t="s">
        <v>18004</v>
      </c>
      <c r="F150" s="18" t="s">
        <v>17234</v>
      </c>
      <c r="G150" s="17"/>
      <c r="H150" s="21">
        <v>77300</v>
      </c>
      <c r="I150" s="20">
        <v>77382.608695652132</v>
      </c>
      <c r="J150" s="19">
        <v>80400</v>
      </c>
      <c r="K150" s="1" t="s">
        <v>1797</v>
      </c>
      <c r="L150" s="183"/>
      <c r="M150" s="44" t="e">
        <f>VLOOKUP(#REF!,'[1]PL3 Danh muc đầy đủ'!$E$9:$X$9281,20,0)</f>
        <v>#REF!</v>
      </c>
      <c r="N150" s="44" t="e">
        <f>M150-#REF!</f>
        <v>#REF!</v>
      </c>
    </row>
    <row r="151" spans="1:14" ht="54" x14ac:dyDescent="0.3">
      <c r="A151" s="43">
        <v>141</v>
      </c>
      <c r="B151" s="17" t="s">
        <v>1918</v>
      </c>
      <c r="C151" s="18" t="s">
        <v>18151</v>
      </c>
      <c r="D151" s="17" t="s">
        <v>1863</v>
      </c>
      <c r="E151" s="18" t="s">
        <v>18009</v>
      </c>
      <c r="F151" s="18" t="s">
        <v>17256</v>
      </c>
      <c r="G151" s="17"/>
      <c r="H151" s="21">
        <v>77300</v>
      </c>
      <c r="I151" s="20">
        <v>77382.608695652132</v>
      </c>
      <c r="J151" s="19">
        <v>80400</v>
      </c>
      <c r="K151" s="1" t="s">
        <v>1797</v>
      </c>
      <c r="L151" s="183"/>
      <c r="M151" s="44" t="e">
        <f>VLOOKUP(#REF!,'[1]PL3 Danh muc đầy đủ'!$E$9:$X$9281,20,0)</f>
        <v>#REF!</v>
      </c>
      <c r="N151" s="44" t="e">
        <f>M151-#REF!</f>
        <v>#REF!</v>
      </c>
    </row>
    <row r="152" spans="1:14" ht="54" x14ac:dyDescent="0.3">
      <c r="A152" s="43">
        <v>142</v>
      </c>
      <c r="B152" s="17" t="s">
        <v>1919</v>
      </c>
      <c r="C152" s="18" t="s">
        <v>18151</v>
      </c>
      <c r="D152" s="17" t="s">
        <v>1865</v>
      </c>
      <c r="E152" s="18" t="s">
        <v>18005</v>
      </c>
      <c r="F152" s="18" t="s">
        <v>17239</v>
      </c>
      <c r="G152" s="17"/>
      <c r="H152" s="21">
        <v>77300</v>
      </c>
      <c r="I152" s="20">
        <v>77382.608695652132</v>
      </c>
      <c r="J152" s="19">
        <v>80400</v>
      </c>
      <c r="K152" s="1" t="s">
        <v>1797</v>
      </c>
      <c r="L152" s="183"/>
      <c r="M152" s="44" t="e">
        <f>VLOOKUP(#REF!,'[1]PL3 Danh muc đầy đủ'!$E$9:$X$9281,20,0)</f>
        <v>#REF!</v>
      </c>
      <c r="N152" s="44" t="e">
        <f>M152-#REF!</f>
        <v>#REF!</v>
      </c>
    </row>
    <row r="153" spans="1:14" ht="54" x14ac:dyDescent="0.3">
      <c r="A153" s="43">
        <v>143</v>
      </c>
      <c r="B153" s="17" t="s">
        <v>1920</v>
      </c>
      <c r="C153" s="18" t="s">
        <v>18151</v>
      </c>
      <c r="D153" s="17" t="s">
        <v>1867</v>
      </c>
      <c r="E153" s="18" t="s">
        <v>18008</v>
      </c>
      <c r="F153" s="18" t="s">
        <v>17252</v>
      </c>
      <c r="G153" s="17"/>
      <c r="H153" s="21">
        <v>77300</v>
      </c>
      <c r="I153" s="20">
        <v>77382.608695652132</v>
      </c>
      <c r="J153" s="19">
        <v>80400</v>
      </c>
      <c r="K153" s="1" t="s">
        <v>1797</v>
      </c>
      <c r="L153" s="183"/>
      <c r="M153" s="44" t="e">
        <f>VLOOKUP(#REF!,'[1]PL3 Danh muc đầy đủ'!$E$9:$X$9281,20,0)</f>
        <v>#REF!</v>
      </c>
      <c r="N153" s="44" t="e">
        <f>M153-#REF!</f>
        <v>#REF!</v>
      </c>
    </row>
    <row r="154" spans="1:14" ht="54" x14ac:dyDescent="0.3">
      <c r="A154" s="43">
        <v>144</v>
      </c>
      <c r="B154" s="17" t="s">
        <v>1921</v>
      </c>
      <c r="C154" s="18" t="s">
        <v>18151</v>
      </c>
      <c r="D154" s="17" t="s">
        <v>1869</v>
      </c>
      <c r="E154" s="18" t="s">
        <v>18007</v>
      </c>
      <c r="F154" s="18" t="s">
        <v>17248</v>
      </c>
      <c r="G154" s="17"/>
      <c r="H154" s="21">
        <v>77300</v>
      </c>
      <c r="I154" s="20">
        <v>77382.608695652132</v>
      </c>
      <c r="J154" s="19">
        <v>80400</v>
      </c>
      <c r="K154" s="1" t="s">
        <v>1797</v>
      </c>
      <c r="L154" s="183"/>
      <c r="M154" s="44" t="e">
        <f>VLOOKUP(#REF!,'[1]PL3 Danh muc đầy đủ'!$E$9:$X$9281,20,0)</f>
        <v>#REF!</v>
      </c>
      <c r="N154" s="44" t="e">
        <f>M154-#REF!</f>
        <v>#REF!</v>
      </c>
    </row>
    <row r="155" spans="1:14" ht="54" x14ac:dyDescent="0.3">
      <c r="A155" s="43">
        <v>145</v>
      </c>
      <c r="B155" s="17" t="s">
        <v>1922</v>
      </c>
      <c r="C155" s="18" t="s">
        <v>18151</v>
      </c>
      <c r="D155" s="17" t="s">
        <v>1871</v>
      </c>
      <c r="E155" s="18" t="s">
        <v>18003</v>
      </c>
      <c r="F155" s="18" t="s">
        <v>17229</v>
      </c>
      <c r="G155" s="17"/>
      <c r="H155" s="21">
        <v>77300</v>
      </c>
      <c r="I155" s="20">
        <v>77382.608695652132</v>
      </c>
      <c r="J155" s="19">
        <v>80400</v>
      </c>
      <c r="K155" s="1" t="s">
        <v>1797</v>
      </c>
      <c r="L155" s="183"/>
      <c r="M155" s="44" t="e">
        <f>VLOOKUP(#REF!,'[1]PL3 Danh muc đầy đủ'!$E$9:$X$9281,20,0)</f>
        <v>#REF!</v>
      </c>
      <c r="N155" s="44" t="e">
        <f>M155-#REF!</f>
        <v>#REF!</v>
      </c>
    </row>
    <row r="156" spans="1:14" ht="36" x14ac:dyDescent="0.3">
      <c r="A156" s="43">
        <v>146</v>
      </c>
      <c r="B156" s="17" t="s">
        <v>1923</v>
      </c>
      <c r="C156" s="18" t="s">
        <v>18151</v>
      </c>
      <c r="D156" s="17" t="s">
        <v>1838</v>
      </c>
      <c r="E156" s="18" t="s">
        <v>18025</v>
      </c>
      <c r="F156" s="18" t="s">
        <v>17298</v>
      </c>
      <c r="G156" s="17"/>
      <c r="H156" s="21">
        <v>77300</v>
      </c>
      <c r="I156" s="20">
        <v>77382.608695652132</v>
      </c>
      <c r="J156" s="19">
        <v>80400</v>
      </c>
      <c r="K156" s="1" t="s">
        <v>1797</v>
      </c>
      <c r="L156" s="183"/>
      <c r="M156" s="44" t="e">
        <f>VLOOKUP(#REF!,'[1]PL3 Danh muc đầy đủ'!$E$9:$X$9281,20,0)</f>
        <v>#REF!</v>
      </c>
      <c r="N156" s="44" t="e">
        <f>M156-#REF!</f>
        <v>#REF!</v>
      </c>
    </row>
    <row r="157" spans="1:14" ht="54" x14ac:dyDescent="0.3">
      <c r="A157" s="43">
        <v>147</v>
      </c>
      <c r="B157" s="17" t="s">
        <v>1924</v>
      </c>
      <c r="C157" s="18" t="s">
        <v>18151</v>
      </c>
      <c r="D157" s="17" t="s">
        <v>1842</v>
      </c>
      <c r="E157" s="18" t="s">
        <v>18044</v>
      </c>
      <c r="F157" s="18" t="s">
        <v>17337</v>
      </c>
      <c r="G157" s="17"/>
      <c r="H157" s="21">
        <v>77300</v>
      </c>
      <c r="I157" s="20">
        <v>77382.608695652132</v>
      </c>
      <c r="J157" s="19">
        <v>80400</v>
      </c>
      <c r="K157" s="1" t="s">
        <v>1797</v>
      </c>
      <c r="L157" s="183"/>
      <c r="M157" s="44" t="e">
        <f>VLOOKUP(#REF!,'[1]PL3 Danh muc đầy đủ'!$E$9:$X$9281,20,0)</f>
        <v>#REF!</v>
      </c>
      <c r="N157" s="44" t="e">
        <f>M157-#REF!</f>
        <v>#REF!</v>
      </c>
    </row>
    <row r="158" spans="1:14" ht="54" x14ac:dyDescent="0.3">
      <c r="A158" s="43">
        <v>148</v>
      </c>
      <c r="B158" s="17" t="s">
        <v>1925</v>
      </c>
      <c r="C158" s="18" t="s">
        <v>18151</v>
      </c>
      <c r="D158" s="17" t="s">
        <v>1873</v>
      </c>
      <c r="E158" s="18" t="s">
        <v>18050</v>
      </c>
      <c r="F158" s="18" t="s">
        <v>17364</v>
      </c>
      <c r="G158" s="17"/>
      <c r="H158" s="21">
        <v>77300</v>
      </c>
      <c r="I158" s="20">
        <v>77382.608695652132</v>
      </c>
      <c r="J158" s="19">
        <v>80400</v>
      </c>
      <c r="K158" s="1" t="s">
        <v>1797</v>
      </c>
      <c r="L158" s="183"/>
      <c r="M158" s="44" t="e">
        <f>VLOOKUP(#REF!,'[1]PL3 Danh muc đầy đủ'!$E$9:$X$9281,20,0)</f>
        <v>#REF!</v>
      </c>
      <c r="N158" s="44" t="e">
        <f>M158-#REF!</f>
        <v>#REF!</v>
      </c>
    </row>
    <row r="159" spans="1:14" ht="54" x14ac:dyDescent="0.3">
      <c r="A159" s="43">
        <v>149</v>
      </c>
      <c r="B159" s="17" t="s">
        <v>1926</v>
      </c>
      <c r="C159" s="18" t="s">
        <v>18151</v>
      </c>
      <c r="D159" s="17" t="s">
        <v>1875</v>
      </c>
      <c r="E159" s="18" t="s">
        <v>18021</v>
      </c>
      <c r="F159" s="18" t="s">
        <v>17668</v>
      </c>
      <c r="G159" s="17"/>
      <c r="H159" s="21">
        <v>77300</v>
      </c>
      <c r="I159" s="20">
        <v>77382.608695652132</v>
      </c>
      <c r="J159" s="19">
        <v>80400</v>
      </c>
      <c r="K159" s="1" t="s">
        <v>1797</v>
      </c>
      <c r="L159" s="183"/>
      <c r="M159" s="44" t="e">
        <f>VLOOKUP(#REF!,'[1]PL3 Danh muc đầy đủ'!$E$9:$X$9281,20,0)</f>
        <v>#REF!</v>
      </c>
      <c r="N159" s="44" t="e">
        <f>M159-#REF!</f>
        <v>#REF!</v>
      </c>
    </row>
    <row r="160" spans="1:14" ht="54" x14ac:dyDescent="0.3">
      <c r="A160" s="43">
        <v>150</v>
      </c>
      <c r="B160" s="17" t="s">
        <v>1927</v>
      </c>
      <c r="C160" s="18" t="s">
        <v>18151</v>
      </c>
      <c r="D160" s="17" t="s">
        <v>1877</v>
      </c>
      <c r="E160" s="18" t="s">
        <v>18049</v>
      </c>
      <c r="F160" s="18" t="s">
        <v>17360</v>
      </c>
      <c r="G160" s="17"/>
      <c r="H160" s="21">
        <v>77300</v>
      </c>
      <c r="I160" s="20">
        <v>77382.608695652132</v>
      </c>
      <c r="J160" s="19">
        <v>80400</v>
      </c>
      <c r="K160" s="1" t="s">
        <v>1797</v>
      </c>
      <c r="L160" s="183"/>
      <c r="M160" s="44" t="e">
        <f>VLOOKUP(#REF!,'[1]PL3 Danh muc đầy đủ'!$E$9:$X$9281,20,0)</f>
        <v>#REF!</v>
      </c>
      <c r="N160" s="44" t="e">
        <f>M160-#REF!</f>
        <v>#REF!</v>
      </c>
    </row>
    <row r="161" spans="1:14" ht="54" x14ac:dyDescent="0.3">
      <c r="A161" s="43">
        <v>151</v>
      </c>
      <c r="B161" s="17" t="s">
        <v>1928</v>
      </c>
      <c r="C161" s="18" t="s">
        <v>18151</v>
      </c>
      <c r="D161" s="17" t="s">
        <v>1879</v>
      </c>
      <c r="E161" s="18" t="s">
        <v>18053</v>
      </c>
      <c r="F161" s="18" t="s">
        <v>17374</v>
      </c>
      <c r="G161" s="17"/>
      <c r="H161" s="21">
        <v>77300</v>
      </c>
      <c r="I161" s="20">
        <v>77382.608695652132</v>
      </c>
      <c r="J161" s="19">
        <v>80400</v>
      </c>
      <c r="K161" s="1" t="s">
        <v>1797</v>
      </c>
      <c r="L161" s="183"/>
      <c r="M161" s="44" t="e">
        <f>VLOOKUP(#REF!,'[1]PL3 Danh muc đầy đủ'!$E$9:$X$9281,20,0)</f>
        <v>#REF!</v>
      </c>
      <c r="N161" s="44" t="e">
        <f>M161-#REF!</f>
        <v>#REF!</v>
      </c>
    </row>
    <row r="162" spans="1:14" ht="54" x14ac:dyDescent="0.3">
      <c r="A162" s="43">
        <v>152</v>
      </c>
      <c r="B162" s="17" t="s">
        <v>1929</v>
      </c>
      <c r="C162" s="18" t="s">
        <v>18151</v>
      </c>
      <c r="D162" s="17" t="s">
        <v>1846</v>
      </c>
      <c r="E162" s="18" t="s">
        <v>18045</v>
      </c>
      <c r="F162" s="18" t="s">
        <v>17343</v>
      </c>
      <c r="G162" s="17"/>
      <c r="H162" s="21">
        <v>77300</v>
      </c>
      <c r="I162" s="20">
        <v>77382.608695652132</v>
      </c>
      <c r="J162" s="19">
        <v>80400</v>
      </c>
      <c r="K162" s="1" t="s">
        <v>1797</v>
      </c>
      <c r="L162" s="183"/>
      <c r="M162" s="44" t="e">
        <f>VLOOKUP(#REF!,'[1]PL3 Danh muc đầy đủ'!$E$9:$X$9281,20,0)</f>
        <v>#REF!</v>
      </c>
      <c r="N162" s="44" t="e">
        <f>M162-#REF!</f>
        <v>#REF!</v>
      </c>
    </row>
    <row r="163" spans="1:14" ht="36" x14ac:dyDescent="0.3">
      <c r="A163" s="43">
        <v>153</v>
      </c>
      <c r="B163" s="17" t="s">
        <v>1930</v>
      </c>
      <c r="C163" s="18" t="s">
        <v>18151</v>
      </c>
      <c r="D163" s="17" t="s">
        <v>1881</v>
      </c>
      <c r="E163" s="18" t="s">
        <v>18055</v>
      </c>
      <c r="F163" s="18" t="s">
        <v>17381</v>
      </c>
      <c r="G163" s="17"/>
      <c r="H163" s="21">
        <v>77300</v>
      </c>
      <c r="I163" s="20">
        <v>77382.608695652132</v>
      </c>
      <c r="J163" s="19">
        <v>80400</v>
      </c>
      <c r="K163" s="1" t="s">
        <v>1797</v>
      </c>
      <c r="L163" s="183"/>
      <c r="M163" s="44" t="e">
        <f>VLOOKUP(#REF!,'[1]PL3 Danh muc đầy đủ'!$E$9:$X$9281,20,0)</f>
        <v>#REF!</v>
      </c>
      <c r="N163" s="44" t="e">
        <f>M163-#REF!</f>
        <v>#REF!</v>
      </c>
    </row>
    <row r="164" spans="1:14" ht="54" x14ac:dyDescent="0.3">
      <c r="A164" s="43">
        <v>154</v>
      </c>
      <c r="B164" s="17" t="s">
        <v>1931</v>
      </c>
      <c r="C164" s="18" t="s">
        <v>18151</v>
      </c>
      <c r="D164" s="17" t="s">
        <v>1883</v>
      </c>
      <c r="E164" s="18" t="s">
        <v>18017</v>
      </c>
      <c r="F164" s="18" t="s">
        <v>17274</v>
      </c>
      <c r="G164" s="17"/>
      <c r="H164" s="21">
        <v>77300</v>
      </c>
      <c r="I164" s="20">
        <v>77382.608695652132</v>
      </c>
      <c r="J164" s="19">
        <v>80400</v>
      </c>
      <c r="K164" s="1" t="s">
        <v>1797</v>
      </c>
      <c r="L164" s="183"/>
      <c r="M164" s="44" t="e">
        <f>VLOOKUP(#REF!,'[1]PL3 Danh muc đầy đủ'!$E$9:$X$9281,20,0)</f>
        <v>#REF!</v>
      </c>
      <c r="N164" s="44" t="e">
        <f>M164-#REF!</f>
        <v>#REF!</v>
      </c>
    </row>
    <row r="165" spans="1:14" ht="54" x14ac:dyDescent="0.3">
      <c r="A165" s="43">
        <v>155</v>
      </c>
      <c r="B165" s="17" t="s">
        <v>1932</v>
      </c>
      <c r="C165" s="18" t="s">
        <v>18151</v>
      </c>
      <c r="D165" s="17" t="s">
        <v>1885</v>
      </c>
      <c r="E165" s="18" t="s">
        <v>18047</v>
      </c>
      <c r="F165" s="18" t="s">
        <v>17352</v>
      </c>
      <c r="G165" s="17"/>
      <c r="H165" s="21">
        <v>77300</v>
      </c>
      <c r="I165" s="20">
        <v>77382.608695652132</v>
      </c>
      <c r="J165" s="19">
        <v>80400</v>
      </c>
      <c r="K165" s="1" t="s">
        <v>1797</v>
      </c>
      <c r="L165" s="183"/>
      <c r="M165" s="44" t="e">
        <f>VLOOKUP(#REF!,'[1]PL3 Danh muc đầy đủ'!$E$9:$X$9281,20,0)</f>
        <v>#REF!</v>
      </c>
      <c r="N165" s="44" t="e">
        <f>M165-#REF!</f>
        <v>#REF!</v>
      </c>
    </row>
    <row r="166" spans="1:14" ht="54" x14ac:dyDescent="0.3">
      <c r="A166" s="43">
        <v>156</v>
      </c>
      <c r="B166" s="17" t="s">
        <v>1933</v>
      </c>
      <c r="C166" s="18" t="s">
        <v>18151</v>
      </c>
      <c r="D166" s="17" t="s">
        <v>1887</v>
      </c>
      <c r="E166" s="18" t="s">
        <v>18048</v>
      </c>
      <c r="F166" s="18" t="s">
        <v>17356</v>
      </c>
      <c r="G166" s="17"/>
      <c r="H166" s="21">
        <v>77300</v>
      </c>
      <c r="I166" s="20">
        <v>77382.608695652132</v>
      </c>
      <c r="J166" s="19">
        <v>80400</v>
      </c>
      <c r="K166" s="1" t="s">
        <v>1797</v>
      </c>
      <c r="L166" s="183"/>
      <c r="M166" s="44" t="e">
        <f>VLOOKUP(#REF!,'[1]PL3 Danh muc đầy đủ'!$E$9:$X$9281,20,0)</f>
        <v>#REF!</v>
      </c>
      <c r="N166" s="44" t="e">
        <f>M166-#REF!</f>
        <v>#REF!</v>
      </c>
    </row>
    <row r="167" spans="1:14" ht="54" x14ac:dyDescent="0.3">
      <c r="A167" s="43">
        <v>157</v>
      </c>
      <c r="B167" s="17" t="s">
        <v>1934</v>
      </c>
      <c r="C167" s="18" t="s">
        <v>18151</v>
      </c>
      <c r="D167" s="17" t="s">
        <v>1889</v>
      </c>
      <c r="E167" s="18" t="s">
        <v>18052</v>
      </c>
      <c r="F167" s="18" t="s">
        <v>17370</v>
      </c>
      <c r="G167" s="17"/>
      <c r="H167" s="21">
        <v>77300</v>
      </c>
      <c r="I167" s="20">
        <v>77382.608695652132</v>
      </c>
      <c r="J167" s="19">
        <v>80400</v>
      </c>
      <c r="K167" s="1" t="s">
        <v>1797</v>
      </c>
      <c r="L167" s="183"/>
      <c r="M167" s="44" t="e">
        <f>VLOOKUP(#REF!,'[1]PL3 Danh muc đầy đủ'!$E$9:$X$9281,20,0)</f>
        <v>#REF!</v>
      </c>
      <c r="N167" s="44" t="e">
        <f>M167-#REF!</f>
        <v>#REF!</v>
      </c>
    </row>
    <row r="168" spans="1:14" ht="54" x14ac:dyDescent="0.3">
      <c r="A168" s="43">
        <v>158</v>
      </c>
      <c r="B168" s="17" t="s">
        <v>1935</v>
      </c>
      <c r="C168" s="18" t="s">
        <v>18151</v>
      </c>
      <c r="D168" s="17" t="s">
        <v>1891</v>
      </c>
      <c r="E168" s="18" t="s">
        <v>18046</v>
      </c>
      <c r="F168" s="18" t="s">
        <v>17348</v>
      </c>
      <c r="G168" s="17"/>
      <c r="H168" s="21">
        <v>77300</v>
      </c>
      <c r="I168" s="20">
        <v>77382.608695652132</v>
      </c>
      <c r="J168" s="19">
        <v>80400</v>
      </c>
      <c r="K168" s="1" t="s">
        <v>1797</v>
      </c>
      <c r="L168" s="183"/>
      <c r="M168" s="44" t="e">
        <f>VLOOKUP(#REF!,'[1]PL3 Danh muc đầy đủ'!$E$9:$X$9281,20,0)</f>
        <v>#REF!</v>
      </c>
      <c r="N168" s="44" t="e">
        <f>M168-#REF!</f>
        <v>#REF!</v>
      </c>
    </row>
    <row r="169" spans="1:14" ht="36" x14ac:dyDescent="0.3">
      <c r="A169" s="43">
        <v>159</v>
      </c>
      <c r="B169" s="17" t="s">
        <v>1936</v>
      </c>
      <c r="C169" s="18" t="s">
        <v>18151</v>
      </c>
      <c r="D169" s="17" t="s">
        <v>1937</v>
      </c>
      <c r="E169" s="18" t="s">
        <v>18042</v>
      </c>
      <c r="F169" s="18" t="s">
        <v>17342</v>
      </c>
      <c r="G169" s="17"/>
      <c r="H169" s="21">
        <v>77300</v>
      </c>
      <c r="I169" s="20">
        <v>77382.608695652132</v>
      </c>
      <c r="J169" s="19">
        <v>80400</v>
      </c>
      <c r="K169" s="1" t="s">
        <v>1797</v>
      </c>
      <c r="L169" s="183"/>
      <c r="M169" s="44" t="e">
        <f>VLOOKUP(#REF!,'[1]PL3 Danh muc đầy đủ'!$E$9:$X$9281,20,0)</f>
        <v>#REF!</v>
      </c>
      <c r="N169" s="44" t="e">
        <f>M169-#REF!</f>
        <v>#REF!</v>
      </c>
    </row>
    <row r="170" spans="1:14" ht="36" x14ac:dyDescent="0.3">
      <c r="A170" s="43">
        <v>160</v>
      </c>
      <c r="B170" s="17" t="s">
        <v>1938</v>
      </c>
      <c r="C170" s="18" t="s">
        <v>18151</v>
      </c>
      <c r="D170" s="17" t="s">
        <v>1850</v>
      </c>
      <c r="E170" s="18" t="s">
        <v>18031</v>
      </c>
      <c r="F170" s="18" t="s">
        <v>17317</v>
      </c>
      <c r="G170" s="17"/>
      <c r="H170" s="21">
        <v>77300</v>
      </c>
      <c r="I170" s="20">
        <v>77382.608695652132</v>
      </c>
      <c r="J170" s="19">
        <v>80400</v>
      </c>
      <c r="K170" s="1" t="s">
        <v>1797</v>
      </c>
      <c r="L170" s="183"/>
      <c r="M170" s="44" t="e">
        <f>VLOOKUP(#REF!,'[1]PL3 Danh muc đầy đủ'!$E$9:$X$9281,20,0)</f>
        <v>#REF!</v>
      </c>
      <c r="N170" s="44" t="e">
        <f>M170-#REF!</f>
        <v>#REF!</v>
      </c>
    </row>
    <row r="171" spans="1:14" ht="36" x14ac:dyDescent="0.3">
      <c r="A171" s="43">
        <v>161</v>
      </c>
      <c r="B171" s="17" t="s">
        <v>1939</v>
      </c>
      <c r="C171" s="18" t="s">
        <v>18151</v>
      </c>
      <c r="D171" s="17" t="s">
        <v>1895</v>
      </c>
      <c r="E171" s="18" t="s">
        <v>18057</v>
      </c>
      <c r="F171" s="18" t="s">
        <v>17388</v>
      </c>
      <c r="G171" s="17"/>
      <c r="H171" s="21">
        <v>77300</v>
      </c>
      <c r="I171" s="20">
        <v>77382.608695652132</v>
      </c>
      <c r="J171" s="19">
        <v>80400</v>
      </c>
      <c r="K171" s="1" t="s">
        <v>1797</v>
      </c>
      <c r="L171" s="183"/>
      <c r="M171" s="44" t="e">
        <f>VLOOKUP(#REF!,'[1]PL3 Danh muc đầy đủ'!$E$9:$X$9281,20,0)</f>
        <v>#REF!</v>
      </c>
      <c r="N171" s="44" t="e">
        <f>M171-#REF!</f>
        <v>#REF!</v>
      </c>
    </row>
    <row r="172" spans="1:14" ht="36" x14ac:dyDescent="0.3">
      <c r="A172" s="43">
        <v>162</v>
      </c>
      <c r="B172" s="17" t="s">
        <v>1940</v>
      </c>
      <c r="C172" s="18" t="s">
        <v>18151</v>
      </c>
      <c r="D172" s="17" t="s">
        <v>1897</v>
      </c>
      <c r="E172" s="18" t="s">
        <v>18023</v>
      </c>
      <c r="F172" s="18" t="s">
        <v>17290</v>
      </c>
      <c r="G172" s="17"/>
      <c r="H172" s="21">
        <v>77300</v>
      </c>
      <c r="I172" s="20">
        <v>77382.608695652132</v>
      </c>
      <c r="J172" s="19">
        <v>80400</v>
      </c>
      <c r="K172" s="1" t="s">
        <v>1797</v>
      </c>
      <c r="L172" s="183"/>
      <c r="M172" s="44" t="e">
        <f>VLOOKUP(#REF!,'[1]PL3 Danh muc đầy đủ'!$E$9:$X$9281,20,0)</f>
        <v>#REF!</v>
      </c>
      <c r="N172" s="44" t="e">
        <f>M172-#REF!</f>
        <v>#REF!</v>
      </c>
    </row>
    <row r="173" spans="1:14" ht="54" x14ac:dyDescent="0.3">
      <c r="A173" s="43">
        <v>163</v>
      </c>
      <c r="B173" s="17" t="s">
        <v>1941</v>
      </c>
      <c r="C173" s="18" t="s">
        <v>18151</v>
      </c>
      <c r="D173" s="17" t="s">
        <v>1911</v>
      </c>
      <c r="E173" s="18" t="s">
        <v>17997</v>
      </c>
      <c r="F173" s="18" t="s">
        <v>17667</v>
      </c>
      <c r="G173" s="17"/>
      <c r="H173" s="21">
        <v>77300</v>
      </c>
      <c r="I173" s="20">
        <v>77382.608695652132</v>
      </c>
      <c r="J173" s="19">
        <v>80400</v>
      </c>
      <c r="K173" s="1" t="s">
        <v>1797</v>
      </c>
      <c r="L173" s="183"/>
      <c r="M173" s="44" t="e">
        <f>VLOOKUP(#REF!,'[1]PL3 Danh muc đầy đủ'!$E$9:$X$9281,20,0)</f>
        <v>#REF!</v>
      </c>
      <c r="N173" s="44" t="e">
        <f>M173-#REF!</f>
        <v>#REF!</v>
      </c>
    </row>
    <row r="174" spans="1:14" ht="18" x14ac:dyDescent="0.3">
      <c r="A174" s="43">
        <v>164</v>
      </c>
      <c r="B174" s="17" t="s">
        <v>1944</v>
      </c>
      <c r="C174" s="18" t="s">
        <v>18151</v>
      </c>
      <c r="D174" s="17" t="s">
        <v>1945</v>
      </c>
      <c r="E174" s="18" t="s">
        <v>16405</v>
      </c>
      <c r="F174" s="18" t="s">
        <v>16405</v>
      </c>
      <c r="G174" s="17"/>
      <c r="H174" s="21">
        <v>72300</v>
      </c>
      <c r="I174" s="20">
        <v>72382.608695652132</v>
      </c>
      <c r="J174" s="19">
        <v>75200</v>
      </c>
      <c r="K174" s="1"/>
      <c r="L174" s="183"/>
      <c r="M174" s="44" t="e">
        <f>VLOOKUP(#REF!,'[1]PL3 Danh muc đầy đủ'!$E$9:$X$9281,20,0)</f>
        <v>#REF!</v>
      </c>
      <c r="N174" s="44" t="e">
        <f>M174-#REF!</f>
        <v>#REF!</v>
      </c>
    </row>
    <row r="175" spans="1:14" ht="36" x14ac:dyDescent="0.3">
      <c r="A175" s="43">
        <v>165</v>
      </c>
      <c r="B175" s="17" t="s">
        <v>1946</v>
      </c>
      <c r="C175" s="18" t="s">
        <v>18151</v>
      </c>
      <c r="D175" s="17" t="s">
        <v>1947</v>
      </c>
      <c r="E175" s="18" t="s">
        <v>18034</v>
      </c>
      <c r="F175" s="18" t="s">
        <v>17669</v>
      </c>
      <c r="G175" s="17"/>
      <c r="H175" s="21">
        <v>72300</v>
      </c>
      <c r="I175" s="20">
        <v>72382.608695652132</v>
      </c>
      <c r="J175" s="19">
        <v>75200</v>
      </c>
      <c r="K175" s="1"/>
      <c r="L175" s="183"/>
      <c r="M175" s="44" t="e">
        <f>VLOOKUP(#REF!,'[1]PL3 Danh muc đầy đủ'!$E$9:$X$9281,20,0)</f>
        <v>#REF!</v>
      </c>
      <c r="N175" s="44" t="e">
        <f>M175-#REF!</f>
        <v>#REF!</v>
      </c>
    </row>
    <row r="176" spans="1:14" ht="36" x14ac:dyDescent="0.3">
      <c r="A176" s="43">
        <v>166</v>
      </c>
      <c r="B176" s="17" t="s">
        <v>18755</v>
      </c>
      <c r="C176" s="18" t="s">
        <v>18138</v>
      </c>
      <c r="D176" s="17" t="s">
        <v>18756</v>
      </c>
      <c r="E176" s="18" t="s">
        <v>18757</v>
      </c>
      <c r="F176" s="18" t="s">
        <v>18757</v>
      </c>
      <c r="G176" s="17" t="s">
        <v>1633</v>
      </c>
      <c r="H176" s="21">
        <v>222300</v>
      </c>
      <c r="I176" s="20">
        <v>222382.60869565213</v>
      </c>
      <c r="J176" s="19">
        <v>231200</v>
      </c>
      <c r="K176" s="18">
        <v>0</v>
      </c>
      <c r="L176" s="184"/>
      <c r="M176" s="44" t="e">
        <f>VLOOKUP(#REF!,'[1]PL3 Danh muc đầy đủ'!$E$9:$X$9281,20,0)</f>
        <v>#REF!</v>
      </c>
      <c r="N176" s="44" t="e">
        <f>M176-#REF!</f>
        <v>#REF!</v>
      </c>
    </row>
    <row r="177" spans="1:14" ht="18" x14ac:dyDescent="0.3">
      <c r="A177" s="43">
        <v>167</v>
      </c>
      <c r="B177" s="17" t="s">
        <v>18758</v>
      </c>
      <c r="C177" s="18" t="s">
        <v>18138</v>
      </c>
      <c r="D177" s="17" t="s">
        <v>18759</v>
      </c>
      <c r="E177" s="18" t="s">
        <v>18760</v>
      </c>
      <c r="F177" s="18" t="s">
        <v>18760</v>
      </c>
      <c r="G177" s="17" t="s">
        <v>1633</v>
      </c>
      <c r="H177" s="21">
        <v>222300</v>
      </c>
      <c r="I177" s="20">
        <v>222382.60869565213</v>
      </c>
      <c r="J177" s="19">
        <v>231200</v>
      </c>
      <c r="K177" s="18">
        <v>0</v>
      </c>
      <c r="L177" s="184"/>
      <c r="M177" s="44" t="e">
        <f>VLOOKUP(#REF!,'[1]PL3 Danh muc đầy đủ'!$E$9:$X$9281,20,0)</f>
        <v>#REF!</v>
      </c>
      <c r="N177" s="44" t="e">
        <f>M177-#REF!</f>
        <v>#REF!</v>
      </c>
    </row>
    <row r="178" spans="1:14" ht="36" x14ac:dyDescent="0.3">
      <c r="A178" s="43">
        <v>168</v>
      </c>
      <c r="B178" s="17" t="s">
        <v>18761</v>
      </c>
      <c r="C178" s="18" t="s">
        <v>18138</v>
      </c>
      <c r="D178" s="17" t="s">
        <v>18762</v>
      </c>
      <c r="E178" s="18" t="s">
        <v>18763</v>
      </c>
      <c r="F178" s="18" t="s">
        <v>18763</v>
      </c>
      <c r="G178" s="17" t="s">
        <v>1633</v>
      </c>
      <c r="H178" s="21">
        <v>222300</v>
      </c>
      <c r="I178" s="20">
        <v>222382.60869565213</v>
      </c>
      <c r="J178" s="19">
        <v>231200</v>
      </c>
      <c r="K178" s="18">
        <v>0</v>
      </c>
      <c r="L178" s="184"/>
      <c r="M178" s="44" t="e">
        <f>VLOOKUP(#REF!,'[1]PL3 Danh muc đầy đủ'!$E$9:$X$9281,20,0)</f>
        <v>#REF!</v>
      </c>
      <c r="N178" s="44" t="e">
        <f>M178-#REF!</f>
        <v>#REF!</v>
      </c>
    </row>
    <row r="179" spans="1:14" ht="36" x14ac:dyDescent="0.3">
      <c r="A179" s="43">
        <v>169</v>
      </c>
      <c r="B179" s="17" t="s">
        <v>1948</v>
      </c>
      <c r="C179" s="18" t="s">
        <v>18151</v>
      </c>
      <c r="D179" s="17" t="s">
        <v>1949</v>
      </c>
      <c r="E179" s="18" t="s">
        <v>18040</v>
      </c>
      <c r="F179" s="18" t="s">
        <v>17672</v>
      </c>
      <c r="G179" s="17"/>
      <c r="H179" s="21">
        <v>109300</v>
      </c>
      <c r="I179" s="20">
        <v>109382.60869565213</v>
      </c>
      <c r="J179" s="19">
        <v>113700</v>
      </c>
      <c r="K179" s="1"/>
      <c r="L179" s="183"/>
      <c r="M179" s="44" t="e">
        <f>VLOOKUP(#REF!,'[1]PL3 Danh muc đầy đủ'!$E$9:$X$9281,20,0)</f>
        <v>#REF!</v>
      </c>
      <c r="N179" s="44" t="e">
        <f>M179-#REF!</f>
        <v>#REF!</v>
      </c>
    </row>
    <row r="180" spans="1:14" ht="36" x14ac:dyDescent="0.3">
      <c r="A180" s="43">
        <v>170</v>
      </c>
      <c r="B180" s="17" t="s">
        <v>1950</v>
      </c>
      <c r="C180" s="18" t="s">
        <v>18151</v>
      </c>
      <c r="D180" s="17" t="s">
        <v>1951</v>
      </c>
      <c r="E180" s="18" t="s">
        <v>18041</v>
      </c>
      <c r="F180" s="18" t="s">
        <v>17674</v>
      </c>
      <c r="G180" s="17"/>
      <c r="H180" s="21">
        <v>124300</v>
      </c>
      <c r="I180" s="20">
        <v>124382.60869565213</v>
      </c>
      <c r="J180" s="19">
        <v>129300</v>
      </c>
      <c r="K180" s="1"/>
      <c r="L180" s="183"/>
      <c r="M180" s="44" t="e">
        <f>VLOOKUP(#REF!,'[1]PL3 Danh muc đầy đủ'!$E$9:$X$9281,20,0)</f>
        <v>#REF!</v>
      </c>
      <c r="N180" s="44" t="e">
        <f>M180-#REF!</f>
        <v>#REF!</v>
      </c>
    </row>
    <row r="181" spans="1:14" ht="36" x14ac:dyDescent="0.3">
      <c r="A181" s="43">
        <v>171</v>
      </c>
      <c r="B181" s="17" t="s">
        <v>1952</v>
      </c>
      <c r="C181" s="18" t="s">
        <v>18151</v>
      </c>
      <c r="D181" s="17" t="s">
        <v>1953</v>
      </c>
      <c r="E181" s="18" t="s">
        <v>18035</v>
      </c>
      <c r="F181" s="18" t="s">
        <v>17673</v>
      </c>
      <c r="G181" s="17"/>
      <c r="H181" s="21">
        <v>124300</v>
      </c>
      <c r="I181" s="20">
        <v>124382.60869565213</v>
      </c>
      <c r="J181" s="19">
        <v>129300</v>
      </c>
      <c r="K181" s="1"/>
      <c r="L181" s="183"/>
      <c r="M181" s="44" t="e">
        <f>VLOOKUP(#REF!,'[1]PL3 Danh muc đầy đủ'!$E$9:$X$9281,20,0)</f>
        <v>#REF!</v>
      </c>
      <c r="N181" s="44" t="e">
        <f>M181-#REF!</f>
        <v>#REF!</v>
      </c>
    </row>
    <row r="182" spans="1:14" ht="36" x14ac:dyDescent="0.3">
      <c r="A182" s="43">
        <v>172</v>
      </c>
      <c r="B182" s="17" t="s">
        <v>1954</v>
      </c>
      <c r="C182" s="18" t="s">
        <v>18151</v>
      </c>
      <c r="D182" s="17" t="s">
        <v>1955</v>
      </c>
      <c r="E182" s="18" t="s">
        <v>18010</v>
      </c>
      <c r="F182" s="18" t="s">
        <v>17259</v>
      </c>
      <c r="G182" s="17"/>
      <c r="H182" s="21">
        <v>164300</v>
      </c>
      <c r="I182" s="20">
        <v>164382.60869565213</v>
      </c>
      <c r="J182" s="19">
        <v>170900</v>
      </c>
      <c r="K182" s="1"/>
      <c r="L182" s="183"/>
      <c r="M182" s="44" t="e">
        <f>VLOOKUP(#REF!,'[1]PL3 Danh muc đầy đủ'!$E$9:$X$9281,20,0)</f>
        <v>#REF!</v>
      </c>
      <c r="N182" s="44" t="e">
        <f>M182-#REF!</f>
        <v>#REF!</v>
      </c>
    </row>
    <row r="183" spans="1:14" ht="36" x14ac:dyDescent="0.3">
      <c r="A183" s="43">
        <v>173</v>
      </c>
      <c r="B183" s="17" t="s">
        <v>1956</v>
      </c>
      <c r="C183" s="18" t="s">
        <v>18151</v>
      </c>
      <c r="D183" s="17" t="s">
        <v>1957</v>
      </c>
      <c r="E183" s="18" t="s">
        <v>16406</v>
      </c>
      <c r="F183" s="18" t="s">
        <v>16406</v>
      </c>
      <c r="G183" s="17" t="s">
        <v>1648</v>
      </c>
      <c r="H183" s="21">
        <v>280800</v>
      </c>
      <c r="I183" s="20">
        <v>280878.26086956525</v>
      </c>
      <c r="J183" s="19">
        <v>292100</v>
      </c>
      <c r="K183" s="1" t="s">
        <v>1958</v>
      </c>
      <c r="L183" s="183"/>
      <c r="M183" s="44" t="e">
        <f>VLOOKUP(#REF!,'[1]PL3 Danh muc đầy đủ'!$E$9:$X$9281,20,0)</f>
        <v>#REF!</v>
      </c>
      <c r="N183" s="44" t="e">
        <f>M183-#REF!</f>
        <v>#REF!</v>
      </c>
    </row>
    <row r="184" spans="1:14" ht="36" x14ac:dyDescent="0.3">
      <c r="A184" s="43">
        <v>174</v>
      </c>
      <c r="B184" s="17" t="s">
        <v>1959</v>
      </c>
      <c r="C184" s="18" t="s">
        <v>18151</v>
      </c>
      <c r="D184" s="17" t="s">
        <v>1960</v>
      </c>
      <c r="E184" s="18" t="s">
        <v>18032</v>
      </c>
      <c r="F184" s="18" t="s">
        <v>17671</v>
      </c>
      <c r="G184" s="17" t="s">
        <v>1648</v>
      </c>
      <c r="H184" s="21">
        <v>579800</v>
      </c>
      <c r="I184" s="20">
        <v>579878.26086956519</v>
      </c>
      <c r="J184" s="19">
        <v>603000</v>
      </c>
      <c r="K184" s="1"/>
      <c r="L184" s="183"/>
      <c r="M184" s="44" t="e">
        <f>VLOOKUP(#REF!,'[1]PL3 Danh muc đầy đủ'!$E$9:$X$9281,20,0)</f>
        <v>#REF!</v>
      </c>
      <c r="N184" s="44" t="e">
        <f>M184-#REF!</f>
        <v>#REF!</v>
      </c>
    </row>
    <row r="185" spans="1:14" ht="54" x14ac:dyDescent="0.3">
      <c r="A185" s="43">
        <v>175</v>
      </c>
      <c r="B185" s="17" t="s">
        <v>1961</v>
      </c>
      <c r="C185" s="18" t="s">
        <v>18151</v>
      </c>
      <c r="D185" s="17" t="s">
        <v>1962</v>
      </c>
      <c r="E185" s="18" t="s">
        <v>17995</v>
      </c>
      <c r="F185" s="18" t="s">
        <v>17670</v>
      </c>
      <c r="G185" s="17" t="s">
        <v>1633</v>
      </c>
      <c r="H185" s="21">
        <v>579800</v>
      </c>
      <c r="I185" s="20">
        <v>579878.26086956519</v>
      </c>
      <c r="J185" s="19">
        <v>603000</v>
      </c>
      <c r="K185" s="1"/>
      <c r="L185" s="183"/>
      <c r="M185" s="44" t="e">
        <f>VLOOKUP(#REF!,'[1]PL3 Danh muc đầy đủ'!$E$9:$X$9281,20,0)</f>
        <v>#REF!</v>
      </c>
      <c r="N185" s="44" t="e">
        <f>M185-#REF!</f>
        <v>#REF!</v>
      </c>
    </row>
    <row r="186" spans="1:14" ht="54" x14ac:dyDescent="0.3">
      <c r="A186" s="43">
        <v>176</v>
      </c>
      <c r="B186" s="17" t="s">
        <v>1963</v>
      </c>
      <c r="C186" s="18" t="s">
        <v>18151</v>
      </c>
      <c r="D186" s="17" t="s">
        <v>1964</v>
      </c>
      <c r="E186" s="18" t="s">
        <v>18033</v>
      </c>
      <c r="F186" s="18" t="s">
        <v>17675</v>
      </c>
      <c r="G186" s="17" t="s">
        <v>1633</v>
      </c>
      <c r="H186" s="21">
        <v>569800</v>
      </c>
      <c r="I186" s="20">
        <v>569878.26086956519</v>
      </c>
      <c r="J186" s="19">
        <v>592600</v>
      </c>
      <c r="K186" s="1"/>
      <c r="L186" s="183"/>
      <c r="M186" s="44" t="e">
        <f>VLOOKUP(#REF!,'[1]PL3 Danh muc đầy đủ'!$E$9:$X$9281,20,0)</f>
        <v>#REF!</v>
      </c>
      <c r="N186" s="44" t="e">
        <f>M186-#REF!</f>
        <v>#REF!</v>
      </c>
    </row>
    <row r="187" spans="1:14" ht="36" x14ac:dyDescent="0.3">
      <c r="A187" s="43">
        <v>177</v>
      </c>
      <c r="B187" s="17" t="s">
        <v>1965</v>
      </c>
      <c r="C187" s="18" t="s">
        <v>18166</v>
      </c>
      <c r="D187" s="17" t="s">
        <v>1966</v>
      </c>
      <c r="E187" s="18" t="s">
        <v>1967</v>
      </c>
      <c r="F187" s="18" t="s">
        <v>1967</v>
      </c>
      <c r="G187" s="17"/>
      <c r="H187" s="21">
        <v>246800</v>
      </c>
      <c r="I187" s="20">
        <v>246878.26086956525</v>
      </c>
      <c r="J187" s="19">
        <v>256700</v>
      </c>
      <c r="K187" s="1"/>
      <c r="L187" s="183"/>
      <c r="M187" s="44" t="e">
        <f>VLOOKUP(#REF!,'[1]PL3 Danh muc đầy đủ'!$E$9:$X$9281,20,0)</f>
        <v>#REF!</v>
      </c>
      <c r="N187" s="44" t="e">
        <f>M187-#REF!</f>
        <v>#REF!</v>
      </c>
    </row>
    <row r="188" spans="1:14" ht="36" x14ac:dyDescent="0.3">
      <c r="A188" s="43">
        <v>178</v>
      </c>
      <c r="B188" s="17" t="s">
        <v>1968</v>
      </c>
      <c r="C188" s="18" t="s">
        <v>18151</v>
      </c>
      <c r="D188" s="17" t="s">
        <v>1969</v>
      </c>
      <c r="E188" s="18" t="s">
        <v>16407</v>
      </c>
      <c r="F188" s="18" t="s">
        <v>16407</v>
      </c>
      <c r="G188" s="17" t="s">
        <v>95</v>
      </c>
      <c r="H188" s="21">
        <v>246800</v>
      </c>
      <c r="I188" s="20">
        <v>246878.26086956525</v>
      </c>
      <c r="J188" s="19">
        <v>256700</v>
      </c>
      <c r="K188" s="1"/>
      <c r="L188" s="183"/>
      <c r="M188" s="44" t="e">
        <f>VLOOKUP(#REF!,'[1]PL3 Danh muc đầy đủ'!$E$9:$X$9281,20,0)</f>
        <v>#REF!</v>
      </c>
      <c r="N188" s="44" t="e">
        <f>M188-#REF!</f>
        <v>#REF!</v>
      </c>
    </row>
    <row r="189" spans="1:14" ht="36" x14ac:dyDescent="0.3">
      <c r="A189" s="43">
        <v>179</v>
      </c>
      <c r="B189" s="17" t="s">
        <v>1970</v>
      </c>
      <c r="C189" s="18" t="s">
        <v>18151</v>
      </c>
      <c r="D189" s="17" t="s">
        <v>1971</v>
      </c>
      <c r="E189" s="18" t="s">
        <v>18043</v>
      </c>
      <c r="F189" s="18" t="s">
        <v>17332</v>
      </c>
      <c r="G189" s="17" t="s">
        <v>95</v>
      </c>
      <c r="H189" s="21">
        <v>411800</v>
      </c>
      <c r="I189" s="20">
        <v>411878.26086956525</v>
      </c>
      <c r="J189" s="19">
        <v>428300</v>
      </c>
      <c r="K189" s="1"/>
      <c r="L189" s="183"/>
      <c r="M189" s="44" t="e">
        <f>VLOOKUP(#REF!,'[1]PL3 Danh muc đầy đủ'!$E$9:$X$9281,20,0)</f>
        <v>#REF!</v>
      </c>
      <c r="N189" s="44" t="e">
        <f>M189-#REF!</f>
        <v>#REF!</v>
      </c>
    </row>
    <row r="190" spans="1:14" ht="18" x14ac:dyDescent="0.3">
      <c r="A190" s="43">
        <v>180</v>
      </c>
      <c r="B190" s="17" t="s">
        <v>1972</v>
      </c>
      <c r="C190" s="18" t="s">
        <v>18151</v>
      </c>
      <c r="D190" s="17" t="s">
        <v>1973</v>
      </c>
      <c r="E190" s="18" t="s">
        <v>16408</v>
      </c>
      <c r="F190" s="18" t="s">
        <v>16408</v>
      </c>
      <c r="G190" s="17" t="s">
        <v>95</v>
      </c>
      <c r="H190" s="21">
        <v>446800</v>
      </c>
      <c r="I190" s="20">
        <v>446878.26086956525</v>
      </c>
      <c r="J190" s="19">
        <v>464700</v>
      </c>
      <c r="K190" s="1"/>
      <c r="L190" s="183"/>
      <c r="M190" s="44" t="e">
        <f>VLOOKUP(#REF!,'[1]PL3 Danh muc đầy đủ'!$E$9:$X$9281,20,0)</f>
        <v>#REF!</v>
      </c>
      <c r="N190" s="44" t="e">
        <f>M190-#REF!</f>
        <v>#REF!</v>
      </c>
    </row>
    <row r="191" spans="1:14" ht="18" x14ac:dyDescent="0.3">
      <c r="A191" s="43">
        <v>181</v>
      </c>
      <c r="B191" s="17" t="s">
        <v>1974</v>
      </c>
      <c r="C191" s="18" t="s">
        <v>18151</v>
      </c>
      <c r="D191" s="17" t="s">
        <v>1975</v>
      </c>
      <c r="E191" s="18" t="s">
        <v>16409</v>
      </c>
      <c r="F191" s="18" t="s">
        <v>16409</v>
      </c>
      <c r="G191" s="17"/>
      <c r="H191" s="21">
        <v>102300</v>
      </c>
      <c r="I191" s="20">
        <v>102382.60869565213</v>
      </c>
      <c r="J191" s="19">
        <v>106400</v>
      </c>
      <c r="K191" s="1"/>
      <c r="L191" s="183"/>
      <c r="M191" s="44" t="e">
        <f>VLOOKUP(#REF!,'[1]PL3 Danh muc đầy đủ'!$E$9:$X$9281,20,0)</f>
        <v>#REF!</v>
      </c>
      <c r="N191" s="44" t="e">
        <f>M191-#REF!</f>
        <v>#REF!</v>
      </c>
    </row>
    <row r="192" spans="1:14" ht="18" x14ac:dyDescent="0.3">
      <c r="A192" s="43">
        <v>182</v>
      </c>
      <c r="B192" s="17" t="s">
        <v>1976</v>
      </c>
      <c r="C192" s="18" t="s">
        <v>18138</v>
      </c>
      <c r="D192" s="17" t="s">
        <v>1799</v>
      </c>
      <c r="E192" s="18" t="s">
        <v>1800</v>
      </c>
      <c r="F192" s="18" t="s">
        <v>17218</v>
      </c>
      <c r="G192" s="17" t="s">
        <v>95</v>
      </c>
      <c r="H192" s="21">
        <v>73300</v>
      </c>
      <c r="I192" s="20">
        <v>73369.278260869512</v>
      </c>
      <c r="J192" s="19">
        <v>76300</v>
      </c>
      <c r="K192" s="1" t="s">
        <v>1797</v>
      </c>
      <c r="L192" s="183"/>
      <c r="M192" s="44" t="e">
        <f>VLOOKUP(#REF!,'[1]PL3 Danh muc đầy đủ'!$E$9:$X$9281,20,0)</f>
        <v>#REF!</v>
      </c>
      <c r="N192" s="44" t="e">
        <f>M192-#REF!</f>
        <v>#REF!</v>
      </c>
    </row>
    <row r="193" spans="1:14" ht="36" x14ac:dyDescent="0.3">
      <c r="A193" s="43">
        <v>183</v>
      </c>
      <c r="B193" s="17" t="s">
        <v>1977</v>
      </c>
      <c r="C193" s="18" t="s">
        <v>18151</v>
      </c>
      <c r="D193" s="17" t="s">
        <v>1802</v>
      </c>
      <c r="E193" s="18" t="s">
        <v>18037</v>
      </c>
      <c r="F193" s="18" t="s">
        <v>17327</v>
      </c>
      <c r="G193" s="17"/>
      <c r="H193" s="21">
        <v>73300</v>
      </c>
      <c r="I193" s="20">
        <v>73369.278260869512</v>
      </c>
      <c r="J193" s="19">
        <v>76300</v>
      </c>
      <c r="K193" s="1" t="s">
        <v>1797</v>
      </c>
      <c r="L193" s="183"/>
      <c r="M193" s="44" t="e">
        <f>VLOOKUP(#REF!,'[1]PL3 Danh muc đầy đủ'!$E$9:$X$9281,20,0)</f>
        <v>#REF!</v>
      </c>
      <c r="N193" s="44" t="e">
        <f>M193-#REF!</f>
        <v>#REF!</v>
      </c>
    </row>
    <row r="194" spans="1:14" ht="36" x14ac:dyDescent="0.3">
      <c r="A194" s="43">
        <v>184</v>
      </c>
      <c r="B194" s="17" t="s">
        <v>1978</v>
      </c>
      <c r="C194" s="18" t="s">
        <v>18151</v>
      </c>
      <c r="D194" s="17" t="s">
        <v>1857</v>
      </c>
      <c r="E194" s="18" t="s">
        <v>18027</v>
      </c>
      <c r="F194" s="18" t="s">
        <v>17306</v>
      </c>
      <c r="G194" s="17"/>
      <c r="H194" s="21">
        <v>73300</v>
      </c>
      <c r="I194" s="20">
        <v>73369.278260869512</v>
      </c>
      <c r="J194" s="19">
        <v>76300</v>
      </c>
      <c r="K194" s="1" t="s">
        <v>1797</v>
      </c>
      <c r="L194" s="183"/>
      <c r="M194" s="44" t="e">
        <f>VLOOKUP(#REF!,'[1]PL3 Danh muc đầy đủ'!$E$9:$X$9281,20,0)</f>
        <v>#REF!</v>
      </c>
      <c r="N194" s="44" t="e">
        <f>M194-#REF!</f>
        <v>#REF!</v>
      </c>
    </row>
    <row r="195" spans="1:14" ht="36" x14ac:dyDescent="0.3">
      <c r="A195" s="43">
        <v>185</v>
      </c>
      <c r="B195" s="17" t="s">
        <v>1979</v>
      </c>
      <c r="C195" s="18" t="s">
        <v>18151</v>
      </c>
      <c r="D195" s="17" t="s">
        <v>1804</v>
      </c>
      <c r="E195" s="18" t="s">
        <v>18028</v>
      </c>
      <c r="F195" s="18" t="s">
        <v>17309</v>
      </c>
      <c r="G195" s="17"/>
      <c r="H195" s="21">
        <v>73300</v>
      </c>
      <c r="I195" s="20">
        <v>73369.278260869512</v>
      </c>
      <c r="J195" s="19">
        <v>76300</v>
      </c>
      <c r="K195" s="1" t="s">
        <v>1797</v>
      </c>
      <c r="L195" s="183"/>
      <c r="M195" s="44" t="e">
        <f>VLOOKUP(#REF!,'[1]PL3 Danh muc đầy đủ'!$E$9:$X$9281,20,0)</f>
        <v>#REF!</v>
      </c>
      <c r="N195" s="44" t="e">
        <f>M195-#REF!</f>
        <v>#REF!</v>
      </c>
    </row>
    <row r="196" spans="1:14" ht="36" x14ac:dyDescent="0.3">
      <c r="A196" s="43">
        <v>186</v>
      </c>
      <c r="B196" s="17" t="s">
        <v>1980</v>
      </c>
      <c r="C196" s="18" t="s">
        <v>18151</v>
      </c>
      <c r="D196" s="17" t="s">
        <v>1806</v>
      </c>
      <c r="E196" s="18" t="s">
        <v>18038</v>
      </c>
      <c r="F196" s="18" t="s">
        <v>17329</v>
      </c>
      <c r="G196" s="17"/>
      <c r="H196" s="21">
        <v>73300</v>
      </c>
      <c r="I196" s="20">
        <v>73369.278260869512</v>
      </c>
      <c r="J196" s="19">
        <v>76300</v>
      </c>
      <c r="K196" s="1" t="s">
        <v>1797</v>
      </c>
      <c r="L196" s="183"/>
      <c r="M196" s="44" t="e">
        <f>VLOOKUP(#REF!,'[1]PL3 Danh muc đầy đủ'!$E$9:$X$9281,20,0)</f>
        <v>#REF!</v>
      </c>
      <c r="N196" s="44" t="e">
        <f>M196-#REF!</f>
        <v>#REF!</v>
      </c>
    </row>
    <row r="197" spans="1:14" ht="36" x14ac:dyDescent="0.3">
      <c r="A197" s="43">
        <v>187</v>
      </c>
      <c r="B197" s="17" t="s">
        <v>1981</v>
      </c>
      <c r="C197" s="18" t="s">
        <v>18151</v>
      </c>
      <c r="D197" s="17" t="s">
        <v>1859</v>
      </c>
      <c r="E197" s="18" t="s">
        <v>18015</v>
      </c>
      <c r="F197" s="18" t="s">
        <v>17271</v>
      </c>
      <c r="G197" s="17"/>
      <c r="H197" s="21">
        <v>73300</v>
      </c>
      <c r="I197" s="20">
        <v>73369.278260869512</v>
      </c>
      <c r="J197" s="19">
        <v>76300</v>
      </c>
      <c r="K197" s="1" t="s">
        <v>1797</v>
      </c>
      <c r="L197" s="183"/>
      <c r="M197" s="44" t="e">
        <f>VLOOKUP(#REF!,'[1]PL3 Danh muc đầy đủ'!$E$9:$X$9281,20,0)</f>
        <v>#REF!</v>
      </c>
      <c r="N197" s="44" t="e">
        <f>M197-#REF!</f>
        <v>#REF!</v>
      </c>
    </row>
    <row r="198" spans="1:14" ht="36" x14ac:dyDescent="0.3">
      <c r="A198" s="43">
        <v>188</v>
      </c>
      <c r="B198" s="17" t="s">
        <v>1982</v>
      </c>
      <c r="C198" s="18" t="s">
        <v>18151</v>
      </c>
      <c r="D198" s="17" t="s">
        <v>1808</v>
      </c>
      <c r="E198" s="18" t="s">
        <v>17996</v>
      </c>
      <c r="F198" s="18" t="s">
        <v>17223</v>
      </c>
      <c r="G198" s="17"/>
      <c r="H198" s="21">
        <v>73300</v>
      </c>
      <c r="I198" s="20">
        <v>73369.278260869512</v>
      </c>
      <c r="J198" s="19">
        <v>76300</v>
      </c>
      <c r="K198" s="1" t="s">
        <v>1797</v>
      </c>
      <c r="L198" s="183"/>
      <c r="M198" s="44" t="e">
        <f>VLOOKUP(#REF!,'[1]PL3 Danh muc đầy đủ'!$E$9:$X$9281,20,0)</f>
        <v>#REF!</v>
      </c>
      <c r="N198" s="44" t="e">
        <f>M198-#REF!</f>
        <v>#REF!</v>
      </c>
    </row>
    <row r="199" spans="1:14" ht="36" x14ac:dyDescent="0.3">
      <c r="A199" s="43">
        <v>189</v>
      </c>
      <c r="B199" s="17" t="s">
        <v>1983</v>
      </c>
      <c r="C199" s="18" t="s">
        <v>18151</v>
      </c>
      <c r="D199" s="17" t="s">
        <v>1810</v>
      </c>
      <c r="E199" s="18" t="s">
        <v>18013</v>
      </c>
      <c r="F199" s="18" t="s">
        <v>17267</v>
      </c>
      <c r="G199" s="17"/>
      <c r="H199" s="21">
        <v>73300</v>
      </c>
      <c r="I199" s="20">
        <v>73369.278260869512</v>
      </c>
      <c r="J199" s="19">
        <v>76300</v>
      </c>
      <c r="K199" s="1" t="s">
        <v>1797</v>
      </c>
      <c r="L199" s="183"/>
      <c r="M199" s="44" t="e">
        <f>VLOOKUP(#REF!,'[1]PL3 Danh muc đầy đủ'!$E$9:$X$9281,20,0)</f>
        <v>#REF!</v>
      </c>
      <c r="N199" s="44" t="e">
        <f>M199-#REF!</f>
        <v>#REF!</v>
      </c>
    </row>
    <row r="200" spans="1:14" ht="36" x14ac:dyDescent="0.3">
      <c r="A200" s="43">
        <v>190</v>
      </c>
      <c r="B200" s="17" t="s">
        <v>1984</v>
      </c>
      <c r="C200" s="18" t="s">
        <v>18151</v>
      </c>
      <c r="D200" s="17" t="s">
        <v>1812</v>
      </c>
      <c r="E200" s="18" t="s">
        <v>18012</v>
      </c>
      <c r="F200" s="18" t="s">
        <v>17265</v>
      </c>
      <c r="G200" s="17"/>
      <c r="H200" s="21">
        <v>73300</v>
      </c>
      <c r="I200" s="20">
        <v>73369.278260869512</v>
      </c>
      <c r="J200" s="19">
        <v>76300</v>
      </c>
      <c r="K200" s="1" t="s">
        <v>1797</v>
      </c>
      <c r="L200" s="183"/>
      <c r="M200" s="44" t="e">
        <f>VLOOKUP(#REF!,'[1]PL3 Danh muc đầy đủ'!$E$9:$X$9281,20,0)</f>
        <v>#REF!</v>
      </c>
      <c r="N200" s="44" t="e">
        <f>M200-#REF!</f>
        <v>#REF!</v>
      </c>
    </row>
    <row r="201" spans="1:14" ht="54" x14ac:dyDescent="0.3">
      <c r="A201" s="43">
        <v>191</v>
      </c>
      <c r="B201" s="17" t="s">
        <v>1985</v>
      </c>
      <c r="C201" s="18" t="s">
        <v>18151</v>
      </c>
      <c r="D201" s="17" t="s">
        <v>1814</v>
      </c>
      <c r="E201" s="18" t="s">
        <v>18051</v>
      </c>
      <c r="F201" s="18" t="s">
        <v>17368</v>
      </c>
      <c r="G201" s="17"/>
      <c r="H201" s="21">
        <v>73300</v>
      </c>
      <c r="I201" s="20">
        <v>73369.278260869512</v>
      </c>
      <c r="J201" s="19">
        <v>76300</v>
      </c>
      <c r="K201" s="1" t="s">
        <v>1797</v>
      </c>
      <c r="L201" s="183"/>
      <c r="M201" s="44" t="e">
        <f>VLOOKUP(#REF!,'[1]PL3 Danh muc đầy đủ'!$E$9:$X$9281,20,0)</f>
        <v>#REF!</v>
      </c>
      <c r="N201" s="44" t="e">
        <f>M201-#REF!</f>
        <v>#REF!</v>
      </c>
    </row>
    <row r="202" spans="1:14" ht="36" x14ac:dyDescent="0.3">
      <c r="A202" s="43">
        <v>192</v>
      </c>
      <c r="B202" s="17" t="s">
        <v>1986</v>
      </c>
      <c r="C202" s="18" t="s">
        <v>18151</v>
      </c>
      <c r="D202" s="17" t="s">
        <v>1816</v>
      </c>
      <c r="E202" s="18" t="s">
        <v>18014</v>
      </c>
      <c r="F202" s="18" t="s">
        <v>17270</v>
      </c>
      <c r="G202" s="17"/>
      <c r="H202" s="21">
        <v>73300</v>
      </c>
      <c r="I202" s="20">
        <v>73369.278260869512</v>
      </c>
      <c r="J202" s="19">
        <v>76300</v>
      </c>
      <c r="K202" s="1" t="s">
        <v>1797</v>
      </c>
      <c r="L202" s="183"/>
      <c r="M202" s="44" t="e">
        <f>VLOOKUP(#REF!,'[1]PL3 Danh muc đầy đủ'!$E$9:$X$9281,20,0)</f>
        <v>#REF!</v>
      </c>
      <c r="N202" s="44" t="e">
        <f>M202-#REF!</f>
        <v>#REF!</v>
      </c>
    </row>
    <row r="203" spans="1:14" ht="36" x14ac:dyDescent="0.3">
      <c r="A203" s="43">
        <v>193</v>
      </c>
      <c r="B203" s="17" t="s">
        <v>1987</v>
      </c>
      <c r="C203" s="18" t="s">
        <v>18151</v>
      </c>
      <c r="D203" s="17" t="s">
        <v>1818</v>
      </c>
      <c r="E203" s="18" t="s">
        <v>17998</v>
      </c>
      <c r="F203" s="18" t="s">
        <v>17222</v>
      </c>
      <c r="G203" s="17"/>
      <c r="H203" s="21">
        <v>73300</v>
      </c>
      <c r="I203" s="20">
        <v>73369.278260869512</v>
      </c>
      <c r="J203" s="19">
        <v>76300</v>
      </c>
      <c r="K203" s="1" t="s">
        <v>1797</v>
      </c>
      <c r="L203" s="183"/>
      <c r="M203" s="44" t="e">
        <f>VLOOKUP(#REF!,'[1]PL3 Danh muc đầy đủ'!$E$9:$X$9281,20,0)</f>
        <v>#REF!</v>
      </c>
      <c r="N203" s="44" t="e">
        <f>M203-#REF!</f>
        <v>#REF!</v>
      </c>
    </row>
    <row r="204" spans="1:14" ht="36" x14ac:dyDescent="0.3">
      <c r="A204" s="43">
        <v>194</v>
      </c>
      <c r="B204" s="17" t="s">
        <v>1988</v>
      </c>
      <c r="C204" s="18" t="s">
        <v>18151</v>
      </c>
      <c r="D204" s="17" t="s">
        <v>1820</v>
      </c>
      <c r="E204" s="18" t="s">
        <v>18036</v>
      </c>
      <c r="F204" s="18" t="s">
        <v>17326</v>
      </c>
      <c r="G204" s="17"/>
      <c r="H204" s="21">
        <v>73300</v>
      </c>
      <c r="I204" s="20">
        <v>73369.278260869512</v>
      </c>
      <c r="J204" s="19">
        <v>76300</v>
      </c>
      <c r="K204" s="1" t="s">
        <v>1797</v>
      </c>
      <c r="L204" s="183"/>
      <c r="M204" s="44" t="e">
        <f>VLOOKUP(#REF!,'[1]PL3 Danh muc đầy đủ'!$E$9:$X$9281,20,0)</f>
        <v>#REF!</v>
      </c>
      <c r="N204" s="44" t="e">
        <f>M204-#REF!</f>
        <v>#REF!</v>
      </c>
    </row>
    <row r="205" spans="1:14" ht="36" x14ac:dyDescent="0.3">
      <c r="A205" s="43">
        <v>195</v>
      </c>
      <c r="B205" s="17" t="s">
        <v>1989</v>
      </c>
      <c r="C205" s="18" t="s">
        <v>18151</v>
      </c>
      <c r="D205" s="17" t="s">
        <v>1822</v>
      </c>
      <c r="E205" s="18" t="s">
        <v>18039</v>
      </c>
      <c r="F205" s="18" t="s">
        <v>17330</v>
      </c>
      <c r="G205" s="17"/>
      <c r="H205" s="21">
        <v>73300</v>
      </c>
      <c r="I205" s="20">
        <v>73369.278260869512</v>
      </c>
      <c r="J205" s="19">
        <v>76300</v>
      </c>
      <c r="K205" s="1" t="s">
        <v>1797</v>
      </c>
      <c r="L205" s="183"/>
      <c r="M205" s="44" t="e">
        <f>VLOOKUP(#REF!,'[1]PL3 Danh muc đầy đủ'!$E$9:$X$9281,20,0)</f>
        <v>#REF!</v>
      </c>
      <c r="N205" s="44" t="e">
        <f>M205-#REF!</f>
        <v>#REF!</v>
      </c>
    </row>
    <row r="206" spans="1:14" ht="36" x14ac:dyDescent="0.3">
      <c r="A206" s="43">
        <v>196</v>
      </c>
      <c r="B206" s="17" t="s">
        <v>1990</v>
      </c>
      <c r="C206" s="18" t="s">
        <v>18151</v>
      </c>
      <c r="D206" s="17" t="s">
        <v>1824</v>
      </c>
      <c r="E206" s="18" t="s">
        <v>18022</v>
      </c>
      <c r="F206" s="18" t="s">
        <v>17288</v>
      </c>
      <c r="G206" s="17"/>
      <c r="H206" s="21">
        <v>73300</v>
      </c>
      <c r="I206" s="20">
        <v>73369.278260869512</v>
      </c>
      <c r="J206" s="19">
        <v>76300</v>
      </c>
      <c r="K206" s="1" t="s">
        <v>1797</v>
      </c>
      <c r="L206" s="183"/>
      <c r="M206" s="44" t="e">
        <f>VLOOKUP(#REF!,'[1]PL3 Danh muc đầy đủ'!$E$9:$X$9281,20,0)</f>
        <v>#REF!</v>
      </c>
      <c r="N206" s="44" t="e">
        <f>M206-#REF!</f>
        <v>#REF!</v>
      </c>
    </row>
    <row r="207" spans="1:14" ht="36" x14ac:dyDescent="0.3">
      <c r="A207" s="43">
        <v>197</v>
      </c>
      <c r="B207" s="17" t="s">
        <v>1991</v>
      </c>
      <c r="C207" s="18" t="s">
        <v>18151</v>
      </c>
      <c r="D207" s="17" t="s">
        <v>1945</v>
      </c>
      <c r="E207" s="18" t="s">
        <v>16405</v>
      </c>
      <c r="F207" s="18" t="s">
        <v>17324</v>
      </c>
      <c r="G207" s="17"/>
      <c r="H207" s="21">
        <v>73300</v>
      </c>
      <c r="I207" s="20">
        <v>73369.278260869512</v>
      </c>
      <c r="J207" s="19">
        <v>76300</v>
      </c>
      <c r="K207" s="1" t="s">
        <v>1797</v>
      </c>
      <c r="L207" s="183"/>
      <c r="M207" s="44" t="e">
        <f>VLOOKUP(#REF!,'[1]PL3 Danh muc đầy đủ'!$E$9:$X$9281,20,0)</f>
        <v>#REF!</v>
      </c>
      <c r="N207" s="44" t="e">
        <f>M207-#REF!</f>
        <v>#REF!</v>
      </c>
    </row>
    <row r="208" spans="1:14" ht="36" x14ac:dyDescent="0.3">
      <c r="A208" s="43">
        <v>198</v>
      </c>
      <c r="B208" s="17" t="s">
        <v>1992</v>
      </c>
      <c r="C208" s="18" t="s">
        <v>18151</v>
      </c>
      <c r="D208" s="17" t="s">
        <v>1826</v>
      </c>
      <c r="E208" s="18" t="s">
        <v>18029</v>
      </c>
      <c r="F208" s="18" t="s">
        <v>17310</v>
      </c>
      <c r="G208" s="17"/>
      <c r="H208" s="21">
        <v>73300</v>
      </c>
      <c r="I208" s="20">
        <v>73369.278260869512</v>
      </c>
      <c r="J208" s="19">
        <v>76300</v>
      </c>
      <c r="K208" s="1" t="s">
        <v>1797</v>
      </c>
      <c r="L208" s="183"/>
      <c r="M208" s="44" t="e">
        <f>VLOOKUP(#REF!,'[1]PL3 Danh muc đầy đủ'!$E$9:$X$9281,20,0)</f>
        <v>#REF!</v>
      </c>
      <c r="N208" s="44" t="e">
        <f>M208-#REF!</f>
        <v>#REF!</v>
      </c>
    </row>
    <row r="209" spans="1:14" ht="36" x14ac:dyDescent="0.3">
      <c r="A209" s="43">
        <v>199</v>
      </c>
      <c r="B209" s="17" t="s">
        <v>1993</v>
      </c>
      <c r="C209" s="18" t="s">
        <v>18151</v>
      </c>
      <c r="D209" s="17" t="s">
        <v>1915</v>
      </c>
      <c r="E209" s="18" t="s">
        <v>18002</v>
      </c>
      <c r="F209" s="18" t="s">
        <v>17225</v>
      </c>
      <c r="G209" s="17"/>
      <c r="H209" s="21">
        <v>73300</v>
      </c>
      <c r="I209" s="20">
        <v>73369.278260869512</v>
      </c>
      <c r="J209" s="19">
        <v>76300</v>
      </c>
      <c r="K209" s="1" t="s">
        <v>1797</v>
      </c>
      <c r="L209" s="183"/>
      <c r="M209" s="44" t="e">
        <f>VLOOKUP(#REF!,'[1]PL3 Danh muc đầy đủ'!$E$9:$X$9281,20,0)</f>
        <v>#REF!</v>
      </c>
      <c r="N209" s="44" t="e">
        <f>M209-#REF!</f>
        <v>#REF!</v>
      </c>
    </row>
    <row r="210" spans="1:14" ht="36" x14ac:dyDescent="0.3">
      <c r="A210" s="43">
        <v>200</v>
      </c>
      <c r="B210" s="17" t="s">
        <v>1994</v>
      </c>
      <c r="C210" s="18" t="s">
        <v>18151</v>
      </c>
      <c r="D210" s="17" t="s">
        <v>1828</v>
      </c>
      <c r="E210" s="18" t="s">
        <v>18000</v>
      </c>
      <c r="F210" s="18" t="s">
        <v>17230</v>
      </c>
      <c r="G210" s="17"/>
      <c r="H210" s="21">
        <v>73300</v>
      </c>
      <c r="I210" s="20">
        <v>73369.278260869512</v>
      </c>
      <c r="J210" s="19">
        <v>76300</v>
      </c>
      <c r="K210" s="1" t="s">
        <v>1797</v>
      </c>
      <c r="L210" s="183"/>
      <c r="M210" s="44" t="e">
        <f>VLOOKUP(#REF!,'[1]PL3 Danh muc đầy đủ'!$E$9:$X$9281,20,0)</f>
        <v>#REF!</v>
      </c>
      <c r="N210" s="44" t="e">
        <f>M210-#REF!</f>
        <v>#REF!</v>
      </c>
    </row>
    <row r="211" spans="1:14" ht="36" x14ac:dyDescent="0.3">
      <c r="A211" s="43">
        <v>201</v>
      </c>
      <c r="B211" s="17" t="s">
        <v>1995</v>
      </c>
      <c r="C211" s="18" t="s">
        <v>18151</v>
      </c>
      <c r="D211" s="17" t="s">
        <v>1830</v>
      </c>
      <c r="E211" s="18" t="s">
        <v>17999</v>
      </c>
      <c r="F211" s="18" t="s">
        <v>17676</v>
      </c>
      <c r="G211" s="17"/>
      <c r="H211" s="21">
        <v>73300</v>
      </c>
      <c r="I211" s="20">
        <v>73369.278260869512</v>
      </c>
      <c r="J211" s="19">
        <v>76300</v>
      </c>
      <c r="K211" s="1" t="s">
        <v>1797</v>
      </c>
      <c r="L211" s="183"/>
      <c r="M211" s="44" t="e">
        <f>VLOOKUP(#REF!,'[1]PL3 Danh muc đầy đủ'!$E$9:$X$9281,20,0)</f>
        <v>#REF!</v>
      </c>
      <c r="N211" s="44" t="e">
        <f>M211-#REF!</f>
        <v>#REF!</v>
      </c>
    </row>
    <row r="212" spans="1:14" ht="54" x14ac:dyDescent="0.3">
      <c r="A212" s="43">
        <v>202</v>
      </c>
      <c r="B212" s="17" t="s">
        <v>1996</v>
      </c>
      <c r="C212" s="18" t="s">
        <v>18151</v>
      </c>
      <c r="D212" s="17" t="s">
        <v>1861</v>
      </c>
      <c r="E212" s="18" t="s">
        <v>18004</v>
      </c>
      <c r="F212" s="18" t="s">
        <v>17236</v>
      </c>
      <c r="G212" s="17"/>
      <c r="H212" s="21">
        <v>73300</v>
      </c>
      <c r="I212" s="20">
        <v>73369.278260869512</v>
      </c>
      <c r="J212" s="19">
        <v>76300</v>
      </c>
      <c r="K212" s="1" t="s">
        <v>1797</v>
      </c>
      <c r="L212" s="183"/>
      <c r="M212" s="44" t="e">
        <f>VLOOKUP(#REF!,'[1]PL3 Danh muc đầy đủ'!$E$9:$X$9281,20,0)</f>
        <v>#REF!</v>
      </c>
      <c r="N212" s="44" t="e">
        <f>M212-#REF!</f>
        <v>#REF!</v>
      </c>
    </row>
    <row r="213" spans="1:14" ht="36" x14ac:dyDescent="0.3">
      <c r="A213" s="43">
        <v>203</v>
      </c>
      <c r="B213" s="17" t="s">
        <v>1997</v>
      </c>
      <c r="C213" s="18" t="s">
        <v>18151</v>
      </c>
      <c r="D213" s="17" t="s">
        <v>1863</v>
      </c>
      <c r="E213" s="18" t="s">
        <v>18009</v>
      </c>
      <c r="F213" s="18" t="s">
        <v>17257</v>
      </c>
      <c r="G213" s="17"/>
      <c r="H213" s="21">
        <v>73300</v>
      </c>
      <c r="I213" s="20">
        <v>73369.278260869512</v>
      </c>
      <c r="J213" s="19">
        <v>76300</v>
      </c>
      <c r="K213" s="1" t="s">
        <v>1797</v>
      </c>
      <c r="L213" s="183"/>
      <c r="M213" s="44" t="e">
        <f>VLOOKUP(#REF!,'[1]PL3 Danh muc đầy đủ'!$E$9:$X$9281,20,0)</f>
        <v>#REF!</v>
      </c>
      <c r="N213" s="44" t="e">
        <f>M213-#REF!</f>
        <v>#REF!</v>
      </c>
    </row>
    <row r="214" spans="1:14" ht="36" x14ac:dyDescent="0.3">
      <c r="A214" s="43">
        <v>204</v>
      </c>
      <c r="B214" s="17" t="s">
        <v>1998</v>
      </c>
      <c r="C214" s="18" t="s">
        <v>18151</v>
      </c>
      <c r="D214" s="17" t="s">
        <v>1865</v>
      </c>
      <c r="E214" s="18" t="s">
        <v>18005</v>
      </c>
      <c r="F214" s="18" t="s">
        <v>17240</v>
      </c>
      <c r="G214" s="17"/>
      <c r="H214" s="21">
        <v>73300</v>
      </c>
      <c r="I214" s="20">
        <v>73369.278260869512</v>
      </c>
      <c r="J214" s="19">
        <v>76300</v>
      </c>
      <c r="K214" s="1" t="s">
        <v>1797</v>
      </c>
      <c r="L214" s="183"/>
      <c r="M214" s="44" t="e">
        <f>VLOOKUP(#REF!,'[1]PL3 Danh muc đầy đủ'!$E$9:$X$9281,20,0)</f>
        <v>#REF!</v>
      </c>
      <c r="N214" s="44" t="e">
        <f>M214-#REF!</f>
        <v>#REF!</v>
      </c>
    </row>
    <row r="215" spans="1:14" ht="54" x14ac:dyDescent="0.3">
      <c r="A215" s="43">
        <v>205</v>
      </c>
      <c r="B215" s="17" t="s">
        <v>1999</v>
      </c>
      <c r="C215" s="18" t="s">
        <v>18151</v>
      </c>
      <c r="D215" s="17" t="s">
        <v>1867</v>
      </c>
      <c r="E215" s="18" t="s">
        <v>18008</v>
      </c>
      <c r="F215" s="18" t="s">
        <v>17253</v>
      </c>
      <c r="G215" s="17"/>
      <c r="H215" s="21">
        <v>73300</v>
      </c>
      <c r="I215" s="20">
        <v>73369.278260869512</v>
      </c>
      <c r="J215" s="19">
        <v>76300</v>
      </c>
      <c r="K215" s="1" t="s">
        <v>1797</v>
      </c>
      <c r="L215" s="183"/>
      <c r="M215" s="44" t="e">
        <f>VLOOKUP(#REF!,'[1]PL3 Danh muc đầy đủ'!$E$9:$X$9281,20,0)</f>
        <v>#REF!</v>
      </c>
      <c r="N215" s="44" t="e">
        <f>M215-#REF!</f>
        <v>#REF!</v>
      </c>
    </row>
    <row r="216" spans="1:14" ht="36" x14ac:dyDescent="0.3">
      <c r="A216" s="43">
        <v>206</v>
      </c>
      <c r="B216" s="17" t="s">
        <v>2000</v>
      </c>
      <c r="C216" s="18" t="s">
        <v>18151</v>
      </c>
      <c r="D216" s="17" t="s">
        <v>1869</v>
      </c>
      <c r="E216" s="18" t="s">
        <v>18007</v>
      </c>
      <c r="F216" s="18" t="s">
        <v>17249</v>
      </c>
      <c r="G216" s="17"/>
      <c r="H216" s="21">
        <v>73300</v>
      </c>
      <c r="I216" s="20">
        <v>73369.278260869512</v>
      </c>
      <c r="J216" s="19">
        <v>76300</v>
      </c>
      <c r="K216" s="1" t="s">
        <v>1797</v>
      </c>
      <c r="L216" s="183"/>
      <c r="M216" s="44" t="e">
        <f>VLOOKUP(#REF!,'[1]PL3 Danh muc đầy đủ'!$E$9:$X$9281,20,0)</f>
        <v>#REF!</v>
      </c>
      <c r="N216" s="44" t="e">
        <f>M216-#REF!</f>
        <v>#REF!</v>
      </c>
    </row>
    <row r="217" spans="1:14" ht="36" x14ac:dyDescent="0.3">
      <c r="A217" s="43">
        <v>207</v>
      </c>
      <c r="B217" s="17" t="s">
        <v>2001</v>
      </c>
      <c r="C217" s="18" t="s">
        <v>18151</v>
      </c>
      <c r="D217" s="17" t="s">
        <v>1832</v>
      </c>
      <c r="E217" s="18" t="s">
        <v>18006</v>
      </c>
      <c r="F217" s="18" t="s">
        <v>17246</v>
      </c>
      <c r="G217" s="17"/>
      <c r="H217" s="21">
        <v>73300</v>
      </c>
      <c r="I217" s="20">
        <v>73369.278260869512</v>
      </c>
      <c r="J217" s="19">
        <v>76300</v>
      </c>
      <c r="K217" s="1" t="s">
        <v>1797</v>
      </c>
      <c r="L217" s="183"/>
      <c r="M217" s="44" t="e">
        <f>VLOOKUP(#REF!,'[1]PL3 Danh muc đầy đủ'!$E$9:$X$9281,20,0)</f>
        <v>#REF!</v>
      </c>
      <c r="N217" s="44" t="e">
        <f>M217-#REF!</f>
        <v>#REF!</v>
      </c>
    </row>
    <row r="218" spans="1:14" ht="36" x14ac:dyDescent="0.3">
      <c r="A218" s="43">
        <v>208</v>
      </c>
      <c r="B218" s="17" t="s">
        <v>2002</v>
      </c>
      <c r="C218" s="18" t="s">
        <v>18151</v>
      </c>
      <c r="D218" s="17" t="s">
        <v>1871</v>
      </c>
      <c r="E218" s="18" t="s">
        <v>18003</v>
      </c>
      <c r="F218" s="18" t="s">
        <v>17227</v>
      </c>
      <c r="G218" s="17"/>
      <c r="H218" s="21">
        <v>73300</v>
      </c>
      <c r="I218" s="20">
        <v>73369.278260869512</v>
      </c>
      <c r="J218" s="19">
        <v>76300</v>
      </c>
      <c r="K218" s="1" t="s">
        <v>1797</v>
      </c>
      <c r="L218" s="183"/>
      <c r="M218" s="44" t="e">
        <f>VLOOKUP(#REF!,'[1]PL3 Danh muc đầy đủ'!$E$9:$X$9281,20,0)</f>
        <v>#REF!</v>
      </c>
      <c r="N218" s="44" t="e">
        <f>M218-#REF!</f>
        <v>#REF!</v>
      </c>
    </row>
    <row r="219" spans="1:14" ht="36" x14ac:dyDescent="0.3">
      <c r="A219" s="43">
        <v>209</v>
      </c>
      <c r="B219" s="17" t="s">
        <v>2003</v>
      </c>
      <c r="C219" s="18" t="s">
        <v>18151</v>
      </c>
      <c r="D219" s="17" t="s">
        <v>1834</v>
      </c>
      <c r="E219" s="18" t="s">
        <v>18026</v>
      </c>
      <c r="F219" s="18" t="s">
        <v>17303</v>
      </c>
      <c r="G219" s="17"/>
      <c r="H219" s="21">
        <v>73300</v>
      </c>
      <c r="I219" s="20">
        <v>73369.278260869512</v>
      </c>
      <c r="J219" s="19">
        <v>76300</v>
      </c>
      <c r="K219" s="1" t="s">
        <v>1797</v>
      </c>
      <c r="L219" s="183"/>
      <c r="M219" s="44" t="e">
        <f>VLOOKUP(#REF!,'[1]PL3 Danh muc đầy đủ'!$E$9:$X$9281,20,0)</f>
        <v>#REF!</v>
      </c>
      <c r="N219" s="44" t="e">
        <f>M219-#REF!</f>
        <v>#REF!</v>
      </c>
    </row>
    <row r="220" spans="1:14" ht="36" x14ac:dyDescent="0.3">
      <c r="A220" s="43">
        <v>210</v>
      </c>
      <c r="B220" s="17" t="s">
        <v>2004</v>
      </c>
      <c r="C220" s="18" t="s">
        <v>18151</v>
      </c>
      <c r="D220" s="17" t="s">
        <v>1836</v>
      </c>
      <c r="E220" s="18" t="s">
        <v>18054</v>
      </c>
      <c r="F220" s="18" t="s">
        <v>17379</v>
      </c>
      <c r="G220" s="17"/>
      <c r="H220" s="21">
        <v>73300</v>
      </c>
      <c r="I220" s="20">
        <v>73369.278260869512</v>
      </c>
      <c r="J220" s="19">
        <v>76300</v>
      </c>
      <c r="K220" s="1" t="s">
        <v>1797</v>
      </c>
      <c r="L220" s="183"/>
      <c r="M220" s="44" t="e">
        <f>VLOOKUP(#REF!,'[1]PL3 Danh muc đầy đủ'!$E$9:$X$9281,20,0)</f>
        <v>#REF!</v>
      </c>
      <c r="N220" s="44" t="e">
        <f>M220-#REF!</f>
        <v>#REF!</v>
      </c>
    </row>
    <row r="221" spans="1:14" ht="36" x14ac:dyDescent="0.3">
      <c r="A221" s="43">
        <v>211</v>
      </c>
      <c r="B221" s="17" t="s">
        <v>2005</v>
      </c>
      <c r="C221" s="18" t="s">
        <v>18151</v>
      </c>
      <c r="D221" s="17" t="s">
        <v>1838</v>
      </c>
      <c r="E221" s="18" t="s">
        <v>18025</v>
      </c>
      <c r="F221" s="18" t="s">
        <v>17299</v>
      </c>
      <c r="G221" s="17"/>
      <c r="H221" s="21">
        <v>73300</v>
      </c>
      <c r="I221" s="20">
        <v>73369.278260869512</v>
      </c>
      <c r="J221" s="19">
        <v>76300</v>
      </c>
      <c r="K221" s="1" t="s">
        <v>1797</v>
      </c>
      <c r="L221" s="183"/>
      <c r="M221" s="44" t="e">
        <f>VLOOKUP(#REF!,'[1]PL3 Danh muc đầy đủ'!$E$9:$X$9281,20,0)</f>
        <v>#REF!</v>
      </c>
      <c r="N221" s="44" t="e">
        <f>M221-#REF!</f>
        <v>#REF!</v>
      </c>
    </row>
    <row r="222" spans="1:14" ht="36" x14ac:dyDescent="0.3">
      <c r="A222" s="43">
        <v>212</v>
      </c>
      <c r="B222" s="17" t="s">
        <v>2006</v>
      </c>
      <c r="C222" s="18" t="s">
        <v>18151</v>
      </c>
      <c r="D222" s="17" t="s">
        <v>1840</v>
      </c>
      <c r="E222" s="18" t="s">
        <v>18024</v>
      </c>
      <c r="F222" s="18" t="s">
        <v>17295</v>
      </c>
      <c r="G222" s="17"/>
      <c r="H222" s="21">
        <v>73300</v>
      </c>
      <c r="I222" s="20">
        <v>73369.278260869512</v>
      </c>
      <c r="J222" s="19">
        <v>76300</v>
      </c>
      <c r="K222" s="1" t="s">
        <v>1797</v>
      </c>
      <c r="L222" s="183"/>
      <c r="M222" s="44" t="e">
        <f>VLOOKUP(#REF!,'[1]PL3 Danh muc đầy đủ'!$E$9:$X$9281,20,0)</f>
        <v>#REF!</v>
      </c>
      <c r="N222" s="44" t="e">
        <f>M222-#REF!</f>
        <v>#REF!</v>
      </c>
    </row>
    <row r="223" spans="1:14" ht="36" x14ac:dyDescent="0.3">
      <c r="A223" s="43">
        <v>213</v>
      </c>
      <c r="B223" s="17" t="s">
        <v>2007</v>
      </c>
      <c r="C223" s="18" t="s">
        <v>18151</v>
      </c>
      <c r="D223" s="17" t="s">
        <v>1842</v>
      </c>
      <c r="E223" s="18" t="s">
        <v>18044</v>
      </c>
      <c r="F223" s="18" t="s">
        <v>17334</v>
      </c>
      <c r="G223" s="17"/>
      <c r="H223" s="21">
        <v>73300</v>
      </c>
      <c r="I223" s="20">
        <v>73369.278260869512</v>
      </c>
      <c r="J223" s="19">
        <v>76300</v>
      </c>
      <c r="K223" s="1" t="s">
        <v>1797</v>
      </c>
      <c r="L223" s="183"/>
      <c r="M223" s="44" t="e">
        <f>VLOOKUP(#REF!,'[1]PL3 Danh muc đầy đủ'!$E$9:$X$9281,20,0)</f>
        <v>#REF!</v>
      </c>
      <c r="N223" s="44" t="e">
        <f>M223-#REF!</f>
        <v>#REF!</v>
      </c>
    </row>
    <row r="224" spans="1:14" ht="36" x14ac:dyDescent="0.3">
      <c r="A224" s="43">
        <v>214</v>
      </c>
      <c r="B224" s="17" t="s">
        <v>2008</v>
      </c>
      <c r="C224" s="18" t="s">
        <v>18151</v>
      </c>
      <c r="D224" s="17" t="s">
        <v>1873</v>
      </c>
      <c r="E224" s="18" t="s">
        <v>18050</v>
      </c>
      <c r="F224" s="18" t="s">
        <v>17365</v>
      </c>
      <c r="G224" s="17"/>
      <c r="H224" s="21">
        <v>73300</v>
      </c>
      <c r="I224" s="20">
        <v>73369.278260869512</v>
      </c>
      <c r="J224" s="19">
        <v>76300</v>
      </c>
      <c r="K224" s="1" t="s">
        <v>1797</v>
      </c>
      <c r="L224" s="183"/>
      <c r="M224" s="44" t="e">
        <f>VLOOKUP(#REF!,'[1]PL3 Danh muc đầy đủ'!$E$9:$X$9281,20,0)</f>
        <v>#REF!</v>
      </c>
      <c r="N224" s="44" t="e">
        <f>M224-#REF!</f>
        <v>#REF!</v>
      </c>
    </row>
    <row r="225" spans="1:14" ht="54" x14ac:dyDescent="0.3">
      <c r="A225" s="43">
        <v>215</v>
      </c>
      <c r="B225" s="17" t="s">
        <v>2009</v>
      </c>
      <c r="C225" s="18" t="s">
        <v>18151</v>
      </c>
      <c r="D225" s="17" t="s">
        <v>1875</v>
      </c>
      <c r="E225" s="18" t="s">
        <v>18021</v>
      </c>
      <c r="F225" s="18" t="s">
        <v>17285</v>
      </c>
      <c r="G225" s="17"/>
      <c r="H225" s="21">
        <v>73300</v>
      </c>
      <c r="I225" s="20">
        <v>73369.278260869512</v>
      </c>
      <c r="J225" s="19">
        <v>76300</v>
      </c>
      <c r="K225" s="1" t="s">
        <v>1797</v>
      </c>
      <c r="L225" s="183"/>
      <c r="M225" s="44" t="e">
        <f>VLOOKUP(#REF!,'[1]PL3 Danh muc đầy đủ'!$E$9:$X$9281,20,0)</f>
        <v>#REF!</v>
      </c>
      <c r="N225" s="44" t="e">
        <f>M225-#REF!</f>
        <v>#REF!</v>
      </c>
    </row>
    <row r="226" spans="1:14" ht="54" x14ac:dyDescent="0.3">
      <c r="A226" s="43">
        <v>216</v>
      </c>
      <c r="B226" s="17" t="s">
        <v>2010</v>
      </c>
      <c r="C226" s="18" t="s">
        <v>18151</v>
      </c>
      <c r="D226" s="17" t="s">
        <v>1844</v>
      </c>
      <c r="E226" s="18" t="s">
        <v>18020</v>
      </c>
      <c r="F226" s="18" t="s">
        <v>17284</v>
      </c>
      <c r="G226" s="17"/>
      <c r="H226" s="21">
        <v>73300</v>
      </c>
      <c r="I226" s="20">
        <v>73369.278260869512</v>
      </c>
      <c r="J226" s="19">
        <v>76300</v>
      </c>
      <c r="K226" s="1" t="s">
        <v>1797</v>
      </c>
      <c r="L226" s="183"/>
      <c r="M226" s="44" t="e">
        <f>VLOOKUP(#REF!,'[1]PL3 Danh muc đầy đủ'!$E$9:$X$9281,20,0)</f>
        <v>#REF!</v>
      </c>
      <c r="N226" s="44" t="e">
        <f>M226-#REF!</f>
        <v>#REF!</v>
      </c>
    </row>
    <row r="227" spans="1:14" ht="36" x14ac:dyDescent="0.3">
      <c r="A227" s="43">
        <v>217</v>
      </c>
      <c r="B227" s="17" t="s">
        <v>2011</v>
      </c>
      <c r="C227" s="18" t="s">
        <v>18151</v>
      </c>
      <c r="D227" s="17" t="s">
        <v>1877</v>
      </c>
      <c r="E227" s="18" t="s">
        <v>18049</v>
      </c>
      <c r="F227" s="18" t="s">
        <v>17361</v>
      </c>
      <c r="G227" s="17"/>
      <c r="H227" s="21">
        <v>73300</v>
      </c>
      <c r="I227" s="20">
        <v>73369.278260869512</v>
      </c>
      <c r="J227" s="19">
        <v>76300</v>
      </c>
      <c r="K227" s="1" t="s">
        <v>1797</v>
      </c>
      <c r="L227" s="183"/>
      <c r="M227" s="44" t="e">
        <f>VLOOKUP(#REF!,'[1]PL3 Danh muc đầy đủ'!$E$9:$X$9281,20,0)</f>
        <v>#REF!</v>
      </c>
      <c r="N227" s="44" t="e">
        <f>M227-#REF!</f>
        <v>#REF!</v>
      </c>
    </row>
    <row r="228" spans="1:14" ht="54" x14ac:dyDescent="0.3">
      <c r="A228" s="43">
        <v>218</v>
      </c>
      <c r="B228" s="17" t="s">
        <v>2012</v>
      </c>
      <c r="C228" s="18" t="s">
        <v>18151</v>
      </c>
      <c r="D228" s="17" t="s">
        <v>1879</v>
      </c>
      <c r="E228" s="18" t="s">
        <v>18053</v>
      </c>
      <c r="F228" s="18" t="s">
        <v>17375</v>
      </c>
      <c r="G228" s="17"/>
      <c r="H228" s="21">
        <v>73300</v>
      </c>
      <c r="I228" s="20">
        <v>73369.278260869512</v>
      </c>
      <c r="J228" s="19">
        <v>76300</v>
      </c>
      <c r="K228" s="1" t="s">
        <v>1797</v>
      </c>
      <c r="L228" s="183"/>
      <c r="M228" s="44" t="e">
        <f>VLOOKUP(#REF!,'[1]PL3 Danh muc đầy đủ'!$E$9:$X$9281,20,0)</f>
        <v>#REF!</v>
      </c>
      <c r="N228" s="44" t="e">
        <f>M228-#REF!</f>
        <v>#REF!</v>
      </c>
    </row>
    <row r="229" spans="1:14" ht="54" x14ac:dyDescent="0.3">
      <c r="A229" s="43">
        <v>219</v>
      </c>
      <c r="B229" s="17" t="s">
        <v>2013</v>
      </c>
      <c r="C229" s="18" t="s">
        <v>18151</v>
      </c>
      <c r="D229" s="17" t="s">
        <v>1846</v>
      </c>
      <c r="E229" s="18" t="s">
        <v>18045</v>
      </c>
      <c r="F229" s="18" t="s">
        <v>17344</v>
      </c>
      <c r="G229" s="17"/>
      <c r="H229" s="21">
        <v>73300</v>
      </c>
      <c r="I229" s="20">
        <v>73369.278260869512</v>
      </c>
      <c r="J229" s="19">
        <v>76300</v>
      </c>
      <c r="K229" s="1" t="s">
        <v>1797</v>
      </c>
      <c r="L229" s="183"/>
      <c r="M229" s="44" t="e">
        <f>VLOOKUP(#REF!,'[1]PL3 Danh muc đầy đủ'!$E$9:$X$9281,20,0)</f>
        <v>#REF!</v>
      </c>
      <c r="N229" s="44" t="e">
        <f>M229-#REF!</f>
        <v>#REF!</v>
      </c>
    </row>
    <row r="230" spans="1:14" ht="36" x14ac:dyDescent="0.3">
      <c r="A230" s="43">
        <v>220</v>
      </c>
      <c r="B230" s="17" t="s">
        <v>2014</v>
      </c>
      <c r="C230" s="18" t="s">
        <v>18151</v>
      </c>
      <c r="D230" s="17" t="s">
        <v>1905</v>
      </c>
      <c r="E230" s="18" t="s">
        <v>18019</v>
      </c>
      <c r="F230" s="18" t="s">
        <v>17281</v>
      </c>
      <c r="G230" s="17"/>
      <c r="H230" s="21">
        <v>73300</v>
      </c>
      <c r="I230" s="20">
        <v>73369.278260869512</v>
      </c>
      <c r="J230" s="19">
        <v>76300</v>
      </c>
      <c r="K230" s="1" t="s">
        <v>1797</v>
      </c>
      <c r="L230" s="183"/>
      <c r="M230" s="44" t="e">
        <f>VLOOKUP(#REF!,'[1]PL3 Danh muc đầy đủ'!$E$9:$X$9281,20,0)</f>
        <v>#REF!</v>
      </c>
      <c r="N230" s="44" t="e">
        <f>M230-#REF!</f>
        <v>#REF!</v>
      </c>
    </row>
    <row r="231" spans="1:14" ht="36" x14ac:dyDescent="0.3">
      <c r="A231" s="43">
        <v>221</v>
      </c>
      <c r="B231" s="17" t="s">
        <v>2015</v>
      </c>
      <c r="C231" s="18" t="s">
        <v>18151</v>
      </c>
      <c r="D231" s="17" t="s">
        <v>1848</v>
      </c>
      <c r="E231" s="18" t="s">
        <v>18018</v>
      </c>
      <c r="F231" s="18" t="s">
        <v>17279</v>
      </c>
      <c r="G231" s="17"/>
      <c r="H231" s="21">
        <v>73300</v>
      </c>
      <c r="I231" s="20">
        <v>73369.278260869512</v>
      </c>
      <c r="J231" s="19">
        <v>76300</v>
      </c>
      <c r="K231" s="1" t="s">
        <v>1797</v>
      </c>
      <c r="L231" s="183"/>
      <c r="M231" s="44" t="e">
        <f>VLOOKUP(#REF!,'[1]PL3 Danh muc đầy đủ'!$E$9:$X$9281,20,0)</f>
        <v>#REF!</v>
      </c>
      <c r="N231" s="44" t="e">
        <f>M231-#REF!</f>
        <v>#REF!</v>
      </c>
    </row>
    <row r="232" spans="1:14" ht="36" x14ac:dyDescent="0.3">
      <c r="A232" s="43">
        <v>222</v>
      </c>
      <c r="B232" s="17" t="s">
        <v>2016</v>
      </c>
      <c r="C232" s="18" t="s">
        <v>18151</v>
      </c>
      <c r="D232" s="17" t="s">
        <v>1881</v>
      </c>
      <c r="E232" s="18" t="s">
        <v>18055</v>
      </c>
      <c r="F232" s="18" t="s">
        <v>17382</v>
      </c>
      <c r="G232" s="17"/>
      <c r="H232" s="21">
        <v>73300</v>
      </c>
      <c r="I232" s="20">
        <v>73369.278260869512</v>
      </c>
      <c r="J232" s="19">
        <v>76300</v>
      </c>
      <c r="K232" s="1" t="s">
        <v>1797</v>
      </c>
      <c r="L232" s="183"/>
      <c r="M232" s="44" t="e">
        <f>VLOOKUP(#REF!,'[1]PL3 Danh muc đầy đủ'!$E$9:$X$9281,20,0)</f>
        <v>#REF!</v>
      </c>
      <c r="N232" s="44" t="e">
        <f>M232-#REF!</f>
        <v>#REF!</v>
      </c>
    </row>
    <row r="233" spans="1:14" ht="54" x14ac:dyDescent="0.3">
      <c r="A233" s="43">
        <v>223</v>
      </c>
      <c r="B233" s="17" t="s">
        <v>2017</v>
      </c>
      <c r="C233" s="18" t="s">
        <v>18151</v>
      </c>
      <c r="D233" s="17" t="s">
        <v>1883</v>
      </c>
      <c r="E233" s="18" t="s">
        <v>18017</v>
      </c>
      <c r="F233" s="18" t="s">
        <v>17275</v>
      </c>
      <c r="G233" s="17"/>
      <c r="H233" s="21">
        <v>73300</v>
      </c>
      <c r="I233" s="20">
        <v>73369.278260869512</v>
      </c>
      <c r="J233" s="19">
        <v>76300</v>
      </c>
      <c r="K233" s="1" t="s">
        <v>1797</v>
      </c>
      <c r="L233" s="183"/>
      <c r="M233" s="44" t="e">
        <f>VLOOKUP(#REF!,'[1]PL3 Danh muc đầy đủ'!$E$9:$X$9281,20,0)</f>
        <v>#REF!</v>
      </c>
      <c r="N233" s="44" t="e">
        <f>M233-#REF!</f>
        <v>#REF!</v>
      </c>
    </row>
    <row r="234" spans="1:14" ht="54" x14ac:dyDescent="0.3">
      <c r="A234" s="43">
        <v>224</v>
      </c>
      <c r="B234" s="17" t="s">
        <v>2018</v>
      </c>
      <c r="C234" s="18" t="s">
        <v>18151</v>
      </c>
      <c r="D234" s="17" t="s">
        <v>1885</v>
      </c>
      <c r="E234" s="18" t="s">
        <v>18047</v>
      </c>
      <c r="F234" s="18" t="s">
        <v>17353</v>
      </c>
      <c r="G234" s="17"/>
      <c r="H234" s="21">
        <v>73300</v>
      </c>
      <c r="I234" s="20">
        <v>73369.278260869512</v>
      </c>
      <c r="J234" s="19">
        <v>76300</v>
      </c>
      <c r="K234" s="1" t="s">
        <v>1797</v>
      </c>
      <c r="L234" s="183"/>
      <c r="M234" s="44" t="e">
        <f>VLOOKUP(#REF!,'[1]PL3 Danh muc đầy đủ'!$E$9:$X$9281,20,0)</f>
        <v>#REF!</v>
      </c>
      <c r="N234" s="44" t="e">
        <f>M234-#REF!</f>
        <v>#REF!</v>
      </c>
    </row>
    <row r="235" spans="1:14" ht="36" x14ac:dyDescent="0.3">
      <c r="A235" s="43">
        <v>225</v>
      </c>
      <c r="B235" s="17" t="s">
        <v>2019</v>
      </c>
      <c r="C235" s="18" t="s">
        <v>18151</v>
      </c>
      <c r="D235" s="17" t="s">
        <v>1887</v>
      </c>
      <c r="E235" s="18" t="s">
        <v>18048</v>
      </c>
      <c r="F235" s="18" t="s">
        <v>17357</v>
      </c>
      <c r="G235" s="17"/>
      <c r="H235" s="21">
        <v>73300</v>
      </c>
      <c r="I235" s="20">
        <v>73369.278260869512</v>
      </c>
      <c r="J235" s="19">
        <v>76300</v>
      </c>
      <c r="K235" s="1" t="s">
        <v>1797</v>
      </c>
      <c r="L235" s="183"/>
      <c r="M235" s="44" t="e">
        <f>VLOOKUP(#REF!,'[1]PL3 Danh muc đầy đủ'!$E$9:$X$9281,20,0)</f>
        <v>#REF!</v>
      </c>
      <c r="N235" s="44" t="e">
        <f>M235-#REF!</f>
        <v>#REF!</v>
      </c>
    </row>
    <row r="236" spans="1:14" ht="54" x14ac:dyDescent="0.3">
      <c r="A236" s="43">
        <v>226</v>
      </c>
      <c r="B236" s="17" t="s">
        <v>2020</v>
      </c>
      <c r="C236" s="18" t="s">
        <v>18151</v>
      </c>
      <c r="D236" s="17" t="s">
        <v>1889</v>
      </c>
      <c r="E236" s="18" t="s">
        <v>18052</v>
      </c>
      <c r="F236" s="18" t="s">
        <v>17371</v>
      </c>
      <c r="G236" s="17"/>
      <c r="H236" s="21">
        <v>73300</v>
      </c>
      <c r="I236" s="20">
        <v>73369.278260869512</v>
      </c>
      <c r="J236" s="19">
        <v>76300</v>
      </c>
      <c r="K236" s="1" t="s">
        <v>1797</v>
      </c>
      <c r="L236" s="183"/>
      <c r="M236" s="44" t="e">
        <f>VLOOKUP(#REF!,'[1]PL3 Danh muc đầy đủ'!$E$9:$X$9281,20,0)</f>
        <v>#REF!</v>
      </c>
      <c r="N236" s="44" t="e">
        <f>M236-#REF!</f>
        <v>#REF!</v>
      </c>
    </row>
    <row r="237" spans="1:14" ht="54" x14ac:dyDescent="0.3">
      <c r="A237" s="43">
        <v>227</v>
      </c>
      <c r="B237" s="17" t="s">
        <v>2021</v>
      </c>
      <c r="C237" s="18" t="s">
        <v>18151</v>
      </c>
      <c r="D237" s="17" t="s">
        <v>1891</v>
      </c>
      <c r="E237" s="18" t="s">
        <v>18046</v>
      </c>
      <c r="F237" s="18" t="s">
        <v>17349</v>
      </c>
      <c r="G237" s="17"/>
      <c r="H237" s="21">
        <v>73300</v>
      </c>
      <c r="I237" s="20">
        <v>73369.278260869512</v>
      </c>
      <c r="J237" s="19">
        <v>76300</v>
      </c>
      <c r="K237" s="1" t="s">
        <v>1797</v>
      </c>
      <c r="L237" s="183"/>
      <c r="M237" s="44" t="e">
        <f>VLOOKUP(#REF!,'[1]PL3 Danh muc đầy đủ'!$E$9:$X$9281,20,0)</f>
        <v>#REF!</v>
      </c>
      <c r="N237" s="44" t="e">
        <f>M237-#REF!</f>
        <v>#REF!</v>
      </c>
    </row>
    <row r="238" spans="1:14" ht="36" x14ac:dyDescent="0.3">
      <c r="A238" s="43">
        <v>228</v>
      </c>
      <c r="B238" s="17" t="s">
        <v>2022</v>
      </c>
      <c r="C238" s="18" t="s">
        <v>18151</v>
      </c>
      <c r="D238" s="17" t="s">
        <v>1893</v>
      </c>
      <c r="E238" s="18" t="s">
        <v>18056</v>
      </c>
      <c r="F238" s="18" t="s">
        <v>17385</v>
      </c>
      <c r="G238" s="17"/>
      <c r="H238" s="21">
        <v>73300</v>
      </c>
      <c r="I238" s="20">
        <v>73369.278260869512</v>
      </c>
      <c r="J238" s="19">
        <v>76300</v>
      </c>
      <c r="K238" s="1" t="s">
        <v>1797</v>
      </c>
      <c r="L238" s="183"/>
      <c r="M238" s="44" t="e">
        <f>VLOOKUP(#REF!,'[1]PL3 Danh muc đầy đủ'!$E$9:$X$9281,20,0)</f>
        <v>#REF!</v>
      </c>
      <c r="N238" s="44" t="e">
        <f>M238-#REF!</f>
        <v>#REF!</v>
      </c>
    </row>
    <row r="239" spans="1:14" ht="36" x14ac:dyDescent="0.3">
      <c r="A239" s="43">
        <v>229</v>
      </c>
      <c r="B239" s="17" t="s">
        <v>2023</v>
      </c>
      <c r="C239" s="18" t="s">
        <v>18151</v>
      </c>
      <c r="D239" s="17" t="s">
        <v>1850</v>
      </c>
      <c r="E239" s="18" t="s">
        <v>18031</v>
      </c>
      <c r="F239" s="18" t="s">
        <v>17318</v>
      </c>
      <c r="G239" s="17"/>
      <c r="H239" s="21">
        <v>73300</v>
      </c>
      <c r="I239" s="20">
        <v>73369.278260869512</v>
      </c>
      <c r="J239" s="19">
        <v>76300</v>
      </c>
      <c r="K239" s="1" t="s">
        <v>1797</v>
      </c>
      <c r="L239" s="183"/>
      <c r="M239" s="44" t="e">
        <f>VLOOKUP(#REF!,'[1]PL3 Danh muc đầy đủ'!$E$9:$X$9281,20,0)</f>
        <v>#REF!</v>
      </c>
      <c r="N239" s="44" t="e">
        <f>M239-#REF!</f>
        <v>#REF!</v>
      </c>
    </row>
    <row r="240" spans="1:14" ht="54" x14ac:dyDescent="0.3">
      <c r="A240" s="43">
        <v>230</v>
      </c>
      <c r="B240" s="17" t="s">
        <v>2024</v>
      </c>
      <c r="C240" s="18" t="s">
        <v>18151</v>
      </c>
      <c r="D240" s="17" t="s">
        <v>1852</v>
      </c>
      <c r="E240" s="18" t="s">
        <v>18030</v>
      </c>
      <c r="F240" s="18" t="s">
        <v>17314</v>
      </c>
      <c r="G240" s="17"/>
      <c r="H240" s="21">
        <v>73300</v>
      </c>
      <c r="I240" s="20">
        <v>73369.278260869512</v>
      </c>
      <c r="J240" s="19">
        <v>76300</v>
      </c>
      <c r="K240" s="1" t="s">
        <v>1797</v>
      </c>
      <c r="L240" s="183"/>
      <c r="M240" s="44" t="e">
        <f>VLOOKUP(#REF!,'[1]PL3 Danh muc đầy đủ'!$E$9:$X$9281,20,0)</f>
        <v>#REF!</v>
      </c>
      <c r="N240" s="44" t="e">
        <f>M240-#REF!</f>
        <v>#REF!</v>
      </c>
    </row>
    <row r="241" spans="1:14" ht="36" x14ac:dyDescent="0.3">
      <c r="A241" s="43">
        <v>231</v>
      </c>
      <c r="B241" s="17" t="s">
        <v>2025</v>
      </c>
      <c r="C241" s="18" t="s">
        <v>18151</v>
      </c>
      <c r="D241" s="17" t="s">
        <v>1895</v>
      </c>
      <c r="E241" s="18" t="s">
        <v>18057</v>
      </c>
      <c r="F241" s="18" t="s">
        <v>17389</v>
      </c>
      <c r="G241" s="17"/>
      <c r="H241" s="21">
        <v>73300</v>
      </c>
      <c r="I241" s="20">
        <v>73369.278260869512</v>
      </c>
      <c r="J241" s="19">
        <v>76300</v>
      </c>
      <c r="K241" s="1" t="s">
        <v>1797</v>
      </c>
      <c r="L241" s="183"/>
      <c r="M241" s="44" t="e">
        <f>VLOOKUP(#REF!,'[1]PL3 Danh muc đầy đủ'!$E$9:$X$9281,20,0)</f>
        <v>#REF!</v>
      </c>
      <c r="N241" s="44" t="e">
        <f>M241-#REF!</f>
        <v>#REF!</v>
      </c>
    </row>
    <row r="242" spans="1:14" ht="36" x14ac:dyDescent="0.3">
      <c r="A242" s="43">
        <v>232</v>
      </c>
      <c r="B242" s="17" t="s">
        <v>2026</v>
      </c>
      <c r="C242" s="18" t="s">
        <v>18151</v>
      </c>
      <c r="D242" s="17" t="s">
        <v>1897</v>
      </c>
      <c r="E242" s="18" t="s">
        <v>18023</v>
      </c>
      <c r="F242" s="18" t="s">
        <v>17291</v>
      </c>
      <c r="G242" s="17"/>
      <c r="H242" s="21">
        <v>73300</v>
      </c>
      <c r="I242" s="20">
        <v>73369.278260869512</v>
      </c>
      <c r="J242" s="19">
        <v>76300</v>
      </c>
      <c r="K242" s="1" t="s">
        <v>1797</v>
      </c>
      <c r="L242" s="183"/>
      <c r="M242" s="44" t="e">
        <f>VLOOKUP(#REF!,'[1]PL3 Danh muc đầy đủ'!$E$9:$X$9281,20,0)</f>
        <v>#REF!</v>
      </c>
      <c r="N242" s="44" t="e">
        <f>M242-#REF!</f>
        <v>#REF!</v>
      </c>
    </row>
    <row r="243" spans="1:14" ht="36" x14ac:dyDescent="0.3">
      <c r="A243" s="43">
        <v>233</v>
      </c>
      <c r="B243" s="17" t="s">
        <v>2027</v>
      </c>
      <c r="C243" s="18" t="s">
        <v>18151</v>
      </c>
      <c r="D243" s="17" t="s">
        <v>1854</v>
      </c>
      <c r="E243" s="18" t="s">
        <v>18011</v>
      </c>
      <c r="F243" s="18" t="s">
        <v>17263</v>
      </c>
      <c r="G243" s="17"/>
      <c r="H243" s="21">
        <v>73300</v>
      </c>
      <c r="I243" s="20">
        <v>73369.278260869512</v>
      </c>
      <c r="J243" s="19">
        <v>76300</v>
      </c>
      <c r="K243" s="1" t="s">
        <v>1797</v>
      </c>
      <c r="L243" s="183"/>
      <c r="M243" s="44" t="e">
        <f>VLOOKUP(#REF!,'[1]PL3 Danh muc đầy đủ'!$E$9:$X$9281,20,0)</f>
        <v>#REF!</v>
      </c>
      <c r="N243" s="44" t="e">
        <f>M243-#REF!</f>
        <v>#REF!</v>
      </c>
    </row>
    <row r="244" spans="1:14" ht="54" x14ac:dyDescent="0.3">
      <c r="A244" s="43">
        <v>234</v>
      </c>
      <c r="B244" s="17" t="s">
        <v>2028</v>
      </c>
      <c r="C244" s="18" t="s">
        <v>18151</v>
      </c>
      <c r="D244" s="17" t="s">
        <v>1911</v>
      </c>
      <c r="E244" s="18" t="s">
        <v>17997</v>
      </c>
      <c r="F244" s="18" t="s">
        <v>17220</v>
      </c>
      <c r="G244" s="17"/>
      <c r="H244" s="21">
        <v>73300</v>
      </c>
      <c r="I244" s="20">
        <v>73369.278260869512</v>
      </c>
      <c r="J244" s="19">
        <v>76300</v>
      </c>
      <c r="K244" s="1" t="s">
        <v>1797</v>
      </c>
      <c r="L244" s="183"/>
      <c r="M244" s="44" t="e">
        <f>VLOOKUP(#REF!,'[1]PL3 Danh muc đầy đủ'!$E$9:$X$9281,20,0)</f>
        <v>#REF!</v>
      </c>
      <c r="N244" s="44" t="e">
        <f>M244-#REF!</f>
        <v>#REF!</v>
      </c>
    </row>
    <row r="245" spans="1:14" ht="18" x14ac:dyDescent="0.3">
      <c r="A245" s="43">
        <v>235</v>
      </c>
      <c r="B245" s="17" t="s">
        <v>2029</v>
      </c>
      <c r="C245" s="18" t="s">
        <v>18151</v>
      </c>
      <c r="D245" s="17" t="s">
        <v>2030</v>
      </c>
      <c r="E245" s="18" t="s">
        <v>16410</v>
      </c>
      <c r="F245" s="18" t="s">
        <v>16410</v>
      </c>
      <c r="G245" s="17" t="s">
        <v>1648</v>
      </c>
      <c r="H245" s="21">
        <v>73300</v>
      </c>
      <c r="I245" s="20">
        <v>73369.278260869512</v>
      </c>
      <c r="J245" s="19">
        <v>76300</v>
      </c>
      <c r="K245" s="1" t="s">
        <v>1797</v>
      </c>
      <c r="L245" s="183"/>
      <c r="M245" s="44" t="e">
        <f>VLOOKUP(#REF!,'[1]PL3 Danh muc đầy đủ'!$E$9:$X$9281,20,0)</f>
        <v>#REF!</v>
      </c>
      <c r="N245" s="44" t="e">
        <f>M245-#REF!</f>
        <v>#REF!</v>
      </c>
    </row>
    <row r="246" spans="1:14" ht="18" x14ac:dyDescent="0.3">
      <c r="A246" s="43">
        <v>236</v>
      </c>
      <c r="B246" s="17" t="s">
        <v>2031</v>
      </c>
      <c r="C246" s="18" t="s">
        <v>18151</v>
      </c>
      <c r="D246" s="17" t="s">
        <v>2032</v>
      </c>
      <c r="E246" s="18" t="s">
        <v>16411</v>
      </c>
      <c r="F246" s="18" t="s">
        <v>16411</v>
      </c>
      <c r="G246" s="17" t="s">
        <v>1648</v>
      </c>
      <c r="H246" s="21">
        <v>73300</v>
      </c>
      <c r="I246" s="20">
        <v>73369.278260869512</v>
      </c>
      <c r="J246" s="19">
        <v>76300</v>
      </c>
      <c r="K246" s="1" t="s">
        <v>1797</v>
      </c>
      <c r="L246" s="183"/>
      <c r="M246" s="44" t="e">
        <f>VLOOKUP(#REF!,'[1]PL3 Danh muc đầy đủ'!$E$9:$X$9281,20,0)</f>
        <v>#REF!</v>
      </c>
      <c r="N246" s="44" t="e">
        <f>M246-#REF!</f>
        <v>#REF!</v>
      </c>
    </row>
    <row r="247" spans="1:14" ht="54" x14ac:dyDescent="0.3">
      <c r="A247" s="43">
        <v>237</v>
      </c>
      <c r="B247" s="17" t="s">
        <v>2033</v>
      </c>
      <c r="C247" s="18" t="s">
        <v>18151</v>
      </c>
      <c r="D247" s="17" t="s">
        <v>1947</v>
      </c>
      <c r="E247" s="18" t="s">
        <v>18034</v>
      </c>
      <c r="F247" s="18" t="s">
        <v>17321</v>
      </c>
      <c r="G247" s="17"/>
      <c r="H247" s="21">
        <v>73300</v>
      </c>
      <c r="I247" s="20">
        <v>73369.278260869512</v>
      </c>
      <c r="J247" s="19">
        <v>76300</v>
      </c>
      <c r="K247" s="1" t="s">
        <v>1797</v>
      </c>
      <c r="L247" s="183"/>
      <c r="M247" s="44" t="e">
        <f>VLOOKUP(#REF!,'[1]PL3 Danh muc đầy đủ'!$E$9:$X$9281,20,0)</f>
        <v>#REF!</v>
      </c>
      <c r="N247" s="44" t="e">
        <f>M247-#REF!</f>
        <v>#REF!</v>
      </c>
    </row>
    <row r="248" spans="1:14" ht="18" x14ac:dyDescent="0.3">
      <c r="A248" s="43">
        <v>238</v>
      </c>
      <c r="B248" s="17" t="s">
        <v>2034</v>
      </c>
      <c r="C248" s="18" t="s">
        <v>18138</v>
      </c>
      <c r="D248" s="17" t="s">
        <v>1799</v>
      </c>
      <c r="E248" s="18" t="s">
        <v>1800</v>
      </c>
      <c r="F248" s="18" t="s">
        <v>17219</v>
      </c>
      <c r="G248" s="17" t="s">
        <v>95</v>
      </c>
      <c r="H248" s="21">
        <v>105300</v>
      </c>
      <c r="I248" s="20">
        <v>105382.60869565213</v>
      </c>
      <c r="J248" s="19">
        <v>109500</v>
      </c>
      <c r="K248" s="1" t="s">
        <v>1797</v>
      </c>
      <c r="L248" s="183"/>
      <c r="M248" s="44" t="e">
        <f>VLOOKUP(#REF!,'[1]PL3 Danh muc đầy đủ'!$E$9:$X$9281,20,0)</f>
        <v>#REF!</v>
      </c>
      <c r="N248" s="44" t="e">
        <f>M248-#REF!</f>
        <v>#REF!</v>
      </c>
    </row>
    <row r="249" spans="1:14" ht="36" x14ac:dyDescent="0.3">
      <c r="A249" s="43">
        <v>239</v>
      </c>
      <c r="B249" s="17" t="s">
        <v>2035</v>
      </c>
      <c r="C249" s="18" t="s">
        <v>18151</v>
      </c>
      <c r="D249" s="17" t="s">
        <v>1802</v>
      </c>
      <c r="E249" s="18" t="s">
        <v>18037</v>
      </c>
      <c r="F249" s="18" t="s">
        <v>17328</v>
      </c>
      <c r="G249" s="17"/>
      <c r="H249" s="21">
        <v>105300</v>
      </c>
      <c r="I249" s="20">
        <v>105382.60869565213</v>
      </c>
      <c r="J249" s="19">
        <v>109500</v>
      </c>
      <c r="K249" s="1" t="s">
        <v>1797</v>
      </c>
      <c r="L249" s="183"/>
      <c r="M249" s="44" t="e">
        <f>VLOOKUP(#REF!,'[1]PL3 Danh muc đầy đủ'!$E$9:$X$9281,20,0)</f>
        <v>#REF!</v>
      </c>
      <c r="N249" s="44" t="e">
        <f>M249-#REF!</f>
        <v>#REF!</v>
      </c>
    </row>
    <row r="250" spans="1:14" ht="36" x14ac:dyDescent="0.3">
      <c r="A250" s="43">
        <v>240</v>
      </c>
      <c r="B250" s="17" t="s">
        <v>2036</v>
      </c>
      <c r="C250" s="18" t="s">
        <v>18151</v>
      </c>
      <c r="D250" s="17" t="s">
        <v>1857</v>
      </c>
      <c r="E250" s="18" t="s">
        <v>18027</v>
      </c>
      <c r="F250" s="18" t="s">
        <v>17307</v>
      </c>
      <c r="G250" s="17"/>
      <c r="H250" s="21">
        <v>105300</v>
      </c>
      <c r="I250" s="20">
        <v>105382.60869565213</v>
      </c>
      <c r="J250" s="19">
        <v>109500</v>
      </c>
      <c r="K250" s="1" t="s">
        <v>1797</v>
      </c>
      <c r="L250" s="183"/>
      <c r="M250" s="44" t="e">
        <f>VLOOKUP(#REF!,'[1]PL3 Danh muc đầy đủ'!$E$9:$X$9281,20,0)</f>
        <v>#REF!</v>
      </c>
      <c r="N250" s="44" t="e">
        <f>M250-#REF!</f>
        <v>#REF!</v>
      </c>
    </row>
    <row r="251" spans="1:14" ht="36" x14ac:dyDescent="0.3">
      <c r="A251" s="43">
        <v>241</v>
      </c>
      <c r="B251" s="17" t="s">
        <v>2037</v>
      </c>
      <c r="C251" s="18" t="s">
        <v>18151</v>
      </c>
      <c r="D251" s="17" t="s">
        <v>1859</v>
      </c>
      <c r="E251" s="18" t="s">
        <v>18015</v>
      </c>
      <c r="F251" s="18" t="s">
        <v>17272</v>
      </c>
      <c r="G251" s="17"/>
      <c r="H251" s="21">
        <v>105300</v>
      </c>
      <c r="I251" s="20">
        <v>105382.60869565213</v>
      </c>
      <c r="J251" s="19">
        <v>109500</v>
      </c>
      <c r="K251" s="1" t="s">
        <v>1797</v>
      </c>
      <c r="L251" s="183"/>
      <c r="M251" s="44" t="e">
        <f>VLOOKUP(#REF!,'[1]PL3 Danh muc đầy đủ'!$E$9:$X$9281,20,0)</f>
        <v>#REF!</v>
      </c>
      <c r="N251" s="44" t="e">
        <f>M251-#REF!</f>
        <v>#REF!</v>
      </c>
    </row>
    <row r="252" spans="1:14" ht="36" x14ac:dyDescent="0.3">
      <c r="A252" s="43">
        <v>242</v>
      </c>
      <c r="B252" s="17" t="s">
        <v>2038</v>
      </c>
      <c r="C252" s="18" t="s">
        <v>18151</v>
      </c>
      <c r="D252" s="17" t="s">
        <v>1808</v>
      </c>
      <c r="E252" s="18" t="s">
        <v>17996</v>
      </c>
      <c r="F252" s="18" t="s">
        <v>17224</v>
      </c>
      <c r="G252" s="17"/>
      <c r="H252" s="21">
        <v>105300</v>
      </c>
      <c r="I252" s="20">
        <v>105382.60869565213</v>
      </c>
      <c r="J252" s="19">
        <v>109500</v>
      </c>
      <c r="K252" s="1" t="s">
        <v>1797</v>
      </c>
      <c r="L252" s="183"/>
      <c r="M252" s="44" t="e">
        <f>VLOOKUP(#REF!,'[1]PL3 Danh muc đầy đủ'!$E$9:$X$9281,20,0)</f>
        <v>#REF!</v>
      </c>
      <c r="N252" s="44" t="e">
        <f>M252-#REF!</f>
        <v>#REF!</v>
      </c>
    </row>
    <row r="253" spans="1:14" ht="36" x14ac:dyDescent="0.3">
      <c r="A253" s="43">
        <v>243</v>
      </c>
      <c r="B253" s="17" t="s">
        <v>2039</v>
      </c>
      <c r="C253" s="18" t="s">
        <v>18151</v>
      </c>
      <c r="D253" s="17" t="s">
        <v>1915</v>
      </c>
      <c r="E253" s="18" t="s">
        <v>18002</v>
      </c>
      <c r="F253" s="18" t="s">
        <v>17226</v>
      </c>
      <c r="G253" s="17"/>
      <c r="H253" s="21">
        <v>105300</v>
      </c>
      <c r="I253" s="20">
        <v>105382.60869565213</v>
      </c>
      <c r="J253" s="19">
        <v>109500</v>
      </c>
      <c r="K253" s="1" t="s">
        <v>1797</v>
      </c>
      <c r="L253" s="183"/>
      <c r="M253" s="44" t="e">
        <f>VLOOKUP(#REF!,'[1]PL3 Danh muc đầy đủ'!$E$9:$X$9281,20,0)</f>
        <v>#REF!</v>
      </c>
      <c r="N253" s="44" t="e">
        <f>M253-#REF!</f>
        <v>#REF!</v>
      </c>
    </row>
    <row r="254" spans="1:14" ht="36" x14ac:dyDescent="0.3">
      <c r="A254" s="43">
        <v>244</v>
      </c>
      <c r="B254" s="17" t="s">
        <v>2040</v>
      </c>
      <c r="C254" s="18" t="s">
        <v>18151</v>
      </c>
      <c r="D254" s="17" t="s">
        <v>1828</v>
      </c>
      <c r="E254" s="18" t="s">
        <v>18000</v>
      </c>
      <c r="F254" s="18" t="s">
        <v>17231</v>
      </c>
      <c r="G254" s="17"/>
      <c r="H254" s="21">
        <v>105300</v>
      </c>
      <c r="I254" s="20">
        <v>105382.60869565213</v>
      </c>
      <c r="J254" s="19">
        <v>109500</v>
      </c>
      <c r="K254" s="1" t="s">
        <v>1797</v>
      </c>
      <c r="L254" s="183"/>
      <c r="M254" s="44" t="e">
        <f>VLOOKUP(#REF!,'[1]PL3 Danh muc đầy đủ'!$E$9:$X$9281,20,0)</f>
        <v>#REF!</v>
      </c>
      <c r="N254" s="44" t="e">
        <f>M254-#REF!</f>
        <v>#REF!</v>
      </c>
    </row>
    <row r="255" spans="1:14" ht="36" x14ac:dyDescent="0.3">
      <c r="A255" s="43">
        <v>245</v>
      </c>
      <c r="B255" s="17" t="s">
        <v>2041</v>
      </c>
      <c r="C255" s="18" t="s">
        <v>18151</v>
      </c>
      <c r="D255" s="17" t="s">
        <v>1830</v>
      </c>
      <c r="E255" s="18" t="s">
        <v>17999</v>
      </c>
      <c r="F255" s="18" t="s">
        <v>17677</v>
      </c>
      <c r="G255" s="17"/>
      <c r="H255" s="21">
        <v>105300</v>
      </c>
      <c r="I255" s="20">
        <v>105382.60869565213</v>
      </c>
      <c r="J255" s="19">
        <v>109500</v>
      </c>
      <c r="K255" s="1" t="s">
        <v>1797</v>
      </c>
      <c r="L255" s="183"/>
      <c r="M255" s="44" t="e">
        <f>VLOOKUP(#REF!,'[1]PL3 Danh muc đầy đủ'!$E$9:$X$9281,20,0)</f>
        <v>#REF!</v>
      </c>
      <c r="N255" s="44" t="e">
        <f>M255-#REF!</f>
        <v>#REF!</v>
      </c>
    </row>
    <row r="256" spans="1:14" ht="54" x14ac:dyDescent="0.3">
      <c r="A256" s="43">
        <v>246</v>
      </c>
      <c r="B256" s="17" t="s">
        <v>2042</v>
      </c>
      <c r="C256" s="18" t="s">
        <v>18151</v>
      </c>
      <c r="D256" s="17" t="s">
        <v>1861</v>
      </c>
      <c r="E256" s="18" t="s">
        <v>18004</v>
      </c>
      <c r="F256" s="18" t="s">
        <v>17237</v>
      </c>
      <c r="G256" s="17"/>
      <c r="H256" s="21">
        <v>105300</v>
      </c>
      <c r="I256" s="20">
        <v>105382.60869565213</v>
      </c>
      <c r="J256" s="19">
        <v>109500</v>
      </c>
      <c r="K256" s="1" t="s">
        <v>1797</v>
      </c>
      <c r="L256" s="183"/>
      <c r="M256" s="44" t="e">
        <f>VLOOKUP(#REF!,'[1]PL3 Danh muc đầy đủ'!$E$9:$X$9281,20,0)</f>
        <v>#REF!</v>
      </c>
      <c r="N256" s="44" t="e">
        <f>M256-#REF!</f>
        <v>#REF!</v>
      </c>
    </row>
    <row r="257" spans="1:14" ht="36" x14ac:dyDescent="0.3">
      <c r="A257" s="43">
        <v>247</v>
      </c>
      <c r="B257" s="17" t="s">
        <v>2043</v>
      </c>
      <c r="C257" s="18" t="s">
        <v>18151</v>
      </c>
      <c r="D257" s="17" t="s">
        <v>1863</v>
      </c>
      <c r="E257" s="18" t="s">
        <v>18009</v>
      </c>
      <c r="F257" s="18" t="s">
        <v>17258</v>
      </c>
      <c r="G257" s="17"/>
      <c r="H257" s="21">
        <v>105300</v>
      </c>
      <c r="I257" s="20">
        <v>105382.60869565213</v>
      </c>
      <c r="J257" s="19">
        <v>109500</v>
      </c>
      <c r="K257" s="1" t="s">
        <v>1797</v>
      </c>
      <c r="L257" s="183"/>
      <c r="M257" s="44" t="e">
        <f>VLOOKUP(#REF!,'[1]PL3 Danh muc đầy đủ'!$E$9:$X$9281,20,0)</f>
        <v>#REF!</v>
      </c>
      <c r="N257" s="44" t="e">
        <f>M257-#REF!</f>
        <v>#REF!</v>
      </c>
    </row>
    <row r="258" spans="1:14" ht="36" x14ac:dyDescent="0.3">
      <c r="A258" s="43">
        <v>248</v>
      </c>
      <c r="B258" s="17" t="s">
        <v>2044</v>
      </c>
      <c r="C258" s="18" t="s">
        <v>18151</v>
      </c>
      <c r="D258" s="17" t="s">
        <v>1865</v>
      </c>
      <c r="E258" s="18" t="s">
        <v>18005</v>
      </c>
      <c r="F258" s="18" t="s">
        <v>17241</v>
      </c>
      <c r="G258" s="17"/>
      <c r="H258" s="21">
        <v>105300</v>
      </c>
      <c r="I258" s="20">
        <v>105382.60869565213</v>
      </c>
      <c r="J258" s="19">
        <v>109500</v>
      </c>
      <c r="K258" s="1" t="s">
        <v>1797</v>
      </c>
      <c r="L258" s="183"/>
      <c r="M258" s="44" t="e">
        <f>VLOOKUP(#REF!,'[1]PL3 Danh muc đầy đủ'!$E$9:$X$9281,20,0)</f>
        <v>#REF!</v>
      </c>
      <c r="N258" s="44" t="e">
        <f>M258-#REF!</f>
        <v>#REF!</v>
      </c>
    </row>
    <row r="259" spans="1:14" ht="54" x14ac:dyDescent="0.3">
      <c r="A259" s="43">
        <v>249</v>
      </c>
      <c r="B259" s="17" t="s">
        <v>2045</v>
      </c>
      <c r="C259" s="18" t="s">
        <v>18151</v>
      </c>
      <c r="D259" s="17" t="s">
        <v>1867</v>
      </c>
      <c r="E259" s="18" t="s">
        <v>18008</v>
      </c>
      <c r="F259" s="18" t="s">
        <v>17254</v>
      </c>
      <c r="G259" s="17"/>
      <c r="H259" s="21">
        <v>105300</v>
      </c>
      <c r="I259" s="20">
        <v>105382.60869565213</v>
      </c>
      <c r="J259" s="19">
        <v>109500</v>
      </c>
      <c r="K259" s="1" t="s">
        <v>1797</v>
      </c>
      <c r="L259" s="183"/>
      <c r="M259" s="44" t="e">
        <f>VLOOKUP(#REF!,'[1]PL3 Danh muc đầy đủ'!$E$9:$X$9281,20,0)</f>
        <v>#REF!</v>
      </c>
      <c r="N259" s="44" t="e">
        <f>M259-#REF!</f>
        <v>#REF!</v>
      </c>
    </row>
    <row r="260" spans="1:14" ht="36" x14ac:dyDescent="0.3">
      <c r="A260" s="43">
        <v>250</v>
      </c>
      <c r="B260" s="17" t="s">
        <v>2046</v>
      </c>
      <c r="C260" s="18" t="s">
        <v>18151</v>
      </c>
      <c r="D260" s="17" t="s">
        <v>1869</v>
      </c>
      <c r="E260" s="18" t="s">
        <v>18007</v>
      </c>
      <c r="F260" s="18" t="s">
        <v>17250</v>
      </c>
      <c r="G260" s="17"/>
      <c r="H260" s="21">
        <v>105300</v>
      </c>
      <c r="I260" s="20">
        <v>105382.60869565213</v>
      </c>
      <c r="J260" s="19">
        <v>109500</v>
      </c>
      <c r="K260" s="1" t="s">
        <v>1797</v>
      </c>
      <c r="L260" s="183"/>
      <c r="M260" s="44" t="e">
        <f>VLOOKUP(#REF!,'[1]PL3 Danh muc đầy đủ'!$E$9:$X$9281,20,0)</f>
        <v>#REF!</v>
      </c>
      <c r="N260" s="44" t="e">
        <f>M260-#REF!</f>
        <v>#REF!</v>
      </c>
    </row>
    <row r="261" spans="1:14" ht="36" x14ac:dyDescent="0.3">
      <c r="A261" s="43">
        <v>251</v>
      </c>
      <c r="B261" s="17" t="s">
        <v>2047</v>
      </c>
      <c r="C261" s="18" t="s">
        <v>18151</v>
      </c>
      <c r="D261" s="17" t="s">
        <v>1871</v>
      </c>
      <c r="E261" s="18" t="s">
        <v>18003</v>
      </c>
      <c r="F261" s="18" t="s">
        <v>17232</v>
      </c>
      <c r="G261" s="17"/>
      <c r="H261" s="21">
        <v>105300</v>
      </c>
      <c r="I261" s="20">
        <v>105382.60869565213</v>
      </c>
      <c r="J261" s="19">
        <v>109500</v>
      </c>
      <c r="K261" s="1" t="s">
        <v>1797</v>
      </c>
      <c r="L261" s="183"/>
      <c r="M261" s="44" t="e">
        <f>VLOOKUP(#REF!,'[1]PL3 Danh muc đầy đủ'!$E$9:$X$9281,20,0)</f>
        <v>#REF!</v>
      </c>
      <c r="N261" s="44" t="e">
        <f>M261-#REF!</f>
        <v>#REF!</v>
      </c>
    </row>
    <row r="262" spans="1:14" ht="36" x14ac:dyDescent="0.3">
      <c r="A262" s="43">
        <v>252</v>
      </c>
      <c r="B262" s="17" t="s">
        <v>2048</v>
      </c>
      <c r="C262" s="18" t="s">
        <v>18151</v>
      </c>
      <c r="D262" s="17" t="s">
        <v>1838</v>
      </c>
      <c r="E262" s="18" t="s">
        <v>18025</v>
      </c>
      <c r="F262" s="18" t="s">
        <v>17300</v>
      </c>
      <c r="G262" s="17"/>
      <c r="H262" s="21">
        <v>105300</v>
      </c>
      <c r="I262" s="20">
        <v>105382.60869565213</v>
      </c>
      <c r="J262" s="19">
        <v>109500</v>
      </c>
      <c r="K262" s="1" t="s">
        <v>1797</v>
      </c>
      <c r="L262" s="183"/>
      <c r="M262" s="44" t="e">
        <f>VLOOKUP(#REF!,'[1]PL3 Danh muc đầy đủ'!$E$9:$X$9281,20,0)</f>
        <v>#REF!</v>
      </c>
      <c r="N262" s="44" t="e">
        <f>M262-#REF!</f>
        <v>#REF!</v>
      </c>
    </row>
    <row r="263" spans="1:14" ht="36" x14ac:dyDescent="0.3">
      <c r="A263" s="43">
        <v>253</v>
      </c>
      <c r="B263" s="17" t="s">
        <v>2049</v>
      </c>
      <c r="C263" s="18" t="s">
        <v>18151</v>
      </c>
      <c r="D263" s="17" t="s">
        <v>1842</v>
      </c>
      <c r="E263" s="18" t="s">
        <v>18044</v>
      </c>
      <c r="F263" s="18" t="s">
        <v>17335</v>
      </c>
      <c r="G263" s="17"/>
      <c r="H263" s="21">
        <v>105300</v>
      </c>
      <c r="I263" s="20">
        <v>105382.60869565213</v>
      </c>
      <c r="J263" s="19">
        <v>109500</v>
      </c>
      <c r="K263" s="1" t="s">
        <v>1797</v>
      </c>
      <c r="L263" s="183"/>
      <c r="M263" s="44" t="e">
        <f>VLOOKUP(#REF!,'[1]PL3 Danh muc đầy đủ'!$E$9:$X$9281,20,0)</f>
        <v>#REF!</v>
      </c>
      <c r="N263" s="44" t="e">
        <f>M263-#REF!</f>
        <v>#REF!</v>
      </c>
    </row>
    <row r="264" spans="1:14" ht="36" x14ac:dyDescent="0.3">
      <c r="A264" s="43">
        <v>254</v>
      </c>
      <c r="B264" s="17" t="s">
        <v>2050</v>
      </c>
      <c r="C264" s="18" t="s">
        <v>18151</v>
      </c>
      <c r="D264" s="17" t="s">
        <v>1873</v>
      </c>
      <c r="E264" s="18" t="s">
        <v>18050</v>
      </c>
      <c r="F264" s="18" t="s">
        <v>17366</v>
      </c>
      <c r="G264" s="17"/>
      <c r="H264" s="21">
        <v>105300</v>
      </c>
      <c r="I264" s="20">
        <v>105382.60869565213</v>
      </c>
      <c r="J264" s="19">
        <v>109500</v>
      </c>
      <c r="K264" s="1" t="s">
        <v>1797</v>
      </c>
      <c r="L264" s="183"/>
      <c r="M264" s="44" t="e">
        <f>VLOOKUP(#REF!,'[1]PL3 Danh muc đầy đủ'!$E$9:$X$9281,20,0)</f>
        <v>#REF!</v>
      </c>
      <c r="N264" s="44" t="e">
        <f>M264-#REF!</f>
        <v>#REF!</v>
      </c>
    </row>
    <row r="265" spans="1:14" ht="54" x14ac:dyDescent="0.3">
      <c r="A265" s="43">
        <v>255</v>
      </c>
      <c r="B265" s="17" t="s">
        <v>2051</v>
      </c>
      <c r="C265" s="18" t="s">
        <v>18151</v>
      </c>
      <c r="D265" s="17" t="s">
        <v>1875</v>
      </c>
      <c r="E265" s="18" t="s">
        <v>18021</v>
      </c>
      <c r="F265" s="18" t="s">
        <v>17286</v>
      </c>
      <c r="G265" s="17"/>
      <c r="H265" s="21">
        <v>105300</v>
      </c>
      <c r="I265" s="20">
        <v>105382.60869565213</v>
      </c>
      <c r="J265" s="19">
        <v>109500</v>
      </c>
      <c r="K265" s="1" t="s">
        <v>1797</v>
      </c>
      <c r="L265" s="183"/>
      <c r="M265" s="44" t="e">
        <f>VLOOKUP(#REF!,'[1]PL3 Danh muc đầy đủ'!$E$9:$X$9281,20,0)</f>
        <v>#REF!</v>
      </c>
      <c r="N265" s="44" t="e">
        <f>M265-#REF!</f>
        <v>#REF!</v>
      </c>
    </row>
    <row r="266" spans="1:14" ht="36" x14ac:dyDescent="0.3">
      <c r="A266" s="43">
        <v>256</v>
      </c>
      <c r="B266" s="17" t="s">
        <v>2052</v>
      </c>
      <c r="C266" s="18" t="s">
        <v>18151</v>
      </c>
      <c r="D266" s="17" t="s">
        <v>1877</v>
      </c>
      <c r="E266" s="18" t="s">
        <v>18049</v>
      </c>
      <c r="F266" s="18" t="s">
        <v>17362</v>
      </c>
      <c r="G266" s="17"/>
      <c r="H266" s="21">
        <v>105300</v>
      </c>
      <c r="I266" s="20">
        <v>105382.60869565213</v>
      </c>
      <c r="J266" s="19">
        <v>109500</v>
      </c>
      <c r="K266" s="1" t="s">
        <v>1797</v>
      </c>
      <c r="L266" s="183"/>
      <c r="M266" s="44" t="e">
        <f>VLOOKUP(#REF!,'[1]PL3 Danh muc đầy đủ'!$E$9:$X$9281,20,0)</f>
        <v>#REF!</v>
      </c>
      <c r="N266" s="44" t="e">
        <f>M266-#REF!</f>
        <v>#REF!</v>
      </c>
    </row>
    <row r="267" spans="1:14" ht="54" x14ac:dyDescent="0.3">
      <c r="A267" s="43">
        <v>257</v>
      </c>
      <c r="B267" s="17" t="s">
        <v>2053</v>
      </c>
      <c r="C267" s="18" t="s">
        <v>18151</v>
      </c>
      <c r="D267" s="17" t="s">
        <v>1879</v>
      </c>
      <c r="E267" s="18" t="s">
        <v>18053</v>
      </c>
      <c r="F267" s="18" t="s">
        <v>17376</v>
      </c>
      <c r="G267" s="17"/>
      <c r="H267" s="21">
        <v>105300</v>
      </c>
      <c r="I267" s="20">
        <v>105382.60869565213</v>
      </c>
      <c r="J267" s="19">
        <v>109500</v>
      </c>
      <c r="K267" s="1" t="s">
        <v>1797</v>
      </c>
      <c r="L267" s="183"/>
      <c r="M267" s="44" t="e">
        <f>VLOOKUP(#REF!,'[1]PL3 Danh muc đầy đủ'!$E$9:$X$9281,20,0)</f>
        <v>#REF!</v>
      </c>
      <c r="N267" s="44" t="e">
        <f>M267-#REF!</f>
        <v>#REF!</v>
      </c>
    </row>
    <row r="268" spans="1:14" ht="54" x14ac:dyDescent="0.3">
      <c r="A268" s="43">
        <v>258</v>
      </c>
      <c r="B268" s="17" t="s">
        <v>2054</v>
      </c>
      <c r="C268" s="18" t="s">
        <v>18151</v>
      </c>
      <c r="D268" s="17" t="s">
        <v>1846</v>
      </c>
      <c r="E268" s="18" t="s">
        <v>18045</v>
      </c>
      <c r="F268" s="18" t="s">
        <v>17345</v>
      </c>
      <c r="G268" s="17"/>
      <c r="H268" s="21">
        <v>105300</v>
      </c>
      <c r="I268" s="20">
        <v>105382.60869565213</v>
      </c>
      <c r="J268" s="19">
        <v>109500</v>
      </c>
      <c r="K268" s="1" t="s">
        <v>1797</v>
      </c>
      <c r="L268" s="183"/>
      <c r="M268" s="44" t="e">
        <f>VLOOKUP(#REF!,'[1]PL3 Danh muc đầy đủ'!$E$9:$X$9281,20,0)</f>
        <v>#REF!</v>
      </c>
      <c r="N268" s="44" t="e">
        <f>M268-#REF!</f>
        <v>#REF!</v>
      </c>
    </row>
    <row r="269" spans="1:14" ht="36" x14ac:dyDescent="0.3">
      <c r="A269" s="43">
        <v>259</v>
      </c>
      <c r="B269" s="17" t="s">
        <v>2055</v>
      </c>
      <c r="C269" s="18" t="s">
        <v>18151</v>
      </c>
      <c r="D269" s="17" t="s">
        <v>1881</v>
      </c>
      <c r="E269" s="18" t="s">
        <v>18055</v>
      </c>
      <c r="F269" s="18" t="s">
        <v>17383</v>
      </c>
      <c r="G269" s="17"/>
      <c r="H269" s="21">
        <v>105300</v>
      </c>
      <c r="I269" s="20">
        <v>105382.60869565213</v>
      </c>
      <c r="J269" s="19">
        <v>109500</v>
      </c>
      <c r="K269" s="1" t="s">
        <v>1797</v>
      </c>
      <c r="L269" s="183"/>
      <c r="M269" s="44" t="e">
        <f>VLOOKUP(#REF!,'[1]PL3 Danh muc đầy đủ'!$E$9:$X$9281,20,0)</f>
        <v>#REF!</v>
      </c>
      <c r="N269" s="44" t="e">
        <f>M269-#REF!</f>
        <v>#REF!</v>
      </c>
    </row>
    <row r="270" spans="1:14" ht="54" x14ac:dyDescent="0.3">
      <c r="A270" s="43">
        <v>260</v>
      </c>
      <c r="B270" s="17" t="s">
        <v>2056</v>
      </c>
      <c r="C270" s="18" t="s">
        <v>18151</v>
      </c>
      <c r="D270" s="17" t="s">
        <v>1883</v>
      </c>
      <c r="E270" s="18" t="s">
        <v>18017</v>
      </c>
      <c r="F270" s="18" t="s">
        <v>17276</v>
      </c>
      <c r="G270" s="17"/>
      <c r="H270" s="21">
        <v>105300</v>
      </c>
      <c r="I270" s="20">
        <v>105382.60869565213</v>
      </c>
      <c r="J270" s="19">
        <v>109500</v>
      </c>
      <c r="K270" s="1" t="s">
        <v>1797</v>
      </c>
      <c r="L270" s="183"/>
      <c r="M270" s="44" t="e">
        <f>VLOOKUP(#REF!,'[1]PL3 Danh muc đầy đủ'!$E$9:$X$9281,20,0)</f>
        <v>#REF!</v>
      </c>
      <c r="N270" s="44" t="e">
        <f>M270-#REF!</f>
        <v>#REF!</v>
      </c>
    </row>
    <row r="271" spans="1:14" ht="54" x14ac:dyDescent="0.3">
      <c r="A271" s="43">
        <v>261</v>
      </c>
      <c r="B271" s="17" t="s">
        <v>2057</v>
      </c>
      <c r="C271" s="18" t="s">
        <v>18151</v>
      </c>
      <c r="D271" s="17" t="s">
        <v>1885</v>
      </c>
      <c r="E271" s="18" t="s">
        <v>18047</v>
      </c>
      <c r="F271" s="18" t="s">
        <v>17354</v>
      </c>
      <c r="G271" s="17"/>
      <c r="H271" s="21">
        <v>105300</v>
      </c>
      <c r="I271" s="20">
        <v>105382.60869565213</v>
      </c>
      <c r="J271" s="19">
        <v>109500</v>
      </c>
      <c r="K271" s="1" t="s">
        <v>1797</v>
      </c>
      <c r="L271" s="183"/>
      <c r="M271" s="44" t="e">
        <f>VLOOKUP(#REF!,'[1]PL3 Danh muc đầy đủ'!$E$9:$X$9281,20,0)</f>
        <v>#REF!</v>
      </c>
      <c r="N271" s="44" t="e">
        <f>M271-#REF!</f>
        <v>#REF!</v>
      </c>
    </row>
    <row r="272" spans="1:14" ht="36" x14ac:dyDescent="0.3">
      <c r="A272" s="43">
        <v>262</v>
      </c>
      <c r="B272" s="17" t="s">
        <v>2058</v>
      </c>
      <c r="C272" s="18" t="s">
        <v>18151</v>
      </c>
      <c r="D272" s="17" t="s">
        <v>1887</v>
      </c>
      <c r="E272" s="18" t="s">
        <v>18048</v>
      </c>
      <c r="F272" s="18" t="s">
        <v>17358</v>
      </c>
      <c r="G272" s="17"/>
      <c r="H272" s="21">
        <v>105300</v>
      </c>
      <c r="I272" s="20">
        <v>105382.60869565213</v>
      </c>
      <c r="J272" s="19">
        <v>109500</v>
      </c>
      <c r="K272" s="1" t="s">
        <v>1797</v>
      </c>
      <c r="L272" s="183"/>
      <c r="M272" s="44" t="e">
        <f>VLOOKUP(#REF!,'[1]PL3 Danh muc đầy đủ'!$E$9:$X$9281,20,0)</f>
        <v>#REF!</v>
      </c>
      <c r="N272" s="44" t="e">
        <f>M272-#REF!</f>
        <v>#REF!</v>
      </c>
    </row>
    <row r="273" spans="1:14" ht="54" x14ac:dyDescent="0.3">
      <c r="A273" s="43">
        <v>263</v>
      </c>
      <c r="B273" s="17" t="s">
        <v>2059</v>
      </c>
      <c r="C273" s="18" t="s">
        <v>18151</v>
      </c>
      <c r="D273" s="17" t="s">
        <v>1889</v>
      </c>
      <c r="E273" s="18" t="s">
        <v>18052</v>
      </c>
      <c r="F273" s="18" t="s">
        <v>17372</v>
      </c>
      <c r="G273" s="17"/>
      <c r="H273" s="21">
        <v>105300</v>
      </c>
      <c r="I273" s="20">
        <v>105382.60869565213</v>
      </c>
      <c r="J273" s="19">
        <v>109500</v>
      </c>
      <c r="K273" s="1" t="s">
        <v>1797</v>
      </c>
      <c r="L273" s="183"/>
      <c r="M273" s="44" t="e">
        <f>VLOOKUP(#REF!,'[1]PL3 Danh muc đầy đủ'!$E$9:$X$9281,20,0)</f>
        <v>#REF!</v>
      </c>
      <c r="N273" s="44" t="e">
        <f>M273-#REF!</f>
        <v>#REF!</v>
      </c>
    </row>
    <row r="274" spans="1:14" ht="54" x14ac:dyDescent="0.3">
      <c r="A274" s="43">
        <v>264</v>
      </c>
      <c r="B274" s="17" t="s">
        <v>2060</v>
      </c>
      <c r="C274" s="18" t="s">
        <v>18151</v>
      </c>
      <c r="D274" s="17" t="s">
        <v>1891</v>
      </c>
      <c r="E274" s="18" t="s">
        <v>18046</v>
      </c>
      <c r="F274" s="18" t="s">
        <v>17350</v>
      </c>
      <c r="G274" s="17"/>
      <c r="H274" s="21">
        <v>105300</v>
      </c>
      <c r="I274" s="20">
        <v>105382.60869565213</v>
      </c>
      <c r="J274" s="19">
        <v>109500</v>
      </c>
      <c r="K274" s="1" t="s">
        <v>1797</v>
      </c>
      <c r="L274" s="183"/>
      <c r="M274" s="44" t="e">
        <f>VLOOKUP(#REF!,'[1]PL3 Danh muc đầy đủ'!$E$9:$X$9281,20,0)</f>
        <v>#REF!</v>
      </c>
      <c r="N274" s="44" t="e">
        <f>M274-#REF!</f>
        <v>#REF!</v>
      </c>
    </row>
    <row r="275" spans="1:14" ht="36" x14ac:dyDescent="0.3">
      <c r="A275" s="43">
        <v>265</v>
      </c>
      <c r="B275" s="17" t="s">
        <v>2061</v>
      </c>
      <c r="C275" s="18" t="s">
        <v>18151</v>
      </c>
      <c r="D275" s="17" t="s">
        <v>1893</v>
      </c>
      <c r="E275" s="18" t="s">
        <v>18056</v>
      </c>
      <c r="F275" s="18" t="s">
        <v>17386</v>
      </c>
      <c r="G275" s="17"/>
      <c r="H275" s="21">
        <v>105300</v>
      </c>
      <c r="I275" s="20">
        <v>105382.60869565213</v>
      </c>
      <c r="J275" s="19">
        <v>109500</v>
      </c>
      <c r="K275" s="1" t="s">
        <v>1797</v>
      </c>
      <c r="L275" s="183"/>
      <c r="M275" s="44" t="e">
        <f>VLOOKUP(#REF!,'[1]PL3 Danh muc đầy đủ'!$E$9:$X$9281,20,0)</f>
        <v>#REF!</v>
      </c>
      <c r="N275" s="44" t="e">
        <f>M275-#REF!</f>
        <v>#REF!</v>
      </c>
    </row>
    <row r="276" spans="1:14" ht="36" x14ac:dyDescent="0.3">
      <c r="A276" s="43">
        <v>266</v>
      </c>
      <c r="B276" s="17" t="s">
        <v>2062</v>
      </c>
      <c r="C276" s="18" t="s">
        <v>18151</v>
      </c>
      <c r="D276" s="17" t="s">
        <v>1850</v>
      </c>
      <c r="E276" s="18" t="s">
        <v>18031</v>
      </c>
      <c r="F276" s="18" t="s">
        <v>17319</v>
      </c>
      <c r="G276" s="17"/>
      <c r="H276" s="21">
        <v>105300</v>
      </c>
      <c r="I276" s="20">
        <v>105382.60869565213</v>
      </c>
      <c r="J276" s="19">
        <v>109500</v>
      </c>
      <c r="K276" s="1" t="s">
        <v>1797</v>
      </c>
      <c r="L276" s="183"/>
      <c r="M276" s="44" t="e">
        <f>VLOOKUP(#REF!,'[1]PL3 Danh muc đầy đủ'!$E$9:$X$9281,20,0)</f>
        <v>#REF!</v>
      </c>
      <c r="N276" s="44" t="e">
        <f>M276-#REF!</f>
        <v>#REF!</v>
      </c>
    </row>
    <row r="277" spans="1:14" ht="36" x14ac:dyDescent="0.3">
      <c r="A277" s="43">
        <v>267</v>
      </c>
      <c r="B277" s="17" t="s">
        <v>2063</v>
      </c>
      <c r="C277" s="18" t="s">
        <v>18151</v>
      </c>
      <c r="D277" s="17" t="s">
        <v>1895</v>
      </c>
      <c r="E277" s="18" t="s">
        <v>18057</v>
      </c>
      <c r="F277" s="18" t="s">
        <v>17390</v>
      </c>
      <c r="G277" s="17"/>
      <c r="H277" s="21">
        <v>105300</v>
      </c>
      <c r="I277" s="20">
        <v>105382.60869565213</v>
      </c>
      <c r="J277" s="19">
        <v>109500</v>
      </c>
      <c r="K277" s="1" t="s">
        <v>1797</v>
      </c>
      <c r="L277" s="183"/>
      <c r="M277" s="44" t="e">
        <f>VLOOKUP(#REF!,'[1]PL3 Danh muc đầy đủ'!$E$9:$X$9281,20,0)</f>
        <v>#REF!</v>
      </c>
      <c r="N277" s="44" t="e">
        <f>M277-#REF!</f>
        <v>#REF!</v>
      </c>
    </row>
    <row r="278" spans="1:14" ht="36" x14ac:dyDescent="0.3">
      <c r="A278" s="43">
        <v>268</v>
      </c>
      <c r="B278" s="17" t="s">
        <v>2064</v>
      </c>
      <c r="C278" s="18" t="s">
        <v>18151</v>
      </c>
      <c r="D278" s="17" t="s">
        <v>1897</v>
      </c>
      <c r="E278" s="18" t="s">
        <v>18023</v>
      </c>
      <c r="F278" s="18" t="s">
        <v>17292</v>
      </c>
      <c r="G278" s="17"/>
      <c r="H278" s="21">
        <v>105300</v>
      </c>
      <c r="I278" s="20">
        <v>105382.60869565213</v>
      </c>
      <c r="J278" s="19">
        <v>109500</v>
      </c>
      <c r="K278" s="1" t="s">
        <v>1797</v>
      </c>
      <c r="L278" s="183"/>
      <c r="M278" s="44" t="e">
        <f>VLOOKUP(#REF!,'[1]PL3 Danh muc đầy đủ'!$E$9:$X$9281,20,0)</f>
        <v>#REF!</v>
      </c>
      <c r="N278" s="44" t="e">
        <f>M278-#REF!</f>
        <v>#REF!</v>
      </c>
    </row>
    <row r="279" spans="1:14" ht="54" x14ac:dyDescent="0.3">
      <c r="A279" s="43">
        <v>269</v>
      </c>
      <c r="B279" s="17" t="s">
        <v>2065</v>
      </c>
      <c r="C279" s="18" t="s">
        <v>18151</v>
      </c>
      <c r="D279" s="17" t="s">
        <v>1911</v>
      </c>
      <c r="E279" s="18" t="s">
        <v>17997</v>
      </c>
      <c r="F279" s="18" t="s">
        <v>17221</v>
      </c>
      <c r="G279" s="17"/>
      <c r="H279" s="21">
        <v>105300</v>
      </c>
      <c r="I279" s="20">
        <v>105382.60869565213</v>
      </c>
      <c r="J279" s="19">
        <v>109500</v>
      </c>
      <c r="K279" s="1" t="s">
        <v>1797</v>
      </c>
      <c r="L279" s="183"/>
      <c r="M279" s="44" t="e">
        <f>VLOOKUP(#REF!,'[1]PL3 Danh muc đầy đủ'!$E$9:$X$9281,20,0)</f>
        <v>#REF!</v>
      </c>
      <c r="N279" s="44" t="e">
        <f>M279-#REF!</f>
        <v>#REF!</v>
      </c>
    </row>
    <row r="280" spans="1:14" ht="54" x14ac:dyDescent="0.3">
      <c r="A280" s="43">
        <v>270</v>
      </c>
      <c r="B280" s="17" t="s">
        <v>2066</v>
      </c>
      <c r="C280" s="18" t="s">
        <v>18151</v>
      </c>
      <c r="D280" s="17" t="s">
        <v>1947</v>
      </c>
      <c r="E280" s="18" t="s">
        <v>18034</v>
      </c>
      <c r="F280" s="18" t="s">
        <v>17322</v>
      </c>
      <c r="G280" s="17"/>
      <c r="H280" s="21">
        <v>105300</v>
      </c>
      <c r="I280" s="20">
        <v>105382.60869565213</v>
      </c>
      <c r="J280" s="19">
        <v>109500</v>
      </c>
      <c r="K280" s="1" t="s">
        <v>1797</v>
      </c>
      <c r="L280" s="183"/>
      <c r="M280" s="44" t="e">
        <f>VLOOKUP(#REF!,'[1]PL3 Danh muc đầy đủ'!$E$9:$X$9281,20,0)</f>
        <v>#REF!</v>
      </c>
      <c r="N280" s="44" t="e">
        <f>M280-#REF!</f>
        <v>#REF!</v>
      </c>
    </row>
    <row r="281" spans="1:14" ht="36" x14ac:dyDescent="0.3">
      <c r="A281" s="43">
        <v>271</v>
      </c>
      <c r="B281" s="17" t="s">
        <v>2067</v>
      </c>
      <c r="C281" s="18" t="s">
        <v>18151</v>
      </c>
      <c r="D281" s="17" t="s">
        <v>2068</v>
      </c>
      <c r="E281" s="18" t="s">
        <v>18001</v>
      </c>
      <c r="F281" s="18" t="s">
        <v>17678</v>
      </c>
      <c r="G281" s="17"/>
      <c r="H281" s="21">
        <v>130300</v>
      </c>
      <c r="I281" s="20">
        <v>130382.60869565213</v>
      </c>
      <c r="J281" s="19">
        <v>135500</v>
      </c>
      <c r="K281" s="1" t="s">
        <v>1797</v>
      </c>
      <c r="L281" s="183"/>
      <c r="M281" s="44" t="e">
        <f>VLOOKUP(#REF!,'[1]PL3 Danh muc đầy đủ'!$E$9:$X$9281,20,0)</f>
        <v>#REF!</v>
      </c>
      <c r="N281" s="44" t="e">
        <f>M281-#REF!</f>
        <v>#REF!</v>
      </c>
    </row>
    <row r="282" spans="1:14" ht="54" x14ac:dyDescent="0.3">
      <c r="A282" s="43">
        <v>272</v>
      </c>
      <c r="B282" s="17" t="s">
        <v>2069</v>
      </c>
      <c r="C282" s="18" t="s">
        <v>18151</v>
      </c>
      <c r="D282" s="17" t="s">
        <v>2070</v>
      </c>
      <c r="E282" s="18" t="s">
        <v>18016</v>
      </c>
      <c r="F282" s="18" t="s">
        <v>17679</v>
      </c>
      <c r="G282" s="17"/>
      <c r="H282" s="21">
        <v>130300</v>
      </c>
      <c r="I282" s="20">
        <v>130382.60869565213</v>
      </c>
      <c r="J282" s="19">
        <v>135500</v>
      </c>
      <c r="K282" s="1" t="s">
        <v>1797</v>
      </c>
      <c r="L282" s="183"/>
      <c r="M282" s="44" t="e">
        <f>VLOOKUP(#REF!,'[1]PL3 Danh muc đầy đủ'!$E$9:$X$9281,20,0)</f>
        <v>#REF!</v>
      </c>
      <c r="N282" s="44" t="e">
        <f>M282-#REF!</f>
        <v>#REF!</v>
      </c>
    </row>
    <row r="283" spans="1:14" ht="36" x14ac:dyDescent="0.3">
      <c r="A283" s="43">
        <v>273</v>
      </c>
      <c r="B283" s="17" t="s">
        <v>2071</v>
      </c>
      <c r="C283" s="18" t="s">
        <v>18151</v>
      </c>
      <c r="D283" s="17" t="s">
        <v>1937</v>
      </c>
      <c r="E283" s="18" t="s">
        <v>18042</v>
      </c>
      <c r="F283" s="18" t="s">
        <v>17331</v>
      </c>
      <c r="G283" s="17"/>
      <c r="H283" s="21">
        <v>130300</v>
      </c>
      <c r="I283" s="20">
        <v>130382.60869565213</v>
      </c>
      <c r="J283" s="19">
        <v>135500</v>
      </c>
      <c r="K283" s="1" t="s">
        <v>1797</v>
      </c>
      <c r="L283" s="183"/>
      <c r="M283" s="44" t="e">
        <f>VLOOKUP(#REF!,'[1]PL3 Danh muc đầy đủ'!$E$9:$X$9281,20,0)</f>
        <v>#REF!</v>
      </c>
      <c r="N283" s="44" t="e">
        <f>M283-#REF!</f>
        <v>#REF!</v>
      </c>
    </row>
    <row r="284" spans="1:14" ht="36" x14ac:dyDescent="0.3">
      <c r="A284" s="43">
        <v>274</v>
      </c>
      <c r="B284" s="17" t="s">
        <v>2073</v>
      </c>
      <c r="C284" s="18" t="s">
        <v>18151</v>
      </c>
      <c r="D284" s="17" t="s">
        <v>1971</v>
      </c>
      <c r="E284" s="18" t="s">
        <v>18043</v>
      </c>
      <c r="F284" s="18" t="s">
        <v>17333</v>
      </c>
      <c r="G284" s="17" t="s">
        <v>95</v>
      </c>
      <c r="H284" s="21">
        <v>451800</v>
      </c>
      <c r="I284" s="20">
        <v>451878.26086956525</v>
      </c>
      <c r="J284" s="19">
        <v>469900</v>
      </c>
      <c r="K284" s="1"/>
      <c r="L284" s="183"/>
      <c r="M284" s="44" t="e">
        <f>VLOOKUP(#REF!,'[1]PL3 Danh muc đầy đủ'!$E$9:$X$9281,20,0)</f>
        <v>#REF!</v>
      </c>
      <c r="N284" s="44" t="e">
        <f>M284-#REF!</f>
        <v>#REF!</v>
      </c>
    </row>
    <row r="285" spans="1:14" ht="54" x14ac:dyDescent="0.3">
      <c r="A285" s="43">
        <v>275</v>
      </c>
      <c r="B285" s="17" t="s">
        <v>2074</v>
      </c>
      <c r="C285" s="18" t="s">
        <v>18151</v>
      </c>
      <c r="D285" s="17" t="s">
        <v>1960</v>
      </c>
      <c r="E285" s="18" t="s">
        <v>18032</v>
      </c>
      <c r="F285" s="18" t="s">
        <v>17681</v>
      </c>
      <c r="G285" s="17" t="s">
        <v>1648</v>
      </c>
      <c r="H285" s="21">
        <v>649800</v>
      </c>
      <c r="I285" s="20">
        <v>649878.26086956519</v>
      </c>
      <c r="J285" s="19">
        <v>675800</v>
      </c>
      <c r="K285" s="1"/>
      <c r="L285" s="183"/>
      <c r="M285" s="44" t="e">
        <f>VLOOKUP(#REF!,'[1]PL3 Danh muc đầy đủ'!$E$9:$X$9281,20,0)</f>
        <v>#REF!</v>
      </c>
      <c r="N285" s="44" t="e">
        <f>M285-#REF!</f>
        <v>#REF!</v>
      </c>
    </row>
    <row r="286" spans="1:14" ht="54" x14ac:dyDescent="0.3">
      <c r="A286" s="43">
        <v>276</v>
      </c>
      <c r="B286" s="17" t="s">
        <v>2075</v>
      </c>
      <c r="C286" s="18" t="s">
        <v>18151</v>
      </c>
      <c r="D286" s="17" t="s">
        <v>1962</v>
      </c>
      <c r="E286" s="18" t="s">
        <v>17995</v>
      </c>
      <c r="F286" s="18" t="s">
        <v>17680</v>
      </c>
      <c r="G286" s="17" t="s">
        <v>1633</v>
      </c>
      <c r="H286" s="21">
        <v>649800</v>
      </c>
      <c r="I286" s="20">
        <v>649878.26086956519</v>
      </c>
      <c r="J286" s="19">
        <v>675800</v>
      </c>
      <c r="K286" s="1"/>
      <c r="L286" s="183"/>
      <c r="M286" s="44" t="e">
        <f>VLOOKUP(#REF!,'[1]PL3 Danh muc đầy đủ'!$E$9:$X$9281,20,0)</f>
        <v>#REF!</v>
      </c>
      <c r="N286" s="44" t="e">
        <f>M286-#REF!</f>
        <v>#REF!</v>
      </c>
    </row>
    <row r="287" spans="1:14" ht="36" x14ac:dyDescent="0.3">
      <c r="A287" s="43">
        <v>277</v>
      </c>
      <c r="B287" s="17" t="s">
        <v>2076</v>
      </c>
      <c r="C287" s="18" t="s">
        <v>18151</v>
      </c>
      <c r="D287" s="17" t="s">
        <v>1964</v>
      </c>
      <c r="E287" s="18" t="s">
        <v>18033</v>
      </c>
      <c r="F287" s="18" t="s">
        <v>17320</v>
      </c>
      <c r="G287" s="17" t="s">
        <v>1633</v>
      </c>
      <c r="H287" s="21">
        <v>604800</v>
      </c>
      <c r="I287" s="20">
        <v>604878.26086956519</v>
      </c>
      <c r="J287" s="19">
        <v>629000</v>
      </c>
      <c r="K287" s="1"/>
      <c r="L287" s="183"/>
      <c r="M287" s="44" t="e">
        <f>VLOOKUP(#REF!,'[1]PL3 Danh muc đầy đủ'!$E$9:$X$9281,20,0)</f>
        <v>#REF!</v>
      </c>
      <c r="N287" s="44" t="e">
        <f>M287-#REF!</f>
        <v>#REF!</v>
      </c>
    </row>
    <row r="288" spans="1:14" ht="36" x14ac:dyDescent="0.3">
      <c r="A288" s="43">
        <v>278</v>
      </c>
      <c r="B288" s="17" t="s">
        <v>2077</v>
      </c>
      <c r="C288" s="18" t="s">
        <v>18151</v>
      </c>
      <c r="D288" s="17" t="s">
        <v>2078</v>
      </c>
      <c r="E288" s="18" t="s">
        <v>16412</v>
      </c>
      <c r="F288" s="18" t="s">
        <v>16412</v>
      </c>
      <c r="G288" s="17" t="s">
        <v>95</v>
      </c>
      <c r="H288" s="21">
        <v>604800</v>
      </c>
      <c r="I288" s="20">
        <v>604878.26086956519</v>
      </c>
      <c r="J288" s="19">
        <v>629000</v>
      </c>
      <c r="K288" s="1"/>
      <c r="L288" s="183"/>
      <c r="M288" s="44" t="e">
        <f>VLOOKUP(#REF!,'[1]PL3 Danh muc đầy đủ'!$E$9:$X$9281,20,0)</f>
        <v>#REF!</v>
      </c>
      <c r="N288" s="44" t="e">
        <f>M288-#REF!</f>
        <v>#REF!</v>
      </c>
    </row>
    <row r="289" spans="1:14" ht="54" x14ac:dyDescent="0.3">
      <c r="A289" s="43">
        <v>279</v>
      </c>
      <c r="B289" s="17" t="s">
        <v>2079</v>
      </c>
      <c r="C289" s="18" t="s">
        <v>18151</v>
      </c>
      <c r="D289" s="17" t="s">
        <v>1949</v>
      </c>
      <c r="E289" s="18" t="s">
        <v>18040</v>
      </c>
      <c r="F289" s="18" t="s">
        <v>17682</v>
      </c>
      <c r="G289" s="17"/>
      <c r="H289" s="21">
        <v>264800</v>
      </c>
      <c r="I289" s="20">
        <v>264878.26086956525</v>
      </c>
      <c r="J289" s="19">
        <v>275400</v>
      </c>
      <c r="K289" s="1"/>
      <c r="L289" s="183"/>
      <c r="M289" s="44" t="e">
        <f>VLOOKUP(#REF!,'[1]PL3 Danh muc đầy đủ'!$E$9:$X$9281,20,0)</f>
        <v>#REF!</v>
      </c>
      <c r="N289" s="44" t="e">
        <f>M289-#REF!</f>
        <v>#REF!</v>
      </c>
    </row>
    <row r="290" spans="1:14" ht="36" x14ac:dyDescent="0.3">
      <c r="A290" s="43">
        <v>280</v>
      </c>
      <c r="B290" s="17" t="s">
        <v>2080</v>
      </c>
      <c r="C290" s="18" t="s">
        <v>18151</v>
      </c>
      <c r="D290" s="17" t="s">
        <v>1951</v>
      </c>
      <c r="E290" s="18" t="s">
        <v>18041</v>
      </c>
      <c r="F290" s="18" t="s">
        <v>17684</v>
      </c>
      <c r="G290" s="17"/>
      <c r="H290" s="21">
        <v>264800</v>
      </c>
      <c r="I290" s="20">
        <v>264878.26086956525</v>
      </c>
      <c r="J290" s="19">
        <v>275400</v>
      </c>
      <c r="K290" s="1"/>
      <c r="L290" s="183"/>
      <c r="M290" s="44" t="e">
        <f>VLOOKUP(#REF!,'[1]PL3 Danh muc đầy đủ'!$E$9:$X$9281,20,0)</f>
        <v>#REF!</v>
      </c>
      <c r="N290" s="44" t="e">
        <f>M290-#REF!</f>
        <v>#REF!</v>
      </c>
    </row>
    <row r="291" spans="1:14" ht="36" x14ac:dyDescent="0.3">
      <c r="A291" s="43">
        <v>281</v>
      </c>
      <c r="B291" s="17" t="s">
        <v>2081</v>
      </c>
      <c r="C291" s="18" t="s">
        <v>18151</v>
      </c>
      <c r="D291" s="17" t="s">
        <v>1953</v>
      </c>
      <c r="E291" s="18" t="s">
        <v>18035</v>
      </c>
      <c r="F291" s="18" t="s">
        <v>17683</v>
      </c>
      <c r="G291" s="17"/>
      <c r="H291" s="21">
        <v>264800</v>
      </c>
      <c r="I291" s="20">
        <v>264878.26086956525</v>
      </c>
      <c r="J291" s="19">
        <v>275400</v>
      </c>
      <c r="K291" s="1"/>
      <c r="L291" s="183"/>
      <c r="M291" s="44" t="e">
        <f>VLOOKUP(#REF!,'[1]PL3 Danh muc đầy đủ'!$E$9:$X$9281,20,0)</f>
        <v>#REF!</v>
      </c>
      <c r="N291" s="44" t="e">
        <f>M291-#REF!</f>
        <v>#REF!</v>
      </c>
    </row>
    <row r="292" spans="1:14" ht="36" x14ac:dyDescent="0.3">
      <c r="A292" s="43">
        <v>282</v>
      </c>
      <c r="B292" s="17" t="s">
        <v>2082</v>
      </c>
      <c r="C292" s="18" t="s">
        <v>18151</v>
      </c>
      <c r="D292" s="17" t="s">
        <v>1955</v>
      </c>
      <c r="E292" s="18" t="s">
        <v>18010</v>
      </c>
      <c r="F292" s="18" t="s">
        <v>17260</v>
      </c>
      <c r="G292" s="17"/>
      <c r="H292" s="21">
        <v>304800</v>
      </c>
      <c r="I292" s="20">
        <v>304878.26086956525</v>
      </c>
      <c r="J292" s="19">
        <v>317000</v>
      </c>
      <c r="K292" s="1"/>
      <c r="L292" s="183"/>
      <c r="M292" s="44" t="e">
        <f>VLOOKUP(#REF!,'[1]PL3 Danh muc đầy đủ'!$E$9:$X$9281,20,0)</f>
        <v>#REF!</v>
      </c>
      <c r="N292" s="44" t="e">
        <f>M292-#REF!</f>
        <v>#REF!</v>
      </c>
    </row>
    <row r="293" spans="1:14" ht="18" x14ac:dyDescent="0.3">
      <c r="A293" s="43">
        <v>283</v>
      </c>
      <c r="B293" s="17" t="s">
        <v>2083</v>
      </c>
      <c r="C293" s="18" t="s">
        <v>18151</v>
      </c>
      <c r="D293" s="17" t="s">
        <v>2084</v>
      </c>
      <c r="E293" s="18" t="s">
        <v>16413</v>
      </c>
      <c r="F293" s="18" t="s">
        <v>16413</v>
      </c>
      <c r="G293" s="17" t="s">
        <v>95</v>
      </c>
      <c r="H293" s="21">
        <v>426800</v>
      </c>
      <c r="I293" s="20">
        <v>426878.26086956525</v>
      </c>
      <c r="J293" s="19">
        <v>443900</v>
      </c>
      <c r="K293" s="1" t="s">
        <v>2085</v>
      </c>
      <c r="L293" s="183"/>
      <c r="M293" s="44" t="e">
        <f>VLOOKUP(#REF!,'[1]PL3 Danh muc đầy đủ'!$E$9:$X$9281,20,0)</f>
        <v>#REF!</v>
      </c>
      <c r="N293" s="44" t="e">
        <f>M293-#REF!</f>
        <v>#REF!</v>
      </c>
    </row>
    <row r="294" spans="1:14" ht="18" x14ac:dyDescent="0.3">
      <c r="A294" s="43">
        <v>284</v>
      </c>
      <c r="B294" s="17" t="s">
        <v>2086</v>
      </c>
      <c r="C294" s="18" t="s">
        <v>18151</v>
      </c>
      <c r="D294" s="17" t="s">
        <v>2087</v>
      </c>
      <c r="E294" s="18" t="s">
        <v>16414</v>
      </c>
      <c r="F294" s="18" t="s">
        <v>16414</v>
      </c>
      <c r="G294" s="17" t="s">
        <v>95</v>
      </c>
      <c r="H294" s="21">
        <v>426800</v>
      </c>
      <c r="I294" s="20">
        <v>426878.26086956525</v>
      </c>
      <c r="J294" s="19">
        <v>443900</v>
      </c>
      <c r="K294" s="1" t="s">
        <v>2085</v>
      </c>
      <c r="L294" s="183"/>
      <c r="M294" s="44" t="e">
        <f>VLOOKUP(#REF!,'[1]PL3 Danh muc đầy đủ'!$E$9:$X$9281,20,0)</f>
        <v>#REF!</v>
      </c>
      <c r="N294" s="44" t="e">
        <f>M294-#REF!</f>
        <v>#REF!</v>
      </c>
    </row>
    <row r="295" spans="1:14" ht="36" x14ac:dyDescent="0.3">
      <c r="A295" s="43">
        <v>285</v>
      </c>
      <c r="B295" s="17" t="s">
        <v>2088</v>
      </c>
      <c r="C295" s="18" t="s">
        <v>18151</v>
      </c>
      <c r="D295" s="17" t="s">
        <v>2089</v>
      </c>
      <c r="E295" s="18" t="s">
        <v>2090</v>
      </c>
      <c r="F295" s="18" t="s">
        <v>2090</v>
      </c>
      <c r="G295" s="17"/>
      <c r="H295" s="21">
        <v>550100</v>
      </c>
      <c r="I295" s="20">
        <v>550114.14782608685</v>
      </c>
      <c r="J295" s="19">
        <v>572100</v>
      </c>
      <c r="K295" s="1"/>
      <c r="L295" s="183"/>
      <c r="M295" s="44" t="e">
        <f>VLOOKUP(#REF!,'[1]PL3 Danh muc đầy đủ'!$E$9:$X$9281,20,0)</f>
        <v>#REF!</v>
      </c>
      <c r="N295" s="44" t="e">
        <f>M295-#REF!</f>
        <v>#REF!</v>
      </c>
    </row>
    <row r="296" spans="1:14" ht="54" x14ac:dyDescent="0.3">
      <c r="A296" s="43">
        <v>286</v>
      </c>
      <c r="B296" s="17" t="s">
        <v>2091</v>
      </c>
      <c r="C296" s="18" t="s">
        <v>18151</v>
      </c>
      <c r="D296" s="17" t="s">
        <v>2092</v>
      </c>
      <c r="E296" s="18" t="s">
        <v>16415</v>
      </c>
      <c r="F296" s="18" t="s">
        <v>16415</v>
      </c>
      <c r="G296" s="17"/>
      <c r="H296" s="21">
        <v>550100</v>
      </c>
      <c r="I296" s="20">
        <v>550114.14782608685</v>
      </c>
      <c r="J296" s="19">
        <v>572100</v>
      </c>
      <c r="K296" s="1"/>
      <c r="L296" s="183"/>
      <c r="M296" s="44" t="e">
        <f>VLOOKUP(#REF!,'[1]PL3 Danh muc đầy đủ'!$E$9:$X$9281,20,0)</f>
        <v>#REF!</v>
      </c>
      <c r="N296" s="44" t="e">
        <f>M296-#REF!</f>
        <v>#REF!</v>
      </c>
    </row>
    <row r="297" spans="1:14" ht="72" x14ac:dyDescent="0.3">
      <c r="A297" s="43">
        <v>287</v>
      </c>
      <c r="B297" s="17" t="s">
        <v>2093</v>
      </c>
      <c r="C297" s="18" t="s">
        <v>18151</v>
      </c>
      <c r="D297" s="17" t="s">
        <v>2094</v>
      </c>
      <c r="E297" s="18" t="s">
        <v>2095</v>
      </c>
      <c r="F297" s="18" t="s">
        <v>17690</v>
      </c>
      <c r="G297" s="17"/>
      <c r="H297" s="21">
        <v>550100</v>
      </c>
      <c r="I297" s="20">
        <v>550114.14782608685</v>
      </c>
      <c r="J297" s="19">
        <v>572100</v>
      </c>
      <c r="K297" s="1"/>
      <c r="L297" s="183"/>
      <c r="M297" s="44" t="e">
        <f>VLOOKUP(#REF!,'[1]PL3 Danh muc đầy đủ'!$E$9:$X$9281,20,0)</f>
        <v>#REF!</v>
      </c>
      <c r="N297" s="44" t="e">
        <f>M297-#REF!</f>
        <v>#REF!</v>
      </c>
    </row>
    <row r="298" spans="1:14" ht="36" x14ac:dyDescent="0.3">
      <c r="A298" s="43">
        <v>288</v>
      </c>
      <c r="B298" s="17" t="s">
        <v>2096</v>
      </c>
      <c r="C298" s="18" t="s">
        <v>18151</v>
      </c>
      <c r="D298" s="17" t="s">
        <v>2097</v>
      </c>
      <c r="E298" s="18" t="s">
        <v>16416</v>
      </c>
      <c r="F298" s="18" t="s">
        <v>16416</v>
      </c>
      <c r="G298" s="17"/>
      <c r="H298" s="21">
        <v>550100</v>
      </c>
      <c r="I298" s="20">
        <v>550114.14782608685</v>
      </c>
      <c r="J298" s="19">
        <v>572100</v>
      </c>
      <c r="K298" s="1"/>
      <c r="L298" s="183"/>
      <c r="M298" s="44" t="e">
        <f>VLOOKUP(#REF!,'[1]PL3 Danh muc đầy đủ'!$E$9:$X$9281,20,0)</f>
        <v>#REF!</v>
      </c>
      <c r="N298" s="44" t="e">
        <f>M298-#REF!</f>
        <v>#REF!</v>
      </c>
    </row>
    <row r="299" spans="1:14" ht="36" x14ac:dyDescent="0.3">
      <c r="A299" s="43">
        <v>289</v>
      </c>
      <c r="B299" s="17" t="s">
        <v>2098</v>
      </c>
      <c r="C299" s="18" t="s">
        <v>18151</v>
      </c>
      <c r="D299" s="17" t="s">
        <v>2099</v>
      </c>
      <c r="E299" s="18" t="s">
        <v>2100</v>
      </c>
      <c r="F299" s="18" t="s">
        <v>17215</v>
      </c>
      <c r="G299" s="17"/>
      <c r="H299" s="21">
        <v>550100</v>
      </c>
      <c r="I299" s="20">
        <v>550114.14782608685</v>
      </c>
      <c r="J299" s="19">
        <v>572100</v>
      </c>
      <c r="K299" s="1"/>
      <c r="L299" s="183"/>
      <c r="M299" s="44" t="e">
        <f>VLOOKUP(#REF!,'[1]PL3 Danh muc đầy đủ'!$E$9:$X$9281,20,0)</f>
        <v>#REF!</v>
      </c>
      <c r="N299" s="44" t="e">
        <f>M299-#REF!</f>
        <v>#REF!</v>
      </c>
    </row>
    <row r="300" spans="1:14" ht="54" x14ac:dyDescent="0.3">
      <c r="A300" s="43">
        <v>290</v>
      </c>
      <c r="B300" s="17" t="s">
        <v>2101</v>
      </c>
      <c r="C300" s="18" t="s">
        <v>18151</v>
      </c>
      <c r="D300" s="17" t="s">
        <v>2102</v>
      </c>
      <c r="E300" s="18" t="s">
        <v>2103</v>
      </c>
      <c r="F300" s="18" t="s">
        <v>17689</v>
      </c>
      <c r="G300" s="17"/>
      <c r="H300" s="21">
        <v>550100</v>
      </c>
      <c r="I300" s="20">
        <v>550114.14782608685</v>
      </c>
      <c r="J300" s="19">
        <v>572100</v>
      </c>
      <c r="K300" s="1"/>
      <c r="L300" s="183"/>
      <c r="M300" s="44" t="e">
        <f>VLOOKUP(#REF!,'[1]PL3 Danh muc đầy đủ'!$E$9:$X$9281,20,0)</f>
        <v>#REF!</v>
      </c>
      <c r="N300" s="44" t="e">
        <f>M300-#REF!</f>
        <v>#REF!</v>
      </c>
    </row>
    <row r="301" spans="1:14" ht="54" x14ac:dyDescent="0.3">
      <c r="A301" s="43">
        <v>291</v>
      </c>
      <c r="B301" s="17" t="s">
        <v>2104</v>
      </c>
      <c r="C301" s="18" t="s">
        <v>18151</v>
      </c>
      <c r="D301" s="17" t="s">
        <v>2105</v>
      </c>
      <c r="E301" s="18" t="s">
        <v>2106</v>
      </c>
      <c r="F301" s="18" t="s">
        <v>2106</v>
      </c>
      <c r="G301" s="17"/>
      <c r="H301" s="21">
        <v>550100</v>
      </c>
      <c r="I301" s="20">
        <v>550114.14782608685</v>
      </c>
      <c r="J301" s="19">
        <v>572100</v>
      </c>
      <c r="K301" s="1"/>
      <c r="L301" s="183"/>
      <c r="M301" s="44" t="e">
        <f>VLOOKUP(#REF!,'[1]PL3 Danh muc đầy đủ'!$E$9:$X$9281,20,0)</f>
        <v>#REF!</v>
      </c>
      <c r="N301" s="44" t="e">
        <f>M301-#REF!</f>
        <v>#REF!</v>
      </c>
    </row>
    <row r="302" spans="1:14" ht="54" x14ac:dyDescent="0.3">
      <c r="A302" s="43">
        <v>292</v>
      </c>
      <c r="B302" s="17" t="s">
        <v>2107</v>
      </c>
      <c r="C302" s="18" t="s">
        <v>18151</v>
      </c>
      <c r="D302" s="17" t="s">
        <v>2108</v>
      </c>
      <c r="E302" s="18" t="s">
        <v>2109</v>
      </c>
      <c r="F302" s="18" t="s">
        <v>17685</v>
      </c>
      <c r="G302" s="17"/>
      <c r="H302" s="21">
        <v>550100</v>
      </c>
      <c r="I302" s="20">
        <v>550114.14782608685</v>
      </c>
      <c r="J302" s="19">
        <v>572100</v>
      </c>
      <c r="K302" s="1"/>
      <c r="L302" s="183"/>
      <c r="M302" s="44" t="e">
        <f>VLOOKUP(#REF!,'[1]PL3 Danh muc đầy đủ'!$E$9:$X$9281,20,0)</f>
        <v>#REF!</v>
      </c>
      <c r="N302" s="44" t="e">
        <f>M302-#REF!</f>
        <v>#REF!</v>
      </c>
    </row>
    <row r="303" spans="1:14" ht="54" x14ac:dyDescent="0.3">
      <c r="A303" s="43">
        <v>293</v>
      </c>
      <c r="B303" s="17" t="s">
        <v>2110</v>
      </c>
      <c r="C303" s="18" t="s">
        <v>18151</v>
      </c>
      <c r="D303" s="17" t="s">
        <v>2111</v>
      </c>
      <c r="E303" s="18" t="s">
        <v>2112</v>
      </c>
      <c r="F303" s="18" t="s">
        <v>17687</v>
      </c>
      <c r="G303" s="17"/>
      <c r="H303" s="21">
        <v>550100</v>
      </c>
      <c r="I303" s="20">
        <v>550114.14782608685</v>
      </c>
      <c r="J303" s="19">
        <v>572100</v>
      </c>
      <c r="K303" s="1"/>
      <c r="L303" s="183"/>
      <c r="M303" s="44" t="e">
        <f>VLOOKUP(#REF!,'[1]PL3 Danh muc đầy đủ'!$E$9:$X$9281,20,0)</f>
        <v>#REF!</v>
      </c>
      <c r="N303" s="44" t="e">
        <f>M303-#REF!</f>
        <v>#REF!</v>
      </c>
    </row>
    <row r="304" spans="1:14" ht="90" x14ac:dyDescent="0.3">
      <c r="A304" s="43">
        <v>294</v>
      </c>
      <c r="B304" s="17" t="s">
        <v>2113</v>
      </c>
      <c r="C304" s="18" t="s">
        <v>18151</v>
      </c>
      <c r="D304" s="17" t="s">
        <v>2114</v>
      </c>
      <c r="E304" s="18" t="s">
        <v>17986</v>
      </c>
      <c r="F304" s="18" t="s">
        <v>17207</v>
      </c>
      <c r="G304" s="17" t="s">
        <v>95</v>
      </c>
      <c r="H304" s="21">
        <v>550100</v>
      </c>
      <c r="I304" s="20">
        <v>550114.14782608685</v>
      </c>
      <c r="J304" s="19">
        <v>572100</v>
      </c>
      <c r="K304" s="1"/>
      <c r="L304" s="183"/>
      <c r="M304" s="44" t="e">
        <f>VLOOKUP(#REF!,'[1]PL3 Danh muc đầy đủ'!$E$9:$X$9281,20,0)</f>
        <v>#REF!</v>
      </c>
      <c r="N304" s="44" t="e">
        <f>M304-#REF!</f>
        <v>#REF!</v>
      </c>
    </row>
    <row r="305" spans="1:14" ht="54" x14ac:dyDescent="0.3">
      <c r="A305" s="43">
        <v>295</v>
      </c>
      <c r="B305" s="17" t="s">
        <v>2115</v>
      </c>
      <c r="C305" s="18" t="s">
        <v>18151</v>
      </c>
      <c r="D305" s="17" t="s">
        <v>2116</v>
      </c>
      <c r="E305" s="18" t="s">
        <v>17982</v>
      </c>
      <c r="F305" s="18" t="s">
        <v>17201</v>
      </c>
      <c r="G305" s="17" t="s">
        <v>95</v>
      </c>
      <c r="H305" s="21">
        <v>550100</v>
      </c>
      <c r="I305" s="20">
        <v>550114.14782608685</v>
      </c>
      <c r="J305" s="19">
        <v>572100</v>
      </c>
      <c r="K305" s="1"/>
      <c r="L305" s="183"/>
      <c r="M305" s="44" t="e">
        <f>VLOOKUP(#REF!,'[1]PL3 Danh muc đầy đủ'!$E$9:$X$9281,20,0)</f>
        <v>#REF!</v>
      </c>
      <c r="N305" s="44" t="e">
        <f>M305-#REF!</f>
        <v>#REF!</v>
      </c>
    </row>
    <row r="306" spans="1:14" ht="108" x14ac:dyDescent="0.3">
      <c r="A306" s="43">
        <v>296</v>
      </c>
      <c r="B306" s="17" t="s">
        <v>2117</v>
      </c>
      <c r="C306" s="18" t="s">
        <v>18151</v>
      </c>
      <c r="D306" s="17" t="s">
        <v>2118</v>
      </c>
      <c r="E306" s="18" t="s">
        <v>17988</v>
      </c>
      <c r="F306" s="18" t="s">
        <v>17211</v>
      </c>
      <c r="G306" s="17" t="s">
        <v>95</v>
      </c>
      <c r="H306" s="21">
        <v>550100</v>
      </c>
      <c r="I306" s="20">
        <v>550114.14782608685</v>
      </c>
      <c r="J306" s="19">
        <v>572100</v>
      </c>
      <c r="K306" s="1"/>
      <c r="L306" s="183"/>
      <c r="M306" s="44" t="e">
        <f>VLOOKUP(#REF!,'[1]PL3 Danh muc đầy đủ'!$E$9:$X$9281,20,0)</f>
        <v>#REF!</v>
      </c>
      <c r="N306" s="44" t="e">
        <f>M306-#REF!</f>
        <v>#REF!</v>
      </c>
    </row>
    <row r="307" spans="1:14" ht="54" x14ac:dyDescent="0.3">
      <c r="A307" s="43">
        <v>297</v>
      </c>
      <c r="B307" s="17" t="s">
        <v>2119</v>
      </c>
      <c r="C307" s="18" t="s">
        <v>18151</v>
      </c>
      <c r="D307" s="17" t="s">
        <v>2120</v>
      </c>
      <c r="E307" s="18" t="s">
        <v>2121</v>
      </c>
      <c r="F307" s="18" t="s">
        <v>17203</v>
      </c>
      <c r="G307" s="17" t="s">
        <v>95</v>
      </c>
      <c r="H307" s="21">
        <v>550100</v>
      </c>
      <c r="I307" s="20">
        <v>550114.14782608685</v>
      </c>
      <c r="J307" s="19">
        <v>572100</v>
      </c>
      <c r="K307" s="1"/>
      <c r="L307" s="183"/>
      <c r="M307" s="44" t="e">
        <f>VLOOKUP(#REF!,'[1]PL3 Danh muc đầy đủ'!$E$9:$X$9281,20,0)</f>
        <v>#REF!</v>
      </c>
      <c r="N307" s="44" t="e">
        <f>M307-#REF!</f>
        <v>#REF!</v>
      </c>
    </row>
    <row r="308" spans="1:14" ht="72" x14ac:dyDescent="0.3">
      <c r="A308" s="43">
        <v>298</v>
      </c>
      <c r="B308" s="17" t="s">
        <v>2122</v>
      </c>
      <c r="C308" s="18" t="s">
        <v>18151</v>
      </c>
      <c r="D308" s="17" t="s">
        <v>2123</v>
      </c>
      <c r="E308" s="18" t="s">
        <v>2124</v>
      </c>
      <c r="F308" s="18" t="s">
        <v>17686</v>
      </c>
      <c r="G308" s="17" t="s">
        <v>95</v>
      </c>
      <c r="H308" s="21">
        <v>550100</v>
      </c>
      <c r="I308" s="20">
        <v>550114.14782608685</v>
      </c>
      <c r="J308" s="19">
        <v>572100</v>
      </c>
      <c r="K308" s="1"/>
      <c r="L308" s="183"/>
      <c r="M308" s="44" t="e">
        <f>VLOOKUP(#REF!,'[1]PL3 Danh muc đầy đủ'!$E$9:$X$9281,20,0)</f>
        <v>#REF!</v>
      </c>
      <c r="N308" s="44" t="e">
        <f>M308-#REF!</f>
        <v>#REF!</v>
      </c>
    </row>
    <row r="309" spans="1:14" ht="54" x14ac:dyDescent="0.3">
      <c r="A309" s="43">
        <v>299</v>
      </c>
      <c r="B309" s="17" t="s">
        <v>2125</v>
      </c>
      <c r="C309" s="18" t="s">
        <v>18151</v>
      </c>
      <c r="D309" s="17" t="s">
        <v>2126</v>
      </c>
      <c r="E309" s="18" t="s">
        <v>2127</v>
      </c>
      <c r="F309" s="18" t="s">
        <v>2127</v>
      </c>
      <c r="G309" s="17"/>
      <c r="H309" s="21">
        <v>550100</v>
      </c>
      <c r="I309" s="20">
        <v>550114.14782608685</v>
      </c>
      <c r="J309" s="19">
        <v>572100</v>
      </c>
      <c r="K309" s="1"/>
      <c r="L309" s="183"/>
      <c r="M309" s="44" t="e">
        <f>VLOOKUP(#REF!,'[1]PL3 Danh muc đầy đủ'!$E$9:$X$9281,20,0)</f>
        <v>#REF!</v>
      </c>
      <c r="N309" s="44" t="e">
        <f>M309-#REF!</f>
        <v>#REF!</v>
      </c>
    </row>
    <row r="310" spans="1:14" ht="54" x14ac:dyDescent="0.3">
      <c r="A310" s="43">
        <v>300</v>
      </c>
      <c r="B310" s="17" t="s">
        <v>2128</v>
      </c>
      <c r="C310" s="18" t="s">
        <v>18151</v>
      </c>
      <c r="D310" s="17" t="s">
        <v>2129</v>
      </c>
      <c r="E310" s="18" t="s">
        <v>2130</v>
      </c>
      <c r="F310" s="18" t="s">
        <v>2130</v>
      </c>
      <c r="G310" s="17"/>
      <c r="H310" s="21">
        <v>550100</v>
      </c>
      <c r="I310" s="20">
        <v>550114.14782608685</v>
      </c>
      <c r="J310" s="19">
        <v>572100</v>
      </c>
      <c r="K310" s="1"/>
      <c r="L310" s="183"/>
      <c r="M310" s="44" t="e">
        <f>VLOOKUP(#REF!,'[1]PL3 Danh muc đầy đủ'!$E$9:$X$9281,20,0)</f>
        <v>#REF!</v>
      </c>
      <c r="N310" s="44" t="e">
        <f>M310-#REF!</f>
        <v>#REF!</v>
      </c>
    </row>
    <row r="311" spans="1:14" ht="54" x14ac:dyDescent="0.3">
      <c r="A311" s="43">
        <v>301</v>
      </c>
      <c r="B311" s="17" t="s">
        <v>2131</v>
      </c>
      <c r="C311" s="18" t="s">
        <v>18151</v>
      </c>
      <c r="D311" s="17" t="s">
        <v>2132</v>
      </c>
      <c r="E311" s="18" t="s">
        <v>2133</v>
      </c>
      <c r="F311" s="18" t="s">
        <v>2133</v>
      </c>
      <c r="G311" s="17"/>
      <c r="H311" s="21">
        <v>550100</v>
      </c>
      <c r="I311" s="20">
        <v>550114.14782608685</v>
      </c>
      <c r="J311" s="19">
        <v>572100</v>
      </c>
      <c r="K311" s="1"/>
      <c r="L311" s="183"/>
      <c r="M311" s="44" t="e">
        <f>VLOOKUP(#REF!,'[1]PL3 Danh muc đầy đủ'!$E$9:$X$9281,20,0)</f>
        <v>#REF!</v>
      </c>
      <c r="N311" s="44" t="e">
        <f>M311-#REF!</f>
        <v>#REF!</v>
      </c>
    </row>
    <row r="312" spans="1:14" ht="54" x14ac:dyDescent="0.3">
      <c r="A312" s="43">
        <v>302</v>
      </c>
      <c r="B312" s="17" t="s">
        <v>2134</v>
      </c>
      <c r="C312" s="18" t="s">
        <v>18151</v>
      </c>
      <c r="D312" s="17" t="s">
        <v>2135</v>
      </c>
      <c r="E312" s="18" t="s">
        <v>2136</v>
      </c>
      <c r="F312" s="18" t="s">
        <v>2136</v>
      </c>
      <c r="G312" s="17"/>
      <c r="H312" s="21">
        <v>550100</v>
      </c>
      <c r="I312" s="20">
        <v>550114.14782608685</v>
      </c>
      <c r="J312" s="19">
        <v>572100</v>
      </c>
      <c r="K312" s="1"/>
      <c r="L312" s="183"/>
      <c r="M312" s="44" t="e">
        <f>VLOOKUP(#REF!,'[1]PL3 Danh muc đầy đủ'!$E$9:$X$9281,20,0)</f>
        <v>#REF!</v>
      </c>
      <c r="N312" s="44" t="e">
        <f>M312-#REF!</f>
        <v>#REF!</v>
      </c>
    </row>
    <row r="313" spans="1:14" ht="54" x14ac:dyDescent="0.3">
      <c r="A313" s="43">
        <v>303</v>
      </c>
      <c r="B313" s="17" t="s">
        <v>2137</v>
      </c>
      <c r="C313" s="18" t="s">
        <v>18151</v>
      </c>
      <c r="D313" s="17" t="s">
        <v>2138</v>
      </c>
      <c r="E313" s="18" t="s">
        <v>2139</v>
      </c>
      <c r="F313" s="18" t="s">
        <v>17688</v>
      </c>
      <c r="G313" s="17"/>
      <c r="H313" s="21">
        <v>550100</v>
      </c>
      <c r="I313" s="20">
        <v>550114.14782608685</v>
      </c>
      <c r="J313" s="19">
        <v>572100</v>
      </c>
      <c r="K313" s="1"/>
      <c r="L313" s="183"/>
      <c r="M313" s="44" t="e">
        <f>VLOOKUP(#REF!,'[1]PL3 Danh muc đầy đủ'!$E$9:$X$9281,20,0)</f>
        <v>#REF!</v>
      </c>
      <c r="N313" s="44" t="e">
        <f>M313-#REF!</f>
        <v>#REF!</v>
      </c>
    </row>
    <row r="314" spans="1:14" ht="18" x14ac:dyDescent="0.3">
      <c r="A314" s="43">
        <v>304</v>
      </c>
      <c r="B314" s="17" t="s">
        <v>2140</v>
      </c>
      <c r="C314" s="18" t="s">
        <v>18147</v>
      </c>
      <c r="D314" s="17" t="s">
        <v>2141</v>
      </c>
      <c r="E314" s="18" t="s">
        <v>2142</v>
      </c>
      <c r="F314" s="18" t="s">
        <v>2142</v>
      </c>
      <c r="G314" s="17" t="s">
        <v>1633</v>
      </c>
      <c r="H314" s="21">
        <v>663400</v>
      </c>
      <c r="I314" s="20">
        <v>663423.61739130435</v>
      </c>
      <c r="J314" s="19">
        <v>689900</v>
      </c>
      <c r="K314" s="1" t="s">
        <v>1958</v>
      </c>
      <c r="L314" s="183"/>
      <c r="M314" s="44" t="e">
        <f>VLOOKUP(#REF!,'[1]PL3 Danh muc đầy đủ'!$E$9:$X$9281,20,0)</f>
        <v>#REF!</v>
      </c>
      <c r="N314" s="44" t="e">
        <f>M314-#REF!</f>
        <v>#REF!</v>
      </c>
    </row>
    <row r="315" spans="1:14" ht="36" x14ac:dyDescent="0.3">
      <c r="A315" s="43">
        <v>305</v>
      </c>
      <c r="B315" s="17" t="s">
        <v>2143</v>
      </c>
      <c r="C315" s="18" t="s">
        <v>18151</v>
      </c>
      <c r="D315" s="17" t="s">
        <v>2144</v>
      </c>
      <c r="E315" s="18" t="s">
        <v>2145</v>
      </c>
      <c r="F315" s="18" t="s">
        <v>2145</v>
      </c>
      <c r="G315" s="17" t="s">
        <v>95</v>
      </c>
      <c r="H315" s="21">
        <v>663400</v>
      </c>
      <c r="I315" s="20">
        <v>663423.61739130435</v>
      </c>
      <c r="J315" s="19">
        <v>689900</v>
      </c>
      <c r="K315" s="1" t="s">
        <v>1958</v>
      </c>
      <c r="L315" s="183"/>
      <c r="M315" s="44" t="e">
        <f>VLOOKUP(#REF!,'[1]PL3 Danh muc đầy đủ'!$E$9:$X$9281,20,0)</f>
        <v>#REF!</v>
      </c>
      <c r="N315" s="44" t="e">
        <f>M315-#REF!</f>
        <v>#REF!</v>
      </c>
    </row>
    <row r="316" spans="1:14" ht="54" x14ac:dyDescent="0.3">
      <c r="A316" s="43">
        <v>306</v>
      </c>
      <c r="B316" s="17" t="s">
        <v>2146</v>
      </c>
      <c r="C316" s="18" t="s">
        <v>18151</v>
      </c>
      <c r="D316" s="17" t="s">
        <v>2147</v>
      </c>
      <c r="E316" s="18" t="s">
        <v>2148</v>
      </c>
      <c r="F316" s="18" t="s">
        <v>2148</v>
      </c>
      <c r="G316" s="17" t="s">
        <v>95</v>
      </c>
      <c r="H316" s="21">
        <v>663400</v>
      </c>
      <c r="I316" s="20">
        <v>663423.61739130435</v>
      </c>
      <c r="J316" s="19">
        <v>689900</v>
      </c>
      <c r="K316" s="1" t="s">
        <v>1958</v>
      </c>
      <c r="L316" s="183"/>
      <c r="M316" s="44" t="e">
        <f>VLOOKUP(#REF!,'[1]PL3 Danh muc đầy đủ'!$E$9:$X$9281,20,0)</f>
        <v>#REF!</v>
      </c>
      <c r="N316" s="44" t="e">
        <f>M316-#REF!</f>
        <v>#REF!</v>
      </c>
    </row>
    <row r="317" spans="1:14" ht="36" x14ac:dyDescent="0.3">
      <c r="A317" s="43">
        <v>307</v>
      </c>
      <c r="B317" s="17" t="s">
        <v>2149</v>
      </c>
      <c r="C317" s="18" t="s">
        <v>18151</v>
      </c>
      <c r="D317" s="17" t="s">
        <v>2150</v>
      </c>
      <c r="E317" s="18" t="s">
        <v>2151</v>
      </c>
      <c r="F317" s="18" t="s">
        <v>2151</v>
      </c>
      <c r="G317" s="17" t="s">
        <v>95</v>
      </c>
      <c r="H317" s="21">
        <v>663400</v>
      </c>
      <c r="I317" s="20">
        <v>663423.61739130435</v>
      </c>
      <c r="J317" s="19">
        <v>689900</v>
      </c>
      <c r="K317" s="1" t="s">
        <v>1958</v>
      </c>
      <c r="L317" s="183"/>
      <c r="M317" s="44" t="e">
        <f>VLOOKUP(#REF!,'[1]PL3 Danh muc đầy đủ'!$E$9:$X$9281,20,0)</f>
        <v>#REF!</v>
      </c>
      <c r="N317" s="44" t="e">
        <f>M317-#REF!</f>
        <v>#REF!</v>
      </c>
    </row>
    <row r="318" spans="1:14" ht="36" x14ac:dyDescent="0.3">
      <c r="A318" s="43">
        <v>308</v>
      </c>
      <c r="B318" s="17" t="s">
        <v>2152</v>
      </c>
      <c r="C318" s="18" t="s">
        <v>18151</v>
      </c>
      <c r="D318" s="17" t="s">
        <v>2153</v>
      </c>
      <c r="E318" s="18" t="s">
        <v>2154</v>
      </c>
      <c r="F318" s="18" t="s">
        <v>2154</v>
      </c>
      <c r="G318" s="17" t="s">
        <v>95</v>
      </c>
      <c r="H318" s="21">
        <v>663400</v>
      </c>
      <c r="I318" s="20">
        <v>663423.61739130435</v>
      </c>
      <c r="J318" s="19">
        <v>689900</v>
      </c>
      <c r="K318" s="1" t="s">
        <v>1958</v>
      </c>
      <c r="L318" s="183"/>
      <c r="M318" s="44" t="e">
        <f>VLOOKUP(#REF!,'[1]PL3 Danh muc đầy đủ'!$E$9:$X$9281,20,0)</f>
        <v>#REF!</v>
      </c>
      <c r="N318" s="44" t="e">
        <f>M318-#REF!</f>
        <v>#REF!</v>
      </c>
    </row>
    <row r="319" spans="1:14" ht="54" x14ac:dyDescent="0.3">
      <c r="A319" s="43">
        <v>309</v>
      </c>
      <c r="B319" s="17" t="s">
        <v>2155</v>
      </c>
      <c r="C319" s="18" t="s">
        <v>18151</v>
      </c>
      <c r="D319" s="17" t="s">
        <v>2156</v>
      </c>
      <c r="E319" s="18" t="s">
        <v>2157</v>
      </c>
      <c r="F319" s="18" t="s">
        <v>17698</v>
      </c>
      <c r="G319" s="17"/>
      <c r="H319" s="21">
        <v>663400</v>
      </c>
      <c r="I319" s="20">
        <v>663423.61739130435</v>
      </c>
      <c r="J319" s="19">
        <v>689900</v>
      </c>
      <c r="K319" s="1" t="s">
        <v>1958</v>
      </c>
      <c r="L319" s="183"/>
      <c r="M319" s="44" t="e">
        <f>VLOOKUP(#REF!,'[1]PL3 Danh muc đầy đủ'!$E$9:$X$9281,20,0)</f>
        <v>#REF!</v>
      </c>
      <c r="N319" s="44" t="e">
        <f>M319-#REF!</f>
        <v>#REF!</v>
      </c>
    </row>
    <row r="320" spans="1:14" ht="36" x14ac:dyDescent="0.3">
      <c r="A320" s="43">
        <v>310</v>
      </c>
      <c r="B320" s="17" t="s">
        <v>2158</v>
      </c>
      <c r="C320" s="18" t="s">
        <v>18151</v>
      </c>
      <c r="D320" s="17" t="s">
        <v>2159</v>
      </c>
      <c r="E320" s="18" t="s">
        <v>16417</v>
      </c>
      <c r="F320" s="18" t="s">
        <v>16417</v>
      </c>
      <c r="G320" s="17" t="s">
        <v>95</v>
      </c>
      <c r="H320" s="21">
        <v>663400</v>
      </c>
      <c r="I320" s="20">
        <v>663423.61739130435</v>
      </c>
      <c r="J320" s="19">
        <v>689900</v>
      </c>
      <c r="K320" s="1" t="s">
        <v>1958</v>
      </c>
      <c r="L320" s="183"/>
      <c r="M320" s="44" t="e">
        <f>VLOOKUP(#REF!,'[1]PL3 Danh muc đầy đủ'!$E$9:$X$9281,20,0)</f>
        <v>#REF!</v>
      </c>
      <c r="N320" s="44" t="e">
        <f>M320-#REF!</f>
        <v>#REF!</v>
      </c>
    </row>
    <row r="321" spans="1:14" ht="54" x14ac:dyDescent="0.3">
      <c r="A321" s="43">
        <v>311</v>
      </c>
      <c r="B321" s="17" t="s">
        <v>2160</v>
      </c>
      <c r="C321" s="18" t="s">
        <v>18151</v>
      </c>
      <c r="D321" s="17" t="s">
        <v>2161</v>
      </c>
      <c r="E321" s="18" t="s">
        <v>16418</v>
      </c>
      <c r="F321" s="18" t="s">
        <v>16418</v>
      </c>
      <c r="G321" s="17" t="s">
        <v>95</v>
      </c>
      <c r="H321" s="21">
        <v>663400</v>
      </c>
      <c r="I321" s="20">
        <v>663423.61739130435</v>
      </c>
      <c r="J321" s="19">
        <v>689900</v>
      </c>
      <c r="K321" s="1" t="s">
        <v>1958</v>
      </c>
      <c r="L321" s="183"/>
      <c r="M321" s="44" t="e">
        <f>VLOOKUP(#REF!,'[1]PL3 Danh muc đầy đủ'!$E$9:$X$9281,20,0)</f>
        <v>#REF!</v>
      </c>
      <c r="N321" s="44" t="e">
        <f>M321-#REF!</f>
        <v>#REF!</v>
      </c>
    </row>
    <row r="322" spans="1:14" ht="36" x14ac:dyDescent="0.3">
      <c r="A322" s="43">
        <v>312</v>
      </c>
      <c r="B322" s="17" t="s">
        <v>2162</v>
      </c>
      <c r="C322" s="18" t="s">
        <v>18151</v>
      </c>
      <c r="D322" s="17" t="s">
        <v>2099</v>
      </c>
      <c r="E322" s="18" t="s">
        <v>2100</v>
      </c>
      <c r="F322" s="18" t="s">
        <v>17697</v>
      </c>
      <c r="G322" s="17"/>
      <c r="H322" s="21">
        <v>663400</v>
      </c>
      <c r="I322" s="20">
        <v>663423.61739130435</v>
      </c>
      <c r="J322" s="19">
        <v>689900</v>
      </c>
      <c r="K322" s="1" t="s">
        <v>1958</v>
      </c>
      <c r="L322" s="183"/>
      <c r="M322" s="44" t="e">
        <f>VLOOKUP(#REF!,'[1]PL3 Danh muc đầy đủ'!$E$9:$X$9281,20,0)</f>
        <v>#REF!</v>
      </c>
      <c r="N322" s="44" t="e">
        <f>M322-#REF!</f>
        <v>#REF!</v>
      </c>
    </row>
    <row r="323" spans="1:14" ht="54" x14ac:dyDescent="0.3">
      <c r="A323" s="43">
        <v>313</v>
      </c>
      <c r="B323" s="17" t="s">
        <v>2163</v>
      </c>
      <c r="C323" s="18" t="s">
        <v>18151</v>
      </c>
      <c r="D323" s="17" t="s">
        <v>2164</v>
      </c>
      <c r="E323" s="18" t="s">
        <v>2165</v>
      </c>
      <c r="F323" s="18" t="s">
        <v>2165</v>
      </c>
      <c r="G323" s="17" t="s">
        <v>95</v>
      </c>
      <c r="H323" s="21">
        <v>663400</v>
      </c>
      <c r="I323" s="20">
        <v>663423.61739130435</v>
      </c>
      <c r="J323" s="19">
        <v>689900</v>
      </c>
      <c r="K323" s="1" t="s">
        <v>1958</v>
      </c>
      <c r="L323" s="183"/>
      <c r="M323" s="44" t="e">
        <f>VLOOKUP(#REF!,'[1]PL3 Danh muc đầy đủ'!$E$9:$X$9281,20,0)</f>
        <v>#REF!</v>
      </c>
      <c r="N323" s="44" t="e">
        <f>M323-#REF!</f>
        <v>#REF!</v>
      </c>
    </row>
    <row r="324" spans="1:14" ht="36" x14ac:dyDescent="0.3">
      <c r="A324" s="43">
        <v>314</v>
      </c>
      <c r="B324" s="17" t="s">
        <v>2166</v>
      </c>
      <c r="C324" s="18" t="s">
        <v>18151</v>
      </c>
      <c r="D324" s="17" t="s">
        <v>2167</v>
      </c>
      <c r="E324" s="18" t="s">
        <v>2168</v>
      </c>
      <c r="F324" s="18" t="s">
        <v>2168</v>
      </c>
      <c r="G324" s="17" t="s">
        <v>95</v>
      </c>
      <c r="H324" s="21">
        <v>663400</v>
      </c>
      <c r="I324" s="20">
        <v>663423.61739130435</v>
      </c>
      <c r="J324" s="19">
        <v>689900</v>
      </c>
      <c r="K324" s="1" t="s">
        <v>1958</v>
      </c>
      <c r="L324" s="183"/>
      <c r="M324" s="44" t="e">
        <f>VLOOKUP(#REF!,'[1]PL3 Danh muc đầy đủ'!$E$9:$X$9281,20,0)</f>
        <v>#REF!</v>
      </c>
      <c r="N324" s="44" t="e">
        <f>M324-#REF!</f>
        <v>#REF!</v>
      </c>
    </row>
    <row r="325" spans="1:14" ht="36" x14ac:dyDescent="0.3">
      <c r="A325" s="43">
        <v>315</v>
      </c>
      <c r="B325" s="17" t="s">
        <v>2169</v>
      </c>
      <c r="C325" s="18" t="s">
        <v>18151</v>
      </c>
      <c r="D325" s="17" t="s">
        <v>2170</v>
      </c>
      <c r="E325" s="18" t="s">
        <v>2171</v>
      </c>
      <c r="F325" s="18" t="s">
        <v>2171</v>
      </c>
      <c r="G325" s="17" t="s">
        <v>95</v>
      </c>
      <c r="H325" s="21">
        <v>663400</v>
      </c>
      <c r="I325" s="20">
        <v>663423.61739130435</v>
      </c>
      <c r="J325" s="19">
        <v>689900</v>
      </c>
      <c r="K325" s="1" t="s">
        <v>1958</v>
      </c>
      <c r="L325" s="183"/>
      <c r="M325" s="44" t="e">
        <f>VLOOKUP(#REF!,'[1]PL3 Danh muc đầy đủ'!$E$9:$X$9281,20,0)</f>
        <v>#REF!</v>
      </c>
      <c r="N325" s="44" t="e">
        <f>M325-#REF!</f>
        <v>#REF!</v>
      </c>
    </row>
    <row r="326" spans="1:14" ht="36" x14ac:dyDescent="0.3">
      <c r="A326" s="43">
        <v>316</v>
      </c>
      <c r="B326" s="17" t="s">
        <v>2172</v>
      </c>
      <c r="C326" s="18" t="s">
        <v>18151</v>
      </c>
      <c r="D326" s="17" t="s">
        <v>2173</v>
      </c>
      <c r="E326" s="18" t="s">
        <v>2174</v>
      </c>
      <c r="F326" s="18" t="s">
        <v>2174</v>
      </c>
      <c r="G326" s="17" t="s">
        <v>95</v>
      </c>
      <c r="H326" s="21">
        <v>663400</v>
      </c>
      <c r="I326" s="20">
        <v>663423.61739130435</v>
      </c>
      <c r="J326" s="19">
        <v>689900</v>
      </c>
      <c r="K326" s="1" t="s">
        <v>1958</v>
      </c>
      <c r="L326" s="183"/>
      <c r="M326" s="44" t="e">
        <f>VLOOKUP(#REF!,'[1]PL3 Danh muc đầy đủ'!$E$9:$X$9281,20,0)</f>
        <v>#REF!</v>
      </c>
      <c r="N326" s="44" t="e">
        <f>M326-#REF!</f>
        <v>#REF!</v>
      </c>
    </row>
    <row r="327" spans="1:14" ht="90" x14ac:dyDescent="0.3">
      <c r="A327" s="43">
        <v>317</v>
      </c>
      <c r="B327" s="17" t="s">
        <v>2175</v>
      </c>
      <c r="C327" s="18" t="s">
        <v>18151</v>
      </c>
      <c r="D327" s="17" t="s">
        <v>2114</v>
      </c>
      <c r="E327" s="18" t="s">
        <v>17986</v>
      </c>
      <c r="F327" s="18" t="s">
        <v>17208</v>
      </c>
      <c r="G327" s="17" t="s">
        <v>95</v>
      </c>
      <c r="H327" s="21">
        <v>663400</v>
      </c>
      <c r="I327" s="20">
        <v>663423.61739130435</v>
      </c>
      <c r="J327" s="19">
        <v>689900</v>
      </c>
      <c r="K327" s="1" t="s">
        <v>1958</v>
      </c>
      <c r="L327" s="183"/>
      <c r="M327" s="44" t="e">
        <f>VLOOKUP(#REF!,'[1]PL3 Danh muc đầy đủ'!$E$9:$X$9281,20,0)</f>
        <v>#REF!</v>
      </c>
      <c r="N327" s="44" t="e">
        <f>M327-#REF!</f>
        <v>#REF!</v>
      </c>
    </row>
    <row r="328" spans="1:14" ht="54" x14ac:dyDescent="0.3">
      <c r="A328" s="43">
        <v>318</v>
      </c>
      <c r="B328" s="17" t="s">
        <v>2176</v>
      </c>
      <c r="C328" s="18" t="s">
        <v>18151</v>
      </c>
      <c r="D328" s="17" t="s">
        <v>2116</v>
      </c>
      <c r="E328" s="18" t="s">
        <v>17982</v>
      </c>
      <c r="F328" s="18" t="s">
        <v>17198</v>
      </c>
      <c r="G328" s="17" t="s">
        <v>95</v>
      </c>
      <c r="H328" s="21">
        <v>663400</v>
      </c>
      <c r="I328" s="20">
        <v>663423.61739130435</v>
      </c>
      <c r="J328" s="19">
        <v>689900</v>
      </c>
      <c r="K328" s="1" t="s">
        <v>1958</v>
      </c>
      <c r="L328" s="183"/>
      <c r="M328" s="44" t="e">
        <f>VLOOKUP(#REF!,'[1]PL3 Danh muc đầy đủ'!$E$9:$X$9281,20,0)</f>
        <v>#REF!</v>
      </c>
      <c r="N328" s="44" t="e">
        <f>M328-#REF!</f>
        <v>#REF!</v>
      </c>
    </row>
    <row r="329" spans="1:14" ht="108" x14ac:dyDescent="0.3">
      <c r="A329" s="43">
        <v>319</v>
      </c>
      <c r="B329" s="17" t="s">
        <v>2177</v>
      </c>
      <c r="C329" s="18" t="s">
        <v>18151</v>
      </c>
      <c r="D329" s="17" t="s">
        <v>2118</v>
      </c>
      <c r="E329" s="18" t="s">
        <v>17988</v>
      </c>
      <c r="F329" s="18" t="s">
        <v>17212</v>
      </c>
      <c r="G329" s="17" t="s">
        <v>95</v>
      </c>
      <c r="H329" s="21">
        <v>663400</v>
      </c>
      <c r="I329" s="20">
        <v>663423.61739130435</v>
      </c>
      <c r="J329" s="19">
        <v>689900</v>
      </c>
      <c r="K329" s="1" t="s">
        <v>1958</v>
      </c>
      <c r="L329" s="183"/>
      <c r="M329" s="44" t="e">
        <f>VLOOKUP(#REF!,'[1]PL3 Danh muc đầy đủ'!$E$9:$X$9281,20,0)</f>
        <v>#REF!</v>
      </c>
      <c r="N329" s="44" t="e">
        <f>M329-#REF!</f>
        <v>#REF!</v>
      </c>
    </row>
    <row r="330" spans="1:14" ht="54" x14ac:dyDescent="0.3">
      <c r="A330" s="43">
        <v>320</v>
      </c>
      <c r="B330" s="17" t="s">
        <v>2178</v>
      </c>
      <c r="C330" s="18" t="s">
        <v>18151</v>
      </c>
      <c r="D330" s="17" t="s">
        <v>2120</v>
      </c>
      <c r="E330" s="18" t="s">
        <v>2121</v>
      </c>
      <c r="F330" s="18" t="s">
        <v>17202</v>
      </c>
      <c r="G330" s="17" t="s">
        <v>95</v>
      </c>
      <c r="H330" s="21">
        <v>663400</v>
      </c>
      <c r="I330" s="20">
        <v>663423.61739130435</v>
      </c>
      <c r="J330" s="19">
        <v>689900</v>
      </c>
      <c r="K330" s="1" t="s">
        <v>1958</v>
      </c>
      <c r="L330" s="183"/>
      <c r="M330" s="44" t="e">
        <f>VLOOKUP(#REF!,'[1]PL3 Danh muc đầy đủ'!$E$9:$X$9281,20,0)</f>
        <v>#REF!</v>
      </c>
      <c r="N330" s="44" t="e">
        <f>M330-#REF!</f>
        <v>#REF!</v>
      </c>
    </row>
    <row r="331" spans="1:14" ht="90" x14ac:dyDescent="0.3">
      <c r="A331" s="43">
        <v>321</v>
      </c>
      <c r="B331" s="17" t="s">
        <v>2179</v>
      </c>
      <c r="C331" s="18" t="s">
        <v>18151</v>
      </c>
      <c r="D331" s="17" t="s">
        <v>2180</v>
      </c>
      <c r="E331" s="18" t="s">
        <v>2181</v>
      </c>
      <c r="F331" s="18" t="s">
        <v>17695</v>
      </c>
      <c r="G331" s="17" t="s">
        <v>95</v>
      </c>
      <c r="H331" s="21">
        <v>663400</v>
      </c>
      <c r="I331" s="20">
        <v>663423.61739130435</v>
      </c>
      <c r="J331" s="19">
        <v>689900</v>
      </c>
      <c r="K331" s="1" t="s">
        <v>1958</v>
      </c>
      <c r="L331" s="183"/>
      <c r="M331" s="44" t="e">
        <f>VLOOKUP(#REF!,'[1]PL3 Danh muc đầy đủ'!$E$9:$X$9281,20,0)</f>
        <v>#REF!</v>
      </c>
      <c r="N331" s="44" t="e">
        <f>M331-#REF!</f>
        <v>#REF!</v>
      </c>
    </row>
    <row r="332" spans="1:14" ht="72" x14ac:dyDescent="0.3">
      <c r="A332" s="43">
        <v>322</v>
      </c>
      <c r="B332" s="17" t="s">
        <v>2182</v>
      </c>
      <c r="C332" s="18" t="s">
        <v>18151</v>
      </c>
      <c r="D332" s="17" t="s">
        <v>2183</v>
      </c>
      <c r="E332" s="18" t="s">
        <v>2184</v>
      </c>
      <c r="F332" s="18" t="s">
        <v>17692</v>
      </c>
      <c r="G332" s="17" t="s">
        <v>95</v>
      </c>
      <c r="H332" s="21">
        <v>663400</v>
      </c>
      <c r="I332" s="20">
        <v>663423.61739130435</v>
      </c>
      <c r="J332" s="19">
        <v>689900</v>
      </c>
      <c r="K332" s="1" t="s">
        <v>1958</v>
      </c>
      <c r="L332" s="183"/>
      <c r="M332" s="44" t="e">
        <f>VLOOKUP(#REF!,'[1]PL3 Danh muc đầy đủ'!$E$9:$X$9281,20,0)</f>
        <v>#REF!</v>
      </c>
      <c r="N332" s="44" t="e">
        <f>M332-#REF!</f>
        <v>#REF!</v>
      </c>
    </row>
    <row r="333" spans="1:14" ht="54" x14ac:dyDescent="0.3">
      <c r="A333" s="43">
        <v>323</v>
      </c>
      <c r="B333" s="17" t="s">
        <v>2185</v>
      </c>
      <c r="C333" s="18" t="s">
        <v>18151</v>
      </c>
      <c r="D333" s="17" t="s">
        <v>2186</v>
      </c>
      <c r="E333" s="18" t="s">
        <v>2187</v>
      </c>
      <c r="F333" s="18" t="s">
        <v>17691</v>
      </c>
      <c r="G333" s="17"/>
      <c r="H333" s="21">
        <v>663400</v>
      </c>
      <c r="I333" s="20">
        <v>663423.61739130435</v>
      </c>
      <c r="J333" s="19">
        <v>689900</v>
      </c>
      <c r="K333" s="1" t="s">
        <v>1958</v>
      </c>
      <c r="L333" s="183"/>
      <c r="M333" s="44" t="e">
        <f>VLOOKUP(#REF!,'[1]PL3 Danh muc đầy đủ'!$E$9:$X$9281,20,0)</f>
        <v>#REF!</v>
      </c>
      <c r="N333" s="44" t="e">
        <f>M333-#REF!</f>
        <v>#REF!</v>
      </c>
    </row>
    <row r="334" spans="1:14" ht="72" x14ac:dyDescent="0.3">
      <c r="A334" s="43">
        <v>324</v>
      </c>
      <c r="B334" s="17" t="s">
        <v>2188</v>
      </c>
      <c r="C334" s="18" t="s">
        <v>18151</v>
      </c>
      <c r="D334" s="17" t="s">
        <v>2189</v>
      </c>
      <c r="E334" s="18" t="s">
        <v>2190</v>
      </c>
      <c r="F334" s="18" t="s">
        <v>17694</v>
      </c>
      <c r="G334" s="17" t="s">
        <v>95</v>
      </c>
      <c r="H334" s="21">
        <v>663400</v>
      </c>
      <c r="I334" s="20">
        <v>663423.61739130435</v>
      </c>
      <c r="J334" s="19">
        <v>689900</v>
      </c>
      <c r="K334" s="1" t="s">
        <v>1958</v>
      </c>
      <c r="L334" s="183"/>
      <c r="M334" s="44" t="e">
        <f>VLOOKUP(#REF!,'[1]PL3 Danh muc đầy đủ'!$E$9:$X$9281,20,0)</f>
        <v>#REF!</v>
      </c>
      <c r="N334" s="44" t="e">
        <f>M334-#REF!</f>
        <v>#REF!</v>
      </c>
    </row>
    <row r="335" spans="1:14" ht="54" x14ac:dyDescent="0.3">
      <c r="A335" s="43">
        <v>325</v>
      </c>
      <c r="B335" s="17" t="s">
        <v>2191</v>
      </c>
      <c r="C335" s="18" t="s">
        <v>18151</v>
      </c>
      <c r="D335" s="17" t="s">
        <v>2192</v>
      </c>
      <c r="E335" s="18" t="s">
        <v>2193</v>
      </c>
      <c r="F335" s="18" t="s">
        <v>17693</v>
      </c>
      <c r="G335" s="17" t="s">
        <v>95</v>
      </c>
      <c r="H335" s="21">
        <v>663400</v>
      </c>
      <c r="I335" s="20">
        <v>663423.61739130435</v>
      </c>
      <c r="J335" s="19">
        <v>689900</v>
      </c>
      <c r="K335" s="1" t="s">
        <v>1958</v>
      </c>
      <c r="L335" s="183"/>
      <c r="M335" s="44" t="e">
        <f>VLOOKUP(#REF!,'[1]PL3 Danh muc đầy đủ'!$E$9:$X$9281,20,0)</f>
        <v>#REF!</v>
      </c>
      <c r="N335" s="44" t="e">
        <f>M335-#REF!</f>
        <v>#REF!</v>
      </c>
    </row>
    <row r="336" spans="1:14" ht="36" x14ac:dyDescent="0.3">
      <c r="A336" s="43">
        <v>326</v>
      </c>
      <c r="B336" s="17" t="s">
        <v>2194</v>
      </c>
      <c r="C336" s="18" t="s">
        <v>18151</v>
      </c>
      <c r="D336" s="17" t="s">
        <v>2195</v>
      </c>
      <c r="E336" s="18" t="s">
        <v>16419</v>
      </c>
      <c r="F336" s="18" t="s">
        <v>16419</v>
      </c>
      <c r="G336" s="17" t="s">
        <v>95</v>
      </c>
      <c r="H336" s="21">
        <v>663400</v>
      </c>
      <c r="I336" s="20">
        <v>663423.61739130435</v>
      </c>
      <c r="J336" s="19">
        <v>689900</v>
      </c>
      <c r="K336" s="1" t="s">
        <v>1958</v>
      </c>
      <c r="L336" s="183"/>
      <c r="M336" s="44" t="e">
        <f>VLOOKUP(#REF!,'[1]PL3 Danh muc đầy đủ'!$E$9:$X$9281,20,0)</f>
        <v>#REF!</v>
      </c>
      <c r="N336" s="44" t="e">
        <f>M336-#REF!</f>
        <v>#REF!</v>
      </c>
    </row>
    <row r="337" spans="1:14" ht="54" x14ac:dyDescent="0.3">
      <c r="A337" s="43">
        <v>327</v>
      </c>
      <c r="B337" s="17" t="s">
        <v>2196</v>
      </c>
      <c r="C337" s="18" t="s">
        <v>18151</v>
      </c>
      <c r="D337" s="17" t="s">
        <v>2197</v>
      </c>
      <c r="E337" s="18" t="s">
        <v>2198</v>
      </c>
      <c r="F337" s="18" t="s">
        <v>2198</v>
      </c>
      <c r="G337" s="17" t="s">
        <v>95</v>
      </c>
      <c r="H337" s="21">
        <v>663400</v>
      </c>
      <c r="I337" s="20">
        <v>663423.61739130435</v>
      </c>
      <c r="J337" s="19">
        <v>689900</v>
      </c>
      <c r="K337" s="1" t="s">
        <v>1958</v>
      </c>
      <c r="L337" s="183"/>
      <c r="M337" s="44" t="e">
        <f>VLOOKUP(#REF!,'[1]PL3 Danh muc đầy đủ'!$E$9:$X$9281,20,0)</f>
        <v>#REF!</v>
      </c>
      <c r="N337" s="44" t="e">
        <f>M337-#REF!</f>
        <v>#REF!</v>
      </c>
    </row>
    <row r="338" spans="1:14" ht="54" x14ac:dyDescent="0.3">
      <c r="A338" s="43">
        <v>328</v>
      </c>
      <c r="B338" s="17" t="s">
        <v>2199</v>
      </c>
      <c r="C338" s="18" t="s">
        <v>18151</v>
      </c>
      <c r="D338" s="17" t="s">
        <v>2200</v>
      </c>
      <c r="E338" s="18" t="s">
        <v>2201</v>
      </c>
      <c r="F338" s="18" t="s">
        <v>2201</v>
      </c>
      <c r="G338" s="17" t="s">
        <v>95</v>
      </c>
      <c r="H338" s="21">
        <v>663400</v>
      </c>
      <c r="I338" s="20">
        <v>663423.61739130435</v>
      </c>
      <c r="J338" s="19">
        <v>689900</v>
      </c>
      <c r="K338" s="1" t="s">
        <v>1958</v>
      </c>
      <c r="L338" s="183"/>
      <c r="M338" s="44" t="e">
        <f>VLOOKUP(#REF!,'[1]PL3 Danh muc đầy đủ'!$E$9:$X$9281,20,0)</f>
        <v>#REF!</v>
      </c>
      <c r="N338" s="44" t="e">
        <f>M338-#REF!</f>
        <v>#REF!</v>
      </c>
    </row>
    <row r="339" spans="1:14" ht="54" x14ac:dyDescent="0.3">
      <c r="A339" s="43">
        <v>329</v>
      </c>
      <c r="B339" s="17" t="s">
        <v>2202</v>
      </c>
      <c r="C339" s="18" t="s">
        <v>18151</v>
      </c>
      <c r="D339" s="17" t="s">
        <v>2203</v>
      </c>
      <c r="E339" s="18" t="s">
        <v>2204</v>
      </c>
      <c r="F339" s="18" t="s">
        <v>2204</v>
      </c>
      <c r="G339" s="17" t="s">
        <v>95</v>
      </c>
      <c r="H339" s="21">
        <v>663400</v>
      </c>
      <c r="I339" s="20">
        <v>663423.61739130435</v>
      </c>
      <c r="J339" s="19">
        <v>689900</v>
      </c>
      <c r="K339" s="1" t="s">
        <v>1958</v>
      </c>
      <c r="L339" s="183"/>
      <c r="M339" s="44" t="e">
        <f>VLOOKUP(#REF!,'[1]PL3 Danh muc đầy đủ'!$E$9:$X$9281,20,0)</f>
        <v>#REF!</v>
      </c>
      <c r="N339" s="44" t="e">
        <f>M339-#REF!</f>
        <v>#REF!</v>
      </c>
    </row>
    <row r="340" spans="1:14" ht="54" x14ac:dyDescent="0.3">
      <c r="A340" s="43">
        <v>330</v>
      </c>
      <c r="B340" s="17" t="s">
        <v>2205</v>
      </c>
      <c r="C340" s="18" t="s">
        <v>18151</v>
      </c>
      <c r="D340" s="17" t="s">
        <v>2206</v>
      </c>
      <c r="E340" s="18" t="s">
        <v>2207</v>
      </c>
      <c r="F340" s="18" t="s">
        <v>2207</v>
      </c>
      <c r="G340" s="17" t="s">
        <v>95</v>
      </c>
      <c r="H340" s="21">
        <v>663400</v>
      </c>
      <c r="I340" s="20">
        <v>663423.61739130435</v>
      </c>
      <c r="J340" s="19">
        <v>689900</v>
      </c>
      <c r="K340" s="1" t="s">
        <v>1958</v>
      </c>
      <c r="L340" s="183"/>
      <c r="M340" s="44" t="e">
        <f>VLOOKUP(#REF!,'[1]PL3 Danh muc đầy đủ'!$E$9:$X$9281,20,0)</f>
        <v>#REF!</v>
      </c>
      <c r="N340" s="44" t="e">
        <f>M340-#REF!</f>
        <v>#REF!</v>
      </c>
    </row>
    <row r="341" spans="1:14" ht="54" x14ac:dyDescent="0.3">
      <c r="A341" s="43">
        <v>331</v>
      </c>
      <c r="B341" s="17" t="s">
        <v>2208</v>
      </c>
      <c r="C341" s="18" t="s">
        <v>18151</v>
      </c>
      <c r="D341" s="17" t="s">
        <v>2209</v>
      </c>
      <c r="E341" s="18" t="s">
        <v>2210</v>
      </c>
      <c r="F341" s="18" t="s">
        <v>2210</v>
      </c>
      <c r="G341" s="17" t="s">
        <v>95</v>
      </c>
      <c r="H341" s="21">
        <v>663400</v>
      </c>
      <c r="I341" s="20">
        <v>663423.61739130435</v>
      </c>
      <c r="J341" s="19">
        <v>689900</v>
      </c>
      <c r="K341" s="1" t="s">
        <v>1958</v>
      </c>
      <c r="L341" s="183"/>
      <c r="M341" s="44" t="e">
        <f>VLOOKUP(#REF!,'[1]PL3 Danh muc đầy đủ'!$E$9:$X$9281,20,0)</f>
        <v>#REF!</v>
      </c>
      <c r="N341" s="44" t="e">
        <f>M341-#REF!</f>
        <v>#REF!</v>
      </c>
    </row>
    <row r="342" spans="1:14" ht="54" x14ac:dyDescent="0.3">
      <c r="A342" s="43">
        <v>332</v>
      </c>
      <c r="B342" s="17" t="s">
        <v>2211</v>
      </c>
      <c r="C342" s="18" t="s">
        <v>18151</v>
      </c>
      <c r="D342" s="17" t="s">
        <v>2212</v>
      </c>
      <c r="E342" s="18" t="s">
        <v>2213</v>
      </c>
      <c r="F342" s="18" t="s">
        <v>17696</v>
      </c>
      <c r="G342" s="17" t="s">
        <v>95</v>
      </c>
      <c r="H342" s="21">
        <v>663400</v>
      </c>
      <c r="I342" s="20">
        <v>663423.61739130435</v>
      </c>
      <c r="J342" s="19">
        <v>689900</v>
      </c>
      <c r="K342" s="1" t="s">
        <v>1958</v>
      </c>
      <c r="L342" s="183"/>
      <c r="M342" s="44" t="e">
        <f>VLOOKUP(#REF!,'[1]PL3 Danh muc đầy đủ'!$E$9:$X$9281,20,0)</f>
        <v>#REF!</v>
      </c>
      <c r="N342" s="44" t="e">
        <f>M342-#REF!</f>
        <v>#REF!</v>
      </c>
    </row>
    <row r="343" spans="1:14" ht="36" x14ac:dyDescent="0.3">
      <c r="A343" s="43">
        <v>333</v>
      </c>
      <c r="B343" s="17" t="s">
        <v>2214</v>
      </c>
      <c r="C343" s="18" t="s">
        <v>18151</v>
      </c>
      <c r="D343" s="17" t="s">
        <v>2215</v>
      </c>
      <c r="E343" s="18" t="s">
        <v>2216</v>
      </c>
      <c r="F343" s="18" t="s">
        <v>2216</v>
      </c>
      <c r="G343" s="17" t="s">
        <v>95</v>
      </c>
      <c r="H343" s="21">
        <v>663400</v>
      </c>
      <c r="I343" s="20">
        <v>663423.61739130435</v>
      </c>
      <c r="J343" s="19">
        <v>689900</v>
      </c>
      <c r="K343" s="1" t="s">
        <v>1958</v>
      </c>
      <c r="L343" s="183"/>
      <c r="M343" s="44" t="e">
        <f>VLOOKUP(#REF!,'[1]PL3 Danh muc đầy đủ'!$E$9:$X$9281,20,0)</f>
        <v>#REF!</v>
      </c>
      <c r="N343" s="44" t="e">
        <f>M343-#REF!</f>
        <v>#REF!</v>
      </c>
    </row>
    <row r="344" spans="1:14" ht="36" x14ac:dyDescent="0.3">
      <c r="A344" s="43">
        <v>334</v>
      </c>
      <c r="B344" s="17" t="s">
        <v>2217</v>
      </c>
      <c r="C344" s="18" t="s">
        <v>18151</v>
      </c>
      <c r="D344" s="17" t="s">
        <v>2218</v>
      </c>
      <c r="E344" s="18" t="s">
        <v>2219</v>
      </c>
      <c r="F344" s="18" t="s">
        <v>2219</v>
      </c>
      <c r="G344" s="17" t="s">
        <v>95</v>
      </c>
      <c r="H344" s="21">
        <v>663400</v>
      </c>
      <c r="I344" s="20">
        <v>663423.61739130435</v>
      </c>
      <c r="J344" s="19">
        <v>689900</v>
      </c>
      <c r="K344" s="1" t="s">
        <v>1958</v>
      </c>
      <c r="L344" s="183"/>
      <c r="M344" s="44" t="e">
        <f>VLOOKUP(#REF!,'[1]PL3 Danh muc đầy đủ'!$E$9:$X$9281,20,0)</f>
        <v>#REF!</v>
      </c>
      <c r="N344" s="44" t="e">
        <f>M344-#REF!</f>
        <v>#REF!</v>
      </c>
    </row>
    <row r="345" spans="1:14" ht="36" x14ac:dyDescent="0.3">
      <c r="A345" s="43">
        <v>335</v>
      </c>
      <c r="B345" s="17" t="s">
        <v>2220</v>
      </c>
      <c r="C345" s="18" t="s">
        <v>18151</v>
      </c>
      <c r="D345" s="17" t="s">
        <v>2221</v>
      </c>
      <c r="E345" s="18" t="s">
        <v>2222</v>
      </c>
      <c r="F345" s="18" t="s">
        <v>2222</v>
      </c>
      <c r="G345" s="17" t="s">
        <v>95</v>
      </c>
      <c r="H345" s="21">
        <v>1732400</v>
      </c>
      <c r="I345" s="20">
        <v>1732423.6173913043</v>
      </c>
      <c r="J345" s="19">
        <v>1801700</v>
      </c>
      <c r="K345" s="1" t="s">
        <v>1958</v>
      </c>
      <c r="L345" s="183"/>
      <c r="M345" s="44" t="e">
        <f>VLOOKUP(#REF!,'[1]PL3 Danh muc đầy đủ'!$E$9:$X$9281,20,0)</f>
        <v>#REF!</v>
      </c>
      <c r="N345" s="44" t="e">
        <f>M345-#REF!</f>
        <v>#REF!</v>
      </c>
    </row>
    <row r="346" spans="1:14" ht="54" x14ac:dyDescent="0.3">
      <c r="A346" s="43">
        <v>336</v>
      </c>
      <c r="B346" s="17" t="s">
        <v>2223</v>
      </c>
      <c r="C346" s="18" t="s">
        <v>18151</v>
      </c>
      <c r="D346" s="17" t="s">
        <v>2224</v>
      </c>
      <c r="E346" s="18" t="s">
        <v>2225</v>
      </c>
      <c r="F346" s="18" t="s">
        <v>2225</v>
      </c>
      <c r="G346" s="17" t="s">
        <v>95</v>
      </c>
      <c r="H346" s="21">
        <v>1732400</v>
      </c>
      <c r="I346" s="20">
        <v>1732423.6173913043</v>
      </c>
      <c r="J346" s="19">
        <v>1801700</v>
      </c>
      <c r="K346" s="1" t="s">
        <v>1958</v>
      </c>
      <c r="L346" s="183"/>
      <c r="M346" s="44" t="e">
        <f>VLOOKUP(#REF!,'[1]PL3 Danh muc đầy đủ'!$E$9:$X$9281,20,0)</f>
        <v>#REF!</v>
      </c>
      <c r="N346" s="44" t="e">
        <f>M346-#REF!</f>
        <v>#REF!</v>
      </c>
    </row>
    <row r="347" spans="1:14" ht="36" x14ac:dyDescent="0.3">
      <c r="A347" s="43">
        <v>337</v>
      </c>
      <c r="B347" s="17" t="s">
        <v>2226</v>
      </c>
      <c r="C347" s="18" t="s">
        <v>18151</v>
      </c>
      <c r="D347" s="17" t="s">
        <v>2227</v>
      </c>
      <c r="E347" s="18" t="s">
        <v>2228</v>
      </c>
      <c r="F347" s="18" t="s">
        <v>2228</v>
      </c>
      <c r="G347" s="17" t="s">
        <v>95</v>
      </c>
      <c r="H347" s="21">
        <v>1732400</v>
      </c>
      <c r="I347" s="20">
        <v>1732423.6173913043</v>
      </c>
      <c r="J347" s="19">
        <v>1801700</v>
      </c>
      <c r="K347" s="1" t="s">
        <v>1958</v>
      </c>
      <c r="L347" s="183"/>
      <c r="M347" s="44" t="e">
        <f>VLOOKUP(#REF!,'[1]PL3 Danh muc đầy đủ'!$E$9:$X$9281,20,0)</f>
        <v>#REF!</v>
      </c>
      <c r="N347" s="44" t="e">
        <f>M347-#REF!</f>
        <v>#REF!</v>
      </c>
    </row>
    <row r="348" spans="1:14" ht="36" x14ac:dyDescent="0.3">
      <c r="A348" s="43">
        <v>338</v>
      </c>
      <c r="B348" s="17" t="s">
        <v>2229</v>
      </c>
      <c r="C348" s="18" t="s">
        <v>18151</v>
      </c>
      <c r="D348" s="17" t="s">
        <v>2230</v>
      </c>
      <c r="E348" s="18" t="s">
        <v>2231</v>
      </c>
      <c r="F348" s="18" t="s">
        <v>2231</v>
      </c>
      <c r="G348" s="17" t="s">
        <v>95</v>
      </c>
      <c r="H348" s="21">
        <v>1732400</v>
      </c>
      <c r="I348" s="20">
        <v>1732423.6173913043</v>
      </c>
      <c r="J348" s="19">
        <v>1801700</v>
      </c>
      <c r="K348" s="1" t="s">
        <v>1958</v>
      </c>
      <c r="L348" s="183"/>
      <c r="M348" s="44" t="e">
        <f>VLOOKUP(#REF!,'[1]PL3 Danh muc đầy đủ'!$E$9:$X$9281,20,0)</f>
        <v>#REF!</v>
      </c>
      <c r="N348" s="44" t="e">
        <f>M348-#REF!</f>
        <v>#REF!</v>
      </c>
    </row>
    <row r="349" spans="1:14" ht="54" x14ac:dyDescent="0.3">
      <c r="A349" s="43">
        <v>339</v>
      </c>
      <c r="B349" s="17" t="s">
        <v>2232</v>
      </c>
      <c r="C349" s="18" t="s">
        <v>18151</v>
      </c>
      <c r="D349" s="17" t="s">
        <v>2233</v>
      </c>
      <c r="E349" s="18" t="s">
        <v>2234</v>
      </c>
      <c r="F349" s="18" t="s">
        <v>17701</v>
      </c>
      <c r="G349" s="17"/>
      <c r="H349" s="21">
        <v>1732400</v>
      </c>
      <c r="I349" s="20">
        <v>1732423.6173913043</v>
      </c>
      <c r="J349" s="19">
        <v>1801700</v>
      </c>
      <c r="K349" s="1" t="s">
        <v>1958</v>
      </c>
      <c r="L349" s="183"/>
      <c r="M349" s="44" t="e">
        <f>VLOOKUP(#REF!,'[1]PL3 Danh muc đầy đủ'!$E$9:$X$9281,20,0)</f>
        <v>#REF!</v>
      </c>
      <c r="N349" s="44" t="e">
        <f>M349-#REF!</f>
        <v>#REF!</v>
      </c>
    </row>
    <row r="350" spans="1:14" ht="36" x14ac:dyDescent="0.3">
      <c r="A350" s="43">
        <v>340</v>
      </c>
      <c r="B350" s="17" t="s">
        <v>2235</v>
      </c>
      <c r="C350" s="18" t="s">
        <v>18151</v>
      </c>
      <c r="D350" s="17" t="s">
        <v>2236</v>
      </c>
      <c r="E350" s="18" t="s">
        <v>16420</v>
      </c>
      <c r="F350" s="18" t="s">
        <v>16420</v>
      </c>
      <c r="G350" s="17" t="s">
        <v>95</v>
      </c>
      <c r="H350" s="21">
        <v>1732400</v>
      </c>
      <c r="I350" s="20">
        <v>1732423.6173913043</v>
      </c>
      <c r="J350" s="19">
        <v>1801700</v>
      </c>
      <c r="K350" s="1" t="s">
        <v>1958</v>
      </c>
      <c r="L350" s="183"/>
      <c r="M350" s="44" t="e">
        <f>VLOOKUP(#REF!,'[1]PL3 Danh muc đầy đủ'!$E$9:$X$9281,20,0)</f>
        <v>#REF!</v>
      </c>
      <c r="N350" s="44" t="e">
        <f>M350-#REF!</f>
        <v>#REF!</v>
      </c>
    </row>
    <row r="351" spans="1:14" ht="54" x14ac:dyDescent="0.3">
      <c r="A351" s="43">
        <v>341</v>
      </c>
      <c r="B351" s="17" t="s">
        <v>2237</v>
      </c>
      <c r="C351" s="18" t="s">
        <v>18151</v>
      </c>
      <c r="D351" s="17" t="s">
        <v>2238</v>
      </c>
      <c r="E351" s="18" t="s">
        <v>16421</v>
      </c>
      <c r="F351" s="18" t="s">
        <v>16421</v>
      </c>
      <c r="G351" s="17" t="s">
        <v>95</v>
      </c>
      <c r="H351" s="21">
        <v>1732400</v>
      </c>
      <c r="I351" s="20">
        <v>1732423.6173913043</v>
      </c>
      <c r="J351" s="19">
        <v>1801700</v>
      </c>
      <c r="K351" s="1" t="s">
        <v>1958</v>
      </c>
      <c r="L351" s="183"/>
      <c r="M351" s="44" t="e">
        <f>VLOOKUP(#REF!,'[1]PL3 Danh muc đầy đủ'!$E$9:$X$9281,20,0)</f>
        <v>#REF!</v>
      </c>
      <c r="N351" s="44" t="e">
        <f>M351-#REF!</f>
        <v>#REF!</v>
      </c>
    </row>
    <row r="352" spans="1:14" ht="36" x14ac:dyDescent="0.3">
      <c r="A352" s="43">
        <v>342</v>
      </c>
      <c r="B352" s="17" t="s">
        <v>2239</v>
      </c>
      <c r="C352" s="18" t="s">
        <v>18151</v>
      </c>
      <c r="D352" s="17" t="s">
        <v>2240</v>
      </c>
      <c r="E352" s="18" t="s">
        <v>2241</v>
      </c>
      <c r="F352" s="18" t="s">
        <v>17216</v>
      </c>
      <c r="G352" s="17"/>
      <c r="H352" s="21">
        <v>1732400</v>
      </c>
      <c r="I352" s="20">
        <v>1732423.6173913043</v>
      </c>
      <c r="J352" s="19">
        <v>1801700</v>
      </c>
      <c r="K352" s="1" t="s">
        <v>1958</v>
      </c>
      <c r="L352" s="183"/>
      <c r="M352" s="44" t="e">
        <f>VLOOKUP(#REF!,'[1]PL3 Danh muc đầy đủ'!$E$9:$X$9281,20,0)</f>
        <v>#REF!</v>
      </c>
      <c r="N352" s="44" t="e">
        <f>M352-#REF!</f>
        <v>#REF!</v>
      </c>
    </row>
    <row r="353" spans="1:14" ht="54" x14ac:dyDescent="0.3">
      <c r="A353" s="43">
        <v>343</v>
      </c>
      <c r="B353" s="17" t="s">
        <v>2242</v>
      </c>
      <c r="C353" s="18" t="s">
        <v>18151</v>
      </c>
      <c r="D353" s="17" t="s">
        <v>2243</v>
      </c>
      <c r="E353" s="18" t="s">
        <v>16422</v>
      </c>
      <c r="F353" s="18" t="s">
        <v>16422</v>
      </c>
      <c r="G353" s="17" t="s">
        <v>95</v>
      </c>
      <c r="H353" s="21">
        <v>1732400</v>
      </c>
      <c r="I353" s="20">
        <v>1732423.6173913043</v>
      </c>
      <c r="J353" s="19">
        <v>1801700</v>
      </c>
      <c r="K353" s="1" t="s">
        <v>1958</v>
      </c>
      <c r="L353" s="183"/>
      <c r="M353" s="44" t="e">
        <f>VLOOKUP(#REF!,'[1]PL3 Danh muc đầy đủ'!$E$9:$X$9281,20,0)</f>
        <v>#REF!</v>
      </c>
      <c r="N353" s="44" t="e">
        <f>M353-#REF!</f>
        <v>#REF!</v>
      </c>
    </row>
    <row r="354" spans="1:14" ht="36" x14ac:dyDescent="0.3">
      <c r="A354" s="43">
        <v>344</v>
      </c>
      <c r="B354" s="17" t="s">
        <v>2244</v>
      </c>
      <c r="C354" s="18" t="s">
        <v>18151</v>
      </c>
      <c r="D354" s="17" t="s">
        <v>2245</v>
      </c>
      <c r="E354" s="18" t="s">
        <v>16423</v>
      </c>
      <c r="F354" s="18" t="s">
        <v>16423</v>
      </c>
      <c r="G354" s="17" t="s">
        <v>95</v>
      </c>
      <c r="H354" s="21">
        <v>1732400</v>
      </c>
      <c r="I354" s="20">
        <v>1732423.6173913043</v>
      </c>
      <c r="J354" s="19">
        <v>1801700</v>
      </c>
      <c r="K354" s="1" t="s">
        <v>1958</v>
      </c>
      <c r="L354" s="183"/>
      <c r="M354" s="44" t="e">
        <f>VLOOKUP(#REF!,'[1]PL3 Danh muc đầy đủ'!$E$9:$X$9281,20,0)</f>
        <v>#REF!</v>
      </c>
      <c r="N354" s="44" t="e">
        <f>M354-#REF!</f>
        <v>#REF!</v>
      </c>
    </row>
    <row r="355" spans="1:14" ht="36" x14ac:dyDescent="0.3">
      <c r="A355" s="43">
        <v>345</v>
      </c>
      <c r="B355" s="17" t="s">
        <v>2246</v>
      </c>
      <c r="C355" s="18" t="s">
        <v>18151</v>
      </c>
      <c r="D355" s="17" t="s">
        <v>2247</v>
      </c>
      <c r="E355" s="18" t="s">
        <v>16424</v>
      </c>
      <c r="F355" s="18" t="s">
        <v>16424</v>
      </c>
      <c r="G355" s="17" t="s">
        <v>95</v>
      </c>
      <c r="H355" s="21">
        <v>1732400</v>
      </c>
      <c r="I355" s="20">
        <v>1732423.6173913043</v>
      </c>
      <c r="J355" s="19">
        <v>1801700</v>
      </c>
      <c r="K355" s="1" t="s">
        <v>1958</v>
      </c>
      <c r="L355" s="183"/>
      <c r="M355" s="44" t="e">
        <f>VLOOKUP(#REF!,'[1]PL3 Danh muc đầy đủ'!$E$9:$X$9281,20,0)</f>
        <v>#REF!</v>
      </c>
      <c r="N355" s="44" t="e">
        <f>M355-#REF!</f>
        <v>#REF!</v>
      </c>
    </row>
    <row r="356" spans="1:14" ht="36" x14ac:dyDescent="0.3">
      <c r="A356" s="43">
        <v>346</v>
      </c>
      <c r="B356" s="17" t="s">
        <v>2248</v>
      </c>
      <c r="C356" s="18" t="s">
        <v>18151</v>
      </c>
      <c r="D356" s="17" t="s">
        <v>2249</v>
      </c>
      <c r="E356" s="18" t="s">
        <v>16425</v>
      </c>
      <c r="F356" s="18" t="s">
        <v>16425</v>
      </c>
      <c r="G356" s="17" t="s">
        <v>95</v>
      </c>
      <c r="H356" s="21">
        <v>1732400</v>
      </c>
      <c r="I356" s="20">
        <v>1732423.6173913043</v>
      </c>
      <c r="J356" s="19">
        <v>1801700</v>
      </c>
      <c r="K356" s="1" t="s">
        <v>1958</v>
      </c>
      <c r="L356" s="183"/>
      <c r="M356" s="44" t="e">
        <f>VLOOKUP(#REF!,'[1]PL3 Danh muc đầy đủ'!$E$9:$X$9281,20,0)</f>
        <v>#REF!</v>
      </c>
      <c r="N356" s="44" t="e">
        <f>M356-#REF!</f>
        <v>#REF!</v>
      </c>
    </row>
    <row r="357" spans="1:14" ht="90" x14ac:dyDescent="0.3">
      <c r="A357" s="43">
        <v>347</v>
      </c>
      <c r="B357" s="17" t="s">
        <v>2250</v>
      </c>
      <c r="C357" s="18" t="s">
        <v>18151</v>
      </c>
      <c r="D357" s="17" t="s">
        <v>2251</v>
      </c>
      <c r="E357" s="18" t="s">
        <v>17987</v>
      </c>
      <c r="F357" s="18" t="s">
        <v>17210</v>
      </c>
      <c r="G357" s="17" t="s">
        <v>95</v>
      </c>
      <c r="H357" s="21">
        <v>1732400</v>
      </c>
      <c r="I357" s="20">
        <v>1732423.6173913043</v>
      </c>
      <c r="J357" s="19">
        <v>1801700</v>
      </c>
      <c r="K357" s="1" t="s">
        <v>1958</v>
      </c>
      <c r="L357" s="183"/>
      <c r="M357" s="44" t="e">
        <f>VLOOKUP(#REF!,'[1]PL3 Danh muc đầy đủ'!$E$9:$X$9281,20,0)</f>
        <v>#REF!</v>
      </c>
      <c r="N357" s="44" t="e">
        <f>M357-#REF!</f>
        <v>#REF!</v>
      </c>
    </row>
    <row r="358" spans="1:14" ht="54" x14ac:dyDescent="0.3">
      <c r="A358" s="43">
        <v>348</v>
      </c>
      <c r="B358" s="17" t="s">
        <v>2252</v>
      </c>
      <c r="C358" s="18" t="s">
        <v>18151</v>
      </c>
      <c r="D358" s="17" t="s">
        <v>2253</v>
      </c>
      <c r="E358" s="18" t="s">
        <v>2254</v>
      </c>
      <c r="F358" s="18" t="s">
        <v>17199</v>
      </c>
      <c r="G358" s="17" t="s">
        <v>95</v>
      </c>
      <c r="H358" s="21">
        <v>1732400</v>
      </c>
      <c r="I358" s="20">
        <v>1732423.6173913043</v>
      </c>
      <c r="J358" s="19">
        <v>1801700</v>
      </c>
      <c r="K358" s="1" t="s">
        <v>1958</v>
      </c>
      <c r="L358" s="183"/>
      <c r="M358" s="44" t="e">
        <f>VLOOKUP(#REF!,'[1]PL3 Danh muc đầy đủ'!$E$9:$X$9281,20,0)</f>
        <v>#REF!</v>
      </c>
      <c r="N358" s="44" t="e">
        <f>M358-#REF!</f>
        <v>#REF!</v>
      </c>
    </row>
    <row r="359" spans="1:14" ht="108" x14ac:dyDescent="0.3">
      <c r="A359" s="43">
        <v>349</v>
      </c>
      <c r="B359" s="17" t="s">
        <v>2255</v>
      </c>
      <c r="C359" s="18" t="s">
        <v>18151</v>
      </c>
      <c r="D359" s="17" t="s">
        <v>2256</v>
      </c>
      <c r="E359" s="18" t="s">
        <v>17989</v>
      </c>
      <c r="F359" s="18" t="s">
        <v>17213</v>
      </c>
      <c r="G359" s="17" t="s">
        <v>95</v>
      </c>
      <c r="H359" s="21">
        <v>1732400</v>
      </c>
      <c r="I359" s="20">
        <v>1732423.6173913043</v>
      </c>
      <c r="J359" s="19">
        <v>1801700</v>
      </c>
      <c r="K359" s="1" t="s">
        <v>1958</v>
      </c>
      <c r="L359" s="183"/>
      <c r="M359" s="44" t="e">
        <f>VLOOKUP(#REF!,'[1]PL3 Danh muc đầy đủ'!$E$9:$X$9281,20,0)</f>
        <v>#REF!</v>
      </c>
      <c r="N359" s="44" t="e">
        <f>M359-#REF!</f>
        <v>#REF!</v>
      </c>
    </row>
    <row r="360" spans="1:14" ht="54" x14ac:dyDescent="0.3">
      <c r="A360" s="43">
        <v>350</v>
      </c>
      <c r="B360" s="17" t="s">
        <v>2257</v>
      </c>
      <c r="C360" s="18" t="s">
        <v>18151</v>
      </c>
      <c r="D360" s="17" t="s">
        <v>2258</v>
      </c>
      <c r="E360" s="18" t="s">
        <v>2259</v>
      </c>
      <c r="F360" s="18" t="s">
        <v>17204</v>
      </c>
      <c r="G360" s="17" t="s">
        <v>95</v>
      </c>
      <c r="H360" s="21">
        <v>1732400</v>
      </c>
      <c r="I360" s="20">
        <v>1732423.6173913043</v>
      </c>
      <c r="J360" s="19">
        <v>1801700</v>
      </c>
      <c r="K360" s="1" t="s">
        <v>1958</v>
      </c>
      <c r="L360" s="183"/>
      <c r="M360" s="44" t="e">
        <f>VLOOKUP(#REF!,'[1]PL3 Danh muc đầy đủ'!$E$9:$X$9281,20,0)</f>
        <v>#REF!</v>
      </c>
      <c r="N360" s="44" t="e">
        <f>M360-#REF!</f>
        <v>#REF!</v>
      </c>
    </row>
    <row r="361" spans="1:14" ht="72" x14ac:dyDescent="0.3">
      <c r="A361" s="43">
        <v>351</v>
      </c>
      <c r="B361" s="17" t="s">
        <v>2260</v>
      </c>
      <c r="C361" s="18" t="s">
        <v>18151</v>
      </c>
      <c r="D361" s="17" t="s">
        <v>2261</v>
      </c>
      <c r="E361" s="18" t="s">
        <v>2262</v>
      </c>
      <c r="F361" s="18" t="s">
        <v>2262</v>
      </c>
      <c r="G361" s="17" t="s">
        <v>95</v>
      </c>
      <c r="H361" s="21">
        <v>1732400</v>
      </c>
      <c r="I361" s="20">
        <v>1732423.6173913043</v>
      </c>
      <c r="J361" s="19">
        <v>1801700</v>
      </c>
      <c r="K361" s="1" t="s">
        <v>1958</v>
      </c>
      <c r="L361" s="183"/>
      <c r="M361" s="44" t="e">
        <f>VLOOKUP(#REF!,'[1]PL3 Danh muc đầy đủ'!$E$9:$X$9281,20,0)</f>
        <v>#REF!</v>
      </c>
      <c r="N361" s="44" t="e">
        <f>M361-#REF!</f>
        <v>#REF!</v>
      </c>
    </row>
    <row r="362" spans="1:14" ht="72" x14ac:dyDescent="0.3">
      <c r="A362" s="43">
        <v>352</v>
      </c>
      <c r="B362" s="17" t="s">
        <v>2263</v>
      </c>
      <c r="C362" s="18" t="s">
        <v>18151</v>
      </c>
      <c r="D362" s="17" t="s">
        <v>2264</v>
      </c>
      <c r="E362" s="18" t="s">
        <v>2265</v>
      </c>
      <c r="F362" s="18" t="s">
        <v>17700</v>
      </c>
      <c r="G362" s="17" t="s">
        <v>95</v>
      </c>
      <c r="H362" s="21">
        <v>1732400</v>
      </c>
      <c r="I362" s="20">
        <v>1732423.6173913043</v>
      </c>
      <c r="J362" s="19">
        <v>1801700</v>
      </c>
      <c r="K362" s="1" t="s">
        <v>1958</v>
      </c>
      <c r="L362" s="183"/>
      <c r="M362" s="44" t="e">
        <f>VLOOKUP(#REF!,'[1]PL3 Danh muc đầy đủ'!$E$9:$X$9281,20,0)</f>
        <v>#REF!</v>
      </c>
      <c r="N362" s="44" t="e">
        <f>M362-#REF!</f>
        <v>#REF!</v>
      </c>
    </row>
    <row r="363" spans="1:14" ht="54" x14ac:dyDescent="0.3">
      <c r="A363" s="43">
        <v>353</v>
      </c>
      <c r="B363" s="17" t="s">
        <v>2266</v>
      </c>
      <c r="C363" s="18" t="s">
        <v>18151</v>
      </c>
      <c r="D363" s="17" t="s">
        <v>2267</v>
      </c>
      <c r="E363" s="18" t="s">
        <v>2268</v>
      </c>
      <c r="F363" s="18" t="s">
        <v>17699</v>
      </c>
      <c r="G363" s="17" t="s">
        <v>95</v>
      </c>
      <c r="H363" s="21">
        <v>1732400</v>
      </c>
      <c r="I363" s="20">
        <v>1732423.6173913043</v>
      </c>
      <c r="J363" s="19">
        <v>1801700</v>
      </c>
      <c r="K363" s="1" t="s">
        <v>1958</v>
      </c>
      <c r="L363" s="183"/>
      <c r="M363" s="44" t="e">
        <f>VLOOKUP(#REF!,'[1]PL3 Danh muc đầy đủ'!$E$9:$X$9281,20,0)</f>
        <v>#REF!</v>
      </c>
      <c r="N363" s="44" t="e">
        <f>M363-#REF!</f>
        <v>#REF!</v>
      </c>
    </row>
    <row r="364" spans="1:14" ht="72" x14ac:dyDescent="0.3">
      <c r="A364" s="43">
        <v>354</v>
      </c>
      <c r="B364" s="17" t="s">
        <v>2269</v>
      </c>
      <c r="C364" s="18" t="s">
        <v>18151</v>
      </c>
      <c r="D364" s="17" t="s">
        <v>2270</v>
      </c>
      <c r="E364" s="18" t="s">
        <v>2271</v>
      </c>
      <c r="F364" s="18" t="s">
        <v>17769</v>
      </c>
      <c r="G364" s="17" t="s">
        <v>95</v>
      </c>
      <c r="H364" s="21">
        <v>1732400</v>
      </c>
      <c r="I364" s="20">
        <v>1732423.6173913043</v>
      </c>
      <c r="J364" s="19">
        <v>1801700</v>
      </c>
      <c r="K364" s="1" t="s">
        <v>1958</v>
      </c>
      <c r="L364" s="183"/>
      <c r="M364" s="44" t="e">
        <f>VLOOKUP(#REF!,'[1]PL3 Danh muc đầy đủ'!$E$9:$X$9281,20,0)</f>
        <v>#REF!</v>
      </c>
      <c r="N364" s="44" t="e">
        <f>M364-#REF!</f>
        <v>#REF!</v>
      </c>
    </row>
    <row r="365" spans="1:14" ht="36" x14ac:dyDescent="0.3">
      <c r="A365" s="43">
        <v>355</v>
      </c>
      <c r="B365" s="17" t="s">
        <v>2272</v>
      </c>
      <c r="C365" s="18" t="s">
        <v>18151</v>
      </c>
      <c r="D365" s="17" t="s">
        <v>2273</v>
      </c>
      <c r="E365" s="18" t="s">
        <v>16426</v>
      </c>
      <c r="F365" s="18" t="s">
        <v>16426</v>
      </c>
      <c r="G365" s="17" t="s">
        <v>95</v>
      </c>
      <c r="H365" s="21">
        <v>1732400</v>
      </c>
      <c r="I365" s="20">
        <v>1732423.6173913043</v>
      </c>
      <c r="J365" s="19">
        <v>1801700</v>
      </c>
      <c r="K365" s="1" t="s">
        <v>1958</v>
      </c>
      <c r="L365" s="183"/>
      <c r="M365" s="44" t="e">
        <f>VLOOKUP(#REF!,'[1]PL3 Danh muc đầy đủ'!$E$9:$X$9281,20,0)</f>
        <v>#REF!</v>
      </c>
      <c r="N365" s="44" t="e">
        <f>M365-#REF!</f>
        <v>#REF!</v>
      </c>
    </row>
    <row r="366" spans="1:14" ht="54" x14ac:dyDescent="0.3">
      <c r="A366" s="43">
        <v>356</v>
      </c>
      <c r="B366" s="17" t="s">
        <v>2274</v>
      </c>
      <c r="C366" s="18" t="s">
        <v>18151</v>
      </c>
      <c r="D366" s="17" t="s">
        <v>2275</v>
      </c>
      <c r="E366" s="18" t="s">
        <v>16427</v>
      </c>
      <c r="F366" s="18" t="s">
        <v>16427</v>
      </c>
      <c r="G366" s="17" t="s">
        <v>95</v>
      </c>
      <c r="H366" s="21">
        <v>1732400</v>
      </c>
      <c r="I366" s="20">
        <v>1732423.6173913043</v>
      </c>
      <c r="J366" s="19">
        <v>1801700</v>
      </c>
      <c r="K366" s="1" t="s">
        <v>1958</v>
      </c>
      <c r="L366" s="183"/>
      <c r="M366" s="44" t="e">
        <f>VLOOKUP(#REF!,'[1]PL3 Danh muc đầy đủ'!$E$9:$X$9281,20,0)</f>
        <v>#REF!</v>
      </c>
      <c r="N366" s="44" t="e">
        <f>M366-#REF!</f>
        <v>#REF!</v>
      </c>
    </row>
    <row r="367" spans="1:14" ht="54" x14ac:dyDescent="0.3">
      <c r="A367" s="43">
        <v>357</v>
      </c>
      <c r="B367" s="17" t="s">
        <v>2276</v>
      </c>
      <c r="C367" s="18" t="s">
        <v>18151</v>
      </c>
      <c r="D367" s="17" t="s">
        <v>2277</v>
      </c>
      <c r="E367" s="18" t="s">
        <v>16428</v>
      </c>
      <c r="F367" s="18" t="s">
        <v>16428</v>
      </c>
      <c r="G367" s="17" t="s">
        <v>95</v>
      </c>
      <c r="H367" s="21">
        <v>1732400</v>
      </c>
      <c r="I367" s="20">
        <v>1732423.6173913043</v>
      </c>
      <c r="J367" s="19">
        <v>1801700</v>
      </c>
      <c r="K367" s="1" t="s">
        <v>1958</v>
      </c>
      <c r="L367" s="183"/>
      <c r="M367" s="44" t="e">
        <f>VLOOKUP(#REF!,'[1]PL3 Danh muc đầy đủ'!$E$9:$X$9281,20,0)</f>
        <v>#REF!</v>
      </c>
      <c r="N367" s="44" t="e">
        <f>M367-#REF!</f>
        <v>#REF!</v>
      </c>
    </row>
    <row r="368" spans="1:14" ht="54" x14ac:dyDescent="0.3">
      <c r="A368" s="43">
        <v>358</v>
      </c>
      <c r="B368" s="17" t="s">
        <v>2278</v>
      </c>
      <c r="C368" s="18" t="s">
        <v>18151</v>
      </c>
      <c r="D368" s="17" t="s">
        <v>2279</v>
      </c>
      <c r="E368" s="18" t="s">
        <v>16429</v>
      </c>
      <c r="F368" s="18" t="s">
        <v>16429</v>
      </c>
      <c r="G368" s="17" t="s">
        <v>95</v>
      </c>
      <c r="H368" s="21">
        <v>1732400</v>
      </c>
      <c r="I368" s="20">
        <v>1732423.6173913043</v>
      </c>
      <c r="J368" s="19">
        <v>1801700</v>
      </c>
      <c r="K368" s="1" t="s">
        <v>1958</v>
      </c>
      <c r="L368" s="183"/>
      <c r="M368" s="44" t="e">
        <f>VLOOKUP(#REF!,'[1]PL3 Danh muc đầy đủ'!$E$9:$X$9281,20,0)</f>
        <v>#REF!</v>
      </c>
      <c r="N368" s="44" t="e">
        <f>M368-#REF!</f>
        <v>#REF!</v>
      </c>
    </row>
    <row r="369" spans="1:14" ht="54" x14ac:dyDescent="0.3">
      <c r="A369" s="43">
        <v>359</v>
      </c>
      <c r="B369" s="17" t="s">
        <v>2280</v>
      </c>
      <c r="C369" s="18" t="s">
        <v>18151</v>
      </c>
      <c r="D369" s="17" t="s">
        <v>2281</v>
      </c>
      <c r="E369" s="18" t="s">
        <v>16430</v>
      </c>
      <c r="F369" s="18" t="s">
        <v>16430</v>
      </c>
      <c r="G369" s="17" t="s">
        <v>95</v>
      </c>
      <c r="H369" s="21">
        <v>1732400</v>
      </c>
      <c r="I369" s="20">
        <v>1732423.6173913043</v>
      </c>
      <c r="J369" s="19">
        <v>1801700</v>
      </c>
      <c r="K369" s="1" t="s">
        <v>1958</v>
      </c>
      <c r="L369" s="183"/>
      <c r="M369" s="44" t="e">
        <f>VLOOKUP(#REF!,'[1]PL3 Danh muc đầy đủ'!$E$9:$X$9281,20,0)</f>
        <v>#REF!</v>
      </c>
      <c r="N369" s="44" t="e">
        <f>M369-#REF!</f>
        <v>#REF!</v>
      </c>
    </row>
    <row r="370" spans="1:14" ht="36" x14ac:dyDescent="0.3">
      <c r="A370" s="43">
        <v>360</v>
      </c>
      <c r="B370" s="17" t="s">
        <v>2282</v>
      </c>
      <c r="C370" s="18" t="s">
        <v>18151</v>
      </c>
      <c r="D370" s="17" t="s">
        <v>2283</v>
      </c>
      <c r="E370" s="18" t="s">
        <v>16431</v>
      </c>
      <c r="F370" s="18" t="s">
        <v>16431</v>
      </c>
      <c r="G370" s="17" t="s">
        <v>95</v>
      </c>
      <c r="H370" s="21">
        <v>1732400</v>
      </c>
      <c r="I370" s="20">
        <v>1732423.6173913043</v>
      </c>
      <c r="J370" s="19">
        <v>1801700</v>
      </c>
      <c r="K370" s="1" t="s">
        <v>1958</v>
      </c>
      <c r="L370" s="183"/>
      <c r="M370" s="44" t="e">
        <f>VLOOKUP(#REF!,'[1]PL3 Danh muc đầy đủ'!$E$9:$X$9281,20,0)</f>
        <v>#REF!</v>
      </c>
      <c r="N370" s="44" t="e">
        <f>M370-#REF!</f>
        <v>#REF!</v>
      </c>
    </row>
    <row r="371" spans="1:14" ht="36" x14ac:dyDescent="0.3">
      <c r="A371" s="43">
        <v>361</v>
      </c>
      <c r="B371" s="17" t="s">
        <v>2284</v>
      </c>
      <c r="C371" s="18" t="s">
        <v>18151</v>
      </c>
      <c r="D371" s="17" t="s">
        <v>2285</v>
      </c>
      <c r="E371" s="18" t="s">
        <v>16432</v>
      </c>
      <c r="F371" s="18" t="s">
        <v>16432</v>
      </c>
      <c r="G371" s="17" t="s">
        <v>95</v>
      </c>
      <c r="H371" s="21">
        <v>1732400</v>
      </c>
      <c r="I371" s="20">
        <v>1732423.6173913043</v>
      </c>
      <c r="J371" s="19">
        <v>1801700</v>
      </c>
      <c r="K371" s="1" t="s">
        <v>1958</v>
      </c>
      <c r="L371" s="183"/>
      <c r="M371" s="44" t="e">
        <f>VLOOKUP(#REF!,'[1]PL3 Danh muc đầy đủ'!$E$9:$X$9281,20,0)</f>
        <v>#REF!</v>
      </c>
      <c r="N371" s="44" t="e">
        <f>M371-#REF!</f>
        <v>#REF!</v>
      </c>
    </row>
    <row r="372" spans="1:14" ht="36" x14ac:dyDescent="0.3">
      <c r="A372" s="43">
        <v>362</v>
      </c>
      <c r="B372" s="17" t="s">
        <v>2286</v>
      </c>
      <c r="C372" s="18" t="s">
        <v>18151</v>
      </c>
      <c r="D372" s="17" t="s">
        <v>2287</v>
      </c>
      <c r="E372" s="18" t="s">
        <v>2288</v>
      </c>
      <c r="F372" s="18" t="s">
        <v>2288</v>
      </c>
      <c r="G372" s="17"/>
      <c r="H372" s="21">
        <v>1486800</v>
      </c>
      <c r="I372" s="20">
        <v>1486878.2608695652</v>
      </c>
      <c r="J372" s="19">
        <v>1546300</v>
      </c>
      <c r="K372" s="1"/>
      <c r="L372" s="183"/>
      <c r="M372" s="44" t="e">
        <f>VLOOKUP(#REF!,'[1]PL3 Danh muc đầy đủ'!$E$9:$X$9281,20,0)</f>
        <v>#REF!</v>
      </c>
      <c r="N372" s="44" t="e">
        <f>M372-#REF!</f>
        <v>#REF!</v>
      </c>
    </row>
    <row r="373" spans="1:14" ht="54" x14ac:dyDescent="0.3">
      <c r="A373" s="43">
        <v>363</v>
      </c>
      <c r="B373" s="17" t="s">
        <v>2289</v>
      </c>
      <c r="C373" s="18" t="s">
        <v>18151</v>
      </c>
      <c r="D373" s="17" t="s">
        <v>2290</v>
      </c>
      <c r="E373" s="18" t="s">
        <v>16433</v>
      </c>
      <c r="F373" s="18" t="s">
        <v>16433</v>
      </c>
      <c r="G373" s="17"/>
      <c r="H373" s="21">
        <v>1486800</v>
      </c>
      <c r="I373" s="20">
        <v>1486878.2608695652</v>
      </c>
      <c r="J373" s="19">
        <v>1546300</v>
      </c>
      <c r="K373" s="1"/>
      <c r="L373" s="183"/>
      <c r="M373" s="44" t="e">
        <f>VLOOKUP(#REF!,'[1]PL3 Danh muc đầy đủ'!$E$9:$X$9281,20,0)</f>
        <v>#REF!</v>
      </c>
      <c r="N373" s="44" t="e">
        <f>M373-#REF!</f>
        <v>#REF!</v>
      </c>
    </row>
    <row r="374" spans="1:14" ht="72" x14ac:dyDescent="0.3">
      <c r="A374" s="43">
        <v>364</v>
      </c>
      <c r="B374" s="17" t="s">
        <v>2291</v>
      </c>
      <c r="C374" s="18" t="s">
        <v>18151</v>
      </c>
      <c r="D374" s="17" t="s">
        <v>2292</v>
      </c>
      <c r="E374" s="18" t="s">
        <v>2293</v>
      </c>
      <c r="F374" s="18" t="s">
        <v>17706</v>
      </c>
      <c r="G374" s="17"/>
      <c r="H374" s="21">
        <v>1486800</v>
      </c>
      <c r="I374" s="20">
        <v>1486878.2608695652</v>
      </c>
      <c r="J374" s="19">
        <v>1546300</v>
      </c>
      <c r="K374" s="1"/>
      <c r="L374" s="183"/>
      <c r="M374" s="44" t="e">
        <f>VLOOKUP(#REF!,'[1]PL3 Danh muc đầy đủ'!$E$9:$X$9281,20,0)</f>
        <v>#REF!</v>
      </c>
      <c r="N374" s="44" t="e">
        <f>M374-#REF!</f>
        <v>#REF!</v>
      </c>
    </row>
    <row r="375" spans="1:14" ht="36" x14ac:dyDescent="0.3">
      <c r="A375" s="43">
        <v>365</v>
      </c>
      <c r="B375" s="17" t="s">
        <v>2294</v>
      </c>
      <c r="C375" s="18" t="s">
        <v>18151</v>
      </c>
      <c r="D375" s="17" t="s">
        <v>2295</v>
      </c>
      <c r="E375" s="18" t="s">
        <v>16434</v>
      </c>
      <c r="F375" s="18" t="s">
        <v>16434</v>
      </c>
      <c r="G375" s="17"/>
      <c r="H375" s="21">
        <v>1486800</v>
      </c>
      <c r="I375" s="20">
        <v>1486878.2608695652</v>
      </c>
      <c r="J375" s="19">
        <v>1546300</v>
      </c>
      <c r="K375" s="1"/>
      <c r="L375" s="183"/>
      <c r="M375" s="44" t="e">
        <f>VLOOKUP(#REF!,'[1]PL3 Danh muc đầy đủ'!$E$9:$X$9281,20,0)</f>
        <v>#REF!</v>
      </c>
      <c r="N375" s="44" t="e">
        <f>M375-#REF!</f>
        <v>#REF!</v>
      </c>
    </row>
    <row r="376" spans="1:14" ht="36" x14ac:dyDescent="0.3">
      <c r="A376" s="43">
        <v>366</v>
      </c>
      <c r="B376" s="17" t="s">
        <v>2296</v>
      </c>
      <c r="C376" s="18" t="s">
        <v>18151</v>
      </c>
      <c r="D376" s="17" t="s">
        <v>2240</v>
      </c>
      <c r="E376" s="18" t="s">
        <v>2241</v>
      </c>
      <c r="F376" s="18" t="s">
        <v>17217</v>
      </c>
      <c r="G376" s="17"/>
      <c r="H376" s="21">
        <v>1486800</v>
      </c>
      <c r="I376" s="20">
        <v>1486878.2608695652</v>
      </c>
      <c r="J376" s="19">
        <v>1546300</v>
      </c>
      <c r="K376" s="1"/>
      <c r="L376" s="183"/>
      <c r="M376" s="44" t="e">
        <f>VLOOKUP(#REF!,'[1]PL3 Danh muc đầy đủ'!$E$9:$X$9281,20,0)</f>
        <v>#REF!</v>
      </c>
      <c r="N376" s="44" t="e">
        <f>M376-#REF!</f>
        <v>#REF!</v>
      </c>
    </row>
    <row r="377" spans="1:14" ht="54" x14ac:dyDescent="0.3">
      <c r="A377" s="43">
        <v>367</v>
      </c>
      <c r="B377" s="17" t="s">
        <v>2297</v>
      </c>
      <c r="C377" s="18" t="s">
        <v>18151</v>
      </c>
      <c r="D377" s="17" t="s">
        <v>2298</v>
      </c>
      <c r="E377" s="18" t="s">
        <v>2299</v>
      </c>
      <c r="F377" s="18" t="s">
        <v>17705</v>
      </c>
      <c r="G377" s="17"/>
      <c r="H377" s="21">
        <v>1486800</v>
      </c>
      <c r="I377" s="20">
        <v>1486878.2608695652</v>
      </c>
      <c r="J377" s="19">
        <v>1546300</v>
      </c>
      <c r="K377" s="1"/>
      <c r="L377" s="183"/>
      <c r="M377" s="44" t="e">
        <f>VLOOKUP(#REF!,'[1]PL3 Danh muc đầy đủ'!$E$9:$X$9281,20,0)</f>
        <v>#REF!</v>
      </c>
      <c r="N377" s="44" t="e">
        <f>M377-#REF!</f>
        <v>#REF!</v>
      </c>
    </row>
    <row r="378" spans="1:14" ht="54" x14ac:dyDescent="0.3">
      <c r="A378" s="43">
        <v>368</v>
      </c>
      <c r="B378" s="17" t="s">
        <v>2300</v>
      </c>
      <c r="C378" s="18" t="s">
        <v>18151</v>
      </c>
      <c r="D378" s="17" t="s">
        <v>2301</v>
      </c>
      <c r="E378" s="18" t="s">
        <v>16435</v>
      </c>
      <c r="F378" s="18" t="s">
        <v>16435</v>
      </c>
      <c r="G378" s="17"/>
      <c r="H378" s="21">
        <v>1486800</v>
      </c>
      <c r="I378" s="20">
        <v>1486878.2608695652</v>
      </c>
      <c r="J378" s="19">
        <v>1546300</v>
      </c>
      <c r="K378" s="1"/>
      <c r="L378" s="183"/>
      <c r="M378" s="44" t="e">
        <f>VLOOKUP(#REF!,'[1]PL3 Danh muc đầy đủ'!$E$9:$X$9281,20,0)</f>
        <v>#REF!</v>
      </c>
      <c r="N378" s="44" t="e">
        <f>M378-#REF!</f>
        <v>#REF!</v>
      </c>
    </row>
    <row r="379" spans="1:14" ht="54" x14ac:dyDescent="0.3">
      <c r="A379" s="43">
        <v>369</v>
      </c>
      <c r="B379" s="17" t="s">
        <v>2302</v>
      </c>
      <c r="C379" s="18" t="s">
        <v>18151</v>
      </c>
      <c r="D379" s="17" t="s">
        <v>2303</v>
      </c>
      <c r="E379" s="18" t="s">
        <v>17984</v>
      </c>
      <c r="F379" s="18" t="s">
        <v>17703</v>
      </c>
      <c r="G379" s="17"/>
      <c r="H379" s="21">
        <v>1486800</v>
      </c>
      <c r="I379" s="20">
        <v>1486878.2608695652</v>
      </c>
      <c r="J379" s="19">
        <v>1546300</v>
      </c>
      <c r="K379" s="1"/>
      <c r="L379" s="183"/>
      <c r="M379" s="44" t="e">
        <f>VLOOKUP(#REF!,'[1]PL3 Danh muc đầy đủ'!$E$9:$X$9281,20,0)</f>
        <v>#REF!</v>
      </c>
      <c r="N379" s="44" t="e">
        <f>M379-#REF!</f>
        <v>#REF!</v>
      </c>
    </row>
    <row r="380" spans="1:14" ht="54" x14ac:dyDescent="0.3">
      <c r="A380" s="43">
        <v>370</v>
      </c>
      <c r="B380" s="17" t="s">
        <v>2304</v>
      </c>
      <c r="C380" s="18" t="s">
        <v>18151</v>
      </c>
      <c r="D380" s="17" t="s">
        <v>2305</v>
      </c>
      <c r="E380" s="18" t="s">
        <v>17983</v>
      </c>
      <c r="F380" s="18" t="s">
        <v>17702</v>
      </c>
      <c r="G380" s="17"/>
      <c r="H380" s="21">
        <v>1486800</v>
      </c>
      <c r="I380" s="20">
        <v>1486878.2608695652</v>
      </c>
      <c r="J380" s="19">
        <v>1546300</v>
      </c>
      <c r="K380" s="1"/>
      <c r="L380" s="183"/>
      <c r="M380" s="44" t="e">
        <f>VLOOKUP(#REF!,'[1]PL3 Danh muc đầy đủ'!$E$9:$X$9281,20,0)</f>
        <v>#REF!</v>
      </c>
      <c r="N380" s="44" t="e">
        <f>M380-#REF!</f>
        <v>#REF!</v>
      </c>
    </row>
    <row r="381" spans="1:14" ht="54" x14ac:dyDescent="0.3">
      <c r="A381" s="43">
        <v>371</v>
      </c>
      <c r="B381" s="17" t="s">
        <v>2306</v>
      </c>
      <c r="C381" s="18" t="s">
        <v>18151</v>
      </c>
      <c r="D381" s="17" t="s">
        <v>2307</v>
      </c>
      <c r="E381" s="18" t="s">
        <v>17990</v>
      </c>
      <c r="F381" s="18" t="s">
        <v>17704</v>
      </c>
      <c r="G381" s="17"/>
      <c r="H381" s="21">
        <v>1486800</v>
      </c>
      <c r="I381" s="20">
        <v>1486878.2608695652</v>
      </c>
      <c r="J381" s="19">
        <v>1546300</v>
      </c>
      <c r="K381" s="1"/>
      <c r="L381" s="183"/>
      <c r="M381" s="44" t="e">
        <f>VLOOKUP(#REF!,'[1]PL3 Danh muc đầy đủ'!$E$9:$X$9281,20,0)</f>
        <v>#REF!</v>
      </c>
      <c r="N381" s="44" t="e">
        <f>M381-#REF!</f>
        <v>#REF!</v>
      </c>
    </row>
    <row r="382" spans="1:14" ht="90" x14ac:dyDescent="0.3">
      <c r="A382" s="43">
        <v>372</v>
      </c>
      <c r="B382" s="17" t="s">
        <v>2308</v>
      </c>
      <c r="C382" s="18" t="s">
        <v>18151</v>
      </c>
      <c r="D382" s="17" t="s">
        <v>2251</v>
      </c>
      <c r="E382" s="18" t="s">
        <v>17987</v>
      </c>
      <c r="F382" s="18" t="s">
        <v>17209</v>
      </c>
      <c r="G382" s="17" t="s">
        <v>95</v>
      </c>
      <c r="H382" s="21">
        <v>1486800</v>
      </c>
      <c r="I382" s="20">
        <v>1486878.2608695652</v>
      </c>
      <c r="J382" s="19">
        <v>1546300</v>
      </c>
      <c r="K382" s="1"/>
      <c r="L382" s="183"/>
      <c r="M382" s="44" t="e">
        <f>VLOOKUP(#REF!,'[1]PL3 Danh muc đầy đủ'!$E$9:$X$9281,20,0)</f>
        <v>#REF!</v>
      </c>
      <c r="N382" s="44" t="e">
        <f>M382-#REF!</f>
        <v>#REF!</v>
      </c>
    </row>
    <row r="383" spans="1:14" ht="54" x14ac:dyDescent="0.3">
      <c r="A383" s="43">
        <v>373</v>
      </c>
      <c r="B383" s="17" t="s">
        <v>2309</v>
      </c>
      <c r="C383" s="18" t="s">
        <v>18151</v>
      </c>
      <c r="D383" s="17" t="s">
        <v>2253</v>
      </c>
      <c r="E383" s="18" t="s">
        <v>2254</v>
      </c>
      <c r="F383" s="18" t="s">
        <v>17200</v>
      </c>
      <c r="G383" s="17" t="s">
        <v>95</v>
      </c>
      <c r="H383" s="21">
        <v>1486800</v>
      </c>
      <c r="I383" s="20">
        <v>1486878.2608695652</v>
      </c>
      <c r="J383" s="19">
        <v>1546300</v>
      </c>
      <c r="K383" s="1"/>
      <c r="L383" s="183"/>
      <c r="M383" s="44" t="e">
        <f>VLOOKUP(#REF!,'[1]PL3 Danh muc đầy đủ'!$E$9:$X$9281,20,0)</f>
        <v>#REF!</v>
      </c>
      <c r="N383" s="44" t="e">
        <f>M383-#REF!</f>
        <v>#REF!</v>
      </c>
    </row>
    <row r="384" spans="1:14" ht="108" x14ac:dyDescent="0.3">
      <c r="A384" s="43">
        <v>374</v>
      </c>
      <c r="B384" s="17" t="s">
        <v>2310</v>
      </c>
      <c r="C384" s="18" t="s">
        <v>18151</v>
      </c>
      <c r="D384" s="17" t="s">
        <v>2256</v>
      </c>
      <c r="E384" s="18" t="s">
        <v>17989</v>
      </c>
      <c r="F384" s="18" t="s">
        <v>17214</v>
      </c>
      <c r="G384" s="17" t="s">
        <v>95</v>
      </c>
      <c r="H384" s="21">
        <v>1486800</v>
      </c>
      <c r="I384" s="20">
        <v>1486878.2608695652</v>
      </c>
      <c r="J384" s="19">
        <v>1546300</v>
      </c>
      <c r="K384" s="1"/>
      <c r="L384" s="183"/>
      <c r="M384" s="44" t="e">
        <f>VLOOKUP(#REF!,'[1]PL3 Danh muc đầy đủ'!$E$9:$X$9281,20,0)</f>
        <v>#REF!</v>
      </c>
      <c r="N384" s="44" t="e">
        <f>M384-#REF!</f>
        <v>#REF!</v>
      </c>
    </row>
    <row r="385" spans="1:14" ht="54" x14ac:dyDescent="0.3">
      <c r="A385" s="43">
        <v>375</v>
      </c>
      <c r="B385" s="17" t="s">
        <v>2311</v>
      </c>
      <c r="C385" s="18" t="s">
        <v>18151</v>
      </c>
      <c r="D385" s="17" t="s">
        <v>2258</v>
      </c>
      <c r="E385" s="18" t="s">
        <v>2259</v>
      </c>
      <c r="F385" s="18" t="s">
        <v>17205</v>
      </c>
      <c r="G385" s="17" t="s">
        <v>95</v>
      </c>
      <c r="H385" s="21">
        <v>1486800</v>
      </c>
      <c r="I385" s="20">
        <v>1486878.2608695652</v>
      </c>
      <c r="J385" s="19">
        <v>1546300</v>
      </c>
      <c r="K385" s="1"/>
      <c r="L385" s="183"/>
      <c r="M385" s="44" t="e">
        <f>VLOOKUP(#REF!,'[1]PL3 Danh muc đầy đủ'!$E$9:$X$9281,20,0)</f>
        <v>#REF!</v>
      </c>
      <c r="N385" s="44" t="e">
        <f>M385-#REF!</f>
        <v>#REF!</v>
      </c>
    </row>
    <row r="386" spans="1:14" ht="54" x14ac:dyDescent="0.3">
      <c r="A386" s="43">
        <v>376</v>
      </c>
      <c r="B386" s="17" t="s">
        <v>2312</v>
      </c>
      <c r="C386" s="18" t="s">
        <v>18151</v>
      </c>
      <c r="D386" s="17" t="s">
        <v>2313</v>
      </c>
      <c r="E386" s="18" t="s">
        <v>16436</v>
      </c>
      <c r="F386" s="18" t="s">
        <v>16436</v>
      </c>
      <c r="G386" s="17"/>
      <c r="H386" s="21">
        <v>1486800</v>
      </c>
      <c r="I386" s="20">
        <v>1486878.2608695652</v>
      </c>
      <c r="J386" s="19">
        <v>1546300</v>
      </c>
      <c r="K386" s="1"/>
      <c r="L386" s="183"/>
      <c r="M386" s="44" t="e">
        <f>VLOOKUP(#REF!,'[1]PL3 Danh muc đầy đủ'!$E$9:$X$9281,20,0)</f>
        <v>#REF!</v>
      </c>
      <c r="N386" s="44" t="e">
        <f>M386-#REF!</f>
        <v>#REF!</v>
      </c>
    </row>
    <row r="387" spans="1:14" ht="54" x14ac:dyDescent="0.3">
      <c r="A387" s="43">
        <v>377</v>
      </c>
      <c r="B387" s="17" t="s">
        <v>2314</v>
      </c>
      <c r="C387" s="18" t="s">
        <v>18151</v>
      </c>
      <c r="D387" s="17" t="s">
        <v>2315</v>
      </c>
      <c r="E387" s="18" t="s">
        <v>16437</v>
      </c>
      <c r="F387" s="18" t="s">
        <v>16437</v>
      </c>
      <c r="G387" s="17"/>
      <c r="H387" s="21">
        <v>1486800</v>
      </c>
      <c r="I387" s="20">
        <v>1486878.2608695652</v>
      </c>
      <c r="J387" s="19">
        <v>1546300</v>
      </c>
      <c r="K387" s="1"/>
      <c r="L387" s="183"/>
      <c r="M387" s="44" t="e">
        <f>VLOOKUP(#REF!,'[1]PL3 Danh muc đầy đủ'!$E$9:$X$9281,20,0)</f>
        <v>#REF!</v>
      </c>
      <c r="N387" s="44" t="e">
        <f>M387-#REF!</f>
        <v>#REF!</v>
      </c>
    </row>
    <row r="388" spans="1:14" ht="54" x14ac:dyDescent="0.3">
      <c r="A388" s="43">
        <v>378</v>
      </c>
      <c r="B388" s="17" t="s">
        <v>2316</v>
      </c>
      <c r="C388" s="18" t="s">
        <v>18151</v>
      </c>
      <c r="D388" s="17" t="s">
        <v>2317</v>
      </c>
      <c r="E388" s="18" t="s">
        <v>16438</v>
      </c>
      <c r="F388" s="18" t="s">
        <v>16438</v>
      </c>
      <c r="G388" s="17"/>
      <c r="H388" s="21">
        <v>1486800</v>
      </c>
      <c r="I388" s="20">
        <v>1486878.2608695652</v>
      </c>
      <c r="J388" s="19">
        <v>1546300</v>
      </c>
      <c r="K388" s="1"/>
      <c r="L388" s="183"/>
      <c r="M388" s="44" t="e">
        <f>VLOOKUP(#REF!,'[1]PL3 Danh muc đầy đủ'!$E$9:$X$9281,20,0)</f>
        <v>#REF!</v>
      </c>
      <c r="N388" s="44" t="e">
        <f>M388-#REF!</f>
        <v>#REF!</v>
      </c>
    </row>
    <row r="389" spans="1:14" ht="54" x14ac:dyDescent="0.3">
      <c r="A389" s="43">
        <v>379</v>
      </c>
      <c r="B389" s="17" t="s">
        <v>2318</v>
      </c>
      <c r="C389" s="18" t="s">
        <v>18151</v>
      </c>
      <c r="D389" s="17" t="s">
        <v>2319</v>
      </c>
      <c r="E389" s="18" t="s">
        <v>16439</v>
      </c>
      <c r="F389" s="18" t="s">
        <v>16439</v>
      </c>
      <c r="G389" s="17"/>
      <c r="H389" s="21">
        <v>1486800</v>
      </c>
      <c r="I389" s="20">
        <v>1486878.2608695652</v>
      </c>
      <c r="J389" s="19">
        <v>1546300</v>
      </c>
      <c r="K389" s="1"/>
      <c r="L389" s="183"/>
      <c r="M389" s="44" t="e">
        <f>VLOOKUP(#REF!,'[1]PL3 Danh muc đầy đủ'!$E$9:$X$9281,20,0)</f>
        <v>#REF!</v>
      </c>
      <c r="N389" s="44" t="e">
        <f>M389-#REF!</f>
        <v>#REF!</v>
      </c>
    </row>
    <row r="390" spans="1:14" ht="54" x14ac:dyDescent="0.3">
      <c r="A390" s="43">
        <v>380</v>
      </c>
      <c r="B390" s="17" t="s">
        <v>2320</v>
      </c>
      <c r="C390" s="18" t="s">
        <v>18151</v>
      </c>
      <c r="D390" s="17" t="s">
        <v>2321</v>
      </c>
      <c r="E390" s="18" t="s">
        <v>16440</v>
      </c>
      <c r="F390" s="18" t="s">
        <v>16440</v>
      </c>
      <c r="G390" s="17"/>
      <c r="H390" s="21">
        <v>1486800</v>
      </c>
      <c r="I390" s="20">
        <v>1486878.2608695652</v>
      </c>
      <c r="J390" s="19">
        <v>1546300</v>
      </c>
      <c r="K390" s="1"/>
      <c r="L390" s="183"/>
      <c r="M390" s="44" t="e">
        <f>VLOOKUP(#REF!,'[1]PL3 Danh muc đầy đủ'!$E$9:$X$9281,20,0)</f>
        <v>#REF!</v>
      </c>
      <c r="N390" s="44" t="e">
        <f>M390-#REF!</f>
        <v>#REF!</v>
      </c>
    </row>
    <row r="391" spans="1:14" ht="54" x14ac:dyDescent="0.3">
      <c r="A391" s="43">
        <v>381</v>
      </c>
      <c r="B391" s="17" t="s">
        <v>2322</v>
      </c>
      <c r="C391" s="18" t="s">
        <v>18151</v>
      </c>
      <c r="D391" s="17" t="s">
        <v>2323</v>
      </c>
      <c r="E391" s="18" t="s">
        <v>17985</v>
      </c>
      <c r="F391" s="18" t="s">
        <v>17206</v>
      </c>
      <c r="G391" s="17" t="s">
        <v>95</v>
      </c>
      <c r="H391" s="21">
        <v>3493600</v>
      </c>
      <c r="I391" s="20">
        <v>3493626.6434782608</v>
      </c>
      <c r="J391" s="19">
        <v>3633300</v>
      </c>
      <c r="K391" s="1" t="s">
        <v>1958</v>
      </c>
      <c r="L391" s="183"/>
      <c r="M391" s="44" t="e">
        <f>VLOOKUP(#REF!,'[1]PL3 Danh muc đầy đủ'!$E$9:$X$9281,20,0)</f>
        <v>#REF!</v>
      </c>
      <c r="N391" s="44" t="e">
        <f>M391-#REF!</f>
        <v>#REF!</v>
      </c>
    </row>
    <row r="392" spans="1:14" ht="54" x14ac:dyDescent="0.3">
      <c r="A392" s="43">
        <v>382</v>
      </c>
      <c r="B392" s="17" t="s">
        <v>2324</v>
      </c>
      <c r="C392" s="18" t="s">
        <v>18151</v>
      </c>
      <c r="D392" s="17" t="s">
        <v>2323</v>
      </c>
      <c r="E392" s="18" t="s">
        <v>17985</v>
      </c>
      <c r="F392" s="18" t="s">
        <v>17707</v>
      </c>
      <c r="G392" s="17" t="s">
        <v>95</v>
      </c>
      <c r="H392" s="21">
        <v>3201400</v>
      </c>
      <c r="I392" s="20">
        <v>3201443.4782608692</v>
      </c>
      <c r="J392" s="19">
        <v>3329500</v>
      </c>
      <c r="K392" s="1"/>
      <c r="L392" s="183"/>
      <c r="M392" s="44" t="e">
        <f>VLOOKUP(#REF!,'[1]PL3 Danh muc đầy đủ'!$E$9:$X$9281,20,0)</f>
        <v>#REF!</v>
      </c>
      <c r="N392" s="44" t="e">
        <f>M392-#REF!</f>
        <v>#REF!</v>
      </c>
    </row>
    <row r="393" spans="1:14" ht="54" x14ac:dyDescent="0.3">
      <c r="A393" s="43">
        <v>383</v>
      </c>
      <c r="B393" s="17" t="s">
        <v>18767</v>
      </c>
      <c r="C393" s="18" t="s">
        <v>18151</v>
      </c>
      <c r="D393" s="17" t="s">
        <v>18768</v>
      </c>
      <c r="E393" s="18" t="s">
        <v>18769</v>
      </c>
      <c r="F393" s="18" t="s">
        <v>18770</v>
      </c>
      <c r="G393" s="17" t="s">
        <v>95</v>
      </c>
      <c r="H393" s="21">
        <v>3035600</v>
      </c>
      <c r="I393" s="20">
        <v>3035630.5217391308</v>
      </c>
      <c r="J393" s="19">
        <v>3157000</v>
      </c>
      <c r="K393" s="18" t="s">
        <v>1958</v>
      </c>
      <c r="L393" s="184"/>
      <c r="M393" s="44" t="e">
        <f>VLOOKUP(#REF!,'[1]PL3 Danh muc đầy đủ'!$E$9:$X$9281,20,0)</f>
        <v>#REF!</v>
      </c>
      <c r="N393" s="44" t="e">
        <f>M393-#REF!</f>
        <v>#REF!</v>
      </c>
    </row>
    <row r="394" spans="1:14" ht="54" x14ac:dyDescent="0.3">
      <c r="A394" s="43">
        <v>384</v>
      </c>
      <c r="B394" s="17" t="s">
        <v>18771</v>
      </c>
      <c r="C394" s="18" t="s">
        <v>18151</v>
      </c>
      <c r="D394" s="17" t="s">
        <v>18772</v>
      </c>
      <c r="E394" s="18" t="s">
        <v>18773</v>
      </c>
      <c r="F394" s="18" t="s">
        <v>18773</v>
      </c>
      <c r="G394" s="17" t="s">
        <v>95</v>
      </c>
      <c r="H394" s="21">
        <v>3035600</v>
      </c>
      <c r="I394" s="20">
        <v>3035630.5217391308</v>
      </c>
      <c r="J394" s="19">
        <v>3157000</v>
      </c>
      <c r="K394" s="18" t="s">
        <v>1958</v>
      </c>
      <c r="L394" s="184"/>
      <c r="M394" s="44" t="e">
        <f>VLOOKUP(#REF!,'[1]PL3 Danh muc đầy đủ'!$E$9:$X$9281,20,0)</f>
        <v>#REF!</v>
      </c>
      <c r="N394" s="44" t="e">
        <f>M394-#REF!</f>
        <v>#REF!</v>
      </c>
    </row>
    <row r="395" spans="1:14" ht="54" x14ac:dyDescent="0.3">
      <c r="A395" s="43">
        <v>385</v>
      </c>
      <c r="B395" s="17" t="s">
        <v>18774</v>
      </c>
      <c r="C395" s="18" t="s">
        <v>18151</v>
      </c>
      <c r="D395" s="17" t="s">
        <v>18775</v>
      </c>
      <c r="E395" s="18" t="s">
        <v>18776</v>
      </c>
      <c r="F395" s="18" t="s">
        <v>18776</v>
      </c>
      <c r="G395" s="17" t="s">
        <v>95</v>
      </c>
      <c r="H395" s="21">
        <v>3035600</v>
      </c>
      <c r="I395" s="20">
        <v>3035630.5217391308</v>
      </c>
      <c r="J395" s="19">
        <v>3157000</v>
      </c>
      <c r="K395" s="18" t="s">
        <v>1958</v>
      </c>
      <c r="L395" s="184"/>
      <c r="M395" s="44" t="e">
        <f>VLOOKUP(#REF!,'[1]PL3 Danh muc đầy đủ'!$E$9:$X$9281,20,0)</f>
        <v>#REF!</v>
      </c>
      <c r="N395" s="44" t="e">
        <f>M395-#REF!</f>
        <v>#REF!</v>
      </c>
    </row>
    <row r="396" spans="1:14" ht="54" x14ac:dyDescent="0.3">
      <c r="A396" s="43">
        <v>386</v>
      </c>
      <c r="B396" s="17" t="s">
        <v>18777</v>
      </c>
      <c r="C396" s="18" t="s">
        <v>18151</v>
      </c>
      <c r="D396" s="17" t="s">
        <v>18778</v>
      </c>
      <c r="E396" s="18" t="s">
        <v>18779</v>
      </c>
      <c r="F396" s="18" t="s">
        <v>18779</v>
      </c>
      <c r="G396" s="17" t="s">
        <v>95</v>
      </c>
      <c r="H396" s="21">
        <v>3035600</v>
      </c>
      <c r="I396" s="20">
        <v>3035630.5217391308</v>
      </c>
      <c r="J396" s="19">
        <v>3157000</v>
      </c>
      <c r="K396" s="18" t="s">
        <v>1958</v>
      </c>
      <c r="L396" s="184"/>
      <c r="M396" s="44" t="e">
        <f>VLOOKUP(#REF!,'[1]PL3 Danh muc đầy đủ'!$E$9:$X$9281,20,0)</f>
        <v>#REF!</v>
      </c>
      <c r="N396" s="44" t="e">
        <f>M396-#REF!</f>
        <v>#REF!</v>
      </c>
    </row>
    <row r="397" spans="1:14" ht="72" x14ac:dyDescent="0.3">
      <c r="A397" s="43">
        <v>387</v>
      </c>
      <c r="B397" s="17" t="s">
        <v>18780</v>
      </c>
      <c r="C397" s="18" t="s">
        <v>18151</v>
      </c>
      <c r="D397" s="17" t="s">
        <v>18781</v>
      </c>
      <c r="E397" s="18" t="s">
        <v>18782</v>
      </c>
      <c r="F397" s="18" t="s">
        <v>18783</v>
      </c>
      <c r="G397" s="17" t="s">
        <v>95</v>
      </c>
      <c r="H397" s="21">
        <v>3035600</v>
      </c>
      <c r="I397" s="20">
        <v>3035630.5217391308</v>
      </c>
      <c r="J397" s="19">
        <v>3157000</v>
      </c>
      <c r="K397" s="18" t="s">
        <v>1958</v>
      </c>
      <c r="L397" s="184"/>
      <c r="M397" s="44" t="e">
        <f>VLOOKUP(#REF!,'[1]PL3 Danh muc đầy đủ'!$E$9:$X$9281,20,0)</f>
        <v>#REF!</v>
      </c>
      <c r="N397" s="44" t="e">
        <f>M397-#REF!</f>
        <v>#REF!</v>
      </c>
    </row>
    <row r="398" spans="1:14" ht="36" x14ac:dyDescent="0.3">
      <c r="A398" s="43">
        <v>388</v>
      </c>
      <c r="B398" s="17" t="s">
        <v>18784</v>
      </c>
      <c r="C398" s="18" t="s">
        <v>18151</v>
      </c>
      <c r="D398" s="17" t="s">
        <v>18785</v>
      </c>
      <c r="E398" s="18" t="s">
        <v>18786</v>
      </c>
      <c r="F398" s="18" t="s">
        <v>18786</v>
      </c>
      <c r="G398" s="17" t="s">
        <v>95</v>
      </c>
      <c r="H398" s="21">
        <v>3035600</v>
      </c>
      <c r="I398" s="20">
        <v>3035630.5217391308</v>
      </c>
      <c r="J398" s="19">
        <v>3157000</v>
      </c>
      <c r="K398" s="18" t="s">
        <v>1958</v>
      </c>
      <c r="L398" s="184"/>
      <c r="M398" s="44" t="e">
        <f>VLOOKUP(#REF!,'[1]PL3 Danh muc đầy đủ'!$E$9:$X$9281,20,0)</f>
        <v>#REF!</v>
      </c>
      <c r="N398" s="44" t="e">
        <f>M398-#REF!</f>
        <v>#REF!</v>
      </c>
    </row>
    <row r="399" spans="1:14" ht="36" x14ac:dyDescent="0.3">
      <c r="A399" s="43">
        <v>389</v>
      </c>
      <c r="B399" s="17" t="s">
        <v>18787</v>
      </c>
      <c r="C399" s="18" t="s">
        <v>18151</v>
      </c>
      <c r="D399" s="17" t="s">
        <v>18788</v>
      </c>
      <c r="E399" s="18" t="s">
        <v>18789</v>
      </c>
      <c r="F399" s="18" t="s">
        <v>18789</v>
      </c>
      <c r="G399" s="17" t="s">
        <v>95</v>
      </c>
      <c r="H399" s="21">
        <v>3035600</v>
      </c>
      <c r="I399" s="20">
        <v>3035630.5217391308</v>
      </c>
      <c r="J399" s="19">
        <v>3157000</v>
      </c>
      <c r="K399" s="18" t="s">
        <v>1958</v>
      </c>
      <c r="L399" s="184"/>
      <c r="M399" s="44" t="e">
        <f>VLOOKUP(#REF!,'[1]PL3 Danh muc đầy đủ'!$E$9:$X$9281,20,0)</f>
        <v>#REF!</v>
      </c>
      <c r="N399" s="44" t="e">
        <f>M399-#REF!</f>
        <v>#REF!</v>
      </c>
    </row>
    <row r="400" spans="1:14" ht="36" x14ac:dyDescent="0.3">
      <c r="A400" s="43">
        <v>390</v>
      </c>
      <c r="B400" s="17" t="s">
        <v>18790</v>
      </c>
      <c r="C400" s="18" t="s">
        <v>18151</v>
      </c>
      <c r="D400" s="17" t="s">
        <v>18791</v>
      </c>
      <c r="E400" s="18" t="s">
        <v>18792</v>
      </c>
      <c r="F400" s="18" t="s">
        <v>18792</v>
      </c>
      <c r="G400" s="17" t="s">
        <v>95</v>
      </c>
      <c r="H400" s="21">
        <v>3035600</v>
      </c>
      <c r="I400" s="20">
        <v>3035630.5217391308</v>
      </c>
      <c r="J400" s="19">
        <v>3157000</v>
      </c>
      <c r="K400" s="18" t="s">
        <v>1958</v>
      </c>
      <c r="L400" s="184"/>
      <c r="M400" s="44" t="e">
        <f>VLOOKUP(#REF!,'[1]PL3 Danh muc đầy đủ'!$E$9:$X$9281,20,0)</f>
        <v>#REF!</v>
      </c>
      <c r="N400" s="44" t="e">
        <f>M400-#REF!</f>
        <v>#REF!</v>
      </c>
    </row>
    <row r="401" spans="1:14" ht="54" x14ac:dyDescent="0.3">
      <c r="A401" s="43">
        <v>391</v>
      </c>
      <c r="B401" s="17" t="s">
        <v>18793</v>
      </c>
      <c r="C401" s="18" t="s">
        <v>18151</v>
      </c>
      <c r="D401" s="17" t="s">
        <v>18794</v>
      </c>
      <c r="E401" s="18" t="s">
        <v>18795</v>
      </c>
      <c r="F401" s="18" t="s">
        <v>18795</v>
      </c>
      <c r="G401" s="17" t="s">
        <v>95</v>
      </c>
      <c r="H401" s="21">
        <v>3035600</v>
      </c>
      <c r="I401" s="20">
        <v>3035630.5217391308</v>
      </c>
      <c r="J401" s="19">
        <v>3157000</v>
      </c>
      <c r="K401" s="18" t="s">
        <v>1958</v>
      </c>
      <c r="L401" s="184"/>
      <c r="M401" s="44" t="e">
        <f>VLOOKUP(#REF!,'[1]PL3 Danh muc đầy đủ'!$E$9:$X$9281,20,0)</f>
        <v>#REF!</v>
      </c>
      <c r="N401" s="44" t="e">
        <f>M401-#REF!</f>
        <v>#REF!</v>
      </c>
    </row>
    <row r="402" spans="1:14" ht="54" x14ac:dyDescent="0.3">
      <c r="A402" s="43">
        <v>392</v>
      </c>
      <c r="B402" s="17" t="s">
        <v>18796</v>
      </c>
      <c r="C402" s="18" t="s">
        <v>18151</v>
      </c>
      <c r="D402" s="17" t="s">
        <v>18797</v>
      </c>
      <c r="E402" s="18" t="s">
        <v>18798</v>
      </c>
      <c r="F402" s="18" t="s">
        <v>18798</v>
      </c>
      <c r="G402" s="17" t="s">
        <v>95</v>
      </c>
      <c r="H402" s="21">
        <v>3035600</v>
      </c>
      <c r="I402" s="20">
        <v>3035630.5217391308</v>
      </c>
      <c r="J402" s="19">
        <v>3157000</v>
      </c>
      <c r="K402" s="18" t="s">
        <v>1958</v>
      </c>
      <c r="L402" s="184"/>
      <c r="M402" s="44" t="e">
        <f>VLOOKUP(#REF!,'[1]PL3 Danh muc đầy đủ'!$E$9:$X$9281,20,0)</f>
        <v>#REF!</v>
      </c>
      <c r="N402" s="44" t="e">
        <f>M402-#REF!</f>
        <v>#REF!</v>
      </c>
    </row>
    <row r="403" spans="1:14" ht="54" x14ac:dyDescent="0.3">
      <c r="A403" s="43">
        <v>393</v>
      </c>
      <c r="B403" s="17" t="s">
        <v>18799</v>
      </c>
      <c r="C403" s="18" t="s">
        <v>18151</v>
      </c>
      <c r="D403" s="17" t="s">
        <v>18800</v>
      </c>
      <c r="E403" s="18" t="s">
        <v>18801</v>
      </c>
      <c r="F403" s="18" t="s">
        <v>18802</v>
      </c>
      <c r="G403" s="17"/>
      <c r="H403" s="21">
        <v>3035600</v>
      </c>
      <c r="I403" s="20">
        <v>3035630.5217391308</v>
      </c>
      <c r="J403" s="19">
        <v>3157000</v>
      </c>
      <c r="K403" s="18" t="s">
        <v>1958</v>
      </c>
      <c r="L403" s="184"/>
      <c r="M403" s="44" t="e">
        <f>VLOOKUP(#REF!,'[1]PL3 Danh muc đầy đủ'!$E$9:$X$9281,20,0)</f>
        <v>#REF!</v>
      </c>
      <c r="N403" s="44" t="e">
        <f>M403-#REF!</f>
        <v>#REF!</v>
      </c>
    </row>
    <row r="404" spans="1:14" ht="72" x14ac:dyDescent="0.3">
      <c r="A404" s="43">
        <v>394</v>
      </c>
      <c r="B404" s="17" t="s">
        <v>18803</v>
      </c>
      <c r="C404" s="18" t="s">
        <v>18151</v>
      </c>
      <c r="D404" s="17" t="s">
        <v>18804</v>
      </c>
      <c r="E404" s="18" t="s">
        <v>18805</v>
      </c>
      <c r="F404" s="18" t="s">
        <v>18805</v>
      </c>
      <c r="G404" s="17" t="s">
        <v>95</v>
      </c>
      <c r="H404" s="21">
        <v>3035600</v>
      </c>
      <c r="I404" s="20">
        <v>3035630.5217391308</v>
      </c>
      <c r="J404" s="19">
        <v>3157000</v>
      </c>
      <c r="K404" s="18" t="s">
        <v>1958</v>
      </c>
      <c r="L404" s="184"/>
      <c r="M404" s="44" t="e">
        <f>VLOOKUP(#REF!,'[1]PL3 Danh muc đầy đủ'!$E$9:$X$9281,20,0)</f>
        <v>#REF!</v>
      </c>
      <c r="N404" s="44" t="e">
        <f>M404-#REF!</f>
        <v>#REF!</v>
      </c>
    </row>
    <row r="405" spans="1:14" ht="54" x14ac:dyDescent="0.3">
      <c r="A405" s="43">
        <v>395</v>
      </c>
      <c r="B405" s="17" t="s">
        <v>18806</v>
      </c>
      <c r="C405" s="18" t="s">
        <v>18151</v>
      </c>
      <c r="D405" s="17" t="s">
        <v>18807</v>
      </c>
      <c r="E405" s="18" t="s">
        <v>18808</v>
      </c>
      <c r="F405" s="18" t="s">
        <v>18809</v>
      </c>
      <c r="G405" s="17" t="s">
        <v>95</v>
      </c>
      <c r="H405" s="21">
        <v>3035600</v>
      </c>
      <c r="I405" s="20">
        <v>3035630.5217391308</v>
      </c>
      <c r="J405" s="19">
        <v>3157000</v>
      </c>
      <c r="K405" s="18" t="s">
        <v>1958</v>
      </c>
      <c r="L405" s="184"/>
      <c r="M405" s="44" t="e">
        <f>VLOOKUP(#REF!,'[1]PL3 Danh muc đầy đủ'!$E$9:$X$9281,20,0)</f>
        <v>#REF!</v>
      </c>
      <c r="N405" s="44" t="e">
        <f>M405-#REF!</f>
        <v>#REF!</v>
      </c>
    </row>
    <row r="406" spans="1:14" ht="54" x14ac:dyDescent="0.3">
      <c r="A406" s="43">
        <v>396</v>
      </c>
      <c r="B406" s="17" t="s">
        <v>18810</v>
      </c>
      <c r="C406" s="18" t="s">
        <v>18151</v>
      </c>
      <c r="D406" s="17" t="s">
        <v>18811</v>
      </c>
      <c r="E406" s="18" t="s">
        <v>18812</v>
      </c>
      <c r="F406" s="18" t="s">
        <v>18812</v>
      </c>
      <c r="G406" s="17" t="s">
        <v>95</v>
      </c>
      <c r="H406" s="21">
        <v>3035600</v>
      </c>
      <c r="I406" s="20">
        <v>3035630.5217391308</v>
      </c>
      <c r="J406" s="19">
        <v>3157000</v>
      </c>
      <c r="K406" s="18" t="s">
        <v>1958</v>
      </c>
      <c r="L406" s="184"/>
      <c r="M406" s="44" t="e">
        <f>VLOOKUP(#REF!,'[1]PL3 Danh muc đầy đủ'!$E$9:$X$9281,20,0)</f>
        <v>#REF!</v>
      </c>
      <c r="N406" s="44" t="e">
        <f>M406-#REF!</f>
        <v>#REF!</v>
      </c>
    </row>
    <row r="407" spans="1:14" ht="54" x14ac:dyDescent="0.3">
      <c r="A407" s="43">
        <v>397</v>
      </c>
      <c r="B407" s="17" t="s">
        <v>18813</v>
      </c>
      <c r="C407" s="18" t="s">
        <v>18151</v>
      </c>
      <c r="D407" s="17" t="s">
        <v>18814</v>
      </c>
      <c r="E407" s="18" t="s">
        <v>18815</v>
      </c>
      <c r="F407" s="18" t="s">
        <v>18815</v>
      </c>
      <c r="G407" s="17" t="s">
        <v>95</v>
      </c>
      <c r="H407" s="21">
        <v>3035600</v>
      </c>
      <c r="I407" s="20">
        <v>3035630.5217391308</v>
      </c>
      <c r="J407" s="19">
        <v>3157000</v>
      </c>
      <c r="K407" s="18" t="s">
        <v>1958</v>
      </c>
      <c r="L407" s="184"/>
      <c r="M407" s="44" t="e">
        <f>VLOOKUP(#REF!,'[1]PL3 Danh muc đầy đủ'!$E$9:$X$9281,20,0)</f>
        <v>#REF!</v>
      </c>
      <c r="N407" s="44" t="e">
        <f>M407-#REF!</f>
        <v>#REF!</v>
      </c>
    </row>
    <row r="408" spans="1:14" ht="54" x14ac:dyDescent="0.3">
      <c r="A408" s="43">
        <v>398</v>
      </c>
      <c r="B408" s="17" t="s">
        <v>18816</v>
      </c>
      <c r="C408" s="18" t="s">
        <v>18151</v>
      </c>
      <c r="D408" s="17" t="s">
        <v>18817</v>
      </c>
      <c r="E408" s="18" t="s">
        <v>18818</v>
      </c>
      <c r="F408" s="18" t="s">
        <v>18818</v>
      </c>
      <c r="G408" s="17" t="s">
        <v>95</v>
      </c>
      <c r="H408" s="21">
        <v>3035600</v>
      </c>
      <c r="I408" s="20">
        <v>3035630.5217391308</v>
      </c>
      <c r="J408" s="19">
        <v>3157000</v>
      </c>
      <c r="K408" s="18" t="s">
        <v>1958</v>
      </c>
      <c r="L408" s="184"/>
      <c r="M408" s="44" t="e">
        <f>VLOOKUP(#REF!,'[1]PL3 Danh muc đầy đủ'!$E$9:$X$9281,20,0)</f>
        <v>#REF!</v>
      </c>
      <c r="N408" s="44" t="e">
        <f>M408-#REF!</f>
        <v>#REF!</v>
      </c>
    </row>
    <row r="409" spans="1:14" ht="36" x14ac:dyDescent="0.3">
      <c r="A409" s="43">
        <v>399</v>
      </c>
      <c r="B409" s="17" t="s">
        <v>18819</v>
      </c>
      <c r="C409" s="18" t="s">
        <v>18151</v>
      </c>
      <c r="D409" s="17" t="s">
        <v>18820</v>
      </c>
      <c r="E409" s="18" t="s">
        <v>18821</v>
      </c>
      <c r="F409" s="18" t="s">
        <v>18821</v>
      </c>
      <c r="G409" s="17" t="s">
        <v>95</v>
      </c>
      <c r="H409" s="21">
        <v>3035600</v>
      </c>
      <c r="I409" s="20">
        <v>3035630.5217391308</v>
      </c>
      <c r="J409" s="19">
        <v>3157000</v>
      </c>
      <c r="K409" s="18" t="s">
        <v>1958</v>
      </c>
      <c r="L409" s="184"/>
      <c r="M409" s="44" t="e">
        <f>VLOOKUP(#REF!,'[1]PL3 Danh muc đầy đủ'!$E$9:$X$9281,20,0)</f>
        <v>#REF!</v>
      </c>
      <c r="N409" s="44" t="e">
        <f>M409-#REF!</f>
        <v>#REF!</v>
      </c>
    </row>
    <row r="410" spans="1:14" ht="36" x14ac:dyDescent="0.3">
      <c r="A410" s="43">
        <v>400</v>
      </c>
      <c r="B410" s="17" t="s">
        <v>18822</v>
      </c>
      <c r="C410" s="18" t="s">
        <v>18151</v>
      </c>
      <c r="D410" s="17" t="s">
        <v>18823</v>
      </c>
      <c r="E410" s="18" t="s">
        <v>18824</v>
      </c>
      <c r="F410" s="18" t="s">
        <v>18824</v>
      </c>
      <c r="G410" s="17" t="s">
        <v>95</v>
      </c>
      <c r="H410" s="21">
        <v>3035600</v>
      </c>
      <c r="I410" s="20">
        <v>3035630.5217391308</v>
      </c>
      <c r="J410" s="19">
        <v>3157000</v>
      </c>
      <c r="K410" s="18" t="s">
        <v>1958</v>
      </c>
      <c r="L410" s="184"/>
      <c r="M410" s="44" t="e">
        <f>VLOOKUP(#REF!,'[1]PL3 Danh muc đầy đủ'!$E$9:$X$9281,20,0)</f>
        <v>#REF!</v>
      </c>
      <c r="N410" s="44" t="e">
        <f>M410-#REF!</f>
        <v>#REF!</v>
      </c>
    </row>
    <row r="411" spans="1:14" ht="54" x14ac:dyDescent="0.3">
      <c r="A411" s="43">
        <v>401</v>
      </c>
      <c r="B411" s="17" t="s">
        <v>18825</v>
      </c>
      <c r="C411" s="18" t="s">
        <v>18151</v>
      </c>
      <c r="D411" s="17" t="s">
        <v>18826</v>
      </c>
      <c r="E411" s="18" t="s">
        <v>18827</v>
      </c>
      <c r="F411" s="18" t="s">
        <v>18828</v>
      </c>
      <c r="G411" s="17" t="s">
        <v>95</v>
      </c>
      <c r="H411" s="21">
        <v>3035600</v>
      </c>
      <c r="I411" s="20">
        <v>3035630.5217391308</v>
      </c>
      <c r="J411" s="19">
        <v>3157000</v>
      </c>
      <c r="K411" s="18" t="s">
        <v>1958</v>
      </c>
      <c r="L411" s="184"/>
      <c r="M411" s="44" t="e">
        <f>VLOOKUP(#REF!,'[1]PL3 Danh muc đầy đủ'!$E$9:$X$9281,20,0)</f>
        <v>#REF!</v>
      </c>
      <c r="N411" s="44" t="e">
        <f>M411-#REF!</f>
        <v>#REF!</v>
      </c>
    </row>
    <row r="412" spans="1:14" ht="72" x14ac:dyDescent="0.3">
      <c r="A412" s="43">
        <v>402</v>
      </c>
      <c r="B412" s="17" t="s">
        <v>18829</v>
      </c>
      <c r="C412" s="18" t="s">
        <v>18151</v>
      </c>
      <c r="D412" s="17" t="s">
        <v>18830</v>
      </c>
      <c r="E412" s="18" t="s">
        <v>18831</v>
      </c>
      <c r="F412" s="18" t="s">
        <v>18832</v>
      </c>
      <c r="G412" s="17" t="s">
        <v>95</v>
      </c>
      <c r="H412" s="21">
        <v>3035600</v>
      </c>
      <c r="I412" s="20">
        <v>3035630.5217391308</v>
      </c>
      <c r="J412" s="19">
        <v>3157000</v>
      </c>
      <c r="K412" s="18" t="s">
        <v>1958</v>
      </c>
      <c r="L412" s="184"/>
      <c r="M412" s="44" t="e">
        <f>VLOOKUP(#REF!,'[1]PL3 Danh muc đầy đủ'!$E$9:$X$9281,20,0)</f>
        <v>#REF!</v>
      </c>
      <c r="N412" s="44" t="e">
        <f>M412-#REF!</f>
        <v>#REF!</v>
      </c>
    </row>
    <row r="413" spans="1:14" ht="72" x14ac:dyDescent="0.3">
      <c r="A413" s="43">
        <v>403</v>
      </c>
      <c r="B413" s="17" t="s">
        <v>18833</v>
      </c>
      <c r="C413" s="18" t="s">
        <v>18151</v>
      </c>
      <c r="D413" s="17" t="s">
        <v>18834</v>
      </c>
      <c r="E413" s="18" t="s">
        <v>18835</v>
      </c>
      <c r="F413" s="18" t="s">
        <v>18835</v>
      </c>
      <c r="G413" s="17" t="s">
        <v>95</v>
      </c>
      <c r="H413" s="21">
        <v>3035600</v>
      </c>
      <c r="I413" s="20">
        <v>3035630.5217391308</v>
      </c>
      <c r="J413" s="19">
        <v>3157000</v>
      </c>
      <c r="K413" s="18" t="s">
        <v>1958</v>
      </c>
      <c r="L413" s="184"/>
      <c r="M413" s="44" t="e">
        <f>VLOOKUP(#REF!,'[1]PL3 Danh muc đầy đủ'!$E$9:$X$9281,20,0)</f>
        <v>#REF!</v>
      </c>
      <c r="N413" s="44" t="e">
        <f>M413-#REF!</f>
        <v>#REF!</v>
      </c>
    </row>
    <row r="414" spans="1:14" ht="90" x14ac:dyDescent="0.3">
      <c r="A414" s="43">
        <v>404</v>
      </c>
      <c r="B414" s="17" t="s">
        <v>18836</v>
      </c>
      <c r="C414" s="18" t="s">
        <v>18151</v>
      </c>
      <c r="D414" s="17" t="s">
        <v>18837</v>
      </c>
      <c r="E414" s="18" t="s">
        <v>18838</v>
      </c>
      <c r="F414" s="18" t="s">
        <v>18839</v>
      </c>
      <c r="G414" s="17" t="s">
        <v>95</v>
      </c>
      <c r="H414" s="21">
        <v>3035600</v>
      </c>
      <c r="I414" s="20">
        <v>3035630.5217391308</v>
      </c>
      <c r="J414" s="19">
        <v>3157000</v>
      </c>
      <c r="K414" s="18" t="s">
        <v>1958</v>
      </c>
      <c r="L414" s="184"/>
      <c r="M414" s="44" t="e">
        <f>VLOOKUP(#REF!,'[1]PL3 Danh muc đầy đủ'!$E$9:$X$9281,20,0)</f>
        <v>#REF!</v>
      </c>
      <c r="N414" s="44" t="e">
        <f>M414-#REF!</f>
        <v>#REF!</v>
      </c>
    </row>
    <row r="415" spans="1:14" ht="90" x14ac:dyDescent="0.3">
      <c r="A415" s="43">
        <v>405</v>
      </c>
      <c r="B415" s="17" t="s">
        <v>18840</v>
      </c>
      <c r="C415" s="18" t="s">
        <v>18151</v>
      </c>
      <c r="D415" s="17" t="s">
        <v>18841</v>
      </c>
      <c r="E415" s="18" t="s">
        <v>18842</v>
      </c>
      <c r="F415" s="18" t="s">
        <v>18843</v>
      </c>
      <c r="G415" s="17" t="s">
        <v>95</v>
      </c>
      <c r="H415" s="21">
        <v>3035600</v>
      </c>
      <c r="I415" s="20">
        <v>3035630.5217391308</v>
      </c>
      <c r="J415" s="19">
        <v>3157000</v>
      </c>
      <c r="K415" s="18" t="s">
        <v>1958</v>
      </c>
      <c r="L415" s="184"/>
      <c r="M415" s="44" t="e">
        <f>VLOOKUP(#REF!,'[1]PL3 Danh muc đầy đủ'!$E$9:$X$9281,20,0)</f>
        <v>#REF!</v>
      </c>
      <c r="N415" s="44" t="e">
        <f>M415-#REF!</f>
        <v>#REF!</v>
      </c>
    </row>
    <row r="416" spans="1:14" ht="54" x14ac:dyDescent="0.3">
      <c r="A416" s="43">
        <v>406</v>
      </c>
      <c r="B416" s="17" t="s">
        <v>18844</v>
      </c>
      <c r="C416" s="18" t="s">
        <v>18151</v>
      </c>
      <c r="D416" s="17" t="s">
        <v>18845</v>
      </c>
      <c r="E416" s="18" t="s">
        <v>18846</v>
      </c>
      <c r="F416" s="18" t="s">
        <v>18846</v>
      </c>
      <c r="G416" s="17" t="s">
        <v>95</v>
      </c>
      <c r="H416" s="21">
        <v>3035600</v>
      </c>
      <c r="I416" s="20">
        <v>3035630.5217391308</v>
      </c>
      <c r="J416" s="19">
        <v>3157000</v>
      </c>
      <c r="K416" s="18" t="s">
        <v>1958</v>
      </c>
      <c r="L416" s="184"/>
      <c r="M416" s="44" t="e">
        <f>VLOOKUP(#REF!,'[1]PL3 Danh muc đầy đủ'!$E$9:$X$9281,20,0)</f>
        <v>#REF!</v>
      </c>
      <c r="N416" s="44" t="e">
        <f>M416-#REF!</f>
        <v>#REF!</v>
      </c>
    </row>
    <row r="417" spans="1:14" ht="36" x14ac:dyDescent="0.3">
      <c r="A417" s="43">
        <v>407</v>
      </c>
      <c r="B417" s="17" t="s">
        <v>18847</v>
      </c>
      <c r="C417" s="18" t="s">
        <v>18151</v>
      </c>
      <c r="D417" s="17" t="s">
        <v>18848</v>
      </c>
      <c r="E417" s="18" t="s">
        <v>18849</v>
      </c>
      <c r="F417" s="18" t="s">
        <v>18849</v>
      </c>
      <c r="G417" s="17" t="s">
        <v>95</v>
      </c>
      <c r="H417" s="21">
        <v>3035600</v>
      </c>
      <c r="I417" s="20">
        <v>3035630.5217391308</v>
      </c>
      <c r="J417" s="19">
        <v>3157000</v>
      </c>
      <c r="K417" s="18" t="s">
        <v>1958</v>
      </c>
      <c r="L417" s="184"/>
      <c r="M417" s="44" t="e">
        <f>VLOOKUP(#REF!,'[1]PL3 Danh muc đầy đủ'!$E$9:$X$9281,20,0)</f>
        <v>#REF!</v>
      </c>
      <c r="N417" s="44" t="e">
        <f>M417-#REF!</f>
        <v>#REF!</v>
      </c>
    </row>
    <row r="418" spans="1:14" ht="54" x14ac:dyDescent="0.3">
      <c r="A418" s="43">
        <v>408</v>
      </c>
      <c r="B418" s="17" t="s">
        <v>18850</v>
      </c>
      <c r="C418" s="18" t="s">
        <v>18151</v>
      </c>
      <c r="D418" s="17" t="s">
        <v>18851</v>
      </c>
      <c r="E418" s="18" t="s">
        <v>18852</v>
      </c>
      <c r="F418" s="18" t="s">
        <v>18852</v>
      </c>
      <c r="G418" s="17" t="s">
        <v>95</v>
      </c>
      <c r="H418" s="21">
        <v>3035600</v>
      </c>
      <c r="I418" s="20">
        <v>3035630.5217391308</v>
      </c>
      <c r="J418" s="19">
        <v>3157000</v>
      </c>
      <c r="K418" s="18" t="s">
        <v>1958</v>
      </c>
      <c r="L418" s="184"/>
      <c r="M418" s="44" t="e">
        <f>VLOOKUP(#REF!,'[1]PL3 Danh muc đầy đủ'!$E$9:$X$9281,20,0)</f>
        <v>#REF!</v>
      </c>
      <c r="N418" s="44" t="e">
        <f>M418-#REF!</f>
        <v>#REF!</v>
      </c>
    </row>
    <row r="419" spans="1:14" ht="36" x14ac:dyDescent="0.3">
      <c r="A419" s="43">
        <v>409</v>
      </c>
      <c r="B419" s="17" t="s">
        <v>18853</v>
      </c>
      <c r="C419" s="18" t="s">
        <v>18151</v>
      </c>
      <c r="D419" s="17" t="s">
        <v>18854</v>
      </c>
      <c r="E419" s="18" t="s">
        <v>18855</v>
      </c>
      <c r="F419" s="18" t="s">
        <v>18855</v>
      </c>
      <c r="G419" s="17" t="s">
        <v>95</v>
      </c>
      <c r="H419" s="21">
        <v>3035600</v>
      </c>
      <c r="I419" s="20">
        <v>3035630.5217391308</v>
      </c>
      <c r="J419" s="19">
        <v>3157000</v>
      </c>
      <c r="K419" s="18" t="s">
        <v>1958</v>
      </c>
      <c r="L419" s="184"/>
      <c r="M419" s="44" t="e">
        <f>VLOOKUP(#REF!,'[1]PL3 Danh muc đầy đủ'!$E$9:$X$9281,20,0)</f>
        <v>#REF!</v>
      </c>
      <c r="N419" s="44" t="e">
        <f>M419-#REF!</f>
        <v>#REF!</v>
      </c>
    </row>
    <row r="420" spans="1:14" ht="36" x14ac:dyDescent="0.3">
      <c r="A420" s="43">
        <v>410</v>
      </c>
      <c r="B420" s="17" t="s">
        <v>18856</v>
      </c>
      <c r="C420" s="18" t="s">
        <v>18151</v>
      </c>
      <c r="D420" s="17" t="s">
        <v>18857</v>
      </c>
      <c r="E420" s="18" t="s">
        <v>18858</v>
      </c>
      <c r="F420" s="18" t="s">
        <v>18858</v>
      </c>
      <c r="G420" s="17" t="s">
        <v>95</v>
      </c>
      <c r="H420" s="21">
        <v>3035600</v>
      </c>
      <c r="I420" s="20">
        <v>3035630.5217391308</v>
      </c>
      <c r="J420" s="19">
        <v>3157000</v>
      </c>
      <c r="K420" s="18" t="s">
        <v>1958</v>
      </c>
      <c r="L420" s="184"/>
      <c r="M420" s="44" t="e">
        <f>VLOOKUP(#REF!,'[1]PL3 Danh muc đầy đủ'!$E$9:$X$9281,20,0)</f>
        <v>#REF!</v>
      </c>
      <c r="N420" s="44" t="e">
        <f>M420-#REF!</f>
        <v>#REF!</v>
      </c>
    </row>
    <row r="421" spans="1:14" ht="54" x14ac:dyDescent="0.3">
      <c r="A421" s="43">
        <v>411</v>
      </c>
      <c r="B421" s="17" t="s">
        <v>18859</v>
      </c>
      <c r="C421" s="18" t="s">
        <v>18151</v>
      </c>
      <c r="D421" s="17" t="s">
        <v>18860</v>
      </c>
      <c r="E421" s="18" t="s">
        <v>18861</v>
      </c>
      <c r="F421" s="18" t="s">
        <v>18861</v>
      </c>
      <c r="G421" s="17" t="s">
        <v>95</v>
      </c>
      <c r="H421" s="21">
        <v>3035600</v>
      </c>
      <c r="I421" s="20">
        <v>3035630.5217391308</v>
      </c>
      <c r="J421" s="19">
        <v>3157000</v>
      </c>
      <c r="K421" s="18" t="s">
        <v>1958</v>
      </c>
      <c r="L421" s="184"/>
      <c r="M421" s="44" t="e">
        <f>VLOOKUP(#REF!,'[1]PL3 Danh muc đầy đủ'!$E$9:$X$9281,20,0)</f>
        <v>#REF!</v>
      </c>
      <c r="N421" s="44" t="e">
        <f>M421-#REF!</f>
        <v>#REF!</v>
      </c>
    </row>
    <row r="422" spans="1:14" ht="36" x14ac:dyDescent="0.3">
      <c r="A422" s="43">
        <v>412</v>
      </c>
      <c r="B422" s="17" t="s">
        <v>18862</v>
      </c>
      <c r="C422" s="18" t="s">
        <v>18151</v>
      </c>
      <c r="D422" s="17" t="s">
        <v>18863</v>
      </c>
      <c r="E422" s="18" t="s">
        <v>18864</v>
      </c>
      <c r="F422" s="18" t="s">
        <v>18864</v>
      </c>
      <c r="G422" s="17" t="s">
        <v>95</v>
      </c>
      <c r="H422" s="21">
        <v>3035600</v>
      </c>
      <c r="I422" s="20">
        <v>3035630.5217391308</v>
      </c>
      <c r="J422" s="19">
        <v>3157000</v>
      </c>
      <c r="K422" s="18" t="s">
        <v>1958</v>
      </c>
      <c r="L422" s="184"/>
      <c r="M422" s="44" t="e">
        <f>VLOOKUP(#REF!,'[1]PL3 Danh muc đầy đủ'!$E$9:$X$9281,20,0)</f>
        <v>#REF!</v>
      </c>
      <c r="N422" s="44" t="e">
        <f>M422-#REF!</f>
        <v>#REF!</v>
      </c>
    </row>
    <row r="423" spans="1:14" ht="54" x14ac:dyDescent="0.3">
      <c r="A423" s="43">
        <v>413</v>
      </c>
      <c r="B423" s="17" t="s">
        <v>18865</v>
      </c>
      <c r="C423" s="18" t="s">
        <v>18151</v>
      </c>
      <c r="D423" s="17" t="s">
        <v>18768</v>
      </c>
      <c r="E423" s="18" t="s">
        <v>18769</v>
      </c>
      <c r="F423" s="18" t="s">
        <v>18866</v>
      </c>
      <c r="G423" s="17" t="s">
        <v>95</v>
      </c>
      <c r="H423" s="21">
        <v>2779200</v>
      </c>
      <c r="I423" s="20">
        <v>2779260.8695652178</v>
      </c>
      <c r="J423" s="19">
        <v>2890400</v>
      </c>
      <c r="K423" s="18"/>
      <c r="L423" s="184"/>
      <c r="M423" s="44" t="e">
        <f>VLOOKUP(#REF!,'[1]PL3 Danh muc đầy đủ'!$E$9:$X$9281,20,0)</f>
        <v>#REF!</v>
      </c>
      <c r="N423" s="44" t="e">
        <f>M423-#REF!</f>
        <v>#REF!</v>
      </c>
    </row>
    <row r="424" spans="1:14" ht="54" x14ac:dyDescent="0.3">
      <c r="A424" s="43">
        <v>414</v>
      </c>
      <c r="B424" s="17" t="s">
        <v>18867</v>
      </c>
      <c r="C424" s="18" t="s">
        <v>18151</v>
      </c>
      <c r="D424" s="17" t="s">
        <v>18868</v>
      </c>
      <c r="E424" s="18" t="s">
        <v>18869</v>
      </c>
      <c r="F424" s="18" t="s">
        <v>18869</v>
      </c>
      <c r="G424" s="17"/>
      <c r="H424" s="21">
        <v>2779200</v>
      </c>
      <c r="I424" s="20">
        <v>2779260.8695652178</v>
      </c>
      <c r="J424" s="19">
        <v>2890400</v>
      </c>
      <c r="K424" s="18"/>
      <c r="L424" s="184"/>
      <c r="M424" s="44" t="e">
        <f>VLOOKUP(#REF!,'[1]PL3 Danh muc đầy đủ'!$E$9:$X$9281,20,0)</f>
        <v>#REF!</v>
      </c>
      <c r="N424" s="44" t="e">
        <f>M424-#REF!</f>
        <v>#REF!</v>
      </c>
    </row>
    <row r="425" spans="1:14" ht="54" x14ac:dyDescent="0.3">
      <c r="A425" s="43">
        <v>415</v>
      </c>
      <c r="B425" s="17" t="s">
        <v>18870</v>
      </c>
      <c r="C425" s="18" t="s">
        <v>18151</v>
      </c>
      <c r="D425" s="17" t="s">
        <v>18871</v>
      </c>
      <c r="E425" s="18" t="s">
        <v>18872</v>
      </c>
      <c r="F425" s="18" t="s">
        <v>18872</v>
      </c>
      <c r="G425" s="17"/>
      <c r="H425" s="21">
        <v>2779200</v>
      </c>
      <c r="I425" s="20">
        <v>2779260.8695652178</v>
      </c>
      <c r="J425" s="19">
        <v>2890400</v>
      </c>
      <c r="K425" s="18"/>
      <c r="L425" s="184"/>
      <c r="M425" s="44" t="e">
        <f>VLOOKUP(#REF!,'[1]PL3 Danh muc đầy đủ'!$E$9:$X$9281,20,0)</f>
        <v>#REF!</v>
      </c>
      <c r="N425" s="44" t="e">
        <f>M425-#REF!</f>
        <v>#REF!</v>
      </c>
    </row>
    <row r="426" spans="1:14" ht="54" x14ac:dyDescent="0.3">
      <c r="A426" s="43">
        <v>416</v>
      </c>
      <c r="B426" s="17" t="s">
        <v>18873</v>
      </c>
      <c r="C426" s="18" t="s">
        <v>18151</v>
      </c>
      <c r="D426" s="17" t="s">
        <v>18874</v>
      </c>
      <c r="E426" s="18" t="s">
        <v>18875</v>
      </c>
      <c r="F426" s="18" t="s">
        <v>18875</v>
      </c>
      <c r="G426" s="17"/>
      <c r="H426" s="21">
        <v>2779200</v>
      </c>
      <c r="I426" s="20">
        <v>2779260.8695652178</v>
      </c>
      <c r="J426" s="19">
        <v>2890400</v>
      </c>
      <c r="K426" s="18"/>
      <c r="L426" s="184"/>
      <c r="M426" s="44" t="e">
        <f>VLOOKUP(#REF!,'[1]PL3 Danh muc đầy đủ'!$E$9:$X$9281,20,0)</f>
        <v>#REF!</v>
      </c>
      <c r="N426" s="44" t="e">
        <f>M426-#REF!</f>
        <v>#REF!</v>
      </c>
    </row>
    <row r="427" spans="1:14" ht="54" x14ac:dyDescent="0.3">
      <c r="A427" s="43">
        <v>417</v>
      </c>
      <c r="B427" s="17" t="s">
        <v>18876</v>
      </c>
      <c r="C427" s="18" t="s">
        <v>18151</v>
      </c>
      <c r="D427" s="17" t="s">
        <v>18807</v>
      </c>
      <c r="E427" s="18" t="s">
        <v>18808</v>
      </c>
      <c r="F427" s="18" t="s">
        <v>18877</v>
      </c>
      <c r="G427" s="17" t="s">
        <v>95</v>
      </c>
      <c r="H427" s="21">
        <v>2779200</v>
      </c>
      <c r="I427" s="20">
        <v>2779260.8695652178</v>
      </c>
      <c r="J427" s="19">
        <v>2890400</v>
      </c>
      <c r="K427" s="18"/>
      <c r="L427" s="184"/>
      <c r="M427" s="44" t="e">
        <f>VLOOKUP(#REF!,'[1]PL3 Danh muc đầy đủ'!$E$9:$X$9281,20,0)</f>
        <v>#REF!</v>
      </c>
      <c r="N427" s="44" t="e">
        <f>M427-#REF!</f>
        <v>#REF!</v>
      </c>
    </row>
    <row r="428" spans="1:14" ht="54" x14ac:dyDescent="0.3">
      <c r="A428" s="43">
        <v>418</v>
      </c>
      <c r="B428" s="17" t="s">
        <v>18878</v>
      </c>
      <c r="C428" s="18" t="s">
        <v>18151</v>
      </c>
      <c r="D428" s="17" t="s">
        <v>18879</v>
      </c>
      <c r="E428" s="18" t="s">
        <v>18880</v>
      </c>
      <c r="F428" s="18" t="s">
        <v>18880</v>
      </c>
      <c r="G428" s="17"/>
      <c r="H428" s="21">
        <v>2779200</v>
      </c>
      <c r="I428" s="20">
        <v>2779260.8695652178</v>
      </c>
      <c r="J428" s="19">
        <v>2890400</v>
      </c>
      <c r="K428" s="18"/>
      <c r="L428" s="184"/>
      <c r="M428" s="44" t="e">
        <f>VLOOKUP(#REF!,'[1]PL3 Danh muc đầy đủ'!$E$9:$X$9281,20,0)</f>
        <v>#REF!</v>
      </c>
      <c r="N428" s="44" t="e">
        <f>M428-#REF!</f>
        <v>#REF!</v>
      </c>
    </row>
    <row r="429" spans="1:14" ht="54" x14ac:dyDescent="0.3">
      <c r="A429" s="43">
        <v>419</v>
      </c>
      <c r="B429" s="17" t="s">
        <v>18881</v>
      </c>
      <c r="C429" s="18" t="s">
        <v>18151</v>
      </c>
      <c r="D429" s="17" t="s">
        <v>18882</v>
      </c>
      <c r="E429" s="18" t="s">
        <v>18883</v>
      </c>
      <c r="F429" s="18" t="s">
        <v>18883</v>
      </c>
      <c r="G429" s="17"/>
      <c r="H429" s="21">
        <v>2779200</v>
      </c>
      <c r="I429" s="20">
        <v>2779260.8695652178</v>
      </c>
      <c r="J429" s="19">
        <v>2890400</v>
      </c>
      <c r="K429" s="18"/>
      <c r="L429" s="184"/>
      <c r="M429" s="44" t="e">
        <f>VLOOKUP(#REF!,'[1]PL3 Danh muc đầy đủ'!$E$9:$X$9281,20,0)</f>
        <v>#REF!</v>
      </c>
      <c r="N429" s="44" t="e">
        <f>M429-#REF!</f>
        <v>#REF!</v>
      </c>
    </row>
    <row r="430" spans="1:14" ht="54" x14ac:dyDescent="0.3">
      <c r="A430" s="43">
        <v>420</v>
      </c>
      <c r="B430" s="17" t="s">
        <v>18884</v>
      </c>
      <c r="C430" s="18" t="s">
        <v>18151</v>
      </c>
      <c r="D430" s="17" t="s">
        <v>18885</v>
      </c>
      <c r="E430" s="18" t="s">
        <v>18886</v>
      </c>
      <c r="F430" s="18" t="s">
        <v>18887</v>
      </c>
      <c r="G430" s="17"/>
      <c r="H430" s="21">
        <v>2779200</v>
      </c>
      <c r="I430" s="20">
        <v>2779260.8695652178</v>
      </c>
      <c r="J430" s="19">
        <v>2890400</v>
      </c>
      <c r="K430" s="18"/>
      <c r="L430" s="184"/>
      <c r="M430" s="44" t="e">
        <f>VLOOKUP(#REF!,'[1]PL3 Danh muc đầy đủ'!$E$9:$X$9281,20,0)</f>
        <v>#REF!</v>
      </c>
      <c r="N430" s="44" t="e">
        <f>M430-#REF!</f>
        <v>#REF!</v>
      </c>
    </row>
    <row r="431" spans="1:14" ht="54" x14ac:dyDescent="0.3">
      <c r="A431" s="43">
        <v>421</v>
      </c>
      <c r="B431" s="17" t="s">
        <v>18888</v>
      </c>
      <c r="C431" s="18" t="s">
        <v>18151</v>
      </c>
      <c r="D431" s="17" t="s">
        <v>18889</v>
      </c>
      <c r="E431" s="18" t="s">
        <v>18890</v>
      </c>
      <c r="F431" s="18" t="s">
        <v>18891</v>
      </c>
      <c r="G431" s="17"/>
      <c r="H431" s="21">
        <v>2779200</v>
      </c>
      <c r="I431" s="20">
        <v>2779260.8695652178</v>
      </c>
      <c r="J431" s="19">
        <v>2890400</v>
      </c>
      <c r="K431" s="18"/>
      <c r="L431" s="184"/>
      <c r="M431" s="44" t="e">
        <f>VLOOKUP(#REF!,'[1]PL3 Danh muc đầy đủ'!$E$9:$X$9281,20,0)</f>
        <v>#REF!</v>
      </c>
      <c r="N431" s="44" t="e">
        <f>M431-#REF!</f>
        <v>#REF!</v>
      </c>
    </row>
    <row r="432" spans="1:14" ht="54" x14ac:dyDescent="0.3">
      <c r="A432" s="43">
        <v>422</v>
      </c>
      <c r="B432" s="17" t="s">
        <v>18892</v>
      </c>
      <c r="C432" s="18" t="s">
        <v>18151</v>
      </c>
      <c r="D432" s="17" t="s">
        <v>18893</v>
      </c>
      <c r="E432" s="18" t="s">
        <v>18894</v>
      </c>
      <c r="F432" s="18" t="s">
        <v>18895</v>
      </c>
      <c r="G432" s="17"/>
      <c r="H432" s="21">
        <v>2779200</v>
      </c>
      <c r="I432" s="20">
        <v>2779260.8695652178</v>
      </c>
      <c r="J432" s="19">
        <v>2890400</v>
      </c>
      <c r="K432" s="18"/>
      <c r="L432" s="184"/>
      <c r="M432" s="44" t="e">
        <f>VLOOKUP(#REF!,'[1]PL3 Danh muc đầy đủ'!$E$9:$X$9281,20,0)</f>
        <v>#REF!</v>
      </c>
      <c r="N432" s="44" t="e">
        <f>M432-#REF!</f>
        <v>#REF!</v>
      </c>
    </row>
    <row r="433" spans="1:14" ht="72" x14ac:dyDescent="0.3">
      <c r="A433" s="43">
        <v>423</v>
      </c>
      <c r="B433" s="17" t="s">
        <v>18896</v>
      </c>
      <c r="C433" s="18" t="s">
        <v>18151</v>
      </c>
      <c r="D433" s="17" t="s">
        <v>18897</v>
      </c>
      <c r="E433" s="18" t="s">
        <v>18898</v>
      </c>
      <c r="F433" s="18" t="s">
        <v>18899</v>
      </c>
      <c r="G433" s="17" t="s">
        <v>95</v>
      </c>
      <c r="H433" s="21">
        <v>2779200</v>
      </c>
      <c r="I433" s="20">
        <v>2779260.8695652178</v>
      </c>
      <c r="J433" s="19">
        <v>2890400</v>
      </c>
      <c r="K433" s="18"/>
      <c r="L433" s="184"/>
      <c r="M433" s="44" t="e">
        <f>VLOOKUP(#REF!,'[1]PL3 Danh muc đầy đủ'!$E$9:$X$9281,20,0)</f>
        <v>#REF!</v>
      </c>
      <c r="N433" s="44" t="e">
        <f>M433-#REF!</f>
        <v>#REF!</v>
      </c>
    </row>
    <row r="434" spans="1:14" ht="90" x14ac:dyDescent="0.3">
      <c r="A434" s="43">
        <v>424</v>
      </c>
      <c r="B434" s="17" t="s">
        <v>18900</v>
      </c>
      <c r="C434" s="18" t="s">
        <v>18151</v>
      </c>
      <c r="D434" s="17" t="s">
        <v>18837</v>
      </c>
      <c r="E434" s="18" t="s">
        <v>18838</v>
      </c>
      <c r="F434" s="18" t="s">
        <v>18901</v>
      </c>
      <c r="G434" s="17" t="s">
        <v>95</v>
      </c>
      <c r="H434" s="21">
        <v>2779200</v>
      </c>
      <c r="I434" s="20">
        <v>2779260.8695652178</v>
      </c>
      <c r="J434" s="19">
        <v>2890400</v>
      </c>
      <c r="K434" s="18"/>
      <c r="L434" s="184"/>
      <c r="M434" s="44" t="e">
        <f>VLOOKUP(#REF!,'[1]PL3 Danh muc đầy đủ'!$E$9:$X$9281,20,0)</f>
        <v>#REF!</v>
      </c>
      <c r="N434" s="44" t="e">
        <f>M434-#REF!</f>
        <v>#REF!</v>
      </c>
    </row>
    <row r="435" spans="1:14" ht="108" x14ac:dyDescent="0.3">
      <c r="A435" s="43">
        <v>425</v>
      </c>
      <c r="B435" s="17" t="s">
        <v>18902</v>
      </c>
      <c r="C435" s="18" t="s">
        <v>18151</v>
      </c>
      <c r="D435" s="17" t="s">
        <v>18841</v>
      </c>
      <c r="E435" s="18" t="s">
        <v>18842</v>
      </c>
      <c r="F435" s="18" t="s">
        <v>18903</v>
      </c>
      <c r="G435" s="17" t="s">
        <v>95</v>
      </c>
      <c r="H435" s="21">
        <v>2779200</v>
      </c>
      <c r="I435" s="20">
        <v>2779260.8695652178</v>
      </c>
      <c r="J435" s="19">
        <v>2890400</v>
      </c>
      <c r="K435" s="18"/>
      <c r="L435" s="184"/>
      <c r="M435" s="44" t="e">
        <f>VLOOKUP(#REF!,'[1]PL3 Danh muc đầy đủ'!$E$9:$X$9281,20,0)</f>
        <v>#REF!</v>
      </c>
      <c r="N435" s="44" t="e">
        <f>M435-#REF!</f>
        <v>#REF!</v>
      </c>
    </row>
    <row r="436" spans="1:14" ht="54" x14ac:dyDescent="0.3">
      <c r="A436" s="43">
        <v>426</v>
      </c>
      <c r="B436" s="17" t="s">
        <v>18904</v>
      </c>
      <c r="C436" s="18" t="s">
        <v>18151</v>
      </c>
      <c r="D436" s="17" t="s">
        <v>18905</v>
      </c>
      <c r="E436" s="18" t="s">
        <v>18906</v>
      </c>
      <c r="F436" s="18" t="s">
        <v>18907</v>
      </c>
      <c r="G436" s="17"/>
      <c r="H436" s="21">
        <v>2779200</v>
      </c>
      <c r="I436" s="20">
        <v>2779260.8695652178</v>
      </c>
      <c r="J436" s="19">
        <v>2890400</v>
      </c>
      <c r="K436" s="18"/>
      <c r="L436" s="184"/>
      <c r="M436" s="44" t="e">
        <f>VLOOKUP(#REF!,'[1]PL3 Danh muc đầy đủ'!$E$9:$X$9281,20,0)</f>
        <v>#REF!</v>
      </c>
      <c r="N436" s="44" t="e">
        <f>M436-#REF!</f>
        <v>#REF!</v>
      </c>
    </row>
    <row r="437" spans="1:14" ht="54" x14ac:dyDescent="0.3">
      <c r="A437" s="43">
        <v>427</v>
      </c>
      <c r="B437" s="17" t="s">
        <v>18908</v>
      </c>
      <c r="C437" s="18" t="s">
        <v>18151</v>
      </c>
      <c r="D437" s="17" t="s">
        <v>18909</v>
      </c>
      <c r="E437" s="18" t="s">
        <v>18910</v>
      </c>
      <c r="F437" s="18" t="s">
        <v>18910</v>
      </c>
      <c r="G437" s="17"/>
      <c r="H437" s="21">
        <v>2779200</v>
      </c>
      <c r="I437" s="20">
        <v>2779260.8695652178</v>
      </c>
      <c r="J437" s="19">
        <v>2890400</v>
      </c>
      <c r="K437" s="18"/>
      <c r="L437" s="184"/>
      <c r="M437" s="44" t="e">
        <f>VLOOKUP(#REF!,'[1]PL3 Danh muc đầy đủ'!$E$9:$X$9281,20,0)</f>
        <v>#REF!</v>
      </c>
      <c r="N437" s="44" t="e">
        <f>M437-#REF!</f>
        <v>#REF!</v>
      </c>
    </row>
    <row r="438" spans="1:14" ht="54" x14ac:dyDescent="0.3">
      <c r="A438" s="43">
        <v>428</v>
      </c>
      <c r="B438" s="17" t="s">
        <v>18911</v>
      </c>
      <c r="C438" s="18" t="s">
        <v>18151</v>
      </c>
      <c r="D438" s="17" t="s">
        <v>18912</v>
      </c>
      <c r="E438" s="18" t="s">
        <v>18913</v>
      </c>
      <c r="F438" s="18" t="s">
        <v>18913</v>
      </c>
      <c r="G438" s="17"/>
      <c r="H438" s="21">
        <v>2779200</v>
      </c>
      <c r="I438" s="20">
        <v>2779260.8695652178</v>
      </c>
      <c r="J438" s="19">
        <v>2890400</v>
      </c>
      <c r="K438" s="18"/>
      <c r="L438" s="184"/>
      <c r="M438" s="44" t="e">
        <f>VLOOKUP(#REF!,'[1]PL3 Danh muc đầy đủ'!$E$9:$X$9281,20,0)</f>
        <v>#REF!</v>
      </c>
      <c r="N438" s="44" t="e">
        <f>M438-#REF!</f>
        <v>#REF!</v>
      </c>
    </row>
    <row r="439" spans="1:14" ht="54" x14ac:dyDescent="0.3">
      <c r="A439" s="43">
        <v>429</v>
      </c>
      <c r="B439" s="17" t="s">
        <v>18914</v>
      </c>
      <c r="C439" s="18" t="s">
        <v>18151</v>
      </c>
      <c r="D439" s="17" t="s">
        <v>18915</v>
      </c>
      <c r="E439" s="18" t="s">
        <v>18916</v>
      </c>
      <c r="F439" s="18" t="s">
        <v>18917</v>
      </c>
      <c r="G439" s="17"/>
      <c r="H439" s="21">
        <v>2779200</v>
      </c>
      <c r="I439" s="20">
        <v>2779260.8695652178</v>
      </c>
      <c r="J439" s="19">
        <v>2890400</v>
      </c>
      <c r="K439" s="18"/>
      <c r="L439" s="184"/>
      <c r="M439" s="44" t="e">
        <f>VLOOKUP(#REF!,'[1]PL3 Danh muc đầy đủ'!$E$9:$X$9281,20,0)</f>
        <v>#REF!</v>
      </c>
      <c r="N439" s="44" t="e">
        <f>M439-#REF!</f>
        <v>#REF!</v>
      </c>
    </row>
    <row r="440" spans="1:14" ht="72" x14ac:dyDescent="0.3">
      <c r="A440" s="43">
        <v>430</v>
      </c>
      <c r="B440" s="17" t="s">
        <v>18918</v>
      </c>
      <c r="C440" s="18" t="s">
        <v>18151</v>
      </c>
      <c r="D440" s="17" t="s">
        <v>18919</v>
      </c>
      <c r="E440" s="18" t="s">
        <v>18920</v>
      </c>
      <c r="F440" s="18" t="s">
        <v>18921</v>
      </c>
      <c r="G440" s="17"/>
      <c r="H440" s="21">
        <v>2779200</v>
      </c>
      <c r="I440" s="20">
        <v>2779260.8695652178</v>
      </c>
      <c r="J440" s="19">
        <v>2890400</v>
      </c>
      <c r="K440" s="18"/>
      <c r="L440" s="184"/>
      <c r="M440" s="44" t="e">
        <f>VLOOKUP(#REF!,'[1]PL3 Danh muc đầy đủ'!$E$9:$X$9281,20,0)</f>
        <v>#REF!</v>
      </c>
      <c r="N440" s="44" t="e">
        <f>M440-#REF!</f>
        <v>#REF!</v>
      </c>
    </row>
    <row r="441" spans="1:14" ht="36" x14ac:dyDescent="0.3">
      <c r="A441" s="43">
        <v>431</v>
      </c>
      <c r="B441" s="17" t="s">
        <v>18922</v>
      </c>
      <c r="C441" s="18" t="s">
        <v>18151</v>
      </c>
      <c r="D441" s="17" t="s">
        <v>18923</v>
      </c>
      <c r="E441" s="18" t="s">
        <v>18924</v>
      </c>
      <c r="F441" s="18" t="s">
        <v>18925</v>
      </c>
      <c r="G441" s="17"/>
      <c r="H441" s="21">
        <v>2779200</v>
      </c>
      <c r="I441" s="20">
        <v>2779260.8695652178</v>
      </c>
      <c r="J441" s="19">
        <v>2890400</v>
      </c>
      <c r="K441" s="18"/>
      <c r="L441" s="184"/>
      <c r="M441" s="44" t="e">
        <f>VLOOKUP(#REF!,'[1]PL3 Danh muc đầy đủ'!$E$9:$X$9281,20,0)</f>
        <v>#REF!</v>
      </c>
      <c r="N441" s="44" t="e">
        <f>M441-#REF!</f>
        <v>#REF!</v>
      </c>
    </row>
    <row r="442" spans="1:14" ht="54" x14ac:dyDescent="0.3">
      <c r="A442" s="43">
        <v>432</v>
      </c>
      <c r="B442" s="17" t="s">
        <v>18926</v>
      </c>
      <c r="C442" s="18" t="s">
        <v>18151</v>
      </c>
      <c r="D442" s="17" t="s">
        <v>18927</v>
      </c>
      <c r="E442" s="18" t="s">
        <v>18928</v>
      </c>
      <c r="F442" s="18" t="s">
        <v>18929</v>
      </c>
      <c r="G442" s="17"/>
      <c r="H442" s="21">
        <v>2779200</v>
      </c>
      <c r="I442" s="20">
        <v>2779260.8695652178</v>
      </c>
      <c r="J442" s="19">
        <v>2890400</v>
      </c>
      <c r="K442" s="18"/>
      <c r="L442" s="184"/>
      <c r="M442" s="44" t="e">
        <f>VLOOKUP(#REF!,'[1]PL3 Danh muc đầy đủ'!$E$9:$X$9281,20,0)</f>
        <v>#REF!</v>
      </c>
      <c r="N442" s="44" t="e">
        <f>M442-#REF!</f>
        <v>#REF!</v>
      </c>
    </row>
    <row r="443" spans="1:14" ht="36" x14ac:dyDescent="0.3">
      <c r="A443" s="43">
        <v>433</v>
      </c>
      <c r="B443" s="17" t="s">
        <v>18930</v>
      </c>
      <c r="C443" s="18" t="s">
        <v>18151</v>
      </c>
      <c r="D443" s="17" t="s">
        <v>18931</v>
      </c>
      <c r="E443" s="18" t="s">
        <v>18932</v>
      </c>
      <c r="F443" s="18" t="s">
        <v>18932</v>
      </c>
      <c r="G443" s="17"/>
      <c r="H443" s="21">
        <v>2779200</v>
      </c>
      <c r="I443" s="20">
        <v>2779260.8695652178</v>
      </c>
      <c r="J443" s="19">
        <v>2890400</v>
      </c>
      <c r="K443" s="18"/>
      <c r="L443" s="184"/>
      <c r="M443" s="44" t="e">
        <f>VLOOKUP(#REF!,'[1]PL3 Danh muc đầy đủ'!$E$9:$X$9281,20,0)</f>
        <v>#REF!</v>
      </c>
      <c r="N443" s="44" t="e">
        <f>M443-#REF!</f>
        <v>#REF!</v>
      </c>
    </row>
    <row r="444" spans="1:14" ht="36" x14ac:dyDescent="0.3">
      <c r="A444" s="43">
        <v>434</v>
      </c>
      <c r="B444" s="17" t="s">
        <v>18933</v>
      </c>
      <c r="C444" s="18" t="s">
        <v>18151</v>
      </c>
      <c r="D444" s="17" t="s">
        <v>18934</v>
      </c>
      <c r="E444" s="18" t="s">
        <v>18935</v>
      </c>
      <c r="F444" s="18" t="s">
        <v>18935</v>
      </c>
      <c r="G444" s="17"/>
      <c r="H444" s="21">
        <v>2779200</v>
      </c>
      <c r="I444" s="20">
        <v>2779260.8695652178</v>
      </c>
      <c r="J444" s="19">
        <v>2890400</v>
      </c>
      <c r="K444" s="18"/>
      <c r="L444" s="184"/>
      <c r="M444" s="44" t="e">
        <f>VLOOKUP(#REF!,'[1]PL3 Danh muc đầy đủ'!$E$9:$X$9281,20,0)</f>
        <v>#REF!</v>
      </c>
      <c r="N444" s="44" t="e">
        <f>M444-#REF!</f>
        <v>#REF!</v>
      </c>
    </row>
    <row r="445" spans="1:14" ht="54" x14ac:dyDescent="0.3">
      <c r="A445" s="43">
        <v>435</v>
      </c>
      <c r="B445" s="17" t="s">
        <v>18936</v>
      </c>
      <c r="C445" s="18" t="s">
        <v>18151</v>
      </c>
      <c r="D445" s="17" t="s">
        <v>18937</v>
      </c>
      <c r="E445" s="18" t="s">
        <v>18938</v>
      </c>
      <c r="F445" s="18" t="s">
        <v>18939</v>
      </c>
      <c r="G445" s="17"/>
      <c r="H445" s="21">
        <v>6731000</v>
      </c>
      <c r="I445" s="20">
        <v>6731017.6695652176</v>
      </c>
      <c r="J445" s="19">
        <v>7000200</v>
      </c>
      <c r="K445" s="18" t="s">
        <v>1958</v>
      </c>
      <c r="L445" s="184"/>
      <c r="M445" s="44" t="e">
        <f>VLOOKUP(#REF!,'[1]PL3 Danh muc đầy đủ'!$E$9:$X$9281,20,0)</f>
        <v>#REF!</v>
      </c>
      <c r="N445" s="44" t="e">
        <f>M445-#REF!</f>
        <v>#REF!</v>
      </c>
    </row>
    <row r="446" spans="1:14" ht="54" x14ac:dyDescent="0.3">
      <c r="A446" s="43">
        <v>436</v>
      </c>
      <c r="B446" s="17" t="s">
        <v>18940</v>
      </c>
      <c r="C446" s="18" t="s">
        <v>18151</v>
      </c>
      <c r="D446" s="17" t="s">
        <v>18937</v>
      </c>
      <c r="E446" s="18" t="s">
        <v>18938</v>
      </c>
      <c r="F446" s="18" t="s">
        <v>18941</v>
      </c>
      <c r="G446" s="17"/>
      <c r="H446" s="21">
        <v>6715600</v>
      </c>
      <c r="I446" s="20">
        <v>6715686.9565217393</v>
      </c>
      <c r="J446" s="19">
        <v>6984300</v>
      </c>
      <c r="K446" s="18"/>
      <c r="L446" s="184"/>
      <c r="M446" s="44" t="e">
        <f>VLOOKUP(#REF!,'[1]PL3 Danh muc đầy đủ'!$E$9:$X$9281,20,0)</f>
        <v>#REF!</v>
      </c>
      <c r="N446" s="44" t="e">
        <f>M446-#REF!</f>
        <v>#REF!</v>
      </c>
    </row>
    <row r="447" spans="1:14" ht="18" x14ac:dyDescent="0.3">
      <c r="A447" s="43">
        <v>437</v>
      </c>
      <c r="B447" s="17" t="s">
        <v>2325</v>
      </c>
      <c r="C447" s="18" t="s">
        <v>18167</v>
      </c>
      <c r="D447" s="17" t="s">
        <v>2326</v>
      </c>
      <c r="E447" s="18" t="s">
        <v>2327</v>
      </c>
      <c r="F447" s="18" t="s">
        <v>2327</v>
      </c>
      <c r="G447" s="17" t="s">
        <v>1796</v>
      </c>
      <c r="H447" s="21">
        <v>20161400</v>
      </c>
      <c r="I447" s="20">
        <v>20161439.32173913</v>
      </c>
      <c r="J447" s="19">
        <v>20967800</v>
      </c>
      <c r="K447" s="1" t="s">
        <v>2328</v>
      </c>
      <c r="L447" s="183"/>
      <c r="M447" s="44" t="e">
        <f>VLOOKUP(#REF!,'[1]PL3 Danh muc đầy đủ'!$E$9:$X$9281,20,0)</f>
        <v>#REF!</v>
      </c>
      <c r="N447" s="44" t="e">
        <f>M447-#REF!</f>
        <v>#REF!</v>
      </c>
    </row>
    <row r="448" spans="1:14" ht="18" x14ac:dyDescent="0.3">
      <c r="A448" s="43">
        <v>438</v>
      </c>
      <c r="B448" s="17" t="s">
        <v>2329</v>
      </c>
      <c r="C448" s="18" t="s">
        <v>18144</v>
      </c>
      <c r="D448" s="17" t="s">
        <v>2330</v>
      </c>
      <c r="E448" s="18" t="s">
        <v>2327</v>
      </c>
      <c r="F448" s="18" t="s">
        <v>2327</v>
      </c>
      <c r="G448" s="17" t="s">
        <v>1796</v>
      </c>
      <c r="H448" s="21">
        <v>20161400</v>
      </c>
      <c r="I448" s="20">
        <v>20161439.32173913</v>
      </c>
      <c r="J448" s="19">
        <v>20967800</v>
      </c>
      <c r="K448" s="1" t="s">
        <v>2328</v>
      </c>
      <c r="L448" s="183"/>
      <c r="M448" s="44" t="e">
        <f>VLOOKUP(#REF!,'[1]PL3 Danh muc đầy đủ'!$E$9:$X$9281,20,0)</f>
        <v>#REF!</v>
      </c>
      <c r="N448" s="44" t="e">
        <f>M448-#REF!</f>
        <v>#REF!</v>
      </c>
    </row>
    <row r="449" spans="1:14" ht="36" x14ac:dyDescent="0.3">
      <c r="A449" s="43">
        <v>439</v>
      </c>
      <c r="B449" s="17" t="s">
        <v>2331</v>
      </c>
      <c r="C449" s="18" t="s">
        <v>18151</v>
      </c>
      <c r="D449" s="17" t="s">
        <v>2332</v>
      </c>
      <c r="E449" s="18" t="s">
        <v>2333</v>
      </c>
      <c r="F449" s="18" t="s">
        <v>2333</v>
      </c>
      <c r="G449" s="17" t="s">
        <v>1633</v>
      </c>
      <c r="H449" s="21">
        <v>5840300</v>
      </c>
      <c r="I449" s="20">
        <v>5840373.9130434785</v>
      </c>
      <c r="J449" s="19">
        <v>6073900</v>
      </c>
      <c r="K449" s="1"/>
      <c r="L449" s="183"/>
      <c r="M449" s="44" t="e">
        <f>VLOOKUP(#REF!,'[1]PL3 Danh muc đầy đủ'!$E$9:$X$9281,20,0)</f>
        <v>#REF!</v>
      </c>
      <c r="N449" s="44" t="e">
        <f>M449-#REF!</f>
        <v>#REF!</v>
      </c>
    </row>
    <row r="450" spans="1:14" ht="36" x14ac:dyDescent="0.3">
      <c r="A450" s="43">
        <v>440</v>
      </c>
      <c r="B450" s="17" t="s">
        <v>2334</v>
      </c>
      <c r="C450" s="18" t="s">
        <v>18151</v>
      </c>
      <c r="D450" s="17" t="s">
        <v>2335</v>
      </c>
      <c r="E450" s="18" t="s">
        <v>2336</v>
      </c>
      <c r="F450" s="18" t="s">
        <v>2336</v>
      </c>
      <c r="G450" s="17" t="s">
        <v>1633</v>
      </c>
      <c r="H450" s="21">
        <v>5840300</v>
      </c>
      <c r="I450" s="20">
        <v>5840373.9130434785</v>
      </c>
      <c r="J450" s="19">
        <v>6073900</v>
      </c>
      <c r="K450" s="1"/>
      <c r="L450" s="183"/>
      <c r="M450" s="44" t="e">
        <f>VLOOKUP(#REF!,'[1]PL3 Danh muc đầy đủ'!$E$9:$X$9281,20,0)</f>
        <v>#REF!</v>
      </c>
      <c r="N450" s="44" t="e">
        <f>M450-#REF!</f>
        <v>#REF!</v>
      </c>
    </row>
    <row r="451" spans="1:14" ht="36" x14ac:dyDescent="0.3">
      <c r="A451" s="43">
        <v>441</v>
      </c>
      <c r="B451" s="17" t="s">
        <v>18293</v>
      </c>
      <c r="C451" s="18" t="s">
        <v>18151</v>
      </c>
      <c r="D451" s="17" t="s">
        <v>18464</v>
      </c>
      <c r="E451" s="18" t="s">
        <v>18626</v>
      </c>
      <c r="F451" s="18" t="s">
        <v>18626</v>
      </c>
      <c r="G451" s="17" t="s">
        <v>1633</v>
      </c>
      <c r="H451" s="21">
        <v>5840300</v>
      </c>
      <c r="I451" s="20">
        <v>5840373.9130434785</v>
      </c>
      <c r="J451" s="19">
        <v>6073900</v>
      </c>
      <c r="K451" s="18"/>
      <c r="L451" s="184"/>
      <c r="M451" s="44" t="e">
        <f>VLOOKUP(#REF!,'[1]PL3 Danh muc đầy đủ'!$E$9:$X$9281,20,0)</f>
        <v>#REF!</v>
      </c>
      <c r="N451" s="44" t="e">
        <f>M451-#REF!</f>
        <v>#REF!</v>
      </c>
    </row>
    <row r="452" spans="1:14" ht="36" x14ac:dyDescent="0.3">
      <c r="A452" s="43">
        <v>442</v>
      </c>
      <c r="B452" s="17" t="s">
        <v>18294</v>
      </c>
      <c r="C452" s="18" t="s">
        <v>18151</v>
      </c>
      <c r="D452" s="17" t="s">
        <v>18465</v>
      </c>
      <c r="E452" s="18" t="s">
        <v>18627</v>
      </c>
      <c r="F452" s="18" t="s">
        <v>18627</v>
      </c>
      <c r="G452" s="17" t="s">
        <v>1633</v>
      </c>
      <c r="H452" s="21">
        <v>5840300</v>
      </c>
      <c r="I452" s="20">
        <v>5840373.9130434785</v>
      </c>
      <c r="J452" s="19">
        <v>6073900</v>
      </c>
      <c r="K452" s="18"/>
      <c r="L452" s="184"/>
      <c r="M452" s="44" t="e">
        <f>VLOOKUP(#REF!,'[1]PL3 Danh muc đầy đủ'!$E$9:$X$9281,20,0)</f>
        <v>#REF!</v>
      </c>
      <c r="N452" s="44" t="e">
        <f>M452-#REF!</f>
        <v>#REF!</v>
      </c>
    </row>
    <row r="453" spans="1:14" ht="36" x14ac:dyDescent="0.3">
      <c r="A453" s="43">
        <v>443</v>
      </c>
      <c r="B453" s="17" t="s">
        <v>18295</v>
      </c>
      <c r="C453" s="18" t="s">
        <v>18151</v>
      </c>
      <c r="D453" s="17" t="s">
        <v>18466</v>
      </c>
      <c r="E453" s="18" t="s">
        <v>18628</v>
      </c>
      <c r="F453" s="18" t="s">
        <v>18628</v>
      </c>
      <c r="G453" s="17" t="s">
        <v>1633</v>
      </c>
      <c r="H453" s="21">
        <v>5840300</v>
      </c>
      <c r="I453" s="20">
        <v>5840373.9130434785</v>
      </c>
      <c r="J453" s="19">
        <v>6073900</v>
      </c>
      <c r="K453" s="18"/>
      <c r="L453" s="184"/>
      <c r="M453" s="44" t="e">
        <f>VLOOKUP(#REF!,'[1]PL3 Danh muc đầy đủ'!$E$9:$X$9281,20,0)</f>
        <v>#REF!</v>
      </c>
      <c r="N453" s="44" t="e">
        <f>M453-#REF!</f>
        <v>#REF!</v>
      </c>
    </row>
    <row r="454" spans="1:14" ht="36" x14ac:dyDescent="0.3">
      <c r="A454" s="43">
        <v>444</v>
      </c>
      <c r="B454" s="17" t="s">
        <v>18296</v>
      </c>
      <c r="C454" s="18" t="s">
        <v>18151</v>
      </c>
      <c r="D454" s="17" t="s">
        <v>18467</v>
      </c>
      <c r="E454" s="18" t="s">
        <v>18629</v>
      </c>
      <c r="F454" s="18" t="s">
        <v>18629</v>
      </c>
      <c r="G454" s="17" t="s">
        <v>1633</v>
      </c>
      <c r="H454" s="21">
        <v>5840300</v>
      </c>
      <c r="I454" s="20">
        <v>5840373.9130434785</v>
      </c>
      <c r="J454" s="19">
        <v>6073900</v>
      </c>
      <c r="K454" s="18"/>
      <c r="L454" s="184"/>
      <c r="M454" s="44" t="e">
        <f>VLOOKUP(#REF!,'[1]PL3 Danh muc đầy đủ'!$E$9:$X$9281,20,0)</f>
        <v>#REF!</v>
      </c>
      <c r="N454" s="44" t="e">
        <f>M454-#REF!</f>
        <v>#REF!</v>
      </c>
    </row>
    <row r="455" spans="1:14" ht="36" x14ac:dyDescent="0.3">
      <c r="A455" s="43">
        <v>445</v>
      </c>
      <c r="B455" s="17" t="s">
        <v>18297</v>
      </c>
      <c r="C455" s="18" t="s">
        <v>18151</v>
      </c>
      <c r="D455" s="17" t="s">
        <v>18468</v>
      </c>
      <c r="E455" s="18" t="s">
        <v>18630</v>
      </c>
      <c r="F455" s="18" t="s">
        <v>18630</v>
      </c>
      <c r="G455" s="17" t="s">
        <v>1633</v>
      </c>
      <c r="H455" s="21">
        <v>5840300</v>
      </c>
      <c r="I455" s="20">
        <v>5840373.9130434785</v>
      </c>
      <c r="J455" s="19">
        <v>6073900</v>
      </c>
      <c r="K455" s="18"/>
      <c r="L455" s="184"/>
      <c r="M455" s="44" t="e">
        <f>VLOOKUP(#REF!,'[1]PL3 Danh muc đầy đủ'!$E$9:$X$9281,20,0)</f>
        <v>#REF!</v>
      </c>
      <c r="N455" s="44" t="e">
        <f>M455-#REF!</f>
        <v>#REF!</v>
      </c>
    </row>
    <row r="456" spans="1:14" ht="54" x14ac:dyDescent="0.3">
      <c r="A456" s="43">
        <v>446</v>
      </c>
      <c r="B456" s="17" t="s">
        <v>18298</v>
      </c>
      <c r="C456" s="18" t="s">
        <v>18151</v>
      </c>
      <c r="D456" s="17" t="s">
        <v>18469</v>
      </c>
      <c r="E456" s="18" t="s">
        <v>18631</v>
      </c>
      <c r="F456" s="18" t="s">
        <v>18631</v>
      </c>
      <c r="G456" s="17" t="s">
        <v>1633</v>
      </c>
      <c r="H456" s="21">
        <v>5840300</v>
      </c>
      <c r="I456" s="20">
        <v>5840373.9130434785</v>
      </c>
      <c r="J456" s="19">
        <v>6073900</v>
      </c>
      <c r="K456" s="18"/>
      <c r="L456" s="184"/>
      <c r="M456" s="44" t="e">
        <f>VLOOKUP(#REF!,'[1]PL3 Danh muc đầy đủ'!$E$9:$X$9281,20,0)</f>
        <v>#REF!</v>
      </c>
      <c r="N456" s="44" t="e">
        <f>M456-#REF!</f>
        <v>#REF!</v>
      </c>
    </row>
    <row r="457" spans="1:14" ht="36" x14ac:dyDescent="0.3">
      <c r="A457" s="43">
        <v>447</v>
      </c>
      <c r="B457" s="17" t="s">
        <v>18377</v>
      </c>
      <c r="C457" s="18" t="s">
        <v>18151</v>
      </c>
      <c r="D457" s="17" t="s">
        <v>18548</v>
      </c>
      <c r="E457" s="18" t="s">
        <v>18709</v>
      </c>
      <c r="F457" s="18" t="s">
        <v>18709</v>
      </c>
      <c r="G457" s="17" t="s">
        <v>1633</v>
      </c>
      <c r="H457" s="21">
        <v>5840300</v>
      </c>
      <c r="I457" s="20">
        <v>5840373.9130434785</v>
      </c>
      <c r="J457" s="19">
        <v>6073900</v>
      </c>
      <c r="K457" s="18"/>
      <c r="L457" s="184"/>
      <c r="M457" s="44" t="e">
        <f>VLOOKUP(#REF!,'[1]PL3 Danh muc đầy đủ'!$E$9:$X$9281,20,0)</f>
        <v>#REF!</v>
      </c>
      <c r="N457" s="44" t="e">
        <f>M457-#REF!</f>
        <v>#REF!</v>
      </c>
    </row>
    <row r="458" spans="1:14" ht="36" x14ac:dyDescent="0.3">
      <c r="A458" s="43">
        <v>448</v>
      </c>
      <c r="B458" s="17" t="s">
        <v>18299</v>
      </c>
      <c r="C458" s="18" t="s">
        <v>18151</v>
      </c>
      <c r="D458" s="17" t="s">
        <v>18470</v>
      </c>
      <c r="E458" s="18" t="s">
        <v>18632</v>
      </c>
      <c r="F458" s="18" t="s">
        <v>18632</v>
      </c>
      <c r="G458" s="17" t="s">
        <v>1633</v>
      </c>
      <c r="H458" s="21">
        <v>5840300</v>
      </c>
      <c r="I458" s="20">
        <v>5840373.9130434785</v>
      </c>
      <c r="J458" s="19">
        <v>6073900</v>
      </c>
      <c r="K458" s="18"/>
      <c r="L458" s="184"/>
      <c r="M458" s="44" t="e">
        <f>VLOOKUP(#REF!,'[1]PL3 Danh muc đầy đủ'!$E$9:$X$9281,20,0)</f>
        <v>#REF!</v>
      </c>
      <c r="N458" s="44" t="e">
        <f>M458-#REF!</f>
        <v>#REF!</v>
      </c>
    </row>
    <row r="459" spans="1:14" ht="36" x14ac:dyDescent="0.3">
      <c r="A459" s="43">
        <v>449</v>
      </c>
      <c r="B459" s="17" t="s">
        <v>18300</v>
      </c>
      <c r="C459" s="18" t="s">
        <v>18151</v>
      </c>
      <c r="D459" s="17" t="s">
        <v>18471</v>
      </c>
      <c r="E459" s="18" t="s">
        <v>18633</v>
      </c>
      <c r="F459" s="18" t="s">
        <v>18633</v>
      </c>
      <c r="G459" s="17" t="s">
        <v>1633</v>
      </c>
      <c r="H459" s="21">
        <v>5840300</v>
      </c>
      <c r="I459" s="20">
        <v>5840373.9130434785</v>
      </c>
      <c r="J459" s="19">
        <v>6073900</v>
      </c>
      <c r="K459" s="18"/>
      <c r="L459" s="184"/>
      <c r="M459" s="44" t="e">
        <f>VLOOKUP(#REF!,'[1]PL3 Danh muc đầy đủ'!$E$9:$X$9281,20,0)</f>
        <v>#REF!</v>
      </c>
      <c r="N459" s="44" t="e">
        <f>M459-#REF!</f>
        <v>#REF!</v>
      </c>
    </row>
    <row r="460" spans="1:14" ht="93.6" x14ac:dyDescent="0.3">
      <c r="A460" s="43">
        <v>450</v>
      </c>
      <c r="B460" s="17" t="s">
        <v>2337</v>
      </c>
      <c r="C460" s="18" t="s">
        <v>18151</v>
      </c>
      <c r="D460" s="17" t="s">
        <v>2338</v>
      </c>
      <c r="E460" s="18" t="s">
        <v>2339</v>
      </c>
      <c r="F460" s="18" t="s">
        <v>2339</v>
      </c>
      <c r="G460" s="17" t="s">
        <v>1796</v>
      </c>
      <c r="H460" s="21">
        <v>5840300</v>
      </c>
      <c r="I460" s="20">
        <v>5840373.9130434785</v>
      </c>
      <c r="J460" s="19">
        <v>6073900</v>
      </c>
      <c r="K460" s="1" t="s">
        <v>2340</v>
      </c>
      <c r="L460" s="183"/>
      <c r="M460" s="44" t="e">
        <f>VLOOKUP(#REF!,'[1]PL3 Danh muc đầy đủ'!$E$9:$X$9281,20,0)</f>
        <v>#REF!</v>
      </c>
      <c r="N460" s="44" t="e">
        <f>M460-#REF!</f>
        <v>#REF!</v>
      </c>
    </row>
    <row r="461" spans="1:14" ht="54" x14ac:dyDescent="0.3">
      <c r="A461" s="43">
        <v>451</v>
      </c>
      <c r="B461" s="17" t="s">
        <v>2341</v>
      </c>
      <c r="C461" s="18" t="s">
        <v>18151</v>
      </c>
      <c r="D461" s="17" t="s">
        <v>2342</v>
      </c>
      <c r="E461" s="18" t="s">
        <v>2343</v>
      </c>
      <c r="F461" s="18" t="s">
        <v>2343</v>
      </c>
      <c r="G461" s="17" t="s">
        <v>1796</v>
      </c>
      <c r="H461" s="21">
        <v>5840300</v>
      </c>
      <c r="I461" s="20">
        <v>5840373.9130434785</v>
      </c>
      <c r="J461" s="19">
        <v>6073900</v>
      </c>
      <c r="K461" s="1"/>
      <c r="L461" s="183"/>
      <c r="M461" s="44" t="e">
        <f>VLOOKUP(#REF!,'[1]PL3 Danh muc đầy đủ'!$E$9:$X$9281,20,0)</f>
        <v>#REF!</v>
      </c>
      <c r="N461" s="44" t="e">
        <f>M461-#REF!</f>
        <v>#REF!</v>
      </c>
    </row>
    <row r="462" spans="1:14" ht="18" x14ac:dyDescent="0.3">
      <c r="A462" s="43">
        <v>452</v>
      </c>
      <c r="B462" s="17" t="s">
        <v>2344</v>
      </c>
      <c r="C462" s="18" t="s">
        <v>18166</v>
      </c>
      <c r="D462" s="17" t="s">
        <v>2345</v>
      </c>
      <c r="E462" s="18" t="s">
        <v>16441</v>
      </c>
      <c r="F462" s="18" t="s">
        <v>16441</v>
      </c>
      <c r="G462" s="17" t="s">
        <v>1633</v>
      </c>
      <c r="H462" s="21">
        <v>6218100</v>
      </c>
      <c r="I462" s="20">
        <v>6218191.3043478262</v>
      </c>
      <c r="J462" s="19">
        <v>6466900</v>
      </c>
      <c r="K462" s="1"/>
      <c r="L462" s="183"/>
      <c r="M462" s="44" t="e">
        <f>VLOOKUP(#REF!,'[1]PL3 Danh muc đầy đủ'!$E$9:$X$9281,20,0)</f>
        <v>#REF!</v>
      </c>
      <c r="N462" s="44" t="e">
        <f>M462-#REF!</f>
        <v>#REF!</v>
      </c>
    </row>
    <row r="463" spans="1:14" ht="36" x14ac:dyDescent="0.3">
      <c r="A463" s="43">
        <v>453</v>
      </c>
      <c r="B463" s="17" t="s">
        <v>2346</v>
      </c>
      <c r="C463" s="18" t="s">
        <v>18166</v>
      </c>
      <c r="D463" s="17" t="s">
        <v>2347</v>
      </c>
      <c r="E463" s="18" t="s">
        <v>2348</v>
      </c>
      <c r="F463" s="18" t="s">
        <v>2348</v>
      </c>
      <c r="G463" s="17" t="s">
        <v>1796</v>
      </c>
      <c r="H463" s="21">
        <v>6218100</v>
      </c>
      <c r="I463" s="20">
        <v>6218191.3043478262</v>
      </c>
      <c r="J463" s="19">
        <v>6466900</v>
      </c>
      <c r="K463" s="1"/>
      <c r="L463" s="183"/>
      <c r="M463" s="44" t="e">
        <f>VLOOKUP(#REF!,'[1]PL3 Danh muc đầy đủ'!$E$9:$X$9281,20,0)</f>
        <v>#REF!</v>
      </c>
      <c r="N463" s="44" t="e">
        <f>M463-#REF!</f>
        <v>#REF!</v>
      </c>
    </row>
    <row r="464" spans="1:14" ht="18" x14ac:dyDescent="0.3">
      <c r="A464" s="43">
        <v>454</v>
      </c>
      <c r="B464" s="17" t="s">
        <v>2349</v>
      </c>
      <c r="C464" s="18" t="s">
        <v>18166</v>
      </c>
      <c r="D464" s="17" t="s">
        <v>2350</v>
      </c>
      <c r="E464" s="18" t="s">
        <v>2351</v>
      </c>
      <c r="F464" s="18" t="s">
        <v>2351</v>
      </c>
      <c r="G464" s="17" t="s">
        <v>1633</v>
      </c>
      <c r="H464" s="21">
        <v>6218100</v>
      </c>
      <c r="I464" s="20">
        <v>6218191.3043478262</v>
      </c>
      <c r="J464" s="19">
        <v>6466900</v>
      </c>
      <c r="K464" s="1"/>
      <c r="L464" s="183"/>
      <c r="M464" s="44" t="e">
        <f>VLOOKUP(#REF!,'[1]PL3 Danh muc đầy đủ'!$E$9:$X$9281,20,0)</f>
        <v>#REF!</v>
      </c>
      <c r="N464" s="44" t="e">
        <f>M464-#REF!</f>
        <v>#REF!</v>
      </c>
    </row>
    <row r="465" spans="1:14" ht="18" x14ac:dyDescent="0.3">
      <c r="A465" s="43">
        <v>455</v>
      </c>
      <c r="B465" s="17" t="s">
        <v>2352</v>
      </c>
      <c r="C465" s="18" t="s">
        <v>18151</v>
      </c>
      <c r="D465" s="17" t="s">
        <v>2353</v>
      </c>
      <c r="E465" s="18" t="s">
        <v>2351</v>
      </c>
      <c r="F465" s="18" t="s">
        <v>2351</v>
      </c>
      <c r="G465" s="17" t="s">
        <v>1633</v>
      </c>
      <c r="H465" s="21">
        <v>6218100</v>
      </c>
      <c r="I465" s="20">
        <v>6218191.3043478262</v>
      </c>
      <c r="J465" s="19">
        <v>6466900</v>
      </c>
      <c r="K465" s="1"/>
      <c r="L465" s="183"/>
      <c r="M465" s="44" t="e">
        <f>VLOOKUP(#REF!,'[1]PL3 Danh muc đầy đủ'!$E$9:$X$9281,20,0)</f>
        <v>#REF!</v>
      </c>
      <c r="N465" s="44" t="e">
        <f>M465-#REF!</f>
        <v>#REF!</v>
      </c>
    </row>
    <row r="466" spans="1:14" ht="36" x14ac:dyDescent="0.3">
      <c r="A466" s="43">
        <v>456</v>
      </c>
      <c r="B466" s="17" t="s">
        <v>2354</v>
      </c>
      <c r="C466" s="18" t="s">
        <v>18154</v>
      </c>
      <c r="D466" s="17" t="s">
        <v>2355</v>
      </c>
      <c r="E466" s="18" t="s">
        <v>16441</v>
      </c>
      <c r="F466" s="18" t="s">
        <v>16441</v>
      </c>
      <c r="G466" s="17" t="s">
        <v>1796</v>
      </c>
      <c r="H466" s="21">
        <v>6218100</v>
      </c>
      <c r="I466" s="20">
        <v>6218191.3043478262</v>
      </c>
      <c r="J466" s="19">
        <v>6466900</v>
      </c>
      <c r="K466" s="1"/>
      <c r="L466" s="183"/>
      <c r="M466" s="44" t="e">
        <f>VLOOKUP(#REF!,'[1]PL3 Danh muc đầy đủ'!$E$9:$X$9281,20,0)</f>
        <v>#REF!</v>
      </c>
      <c r="N466" s="44" t="e">
        <f>M466-#REF!</f>
        <v>#REF!</v>
      </c>
    </row>
    <row r="467" spans="1:14" ht="171.6" x14ac:dyDescent="0.3">
      <c r="A467" s="43">
        <v>457</v>
      </c>
      <c r="B467" s="17" t="s">
        <v>2356</v>
      </c>
      <c r="C467" s="18" t="s">
        <v>18166</v>
      </c>
      <c r="D467" s="17" t="s">
        <v>2357</v>
      </c>
      <c r="E467" s="18" t="s">
        <v>2358</v>
      </c>
      <c r="F467" s="18" t="s">
        <v>2358</v>
      </c>
      <c r="G467" s="17" t="s">
        <v>1796</v>
      </c>
      <c r="H467" s="21">
        <v>7118100</v>
      </c>
      <c r="I467" s="20">
        <v>7118191.3043478262</v>
      </c>
      <c r="J467" s="19">
        <v>7402900</v>
      </c>
      <c r="K467" s="1" t="s">
        <v>2359</v>
      </c>
      <c r="L467" s="183"/>
      <c r="M467" s="44" t="e">
        <f>VLOOKUP(#REF!,'[1]PL3 Danh muc đầy đủ'!$E$9:$X$9281,20,0)</f>
        <v>#REF!</v>
      </c>
      <c r="N467" s="44" t="e">
        <f>M467-#REF!</f>
        <v>#REF!</v>
      </c>
    </row>
    <row r="468" spans="1:14" ht="171.6" x14ac:dyDescent="0.3">
      <c r="A468" s="43">
        <v>458</v>
      </c>
      <c r="B468" s="17" t="s">
        <v>2360</v>
      </c>
      <c r="C468" s="18" t="s">
        <v>18166</v>
      </c>
      <c r="D468" s="17" t="s">
        <v>2361</v>
      </c>
      <c r="E468" s="18" t="s">
        <v>16442</v>
      </c>
      <c r="F468" s="18" t="s">
        <v>16442</v>
      </c>
      <c r="G468" s="17" t="s">
        <v>1796</v>
      </c>
      <c r="H468" s="21">
        <v>7118100</v>
      </c>
      <c r="I468" s="20">
        <v>7118191.3043478262</v>
      </c>
      <c r="J468" s="19">
        <v>7402900</v>
      </c>
      <c r="K468" s="1" t="s">
        <v>2359</v>
      </c>
      <c r="L468" s="183"/>
      <c r="M468" s="44" t="e">
        <f>VLOOKUP(#REF!,'[1]PL3 Danh muc đầy đủ'!$E$9:$X$9281,20,0)</f>
        <v>#REF!</v>
      </c>
      <c r="N468" s="44" t="e">
        <f>M468-#REF!</f>
        <v>#REF!</v>
      </c>
    </row>
    <row r="469" spans="1:14" ht="171.6" x14ac:dyDescent="0.3">
      <c r="A469" s="43">
        <v>459</v>
      </c>
      <c r="B469" s="17" t="s">
        <v>2362</v>
      </c>
      <c r="C469" s="18" t="s">
        <v>18166</v>
      </c>
      <c r="D469" s="17" t="s">
        <v>2363</v>
      </c>
      <c r="E469" s="18" t="s">
        <v>2364</v>
      </c>
      <c r="F469" s="18" t="s">
        <v>2364</v>
      </c>
      <c r="G469" s="17" t="s">
        <v>1796</v>
      </c>
      <c r="H469" s="21">
        <v>7118100</v>
      </c>
      <c r="I469" s="20">
        <v>7118191.3043478262</v>
      </c>
      <c r="J469" s="19">
        <v>7402900</v>
      </c>
      <c r="K469" s="1" t="s">
        <v>2359</v>
      </c>
      <c r="L469" s="183"/>
      <c r="M469" s="44" t="e">
        <f>VLOOKUP(#REF!,'[1]PL3 Danh muc đầy đủ'!$E$9:$X$9281,20,0)</f>
        <v>#REF!</v>
      </c>
      <c r="N469" s="44" t="e">
        <f>M469-#REF!</f>
        <v>#REF!</v>
      </c>
    </row>
    <row r="470" spans="1:14" ht="171.6" x14ac:dyDescent="0.3">
      <c r="A470" s="43">
        <v>460</v>
      </c>
      <c r="B470" s="17" t="s">
        <v>2365</v>
      </c>
      <c r="C470" s="18" t="s">
        <v>18166</v>
      </c>
      <c r="D470" s="17" t="s">
        <v>2366</v>
      </c>
      <c r="E470" s="18" t="s">
        <v>2367</v>
      </c>
      <c r="F470" s="18" t="s">
        <v>2367</v>
      </c>
      <c r="G470" s="17" t="s">
        <v>1796</v>
      </c>
      <c r="H470" s="21">
        <v>7118100</v>
      </c>
      <c r="I470" s="20">
        <v>7118191.3043478262</v>
      </c>
      <c r="J470" s="19">
        <v>7402900</v>
      </c>
      <c r="K470" s="1" t="s">
        <v>2359</v>
      </c>
      <c r="L470" s="183"/>
      <c r="M470" s="44" t="e">
        <f>VLOOKUP(#REF!,'[1]PL3 Danh muc đầy đủ'!$E$9:$X$9281,20,0)</f>
        <v>#REF!</v>
      </c>
      <c r="N470" s="44" t="e">
        <f>M470-#REF!</f>
        <v>#REF!</v>
      </c>
    </row>
    <row r="471" spans="1:14" ht="171.6" x14ac:dyDescent="0.3">
      <c r="A471" s="43">
        <v>461</v>
      </c>
      <c r="B471" s="17" t="s">
        <v>2368</v>
      </c>
      <c r="C471" s="18" t="s">
        <v>18166</v>
      </c>
      <c r="D471" s="17" t="s">
        <v>2369</v>
      </c>
      <c r="E471" s="18" t="s">
        <v>2370</v>
      </c>
      <c r="F471" s="18" t="s">
        <v>2370</v>
      </c>
      <c r="G471" s="17" t="s">
        <v>1796</v>
      </c>
      <c r="H471" s="21">
        <v>7118100</v>
      </c>
      <c r="I471" s="20">
        <v>7118191.3043478262</v>
      </c>
      <c r="J471" s="19">
        <v>7402900</v>
      </c>
      <c r="K471" s="1" t="s">
        <v>2359</v>
      </c>
      <c r="L471" s="183"/>
      <c r="M471" s="44" t="e">
        <f>VLOOKUP(#REF!,'[1]PL3 Danh muc đầy đủ'!$E$9:$X$9281,20,0)</f>
        <v>#REF!</v>
      </c>
      <c r="N471" s="44" t="e">
        <f>M471-#REF!</f>
        <v>#REF!</v>
      </c>
    </row>
    <row r="472" spans="1:14" ht="171.6" x14ac:dyDescent="0.3">
      <c r="A472" s="43">
        <v>462</v>
      </c>
      <c r="B472" s="17" t="s">
        <v>2371</v>
      </c>
      <c r="C472" s="18" t="s">
        <v>18166</v>
      </c>
      <c r="D472" s="17" t="s">
        <v>2372</v>
      </c>
      <c r="E472" s="18" t="s">
        <v>2373</v>
      </c>
      <c r="F472" s="18" t="s">
        <v>2373</v>
      </c>
      <c r="G472" s="17" t="s">
        <v>1796</v>
      </c>
      <c r="H472" s="21">
        <v>7118100</v>
      </c>
      <c r="I472" s="20">
        <v>7118191.3043478262</v>
      </c>
      <c r="J472" s="19">
        <v>7402900</v>
      </c>
      <c r="K472" s="1" t="s">
        <v>2359</v>
      </c>
      <c r="L472" s="183"/>
      <c r="M472" s="44" t="e">
        <f>VLOOKUP(#REF!,'[1]PL3 Danh muc đầy đủ'!$E$9:$X$9281,20,0)</f>
        <v>#REF!</v>
      </c>
      <c r="N472" s="44" t="e">
        <f>M472-#REF!</f>
        <v>#REF!</v>
      </c>
    </row>
    <row r="473" spans="1:14" ht="171.6" x14ac:dyDescent="0.3">
      <c r="A473" s="43">
        <v>463</v>
      </c>
      <c r="B473" s="17" t="s">
        <v>2374</v>
      </c>
      <c r="C473" s="18" t="s">
        <v>18166</v>
      </c>
      <c r="D473" s="17" t="s">
        <v>2375</v>
      </c>
      <c r="E473" s="18" t="s">
        <v>2376</v>
      </c>
      <c r="F473" s="18" t="s">
        <v>2376</v>
      </c>
      <c r="G473" s="17" t="s">
        <v>1796</v>
      </c>
      <c r="H473" s="21">
        <v>7118100</v>
      </c>
      <c r="I473" s="20">
        <v>7118191.3043478262</v>
      </c>
      <c r="J473" s="19">
        <v>7402900</v>
      </c>
      <c r="K473" s="1" t="s">
        <v>2359</v>
      </c>
      <c r="L473" s="183"/>
      <c r="M473" s="44" t="e">
        <f>VLOOKUP(#REF!,'[1]PL3 Danh muc đầy đủ'!$E$9:$X$9281,20,0)</f>
        <v>#REF!</v>
      </c>
      <c r="N473" s="44" t="e">
        <f>M473-#REF!</f>
        <v>#REF!</v>
      </c>
    </row>
    <row r="474" spans="1:14" ht="171.6" x14ac:dyDescent="0.3">
      <c r="A474" s="43">
        <v>464</v>
      </c>
      <c r="B474" s="17" t="s">
        <v>2377</v>
      </c>
      <c r="C474" s="18" t="s">
        <v>18166</v>
      </c>
      <c r="D474" s="17" t="s">
        <v>2378</v>
      </c>
      <c r="E474" s="18" t="s">
        <v>2379</v>
      </c>
      <c r="F474" s="18" t="s">
        <v>2379</v>
      </c>
      <c r="G474" s="17" t="s">
        <v>1796</v>
      </c>
      <c r="H474" s="21">
        <v>7118100</v>
      </c>
      <c r="I474" s="20">
        <v>7118191.3043478262</v>
      </c>
      <c r="J474" s="19">
        <v>7402900</v>
      </c>
      <c r="K474" s="1" t="s">
        <v>2359</v>
      </c>
      <c r="L474" s="183"/>
      <c r="M474" s="44" t="e">
        <f>VLOOKUP(#REF!,'[1]PL3 Danh muc đầy đủ'!$E$9:$X$9281,20,0)</f>
        <v>#REF!</v>
      </c>
      <c r="N474" s="44" t="e">
        <f>M474-#REF!</f>
        <v>#REF!</v>
      </c>
    </row>
    <row r="475" spans="1:14" ht="171.6" x14ac:dyDescent="0.3">
      <c r="A475" s="43">
        <v>465</v>
      </c>
      <c r="B475" s="17" t="s">
        <v>2380</v>
      </c>
      <c r="C475" s="18" t="s">
        <v>18166</v>
      </c>
      <c r="D475" s="17" t="s">
        <v>2381</v>
      </c>
      <c r="E475" s="18" t="s">
        <v>2382</v>
      </c>
      <c r="F475" s="18" t="s">
        <v>2382</v>
      </c>
      <c r="G475" s="17" t="s">
        <v>1796</v>
      </c>
      <c r="H475" s="21">
        <v>7118100</v>
      </c>
      <c r="I475" s="20">
        <v>7118191.3043478262</v>
      </c>
      <c r="J475" s="19">
        <v>7402900</v>
      </c>
      <c r="K475" s="1" t="s">
        <v>2359</v>
      </c>
      <c r="L475" s="183"/>
      <c r="M475" s="44" t="e">
        <f>VLOOKUP(#REF!,'[1]PL3 Danh muc đầy đủ'!$E$9:$X$9281,20,0)</f>
        <v>#REF!</v>
      </c>
      <c r="N475" s="44" t="e">
        <f>M475-#REF!</f>
        <v>#REF!</v>
      </c>
    </row>
    <row r="476" spans="1:14" ht="171.6" x14ac:dyDescent="0.3">
      <c r="A476" s="43">
        <v>466</v>
      </c>
      <c r="B476" s="17" t="s">
        <v>2383</v>
      </c>
      <c r="C476" s="18" t="s">
        <v>18166</v>
      </c>
      <c r="D476" s="17" t="s">
        <v>2384</v>
      </c>
      <c r="E476" s="18" t="s">
        <v>16443</v>
      </c>
      <c r="F476" s="18" t="s">
        <v>16443</v>
      </c>
      <c r="G476" s="17" t="s">
        <v>1796</v>
      </c>
      <c r="H476" s="21">
        <v>7118100</v>
      </c>
      <c r="I476" s="20">
        <v>7118191.3043478262</v>
      </c>
      <c r="J476" s="19">
        <v>7402900</v>
      </c>
      <c r="K476" s="1" t="s">
        <v>2359</v>
      </c>
      <c r="L476" s="183"/>
      <c r="M476" s="44" t="e">
        <f>VLOOKUP(#REF!,'[1]PL3 Danh muc đầy đủ'!$E$9:$X$9281,20,0)</f>
        <v>#REF!</v>
      </c>
      <c r="N476" s="44" t="e">
        <f>M476-#REF!</f>
        <v>#REF!</v>
      </c>
    </row>
    <row r="477" spans="1:14" ht="171.6" x14ac:dyDescent="0.3">
      <c r="A477" s="43">
        <v>467</v>
      </c>
      <c r="B477" s="17" t="s">
        <v>2385</v>
      </c>
      <c r="C477" s="18" t="s">
        <v>18166</v>
      </c>
      <c r="D477" s="17" t="s">
        <v>2386</v>
      </c>
      <c r="E477" s="18" t="s">
        <v>2387</v>
      </c>
      <c r="F477" s="18" t="s">
        <v>2387</v>
      </c>
      <c r="G477" s="17" t="s">
        <v>1796</v>
      </c>
      <c r="H477" s="21">
        <v>7118100</v>
      </c>
      <c r="I477" s="20">
        <v>7118191.3043478262</v>
      </c>
      <c r="J477" s="19">
        <v>7402900</v>
      </c>
      <c r="K477" s="1" t="s">
        <v>2359</v>
      </c>
      <c r="L477" s="183"/>
      <c r="M477" s="44" t="e">
        <f>VLOOKUP(#REF!,'[1]PL3 Danh muc đầy đủ'!$E$9:$X$9281,20,0)</f>
        <v>#REF!</v>
      </c>
      <c r="N477" s="44" t="e">
        <f>M477-#REF!</f>
        <v>#REF!</v>
      </c>
    </row>
    <row r="478" spans="1:14" ht="171.6" x14ac:dyDescent="0.3">
      <c r="A478" s="43">
        <v>468</v>
      </c>
      <c r="B478" s="17" t="s">
        <v>2388</v>
      </c>
      <c r="C478" s="18" t="s">
        <v>18166</v>
      </c>
      <c r="D478" s="17" t="s">
        <v>2389</v>
      </c>
      <c r="E478" s="18" t="s">
        <v>2390</v>
      </c>
      <c r="F478" s="18" t="s">
        <v>2390</v>
      </c>
      <c r="G478" s="17" t="s">
        <v>1796</v>
      </c>
      <c r="H478" s="21">
        <v>7118100</v>
      </c>
      <c r="I478" s="20">
        <v>7118191.3043478262</v>
      </c>
      <c r="J478" s="19">
        <v>7402900</v>
      </c>
      <c r="K478" s="1" t="s">
        <v>2359</v>
      </c>
      <c r="L478" s="183"/>
      <c r="M478" s="44" t="e">
        <f>VLOOKUP(#REF!,'[1]PL3 Danh muc đầy đủ'!$E$9:$X$9281,20,0)</f>
        <v>#REF!</v>
      </c>
      <c r="N478" s="44" t="e">
        <f>M478-#REF!</f>
        <v>#REF!</v>
      </c>
    </row>
    <row r="479" spans="1:14" ht="171.6" x14ac:dyDescent="0.3">
      <c r="A479" s="43">
        <v>469</v>
      </c>
      <c r="B479" s="17" t="s">
        <v>2391</v>
      </c>
      <c r="C479" s="18" t="s">
        <v>18166</v>
      </c>
      <c r="D479" s="17" t="s">
        <v>2392</v>
      </c>
      <c r="E479" s="18" t="s">
        <v>2393</v>
      </c>
      <c r="F479" s="18" t="s">
        <v>2393</v>
      </c>
      <c r="G479" s="17" t="s">
        <v>1796</v>
      </c>
      <c r="H479" s="21">
        <v>7118100</v>
      </c>
      <c r="I479" s="20">
        <v>7118191.3043478262</v>
      </c>
      <c r="J479" s="19">
        <v>7402900</v>
      </c>
      <c r="K479" s="1" t="s">
        <v>2359</v>
      </c>
      <c r="L479" s="183"/>
      <c r="M479" s="44" t="e">
        <f>VLOOKUP(#REF!,'[1]PL3 Danh muc đầy đủ'!$E$9:$X$9281,20,0)</f>
        <v>#REF!</v>
      </c>
      <c r="N479" s="44" t="e">
        <f>M479-#REF!</f>
        <v>#REF!</v>
      </c>
    </row>
    <row r="480" spans="1:14" ht="171.6" x14ac:dyDescent="0.3">
      <c r="A480" s="43">
        <v>470</v>
      </c>
      <c r="B480" s="17" t="s">
        <v>2394</v>
      </c>
      <c r="C480" s="18" t="s">
        <v>18166</v>
      </c>
      <c r="D480" s="17" t="s">
        <v>2395</v>
      </c>
      <c r="E480" s="18" t="s">
        <v>2396</v>
      </c>
      <c r="F480" s="18" t="s">
        <v>2396</v>
      </c>
      <c r="G480" s="17" t="s">
        <v>1796</v>
      </c>
      <c r="H480" s="21">
        <v>7118100</v>
      </c>
      <c r="I480" s="20">
        <v>7118191.3043478262</v>
      </c>
      <c r="J480" s="19">
        <v>7402900</v>
      </c>
      <c r="K480" s="1" t="s">
        <v>2359</v>
      </c>
      <c r="L480" s="183"/>
      <c r="M480" s="44" t="e">
        <f>VLOOKUP(#REF!,'[1]PL3 Danh muc đầy đủ'!$E$9:$X$9281,20,0)</f>
        <v>#REF!</v>
      </c>
      <c r="N480" s="44" t="e">
        <f>M480-#REF!</f>
        <v>#REF!</v>
      </c>
    </row>
    <row r="481" spans="1:14" ht="171.6" x14ac:dyDescent="0.3">
      <c r="A481" s="43">
        <v>471</v>
      </c>
      <c r="B481" s="17" t="s">
        <v>2397</v>
      </c>
      <c r="C481" s="18" t="s">
        <v>18166</v>
      </c>
      <c r="D481" s="17" t="s">
        <v>2398</v>
      </c>
      <c r="E481" s="18" t="s">
        <v>2399</v>
      </c>
      <c r="F481" s="18" t="s">
        <v>2399</v>
      </c>
      <c r="G481" s="17" t="s">
        <v>1796</v>
      </c>
      <c r="H481" s="21">
        <v>7118100</v>
      </c>
      <c r="I481" s="20">
        <v>7118191.3043478262</v>
      </c>
      <c r="J481" s="19">
        <v>7402900</v>
      </c>
      <c r="K481" s="1" t="s">
        <v>2359</v>
      </c>
      <c r="L481" s="183"/>
      <c r="M481" s="44" t="e">
        <f>VLOOKUP(#REF!,'[1]PL3 Danh muc đầy đủ'!$E$9:$X$9281,20,0)</f>
        <v>#REF!</v>
      </c>
      <c r="N481" s="44" t="e">
        <f>M481-#REF!</f>
        <v>#REF!</v>
      </c>
    </row>
    <row r="482" spans="1:14" ht="171.6" x14ac:dyDescent="0.3">
      <c r="A482" s="43">
        <v>472</v>
      </c>
      <c r="B482" s="17" t="s">
        <v>2400</v>
      </c>
      <c r="C482" s="18" t="s">
        <v>18166</v>
      </c>
      <c r="D482" s="17" t="s">
        <v>2401</v>
      </c>
      <c r="E482" s="18" t="s">
        <v>2402</v>
      </c>
      <c r="F482" s="18" t="s">
        <v>2402</v>
      </c>
      <c r="G482" s="17" t="s">
        <v>1633</v>
      </c>
      <c r="H482" s="21">
        <v>7118100</v>
      </c>
      <c r="I482" s="20">
        <v>7118191.3043478262</v>
      </c>
      <c r="J482" s="19">
        <v>7402900</v>
      </c>
      <c r="K482" s="1" t="s">
        <v>2359</v>
      </c>
      <c r="L482" s="183"/>
      <c r="M482" s="44" t="e">
        <f>VLOOKUP(#REF!,'[1]PL3 Danh muc đầy đủ'!$E$9:$X$9281,20,0)</f>
        <v>#REF!</v>
      </c>
      <c r="N482" s="44" t="e">
        <f>M482-#REF!</f>
        <v>#REF!</v>
      </c>
    </row>
    <row r="483" spans="1:14" ht="171.6" x14ac:dyDescent="0.3">
      <c r="A483" s="43">
        <v>473</v>
      </c>
      <c r="B483" s="17" t="s">
        <v>2403</v>
      </c>
      <c r="C483" s="18" t="s">
        <v>18166</v>
      </c>
      <c r="D483" s="17" t="s">
        <v>2404</v>
      </c>
      <c r="E483" s="18" t="s">
        <v>2405</v>
      </c>
      <c r="F483" s="18" t="s">
        <v>2405</v>
      </c>
      <c r="G483" s="17" t="s">
        <v>1796</v>
      </c>
      <c r="H483" s="21">
        <v>7118100</v>
      </c>
      <c r="I483" s="20">
        <v>7118191.3043478262</v>
      </c>
      <c r="J483" s="19">
        <v>7402900</v>
      </c>
      <c r="K483" s="1" t="s">
        <v>2359</v>
      </c>
      <c r="L483" s="183"/>
      <c r="M483" s="44" t="e">
        <f>VLOOKUP(#REF!,'[1]PL3 Danh muc đầy đủ'!$E$9:$X$9281,20,0)</f>
        <v>#REF!</v>
      </c>
      <c r="N483" s="44" t="e">
        <f>M483-#REF!</f>
        <v>#REF!</v>
      </c>
    </row>
    <row r="484" spans="1:14" ht="171.6" x14ac:dyDescent="0.3">
      <c r="A484" s="43">
        <v>474</v>
      </c>
      <c r="B484" s="17" t="s">
        <v>2406</v>
      </c>
      <c r="C484" s="18" t="s">
        <v>18166</v>
      </c>
      <c r="D484" s="17" t="s">
        <v>2407</v>
      </c>
      <c r="E484" s="18" t="s">
        <v>2408</v>
      </c>
      <c r="F484" s="18" t="s">
        <v>2408</v>
      </c>
      <c r="G484" s="17" t="s">
        <v>1796</v>
      </c>
      <c r="H484" s="21">
        <v>7118100</v>
      </c>
      <c r="I484" s="20">
        <v>7118191.3043478262</v>
      </c>
      <c r="J484" s="19">
        <v>7402900</v>
      </c>
      <c r="K484" s="1" t="s">
        <v>2359</v>
      </c>
      <c r="L484" s="183"/>
      <c r="M484" s="44" t="e">
        <f>VLOOKUP(#REF!,'[1]PL3 Danh muc đầy đủ'!$E$9:$X$9281,20,0)</f>
        <v>#REF!</v>
      </c>
      <c r="N484" s="44" t="e">
        <f>M484-#REF!</f>
        <v>#REF!</v>
      </c>
    </row>
    <row r="485" spans="1:14" ht="171.6" x14ac:dyDescent="0.3">
      <c r="A485" s="43">
        <v>475</v>
      </c>
      <c r="B485" s="17" t="s">
        <v>2409</v>
      </c>
      <c r="C485" s="18" t="s">
        <v>18166</v>
      </c>
      <c r="D485" s="17" t="s">
        <v>2410</v>
      </c>
      <c r="E485" s="18" t="s">
        <v>2411</v>
      </c>
      <c r="F485" s="18" t="s">
        <v>2411</v>
      </c>
      <c r="G485" s="17" t="s">
        <v>1796</v>
      </c>
      <c r="H485" s="21">
        <v>7118100</v>
      </c>
      <c r="I485" s="20">
        <v>7118191.3043478262</v>
      </c>
      <c r="J485" s="19">
        <v>7402900</v>
      </c>
      <c r="K485" s="1" t="s">
        <v>2359</v>
      </c>
      <c r="L485" s="183"/>
      <c r="M485" s="44" t="e">
        <f>VLOOKUP(#REF!,'[1]PL3 Danh muc đầy đủ'!$E$9:$X$9281,20,0)</f>
        <v>#REF!</v>
      </c>
      <c r="N485" s="44" t="e">
        <f>M485-#REF!</f>
        <v>#REF!</v>
      </c>
    </row>
    <row r="486" spans="1:14" ht="171.6" x14ac:dyDescent="0.3">
      <c r="A486" s="43">
        <v>476</v>
      </c>
      <c r="B486" s="17" t="s">
        <v>2412</v>
      </c>
      <c r="C486" s="18" t="s">
        <v>18166</v>
      </c>
      <c r="D486" s="17" t="s">
        <v>2413</v>
      </c>
      <c r="E486" s="18" t="s">
        <v>2414</v>
      </c>
      <c r="F486" s="18" t="s">
        <v>2414</v>
      </c>
      <c r="G486" s="17" t="s">
        <v>1796</v>
      </c>
      <c r="H486" s="21">
        <v>7118100</v>
      </c>
      <c r="I486" s="20">
        <v>7118191.3043478262</v>
      </c>
      <c r="J486" s="19">
        <v>7402900</v>
      </c>
      <c r="K486" s="1" t="s">
        <v>2359</v>
      </c>
      <c r="L486" s="183"/>
      <c r="M486" s="44" t="e">
        <f>VLOOKUP(#REF!,'[1]PL3 Danh muc đầy đủ'!$E$9:$X$9281,20,0)</f>
        <v>#REF!</v>
      </c>
      <c r="N486" s="44" t="e">
        <f>M486-#REF!</f>
        <v>#REF!</v>
      </c>
    </row>
    <row r="487" spans="1:14" ht="171.6" x14ac:dyDescent="0.3">
      <c r="A487" s="43">
        <v>477</v>
      </c>
      <c r="B487" s="17" t="s">
        <v>2415</v>
      </c>
      <c r="C487" s="18" t="s">
        <v>18167</v>
      </c>
      <c r="D487" s="17" t="s">
        <v>2416</v>
      </c>
      <c r="E487" s="18" t="s">
        <v>2358</v>
      </c>
      <c r="F487" s="18" t="s">
        <v>2358</v>
      </c>
      <c r="G487" s="17" t="s">
        <v>1796</v>
      </c>
      <c r="H487" s="21">
        <v>7118100</v>
      </c>
      <c r="I487" s="20">
        <v>7118191.3043478262</v>
      </c>
      <c r="J487" s="19">
        <v>7402900</v>
      </c>
      <c r="K487" s="1" t="s">
        <v>2359</v>
      </c>
      <c r="L487" s="183"/>
      <c r="M487" s="44" t="e">
        <f>VLOOKUP(#REF!,'[1]PL3 Danh muc đầy đủ'!$E$9:$X$9281,20,0)</f>
        <v>#REF!</v>
      </c>
      <c r="N487" s="44" t="e">
        <f>M487-#REF!</f>
        <v>#REF!</v>
      </c>
    </row>
    <row r="488" spans="1:14" ht="171.6" x14ac:dyDescent="0.3">
      <c r="A488" s="43">
        <v>478</v>
      </c>
      <c r="B488" s="17" t="s">
        <v>2417</v>
      </c>
      <c r="C488" s="18" t="s">
        <v>18167</v>
      </c>
      <c r="D488" s="17" t="s">
        <v>2418</v>
      </c>
      <c r="E488" s="18" t="s">
        <v>2399</v>
      </c>
      <c r="F488" s="18" t="s">
        <v>2399</v>
      </c>
      <c r="G488" s="17" t="s">
        <v>1796</v>
      </c>
      <c r="H488" s="21">
        <v>7118100</v>
      </c>
      <c r="I488" s="20">
        <v>7118191.3043478262</v>
      </c>
      <c r="J488" s="19">
        <v>7402900</v>
      </c>
      <c r="K488" s="1" t="s">
        <v>2359</v>
      </c>
      <c r="L488" s="183"/>
      <c r="M488" s="44" t="e">
        <f>VLOOKUP(#REF!,'[1]PL3 Danh muc đầy đủ'!$E$9:$X$9281,20,0)</f>
        <v>#REF!</v>
      </c>
      <c r="N488" s="44" t="e">
        <f>M488-#REF!</f>
        <v>#REF!</v>
      </c>
    </row>
    <row r="489" spans="1:14" ht="171.6" x14ac:dyDescent="0.3">
      <c r="A489" s="43">
        <v>479</v>
      </c>
      <c r="B489" s="17" t="s">
        <v>2419</v>
      </c>
      <c r="C489" s="18" t="s">
        <v>18167</v>
      </c>
      <c r="D489" s="17" t="s">
        <v>2420</v>
      </c>
      <c r="E489" s="18" t="s">
        <v>2364</v>
      </c>
      <c r="F489" s="18" t="s">
        <v>2364</v>
      </c>
      <c r="G489" s="17" t="s">
        <v>1796</v>
      </c>
      <c r="H489" s="21">
        <v>7118100</v>
      </c>
      <c r="I489" s="20">
        <v>7118191.3043478262</v>
      </c>
      <c r="J489" s="19">
        <v>7402900</v>
      </c>
      <c r="K489" s="1" t="s">
        <v>2359</v>
      </c>
      <c r="L489" s="183"/>
      <c r="M489" s="44" t="e">
        <f>VLOOKUP(#REF!,'[1]PL3 Danh muc đầy đủ'!$E$9:$X$9281,20,0)</f>
        <v>#REF!</v>
      </c>
      <c r="N489" s="44" t="e">
        <f>M489-#REF!</f>
        <v>#REF!</v>
      </c>
    </row>
    <row r="490" spans="1:14" ht="171.6" x14ac:dyDescent="0.3">
      <c r="A490" s="43">
        <v>480</v>
      </c>
      <c r="B490" s="17" t="s">
        <v>2421</v>
      </c>
      <c r="C490" s="18" t="s">
        <v>18167</v>
      </c>
      <c r="D490" s="17" t="s">
        <v>2422</v>
      </c>
      <c r="E490" s="18" t="s">
        <v>2387</v>
      </c>
      <c r="F490" s="18" t="s">
        <v>2387</v>
      </c>
      <c r="G490" s="17" t="s">
        <v>1796</v>
      </c>
      <c r="H490" s="21">
        <v>7118100</v>
      </c>
      <c r="I490" s="20">
        <v>7118191.3043478262</v>
      </c>
      <c r="J490" s="19">
        <v>7402900</v>
      </c>
      <c r="K490" s="1" t="s">
        <v>2359</v>
      </c>
      <c r="L490" s="183"/>
      <c r="M490" s="44" t="e">
        <f>VLOOKUP(#REF!,'[1]PL3 Danh muc đầy đủ'!$E$9:$X$9281,20,0)</f>
        <v>#REF!</v>
      </c>
      <c r="N490" s="44" t="e">
        <f>M490-#REF!</f>
        <v>#REF!</v>
      </c>
    </row>
    <row r="491" spans="1:14" ht="171.6" x14ac:dyDescent="0.3">
      <c r="A491" s="43">
        <v>481</v>
      </c>
      <c r="B491" s="17" t="s">
        <v>2423</v>
      </c>
      <c r="C491" s="18" t="s">
        <v>18167</v>
      </c>
      <c r="D491" s="17" t="s">
        <v>2424</v>
      </c>
      <c r="E491" s="18" t="s">
        <v>2390</v>
      </c>
      <c r="F491" s="18" t="s">
        <v>2390</v>
      </c>
      <c r="G491" s="17" t="s">
        <v>1796</v>
      </c>
      <c r="H491" s="21">
        <v>7118100</v>
      </c>
      <c r="I491" s="20">
        <v>7118191.3043478262</v>
      </c>
      <c r="J491" s="19">
        <v>7402900</v>
      </c>
      <c r="K491" s="1" t="s">
        <v>2359</v>
      </c>
      <c r="L491" s="183"/>
      <c r="M491" s="44" t="e">
        <f>VLOOKUP(#REF!,'[1]PL3 Danh muc đầy đủ'!$E$9:$X$9281,20,0)</f>
        <v>#REF!</v>
      </c>
      <c r="N491" s="44" t="e">
        <f>M491-#REF!</f>
        <v>#REF!</v>
      </c>
    </row>
    <row r="492" spans="1:14" ht="171.6" x14ac:dyDescent="0.3">
      <c r="A492" s="43">
        <v>482</v>
      </c>
      <c r="B492" s="17" t="s">
        <v>2425</v>
      </c>
      <c r="C492" s="18" t="s">
        <v>18167</v>
      </c>
      <c r="D492" s="17" t="s">
        <v>2426</v>
      </c>
      <c r="E492" s="18" t="s">
        <v>2393</v>
      </c>
      <c r="F492" s="18" t="s">
        <v>2393</v>
      </c>
      <c r="G492" s="17" t="s">
        <v>1796</v>
      </c>
      <c r="H492" s="21">
        <v>7118100</v>
      </c>
      <c r="I492" s="20">
        <v>7118191.3043478262</v>
      </c>
      <c r="J492" s="19">
        <v>7402900</v>
      </c>
      <c r="K492" s="1" t="s">
        <v>2359</v>
      </c>
      <c r="L492" s="183"/>
      <c r="M492" s="44" t="e">
        <f>VLOOKUP(#REF!,'[1]PL3 Danh muc đầy đủ'!$E$9:$X$9281,20,0)</f>
        <v>#REF!</v>
      </c>
      <c r="N492" s="44" t="e">
        <f>M492-#REF!</f>
        <v>#REF!</v>
      </c>
    </row>
    <row r="493" spans="1:14" ht="171.6" x14ac:dyDescent="0.3">
      <c r="A493" s="43">
        <v>483</v>
      </c>
      <c r="B493" s="17" t="s">
        <v>2427</v>
      </c>
      <c r="C493" s="18" t="s">
        <v>18167</v>
      </c>
      <c r="D493" s="17" t="s">
        <v>2428</v>
      </c>
      <c r="E493" s="18" t="s">
        <v>2370</v>
      </c>
      <c r="F493" s="18" t="s">
        <v>2370</v>
      </c>
      <c r="G493" s="17" t="s">
        <v>1796</v>
      </c>
      <c r="H493" s="21">
        <v>7118100</v>
      </c>
      <c r="I493" s="20">
        <v>7118191.3043478262</v>
      </c>
      <c r="J493" s="19">
        <v>7402900</v>
      </c>
      <c r="K493" s="1" t="s">
        <v>2359</v>
      </c>
      <c r="L493" s="183"/>
      <c r="M493" s="44" t="e">
        <f>VLOOKUP(#REF!,'[1]PL3 Danh muc đầy đủ'!$E$9:$X$9281,20,0)</f>
        <v>#REF!</v>
      </c>
      <c r="N493" s="44" t="e">
        <f>M493-#REF!</f>
        <v>#REF!</v>
      </c>
    </row>
    <row r="494" spans="1:14" ht="171.6" x14ac:dyDescent="0.3">
      <c r="A494" s="43">
        <v>484</v>
      </c>
      <c r="B494" s="17" t="s">
        <v>2429</v>
      </c>
      <c r="C494" s="18" t="s">
        <v>18167</v>
      </c>
      <c r="D494" s="17" t="s">
        <v>2430</v>
      </c>
      <c r="E494" s="18" t="s">
        <v>16443</v>
      </c>
      <c r="F494" s="18" t="s">
        <v>16443</v>
      </c>
      <c r="G494" s="17" t="s">
        <v>1796</v>
      </c>
      <c r="H494" s="21">
        <v>7118100</v>
      </c>
      <c r="I494" s="20">
        <v>7118191.3043478262</v>
      </c>
      <c r="J494" s="19">
        <v>7402900</v>
      </c>
      <c r="K494" s="1" t="s">
        <v>2359</v>
      </c>
      <c r="L494" s="183"/>
      <c r="M494" s="44" t="e">
        <f>VLOOKUP(#REF!,'[1]PL3 Danh muc đầy đủ'!$E$9:$X$9281,20,0)</f>
        <v>#REF!</v>
      </c>
      <c r="N494" s="44" t="e">
        <f>M494-#REF!</f>
        <v>#REF!</v>
      </c>
    </row>
    <row r="495" spans="1:14" ht="171.6" x14ac:dyDescent="0.3">
      <c r="A495" s="43">
        <v>485</v>
      </c>
      <c r="B495" s="17" t="s">
        <v>2431</v>
      </c>
      <c r="C495" s="18" t="s">
        <v>18167</v>
      </c>
      <c r="D495" s="17" t="s">
        <v>2432</v>
      </c>
      <c r="E495" s="18" t="s">
        <v>2433</v>
      </c>
      <c r="F495" s="18" t="s">
        <v>2433</v>
      </c>
      <c r="G495" s="17" t="s">
        <v>1796</v>
      </c>
      <c r="H495" s="21">
        <v>7118100</v>
      </c>
      <c r="I495" s="20">
        <v>7118191.3043478262</v>
      </c>
      <c r="J495" s="19">
        <v>7402900</v>
      </c>
      <c r="K495" s="1" t="s">
        <v>2359</v>
      </c>
      <c r="L495" s="183"/>
      <c r="M495" s="44" t="e">
        <f>VLOOKUP(#REF!,'[1]PL3 Danh muc đầy đủ'!$E$9:$X$9281,20,0)</f>
        <v>#REF!</v>
      </c>
      <c r="N495" s="44" t="e">
        <f>M495-#REF!</f>
        <v>#REF!</v>
      </c>
    </row>
    <row r="496" spans="1:14" ht="171.6" x14ac:dyDescent="0.3">
      <c r="A496" s="43">
        <v>486</v>
      </c>
      <c r="B496" s="17" t="s">
        <v>2434</v>
      </c>
      <c r="C496" s="18" t="s">
        <v>18167</v>
      </c>
      <c r="D496" s="17" t="s">
        <v>2435</v>
      </c>
      <c r="E496" s="18" t="s">
        <v>2373</v>
      </c>
      <c r="F496" s="18" t="s">
        <v>2373</v>
      </c>
      <c r="G496" s="17" t="s">
        <v>1796</v>
      </c>
      <c r="H496" s="21">
        <v>7118100</v>
      </c>
      <c r="I496" s="20">
        <v>7118191.3043478262</v>
      </c>
      <c r="J496" s="19">
        <v>7402900</v>
      </c>
      <c r="K496" s="1" t="s">
        <v>2359</v>
      </c>
      <c r="L496" s="183"/>
      <c r="M496" s="44" t="e">
        <f>VLOOKUP(#REF!,'[1]PL3 Danh muc đầy đủ'!$E$9:$X$9281,20,0)</f>
        <v>#REF!</v>
      </c>
      <c r="N496" s="44" t="e">
        <f>M496-#REF!</f>
        <v>#REF!</v>
      </c>
    </row>
    <row r="497" spans="1:14" ht="171.6" x14ac:dyDescent="0.3">
      <c r="A497" s="43">
        <v>487</v>
      </c>
      <c r="B497" s="17" t="s">
        <v>2436</v>
      </c>
      <c r="C497" s="18" t="s">
        <v>18151</v>
      </c>
      <c r="D497" s="17" t="s">
        <v>2437</v>
      </c>
      <c r="E497" s="18" t="s">
        <v>2438</v>
      </c>
      <c r="F497" s="18" t="s">
        <v>2438</v>
      </c>
      <c r="G497" s="17" t="s">
        <v>1796</v>
      </c>
      <c r="H497" s="21">
        <v>7118100</v>
      </c>
      <c r="I497" s="20">
        <v>7118191.3043478262</v>
      </c>
      <c r="J497" s="19">
        <v>7402900</v>
      </c>
      <c r="K497" s="1" t="s">
        <v>2359</v>
      </c>
      <c r="L497" s="183"/>
      <c r="M497" s="44" t="e">
        <f>VLOOKUP(#REF!,'[1]PL3 Danh muc đầy đủ'!$E$9:$X$9281,20,0)</f>
        <v>#REF!</v>
      </c>
      <c r="N497" s="44" t="e">
        <f>M497-#REF!</f>
        <v>#REF!</v>
      </c>
    </row>
    <row r="498" spans="1:14" ht="171.6" x14ac:dyDescent="0.3">
      <c r="A498" s="43">
        <v>488</v>
      </c>
      <c r="B498" s="17" t="s">
        <v>2439</v>
      </c>
      <c r="C498" s="18" t="s">
        <v>18151</v>
      </c>
      <c r="D498" s="17" t="s">
        <v>2440</v>
      </c>
      <c r="E498" s="18" t="s">
        <v>2441</v>
      </c>
      <c r="F498" s="18" t="s">
        <v>2441</v>
      </c>
      <c r="G498" s="17" t="s">
        <v>1796</v>
      </c>
      <c r="H498" s="21">
        <v>7118100</v>
      </c>
      <c r="I498" s="20">
        <v>7118191.3043478262</v>
      </c>
      <c r="J498" s="19">
        <v>7402900</v>
      </c>
      <c r="K498" s="1" t="s">
        <v>2359</v>
      </c>
      <c r="L498" s="183"/>
      <c r="M498" s="44" t="e">
        <f>VLOOKUP(#REF!,'[1]PL3 Danh muc đầy đủ'!$E$9:$X$9281,20,0)</f>
        <v>#REF!</v>
      </c>
      <c r="N498" s="44" t="e">
        <f>M498-#REF!</f>
        <v>#REF!</v>
      </c>
    </row>
    <row r="499" spans="1:14" ht="171.6" x14ac:dyDescent="0.3">
      <c r="A499" s="43">
        <v>489</v>
      </c>
      <c r="B499" s="17" t="s">
        <v>2442</v>
      </c>
      <c r="C499" s="18" t="s">
        <v>18151</v>
      </c>
      <c r="D499" s="17" t="s">
        <v>2443</v>
      </c>
      <c r="E499" s="18" t="s">
        <v>2444</v>
      </c>
      <c r="F499" s="18" t="s">
        <v>2444</v>
      </c>
      <c r="G499" s="17" t="s">
        <v>1796</v>
      </c>
      <c r="H499" s="21">
        <v>7118100</v>
      </c>
      <c r="I499" s="20">
        <v>7118191.3043478262</v>
      </c>
      <c r="J499" s="19">
        <v>7402900</v>
      </c>
      <c r="K499" s="1" t="s">
        <v>2359</v>
      </c>
      <c r="L499" s="183"/>
      <c r="M499" s="44" t="e">
        <f>VLOOKUP(#REF!,'[1]PL3 Danh muc đầy đủ'!$E$9:$X$9281,20,0)</f>
        <v>#REF!</v>
      </c>
      <c r="N499" s="44" t="e">
        <f>M499-#REF!</f>
        <v>#REF!</v>
      </c>
    </row>
    <row r="500" spans="1:14" ht="171.6" x14ac:dyDescent="0.3">
      <c r="A500" s="43">
        <v>490</v>
      </c>
      <c r="B500" s="17" t="s">
        <v>2445</v>
      </c>
      <c r="C500" s="18" t="s">
        <v>18151</v>
      </c>
      <c r="D500" s="17" t="s">
        <v>2446</v>
      </c>
      <c r="E500" s="18" t="s">
        <v>2447</v>
      </c>
      <c r="F500" s="18" t="s">
        <v>2447</v>
      </c>
      <c r="G500" s="17" t="s">
        <v>1796</v>
      </c>
      <c r="H500" s="21">
        <v>7118100</v>
      </c>
      <c r="I500" s="20">
        <v>7118191.3043478262</v>
      </c>
      <c r="J500" s="19">
        <v>7402900</v>
      </c>
      <c r="K500" s="1" t="s">
        <v>2359</v>
      </c>
      <c r="L500" s="183"/>
      <c r="M500" s="44" t="e">
        <f>VLOOKUP(#REF!,'[1]PL3 Danh muc đầy đủ'!$E$9:$X$9281,20,0)</f>
        <v>#REF!</v>
      </c>
      <c r="N500" s="44" t="e">
        <f>M500-#REF!</f>
        <v>#REF!</v>
      </c>
    </row>
    <row r="501" spans="1:14" ht="171.6" x14ac:dyDescent="0.3">
      <c r="A501" s="43">
        <v>491</v>
      </c>
      <c r="B501" s="17" t="s">
        <v>2448</v>
      </c>
      <c r="C501" s="18" t="s">
        <v>18151</v>
      </c>
      <c r="D501" s="17" t="s">
        <v>2449</v>
      </c>
      <c r="E501" s="18" t="s">
        <v>2450</v>
      </c>
      <c r="F501" s="18" t="s">
        <v>2450</v>
      </c>
      <c r="G501" s="17" t="s">
        <v>1796</v>
      </c>
      <c r="H501" s="21">
        <v>7118100</v>
      </c>
      <c r="I501" s="20">
        <v>7118191.3043478262</v>
      </c>
      <c r="J501" s="19">
        <v>7402900</v>
      </c>
      <c r="K501" s="1" t="s">
        <v>2359</v>
      </c>
      <c r="L501" s="183"/>
      <c r="M501" s="44" t="e">
        <f>VLOOKUP(#REF!,'[1]PL3 Danh muc đầy đủ'!$E$9:$X$9281,20,0)</f>
        <v>#REF!</v>
      </c>
      <c r="N501" s="44" t="e">
        <f>M501-#REF!</f>
        <v>#REF!</v>
      </c>
    </row>
    <row r="502" spans="1:14" ht="171.6" x14ac:dyDescent="0.3">
      <c r="A502" s="43">
        <v>492</v>
      </c>
      <c r="B502" s="17" t="s">
        <v>2451</v>
      </c>
      <c r="C502" s="18" t="s">
        <v>18166</v>
      </c>
      <c r="D502" s="17" t="s">
        <v>2452</v>
      </c>
      <c r="E502" s="18" t="s">
        <v>2433</v>
      </c>
      <c r="F502" s="18" t="s">
        <v>2433</v>
      </c>
      <c r="G502" s="17" t="s">
        <v>1796</v>
      </c>
      <c r="H502" s="21">
        <v>9368100</v>
      </c>
      <c r="I502" s="20">
        <v>9368191.3043478262</v>
      </c>
      <c r="J502" s="19">
        <v>9742900</v>
      </c>
      <c r="K502" s="1" t="s">
        <v>2453</v>
      </c>
      <c r="L502" s="183"/>
      <c r="M502" s="44" t="e">
        <f>VLOOKUP(#REF!,'[1]PL3 Danh muc đầy đủ'!$E$9:$X$9281,20,0)</f>
        <v>#REF!</v>
      </c>
      <c r="N502" s="44" t="e">
        <f>M502-#REF!</f>
        <v>#REF!</v>
      </c>
    </row>
    <row r="503" spans="1:14" ht="171.6" x14ac:dyDescent="0.3">
      <c r="A503" s="43">
        <v>493</v>
      </c>
      <c r="B503" s="17" t="s">
        <v>2454</v>
      </c>
      <c r="C503" s="18" t="s">
        <v>18166</v>
      </c>
      <c r="D503" s="17" t="s">
        <v>2455</v>
      </c>
      <c r="E503" s="18" t="s">
        <v>2456</v>
      </c>
      <c r="F503" s="18" t="s">
        <v>2456</v>
      </c>
      <c r="G503" s="17" t="s">
        <v>1796</v>
      </c>
      <c r="H503" s="21">
        <v>9368100</v>
      </c>
      <c r="I503" s="20">
        <v>9368191.3043478262</v>
      </c>
      <c r="J503" s="19">
        <v>9742900</v>
      </c>
      <c r="K503" s="1" t="s">
        <v>2453</v>
      </c>
      <c r="L503" s="183"/>
      <c r="M503" s="44" t="e">
        <f>VLOOKUP(#REF!,'[1]PL3 Danh muc đầy đủ'!$E$9:$X$9281,20,0)</f>
        <v>#REF!</v>
      </c>
      <c r="N503" s="44" t="e">
        <f>M503-#REF!</f>
        <v>#REF!</v>
      </c>
    </row>
    <row r="504" spans="1:14" ht="171.6" x14ac:dyDescent="0.3">
      <c r="A504" s="43">
        <v>494</v>
      </c>
      <c r="B504" s="17" t="s">
        <v>2457</v>
      </c>
      <c r="C504" s="18" t="s">
        <v>18166</v>
      </c>
      <c r="D504" s="17" t="s">
        <v>2458</v>
      </c>
      <c r="E504" s="18" t="s">
        <v>2459</v>
      </c>
      <c r="F504" s="18" t="s">
        <v>2459</v>
      </c>
      <c r="G504" s="17" t="s">
        <v>1796</v>
      </c>
      <c r="H504" s="21">
        <v>9368100</v>
      </c>
      <c r="I504" s="20">
        <v>9368191.3043478262</v>
      </c>
      <c r="J504" s="19">
        <v>9742900</v>
      </c>
      <c r="K504" s="1" t="s">
        <v>2453</v>
      </c>
      <c r="L504" s="183"/>
      <c r="M504" s="44" t="e">
        <f>VLOOKUP(#REF!,'[1]PL3 Danh muc đầy đủ'!$E$9:$X$9281,20,0)</f>
        <v>#REF!</v>
      </c>
      <c r="N504" s="44" t="e">
        <f>M504-#REF!</f>
        <v>#REF!</v>
      </c>
    </row>
    <row r="505" spans="1:14" ht="171.6" x14ac:dyDescent="0.3">
      <c r="A505" s="43">
        <v>495</v>
      </c>
      <c r="B505" s="17" t="s">
        <v>2460</v>
      </c>
      <c r="C505" s="18" t="s">
        <v>18166</v>
      </c>
      <c r="D505" s="17" t="s">
        <v>2461</v>
      </c>
      <c r="E505" s="18" t="s">
        <v>2462</v>
      </c>
      <c r="F505" s="18" t="s">
        <v>2462</v>
      </c>
      <c r="G505" s="17" t="s">
        <v>1633</v>
      </c>
      <c r="H505" s="21">
        <v>9368100</v>
      </c>
      <c r="I505" s="20">
        <v>9368191.3043478262</v>
      </c>
      <c r="J505" s="19">
        <v>9742900</v>
      </c>
      <c r="K505" s="1" t="s">
        <v>2453</v>
      </c>
      <c r="L505" s="183"/>
      <c r="M505" s="44" t="e">
        <f>VLOOKUP(#REF!,'[1]PL3 Danh muc đầy đủ'!$E$9:$X$9281,20,0)</f>
        <v>#REF!</v>
      </c>
      <c r="N505" s="44" t="e">
        <f>M505-#REF!</f>
        <v>#REF!</v>
      </c>
    </row>
    <row r="506" spans="1:14" ht="171.6" x14ac:dyDescent="0.3">
      <c r="A506" s="43">
        <v>496</v>
      </c>
      <c r="B506" s="17" t="s">
        <v>2463</v>
      </c>
      <c r="C506" s="18" t="s">
        <v>18166</v>
      </c>
      <c r="D506" s="17" t="s">
        <v>2464</v>
      </c>
      <c r="E506" s="18" t="s">
        <v>16444</v>
      </c>
      <c r="F506" s="18" t="s">
        <v>16444</v>
      </c>
      <c r="G506" s="17" t="s">
        <v>24</v>
      </c>
      <c r="H506" s="21">
        <v>9368100</v>
      </c>
      <c r="I506" s="20">
        <v>9368191.3043478262</v>
      </c>
      <c r="J506" s="19">
        <v>9742900</v>
      </c>
      <c r="K506" s="1" t="s">
        <v>2453</v>
      </c>
      <c r="L506" s="183"/>
      <c r="M506" s="44" t="e">
        <f>VLOOKUP(#REF!,'[1]PL3 Danh muc đầy đủ'!$E$9:$X$9281,20,0)</f>
        <v>#REF!</v>
      </c>
      <c r="N506" s="44" t="e">
        <f>M506-#REF!</f>
        <v>#REF!</v>
      </c>
    </row>
    <row r="507" spans="1:14" ht="171.6" x14ac:dyDescent="0.3">
      <c r="A507" s="43">
        <v>497</v>
      </c>
      <c r="B507" s="17" t="s">
        <v>2465</v>
      </c>
      <c r="C507" s="18" t="s">
        <v>18167</v>
      </c>
      <c r="D507" s="17" t="s">
        <v>2466</v>
      </c>
      <c r="E507" s="18" t="s">
        <v>2456</v>
      </c>
      <c r="F507" s="18" t="s">
        <v>2456</v>
      </c>
      <c r="G507" s="17" t="s">
        <v>1796</v>
      </c>
      <c r="H507" s="21">
        <v>9368100</v>
      </c>
      <c r="I507" s="20">
        <v>9368191.3043478262</v>
      </c>
      <c r="J507" s="19">
        <v>9742900</v>
      </c>
      <c r="K507" s="1" t="s">
        <v>2453</v>
      </c>
      <c r="L507" s="183"/>
      <c r="M507" s="44" t="e">
        <f>VLOOKUP(#REF!,'[1]PL3 Danh muc đầy đủ'!$E$9:$X$9281,20,0)</f>
        <v>#REF!</v>
      </c>
      <c r="N507" s="44" t="e">
        <f>M507-#REF!</f>
        <v>#REF!</v>
      </c>
    </row>
    <row r="508" spans="1:14" ht="171.6" x14ac:dyDescent="0.3">
      <c r="A508" s="43">
        <v>498</v>
      </c>
      <c r="B508" s="17" t="s">
        <v>2467</v>
      </c>
      <c r="C508" s="18" t="s">
        <v>18151</v>
      </c>
      <c r="D508" s="17" t="s">
        <v>2468</v>
      </c>
      <c r="E508" s="18" t="s">
        <v>2469</v>
      </c>
      <c r="F508" s="18" t="s">
        <v>2469</v>
      </c>
      <c r="G508" s="17" t="s">
        <v>24</v>
      </c>
      <c r="H508" s="21">
        <v>9368100</v>
      </c>
      <c r="I508" s="20">
        <v>9368191.3043478262</v>
      </c>
      <c r="J508" s="19">
        <v>9742900</v>
      </c>
      <c r="K508" s="1" t="s">
        <v>2453</v>
      </c>
      <c r="L508" s="183"/>
      <c r="M508" s="44" t="e">
        <f>VLOOKUP(#REF!,'[1]PL3 Danh muc đầy đủ'!$E$9:$X$9281,20,0)</f>
        <v>#REF!</v>
      </c>
      <c r="N508" s="44" t="e">
        <f>M508-#REF!</f>
        <v>#REF!</v>
      </c>
    </row>
    <row r="509" spans="1:14" ht="171.6" x14ac:dyDescent="0.3">
      <c r="A509" s="43">
        <v>499</v>
      </c>
      <c r="B509" s="17" t="s">
        <v>2470</v>
      </c>
      <c r="C509" s="18" t="s">
        <v>18151</v>
      </c>
      <c r="D509" s="17" t="s">
        <v>2471</v>
      </c>
      <c r="E509" s="18" t="s">
        <v>2472</v>
      </c>
      <c r="F509" s="18" t="s">
        <v>2472</v>
      </c>
      <c r="G509" s="17" t="s">
        <v>24</v>
      </c>
      <c r="H509" s="21">
        <v>9368100</v>
      </c>
      <c r="I509" s="20">
        <v>9368191.3043478262</v>
      </c>
      <c r="J509" s="19">
        <v>9742900</v>
      </c>
      <c r="K509" s="1" t="s">
        <v>2453</v>
      </c>
      <c r="L509" s="183"/>
      <c r="M509" s="44" t="e">
        <f>VLOOKUP(#REF!,'[1]PL3 Danh muc đầy đủ'!$E$9:$X$9281,20,0)</f>
        <v>#REF!</v>
      </c>
      <c r="N509" s="44" t="e">
        <f>M509-#REF!</f>
        <v>#REF!</v>
      </c>
    </row>
    <row r="510" spans="1:14" ht="171.6" x14ac:dyDescent="0.3">
      <c r="A510" s="43">
        <v>500</v>
      </c>
      <c r="B510" s="17" t="s">
        <v>2473</v>
      </c>
      <c r="C510" s="18" t="s">
        <v>18151</v>
      </c>
      <c r="D510" s="17" t="s">
        <v>2474</v>
      </c>
      <c r="E510" s="18" t="s">
        <v>2475</v>
      </c>
      <c r="F510" s="18" t="s">
        <v>2475</v>
      </c>
      <c r="G510" s="17" t="s">
        <v>1796</v>
      </c>
      <c r="H510" s="21">
        <v>9368100</v>
      </c>
      <c r="I510" s="20">
        <v>9368191.3043478262</v>
      </c>
      <c r="J510" s="19">
        <v>9742900</v>
      </c>
      <c r="K510" s="1" t="s">
        <v>2453</v>
      </c>
      <c r="L510" s="183"/>
      <c r="M510" s="44" t="e">
        <f>VLOOKUP(#REF!,'[1]PL3 Danh muc đầy đủ'!$E$9:$X$9281,20,0)</f>
        <v>#REF!</v>
      </c>
      <c r="N510" s="44" t="e">
        <f>M510-#REF!</f>
        <v>#REF!</v>
      </c>
    </row>
    <row r="511" spans="1:14" ht="171.6" x14ac:dyDescent="0.3">
      <c r="A511" s="43">
        <v>501</v>
      </c>
      <c r="B511" s="17" t="s">
        <v>2476</v>
      </c>
      <c r="C511" s="18" t="s">
        <v>18151</v>
      </c>
      <c r="D511" s="17" t="s">
        <v>2477</v>
      </c>
      <c r="E511" s="18" t="s">
        <v>16445</v>
      </c>
      <c r="F511" s="18" t="s">
        <v>16445</v>
      </c>
      <c r="G511" s="17" t="s">
        <v>1796</v>
      </c>
      <c r="H511" s="21">
        <v>9368100</v>
      </c>
      <c r="I511" s="20">
        <v>9368191.3043478262</v>
      </c>
      <c r="J511" s="19">
        <v>9742900</v>
      </c>
      <c r="K511" s="1" t="s">
        <v>2453</v>
      </c>
      <c r="L511" s="183"/>
      <c r="M511" s="44" t="e">
        <f>VLOOKUP(#REF!,'[1]PL3 Danh muc đầy đủ'!$E$9:$X$9281,20,0)</f>
        <v>#REF!</v>
      </c>
      <c r="N511" s="44" t="e">
        <f>M511-#REF!</f>
        <v>#REF!</v>
      </c>
    </row>
    <row r="512" spans="1:14" ht="171.6" x14ac:dyDescent="0.3">
      <c r="A512" s="43">
        <v>502</v>
      </c>
      <c r="B512" s="17" t="s">
        <v>2478</v>
      </c>
      <c r="C512" s="18" t="s">
        <v>18151</v>
      </c>
      <c r="D512" s="17" t="s">
        <v>2479</v>
      </c>
      <c r="E512" s="18" t="s">
        <v>2480</v>
      </c>
      <c r="F512" s="18" t="s">
        <v>2480</v>
      </c>
      <c r="G512" s="17" t="s">
        <v>1796</v>
      </c>
      <c r="H512" s="21">
        <v>9368100</v>
      </c>
      <c r="I512" s="20">
        <v>9368191.3043478262</v>
      </c>
      <c r="J512" s="19">
        <v>9742900</v>
      </c>
      <c r="K512" s="1" t="s">
        <v>2453</v>
      </c>
      <c r="L512" s="183"/>
      <c r="M512" s="44" t="e">
        <f>VLOOKUP(#REF!,'[1]PL3 Danh muc đầy đủ'!$E$9:$X$9281,20,0)</f>
        <v>#REF!</v>
      </c>
      <c r="N512" s="44" t="e">
        <f>M512-#REF!</f>
        <v>#REF!</v>
      </c>
    </row>
    <row r="513" spans="1:14" ht="171.6" x14ac:dyDescent="0.3">
      <c r="A513" s="43">
        <v>503</v>
      </c>
      <c r="B513" s="17" t="s">
        <v>2481</v>
      </c>
      <c r="C513" s="18" t="s">
        <v>18151</v>
      </c>
      <c r="D513" s="17" t="s">
        <v>2482</v>
      </c>
      <c r="E513" s="18" t="s">
        <v>2483</v>
      </c>
      <c r="F513" s="18" t="s">
        <v>2483</v>
      </c>
      <c r="G513" s="17" t="s">
        <v>1796</v>
      </c>
      <c r="H513" s="21">
        <v>9368100</v>
      </c>
      <c r="I513" s="20">
        <v>9368191.3043478262</v>
      </c>
      <c r="J513" s="19">
        <v>9742900</v>
      </c>
      <c r="K513" s="1" t="s">
        <v>2453</v>
      </c>
      <c r="L513" s="183"/>
      <c r="M513" s="44" t="e">
        <f>VLOOKUP(#REF!,'[1]PL3 Danh muc đầy đủ'!$E$9:$X$9281,20,0)</f>
        <v>#REF!</v>
      </c>
      <c r="N513" s="44" t="e">
        <f>M513-#REF!</f>
        <v>#REF!</v>
      </c>
    </row>
    <row r="514" spans="1:14" ht="171.6" x14ac:dyDescent="0.3">
      <c r="A514" s="43">
        <v>504</v>
      </c>
      <c r="B514" s="17" t="s">
        <v>2484</v>
      </c>
      <c r="C514" s="18" t="s">
        <v>18151</v>
      </c>
      <c r="D514" s="17" t="s">
        <v>2485</v>
      </c>
      <c r="E514" s="18" t="s">
        <v>2486</v>
      </c>
      <c r="F514" s="18" t="s">
        <v>2486</v>
      </c>
      <c r="G514" s="17" t="s">
        <v>1796</v>
      </c>
      <c r="H514" s="21">
        <v>9368100</v>
      </c>
      <c r="I514" s="20">
        <v>9368191.3043478262</v>
      </c>
      <c r="J514" s="19">
        <v>9742900</v>
      </c>
      <c r="K514" s="1" t="s">
        <v>2453</v>
      </c>
      <c r="L514" s="183"/>
      <c r="M514" s="44" t="e">
        <f>VLOOKUP(#REF!,'[1]PL3 Danh muc đầy đủ'!$E$9:$X$9281,20,0)</f>
        <v>#REF!</v>
      </c>
      <c r="N514" s="44" t="e">
        <f>M514-#REF!</f>
        <v>#REF!</v>
      </c>
    </row>
    <row r="515" spans="1:14" ht="171.6" x14ac:dyDescent="0.3">
      <c r="A515" s="43">
        <v>505</v>
      </c>
      <c r="B515" s="17" t="s">
        <v>2487</v>
      </c>
      <c r="C515" s="18" t="s">
        <v>18151</v>
      </c>
      <c r="D515" s="17" t="s">
        <v>2488</v>
      </c>
      <c r="E515" s="18" t="s">
        <v>2489</v>
      </c>
      <c r="F515" s="18" t="s">
        <v>2489</v>
      </c>
      <c r="G515" s="17" t="s">
        <v>1796</v>
      </c>
      <c r="H515" s="21">
        <v>9368100</v>
      </c>
      <c r="I515" s="20">
        <v>9368191.3043478262</v>
      </c>
      <c r="J515" s="19">
        <v>9742900</v>
      </c>
      <c r="K515" s="1" t="s">
        <v>2453</v>
      </c>
      <c r="L515" s="183"/>
      <c r="M515" s="44" t="e">
        <f>VLOOKUP(#REF!,'[1]PL3 Danh muc đầy đủ'!$E$9:$X$9281,20,0)</f>
        <v>#REF!</v>
      </c>
      <c r="N515" s="44" t="e">
        <f>M515-#REF!</f>
        <v>#REF!</v>
      </c>
    </row>
    <row r="516" spans="1:14" ht="171.6" x14ac:dyDescent="0.3">
      <c r="A516" s="43">
        <v>506</v>
      </c>
      <c r="B516" s="17" t="s">
        <v>2490</v>
      </c>
      <c r="C516" s="18" t="s">
        <v>18151</v>
      </c>
      <c r="D516" s="17" t="s">
        <v>2491</v>
      </c>
      <c r="E516" s="18" t="s">
        <v>2492</v>
      </c>
      <c r="F516" s="18" t="s">
        <v>2492</v>
      </c>
      <c r="G516" s="17" t="s">
        <v>1796</v>
      </c>
      <c r="H516" s="21">
        <v>9368100</v>
      </c>
      <c r="I516" s="20">
        <v>9368191.3043478262</v>
      </c>
      <c r="J516" s="19">
        <v>9742900</v>
      </c>
      <c r="K516" s="1" t="s">
        <v>2453</v>
      </c>
      <c r="L516" s="183"/>
      <c r="M516" s="44" t="e">
        <f>VLOOKUP(#REF!,'[1]PL3 Danh muc đầy đủ'!$E$9:$X$9281,20,0)</f>
        <v>#REF!</v>
      </c>
      <c r="N516" s="44" t="e">
        <f>M516-#REF!</f>
        <v>#REF!</v>
      </c>
    </row>
    <row r="517" spans="1:14" ht="171.6" x14ac:dyDescent="0.3">
      <c r="A517" s="43">
        <v>507</v>
      </c>
      <c r="B517" s="17" t="s">
        <v>2493</v>
      </c>
      <c r="C517" s="18" t="s">
        <v>18151</v>
      </c>
      <c r="D517" s="17" t="s">
        <v>2494</v>
      </c>
      <c r="E517" s="18" t="s">
        <v>2495</v>
      </c>
      <c r="F517" s="18" t="s">
        <v>2495</v>
      </c>
      <c r="G517" s="17" t="s">
        <v>1796</v>
      </c>
      <c r="H517" s="21">
        <v>9368100</v>
      </c>
      <c r="I517" s="20">
        <v>9368191.3043478262</v>
      </c>
      <c r="J517" s="19">
        <v>9742900</v>
      </c>
      <c r="K517" s="1" t="s">
        <v>2453</v>
      </c>
      <c r="L517" s="183"/>
      <c r="M517" s="44" t="e">
        <f>VLOOKUP(#REF!,'[1]PL3 Danh muc đầy đủ'!$E$9:$X$9281,20,0)</f>
        <v>#REF!</v>
      </c>
      <c r="N517" s="44" t="e">
        <f>M517-#REF!</f>
        <v>#REF!</v>
      </c>
    </row>
    <row r="518" spans="1:14" ht="171.6" x14ac:dyDescent="0.3">
      <c r="A518" s="43">
        <v>508</v>
      </c>
      <c r="B518" s="17" t="s">
        <v>2496</v>
      </c>
      <c r="C518" s="18" t="s">
        <v>18151</v>
      </c>
      <c r="D518" s="17" t="s">
        <v>2497</v>
      </c>
      <c r="E518" s="18" t="s">
        <v>2498</v>
      </c>
      <c r="F518" s="18" t="s">
        <v>2498</v>
      </c>
      <c r="G518" s="17" t="s">
        <v>24</v>
      </c>
      <c r="H518" s="21">
        <v>9368100</v>
      </c>
      <c r="I518" s="20">
        <v>9368191.3043478262</v>
      </c>
      <c r="J518" s="19">
        <v>9742900</v>
      </c>
      <c r="K518" s="1" t="s">
        <v>2453</v>
      </c>
      <c r="L518" s="183"/>
      <c r="M518" s="44" t="e">
        <f>VLOOKUP(#REF!,'[1]PL3 Danh muc đầy đủ'!$E$9:$X$9281,20,0)</f>
        <v>#REF!</v>
      </c>
      <c r="N518" s="44" t="e">
        <f>M518-#REF!</f>
        <v>#REF!</v>
      </c>
    </row>
    <row r="519" spans="1:14" ht="109.2" x14ac:dyDescent="0.3">
      <c r="A519" s="43">
        <v>509</v>
      </c>
      <c r="B519" s="17" t="s">
        <v>2499</v>
      </c>
      <c r="C519" s="18" t="s">
        <v>18151</v>
      </c>
      <c r="D519" s="17" t="s">
        <v>2500</v>
      </c>
      <c r="E519" s="18" t="s">
        <v>16446</v>
      </c>
      <c r="F519" s="18" t="s">
        <v>16446</v>
      </c>
      <c r="G519" s="17" t="s">
        <v>24</v>
      </c>
      <c r="H519" s="21">
        <v>8118100</v>
      </c>
      <c r="I519" s="20">
        <v>8118191.3043478262</v>
      </c>
      <c r="J519" s="19">
        <v>8442900</v>
      </c>
      <c r="K519" s="1" t="s">
        <v>2501</v>
      </c>
      <c r="L519" s="183"/>
      <c r="M519" s="44" t="e">
        <f>VLOOKUP(#REF!,'[1]PL3 Danh muc đầy đủ'!$E$9:$X$9281,20,0)</f>
        <v>#REF!</v>
      </c>
      <c r="N519" s="44" t="e">
        <f>M519-#REF!</f>
        <v>#REF!</v>
      </c>
    </row>
    <row r="520" spans="1:14" ht="156" x14ac:dyDescent="0.3">
      <c r="A520" s="43">
        <v>510</v>
      </c>
      <c r="B520" s="17" t="s">
        <v>2503</v>
      </c>
      <c r="C520" s="18" t="s">
        <v>18151</v>
      </c>
      <c r="D520" s="17" t="s">
        <v>2504</v>
      </c>
      <c r="E520" s="18" t="s">
        <v>2505</v>
      </c>
      <c r="F520" s="18" t="s">
        <v>2505</v>
      </c>
      <c r="G520" s="17" t="s">
        <v>24</v>
      </c>
      <c r="H520" s="21">
        <v>9968100</v>
      </c>
      <c r="I520" s="20">
        <v>9968191.3043478262</v>
      </c>
      <c r="J520" s="19">
        <v>10366900</v>
      </c>
      <c r="K520" s="1" t="s">
        <v>2502</v>
      </c>
      <c r="L520" s="183"/>
      <c r="M520" s="44" t="e">
        <f>VLOOKUP(#REF!,'[1]PL3 Danh muc đầy đủ'!$E$9:$X$9281,20,0)</f>
        <v>#REF!</v>
      </c>
      <c r="N520" s="44" t="e">
        <f>M520-#REF!</f>
        <v>#REF!</v>
      </c>
    </row>
    <row r="521" spans="1:14" ht="156" x14ac:dyDescent="0.3">
      <c r="A521" s="43">
        <v>511</v>
      </c>
      <c r="B521" s="17" t="s">
        <v>2506</v>
      </c>
      <c r="C521" s="18" t="s">
        <v>18151</v>
      </c>
      <c r="D521" s="17" t="s">
        <v>2507</v>
      </c>
      <c r="E521" s="18" t="s">
        <v>2508</v>
      </c>
      <c r="F521" s="18" t="s">
        <v>2508</v>
      </c>
      <c r="G521" s="17" t="s">
        <v>24</v>
      </c>
      <c r="H521" s="21">
        <v>9968100</v>
      </c>
      <c r="I521" s="20">
        <v>9968191.3043478262</v>
      </c>
      <c r="J521" s="19">
        <v>10366900</v>
      </c>
      <c r="K521" s="1" t="s">
        <v>2502</v>
      </c>
      <c r="L521" s="183"/>
      <c r="M521" s="44" t="e">
        <f>VLOOKUP(#REF!,'[1]PL3 Danh muc đầy đủ'!$E$9:$X$9281,20,0)</f>
        <v>#REF!</v>
      </c>
      <c r="N521" s="44" t="e">
        <f>M521-#REF!</f>
        <v>#REF!</v>
      </c>
    </row>
    <row r="522" spans="1:14" ht="156" x14ac:dyDescent="0.3">
      <c r="A522" s="43">
        <v>512</v>
      </c>
      <c r="B522" s="17" t="s">
        <v>2509</v>
      </c>
      <c r="C522" s="18" t="s">
        <v>18151</v>
      </c>
      <c r="D522" s="17" t="s">
        <v>2510</v>
      </c>
      <c r="E522" s="18" t="s">
        <v>2511</v>
      </c>
      <c r="F522" s="18" t="s">
        <v>2511</v>
      </c>
      <c r="G522" s="17" t="s">
        <v>24</v>
      </c>
      <c r="H522" s="21">
        <v>9968100</v>
      </c>
      <c r="I522" s="20">
        <v>9968191.3043478262</v>
      </c>
      <c r="J522" s="19">
        <v>10366900</v>
      </c>
      <c r="K522" s="1" t="s">
        <v>2502</v>
      </c>
      <c r="L522" s="183"/>
      <c r="M522" s="44" t="e">
        <f>VLOOKUP(#REF!,'[1]PL3 Danh muc đầy đủ'!$E$9:$X$9281,20,0)</f>
        <v>#REF!</v>
      </c>
      <c r="N522" s="44" t="e">
        <f>M522-#REF!</f>
        <v>#REF!</v>
      </c>
    </row>
    <row r="523" spans="1:14" ht="156" x14ac:dyDescent="0.3">
      <c r="A523" s="43">
        <v>513</v>
      </c>
      <c r="B523" s="17" t="s">
        <v>2512</v>
      </c>
      <c r="C523" s="18" t="s">
        <v>18151</v>
      </c>
      <c r="D523" s="17" t="s">
        <v>2513</v>
      </c>
      <c r="E523" s="18" t="s">
        <v>2514</v>
      </c>
      <c r="F523" s="18" t="s">
        <v>2514</v>
      </c>
      <c r="G523" s="17" t="s">
        <v>1796</v>
      </c>
      <c r="H523" s="21">
        <v>9968100</v>
      </c>
      <c r="I523" s="20">
        <v>9968191.3043478262</v>
      </c>
      <c r="J523" s="19">
        <v>10366900</v>
      </c>
      <c r="K523" s="1" t="s">
        <v>2502</v>
      </c>
      <c r="L523" s="183"/>
      <c r="M523" s="44" t="e">
        <f>VLOOKUP(#REF!,'[1]PL3 Danh muc đầy đủ'!$E$9:$X$9281,20,0)</f>
        <v>#REF!</v>
      </c>
      <c r="N523" s="44" t="e">
        <f>M523-#REF!</f>
        <v>#REF!</v>
      </c>
    </row>
    <row r="524" spans="1:14" ht="156" x14ac:dyDescent="0.3">
      <c r="A524" s="43">
        <v>514</v>
      </c>
      <c r="B524" s="17" t="s">
        <v>2515</v>
      </c>
      <c r="C524" s="18" t="s">
        <v>18151</v>
      </c>
      <c r="D524" s="17" t="s">
        <v>2516</v>
      </c>
      <c r="E524" s="18" t="s">
        <v>2517</v>
      </c>
      <c r="F524" s="18" t="s">
        <v>2517</v>
      </c>
      <c r="G524" s="17" t="s">
        <v>24</v>
      </c>
      <c r="H524" s="21">
        <v>9968100</v>
      </c>
      <c r="I524" s="20">
        <v>9968191.3043478262</v>
      </c>
      <c r="J524" s="19">
        <v>10366900</v>
      </c>
      <c r="K524" s="1" t="s">
        <v>2502</v>
      </c>
      <c r="L524" s="183"/>
      <c r="M524" s="44" t="e">
        <f>VLOOKUP(#REF!,'[1]PL3 Danh muc đầy đủ'!$E$9:$X$9281,20,0)</f>
        <v>#REF!</v>
      </c>
      <c r="N524" s="44" t="e">
        <f>M524-#REF!</f>
        <v>#REF!</v>
      </c>
    </row>
    <row r="525" spans="1:14" ht="156" x14ac:dyDescent="0.3">
      <c r="A525" s="43">
        <v>515</v>
      </c>
      <c r="B525" s="17" t="s">
        <v>2518</v>
      </c>
      <c r="C525" s="18" t="s">
        <v>18151</v>
      </c>
      <c r="D525" s="17" t="s">
        <v>2519</v>
      </c>
      <c r="E525" s="18" t="s">
        <v>2520</v>
      </c>
      <c r="F525" s="18" t="s">
        <v>2520</v>
      </c>
      <c r="G525" s="17" t="s">
        <v>1796</v>
      </c>
      <c r="H525" s="21">
        <v>9968100</v>
      </c>
      <c r="I525" s="20">
        <v>9968191.3043478262</v>
      </c>
      <c r="J525" s="19">
        <v>10366900</v>
      </c>
      <c r="K525" s="1" t="s">
        <v>2502</v>
      </c>
      <c r="L525" s="183"/>
      <c r="M525" s="44" t="e">
        <f>VLOOKUP(#REF!,'[1]PL3 Danh muc đầy đủ'!$E$9:$X$9281,20,0)</f>
        <v>#REF!</v>
      </c>
      <c r="N525" s="44" t="e">
        <f>M525-#REF!</f>
        <v>#REF!</v>
      </c>
    </row>
    <row r="526" spans="1:14" ht="156" x14ac:dyDescent="0.3">
      <c r="A526" s="43">
        <v>516</v>
      </c>
      <c r="B526" s="17" t="s">
        <v>2521</v>
      </c>
      <c r="C526" s="18" t="s">
        <v>18151</v>
      </c>
      <c r="D526" s="17" t="s">
        <v>2522</v>
      </c>
      <c r="E526" s="18" t="s">
        <v>2523</v>
      </c>
      <c r="F526" s="18" t="s">
        <v>2523</v>
      </c>
      <c r="G526" s="17" t="s">
        <v>24</v>
      </c>
      <c r="H526" s="21">
        <v>9968100</v>
      </c>
      <c r="I526" s="20">
        <v>9968191.3043478262</v>
      </c>
      <c r="J526" s="19">
        <v>10366900</v>
      </c>
      <c r="K526" s="1" t="s">
        <v>2502</v>
      </c>
      <c r="L526" s="183"/>
      <c r="M526" s="44" t="e">
        <f>VLOOKUP(#REF!,'[1]PL3 Danh muc đầy đủ'!$E$9:$X$9281,20,0)</f>
        <v>#REF!</v>
      </c>
      <c r="N526" s="44" t="e">
        <f>M526-#REF!</f>
        <v>#REF!</v>
      </c>
    </row>
    <row r="527" spans="1:14" ht="156" x14ac:dyDescent="0.3">
      <c r="A527" s="43">
        <v>517</v>
      </c>
      <c r="B527" s="17" t="s">
        <v>2524</v>
      </c>
      <c r="C527" s="18" t="s">
        <v>18151</v>
      </c>
      <c r="D527" s="17" t="s">
        <v>2525</v>
      </c>
      <c r="E527" s="18" t="s">
        <v>2526</v>
      </c>
      <c r="F527" s="18" t="s">
        <v>2526</v>
      </c>
      <c r="G527" s="17" t="s">
        <v>1796</v>
      </c>
      <c r="H527" s="21">
        <v>9968100</v>
      </c>
      <c r="I527" s="20">
        <v>9968191.3043478262</v>
      </c>
      <c r="J527" s="19">
        <v>10366900</v>
      </c>
      <c r="K527" s="1" t="s">
        <v>2502</v>
      </c>
      <c r="L527" s="183"/>
      <c r="M527" s="44" t="e">
        <f>VLOOKUP(#REF!,'[1]PL3 Danh muc đầy đủ'!$E$9:$X$9281,20,0)</f>
        <v>#REF!</v>
      </c>
      <c r="N527" s="44" t="e">
        <f>M527-#REF!</f>
        <v>#REF!</v>
      </c>
    </row>
    <row r="528" spans="1:14" ht="156" x14ac:dyDescent="0.3">
      <c r="A528" s="43">
        <v>518</v>
      </c>
      <c r="B528" s="17" t="s">
        <v>2527</v>
      </c>
      <c r="C528" s="18" t="s">
        <v>18151</v>
      </c>
      <c r="D528" s="17" t="s">
        <v>2528</v>
      </c>
      <c r="E528" s="18" t="s">
        <v>2529</v>
      </c>
      <c r="F528" s="18" t="s">
        <v>2529</v>
      </c>
      <c r="G528" s="17" t="s">
        <v>24</v>
      </c>
      <c r="H528" s="21">
        <v>9968100</v>
      </c>
      <c r="I528" s="20">
        <v>9968191.3043478262</v>
      </c>
      <c r="J528" s="19">
        <v>10366900</v>
      </c>
      <c r="K528" s="1" t="s">
        <v>2502</v>
      </c>
      <c r="L528" s="183"/>
      <c r="M528" s="44" t="e">
        <f>VLOOKUP(#REF!,'[1]PL3 Danh muc đầy đủ'!$E$9:$X$9281,20,0)</f>
        <v>#REF!</v>
      </c>
      <c r="N528" s="44" t="e">
        <f>M528-#REF!</f>
        <v>#REF!</v>
      </c>
    </row>
    <row r="529" spans="1:14" ht="156" x14ac:dyDescent="0.3">
      <c r="A529" s="43">
        <v>519</v>
      </c>
      <c r="B529" s="17" t="s">
        <v>2530</v>
      </c>
      <c r="C529" s="18" t="s">
        <v>18151</v>
      </c>
      <c r="D529" s="17" t="s">
        <v>2531</v>
      </c>
      <c r="E529" s="18" t="s">
        <v>2532</v>
      </c>
      <c r="F529" s="18" t="s">
        <v>2532</v>
      </c>
      <c r="G529" s="17" t="s">
        <v>24</v>
      </c>
      <c r="H529" s="21">
        <v>9968100</v>
      </c>
      <c r="I529" s="20">
        <v>9968191.3043478262</v>
      </c>
      <c r="J529" s="19">
        <v>10366900</v>
      </c>
      <c r="K529" s="1" t="s">
        <v>2502</v>
      </c>
      <c r="L529" s="183"/>
      <c r="M529" s="44" t="e">
        <f>VLOOKUP(#REF!,'[1]PL3 Danh muc đầy đủ'!$E$9:$X$9281,20,0)</f>
        <v>#REF!</v>
      </c>
      <c r="N529" s="44" t="e">
        <f>M529-#REF!</f>
        <v>#REF!</v>
      </c>
    </row>
    <row r="530" spans="1:14" ht="156" x14ac:dyDescent="0.3">
      <c r="A530" s="43">
        <v>520</v>
      </c>
      <c r="B530" s="17" t="s">
        <v>2533</v>
      </c>
      <c r="C530" s="18" t="s">
        <v>18151</v>
      </c>
      <c r="D530" s="17" t="s">
        <v>2534</v>
      </c>
      <c r="E530" s="18" t="s">
        <v>16447</v>
      </c>
      <c r="F530" s="18" t="s">
        <v>16447</v>
      </c>
      <c r="G530" s="17" t="s">
        <v>24</v>
      </c>
      <c r="H530" s="21">
        <v>9968100</v>
      </c>
      <c r="I530" s="20">
        <v>9968191.3043478262</v>
      </c>
      <c r="J530" s="19">
        <v>10366900</v>
      </c>
      <c r="K530" s="1" t="s">
        <v>2502</v>
      </c>
      <c r="L530" s="183"/>
      <c r="M530" s="44" t="e">
        <f>VLOOKUP(#REF!,'[1]PL3 Danh muc đầy đủ'!$E$9:$X$9281,20,0)</f>
        <v>#REF!</v>
      </c>
      <c r="N530" s="44" t="e">
        <f>M530-#REF!</f>
        <v>#REF!</v>
      </c>
    </row>
    <row r="531" spans="1:14" ht="156" x14ac:dyDescent="0.3">
      <c r="A531" s="43">
        <v>521</v>
      </c>
      <c r="B531" s="17" t="s">
        <v>2535</v>
      </c>
      <c r="C531" s="18" t="s">
        <v>18151</v>
      </c>
      <c r="D531" s="17" t="s">
        <v>2536</v>
      </c>
      <c r="E531" s="18" t="s">
        <v>2537</v>
      </c>
      <c r="F531" s="18" t="s">
        <v>2537</v>
      </c>
      <c r="G531" s="17" t="s">
        <v>24</v>
      </c>
      <c r="H531" s="21">
        <v>9968100</v>
      </c>
      <c r="I531" s="20">
        <v>9968191.3043478262</v>
      </c>
      <c r="J531" s="19">
        <v>10366900</v>
      </c>
      <c r="K531" s="1" t="s">
        <v>2502</v>
      </c>
      <c r="L531" s="183"/>
      <c r="M531" s="44" t="e">
        <f>VLOOKUP(#REF!,'[1]PL3 Danh muc đầy đủ'!$E$9:$X$9281,20,0)</f>
        <v>#REF!</v>
      </c>
      <c r="N531" s="44" t="e">
        <f>M531-#REF!</f>
        <v>#REF!</v>
      </c>
    </row>
    <row r="532" spans="1:14" ht="156" x14ac:dyDescent="0.3">
      <c r="A532" s="43">
        <v>522</v>
      </c>
      <c r="B532" s="17" t="s">
        <v>2538</v>
      </c>
      <c r="C532" s="18" t="s">
        <v>18151</v>
      </c>
      <c r="D532" s="17" t="s">
        <v>2539</v>
      </c>
      <c r="E532" s="18" t="s">
        <v>2540</v>
      </c>
      <c r="F532" s="18" t="s">
        <v>2540</v>
      </c>
      <c r="G532" s="17" t="s">
        <v>24</v>
      </c>
      <c r="H532" s="21">
        <v>9968100</v>
      </c>
      <c r="I532" s="20">
        <v>9968191.3043478262</v>
      </c>
      <c r="J532" s="19">
        <v>10366900</v>
      </c>
      <c r="K532" s="1" t="s">
        <v>2502</v>
      </c>
      <c r="L532" s="183"/>
      <c r="M532" s="44" t="e">
        <f>VLOOKUP(#REF!,'[1]PL3 Danh muc đầy đủ'!$E$9:$X$9281,20,0)</f>
        <v>#REF!</v>
      </c>
      <c r="N532" s="44" t="e">
        <f>M532-#REF!</f>
        <v>#REF!</v>
      </c>
    </row>
    <row r="533" spans="1:14" ht="156" x14ac:dyDescent="0.3">
      <c r="A533" s="43">
        <v>523</v>
      </c>
      <c r="B533" s="17" t="s">
        <v>2541</v>
      </c>
      <c r="C533" s="18" t="s">
        <v>18151</v>
      </c>
      <c r="D533" s="17" t="s">
        <v>2542</v>
      </c>
      <c r="E533" s="18" t="s">
        <v>2543</v>
      </c>
      <c r="F533" s="18" t="s">
        <v>2543</v>
      </c>
      <c r="G533" s="17" t="s">
        <v>24</v>
      </c>
      <c r="H533" s="21">
        <v>9968100</v>
      </c>
      <c r="I533" s="20">
        <v>9968191.3043478262</v>
      </c>
      <c r="J533" s="19">
        <v>10366900</v>
      </c>
      <c r="K533" s="1" t="s">
        <v>2502</v>
      </c>
      <c r="L533" s="183"/>
      <c r="M533" s="44" t="e">
        <f>VLOOKUP(#REF!,'[1]PL3 Danh muc đầy đủ'!$E$9:$X$9281,20,0)</f>
        <v>#REF!</v>
      </c>
      <c r="N533" s="44" t="e">
        <f>M533-#REF!</f>
        <v>#REF!</v>
      </c>
    </row>
    <row r="534" spans="1:14" ht="156" x14ac:dyDescent="0.3">
      <c r="A534" s="43">
        <v>524</v>
      </c>
      <c r="B534" s="17" t="s">
        <v>2544</v>
      </c>
      <c r="C534" s="18" t="s">
        <v>18151</v>
      </c>
      <c r="D534" s="17" t="s">
        <v>2545</v>
      </c>
      <c r="E534" s="18" t="s">
        <v>2546</v>
      </c>
      <c r="F534" s="18" t="s">
        <v>2546</v>
      </c>
      <c r="G534" s="17" t="s">
        <v>1796</v>
      </c>
      <c r="H534" s="21">
        <v>9968100</v>
      </c>
      <c r="I534" s="20">
        <v>9968191.3043478262</v>
      </c>
      <c r="J534" s="19">
        <v>10366900</v>
      </c>
      <c r="K534" s="1" t="s">
        <v>2502</v>
      </c>
      <c r="L534" s="183"/>
      <c r="M534" s="44" t="e">
        <f>VLOOKUP(#REF!,'[1]PL3 Danh muc đầy đủ'!$E$9:$X$9281,20,0)</f>
        <v>#REF!</v>
      </c>
      <c r="N534" s="44" t="e">
        <f>M534-#REF!</f>
        <v>#REF!</v>
      </c>
    </row>
    <row r="535" spans="1:14" ht="156" x14ac:dyDescent="0.3">
      <c r="A535" s="43">
        <v>525</v>
      </c>
      <c r="B535" s="17" t="s">
        <v>2547</v>
      </c>
      <c r="C535" s="18" t="s">
        <v>18151</v>
      </c>
      <c r="D535" s="17" t="s">
        <v>2548</v>
      </c>
      <c r="E535" s="18" t="s">
        <v>2549</v>
      </c>
      <c r="F535" s="18" t="s">
        <v>2549</v>
      </c>
      <c r="G535" s="17" t="s">
        <v>1796</v>
      </c>
      <c r="H535" s="21">
        <v>9968100</v>
      </c>
      <c r="I535" s="20">
        <v>9968191.3043478262</v>
      </c>
      <c r="J535" s="19">
        <v>10366900</v>
      </c>
      <c r="K535" s="1" t="s">
        <v>2502</v>
      </c>
      <c r="L535" s="183"/>
      <c r="M535" s="44" t="e">
        <f>VLOOKUP(#REF!,'[1]PL3 Danh muc đầy đủ'!$E$9:$X$9281,20,0)</f>
        <v>#REF!</v>
      </c>
      <c r="N535" s="44" t="e">
        <f>M535-#REF!</f>
        <v>#REF!</v>
      </c>
    </row>
    <row r="536" spans="1:14" ht="156" x14ac:dyDescent="0.3">
      <c r="A536" s="43">
        <v>526</v>
      </c>
      <c r="B536" s="17" t="s">
        <v>2550</v>
      </c>
      <c r="C536" s="18" t="s">
        <v>18151</v>
      </c>
      <c r="D536" s="17" t="s">
        <v>2551</v>
      </c>
      <c r="E536" s="18" t="s">
        <v>2552</v>
      </c>
      <c r="F536" s="18" t="s">
        <v>2552</v>
      </c>
      <c r="G536" s="17" t="s">
        <v>1796</v>
      </c>
      <c r="H536" s="21">
        <v>9968100</v>
      </c>
      <c r="I536" s="20">
        <v>9968191.3043478262</v>
      </c>
      <c r="J536" s="19">
        <v>10366900</v>
      </c>
      <c r="K536" s="1" t="s">
        <v>2502</v>
      </c>
      <c r="L536" s="183"/>
      <c r="M536" s="44" t="e">
        <f>VLOOKUP(#REF!,'[1]PL3 Danh muc đầy đủ'!$E$9:$X$9281,20,0)</f>
        <v>#REF!</v>
      </c>
      <c r="N536" s="44" t="e">
        <f>M536-#REF!</f>
        <v>#REF!</v>
      </c>
    </row>
    <row r="537" spans="1:14" ht="171.6" x14ac:dyDescent="0.3">
      <c r="A537" s="43">
        <v>527</v>
      </c>
      <c r="B537" s="17" t="s">
        <v>2554</v>
      </c>
      <c r="C537" s="18" t="s">
        <v>18137</v>
      </c>
      <c r="D537" s="17" t="s">
        <v>2555</v>
      </c>
      <c r="E537" s="18" t="s">
        <v>2556</v>
      </c>
      <c r="F537" s="18" t="s">
        <v>2556</v>
      </c>
      <c r="G537" s="17" t="s">
        <v>1796</v>
      </c>
      <c r="H537" s="21">
        <v>9418100</v>
      </c>
      <c r="I537" s="20">
        <v>9418191.3043478262</v>
      </c>
      <c r="J537" s="19">
        <v>9794900</v>
      </c>
      <c r="K537" s="1" t="s">
        <v>2553</v>
      </c>
      <c r="L537" s="183"/>
      <c r="M537" s="44" t="e">
        <f>VLOOKUP(#REF!,'[1]PL3 Danh muc đầy đủ'!$E$9:$X$9281,20,0)</f>
        <v>#REF!</v>
      </c>
      <c r="N537" s="44" t="e">
        <f>M537-#REF!</f>
        <v>#REF!</v>
      </c>
    </row>
    <row r="538" spans="1:14" ht="171.6" x14ac:dyDescent="0.3">
      <c r="A538" s="43">
        <v>528</v>
      </c>
      <c r="B538" s="17" t="s">
        <v>2557</v>
      </c>
      <c r="C538" s="18" t="s">
        <v>18151</v>
      </c>
      <c r="D538" s="17" t="s">
        <v>2558</v>
      </c>
      <c r="E538" s="18" t="s">
        <v>2559</v>
      </c>
      <c r="F538" s="18" t="s">
        <v>2559</v>
      </c>
      <c r="G538" s="17" t="s">
        <v>1796</v>
      </c>
      <c r="H538" s="21">
        <v>9418100</v>
      </c>
      <c r="I538" s="20">
        <v>9418191.3043478262</v>
      </c>
      <c r="J538" s="19">
        <v>9794900</v>
      </c>
      <c r="K538" s="1" t="s">
        <v>2553</v>
      </c>
      <c r="L538" s="183"/>
      <c r="M538" s="44" t="e">
        <f>VLOOKUP(#REF!,'[1]PL3 Danh muc đầy đủ'!$E$9:$X$9281,20,0)</f>
        <v>#REF!</v>
      </c>
      <c r="N538" s="44" t="e">
        <f>M538-#REF!</f>
        <v>#REF!</v>
      </c>
    </row>
    <row r="539" spans="1:14" ht="171.6" x14ac:dyDescent="0.3">
      <c r="A539" s="43">
        <v>529</v>
      </c>
      <c r="B539" s="17" t="s">
        <v>2560</v>
      </c>
      <c r="C539" s="18" t="s">
        <v>18151</v>
      </c>
      <c r="D539" s="17" t="s">
        <v>2561</v>
      </c>
      <c r="E539" s="18" t="s">
        <v>2562</v>
      </c>
      <c r="F539" s="18" t="s">
        <v>2562</v>
      </c>
      <c r="G539" s="17" t="s">
        <v>1796</v>
      </c>
      <c r="H539" s="21">
        <v>9418100</v>
      </c>
      <c r="I539" s="20">
        <v>9418191.3043478262</v>
      </c>
      <c r="J539" s="19">
        <v>9794900</v>
      </c>
      <c r="K539" s="1" t="s">
        <v>2553</v>
      </c>
      <c r="L539" s="183"/>
      <c r="M539" s="44" t="e">
        <f>VLOOKUP(#REF!,'[1]PL3 Danh muc đầy đủ'!$E$9:$X$9281,20,0)</f>
        <v>#REF!</v>
      </c>
      <c r="N539" s="44" t="e">
        <f>M539-#REF!</f>
        <v>#REF!</v>
      </c>
    </row>
    <row r="540" spans="1:14" ht="171.6" x14ac:dyDescent="0.3">
      <c r="A540" s="43">
        <v>530</v>
      </c>
      <c r="B540" s="17" t="s">
        <v>2563</v>
      </c>
      <c r="C540" s="18" t="s">
        <v>18151</v>
      </c>
      <c r="D540" s="17" t="s">
        <v>2564</v>
      </c>
      <c r="E540" s="18" t="s">
        <v>2565</v>
      </c>
      <c r="F540" s="18" t="s">
        <v>2565</v>
      </c>
      <c r="G540" s="17" t="s">
        <v>1796</v>
      </c>
      <c r="H540" s="21">
        <v>9418100</v>
      </c>
      <c r="I540" s="20">
        <v>9418191.3043478262</v>
      </c>
      <c r="J540" s="19">
        <v>9794900</v>
      </c>
      <c r="K540" s="1" t="s">
        <v>2553</v>
      </c>
      <c r="L540" s="183"/>
      <c r="M540" s="44" t="e">
        <f>VLOOKUP(#REF!,'[1]PL3 Danh muc đầy đủ'!$E$9:$X$9281,20,0)</f>
        <v>#REF!</v>
      </c>
      <c r="N540" s="44" t="e">
        <f>M540-#REF!</f>
        <v>#REF!</v>
      </c>
    </row>
    <row r="541" spans="1:14" ht="171.6" x14ac:dyDescent="0.3">
      <c r="A541" s="43">
        <v>531</v>
      </c>
      <c r="B541" s="17" t="s">
        <v>2566</v>
      </c>
      <c r="C541" s="18" t="s">
        <v>18151</v>
      </c>
      <c r="D541" s="17" t="s">
        <v>2567</v>
      </c>
      <c r="E541" s="18" t="s">
        <v>2568</v>
      </c>
      <c r="F541" s="18" t="s">
        <v>2568</v>
      </c>
      <c r="G541" s="17" t="s">
        <v>1796</v>
      </c>
      <c r="H541" s="21">
        <v>9418100</v>
      </c>
      <c r="I541" s="20">
        <v>9418191.3043478262</v>
      </c>
      <c r="J541" s="19">
        <v>9794900</v>
      </c>
      <c r="K541" s="1" t="s">
        <v>2553</v>
      </c>
      <c r="L541" s="183"/>
      <c r="M541" s="44" t="e">
        <f>VLOOKUP(#REF!,'[1]PL3 Danh muc đầy đủ'!$E$9:$X$9281,20,0)</f>
        <v>#REF!</v>
      </c>
      <c r="N541" s="44" t="e">
        <f>M541-#REF!</f>
        <v>#REF!</v>
      </c>
    </row>
    <row r="542" spans="1:14" ht="171.6" x14ac:dyDescent="0.3">
      <c r="A542" s="43">
        <v>532</v>
      </c>
      <c r="B542" s="17" t="s">
        <v>2569</v>
      </c>
      <c r="C542" s="18" t="s">
        <v>18151</v>
      </c>
      <c r="D542" s="17" t="s">
        <v>2570</v>
      </c>
      <c r="E542" s="18" t="s">
        <v>2571</v>
      </c>
      <c r="F542" s="18" t="s">
        <v>2571</v>
      </c>
      <c r="G542" s="17" t="s">
        <v>1796</v>
      </c>
      <c r="H542" s="21">
        <v>9418100</v>
      </c>
      <c r="I542" s="20">
        <v>9418191.3043478262</v>
      </c>
      <c r="J542" s="19">
        <v>9794900</v>
      </c>
      <c r="K542" s="1" t="s">
        <v>2553</v>
      </c>
      <c r="L542" s="183"/>
      <c r="M542" s="44" t="e">
        <f>VLOOKUP(#REF!,'[1]PL3 Danh muc đầy đủ'!$E$9:$X$9281,20,0)</f>
        <v>#REF!</v>
      </c>
      <c r="N542" s="44" t="e">
        <f>M542-#REF!</f>
        <v>#REF!</v>
      </c>
    </row>
    <row r="543" spans="1:14" ht="171.6" x14ac:dyDescent="0.3">
      <c r="A543" s="43">
        <v>533</v>
      </c>
      <c r="B543" s="17" t="s">
        <v>2572</v>
      </c>
      <c r="C543" s="18" t="s">
        <v>18151</v>
      </c>
      <c r="D543" s="17" t="s">
        <v>2573</v>
      </c>
      <c r="E543" s="18" t="s">
        <v>2574</v>
      </c>
      <c r="F543" s="18" t="s">
        <v>2574</v>
      </c>
      <c r="G543" s="17" t="s">
        <v>1796</v>
      </c>
      <c r="H543" s="21">
        <v>9418100</v>
      </c>
      <c r="I543" s="20">
        <v>9418191.3043478262</v>
      </c>
      <c r="J543" s="19">
        <v>9794900</v>
      </c>
      <c r="K543" s="1" t="s">
        <v>2553</v>
      </c>
      <c r="L543" s="183"/>
      <c r="M543" s="44" t="e">
        <f>VLOOKUP(#REF!,'[1]PL3 Danh muc đầy đủ'!$E$9:$X$9281,20,0)</f>
        <v>#REF!</v>
      </c>
      <c r="N543" s="44" t="e">
        <f>M543-#REF!</f>
        <v>#REF!</v>
      </c>
    </row>
    <row r="544" spans="1:14" ht="171.6" x14ac:dyDescent="0.3">
      <c r="A544" s="43">
        <v>534</v>
      </c>
      <c r="B544" s="17" t="s">
        <v>2575</v>
      </c>
      <c r="C544" s="18" t="s">
        <v>18151</v>
      </c>
      <c r="D544" s="17" t="s">
        <v>2576</v>
      </c>
      <c r="E544" s="18" t="s">
        <v>2577</v>
      </c>
      <c r="F544" s="18" t="s">
        <v>2577</v>
      </c>
      <c r="G544" s="17" t="s">
        <v>1796</v>
      </c>
      <c r="H544" s="21">
        <v>9418100</v>
      </c>
      <c r="I544" s="20">
        <v>9418191.3043478262</v>
      </c>
      <c r="J544" s="19">
        <v>9794900</v>
      </c>
      <c r="K544" s="1" t="s">
        <v>2553</v>
      </c>
      <c r="L544" s="183"/>
      <c r="M544" s="44" t="e">
        <f>VLOOKUP(#REF!,'[1]PL3 Danh muc đầy đủ'!$E$9:$X$9281,20,0)</f>
        <v>#REF!</v>
      </c>
      <c r="N544" s="44" t="e">
        <f>M544-#REF!</f>
        <v>#REF!</v>
      </c>
    </row>
    <row r="545" spans="1:14" ht="171.6" x14ac:dyDescent="0.3">
      <c r="A545" s="43">
        <v>535</v>
      </c>
      <c r="B545" s="17" t="s">
        <v>2578</v>
      </c>
      <c r="C545" s="18" t="s">
        <v>18151</v>
      </c>
      <c r="D545" s="17" t="s">
        <v>2579</v>
      </c>
      <c r="E545" s="18" t="s">
        <v>2580</v>
      </c>
      <c r="F545" s="18" t="s">
        <v>2580</v>
      </c>
      <c r="G545" s="17" t="s">
        <v>1796</v>
      </c>
      <c r="H545" s="21">
        <v>9418100</v>
      </c>
      <c r="I545" s="20">
        <v>9418191.3043478262</v>
      </c>
      <c r="J545" s="19">
        <v>9794900</v>
      </c>
      <c r="K545" s="1" t="s">
        <v>2553</v>
      </c>
      <c r="L545" s="183"/>
      <c r="M545" s="44" t="e">
        <f>VLOOKUP(#REF!,'[1]PL3 Danh muc đầy đủ'!$E$9:$X$9281,20,0)</f>
        <v>#REF!</v>
      </c>
      <c r="N545" s="44" t="e">
        <f>M545-#REF!</f>
        <v>#REF!</v>
      </c>
    </row>
    <row r="546" spans="1:14" ht="171.6" x14ac:dyDescent="0.3">
      <c r="A546" s="43">
        <v>536</v>
      </c>
      <c r="B546" s="17" t="s">
        <v>2581</v>
      </c>
      <c r="C546" s="18" t="s">
        <v>18151</v>
      </c>
      <c r="D546" s="17" t="s">
        <v>2582</v>
      </c>
      <c r="E546" s="18" t="s">
        <v>2583</v>
      </c>
      <c r="F546" s="18" t="s">
        <v>2583</v>
      </c>
      <c r="G546" s="17" t="s">
        <v>1796</v>
      </c>
      <c r="H546" s="21">
        <v>9418100</v>
      </c>
      <c r="I546" s="20">
        <v>9418191.3043478262</v>
      </c>
      <c r="J546" s="19">
        <v>9794900</v>
      </c>
      <c r="K546" s="1" t="s">
        <v>2553</v>
      </c>
      <c r="L546" s="183"/>
      <c r="M546" s="44" t="e">
        <f>VLOOKUP(#REF!,'[1]PL3 Danh muc đầy đủ'!$E$9:$X$9281,20,0)</f>
        <v>#REF!</v>
      </c>
      <c r="N546" s="44" t="e">
        <f>M546-#REF!</f>
        <v>#REF!</v>
      </c>
    </row>
    <row r="547" spans="1:14" ht="171.6" x14ac:dyDescent="0.3">
      <c r="A547" s="43">
        <v>537</v>
      </c>
      <c r="B547" s="17" t="s">
        <v>2584</v>
      </c>
      <c r="C547" s="18" t="s">
        <v>18151</v>
      </c>
      <c r="D547" s="17" t="s">
        <v>2585</v>
      </c>
      <c r="E547" s="18" t="s">
        <v>2586</v>
      </c>
      <c r="F547" s="18" t="s">
        <v>2586</v>
      </c>
      <c r="G547" s="17" t="s">
        <v>1796</v>
      </c>
      <c r="H547" s="21">
        <v>9418100</v>
      </c>
      <c r="I547" s="20">
        <v>9418191.3043478262</v>
      </c>
      <c r="J547" s="19">
        <v>9794900</v>
      </c>
      <c r="K547" s="1" t="s">
        <v>2553</v>
      </c>
      <c r="L547" s="183"/>
      <c r="M547" s="44" t="e">
        <f>VLOOKUP(#REF!,'[1]PL3 Danh muc đầy đủ'!$E$9:$X$9281,20,0)</f>
        <v>#REF!</v>
      </c>
      <c r="N547" s="44" t="e">
        <f>M547-#REF!</f>
        <v>#REF!</v>
      </c>
    </row>
    <row r="548" spans="1:14" ht="171.6" x14ac:dyDescent="0.3">
      <c r="A548" s="43">
        <v>538</v>
      </c>
      <c r="B548" s="17" t="s">
        <v>2587</v>
      </c>
      <c r="C548" s="18" t="s">
        <v>18151</v>
      </c>
      <c r="D548" s="17" t="s">
        <v>2588</v>
      </c>
      <c r="E548" s="18" t="s">
        <v>2589</v>
      </c>
      <c r="F548" s="18" t="s">
        <v>2589</v>
      </c>
      <c r="G548" s="17" t="s">
        <v>1796</v>
      </c>
      <c r="H548" s="21">
        <v>9418100</v>
      </c>
      <c r="I548" s="20">
        <v>9418191.3043478262</v>
      </c>
      <c r="J548" s="19">
        <v>9794900</v>
      </c>
      <c r="K548" s="1" t="s">
        <v>2553</v>
      </c>
      <c r="L548" s="183"/>
      <c r="M548" s="44" t="e">
        <f>VLOOKUP(#REF!,'[1]PL3 Danh muc đầy đủ'!$E$9:$X$9281,20,0)</f>
        <v>#REF!</v>
      </c>
      <c r="N548" s="44" t="e">
        <f>M548-#REF!</f>
        <v>#REF!</v>
      </c>
    </row>
    <row r="549" spans="1:14" ht="171.6" x14ac:dyDescent="0.3">
      <c r="A549" s="43">
        <v>539</v>
      </c>
      <c r="B549" s="17" t="s">
        <v>2590</v>
      </c>
      <c r="C549" s="18" t="s">
        <v>18151</v>
      </c>
      <c r="D549" s="17" t="s">
        <v>2591</v>
      </c>
      <c r="E549" s="18" t="s">
        <v>2592</v>
      </c>
      <c r="F549" s="18" t="s">
        <v>2592</v>
      </c>
      <c r="G549" s="17" t="s">
        <v>1796</v>
      </c>
      <c r="H549" s="21">
        <v>9418100</v>
      </c>
      <c r="I549" s="20">
        <v>9418191.3043478262</v>
      </c>
      <c r="J549" s="19">
        <v>9794900</v>
      </c>
      <c r="K549" s="1" t="s">
        <v>2553</v>
      </c>
      <c r="L549" s="183"/>
      <c r="M549" s="44" t="e">
        <f>VLOOKUP(#REF!,'[1]PL3 Danh muc đầy đủ'!$E$9:$X$9281,20,0)</f>
        <v>#REF!</v>
      </c>
      <c r="N549" s="44" t="e">
        <f>M549-#REF!</f>
        <v>#REF!</v>
      </c>
    </row>
    <row r="550" spans="1:14" ht="171.6" x14ac:dyDescent="0.3">
      <c r="A550" s="43">
        <v>540</v>
      </c>
      <c r="B550" s="17" t="s">
        <v>2593</v>
      </c>
      <c r="C550" s="18" t="s">
        <v>18151</v>
      </c>
      <c r="D550" s="17" t="s">
        <v>2594</v>
      </c>
      <c r="E550" s="18" t="s">
        <v>2595</v>
      </c>
      <c r="F550" s="18" t="s">
        <v>2595</v>
      </c>
      <c r="G550" s="17" t="s">
        <v>1796</v>
      </c>
      <c r="H550" s="21">
        <v>9418100</v>
      </c>
      <c r="I550" s="20">
        <v>9418191.3043478262</v>
      </c>
      <c r="J550" s="19">
        <v>9794900</v>
      </c>
      <c r="K550" s="1" t="s">
        <v>2553</v>
      </c>
      <c r="L550" s="183"/>
      <c r="M550" s="44" t="e">
        <f>VLOOKUP(#REF!,'[1]PL3 Danh muc đầy đủ'!$E$9:$X$9281,20,0)</f>
        <v>#REF!</v>
      </c>
      <c r="N550" s="44" t="e">
        <f>M550-#REF!</f>
        <v>#REF!</v>
      </c>
    </row>
    <row r="551" spans="1:14" ht="171.6" x14ac:dyDescent="0.3">
      <c r="A551" s="43">
        <v>541</v>
      </c>
      <c r="B551" s="17" t="s">
        <v>2596</v>
      </c>
      <c r="C551" s="18" t="s">
        <v>18151</v>
      </c>
      <c r="D551" s="17" t="s">
        <v>2597</v>
      </c>
      <c r="E551" s="18" t="s">
        <v>2598</v>
      </c>
      <c r="F551" s="18" t="s">
        <v>2598</v>
      </c>
      <c r="G551" s="17" t="s">
        <v>1796</v>
      </c>
      <c r="H551" s="21">
        <v>9418100</v>
      </c>
      <c r="I551" s="20">
        <v>9418191.3043478262</v>
      </c>
      <c r="J551" s="19">
        <v>9794900</v>
      </c>
      <c r="K551" s="1" t="s">
        <v>2553</v>
      </c>
      <c r="L551" s="183"/>
      <c r="M551" s="44" t="e">
        <f>VLOOKUP(#REF!,'[1]PL3 Danh muc đầy đủ'!$E$9:$X$9281,20,0)</f>
        <v>#REF!</v>
      </c>
      <c r="N551" s="44" t="e">
        <f>M551-#REF!</f>
        <v>#REF!</v>
      </c>
    </row>
    <row r="552" spans="1:14" ht="171.6" x14ac:dyDescent="0.3">
      <c r="A552" s="43">
        <v>542</v>
      </c>
      <c r="B552" s="17" t="s">
        <v>2599</v>
      </c>
      <c r="C552" s="18" t="s">
        <v>18151</v>
      </c>
      <c r="D552" s="17" t="s">
        <v>2600</v>
      </c>
      <c r="E552" s="18" t="s">
        <v>2601</v>
      </c>
      <c r="F552" s="18" t="s">
        <v>2601</v>
      </c>
      <c r="G552" s="17" t="s">
        <v>1796</v>
      </c>
      <c r="H552" s="21">
        <v>9418100</v>
      </c>
      <c r="I552" s="20">
        <v>9418191.3043478262</v>
      </c>
      <c r="J552" s="19">
        <v>9794900</v>
      </c>
      <c r="K552" s="1" t="s">
        <v>2553</v>
      </c>
      <c r="L552" s="183"/>
      <c r="M552" s="44" t="e">
        <f>VLOOKUP(#REF!,'[1]PL3 Danh muc đầy đủ'!$E$9:$X$9281,20,0)</f>
        <v>#REF!</v>
      </c>
      <c r="N552" s="44" t="e">
        <f>M552-#REF!</f>
        <v>#REF!</v>
      </c>
    </row>
    <row r="553" spans="1:14" ht="171.6" x14ac:dyDescent="0.3">
      <c r="A553" s="43">
        <v>543</v>
      </c>
      <c r="B553" s="17" t="s">
        <v>2602</v>
      </c>
      <c r="C553" s="18" t="s">
        <v>18151</v>
      </c>
      <c r="D553" s="17" t="s">
        <v>2603</v>
      </c>
      <c r="E553" s="18" t="s">
        <v>16448</v>
      </c>
      <c r="F553" s="18" t="s">
        <v>16448</v>
      </c>
      <c r="G553" s="17" t="s">
        <v>1796</v>
      </c>
      <c r="H553" s="21">
        <v>9418100</v>
      </c>
      <c r="I553" s="20">
        <v>9418191.3043478262</v>
      </c>
      <c r="J553" s="19">
        <v>9794900</v>
      </c>
      <c r="K553" s="1" t="s">
        <v>2553</v>
      </c>
      <c r="L553" s="183"/>
      <c r="M553" s="44" t="e">
        <f>VLOOKUP(#REF!,'[1]PL3 Danh muc đầy đủ'!$E$9:$X$9281,20,0)</f>
        <v>#REF!</v>
      </c>
      <c r="N553" s="44" t="e">
        <f>M553-#REF!</f>
        <v>#REF!</v>
      </c>
    </row>
    <row r="554" spans="1:14" ht="171.6" x14ac:dyDescent="0.3">
      <c r="A554" s="43">
        <v>544</v>
      </c>
      <c r="B554" s="17" t="s">
        <v>2604</v>
      </c>
      <c r="C554" s="18" t="s">
        <v>18151</v>
      </c>
      <c r="D554" s="17" t="s">
        <v>2605</v>
      </c>
      <c r="E554" s="18" t="s">
        <v>2606</v>
      </c>
      <c r="F554" s="18" t="s">
        <v>2606</v>
      </c>
      <c r="G554" s="17" t="s">
        <v>1796</v>
      </c>
      <c r="H554" s="21">
        <v>9418100</v>
      </c>
      <c r="I554" s="20">
        <v>9418191.3043478262</v>
      </c>
      <c r="J554" s="19">
        <v>9794900</v>
      </c>
      <c r="K554" s="1" t="s">
        <v>2553</v>
      </c>
      <c r="L554" s="183"/>
      <c r="M554" s="44" t="e">
        <f>VLOOKUP(#REF!,'[1]PL3 Danh muc đầy đủ'!$E$9:$X$9281,20,0)</f>
        <v>#REF!</v>
      </c>
      <c r="N554" s="44" t="e">
        <f>M554-#REF!</f>
        <v>#REF!</v>
      </c>
    </row>
    <row r="555" spans="1:14" ht="171.6" x14ac:dyDescent="0.3">
      <c r="A555" s="43">
        <v>545</v>
      </c>
      <c r="B555" s="17" t="s">
        <v>2607</v>
      </c>
      <c r="C555" s="18" t="s">
        <v>18151</v>
      </c>
      <c r="D555" s="17" t="s">
        <v>2608</v>
      </c>
      <c r="E555" s="18" t="s">
        <v>16449</v>
      </c>
      <c r="F555" s="18" t="s">
        <v>16449</v>
      </c>
      <c r="G555" s="17" t="s">
        <v>1796</v>
      </c>
      <c r="H555" s="21">
        <v>9418100</v>
      </c>
      <c r="I555" s="20">
        <v>9418191.3043478262</v>
      </c>
      <c r="J555" s="19">
        <v>9794900</v>
      </c>
      <c r="K555" s="1" t="s">
        <v>2553</v>
      </c>
      <c r="L555" s="183"/>
      <c r="M555" s="44" t="e">
        <f>VLOOKUP(#REF!,'[1]PL3 Danh muc đầy đủ'!$E$9:$X$9281,20,0)</f>
        <v>#REF!</v>
      </c>
      <c r="N555" s="44" t="e">
        <f>M555-#REF!</f>
        <v>#REF!</v>
      </c>
    </row>
    <row r="556" spans="1:14" ht="171.6" x14ac:dyDescent="0.3">
      <c r="A556" s="43">
        <v>546</v>
      </c>
      <c r="B556" s="17" t="s">
        <v>2609</v>
      </c>
      <c r="C556" s="18" t="s">
        <v>18151</v>
      </c>
      <c r="D556" s="17" t="s">
        <v>2610</v>
      </c>
      <c r="E556" s="18" t="s">
        <v>2611</v>
      </c>
      <c r="F556" s="18" t="s">
        <v>2611</v>
      </c>
      <c r="G556" s="17" t="s">
        <v>24</v>
      </c>
      <c r="H556" s="21">
        <v>9418100</v>
      </c>
      <c r="I556" s="20">
        <v>9418191.3043478262</v>
      </c>
      <c r="J556" s="19">
        <v>9794900</v>
      </c>
      <c r="K556" s="1" t="s">
        <v>2553</v>
      </c>
      <c r="L556" s="183"/>
      <c r="M556" s="44" t="e">
        <f>VLOOKUP(#REF!,'[1]PL3 Danh muc đầy đủ'!$E$9:$X$9281,20,0)</f>
        <v>#REF!</v>
      </c>
      <c r="N556" s="44" t="e">
        <f>M556-#REF!</f>
        <v>#REF!</v>
      </c>
    </row>
    <row r="557" spans="1:14" ht="171.6" x14ac:dyDescent="0.3">
      <c r="A557" s="43">
        <v>547</v>
      </c>
      <c r="B557" s="17" t="s">
        <v>2612</v>
      </c>
      <c r="C557" s="18" t="s">
        <v>18151</v>
      </c>
      <c r="D557" s="17" t="s">
        <v>2613</v>
      </c>
      <c r="E557" s="18" t="s">
        <v>2614</v>
      </c>
      <c r="F557" s="18" t="s">
        <v>2614</v>
      </c>
      <c r="G557" s="17" t="s">
        <v>1796</v>
      </c>
      <c r="H557" s="21">
        <v>9418100</v>
      </c>
      <c r="I557" s="20">
        <v>9418191.3043478262</v>
      </c>
      <c r="J557" s="19">
        <v>9794900</v>
      </c>
      <c r="K557" s="1" t="s">
        <v>2553</v>
      </c>
      <c r="L557" s="183"/>
      <c r="M557" s="44" t="e">
        <f>VLOOKUP(#REF!,'[1]PL3 Danh muc đầy đủ'!$E$9:$X$9281,20,0)</f>
        <v>#REF!</v>
      </c>
      <c r="N557" s="44" t="e">
        <f>M557-#REF!</f>
        <v>#REF!</v>
      </c>
    </row>
    <row r="558" spans="1:14" ht="171.6" x14ac:dyDescent="0.3">
      <c r="A558" s="43">
        <v>548</v>
      </c>
      <c r="B558" s="17" t="s">
        <v>2615</v>
      </c>
      <c r="C558" s="18" t="s">
        <v>18151</v>
      </c>
      <c r="D558" s="17" t="s">
        <v>2616</v>
      </c>
      <c r="E558" s="18" t="s">
        <v>2617</v>
      </c>
      <c r="F558" s="18" t="s">
        <v>2617</v>
      </c>
      <c r="G558" s="17" t="s">
        <v>1796</v>
      </c>
      <c r="H558" s="21">
        <v>9418100</v>
      </c>
      <c r="I558" s="20">
        <v>9418191.3043478262</v>
      </c>
      <c r="J558" s="19">
        <v>9794900</v>
      </c>
      <c r="K558" s="1" t="s">
        <v>2553</v>
      </c>
      <c r="L558" s="183"/>
      <c r="M558" s="44" t="e">
        <f>VLOOKUP(#REF!,'[1]PL3 Danh muc đầy đủ'!$E$9:$X$9281,20,0)</f>
        <v>#REF!</v>
      </c>
      <c r="N558" s="44" t="e">
        <f>M558-#REF!</f>
        <v>#REF!</v>
      </c>
    </row>
    <row r="559" spans="1:14" ht="171.6" x14ac:dyDescent="0.3">
      <c r="A559" s="43">
        <v>549</v>
      </c>
      <c r="B559" s="17" t="s">
        <v>2618</v>
      </c>
      <c r="C559" s="18" t="s">
        <v>18151</v>
      </c>
      <c r="D559" s="17" t="s">
        <v>2619</v>
      </c>
      <c r="E559" s="18" t="s">
        <v>2620</v>
      </c>
      <c r="F559" s="18" t="s">
        <v>2620</v>
      </c>
      <c r="G559" s="17" t="s">
        <v>1796</v>
      </c>
      <c r="H559" s="21">
        <v>9418100</v>
      </c>
      <c r="I559" s="20">
        <v>9418191.3043478262</v>
      </c>
      <c r="J559" s="19">
        <v>9794900</v>
      </c>
      <c r="K559" s="1" t="s">
        <v>2553</v>
      </c>
      <c r="L559" s="183"/>
      <c r="M559" s="44" t="e">
        <f>VLOOKUP(#REF!,'[1]PL3 Danh muc đầy đủ'!$E$9:$X$9281,20,0)</f>
        <v>#REF!</v>
      </c>
      <c r="N559" s="44" t="e">
        <f>M559-#REF!</f>
        <v>#REF!</v>
      </c>
    </row>
    <row r="560" spans="1:14" ht="171.6" x14ac:dyDescent="0.3">
      <c r="A560" s="43">
        <v>550</v>
      </c>
      <c r="B560" s="17" t="s">
        <v>2621</v>
      </c>
      <c r="C560" s="18" t="s">
        <v>18151</v>
      </c>
      <c r="D560" s="17" t="s">
        <v>2622</v>
      </c>
      <c r="E560" s="18" t="s">
        <v>2623</v>
      </c>
      <c r="F560" s="18" t="s">
        <v>2623</v>
      </c>
      <c r="G560" s="17" t="s">
        <v>1796</v>
      </c>
      <c r="H560" s="21">
        <v>9418100</v>
      </c>
      <c r="I560" s="20">
        <v>9418191.3043478262</v>
      </c>
      <c r="J560" s="19">
        <v>9794900</v>
      </c>
      <c r="K560" s="1" t="s">
        <v>2553</v>
      </c>
      <c r="L560" s="183"/>
      <c r="M560" s="44" t="e">
        <f>VLOOKUP(#REF!,'[1]PL3 Danh muc đầy đủ'!$E$9:$X$9281,20,0)</f>
        <v>#REF!</v>
      </c>
      <c r="N560" s="44" t="e">
        <f>M560-#REF!</f>
        <v>#REF!</v>
      </c>
    </row>
    <row r="561" spans="1:14" ht="171.6" x14ac:dyDescent="0.3">
      <c r="A561" s="43">
        <v>551</v>
      </c>
      <c r="B561" s="17" t="s">
        <v>2624</v>
      </c>
      <c r="C561" s="18" t="s">
        <v>18151</v>
      </c>
      <c r="D561" s="17" t="s">
        <v>2625</v>
      </c>
      <c r="E561" s="18" t="s">
        <v>2626</v>
      </c>
      <c r="F561" s="18" t="s">
        <v>2626</v>
      </c>
      <c r="G561" s="17" t="s">
        <v>1796</v>
      </c>
      <c r="H561" s="21">
        <v>9418100</v>
      </c>
      <c r="I561" s="20">
        <v>9418191.3043478262</v>
      </c>
      <c r="J561" s="19">
        <v>9794900</v>
      </c>
      <c r="K561" s="1" t="s">
        <v>2553</v>
      </c>
      <c r="L561" s="183"/>
      <c r="M561" s="44" t="e">
        <f>VLOOKUP(#REF!,'[1]PL3 Danh muc đầy đủ'!$E$9:$X$9281,20,0)</f>
        <v>#REF!</v>
      </c>
      <c r="N561" s="44" t="e">
        <f>M561-#REF!</f>
        <v>#REF!</v>
      </c>
    </row>
    <row r="562" spans="1:14" ht="171.6" x14ac:dyDescent="0.3">
      <c r="A562" s="43">
        <v>552</v>
      </c>
      <c r="B562" s="17" t="s">
        <v>2627</v>
      </c>
      <c r="C562" s="18" t="s">
        <v>18151</v>
      </c>
      <c r="D562" s="17" t="s">
        <v>2628</v>
      </c>
      <c r="E562" s="18" t="s">
        <v>16450</v>
      </c>
      <c r="F562" s="18" t="s">
        <v>16450</v>
      </c>
      <c r="G562" s="17"/>
      <c r="H562" s="21">
        <v>9418100</v>
      </c>
      <c r="I562" s="20">
        <v>9418191.3043478262</v>
      </c>
      <c r="J562" s="19">
        <v>9794900</v>
      </c>
      <c r="K562" s="1" t="s">
        <v>2553</v>
      </c>
      <c r="L562" s="183"/>
      <c r="M562" s="44" t="e">
        <f>VLOOKUP(#REF!,'[1]PL3 Danh muc đầy đủ'!$E$9:$X$9281,20,0)</f>
        <v>#REF!</v>
      </c>
      <c r="N562" s="44" t="e">
        <f>M562-#REF!</f>
        <v>#REF!</v>
      </c>
    </row>
    <row r="563" spans="1:14" ht="171.6" x14ac:dyDescent="0.3">
      <c r="A563" s="43">
        <v>553</v>
      </c>
      <c r="B563" s="17" t="s">
        <v>2629</v>
      </c>
      <c r="C563" s="18" t="s">
        <v>18151</v>
      </c>
      <c r="D563" s="17" t="s">
        <v>2630</v>
      </c>
      <c r="E563" s="18" t="s">
        <v>16451</v>
      </c>
      <c r="F563" s="18" t="s">
        <v>16451</v>
      </c>
      <c r="G563" s="17"/>
      <c r="H563" s="21">
        <v>9418100</v>
      </c>
      <c r="I563" s="20">
        <v>9418191.3043478262</v>
      </c>
      <c r="J563" s="19">
        <v>9794900</v>
      </c>
      <c r="K563" s="1" t="s">
        <v>2553</v>
      </c>
      <c r="L563" s="183"/>
      <c r="M563" s="44" t="e">
        <f>VLOOKUP(#REF!,'[1]PL3 Danh muc đầy đủ'!$E$9:$X$9281,20,0)</f>
        <v>#REF!</v>
      </c>
      <c r="N563" s="44" t="e">
        <f>M563-#REF!</f>
        <v>#REF!</v>
      </c>
    </row>
    <row r="564" spans="1:14" ht="171.6" x14ac:dyDescent="0.3">
      <c r="A564" s="43">
        <v>554</v>
      </c>
      <c r="B564" s="17" t="s">
        <v>2631</v>
      </c>
      <c r="C564" s="18" t="s">
        <v>18151</v>
      </c>
      <c r="D564" s="17" t="s">
        <v>2632</v>
      </c>
      <c r="E564" s="18" t="s">
        <v>2633</v>
      </c>
      <c r="F564" s="18" t="s">
        <v>2633</v>
      </c>
      <c r="G564" s="17" t="s">
        <v>1796</v>
      </c>
      <c r="H564" s="21">
        <v>9418100</v>
      </c>
      <c r="I564" s="20">
        <v>9418191.3043478262</v>
      </c>
      <c r="J564" s="19">
        <v>9794900</v>
      </c>
      <c r="K564" s="1" t="s">
        <v>2553</v>
      </c>
      <c r="L564" s="183"/>
      <c r="M564" s="44" t="e">
        <f>VLOOKUP(#REF!,'[1]PL3 Danh muc đầy đủ'!$E$9:$X$9281,20,0)</f>
        <v>#REF!</v>
      </c>
      <c r="N564" s="44" t="e">
        <f>M564-#REF!</f>
        <v>#REF!</v>
      </c>
    </row>
    <row r="565" spans="1:14" ht="171.6" x14ac:dyDescent="0.3">
      <c r="A565" s="43">
        <v>555</v>
      </c>
      <c r="B565" s="17" t="s">
        <v>2634</v>
      </c>
      <c r="C565" s="18" t="s">
        <v>18151</v>
      </c>
      <c r="D565" s="17" t="s">
        <v>2635</v>
      </c>
      <c r="E565" s="18" t="s">
        <v>2636</v>
      </c>
      <c r="F565" s="18" t="s">
        <v>2636</v>
      </c>
      <c r="G565" s="17" t="s">
        <v>1796</v>
      </c>
      <c r="H565" s="21">
        <v>9418100</v>
      </c>
      <c r="I565" s="20">
        <v>9418191.3043478262</v>
      </c>
      <c r="J565" s="19">
        <v>9794900</v>
      </c>
      <c r="K565" s="1" t="s">
        <v>2553</v>
      </c>
      <c r="L565" s="183"/>
      <c r="M565" s="44" t="e">
        <f>VLOOKUP(#REF!,'[1]PL3 Danh muc đầy đủ'!$E$9:$X$9281,20,0)</f>
        <v>#REF!</v>
      </c>
      <c r="N565" s="44" t="e">
        <f>M565-#REF!</f>
        <v>#REF!</v>
      </c>
    </row>
    <row r="566" spans="1:14" ht="140.4" x14ac:dyDescent="0.3">
      <c r="A566" s="43">
        <v>556</v>
      </c>
      <c r="B566" s="17" t="s">
        <v>2637</v>
      </c>
      <c r="C566" s="18" t="s">
        <v>18151</v>
      </c>
      <c r="D566" s="17" t="s">
        <v>2638</v>
      </c>
      <c r="E566" s="18" t="s">
        <v>2639</v>
      </c>
      <c r="F566" s="18" t="s">
        <v>2639</v>
      </c>
      <c r="G566" s="17" t="s">
        <v>1796</v>
      </c>
      <c r="H566" s="21">
        <v>2405100</v>
      </c>
      <c r="I566" s="20">
        <v>2405191.3043478262</v>
      </c>
      <c r="J566" s="19">
        <v>2501300</v>
      </c>
      <c r="K566" s="1" t="s">
        <v>2640</v>
      </c>
      <c r="L566" s="183"/>
      <c r="M566" s="44" t="e">
        <f>VLOOKUP(#REF!,'[1]PL3 Danh muc đầy đủ'!$E$9:$X$9281,20,0)</f>
        <v>#REF!</v>
      </c>
      <c r="N566" s="44" t="e">
        <f>M566-#REF!</f>
        <v>#REF!</v>
      </c>
    </row>
    <row r="567" spans="1:14" ht="140.4" x14ac:dyDescent="0.3">
      <c r="A567" s="43">
        <v>557</v>
      </c>
      <c r="B567" s="17" t="s">
        <v>2641</v>
      </c>
      <c r="C567" s="18" t="s">
        <v>18151</v>
      </c>
      <c r="D567" s="17" t="s">
        <v>2642</v>
      </c>
      <c r="E567" s="18" t="s">
        <v>2643</v>
      </c>
      <c r="F567" s="18" t="s">
        <v>2643</v>
      </c>
      <c r="G567" s="17" t="s">
        <v>1796</v>
      </c>
      <c r="H567" s="21">
        <v>2405100</v>
      </c>
      <c r="I567" s="20">
        <v>2405191.3043478262</v>
      </c>
      <c r="J567" s="19">
        <v>2501300</v>
      </c>
      <c r="K567" s="1" t="s">
        <v>2640</v>
      </c>
      <c r="L567" s="183"/>
      <c r="M567" s="44" t="e">
        <f>VLOOKUP(#REF!,'[1]PL3 Danh muc đầy đủ'!$E$9:$X$9281,20,0)</f>
        <v>#REF!</v>
      </c>
      <c r="N567" s="44" t="e">
        <f>M567-#REF!</f>
        <v>#REF!</v>
      </c>
    </row>
    <row r="568" spans="1:14" ht="140.4" x14ac:dyDescent="0.3">
      <c r="A568" s="43">
        <v>558</v>
      </c>
      <c r="B568" s="17" t="s">
        <v>2644</v>
      </c>
      <c r="C568" s="18" t="s">
        <v>18151</v>
      </c>
      <c r="D568" s="17" t="s">
        <v>2645</v>
      </c>
      <c r="E568" s="18" t="s">
        <v>2646</v>
      </c>
      <c r="F568" s="18" t="s">
        <v>2646</v>
      </c>
      <c r="G568" s="17" t="s">
        <v>1633</v>
      </c>
      <c r="H568" s="21">
        <v>2405100</v>
      </c>
      <c r="I568" s="20">
        <v>2405191.3043478262</v>
      </c>
      <c r="J568" s="19">
        <v>2501300</v>
      </c>
      <c r="K568" s="1" t="s">
        <v>2640</v>
      </c>
      <c r="L568" s="183"/>
      <c r="M568" s="44" t="e">
        <f>VLOOKUP(#REF!,'[1]PL3 Danh muc đầy đủ'!$E$9:$X$9281,20,0)</f>
        <v>#REF!</v>
      </c>
      <c r="N568" s="44" t="e">
        <f>M568-#REF!</f>
        <v>#REF!</v>
      </c>
    </row>
    <row r="569" spans="1:14" ht="140.4" x14ac:dyDescent="0.3">
      <c r="A569" s="43">
        <v>559</v>
      </c>
      <c r="B569" s="17" t="s">
        <v>2647</v>
      </c>
      <c r="C569" s="18" t="s">
        <v>18151</v>
      </c>
      <c r="D569" s="17" t="s">
        <v>2648</v>
      </c>
      <c r="E569" s="18" t="s">
        <v>2649</v>
      </c>
      <c r="F569" s="18" t="s">
        <v>2649</v>
      </c>
      <c r="G569" s="17" t="s">
        <v>1633</v>
      </c>
      <c r="H569" s="21">
        <v>2405100</v>
      </c>
      <c r="I569" s="20">
        <v>2405191.3043478262</v>
      </c>
      <c r="J569" s="19">
        <v>2501300</v>
      </c>
      <c r="K569" s="1" t="s">
        <v>2640</v>
      </c>
      <c r="L569" s="183"/>
      <c r="M569" s="44" t="e">
        <f>VLOOKUP(#REF!,'[1]PL3 Danh muc đầy đủ'!$E$9:$X$9281,20,0)</f>
        <v>#REF!</v>
      </c>
      <c r="N569" s="44" t="e">
        <f>M569-#REF!</f>
        <v>#REF!</v>
      </c>
    </row>
    <row r="570" spans="1:14" ht="140.4" x14ac:dyDescent="0.3">
      <c r="A570" s="43">
        <v>560</v>
      </c>
      <c r="B570" s="17" t="s">
        <v>2650</v>
      </c>
      <c r="C570" s="18" t="s">
        <v>18151</v>
      </c>
      <c r="D570" s="17" t="s">
        <v>2651</v>
      </c>
      <c r="E570" s="18" t="s">
        <v>2652</v>
      </c>
      <c r="F570" s="18" t="s">
        <v>2652</v>
      </c>
      <c r="G570" s="17" t="s">
        <v>1633</v>
      </c>
      <c r="H570" s="21">
        <v>2405100</v>
      </c>
      <c r="I570" s="20">
        <v>2405191.3043478262</v>
      </c>
      <c r="J570" s="19">
        <v>2501300</v>
      </c>
      <c r="K570" s="1" t="s">
        <v>2640</v>
      </c>
      <c r="L570" s="183"/>
      <c r="M570" s="44" t="e">
        <f>VLOOKUP(#REF!,'[1]PL3 Danh muc đầy đủ'!$E$9:$X$9281,20,0)</f>
        <v>#REF!</v>
      </c>
      <c r="N570" s="44" t="e">
        <f>M570-#REF!</f>
        <v>#REF!</v>
      </c>
    </row>
    <row r="571" spans="1:14" ht="46.8" x14ac:dyDescent="0.3">
      <c r="A571" s="43">
        <v>561</v>
      </c>
      <c r="B571" s="17" t="s">
        <v>2654</v>
      </c>
      <c r="C571" s="18" t="s">
        <v>18151</v>
      </c>
      <c r="D571" s="17" t="s">
        <v>2655</v>
      </c>
      <c r="E571" s="18" t="s">
        <v>2656</v>
      </c>
      <c r="F571" s="18" t="s">
        <v>2656</v>
      </c>
      <c r="G571" s="17" t="s">
        <v>1633</v>
      </c>
      <c r="H571" s="21">
        <v>1245900</v>
      </c>
      <c r="I571" s="20">
        <v>1245921.7391304346</v>
      </c>
      <c r="J571" s="19">
        <v>1295700</v>
      </c>
      <c r="K571" s="1" t="s">
        <v>2653</v>
      </c>
      <c r="L571" s="183"/>
      <c r="M571" s="44" t="e">
        <f>VLOOKUP(#REF!,'[1]PL3 Danh muc đầy đủ'!$E$9:$X$9281,20,0)</f>
        <v>#REF!</v>
      </c>
      <c r="N571" s="44" t="e">
        <f>M571-#REF!</f>
        <v>#REF!</v>
      </c>
    </row>
    <row r="572" spans="1:14" ht="46.8" x14ac:dyDescent="0.3">
      <c r="A572" s="43">
        <v>562</v>
      </c>
      <c r="B572" s="17" t="s">
        <v>2658</v>
      </c>
      <c r="C572" s="18" t="s">
        <v>18151</v>
      </c>
      <c r="D572" s="17" t="s">
        <v>2659</v>
      </c>
      <c r="E572" s="18" t="s">
        <v>2660</v>
      </c>
      <c r="F572" s="18" t="s">
        <v>2660</v>
      </c>
      <c r="G572" s="17" t="s">
        <v>1633</v>
      </c>
      <c r="H572" s="21">
        <v>3918100</v>
      </c>
      <c r="I572" s="20">
        <v>3918191.3043478262</v>
      </c>
      <c r="J572" s="19">
        <v>4074900</v>
      </c>
      <c r="K572" s="1" t="s">
        <v>2657</v>
      </c>
      <c r="L572" s="183"/>
      <c r="M572" s="44" t="e">
        <f>VLOOKUP(#REF!,'[1]PL3 Danh muc đầy đủ'!$E$9:$X$9281,20,0)</f>
        <v>#REF!</v>
      </c>
      <c r="N572" s="44" t="e">
        <f>M572-#REF!</f>
        <v>#REF!</v>
      </c>
    </row>
    <row r="573" spans="1:14" ht="36" x14ac:dyDescent="0.3">
      <c r="A573" s="43">
        <v>563</v>
      </c>
      <c r="B573" s="17" t="s">
        <v>2661</v>
      </c>
      <c r="C573" s="18" t="s">
        <v>18151</v>
      </c>
      <c r="D573" s="17" t="s">
        <v>2662</v>
      </c>
      <c r="E573" s="18" t="s">
        <v>2663</v>
      </c>
      <c r="F573" s="18" t="s">
        <v>2663</v>
      </c>
      <c r="G573" s="17" t="s">
        <v>95</v>
      </c>
      <c r="H573" s="21">
        <v>2250800</v>
      </c>
      <c r="I573" s="20">
        <v>2250816.104347826</v>
      </c>
      <c r="J573" s="19">
        <v>2340800</v>
      </c>
      <c r="K573" s="1"/>
      <c r="L573" s="183"/>
      <c r="M573" s="44" t="e">
        <f>VLOOKUP(#REF!,'[1]PL3 Danh muc đầy đủ'!$E$9:$X$9281,20,0)</f>
        <v>#REF!</v>
      </c>
      <c r="N573" s="44" t="e">
        <f>M573-#REF!</f>
        <v>#REF!</v>
      </c>
    </row>
    <row r="574" spans="1:14" ht="54" x14ac:dyDescent="0.3">
      <c r="A574" s="43">
        <v>564</v>
      </c>
      <c r="B574" s="17" t="s">
        <v>2664</v>
      </c>
      <c r="C574" s="18" t="s">
        <v>18151</v>
      </c>
      <c r="D574" s="17" t="s">
        <v>2665</v>
      </c>
      <c r="E574" s="18" t="s">
        <v>2666</v>
      </c>
      <c r="F574" s="18" t="s">
        <v>2666</v>
      </c>
      <c r="G574" s="17" t="s">
        <v>95</v>
      </c>
      <c r="H574" s="21">
        <v>2250800</v>
      </c>
      <c r="I574" s="20">
        <v>2250816.104347826</v>
      </c>
      <c r="J574" s="19">
        <v>2340800</v>
      </c>
      <c r="K574" s="1"/>
      <c r="L574" s="183"/>
      <c r="M574" s="44" t="e">
        <f>VLOOKUP(#REF!,'[1]PL3 Danh muc đầy đủ'!$E$9:$X$9281,20,0)</f>
        <v>#REF!</v>
      </c>
      <c r="N574" s="44" t="e">
        <f>M574-#REF!</f>
        <v>#REF!</v>
      </c>
    </row>
    <row r="575" spans="1:14" ht="36" x14ac:dyDescent="0.3">
      <c r="A575" s="43">
        <v>565</v>
      </c>
      <c r="B575" s="17" t="s">
        <v>2667</v>
      </c>
      <c r="C575" s="18" t="s">
        <v>18151</v>
      </c>
      <c r="D575" s="17" t="s">
        <v>2668</v>
      </c>
      <c r="E575" s="18" t="s">
        <v>2669</v>
      </c>
      <c r="F575" s="18" t="s">
        <v>2669</v>
      </c>
      <c r="G575" s="17" t="s">
        <v>95</v>
      </c>
      <c r="H575" s="21">
        <v>2250800</v>
      </c>
      <c r="I575" s="20">
        <v>2250816.104347826</v>
      </c>
      <c r="J575" s="19">
        <v>2340800</v>
      </c>
      <c r="K575" s="1"/>
      <c r="L575" s="183"/>
      <c r="M575" s="44" t="e">
        <f>VLOOKUP(#REF!,'[1]PL3 Danh muc đầy đủ'!$E$9:$X$9281,20,0)</f>
        <v>#REF!</v>
      </c>
      <c r="N575" s="44" t="e">
        <f>M575-#REF!</f>
        <v>#REF!</v>
      </c>
    </row>
    <row r="576" spans="1:14" ht="54" x14ac:dyDescent="0.3">
      <c r="A576" s="43">
        <v>566</v>
      </c>
      <c r="B576" s="17" t="s">
        <v>2670</v>
      </c>
      <c r="C576" s="18" t="s">
        <v>18151</v>
      </c>
      <c r="D576" s="17" t="s">
        <v>2671</v>
      </c>
      <c r="E576" s="18" t="s">
        <v>2672</v>
      </c>
      <c r="F576" s="18" t="s">
        <v>2672</v>
      </c>
      <c r="G576" s="17" t="s">
        <v>95</v>
      </c>
      <c r="H576" s="21">
        <v>2250800</v>
      </c>
      <c r="I576" s="20">
        <v>2250816.104347826</v>
      </c>
      <c r="J576" s="19">
        <v>2340800</v>
      </c>
      <c r="K576" s="1"/>
      <c r="L576" s="183"/>
      <c r="M576" s="44" t="e">
        <f>VLOOKUP(#REF!,'[1]PL3 Danh muc đầy đủ'!$E$9:$X$9281,20,0)</f>
        <v>#REF!</v>
      </c>
      <c r="N576" s="44" t="e">
        <f>M576-#REF!</f>
        <v>#REF!</v>
      </c>
    </row>
    <row r="577" spans="1:14" ht="54" x14ac:dyDescent="0.3">
      <c r="A577" s="43">
        <v>567</v>
      </c>
      <c r="B577" s="17" t="s">
        <v>2673</v>
      </c>
      <c r="C577" s="18" t="s">
        <v>18151</v>
      </c>
      <c r="D577" s="17" t="s">
        <v>2674</v>
      </c>
      <c r="E577" s="18" t="s">
        <v>2675</v>
      </c>
      <c r="F577" s="18" t="s">
        <v>2675</v>
      </c>
      <c r="G577" s="17" t="s">
        <v>95</v>
      </c>
      <c r="H577" s="21">
        <v>2250800</v>
      </c>
      <c r="I577" s="20">
        <v>2250816.104347826</v>
      </c>
      <c r="J577" s="19">
        <v>2340800</v>
      </c>
      <c r="K577" s="1"/>
      <c r="L577" s="183"/>
      <c r="M577" s="44" t="e">
        <f>VLOOKUP(#REF!,'[1]PL3 Danh muc đầy đủ'!$E$9:$X$9281,20,0)</f>
        <v>#REF!</v>
      </c>
      <c r="N577" s="44" t="e">
        <f>M577-#REF!</f>
        <v>#REF!</v>
      </c>
    </row>
    <row r="578" spans="1:14" ht="54" x14ac:dyDescent="0.3">
      <c r="A578" s="43">
        <v>568</v>
      </c>
      <c r="B578" s="17" t="s">
        <v>2676</v>
      </c>
      <c r="C578" s="18" t="s">
        <v>18151</v>
      </c>
      <c r="D578" s="17" t="s">
        <v>2677</v>
      </c>
      <c r="E578" s="18" t="s">
        <v>2678</v>
      </c>
      <c r="F578" s="18" t="s">
        <v>17716</v>
      </c>
      <c r="G578" s="17" t="s">
        <v>95</v>
      </c>
      <c r="H578" s="21">
        <v>2250800</v>
      </c>
      <c r="I578" s="20">
        <v>2250816.104347826</v>
      </c>
      <c r="J578" s="19">
        <v>2340800</v>
      </c>
      <c r="K578" s="1"/>
      <c r="L578" s="183"/>
      <c r="M578" s="44" t="e">
        <f>VLOOKUP(#REF!,'[1]PL3 Danh muc đầy đủ'!$E$9:$X$9281,20,0)</f>
        <v>#REF!</v>
      </c>
      <c r="N578" s="44" t="e">
        <f>M578-#REF!</f>
        <v>#REF!</v>
      </c>
    </row>
    <row r="579" spans="1:14" ht="54" x14ac:dyDescent="0.3">
      <c r="A579" s="43">
        <v>569</v>
      </c>
      <c r="B579" s="17" t="s">
        <v>2679</v>
      </c>
      <c r="C579" s="18" t="s">
        <v>18151</v>
      </c>
      <c r="D579" s="17" t="s">
        <v>2680</v>
      </c>
      <c r="E579" s="18" t="s">
        <v>2681</v>
      </c>
      <c r="F579" s="18" t="s">
        <v>17709</v>
      </c>
      <c r="G579" s="17" t="s">
        <v>95</v>
      </c>
      <c r="H579" s="21">
        <v>2250800</v>
      </c>
      <c r="I579" s="20">
        <v>2250816.104347826</v>
      </c>
      <c r="J579" s="19">
        <v>2340800</v>
      </c>
      <c r="K579" s="1"/>
      <c r="L579" s="183"/>
      <c r="M579" s="44" t="e">
        <f>VLOOKUP(#REF!,'[1]PL3 Danh muc đầy đủ'!$E$9:$X$9281,20,0)</f>
        <v>#REF!</v>
      </c>
      <c r="N579" s="44" t="e">
        <f>M579-#REF!</f>
        <v>#REF!</v>
      </c>
    </row>
    <row r="580" spans="1:14" ht="36" x14ac:dyDescent="0.3">
      <c r="A580" s="43">
        <v>570</v>
      </c>
      <c r="B580" s="17" t="s">
        <v>2682</v>
      </c>
      <c r="C580" s="18" t="s">
        <v>18151</v>
      </c>
      <c r="D580" s="17" t="s">
        <v>2683</v>
      </c>
      <c r="E580" s="18" t="s">
        <v>16452</v>
      </c>
      <c r="F580" s="18" t="s">
        <v>16452</v>
      </c>
      <c r="G580" s="17" t="s">
        <v>95</v>
      </c>
      <c r="H580" s="21">
        <v>2250800</v>
      </c>
      <c r="I580" s="20">
        <v>2250816.104347826</v>
      </c>
      <c r="J580" s="19">
        <v>2340800</v>
      </c>
      <c r="K580" s="1"/>
      <c r="L580" s="183"/>
      <c r="M580" s="44" t="e">
        <f>VLOOKUP(#REF!,'[1]PL3 Danh muc đầy đủ'!$E$9:$X$9281,20,0)</f>
        <v>#REF!</v>
      </c>
      <c r="N580" s="44" t="e">
        <f>M580-#REF!</f>
        <v>#REF!</v>
      </c>
    </row>
    <row r="581" spans="1:14" ht="36" x14ac:dyDescent="0.3">
      <c r="A581" s="43">
        <v>571</v>
      </c>
      <c r="B581" s="17" t="s">
        <v>2684</v>
      </c>
      <c r="C581" s="18" t="s">
        <v>18151</v>
      </c>
      <c r="D581" s="17" t="s">
        <v>2685</v>
      </c>
      <c r="E581" s="18" t="s">
        <v>16453</v>
      </c>
      <c r="F581" s="18" t="s">
        <v>16453</v>
      </c>
      <c r="G581" s="17" t="s">
        <v>95</v>
      </c>
      <c r="H581" s="21">
        <v>2250800</v>
      </c>
      <c r="I581" s="20">
        <v>2250816.104347826</v>
      </c>
      <c r="J581" s="19">
        <v>2340800</v>
      </c>
      <c r="K581" s="1"/>
      <c r="L581" s="183"/>
      <c r="M581" s="44" t="e">
        <f>VLOOKUP(#REF!,'[1]PL3 Danh muc đầy đủ'!$E$9:$X$9281,20,0)</f>
        <v>#REF!</v>
      </c>
      <c r="N581" s="44" t="e">
        <f>M581-#REF!</f>
        <v>#REF!</v>
      </c>
    </row>
    <row r="582" spans="1:14" ht="54" x14ac:dyDescent="0.3">
      <c r="A582" s="43">
        <v>572</v>
      </c>
      <c r="B582" s="17" t="s">
        <v>2686</v>
      </c>
      <c r="C582" s="18" t="s">
        <v>18151</v>
      </c>
      <c r="D582" s="17" t="s">
        <v>2687</v>
      </c>
      <c r="E582" s="18" t="s">
        <v>2688</v>
      </c>
      <c r="F582" s="18" t="s">
        <v>2688</v>
      </c>
      <c r="G582" s="17" t="s">
        <v>95</v>
      </c>
      <c r="H582" s="21">
        <v>2250800</v>
      </c>
      <c r="I582" s="20">
        <v>2250816.104347826</v>
      </c>
      <c r="J582" s="19">
        <v>2340800</v>
      </c>
      <c r="K582" s="1"/>
      <c r="L582" s="183"/>
      <c r="M582" s="44" t="e">
        <f>VLOOKUP(#REF!,'[1]PL3 Danh muc đầy đủ'!$E$9:$X$9281,20,0)</f>
        <v>#REF!</v>
      </c>
      <c r="N582" s="44" t="e">
        <f>M582-#REF!</f>
        <v>#REF!</v>
      </c>
    </row>
    <row r="583" spans="1:14" ht="90" x14ac:dyDescent="0.3">
      <c r="A583" s="43">
        <v>573</v>
      </c>
      <c r="B583" s="17" t="s">
        <v>2689</v>
      </c>
      <c r="C583" s="18" t="s">
        <v>18151</v>
      </c>
      <c r="D583" s="17" t="s">
        <v>2690</v>
      </c>
      <c r="E583" s="18" t="s">
        <v>16454</v>
      </c>
      <c r="F583" s="18" t="s">
        <v>16454</v>
      </c>
      <c r="G583" s="17" t="s">
        <v>95</v>
      </c>
      <c r="H583" s="21">
        <v>2250800</v>
      </c>
      <c r="I583" s="20">
        <v>2250816.104347826</v>
      </c>
      <c r="J583" s="19">
        <v>2340800</v>
      </c>
      <c r="K583" s="1"/>
      <c r="L583" s="183"/>
      <c r="M583" s="44" t="e">
        <f>VLOOKUP(#REF!,'[1]PL3 Danh muc đầy đủ'!$E$9:$X$9281,20,0)</f>
        <v>#REF!</v>
      </c>
      <c r="N583" s="44" t="e">
        <f>M583-#REF!</f>
        <v>#REF!</v>
      </c>
    </row>
    <row r="584" spans="1:14" ht="54" x14ac:dyDescent="0.3">
      <c r="A584" s="43">
        <v>574</v>
      </c>
      <c r="B584" s="17" t="s">
        <v>2691</v>
      </c>
      <c r="C584" s="18" t="s">
        <v>18151</v>
      </c>
      <c r="D584" s="17" t="s">
        <v>2692</v>
      </c>
      <c r="E584" s="18" t="s">
        <v>2693</v>
      </c>
      <c r="F584" s="18" t="s">
        <v>17717</v>
      </c>
      <c r="G584" s="17" t="s">
        <v>95</v>
      </c>
      <c r="H584" s="21">
        <v>2250800</v>
      </c>
      <c r="I584" s="20">
        <v>2250816.104347826</v>
      </c>
      <c r="J584" s="19">
        <v>2340800</v>
      </c>
      <c r="K584" s="1"/>
      <c r="L584" s="183"/>
      <c r="M584" s="44" t="e">
        <f>VLOOKUP(#REF!,'[1]PL3 Danh muc đầy đủ'!$E$9:$X$9281,20,0)</f>
        <v>#REF!</v>
      </c>
      <c r="N584" s="44" t="e">
        <f>M584-#REF!</f>
        <v>#REF!</v>
      </c>
    </row>
    <row r="585" spans="1:14" ht="108" x14ac:dyDescent="0.3">
      <c r="A585" s="43">
        <v>575</v>
      </c>
      <c r="B585" s="17" t="s">
        <v>2694</v>
      </c>
      <c r="C585" s="18" t="s">
        <v>18151</v>
      </c>
      <c r="D585" s="17" t="s">
        <v>2695</v>
      </c>
      <c r="E585" s="18" t="s">
        <v>16455</v>
      </c>
      <c r="F585" s="18" t="s">
        <v>16455</v>
      </c>
      <c r="G585" s="17" t="s">
        <v>95</v>
      </c>
      <c r="H585" s="21">
        <v>2250800</v>
      </c>
      <c r="I585" s="20">
        <v>2250816.104347826</v>
      </c>
      <c r="J585" s="19">
        <v>2340800</v>
      </c>
      <c r="K585" s="1"/>
      <c r="L585" s="183"/>
      <c r="M585" s="44" t="e">
        <f>VLOOKUP(#REF!,'[1]PL3 Danh muc đầy đủ'!$E$9:$X$9281,20,0)</f>
        <v>#REF!</v>
      </c>
      <c r="N585" s="44" t="e">
        <f>M585-#REF!</f>
        <v>#REF!</v>
      </c>
    </row>
    <row r="586" spans="1:14" ht="54" x14ac:dyDescent="0.3">
      <c r="A586" s="43">
        <v>576</v>
      </c>
      <c r="B586" s="17" t="s">
        <v>2696</v>
      </c>
      <c r="C586" s="18" t="s">
        <v>18151</v>
      </c>
      <c r="D586" s="17" t="s">
        <v>2697</v>
      </c>
      <c r="E586" s="18" t="s">
        <v>2698</v>
      </c>
      <c r="F586" s="18" t="s">
        <v>2698</v>
      </c>
      <c r="G586" s="17" t="s">
        <v>95</v>
      </c>
      <c r="H586" s="21">
        <v>2250800</v>
      </c>
      <c r="I586" s="20">
        <v>2250816.104347826</v>
      </c>
      <c r="J586" s="19">
        <v>2340800</v>
      </c>
      <c r="K586" s="1"/>
      <c r="L586" s="183"/>
      <c r="M586" s="44" t="e">
        <f>VLOOKUP(#REF!,'[1]PL3 Danh muc đầy đủ'!$E$9:$X$9281,20,0)</f>
        <v>#REF!</v>
      </c>
      <c r="N586" s="44" t="e">
        <f>M586-#REF!</f>
        <v>#REF!</v>
      </c>
    </row>
    <row r="587" spans="1:14" ht="54" x14ac:dyDescent="0.3">
      <c r="A587" s="43">
        <v>577</v>
      </c>
      <c r="B587" s="17" t="s">
        <v>2699</v>
      </c>
      <c r="C587" s="18" t="s">
        <v>18151</v>
      </c>
      <c r="D587" s="17" t="s">
        <v>2700</v>
      </c>
      <c r="E587" s="18" t="s">
        <v>2701</v>
      </c>
      <c r="F587" s="18" t="s">
        <v>17713</v>
      </c>
      <c r="G587" s="17" t="s">
        <v>95</v>
      </c>
      <c r="H587" s="21">
        <v>2250800</v>
      </c>
      <c r="I587" s="20">
        <v>2250816.104347826</v>
      </c>
      <c r="J587" s="19">
        <v>2340800</v>
      </c>
      <c r="K587" s="1"/>
      <c r="L587" s="183"/>
      <c r="M587" s="44" t="e">
        <f>VLOOKUP(#REF!,'[1]PL3 Danh muc đầy đủ'!$E$9:$X$9281,20,0)</f>
        <v>#REF!</v>
      </c>
      <c r="N587" s="44" t="e">
        <f>M587-#REF!</f>
        <v>#REF!</v>
      </c>
    </row>
    <row r="588" spans="1:14" ht="72" x14ac:dyDescent="0.3">
      <c r="A588" s="43">
        <v>578</v>
      </c>
      <c r="B588" s="17" t="s">
        <v>18291</v>
      </c>
      <c r="C588" s="18" t="s">
        <v>18151</v>
      </c>
      <c r="D588" s="17" t="s">
        <v>18462</v>
      </c>
      <c r="E588" s="18" t="s">
        <v>18624</v>
      </c>
      <c r="F588" s="18" t="s">
        <v>18734</v>
      </c>
      <c r="G588" s="17" t="s">
        <v>95</v>
      </c>
      <c r="H588" s="21">
        <v>2250800</v>
      </c>
      <c r="I588" s="20">
        <v>2250816.104347826</v>
      </c>
      <c r="J588" s="19">
        <v>2340800</v>
      </c>
      <c r="K588" s="18"/>
      <c r="L588" s="184"/>
      <c r="M588" s="44" t="e">
        <f>VLOOKUP(#REF!,'[1]PL3 Danh muc đầy đủ'!$E$9:$X$9281,20,0)</f>
        <v>#REF!</v>
      </c>
      <c r="N588" s="44" t="e">
        <f>M588-#REF!</f>
        <v>#REF!</v>
      </c>
    </row>
    <row r="589" spans="1:14" ht="36" x14ac:dyDescent="0.3">
      <c r="A589" s="43">
        <v>579</v>
      </c>
      <c r="B589" s="17" t="s">
        <v>2702</v>
      </c>
      <c r="C589" s="18" t="s">
        <v>18151</v>
      </c>
      <c r="D589" s="17" t="s">
        <v>2703</v>
      </c>
      <c r="E589" s="18" t="s">
        <v>2704</v>
      </c>
      <c r="F589" s="18" t="s">
        <v>2704</v>
      </c>
      <c r="G589" s="17" t="s">
        <v>95</v>
      </c>
      <c r="H589" s="21">
        <v>2250800</v>
      </c>
      <c r="I589" s="20">
        <v>2250816.104347826</v>
      </c>
      <c r="J589" s="19">
        <v>2340800</v>
      </c>
      <c r="K589" s="1"/>
      <c r="L589" s="183"/>
      <c r="M589" s="44" t="e">
        <f>VLOOKUP(#REF!,'[1]PL3 Danh muc đầy đủ'!$E$9:$X$9281,20,0)</f>
        <v>#REF!</v>
      </c>
      <c r="N589" s="44" t="e">
        <f>M589-#REF!</f>
        <v>#REF!</v>
      </c>
    </row>
    <row r="590" spans="1:14" ht="54" x14ac:dyDescent="0.3">
      <c r="A590" s="43">
        <v>580</v>
      </c>
      <c r="B590" s="17" t="s">
        <v>2705</v>
      </c>
      <c r="C590" s="18" t="s">
        <v>18151</v>
      </c>
      <c r="D590" s="17" t="s">
        <v>2706</v>
      </c>
      <c r="E590" s="18" t="s">
        <v>2707</v>
      </c>
      <c r="F590" s="18" t="s">
        <v>17708</v>
      </c>
      <c r="G590" s="17"/>
      <c r="H590" s="21">
        <v>2250800</v>
      </c>
      <c r="I590" s="20">
        <v>2250816.104347826</v>
      </c>
      <c r="J590" s="19">
        <v>2340800</v>
      </c>
      <c r="K590" s="1"/>
      <c r="L590" s="183"/>
      <c r="M590" s="44" t="e">
        <f>VLOOKUP(#REF!,'[1]PL3 Danh muc đầy đủ'!$E$9:$X$9281,20,0)</f>
        <v>#REF!</v>
      </c>
      <c r="N590" s="44" t="e">
        <f>M590-#REF!</f>
        <v>#REF!</v>
      </c>
    </row>
    <row r="591" spans="1:14" ht="36" x14ac:dyDescent="0.3">
      <c r="A591" s="43">
        <v>581</v>
      </c>
      <c r="B591" s="17" t="s">
        <v>2708</v>
      </c>
      <c r="C591" s="18" t="s">
        <v>18151</v>
      </c>
      <c r="D591" s="17" t="s">
        <v>2709</v>
      </c>
      <c r="E591" s="18" t="s">
        <v>2710</v>
      </c>
      <c r="F591" s="18" t="s">
        <v>2710</v>
      </c>
      <c r="G591" s="17" t="s">
        <v>95</v>
      </c>
      <c r="H591" s="21">
        <v>2250800</v>
      </c>
      <c r="I591" s="20">
        <v>2250816.104347826</v>
      </c>
      <c r="J591" s="19">
        <v>2340800</v>
      </c>
      <c r="K591" s="1"/>
      <c r="L591" s="183"/>
      <c r="M591" s="44" t="e">
        <f>VLOOKUP(#REF!,'[1]PL3 Danh muc đầy đủ'!$E$9:$X$9281,20,0)</f>
        <v>#REF!</v>
      </c>
      <c r="N591" s="44" t="e">
        <f>M591-#REF!</f>
        <v>#REF!</v>
      </c>
    </row>
    <row r="592" spans="1:14" ht="54" x14ac:dyDescent="0.3">
      <c r="A592" s="43">
        <v>582</v>
      </c>
      <c r="B592" s="17" t="s">
        <v>2711</v>
      </c>
      <c r="C592" s="18" t="s">
        <v>18151</v>
      </c>
      <c r="D592" s="17" t="s">
        <v>2712</v>
      </c>
      <c r="E592" s="18" t="s">
        <v>2713</v>
      </c>
      <c r="F592" s="18" t="s">
        <v>2713</v>
      </c>
      <c r="G592" s="17" t="s">
        <v>95</v>
      </c>
      <c r="H592" s="21">
        <v>2250800</v>
      </c>
      <c r="I592" s="20">
        <v>2250816.104347826</v>
      </c>
      <c r="J592" s="19">
        <v>2340800</v>
      </c>
      <c r="K592" s="1"/>
      <c r="L592" s="183"/>
      <c r="M592" s="44" t="e">
        <f>VLOOKUP(#REF!,'[1]PL3 Danh muc đầy đủ'!$E$9:$X$9281,20,0)</f>
        <v>#REF!</v>
      </c>
      <c r="N592" s="44" t="e">
        <f>M592-#REF!</f>
        <v>#REF!</v>
      </c>
    </row>
    <row r="593" spans="1:14" ht="54" x14ac:dyDescent="0.3">
      <c r="A593" s="43">
        <v>583</v>
      </c>
      <c r="B593" s="17" t="s">
        <v>2714</v>
      </c>
      <c r="C593" s="18" t="s">
        <v>18151</v>
      </c>
      <c r="D593" s="17" t="s">
        <v>2715</v>
      </c>
      <c r="E593" s="18" t="s">
        <v>2716</v>
      </c>
      <c r="F593" s="18" t="s">
        <v>2716</v>
      </c>
      <c r="G593" s="17" t="s">
        <v>95</v>
      </c>
      <c r="H593" s="21">
        <v>2250800</v>
      </c>
      <c r="I593" s="20">
        <v>2250816.104347826</v>
      </c>
      <c r="J593" s="19">
        <v>2340800</v>
      </c>
      <c r="K593" s="1"/>
      <c r="L593" s="183"/>
      <c r="M593" s="44" t="e">
        <f>VLOOKUP(#REF!,'[1]PL3 Danh muc đầy đủ'!$E$9:$X$9281,20,0)</f>
        <v>#REF!</v>
      </c>
      <c r="N593" s="44" t="e">
        <f>M593-#REF!</f>
        <v>#REF!</v>
      </c>
    </row>
    <row r="594" spans="1:14" ht="54" x14ac:dyDescent="0.3">
      <c r="A594" s="43">
        <v>584</v>
      </c>
      <c r="B594" s="17" t="s">
        <v>2717</v>
      </c>
      <c r="C594" s="18" t="s">
        <v>18151</v>
      </c>
      <c r="D594" s="17" t="s">
        <v>2718</v>
      </c>
      <c r="E594" s="18" t="s">
        <v>2719</v>
      </c>
      <c r="F594" s="18" t="s">
        <v>2719</v>
      </c>
      <c r="G594" s="17" t="s">
        <v>95</v>
      </c>
      <c r="H594" s="21">
        <v>2250800</v>
      </c>
      <c r="I594" s="20">
        <v>2250816.104347826</v>
      </c>
      <c r="J594" s="19">
        <v>2340800</v>
      </c>
      <c r="K594" s="1"/>
      <c r="L594" s="183"/>
      <c r="M594" s="44" t="e">
        <f>VLOOKUP(#REF!,'[1]PL3 Danh muc đầy đủ'!$E$9:$X$9281,20,0)</f>
        <v>#REF!</v>
      </c>
      <c r="N594" s="44" t="e">
        <f>M594-#REF!</f>
        <v>#REF!</v>
      </c>
    </row>
    <row r="595" spans="1:14" ht="54" x14ac:dyDescent="0.3">
      <c r="A595" s="43">
        <v>585</v>
      </c>
      <c r="B595" s="17" t="s">
        <v>2720</v>
      </c>
      <c r="C595" s="18" t="s">
        <v>18151</v>
      </c>
      <c r="D595" s="17" t="s">
        <v>2721</v>
      </c>
      <c r="E595" s="18" t="s">
        <v>2722</v>
      </c>
      <c r="F595" s="18" t="s">
        <v>2722</v>
      </c>
      <c r="G595" s="17" t="s">
        <v>95</v>
      </c>
      <c r="H595" s="21">
        <v>2250800</v>
      </c>
      <c r="I595" s="20">
        <v>2250816.104347826</v>
      </c>
      <c r="J595" s="19">
        <v>2340800</v>
      </c>
      <c r="K595" s="1"/>
      <c r="L595" s="183"/>
      <c r="M595" s="44" t="e">
        <f>VLOOKUP(#REF!,'[1]PL3 Danh muc đầy đủ'!$E$9:$X$9281,20,0)</f>
        <v>#REF!</v>
      </c>
      <c r="N595" s="44" t="e">
        <f>M595-#REF!</f>
        <v>#REF!</v>
      </c>
    </row>
    <row r="596" spans="1:14" ht="54" x14ac:dyDescent="0.3">
      <c r="A596" s="43">
        <v>586</v>
      </c>
      <c r="B596" s="17" t="s">
        <v>2723</v>
      </c>
      <c r="C596" s="18" t="s">
        <v>18151</v>
      </c>
      <c r="D596" s="17" t="s">
        <v>2724</v>
      </c>
      <c r="E596" s="18" t="s">
        <v>2725</v>
      </c>
      <c r="F596" s="18" t="s">
        <v>2725</v>
      </c>
      <c r="G596" s="17" t="s">
        <v>95</v>
      </c>
      <c r="H596" s="21">
        <v>2250800</v>
      </c>
      <c r="I596" s="20">
        <v>2250816.104347826</v>
      </c>
      <c r="J596" s="19">
        <v>2340800</v>
      </c>
      <c r="K596" s="1"/>
      <c r="L596" s="183"/>
      <c r="M596" s="44" t="e">
        <f>VLOOKUP(#REF!,'[1]PL3 Danh muc đầy đủ'!$E$9:$X$9281,20,0)</f>
        <v>#REF!</v>
      </c>
      <c r="N596" s="44" t="e">
        <f>M596-#REF!</f>
        <v>#REF!</v>
      </c>
    </row>
    <row r="597" spans="1:14" ht="36" x14ac:dyDescent="0.3">
      <c r="A597" s="43">
        <v>587</v>
      </c>
      <c r="B597" s="17" t="s">
        <v>2726</v>
      </c>
      <c r="C597" s="18" t="s">
        <v>18151</v>
      </c>
      <c r="D597" s="17" t="s">
        <v>2727</v>
      </c>
      <c r="E597" s="18" t="s">
        <v>2728</v>
      </c>
      <c r="F597" s="18" t="s">
        <v>2728</v>
      </c>
      <c r="G597" s="17" t="s">
        <v>95</v>
      </c>
      <c r="H597" s="21">
        <v>2250800</v>
      </c>
      <c r="I597" s="20">
        <v>2250816.104347826</v>
      </c>
      <c r="J597" s="19">
        <v>2340800</v>
      </c>
      <c r="K597" s="1"/>
      <c r="L597" s="183"/>
      <c r="M597" s="44" t="e">
        <f>VLOOKUP(#REF!,'[1]PL3 Danh muc đầy đủ'!$E$9:$X$9281,20,0)</f>
        <v>#REF!</v>
      </c>
      <c r="N597" s="44" t="e">
        <f>M597-#REF!</f>
        <v>#REF!</v>
      </c>
    </row>
    <row r="598" spans="1:14" ht="54" x14ac:dyDescent="0.3">
      <c r="A598" s="43">
        <v>588</v>
      </c>
      <c r="B598" s="17" t="s">
        <v>2729</v>
      </c>
      <c r="C598" s="18" t="s">
        <v>18151</v>
      </c>
      <c r="D598" s="17" t="s">
        <v>2730</v>
      </c>
      <c r="E598" s="18" t="s">
        <v>17991</v>
      </c>
      <c r="F598" s="18" t="s">
        <v>17710</v>
      </c>
      <c r="G598" s="17" t="s">
        <v>95</v>
      </c>
      <c r="H598" s="21">
        <v>2250800</v>
      </c>
      <c r="I598" s="20">
        <v>2250816.104347826</v>
      </c>
      <c r="J598" s="19">
        <v>2340800</v>
      </c>
      <c r="K598" s="1"/>
      <c r="L598" s="183"/>
      <c r="M598" s="44" t="e">
        <f>VLOOKUP(#REF!,'[1]PL3 Danh muc đầy đủ'!$E$9:$X$9281,20,0)</f>
        <v>#REF!</v>
      </c>
      <c r="N598" s="44" t="e">
        <f>M598-#REF!</f>
        <v>#REF!</v>
      </c>
    </row>
    <row r="599" spans="1:14" ht="54" x14ac:dyDescent="0.3">
      <c r="A599" s="43">
        <v>589</v>
      </c>
      <c r="B599" s="17" t="s">
        <v>2731</v>
      </c>
      <c r="C599" s="18" t="s">
        <v>18151</v>
      </c>
      <c r="D599" s="17" t="s">
        <v>2732</v>
      </c>
      <c r="E599" s="18" t="s">
        <v>17992</v>
      </c>
      <c r="F599" s="18" t="s">
        <v>17711</v>
      </c>
      <c r="G599" s="17" t="s">
        <v>95</v>
      </c>
      <c r="H599" s="21">
        <v>2250800</v>
      </c>
      <c r="I599" s="20">
        <v>2250816.104347826</v>
      </c>
      <c r="J599" s="19">
        <v>2340800</v>
      </c>
      <c r="K599" s="1"/>
      <c r="L599" s="183"/>
      <c r="M599" s="44" t="e">
        <f>VLOOKUP(#REF!,'[1]PL3 Danh muc đầy đủ'!$E$9:$X$9281,20,0)</f>
        <v>#REF!</v>
      </c>
      <c r="N599" s="44" t="e">
        <f>M599-#REF!</f>
        <v>#REF!</v>
      </c>
    </row>
    <row r="600" spans="1:14" ht="36" x14ac:dyDescent="0.3">
      <c r="A600" s="43">
        <v>590</v>
      </c>
      <c r="B600" s="17" t="s">
        <v>2733</v>
      </c>
      <c r="C600" s="18" t="s">
        <v>18151</v>
      </c>
      <c r="D600" s="17" t="s">
        <v>2734</v>
      </c>
      <c r="E600" s="18" t="s">
        <v>2735</v>
      </c>
      <c r="F600" s="18" t="s">
        <v>17712</v>
      </c>
      <c r="G600" s="17" t="s">
        <v>95</v>
      </c>
      <c r="H600" s="21">
        <v>2250800</v>
      </c>
      <c r="I600" s="20">
        <v>2250816.104347826</v>
      </c>
      <c r="J600" s="19">
        <v>2340800</v>
      </c>
      <c r="K600" s="1"/>
      <c r="L600" s="183"/>
      <c r="M600" s="44" t="e">
        <f>VLOOKUP(#REF!,'[1]PL3 Danh muc đầy đủ'!$E$9:$X$9281,20,0)</f>
        <v>#REF!</v>
      </c>
      <c r="N600" s="44" t="e">
        <f>M600-#REF!</f>
        <v>#REF!</v>
      </c>
    </row>
    <row r="601" spans="1:14" ht="36" x14ac:dyDescent="0.3">
      <c r="A601" s="43">
        <v>591</v>
      </c>
      <c r="B601" s="17" t="s">
        <v>2736</v>
      </c>
      <c r="C601" s="18" t="s">
        <v>18151</v>
      </c>
      <c r="D601" s="17" t="s">
        <v>2737</v>
      </c>
      <c r="E601" s="18" t="s">
        <v>2738</v>
      </c>
      <c r="F601" s="18" t="s">
        <v>17715</v>
      </c>
      <c r="G601" s="17" t="s">
        <v>95</v>
      </c>
      <c r="H601" s="21">
        <v>2250800</v>
      </c>
      <c r="I601" s="20">
        <v>2250816.104347826</v>
      </c>
      <c r="J601" s="19">
        <v>2340800</v>
      </c>
      <c r="K601" s="1"/>
      <c r="L601" s="183"/>
      <c r="M601" s="44" t="e">
        <f>VLOOKUP(#REF!,'[1]PL3 Danh muc đầy đủ'!$E$9:$X$9281,20,0)</f>
        <v>#REF!</v>
      </c>
      <c r="N601" s="44" t="e">
        <f>M601-#REF!</f>
        <v>#REF!</v>
      </c>
    </row>
    <row r="602" spans="1:14" ht="90" x14ac:dyDescent="0.3">
      <c r="A602" s="43">
        <v>592</v>
      </c>
      <c r="B602" s="17" t="s">
        <v>2739</v>
      </c>
      <c r="C602" s="18" t="s">
        <v>18151</v>
      </c>
      <c r="D602" s="17" t="s">
        <v>2740</v>
      </c>
      <c r="E602" s="18" t="s">
        <v>2741</v>
      </c>
      <c r="F602" s="18" t="s">
        <v>17714</v>
      </c>
      <c r="G602" s="17" t="s">
        <v>95</v>
      </c>
      <c r="H602" s="21">
        <v>2250800</v>
      </c>
      <c r="I602" s="20">
        <v>2250816.104347826</v>
      </c>
      <c r="J602" s="19">
        <v>2340800</v>
      </c>
      <c r="K602" s="1"/>
      <c r="L602" s="183"/>
      <c r="M602" s="44" t="e">
        <f>VLOOKUP(#REF!,'[1]PL3 Danh muc đầy đủ'!$E$9:$X$9281,20,0)</f>
        <v>#REF!</v>
      </c>
      <c r="N602" s="44" t="e">
        <f>M602-#REF!</f>
        <v>#REF!</v>
      </c>
    </row>
    <row r="603" spans="1:14" ht="36" x14ac:dyDescent="0.3">
      <c r="A603" s="43">
        <v>593</v>
      </c>
      <c r="B603" s="17" t="s">
        <v>2742</v>
      </c>
      <c r="C603" s="18" t="s">
        <v>18151</v>
      </c>
      <c r="D603" s="17" t="s">
        <v>2743</v>
      </c>
      <c r="E603" s="18" t="s">
        <v>2744</v>
      </c>
      <c r="F603" s="18" t="s">
        <v>2744</v>
      </c>
      <c r="G603" s="17" t="s">
        <v>95</v>
      </c>
      <c r="H603" s="21">
        <v>2250800</v>
      </c>
      <c r="I603" s="20">
        <v>2250816.104347826</v>
      </c>
      <c r="J603" s="19">
        <v>2340800</v>
      </c>
      <c r="K603" s="1"/>
      <c r="L603" s="183"/>
      <c r="M603" s="44" t="e">
        <f>VLOOKUP(#REF!,'[1]PL3 Danh muc đầy đủ'!$E$9:$X$9281,20,0)</f>
        <v>#REF!</v>
      </c>
      <c r="N603" s="44" t="e">
        <f>M603-#REF!</f>
        <v>#REF!</v>
      </c>
    </row>
    <row r="604" spans="1:14" ht="54" x14ac:dyDescent="0.3">
      <c r="A604" s="43">
        <v>594</v>
      </c>
      <c r="B604" s="17" t="s">
        <v>2745</v>
      </c>
      <c r="C604" s="18" t="s">
        <v>18151</v>
      </c>
      <c r="D604" s="17" t="s">
        <v>2746</v>
      </c>
      <c r="E604" s="18" t="s">
        <v>2747</v>
      </c>
      <c r="F604" s="18" t="s">
        <v>2747</v>
      </c>
      <c r="G604" s="17" t="s">
        <v>95</v>
      </c>
      <c r="H604" s="21">
        <v>2250800</v>
      </c>
      <c r="I604" s="20">
        <v>2250816.104347826</v>
      </c>
      <c r="J604" s="19">
        <v>2340800</v>
      </c>
      <c r="K604" s="1"/>
      <c r="L604" s="183"/>
      <c r="M604" s="44" t="e">
        <f>VLOOKUP(#REF!,'[1]PL3 Danh muc đầy đủ'!$E$9:$X$9281,20,0)</f>
        <v>#REF!</v>
      </c>
      <c r="N604" s="44" t="e">
        <f>M604-#REF!</f>
        <v>#REF!</v>
      </c>
    </row>
    <row r="605" spans="1:14" ht="36" x14ac:dyDescent="0.3">
      <c r="A605" s="43">
        <v>595</v>
      </c>
      <c r="B605" s="17" t="s">
        <v>2748</v>
      </c>
      <c r="C605" s="18" t="s">
        <v>18151</v>
      </c>
      <c r="D605" s="17" t="s">
        <v>2749</v>
      </c>
      <c r="E605" s="18" t="s">
        <v>2750</v>
      </c>
      <c r="F605" s="18" t="s">
        <v>2750</v>
      </c>
      <c r="G605" s="17" t="s">
        <v>95</v>
      </c>
      <c r="H605" s="21">
        <v>2250800</v>
      </c>
      <c r="I605" s="20">
        <v>2250816.104347826</v>
      </c>
      <c r="J605" s="19">
        <v>2340800</v>
      </c>
      <c r="K605" s="1"/>
      <c r="L605" s="183"/>
      <c r="M605" s="44" t="e">
        <f>VLOOKUP(#REF!,'[1]PL3 Danh muc đầy đủ'!$E$9:$X$9281,20,0)</f>
        <v>#REF!</v>
      </c>
      <c r="N605" s="44" t="e">
        <f>M605-#REF!</f>
        <v>#REF!</v>
      </c>
    </row>
    <row r="606" spans="1:14" ht="54" x14ac:dyDescent="0.3">
      <c r="A606" s="43">
        <v>596</v>
      </c>
      <c r="B606" s="17" t="s">
        <v>2751</v>
      </c>
      <c r="C606" s="18" t="s">
        <v>18151</v>
      </c>
      <c r="D606" s="17" t="s">
        <v>2752</v>
      </c>
      <c r="E606" s="18" t="s">
        <v>2753</v>
      </c>
      <c r="F606" s="18" t="s">
        <v>2753</v>
      </c>
      <c r="G606" s="17" t="s">
        <v>95</v>
      </c>
      <c r="H606" s="21">
        <v>2250800</v>
      </c>
      <c r="I606" s="20">
        <v>2250816.104347826</v>
      </c>
      <c r="J606" s="19">
        <v>2340800</v>
      </c>
      <c r="K606" s="1"/>
      <c r="L606" s="183"/>
      <c r="M606" s="44" t="e">
        <f>VLOOKUP(#REF!,'[1]PL3 Danh muc đầy đủ'!$E$9:$X$9281,20,0)</f>
        <v>#REF!</v>
      </c>
      <c r="N606" s="44" t="e">
        <f>M606-#REF!</f>
        <v>#REF!</v>
      </c>
    </row>
    <row r="607" spans="1:14" ht="54" x14ac:dyDescent="0.3">
      <c r="A607" s="43">
        <v>597</v>
      </c>
      <c r="B607" s="17" t="s">
        <v>2754</v>
      </c>
      <c r="C607" s="18" t="s">
        <v>18151</v>
      </c>
      <c r="D607" s="17" t="s">
        <v>2755</v>
      </c>
      <c r="E607" s="18" t="s">
        <v>2756</v>
      </c>
      <c r="F607" s="18" t="s">
        <v>2756</v>
      </c>
      <c r="G607" s="17" t="s">
        <v>95</v>
      </c>
      <c r="H607" s="21">
        <v>2250800</v>
      </c>
      <c r="I607" s="20">
        <v>2250816.104347826</v>
      </c>
      <c r="J607" s="19">
        <v>2340800</v>
      </c>
      <c r="K607" s="1"/>
      <c r="L607" s="183"/>
      <c r="M607" s="44" t="e">
        <f>VLOOKUP(#REF!,'[1]PL3 Danh muc đầy đủ'!$E$9:$X$9281,20,0)</f>
        <v>#REF!</v>
      </c>
      <c r="N607" s="44" t="e">
        <f>M607-#REF!</f>
        <v>#REF!</v>
      </c>
    </row>
    <row r="608" spans="1:14" ht="36" x14ac:dyDescent="0.3">
      <c r="A608" s="43">
        <v>598</v>
      </c>
      <c r="B608" s="17" t="s">
        <v>18378</v>
      </c>
      <c r="C608" s="18" t="s">
        <v>18151</v>
      </c>
      <c r="D608" s="17" t="s">
        <v>18549</v>
      </c>
      <c r="E608" s="18" t="s">
        <v>18710</v>
      </c>
      <c r="F608" s="18" t="s">
        <v>18710</v>
      </c>
      <c r="G608" s="17">
        <v>0</v>
      </c>
      <c r="H608" s="21">
        <v>2250800</v>
      </c>
      <c r="I608" s="20">
        <v>2250816.104347826</v>
      </c>
      <c r="J608" s="19">
        <v>2340800</v>
      </c>
      <c r="K608" s="18"/>
      <c r="L608" s="184"/>
      <c r="M608" s="44" t="e">
        <f>VLOOKUP(#REF!,'[1]PL3 Danh muc đầy đủ'!$E$9:$X$9281,20,0)</f>
        <v>#REF!</v>
      </c>
      <c r="N608" s="44" t="e">
        <f>M608-#REF!</f>
        <v>#REF!</v>
      </c>
    </row>
    <row r="609" spans="1:14" ht="36" x14ac:dyDescent="0.3">
      <c r="A609" s="43">
        <v>599</v>
      </c>
      <c r="B609" s="17" t="s">
        <v>2757</v>
      </c>
      <c r="C609" s="18" t="s">
        <v>18151</v>
      </c>
      <c r="D609" s="17" t="s">
        <v>2758</v>
      </c>
      <c r="E609" s="18" t="s">
        <v>2759</v>
      </c>
      <c r="F609" s="18" t="s">
        <v>17730</v>
      </c>
      <c r="G609" s="17"/>
      <c r="H609" s="21">
        <v>1341500</v>
      </c>
      <c r="I609" s="20">
        <v>1341587.9130434783</v>
      </c>
      <c r="J609" s="19">
        <v>1395200</v>
      </c>
      <c r="K609" s="1"/>
      <c r="L609" s="183"/>
      <c r="M609" s="44" t="e">
        <f>VLOOKUP(#REF!,'[1]PL3 Danh muc đầy đủ'!$E$9:$X$9281,20,0)</f>
        <v>#REF!</v>
      </c>
      <c r="N609" s="44" t="e">
        <f>M609-#REF!</f>
        <v>#REF!</v>
      </c>
    </row>
    <row r="610" spans="1:14" ht="54" x14ac:dyDescent="0.3">
      <c r="A610" s="43">
        <v>600</v>
      </c>
      <c r="B610" s="17" t="s">
        <v>2760</v>
      </c>
      <c r="C610" s="18" t="s">
        <v>18151</v>
      </c>
      <c r="D610" s="17" t="s">
        <v>2761</v>
      </c>
      <c r="E610" s="18" t="s">
        <v>2762</v>
      </c>
      <c r="F610" s="18" t="s">
        <v>2762</v>
      </c>
      <c r="G610" s="17"/>
      <c r="H610" s="21">
        <v>1341500</v>
      </c>
      <c r="I610" s="20">
        <v>1341587.9130434783</v>
      </c>
      <c r="J610" s="19">
        <v>1395200</v>
      </c>
      <c r="K610" s="1"/>
      <c r="L610" s="183"/>
      <c r="M610" s="44" t="e">
        <f>VLOOKUP(#REF!,'[1]PL3 Danh muc đầy đủ'!$E$9:$X$9281,20,0)</f>
        <v>#REF!</v>
      </c>
      <c r="N610" s="44" t="e">
        <f>M610-#REF!</f>
        <v>#REF!</v>
      </c>
    </row>
    <row r="611" spans="1:14" ht="54" x14ac:dyDescent="0.3">
      <c r="A611" s="43">
        <v>601</v>
      </c>
      <c r="B611" s="17" t="s">
        <v>2763</v>
      </c>
      <c r="C611" s="18" t="s">
        <v>18151</v>
      </c>
      <c r="D611" s="17" t="s">
        <v>2764</v>
      </c>
      <c r="E611" s="18" t="s">
        <v>2765</v>
      </c>
      <c r="F611" s="18" t="s">
        <v>2765</v>
      </c>
      <c r="G611" s="17"/>
      <c r="H611" s="21">
        <v>1341500</v>
      </c>
      <c r="I611" s="20">
        <v>1341587.9130434783</v>
      </c>
      <c r="J611" s="19">
        <v>1395200</v>
      </c>
      <c r="K611" s="1"/>
      <c r="L611" s="183"/>
      <c r="M611" s="44" t="e">
        <f>VLOOKUP(#REF!,'[1]PL3 Danh muc đầy đủ'!$E$9:$X$9281,20,0)</f>
        <v>#REF!</v>
      </c>
      <c r="N611" s="44" t="e">
        <f>M611-#REF!</f>
        <v>#REF!</v>
      </c>
    </row>
    <row r="612" spans="1:14" ht="54" x14ac:dyDescent="0.3">
      <c r="A612" s="43">
        <v>602</v>
      </c>
      <c r="B612" s="17" t="s">
        <v>2766</v>
      </c>
      <c r="C612" s="18" t="s">
        <v>18151</v>
      </c>
      <c r="D612" s="17" t="s">
        <v>2767</v>
      </c>
      <c r="E612" s="18" t="s">
        <v>2768</v>
      </c>
      <c r="F612" s="18" t="s">
        <v>17725</v>
      </c>
      <c r="G612" s="17"/>
      <c r="H612" s="21">
        <v>1341500</v>
      </c>
      <c r="I612" s="20">
        <v>1341587.9130434783</v>
      </c>
      <c r="J612" s="19">
        <v>1395200</v>
      </c>
      <c r="K612" s="1"/>
      <c r="L612" s="183"/>
      <c r="M612" s="44" t="e">
        <f>VLOOKUP(#REF!,'[1]PL3 Danh muc đầy đủ'!$E$9:$X$9281,20,0)</f>
        <v>#REF!</v>
      </c>
      <c r="N612" s="44" t="e">
        <f>M612-#REF!</f>
        <v>#REF!</v>
      </c>
    </row>
    <row r="613" spans="1:14" ht="72" x14ac:dyDescent="0.3">
      <c r="A613" s="43">
        <v>603</v>
      </c>
      <c r="B613" s="17" t="s">
        <v>2769</v>
      </c>
      <c r="C613" s="18" t="s">
        <v>18151</v>
      </c>
      <c r="D613" s="17" t="s">
        <v>2770</v>
      </c>
      <c r="E613" s="18" t="s">
        <v>2771</v>
      </c>
      <c r="F613" s="18" t="s">
        <v>17727</v>
      </c>
      <c r="G613" s="17" t="s">
        <v>95</v>
      </c>
      <c r="H613" s="21">
        <v>1341500</v>
      </c>
      <c r="I613" s="20">
        <v>1341587.9130434783</v>
      </c>
      <c r="J613" s="19">
        <v>1395200</v>
      </c>
      <c r="K613" s="1"/>
      <c r="L613" s="183"/>
      <c r="M613" s="44" t="e">
        <f>VLOOKUP(#REF!,'[1]PL3 Danh muc đầy đủ'!$E$9:$X$9281,20,0)</f>
        <v>#REF!</v>
      </c>
      <c r="N613" s="44" t="e">
        <f>M613-#REF!</f>
        <v>#REF!</v>
      </c>
    </row>
    <row r="614" spans="1:14" ht="54" x14ac:dyDescent="0.3">
      <c r="A614" s="43">
        <v>604</v>
      </c>
      <c r="B614" s="17" t="s">
        <v>2772</v>
      </c>
      <c r="C614" s="18" t="s">
        <v>18151</v>
      </c>
      <c r="D614" s="17" t="s">
        <v>2773</v>
      </c>
      <c r="E614" s="18" t="s">
        <v>17994</v>
      </c>
      <c r="F614" s="18" t="s">
        <v>17735</v>
      </c>
      <c r="G614" s="17"/>
      <c r="H614" s="21">
        <v>1341500</v>
      </c>
      <c r="I614" s="20">
        <v>1341587.9130434783</v>
      </c>
      <c r="J614" s="19">
        <v>1395200</v>
      </c>
      <c r="K614" s="1"/>
      <c r="L614" s="183"/>
      <c r="M614" s="44" t="e">
        <f>VLOOKUP(#REF!,'[1]PL3 Danh muc đầy đủ'!$E$9:$X$9281,20,0)</f>
        <v>#REF!</v>
      </c>
      <c r="N614" s="44" t="e">
        <f>M614-#REF!</f>
        <v>#REF!</v>
      </c>
    </row>
    <row r="615" spans="1:14" ht="54" x14ac:dyDescent="0.3">
      <c r="A615" s="43">
        <v>605</v>
      </c>
      <c r="B615" s="17" t="s">
        <v>2774</v>
      </c>
      <c r="C615" s="18" t="s">
        <v>18151</v>
      </c>
      <c r="D615" s="17" t="s">
        <v>2775</v>
      </c>
      <c r="E615" s="18" t="s">
        <v>2776</v>
      </c>
      <c r="F615" s="18" t="s">
        <v>17728</v>
      </c>
      <c r="G615" s="17"/>
      <c r="H615" s="21">
        <v>1341500</v>
      </c>
      <c r="I615" s="20">
        <v>1341587.9130434783</v>
      </c>
      <c r="J615" s="19">
        <v>1395200</v>
      </c>
      <c r="K615" s="1"/>
      <c r="L615" s="183"/>
      <c r="M615" s="44" t="e">
        <f>VLOOKUP(#REF!,'[1]PL3 Danh muc đầy đủ'!$E$9:$X$9281,20,0)</f>
        <v>#REF!</v>
      </c>
      <c r="N615" s="44" t="e">
        <f>M615-#REF!</f>
        <v>#REF!</v>
      </c>
    </row>
    <row r="616" spans="1:14" ht="54" x14ac:dyDescent="0.3">
      <c r="A616" s="43">
        <v>606</v>
      </c>
      <c r="B616" s="17" t="s">
        <v>2777</v>
      </c>
      <c r="C616" s="18" t="s">
        <v>18151</v>
      </c>
      <c r="D616" s="17" t="s">
        <v>2778</v>
      </c>
      <c r="E616" s="18" t="s">
        <v>2779</v>
      </c>
      <c r="F616" s="18" t="s">
        <v>17733</v>
      </c>
      <c r="G616" s="17" t="s">
        <v>95</v>
      </c>
      <c r="H616" s="21">
        <v>1341500</v>
      </c>
      <c r="I616" s="20">
        <v>1341587.9130434783</v>
      </c>
      <c r="J616" s="19">
        <v>1395200</v>
      </c>
      <c r="K616" s="1"/>
      <c r="L616" s="183"/>
      <c r="M616" s="44" t="e">
        <f>VLOOKUP(#REF!,'[1]PL3 Danh muc đầy đủ'!$E$9:$X$9281,20,0)</f>
        <v>#REF!</v>
      </c>
      <c r="N616" s="44" t="e">
        <f>M616-#REF!</f>
        <v>#REF!</v>
      </c>
    </row>
    <row r="617" spans="1:14" ht="90" x14ac:dyDescent="0.3">
      <c r="A617" s="43">
        <v>607</v>
      </c>
      <c r="B617" s="17" t="s">
        <v>2780</v>
      </c>
      <c r="C617" s="18" t="s">
        <v>18151</v>
      </c>
      <c r="D617" s="17" t="s">
        <v>2781</v>
      </c>
      <c r="E617" s="18" t="s">
        <v>16456</v>
      </c>
      <c r="F617" s="18" t="s">
        <v>16456</v>
      </c>
      <c r="G617" s="17"/>
      <c r="H617" s="21">
        <v>1341500</v>
      </c>
      <c r="I617" s="20">
        <v>1341587.9130434783</v>
      </c>
      <c r="J617" s="19">
        <v>1395200</v>
      </c>
      <c r="K617" s="1"/>
      <c r="L617" s="183"/>
      <c r="M617" s="44" t="e">
        <f>VLOOKUP(#REF!,'[1]PL3 Danh muc đầy đủ'!$E$9:$X$9281,20,0)</f>
        <v>#REF!</v>
      </c>
      <c r="N617" s="44" t="e">
        <f>M617-#REF!</f>
        <v>#REF!</v>
      </c>
    </row>
    <row r="618" spans="1:14" ht="108" x14ac:dyDescent="0.3">
      <c r="A618" s="43">
        <v>608</v>
      </c>
      <c r="B618" s="17" t="s">
        <v>2782</v>
      </c>
      <c r="C618" s="18" t="s">
        <v>18151</v>
      </c>
      <c r="D618" s="17" t="s">
        <v>2783</v>
      </c>
      <c r="E618" s="18" t="s">
        <v>17993</v>
      </c>
      <c r="F618" s="18" t="s">
        <v>17734</v>
      </c>
      <c r="G618" s="17"/>
      <c r="H618" s="21">
        <v>1341500</v>
      </c>
      <c r="I618" s="20">
        <v>1341587.9130434783</v>
      </c>
      <c r="J618" s="19">
        <v>1395200</v>
      </c>
      <c r="K618" s="1"/>
      <c r="L618" s="183"/>
      <c r="M618" s="44" t="e">
        <f>VLOOKUP(#REF!,'[1]PL3 Danh muc đầy đủ'!$E$9:$X$9281,20,0)</f>
        <v>#REF!</v>
      </c>
      <c r="N618" s="44" t="e">
        <f>M618-#REF!</f>
        <v>#REF!</v>
      </c>
    </row>
    <row r="619" spans="1:14" ht="54" x14ac:dyDescent="0.3">
      <c r="A619" s="43">
        <v>609</v>
      </c>
      <c r="B619" s="17" t="s">
        <v>2784</v>
      </c>
      <c r="C619" s="18" t="s">
        <v>18151</v>
      </c>
      <c r="D619" s="17" t="s">
        <v>2785</v>
      </c>
      <c r="E619" s="18" t="s">
        <v>2786</v>
      </c>
      <c r="F619" s="18" t="s">
        <v>17718</v>
      </c>
      <c r="G619" s="17"/>
      <c r="H619" s="21">
        <v>1341500</v>
      </c>
      <c r="I619" s="20">
        <v>1341587.9130434783</v>
      </c>
      <c r="J619" s="19">
        <v>1395200</v>
      </c>
      <c r="K619" s="1"/>
      <c r="L619" s="183"/>
      <c r="M619" s="44" t="e">
        <f>VLOOKUP(#REF!,'[1]PL3 Danh muc đầy đủ'!$E$9:$X$9281,20,0)</f>
        <v>#REF!</v>
      </c>
      <c r="N619" s="44" t="e">
        <f>M619-#REF!</f>
        <v>#REF!</v>
      </c>
    </row>
    <row r="620" spans="1:14" ht="36" x14ac:dyDescent="0.3">
      <c r="A620" s="43">
        <v>610</v>
      </c>
      <c r="B620" s="17" t="s">
        <v>2787</v>
      </c>
      <c r="C620" s="18" t="s">
        <v>18151</v>
      </c>
      <c r="D620" s="17" t="s">
        <v>2788</v>
      </c>
      <c r="E620" s="18" t="s">
        <v>2789</v>
      </c>
      <c r="F620" s="18" t="s">
        <v>17731</v>
      </c>
      <c r="G620" s="17" t="s">
        <v>95</v>
      </c>
      <c r="H620" s="21">
        <v>1341500</v>
      </c>
      <c r="I620" s="20">
        <v>1341587.9130434783</v>
      </c>
      <c r="J620" s="19">
        <v>1395200</v>
      </c>
      <c r="K620" s="1"/>
      <c r="L620" s="183"/>
      <c r="M620" s="44" t="e">
        <f>VLOOKUP(#REF!,'[1]PL3 Danh muc đầy đủ'!$E$9:$X$9281,20,0)</f>
        <v>#REF!</v>
      </c>
      <c r="N620" s="44" t="e">
        <f>M620-#REF!</f>
        <v>#REF!</v>
      </c>
    </row>
    <row r="621" spans="1:14" ht="54" x14ac:dyDescent="0.3">
      <c r="A621" s="43">
        <v>611</v>
      </c>
      <c r="B621" s="17" t="s">
        <v>2790</v>
      </c>
      <c r="C621" s="18" t="s">
        <v>18151</v>
      </c>
      <c r="D621" s="17" t="s">
        <v>2791</v>
      </c>
      <c r="E621" s="18" t="s">
        <v>2792</v>
      </c>
      <c r="F621" s="18" t="s">
        <v>17719</v>
      </c>
      <c r="G621" s="17"/>
      <c r="H621" s="21">
        <v>1341500</v>
      </c>
      <c r="I621" s="20">
        <v>1341587.9130434783</v>
      </c>
      <c r="J621" s="19">
        <v>1395200</v>
      </c>
      <c r="K621" s="1"/>
      <c r="L621" s="183"/>
      <c r="M621" s="44" t="e">
        <f>VLOOKUP(#REF!,'[1]PL3 Danh muc đầy đủ'!$E$9:$X$9281,20,0)</f>
        <v>#REF!</v>
      </c>
      <c r="N621" s="44" t="e">
        <f>M621-#REF!</f>
        <v>#REF!</v>
      </c>
    </row>
    <row r="622" spans="1:14" ht="54" x14ac:dyDescent="0.3">
      <c r="A622" s="43">
        <v>612</v>
      </c>
      <c r="B622" s="17" t="s">
        <v>2793</v>
      </c>
      <c r="C622" s="18" t="s">
        <v>18151</v>
      </c>
      <c r="D622" s="17" t="s">
        <v>2794</v>
      </c>
      <c r="E622" s="18" t="s">
        <v>2795</v>
      </c>
      <c r="F622" s="18" t="s">
        <v>17720</v>
      </c>
      <c r="G622" s="17"/>
      <c r="H622" s="21">
        <v>1341500</v>
      </c>
      <c r="I622" s="20">
        <v>1341587.9130434783</v>
      </c>
      <c r="J622" s="19">
        <v>1395200</v>
      </c>
      <c r="K622" s="1"/>
      <c r="L622" s="183"/>
      <c r="M622" s="44" t="e">
        <f>VLOOKUP(#REF!,'[1]PL3 Danh muc đầy đủ'!$E$9:$X$9281,20,0)</f>
        <v>#REF!</v>
      </c>
      <c r="N622" s="44" t="e">
        <f>M622-#REF!</f>
        <v>#REF!</v>
      </c>
    </row>
    <row r="623" spans="1:14" ht="54" x14ac:dyDescent="0.3">
      <c r="A623" s="43">
        <v>613</v>
      </c>
      <c r="B623" s="17" t="s">
        <v>2796</v>
      </c>
      <c r="C623" s="18" t="s">
        <v>18151</v>
      </c>
      <c r="D623" s="17" t="s">
        <v>2797</v>
      </c>
      <c r="E623" s="18" t="s">
        <v>2798</v>
      </c>
      <c r="F623" s="18" t="s">
        <v>17721</v>
      </c>
      <c r="G623" s="17"/>
      <c r="H623" s="21">
        <v>1341500</v>
      </c>
      <c r="I623" s="20">
        <v>1341587.9130434783</v>
      </c>
      <c r="J623" s="19">
        <v>1395200</v>
      </c>
      <c r="K623" s="1"/>
      <c r="L623" s="183"/>
      <c r="M623" s="44" t="e">
        <f>VLOOKUP(#REF!,'[1]PL3 Danh muc đầy đủ'!$E$9:$X$9281,20,0)</f>
        <v>#REF!</v>
      </c>
      <c r="N623" s="44" t="e">
        <f>M623-#REF!</f>
        <v>#REF!</v>
      </c>
    </row>
    <row r="624" spans="1:14" ht="36" x14ac:dyDescent="0.3">
      <c r="A624" s="43">
        <v>614</v>
      </c>
      <c r="B624" s="17" t="s">
        <v>2799</v>
      </c>
      <c r="C624" s="18" t="s">
        <v>18151</v>
      </c>
      <c r="D624" s="17" t="s">
        <v>2800</v>
      </c>
      <c r="E624" s="18" t="s">
        <v>2801</v>
      </c>
      <c r="F624" s="18" t="s">
        <v>17726</v>
      </c>
      <c r="G624" s="17"/>
      <c r="H624" s="21">
        <v>1341500</v>
      </c>
      <c r="I624" s="20">
        <v>1341587.9130434783</v>
      </c>
      <c r="J624" s="19">
        <v>1395200</v>
      </c>
      <c r="K624" s="1"/>
      <c r="L624" s="183"/>
      <c r="M624" s="44" t="e">
        <f>VLOOKUP(#REF!,'[1]PL3 Danh muc đầy đủ'!$E$9:$X$9281,20,0)</f>
        <v>#REF!</v>
      </c>
      <c r="N624" s="44" t="e">
        <f>M624-#REF!</f>
        <v>#REF!</v>
      </c>
    </row>
    <row r="625" spans="1:14" ht="54" x14ac:dyDescent="0.3">
      <c r="A625" s="43">
        <v>615</v>
      </c>
      <c r="B625" s="17" t="s">
        <v>2802</v>
      </c>
      <c r="C625" s="18" t="s">
        <v>18151</v>
      </c>
      <c r="D625" s="17" t="s">
        <v>2803</v>
      </c>
      <c r="E625" s="18" t="s">
        <v>2804</v>
      </c>
      <c r="F625" s="18" t="s">
        <v>17736</v>
      </c>
      <c r="G625" s="17"/>
      <c r="H625" s="21">
        <v>1341500</v>
      </c>
      <c r="I625" s="20">
        <v>1341587.9130434783</v>
      </c>
      <c r="J625" s="19">
        <v>1395200</v>
      </c>
      <c r="K625" s="1"/>
      <c r="L625" s="183"/>
      <c r="M625" s="44" t="e">
        <f>VLOOKUP(#REF!,'[1]PL3 Danh muc đầy đủ'!$E$9:$X$9281,20,0)</f>
        <v>#REF!</v>
      </c>
      <c r="N625" s="44" t="e">
        <f>M625-#REF!</f>
        <v>#REF!</v>
      </c>
    </row>
    <row r="626" spans="1:14" ht="54" x14ac:dyDescent="0.3">
      <c r="A626" s="43">
        <v>616</v>
      </c>
      <c r="B626" s="17" t="s">
        <v>2805</v>
      </c>
      <c r="C626" s="18" t="s">
        <v>18151</v>
      </c>
      <c r="D626" s="17" t="s">
        <v>2806</v>
      </c>
      <c r="E626" s="18" t="s">
        <v>2807</v>
      </c>
      <c r="F626" s="18" t="s">
        <v>17729</v>
      </c>
      <c r="G626" s="17"/>
      <c r="H626" s="21">
        <v>1341500</v>
      </c>
      <c r="I626" s="20">
        <v>1341587.9130434783</v>
      </c>
      <c r="J626" s="19">
        <v>1395200</v>
      </c>
      <c r="K626" s="1"/>
      <c r="L626" s="183"/>
      <c r="M626" s="44" t="e">
        <f>VLOOKUP(#REF!,'[1]PL3 Danh muc đầy đủ'!$E$9:$X$9281,20,0)</f>
        <v>#REF!</v>
      </c>
      <c r="N626" s="44" t="e">
        <f>M626-#REF!</f>
        <v>#REF!</v>
      </c>
    </row>
    <row r="627" spans="1:14" ht="54" x14ac:dyDescent="0.3">
      <c r="A627" s="43">
        <v>617</v>
      </c>
      <c r="B627" s="17" t="s">
        <v>2808</v>
      </c>
      <c r="C627" s="18" t="s">
        <v>18151</v>
      </c>
      <c r="D627" s="17" t="s">
        <v>2809</v>
      </c>
      <c r="E627" s="18" t="s">
        <v>2810</v>
      </c>
      <c r="F627" s="18" t="s">
        <v>17724</v>
      </c>
      <c r="G627" s="17"/>
      <c r="H627" s="21">
        <v>1341500</v>
      </c>
      <c r="I627" s="20">
        <v>1341587.9130434783</v>
      </c>
      <c r="J627" s="19">
        <v>1395200</v>
      </c>
      <c r="K627" s="1"/>
      <c r="L627" s="183"/>
      <c r="M627" s="44" t="e">
        <f>VLOOKUP(#REF!,'[1]PL3 Danh muc đầy đủ'!$E$9:$X$9281,20,0)</f>
        <v>#REF!</v>
      </c>
      <c r="N627" s="44" t="e">
        <f>M627-#REF!</f>
        <v>#REF!</v>
      </c>
    </row>
    <row r="628" spans="1:14" ht="54" x14ac:dyDescent="0.3">
      <c r="A628" s="43">
        <v>618</v>
      </c>
      <c r="B628" s="17" t="s">
        <v>2811</v>
      </c>
      <c r="C628" s="18" t="s">
        <v>18151</v>
      </c>
      <c r="D628" s="17" t="s">
        <v>2812</v>
      </c>
      <c r="E628" s="18" t="s">
        <v>2813</v>
      </c>
      <c r="F628" s="18" t="s">
        <v>17723</v>
      </c>
      <c r="G628" s="17"/>
      <c r="H628" s="21">
        <v>1341500</v>
      </c>
      <c r="I628" s="20">
        <v>1341587.9130434783</v>
      </c>
      <c r="J628" s="19">
        <v>1395200</v>
      </c>
      <c r="K628" s="1"/>
      <c r="L628" s="183"/>
      <c r="M628" s="44" t="e">
        <f>VLOOKUP(#REF!,'[1]PL3 Danh muc đầy đủ'!$E$9:$X$9281,20,0)</f>
        <v>#REF!</v>
      </c>
      <c r="N628" s="44" t="e">
        <f>M628-#REF!</f>
        <v>#REF!</v>
      </c>
    </row>
    <row r="629" spans="1:14" ht="36" x14ac:dyDescent="0.3">
      <c r="A629" s="43">
        <v>619</v>
      </c>
      <c r="B629" s="17" t="s">
        <v>2814</v>
      </c>
      <c r="C629" s="18" t="s">
        <v>18151</v>
      </c>
      <c r="D629" s="17" t="s">
        <v>2815</v>
      </c>
      <c r="E629" s="18" t="s">
        <v>2816</v>
      </c>
      <c r="F629" s="18" t="s">
        <v>17732</v>
      </c>
      <c r="G629" s="17"/>
      <c r="H629" s="21">
        <v>1341500</v>
      </c>
      <c r="I629" s="20">
        <v>1341587.9130434783</v>
      </c>
      <c r="J629" s="19">
        <v>1395200</v>
      </c>
      <c r="K629" s="1"/>
      <c r="L629" s="183"/>
      <c r="M629" s="44" t="e">
        <f>VLOOKUP(#REF!,'[1]PL3 Danh muc đầy đủ'!$E$9:$X$9281,20,0)</f>
        <v>#REF!</v>
      </c>
      <c r="N629" s="44" t="e">
        <f>M629-#REF!</f>
        <v>#REF!</v>
      </c>
    </row>
    <row r="630" spans="1:14" ht="72" x14ac:dyDescent="0.3">
      <c r="A630" s="43">
        <v>620</v>
      </c>
      <c r="B630" s="17" t="s">
        <v>2817</v>
      </c>
      <c r="C630" s="18" t="s">
        <v>18151</v>
      </c>
      <c r="D630" s="17" t="s">
        <v>2818</v>
      </c>
      <c r="E630" s="18" t="s">
        <v>2819</v>
      </c>
      <c r="F630" s="18" t="s">
        <v>17722</v>
      </c>
      <c r="G630" s="17"/>
      <c r="H630" s="21">
        <v>1341500</v>
      </c>
      <c r="I630" s="20">
        <v>1341587.9130434783</v>
      </c>
      <c r="J630" s="19">
        <v>1395200</v>
      </c>
      <c r="K630" s="1"/>
      <c r="L630" s="183"/>
      <c r="M630" s="44" t="e">
        <f>VLOOKUP(#REF!,'[1]PL3 Danh muc đầy đủ'!$E$9:$X$9281,20,0)</f>
        <v>#REF!</v>
      </c>
      <c r="N630" s="44" t="e">
        <f>M630-#REF!</f>
        <v>#REF!</v>
      </c>
    </row>
    <row r="631" spans="1:14" ht="54" x14ac:dyDescent="0.3">
      <c r="A631" s="43">
        <v>621</v>
      </c>
      <c r="B631" s="17" t="s">
        <v>18292</v>
      </c>
      <c r="C631" s="18" t="s">
        <v>18151</v>
      </c>
      <c r="D631" s="17" t="s">
        <v>18463</v>
      </c>
      <c r="E631" s="18" t="s">
        <v>18625</v>
      </c>
      <c r="F631" s="18" t="s">
        <v>18625</v>
      </c>
      <c r="G631" s="17" t="s">
        <v>95</v>
      </c>
      <c r="H631" s="21">
        <v>8738400</v>
      </c>
      <c r="I631" s="20">
        <v>8738443.4782608692</v>
      </c>
      <c r="J631" s="19">
        <v>9087900</v>
      </c>
      <c r="K631" s="18"/>
      <c r="L631" s="184"/>
      <c r="M631" s="44" t="e">
        <f>VLOOKUP(#REF!,'[1]PL3 Danh muc đầy đủ'!$E$9:$X$9281,20,0)</f>
        <v>#REF!</v>
      </c>
      <c r="N631" s="44" t="e">
        <f>M631-#REF!</f>
        <v>#REF!</v>
      </c>
    </row>
    <row r="632" spans="1:14" ht="36" x14ac:dyDescent="0.3">
      <c r="A632" s="43">
        <v>622</v>
      </c>
      <c r="B632" s="17" t="s">
        <v>2820</v>
      </c>
      <c r="C632" s="18" t="s">
        <v>18151</v>
      </c>
      <c r="D632" s="17" t="s">
        <v>2821</v>
      </c>
      <c r="E632" s="18" t="s">
        <v>16457</v>
      </c>
      <c r="F632" s="18" t="s">
        <v>16457</v>
      </c>
      <c r="G632" s="17" t="s">
        <v>95</v>
      </c>
      <c r="H632" s="21">
        <v>3238400</v>
      </c>
      <c r="I632" s="20">
        <v>3238443.4782608692</v>
      </c>
      <c r="J632" s="19">
        <v>3367900</v>
      </c>
      <c r="K632" s="1"/>
      <c r="L632" s="183"/>
      <c r="M632" s="44" t="e">
        <f>VLOOKUP(#REF!,'[1]PL3 Danh muc đầy đủ'!$E$9:$X$9281,20,0)</f>
        <v>#REF!</v>
      </c>
      <c r="N632" s="44" t="e">
        <f>M632-#REF!</f>
        <v>#REF!</v>
      </c>
    </row>
    <row r="633" spans="1:14" ht="90" x14ac:dyDescent="0.3">
      <c r="A633" s="43">
        <v>623</v>
      </c>
      <c r="B633" s="17" t="s">
        <v>18289</v>
      </c>
      <c r="C633" s="18" t="s">
        <v>18151</v>
      </c>
      <c r="D633" s="17" t="s">
        <v>18460</v>
      </c>
      <c r="E633" s="18" t="s">
        <v>18622</v>
      </c>
      <c r="F633" s="18" t="s">
        <v>18622</v>
      </c>
      <c r="G633" s="17" t="s">
        <v>95</v>
      </c>
      <c r="H633" s="21">
        <v>3238400</v>
      </c>
      <c r="I633" s="20">
        <v>3238443.4782608692</v>
      </c>
      <c r="J633" s="19">
        <v>3367900</v>
      </c>
      <c r="K633" s="18"/>
      <c r="L633" s="184"/>
      <c r="M633" s="44" t="e">
        <f>VLOOKUP(#REF!,'[1]PL3 Danh muc đầy đủ'!$E$9:$X$9281,20,0)</f>
        <v>#REF!</v>
      </c>
      <c r="N633" s="44" t="e">
        <f>M633-#REF!</f>
        <v>#REF!</v>
      </c>
    </row>
    <row r="634" spans="1:14" ht="36" x14ac:dyDescent="0.3">
      <c r="A634" s="43">
        <v>624</v>
      </c>
      <c r="B634" s="17" t="s">
        <v>18290</v>
      </c>
      <c r="C634" s="18" t="s">
        <v>18151</v>
      </c>
      <c r="D634" s="17" t="s">
        <v>18461</v>
      </c>
      <c r="E634" s="18" t="s">
        <v>18623</v>
      </c>
      <c r="F634" s="18" t="s">
        <v>18623</v>
      </c>
      <c r="G634" s="17" t="s">
        <v>95</v>
      </c>
      <c r="H634" s="21">
        <v>3238400</v>
      </c>
      <c r="I634" s="20">
        <v>3238443.4782608692</v>
      </c>
      <c r="J634" s="19">
        <v>3367900</v>
      </c>
      <c r="K634" s="18"/>
      <c r="L634" s="184"/>
      <c r="M634" s="44" t="e">
        <f>VLOOKUP(#REF!,'[1]PL3 Danh muc đầy đủ'!$E$9:$X$9281,20,0)</f>
        <v>#REF!</v>
      </c>
      <c r="N634" s="44" t="e">
        <f>M634-#REF!</f>
        <v>#REF!</v>
      </c>
    </row>
    <row r="635" spans="1:14" ht="36" x14ac:dyDescent="0.3">
      <c r="A635" s="43">
        <v>625</v>
      </c>
      <c r="B635" s="17" t="s">
        <v>2822</v>
      </c>
      <c r="C635" s="18" t="s">
        <v>18151</v>
      </c>
      <c r="D635" s="17" t="s">
        <v>2823</v>
      </c>
      <c r="E635" s="18" t="s">
        <v>2824</v>
      </c>
      <c r="F635" s="18" t="s">
        <v>2824</v>
      </c>
      <c r="G635" s="17" t="s">
        <v>95</v>
      </c>
      <c r="H635" s="21">
        <v>3238400</v>
      </c>
      <c r="I635" s="20">
        <v>3238443.4782608692</v>
      </c>
      <c r="J635" s="19">
        <v>3367900</v>
      </c>
      <c r="K635" s="1"/>
      <c r="L635" s="183"/>
      <c r="M635" s="44" t="e">
        <f>VLOOKUP(#REF!,'[1]PL3 Danh muc đầy đủ'!$E$9:$X$9281,20,0)</f>
        <v>#REF!</v>
      </c>
      <c r="N635" s="44" t="e">
        <f>M635-#REF!</f>
        <v>#REF!</v>
      </c>
    </row>
    <row r="636" spans="1:14" ht="36" x14ac:dyDescent="0.3">
      <c r="A636" s="43">
        <v>626</v>
      </c>
      <c r="B636" s="17" t="s">
        <v>2825</v>
      </c>
      <c r="C636" s="18" t="s">
        <v>18151</v>
      </c>
      <c r="D636" s="17" t="s">
        <v>2826</v>
      </c>
      <c r="E636" s="18" t="s">
        <v>2827</v>
      </c>
      <c r="F636" s="18" t="s">
        <v>2827</v>
      </c>
      <c r="G636" s="17" t="s">
        <v>95</v>
      </c>
      <c r="H636" s="21">
        <v>3238400</v>
      </c>
      <c r="I636" s="20">
        <v>3238443.4782608692</v>
      </c>
      <c r="J636" s="19">
        <v>3367900</v>
      </c>
      <c r="K636" s="1"/>
      <c r="L636" s="183"/>
      <c r="M636" s="44" t="e">
        <f>VLOOKUP(#REF!,'[1]PL3 Danh muc đầy đủ'!$E$9:$X$9281,20,0)</f>
        <v>#REF!</v>
      </c>
      <c r="N636" s="44" t="e">
        <f>M636-#REF!</f>
        <v>#REF!</v>
      </c>
    </row>
    <row r="637" spans="1:14" ht="36" x14ac:dyDescent="0.3">
      <c r="A637" s="43">
        <v>627</v>
      </c>
      <c r="B637" s="17" t="s">
        <v>2828</v>
      </c>
      <c r="C637" s="18" t="s">
        <v>18151</v>
      </c>
      <c r="D637" s="17" t="s">
        <v>2829</v>
      </c>
      <c r="E637" s="18" t="s">
        <v>2830</v>
      </c>
      <c r="F637" s="18" t="s">
        <v>2830</v>
      </c>
      <c r="G637" s="17" t="s">
        <v>95</v>
      </c>
      <c r="H637" s="21">
        <v>3238400</v>
      </c>
      <c r="I637" s="20">
        <v>3238443.4782608692</v>
      </c>
      <c r="J637" s="19">
        <v>3367900</v>
      </c>
      <c r="K637" s="1"/>
      <c r="L637" s="183"/>
      <c r="M637" s="44" t="e">
        <f>VLOOKUP(#REF!,'[1]PL3 Danh muc đầy đủ'!$E$9:$X$9281,20,0)</f>
        <v>#REF!</v>
      </c>
      <c r="N637" s="44" t="e">
        <f>M637-#REF!</f>
        <v>#REF!</v>
      </c>
    </row>
    <row r="638" spans="1:14" ht="18" x14ac:dyDescent="0.3">
      <c r="A638" s="43">
        <v>628</v>
      </c>
      <c r="B638" s="17" t="s">
        <v>2831</v>
      </c>
      <c r="C638" s="18" t="s">
        <v>18166</v>
      </c>
      <c r="D638" s="17" t="s">
        <v>2832</v>
      </c>
      <c r="E638" s="18" t="s">
        <v>2833</v>
      </c>
      <c r="F638" s="18" t="s">
        <v>2833</v>
      </c>
      <c r="G638" s="17" t="s">
        <v>1648</v>
      </c>
      <c r="H638" s="21">
        <v>89300</v>
      </c>
      <c r="I638" s="20">
        <v>89330.434782608689</v>
      </c>
      <c r="J638" s="19">
        <v>92900</v>
      </c>
      <c r="K638" s="1"/>
      <c r="L638" s="183"/>
      <c r="M638" s="44" t="e">
        <f>VLOOKUP(#REF!,'[1]PL3 Danh muc đầy đủ'!$E$9:$X$9281,20,0)</f>
        <v>#REF!</v>
      </c>
      <c r="N638" s="44" t="e">
        <f>M638-#REF!</f>
        <v>#REF!</v>
      </c>
    </row>
    <row r="639" spans="1:14" ht="36" x14ac:dyDescent="0.3">
      <c r="A639" s="43">
        <v>629</v>
      </c>
      <c r="B639" s="17" t="s">
        <v>18227</v>
      </c>
      <c r="C639" s="18" t="s">
        <v>18151</v>
      </c>
      <c r="D639" s="17" t="s">
        <v>18400</v>
      </c>
      <c r="E639" s="18" t="s">
        <v>18570</v>
      </c>
      <c r="F639" s="18" t="s">
        <v>18570</v>
      </c>
      <c r="G639" s="17"/>
      <c r="H639" s="21">
        <v>89300</v>
      </c>
      <c r="I639" s="20">
        <v>89330.434782608689</v>
      </c>
      <c r="J639" s="19">
        <v>92900</v>
      </c>
      <c r="K639" s="18" t="s">
        <v>2834</v>
      </c>
      <c r="L639" s="184"/>
      <c r="M639" s="44" t="e">
        <f>VLOOKUP(#REF!,'[1]PL3 Danh muc đầy đủ'!$E$9:$X$9281,20,0)</f>
        <v>#REF!</v>
      </c>
      <c r="N639" s="44" t="e">
        <f>M639-#REF!</f>
        <v>#REF!</v>
      </c>
    </row>
    <row r="640" spans="1:14" ht="18" x14ac:dyDescent="0.3">
      <c r="A640" s="43">
        <v>630</v>
      </c>
      <c r="B640" s="17" t="s">
        <v>2838</v>
      </c>
      <c r="C640" s="18" t="s">
        <v>18151</v>
      </c>
      <c r="D640" s="17" t="s">
        <v>2839</v>
      </c>
      <c r="E640" s="18" t="s">
        <v>16458</v>
      </c>
      <c r="F640" s="18" t="s">
        <v>16458</v>
      </c>
      <c r="G640" s="17" t="s">
        <v>1648</v>
      </c>
      <c r="H640" s="21">
        <v>89300</v>
      </c>
      <c r="I640" s="20">
        <v>89330.434782608689</v>
      </c>
      <c r="J640" s="19">
        <v>92900</v>
      </c>
      <c r="K640" s="1" t="s">
        <v>2834</v>
      </c>
      <c r="L640" s="183"/>
      <c r="M640" s="44" t="e">
        <f>VLOOKUP(#REF!,'[1]PL3 Danh muc đầy đủ'!$E$9:$X$9281,20,0)</f>
        <v>#REF!</v>
      </c>
      <c r="N640" s="44" t="e">
        <f>M640-#REF!</f>
        <v>#REF!</v>
      </c>
    </row>
    <row r="641" spans="1:14" ht="36" x14ac:dyDescent="0.3">
      <c r="A641" s="43">
        <v>631</v>
      </c>
      <c r="B641" s="17" t="s">
        <v>2840</v>
      </c>
      <c r="C641" s="18" t="s">
        <v>18151</v>
      </c>
      <c r="D641" s="17" t="s">
        <v>2841</v>
      </c>
      <c r="E641" s="18" t="s">
        <v>16459</v>
      </c>
      <c r="F641" s="18" t="s">
        <v>16459</v>
      </c>
      <c r="G641" s="17" t="s">
        <v>1648</v>
      </c>
      <c r="H641" s="21">
        <v>89300</v>
      </c>
      <c r="I641" s="20">
        <v>89330.434782608689</v>
      </c>
      <c r="J641" s="19">
        <v>92900</v>
      </c>
      <c r="K641" s="1" t="s">
        <v>2834</v>
      </c>
      <c r="L641" s="183"/>
      <c r="M641" s="44" t="e">
        <f>VLOOKUP(#REF!,'[1]PL3 Danh muc đầy đủ'!$E$9:$X$9281,20,0)</f>
        <v>#REF!</v>
      </c>
      <c r="N641" s="44" t="e">
        <f>M641-#REF!</f>
        <v>#REF!</v>
      </c>
    </row>
    <row r="642" spans="1:14" ht="36" x14ac:dyDescent="0.3">
      <c r="A642" s="43">
        <v>632</v>
      </c>
      <c r="B642" s="17" t="s">
        <v>2842</v>
      </c>
      <c r="C642" s="18" t="s">
        <v>18151</v>
      </c>
      <c r="D642" s="17" t="s">
        <v>2843</v>
      </c>
      <c r="E642" s="18" t="s">
        <v>16460</v>
      </c>
      <c r="F642" s="18" t="s">
        <v>16460</v>
      </c>
      <c r="G642" s="17" t="s">
        <v>1648</v>
      </c>
      <c r="H642" s="21">
        <v>89300</v>
      </c>
      <c r="I642" s="20">
        <v>89330.434782608689</v>
      </c>
      <c r="J642" s="19">
        <v>92900</v>
      </c>
      <c r="K642" s="1" t="s">
        <v>2834</v>
      </c>
      <c r="L642" s="183"/>
      <c r="M642" s="44" t="e">
        <f>VLOOKUP(#REF!,'[1]PL3 Danh muc đầy đủ'!$E$9:$X$9281,20,0)</f>
        <v>#REF!</v>
      </c>
      <c r="N642" s="44" t="e">
        <f>M642-#REF!</f>
        <v>#REF!</v>
      </c>
    </row>
    <row r="643" spans="1:14" ht="18" x14ac:dyDescent="0.3">
      <c r="A643" s="43">
        <v>633</v>
      </c>
      <c r="B643" s="17" t="s">
        <v>2844</v>
      </c>
      <c r="C643" s="18" t="s">
        <v>18151</v>
      </c>
      <c r="D643" s="17" t="s">
        <v>2845</v>
      </c>
      <c r="E643" s="18" t="s">
        <v>16461</v>
      </c>
      <c r="F643" s="18" t="s">
        <v>16461</v>
      </c>
      <c r="G643" s="17" t="s">
        <v>1648</v>
      </c>
      <c r="H643" s="21">
        <v>89300</v>
      </c>
      <c r="I643" s="20">
        <v>89330.434782608689</v>
      </c>
      <c r="J643" s="19">
        <v>92900</v>
      </c>
      <c r="K643" s="1" t="s">
        <v>2834</v>
      </c>
      <c r="L643" s="183"/>
      <c r="M643" s="44" t="e">
        <f>VLOOKUP(#REF!,'[1]PL3 Danh muc đầy đủ'!$E$9:$X$9281,20,0)</f>
        <v>#REF!</v>
      </c>
      <c r="N643" s="44" t="e">
        <f>M643-#REF!</f>
        <v>#REF!</v>
      </c>
    </row>
    <row r="644" spans="1:14" ht="18" x14ac:dyDescent="0.3">
      <c r="A644" s="43">
        <v>634</v>
      </c>
      <c r="B644" s="17" t="s">
        <v>2846</v>
      </c>
      <c r="C644" s="18" t="s">
        <v>18151</v>
      </c>
      <c r="D644" s="17" t="s">
        <v>2847</v>
      </c>
      <c r="E644" s="18" t="s">
        <v>16462</v>
      </c>
      <c r="F644" s="18" t="s">
        <v>16462</v>
      </c>
      <c r="G644" s="17" t="s">
        <v>1648</v>
      </c>
      <c r="H644" s="21">
        <v>89300</v>
      </c>
      <c r="I644" s="20">
        <v>89330.434782608689</v>
      </c>
      <c r="J644" s="19">
        <v>92900</v>
      </c>
      <c r="K644" s="1" t="s">
        <v>2834</v>
      </c>
      <c r="L644" s="183"/>
      <c r="M644" s="44" t="e">
        <f>VLOOKUP(#REF!,'[1]PL3 Danh muc đầy đủ'!$E$9:$X$9281,20,0)</f>
        <v>#REF!</v>
      </c>
      <c r="N644" s="44" t="e">
        <f>M644-#REF!</f>
        <v>#REF!</v>
      </c>
    </row>
    <row r="645" spans="1:14" ht="54" x14ac:dyDescent="0.3">
      <c r="A645" s="43">
        <v>635</v>
      </c>
      <c r="B645" s="17" t="s">
        <v>2848</v>
      </c>
      <c r="C645" s="18" t="s">
        <v>18151</v>
      </c>
      <c r="D645" s="17" t="s">
        <v>2849</v>
      </c>
      <c r="E645" s="18" t="s">
        <v>16463</v>
      </c>
      <c r="F645" s="18" t="s">
        <v>16463</v>
      </c>
      <c r="G645" s="17" t="s">
        <v>1648</v>
      </c>
      <c r="H645" s="21">
        <v>89300</v>
      </c>
      <c r="I645" s="20">
        <v>89330.434782608689</v>
      </c>
      <c r="J645" s="19">
        <v>92900</v>
      </c>
      <c r="K645" s="1" t="s">
        <v>2834</v>
      </c>
      <c r="L645" s="183"/>
      <c r="M645" s="44" t="e">
        <f>VLOOKUP(#REF!,'[1]PL3 Danh muc đầy đủ'!$E$9:$X$9281,20,0)</f>
        <v>#REF!</v>
      </c>
      <c r="N645" s="44" t="e">
        <f>M645-#REF!</f>
        <v>#REF!</v>
      </c>
    </row>
    <row r="646" spans="1:14" ht="36" x14ac:dyDescent="0.3">
      <c r="A646" s="43">
        <v>636</v>
      </c>
      <c r="B646" s="17" t="s">
        <v>2850</v>
      </c>
      <c r="C646" s="18" t="s">
        <v>18151</v>
      </c>
      <c r="D646" s="17" t="s">
        <v>2851</v>
      </c>
      <c r="E646" s="18" t="s">
        <v>16464</v>
      </c>
      <c r="F646" s="18" t="s">
        <v>16464</v>
      </c>
      <c r="G646" s="17" t="s">
        <v>1648</v>
      </c>
      <c r="H646" s="21">
        <v>89300</v>
      </c>
      <c r="I646" s="20">
        <v>89330.434782608689</v>
      </c>
      <c r="J646" s="19">
        <v>92900</v>
      </c>
      <c r="K646" s="1" t="s">
        <v>2834</v>
      </c>
      <c r="L646" s="183"/>
      <c r="M646" s="44" t="e">
        <f>VLOOKUP(#REF!,'[1]PL3 Danh muc đầy đủ'!$E$9:$X$9281,20,0)</f>
        <v>#REF!</v>
      </c>
      <c r="N646" s="44" t="e">
        <f>M646-#REF!</f>
        <v>#REF!</v>
      </c>
    </row>
    <row r="647" spans="1:14" ht="18" x14ac:dyDescent="0.3">
      <c r="A647" s="43">
        <v>637</v>
      </c>
      <c r="B647" s="17" t="s">
        <v>2852</v>
      </c>
      <c r="C647" s="18" t="s">
        <v>18151</v>
      </c>
      <c r="D647" s="17" t="s">
        <v>2853</v>
      </c>
      <c r="E647" s="18" t="s">
        <v>16465</v>
      </c>
      <c r="F647" s="18" t="s">
        <v>16465</v>
      </c>
      <c r="G647" s="17" t="s">
        <v>1648</v>
      </c>
      <c r="H647" s="21">
        <v>89300</v>
      </c>
      <c r="I647" s="20">
        <v>89330.434782608689</v>
      </c>
      <c r="J647" s="19">
        <v>92900</v>
      </c>
      <c r="K647" s="1" t="s">
        <v>2834</v>
      </c>
      <c r="L647" s="183"/>
      <c r="M647" s="44" t="e">
        <f>VLOOKUP(#REF!,'[1]PL3 Danh muc đầy đủ'!$E$9:$X$9281,20,0)</f>
        <v>#REF!</v>
      </c>
      <c r="N647" s="44" t="e">
        <f>M647-#REF!</f>
        <v>#REF!</v>
      </c>
    </row>
    <row r="648" spans="1:14" ht="18" x14ac:dyDescent="0.3">
      <c r="A648" s="43">
        <v>638</v>
      </c>
      <c r="B648" s="17" t="s">
        <v>18228</v>
      </c>
      <c r="C648" s="18" t="s">
        <v>18151</v>
      </c>
      <c r="D648" s="17" t="s">
        <v>18401</v>
      </c>
      <c r="E648" s="18" t="s">
        <v>18571</v>
      </c>
      <c r="F648" s="18" t="s">
        <v>18571</v>
      </c>
      <c r="G648" s="17"/>
      <c r="H648" s="21">
        <v>89300</v>
      </c>
      <c r="I648" s="20">
        <v>89330.434782608689</v>
      </c>
      <c r="J648" s="19">
        <v>92900</v>
      </c>
      <c r="K648" s="18" t="s">
        <v>2834</v>
      </c>
      <c r="L648" s="184"/>
      <c r="M648" s="44" t="e">
        <f>VLOOKUP(#REF!,'[1]PL3 Danh muc đầy đủ'!$E$9:$X$9281,20,0)</f>
        <v>#REF!</v>
      </c>
      <c r="N648" s="44" t="e">
        <f>M648-#REF!</f>
        <v>#REF!</v>
      </c>
    </row>
    <row r="649" spans="1:14" ht="36" x14ac:dyDescent="0.3">
      <c r="A649" s="43">
        <v>639</v>
      </c>
      <c r="B649" s="17" t="s">
        <v>2854</v>
      </c>
      <c r="C649" s="18" t="s">
        <v>18151</v>
      </c>
      <c r="D649" s="17" t="s">
        <v>2855</v>
      </c>
      <c r="E649" s="18" t="s">
        <v>16466</v>
      </c>
      <c r="F649" s="18" t="s">
        <v>16466</v>
      </c>
      <c r="G649" s="17" t="s">
        <v>1648</v>
      </c>
      <c r="H649" s="21">
        <v>89300</v>
      </c>
      <c r="I649" s="20">
        <v>89330.434782608689</v>
      </c>
      <c r="J649" s="19">
        <v>92900</v>
      </c>
      <c r="K649" s="1" t="s">
        <v>2834</v>
      </c>
      <c r="L649" s="183"/>
      <c r="M649" s="44" t="e">
        <f>VLOOKUP(#REF!,'[1]PL3 Danh muc đầy đủ'!$E$9:$X$9281,20,0)</f>
        <v>#REF!</v>
      </c>
      <c r="N649" s="44" t="e">
        <f>M649-#REF!</f>
        <v>#REF!</v>
      </c>
    </row>
    <row r="650" spans="1:14" ht="18" x14ac:dyDescent="0.3">
      <c r="A650" s="43">
        <v>640</v>
      </c>
      <c r="B650" s="17" t="s">
        <v>18288</v>
      </c>
      <c r="C650" s="18" t="s">
        <v>18151</v>
      </c>
      <c r="D650" s="17" t="s">
        <v>18459</v>
      </c>
      <c r="E650" s="18" t="s">
        <v>18621</v>
      </c>
      <c r="F650" s="18" t="s">
        <v>18621</v>
      </c>
      <c r="G650" s="17" t="s">
        <v>1648</v>
      </c>
      <c r="H650" s="21">
        <v>89300</v>
      </c>
      <c r="I650" s="20">
        <v>89330.434782608689</v>
      </c>
      <c r="J650" s="19">
        <v>92900</v>
      </c>
      <c r="K650" s="18" t="s">
        <v>2834</v>
      </c>
      <c r="L650" s="184"/>
      <c r="M650" s="44" t="e">
        <f>VLOOKUP(#REF!,'[1]PL3 Danh muc đầy đủ'!$E$9:$X$9281,20,0)</f>
        <v>#REF!</v>
      </c>
      <c r="N650" s="44" t="e">
        <f>M650-#REF!</f>
        <v>#REF!</v>
      </c>
    </row>
    <row r="651" spans="1:14" ht="36" x14ac:dyDescent="0.3">
      <c r="A651" s="43">
        <v>641</v>
      </c>
      <c r="B651" s="17" t="s">
        <v>18229</v>
      </c>
      <c r="C651" s="18" t="s">
        <v>18151</v>
      </c>
      <c r="D651" s="17" t="s">
        <v>18402</v>
      </c>
      <c r="E651" s="18" t="s">
        <v>18572</v>
      </c>
      <c r="F651" s="18" t="s">
        <v>18572</v>
      </c>
      <c r="G651" s="17"/>
      <c r="H651" s="21">
        <v>89300</v>
      </c>
      <c r="I651" s="20">
        <v>89330.434782608689</v>
      </c>
      <c r="J651" s="19">
        <v>92900</v>
      </c>
      <c r="K651" s="18" t="s">
        <v>2834</v>
      </c>
      <c r="L651" s="184"/>
      <c r="M651" s="44" t="e">
        <f>VLOOKUP(#REF!,'[1]PL3 Danh muc đầy đủ'!$E$9:$X$9281,20,0)</f>
        <v>#REF!</v>
      </c>
      <c r="N651" s="44" t="e">
        <f>M651-#REF!</f>
        <v>#REF!</v>
      </c>
    </row>
    <row r="652" spans="1:14" ht="36" x14ac:dyDescent="0.3">
      <c r="A652" s="43">
        <v>642</v>
      </c>
      <c r="B652" s="17" t="s">
        <v>2835</v>
      </c>
      <c r="C652" s="18" t="s">
        <v>18144</v>
      </c>
      <c r="D652" s="17" t="s">
        <v>2836</v>
      </c>
      <c r="E652" s="18" t="s">
        <v>2837</v>
      </c>
      <c r="F652" s="18" t="s">
        <v>17650</v>
      </c>
      <c r="G652" s="17" t="s">
        <v>1633</v>
      </c>
      <c r="H652" s="21">
        <v>89300</v>
      </c>
      <c r="I652" s="20">
        <v>89330.434782608689</v>
      </c>
      <c r="J652" s="19">
        <v>92900</v>
      </c>
      <c r="K652" s="1" t="s">
        <v>2834</v>
      </c>
      <c r="L652" s="183"/>
      <c r="M652" s="44" t="e">
        <f>VLOOKUP(#REF!,'[1]PL3 Danh muc đầy đủ'!$E$9:$X$9281,20,0)</f>
        <v>#REF!</v>
      </c>
      <c r="N652" s="44" t="e">
        <f>M652-#REF!</f>
        <v>#REF!</v>
      </c>
    </row>
    <row r="653" spans="1:14" ht="36" x14ac:dyDescent="0.3">
      <c r="A653" s="43">
        <v>643</v>
      </c>
      <c r="B653" s="17" t="s">
        <v>2856</v>
      </c>
      <c r="C653" s="18" t="s">
        <v>18144</v>
      </c>
      <c r="D653" s="17" t="s">
        <v>2836</v>
      </c>
      <c r="E653" s="18" t="s">
        <v>2837</v>
      </c>
      <c r="F653" s="18" t="s">
        <v>17650</v>
      </c>
      <c r="G653" s="17" t="s">
        <v>1633</v>
      </c>
      <c r="H653" s="21">
        <v>148300</v>
      </c>
      <c r="I653" s="20">
        <v>148313.04347826084</v>
      </c>
      <c r="J653" s="19">
        <v>154200</v>
      </c>
      <c r="K653" s="1" t="s">
        <v>2834</v>
      </c>
      <c r="L653" s="183"/>
      <c r="M653" s="44" t="e">
        <f>VLOOKUP(#REF!,'[1]PL3 Danh muc đầy đủ'!$E$9:$X$9281,20,0)</f>
        <v>#REF!</v>
      </c>
      <c r="N653" s="44" t="e">
        <f>M653-#REF!</f>
        <v>#REF!</v>
      </c>
    </row>
    <row r="654" spans="1:14" ht="36" x14ac:dyDescent="0.3">
      <c r="A654" s="43">
        <v>644</v>
      </c>
      <c r="B654" s="17" t="s">
        <v>2857</v>
      </c>
      <c r="C654" s="18" t="s">
        <v>18154</v>
      </c>
      <c r="D654" s="17" t="s">
        <v>2858</v>
      </c>
      <c r="E654" s="18" t="s">
        <v>2859</v>
      </c>
      <c r="F654" s="18" t="s">
        <v>2859</v>
      </c>
      <c r="G654" s="17"/>
      <c r="H654" s="21">
        <v>148300</v>
      </c>
      <c r="I654" s="20">
        <v>148313.04347826084</v>
      </c>
      <c r="J654" s="19">
        <v>154200</v>
      </c>
      <c r="K654" s="1" t="s">
        <v>2834</v>
      </c>
      <c r="L654" s="183"/>
      <c r="M654" s="44" t="e">
        <f>VLOOKUP(#REF!,'[1]PL3 Danh muc đầy đủ'!$E$9:$X$9281,20,0)</f>
        <v>#REF!</v>
      </c>
      <c r="N654" s="44" t="e">
        <f>M654-#REF!</f>
        <v>#REF!</v>
      </c>
    </row>
    <row r="655" spans="1:14" ht="36" x14ac:dyDescent="0.3">
      <c r="A655" s="43">
        <v>645</v>
      </c>
      <c r="B655" s="17" t="s">
        <v>2860</v>
      </c>
      <c r="C655" s="18" t="s">
        <v>18165</v>
      </c>
      <c r="D655" s="17" t="s">
        <v>2861</v>
      </c>
      <c r="E655" s="18" t="s">
        <v>16467</v>
      </c>
      <c r="F655" s="18" t="s">
        <v>16467</v>
      </c>
      <c r="G655" s="17" t="s">
        <v>95</v>
      </c>
      <c r="H655" s="21">
        <v>248500</v>
      </c>
      <c r="I655" s="20">
        <v>248530.4347826087</v>
      </c>
      <c r="J655" s="19">
        <v>258400</v>
      </c>
      <c r="K655" s="1"/>
      <c r="L655" s="183"/>
      <c r="M655" s="44" t="e">
        <f>VLOOKUP(#REF!,'[1]PL3 Danh muc đầy đủ'!$E$9:$X$9281,20,0)</f>
        <v>#REF!</v>
      </c>
      <c r="N655" s="44" t="e">
        <f>M655-#REF!</f>
        <v>#REF!</v>
      </c>
    </row>
    <row r="656" spans="1:14" ht="36" x14ac:dyDescent="0.3">
      <c r="A656" s="43">
        <v>646</v>
      </c>
      <c r="B656" s="17" t="s">
        <v>2863</v>
      </c>
      <c r="C656" s="18" t="s">
        <v>18165</v>
      </c>
      <c r="D656" s="17" t="s">
        <v>2864</v>
      </c>
      <c r="E656" s="18" t="s">
        <v>2865</v>
      </c>
      <c r="F656" s="18" t="s">
        <v>2865</v>
      </c>
      <c r="G656" s="17" t="s">
        <v>1633</v>
      </c>
      <c r="H656" s="21">
        <v>248500</v>
      </c>
      <c r="I656" s="20">
        <v>248530.4347826087</v>
      </c>
      <c r="J656" s="19">
        <v>258400</v>
      </c>
      <c r="K656" s="1"/>
      <c r="L656" s="183"/>
      <c r="M656" s="44" t="e">
        <f>VLOOKUP(#REF!,'[1]PL3 Danh muc đầy đủ'!$E$9:$X$9281,20,0)</f>
        <v>#REF!</v>
      </c>
      <c r="N656" s="44" t="e">
        <f>M656-#REF!</f>
        <v>#REF!</v>
      </c>
    </row>
    <row r="657" spans="1:14" ht="18" x14ac:dyDescent="0.3">
      <c r="A657" s="43">
        <v>647</v>
      </c>
      <c r="B657" s="17" t="s">
        <v>2866</v>
      </c>
      <c r="C657" s="18" t="s">
        <v>18166</v>
      </c>
      <c r="D657" s="17" t="s">
        <v>2867</v>
      </c>
      <c r="E657" s="18" t="s">
        <v>2862</v>
      </c>
      <c r="F657" s="18" t="s">
        <v>2862</v>
      </c>
      <c r="G657" s="17" t="s">
        <v>95</v>
      </c>
      <c r="H657" s="21">
        <v>248500</v>
      </c>
      <c r="I657" s="20">
        <v>248530.4347826087</v>
      </c>
      <c r="J657" s="19">
        <v>258400</v>
      </c>
      <c r="K657" s="1"/>
      <c r="L657" s="183"/>
      <c r="M657" s="44" t="e">
        <f>VLOOKUP(#REF!,'[1]PL3 Danh muc đầy đủ'!$E$9:$X$9281,20,0)</f>
        <v>#REF!</v>
      </c>
      <c r="N657" s="44" t="e">
        <f>M657-#REF!</f>
        <v>#REF!</v>
      </c>
    </row>
    <row r="658" spans="1:14" ht="36" x14ac:dyDescent="0.3">
      <c r="A658" s="43">
        <v>648</v>
      </c>
      <c r="B658" s="17" t="s">
        <v>2868</v>
      </c>
      <c r="C658" s="18" t="s">
        <v>18166</v>
      </c>
      <c r="D658" s="17" t="s">
        <v>2869</v>
      </c>
      <c r="E658" s="18" t="s">
        <v>2870</v>
      </c>
      <c r="F658" s="18" t="s">
        <v>2870</v>
      </c>
      <c r="G658" s="17" t="s">
        <v>95</v>
      </c>
      <c r="H658" s="21">
        <v>248500</v>
      </c>
      <c r="I658" s="20">
        <v>248530.4347826087</v>
      </c>
      <c r="J658" s="19">
        <v>258400</v>
      </c>
      <c r="K658" s="1"/>
      <c r="L658" s="183"/>
      <c r="M658" s="44" t="e">
        <f>VLOOKUP(#REF!,'[1]PL3 Danh muc đầy đủ'!$E$9:$X$9281,20,0)</f>
        <v>#REF!</v>
      </c>
      <c r="N658" s="44" t="e">
        <f>M658-#REF!</f>
        <v>#REF!</v>
      </c>
    </row>
    <row r="659" spans="1:14" ht="18" x14ac:dyDescent="0.3">
      <c r="A659" s="43">
        <v>649</v>
      </c>
      <c r="B659" s="17" t="s">
        <v>2871</v>
      </c>
      <c r="C659" s="18" t="s">
        <v>18167</v>
      </c>
      <c r="D659" s="17" t="s">
        <v>2872</v>
      </c>
      <c r="E659" s="18" t="s">
        <v>2873</v>
      </c>
      <c r="F659" s="18" t="s">
        <v>2873</v>
      </c>
      <c r="G659" s="17" t="s">
        <v>95</v>
      </c>
      <c r="H659" s="21">
        <v>248500</v>
      </c>
      <c r="I659" s="20">
        <v>248530.4347826087</v>
      </c>
      <c r="J659" s="19">
        <v>258400</v>
      </c>
      <c r="K659" s="1"/>
      <c r="L659" s="183"/>
      <c r="M659" s="44" t="e">
        <f>VLOOKUP(#REF!,'[1]PL3 Danh muc đầy đủ'!$E$9:$X$9281,20,0)</f>
        <v>#REF!</v>
      </c>
      <c r="N659" s="44" t="e">
        <f>M659-#REF!</f>
        <v>#REF!</v>
      </c>
    </row>
    <row r="660" spans="1:14" ht="18" x14ac:dyDescent="0.3">
      <c r="A660" s="43">
        <v>650</v>
      </c>
      <c r="B660" s="17" t="s">
        <v>18204</v>
      </c>
      <c r="C660" s="18" t="s">
        <v>18137</v>
      </c>
      <c r="D660" s="17" t="s">
        <v>2894</v>
      </c>
      <c r="E660" s="18" t="s">
        <v>16469</v>
      </c>
      <c r="F660" s="18" t="s">
        <v>16469</v>
      </c>
      <c r="G660" s="17"/>
      <c r="H660" s="21">
        <v>248500</v>
      </c>
      <c r="I660" s="20">
        <v>248530.4347826087</v>
      </c>
      <c r="J660" s="19">
        <v>258400</v>
      </c>
      <c r="K660" s="1"/>
      <c r="L660" s="183"/>
      <c r="M660" s="44" t="e">
        <f>VLOOKUP(#REF!,'[1]PL3 Danh muc đầy đủ'!$E$9:$X$9281,20,0)</f>
        <v>#REF!</v>
      </c>
      <c r="N660" s="44" t="e">
        <f>M660-#REF!</f>
        <v>#REF!</v>
      </c>
    </row>
    <row r="661" spans="1:14" ht="36" x14ac:dyDescent="0.3">
      <c r="A661" s="43">
        <v>651</v>
      </c>
      <c r="B661" s="17" t="s">
        <v>2874</v>
      </c>
      <c r="C661" s="18" t="s">
        <v>18166</v>
      </c>
      <c r="D661" s="17" t="s">
        <v>2875</v>
      </c>
      <c r="E661" s="18" t="s">
        <v>2876</v>
      </c>
      <c r="F661" s="18" t="s">
        <v>2876</v>
      </c>
      <c r="G661" s="17" t="s">
        <v>1633</v>
      </c>
      <c r="H661" s="21">
        <v>500500</v>
      </c>
      <c r="I661" s="20">
        <v>500565.21739130432</v>
      </c>
      <c r="J661" s="19">
        <v>520500</v>
      </c>
      <c r="K661" s="1"/>
      <c r="L661" s="183"/>
      <c r="M661" s="44" t="e">
        <f>VLOOKUP(#REF!,'[1]PL3 Danh muc đầy đủ'!$E$9:$X$9281,20,0)</f>
        <v>#REF!</v>
      </c>
      <c r="N661" s="44" t="e">
        <f>M661-#REF!</f>
        <v>#REF!</v>
      </c>
    </row>
    <row r="662" spans="1:14" ht="36" x14ac:dyDescent="0.3">
      <c r="A662" s="43">
        <v>652</v>
      </c>
      <c r="B662" s="17" t="s">
        <v>18245</v>
      </c>
      <c r="C662" s="18" t="s">
        <v>18166</v>
      </c>
      <c r="D662" s="17" t="s">
        <v>18417</v>
      </c>
      <c r="E662" s="18" t="s">
        <v>18587</v>
      </c>
      <c r="F662" s="18" t="s">
        <v>18587</v>
      </c>
      <c r="G662" s="17" t="s">
        <v>95</v>
      </c>
      <c r="H662" s="21">
        <v>500500</v>
      </c>
      <c r="I662" s="20">
        <v>500565.21739130432</v>
      </c>
      <c r="J662" s="19">
        <v>520500</v>
      </c>
      <c r="K662" s="18"/>
      <c r="L662" s="184"/>
      <c r="M662" s="44" t="e">
        <f>VLOOKUP(#REF!,'[1]PL3 Danh muc đầy đủ'!$E$9:$X$9281,20,0)</f>
        <v>#REF!</v>
      </c>
      <c r="N662" s="44" t="e">
        <f>M662-#REF!</f>
        <v>#REF!</v>
      </c>
    </row>
    <row r="663" spans="1:14" ht="72" x14ac:dyDescent="0.3">
      <c r="A663" s="43">
        <v>653</v>
      </c>
      <c r="B663" s="17" t="s">
        <v>2877</v>
      </c>
      <c r="C663" s="18" t="s">
        <v>18167</v>
      </c>
      <c r="D663" s="17" t="s">
        <v>2878</v>
      </c>
      <c r="E663" s="18" t="s">
        <v>2879</v>
      </c>
      <c r="F663" s="18" t="s">
        <v>2879</v>
      </c>
      <c r="G663" s="17" t="s">
        <v>1633</v>
      </c>
      <c r="H663" s="21">
        <v>500500</v>
      </c>
      <c r="I663" s="20">
        <v>500565.21739130432</v>
      </c>
      <c r="J663" s="19">
        <v>520500</v>
      </c>
      <c r="K663" s="1"/>
      <c r="L663" s="183"/>
      <c r="M663" s="44" t="e">
        <f>VLOOKUP(#REF!,'[1]PL3 Danh muc đầy đủ'!$E$9:$X$9281,20,0)</f>
        <v>#REF!</v>
      </c>
      <c r="N663" s="44" t="e">
        <f>M663-#REF!</f>
        <v>#REF!</v>
      </c>
    </row>
    <row r="664" spans="1:14" ht="72" x14ac:dyDescent="0.3">
      <c r="A664" s="43">
        <v>654</v>
      </c>
      <c r="B664" s="17" t="s">
        <v>2880</v>
      </c>
      <c r="C664" s="18" t="s">
        <v>18153</v>
      </c>
      <c r="D664" s="17" t="s">
        <v>2881</v>
      </c>
      <c r="E664" s="18" t="s">
        <v>2879</v>
      </c>
      <c r="F664" s="18" t="s">
        <v>2879</v>
      </c>
      <c r="G664" s="17" t="s">
        <v>1633</v>
      </c>
      <c r="H664" s="21">
        <v>500500</v>
      </c>
      <c r="I664" s="20">
        <v>500565.21739130432</v>
      </c>
      <c r="J664" s="19">
        <v>520500</v>
      </c>
      <c r="K664" s="1"/>
      <c r="L664" s="183"/>
      <c r="M664" s="44" t="e">
        <f>VLOOKUP(#REF!,'[1]PL3 Danh muc đầy đủ'!$E$9:$X$9281,20,0)</f>
        <v>#REF!</v>
      </c>
      <c r="N664" s="44" t="e">
        <f>M664-#REF!</f>
        <v>#REF!</v>
      </c>
    </row>
    <row r="665" spans="1:14" ht="36" x14ac:dyDescent="0.3">
      <c r="A665" s="43">
        <v>655</v>
      </c>
      <c r="B665" s="17" t="s">
        <v>2882</v>
      </c>
      <c r="C665" s="18" t="s">
        <v>18166</v>
      </c>
      <c r="D665" s="17" t="s">
        <v>2883</v>
      </c>
      <c r="E665" s="18" t="s">
        <v>2884</v>
      </c>
      <c r="F665" s="18" t="s">
        <v>2884</v>
      </c>
      <c r="G665" s="17" t="s">
        <v>1633</v>
      </c>
      <c r="H665" s="21">
        <v>1048500</v>
      </c>
      <c r="I665" s="20">
        <v>1048530.4347826086</v>
      </c>
      <c r="J665" s="19">
        <v>1090400</v>
      </c>
      <c r="K665" s="1"/>
      <c r="L665" s="183"/>
      <c r="M665" s="44" t="e">
        <f>VLOOKUP(#REF!,'[1]PL3 Danh muc đầy đủ'!$E$9:$X$9281,20,0)</f>
        <v>#REF!</v>
      </c>
      <c r="N665" s="44" t="e">
        <f>M665-#REF!</f>
        <v>#REF!</v>
      </c>
    </row>
    <row r="666" spans="1:14" ht="36" x14ac:dyDescent="0.3">
      <c r="A666" s="43">
        <v>656</v>
      </c>
      <c r="B666" s="17" t="s">
        <v>2885</v>
      </c>
      <c r="C666" s="18" t="s">
        <v>18165</v>
      </c>
      <c r="D666" s="17" t="s">
        <v>2886</v>
      </c>
      <c r="E666" s="18" t="s">
        <v>2887</v>
      </c>
      <c r="F666" s="18" t="s">
        <v>2887</v>
      </c>
      <c r="G666" s="17" t="s">
        <v>1633</v>
      </c>
      <c r="H666" s="21">
        <v>532500</v>
      </c>
      <c r="I666" s="20">
        <v>532504.34782608692</v>
      </c>
      <c r="J666" s="19">
        <v>553800</v>
      </c>
      <c r="K666" s="1" t="s">
        <v>2888</v>
      </c>
      <c r="L666" s="183"/>
      <c r="M666" s="44" t="e">
        <f>VLOOKUP(#REF!,'[1]PL3 Danh muc đầy đủ'!$E$9:$X$9281,20,0)</f>
        <v>#REF!</v>
      </c>
      <c r="N666" s="44" t="e">
        <f>M666-#REF!</f>
        <v>#REF!</v>
      </c>
    </row>
    <row r="667" spans="1:14" ht="36" x14ac:dyDescent="0.3">
      <c r="A667" s="43">
        <v>657</v>
      </c>
      <c r="B667" s="17" t="s">
        <v>2889</v>
      </c>
      <c r="C667" s="18" t="s">
        <v>18165</v>
      </c>
      <c r="D667" s="17" t="s">
        <v>2890</v>
      </c>
      <c r="E667" s="18" t="s">
        <v>16468</v>
      </c>
      <c r="F667" s="18" t="s">
        <v>16468</v>
      </c>
      <c r="G667" s="17" t="s">
        <v>1633</v>
      </c>
      <c r="H667" s="21">
        <v>532500</v>
      </c>
      <c r="I667" s="20">
        <v>532504.34782608692</v>
      </c>
      <c r="J667" s="19">
        <v>553800</v>
      </c>
      <c r="K667" s="1" t="s">
        <v>2888</v>
      </c>
      <c r="L667" s="183"/>
      <c r="M667" s="44" t="e">
        <f>VLOOKUP(#REF!,'[1]PL3 Danh muc đầy đủ'!$E$9:$X$9281,20,0)</f>
        <v>#REF!</v>
      </c>
      <c r="N667" s="44" t="e">
        <f>M667-#REF!</f>
        <v>#REF!</v>
      </c>
    </row>
    <row r="668" spans="1:14" ht="18" x14ac:dyDescent="0.3">
      <c r="A668" s="43">
        <v>658</v>
      </c>
      <c r="B668" s="17" t="s">
        <v>2891</v>
      </c>
      <c r="C668" s="18" t="s">
        <v>18167</v>
      </c>
      <c r="D668" s="17" t="s">
        <v>2892</v>
      </c>
      <c r="E668" s="18" t="s">
        <v>2893</v>
      </c>
      <c r="F668" s="18" t="s">
        <v>2893</v>
      </c>
      <c r="G668" s="17" t="s">
        <v>1796</v>
      </c>
      <c r="H668" s="21">
        <v>532500</v>
      </c>
      <c r="I668" s="20">
        <v>532504.34782608692</v>
      </c>
      <c r="J668" s="19">
        <v>553800</v>
      </c>
      <c r="K668" s="1" t="s">
        <v>2888</v>
      </c>
      <c r="L668" s="183"/>
      <c r="M668" s="44" t="e">
        <f>VLOOKUP(#REF!,'[1]PL3 Danh muc đầy đủ'!$E$9:$X$9281,20,0)</f>
        <v>#REF!</v>
      </c>
      <c r="N668" s="44" t="e">
        <f>M668-#REF!</f>
        <v>#REF!</v>
      </c>
    </row>
    <row r="669" spans="1:14" ht="36" x14ac:dyDescent="0.3">
      <c r="A669" s="43">
        <v>659</v>
      </c>
      <c r="B669" s="17" t="s">
        <v>2895</v>
      </c>
      <c r="C669" s="18" t="s">
        <v>18165</v>
      </c>
      <c r="D669" s="17" t="s">
        <v>2896</v>
      </c>
      <c r="E669" s="18" t="s">
        <v>2897</v>
      </c>
      <c r="F669" s="18" t="s">
        <v>2897</v>
      </c>
      <c r="G669" s="17" t="s">
        <v>1648</v>
      </c>
      <c r="H669" s="21">
        <v>40300</v>
      </c>
      <c r="I669" s="20">
        <v>40347.826086956549</v>
      </c>
      <c r="J669" s="19">
        <v>41900</v>
      </c>
      <c r="K669" s="1"/>
      <c r="L669" s="183"/>
      <c r="M669" s="44" t="e">
        <f>VLOOKUP(#REF!,'[1]PL3 Danh muc đầy đủ'!$E$9:$X$9281,20,0)</f>
        <v>#REF!</v>
      </c>
      <c r="N669" s="44" t="e">
        <f>M669-#REF!</f>
        <v>#REF!</v>
      </c>
    </row>
    <row r="670" spans="1:14" ht="18" x14ac:dyDescent="0.3">
      <c r="A670" s="43">
        <v>660</v>
      </c>
      <c r="B670" s="17" t="s">
        <v>2899</v>
      </c>
      <c r="C670" s="18" t="s">
        <v>18167</v>
      </c>
      <c r="D670" s="17" t="s">
        <v>2900</v>
      </c>
      <c r="E670" s="18" t="s">
        <v>2901</v>
      </c>
      <c r="F670" s="18" t="s">
        <v>2901</v>
      </c>
      <c r="G670" s="17" t="s">
        <v>95</v>
      </c>
      <c r="H670" s="21">
        <v>40300</v>
      </c>
      <c r="I670" s="20">
        <v>40347.826086956549</v>
      </c>
      <c r="J670" s="19">
        <v>41900</v>
      </c>
      <c r="K670" s="1" t="s">
        <v>2898</v>
      </c>
      <c r="L670" s="183"/>
      <c r="M670" s="44" t="e">
        <f>VLOOKUP(#REF!,'[1]PL3 Danh muc đầy đủ'!$E$9:$X$9281,20,0)</f>
        <v>#REF!</v>
      </c>
      <c r="N670" s="44" t="e">
        <f>M670-#REF!</f>
        <v>#REF!</v>
      </c>
    </row>
    <row r="671" spans="1:14" ht="18" x14ac:dyDescent="0.3">
      <c r="A671" s="43">
        <v>661</v>
      </c>
      <c r="B671" s="17" t="s">
        <v>2902</v>
      </c>
      <c r="C671" s="18" t="s">
        <v>18167</v>
      </c>
      <c r="D671" s="17" t="s">
        <v>2903</v>
      </c>
      <c r="E671" s="18" t="s">
        <v>2904</v>
      </c>
      <c r="F671" s="18" t="s">
        <v>2904</v>
      </c>
      <c r="G671" s="17" t="s">
        <v>1648</v>
      </c>
      <c r="H671" s="21">
        <v>40300</v>
      </c>
      <c r="I671" s="20">
        <v>40347.826086956549</v>
      </c>
      <c r="J671" s="19">
        <v>41900</v>
      </c>
      <c r="K671" s="1" t="s">
        <v>2898</v>
      </c>
      <c r="L671" s="183"/>
      <c r="M671" s="44" t="e">
        <f>VLOOKUP(#REF!,'[1]PL3 Danh muc đầy đủ'!$E$9:$X$9281,20,0)</f>
        <v>#REF!</v>
      </c>
      <c r="N671" s="44" t="e">
        <f>M671-#REF!</f>
        <v>#REF!</v>
      </c>
    </row>
    <row r="672" spans="1:14" ht="18" x14ac:dyDescent="0.3">
      <c r="A672" s="43">
        <v>662</v>
      </c>
      <c r="B672" s="17" t="s">
        <v>2905</v>
      </c>
      <c r="C672" s="18" t="s">
        <v>18167</v>
      </c>
      <c r="D672" s="17" t="s">
        <v>2906</v>
      </c>
      <c r="E672" s="18" t="s">
        <v>2907</v>
      </c>
      <c r="F672" s="18" t="s">
        <v>2907</v>
      </c>
      <c r="G672" s="17" t="s">
        <v>1648</v>
      </c>
      <c r="H672" s="21">
        <v>40300</v>
      </c>
      <c r="I672" s="20">
        <v>40347.826086956549</v>
      </c>
      <c r="J672" s="19">
        <v>41900</v>
      </c>
      <c r="K672" s="1" t="s">
        <v>2898</v>
      </c>
      <c r="L672" s="183"/>
      <c r="M672" s="44" t="e">
        <f>VLOOKUP(#REF!,'[1]PL3 Danh muc đầy đủ'!$E$9:$X$9281,20,0)</f>
        <v>#REF!</v>
      </c>
      <c r="N672" s="44" t="e">
        <f>M672-#REF!</f>
        <v>#REF!</v>
      </c>
    </row>
    <row r="673" spans="1:14" ht="18" x14ac:dyDescent="0.3">
      <c r="A673" s="43">
        <v>663</v>
      </c>
      <c r="B673" s="17" t="s">
        <v>2908</v>
      </c>
      <c r="C673" s="18" t="s">
        <v>18167</v>
      </c>
      <c r="D673" s="17" t="s">
        <v>2909</v>
      </c>
      <c r="E673" s="18" t="s">
        <v>2910</v>
      </c>
      <c r="F673" s="18" t="s">
        <v>2910</v>
      </c>
      <c r="G673" s="17" t="s">
        <v>1648</v>
      </c>
      <c r="H673" s="21">
        <v>40300</v>
      </c>
      <c r="I673" s="20">
        <v>40347.826086956549</v>
      </c>
      <c r="J673" s="19">
        <v>41900</v>
      </c>
      <c r="K673" s="1" t="s">
        <v>2898</v>
      </c>
      <c r="L673" s="183"/>
      <c r="M673" s="44" t="e">
        <f>VLOOKUP(#REF!,'[1]PL3 Danh muc đầy đủ'!$E$9:$X$9281,20,0)</f>
        <v>#REF!</v>
      </c>
      <c r="N673" s="44" t="e">
        <f>M673-#REF!</f>
        <v>#REF!</v>
      </c>
    </row>
    <row r="674" spans="1:14" ht="18" x14ac:dyDescent="0.3">
      <c r="A674" s="43">
        <v>664</v>
      </c>
      <c r="B674" s="17" t="s">
        <v>18282</v>
      </c>
      <c r="C674" s="18" t="s">
        <v>18138</v>
      </c>
      <c r="D674" s="17" t="s">
        <v>18453</v>
      </c>
      <c r="E674" s="18" t="s">
        <v>18616</v>
      </c>
      <c r="F674" s="18" t="s">
        <v>18616</v>
      </c>
      <c r="G674" s="17" t="s">
        <v>95</v>
      </c>
      <c r="H674" s="21">
        <v>40300</v>
      </c>
      <c r="I674" s="20">
        <v>40347.826086956549</v>
      </c>
      <c r="J674" s="19">
        <v>41900</v>
      </c>
      <c r="K674" s="18" t="s">
        <v>2898</v>
      </c>
      <c r="L674" s="184"/>
      <c r="M674" s="44" t="e">
        <f>VLOOKUP(#REF!,'[1]PL3 Danh muc đầy đủ'!$E$9:$X$9281,20,0)</f>
        <v>#REF!</v>
      </c>
      <c r="N674" s="44" t="e">
        <f>M674-#REF!</f>
        <v>#REF!</v>
      </c>
    </row>
    <row r="675" spans="1:14" ht="18" x14ac:dyDescent="0.3">
      <c r="A675" s="43">
        <v>665</v>
      </c>
      <c r="B675" s="17" t="s">
        <v>2911</v>
      </c>
      <c r="C675" s="18" t="s">
        <v>18138</v>
      </c>
      <c r="D675" s="17" t="s">
        <v>2912</v>
      </c>
      <c r="E675" s="18" t="s">
        <v>2913</v>
      </c>
      <c r="F675" s="18" t="s">
        <v>2913</v>
      </c>
      <c r="G675" s="17" t="s">
        <v>95</v>
      </c>
      <c r="H675" s="21">
        <v>40300</v>
      </c>
      <c r="I675" s="20">
        <v>40347.826086956549</v>
      </c>
      <c r="J675" s="19">
        <v>41900</v>
      </c>
      <c r="K675" s="1" t="s">
        <v>2898</v>
      </c>
      <c r="L675" s="183"/>
      <c r="M675" s="44" t="e">
        <f>VLOOKUP(#REF!,'[1]PL3 Danh muc đầy đủ'!$E$9:$X$9281,20,0)</f>
        <v>#REF!</v>
      </c>
      <c r="N675" s="44" t="e">
        <f>M675-#REF!</f>
        <v>#REF!</v>
      </c>
    </row>
    <row r="676" spans="1:14" ht="18" x14ac:dyDescent="0.3">
      <c r="A676" s="43">
        <v>666</v>
      </c>
      <c r="B676" s="17" t="s">
        <v>2914</v>
      </c>
      <c r="C676" s="18" t="s">
        <v>18138</v>
      </c>
      <c r="D676" s="17" t="s">
        <v>2915</v>
      </c>
      <c r="E676" s="18" t="s">
        <v>2916</v>
      </c>
      <c r="F676" s="18" t="s">
        <v>2916</v>
      </c>
      <c r="G676" s="17" t="s">
        <v>1633</v>
      </c>
      <c r="H676" s="21">
        <v>40300</v>
      </c>
      <c r="I676" s="20">
        <v>40347.826086956549</v>
      </c>
      <c r="J676" s="19">
        <v>41900</v>
      </c>
      <c r="K676" s="1" t="s">
        <v>2898</v>
      </c>
      <c r="L676" s="183"/>
      <c r="M676" s="44" t="e">
        <f>VLOOKUP(#REF!,'[1]PL3 Danh muc đầy đủ'!$E$9:$X$9281,20,0)</f>
        <v>#REF!</v>
      </c>
      <c r="N676" s="44" t="e">
        <f>M676-#REF!</f>
        <v>#REF!</v>
      </c>
    </row>
    <row r="677" spans="1:14" ht="18" x14ac:dyDescent="0.3">
      <c r="A677" s="43">
        <v>667</v>
      </c>
      <c r="B677" s="17" t="s">
        <v>2917</v>
      </c>
      <c r="C677" s="18" t="s">
        <v>18138</v>
      </c>
      <c r="D677" s="17" t="s">
        <v>2918</v>
      </c>
      <c r="E677" s="18" t="s">
        <v>2901</v>
      </c>
      <c r="F677" s="18" t="s">
        <v>2901</v>
      </c>
      <c r="G677" s="17" t="s">
        <v>95</v>
      </c>
      <c r="H677" s="21">
        <v>40300</v>
      </c>
      <c r="I677" s="20">
        <v>40347.826086956549</v>
      </c>
      <c r="J677" s="19">
        <v>41900</v>
      </c>
      <c r="K677" s="1" t="s">
        <v>2898</v>
      </c>
      <c r="L677" s="183"/>
      <c r="M677" s="44" t="e">
        <f>VLOOKUP(#REF!,'[1]PL3 Danh muc đầy đủ'!$E$9:$X$9281,20,0)</f>
        <v>#REF!</v>
      </c>
      <c r="N677" s="44" t="e">
        <f>M677-#REF!</f>
        <v>#REF!</v>
      </c>
    </row>
    <row r="678" spans="1:14" ht="18" x14ac:dyDescent="0.3">
      <c r="A678" s="43">
        <v>668</v>
      </c>
      <c r="B678" s="17" t="s">
        <v>2919</v>
      </c>
      <c r="C678" s="18" t="s">
        <v>18138</v>
      </c>
      <c r="D678" s="17" t="s">
        <v>2920</v>
      </c>
      <c r="E678" s="18" t="s">
        <v>2921</v>
      </c>
      <c r="F678" s="18" t="s">
        <v>2921</v>
      </c>
      <c r="G678" s="17" t="s">
        <v>1648</v>
      </c>
      <c r="H678" s="21">
        <v>40300</v>
      </c>
      <c r="I678" s="20">
        <v>40347.826086956549</v>
      </c>
      <c r="J678" s="19">
        <v>41900</v>
      </c>
      <c r="K678" s="1" t="s">
        <v>2898</v>
      </c>
      <c r="L678" s="183"/>
      <c r="M678" s="44" t="e">
        <f>VLOOKUP(#REF!,'[1]PL3 Danh muc đầy đủ'!$E$9:$X$9281,20,0)</f>
        <v>#REF!</v>
      </c>
      <c r="N678" s="44" t="e">
        <f>M678-#REF!</f>
        <v>#REF!</v>
      </c>
    </row>
    <row r="679" spans="1:14" ht="18" x14ac:dyDescent="0.3">
      <c r="A679" s="43">
        <v>669</v>
      </c>
      <c r="B679" s="17" t="s">
        <v>2922</v>
      </c>
      <c r="C679" s="18" t="s">
        <v>18138</v>
      </c>
      <c r="D679" s="17" t="s">
        <v>2923</v>
      </c>
      <c r="E679" s="18" t="s">
        <v>2904</v>
      </c>
      <c r="F679" s="18" t="s">
        <v>2904</v>
      </c>
      <c r="G679" s="17" t="s">
        <v>1648</v>
      </c>
      <c r="H679" s="21">
        <v>40300</v>
      </c>
      <c r="I679" s="20">
        <v>40347.826086956549</v>
      </c>
      <c r="J679" s="19">
        <v>41900</v>
      </c>
      <c r="K679" s="1" t="s">
        <v>2898</v>
      </c>
      <c r="L679" s="183"/>
      <c r="M679" s="44" t="e">
        <f>VLOOKUP(#REF!,'[1]PL3 Danh muc đầy đủ'!$E$9:$X$9281,20,0)</f>
        <v>#REF!</v>
      </c>
      <c r="N679" s="44" t="e">
        <f>M679-#REF!</f>
        <v>#REF!</v>
      </c>
    </row>
    <row r="680" spans="1:14" ht="18" x14ac:dyDescent="0.3">
      <c r="A680" s="43">
        <v>670</v>
      </c>
      <c r="B680" s="17" t="s">
        <v>2924</v>
      </c>
      <c r="C680" s="18" t="s">
        <v>18148</v>
      </c>
      <c r="D680" s="17" t="s">
        <v>2925</v>
      </c>
      <c r="E680" s="18" t="s">
        <v>2926</v>
      </c>
      <c r="F680" s="18" t="s">
        <v>2926</v>
      </c>
      <c r="G680" s="17"/>
      <c r="H680" s="21">
        <v>40300</v>
      </c>
      <c r="I680" s="20">
        <v>40347.826086956549</v>
      </c>
      <c r="J680" s="19">
        <v>41900</v>
      </c>
      <c r="K680" s="1" t="s">
        <v>2898</v>
      </c>
      <c r="L680" s="183"/>
      <c r="M680" s="44" t="e">
        <f>VLOOKUP(#REF!,'[1]PL3 Danh muc đầy đủ'!$E$9:$X$9281,20,0)</f>
        <v>#REF!</v>
      </c>
      <c r="N680" s="44" t="e">
        <f>M680-#REF!</f>
        <v>#REF!</v>
      </c>
    </row>
    <row r="681" spans="1:14" ht="54" x14ac:dyDescent="0.3">
      <c r="A681" s="43">
        <v>671</v>
      </c>
      <c r="B681" s="17" t="s">
        <v>2927</v>
      </c>
      <c r="C681" s="18" t="s">
        <v>18167</v>
      </c>
      <c r="D681" s="17" t="s">
        <v>2928</v>
      </c>
      <c r="E681" s="18" t="s">
        <v>2929</v>
      </c>
      <c r="F681" s="18" t="s">
        <v>2929</v>
      </c>
      <c r="G681" s="17" t="s">
        <v>1633</v>
      </c>
      <c r="H681" s="21">
        <v>181000</v>
      </c>
      <c r="I681" s="20">
        <v>181043.47826086951</v>
      </c>
      <c r="J681" s="19">
        <v>188200</v>
      </c>
      <c r="K681" s="1" t="s">
        <v>2930</v>
      </c>
      <c r="L681" s="183"/>
      <c r="M681" s="44" t="e">
        <f>VLOOKUP(#REF!,'[1]PL3 Danh muc đầy đủ'!$E$9:$X$9281,20,0)</f>
        <v>#REF!</v>
      </c>
      <c r="N681" s="44" t="e">
        <f>M681-#REF!</f>
        <v>#REF!</v>
      </c>
    </row>
    <row r="682" spans="1:14" ht="36" x14ac:dyDescent="0.3">
      <c r="A682" s="43">
        <v>672</v>
      </c>
      <c r="B682" s="17" t="s">
        <v>2931</v>
      </c>
      <c r="C682" s="18" t="s">
        <v>18167</v>
      </c>
      <c r="D682" s="17" t="s">
        <v>2932</v>
      </c>
      <c r="E682" s="18" t="s">
        <v>16470</v>
      </c>
      <c r="F682" s="18" t="s">
        <v>16470</v>
      </c>
      <c r="G682" s="17" t="s">
        <v>1633</v>
      </c>
      <c r="H682" s="21">
        <v>181000</v>
      </c>
      <c r="I682" s="20">
        <v>181043.47826086951</v>
      </c>
      <c r="J682" s="19">
        <v>188200</v>
      </c>
      <c r="K682" s="1" t="s">
        <v>2930</v>
      </c>
      <c r="L682" s="183"/>
      <c r="M682" s="44" t="e">
        <f>VLOOKUP(#REF!,'[1]PL3 Danh muc đầy đủ'!$E$9:$X$9281,20,0)</f>
        <v>#REF!</v>
      </c>
      <c r="N682" s="44" t="e">
        <f>M682-#REF!</f>
        <v>#REF!</v>
      </c>
    </row>
    <row r="683" spans="1:14" ht="36" x14ac:dyDescent="0.3">
      <c r="A683" s="43">
        <v>673</v>
      </c>
      <c r="B683" s="17" t="s">
        <v>2933</v>
      </c>
      <c r="C683" s="18" t="s">
        <v>18135</v>
      </c>
      <c r="D683" s="17" t="s">
        <v>2934</v>
      </c>
      <c r="E683" s="18" t="s">
        <v>16471</v>
      </c>
      <c r="F683" s="18" t="s">
        <v>16471</v>
      </c>
      <c r="G683" s="17" t="s">
        <v>1633</v>
      </c>
      <c r="H683" s="21">
        <v>181000</v>
      </c>
      <c r="I683" s="20">
        <v>181043.47826086951</v>
      </c>
      <c r="J683" s="19">
        <v>188200</v>
      </c>
      <c r="K683" s="1" t="s">
        <v>2930</v>
      </c>
      <c r="L683" s="183"/>
      <c r="M683" s="44" t="e">
        <f>VLOOKUP(#REF!,'[1]PL3 Danh muc đầy đủ'!$E$9:$X$9281,20,0)</f>
        <v>#REF!</v>
      </c>
      <c r="N683" s="44" t="e">
        <f>M683-#REF!</f>
        <v>#REF!</v>
      </c>
    </row>
    <row r="684" spans="1:14" ht="36" x14ac:dyDescent="0.3">
      <c r="A684" s="43">
        <v>674</v>
      </c>
      <c r="B684" s="17" t="s">
        <v>2935</v>
      </c>
      <c r="C684" s="18" t="s">
        <v>18165</v>
      </c>
      <c r="D684" s="17" t="s">
        <v>2936</v>
      </c>
      <c r="E684" s="18" t="s">
        <v>2937</v>
      </c>
      <c r="F684" s="18" t="s">
        <v>2937</v>
      </c>
      <c r="G684" s="17" t="s">
        <v>95</v>
      </c>
      <c r="H684" s="21">
        <v>153700</v>
      </c>
      <c r="I684" s="20">
        <v>153765.21739130426</v>
      </c>
      <c r="J684" s="19">
        <v>159900</v>
      </c>
      <c r="K684" s="1"/>
      <c r="L684" s="183"/>
      <c r="M684" s="44" t="e">
        <f>VLOOKUP(#REF!,'[1]PL3 Danh muc đầy đủ'!$E$9:$X$9281,20,0)</f>
        <v>#REF!</v>
      </c>
      <c r="N684" s="44" t="e">
        <f>M684-#REF!</f>
        <v>#REF!</v>
      </c>
    </row>
    <row r="685" spans="1:14" ht="18" x14ac:dyDescent="0.3">
      <c r="A685" s="43">
        <v>675</v>
      </c>
      <c r="B685" s="17" t="s">
        <v>2938</v>
      </c>
      <c r="C685" s="18" t="s">
        <v>18166</v>
      </c>
      <c r="D685" s="17" t="s">
        <v>2939</v>
      </c>
      <c r="E685" s="18" t="s">
        <v>2940</v>
      </c>
      <c r="F685" s="18" t="s">
        <v>2940</v>
      </c>
      <c r="G685" s="17" t="s">
        <v>1648</v>
      </c>
      <c r="H685" s="21">
        <v>153700</v>
      </c>
      <c r="I685" s="20">
        <v>153765.21739130426</v>
      </c>
      <c r="J685" s="19">
        <v>159900</v>
      </c>
      <c r="K685" s="1"/>
      <c r="L685" s="183"/>
      <c r="M685" s="44" t="e">
        <f>VLOOKUP(#REF!,'[1]PL3 Danh muc đầy đủ'!$E$9:$X$9281,20,0)</f>
        <v>#REF!</v>
      </c>
      <c r="N685" s="44" t="e">
        <f>M685-#REF!</f>
        <v>#REF!</v>
      </c>
    </row>
    <row r="686" spans="1:14" ht="18" x14ac:dyDescent="0.3">
      <c r="A686" s="43">
        <v>676</v>
      </c>
      <c r="B686" s="17" t="s">
        <v>2941</v>
      </c>
      <c r="C686" s="18" t="s">
        <v>18166</v>
      </c>
      <c r="D686" s="17" t="s">
        <v>2942</v>
      </c>
      <c r="E686" s="18" t="s">
        <v>2943</v>
      </c>
      <c r="F686" s="18" t="s">
        <v>2943</v>
      </c>
      <c r="G686" s="17" t="s">
        <v>1648</v>
      </c>
      <c r="H686" s="21">
        <v>153700</v>
      </c>
      <c r="I686" s="20">
        <v>153765.21739130426</v>
      </c>
      <c r="J686" s="19">
        <v>159900</v>
      </c>
      <c r="K686" s="1"/>
      <c r="L686" s="183"/>
      <c r="M686" s="44" t="e">
        <f>VLOOKUP(#REF!,'[1]PL3 Danh muc đầy đủ'!$E$9:$X$9281,20,0)</f>
        <v>#REF!</v>
      </c>
      <c r="N686" s="44" t="e">
        <f>M686-#REF!</f>
        <v>#REF!</v>
      </c>
    </row>
    <row r="687" spans="1:14" ht="18" x14ac:dyDescent="0.3">
      <c r="A687" s="43">
        <v>677</v>
      </c>
      <c r="B687" s="17" t="s">
        <v>2944</v>
      </c>
      <c r="C687" s="18" t="s">
        <v>18166</v>
      </c>
      <c r="D687" s="17" t="s">
        <v>2945</v>
      </c>
      <c r="E687" s="18" t="s">
        <v>2946</v>
      </c>
      <c r="F687" s="18" t="s">
        <v>2946</v>
      </c>
      <c r="G687" s="17" t="s">
        <v>1648</v>
      </c>
      <c r="H687" s="21">
        <v>153700</v>
      </c>
      <c r="I687" s="20">
        <v>153765.21739130426</v>
      </c>
      <c r="J687" s="19">
        <v>159900</v>
      </c>
      <c r="K687" s="1"/>
      <c r="L687" s="183"/>
      <c r="M687" s="44" t="e">
        <f>VLOOKUP(#REF!,'[1]PL3 Danh muc đầy đủ'!$E$9:$X$9281,20,0)</f>
        <v>#REF!</v>
      </c>
      <c r="N687" s="44" t="e">
        <f>M687-#REF!</f>
        <v>#REF!</v>
      </c>
    </row>
    <row r="688" spans="1:14" ht="18" x14ac:dyDescent="0.3">
      <c r="A688" s="43">
        <v>678</v>
      </c>
      <c r="B688" s="17" t="s">
        <v>2947</v>
      </c>
      <c r="C688" s="18" t="s">
        <v>18167</v>
      </c>
      <c r="D688" s="17" t="s">
        <v>2948</v>
      </c>
      <c r="E688" s="18" t="s">
        <v>2949</v>
      </c>
      <c r="F688" s="18" t="s">
        <v>2949</v>
      </c>
      <c r="G688" s="17" t="s">
        <v>1633</v>
      </c>
      <c r="H688" s="21">
        <v>153700</v>
      </c>
      <c r="I688" s="20">
        <v>153765.21739130426</v>
      </c>
      <c r="J688" s="19">
        <v>159900</v>
      </c>
      <c r="K688" s="1"/>
      <c r="L688" s="183"/>
      <c r="M688" s="44" t="e">
        <f>VLOOKUP(#REF!,'[1]PL3 Danh muc đầy đủ'!$E$9:$X$9281,20,0)</f>
        <v>#REF!</v>
      </c>
      <c r="N688" s="44" t="e">
        <f>M688-#REF!</f>
        <v>#REF!</v>
      </c>
    </row>
    <row r="689" spans="1:14" ht="18" x14ac:dyDescent="0.3">
      <c r="A689" s="43">
        <v>679</v>
      </c>
      <c r="B689" s="17" t="s">
        <v>2950</v>
      </c>
      <c r="C689" s="18" t="s">
        <v>18167</v>
      </c>
      <c r="D689" s="17" t="s">
        <v>2951</v>
      </c>
      <c r="E689" s="18" t="s">
        <v>2952</v>
      </c>
      <c r="F689" s="18" t="s">
        <v>2952</v>
      </c>
      <c r="G689" s="17" t="s">
        <v>95</v>
      </c>
      <c r="H689" s="21">
        <v>153700</v>
      </c>
      <c r="I689" s="20">
        <v>153765.21739130426</v>
      </c>
      <c r="J689" s="19">
        <v>159900</v>
      </c>
      <c r="K689" s="1"/>
      <c r="L689" s="183"/>
      <c r="M689" s="44" t="e">
        <f>VLOOKUP(#REF!,'[1]PL3 Danh muc đầy đủ'!$E$9:$X$9281,20,0)</f>
        <v>#REF!</v>
      </c>
      <c r="N689" s="44" t="e">
        <f>M689-#REF!</f>
        <v>#REF!</v>
      </c>
    </row>
    <row r="690" spans="1:14" ht="18" x14ac:dyDescent="0.3">
      <c r="A690" s="43">
        <v>680</v>
      </c>
      <c r="B690" s="17" t="s">
        <v>2953</v>
      </c>
      <c r="C690" s="18" t="s">
        <v>18167</v>
      </c>
      <c r="D690" s="17" t="s">
        <v>2954</v>
      </c>
      <c r="E690" s="18" t="s">
        <v>2955</v>
      </c>
      <c r="F690" s="18" t="s">
        <v>2955</v>
      </c>
      <c r="G690" s="17" t="s">
        <v>95</v>
      </c>
      <c r="H690" s="21">
        <v>153700</v>
      </c>
      <c r="I690" s="20">
        <v>153765.21739130426</v>
      </c>
      <c r="J690" s="19">
        <v>159900</v>
      </c>
      <c r="K690" s="1"/>
      <c r="L690" s="183"/>
      <c r="M690" s="44" t="e">
        <f>VLOOKUP(#REF!,'[1]PL3 Danh muc đầy đủ'!$E$9:$X$9281,20,0)</f>
        <v>#REF!</v>
      </c>
      <c r="N690" s="44" t="e">
        <f>M690-#REF!</f>
        <v>#REF!</v>
      </c>
    </row>
    <row r="691" spans="1:14" ht="18" x14ac:dyDescent="0.3">
      <c r="A691" s="43">
        <v>681</v>
      </c>
      <c r="B691" s="17" t="s">
        <v>2956</v>
      </c>
      <c r="C691" s="18" t="s">
        <v>18167</v>
      </c>
      <c r="D691" s="17" t="s">
        <v>2957</v>
      </c>
      <c r="E691" s="18" t="s">
        <v>2937</v>
      </c>
      <c r="F691" s="18" t="s">
        <v>2937</v>
      </c>
      <c r="G691" s="17" t="s">
        <v>95</v>
      </c>
      <c r="H691" s="21">
        <v>153700</v>
      </c>
      <c r="I691" s="20">
        <v>153765.21739130426</v>
      </c>
      <c r="J691" s="19">
        <v>159900</v>
      </c>
      <c r="K691" s="1"/>
      <c r="L691" s="183"/>
      <c r="M691" s="44" t="e">
        <f>VLOOKUP(#REF!,'[1]PL3 Danh muc đầy đủ'!$E$9:$X$9281,20,0)</f>
        <v>#REF!</v>
      </c>
      <c r="N691" s="44" t="e">
        <f>M691-#REF!</f>
        <v>#REF!</v>
      </c>
    </row>
    <row r="692" spans="1:14" ht="18" x14ac:dyDescent="0.3">
      <c r="A692" s="43">
        <v>682</v>
      </c>
      <c r="B692" s="17" t="s">
        <v>2958</v>
      </c>
      <c r="C692" s="18" t="s">
        <v>18167</v>
      </c>
      <c r="D692" s="17" t="s">
        <v>2959</v>
      </c>
      <c r="E692" s="18" t="s">
        <v>2960</v>
      </c>
      <c r="F692" s="18" t="s">
        <v>2960</v>
      </c>
      <c r="G692" s="17" t="s">
        <v>1648</v>
      </c>
      <c r="H692" s="21">
        <v>153700</v>
      </c>
      <c r="I692" s="20">
        <v>153765.21739130426</v>
      </c>
      <c r="J692" s="19">
        <v>159900</v>
      </c>
      <c r="K692" s="1"/>
      <c r="L692" s="183"/>
      <c r="M692" s="44" t="e">
        <f>VLOOKUP(#REF!,'[1]PL3 Danh muc đầy đủ'!$E$9:$X$9281,20,0)</f>
        <v>#REF!</v>
      </c>
      <c r="N692" s="44" t="e">
        <f>M692-#REF!</f>
        <v>#REF!</v>
      </c>
    </row>
    <row r="693" spans="1:14" ht="18" x14ac:dyDescent="0.3">
      <c r="A693" s="43">
        <v>683</v>
      </c>
      <c r="B693" s="17" t="s">
        <v>2961</v>
      </c>
      <c r="C693" s="18" t="s">
        <v>18167</v>
      </c>
      <c r="D693" s="17" t="s">
        <v>2962</v>
      </c>
      <c r="E693" s="18" t="s">
        <v>2963</v>
      </c>
      <c r="F693" s="18" t="s">
        <v>2963</v>
      </c>
      <c r="G693" s="17" t="s">
        <v>1648</v>
      </c>
      <c r="H693" s="21">
        <v>153700</v>
      </c>
      <c r="I693" s="20">
        <v>153765.21739130426</v>
      </c>
      <c r="J693" s="19">
        <v>159900</v>
      </c>
      <c r="K693" s="1"/>
      <c r="L693" s="183"/>
      <c r="M693" s="44" t="e">
        <f>VLOOKUP(#REF!,'[1]PL3 Danh muc đầy đủ'!$E$9:$X$9281,20,0)</f>
        <v>#REF!</v>
      </c>
      <c r="N693" s="44" t="e">
        <f>M693-#REF!</f>
        <v>#REF!</v>
      </c>
    </row>
    <row r="694" spans="1:14" ht="54" x14ac:dyDescent="0.3">
      <c r="A694" s="43">
        <v>684</v>
      </c>
      <c r="B694" s="17" t="s">
        <v>2964</v>
      </c>
      <c r="C694" s="18" t="s">
        <v>18165</v>
      </c>
      <c r="D694" s="17" t="s">
        <v>2965</v>
      </c>
      <c r="E694" s="18" t="s">
        <v>2966</v>
      </c>
      <c r="F694" s="18" t="s">
        <v>2966</v>
      </c>
      <c r="G694" s="17" t="s">
        <v>95</v>
      </c>
      <c r="H694" s="21">
        <v>195900</v>
      </c>
      <c r="I694" s="20">
        <v>195904.34782608703</v>
      </c>
      <c r="J694" s="19">
        <v>203700</v>
      </c>
      <c r="K694" s="1"/>
      <c r="L694" s="183"/>
      <c r="M694" s="44" t="e">
        <f>VLOOKUP(#REF!,'[1]PL3 Danh muc đầy đủ'!$E$9:$X$9281,20,0)</f>
        <v>#REF!</v>
      </c>
      <c r="N694" s="44" t="e">
        <f>M694-#REF!</f>
        <v>#REF!</v>
      </c>
    </row>
    <row r="695" spans="1:14" ht="54" x14ac:dyDescent="0.3">
      <c r="A695" s="43">
        <v>685</v>
      </c>
      <c r="B695" s="17" t="s">
        <v>2967</v>
      </c>
      <c r="C695" s="18" t="s">
        <v>18165</v>
      </c>
      <c r="D695" s="17" t="s">
        <v>2968</v>
      </c>
      <c r="E695" s="18" t="s">
        <v>2969</v>
      </c>
      <c r="F695" s="18" t="s">
        <v>2969</v>
      </c>
      <c r="G695" s="17" t="s">
        <v>95</v>
      </c>
      <c r="H695" s="21">
        <v>195900</v>
      </c>
      <c r="I695" s="20">
        <v>195904.34782608703</v>
      </c>
      <c r="J695" s="19">
        <v>203700</v>
      </c>
      <c r="K695" s="1"/>
      <c r="L695" s="183"/>
      <c r="M695" s="44" t="e">
        <f>VLOOKUP(#REF!,'[1]PL3 Danh muc đầy đủ'!$E$9:$X$9281,20,0)</f>
        <v>#REF!</v>
      </c>
      <c r="N695" s="44" t="e">
        <f>M695-#REF!</f>
        <v>#REF!</v>
      </c>
    </row>
    <row r="696" spans="1:14" ht="36" x14ac:dyDescent="0.3">
      <c r="A696" s="43">
        <v>686</v>
      </c>
      <c r="B696" s="17" t="s">
        <v>2970</v>
      </c>
      <c r="C696" s="18" t="s">
        <v>18166</v>
      </c>
      <c r="D696" s="17" t="s">
        <v>2971</v>
      </c>
      <c r="E696" s="18" t="s">
        <v>2972</v>
      </c>
      <c r="F696" s="18" t="s">
        <v>2972</v>
      </c>
      <c r="G696" s="17" t="s">
        <v>95</v>
      </c>
      <c r="H696" s="21">
        <v>195900</v>
      </c>
      <c r="I696" s="20">
        <v>195904.34782608703</v>
      </c>
      <c r="J696" s="19">
        <v>203700</v>
      </c>
      <c r="K696" s="1"/>
      <c r="L696" s="183"/>
      <c r="M696" s="44" t="e">
        <f>VLOOKUP(#REF!,'[1]PL3 Danh muc đầy đủ'!$E$9:$X$9281,20,0)</f>
        <v>#REF!</v>
      </c>
      <c r="N696" s="44" t="e">
        <f>M696-#REF!</f>
        <v>#REF!</v>
      </c>
    </row>
    <row r="697" spans="1:14" ht="18" x14ac:dyDescent="0.3">
      <c r="A697" s="43">
        <v>687</v>
      </c>
      <c r="B697" s="17" t="s">
        <v>2973</v>
      </c>
      <c r="C697" s="18" t="s">
        <v>18166</v>
      </c>
      <c r="D697" s="17" t="s">
        <v>2945</v>
      </c>
      <c r="E697" s="18" t="s">
        <v>2946</v>
      </c>
      <c r="F697" s="18" t="s">
        <v>17653</v>
      </c>
      <c r="G697" s="17" t="s">
        <v>1648</v>
      </c>
      <c r="H697" s="21">
        <v>195900</v>
      </c>
      <c r="I697" s="20">
        <v>195904.34782608703</v>
      </c>
      <c r="J697" s="19">
        <v>203700</v>
      </c>
      <c r="K697" s="1"/>
      <c r="L697" s="183"/>
      <c r="M697" s="44" t="e">
        <f>VLOOKUP(#REF!,'[1]PL3 Danh muc đầy đủ'!$E$9:$X$9281,20,0)</f>
        <v>#REF!</v>
      </c>
      <c r="N697" s="44" t="e">
        <f>M697-#REF!</f>
        <v>#REF!</v>
      </c>
    </row>
    <row r="698" spans="1:14" ht="36" x14ac:dyDescent="0.3">
      <c r="A698" s="43">
        <v>688</v>
      </c>
      <c r="B698" s="17" t="s">
        <v>2974</v>
      </c>
      <c r="C698" s="18" t="s">
        <v>18166</v>
      </c>
      <c r="D698" s="17" t="s">
        <v>2975</v>
      </c>
      <c r="E698" s="18" t="s">
        <v>16472</v>
      </c>
      <c r="F698" s="18" t="s">
        <v>16472</v>
      </c>
      <c r="G698" s="17" t="s">
        <v>95</v>
      </c>
      <c r="H698" s="21">
        <v>195900</v>
      </c>
      <c r="I698" s="20">
        <v>195904.34782608703</v>
      </c>
      <c r="J698" s="19">
        <v>203700</v>
      </c>
      <c r="K698" s="1"/>
      <c r="L698" s="183"/>
      <c r="M698" s="44" t="e">
        <f>VLOOKUP(#REF!,'[1]PL3 Danh muc đầy đủ'!$E$9:$X$9281,20,0)</f>
        <v>#REF!</v>
      </c>
      <c r="N698" s="44" t="e">
        <f>M698-#REF!</f>
        <v>#REF!</v>
      </c>
    </row>
    <row r="699" spans="1:14" ht="36" x14ac:dyDescent="0.3">
      <c r="A699" s="43">
        <v>689</v>
      </c>
      <c r="B699" s="17" t="s">
        <v>2976</v>
      </c>
      <c r="C699" s="18" t="s">
        <v>18166</v>
      </c>
      <c r="D699" s="17" t="s">
        <v>2977</v>
      </c>
      <c r="E699" s="18" t="s">
        <v>2978</v>
      </c>
      <c r="F699" s="18" t="s">
        <v>2978</v>
      </c>
      <c r="G699" s="17" t="s">
        <v>1633</v>
      </c>
      <c r="H699" s="21">
        <v>195900</v>
      </c>
      <c r="I699" s="20">
        <v>195904.34782608703</v>
      </c>
      <c r="J699" s="19">
        <v>203700</v>
      </c>
      <c r="K699" s="1"/>
      <c r="L699" s="183"/>
      <c r="M699" s="44" t="e">
        <f>VLOOKUP(#REF!,'[1]PL3 Danh muc đầy đủ'!$E$9:$X$9281,20,0)</f>
        <v>#REF!</v>
      </c>
      <c r="N699" s="44" t="e">
        <f>M699-#REF!</f>
        <v>#REF!</v>
      </c>
    </row>
    <row r="700" spans="1:14" ht="36" x14ac:dyDescent="0.3">
      <c r="A700" s="43">
        <v>690</v>
      </c>
      <c r="B700" s="17" t="s">
        <v>2979</v>
      </c>
      <c r="C700" s="18" t="s">
        <v>18166</v>
      </c>
      <c r="D700" s="17" t="s">
        <v>2980</v>
      </c>
      <c r="E700" s="18" t="s">
        <v>2981</v>
      </c>
      <c r="F700" s="18" t="s">
        <v>2981</v>
      </c>
      <c r="G700" s="17" t="s">
        <v>95</v>
      </c>
      <c r="H700" s="21">
        <v>195900</v>
      </c>
      <c r="I700" s="20">
        <v>195904.34782608703</v>
      </c>
      <c r="J700" s="19">
        <v>203700</v>
      </c>
      <c r="K700" s="1"/>
      <c r="L700" s="183"/>
      <c r="M700" s="44" t="e">
        <f>VLOOKUP(#REF!,'[1]PL3 Danh muc đầy đủ'!$E$9:$X$9281,20,0)</f>
        <v>#REF!</v>
      </c>
      <c r="N700" s="44" t="e">
        <f>M700-#REF!</f>
        <v>#REF!</v>
      </c>
    </row>
    <row r="701" spans="1:14" ht="36" x14ac:dyDescent="0.3">
      <c r="A701" s="43">
        <v>691</v>
      </c>
      <c r="B701" s="17" t="s">
        <v>2982</v>
      </c>
      <c r="C701" s="18" t="s">
        <v>18167</v>
      </c>
      <c r="D701" s="17" t="s">
        <v>2983</v>
      </c>
      <c r="E701" s="18" t="s">
        <v>2984</v>
      </c>
      <c r="F701" s="18" t="s">
        <v>2984</v>
      </c>
      <c r="G701" s="17" t="s">
        <v>95</v>
      </c>
      <c r="H701" s="21">
        <v>195900</v>
      </c>
      <c r="I701" s="20">
        <v>195904.34782608703</v>
      </c>
      <c r="J701" s="19">
        <v>203700</v>
      </c>
      <c r="K701" s="1"/>
      <c r="L701" s="183"/>
      <c r="M701" s="44" t="e">
        <f>VLOOKUP(#REF!,'[1]PL3 Danh muc đầy đủ'!$E$9:$X$9281,20,0)</f>
        <v>#REF!</v>
      </c>
      <c r="N701" s="44" t="e">
        <f>M701-#REF!</f>
        <v>#REF!</v>
      </c>
    </row>
    <row r="702" spans="1:14" ht="36" x14ac:dyDescent="0.3">
      <c r="A702" s="43">
        <v>692</v>
      </c>
      <c r="B702" s="17" t="s">
        <v>2985</v>
      </c>
      <c r="C702" s="18" t="s">
        <v>18167</v>
      </c>
      <c r="D702" s="17" t="s">
        <v>2986</v>
      </c>
      <c r="E702" s="18" t="s">
        <v>2972</v>
      </c>
      <c r="F702" s="18" t="s">
        <v>2972</v>
      </c>
      <c r="G702" s="17" t="s">
        <v>95</v>
      </c>
      <c r="H702" s="21">
        <v>195900</v>
      </c>
      <c r="I702" s="20">
        <v>195904.34782608703</v>
      </c>
      <c r="J702" s="19">
        <v>203700</v>
      </c>
      <c r="K702" s="1"/>
      <c r="L702" s="183"/>
      <c r="M702" s="44" t="e">
        <f>VLOOKUP(#REF!,'[1]PL3 Danh muc đầy đủ'!$E$9:$X$9281,20,0)</f>
        <v>#REF!</v>
      </c>
      <c r="N702" s="44" t="e">
        <f>M702-#REF!</f>
        <v>#REF!</v>
      </c>
    </row>
    <row r="703" spans="1:14" ht="36" x14ac:dyDescent="0.3">
      <c r="A703" s="43">
        <v>693</v>
      </c>
      <c r="B703" s="17" t="s">
        <v>2991</v>
      </c>
      <c r="C703" s="18" t="s">
        <v>18165</v>
      </c>
      <c r="D703" s="17" t="s">
        <v>2992</v>
      </c>
      <c r="E703" s="18" t="s">
        <v>16473</v>
      </c>
      <c r="F703" s="18" t="s">
        <v>16473</v>
      </c>
      <c r="G703" s="17" t="s">
        <v>1633</v>
      </c>
      <c r="H703" s="21">
        <v>162900</v>
      </c>
      <c r="I703" s="20">
        <v>162904.34782608703</v>
      </c>
      <c r="J703" s="19">
        <v>169400</v>
      </c>
      <c r="K703" s="1"/>
      <c r="L703" s="183"/>
      <c r="M703" s="44" t="e">
        <f>VLOOKUP(#REF!,'[1]PL3 Danh muc đầy đủ'!$E$9:$X$9281,20,0)</f>
        <v>#REF!</v>
      </c>
      <c r="N703" s="44" t="e">
        <f>M703-#REF!</f>
        <v>#REF!</v>
      </c>
    </row>
    <row r="704" spans="1:14" ht="36" x14ac:dyDescent="0.3">
      <c r="A704" s="43">
        <v>694</v>
      </c>
      <c r="B704" s="17" t="s">
        <v>2987</v>
      </c>
      <c r="C704" s="18" t="s">
        <v>18165</v>
      </c>
      <c r="D704" s="17" t="s">
        <v>2988</v>
      </c>
      <c r="E704" s="18" t="s">
        <v>2989</v>
      </c>
      <c r="F704" s="18" t="s">
        <v>2989</v>
      </c>
      <c r="G704" s="17" t="s">
        <v>1796</v>
      </c>
      <c r="H704" s="21">
        <v>162900</v>
      </c>
      <c r="I704" s="20">
        <v>162904.34782608703</v>
      </c>
      <c r="J704" s="19">
        <v>169400</v>
      </c>
      <c r="K704" s="1"/>
      <c r="L704" s="183"/>
      <c r="M704" s="44" t="e">
        <f>VLOOKUP(#REF!,'[1]PL3 Danh muc đầy đủ'!$E$9:$X$9281,20,0)</f>
        <v>#REF!</v>
      </c>
      <c r="N704" s="44" t="e">
        <f>M704-#REF!</f>
        <v>#REF!</v>
      </c>
    </row>
    <row r="705" spans="1:14" ht="18" x14ac:dyDescent="0.3">
      <c r="A705" s="43">
        <v>695</v>
      </c>
      <c r="B705" s="17" t="s">
        <v>2993</v>
      </c>
      <c r="C705" s="18" t="s">
        <v>18166</v>
      </c>
      <c r="D705" s="17" t="s">
        <v>2994</v>
      </c>
      <c r="E705" s="18" t="s">
        <v>2990</v>
      </c>
      <c r="F705" s="18" t="s">
        <v>2990</v>
      </c>
      <c r="G705" s="17" t="s">
        <v>1648</v>
      </c>
      <c r="H705" s="21">
        <v>162900</v>
      </c>
      <c r="I705" s="20">
        <v>162904.34782608703</v>
      </c>
      <c r="J705" s="19">
        <v>169400</v>
      </c>
      <c r="K705" s="1"/>
      <c r="L705" s="183"/>
      <c r="M705" s="44" t="e">
        <f>VLOOKUP(#REF!,'[1]PL3 Danh muc đầy đủ'!$E$9:$X$9281,20,0)</f>
        <v>#REF!</v>
      </c>
      <c r="N705" s="44" t="e">
        <f>M705-#REF!</f>
        <v>#REF!</v>
      </c>
    </row>
    <row r="706" spans="1:14" ht="36" x14ac:dyDescent="0.3">
      <c r="A706" s="43">
        <v>696</v>
      </c>
      <c r="B706" s="17" t="s">
        <v>2995</v>
      </c>
      <c r="C706" s="18" t="s">
        <v>18167</v>
      </c>
      <c r="D706" s="17" t="s">
        <v>2996</v>
      </c>
      <c r="E706" s="18" t="s">
        <v>2997</v>
      </c>
      <c r="F706" s="18" t="s">
        <v>2997</v>
      </c>
      <c r="G706" s="17" t="s">
        <v>95</v>
      </c>
      <c r="H706" s="21">
        <v>162900</v>
      </c>
      <c r="I706" s="20">
        <v>162904.34782608703</v>
      </c>
      <c r="J706" s="19">
        <v>169400</v>
      </c>
      <c r="K706" s="1"/>
      <c r="L706" s="183"/>
      <c r="M706" s="44" t="e">
        <f>VLOOKUP(#REF!,'[1]PL3 Danh muc đầy đủ'!$E$9:$X$9281,20,0)</f>
        <v>#REF!</v>
      </c>
      <c r="N706" s="44" t="e">
        <f>M706-#REF!</f>
        <v>#REF!</v>
      </c>
    </row>
    <row r="707" spans="1:14" ht="36" x14ac:dyDescent="0.3">
      <c r="A707" s="43">
        <v>697</v>
      </c>
      <c r="B707" s="17" t="s">
        <v>2998</v>
      </c>
      <c r="C707" s="18" t="s">
        <v>18167</v>
      </c>
      <c r="D707" s="17" t="s">
        <v>2999</v>
      </c>
      <c r="E707" s="18" t="s">
        <v>2865</v>
      </c>
      <c r="F707" s="18" t="s">
        <v>2865</v>
      </c>
      <c r="G707" s="17" t="s">
        <v>95</v>
      </c>
      <c r="H707" s="21">
        <v>162900</v>
      </c>
      <c r="I707" s="20">
        <v>162904.34782608703</v>
      </c>
      <c r="J707" s="19">
        <v>169400</v>
      </c>
      <c r="K707" s="1"/>
      <c r="L707" s="183"/>
      <c r="M707" s="44" t="e">
        <f>VLOOKUP(#REF!,'[1]PL3 Danh muc đầy đủ'!$E$9:$X$9281,20,0)</f>
        <v>#REF!</v>
      </c>
      <c r="N707" s="44" t="e">
        <f>M707-#REF!</f>
        <v>#REF!</v>
      </c>
    </row>
    <row r="708" spans="1:14" ht="36" x14ac:dyDescent="0.3">
      <c r="A708" s="43">
        <v>698</v>
      </c>
      <c r="B708" s="17" t="s">
        <v>3000</v>
      </c>
      <c r="C708" s="18" t="s">
        <v>18137</v>
      </c>
      <c r="D708" s="17" t="s">
        <v>3001</v>
      </c>
      <c r="E708" s="18" t="s">
        <v>3002</v>
      </c>
      <c r="F708" s="18" t="s">
        <v>3002</v>
      </c>
      <c r="G708" s="17" t="s">
        <v>1633</v>
      </c>
      <c r="H708" s="21">
        <v>162900</v>
      </c>
      <c r="I708" s="20">
        <v>162904.34782608703</v>
      </c>
      <c r="J708" s="19">
        <v>169400</v>
      </c>
      <c r="K708" s="1"/>
      <c r="L708" s="183"/>
      <c r="M708" s="44" t="e">
        <f>VLOOKUP(#REF!,'[1]PL3 Danh muc đầy đủ'!$E$9:$X$9281,20,0)</f>
        <v>#REF!</v>
      </c>
      <c r="N708" s="44" t="e">
        <f>M708-#REF!</f>
        <v>#REF!</v>
      </c>
    </row>
    <row r="709" spans="1:14" ht="36" x14ac:dyDescent="0.3">
      <c r="A709" s="43">
        <v>699</v>
      </c>
      <c r="B709" s="17" t="s">
        <v>3003</v>
      </c>
      <c r="C709" s="18" t="s">
        <v>18165</v>
      </c>
      <c r="D709" s="17" t="s">
        <v>3004</v>
      </c>
      <c r="E709" s="18" t="s">
        <v>3005</v>
      </c>
      <c r="F709" s="18" t="s">
        <v>3005</v>
      </c>
      <c r="G709" s="17" t="s">
        <v>1633</v>
      </c>
      <c r="H709" s="21">
        <v>280500</v>
      </c>
      <c r="I709" s="20">
        <v>280565.21739130432</v>
      </c>
      <c r="J709" s="19">
        <v>291700</v>
      </c>
      <c r="K709" s="1"/>
      <c r="L709" s="183"/>
      <c r="M709" s="44" t="e">
        <f>VLOOKUP(#REF!,'[1]PL3 Danh muc đầy đủ'!$E$9:$X$9281,20,0)</f>
        <v>#REF!</v>
      </c>
      <c r="N709" s="44" t="e">
        <f>M709-#REF!</f>
        <v>#REF!</v>
      </c>
    </row>
    <row r="710" spans="1:14" ht="36" x14ac:dyDescent="0.3">
      <c r="A710" s="43">
        <v>700</v>
      </c>
      <c r="B710" s="17" t="s">
        <v>3006</v>
      </c>
      <c r="C710" s="18" t="s">
        <v>18165</v>
      </c>
      <c r="D710" s="17" t="s">
        <v>3007</v>
      </c>
      <c r="E710" s="18" t="s">
        <v>3008</v>
      </c>
      <c r="F710" s="18" t="s">
        <v>3008</v>
      </c>
      <c r="G710" s="17" t="s">
        <v>1633</v>
      </c>
      <c r="H710" s="21">
        <v>280500</v>
      </c>
      <c r="I710" s="20">
        <v>280565.21739130432</v>
      </c>
      <c r="J710" s="19">
        <v>291700</v>
      </c>
      <c r="K710" s="1"/>
      <c r="L710" s="183"/>
      <c r="M710" s="44" t="e">
        <f>VLOOKUP(#REF!,'[1]PL3 Danh muc đầy đủ'!$E$9:$X$9281,20,0)</f>
        <v>#REF!</v>
      </c>
      <c r="N710" s="44" t="e">
        <f>M710-#REF!</f>
        <v>#REF!</v>
      </c>
    </row>
    <row r="711" spans="1:14" ht="36" x14ac:dyDescent="0.3">
      <c r="A711" s="43">
        <v>701</v>
      </c>
      <c r="B711" s="17" t="s">
        <v>3009</v>
      </c>
      <c r="C711" s="18" t="s">
        <v>18166</v>
      </c>
      <c r="D711" s="17" t="s">
        <v>3010</v>
      </c>
      <c r="E711" s="18" t="s">
        <v>3011</v>
      </c>
      <c r="F711" s="18" t="s">
        <v>3011</v>
      </c>
      <c r="G711" s="17" t="s">
        <v>1796</v>
      </c>
      <c r="H711" s="21">
        <v>280500</v>
      </c>
      <c r="I711" s="20">
        <v>280565.21739130432</v>
      </c>
      <c r="J711" s="19">
        <v>291700</v>
      </c>
      <c r="K711" s="1"/>
      <c r="L711" s="183"/>
      <c r="M711" s="44" t="e">
        <f>VLOOKUP(#REF!,'[1]PL3 Danh muc đầy đủ'!$E$9:$X$9281,20,0)</f>
        <v>#REF!</v>
      </c>
      <c r="N711" s="44" t="e">
        <f>M711-#REF!</f>
        <v>#REF!</v>
      </c>
    </row>
    <row r="712" spans="1:14" ht="36" x14ac:dyDescent="0.3">
      <c r="A712" s="43">
        <v>702</v>
      </c>
      <c r="B712" s="17" t="s">
        <v>3012</v>
      </c>
      <c r="C712" s="18" t="s">
        <v>18166</v>
      </c>
      <c r="D712" s="17" t="s">
        <v>3013</v>
      </c>
      <c r="E712" s="18" t="s">
        <v>3014</v>
      </c>
      <c r="F712" s="18" t="s">
        <v>3014</v>
      </c>
      <c r="G712" s="17" t="s">
        <v>1633</v>
      </c>
      <c r="H712" s="21">
        <v>280500</v>
      </c>
      <c r="I712" s="20">
        <v>280565.21739130432</v>
      </c>
      <c r="J712" s="19">
        <v>291700</v>
      </c>
      <c r="K712" s="1"/>
      <c r="L712" s="183"/>
      <c r="M712" s="44" t="e">
        <f>VLOOKUP(#REF!,'[1]PL3 Danh muc đầy đủ'!$E$9:$X$9281,20,0)</f>
        <v>#REF!</v>
      </c>
      <c r="N712" s="44" t="e">
        <f>M712-#REF!</f>
        <v>#REF!</v>
      </c>
    </row>
    <row r="713" spans="1:14" ht="18" x14ac:dyDescent="0.3">
      <c r="A713" s="43">
        <v>703</v>
      </c>
      <c r="B713" s="17" t="s">
        <v>3015</v>
      </c>
      <c r="C713" s="18" t="s">
        <v>18166</v>
      </c>
      <c r="D713" s="17" t="s">
        <v>3016</v>
      </c>
      <c r="E713" s="18" t="s">
        <v>3017</v>
      </c>
      <c r="F713" s="18" t="s">
        <v>3017</v>
      </c>
      <c r="G713" s="17" t="s">
        <v>1633</v>
      </c>
      <c r="H713" s="21">
        <v>280500</v>
      </c>
      <c r="I713" s="20">
        <v>280565.21739130432</v>
      </c>
      <c r="J713" s="19">
        <v>291700</v>
      </c>
      <c r="K713" s="1"/>
      <c r="L713" s="183"/>
      <c r="M713" s="44" t="e">
        <f>VLOOKUP(#REF!,'[1]PL3 Danh muc đầy đủ'!$E$9:$X$9281,20,0)</f>
        <v>#REF!</v>
      </c>
      <c r="N713" s="44" t="e">
        <f>M713-#REF!</f>
        <v>#REF!</v>
      </c>
    </row>
    <row r="714" spans="1:14" ht="18" x14ac:dyDescent="0.3">
      <c r="A714" s="43">
        <v>704</v>
      </c>
      <c r="B714" s="17" t="s">
        <v>3018</v>
      </c>
      <c r="C714" s="18" t="s">
        <v>18166</v>
      </c>
      <c r="D714" s="17" t="s">
        <v>3019</v>
      </c>
      <c r="E714" s="18" t="s">
        <v>3020</v>
      </c>
      <c r="F714" s="18" t="s">
        <v>3020</v>
      </c>
      <c r="G714" s="17" t="s">
        <v>1633</v>
      </c>
      <c r="H714" s="21">
        <v>280500</v>
      </c>
      <c r="I714" s="20">
        <v>280565.21739130432</v>
      </c>
      <c r="J714" s="19">
        <v>291700</v>
      </c>
      <c r="K714" s="1"/>
      <c r="L714" s="183"/>
      <c r="M714" s="44" t="e">
        <f>VLOOKUP(#REF!,'[1]PL3 Danh muc đầy đủ'!$E$9:$X$9281,20,0)</f>
        <v>#REF!</v>
      </c>
      <c r="N714" s="44" t="e">
        <f>M714-#REF!</f>
        <v>#REF!</v>
      </c>
    </row>
    <row r="715" spans="1:14" ht="36" x14ac:dyDescent="0.3">
      <c r="A715" s="43">
        <v>705</v>
      </c>
      <c r="B715" s="17" t="s">
        <v>3021</v>
      </c>
      <c r="C715" s="18" t="s">
        <v>18167</v>
      </c>
      <c r="D715" s="17" t="s">
        <v>3022</v>
      </c>
      <c r="E715" s="18" t="s">
        <v>3023</v>
      </c>
      <c r="F715" s="18" t="s">
        <v>3023</v>
      </c>
      <c r="G715" s="17" t="s">
        <v>1633</v>
      </c>
      <c r="H715" s="21">
        <v>280500</v>
      </c>
      <c r="I715" s="20">
        <v>280565.21739130432</v>
      </c>
      <c r="J715" s="19">
        <v>291700</v>
      </c>
      <c r="K715" s="1"/>
      <c r="L715" s="183"/>
      <c r="M715" s="44" t="e">
        <f>VLOOKUP(#REF!,'[1]PL3 Danh muc đầy đủ'!$E$9:$X$9281,20,0)</f>
        <v>#REF!</v>
      </c>
      <c r="N715" s="44" t="e">
        <f>M715-#REF!</f>
        <v>#REF!</v>
      </c>
    </row>
    <row r="716" spans="1:14" ht="36" x14ac:dyDescent="0.3">
      <c r="A716" s="43">
        <v>706</v>
      </c>
      <c r="B716" s="17" t="s">
        <v>3024</v>
      </c>
      <c r="C716" s="18" t="s">
        <v>18167</v>
      </c>
      <c r="D716" s="17" t="s">
        <v>3025</v>
      </c>
      <c r="E716" s="18" t="s">
        <v>3005</v>
      </c>
      <c r="F716" s="18" t="s">
        <v>3005</v>
      </c>
      <c r="G716" s="17" t="s">
        <v>1633</v>
      </c>
      <c r="H716" s="21">
        <v>280500</v>
      </c>
      <c r="I716" s="20">
        <v>280565.21739130432</v>
      </c>
      <c r="J716" s="19">
        <v>291700</v>
      </c>
      <c r="K716" s="1"/>
      <c r="L716" s="183"/>
      <c r="M716" s="44" t="e">
        <f>VLOOKUP(#REF!,'[1]PL3 Danh muc đầy đủ'!$E$9:$X$9281,20,0)</f>
        <v>#REF!</v>
      </c>
      <c r="N716" s="44" t="e">
        <f>M716-#REF!</f>
        <v>#REF!</v>
      </c>
    </row>
    <row r="717" spans="1:14" ht="18" x14ac:dyDescent="0.3">
      <c r="A717" s="43">
        <v>707</v>
      </c>
      <c r="B717" s="17" t="s">
        <v>3026</v>
      </c>
      <c r="C717" s="18" t="s">
        <v>18167</v>
      </c>
      <c r="D717" s="17" t="s">
        <v>3027</v>
      </c>
      <c r="E717" s="18" t="s">
        <v>3008</v>
      </c>
      <c r="F717" s="18" t="s">
        <v>3008</v>
      </c>
      <c r="G717" s="17" t="s">
        <v>1633</v>
      </c>
      <c r="H717" s="21">
        <v>280500</v>
      </c>
      <c r="I717" s="20">
        <v>280565.21739130432</v>
      </c>
      <c r="J717" s="19">
        <v>291700</v>
      </c>
      <c r="K717" s="1"/>
      <c r="L717" s="183"/>
      <c r="M717" s="44" t="e">
        <f>VLOOKUP(#REF!,'[1]PL3 Danh muc đầy đủ'!$E$9:$X$9281,20,0)</f>
        <v>#REF!</v>
      </c>
      <c r="N717" s="44" t="e">
        <f>M717-#REF!</f>
        <v>#REF!</v>
      </c>
    </row>
    <row r="718" spans="1:14" ht="18" x14ac:dyDescent="0.3">
      <c r="A718" s="43">
        <v>708</v>
      </c>
      <c r="B718" s="17" t="s">
        <v>3028</v>
      </c>
      <c r="C718" s="18" t="s">
        <v>18167</v>
      </c>
      <c r="D718" s="17" t="s">
        <v>3029</v>
      </c>
      <c r="E718" s="18" t="s">
        <v>3030</v>
      </c>
      <c r="F718" s="18" t="s">
        <v>3030</v>
      </c>
      <c r="G718" s="17" t="s">
        <v>1633</v>
      </c>
      <c r="H718" s="21">
        <v>280500</v>
      </c>
      <c r="I718" s="20">
        <v>280565.21739130432</v>
      </c>
      <c r="J718" s="19">
        <v>291700</v>
      </c>
      <c r="K718" s="1"/>
      <c r="L718" s="183"/>
      <c r="M718" s="44" t="e">
        <f>VLOOKUP(#REF!,'[1]PL3 Danh muc đầy đủ'!$E$9:$X$9281,20,0)</f>
        <v>#REF!</v>
      </c>
      <c r="N718" s="44" t="e">
        <f>M718-#REF!</f>
        <v>#REF!</v>
      </c>
    </row>
    <row r="719" spans="1:14" ht="36" x14ac:dyDescent="0.3">
      <c r="A719" s="43">
        <v>709</v>
      </c>
      <c r="B719" s="17" t="s">
        <v>3031</v>
      </c>
      <c r="C719" s="18" t="s">
        <v>18151</v>
      </c>
      <c r="D719" s="17" t="s">
        <v>3032</v>
      </c>
      <c r="E719" s="18" t="s">
        <v>3033</v>
      </c>
      <c r="F719" s="18" t="s">
        <v>3033</v>
      </c>
      <c r="G719" s="17" t="s">
        <v>1633</v>
      </c>
      <c r="H719" s="21">
        <v>280500</v>
      </c>
      <c r="I719" s="20">
        <v>280565.21739130432</v>
      </c>
      <c r="J719" s="19">
        <v>291700</v>
      </c>
      <c r="K719" s="1"/>
      <c r="L719" s="183"/>
      <c r="M719" s="44" t="e">
        <f>VLOOKUP(#REF!,'[1]PL3 Danh muc đầy đủ'!$E$9:$X$9281,20,0)</f>
        <v>#REF!</v>
      </c>
      <c r="N719" s="44" t="e">
        <f>M719-#REF!</f>
        <v>#REF!</v>
      </c>
    </row>
    <row r="720" spans="1:14" ht="36" x14ac:dyDescent="0.3">
      <c r="A720" s="43">
        <v>710</v>
      </c>
      <c r="B720" s="17" t="s">
        <v>3034</v>
      </c>
      <c r="C720" s="18" t="s">
        <v>18151</v>
      </c>
      <c r="D720" s="17" t="s">
        <v>3035</v>
      </c>
      <c r="E720" s="18" t="s">
        <v>3036</v>
      </c>
      <c r="F720" s="18" t="s">
        <v>3036</v>
      </c>
      <c r="G720" s="17" t="s">
        <v>1633</v>
      </c>
      <c r="H720" s="21">
        <v>196900</v>
      </c>
      <c r="I720" s="20">
        <v>196904.34782608703</v>
      </c>
      <c r="J720" s="19">
        <v>204700</v>
      </c>
      <c r="K720" s="1" t="s">
        <v>3037</v>
      </c>
      <c r="L720" s="183"/>
      <c r="M720" s="44" t="e">
        <f>VLOOKUP(#REF!,'[1]PL3 Danh muc đầy đủ'!$E$9:$X$9281,20,0)</f>
        <v>#REF!</v>
      </c>
      <c r="N720" s="44" t="e">
        <f>M720-#REF!</f>
        <v>#REF!</v>
      </c>
    </row>
    <row r="721" spans="1:14" ht="36" x14ac:dyDescent="0.3">
      <c r="A721" s="43">
        <v>711</v>
      </c>
      <c r="B721" s="17" t="s">
        <v>3038</v>
      </c>
      <c r="C721" s="18" t="s">
        <v>18165</v>
      </c>
      <c r="D721" s="17" t="s">
        <v>3039</v>
      </c>
      <c r="E721" s="18" t="s">
        <v>16474</v>
      </c>
      <c r="F721" s="18" t="s">
        <v>16474</v>
      </c>
      <c r="G721" s="17" t="s">
        <v>95</v>
      </c>
      <c r="H721" s="21">
        <v>126900</v>
      </c>
      <c r="I721" s="20">
        <v>126904.34782608703</v>
      </c>
      <c r="J721" s="19">
        <v>131900</v>
      </c>
      <c r="K721" s="1" t="s">
        <v>3040</v>
      </c>
      <c r="L721" s="183"/>
      <c r="M721" s="44" t="e">
        <f>VLOOKUP(#REF!,'[1]PL3 Danh muc đầy đủ'!$E$9:$X$9281,20,0)</f>
        <v>#REF!</v>
      </c>
      <c r="N721" s="44" t="e">
        <f>M721-#REF!</f>
        <v>#REF!</v>
      </c>
    </row>
    <row r="722" spans="1:14" ht="18" x14ac:dyDescent="0.3">
      <c r="A722" s="43">
        <v>712</v>
      </c>
      <c r="B722" s="17" t="s">
        <v>3041</v>
      </c>
      <c r="C722" s="18" t="s">
        <v>18166</v>
      </c>
      <c r="D722" s="17" t="s">
        <v>3042</v>
      </c>
      <c r="E722" s="18" t="s">
        <v>16475</v>
      </c>
      <c r="F722" s="18" t="s">
        <v>16475</v>
      </c>
      <c r="G722" s="17" t="s">
        <v>95</v>
      </c>
      <c r="H722" s="21">
        <v>126900</v>
      </c>
      <c r="I722" s="20">
        <v>126904.34782608703</v>
      </c>
      <c r="J722" s="19">
        <v>131900</v>
      </c>
      <c r="K722" s="1" t="s">
        <v>3040</v>
      </c>
      <c r="L722" s="183"/>
      <c r="M722" s="44" t="e">
        <f>VLOOKUP(#REF!,'[1]PL3 Danh muc đầy đủ'!$E$9:$X$9281,20,0)</f>
        <v>#REF!</v>
      </c>
      <c r="N722" s="44" t="e">
        <f>M722-#REF!</f>
        <v>#REF!</v>
      </c>
    </row>
    <row r="723" spans="1:14" ht="18" x14ac:dyDescent="0.3">
      <c r="A723" s="43">
        <v>713</v>
      </c>
      <c r="B723" s="17" t="s">
        <v>3043</v>
      </c>
      <c r="C723" s="18" t="s">
        <v>18167</v>
      </c>
      <c r="D723" s="17" t="s">
        <v>3044</v>
      </c>
      <c r="E723" s="18" t="s">
        <v>16476</v>
      </c>
      <c r="F723" s="18" t="s">
        <v>16476</v>
      </c>
      <c r="G723" s="17" t="s">
        <v>1633</v>
      </c>
      <c r="H723" s="21">
        <v>126900</v>
      </c>
      <c r="I723" s="20">
        <v>126904.34782608703</v>
      </c>
      <c r="J723" s="19">
        <v>131900</v>
      </c>
      <c r="K723" s="1" t="s">
        <v>3040</v>
      </c>
      <c r="L723" s="183"/>
      <c r="M723" s="44" t="e">
        <f>VLOOKUP(#REF!,'[1]PL3 Danh muc đầy đủ'!$E$9:$X$9281,20,0)</f>
        <v>#REF!</v>
      </c>
      <c r="N723" s="44" t="e">
        <f>M723-#REF!</f>
        <v>#REF!</v>
      </c>
    </row>
    <row r="724" spans="1:14" ht="18" x14ac:dyDescent="0.3">
      <c r="A724" s="43">
        <v>714</v>
      </c>
      <c r="B724" s="17" t="s">
        <v>3045</v>
      </c>
      <c r="C724" s="18" t="s">
        <v>18167</v>
      </c>
      <c r="D724" s="17" t="s">
        <v>3046</v>
      </c>
      <c r="E724" s="18" t="s">
        <v>16474</v>
      </c>
      <c r="F724" s="18" t="s">
        <v>16474</v>
      </c>
      <c r="G724" s="17" t="s">
        <v>95</v>
      </c>
      <c r="H724" s="21">
        <v>126900</v>
      </c>
      <c r="I724" s="20">
        <v>126904.34782608703</v>
      </c>
      <c r="J724" s="19">
        <v>131900</v>
      </c>
      <c r="K724" s="1" t="s">
        <v>3040</v>
      </c>
      <c r="L724" s="183"/>
      <c r="M724" s="44" t="e">
        <f>VLOOKUP(#REF!,'[1]PL3 Danh muc đầy đủ'!$E$9:$X$9281,20,0)</f>
        <v>#REF!</v>
      </c>
      <c r="N724" s="44" t="e">
        <f>M724-#REF!</f>
        <v>#REF!</v>
      </c>
    </row>
    <row r="725" spans="1:14" ht="36" x14ac:dyDescent="0.3">
      <c r="A725" s="43">
        <v>715</v>
      </c>
      <c r="B725" s="17" t="s">
        <v>3047</v>
      </c>
      <c r="C725" s="18" t="s">
        <v>18141</v>
      </c>
      <c r="D725" s="17" t="s">
        <v>3048</v>
      </c>
      <c r="E725" s="18" t="s">
        <v>3049</v>
      </c>
      <c r="F725" s="18" t="s">
        <v>3049</v>
      </c>
      <c r="G725" s="17" t="s">
        <v>1796</v>
      </c>
      <c r="H725" s="21">
        <v>126900</v>
      </c>
      <c r="I725" s="20">
        <v>126904.34782608703</v>
      </c>
      <c r="J725" s="19">
        <v>131900</v>
      </c>
      <c r="K725" s="1" t="s">
        <v>3040</v>
      </c>
      <c r="L725" s="183"/>
      <c r="M725" s="44" t="e">
        <f>VLOOKUP(#REF!,'[1]PL3 Danh muc đầy đủ'!$E$9:$X$9281,20,0)</f>
        <v>#REF!</v>
      </c>
      <c r="N725" s="44" t="e">
        <f>M725-#REF!</f>
        <v>#REF!</v>
      </c>
    </row>
    <row r="726" spans="1:14" ht="18" x14ac:dyDescent="0.3">
      <c r="A726" s="43">
        <v>716</v>
      </c>
      <c r="B726" s="17" t="s">
        <v>3050</v>
      </c>
      <c r="C726" s="18" t="s">
        <v>18137</v>
      </c>
      <c r="D726" s="17" t="s">
        <v>3051</v>
      </c>
      <c r="E726" s="18" t="s">
        <v>3052</v>
      </c>
      <c r="F726" s="18" t="s">
        <v>3052</v>
      </c>
      <c r="G726" s="17" t="s">
        <v>1633</v>
      </c>
      <c r="H726" s="21">
        <v>126900</v>
      </c>
      <c r="I726" s="20">
        <v>126904.34782608703</v>
      </c>
      <c r="J726" s="19">
        <v>131900</v>
      </c>
      <c r="K726" s="1" t="s">
        <v>3040</v>
      </c>
      <c r="L726" s="183"/>
      <c r="M726" s="44" t="e">
        <f>VLOOKUP(#REF!,'[1]PL3 Danh muc đầy đủ'!$E$9:$X$9281,20,0)</f>
        <v>#REF!</v>
      </c>
      <c r="N726" s="44" t="e">
        <f>M726-#REF!</f>
        <v>#REF!</v>
      </c>
    </row>
    <row r="727" spans="1:14" ht="36" x14ac:dyDescent="0.3">
      <c r="A727" s="43">
        <v>717</v>
      </c>
      <c r="B727" s="17" t="s">
        <v>3053</v>
      </c>
      <c r="C727" s="18" t="s">
        <v>18167</v>
      </c>
      <c r="D727" s="17" t="s">
        <v>3054</v>
      </c>
      <c r="E727" s="18" t="s">
        <v>3055</v>
      </c>
      <c r="F727" s="18" t="s">
        <v>17197</v>
      </c>
      <c r="G727" s="17" t="s">
        <v>1796</v>
      </c>
      <c r="H727" s="21">
        <v>178500</v>
      </c>
      <c r="I727" s="20">
        <v>178591.30434782608</v>
      </c>
      <c r="J727" s="19">
        <v>185700</v>
      </c>
      <c r="K727" s="1"/>
      <c r="L727" s="183"/>
      <c r="M727" s="44" t="e">
        <f>VLOOKUP(#REF!,'[1]PL3 Danh muc đầy đủ'!$E$9:$X$9281,20,0)</f>
        <v>#REF!</v>
      </c>
      <c r="N727" s="44" t="e">
        <f>M727-#REF!</f>
        <v>#REF!</v>
      </c>
    </row>
    <row r="728" spans="1:14" ht="18" x14ac:dyDescent="0.3">
      <c r="A728" s="43">
        <v>718</v>
      </c>
      <c r="B728" s="17" t="s">
        <v>3057</v>
      </c>
      <c r="C728" s="18" t="s">
        <v>18143</v>
      </c>
      <c r="D728" s="17" t="s">
        <v>3058</v>
      </c>
      <c r="E728" s="18" t="s">
        <v>3056</v>
      </c>
      <c r="F728" s="18" t="s">
        <v>3056</v>
      </c>
      <c r="G728" s="17" t="s">
        <v>1648</v>
      </c>
      <c r="H728" s="21">
        <v>178500</v>
      </c>
      <c r="I728" s="20">
        <v>178591.30434782608</v>
      </c>
      <c r="J728" s="19">
        <v>185700</v>
      </c>
      <c r="K728" s="1"/>
      <c r="L728" s="183"/>
      <c r="M728" s="44" t="e">
        <f>VLOOKUP(#REF!,'[1]PL3 Danh muc đầy đủ'!$E$9:$X$9281,20,0)</f>
        <v>#REF!</v>
      </c>
      <c r="N728" s="44" t="e">
        <f>M728-#REF!</f>
        <v>#REF!</v>
      </c>
    </row>
    <row r="729" spans="1:14" ht="54" x14ac:dyDescent="0.3">
      <c r="A729" s="43">
        <v>719</v>
      </c>
      <c r="B729" s="17" t="s">
        <v>3059</v>
      </c>
      <c r="C729" s="18" t="s">
        <v>18167</v>
      </c>
      <c r="D729" s="17" t="s">
        <v>3054</v>
      </c>
      <c r="E729" s="18" t="s">
        <v>3055</v>
      </c>
      <c r="F729" s="18" t="s">
        <v>17737</v>
      </c>
      <c r="G729" s="17" t="s">
        <v>1796</v>
      </c>
      <c r="H729" s="21">
        <v>240900</v>
      </c>
      <c r="I729" s="20">
        <v>240904.34782608703</v>
      </c>
      <c r="J729" s="19">
        <v>250500</v>
      </c>
      <c r="K729" s="1"/>
      <c r="L729" s="183"/>
      <c r="M729" s="44" t="e">
        <f>VLOOKUP(#REF!,'[1]PL3 Danh muc đầy đủ'!$E$9:$X$9281,20,0)</f>
        <v>#REF!</v>
      </c>
      <c r="N729" s="44" t="e">
        <f>M729-#REF!</f>
        <v>#REF!</v>
      </c>
    </row>
    <row r="730" spans="1:14" ht="36" x14ac:dyDescent="0.3">
      <c r="A730" s="43">
        <v>720</v>
      </c>
      <c r="B730" s="17" t="s">
        <v>3060</v>
      </c>
      <c r="C730" s="18" t="s">
        <v>18143</v>
      </c>
      <c r="D730" s="17" t="s">
        <v>3061</v>
      </c>
      <c r="E730" s="18" t="s">
        <v>3062</v>
      </c>
      <c r="F730" s="18" t="s">
        <v>3062</v>
      </c>
      <c r="G730" s="17" t="s">
        <v>95</v>
      </c>
      <c r="H730" s="21">
        <v>240900</v>
      </c>
      <c r="I730" s="20">
        <v>240904.34782608703</v>
      </c>
      <c r="J730" s="19">
        <v>250500</v>
      </c>
      <c r="K730" s="1"/>
      <c r="L730" s="183"/>
      <c r="M730" s="44" t="e">
        <f>VLOOKUP(#REF!,'[1]PL3 Danh muc đầy đủ'!$E$9:$X$9281,20,0)</f>
        <v>#REF!</v>
      </c>
      <c r="N730" s="44" t="e">
        <f>M730-#REF!</f>
        <v>#REF!</v>
      </c>
    </row>
    <row r="731" spans="1:14" ht="36" x14ac:dyDescent="0.3">
      <c r="A731" s="43">
        <v>721</v>
      </c>
      <c r="B731" s="17" t="s">
        <v>3063</v>
      </c>
      <c r="C731" s="18" t="s">
        <v>18151</v>
      </c>
      <c r="D731" s="17" t="s">
        <v>3064</v>
      </c>
      <c r="E731" s="18" t="s">
        <v>3065</v>
      </c>
      <c r="F731" s="18" t="s">
        <v>3065</v>
      </c>
      <c r="G731" s="17" t="s">
        <v>1633</v>
      </c>
      <c r="H731" s="21">
        <v>240900</v>
      </c>
      <c r="I731" s="20">
        <v>240904.34782608703</v>
      </c>
      <c r="J731" s="19">
        <v>250500</v>
      </c>
      <c r="K731" s="1"/>
      <c r="L731" s="183"/>
      <c r="M731" s="44" t="e">
        <f>VLOOKUP(#REF!,'[1]PL3 Danh muc đầy đủ'!$E$9:$X$9281,20,0)</f>
        <v>#REF!</v>
      </c>
      <c r="N731" s="44" t="e">
        <f>M731-#REF!</f>
        <v>#REF!</v>
      </c>
    </row>
    <row r="732" spans="1:14" ht="18" x14ac:dyDescent="0.3">
      <c r="A732" s="43">
        <v>722</v>
      </c>
      <c r="B732" s="17" t="s">
        <v>3066</v>
      </c>
      <c r="C732" s="18" t="s">
        <v>18166</v>
      </c>
      <c r="D732" s="17" t="s">
        <v>3067</v>
      </c>
      <c r="E732" s="18" t="s">
        <v>3068</v>
      </c>
      <c r="F732" s="18" t="s">
        <v>3068</v>
      </c>
      <c r="G732" s="17" t="s">
        <v>95</v>
      </c>
      <c r="H732" s="21">
        <v>126700</v>
      </c>
      <c r="I732" s="20">
        <v>126765.21739130426</v>
      </c>
      <c r="J732" s="19">
        <v>131800</v>
      </c>
      <c r="K732" s="1"/>
      <c r="L732" s="183"/>
      <c r="M732" s="44" t="e">
        <f>VLOOKUP(#REF!,'[1]PL3 Danh muc đầy đủ'!$E$9:$X$9281,20,0)</f>
        <v>#REF!</v>
      </c>
      <c r="N732" s="44" t="e">
        <f>M732-#REF!</f>
        <v>#REF!</v>
      </c>
    </row>
    <row r="733" spans="1:14" ht="18" x14ac:dyDescent="0.3">
      <c r="A733" s="43">
        <v>723</v>
      </c>
      <c r="B733" s="17" t="s">
        <v>3069</v>
      </c>
      <c r="C733" s="18" t="s">
        <v>18166</v>
      </c>
      <c r="D733" s="17" t="s">
        <v>3070</v>
      </c>
      <c r="E733" s="18" t="s">
        <v>3071</v>
      </c>
      <c r="F733" s="18" t="s">
        <v>3071</v>
      </c>
      <c r="G733" s="17" t="s">
        <v>1648</v>
      </c>
      <c r="H733" s="21">
        <v>126700</v>
      </c>
      <c r="I733" s="20">
        <v>126765.21739130426</v>
      </c>
      <c r="J733" s="19">
        <v>131800</v>
      </c>
      <c r="K733" s="1"/>
      <c r="L733" s="183"/>
      <c r="M733" s="44" t="e">
        <f>VLOOKUP(#REF!,'[1]PL3 Danh muc đầy đủ'!$E$9:$X$9281,20,0)</f>
        <v>#REF!</v>
      </c>
      <c r="N733" s="44" t="e">
        <f>M733-#REF!</f>
        <v>#REF!</v>
      </c>
    </row>
    <row r="734" spans="1:14" ht="36" x14ac:dyDescent="0.3">
      <c r="A734" s="43">
        <v>724</v>
      </c>
      <c r="B734" s="17" t="s">
        <v>3072</v>
      </c>
      <c r="C734" s="18" t="s">
        <v>18166</v>
      </c>
      <c r="D734" s="17" t="s">
        <v>3073</v>
      </c>
      <c r="E734" s="18" t="s">
        <v>3074</v>
      </c>
      <c r="F734" s="18" t="s">
        <v>3074</v>
      </c>
      <c r="G734" s="17" t="s">
        <v>1648</v>
      </c>
      <c r="H734" s="21">
        <v>126700</v>
      </c>
      <c r="I734" s="20">
        <v>126765.21739130426</v>
      </c>
      <c r="J734" s="19">
        <v>131800</v>
      </c>
      <c r="K734" s="1"/>
      <c r="L734" s="183"/>
      <c r="M734" s="44" t="e">
        <f>VLOOKUP(#REF!,'[1]PL3 Danh muc đầy đủ'!$E$9:$X$9281,20,0)</f>
        <v>#REF!</v>
      </c>
      <c r="N734" s="44" t="e">
        <f>M734-#REF!</f>
        <v>#REF!</v>
      </c>
    </row>
    <row r="735" spans="1:14" ht="36" x14ac:dyDescent="0.3">
      <c r="A735" s="43">
        <v>725</v>
      </c>
      <c r="B735" s="17" t="s">
        <v>3075</v>
      </c>
      <c r="C735" s="18" t="s">
        <v>18166</v>
      </c>
      <c r="D735" s="17" t="s">
        <v>3076</v>
      </c>
      <c r="E735" s="18" t="s">
        <v>3077</v>
      </c>
      <c r="F735" s="18" t="s">
        <v>3077</v>
      </c>
      <c r="G735" s="17" t="s">
        <v>1648</v>
      </c>
      <c r="H735" s="21">
        <v>126700</v>
      </c>
      <c r="I735" s="20">
        <v>126765.21739130426</v>
      </c>
      <c r="J735" s="19">
        <v>131800</v>
      </c>
      <c r="K735" s="1"/>
      <c r="L735" s="183"/>
      <c r="M735" s="44" t="e">
        <f>VLOOKUP(#REF!,'[1]PL3 Danh muc đầy đủ'!$E$9:$X$9281,20,0)</f>
        <v>#REF!</v>
      </c>
      <c r="N735" s="44" t="e">
        <f>M735-#REF!</f>
        <v>#REF!</v>
      </c>
    </row>
    <row r="736" spans="1:14" ht="18" x14ac:dyDescent="0.3">
      <c r="A736" s="43">
        <v>726</v>
      </c>
      <c r="B736" s="17" t="s">
        <v>3078</v>
      </c>
      <c r="C736" s="18" t="s">
        <v>18166</v>
      </c>
      <c r="D736" s="17" t="s">
        <v>3079</v>
      </c>
      <c r="E736" s="18" t="s">
        <v>16477</v>
      </c>
      <c r="F736" s="18" t="s">
        <v>16477</v>
      </c>
      <c r="G736" s="17" t="s">
        <v>1648</v>
      </c>
      <c r="H736" s="21">
        <v>126700</v>
      </c>
      <c r="I736" s="20">
        <v>126765.21739130426</v>
      </c>
      <c r="J736" s="19">
        <v>131800</v>
      </c>
      <c r="K736" s="1"/>
      <c r="L736" s="183"/>
      <c r="M736" s="44" t="e">
        <f>VLOOKUP(#REF!,'[1]PL3 Danh muc đầy đủ'!$E$9:$X$9281,20,0)</f>
        <v>#REF!</v>
      </c>
      <c r="N736" s="44" t="e">
        <f>M736-#REF!</f>
        <v>#REF!</v>
      </c>
    </row>
    <row r="737" spans="1:14" ht="18" x14ac:dyDescent="0.3">
      <c r="A737" s="43">
        <v>727</v>
      </c>
      <c r="B737" s="17" t="s">
        <v>3080</v>
      </c>
      <c r="C737" s="18" t="s">
        <v>18167</v>
      </c>
      <c r="D737" s="17" t="s">
        <v>3081</v>
      </c>
      <c r="E737" s="18" t="s">
        <v>3068</v>
      </c>
      <c r="F737" s="18" t="s">
        <v>3068</v>
      </c>
      <c r="G737" s="17" t="s">
        <v>95</v>
      </c>
      <c r="H737" s="21">
        <v>126700</v>
      </c>
      <c r="I737" s="20">
        <v>126765.21739130426</v>
      </c>
      <c r="J737" s="19">
        <v>131800</v>
      </c>
      <c r="K737" s="1"/>
      <c r="L737" s="183"/>
      <c r="M737" s="44" t="e">
        <f>VLOOKUP(#REF!,'[1]PL3 Danh muc đầy đủ'!$E$9:$X$9281,20,0)</f>
        <v>#REF!</v>
      </c>
      <c r="N737" s="44" t="e">
        <f>M737-#REF!</f>
        <v>#REF!</v>
      </c>
    </row>
    <row r="738" spans="1:14" ht="36" x14ac:dyDescent="0.3">
      <c r="A738" s="43">
        <v>728</v>
      </c>
      <c r="B738" s="17" t="s">
        <v>3082</v>
      </c>
      <c r="C738" s="18" t="s">
        <v>18166</v>
      </c>
      <c r="D738" s="17" t="s">
        <v>3083</v>
      </c>
      <c r="E738" s="18" t="s">
        <v>3084</v>
      </c>
      <c r="F738" s="18" t="s">
        <v>3084</v>
      </c>
      <c r="G738" s="17" t="s">
        <v>95</v>
      </c>
      <c r="H738" s="21">
        <v>171900</v>
      </c>
      <c r="I738" s="20">
        <v>171904.34782608703</v>
      </c>
      <c r="J738" s="19">
        <v>178700</v>
      </c>
      <c r="K738" s="1"/>
      <c r="L738" s="183"/>
      <c r="M738" s="44" t="e">
        <f>VLOOKUP(#REF!,'[1]PL3 Danh muc đầy đủ'!$E$9:$X$9281,20,0)</f>
        <v>#REF!</v>
      </c>
      <c r="N738" s="44" t="e">
        <f>M738-#REF!</f>
        <v>#REF!</v>
      </c>
    </row>
    <row r="739" spans="1:14" ht="36" x14ac:dyDescent="0.3">
      <c r="A739" s="43">
        <v>729</v>
      </c>
      <c r="B739" s="17" t="s">
        <v>3085</v>
      </c>
      <c r="C739" s="18" t="s">
        <v>18166</v>
      </c>
      <c r="D739" s="17" t="s">
        <v>3086</v>
      </c>
      <c r="E739" s="18" t="s">
        <v>3087</v>
      </c>
      <c r="F739" s="18" t="s">
        <v>3087</v>
      </c>
      <c r="G739" s="17" t="s">
        <v>95</v>
      </c>
      <c r="H739" s="21">
        <v>171900</v>
      </c>
      <c r="I739" s="20">
        <v>171904.34782608703</v>
      </c>
      <c r="J739" s="19">
        <v>178700</v>
      </c>
      <c r="K739" s="1"/>
      <c r="L739" s="183"/>
      <c r="M739" s="44" t="e">
        <f>VLOOKUP(#REF!,'[1]PL3 Danh muc đầy đủ'!$E$9:$X$9281,20,0)</f>
        <v>#REF!</v>
      </c>
      <c r="N739" s="44" t="e">
        <f>M739-#REF!</f>
        <v>#REF!</v>
      </c>
    </row>
    <row r="740" spans="1:14" ht="36" x14ac:dyDescent="0.3">
      <c r="A740" s="43">
        <v>730</v>
      </c>
      <c r="B740" s="17" t="s">
        <v>3088</v>
      </c>
      <c r="C740" s="18" t="s">
        <v>18166</v>
      </c>
      <c r="D740" s="17" t="s">
        <v>3089</v>
      </c>
      <c r="E740" s="18" t="s">
        <v>3090</v>
      </c>
      <c r="F740" s="18" t="s">
        <v>3090</v>
      </c>
      <c r="G740" s="17" t="s">
        <v>95</v>
      </c>
      <c r="H740" s="21">
        <v>171900</v>
      </c>
      <c r="I740" s="20">
        <v>171904.34782608703</v>
      </c>
      <c r="J740" s="19">
        <v>178700</v>
      </c>
      <c r="K740" s="1"/>
      <c r="L740" s="183"/>
      <c r="M740" s="44" t="e">
        <f>VLOOKUP(#REF!,'[1]PL3 Danh muc đầy đủ'!$E$9:$X$9281,20,0)</f>
        <v>#REF!</v>
      </c>
      <c r="N740" s="44" t="e">
        <f>M740-#REF!</f>
        <v>#REF!</v>
      </c>
    </row>
    <row r="741" spans="1:14" ht="36" x14ac:dyDescent="0.3">
      <c r="A741" s="43">
        <v>731</v>
      </c>
      <c r="B741" s="17" t="s">
        <v>3091</v>
      </c>
      <c r="C741" s="18" t="s">
        <v>18166</v>
      </c>
      <c r="D741" s="17" t="s">
        <v>3092</v>
      </c>
      <c r="E741" s="18" t="s">
        <v>3093</v>
      </c>
      <c r="F741" s="18" t="s">
        <v>3093</v>
      </c>
      <c r="G741" s="17" t="s">
        <v>95</v>
      </c>
      <c r="H741" s="21">
        <v>171900</v>
      </c>
      <c r="I741" s="20">
        <v>171904.34782608703</v>
      </c>
      <c r="J741" s="19">
        <v>178700</v>
      </c>
      <c r="K741" s="1"/>
      <c r="L741" s="183"/>
      <c r="M741" s="44" t="e">
        <f>VLOOKUP(#REF!,'[1]PL3 Danh muc đầy đủ'!$E$9:$X$9281,20,0)</f>
        <v>#REF!</v>
      </c>
      <c r="N741" s="44" t="e">
        <f>M741-#REF!</f>
        <v>#REF!</v>
      </c>
    </row>
    <row r="742" spans="1:14" ht="36" x14ac:dyDescent="0.3">
      <c r="A742" s="43">
        <v>732</v>
      </c>
      <c r="B742" s="17" t="s">
        <v>3094</v>
      </c>
      <c r="C742" s="18" t="s">
        <v>18166</v>
      </c>
      <c r="D742" s="17" t="s">
        <v>3095</v>
      </c>
      <c r="E742" s="18" t="s">
        <v>3096</v>
      </c>
      <c r="F742" s="18" t="s">
        <v>3096</v>
      </c>
      <c r="G742" s="17" t="s">
        <v>95</v>
      </c>
      <c r="H742" s="21">
        <v>171900</v>
      </c>
      <c r="I742" s="20">
        <v>171904.34782608703</v>
      </c>
      <c r="J742" s="19">
        <v>178700</v>
      </c>
      <c r="K742" s="1"/>
      <c r="L742" s="183"/>
      <c r="M742" s="44" t="e">
        <f>VLOOKUP(#REF!,'[1]PL3 Danh muc đầy đủ'!$E$9:$X$9281,20,0)</f>
        <v>#REF!</v>
      </c>
      <c r="N742" s="44" t="e">
        <f>M742-#REF!</f>
        <v>#REF!</v>
      </c>
    </row>
    <row r="743" spans="1:14" ht="36" x14ac:dyDescent="0.3">
      <c r="A743" s="43">
        <v>733</v>
      </c>
      <c r="B743" s="17" t="s">
        <v>3097</v>
      </c>
      <c r="C743" s="18" t="s">
        <v>18166</v>
      </c>
      <c r="D743" s="17" t="s">
        <v>3098</v>
      </c>
      <c r="E743" s="18" t="s">
        <v>16478</v>
      </c>
      <c r="F743" s="18" t="s">
        <v>16478</v>
      </c>
      <c r="G743" s="17" t="s">
        <v>95</v>
      </c>
      <c r="H743" s="21">
        <v>171900</v>
      </c>
      <c r="I743" s="20">
        <v>171904.34782608703</v>
      </c>
      <c r="J743" s="19">
        <v>178700</v>
      </c>
      <c r="K743" s="1"/>
      <c r="L743" s="183"/>
      <c r="M743" s="44" t="e">
        <f>VLOOKUP(#REF!,'[1]PL3 Danh muc đầy đủ'!$E$9:$X$9281,20,0)</f>
        <v>#REF!</v>
      </c>
      <c r="N743" s="44" t="e">
        <f>M743-#REF!</f>
        <v>#REF!</v>
      </c>
    </row>
    <row r="744" spans="1:14" ht="18" x14ac:dyDescent="0.3">
      <c r="A744" s="43">
        <v>734</v>
      </c>
      <c r="B744" s="17" t="s">
        <v>3099</v>
      </c>
      <c r="C744" s="18" t="s">
        <v>18167</v>
      </c>
      <c r="D744" s="17" t="s">
        <v>3100</v>
      </c>
      <c r="E744" s="18" t="s">
        <v>3101</v>
      </c>
      <c r="F744" s="18" t="s">
        <v>3101</v>
      </c>
      <c r="G744" s="17" t="s">
        <v>1633</v>
      </c>
      <c r="H744" s="21">
        <v>171900</v>
      </c>
      <c r="I744" s="20">
        <v>171904.34782608703</v>
      </c>
      <c r="J744" s="19">
        <v>178700</v>
      </c>
      <c r="K744" s="1"/>
      <c r="L744" s="183"/>
      <c r="M744" s="44" t="e">
        <f>VLOOKUP(#REF!,'[1]PL3 Danh muc đầy đủ'!$E$9:$X$9281,20,0)</f>
        <v>#REF!</v>
      </c>
      <c r="N744" s="44" t="e">
        <f>M744-#REF!</f>
        <v>#REF!</v>
      </c>
    </row>
    <row r="745" spans="1:14" ht="36" x14ac:dyDescent="0.3">
      <c r="A745" s="43">
        <v>735</v>
      </c>
      <c r="B745" s="17" t="s">
        <v>3102</v>
      </c>
      <c r="C745" s="18" t="s">
        <v>18141</v>
      </c>
      <c r="D745" s="17" t="s">
        <v>3103</v>
      </c>
      <c r="E745" s="18" t="s">
        <v>3104</v>
      </c>
      <c r="F745" s="18" t="s">
        <v>3104</v>
      </c>
      <c r="G745" s="17" t="s">
        <v>1796</v>
      </c>
      <c r="H745" s="21">
        <v>171900</v>
      </c>
      <c r="I745" s="20">
        <v>171904.34782608703</v>
      </c>
      <c r="J745" s="19">
        <v>178700</v>
      </c>
      <c r="K745" s="1" t="s">
        <v>1958</v>
      </c>
      <c r="L745" s="183"/>
      <c r="M745" s="44" t="e">
        <f>VLOOKUP(#REF!,'[1]PL3 Danh muc đầy đủ'!$E$9:$X$9281,20,0)</f>
        <v>#REF!</v>
      </c>
      <c r="N745" s="44" t="e">
        <f>M745-#REF!</f>
        <v>#REF!</v>
      </c>
    </row>
    <row r="746" spans="1:14" ht="36" x14ac:dyDescent="0.3">
      <c r="A746" s="43">
        <v>736</v>
      </c>
      <c r="B746" s="17" t="s">
        <v>3105</v>
      </c>
      <c r="C746" s="18" t="s">
        <v>18151</v>
      </c>
      <c r="D746" s="17" t="s">
        <v>3106</v>
      </c>
      <c r="E746" s="18" t="s">
        <v>3107</v>
      </c>
      <c r="F746" s="18" t="s">
        <v>3107</v>
      </c>
      <c r="G746" s="17" t="s">
        <v>1633</v>
      </c>
      <c r="H746" s="21">
        <v>171900</v>
      </c>
      <c r="I746" s="20">
        <v>171904.34782608703</v>
      </c>
      <c r="J746" s="19">
        <v>178700</v>
      </c>
      <c r="K746" s="1"/>
      <c r="L746" s="183"/>
      <c r="M746" s="44" t="e">
        <f>VLOOKUP(#REF!,'[1]PL3 Danh muc đầy đủ'!$E$9:$X$9281,20,0)</f>
        <v>#REF!</v>
      </c>
      <c r="N746" s="44" t="e">
        <f>M746-#REF!</f>
        <v>#REF!</v>
      </c>
    </row>
    <row r="747" spans="1:14" ht="36" x14ac:dyDescent="0.3">
      <c r="A747" s="43">
        <v>737</v>
      </c>
      <c r="B747" s="17" t="s">
        <v>3108</v>
      </c>
      <c r="C747" s="18" t="s">
        <v>18151</v>
      </c>
      <c r="D747" s="17" t="s">
        <v>3109</v>
      </c>
      <c r="E747" s="18" t="s">
        <v>3110</v>
      </c>
      <c r="F747" s="18" t="s">
        <v>3110</v>
      </c>
      <c r="G747" s="17" t="s">
        <v>1633</v>
      </c>
      <c r="H747" s="21">
        <v>171900</v>
      </c>
      <c r="I747" s="20">
        <v>171904.34782608703</v>
      </c>
      <c r="J747" s="19">
        <v>178700</v>
      </c>
      <c r="K747" s="1"/>
      <c r="L747" s="183"/>
      <c r="M747" s="44" t="e">
        <f>VLOOKUP(#REF!,'[1]PL3 Danh muc đầy đủ'!$E$9:$X$9281,20,0)</f>
        <v>#REF!</v>
      </c>
      <c r="N747" s="44" t="e">
        <f>M747-#REF!</f>
        <v>#REF!</v>
      </c>
    </row>
    <row r="748" spans="1:14" ht="36" x14ac:dyDescent="0.3">
      <c r="A748" s="43">
        <v>738</v>
      </c>
      <c r="B748" s="17" t="s">
        <v>3111</v>
      </c>
      <c r="C748" s="18" t="s">
        <v>18151</v>
      </c>
      <c r="D748" s="17" t="s">
        <v>3112</v>
      </c>
      <c r="E748" s="18" t="s">
        <v>3113</v>
      </c>
      <c r="F748" s="18" t="s">
        <v>3113</v>
      </c>
      <c r="G748" s="17" t="s">
        <v>1633</v>
      </c>
      <c r="H748" s="21">
        <v>171900</v>
      </c>
      <c r="I748" s="20">
        <v>171904.34782608703</v>
      </c>
      <c r="J748" s="19">
        <v>178700</v>
      </c>
      <c r="K748" s="1"/>
      <c r="L748" s="183"/>
      <c r="M748" s="44" t="e">
        <f>VLOOKUP(#REF!,'[1]PL3 Danh muc đầy đủ'!$E$9:$X$9281,20,0)</f>
        <v>#REF!</v>
      </c>
      <c r="N748" s="44" t="e">
        <f>M748-#REF!</f>
        <v>#REF!</v>
      </c>
    </row>
    <row r="749" spans="1:14" ht="36" x14ac:dyDescent="0.3">
      <c r="A749" s="43">
        <v>739</v>
      </c>
      <c r="B749" s="17" t="s">
        <v>3114</v>
      </c>
      <c r="C749" s="18" t="s">
        <v>18166</v>
      </c>
      <c r="D749" s="17" t="s">
        <v>3115</v>
      </c>
      <c r="E749" s="18" t="s">
        <v>3116</v>
      </c>
      <c r="F749" s="18" t="s">
        <v>3116</v>
      </c>
      <c r="G749" s="17" t="s">
        <v>1796</v>
      </c>
      <c r="H749" s="21">
        <v>764500</v>
      </c>
      <c r="I749" s="20">
        <v>764530.43478260865</v>
      </c>
      <c r="J749" s="19">
        <v>795100</v>
      </c>
      <c r="K749" s="1" t="s">
        <v>3117</v>
      </c>
      <c r="L749" s="183"/>
      <c r="M749" s="44" t="e">
        <f>VLOOKUP(#REF!,'[1]PL3 Danh muc đầy đủ'!$E$9:$X$9281,20,0)</f>
        <v>#REF!</v>
      </c>
      <c r="N749" s="44" t="e">
        <f>M749-#REF!</f>
        <v>#REF!</v>
      </c>
    </row>
    <row r="750" spans="1:14" ht="54" x14ac:dyDescent="0.3">
      <c r="A750" s="43">
        <v>740</v>
      </c>
      <c r="B750" s="17" t="s">
        <v>3118</v>
      </c>
      <c r="C750" s="18" t="s">
        <v>18166</v>
      </c>
      <c r="D750" s="17" t="s">
        <v>3119</v>
      </c>
      <c r="E750" s="18" t="s">
        <v>3120</v>
      </c>
      <c r="F750" s="18" t="s">
        <v>3120</v>
      </c>
      <c r="G750" s="17" t="s">
        <v>95</v>
      </c>
      <c r="H750" s="21">
        <v>764500</v>
      </c>
      <c r="I750" s="20">
        <v>764530.43478260865</v>
      </c>
      <c r="J750" s="19">
        <v>795100</v>
      </c>
      <c r="K750" s="1" t="s">
        <v>3117</v>
      </c>
      <c r="L750" s="183"/>
      <c r="M750" s="44" t="e">
        <f>VLOOKUP(#REF!,'[1]PL3 Danh muc đầy đủ'!$E$9:$X$9281,20,0)</f>
        <v>#REF!</v>
      </c>
      <c r="N750" s="44" t="e">
        <f>M750-#REF!</f>
        <v>#REF!</v>
      </c>
    </row>
    <row r="751" spans="1:14" ht="36" x14ac:dyDescent="0.3">
      <c r="A751" s="43">
        <v>741</v>
      </c>
      <c r="B751" s="17" t="s">
        <v>3121</v>
      </c>
      <c r="C751" s="18" t="s">
        <v>18141</v>
      </c>
      <c r="D751" s="17" t="s">
        <v>3103</v>
      </c>
      <c r="E751" s="18" t="s">
        <v>3104</v>
      </c>
      <c r="F751" s="18" t="s">
        <v>17659</v>
      </c>
      <c r="G751" s="17" t="s">
        <v>1796</v>
      </c>
      <c r="H751" s="21">
        <v>764500</v>
      </c>
      <c r="I751" s="20">
        <v>764530.43478260865</v>
      </c>
      <c r="J751" s="19">
        <v>795100</v>
      </c>
      <c r="K751" s="1" t="s">
        <v>1958</v>
      </c>
      <c r="L751" s="183"/>
      <c r="M751" s="44" t="e">
        <f>VLOOKUP(#REF!,'[1]PL3 Danh muc đầy đủ'!$E$9:$X$9281,20,0)</f>
        <v>#REF!</v>
      </c>
      <c r="N751" s="44" t="e">
        <f>M751-#REF!</f>
        <v>#REF!</v>
      </c>
    </row>
    <row r="752" spans="1:14" ht="54" x14ac:dyDescent="0.3">
      <c r="A752" s="43">
        <v>742</v>
      </c>
      <c r="B752" s="17" t="s">
        <v>3122</v>
      </c>
      <c r="C752" s="18" t="s">
        <v>18141</v>
      </c>
      <c r="D752" s="17" t="s">
        <v>3123</v>
      </c>
      <c r="E752" s="18" t="s">
        <v>3124</v>
      </c>
      <c r="F752" s="18" t="s">
        <v>3124</v>
      </c>
      <c r="G752" s="17" t="s">
        <v>24</v>
      </c>
      <c r="H752" s="21">
        <v>764500</v>
      </c>
      <c r="I752" s="20">
        <v>764530.43478260865</v>
      </c>
      <c r="J752" s="19">
        <v>795100</v>
      </c>
      <c r="K752" s="1" t="s">
        <v>3117</v>
      </c>
      <c r="L752" s="183"/>
      <c r="M752" s="44" t="e">
        <f>VLOOKUP(#REF!,'[1]PL3 Danh muc đầy đủ'!$E$9:$X$9281,20,0)</f>
        <v>#REF!</v>
      </c>
      <c r="N752" s="44" t="e">
        <f>M752-#REF!</f>
        <v>#REF!</v>
      </c>
    </row>
    <row r="753" spans="1:14" ht="36" x14ac:dyDescent="0.3">
      <c r="A753" s="43">
        <v>743</v>
      </c>
      <c r="B753" s="17" t="s">
        <v>3125</v>
      </c>
      <c r="C753" s="18" t="s">
        <v>18151</v>
      </c>
      <c r="D753" s="17" t="s">
        <v>3126</v>
      </c>
      <c r="E753" s="18" t="s">
        <v>3127</v>
      </c>
      <c r="F753" s="18" t="s">
        <v>3127</v>
      </c>
      <c r="G753" s="17" t="s">
        <v>1633</v>
      </c>
      <c r="H753" s="21">
        <v>764500</v>
      </c>
      <c r="I753" s="20">
        <v>764530.43478260865</v>
      </c>
      <c r="J753" s="19">
        <v>795100</v>
      </c>
      <c r="K753" s="1" t="s">
        <v>3117</v>
      </c>
      <c r="L753" s="183"/>
      <c r="M753" s="44" t="e">
        <f>VLOOKUP(#REF!,'[1]PL3 Danh muc đầy đủ'!$E$9:$X$9281,20,0)</f>
        <v>#REF!</v>
      </c>
      <c r="N753" s="44" t="e">
        <f>M753-#REF!</f>
        <v>#REF!</v>
      </c>
    </row>
    <row r="754" spans="1:14" ht="36" x14ac:dyDescent="0.3">
      <c r="A754" s="43">
        <v>744</v>
      </c>
      <c r="B754" s="17" t="s">
        <v>3128</v>
      </c>
      <c r="C754" s="18" t="s">
        <v>18151</v>
      </c>
      <c r="D754" s="17" t="s">
        <v>3129</v>
      </c>
      <c r="E754" s="18" t="s">
        <v>3130</v>
      </c>
      <c r="F754" s="18" t="s">
        <v>3130</v>
      </c>
      <c r="G754" s="17" t="s">
        <v>1633</v>
      </c>
      <c r="H754" s="21">
        <v>764500</v>
      </c>
      <c r="I754" s="20">
        <v>764530.43478260865</v>
      </c>
      <c r="J754" s="19">
        <v>795100</v>
      </c>
      <c r="K754" s="1" t="s">
        <v>3117</v>
      </c>
      <c r="L754" s="183"/>
      <c r="M754" s="44" t="e">
        <f>VLOOKUP(#REF!,'[1]PL3 Danh muc đầy đủ'!$E$9:$X$9281,20,0)</f>
        <v>#REF!</v>
      </c>
      <c r="N754" s="44" t="e">
        <f>M754-#REF!</f>
        <v>#REF!</v>
      </c>
    </row>
    <row r="755" spans="1:14" ht="18" x14ac:dyDescent="0.3">
      <c r="A755" s="43">
        <v>745</v>
      </c>
      <c r="B755" s="17" t="s">
        <v>3131</v>
      </c>
      <c r="C755" s="18" t="s">
        <v>18143</v>
      </c>
      <c r="D755" s="17" t="s">
        <v>3132</v>
      </c>
      <c r="E755" s="18" t="s">
        <v>3133</v>
      </c>
      <c r="F755" s="18" t="s">
        <v>3133</v>
      </c>
      <c r="G755" s="17" t="s">
        <v>1648</v>
      </c>
      <c r="H755" s="21">
        <v>126700</v>
      </c>
      <c r="I755" s="20">
        <v>126765.21739130426</v>
      </c>
      <c r="J755" s="19">
        <v>131800</v>
      </c>
      <c r="K755" s="1"/>
      <c r="L755" s="183"/>
      <c r="M755" s="44" t="e">
        <f>VLOOKUP(#REF!,'[1]PL3 Danh muc đầy đủ'!$E$9:$X$9281,20,0)</f>
        <v>#REF!</v>
      </c>
      <c r="N755" s="44" t="e">
        <f>M755-#REF!</f>
        <v>#REF!</v>
      </c>
    </row>
    <row r="756" spans="1:14" ht="36" x14ac:dyDescent="0.3">
      <c r="A756" s="43">
        <v>746</v>
      </c>
      <c r="B756" s="17" t="s">
        <v>3134</v>
      </c>
      <c r="C756" s="18" t="s">
        <v>18143</v>
      </c>
      <c r="D756" s="17" t="s">
        <v>3135</v>
      </c>
      <c r="E756" s="18" t="s">
        <v>3136</v>
      </c>
      <c r="F756" s="18" t="s">
        <v>3136</v>
      </c>
      <c r="G756" s="17" t="s">
        <v>95</v>
      </c>
      <c r="H756" s="21">
        <v>170900</v>
      </c>
      <c r="I756" s="20">
        <v>170904.34782608703</v>
      </c>
      <c r="J756" s="19">
        <v>177700</v>
      </c>
      <c r="K756" s="1"/>
      <c r="L756" s="183"/>
      <c r="M756" s="44" t="e">
        <f>VLOOKUP(#REF!,'[1]PL3 Danh muc đầy đủ'!$E$9:$X$9281,20,0)</f>
        <v>#REF!</v>
      </c>
      <c r="N756" s="44" t="e">
        <f>M756-#REF!</f>
        <v>#REF!</v>
      </c>
    </row>
    <row r="757" spans="1:14" ht="36" x14ac:dyDescent="0.3">
      <c r="A757" s="43">
        <v>747</v>
      </c>
      <c r="B757" s="17" t="s">
        <v>3137</v>
      </c>
      <c r="C757" s="18" t="s">
        <v>18151</v>
      </c>
      <c r="D757" s="17" t="s">
        <v>3138</v>
      </c>
      <c r="E757" s="18" t="s">
        <v>3139</v>
      </c>
      <c r="F757" s="18" t="s">
        <v>3139</v>
      </c>
      <c r="G757" s="17" t="s">
        <v>1633</v>
      </c>
      <c r="H757" s="21">
        <v>170900</v>
      </c>
      <c r="I757" s="20">
        <v>170904.34782608703</v>
      </c>
      <c r="J757" s="19">
        <v>177700</v>
      </c>
      <c r="K757" s="1"/>
      <c r="L757" s="183"/>
      <c r="M757" s="44" t="e">
        <f>VLOOKUP(#REF!,'[1]PL3 Danh muc đầy đủ'!$E$9:$X$9281,20,0)</f>
        <v>#REF!</v>
      </c>
      <c r="N757" s="44" t="e">
        <f>M757-#REF!</f>
        <v>#REF!</v>
      </c>
    </row>
    <row r="758" spans="1:14" ht="36" x14ac:dyDescent="0.3">
      <c r="A758" s="43">
        <v>748</v>
      </c>
      <c r="B758" s="17" t="s">
        <v>3140</v>
      </c>
      <c r="C758" s="18" t="s">
        <v>18151</v>
      </c>
      <c r="D758" s="17" t="s">
        <v>3141</v>
      </c>
      <c r="E758" s="18" t="s">
        <v>3142</v>
      </c>
      <c r="F758" s="18" t="s">
        <v>3142</v>
      </c>
      <c r="G758" s="17" t="s">
        <v>1633</v>
      </c>
      <c r="H758" s="21">
        <v>170900</v>
      </c>
      <c r="I758" s="20">
        <v>170904.34782608703</v>
      </c>
      <c r="J758" s="19">
        <v>177700</v>
      </c>
      <c r="K758" s="1"/>
      <c r="L758" s="183"/>
      <c r="M758" s="44" t="e">
        <f>VLOOKUP(#REF!,'[1]PL3 Danh muc đầy đủ'!$E$9:$X$9281,20,0)</f>
        <v>#REF!</v>
      </c>
      <c r="N758" s="44" t="e">
        <f>M758-#REF!</f>
        <v>#REF!</v>
      </c>
    </row>
    <row r="759" spans="1:14" ht="36" x14ac:dyDescent="0.3">
      <c r="A759" s="43">
        <v>749</v>
      </c>
      <c r="B759" s="17" t="s">
        <v>3143</v>
      </c>
      <c r="C759" s="18" t="s">
        <v>18151</v>
      </c>
      <c r="D759" s="17" t="s">
        <v>3144</v>
      </c>
      <c r="E759" s="18" t="s">
        <v>3142</v>
      </c>
      <c r="F759" s="18" t="s">
        <v>3142</v>
      </c>
      <c r="G759" s="17" t="s">
        <v>1633</v>
      </c>
      <c r="H759" s="21">
        <v>170900</v>
      </c>
      <c r="I759" s="20">
        <v>170904.34782608703</v>
      </c>
      <c r="J759" s="19">
        <v>177700</v>
      </c>
      <c r="K759" s="1"/>
      <c r="L759" s="183"/>
      <c r="M759" s="44" t="e">
        <f>VLOOKUP(#REF!,'[1]PL3 Danh muc đầy đủ'!$E$9:$X$9281,20,0)</f>
        <v>#REF!</v>
      </c>
      <c r="N759" s="44" t="e">
        <f>M759-#REF!</f>
        <v>#REF!</v>
      </c>
    </row>
    <row r="760" spans="1:14" ht="18" x14ac:dyDescent="0.3">
      <c r="A760" s="43">
        <v>750</v>
      </c>
      <c r="B760" s="17" t="s">
        <v>3145</v>
      </c>
      <c r="C760" s="18" t="s">
        <v>18167</v>
      </c>
      <c r="D760" s="17" t="s">
        <v>3146</v>
      </c>
      <c r="E760" s="18" t="s">
        <v>3147</v>
      </c>
      <c r="F760" s="18" t="s">
        <v>3147</v>
      </c>
      <c r="G760" s="17" t="s">
        <v>1633</v>
      </c>
      <c r="H760" s="21">
        <v>549900</v>
      </c>
      <c r="I760" s="20">
        <v>549904.34782608703</v>
      </c>
      <c r="J760" s="19">
        <v>571900</v>
      </c>
      <c r="K760" s="1" t="s">
        <v>3148</v>
      </c>
      <c r="L760" s="183"/>
      <c r="M760" s="44" t="e">
        <f>VLOOKUP(#REF!,'[1]PL3 Danh muc đầy đủ'!$E$9:$X$9281,20,0)</f>
        <v>#REF!</v>
      </c>
      <c r="N760" s="44" t="e">
        <f>M760-#REF!</f>
        <v>#REF!</v>
      </c>
    </row>
    <row r="761" spans="1:14" ht="36" x14ac:dyDescent="0.3">
      <c r="A761" s="43">
        <v>751</v>
      </c>
      <c r="B761" s="17" t="s">
        <v>3149</v>
      </c>
      <c r="C761" s="18" t="s">
        <v>18155</v>
      </c>
      <c r="D761" s="17" t="s">
        <v>3150</v>
      </c>
      <c r="E761" s="18" t="s">
        <v>3151</v>
      </c>
      <c r="F761" s="18" t="s">
        <v>3151</v>
      </c>
      <c r="G761" s="17" t="s">
        <v>95</v>
      </c>
      <c r="H761" s="21">
        <v>549900</v>
      </c>
      <c r="I761" s="20">
        <v>549904.34782608703</v>
      </c>
      <c r="J761" s="19">
        <v>571900</v>
      </c>
      <c r="K761" s="1" t="s">
        <v>3148</v>
      </c>
      <c r="L761" s="183"/>
      <c r="M761" s="44" t="e">
        <f>VLOOKUP(#REF!,'[1]PL3 Danh muc đầy đủ'!$E$9:$X$9281,20,0)</f>
        <v>#REF!</v>
      </c>
      <c r="N761" s="44" t="e">
        <f>M761-#REF!</f>
        <v>#REF!</v>
      </c>
    </row>
    <row r="762" spans="1:14" ht="31.2" x14ac:dyDescent="0.3">
      <c r="A762" s="43">
        <v>752</v>
      </c>
      <c r="B762" s="17" t="s">
        <v>3152</v>
      </c>
      <c r="C762" s="18" t="s">
        <v>18167</v>
      </c>
      <c r="D762" s="17" t="s">
        <v>3146</v>
      </c>
      <c r="E762" s="18" t="s">
        <v>3147</v>
      </c>
      <c r="F762" s="18" t="s">
        <v>3147</v>
      </c>
      <c r="G762" s="17" t="s">
        <v>1633</v>
      </c>
      <c r="H762" s="21">
        <v>147900</v>
      </c>
      <c r="I762" s="20">
        <v>147904.34782608703</v>
      </c>
      <c r="J762" s="19">
        <v>153800</v>
      </c>
      <c r="K762" s="1" t="s">
        <v>3153</v>
      </c>
      <c r="L762" s="183"/>
      <c r="M762" s="44" t="e">
        <f>VLOOKUP(#REF!,'[1]PL3 Danh muc đầy đủ'!$E$9:$X$9281,20,0)</f>
        <v>#REF!</v>
      </c>
      <c r="N762" s="44" t="e">
        <f>M762-#REF!</f>
        <v>#REF!</v>
      </c>
    </row>
    <row r="763" spans="1:14" ht="54" x14ac:dyDescent="0.3">
      <c r="A763" s="43">
        <v>753</v>
      </c>
      <c r="B763" s="17" t="s">
        <v>3154</v>
      </c>
      <c r="C763" s="18" t="s">
        <v>18155</v>
      </c>
      <c r="D763" s="17" t="s">
        <v>3155</v>
      </c>
      <c r="E763" s="18" t="s">
        <v>3156</v>
      </c>
      <c r="F763" s="18" t="s">
        <v>3156</v>
      </c>
      <c r="G763" s="17" t="s">
        <v>95</v>
      </c>
      <c r="H763" s="21">
        <v>147900</v>
      </c>
      <c r="I763" s="20">
        <v>147904.34782608703</v>
      </c>
      <c r="J763" s="19">
        <v>153800</v>
      </c>
      <c r="K763" s="1" t="s">
        <v>3153</v>
      </c>
      <c r="L763" s="183"/>
      <c r="M763" s="44" t="e">
        <f>VLOOKUP(#REF!,'[1]PL3 Danh muc đầy đủ'!$E$9:$X$9281,20,0)</f>
        <v>#REF!</v>
      </c>
      <c r="N763" s="44" t="e">
        <f>M763-#REF!</f>
        <v>#REF!</v>
      </c>
    </row>
    <row r="764" spans="1:14" ht="36" x14ac:dyDescent="0.3">
      <c r="A764" s="43">
        <v>754</v>
      </c>
      <c r="B764" s="17" t="s">
        <v>3157</v>
      </c>
      <c r="C764" s="18" t="s">
        <v>18167</v>
      </c>
      <c r="D764" s="17" t="s">
        <v>3146</v>
      </c>
      <c r="E764" s="18" t="s">
        <v>3147</v>
      </c>
      <c r="F764" s="18" t="s">
        <v>17768</v>
      </c>
      <c r="G764" s="17" t="s">
        <v>1633</v>
      </c>
      <c r="H764" s="21">
        <v>2379900</v>
      </c>
      <c r="I764" s="20">
        <v>2379904.3478260869</v>
      </c>
      <c r="J764" s="19">
        <v>2475100</v>
      </c>
      <c r="K764" s="1"/>
      <c r="L764" s="183"/>
      <c r="M764" s="44" t="e">
        <f>VLOOKUP(#REF!,'[1]PL3 Danh muc đầy đủ'!$E$9:$X$9281,20,0)</f>
        <v>#REF!</v>
      </c>
      <c r="N764" s="44" t="e">
        <f>M764-#REF!</f>
        <v>#REF!</v>
      </c>
    </row>
    <row r="765" spans="1:14" ht="36" x14ac:dyDescent="0.3">
      <c r="A765" s="43">
        <v>755</v>
      </c>
      <c r="B765" s="17" t="s">
        <v>3158</v>
      </c>
      <c r="C765" s="18" t="s">
        <v>18155</v>
      </c>
      <c r="D765" s="17" t="s">
        <v>3159</v>
      </c>
      <c r="E765" s="18" t="s">
        <v>3160</v>
      </c>
      <c r="F765" s="18" t="s">
        <v>3160</v>
      </c>
      <c r="G765" s="17" t="s">
        <v>95</v>
      </c>
      <c r="H765" s="21">
        <v>2379900</v>
      </c>
      <c r="I765" s="20">
        <v>2379904.3478260869</v>
      </c>
      <c r="J765" s="19">
        <v>2475100</v>
      </c>
      <c r="K765" s="1"/>
      <c r="L765" s="183"/>
      <c r="M765" s="44" t="e">
        <f>VLOOKUP(#REF!,'[1]PL3 Danh muc đầy đủ'!$E$9:$X$9281,20,0)</f>
        <v>#REF!</v>
      </c>
      <c r="N765" s="44" t="e">
        <f>M765-#REF!</f>
        <v>#REF!</v>
      </c>
    </row>
    <row r="766" spans="1:14" ht="36" x14ac:dyDescent="0.3">
      <c r="A766" s="43">
        <v>756</v>
      </c>
      <c r="B766" s="17" t="s">
        <v>3161</v>
      </c>
      <c r="C766" s="18" t="s">
        <v>18165</v>
      </c>
      <c r="D766" s="17" t="s">
        <v>3162</v>
      </c>
      <c r="E766" s="18" t="s">
        <v>3163</v>
      </c>
      <c r="F766" s="18" t="s">
        <v>3163</v>
      </c>
      <c r="G766" s="17" t="s">
        <v>1633</v>
      </c>
      <c r="H766" s="21">
        <v>628500</v>
      </c>
      <c r="I766" s="20">
        <v>628530.43478260865</v>
      </c>
      <c r="J766" s="19">
        <v>653600</v>
      </c>
      <c r="K766" s="1"/>
      <c r="L766" s="183"/>
      <c r="M766" s="44" t="e">
        <f>VLOOKUP(#REF!,'[1]PL3 Danh muc đầy đủ'!$E$9:$X$9281,20,0)</f>
        <v>#REF!</v>
      </c>
      <c r="N766" s="44" t="e">
        <f>M766-#REF!</f>
        <v>#REF!</v>
      </c>
    </row>
    <row r="767" spans="1:14" ht="36" x14ac:dyDescent="0.3">
      <c r="A767" s="43">
        <v>757</v>
      </c>
      <c r="B767" s="17" t="s">
        <v>3164</v>
      </c>
      <c r="C767" s="18" t="s">
        <v>18165</v>
      </c>
      <c r="D767" s="17" t="s">
        <v>3165</v>
      </c>
      <c r="E767" s="18" t="s">
        <v>3166</v>
      </c>
      <c r="F767" s="18" t="s">
        <v>3166</v>
      </c>
      <c r="G767" s="17" t="s">
        <v>1633</v>
      </c>
      <c r="H767" s="21">
        <v>628500</v>
      </c>
      <c r="I767" s="20">
        <v>628530.43478260865</v>
      </c>
      <c r="J767" s="19">
        <v>653600</v>
      </c>
      <c r="K767" s="1"/>
      <c r="L767" s="183"/>
      <c r="M767" s="44" t="e">
        <f>VLOOKUP(#REF!,'[1]PL3 Danh muc đầy đủ'!$E$9:$X$9281,20,0)</f>
        <v>#REF!</v>
      </c>
      <c r="N767" s="44" t="e">
        <f>M767-#REF!</f>
        <v>#REF!</v>
      </c>
    </row>
    <row r="768" spans="1:14" ht="18" x14ac:dyDescent="0.3">
      <c r="A768" s="43">
        <v>758</v>
      </c>
      <c r="B768" s="17" t="s">
        <v>3167</v>
      </c>
      <c r="C768" s="18" t="s">
        <v>18167</v>
      </c>
      <c r="D768" s="17" t="s">
        <v>3168</v>
      </c>
      <c r="E768" s="18" t="s">
        <v>3169</v>
      </c>
      <c r="F768" s="18" t="s">
        <v>3169</v>
      </c>
      <c r="G768" s="17" t="s">
        <v>95</v>
      </c>
      <c r="H768" s="21">
        <v>628500</v>
      </c>
      <c r="I768" s="20">
        <v>628530.43478260865</v>
      </c>
      <c r="J768" s="19">
        <v>653600</v>
      </c>
      <c r="K768" s="1"/>
      <c r="L768" s="183"/>
      <c r="M768" s="44" t="e">
        <f>VLOOKUP(#REF!,'[1]PL3 Danh muc đầy đủ'!$E$9:$X$9281,20,0)</f>
        <v>#REF!</v>
      </c>
      <c r="N768" s="44" t="e">
        <f>M768-#REF!</f>
        <v>#REF!</v>
      </c>
    </row>
    <row r="769" spans="1:14" ht="18" x14ac:dyDescent="0.3">
      <c r="A769" s="43">
        <v>759</v>
      </c>
      <c r="B769" s="17" t="s">
        <v>3170</v>
      </c>
      <c r="C769" s="18" t="s">
        <v>18167</v>
      </c>
      <c r="D769" s="17" t="s">
        <v>3171</v>
      </c>
      <c r="E769" s="18" t="s">
        <v>3172</v>
      </c>
      <c r="F769" s="18" t="s">
        <v>3172</v>
      </c>
      <c r="G769" s="17" t="s">
        <v>1796</v>
      </c>
      <c r="H769" s="21">
        <v>628500</v>
      </c>
      <c r="I769" s="20">
        <v>628530.43478260865</v>
      </c>
      <c r="J769" s="19">
        <v>653600</v>
      </c>
      <c r="K769" s="1"/>
      <c r="L769" s="183"/>
      <c r="M769" s="44" t="e">
        <f>VLOOKUP(#REF!,'[1]PL3 Danh muc đầy đủ'!$E$9:$X$9281,20,0)</f>
        <v>#REF!</v>
      </c>
      <c r="N769" s="44" t="e">
        <f>M769-#REF!</f>
        <v>#REF!</v>
      </c>
    </row>
    <row r="770" spans="1:14" ht="18" x14ac:dyDescent="0.3">
      <c r="A770" s="43">
        <v>760</v>
      </c>
      <c r="B770" s="17" t="s">
        <v>3173</v>
      </c>
      <c r="C770" s="18" t="s">
        <v>18167</v>
      </c>
      <c r="D770" s="17" t="s">
        <v>3174</v>
      </c>
      <c r="E770" s="18" t="s">
        <v>3175</v>
      </c>
      <c r="F770" s="18" t="s">
        <v>17652</v>
      </c>
      <c r="G770" s="17" t="s">
        <v>1796</v>
      </c>
      <c r="H770" s="21">
        <v>628500</v>
      </c>
      <c r="I770" s="20">
        <v>628530.43478260865</v>
      </c>
      <c r="J770" s="19">
        <v>653600</v>
      </c>
      <c r="K770" s="1"/>
      <c r="L770" s="183"/>
      <c r="M770" s="44" t="e">
        <f>VLOOKUP(#REF!,'[1]PL3 Danh muc đầy đủ'!$E$9:$X$9281,20,0)</f>
        <v>#REF!</v>
      </c>
      <c r="N770" s="44" t="e">
        <f>M770-#REF!</f>
        <v>#REF!</v>
      </c>
    </row>
    <row r="771" spans="1:14" ht="18" x14ac:dyDescent="0.3">
      <c r="A771" s="43">
        <v>761</v>
      </c>
      <c r="B771" s="17" t="s">
        <v>3176</v>
      </c>
      <c r="C771" s="18" t="s">
        <v>18137</v>
      </c>
      <c r="D771" s="17" t="s">
        <v>3177</v>
      </c>
      <c r="E771" s="18" t="s">
        <v>3178</v>
      </c>
      <c r="F771" s="18" t="s">
        <v>3178</v>
      </c>
      <c r="G771" s="17" t="s">
        <v>1633</v>
      </c>
      <c r="H771" s="21">
        <v>628500</v>
      </c>
      <c r="I771" s="20">
        <v>628530.43478260865</v>
      </c>
      <c r="J771" s="19">
        <v>653600</v>
      </c>
      <c r="K771" s="1"/>
      <c r="L771" s="183"/>
      <c r="M771" s="44" t="e">
        <f>VLOOKUP(#REF!,'[1]PL3 Danh muc đầy đủ'!$E$9:$X$9281,20,0)</f>
        <v>#REF!</v>
      </c>
      <c r="N771" s="44" t="e">
        <f>M771-#REF!</f>
        <v>#REF!</v>
      </c>
    </row>
    <row r="772" spans="1:14" ht="36" x14ac:dyDescent="0.3">
      <c r="A772" s="43">
        <v>762</v>
      </c>
      <c r="B772" s="17" t="s">
        <v>3179</v>
      </c>
      <c r="C772" s="18" t="s">
        <v>18165</v>
      </c>
      <c r="D772" s="17" t="s">
        <v>3180</v>
      </c>
      <c r="E772" s="18" t="s">
        <v>18058</v>
      </c>
      <c r="F772" s="18" t="s">
        <v>17773</v>
      </c>
      <c r="G772" s="17" t="s">
        <v>95</v>
      </c>
      <c r="H772" s="21">
        <v>729400</v>
      </c>
      <c r="I772" s="20">
        <v>729400</v>
      </c>
      <c r="J772" s="19">
        <v>758500</v>
      </c>
      <c r="K772" s="1"/>
      <c r="L772" s="183"/>
      <c r="M772" s="44" t="e">
        <f>VLOOKUP(#REF!,'[1]PL3 Danh muc đầy đủ'!$E$9:$X$9281,20,0)</f>
        <v>#REF!</v>
      </c>
      <c r="N772" s="44" t="e">
        <f>M772-#REF!</f>
        <v>#REF!</v>
      </c>
    </row>
    <row r="773" spans="1:14" ht="36" x14ac:dyDescent="0.3">
      <c r="A773" s="43">
        <v>763</v>
      </c>
      <c r="B773" s="17" t="s">
        <v>3182</v>
      </c>
      <c r="C773" s="18" t="s">
        <v>18166</v>
      </c>
      <c r="D773" s="17" t="s">
        <v>3183</v>
      </c>
      <c r="E773" s="18" t="s">
        <v>3181</v>
      </c>
      <c r="F773" s="18" t="s">
        <v>3181</v>
      </c>
      <c r="G773" s="17" t="s">
        <v>95</v>
      </c>
      <c r="H773" s="21">
        <v>729400</v>
      </c>
      <c r="I773" s="20">
        <v>729400</v>
      </c>
      <c r="J773" s="19">
        <v>758500</v>
      </c>
      <c r="K773" s="1"/>
      <c r="L773" s="183"/>
      <c r="M773" s="44" t="e">
        <f>VLOOKUP(#REF!,'[1]PL3 Danh muc đầy đủ'!$E$9:$X$9281,20,0)</f>
        <v>#REF!</v>
      </c>
      <c r="N773" s="44" t="e">
        <f>M773-#REF!</f>
        <v>#REF!</v>
      </c>
    </row>
    <row r="774" spans="1:14" ht="36" x14ac:dyDescent="0.3">
      <c r="A774" s="43">
        <v>764</v>
      </c>
      <c r="B774" s="17" t="s">
        <v>3184</v>
      </c>
      <c r="C774" s="18" t="s">
        <v>18167</v>
      </c>
      <c r="D774" s="17" t="s">
        <v>3185</v>
      </c>
      <c r="E774" s="18" t="s">
        <v>3186</v>
      </c>
      <c r="F774" s="18" t="s">
        <v>3186</v>
      </c>
      <c r="G774" s="17" t="s">
        <v>18</v>
      </c>
      <c r="H774" s="21">
        <v>729400</v>
      </c>
      <c r="I774" s="20">
        <v>729400</v>
      </c>
      <c r="J774" s="19">
        <v>758500</v>
      </c>
      <c r="K774" s="1"/>
      <c r="L774" s="183"/>
      <c r="M774" s="44" t="e">
        <f>VLOOKUP(#REF!,'[1]PL3 Danh muc đầy đủ'!$E$9:$X$9281,20,0)</f>
        <v>#REF!</v>
      </c>
      <c r="N774" s="44" t="e">
        <f>M774-#REF!</f>
        <v>#REF!</v>
      </c>
    </row>
    <row r="775" spans="1:14" ht="36" x14ac:dyDescent="0.3">
      <c r="A775" s="43">
        <v>765</v>
      </c>
      <c r="B775" s="17" t="s">
        <v>3187</v>
      </c>
      <c r="C775" s="18" t="s">
        <v>18167</v>
      </c>
      <c r="D775" s="17" t="s">
        <v>3188</v>
      </c>
      <c r="E775" s="18" t="s">
        <v>3189</v>
      </c>
      <c r="F775" s="18" t="s">
        <v>3189</v>
      </c>
      <c r="G775" s="17" t="s">
        <v>95</v>
      </c>
      <c r="H775" s="21">
        <v>729400</v>
      </c>
      <c r="I775" s="20">
        <v>729400</v>
      </c>
      <c r="J775" s="19">
        <v>758500</v>
      </c>
      <c r="K775" s="1"/>
      <c r="L775" s="183"/>
      <c r="M775" s="44" t="e">
        <f>VLOOKUP(#REF!,'[1]PL3 Danh muc đầy đủ'!$E$9:$X$9281,20,0)</f>
        <v>#REF!</v>
      </c>
      <c r="N775" s="44" t="e">
        <f>M775-#REF!</f>
        <v>#REF!</v>
      </c>
    </row>
    <row r="776" spans="1:14" ht="36" x14ac:dyDescent="0.3">
      <c r="A776" s="43">
        <v>766</v>
      </c>
      <c r="B776" s="17" t="s">
        <v>3190</v>
      </c>
      <c r="C776" s="18" t="s">
        <v>18167</v>
      </c>
      <c r="D776" s="17" t="s">
        <v>3174</v>
      </c>
      <c r="E776" s="18" t="s">
        <v>3175</v>
      </c>
      <c r="F776" s="18" t="s">
        <v>17770</v>
      </c>
      <c r="G776" s="17" t="s">
        <v>1796</v>
      </c>
      <c r="H776" s="21">
        <v>729400</v>
      </c>
      <c r="I776" s="20">
        <v>729400</v>
      </c>
      <c r="J776" s="19">
        <v>758500</v>
      </c>
      <c r="K776" s="1"/>
      <c r="L776" s="183"/>
      <c r="M776" s="44" t="e">
        <f>VLOOKUP(#REF!,'[1]PL3 Danh muc đầy đủ'!$E$9:$X$9281,20,0)</f>
        <v>#REF!</v>
      </c>
      <c r="N776" s="44" t="e">
        <f>M776-#REF!</f>
        <v>#REF!</v>
      </c>
    </row>
    <row r="777" spans="1:14" ht="54" x14ac:dyDescent="0.3">
      <c r="A777" s="43">
        <v>767</v>
      </c>
      <c r="B777" s="17" t="s">
        <v>3191</v>
      </c>
      <c r="C777" s="18" t="s">
        <v>18165</v>
      </c>
      <c r="D777" s="17" t="s">
        <v>3180</v>
      </c>
      <c r="E777" s="18" t="s">
        <v>18058</v>
      </c>
      <c r="F777" s="18" t="s">
        <v>17772</v>
      </c>
      <c r="G777" s="17" t="s">
        <v>95</v>
      </c>
      <c r="H777" s="21">
        <v>1251400</v>
      </c>
      <c r="I777" s="20">
        <v>1251434.7826086953</v>
      </c>
      <c r="J777" s="19">
        <v>1301400</v>
      </c>
      <c r="K777" s="1"/>
      <c r="L777" s="183"/>
      <c r="M777" s="44" t="e">
        <f>VLOOKUP(#REF!,'[1]PL3 Danh muc đầy đủ'!$E$9:$X$9281,20,0)</f>
        <v>#REF!</v>
      </c>
      <c r="N777" s="44" t="e">
        <f>M777-#REF!</f>
        <v>#REF!</v>
      </c>
    </row>
    <row r="778" spans="1:14" ht="54" x14ac:dyDescent="0.3">
      <c r="A778" s="43">
        <v>768</v>
      </c>
      <c r="B778" s="17" t="s">
        <v>3193</v>
      </c>
      <c r="C778" s="18" t="s">
        <v>18166</v>
      </c>
      <c r="D778" s="17" t="s">
        <v>3194</v>
      </c>
      <c r="E778" s="18" t="s">
        <v>3192</v>
      </c>
      <c r="F778" s="18" t="s">
        <v>3192</v>
      </c>
      <c r="G778" s="17" t="s">
        <v>1633</v>
      </c>
      <c r="H778" s="21">
        <v>1251400</v>
      </c>
      <c r="I778" s="20">
        <v>1251434.7826086953</v>
      </c>
      <c r="J778" s="19">
        <v>1301400</v>
      </c>
      <c r="K778" s="1"/>
      <c r="L778" s="183"/>
      <c r="M778" s="44" t="e">
        <f>VLOOKUP(#REF!,'[1]PL3 Danh muc đầy đủ'!$E$9:$X$9281,20,0)</f>
        <v>#REF!</v>
      </c>
      <c r="N778" s="44" t="e">
        <f>M778-#REF!</f>
        <v>#REF!</v>
      </c>
    </row>
    <row r="779" spans="1:14" ht="36" x14ac:dyDescent="0.3">
      <c r="A779" s="43">
        <v>769</v>
      </c>
      <c r="B779" s="17" t="s">
        <v>3195</v>
      </c>
      <c r="C779" s="18" t="s">
        <v>18167</v>
      </c>
      <c r="D779" s="17" t="s">
        <v>3196</v>
      </c>
      <c r="E779" s="18" t="s">
        <v>3197</v>
      </c>
      <c r="F779" s="18" t="s">
        <v>3197</v>
      </c>
      <c r="G779" s="17" t="s">
        <v>18</v>
      </c>
      <c r="H779" s="21">
        <v>1251400</v>
      </c>
      <c r="I779" s="20">
        <v>1251434.7826086953</v>
      </c>
      <c r="J779" s="19">
        <v>1301400</v>
      </c>
      <c r="K779" s="1"/>
      <c r="L779" s="183"/>
      <c r="M779" s="44" t="e">
        <f>VLOOKUP(#REF!,'[1]PL3 Danh muc đầy đủ'!$E$9:$X$9281,20,0)</f>
        <v>#REF!</v>
      </c>
      <c r="N779" s="44" t="e">
        <f>M779-#REF!</f>
        <v>#REF!</v>
      </c>
    </row>
    <row r="780" spans="1:14" ht="46.8" x14ac:dyDescent="0.3">
      <c r="A780" s="43">
        <v>770</v>
      </c>
      <c r="B780" s="17" t="s">
        <v>3198</v>
      </c>
      <c r="C780" s="18" t="s">
        <v>18165</v>
      </c>
      <c r="D780" s="17" t="s">
        <v>3199</v>
      </c>
      <c r="E780" s="18" t="s">
        <v>3200</v>
      </c>
      <c r="F780" s="18" t="s">
        <v>3200</v>
      </c>
      <c r="G780" s="17" t="s">
        <v>1796</v>
      </c>
      <c r="H780" s="21">
        <v>578500</v>
      </c>
      <c r="I780" s="20">
        <v>578530.43478260865</v>
      </c>
      <c r="J780" s="19">
        <v>601600</v>
      </c>
      <c r="K780" s="1" t="s">
        <v>3201</v>
      </c>
      <c r="L780" s="183"/>
      <c r="M780" s="44" t="e">
        <f>VLOOKUP(#REF!,'[1]PL3 Danh muc đầy đủ'!$E$9:$X$9281,20,0)</f>
        <v>#REF!</v>
      </c>
      <c r="N780" s="44" t="e">
        <f>M780-#REF!</f>
        <v>#REF!</v>
      </c>
    </row>
    <row r="781" spans="1:14" ht="54" x14ac:dyDescent="0.3">
      <c r="A781" s="43">
        <v>771</v>
      </c>
      <c r="B781" s="17" t="s">
        <v>3202</v>
      </c>
      <c r="C781" s="18" t="s">
        <v>18165</v>
      </c>
      <c r="D781" s="17" t="s">
        <v>3203</v>
      </c>
      <c r="E781" s="18" t="s">
        <v>3204</v>
      </c>
      <c r="F781" s="18" t="s">
        <v>3204</v>
      </c>
      <c r="G781" s="17"/>
      <c r="H781" s="21">
        <v>578500</v>
      </c>
      <c r="I781" s="20">
        <v>578530.43478260865</v>
      </c>
      <c r="J781" s="19">
        <v>601600</v>
      </c>
      <c r="K781" s="1" t="s">
        <v>3205</v>
      </c>
      <c r="L781" s="183"/>
      <c r="M781" s="44" t="e">
        <f>VLOOKUP(#REF!,'[1]PL3 Danh muc đầy đủ'!$E$9:$X$9281,20,0)</f>
        <v>#REF!</v>
      </c>
      <c r="N781" s="44" t="e">
        <f>M781-#REF!</f>
        <v>#REF!</v>
      </c>
    </row>
    <row r="782" spans="1:14" ht="54" x14ac:dyDescent="0.3">
      <c r="A782" s="43">
        <v>772</v>
      </c>
      <c r="B782" s="17" t="s">
        <v>3206</v>
      </c>
      <c r="C782" s="18" t="s">
        <v>18165</v>
      </c>
      <c r="D782" s="17" t="s">
        <v>3207</v>
      </c>
      <c r="E782" s="18" t="s">
        <v>3208</v>
      </c>
      <c r="F782" s="18" t="s">
        <v>3208</v>
      </c>
      <c r="G782" s="17"/>
      <c r="H782" s="21">
        <v>578500</v>
      </c>
      <c r="I782" s="20">
        <v>578530.43478260865</v>
      </c>
      <c r="J782" s="19">
        <v>601600</v>
      </c>
      <c r="K782" s="1" t="s">
        <v>3205</v>
      </c>
      <c r="L782" s="183"/>
      <c r="M782" s="44" t="e">
        <f>VLOOKUP(#REF!,'[1]PL3 Danh muc đầy đủ'!$E$9:$X$9281,20,0)</f>
        <v>#REF!</v>
      </c>
      <c r="N782" s="44" t="e">
        <f>M782-#REF!</f>
        <v>#REF!</v>
      </c>
    </row>
    <row r="783" spans="1:14" ht="54" x14ac:dyDescent="0.3">
      <c r="A783" s="43">
        <v>773</v>
      </c>
      <c r="B783" s="17" t="s">
        <v>18238</v>
      </c>
      <c r="C783" s="18" t="s">
        <v>18165</v>
      </c>
      <c r="D783" s="17" t="s">
        <v>18410</v>
      </c>
      <c r="E783" s="18" t="s">
        <v>18580</v>
      </c>
      <c r="F783" s="18" t="s">
        <v>18580</v>
      </c>
      <c r="G783" s="17"/>
      <c r="H783" s="21">
        <v>578500</v>
      </c>
      <c r="I783" s="20">
        <v>578530.43478260865</v>
      </c>
      <c r="J783" s="19">
        <v>601600</v>
      </c>
      <c r="K783" s="18" t="s">
        <v>3205</v>
      </c>
      <c r="L783" s="184"/>
      <c r="M783" s="44" t="e">
        <f>VLOOKUP(#REF!,'[1]PL3 Danh muc đầy đủ'!$E$9:$X$9281,20,0)</f>
        <v>#REF!</v>
      </c>
      <c r="N783" s="44" t="e">
        <f>M783-#REF!</f>
        <v>#REF!</v>
      </c>
    </row>
    <row r="784" spans="1:14" ht="18" x14ac:dyDescent="0.3">
      <c r="A784" s="43">
        <v>774</v>
      </c>
      <c r="B784" s="17" t="s">
        <v>3209</v>
      </c>
      <c r="C784" s="18" t="s">
        <v>18167</v>
      </c>
      <c r="D784" s="17" t="s">
        <v>3210</v>
      </c>
      <c r="E784" s="18" t="s">
        <v>3211</v>
      </c>
      <c r="F784" s="18" t="s">
        <v>17774</v>
      </c>
      <c r="G784" s="17" t="s">
        <v>1633</v>
      </c>
      <c r="H784" s="21">
        <v>578500</v>
      </c>
      <c r="I784" s="20">
        <v>578530.43478260865</v>
      </c>
      <c r="J784" s="19">
        <v>601600</v>
      </c>
      <c r="K784" s="1"/>
      <c r="L784" s="183"/>
      <c r="M784" s="44" t="e">
        <f>VLOOKUP(#REF!,'[1]PL3 Danh muc đầy đủ'!$E$9:$X$9281,20,0)</f>
        <v>#REF!</v>
      </c>
      <c r="N784" s="44" t="e">
        <f>M784-#REF!</f>
        <v>#REF!</v>
      </c>
    </row>
    <row r="785" spans="1:14" ht="36" x14ac:dyDescent="0.3">
      <c r="A785" s="43">
        <v>775</v>
      </c>
      <c r="B785" s="17" t="s">
        <v>3212</v>
      </c>
      <c r="C785" s="18" t="s">
        <v>18165</v>
      </c>
      <c r="D785" s="17" t="s">
        <v>3213</v>
      </c>
      <c r="E785" s="18" t="s">
        <v>3211</v>
      </c>
      <c r="F785" s="18" t="s">
        <v>3211</v>
      </c>
      <c r="G785" s="17" t="s">
        <v>1633</v>
      </c>
      <c r="H785" s="21">
        <v>1400500</v>
      </c>
      <c r="I785" s="20">
        <v>1400565.2173913042</v>
      </c>
      <c r="J785" s="19">
        <v>1456500</v>
      </c>
      <c r="K785" s="1"/>
      <c r="L785" s="183"/>
      <c r="M785" s="44" t="e">
        <f>VLOOKUP(#REF!,'[1]PL3 Danh muc đầy đủ'!$E$9:$X$9281,20,0)</f>
        <v>#REF!</v>
      </c>
      <c r="N785" s="44" t="e">
        <f>M785-#REF!</f>
        <v>#REF!</v>
      </c>
    </row>
    <row r="786" spans="1:14" ht="36" x14ac:dyDescent="0.3">
      <c r="A786" s="43">
        <v>776</v>
      </c>
      <c r="B786" s="17" t="s">
        <v>3223</v>
      </c>
      <c r="C786" s="18" t="s">
        <v>18165</v>
      </c>
      <c r="D786" s="17" t="s">
        <v>3224</v>
      </c>
      <c r="E786" s="18" t="s">
        <v>16480</v>
      </c>
      <c r="F786" s="18" t="s">
        <v>16480</v>
      </c>
      <c r="G786" s="17" t="s">
        <v>1633</v>
      </c>
      <c r="H786" s="21">
        <v>685500</v>
      </c>
      <c r="I786" s="20">
        <v>685530.43478260865</v>
      </c>
      <c r="J786" s="19">
        <v>712900</v>
      </c>
      <c r="K786" s="1"/>
      <c r="L786" s="183"/>
      <c r="M786" s="44" t="e">
        <f>VLOOKUP(#REF!,'[1]PL3 Danh muc đầy đủ'!$E$9:$X$9281,20,0)</f>
        <v>#REF!</v>
      </c>
      <c r="N786" s="44" t="e">
        <f>M786-#REF!</f>
        <v>#REF!</v>
      </c>
    </row>
    <row r="787" spans="1:14" ht="36" x14ac:dyDescent="0.3">
      <c r="A787" s="43">
        <v>777</v>
      </c>
      <c r="B787" s="17" t="s">
        <v>3220</v>
      </c>
      <c r="C787" s="18" t="s">
        <v>18165</v>
      </c>
      <c r="D787" s="17" t="s">
        <v>3221</v>
      </c>
      <c r="E787" s="18" t="s">
        <v>3222</v>
      </c>
      <c r="F787" s="18" t="s">
        <v>3222</v>
      </c>
      <c r="G787" s="17" t="s">
        <v>1633</v>
      </c>
      <c r="H787" s="21">
        <v>685500</v>
      </c>
      <c r="I787" s="20">
        <v>685530.43478260865</v>
      </c>
      <c r="J787" s="19">
        <v>712900</v>
      </c>
      <c r="K787" s="1"/>
      <c r="L787" s="183"/>
      <c r="M787" s="44" t="e">
        <f>VLOOKUP(#REF!,'[1]PL3 Danh muc đầy đủ'!$E$9:$X$9281,20,0)</f>
        <v>#REF!</v>
      </c>
      <c r="N787" s="44" t="e">
        <f>M787-#REF!</f>
        <v>#REF!</v>
      </c>
    </row>
    <row r="788" spans="1:14" ht="46.8" x14ac:dyDescent="0.3">
      <c r="A788" s="43">
        <v>778</v>
      </c>
      <c r="B788" s="17" t="s">
        <v>3214</v>
      </c>
      <c r="C788" s="18" t="s">
        <v>18165</v>
      </c>
      <c r="D788" s="17" t="s">
        <v>3215</v>
      </c>
      <c r="E788" s="18" t="s">
        <v>16479</v>
      </c>
      <c r="F788" s="18" t="s">
        <v>16479</v>
      </c>
      <c r="G788" s="17" t="s">
        <v>95</v>
      </c>
      <c r="H788" s="21">
        <v>685500</v>
      </c>
      <c r="I788" s="20">
        <v>685530.43478260865</v>
      </c>
      <c r="J788" s="19">
        <v>712900</v>
      </c>
      <c r="K788" s="1" t="s">
        <v>3216</v>
      </c>
      <c r="L788" s="183"/>
      <c r="M788" s="44" t="e">
        <f>VLOOKUP(#REF!,'[1]PL3 Danh muc đầy đủ'!$E$9:$X$9281,20,0)</f>
        <v>#REF!</v>
      </c>
      <c r="N788" s="44" t="e">
        <f>M788-#REF!</f>
        <v>#REF!</v>
      </c>
    </row>
    <row r="789" spans="1:14" ht="54" x14ac:dyDescent="0.3">
      <c r="A789" s="43">
        <v>779</v>
      </c>
      <c r="B789" s="17" t="s">
        <v>3217</v>
      </c>
      <c r="C789" s="18" t="s">
        <v>18165</v>
      </c>
      <c r="D789" s="17" t="s">
        <v>3218</v>
      </c>
      <c r="E789" s="18" t="s">
        <v>3219</v>
      </c>
      <c r="F789" s="18" t="s">
        <v>3219</v>
      </c>
      <c r="G789" s="17" t="s">
        <v>95</v>
      </c>
      <c r="H789" s="21">
        <v>685500</v>
      </c>
      <c r="I789" s="20">
        <v>685530.43478260865</v>
      </c>
      <c r="J789" s="19">
        <v>712900</v>
      </c>
      <c r="K789" s="1"/>
      <c r="L789" s="183"/>
      <c r="M789" s="44" t="e">
        <f>VLOOKUP(#REF!,'[1]PL3 Danh muc đầy đủ'!$E$9:$X$9281,20,0)</f>
        <v>#REF!</v>
      </c>
      <c r="N789" s="44" t="e">
        <f>M789-#REF!</f>
        <v>#REF!</v>
      </c>
    </row>
    <row r="790" spans="1:14" ht="36" x14ac:dyDescent="0.3">
      <c r="A790" s="43">
        <v>780</v>
      </c>
      <c r="B790" s="17" t="s">
        <v>3225</v>
      </c>
      <c r="C790" s="18" t="s">
        <v>18166</v>
      </c>
      <c r="D790" s="17" t="s">
        <v>3226</v>
      </c>
      <c r="E790" s="18" t="s">
        <v>3227</v>
      </c>
      <c r="F790" s="18" t="s">
        <v>3227</v>
      </c>
      <c r="G790" s="17" t="s">
        <v>1633</v>
      </c>
      <c r="H790" s="21">
        <v>685500</v>
      </c>
      <c r="I790" s="20">
        <v>685530.43478260865</v>
      </c>
      <c r="J790" s="19">
        <v>712900</v>
      </c>
      <c r="K790" s="1"/>
      <c r="L790" s="183"/>
      <c r="M790" s="44" t="e">
        <f>VLOOKUP(#REF!,'[1]PL3 Danh muc đầy đủ'!$E$9:$X$9281,20,0)</f>
        <v>#REF!</v>
      </c>
      <c r="N790" s="44" t="e">
        <f>M790-#REF!</f>
        <v>#REF!</v>
      </c>
    </row>
    <row r="791" spans="1:14" ht="18" x14ac:dyDescent="0.3">
      <c r="A791" s="43">
        <v>781</v>
      </c>
      <c r="B791" s="17" t="s">
        <v>3228</v>
      </c>
      <c r="C791" s="18" t="s">
        <v>18167</v>
      </c>
      <c r="D791" s="17" t="s">
        <v>3229</v>
      </c>
      <c r="E791" s="18" t="s">
        <v>3230</v>
      </c>
      <c r="F791" s="18" t="s">
        <v>17651</v>
      </c>
      <c r="G791" s="17" t="s">
        <v>1633</v>
      </c>
      <c r="H791" s="21">
        <v>685500</v>
      </c>
      <c r="I791" s="20">
        <v>685530.43478260865</v>
      </c>
      <c r="J791" s="19">
        <v>712900</v>
      </c>
      <c r="K791" s="1"/>
      <c r="L791" s="183"/>
      <c r="M791" s="44" t="e">
        <f>VLOOKUP(#REF!,'[1]PL3 Danh muc đầy đủ'!$E$9:$X$9281,20,0)</f>
        <v>#REF!</v>
      </c>
      <c r="N791" s="44" t="e">
        <f>M791-#REF!</f>
        <v>#REF!</v>
      </c>
    </row>
    <row r="792" spans="1:14" ht="18" x14ac:dyDescent="0.3">
      <c r="A792" s="43">
        <v>782</v>
      </c>
      <c r="B792" s="17" t="s">
        <v>3231</v>
      </c>
      <c r="C792" s="18" t="s">
        <v>18145</v>
      </c>
      <c r="D792" s="17" t="s">
        <v>3232</v>
      </c>
      <c r="E792" s="18" t="s">
        <v>3233</v>
      </c>
      <c r="F792" s="18" t="s">
        <v>3233</v>
      </c>
      <c r="G792" s="17" t="s">
        <v>95</v>
      </c>
      <c r="H792" s="21">
        <v>685500</v>
      </c>
      <c r="I792" s="20">
        <v>685530.43478260865</v>
      </c>
      <c r="J792" s="19">
        <v>712900</v>
      </c>
      <c r="K792" s="1"/>
      <c r="L792" s="183"/>
      <c r="M792" s="44" t="e">
        <f>VLOOKUP(#REF!,'[1]PL3 Danh muc đầy đủ'!$E$9:$X$9281,20,0)</f>
        <v>#REF!</v>
      </c>
      <c r="N792" s="44" t="e">
        <f>M792-#REF!</f>
        <v>#REF!</v>
      </c>
    </row>
    <row r="793" spans="1:14" ht="36" x14ac:dyDescent="0.3">
      <c r="A793" s="43">
        <v>783</v>
      </c>
      <c r="B793" s="17" t="s">
        <v>3234</v>
      </c>
      <c r="C793" s="18" t="s">
        <v>18146</v>
      </c>
      <c r="D793" s="17" t="s">
        <v>3235</v>
      </c>
      <c r="E793" s="18" t="s">
        <v>3236</v>
      </c>
      <c r="F793" s="18" t="s">
        <v>3236</v>
      </c>
      <c r="G793" s="17" t="s">
        <v>1633</v>
      </c>
      <c r="H793" s="21">
        <v>685500</v>
      </c>
      <c r="I793" s="20">
        <v>685530.43478260865</v>
      </c>
      <c r="J793" s="19">
        <v>712900</v>
      </c>
      <c r="K793" s="1"/>
      <c r="L793" s="183"/>
      <c r="M793" s="44" t="e">
        <f>VLOOKUP(#REF!,'[1]PL3 Danh muc đầy đủ'!$E$9:$X$9281,20,0)</f>
        <v>#REF!</v>
      </c>
      <c r="N793" s="44" t="e">
        <f>M793-#REF!</f>
        <v>#REF!</v>
      </c>
    </row>
    <row r="794" spans="1:14" ht="36" x14ac:dyDescent="0.3">
      <c r="A794" s="43">
        <v>784</v>
      </c>
      <c r="B794" s="17" t="s">
        <v>3237</v>
      </c>
      <c r="C794" s="18" t="s">
        <v>18137</v>
      </c>
      <c r="D794" s="17" t="s">
        <v>3238</v>
      </c>
      <c r="E794" s="18" t="s">
        <v>3239</v>
      </c>
      <c r="F794" s="18" t="s">
        <v>3239</v>
      </c>
      <c r="G794" s="17" t="s">
        <v>1633</v>
      </c>
      <c r="H794" s="21">
        <v>685500</v>
      </c>
      <c r="I794" s="20">
        <v>685530.43478260865</v>
      </c>
      <c r="J794" s="19">
        <v>712900</v>
      </c>
      <c r="K794" s="1"/>
      <c r="L794" s="183"/>
      <c r="M794" s="44" t="e">
        <f>VLOOKUP(#REF!,'[1]PL3 Danh muc đầy đủ'!$E$9:$X$9281,20,0)</f>
        <v>#REF!</v>
      </c>
      <c r="N794" s="44" t="e">
        <f>M794-#REF!</f>
        <v>#REF!</v>
      </c>
    </row>
    <row r="795" spans="1:14" ht="36" x14ac:dyDescent="0.3">
      <c r="A795" s="43">
        <v>785</v>
      </c>
      <c r="B795" s="17" t="s">
        <v>3240</v>
      </c>
      <c r="C795" s="18" t="s">
        <v>18137</v>
      </c>
      <c r="D795" s="17" t="s">
        <v>3241</v>
      </c>
      <c r="E795" s="18" t="s">
        <v>3242</v>
      </c>
      <c r="F795" s="18" t="s">
        <v>3242</v>
      </c>
      <c r="G795" s="17" t="s">
        <v>95</v>
      </c>
      <c r="H795" s="21">
        <v>685500</v>
      </c>
      <c r="I795" s="20">
        <v>685530.43478260865</v>
      </c>
      <c r="J795" s="19">
        <v>712900</v>
      </c>
      <c r="K795" s="1"/>
      <c r="L795" s="183"/>
      <c r="M795" s="44" t="e">
        <f>VLOOKUP(#REF!,'[1]PL3 Danh muc đầy đủ'!$E$9:$X$9281,20,0)</f>
        <v>#REF!</v>
      </c>
      <c r="N795" s="44" t="e">
        <f>M795-#REF!</f>
        <v>#REF!</v>
      </c>
    </row>
    <row r="796" spans="1:14" ht="36" x14ac:dyDescent="0.3">
      <c r="A796" s="43">
        <v>786</v>
      </c>
      <c r="B796" s="17" t="s">
        <v>3250</v>
      </c>
      <c r="C796" s="18" t="s">
        <v>18165</v>
      </c>
      <c r="D796" s="17" t="s">
        <v>3251</v>
      </c>
      <c r="E796" s="18" t="s">
        <v>3246</v>
      </c>
      <c r="F796" s="18" t="s">
        <v>3246</v>
      </c>
      <c r="G796" s="17" t="s">
        <v>1633</v>
      </c>
      <c r="H796" s="21">
        <v>1158500</v>
      </c>
      <c r="I796" s="20">
        <v>1158530.4347826086</v>
      </c>
      <c r="J796" s="19">
        <v>1204800</v>
      </c>
      <c r="K796" s="1"/>
      <c r="L796" s="183"/>
      <c r="M796" s="44" t="e">
        <f>VLOOKUP(#REF!,'[1]PL3 Danh muc đầy đủ'!$E$9:$X$9281,20,0)</f>
        <v>#REF!</v>
      </c>
      <c r="N796" s="44" t="e">
        <f>M796-#REF!</f>
        <v>#REF!</v>
      </c>
    </row>
    <row r="797" spans="1:14" ht="54" x14ac:dyDescent="0.3">
      <c r="A797" s="43">
        <v>787</v>
      </c>
      <c r="B797" s="17" t="s">
        <v>3243</v>
      </c>
      <c r="C797" s="18" t="s">
        <v>18165</v>
      </c>
      <c r="D797" s="17" t="s">
        <v>3244</v>
      </c>
      <c r="E797" s="18" t="s">
        <v>3245</v>
      </c>
      <c r="F797" s="18" t="s">
        <v>3245</v>
      </c>
      <c r="G797" s="17" t="s">
        <v>95</v>
      </c>
      <c r="H797" s="21">
        <v>1158500</v>
      </c>
      <c r="I797" s="20">
        <v>1158530.4347826086</v>
      </c>
      <c r="J797" s="19">
        <v>1204800</v>
      </c>
      <c r="K797" s="1"/>
      <c r="L797" s="183"/>
      <c r="M797" s="44" t="e">
        <f>VLOOKUP(#REF!,'[1]PL3 Danh muc đầy đủ'!$E$9:$X$9281,20,0)</f>
        <v>#REF!</v>
      </c>
      <c r="N797" s="44" t="e">
        <f>M797-#REF!</f>
        <v>#REF!</v>
      </c>
    </row>
    <row r="798" spans="1:14" ht="54" x14ac:dyDescent="0.3">
      <c r="A798" s="43">
        <v>788</v>
      </c>
      <c r="B798" s="17" t="s">
        <v>3247</v>
      </c>
      <c r="C798" s="18" t="s">
        <v>18165</v>
      </c>
      <c r="D798" s="17" t="s">
        <v>3248</v>
      </c>
      <c r="E798" s="18" t="s">
        <v>3249</v>
      </c>
      <c r="F798" s="18" t="s">
        <v>3249</v>
      </c>
      <c r="G798" s="17" t="s">
        <v>95</v>
      </c>
      <c r="H798" s="21">
        <v>1158500</v>
      </c>
      <c r="I798" s="20">
        <v>1158530.4347826086</v>
      </c>
      <c r="J798" s="19">
        <v>1204800</v>
      </c>
      <c r="K798" s="1"/>
      <c r="L798" s="183"/>
      <c r="M798" s="44" t="e">
        <f>VLOOKUP(#REF!,'[1]PL3 Danh muc đầy đủ'!$E$9:$X$9281,20,0)</f>
        <v>#REF!</v>
      </c>
      <c r="N798" s="44" t="e">
        <f>M798-#REF!</f>
        <v>#REF!</v>
      </c>
    </row>
    <row r="799" spans="1:14" ht="36" x14ac:dyDescent="0.3">
      <c r="A799" s="43">
        <v>789</v>
      </c>
      <c r="B799" s="17" t="s">
        <v>3252</v>
      </c>
      <c r="C799" s="18" t="s">
        <v>18166</v>
      </c>
      <c r="D799" s="17" t="s">
        <v>3253</v>
      </c>
      <c r="E799" s="18" t="s">
        <v>3254</v>
      </c>
      <c r="F799" s="18" t="s">
        <v>3254</v>
      </c>
      <c r="G799" s="17" t="s">
        <v>1633</v>
      </c>
      <c r="H799" s="21">
        <v>1158500</v>
      </c>
      <c r="I799" s="20">
        <v>1158530.4347826086</v>
      </c>
      <c r="J799" s="19">
        <v>1204800</v>
      </c>
      <c r="K799" s="1"/>
      <c r="L799" s="183"/>
      <c r="M799" s="44" t="e">
        <f>VLOOKUP(#REF!,'[1]PL3 Danh muc đầy đủ'!$E$9:$X$9281,20,0)</f>
        <v>#REF!</v>
      </c>
      <c r="N799" s="44" t="e">
        <f>M799-#REF!</f>
        <v>#REF!</v>
      </c>
    </row>
    <row r="800" spans="1:14" ht="36" x14ac:dyDescent="0.3">
      <c r="A800" s="43">
        <v>790</v>
      </c>
      <c r="B800" s="17" t="s">
        <v>3255</v>
      </c>
      <c r="C800" s="18" t="s">
        <v>18167</v>
      </c>
      <c r="D800" s="17" t="s">
        <v>3229</v>
      </c>
      <c r="E800" s="18" t="s">
        <v>3230</v>
      </c>
      <c r="F800" s="18" t="s">
        <v>17392</v>
      </c>
      <c r="G800" s="17" t="s">
        <v>1633</v>
      </c>
      <c r="H800" s="21">
        <v>1158500</v>
      </c>
      <c r="I800" s="20">
        <v>1158530.4347826086</v>
      </c>
      <c r="J800" s="19">
        <v>1204800</v>
      </c>
      <c r="K800" s="1"/>
      <c r="L800" s="183"/>
      <c r="M800" s="44" t="e">
        <f>VLOOKUP(#REF!,'[1]PL3 Danh muc đầy đủ'!$E$9:$X$9281,20,0)</f>
        <v>#REF!</v>
      </c>
      <c r="N800" s="44" t="e">
        <f>M800-#REF!</f>
        <v>#REF!</v>
      </c>
    </row>
    <row r="801" spans="1:14" ht="36" x14ac:dyDescent="0.3">
      <c r="A801" s="43">
        <v>791</v>
      </c>
      <c r="B801" s="17" t="s">
        <v>3256</v>
      </c>
      <c r="C801" s="18" t="s">
        <v>18165</v>
      </c>
      <c r="D801" s="17" t="s">
        <v>3257</v>
      </c>
      <c r="E801" s="18" t="s">
        <v>3258</v>
      </c>
      <c r="F801" s="18" t="s">
        <v>3258</v>
      </c>
      <c r="G801" s="17" t="s">
        <v>95</v>
      </c>
      <c r="H801" s="21">
        <v>1158500</v>
      </c>
      <c r="I801" s="20">
        <v>1158530.4347826086</v>
      </c>
      <c r="J801" s="19">
        <v>1204800</v>
      </c>
      <c r="K801" s="1" t="s">
        <v>3259</v>
      </c>
      <c r="L801" s="183"/>
      <c r="M801" s="44" t="e">
        <f>VLOOKUP(#REF!,'[1]PL3 Danh muc đầy đủ'!$E$9:$X$9281,20,0)</f>
        <v>#REF!</v>
      </c>
      <c r="N801" s="44" t="e">
        <f>M801-#REF!</f>
        <v>#REF!</v>
      </c>
    </row>
    <row r="802" spans="1:14" ht="36" x14ac:dyDescent="0.3">
      <c r="A802" s="43">
        <v>792</v>
      </c>
      <c r="B802" s="17" t="s">
        <v>3260</v>
      </c>
      <c r="C802" s="18" t="s">
        <v>18166</v>
      </c>
      <c r="D802" s="17" t="s">
        <v>3261</v>
      </c>
      <c r="E802" s="18" t="s">
        <v>3262</v>
      </c>
      <c r="F802" s="18" t="s">
        <v>3262</v>
      </c>
      <c r="G802" s="17" t="s">
        <v>95</v>
      </c>
      <c r="H802" s="21">
        <v>1158500</v>
      </c>
      <c r="I802" s="20">
        <v>1158530.4347826086</v>
      </c>
      <c r="J802" s="19">
        <v>1204800</v>
      </c>
      <c r="K802" s="1" t="s">
        <v>3259</v>
      </c>
      <c r="L802" s="183"/>
      <c r="M802" s="44" t="e">
        <f>VLOOKUP(#REF!,'[1]PL3 Danh muc đầy đủ'!$E$9:$X$9281,20,0)</f>
        <v>#REF!</v>
      </c>
      <c r="N802" s="44" t="e">
        <f>M802-#REF!</f>
        <v>#REF!</v>
      </c>
    </row>
    <row r="803" spans="1:14" ht="36" x14ac:dyDescent="0.3">
      <c r="A803" s="43">
        <v>793</v>
      </c>
      <c r="B803" s="17" t="s">
        <v>3263</v>
      </c>
      <c r="C803" s="18" t="s">
        <v>18166</v>
      </c>
      <c r="D803" s="17" t="s">
        <v>3264</v>
      </c>
      <c r="E803" s="18" t="s">
        <v>3265</v>
      </c>
      <c r="F803" s="18" t="s">
        <v>3265</v>
      </c>
      <c r="G803" s="17" t="s">
        <v>95</v>
      </c>
      <c r="H803" s="21">
        <v>1158500</v>
      </c>
      <c r="I803" s="20">
        <v>1158530.4347826086</v>
      </c>
      <c r="J803" s="19">
        <v>1204800</v>
      </c>
      <c r="K803" s="1" t="s">
        <v>3259</v>
      </c>
      <c r="L803" s="183"/>
      <c r="M803" s="44" t="e">
        <f>VLOOKUP(#REF!,'[1]PL3 Danh muc đầy đủ'!$E$9:$X$9281,20,0)</f>
        <v>#REF!</v>
      </c>
      <c r="N803" s="44" t="e">
        <f>M803-#REF!</f>
        <v>#REF!</v>
      </c>
    </row>
    <row r="804" spans="1:14" ht="36" x14ac:dyDescent="0.3">
      <c r="A804" s="43">
        <v>794</v>
      </c>
      <c r="B804" s="17" t="s">
        <v>3266</v>
      </c>
      <c r="C804" s="18" t="s">
        <v>18166</v>
      </c>
      <c r="D804" s="17" t="s">
        <v>3267</v>
      </c>
      <c r="E804" s="18" t="s">
        <v>3268</v>
      </c>
      <c r="F804" s="18" t="s">
        <v>3268</v>
      </c>
      <c r="G804" s="17" t="s">
        <v>95</v>
      </c>
      <c r="H804" s="21">
        <v>1158500</v>
      </c>
      <c r="I804" s="20">
        <v>1158530.4347826086</v>
      </c>
      <c r="J804" s="19">
        <v>1204800</v>
      </c>
      <c r="K804" s="1" t="s">
        <v>3259</v>
      </c>
      <c r="L804" s="183"/>
      <c r="M804" s="44" t="e">
        <f>VLOOKUP(#REF!,'[1]PL3 Danh muc đầy đủ'!$E$9:$X$9281,20,0)</f>
        <v>#REF!</v>
      </c>
      <c r="N804" s="44" t="e">
        <f>M804-#REF!</f>
        <v>#REF!</v>
      </c>
    </row>
    <row r="805" spans="1:14" ht="18" x14ac:dyDescent="0.3">
      <c r="A805" s="43">
        <v>795</v>
      </c>
      <c r="B805" s="17" t="s">
        <v>3269</v>
      </c>
      <c r="C805" s="18" t="s">
        <v>18167</v>
      </c>
      <c r="D805" s="17" t="s">
        <v>3270</v>
      </c>
      <c r="E805" s="18" t="s">
        <v>3258</v>
      </c>
      <c r="F805" s="18" t="s">
        <v>3258</v>
      </c>
      <c r="G805" s="17" t="s">
        <v>95</v>
      </c>
      <c r="H805" s="21">
        <v>1158500</v>
      </c>
      <c r="I805" s="20">
        <v>1158530.4347826086</v>
      </c>
      <c r="J805" s="19">
        <v>1204800</v>
      </c>
      <c r="K805" s="1" t="s">
        <v>3259</v>
      </c>
      <c r="L805" s="183"/>
      <c r="M805" s="44" t="e">
        <f>VLOOKUP(#REF!,'[1]PL3 Danh muc đầy đủ'!$E$9:$X$9281,20,0)</f>
        <v>#REF!</v>
      </c>
      <c r="N805" s="44" t="e">
        <f>M805-#REF!</f>
        <v>#REF!</v>
      </c>
    </row>
    <row r="806" spans="1:14" ht="36" x14ac:dyDescent="0.3">
      <c r="A806" s="43">
        <v>796</v>
      </c>
      <c r="B806" s="17" t="s">
        <v>3271</v>
      </c>
      <c r="C806" s="18" t="s">
        <v>18166</v>
      </c>
      <c r="D806" s="17" t="s">
        <v>3272</v>
      </c>
      <c r="E806" s="18" t="s">
        <v>3273</v>
      </c>
      <c r="F806" s="18" t="s">
        <v>3273</v>
      </c>
      <c r="G806" s="17" t="s">
        <v>1633</v>
      </c>
      <c r="H806" s="21">
        <v>6906400</v>
      </c>
      <c r="I806" s="20">
        <v>6906452.173913043</v>
      </c>
      <c r="J806" s="19">
        <v>7182700</v>
      </c>
      <c r="K806" s="1"/>
      <c r="L806" s="183"/>
      <c r="M806" s="44" t="e">
        <f>VLOOKUP(#REF!,'[1]PL3 Danh muc đầy đủ'!$E$9:$X$9281,20,0)</f>
        <v>#REF!</v>
      </c>
      <c r="N806" s="44" t="e">
        <f>M806-#REF!</f>
        <v>#REF!</v>
      </c>
    </row>
    <row r="807" spans="1:14" ht="36" x14ac:dyDescent="0.3">
      <c r="A807" s="43">
        <v>797</v>
      </c>
      <c r="B807" s="17" t="s">
        <v>3301</v>
      </c>
      <c r="C807" s="18" t="s">
        <v>18165</v>
      </c>
      <c r="D807" s="17" t="s">
        <v>3302</v>
      </c>
      <c r="E807" s="18" t="s">
        <v>3303</v>
      </c>
      <c r="F807" s="18" t="s">
        <v>3303</v>
      </c>
      <c r="G807" s="17" t="s">
        <v>1648</v>
      </c>
      <c r="H807" s="21">
        <v>101800</v>
      </c>
      <c r="I807" s="20">
        <v>101853.04347826084</v>
      </c>
      <c r="J807" s="19">
        <v>105900</v>
      </c>
      <c r="K807" s="31"/>
      <c r="L807" s="185"/>
      <c r="M807" s="44" t="e">
        <f>VLOOKUP(#REF!,'[1]PL3 Danh muc đầy đủ'!$E$9:$X$9281,20,0)</f>
        <v>#REF!</v>
      </c>
      <c r="N807" s="44" t="e">
        <f>M807-#REF!</f>
        <v>#REF!</v>
      </c>
    </row>
    <row r="808" spans="1:14" ht="18" x14ac:dyDescent="0.3">
      <c r="A808" s="43">
        <v>798</v>
      </c>
      <c r="B808" s="17" t="s">
        <v>3304</v>
      </c>
      <c r="C808" s="18" t="s">
        <v>18166</v>
      </c>
      <c r="D808" s="17" t="s">
        <v>3305</v>
      </c>
      <c r="E808" s="18" t="s">
        <v>3303</v>
      </c>
      <c r="F808" s="18" t="s">
        <v>3303</v>
      </c>
      <c r="G808" s="17" t="s">
        <v>1648</v>
      </c>
      <c r="H808" s="21">
        <v>101800</v>
      </c>
      <c r="I808" s="20">
        <v>101853.04347826084</v>
      </c>
      <c r="J808" s="19">
        <v>105900</v>
      </c>
      <c r="K808" s="31"/>
      <c r="L808" s="185"/>
      <c r="M808" s="44" t="e">
        <f>VLOOKUP(#REF!,'[1]PL3 Danh muc đầy đủ'!$E$9:$X$9281,20,0)</f>
        <v>#REF!</v>
      </c>
      <c r="N808" s="44" t="e">
        <f>M808-#REF!</f>
        <v>#REF!</v>
      </c>
    </row>
    <row r="809" spans="1:14" ht="18" x14ac:dyDescent="0.3">
      <c r="A809" s="43">
        <v>799</v>
      </c>
      <c r="B809" s="17" t="s">
        <v>3306</v>
      </c>
      <c r="C809" s="18" t="s">
        <v>18167</v>
      </c>
      <c r="D809" s="17" t="s">
        <v>3307</v>
      </c>
      <c r="E809" s="18" t="s">
        <v>3303</v>
      </c>
      <c r="F809" s="18" t="s">
        <v>3303</v>
      </c>
      <c r="G809" s="17" t="s">
        <v>1648</v>
      </c>
      <c r="H809" s="21">
        <v>101800</v>
      </c>
      <c r="I809" s="20">
        <v>101853.04347826084</v>
      </c>
      <c r="J809" s="19">
        <v>105900</v>
      </c>
      <c r="K809" s="31"/>
      <c r="L809" s="185"/>
      <c r="M809" s="44" t="e">
        <f>VLOOKUP(#REF!,'[1]PL3 Danh muc đầy đủ'!$E$9:$X$9281,20,0)</f>
        <v>#REF!</v>
      </c>
      <c r="N809" s="44" t="e">
        <f>M809-#REF!</f>
        <v>#REF!</v>
      </c>
    </row>
    <row r="810" spans="1:14" ht="36" x14ac:dyDescent="0.3">
      <c r="A810" s="43">
        <v>800</v>
      </c>
      <c r="B810" s="17" t="s">
        <v>3308</v>
      </c>
      <c r="C810" s="18" t="s">
        <v>18137</v>
      </c>
      <c r="D810" s="17" t="s">
        <v>3309</v>
      </c>
      <c r="E810" s="18" t="s">
        <v>3310</v>
      </c>
      <c r="F810" s="18" t="s">
        <v>3310</v>
      </c>
      <c r="G810" s="17"/>
      <c r="H810" s="21">
        <v>101800</v>
      </c>
      <c r="I810" s="20">
        <v>101853.04347826084</v>
      </c>
      <c r="J810" s="19">
        <v>105900</v>
      </c>
      <c r="K810" s="31"/>
      <c r="L810" s="185"/>
      <c r="M810" s="44" t="e">
        <f>VLOOKUP(#REF!,'[1]PL3 Danh muc đầy đủ'!$E$9:$X$9281,20,0)</f>
        <v>#REF!</v>
      </c>
      <c r="N810" s="44" t="e">
        <f>M810-#REF!</f>
        <v>#REF!</v>
      </c>
    </row>
    <row r="811" spans="1:14" ht="36" x14ac:dyDescent="0.3">
      <c r="A811" s="43">
        <v>801</v>
      </c>
      <c r="B811" s="17" t="s">
        <v>3311</v>
      </c>
      <c r="C811" s="18" t="s">
        <v>18166</v>
      </c>
      <c r="D811" s="17" t="s">
        <v>3312</v>
      </c>
      <c r="E811" s="18" t="s">
        <v>16482</v>
      </c>
      <c r="F811" s="18" t="s">
        <v>16482</v>
      </c>
      <c r="G811" s="17" t="s">
        <v>1796</v>
      </c>
      <c r="H811" s="21">
        <v>950500</v>
      </c>
      <c r="I811" s="20">
        <v>950565.21739130432</v>
      </c>
      <c r="J811" s="19">
        <v>988500</v>
      </c>
      <c r="K811" s="31" t="s">
        <v>3313</v>
      </c>
      <c r="L811" s="185"/>
      <c r="M811" s="44" t="e">
        <f>VLOOKUP(#REF!,'[1]PL3 Danh muc đầy đủ'!$E$9:$X$9281,20,0)</f>
        <v>#REF!</v>
      </c>
      <c r="N811" s="44" t="e">
        <f>M811-#REF!</f>
        <v>#REF!</v>
      </c>
    </row>
    <row r="812" spans="1:14" ht="36" x14ac:dyDescent="0.3">
      <c r="A812" s="43">
        <v>802</v>
      </c>
      <c r="B812" s="17" t="s">
        <v>3314</v>
      </c>
      <c r="C812" s="18" t="s">
        <v>18166</v>
      </c>
      <c r="D812" s="17" t="s">
        <v>3315</v>
      </c>
      <c r="E812" s="18" t="s">
        <v>3316</v>
      </c>
      <c r="F812" s="18" t="s">
        <v>3316</v>
      </c>
      <c r="G812" s="17" t="s">
        <v>95</v>
      </c>
      <c r="H812" s="21">
        <v>950500</v>
      </c>
      <c r="I812" s="20">
        <v>950565.21739130432</v>
      </c>
      <c r="J812" s="19">
        <v>988500</v>
      </c>
      <c r="K812" s="31" t="s">
        <v>3313</v>
      </c>
      <c r="L812" s="185"/>
      <c r="M812" s="44" t="e">
        <f>VLOOKUP(#REF!,'[1]PL3 Danh muc đầy đủ'!$E$9:$X$9281,20,0)</f>
        <v>#REF!</v>
      </c>
      <c r="N812" s="44" t="e">
        <f>M812-#REF!</f>
        <v>#REF!</v>
      </c>
    </row>
    <row r="813" spans="1:14" ht="36" x14ac:dyDescent="0.3">
      <c r="A813" s="43">
        <v>803</v>
      </c>
      <c r="B813" s="17" t="s">
        <v>3317</v>
      </c>
      <c r="C813" s="18" t="s">
        <v>18167</v>
      </c>
      <c r="D813" s="17" t="s">
        <v>3318</v>
      </c>
      <c r="E813" s="18" t="s">
        <v>3319</v>
      </c>
      <c r="F813" s="18" t="s">
        <v>3319</v>
      </c>
      <c r="G813" s="17" t="s">
        <v>1796</v>
      </c>
      <c r="H813" s="21">
        <v>950500</v>
      </c>
      <c r="I813" s="20">
        <v>950565.21739130432</v>
      </c>
      <c r="J813" s="19">
        <v>988500</v>
      </c>
      <c r="K813" s="31" t="s">
        <v>3313</v>
      </c>
      <c r="L813" s="185"/>
      <c r="M813" s="44" t="e">
        <f>VLOOKUP(#REF!,'[1]PL3 Danh muc đầy đủ'!$E$9:$X$9281,20,0)</f>
        <v>#REF!</v>
      </c>
      <c r="N813" s="44" t="e">
        <f>M813-#REF!</f>
        <v>#REF!</v>
      </c>
    </row>
    <row r="814" spans="1:14" ht="18" x14ac:dyDescent="0.3">
      <c r="A814" s="43">
        <v>804</v>
      </c>
      <c r="B814" s="17" t="s">
        <v>3320</v>
      </c>
      <c r="C814" s="18" t="s">
        <v>18141</v>
      </c>
      <c r="D814" s="17" t="s">
        <v>3321</v>
      </c>
      <c r="E814" s="18" t="s">
        <v>640</v>
      </c>
      <c r="F814" s="18" t="s">
        <v>640</v>
      </c>
      <c r="G814" s="17" t="s">
        <v>1796</v>
      </c>
      <c r="H814" s="21">
        <v>950500</v>
      </c>
      <c r="I814" s="20">
        <v>950565.21739130432</v>
      </c>
      <c r="J814" s="19">
        <v>988500</v>
      </c>
      <c r="K814" s="31" t="s">
        <v>3322</v>
      </c>
      <c r="L814" s="185"/>
      <c r="M814" s="44" t="e">
        <f>VLOOKUP(#REF!,'[1]PL3 Danh muc đầy đủ'!$E$9:$X$9281,20,0)</f>
        <v>#REF!</v>
      </c>
      <c r="N814" s="44" t="e">
        <f>M814-#REF!</f>
        <v>#REF!</v>
      </c>
    </row>
    <row r="815" spans="1:14" ht="36" x14ac:dyDescent="0.3">
      <c r="A815" s="43">
        <v>805</v>
      </c>
      <c r="B815" s="17" t="s">
        <v>3323</v>
      </c>
      <c r="C815" s="18" t="s">
        <v>18141</v>
      </c>
      <c r="D815" s="17" t="s">
        <v>3324</v>
      </c>
      <c r="E815" s="18" t="s">
        <v>3325</v>
      </c>
      <c r="F815" s="18" t="s">
        <v>3325</v>
      </c>
      <c r="G815" s="17" t="s">
        <v>1796</v>
      </c>
      <c r="H815" s="21">
        <v>950500</v>
      </c>
      <c r="I815" s="20">
        <v>950565.21739130432</v>
      </c>
      <c r="J815" s="19">
        <v>988500</v>
      </c>
      <c r="K815" s="31" t="s">
        <v>3322</v>
      </c>
      <c r="L815" s="185"/>
      <c r="M815" s="44" t="e">
        <f>VLOOKUP(#REF!,'[1]PL3 Danh muc đầy đủ'!$E$9:$X$9281,20,0)</f>
        <v>#REF!</v>
      </c>
      <c r="N815" s="44" t="e">
        <f>M815-#REF!</f>
        <v>#REF!</v>
      </c>
    </row>
    <row r="816" spans="1:14" ht="36" x14ac:dyDescent="0.3">
      <c r="A816" s="43">
        <v>806</v>
      </c>
      <c r="B816" s="17" t="s">
        <v>3326</v>
      </c>
      <c r="C816" s="18" t="s">
        <v>18141</v>
      </c>
      <c r="D816" s="17" t="s">
        <v>3327</v>
      </c>
      <c r="E816" s="18" t="s">
        <v>3328</v>
      </c>
      <c r="F816" s="18" t="s">
        <v>3328</v>
      </c>
      <c r="G816" s="17" t="s">
        <v>1633</v>
      </c>
      <c r="H816" s="21">
        <v>950500</v>
      </c>
      <c r="I816" s="20">
        <v>950565.21739130432</v>
      </c>
      <c r="J816" s="19">
        <v>988500</v>
      </c>
      <c r="K816" s="31" t="s">
        <v>3313</v>
      </c>
      <c r="L816" s="185"/>
      <c r="M816" s="44" t="e">
        <f>VLOOKUP(#REF!,'[1]PL3 Danh muc đầy đủ'!$E$9:$X$9281,20,0)</f>
        <v>#REF!</v>
      </c>
      <c r="N816" s="44" t="e">
        <f>M816-#REF!</f>
        <v>#REF!</v>
      </c>
    </row>
    <row r="817" spans="1:14" ht="36" x14ac:dyDescent="0.3">
      <c r="A817" s="43">
        <v>807</v>
      </c>
      <c r="B817" s="17" t="s">
        <v>3329</v>
      </c>
      <c r="C817" s="18" t="s">
        <v>18153</v>
      </c>
      <c r="D817" s="17" t="s">
        <v>3330</v>
      </c>
      <c r="E817" s="18" t="s">
        <v>16482</v>
      </c>
      <c r="F817" s="18" t="s">
        <v>16482</v>
      </c>
      <c r="G817" s="17" t="s">
        <v>1796</v>
      </c>
      <c r="H817" s="21">
        <v>950500</v>
      </c>
      <c r="I817" s="20">
        <v>950565.21739130432</v>
      </c>
      <c r="J817" s="19">
        <v>988500</v>
      </c>
      <c r="K817" s="31" t="s">
        <v>3313</v>
      </c>
      <c r="L817" s="185"/>
      <c r="M817" s="44" t="e">
        <f>VLOOKUP(#REF!,'[1]PL3 Danh muc đầy đủ'!$E$9:$X$9281,20,0)</f>
        <v>#REF!</v>
      </c>
      <c r="N817" s="44" t="e">
        <f>M817-#REF!</f>
        <v>#REF!</v>
      </c>
    </row>
    <row r="818" spans="1:14" ht="36" x14ac:dyDescent="0.3">
      <c r="A818" s="43">
        <v>808</v>
      </c>
      <c r="B818" s="17" t="s">
        <v>3331</v>
      </c>
      <c r="C818" s="18" t="s">
        <v>18152</v>
      </c>
      <c r="D818" s="17" t="s">
        <v>3332</v>
      </c>
      <c r="E818" s="18" t="s">
        <v>3333</v>
      </c>
      <c r="F818" s="18" t="s">
        <v>3333</v>
      </c>
      <c r="G818" s="17" t="s">
        <v>24</v>
      </c>
      <c r="H818" s="21">
        <v>950500</v>
      </c>
      <c r="I818" s="20">
        <v>950565.21739130432</v>
      </c>
      <c r="J818" s="19">
        <v>988500</v>
      </c>
      <c r="K818" s="31" t="s">
        <v>3313</v>
      </c>
      <c r="L818" s="185"/>
      <c r="M818" s="44" t="e">
        <f>VLOOKUP(#REF!,'[1]PL3 Danh muc đầy đủ'!$E$9:$X$9281,20,0)</f>
        <v>#REF!</v>
      </c>
      <c r="N818" s="44" t="e">
        <f>M818-#REF!</f>
        <v>#REF!</v>
      </c>
    </row>
    <row r="819" spans="1:14" ht="36" x14ac:dyDescent="0.3">
      <c r="A819" s="43">
        <v>809</v>
      </c>
      <c r="B819" s="17" t="s">
        <v>3334</v>
      </c>
      <c r="C819" s="18" t="s">
        <v>18166</v>
      </c>
      <c r="D819" s="17" t="s">
        <v>3335</v>
      </c>
      <c r="E819" s="18" t="s">
        <v>16483</v>
      </c>
      <c r="F819" s="18" t="s">
        <v>16483</v>
      </c>
      <c r="G819" s="17" t="s">
        <v>1796</v>
      </c>
      <c r="H819" s="21">
        <v>2157100</v>
      </c>
      <c r="I819" s="20">
        <v>2157191.3043478262</v>
      </c>
      <c r="J819" s="19">
        <v>2243400</v>
      </c>
      <c r="K819" s="1" t="s">
        <v>3336</v>
      </c>
      <c r="L819" s="183"/>
      <c r="M819" s="44" t="e">
        <f>VLOOKUP(#REF!,'[1]PL3 Danh muc đầy đủ'!$E$9:$X$9281,20,0)</f>
        <v>#REF!</v>
      </c>
      <c r="N819" s="44" t="e">
        <f>M819-#REF!</f>
        <v>#REF!</v>
      </c>
    </row>
    <row r="820" spans="1:14" ht="36" x14ac:dyDescent="0.3">
      <c r="A820" s="43">
        <v>810</v>
      </c>
      <c r="B820" s="17" t="s">
        <v>3337</v>
      </c>
      <c r="C820" s="18" t="s">
        <v>18167</v>
      </c>
      <c r="D820" s="17" t="s">
        <v>3338</v>
      </c>
      <c r="E820" s="18" t="s">
        <v>16483</v>
      </c>
      <c r="F820" s="18" t="s">
        <v>16483</v>
      </c>
      <c r="G820" s="17" t="s">
        <v>1796</v>
      </c>
      <c r="H820" s="21">
        <v>2157100</v>
      </c>
      <c r="I820" s="20">
        <v>2157191.3043478262</v>
      </c>
      <c r="J820" s="19">
        <v>2243400</v>
      </c>
      <c r="K820" s="1" t="s">
        <v>3336</v>
      </c>
      <c r="L820" s="183"/>
      <c r="M820" s="44" t="e">
        <f>VLOOKUP(#REF!,'[1]PL3 Danh muc đầy đủ'!$E$9:$X$9281,20,0)</f>
        <v>#REF!</v>
      </c>
      <c r="N820" s="44" t="e">
        <f>M820-#REF!</f>
        <v>#REF!</v>
      </c>
    </row>
    <row r="821" spans="1:14" ht="36" x14ac:dyDescent="0.3">
      <c r="A821" s="43">
        <v>811</v>
      </c>
      <c r="B821" s="17" t="s">
        <v>3339</v>
      </c>
      <c r="C821" s="18" t="s">
        <v>18166</v>
      </c>
      <c r="D821" s="17" t="s">
        <v>3340</v>
      </c>
      <c r="E821" s="18" t="s">
        <v>3341</v>
      </c>
      <c r="F821" s="18" t="s">
        <v>3341</v>
      </c>
      <c r="G821" s="17" t="s">
        <v>1796</v>
      </c>
      <c r="H821" s="21">
        <v>2057100</v>
      </c>
      <c r="I821" s="20">
        <v>2057191.3043478262</v>
      </c>
      <c r="J821" s="19">
        <v>2139400</v>
      </c>
      <c r="K821" s="1" t="s">
        <v>3342</v>
      </c>
      <c r="L821" s="183"/>
      <c r="M821" s="44" t="e">
        <f>VLOOKUP(#REF!,'[1]PL3 Danh muc đầy đủ'!$E$9:$X$9281,20,0)</f>
        <v>#REF!</v>
      </c>
      <c r="N821" s="44" t="e">
        <f>M821-#REF!</f>
        <v>#REF!</v>
      </c>
    </row>
    <row r="822" spans="1:14" ht="54" x14ac:dyDescent="0.3">
      <c r="A822" s="43">
        <v>812</v>
      </c>
      <c r="B822" s="17" t="s">
        <v>3343</v>
      </c>
      <c r="C822" s="18" t="s">
        <v>18165</v>
      </c>
      <c r="D822" s="17" t="s">
        <v>3344</v>
      </c>
      <c r="E822" s="18" t="s">
        <v>16484</v>
      </c>
      <c r="F822" s="18" t="s">
        <v>16484</v>
      </c>
      <c r="G822" s="17" t="s">
        <v>1633</v>
      </c>
      <c r="H822" s="21">
        <v>228500</v>
      </c>
      <c r="I822" s="20">
        <v>228530.4347826087</v>
      </c>
      <c r="J822" s="19">
        <v>237600</v>
      </c>
      <c r="K822" s="1" t="s">
        <v>3345</v>
      </c>
      <c r="L822" s="183"/>
      <c r="M822" s="44" t="e">
        <f>VLOOKUP(#REF!,'[1]PL3 Danh muc đầy đủ'!$E$9:$X$9281,20,0)</f>
        <v>#REF!</v>
      </c>
      <c r="N822" s="44" t="e">
        <f>M822-#REF!</f>
        <v>#REF!</v>
      </c>
    </row>
    <row r="823" spans="1:14" ht="54" x14ac:dyDescent="0.3">
      <c r="A823" s="43">
        <v>813</v>
      </c>
      <c r="B823" s="17" t="s">
        <v>3346</v>
      </c>
      <c r="C823" s="18" t="s">
        <v>18165</v>
      </c>
      <c r="D823" s="17" t="s">
        <v>3347</v>
      </c>
      <c r="E823" s="18" t="s">
        <v>3348</v>
      </c>
      <c r="F823" s="18" t="s">
        <v>3348</v>
      </c>
      <c r="G823" s="17" t="s">
        <v>1633</v>
      </c>
      <c r="H823" s="21">
        <v>228500</v>
      </c>
      <c r="I823" s="20">
        <v>228530.4347826087</v>
      </c>
      <c r="J823" s="19">
        <v>237600</v>
      </c>
      <c r="K823" s="1" t="s">
        <v>3345</v>
      </c>
      <c r="L823" s="183"/>
      <c r="M823" s="44" t="e">
        <f>VLOOKUP(#REF!,'[1]PL3 Danh muc đầy đủ'!$E$9:$X$9281,20,0)</f>
        <v>#REF!</v>
      </c>
      <c r="N823" s="44" t="e">
        <f>M823-#REF!</f>
        <v>#REF!</v>
      </c>
    </row>
    <row r="824" spans="1:14" ht="54" x14ac:dyDescent="0.3">
      <c r="A824" s="43">
        <v>814</v>
      </c>
      <c r="B824" s="17" t="s">
        <v>3349</v>
      </c>
      <c r="C824" s="18" t="s">
        <v>18166</v>
      </c>
      <c r="D824" s="17" t="s">
        <v>3350</v>
      </c>
      <c r="E824" s="18" t="s">
        <v>16485</v>
      </c>
      <c r="F824" s="18" t="s">
        <v>16485</v>
      </c>
      <c r="G824" s="17" t="s">
        <v>95</v>
      </c>
      <c r="H824" s="21">
        <v>228500</v>
      </c>
      <c r="I824" s="20">
        <v>228530.4347826087</v>
      </c>
      <c r="J824" s="19">
        <v>237600</v>
      </c>
      <c r="K824" s="1" t="s">
        <v>3345</v>
      </c>
      <c r="L824" s="183"/>
      <c r="M824" s="44" t="e">
        <f>VLOOKUP(#REF!,'[1]PL3 Danh muc đầy đủ'!$E$9:$X$9281,20,0)</f>
        <v>#REF!</v>
      </c>
      <c r="N824" s="44" t="e">
        <f>M824-#REF!</f>
        <v>#REF!</v>
      </c>
    </row>
    <row r="825" spans="1:14" ht="36" x14ac:dyDescent="0.3">
      <c r="A825" s="43">
        <v>815</v>
      </c>
      <c r="B825" s="17" t="s">
        <v>3351</v>
      </c>
      <c r="C825" s="18" t="s">
        <v>18147</v>
      </c>
      <c r="D825" s="17" t="s">
        <v>3352</v>
      </c>
      <c r="E825" s="18" t="s">
        <v>16486</v>
      </c>
      <c r="F825" s="18" t="s">
        <v>16486</v>
      </c>
      <c r="G825" s="17" t="s">
        <v>1796</v>
      </c>
      <c r="H825" s="21">
        <v>228500</v>
      </c>
      <c r="I825" s="20">
        <v>228530.4347826087</v>
      </c>
      <c r="J825" s="19">
        <v>237600</v>
      </c>
      <c r="K825" s="1" t="s">
        <v>3345</v>
      </c>
      <c r="L825" s="183"/>
      <c r="M825" s="44" t="e">
        <f>VLOOKUP(#REF!,'[1]PL3 Danh muc đầy đủ'!$E$9:$X$9281,20,0)</f>
        <v>#REF!</v>
      </c>
      <c r="N825" s="44" t="e">
        <f>M825-#REF!</f>
        <v>#REF!</v>
      </c>
    </row>
    <row r="826" spans="1:14" ht="36" x14ac:dyDescent="0.3">
      <c r="A826" s="43">
        <v>816</v>
      </c>
      <c r="B826" s="17" t="s">
        <v>3356</v>
      </c>
      <c r="C826" s="18" t="s">
        <v>18165</v>
      </c>
      <c r="D826" s="17" t="s">
        <v>3357</v>
      </c>
      <c r="E826" s="18" t="s">
        <v>16488</v>
      </c>
      <c r="F826" s="18" t="s">
        <v>16488</v>
      </c>
      <c r="G826" s="17" t="s">
        <v>1633</v>
      </c>
      <c r="H826" s="21">
        <v>192300</v>
      </c>
      <c r="I826" s="20">
        <v>192313.04347826084</v>
      </c>
      <c r="J826" s="19">
        <v>200000</v>
      </c>
      <c r="K826" s="31"/>
      <c r="L826" s="185"/>
      <c r="M826" s="44" t="e">
        <f>VLOOKUP(#REF!,'[1]PL3 Danh muc đầy đủ'!$E$9:$X$9281,20,0)</f>
        <v>#REF!</v>
      </c>
      <c r="N826" s="44" t="e">
        <f>M826-#REF!</f>
        <v>#REF!</v>
      </c>
    </row>
    <row r="827" spans="1:14" ht="36" x14ac:dyDescent="0.3">
      <c r="A827" s="43">
        <v>817</v>
      </c>
      <c r="B827" s="17" t="s">
        <v>3358</v>
      </c>
      <c r="C827" s="18" t="s">
        <v>18165</v>
      </c>
      <c r="D827" s="17" t="s">
        <v>3359</v>
      </c>
      <c r="E827" s="18" t="s">
        <v>16489</v>
      </c>
      <c r="F827" s="18" t="s">
        <v>16489</v>
      </c>
      <c r="G827" s="17" t="s">
        <v>1633</v>
      </c>
      <c r="H827" s="21">
        <v>192300</v>
      </c>
      <c r="I827" s="20">
        <v>192313.04347826084</v>
      </c>
      <c r="J827" s="19">
        <v>200000</v>
      </c>
      <c r="K827" s="31"/>
      <c r="L827" s="185"/>
      <c r="M827" s="44" t="e">
        <f>VLOOKUP(#REF!,'[1]PL3 Danh muc đầy đủ'!$E$9:$X$9281,20,0)</f>
        <v>#REF!</v>
      </c>
      <c r="N827" s="44" t="e">
        <f>M827-#REF!</f>
        <v>#REF!</v>
      </c>
    </row>
    <row r="828" spans="1:14" ht="36" x14ac:dyDescent="0.3">
      <c r="A828" s="43">
        <v>818</v>
      </c>
      <c r="B828" s="17" t="s">
        <v>3353</v>
      </c>
      <c r="C828" s="18" t="s">
        <v>18165</v>
      </c>
      <c r="D828" s="17" t="s">
        <v>3354</v>
      </c>
      <c r="E828" s="18" t="s">
        <v>16487</v>
      </c>
      <c r="F828" s="18" t="s">
        <v>16487</v>
      </c>
      <c r="G828" s="17" t="s">
        <v>1796</v>
      </c>
      <c r="H828" s="21">
        <v>192300</v>
      </c>
      <c r="I828" s="20">
        <v>192313.04347826084</v>
      </c>
      <c r="J828" s="19">
        <v>200000</v>
      </c>
      <c r="K828" s="31"/>
      <c r="L828" s="185"/>
      <c r="M828" s="44" t="e">
        <f>VLOOKUP(#REF!,'[1]PL3 Danh muc đầy đủ'!$E$9:$X$9281,20,0)</f>
        <v>#REF!</v>
      </c>
      <c r="N828" s="44" t="e">
        <f>M828-#REF!</f>
        <v>#REF!</v>
      </c>
    </row>
    <row r="829" spans="1:14" ht="36" x14ac:dyDescent="0.3">
      <c r="A829" s="43">
        <v>819</v>
      </c>
      <c r="B829" s="17" t="s">
        <v>3360</v>
      </c>
      <c r="C829" s="18" t="s">
        <v>18166</v>
      </c>
      <c r="D829" s="17" t="s">
        <v>3361</v>
      </c>
      <c r="E829" s="18" t="s">
        <v>3355</v>
      </c>
      <c r="F829" s="18" t="s">
        <v>3355</v>
      </c>
      <c r="G829" s="17" t="s">
        <v>1648</v>
      </c>
      <c r="H829" s="21">
        <v>192300</v>
      </c>
      <c r="I829" s="20">
        <v>192313.04347826084</v>
      </c>
      <c r="J829" s="19">
        <v>200000</v>
      </c>
      <c r="K829" s="31"/>
      <c r="L829" s="185"/>
      <c r="M829" s="44" t="e">
        <f>VLOOKUP(#REF!,'[1]PL3 Danh muc đầy đủ'!$E$9:$X$9281,20,0)</f>
        <v>#REF!</v>
      </c>
      <c r="N829" s="44" t="e">
        <f>M829-#REF!</f>
        <v>#REF!</v>
      </c>
    </row>
    <row r="830" spans="1:14" ht="54" x14ac:dyDescent="0.3">
      <c r="A830" s="43">
        <v>820</v>
      </c>
      <c r="B830" s="17" t="s">
        <v>3362</v>
      </c>
      <c r="C830" s="18" t="s">
        <v>18146</v>
      </c>
      <c r="D830" s="17" t="s">
        <v>3363</v>
      </c>
      <c r="E830" s="18" t="s">
        <v>3364</v>
      </c>
      <c r="F830" s="18" t="s">
        <v>3364</v>
      </c>
      <c r="G830" s="17" t="s">
        <v>95</v>
      </c>
      <c r="H830" s="21">
        <v>192300</v>
      </c>
      <c r="I830" s="20">
        <v>192313.04347826084</v>
      </c>
      <c r="J830" s="19">
        <v>200000</v>
      </c>
      <c r="K830" s="31"/>
      <c r="L830" s="185"/>
      <c r="M830" s="44" t="e">
        <f>VLOOKUP(#REF!,'[1]PL3 Danh muc đầy đủ'!$E$9:$X$9281,20,0)</f>
        <v>#REF!</v>
      </c>
      <c r="N830" s="44" t="e">
        <f>M830-#REF!</f>
        <v>#REF!</v>
      </c>
    </row>
    <row r="831" spans="1:14" ht="54" x14ac:dyDescent="0.3">
      <c r="A831" s="43">
        <v>821</v>
      </c>
      <c r="B831" s="17" t="s">
        <v>3365</v>
      </c>
      <c r="C831" s="18" t="s">
        <v>18146</v>
      </c>
      <c r="D831" s="17" t="s">
        <v>3366</v>
      </c>
      <c r="E831" s="18" t="s">
        <v>3367</v>
      </c>
      <c r="F831" s="18" t="s">
        <v>3367</v>
      </c>
      <c r="G831" s="17" t="s">
        <v>95</v>
      </c>
      <c r="H831" s="21">
        <v>192300</v>
      </c>
      <c r="I831" s="20">
        <v>192313.04347826084</v>
      </c>
      <c r="J831" s="19">
        <v>200000</v>
      </c>
      <c r="K831" s="31"/>
      <c r="L831" s="185"/>
      <c r="M831" s="44" t="e">
        <f>VLOOKUP(#REF!,'[1]PL3 Danh muc đầy đủ'!$E$9:$X$9281,20,0)</f>
        <v>#REF!</v>
      </c>
      <c r="N831" s="44" t="e">
        <f>M831-#REF!</f>
        <v>#REF!</v>
      </c>
    </row>
    <row r="832" spans="1:14" ht="18" x14ac:dyDescent="0.3">
      <c r="A832" s="43">
        <v>822</v>
      </c>
      <c r="B832" s="17" t="s">
        <v>3368</v>
      </c>
      <c r="C832" s="18" t="s">
        <v>18166</v>
      </c>
      <c r="D832" s="17" t="s">
        <v>3369</v>
      </c>
      <c r="E832" s="18" t="s">
        <v>3370</v>
      </c>
      <c r="F832" s="18" t="s">
        <v>3370</v>
      </c>
      <c r="G832" s="17" t="s">
        <v>1648</v>
      </c>
      <c r="H832" s="21">
        <v>129600</v>
      </c>
      <c r="I832" s="20">
        <v>129695.6521739131</v>
      </c>
      <c r="J832" s="19">
        <v>134800</v>
      </c>
      <c r="K832" s="31"/>
      <c r="L832" s="185"/>
      <c r="M832" s="44" t="e">
        <f>VLOOKUP(#REF!,'[1]PL3 Danh muc đầy đủ'!$E$9:$X$9281,20,0)</f>
        <v>#REF!</v>
      </c>
      <c r="N832" s="44" t="e">
        <f>M832-#REF!</f>
        <v>#REF!</v>
      </c>
    </row>
    <row r="833" spans="1:14" ht="18" x14ac:dyDescent="0.3">
      <c r="A833" s="43">
        <v>823</v>
      </c>
      <c r="B833" s="17" t="s">
        <v>3371</v>
      </c>
      <c r="C833" s="18" t="s">
        <v>18166</v>
      </c>
      <c r="D833" s="17" t="s">
        <v>3372</v>
      </c>
      <c r="E833" s="18" t="s">
        <v>3373</v>
      </c>
      <c r="F833" s="18" t="s">
        <v>3373</v>
      </c>
      <c r="G833" s="17" t="s">
        <v>1648</v>
      </c>
      <c r="H833" s="21">
        <v>129600</v>
      </c>
      <c r="I833" s="20">
        <v>129695.6521739131</v>
      </c>
      <c r="J833" s="19">
        <v>134800</v>
      </c>
      <c r="K833" s="31"/>
      <c r="L833" s="185"/>
      <c r="M833" s="44" t="e">
        <f>VLOOKUP(#REF!,'[1]PL3 Danh muc đầy đủ'!$E$9:$X$9281,20,0)</f>
        <v>#REF!</v>
      </c>
      <c r="N833" s="44" t="e">
        <f>M833-#REF!</f>
        <v>#REF!</v>
      </c>
    </row>
    <row r="834" spans="1:14" ht="18" x14ac:dyDescent="0.3">
      <c r="A834" s="43">
        <v>824</v>
      </c>
      <c r="B834" s="17" t="s">
        <v>3374</v>
      </c>
      <c r="C834" s="18" t="s">
        <v>18166</v>
      </c>
      <c r="D834" s="17" t="s">
        <v>3375</v>
      </c>
      <c r="E834" s="18" t="s">
        <v>3376</v>
      </c>
      <c r="F834" s="18" t="s">
        <v>3376</v>
      </c>
      <c r="G834" s="17" t="s">
        <v>1648</v>
      </c>
      <c r="H834" s="21">
        <v>129600</v>
      </c>
      <c r="I834" s="20">
        <v>129695.6521739131</v>
      </c>
      <c r="J834" s="19">
        <v>134800</v>
      </c>
      <c r="K834" s="31"/>
      <c r="L834" s="185"/>
      <c r="M834" s="44" t="e">
        <f>VLOOKUP(#REF!,'[1]PL3 Danh muc đầy đủ'!$E$9:$X$9281,20,0)</f>
        <v>#REF!</v>
      </c>
      <c r="N834" s="44" t="e">
        <f>M834-#REF!</f>
        <v>#REF!</v>
      </c>
    </row>
    <row r="835" spans="1:14" ht="18" x14ac:dyDescent="0.3">
      <c r="A835" s="43">
        <v>825</v>
      </c>
      <c r="B835" s="17" t="s">
        <v>3377</v>
      </c>
      <c r="C835" s="18" t="s">
        <v>18166</v>
      </c>
      <c r="D835" s="17" t="s">
        <v>3378</v>
      </c>
      <c r="E835" s="18" t="s">
        <v>3379</v>
      </c>
      <c r="F835" s="18" t="s">
        <v>3379</v>
      </c>
      <c r="G835" s="17" t="s">
        <v>1648</v>
      </c>
      <c r="H835" s="21">
        <v>129600</v>
      </c>
      <c r="I835" s="20">
        <v>129695.6521739131</v>
      </c>
      <c r="J835" s="19">
        <v>134800</v>
      </c>
      <c r="K835" s="31"/>
      <c r="L835" s="185"/>
      <c r="M835" s="44" t="e">
        <f>VLOOKUP(#REF!,'[1]PL3 Danh muc đầy đủ'!$E$9:$X$9281,20,0)</f>
        <v>#REF!</v>
      </c>
      <c r="N835" s="44" t="e">
        <f>M835-#REF!</f>
        <v>#REF!</v>
      </c>
    </row>
    <row r="836" spans="1:14" ht="18" x14ac:dyDescent="0.3">
      <c r="A836" s="43">
        <v>826</v>
      </c>
      <c r="B836" s="17" t="s">
        <v>3380</v>
      </c>
      <c r="C836" s="18" t="s">
        <v>18166</v>
      </c>
      <c r="D836" s="17" t="s">
        <v>3381</v>
      </c>
      <c r="E836" s="18" t="s">
        <v>3382</v>
      </c>
      <c r="F836" s="18" t="s">
        <v>3382</v>
      </c>
      <c r="G836" s="17" t="s">
        <v>1648</v>
      </c>
      <c r="H836" s="21">
        <v>129600</v>
      </c>
      <c r="I836" s="20">
        <v>129695.6521739131</v>
      </c>
      <c r="J836" s="19">
        <v>134800</v>
      </c>
      <c r="K836" s="31"/>
      <c r="L836" s="185"/>
      <c r="M836" s="44" t="e">
        <f>VLOOKUP(#REF!,'[1]PL3 Danh muc đầy đủ'!$E$9:$X$9281,20,0)</f>
        <v>#REF!</v>
      </c>
      <c r="N836" s="44" t="e">
        <f>M836-#REF!</f>
        <v>#REF!</v>
      </c>
    </row>
    <row r="837" spans="1:14" ht="18" x14ac:dyDescent="0.3">
      <c r="A837" s="43">
        <v>827</v>
      </c>
      <c r="B837" s="17" t="s">
        <v>3383</v>
      </c>
      <c r="C837" s="18" t="s">
        <v>18166</v>
      </c>
      <c r="D837" s="17" t="s">
        <v>3384</v>
      </c>
      <c r="E837" s="18" t="s">
        <v>3385</v>
      </c>
      <c r="F837" s="18" t="s">
        <v>3385</v>
      </c>
      <c r="G837" s="17" t="s">
        <v>1648</v>
      </c>
      <c r="H837" s="21">
        <v>129600</v>
      </c>
      <c r="I837" s="20">
        <v>129695.6521739131</v>
      </c>
      <c r="J837" s="19">
        <v>134800</v>
      </c>
      <c r="K837" s="31"/>
      <c r="L837" s="185"/>
      <c r="M837" s="44" t="e">
        <f>VLOOKUP(#REF!,'[1]PL3 Danh muc đầy đủ'!$E$9:$X$9281,20,0)</f>
        <v>#REF!</v>
      </c>
      <c r="N837" s="44" t="e">
        <f>M837-#REF!</f>
        <v>#REF!</v>
      </c>
    </row>
    <row r="838" spans="1:14" ht="18" x14ac:dyDescent="0.3">
      <c r="A838" s="43">
        <v>828</v>
      </c>
      <c r="B838" s="17" t="s">
        <v>3386</v>
      </c>
      <c r="C838" s="18" t="s">
        <v>18166</v>
      </c>
      <c r="D838" s="17" t="s">
        <v>3387</v>
      </c>
      <c r="E838" s="18" t="s">
        <v>3388</v>
      </c>
      <c r="F838" s="18" t="s">
        <v>3388</v>
      </c>
      <c r="G838" s="17" t="s">
        <v>1648</v>
      </c>
      <c r="H838" s="21">
        <v>129600</v>
      </c>
      <c r="I838" s="20">
        <v>129695.6521739131</v>
      </c>
      <c r="J838" s="19">
        <v>134800</v>
      </c>
      <c r="K838" s="31"/>
      <c r="L838" s="185"/>
      <c r="M838" s="44" t="e">
        <f>VLOOKUP(#REF!,'[1]PL3 Danh muc đầy đủ'!$E$9:$X$9281,20,0)</f>
        <v>#REF!</v>
      </c>
      <c r="N838" s="44" t="e">
        <f>M838-#REF!</f>
        <v>#REF!</v>
      </c>
    </row>
    <row r="839" spans="1:14" ht="36" x14ac:dyDescent="0.3">
      <c r="A839" s="43">
        <v>829</v>
      </c>
      <c r="B839" s="17" t="s">
        <v>3389</v>
      </c>
      <c r="C839" s="18" t="s">
        <v>18166</v>
      </c>
      <c r="D839" s="17" t="s">
        <v>3390</v>
      </c>
      <c r="E839" s="18" t="s">
        <v>3391</v>
      </c>
      <c r="F839" s="18" t="s">
        <v>3391</v>
      </c>
      <c r="G839" s="17" t="s">
        <v>1648</v>
      </c>
      <c r="H839" s="21">
        <v>129600</v>
      </c>
      <c r="I839" s="20">
        <v>129695.6521739131</v>
      </c>
      <c r="J839" s="19">
        <v>134800</v>
      </c>
      <c r="K839" s="31"/>
      <c r="L839" s="185"/>
      <c r="M839" s="44" t="e">
        <f>VLOOKUP(#REF!,'[1]PL3 Danh muc đầy đủ'!$E$9:$X$9281,20,0)</f>
        <v>#REF!</v>
      </c>
      <c r="N839" s="44" t="e">
        <f>M839-#REF!</f>
        <v>#REF!</v>
      </c>
    </row>
    <row r="840" spans="1:14" ht="36" x14ac:dyDescent="0.3">
      <c r="A840" s="43">
        <v>830</v>
      </c>
      <c r="B840" s="17" t="s">
        <v>3392</v>
      </c>
      <c r="C840" s="18" t="s">
        <v>18166</v>
      </c>
      <c r="D840" s="17" t="s">
        <v>3393</v>
      </c>
      <c r="E840" s="18" t="s">
        <v>3394</v>
      </c>
      <c r="F840" s="18" t="s">
        <v>3394</v>
      </c>
      <c r="G840" s="17" t="s">
        <v>1648</v>
      </c>
      <c r="H840" s="21">
        <v>129600</v>
      </c>
      <c r="I840" s="20">
        <v>129695.6521739131</v>
      </c>
      <c r="J840" s="19">
        <v>134800</v>
      </c>
      <c r="K840" s="31"/>
      <c r="L840" s="185"/>
      <c r="M840" s="44" t="e">
        <f>VLOOKUP(#REF!,'[1]PL3 Danh muc đầy đủ'!$E$9:$X$9281,20,0)</f>
        <v>#REF!</v>
      </c>
      <c r="N840" s="44" t="e">
        <f>M840-#REF!</f>
        <v>#REF!</v>
      </c>
    </row>
    <row r="841" spans="1:14" ht="18" x14ac:dyDescent="0.3">
      <c r="A841" s="43">
        <v>831</v>
      </c>
      <c r="B841" s="17" t="s">
        <v>3395</v>
      </c>
      <c r="C841" s="18" t="s">
        <v>18167</v>
      </c>
      <c r="D841" s="17" t="s">
        <v>3396</v>
      </c>
      <c r="E841" s="18" t="s">
        <v>3397</v>
      </c>
      <c r="F841" s="18" t="s">
        <v>3397</v>
      </c>
      <c r="G841" s="17" t="s">
        <v>1633</v>
      </c>
      <c r="H841" s="21">
        <v>129600</v>
      </c>
      <c r="I841" s="20">
        <v>129695.6521739131</v>
      </c>
      <c r="J841" s="19">
        <v>134800</v>
      </c>
      <c r="K841" s="31"/>
      <c r="L841" s="185"/>
      <c r="M841" s="44" t="e">
        <f>VLOOKUP(#REF!,'[1]PL3 Danh muc đầy đủ'!$E$9:$X$9281,20,0)</f>
        <v>#REF!</v>
      </c>
      <c r="N841" s="44" t="e">
        <f>M841-#REF!</f>
        <v>#REF!</v>
      </c>
    </row>
    <row r="842" spans="1:14" ht="36" x14ac:dyDescent="0.3">
      <c r="A842" s="43">
        <v>832</v>
      </c>
      <c r="B842" s="17" t="s">
        <v>3398</v>
      </c>
      <c r="C842" s="18" t="s">
        <v>18166</v>
      </c>
      <c r="D842" s="17" t="s">
        <v>3399</v>
      </c>
      <c r="E842" s="18" t="s">
        <v>3400</v>
      </c>
      <c r="F842" s="18" t="s">
        <v>3400</v>
      </c>
      <c r="G842" s="17" t="s">
        <v>95</v>
      </c>
      <c r="H842" s="21">
        <v>144900</v>
      </c>
      <c r="I842" s="20">
        <v>144904.34782608703</v>
      </c>
      <c r="J842" s="19">
        <v>150700</v>
      </c>
      <c r="K842" s="31"/>
      <c r="L842" s="185"/>
      <c r="M842" s="44" t="e">
        <f>VLOOKUP(#REF!,'[1]PL3 Danh muc đầy đủ'!$E$9:$X$9281,20,0)</f>
        <v>#REF!</v>
      </c>
      <c r="N842" s="44" t="e">
        <f>M842-#REF!</f>
        <v>#REF!</v>
      </c>
    </row>
    <row r="843" spans="1:14" ht="36" x14ac:dyDescent="0.3">
      <c r="A843" s="43">
        <v>833</v>
      </c>
      <c r="B843" s="17" t="s">
        <v>3401</v>
      </c>
      <c r="C843" s="18" t="s">
        <v>18166</v>
      </c>
      <c r="D843" s="17" t="s">
        <v>3402</v>
      </c>
      <c r="E843" s="18" t="s">
        <v>3403</v>
      </c>
      <c r="F843" s="18" t="s">
        <v>3403</v>
      </c>
      <c r="G843" s="17" t="s">
        <v>95</v>
      </c>
      <c r="H843" s="21">
        <v>144900</v>
      </c>
      <c r="I843" s="20">
        <v>144904.34782608703</v>
      </c>
      <c r="J843" s="19">
        <v>150700</v>
      </c>
      <c r="K843" s="31"/>
      <c r="L843" s="185"/>
      <c r="M843" s="44" t="e">
        <f>VLOOKUP(#REF!,'[1]PL3 Danh muc đầy đủ'!$E$9:$X$9281,20,0)</f>
        <v>#REF!</v>
      </c>
      <c r="N843" s="44" t="e">
        <f>M843-#REF!</f>
        <v>#REF!</v>
      </c>
    </row>
    <row r="844" spans="1:14" ht="36" x14ac:dyDescent="0.3">
      <c r="A844" s="43">
        <v>834</v>
      </c>
      <c r="B844" s="17" t="s">
        <v>3404</v>
      </c>
      <c r="C844" s="18" t="s">
        <v>18166</v>
      </c>
      <c r="D844" s="17" t="s">
        <v>3405</v>
      </c>
      <c r="E844" s="18" t="s">
        <v>3406</v>
      </c>
      <c r="F844" s="18" t="s">
        <v>3406</v>
      </c>
      <c r="G844" s="17" t="s">
        <v>95</v>
      </c>
      <c r="H844" s="21">
        <v>144900</v>
      </c>
      <c r="I844" s="20">
        <v>144904.34782608703</v>
      </c>
      <c r="J844" s="19">
        <v>150700</v>
      </c>
      <c r="K844" s="31"/>
      <c r="L844" s="185"/>
      <c r="M844" s="44" t="e">
        <f>VLOOKUP(#REF!,'[1]PL3 Danh muc đầy đủ'!$E$9:$X$9281,20,0)</f>
        <v>#REF!</v>
      </c>
      <c r="N844" s="44" t="e">
        <f>M844-#REF!</f>
        <v>#REF!</v>
      </c>
    </row>
    <row r="845" spans="1:14" ht="36" x14ac:dyDescent="0.3">
      <c r="A845" s="43">
        <v>835</v>
      </c>
      <c r="B845" s="17" t="s">
        <v>3407</v>
      </c>
      <c r="C845" s="18" t="s">
        <v>18166</v>
      </c>
      <c r="D845" s="17" t="s">
        <v>3408</v>
      </c>
      <c r="E845" s="18" t="s">
        <v>3409</v>
      </c>
      <c r="F845" s="18" t="s">
        <v>3409</v>
      </c>
      <c r="G845" s="17" t="s">
        <v>95</v>
      </c>
      <c r="H845" s="21">
        <v>144900</v>
      </c>
      <c r="I845" s="20">
        <v>144904.34782608703</v>
      </c>
      <c r="J845" s="19">
        <v>150700</v>
      </c>
      <c r="K845" s="31"/>
      <c r="L845" s="185"/>
      <c r="M845" s="44" t="e">
        <f>VLOOKUP(#REF!,'[1]PL3 Danh muc đầy đủ'!$E$9:$X$9281,20,0)</f>
        <v>#REF!</v>
      </c>
      <c r="N845" s="44" t="e">
        <f>M845-#REF!</f>
        <v>#REF!</v>
      </c>
    </row>
    <row r="846" spans="1:14" ht="36" x14ac:dyDescent="0.3">
      <c r="A846" s="43">
        <v>836</v>
      </c>
      <c r="B846" s="17" t="s">
        <v>3410</v>
      </c>
      <c r="C846" s="18" t="s">
        <v>18166</v>
      </c>
      <c r="D846" s="17" t="s">
        <v>3411</v>
      </c>
      <c r="E846" s="18" t="s">
        <v>3412</v>
      </c>
      <c r="F846" s="18" t="s">
        <v>3412</v>
      </c>
      <c r="G846" s="17" t="s">
        <v>95</v>
      </c>
      <c r="H846" s="21">
        <v>144900</v>
      </c>
      <c r="I846" s="20">
        <v>144904.34782608703</v>
      </c>
      <c r="J846" s="19">
        <v>150700</v>
      </c>
      <c r="K846" s="31"/>
      <c r="L846" s="185"/>
      <c r="M846" s="44" t="e">
        <f>VLOOKUP(#REF!,'[1]PL3 Danh muc đầy đủ'!$E$9:$X$9281,20,0)</f>
        <v>#REF!</v>
      </c>
      <c r="N846" s="44" t="e">
        <f>M846-#REF!</f>
        <v>#REF!</v>
      </c>
    </row>
    <row r="847" spans="1:14" ht="36" x14ac:dyDescent="0.3">
      <c r="A847" s="43">
        <v>837</v>
      </c>
      <c r="B847" s="17" t="s">
        <v>3413</v>
      </c>
      <c r="C847" s="18" t="s">
        <v>18166</v>
      </c>
      <c r="D847" s="17" t="s">
        <v>3414</v>
      </c>
      <c r="E847" s="18" t="s">
        <v>3415</v>
      </c>
      <c r="F847" s="18" t="s">
        <v>3415</v>
      </c>
      <c r="G847" s="17" t="s">
        <v>95</v>
      </c>
      <c r="H847" s="21">
        <v>144900</v>
      </c>
      <c r="I847" s="20">
        <v>144904.34782608703</v>
      </c>
      <c r="J847" s="19">
        <v>150700</v>
      </c>
      <c r="K847" s="31"/>
      <c r="L847" s="185"/>
      <c r="M847" s="44" t="e">
        <f>VLOOKUP(#REF!,'[1]PL3 Danh muc đầy đủ'!$E$9:$X$9281,20,0)</f>
        <v>#REF!</v>
      </c>
      <c r="N847" s="44" t="e">
        <f>M847-#REF!</f>
        <v>#REF!</v>
      </c>
    </row>
    <row r="848" spans="1:14" ht="36" x14ac:dyDescent="0.3">
      <c r="A848" s="43">
        <v>838</v>
      </c>
      <c r="B848" s="17" t="s">
        <v>3416</v>
      </c>
      <c r="C848" s="18" t="s">
        <v>18166</v>
      </c>
      <c r="D848" s="17" t="s">
        <v>3417</v>
      </c>
      <c r="E848" s="18" t="s">
        <v>3418</v>
      </c>
      <c r="F848" s="18" t="s">
        <v>3418</v>
      </c>
      <c r="G848" s="17" t="s">
        <v>95</v>
      </c>
      <c r="H848" s="21">
        <v>144900</v>
      </c>
      <c r="I848" s="20">
        <v>144904.34782608703</v>
      </c>
      <c r="J848" s="19">
        <v>150700</v>
      </c>
      <c r="K848" s="31"/>
      <c r="L848" s="185"/>
      <c r="M848" s="44" t="e">
        <f>VLOOKUP(#REF!,'[1]PL3 Danh muc đầy đủ'!$E$9:$X$9281,20,0)</f>
        <v>#REF!</v>
      </c>
      <c r="N848" s="44" t="e">
        <f>M848-#REF!</f>
        <v>#REF!</v>
      </c>
    </row>
    <row r="849" spans="1:14" ht="72" x14ac:dyDescent="0.3">
      <c r="A849" s="43">
        <v>839</v>
      </c>
      <c r="B849" s="17" t="s">
        <v>3419</v>
      </c>
      <c r="C849" s="18" t="s">
        <v>18165</v>
      </c>
      <c r="D849" s="17" t="s">
        <v>3420</v>
      </c>
      <c r="E849" s="18" t="s">
        <v>3421</v>
      </c>
      <c r="F849" s="18" t="s">
        <v>3421</v>
      </c>
      <c r="G849" s="17" t="s">
        <v>1648</v>
      </c>
      <c r="H849" s="21">
        <v>14100</v>
      </c>
      <c r="I849" s="20">
        <v>14139.130434782608</v>
      </c>
      <c r="J849" s="19">
        <v>14700</v>
      </c>
      <c r="K849" s="31"/>
      <c r="L849" s="185"/>
      <c r="M849" s="44" t="e">
        <f>VLOOKUP(#REF!,'[1]PL3 Danh muc đầy đủ'!$E$9:$X$9281,20,0)</f>
        <v>#REF!</v>
      </c>
      <c r="N849" s="44" t="e">
        <f>M849-#REF!</f>
        <v>#REF!</v>
      </c>
    </row>
    <row r="850" spans="1:14" ht="72" x14ac:dyDescent="0.3">
      <c r="A850" s="43">
        <v>840</v>
      </c>
      <c r="B850" s="17" t="s">
        <v>3422</v>
      </c>
      <c r="C850" s="18" t="s">
        <v>18165</v>
      </c>
      <c r="D850" s="17" t="s">
        <v>3423</v>
      </c>
      <c r="E850" s="18" t="s">
        <v>3424</v>
      </c>
      <c r="F850" s="18" t="s">
        <v>3424</v>
      </c>
      <c r="G850" s="17" t="s">
        <v>95</v>
      </c>
      <c r="H850" s="21">
        <v>14100</v>
      </c>
      <c r="I850" s="20">
        <v>14139.130434782608</v>
      </c>
      <c r="J850" s="19">
        <v>14700</v>
      </c>
      <c r="K850" s="31"/>
      <c r="L850" s="185"/>
      <c r="M850" s="44" t="e">
        <f>VLOOKUP(#REF!,'[1]PL3 Danh muc đầy đủ'!$E$9:$X$9281,20,0)</f>
        <v>#REF!</v>
      </c>
      <c r="N850" s="44" t="e">
        <f>M850-#REF!</f>
        <v>#REF!</v>
      </c>
    </row>
    <row r="851" spans="1:14" ht="18" x14ac:dyDescent="0.3">
      <c r="A851" s="43">
        <v>841</v>
      </c>
      <c r="B851" s="17" t="s">
        <v>3425</v>
      </c>
      <c r="C851" s="18" t="s">
        <v>18166</v>
      </c>
      <c r="D851" s="17" t="s">
        <v>3426</v>
      </c>
      <c r="E851" s="18" t="s">
        <v>3427</v>
      </c>
      <c r="F851" s="18" t="s">
        <v>3427</v>
      </c>
      <c r="G851" s="17" t="s">
        <v>1648</v>
      </c>
      <c r="H851" s="21">
        <v>14100</v>
      </c>
      <c r="I851" s="20">
        <v>14139.130434782608</v>
      </c>
      <c r="J851" s="19">
        <v>14700</v>
      </c>
      <c r="K851" s="31"/>
      <c r="L851" s="185"/>
      <c r="M851" s="44" t="e">
        <f>VLOOKUP(#REF!,'[1]PL3 Danh muc đầy đủ'!$E$9:$X$9281,20,0)</f>
        <v>#REF!</v>
      </c>
      <c r="N851" s="44" t="e">
        <f>M851-#REF!</f>
        <v>#REF!</v>
      </c>
    </row>
    <row r="852" spans="1:14" ht="54" x14ac:dyDescent="0.3">
      <c r="A852" s="43">
        <v>842</v>
      </c>
      <c r="B852" s="17" t="s">
        <v>3428</v>
      </c>
      <c r="C852" s="18" t="s">
        <v>18167</v>
      </c>
      <c r="D852" s="17" t="s">
        <v>3429</v>
      </c>
      <c r="E852" s="18" t="s">
        <v>16490</v>
      </c>
      <c r="F852" s="18" t="s">
        <v>16490</v>
      </c>
      <c r="G852" s="17" t="s">
        <v>95</v>
      </c>
      <c r="H852" s="21">
        <v>14100</v>
      </c>
      <c r="I852" s="20">
        <v>14139.130434782608</v>
      </c>
      <c r="J852" s="19">
        <v>14700</v>
      </c>
      <c r="K852" s="31"/>
      <c r="L852" s="185"/>
      <c r="M852" s="44" t="e">
        <f>VLOOKUP(#REF!,'[1]PL3 Danh muc đầy đủ'!$E$9:$X$9281,20,0)</f>
        <v>#REF!</v>
      </c>
      <c r="N852" s="44" t="e">
        <f>M852-#REF!</f>
        <v>#REF!</v>
      </c>
    </row>
    <row r="853" spans="1:14" ht="31.2" x14ac:dyDescent="0.3">
      <c r="A853" s="43">
        <v>843</v>
      </c>
      <c r="B853" s="17" t="s">
        <v>3430</v>
      </c>
      <c r="C853" s="18" t="s">
        <v>18166</v>
      </c>
      <c r="D853" s="17" t="s">
        <v>3431</v>
      </c>
      <c r="E853" s="18" t="s">
        <v>3432</v>
      </c>
      <c r="F853" s="18" t="s">
        <v>3432</v>
      </c>
      <c r="G853" s="17" t="s">
        <v>1796</v>
      </c>
      <c r="H853" s="21">
        <v>1010000</v>
      </c>
      <c r="I853" s="20">
        <v>1010095.6521739131</v>
      </c>
      <c r="J853" s="19">
        <v>1050400</v>
      </c>
      <c r="K853" s="1" t="s">
        <v>3433</v>
      </c>
      <c r="L853" s="183"/>
      <c r="M853" s="44" t="e">
        <f>VLOOKUP(#REF!,'[1]PL3 Danh muc đầy đủ'!$E$9:$X$9281,20,0)</f>
        <v>#REF!</v>
      </c>
      <c r="N853" s="44" t="e">
        <f>M853-#REF!</f>
        <v>#REF!</v>
      </c>
    </row>
    <row r="854" spans="1:14" ht="31.2" x14ac:dyDescent="0.3">
      <c r="A854" s="43">
        <v>844</v>
      </c>
      <c r="B854" s="17" t="s">
        <v>3434</v>
      </c>
      <c r="C854" s="18" t="s">
        <v>18167</v>
      </c>
      <c r="D854" s="17" t="s">
        <v>3435</v>
      </c>
      <c r="E854" s="18" t="s">
        <v>3436</v>
      </c>
      <c r="F854" s="18" t="s">
        <v>3436</v>
      </c>
      <c r="G854" s="17" t="s">
        <v>1796</v>
      </c>
      <c r="H854" s="21">
        <v>1010000</v>
      </c>
      <c r="I854" s="20">
        <v>1010095.6521739131</v>
      </c>
      <c r="J854" s="19">
        <v>1050400</v>
      </c>
      <c r="K854" s="1" t="s">
        <v>3433</v>
      </c>
      <c r="L854" s="183"/>
      <c r="M854" s="44" t="e">
        <f>VLOOKUP(#REF!,'[1]PL3 Danh muc đầy đủ'!$E$9:$X$9281,20,0)</f>
        <v>#REF!</v>
      </c>
      <c r="N854" s="44" t="e">
        <f>M854-#REF!</f>
        <v>#REF!</v>
      </c>
    </row>
    <row r="855" spans="1:14" ht="36" x14ac:dyDescent="0.3">
      <c r="A855" s="43">
        <v>845</v>
      </c>
      <c r="B855" s="17" t="s">
        <v>3437</v>
      </c>
      <c r="C855" s="18" t="s">
        <v>18153</v>
      </c>
      <c r="D855" s="17" t="s">
        <v>3438</v>
      </c>
      <c r="E855" s="18" t="s">
        <v>3432</v>
      </c>
      <c r="F855" s="18" t="s">
        <v>3432</v>
      </c>
      <c r="G855" s="17" t="s">
        <v>1796</v>
      </c>
      <c r="H855" s="21">
        <v>1010000</v>
      </c>
      <c r="I855" s="20">
        <v>1010095.6521739131</v>
      </c>
      <c r="J855" s="19">
        <v>1050400</v>
      </c>
      <c r="K855" s="1" t="s">
        <v>3433</v>
      </c>
      <c r="L855" s="183"/>
      <c r="M855" s="44" t="e">
        <f>VLOOKUP(#REF!,'[1]PL3 Danh muc đầy đủ'!$E$9:$X$9281,20,0)</f>
        <v>#REF!</v>
      </c>
      <c r="N855" s="44" t="e">
        <f>M855-#REF!</f>
        <v>#REF!</v>
      </c>
    </row>
    <row r="856" spans="1:14" ht="36" x14ac:dyDescent="0.3">
      <c r="A856" s="43">
        <v>846</v>
      </c>
      <c r="B856" s="17" t="s">
        <v>3439</v>
      </c>
      <c r="C856" s="18" t="s">
        <v>18165</v>
      </c>
      <c r="D856" s="17" t="s">
        <v>3440</v>
      </c>
      <c r="E856" s="18" t="s">
        <v>3441</v>
      </c>
      <c r="F856" s="18" t="s">
        <v>17644</v>
      </c>
      <c r="G856" s="17" t="s">
        <v>1633</v>
      </c>
      <c r="H856" s="21">
        <v>595500</v>
      </c>
      <c r="I856" s="20">
        <v>595565.21739130432</v>
      </c>
      <c r="J856" s="19">
        <v>619300</v>
      </c>
      <c r="K856" s="31"/>
      <c r="L856" s="185"/>
      <c r="M856" s="44" t="e">
        <f>VLOOKUP(#REF!,'[1]PL3 Danh muc đầy đủ'!$E$9:$X$9281,20,0)</f>
        <v>#REF!</v>
      </c>
      <c r="N856" s="44" t="e">
        <f>M856-#REF!</f>
        <v>#REF!</v>
      </c>
    </row>
    <row r="857" spans="1:14" ht="18" x14ac:dyDescent="0.3">
      <c r="A857" s="43">
        <v>847</v>
      </c>
      <c r="B857" s="17" t="s">
        <v>3443</v>
      </c>
      <c r="C857" s="18" t="s">
        <v>18166</v>
      </c>
      <c r="D857" s="17" t="s">
        <v>3444</v>
      </c>
      <c r="E857" s="18" t="s">
        <v>16491</v>
      </c>
      <c r="F857" s="18" t="s">
        <v>16491</v>
      </c>
      <c r="G857" s="17" t="s">
        <v>1633</v>
      </c>
      <c r="H857" s="21">
        <v>595500</v>
      </c>
      <c r="I857" s="20">
        <v>595565.21739130432</v>
      </c>
      <c r="J857" s="19">
        <v>619300</v>
      </c>
      <c r="K857" s="31"/>
      <c r="L857" s="185"/>
      <c r="M857" s="44" t="e">
        <f>VLOOKUP(#REF!,'[1]PL3 Danh muc đầy đủ'!$E$9:$X$9281,20,0)</f>
        <v>#REF!</v>
      </c>
      <c r="N857" s="44" t="e">
        <f>M857-#REF!</f>
        <v>#REF!</v>
      </c>
    </row>
    <row r="858" spans="1:14" ht="18" x14ac:dyDescent="0.3">
      <c r="A858" s="43">
        <v>848</v>
      </c>
      <c r="B858" s="17" t="s">
        <v>3445</v>
      </c>
      <c r="C858" s="18" t="s">
        <v>18166</v>
      </c>
      <c r="D858" s="17" t="s">
        <v>3446</v>
      </c>
      <c r="E858" s="18" t="s">
        <v>3442</v>
      </c>
      <c r="F858" s="18" t="s">
        <v>3442</v>
      </c>
      <c r="G858" s="17" t="s">
        <v>1633</v>
      </c>
      <c r="H858" s="21">
        <v>595500</v>
      </c>
      <c r="I858" s="20">
        <v>595565.21739130432</v>
      </c>
      <c r="J858" s="19">
        <v>619300</v>
      </c>
      <c r="K858" s="31"/>
      <c r="L858" s="185"/>
      <c r="M858" s="44" t="e">
        <f>VLOOKUP(#REF!,'[1]PL3 Danh muc đầy đủ'!$E$9:$X$9281,20,0)</f>
        <v>#REF!</v>
      </c>
      <c r="N858" s="44" t="e">
        <f>M858-#REF!</f>
        <v>#REF!</v>
      </c>
    </row>
    <row r="859" spans="1:14" ht="18" x14ac:dyDescent="0.3">
      <c r="A859" s="43">
        <v>849</v>
      </c>
      <c r="B859" s="17" t="s">
        <v>3447</v>
      </c>
      <c r="C859" s="18" t="s">
        <v>18167</v>
      </c>
      <c r="D859" s="17" t="s">
        <v>3448</v>
      </c>
      <c r="E859" s="18" t="s">
        <v>3449</v>
      </c>
      <c r="F859" s="18" t="s">
        <v>3449</v>
      </c>
      <c r="G859" s="17" t="s">
        <v>1633</v>
      </c>
      <c r="H859" s="21">
        <v>595500</v>
      </c>
      <c r="I859" s="20">
        <v>595565.21739130432</v>
      </c>
      <c r="J859" s="19">
        <v>619300</v>
      </c>
      <c r="K859" s="31"/>
      <c r="L859" s="185"/>
      <c r="M859" s="44" t="e">
        <f>VLOOKUP(#REF!,'[1]PL3 Danh muc đầy đủ'!$E$9:$X$9281,20,0)</f>
        <v>#REF!</v>
      </c>
      <c r="N859" s="44" t="e">
        <f>M859-#REF!</f>
        <v>#REF!</v>
      </c>
    </row>
    <row r="860" spans="1:14" ht="18" x14ac:dyDescent="0.3">
      <c r="A860" s="43">
        <v>850</v>
      </c>
      <c r="B860" s="17" t="s">
        <v>3450</v>
      </c>
      <c r="C860" s="18" t="s">
        <v>18167</v>
      </c>
      <c r="D860" s="17" t="s">
        <v>3451</v>
      </c>
      <c r="E860" s="18" t="s">
        <v>3449</v>
      </c>
      <c r="F860" s="18" t="s">
        <v>3449</v>
      </c>
      <c r="G860" s="17" t="s">
        <v>95</v>
      </c>
      <c r="H860" s="21">
        <v>595500</v>
      </c>
      <c r="I860" s="20">
        <v>595565.21739130432</v>
      </c>
      <c r="J860" s="19">
        <v>619300</v>
      </c>
      <c r="K860" s="31"/>
      <c r="L860" s="185"/>
      <c r="M860" s="44" t="e">
        <f>VLOOKUP(#REF!,'[1]PL3 Danh muc đầy đủ'!$E$9:$X$9281,20,0)</f>
        <v>#REF!</v>
      </c>
      <c r="N860" s="44" t="e">
        <f>M860-#REF!</f>
        <v>#REF!</v>
      </c>
    </row>
    <row r="861" spans="1:14" ht="36" x14ac:dyDescent="0.3">
      <c r="A861" s="43">
        <v>851</v>
      </c>
      <c r="B861" s="17" t="s">
        <v>3452</v>
      </c>
      <c r="C861" s="18" t="s">
        <v>18165</v>
      </c>
      <c r="D861" s="17" t="s">
        <v>3440</v>
      </c>
      <c r="E861" s="18" t="s">
        <v>3441</v>
      </c>
      <c r="F861" s="18" t="s">
        <v>16491</v>
      </c>
      <c r="G861" s="17" t="s">
        <v>1633</v>
      </c>
      <c r="H861" s="21">
        <v>1030000</v>
      </c>
      <c r="I861" s="20">
        <v>1030095.6521739131</v>
      </c>
      <c r="J861" s="19">
        <v>1071200</v>
      </c>
      <c r="K861" s="31"/>
      <c r="L861" s="185"/>
      <c r="M861" s="44" t="e">
        <f>VLOOKUP(#REF!,'[1]PL3 Danh muc đầy đủ'!$E$9:$X$9281,20,0)</f>
        <v>#REF!</v>
      </c>
      <c r="N861" s="44" t="e">
        <f>M861-#REF!</f>
        <v>#REF!</v>
      </c>
    </row>
    <row r="862" spans="1:14" ht="18" x14ac:dyDescent="0.3">
      <c r="A862" s="43">
        <v>852</v>
      </c>
      <c r="B862" s="17" t="s">
        <v>3453</v>
      </c>
      <c r="C862" s="18" t="s">
        <v>18166</v>
      </c>
      <c r="D862" s="17" t="s">
        <v>3454</v>
      </c>
      <c r="E862" s="18" t="s">
        <v>16492</v>
      </c>
      <c r="F862" s="18" t="s">
        <v>16492</v>
      </c>
      <c r="G862" s="17" t="s">
        <v>1633</v>
      </c>
      <c r="H862" s="21">
        <v>1030000</v>
      </c>
      <c r="I862" s="20">
        <v>1030095.6521739131</v>
      </c>
      <c r="J862" s="19">
        <v>1071200</v>
      </c>
      <c r="K862" s="31"/>
      <c r="L862" s="185"/>
      <c r="M862" s="44" t="e">
        <f>VLOOKUP(#REF!,'[1]PL3 Danh muc đầy đủ'!$E$9:$X$9281,20,0)</f>
        <v>#REF!</v>
      </c>
      <c r="N862" s="44" t="e">
        <f>M862-#REF!</f>
        <v>#REF!</v>
      </c>
    </row>
    <row r="863" spans="1:14" ht="18" x14ac:dyDescent="0.3">
      <c r="A863" s="43">
        <v>853</v>
      </c>
      <c r="B863" s="17" t="s">
        <v>3455</v>
      </c>
      <c r="C863" s="18" t="s">
        <v>18167</v>
      </c>
      <c r="D863" s="17" t="s">
        <v>3456</v>
      </c>
      <c r="E863" s="18" t="s">
        <v>3457</v>
      </c>
      <c r="F863" s="18" t="s">
        <v>3457</v>
      </c>
      <c r="G863" s="17" t="s">
        <v>1633</v>
      </c>
      <c r="H863" s="21">
        <v>1030000</v>
      </c>
      <c r="I863" s="20">
        <v>1030095.6521739131</v>
      </c>
      <c r="J863" s="19">
        <v>1071200</v>
      </c>
      <c r="K863" s="31"/>
      <c r="L863" s="185"/>
      <c r="M863" s="44" t="e">
        <f>VLOOKUP(#REF!,'[1]PL3 Danh muc đầy đủ'!$E$9:$X$9281,20,0)</f>
        <v>#REF!</v>
      </c>
      <c r="N863" s="44" t="e">
        <f>M863-#REF!</f>
        <v>#REF!</v>
      </c>
    </row>
    <row r="864" spans="1:14" ht="54" x14ac:dyDescent="0.3">
      <c r="A864" s="43">
        <v>854</v>
      </c>
      <c r="B864" s="17" t="s">
        <v>3458</v>
      </c>
      <c r="C864" s="18" t="s">
        <v>18165</v>
      </c>
      <c r="D864" s="17" t="s">
        <v>3459</v>
      </c>
      <c r="E864" s="18" t="s">
        <v>3460</v>
      </c>
      <c r="F864" s="18" t="s">
        <v>3460</v>
      </c>
      <c r="G864" s="17" t="s">
        <v>1796</v>
      </c>
      <c r="H864" s="21">
        <v>2310600</v>
      </c>
      <c r="I864" s="20">
        <v>2310626.0869565215</v>
      </c>
      <c r="J864" s="19">
        <v>2403000</v>
      </c>
      <c r="K864" s="1"/>
      <c r="L864" s="183"/>
      <c r="M864" s="44" t="e">
        <f>VLOOKUP(#REF!,'[1]PL3 Danh muc đầy đủ'!$E$9:$X$9281,20,0)</f>
        <v>#REF!</v>
      </c>
      <c r="N864" s="44" t="e">
        <f>M864-#REF!</f>
        <v>#REF!</v>
      </c>
    </row>
    <row r="865" spans="1:14" ht="54" x14ac:dyDescent="0.3">
      <c r="A865" s="43">
        <v>855</v>
      </c>
      <c r="B865" s="17" t="s">
        <v>3462</v>
      </c>
      <c r="C865" s="18" t="s">
        <v>18165</v>
      </c>
      <c r="D865" s="17" t="s">
        <v>3463</v>
      </c>
      <c r="E865" s="18" t="s">
        <v>3464</v>
      </c>
      <c r="F865" s="18" t="s">
        <v>3464</v>
      </c>
      <c r="G865" s="17" t="s">
        <v>1796</v>
      </c>
      <c r="H865" s="21">
        <v>2310600</v>
      </c>
      <c r="I865" s="20">
        <v>2310626.0869565215</v>
      </c>
      <c r="J865" s="19">
        <v>2403000</v>
      </c>
      <c r="K865" s="1"/>
      <c r="L865" s="183"/>
      <c r="M865" s="44" t="e">
        <f>VLOOKUP(#REF!,'[1]PL3 Danh muc đầy đủ'!$E$9:$X$9281,20,0)</f>
        <v>#REF!</v>
      </c>
      <c r="N865" s="44" t="e">
        <f>M865-#REF!</f>
        <v>#REF!</v>
      </c>
    </row>
    <row r="866" spans="1:14" ht="54" x14ac:dyDescent="0.3">
      <c r="A866" s="43">
        <v>856</v>
      </c>
      <c r="B866" s="17" t="s">
        <v>3465</v>
      </c>
      <c r="C866" s="18" t="s">
        <v>18165</v>
      </c>
      <c r="D866" s="17" t="s">
        <v>3466</v>
      </c>
      <c r="E866" s="18" t="s">
        <v>3467</v>
      </c>
      <c r="F866" s="18" t="s">
        <v>3467</v>
      </c>
      <c r="G866" s="17" t="s">
        <v>1633</v>
      </c>
      <c r="H866" s="21">
        <v>2310600</v>
      </c>
      <c r="I866" s="20">
        <v>2310626.0869565215</v>
      </c>
      <c r="J866" s="19">
        <v>2403000</v>
      </c>
      <c r="K866" s="1"/>
      <c r="L866" s="183"/>
      <c r="M866" s="44" t="e">
        <f>VLOOKUP(#REF!,'[1]PL3 Danh muc đầy đủ'!$E$9:$X$9281,20,0)</f>
        <v>#REF!</v>
      </c>
      <c r="N866" s="44" t="e">
        <f>M866-#REF!</f>
        <v>#REF!</v>
      </c>
    </row>
    <row r="867" spans="1:14" ht="36" x14ac:dyDescent="0.3">
      <c r="A867" s="43">
        <v>857</v>
      </c>
      <c r="B867" s="17" t="s">
        <v>3468</v>
      </c>
      <c r="C867" s="18" t="s">
        <v>18165</v>
      </c>
      <c r="D867" s="17" t="s">
        <v>3469</v>
      </c>
      <c r="E867" s="18" t="s">
        <v>3470</v>
      </c>
      <c r="F867" s="18" t="s">
        <v>3470</v>
      </c>
      <c r="G867" s="17" t="s">
        <v>1796</v>
      </c>
      <c r="H867" s="21">
        <v>2310600</v>
      </c>
      <c r="I867" s="20">
        <v>2310626.0869565215</v>
      </c>
      <c r="J867" s="19">
        <v>2403000</v>
      </c>
      <c r="K867" s="1"/>
      <c r="L867" s="183"/>
      <c r="M867" s="44" t="e">
        <f>VLOOKUP(#REF!,'[1]PL3 Danh muc đầy đủ'!$E$9:$X$9281,20,0)</f>
        <v>#REF!</v>
      </c>
      <c r="N867" s="44" t="e">
        <f>M867-#REF!</f>
        <v>#REF!</v>
      </c>
    </row>
    <row r="868" spans="1:14" ht="36" x14ac:dyDescent="0.3">
      <c r="A868" s="43">
        <v>858</v>
      </c>
      <c r="B868" s="17" t="s">
        <v>3471</v>
      </c>
      <c r="C868" s="18" t="s">
        <v>18165</v>
      </c>
      <c r="D868" s="17" t="s">
        <v>3472</v>
      </c>
      <c r="E868" s="18" t="s">
        <v>3473</v>
      </c>
      <c r="F868" s="18" t="s">
        <v>3473</v>
      </c>
      <c r="G868" s="17" t="s">
        <v>1633</v>
      </c>
      <c r="H868" s="21">
        <v>2310600</v>
      </c>
      <c r="I868" s="20">
        <v>2310626.0869565215</v>
      </c>
      <c r="J868" s="19">
        <v>2403000</v>
      </c>
      <c r="K868" s="1"/>
      <c r="L868" s="183"/>
      <c r="M868" s="44" t="e">
        <f>VLOOKUP(#REF!,'[1]PL3 Danh muc đầy đủ'!$E$9:$X$9281,20,0)</f>
        <v>#REF!</v>
      </c>
      <c r="N868" s="44" t="e">
        <f>M868-#REF!</f>
        <v>#REF!</v>
      </c>
    </row>
    <row r="869" spans="1:14" ht="36" x14ac:dyDescent="0.3">
      <c r="A869" s="43">
        <v>859</v>
      </c>
      <c r="B869" s="17" t="s">
        <v>3474</v>
      </c>
      <c r="C869" s="18" t="s">
        <v>18165</v>
      </c>
      <c r="D869" s="17" t="s">
        <v>3475</v>
      </c>
      <c r="E869" s="18" t="s">
        <v>3476</v>
      </c>
      <c r="F869" s="18" t="s">
        <v>3476</v>
      </c>
      <c r="G869" s="17"/>
      <c r="H869" s="21">
        <v>2310600</v>
      </c>
      <c r="I869" s="20">
        <v>2310626.0869565215</v>
      </c>
      <c r="J869" s="19">
        <v>2403000</v>
      </c>
      <c r="K869" s="1"/>
      <c r="L869" s="183"/>
      <c r="M869" s="44" t="e">
        <f>VLOOKUP(#REF!,'[1]PL3 Danh muc đầy đủ'!$E$9:$X$9281,20,0)</f>
        <v>#REF!</v>
      </c>
      <c r="N869" s="44" t="e">
        <f>M869-#REF!</f>
        <v>#REF!</v>
      </c>
    </row>
    <row r="870" spans="1:14" ht="36" x14ac:dyDescent="0.3">
      <c r="A870" s="43">
        <v>860</v>
      </c>
      <c r="B870" s="17" t="s">
        <v>3477</v>
      </c>
      <c r="C870" s="18" t="s">
        <v>18165</v>
      </c>
      <c r="D870" s="17" t="s">
        <v>3478</v>
      </c>
      <c r="E870" s="18" t="s">
        <v>3479</v>
      </c>
      <c r="F870" s="18" t="s">
        <v>3479</v>
      </c>
      <c r="G870" s="17" t="s">
        <v>1796</v>
      </c>
      <c r="H870" s="21">
        <v>2310600</v>
      </c>
      <c r="I870" s="20">
        <v>2310626.0869565215</v>
      </c>
      <c r="J870" s="19">
        <v>2403000</v>
      </c>
      <c r="K870" s="1" t="s">
        <v>3461</v>
      </c>
      <c r="L870" s="183"/>
      <c r="M870" s="44" t="e">
        <f>VLOOKUP(#REF!,'[1]PL3 Danh muc đầy đủ'!$E$9:$X$9281,20,0)</f>
        <v>#REF!</v>
      </c>
      <c r="N870" s="44" t="e">
        <f>M870-#REF!</f>
        <v>#REF!</v>
      </c>
    </row>
    <row r="871" spans="1:14" ht="36" x14ac:dyDescent="0.3">
      <c r="A871" s="43">
        <v>861</v>
      </c>
      <c r="B871" s="17" t="s">
        <v>3480</v>
      </c>
      <c r="C871" s="18" t="s">
        <v>18165</v>
      </c>
      <c r="D871" s="17" t="s">
        <v>3481</v>
      </c>
      <c r="E871" s="18" t="s">
        <v>3482</v>
      </c>
      <c r="F871" s="18" t="s">
        <v>3482</v>
      </c>
      <c r="G871" s="17" t="s">
        <v>1796</v>
      </c>
      <c r="H871" s="21">
        <v>2310600</v>
      </c>
      <c r="I871" s="20">
        <v>2310626.0869565215</v>
      </c>
      <c r="J871" s="19">
        <v>2403000</v>
      </c>
      <c r="K871" s="1" t="s">
        <v>3461</v>
      </c>
      <c r="L871" s="183"/>
      <c r="M871" s="44" t="e">
        <f>VLOOKUP(#REF!,'[1]PL3 Danh muc đầy đủ'!$E$9:$X$9281,20,0)</f>
        <v>#REF!</v>
      </c>
      <c r="N871" s="44" t="e">
        <f>M871-#REF!</f>
        <v>#REF!</v>
      </c>
    </row>
    <row r="872" spans="1:14" ht="36" x14ac:dyDescent="0.3">
      <c r="A872" s="43">
        <v>862</v>
      </c>
      <c r="B872" s="17" t="s">
        <v>3483</v>
      </c>
      <c r="C872" s="18" t="s">
        <v>18165</v>
      </c>
      <c r="D872" s="17" t="s">
        <v>3484</v>
      </c>
      <c r="E872" s="18" t="s">
        <v>3485</v>
      </c>
      <c r="F872" s="18" t="s">
        <v>3485</v>
      </c>
      <c r="G872" s="17" t="s">
        <v>1796</v>
      </c>
      <c r="H872" s="21">
        <v>2310600</v>
      </c>
      <c r="I872" s="20">
        <v>2310626.0869565215</v>
      </c>
      <c r="J872" s="19">
        <v>2403000</v>
      </c>
      <c r="K872" s="1" t="s">
        <v>3461</v>
      </c>
      <c r="L872" s="183"/>
      <c r="M872" s="44" t="e">
        <f>VLOOKUP(#REF!,'[1]PL3 Danh muc đầy đủ'!$E$9:$X$9281,20,0)</f>
        <v>#REF!</v>
      </c>
      <c r="N872" s="44" t="e">
        <f>M872-#REF!</f>
        <v>#REF!</v>
      </c>
    </row>
    <row r="873" spans="1:14" ht="36" x14ac:dyDescent="0.3">
      <c r="A873" s="43">
        <v>863</v>
      </c>
      <c r="B873" s="17" t="s">
        <v>3486</v>
      </c>
      <c r="C873" s="18" t="s">
        <v>18165</v>
      </c>
      <c r="D873" s="17" t="s">
        <v>3487</v>
      </c>
      <c r="E873" s="18" t="s">
        <v>3488</v>
      </c>
      <c r="F873" s="18" t="s">
        <v>3488</v>
      </c>
      <c r="G873" s="17" t="s">
        <v>1796</v>
      </c>
      <c r="H873" s="21">
        <v>2310600</v>
      </c>
      <c r="I873" s="20">
        <v>2310626.0869565215</v>
      </c>
      <c r="J873" s="19">
        <v>2403000</v>
      </c>
      <c r="K873" s="1" t="s">
        <v>3461</v>
      </c>
      <c r="L873" s="183"/>
      <c r="M873" s="44" t="e">
        <f>VLOOKUP(#REF!,'[1]PL3 Danh muc đầy đủ'!$E$9:$X$9281,20,0)</f>
        <v>#REF!</v>
      </c>
      <c r="N873" s="44" t="e">
        <f>M873-#REF!</f>
        <v>#REF!</v>
      </c>
    </row>
    <row r="874" spans="1:14" ht="36" x14ac:dyDescent="0.3">
      <c r="A874" s="43">
        <v>864</v>
      </c>
      <c r="B874" s="17" t="s">
        <v>3489</v>
      </c>
      <c r="C874" s="18" t="s">
        <v>18165</v>
      </c>
      <c r="D874" s="17" t="s">
        <v>3490</v>
      </c>
      <c r="E874" s="18" t="s">
        <v>3491</v>
      </c>
      <c r="F874" s="18" t="s">
        <v>3491</v>
      </c>
      <c r="G874" s="17" t="s">
        <v>1796</v>
      </c>
      <c r="H874" s="21">
        <v>2310600</v>
      </c>
      <c r="I874" s="20">
        <v>2310626.0869565215</v>
      </c>
      <c r="J874" s="19">
        <v>2403000</v>
      </c>
      <c r="K874" s="1" t="s">
        <v>3461</v>
      </c>
      <c r="L874" s="183"/>
      <c r="M874" s="44" t="e">
        <f>VLOOKUP(#REF!,'[1]PL3 Danh muc đầy đủ'!$E$9:$X$9281,20,0)</f>
        <v>#REF!</v>
      </c>
      <c r="N874" s="44" t="e">
        <f>M874-#REF!</f>
        <v>#REF!</v>
      </c>
    </row>
    <row r="875" spans="1:14" ht="36" x14ac:dyDescent="0.3">
      <c r="A875" s="43">
        <v>865</v>
      </c>
      <c r="B875" s="17" t="s">
        <v>3492</v>
      </c>
      <c r="C875" s="18" t="s">
        <v>18165</v>
      </c>
      <c r="D875" s="17" t="s">
        <v>3493</v>
      </c>
      <c r="E875" s="18" t="s">
        <v>3494</v>
      </c>
      <c r="F875" s="18" t="s">
        <v>3494</v>
      </c>
      <c r="G875" s="17" t="s">
        <v>1796</v>
      </c>
      <c r="H875" s="21">
        <v>2310600</v>
      </c>
      <c r="I875" s="20">
        <v>2310626.0869565215</v>
      </c>
      <c r="J875" s="19">
        <v>2403000</v>
      </c>
      <c r="K875" s="1" t="s">
        <v>3461</v>
      </c>
      <c r="L875" s="183"/>
      <c r="M875" s="44" t="e">
        <f>VLOOKUP(#REF!,'[1]PL3 Danh muc đầy đủ'!$E$9:$X$9281,20,0)</f>
        <v>#REF!</v>
      </c>
      <c r="N875" s="44" t="e">
        <f>M875-#REF!</f>
        <v>#REF!</v>
      </c>
    </row>
    <row r="876" spans="1:14" ht="54" x14ac:dyDescent="0.3">
      <c r="A876" s="43">
        <v>866</v>
      </c>
      <c r="B876" s="17" t="s">
        <v>3495</v>
      </c>
      <c r="C876" s="18" t="s">
        <v>18165</v>
      </c>
      <c r="D876" s="17" t="s">
        <v>3496</v>
      </c>
      <c r="E876" s="18" t="s">
        <v>3497</v>
      </c>
      <c r="F876" s="18" t="s">
        <v>3497</v>
      </c>
      <c r="G876" s="17" t="s">
        <v>1796</v>
      </c>
      <c r="H876" s="21">
        <v>2310600</v>
      </c>
      <c r="I876" s="20">
        <v>2310626.0869565215</v>
      </c>
      <c r="J876" s="19">
        <v>2403000</v>
      </c>
      <c r="K876" s="1" t="s">
        <v>3461</v>
      </c>
      <c r="L876" s="183"/>
      <c r="M876" s="44" t="e">
        <f>VLOOKUP(#REF!,'[1]PL3 Danh muc đầy đủ'!$E$9:$X$9281,20,0)</f>
        <v>#REF!</v>
      </c>
      <c r="N876" s="44" t="e">
        <f>M876-#REF!</f>
        <v>#REF!</v>
      </c>
    </row>
    <row r="877" spans="1:14" ht="54" x14ac:dyDescent="0.3">
      <c r="A877" s="43">
        <v>867</v>
      </c>
      <c r="B877" s="17" t="s">
        <v>3498</v>
      </c>
      <c r="C877" s="18" t="s">
        <v>18165</v>
      </c>
      <c r="D877" s="17" t="s">
        <v>3499</v>
      </c>
      <c r="E877" s="18" t="s">
        <v>3500</v>
      </c>
      <c r="F877" s="18" t="s">
        <v>3500</v>
      </c>
      <c r="G877" s="17" t="s">
        <v>1796</v>
      </c>
      <c r="H877" s="21">
        <v>2310600</v>
      </c>
      <c r="I877" s="20">
        <v>2310626.0869565215</v>
      </c>
      <c r="J877" s="19">
        <v>2403000</v>
      </c>
      <c r="K877" s="1" t="s">
        <v>3461</v>
      </c>
      <c r="L877" s="183"/>
      <c r="M877" s="44" t="e">
        <f>VLOOKUP(#REF!,'[1]PL3 Danh muc đầy đủ'!$E$9:$X$9281,20,0)</f>
        <v>#REF!</v>
      </c>
      <c r="N877" s="44" t="e">
        <f>M877-#REF!</f>
        <v>#REF!</v>
      </c>
    </row>
    <row r="878" spans="1:14" ht="54" x14ac:dyDescent="0.3">
      <c r="A878" s="43">
        <v>868</v>
      </c>
      <c r="B878" s="17" t="s">
        <v>3501</v>
      </c>
      <c r="C878" s="18" t="s">
        <v>18165</v>
      </c>
      <c r="D878" s="17" t="s">
        <v>3502</v>
      </c>
      <c r="E878" s="18" t="s">
        <v>3503</v>
      </c>
      <c r="F878" s="18" t="s">
        <v>3503</v>
      </c>
      <c r="G878" s="17" t="s">
        <v>1796</v>
      </c>
      <c r="H878" s="21">
        <v>2310600</v>
      </c>
      <c r="I878" s="20">
        <v>2310626.0869565215</v>
      </c>
      <c r="J878" s="19">
        <v>2403000</v>
      </c>
      <c r="K878" s="1" t="s">
        <v>3461</v>
      </c>
      <c r="L878" s="183"/>
      <c r="M878" s="44" t="e">
        <f>VLOOKUP(#REF!,'[1]PL3 Danh muc đầy đủ'!$E$9:$X$9281,20,0)</f>
        <v>#REF!</v>
      </c>
      <c r="N878" s="44" t="e">
        <f>M878-#REF!</f>
        <v>#REF!</v>
      </c>
    </row>
    <row r="879" spans="1:14" ht="36" x14ac:dyDescent="0.3">
      <c r="A879" s="43">
        <v>869</v>
      </c>
      <c r="B879" s="17" t="s">
        <v>3504</v>
      </c>
      <c r="C879" s="18" t="s">
        <v>18165</v>
      </c>
      <c r="D879" s="17" t="s">
        <v>3505</v>
      </c>
      <c r="E879" s="18" t="s">
        <v>3506</v>
      </c>
      <c r="F879" s="18" t="s">
        <v>3506</v>
      </c>
      <c r="G879" s="17" t="s">
        <v>1796</v>
      </c>
      <c r="H879" s="21">
        <v>2310600</v>
      </c>
      <c r="I879" s="20">
        <v>2310626.0869565215</v>
      </c>
      <c r="J879" s="19">
        <v>2403000</v>
      </c>
      <c r="K879" s="1" t="s">
        <v>3461</v>
      </c>
      <c r="L879" s="183"/>
      <c r="M879" s="44" t="e">
        <f>VLOOKUP(#REF!,'[1]PL3 Danh muc đầy đủ'!$E$9:$X$9281,20,0)</f>
        <v>#REF!</v>
      </c>
      <c r="N879" s="44" t="e">
        <f>M879-#REF!</f>
        <v>#REF!</v>
      </c>
    </row>
    <row r="880" spans="1:14" ht="36" x14ac:dyDescent="0.3">
      <c r="A880" s="43">
        <v>870</v>
      </c>
      <c r="B880" s="17" t="s">
        <v>3507</v>
      </c>
      <c r="C880" s="18" t="s">
        <v>18165</v>
      </c>
      <c r="D880" s="17" t="s">
        <v>3508</v>
      </c>
      <c r="E880" s="18" t="s">
        <v>16493</v>
      </c>
      <c r="F880" s="18" t="s">
        <v>16493</v>
      </c>
      <c r="G880" s="17" t="s">
        <v>1796</v>
      </c>
      <c r="H880" s="21">
        <v>2310600</v>
      </c>
      <c r="I880" s="20">
        <v>2310626.0869565215</v>
      </c>
      <c r="J880" s="19">
        <v>2403000</v>
      </c>
      <c r="K880" s="1" t="s">
        <v>3461</v>
      </c>
      <c r="L880" s="183"/>
      <c r="M880" s="44" t="e">
        <f>VLOOKUP(#REF!,'[1]PL3 Danh muc đầy đủ'!$E$9:$X$9281,20,0)</f>
        <v>#REF!</v>
      </c>
      <c r="N880" s="44" t="e">
        <f>M880-#REF!</f>
        <v>#REF!</v>
      </c>
    </row>
    <row r="881" spans="1:14" ht="54" x14ac:dyDescent="0.3">
      <c r="A881" s="43">
        <v>871</v>
      </c>
      <c r="B881" s="17" t="s">
        <v>3509</v>
      </c>
      <c r="C881" s="18" t="s">
        <v>18165</v>
      </c>
      <c r="D881" s="17" t="s">
        <v>3510</v>
      </c>
      <c r="E881" s="18" t="s">
        <v>3511</v>
      </c>
      <c r="F881" s="18" t="s">
        <v>3511</v>
      </c>
      <c r="G881" s="17" t="s">
        <v>1796</v>
      </c>
      <c r="H881" s="21">
        <v>2310600</v>
      </c>
      <c r="I881" s="20">
        <v>2310626.0869565215</v>
      </c>
      <c r="J881" s="19">
        <v>2403000</v>
      </c>
      <c r="K881" s="1" t="s">
        <v>3461</v>
      </c>
      <c r="L881" s="183"/>
      <c r="M881" s="44" t="e">
        <f>VLOOKUP(#REF!,'[1]PL3 Danh muc đầy đủ'!$E$9:$X$9281,20,0)</f>
        <v>#REF!</v>
      </c>
      <c r="N881" s="44" t="e">
        <f>M881-#REF!</f>
        <v>#REF!</v>
      </c>
    </row>
    <row r="882" spans="1:14" ht="36" x14ac:dyDescent="0.3">
      <c r="A882" s="43">
        <v>872</v>
      </c>
      <c r="B882" s="17" t="s">
        <v>3512</v>
      </c>
      <c r="C882" s="18" t="s">
        <v>18165</v>
      </c>
      <c r="D882" s="17" t="s">
        <v>3513</v>
      </c>
      <c r="E882" s="18" t="s">
        <v>3514</v>
      </c>
      <c r="F882" s="18" t="s">
        <v>3514</v>
      </c>
      <c r="G882" s="17" t="s">
        <v>1633</v>
      </c>
      <c r="H882" s="21">
        <v>2310600</v>
      </c>
      <c r="I882" s="20">
        <v>2310626.0869565215</v>
      </c>
      <c r="J882" s="19">
        <v>2403000</v>
      </c>
      <c r="K882" s="1" t="s">
        <v>3515</v>
      </c>
      <c r="L882" s="183"/>
      <c r="M882" s="44" t="e">
        <f>VLOOKUP(#REF!,'[1]PL3 Danh muc đầy đủ'!$E$9:$X$9281,20,0)</f>
        <v>#REF!</v>
      </c>
      <c r="N882" s="44" t="e">
        <f>M882-#REF!</f>
        <v>#REF!</v>
      </c>
    </row>
    <row r="883" spans="1:14" ht="54" x14ac:dyDescent="0.3">
      <c r="A883" s="43">
        <v>873</v>
      </c>
      <c r="B883" s="17" t="s">
        <v>3516</v>
      </c>
      <c r="C883" s="18" t="s">
        <v>18165</v>
      </c>
      <c r="D883" s="17" t="s">
        <v>3517</v>
      </c>
      <c r="E883" s="18" t="s">
        <v>3518</v>
      </c>
      <c r="F883" s="18" t="s">
        <v>3518</v>
      </c>
      <c r="G883" s="17" t="s">
        <v>1796</v>
      </c>
      <c r="H883" s="21">
        <v>2310600</v>
      </c>
      <c r="I883" s="20">
        <v>2310626.0869565215</v>
      </c>
      <c r="J883" s="19">
        <v>2403000</v>
      </c>
      <c r="K883" s="1" t="s">
        <v>3461</v>
      </c>
      <c r="L883" s="183"/>
      <c r="M883" s="44" t="e">
        <f>VLOOKUP(#REF!,'[1]PL3 Danh muc đầy đủ'!$E$9:$X$9281,20,0)</f>
        <v>#REF!</v>
      </c>
      <c r="N883" s="44" t="e">
        <f>M883-#REF!</f>
        <v>#REF!</v>
      </c>
    </row>
    <row r="884" spans="1:14" ht="36" x14ac:dyDescent="0.3">
      <c r="A884" s="43">
        <v>874</v>
      </c>
      <c r="B884" s="17" t="s">
        <v>3519</v>
      </c>
      <c r="C884" s="18" t="s">
        <v>18165</v>
      </c>
      <c r="D884" s="17" t="s">
        <v>3520</v>
      </c>
      <c r="E884" s="18" t="s">
        <v>3521</v>
      </c>
      <c r="F884" s="18" t="s">
        <v>3521</v>
      </c>
      <c r="G884" s="17" t="s">
        <v>1796</v>
      </c>
      <c r="H884" s="21">
        <v>2310600</v>
      </c>
      <c r="I884" s="20">
        <v>2310626.0869565215</v>
      </c>
      <c r="J884" s="19">
        <v>2403000</v>
      </c>
      <c r="K884" s="1" t="s">
        <v>3461</v>
      </c>
      <c r="L884" s="183"/>
      <c r="M884" s="44" t="e">
        <f>VLOOKUP(#REF!,'[1]PL3 Danh muc đầy đủ'!$E$9:$X$9281,20,0)</f>
        <v>#REF!</v>
      </c>
      <c r="N884" s="44" t="e">
        <f>M884-#REF!</f>
        <v>#REF!</v>
      </c>
    </row>
    <row r="885" spans="1:14" ht="36" x14ac:dyDescent="0.3">
      <c r="A885" s="43">
        <v>875</v>
      </c>
      <c r="B885" s="17" t="s">
        <v>3522</v>
      </c>
      <c r="C885" s="18" t="s">
        <v>18165</v>
      </c>
      <c r="D885" s="17" t="s">
        <v>3523</v>
      </c>
      <c r="E885" s="18" t="s">
        <v>3524</v>
      </c>
      <c r="F885" s="18" t="s">
        <v>3524</v>
      </c>
      <c r="G885" s="17" t="s">
        <v>1796</v>
      </c>
      <c r="H885" s="21">
        <v>2310600</v>
      </c>
      <c r="I885" s="20">
        <v>2310626.0869565215</v>
      </c>
      <c r="J885" s="19">
        <v>2403000</v>
      </c>
      <c r="K885" s="1" t="s">
        <v>3461</v>
      </c>
      <c r="L885" s="183"/>
      <c r="M885" s="44" t="e">
        <f>VLOOKUP(#REF!,'[1]PL3 Danh muc đầy đủ'!$E$9:$X$9281,20,0)</f>
        <v>#REF!</v>
      </c>
      <c r="N885" s="44" t="e">
        <f>M885-#REF!</f>
        <v>#REF!</v>
      </c>
    </row>
    <row r="886" spans="1:14" ht="36" x14ac:dyDescent="0.3">
      <c r="A886" s="43">
        <v>876</v>
      </c>
      <c r="B886" s="17" t="s">
        <v>3525</v>
      </c>
      <c r="C886" s="18" t="s">
        <v>18165</v>
      </c>
      <c r="D886" s="17" t="s">
        <v>3526</v>
      </c>
      <c r="E886" s="18" t="s">
        <v>3527</v>
      </c>
      <c r="F886" s="18" t="s">
        <v>3527</v>
      </c>
      <c r="G886" s="17" t="s">
        <v>1796</v>
      </c>
      <c r="H886" s="21">
        <v>2310600</v>
      </c>
      <c r="I886" s="20">
        <v>2310626.0869565215</v>
      </c>
      <c r="J886" s="19">
        <v>2403000</v>
      </c>
      <c r="K886" s="1" t="s">
        <v>3461</v>
      </c>
      <c r="L886" s="183"/>
      <c r="M886" s="44" t="e">
        <f>VLOOKUP(#REF!,'[1]PL3 Danh muc đầy đủ'!$E$9:$X$9281,20,0)</f>
        <v>#REF!</v>
      </c>
      <c r="N886" s="44" t="e">
        <f>M886-#REF!</f>
        <v>#REF!</v>
      </c>
    </row>
    <row r="887" spans="1:14" ht="36" x14ac:dyDescent="0.3">
      <c r="A887" s="43">
        <v>877</v>
      </c>
      <c r="B887" s="17" t="s">
        <v>3528</v>
      </c>
      <c r="C887" s="18" t="s">
        <v>18166</v>
      </c>
      <c r="D887" s="17" t="s">
        <v>3529</v>
      </c>
      <c r="E887" s="18" t="s">
        <v>3530</v>
      </c>
      <c r="F887" s="18" t="s">
        <v>3530</v>
      </c>
      <c r="G887" s="17" t="s">
        <v>1633</v>
      </c>
      <c r="H887" s="21">
        <v>2310600</v>
      </c>
      <c r="I887" s="20">
        <v>2310626.0869565215</v>
      </c>
      <c r="J887" s="19">
        <v>2403000</v>
      </c>
      <c r="K887" s="1"/>
      <c r="L887" s="183"/>
      <c r="M887" s="44" t="e">
        <f>VLOOKUP(#REF!,'[1]PL3 Danh muc đầy đủ'!$E$9:$X$9281,20,0)</f>
        <v>#REF!</v>
      </c>
      <c r="N887" s="44" t="e">
        <f>M887-#REF!</f>
        <v>#REF!</v>
      </c>
    </row>
    <row r="888" spans="1:14" ht="36" x14ac:dyDescent="0.3">
      <c r="A888" s="43">
        <v>878</v>
      </c>
      <c r="B888" s="17" t="s">
        <v>3531</v>
      </c>
      <c r="C888" s="18" t="s">
        <v>18166</v>
      </c>
      <c r="D888" s="17" t="s">
        <v>3532</v>
      </c>
      <c r="E888" s="18" t="s">
        <v>3533</v>
      </c>
      <c r="F888" s="18" t="s">
        <v>3533</v>
      </c>
      <c r="G888" s="17" t="s">
        <v>1633</v>
      </c>
      <c r="H888" s="21">
        <v>2310600</v>
      </c>
      <c r="I888" s="20">
        <v>2310626.0869565215</v>
      </c>
      <c r="J888" s="19">
        <v>2403000</v>
      </c>
      <c r="K888" s="1"/>
      <c r="L888" s="183"/>
      <c r="M888" s="44" t="e">
        <f>VLOOKUP(#REF!,'[1]PL3 Danh muc đầy đủ'!$E$9:$X$9281,20,0)</f>
        <v>#REF!</v>
      </c>
      <c r="N888" s="44" t="e">
        <f>M888-#REF!</f>
        <v>#REF!</v>
      </c>
    </row>
    <row r="889" spans="1:14" ht="36" x14ac:dyDescent="0.3">
      <c r="A889" s="43">
        <v>879</v>
      </c>
      <c r="B889" s="17" t="s">
        <v>3534</v>
      </c>
      <c r="C889" s="18" t="s">
        <v>18166</v>
      </c>
      <c r="D889" s="17" t="s">
        <v>3535</v>
      </c>
      <c r="E889" s="18" t="s">
        <v>3536</v>
      </c>
      <c r="F889" s="18" t="s">
        <v>3536</v>
      </c>
      <c r="G889" s="17" t="s">
        <v>1796</v>
      </c>
      <c r="H889" s="21">
        <v>2310600</v>
      </c>
      <c r="I889" s="20">
        <v>2310626.0869565215</v>
      </c>
      <c r="J889" s="19">
        <v>2403000</v>
      </c>
      <c r="K889" s="1" t="s">
        <v>3461</v>
      </c>
      <c r="L889" s="183"/>
      <c r="M889" s="44" t="e">
        <f>VLOOKUP(#REF!,'[1]PL3 Danh muc đầy đủ'!$E$9:$X$9281,20,0)</f>
        <v>#REF!</v>
      </c>
      <c r="N889" s="44" t="e">
        <f>M889-#REF!</f>
        <v>#REF!</v>
      </c>
    </row>
    <row r="890" spans="1:14" ht="54" x14ac:dyDescent="0.3">
      <c r="A890" s="43">
        <v>880</v>
      </c>
      <c r="B890" s="17" t="s">
        <v>3537</v>
      </c>
      <c r="C890" s="18" t="s">
        <v>18166</v>
      </c>
      <c r="D890" s="17" t="s">
        <v>3538</v>
      </c>
      <c r="E890" s="18" t="s">
        <v>16494</v>
      </c>
      <c r="F890" s="18" t="s">
        <v>16494</v>
      </c>
      <c r="G890" s="17" t="s">
        <v>1796</v>
      </c>
      <c r="H890" s="21">
        <v>2310600</v>
      </c>
      <c r="I890" s="20">
        <v>2310626.0869565215</v>
      </c>
      <c r="J890" s="19">
        <v>2403000</v>
      </c>
      <c r="K890" s="1" t="s">
        <v>3461</v>
      </c>
      <c r="L890" s="183"/>
      <c r="M890" s="44" t="e">
        <f>VLOOKUP(#REF!,'[1]PL3 Danh muc đầy đủ'!$E$9:$X$9281,20,0)</f>
        <v>#REF!</v>
      </c>
      <c r="N890" s="44" t="e">
        <f>M890-#REF!</f>
        <v>#REF!</v>
      </c>
    </row>
    <row r="891" spans="1:14" ht="18" x14ac:dyDescent="0.3">
      <c r="A891" s="43">
        <v>881</v>
      </c>
      <c r="B891" s="17" t="s">
        <v>3539</v>
      </c>
      <c r="C891" s="18" t="s">
        <v>18167</v>
      </c>
      <c r="D891" s="17" t="s">
        <v>3540</v>
      </c>
      <c r="E891" s="18" t="s">
        <v>3541</v>
      </c>
      <c r="F891" s="18" t="s">
        <v>3541</v>
      </c>
      <c r="G891" s="17" t="s">
        <v>1796</v>
      </c>
      <c r="H891" s="21">
        <v>2310600</v>
      </c>
      <c r="I891" s="20">
        <v>2310626.0869565215</v>
      </c>
      <c r="J891" s="19">
        <v>2403000</v>
      </c>
      <c r="K891" s="1" t="s">
        <v>3461</v>
      </c>
      <c r="L891" s="183"/>
      <c r="M891" s="44" t="e">
        <f>VLOOKUP(#REF!,'[1]PL3 Danh muc đầy đủ'!$E$9:$X$9281,20,0)</f>
        <v>#REF!</v>
      </c>
      <c r="N891" s="44" t="e">
        <f>M891-#REF!</f>
        <v>#REF!</v>
      </c>
    </row>
    <row r="892" spans="1:14" ht="18" x14ac:dyDescent="0.3">
      <c r="A892" s="43">
        <v>882</v>
      </c>
      <c r="B892" s="17" t="s">
        <v>3542</v>
      </c>
      <c r="C892" s="18" t="s">
        <v>18167</v>
      </c>
      <c r="D892" s="17" t="s">
        <v>3543</v>
      </c>
      <c r="E892" s="18" t="s">
        <v>3544</v>
      </c>
      <c r="F892" s="18" t="s">
        <v>3544</v>
      </c>
      <c r="G892" s="17" t="s">
        <v>1796</v>
      </c>
      <c r="H892" s="21">
        <v>2310600</v>
      </c>
      <c r="I892" s="20">
        <v>2310626.0869565215</v>
      </c>
      <c r="J892" s="19">
        <v>2403000</v>
      </c>
      <c r="K892" s="1" t="s">
        <v>3461</v>
      </c>
      <c r="L892" s="183"/>
      <c r="M892" s="44" t="e">
        <f>VLOOKUP(#REF!,'[1]PL3 Danh muc đầy đủ'!$E$9:$X$9281,20,0)</f>
        <v>#REF!</v>
      </c>
      <c r="N892" s="44" t="e">
        <f>M892-#REF!</f>
        <v>#REF!</v>
      </c>
    </row>
    <row r="893" spans="1:14" ht="18" x14ac:dyDescent="0.3">
      <c r="A893" s="43">
        <v>883</v>
      </c>
      <c r="B893" s="17" t="s">
        <v>3545</v>
      </c>
      <c r="C893" s="18" t="s">
        <v>18145</v>
      </c>
      <c r="D893" s="17" t="s">
        <v>3546</v>
      </c>
      <c r="E893" s="18" t="s">
        <v>3547</v>
      </c>
      <c r="F893" s="18" t="s">
        <v>3547</v>
      </c>
      <c r="G893" s="17" t="s">
        <v>1796</v>
      </c>
      <c r="H893" s="21">
        <v>2310600</v>
      </c>
      <c r="I893" s="20">
        <v>2310626.0869565215</v>
      </c>
      <c r="J893" s="19">
        <v>2403000</v>
      </c>
      <c r="K893" s="1" t="s">
        <v>3461</v>
      </c>
      <c r="L893" s="183"/>
      <c r="M893" s="44" t="e">
        <f>VLOOKUP(#REF!,'[1]PL3 Danh muc đầy đủ'!$E$9:$X$9281,20,0)</f>
        <v>#REF!</v>
      </c>
      <c r="N893" s="44" t="e">
        <f>M893-#REF!</f>
        <v>#REF!</v>
      </c>
    </row>
    <row r="894" spans="1:14" ht="36" x14ac:dyDescent="0.3">
      <c r="A894" s="43">
        <v>884</v>
      </c>
      <c r="B894" s="17" t="s">
        <v>3548</v>
      </c>
      <c r="C894" s="18" t="s">
        <v>18155</v>
      </c>
      <c r="D894" s="17" t="s">
        <v>3549</v>
      </c>
      <c r="E894" s="18" t="s">
        <v>3547</v>
      </c>
      <c r="F894" s="18" t="s">
        <v>3547</v>
      </c>
      <c r="G894" s="17" t="s">
        <v>1796</v>
      </c>
      <c r="H894" s="21">
        <v>2310600</v>
      </c>
      <c r="I894" s="20">
        <v>2310626.0869565215</v>
      </c>
      <c r="J894" s="19">
        <v>2403000</v>
      </c>
      <c r="K894" s="1" t="s">
        <v>3461</v>
      </c>
      <c r="L894" s="183"/>
      <c r="M894" s="44" t="e">
        <f>VLOOKUP(#REF!,'[1]PL3 Danh muc đầy đủ'!$E$9:$X$9281,20,0)</f>
        <v>#REF!</v>
      </c>
      <c r="N894" s="44" t="e">
        <f>M894-#REF!</f>
        <v>#REF!</v>
      </c>
    </row>
    <row r="895" spans="1:14" ht="46.8" x14ac:dyDescent="0.3">
      <c r="A895" s="43">
        <v>885</v>
      </c>
      <c r="B895" s="17" t="s">
        <v>3550</v>
      </c>
      <c r="C895" s="18" t="s">
        <v>18165</v>
      </c>
      <c r="D895" s="17" t="s">
        <v>3551</v>
      </c>
      <c r="E895" s="18" t="s">
        <v>3552</v>
      </c>
      <c r="F895" s="18" t="s">
        <v>3552</v>
      </c>
      <c r="G895" s="17" t="s">
        <v>1796</v>
      </c>
      <c r="H895" s="21">
        <v>1734600</v>
      </c>
      <c r="I895" s="20">
        <v>1734626.0869565215</v>
      </c>
      <c r="J895" s="19">
        <v>1804000</v>
      </c>
      <c r="K895" s="1" t="s">
        <v>3553</v>
      </c>
      <c r="L895" s="183"/>
      <c r="M895" s="44" t="e">
        <f>VLOOKUP(#REF!,'[1]PL3 Danh muc đầy đủ'!$E$9:$X$9281,20,0)</f>
        <v>#REF!</v>
      </c>
      <c r="N895" s="44" t="e">
        <f>M895-#REF!</f>
        <v>#REF!</v>
      </c>
    </row>
    <row r="896" spans="1:14" ht="46.8" x14ac:dyDescent="0.3">
      <c r="A896" s="43">
        <v>886</v>
      </c>
      <c r="B896" s="17" t="s">
        <v>3554</v>
      </c>
      <c r="C896" s="18" t="s">
        <v>18165</v>
      </c>
      <c r="D896" s="17" t="s">
        <v>3555</v>
      </c>
      <c r="E896" s="18" t="s">
        <v>3556</v>
      </c>
      <c r="F896" s="18" t="s">
        <v>3556</v>
      </c>
      <c r="G896" s="17" t="s">
        <v>1796</v>
      </c>
      <c r="H896" s="21">
        <v>1734600</v>
      </c>
      <c r="I896" s="20">
        <v>1734626.0869565215</v>
      </c>
      <c r="J896" s="19">
        <v>1804000</v>
      </c>
      <c r="K896" s="1" t="s">
        <v>3553</v>
      </c>
      <c r="L896" s="183"/>
      <c r="M896" s="44" t="e">
        <f>VLOOKUP(#REF!,'[1]PL3 Danh muc đầy đủ'!$E$9:$X$9281,20,0)</f>
        <v>#REF!</v>
      </c>
      <c r="N896" s="44" t="e">
        <f>M896-#REF!</f>
        <v>#REF!</v>
      </c>
    </row>
    <row r="897" spans="1:14" ht="46.8" x14ac:dyDescent="0.3">
      <c r="A897" s="43">
        <v>887</v>
      </c>
      <c r="B897" s="17" t="s">
        <v>3557</v>
      </c>
      <c r="C897" s="18" t="s">
        <v>18165</v>
      </c>
      <c r="D897" s="17" t="s">
        <v>3558</v>
      </c>
      <c r="E897" s="18" t="s">
        <v>3559</v>
      </c>
      <c r="F897" s="18" t="s">
        <v>3559</v>
      </c>
      <c r="G897" s="17" t="s">
        <v>1796</v>
      </c>
      <c r="H897" s="21">
        <v>1734600</v>
      </c>
      <c r="I897" s="20">
        <v>1734626.0869565215</v>
      </c>
      <c r="J897" s="19">
        <v>1804000</v>
      </c>
      <c r="K897" s="1" t="s">
        <v>3553</v>
      </c>
      <c r="L897" s="183"/>
      <c r="M897" s="44" t="e">
        <f>VLOOKUP(#REF!,'[1]PL3 Danh muc đầy đủ'!$E$9:$X$9281,20,0)</f>
        <v>#REF!</v>
      </c>
      <c r="N897" s="44" t="e">
        <f>M897-#REF!</f>
        <v>#REF!</v>
      </c>
    </row>
    <row r="898" spans="1:14" ht="46.8" x14ac:dyDescent="0.3">
      <c r="A898" s="43">
        <v>888</v>
      </c>
      <c r="B898" s="17" t="s">
        <v>3560</v>
      </c>
      <c r="C898" s="18" t="s">
        <v>18165</v>
      </c>
      <c r="D898" s="17" t="s">
        <v>3561</v>
      </c>
      <c r="E898" s="18" t="s">
        <v>16495</v>
      </c>
      <c r="F898" s="18" t="s">
        <v>16495</v>
      </c>
      <c r="G898" s="17" t="s">
        <v>1796</v>
      </c>
      <c r="H898" s="21">
        <v>1734600</v>
      </c>
      <c r="I898" s="20">
        <v>1734626.0869565215</v>
      </c>
      <c r="J898" s="19">
        <v>1804000</v>
      </c>
      <c r="K898" s="1" t="s">
        <v>3553</v>
      </c>
      <c r="L898" s="183"/>
      <c r="M898" s="44" t="e">
        <f>VLOOKUP(#REF!,'[1]PL3 Danh muc đầy đủ'!$E$9:$X$9281,20,0)</f>
        <v>#REF!</v>
      </c>
      <c r="N898" s="44" t="e">
        <f>M898-#REF!</f>
        <v>#REF!</v>
      </c>
    </row>
    <row r="899" spans="1:14" ht="54" x14ac:dyDescent="0.3">
      <c r="A899" s="43">
        <v>889</v>
      </c>
      <c r="B899" s="17" t="s">
        <v>3562</v>
      </c>
      <c r="C899" s="18" t="s">
        <v>18165</v>
      </c>
      <c r="D899" s="17" t="s">
        <v>3563</v>
      </c>
      <c r="E899" s="18" t="s">
        <v>3564</v>
      </c>
      <c r="F899" s="18" t="s">
        <v>3564</v>
      </c>
      <c r="G899" s="17" t="s">
        <v>1796</v>
      </c>
      <c r="H899" s="21">
        <v>1734600</v>
      </c>
      <c r="I899" s="20">
        <v>1734626.0869565215</v>
      </c>
      <c r="J899" s="19">
        <v>1804000</v>
      </c>
      <c r="K899" s="1" t="s">
        <v>3553</v>
      </c>
      <c r="L899" s="183"/>
      <c r="M899" s="44" t="e">
        <f>VLOOKUP(#REF!,'[1]PL3 Danh muc đầy đủ'!$E$9:$X$9281,20,0)</f>
        <v>#REF!</v>
      </c>
      <c r="N899" s="44" t="e">
        <f>M899-#REF!</f>
        <v>#REF!</v>
      </c>
    </row>
    <row r="900" spans="1:14" ht="46.8" x14ac:dyDescent="0.3">
      <c r="A900" s="43">
        <v>890</v>
      </c>
      <c r="B900" s="17" t="s">
        <v>3565</v>
      </c>
      <c r="C900" s="18" t="s">
        <v>18165</v>
      </c>
      <c r="D900" s="17" t="s">
        <v>3566</v>
      </c>
      <c r="E900" s="18" t="s">
        <v>3567</v>
      </c>
      <c r="F900" s="18" t="s">
        <v>3567</v>
      </c>
      <c r="G900" s="17" t="s">
        <v>1796</v>
      </c>
      <c r="H900" s="21">
        <v>1734600</v>
      </c>
      <c r="I900" s="20">
        <v>1734626.0869565215</v>
      </c>
      <c r="J900" s="19">
        <v>1804000</v>
      </c>
      <c r="K900" s="1" t="s">
        <v>3553</v>
      </c>
      <c r="L900" s="183"/>
      <c r="M900" s="44" t="e">
        <f>VLOOKUP(#REF!,'[1]PL3 Danh muc đầy đủ'!$E$9:$X$9281,20,0)</f>
        <v>#REF!</v>
      </c>
      <c r="N900" s="44" t="e">
        <f>M900-#REF!</f>
        <v>#REF!</v>
      </c>
    </row>
    <row r="901" spans="1:14" ht="46.8" x14ac:dyDescent="0.3">
      <c r="A901" s="43">
        <v>891</v>
      </c>
      <c r="B901" s="17" t="s">
        <v>3568</v>
      </c>
      <c r="C901" s="18" t="s">
        <v>18165</v>
      </c>
      <c r="D901" s="17" t="s">
        <v>3569</v>
      </c>
      <c r="E901" s="18" t="s">
        <v>3570</v>
      </c>
      <c r="F901" s="18" t="s">
        <v>3570</v>
      </c>
      <c r="G901" s="17" t="s">
        <v>1796</v>
      </c>
      <c r="H901" s="21">
        <v>1734600</v>
      </c>
      <c r="I901" s="20">
        <v>1734626.0869565215</v>
      </c>
      <c r="J901" s="19">
        <v>1804000</v>
      </c>
      <c r="K901" s="1" t="s">
        <v>3553</v>
      </c>
      <c r="L901" s="183"/>
      <c r="M901" s="44" t="e">
        <f>VLOOKUP(#REF!,'[1]PL3 Danh muc đầy đủ'!$E$9:$X$9281,20,0)</f>
        <v>#REF!</v>
      </c>
      <c r="N901" s="44" t="e">
        <f>M901-#REF!</f>
        <v>#REF!</v>
      </c>
    </row>
    <row r="902" spans="1:14" ht="72" x14ac:dyDescent="0.3">
      <c r="A902" s="43">
        <v>892</v>
      </c>
      <c r="B902" s="17" t="s">
        <v>18370</v>
      </c>
      <c r="C902" s="18" t="s">
        <v>18165</v>
      </c>
      <c r="D902" s="17" t="s">
        <v>18541</v>
      </c>
      <c r="E902" s="18" t="s">
        <v>18702</v>
      </c>
      <c r="F902" s="18" t="s">
        <v>18702</v>
      </c>
      <c r="G902" s="17">
        <v>0</v>
      </c>
      <c r="H902" s="21">
        <v>1734600</v>
      </c>
      <c r="I902" s="20">
        <v>1734626.0869565215</v>
      </c>
      <c r="J902" s="19">
        <v>1804000</v>
      </c>
      <c r="K902" s="18" t="s">
        <v>3553</v>
      </c>
      <c r="L902" s="184"/>
      <c r="M902" s="44" t="e">
        <f>VLOOKUP(#REF!,'[1]PL3 Danh muc đầy đủ'!$E$9:$X$9281,20,0)</f>
        <v>#REF!</v>
      </c>
      <c r="N902" s="44" t="e">
        <f>M902-#REF!</f>
        <v>#REF!</v>
      </c>
    </row>
    <row r="903" spans="1:14" ht="72" x14ac:dyDescent="0.3">
      <c r="A903" s="43">
        <v>893</v>
      </c>
      <c r="B903" s="17" t="s">
        <v>18371</v>
      </c>
      <c r="C903" s="18" t="s">
        <v>18165</v>
      </c>
      <c r="D903" s="17" t="s">
        <v>18542</v>
      </c>
      <c r="E903" s="18" t="s">
        <v>18703</v>
      </c>
      <c r="F903" s="18" t="s">
        <v>18703</v>
      </c>
      <c r="G903" s="17">
        <v>0</v>
      </c>
      <c r="H903" s="21">
        <v>1734600</v>
      </c>
      <c r="I903" s="20">
        <v>1734626.0869565215</v>
      </c>
      <c r="J903" s="19">
        <v>1804000</v>
      </c>
      <c r="K903" s="18" t="s">
        <v>3553</v>
      </c>
      <c r="L903" s="184"/>
      <c r="M903" s="44" t="e">
        <f>VLOOKUP(#REF!,'[1]PL3 Danh muc đầy đủ'!$E$9:$X$9281,20,0)</f>
        <v>#REF!</v>
      </c>
      <c r="N903" s="44" t="e">
        <f>M903-#REF!</f>
        <v>#REF!</v>
      </c>
    </row>
    <row r="904" spans="1:14" ht="46.8" x14ac:dyDescent="0.3">
      <c r="A904" s="43">
        <v>894</v>
      </c>
      <c r="B904" s="17" t="s">
        <v>3571</v>
      </c>
      <c r="C904" s="18" t="s">
        <v>18166</v>
      </c>
      <c r="D904" s="17" t="s">
        <v>3572</v>
      </c>
      <c r="E904" s="18" t="s">
        <v>3573</v>
      </c>
      <c r="F904" s="18" t="s">
        <v>3573</v>
      </c>
      <c r="G904" s="17" t="s">
        <v>1796</v>
      </c>
      <c r="H904" s="21">
        <v>1734600</v>
      </c>
      <c r="I904" s="20">
        <v>1734626.0869565215</v>
      </c>
      <c r="J904" s="19">
        <v>1804000</v>
      </c>
      <c r="K904" s="1" t="s">
        <v>3553</v>
      </c>
      <c r="L904" s="183"/>
      <c r="M904" s="44" t="e">
        <f>VLOOKUP(#REF!,'[1]PL3 Danh muc đầy đủ'!$E$9:$X$9281,20,0)</f>
        <v>#REF!</v>
      </c>
      <c r="N904" s="44" t="e">
        <f>M904-#REF!</f>
        <v>#REF!</v>
      </c>
    </row>
    <row r="905" spans="1:14" ht="46.8" x14ac:dyDescent="0.3">
      <c r="A905" s="43">
        <v>895</v>
      </c>
      <c r="B905" s="17" t="s">
        <v>3574</v>
      </c>
      <c r="C905" s="18" t="s">
        <v>18166</v>
      </c>
      <c r="D905" s="17" t="s">
        <v>3575</v>
      </c>
      <c r="E905" s="18" t="s">
        <v>16495</v>
      </c>
      <c r="F905" s="18" t="s">
        <v>16495</v>
      </c>
      <c r="G905" s="17" t="s">
        <v>1796</v>
      </c>
      <c r="H905" s="21">
        <v>1734600</v>
      </c>
      <c r="I905" s="20">
        <v>1734626.0869565215</v>
      </c>
      <c r="J905" s="19">
        <v>1804000</v>
      </c>
      <c r="K905" s="1" t="s">
        <v>3553</v>
      </c>
      <c r="L905" s="183"/>
      <c r="M905" s="44" t="e">
        <f>VLOOKUP(#REF!,'[1]PL3 Danh muc đầy đủ'!$E$9:$X$9281,20,0)</f>
        <v>#REF!</v>
      </c>
      <c r="N905" s="44" t="e">
        <f>M905-#REF!</f>
        <v>#REF!</v>
      </c>
    </row>
    <row r="906" spans="1:14" ht="46.8" x14ac:dyDescent="0.3">
      <c r="A906" s="43">
        <v>896</v>
      </c>
      <c r="B906" s="17" t="s">
        <v>3576</v>
      </c>
      <c r="C906" s="18" t="s">
        <v>18167</v>
      </c>
      <c r="D906" s="17" t="s">
        <v>3577</v>
      </c>
      <c r="E906" s="18" t="s">
        <v>3578</v>
      </c>
      <c r="F906" s="18" t="s">
        <v>3578</v>
      </c>
      <c r="G906" s="17" t="s">
        <v>1796</v>
      </c>
      <c r="H906" s="21">
        <v>1734600</v>
      </c>
      <c r="I906" s="20">
        <v>1734626.0869565215</v>
      </c>
      <c r="J906" s="19">
        <v>1804000</v>
      </c>
      <c r="K906" s="1" t="s">
        <v>3553</v>
      </c>
      <c r="L906" s="183"/>
      <c r="M906" s="44" t="e">
        <f>VLOOKUP(#REF!,'[1]PL3 Danh muc đầy đủ'!$E$9:$X$9281,20,0)</f>
        <v>#REF!</v>
      </c>
      <c r="N906" s="44" t="e">
        <f>M906-#REF!</f>
        <v>#REF!</v>
      </c>
    </row>
    <row r="907" spans="1:14" ht="46.8" x14ac:dyDescent="0.3">
      <c r="A907" s="43">
        <v>897</v>
      </c>
      <c r="B907" s="17" t="s">
        <v>3579</v>
      </c>
      <c r="C907" s="18" t="s">
        <v>18167</v>
      </c>
      <c r="D907" s="17" t="s">
        <v>3580</v>
      </c>
      <c r="E907" s="18" t="s">
        <v>3552</v>
      </c>
      <c r="F907" s="18" t="s">
        <v>3552</v>
      </c>
      <c r="G907" s="17" t="s">
        <v>1796</v>
      </c>
      <c r="H907" s="21">
        <v>1734600</v>
      </c>
      <c r="I907" s="20">
        <v>1734626.0869565215</v>
      </c>
      <c r="J907" s="19">
        <v>1804000</v>
      </c>
      <c r="K907" s="1" t="s">
        <v>3553</v>
      </c>
      <c r="L907" s="183"/>
      <c r="M907" s="44" t="e">
        <f>VLOOKUP(#REF!,'[1]PL3 Danh muc đầy đủ'!$E$9:$X$9281,20,0)</f>
        <v>#REF!</v>
      </c>
      <c r="N907" s="44" t="e">
        <f>M907-#REF!</f>
        <v>#REF!</v>
      </c>
    </row>
    <row r="908" spans="1:14" ht="46.8" x14ac:dyDescent="0.3">
      <c r="A908" s="43">
        <v>898</v>
      </c>
      <c r="B908" s="17" t="s">
        <v>3581</v>
      </c>
      <c r="C908" s="18" t="s">
        <v>18145</v>
      </c>
      <c r="D908" s="17" t="s">
        <v>3582</v>
      </c>
      <c r="E908" s="18" t="s">
        <v>3583</v>
      </c>
      <c r="F908" s="18" t="s">
        <v>3583</v>
      </c>
      <c r="G908" s="17" t="s">
        <v>1796</v>
      </c>
      <c r="H908" s="21">
        <v>1734600</v>
      </c>
      <c r="I908" s="20">
        <v>1734626.0869565215</v>
      </c>
      <c r="J908" s="19">
        <v>1804000</v>
      </c>
      <c r="K908" s="1" t="s">
        <v>3553</v>
      </c>
      <c r="L908" s="183"/>
      <c r="M908" s="44" t="e">
        <f>VLOOKUP(#REF!,'[1]PL3 Danh muc đầy đủ'!$E$9:$X$9281,20,0)</f>
        <v>#REF!</v>
      </c>
      <c r="N908" s="44" t="e">
        <f>M908-#REF!</f>
        <v>#REF!</v>
      </c>
    </row>
    <row r="909" spans="1:14" ht="36" x14ac:dyDescent="0.3">
      <c r="A909" s="43">
        <v>899</v>
      </c>
      <c r="B909" s="17" t="s">
        <v>3584</v>
      </c>
      <c r="C909" s="18" t="s">
        <v>18165</v>
      </c>
      <c r="D909" s="17" t="s">
        <v>3585</v>
      </c>
      <c r="E909" s="18" t="s">
        <v>3586</v>
      </c>
      <c r="F909" s="18" t="s">
        <v>3586</v>
      </c>
      <c r="G909" s="17" t="s">
        <v>24</v>
      </c>
      <c r="H909" s="21">
        <v>759800</v>
      </c>
      <c r="I909" s="20">
        <v>759878.26086956519</v>
      </c>
      <c r="J909" s="19">
        <v>790200</v>
      </c>
      <c r="K909" s="1"/>
      <c r="L909" s="183"/>
      <c r="M909" s="44" t="e">
        <f>VLOOKUP(#REF!,'[1]PL3 Danh muc đầy đủ'!$E$9:$X$9281,20,0)</f>
        <v>#REF!</v>
      </c>
      <c r="N909" s="44" t="e">
        <f>M909-#REF!</f>
        <v>#REF!</v>
      </c>
    </row>
    <row r="910" spans="1:14" ht="36" x14ac:dyDescent="0.3">
      <c r="A910" s="43">
        <v>900</v>
      </c>
      <c r="B910" s="17" t="s">
        <v>3588</v>
      </c>
      <c r="C910" s="18" t="s">
        <v>18165</v>
      </c>
      <c r="D910" s="17" t="s">
        <v>3589</v>
      </c>
      <c r="E910" s="18" t="s">
        <v>3590</v>
      </c>
      <c r="F910" s="18" t="s">
        <v>3590</v>
      </c>
      <c r="G910" s="17" t="s">
        <v>1633</v>
      </c>
      <c r="H910" s="21">
        <v>759800</v>
      </c>
      <c r="I910" s="20">
        <v>759878.26086956519</v>
      </c>
      <c r="J910" s="19">
        <v>790200</v>
      </c>
      <c r="K910" s="1"/>
      <c r="L910" s="183"/>
      <c r="M910" s="44" t="e">
        <f>VLOOKUP(#REF!,'[1]PL3 Danh muc đầy đủ'!$E$9:$X$9281,20,0)</f>
        <v>#REF!</v>
      </c>
      <c r="N910" s="44" t="e">
        <f>M910-#REF!</f>
        <v>#REF!</v>
      </c>
    </row>
    <row r="911" spans="1:14" ht="36" x14ac:dyDescent="0.3">
      <c r="A911" s="43">
        <v>901</v>
      </c>
      <c r="B911" s="17" t="s">
        <v>3591</v>
      </c>
      <c r="C911" s="18" t="s">
        <v>18165</v>
      </c>
      <c r="D911" s="17" t="s">
        <v>3592</v>
      </c>
      <c r="E911" s="18" t="s">
        <v>3593</v>
      </c>
      <c r="F911" s="18" t="s">
        <v>3593</v>
      </c>
      <c r="G911" s="17" t="s">
        <v>18</v>
      </c>
      <c r="H911" s="21">
        <v>759800</v>
      </c>
      <c r="I911" s="20">
        <v>759878.26086956519</v>
      </c>
      <c r="J911" s="19">
        <v>790200</v>
      </c>
      <c r="K911" s="1"/>
      <c r="L911" s="183"/>
      <c r="M911" s="44" t="e">
        <f>VLOOKUP(#REF!,'[1]PL3 Danh muc đầy đủ'!$E$9:$X$9281,20,0)</f>
        <v>#REF!</v>
      </c>
      <c r="N911" s="44" t="e">
        <f>M911-#REF!</f>
        <v>#REF!</v>
      </c>
    </row>
    <row r="912" spans="1:14" ht="36" x14ac:dyDescent="0.3">
      <c r="A912" s="43">
        <v>902</v>
      </c>
      <c r="B912" s="17" t="s">
        <v>3594</v>
      </c>
      <c r="C912" s="18" t="s">
        <v>18165</v>
      </c>
      <c r="D912" s="17" t="s">
        <v>3595</v>
      </c>
      <c r="E912" s="18" t="s">
        <v>3596</v>
      </c>
      <c r="F912" s="18" t="s">
        <v>3596</v>
      </c>
      <c r="G912" s="17" t="s">
        <v>1633</v>
      </c>
      <c r="H912" s="21">
        <v>759800</v>
      </c>
      <c r="I912" s="20">
        <v>759878.26086956519</v>
      </c>
      <c r="J912" s="19">
        <v>790200</v>
      </c>
      <c r="K912" s="1"/>
      <c r="L912" s="183"/>
      <c r="M912" s="44" t="e">
        <f>VLOOKUP(#REF!,'[1]PL3 Danh muc đầy đủ'!$E$9:$X$9281,20,0)</f>
        <v>#REF!</v>
      </c>
      <c r="N912" s="44" t="e">
        <f>M912-#REF!</f>
        <v>#REF!</v>
      </c>
    </row>
    <row r="913" spans="1:14" ht="18" x14ac:dyDescent="0.3">
      <c r="A913" s="43">
        <v>903</v>
      </c>
      <c r="B913" s="17" t="s">
        <v>3597</v>
      </c>
      <c r="C913" s="18" t="s">
        <v>18167</v>
      </c>
      <c r="D913" s="17" t="s">
        <v>3598</v>
      </c>
      <c r="E913" s="18" t="s">
        <v>3587</v>
      </c>
      <c r="F913" s="18" t="s">
        <v>3587</v>
      </c>
      <c r="G913" s="17" t="s">
        <v>18</v>
      </c>
      <c r="H913" s="21">
        <v>759800</v>
      </c>
      <c r="I913" s="20">
        <v>759878.26086956519</v>
      </c>
      <c r="J913" s="19">
        <v>790200</v>
      </c>
      <c r="K913" s="1"/>
      <c r="L913" s="183"/>
      <c r="M913" s="44" t="e">
        <f>VLOOKUP(#REF!,'[1]PL3 Danh muc đầy đủ'!$E$9:$X$9281,20,0)</f>
        <v>#REF!</v>
      </c>
      <c r="N913" s="44" t="e">
        <f>M913-#REF!</f>
        <v>#REF!</v>
      </c>
    </row>
    <row r="914" spans="1:14" ht="18" x14ac:dyDescent="0.3">
      <c r="A914" s="43">
        <v>904</v>
      </c>
      <c r="B914" s="17" t="s">
        <v>3599</v>
      </c>
      <c r="C914" s="18" t="s">
        <v>18167</v>
      </c>
      <c r="D914" s="17" t="s">
        <v>3600</v>
      </c>
      <c r="E914" s="18" t="s">
        <v>3601</v>
      </c>
      <c r="F914" s="18" t="s">
        <v>3601</v>
      </c>
      <c r="G914" s="17" t="s">
        <v>1633</v>
      </c>
      <c r="H914" s="21">
        <v>759800</v>
      </c>
      <c r="I914" s="20">
        <v>759878.26086956519</v>
      </c>
      <c r="J914" s="19">
        <v>790200</v>
      </c>
      <c r="K914" s="1"/>
      <c r="L914" s="183"/>
      <c r="M914" s="44" t="e">
        <f>VLOOKUP(#REF!,'[1]PL3 Danh muc đầy đủ'!$E$9:$X$9281,20,0)</f>
        <v>#REF!</v>
      </c>
      <c r="N914" s="44" t="e">
        <f>M914-#REF!</f>
        <v>#REF!</v>
      </c>
    </row>
    <row r="915" spans="1:14" ht="36" x14ac:dyDescent="0.3">
      <c r="A915" s="43">
        <v>905</v>
      </c>
      <c r="B915" s="17" t="s">
        <v>3602</v>
      </c>
      <c r="C915" s="18" t="s">
        <v>18146</v>
      </c>
      <c r="D915" s="17" t="s">
        <v>3603</v>
      </c>
      <c r="E915" s="18" t="s">
        <v>3604</v>
      </c>
      <c r="F915" s="18" t="s">
        <v>3604</v>
      </c>
      <c r="G915" s="17" t="s">
        <v>1633</v>
      </c>
      <c r="H915" s="21">
        <v>759800</v>
      </c>
      <c r="I915" s="20">
        <v>759878.26086956519</v>
      </c>
      <c r="J915" s="19">
        <v>790200</v>
      </c>
      <c r="K915" s="1"/>
      <c r="L915" s="183"/>
      <c r="M915" s="44" t="e">
        <f>VLOOKUP(#REF!,'[1]PL3 Danh muc đầy đủ'!$E$9:$X$9281,20,0)</f>
        <v>#REF!</v>
      </c>
      <c r="N915" s="44" t="e">
        <f>M915-#REF!</f>
        <v>#REF!</v>
      </c>
    </row>
    <row r="916" spans="1:14" ht="36" x14ac:dyDescent="0.3">
      <c r="A916" s="43">
        <v>906</v>
      </c>
      <c r="B916" s="17" t="s">
        <v>3605</v>
      </c>
      <c r="C916" s="18" t="s">
        <v>18148</v>
      </c>
      <c r="D916" s="17" t="s">
        <v>3606</v>
      </c>
      <c r="E916" s="18" t="s">
        <v>3607</v>
      </c>
      <c r="F916" s="18" t="s">
        <v>3607</v>
      </c>
      <c r="G916" s="17" t="s">
        <v>20</v>
      </c>
      <c r="H916" s="21">
        <v>759800</v>
      </c>
      <c r="I916" s="20">
        <v>759878.26086956519</v>
      </c>
      <c r="J916" s="19">
        <v>790200</v>
      </c>
      <c r="K916" s="1"/>
      <c r="L916" s="183"/>
      <c r="M916" s="44" t="e">
        <f>VLOOKUP(#REF!,'[1]PL3 Danh muc đầy đủ'!$E$9:$X$9281,20,0)</f>
        <v>#REF!</v>
      </c>
      <c r="N916" s="44" t="e">
        <f>M916-#REF!</f>
        <v>#REF!</v>
      </c>
    </row>
    <row r="917" spans="1:14" ht="36" x14ac:dyDescent="0.3">
      <c r="A917" s="43">
        <v>907</v>
      </c>
      <c r="B917" s="17" t="s">
        <v>3608</v>
      </c>
      <c r="C917" s="18" t="s">
        <v>18165</v>
      </c>
      <c r="D917" s="17" t="s">
        <v>3609</v>
      </c>
      <c r="E917" s="18" t="s">
        <v>3610</v>
      </c>
      <c r="F917" s="18" t="s">
        <v>3610</v>
      </c>
      <c r="G917" s="17" t="s">
        <v>1633</v>
      </c>
      <c r="H917" s="21">
        <v>405500</v>
      </c>
      <c r="I917" s="20">
        <v>405530.4347826087</v>
      </c>
      <c r="J917" s="19">
        <v>421700</v>
      </c>
      <c r="K917" s="1"/>
      <c r="L917" s="183"/>
      <c r="M917" s="44" t="e">
        <f>VLOOKUP(#REF!,'[1]PL3 Danh muc đầy đủ'!$E$9:$X$9281,20,0)</f>
        <v>#REF!</v>
      </c>
      <c r="N917" s="44" t="e">
        <f>M917-#REF!</f>
        <v>#REF!</v>
      </c>
    </row>
    <row r="918" spans="1:14" ht="36" x14ac:dyDescent="0.3">
      <c r="A918" s="43">
        <v>908</v>
      </c>
      <c r="B918" s="17" t="s">
        <v>3611</v>
      </c>
      <c r="C918" s="18" t="s">
        <v>18165</v>
      </c>
      <c r="D918" s="17" t="s">
        <v>3612</v>
      </c>
      <c r="E918" s="18" t="s">
        <v>3613</v>
      </c>
      <c r="F918" s="18" t="s">
        <v>3613</v>
      </c>
      <c r="G918" s="17" t="s">
        <v>1633</v>
      </c>
      <c r="H918" s="21">
        <v>405500</v>
      </c>
      <c r="I918" s="20">
        <v>405530.4347826087</v>
      </c>
      <c r="J918" s="19">
        <v>421700</v>
      </c>
      <c r="K918" s="1"/>
      <c r="L918" s="183"/>
      <c r="M918" s="44" t="e">
        <f>VLOOKUP(#REF!,'[1]PL3 Danh muc đầy đủ'!$E$9:$X$9281,20,0)</f>
        <v>#REF!</v>
      </c>
      <c r="N918" s="44" t="e">
        <f>M918-#REF!</f>
        <v>#REF!</v>
      </c>
    </row>
    <row r="919" spans="1:14" ht="54" x14ac:dyDescent="0.3">
      <c r="A919" s="43">
        <v>909</v>
      </c>
      <c r="B919" s="17" t="s">
        <v>3614</v>
      </c>
      <c r="C919" s="18" t="s">
        <v>18166</v>
      </c>
      <c r="D919" s="17" t="s">
        <v>3615</v>
      </c>
      <c r="E919" s="18" t="s">
        <v>3616</v>
      </c>
      <c r="F919" s="18" t="s">
        <v>3616</v>
      </c>
      <c r="G919" s="17" t="s">
        <v>1633</v>
      </c>
      <c r="H919" s="21">
        <v>405500</v>
      </c>
      <c r="I919" s="20">
        <v>405530.4347826087</v>
      </c>
      <c r="J919" s="19">
        <v>421700</v>
      </c>
      <c r="K919" s="1"/>
      <c r="L919" s="183"/>
      <c r="M919" s="44" t="e">
        <f>VLOOKUP(#REF!,'[1]PL3 Danh muc đầy đủ'!$E$9:$X$9281,20,0)</f>
        <v>#REF!</v>
      </c>
      <c r="N919" s="44" t="e">
        <f>M919-#REF!</f>
        <v>#REF!</v>
      </c>
    </row>
    <row r="920" spans="1:14" ht="36" x14ac:dyDescent="0.3">
      <c r="A920" s="43">
        <v>910</v>
      </c>
      <c r="B920" s="17" t="s">
        <v>3617</v>
      </c>
      <c r="C920" s="18" t="s">
        <v>18166</v>
      </c>
      <c r="D920" s="17" t="s">
        <v>3618</v>
      </c>
      <c r="E920" s="18" t="s">
        <v>3619</v>
      </c>
      <c r="F920" s="18" t="s">
        <v>3619</v>
      </c>
      <c r="G920" s="17" t="s">
        <v>1633</v>
      </c>
      <c r="H920" s="21">
        <v>405500</v>
      </c>
      <c r="I920" s="20">
        <v>405530.4347826087</v>
      </c>
      <c r="J920" s="19">
        <v>421700</v>
      </c>
      <c r="K920" s="1"/>
      <c r="L920" s="183"/>
      <c r="M920" s="44" t="e">
        <f>VLOOKUP(#REF!,'[1]PL3 Danh muc đầy đủ'!$E$9:$X$9281,20,0)</f>
        <v>#REF!</v>
      </c>
      <c r="N920" s="44" t="e">
        <f>M920-#REF!</f>
        <v>#REF!</v>
      </c>
    </row>
    <row r="921" spans="1:14" ht="36" x14ac:dyDescent="0.3">
      <c r="A921" s="43">
        <v>911</v>
      </c>
      <c r="B921" s="17" t="s">
        <v>3620</v>
      </c>
      <c r="C921" s="18" t="s">
        <v>18166</v>
      </c>
      <c r="D921" s="17" t="s">
        <v>3621</v>
      </c>
      <c r="E921" s="18" t="s">
        <v>3622</v>
      </c>
      <c r="F921" s="18" t="s">
        <v>3622</v>
      </c>
      <c r="G921" s="17" t="s">
        <v>1633</v>
      </c>
      <c r="H921" s="21">
        <v>405500</v>
      </c>
      <c r="I921" s="20">
        <v>405530.4347826087</v>
      </c>
      <c r="J921" s="19">
        <v>421700</v>
      </c>
      <c r="K921" s="1"/>
      <c r="L921" s="183"/>
      <c r="M921" s="44" t="e">
        <f>VLOOKUP(#REF!,'[1]PL3 Danh muc đầy đủ'!$E$9:$X$9281,20,0)</f>
        <v>#REF!</v>
      </c>
      <c r="N921" s="44" t="e">
        <f>M921-#REF!</f>
        <v>#REF!</v>
      </c>
    </row>
    <row r="922" spans="1:14" ht="36" x14ac:dyDescent="0.3">
      <c r="A922" s="43">
        <v>912</v>
      </c>
      <c r="B922" s="17" t="s">
        <v>3623</v>
      </c>
      <c r="C922" s="18" t="s">
        <v>18167</v>
      </c>
      <c r="D922" s="17" t="s">
        <v>3624</v>
      </c>
      <c r="E922" s="18" t="s">
        <v>3613</v>
      </c>
      <c r="F922" s="18" t="s">
        <v>3613</v>
      </c>
      <c r="G922" s="17" t="s">
        <v>1633</v>
      </c>
      <c r="H922" s="21">
        <v>405500</v>
      </c>
      <c r="I922" s="20">
        <v>405530.4347826087</v>
      </c>
      <c r="J922" s="19">
        <v>421700</v>
      </c>
      <c r="K922" s="1"/>
      <c r="L922" s="183"/>
      <c r="M922" s="44" t="e">
        <f>VLOOKUP(#REF!,'[1]PL3 Danh muc đầy đủ'!$E$9:$X$9281,20,0)</f>
        <v>#REF!</v>
      </c>
      <c r="N922" s="44" t="e">
        <f>M922-#REF!</f>
        <v>#REF!</v>
      </c>
    </row>
    <row r="923" spans="1:14" ht="18" x14ac:dyDescent="0.3">
      <c r="A923" s="43">
        <v>913</v>
      </c>
      <c r="B923" s="17" t="s">
        <v>3625</v>
      </c>
      <c r="C923" s="18" t="s">
        <v>18167</v>
      </c>
      <c r="D923" s="17" t="s">
        <v>3626</v>
      </c>
      <c r="E923" s="18" t="s">
        <v>3627</v>
      </c>
      <c r="F923" s="18" t="s">
        <v>3627</v>
      </c>
      <c r="G923" s="17" t="s">
        <v>18</v>
      </c>
      <c r="H923" s="21">
        <v>405500</v>
      </c>
      <c r="I923" s="20">
        <v>405530.4347826087</v>
      </c>
      <c r="J923" s="19">
        <v>421700</v>
      </c>
      <c r="K923" s="1"/>
      <c r="L923" s="183"/>
      <c r="M923" s="44" t="e">
        <f>VLOOKUP(#REF!,'[1]PL3 Danh muc đầy đủ'!$E$9:$X$9281,20,0)</f>
        <v>#REF!</v>
      </c>
      <c r="N923" s="44" t="e">
        <f>M923-#REF!</f>
        <v>#REF!</v>
      </c>
    </row>
    <row r="924" spans="1:14" ht="36" x14ac:dyDescent="0.3">
      <c r="A924" s="43">
        <v>914</v>
      </c>
      <c r="B924" s="17" t="s">
        <v>3628</v>
      </c>
      <c r="C924" s="18" t="s">
        <v>18166</v>
      </c>
      <c r="D924" s="17" t="s">
        <v>3629</v>
      </c>
      <c r="E924" s="18" t="s">
        <v>3630</v>
      </c>
      <c r="F924" s="18" t="s">
        <v>3630</v>
      </c>
      <c r="G924" s="17"/>
      <c r="H924" s="21">
        <v>112300</v>
      </c>
      <c r="I924" s="20">
        <v>112323.6</v>
      </c>
      <c r="J924" s="19">
        <v>116800</v>
      </c>
      <c r="K924" s="1"/>
      <c r="L924" s="183"/>
      <c r="M924" s="44" t="e">
        <f>VLOOKUP(#REF!,'[1]PL3 Danh muc đầy đủ'!$E$9:$X$9281,20,0)</f>
        <v>#REF!</v>
      </c>
      <c r="N924" s="44" t="e">
        <f>M924-#REF!</f>
        <v>#REF!</v>
      </c>
    </row>
    <row r="925" spans="1:14" ht="36" x14ac:dyDescent="0.3">
      <c r="A925" s="43">
        <v>915</v>
      </c>
      <c r="B925" s="17" t="s">
        <v>3631</v>
      </c>
      <c r="C925" s="18" t="s">
        <v>18166</v>
      </c>
      <c r="D925" s="17" t="s">
        <v>3632</v>
      </c>
      <c r="E925" s="18" t="s">
        <v>16496</v>
      </c>
      <c r="F925" s="18" t="s">
        <v>16496</v>
      </c>
      <c r="G925" s="17" t="s">
        <v>18</v>
      </c>
      <c r="H925" s="21">
        <v>5081300</v>
      </c>
      <c r="I925" s="20">
        <v>5081339.1304347822</v>
      </c>
      <c r="J925" s="19">
        <v>5284500</v>
      </c>
      <c r="K925" s="31" t="s">
        <v>3633</v>
      </c>
      <c r="L925" s="185"/>
      <c r="M925" s="44" t="e">
        <f>VLOOKUP(#REF!,'[1]PL3 Danh muc đầy đủ'!$E$9:$X$9281,20,0)</f>
        <v>#REF!</v>
      </c>
      <c r="N925" s="44" t="e">
        <f>M925-#REF!</f>
        <v>#REF!</v>
      </c>
    </row>
    <row r="926" spans="1:14" ht="36" x14ac:dyDescent="0.3">
      <c r="A926" s="43">
        <v>916</v>
      </c>
      <c r="B926" s="17" t="s">
        <v>3634</v>
      </c>
      <c r="C926" s="18" t="s">
        <v>18152</v>
      </c>
      <c r="D926" s="17" t="s">
        <v>3635</v>
      </c>
      <c r="E926" s="18" t="s">
        <v>3636</v>
      </c>
      <c r="F926" s="18" t="s">
        <v>3636</v>
      </c>
      <c r="G926" s="17" t="s">
        <v>24</v>
      </c>
      <c r="H926" s="21">
        <v>5081300</v>
      </c>
      <c r="I926" s="20">
        <v>5081339.1304347822</v>
      </c>
      <c r="J926" s="19">
        <v>5284500</v>
      </c>
      <c r="K926" s="31"/>
      <c r="L926" s="185"/>
      <c r="M926" s="44" t="e">
        <f>VLOOKUP(#REF!,'[1]PL3 Danh muc đầy đủ'!$E$9:$X$9281,20,0)</f>
        <v>#REF!</v>
      </c>
      <c r="N926" s="44" t="e">
        <f>M926-#REF!</f>
        <v>#REF!</v>
      </c>
    </row>
    <row r="927" spans="1:14" ht="36" x14ac:dyDescent="0.3">
      <c r="A927" s="43">
        <v>917</v>
      </c>
      <c r="B927" s="17" t="s">
        <v>3637</v>
      </c>
      <c r="C927" s="18" t="s">
        <v>18152</v>
      </c>
      <c r="D927" s="17" t="s">
        <v>3638</v>
      </c>
      <c r="E927" s="18" t="s">
        <v>3639</v>
      </c>
      <c r="F927" s="18" t="s">
        <v>3639</v>
      </c>
      <c r="G927" s="17" t="s">
        <v>24</v>
      </c>
      <c r="H927" s="21">
        <v>5081300</v>
      </c>
      <c r="I927" s="20">
        <v>5081339.1304347822</v>
      </c>
      <c r="J927" s="19">
        <v>5284500</v>
      </c>
      <c r="K927" s="31" t="s">
        <v>3633</v>
      </c>
      <c r="L927" s="185"/>
      <c r="M927" s="44" t="e">
        <f>VLOOKUP(#REF!,'[1]PL3 Danh muc đầy đủ'!$E$9:$X$9281,20,0)</f>
        <v>#REF!</v>
      </c>
      <c r="N927" s="44" t="e">
        <f>M927-#REF!</f>
        <v>#REF!</v>
      </c>
    </row>
    <row r="928" spans="1:14" ht="36" x14ac:dyDescent="0.3">
      <c r="A928" s="43">
        <v>918</v>
      </c>
      <c r="B928" s="17" t="s">
        <v>3640</v>
      </c>
      <c r="C928" s="18" t="s">
        <v>18152</v>
      </c>
      <c r="D928" s="17" t="s">
        <v>3641</v>
      </c>
      <c r="E928" s="18" t="s">
        <v>3642</v>
      </c>
      <c r="F928" s="18" t="s">
        <v>3642</v>
      </c>
      <c r="G928" s="17" t="s">
        <v>24</v>
      </c>
      <c r="H928" s="21">
        <v>5081300</v>
      </c>
      <c r="I928" s="20">
        <v>5081339.1304347822</v>
      </c>
      <c r="J928" s="19">
        <v>5284500</v>
      </c>
      <c r="K928" s="31"/>
      <c r="L928" s="185"/>
      <c r="M928" s="44" t="e">
        <f>VLOOKUP(#REF!,'[1]PL3 Danh muc đầy đủ'!$E$9:$X$9281,20,0)</f>
        <v>#REF!</v>
      </c>
      <c r="N928" s="44" t="e">
        <f>M928-#REF!</f>
        <v>#REF!</v>
      </c>
    </row>
    <row r="929" spans="1:14" ht="36" x14ac:dyDescent="0.3">
      <c r="A929" s="43">
        <v>919</v>
      </c>
      <c r="B929" s="17" t="s">
        <v>3643</v>
      </c>
      <c r="C929" s="18" t="s">
        <v>18152</v>
      </c>
      <c r="D929" s="17" t="s">
        <v>3644</v>
      </c>
      <c r="E929" s="18" t="s">
        <v>3645</v>
      </c>
      <c r="F929" s="18" t="s">
        <v>3645</v>
      </c>
      <c r="G929" s="17" t="s">
        <v>24</v>
      </c>
      <c r="H929" s="21">
        <v>5081300</v>
      </c>
      <c r="I929" s="20">
        <v>5081339.1304347822</v>
      </c>
      <c r="J929" s="19">
        <v>5284500</v>
      </c>
      <c r="K929" s="31"/>
      <c r="L929" s="185"/>
      <c r="M929" s="44" t="e">
        <f>VLOOKUP(#REF!,'[1]PL3 Danh muc đầy đủ'!$E$9:$X$9281,20,0)</f>
        <v>#REF!</v>
      </c>
      <c r="N929" s="44" t="e">
        <f>M929-#REF!</f>
        <v>#REF!</v>
      </c>
    </row>
    <row r="930" spans="1:14" ht="36" x14ac:dyDescent="0.3">
      <c r="A930" s="43">
        <v>920</v>
      </c>
      <c r="B930" s="17" t="s">
        <v>3646</v>
      </c>
      <c r="C930" s="18" t="s">
        <v>18165</v>
      </c>
      <c r="D930" s="17" t="s">
        <v>3647</v>
      </c>
      <c r="E930" s="18" t="s">
        <v>3648</v>
      </c>
      <c r="F930" s="18" t="s">
        <v>3648</v>
      </c>
      <c r="G930" s="17" t="s">
        <v>24</v>
      </c>
      <c r="H930" s="21">
        <v>5859300</v>
      </c>
      <c r="I930" s="20">
        <v>5859339.1304347822</v>
      </c>
      <c r="J930" s="19">
        <v>6093700</v>
      </c>
      <c r="K930" s="31" t="s">
        <v>3633</v>
      </c>
      <c r="L930" s="185"/>
      <c r="M930" s="44" t="e">
        <f>VLOOKUP(#REF!,'[1]PL3 Danh muc đầy đủ'!$E$9:$X$9281,20,0)</f>
        <v>#REF!</v>
      </c>
      <c r="N930" s="44" t="e">
        <f>M930-#REF!</f>
        <v>#REF!</v>
      </c>
    </row>
    <row r="931" spans="1:14" ht="36" x14ac:dyDescent="0.3">
      <c r="A931" s="43">
        <v>921</v>
      </c>
      <c r="B931" s="17" t="s">
        <v>3650</v>
      </c>
      <c r="C931" s="18" t="s">
        <v>18166</v>
      </c>
      <c r="D931" s="17" t="s">
        <v>3651</v>
      </c>
      <c r="E931" s="18" t="s">
        <v>3649</v>
      </c>
      <c r="F931" s="18" t="s">
        <v>3649</v>
      </c>
      <c r="G931" s="17" t="s">
        <v>18</v>
      </c>
      <c r="H931" s="21">
        <v>5859300</v>
      </c>
      <c r="I931" s="20">
        <v>5859339.1304347822</v>
      </c>
      <c r="J931" s="19">
        <v>6093700</v>
      </c>
      <c r="K931" s="31" t="s">
        <v>3633</v>
      </c>
      <c r="L931" s="185"/>
      <c r="M931" s="44" t="e">
        <f>VLOOKUP(#REF!,'[1]PL3 Danh muc đầy đủ'!$E$9:$X$9281,20,0)</f>
        <v>#REF!</v>
      </c>
      <c r="N931" s="44" t="e">
        <f>M931-#REF!</f>
        <v>#REF!</v>
      </c>
    </row>
    <row r="932" spans="1:14" ht="18" x14ac:dyDescent="0.3">
      <c r="A932" s="43">
        <v>922</v>
      </c>
      <c r="B932" s="17" t="s">
        <v>3652</v>
      </c>
      <c r="C932" s="18" t="s">
        <v>18167</v>
      </c>
      <c r="D932" s="17" t="s">
        <v>3653</v>
      </c>
      <c r="E932" s="18" t="s">
        <v>3648</v>
      </c>
      <c r="F932" s="18" t="s">
        <v>3648</v>
      </c>
      <c r="G932" s="17" t="s">
        <v>24</v>
      </c>
      <c r="H932" s="21">
        <v>5859300</v>
      </c>
      <c r="I932" s="20">
        <v>5859339.1304347822</v>
      </c>
      <c r="J932" s="19">
        <v>6093700</v>
      </c>
      <c r="K932" s="31" t="s">
        <v>3633</v>
      </c>
      <c r="L932" s="185"/>
      <c r="M932" s="44" t="e">
        <f>VLOOKUP(#REF!,'[1]PL3 Danh muc đầy đủ'!$E$9:$X$9281,20,0)</f>
        <v>#REF!</v>
      </c>
      <c r="N932" s="44" t="e">
        <f>M932-#REF!</f>
        <v>#REF!</v>
      </c>
    </row>
    <row r="933" spans="1:14" ht="36" x14ac:dyDescent="0.3">
      <c r="A933" s="43">
        <v>923</v>
      </c>
      <c r="B933" s="17" t="s">
        <v>3654</v>
      </c>
      <c r="C933" s="18" t="s">
        <v>18152</v>
      </c>
      <c r="D933" s="17" t="s">
        <v>3655</v>
      </c>
      <c r="E933" s="18" t="s">
        <v>3656</v>
      </c>
      <c r="F933" s="18" t="s">
        <v>3656</v>
      </c>
      <c r="G933" s="17" t="s">
        <v>24</v>
      </c>
      <c r="H933" s="21">
        <v>5859300</v>
      </c>
      <c r="I933" s="20">
        <v>5859339.1304347822</v>
      </c>
      <c r="J933" s="19">
        <v>6093700</v>
      </c>
      <c r="K933" s="31"/>
      <c r="L933" s="185"/>
      <c r="M933" s="44" t="e">
        <f>VLOOKUP(#REF!,'[1]PL3 Danh muc đầy đủ'!$E$9:$X$9281,20,0)</f>
        <v>#REF!</v>
      </c>
      <c r="N933" s="44" t="e">
        <f>M933-#REF!</f>
        <v>#REF!</v>
      </c>
    </row>
    <row r="934" spans="1:14" ht="54" x14ac:dyDescent="0.3">
      <c r="A934" s="43">
        <v>924</v>
      </c>
      <c r="B934" s="17" t="s">
        <v>3657</v>
      </c>
      <c r="C934" s="18" t="s">
        <v>18152</v>
      </c>
      <c r="D934" s="17" t="s">
        <v>3658</v>
      </c>
      <c r="E934" s="18" t="s">
        <v>3659</v>
      </c>
      <c r="F934" s="18" t="s">
        <v>3659</v>
      </c>
      <c r="G934" s="17" t="s">
        <v>24</v>
      </c>
      <c r="H934" s="21">
        <v>5859300</v>
      </c>
      <c r="I934" s="20">
        <v>5859339.1304347822</v>
      </c>
      <c r="J934" s="19">
        <v>6093700</v>
      </c>
      <c r="K934" s="31"/>
      <c r="L934" s="185"/>
      <c r="M934" s="44" t="e">
        <f>VLOOKUP(#REF!,'[1]PL3 Danh muc đầy đủ'!$E$9:$X$9281,20,0)</f>
        <v>#REF!</v>
      </c>
      <c r="N934" s="44" t="e">
        <f>M934-#REF!</f>
        <v>#REF!</v>
      </c>
    </row>
    <row r="935" spans="1:14" ht="36" x14ac:dyDescent="0.3">
      <c r="A935" s="43">
        <v>925</v>
      </c>
      <c r="B935" s="17" t="s">
        <v>3660</v>
      </c>
      <c r="C935" s="18" t="s">
        <v>18152</v>
      </c>
      <c r="D935" s="17" t="s">
        <v>3661</v>
      </c>
      <c r="E935" s="18" t="s">
        <v>16497</v>
      </c>
      <c r="F935" s="18" t="s">
        <v>16497</v>
      </c>
      <c r="G935" s="17" t="s">
        <v>24</v>
      </c>
      <c r="H935" s="21">
        <v>5859300</v>
      </c>
      <c r="I935" s="20">
        <v>5859339.1304347822</v>
      </c>
      <c r="J935" s="19">
        <v>6093700</v>
      </c>
      <c r="K935" s="31"/>
      <c r="L935" s="185"/>
      <c r="M935" s="44" t="e">
        <f>VLOOKUP(#REF!,'[1]PL3 Danh muc đầy đủ'!$E$9:$X$9281,20,0)</f>
        <v>#REF!</v>
      </c>
      <c r="N935" s="44" t="e">
        <f>M935-#REF!</f>
        <v>#REF!</v>
      </c>
    </row>
    <row r="936" spans="1:14" ht="36" x14ac:dyDescent="0.3">
      <c r="A936" s="43">
        <v>926</v>
      </c>
      <c r="B936" s="17" t="s">
        <v>3662</v>
      </c>
      <c r="C936" s="18" t="s">
        <v>18152</v>
      </c>
      <c r="D936" s="17" t="s">
        <v>3663</v>
      </c>
      <c r="E936" s="18" t="s">
        <v>3664</v>
      </c>
      <c r="F936" s="18" t="s">
        <v>3664</v>
      </c>
      <c r="G936" s="17" t="s">
        <v>24</v>
      </c>
      <c r="H936" s="21">
        <v>5859300</v>
      </c>
      <c r="I936" s="20">
        <v>5859339.1304347822</v>
      </c>
      <c r="J936" s="19">
        <v>6093700</v>
      </c>
      <c r="K936" s="1" t="s">
        <v>3665</v>
      </c>
      <c r="L936" s="183"/>
      <c r="M936" s="44" t="e">
        <f>VLOOKUP(#REF!,'[1]PL3 Danh muc đầy đủ'!$E$9:$X$9281,20,0)</f>
        <v>#REF!</v>
      </c>
      <c r="N936" s="44" t="e">
        <f>M936-#REF!</f>
        <v>#REF!</v>
      </c>
    </row>
    <row r="937" spans="1:14" ht="36" x14ac:dyDescent="0.3">
      <c r="A937" s="43">
        <v>927</v>
      </c>
      <c r="B937" s="17" t="s">
        <v>3666</v>
      </c>
      <c r="C937" s="18" t="s">
        <v>18152</v>
      </c>
      <c r="D937" s="17" t="s">
        <v>3667</v>
      </c>
      <c r="E937" s="18" t="s">
        <v>3668</v>
      </c>
      <c r="F937" s="18" t="s">
        <v>3668</v>
      </c>
      <c r="G937" s="17" t="s">
        <v>24</v>
      </c>
      <c r="H937" s="21">
        <v>5859300</v>
      </c>
      <c r="I937" s="20">
        <v>5859339.1304347822</v>
      </c>
      <c r="J937" s="19">
        <v>6093700</v>
      </c>
      <c r="K937" s="1" t="s">
        <v>3665</v>
      </c>
      <c r="L937" s="183"/>
      <c r="M937" s="44" t="e">
        <f>VLOOKUP(#REF!,'[1]PL3 Danh muc đầy đủ'!$E$9:$X$9281,20,0)</f>
        <v>#REF!</v>
      </c>
      <c r="N937" s="44" t="e">
        <f>M937-#REF!</f>
        <v>#REF!</v>
      </c>
    </row>
    <row r="938" spans="1:14" ht="36" x14ac:dyDescent="0.3">
      <c r="A938" s="43">
        <v>928</v>
      </c>
      <c r="B938" s="17" t="s">
        <v>3669</v>
      </c>
      <c r="C938" s="18" t="s">
        <v>18166</v>
      </c>
      <c r="D938" s="17" t="s">
        <v>3670</v>
      </c>
      <c r="E938" s="18" t="s">
        <v>3671</v>
      </c>
      <c r="F938" s="18" t="s">
        <v>17924</v>
      </c>
      <c r="G938" s="17" t="s">
        <v>1796</v>
      </c>
      <c r="H938" s="21">
        <v>1808100</v>
      </c>
      <c r="I938" s="20">
        <v>1808191.3043478262</v>
      </c>
      <c r="J938" s="19">
        <v>1880500</v>
      </c>
      <c r="K938" s="31"/>
      <c r="L938" s="185"/>
      <c r="M938" s="44" t="e">
        <f>VLOOKUP(#REF!,'[1]PL3 Danh muc đầy đủ'!$E$9:$X$9281,20,0)</f>
        <v>#REF!</v>
      </c>
      <c r="N938" s="44" t="e">
        <f>M938-#REF!</f>
        <v>#REF!</v>
      </c>
    </row>
    <row r="939" spans="1:14" ht="36" x14ac:dyDescent="0.3">
      <c r="A939" s="43">
        <v>929</v>
      </c>
      <c r="B939" s="17" t="s">
        <v>3672</v>
      </c>
      <c r="C939" s="18" t="s">
        <v>18166</v>
      </c>
      <c r="D939" s="17" t="s">
        <v>3673</v>
      </c>
      <c r="E939" s="18" t="s">
        <v>3674</v>
      </c>
      <c r="F939" s="18" t="s">
        <v>17608</v>
      </c>
      <c r="G939" s="17" t="s">
        <v>1633</v>
      </c>
      <c r="H939" s="21">
        <v>1808100</v>
      </c>
      <c r="I939" s="20">
        <v>1808191.3043478262</v>
      </c>
      <c r="J939" s="19">
        <v>1880500</v>
      </c>
      <c r="K939" s="31"/>
      <c r="L939" s="185"/>
      <c r="M939" s="44" t="e">
        <f>VLOOKUP(#REF!,'[1]PL3 Danh muc đầy đủ'!$E$9:$X$9281,20,0)</f>
        <v>#REF!</v>
      </c>
      <c r="N939" s="44" t="e">
        <f>M939-#REF!</f>
        <v>#REF!</v>
      </c>
    </row>
    <row r="940" spans="1:14" ht="36" x14ac:dyDescent="0.3">
      <c r="A940" s="43">
        <v>930</v>
      </c>
      <c r="B940" s="17" t="s">
        <v>3675</v>
      </c>
      <c r="C940" s="18" t="s">
        <v>18166</v>
      </c>
      <c r="D940" s="17" t="s">
        <v>3676</v>
      </c>
      <c r="E940" s="18" t="s">
        <v>3677</v>
      </c>
      <c r="F940" s="18" t="s">
        <v>17600</v>
      </c>
      <c r="G940" s="17" t="s">
        <v>1633</v>
      </c>
      <c r="H940" s="21">
        <v>1808100</v>
      </c>
      <c r="I940" s="20">
        <v>1808191.3043478262</v>
      </c>
      <c r="J940" s="19">
        <v>1880500</v>
      </c>
      <c r="K940" s="31"/>
      <c r="L940" s="185"/>
      <c r="M940" s="44" t="e">
        <f>VLOOKUP(#REF!,'[1]PL3 Danh muc đầy đủ'!$E$9:$X$9281,20,0)</f>
        <v>#REF!</v>
      </c>
      <c r="N940" s="44" t="e">
        <f>M940-#REF!</f>
        <v>#REF!</v>
      </c>
    </row>
    <row r="941" spans="1:14" ht="36" x14ac:dyDescent="0.3">
      <c r="A941" s="43">
        <v>931</v>
      </c>
      <c r="B941" s="17" t="s">
        <v>3678</v>
      </c>
      <c r="C941" s="18" t="s">
        <v>18167</v>
      </c>
      <c r="D941" s="17" t="s">
        <v>3679</v>
      </c>
      <c r="E941" s="18" t="s">
        <v>3680</v>
      </c>
      <c r="F941" s="18" t="s">
        <v>17606</v>
      </c>
      <c r="G941" s="17" t="s">
        <v>1633</v>
      </c>
      <c r="H941" s="21">
        <v>1808100</v>
      </c>
      <c r="I941" s="20">
        <v>1808191.3043478262</v>
      </c>
      <c r="J941" s="19">
        <v>1880500</v>
      </c>
      <c r="K941" s="31"/>
      <c r="L941" s="185"/>
      <c r="M941" s="44" t="e">
        <f>VLOOKUP(#REF!,'[1]PL3 Danh muc đầy đủ'!$E$9:$X$9281,20,0)</f>
        <v>#REF!</v>
      </c>
      <c r="N941" s="44" t="e">
        <f>M941-#REF!</f>
        <v>#REF!</v>
      </c>
    </row>
    <row r="942" spans="1:14" ht="36" x14ac:dyDescent="0.3">
      <c r="A942" s="43">
        <v>932</v>
      </c>
      <c r="B942" s="17" t="s">
        <v>3681</v>
      </c>
      <c r="C942" s="18" t="s">
        <v>18167</v>
      </c>
      <c r="D942" s="17" t="s">
        <v>3682</v>
      </c>
      <c r="E942" s="18" t="s">
        <v>3674</v>
      </c>
      <c r="F942" s="18" t="s">
        <v>17608</v>
      </c>
      <c r="G942" s="17" t="s">
        <v>1633</v>
      </c>
      <c r="H942" s="21">
        <v>1808100</v>
      </c>
      <c r="I942" s="20">
        <v>1808191.3043478262</v>
      </c>
      <c r="J942" s="19">
        <v>1880500</v>
      </c>
      <c r="K942" s="31"/>
      <c r="L942" s="185"/>
      <c r="M942" s="44" t="e">
        <f>VLOOKUP(#REF!,'[1]PL3 Danh muc đầy đủ'!$E$9:$X$9281,20,0)</f>
        <v>#REF!</v>
      </c>
      <c r="N942" s="44" t="e">
        <f>M942-#REF!</f>
        <v>#REF!</v>
      </c>
    </row>
    <row r="943" spans="1:14" ht="36" x14ac:dyDescent="0.3">
      <c r="A943" s="43">
        <v>933</v>
      </c>
      <c r="B943" s="17" t="s">
        <v>3683</v>
      </c>
      <c r="C943" s="18" t="s">
        <v>18167</v>
      </c>
      <c r="D943" s="17" t="s">
        <v>3684</v>
      </c>
      <c r="E943" s="18" t="s">
        <v>3685</v>
      </c>
      <c r="F943" s="18" t="s">
        <v>17610</v>
      </c>
      <c r="G943" s="17" t="s">
        <v>1633</v>
      </c>
      <c r="H943" s="21">
        <v>1808100</v>
      </c>
      <c r="I943" s="20">
        <v>1808191.3043478262</v>
      </c>
      <c r="J943" s="19">
        <v>1880500</v>
      </c>
      <c r="K943" s="31"/>
      <c r="L943" s="185"/>
      <c r="M943" s="44" t="e">
        <f>VLOOKUP(#REF!,'[1]PL3 Danh muc đầy đủ'!$E$9:$X$9281,20,0)</f>
        <v>#REF!</v>
      </c>
      <c r="N943" s="44" t="e">
        <f>M943-#REF!</f>
        <v>#REF!</v>
      </c>
    </row>
    <row r="944" spans="1:14" ht="36" x14ac:dyDescent="0.3">
      <c r="A944" s="43">
        <v>934</v>
      </c>
      <c r="B944" s="17" t="s">
        <v>3686</v>
      </c>
      <c r="C944" s="18" t="s">
        <v>18148</v>
      </c>
      <c r="D944" s="17" t="s">
        <v>3687</v>
      </c>
      <c r="E944" s="18" t="s">
        <v>3688</v>
      </c>
      <c r="F944" s="18" t="s">
        <v>17602</v>
      </c>
      <c r="G944" s="17" t="s">
        <v>1633</v>
      </c>
      <c r="H944" s="21">
        <v>1808100</v>
      </c>
      <c r="I944" s="20">
        <v>1808191.3043478262</v>
      </c>
      <c r="J944" s="19">
        <v>1880500</v>
      </c>
      <c r="K944" s="31"/>
      <c r="L944" s="185"/>
      <c r="M944" s="44" t="e">
        <f>VLOOKUP(#REF!,'[1]PL3 Danh muc đầy đủ'!$E$9:$X$9281,20,0)</f>
        <v>#REF!</v>
      </c>
      <c r="N944" s="44" t="e">
        <f>M944-#REF!</f>
        <v>#REF!</v>
      </c>
    </row>
    <row r="945" spans="1:14" ht="36" x14ac:dyDescent="0.3">
      <c r="A945" s="43">
        <v>935</v>
      </c>
      <c r="B945" s="17" t="s">
        <v>3689</v>
      </c>
      <c r="C945" s="18" t="s">
        <v>18165</v>
      </c>
      <c r="D945" s="17" t="s">
        <v>3690</v>
      </c>
      <c r="E945" s="18" t="s">
        <v>3691</v>
      </c>
      <c r="F945" s="18" t="s">
        <v>3691</v>
      </c>
      <c r="G945" s="17" t="s">
        <v>1633</v>
      </c>
      <c r="H945" s="21">
        <v>1508100</v>
      </c>
      <c r="I945" s="20">
        <v>1508191.3043478262</v>
      </c>
      <c r="J945" s="19">
        <v>1568500</v>
      </c>
      <c r="K945" s="31"/>
      <c r="L945" s="185"/>
      <c r="M945" s="44" t="e">
        <f>VLOOKUP(#REF!,'[1]PL3 Danh muc đầy đủ'!$E$9:$X$9281,20,0)</f>
        <v>#REF!</v>
      </c>
      <c r="N945" s="44" t="e">
        <f>M945-#REF!</f>
        <v>#REF!</v>
      </c>
    </row>
    <row r="946" spans="1:14" ht="36" x14ac:dyDescent="0.3">
      <c r="A946" s="43">
        <v>936</v>
      </c>
      <c r="B946" s="17" t="s">
        <v>3692</v>
      </c>
      <c r="C946" s="18" t="s">
        <v>18165</v>
      </c>
      <c r="D946" s="17" t="s">
        <v>3693</v>
      </c>
      <c r="E946" s="18" t="s">
        <v>3694</v>
      </c>
      <c r="F946" s="18" t="s">
        <v>3694</v>
      </c>
      <c r="G946" s="17" t="s">
        <v>1633</v>
      </c>
      <c r="H946" s="21">
        <v>1508100</v>
      </c>
      <c r="I946" s="20">
        <v>1508191.3043478262</v>
      </c>
      <c r="J946" s="19">
        <v>1568500</v>
      </c>
      <c r="K946" s="31"/>
      <c r="L946" s="185"/>
      <c r="M946" s="44" t="e">
        <f>VLOOKUP(#REF!,'[1]PL3 Danh muc đầy đủ'!$E$9:$X$9281,20,0)</f>
        <v>#REF!</v>
      </c>
      <c r="N946" s="44" t="e">
        <f>M946-#REF!</f>
        <v>#REF!</v>
      </c>
    </row>
    <row r="947" spans="1:14" ht="36" x14ac:dyDescent="0.3">
      <c r="A947" s="43">
        <v>937</v>
      </c>
      <c r="B947" s="17" t="s">
        <v>3695</v>
      </c>
      <c r="C947" s="18" t="s">
        <v>18166</v>
      </c>
      <c r="D947" s="17" t="s">
        <v>3670</v>
      </c>
      <c r="E947" s="18" t="s">
        <v>3671</v>
      </c>
      <c r="F947" s="18" t="s">
        <v>17925</v>
      </c>
      <c r="G947" s="17" t="s">
        <v>1796</v>
      </c>
      <c r="H947" s="21">
        <v>1508100</v>
      </c>
      <c r="I947" s="20">
        <v>1508191.3043478262</v>
      </c>
      <c r="J947" s="19">
        <v>1568500</v>
      </c>
      <c r="K947" s="31"/>
      <c r="L947" s="185"/>
      <c r="M947" s="44" t="e">
        <f>VLOOKUP(#REF!,'[1]PL3 Danh muc đầy đủ'!$E$9:$X$9281,20,0)</f>
        <v>#REF!</v>
      </c>
      <c r="N947" s="44" t="e">
        <f>M947-#REF!</f>
        <v>#REF!</v>
      </c>
    </row>
    <row r="948" spans="1:14" ht="36" x14ac:dyDescent="0.3">
      <c r="A948" s="43">
        <v>938</v>
      </c>
      <c r="B948" s="17" t="s">
        <v>3696</v>
      </c>
      <c r="C948" s="18" t="s">
        <v>18166</v>
      </c>
      <c r="D948" s="17" t="s">
        <v>3697</v>
      </c>
      <c r="E948" s="18" t="s">
        <v>3698</v>
      </c>
      <c r="F948" s="18" t="s">
        <v>17611</v>
      </c>
      <c r="G948" s="17" t="s">
        <v>1633</v>
      </c>
      <c r="H948" s="21">
        <v>1508100</v>
      </c>
      <c r="I948" s="20">
        <v>1508191.3043478262</v>
      </c>
      <c r="J948" s="19">
        <v>1568500</v>
      </c>
      <c r="K948" s="31"/>
      <c r="L948" s="185"/>
      <c r="M948" s="44" t="e">
        <f>VLOOKUP(#REF!,'[1]PL3 Danh muc đầy đủ'!$E$9:$X$9281,20,0)</f>
        <v>#REF!</v>
      </c>
      <c r="N948" s="44" t="e">
        <f>M948-#REF!</f>
        <v>#REF!</v>
      </c>
    </row>
    <row r="949" spans="1:14" ht="36" x14ac:dyDescent="0.3">
      <c r="A949" s="43">
        <v>939</v>
      </c>
      <c r="B949" s="17" t="s">
        <v>3699</v>
      </c>
      <c r="C949" s="18" t="s">
        <v>18167</v>
      </c>
      <c r="D949" s="17" t="s">
        <v>3679</v>
      </c>
      <c r="E949" s="18" t="s">
        <v>3680</v>
      </c>
      <c r="F949" s="18" t="s">
        <v>17606</v>
      </c>
      <c r="G949" s="17" t="s">
        <v>1633</v>
      </c>
      <c r="H949" s="21">
        <v>1508100</v>
      </c>
      <c r="I949" s="20">
        <v>1508191.3043478262</v>
      </c>
      <c r="J949" s="19">
        <v>1568500</v>
      </c>
      <c r="K949" s="31"/>
      <c r="L949" s="185"/>
      <c r="M949" s="44" t="e">
        <f>VLOOKUP(#REF!,'[1]PL3 Danh muc đầy đủ'!$E$9:$X$9281,20,0)</f>
        <v>#REF!</v>
      </c>
      <c r="N949" s="44" t="e">
        <f>M949-#REF!</f>
        <v>#REF!</v>
      </c>
    </row>
    <row r="950" spans="1:14" ht="36" x14ac:dyDescent="0.3">
      <c r="A950" s="43">
        <v>940</v>
      </c>
      <c r="B950" s="17" t="s">
        <v>3700</v>
      </c>
      <c r="C950" s="18" t="s">
        <v>18167</v>
      </c>
      <c r="D950" s="17" t="s">
        <v>3701</v>
      </c>
      <c r="E950" s="18" t="s">
        <v>3702</v>
      </c>
      <c r="F950" s="18" t="s">
        <v>17605</v>
      </c>
      <c r="G950" s="17" t="s">
        <v>95</v>
      </c>
      <c r="H950" s="21">
        <v>1508100</v>
      </c>
      <c r="I950" s="20">
        <v>1508191.3043478262</v>
      </c>
      <c r="J950" s="19">
        <v>1568500</v>
      </c>
      <c r="K950" s="31"/>
      <c r="L950" s="185"/>
      <c r="M950" s="44" t="e">
        <f>VLOOKUP(#REF!,'[1]PL3 Danh muc đầy đủ'!$E$9:$X$9281,20,0)</f>
        <v>#REF!</v>
      </c>
      <c r="N950" s="44" t="e">
        <f>M950-#REF!</f>
        <v>#REF!</v>
      </c>
    </row>
    <row r="951" spans="1:14" ht="18" x14ac:dyDescent="0.3">
      <c r="A951" s="43">
        <v>941</v>
      </c>
      <c r="B951" s="17" t="s">
        <v>3703</v>
      </c>
      <c r="C951" s="18" t="s">
        <v>18167</v>
      </c>
      <c r="D951" s="17" t="s">
        <v>3704</v>
      </c>
      <c r="E951" s="18" t="s">
        <v>3691</v>
      </c>
      <c r="F951" s="18" t="s">
        <v>3691</v>
      </c>
      <c r="G951" s="17" t="s">
        <v>1633</v>
      </c>
      <c r="H951" s="21">
        <v>1508100</v>
      </c>
      <c r="I951" s="20">
        <v>1508191.3043478262</v>
      </c>
      <c r="J951" s="19">
        <v>1568500</v>
      </c>
      <c r="K951" s="31"/>
      <c r="L951" s="185"/>
      <c r="M951" s="44" t="e">
        <f>VLOOKUP(#REF!,'[1]PL3 Danh muc đầy đủ'!$E$9:$X$9281,20,0)</f>
        <v>#REF!</v>
      </c>
      <c r="N951" s="44" t="e">
        <f>M951-#REF!</f>
        <v>#REF!</v>
      </c>
    </row>
    <row r="952" spans="1:14" ht="36" x14ac:dyDescent="0.3">
      <c r="A952" s="43">
        <v>942</v>
      </c>
      <c r="B952" s="17" t="s">
        <v>3705</v>
      </c>
      <c r="C952" s="18" t="s">
        <v>18167</v>
      </c>
      <c r="D952" s="17" t="s">
        <v>3706</v>
      </c>
      <c r="E952" s="18" t="s">
        <v>3707</v>
      </c>
      <c r="F952" s="18" t="s">
        <v>17603</v>
      </c>
      <c r="G952" s="17" t="s">
        <v>1633</v>
      </c>
      <c r="H952" s="21">
        <v>1508100</v>
      </c>
      <c r="I952" s="20">
        <v>1508191.3043478262</v>
      </c>
      <c r="J952" s="19">
        <v>1568500</v>
      </c>
      <c r="K952" s="31"/>
      <c r="L952" s="185"/>
      <c r="M952" s="44" t="e">
        <f>VLOOKUP(#REF!,'[1]PL3 Danh muc đầy đủ'!$E$9:$X$9281,20,0)</f>
        <v>#REF!</v>
      </c>
      <c r="N952" s="44" t="e">
        <f>M952-#REF!</f>
        <v>#REF!</v>
      </c>
    </row>
    <row r="953" spans="1:14" ht="36" x14ac:dyDescent="0.3">
      <c r="A953" s="43">
        <v>943</v>
      </c>
      <c r="B953" s="17" t="s">
        <v>3708</v>
      </c>
      <c r="C953" s="18" t="s">
        <v>18167</v>
      </c>
      <c r="D953" s="17" t="s">
        <v>3709</v>
      </c>
      <c r="E953" s="18" t="s">
        <v>3677</v>
      </c>
      <c r="F953" s="18" t="s">
        <v>17600</v>
      </c>
      <c r="G953" s="17" t="s">
        <v>1633</v>
      </c>
      <c r="H953" s="21">
        <v>1508100</v>
      </c>
      <c r="I953" s="20">
        <v>1508191.3043478262</v>
      </c>
      <c r="J953" s="19">
        <v>1568500</v>
      </c>
      <c r="K953" s="31"/>
      <c r="L953" s="185"/>
      <c r="M953" s="44" t="e">
        <f>VLOOKUP(#REF!,'[1]PL3 Danh muc đầy đủ'!$E$9:$X$9281,20,0)</f>
        <v>#REF!</v>
      </c>
      <c r="N953" s="44" t="e">
        <f>M953-#REF!</f>
        <v>#REF!</v>
      </c>
    </row>
    <row r="954" spans="1:14" ht="36" x14ac:dyDescent="0.3">
      <c r="A954" s="43">
        <v>944</v>
      </c>
      <c r="B954" s="17" t="s">
        <v>3710</v>
      </c>
      <c r="C954" s="18" t="s">
        <v>18167</v>
      </c>
      <c r="D954" s="17" t="s">
        <v>3711</v>
      </c>
      <c r="E954" s="18" t="s">
        <v>3698</v>
      </c>
      <c r="F954" s="18" t="s">
        <v>17611</v>
      </c>
      <c r="G954" s="17" t="s">
        <v>1633</v>
      </c>
      <c r="H954" s="21">
        <v>1508100</v>
      </c>
      <c r="I954" s="20">
        <v>1508191.3043478262</v>
      </c>
      <c r="J954" s="19">
        <v>1568500</v>
      </c>
      <c r="K954" s="31"/>
      <c r="L954" s="185"/>
      <c r="M954" s="44" t="e">
        <f>VLOOKUP(#REF!,'[1]PL3 Danh muc đầy đủ'!$E$9:$X$9281,20,0)</f>
        <v>#REF!</v>
      </c>
      <c r="N954" s="44" t="e">
        <f>M954-#REF!</f>
        <v>#REF!</v>
      </c>
    </row>
    <row r="955" spans="1:14" ht="36" x14ac:dyDescent="0.3">
      <c r="A955" s="43">
        <v>945</v>
      </c>
      <c r="B955" s="17" t="s">
        <v>3712</v>
      </c>
      <c r="C955" s="18" t="s">
        <v>18167</v>
      </c>
      <c r="D955" s="17" t="s">
        <v>3713</v>
      </c>
      <c r="E955" s="18" t="s">
        <v>3530</v>
      </c>
      <c r="F955" s="18" t="s">
        <v>3530</v>
      </c>
      <c r="G955" s="17" t="s">
        <v>95</v>
      </c>
      <c r="H955" s="21">
        <v>1508100</v>
      </c>
      <c r="I955" s="20">
        <v>1508191.3043478262</v>
      </c>
      <c r="J955" s="19">
        <v>1568500</v>
      </c>
      <c r="K955" s="31"/>
      <c r="L955" s="185"/>
      <c r="M955" s="44" t="e">
        <f>VLOOKUP(#REF!,'[1]PL3 Danh muc đầy đủ'!$E$9:$X$9281,20,0)</f>
        <v>#REF!</v>
      </c>
      <c r="N955" s="44" t="e">
        <f>M955-#REF!</f>
        <v>#REF!</v>
      </c>
    </row>
    <row r="956" spans="1:14" ht="36" x14ac:dyDescent="0.3">
      <c r="A956" s="43">
        <v>946</v>
      </c>
      <c r="B956" s="17" t="s">
        <v>3714</v>
      </c>
      <c r="C956" s="18" t="s">
        <v>18148</v>
      </c>
      <c r="D956" s="17" t="s">
        <v>3715</v>
      </c>
      <c r="E956" s="18" t="s">
        <v>3716</v>
      </c>
      <c r="F956" s="18" t="s">
        <v>17601</v>
      </c>
      <c r="G956" s="17" t="s">
        <v>1796</v>
      </c>
      <c r="H956" s="21">
        <v>1508100</v>
      </c>
      <c r="I956" s="20">
        <v>1508191.3043478262</v>
      </c>
      <c r="J956" s="19">
        <v>1568500</v>
      </c>
      <c r="K956" s="31"/>
      <c r="L956" s="185"/>
      <c r="M956" s="44" t="e">
        <f>VLOOKUP(#REF!,'[1]PL3 Danh muc đầy đủ'!$E$9:$X$9281,20,0)</f>
        <v>#REF!</v>
      </c>
      <c r="N956" s="44" t="e">
        <f>M956-#REF!</f>
        <v>#REF!</v>
      </c>
    </row>
    <row r="957" spans="1:14" ht="36" x14ac:dyDescent="0.3">
      <c r="A957" s="43">
        <v>947</v>
      </c>
      <c r="B957" s="17" t="s">
        <v>3717</v>
      </c>
      <c r="C957" s="18" t="s">
        <v>18165</v>
      </c>
      <c r="D957" s="17" t="s">
        <v>3718</v>
      </c>
      <c r="E957" s="18" t="s">
        <v>3719</v>
      </c>
      <c r="F957" s="18" t="s">
        <v>17521</v>
      </c>
      <c r="G957" s="17" t="s">
        <v>1796</v>
      </c>
      <c r="H957" s="21">
        <v>3308100</v>
      </c>
      <c r="I957" s="20">
        <v>3308191.3043478262</v>
      </c>
      <c r="J957" s="19">
        <v>3440500</v>
      </c>
      <c r="K957" s="31"/>
      <c r="L957" s="185"/>
      <c r="M957" s="44" t="e">
        <f>VLOOKUP(#REF!,'[1]PL3 Danh muc đầy đủ'!$E$9:$X$9281,20,0)</f>
        <v>#REF!</v>
      </c>
      <c r="N957" s="44" t="e">
        <f>M957-#REF!</f>
        <v>#REF!</v>
      </c>
    </row>
    <row r="958" spans="1:14" ht="36" x14ac:dyDescent="0.3">
      <c r="A958" s="43">
        <v>948</v>
      </c>
      <c r="B958" s="17" t="s">
        <v>3720</v>
      </c>
      <c r="C958" s="18" t="s">
        <v>18166</v>
      </c>
      <c r="D958" s="17" t="s">
        <v>3670</v>
      </c>
      <c r="E958" s="18" t="s">
        <v>3671</v>
      </c>
      <c r="F958" s="18" t="s">
        <v>17922</v>
      </c>
      <c r="G958" s="17" t="s">
        <v>1796</v>
      </c>
      <c r="H958" s="21">
        <v>3308100</v>
      </c>
      <c r="I958" s="20">
        <v>3308191.3043478262</v>
      </c>
      <c r="J958" s="19">
        <v>3440500</v>
      </c>
      <c r="K958" s="31"/>
      <c r="L958" s="185"/>
      <c r="M958" s="44" t="e">
        <f>VLOOKUP(#REF!,'[1]PL3 Danh muc đầy đủ'!$E$9:$X$9281,20,0)</f>
        <v>#REF!</v>
      </c>
      <c r="N958" s="44" t="e">
        <f>M958-#REF!</f>
        <v>#REF!</v>
      </c>
    </row>
    <row r="959" spans="1:14" ht="36" x14ac:dyDescent="0.3">
      <c r="A959" s="43">
        <v>949</v>
      </c>
      <c r="B959" s="17" t="s">
        <v>3721</v>
      </c>
      <c r="C959" s="18" t="s">
        <v>18166</v>
      </c>
      <c r="D959" s="17" t="s">
        <v>3722</v>
      </c>
      <c r="E959" s="18" t="s">
        <v>3723</v>
      </c>
      <c r="F959" s="18" t="s">
        <v>17595</v>
      </c>
      <c r="G959" s="17" t="s">
        <v>1796</v>
      </c>
      <c r="H959" s="21">
        <v>3308100</v>
      </c>
      <c r="I959" s="20">
        <v>3308191.3043478262</v>
      </c>
      <c r="J959" s="19">
        <v>3440500</v>
      </c>
      <c r="K959" s="31"/>
      <c r="L959" s="185"/>
      <c r="M959" s="44" t="e">
        <f>VLOOKUP(#REF!,'[1]PL3 Danh muc đầy đủ'!$E$9:$X$9281,20,0)</f>
        <v>#REF!</v>
      </c>
      <c r="N959" s="44" t="e">
        <f>M959-#REF!</f>
        <v>#REF!</v>
      </c>
    </row>
    <row r="960" spans="1:14" ht="36" x14ac:dyDescent="0.3">
      <c r="A960" s="43">
        <v>950</v>
      </c>
      <c r="B960" s="17" t="s">
        <v>3724</v>
      </c>
      <c r="C960" s="18" t="s">
        <v>18166</v>
      </c>
      <c r="D960" s="17" t="s">
        <v>3725</v>
      </c>
      <c r="E960" s="18" t="s">
        <v>3726</v>
      </c>
      <c r="F960" s="18" t="s">
        <v>17593</v>
      </c>
      <c r="G960" s="17" t="s">
        <v>1796</v>
      </c>
      <c r="H960" s="21">
        <v>3308100</v>
      </c>
      <c r="I960" s="20">
        <v>3308191.3043478262</v>
      </c>
      <c r="J960" s="19">
        <v>3440500</v>
      </c>
      <c r="K960" s="31"/>
      <c r="L960" s="185"/>
      <c r="M960" s="44" t="e">
        <f>VLOOKUP(#REF!,'[1]PL3 Danh muc đầy đủ'!$E$9:$X$9281,20,0)</f>
        <v>#REF!</v>
      </c>
      <c r="N960" s="44" t="e">
        <f>M960-#REF!</f>
        <v>#REF!</v>
      </c>
    </row>
    <row r="961" spans="1:14" ht="36" x14ac:dyDescent="0.3">
      <c r="A961" s="43">
        <v>951</v>
      </c>
      <c r="B961" s="17" t="s">
        <v>3727</v>
      </c>
      <c r="C961" s="18" t="s">
        <v>18167</v>
      </c>
      <c r="D961" s="17" t="s">
        <v>3728</v>
      </c>
      <c r="E961" s="18" t="s">
        <v>3719</v>
      </c>
      <c r="F961" s="18" t="s">
        <v>17521</v>
      </c>
      <c r="G961" s="17" t="s">
        <v>1633</v>
      </c>
      <c r="H961" s="21">
        <v>3308100</v>
      </c>
      <c r="I961" s="20">
        <v>3308191.3043478262</v>
      </c>
      <c r="J961" s="19">
        <v>3440500</v>
      </c>
      <c r="K961" s="31"/>
      <c r="L961" s="185"/>
      <c r="M961" s="44" t="e">
        <f>VLOOKUP(#REF!,'[1]PL3 Danh muc đầy đủ'!$E$9:$X$9281,20,0)</f>
        <v>#REF!</v>
      </c>
      <c r="N961" s="44" t="e">
        <f>M961-#REF!</f>
        <v>#REF!</v>
      </c>
    </row>
    <row r="962" spans="1:14" ht="36" x14ac:dyDescent="0.3">
      <c r="A962" s="43">
        <v>952</v>
      </c>
      <c r="B962" s="17" t="s">
        <v>3729</v>
      </c>
      <c r="C962" s="18" t="s">
        <v>18167</v>
      </c>
      <c r="D962" s="17" t="s">
        <v>3706</v>
      </c>
      <c r="E962" s="18" t="s">
        <v>3707</v>
      </c>
      <c r="F962" s="18" t="s">
        <v>17923</v>
      </c>
      <c r="G962" s="17" t="s">
        <v>1633</v>
      </c>
      <c r="H962" s="21">
        <v>3308100</v>
      </c>
      <c r="I962" s="20">
        <v>3308191.3043478262</v>
      </c>
      <c r="J962" s="19">
        <v>3440500</v>
      </c>
      <c r="K962" s="31"/>
      <c r="L962" s="185"/>
      <c r="M962" s="44" t="e">
        <f>VLOOKUP(#REF!,'[1]PL3 Danh muc đầy đủ'!$E$9:$X$9281,20,0)</f>
        <v>#REF!</v>
      </c>
      <c r="N962" s="44" t="e">
        <f>M962-#REF!</f>
        <v>#REF!</v>
      </c>
    </row>
    <row r="963" spans="1:14" ht="36" x14ac:dyDescent="0.3">
      <c r="A963" s="43">
        <v>953</v>
      </c>
      <c r="B963" s="17" t="s">
        <v>3730</v>
      </c>
      <c r="C963" s="18" t="s">
        <v>18167</v>
      </c>
      <c r="D963" s="17" t="s">
        <v>3731</v>
      </c>
      <c r="E963" s="18" t="s">
        <v>3726</v>
      </c>
      <c r="F963" s="18" t="s">
        <v>17593</v>
      </c>
      <c r="G963" s="17" t="s">
        <v>1796</v>
      </c>
      <c r="H963" s="21">
        <v>3308100</v>
      </c>
      <c r="I963" s="20">
        <v>3308191.3043478262</v>
      </c>
      <c r="J963" s="19">
        <v>3440500</v>
      </c>
      <c r="K963" s="31"/>
      <c r="L963" s="185"/>
      <c r="M963" s="44" t="e">
        <f>VLOOKUP(#REF!,'[1]PL3 Danh muc đầy đủ'!$E$9:$X$9281,20,0)</f>
        <v>#REF!</v>
      </c>
      <c r="N963" s="44" t="e">
        <f>M963-#REF!</f>
        <v>#REF!</v>
      </c>
    </row>
    <row r="964" spans="1:14" ht="36" x14ac:dyDescent="0.3">
      <c r="A964" s="43">
        <v>954</v>
      </c>
      <c r="B964" s="17" t="s">
        <v>3732</v>
      </c>
      <c r="C964" s="18" t="s">
        <v>18148</v>
      </c>
      <c r="D964" s="17" t="s">
        <v>3733</v>
      </c>
      <c r="E964" s="18" t="s">
        <v>3734</v>
      </c>
      <c r="F964" s="18" t="s">
        <v>17597</v>
      </c>
      <c r="G964" s="17" t="s">
        <v>1796</v>
      </c>
      <c r="H964" s="21">
        <v>3308100</v>
      </c>
      <c r="I964" s="20">
        <v>3308191.3043478262</v>
      </c>
      <c r="J964" s="19">
        <v>3440500</v>
      </c>
      <c r="K964" s="31"/>
      <c r="L964" s="185"/>
      <c r="M964" s="44" t="e">
        <f>VLOOKUP(#REF!,'[1]PL3 Danh muc đầy đủ'!$E$9:$X$9281,20,0)</f>
        <v>#REF!</v>
      </c>
      <c r="N964" s="44" t="e">
        <f>M964-#REF!</f>
        <v>#REF!</v>
      </c>
    </row>
    <row r="965" spans="1:14" ht="36" x14ac:dyDescent="0.3">
      <c r="A965" s="43">
        <v>955</v>
      </c>
      <c r="B965" s="17" t="s">
        <v>3735</v>
      </c>
      <c r="C965" s="18" t="s">
        <v>18148</v>
      </c>
      <c r="D965" s="17" t="s">
        <v>3736</v>
      </c>
      <c r="E965" s="18" t="s">
        <v>3737</v>
      </c>
      <c r="F965" s="18" t="s">
        <v>3737</v>
      </c>
      <c r="G965" s="17" t="s">
        <v>24</v>
      </c>
      <c r="H965" s="21">
        <v>3308100</v>
      </c>
      <c r="I965" s="20">
        <v>3308191.3043478262</v>
      </c>
      <c r="J965" s="19">
        <v>3440500</v>
      </c>
      <c r="K965" s="31"/>
      <c r="L965" s="185"/>
      <c r="M965" s="44" t="e">
        <f>VLOOKUP(#REF!,'[1]PL3 Danh muc đầy đủ'!$E$9:$X$9281,20,0)</f>
        <v>#REF!</v>
      </c>
      <c r="N965" s="44" t="e">
        <f>M965-#REF!</f>
        <v>#REF!</v>
      </c>
    </row>
    <row r="966" spans="1:14" ht="36" x14ac:dyDescent="0.3">
      <c r="A966" s="43">
        <v>956</v>
      </c>
      <c r="B966" s="17" t="s">
        <v>3738</v>
      </c>
      <c r="C966" s="18" t="s">
        <v>18153</v>
      </c>
      <c r="D966" s="17" t="s">
        <v>3739</v>
      </c>
      <c r="E966" s="18" t="s">
        <v>3740</v>
      </c>
      <c r="F966" s="18" t="s">
        <v>17415</v>
      </c>
      <c r="G966" s="17" t="s">
        <v>1796</v>
      </c>
      <c r="H966" s="21">
        <v>3308100</v>
      </c>
      <c r="I966" s="20">
        <v>3308191.3043478262</v>
      </c>
      <c r="J966" s="19">
        <v>3440500</v>
      </c>
      <c r="K966" s="31"/>
      <c r="L966" s="185"/>
      <c r="M966" s="44" t="e">
        <f>VLOOKUP(#REF!,'[1]PL3 Danh muc đầy đủ'!$E$9:$X$9281,20,0)</f>
        <v>#REF!</v>
      </c>
      <c r="N966" s="44" t="e">
        <f>M966-#REF!</f>
        <v>#REF!</v>
      </c>
    </row>
    <row r="967" spans="1:14" ht="36" x14ac:dyDescent="0.3">
      <c r="A967" s="43">
        <v>957</v>
      </c>
      <c r="B967" s="17" t="s">
        <v>3741</v>
      </c>
      <c r="C967" s="18" t="s">
        <v>18166</v>
      </c>
      <c r="D967" s="17" t="s">
        <v>3742</v>
      </c>
      <c r="E967" s="18" t="s">
        <v>3707</v>
      </c>
      <c r="F967" s="18" t="s">
        <v>17599</v>
      </c>
      <c r="G967" s="17" t="s">
        <v>1633</v>
      </c>
      <c r="H967" s="21">
        <v>793800</v>
      </c>
      <c r="I967" s="20">
        <v>793878.26086956519</v>
      </c>
      <c r="J967" s="19">
        <v>825600</v>
      </c>
      <c r="K967" s="31"/>
      <c r="L967" s="185"/>
      <c r="M967" s="44" t="e">
        <f>VLOOKUP(#REF!,'[1]PL3 Danh muc đầy đủ'!$E$9:$X$9281,20,0)</f>
        <v>#REF!</v>
      </c>
      <c r="N967" s="44" t="e">
        <f>M967-#REF!</f>
        <v>#REF!</v>
      </c>
    </row>
    <row r="968" spans="1:14" ht="36" x14ac:dyDescent="0.3">
      <c r="A968" s="43">
        <v>958</v>
      </c>
      <c r="B968" s="17" t="s">
        <v>3743</v>
      </c>
      <c r="C968" s="18" t="s">
        <v>18166</v>
      </c>
      <c r="D968" s="17" t="s">
        <v>3697</v>
      </c>
      <c r="E968" s="18" t="s">
        <v>3698</v>
      </c>
      <c r="F968" s="18" t="s">
        <v>17928</v>
      </c>
      <c r="G968" s="17" t="s">
        <v>1633</v>
      </c>
      <c r="H968" s="21">
        <v>793800</v>
      </c>
      <c r="I968" s="20">
        <v>793878.26086956519</v>
      </c>
      <c r="J968" s="19">
        <v>825600</v>
      </c>
      <c r="K968" s="31"/>
      <c r="L968" s="185"/>
      <c r="M968" s="44" t="e">
        <f>VLOOKUP(#REF!,'[1]PL3 Danh muc đầy đủ'!$E$9:$X$9281,20,0)</f>
        <v>#REF!</v>
      </c>
      <c r="N968" s="44" t="e">
        <f>M968-#REF!</f>
        <v>#REF!</v>
      </c>
    </row>
    <row r="969" spans="1:14" ht="36" x14ac:dyDescent="0.3">
      <c r="A969" s="43">
        <v>959</v>
      </c>
      <c r="B969" s="17" t="s">
        <v>3744</v>
      </c>
      <c r="C969" s="18" t="s">
        <v>18167</v>
      </c>
      <c r="D969" s="17" t="s">
        <v>3679</v>
      </c>
      <c r="E969" s="18" t="s">
        <v>3680</v>
      </c>
      <c r="F969" s="18" t="s">
        <v>17520</v>
      </c>
      <c r="G969" s="17" t="s">
        <v>1633</v>
      </c>
      <c r="H969" s="21">
        <v>793800</v>
      </c>
      <c r="I969" s="20">
        <v>793878.26086956519</v>
      </c>
      <c r="J969" s="19">
        <v>825600</v>
      </c>
      <c r="K969" s="31"/>
      <c r="L969" s="185"/>
      <c r="M969" s="44" t="e">
        <f>VLOOKUP(#REF!,'[1]PL3 Danh muc đầy đủ'!$E$9:$X$9281,20,0)</f>
        <v>#REF!</v>
      </c>
      <c r="N969" s="44" t="e">
        <f>M969-#REF!</f>
        <v>#REF!</v>
      </c>
    </row>
    <row r="970" spans="1:14" ht="36" x14ac:dyDescent="0.3">
      <c r="A970" s="43">
        <v>960</v>
      </c>
      <c r="B970" s="17" t="s">
        <v>3745</v>
      </c>
      <c r="C970" s="18" t="s">
        <v>18167</v>
      </c>
      <c r="D970" s="17" t="s">
        <v>3701</v>
      </c>
      <c r="E970" s="18" t="s">
        <v>3702</v>
      </c>
      <c r="F970" s="18" t="s">
        <v>17738</v>
      </c>
      <c r="G970" s="17" t="s">
        <v>95</v>
      </c>
      <c r="H970" s="21">
        <v>793800</v>
      </c>
      <c r="I970" s="20">
        <v>793878.26086956519</v>
      </c>
      <c r="J970" s="19">
        <v>825600</v>
      </c>
      <c r="K970" s="31"/>
      <c r="L970" s="185"/>
      <c r="M970" s="44" t="e">
        <f>VLOOKUP(#REF!,'[1]PL3 Danh muc đầy đủ'!$E$9:$X$9281,20,0)</f>
        <v>#REF!</v>
      </c>
      <c r="N970" s="44" t="e">
        <f>M970-#REF!</f>
        <v>#REF!</v>
      </c>
    </row>
    <row r="971" spans="1:14" ht="36" x14ac:dyDescent="0.3">
      <c r="A971" s="43">
        <v>961</v>
      </c>
      <c r="B971" s="17" t="s">
        <v>3746</v>
      </c>
      <c r="C971" s="18" t="s">
        <v>18167</v>
      </c>
      <c r="D971" s="17" t="s">
        <v>3706</v>
      </c>
      <c r="E971" s="18" t="s">
        <v>3707</v>
      </c>
      <c r="F971" s="18" t="s">
        <v>17599</v>
      </c>
      <c r="G971" s="17" t="s">
        <v>1633</v>
      </c>
      <c r="H971" s="21">
        <v>793800</v>
      </c>
      <c r="I971" s="20">
        <v>793878.26086956519</v>
      </c>
      <c r="J971" s="19">
        <v>825600</v>
      </c>
      <c r="K971" s="31"/>
      <c r="L971" s="185"/>
      <c r="M971" s="44" t="e">
        <f>VLOOKUP(#REF!,'[1]PL3 Danh muc đầy đủ'!$E$9:$X$9281,20,0)</f>
        <v>#REF!</v>
      </c>
      <c r="N971" s="44" t="e">
        <f>M971-#REF!</f>
        <v>#REF!</v>
      </c>
    </row>
    <row r="972" spans="1:14" ht="36" x14ac:dyDescent="0.3">
      <c r="A972" s="43">
        <v>962</v>
      </c>
      <c r="B972" s="17" t="s">
        <v>3747</v>
      </c>
      <c r="C972" s="18" t="s">
        <v>18148</v>
      </c>
      <c r="D972" s="17" t="s">
        <v>3715</v>
      </c>
      <c r="E972" s="18" t="s">
        <v>3716</v>
      </c>
      <c r="F972" s="18" t="s">
        <v>17596</v>
      </c>
      <c r="G972" s="17" t="s">
        <v>1796</v>
      </c>
      <c r="H972" s="21">
        <v>793800</v>
      </c>
      <c r="I972" s="20">
        <v>793878.26086956519</v>
      </c>
      <c r="J972" s="19">
        <v>825600</v>
      </c>
      <c r="K972" s="31"/>
      <c r="L972" s="185"/>
      <c r="M972" s="44" t="e">
        <f>VLOOKUP(#REF!,'[1]PL3 Danh muc đầy đủ'!$E$9:$X$9281,20,0)</f>
        <v>#REF!</v>
      </c>
      <c r="N972" s="44" t="e">
        <f>M972-#REF!</f>
        <v>#REF!</v>
      </c>
    </row>
    <row r="973" spans="1:14" ht="36" x14ac:dyDescent="0.3">
      <c r="A973" s="43">
        <v>963</v>
      </c>
      <c r="B973" s="17" t="s">
        <v>3748</v>
      </c>
      <c r="C973" s="18" t="s">
        <v>18148</v>
      </c>
      <c r="D973" s="17" t="s">
        <v>3749</v>
      </c>
      <c r="E973" s="18" t="s">
        <v>3750</v>
      </c>
      <c r="F973" s="18" t="s">
        <v>3750</v>
      </c>
      <c r="G973" s="17" t="s">
        <v>1796</v>
      </c>
      <c r="H973" s="21">
        <v>793800</v>
      </c>
      <c r="I973" s="20">
        <v>793878.26086956519</v>
      </c>
      <c r="J973" s="19">
        <v>825600</v>
      </c>
      <c r="K973" s="31"/>
      <c r="L973" s="185"/>
      <c r="M973" s="44" t="e">
        <f>VLOOKUP(#REF!,'[1]PL3 Danh muc đầy đủ'!$E$9:$X$9281,20,0)</f>
        <v>#REF!</v>
      </c>
      <c r="N973" s="44" t="e">
        <f>M973-#REF!</f>
        <v>#REF!</v>
      </c>
    </row>
    <row r="974" spans="1:14" ht="36" x14ac:dyDescent="0.3">
      <c r="A974" s="43">
        <v>964</v>
      </c>
      <c r="B974" s="17" t="s">
        <v>3751</v>
      </c>
      <c r="C974" s="18" t="s">
        <v>18153</v>
      </c>
      <c r="D974" s="17" t="s">
        <v>3752</v>
      </c>
      <c r="E974" s="18" t="s">
        <v>3753</v>
      </c>
      <c r="F974" s="18" t="s">
        <v>3753</v>
      </c>
      <c r="G974" s="17" t="s">
        <v>1633</v>
      </c>
      <c r="H974" s="21">
        <v>793800</v>
      </c>
      <c r="I974" s="20">
        <v>793878.26086956519</v>
      </c>
      <c r="J974" s="19">
        <v>825600</v>
      </c>
      <c r="K974" s="31"/>
      <c r="L974" s="185"/>
      <c r="M974" s="44" t="e">
        <f>VLOOKUP(#REF!,'[1]PL3 Danh muc đầy đủ'!$E$9:$X$9281,20,0)</f>
        <v>#REF!</v>
      </c>
      <c r="N974" s="44" t="e">
        <f>M974-#REF!</f>
        <v>#REF!</v>
      </c>
    </row>
    <row r="975" spans="1:14" ht="36" x14ac:dyDescent="0.3">
      <c r="A975" s="43">
        <v>965</v>
      </c>
      <c r="B975" s="17" t="s">
        <v>3754</v>
      </c>
      <c r="C975" s="18" t="s">
        <v>18166</v>
      </c>
      <c r="D975" s="17" t="s">
        <v>3755</v>
      </c>
      <c r="E975" s="18" t="s">
        <v>3685</v>
      </c>
      <c r="F975" s="18" t="s">
        <v>17612</v>
      </c>
      <c r="G975" s="17" t="s">
        <v>1633</v>
      </c>
      <c r="H975" s="21">
        <v>1204300</v>
      </c>
      <c r="I975" s="20">
        <v>1204339.130434782</v>
      </c>
      <c r="J975" s="19">
        <v>1252500</v>
      </c>
      <c r="K975" s="31"/>
      <c r="L975" s="185"/>
      <c r="M975" s="44" t="e">
        <f>VLOOKUP(#REF!,'[1]PL3 Danh muc đầy đủ'!$E$9:$X$9281,20,0)</f>
        <v>#REF!</v>
      </c>
      <c r="N975" s="44" t="e">
        <f>M975-#REF!</f>
        <v>#REF!</v>
      </c>
    </row>
    <row r="976" spans="1:14" ht="36" x14ac:dyDescent="0.3">
      <c r="A976" s="43">
        <v>966</v>
      </c>
      <c r="B976" s="17" t="s">
        <v>3756</v>
      </c>
      <c r="C976" s="18" t="s">
        <v>18166</v>
      </c>
      <c r="D976" s="17" t="s">
        <v>3673</v>
      </c>
      <c r="E976" s="18" t="s">
        <v>3674</v>
      </c>
      <c r="F976" s="18" t="s">
        <v>17609</v>
      </c>
      <c r="G976" s="17" t="s">
        <v>1633</v>
      </c>
      <c r="H976" s="21">
        <v>1204300</v>
      </c>
      <c r="I976" s="20">
        <v>1204339.130434782</v>
      </c>
      <c r="J976" s="19">
        <v>1252500</v>
      </c>
      <c r="K976" s="31"/>
      <c r="L976" s="185"/>
      <c r="M976" s="44" t="e">
        <f>VLOOKUP(#REF!,'[1]PL3 Danh muc đầy đủ'!$E$9:$X$9281,20,0)</f>
        <v>#REF!</v>
      </c>
      <c r="N976" s="44" t="e">
        <f>M976-#REF!</f>
        <v>#REF!</v>
      </c>
    </row>
    <row r="977" spans="1:14" ht="36" x14ac:dyDescent="0.3">
      <c r="A977" s="43">
        <v>967</v>
      </c>
      <c r="B977" s="17" t="s">
        <v>3757</v>
      </c>
      <c r="C977" s="18" t="s">
        <v>18166</v>
      </c>
      <c r="D977" s="17" t="s">
        <v>3742</v>
      </c>
      <c r="E977" s="18" t="s">
        <v>3707</v>
      </c>
      <c r="F977" s="18" t="s">
        <v>17926</v>
      </c>
      <c r="G977" s="17" t="s">
        <v>1633</v>
      </c>
      <c r="H977" s="21">
        <v>1204300</v>
      </c>
      <c r="I977" s="20">
        <v>1204339.130434782</v>
      </c>
      <c r="J977" s="19">
        <v>1252500</v>
      </c>
      <c r="K977" s="31"/>
      <c r="L977" s="185"/>
      <c r="M977" s="44" t="e">
        <f>VLOOKUP(#REF!,'[1]PL3 Danh muc đầy đủ'!$E$9:$X$9281,20,0)</f>
        <v>#REF!</v>
      </c>
      <c r="N977" s="44" t="e">
        <f>M977-#REF!</f>
        <v>#REF!</v>
      </c>
    </row>
    <row r="978" spans="1:14" ht="36" x14ac:dyDescent="0.3">
      <c r="A978" s="43">
        <v>968</v>
      </c>
      <c r="B978" s="17" t="s">
        <v>3758</v>
      </c>
      <c r="C978" s="18" t="s">
        <v>18166</v>
      </c>
      <c r="D978" s="17" t="s">
        <v>3676</v>
      </c>
      <c r="E978" s="18" t="s">
        <v>3677</v>
      </c>
      <c r="F978" s="18" t="s">
        <v>17921</v>
      </c>
      <c r="G978" s="17" t="s">
        <v>1633</v>
      </c>
      <c r="H978" s="21">
        <v>1204300</v>
      </c>
      <c r="I978" s="20">
        <v>1204339.130434782</v>
      </c>
      <c r="J978" s="19">
        <v>1252500</v>
      </c>
      <c r="K978" s="31"/>
      <c r="L978" s="185"/>
      <c r="M978" s="44" t="e">
        <f>VLOOKUP(#REF!,'[1]PL3 Danh muc đầy đủ'!$E$9:$X$9281,20,0)</f>
        <v>#REF!</v>
      </c>
      <c r="N978" s="44" t="e">
        <f>M978-#REF!</f>
        <v>#REF!</v>
      </c>
    </row>
    <row r="979" spans="1:14" ht="36" x14ac:dyDescent="0.3">
      <c r="A979" s="43">
        <v>969</v>
      </c>
      <c r="B979" s="17" t="s">
        <v>3759</v>
      </c>
      <c r="C979" s="18" t="s">
        <v>18167</v>
      </c>
      <c r="D979" s="17" t="s">
        <v>3679</v>
      </c>
      <c r="E979" s="18" t="s">
        <v>3680</v>
      </c>
      <c r="F979" s="18" t="s">
        <v>17520</v>
      </c>
      <c r="G979" s="17" t="s">
        <v>1633</v>
      </c>
      <c r="H979" s="21">
        <v>1204300</v>
      </c>
      <c r="I979" s="20">
        <v>1204339.130434782</v>
      </c>
      <c r="J979" s="19">
        <v>1252500</v>
      </c>
      <c r="K979" s="31"/>
      <c r="L979" s="185"/>
      <c r="M979" s="44" t="e">
        <f>VLOOKUP(#REF!,'[1]PL3 Danh muc đầy đủ'!$E$9:$X$9281,20,0)</f>
        <v>#REF!</v>
      </c>
      <c r="N979" s="44" t="e">
        <f>M979-#REF!</f>
        <v>#REF!</v>
      </c>
    </row>
    <row r="980" spans="1:14" ht="36" x14ac:dyDescent="0.3">
      <c r="A980" s="43">
        <v>970</v>
      </c>
      <c r="B980" s="17" t="s">
        <v>3760</v>
      </c>
      <c r="C980" s="18" t="s">
        <v>18167</v>
      </c>
      <c r="D980" s="17" t="s">
        <v>3682</v>
      </c>
      <c r="E980" s="18" t="s">
        <v>3674</v>
      </c>
      <c r="F980" s="18" t="s">
        <v>17609</v>
      </c>
      <c r="G980" s="17" t="s">
        <v>1633</v>
      </c>
      <c r="H980" s="21">
        <v>1204300</v>
      </c>
      <c r="I980" s="20">
        <v>1204339.130434782</v>
      </c>
      <c r="J980" s="19">
        <v>1252500</v>
      </c>
      <c r="K980" s="31"/>
      <c r="L980" s="185"/>
      <c r="M980" s="44" t="e">
        <f>VLOOKUP(#REF!,'[1]PL3 Danh muc đầy đủ'!$E$9:$X$9281,20,0)</f>
        <v>#REF!</v>
      </c>
      <c r="N980" s="44" t="e">
        <f>M980-#REF!</f>
        <v>#REF!</v>
      </c>
    </row>
    <row r="981" spans="1:14" ht="36" x14ac:dyDescent="0.3">
      <c r="A981" s="43">
        <v>971</v>
      </c>
      <c r="B981" s="17" t="s">
        <v>3761</v>
      </c>
      <c r="C981" s="18" t="s">
        <v>18167</v>
      </c>
      <c r="D981" s="17" t="s">
        <v>3684</v>
      </c>
      <c r="E981" s="18" t="s">
        <v>3685</v>
      </c>
      <c r="F981" s="18" t="s">
        <v>17612</v>
      </c>
      <c r="G981" s="17" t="s">
        <v>1633</v>
      </c>
      <c r="H981" s="21">
        <v>1204300</v>
      </c>
      <c r="I981" s="20">
        <v>1204339.130434782</v>
      </c>
      <c r="J981" s="19">
        <v>1252500</v>
      </c>
      <c r="K981" s="31"/>
      <c r="L981" s="185"/>
      <c r="M981" s="44" t="e">
        <f>VLOOKUP(#REF!,'[1]PL3 Danh muc đầy đủ'!$E$9:$X$9281,20,0)</f>
        <v>#REF!</v>
      </c>
      <c r="N981" s="44" t="e">
        <f>M981-#REF!</f>
        <v>#REF!</v>
      </c>
    </row>
    <row r="982" spans="1:14" ht="36" x14ac:dyDescent="0.3">
      <c r="A982" s="43">
        <v>972</v>
      </c>
      <c r="B982" s="17" t="s">
        <v>3762</v>
      </c>
      <c r="C982" s="18" t="s">
        <v>18167</v>
      </c>
      <c r="D982" s="17" t="s">
        <v>3706</v>
      </c>
      <c r="E982" s="18" t="s">
        <v>3707</v>
      </c>
      <c r="F982" s="18" t="s">
        <v>17926</v>
      </c>
      <c r="G982" s="17" t="s">
        <v>1633</v>
      </c>
      <c r="H982" s="21">
        <v>1204300</v>
      </c>
      <c r="I982" s="20">
        <v>1204339.130434782</v>
      </c>
      <c r="J982" s="19">
        <v>1252500</v>
      </c>
      <c r="K982" s="31"/>
      <c r="L982" s="185"/>
      <c r="M982" s="44" t="e">
        <f>VLOOKUP(#REF!,'[1]PL3 Danh muc đầy đủ'!$E$9:$X$9281,20,0)</f>
        <v>#REF!</v>
      </c>
      <c r="N982" s="44" t="e">
        <f>M982-#REF!</f>
        <v>#REF!</v>
      </c>
    </row>
    <row r="983" spans="1:14" ht="36" x14ac:dyDescent="0.3">
      <c r="A983" s="43">
        <v>973</v>
      </c>
      <c r="B983" s="17" t="s">
        <v>3763</v>
      </c>
      <c r="C983" s="18" t="s">
        <v>18148</v>
      </c>
      <c r="D983" s="17" t="s">
        <v>3687</v>
      </c>
      <c r="E983" s="18" t="s">
        <v>3688</v>
      </c>
      <c r="F983" s="18" t="s">
        <v>17604</v>
      </c>
      <c r="G983" s="17" t="s">
        <v>1633</v>
      </c>
      <c r="H983" s="21">
        <v>1204300</v>
      </c>
      <c r="I983" s="20">
        <v>1204339.130434782</v>
      </c>
      <c r="J983" s="19">
        <v>1252500</v>
      </c>
      <c r="K983" s="31"/>
      <c r="L983" s="185"/>
      <c r="M983" s="44" t="e">
        <f>VLOOKUP(#REF!,'[1]PL3 Danh muc đầy đủ'!$E$9:$X$9281,20,0)</f>
        <v>#REF!</v>
      </c>
      <c r="N983" s="44" t="e">
        <f>M983-#REF!</f>
        <v>#REF!</v>
      </c>
    </row>
    <row r="984" spans="1:14" ht="36" x14ac:dyDescent="0.3">
      <c r="A984" s="43">
        <v>974</v>
      </c>
      <c r="B984" s="17" t="s">
        <v>3764</v>
      </c>
      <c r="C984" s="18" t="s">
        <v>18148</v>
      </c>
      <c r="D984" s="17" t="s">
        <v>3765</v>
      </c>
      <c r="E984" s="18" t="s">
        <v>3766</v>
      </c>
      <c r="F984" s="18" t="s">
        <v>3766</v>
      </c>
      <c r="G984" s="17" t="s">
        <v>1633</v>
      </c>
      <c r="H984" s="21">
        <v>1204300</v>
      </c>
      <c r="I984" s="20">
        <v>1204339.130434782</v>
      </c>
      <c r="J984" s="19">
        <v>1252500</v>
      </c>
      <c r="K984" s="31"/>
      <c r="L984" s="185"/>
      <c r="M984" s="44" t="e">
        <f>VLOOKUP(#REF!,'[1]PL3 Danh muc đầy đủ'!$E$9:$X$9281,20,0)</f>
        <v>#REF!</v>
      </c>
      <c r="N984" s="44" t="e">
        <f>M984-#REF!</f>
        <v>#REF!</v>
      </c>
    </row>
    <row r="985" spans="1:14" ht="36" x14ac:dyDescent="0.3">
      <c r="A985" s="43">
        <v>975</v>
      </c>
      <c r="B985" s="17" t="s">
        <v>3767</v>
      </c>
      <c r="C985" s="18" t="s">
        <v>18166</v>
      </c>
      <c r="D985" s="17" t="s">
        <v>3742</v>
      </c>
      <c r="E985" s="18" t="s">
        <v>3707</v>
      </c>
      <c r="F985" s="18" t="s">
        <v>17927</v>
      </c>
      <c r="G985" s="17" t="s">
        <v>1633</v>
      </c>
      <c r="H985" s="21">
        <v>2678400</v>
      </c>
      <c r="I985" s="20">
        <v>2678417.3913043477</v>
      </c>
      <c r="J985" s="19">
        <v>2785500</v>
      </c>
      <c r="K985" s="31"/>
      <c r="L985" s="185"/>
      <c r="M985" s="44" t="e">
        <f>VLOOKUP(#REF!,'[1]PL3 Danh muc đầy đủ'!$E$9:$X$9281,20,0)</f>
        <v>#REF!</v>
      </c>
      <c r="N985" s="44" t="e">
        <f>M985-#REF!</f>
        <v>#REF!</v>
      </c>
    </row>
    <row r="986" spans="1:14" ht="36" x14ac:dyDescent="0.3">
      <c r="A986" s="43">
        <v>976</v>
      </c>
      <c r="B986" s="17" t="s">
        <v>3768</v>
      </c>
      <c r="C986" s="18" t="s">
        <v>18166</v>
      </c>
      <c r="D986" s="17" t="s">
        <v>3722</v>
      </c>
      <c r="E986" s="18" t="s">
        <v>3723</v>
      </c>
      <c r="F986" s="18" t="s">
        <v>17594</v>
      </c>
      <c r="G986" s="17" t="s">
        <v>1796</v>
      </c>
      <c r="H986" s="21">
        <v>2678400</v>
      </c>
      <c r="I986" s="20">
        <v>2678417.3913043477</v>
      </c>
      <c r="J986" s="19">
        <v>2785500</v>
      </c>
      <c r="K986" s="31"/>
      <c r="L986" s="185"/>
      <c r="M986" s="44" t="e">
        <f>VLOOKUP(#REF!,'[1]PL3 Danh muc đầy đủ'!$E$9:$X$9281,20,0)</f>
        <v>#REF!</v>
      </c>
      <c r="N986" s="44" t="e">
        <f>M986-#REF!</f>
        <v>#REF!</v>
      </c>
    </row>
    <row r="987" spans="1:14" ht="36" x14ac:dyDescent="0.3">
      <c r="A987" s="43">
        <v>977</v>
      </c>
      <c r="B987" s="17" t="s">
        <v>3769</v>
      </c>
      <c r="C987" s="18" t="s">
        <v>18166</v>
      </c>
      <c r="D987" s="17" t="s">
        <v>3725</v>
      </c>
      <c r="E987" s="18" t="s">
        <v>3726</v>
      </c>
      <c r="F987" s="18" t="s">
        <v>17592</v>
      </c>
      <c r="G987" s="17" t="s">
        <v>1796</v>
      </c>
      <c r="H987" s="21">
        <v>2678400</v>
      </c>
      <c r="I987" s="20">
        <v>2678417.3913043477</v>
      </c>
      <c r="J987" s="19">
        <v>2785500</v>
      </c>
      <c r="K987" s="31"/>
      <c r="L987" s="185"/>
      <c r="M987" s="44" t="e">
        <f>VLOOKUP(#REF!,'[1]PL3 Danh muc đầy đủ'!$E$9:$X$9281,20,0)</f>
        <v>#REF!</v>
      </c>
      <c r="N987" s="44" t="e">
        <f>M987-#REF!</f>
        <v>#REF!</v>
      </c>
    </row>
    <row r="988" spans="1:14" ht="36" x14ac:dyDescent="0.3">
      <c r="A988" s="43">
        <v>978</v>
      </c>
      <c r="B988" s="17" t="s">
        <v>3770</v>
      </c>
      <c r="C988" s="18" t="s">
        <v>18167</v>
      </c>
      <c r="D988" s="17" t="s">
        <v>3728</v>
      </c>
      <c r="E988" s="18" t="s">
        <v>3719</v>
      </c>
      <c r="F988" s="18" t="s">
        <v>17522</v>
      </c>
      <c r="G988" s="17" t="s">
        <v>1633</v>
      </c>
      <c r="H988" s="21">
        <v>2678400</v>
      </c>
      <c r="I988" s="20">
        <v>2678417.3913043477</v>
      </c>
      <c r="J988" s="19">
        <v>2785500</v>
      </c>
      <c r="K988" s="31"/>
      <c r="L988" s="185"/>
      <c r="M988" s="44" t="e">
        <f>VLOOKUP(#REF!,'[1]PL3 Danh muc đầy đủ'!$E$9:$X$9281,20,0)</f>
        <v>#REF!</v>
      </c>
      <c r="N988" s="44" t="e">
        <f>M988-#REF!</f>
        <v>#REF!</v>
      </c>
    </row>
    <row r="989" spans="1:14" ht="36" x14ac:dyDescent="0.3">
      <c r="A989" s="43">
        <v>979</v>
      </c>
      <c r="B989" s="17" t="s">
        <v>3771</v>
      </c>
      <c r="C989" s="18" t="s">
        <v>18148</v>
      </c>
      <c r="D989" s="17" t="s">
        <v>3736</v>
      </c>
      <c r="E989" s="18" t="s">
        <v>3737</v>
      </c>
      <c r="F989" s="18" t="s">
        <v>17607</v>
      </c>
      <c r="G989" s="17" t="s">
        <v>24</v>
      </c>
      <c r="H989" s="21">
        <v>2678400</v>
      </c>
      <c r="I989" s="20">
        <v>2678417.3913043477</v>
      </c>
      <c r="J989" s="19">
        <v>2785500</v>
      </c>
      <c r="K989" s="31"/>
      <c r="L989" s="185"/>
      <c r="M989" s="44" t="e">
        <f>VLOOKUP(#REF!,'[1]PL3 Danh muc đầy đủ'!$E$9:$X$9281,20,0)</f>
        <v>#REF!</v>
      </c>
      <c r="N989" s="44" t="e">
        <f>M989-#REF!</f>
        <v>#REF!</v>
      </c>
    </row>
    <row r="990" spans="1:14" ht="36" x14ac:dyDescent="0.3">
      <c r="A990" s="43">
        <v>980</v>
      </c>
      <c r="B990" s="17" t="s">
        <v>3772</v>
      </c>
      <c r="C990" s="18" t="s">
        <v>18153</v>
      </c>
      <c r="D990" s="17" t="s">
        <v>3739</v>
      </c>
      <c r="E990" s="18" t="s">
        <v>3740</v>
      </c>
      <c r="F990" s="18" t="s">
        <v>17414</v>
      </c>
      <c r="G990" s="17" t="s">
        <v>1796</v>
      </c>
      <c r="H990" s="21">
        <v>2678400</v>
      </c>
      <c r="I990" s="20">
        <v>2678417.3913043477</v>
      </c>
      <c r="J990" s="19">
        <v>2785500</v>
      </c>
      <c r="K990" s="31"/>
      <c r="L990" s="185"/>
      <c r="M990" s="44" t="e">
        <f>VLOOKUP(#REF!,'[1]PL3 Danh muc đầy đủ'!$E$9:$X$9281,20,0)</f>
        <v>#REF!</v>
      </c>
      <c r="N990" s="44" t="e">
        <f>M990-#REF!</f>
        <v>#REF!</v>
      </c>
    </row>
    <row r="991" spans="1:14" ht="36" x14ac:dyDescent="0.3">
      <c r="A991" s="43">
        <v>981</v>
      </c>
      <c r="B991" s="17" t="s">
        <v>3773</v>
      </c>
      <c r="C991" s="18" t="s">
        <v>18166</v>
      </c>
      <c r="D991" s="17" t="s">
        <v>3774</v>
      </c>
      <c r="E991" s="18" t="s">
        <v>3775</v>
      </c>
      <c r="F991" s="18" t="s">
        <v>3775</v>
      </c>
      <c r="G991" s="17" t="s">
        <v>1633</v>
      </c>
      <c r="H991" s="21">
        <v>493800</v>
      </c>
      <c r="I991" s="20">
        <v>493817.39130434761</v>
      </c>
      <c r="J991" s="19">
        <v>513500</v>
      </c>
      <c r="K991" s="31" t="s">
        <v>3776</v>
      </c>
      <c r="L991" s="185"/>
      <c r="M991" s="44" t="e">
        <f>VLOOKUP(#REF!,'[1]PL3 Danh muc đầy đủ'!$E$9:$X$9281,20,0)</f>
        <v>#REF!</v>
      </c>
      <c r="N991" s="44" t="e">
        <f>M991-#REF!</f>
        <v>#REF!</v>
      </c>
    </row>
    <row r="992" spans="1:14" ht="54" x14ac:dyDescent="0.3">
      <c r="A992" s="43">
        <v>982</v>
      </c>
      <c r="B992" s="17" t="s">
        <v>3777</v>
      </c>
      <c r="C992" s="18" t="s">
        <v>18167</v>
      </c>
      <c r="D992" s="17" t="s">
        <v>3778</v>
      </c>
      <c r="E992" s="18" t="s">
        <v>3779</v>
      </c>
      <c r="F992" s="18" t="s">
        <v>17929</v>
      </c>
      <c r="G992" s="17" t="s">
        <v>1633</v>
      </c>
      <c r="H992" s="21">
        <v>493800</v>
      </c>
      <c r="I992" s="20">
        <v>493817.39130434761</v>
      </c>
      <c r="J992" s="19">
        <v>513500</v>
      </c>
      <c r="K992" s="31" t="s">
        <v>3776</v>
      </c>
      <c r="L992" s="185"/>
      <c r="M992" s="44" t="e">
        <f>VLOOKUP(#REF!,'[1]PL3 Danh muc đầy đủ'!$E$9:$X$9281,20,0)</f>
        <v>#REF!</v>
      </c>
      <c r="N992" s="44" t="e">
        <f>M992-#REF!</f>
        <v>#REF!</v>
      </c>
    </row>
    <row r="993" spans="1:14" ht="36" x14ac:dyDescent="0.3">
      <c r="A993" s="43">
        <v>983</v>
      </c>
      <c r="B993" s="17" t="s">
        <v>3780</v>
      </c>
      <c r="C993" s="18" t="s">
        <v>18153</v>
      </c>
      <c r="D993" s="17" t="s">
        <v>3781</v>
      </c>
      <c r="E993" s="18" t="s">
        <v>3782</v>
      </c>
      <c r="F993" s="18" t="s">
        <v>3782</v>
      </c>
      <c r="G993" s="17" t="s">
        <v>1633</v>
      </c>
      <c r="H993" s="21">
        <v>493800</v>
      </c>
      <c r="I993" s="20">
        <v>493817.39130434761</v>
      </c>
      <c r="J993" s="19">
        <v>513500</v>
      </c>
      <c r="K993" s="31" t="s">
        <v>3776</v>
      </c>
      <c r="L993" s="185"/>
      <c r="M993" s="44" t="e">
        <f>VLOOKUP(#REF!,'[1]PL3 Danh muc đầy đủ'!$E$9:$X$9281,20,0)</f>
        <v>#REF!</v>
      </c>
      <c r="N993" s="44" t="e">
        <f>M993-#REF!</f>
        <v>#REF!</v>
      </c>
    </row>
    <row r="994" spans="1:14" ht="36" x14ac:dyDescent="0.3">
      <c r="A994" s="43">
        <v>984</v>
      </c>
      <c r="B994" s="17" t="s">
        <v>3786</v>
      </c>
      <c r="C994" s="18" t="s">
        <v>18166</v>
      </c>
      <c r="D994" s="17" t="s">
        <v>3787</v>
      </c>
      <c r="E994" s="18" t="s">
        <v>16498</v>
      </c>
      <c r="F994" s="18" t="s">
        <v>16498</v>
      </c>
      <c r="G994" s="17" t="s">
        <v>1633</v>
      </c>
      <c r="H994" s="21">
        <v>276500</v>
      </c>
      <c r="I994" s="20">
        <v>276530.4347826087</v>
      </c>
      <c r="J994" s="19">
        <v>287500</v>
      </c>
      <c r="K994" s="31"/>
      <c r="L994" s="185"/>
      <c r="M994" s="44" t="e">
        <f>VLOOKUP(#REF!,'[1]PL3 Danh muc đầy đủ'!$E$9:$X$9281,20,0)</f>
        <v>#REF!</v>
      </c>
      <c r="N994" s="44" t="e">
        <f>M994-#REF!</f>
        <v>#REF!</v>
      </c>
    </row>
    <row r="995" spans="1:14" ht="36" x14ac:dyDescent="0.3">
      <c r="A995" s="43">
        <v>985</v>
      </c>
      <c r="B995" s="17" t="s">
        <v>3788</v>
      </c>
      <c r="C995" s="18" t="s">
        <v>18166</v>
      </c>
      <c r="D995" s="17" t="s">
        <v>3789</v>
      </c>
      <c r="E995" s="18" t="s">
        <v>3790</v>
      </c>
      <c r="F995" s="18" t="s">
        <v>3790</v>
      </c>
      <c r="G995" s="17" t="s">
        <v>95</v>
      </c>
      <c r="H995" s="21">
        <v>276500</v>
      </c>
      <c r="I995" s="20">
        <v>276530.4347826087</v>
      </c>
      <c r="J995" s="19">
        <v>287500</v>
      </c>
      <c r="K995" s="31"/>
      <c r="L995" s="185"/>
      <c r="M995" s="44" t="e">
        <f>VLOOKUP(#REF!,'[1]PL3 Danh muc đầy đủ'!$E$9:$X$9281,20,0)</f>
        <v>#REF!</v>
      </c>
      <c r="N995" s="44" t="e">
        <f>M995-#REF!</f>
        <v>#REF!</v>
      </c>
    </row>
    <row r="996" spans="1:14" ht="54" x14ac:dyDescent="0.3">
      <c r="A996" s="43">
        <v>986</v>
      </c>
      <c r="B996" s="17" t="s">
        <v>3791</v>
      </c>
      <c r="C996" s="18" t="s">
        <v>18167</v>
      </c>
      <c r="D996" s="17" t="s">
        <v>3778</v>
      </c>
      <c r="E996" s="18" t="s">
        <v>3779</v>
      </c>
      <c r="F996" s="18" t="s">
        <v>17930</v>
      </c>
      <c r="G996" s="17" t="s">
        <v>1633</v>
      </c>
      <c r="H996" s="21">
        <v>276500</v>
      </c>
      <c r="I996" s="20">
        <v>276530.4347826087</v>
      </c>
      <c r="J996" s="19">
        <v>287500</v>
      </c>
      <c r="K996" s="31"/>
      <c r="L996" s="185"/>
      <c r="M996" s="44" t="e">
        <f>VLOOKUP(#REF!,'[1]PL3 Danh muc đầy đủ'!$E$9:$X$9281,20,0)</f>
        <v>#REF!</v>
      </c>
      <c r="N996" s="44" t="e">
        <f>M996-#REF!</f>
        <v>#REF!</v>
      </c>
    </row>
    <row r="997" spans="1:14" ht="36" x14ac:dyDescent="0.3">
      <c r="A997" s="43">
        <v>987</v>
      </c>
      <c r="B997" s="17" t="s">
        <v>3792</v>
      </c>
      <c r="C997" s="18" t="s">
        <v>18148</v>
      </c>
      <c r="D997" s="17" t="s">
        <v>3793</v>
      </c>
      <c r="E997" s="18" t="s">
        <v>3794</v>
      </c>
      <c r="F997" s="18" t="s">
        <v>3794</v>
      </c>
      <c r="G997" s="17" t="s">
        <v>1633</v>
      </c>
      <c r="H997" s="21">
        <v>276500</v>
      </c>
      <c r="I997" s="20">
        <v>276530.4347826087</v>
      </c>
      <c r="J997" s="19">
        <v>287500</v>
      </c>
      <c r="K997" s="31"/>
      <c r="L997" s="185"/>
      <c r="M997" s="44" t="e">
        <f>VLOOKUP(#REF!,'[1]PL3 Danh muc đầy đủ'!$E$9:$X$9281,20,0)</f>
        <v>#REF!</v>
      </c>
      <c r="N997" s="44" t="e">
        <f>M997-#REF!</f>
        <v>#REF!</v>
      </c>
    </row>
    <row r="998" spans="1:14" ht="36" x14ac:dyDescent="0.3">
      <c r="A998" s="43">
        <v>988</v>
      </c>
      <c r="B998" s="17" t="s">
        <v>3795</v>
      </c>
      <c r="C998" s="18" t="s">
        <v>18148</v>
      </c>
      <c r="D998" s="17" t="s">
        <v>3796</v>
      </c>
      <c r="E998" s="18" t="s">
        <v>3797</v>
      </c>
      <c r="F998" s="18" t="s">
        <v>3797</v>
      </c>
      <c r="G998" s="17" t="s">
        <v>1633</v>
      </c>
      <c r="H998" s="21">
        <v>276500</v>
      </c>
      <c r="I998" s="20">
        <v>276530.4347826087</v>
      </c>
      <c r="J998" s="19">
        <v>287500</v>
      </c>
      <c r="K998" s="31"/>
      <c r="L998" s="185"/>
      <c r="M998" s="44" t="e">
        <f>VLOOKUP(#REF!,'[1]PL3 Danh muc đầy đủ'!$E$9:$X$9281,20,0)</f>
        <v>#REF!</v>
      </c>
      <c r="N998" s="44" t="e">
        <f>M998-#REF!</f>
        <v>#REF!</v>
      </c>
    </row>
    <row r="999" spans="1:14" ht="36" x14ac:dyDescent="0.3">
      <c r="A999" s="43">
        <v>989</v>
      </c>
      <c r="B999" s="17" t="s">
        <v>3798</v>
      </c>
      <c r="C999" s="18" t="s">
        <v>18153</v>
      </c>
      <c r="D999" s="17" t="s">
        <v>3799</v>
      </c>
      <c r="E999" s="18" t="s">
        <v>3800</v>
      </c>
      <c r="F999" s="18" t="s">
        <v>3800</v>
      </c>
      <c r="G999" s="17" t="s">
        <v>95</v>
      </c>
      <c r="H999" s="21">
        <v>276500</v>
      </c>
      <c r="I999" s="20">
        <v>276530.4347826087</v>
      </c>
      <c r="J999" s="19">
        <v>287500</v>
      </c>
      <c r="K999" s="31"/>
      <c r="L999" s="185"/>
      <c r="M999" s="44" t="e">
        <f>VLOOKUP(#REF!,'[1]PL3 Danh muc đầy đủ'!$E$9:$X$9281,20,0)</f>
        <v>#REF!</v>
      </c>
      <c r="N999" s="44" t="e">
        <f>M999-#REF!</f>
        <v>#REF!</v>
      </c>
    </row>
    <row r="1000" spans="1:14" ht="36" x14ac:dyDescent="0.3">
      <c r="A1000" s="43">
        <v>990</v>
      </c>
      <c r="B1000" s="17" t="s">
        <v>3801</v>
      </c>
      <c r="C1000" s="18" t="s">
        <v>18166</v>
      </c>
      <c r="D1000" s="17" t="s">
        <v>3802</v>
      </c>
      <c r="E1000" s="18" t="s">
        <v>3803</v>
      </c>
      <c r="F1000" s="18" t="s">
        <v>3803</v>
      </c>
      <c r="G1000" s="17" t="s">
        <v>1633</v>
      </c>
      <c r="H1000" s="21">
        <v>468800</v>
      </c>
      <c r="I1000" s="20">
        <v>468817.39130434761</v>
      </c>
      <c r="J1000" s="19">
        <v>487500</v>
      </c>
      <c r="K1000" s="31"/>
      <c r="L1000" s="185"/>
      <c r="M1000" s="44" t="e">
        <f>VLOOKUP(#REF!,'[1]PL3 Danh muc đầy đủ'!$E$9:$X$9281,20,0)</f>
        <v>#REF!</v>
      </c>
      <c r="N1000" s="44" t="e">
        <f>M1000-#REF!</f>
        <v>#REF!</v>
      </c>
    </row>
    <row r="1001" spans="1:14" ht="36" x14ac:dyDescent="0.3">
      <c r="A1001" s="43">
        <v>991</v>
      </c>
      <c r="B1001" s="17" t="s">
        <v>3804</v>
      </c>
      <c r="C1001" s="18" t="s">
        <v>18166</v>
      </c>
      <c r="D1001" s="17" t="s">
        <v>3805</v>
      </c>
      <c r="E1001" s="18" t="s">
        <v>3806</v>
      </c>
      <c r="F1001" s="18" t="s">
        <v>3806</v>
      </c>
      <c r="G1001" s="17" t="s">
        <v>95</v>
      </c>
      <c r="H1001" s="21">
        <v>468800</v>
      </c>
      <c r="I1001" s="20">
        <v>468817.39130434761</v>
      </c>
      <c r="J1001" s="19">
        <v>487500</v>
      </c>
      <c r="K1001" s="31"/>
      <c r="L1001" s="185"/>
      <c r="M1001" s="44" t="e">
        <f>VLOOKUP(#REF!,'[1]PL3 Danh muc đầy đủ'!$E$9:$X$9281,20,0)</f>
        <v>#REF!</v>
      </c>
      <c r="N1001" s="44" t="e">
        <f>M1001-#REF!</f>
        <v>#REF!</v>
      </c>
    </row>
    <row r="1002" spans="1:14" ht="18" x14ac:dyDescent="0.3">
      <c r="A1002" s="43">
        <v>992</v>
      </c>
      <c r="B1002" s="17" t="s">
        <v>3807</v>
      </c>
      <c r="C1002" s="18" t="s">
        <v>18167</v>
      </c>
      <c r="D1002" s="17" t="s">
        <v>3808</v>
      </c>
      <c r="E1002" s="18" t="s">
        <v>3809</v>
      </c>
      <c r="F1002" s="18" t="s">
        <v>3809</v>
      </c>
      <c r="G1002" s="17" t="s">
        <v>1633</v>
      </c>
      <c r="H1002" s="21">
        <v>468800</v>
      </c>
      <c r="I1002" s="20">
        <v>468817.39130434761</v>
      </c>
      <c r="J1002" s="19">
        <v>487500</v>
      </c>
      <c r="K1002" s="31"/>
      <c r="L1002" s="185"/>
      <c r="M1002" s="44" t="e">
        <f>VLOOKUP(#REF!,'[1]PL3 Danh muc đầy đủ'!$E$9:$X$9281,20,0)</f>
        <v>#REF!</v>
      </c>
      <c r="N1002" s="44" t="e">
        <f>M1002-#REF!</f>
        <v>#REF!</v>
      </c>
    </row>
    <row r="1003" spans="1:14" ht="36" x14ac:dyDescent="0.3">
      <c r="A1003" s="43">
        <v>993</v>
      </c>
      <c r="B1003" s="17" t="s">
        <v>3810</v>
      </c>
      <c r="C1003" s="18" t="s">
        <v>18167</v>
      </c>
      <c r="D1003" s="17" t="s">
        <v>3811</v>
      </c>
      <c r="E1003" s="18" t="s">
        <v>3812</v>
      </c>
      <c r="F1003" s="18" t="s">
        <v>3812</v>
      </c>
      <c r="G1003" s="17" t="s">
        <v>1633</v>
      </c>
      <c r="H1003" s="21">
        <v>468800</v>
      </c>
      <c r="I1003" s="20">
        <v>468817.39130434761</v>
      </c>
      <c r="J1003" s="19">
        <v>487500</v>
      </c>
      <c r="K1003" s="31"/>
      <c r="L1003" s="185"/>
      <c r="M1003" s="44" t="e">
        <f>VLOOKUP(#REF!,'[1]PL3 Danh muc đầy đủ'!$E$9:$X$9281,20,0)</f>
        <v>#REF!</v>
      </c>
      <c r="N1003" s="44" t="e">
        <f>M1003-#REF!</f>
        <v>#REF!</v>
      </c>
    </row>
    <row r="1004" spans="1:14" ht="36" x14ac:dyDescent="0.3">
      <c r="A1004" s="43">
        <v>994</v>
      </c>
      <c r="B1004" s="17" t="s">
        <v>3813</v>
      </c>
      <c r="C1004" s="18" t="s">
        <v>18153</v>
      </c>
      <c r="D1004" s="17" t="s">
        <v>3814</v>
      </c>
      <c r="E1004" s="18" t="s">
        <v>3812</v>
      </c>
      <c r="F1004" s="18" t="s">
        <v>3812</v>
      </c>
      <c r="G1004" s="17" t="s">
        <v>1633</v>
      </c>
      <c r="H1004" s="21">
        <v>468800</v>
      </c>
      <c r="I1004" s="20">
        <v>468817.39130434761</v>
      </c>
      <c r="J1004" s="19">
        <v>487500</v>
      </c>
      <c r="K1004" s="31"/>
      <c r="L1004" s="185"/>
      <c r="M1004" s="44" t="e">
        <f>VLOOKUP(#REF!,'[1]PL3 Danh muc đầy đủ'!$E$9:$X$9281,20,0)</f>
        <v>#REF!</v>
      </c>
      <c r="N1004" s="44" t="e">
        <f>M1004-#REF!</f>
        <v>#REF!</v>
      </c>
    </row>
    <row r="1005" spans="1:14" ht="36" x14ac:dyDescent="0.3">
      <c r="A1005" s="43">
        <v>995</v>
      </c>
      <c r="B1005" s="17" t="s">
        <v>3815</v>
      </c>
      <c r="C1005" s="18" t="s">
        <v>18166</v>
      </c>
      <c r="D1005" s="17" t="s">
        <v>3816</v>
      </c>
      <c r="E1005" s="18" t="s">
        <v>3817</v>
      </c>
      <c r="F1005" s="18" t="s">
        <v>3817</v>
      </c>
      <c r="G1005" s="17" t="s">
        <v>1633</v>
      </c>
      <c r="H1005" s="21">
        <v>352100</v>
      </c>
      <c r="I1005" s="20">
        <v>352191.30434782605</v>
      </c>
      <c r="J1005" s="19">
        <v>366200</v>
      </c>
      <c r="K1005" s="31"/>
      <c r="L1005" s="185"/>
      <c r="M1005" s="44" t="e">
        <f>VLOOKUP(#REF!,'[1]PL3 Danh muc đầy đủ'!$E$9:$X$9281,20,0)</f>
        <v>#REF!</v>
      </c>
      <c r="N1005" s="44" t="e">
        <f>M1005-#REF!</f>
        <v>#REF!</v>
      </c>
    </row>
    <row r="1006" spans="1:14" ht="36" x14ac:dyDescent="0.3">
      <c r="A1006" s="43">
        <v>996</v>
      </c>
      <c r="B1006" s="17" t="s">
        <v>3818</v>
      </c>
      <c r="C1006" s="18" t="s">
        <v>18166</v>
      </c>
      <c r="D1006" s="17" t="s">
        <v>3819</v>
      </c>
      <c r="E1006" s="18" t="s">
        <v>3820</v>
      </c>
      <c r="F1006" s="18" t="s">
        <v>3820</v>
      </c>
      <c r="G1006" s="17" t="s">
        <v>1633</v>
      </c>
      <c r="H1006" s="21">
        <v>352100</v>
      </c>
      <c r="I1006" s="20">
        <v>352191.30434782605</v>
      </c>
      <c r="J1006" s="19">
        <v>366200</v>
      </c>
      <c r="K1006" s="31"/>
      <c r="L1006" s="185"/>
      <c r="M1006" s="44" t="e">
        <f>VLOOKUP(#REF!,'[1]PL3 Danh muc đầy đủ'!$E$9:$X$9281,20,0)</f>
        <v>#REF!</v>
      </c>
      <c r="N1006" s="44" t="e">
        <f>M1006-#REF!</f>
        <v>#REF!</v>
      </c>
    </row>
    <row r="1007" spans="1:14" ht="36" x14ac:dyDescent="0.3">
      <c r="A1007" s="43">
        <v>997</v>
      </c>
      <c r="B1007" s="17" t="s">
        <v>3821</v>
      </c>
      <c r="C1007" s="18" t="s">
        <v>18166</v>
      </c>
      <c r="D1007" s="17" t="s">
        <v>3822</v>
      </c>
      <c r="E1007" s="18" t="s">
        <v>3823</v>
      </c>
      <c r="F1007" s="18" t="s">
        <v>3823</v>
      </c>
      <c r="G1007" s="17" t="s">
        <v>95</v>
      </c>
      <c r="H1007" s="21">
        <v>352100</v>
      </c>
      <c r="I1007" s="20">
        <v>352191.30434782605</v>
      </c>
      <c r="J1007" s="19">
        <v>366200</v>
      </c>
      <c r="K1007" s="31"/>
      <c r="L1007" s="185"/>
      <c r="M1007" s="44" t="e">
        <f>VLOOKUP(#REF!,'[1]PL3 Danh muc đầy đủ'!$E$9:$X$9281,20,0)</f>
        <v>#REF!</v>
      </c>
      <c r="N1007" s="44" t="e">
        <f>M1007-#REF!</f>
        <v>#REF!</v>
      </c>
    </row>
    <row r="1008" spans="1:14" ht="36" x14ac:dyDescent="0.3">
      <c r="A1008" s="43">
        <v>998</v>
      </c>
      <c r="B1008" s="17" t="s">
        <v>3824</v>
      </c>
      <c r="C1008" s="18" t="s">
        <v>18167</v>
      </c>
      <c r="D1008" s="17" t="s">
        <v>3825</v>
      </c>
      <c r="E1008" s="18" t="s">
        <v>3826</v>
      </c>
      <c r="F1008" s="18" t="s">
        <v>3826</v>
      </c>
      <c r="G1008" s="17" t="s">
        <v>95</v>
      </c>
      <c r="H1008" s="21">
        <v>352100</v>
      </c>
      <c r="I1008" s="20">
        <v>352191.30434782605</v>
      </c>
      <c r="J1008" s="19">
        <v>366200</v>
      </c>
      <c r="K1008" s="31"/>
      <c r="L1008" s="185"/>
      <c r="M1008" s="44" t="e">
        <f>VLOOKUP(#REF!,'[1]PL3 Danh muc đầy đủ'!$E$9:$X$9281,20,0)</f>
        <v>#REF!</v>
      </c>
      <c r="N1008" s="44" t="e">
        <f>M1008-#REF!</f>
        <v>#REF!</v>
      </c>
    </row>
    <row r="1009" spans="1:14" ht="18" x14ac:dyDescent="0.3">
      <c r="A1009" s="43">
        <v>999</v>
      </c>
      <c r="B1009" s="17" t="s">
        <v>3827</v>
      </c>
      <c r="C1009" s="18" t="s">
        <v>18167</v>
      </c>
      <c r="D1009" s="17" t="s">
        <v>3828</v>
      </c>
      <c r="E1009" s="18" t="s">
        <v>3829</v>
      </c>
      <c r="F1009" s="18" t="s">
        <v>3829</v>
      </c>
      <c r="G1009" s="17" t="s">
        <v>1648</v>
      </c>
      <c r="H1009" s="21">
        <v>352100</v>
      </c>
      <c r="I1009" s="20">
        <v>352191.30434782605</v>
      </c>
      <c r="J1009" s="19">
        <v>366200</v>
      </c>
      <c r="K1009" s="31"/>
      <c r="L1009" s="185"/>
      <c r="M1009" s="44" t="e">
        <f>VLOOKUP(#REF!,'[1]PL3 Danh muc đầy đủ'!$E$9:$X$9281,20,0)</f>
        <v>#REF!</v>
      </c>
      <c r="N1009" s="44" t="e">
        <f>M1009-#REF!</f>
        <v>#REF!</v>
      </c>
    </row>
    <row r="1010" spans="1:14" ht="36" x14ac:dyDescent="0.3">
      <c r="A1010" s="43">
        <v>1000</v>
      </c>
      <c r="B1010" s="17" t="s">
        <v>3830</v>
      </c>
      <c r="C1010" s="18" t="s">
        <v>18153</v>
      </c>
      <c r="D1010" s="17" t="s">
        <v>3831</v>
      </c>
      <c r="E1010" s="18" t="s">
        <v>3829</v>
      </c>
      <c r="F1010" s="18" t="s">
        <v>3829</v>
      </c>
      <c r="G1010" s="17" t="s">
        <v>95</v>
      </c>
      <c r="H1010" s="21">
        <v>352100</v>
      </c>
      <c r="I1010" s="20">
        <v>352191.30434782605</v>
      </c>
      <c r="J1010" s="19">
        <v>366200</v>
      </c>
      <c r="K1010" s="31"/>
      <c r="L1010" s="185"/>
      <c r="M1010" s="44" t="e">
        <f>VLOOKUP(#REF!,'[1]PL3 Danh muc đầy đủ'!$E$9:$X$9281,20,0)</f>
        <v>#REF!</v>
      </c>
      <c r="N1010" s="44" t="e">
        <f>M1010-#REF!</f>
        <v>#REF!</v>
      </c>
    </row>
    <row r="1011" spans="1:14" ht="36" x14ac:dyDescent="0.3">
      <c r="A1011" s="43">
        <v>1001</v>
      </c>
      <c r="B1011" s="17" t="s">
        <v>3832</v>
      </c>
      <c r="C1011" s="18" t="s">
        <v>18166</v>
      </c>
      <c r="D1011" s="17" t="s">
        <v>3833</v>
      </c>
      <c r="E1011" s="18" t="s">
        <v>3834</v>
      </c>
      <c r="F1011" s="18" t="s">
        <v>3834</v>
      </c>
      <c r="G1011" s="17" t="s">
        <v>95</v>
      </c>
      <c r="H1011" s="21">
        <v>323500</v>
      </c>
      <c r="I1011" s="20">
        <v>323530.4347826087</v>
      </c>
      <c r="J1011" s="19">
        <v>336400</v>
      </c>
      <c r="K1011" s="31"/>
      <c r="L1011" s="185"/>
      <c r="M1011" s="44" t="e">
        <f>VLOOKUP(#REF!,'[1]PL3 Danh muc đầy đủ'!$E$9:$X$9281,20,0)</f>
        <v>#REF!</v>
      </c>
      <c r="N1011" s="44" t="e">
        <f>M1011-#REF!</f>
        <v>#REF!</v>
      </c>
    </row>
    <row r="1012" spans="1:14" ht="36" x14ac:dyDescent="0.3">
      <c r="A1012" s="43">
        <v>1002</v>
      </c>
      <c r="B1012" s="17" t="s">
        <v>3835</v>
      </c>
      <c r="C1012" s="18" t="s">
        <v>18166</v>
      </c>
      <c r="D1012" s="17" t="s">
        <v>3836</v>
      </c>
      <c r="E1012" s="18" t="s">
        <v>3837</v>
      </c>
      <c r="F1012" s="18" t="s">
        <v>3837</v>
      </c>
      <c r="G1012" s="17" t="s">
        <v>1648</v>
      </c>
      <c r="H1012" s="21">
        <v>323500</v>
      </c>
      <c r="I1012" s="20">
        <v>323530.4347826087</v>
      </c>
      <c r="J1012" s="19">
        <v>336400</v>
      </c>
      <c r="K1012" s="31"/>
      <c r="L1012" s="185"/>
      <c r="M1012" s="44" t="e">
        <f>VLOOKUP(#REF!,'[1]PL3 Danh muc đầy đủ'!$E$9:$X$9281,20,0)</f>
        <v>#REF!</v>
      </c>
      <c r="N1012" s="44" t="e">
        <f>M1012-#REF!</f>
        <v>#REF!</v>
      </c>
    </row>
    <row r="1013" spans="1:14" ht="18" x14ac:dyDescent="0.3">
      <c r="A1013" s="43">
        <v>1003</v>
      </c>
      <c r="B1013" s="17" t="s">
        <v>3838</v>
      </c>
      <c r="C1013" s="18" t="s">
        <v>18166</v>
      </c>
      <c r="D1013" s="17" t="s">
        <v>3839</v>
      </c>
      <c r="E1013" s="18" t="s">
        <v>3840</v>
      </c>
      <c r="F1013" s="18" t="s">
        <v>3840</v>
      </c>
      <c r="G1013" s="17" t="s">
        <v>1648</v>
      </c>
      <c r="H1013" s="21">
        <v>215200</v>
      </c>
      <c r="I1013" s="20">
        <v>215217.39130434784</v>
      </c>
      <c r="J1013" s="19">
        <v>223800</v>
      </c>
      <c r="K1013" s="31"/>
      <c r="L1013" s="185"/>
      <c r="M1013" s="44" t="e">
        <f>VLOOKUP(#REF!,'[1]PL3 Danh muc đầy đủ'!$E$9:$X$9281,20,0)</f>
        <v>#REF!</v>
      </c>
      <c r="N1013" s="44" t="e">
        <f>M1013-#REF!</f>
        <v>#REF!</v>
      </c>
    </row>
    <row r="1014" spans="1:14" ht="36" x14ac:dyDescent="0.3">
      <c r="A1014" s="43">
        <v>1004</v>
      </c>
      <c r="B1014" s="17" t="s">
        <v>3842</v>
      </c>
      <c r="C1014" s="18" t="s">
        <v>18166</v>
      </c>
      <c r="D1014" s="17" t="s">
        <v>3843</v>
      </c>
      <c r="E1014" s="18" t="s">
        <v>3844</v>
      </c>
      <c r="F1014" s="18" t="s">
        <v>3844</v>
      </c>
      <c r="G1014" s="17" t="s">
        <v>1648</v>
      </c>
      <c r="H1014" s="21">
        <v>215200</v>
      </c>
      <c r="I1014" s="20">
        <v>215217.39130434784</v>
      </c>
      <c r="J1014" s="19">
        <v>223800</v>
      </c>
      <c r="K1014" s="31"/>
      <c r="L1014" s="185"/>
      <c r="M1014" s="44" t="e">
        <f>VLOOKUP(#REF!,'[1]PL3 Danh muc đầy đủ'!$E$9:$X$9281,20,0)</f>
        <v>#REF!</v>
      </c>
      <c r="N1014" s="44" t="e">
        <f>M1014-#REF!</f>
        <v>#REF!</v>
      </c>
    </row>
    <row r="1015" spans="1:14" ht="36" x14ac:dyDescent="0.3">
      <c r="A1015" s="43">
        <v>1005</v>
      </c>
      <c r="B1015" s="17" t="s">
        <v>3845</v>
      </c>
      <c r="C1015" s="18" t="s">
        <v>18166</v>
      </c>
      <c r="D1015" s="17" t="s">
        <v>3846</v>
      </c>
      <c r="E1015" s="18" t="s">
        <v>3841</v>
      </c>
      <c r="F1015" s="18" t="s">
        <v>3841</v>
      </c>
      <c r="G1015" s="17" t="s">
        <v>1648</v>
      </c>
      <c r="H1015" s="21">
        <v>215200</v>
      </c>
      <c r="I1015" s="20">
        <v>215217.39130434784</v>
      </c>
      <c r="J1015" s="19">
        <v>223800</v>
      </c>
      <c r="K1015" s="31"/>
      <c r="L1015" s="185"/>
      <c r="M1015" s="44" t="e">
        <f>VLOOKUP(#REF!,'[1]PL3 Danh muc đầy đủ'!$E$9:$X$9281,20,0)</f>
        <v>#REF!</v>
      </c>
      <c r="N1015" s="44" t="e">
        <f>M1015-#REF!</f>
        <v>#REF!</v>
      </c>
    </row>
    <row r="1016" spans="1:14" ht="36" x14ac:dyDescent="0.3">
      <c r="A1016" s="43">
        <v>1006</v>
      </c>
      <c r="B1016" s="17" t="s">
        <v>3847</v>
      </c>
      <c r="C1016" s="18" t="s">
        <v>18166</v>
      </c>
      <c r="D1016" s="17" t="s">
        <v>3848</v>
      </c>
      <c r="E1016" s="18" t="s">
        <v>3849</v>
      </c>
      <c r="F1016" s="18" t="s">
        <v>3849</v>
      </c>
      <c r="G1016" s="17" t="s">
        <v>1648</v>
      </c>
      <c r="H1016" s="21">
        <v>215200</v>
      </c>
      <c r="I1016" s="20">
        <v>215217.39130434784</v>
      </c>
      <c r="J1016" s="19">
        <v>223800</v>
      </c>
      <c r="K1016" s="31"/>
      <c r="L1016" s="185"/>
      <c r="M1016" s="44" t="e">
        <f>VLOOKUP(#REF!,'[1]PL3 Danh muc đầy đủ'!$E$9:$X$9281,20,0)</f>
        <v>#REF!</v>
      </c>
      <c r="N1016" s="44" t="e">
        <f>M1016-#REF!</f>
        <v>#REF!</v>
      </c>
    </row>
    <row r="1017" spans="1:14" ht="18" x14ac:dyDescent="0.3">
      <c r="A1017" s="43">
        <v>1007</v>
      </c>
      <c r="B1017" s="17" t="s">
        <v>3850</v>
      </c>
      <c r="C1017" s="18" t="s">
        <v>18167</v>
      </c>
      <c r="D1017" s="17" t="s">
        <v>3851</v>
      </c>
      <c r="E1017" s="18" t="s">
        <v>3852</v>
      </c>
      <c r="F1017" s="18" t="s">
        <v>3852</v>
      </c>
      <c r="G1017" s="17" t="s">
        <v>1648</v>
      </c>
      <c r="H1017" s="21">
        <v>215200</v>
      </c>
      <c r="I1017" s="20">
        <v>215217.39130434784</v>
      </c>
      <c r="J1017" s="19">
        <v>223800</v>
      </c>
      <c r="K1017" s="31"/>
      <c r="L1017" s="185"/>
      <c r="M1017" s="44" t="e">
        <f>VLOOKUP(#REF!,'[1]PL3 Danh muc đầy đủ'!$E$9:$X$9281,20,0)</f>
        <v>#REF!</v>
      </c>
      <c r="N1017" s="44" t="e">
        <f>M1017-#REF!</f>
        <v>#REF!</v>
      </c>
    </row>
    <row r="1018" spans="1:14" ht="18" x14ac:dyDescent="0.3">
      <c r="A1018" s="43">
        <v>1008</v>
      </c>
      <c r="B1018" s="17" t="s">
        <v>3853</v>
      </c>
      <c r="C1018" s="18" t="s">
        <v>18167</v>
      </c>
      <c r="D1018" s="17" t="s">
        <v>3854</v>
      </c>
      <c r="E1018" s="18" t="s">
        <v>3855</v>
      </c>
      <c r="F1018" s="18" t="s">
        <v>3855</v>
      </c>
      <c r="G1018" s="17" t="s">
        <v>1648</v>
      </c>
      <c r="H1018" s="21">
        <v>215200</v>
      </c>
      <c r="I1018" s="20">
        <v>215217.39130434784</v>
      </c>
      <c r="J1018" s="19">
        <v>223800</v>
      </c>
      <c r="K1018" s="31"/>
      <c r="L1018" s="185"/>
      <c r="M1018" s="44" t="e">
        <f>VLOOKUP(#REF!,'[1]PL3 Danh muc đầy đủ'!$E$9:$X$9281,20,0)</f>
        <v>#REF!</v>
      </c>
      <c r="N1018" s="44" t="e">
        <f>M1018-#REF!</f>
        <v>#REF!</v>
      </c>
    </row>
    <row r="1019" spans="1:14" ht="36" x14ac:dyDescent="0.3">
      <c r="A1019" s="43">
        <v>1009</v>
      </c>
      <c r="B1019" s="17" t="s">
        <v>3856</v>
      </c>
      <c r="C1019" s="18" t="s">
        <v>18165</v>
      </c>
      <c r="D1019" s="17" t="s">
        <v>3857</v>
      </c>
      <c r="E1019" s="18" t="s">
        <v>3858</v>
      </c>
      <c r="F1019" s="18" t="s">
        <v>3858</v>
      </c>
      <c r="G1019" s="17" t="s">
        <v>1633</v>
      </c>
      <c r="H1019" s="21">
        <v>798300</v>
      </c>
      <c r="I1019" s="20">
        <v>798304.34782608692</v>
      </c>
      <c r="J1019" s="19">
        <v>830200</v>
      </c>
      <c r="K1019" s="1" t="s">
        <v>3859</v>
      </c>
      <c r="L1019" s="183"/>
      <c r="M1019" s="44" t="e">
        <f>VLOOKUP(#REF!,'[1]PL3 Danh muc đầy đủ'!$E$9:$X$9281,20,0)</f>
        <v>#REF!</v>
      </c>
      <c r="N1019" s="44" t="e">
        <f>M1019-#REF!</f>
        <v>#REF!</v>
      </c>
    </row>
    <row r="1020" spans="1:14" ht="54" x14ac:dyDescent="0.3">
      <c r="A1020" s="43">
        <v>1010</v>
      </c>
      <c r="B1020" s="17" t="s">
        <v>3860</v>
      </c>
      <c r="C1020" s="18" t="s">
        <v>18165</v>
      </c>
      <c r="D1020" s="17" t="s">
        <v>3861</v>
      </c>
      <c r="E1020" s="18" t="s">
        <v>16499</v>
      </c>
      <c r="F1020" s="18" t="s">
        <v>16499</v>
      </c>
      <c r="G1020" s="17" t="s">
        <v>1633</v>
      </c>
      <c r="H1020" s="21">
        <v>798300</v>
      </c>
      <c r="I1020" s="20">
        <v>798304.34782608692</v>
      </c>
      <c r="J1020" s="19">
        <v>830200</v>
      </c>
      <c r="K1020" s="1" t="s">
        <v>3859</v>
      </c>
      <c r="L1020" s="183"/>
      <c r="M1020" s="44" t="e">
        <f>VLOOKUP(#REF!,'[1]PL3 Danh muc đầy đủ'!$E$9:$X$9281,20,0)</f>
        <v>#REF!</v>
      </c>
      <c r="N1020" s="44" t="e">
        <f>M1020-#REF!</f>
        <v>#REF!</v>
      </c>
    </row>
    <row r="1021" spans="1:14" ht="54" x14ac:dyDescent="0.3">
      <c r="A1021" s="43">
        <v>1011</v>
      </c>
      <c r="B1021" s="17" t="s">
        <v>3862</v>
      </c>
      <c r="C1021" s="18" t="s">
        <v>18165</v>
      </c>
      <c r="D1021" s="17" t="s">
        <v>3863</v>
      </c>
      <c r="E1021" s="18" t="s">
        <v>3864</v>
      </c>
      <c r="F1021" s="18" t="s">
        <v>3864</v>
      </c>
      <c r="G1021" s="17" t="s">
        <v>1633</v>
      </c>
      <c r="H1021" s="21">
        <v>798300</v>
      </c>
      <c r="I1021" s="20">
        <v>798304.34782608692</v>
      </c>
      <c r="J1021" s="19">
        <v>830200</v>
      </c>
      <c r="K1021" s="1" t="s">
        <v>3859</v>
      </c>
      <c r="L1021" s="183"/>
      <c r="M1021" s="44" t="e">
        <f>VLOOKUP(#REF!,'[1]PL3 Danh muc đầy đủ'!$E$9:$X$9281,20,0)</f>
        <v>#REF!</v>
      </c>
      <c r="N1021" s="44" t="e">
        <f>M1021-#REF!</f>
        <v>#REF!</v>
      </c>
    </row>
    <row r="1022" spans="1:14" ht="54" x14ac:dyDescent="0.3">
      <c r="A1022" s="43">
        <v>1012</v>
      </c>
      <c r="B1022" s="17" t="s">
        <v>3865</v>
      </c>
      <c r="C1022" s="18" t="s">
        <v>18165</v>
      </c>
      <c r="D1022" s="17" t="s">
        <v>3866</v>
      </c>
      <c r="E1022" s="18" t="s">
        <v>16500</v>
      </c>
      <c r="F1022" s="18" t="s">
        <v>16500</v>
      </c>
      <c r="G1022" s="17"/>
      <c r="H1022" s="21">
        <v>798300</v>
      </c>
      <c r="I1022" s="20">
        <v>798304.34782608692</v>
      </c>
      <c r="J1022" s="19">
        <v>830200</v>
      </c>
      <c r="K1022" s="1" t="s">
        <v>3859</v>
      </c>
      <c r="L1022" s="183"/>
      <c r="M1022" s="44" t="e">
        <f>VLOOKUP(#REF!,'[1]PL3 Danh muc đầy đủ'!$E$9:$X$9281,20,0)</f>
        <v>#REF!</v>
      </c>
      <c r="N1022" s="44" t="e">
        <f>M1022-#REF!</f>
        <v>#REF!</v>
      </c>
    </row>
    <row r="1023" spans="1:14" ht="36" x14ac:dyDescent="0.3">
      <c r="A1023" s="43">
        <v>1013</v>
      </c>
      <c r="B1023" s="17" t="s">
        <v>3867</v>
      </c>
      <c r="C1023" s="18" t="s">
        <v>18166</v>
      </c>
      <c r="D1023" s="17" t="s">
        <v>3868</v>
      </c>
      <c r="E1023" s="18" t="s">
        <v>3869</v>
      </c>
      <c r="F1023" s="18" t="s">
        <v>3869</v>
      </c>
      <c r="G1023" s="17" t="s">
        <v>1633</v>
      </c>
      <c r="H1023" s="21">
        <v>798300</v>
      </c>
      <c r="I1023" s="20">
        <v>798304.34782608692</v>
      </c>
      <c r="J1023" s="19">
        <v>830200</v>
      </c>
      <c r="K1023" s="1" t="s">
        <v>3859</v>
      </c>
      <c r="L1023" s="183"/>
      <c r="M1023" s="44" t="e">
        <f>VLOOKUP(#REF!,'[1]PL3 Danh muc đầy đủ'!$E$9:$X$9281,20,0)</f>
        <v>#REF!</v>
      </c>
      <c r="N1023" s="44" t="e">
        <f>M1023-#REF!</f>
        <v>#REF!</v>
      </c>
    </row>
    <row r="1024" spans="1:14" ht="54" x14ac:dyDescent="0.3">
      <c r="A1024" s="43">
        <v>1014</v>
      </c>
      <c r="B1024" s="17" t="s">
        <v>3870</v>
      </c>
      <c r="C1024" s="18" t="s">
        <v>18166</v>
      </c>
      <c r="D1024" s="17" t="s">
        <v>3871</v>
      </c>
      <c r="E1024" s="18" t="s">
        <v>3872</v>
      </c>
      <c r="F1024" s="18" t="s">
        <v>3872</v>
      </c>
      <c r="G1024" s="17" t="s">
        <v>1633</v>
      </c>
      <c r="H1024" s="21">
        <v>798300</v>
      </c>
      <c r="I1024" s="20">
        <v>798304.34782608692</v>
      </c>
      <c r="J1024" s="19">
        <v>830200</v>
      </c>
      <c r="K1024" s="1" t="s">
        <v>3859</v>
      </c>
      <c r="L1024" s="183"/>
      <c r="M1024" s="44" t="e">
        <f>VLOOKUP(#REF!,'[1]PL3 Danh muc đầy đủ'!$E$9:$X$9281,20,0)</f>
        <v>#REF!</v>
      </c>
      <c r="N1024" s="44" t="e">
        <f>M1024-#REF!</f>
        <v>#REF!</v>
      </c>
    </row>
    <row r="1025" spans="1:14" ht="36" x14ac:dyDescent="0.3">
      <c r="A1025" s="43">
        <v>1015</v>
      </c>
      <c r="B1025" s="17" t="s">
        <v>3873</v>
      </c>
      <c r="C1025" s="18" t="s">
        <v>18166</v>
      </c>
      <c r="D1025" s="17" t="s">
        <v>3874</v>
      </c>
      <c r="E1025" s="18" t="s">
        <v>3875</v>
      </c>
      <c r="F1025" s="18" t="s">
        <v>3875</v>
      </c>
      <c r="G1025" s="17" t="s">
        <v>1633</v>
      </c>
      <c r="H1025" s="21">
        <v>798300</v>
      </c>
      <c r="I1025" s="20">
        <v>798304.34782608692</v>
      </c>
      <c r="J1025" s="19">
        <v>830200</v>
      </c>
      <c r="K1025" s="1" t="s">
        <v>3859</v>
      </c>
      <c r="L1025" s="183"/>
      <c r="M1025" s="44" t="e">
        <f>VLOOKUP(#REF!,'[1]PL3 Danh muc đầy đủ'!$E$9:$X$9281,20,0)</f>
        <v>#REF!</v>
      </c>
      <c r="N1025" s="44" t="e">
        <f>M1025-#REF!</f>
        <v>#REF!</v>
      </c>
    </row>
    <row r="1026" spans="1:14" ht="31.2" x14ac:dyDescent="0.3">
      <c r="A1026" s="43">
        <v>1016</v>
      </c>
      <c r="B1026" s="17" t="s">
        <v>3876</v>
      </c>
      <c r="C1026" s="18" t="s">
        <v>18166</v>
      </c>
      <c r="D1026" s="17" t="s">
        <v>3877</v>
      </c>
      <c r="E1026" s="18" t="s">
        <v>3878</v>
      </c>
      <c r="F1026" s="18" t="s">
        <v>3878</v>
      </c>
      <c r="G1026" s="17" t="s">
        <v>1633</v>
      </c>
      <c r="H1026" s="21">
        <v>798300</v>
      </c>
      <c r="I1026" s="20">
        <v>798304.34782608692</v>
      </c>
      <c r="J1026" s="19">
        <v>830200</v>
      </c>
      <c r="K1026" s="1" t="s">
        <v>3859</v>
      </c>
      <c r="L1026" s="183"/>
      <c r="M1026" s="44" t="e">
        <f>VLOOKUP(#REF!,'[1]PL3 Danh muc đầy đủ'!$E$9:$X$9281,20,0)</f>
        <v>#REF!</v>
      </c>
      <c r="N1026" s="44" t="e">
        <f>M1026-#REF!</f>
        <v>#REF!</v>
      </c>
    </row>
    <row r="1027" spans="1:14" ht="36" x14ac:dyDescent="0.3">
      <c r="A1027" s="43">
        <v>1017</v>
      </c>
      <c r="B1027" s="17" t="s">
        <v>3879</v>
      </c>
      <c r="C1027" s="18" t="s">
        <v>18166</v>
      </c>
      <c r="D1027" s="17" t="s">
        <v>3880</v>
      </c>
      <c r="E1027" s="18" t="s">
        <v>3881</v>
      </c>
      <c r="F1027" s="18" t="s">
        <v>3881</v>
      </c>
      <c r="G1027" s="17" t="s">
        <v>1796</v>
      </c>
      <c r="H1027" s="21">
        <v>798300</v>
      </c>
      <c r="I1027" s="20">
        <v>798304.34782608692</v>
      </c>
      <c r="J1027" s="19">
        <v>830200</v>
      </c>
      <c r="K1027" s="1" t="s">
        <v>3859</v>
      </c>
      <c r="L1027" s="183"/>
      <c r="M1027" s="44" t="e">
        <f>VLOOKUP(#REF!,'[1]PL3 Danh muc đầy đủ'!$E$9:$X$9281,20,0)</f>
        <v>#REF!</v>
      </c>
      <c r="N1027" s="44" t="e">
        <f>M1027-#REF!</f>
        <v>#REF!</v>
      </c>
    </row>
    <row r="1028" spans="1:14" ht="36" x14ac:dyDescent="0.3">
      <c r="A1028" s="43">
        <v>1018</v>
      </c>
      <c r="B1028" s="17" t="s">
        <v>3882</v>
      </c>
      <c r="C1028" s="18" t="s">
        <v>18166</v>
      </c>
      <c r="D1028" s="17" t="s">
        <v>3883</v>
      </c>
      <c r="E1028" s="18" t="s">
        <v>16501</v>
      </c>
      <c r="F1028" s="18" t="s">
        <v>16501</v>
      </c>
      <c r="G1028" s="17" t="s">
        <v>1796</v>
      </c>
      <c r="H1028" s="21">
        <v>798300</v>
      </c>
      <c r="I1028" s="20">
        <v>798304.34782608692</v>
      </c>
      <c r="J1028" s="19">
        <v>830200</v>
      </c>
      <c r="K1028" s="1" t="s">
        <v>3859</v>
      </c>
      <c r="L1028" s="183"/>
      <c r="M1028" s="44" t="e">
        <f>VLOOKUP(#REF!,'[1]PL3 Danh muc đầy đủ'!$E$9:$X$9281,20,0)</f>
        <v>#REF!</v>
      </c>
      <c r="N1028" s="44" t="e">
        <f>M1028-#REF!</f>
        <v>#REF!</v>
      </c>
    </row>
    <row r="1029" spans="1:14" ht="36" x14ac:dyDescent="0.3">
      <c r="A1029" s="43">
        <v>1019</v>
      </c>
      <c r="B1029" s="17" t="s">
        <v>3884</v>
      </c>
      <c r="C1029" s="18" t="s">
        <v>18166</v>
      </c>
      <c r="D1029" s="17" t="s">
        <v>3885</v>
      </c>
      <c r="E1029" s="18" t="s">
        <v>16502</v>
      </c>
      <c r="F1029" s="18" t="s">
        <v>16502</v>
      </c>
      <c r="G1029" s="17" t="s">
        <v>1796</v>
      </c>
      <c r="H1029" s="21">
        <v>798300</v>
      </c>
      <c r="I1029" s="20">
        <v>798304.34782608692</v>
      </c>
      <c r="J1029" s="19">
        <v>830200</v>
      </c>
      <c r="K1029" s="1" t="s">
        <v>3859</v>
      </c>
      <c r="L1029" s="183"/>
      <c r="M1029" s="44" t="e">
        <f>VLOOKUP(#REF!,'[1]PL3 Danh muc đầy đủ'!$E$9:$X$9281,20,0)</f>
        <v>#REF!</v>
      </c>
      <c r="N1029" s="44" t="e">
        <f>M1029-#REF!</f>
        <v>#REF!</v>
      </c>
    </row>
    <row r="1030" spans="1:14" ht="54" x14ac:dyDescent="0.3">
      <c r="A1030" s="43">
        <v>1020</v>
      </c>
      <c r="B1030" s="17" t="s">
        <v>18246</v>
      </c>
      <c r="C1030" s="18" t="s">
        <v>18166</v>
      </c>
      <c r="D1030" s="17" t="s">
        <v>18418</v>
      </c>
      <c r="E1030" s="18" t="s">
        <v>18588</v>
      </c>
      <c r="F1030" s="18" t="s">
        <v>18588</v>
      </c>
      <c r="G1030" s="17" t="s">
        <v>1796</v>
      </c>
      <c r="H1030" s="21">
        <v>798300</v>
      </c>
      <c r="I1030" s="20">
        <v>798304.34782608692</v>
      </c>
      <c r="J1030" s="19">
        <v>830200</v>
      </c>
      <c r="K1030" s="18" t="s">
        <v>3859</v>
      </c>
      <c r="L1030" s="184"/>
      <c r="M1030" s="44" t="e">
        <f>VLOOKUP(#REF!,'[1]PL3 Danh muc đầy đủ'!$E$9:$X$9281,20,0)</f>
        <v>#REF!</v>
      </c>
      <c r="N1030" s="44" t="e">
        <f>M1030-#REF!</f>
        <v>#REF!</v>
      </c>
    </row>
    <row r="1031" spans="1:14" ht="31.2" x14ac:dyDescent="0.3">
      <c r="A1031" s="43">
        <v>1021</v>
      </c>
      <c r="B1031" s="17" t="s">
        <v>3886</v>
      </c>
      <c r="C1031" s="18" t="s">
        <v>18167</v>
      </c>
      <c r="D1031" s="17" t="s">
        <v>3887</v>
      </c>
      <c r="E1031" s="18" t="s">
        <v>3888</v>
      </c>
      <c r="F1031" s="18" t="s">
        <v>3888</v>
      </c>
      <c r="G1031" s="17" t="s">
        <v>1633</v>
      </c>
      <c r="H1031" s="21">
        <v>798300</v>
      </c>
      <c r="I1031" s="20">
        <v>798304.34782608692</v>
      </c>
      <c r="J1031" s="19">
        <v>830200</v>
      </c>
      <c r="K1031" s="1" t="s">
        <v>3859</v>
      </c>
      <c r="L1031" s="183"/>
      <c r="M1031" s="44" t="e">
        <f>VLOOKUP(#REF!,'[1]PL3 Danh muc đầy đủ'!$E$9:$X$9281,20,0)</f>
        <v>#REF!</v>
      </c>
      <c r="N1031" s="44" t="e">
        <f>M1031-#REF!</f>
        <v>#REF!</v>
      </c>
    </row>
    <row r="1032" spans="1:14" ht="31.2" x14ac:dyDescent="0.3">
      <c r="A1032" s="43">
        <v>1022</v>
      </c>
      <c r="B1032" s="17" t="s">
        <v>3889</v>
      </c>
      <c r="C1032" s="18" t="s">
        <v>18167</v>
      </c>
      <c r="D1032" s="17" t="s">
        <v>3890</v>
      </c>
      <c r="E1032" s="18" t="s">
        <v>3891</v>
      </c>
      <c r="F1032" s="18" t="s">
        <v>3891</v>
      </c>
      <c r="G1032" s="17" t="s">
        <v>1633</v>
      </c>
      <c r="H1032" s="21">
        <v>798300</v>
      </c>
      <c r="I1032" s="20">
        <v>798304.34782608692</v>
      </c>
      <c r="J1032" s="19">
        <v>830200</v>
      </c>
      <c r="K1032" s="1" t="s">
        <v>3859</v>
      </c>
      <c r="L1032" s="183"/>
      <c r="M1032" s="44" t="e">
        <f>VLOOKUP(#REF!,'[1]PL3 Danh muc đầy đủ'!$E$9:$X$9281,20,0)</f>
        <v>#REF!</v>
      </c>
      <c r="N1032" s="44" t="e">
        <f>M1032-#REF!</f>
        <v>#REF!</v>
      </c>
    </row>
    <row r="1033" spans="1:14" ht="36" x14ac:dyDescent="0.3">
      <c r="A1033" s="43">
        <v>1023</v>
      </c>
      <c r="B1033" s="17" t="s">
        <v>3892</v>
      </c>
      <c r="C1033" s="18" t="s">
        <v>18167</v>
      </c>
      <c r="D1033" s="17" t="s">
        <v>3893</v>
      </c>
      <c r="E1033" s="18" t="s">
        <v>3894</v>
      </c>
      <c r="F1033" s="18" t="s">
        <v>3894</v>
      </c>
      <c r="G1033" s="17" t="s">
        <v>1633</v>
      </c>
      <c r="H1033" s="21">
        <v>798300</v>
      </c>
      <c r="I1033" s="20">
        <v>798304.34782608692</v>
      </c>
      <c r="J1033" s="19">
        <v>830200</v>
      </c>
      <c r="K1033" s="1" t="s">
        <v>3859</v>
      </c>
      <c r="L1033" s="183"/>
      <c r="M1033" s="44" t="e">
        <f>VLOOKUP(#REF!,'[1]PL3 Danh muc đầy đủ'!$E$9:$X$9281,20,0)</f>
        <v>#REF!</v>
      </c>
      <c r="N1033" s="44" t="e">
        <f>M1033-#REF!</f>
        <v>#REF!</v>
      </c>
    </row>
    <row r="1034" spans="1:14" ht="36" x14ac:dyDescent="0.3">
      <c r="A1034" s="43">
        <v>1024</v>
      </c>
      <c r="B1034" s="17" t="s">
        <v>3895</v>
      </c>
      <c r="C1034" s="18" t="s">
        <v>18167</v>
      </c>
      <c r="D1034" s="17" t="s">
        <v>3896</v>
      </c>
      <c r="E1034" s="18" t="s">
        <v>3897</v>
      </c>
      <c r="F1034" s="18" t="s">
        <v>3897</v>
      </c>
      <c r="G1034" s="17" t="s">
        <v>1633</v>
      </c>
      <c r="H1034" s="21">
        <v>798300</v>
      </c>
      <c r="I1034" s="20">
        <v>798304.34782608692</v>
      </c>
      <c r="J1034" s="19">
        <v>830200</v>
      </c>
      <c r="K1034" s="1" t="s">
        <v>3859</v>
      </c>
      <c r="L1034" s="183"/>
      <c r="M1034" s="44" t="e">
        <f>VLOOKUP(#REF!,'[1]PL3 Danh muc đầy đủ'!$E$9:$X$9281,20,0)</f>
        <v>#REF!</v>
      </c>
      <c r="N1034" s="44" t="e">
        <f>M1034-#REF!</f>
        <v>#REF!</v>
      </c>
    </row>
    <row r="1035" spans="1:14" ht="54" x14ac:dyDescent="0.3">
      <c r="A1035" s="43">
        <v>1025</v>
      </c>
      <c r="B1035" s="17" t="s">
        <v>3898</v>
      </c>
      <c r="C1035" s="18" t="s">
        <v>18167</v>
      </c>
      <c r="D1035" s="17" t="s">
        <v>3899</v>
      </c>
      <c r="E1035" s="18" t="s">
        <v>16503</v>
      </c>
      <c r="F1035" s="18" t="s">
        <v>16503</v>
      </c>
      <c r="G1035" s="17" t="s">
        <v>1633</v>
      </c>
      <c r="H1035" s="21">
        <v>798300</v>
      </c>
      <c r="I1035" s="20">
        <v>798304.34782608692</v>
      </c>
      <c r="J1035" s="19">
        <v>830200</v>
      </c>
      <c r="K1035" s="1" t="s">
        <v>3859</v>
      </c>
      <c r="L1035" s="183"/>
      <c r="M1035" s="44" t="e">
        <f>VLOOKUP(#REF!,'[1]PL3 Danh muc đầy đủ'!$E$9:$X$9281,20,0)</f>
        <v>#REF!</v>
      </c>
      <c r="N1035" s="44" t="e">
        <f>M1035-#REF!</f>
        <v>#REF!</v>
      </c>
    </row>
    <row r="1036" spans="1:14" ht="36" x14ac:dyDescent="0.3">
      <c r="A1036" s="43">
        <v>1026</v>
      </c>
      <c r="B1036" s="17" t="s">
        <v>3900</v>
      </c>
      <c r="C1036" s="18" t="s">
        <v>18167</v>
      </c>
      <c r="D1036" s="17" t="s">
        <v>3901</v>
      </c>
      <c r="E1036" s="18" t="s">
        <v>16504</v>
      </c>
      <c r="F1036" s="18" t="s">
        <v>16504</v>
      </c>
      <c r="G1036" s="17" t="s">
        <v>1796</v>
      </c>
      <c r="H1036" s="21">
        <v>798300</v>
      </c>
      <c r="I1036" s="20">
        <v>798304.34782608692</v>
      </c>
      <c r="J1036" s="19">
        <v>830200</v>
      </c>
      <c r="K1036" s="1" t="s">
        <v>3859</v>
      </c>
      <c r="L1036" s="183"/>
      <c r="M1036" s="44" t="e">
        <f>VLOOKUP(#REF!,'[1]PL3 Danh muc đầy đủ'!$E$9:$X$9281,20,0)</f>
        <v>#REF!</v>
      </c>
      <c r="N1036" s="44" t="e">
        <f>M1036-#REF!</f>
        <v>#REF!</v>
      </c>
    </row>
    <row r="1037" spans="1:14" ht="36" x14ac:dyDescent="0.3">
      <c r="A1037" s="43">
        <v>1027</v>
      </c>
      <c r="B1037" s="17" t="s">
        <v>3902</v>
      </c>
      <c r="C1037" s="18" t="s">
        <v>18167</v>
      </c>
      <c r="D1037" s="17" t="s">
        <v>3903</v>
      </c>
      <c r="E1037" s="18" t="s">
        <v>3904</v>
      </c>
      <c r="F1037" s="18" t="s">
        <v>3904</v>
      </c>
      <c r="G1037" s="17" t="s">
        <v>1796</v>
      </c>
      <c r="H1037" s="21">
        <v>798300</v>
      </c>
      <c r="I1037" s="20">
        <v>798304.34782608692</v>
      </c>
      <c r="J1037" s="19">
        <v>830200</v>
      </c>
      <c r="K1037" s="1" t="s">
        <v>3859</v>
      </c>
      <c r="L1037" s="183"/>
      <c r="M1037" s="44" t="e">
        <f>VLOOKUP(#REF!,'[1]PL3 Danh muc đầy đủ'!$E$9:$X$9281,20,0)</f>
        <v>#REF!</v>
      </c>
      <c r="N1037" s="44" t="e">
        <f>M1037-#REF!</f>
        <v>#REF!</v>
      </c>
    </row>
    <row r="1038" spans="1:14" ht="36" x14ac:dyDescent="0.3">
      <c r="A1038" s="43">
        <v>1028</v>
      </c>
      <c r="B1038" s="17" t="s">
        <v>3905</v>
      </c>
      <c r="C1038" s="18" t="s">
        <v>18153</v>
      </c>
      <c r="D1038" s="17" t="s">
        <v>3906</v>
      </c>
      <c r="E1038" s="18" t="s">
        <v>3897</v>
      </c>
      <c r="F1038" s="18" t="s">
        <v>3897</v>
      </c>
      <c r="G1038" s="17" t="s">
        <v>1633</v>
      </c>
      <c r="H1038" s="21">
        <v>798300</v>
      </c>
      <c r="I1038" s="20">
        <v>798304.34782608692</v>
      </c>
      <c r="J1038" s="19">
        <v>830200</v>
      </c>
      <c r="K1038" s="1" t="s">
        <v>3859</v>
      </c>
      <c r="L1038" s="183"/>
      <c r="M1038" s="44" t="e">
        <f>VLOOKUP(#REF!,'[1]PL3 Danh muc đầy đủ'!$E$9:$X$9281,20,0)</f>
        <v>#REF!</v>
      </c>
      <c r="N1038" s="44" t="e">
        <f>M1038-#REF!</f>
        <v>#REF!</v>
      </c>
    </row>
    <row r="1039" spans="1:14" ht="54" x14ac:dyDescent="0.3">
      <c r="A1039" s="43">
        <v>1029</v>
      </c>
      <c r="B1039" s="17" t="s">
        <v>3907</v>
      </c>
      <c r="C1039" s="18" t="s">
        <v>18153</v>
      </c>
      <c r="D1039" s="17" t="s">
        <v>3908</v>
      </c>
      <c r="E1039" s="18" t="s">
        <v>16503</v>
      </c>
      <c r="F1039" s="18" t="s">
        <v>16503</v>
      </c>
      <c r="G1039" s="17" t="s">
        <v>1633</v>
      </c>
      <c r="H1039" s="21">
        <v>798300</v>
      </c>
      <c r="I1039" s="20">
        <v>798304.34782608692</v>
      </c>
      <c r="J1039" s="19">
        <v>830200</v>
      </c>
      <c r="K1039" s="1" t="s">
        <v>3859</v>
      </c>
      <c r="L1039" s="183"/>
      <c r="M1039" s="44" t="e">
        <f>VLOOKUP(#REF!,'[1]PL3 Danh muc đầy đủ'!$E$9:$X$9281,20,0)</f>
        <v>#REF!</v>
      </c>
      <c r="N1039" s="44" t="e">
        <f>M1039-#REF!</f>
        <v>#REF!</v>
      </c>
    </row>
    <row r="1040" spans="1:14" ht="36" x14ac:dyDescent="0.3">
      <c r="A1040" s="43">
        <v>1030</v>
      </c>
      <c r="B1040" s="17" t="s">
        <v>3910</v>
      </c>
      <c r="C1040" s="18" t="s">
        <v>18166</v>
      </c>
      <c r="D1040" s="17" t="s">
        <v>3911</v>
      </c>
      <c r="E1040" s="18" t="s">
        <v>3912</v>
      </c>
      <c r="F1040" s="18" t="s">
        <v>3912</v>
      </c>
      <c r="G1040" s="17" t="s">
        <v>1796</v>
      </c>
      <c r="H1040" s="21">
        <v>2718800</v>
      </c>
      <c r="I1040" s="20">
        <v>2718878.2608695654</v>
      </c>
      <c r="J1040" s="19">
        <v>2827600</v>
      </c>
      <c r="K1040" s="1" t="s">
        <v>3909</v>
      </c>
      <c r="L1040" s="183"/>
      <c r="M1040" s="44" t="e">
        <f>VLOOKUP(#REF!,'[1]PL3 Danh muc đầy đủ'!$E$9:$X$9281,20,0)</f>
        <v>#REF!</v>
      </c>
      <c r="N1040" s="44" t="e">
        <f>M1040-#REF!</f>
        <v>#REF!</v>
      </c>
    </row>
    <row r="1041" spans="1:14" ht="36" x14ac:dyDescent="0.3">
      <c r="A1041" s="43">
        <v>1031</v>
      </c>
      <c r="B1041" s="17" t="s">
        <v>3913</v>
      </c>
      <c r="C1041" s="18" t="s">
        <v>18167</v>
      </c>
      <c r="D1041" s="17" t="s">
        <v>3914</v>
      </c>
      <c r="E1041" s="18" t="s">
        <v>16505</v>
      </c>
      <c r="F1041" s="18" t="s">
        <v>16505</v>
      </c>
      <c r="G1041" s="17" t="s">
        <v>1633</v>
      </c>
      <c r="H1041" s="21">
        <v>2718800</v>
      </c>
      <c r="I1041" s="20">
        <v>2718878.2608695654</v>
      </c>
      <c r="J1041" s="19">
        <v>2827600</v>
      </c>
      <c r="K1041" s="1" t="s">
        <v>3909</v>
      </c>
      <c r="L1041" s="183"/>
      <c r="M1041" s="44" t="e">
        <f>VLOOKUP(#REF!,'[1]PL3 Danh muc đầy đủ'!$E$9:$X$9281,20,0)</f>
        <v>#REF!</v>
      </c>
      <c r="N1041" s="44" t="e">
        <f>M1041-#REF!</f>
        <v>#REF!</v>
      </c>
    </row>
    <row r="1042" spans="1:14" ht="36" x14ac:dyDescent="0.3">
      <c r="A1042" s="43">
        <v>1032</v>
      </c>
      <c r="B1042" s="17" t="s">
        <v>3915</v>
      </c>
      <c r="C1042" s="18" t="s">
        <v>18167</v>
      </c>
      <c r="D1042" s="17" t="s">
        <v>3916</v>
      </c>
      <c r="E1042" s="18" t="s">
        <v>16506</v>
      </c>
      <c r="F1042" s="18" t="s">
        <v>16506</v>
      </c>
      <c r="G1042" s="17" t="s">
        <v>1796</v>
      </c>
      <c r="H1042" s="21">
        <v>2718800</v>
      </c>
      <c r="I1042" s="20">
        <v>2718878.2608695654</v>
      </c>
      <c r="J1042" s="19">
        <v>2827600</v>
      </c>
      <c r="K1042" s="1" t="s">
        <v>3909</v>
      </c>
      <c r="L1042" s="183"/>
      <c r="M1042" s="44" t="e">
        <f>VLOOKUP(#REF!,'[1]PL3 Danh muc đầy đủ'!$E$9:$X$9281,20,0)</f>
        <v>#REF!</v>
      </c>
      <c r="N1042" s="44" t="e">
        <f>M1042-#REF!</f>
        <v>#REF!</v>
      </c>
    </row>
    <row r="1043" spans="1:14" ht="31.2" x14ac:dyDescent="0.3">
      <c r="A1043" s="43">
        <v>1033</v>
      </c>
      <c r="B1043" s="17" t="s">
        <v>3917</v>
      </c>
      <c r="C1043" s="18" t="s">
        <v>18167</v>
      </c>
      <c r="D1043" s="17" t="s">
        <v>3918</v>
      </c>
      <c r="E1043" s="18" t="s">
        <v>3919</v>
      </c>
      <c r="F1043" s="18" t="s">
        <v>3919</v>
      </c>
      <c r="G1043" s="17" t="s">
        <v>1796</v>
      </c>
      <c r="H1043" s="21">
        <v>2718800</v>
      </c>
      <c r="I1043" s="20">
        <v>2718878.2608695654</v>
      </c>
      <c r="J1043" s="19">
        <v>2827600</v>
      </c>
      <c r="K1043" s="1" t="s">
        <v>3909</v>
      </c>
      <c r="L1043" s="183"/>
      <c r="M1043" s="44" t="e">
        <f>VLOOKUP(#REF!,'[1]PL3 Danh muc đầy đủ'!$E$9:$X$9281,20,0)</f>
        <v>#REF!</v>
      </c>
      <c r="N1043" s="44" t="e">
        <f>M1043-#REF!</f>
        <v>#REF!</v>
      </c>
    </row>
    <row r="1044" spans="1:14" ht="36" x14ac:dyDescent="0.3">
      <c r="A1044" s="43">
        <v>1034</v>
      </c>
      <c r="B1044" s="17" t="s">
        <v>3920</v>
      </c>
      <c r="C1044" s="18" t="s">
        <v>18153</v>
      </c>
      <c r="D1044" s="17" t="s">
        <v>3921</v>
      </c>
      <c r="E1044" s="18" t="s">
        <v>16505</v>
      </c>
      <c r="F1044" s="18" t="s">
        <v>16505</v>
      </c>
      <c r="G1044" s="17" t="s">
        <v>1633</v>
      </c>
      <c r="H1044" s="21">
        <v>2718800</v>
      </c>
      <c r="I1044" s="20">
        <v>2718878.2608695654</v>
      </c>
      <c r="J1044" s="19">
        <v>2827600</v>
      </c>
      <c r="K1044" s="1" t="s">
        <v>3909</v>
      </c>
      <c r="L1044" s="183"/>
      <c r="M1044" s="44" t="e">
        <f>VLOOKUP(#REF!,'[1]PL3 Danh muc đầy đủ'!$E$9:$X$9281,20,0)</f>
        <v>#REF!</v>
      </c>
      <c r="N1044" s="44" t="e">
        <f>M1044-#REF!</f>
        <v>#REF!</v>
      </c>
    </row>
    <row r="1045" spans="1:14" ht="36" x14ac:dyDescent="0.3">
      <c r="A1045" s="43">
        <v>1035</v>
      </c>
      <c r="B1045" s="17" t="s">
        <v>3922</v>
      </c>
      <c r="C1045" s="18" t="s">
        <v>18153</v>
      </c>
      <c r="D1045" s="17" t="s">
        <v>3923</v>
      </c>
      <c r="E1045" s="18" t="s">
        <v>16507</v>
      </c>
      <c r="F1045" s="18" t="s">
        <v>16507</v>
      </c>
      <c r="G1045" s="17" t="s">
        <v>1796</v>
      </c>
      <c r="H1045" s="21">
        <v>2718800</v>
      </c>
      <c r="I1045" s="20">
        <v>2718878.2608695654</v>
      </c>
      <c r="J1045" s="19">
        <v>2827600</v>
      </c>
      <c r="K1045" s="1" t="s">
        <v>3909</v>
      </c>
      <c r="L1045" s="183"/>
      <c r="M1045" s="44" t="e">
        <f>VLOOKUP(#REF!,'[1]PL3 Danh muc đầy đủ'!$E$9:$X$9281,20,0)</f>
        <v>#REF!</v>
      </c>
      <c r="N1045" s="44" t="e">
        <f>M1045-#REF!</f>
        <v>#REF!</v>
      </c>
    </row>
    <row r="1046" spans="1:14" ht="54" x14ac:dyDescent="0.3">
      <c r="A1046" s="43">
        <v>1036</v>
      </c>
      <c r="B1046" s="17" t="s">
        <v>18740</v>
      </c>
      <c r="C1046" s="18" t="s">
        <v>18166</v>
      </c>
      <c r="D1046" s="17" t="s">
        <v>18741</v>
      </c>
      <c r="E1046" s="18" t="s">
        <v>18742</v>
      </c>
      <c r="F1046" s="18" t="s">
        <v>18742</v>
      </c>
      <c r="G1046" s="17" t="s">
        <v>1796</v>
      </c>
      <c r="H1046" s="21">
        <v>2718800</v>
      </c>
      <c r="I1046" s="20">
        <v>2718878.2608695701</v>
      </c>
      <c r="J1046" s="19">
        <v>2827600</v>
      </c>
      <c r="K1046" s="18" t="s">
        <v>3909</v>
      </c>
      <c r="L1046" s="184"/>
      <c r="M1046" s="44" t="e">
        <f>VLOOKUP(#REF!,'[1]PL3 Danh muc đầy đủ'!$E$9:$X$9281,20,0)</f>
        <v>#REF!</v>
      </c>
      <c r="N1046" s="44" t="e">
        <f>M1046-#REF!</f>
        <v>#REF!</v>
      </c>
    </row>
    <row r="1047" spans="1:14" ht="54" x14ac:dyDescent="0.3">
      <c r="A1047" s="43">
        <v>1037</v>
      </c>
      <c r="B1047" s="17" t="s">
        <v>18743</v>
      </c>
      <c r="C1047" s="18" t="s">
        <v>18166</v>
      </c>
      <c r="D1047" s="17" t="s">
        <v>18744</v>
      </c>
      <c r="E1047" s="18" t="s">
        <v>18745</v>
      </c>
      <c r="F1047" s="18" t="s">
        <v>18745</v>
      </c>
      <c r="G1047" s="17" t="s">
        <v>1796</v>
      </c>
      <c r="H1047" s="21">
        <v>2718800</v>
      </c>
      <c r="I1047" s="20">
        <v>2718878.2608695654</v>
      </c>
      <c r="J1047" s="19">
        <v>2827600</v>
      </c>
      <c r="K1047" s="18" t="s">
        <v>3909</v>
      </c>
      <c r="L1047" s="184"/>
      <c r="M1047" s="44" t="e">
        <f>VLOOKUP(#REF!,'[1]PL3 Danh muc đầy đủ'!$E$9:$X$9281,20,0)</f>
        <v>#REF!</v>
      </c>
      <c r="N1047" s="44" t="e">
        <f>M1047-#REF!</f>
        <v>#REF!</v>
      </c>
    </row>
    <row r="1048" spans="1:14" ht="54" x14ac:dyDescent="0.3">
      <c r="A1048" s="43">
        <v>1038</v>
      </c>
      <c r="B1048" s="17" t="s">
        <v>18746</v>
      </c>
      <c r="C1048" s="18" t="s">
        <v>18166</v>
      </c>
      <c r="D1048" s="17" t="s">
        <v>18747</v>
      </c>
      <c r="E1048" s="18" t="s">
        <v>18748</v>
      </c>
      <c r="F1048" s="18" t="s">
        <v>18748</v>
      </c>
      <c r="G1048" s="17" t="s">
        <v>1796</v>
      </c>
      <c r="H1048" s="21">
        <v>2718800</v>
      </c>
      <c r="I1048" s="20">
        <v>2718878.2608695654</v>
      </c>
      <c r="J1048" s="19">
        <v>2827600</v>
      </c>
      <c r="K1048" s="18" t="s">
        <v>3909</v>
      </c>
      <c r="L1048" s="184"/>
      <c r="M1048" s="44" t="e">
        <f>VLOOKUP(#REF!,'[1]PL3 Danh muc đầy đủ'!$E$9:$X$9281,20,0)</f>
        <v>#REF!</v>
      </c>
      <c r="N1048" s="44" t="e">
        <f>M1048-#REF!</f>
        <v>#REF!</v>
      </c>
    </row>
    <row r="1049" spans="1:14" ht="54" x14ac:dyDescent="0.3">
      <c r="A1049" s="43">
        <v>1039</v>
      </c>
      <c r="B1049" s="17" t="s">
        <v>18749</v>
      </c>
      <c r="C1049" s="18" t="s">
        <v>18166</v>
      </c>
      <c r="D1049" s="17" t="s">
        <v>18750</v>
      </c>
      <c r="E1049" s="18" t="s">
        <v>18751</v>
      </c>
      <c r="F1049" s="18" t="s">
        <v>18751</v>
      </c>
      <c r="G1049" s="17" t="s">
        <v>1796</v>
      </c>
      <c r="H1049" s="21">
        <v>2718800</v>
      </c>
      <c r="I1049" s="20">
        <v>2718878.2608695654</v>
      </c>
      <c r="J1049" s="19">
        <v>2827600</v>
      </c>
      <c r="K1049" s="18" t="s">
        <v>3909</v>
      </c>
      <c r="L1049" s="184"/>
      <c r="M1049" s="44" t="e">
        <f>VLOOKUP(#REF!,'[1]PL3 Danh muc đầy đủ'!$E$9:$X$9281,20,0)</f>
        <v>#REF!</v>
      </c>
      <c r="N1049" s="44" t="e">
        <f>M1049-#REF!</f>
        <v>#REF!</v>
      </c>
    </row>
    <row r="1050" spans="1:14" ht="54" x14ac:dyDescent="0.3">
      <c r="A1050" s="43">
        <v>1040</v>
      </c>
      <c r="B1050" s="17" t="s">
        <v>18752</v>
      </c>
      <c r="C1050" s="18" t="s">
        <v>18166</v>
      </c>
      <c r="D1050" s="17" t="s">
        <v>18753</v>
      </c>
      <c r="E1050" s="18" t="s">
        <v>18754</v>
      </c>
      <c r="F1050" s="18" t="s">
        <v>18754</v>
      </c>
      <c r="G1050" s="17" t="s">
        <v>1796</v>
      </c>
      <c r="H1050" s="21">
        <v>2718800</v>
      </c>
      <c r="I1050" s="20">
        <v>2718878.2608695654</v>
      </c>
      <c r="J1050" s="19">
        <v>2827600</v>
      </c>
      <c r="K1050" s="18" t="s">
        <v>3909</v>
      </c>
      <c r="L1050" s="184"/>
      <c r="M1050" s="44" t="e">
        <f>VLOOKUP(#REF!,'[1]PL3 Danh muc đầy đủ'!$E$9:$X$9281,20,0)</f>
        <v>#REF!</v>
      </c>
      <c r="N1050" s="44" t="e">
        <f>M1050-#REF!</f>
        <v>#REF!</v>
      </c>
    </row>
    <row r="1051" spans="1:14" ht="18" x14ac:dyDescent="0.3">
      <c r="A1051" s="43">
        <v>1041</v>
      </c>
      <c r="B1051" s="17" t="s">
        <v>3924</v>
      </c>
      <c r="C1051" s="18" t="s">
        <v>18166</v>
      </c>
      <c r="D1051" s="17" t="s">
        <v>3925</v>
      </c>
      <c r="E1051" s="18" t="s">
        <v>3926</v>
      </c>
      <c r="F1051" s="18" t="s">
        <v>3926</v>
      </c>
      <c r="G1051" s="17" t="s">
        <v>1633</v>
      </c>
      <c r="H1051" s="21">
        <v>905700</v>
      </c>
      <c r="I1051" s="20">
        <v>905791.30434782617</v>
      </c>
      <c r="J1051" s="19">
        <v>942000</v>
      </c>
      <c r="K1051" s="1"/>
      <c r="L1051" s="183"/>
      <c r="M1051" s="44" t="e">
        <f>VLOOKUP(#REF!,'[1]PL3 Danh muc đầy đủ'!$E$9:$X$9281,20,0)</f>
        <v>#REF!</v>
      </c>
      <c r="N1051" s="44" t="e">
        <f>M1051-#REF!</f>
        <v>#REF!</v>
      </c>
    </row>
    <row r="1052" spans="1:14" ht="36" x14ac:dyDescent="0.3">
      <c r="A1052" s="43">
        <v>1042</v>
      </c>
      <c r="B1052" s="17" t="s">
        <v>3927</v>
      </c>
      <c r="C1052" s="18" t="s">
        <v>18167</v>
      </c>
      <c r="D1052" s="17" t="s">
        <v>3928</v>
      </c>
      <c r="E1052" s="18" t="s">
        <v>3929</v>
      </c>
      <c r="F1052" s="18" t="s">
        <v>3929</v>
      </c>
      <c r="G1052" s="17" t="s">
        <v>1633</v>
      </c>
      <c r="H1052" s="21">
        <v>905700</v>
      </c>
      <c r="I1052" s="20">
        <v>905791.30434782617</v>
      </c>
      <c r="J1052" s="19">
        <v>942000</v>
      </c>
      <c r="K1052" s="1"/>
      <c r="L1052" s="183"/>
      <c r="M1052" s="44" t="e">
        <f>VLOOKUP(#REF!,'[1]PL3 Danh muc đầy đủ'!$E$9:$X$9281,20,0)</f>
        <v>#REF!</v>
      </c>
      <c r="N1052" s="44" t="e">
        <f>M1052-#REF!</f>
        <v>#REF!</v>
      </c>
    </row>
    <row r="1053" spans="1:14" ht="36" x14ac:dyDescent="0.3">
      <c r="A1053" s="43">
        <v>1043</v>
      </c>
      <c r="B1053" s="17" t="s">
        <v>3930</v>
      </c>
      <c r="C1053" s="18" t="s">
        <v>18153</v>
      </c>
      <c r="D1053" s="17" t="s">
        <v>3931</v>
      </c>
      <c r="E1053" s="18" t="s">
        <v>3929</v>
      </c>
      <c r="F1053" s="18" t="s">
        <v>3929</v>
      </c>
      <c r="G1053" s="17" t="s">
        <v>1633</v>
      </c>
      <c r="H1053" s="21">
        <v>905700</v>
      </c>
      <c r="I1053" s="20">
        <v>905791.30434782617</v>
      </c>
      <c r="J1053" s="19">
        <v>942000</v>
      </c>
      <c r="K1053" s="1"/>
      <c r="L1053" s="183"/>
      <c r="M1053" s="44" t="e">
        <f>VLOOKUP(#REF!,'[1]PL3 Danh muc đầy đủ'!$E$9:$X$9281,20,0)</f>
        <v>#REF!</v>
      </c>
      <c r="N1053" s="44" t="e">
        <f>M1053-#REF!</f>
        <v>#REF!</v>
      </c>
    </row>
    <row r="1054" spans="1:14" ht="18" x14ac:dyDescent="0.3">
      <c r="A1054" s="43">
        <v>1044</v>
      </c>
      <c r="B1054" s="17" t="s">
        <v>3932</v>
      </c>
      <c r="C1054" s="18" t="s">
        <v>18166</v>
      </c>
      <c r="D1054" s="17" t="s">
        <v>3933</v>
      </c>
      <c r="E1054" s="18" t="s">
        <v>3934</v>
      </c>
      <c r="F1054" s="18" t="s">
        <v>3934</v>
      </c>
      <c r="G1054" s="17" t="s">
        <v>1796</v>
      </c>
      <c r="H1054" s="21">
        <v>1095300</v>
      </c>
      <c r="I1054" s="20">
        <v>1095321.7391304346</v>
      </c>
      <c r="J1054" s="19">
        <v>1139100</v>
      </c>
      <c r="K1054" s="1"/>
      <c r="L1054" s="183"/>
      <c r="M1054" s="44" t="e">
        <f>VLOOKUP(#REF!,'[1]PL3 Danh muc đầy đủ'!$E$9:$X$9281,20,0)</f>
        <v>#REF!</v>
      </c>
      <c r="N1054" s="44" t="e">
        <f>M1054-#REF!</f>
        <v>#REF!</v>
      </c>
    </row>
    <row r="1055" spans="1:14" ht="18" x14ac:dyDescent="0.3">
      <c r="A1055" s="43">
        <v>1045</v>
      </c>
      <c r="B1055" s="17" t="s">
        <v>3935</v>
      </c>
      <c r="C1055" s="18" t="s">
        <v>18167</v>
      </c>
      <c r="D1055" s="17" t="s">
        <v>3936</v>
      </c>
      <c r="E1055" s="18" t="s">
        <v>3937</v>
      </c>
      <c r="F1055" s="18" t="s">
        <v>3937</v>
      </c>
      <c r="G1055" s="17" t="s">
        <v>1796</v>
      </c>
      <c r="H1055" s="21">
        <v>1095300</v>
      </c>
      <c r="I1055" s="20">
        <v>1095321.7391304346</v>
      </c>
      <c r="J1055" s="19">
        <v>1139100</v>
      </c>
      <c r="K1055" s="1"/>
      <c r="L1055" s="183"/>
      <c r="M1055" s="44" t="e">
        <f>VLOOKUP(#REF!,'[1]PL3 Danh muc đầy đủ'!$E$9:$X$9281,20,0)</f>
        <v>#REF!</v>
      </c>
      <c r="N1055" s="44" t="e">
        <f>M1055-#REF!</f>
        <v>#REF!</v>
      </c>
    </row>
    <row r="1056" spans="1:14" ht="36" x14ac:dyDescent="0.3">
      <c r="A1056" s="43">
        <v>1046</v>
      </c>
      <c r="B1056" s="17" t="s">
        <v>3938</v>
      </c>
      <c r="C1056" s="18" t="s">
        <v>18153</v>
      </c>
      <c r="D1056" s="17" t="s">
        <v>3939</v>
      </c>
      <c r="E1056" s="18" t="s">
        <v>16508</v>
      </c>
      <c r="F1056" s="18" t="s">
        <v>16508</v>
      </c>
      <c r="G1056" s="17" t="s">
        <v>1796</v>
      </c>
      <c r="H1056" s="21">
        <v>1095300</v>
      </c>
      <c r="I1056" s="20">
        <v>1095321.7391304346</v>
      </c>
      <c r="J1056" s="19">
        <v>1139100</v>
      </c>
      <c r="K1056" s="1"/>
      <c r="L1056" s="183"/>
      <c r="M1056" s="44" t="e">
        <f>VLOOKUP(#REF!,'[1]PL3 Danh muc đầy đủ'!$E$9:$X$9281,20,0)</f>
        <v>#REF!</v>
      </c>
      <c r="N1056" s="44" t="e">
        <f>M1056-#REF!</f>
        <v>#REF!</v>
      </c>
    </row>
    <row r="1057" spans="1:14" ht="36" x14ac:dyDescent="0.3">
      <c r="A1057" s="43">
        <v>1047</v>
      </c>
      <c r="B1057" s="17" t="s">
        <v>3940</v>
      </c>
      <c r="C1057" s="18" t="s">
        <v>18166</v>
      </c>
      <c r="D1057" s="17" t="s">
        <v>3941</v>
      </c>
      <c r="E1057" s="18" t="s">
        <v>3942</v>
      </c>
      <c r="F1057" s="18" t="s">
        <v>3942</v>
      </c>
      <c r="G1057" s="17" t="s">
        <v>1796</v>
      </c>
      <c r="H1057" s="21">
        <v>1196400</v>
      </c>
      <c r="I1057" s="20">
        <v>1196495.6521739131</v>
      </c>
      <c r="J1057" s="19">
        <v>1244300</v>
      </c>
      <c r="K1057" s="1"/>
      <c r="L1057" s="183"/>
      <c r="M1057" s="44" t="e">
        <f>VLOOKUP(#REF!,'[1]PL3 Danh muc đầy đủ'!$E$9:$X$9281,20,0)</f>
        <v>#REF!</v>
      </c>
      <c r="N1057" s="44" t="e">
        <f>M1057-#REF!</f>
        <v>#REF!</v>
      </c>
    </row>
    <row r="1058" spans="1:14" ht="18" x14ac:dyDescent="0.3">
      <c r="A1058" s="43">
        <v>1048</v>
      </c>
      <c r="B1058" s="17" t="s">
        <v>3943</v>
      </c>
      <c r="C1058" s="18" t="s">
        <v>18166</v>
      </c>
      <c r="D1058" s="17" t="s">
        <v>3944</v>
      </c>
      <c r="E1058" s="18" t="s">
        <v>3945</v>
      </c>
      <c r="F1058" s="18" t="s">
        <v>3945</v>
      </c>
      <c r="G1058" s="17" t="s">
        <v>1633</v>
      </c>
      <c r="H1058" s="21">
        <v>2963000</v>
      </c>
      <c r="I1058" s="20">
        <v>2963095.6521739131</v>
      </c>
      <c r="J1058" s="19">
        <v>3081600</v>
      </c>
      <c r="K1058" s="1"/>
      <c r="L1058" s="183"/>
      <c r="M1058" s="44" t="e">
        <f>VLOOKUP(#REF!,'[1]PL3 Danh muc đầy đủ'!$E$9:$X$9281,20,0)</f>
        <v>#REF!</v>
      </c>
      <c r="N1058" s="44" t="e">
        <f>M1058-#REF!</f>
        <v>#REF!</v>
      </c>
    </row>
    <row r="1059" spans="1:14" ht="18" x14ac:dyDescent="0.3">
      <c r="A1059" s="43">
        <v>1049</v>
      </c>
      <c r="B1059" s="17" t="s">
        <v>3946</v>
      </c>
      <c r="C1059" s="18" t="s">
        <v>18166</v>
      </c>
      <c r="D1059" s="17" t="s">
        <v>3947</v>
      </c>
      <c r="E1059" s="18" t="s">
        <v>3948</v>
      </c>
      <c r="F1059" s="18" t="s">
        <v>3948</v>
      </c>
      <c r="G1059" s="17" t="s">
        <v>1633</v>
      </c>
      <c r="H1059" s="21">
        <v>2963000</v>
      </c>
      <c r="I1059" s="20">
        <v>2963095.6521739131</v>
      </c>
      <c r="J1059" s="19">
        <v>3081600</v>
      </c>
      <c r="K1059" s="1"/>
      <c r="L1059" s="183"/>
      <c r="M1059" s="44" t="e">
        <f>VLOOKUP(#REF!,'[1]PL3 Danh muc đầy đủ'!$E$9:$X$9281,20,0)</f>
        <v>#REF!</v>
      </c>
      <c r="N1059" s="44" t="e">
        <f>M1059-#REF!</f>
        <v>#REF!</v>
      </c>
    </row>
    <row r="1060" spans="1:14" ht="54" x14ac:dyDescent="0.3">
      <c r="A1060" s="43">
        <v>1050</v>
      </c>
      <c r="B1060" s="17" t="s">
        <v>3949</v>
      </c>
      <c r="C1060" s="18" t="s">
        <v>18166</v>
      </c>
      <c r="D1060" s="17" t="s">
        <v>3950</v>
      </c>
      <c r="E1060" s="18" t="s">
        <v>3951</v>
      </c>
      <c r="F1060" s="18" t="s">
        <v>3951</v>
      </c>
      <c r="G1060" s="17" t="s">
        <v>1633</v>
      </c>
      <c r="H1060" s="21">
        <v>2963000</v>
      </c>
      <c r="I1060" s="20">
        <v>2963095.6521739131</v>
      </c>
      <c r="J1060" s="19">
        <v>3081600</v>
      </c>
      <c r="K1060" s="1"/>
      <c r="L1060" s="183"/>
      <c r="M1060" s="44" t="e">
        <f>VLOOKUP(#REF!,'[1]PL3 Danh muc đầy đủ'!$E$9:$X$9281,20,0)</f>
        <v>#REF!</v>
      </c>
      <c r="N1060" s="44" t="e">
        <f>M1060-#REF!</f>
        <v>#REF!</v>
      </c>
    </row>
    <row r="1061" spans="1:14" ht="18" x14ac:dyDescent="0.3">
      <c r="A1061" s="43">
        <v>1051</v>
      </c>
      <c r="B1061" s="17" t="s">
        <v>3952</v>
      </c>
      <c r="C1061" s="18" t="s">
        <v>18166</v>
      </c>
      <c r="D1061" s="17" t="s">
        <v>3953</v>
      </c>
      <c r="E1061" s="18" t="s">
        <v>3954</v>
      </c>
      <c r="F1061" s="18" t="s">
        <v>3954</v>
      </c>
      <c r="G1061" s="17" t="s">
        <v>1633</v>
      </c>
      <c r="H1061" s="21">
        <v>2963000</v>
      </c>
      <c r="I1061" s="20">
        <v>2963095.6521739131</v>
      </c>
      <c r="J1061" s="19">
        <v>3081600</v>
      </c>
      <c r="K1061" s="1"/>
      <c r="L1061" s="183"/>
      <c r="M1061" s="44" t="e">
        <f>VLOOKUP(#REF!,'[1]PL3 Danh muc đầy đủ'!$E$9:$X$9281,20,0)</f>
        <v>#REF!</v>
      </c>
      <c r="N1061" s="44" t="e">
        <f>M1061-#REF!</f>
        <v>#REF!</v>
      </c>
    </row>
    <row r="1062" spans="1:14" ht="18" x14ac:dyDescent="0.3">
      <c r="A1062" s="43">
        <v>1052</v>
      </c>
      <c r="B1062" s="17" t="s">
        <v>3955</v>
      </c>
      <c r="C1062" s="18" t="s">
        <v>18166</v>
      </c>
      <c r="D1062" s="17" t="s">
        <v>3956</v>
      </c>
      <c r="E1062" s="18" t="s">
        <v>3957</v>
      </c>
      <c r="F1062" s="18" t="s">
        <v>3957</v>
      </c>
      <c r="G1062" s="17" t="s">
        <v>1633</v>
      </c>
      <c r="H1062" s="21">
        <v>2963000</v>
      </c>
      <c r="I1062" s="20">
        <v>2963095.6521739131</v>
      </c>
      <c r="J1062" s="19">
        <v>3081600</v>
      </c>
      <c r="K1062" s="1"/>
      <c r="L1062" s="183"/>
      <c r="M1062" s="44" t="e">
        <f>VLOOKUP(#REF!,'[1]PL3 Danh muc đầy đủ'!$E$9:$X$9281,20,0)</f>
        <v>#REF!</v>
      </c>
      <c r="N1062" s="44" t="e">
        <f>M1062-#REF!</f>
        <v>#REF!</v>
      </c>
    </row>
    <row r="1063" spans="1:14" ht="54" x14ac:dyDescent="0.3">
      <c r="A1063" s="43">
        <v>1053</v>
      </c>
      <c r="B1063" s="17" t="s">
        <v>3958</v>
      </c>
      <c r="C1063" s="18" t="s">
        <v>18166</v>
      </c>
      <c r="D1063" s="17" t="s">
        <v>3959</v>
      </c>
      <c r="E1063" s="18" t="s">
        <v>3960</v>
      </c>
      <c r="F1063" s="18" t="s">
        <v>3960</v>
      </c>
      <c r="G1063" s="17" t="s">
        <v>95</v>
      </c>
      <c r="H1063" s="21">
        <v>911900</v>
      </c>
      <c r="I1063" s="20">
        <v>911956.52173913096</v>
      </c>
      <c r="J1063" s="19">
        <v>948400</v>
      </c>
      <c r="K1063" s="1"/>
      <c r="L1063" s="183"/>
      <c r="M1063" s="44" t="e">
        <f>VLOOKUP(#REF!,'[1]PL3 Danh muc đầy đủ'!$E$9:$X$9281,20,0)</f>
        <v>#REF!</v>
      </c>
      <c r="N1063" s="44" t="e">
        <f>M1063-#REF!</f>
        <v>#REF!</v>
      </c>
    </row>
    <row r="1064" spans="1:14" ht="18" x14ac:dyDescent="0.3">
      <c r="A1064" s="43">
        <v>1054</v>
      </c>
      <c r="B1064" s="17" t="s">
        <v>3961</v>
      </c>
      <c r="C1064" s="18" t="s">
        <v>18166</v>
      </c>
      <c r="D1064" s="17" t="s">
        <v>3962</v>
      </c>
      <c r="E1064" s="18" t="s">
        <v>3963</v>
      </c>
      <c r="F1064" s="18" t="s">
        <v>3963</v>
      </c>
      <c r="G1064" s="17" t="s">
        <v>95</v>
      </c>
      <c r="H1064" s="21">
        <v>911900</v>
      </c>
      <c r="I1064" s="20">
        <v>911956.52173913096</v>
      </c>
      <c r="J1064" s="19">
        <v>948400</v>
      </c>
      <c r="K1064" s="1"/>
      <c r="L1064" s="183"/>
      <c r="M1064" s="44" t="e">
        <f>VLOOKUP(#REF!,'[1]PL3 Danh muc đầy đủ'!$E$9:$X$9281,20,0)</f>
        <v>#REF!</v>
      </c>
      <c r="N1064" s="44" t="e">
        <f>M1064-#REF!</f>
        <v>#REF!</v>
      </c>
    </row>
    <row r="1065" spans="1:14" ht="18" x14ac:dyDescent="0.3">
      <c r="A1065" s="43">
        <v>1055</v>
      </c>
      <c r="B1065" s="17" t="s">
        <v>3964</v>
      </c>
      <c r="C1065" s="18" t="s">
        <v>18166</v>
      </c>
      <c r="D1065" s="17" t="s">
        <v>3965</v>
      </c>
      <c r="E1065" s="18" t="s">
        <v>3966</v>
      </c>
      <c r="F1065" s="18" t="s">
        <v>3966</v>
      </c>
      <c r="G1065" s="17" t="s">
        <v>1633</v>
      </c>
      <c r="H1065" s="21">
        <v>975300</v>
      </c>
      <c r="I1065" s="20">
        <v>975330.4347826083</v>
      </c>
      <c r="J1065" s="19">
        <v>1014300</v>
      </c>
      <c r="K1065" s="1" t="s">
        <v>3967</v>
      </c>
      <c r="L1065" s="183"/>
      <c r="M1065" s="44" t="e">
        <f>VLOOKUP(#REF!,'[1]PL3 Danh muc đầy đủ'!$E$9:$X$9281,20,0)</f>
        <v>#REF!</v>
      </c>
      <c r="N1065" s="44" t="e">
        <f>M1065-#REF!</f>
        <v>#REF!</v>
      </c>
    </row>
    <row r="1066" spans="1:14" ht="36" x14ac:dyDescent="0.3">
      <c r="A1066" s="43">
        <v>1056</v>
      </c>
      <c r="B1066" s="17" t="s">
        <v>3968</v>
      </c>
      <c r="C1066" s="18" t="s">
        <v>18167</v>
      </c>
      <c r="D1066" s="17" t="s">
        <v>3969</v>
      </c>
      <c r="E1066" s="18" t="s">
        <v>3970</v>
      </c>
      <c r="F1066" s="18" t="s">
        <v>3970</v>
      </c>
      <c r="G1066" s="17" t="s">
        <v>1633</v>
      </c>
      <c r="H1066" s="21">
        <v>975300</v>
      </c>
      <c r="I1066" s="20">
        <v>975330.4347826083</v>
      </c>
      <c r="J1066" s="19">
        <v>1014300</v>
      </c>
      <c r="K1066" s="1" t="s">
        <v>3967</v>
      </c>
      <c r="L1066" s="183"/>
      <c r="M1066" s="44" t="e">
        <f>VLOOKUP(#REF!,'[1]PL3 Danh muc đầy đủ'!$E$9:$X$9281,20,0)</f>
        <v>#REF!</v>
      </c>
      <c r="N1066" s="44" t="e">
        <f>M1066-#REF!</f>
        <v>#REF!</v>
      </c>
    </row>
    <row r="1067" spans="1:14" ht="18" x14ac:dyDescent="0.3">
      <c r="A1067" s="43">
        <v>1057</v>
      </c>
      <c r="B1067" s="17" t="s">
        <v>3971</v>
      </c>
      <c r="C1067" s="18" t="s">
        <v>18167</v>
      </c>
      <c r="D1067" s="17" t="s">
        <v>3972</v>
      </c>
      <c r="E1067" s="18" t="s">
        <v>3973</v>
      </c>
      <c r="F1067" s="18" t="s">
        <v>17739</v>
      </c>
      <c r="G1067" s="17" t="s">
        <v>95</v>
      </c>
      <c r="H1067" s="21">
        <v>975300</v>
      </c>
      <c r="I1067" s="20">
        <v>975330.4347826083</v>
      </c>
      <c r="J1067" s="19">
        <v>1014300</v>
      </c>
      <c r="K1067" s="1" t="s">
        <v>3967</v>
      </c>
      <c r="L1067" s="183"/>
      <c r="M1067" s="44" t="e">
        <f>VLOOKUP(#REF!,'[1]PL3 Danh muc đầy đủ'!$E$9:$X$9281,20,0)</f>
        <v>#REF!</v>
      </c>
      <c r="N1067" s="44" t="e">
        <f>M1067-#REF!</f>
        <v>#REF!</v>
      </c>
    </row>
    <row r="1068" spans="1:14" ht="18" x14ac:dyDescent="0.3">
      <c r="A1068" s="43">
        <v>1058</v>
      </c>
      <c r="B1068" s="17" t="s">
        <v>3974</v>
      </c>
      <c r="C1068" s="18" t="s">
        <v>18167</v>
      </c>
      <c r="D1068" s="17" t="s">
        <v>3975</v>
      </c>
      <c r="E1068" s="18" t="s">
        <v>3966</v>
      </c>
      <c r="F1068" s="18" t="s">
        <v>3966</v>
      </c>
      <c r="G1068" s="17" t="s">
        <v>1633</v>
      </c>
      <c r="H1068" s="21">
        <v>975300</v>
      </c>
      <c r="I1068" s="20">
        <v>975330.4347826083</v>
      </c>
      <c r="J1068" s="19">
        <v>1014300</v>
      </c>
      <c r="K1068" s="1" t="s">
        <v>3967</v>
      </c>
      <c r="L1068" s="183"/>
      <c r="M1068" s="44" t="e">
        <f>VLOOKUP(#REF!,'[1]PL3 Danh muc đầy đủ'!$E$9:$X$9281,20,0)</f>
        <v>#REF!</v>
      </c>
      <c r="N1068" s="44" t="e">
        <f>M1068-#REF!</f>
        <v>#REF!</v>
      </c>
    </row>
    <row r="1069" spans="1:14" ht="36" x14ac:dyDescent="0.3">
      <c r="A1069" s="43">
        <v>1059</v>
      </c>
      <c r="B1069" s="17" t="s">
        <v>3976</v>
      </c>
      <c r="C1069" s="18" t="s">
        <v>18167</v>
      </c>
      <c r="D1069" s="17" t="s">
        <v>3977</v>
      </c>
      <c r="E1069" s="18" t="s">
        <v>3978</v>
      </c>
      <c r="F1069" s="18" t="s">
        <v>3978</v>
      </c>
      <c r="G1069" s="17" t="s">
        <v>18</v>
      </c>
      <c r="H1069" s="21">
        <v>975300</v>
      </c>
      <c r="I1069" s="20">
        <v>975330.4347826083</v>
      </c>
      <c r="J1069" s="19">
        <v>1014300</v>
      </c>
      <c r="K1069" s="1" t="s">
        <v>3967</v>
      </c>
      <c r="L1069" s="183"/>
      <c r="M1069" s="44" t="e">
        <f>VLOOKUP(#REF!,'[1]PL3 Danh muc đầy đủ'!$E$9:$X$9281,20,0)</f>
        <v>#REF!</v>
      </c>
      <c r="N1069" s="44" t="e">
        <f>M1069-#REF!</f>
        <v>#REF!</v>
      </c>
    </row>
    <row r="1070" spans="1:14" ht="36" x14ac:dyDescent="0.3">
      <c r="A1070" s="43">
        <v>1060</v>
      </c>
      <c r="B1070" s="17" t="s">
        <v>3979</v>
      </c>
      <c r="C1070" s="18" t="s">
        <v>18166</v>
      </c>
      <c r="D1070" s="17" t="s">
        <v>3980</v>
      </c>
      <c r="E1070" s="18" t="s">
        <v>3981</v>
      </c>
      <c r="F1070" s="18" t="s">
        <v>3981</v>
      </c>
      <c r="G1070" s="17" t="s">
        <v>1633</v>
      </c>
      <c r="H1070" s="21">
        <v>720300</v>
      </c>
      <c r="I1070" s="20">
        <v>720339.13043478213</v>
      </c>
      <c r="J1070" s="19">
        <v>749100</v>
      </c>
      <c r="K1070" s="1"/>
      <c r="L1070" s="183"/>
      <c r="M1070" s="44" t="e">
        <f>VLOOKUP(#REF!,'[1]PL3 Danh muc đầy đủ'!$E$9:$X$9281,20,0)</f>
        <v>#REF!</v>
      </c>
      <c r="N1070" s="44" t="e">
        <f>M1070-#REF!</f>
        <v>#REF!</v>
      </c>
    </row>
    <row r="1071" spans="1:14" ht="18" x14ac:dyDescent="0.3">
      <c r="A1071" s="43">
        <v>1061</v>
      </c>
      <c r="B1071" s="17" t="s">
        <v>3982</v>
      </c>
      <c r="C1071" s="18" t="s">
        <v>18167</v>
      </c>
      <c r="D1071" s="17" t="s">
        <v>3983</v>
      </c>
      <c r="E1071" s="18" t="s">
        <v>3984</v>
      </c>
      <c r="F1071" s="18" t="s">
        <v>3984</v>
      </c>
      <c r="G1071" s="17" t="s">
        <v>1633</v>
      </c>
      <c r="H1071" s="21">
        <v>720300</v>
      </c>
      <c r="I1071" s="20">
        <v>720339.13043478213</v>
      </c>
      <c r="J1071" s="19">
        <v>749100</v>
      </c>
      <c r="K1071" s="1"/>
      <c r="L1071" s="183"/>
      <c r="M1071" s="44" t="e">
        <f>VLOOKUP(#REF!,'[1]PL3 Danh muc đầy đủ'!$E$9:$X$9281,20,0)</f>
        <v>#REF!</v>
      </c>
      <c r="N1071" s="44" t="e">
        <f>M1071-#REF!</f>
        <v>#REF!</v>
      </c>
    </row>
    <row r="1072" spans="1:14" ht="54" x14ac:dyDescent="0.3">
      <c r="A1072" s="43">
        <v>1062</v>
      </c>
      <c r="B1072" s="17" t="s">
        <v>3985</v>
      </c>
      <c r="C1072" s="18" t="s">
        <v>18166</v>
      </c>
      <c r="D1072" s="17" t="s">
        <v>3986</v>
      </c>
      <c r="E1072" s="18" t="s">
        <v>3987</v>
      </c>
      <c r="F1072" s="18" t="s">
        <v>3987</v>
      </c>
      <c r="G1072" s="17" t="s">
        <v>1633</v>
      </c>
      <c r="H1072" s="21">
        <v>575300</v>
      </c>
      <c r="I1072" s="20">
        <v>575330.4347826083</v>
      </c>
      <c r="J1072" s="19">
        <v>598300</v>
      </c>
      <c r="K1072" s="1"/>
      <c r="L1072" s="183"/>
      <c r="M1072" s="44" t="e">
        <f>VLOOKUP(#REF!,'[1]PL3 Danh muc đầy đủ'!$E$9:$X$9281,20,0)</f>
        <v>#REF!</v>
      </c>
      <c r="N1072" s="44" t="e">
        <f>M1072-#REF!</f>
        <v>#REF!</v>
      </c>
    </row>
    <row r="1073" spans="1:14" ht="36" x14ac:dyDescent="0.3">
      <c r="A1073" s="43">
        <v>1063</v>
      </c>
      <c r="B1073" s="17" t="s">
        <v>3988</v>
      </c>
      <c r="C1073" s="18" t="s">
        <v>18166</v>
      </c>
      <c r="D1073" s="17" t="s">
        <v>3989</v>
      </c>
      <c r="E1073" s="18" t="s">
        <v>16509</v>
      </c>
      <c r="F1073" s="18" t="s">
        <v>16509</v>
      </c>
      <c r="G1073" s="17" t="s">
        <v>1633</v>
      </c>
      <c r="H1073" s="21">
        <v>575300</v>
      </c>
      <c r="I1073" s="20">
        <v>575330.4347826083</v>
      </c>
      <c r="J1073" s="19">
        <v>598300</v>
      </c>
      <c r="K1073" s="1" t="s">
        <v>3990</v>
      </c>
      <c r="L1073" s="183"/>
      <c r="M1073" s="44" t="e">
        <f>VLOOKUP(#REF!,'[1]PL3 Danh muc đầy đủ'!$E$9:$X$9281,20,0)</f>
        <v>#REF!</v>
      </c>
      <c r="N1073" s="44" t="e">
        <f>M1073-#REF!</f>
        <v>#REF!</v>
      </c>
    </row>
    <row r="1074" spans="1:14" ht="18" x14ac:dyDescent="0.3">
      <c r="A1074" s="43">
        <v>1064</v>
      </c>
      <c r="B1074" s="17" t="s">
        <v>3991</v>
      </c>
      <c r="C1074" s="18" t="s">
        <v>18166</v>
      </c>
      <c r="D1074" s="17" t="s">
        <v>3992</v>
      </c>
      <c r="E1074" s="18" t="s">
        <v>3973</v>
      </c>
      <c r="F1074" s="18" t="s">
        <v>3973</v>
      </c>
      <c r="G1074" s="17" t="s">
        <v>1633</v>
      </c>
      <c r="H1074" s="21">
        <v>575300</v>
      </c>
      <c r="I1074" s="20">
        <v>575330.4347826083</v>
      </c>
      <c r="J1074" s="19">
        <v>598300</v>
      </c>
      <c r="K1074" s="1"/>
      <c r="L1074" s="183"/>
      <c r="M1074" s="44" t="e">
        <f>VLOOKUP(#REF!,'[1]PL3 Danh muc đầy đủ'!$E$9:$X$9281,20,0)</f>
        <v>#REF!</v>
      </c>
      <c r="N1074" s="44" t="e">
        <f>M1074-#REF!</f>
        <v>#REF!</v>
      </c>
    </row>
    <row r="1075" spans="1:14" ht="54" x14ac:dyDescent="0.3">
      <c r="A1075" s="43">
        <v>1065</v>
      </c>
      <c r="B1075" s="17" t="s">
        <v>3993</v>
      </c>
      <c r="C1075" s="18" t="s">
        <v>18167</v>
      </c>
      <c r="D1075" s="17" t="s">
        <v>3994</v>
      </c>
      <c r="E1075" s="18" t="s">
        <v>3995</v>
      </c>
      <c r="F1075" s="18" t="s">
        <v>3995</v>
      </c>
      <c r="G1075" s="17" t="s">
        <v>1633</v>
      </c>
      <c r="H1075" s="21">
        <v>743200</v>
      </c>
      <c r="I1075" s="20">
        <v>743295.65217391308</v>
      </c>
      <c r="J1075" s="19">
        <v>773000</v>
      </c>
      <c r="K1075" s="1"/>
      <c r="L1075" s="183"/>
      <c r="M1075" s="44" t="e">
        <f>VLOOKUP(#REF!,'[1]PL3 Danh muc đầy đủ'!$E$9:$X$9281,20,0)</f>
        <v>#REF!</v>
      </c>
      <c r="N1075" s="44" t="e">
        <f>M1075-#REF!</f>
        <v>#REF!</v>
      </c>
    </row>
    <row r="1076" spans="1:14" ht="36" x14ac:dyDescent="0.3">
      <c r="A1076" s="43">
        <v>1066</v>
      </c>
      <c r="B1076" s="17" t="s">
        <v>3996</v>
      </c>
      <c r="C1076" s="18" t="s">
        <v>18166</v>
      </c>
      <c r="D1076" s="17" t="s">
        <v>3997</v>
      </c>
      <c r="E1076" s="18" t="s">
        <v>3998</v>
      </c>
      <c r="F1076" s="18" t="s">
        <v>3998</v>
      </c>
      <c r="G1076" s="17" t="s">
        <v>1633</v>
      </c>
      <c r="H1076" s="21">
        <v>953800</v>
      </c>
      <c r="I1076" s="20">
        <v>953817.39130434766</v>
      </c>
      <c r="J1076" s="19">
        <v>991900</v>
      </c>
      <c r="K1076" s="1"/>
      <c r="L1076" s="183"/>
      <c r="M1076" s="44" t="e">
        <f>VLOOKUP(#REF!,'[1]PL3 Danh muc đầy đủ'!$E$9:$X$9281,20,0)</f>
        <v>#REF!</v>
      </c>
      <c r="N1076" s="44" t="e">
        <f>M1076-#REF!</f>
        <v>#REF!</v>
      </c>
    </row>
    <row r="1077" spans="1:14" ht="36" x14ac:dyDescent="0.3">
      <c r="A1077" s="43">
        <v>1067</v>
      </c>
      <c r="B1077" s="17" t="s">
        <v>3999</v>
      </c>
      <c r="C1077" s="18" t="s">
        <v>18166</v>
      </c>
      <c r="D1077" s="17" t="s">
        <v>4000</v>
      </c>
      <c r="E1077" s="18" t="s">
        <v>4001</v>
      </c>
      <c r="F1077" s="18" t="s">
        <v>4001</v>
      </c>
      <c r="G1077" s="17" t="s">
        <v>1633</v>
      </c>
      <c r="H1077" s="21">
        <v>953800</v>
      </c>
      <c r="I1077" s="20">
        <v>953817.39130434766</v>
      </c>
      <c r="J1077" s="19">
        <v>991900</v>
      </c>
      <c r="K1077" s="1"/>
      <c r="L1077" s="183"/>
      <c r="M1077" s="44" t="e">
        <f>VLOOKUP(#REF!,'[1]PL3 Danh muc đầy đủ'!$E$9:$X$9281,20,0)</f>
        <v>#REF!</v>
      </c>
      <c r="N1077" s="44" t="e">
        <f>M1077-#REF!</f>
        <v>#REF!</v>
      </c>
    </row>
    <row r="1078" spans="1:14" ht="18" x14ac:dyDescent="0.3">
      <c r="A1078" s="43">
        <v>1068</v>
      </c>
      <c r="B1078" s="17" t="s">
        <v>4002</v>
      </c>
      <c r="C1078" s="18" t="s">
        <v>18166</v>
      </c>
      <c r="D1078" s="17" t="s">
        <v>4003</v>
      </c>
      <c r="E1078" s="18" t="s">
        <v>4004</v>
      </c>
      <c r="F1078" s="18" t="s">
        <v>4004</v>
      </c>
      <c r="G1078" s="17" t="s">
        <v>1633</v>
      </c>
      <c r="H1078" s="21">
        <v>953800</v>
      </c>
      <c r="I1078" s="20">
        <v>953817.39130434766</v>
      </c>
      <c r="J1078" s="19">
        <v>991900</v>
      </c>
      <c r="K1078" s="1"/>
      <c r="L1078" s="183"/>
      <c r="M1078" s="44" t="e">
        <f>VLOOKUP(#REF!,'[1]PL3 Danh muc đầy đủ'!$E$9:$X$9281,20,0)</f>
        <v>#REF!</v>
      </c>
      <c r="N1078" s="44" t="e">
        <f>M1078-#REF!</f>
        <v>#REF!</v>
      </c>
    </row>
    <row r="1079" spans="1:14" ht="36" x14ac:dyDescent="0.3">
      <c r="A1079" s="43">
        <v>1069</v>
      </c>
      <c r="B1079" s="17" t="s">
        <v>4005</v>
      </c>
      <c r="C1079" s="18" t="s">
        <v>18166</v>
      </c>
      <c r="D1079" s="17" t="s">
        <v>4006</v>
      </c>
      <c r="E1079" s="18" t="s">
        <v>16510</v>
      </c>
      <c r="F1079" s="18" t="s">
        <v>16510</v>
      </c>
      <c r="G1079" s="17"/>
      <c r="H1079" s="21">
        <v>953800</v>
      </c>
      <c r="I1079" s="20">
        <v>953817.39130434766</v>
      </c>
      <c r="J1079" s="19">
        <v>991900</v>
      </c>
      <c r="K1079" s="1"/>
      <c r="L1079" s="183"/>
      <c r="M1079" s="44" t="e">
        <f>VLOOKUP(#REF!,'[1]PL3 Danh muc đầy đủ'!$E$9:$X$9281,20,0)</f>
        <v>#REF!</v>
      </c>
      <c r="N1079" s="44" t="e">
        <f>M1079-#REF!</f>
        <v>#REF!</v>
      </c>
    </row>
    <row r="1080" spans="1:14" ht="36" x14ac:dyDescent="0.3">
      <c r="A1080" s="43">
        <v>1070</v>
      </c>
      <c r="B1080" s="17" t="s">
        <v>4007</v>
      </c>
      <c r="C1080" s="18" t="s">
        <v>18166</v>
      </c>
      <c r="D1080" s="17" t="s">
        <v>4008</v>
      </c>
      <c r="E1080" s="18" t="s">
        <v>4009</v>
      </c>
      <c r="F1080" s="18" t="s">
        <v>4009</v>
      </c>
      <c r="G1080" s="17"/>
      <c r="H1080" s="21">
        <v>953800</v>
      </c>
      <c r="I1080" s="20">
        <v>953817.39130434766</v>
      </c>
      <c r="J1080" s="19">
        <v>991900</v>
      </c>
      <c r="K1080" s="1"/>
      <c r="L1080" s="183"/>
      <c r="M1080" s="44" t="e">
        <f>VLOOKUP(#REF!,'[1]PL3 Danh muc đầy đủ'!$E$9:$X$9281,20,0)</f>
        <v>#REF!</v>
      </c>
      <c r="N1080" s="44" t="e">
        <f>M1080-#REF!</f>
        <v>#REF!</v>
      </c>
    </row>
    <row r="1081" spans="1:14" ht="18" x14ac:dyDescent="0.3">
      <c r="A1081" s="43">
        <v>1071</v>
      </c>
      <c r="B1081" s="17" t="s">
        <v>4010</v>
      </c>
      <c r="C1081" s="18" t="s">
        <v>18167</v>
      </c>
      <c r="D1081" s="17" t="s">
        <v>4011</v>
      </c>
      <c r="E1081" s="18" t="s">
        <v>4004</v>
      </c>
      <c r="F1081" s="18" t="s">
        <v>4004</v>
      </c>
      <c r="G1081" s="17" t="s">
        <v>1633</v>
      </c>
      <c r="H1081" s="21">
        <v>953800</v>
      </c>
      <c r="I1081" s="20">
        <v>953817.39130434766</v>
      </c>
      <c r="J1081" s="19">
        <v>991900</v>
      </c>
      <c r="K1081" s="1"/>
      <c r="L1081" s="183"/>
      <c r="M1081" s="44" t="e">
        <f>VLOOKUP(#REF!,'[1]PL3 Danh muc đầy đủ'!$E$9:$X$9281,20,0)</f>
        <v>#REF!</v>
      </c>
      <c r="N1081" s="44" t="e">
        <f>M1081-#REF!</f>
        <v>#REF!</v>
      </c>
    </row>
    <row r="1082" spans="1:14" ht="36" x14ac:dyDescent="0.3">
      <c r="A1082" s="43">
        <v>1072</v>
      </c>
      <c r="B1082" s="17" t="s">
        <v>4012</v>
      </c>
      <c r="C1082" s="18" t="s">
        <v>18167</v>
      </c>
      <c r="D1082" s="17" t="s">
        <v>4013</v>
      </c>
      <c r="E1082" s="18" t="s">
        <v>4014</v>
      </c>
      <c r="F1082" s="18" t="s">
        <v>4014</v>
      </c>
      <c r="G1082" s="17" t="s">
        <v>1633</v>
      </c>
      <c r="H1082" s="21">
        <v>953800</v>
      </c>
      <c r="I1082" s="20">
        <v>953817.39130434766</v>
      </c>
      <c r="J1082" s="19">
        <v>991900</v>
      </c>
      <c r="K1082" s="1"/>
      <c r="L1082" s="183"/>
      <c r="M1082" s="44" t="e">
        <f>VLOOKUP(#REF!,'[1]PL3 Danh muc đầy đủ'!$E$9:$X$9281,20,0)</f>
        <v>#REF!</v>
      </c>
      <c r="N1082" s="44" t="e">
        <f>M1082-#REF!</f>
        <v>#REF!</v>
      </c>
    </row>
    <row r="1083" spans="1:14" ht="18" x14ac:dyDescent="0.3">
      <c r="A1083" s="43">
        <v>1073</v>
      </c>
      <c r="B1083" s="17" t="s">
        <v>4015</v>
      </c>
      <c r="C1083" s="18" t="s">
        <v>18167</v>
      </c>
      <c r="D1083" s="17" t="s">
        <v>4016</v>
      </c>
      <c r="E1083" s="18" t="s">
        <v>4017</v>
      </c>
      <c r="F1083" s="18" t="s">
        <v>4017</v>
      </c>
      <c r="G1083" s="17" t="s">
        <v>20</v>
      </c>
      <c r="H1083" s="21">
        <v>953800</v>
      </c>
      <c r="I1083" s="20">
        <v>953817.39130434766</v>
      </c>
      <c r="J1083" s="19">
        <v>991900</v>
      </c>
      <c r="K1083" s="1"/>
      <c r="L1083" s="183"/>
      <c r="M1083" s="44" t="e">
        <f>VLOOKUP(#REF!,'[1]PL3 Danh muc đầy đủ'!$E$9:$X$9281,20,0)</f>
        <v>#REF!</v>
      </c>
      <c r="N1083" s="44" t="e">
        <f>M1083-#REF!</f>
        <v>#REF!</v>
      </c>
    </row>
    <row r="1084" spans="1:14" ht="36" x14ac:dyDescent="0.3">
      <c r="A1084" s="43">
        <v>1074</v>
      </c>
      <c r="B1084" s="17" t="s">
        <v>4018</v>
      </c>
      <c r="C1084" s="18" t="s">
        <v>18153</v>
      </c>
      <c r="D1084" s="17" t="s">
        <v>4019</v>
      </c>
      <c r="E1084" s="18" t="s">
        <v>4020</v>
      </c>
      <c r="F1084" s="18" t="s">
        <v>4020</v>
      </c>
      <c r="G1084" s="17" t="s">
        <v>1633</v>
      </c>
      <c r="H1084" s="21">
        <v>953800</v>
      </c>
      <c r="I1084" s="20">
        <v>953817.39130434766</v>
      </c>
      <c r="J1084" s="19">
        <v>991900</v>
      </c>
      <c r="K1084" s="1"/>
      <c r="L1084" s="183"/>
      <c r="M1084" s="44" t="e">
        <f>VLOOKUP(#REF!,'[1]PL3 Danh muc đầy đủ'!$E$9:$X$9281,20,0)</f>
        <v>#REF!</v>
      </c>
      <c r="N1084" s="44" t="e">
        <f>M1084-#REF!</f>
        <v>#REF!</v>
      </c>
    </row>
    <row r="1085" spans="1:14" ht="36" x14ac:dyDescent="0.3">
      <c r="A1085" s="43">
        <v>1075</v>
      </c>
      <c r="B1085" s="17" t="s">
        <v>4021</v>
      </c>
      <c r="C1085" s="18" t="s">
        <v>18166</v>
      </c>
      <c r="D1085" s="17" t="s">
        <v>4022</v>
      </c>
      <c r="E1085" s="18" t="s">
        <v>4023</v>
      </c>
      <c r="F1085" s="18" t="s">
        <v>4023</v>
      </c>
      <c r="G1085" s="17" t="s">
        <v>1633</v>
      </c>
      <c r="H1085" s="21">
        <v>1376100</v>
      </c>
      <c r="I1085" s="20">
        <v>1376147.8260869565</v>
      </c>
      <c r="J1085" s="19">
        <v>1431100</v>
      </c>
      <c r="K1085" s="1"/>
      <c r="L1085" s="183"/>
      <c r="M1085" s="44" t="e">
        <f>VLOOKUP(#REF!,'[1]PL3 Danh muc đầy đủ'!$E$9:$X$9281,20,0)</f>
        <v>#REF!</v>
      </c>
      <c r="N1085" s="44" t="e">
        <f>M1085-#REF!</f>
        <v>#REF!</v>
      </c>
    </row>
    <row r="1086" spans="1:14" ht="36" x14ac:dyDescent="0.3">
      <c r="A1086" s="43">
        <v>1076</v>
      </c>
      <c r="B1086" s="17" t="s">
        <v>4024</v>
      </c>
      <c r="C1086" s="18" t="s">
        <v>18166</v>
      </c>
      <c r="D1086" s="17" t="s">
        <v>4025</v>
      </c>
      <c r="E1086" s="18" t="s">
        <v>16511</v>
      </c>
      <c r="F1086" s="18" t="s">
        <v>16511</v>
      </c>
      <c r="G1086" s="17" t="s">
        <v>1633</v>
      </c>
      <c r="H1086" s="21">
        <v>1406600</v>
      </c>
      <c r="I1086" s="20">
        <v>1406669.5652173914</v>
      </c>
      <c r="J1086" s="19">
        <v>1462900</v>
      </c>
      <c r="K1086" s="1" t="s">
        <v>4026</v>
      </c>
      <c r="L1086" s="183"/>
      <c r="M1086" s="44" t="e">
        <f>VLOOKUP(#REF!,'[1]PL3 Danh muc đầy đủ'!$E$9:$X$9281,20,0)</f>
        <v>#REF!</v>
      </c>
      <c r="N1086" s="44" t="e">
        <f>M1086-#REF!</f>
        <v>#REF!</v>
      </c>
    </row>
    <row r="1087" spans="1:14" ht="72" x14ac:dyDescent="0.3">
      <c r="A1087" s="43">
        <v>1077</v>
      </c>
      <c r="B1087" s="17" t="s">
        <v>4027</v>
      </c>
      <c r="C1087" s="18" t="s">
        <v>18166</v>
      </c>
      <c r="D1087" s="17" t="s">
        <v>4028</v>
      </c>
      <c r="E1087" s="18" t="s">
        <v>16512</v>
      </c>
      <c r="F1087" s="18" t="s">
        <v>16512</v>
      </c>
      <c r="G1087" s="17" t="s">
        <v>95</v>
      </c>
      <c r="H1087" s="21">
        <v>1176100</v>
      </c>
      <c r="I1087" s="20">
        <v>1176147.8260869565</v>
      </c>
      <c r="J1087" s="19">
        <v>1223100</v>
      </c>
      <c r="K1087" s="1"/>
      <c r="L1087" s="183"/>
      <c r="M1087" s="44" t="e">
        <f>VLOOKUP(#REF!,'[1]PL3 Danh muc đầy đủ'!$E$9:$X$9281,20,0)</f>
        <v>#REF!</v>
      </c>
      <c r="N1087" s="44" t="e">
        <f>M1087-#REF!</f>
        <v>#REF!</v>
      </c>
    </row>
    <row r="1088" spans="1:14" ht="18" x14ac:dyDescent="0.3">
      <c r="A1088" s="43">
        <v>1078</v>
      </c>
      <c r="B1088" s="17" t="s">
        <v>4029</v>
      </c>
      <c r="C1088" s="18" t="s">
        <v>18166</v>
      </c>
      <c r="D1088" s="17" t="s">
        <v>4030</v>
      </c>
      <c r="E1088" s="18" t="s">
        <v>16513</v>
      </c>
      <c r="F1088" s="18" t="s">
        <v>16513</v>
      </c>
      <c r="G1088" s="17" t="s">
        <v>1633</v>
      </c>
      <c r="H1088" s="21">
        <v>1176100</v>
      </c>
      <c r="I1088" s="20">
        <v>1176147.8260869565</v>
      </c>
      <c r="J1088" s="19">
        <v>1223100</v>
      </c>
      <c r="K1088" s="1"/>
      <c r="L1088" s="183"/>
      <c r="M1088" s="44" t="e">
        <f>VLOOKUP(#REF!,'[1]PL3 Danh muc đầy đủ'!$E$9:$X$9281,20,0)</f>
        <v>#REF!</v>
      </c>
      <c r="N1088" s="44" t="e">
        <f>M1088-#REF!</f>
        <v>#REF!</v>
      </c>
    </row>
    <row r="1089" spans="1:14" ht="18" x14ac:dyDescent="0.3">
      <c r="A1089" s="43">
        <v>1079</v>
      </c>
      <c r="B1089" s="17" t="s">
        <v>4031</v>
      </c>
      <c r="C1089" s="18" t="s">
        <v>18166</v>
      </c>
      <c r="D1089" s="17" t="s">
        <v>4032</v>
      </c>
      <c r="E1089" s="18" t="s">
        <v>16514</v>
      </c>
      <c r="F1089" s="18" t="s">
        <v>16514</v>
      </c>
      <c r="G1089" s="17" t="s">
        <v>95</v>
      </c>
      <c r="H1089" s="21">
        <v>273500</v>
      </c>
      <c r="I1089" s="20">
        <v>273530.4347826087</v>
      </c>
      <c r="J1089" s="19">
        <v>284400</v>
      </c>
      <c r="K1089" s="1"/>
      <c r="L1089" s="183"/>
      <c r="M1089" s="44" t="e">
        <f>VLOOKUP(#REF!,'[1]PL3 Danh muc đầy đủ'!$E$9:$X$9281,20,0)</f>
        <v>#REF!</v>
      </c>
      <c r="N1089" s="44" t="e">
        <f>M1089-#REF!</f>
        <v>#REF!</v>
      </c>
    </row>
    <row r="1090" spans="1:14" ht="18" x14ac:dyDescent="0.3">
      <c r="A1090" s="43">
        <v>1080</v>
      </c>
      <c r="B1090" s="17" t="s">
        <v>4033</v>
      </c>
      <c r="C1090" s="18" t="s">
        <v>18167</v>
      </c>
      <c r="D1090" s="17" t="s">
        <v>4034</v>
      </c>
      <c r="E1090" s="18" t="s">
        <v>4035</v>
      </c>
      <c r="F1090" s="18" t="s">
        <v>4035</v>
      </c>
      <c r="G1090" s="17" t="s">
        <v>20</v>
      </c>
      <c r="H1090" s="21">
        <v>273500</v>
      </c>
      <c r="I1090" s="20">
        <v>273530.4347826087</v>
      </c>
      <c r="J1090" s="19">
        <v>284400</v>
      </c>
      <c r="K1090" s="1"/>
      <c r="L1090" s="183"/>
      <c r="M1090" s="44" t="e">
        <f>VLOOKUP(#REF!,'[1]PL3 Danh muc đầy đủ'!$E$9:$X$9281,20,0)</f>
        <v>#REF!</v>
      </c>
      <c r="N1090" s="44" t="e">
        <f>M1090-#REF!</f>
        <v>#REF!</v>
      </c>
    </row>
    <row r="1091" spans="1:14" ht="18" x14ac:dyDescent="0.3">
      <c r="A1091" s="43">
        <v>1081</v>
      </c>
      <c r="B1091" s="17" t="s">
        <v>4036</v>
      </c>
      <c r="C1091" s="18" t="s">
        <v>18141</v>
      </c>
      <c r="D1091" s="17" t="s">
        <v>4037</v>
      </c>
      <c r="E1091" s="18" t="s">
        <v>4035</v>
      </c>
      <c r="F1091" s="18" t="s">
        <v>4035</v>
      </c>
      <c r="G1091" s="17" t="s">
        <v>1633</v>
      </c>
      <c r="H1091" s="21">
        <v>273500</v>
      </c>
      <c r="I1091" s="20">
        <v>273530.4347826087</v>
      </c>
      <c r="J1091" s="19">
        <v>284400</v>
      </c>
      <c r="K1091" s="1"/>
      <c r="L1091" s="183"/>
      <c r="M1091" s="44" t="e">
        <f>VLOOKUP(#REF!,'[1]PL3 Danh muc đầy đủ'!$E$9:$X$9281,20,0)</f>
        <v>#REF!</v>
      </c>
      <c r="N1091" s="44" t="e">
        <f>M1091-#REF!</f>
        <v>#REF!</v>
      </c>
    </row>
    <row r="1092" spans="1:14" ht="36" x14ac:dyDescent="0.3">
      <c r="A1092" s="43">
        <v>1082</v>
      </c>
      <c r="B1092" s="17" t="s">
        <v>4038</v>
      </c>
      <c r="C1092" s="18" t="s">
        <v>18166</v>
      </c>
      <c r="D1092" s="17" t="s">
        <v>4039</v>
      </c>
      <c r="E1092" s="18" t="s">
        <v>16515</v>
      </c>
      <c r="F1092" s="18" t="s">
        <v>16515</v>
      </c>
      <c r="G1092" s="17" t="s">
        <v>1633</v>
      </c>
      <c r="H1092" s="21">
        <v>2373500</v>
      </c>
      <c r="I1092" s="20">
        <v>2373521.7391304346</v>
      </c>
      <c r="J1092" s="19">
        <v>2468400</v>
      </c>
      <c r="K1092" s="1" t="s">
        <v>4040</v>
      </c>
      <c r="L1092" s="183"/>
      <c r="M1092" s="44" t="e">
        <f>VLOOKUP(#REF!,'[1]PL3 Danh muc đầy đủ'!$E$9:$X$9281,20,0)</f>
        <v>#REF!</v>
      </c>
      <c r="N1092" s="44" t="e">
        <f>M1092-#REF!</f>
        <v>#REF!</v>
      </c>
    </row>
    <row r="1093" spans="1:14" ht="18" x14ac:dyDescent="0.3">
      <c r="A1093" s="43">
        <v>1083</v>
      </c>
      <c r="B1093" s="17" t="s">
        <v>4041</v>
      </c>
      <c r="C1093" s="18" t="s">
        <v>18148</v>
      </c>
      <c r="D1093" s="17" t="s">
        <v>4042</v>
      </c>
      <c r="E1093" s="18" t="s">
        <v>4043</v>
      </c>
      <c r="F1093" s="18" t="s">
        <v>4043</v>
      </c>
      <c r="G1093" s="17" t="s">
        <v>20</v>
      </c>
      <c r="H1093" s="21">
        <v>2373500</v>
      </c>
      <c r="I1093" s="20">
        <v>2373521.7391304346</v>
      </c>
      <c r="J1093" s="19">
        <v>2468400</v>
      </c>
      <c r="K1093" s="1"/>
      <c r="L1093" s="183"/>
      <c r="M1093" s="44" t="e">
        <f>VLOOKUP(#REF!,'[1]PL3 Danh muc đầy đủ'!$E$9:$X$9281,20,0)</f>
        <v>#REF!</v>
      </c>
      <c r="N1093" s="44" t="e">
        <f>M1093-#REF!</f>
        <v>#REF!</v>
      </c>
    </row>
    <row r="1094" spans="1:14" ht="36" x14ac:dyDescent="0.3">
      <c r="A1094" s="43">
        <v>1084</v>
      </c>
      <c r="B1094" s="17" t="s">
        <v>4044</v>
      </c>
      <c r="C1094" s="18" t="s">
        <v>18165</v>
      </c>
      <c r="D1094" s="17" t="s">
        <v>4045</v>
      </c>
      <c r="E1094" s="18" t="s">
        <v>4046</v>
      </c>
      <c r="F1094" s="18" t="s">
        <v>4046</v>
      </c>
      <c r="G1094" s="17" t="s">
        <v>95</v>
      </c>
      <c r="H1094" s="21">
        <v>230500</v>
      </c>
      <c r="I1094" s="20">
        <v>230530.4347826087</v>
      </c>
      <c r="J1094" s="19">
        <v>239700</v>
      </c>
      <c r="K1094" s="1" t="s">
        <v>4048</v>
      </c>
      <c r="L1094" s="183"/>
      <c r="M1094" s="44" t="e">
        <f>VLOOKUP(#REF!,'[1]PL3 Danh muc đầy đủ'!$E$9:$X$9281,20,0)</f>
        <v>#REF!</v>
      </c>
      <c r="N1094" s="44" t="e">
        <f>M1094-#REF!</f>
        <v>#REF!</v>
      </c>
    </row>
    <row r="1095" spans="1:14" ht="36" x14ac:dyDescent="0.3">
      <c r="A1095" s="43">
        <v>1085</v>
      </c>
      <c r="B1095" s="17" t="s">
        <v>4049</v>
      </c>
      <c r="C1095" s="18" t="s">
        <v>18165</v>
      </c>
      <c r="D1095" s="17" t="s">
        <v>4050</v>
      </c>
      <c r="E1095" s="18" t="s">
        <v>16516</v>
      </c>
      <c r="F1095" s="18" t="s">
        <v>16516</v>
      </c>
      <c r="G1095" s="17" t="s">
        <v>1648</v>
      </c>
      <c r="H1095" s="21">
        <v>230500</v>
      </c>
      <c r="I1095" s="20">
        <v>230530.4347826087</v>
      </c>
      <c r="J1095" s="19">
        <v>239700</v>
      </c>
      <c r="K1095" s="1" t="s">
        <v>4048</v>
      </c>
      <c r="L1095" s="183"/>
      <c r="M1095" s="44" t="e">
        <f>VLOOKUP(#REF!,'[1]PL3 Danh muc đầy đủ'!$E$9:$X$9281,20,0)</f>
        <v>#REF!</v>
      </c>
      <c r="N1095" s="44" t="e">
        <f>M1095-#REF!</f>
        <v>#REF!</v>
      </c>
    </row>
    <row r="1096" spans="1:14" ht="18" x14ac:dyDescent="0.3">
      <c r="A1096" s="43">
        <v>1086</v>
      </c>
      <c r="B1096" s="17" t="s">
        <v>4051</v>
      </c>
      <c r="C1096" s="18" t="s">
        <v>18166</v>
      </c>
      <c r="D1096" s="17" t="s">
        <v>4052</v>
      </c>
      <c r="E1096" s="18" t="s">
        <v>4046</v>
      </c>
      <c r="F1096" s="18" t="s">
        <v>4046</v>
      </c>
      <c r="G1096" s="17" t="s">
        <v>95</v>
      </c>
      <c r="H1096" s="21">
        <v>230500</v>
      </c>
      <c r="I1096" s="20">
        <v>230530.4347826087</v>
      </c>
      <c r="J1096" s="19">
        <v>239700</v>
      </c>
      <c r="K1096" s="1" t="s">
        <v>4048</v>
      </c>
      <c r="L1096" s="183"/>
      <c r="M1096" s="44" t="e">
        <f>VLOOKUP(#REF!,'[1]PL3 Danh muc đầy đủ'!$E$9:$X$9281,20,0)</f>
        <v>#REF!</v>
      </c>
      <c r="N1096" s="44" t="e">
        <f>M1096-#REF!</f>
        <v>#REF!</v>
      </c>
    </row>
    <row r="1097" spans="1:14" ht="18" x14ac:dyDescent="0.3">
      <c r="A1097" s="43">
        <v>1087</v>
      </c>
      <c r="B1097" s="17" t="s">
        <v>4053</v>
      </c>
      <c r="C1097" s="18" t="s">
        <v>18166</v>
      </c>
      <c r="D1097" s="17" t="s">
        <v>4054</v>
      </c>
      <c r="E1097" s="18" t="s">
        <v>4047</v>
      </c>
      <c r="F1097" s="18" t="s">
        <v>4047</v>
      </c>
      <c r="G1097" s="17" t="s">
        <v>1648</v>
      </c>
      <c r="H1097" s="21">
        <v>230500</v>
      </c>
      <c r="I1097" s="20">
        <v>230530.4347826087</v>
      </c>
      <c r="J1097" s="19">
        <v>239700</v>
      </c>
      <c r="K1097" s="1" t="s">
        <v>4048</v>
      </c>
      <c r="L1097" s="183"/>
      <c r="M1097" s="44" t="e">
        <f>VLOOKUP(#REF!,'[1]PL3 Danh muc đầy đủ'!$E$9:$X$9281,20,0)</f>
        <v>#REF!</v>
      </c>
      <c r="N1097" s="44" t="e">
        <f>M1097-#REF!</f>
        <v>#REF!</v>
      </c>
    </row>
    <row r="1098" spans="1:14" ht="18" x14ac:dyDescent="0.3">
      <c r="A1098" s="43">
        <v>1088</v>
      </c>
      <c r="B1098" s="17" t="s">
        <v>4055</v>
      </c>
      <c r="C1098" s="18" t="s">
        <v>18167</v>
      </c>
      <c r="D1098" s="17" t="s">
        <v>4056</v>
      </c>
      <c r="E1098" s="18" t="s">
        <v>4046</v>
      </c>
      <c r="F1098" s="18" t="s">
        <v>4046</v>
      </c>
      <c r="G1098" s="17" t="s">
        <v>95</v>
      </c>
      <c r="H1098" s="21">
        <v>230500</v>
      </c>
      <c r="I1098" s="20">
        <v>230530.4347826087</v>
      </c>
      <c r="J1098" s="19">
        <v>239700</v>
      </c>
      <c r="K1098" s="1" t="s">
        <v>4048</v>
      </c>
      <c r="L1098" s="183"/>
      <c r="M1098" s="44" t="e">
        <f>VLOOKUP(#REF!,'[1]PL3 Danh muc đầy đủ'!$E$9:$X$9281,20,0)</f>
        <v>#REF!</v>
      </c>
      <c r="N1098" s="44" t="e">
        <f>M1098-#REF!</f>
        <v>#REF!</v>
      </c>
    </row>
    <row r="1099" spans="1:14" ht="36" x14ac:dyDescent="0.3">
      <c r="A1099" s="43">
        <v>1089</v>
      </c>
      <c r="B1099" s="17" t="s">
        <v>4057</v>
      </c>
      <c r="C1099" s="18" t="s">
        <v>18141</v>
      </c>
      <c r="D1099" s="17" t="s">
        <v>4058</v>
      </c>
      <c r="E1099" s="18" t="s">
        <v>4059</v>
      </c>
      <c r="F1099" s="18" t="s">
        <v>4059</v>
      </c>
      <c r="G1099" s="17" t="s">
        <v>1633</v>
      </c>
      <c r="H1099" s="21">
        <v>230500</v>
      </c>
      <c r="I1099" s="20">
        <v>230530.4347826087</v>
      </c>
      <c r="J1099" s="19">
        <v>239700</v>
      </c>
      <c r="K1099" s="1" t="s">
        <v>4048</v>
      </c>
      <c r="L1099" s="183"/>
      <c r="M1099" s="44" t="e">
        <f>VLOOKUP(#REF!,'[1]PL3 Danh muc đầy đủ'!$E$9:$X$9281,20,0)</f>
        <v>#REF!</v>
      </c>
      <c r="N1099" s="44" t="e">
        <f>M1099-#REF!</f>
        <v>#REF!</v>
      </c>
    </row>
    <row r="1100" spans="1:14" ht="36" x14ac:dyDescent="0.3">
      <c r="A1100" s="43">
        <v>1090</v>
      </c>
      <c r="B1100" s="17" t="s">
        <v>4060</v>
      </c>
      <c r="C1100" s="18" t="s">
        <v>18165</v>
      </c>
      <c r="D1100" s="17" t="s">
        <v>4061</v>
      </c>
      <c r="E1100" s="18" t="s">
        <v>4062</v>
      </c>
      <c r="F1100" s="18" t="s">
        <v>4062</v>
      </c>
      <c r="G1100" s="17" t="s">
        <v>95</v>
      </c>
      <c r="H1100" s="21">
        <v>152000</v>
      </c>
      <c r="I1100" s="20">
        <v>152047.82608695654</v>
      </c>
      <c r="J1100" s="19">
        <v>158100</v>
      </c>
      <c r="K1100" s="1"/>
      <c r="L1100" s="183"/>
      <c r="M1100" s="44" t="e">
        <f>VLOOKUP(#REF!,'[1]PL3 Danh muc đầy đủ'!$E$9:$X$9281,20,0)</f>
        <v>#REF!</v>
      </c>
      <c r="N1100" s="44" t="e">
        <f>M1100-#REF!</f>
        <v>#REF!</v>
      </c>
    </row>
    <row r="1101" spans="1:14" ht="18" x14ac:dyDescent="0.3">
      <c r="A1101" s="43">
        <v>1091</v>
      </c>
      <c r="B1101" s="17" t="s">
        <v>4063</v>
      </c>
      <c r="C1101" s="18" t="s">
        <v>18166</v>
      </c>
      <c r="D1101" s="17" t="s">
        <v>4064</v>
      </c>
      <c r="E1101" s="18" t="s">
        <v>4062</v>
      </c>
      <c r="F1101" s="18" t="s">
        <v>4062</v>
      </c>
      <c r="G1101" s="17" t="s">
        <v>1648</v>
      </c>
      <c r="H1101" s="21">
        <v>152000</v>
      </c>
      <c r="I1101" s="20">
        <v>152047.82608695654</v>
      </c>
      <c r="J1101" s="19">
        <v>158100</v>
      </c>
      <c r="K1101" s="1"/>
      <c r="L1101" s="183"/>
      <c r="M1101" s="44" t="e">
        <f>VLOOKUP(#REF!,'[1]PL3 Danh muc đầy đủ'!$E$9:$X$9281,20,0)</f>
        <v>#REF!</v>
      </c>
      <c r="N1101" s="44" t="e">
        <f>M1101-#REF!</f>
        <v>#REF!</v>
      </c>
    </row>
    <row r="1102" spans="1:14" ht="18" x14ac:dyDescent="0.3">
      <c r="A1102" s="43">
        <v>1092</v>
      </c>
      <c r="B1102" s="17" t="s">
        <v>4065</v>
      </c>
      <c r="C1102" s="18" t="s">
        <v>18167</v>
      </c>
      <c r="D1102" s="17" t="s">
        <v>4066</v>
      </c>
      <c r="E1102" s="18" t="s">
        <v>4062</v>
      </c>
      <c r="F1102" s="18" t="s">
        <v>4062</v>
      </c>
      <c r="G1102" s="17" t="s">
        <v>95</v>
      </c>
      <c r="H1102" s="21">
        <v>152000</v>
      </c>
      <c r="I1102" s="20">
        <v>152047.82608695654</v>
      </c>
      <c r="J1102" s="19">
        <v>158100</v>
      </c>
      <c r="K1102" s="1"/>
      <c r="L1102" s="183"/>
      <c r="M1102" s="44" t="e">
        <f>VLOOKUP(#REF!,'[1]PL3 Danh muc đầy đủ'!$E$9:$X$9281,20,0)</f>
        <v>#REF!</v>
      </c>
      <c r="N1102" s="44" t="e">
        <f>M1102-#REF!</f>
        <v>#REF!</v>
      </c>
    </row>
    <row r="1103" spans="1:14" ht="18" x14ac:dyDescent="0.3">
      <c r="A1103" s="43">
        <v>1093</v>
      </c>
      <c r="B1103" s="17" t="s">
        <v>4067</v>
      </c>
      <c r="C1103" s="18" t="s">
        <v>18137</v>
      </c>
      <c r="D1103" s="17" t="s">
        <v>4068</v>
      </c>
      <c r="E1103" s="18" t="s">
        <v>4069</v>
      </c>
      <c r="F1103" s="18" t="s">
        <v>4069</v>
      </c>
      <c r="G1103" s="17" t="s">
        <v>1633</v>
      </c>
      <c r="H1103" s="21">
        <v>152000</v>
      </c>
      <c r="I1103" s="20">
        <v>152047.82608695654</v>
      </c>
      <c r="J1103" s="19">
        <v>158100</v>
      </c>
      <c r="K1103" s="1"/>
      <c r="L1103" s="183"/>
      <c r="M1103" s="44" t="e">
        <f>VLOOKUP(#REF!,'[1]PL3 Danh muc đầy đủ'!$E$9:$X$9281,20,0)</f>
        <v>#REF!</v>
      </c>
      <c r="N1103" s="44" t="e">
        <f>M1103-#REF!</f>
        <v>#REF!</v>
      </c>
    </row>
    <row r="1104" spans="1:14" ht="36" x14ac:dyDescent="0.3">
      <c r="A1104" s="43">
        <v>1094</v>
      </c>
      <c r="B1104" s="17" t="s">
        <v>4070</v>
      </c>
      <c r="C1104" s="18" t="s">
        <v>18165</v>
      </c>
      <c r="D1104" s="17" t="s">
        <v>4071</v>
      </c>
      <c r="E1104" s="18" t="s">
        <v>4072</v>
      </c>
      <c r="F1104" s="18" t="s">
        <v>4072</v>
      </c>
      <c r="G1104" s="17" t="s">
        <v>95</v>
      </c>
      <c r="H1104" s="21">
        <v>622500</v>
      </c>
      <c r="I1104" s="20">
        <v>622565.21739130432</v>
      </c>
      <c r="J1104" s="19">
        <v>647400</v>
      </c>
      <c r="K1104" s="1"/>
      <c r="L1104" s="183"/>
      <c r="M1104" s="44" t="e">
        <f>VLOOKUP(#REF!,'[1]PL3 Danh muc đầy đủ'!$E$9:$X$9281,20,0)</f>
        <v>#REF!</v>
      </c>
      <c r="N1104" s="44" t="e">
        <f>M1104-#REF!</f>
        <v>#REF!</v>
      </c>
    </row>
    <row r="1105" spans="1:14" ht="36" x14ac:dyDescent="0.3">
      <c r="A1105" s="43">
        <v>1095</v>
      </c>
      <c r="B1105" s="17" t="s">
        <v>4073</v>
      </c>
      <c r="C1105" s="18" t="s">
        <v>18167</v>
      </c>
      <c r="D1105" s="17" t="s">
        <v>4074</v>
      </c>
      <c r="E1105" s="18" t="s">
        <v>4072</v>
      </c>
      <c r="F1105" s="18" t="s">
        <v>4072</v>
      </c>
      <c r="G1105" s="17" t="s">
        <v>95</v>
      </c>
      <c r="H1105" s="21">
        <v>622500</v>
      </c>
      <c r="I1105" s="20">
        <v>622565.21739130432</v>
      </c>
      <c r="J1105" s="19">
        <v>647400</v>
      </c>
      <c r="K1105" s="1"/>
      <c r="L1105" s="183"/>
      <c r="M1105" s="44" t="e">
        <f>VLOOKUP(#REF!,'[1]PL3 Danh muc đầy đủ'!$E$9:$X$9281,20,0)</f>
        <v>#REF!</v>
      </c>
      <c r="N1105" s="44" t="e">
        <f>M1105-#REF!</f>
        <v>#REF!</v>
      </c>
    </row>
    <row r="1106" spans="1:14" ht="18" x14ac:dyDescent="0.3">
      <c r="A1106" s="43">
        <v>1096</v>
      </c>
      <c r="B1106" s="17" t="s">
        <v>4075</v>
      </c>
      <c r="C1106" s="18" t="s">
        <v>18166</v>
      </c>
      <c r="D1106" s="17" t="s">
        <v>4076</v>
      </c>
      <c r="E1106" s="18" t="s">
        <v>4077</v>
      </c>
      <c r="F1106" s="18" t="s">
        <v>4077</v>
      </c>
      <c r="G1106" s="17" t="s">
        <v>1796</v>
      </c>
      <c r="H1106" s="21">
        <v>8858800</v>
      </c>
      <c r="I1106" s="20">
        <v>8858895.6521739177</v>
      </c>
      <c r="J1106" s="19">
        <v>9213200</v>
      </c>
      <c r="K1106" s="1" t="s">
        <v>3633</v>
      </c>
      <c r="L1106" s="183"/>
      <c r="M1106" s="44" t="e">
        <f>VLOOKUP(#REF!,'[1]PL3 Danh muc đầy đủ'!$E$9:$X$9281,20,0)</f>
        <v>#REF!</v>
      </c>
      <c r="N1106" s="44" t="e">
        <f>M1106-#REF!</f>
        <v>#REF!</v>
      </c>
    </row>
    <row r="1107" spans="1:14" ht="36" x14ac:dyDescent="0.3">
      <c r="A1107" s="43">
        <v>1097</v>
      </c>
      <c r="B1107" s="17" t="s">
        <v>4078</v>
      </c>
      <c r="C1107" s="18" t="s">
        <v>18165</v>
      </c>
      <c r="D1107" s="17" t="s">
        <v>4079</v>
      </c>
      <c r="E1107" s="18" t="s">
        <v>16517</v>
      </c>
      <c r="F1107" s="18" t="s">
        <v>16517</v>
      </c>
      <c r="G1107" s="17" t="s">
        <v>1633</v>
      </c>
      <c r="H1107" s="21">
        <v>880200</v>
      </c>
      <c r="I1107" s="20">
        <v>880295.65217391308</v>
      </c>
      <c r="J1107" s="19">
        <v>915500</v>
      </c>
      <c r="K1107" s="1"/>
      <c r="L1107" s="183"/>
      <c r="M1107" s="44" t="e">
        <f>VLOOKUP(#REF!,'[1]PL3 Danh muc đầy đủ'!$E$9:$X$9281,20,0)</f>
        <v>#REF!</v>
      </c>
      <c r="N1107" s="44" t="e">
        <f>M1107-#REF!</f>
        <v>#REF!</v>
      </c>
    </row>
    <row r="1108" spans="1:14" ht="36" x14ac:dyDescent="0.3">
      <c r="A1108" s="43">
        <v>1098</v>
      </c>
      <c r="B1108" s="17" t="s">
        <v>4080</v>
      </c>
      <c r="C1108" s="18" t="s">
        <v>18167</v>
      </c>
      <c r="D1108" s="17" t="s">
        <v>4081</v>
      </c>
      <c r="E1108" s="18" t="s">
        <v>16517</v>
      </c>
      <c r="F1108" s="18" t="s">
        <v>16517</v>
      </c>
      <c r="G1108" s="17" t="s">
        <v>1633</v>
      </c>
      <c r="H1108" s="21">
        <v>880200</v>
      </c>
      <c r="I1108" s="20">
        <v>880295.65217391308</v>
      </c>
      <c r="J1108" s="19">
        <v>915500</v>
      </c>
      <c r="K1108" s="1"/>
      <c r="L1108" s="183"/>
      <c r="M1108" s="44" t="e">
        <f>VLOOKUP(#REF!,'[1]PL3 Danh muc đầy đủ'!$E$9:$X$9281,20,0)</f>
        <v>#REF!</v>
      </c>
      <c r="N1108" s="44" t="e">
        <f>M1108-#REF!</f>
        <v>#REF!</v>
      </c>
    </row>
    <row r="1109" spans="1:14" ht="36" x14ac:dyDescent="0.3">
      <c r="A1109" s="43">
        <v>1099</v>
      </c>
      <c r="B1109" s="17" t="s">
        <v>4082</v>
      </c>
      <c r="C1109" s="18" t="s">
        <v>18155</v>
      </c>
      <c r="D1109" s="17" t="s">
        <v>4083</v>
      </c>
      <c r="E1109" s="18" t="s">
        <v>4084</v>
      </c>
      <c r="F1109" s="18" t="s">
        <v>4084</v>
      </c>
      <c r="G1109" s="17" t="s">
        <v>95</v>
      </c>
      <c r="H1109" s="21">
        <v>289400</v>
      </c>
      <c r="I1109" s="20">
        <v>289469.5652173917</v>
      </c>
      <c r="J1109" s="19">
        <v>301000</v>
      </c>
      <c r="K1109" s="1"/>
      <c r="L1109" s="183"/>
      <c r="M1109" s="44" t="e">
        <f>VLOOKUP(#REF!,'[1]PL3 Danh muc đầy đủ'!$E$9:$X$9281,20,0)</f>
        <v>#REF!</v>
      </c>
      <c r="N1109" s="44" t="e">
        <f>M1109-#REF!</f>
        <v>#REF!</v>
      </c>
    </row>
    <row r="1110" spans="1:14" ht="36" x14ac:dyDescent="0.3">
      <c r="A1110" s="43">
        <v>1100</v>
      </c>
      <c r="B1110" s="17" t="s">
        <v>4085</v>
      </c>
      <c r="C1110" s="18" t="s">
        <v>18166</v>
      </c>
      <c r="D1110" s="17" t="s">
        <v>4086</v>
      </c>
      <c r="E1110" s="18" t="s">
        <v>4087</v>
      </c>
      <c r="F1110" s="18" t="s">
        <v>4087</v>
      </c>
      <c r="G1110" s="17"/>
      <c r="H1110" s="21">
        <v>194700</v>
      </c>
      <c r="I1110" s="20">
        <v>194765.21739130426</v>
      </c>
      <c r="J1110" s="19">
        <v>202500</v>
      </c>
      <c r="K1110" s="1"/>
      <c r="L1110" s="183"/>
      <c r="M1110" s="44" t="e">
        <f>VLOOKUP(#REF!,'[1]PL3 Danh muc đầy đủ'!$E$9:$X$9281,20,0)</f>
        <v>#REF!</v>
      </c>
      <c r="N1110" s="44" t="e">
        <f>M1110-#REF!</f>
        <v>#REF!</v>
      </c>
    </row>
    <row r="1111" spans="1:14" ht="18" x14ac:dyDescent="0.3">
      <c r="A1111" s="43">
        <v>1101</v>
      </c>
      <c r="B1111" s="17" t="s">
        <v>4088</v>
      </c>
      <c r="C1111" s="18" t="s">
        <v>18166</v>
      </c>
      <c r="D1111" s="17" t="s">
        <v>4089</v>
      </c>
      <c r="E1111" s="18" t="s">
        <v>4090</v>
      </c>
      <c r="F1111" s="18" t="s">
        <v>4090</v>
      </c>
      <c r="G1111" s="17"/>
      <c r="H1111" s="21">
        <v>194700</v>
      </c>
      <c r="I1111" s="20">
        <v>194765.21739130426</v>
      </c>
      <c r="J1111" s="19">
        <v>202500</v>
      </c>
      <c r="K1111" s="1"/>
      <c r="L1111" s="183"/>
      <c r="M1111" s="44" t="e">
        <f>VLOOKUP(#REF!,'[1]PL3 Danh muc đầy đủ'!$E$9:$X$9281,20,0)</f>
        <v>#REF!</v>
      </c>
      <c r="N1111" s="44" t="e">
        <f>M1111-#REF!</f>
        <v>#REF!</v>
      </c>
    </row>
    <row r="1112" spans="1:14" ht="36" x14ac:dyDescent="0.3">
      <c r="A1112" s="43">
        <v>1102</v>
      </c>
      <c r="B1112" s="17" t="s">
        <v>4091</v>
      </c>
      <c r="C1112" s="18" t="s">
        <v>18166</v>
      </c>
      <c r="D1112" s="17" t="s">
        <v>4092</v>
      </c>
      <c r="E1112" s="18" t="s">
        <v>16518</v>
      </c>
      <c r="F1112" s="18" t="s">
        <v>16518</v>
      </c>
      <c r="G1112" s="17"/>
      <c r="H1112" s="21">
        <v>194700</v>
      </c>
      <c r="I1112" s="20">
        <v>194765.21739130426</v>
      </c>
      <c r="J1112" s="19">
        <v>202500</v>
      </c>
      <c r="K1112" s="1"/>
      <c r="L1112" s="183"/>
      <c r="M1112" s="44" t="e">
        <f>VLOOKUP(#REF!,'[1]PL3 Danh muc đầy đủ'!$E$9:$X$9281,20,0)</f>
        <v>#REF!</v>
      </c>
      <c r="N1112" s="44" t="e">
        <f>M1112-#REF!</f>
        <v>#REF!</v>
      </c>
    </row>
    <row r="1113" spans="1:14" ht="18" x14ac:dyDescent="0.3">
      <c r="A1113" s="43">
        <v>1103</v>
      </c>
      <c r="B1113" s="17" t="s">
        <v>4093</v>
      </c>
      <c r="C1113" s="18" t="s">
        <v>18166</v>
      </c>
      <c r="D1113" s="17" t="s">
        <v>4094</v>
      </c>
      <c r="E1113" s="18" t="s">
        <v>4095</v>
      </c>
      <c r="F1113" s="18" t="s">
        <v>4095</v>
      </c>
      <c r="G1113" s="17"/>
      <c r="H1113" s="21">
        <v>194700</v>
      </c>
      <c r="I1113" s="20">
        <v>194765.21739130426</v>
      </c>
      <c r="J1113" s="19">
        <v>202500</v>
      </c>
      <c r="K1113" s="1"/>
      <c r="L1113" s="183"/>
      <c r="M1113" s="44" t="e">
        <f>VLOOKUP(#REF!,'[1]PL3 Danh muc đầy đủ'!$E$9:$X$9281,20,0)</f>
        <v>#REF!</v>
      </c>
      <c r="N1113" s="44" t="e">
        <f>M1113-#REF!</f>
        <v>#REF!</v>
      </c>
    </row>
    <row r="1114" spans="1:14" ht="36" x14ac:dyDescent="0.3">
      <c r="A1114" s="43">
        <v>1104</v>
      </c>
      <c r="B1114" s="17" t="s">
        <v>4096</v>
      </c>
      <c r="C1114" s="18" t="s">
        <v>18166</v>
      </c>
      <c r="D1114" s="17" t="s">
        <v>4097</v>
      </c>
      <c r="E1114" s="18" t="s">
        <v>4098</v>
      </c>
      <c r="F1114" s="18" t="s">
        <v>4098</v>
      </c>
      <c r="G1114" s="17"/>
      <c r="H1114" s="21">
        <v>194700</v>
      </c>
      <c r="I1114" s="20">
        <v>194765.21739130426</v>
      </c>
      <c r="J1114" s="19">
        <v>202500</v>
      </c>
      <c r="K1114" s="1"/>
      <c r="L1114" s="183"/>
      <c r="M1114" s="44" t="e">
        <f>VLOOKUP(#REF!,'[1]PL3 Danh muc đầy đủ'!$E$9:$X$9281,20,0)</f>
        <v>#REF!</v>
      </c>
      <c r="N1114" s="44" t="e">
        <f>M1114-#REF!</f>
        <v>#REF!</v>
      </c>
    </row>
    <row r="1115" spans="1:14" ht="36" x14ac:dyDescent="0.3">
      <c r="A1115" s="43">
        <v>1105</v>
      </c>
      <c r="B1115" s="17" t="s">
        <v>4099</v>
      </c>
      <c r="C1115" s="18" t="s">
        <v>18167</v>
      </c>
      <c r="D1115" s="17" t="s">
        <v>4100</v>
      </c>
      <c r="E1115" s="18" t="s">
        <v>4101</v>
      </c>
      <c r="F1115" s="18" t="s">
        <v>4101</v>
      </c>
      <c r="G1115" s="17" t="s">
        <v>1633</v>
      </c>
      <c r="H1115" s="21">
        <v>194700</v>
      </c>
      <c r="I1115" s="20">
        <v>194765.21739130426</v>
      </c>
      <c r="J1115" s="19">
        <v>202500</v>
      </c>
      <c r="K1115" s="1"/>
      <c r="L1115" s="183"/>
      <c r="M1115" s="44" t="e">
        <f>VLOOKUP(#REF!,'[1]PL3 Danh muc đầy đủ'!$E$9:$X$9281,20,0)</f>
        <v>#REF!</v>
      </c>
      <c r="N1115" s="44" t="e">
        <f>M1115-#REF!</f>
        <v>#REF!</v>
      </c>
    </row>
    <row r="1116" spans="1:14" ht="36" x14ac:dyDescent="0.3">
      <c r="A1116" s="43">
        <v>1106</v>
      </c>
      <c r="B1116" s="17" t="s">
        <v>4102</v>
      </c>
      <c r="C1116" s="18" t="s">
        <v>18165</v>
      </c>
      <c r="D1116" s="17" t="s">
        <v>4103</v>
      </c>
      <c r="E1116" s="18" t="s">
        <v>4104</v>
      </c>
      <c r="F1116" s="18" t="s">
        <v>4104</v>
      </c>
      <c r="G1116" s="17" t="s">
        <v>1633</v>
      </c>
      <c r="H1116" s="21">
        <v>659900</v>
      </c>
      <c r="I1116" s="20">
        <v>659976.58260869514</v>
      </c>
      <c r="J1116" s="19">
        <v>686300</v>
      </c>
      <c r="K1116" s="1" t="s">
        <v>4105</v>
      </c>
      <c r="L1116" s="183"/>
      <c r="M1116" s="44" t="e">
        <f>VLOOKUP(#REF!,'[1]PL3 Danh muc đầy đủ'!$E$9:$X$9281,20,0)</f>
        <v>#REF!</v>
      </c>
      <c r="N1116" s="44" t="e">
        <f>M1116-#REF!</f>
        <v>#REF!</v>
      </c>
    </row>
    <row r="1117" spans="1:14" ht="54" x14ac:dyDescent="0.3">
      <c r="A1117" s="43">
        <v>1107</v>
      </c>
      <c r="B1117" s="17" t="s">
        <v>4106</v>
      </c>
      <c r="C1117" s="18" t="s">
        <v>18165</v>
      </c>
      <c r="D1117" s="17" t="s">
        <v>4107</v>
      </c>
      <c r="E1117" s="18" t="s">
        <v>4108</v>
      </c>
      <c r="F1117" s="18" t="s">
        <v>4108</v>
      </c>
      <c r="G1117" s="17"/>
      <c r="H1117" s="21">
        <v>659900</v>
      </c>
      <c r="I1117" s="20">
        <v>659976.58260869514</v>
      </c>
      <c r="J1117" s="19">
        <v>686300</v>
      </c>
      <c r="K1117" s="1" t="s">
        <v>4105</v>
      </c>
      <c r="L1117" s="183"/>
      <c r="M1117" s="44" t="e">
        <f>VLOOKUP(#REF!,'[1]PL3 Danh muc đầy đủ'!$E$9:$X$9281,20,0)</f>
        <v>#REF!</v>
      </c>
      <c r="N1117" s="44" t="e">
        <f>M1117-#REF!</f>
        <v>#REF!</v>
      </c>
    </row>
    <row r="1118" spans="1:14" ht="36" x14ac:dyDescent="0.3">
      <c r="A1118" s="43">
        <v>1108</v>
      </c>
      <c r="B1118" s="17" t="s">
        <v>4109</v>
      </c>
      <c r="C1118" s="18" t="s">
        <v>18166</v>
      </c>
      <c r="D1118" s="17" t="s">
        <v>4110</v>
      </c>
      <c r="E1118" s="18" t="s">
        <v>4111</v>
      </c>
      <c r="F1118" s="18" t="s">
        <v>4111</v>
      </c>
      <c r="G1118" s="17" t="s">
        <v>1633</v>
      </c>
      <c r="H1118" s="21">
        <v>659900</v>
      </c>
      <c r="I1118" s="20">
        <v>659976.58260869514</v>
      </c>
      <c r="J1118" s="19">
        <v>686300</v>
      </c>
      <c r="K1118" s="1" t="s">
        <v>4105</v>
      </c>
      <c r="L1118" s="183"/>
      <c r="M1118" s="44" t="e">
        <f>VLOOKUP(#REF!,'[1]PL3 Danh muc đầy đủ'!$E$9:$X$9281,20,0)</f>
        <v>#REF!</v>
      </c>
      <c r="N1118" s="44" t="e">
        <f>M1118-#REF!</f>
        <v>#REF!</v>
      </c>
    </row>
    <row r="1119" spans="1:14" ht="36" x14ac:dyDescent="0.3">
      <c r="A1119" s="43">
        <v>1109</v>
      </c>
      <c r="B1119" s="17" t="s">
        <v>4112</v>
      </c>
      <c r="C1119" s="18" t="s">
        <v>18166</v>
      </c>
      <c r="D1119" s="17" t="s">
        <v>4113</v>
      </c>
      <c r="E1119" s="18" t="s">
        <v>4114</v>
      </c>
      <c r="F1119" s="18" t="s">
        <v>4114</v>
      </c>
      <c r="G1119" s="17" t="s">
        <v>1633</v>
      </c>
      <c r="H1119" s="21">
        <v>659900</v>
      </c>
      <c r="I1119" s="20">
        <v>659976.58260869514</v>
      </c>
      <c r="J1119" s="19">
        <v>686300</v>
      </c>
      <c r="K1119" s="1" t="s">
        <v>4105</v>
      </c>
      <c r="L1119" s="183"/>
      <c r="M1119" s="44" t="e">
        <f>VLOOKUP(#REF!,'[1]PL3 Danh muc đầy đủ'!$E$9:$X$9281,20,0)</f>
        <v>#REF!</v>
      </c>
      <c r="N1119" s="44" t="e">
        <f>M1119-#REF!</f>
        <v>#REF!</v>
      </c>
    </row>
    <row r="1120" spans="1:14" ht="36" x14ac:dyDescent="0.3">
      <c r="A1120" s="43">
        <v>1110</v>
      </c>
      <c r="B1120" s="17" t="s">
        <v>4115</v>
      </c>
      <c r="C1120" s="18" t="s">
        <v>18166</v>
      </c>
      <c r="D1120" s="17" t="s">
        <v>4116</v>
      </c>
      <c r="E1120" s="18" t="s">
        <v>16519</v>
      </c>
      <c r="F1120" s="18" t="s">
        <v>16519</v>
      </c>
      <c r="G1120" s="17" t="s">
        <v>1633</v>
      </c>
      <c r="H1120" s="21">
        <v>659900</v>
      </c>
      <c r="I1120" s="20">
        <v>659976.58260869514</v>
      </c>
      <c r="J1120" s="19">
        <v>686300</v>
      </c>
      <c r="K1120" s="1" t="s">
        <v>4105</v>
      </c>
      <c r="L1120" s="183"/>
      <c r="M1120" s="44" t="e">
        <f>VLOOKUP(#REF!,'[1]PL3 Danh muc đầy đủ'!$E$9:$X$9281,20,0)</f>
        <v>#REF!</v>
      </c>
      <c r="N1120" s="44" t="e">
        <f>M1120-#REF!</f>
        <v>#REF!</v>
      </c>
    </row>
    <row r="1121" spans="1:14" ht="36" x14ac:dyDescent="0.3">
      <c r="A1121" s="43">
        <v>1111</v>
      </c>
      <c r="B1121" s="17" t="s">
        <v>4117</v>
      </c>
      <c r="C1121" s="18" t="s">
        <v>18166</v>
      </c>
      <c r="D1121" s="17" t="s">
        <v>4118</v>
      </c>
      <c r="E1121" s="18" t="s">
        <v>4119</v>
      </c>
      <c r="F1121" s="18" t="s">
        <v>4119</v>
      </c>
      <c r="G1121" s="17" t="s">
        <v>1633</v>
      </c>
      <c r="H1121" s="21">
        <v>659900</v>
      </c>
      <c r="I1121" s="20">
        <v>659976.58260869514</v>
      </c>
      <c r="J1121" s="19">
        <v>686300</v>
      </c>
      <c r="K1121" s="1" t="s">
        <v>4105</v>
      </c>
      <c r="L1121" s="183"/>
      <c r="M1121" s="44" t="e">
        <f>VLOOKUP(#REF!,'[1]PL3 Danh muc đầy đủ'!$E$9:$X$9281,20,0)</f>
        <v>#REF!</v>
      </c>
      <c r="N1121" s="44" t="e">
        <f>M1121-#REF!</f>
        <v>#REF!</v>
      </c>
    </row>
    <row r="1122" spans="1:14" ht="36" x14ac:dyDescent="0.3">
      <c r="A1122" s="43">
        <v>1112</v>
      </c>
      <c r="B1122" s="17" t="s">
        <v>4120</v>
      </c>
      <c r="C1122" s="18" t="s">
        <v>18167</v>
      </c>
      <c r="D1122" s="17" t="s">
        <v>4121</v>
      </c>
      <c r="E1122" s="18" t="s">
        <v>4122</v>
      </c>
      <c r="F1122" s="18" t="s">
        <v>4122</v>
      </c>
      <c r="G1122" s="17" t="s">
        <v>1633</v>
      </c>
      <c r="H1122" s="21">
        <v>659900</v>
      </c>
      <c r="I1122" s="20">
        <v>659976.58260869514</v>
      </c>
      <c r="J1122" s="19">
        <v>686300</v>
      </c>
      <c r="K1122" s="1" t="s">
        <v>4105</v>
      </c>
      <c r="L1122" s="183"/>
      <c r="M1122" s="44" t="e">
        <f>VLOOKUP(#REF!,'[1]PL3 Danh muc đầy đủ'!$E$9:$X$9281,20,0)</f>
        <v>#REF!</v>
      </c>
      <c r="N1122" s="44" t="e">
        <f>M1122-#REF!</f>
        <v>#REF!</v>
      </c>
    </row>
    <row r="1123" spans="1:14" ht="36" x14ac:dyDescent="0.3">
      <c r="A1123" s="43">
        <v>1113</v>
      </c>
      <c r="B1123" s="17" t="s">
        <v>4123</v>
      </c>
      <c r="C1123" s="18" t="s">
        <v>18151</v>
      </c>
      <c r="D1123" s="17" t="s">
        <v>4124</v>
      </c>
      <c r="E1123" s="18" t="s">
        <v>4125</v>
      </c>
      <c r="F1123" s="18" t="s">
        <v>4125</v>
      </c>
      <c r="G1123" s="17" t="s">
        <v>1633</v>
      </c>
      <c r="H1123" s="21">
        <v>659900</v>
      </c>
      <c r="I1123" s="20">
        <v>659976.58260869514</v>
      </c>
      <c r="J1123" s="19">
        <v>686300</v>
      </c>
      <c r="K1123" s="1" t="s">
        <v>4105</v>
      </c>
      <c r="L1123" s="183"/>
      <c r="M1123" s="44" t="e">
        <f>VLOOKUP(#REF!,'[1]PL3 Danh muc đầy đủ'!$E$9:$X$9281,20,0)</f>
        <v>#REF!</v>
      </c>
      <c r="N1123" s="44" t="e">
        <f>M1123-#REF!</f>
        <v>#REF!</v>
      </c>
    </row>
    <row r="1124" spans="1:14" ht="36" x14ac:dyDescent="0.3">
      <c r="A1124" s="43">
        <v>1114</v>
      </c>
      <c r="B1124" s="17" t="s">
        <v>4126</v>
      </c>
      <c r="C1124" s="18" t="s">
        <v>18151</v>
      </c>
      <c r="D1124" s="17" t="s">
        <v>4127</v>
      </c>
      <c r="E1124" s="18" t="s">
        <v>4128</v>
      </c>
      <c r="F1124" s="18" t="s">
        <v>4128</v>
      </c>
      <c r="G1124" s="17" t="s">
        <v>1633</v>
      </c>
      <c r="H1124" s="21">
        <v>659900</v>
      </c>
      <c r="I1124" s="20">
        <v>659976.58260869514</v>
      </c>
      <c r="J1124" s="19">
        <v>686300</v>
      </c>
      <c r="K1124" s="1" t="s">
        <v>4105</v>
      </c>
      <c r="L1124" s="183"/>
      <c r="M1124" s="44" t="e">
        <f>VLOOKUP(#REF!,'[1]PL3 Danh muc đầy đủ'!$E$9:$X$9281,20,0)</f>
        <v>#REF!</v>
      </c>
      <c r="N1124" s="44" t="e">
        <f>M1124-#REF!</f>
        <v>#REF!</v>
      </c>
    </row>
    <row r="1125" spans="1:14" ht="36" x14ac:dyDescent="0.3">
      <c r="A1125" s="43">
        <v>1115</v>
      </c>
      <c r="B1125" s="17" t="s">
        <v>4129</v>
      </c>
      <c r="C1125" s="18" t="s">
        <v>18166</v>
      </c>
      <c r="D1125" s="17" t="s">
        <v>4130</v>
      </c>
      <c r="E1125" s="18" t="s">
        <v>4131</v>
      </c>
      <c r="F1125" s="18" t="s">
        <v>4131</v>
      </c>
      <c r="G1125" s="17" t="s">
        <v>1633</v>
      </c>
      <c r="H1125" s="21">
        <v>586300</v>
      </c>
      <c r="I1125" s="20">
        <v>586321.73913043481</v>
      </c>
      <c r="J1125" s="19">
        <v>609700</v>
      </c>
      <c r="K1125" s="1"/>
      <c r="L1125" s="183"/>
      <c r="M1125" s="44" t="e">
        <f>VLOOKUP(#REF!,'[1]PL3 Danh muc đầy đủ'!$E$9:$X$9281,20,0)</f>
        <v>#REF!</v>
      </c>
      <c r="N1125" s="44" t="e">
        <f>M1125-#REF!</f>
        <v>#REF!</v>
      </c>
    </row>
    <row r="1126" spans="1:14" ht="54" x14ac:dyDescent="0.3">
      <c r="A1126" s="43">
        <v>1116</v>
      </c>
      <c r="B1126" s="17" t="s">
        <v>4132</v>
      </c>
      <c r="C1126" s="18" t="s">
        <v>18166</v>
      </c>
      <c r="D1126" s="17" t="s">
        <v>4133</v>
      </c>
      <c r="E1126" s="18" t="s">
        <v>16520</v>
      </c>
      <c r="F1126" s="18" t="s">
        <v>16520</v>
      </c>
      <c r="G1126" s="17" t="s">
        <v>1633</v>
      </c>
      <c r="H1126" s="21">
        <v>586300</v>
      </c>
      <c r="I1126" s="20">
        <v>586321.73913043481</v>
      </c>
      <c r="J1126" s="19">
        <v>609700</v>
      </c>
      <c r="K1126" s="1"/>
      <c r="L1126" s="183"/>
      <c r="M1126" s="44" t="e">
        <f>VLOOKUP(#REF!,'[1]PL3 Danh muc đầy đủ'!$E$9:$X$9281,20,0)</f>
        <v>#REF!</v>
      </c>
      <c r="N1126" s="44" t="e">
        <f>M1126-#REF!</f>
        <v>#REF!</v>
      </c>
    </row>
    <row r="1127" spans="1:14" ht="36" x14ac:dyDescent="0.3">
      <c r="A1127" s="43">
        <v>1117</v>
      </c>
      <c r="B1127" s="17" t="s">
        <v>4134</v>
      </c>
      <c r="C1127" s="18" t="s">
        <v>18166</v>
      </c>
      <c r="D1127" s="17" t="s">
        <v>4135</v>
      </c>
      <c r="E1127" s="18" t="s">
        <v>16521</v>
      </c>
      <c r="F1127" s="18" t="s">
        <v>16521</v>
      </c>
      <c r="G1127" s="17" t="s">
        <v>1633</v>
      </c>
      <c r="H1127" s="21">
        <v>586300</v>
      </c>
      <c r="I1127" s="20">
        <v>586321.73913043481</v>
      </c>
      <c r="J1127" s="19">
        <v>609700</v>
      </c>
      <c r="K1127" s="1"/>
      <c r="L1127" s="183"/>
      <c r="M1127" s="44" t="e">
        <f>VLOOKUP(#REF!,'[1]PL3 Danh muc đầy đủ'!$E$9:$X$9281,20,0)</f>
        <v>#REF!</v>
      </c>
      <c r="N1127" s="44" t="e">
        <f>M1127-#REF!</f>
        <v>#REF!</v>
      </c>
    </row>
    <row r="1128" spans="1:14" ht="36" x14ac:dyDescent="0.3">
      <c r="A1128" s="43">
        <v>1118</v>
      </c>
      <c r="B1128" s="17" t="s">
        <v>4136</v>
      </c>
      <c r="C1128" s="18" t="s">
        <v>18166</v>
      </c>
      <c r="D1128" s="17" t="s">
        <v>4137</v>
      </c>
      <c r="E1128" s="18" t="s">
        <v>4138</v>
      </c>
      <c r="F1128" s="18" t="s">
        <v>4138</v>
      </c>
      <c r="G1128" s="17" t="s">
        <v>1633</v>
      </c>
      <c r="H1128" s="21">
        <v>586300</v>
      </c>
      <c r="I1128" s="20">
        <v>586321.73913043481</v>
      </c>
      <c r="J1128" s="19">
        <v>609700</v>
      </c>
      <c r="K1128" s="1"/>
      <c r="L1128" s="183"/>
      <c r="M1128" s="44" t="e">
        <f>VLOOKUP(#REF!,'[1]PL3 Danh muc đầy đủ'!$E$9:$X$9281,20,0)</f>
        <v>#REF!</v>
      </c>
      <c r="N1128" s="44" t="e">
        <f>M1128-#REF!</f>
        <v>#REF!</v>
      </c>
    </row>
    <row r="1129" spans="1:14" ht="36" x14ac:dyDescent="0.3">
      <c r="A1129" s="43">
        <v>1119</v>
      </c>
      <c r="B1129" s="17" t="s">
        <v>4139</v>
      </c>
      <c r="C1129" s="18" t="s">
        <v>18166</v>
      </c>
      <c r="D1129" s="17" t="s">
        <v>4140</v>
      </c>
      <c r="E1129" s="18" t="s">
        <v>4141</v>
      </c>
      <c r="F1129" s="18" t="s">
        <v>4141</v>
      </c>
      <c r="G1129" s="17" t="s">
        <v>1633</v>
      </c>
      <c r="H1129" s="21">
        <v>586300</v>
      </c>
      <c r="I1129" s="20">
        <v>586321.73913043481</v>
      </c>
      <c r="J1129" s="19">
        <v>609700</v>
      </c>
      <c r="K1129" s="1"/>
      <c r="L1129" s="183"/>
      <c r="M1129" s="44" t="e">
        <f>VLOOKUP(#REF!,'[1]PL3 Danh muc đầy đủ'!$E$9:$X$9281,20,0)</f>
        <v>#REF!</v>
      </c>
      <c r="N1129" s="44" t="e">
        <f>M1129-#REF!</f>
        <v>#REF!</v>
      </c>
    </row>
    <row r="1130" spans="1:14" ht="36" x14ac:dyDescent="0.3">
      <c r="A1130" s="43">
        <v>1120</v>
      </c>
      <c r="B1130" s="17" t="s">
        <v>4142</v>
      </c>
      <c r="C1130" s="18" t="s">
        <v>18166</v>
      </c>
      <c r="D1130" s="17" t="s">
        <v>4143</v>
      </c>
      <c r="E1130" s="18" t="s">
        <v>4144</v>
      </c>
      <c r="F1130" s="18" t="s">
        <v>4144</v>
      </c>
      <c r="G1130" s="17" t="s">
        <v>1633</v>
      </c>
      <c r="H1130" s="21">
        <v>586300</v>
      </c>
      <c r="I1130" s="20">
        <v>586321.73913043481</v>
      </c>
      <c r="J1130" s="19">
        <v>609700</v>
      </c>
      <c r="K1130" s="1"/>
      <c r="L1130" s="183"/>
      <c r="M1130" s="44" t="e">
        <f>VLOOKUP(#REF!,'[1]PL3 Danh muc đầy đủ'!$E$9:$X$9281,20,0)</f>
        <v>#REF!</v>
      </c>
      <c r="N1130" s="44" t="e">
        <f>M1130-#REF!</f>
        <v>#REF!</v>
      </c>
    </row>
    <row r="1131" spans="1:14" ht="36" x14ac:dyDescent="0.3">
      <c r="A1131" s="43">
        <v>1121</v>
      </c>
      <c r="B1131" s="17" t="s">
        <v>4145</v>
      </c>
      <c r="C1131" s="18" t="s">
        <v>18166</v>
      </c>
      <c r="D1131" s="17" t="s">
        <v>4146</v>
      </c>
      <c r="E1131" s="18" t="s">
        <v>4147</v>
      </c>
      <c r="F1131" s="18" t="s">
        <v>4147</v>
      </c>
      <c r="G1131" s="17" t="s">
        <v>1633</v>
      </c>
      <c r="H1131" s="21">
        <v>586300</v>
      </c>
      <c r="I1131" s="20">
        <v>586321.73913043481</v>
      </c>
      <c r="J1131" s="19">
        <v>609700</v>
      </c>
      <c r="K1131" s="1"/>
      <c r="L1131" s="183"/>
      <c r="M1131" s="44" t="e">
        <f>VLOOKUP(#REF!,'[1]PL3 Danh muc đầy đủ'!$E$9:$X$9281,20,0)</f>
        <v>#REF!</v>
      </c>
      <c r="N1131" s="44" t="e">
        <f>M1131-#REF!</f>
        <v>#REF!</v>
      </c>
    </row>
    <row r="1132" spans="1:14" ht="36" x14ac:dyDescent="0.3">
      <c r="A1132" s="43">
        <v>1122</v>
      </c>
      <c r="B1132" s="17" t="s">
        <v>4148</v>
      </c>
      <c r="C1132" s="18" t="s">
        <v>18166</v>
      </c>
      <c r="D1132" s="17" t="s">
        <v>4149</v>
      </c>
      <c r="E1132" s="18" t="s">
        <v>4150</v>
      </c>
      <c r="F1132" s="18" t="s">
        <v>4150</v>
      </c>
      <c r="G1132" s="17" t="s">
        <v>1633</v>
      </c>
      <c r="H1132" s="21">
        <v>586300</v>
      </c>
      <c r="I1132" s="20">
        <v>586321.73913043481</v>
      </c>
      <c r="J1132" s="19">
        <v>609700</v>
      </c>
      <c r="K1132" s="1"/>
      <c r="L1132" s="183"/>
      <c r="M1132" s="44" t="e">
        <f>VLOOKUP(#REF!,'[1]PL3 Danh muc đầy đủ'!$E$9:$X$9281,20,0)</f>
        <v>#REF!</v>
      </c>
      <c r="N1132" s="44" t="e">
        <f>M1132-#REF!</f>
        <v>#REF!</v>
      </c>
    </row>
    <row r="1133" spans="1:14" ht="18" x14ac:dyDescent="0.3">
      <c r="A1133" s="43">
        <v>1123</v>
      </c>
      <c r="B1133" s="17" t="s">
        <v>4151</v>
      </c>
      <c r="C1133" s="18" t="s">
        <v>18167</v>
      </c>
      <c r="D1133" s="17" t="s">
        <v>4152</v>
      </c>
      <c r="E1133" s="18" t="s">
        <v>4153</v>
      </c>
      <c r="F1133" s="18" t="s">
        <v>4153</v>
      </c>
      <c r="G1133" s="17" t="s">
        <v>1633</v>
      </c>
      <c r="H1133" s="21">
        <v>586300</v>
      </c>
      <c r="I1133" s="20">
        <v>586321.73913043481</v>
      </c>
      <c r="J1133" s="19">
        <v>609700</v>
      </c>
      <c r="K1133" s="1"/>
      <c r="L1133" s="183"/>
      <c r="M1133" s="44" t="e">
        <f>VLOOKUP(#REF!,'[1]PL3 Danh muc đầy đủ'!$E$9:$X$9281,20,0)</f>
        <v>#REF!</v>
      </c>
      <c r="N1133" s="44" t="e">
        <f>M1133-#REF!</f>
        <v>#REF!</v>
      </c>
    </row>
    <row r="1134" spans="1:14" ht="36" x14ac:dyDescent="0.3">
      <c r="A1134" s="43">
        <v>1124</v>
      </c>
      <c r="B1134" s="17" t="s">
        <v>4154</v>
      </c>
      <c r="C1134" s="18" t="s">
        <v>18151</v>
      </c>
      <c r="D1134" s="17" t="s">
        <v>4155</v>
      </c>
      <c r="E1134" s="18" t="s">
        <v>4156</v>
      </c>
      <c r="F1134" s="18" t="s">
        <v>4156</v>
      </c>
      <c r="G1134" s="17" t="s">
        <v>1633</v>
      </c>
      <c r="H1134" s="21">
        <v>586300</v>
      </c>
      <c r="I1134" s="20">
        <v>586321.73913043481</v>
      </c>
      <c r="J1134" s="19">
        <v>609700</v>
      </c>
      <c r="K1134" s="1"/>
      <c r="L1134" s="183"/>
      <c r="M1134" s="44" t="e">
        <f>VLOOKUP(#REF!,'[1]PL3 Danh muc đầy đủ'!$E$9:$X$9281,20,0)</f>
        <v>#REF!</v>
      </c>
      <c r="N1134" s="44" t="e">
        <f>M1134-#REF!</f>
        <v>#REF!</v>
      </c>
    </row>
    <row r="1135" spans="1:14" ht="18" x14ac:dyDescent="0.3">
      <c r="A1135" s="43">
        <v>1125</v>
      </c>
      <c r="B1135" s="17" t="s">
        <v>4157</v>
      </c>
      <c r="C1135" s="18" t="s">
        <v>18166</v>
      </c>
      <c r="D1135" s="17" t="s">
        <v>4158</v>
      </c>
      <c r="E1135" s="18" t="s">
        <v>16522</v>
      </c>
      <c r="F1135" s="18" t="s">
        <v>16522</v>
      </c>
      <c r="G1135" s="17" t="s">
        <v>1648</v>
      </c>
      <c r="H1135" s="21">
        <v>138500</v>
      </c>
      <c r="I1135" s="20">
        <v>138591.30434782608</v>
      </c>
      <c r="J1135" s="19">
        <v>144100</v>
      </c>
      <c r="K1135" s="1"/>
      <c r="L1135" s="183"/>
      <c r="M1135" s="44" t="e">
        <f>VLOOKUP(#REF!,'[1]PL3 Danh muc đầy đủ'!$E$9:$X$9281,20,0)</f>
        <v>#REF!</v>
      </c>
      <c r="N1135" s="44" t="e">
        <f>M1135-#REF!</f>
        <v>#REF!</v>
      </c>
    </row>
    <row r="1136" spans="1:14" ht="36" x14ac:dyDescent="0.3">
      <c r="A1136" s="43">
        <v>1126</v>
      </c>
      <c r="B1136" s="17" t="s">
        <v>4159</v>
      </c>
      <c r="C1136" s="18" t="s">
        <v>18166</v>
      </c>
      <c r="D1136" s="17" t="s">
        <v>4160</v>
      </c>
      <c r="E1136" s="18" t="s">
        <v>16523</v>
      </c>
      <c r="F1136" s="18" t="s">
        <v>16523</v>
      </c>
      <c r="G1136" s="17" t="s">
        <v>95</v>
      </c>
      <c r="H1136" s="21">
        <v>138500</v>
      </c>
      <c r="I1136" s="20">
        <v>138591.30434782608</v>
      </c>
      <c r="J1136" s="19">
        <v>144100</v>
      </c>
      <c r="K1136" s="1"/>
      <c r="L1136" s="183"/>
      <c r="M1136" s="44" t="e">
        <f>VLOOKUP(#REF!,'[1]PL3 Danh muc đầy đủ'!$E$9:$X$9281,20,0)</f>
        <v>#REF!</v>
      </c>
      <c r="N1136" s="44" t="e">
        <f>M1136-#REF!</f>
        <v>#REF!</v>
      </c>
    </row>
    <row r="1137" spans="1:14" ht="36" x14ac:dyDescent="0.3">
      <c r="A1137" s="43">
        <v>1127</v>
      </c>
      <c r="B1137" s="17" t="s">
        <v>4161</v>
      </c>
      <c r="C1137" s="18" t="s">
        <v>18166</v>
      </c>
      <c r="D1137" s="17" t="s">
        <v>4162</v>
      </c>
      <c r="E1137" s="18" t="s">
        <v>4163</v>
      </c>
      <c r="F1137" s="18" t="s">
        <v>4163</v>
      </c>
      <c r="G1137" s="17" t="s">
        <v>1648</v>
      </c>
      <c r="H1137" s="21">
        <v>138500</v>
      </c>
      <c r="I1137" s="20">
        <v>138591.30434782608</v>
      </c>
      <c r="J1137" s="19">
        <v>144100</v>
      </c>
      <c r="K1137" s="1"/>
      <c r="L1137" s="183"/>
      <c r="M1137" s="44" t="e">
        <f>VLOOKUP(#REF!,'[1]PL3 Danh muc đầy đủ'!$E$9:$X$9281,20,0)</f>
        <v>#REF!</v>
      </c>
      <c r="N1137" s="44" t="e">
        <f>M1137-#REF!</f>
        <v>#REF!</v>
      </c>
    </row>
    <row r="1138" spans="1:14" ht="18" x14ac:dyDescent="0.3">
      <c r="A1138" s="43">
        <v>1128</v>
      </c>
      <c r="B1138" s="17" t="s">
        <v>4164</v>
      </c>
      <c r="C1138" s="18" t="s">
        <v>18135</v>
      </c>
      <c r="D1138" s="17" t="s">
        <v>4165</v>
      </c>
      <c r="E1138" s="18" t="s">
        <v>4166</v>
      </c>
      <c r="F1138" s="18" t="s">
        <v>4166</v>
      </c>
      <c r="G1138" s="17" t="s">
        <v>95</v>
      </c>
      <c r="H1138" s="21">
        <v>138500</v>
      </c>
      <c r="I1138" s="20">
        <v>138591.30434782608</v>
      </c>
      <c r="J1138" s="19">
        <v>144100</v>
      </c>
      <c r="K1138" s="31"/>
      <c r="L1138" s="185"/>
      <c r="M1138" s="44" t="e">
        <f>VLOOKUP(#REF!,'[1]PL3 Danh muc đầy đủ'!$E$9:$X$9281,20,0)</f>
        <v>#REF!</v>
      </c>
      <c r="N1138" s="44" t="e">
        <f>M1138-#REF!</f>
        <v>#REF!</v>
      </c>
    </row>
    <row r="1139" spans="1:14" ht="18" x14ac:dyDescent="0.3">
      <c r="A1139" s="43">
        <v>1129</v>
      </c>
      <c r="B1139" s="17" t="s">
        <v>4167</v>
      </c>
      <c r="C1139" s="18" t="s">
        <v>18148</v>
      </c>
      <c r="D1139" s="17" t="s">
        <v>4168</v>
      </c>
      <c r="E1139" s="18" t="s">
        <v>4169</v>
      </c>
      <c r="F1139" s="18" t="s">
        <v>4169</v>
      </c>
      <c r="G1139" s="17" t="s">
        <v>95</v>
      </c>
      <c r="H1139" s="21">
        <v>138500</v>
      </c>
      <c r="I1139" s="20">
        <v>138591.30434782608</v>
      </c>
      <c r="J1139" s="19">
        <v>144100</v>
      </c>
      <c r="K1139" s="1"/>
      <c r="L1139" s="183"/>
      <c r="M1139" s="44" t="e">
        <f>VLOOKUP(#REF!,'[1]PL3 Danh muc đầy đủ'!$E$9:$X$9281,20,0)</f>
        <v>#REF!</v>
      </c>
      <c r="N1139" s="44" t="e">
        <f>M1139-#REF!</f>
        <v>#REF!</v>
      </c>
    </row>
    <row r="1140" spans="1:14" ht="18" x14ac:dyDescent="0.3">
      <c r="A1140" s="43">
        <v>1130</v>
      </c>
      <c r="B1140" s="17" t="s">
        <v>4170</v>
      </c>
      <c r="C1140" s="18" t="s">
        <v>18148</v>
      </c>
      <c r="D1140" s="17" t="s">
        <v>4171</v>
      </c>
      <c r="E1140" s="18" t="s">
        <v>4172</v>
      </c>
      <c r="F1140" s="18" t="s">
        <v>4172</v>
      </c>
      <c r="G1140" s="17" t="s">
        <v>95</v>
      </c>
      <c r="H1140" s="21">
        <v>138500</v>
      </c>
      <c r="I1140" s="20">
        <v>138591.30434782608</v>
      </c>
      <c r="J1140" s="19">
        <v>144100</v>
      </c>
      <c r="K1140" s="31"/>
      <c r="L1140" s="185"/>
      <c r="M1140" s="44" t="e">
        <f>VLOOKUP(#REF!,'[1]PL3 Danh muc đầy đủ'!$E$9:$X$9281,20,0)</f>
        <v>#REF!</v>
      </c>
      <c r="N1140" s="44" t="e">
        <f>M1140-#REF!</f>
        <v>#REF!</v>
      </c>
    </row>
    <row r="1141" spans="1:14" ht="36" x14ac:dyDescent="0.3">
      <c r="A1141" s="43">
        <v>1131</v>
      </c>
      <c r="B1141" s="17" t="s">
        <v>4173</v>
      </c>
      <c r="C1141" s="18" t="s">
        <v>18166</v>
      </c>
      <c r="D1141" s="17" t="s">
        <v>4174</v>
      </c>
      <c r="E1141" s="18" t="s">
        <v>4175</v>
      </c>
      <c r="F1141" s="18" t="s">
        <v>4175</v>
      </c>
      <c r="G1141" s="17" t="s">
        <v>1633</v>
      </c>
      <c r="H1141" s="21">
        <v>1064900</v>
      </c>
      <c r="I1141" s="20">
        <v>1064921.7391304346</v>
      </c>
      <c r="J1141" s="19">
        <v>1107500</v>
      </c>
      <c r="K1141" s="31"/>
      <c r="L1141" s="185"/>
      <c r="M1141" s="44" t="e">
        <f>VLOOKUP(#REF!,'[1]PL3 Danh muc đầy đủ'!$E$9:$X$9281,20,0)</f>
        <v>#REF!</v>
      </c>
      <c r="N1141" s="44" t="e">
        <f>M1141-#REF!</f>
        <v>#REF!</v>
      </c>
    </row>
    <row r="1142" spans="1:14" ht="36" x14ac:dyDescent="0.3">
      <c r="A1142" s="43">
        <v>1132</v>
      </c>
      <c r="B1142" s="17" t="s">
        <v>4176</v>
      </c>
      <c r="C1142" s="18" t="s">
        <v>18166</v>
      </c>
      <c r="D1142" s="17" t="s">
        <v>4177</v>
      </c>
      <c r="E1142" s="18" t="s">
        <v>4178</v>
      </c>
      <c r="F1142" s="18" t="s">
        <v>4178</v>
      </c>
      <c r="G1142" s="17" t="s">
        <v>1633</v>
      </c>
      <c r="H1142" s="21">
        <v>1064900</v>
      </c>
      <c r="I1142" s="20">
        <v>1064921.7391304346</v>
      </c>
      <c r="J1142" s="19">
        <v>1107500</v>
      </c>
      <c r="K1142" s="31"/>
      <c r="L1142" s="185"/>
      <c r="M1142" s="44" t="e">
        <f>VLOOKUP(#REF!,'[1]PL3 Danh muc đầy đủ'!$E$9:$X$9281,20,0)</f>
        <v>#REF!</v>
      </c>
      <c r="N1142" s="44" t="e">
        <f>M1142-#REF!</f>
        <v>#REF!</v>
      </c>
    </row>
    <row r="1143" spans="1:14" ht="36" x14ac:dyDescent="0.3">
      <c r="A1143" s="43">
        <v>1133</v>
      </c>
      <c r="B1143" s="17" t="s">
        <v>4179</v>
      </c>
      <c r="C1143" s="18" t="s">
        <v>18167</v>
      </c>
      <c r="D1143" s="17" t="s">
        <v>4180</v>
      </c>
      <c r="E1143" s="18" t="s">
        <v>16524</v>
      </c>
      <c r="F1143" s="18" t="s">
        <v>16524</v>
      </c>
      <c r="G1143" s="17" t="s">
        <v>1633</v>
      </c>
      <c r="H1143" s="21">
        <v>1064900</v>
      </c>
      <c r="I1143" s="20">
        <v>1064921.7391304346</v>
      </c>
      <c r="J1143" s="19">
        <v>1107500</v>
      </c>
      <c r="K1143" s="31"/>
      <c r="L1143" s="185"/>
      <c r="M1143" s="44" t="e">
        <f>VLOOKUP(#REF!,'[1]PL3 Danh muc đầy đủ'!$E$9:$X$9281,20,0)</f>
        <v>#REF!</v>
      </c>
      <c r="N1143" s="44" t="e">
        <f>M1143-#REF!</f>
        <v>#REF!</v>
      </c>
    </row>
    <row r="1144" spans="1:14" ht="36" x14ac:dyDescent="0.3">
      <c r="A1144" s="43">
        <v>1134</v>
      </c>
      <c r="B1144" s="17" t="s">
        <v>4181</v>
      </c>
      <c r="C1144" s="18" t="s">
        <v>18167</v>
      </c>
      <c r="D1144" s="17" t="s">
        <v>4182</v>
      </c>
      <c r="E1144" s="18" t="s">
        <v>4183</v>
      </c>
      <c r="F1144" s="18" t="s">
        <v>4183</v>
      </c>
      <c r="G1144" s="17" t="s">
        <v>1633</v>
      </c>
      <c r="H1144" s="21">
        <v>1064900</v>
      </c>
      <c r="I1144" s="20">
        <v>1064921.7391304346</v>
      </c>
      <c r="J1144" s="19">
        <v>1107500</v>
      </c>
      <c r="K1144" s="31"/>
      <c r="L1144" s="185"/>
      <c r="M1144" s="44" t="e">
        <f>VLOOKUP(#REF!,'[1]PL3 Danh muc đầy đủ'!$E$9:$X$9281,20,0)</f>
        <v>#REF!</v>
      </c>
      <c r="N1144" s="44" t="e">
        <f>M1144-#REF!</f>
        <v>#REF!</v>
      </c>
    </row>
    <row r="1145" spans="1:14" ht="36" x14ac:dyDescent="0.3">
      <c r="A1145" s="43">
        <v>1135</v>
      </c>
      <c r="B1145" s="17" t="s">
        <v>4184</v>
      </c>
      <c r="C1145" s="18" t="s">
        <v>18151</v>
      </c>
      <c r="D1145" s="17" t="s">
        <v>4185</v>
      </c>
      <c r="E1145" s="18" t="s">
        <v>4186</v>
      </c>
      <c r="F1145" s="18" t="s">
        <v>4186</v>
      </c>
      <c r="G1145" s="17" t="s">
        <v>1633</v>
      </c>
      <c r="H1145" s="21">
        <v>1064900</v>
      </c>
      <c r="I1145" s="20">
        <v>1064921.7391304346</v>
      </c>
      <c r="J1145" s="19">
        <v>1107500</v>
      </c>
      <c r="K1145" s="31"/>
      <c r="L1145" s="185"/>
      <c r="M1145" s="44" t="e">
        <f>VLOOKUP(#REF!,'[1]PL3 Danh muc đầy đủ'!$E$9:$X$9281,20,0)</f>
        <v>#REF!</v>
      </c>
      <c r="N1145" s="44" t="e">
        <f>M1145-#REF!</f>
        <v>#REF!</v>
      </c>
    </row>
    <row r="1146" spans="1:14" ht="36" x14ac:dyDescent="0.3">
      <c r="A1146" s="43">
        <v>1136</v>
      </c>
      <c r="B1146" s="17" t="s">
        <v>4187</v>
      </c>
      <c r="C1146" s="18" t="s">
        <v>18151</v>
      </c>
      <c r="D1146" s="17" t="s">
        <v>4188</v>
      </c>
      <c r="E1146" s="18" t="s">
        <v>4189</v>
      </c>
      <c r="F1146" s="18" t="s">
        <v>4189</v>
      </c>
      <c r="G1146" s="17" t="s">
        <v>1633</v>
      </c>
      <c r="H1146" s="21">
        <v>1064900</v>
      </c>
      <c r="I1146" s="20">
        <v>1064921.7391304346</v>
      </c>
      <c r="J1146" s="19">
        <v>1107500</v>
      </c>
      <c r="K1146" s="31"/>
      <c r="L1146" s="185"/>
      <c r="M1146" s="44" t="e">
        <f>VLOOKUP(#REF!,'[1]PL3 Danh muc đầy đủ'!$E$9:$X$9281,20,0)</f>
        <v>#REF!</v>
      </c>
      <c r="N1146" s="44" t="e">
        <f>M1146-#REF!</f>
        <v>#REF!</v>
      </c>
    </row>
    <row r="1147" spans="1:14" ht="36" x14ac:dyDescent="0.3">
      <c r="A1147" s="43">
        <v>1137</v>
      </c>
      <c r="B1147" s="17" t="s">
        <v>4190</v>
      </c>
      <c r="C1147" s="18" t="s">
        <v>18151</v>
      </c>
      <c r="D1147" s="17" t="s">
        <v>4191</v>
      </c>
      <c r="E1147" s="18" t="s">
        <v>4192</v>
      </c>
      <c r="F1147" s="18" t="s">
        <v>4192</v>
      </c>
      <c r="G1147" s="17" t="s">
        <v>1633</v>
      </c>
      <c r="H1147" s="21">
        <v>1064900</v>
      </c>
      <c r="I1147" s="20">
        <v>1064921.7391304346</v>
      </c>
      <c r="J1147" s="19">
        <v>1107500</v>
      </c>
      <c r="K1147" s="31"/>
      <c r="L1147" s="185"/>
      <c r="M1147" s="44" t="e">
        <f>VLOOKUP(#REF!,'[1]PL3 Danh muc đầy đủ'!$E$9:$X$9281,20,0)</f>
        <v>#REF!</v>
      </c>
      <c r="N1147" s="44" t="e">
        <f>M1147-#REF!</f>
        <v>#REF!</v>
      </c>
    </row>
    <row r="1148" spans="1:14" ht="36" x14ac:dyDescent="0.3">
      <c r="A1148" s="43">
        <v>1138</v>
      </c>
      <c r="B1148" s="17" t="s">
        <v>4193</v>
      </c>
      <c r="C1148" s="18" t="s">
        <v>18166</v>
      </c>
      <c r="D1148" s="17" t="s">
        <v>4194</v>
      </c>
      <c r="E1148" s="18" t="s">
        <v>4195</v>
      </c>
      <c r="F1148" s="18" t="s">
        <v>4195</v>
      </c>
      <c r="G1148" s="17" t="s">
        <v>95</v>
      </c>
      <c r="H1148" s="21">
        <v>879400</v>
      </c>
      <c r="I1148" s="20">
        <v>879400</v>
      </c>
      <c r="J1148" s="19">
        <v>914500</v>
      </c>
      <c r="K1148" s="31"/>
      <c r="L1148" s="185"/>
      <c r="M1148" s="44" t="e">
        <f>VLOOKUP(#REF!,'[1]PL3 Danh muc đầy đủ'!$E$9:$X$9281,20,0)</f>
        <v>#REF!</v>
      </c>
      <c r="N1148" s="44" t="e">
        <f>M1148-#REF!</f>
        <v>#REF!</v>
      </c>
    </row>
    <row r="1149" spans="1:14" ht="36" x14ac:dyDescent="0.3">
      <c r="A1149" s="43">
        <v>1139</v>
      </c>
      <c r="B1149" s="17" t="s">
        <v>4196</v>
      </c>
      <c r="C1149" s="18" t="s">
        <v>18151</v>
      </c>
      <c r="D1149" s="17" t="s">
        <v>4197</v>
      </c>
      <c r="E1149" s="18" t="s">
        <v>4198</v>
      </c>
      <c r="F1149" s="18" t="s">
        <v>4198</v>
      </c>
      <c r="G1149" s="17" t="s">
        <v>1633</v>
      </c>
      <c r="H1149" s="21">
        <v>879400</v>
      </c>
      <c r="I1149" s="20">
        <v>879400</v>
      </c>
      <c r="J1149" s="19">
        <v>914500</v>
      </c>
      <c r="K1149" s="31"/>
      <c r="L1149" s="185"/>
      <c r="M1149" s="44" t="e">
        <f>VLOOKUP(#REF!,'[1]PL3 Danh muc đầy đủ'!$E$9:$X$9281,20,0)</f>
        <v>#REF!</v>
      </c>
      <c r="N1149" s="44" t="e">
        <f>M1149-#REF!</f>
        <v>#REF!</v>
      </c>
    </row>
    <row r="1150" spans="1:14" ht="36" x14ac:dyDescent="0.3">
      <c r="A1150" s="43">
        <v>1140</v>
      </c>
      <c r="B1150" s="17" t="s">
        <v>4199</v>
      </c>
      <c r="C1150" s="18" t="s">
        <v>18151</v>
      </c>
      <c r="D1150" s="17" t="s">
        <v>4200</v>
      </c>
      <c r="E1150" s="18" t="s">
        <v>4201</v>
      </c>
      <c r="F1150" s="18" t="s">
        <v>4201</v>
      </c>
      <c r="G1150" s="17" t="s">
        <v>1633</v>
      </c>
      <c r="H1150" s="21">
        <v>879400</v>
      </c>
      <c r="I1150" s="20">
        <v>879400</v>
      </c>
      <c r="J1150" s="19">
        <v>914500</v>
      </c>
      <c r="K1150" s="31"/>
      <c r="L1150" s="185"/>
      <c r="M1150" s="44" t="e">
        <f>VLOOKUP(#REF!,'[1]PL3 Danh muc đầy đủ'!$E$9:$X$9281,20,0)</f>
        <v>#REF!</v>
      </c>
      <c r="N1150" s="44" t="e">
        <f>M1150-#REF!</f>
        <v>#REF!</v>
      </c>
    </row>
    <row r="1151" spans="1:14" ht="36" x14ac:dyDescent="0.3">
      <c r="A1151" s="43">
        <v>1141</v>
      </c>
      <c r="B1151" s="17" t="s">
        <v>4202</v>
      </c>
      <c r="C1151" s="18" t="s">
        <v>18151</v>
      </c>
      <c r="D1151" s="17" t="s">
        <v>4203</v>
      </c>
      <c r="E1151" s="18" t="s">
        <v>4204</v>
      </c>
      <c r="F1151" s="18" t="s">
        <v>4204</v>
      </c>
      <c r="G1151" s="17" t="s">
        <v>1633</v>
      </c>
      <c r="H1151" s="21">
        <v>879400</v>
      </c>
      <c r="I1151" s="20">
        <v>879400</v>
      </c>
      <c r="J1151" s="19">
        <v>914500</v>
      </c>
      <c r="K1151" s="31"/>
      <c r="L1151" s="185"/>
      <c r="M1151" s="44" t="e">
        <f>VLOOKUP(#REF!,'[1]PL3 Danh muc đầy đủ'!$E$9:$X$9281,20,0)</f>
        <v>#REF!</v>
      </c>
      <c r="N1151" s="44" t="e">
        <f>M1151-#REF!</f>
        <v>#REF!</v>
      </c>
    </row>
    <row r="1152" spans="1:14" ht="36" x14ac:dyDescent="0.3">
      <c r="A1152" s="43">
        <v>1142</v>
      </c>
      <c r="B1152" s="17" t="s">
        <v>4205</v>
      </c>
      <c r="C1152" s="18" t="s">
        <v>18151</v>
      </c>
      <c r="D1152" s="17" t="s">
        <v>4206</v>
      </c>
      <c r="E1152" s="18" t="s">
        <v>4207</v>
      </c>
      <c r="F1152" s="18" t="s">
        <v>4207</v>
      </c>
      <c r="G1152" s="17" t="s">
        <v>1633</v>
      </c>
      <c r="H1152" s="21">
        <v>879400</v>
      </c>
      <c r="I1152" s="20">
        <v>879400</v>
      </c>
      <c r="J1152" s="19">
        <v>914500</v>
      </c>
      <c r="K1152" s="31"/>
      <c r="L1152" s="185"/>
      <c r="M1152" s="44" t="e">
        <f>VLOOKUP(#REF!,'[1]PL3 Danh muc đầy đủ'!$E$9:$X$9281,20,0)</f>
        <v>#REF!</v>
      </c>
      <c r="N1152" s="44" t="e">
        <f>M1152-#REF!</f>
        <v>#REF!</v>
      </c>
    </row>
    <row r="1153" spans="1:14" ht="36" x14ac:dyDescent="0.3">
      <c r="A1153" s="43">
        <v>1143</v>
      </c>
      <c r="B1153" s="17" t="s">
        <v>4208</v>
      </c>
      <c r="C1153" s="18" t="s">
        <v>18166</v>
      </c>
      <c r="D1153" s="17" t="s">
        <v>4209</v>
      </c>
      <c r="E1153" s="18" t="s">
        <v>4210</v>
      </c>
      <c r="F1153" s="18" t="s">
        <v>4210</v>
      </c>
      <c r="G1153" s="17" t="s">
        <v>1633</v>
      </c>
      <c r="H1153" s="21">
        <v>1972300</v>
      </c>
      <c r="I1153" s="20">
        <v>1972373.9130434785</v>
      </c>
      <c r="J1153" s="19">
        <v>2051200</v>
      </c>
      <c r="K1153" s="31"/>
      <c r="L1153" s="185"/>
      <c r="M1153" s="44" t="e">
        <f>VLOOKUP(#REF!,'[1]PL3 Danh muc đầy đủ'!$E$9:$X$9281,20,0)</f>
        <v>#REF!</v>
      </c>
      <c r="N1153" s="44" t="e">
        <f>M1153-#REF!</f>
        <v>#REF!</v>
      </c>
    </row>
    <row r="1154" spans="1:14" ht="36" x14ac:dyDescent="0.3">
      <c r="A1154" s="43">
        <v>1144</v>
      </c>
      <c r="B1154" s="17" t="s">
        <v>4211</v>
      </c>
      <c r="C1154" s="18" t="s">
        <v>18166</v>
      </c>
      <c r="D1154" s="17" t="s">
        <v>4212</v>
      </c>
      <c r="E1154" s="18" t="s">
        <v>4213</v>
      </c>
      <c r="F1154" s="18" t="s">
        <v>4213</v>
      </c>
      <c r="G1154" s="17" t="s">
        <v>1633</v>
      </c>
      <c r="H1154" s="21">
        <v>1972300</v>
      </c>
      <c r="I1154" s="20">
        <v>1972373.9130434785</v>
      </c>
      <c r="J1154" s="19">
        <v>2051200</v>
      </c>
      <c r="K1154" s="31"/>
      <c r="L1154" s="185"/>
      <c r="M1154" s="44" t="e">
        <f>VLOOKUP(#REF!,'[1]PL3 Danh muc đầy đủ'!$E$9:$X$9281,20,0)</f>
        <v>#REF!</v>
      </c>
      <c r="N1154" s="44" t="e">
        <f>M1154-#REF!</f>
        <v>#REF!</v>
      </c>
    </row>
    <row r="1155" spans="1:14" ht="36" x14ac:dyDescent="0.3">
      <c r="A1155" s="43">
        <v>1145</v>
      </c>
      <c r="B1155" s="17" t="s">
        <v>4214</v>
      </c>
      <c r="C1155" s="18" t="s">
        <v>18151</v>
      </c>
      <c r="D1155" s="17" t="s">
        <v>4215</v>
      </c>
      <c r="E1155" s="18" t="s">
        <v>4216</v>
      </c>
      <c r="F1155" s="18" t="s">
        <v>4216</v>
      </c>
      <c r="G1155" s="17" t="s">
        <v>1633</v>
      </c>
      <c r="H1155" s="21">
        <v>1972300</v>
      </c>
      <c r="I1155" s="20">
        <v>1972373.9130434785</v>
      </c>
      <c r="J1155" s="19">
        <v>2051200</v>
      </c>
      <c r="K1155" s="31"/>
      <c r="L1155" s="185"/>
      <c r="M1155" s="44" t="e">
        <f>VLOOKUP(#REF!,'[1]PL3 Danh muc đầy đủ'!$E$9:$X$9281,20,0)</f>
        <v>#REF!</v>
      </c>
      <c r="N1155" s="44" t="e">
        <f>M1155-#REF!</f>
        <v>#REF!</v>
      </c>
    </row>
    <row r="1156" spans="1:14" ht="36" x14ac:dyDescent="0.3">
      <c r="A1156" s="43">
        <v>1146</v>
      </c>
      <c r="B1156" s="17" t="s">
        <v>4217</v>
      </c>
      <c r="C1156" s="18" t="s">
        <v>18151</v>
      </c>
      <c r="D1156" s="17" t="s">
        <v>4218</v>
      </c>
      <c r="E1156" s="18" t="s">
        <v>4219</v>
      </c>
      <c r="F1156" s="18" t="s">
        <v>4219</v>
      </c>
      <c r="G1156" s="17" t="s">
        <v>1633</v>
      </c>
      <c r="H1156" s="21">
        <v>1972300</v>
      </c>
      <c r="I1156" s="20">
        <v>1972373.9130434785</v>
      </c>
      <c r="J1156" s="19">
        <v>2051200</v>
      </c>
      <c r="K1156" s="31"/>
      <c r="L1156" s="185"/>
      <c r="M1156" s="44" t="e">
        <f>VLOOKUP(#REF!,'[1]PL3 Danh muc đầy đủ'!$E$9:$X$9281,20,0)</f>
        <v>#REF!</v>
      </c>
      <c r="N1156" s="44" t="e">
        <f>M1156-#REF!</f>
        <v>#REF!</v>
      </c>
    </row>
    <row r="1157" spans="1:14" ht="18" x14ac:dyDescent="0.3">
      <c r="A1157" s="43">
        <v>1147</v>
      </c>
      <c r="B1157" s="17" t="s">
        <v>4220</v>
      </c>
      <c r="C1157" s="18" t="s">
        <v>18151</v>
      </c>
      <c r="D1157" s="17" t="s">
        <v>4221</v>
      </c>
      <c r="E1157" s="18" t="s">
        <v>4222</v>
      </c>
      <c r="F1157" s="18" t="s">
        <v>4222</v>
      </c>
      <c r="G1157" s="17" t="s">
        <v>1633</v>
      </c>
      <c r="H1157" s="21">
        <v>1972300</v>
      </c>
      <c r="I1157" s="20">
        <v>1972373.9130434785</v>
      </c>
      <c r="J1157" s="19">
        <v>2051200</v>
      </c>
      <c r="K1157" s="31"/>
      <c r="L1157" s="185"/>
      <c r="M1157" s="44" t="e">
        <f>VLOOKUP(#REF!,'[1]PL3 Danh muc đầy đủ'!$E$9:$X$9281,20,0)</f>
        <v>#REF!</v>
      </c>
      <c r="N1157" s="44" t="e">
        <f>M1157-#REF!</f>
        <v>#REF!</v>
      </c>
    </row>
    <row r="1158" spans="1:14" ht="18" x14ac:dyDescent="0.3">
      <c r="A1158" s="43">
        <v>1148</v>
      </c>
      <c r="B1158" s="17" t="s">
        <v>4223</v>
      </c>
      <c r="C1158" s="18" t="s">
        <v>18151</v>
      </c>
      <c r="D1158" s="17" t="s">
        <v>4224</v>
      </c>
      <c r="E1158" s="18" t="s">
        <v>4225</v>
      </c>
      <c r="F1158" s="18" t="s">
        <v>4225</v>
      </c>
      <c r="G1158" s="17" t="s">
        <v>1633</v>
      </c>
      <c r="H1158" s="21">
        <v>1972300</v>
      </c>
      <c r="I1158" s="20">
        <v>1972373.9130434785</v>
      </c>
      <c r="J1158" s="19">
        <v>2051200</v>
      </c>
      <c r="K1158" s="31"/>
      <c r="L1158" s="185"/>
      <c r="M1158" s="44" t="e">
        <f>VLOOKUP(#REF!,'[1]PL3 Danh muc đầy đủ'!$E$9:$X$9281,20,0)</f>
        <v>#REF!</v>
      </c>
      <c r="N1158" s="44" t="e">
        <f>M1158-#REF!</f>
        <v>#REF!</v>
      </c>
    </row>
    <row r="1159" spans="1:14" ht="18" x14ac:dyDescent="0.3">
      <c r="A1159" s="43">
        <v>1149</v>
      </c>
      <c r="B1159" s="17" t="s">
        <v>4226</v>
      </c>
      <c r="C1159" s="18" t="s">
        <v>18151</v>
      </c>
      <c r="D1159" s="17" t="s">
        <v>4227</v>
      </c>
      <c r="E1159" s="18" t="s">
        <v>4228</v>
      </c>
      <c r="F1159" s="18" t="s">
        <v>4228</v>
      </c>
      <c r="G1159" s="17" t="s">
        <v>1633</v>
      </c>
      <c r="H1159" s="21">
        <v>1972300</v>
      </c>
      <c r="I1159" s="20">
        <v>1972373.9130434785</v>
      </c>
      <c r="J1159" s="19">
        <v>2051200</v>
      </c>
      <c r="K1159" s="31"/>
      <c r="L1159" s="185"/>
      <c r="M1159" s="44" t="e">
        <f>VLOOKUP(#REF!,'[1]PL3 Danh muc đầy đủ'!$E$9:$X$9281,20,0)</f>
        <v>#REF!</v>
      </c>
      <c r="N1159" s="44" t="e">
        <f>M1159-#REF!</f>
        <v>#REF!</v>
      </c>
    </row>
    <row r="1160" spans="1:14" ht="18" x14ac:dyDescent="0.3">
      <c r="A1160" s="43">
        <v>1150</v>
      </c>
      <c r="B1160" s="17" t="s">
        <v>4229</v>
      </c>
      <c r="C1160" s="18" t="s">
        <v>18151</v>
      </c>
      <c r="D1160" s="17" t="s">
        <v>4230</v>
      </c>
      <c r="E1160" s="18" t="s">
        <v>4231</v>
      </c>
      <c r="F1160" s="18" t="s">
        <v>4231</v>
      </c>
      <c r="G1160" s="17" t="s">
        <v>1633</v>
      </c>
      <c r="H1160" s="21">
        <v>1772300</v>
      </c>
      <c r="I1160" s="20">
        <v>1772373.9130434785</v>
      </c>
      <c r="J1160" s="19">
        <v>1843200</v>
      </c>
      <c r="K1160" s="31"/>
      <c r="L1160" s="185"/>
      <c r="M1160" s="44" t="e">
        <f>VLOOKUP(#REF!,'[1]PL3 Danh muc đầy đủ'!$E$9:$X$9281,20,0)</f>
        <v>#REF!</v>
      </c>
      <c r="N1160" s="44" t="e">
        <f>M1160-#REF!</f>
        <v>#REF!</v>
      </c>
    </row>
    <row r="1161" spans="1:14" ht="36" x14ac:dyDescent="0.3">
      <c r="A1161" s="43">
        <v>1151</v>
      </c>
      <c r="B1161" s="17" t="s">
        <v>18301</v>
      </c>
      <c r="C1161" s="18" t="s">
        <v>18151</v>
      </c>
      <c r="D1161" s="17" t="s">
        <v>18472</v>
      </c>
      <c r="E1161" s="18" t="s">
        <v>18634</v>
      </c>
      <c r="F1161" s="18" t="s">
        <v>18634</v>
      </c>
      <c r="G1161" s="17" t="s">
        <v>1633</v>
      </c>
      <c r="H1161" s="21">
        <v>1772300</v>
      </c>
      <c r="I1161" s="20">
        <v>1772373.9130434785</v>
      </c>
      <c r="J1161" s="19">
        <v>1843200</v>
      </c>
      <c r="K1161" s="18"/>
      <c r="L1161" s="184"/>
      <c r="M1161" s="44" t="e">
        <f>VLOOKUP(#REF!,'[1]PL3 Danh muc đầy đủ'!$E$9:$X$9281,20,0)</f>
        <v>#REF!</v>
      </c>
      <c r="N1161" s="44" t="e">
        <f>M1161-#REF!</f>
        <v>#REF!</v>
      </c>
    </row>
    <row r="1162" spans="1:14" ht="36" x14ac:dyDescent="0.3">
      <c r="A1162" s="43">
        <v>1152</v>
      </c>
      <c r="B1162" s="17" t="s">
        <v>4232</v>
      </c>
      <c r="C1162" s="18" t="s">
        <v>18166</v>
      </c>
      <c r="D1162" s="17" t="s">
        <v>4233</v>
      </c>
      <c r="E1162" s="18" t="s">
        <v>4234</v>
      </c>
      <c r="F1162" s="18" t="s">
        <v>4234</v>
      </c>
      <c r="G1162" s="17" t="s">
        <v>1648</v>
      </c>
      <c r="H1162" s="21">
        <v>294500</v>
      </c>
      <c r="I1162" s="20">
        <v>294530.4347826087</v>
      </c>
      <c r="J1162" s="19">
        <v>306300</v>
      </c>
      <c r="K1162" s="31"/>
      <c r="L1162" s="185"/>
      <c r="M1162" s="44" t="e">
        <f>VLOOKUP(#REF!,'[1]PL3 Danh muc đầy đủ'!$E$9:$X$9281,20,0)</f>
        <v>#REF!</v>
      </c>
      <c r="N1162" s="44" t="e">
        <f>M1162-#REF!</f>
        <v>#REF!</v>
      </c>
    </row>
    <row r="1163" spans="1:14" ht="36" x14ac:dyDescent="0.3">
      <c r="A1163" s="43">
        <v>1153</v>
      </c>
      <c r="B1163" s="17" t="s">
        <v>4235</v>
      </c>
      <c r="C1163" s="18" t="s">
        <v>18135</v>
      </c>
      <c r="D1163" s="17" t="s">
        <v>4236</v>
      </c>
      <c r="E1163" s="18" t="s">
        <v>4237</v>
      </c>
      <c r="F1163" s="18" t="s">
        <v>4237</v>
      </c>
      <c r="G1163" s="17" t="s">
        <v>95</v>
      </c>
      <c r="H1163" s="21">
        <v>294500</v>
      </c>
      <c r="I1163" s="20">
        <v>294530.4347826087</v>
      </c>
      <c r="J1163" s="19">
        <v>306300</v>
      </c>
      <c r="K1163" s="31"/>
      <c r="L1163" s="185"/>
      <c r="M1163" s="44" t="e">
        <f>VLOOKUP(#REF!,'[1]PL3 Danh muc đầy đủ'!$E$9:$X$9281,20,0)</f>
        <v>#REF!</v>
      </c>
      <c r="N1163" s="44" t="e">
        <f>M1163-#REF!</f>
        <v>#REF!</v>
      </c>
    </row>
    <row r="1164" spans="1:14" ht="36" x14ac:dyDescent="0.3">
      <c r="A1164" s="43">
        <v>1154</v>
      </c>
      <c r="B1164" s="17" t="s">
        <v>4238</v>
      </c>
      <c r="C1164" s="18" t="s">
        <v>18166</v>
      </c>
      <c r="D1164" s="17" t="s">
        <v>4239</v>
      </c>
      <c r="E1164" s="18" t="s">
        <v>4240</v>
      </c>
      <c r="F1164" s="18" t="s">
        <v>4240</v>
      </c>
      <c r="G1164" s="17" t="s">
        <v>95</v>
      </c>
      <c r="H1164" s="21">
        <v>1170000</v>
      </c>
      <c r="I1164" s="20">
        <v>1170095.6521739131</v>
      </c>
      <c r="J1164" s="19">
        <v>1216800</v>
      </c>
      <c r="K1164" s="31"/>
      <c r="L1164" s="185"/>
      <c r="M1164" s="44" t="e">
        <f>VLOOKUP(#REF!,'[1]PL3 Danh muc đầy đủ'!$E$9:$X$9281,20,0)</f>
        <v>#REF!</v>
      </c>
      <c r="N1164" s="44" t="e">
        <f>M1164-#REF!</f>
        <v>#REF!</v>
      </c>
    </row>
    <row r="1165" spans="1:14" ht="36" x14ac:dyDescent="0.3">
      <c r="A1165" s="43">
        <v>1155</v>
      </c>
      <c r="B1165" s="17" t="s">
        <v>4241</v>
      </c>
      <c r="C1165" s="18" t="s">
        <v>18165</v>
      </c>
      <c r="D1165" s="17" t="s">
        <v>4242</v>
      </c>
      <c r="E1165" s="18" t="s">
        <v>4243</v>
      </c>
      <c r="F1165" s="18" t="s">
        <v>4243</v>
      </c>
      <c r="G1165" s="17" t="s">
        <v>1633</v>
      </c>
      <c r="H1165" s="21">
        <v>463500</v>
      </c>
      <c r="I1165" s="20">
        <v>463530.4347826087</v>
      </c>
      <c r="J1165" s="19">
        <v>482000</v>
      </c>
      <c r="K1165" s="31"/>
      <c r="L1165" s="185"/>
      <c r="M1165" s="44" t="e">
        <f>VLOOKUP(#REF!,'[1]PL3 Danh muc đầy đủ'!$E$9:$X$9281,20,0)</f>
        <v>#REF!</v>
      </c>
      <c r="N1165" s="44" t="e">
        <f>M1165-#REF!</f>
        <v>#REF!</v>
      </c>
    </row>
    <row r="1166" spans="1:14" ht="18" x14ac:dyDescent="0.3">
      <c r="A1166" s="43">
        <v>1156</v>
      </c>
      <c r="B1166" s="17" t="s">
        <v>4244</v>
      </c>
      <c r="C1166" s="18" t="s">
        <v>18166</v>
      </c>
      <c r="D1166" s="17" t="s">
        <v>4245</v>
      </c>
      <c r="E1166" s="18" t="s">
        <v>4246</v>
      </c>
      <c r="F1166" s="18" t="s">
        <v>4246</v>
      </c>
      <c r="G1166" s="17" t="s">
        <v>95</v>
      </c>
      <c r="H1166" s="21">
        <v>463500</v>
      </c>
      <c r="I1166" s="20">
        <v>463530.4347826087</v>
      </c>
      <c r="J1166" s="19">
        <v>482000</v>
      </c>
      <c r="K1166" s="31"/>
      <c r="L1166" s="185"/>
      <c r="M1166" s="44" t="e">
        <f>VLOOKUP(#REF!,'[1]PL3 Danh muc đầy đủ'!$E$9:$X$9281,20,0)</f>
        <v>#REF!</v>
      </c>
      <c r="N1166" s="44" t="e">
        <f>M1166-#REF!</f>
        <v>#REF!</v>
      </c>
    </row>
    <row r="1167" spans="1:14" ht="36" x14ac:dyDescent="0.3">
      <c r="A1167" s="43">
        <v>1157</v>
      </c>
      <c r="B1167" s="17" t="s">
        <v>4247</v>
      </c>
      <c r="C1167" s="18" t="s">
        <v>18151</v>
      </c>
      <c r="D1167" s="17" t="s">
        <v>4248</v>
      </c>
      <c r="E1167" s="18" t="s">
        <v>4249</v>
      </c>
      <c r="F1167" s="18" t="s">
        <v>4249</v>
      </c>
      <c r="G1167" s="17" t="s">
        <v>1633</v>
      </c>
      <c r="H1167" s="21">
        <v>463500</v>
      </c>
      <c r="I1167" s="20">
        <v>463530.4347826087</v>
      </c>
      <c r="J1167" s="19">
        <v>482000</v>
      </c>
      <c r="K1167" s="31"/>
      <c r="L1167" s="185"/>
      <c r="M1167" s="44" t="e">
        <f>VLOOKUP(#REF!,'[1]PL3 Danh muc đầy đủ'!$E$9:$X$9281,20,0)</f>
        <v>#REF!</v>
      </c>
      <c r="N1167" s="44" t="e">
        <f>M1167-#REF!</f>
        <v>#REF!</v>
      </c>
    </row>
    <row r="1168" spans="1:14" ht="36" x14ac:dyDescent="0.3">
      <c r="A1168" s="43">
        <v>1158</v>
      </c>
      <c r="B1168" s="17" t="s">
        <v>4250</v>
      </c>
      <c r="C1168" s="18" t="s">
        <v>18151</v>
      </c>
      <c r="D1168" s="17" t="s">
        <v>4251</v>
      </c>
      <c r="E1168" s="18" t="s">
        <v>4252</v>
      </c>
      <c r="F1168" s="18" t="s">
        <v>4252</v>
      </c>
      <c r="G1168" s="17" t="s">
        <v>1633</v>
      </c>
      <c r="H1168" s="21">
        <v>660400</v>
      </c>
      <c r="I1168" s="20">
        <v>660400</v>
      </c>
      <c r="J1168" s="19">
        <v>686800</v>
      </c>
      <c r="K1168" s="31"/>
      <c r="L1168" s="185"/>
      <c r="M1168" s="44" t="e">
        <f>VLOOKUP(#REF!,'[1]PL3 Danh muc đầy đủ'!$E$9:$X$9281,20,0)</f>
        <v>#REF!</v>
      </c>
      <c r="N1168" s="44" t="e">
        <f>M1168-#REF!</f>
        <v>#REF!</v>
      </c>
    </row>
    <row r="1169" spans="1:14" ht="54" x14ac:dyDescent="0.3">
      <c r="A1169" s="43">
        <v>1159</v>
      </c>
      <c r="B1169" s="17" t="s">
        <v>4254</v>
      </c>
      <c r="C1169" s="18" t="s">
        <v>18155</v>
      </c>
      <c r="D1169" s="17" t="s">
        <v>4255</v>
      </c>
      <c r="E1169" s="18" t="s">
        <v>4256</v>
      </c>
      <c r="F1169" s="18" t="s">
        <v>4256</v>
      </c>
      <c r="G1169" s="17" t="s">
        <v>1633</v>
      </c>
      <c r="H1169" s="21">
        <v>274500</v>
      </c>
      <c r="I1169" s="20">
        <v>274530.4347826087</v>
      </c>
      <c r="J1169" s="19">
        <v>285500</v>
      </c>
      <c r="K1169" s="1" t="s">
        <v>4253</v>
      </c>
      <c r="L1169" s="183"/>
      <c r="M1169" s="44" t="e">
        <f>VLOOKUP(#REF!,'[1]PL3 Danh muc đầy đủ'!$E$9:$X$9281,20,0)</f>
        <v>#REF!</v>
      </c>
      <c r="N1169" s="44" t="e">
        <f>M1169-#REF!</f>
        <v>#REF!</v>
      </c>
    </row>
    <row r="1170" spans="1:14" ht="36" x14ac:dyDescent="0.3">
      <c r="A1170" s="43">
        <v>1160</v>
      </c>
      <c r="B1170" s="17" t="s">
        <v>4258</v>
      </c>
      <c r="C1170" s="18" t="s">
        <v>18155</v>
      </c>
      <c r="D1170" s="17" t="s">
        <v>4259</v>
      </c>
      <c r="E1170" s="18" t="s">
        <v>4260</v>
      </c>
      <c r="F1170" s="18" t="s">
        <v>4260</v>
      </c>
      <c r="G1170" s="17" t="s">
        <v>1633</v>
      </c>
      <c r="H1170" s="21">
        <v>1404500</v>
      </c>
      <c r="I1170" s="20">
        <v>1404530.4347826086</v>
      </c>
      <c r="J1170" s="19">
        <v>1460700</v>
      </c>
      <c r="K1170" s="1" t="s">
        <v>4257</v>
      </c>
      <c r="L1170" s="183"/>
      <c r="M1170" s="44" t="e">
        <f>VLOOKUP(#REF!,'[1]PL3 Danh muc đầy đủ'!$E$9:$X$9281,20,0)</f>
        <v>#REF!</v>
      </c>
      <c r="N1170" s="44" t="e">
        <f>M1170-#REF!</f>
        <v>#REF!</v>
      </c>
    </row>
    <row r="1171" spans="1:14" ht="36" x14ac:dyDescent="0.3">
      <c r="A1171" s="43">
        <v>1161</v>
      </c>
      <c r="B1171" s="17" t="s">
        <v>4261</v>
      </c>
      <c r="C1171" s="18" t="s">
        <v>18155</v>
      </c>
      <c r="D1171" s="17" t="s">
        <v>4262</v>
      </c>
      <c r="E1171" s="18" t="s">
        <v>4263</v>
      </c>
      <c r="F1171" s="18" t="s">
        <v>4263</v>
      </c>
      <c r="G1171" s="17" t="s">
        <v>1633</v>
      </c>
      <c r="H1171" s="21">
        <v>2710500</v>
      </c>
      <c r="I1171" s="20">
        <v>2710565.2173913042</v>
      </c>
      <c r="J1171" s="19">
        <v>2818900</v>
      </c>
      <c r="K1171" s="1"/>
      <c r="L1171" s="183"/>
      <c r="M1171" s="44" t="e">
        <f>VLOOKUP(#REF!,'[1]PL3 Danh muc đầy đủ'!$E$9:$X$9281,20,0)</f>
        <v>#REF!</v>
      </c>
      <c r="N1171" s="44" t="e">
        <f>M1171-#REF!</f>
        <v>#REF!</v>
      </c>
    </row>
    <row r="1172" spans="1:14" ht="36" x14ac:dyDescent="0.3">
      <c r="A1172" s="43">
        <v>1162</v>
      </c>
      <c r="B1172" s="17" t="s">
        <v>4264</v>
      </c>
      <c r="C1172" s="18" t="s">
        <v>18166</v>
      </c>
      <c r="D1172" s="17" t="s">
        <v>4265</v>
      </c>
      <c r="E1172" s="18" t="s">
        <v>4266</v>
      </c>
      <c r="F1172" s="18" t="s">
        <v>4266</v>
      </c>
      <c r="G1172" s="17" t="s">
        <v>1633</v>
      </c>
      <c r="H1172" s="21">
        <v>695300</v>
      </c>
      <c r="I1172" s="20">
        <v>695330.4347826083</v>
      </c>
      <c r="J1172" s="19">
        <v>723100</v>
      </c>
      <c r="K1172" s="1" t="s">
        <v>1958</v>
      </c>
      <c r="L1172" s="183"/>
      <c r="M1172" s="44" t="e">
        <f>VLOOKUP(#REF!,'[1]PL3 Danh muc đầy đủ'!$E$9:$X$9281,20,0)</f>
        <v>#REF!</v>
      </c>
      <c r="N1172" s="44" t="e">
        <f>M1172-#REF!</f>
        <v>#REF!</v>
      </c>
    </row>
    <row r="1173" spans="1:14" ht="18" x14ac:dyDescent="0.3">
      <c r="A1173" s="43">
        <v>1163</v>
      </c>
      <c r="B1173" s="17" t="s">
        <v>4267</v>
      </c>
      <c r="C1173" s="18" t="s">
        <v>18167</v>
      </c>
      <c r="D1173" s="17" t="s">
        <v>4268</v>
      </c>
      <c r="E1173" s="18" t="s">
        <v>4269</v>
      </c>
      <c r="F1173" s="18" t="s">
        <v>4269</v>
      </c>
      <c r="G1173" s="17" t="s">
        <v>1633</v>
      </c>
      <c r="H1173" s="21">
        <v>656700</v>
      </c>
      <c r="I1173" s="20">
        <v>656791.30434782617</v>
      </c>
      <c r="J1173" s="19">
        <v>683000</v>
      </c>
      <c r="K1173" s="1" t="s">
        <v>4270</v>
      </c>
      <c r="L1173" s="183"/>
      <c r="M1173" s="44" t="e">
        <f>VLOOKUP(#REF!,'[1]PL3 Danh muc đầy đủ'!$E$9:$X$9281,20,0)</f>
        <v>#REF!</v>
      </c>
      <c r="N1173" s="44" t="e">
        <f>M1173-#REF!</f>
        <v>#REF!</v>
      </c>
    </row>
    <row r="1174" spans="1:14" ht="18" x14ac:dyDescent="0.3">
      <c r="A1174" s="43">
        <v>1164</v>
      </c>
      <c r="B1174" s="17" t="s">
        <v>4271</v>
      </c>
      <c r="C1174" s="18" t="s">
        <v>18167</v>
      </c>
      <c r="D1174" s="17" t="s">
        <v>4272</v>
      </c>
      <c r="E1174" s="18" t="s">
        <v>4273</v>
      </c>
      <c r="F1174" s="18" t="s">
        <v>4273</v>
      </c>
      <c r="G1174" s="17" t="s">
        <v>1633</v>
      </c>
      <c r="H1174" s="21">
        <v>656700</v>
      </c>
      <c r="I1174" s="20">
        <v>656791.30434782617</v>
      </c>
      <c r="J1174" s="19">
        <v>683000</v>
      </c>
      <c r="K1174" s="1" t="s">
        <v>4270</v>
      </c>
      <c r="L1174" s="183"/>
      <c r="M1174" s="44" t="e">
        <f>VLOOKUP(#REF!,'[1]PL3 Danh muc đầy đủ'!$E$9:$X$9281,20,0)</f>
        <v>#REF!</v>
      </c>
      <c r="N1174" s="44" t="e">
        <f>M1174-#REF!</f>
        <v>#REF!</v>
      </c>
    </row>
    <row r="1175" spans="1:14" ht="36" x14ac:dyDescent="0.3">
      <c r="A1175" s="43">
        <v>1165</v>
      </c>
      <c r="B1175" s="17" t="s">
        <v>4274</v>
      </c>
      <c r="C1175" s="18" t="s">
        <v>18153</v>
      </c>
      <c r="D1175" s="17" t="s">
        <v>4275</v>
      </c>
      <c r="E1175" s="18" t="s">
        <v>4273</v>
      </c>
      <c r="F1175" s="18" t="s">
        <v>4273</v>
      </c>
      <c r="G1175" s="17" t="s">
        <v>1633</v>
      </c>
      <c r="H1175" s="21">
        <v>656700</v>
      </c>
      <c r="I1175" s="20">
        <v>656791.30434782617</v>
      </c>
      <c r="J1175" s="19">
        <v>683000</v>
      </c>
      <c r="K1175" s="1" t="s">
        <v>4270</v>
      </c>
      <c r="L1175" s="183"/>
      <c r="M1175" s="44" t="e">
        <f>VLOOKUP(#REF!,'[1]PL3 Danh muc đầy đủ'!$E$9:$X$9281,20,0)</f>
        <v>#REF!</v>
      </c>
      <c r="N1175" s="44" t="e">
        <f>M1175-#REF!</f>
        <v>#REF!</v>
      </c>
    </row>
    <row r="1176" spans="1:14" ht="36" x14ac:dyDescent="0.3">
      <c r="A1176" s="43">
        <v>1166</v>
      </c>
      <c r="B1176" s="17" t="s">
        <v>4276</v>
      </c>
      <c r="C1176" s="18" t="s">
        <v>18166</v>
      </c>
      <c r="D1176" s="17" t="s">
        <v>4277</v>
      </c>
      <c r="E1176" s="18" t="s">
        <v>4278</v>
      </c>
      <c r="F1176" s="18" t="s">
        <v>4278</v>
      </c>
      <c r="G1176" s="17" t="s">
        <v>1633</v>
      </c>
      <c r="H1176" s="21">
        <v>538800</v>
      </c>
      <c r="I1176" s="20">
        <v>538878.26086956519</v>
      </c>
      <c r="J1176" s="19">
        <v>560400</v>
      </c>
      <c r="K1176" s="1"/>
      <c r="L1176" s="183"/>
      <c r="M1176" s="44" t="e">
        <f>VLOOKUP(#REF!,'[1]PL3 Danh muc đầy đủ'!$E$9:$X$9281,20,0)</f>
        <v>#REF!</v>
      </c>
      <c r="N1176" s="44" t="e">
        <f>M1176-#REF!</f>
        <v>#REF!</v>
      </c>
    </row>
    <row r="1177" spans="1:14" ht="18" x14ac:dyDescent="0.3">
      <c r="A1177" s="43">
        <v>1167</v>
      </c>
      <c r="B1177" s="17" t="s">
        <v>4279</v>
      </c>
      <c r="C1177" s="18" t="s">
        <v>18167</v>
      </c>
      <c r="D1177" s="17" t="s">
        <v>4280</v>
      </c>
      <c r="E1177" s="18" t="s">
        <v>4281</v>
      </c>
      <c r="F1177" s="18" t="s">
        <v>4281</v>
      </c>
      <c r="G1177" s="17" t="s">
        <v>1633</v>
      </c>
      <c r="H1177" s="21">
        <v>534400</v>
      </c>
      <c r="I1177" s="20">
        <v>534417.39130434755</v>
      </c>
      <c r="J1177" s="19">
        <v>555700</v>
      </c>
      <c r="K1177" s="1"/>
      <c r="L1177" s="183"/>
      <c r="M1177" s="44" t="e">
        <f>VLOOKUP(#REF!,'[1]PL3 Danh muc đầy đủ'!$E$9:$X$9281,20,0)</f>
        <v>#REF!</v>
      </c>
      <c r="N1177" s="44" t="e">
        <f>M1177-#REF!</f>
        <v>#REF!</v>
      </c>
    </row>
    <row r="1178" spans="1:14" ht="18" x14ac:dyDescent="0.3">
      <c r="A1178" s="43">
        <v>1168</v>
      </c>
      <c r="B1178" s="17" t="s">
        <v>4282</v>
      </c>
      <c r="C1178" s="18" t="s">
        <v>18166</v>
      </c>
      <c r="D1178" s="17" t="s">
        <v>3742</v>
      </c>
      <c r="E1178" s="18" t="s">
        <v>3707</v>
      </c>
      <c r="F1178" s="18" t="s">
        <v>3707</v>
      </c>
      <c r="G1178" s="17" t="s">
        <v>1633</v>
      </c>
      <c r="H1178" s="21">
        <v>965700</v>
      </c>
      <c r="I1178" s="20">
        <v>965756.52173913107</v>
      </c>
      <c r="J1178" s="19">
        <v>1004300</v>
      </c>
      <c r="K1178" s="1"/>
      <c r="L1178" s="183"/>
      <c r="M1178" s="44" t="e">
        <f>VLOOKUP(#REF!,'[1]PL3 Danh muc đầy đủ'!$E$9:$X$9281,20,0)</f>
        <v>#REF!</v>
      </c>
      <c r="N1178" s="44" t="e">
        <f>M1178-#REF!</f>
        <v>#REF!</v>
      </c>
    </row>
    <row r="1179" spans="1:14" ht="36" x14ac:dyDescent="0.3">
      <c r="A1179" s="43">
        <v>1169</v>
      </c>
      <c r="B1179" s="17" t="s">
        <v>4283</v>
      </c>
      <c r="C1179" s="18" t="s">
        <v>18166</v>
      </c>
      <c r="D1179" s="17" t="s">
        <v>4284</v>
      </c>
      <c r="E1179" s="18" t="s">
        <v>4285</v>
      </c>
      <c r="F1179" s="18" t="s">
        <v>4285</v>
      </c>
      <c r="G1179" s="17" t="s">
        <v>95</v>
      </c>
      <c r="H1179" s="21">
        <v>283800</v>
      </c>
      <c r="I1179" s="20">
        <v>283878.26086956525</v>
      </c>
      <c r="J1179" s="19">
        <v>295200</v>
      </c>
      <c r="K1179" s="1"/>
      <c r="L1179" s="183"/>
      <c r="M1179" s="44" t="e">
        <f>VLOOKUP(#REF!,'[1]PL3 Danh muc đầy đủ'!$E$9:$X$9281,20,0)</f>
        <v>#REF!</v>
      </c>
      <c r="N1179" s="44" t="e">
        <f>M1179-#REF!</f>
        <v>#REF!</v>
      </c>
    </row>
    <row r="1180" spans="1:14" ht="36" x14ac:dyDescent="0.3">
      <c r="A1180" s="43">
        <v>1170</v>
      </c>
      <c r="B1180" s="17" t="s">
        <v>4286</v>
      </c>
      <c r="C1180" s="18" t="s">
        <v>18166</v>
      </c>
      <c r="D1180" s="17" t="s">
        <v>4287</v>
      </c>
      <c r="E1180" s="18" t="s">
        <v>4288</v>
      </c>
      <c r="F1180" s="18" t="s">
        <v>4288</v>
      </c>
      <c r="G1180" s="17" t="s">
        <v>95</v>
      </c>
      <c r="H1180" s="21">
        <v>283800</v>
      </c>
      <c r="I1180" s="20">
        <v>283878.26086956525</v>
      </c>
      <c r="J1180" s="19">
        <v>295200</v>
      </c>
      <c r="K1180" s="1"/>
      <c r="L1180" s="183"/>
      <c r="M1180" s="44" t="e">
        <f>VLOOKUP(#REF!,'[1]PL3 Danh muc đầy đủ'!$E$9:$X$9281,20,0)</f>
        <v>#REF!</v>
      </c>
      <c r="N1180" s="44" t="e">
        <f>M1180-#REF!</f>
        <v>#REF!</v>
      </c>
    </row>
    <row r="1181" spans="1:14" ht="36" x14ac:dyDescent="0.3">
      <c r="A1181" s="43">
        <v>1171</v>
      </c>
      <c r="B1181" s="17" t="s">
        <v>4289</v>
      </c>
      <c r="C1181" s="18" t="s">
        <v>18167</v>
      </c>
      <c r="D1181" s="17" t="s">
        <v>4290</v>
      </c>
      <c r="E1181" s="18" t="s">
        <v>16525</v>
      </c>
      <c r="F1181" s="18" t="s">
        <v>16525</v>
      </c>
      <c r="G1181" s="17" t="s">
        <v>95</v>
      </c>
      <c r="H1181" s="21">
        <v>283800</v>
      </c>
      <c r="I1181" s="20">
        <v>283878.26086956525</v>
      </c>
      <c r="J1181" s="19">
        <v>295200</v>
      </c>
      <c r="K1181" s="1"/>
      <c r="L1181" s="183"/>
      <c r="M1181" s="44" t="e">
        <f>VLOOKUP(#REF!,'[1]PL3 Danh muc đầy đủ'!$E$9:$X$9281,20,0)</f>
        <v>#REF!</v>
      </c>
      <c r="N1181" s="44" t="e">
        <f>M1181-#REF!</f>
        <v>#REF!</v>
      </c>
    </row>
    <row r="1182" spans="1:14" ht="36" x14ac:dyDescent="0.3">
      <c r="A1182" s="43">
        <v>1172</v>
      </c>
      <c r="B1182" s="17" t="s">
        <v>4291</v>
      </c>
      <c r="C1182" s="18" t="s">
        <v>18153</v>
      </c>
      <c r="D1182" s="17" t="s">
        <v>4292</v>
      </c>
      <c r="E1182" s="18" t="s">
        <v>16525</v>
      </c>
      <c r="F1182" s="18" t="s">
        <v>16525</v>
      </c>
      <c r="G1182" s="17" t="s">
        <v>95</v>
      </c>
      <c r="H1182" s="21">
        <v>283800</v>
      </c>
      <c r="I1182" s="20">
        <v>283878.26086956525</v>
      </c>
      <c r="J1182" s="19">
        <v>295200</v>
      </c>
      <c r="K1182" s="1"/>
      <c r="L1182" s="183"/>
      <c r="M1182" s="44" t="e">
        <f>VLOOKUP(#REF!,'[1]PL3 Danh muc đầy đủ'!$E$9:$X$9281,20,0)</f>
        <v>#REF!</v>
      </c>
      <c r="N1182" s="44" t="e">
        <f>M1182-#REF!</f>
        <v>#REF!</v>
      </c>
    </row>
    <row r="1183" spans="1:14" ht="36" x14ac:dyDescent="0.3">
      <c r="A1183" s="43">
        <v>1173</v>
      </c>
      <c r="B1183" s="17" t="s">
        <v>4293</v>
      </c>
      <c r="C1183" s="18" t="s">
        <v>18165</v>
      </c>
      <c r="D1183" s="17" t="s">
        <v>4294</v>
      </c>
      <c r="E1183" s="18" t="s">
        <v>4295</v>
      </c>
      <c r="F1183" s="18" t="s">
        <v>4295</v>
      </c>
      <c r="G1183" s="17" t="s">
        <v>1633</v>
      </c>
      <c r="H1183" s="21">
        <v>1042500</v>
      </c>
      <c r="I1183" s="20">
        <v>1042504.3478260869</v>
      </c>
      <c r="J1183" s="19">
        <v>1084200</v>
      </c>
      <c r="K1183" s="1"/>
      <c r="L1183" s="183"/>
      <c r="M1183" s="44" t="e">
        <f>VLOOKUP(#REF!,'[1]PL3 Danh muc đầy đủ'!$E$9:$X$9281,20,0)</f>
        <v>#REF!</v>
      </c>
      <c r="N1183" s="44" t="e">
        <f>M1183-#REF!</f>
        <v>#REF!</v>
      </c>
    </row>
    <row r="1184" spans="1:14" ht="18" x14ac:dyDescent="0.3">
      <c r="A1184" s="43">
        <v>1174</v>
      </c>
      <c r="B1184" s="17" t="s">
        <v>4296</v>
      </c>
      <c r="C1184" s="18" t="s">
        <v>18166</v>
      </c>
      <c r="D1184" s="17" t="s">
        <v>4297</v>
      </c>
      <c r="E1184" s="18" t="s">
        <v>4298</v>
      </c>
      <c r="F1184" s="18" t="s">
        <v>4298</v>
      </c>
      <c r="G1184" s="17" t="s">
        <v>1633</v>
      </c>
      <c r="H1184" s="21">
        <v>1042500</v>
      </c>
      <c r="I1184" s="20">
        <v>1042504.3478260869</v>
      </c>
      <c r="J1184" s="19">
        <v>1084200</v>
      </c>
      <c r="K1184" s="1"/>
      <c r="L1184" s="183"/>
      <c r="M1184" s="44" t="e">
        <f>VLOOKUP(#REF!,'[1]PL3 Danh muc đầy đủ'!$E$9:$X$9281,20,0)</f>
        <v>#REF!</v>
      </c>
      <c r="N1184" s="44" t="e">
        <f>M1184-#REF!</f>
        <v>#REF!</v>
      </c>
    </row>
    <row r="1185" spans="1:14" ht="36" x14ac:dyDescent="0.3">
      <c r="A1185" s="43">
        <v>1175</v>
      </c>
      <c r="B1185" s="17" t="s">
        <v>4299</v>
      </c>
      <c r="C1185" s="18" t="s">
        <v>18167</v>
      </c>
      <c r="D1185" s="17" t="s">
        <v>4300</v>
      </c>
      <c r="E1185" s="18" t="s">
        <v>4301</v>
      </c>
      <c r="F1185" s="18" t="s">
        <v>4301</v>
      </c>
      <c r="G1185" s="17" t="s">
        <v>1633</v>
      </c>
      <c r="H1185" s="21">
        <v>1042500</v>
      </c>
      <c r="I1185" s="20">
        <v>1042504.3478260869</v>
      </c>
      <c r="J1185" s="19">
        <v>1084200</v>
      </c>
      <c r="K1185" s="1"/>
      <c r="L1185" s="183"/>
      <c r="M1185" s="44" t="e">
        <f>VLOOKUP(#REF!,'[1]PL3 Danh muc đầy đủ'!$E$9:$X$9281,20,0)</f>
        <v>#REF!</v>
      </c>
      <c r="N1185" s="44" t="e">
        <f>M1185-#REF!</f>
        <v>#REF!</v>
      </c>
    </row>
    <row r="1186" spans="1:14" ht="36" x14ac:dyDescent="0.3">
      <c r="A1186" s="43">
        <v>1176</v>
      </c>
      <c r="B1186" s="17" t="s">
        <v>4302</v>
      </c>
      <c r="C1186" s="18" t="s">
        <v>18167</v>
      </c>
      <c r="D1186" s="17" t="s">
        <v>4303</v>
      </c>
      <c r="E1186" s="18" t="s">
        <v>4304</v>
      </c>
      <c r="F1186" s="18" t="s">
        <v>4304</v>
      </c>
      <c r="G1186" s="17" t="s">
        <v>1633</v>
      </c>
      <c r="H1186" s="21">
        <v>1042500</v>
      </c>
      <c r="I1186" s="20">
        <v>1042504.3478260869</v>
      </c>
      <c r="J1186" s="19">
        <v>1084200</v>
      </c>
      <c r="K1186" s="1"/>
      <c r="L1186" s="183"/>
      <c r="M1186" s="44" t="e">
        <f>VLOOKUP(#REF!,'[1]PL3 Danh muc đầy đủ'!$E$9:$X$9281,20,0)</f>
        <v>#REF!</v>
      </c>
      <c r="N1186" s="44" t="e">
        <f>M1186-#REF!</f>
        <v>#REF!</v>
      </c>
    </row>
    <row r="1187" spans="1:14" ht="36" x14ac:dyDescent="0.3">
      <c r="A1187" s="43">
        <v>1177</v>
      </c>
      <c r="B1187" s="17" t="s">
        <v>4305</v>
      </c>
      <c r="C1187" s="18" t="s">
        <v>18167</v>
      </c>
      <c r="D1187" s="17" t="s">
        <v>4306</v>
      </c>
      <c r="E1187" s="18" t="s">
        <v>4307</v>
      </c>
      <c r="F1187" s="18" t="s">
        <v>4307</v>
      </c>
      <c r="G1187" s="17" t="s">
        <v>1633</v>
      </c>
      <c r="H1187" s="21">
        <v>1042500</v>
      </c>
      <c r="I1187" s="20">
        <v>1042504.3478260869</v>
      </c>
      <c r="J1187" s="19">
        <v>1084200</v>
      </c>
      <c r="K1187" s="1"/>
      <c r="L1187" s="183"/>
      <c r="M1187" s="44" t="e">
        <f>VLOOKUP(#REF!,'[1]PL3 Danh muc đầy đủ'!$E$9:$X$9281,20,0)</f>
        <v>#REF!</v>
      </c>
      <c r="N1187" s="44" t="e">
        <f>M1187-#REF!</f>
        <v>#REF!</v>
      </c>
    </row>
    <row r="1188" spans="1:14" ht="18" x14ac:dyDescent="0.3">
      <c r="A1188" s="43">
        <v>1178</v>
      </c>
      <c r="B1188" s="17" t="s">
        <v>4308</v>
      </c>
      <c r="C1188" s="18" t="s">
        <v>18167</v>
      </c>
      <c r="D1188" s="17" t="s">
        <v>4309</v>
      </c>
      <c r="E1188" s="18" t="s">
        <v>4310</v>
      </c>
      <c r="F1188" s="18" t="s">
        <v>4310</v>
      </c>
      <c r="G1188" s="17" t="s">
        <v>95</v>
      </c>
      <c r="H1188" s="21">
        <v>1042500</v>
      </c>
      <c r="I1188" s="20">
        <v>1042504.3478260869</v>
      </c>
      <c r="J1188" s="19">
        <v>1084200</v>
      </c>
      <c r="K1188" s="1"/>
      <c r="L1188" s="183"/>
      <c r="M1188" s="44" t="e">
        <f>VLOOKUP(#REF!,'[1]PL3 Danh muc đầy đủ'!$E$9:$X$9281,20,0)</f>
        <v>#REF!</v>
      </c>
      <c r="N1188" s="44" t="e">
        <f>M1188-#REF!</f>
        <v>#REF!</v>
      </c>
    </row>
    <row r="1189" spans="1:14" ht="90" x14ac:dyDescent="0.3">
      <c r="A1189" s="43">
        <v>1179</v>
      </c>
      <c r="B1189" s="17" t="s">
        <v>4311</v>
      </c>
      <c r="C1189" s="18" t="s">
        <v>18166</v>
      </c>
      <c r="D1189" s="17" t="s">
        <v>4312</v>
      </c>
      <c r="E1189" s="18" t="s">
        <v>16526</v>
      </c>
      <c r="F1189" s="18" t="s">
        <v>16526</v>
      </c>
      <c r="G1189" s="17" t="s">
        <v>1633</v>
      </c>
      <c r="H1189" s="21">
        <v>1570000</v>
      </c>
      <c r="I1189" s="20">
        <v>1570095.6521739131</v>
      </c>
      <c r="J1189" s="19">
        <v>1632800</v>
      </c>
      <c r="K1189" s="1" t="s">
        <v>4313</v>
      </c>
      <c r="L1189" s="183"/>
      <c r="M1189" s="44" t="e">
        <f>VLOOKUP(#REF!,'[1]PL3 Danh muc đầy đủ'!$E$9:$X$9281,20,0)</f>
        <v>#REF!</v>
      </c>
      <c r="N1189" s="44" t="e">
        <f>M1189-#REF!</f>
        <v>#REF!</v>
      </c>
    </row>
    <row r="1190" spans="1:14" ht="46.8" x14ac:dyDescent="0.3">
      <c r="A1190" s="43">
        <v>1180</v>
      </c>
      <c r="B1190" s="17" t="s">
        <v>4314</v>
      </c>
      <c r="C1190" s="18" t="s">
        <v>18165</v>
      </c>
      <c r="D1190" s="17" t="s">
        <v>4315</v>
      </c>
      <c r="E1190" s="18" t="s">
        <v>4316</v>
      </c>
      <c r="F1190" s="18" t="s">
        <v>4316</v>
      </c>
      <c r="G1190" s="17" t="s">
        <v>1633</v>
      </c>
      <c r="H1190" s="21">
        <v>1607000</v>
      </c>
      <c r="I1190" s="20">
        <v>1607095.6521739131</v>
      </c>
      <c r="J1190" s="19">
        <v>1671300</v>
      </c>
      <c r="K1190" s="1" t="s">
        <v>4318</v>
      </c>
      <c r="L1190" s="183"/>
      <c r="M1190" s="44" t="e">
        <f>VLOOKUP(#REF!,'[1]PL3 Danh muc đầy đủ'!$E$9:$X$9281,20,0)</f>
        <v>#REF!</v>
      </c>
      <c r="N1190" s="44" t="e">
        <f>M1190-#REF!</f>
        <v>#REF!</v>
      </c>
    </row>
    <row r="1191" spans="1:14" ht="46.8" x14ac:dyDescent="0.3">
      <c r="A1191" s="43">
        <v>1181</v>
      </c>
      <c r="B1191" s="17" t="s">
        <v>4319</v>
      </c>
      <c r="C1191" s="18" t="s">
        <v>18165</v>
      </c>
      <c r="D1191" s="17" t="s">
        <v>4320</v>
      </c>
      <c r="E1191" s="18" t="s">
        <v>4317</v>
      </c>
      <c r="F1191" s="18" t="s">
        <v>4317</v>
      </c>
      <c r="G1191" s="17" t="s">
        <v>1633</v>
      </c>
      <c r="H1191" s="21">
        <v>1607000</v>
      </c>
      <c r="I1191" s="20">
        <v>1607095.6521739131</v>
      </c>
      <c r="J1191" s="19">
        <v>1671300</v>
      </c>
      <c r="K1191" s="1" t="s">
        <v>4318</v>
      </c>
      <c r="L1191" s="183"/>
      <c r="M1191" s="44" t="e">
        <f>VLOOKUP(#REF!,'[1]PL3 Danh muc đầy đủ'!$E$9:$X$9281,20,0)</f>
        <v>#REF!</v>
      </c>
      <c r="N1191" s="44" t="e">
        <f>M1191-#REF!</f>
        <v>#REF!</v>
      </c>
    </row>
    <row r="1192" spans="1:14" ht="36" x14ac:dyDescent="0.3">
      <c r="A1192" s="43">
        <v>1182</v>
      </c>
      <c r="B1192" s="17" t="s">
        <v>4321</v>
      </c>
      <c r="C1192" s="18" t="s">
        <v>18165</v>
      </c>
      <c r="D1192" s="17" t="s">
        <v>4322</v>
      </c>
      <c r="E1192" s="18" t="s">
        <v>16527</v>
      </c>
      <c r="F1192" s="18" t="s">
        <v>16527</v>
      </c>
      <c r="G1192" s="17" t="s">
        <v>1796</v>
      </c>
      <c r="H1192" s="21">
        <v>1607000</v>
      </c>
      <c r="I1192" s="20">
        <v>1607095.6521739131</v>
      </c>
      <c r="J1192" s="19">
        <v>1671300</v>
      </c>
      <c r="K1192" s="1" t="s">
        <v>4323</v>
      </c>
      <c r="L1192" s="183"/>
      <c r="M1192" s="44" t="e">
        <f>VLOOKUP(#REF!,'[1]PL3 Danh muc đầy đủ'!$E$9:$X$9281,20,0)</f>
        <v>#REF!</v>
      </c>
      <c r="N1192" s="44" t="e">
        <f>M1192-#REF!</f>
        <v>#REF!</v>
      </c>
    </row>
    <row r="1193" spans="1:14" ht="46.8" x14ac:dyDescent="0.3">
      <c r="A1193" s="43">
        <v>1183</v>
      </c>
      <c r="B1193" s="17" t="s">
        <v>4324</v>
      </c>
      <c r="C1193" s="18" t="s">
        <v>18165</v>
      </c>
      <c r="D1193" s="17" t="s">
        <v>4325</v>
      </c>
      <c r="E1193" s="18" t="s">
        <v>16528</v>
      </c>
      <c r="F1193" s="18" t="s">
        <v>16528</v>
      </c>
      <c r="G1193" s="17"/>
      <c r="H1193" s="21">
        <v>1607000</v>
      </c>
      <c r="I1193" s="20">
        <v>1607095.6521739131</v>
      </c>
      <c r="J1193" s="19">
        <v>1671300</v>
      </c>
      <c r="K1193" s="1" t="s">
        <v>4318</v>
      </c>
      <c r="L1193" s="183"/>
      <c r="M1193" s="44" t="e">
        <f>VLOOKUP(#REF!,'[1]PL3 Danh muc đầy đủ'!$E$9:$X$9281,20,0)</f>
        <v>#REF!</v>
      </c>
      <c r="N1193" s="44" t="e">
        <f>M1193-#REF!</f>
        <v>#REF!</v>
      </c>
    </row>
    <row r="1194" spans="1:14" ht="54" x14ac:dyDescent="0.3">
      <c r="A1194" s="43">
        <v>1184</v>
      </c>
      <c r="B1194" s="17" t="s">
        <v>18236</v>
      </c>
      <c r="C1194" s="18" t="s">
        <v>18165</v>
      </c>
      <c r="D1194" s="17" t="s">
        <v>18408</v>
      </c>
      <c r="E1194" s="18" t="s">
        <v>18578</v>
      </c>
      <c r="F1194" s="18" t="s">
        <v>18578</v>
      </c>
      <c r="G1194" s="17"/>
      <c r="H1194" s="21">
        <v>1607000</v>
      </c>
      <c r="I1194" s="20">
        <v>1607095.6521739131</v>
      </c>
      <c r="J1194" s="19">
        <v>1671300</v>
      </c>
      <c r="K1194" s="18" t="s">
        <v>18735</v>
      </c>
      <c r="L1194" s="184"/>
      <c r="M1194" s="44" t="e">
        <f>VLOOKUP(#REF!,'[1]PL3 Danh muc đầy đủ'!$E$9:$X$9281,20,0)</f>
        <v>#REF!</v>
      </c>
      <c r="N1194" s="44" t="e">
        <f>M1194-#REF!</f>
        <v>#REF!</v>
      </c>
    </row>
    <row r="1195" spans="1:14" ht="46.8" x14ac:dyDescent="0.3">
      <c r="A1195" s="43">
        <v>1185</v>
      </c>
      <c r="B1195" s="17" t="s">
        <v>4326</v>
      </c>
      <c r="C1195" s="18" t="s">
        <v>18166</v>
      </c>
      <c r="D1195" s="17" t="s">
        <v>4327</v>
      </c>
      <c r="E1195" s="18" t="s">
        <v>16529</v>
      </c>
      <c r="F1195" s="18" t="s">
        <v>16529</v>
      </c>
      <c r="G1195" s="17" t="s">
        <v>1633</v>
      </c>
      <c r="H1195" s="21">
        <v>1607000</v>
      </c>
      <c r="I1195" s="20">
        <v>1607095.6521739131</v>
      </c>
      <c r="J1195" s="19">
        <v>1671300</v>
      </c>
      <c r="K1195" s="1" t="s">
        <v>4318</v>
      </c>
      <c r="L1195" s="183"/>
      <c r="M1195" s="44" t="e">
        <f>VLOOKUP(#REF!,'[1]PL3 Danh muc đầy đủ'!$E$9:$X$9281,20,0)</f>
        <v>#REF!</v>
      </c>
      <c r="N1195" s="44" t="e">
        <f>M1195-#REF!</f>
        <v>#REF!</v>
      </c>
    </row>
    <row r="1196" spans="1:14" ht="36" x14ac:dyDescent="0.3">
      <c r="A1196" s="43">
        <v>1186</v>
      </c>
      <c r="B1196" s="17" t="s">
        <v>4328</v>
      </c>
      <c r="C1196" s="18" t="s">
        <v>18165</v>
      </c>
      <c r="D1196" s="17" t="s">
        <v>4329</v>
      </c>
      <c r="E1196" s="18" t="s">
        <v>16530</v>
      </c>
      <c r="F1196" s="18" t="s">
        <v>16530</v>
      </c>
      <c r="G1196" s="17" t="s">
        <v>95</v>
      </c>
      <c r="H1196" s="21">
        <v>588500</v>
      </c>
      <c r="I1196" s="20">
        <v>588530.43478260865</v>
      </c>
      <c r="J1196" s="19">
        <v>612000</v>
      </c>
      <c r="K1196" s="1" t="s">
        <v>4330</v>
      </c>
      <c r="L1196" s="183"/>
      <c r="M1196" s="44" t="e">
        <f>VLOOKUP(#REF!,'[1]PL3 Danh muc đầy đủ'!$E$9:$X$9281,20,0)</f>
        <v>#REF!</v>
      </c>
      <c r="N1196" s="44" t="e">
        <f>M1196-#REF!</f>
        <v>#REF!</v>
      </c>
    </row>
    <row r="1197" spans="1:14" ht="36" x14ac:dyDescent="0.3">
      <c r="A1197" s="43">
        <v>1187</v>
      </c>
      <c r="B1197" s="17" t="s">
        <v>4331</v>
      </c>
      <c r="C1197" s="18" t="s">
        <v>18166</v>
      </c>
      <c r="D1197" s="17" t="s">
        <v>4332</v>
      </c>
      <c r="E1197" s="18" t="s">
        <v>16531</v>
      </c>
      <c r="F1197" s="18" t="s">
        <v>16531</v>
      </c>
      <c r="G1197" s="17" t="s">
        <v>95</v>
      </c>
      <c r="H1197" s="21">
        <v>588500</v>
      </c>
      <c r="I1197" s="20">
        <v>588530.43478260865</v>
      </c>
      <c r="J1197" s="19">
        <v>612000</v>
      </c>
      <c r="K1197" s="1" t="s">
        <v>4330</v>
      </c>
      <c r="L1197" s="183"/>
      <c r="M1197" s="44" t="e">
        <f>VLOOKUP(#REF!,'[1]PL3 Danh muc đầy đủ'!$E$9:$X$9281,20,0)</f>
        <v>#REF!</v>
      </c>
      <c r="N1197" s="44" t="e">
        <f>M1197-#REF!</f>
        <v>#REF!</v>
      </c>
    </row>
    <row r="1198" spans="1:14" ht="36" x14ac:dyDescent="0.3">
      <c r="A1198" s="43">
        <v>1188</v>
      </c>
      <c r="B1198" s="17" t="s">
        <v>4333</v>
      </c>
      <c r="C1198" s="18" t="s">
        <v>18167</v>
      </c>
      <c r="D1198" s="17" t="s">
        <v>4334</v>
      </c>
      <c r="E1198" s="18" t="s">
        <v>4335</v>
      </c>
      <c r="F1198" s="18" t="s">
        <v>4335</v>
      </c>
      <c r="G1198" s="17" t="s">
        <v>1633</v>
      </c>
      <c r="H1198" s="21">
        <v>588500</v>
      </c>
      <c r="I1198" s="20">
        <v>588530.43478260865</v>
      </c>
      <c r="J1198" s="19">
        <v>612000</v>
      </c>
      <c r="K1198" s="1" t="s">
        <v>4330</v>
      </c>
      <c r="L1198" s="183"/>
      <c r="M1198" s="44" t="e">
        <f>VLOOKUP(#REF!,'[1]PL3 Danh muc đầy đủ'!$E$9:$X$9281,20,0)</f>
        <v>#REF!</v>
      </c>
      <c r="N1198" s="44" t="e">
        <f>M1198-#REF!</f>
        <v>#REF!</v>
      </c>
    </row>
    <row r="1199" spans="1:14" ht="18" x14ac:dyDescent="0.3">
      <c r="A1199" s="43">
        <v>1189</v>
      </c>
      <c r="B1199" s="17" t="s">
        <v>4340</v>
      </c>
      <c r="C1199" s="18" t="s">
        <v>18167</v>
      </c>
      <c r="D1199" s="17" t="s">
        <v>4341</v>
      </c>
      <c r="E1199" s="18" t="s">
        <v>4342</v>
      </c>
      <c r="F1199" s="18" t="s">
        <v>4342</v>
      </c>
      <c r="G1199" s="17" t="s">
        <v>1648</v>
      </c>
      <c r="H1199" s="21">
        <v>61400</v>
      </c>
      <c r="I1199" s="20">
        <v>61400</v>
      </c>
      <c r="J1199" s="19">
        <v>63800</v>
      </c>
      <c r="K1199" s="1" t="s">
        <v>2898</v>
      </c>
      <c r="L1199" s="183"/>
      <c r="M1199" s="44" t="e">
        <f>VLOOKUP(#REF!,'[1]PL3 Danh muc đầy đủ'!$E$9:$X$9281,20,0)</f>
        <v>#REF!</v>
      </c>
      <c r="N1199" s="44" t="e">
        <f>M1199-#REF!</f>
        <v>#REF!</v>
      </c>
    </row>
    <row r="1200" spans="1:14" ht="78" x14ac:dyDescent="0.3">
      <c r="A1200" s="43">
        <v>1190</v>
      </c>
      <c r="B1200" s="17" t="s">
        <v>4343</v>
      </c>
      <c r="C1200" s="18" t="s">
        <v>18143</v>
      </c>
      <c r="D1200" s="17" t="s">
        <v>4344</v>
      </c>
      <c r="E1200" s="18" t="s">
        <v>4345</v>
      </c>
      <c r="F1200" s="18" t="s">
        <v>4345</v>
      </c>
      <c r="G1200" s="17" t="s">
        <v>95</v>
      </c>
      <c r="H1200" s="21">
        <v>279500</v>
      </c>
      <c r="I1200" s="20">
        <v>279565.21739130432</v>
      </c>
      <c r="J1200" s="19">
        <v>290700</v>
      </c>
      <c r="K1200" s="1" t="s">
        <v>4346</v>
      </c>
      <c r="L1200" s="183"/>
      <c r="M1200" s="44" t="e">
        <f>VLOOKUP(#REF!,'[1]PL3 Danh muc đầy đủ'!$E$9:$X$9281,20,0)</f>
        <v>#REF!</v>
      </c>
      <c r="N1200" s="44" t="e">
        <f>M1200-#REF!</f>
        <v>#REF!</v>
      </c>
    </row>
    <row r="1201" spans="1:14" ht="78" x14ac:dyDescent="0.3">
      <c r="A1201" s="43">
        <v>1191</v>
      </c>
      <c r="B1201" s="17" t="s">
        <v>4347</v>
      </c>
      <c r="C1201" s="18" t="s">
        <v>18143</v>
      </c>
      <c r="D1201" s="17" t="s">
        <v>4348</v>
      </c>
      <c r="E1201" s="18" t="s">
        <v>4349</v>
      </c>
      <c r="F1201" s="18" t="s">
        <v>4349</v>
      </c>
      <c r="G1201" s="17" t="s">
        <v>95</v>
      </c>
      <c r="H1201" s="21">
        <v>279500</v>
      </c>
      <c r="I1201" s="20">
        <v>279565.21739130432</v>
      </c>
      <c r="J1201" s="19">
        <v>290700</v>
      </c>
      <c r="K1201" s="1" t="s">
        <v>4346</v>
      </c>
      <c r="L1201" s="183"/>
      <c r="M1201" s="44" t="e">
        <f>VLOOKUP(#REF!,'[1]PL3 Danh muc đầy đủ'!$E$9:$X$9281,20,0)</f>
        <v>#REF!</v>
      </c>
      <c r="N1201" s="44" t="e">
        <f>M1201-#REF!</f>
        <v>#REF!</v>
      </c>
    </row>
    <row r="1202" spans="1:14" ht="78" x14ac:dyDescent="0.3">
      <c r="A1202" s="43">
        <v>1192</v>
      </c>
      <c r="B1202" s="17" t="s">
        <v>4350</v>
      </c>
      <c r="C1202" s="18" t="s">
        <v>18146</v>
      </c>
      <c r="D1202" s="17" t="s">
        <v>4351</v>
      </c>
      <c r="E1202" s="18" t="s">
        <v>4352</v>
      </c>
      <c r="F1202" s="18" t="s">
        <v>4352</v>
      </c>
      <c r="G1202" s="17" t="s">
        <v>1648</v>
      </c>
      <c r="H1202" s="21">
        <v>279500</v>
      </c>
      <c r="I1202" s="20">
        <v>279565.21739130432</v>
      </c>
      <c r="J1202" s="19">
        <v>290700</v>
      </c>
      <c r="K1202" s="1" t="s">
        <v>4346</v>
      </c>
      <c r="L1202" s="183"/>
      <c r="M1202" s="44" t="e">
        <f>VLOOKUP(#REF!,'[1]PL3 Danh muc đầy đủ'!$E$9:$X$9281,20,0)</f>
        <v>#REF!</v>
      </c>
      <c r="N1202" s="44" t="e">
        <f>M1202-#REF!</f>
        <v>#REF!</v>
      </c>
    </row>
    <row r="1203" spans="1:14" ht="36" x14ac:dyDescent="0.3">
      <c r="A1203" s="43">
        <v>1193</v>
      </c>
      <c r="B1203" s="17" t="s">
        <v>4353</v>
      </c>
      <c r="C1203" s="18" t="s">
        <v>18165</v>
      </c>
      <c r="D1203" s="17" t="s">
        <v>4354</v>
      </c>
      <c r="E1203" s="18" t="s">
        <v>4355</v>
      </c>
      <c r="F1203" s="18" t="s">
        <v>4355</v>
      </c>
      <c r="G1203" s="17"/>
      <c r="H1203" s="21">
        <v>64300</v>
      </c>
      <c r="I1203" s="20">
        <v>64313.043478260835</v>
      </c>
      <c r="J1203" s="19">
        <v>66800</v>
      </c>
      <c r="K1203" s="1" t="s">
        <v>4356</v>
      </c>
      <c r="L1203" s="183"/>
      <c r="M1203" s="44" t="e">
        <f>VLOOKUP(#REF!,'[1]PL3 Danh muc đầy đủ'!$E$9:$X$9281,20,0)</f>
        <v>#REF!</v>
      </c>
      <c r="N1203" s="44" t="e">
        <f>M1203-#REF!</f>
        <v>#REF!</v>
      </c>
    </row>
    <row r="1204" spans="1:14" ht="31.2" x14ac:dyDescent="0.3">
      <c r="A1204" s="43">
        <v>1194</v>
      </c>
      <c r="B1204" s="17" t="s">
        <v>4357</v>
      </c>
      <c r="C1204" s="18" t="s">
        <v>18167</v>
      </c>
      <c r="D1204" s="17" t="s">
        <v>4358</v>
      </c>
      <c r="E1204" s="18" t="s">
        <v>4359</v>
      </c>
      <c r="F1204" s="18" t="s">
        <v>4359</v>
      </c>
      <c r="G1204" s="17"/>
      <c r="H1204" s="21">
        <v>64300</v>
      </c>
      <c r="I1204" s="20">
        <v>64313.043478260835</v>
      </c>
      <c r="J1204" s="19">
        <v>66800</v>
      </c>
      <c r="K1204" s="1" t="s">
        <v>4356</v>
      </c>
      <c r="L1204" s="183"/>
      <c r="M1204" s="44" t="e">
        <f>VLOOKUP(#REF!,'[1]PL3 Danh muc đầy đủ'!$E$9:$X$9281,20,0)</f>
        <v>#REF!</v>
      </c>
      <c r="N1204" s="44" t="e">
        <f>M1204-#REF!</f>
        <v>#REF!</v>
      </c>
    </row>
    <row r="1205" spans="1:14" ht="36" x14ac:dyDescent="0.3">
      <c r="A1205" s="43">
        <v>1195</v>
      </c>
      <c r="B1205" s="17" t="s">
        <v>4360</v>
      </c>
      <c r="C1205" s="18" t="s">
        <v>18167</v>
      </c>
      <c r="D1205" s="17" t="s">
        <v>2909</v>
      </c>
      <c r="E1205" s="18" t="s">
        <v>2910</v>
      </c>
      <c r="F1205" s="18" t="s">
        <v>17743</v>
      </c>
      <c r="G1205" s="17" t="s">
        <v>1648</v>
      </c>
      <c r="H1205" s="21">
        <v>64300</v>
      </c>
      <c r="I1205" s="20">
        <v>64313.043478260835</v>
      </c>
      <c r="J1205" s="19">
        <v>66800</v>
      </c>
      <c r="K1205" s="1" t="s">
        <v>4356</v>
      </c>
      <c r="L1205" s="183"/>
      <c r="M1205" s="44" t="e">
        <f>VLOOKUP(#REF!,'[1]PL3 Danh muc đầy đủ'!$E$9:$X$9281,20,0)</f>
        <v>#REF!</v>
      </c>
      <c r="N1205" s="44" t="e">
        <f>M1205-#REF!</f>
        <v>#REF!</v>
      </c>
    </row>
    <row r="1206" spans="1:14" ht="36" x14ac:dyDescent="0.3">
      <c r="A1206" s="43">
        <v>1196</v>
      </c>
      <c r="B1206" s="17" t="s">
        <v>4361</v>
      </c>
      <c r="C1206" s="18" t="s">
        <v>18167</v>
      </c>
      <c r="D1206" s="17" t="s">
        <v>4362</v>
      </c>
      <c r="E1206" s="18" t="s">
        <v>4363</v>
      </c>
      <c r="F1206" s="18" t="s">
        <v>17742</v>
      </c>
      <c r="G1206" s="17" t="s">
        <v>95</v>
      </c>
      <c r="H1206" s="21">
        <v>64300</v>
      </c>
      <c r="I1206" s="20">
        <v>64313.043478260835</v>
      </c>
      <c r="J1206" s="19">
        <v>66800</v>
      </c>
      <c r="K1206" s="1" t="s">
        <v>4356</v>
      </c>
      <c r="L1206" s="183"/>
      <c r="M1206" s="44" t="e">
        <f>VLOOKUP(#REF!,'[1]PL3 Danh muc đầy đủ'!$E$9:$X$9281,20,0)</f>
        <v>#REF!</v>
      </c>
      <c r="N1206" s="44" t="e">
        <f>M1206-#REF!</f>
        <v>#REF!</v>
      </c>
    </row>
    <row r="1207" spans="1:14" ht="46.8" x14ac:dyDescent="0.3">
      <c r="A1207" s="43">
        <v>1197</v>
      </c>
      <c r="B1207" s="17" t="s">
        <v>4364</v>
      </c>
      <c r="C1207" s="18" t="s">
        <v>18143</v>
      </c>
      <c r="D1207" s="17" t="s">
        <v>4365</v>
      </c>
      <c r="E1207" s="18" t="s">
        <v>4366</v>
      </c>
      <c r="F1207" s="18" t="s">
        <v>17740</v>
      </c>
      <c r="G1207" s="17" t="s">
        <v>1648</v>
      </c>
      <c r="H1207" s="21">
        <v>64300</v>
      </c>
      <c r="I1207" s="20">
        <v>64313.043478260835</v>
      </c>
      <c r="J1207" s="19">
        <v>66800</v>
      </c>
      <c r="K1207" s="1" t="s">
        <v>4367</v>
      </c>
      <c r="L1207" s="183"/>
      <c r="M1207" s="44" t="e">
        <f>VLOOKUP(#REF!,'[1]PL3 Danh muc đầy đủ'!$E$9:$X$9281,20,0)</f>
        <v>#REF!</v>
      </c>
      <c r="N1207" s="44" t="e">
        <f>M1207-#REF!</f>
        <v>#REF!</v>
      </c>
    </row>
    <row r="1208" spans="1:14" ht="36" x14ac:dyDescent="0.3">
      <c r="A1208" s="43">
        <v>1198</v>
      </c>
      <c r="B1208" s="17" t="s">
        <v>4368</v>
      </c>
      <c r="C1208" s="18" t="s">
        <v>18148</v>
      </c>
      <c r="D1208" s="17" t="s">
        <v>4369</v>
      </c>
      <c r="E1208" s="18" t="s">
        <v>4370</v>
      </c>
      <c r="F1208" s="18" t="s">
        <v>17741</v>
      </c>
      <c r="G1208" s="17" t="s">
        <v>1648</v>
      </c>
      <c r="H1208" s="21">
        <v>64300</v>
      </c>
      <c r="I1208" s="20">
        <v>64313.043478260835</v>
      </c>
      <c r="J1208" s="19">
        <v>66800</v>
      </c>
      <c r="K1208" s="1" t="s">
        <v>4356</v>
      </c>
      <c r="L1208" s="183"/>
      <c r="M1208" s="44" t="e">
        <f>VLOOKUP(#REF!,'[1]PL3 Danh muc đầy đủ'!$E$9:$X$9281,20,0)</f>
        <v>#REF!</v>
      </c>
      <c r="N1208" s="44" t="e">
        <f>M1208-#REF!</f>
        <v>#REF!</v>
      </c>
    </row>
    <row r="1209" spans="1:14" ht="36" x14ac:dyDescent="0.3">
      <c r="A1209" s="43">
        <v>1199</v>
      </c>
      <c r="B1209" s="17" t="s">
        <v>4371</v>
      </c>
      <c r="C1209" s="18" t="s">
        <v>18167</v>
      </c>
      <c r="D1209" s="17" t="s">
        <v>4362</v>
      </c>
      <c r="E1209" s="18" t="s">
        <v>4363</v>
      </c>
      <c r="F1209" s="18" t="s">
        <v>17745</v>
      </c>
      <c r="G1209" s="17" t="s">
        <v>95</v>
      </c>
      <c r="H1209" s="21">
        <v>89500</v>
      </c>
      <c r="I1209" s="20">
        <v>89533.913043478213</v>
      </c>
      <c r="J1209" s="19">
        <v>93100</v>
      </c>
      <c r="K1209" s="1"/>
      <c r="L1209" s="183"/>
      <c r="M1209" s="44" t="e">
        <f>VLOOKUP(#REF!,'[1]PL3 Danh muc đầy đủ'!$E$9:$X$9281,20,0)</f>
        <v>#REF!</v>
      </c>
      <c r="N1209" s="44" t="e">
        <f>M1209-#REF!</f>
        <v>#REF!</v>
      </c>
    </row>
    <row r="1210" spans="1:14" ht="54" x14ac:dyDescent="0.3">
      <c r="A1210" s="43">
        <v>1200</v>
      </c>
      <c r="B1210" s="17" t="s">
        <v>4372</v>
      </c>
      <c r="C1210" s="18" t="s">
        <v>18143</v>
      </c>
      <c r="D1210" s="17" t="s">
        <v>4365</v>
      </c>
      <c r="E1210" s="18" t="s">
        <v>4366</v>
      </c>
      <c r="F1210" s="18" t="s">
        <v>17744</v>
      </c>
      <c r="G1210" s="17" t="s">
        <v>1648</v>
      </c>
      <c r="H1210" s="21">
        <v>89500</v>
      </c>
      <c r="I1210" s="20">
        <v>89533.913043478213</v>
      </c>
      <c r="J1210" s="19">
        <v>93100</v>
      </c>
      <c r="K1210" s="1" t="s">
        <v>4367</v>
      </c>
      <c r="L1210" s="183"/>
      <c r="M1210" s="44" t="e">
        <f>VLOOKUP(#REF!,'[1]PL3 Danh muc đầy đủ'!$E$9:$X$9281,20,0)</f>
        <v>#REF!</v>
      </c>
      <c r="N1210" s="44" t="e">
        <f>M1210-#REF!</f>
        <v>#REF!</v>
      </c>
    </row>
    <row r="1211" spans="1:14" ht="36" x14ac:dyDescent="0.3">
      <c r="A1211" s="43">
        <v>1201</v>
      </c>
      <c r="B1211" s="17" t="s">
        <v>4375</v>
      </c>
      <c r="C1211" s="18" t="s">
        <v>18167</v>
      </c>
      <c r="D1211" s="17" t="s">
        <v>2909</v>
      </c>
      <c r="E1211" s="18" t="s">
        <v>2910</v>
      </c>
      <c r="F1211" s="18" t="s">
        <v>17751</v>
      </c>
      <c r="G1211" s="17" t="s">
        <v>1648</v>
      </c>
      <c r="H1211" s="21">
        <v>121400</v>
      </c>
      <c r="I1211" s="20">
        <v>121417.39130434787</v>
      </c>
      <c r="J1211" s="19">
        <v>126200</v>
      </c>
      <c r="K1211" s="1"/>
      <c r="L1211" s="183"/>
      <c r="M1211" s="44" t="e">
        <f>VLOOKUP(#REF!,'[1]PL3 Danh muc đầy đủ'!$E$9:$X$9281,20,0)</f>
        <v>#REF!</v>
      </c>
      <c r="N1211" s="44" t="e">
        <f>M1211-#REF!</f>
        <v>#REF!</v>
      </c>
    </row>
    <row r="1212" spans="1:14" ht="36" x14ac:dyDescent="0.3">
      <c r="A1212" s="43">
        <v>1202</v>
      </c>
      <c r="B1212" s="17" t="s">
        <v>4376</v>
      </c>
      <c r="C1212" s="18" t="s">
        <v>18167</v>
      </c>
      <c r="D1212" s="17" t="s">
        <v>4362</v>
      </c>
      <c r="E1212" s="18" t="s">
        <v>4363</v>
      </c>
      <c r="F1212" s="18" t="s">
        <v>17750</v>
      </c>
      <c r="G1212" s="17" t="s">
        <v>95</v>
      </c>
      <c r="H1212" s="21">
        <v>121400</v>
      </c>
      <c r="I1212" s="20">
        <v>121417.39130434787</v>
      </c>
      <c r="J1212" s="19">
        <v>126200</v>
      </c>
      <c r="K1212" s="1"/>
      <c r="L1212" s="183"/>
      <c r="M1212" s="44" t="e">
        <f>VLOOKUP(#REF!,'[1]PL3 Danh muc đầy đủ'!$E$9:$X$9281,20,0)</f>
        <v>#REF!</v>
      </c>
      <c r="N1212" s="44" t="e">
        <f>M1212-#REF!</f>
        <v>#REF!</v>
      </c>
    </row>
    <row r="1213" spans="1:14" ht="54" x14ac:dyDescent="0.3">
      <c r="A1213" s="43">
        <v>1203</v>
      </c>
      <c r="B1213" s="17" t="s">
        <v>4377</v>
      </c>
      <c r="C1213" s="18" t="s">
        <v>18143</v>
      </c>
      <c r="D1213" s="17" t="s">
        <v>4365</v>
      </c>
      <c r="E1213" s="18" t="s">
        <v>4366</v>
      </c>
      <c r="F1213" s="18" t="s">
        <v>17748</v>
      </c>
      <c r="G1213" s="17" t="s">
        <v>1648</v>
      </c>
      <c r="H1213" s="21">
        <v>121400</v>
      </c>
      <c r="I1213" s="20">
        <v>121417.39130434787</v>
      </c>
      <c r="J1213" s="19">
        <v>126200</v>
      </c>
      <c r="K1213" s="1" t="s">
        <v>4367</v>
      </c>
      <c r="L1213" s="183"/>
      <c r="M1213" s="44" t="e">
        <f>VLOOKUP(#REF!,'[1]PL3 Danh muc đầy đủ'!$E$9:$X$9281,20,0)</f>
        <v>#REF!</v>
      </c>
      <c r="N1213" s="44" t="e">
        <f>M1213-#REF!</f>
        <v>#REF!</v>
      </c>
    </row>
    <row r="1214" spans="1:14" ht="36" x14ac:dyDescent="0.3">
      <c r="A1214" s="43">
        <v>1204</v>
      </c>
      <c r="B1214" s="17" t="s">
        <v>4378</v>
      </c>
      <c r="C1214" s="18" t="s">
        <v>18148</v>
      </c>
      <c r="D1214" s="17" t="s">
        <v>4369</v>
      </c>
      <c r="E1214" s="18" t="s">
        <v>4370</v>
      </c>
      <c r="F1214" s="18" t="s">
        <v>17749</v>
      </c>
      <c r="G1214" s="17" t="s">
        <v>1648</v>
      </c>
      <c r="H1214" s="21">
        <v>121400</v>
      </c>
      <c r="I1214" s="20">
        <v>121417.39130434787</v>
      </c>
      <c r="J1214" s="19">
        <v>126200</v>
      </c>
      <c r="K1214" s="1"/>
      <c r="L1214" s="183"/>
      <c r="M1214" s="44" t="e">
        <f>VLOOKUP(#REF!,'[1]PL3 Danh muc đầy đủ'!$E$9:$X$9281,20,0)</f>
        <v>#REF!</v>
      </c>
      <c r="N1214" s="44" t="e">
        <f>M1214-#REF!</f>
        <v>#REF!</v>
      </c>
    </row>
    <row r="1215" spans="1:14" ht="36" x14ac:dyDescent="0.3">
      <c r="A1215" s="43">
        <v>1205</v>
      </c>
      <c r="B1215" s="17" t="s">
        <v>4379</v>
      </c>
      <c r="C1215" s="18" t="s">
        <v>18165</v>
      </c>
      <c r="D1215" s="17" t="s">
        <v>4380</v>
      </c>
      <c r="E1215" s="18" t="s">
        <v>4381</v>
      </c>
      <c r="F1215" s="18" t="s">
        <v>4381</v>
      </c>
      <c r="G1215" s="17" t="s">
        <v>1648</v>
      </c>
      <c r="H1215" s="21">
        <v>148600</v>
      </c>
      <c r="I1215" s="20">
        <v>148660.86956521738</v>
      </c>
      <c r="J1215" s="19">
        <v>154600</v>
      </c>
      <c r="K1215" s="1"/>
      <c r="L1215" s="183"/>
      <c r="M1215" s="44" t="e">
        <f>VLOOKUP(#REF!,'[1]PL3 Danh muc đầy đủ'!$E$9:$X$9281,20,0)</f>
        <v>#REF!</v>
      </c>
      <c r="N1215" s="44" t="e">
        <f>M1215-#REF!</f>
        <v>#REF!</v>
      </c>
    </row>
    <row r="1216" spans="1:14" ht="36" x14ac:dyDescent="0.3">
      <c r="A1216" s="43">
        <v>1206</v>
      </c>
      <c r="B1216" s="17" t="s">
        <v>4382</v>
      </c>
      <c r="C1216" s="18" t="s">
        <v>18166</v>
      </c>
      <c r="D1216" s="17" t="s">
        <v>4383</v>
      </c>
      <c r="E1216" s="18" t="s">
        <v>4384</v>
      </c>
      <c r="F1216" s="18" t="s">
        <v>4384</v>
      </c>
      <c r="G1216" s="17" t="s">
        <v>95</v>
      </c>
      <c r="H1216" s="21">
        <v>148600</v>
      </c>
      <c r="I1216" s="20">
        <v>148660.86956521738</v>
      </c>
      <c r="J1216" s="19">
        <v>154600</v>
      </c>
      <c r="K1216" s="1"/>
      <c r="L1216" s="183"/>
      <c r="M1216" s="44" t="e">
        <f>VLOOKUP(#REF!,'[1]PL3 Danh muc đầy đủ'!$E$9:$X$9281,20,0)</f>
        <v>#REF!</v>
      </c>
      <c r="N1216" s="44" t="e">
        <f>M1216-#REF!</f>
        <v>#REF!</v>
      </c>
    </row>
    <row r="1217" spans="1:14" ht="54" x14ac:dyDescent="0.3">
      <c r="A1217" s="43">
        <v>1207</v>
      </c>
      <c r="B1217" s="17" t="s">
        <v>4385</v>
      </c>
      <c r="C1217" s="18" t="s">
        <v>18167</v>
      </c>
      <c r="D1217" s="17" t="s">
        <v>2909</v>
      </c>
      <c r="E1217" s="18" t="s">
        <v>2910</v>
      </c>
      <c r="F1217" s="18" t="s">
        <v>17754</v>
      </c>
      <c r="G1217" s="17" t="s">
        <v>1648</v>
      </c>
      <c r="H1217" s="21">
        <v>148600</v>
      </c>
      <c r="I1217" s="20">
        <v>148660.86956521738</v>
      </c>
      <c r="J1217" s="19">
        <v>154600</v>
      </c>
      <c r="K1217" s="1"/>
      <c r="L1217" s="183"/>
      <c r="M1217" s="44" t="e">
        <f>VLOOKUP(#REF!,'[1]PL3 Danh muc đầy đủ'!$E$9:$X$9281,20,0)</f>
        <v>#REF!</v>
      </c>
      <c r="N1217" s="44" t="e">
        <f>M1217-#REF!</f>
        <v>#REF!</v>
      </c>
    </row>
    <row r="1218" spans="1:14" ht="54" x14ac:dyDescent="0.3">
      <c r="A1218" s="43">
        <v>1208</v>
      </c>
      <c r="B1218" s="17" t="s">
        <v>4386</v>
      </c>
      <c r="C1218" s="18" t="s">
        <v>18167</v>
      </c>
      <c r="D1218" s="17" t="s">
        <v>4362</v>
      </c>
      <c r="E1218" s="18" t="s">
        <v>4363</v>
      </c>
      <c r="F1218" s="18" t="s">
        <v>17753</v>
      </c>
      <c r="G1218" s="17" t="s">
        <v>95</v>
      </c>
      <c r="H1218" s="21">
        <v>148600</v>
      </c>
      <c r="I1218" s="20">
        <v>148660.86956521738</v>
      </c>
      <c r="J1218" s="19">
        <v>154600</v>
      </c>
      <c r="K1218" s="1"/>
      <c r="L1218" s="183"/>
      <c r="M1218" s="44" t="e">
        <f>VLOOKUP(#REF!,'[1]PL3 Danh muc đầy đủ'!$E$9:$X$9281,20,0)</f>
        <v>#REF!</v>
      </c>
      <c r="N1218" s="44" t="e">
        <f>M1218-#REF!</f>
        <v>#REF!</v>
      </c>
    </row>
    <row r="1219" spans="1:14" ht="54" x14ac:dyDescent="0.3">
      <c r="A1219" s="43">
        <v>1209</v>
      </c>
      <c r="B1219" s="17" t="s">
        <v>4387</v>
      </c>
      <c r="C1219" s="18" t="s">
        <v>18143</v>
      </c>
      <c r="D1219" s="17" t="s">
        <v>4365</v>
      </c>
      <c r="E1219" s="18" t="s">
        <v>4366</v>
      </c>
      <c r="F1219" s="18" t="s">
        <v>17752</v>
      </c>
      <c r="G1219" s="17" t="s">
        <v>1648</v>
      </c>
      <c r="H1219" s="21">
        <v>148600</v>
      </c>
      <c r="I1219" s="20">
        <v>148660.86956521738</v>
      </c>
      <c r="J1219" s="19">
        <v>154600</v>
      </c>
      <c r="K1219" s="1" t="s">
        <v>4367</v>
      </c>
      <c r="L1219" s="183"/>
      <c r="M1219" s="44" t="e">
        <f>VLOOKUP(#REF!,'[1]PL3 Danh muc đầy đủ'!$E$9:$X$9281,20,0)</f>
        <v>#REF!</v>
      </c>
      <c r="N1219" s="44" t="e">
        <f>M1219-#REF!</f>
        <v>#REF!</v>
      </c>
    </row>
    <row r="1220" spans="1:14" ht="36" x14ac:dyDescent="0.3">
      <c r="A1220" s="43">
        <v>1210</v>
      </c>
      <c r="B1220" s="17" t="s">
        <v>4388</v>
      </c>
      <c r="C1220" s="18" t="s">
        <v>18165</v>
      </c>
      <c r="D1220" s="17" t="s">
        <v>4380</v>
      </c>
      <c r="E1220" s="18" t="s">
        <v>4381</v>
      </c>
      <c r="F1220" s="18" t="s">
        <v>4381</v>
      </c>
      <c r="G1220" s="17" t="s">
        <v>1648</v>
      </c>
      <c r="H1220" s="21">
        <v>193600</v>
      </c>
      <c r="I1220" s="20">
        <v>193660.86956521738</v>
      </c>
      <c r="J1220" s="19">
        <v>201400</v>
      </c>
      <c r="K1220" s="1"/>
      <c r="L1220" s="183"/>
      <c r="M1220" s="44" t="e">
        <f>VLOOKUP(#REF!,'[1]PL3 Danh muc đầy đủ'!$E$9:$X$9281,20,0)</f>
        <v>#REF!</v>
      </c>
      <c r="N1220" s="44" t="e">
        <f>M1220-#REF!</f>
        <v>#REF!</v>
      </c>
    </row>
    <row r="1221" spans="1:14" ht="54" x14ac:dyDescent="0.3">
      <c r="A1221" s="43">
        <v>1211</v>
      </c>
      <c r="B1221" s="17" t="s">
        <v>4389</v>
      </c>
      <c r="C1221" s="18" t="s">
        <v>18167</v>
      </c>
      <c r="D1221" s="17" t="s">
        <v>2909</v>
      </c>
      <c r="E1221" s="18" t="s">
        <v>2910</v>
      </c>
      <c r="F1221" s="18" t="s">
        <v>17758</v>
      </c>
      <c r="G1221" s="17" t="s">
        <v>1648</v>
      </c>
      <c r="H1221" s="21">
        <v>193600</v>
      </c>
      <c r="I1221" s="20">
        <v>193660.86956521738</v>
      </c>
      <c r="J1221" s="19">
        <v>201400</v>
      </c>
      <c r="K1221" s="1"/>
      <c r="L1221" s="183"/>
      <c r="M1221" s="44" t="e">
        <f>VLOOKUP(#REF!,'[1]PL3 Danh muc đầy đủ'!$E$9:$X$9281,20,0)</f>
        <v>#REF!</v>
      </c>
      <c r="N1221" s="44" t="e">
        <f>M1221-#REF!</f>
        <v>#REF!</v>
      </c>
    </row>
    <row r="1222" spans="1:14" ht="36" x14ac:dyDescent="0.3">
      <c r="A1222" s="43">
        <v>1212</v>
      </c>
      <c r="B1222" s="17" t="s">
        <v>4390</v>
      </c>
      <c r="C1222" s="18" t="s">
        <v>18167</v>
      </c>
      <c r="D1222" s="17" t="s">
        <v>4362</v>
      </c>
      <c r="E1222" s="18" t="s">
        <v>4363</v>
      </c>
      <c r="F1222" s="18" t="s">
        <v>17757</v>
      </c>
      <c r="G1222" s="17" t="s">
        <v>95</v>
      </c>
      <c r="H1222" s="21">
        <v>193600</v>
      </c>
      <c r="I1222" s="20">
        <v>193660.86956521738</v>
      </c>
      <c r="J1222" s="19">
        <v>201400</v>
      </c>
      <c r="K1222" s="1"/>
      <c r="L1222" s="183"/>
      <c r="M1222" s="44" t="e">
        <f>VLOOKUP(#REF!,'[1]PL3 Danh muc đầy đủ'!$E$9:$X$9281,20,0)</f>
        <v>#REF!</v>
      </c>
      <c r="N1222" s="44" t="e">
        <f>M1222-#REF!</f>
        <v>#REF!</v>
      </c>
    </row>
    <row r="1223" spans="1:14" ht="54" x14ac:dyDescent="0.3">
      <c r="A1223" s="43">
        <v>1213</v>
      </c>
      <c r="B1223" s="17" t="s">
        <v>4391</v>
      </c>
      <c r="C1223" s="18" t="s">
        <v>18143</v>
      </c>
      <c r="D1223" s="17" t="s">
        <v>4365</v>
      </c>
      <c r="E1223" s="18" t="s">
        <v>4366</v>
      </c>
      <c r="F1223" s="18" t="s">
        <v>17755</v>
      </c>
      <c r="G1223" s="17" t="s">
        <v>1648</v>
      </c>
      <c r="H1223" s="21">
        <v>193600</v>
      </c>
      <c r="I1223" s="20">
        <v>193660.86956521738</v>
      </c>
      <c r="J1223" s="19">
        <v>201400</v>
      </c>
      <c r="K1223" s="1" t="s">
        <v>4367</v>
      </c>
      <c r="L1223" s="183"/>
      <c r="M1223" s="44" t="e">
        <f>VLOOKUP(#REF!,'[1]PL3 Danh muc đầy đủ'!$E$9:$X$9281,20,0)</f>
        <v>#REF!</v>
      </c>
      <c r="N1223" s="44" t="e">
        <f>M1223-#REF!</f>
        <v>#REF!</v>
      </c>
    </row>
    <row r="1224" spans="1:14" ht="36" x14ac:dyDescent="0.3">
      <c r="A1224" s="43">
        <v>1214</v>
      </c>
      <c r="B1224" s="17" t="s">
        <v>4392</v>
      </c>
      <c r="C1224" s="18" t="s">
        <v>18148</v>
      </c>
      <c r="D1224" s="17" t="s">
        <v>4369</v>
      </c>
      <c r="E1224" s="18" t="s">
        <v>4370</v>
      </c>
      <c r="F1224" s="18" t="s">
        <v>17756</v>
      </c>
      <c r="G1224" s="17" t="s">
        <v>1648</v>
      </c>
      <c r="H1224" s="21">
        <v>193600</v>
      </c>
      <c r="I1224" s="20">
        <v>193660.86956521738</v>
      </c>
      <c r="J1224" s="19">
        <v>201400</v>
      </c>
      <c r="K1224" s="1"/>
      <c r="L1224" s="183"/>
      <c r="M1224" s="44" t="e">
        <f>VLOOKUP(#REF!,'[1]PL3 Danh muc đầy đủ'!$E$9:$X$9281,20,0)</f>
        <v>#REF!</v>
      </c>
      <c r="N1224" s="44" t="e">
        <f>M1224-#REF!</f>
        <v>#REF!</v>
      </c>
    </row>
    <row r="1225" spans="1:14" ht="36" x14ac:dyDescent="0.3">
      <c r="A1225" s="43">
        <v>1215</v>
      </c>
      <c r="B1225" s="17" t="s">
        <v>4393</v>
      </c>
      <c r="C1225" s="18" t="s">
        <v>18165</v>
      </c>
      <c r="D1225" s="17" t="s">
        <v>4380</v>
      </c>
      <c r="E1225" s="18" t="s">
        <v>4381</v>
      </c>
      <c r="F1225" s="18" t="s">
        <v>17759</v>
      </c>
      <c r="G1225" s="17" t="s">
        <v>1648</v>
      </c>
      <c r="H1225" s="21">
        <v>275600</v>
      </c>
      <c r="I1225" s="20">
        <v>275634.78260869568</v>
      </c>
      <c r="J1225" s="19">
        <v>286600</v>
      </c>
      <c r="K1225" s="1"/>
      <c r="L1225" s="183"/>
      <c r="M1225" s="44" t="e">
        <f>VLOOKUP(#REF!,'[1]PL3 Danh muc đầy đủ'!$E$9:$X$9281,20,0)</f>
        <v>#REF!</v>
      </c>
      <c r="N1225" s="44" t="e">
        <f>M1225-#REF!</f>
        <v>#REF!</v>
      </c>
    </row>
    <row r="1226" spans="1:14" ht="36" x14ac:dyDescent="0.3">
      <c r="A1226" s="43">
        <v>1216</v>
      </c>
      <c r="B1226" s="17" t="s">
        <v>4394</v>
      </c>
      <c r="C1226" s="18" t="s">
        <v>18167</v>
      </c>
      <c r="D1226" s="17" t="s">
        <v>2909</v>
      </c>
      <c r="E1226" s="18" t="s">
        <v>2910</v>
      </c>
      <c r="F1226" s="18" t="s">
        <v>17763</v>
      </c>
      <c r="G1226" s="17" t="s">
        <v>1648</v>
      </c>
      <c r="H1226" s="21">
        <v>275600</v>
      </c>
      <c r="I1226" s="20">
        <v>275634.78260869568</v>
      </c>
      <c r="J1226" s="19">
        <v>286600</v>
      </c>
      <c r="K1226" s="1"/>
      <c r="L1226" s="183"/>
      <c r="M1226" s="44" t="e">
        <f>VLOOKUP(#REF!,'[1]PL3 Danh muc đầy đủ'!$E$9:$X$9281,20,0)</f>
        <v>#REF!</v>
      </c>
      <c r="N1226" s="44" t="e">
        <f>M1226-#REF!</f>
        <v>#REF!</v>
      </c>
    </row>
    <row r="1227" spans="1:14" ht="36" x14ac:dyDescent="0.3">
      <c r="A1227" s="43">
        <v>1217</v>
      </c>
      <c r="B1227" s="17" t="s">
        <v>4395</v>
      </c>
      <c r="C1227" s="18" t="s">
        <v>18167</v>
      </c>
      <c r="D1227" s="17" t="s">
        <v>4362</v>
      </c>
      <c r="E1227" s="18" t="s">
        <v>4363</v>
      </c>
      <c r="F1227" s="18" t="s">
        <v>17762</v>
      </c>
      <c r="G1227" s="17" t="s">
        <v>95</v>
      </c>
      <c r="H1227" s="21">
        <v>275600</v>
      </c>
      <c r="I1227" s="20">
        <v>275634.78260869568</v>
      </c>
      <c r="J1227" s="19">
        <v>286600</v>
      </c>
      <c r="K1227" s="1"/>
      <c r="L1227" s="183"/>
      <c r="M1227" s="44" t="e">
        <f>VLOOKUP(#REF!,'[1]PL3 Danh muc đầy đủ'!$E$9:$X$9281,20,0)</f>
        <v>#REF!</v>
      </c>
      <c r="N1227" s="44" t="e">
        <f>M1227-#REF!</f>
        <v>#REF!</v>
      </c>
    </row>
    <row r="1228" spans="1:14" ht="54" x14ac:dyDescent="0.3">
      <c r="A1228" s="43">
        <v>1218</v>
      </c>
      <c r="B1228" s="17" t="s">
        <v>4396</v>
      </c>
      <c r="C1228" s="18" t="s">
        <v>18143</v>
      </c>
      <c r="D1228" s="17" t="s">
        <v>4365</v>
      </c>
      <c r="E1228" s="18" t="s">
        <v>4366</v>
      </c>
      <c r="F1228" s="18" t="s">
        <v>17760</v>
      </c>
      <c r="G1228" s="17" t="s">
        <v>1648</v>
      </c>
      <c r="H1228" s="21">
        <v>275600</v>
      </c>
      <c r="I1228" s="20">
        <v>275634.78260869568</v>
      </c>
      <c r="J1228" s="19">
        <v>286600</v>
      </c>
      <c r="K1228" s="1" t="s">
        <v>4367</v>
      </c>
      <c r="L1228" s="183"/>
      <c r="M1228" s="44" t="e">
        <f>VLOOKUP(#REF!,'[1]PL3 Danh muc đầy đủ'!$E$9:$X$9281,20,0)</f>
        <v>#REF!</v>
      </c>
      <c r="N1228" s="44" t="e">
        <f>M1228-#REF!</f>
        <v>#REF!</v>
      </c>
    </row>
    <row r="1229" spans="1:14" ht="36" x14ac:dyDescent="0.3">
      <c r="A1229" s="43">
        <v>1219</v>
      </c>
      <c r="B1229" s="17" t="s">
        <v>4397</v>
      </c>
      <c r="C1229" s="18" t="s">
        <v>18148</v>
      </c>
      <c r="D1229" s="17" t="s">
        <v>4369</v>
      </c>
      <c r="E1229" s="18" t="s">
        <v>4370</v>
      </c>
      <c r="F1229" s="18" t="s">
        <v>17761</v>
      </c>
      <c r="G1229" s="17" t="s">
        <v>1648</v>
      </c>
      <c r="H1229" s="21">
        <v>275600</v>
      </c>
      <c r="I1229" s="20">
        <v>275634.78260869568</v>
      </c>
      <c r="J1229" s="19">
        <v>286600</v>
      </c>
      <c r="K1229" s="1"/>
      <c r="L1229" s="183"/>
      <c r="M1229" s="44" t="e">
        <f>VLOOKUP(#REF!,'[1]PL3 Danh muc đầy đủ'!$E$9:$X$9281,20,0)</f>
        <v>#REF!</v>
      </c>
      <c r="N1229" s="44" t="e">
        <f>M1229-#REF!</f>
        <v>#REF!</v>
      </c>
    </row>
    <row r="1230" spans="1:14" ht="36" x14ac:dyDescent="0.3">
      <c r="A1230" s="43">
        <v>1220</v>
      </c>
      <c r="B1230" s="17" t="s">
        <v>4398</v>
      </c>
      <c r="C1230" s="18" t="s">
        <v>18165</v>
      </c>
      <c r="D1230" s="17" t="s">
        <v>4399</v>
      </c>
      <c r="E1230" s="18" t="s">
        <v>4400</v>
      </c>
      <c r="F1230" s="18" t="s">
        <v>4400</v>
      </c>
      <c r="G1230" s="17" t="s">
        <v>1648</v>
      </c>
      <c r="H1230" s="21">
        <v>263700</v>
      </c>
      <c r="I1230" s="20">
        <v>263765.21739130426</v>
      </c>
      <c r="J1230" s="19">
        <v>274300</v>
      </c>
      <c r="K1230" s="1"/>
      <c r="L1230" s="183"/>
      <c r="M1230" s="44" t="e">
        <f>VLOOKUP(#REF!,'[1]PL3 Danh muc đầy đủ'!$E$9:$X$9281,20,0)</f>
        <v>#REF!</v>
      </c>
      <c r="N1230" s="44" t="e">
        <f>M1230-#REF!</f>
        <v>#REF!</v>
      </c>
    </row>
    <row r="1231" spans="1:14" ht="36" x14ac:dyDescent="0.3">
      <c r="A1231" s="43">
        <v>1221</v>
      </c>
      <c r="B1231" s="17" t="s">
        <v>4401</v>
      </c>
      <c r="C1231" s="18" t="s">
        <v>18165</v>
      </c>
      <c r="D1231" s="17" t="s">
        <v>4402</v>
      </c>
      <c r="E1231" s="18" t="s">
        <v>16532</v>
      </c>
      <c r="F1231" s="18" t="s">
        <v>16532</v>
      </c>
      <c r="G1231" s="17" t="s">
        <v>95</v>
      </c>
      <c r="H1231" s="21">
        <v>263700</v>
      </c>
      <c r="I1231" s="20">
        <v>263765.21739130426</v>
      </c>
      <c r="J1231" s="19">
        <v>274300</v>
      </c>
      <c r="K1231" s="1"/>
      <c r="L1231" s="183"/>
      <c r="M1231" s="44" t="e">
        <f>VLOOKUP(#REF!,'[1]PL3 Danh muc đầy đủ'!$E$9:$X$9281,20,0)</f>
        <v>#REF!</v>
      </c>
      <c r="N1231" s="44" t="e">
        <f>M1231-#REF!</f>
        <v>#REF!</v>
      </c>
    </row>
    <row r="1232" spans="1:14" ht="18" x14ac:dyDescent="0.3">
      <c r="A1232" s="43">
        <v>1222</v>
      </c>
      <c r="B1232" s="17" t="s">
        <v>4403</v>
      </c>
      <c r="C1232" s="18" t="s">
        <v>18166</v>
      </c>
      <c r="D1232" s="17" t="s">
        <v>4404</v>
      </c>
      <c r="E1232" s="18" t="s">
        <v>4400</v>
      </c>
      <c r="F1232" s="18" t="s">
        <v>4400</v>
      </c>
      <c r="G1232" s="17" t="s">
        <v>95</v>
      </c>
      <c r="H1232" s="21">
        <v>263700</v>
      </c>
      <c r="I1232" s="20">
        <v>263765.21739130426</v>
      </c>
      <c r="J1232" s="19">
        <v>274300</v>
      </c>
      <c r="K1232" s="1"/>
      <c r="L1232" s="183"/>
      <c r="M1232" s="44" t="e">
        <f>VLOOKUP(#REF!,'[1]PL3 Danh muc đầy đủ'!$E$9:$X$9281,20,0)</f>
        <v>#REF!</v>
      </c>
      <c r="N1232" s="44" t="e">
        <f>M1232-#REF!</f>
        <v>#REF!</v>
      </c>
    </row>
    <row r="1233" spans="1:14" ht="18" x14ac:dyDescent="0.3">
      <c r="A1233" s="43">
        <v>1223</v>
      </c>
      <c r="B1233" s="17" t="s">
        <v>4405</v>
      </c>
      <c r="C1233" s="18" t="s">
        <v>18167</v>
      </c>
      <c r="D1233" s="17" t="s">
        <v>4406</v>
      </c>
      <c r="E1233" s="18" t="s">
        <v>4400</v>
      </c>
      <c r="F1233" s="18" t="s">
        <v>4400</v>
      </c>
      <c r="G1233" s="17" t="s">
        <v>95</v>
      </c>
      <c r="H1233" s="21">
        <v>263700</v>
      </c>
      <c r="I1233" s="20">
        <v>263765.21739130426</v>
      </c>
      <c r="J1233" s="19">
        <v>274300</v>
      </c>
      <c r="K1233" s="1"/>
      <c r="L1233" s="183"/>
      <c r="M1233" s="44" t="e">
        <f>VLOOKUP(#REF!,'[1]PL3 Danh muc đầy đủ'!$E$9:$X$9281,20,0)</f>
        <v>#REF!</v>
      </c>
      <c r="N1233" s="44" t="e">
        <f>M1233-#REF!</f>
        <v>#REF!</v>
      </c>
    </row>
    <row r="1234" spans="1:14" ht="18" x14ac:dyDescent="0.3">
      <c r="A1234" s="43">
        <v>1224</v>
      </c>
      <c r="B1234" s="17" t="s">
        <v>4407</v>
      </c>
      <c r="C1234" s="18" t="s">
        <v>18148</v>
      </c>
      <c r="D1234" s="17" t="s">
        <v>4408</v>
      </c>
      <c r="E1234" s="18" t="s">
        <v>4409</v>
      </c>
      <c r="F1234" s="18" t="s">
        <v>4409</v>
      </c>
      <c r="G1234" s="17" t="s">
        <v>95</v>
      </c>
      <c r="H1234" s="21">
        <v>263700</v>
      </c>
      <c r="I1234" s="20">
        <v>263765.21739130426</v>
      </c>
      <c r="J1234" s="19">
        <v>274300</v>
      </c>
      <c r="K1234" s="1"/>
      <c r="L1234" s="183"/>
      <c r="M1234" s="44" t="e">
        <f>VLOOKUP(#REF!,'[1]PL3 Danh muc đầy đủ'!$E$9:$X$9281,20,0)</f>
        <v>#REF!</v>
      </c>
      <c r="N1234" s="44" t="e">
        <f>M1234-#REF!</f>
        <v>#REF!</v>
      </c>
    </row>
    <row r="1235" spans="1:14" ht="36" x14ac:dyDescent="0.3">
      <c r="A1235" s="43">
        <v>1225</v>
      </c>
      <c r="B1235" s="17" t="s">
        <v>4410</v>
      </c>
      <c r="C1235" s="18" t="s">
        <v>18166</v>
      </c>
      <c r="D1235" s="17" t="s">
        <v>4411</v>
      </c>
      <c r="E1235" s="18" t="s">
        <v>16533</v>
      </c>
      <c r="F1235" s="18" t="s">
        <v>16533</v>
      </c>
      <c r="G1235" s="17" t="s">
        <v>1633</v>
      </c>
      <c r="H1235" s="21">
        <v>511400</v>
      </c>
      <c r="I1235" s="20">
        <v>511417.39130434784</v>
      </c>
      <c r="J1235" s="19">
        <v>531800</v>
      </c>
      <c r="K1235" s="1"/>
      <c r="L1235" s="183"/>
      <c r="M1235" s="44" t="e">
        <f>VLOOKUP(#REF!,'[1]PL3 Danh muc đầy đủ'!$E$9:$X$9281,20,0)</f>
        <v>#REF!</v>
      </c>
      <c r="N1235" s="44" t="e">
        <f>M1235-#REF!</f>
        <v>#REF!</v>
      </c>
    </row>
    <row r="1236" spans="1:14" ht="62.4" x14ac:dyDescent="0.3">
      <c r="A1236" s="43">
        <v>1226</v>
      </c>
      <c r="B1236" s="17" t="s">
        <v>4412</v>
      </c>
      <c r="C1236" s="18" t="s">
        <v>18165</v>
      </c>
      <c r="D1236" s="17" t="s">
        <v>4413</v>
      </c>
      <c r="E1236" s="18" t="s">
        <v>16534</v>
      </c>
      <c r="F1236" s="18" t="s">
        <v>18108</v>
      </c>
      <c r="G1236" s="17" t="s">
        <v>1633</v>
      </c>
      <c r="H1236" s="21">
        <v>625000</v>
      </c>
      <c r="I1236" s="20">
        <v>625095.65217391308</v>
      </c>
      <c r="J1236" s="19">
        <v>650000</v>
      </c>
      <c r="K1236" s="1" t="s">
        <v>4414</v>
      </c>
      <c r="L1236" s="183"/>
      <c r="M1236" s="44" t="e">
        <f>VLOOKUP(#REF!,'[1]PL3 Danh muc đầy đủ'!$E$9:$X$9281,20,0)</f>
        <v>#REF!</v>
      </c>
      <c r="N1236" s="44" t="e">
        <f>M1236-#REF!</f>
        <v>#REF!</v>
      </c>
    </row>
    <row r="1237" spans="1:14" ht="36" x14ac:dyDescent="0.3">
      <c r="A1237" s="43">
        <v>1227</v>
      </c>
      <c r="B1237" s="17" t="s">
        <v>4415</v>
      </c>
      <c r="C1237" s="18" t="s">
        <v>18165</v>
      </c>
      <c r="D1237" s="17" t="s">
        <v>4416</v>
      </c>
      <c r="E1237" s="18" t="s">
        <v>16535</v>
      </c>
      <c r="F1237" s="18" t="s">
        <v>18107</v>
      </c>
      <c r="G1237" s="17" t="s">
        <v>1633</v>
      </c>
      <c r="H1237" s="21">
        <v>625000</v>
      </c>
      <c r="I1237" s="20">
        <v>625095.65217391308</v>
      </c>
      <c r="J1237" s="19">
        <v>650000</v>
      </c>
      <c r="K1237" s="1"/>
      <c r="L1237" s="183"/>
      <c r="M1237" s="44" t="e">
        <f>VLOOKUP(#REF!,'[1]PL3 Danh muc đầy đủ'!$E$9:$X$9281,20,0)</f>
        <v>#REF!</v>
      </c>
      <c r="N1237" s="44" t="e">
        <f>M1237-#REF!</f>
        <v>#REF!</v>
      </c>
    </row>
    <row r="1238" spans="1:14" ht="54" x14ac:dyDescent="0.3">
      <c r="A1238" s="43">
        <v>1228</v>
      </c>
      <c r="B1238" s="17" t="s">
        <v>4417</v>
      </c>
      <c r="C1238" s="18" t="s">
        <v>18165</v>
      </c>
      <c r="D1238" s="17" t="s">
        <v>4418</v>
      </c>
      <c r="E1238" s="18" t="s">
        <v>16536</v>
      </c>
      <c r="F1238" s="18" t="s">
        <v>18110</v>
      </c>
      <c r="G1238" s="17" t="s">
        <v>1633</v>
      </c>
      <c r="H1238" s="21">
        <v>625000</v>
      </c>
      <c r="I1238" s="20">
        <v>625095.65217391308</v>
      </c>
      <c r="J1238" s="19">
        <v>650000</v>
      </c>
      <c r="K1238" s="1"/>
      <c r="L1238" s="183"/>
      <c r="M1238" s="44" t="e">
        <f>VLOOKUP(#REF!,'[1]PL3 Danh muc đầy đủ'!$E$9:$X$9281,20,0)</f>
        <v>#REF!</v>
      </c>
      <c r="N1238" s="44" t="e">
        <f>M1238-#REF!</f>
        <v>#REF!</v>
      </c>
    </row>
    <row r="1239" spans="1:14" ht="54" x14ac:dyDescent="0.3">
      <c r="A1239" s="43">
        <v>1229</v>
      </c>
      <c r="B1239" s="17" t="s">
        <v>4419</v>
      </c>
      <c r="C1239" s="18" t="s">
        <v>18165</v>
      </c>
      <c r="D1239" s="17" t="s">
        <v>4420</v>
      </c>
      <c r="E1239" s="18" t="s">
        <v>16537</v>
      </c>
      <c r="F1239" s="18" t="s">
        <v>18109</v>
      </c>
      <c r="G1239" s="17" t="s">
        <v>1633</v>
      </c>
      <c r="H1239" s="21">
        <v>625000</v>
      </c>
      <c r="I1239" s="20">
        <v>625095.65217391308</v>
      </c>
      <c r="J1239" s="19">
        <v>650000</v>
      </c>
      <c r="K1239" s="1"/>
      <c r="L1239" s="183"/>
      <c r="M1239" s="44" t="e">
        <f>VLOOKUP(#REF!,'[1]PL3 Danh muc đầy đủ'!$E$9:$X$9281,20,0)</f>
        <v>#REF!</v>
      </c>
      <c r="N1239" s="44" t="e">
        <f>M1239-#REF!</f>
        <v>#REF!</v>
      </c>
    </row>
    <row r="1240" spans="1:14" ht="36" x14ac:dyDescent="0.3">
      <c r="A1240" s="43">
        <v>1230</v>
      </c>
      <c r="B1240" s="17" t="s">
        <v>4421</v>
      </c>
      <c r="C1240" s="18" t="s">
        <v>18165</v>
      </c>
      <c r="D1240" s="17" t="s">
        <v>4422</v>
      </c>
      <c r="E1240" s="18" t="s">
        <v>16538</v>
      </c>
      <c r="F1240" s="18" t="s">
        <v>18113</v>
      </c>
      <c r="G1240" s="17" t="s">
        <v>1633</v>
      </c>
      <c r="H1240" s="21">
        <v>625000</v>
      </c>
      <c r="I1240" s="20">
        <v>625095.65217391308</v>
      </c>
      <c r="J1240" s="19">
        <v>650000</v>
      </c>
      <c r="K1240" s="1"/>
      <c r="L1240" s="183"/>
      <c r="M1240" s="44" t="e">
        <f>VLOOKUP(#REF!,'[1]PL3 Danh muc đầy đủ'!$E$9:$X$9281,20,0)</f>
        <v>#REF!</v>
      </c>
      <c r="N1240" s="44" t="e">
        <f>M1240-#REF!</f>
        <v>#REF!</v>
      </c>
    </row>
    <row r="1241" spans="1:14" ht="54" x14ac:dyDescent="0.3">
      <c r="A1241" s="43">
        <v>1231</v>
      </c>
      <c r="B1241" s="17" t="s">
        <v>4423</v>
      </c>
      <c r="C1241" s="18" t="s">
        <v>18165</v>
      </c>
      <c r="D1241" s="17" t="s">
        <v>4424</v>
      </c>
      <c r="E1241" s="18" t="s">
        <v>16539</v>
      </c>
      <c r="F1241" s="18" t="s">
        <v>18122</v>
      </c>
      <c r="G1241" s="17" t="s">
        <v>1633</v>
      </c>
      <c r="H1241" s="21">
        <v>625000</v>
      </c>
      <c r="I1241" s="20">
        <v>625095.65217391308</v>
      </c>
      <c r="J1241" s="19">
        <v>650000</v>
      </c>
      <c r="K1241" s="1"/>
      <c r="L1241" s="183"/>
      <c r="M1241" s="44" t="e">
        <f>VLOOKUP(#REF!,'[1]PL3 Danh muc đầy đủ'!$E$9:$X$9281,20,0)</f>
        <v>#REF!</v>
      </c>
      <c r="N1241" s="44" t="e">
        <f>M1241-#REF!</f>
        <v>#REF!</v>
      </c>
    </row>
    <row r="1242" spans="1:14" ht="54" x14ac:dyDescent="0.3">
      <c r="A1242" s="43">
        <v>1232</v>
      </c>
      <c r="B1242" s="17" t="s">
        <v>4425</v>
      </c>
      <c r="C1242" s="18" t="s">
        <v>18165</v>
      </c>
      <c r="D1242" s="17" t="s">
        <v>4426</v>
      </c>
      <c r="E1242" s="18" t="s">
        <v>16540</v>
      </c>
      <c r="F1242" s="18" t="s">
        <v>18119</v>
      </c>
      <c r="G1242" s="17" t="s">
        <v>1633</v>
      </c>
      <c r="H1242" s="21">
        <v>625000</v>
      </c>
      <c r="I1242" s="20">
        <v>625095.65217391308</v>
      </c>
      <c r="J1242" s="19">
        <v>650000</v>
      </c>
      <c r="K1242" s="1"/>
      <c r="L1242" s="183"/>
      <c r="M1242" s="44" t="e">
        <f>VLOOKUP(#REF!,'[1]PL3 Danh muc đầy đủ'!$E$9:$X$9281,20,0)</f>
        <v>#REF!</v>
      </c>
      <c r="N1242" s="44" t="e">
        <f>M1242-#REF!</f>
        <v>#REF!</v>
      </c>
    </row>
    <row r="1243" spans="1:14" ht="54" x14ac:dyDescent="0.3">
      <c r="A1243" s="43">
        <v>1233</v>
      </c>
      <c r="B1243" s="17" t="s">
        <v>4427</v>
      </c>
      <c r="C1243" s="18" t="s">
        <v>18165</v>
      </c>
      <c r="D1243" s="17" t="s">
        <v>4428</v>
      </c>
      <c r="E1243" s="18" t="s">
        <v>16541</v>
      </c>
      <c r="F1243" s="18" t="s">
        <v>18114</v>
      </c>
      <c r="G1243" s="17" t="s">
        <v>1633</v>
      </c>
      <c r="H1243" s="21">
        <v>625000</v>
      </c>
      <c r="I1243" s="20">
        <v>625095.65217391308</v>
      </c>
      <c r="J1243" s="19">
        <v>650000</v>
      </c>
      <c r="K1243" s="1"/>
      <c r="L1243" s="183"/>
      <c r="M1243" s="44" t="e">
        <f>VLOOKUP(#REF!,'[1]PL3 Danh muc đầy đủ'!$E$9:$X$9281,20,0)</f>
        <v>#REF!</v>
      </c>
      <c r="N1243" s="44" t="e">
        <f>M1243-#REF!</f>
        <v>#REF!</v>
      </c>
    </row>
    <row r="1244" spans="1:14" ht="54" x14ac:dyDescent="0.3">
      <c r="A1244" s="43">
        <v>1234</v>
      </c>
      <c r="B1244" s="17" t="s">
        <v>4429</v>
      </c>
      <c r="C1244" s="18" t="s">
        <v>18165</v>
      </c>
      <c r="D1244" s="17" t="s">
        <v>4430</v>
      </c>
      <c r="E1244" s="18" t="s">
        <v>16542</v>
      </c>
      <c r="F1244" s="18" t="s">
        <v>18121</v>
      </c>
      <c r="G1244" s="17" t="s">
        <v>1633</v>
      </c>
      <c r="H1244" s="21">
        <v>625000</v>
      </c>
      <c r="I1244" s="20">
        <v>625095.65217391308</v>
      </c>
      <c r="J1244" s="19">
        <v>650000</v>
      </c>
      <c r="K1244" s="1"/>
      <c r="L1244" s="183"/>
      <c r="M1244" s="44" t="e">
        <f>VLOOKUP(#REF!,'[1]PL3 Danh muc đầy đủ'!$E$9:$X$9281,20,0)</f>
        <v>#REF!</v>
      </c>
      <c r="N1244" s="44" t="e">
        <f>M1244-#REF!</f>
        <v>#REF!</v>
      </c>
    </row>
    <row r="1245" spans="1:14" ht="54" x14ac:dyDescent="0.3">
      <c r="A1245" s="43">
        <v>1235</v>
      </c>
      <c r="B1245" s="17" t="s">
        <v>4431</v>
      </c>
      <c r="C1245" s="18" t="s">
        <v>18165</v>
      </c>
      <c r="D1245" s="17" t="s">
        <v>4432</v>
      </c>
      <c r="E1245" s="18" t="s">
        <v>16543</v>
      </c>
      <c r="F1245" s="18" t="s">
        <v>18120</v>
      </c>
      <c r="G1245" s="17" t="s">
        <v>1633</v>
      </c>
      <c r="H1245" s="21">
        <v>625000</v>
      </c>
      <c r="I1245" s="20">
        <v>625095.65217391308</v>
      </c>
      <c r="J1245" s="19">
        <v>650000</v>
      </c>
      <c r="K1245" s="1"/>
      <c r="L1245" s="183"/>
      <c r="M1245" s="44" t="e">
        <f>VLOOKUP(#REF!,'[1]PL3 Danh muc đầy đủ'!$E$9:$X$9281,20,0)</f>
        <v>#REF!</v>
      </c>
      <c r="N1245" s="44" t="e">
        <f>M1245-#REF!</f>
        <v>#REF!</v>
      </c>
    </row>
    <row r="1246" spans="1:14" ht="54" x14ac:dyDescent="0.3">
      <c r="A1246" s="43">
        <v>1236</v>
      </c>
      <c r="B1246" s="17" t="s">
        <v>4433</v>
      </c>
      <c r="C1246" s="18" t="s">
        <v>18165</v>
      </c>
      <c r="D1246" s="17" t="s">
        <v>4434</v>
      </c>
      <c r="E1246" s="18" t="s">
        <v>16544</v>
      </c>
      <c r="F1246" s="18" t="s">
        <v>18116</v>
      </c>
      <c r="G1246" s="17" t="s">
        <v>1633</v>
      </c>
      <c r="H1246" s="21">
        <v>625000</v>
      </c>
      <c r="I1246" s="20">
        <v>625095.65217391308</v>
      </c>
      <c r="J1246" s="19">
        <v>650000</v>
      </c>
      <c r="K1246" s="1"/>
      <c r="L1246" s="183"/>
      <c r="M1246" s="44" t="e">
        <f>VLOOKUP(#REF!,'[1]PL3 Danh muc đầy đủ'!$E$9:$X$9281,20,0)</f>
        <v>#REF!</v>
      </c>
      <c r="N1246" s="44" t="e">
        <f>M1246-#REF!</f>
        <v>#REF!</v>
      </c>
    </row>
    <row r="1247" spans="1:14" ht="54" x14ac:dyDescent="0.3">
      <c r="A1247" s="43">
        <v>1237</v>
      </c>
      <c r="B1247" s="17" t="s">
        <v>4435</v>
      </c>
      <c r="C1247" s="18" t="s">
        <v>18165</v>
      </c>
      <c r="D1247" s="17" t="s">
        <v>4436</v>
      </c>
      <c r="E1247" s="18" t="s">
        <v>16545</v>
      </c>
      <c r="F1247" s="18" t="s">
        <v>18115</v>
      </c>
      <c r="G1247" s="17" t="s">
        <v>1633</v>
      </c>
      <c r="H1247" s="21">
        <v>625000</v>
      </c>
      <c r="I1247" s="20">
        <v>625095.65217391308</v>
      </c>
      <c r="J1247" s="19">
        <v>650000</v>
      </c>
      <c r="K1247" s="1"/>
      <c r="L1247" s="183"/>
      <c r="M1247" s="44" t="e">
        <f>VLOOKUP(#REF!,'[1]PL3 Danh muc đầy đủ'!$E$9:$X$9281,20,0)</f>
        <v>#REF!</v>
      </c>
      <c r="N1247" s="44" t="e">
        <f>M1247-#REF!</f>
        <v>#REF!</v>
      </c>
    </row>
    <row r="1248" spans="1:14" ht="54" x14ac:dyDescent="0.3">
      <c r="A1248" s="43">
        <v>1238</v>
      </c>
      <c r="B1248" s="17" t="s">
        <v>4437</v>
      </c>
      <c r="C1248" s="18" t="s">
        <v>18165</v>
      </c>
      <c r="D1248" s="17" t="s">
        <v>4438</v>
      </c>
      <c r="E1248" s="18" t="s">
        <v>16546</v>
      </c>
      <c r="F1248" s="18" t="s">
        <v>18118</v>
      </c>
      <c r="G1248" s="17" t="s">
        <v>1796</v>
      </c>
      <c r="H1248" s="21">
        <v>625000</v>
      </c>
      <c r="I1248" s="20">
        <v>625095.65217391308</v>
      </c>
      <c r="J1248" s="19">
        <v>650000</v>
      </c>
      <c r="K1248" s="1"/>
      <c r="L1248" s="183"/>
      <c r="M1248" s="44" t="e">
        <f>VLOOKUP(#REF!,'[1]PL3 Danh muc đầy đủ'!$E$9:$X$9281,20,0)</f>
        <v>#REF!</v>
      </c>
      <c r="N1248" s="44" t="e">
        <f>M1248-#REF!</f>
        <v>#REF!</v>
      </c>
    </row>
    <row r="1249" spans="1:14" ht="54" x14ac:dyDescent="0.3">
      <c r="A1249" s="43">
        <v>1239</v>
      </c>
      <c r="B1249" s="17" t="s">
        <v>4439</v>
      </c>
      <c r="C1249" s="18" t="s">
        <v>18165</v>
      </c>
      <c r="D1249" s="17" t="s">
        <v>4440</v>
      </c>
      <c r="E1249" s="18" t="s">
        <v>16547</v>
      </c>
      <c r="F1249" s="18" t="s">
        <v>18117</v>
      </c>
      <c r="G1249" s="17" t="s">
        <v>1796</v>
      </c>
      <c r="H1249" s="21">
        <v>625000</v>
      </c>
      <c r="I1249" s="20">
        <v>625095.65217391308</v>
      </c>
      <c r="J1249" s="19">
        <v>650000</v>
      </c>
      <c r="K1249" s="1"/>
      <c r="L1249" s="183"/>
      <c r="M1249" s="44" t="e">
        <f>VLOOKUP(#REF!,'[1]PL3 Danh muc đầy đủ'!$E$9:$X$9281,20,0)</f>
        <v>#REF!</v>
      </c>
      <c r="N1249" s="44" t="e">
        <f>M1249-#REF!</f>
        <v>#REF!</v>
      </c>
    </row>
    <row r="1250" spans="1:14" ht="72" x14ac:dyDescent="0.3">
      <c r="A1250" s="43">
        <v>1240</v>
      </c>
      <c r="B1250" s="17" t="s">
        <v>4441</v>
      </c>
      <c r="C1250" s="18" t="s">
        <v>18165</v>
      </c>
      <c r="D1250" s="17" t="s">
        <v>4442</v>
      </c>
      <c r="E1250" s="18" t="s">
        <v>4443</v>
      </c>
      <c r="F1250" s="18" t="s">
        <v>18111</v>
      </c>
      <c r="G1250" s="17" t="s">
        <v>1633</v>
      </c>
      <c r="H1250" s="21">
        <v>625000</v>
      </c>
      <c r="I1250" s="20">
        <v>625095.65217391308</v>
      </c>
      <c r="J1250" s="19">
        <v>650000</v>
      </c>
      <c r="K1250" s="1"/>
      <c r="L1250" s="183"/>
      <c r="M1250" s="44" t="e">
        <f>VLOOKUP(#REF!,'[1]PL3 Danh muc đầy đủ'!$E$9:$X$9281,20,0)</f>
        <v>#REF!</v>
      </c>
      <c r="N1250" s="44" t="e">
        <f>M1250-#REF!</f>
        <v>#REF!</v>
      </c>
    </row>
    <row r="1251" spans="1:14" ht="36" x14ac:dyDescent="0.3">
      <c r="A1251" s="43">
        <v>1241</v>
      </c>
      <c r="B1251" s="17" t="s">
        <v>4444</v>
      </c>
      <c r="C1251" s="18" t="s">
        <v>18165</v>
      </c>
      <c r="D1251" s="17" t="s">
        <v>4445</v>
      </c>
      <c r="E1251" s="18" t="s">
        <v>4446</v>
      </c>
      <c r="F1251" s="18" t="s">
        <v>18112</v>
      </c>
      <c r="G1251" s="17" t="s">
        <v>95</v>
      </c>
      <c r="H1251" s="21">
        <v>625000</v>
      </c>
      <c r="I1251" s="20">
        <v>625095.65217391308</v>
      </c>
      <c r="J1251" s="19">
        <v>650000</v>
      </c>
      <c r="K1251" s="1"/>
      <c r="L1251" s="183"/>
      <c r="M1251" s="44" t="e">
        <f>VLOOKUP(#REF!,'[1]PL3 Danh muc đầy đủ'!$E$9:$X$9281,20,0)</f>
        <v>#REF!</v>
      </c>
      <c r="N1251" s="44" t="e">
        <f>M1251-#REF!</f>
        <v>#REF!</v>
      </c>
    </row>
    <row r="1252" spans="1:14" ht="36" x14ac:dyDescent="0.3">
      <c r="A1252" s="43">
        <v>1242</v>
      </c>
      <c r="B1252" s="17" t="s">
        <v>4447</v>
      </c>
      <c r="C1252" s="18" t="s">
        <v>18167</v>
      </c>
      <c r="D1252" s="17" t="s">
        <v>4448</v>
      </c>
      <c r="E1252" s="18" t="s">
        <v>4449</v>
      </c>
      <c r="F1252" s="18" t="s">
        <v>18105</v>
      </c>
      <c r="G1252" s="17" t="s">
        <v>1633</v>
      </c>
      <c r="H1252" s="21">
        <v>625000</v>
      </c>
      <c r="I1252" s="20">
        <v>625095.65217391308</v>
      </c>
      <c r="J1252" s="19">
        <v>650000</v>
      </c>
      <c r="K1252" s="1"/>
      <c r="L1252" s="183"/>
      <c r="M1252" s="44" t="e">
        <f>VLOOKUP(#REF!,'[1]PL3 Danh muc đầy đủ'!$E$9:$X$9281,20,0)</f>
        <v>#REF!</v>
      </c>
      <c r="N1252" s="44" t="e">
        <f>M1252-#REF!</f>
        <v>#REF!</v>
      </c>
    </row>
    <row r="1253" spans="1:14" ht="54" x14ac:dyDescent="0.3">
      <c r="A1253" s="43">
        <v>1243</v>
      </c>
      <c r="B1253" s="17" t="s">
        <v>4450</v>
      </c>
      <c r="C1253" s="18" t="s">
        <v>18167</v>
      </c>
      <c r="D1253" s="17" t="s">
        <v>4451</v>
      </c>
      <c r="E1253" s="18" t="s">
        <v>16548</v>
      </c>
      <c r="F1253" s="18" t="s">
        <v>18106</v>
      </c>
      <c r="G1253" s="17" t="s">
        <v>1633</v>
      </c>
      <c r="H1253" s="21">
        <v>625000</v>
      </c>
      <c r="I1253" s="20">
        <v>625095.65217391308</v>
      </c>
      <c r="J1253" s="19">
        <v>650000</v>
      </c>
      <c r="K1253" s="1"/>
      <c r="L1253" s="183"/>
      <c r="M1253" s="44" t="e">
        <f>VLOOKUP(#REF!,'[1]PL3 Danh muc đầy đủ'!$E$9:$X$9281,20,0)</f>
        <v>#REF!</v>
      </c>
      <c r="N1253" s="44" t="e">
        <f>M1253-#REF!</f>
        <v>#REF!</v>
      </c>
    </row>
    <row r="1254" spans="1:14" ht="36" x14ac:dyDescent="0.3">
      <c r="A1254" s="43">
        <v>1244</v>
      </c>
      <c r="B1254" s="17" t="s">
        <v>4452</v>
      </c>
      <c r="C1254" s="18" t="s">
        <v>18167</v>
      </c>
      <c r="D1254" s="17" t="s">
        <v>4453</v>
      </c>
      <c r="E1254" s="18" t="s">
        <v>4454</v>
      </c>
      <c r="F1254" s="18" t="s">
        <v>18104</v>
      </c>
      <c r="G1254" s="17" t="s">
        <v>1633</v>
      </c>
      <c r="H1254" s="21">
        <v>625000</v>
      </c>
      <c r="I1254" s="20">
        <v>625095.65217391308</v>
      </c>
      <c r="J1254" s="19">
        <v>650000</v>
      </c>
      <c r="K1254" s="1"/>
      <c r="L1254" s="183"/>
      <c r="M1254" s="44" t="e">
        <f>VLOOKUP(#REF!,'[1]PL3 Danh muc đầy đủ'!$E$9:$X$9281,20,0)</f>
        <v>#REF!</v>
      </c>
      <c r="N1254" s="44" t="e">
        <f>M1254-#REF!</f>
        <v>#REF!</v>
      </c>
    </row>
    <row r="1255" spans="1:14" ht="72" x14ac:dyDescent="0.3">
      <c r="A1255" s="43">
        <v>1245</v>
      </c>
      <c r="B1255" s="17" t="s">
        <v>4455</v>
      </c>
      <c r="C1255" s="18" t="s">
        <v>18137</v>
      </c>
      <c r="D1255" s="17" t="s">
        <v>4456</v>
      </c>
      <c r="E1255" s="18" t="s">
        <v>4457</v>
      </c>
      <c r="F1255" s="18" t="s">
        <v>18103</v>
      </c>
      <c r="G1255" s="17"/>
      <c r="H1255" s="21">
        <v>625000</v>
      </c>
      <c r="I1255" s="20">
        <v>625095.65217391308</v>
      </c>
      <c r="J1255" s="19">
        <v>650000</v>
      </c>
      <c r="K1255" s="1"/>
      <c r="L1255" s="183"/>
      <c r="M1255" s="44" t="e">
        <f>VLOOKUP(#REF!,'[1]PL3 Danh muc đầy đủ'!$E$9:$X$9281,20,0)</f>
        <v>#REF!</v>
      </c>
      <c r="N1255" s="44" t="e">
        <f>M1255-#REF!</f>
        <v>#REF!</v>
      </c>
    </row>
    <row r="1256" spans="1:14" ht="36" x14ac:dyDescent="0.3">
      <c r="A1256" s="43">
        <v>1246</v>
      </c>
      <c r="B1256" s="17" t="s">
        <v>4458</v>
      </c>
      <c r="C1256" s="18" t="s">
        <v>18165</v>
      </c>
      <c r="D1256" s="17" t="s">
        <v>4459</v>
      </c>
      <c r="E1256" s="18" t="s">
        <v>4460</v>
      </c>
      <c r="F1256" s="18" t="s">
        <v>4460</v>
      </c>
      <c r="G1256" s="17" t="s">
        <v>1648</v>
      </c>
      <c r="H1256" s="21">
        <v>101800</v>
      </c>
      <c r="I1256" s="20">
        <v>101853.04347826084</v>
      </c>
      <c r="J1256" s="19">
        <v>105900</v>
      </c>
      <c r="K1256" s="1"/>
      <c r="L1256" s="183"/>
      <c r="M1256" s="44" t="e">
        <f>VLOOKUP(#REF!,'[1]PL3 Danh muc đầy đủ'!$E$9:$X$9281,20,0)</f>
        <v>#REF!</v>
      </c>
      <c r="N1256" s="44" t="e">
        <f>M1256-#REF!</f>
        <v>#REF!</v>
      </c>
    </row>
    <row r="1257" spans="1:14" ht="36" x14ac:dyDescent="0.3">
      <c r="A1257" s="43">
        <v>1247</v>
      </c>
      <c r="B1257" s="17" t="s">
        <v>4461</v>
      </c>
      <c r="C1257" s="18" t="s">
        <v>18165</v>
      </c>
      <c r="D1257" s="17" t="s">
        <v>4462</v>
      </c>
      <c r="E1257" s="18" t="s">
        <v>4463</v>
      </c>
      <c r="F1257" s="18" t="s">
        <v>4463</v>
      </c>
      <c r="G1257" s="17" t="s">
        <v>1648</v>
      </c>
      <c r="H1257" s="21">
        <v>101800</v>
      </c>
      <c r="I1257" s="20">
        <v>101853.04347826084</v>
      </c>
      <c r="J1257" s="19">
        <v>105900</v>
      </c>
      <c r="K1257" s="1"/>
      <c r="L1257" s="183"/>
      <c r="M1257" s="44" t="e">
        <f>VLOOKUP(#REF!,'[1]PL3 Danh muc đầy đủ'!$E$9:$X$9281,20,0)</f>
        <v>#REF!</v>
      </c>
      <c r="N1257" s="44" t="e">
        <f>M1257-#REF!</f>
        <v>#REF!</v>
      </c>
    </row>
    <row r="1258" spans="1:14" ht="18" x14ac:dyDescent="0.3">
      <c r="A1258" s="43">
        <v>1248</v>
      </c>
      <c r="B1258" s="17" t="s">
        <v>4464</v>
      </c>
      <c r="C1258" s="18" t="s">
        <v>18166</v>
      </c>
      <c r="D1258" s="17" t="s">
        <v>4465</v>
      </c>
      <c r="E1258" s="18" t="s">
        <v>4466</v>
      </c>
      <c r="F1258" s="18" t="s">
        <v>4466</v>
      </c>
      <c r="G1258" s="17" t="s">
        <v>1648</v>
      </c>
      <c r="H1258" s="21">
        <v>101800</v>
      </c>
      <c r="I1258" s="20">
        <v>101853.04347826084</v>
      </c>
      <c r="J1258" s="19">
        <v>105900</v>
      </c>
      <c r="K1258" s="1"/>
      <c r="L1258" s="183"/>
      <c r="M1258" s="44" t="e">
        <f>VLOOKUP(#REF!,'[1]PL3 Danh muc đầy đủ'!$E$9:$X$9281,20,0)</f>
        <v>#REF!</v>
      </c>
      <c r="N1258" s="44" t="e">
        <f>M1258-#REF!</f>
        <v>#REF!</v>
      </c>
    </row>
    <row r="1259" spans="1:14" ht="18" x14ac:dyDescent="0.3">
      <c r="A1259" s="43">
        <v>1249</v>
      </c>
      <c r="B1259" s="17" t="s">
        <v>4467</v>
      </c>
      <c r="C1259" s="18" t="s">
        <v>18167</v>
      </c>
      <c r="D1259" s="17" t="s">
        <v>4468</v>
      </c>
      <c r="E1259" s="18" t="s">
        <v>4469</v>
      </c>
      <c r="F1259" s="18" t="s">
        <v>4469</v>
      </c>
      <c r="G1259" s="17" t="s">
        <v>1648</v>
      </c>
      <c r="H1259" s="21">
        <v>101800</v>
      </c>
      <c r="I1259" s="20">
        <v>101853.04347826084</v>
      </c>
      <c r="J1259" s="19">
        <v>105900</v>
      </c>
      <c r="K1259" s="1"/>
      <c r="L1259" s="183"/>
      <c r="M1259" s="44" t="e">
        <f>VLOOKUP(#REF!,'[1]PL3 Danh muc đầy đủ'!$E$9:$X$9281,20,0)</f>
        <v>#REF!</v>
      </c>
      <c r="N1259" s="44" t="e">
        <f>M1259-#REF!</f>
        <v>#REF!</v>
      </c>
    </row>
    <row r="1260" spans="1:14" ht="36" x14ac:dyDescent="0.3">
      <c r="A1260" s="43">
        <v>1250</v>
      </c>
      <c r="B1260" s="17" t="s">
        <v>4470</v>
      </c>
      <c r="C1260" s="18" t="s">
        <v>18165</v>
      </c>
      <c r="D1260" s="17" t="s">
        <v>4471</v>
      </c>
      <c r="E1260" s="18" t="s">
        <v>4472</v>
      </c>
      <c r="F1260" s="18" t="s">
        <v>4472</v>
      </c>
      <c r="G1260" s="17" t="s">
        <v>1648</v>
      </c>
      <c r="H1260" s="21">
        <v>92400</v>
      </c>
      <c r="I1260" s="20">
        <v>92486.956521739165</v>
      </c>
      <c r="J1260" s="19">
        <v>96100</v>
      </c>
      <c r="K1260" s="1"/>
      <c r="L1260" s="183"/>
      <c r="M1260" s="44" t="e">
        <f>VLOOKUP(#REF!,'[1]PL3 Danh muc đầy đủ'!$E$9:$X$9281,20,0)</f>
        <v>#REF!</v>
      </c>
      <c r="N1260" s="44" t="e">
        <f>M1260-#REF!</f>
        <v>#REF!</v>
      </c>
    </row>
    <row r="1261" spans="1:14" ht="36" x14ac:dyDescent="0.3">
      <c r="A1261" s="43">
        <v>1251</v>
      </c>
      <c r="B1261" s="17" t="s">
        <v>4473</v>
      </c>
      <c r="C1261" s="18" t="s">
        <v>18165</v>
      </c>
      <c r="D1261" s="17" t="s">
        <v>4474</v>
      </c>
      <c r="E1261" s="18" t="s">
        <v>4475</v>
      </c>
      <c r="F1261" s="18" t="s">
        <v>4475</v>
      </c>
      <c r="G1261" s="17" t="s">
        <v>1648</v>
      </c>
      <c r="H1261" s="21">
        <v>92400</v>
      </c>
      <c r="I1261" s="20">
        <v>92486.956521739165</v>
      </c>
      <c r="J1261" s="19">
        <v>96100</v>
      </c>
      <c r="K1261" s="1"/>
      <c r="L1261" s="183"/>
      <c r="M1261" s="44" t="e">
        <f>VLOOKUP(#REF!,'[1]PL3 Danh muc đầy đủ'!$E$9:$X$9281,20,0)</f>
        <v>#REF!</v>
      </c>
      <c r="N1261" s="44" t="e">
        <f>M1261-#REF!</f>
        <v>#REF!</v>
      </c>
    </row>
    <row r="1262" spans="1:14" ht="36" x14ac:dyDescent="0.3">
      <c r="A1262" s="43">
        <v>1252</v>
      </c>
      <c r="B1262" s="17" t="s">
        <v>4476</v>
      </c>
      <c r="C1262" s="18" t="s">
        <v>18165</v>
      </c>
      <c r="D1262" s="17" t="s">
        <v>4477</v>
      </c>
      <c r="E1262" s="18" t="s">
        <v>4478</v>
      </c>
      <c r="F1262" s="18" t="s">
        <v>4478</v>
      </c>
      <c r="G1262" s="17" t="s">
        <v>1648</v>
      </c>
      <c r="H1262" s="21">
        <v>92400</v>
      </c>
      <c r="I1262" s="20">
        <v>92486.956521739165</v>
      </c>
      <c r="J1262" s="19">
        <v>96100</v>
      </c>
      <c r="K1262" s="1"/>
      <c r="L1262" s="183"/>
      <c r="M1262" s="44" t="e">
        <f>VLOOKUP(#REF!,'[1]PL3 Danh muc đầy đủ'!$E$9:$X$9281,20,0)</f>
        <v>#REF!</v>
      </c>
      <c r="N1262" s="44" t="e">
        <f>M1262-#REF!</f>
        <v>#REF!</v>
      </c>
    </row>
    <row r="1263" spans="1:14" ht="18" x14ac:dyDescent="0.3">
      <c r="A1263" s="43">
        <v>1253</v>
      </c>
      <c r="B1263" s="17" t="s">
        <v>4479</v>
      </c>
      <c r="C1263" s="18" t="s">
        <v>18166</v>
      </c>
      <c r="D1263" s="17" t="s">
        <v>4480</v>
      </c>
      <c r="E1263" s="18" t="s">
        <v>4478</v>
      </c>
      <c r="F1263" s="18" t="s">
        <v>4478</v>
      </c>
      <c r="G1263" s="17" t="s">
        <v>1648</v>
      </c>
      <c r="H1263" s="21">
        <v>92400</v>
      </c>
      <c r="I1263" s="20">
        <v>92486.956521739165</v>
      </c>
      <c r="J1263" s="19">
        <v>96100</v>
      </c>
      <c r="K1263" s="1"/>
      <c r="L1263" s="183"/>
      <c r="M1263" s="44" t="e">
        <f>VLOOKUP(#REF!,'[1]PL3 Danh muc đầy đủ'!$E$9:$X$9281,20,0)</f>
        <v>#REF!</v>
      </c>
      <c r="N1263" s="44" t="e">
        <f>M1263-#REF!</f>
        <v>#REF!</v>
      </c>
    </row>
    <row r="1264" spans="1:14" ht="18" x14ac:dyDescent="0.3">
      <c r="A1264" s="43">
        <v>1254</v>
      </c>
      <c r="B1264" s="17" t="s">
        <v>4481</v>
      </c>
      <c r="C1264" s="18" t="s">
        <v>18166</v>
      </c>
      <c r="D1264" s="17" t="s">
        <v>4482</v>
      </c>
      <c r="E1264" s="18" t="s">
        <v>4483</v>
      </c>
      <c r="F1264" s="18" t="s">
        <v>4483</v>
      </c>
      <c r="G1264" s="17" t="s">
        <v>1648</v>
      </c>
      <c r="H1264" s="21">
        <v>92400</v>
      </c>
      <c r="I1264" s="20">
        <v>92486.956521739165</v>
      </c>
      <c r="J1264" s="19">
        <v>96100</v>
      </c>
      <c r="K1264" s="1"/>
      <c r="L1264" s="183"/>
      <c r="M1264" s="44" t="e">
        <f>VLOOKUP(#REF!,'[1]PL3 Danh muc đầy đủ'!$E$9:$X$9281,20,0)</f>
        <v>#REF!</v>
      </c>
      <c r="N1264" s="44" t="e">
        <f>M1264-#REF!</f>
        <v>#REF!</v>
      </c>
    </row>
    <row r="1265" spans="1:14" ht="18" x14ac:dyDescent="0.3">
      <c r="A1265" s="43">
        <v>1255</v>
      </c>
      <c r="B1265" s="17" t="s">
        <v>4484</v>
      </c>
      <c r="C1265" s="18" t="s">
        <v>18166</v>
      </c>
      <c r="D1265" s="17" t="s">
        <v>4485</v>
      </c>
      <c r="E1265" s="18" t="s">
        <v>4486</v>
      </c>
      <c r="F1265" s="18" t="s">
        <v>4486</v>
      </c>
      <c r="G1265" s="17" t="s">
        <v>1648</v>
      </c>
      <c r="H1265" s="21">
        <v>92400</v>
      </c>
      <c r="I1265" s="20">
        <v>92486.956521739165</v>
      </c>
      <c r="J1265" s="19">
        <v>96100</v>
      </c>
      <c r="K1265" s="1"/>
      <c r="L1265" s="183"/>
      <c r="M1265" s="44" t="e">
        <f>VLOOKUP(#REF!,'[1]PL3 Danh muc đầy đủ'!$E$9:$X$9281,20,0)</f>
        <v>#REF!</v>
      </c>
      <c r="N1265" s="44" t="e">
        <f>M1265-#REF!</f>
        <v>#REF!</v>
      </c>
    </row>
    <row r="1266" spans="1:14" ht="18" x14ac:dyDescent="0.3">
      <c r="A1266" s="43">
        <v>1256</v>
      </c>
      <c r="B1266" s="17" t="s">
        <v>4487</v>
      </c>
      <c r="C1266" s="18" t="s">
        <v>18167</v>
      </c>
      <c r="D1266" s="17" t="s">
        <v>4488</v>
      </c>
      <c r="E1266" s="18" t="s">
        <v>4489</v>
      </c>
      <c r="F1266" s="18" t="s">
        <v>4489</v>
      </c>
      <c r="G1266" s="17" t="s">
        <v>1648</v>
      </c>
      <c r="H1266" s="21">
        <v>92400</v>
      </c>
      <c r="I1266" s="20">
        <v>92486.956521739165</v>
      </c>
      <c r="J1266" s="19">
        <v>96100</v>
      </c>
      <c r="K1266" s="1"/>
      <c r="L1266" s="183"/>
      <c r="M1266" s="44" t="e">
        <f>VLOOKUP(#REF!,'[1]PL3 Danh muc đầy đủ'!$E$9:$X$9281,20,0)</f>
        <v>#REF!</v>
      </c>
      <c r="N1266" s="44" t="e">
        <f>M1266-#REF!</f>
        <v>#REF!</v>
      </c>
    </row>
    <row r="1267" spans="1:14" ht="18" x14ac:dyDescent="0.3">
      <c r="A1267" s="43">
        <v>1257</v>
      </c>
      <c r="B1267" s="17" t="s">
        <v>4490</v>
      </c>
      <c r="C1267" s="18" t="s">
        <v>18167</v>
      </c>
      <c r="D1267" s="17" t="s">
        <v>4491</v>
      </c>
      <c r="E1267" s="18" t="s">
        <v>4486</v>
      </c>
      <c r="F1267" s="18" t="s">
        <v>4486</v>
      </c>
      <c r="G1267" s="17" t="s">
        <v>1648</v>
      </c>
      <c r="H1267" s="21">
        <v>92400</v>
      </c>
      <c r="I1267" s="20">
        <v>92486.956521739165</v>
      </c>
      <c r="J1267" s="19">
        <v>96100</v>
      </c>
      <c r="K1267" s="1"/>
      <c r="L1267" s="183"/>
      <c r="M1267" s="44" t="e">
        <f>VLOOKUP(#REF!,'[1]PL3 Danh muc đầy đủ'!$E$9:$X$9281,20,0)</f>
        <v>#REF!</v>
      </c>
      <c r="N1267" s="44" t="e">
        <f>M1267-#REF!</f>
        <v>#REF!</v>
      </c>
    </row>
    <row r="1268" spans="1:14" ht="18" x14ac:dyDescent="0.3">
      <c r="A1268" s="43">
        <v>1258</v>
      </c>
      <c r="B1268" s="17" t="s">
        <v>4492</v>
      </c>
      <c r="C1268" s="18" t="s">
        <v>18167</v>
      </c>
      <c r="D1268" s="17" t="s">
        <v>4493</v>
      </c>
      <c r="E1268" s="18" t="s">
        <v>4486</v>
      </c>
      <c r="F1268" s="18" t="s">
        <v>4486</v>
      </c>
      <c r="G1268" s="17" t="s">
        <v>1648</v>
      </c>
      <c r="H1268" s="21">
        <v>92400</v>
      </c>
      <c r="I1268" s="20">
        <v>92486.956521739165</v>
      </c>
      <c r="J1268" s="19">
        <v>96100</v>
      </c>
      <c r="K1268" s="1"/>
      <c r="L1268" s="183"/>
      <c r="M1268" s="44" t="e">
        <f>VLOOKUP(#REF!,'[1]PL3 Danh muc đầy đủ'!$E$9:$X$9281,20,0)</f>
        <v>#REF!</v>
      </c>
      <c r="N1268" s="44" t="e">
        <f>M1268-#REF!</f>
        <v>#REF!</v>
      </c>
    </row>
    <row r="1269" spans="1:14" ht="18" x14ac:dyDescent="0.3">
      <c r="A1269" s="43">
        <v>1259</v>
      </c>
      <c r="B1269" s="17" t="s">
        <v>4494</v>
      </c>
      <c r="C1269" s="18" t="s">
        <v>18167</v>
      </c>
      <c r="D1269" s="17" t="s">
        <v>4495</v>
      </c>
      <c r="E1269" s="18" t="s">
        <v>4489</v>
      </c>
      <c r="F1269" s="18" t="s">
        <v>4489</v>
      </c>
      <c r="G1269" s="17" t="s">
        <v>1648</v>
      </c>
      <c r="H1269" s="21">
        <v>92400</v>
      </c>
      <c r="I1269" s="20">
        <v>92486.956521739165</v>
      </c>
      <c r="J1269" s="19">
        <v>96100</v>
      </c>
      <c r="K1269" s="1"/>
      <c r="L1269" s="183"/>
      <c r="M1269" s="44" t="e">
        <f>VLOOKUP(#REF!,'[1]PL3 Danh muc đầy đủ'!$E$9:$X$9281,20,0)</f>
        <v>#REF!</v>
      </c>
      <c r="N1269" s="44" t="e">
        <f>M1269-#REF!</f>
        <v>#REF!</v>
      </c>
    </row>
    <row r="1270" spans="1:14" ht="18" x14ac:dyDescent="0.3">
      <c r="A1270" s="43">
        <v>1260</v>
      </c>
      <c r="B1270" s="17" t="s">
        <v>4496</v>
      </c>
      <c r="C1270" s="18" t="s">
        <v>18137</v>
      </c>
      <c r="D1270" s="17" t="s">
        <v>4497</v>
      </c>
      <c r="E1270" s="18" t="s">
        <v>4498</v>
      </c>
      <c r="F1270" s="18" t="s">
        <v>4498</v>
      </c>
      <c r="G1270" s="17"/>
      <c r="H1270" s="21">
        <v>92400</v>
      </c>
      <c r="I1270" s="20">
        <v>92486.956521739165</v>
      </c>
      <c r="J1270" s="19">
        <v>96100</v>
      </c>
      <c r="K1270" s="1"/>
      <c r="L1270" s="183"/>
      <c r="M1270" s="44" t="e">
        <f>VLOOKUP(#REF!,'[1]PL3 Danh muc đầy đủ'!$E$9:$X$9281,20,0)</f>
        <v>#REF!</v>
      </c>
      <c r="N1270" s="44" t="e">
        <f>M1270-#REF!</f>
        <v>#REF!</v>
      </c>
    </row>
    <row r="1271" spans="1:14" ht="31.2" x14ac:dyDescent="0.3">
      <c r="A1271" s="43">
        <v>1261</v>
      </c>
      <c r="B1271" s="17" t="s">
        <v>4499</v>
      </c>
      <c r="C1271" s="18" t="s">
        <v>18167</v>
      </c>
      <c r="D1271" s="17" t="s">
        <v>4500</v>
      </c>
      <c r="E1271" s="18" t="s">
        <v>4501</v>
      </c>
      <c r="F1271" s="18" t="s">
        <v>4501</v>
      </c>
      <c r="G1271" s="17" t="s">
        <v>1648</v>
      </c>
      <c r="H1271" s="21">
        <v>15100</v>
      </c>
      <c r="I1271" s="20">
        <v>15173.913043478262</v>
      </c>
      <c r="J1271" s="19">
        <v>15700</v>
      </c>
      <c r="K1271" s="1" t="s">
        <v>4502</v>
      </c>
      <c r="L1271" s="183"/>
      <c r="M1271" s="44" t="e">
        <f>VLOOKUP(#REF!,'[1]PL3 Danh muc đầy đủ'!$E$9:$X$9281,20,0)</f>
        <v>#REF!</v>
      </c>
      <c r="N1271" s="44" t="e">
        <f>M1271-#REF!</f>
        <v>#REF!</v>
      </c>
    </row>
    <row r="1272" spans="1:14" ht="31.2" x14ac:dyDescent="0.3">
      <c r="A1272" s="43">
        <v>1262</v>
      </c>
      <c r="B1272" s="17" t="s">
        <v>4503</v>
      </c>
      <c r="C1272" s="18" t="s">
        <v>18167</v>
      </c>
      <c r="D1272" s="17" t="s">
        <v>4504</v>
      </c>
      <c r="E1272" s="18" t="s">
        <v>4505</v>
      </c>
      <c r="F1272" s="18" t="s">
        <v>4505</v>
      </c>
      <c r="G1272" s="17" t="s">
        <v>1648</v>
      </c>
      <c r="H1272" s="21">
        <v>15100</v>
      </c>
      <c r="I1272" s="20">
        <v>15173.913043478262</v>
      </c>
      <c r="J1272" s="19">
        <v>15700</v>
      </c>
      <c r="K1272" s="1" t="s">
        <v>4502</v>
      </c>
      <c r="L1272" s="183"/>
      <c r="M1272" s="44" t="e">
        <f>VLOOKUP(#REF!,'[1]PL3 Danh muc đầy đủ'!$E$9:$X$9281,20,0)</f>
        <v>#REF!</v>
      </c>
      <c r="N1272" s="44" t="e">
        <f>M1272-#REF!</f>
        <v>#REF!</v>
      </c>
    </row>
    <row r="1273" spans="1:14" ht="31.2" x14ac:dyDescent="0.3">
      <c r="A1273" s="43">
        <v>1263</v>
      </c>
      <c r="B1273" s="17" t="s">
        <v>4506</v>
      </c>
      <c r="C1273" s="18" t="s">
        <v>18167</v>
      </c>
      <c r="D1273" s="17" t="s">
        <v>4507</v>
      </c>
      <c r="E1273" s="18" t="s">
        <v>4508</v>
      </c>
      <c r="F1273" s="18" t="s">
        <v>4508</v>
      </c>
      <c r="G1273" s="17" t="s">
        <v>1648</v>
      </c>
      <c r="H1273" s="21">
        <v>15100</v>
      </c>
      <c r="I1273" s="20">
        <v>15173.913043478262</v>
      </c>
      <c r="J1273" s="19">
        <v>15700</v>
      </c>
      <c r="K1273" s="1" t="s">
        <v>4502</v>
      </c>
      <c r="L1273" s="183"/>
      <c r="M1273" s="44" t="e">
        <f>VLOOKUP(#REF!,'[1]PL3 Danh muc đầy đủ'!$E$9:$X$9281,20,0)</f>
        <v>#REF!</v>
      </c>
      <c r="N1273" s="44" t="e">
        <f>M1273-#REF!</f>
        <v>#REF!</v>
      </c>
    </row>
    <row r="1274" spans="1:14" ht="31.2" x14ac:dyDescent="0.3">
      <c r="A1274" s="43">
        <v>1264</v>
      </c>
      <c r="B1274" s="17" t="s">
        <v>4509</v>
      </c>
      <c r="C1274" s="18" t="s">
        <v>18167</v>
      </c>
      <c r="D1274" s="17" t="s">
        <v>4510</v>
      </c>
      <c r="E1274" s="18" t="s">
        <v>4511</v>
      </c>
      <c r="F1274" s="18" t="s">
        <v>4511</v>
      </c>
      <c r="G1274" s="17" t="s">
        <v>1648</v>
      </c>
      <c r="H1274" s="21">
        <v>15100</v>
      </c>
      <c r="I1274" s="20">
        <v>15173.913043478262</v>
      </c>
      <c r="J1274" s="19">
        <v>15700</v>
      </c>
      <c r="K1274" s="1" t="s">
        <v>4502</v>
      </c>
      <c r="L1274" s="183"/>
      <c r="M1274" s="44" t="e">
        <f>VLOOKUP(#REF!,'[1]PL3 Danh muc đầy đủ'!$E$9:$X$9281,20,0)</f>
        <v>#REF!</v>
      </c>
      <c r="N1274" s="44" t="e">
        <f>M1274-#REF!</f>
        <v>#REF!</v>
      </c>
    </row>
    <row r="1275" spans="1:14" ht="36" x14ac:dyDescent="0.3">
      <c r="A1275" s="43">
        <v>1265</v>
      </c>
      <c r="B1275" s="17" t="s">
        <v>4512</v>
      </c>
      <c r="C1275" s="18" t="s">
        <v>18138</v>
      </c>
      <c r="D1275" s="17" t="s">
        <v>4513</v>
      </c>
      <c r="E1275" s="18" t="s">
        <v>16549</v>
      </c>
      <c r="F1275" s="18" t="s">
        <v>16549</v>
      </c>
      <c r="G1275" s="17"/>
      <c r="H1275" s="21">
        <v>15100</v>
      </c>
      <c r="I1275" s="20">
        <v>15173.913043478262</v>
      </c>
      <c r="J1275" s="19">
        <v>15700</v>
      </c>
      <c r="K1275" s="1" t="s">
        <v>4502</v>
      </c>
      <c r="L1275" s="183"/>
      <c r="M1275" s="44" t="e">
        <f>VLOOKUP(#REF!,'[1]PL3 Danh muc đầy đủ'!$E$9:$X$9281,20,0)</f>
        <v>#REF!</v>
      </c>
      <c r="N1275" s="44" t="e">
        <f>M1275-#REF!</f>
        <v>#REF!</v>
      </c>
    </row>
    <row r="1276" spans="1:14" ht="31.2" x14ac:dyDescent="0.3">
      <c r="A1276" s="43">
        <v>1266</v>
      </c>
      <c r="B1276" s="17" t="s">
        <v>4514</v>
      </c>
      <c r="C1276" s="18" t="s">
        <v>18138</v>
      </c>
      <c r="D1276" s="17" t="s">
        <v>4515</v>
      </c>
      <c r="E1276" s="18" t="s">
        <v>4516</v>
      </c>
      <c r="F1276" s="18" t="s">
        <v>4516</v>
      </c>
      <c r="G1276" s="17"/>
      <c r="H1276" s="21">
        <v>15100</v>
      </c>
      <c r="I1276" s="20">
        <v>15173.913043478262</v>
      </c>
      <c r="J1276" s="19">
        <v>15700</v>
      </c>
      <c r="K1276" s="1" t="s">
        <v>4502</v>
      </c>
      <c r="L1276" s="183"/>
      <c r="M1276" s="44" t="e">
        <f>VLOOKUP(#REF!,'[1]PL3 Danh muc đầy đủ'!$E$9:$X$9281,20,0)</f>
        <v>#REF!</v>
      </c>
      <c r="N1276" s="44" t="e">
        <f>M1276-#REF!</f>
        <v>#REF!</v>
      </c>
    </row>
    <row r="1277" spans="1:14" ht="18" x14ac:dyDescent="0.3">
      <c r="A1277" s="43">
        <v>1267</v>
      </c>
      <c r="B1277" s="17" t="s">
        <v>4517</v>
      </c>
      <c r="C1277" s="18" t="s">
        <v>18166</v>
      </c>
      <c r="D1277" s="17" t="s">
        <v>4518</v>
      </c>
      <c r="E1277" s="18" t="s">
        <v>4519</v>
      </c>
      <c r="F1277" s="18" t="s">
        <v>4519</v>
      </c>
      <c r="G1277" s="17" t="s">
        <v>1648</v>
      </c>
      <c r="H1277" s="21">
        <v>104400</v>
      </c>
      <c r="I1277" s="20">
        <v>104405.21739130441</v>
      </c>
      <c r="J1277" s="19">
        <v>108500</v>
      </c>
      <c r="K1277" s="1" t="s">
        <v>4520</v>
      </c>
      <c r="L1277" s="183"/>
      <c r="M1277" s="44" t="e">
        <f>VLOOKUP(#REF!,'[1]PL3 Danh muc đầy đủ'!$E$9:$X$9281,20,0)</f>
        <v>#REF!</v>
      </c>
      <c r="N1277" s="44" t="e">
        <f>M1277-#REF!</f>
        <v>#REF!</v>
      </c>
    </row>
    <row r="1278" spans="1:14" ht="18" x14ac:dyDescent="0.3">
      <c r="A1278" s="43">
        <v>1268</v>
      </c>
      <c r="B1278" s="17" t="s">
        <v>4521</v>
      </c>
      <c r="C1278" s="18" t="s">
        <v>18166</v>
      </c>
      <c r="D1278" s="17" t="s">
        <v>4522</v>
      </c>
      <c r="E1278" s="18" t="s">
        <v>4523</v>
      </c>
      <c r="F1278" s="18" t="s">
        <v>4523</v>
      </c>
      <c r="G1278" s="17" t="s">
        <v>1648</v>
      </c>
      <c r="H1278" s="21">
        <v>104400</v>
      </c>
      <c r="I1278" s="20">
        <v>104405.21739130441</v>
      </c>
      <c r="J1278" s="19">
        <v>108500</v>
      </c>
      <c r="K1278" s="1" t="s">
        <v>4520</v>
      </c>
      <c r="L1278" s="183"/>
      <c r="M1278" s="44" t="e">
        <f>VLOOKUP(#REF!,'[1]PL3 Danh muc đầy đủ'!$E$9:$X$9281,20,0)</f>
        <v>#REF!</v>
      </c>
      <c r="N1278" s="44" t="e">
        <f>M1278-#REF!</f>
        <v>#REF!</v>
      </c>
    </row>
    <row r="1279" spans="1:14" ht="18" x14ac:dyDescent="0.3">
      <c r="A1279" s="43">
        <v>1269</v>
      </c>
      <c r="B1279" s="17" t="s">
        <v>4524</v>
      </c>
      <c r="C1279" s="18" t="s">
        <v>18166</v>
      </c>
      <c r="D1279" s="17" t="s">
        <v>4525</v>
      </c>
      <c r="E1279" s="18" t="s">
        <v>4526</v>
      </c>
      <c r="F1279" s="18" t="s">
        <v>4526</v>
      </c>
      <c r="G1279" s="17" t="s">
        <v>1648</v>
      </c>
      <c r="H1279" s="21">
        <v>104400</v>
      </c>
      <c r="I1279" s="20">
        <v>104405.21739130441</v>
      </c>
      <c r="J1279" s="19">
        <v>108500</v>
      </c>
      <c r="K1279" s="1" t="s">
        <v>4520</v>
      </c>
      <c r="L1279" s="183"/>
      <c r="M1279" s="44" t="e">
        <f>VLOOKUP(#REF!,'[1]PL3 Danh muc đầy đủ'!$E$9:$X$9281,20,0)</f>
        <v>#REF!</v>
      </c>
      <c r="N1279" s="44" t="e">
        <f>M1279-#REF!</f>
        <v>#REF!</v>
      </c>
    </row>
    <row r="1280" spans="1:14" ht="18" x14ac:dyDescent="0.3">
      <c r="A1280" s="43">
        <v>1270</v>
      </c>
      <c r="B1280" s="17" t="s">
        <v>4527</v>
      </c>
      <c r="C1280" s="18" t="s">
        <v>18166</v>
      </c>
      <c r="D1280" s="17" t="s">
        <v>4528</v>
      </c>
      <c r="E1280" s="18" t="s">
        <v>4529</v>
      </c>
      <c r="F1280" s="18" t="s">
        <v>4529</v>
      </c>
      <c r="G1280" s="17" t="s">
        <v>1648</v>
      </c>
      <c r="H1280" s="21">
        <v>104400</v>
      </c>
      <c r="I1280" s="20">
        <v>104405.21739130441</v>
      </c>
      <c r="J1280" s="19">
        <v>108500</v>
      </c>
      <c r="K1280" s="1" t="s">
        <v>4520</v>
      </c>
      <c r="L1280" s="183"/>
      <c r="M1280" s="44" t="e">
        <f>VLOOKUP(#REF!,'[1]PL3 Danh muc đầy đủ'!$E$9:$X$9281,20,0)</f>
        <v>#REF!</v>
      </c>
      <c r="N1280" s="44" t="e">
        <f>M1280-#REF!</f>
        <v>#REF!</v>
      </c>
    </row>
    <row r="1281" spans="1:14" ht="18" x14ac:dyDescent="0.3">
      <c r="A1281" s="43">
        <v>1271</v>
      </c>
      <c r="B1281" s="17" t="s">
        <v>4530</v>
      </c>
      <c r="C1281" s="18" t="s">
        <v>18166</v>
      </c>
      <c r="D1281" s="17" t="s">
        <v>4531</v>
      </c>
      <c r="E1281" s="18" t="s">
        <v>4532</v>
      </c>
      <c r="F1281" s="18" t="s">
        <v>4532</v>
      </c>
      <c r="G1281" s="17" t="s">
        <v>1648</v>
      </c>
      <c r="H1281" s="21">
        <v>104400</v>
      </c>
      <c r="I1281" s="20">
        <v>104405.21739130441</v>
      </c>
      <c r="J1281" s="19">
        <v>108500</v>
      </c>
      <c r="K1281" s="1" t="s">
        <v>4520</v>
      </c>
      <c r="L1281" s="183"/>
      <c r="M1281" s="44" t="e">
        <f>VLOOKUP(#REF!,'[1]PL3 Danh muc đầy đủ'!$E$9:$X$9281,20,0)</f>
        <v>#REF!</v>
      </c>
      <c r="N1281" s="44" t="e">
        <f>M1281-#REF!</f>
        <v>#REF!</v>
      </c>
    </row>
    <row r="1282" spans="1:14" ht="18" x14ac:dyDescent="0.3">
      <c r="A1282" s="43">
        <v>1272</v>
      </c>
      <c r="B1282" s="17" t="s">
        <v>4533</v>
      </c>
      <c r="C1282" s="18" t="s">
        <v>18166</v>
      </c>
      <c r="D1282" s="17" t="s">
        <v>4534</v>
      </c>
      <c r="E1282" s="18" t="s">
        <v>4535</v>
      </c>
      <c r="F1282" s="18" t="s">
        <v>4535</v>
      </c>
      <c r="G1282" s="17" t="s">
        <v>1648</v>
      </c>
      <c r="H1282" s="21">
        <v>104400</v>
      </c>
      <c r="I1282" s="20">
        <v>104405.21739130441</v>
      </c>
      <c r="J1282" s="19">
        <v>108500</v>
      </c>
      <c r="K1282" s="1" t="s">
        <v>4520</v>
      </c>
      <c r="L1282" s="183"/>
      <c r="M1282" s="44" t="e">
        <f>VLOOKUP(#REF!,'[1]PL3 Danh muc đầy đủ'!$E$9:$X$9281,20,0)</f>
        <v>#REF!</v>
      </c>
      <c r="N1282" s="44" t="e">
        <f>M1282-#REF!</f>
        <v>#REF!</v>
      </c>
    </row>
    <row r="1283" spans="1:14" ht="18" x14ac:dyDescent="0.3">
      <c r="A1283" s="43">
        <v>1273</v>
      </c>
      <c r="B1283" s="17" t="s">
        <v>4536</v>
      </c>
      <c r="C1283" s="18" t="s">
        <v>18166</v>
      </c>
      <c r="D1283" s="17" t="s">
        <v>4537</v>
      </c>
      <c r="E1283" s="18" t="s">
        <v>4538</v>
      </c>
      <c r="F1283" s="18" t="s">
        <v>4538</v>
      </c>
      <c r="G1283" s="17" t="s">
        <v>1648</v>
      </c>
      <c r="H1283" s="21">
        <v>104400</v>
      </c>
      <c r="I1283" s="20">
        <v>104405.21739130441</v>
      </c>
      <c r="J1283" s="19">
        <v>108500</v>
      </c>
      <c r="K1283" s="1" t="s">
        <v>4520</v>
      </c>
      <c r="L1283" s="183"/>
      <c r="M1283" s="44" t="e">
        <f>VLOOKUP(#REF!,'[1]PL3 Danh muc đầy đủ'!$E$9:$X$9281,20,0)</f>
        <v>#REF!</v>
      </c>
      <c r="N1283" s="44" t="e">
        <f>M1283-#REF!</f>
        <v>#REF!</v>
      </c>
    </row>
    <row r="1284" spans="1:14" ht="18" x14ac:dyDescent="0.3">
      <c r="A1284" s="43">
        <v>1274</v>
      </c>
      <c r="B1284" s="17" t="s">
        <v>4539</v>
      </c>
      <c r="C1284" s="18" t="s">
        <v>18166</v>
      </c>
      <c r="D1284" s="17" t="s">
        <v>4540</v>
      </c>
      <c r="E1284" s="18" t="s">
        <v>4541</v>
      </c>
      <c r="F1284" s="18" t="s">
        <v>4541</v>
      </c>
      <c r="G1284" s="17" t="s">
        <v>1648</v>
      </c>
      <c r="H1284" s="21">
        <v>104400</v>
      </c>
      <c r="I1284" s="20">
        <v>104405.21739130441</v>
      </c>
      <c r="J1284" s="19">
        <v>108500</v>
      </c>
      <c r="K1284" s="1" t="s">
        <v>4520</v>
      </c>
      <c r="L1284" s="183"/>
      <c r="M1284" s="44" t="e">
        <f>VLOOKUP(#REF!,'[1]PL3 Danh muc đầy đủ'!$E$9:$X$9281,20,0)</f>
        <v>#REF!</v>
      </c>
      <c r="N1284" s="44" t="e">
        <f>M1284-#REF!</f>
        <v>#REF!</v>
      </c>
    </row>
    <row r="1285" spans="1:14" ht="18" x14ac:dyDescent="0.3">
      <c r="A1285" s="43">
        <v>1275</v>
      </c>
      <c r="B1285" s="17" t="s">
        <v>4542</v>
      </c>
      <c r="C1285" s="18" t="s">
        <v>18166</v>
      </c>
      <c r="D1285" s="17" t="s">
        <v>4543</v>
      </c>
      <c r="E1285" s="18" t="s">
        <v>4544</v>
      </c>
      <c r="F1285" s="18" t="s">
        <v>4544</v>
      </c>
      <c r="G1285" s="17" t="s">
        <v>1648</v>
      </c>
      <c r="H1285" s="21">
        <v>104400</v>
      </c>
      <c r="I1285" s="20">
        <v>104405.21739130441</v>
      </c>
      <c r="J1285" s="19">
        <v>108500</v>
      </c>
      <c r="K1285" s="1" t="s">
        <v>4520</v>
      </c>
      <c r="L1285" s="183"/>
      <c r="M1285" s="44" t="e">
        <f>VLOOKUP(#REF!,'[1]PL3 Danh muc đầy đủ'!$E$9:$X$9281,20,0)</f>
        <v>#REF!</v>
      </c>
      <c r="N1285" s="44" t="e">
        <f>M1285-#REF!</f>
        <v>#REF!</v>
      </c>
    </row>
    <row r="1286" spans="1:14" ht="18" x14ac:dyDescent="0.3">
      <c r="A1286" s="43">
        <v>1276</v>
      </c>
      <c r="B1286" s="17" t="s">
        <v>4545</v>
      </c>
      <c r="C1286" s="18" t="s">
        <v>18166</v>
      </c>
      <c r="D1286" s="17" t="s">
        <v>4546</v>
      </c>
      <c r="E1286" s="18" t="s">
        <v>4547</v>
      </c>
      <c r="F1286" s="18" t="s">
        <v>4547</v>
      </c>
      <c r="G1286" s="17" t="s">
        <v>1648</v>
      </c>
      <c r="H1286" s="21">
        <v>104400</v>
      </c>
      <c r="I1286" s="20">
        <v>104405.21739130441</v>
      </c>
      <c r="J1286" s="19">
        <v>108500</v>
      </c>
      <c r="K1286" s="1" t="s">
        <v>4520</v>
      </c>
      <c r="L1286" s="183"/>
      <c r="M1286" s="44" t="e">
        <f>VLOOKUP(#REF!,'[1]PL3 Danh muc đầy đủ'!$E$9:$X$9281,20,0)</f>
        <v>#REF!</v>
      </c>
      <c r="N1286" s="44" t="e">
        <f>M1286-#REF!</f>
        <v>#REF!</v>
      </c>
    </row>
    <row r="1287" spans="1:14" ht="18" x14ac:dyDescent="0.3">
      <c r="A1287" s="43">
        <v>1277</v>
      </c>
      <c r="B1287" s="17" t="s">
        <v>4548</v>
      </c>
      <c r="C1287" s="18" t="s">
        <v>18166</v>
      </c>
      <c r="D1287" s="17" t="s">
        <v>4549</v>
      </c>
      <c r="E1287" s="18" t="s">
        <v>4550</v>
      </c>
      <c r="F1287" s="18" t="s">
        <v>4550</v>
      </c>
      <c r="G1287" s="17" t="s">
        <v>1648</v>
      </c>
      <c r="H1287" s="21">
        <v>104400</v>
      </c>
      <c r="I1287" s="20">
        <v>104405.21739130441</v>
      </c>
      <c r="J1287" s="19">
        <v>108500</v>
      </c>
      <c r="K1287" s="1" t="s">
        <v>4520</v>
      </c>
      <c r="L1287" s="183"/>
      <c r="M1287" s="44" t="e">
        <f>VLOOKUP(#REF!,'[1]PL3 Danh muc đầy đủ'!$E$9:$X$9281,20,0)</f>
        <v>#REF!</v>
      </c>
      <c r="N1287" s="44" t="e">
        <f>M1287-#REF!</f>
        <v>#REF!</v>
      </c>
    </row>
    <row r="1288" spans="1:14" ht="18" x14ac:dyDescent="0.3">
      <c r="A1288" s="43">
        <v>1278</v>
      </c>
      <c r="B1288" s="17" t="s">
        <v>4551</v>
      </c>
      <c r="C1288" s="18" t="s">
        <v>18166</v>
      </c>
      <c r="D1288" s="17" t="s">
        <v>4552</v>
      </c>
      <c r="E1288" s="18" t="s">
        <v>16550</v>
      </c>
      <c r="F1288" s="18" t="s">
        <v>16550</v>
      </c>
      <c r="G1288" s="17" t="s">
        <v>1648</v>
      </c>
      <c r="H1288" s="21">
        <v>104400</v>
      </c>
      <c r="I1288" s="20">
        <v>104405.21739130441</v>
      </c>
      <c r="J1288" s="19">
        <v>108500</v>
      </c>
      <c r="K1288" s="1" t="s">
        <v>4520</v>
      </c>
      <c r="L1288" s="183"/>
      <c r="M1288" s="44" t="e">
        <f>VLOOKUP(#REF!,'[1]PL3 Danh muc đầy đủ'!$E$9:$X$9281,20,0)</f>
        <v>#REF!</v>
      </c>
      <c r="N1288" s="44" t="e">
        <f>M1288-#REF!</f>
        <v>#REF!</v>
      </c>
    </row>
    <row r="1289" spans="1:14" ht="18" x14ac:dyDescent="0.3">
      <c r="A1289" s="43">
        <v>1279</v>
      </c>
      <c r="B1289" s="17" t="s">
        <v>4553</v>
      </c>
      <c r="C1289" s="18" t="s">
        <v>18166</v>
      </c>
      <c r="D1289" s="17" t="s">
        <v>4554</v>
      </c>
      <c r="E1289" s="18" t="s">
        <v>4555</v>
      </c>
      <c r="F1289" s="18" t="s">
        <v>4555</v>
      </c>
      <c r="G1289" s="17" t="s">
        <v>95</v>
      </c>
      <c r="H1289" s="21">
        <v>104400</v>
      </c>
      <c r="I1289" s="20">
        <v>104405.21739130441</v>
      </c>
      <c r="J1289" s="19">
        <v>108500</v>
      </c>
      <c r="K1289" s="1" t="s">
        <v>4520</v>
      </c>
      <c r="L1289" s="183"/>
      <c r="M1289" s="44" t="e">
        <f>VLOOKUP(#REF!,'[1]PL3 Danh muc đầy đủ'!$E$9:$X$9281,20,0)</f>
        <v>#REF!</v>
      </c>
      <c r="N1289" s="44" t="e">
        <f>M1289-#REF!</f>
        <v>#REF!</v>
      </c>
    </row>
    <row r="1290" spans="1:14" ht="18" x14ac:dyDescent="0.3">
      <c r="A1290" s="43">
        <v>1280</v>
      </c>
      <c r="B1290" s="17" t="s">
        <v>4556</v>
      </c>
      <c r="C1290" s="18" t="s">
        <v>18166</v>
      </c>
      <c r="D1290" s="17" t="s">
        <v>4557</v>
      </c>
      <c r="E1290" s="18" t="s">
        <v>4558</v>
      </c>
      <c r="F1290" s="18" t="s">
        <v>4558</v>
      </c>
      <c r="G1290" s="17" t="s">
        <v>95</v>
      </c>
      <c r="H1290" s="21">
        <v>104400</v>
      </c>
      <c r="I1290" s="20">
        <v>104405.21739130441</v>
      </c>
      <c r="J1290" s="19">
        <v>108500</v>
      </c>
      <c r="K1290" s="1" t="s">
        <v>4520</v>
      </c>
      <c r="L1290" s="183"/>
      <c r="M1290" s="44" t="e">
        <f>VLOOKUP(#REF!,'[1]PL3 Danh muc đầy đủ'!$E$9:$X$9281,20,0)</f>
        <v>#REF!</v>
      </c>
      <c r="N1290" s="44" t="e">
        <f>M1290-#REF!</f>
        <v>#REF!</v>
      </c>
    </row>
    <row r="1291" spans="1:14" ht="36" x14ac:dyDescent="0.3">
      <c r="A1291" s="43">
        <v>1281</v>
      </c>
      <c r="B1291" s="17" t="s">
        <v>4559</v>
      </c>
      <c r="C1291" s="18" t="s">
        <v>18166</v>
      </c>
      <c r="D1291" s="17" t="s">
        <v>4560</v>
      </c>
      <c r="E1291" s="18" t="s">
        <v>4561</v>
      </c>
      <c r="F1291" s="18" t="s">
        <v>4561</v>
      </c>
      <c r="G1291" s="17" t="s">
        <v>1648</v>
      </c>
      <c r="H1291" s="21">
        <v>104400</v>
      </c>
      <c r="I1291" s="20">
        <v>104405.21739130441</v>
      </c>
      <c r="J1291" s="19">
        <v>108500</v>
      </c>
      <c r="K1291" s="1" t="s">
        <v>4520</v>
      </c>
      <c r="L1291" s="183"/>
      <c r="M1291" s="44" t="e">
        <f>VLOOKUP(#REF!,'[1]PL3 Danh muc đầy đủ'!$E$9:$X$9281,20,0)</f>
        <v>#REF!</v>
      </c>
      <c r="N1291" s="44" t="e">
        <f>M1291-#REF!</f>
        <v>#REF!</v>
      </c>
    </row>
    <row r="1292" spans="1:14" ht="36" x14ac:dyDescent="0.3">
      <c r="A1292" s="43">
        <v>1282</v>
      </c>
      <c r="B1292" s="17" t="s">
        <v>4562</v>
      </c>
      <c r="C1292" s="18" t="s">
        <v>18166</v>
      </c>
      <c r="D1292" s="17" t="s">
        <v>4563</v>
      </c>
      <c r="E1292" s="18" t="s">
        <v>4564</v>
      </c>
      <c r="F1292" s="18" t="s">
        <v>4564</v>
      </c>
      <c r="G1292" s="17" t="s">
        <v>1648</v>
      </c>
      <c r="H1292" s="21">
        <v>104400</v>
      </c>
      <c r="I1292" s="20">
        <v>104405.21739130441</v>
      </c>
      <c r="J1292" s="19">
        <v>108500</v>
      </c>
      <c r="K1292" s="1" t="s">
        <v>4520</v>
      </c>
      <c r="L1292" s="183"/>
      <c r="M1292" s="44" t="e">
        <f>VLOOKUP(#REF!,'[1]PL3 Danh muc đầy đủ'!$E$9:$X$9281,20,0)</f>
        <v>#REF!</v>
      </c>
      <c r="N1292" s="44" t="e">
        <f>M1292-#REF!</f>
        <v>#REF!</v>
      </c>
    </row>
    <row r="1293" spans="1:14" ht="36" x14ac:dyDescent="0.3">
      <c r="A1293" s="43">
        <v>1283</v>
      </c>
      <c r="B1293" s="17" t="s">
        <v>4565</v>
      </c>
      <c r="C1293" s="18" t="s">
        <v>18166</v>
      </c>
      <c r="D1293" s="17" t="s">
        <v>4566</v>
      </c>
      <c r="E1293" s="18" t="s">
        <v>4567</v>
      </c>
      <c r="F1293" s="18" t="s">
        <v>4567</v>
      </c>
      <c r="G1293" s="17" t="s">
        <v>1648</v>
      </c>
      <c r="H1293" s="21">
        <v>104400</v>
      </c>
      <c r="I1293" s="20">
        <v>104405.21739130441</v>
      </c>
      <c r="J1293" s="19">
        <v>108500</v>
      </c>
      <c r="K1293" s="1" t="s">
        <v>4520</v>
      </c>
      <c r="L1293" s="183"/>
      <c r="M1293" s="44" t="e">
        <f>VLOOKUP(#REF!,'[1]PL3 Danh muc đầy đủ'!$E$9:$X$9281,20,0)</f>
        <v>#REF!</v>
      </c>
      <c r="N1293" s="44" t="e">
        <f>M1293-#REF!</f>
        <v>#REF!</v>
      </c>
    </row>
    <row r="1294" spans="1:14" ht="18" x14ac:dyDescent="0.3">
      <c r="A1294" s="43">
        <v>1284</v>
      </c>
      <c r="B1294" s="17" t="s">
        <v>4568</v>
      </c>
      <c r="C1294" s="18" t="s">
        <v>18166</v>
      </c>
      <c r="D1294" s="17" t="s">
        <v>4569</v>
      </c>
      <c r="E1294" s="18" t="s">
        <v>4570</v>
      </c>
      <c r="F1294" s="18" t="s">
        <v>4570</v>
      </c>
      <c r="G1294" s="17" t="s">
        <v>1648</v>
      </c>
      <c r="H1294" s="21">
        <v>104400</v>
      </c>
      <c r="I1294" s="20">
        <v>104405.21739130441</v>
      </c>
      <c r="J1294" s="19">
        <v>108500</v>
      </c>
      <c r="K1294" s="1" t="s">
        <v>4520</v>
      </c>
      <c r="L1294" s="183"/>
      <c r="M1294" s="44" t="e">
        <f>VLOOKUP(#REF!,'[1]PL3 Danh muc đầy đủ'!$E$9:$X$9281,20,0)</f>
        <v>#REF!</v>
      </c>
      <c r="N1294" s="44" t="e">
        <f>M1294-#REF!</f>
        <v>#REF!</v>
      </c>
    </row>
    <row r="1295" spans="1:14" ht="18" x14ac:dyDescent="0.3">
      <c r="A1295" s="43">
        <v>1285</v>
      </c>
      <c r="B1295" s="17" t="s">
        <v>4571</v>
      </c>
      <c r="C1295" s="18" t="s">
        <v>18166</v>
      </c>
      <c r="D1295" s="17" t="s">
        <v>4572</v>
      </c>
      <c r="E1295" s="18" t="s">
        <v>4573</v>
      </c>
      <c r="F1295" s="18" t="s">
        <v>4573</v>
      </c>
      <c r="G1295" s="17" t="s">
        <v>1648</v>
      </c>
      <c r="H1295" s="21">
        <v>104400</v>
      </c>
      <c r="I1295" s="20">
        <v>104405.21739130441</v>
      </c>
      <c r="J1295" s="19">
        <v>108500</v>
      </c>
      <c r="K1295" s="1" t="s">
        <v>4520</v>
      </c>
      <c r="L1295" s="183"/>
      <c r="M1295" s="44" t="e">
        <f>VLOOKUP(#REF!,'[1]PL3 Danh muc đầy đủ'!$E$9:$X$9281,20,0)</f>
        <v>#REF!</v>
      </c>
      <c r="N1295" s="44" t="e">
        <f>M1295-#REF!</f>
        <v>#REF!</v>
      </c>
    </row>
    <row r="1296" spans="1:14" ht="18" x14ac:dyDescent="0.3">
      <c r="A1296" s="43">
        <v>1286</v>
      </c>
      <c r="B1296" s="17" t="s">
        <v>4574</v>
      </c>
      <c r="C1296" s="18" t="s">
        <v>18166</v>
      </c>
      <c r="D1296" s="17" t="s">
        <v>4575</v>
      </c>
      <c r="E1296" s="18" t="s">
        <v>4576</v>
      </c>
      <c r="F1296" s="18" t="s">
        <v>4576</v>
      </c>
      <c r="G1296" s="17" t="s">
        <v>1648</v>
      </c>
      <c r="H1296" s="21">
        <v>104400</v>
      </c>
      <c r="I1296" s="20">
        <v>104405.21739130441</v>
      </c>
      <c r="J1296" s="19">
        <v>108500</v>
      </c>
      <c r="K1296" s="1" t="s">
        <v>4520</v>
      </c>
      <c r="L1296" s="183"/>
      <c r="M1296" s="44" t="e">
        <f>VLOOKUP(#REF!,'[1]PL3 Danh muc đầy đủ'!$E$9:$X$9281,20,0)</f>
        <v>#REF!</v>
      </c>
      <c r="N1296" s="44" t="e">
        <f>M1296-#REF!</f>
        <v>#REF!</v>
      </c>
    </row>
    <row r="1297" spans="1:14" ht="18" x14ac:dyDescent="0.3">
      <c r="A1297" s="43">
        <v>1287</v>
      </c>
      <c r="B1297" s="17" t="s">
        <v>4577</v>
      </c>
      <c r="C1297" s="18" t="s">
        <v>18166</v>
      </c>
      <c r="D1297" s="17" t="s">
        <v>4578</v>
      </c>
      <c r="E1297" s="18" t="s">
        <v>4579</v>
      </c>
      <c r="F1297" s="18" t="s">
        <v>4579</v>
      </c>
      <c r="G1297" s="17" t="s">
        <v>1648</v>
      </c>
      <c r="H1297" s="21">
        <v>104400</v>
      </c>
      <c r="I1297" s="20">
        <v>104405.21739130441</v>
      </c>
      <c r="J1297" s="19">
        <v>108500</v>
      </c>
      <c r="K1297" s="1" t="s">
        <v>4520</v>
      </c>
      <c r="L1297" s="183"/>
      <c r="M1297" s="44" t="e">
        <f>VLOOKUP(#REF!,'[1]PL3 Danh muc đầy đủ'!$E$9:$X$9281,20,0)</f>
        <v>#REF!</v>
      </c>
      <c r="N1297" s="44" t="e">
        <f>M1297-#REF!</f>
        <v>#REF!</v>
      </c>
    </row>
    <row r="1298" spans="1:14" ht="36" x14ac:dyDescent="0.3">
      <c r="A1298" s="43">
        <v>1288</v>
      </c>
      <c r="B1298" s="17" t="s">
        <v>4580</v>
      </c>
      <c r="C1298" s="18" t="s">
        <v>18166</v>
      </c>
      <c r="D1298" s="17" t="s">
        <v>4581</v>
      </c>
      <c r="E1298" s="18" t="s">
        <v>4582</v>
      </c>
      <c r="F1298" s="18" t="s">
        <v>4582</v>
      </c>
      <c r="G1298" s="17" t="s">
        <v>1648</v>
      </c>
      <c r="H1298" s="21">
        <v>104400</v>
      </c>
      <c r="I1298" s="20">
        <v>104405.21739130441</v>
      </c>
      <c r="J1298" s="19">
        <v>108500</v>
      </c>
      <c r="K1298" s="1" t="s">
        <v>4520</v>
      </c>
      <c r="L1298" s="183"/>
      <c r="M1298" s="44" t="e">
        <f>VLOOKUP(#REF!,'[1]PL3 Danh muc đầy đủ'!$E$9:$X$9281,20,0)</f>
        <v>#REF!</v>
      </c>
      <c r="N1298" s="44" t="e">
        <f>M1298-#REF!</f>
        <v>#REF!</v>
      </c>
    </row>
    <row r="1299" spans="1:14" ht="18" x14ac:dyDescent="0.3">
      <c r="A1299" s="43">
        <v>1289</v>
      </c>
      <c r="B1299" s="17" t="s">
        <v>4583</v>
      </c>
      <c r="C1299" s="18" t="s">
        <v>18166</v>
      </c>
      <c r="D1299" s="17" t="s">
        <v>4584</v>
      </c>
      <c r="E1299" s="18" t="s">
        <v>4585</v>
      </c>
      <c r="F1299" s="18" t="s">
        <v>4585</v>
      </c>
      <c r="G1299" s="17" t="s">
        <v>1648</v>
      </c>
      <c r="H1299" s="21">
        <v>104400</v>
      </c>
      <c r="I1299" s="20">
        <v>104405.21739130441</v>
      </c>
      <c r="J1299" s="19">
        <v>108500</v>
      </c>
      <c r="K1299" s="1" t="s">
        <v>4520</v>
      </c>
      <c r="L1299" s="183"/>
      <c r="M1299" s="44" t="e">
        <f>VLOOKUP(#REF!,'[1]PL3 Danh muc đầy đủ'!$E$9:$X$9281,20,0)</f>
        <v>#REF!</v>
      </c>
      <c r="N1299" s="44" t="e">
        <f>M1299-#REF!</f>
        <v>#REF!</v>
      </c>
    </row>
    <row r="1300" spans="1:14" ht="36" x14ac:dyDescent="0.3">
      <c r="A1300" s="43">
        <v>1290</v>
      </c>
      <c r="B1300" s="17" t="s">
        <v>4586</v>
      </c>
      <c r="C1300" s="18" t="s">
        <v>18166</v>
      </c>
      <c r="D1300" s="17" t="s">
        <v>4587</v>
      </c>
      <c r="E1300" s="18" t="s">
        <v>4588</v>
      </c>
      <c r="F1300" s="18" t="s">
        <v>4588</v>
      </c>
      <c r="G1300" s="17" t="s">
        <v>1648</v>
      </c>
      <c r="H1300" s="21">
        <v>104400</v>
      </c>
      <c r="I1300" s="20">
        <v>104405.21739130441</v>
      </c>
      <c r="J1300" s="19">
        <v>108500</v>
      </c>
      <c r="K1300" s="1" t="s">
        <v>4520</v>
      </c>
      <c r="L1300" s="183"/>
      <c r="M1300" s="44" t="e">
        <f>VLOOKUP(#REF!,'[1]PL3 Danh muc đầy đủ'!$E$9:$X$9281,20,0)</f>
        <v>#REF!</v>
      </c>
      <c r="N1300" s="44" t="e">
        <f>M1300-#REF!</f>
        <v>#REF!</v>
      </c>
    </row>
    <row r="1301" spans="1:14" ht="18" x14ac:dyDescent="0.3">
      <c r="A1301" s="43">
        <v>1291</v>
      </c>
      <c r="B1301" s="17" t="s">
        <v>4589</v>
      </c>
      <c r="C1301" s="18" t="s">
        <v>18166</v>
      </c>
      <c r="D1301" s="17" t="s">
        <v>4590</v>
      </c>
      <c r="E1301" s="18" t="s">
        <v>4591</v>
      </c>
      <c r="F1301" s="18" t="s">
        <v>4591</v>
      </c>
      <c r="G1301" s="17" t="s">
        <v>1648</v>
      </c>
      <c r="H1301" s="21">
        <v>104400</v>
      </c>
      <c r="I1301" s="20">
        <v>104405.21739130441</v>
      </c>
      <c r="J1301" s="19">
        <v>108500</v>
      </c>
      <c r="K1301" s="1" t="s">
        <v>4520</v>
      </c>
      <c r="L1301" s="183"/>
      <c r="M1301" s="44" t="e">
        <f>VLOOKUP(#REF!,'[1]PL3 Danh muc đầy đủ'!$E$9:$X$9281,20,0)</f>
        <v>#REF!</v>
      </c>
      <c r="N1301" s="44" t="e">
        <f>M1301-#REF!</f>
        <v>#REF!</v>
      </c>
    </row>
    <row r="1302" spans="1:14" ht="18" x14ac:dyDescent="0.3">
      <c r="A1302" s="43">
        <v>1292</v>
      </c>
      <c r="B1302" s="17" t="s">
        <v>4592</v>
      </c>
      <c r="C1302" s="18" t="s">
        <v>18166</v>
      </c>
      <c r="D1302" s="17" t="s">
        <v>4593</v>
      </c>
      <c r="E1302" s="18" t="s">
        <v>4594</v>
      </c>
      <c r="F1302" s="18" t="s">
        <v>4594</v>
      </c>
      <c r="G1302" s="17" t="s">
        <v>1648</v>
      </c>
      <c r="H1302" s="21">
        <v>104400</v>
      </c>
      <c r="I1302" s="20">
        <v>104405.21739130441</v>
      </c>
      <c r="J1302" s="19">
        <v>108500</v>
      </c>
      <c r="K1302" s="1" t="s">
        <v>4520</v>
      </c>
      <c r="L1302" s="183"/>
      <c r="M1302" s="44" t="e">
        <f>VLOOKUP(#REF!,'[1]PL3 Danh muc đầy đủ'!$E$9:$X$9281,20,0)</f>
        <v>#REF!</v>
      </c>
      <c r="N1302" s="44" t="e">
        <f>M1302-#REF!</f>
        <v>#REF!</v>
      </c>
    </row>
    <row r="1303" spans="1:14" ht="18" x14ac:dyDescent="0.3">
      <c r="A1303" s="43">
        <v>1293</v>
      </c>
      <c r="B1303" s="17" t="s">
        <v>4595</v>
      </c>
      <c r="C1303" s="18" t="s">
        <v>18166</v>
      </c>
      <c r="D1303" s="17" t="s">
        <v>4596</v>
      </c>
      <c r="E1303" s="18" t="s">
        <v>4597</v>
      </c>
      <c r="F1303" s="18" t="s">
        <v>4597</v>
      </c>
      <c r="G1303" s="17" t="s">
        <v>95</v>
      </c>
      <c r="H1303" s="21">
        <v>104400</v>
      </c>
      <c r="I1303" s="20">
        <v>104405.21739130441</v>
      </c>
      <c r="J1303" s="19">
        <v>108500</v>
      </c>
      <c r="K1303" s="1" t="s">
        <v>4520</v>
      </c>
      <c r="L1303" s="183"/>
      <c r="M1303" s="44" t="e">
        <f>VLOOKUP(#REF!,'[1]PL3 Danh muc đầy đủ'!$E$9:$X$9281,20,0)</f>
        <v>#REF!</v>
      </c>
      <c r="N1303" s="44" t="e">
        <f>M1303-#REF!</f>
        <v>#REF!</v>
      </c>
    </row>
    <row r="1304" spans="1:14" ht="18" x14ac:dyDescent="0.3">
      <c r="A1304" s="43">
        <v>1294</v>
      </c>
      <c r="B1304" s="17" t="s">
        <v>4598</v>
      </c>
      <c r="C1304" s="18" t="s">
        <v>18166</v>
      </c>
      <c r="D1304" s="17" t="s">
        <v>4599</v>
      </c>
      <c r="E1304" s="18" t="s">
        <v>4600</v>
      </c>
      <c r="F1304" s="18" t="s">
        <v>4600</v>
      </c>
      <c r="G1304" s="17" t="s">
        <v>95</v>
      </c>
      <c r="H1304" s="21">
        <v>104400</v>
      </c>
      <c r="I1304" s="20">
        <v>104405.21739130441</v>
      </c>
      <c r="J1304" s="19">
        <v>108500</v>
      </c>
      <c r="K1304" s="1" t="s">
        <v>4520</v>
      </c>
      <c r="L1304" s="183"/>
      <c r="M1304" s="44" t="e">
        <f>VLOOKUP(#REF!,'[1]PL3 Danh muc đầy đủ'!$E$9:$X$9281,20,0)</f>
        <v>#REF!</v>
      </c>
      <c r="N1304" s="44" t="e">
        <f>M1304-#REF!</f>
        <v>#REF!</v>
      </c>
    </row>
    <row r="1305" spans="1:14" ht="18" x14ac:dyDescent="0.3">
      <c r="A1305" s="43">
        <v>1295</v>
      </c>
      <c r="B1305" s="17" t="s">
        <v>4601</v>
      </c>
      <c r="C1305" s="18" t="s">
        <v>18166</v>
      </c>
      <c r="D1305" s="17" t="s">
        <v>4602</v>
      </c>
      <c r="E1305" s="18" t="s">
        <v>4603</v>
      </c>
      <c r="F1305" s="18" t="s">
        <v>4603</v>
      </c>
      <c r="G1305" s="17" t="s">
        <v>95</v>
      </c>
      <c r="H1305" s="21">
        <v>104400</v>
      </c>
      <c r="I1305" s="20">
        <v>104405.21739130441</v>
      </c>
      <c r="J1305" s="19">
        <v>108500</v>
      </c>
      <c r="K1305" s="1" t="s">
        <v>4520</v>
      </c>
      <c r="L1305" s="183"/>
      <c r="M1305" s="44" t="e">
        <f>VLOOKUP(#REF!,'[1]PL3 Danh muc đầy đủ'!$E$9:$X$9281,20,0)</f>
        <v>#REF!</v>
      </c>
      <c r="N1305" s="44" t="e">
        <f>M1305-#REF!</f>
        <v>#REF!</v>
      </c>
    </row>
    <row r="1306" spans="1:14" ht="18" x14ac:dyDescent="0.3">
      <c r="A1306" s="43">
        <v>1296</v>
      </c>
      <c r="B1306" s="17" t="s">
        <v>4604</v>
      </c>
      <c r="C1306" s="18" t="s">
        <v>18166</v>
      </c>
      <c r="D1306" s="17" t="s">
        <v>4605</v>
      </c>
      <c r="E1306" s="18" t="s">
        <v>16551</v>
      </c>
      <c r="F1306" s="18" t="s">
        <v>16551</v>
      </c>
      <c r="G1306" s="17" t="s">
        <v>1648</v>
      </c>
      <c r="H1306" s="21">
        <v>104400</v>
      </c>
      <c r="I1306" s="20">
        <v>104405.21739130441</v>
      </c>
      <c r="J1306" s="19">
        <v>108500</v>
      </c>
      <c r="K1306" s="1" t="s">
        <v>4520</v>
      </c>
      <c r="L1306" s="183"/>
      <c r="M1306" s="44" t="e">
        <f>VLOOKUP(#REF!,'[1]PL3 Danh muc đầy đủ'!$E$9:$X$9281,20,0)</f>
        <v>#REF!</v>
      </c>
      <c r="N1306" s="44" t="e">
        <f>M1306-#REF!</f>
        <v>#REF!</v>
      </c>
    </row>
    <row r="1307" spans="1:14" ht="18" x14ac:dyDescent="0.3">
      <c r="A1307" s="43">
        <v>1297</v>
      </c>
      <c r="B1307" s="17" t="s">
        <v>4606</v>
      </c>
      <c r="C1307" s="18" t="s">
        <v>18167</v>
      </c>
      <c r="D1307" s="17" t="s">
        <v>4607</v>
      </c>
      <c r="E1307" s="18" t="s">
        <v>4608</v>
      </c>
      <c r="F1307" s="18" t="s">
        <v>4608</v>
      </c>
      <c r="G1307" s="17" t="s">
        <v>1633</v>
      </c>
      <c r="H1307" s="21">
        <v>104400</v>
      </c>
      <c r="I1307" s="20">
        <v>104405.21739130441</v>
      </c>
      <c r="J1307" s="19">
        <v>108500</v>
      </c>
      <c r="K1307" s="1" t="s">
        <v>4520</v>
      </c>
      <c r="L1307" s="183"/>
      <c r="M1307" s="44" t="e">
        <f>VLOOKUP(#REF!,'[1]PL3 Danh muc đầy đủ'!$E$9:$X$9281,20,0)</f>
        <v>#REF!</v>
      </c>
      <c r="N1307" s="44" t="e">
        <f>M1307-#REF!</f>
        <v>#REF!</v>
      </c>
    </row>
    <row r="1308" spans="1:14" ht="18" x14ac:dyDescent="0.3">
      <c r="A1308" s="43">
        <v>1298</v>
      </c>
      <c r="B1308" s="17" t="s">
        <v>4609</v>
      </c>
      <c r="C1308" s="18" t="s">
        <v>18167</v>
      </c>
      <c r="D1308" s="17" t="s">
        <v>4610</v>
      </c>
      <c r="E1308" s="18" t="s">
        <v>4611</v>
      </c>
      <c r="F1308" s="18" t="s">
        <v>4611</v>
      </c>
      <c r="G1308" s="17" t="s">
        <v>1633</v>
      </c>
      <c r="H1308" s="21">
        <v>104400</v>
      </c>
      <c r="I1308" s="20">
        <v>104405.21739130441</v>
      </c>
      <c r="J1308" s="19">
        <v>108500</v>
      </c>
      <c r="K1308" s="1" t="s">
        <v>4520</v>
      </c>
      <c r="L1308" s="183"/>
      <c r="M1308" s="44" t="e">
        <f>VLOOKUP(#REF!,'[1]PL3 Danh muc đầy đủ'!$E$9:$X$9281,20,0)</f>
        <v>#REF!</v>
      </c>
      <c r="N1308" s="44" t="e">
        <f>M1308-#REF!</f>
        <v>#REF!</v>
      </c>
    </row>
    <row r="1309" spans="1:14" ht="36" x14ac:dyDescent="0.3">
      <c r="A1309" s="43">
        <v>1299</v>
      </c>
      <c r="B1309" s="17" t="s">
        <v>4612</v>
      </c>
      <c r="C1309" s="18" t="s">
        <v>18166</v>
      </c>
      <c r="D1309" s="17" t="s">
        <v>4613</v>
      </c>
      <c r="E1309" s="18" t="s">
        <v>4614</v>
      </c>
      <c r="F1309" s="18" t="s">
        <v>4614</v>
      </c>
      <c r="G1309" s="17" t="s">
        <v>95</v>
      </c>
      <c r="H1309" s="21">
        <v>148700</v>
      </c>
      <c r="I1309" s="20">
        <v>148765.21739130426</v>
      </c>
      <c r="J1309" s="19">
        <v>154700</v>
      </c>
      <c r="K1309" s="1" t="s">
        <v>4520</v>
      </c>
      <c r="L1309" s="183"/>
      <c r="M1309" s="44" t="e">
        <f>VLOOKUP(#REF!,'[1]PL3 Danh muc đầy đủ'!$E$9:$X$9281,20,0)</f>
        <v>#REF!</v>
      </c>
      <c r="N1309" s="44" t="e">
        <f>M1309-#REF!</f>
        <v>#REF!</v>
      </c>
    </row>
    <row r="1310" spans="1:14" ht="36" x14ac:dyDescent="0.3">
      <c r="A1310" s="43">
        <v>1300</v>
      </c>
      <c r="B1310" s="17" t="s">
        <v>4615</v>
      </c>
      <c r="C1310" s="18" t="s">
        <v>18166</v>
      </c>
      <c r="D1310" s="17" t="s">
        <v>4616</v>
      </c>
      <c r="E1310" s="18" t="s">
        <v>4617</v>
      </c>
      <c r="F1310" s="18" t="s">
        <v>4617</v>
      </c>
      <c r="G1310" s="17" t="s">
        <v>95</v>
      </c>
      <c r="H1310" s="21">
        <v>148700</v>
      </c>
      <c r="I1310" s="20">
        <v>148765.21739130426</v>
      </c>
      <c r="J1310" s="19">
        <v>154700</v>
      </c>
      <c r="K1310" s="1" t="s">
        <v>4520</v>
      </c>
      <c r="L1310" s="183"/>
      <c r="M1310" s="44" t="e">
        <f>VLOOKUP(#REF!,'[1]PL3 Danh muc đầy đủ'!$E$9:$X$9281,20,0)</f>
        <v>#REF!</v>
      </c>
      <c r="N1310" s="44" t="e">
        <f>M1310-#REF!</f>
        <v>#REF!</v>
      </c>
    </row>
    <row r="1311" spans="1:14" ht="36" x14ac:dyDescent="0.3">
      <c r="A1311" s="43">
        <v>1301</v>
      </c>
      <c r="B1311" s="17" t="s">
        <v>4618</v>
      </c>
      <c r="C1311" s="18" t="s">
        <v>18166</v>
      </c>
      <c r="D1311" s="17" t="s">
        <v>4619</v>
      </c>
      <c r="E1311" s="18" t="s">
        <v>4620</v>
      </c>
      <c r="F1311" s="18" t="s">
        <v>4620</v>
      </c>
      <c r="G1311" s="17" t="s">
        <v>95</v>
      </c>
      <c r="H1311" s="21">
        <v>148700</v>
      </c>
      <c r="I1311" s="20">
        <v>148765.21739130426</v>
      </c>
      <c r="J1311" s="19">
        <v>154700</v>
      </c>
      <c r="K1311" s="1" t="s">
        <v>4520</v>
      </c>
      <c r="L1311" s="183"/>
      <c r="M1311" s="44" t="e">
        <f>VLOOKUP(#REF!,'[1]PL3 Danh muc đầy đủ'!$E$9:$X$9281,20,0)</f>
        <v>#REF!</v>
      </c>
      <c r="N1311" s="44" t="e">
        <f>M1311-#REF!</f>
        <v>#REF!</v>
      </c>
    </row>
    <row r="1312" spans="1:14" ht="36" x14ac:dyDescent="0.3">
      <c r="A1312" s="43">
        <v>1302</v>
      </c>
      <c r="B1312" s="17" t="s">
        <v>4621</v>
      </c>
      <c r="C1312" s="18" t="s">
        <v>18166</v>
      </c>
      <c r="D1312" s="17" t="s">
        <v>4622</v>
      </c>
      <c r="E1312" s="18" t="s">
        <v>4623</v>
      </c>
      <c r="F1312" s="18" t="s">
        <v>4623</v>
      </c>
      <c r="G1312" s="17" t="s">
        <v>95</v>
      </c>
      <c r="H1312" s="21">
        <v>148700</v>
      </c>
      <c r="I1312" s="20">
        <v>148765.21739130426</v>
      </c>
      <c r="J1312" s="19">
        <v>154700</v>
      </c>
      <c r="K1312" s="1" t="s">
        <v>4520</v>
      </c>
      <c r="L1312" s="183"/>
      <c r="M1312" s="44" t="e">
        <f>VLOOKUP(#REF!,'[1]PL3 Danh muc đầy đủ'!$E$9:$X$9281,20,0)</f>
        <v>#REF!</v>
      </c>
      <c r="N1312" s="44" t="e">
        <f>M1312-#REF!</f>
        <v>#REF!</v>
      </c>
    </row>
    <row r="1313" spans="1:14" ht="36" x14ac:dyDescent="0.3">
      <c r="A1313" s="43">
        <v>1303</v>
      </c>
      <c r="B1313" s="17" t="s">
        <v>4624</v>
      </c>
      <c r="C1313" s="18" t="s">
        <v>18166</v>
      </c>
      <c r="D1313" s="17" t="s">
        <v>4625</v>
      </c>
      <c r="E1313" s="18" t="s">
        <v>4626</v>
      </c>
      <c r="F1313" s="18" t="s">
        <v>4626</v>
      </c>
      <c r="G1313" s="17" t="s">
        <v>95</v>
      </c>
      <c r="H1313" s="21">
        <v>148700</v>
      </c>
      <c r="I1313" s="20">
        <v>148765.21739130426</v>
      </c>
      <c r="J1313" s="19">
        <v>154700</v>
      </c>
      <c r="K1313" s="1" t="s">
        <v>4520</v>
      </c>
      <c r="L1313" s="183"/>
      <c r="M1313" s="44" t="e">
        <f>VLOOKUP(#REF!,'[1]PL3 Danh muc đầy đủ'!$E$9:$X$9281,20,0)</f>
        <v>#REF!</v>
      </c>
      <c r="N1313" s="44" t="e">
        <f>M1313-#REF!</f>
        <v>#REF!</v>
      </c>
    </row>
    <row r="1314" spans="1:14" ht="36" x14ac:dyDescent="0.3">
      <c r="A1314" s="43">
        <v>1304</v>
      </c>
      <c r="B1314" s="17" t="s">
        <v>4627</v>
      </c>
      <c r="C1314" s="18" t="s">
        <v>18166</v>
      </c>
      <c r="D1314" s="17" t="s">
        <v>4628</v>
      </c>
      <c r="E1314" s="18" t="s">
        <v>4629</v>
      </c>
      <c r="F1314" s="18" t="s">
        <v>4629</v>
      </c>
      <c r="G1314" s="17" t="s">
        <v>95</v>
      </c>
      <c r="H1314" s="21">
        <v>148700</v>
      </c>
      <c r="I1314" s="20">
        <v>148765.21739130426</v>
      </c>
      <c r="J1314" s="19">
        <v>154700</v>
      </c>
      <c r="K1314" s="1" t="s">
        <v>4520</v>
      </c>
      <c r="L1314" s="183"/>
      <c r="M1314" s="44" t="e">
        <f>VLOOKUP(#REF!,'[1]PL3 Danh muc đầy đủ'!$E$9:$X$9281,20,0)</f>
        <v>#REF!</v>
      </c>
      <c r="N1314" s="44" t="e">
        <f>M1314-#REF!</f>
        <v>#REF!</v>
      </c>
    </row>
    <row r="1315" spans="1:14" ht="36" x14ac:dyDescent="0.3">
      <c r="A1315" s="43">
        <v>1305</v>
      </c>
      <c r="B1315" s="17" t="s">
        <v>4630</v>
      </c>
      <c r="C1315" s="18" t="s">
        <v>18166</v>
      </c>
      <c r="D1315" s="17" t="s">
        <v>4631</v>
      </c>
      <c r="E1315" s="18" t="s">
        <v>4632</v>
      </c>
      <c r="F1315" s="18" t="s">
        <v>4632</v>
      </c>
      <c r="G1315" s="17" t="s">
        <v>95</v>
      </c>
      <c r="H1315" s="21">
        <v>148700</v>
      </c>
      <c r="I1315" s="20">
        <v>148765.21739130426</v>
      </c>
      <c r="J1315" s="19">
        <v>154700</v>
      </c>
      <c r="K1315" s="1" t="s">
        <v>4520</v>
      </c>
      <c r="L1315" s="183"/>
      <c r="M1315" s="44" t="e">
        <f>VLOOKUP(#REF!,'[1]PL3 Danh muc đầy đủ'!$E$9:$X$9281,20,0)</f>
        <v>#REF!</v>
      </c>
      <c r="N1315" s="44" t="e">
        <f>M1315-#REF!</f>
        <v>#REF!</v>
      </c>
    </row>
    <row r="1316" spans="1:14" ht="36" x14ac:dyDescent="0.3">
      <c r="A1316" s="43">
        <v>1306</v>
      </c>
      <c r="B1316" s="17" t="s">
        <v>4633</v>
      </c>
      <c r="C1316" s="18" t="s">
        <v>18166</v>
      </c>
      <c r="D1316" s="17" t="s">
        <v>4634</v>
      </c>
      <c r="E1316" s="18" t="s">
        <v>4635</v>
      </c>
      <c r="F1316" s="18" t="s">
        <v>4635</v>
      </c>
      <c r="G1316" s="17" t="s">
        <v>95</v>
      </c>
      <c r="H1316" s="21">
        <v>148700</v>
      </c>
      <c r="I1316" s="20">
        <v>148765.21739130426</v>
      </c>
      <c r="J1316" s="19">
        <v>154700</v>
      </c>
      <c r="K1316" s="1" t="s">
        <v>4520</v>
      </c>
      <c r="L1316" s="183"/>
      <c r="M1316" s="44" t="e">
        <f>VLOOKUP(#REF!,'[1]PL3 Danh muc đầy đủ'!$E$9:$X$9281,20,0)</f>
        <v>#REF!</v>
      </c>
      <c r="N1316" s="44" t="e">
        <f>M1316-#REF!</f>
        <v>#REF!</v>
      </c>
    </row>
    <row r="1317" spans="1:14" ht="36" x14ac:dyDescent="0.3">
      <c r="A1317" s="43">
        <v>1307</v>
      </c>
      <c r="B1317" s="17" t="s">
        <v>4636</v>
      </c>
      <c r="C1317" s="18" t="s">
        <v>18166</v>
      </c>
      <c r="D1317" s="17" t="s">
        <v>4637</v>
      </c>
      <c r="E1317" s="18" t="s">
        <v>4638</v>
      </c>
      <c r="F1317" s="18" t="s">
        <v>4638</v>
      </c>
      <c r="G1317" s="17" t="s">
        <v>95</v>
      </c>
      <c r="H1317" s="21">
        <v>148700</v>
      </c>
      <c r="I1317" s="20">
        <v>148765.21739130426</v>
      </c>
      <c r="J1317" s="19">
        <v>154700</v>
      </c>
      <c r="K1317" s="1" t="s">
        <v>4520</v>
      </c>
      <c r="L1317" s="183"/>
      <c r="M1317" s="44" t="e">
        <f>VLOOKUP(#REF!,'[1]PL3 Danh muc đầy đủ'!$E$9:$X$9281,20,0)</f>
        <v>#REF!</v>
      </c>
      <c r="N1317" s="44" t="e">
        <f>M1317-#REF!</f>
        <v>#REF!</v>
      </c>
    </row>
    <row r="1318" spans="1:14" ht="36" x14ac:dyDescent="0.3">
      <c r="A1318" s="43">
        <v>1308</v>
      </c>
      <c r="B1318" s="17" t="s">
        <v>4639</v>
      </c>
      <c r="C1318" s="18" t="s">
        <v>18166</v>
      </c>
      <c r="D1318" s="17" t="s">
        <v>4640</v>
      </c>
      <c r="E1318" s="18" t="s">
        <v>4641</v>
      </c>
      <c r="F1318" s="18" t="s">
        <v>4641</v>
      </c>
      <c r="G1318" s="17" t="s">
        <v>95</v>
      </c>
      <c r="H1318" s="21">
        <v>148700</v>
      </c>
      <c r="I1318" s="20">
        <v>148765.21739130426</v>
      </c>
      <c r="J1318" s="19">
        <v>154700</v>
      </c>
      <c r="K1318" s="1" t="s">
        <v>4520</v>
      </c>
      <c r="L1318" s="183"/>
      <c r="M1318" s="44" t="e">
        <f>VLOOKUP(#REF!,'[1]PL3 Danh muc đầy đủ'!$E$9:$X$9281,20,0)</f>
        <v>#REF!</v>
      </c>
      <c r="N1318" s="44" t="e">
        <f>M1318-#REF!</f>
        <v>#REF!</v>
      </c>
    </row>
    <row r="1319" spans="1:14" ht="36" x14ac:dyDescent="0.3">
      <c r="A1319" s="43">
        <v>1309</v>
      </c>
      <c r="B1319" s="17" t="s">
        <v>4642</v>
      </c>
      <c r="C1319" s="18" t="s">
        <v>18166</v>
      </c>
      <c r="D1319" s="17" t="s">
        <v>4643</v>
      </c>
      <c r="E1319" s="18" t="s">
        <v>16552</v>
      </c>
      <c r="F1319" s="18" t="s">
        <v>16552</v>
      </c>
      <c r="G1319" s="17" t="s">
        <v>95</v>
      </c>
      <c r="H1319" s="21">
        <v>148700</v>
      </c>
      <c r="I1319" s="20">
        <v>148765.21739130426</v>
      </c>
      <c r="J1319" s="19">
        <v>154700</v>
      </c>
      <c r="K1319" s="1" t="s">
        <v>4520</v>
      </c>
      <c r="L1319" s="183"/>
      <c r="M1319" s="44" t="e">
        <f>VLOOKUP(#REF!,'[1]PL3 Danh muc đầy đủ'!$E$9:$X$9281,20,0)</f>
        <v>#REF!</v>
      </c>
      <c r="N1319" s="44" t="e">
        <f>M1319-#REF!</f>
        <v>#REF!</v>
      </c>
    </row>
    <row r="1320" spans="1:14" ht="36" x14ac:dyDescent="0.3">
      <c r="A1320" s="43">
        <v>1310</v>
      </c>
      <c r="B1320" s="17" t="s">
        <v>4644</v>
      </c>
      <c r="C1320" s="18" t="s">
        <v>18166</v>
      </c>
      <c r="D1320" s="17" t="s">
        <v>4645</v>
      </c>
      <c r="E1320" s="18" t="s">
        <v>16553</v>
      </c>
      <c r="F1320" s="18" t="s">
        <v>16553</v>
      </c>
      <c r="G1320" s="17" t="s">
        <v>95</v>
      </c>
      <c r="H1320" s="21">
        <v>148700</v>
      </c>
      <c r="I1320" s="20">
        <v>148765.21739130426</v>
      </c>
      <c r="J1320" s="19">
        <v>154700</v>
      </c>
      <c r="K1320" s="1" t="s">
        <v>4520</v>
      </c>
      <c r="L1320" s="183"/>
      <c r="M1320" s="44" t="e">
        <f>VLOOKUP(#REF!,'[1]PL3 Danh muc đầy đủ'!$E$9:$X$9281,20,0)</f>
        <v>#REF!</v>
      </c>
      <c r="N1320" s="44" t="e">
        <f>M1320-#REF!</f>
        <v>#REF!</v>
      </c>
    </row>
    <row r="1321" spans="1:14" ht="36" x14ac:dyDescent="0.3">
      <c r="A1321" s="43">
        <v>1311</v>
      </c>
      <c r="B1321" s="17" t="s">
        <v>4646</v>
      </c>
      <c r="C1321" s="18" t="s">
        <v>18166</v>
      </c>
      <c r="D1321" s="17" t="s">
        <v>4647</v>
      </c>
      <c r="E1321" s="18" t="s">
        <v>4648</v>
      </c>
      <c r="F1321" s="18" t="s">
        <v>4648</v>
      </c>
      <c r="G1321" s="17" t="s">
        <v>95</v>
      </c>
      <c r="H1321" s="21">
        <v>148700</v>
      </c>
      <c r="I1321" s="20">
        <v>148765.21739130426</v>
      </c>
      <c r="J1321" s="19">
        <v>154700</v>
      </c>
      <c r="K1321" s="1" t="s">
        <v>4520</v>
      </c>
      <c r="L1321" s="183"/>
      <c r="M1321" s="44" t="e">
        <f>VLOOKUP(#REF!,'[1]PL3 Danh muc đầy đủ'!$E$9:$X$9281,20,0)</f>
        <v>#REF!</v>
      </c>
      <c r="N1321" s="44" t="e">
        <f>M1321-#REF!</f>
        <v>#REF!</v>
      </c>
    </row>
    <row r="1322" spans="1:14" ht="36" x14ac:dyDescent="0.3">
      <c r="A1322" s="43">
        <v>1312</v>
      </c>
      <c r="B1322" s="17" t="s">
        <v>4649</v>
      </c>
      <c r="C1322" s="18" t="s">
        <v>18166</v>
      </c>
      <c r="D1322" s="17" t="s">
        <v>4650</v>
      </c>
      <c r="E1322" s="18" t="s">
        <v>4651</v>
      </c>
      <c r="F1322" s="18" t="s">
        <v>4651</v>
      </c>
      <c r="G1322" s="17" t="s">
        <v>95</v>
      </c>
      <c r="H1322" s="21">
        <v>148700</v>
      </c>
      <c r="I1322" s="20">
        <v>148765.21739130426</v>
      </c>
      <c r="J1322" s="19">
        <v>154700</v>
      </c>
      <c r="K1322" s="1" t="s">
        <v>4520</v>
      </c>
      <c r="L1322" s="183"/>
      <c r="M1322" s="44" t="e">
        <f>VLOOKUP(#REF!,'[1]PL3 Danh muc đầy đủ'!$E$9:$X$9281,20,0)</f>
        <v>#REF!</v>
      </c>
      <c r="N1322" s="44" t="e">
        <f>M1322-#REF!</f>
        <v>#REF!</v>
      </c>
    </row>
    <row r="1323" spans="1:14" ht="36" x14ac:dyDescent="0.3">
      <c r="A1323" s="43">
        <v>1313</v>
      </c>
      <c r="B1323" s="17" t="s">
        <v>4652</v>
      </c>
      <c r="C1323" s="18" t="s">
        <v>18166</v>
      </c>
      <c r="D1323" s="17" t="s">
        <v>4653</v>
      </c>
      <c r="E1323" s="18" t="s">
        <v>4654</v>
      </c>
      <c r="F1323" s="18" t="s">
        <v>4654</v>
      </c>
      <c r="G1323" s="17" t="s">
        <v>95</v>
      </c>
      <c r="H1323" s="21">
        <v>148700</v>
      </c>
      <c r="I1323" s="20">
        <v>148765.21739130426</v>
      </c>
      <c r="J1323" s="19">
        <v>154700</v>
      </c>
      <c r="K1323" s="1" t="s">
        <v>4520</v>
      </c>
      <c r="L1323" s="183"/>
      <c r="M1323" s="44" t="e">
        <f>VLOOKUP(#REF!,'[1]PL3 Danh muc đầy đủ'!$E$9:$X$9281,20,0)</f>
        <v>#REF!</v>
      </c>
      <c r="N1323" s="44" t="e">
        <f>M1323-#REF!</f>
        <v>#REF!</v>
      </c>
    </row>
    <row r="1324" spans="1:14" ht="36" x14ac:dyDescent="0.3">
      <c r="A1324" s="43">
        <v>1314</v>
      </c>
      <c r="B1324" s="17" t="s">
        <v>4655</v>
      </c>
      <c r="C1324" s="18" t="s">
        <v>18166</v>
      </c>
      <c r="D1324" s="17" t="s">
        <v>4656</v>
      </c>
      <c r="E1324" s="18" t="s">
        <v>4657</v>
      </c>
      <c r="F1324" s="18" t="s">
        <v>4657</v>
      </c>
      <c r="G1324" s="17" t="s">
        <v>95</v>
      </c>
      <c r="H1324" s="21">
        <v>148700</v>
      </c>
      <c r="I1324" s="20">
        <v>148765.21739130426</v>
      </c>
      <c r="J1324" s="19">
        <v>154700</v>
      </c>
      <c r="K1324" s="1" t="s">
        <v>4520</v>
      </c>
      <c r="L1324" s="183"/>
      <c r="M1324" s="44" t="e">
        <f>VLOOKUP(#REF!,'[1]PL3 Danh muc đầy đủ'!$E$9:$X$9281,20,0)</f>
        <v>#REF!</v>
      </c>
      <c r="N1324" s="44" t="e">
        <f>M1324-#REF!</f>
        <v>#REF!</v>
      </c>
    </row>
    <row r="1325" spans="1:14" ht="36" x14ac:dyDescent="0.3">
      <c r="A1325" s="43">
        <v>1315</v>
      </c>
      <c r="B1325" s="17" t="s">
        <v>4658</v>
      </c>
      <c r="C1325" s="18" t="s">
        <v>18166</v>
      </c>
      <c r="D1325" s="17" t="s">
        <v>4659</v>
      </c>
      <c r="E1325" s="18" t="s">
        <v>4660</v>
      </c>
      <c r="F1325" s="18" t="s">
        <v>4660</v>
      </c>
      <c r="G1325" s="17" t="s">
        <v>95</v>
      </c>
      <c r="H1325" s="21">
        <v>148700</v>
      </c>
      <c r="I1325" s="20">
        <v>148765.21739130426</v>
      </c>
      <c r="J1325" s="19">
        <v>154700</v>
      </c>
      <c r="K1325" s="1" t="s">
        <v>4520</v>
      </c>
      <c r="L1325" s="183"/>
      <c r="M1325" s="44" t="e">
        <f>VLOOKUP(#REF!,'[1]PL3 Danh muc đầy đủ'!$E$9:$X$9281,20,0)</f>
        <v>#REF!</v>
      </c>
      <c r="N1325" s="44" t="e">
        <f>M1325-#REF!</f>
        <v>#REF!</v>
      </c>
    </row>
    <row r="1326" spans="1:14" ht="54" x14ac:dyDescent="0.3">
      <c r="A1326" s="43">
        <v>1316</v>
      </c>
      <c r="B1326" s="17" t="s">
        <v>4661</v>
      </c>
      <c r="C1326" s="18" t="s">
        <v>18166</v>
      </c>
      <c r="D1326" s="17" t="s">
        <v>4662</v>
      </c>
      <c r="E1326" s="18" t="s">
        <v>4663</v>
      </c>
      <c r="F1326" s="18" t="s">
        <v>4663</v>
      </c>
      <c r="G1326" s="17" t="s">
        <v>95</v>
      </c>
      <c r="H1326" s="21">
        <v>148700</v>
      </c>
      <c r="I1326" s="20">
        <v>148765.21739130426</v>
      </c>
      <c r="J1326" s="19">
        <v>154700</v>
      </c>
      <c r="K1326" s="1" t="s">
        <v>4520</v>
      </c>
      <c r="L1326" s="183"/>
      <c r="M1326" s="44" t="e">
        <f>VLOOKUP(#REF!,'[1]PL3 Danh muc đầy đủ'!$E$9:$X$9281,20,0)</f>
        <v>#REF!</v>
      </c>
      <c r="N1326" s="44" t="e">
        <f>M1326-#REF!</f>
        <v>#REF!</v>
      </c>
    </row>
    <row r="1327" spans="1:14" ht="36" x14ac:dyDescent="0.3">
      <c r="A1327" s="43">
        <v>1317</v>
      </c>
      <c r="B1327" s="17" t="s">
        <v>4664</v>
      </c>
      <c r="C1327" s="18" t="s">
        <v>18166</v>
      </c>
      <c r="D1327" s="17" t="s">
        <v>4665</v>
      </c>
      <c r="E1327" s="18" t="s">
        <v>4666</v>
      </c>
      <c r="F1327" s="18" t="s">
        <v>4666</v>
      </c>
      <c r="G1327" s="17" t="s">
        <v>95</v>
      </c>
      <c r="H1327" s="21">
        <v>148700</v>
      </c>
      <c r="I1327" s="20">
        <v>148765.21739130426</v>
      </c>
      <c r="J1327" s="19">
        <v>154700</v>
      </c>
      <c r="K1327" s="1" t="s">
        <v>4520</v>
      </c>
      <c r="L1327" s="183"/>
      <c r="M1327" s="44" t="e">
        <f>VLOOKUP(#REF!,'[1]PL3 Danh muc đầy đủ'!$E$9:$X$9281,20,0)</f>
        <v>#REF!</v>
      </c>
      <c r="N1327" s="44" t="e">
        <f>M1327-#REF!</f>
        <v>#REF!</v>
      </c>
    </row>
    <row r="1328" spans="1:14" ht="18" x14ac:dyDescent="0.3">
      <c r="A1328" s="43">
        <v>1318</v>
      </c>
      <c r="B1328" s="17" t="s">
        <v>4667</v>
      </c>
      <c r="C1328" s="18" t="s">
        <v>18167</v>
      </c>
      <c r="D1328" s="17" t="s">
        <v>4607</v>
      </c>
      <c r="E1328" s="18" t="s">
        <v>4608</v>
      </c>
      <c r="F1328" s="18" t="s">
        <v>4608</v>
      </c>
      <c r="G1328" s="17" t="s">
        <v>1633</v>
      </c>
      <c r="H1328" s="21">
        <v>148700</v>
      </c>
      <c r="I1328" s="20">
        <v>148765.21739130426</v>
      </c>
      <c r="J1328" s="19">
        <v>154700</v>
      </c>
      <c r="K1328" s="1" t="s">
        <v>4520</v>
      </c>
      <c r="L1328" s="183"/>
      <c r="M1328" s="44" t="e">
        <f>VLOOKUP(#REF!,'[1]PL3 Danh muc đầy đủ'!$E$9:$X$9281,20,0)</f>
        <v>#REF!</v>
      </c>
      <c r="N1328" s="44" t="e">
        <f>M1328-#REF!</f>
        <v>#REF!</v>
      </c>
    </row>
    <row r="1329" spans="1:14" ht="18" x14ac:dyDescent="0.3">
      <c r="A1329" s="43">
        <v>1319</v>
      </c>
      <c r="B1329" s="17" t="s">
        <v>4668</v>
      </c>
      <c r="C1329" s="18" t="s">
        <v>18167</v>
      </c>
      <c r="D1329" s="17" t="s">
        <v>4610</v>
      </c>
      <c r="E1329" s="18" t="s">
        <v>4611</v>
      </c>
      <c r="F1329" s="18" t="s">
        <v>4611</v>
      </c>
      <c r="G1329" s="17" t="s">
        <v>1633</v>
      </c>
      <c r="H1329" s="21">
        <v>148700</v>
      </c>
      <c r="I1329" s="20">
        <v>148765.21739130426</v>
      </c>
      <c r="J1329" s="19">
        <v>154700</v>
      </c>
      <c r="K1329" s="1" t="s">
        <v>4520</v>
      </c>
      <c r="L1329" s="183"/>
      <c r="M1329" s="44" t="e">
        <f>VLOOKUP(#REF!,'[1]PL3 Danh muc đầy đủ'!$E$9:$X$9281,20,0)</f>
        <v>#REF!</v>
      </c>
      <c r="N1329" s="44" t="e">
        <f>M1329-#REF!</f>
        <v>#REF!</v>
      </c>
    </row>
    <row r="1330" spans="1:14" ht="36" x14ac:dyDescent="0.3">
      <c r="A1330" s="43">
        <v>1320</v>
      </c>
      <c r="B1330" s="17" t="s">
        <v>4669</v>
      </c>
      <c r="C1330" s="18" t="s">
        <v>18165</v>
      </c>
      <c r="D1330" s="17" t="s">
        <v>4670</v>
      </c>
      <c r="E1330" s="18" t="s">
        <v>4671</v>
      </c>
      <c r="F1330" s="18" t="s">
        <v>4671</v>
      </c>
      <c r="G1330" s="17" t="s">
        <v>1648</v>
      </c>
      <c r="H1330" s="21">
        <v>25100</v>
      </c>
      <c r="I1330" s="20">
        <v>25173.913043478264</v>
      </c>
      <c r="J1330" s="19">
        <v>26100</v>
      </c>
      <c r="K1330" s="1" t="s">
        <v>4673</v>
      </c>
      <c r="L1330" s="183"/>
      <c r="M1330" s="44" t="e">
        <f>VLOOKUP(#REF!,'[1]PL3 Danh muc đầy đủ'!$E$9:$X$9281,20,0)</f>
        <v>#REF!</v>
      </c>
      <c r="N1330" s="44" t="e">
        <f>M1330-#REF!</f>
        <v>#REF!</v>
      </c>
    </row>
    <row r="1331" spans="1:14" ht="31.2" x14ac:dyDescent="0.3">
      <c r="A1331" s="43">
        <v>1321</v>
      </c>
      <c r="B1331" s="17" t="s">
        <v>4674</v>
      </c>
      <c r="C1331" s="18" t="s">
        <v>18167</v>
      </c>
      <c r="D1331" s="17" t="s">
        <v>4675</v>
      </c>
      <c r="E1331" s="18" t="s">
        <v>4672</v>
      </c>
      <c r="F1331" s="18" t="s">
        <v>4672</v>
      </c>
      <c r="G1331" s="17" t="s">
        <v>1648</v>
      </c>
      <c r="H1331" s="21">
        <v>25100</v>
      </c>
      <c r="I1331" s="20">
        <v>25173.913043478264</v>
      </c>
      <c r="J1331" s="19">
        <v>26100</v>
      </c>
      <c r="K1331" s="1" t="s">
        <v>4673</v>
      </c>
      <c r="L1331" s="183"/>
      <c r="M1331" s="44" t="e">
        <f>VLOOKUP(#REF!,'[1]PL3 Danh muc đầy đủ'!$E$9:$X$9281,20,0)</f>
        <v>#REF!</v>
      </c>
      <c r="N1331" s="44" t="e">
        <f>M1331-#REF!</f>
        <v>#REF!</v>
      </c>
    </row>
    <row r="1332" spans="1:14" ht="36" x14ac:dyDescent="0.3">
      <c r="A1332" s="43">
        <v>1322</v>
      </c>
      <c r="B1332" s="17" t="s">
        <v>4676</v>
      </c>
      <c r="C1332" s="18" t="s">
        <v>18146</v>
      </c>
      <c r="D1332" s="17" t="s">
        <v>4677</v>
      </c>
      <c r="E1332" s="18" t="s">
        <v>16554</v>
      </c>
      <c r="F1332" s="18" t="s">
        <v>16554</v>
      </c>
      <c r="G1332" s="17" t="s">
        <v>1648</v>
      </c>
      <c r="H1332" s="21">
        <v>25100</v>
      </c>
      <c r="I1332" s="20">
        <v>25173.913043478264</v>
      </c>
      <c r="J1332" s="19">
        <v>26100</v>
      </c>
      <c r="K1332" s="1" t="s">
        <v>4673</v>
      </c>
      <c r="L1332" s="183"/>
      <c r="M1332" s="44" t="e">
        <f>VLOOKUP(#REF!,'[1]PL3 Danh muc đầy đủ'!$E$9:$X$9281,20,0)</f>
        <v>#REF!</v>
      </c>
      <c r="N1332" s="44" t="e">
        <f>M1332-#REF!</f>
        <v>#REF!</v>
      </c>
    </row>
    <row r="1333" spans="1:14" ht="54" x14ac:dyDescent="0.3">
      <c r="A1333" s="43">
        <v>1323</v>
      </c>
      <c r="B1333" s="17" t="s">
        <v>4678</v>
      </c>
      <c r="C1333" s="18" t="s">
        <v>18167</v>
      </c>
      <c r="D1333" s="17" t="s">
        <v>4679</v>
      </c>
      <c r="E1333" s="18" t="s">
        <v>4680</v>
      </c>
      <c r="F1333" s="18" t="s">
        <v>17904</v>
      </c>
      <c r="G1333" s="17" t="s">
        <v>1633</v>
      </c>
      <c r="H1333" s="21">
        <v>194700</v>
      </c>
      <c r="I1333" s="20">
        <v>194765.21739130426</v>
      </c>
      <c r="J1333" s="19">
        <v>202500</v>
      </c>
      <c r="K1333" s="1"/>
      <c r="L1333" s="183"/>
      <c r="M1333" s="44" t="e">
        <f>VLOOKUP(#REF!,'[1]PL3 Danh muc đầy đủ'!$E$9:$X$9281,20,0)</f>
        <v>#REF!</v>
      </c>
      <c r="N1333" s="44" t="e">
        <f>M1333-#REF!</f>
        <v>#REF!</v>
      </c>
    </row>
    <row r="1334" spans="1:14" ht="36" x14ac:dyDescent="0.3">
      <c r="A1334" s="43">
        <v>1324</v>
      </c>
      <c r="B1334" s="17" t="s">
        <v>4681</v>
      </c>
      <c r="C1334" s="18" t="s">
        <v>18167</v>
      </c>
      <c r="D1334" s="17" t="s">
        <v>4682</v>
      </c>
      <c r="E1334" s="18" t="s">
        <v>4683</v>
      </c>
      <c r="F1334" s="18" t="s">
        <v>4683</v>
      </c>
      <c r="G1334" s="17" t="s">
        <v>95</v>
      </c>
      <c r="H1334" s="21">
        <v>194700</v>
      </c>
      <c r="I1334" s="20">
        <v>194765.21739130426</v>
      </c>
      <c r="J1334" s="19">
        <v>202500</v>
      </c>
      <c r="K1334" s="1"/>
      <c r="L1334" s="183"/>
      <c r="M1334" s="44" t="e">
        <f>VLOOKUP(#REF!,'[1]PL3 Danh muc đầy đủ'!$E$9:$X$9281,20,0)</f>
        <v>#REF!</v>
      </c>
      <c r="N1334" s="44" t="e">
        <f>M1334-#REF!</f>
        <v>#REF!</v>
      </c>
    </row>
    <row r="1335" spans="1:14" ht="36" x14ac:dyDescent="0.3">
      <c r="A1335" s="43">
        <v>1325</v>
      </c>
      <c r="B1335" s="17" t="s">
        <v>4684</v>
      </c>
      <c r="C1335" s="18" t="s">
        <v>18167</v>
      </c>
      <c r="D1335" s="17" t="s">
        <v>4685</v>
      </c>
      <c r="E1335" s="18" t="s">
        <v>18072</v>
      </c>
      <c r="F1335" s="18" t="s">
        <v>17898</v>
      </c>
      <c r="G1335" s="17" t="s">
        <v>1648</v>
      </c>
      <c r="H1335" s="21">
        <v>194700</v>
      </c>
      <c r="I1335" s="20">
        <v>194765.21739130426</v>
      </c>
      <c r="J1335" s="19">
        <v>202500</v>
      </c>
      <c r="K1335" s="1"/>
      <c r="L1335" s="183"/>
      <c r="M1335" s="44" t="e">
        <f>VLOOKUP(#REF!,'[1]PL3 Danh muc đầy đủ'!$E$9:$X$9281,20,0)</f>
        <v>#REF!</v>
      </c>
      <c r="N1335" s="44" t="e">
        <f>M1335-#REF!</f>
        <v>#REF!</v>
      </c>
    </row>
    <row r="1336" spans="1:14" ht="36" x14ac:dyDescent="0.3">
      <c r="A1336" s="43">
        <v>1326</v>
      </c>
      <c r="B1336" s="17" t="s">
        <v>4686</v>
      </c>
      <c r="C1336" s="18" t="s">
        <v>18141</v>
      </c>
      <c r="D1336" s="17" t="s">
        <v>18127</v>
      </c>
      <c r="E1336" s="18" t="s">
        <v>18124</v>
      </c>
      <c r="F1336" s="18" t="s">
        <v>17901</v>
      </c>
      <c r="G1336" s="17"/>
      <c r="H1336" s="20">
        <v>194700</v>
      </c>
      <c r="I1336" s="19">
        <v>194765.21739130426</v>
      </c>
      <c r="J1336">
        <v>202500</v>
      </c>
      <c r="K1336"/>
      <c r="L1336"/>
      <c r="M1336" s="44" t="e">
        <f>VLOOKUP(#REF!,'[1]PL3 Danh muc đầy đủ'!$E$9:$X$9281,20,0)</f>
        <v>#REF!</v>
      </c>
      <c r="N1336" t="e">
        <f>M1336-#REF!</f>
        <v>#REF!</v>
      </c>
    </row>
    <row r="1337" spans="1:14" ht="54" x14ac:dyDescent="0.3">
      <c r="A1337" s="43">
        <v>1327</v>
      </c>
      <c r="B1337" s="17" t="s">
        <v>4687</v>
      </c>
      <c r="C1337" s="18" t="s">
        <v>18146</v>
      </c>
      <c r="D1337" s="17" t="s">
        <v>4688</v>
      </c>
      <c r="E1337" s="18" t="s">
        <v>16555</v>
      </c>
      <c r="F1337" s="18" t="s">
        <v>16555</v>
      </c>
      <c r="G1337" s="17" t="s">
        <v>95</v>
      </c>
      <c r="H1337" s="21">
        <v>194700</v>
      </c>
      <c r="I1337" s="20">
        <v>194765.21739130426</v>
      </c>
      <c r="J1337" s="19">
        <v>202500</v>
      </c>
      <c r="K1337" s="1"/>
      <c r="L1337" s="183"/>
      <c r="M1337" s="44" t="e">
        <f>VLOOKUP(#REF!,'[1]PL3 Danh muc đầy đủ'!$E$9:$X$9281,20,0)</f>
        <v>#REF!</v>
      </c>
      <c r="N1337" s="44" t="e">
        <f>M1337-#REF!</f>
        <v>#REF!</v>
      </c>
    </row>
    <row r="1338" spans="1:14" ht="18" x14ac:dyDescent="0.3">
      <c r="A1338" s="43">
        <v>1328</v>
      </c>
      <c r="B1338" s="17" t="s">
        <v>4689</v>
      </c>
      <c r="C1338" s="18" t="s">
        <v>18148</v>
      </c>
      <c r="D1338" s="17" t="s">
        <v>4690</v>
      </c>
      <c r="E1338" s="18" t="s">
        <v>4691</v>
      </c>
      <c r="F1338" s="18" t="s">
        <v>4691</v>
      </c>
      <c r="G1338" s="17" t="s">
        <v>1648</v>
      </c>
      <c r="H1338" s="21">
        <v>194700</v>
      </c>
      <c r="I1338" s="20">
        <v>194765.21739130426</v>
      </c>
      <c r="J1338" s="19">
        <v>202500</v>
      </c>
      <c r="K1338" s="1"/>
      <c r="L1338" s="183"/>
      <c r="M1338" s="44" t="e">
        <f>VLOOKUP(#REF!,'[1]PL3 Danh muc đầy đủ'!$E$9:$X$9281,20,0)</f>
        <v>#REF!</v>
      </c>
      <c r="N1338" s="44" t="e">
        <f>M1338-#REF!</f>
        <v>#REF!</v>
      </c>
    </row>
    <row r="1339" spans="1:14" ht="54" x14ac:dyDescent="0.3">
      <c r="A1339" s="43">
        <v>1329</v>
      </c>
      <c r="B1339" s="17" t="s">
        <v>4692</v>
      </c>
      <c r="C1339" s="18" t="s">
        <v>18148</v>
      </c>
      <c r="D1339" s="17" t="s">
        <v>4693</v>
      </c>
      <c r="E1339" s="18" t="s">
        <v>4694</v>
      </c>
      <c r="F1339" s="18" t="s">
        <v>17764</v>
      </c>
      <c r="G1339" s="17" t="s">
        <v>1633</v>
      </c>
      <c r="H1339" s="21">
        <v>194700</v>
      </c>
      <c r="I1339" s="20">
        <v>194765.21739130426</v>
      </c>
      <c r="J1339" s="19">
        <v>202500</v>
      </c>
      <c r="K1339" s="1"/>
      <c r="L1339" s="183"/>
      <c r="M1339" s="44" t="e">
        <f>VLOOKUP(#REF!,'[1]PL3 Danh muc đầy đủ'!$E$9:$X$9281,20,0)</f>
        <v>#REF!</v>
      </c>
      <c r="N1339" s="44" t="e">
        <f>M1339-#REF!</f>
        <v>#REF!</v>
      </c>
    </row>
    <row r="1340" spans="1:14" ht="54" x14ac:dyDescent="0.3">
      <c r="A1340" s="43">
        <v>1330</v>
      </c>
      <c r="B1340" s="17" t="s">
        <v>4695</v>
      </c>
      <c r="C1340" s="18" t="s">
        <v>18167</v>
      </c>
      <c r="D1340" s="17" t="s">
        <v>4679</v>
      </c>
      <c r="E1340" s="18" t="s">
        <v>4680</v>
      </c>
      <c r="F1340" s="18" t="s">
        <v>17903</v>
      </c>
      <c r="G1340" s="17" t="s">
        <v>1633</v>
      </c>
      <c r="H1340" s="21">
        <v>269500</v>
      </c>
      <c r="I1340" s="20">
        <v>269530.4347826087</v>
      </c>
      <c r="J1340" s="19">
        <v>280300</v>
      </c>
      <c r="K1340" s="1"/>
      <c r="L1340" s="183"/>
      <c r="M1340" s="44" t="e">
        <f>VLOOKUP(#REF!,'[1]PL3 Danh muc đầy đủ'!$E$9:$X$9281,20,0)</f>
        <v>#REF!</v>
      </c>
      <c r="N1340" s="44" t="e">
        <f>M1340-#REF!</f>
        <v>#REF!</v>
      </c>
    </row>
    <row r="1341" spans="1:14" ht="36" x14ac:dyDescent="0.3">
      <c r="A1341" s="43">
        <v>1331</v>
      </c>
      <c r="B1341" s="17" t="s">
        <v>4696</v>
      </c>
      <c r="C1341" s="18" t="s">
        <v>18167</v>
      </c>
      <c r="D1341" s="17" t="s">
        <v>4697</v>
      </c>
      <c r="E1341" s="18" t="s">
        <v>18073</v>
      </c>
      <c r="F1341" s="18" t="s">
        <v>17902</v>
      </c>
      <c r="G1341" s="17" t="s">
        <v>95</v>
      </c>
      <c r="H1341" s="21">
        <v>269500</v>
      </c>
      <c r="I1341" s="20">
        <v>269530.4347826087</v>
      </c>
      <c r="J1341" s="19">
        <v>280300</v>
      </c>
      <c r="K1341" s="1"/>
      <c r="L1341" s="183"/>
      <c r="M1341" s="44" t="e">
        <f>VLOOKUP(#REF!,'[1]PL3 Danh muc đầy đủ'!$E$9:$X$9281,20,0)</f>
        <v>#REF!</v>
      </c>
      <c r="N1341" s="44" t="e">
        <f>M1341-#REF!</f>
        <v>#REF!</v>
      </c>
    </row>
    <row r="1342" spans="1:14" ht="36" x14ac:dyDescent="0.3">
      <c r="A1342" s="43">
        <v>1332</v>
      </c>
      <c r="B1342" s="17" t="s">
        <v>4698</v>
      </c>
      <c r="C1342" s="18" t="s">
        <v>18141</v>
      </c>
      <c r="D1342" s="17" t="s">
        <v>18127</v>
      </c>
      <c r="E1342" s="18" t="s">
        <v>18124</v>
      </c>
      <c r="F1342" s="18" t="s">
        <v>17901</v>
      </c>
      <c r="G1342" s="17"/>
      <c r="H1342" s="19">
        <v>269500</v>
      </c>
      <c r="I1342" s="19">
        <v>269530.4347826087</v>
      </c>
      <c r="J1342">
        <v>280300</v>
      </c>
      <c r="K1342"/>
      <c r="L1342"/>
      <c r="M1342" s="44" t="e">
        <f>VLOOKUP(#REF!,'[1]PL3 Danh muc đầy đủ'!$E$9:$X$9281,20,0)</f>
        <v>#REF!</v>
      </c>
      <c r="N1342" t="e">
        <f>M1342-#REF!</f>
        <v>#REF!</v>
      </c>
    </row>
    <row r="1343" spans="1:14" ht="54" x14ac:dyDescent="0.3">
      <c r="A1343" s="43">
        <v>1333</v>
      </c>
      <c r="B1343" s="17" t="s">
        <v>4699</v>
      </c>
      <c r="C1343" s="18" t="s">
        <v>18148</v>
      </c>
      <c r="D1343" s="17" t="s">
        <v>4693</v>
      </c>
      <c r="E1343" s="18" t="s">
        <v>4694</v>
      </c>
      <c r="F1343" s="18" t="s">
        <v>17765</v>
      </c>
      <c r="G1343" s="17" t="s">
        <v>1633</v>
      </c>
      <c r="H1343" s="21">
        <v>269500</v>
      </c>
      <c r="I1343" s="20">
        <v>269530.4347826087</v>
      </c>
      <c r="J1343" s="19">
        <v>280300</v>
      </c>
      <c r="K1343" s="1"/>
      <c r="L1343" s="183"/>
      <c r="M1343" s="44" t="e">
        <f>VLOOKUP(#REF!,'[1]PL3 Danh muc đầy đủ'!$E$9:$X$9281,20,0)</f>
        <v>#REF!</v>
      </c>
      <c r="N1343" s="44" t="e">
        <f>M1343-#REF!</f>
        <v>#REF!</v>
      </c>
    </row>
    <row r="1344" spans="1:14" ht="54" x14ac:dyDescent="0.3">
      <c r="A1344" s="43">
        <v>1334</v>
      </c>
      <c r="B1344" s="17" t="s">
        <v>4700</v>
      </c>
      <c r="C1344" s="18" t="s">
        <v>18167</v>
      </c>
      <c r="D1344" s="17" t="s">
        <v>4679</v>
      </c>
      <c r="E1344" s="18" t="s">
        <v>4680</v>
      </c>
      <c r="F1344" s="18" t="s">
        <v>17905</v>
      </c>
      <c r="G1344" s="17" t="s">
        <v>1633</v>
      </c>
      <c r="H1344" s="21">
        <v>289500</v>
      </c>
      <c r="I1344" s="20">
        <v>289530.4347826087</v>
      </c>
      <c r="J1344" s="19">
        <v>301100</v>
      </c>
      <c r="K1344" s="1"/>
      <c r="L1344" s="183"/>
      <c r="M1344" s="44" t="e">
        <f>VLOOKUP(#REF!,'[1]PL3 Danh muc đầy đủ'!$E$9:$X$9281,20,0)</f>
        <v>#REF!</v>
      </c>
      <c r="N1344" s="44" t="e">
        <f>M1344-#REF!</f>
        <v>#REF!</v>
      </c>
    </row>
    <row r="1345" spans="1:14" ht="18" x14ac:dyDescent="0.3">
      <c r="A1345" s="43">
        <v>1335</v>
      </c>
      <c r="B1345" s="17" t="s">
        <v>4701</v>
      </c>
      <c r="C1345" s="18" t="s">
        <v>18167</v>
      </c>
      <c r="D1345" s="17" t="s">
        <v>4702</v>
      </c>
      <c r="E1345" s="18" t="s">
        <v>4703</v>
      </c>
      <c r="F1345" s="18" t="s">
        <v>4703</v>
      </c>
      <c r="G1345" s="17" t="s">
        <v>18</v>
      </c>
      <c r="H1345" s="21">
        <v>289500</v>
      </c>
      <c r="I1345" s="20">
        <v>289530.4347826087</v>
      </c>
      <c r="J1345" s="19">
        <v>301100</v>
      </c>
      <c r="K1345" s="1"/>
      <c r="L1345" s="183"/>
      <c r="M1345" s="44" t="e">
        <f>VLOOKUP(#REF!,'[1]PL3 Danh muc đầy đủ'!$E$9:$X$9281,20,0)</f>
        <v>#REF!</v>
      </c>
      <c r="N1345" s="44" t="e">
        <f>M1345-#REF!</f>
        <v>#REF!</v>
      </c>
    </row>
    <row r="1346" spans="1:14" ht="36" x14ac:dyDescent="0.3">
      <c r="A1346" s="43">
        <v>1336</v>
      </c>
      <c r="B1346" s="17" t="s">
        <v>4704</v>
      </c>
      <c r="C1346" s="18" t="s">
        <v>18167</v>
      </c>
      <c r="D1346" s="17" t="s">
        <v>4705</v>
      </c>
      <c r="E1346" s="18" t="s">
        <v>4706</v>
      </c>
      <c r="F1346" s="18" t="s">
        <v>4706</v>
      </c>
      <c r="G1346" s="17" t="s">
        <v>1648</v>
      </c>
      <c r="H1346" s="21">
        <v>289500</v>
      </c>
      <c r="I1346" s="20">
        <v>289530.4347826087</v>
      </c>
      <c r="J1346" s="19">
        <v>301100</v>
      </c>
      <c r="K1346" s="1"/>
      <c r="L1346" s="183"/>
      <c r="M1346" s="44" t="e">
        <f>VLOOKUP(#REF!,'[1]PL3 Danh muc đầy đủ'!$E$9:$X$9281,20,0)</f>
        <v>#REF!</v>
      </c>
      <c r="N1346" s="44" t="e">
        <f>M1346-#REF!</f>
        <v>#REF!</v>
      </c>
    </row>
    <row r="1347" spans="1:14" ht="36" x14ac:dyDescent="0.3">
      <c r="A1347" s="43">
        <v>1337</v>
      </c>
      <c r="B1347" s="17" t="s">
        <v>4707</v>
      </c>
      <c r="C1347" s="18" t="s">
        <v>18167</v>
      </c>
      <c r="D1347" s="17" t="s">
        <v>4685</v>
      </c>
      <c r="E1347" s="18" t="s">
        <v>18072</v>
      </c>
      <c r="F1347" s="18" t="s">
        <v>17899</v>
      </c>
      <c r="G1347" s="17" t="s">
        <v>1648</v>
      </c>
      <c r="H1347" s="21">
        <v>289500</v>
      </c>
      <c r="I1347" s="20">
        <v>289530.4347826087</v>
      </c>
      <c r="J1347" s="19">
        <v>301100</v>
      </c>
      <c r="K1347" s="1"/>
      <c r="L1347" s="183"/>
      <c r="M1347" s="44" t="e">
        <f>VLOOKUP(#REF!,'[1]PL3 Danh muc đầy đủ'!$E$9:$X$9281,20,0)</f>
        <v>#REF!</v>
      </c>
      <c r="N1347" s="44" t="e">
        <f>M1347-#REF!</f>
        <v>#REF!</v>
      </c>
    </row>
    <row r="1348" spans="1:14" s="192" customFormat="1" ht="36" x14ac:dyDescent="0.3">
      <c r="A1348" s="43">
        <v>1338</v>
      </c>
      <c r="B1348" s="17" t="s">
        <v>4708</v>
      </c>
      <c r="C1348" s="18" t="s">
        <v>18141</v>
      </c>
      <c r="D1348" s="17" t="s">
        <v>18127</v>
      </c>
      <c r="E1348" s="18" t="s">
        <v>18124</v>
      </c>
      <c r="F1348" s="18" t="s">
        <v>17900</v>
      </c>
      <c r="G1348" s="17"/>
      <c r="H1348" s="21">
        <v>289500</v>
      </c>
      <c r="I1348" s="20">
        <v>289530.4347826087</v>
      </c>
      <c r="J1348" s="19">
        <v>301100</v>
      </c>
      <c r="K1348" s="189"/>
      <c r="L1348" s="190"/>
      <c r="M1348" s="44" t="e">
        <f>VLOOKUP(#REF!,'[1]PL3 Danh muc đầy đủ'!$E$9:$X$9281,20,0)</f>
        <v>#REF!</v>
      </c>
      <c r="N1348" s="191" t="e">
        <f>M1348-#REF!</f>
        <v>#REF!</v>
      </c>
    </row>
    <row r="1349" spans="1:14" ht="54" x14ac:dyDescent="0.3">
      <c r="A1349" s="43">
        <v>1339</v>
      </c>
      <c r="B1349" s="17" t="s">
        <v>4709</v>
      </c>
      <c r="C1349" s="18" t="s">
        <v>18148</v>
      </c>
      <c r="D1349" s="17" t="s">
        <v>4693</v>
      </c>
      <c r="E1349" s="18" t="s">
        <v>4694</v>
      </c>
      <c r="F1349" s="18" t="s">
        <v>17766</v>
      </c>
      <c r="G1349" s="17" t="s">
        <v>1633</v>
      </c>
      <c r="H1349" s="21">
        <v>289500</v>
      </c>
      <c r="I1349" s="20">
        <v>289530.4347826087</v>
      </c>
      <c r="J1349" s="19">
        <v>301100</v>
      </c>
      <c r="K1349" s="1"/>
      <c r="L1349" s="183"/>
      <c r="M1349" s="44" t="e">
        <f>VLOOKUP(#REF!,'[1]PL3 Danh muc đầy đủ'!$E$9:$X$9281,20,0)</f>
        <v>#REF!</v>
      </c>
      <c r="N1349" s="44" t="e">
        <f>M1349-#REF!</f>
        <v>#REF!</v>
      </c>
    </row>
    <row r="1350" spans="1:14" ht="54" x14ac:dyDescent="0.3">
      <c r="A1350" s="43">
        <v>1340</v>
      </c>
      <c r="B1350" s="17" t="s">
        <v>4710</v>
      </c>
      <c r="C1350" s="18" t="s">
        <v>18167</v>
      </c>
      <c r="D1350" s="17" t="s">
        <v>4679</v>
      </c>
      <c r="E1350" s="18" t="s">
        <v>4680</v>
      </c>
      <c r="F1350" s="18" t="s">
        <v>17906</v>
      </c>
      <c r="G1350" s="17" t="s">
        <v>1633</v>
      </c>
      <c r="H1350" s="21">
        <v>354200</v>
      </c>
      <c r="I1350" s="20">
        <v>354295.65217391308</v>
      </c>
      <c r="J1350" s="19">
        <v>368400</v>
      </c>
      <c r="K1350" s="1"/>
      <c r="L1350" s="183"/>
      <c r="M1350" s="44" t="e">
        <f>VLOOKUP(#REF!,'[1]PL3 Danh muc đầy đủ'!$E$9:$X$9281,20,0)</f>
        <v>#REF!</v>
      </c>
      <c r="N1350" s="44" t="e">
        <f>M1350-#REF!</f>
        <v>#REF!</v>
      </c>
    </row>
    <row r="1351" spans="1:14" ht="36" x14ac:dyDescent="0.3">
      <c r="A1351" s="43">
        <v>1341</v>
      </c>
      <c r="B1351" s="17" t="s">
        <v>4711</v>
      </c>
      <c r="C1351" s="18" t="s">
        <v>18167</v>
      </c>
      <c r="D1351" s="17" t="s">
        <v>4697</v>
      </c>
      <c r="E1351" s="18" t="s">
        <v>18073</v>
      </c>
      <c r="F1351" s="18" t="s">
        <v>17900</v>
      </c>
      <c r="G1351" s="17" t="s">
        <v>95</v>
      </c>
      <c r="H1351" s="21">
        <v>354200</v>
      </c>
      <c r="I1351" s="20">
        <v>354295.65217391308</v>
      </c>
      <c r="J1351" s="19">
        <v>368400</v>
      </c>
      <c r="K1351" s="1"/>
      <c r="L1351" s="183"/>
      <c r="M1351" s="44" t="e">
        <f>VLOOKUP(#REF!,'[1]PL3 Danh muc đầy đủ'!$E$9:$X$9281,20,0)</f>
        <v>#REF!</v>
      </c>
      <c r="N1351" s="44" t="e">
        <f>M1351-#REF!</f>
        <v>#REF!</v>
      </c>
    </row>
    <row r="1352" spans="1:14" s="192" customFormat="1" ht="36" x14ac:dyDescent="0.3">
      <c r="A1352" s="43">
        <v>1342</v>
      </c>
      <c r="B1352" s="17" t="s">
        <v>4712</v>
      </c>
      <c r="C1352" s="18" t="s">
        <v>18141</v>
      </c>
      <c r="D1352" s="17" t="s">
        <v>18127</v>
      </c>
      <c r="E1352" s="18" t="s">
        <v>18124</v>
      </c>
      <c r="F1352" s="18" t="s">
        <v>17900</v>
      </c>
      <c r="G1352" s="17"/>
      <c r="H1352" s="21">
        <v>354200</v>
      </c>
      <c r="I1352" s="20">
        <v>354295.65217391308</v>
      </c>
      <c r="J1352" s="19">
        <v>368400</v>
      </c>
      <c r="K1352" s="189"/>
      <c r="L1352" s="190"/>
      <c r="M1352" s="44" t="e">
        <f>VLOOKUP(#REF!,'[1]PL3 Danh muc đầy đủ'!$E$9:$X$9281,20,0)</f>
        <v>#REF!</v>
      </c>
      <c r="N1352" s="191" t="e">
        <f>M1352-#REF!</f>
        <v>#REF!</v>
      </c>
    </row>
    <row r="1353" spans="1:14" ht="54" x14ac:dyDescent="0.3">
      <c r="A1353" s="43">
        <v>1343</v>
      </c>
      <c r="B1353" s="17" t="s">
        <v>4713</v>
      </c>
      <c r="C1353" s="18" t="s">
        <v>18148</v>
      </c>
      <c r="D1353" s="17" t="s">
        <v>4693</v>
      </c>
      <c r="E1353" s="18" t="s">
        <v>4694</v>
      </c>
      <c r="F1353" s="18" t="s">
        <v>17767</v>
      </c>
      <c r="G1353" s="17" t="s">
        <v>1633</v>
      </c>
      <c r="H1353" s="21">
        <v>354200</v>
      </c>
      <c r="I1353" s="20">
        <v>354295.65217391308</v>
      </c>
      <c r="J1353" s="19">
        <v>368400</v>
      </c>
      <c r="K1353" s="1"/>
      <c r="L1353" s="183"/>
      <c r="M1353" s="44" t="e">
        <f>VLOOKUP(#REF!,'[1]PL3 Danh muc đầy đủ'!$E$9:$X$9281,20,0)</f>
        <v>#REF!</v>
      </c>
      <c r="N1353" s="44" t="e">
        <f>M1353-#REF!</f>
        <v>#REF!</v>
      </c>
    </row>
    <row r="1354" spans="1:14" ht="36" x14ac:dyDescent="0.3">
      <c r="A1354" s="43">
        <v>1344</v>
      </c>
      <c r="B1354" s="17" t="s">
        <v>4714</v>
      </c>
      <c r="C1354" s="18" t="s">
        <v>18150</v>
      </c>
      <c r="D1354" s="17" t="s">
        <v>4715</v>
      </c>
      <c r="E1354" s="18" t="s">
        <v>4716</v>
      </c>
      <c r="F1354" s="18" t="s">
        <v>4716</v>
      </c>
      <c r="G1354" s="17" t="s">
        <v>1648</v>
      </c>
      <c r="H1354" s="21">
        <v>50800</v>
      </c>
      <c r="I1354" s="20">
        <v>50836.521739130476</v>
      </c>
      <c r="J1354" s="19">
        <v>52800</v>
      </c>
      <c r="K1354" s="1"/>
      <c r="L1354" s="183"/>
      <c r="M1354" s="44" t="e">
        <f>VLOOKUP(#REF!,'[1]PL3 Danh muc đầy đủ'!$E$9:$X$9281,20,0)</f>
        <v>#REF!</v>
      </c>
      <c r="N1354" s="44" t="e">
        <f>M1354-#REF!</f>
        <v>#REF!</v>
      </c>
    </row>
    <row r="1355" spans="1:14" ht="36" x14ac:dyDescent="0.3">
      <c r="A1355" s="43">
        <v>1345</v>
      </c>
      <c r="B1355" s="17" t="s">
        <v>4717</v>
      </c>
      <c r="C1355" s="18" t="s">
        <v>18150</v>
      </c>
      <c r="D1355" s="17" t="s">
        <v>4718</v>
      </c>
      <c r="E1355" s="18" t="s">
        <v>4719</v>
      </c>
      <c r="F1355" s="18" t="s">
        <v>4719</v>
      </c>
      <c r="G1355" s="17" t="s">
        <v>1648</v>
      </c>
      <c r="H1355" s="21">
        <v>46000</v>
      </c>
      <c r="I1355" s="20">
        <v>46041.956521739135</v>
      </c>
      <c r="J1355" s="19">
        <v>47800</v>
      </c>
      <c r="K1355" s="1"/>
      <c r="L1355" s="183"/>
      <c r="M1355" s="44" t="e">
        <f>VLOOKUP(#REF!,'[1]PL3 Danh muc đầy đủ'!$E$9:$X$9281,20,0)</f>
        <v>#REF!</v>
      </c>
      <c r="N1355" s="44" t="e">
        <f>M1355-#REF!</f>
        <v>#REF!</v>
      </c>
    </row>
    <row r="1356" spans="1:14" ht="18" x14ac:dyDescent="0.3">
      <c r="A1356" s="43">
        <v>1346</v>
      </c>
      <c r="B1356" s="17" t="s">
        <v>4720</v>
      </c>
      <c r="C1356" s="18" t="s">
        <v>18167</v>
      </c>
      <c r="D1356" s="17" t="s">
        <v>4721</v>
      </c>
      <c r="E1356" s="18" t="s">
        <v>4722</v>
      </c>
      <c r="F1356" s="18" t="s">
        <v>4722</v>
      </c>
      <c r="G1356" s="17" t="s">
        <v>1648</v>
      </c>
      <c r="H1356" s="21">
        <v>57600</v>
      </c>
      <c r="I1356" s="20">
        <v>57633.913043478213</v>
      </c>
      <c r="J1356" s="19">
        <v>59900</v>
      </c>
      <c r="K1356" s="1"/>
      <c r="L1356" s="183"/>
      <c r="M1356" s="44" t="e">
        <f>VLOOKUP(#REF!,'[1]PL3 Danh muc đầy đủ'!$E$9:$X$9281,20,0)</f>
        <v>#REF!</v>
      </c>
      <c r="N1356" s="44" t="e">
        <f>M1356-#REF!</f>
        <v>#REF!</v>
      </c>
    </row>
    <row r="1357" spans="1:14" ht="18" x14ac:dyDescent="0.3">
      <c r="A1357" s="43">
        <v>1347</v>
      </c>
      <c r="B1357" s="17" t="s">
        <v>4723</v>
      </c>
      <c r="C1357" s="18" t="s">
        <v>18139</v>
      </c>
      <c r="D1357" s="17" t="s">
        <v>4724</v>
      </c>
      <c r="E1357" s="18" t="s">
        <v>4722</v>
      </c>
      <c r="F1357" s="18" t="s">
        <v>4722</v>
      </c>
      <c r="G1357" s="17" t="s">
        <v>1648</v>
      </c>
      <c r="H1357" s="21">
        <v>57600</v>
      </c>
      <c r="I1357" s="20">
        <v>57633.913043478213</v>
      </c>
      <c r="J1357" s="19">
        <v>59900</v>
      </c>
      <c r="K1357" s="1"/>
      <c r="L1357" s="183"/>
      <c r="M1357" s="44" t="e">
        <f>VLOOKUP(#REF!,'[1]PL3 Danh muc đầy đủ'!$E$9:$X$9281,20,0)</f>
        <v>#REF!</v>
      </c>
      <c r="N1357" s="44" t="e">
        <f>M1357-#REF!</f>
        <v>#REF!</v>
      </c>
    </row>
    <row r="1358" spans="1:14" ht="18" x14ac:dyDescent="0.3">
      <c r="A1358" s="43">
        <v>1348</v>
      </c>
      <c r="B1358" s="17" t="s">
        <v>4737</v>
      </c>
      <c r="C1358" s="18" t="s">
        <v>18167</v>
      </c>
      <c r="D1358" s="17" t="s">
        <v>4738</v>
      </c>
      <c r="E1358" s="18" t="s">
        <v>4739</v>
      </c>
      <c r="F1358" s="18" t="s">
        <v>4739</v>
      </c>
      <c r="G1358" s="17" t="s">
        <v>1648</v>
      </c>
      <c r="H1358" s="21">
        <v>76300</v>
      </c>
      <c r="I1358" s="20">
        <v>76391.356521739173</v>
      </c>
      <c r="J1358" s="19">
        <v>79400</v>
      </c>
      <c r="K1358" s="1"/>
      <c r="L1358" s="183"/>
      <c r="M1358" s="44" t="e">
        <f>VLOOKUP(#REF!,'[1]PL3 Danh muc đầy đủ'!$E$9:$X$9281,20,0)</f>
        <v>#REF!</v>
      </c>
      <c r="N1358" s="44" t="e">
        <f>M1358-#REF!</f>
        <v>#REF!</v>
      </c>
    </row>
    <row r="1359" spans="1:14" ht="18" x14ac:dyDescent="0.3">
      <c r="A1359" s="43">
        <v>1349</v>
      </c>
      <c r="B1359" s="17" t="s">
        <v>4740</v>
      </c>
      <c r="C1359" s="18" t="s">
        <v>18167</v>
      </c>
      <c r="D1359" s="17" t="s">
        <v>4741</v>
      </c>
      <c r="E1359" s="18" t="s">
        <v>4742</v>
      </c>
      <c r="F1359" s="18" t="s">
        <v>4742</v>
      </c>
      <c r="G1359" s="17" t="s">
        <v>95</v>
      </c>
      <c r="H1359" s="21">
        <v>76300</v>
      </c>
      <c r="I1359" s="20">
        <v>76391.356521739173</v>
      </c>
      <c r="J1359" s="19">
        <v>79400</v>
      </c>
      <c r="K1359" s="1"/>
      <c r="L1359" s="183"/>
      <c r="M1359" s="44" t="e">
        <f>VLOOKUP(#REF!,'[1]PL3 Danh muc đầy đủ'!$E$9:$X$9281,20,0)</f>
        <v>#REF!</v>
      </c>
      <c r="N1359" s="44" t="e">
        <f>M1359-#REF!</f>
        <v>#REF!</v>
      </c>
    </row>
    <row r="1360" spans="1:14" ht="18" x14ac:dyDescent="0.3">
      <c r="A1360" s="43">
        <v>1350</v>
      </c>
      <c r="B1360" s="17" t="s">
        <v>4743</v>
      </c>
      <c r="C1360" s="18" t="s">
        <v>18167</v>
      </c>
      <c r="D1360" s="17" t="s">
        <v>4744</v>
      </c>
      <c r="E1360" s="18" t="s">
        <v>4736</v>
      </c>
      <c r="F1360" s="18" t="s">
        <v>4736</v>
      </c>
      <c r="G1360" s="17" t="s">
        <v>95</v>
      </c>
      <c r="H1360" s="21">
        <v>76300</v>
      </c>
      <c r="I1360" s="20">
        <v>76391.356521739173</v>
      </c>
      <c r="J1360" s="19">
        <v>79400</v>
      </c>
      <c r="K1360" s="1"/>
      <c r="L1360" s="183"/>
      <c r="M1360" s="44" t="e">
        <f>VLOOKUP(#REF!,'[1]PL3 Danh muc đầy đủ'!$E$9:$X$9281,20,0)</f>
        <v>#REF!</v>
      </c>
      <c r="N1360" s="44" t="e">
        <f>M1360-#REF!</f>
        <v>#REF!</v>
      </c>
    </row>
    <row r="1361" spans="1:14" ht="18" x14ac:dyDescent="0.3">
      <c r="A1361" s="43">
        <v>1351</v>
      </c>
      <c r="B1361" s="17" t="s">
        <v>4745</v>
      </c>
      <c r="C1361" s="18" t="s">
        <v>18139</v>
      </c>
      <c r="D1361" s="17" t="s">
        <v>4746</v>
      </c>
      <c r="E1361" s="18" t="s">
        <v>4730</v>
      </c>
      <c r="F1361" s="18" t="s">
        <v>4730</v>
      </c>
      <c r="G1361" s="17" t="s">
        <v>1648</v>
      </c>
      <c r="H1361" s="21">
        <v>76300</v>
      </c>
      <c r="I1361" s="20">
        <v>76391.356521739173</v>
      </c>
      <c r="J1361" s="19">
        <v>79400</v>
      </c>
      <c r="K1361" s="1"/>
      <c r="L1361" s="183"/>
      <c r="M1361" s="44" t="e">
        <f>VLOOKUP(#REF!,'[1]PL3 Danh muc đầy đủ'!$E$9:$X$9281,20,0)</f>
        <v>#REF!</v>
      </c>
      <c r="N1361" s="44" t="e">
        <f>M1361-#REF!</f>
        <v>#REF!</v>
      </c>
    </row>
    <row r="1362" spans="1:14" ht="18" x14ac:dyDescent="0.3">
      <c r="A1362" s="43">
        <v>1352</v>
      </c>
      <c r="B1362" s="17" t="s">
        <v>4747</v>
      </c>
      <c r="C1362" s="18" t="s">
        <v>18139</v>
      </c>
      <c r="D1362" s="17" t="s">
        <v>4748</v>
      </c>
      <c r="E1362" s="18" t="s">
        <v>4739</v>
      </c>
      <c r="F1362" s="18" t="s">
        <v>4739</v>
      </c>
      <c r="G1362" s="17" t="s">
        <v>1648</v>
      </c>
      <c r="H1362" s="21">
        <v>76300</v>
      </c>
      <c r="I1362" s="20">
        <v>76391.356521739173</v>
      </c>
      <c r="J1362" s="19">
        <v>79400</v>
      </c>
      <c r="K1362" s="1"/>
      <c r="L1362" s="183"/>
      <c r="M1362" s="44" t="e">
        <f>VLOOKUP(#REF!,'[1]PL3 Danh muc đầy đủ'!$E$9:$X$9281,20,0)</f>
        <v>#REF!</v>
      </c>
      <c r="N1362" s="44" t="e">
        <f>M1362-#REF!</f>
        <v>#REF!</v>
      </c>
    </row>
    <row r="1363" spans="1:14" ht="18" x14ac:dyDescent="0.3">
      <c r="A1363" s="43">
        <v>1353</v>
      </c>
      <c r="B1363" s="17" t="s">
        <v>4749</v>
      </c>
      <c r="C1363" s="18" t="s">
        <v>18139</v>
      </c>
      <c r="D1363" s="17" t="s">
        <v>4750</v>
      </c>
      <c r="E1363" s="18" t="s">
        <v>4742</v>
      </c>
      <c r="F1363" s="18" t="s">
        <v>4742</v>
      </c>
      <c r="G1363" s="17" t="s">
        <v>95</v>
      </c>
      <c r="H1363" s="21">
        <v>76300</v>
      </c>
      <c r="I1363" s="20">
        <v>76391.356521739173</v>
      </c>
      <c r="J1363" s="19">
        <v>79400</v>
      </c>
      <c r="K1363" s="1"/>
      <c r="L1363" s="183"/>
      <c r="M1363" s="44" t="e">
        <f>VLOOKUP(#REF!,'[1]PL3 Danh muc đầy đủ'!$E$9:$X$9281,20,0)</f>
        <v>#REF!</v>
      </c>
      <c r="N1363" s="44" t="e">
        <f>M1363-#REF!</f>
        <v>#REF!</v>
      </c>
    </row>
    <row r="1364" spans="1:14" ht="18" x14ac:dyDescent="0.3">
      <c r="A1364" s="43">
        <v>1354</v>
      </c>
      <c r="B1364" s="17" t="s">
        <v>4751</v>
      </c>
      <c r="C1364" s="18" t="s">
        <v>18139</v>
      </c>
      <c r="D1364" s="17" t="s">
        <v>4735</v>
      </c>
      <c r="E1364" s="18" t="s">
        <v>4736</v>
      </c>
      <c r="F1364" s="18" t="s">
        <v>18191</v>
      </c>
      <c r="G1364" s="17" t="s">
        <v>95</v>
      </c>
      <c r="H1364" s="21">
        <v>76300</v>
      </c>
      <c r="I1364" s="20">
        <v>76391.356521739173</v>
      </c>
      <c r="J1364" s="19">
        <v>79400</v>
      </c>
      <c r="K1364" s="1"/>
      <c r="L1364" s="183"/>
      <c r="M1364" s="44" t="e">
        <f>VLOOKUP(#REF!,'[1]PL3 Danh muc đầy đủ'!$E$9:$X$9281,20,0)</f>
        <v>#REF!</v>
      </c>
      <c r="N1364" s="44" t="e">
        <f>M1364-#REF!</f>
        <v>#REF!</v>
      </c>
    </row>
    <row r="1365" spans="1:14" ht="18" x14ac:dyDescent="0.3">
      <c r="A1365" s="43">
        <v>1355</v>
      </c>
      <c r="B1365" s="17" t="s">
        <v>4752</v>
      </c>
      <c r="C1365" s="18" t="s">
        <v>18139</v>
      </c>
      <c r="D1365" s="17" t="s">
        <v>4753</v>
      </c>
      <c r="E1365" s="18" t="s">
        <v>4754</v>
      </c>
      <c r="F1365" s="18" t="s">
        <v>4754</v>
      </c>
      <c r="G1365" s="17" t="s">
        <v>1648</v>
      </c>
      <c r="H1365" s="21">
        <v>76300</v>
      </c>
      <c r="I1365" s="20">
        <v>76391.356521739173</v>
      </c>
      <c r="J1365" s="19">
        <v>79400</v>
      </c>
      <c r="K1365" s="1"/>
      <c r="L1365" s="183"/>
      <c r="M1365" s="44" t="e">
        <f>VLOOKUP(#REF!,'[1]PL3 Danh muc đầy đủ'!$E$9:$X$9281,20,0)</f>
        <v>#REF!</v>
      </c>
      <c r="N1365" s="44" t="e">
        <f>M1365-#REF!</f>
        <v>#REF!</v>
      </c>
    </row>
    <row r="1366" spans="1:14" ht="18" x14ac:dyDescent="0.3">
      <c r="A1366" s="43">
        <v>1356</v>
      </c>
      <c r="B1366" s="17" t="s">
        <v>4755</v>
      </c>
      <c r="C1366" s="18" t="s">
        <v>18139</v>
      </c>
      <c r="D1366" s="17" t="s">
        <v>4756</v>
      </c>
      <c r="E1366" s="18" t="s">
        <v>4727</v>
      </c>
      <c r="F1366" s="18" t="s">
        <v>4727</v>
      </c>
      <c r="G1366" s="17" t="s">
        <v>95</v>
      </c>
      <c r="H1366" s="21">
        <v>76300</v>
      </c>
      <c r="I1366" s="20">
        <v>76391.356521739173</v>
      </c>
      <c r="J1366" s="19">
        <v>79400</v>
      </c>
      <c r="K1366" s="1"/>
      <c r="L1366" s="183"/>
      <c r="M1366" s="44" t="e">
        <f>VLOOKUP(#REF!,'[1]PL3 Danh muc đầy đủ'!$E$9:$X$9281,20,0)</f>
        <v>#REF!</v>
      </c>
      <c r="N1366" s="44" t="e">
        <f>M1366-#REF!</f>
        <v>#REF!</v>
      </c>
    </row>
    <row r="1367" spans="1:14" ht="18" x14ac:dyDescent="0.3">
      <c r="A1367" s="43">
        <v>1357</v>
      </c>
      <c r="B1367" s="17" t="s">
        <v>4757</v>
      </c>
      <c r="C1367" s="18" t="s">
        <v>18167</v>
      </c>
      <c r="D1367" s="17" t="s">
        <v>4758</v>
      </c>
      <c r="E1367" s="18" t="s">
        <v>4759</v>
      </c>
      <c r="F1367" s="18" t="s">
        <v>4759</v>
      </c>
      <c r="G1367" s="17" t="s">
        <v>1648</v>
      </c>
      <c r="H1367" s="21">
        <v>71800</v>
      </c>
      <c r="I1367" s="20">
        <v>71826.086956521787</v>
      </c>
      <c r="J1367" s="19">
        <v>74600</v>
      </c>
      <c r="K1367" s="1"/>
      <c r="L1367" s="183"/>
      <c r="M1367" s="44" t="e">
        <f>VLOOKUP(#REF!,'[1]PL3 Danh muc đầy đủ'!$E$9:$X$9281,20,0)</f>
        <v>#REF!</v>
      </c>
      <c r="N1367" s="44" t="e">
        <f>M1367-#REF!</f>
        <v>#REF!</v>
      </c>
    </row>
    <row r="1368" spans="1:14" ht="18" x14ac:dyDescent="0.3">
      <c r="A1368" s="43">
        <v>1358</v>
      </c>
      <c r="B1368" s="17" t="s">
        <v>4760</v>
      </c>
      <c r="C1368" s="18" t="s">
        <v>18167</v>
      </c>
      <c r="D1368" s="17" t="s">
        <v>4761</v>
      </c>
      <c r="E1368" s="18" t="s">
        <v>4762</v>
      </c>
      <c r="F1368" s="18" t="s">
        <v>4762</v>
      </c>
      <c r="G1368" s="17" t="s">
        <v>1633</v>
      </c>
      <c r="H1368" s="21">
        <v>156400</v>
      </c>
      <c r="I1368" s="20">
        <v>156469.8347826087</v>
      </c>
      <c r="J1368" s="19">
        <v>162700</v>
      </c>
      <c r="K1368" s="1"/>
      <c r="L1368" s="183"/>
      <c r="M1368" s="44" t="e">
        <f>VLOOKUP(#REF!,'[1]PL3 Danh muc đầy đủ'!$E$9:$X$9281,20,0)</f>
        <v>#REF!</v>
      </c>
      <c r="N1368" s="44" t="e">
        <f>M1368-#REF!</f>
        <v>#REF!</v>
      </c>
    </row>
    <row r="1369" spans="1:14" ht="18" x14ac:dyDescent="0.3">
      <c r="A1369" s="43">
        <v>1359</v>
      </c>
      <c r="B1369" s="17" t="s">
        <v>4763</v>
      </c>
      <c r="C1369" s="18" t="s">
        <v>18167</v>
      </c>
      <c r="D1369" s="17" t="s">
        <v>4764</v>
      </c>
      <c r="E1369" s="18" t="s">
        <v>4765</v>
      </c>
      <c r="F1369" s="18" t="s">
        <v>4765</v>
      </c>
      <c r="G1369" s="17" t="s">
        <v>1633</v>
      </c>
      <c r="H1369" s="21">
        <v>156400</v>
      </c>
      <c r="I1369" s="20">
        <v>156469.8347826087</v>
      </c>
      <c r="J1369" s="19">
        <v>162700</v>
      </c>
      <c r="K1369" s="1"/>
      <c r="L1369" s="183"/>
      <c r="M1369" s="44" t="e">
        <f>VLOOKUP(#REF!,'[1]PL3 Danh muc đầy đủ'!$E$9:$X$9281,20,0)</f>
        <v>#REF!</v>
      </c>
      <c r="N1369" s="44" t="e">
        <f>M1369-#REF!</f>
        <v>#REF!</v>
      </c>
    </row>
    <row r="1370" spans="1:14" ht="18" x14ac:dyDescent="0.3">
      <c r="A1370" s="43">
        <v>1360</v>
      </c>
      <c r="B1370" s="17" t="s">
        <v>4766</v>
      </c>
      <c r="C1370" s="18" t="s">
        <v>18167</v>
      </c>
      <c r="D1370" s="17" t="s">
        <v>4767</v>
      </c>
      <c r="E1370" s="18" t="s">
        <v>4768</v>
      </c>
      <c r="F1370" s="18" t="s">
        <v>4768</v>
      </c>
      <c r="G1370" s="17" t="s">
        <v>1633</v>
      </c>
      <c r="H1370" s="21">
        <v>156400</v>
      </c>
      <c r="I1370" s="20">
        <v>156469.8347826087</v>
      </c>
      <c r="J1370" s="19">
        <v>162700</v>
      </c>
      <c r="K1370" s="1"/>
      <c r="L1370" s="183"/>
      <c r="M1370" s="44" t="e">
        <f>VLOOKUP(#REF!,'[1]PL3 Danh muc đầy đủ'!$E$9:$X$9281,20,0)</f>
        <v>#REF!</v>
      </c>
      <c r="N1370" s="44" t="e">
        <f>M1370-#REF!</f>
        <v>#REF!</v>
      </c>
    </row>
    <row r="1371" spans="1:14" ht="18" x14ac:dyDescent="0.3">
      <c r="A1371" s="43">
        <v>1361</v>
      </c>
      <c r="B1371" s="17" t="s">
        <v>4769</v>
      </c>
      <c r="C1371" s="18" t="s">
        <v>18167</v>
      </c>
      <c r="D1371" s="17" t="s">
        <v>4770</v>
      </c>
      <c r="E1371" s="18" t="s">
        <v>4771</v>
      </c>
      <c r="F1371" s="18" t="s">
        <v>4771</v>
      </c>
      <c r="G1371" s="17" t="s">
        <v>1633</v>
      </c>
      <c r="H1371" s="21">
        <v>156400</v>
      </c>
      <c r="I1371" s="20">
        <v>156469.8347826087</v>
      </c>
      <c r="J1371" s="19">
        <v>162700</v>
      </c>
      <c r="K1371" s="1"/>
      <c r="L1371" s="183"/>
      <c r="M1371" s="44" t="e">
        <f>VLOOKUP(#REF!,'[1]PL3 Danh muc đầy đủ'!$E$9:$X$9281,20,0)</f>
        <v>#REF!</v>
      </c>
      <c r="N1371" s="44" t="e">
        <f>M1371-#REF!</f>
        <v>#REF!</v>
      </c>
    </row>
    <row r="1372" spans="1:14" ht="36" x14ac:dyDescent="0.3">
      <c r="A1372" s="43">
        <v>1362</v>
      </c>
      <c r="B1372" s="17" t="s">
        <v>4772</v>
      </c>
      <c r="C1372" s="18" t="s">
        <v>18167</v>
      </c>
      <c r="D1372" s="17" t="s">
        <v>4773</v>
      </c>
      <c r="E1372" s="18" t="s">
        <v>4774</v>
      </c>
      <c r="F1372" s="18" t="s">
        <v>4774</v>
      </c>
      <c r="G1372" s="17" t="s">
        <v>1633</v>
      </c>
      <c r="H1372" s="21">
        <v>156400</v>
      </c>
      <c r="I1372" s="20">
        <v>156469.8347826087</v>
      </c>
      <c r="J1372" s="19">
        <v>162700</v>
      </c>
      <c r="K1372" s="1"/>
      <c r="L1372" s="183"/>
      <c r="M1372" s="44" t="e">
        <f>VLOOKUP(#REF!,'[1]PL3 Danh muc đầy đủ'!$E$9:$X$9281,20,0)</f>
        <v>#REF!</v>
      </c>
      <c r="N1372" s="44" t="e">
        <f>M1372-#REF!</f>
        <v>#REF!</v>
      </c>
    </row>
    <row r="1373" spans="1:14" ht="36" x14ac:dyDescent="0.3">
      <c r="A1373" s="43">
        <v>1363</v>
      </c>
      <c r="B1373" s="17" t="s">
        <v>4775</v>
      </c>
      <c r="C1373" s="18" t="s">
        <v>18167</v>
      </c>
      <c r="D1373" s="17" t="s">
        <v>4776</v>
      </c>
      <c r="E1373" s="18" t="s">
        <v>4777</v>
      </c>
      <c r="F1373" s="18" t="s">
        <v>4777</v>
      </c>
      <c r="G1373" s="17" t="s">
        <v>1633</v>
      </c>
      <c r="H1373" s="21">
        <v>156400</v>
      </c>
      <c r="I1373" s="20">
        <v>156469.8347826087</v>
      </c>
      <c r="J1373" s="19">
        <v>162700</v>
      </c>
      <c r="K1373" s="1"/>
      <c r="L1373" s="183"/>
      <c r="M1373" s="44" t="e">
        <f>VLOOKUP(#REF!,'[1]PL3 Danh muc đầy đủ'!$E$9:$X$9281,20,0)</f>
        <v>#REF!</v>
      </c>
      <c r="N1373" s="44" t="e">
        <f>M1373-#REF!</f>
        <v>#REF!</v>
      </c>
    </row>
    <row r="1374" spans="1:14" ht="18" x14ac:dyDescent="0.3">
      <c r="A1374" s="43">
        <v>1364</v>
      </c>
      <c r="B1374" s="17" t="s">
        <v>4778</v>
      </c>
      <c r="C1374" s="18" t="s">
        <v>18167</v>
      </c>
      <c r="D1374" s="17" t="s">
        <v>4779</v>
      </c>
      <c r="E1374" s="18" t="s">
        <v>4780</v>
      </c>
      <c r="F1374" s="18" t="s">
        <v>4780</v>
      </c>
      <c r="G1374" s="17" t="s">
        <v>1633</v>
      </c>
      <c r="H1374" s="21">
        <v>156400</v>
      </c>
      <c r="I1374" s="20">
        <v>156469.8347826087</v>
      </c>
      <c r="J1374" s="19">
        <v>162700</v>
      </c>
      <c r="K1374" s="1"/>
      <c r="L1374" s="183"/>
      <c r="M1374" s="44" t="e">
        <f>VLOOKUP(#REF!,'[1]PL3 Danh muc đầy đủ'!$E$9:$X$9281,20,0)</f>
        <v>#REF!</v>
      </c>
      <c r="N1374" s="44" t="e">
        <f>M1374-#REF!</f>
        <v>#REF!</v>
      </c>
    </row>
    <row r="1375" spans="1:14" ht="18" x14ac:dyDescent="0.3">
      <c r="A1375" s="43">
        <v>1365</v>
      </c>
      <c r="B1375" s="17" t="s">
        <v>4781</v>
      </c>
      <c r="C1375" s="18" t="s">
        <v>18167</v>
      </c>
      <c r="D1375" s="17" t="s">
        <v>4782</v>
      </c>
      <c r="E1375" s="18" t="s">
        <v>4783</v>
      </c>
      <c r="F1375" s="18" t="s">
        <v>4783</v>
      </c>
      <c r="G1375" s="17" t="s">
        <v>1633</v>
      </c>
      <c r="H1375" s="21">
        <v>156400</v>
      </c>
      <c r="I1375" s="20">
        <v>156469.8347826087</v>
      </c>
      <c r="J1375" s="19">
        <v>162700</v>
      </c>
      <c r="K1375" s="1"/>
      <c r="L1375" s="183"/>
      <c r="M1375" s="44" t="e">
        <f>VLOOKUP(#REF!,'[1]PL3 Danh muc đầy đủ'!$E$9:$X$9281,20,0)</f>
        <v>#REF!</v>
      </c>
      <c r="N1375" s="44" t="e">
        <f>M1375-#REF!</f>
        <v>#REF!</v>
      </c>
    </row>
    <row r="1376" spans="1:14" ht="18" x14ac:dyDescent="0.3">
      <c r="A1376" s="43">
        <v>1366</v>
      </c>
      <c r="B1376" s="17" t="s">
        <v>4784</v>
      </c>
      <c r="C1376" s="18" t="s">
        <v>18167</v>
      </c>
      <c r="D1376" s="17" t="s">
        <v>4785</v>
      </c>
      <c r="E1376" s="18" t="s">
        <v>4786</v>
      </c>
      <c r="F1376" s="18" t="s">
        <v>4786</v>
      </c>
      <c r="G1376" s="17" t="s">
        <v>1633</v>
      </c>
      <c r="H1376" s="21">
        <v>156400</v>
      </c>
      <c r="I1376" s="20">
        <v>156469.8347826087</v>
      </c>
      <c r="J1376" s="19">
        <v>162700</v>
      </c>
      <c r="K1376" s="1"/>
      <c r="L1376" s="183"/>
      <c r="M1376" s="44" t="e">
        <f>VLOOKUP(#REF!,'[1]PL3 Danh muc đầy đủ'!$E$9:$X$9281,20,0)</f>
        <v>#REF!</v>
      </c>
      <c r="N1376" s="44" t="e">
        <f>M1376-#REF!</f>
        <v>#REF!</v>
      </c>
    </row>
    <row r="1377" spans="1:14" ht="18" x14ac:dyDescent="0.3">
      <c r="A1377" s="43">
        <v>1367</v>
      </c>
      <c r="B1377" s="17" t="s">
        <v>4787</v>
      </c>
      <c r="C1377" s="18" t="s">
        <v>18167</v>
      </c>
      <c r="D1377" s="17" t="s">
        <v>4788</v>
      </c>
      <c r="E1377" s="18" t="s">
        <v>4789</v>
      </c>
      <c r="F1377" s="18" t="s">
        <v>4789</v>
      </c>
      <c r="G1377" s="17" t="s">
        <v>1633</v>
      </c>
      <c r="H1377" s="21">
        <v>156400</v>
      </c>
      <c r="I1377" s="20">
        <v>156469.8347826087</v>
      </c>
      <c r="J1377" s="19">
        <v>162700</v>
      </c>
      <c r="K1377" s="1"/>
      <c r="L1377" s="183"/>
      <c r="M1377" s="44" t="e">
        <f>VLOOKUP(#REF!,'[1]PL3 Danh muc đầy đủ'!$E$9:$X$9281,20,0)</f>
        <v>#REF!</v>
      </c>
      <c r="N1377" s="44" t="e">
        <f>M1377-#REF!</f>
        <v>#REF!</v>
      </c>
    </row>
    <row r="1378" spans="1:14" ht="18" x14ac:dyDescent="0.3">
      <c r="A1378" s="43">
        <v>1368</v>
      </c>
      <c r="B1378" s="17" t="s">
        <v>4790</v>
      </c>
      <c r="C1378" s="18" t="s">
        <v>18167</v>
      </c>
      <c r="D1378" s="17" t="s">
        <v>4791</v>
      </c>
      <c r="E1378" s="18" t="s">
        <v>4792</v>
      </c>
      <c r="F1378" s="18" t="s">
        <v>4792</v>
      </c>
      <c r="G1378" s="17" t="s">
        <v>1633</v>
      </c>
      <c r="H1378" s="21">
        <v>156400</v>
      </c>
      <c r="I1378" s="20">
        <v>156469.8347826087</v>
      </c>
      <c r="J1378" s="19">
        <v>162700</v>
      </c>
      <c r="K1378" s="1"/>
      <c r="L1378" s="183"/>
      <c r="M1378" s="44" t="e">
        <f>VLOOKUP(#REF!,'[1]PL3 Danh muc đầy đủ'!$E$9:$X$9281,20,0)</f>
        <v>#REF!</v>
      </c>
      <c r="N1378" s="44" t="e">
        <f>M1378-#REF!</f>
        <v>#REF!</v>
      </c>
    </row>
    <row r="1379" spans="1:14" ht="18" x14ac:dyDescent="0.3">
      <c r="A1379" s="43">
        <v>1369</v>
      </c>
      <c r="B1379" s="17" t="s">
        <v>4793</v>
      </c>
      <c r="C1379" s="18" t="s">
        <v>18167</v>
      </c>
      <c r="D1379" s="17" t="s">
        <v>4794</v>
      </c>
      <c r="E1379" s="18" t="s">
        <v>4795</v>
      </c>
      <c r="F1379" s="18" t="s">
        <v>4795</v>
      </c>
      <c r="G1379" s="17" t="s">
        <v>1633</v>
      </c>
      <c r="H1379" s="21">
        <v>156400</v>
      </c>
      <c r="I1379" s="20">
        <v>156469.8347826087</v>
      </c>
      <c r="J1379" s="19">
        <v>162700</v>
      </c>
      <c r="K1379" s="1"/>
      <c r="L1379" s="183"/>
      <c r="M1379" s="44" t="e">
        <f>VLOOKUP(#REF!,'[1]PL3 Danh muc đầy đủ'!$E$9:$X$9281,20,0)</f>
        <v>#REF!</v>
      </c>
      <c r="N1379" s="44" t="e">
        <f>M1379-#REF!</f>
        <v>#REF!</v>
      </c>
    </row>
    <row r="1380" spans="1:14" ht="36" x14ac:dyDescent="0.3">
      <c r="A1380" s="43">
        <v>1370</v>
      </c>
      <c r="B1380" s="17" t="s">
        <v>4796</v>
      </c>
      <c r="C1380" s="18" t="s">
        <v>18167</v>
      </c>
      <c r="D1380" s="17" t="s">
        <v>4797</v>
      </c>
      <c r="E1380" s="18" t="s">
        <v>4798</v>
      </c>
      <c r="F1380" s="18" t="s">
        <v>4798</v>
      </c>
      <c r="G1380" s="17" t="s">
        <v>1633</v>
      </c>
      <c r="H1380" s="21">
        <v>156400</v>
      </c>
      <c r="I1380" s="20">
        <v>156469.8347826087</v>
      </c>
      <c r="J1380" s="19">
        <v>162700</v>
      </c>
      <c r="K1380" s="1"/>
      <c r="L1380" s="183"/>
      <c r="M1380" s="44" t="e">
        <f>VLOOKUP(#REF!,'[1]PL3 Danh muc đầy đủ'!$E$9:$X$9281,20,0)</f>
        <v>#REF!</v>
      </c>
      <c r="N1380" s="44" t="e">
        <f>M1380-#REF!</f>
        <v>#REF!</v>
      </c>
    </row>
    <row r="1381" spans="1:14" ht="18" x14ac:dyDescent="0.3">
      <c r="A1381" s="43">
        <v>1371</v>
      </c>
      <c r="B1381" s="17" t="s">
        <v>4799</v>
      </c>
      <c r="C1381" s="18" t="s">
        <v>18167</v>
      </c>
      <c r="D1381" s="17" t="s">
        <v>4800</v>
      </c>
      <c r="E1381" s="18" t="s">
        <v>4801</v>
      </c>
      <c r="F1381" s="18" t="s">
        <v>4801</v>
      </c>
      <c r="G1381" s="17" t="s">
        <v>1633</v>
      </c>
      <c r="H1381" s="21">
        <v>156400</v>
      </c>
      <c r="I1381" s="20">
        <v>156469.8347826087</v>
      </c>
      <c r="J1381" s="19">
        <v>162700</v>
      </c>
      <c r="K1381" s="1"/>
      <c r="L1381" s="183"/>
      <c r="M1381" s="44" t="e">
        <f>VLOOKUP(#REF!,'[1]PL3 Danh muc đầy đủ'!$E$9:$X$9281,20,0)</f>
        <v>#REF!</v>
      </c>
      <c r="N1381" s="44" t="e">
        <f>M1381-#REF!</f>
        <v>#REF!</v>
      </c>
    </row>
    <row r="1382" spans="1:14" ht="36" x14ac:dyDescent="0.3">
      <c r="A1382" s="43">
        <v>1372</v>
      </c>
      <c r="B1382" s="17" t="s">
        <v>4802</v>
      </c>
      <c r="C1382" s="18" t="s">
        <v>18167</v>
      </c>
      <c r="D1382" s="17" t="s">
        <v>4803</v>
      </c>
      <c r="E1382" s="18" t="s">
        <v>4804</v>
      </c>
      <c r="F1382" s="18" t="s">
        <v>4804</v>
      </c>
      <c r="G1382" s="17" t="s">
        <v>1633</v>
      </c>
      <c r="H1382" s="21">
        <v>156400</v>
      </c>
      <c r="I1382" s="20">
        <v>156469.8347826087</v>
      </c>
      <c r="J1382" s="19">
        <v>162700</v>
      </c>
      <c r="K1382" s="1"/>
      <c r="L1382" s="183"/>
      <c r="M1382" s="44" t="e">
        <f>VLOOKUP(#REF!,'[1]PL3 Danh muc đầy đủ'!$E$9:$X$9281,20,0)</f>
        <v>#REF!</v>
      </c>
      <c r="N1382" s="44" t="e">
        <f>M1382-#REF!</f>
        <v>#REF!</v>
      </c>
    </row>
    <row r="1383" spans="1:14" ht="36" x14ac:dyDescent="0.3">
      <c r="A1383" s="43">
        <v>1373</v>
      </c>
      <c r="B1383" s="17" t="s">
        <v>4805</v>
      </c>
      <c r="C1383" s="18" t="s">
        <v>18167</v>
      </c>
      <c r="D1383" s="17" t="s">
        <v>4806</v>
      </c>
      <c r="E1383" s="18" t="s">
        <v>4807</v>
      </c>
      <c r="F1383" s="18" t="s">
        <v>4807</v>
      </c>
      <c r="G1383" s="17" t="s">
        <v>1633</v>
      </c>
      <c r="H1383" s="21">
        <v>156400</v>
      </c>
      <c r="I1383" s="20">
        <v>156469.8347826087</v>
      </c>
      <c r="J1383" s="19">
        <v>162700</v>
      </c>
      <c r="K1383" s="1"/>
      <c r="L1383" s="183"/>
      <c r="M1383" s="44" t="e">
        <f>VLOOKUP(#REF!,'[1]PL3 Danh muc đầy đủ'!$E$9:$X$9281,20,0)</f>
        <v>#REF!</v>
      </c>
      <c r="N1383" s="44" t="e">
        <f>M1383-#REF!</f>
        <v>#REF!</v>
      </c>
    </row>
    <row r="1384" spans="1:14" ht="18" x14ac:dyDescent="0.3">
      <c r="A1384" s="43">
        <v>1374</v>
      </c>
      <c r="B1384" s="17" t="s">
        <v>4808</v>
      </c>
      <c r="C1384" s="18" t="s">
        <v>18167</v>
      </c>
      <c r="D1384" s="17" t="s">
        <v>4809</v>
      </c>
      <c r="E1384" s="18" t="s">
        <v>4810</v>
      </c>
      <c r="F1384" s="18" t="s">
        <v>4810</v>
      </c>
      <c r="G1384" s="17" t="s">
        <v>1633</v>
      </c>
      <c r="H1384" s="21">
        <v>156400</v>
      </c>
      <c r="I1384" s="20">
        <v>156469.8347826087</v>
      </c>
      <c r="J1384" s="19">
        <v>162700</v>
      </c>
      <c r="K1384" s="1"/>
      <c r="L1384" s="183"/>
      <c r="M1384" s="44" t="e">
        <f>VLOOKUP(#REF!,'[1]PL3 Danh muc đầy đủ'!$E$9:$X$9281,20,0)</f>
        <v>#REF!</v>
      </c>
      <c r="N1384" s="44" t="e">
        <f>M1384-#REF!</f>
        <v>#REF!</v>
      </c>
    </row>
    <row r="1385" spans="1:14" ht="36" x14ac:dyDescent="0.3">
      <c r="A1385" s="43">
        <v>1375</v>
      </c>
      <c r="B1385" s="17" t="s">
        <v>4811</v>
      </c>
      <c r="C1385" s="18" t="s">
        <v>18167</v>
      </c>
      <c r="D1385" s="17" t="s">
        <v>4812</v>
      </c>
      <c r="E1385" s="18" t="s">
        <v>4813</v>
      </c>
      <c r="F1385" s="18" t="s">
        <v>4813</v>
      </c>
      <c r="G1385" s="17" t="s">
        <v>1633</v>
      </c>
      <c r="H1385" s="21">
        <v>156400</v>
      </c>
      <c r="I1385" s="20">
        <v>156469.8347826087</v>
      </c>
      <c r="J1385" s="19">
        <v>162700</v>
      </c>
      <c r="K1385" s="1"/>
      <c r="L1385" s="183"/>
      <c r="M1385" s="44" t="e">
        <f>VLOOKUP(#REF!,'[1]PL3 Danh muc đầy đủ'!$E$9:$X$9281,20,0)</f>
        <v>#REF!</v>
      </c>
      <c r="N1385" s="44" t="e">
        <f>M1385-#REF!</f>
        <v>#REF!</v>
      </c>
    </row>
    <row r="1386" spans="1:14" ht="18" x14ac:dyDescent="0.3">
      <c r="A1386" s="43">
        <v>1376</v>
      </c>
      <c r="B1386" s="17" t="s">
        <v>4814</v>
      </c>
      <c r="C1386" s="18" t="s">
        <v>18167</v>
      </c>
      <c r="D1386" s="17" t="s">
        <v>4815</v>
      </c>
      <c r="E1386" s="18" t="s">
        <v>4816</v>
      </c>
      <c r="F1386" s="18" t="s">
        <v>4816</v>
      </c>
      <c r="G1386" s="17" t="s">
        <v>1633</v>
      </c>
      <c r="H1386" s="21">
        <v>156400</v>
      </c>
      <c r="I1386" s="20">
        <v>156469.8347826087</v>
      </c>
      <c r="J1386" s="19">
        <v>162700</v>
      </c>
      <c r="K1386" s="1"/>
      <c r="L1386" s="183"/>
      <c r="M1386" s="44" t="e">
        <f>VLOOKUP(#REF!,'[1]PL3 Danh muc đầy đủ'!$E$9:$X$9281,20,0)</f>
        <v>#REF!</v>
      </c>
      <c r="N1386" s="44" t="e">
        <f>M1386-#REF!</f>
        <v>#REF!</v>
      </c>
    </row>
    <row r="1387" spans="1:14" ht="36" x14ac:dyDescent="0.3">
      <c r="A1387" s="43">
        <v>1377</v>
      </c>
      <c r="B1387" s="17" t="s">
        <v>4817</v>
      </c>
      <c r="C1387" s="18" t="s">
        <v>18167</v>
      </c>
      <c r="D1387" s="17" t="s">
        <v>4818</v>
      </c>
      <c r="E1387" s="18" t="s">
        <v>4819</v>
      </c>
      <c r="F1387" s="18" t="s">
        <v>4819</v>
      </c>
      <c r="G1387" s="17" t="s">
        <v>1633</v>
      </c>
      <c r="H1387" s="21">
        <v>156400</v>
      </c>
      <c r="I1387" s="20">
        <v>156469.8347826087</v>
      </c>
      <c r="J1387" s="19">
        <v>162700</v>
      </c>
      <c r="K1387" s="1"/>
      <c r="L1387" s="183"/>
      <c r="M1387" s="44" t="e">
        <f>VLOOKUP(#REF!,'[1]PL3 Danh muc đầy đủ'!$E$9:$X$9281,20,0)</f>
        <v>#REF!</v>
      </c>
      <c r="N1387" s="44" t="e">
        <f>M1387-#REF!</f>
        <v>#REF!</v>
      </c>
    </row>
    <row r="1388" spans="1:14" ht="36" x14ac:dyDescent="0.3">
      <c r="A1388" s="43">
        <v>1378</v>
      </c>
      <c r="B1388" s="17" t="s">
        <v>4820</v>
      </c>
      <c r="C1388" s="18" t="s">
        <v>18167</v>
      </c>
      <c r="D1388" s="17" t="s">
        <v>4821</v>
      </c>
      <c r="E1388" s="18" t="s">
        <v>4822</v>
      </c>
      <c r="F1388" s="18" t="s">
        <v>4822</v>
      </c>
      <c r="G1388" s="17" t="s">
        <v>1633</v>
      </c>
      <c r="H1388" s="21">
        <v>156400</v>
      </c>
      <c r="I1388" s="20">
        <v>156469.8347826087</v>
      </c>
      <c r="J1388" s="19">
        <v>162700</v>
      </c>
      <c r="K1388" s="1"/>
      <c r="L1388" s="183"/>
      <c r="M1388" s="44" t="e">
        <f>VLOOKUP(#REF!,'[1]PL3 Danh muc đầy đủ'!$E$9:$X$9281,20,0)</f>
        <v>#REF!</v>
      </c>
      <c r="N1388" s="44" t="e">
        <f>M1388-#REF!</f>
        <v>#REF!</v>
      </c>
    </row>
    <row r="1389" spans="1:14" ht="36" x14ac:dyDescent="0.3">
      <c r="A1389" s="43">
        <v>1379</v>
      </c>
      <c r="B1389" s="17" t="s">
        <v>4823</v>
      </c>
      <c r="C1389" s="18" t="s">
        <v>18167</v>
      </c>
      <c r="D1389" s="17" t="s">
        <v>4824</v>
      </c>
      <c r="E1389" s="18" t="s">
        <v>4825</v>
      </c>
      <c r="F1389" s="18" t="s">
        <v>4825</v>
      </c>
      <c r="G1389" s="17" t="s">
        <v>1633</v>
      </c>
      <c r="H1389" s="21">
        <v>156400</v>
      </c>
      <c r="I1389" s="20">
        <v>156469.8347826087</v>
      </c>
      <c r="J1389" s="19">
        <v>162700</v>
      </c>
      <c r="K1389" s="1"/>
      <c r="L1389" s="183"/>
      <c r="M1389" s="44" t="e">
        <f>VLOOKUP(#REF!,'[1]PL3 Danh muc đầy đủ'!$E$9:$X$9281,20,0)</f>
        <v>#REF!</v>
      </c>
      <c r="N1389" s="44" t="e">
        <f>M1389-#REF!</f>
        <v>#REF!</v>
      </c>
    </row>
    <row r="1390" spans="1:14" ht="36" x14ac:dyDescent="0.3">
      <c r="A1390" s="43">
        <v>1380</v>
      </c>
      <c r="B1390" s="17" t="s">
        <v>4826</v>
      </c>
      <c r="C1390" s="18" t="s">
        <v>18167</v>
      </c>
      <c r="D1390" s="17" t="s">
        <v>4827</v>
      </c>
      <c r="E1390" s="18" t="s">
        <v>4828</v>
      </c>
      <c r="F1390" s="18" t="s">
        <v>4828</v>
      </c>
      <c r="G1390" s="17" t="s">
        <v>1633</v>
      </c>
      <c r="H1390" s="21">
        <v>156400</v>
      </c>
      <c r="I1390" s="20">
        <v>156469.8347826087</v>
      </c>
      <c r="J1390" s="19">
        <v>162700</v>
      </c>
      <c r="K1390" s="1"/>
      <c r="L1390" s="183"/>
      <c r="M1390" s="44" t="e">
        <f>VLOOKUP(#REF!,'[1]PL3 Danh muc đầy đủ'!$E$9:$X$9281,20,0)</f>
        <v>#REF!</v>
      </c>
      <c r="N1390" s="44" t="e">
        <f>M1390-#REF!</f>
        <v>#REF!</v>
      </c>
    </row>
    <row r="1391" spans="1:14" ht="36" x14ac:dyDescent="0.3">
      <c r="A1391" s="43">
        <v>1381</v>
      </c>
      <c r="B1391" s="17" t="s">
        <v>4829</v>
      </c>
      <c r="C1391" s="18" t="s">
        <v>18167</v>
      </c>
      <c r="D1391" s="17" t="s">
        <v>4830</v>
      </c>
      <c r="E1391" s="18" t="s">
        <v>4831</v>
      </c>
      <c r="F1391" s="18" t="s">
        <v>4831</v>
      </c>
      <c r="G1391" s="17" t="s">
        <v>1633</v>
      </c>
      <c r="H1391" s="21">
        <v>156400</v>
      </c>
      <c r="I1391" s="20">
        <v>156469.8347826087</v>
      </c>
      <c r="J1391" s="19">
        <v>162700</v>
      </c>
      <c r="K1391" s="1"/>
      <c r="L1391" s="183"/>
      <c r="M1391" s="44" t="e">
        <f>VLOOKUP(#REF!,'[1]PL3 Danh muc đầy đủ'!$E$9:$X$9281,20,0)</f>
        <v>#REF!</v>
      </c>
      <c r="N1391" s="44" t="e">
        <f>M1391-#REF!</f>
        <v>#REF!</v>
      </c>
    </row>
    <row r="1392" spans="1:14" ht="18" x14ac:dyDescent="0.3">
      <c r="A1392" s="43">
        <v>1382</v>
      </c>
      <c r="B1392" s="17" t="s">
        <v>4832</v>
      </c>
      <c r="C1392" s="18" t="s">
        <v>18167</v>
      </c>
      <c r="D1392" s="17" t="s">
        <v>4833</v>
      </c>
      <c r="E1392" s="18" t="s">
        <v>4834</v>
      </c>
      <c r="F1392" s="18" t="s">
        <v>4834</v>
      </c>
      <c r="G1392" s="17" t="s">
        <v>1633</v>
      </c>
      <c r="H1392" s="21">
        <v>156400</v>
      </c>
      <c r="I1392" s="20">
        <v>156469.8347826087</v>
      </c>
      <c r="J1392" s="19">
        <v>162700</v>
      </c>
      <c r="K1392" s="1"/>
      <c r="L1392" s="183"/>
      <c r="M1392" s="44" t="e">
        <f>VLOOKUP(#REF!,'[1]PL3 Danh muc đầy đủ'!$E$9:$X$9281,20,0)</f>
        <v>#REF!</v>
      </c>
      <c r="N1392" s="44" t="e">
        <f>M1392-#REF!</f>
        <v>#REF!</v>
      </c>
    </row>
    <row r="1393" spans="1:14" ht="18" x14ac:dyDescent="0.3">
      <c r="A1393" s="43">
        <v>1383</v>
      </c>
      <c r="B1393" s="17" t="s">
        <v>4835</v>
      </c>
      <c r="C1393" s="18" t="s">
        <v>18167</v>
      </c>
      <c r="D1393" s="17" t="s">
        <v>4836</v>
      </c>
      <c r="E1393" s="18" t="s">
        <v>4837</v>
      </c>
      <c r="F1393" s="18" t="s">
        <v>4837</v>
      </c>
      <c r="G1393" s="17" t="s">
        <v>1633</v>
      </c>
      <c r="H1393" s="21">
        <v>156400</v>
      </c>
      <c r="I1393" s="20">
        <v>156469.8347826087</v>
      </c>
      <c r="J1393" s="19">
        <v>162700</v>
      </c>
      <c r="K1393" s="1"/>
      <c r="L1393" s="183"/>
      <c r="M1393" s="44" t="e">
        <f>VLOOKUP(#REF!,'[1]PL3 Danh muc đầy đủ'!$E$9:$X$9281,20,0)</f>
        <v>#REF!</v>
      </c>
      <c r="N1393" s="44" t="e">
        <f>M1393-#REF!</f>
        <v>#REF!</v>
      </c>
    </row>
    <row r="1394" spans="1:14" ht="18" x14ac:dyDescent="0.3">
      <c r="A1394" s="43">
        <v>1384</v>
      </c>
      <c r="B1394" s="17" t="s">
        <v>4838</v>
      </c>
      <c r="C1394" s="18" t="s">
        <v>18167</v>
      </c>
      <c r="D1394" s="17" t="s">
        <v>4839</v>
      </c>
      <c r="E1394" s="18" t="s">
        <v>4840</v>
      </c>
      <c r="F1394" s="18" t="s">
        <v>4840</v>
      </c>
      <c r="G1394" s="17" t="s">
        <v>1633</v>
      </c>
      <c r="H1394" s="21">
        <v>156400</v>
      </c>
      <c r="I1394" s="20">
        <v>156469.8347826087</v>
      </c>
      <c r="J1394" s="19">
        <v>162700</v>
      </c>
      <c r="K1394" s="1"/>
      <c r="L1394" s="183"/>
      <c r="M1394" s="44" t="e">
        <f>VLOOKUP(#REF!,'[1]PL3 Danh muc đầy đủ'!$E$9:$X$9281,20,0)</f>
        <v>#REF!</v>
      </c>
      <c r="N1394" s="44" t="e">
        <f>M1394-#REF!</f>
        <v>#REF!</v>
      </c>
    </row>
    <row r="1395" spans="1:14" ht="18" x14ac:dyDescent="0.3">
      <c r="A1395" s="43">
        <v>1385</v>
      </c>
      <c r="B1395" s="17" t="s">
        <v>4841</v>
      </c>
      <c r="C1395" s="18" t="s">
        <v>18167</v>
      </c>
      <c r="D1395" s="17" t="s">
        <v>4842</v>
      </c>
      <c r="E1395" s="18" t="s">
        <v>4843</v>
      </c>
      <c r="F1395" s="18" t="s">
        <v>4843</v>
      </c>
      <c r="G1395" s="17" t="s">
        <v>1633</v>
      </c>
      <c r="H1395" s="21">
        <v>156400</v>
      </c>
      <c r="I1395" s="20">
        <v>156469.8347826087</v>
      </c>
      <c r="J1395" s="19">
        <v>162700</v>
      </c>
      <c r="K1395" s="1"/>
      <c r="L1395" s="183"/>
      <c r="M1395" s="44" t="e">
        <f>VLOOKUP(#REF!,'[1]PL3 Danh muc đầy đủ'!$E$9:$X$9281,20,0)</f>
        <v>#REF!</v>
      </c>
      <c r="N1395" s="44" t="e">
        <f>M1395-#REF!</f>
        <v>#REF!</v>
      </c>
    </row>
    <row r="1396" spans="1:14" ht="18" x14ac:dyDescent="0.3">
      <c r="A1396" s="43">
        <v>1386</v>
      </c>
      <c r="B1396" s="17" t="s">
        <v>4844</v>
      </c>
      <c r="C1396" s="18" t="s">
        <v>18167</v>
      </c>
      <c r="D1396" s="17" t="s">
        <v>4845</v>
      </c>
      <c r="E1396" s="18" t="s">
        <v>4846</v>
      </c>
      <c r="F1396" s="18" t="s">
        <v>4846</v>
      </c>
      <c r="G1396" s="17" t="s">
        <v>1633</v>
      </c>
      <c r="H1396" s="21">
        <v>156400</v>
      </c>
      <c r="I1396" s="20">
        <v>156469.8347826087</v>
      </c>
      <c r="J1396" s="19">
        <v>162700</v>
      </c>
      <c r="K1396" s="1"/>
      <c r="L1396" s="183"/>
      <c r="M1396" s="44" t="e">
        <f>VLOOKUP(#REF!,'[1]PL3 Danh muc đầy đủ'!$E$9:$X$9281,20,0)</f>
        <v>#REF!</v>
      </c>
      <c r="N1396" s="44" t="e">
        <f>M1396-#REF!</f>
        <v>#REF!</v>
      </c>
    </row>
    <row r="1397" spans="1:14" ht="18" x14ac:dyDescent="0.3">
      <c r="A1397" s="43">
        <v>1387</v>
      </c>
      <c r="B1397" s="17" t="s">
        <v>4847</v>
      </c>
      <c r="C1397" s="18" t="s">
        <v>18167</v>
      </c>
      <c r="D1397" s="17" t="s">
        <v>4848</v>
      </c>
      <c r="E1397" s="18" t="s">
        <v>4849</v>
      </c>
      <c r="F1397" s="18" t="s">
        <v>4849</v>
      </c>
      <c r="G1397" s="17" t="s">
        <v>1633</v>
      </c>
      <c r="H1397" s="21">
        <v>156400</v>
      </c>
      <c r="I1397" s="20">
        <v>156469.8347826087</v>
      </c>
      <c r="J1397" s="19">
        <v>162700</v>
      </c>
      <c r="K1397" s="1"/>
      <c r="L1397" s="183"/>
      <c r="M1397" s="44" t="e">
        <f>VLOOKUP(#REF!,'[1]PL3 Danh muc đầy đủ'!$E$9:$X$9281,20,0)</f>
        <v>#REF!</v>
      </c>
      <c r="N1397" s="44" t="e">
        <f>M1397-#REF!</f>
        <v>#REF!</v>
      </c>
    </row>
    <row r="1398" spans="1:14" ht="18" x14ac:dyDescent="0.3">
      <c r="A1398" s="43">
        <v>1388</v>
      </c>
      <c r="B1398" s="17" t="s">
        <v>4850</v>
      </c>
      <c r="C1398" s="18" t="s">
        <v>18167</v>
      </c>
      <c r="D1398" s="17" t="s">
        <v>4851</v>
      </c>
      <c r="E1398" s="18" t="s">
        <v>4852</v>
      </c>
      <c r="F1398" s="18" t="s">
        <v>4852</v>
      </c>
      <c r="G1398" s="17" t="s">
        <v>1633</v>
      </c>
      <c r="H1398" s="21">
        <v>156400</v>
      </c>
      <c r="I1398" s="20">
        <v>156469.8347826087</v>
      </c>
      <c r="J1398" s="19">
        <v>162700</v>
      </c>
      <c r="K1398" s="1"/>
      <c r="L1398" s="183"/>
      <c r="M1398" s="44" t="e">
        <f>VLOOKUP(#REF!,'[1]PL3 Danh muc đầy đủ'!$E$9:$X$9281,20,0)</f>
        <v>#REF!</v>
      </c>
      <c r="N1398" s="44" t="e">
        <f>M1398-#REF!</f>
        <v>#REF!</v>
      </c>
    </row>
    <row r="1399" spans="1:14" ht="36" x14ac:dyDescent="0.3">
      <c r="A1399" s="43">
        <v>1389</v>
      </c>
      <c r="B1399" s="17" t="s">
        <v>4853</v>
      </c>
      <c r="C1399" s="18" t="s">
        <v>18167</v>
      </c>
      <c r="D1399" s="17" t="s">
        <v>4854</v>
      </c>
      <c r="E1399" s="18" t="s">
        <v>4855</v>
      </c>
      <c r="F1399" s="18" t="s">
        <v>4855</v>
      </c>
      <c r="G1399" s="17" t="s">
        <v>1633</v>
      </c>
      <c r="H1399" s="21">
        <v>156400</v>
      </c>
      <c r="I1399" s="20">
        <v>156469.8347826087</v>
      </c>
      <c r="J1399" s="19">
        <v>162700</v>
      </c>
      <c r="K1399" s="1"/>
      <c r="L1399" s="183"/>
      <c r="M1399" s="44" t="e">
        <f>VLOOKUP(#REF!,'[1]PL3 Danh muc đầy đủ'!$E$9:$X$9281,20,0)</f>
        <v>#REF!</v>
      </c>
      <c r="N1399" s="44" t="e">
        <f>M1399-#REF!</f>
        <v>#REF!</v>
      </c>
    </row>
    <row r="1400" spans="1:14" ht="18" x14ac:dyDescent="0.3">
      <c r="A1400" s="43">
        <v>1390</v>
      </c>
      <c r="B1400" s="17" t="s">
        <v>4856</v>
      </c>
      <c r="C1400" s="18" t="s">
        <v>18167</v>
      </c>
      <c r="D1400" s="17" t="s">
        <v>4857</v>
      </c>
      <c r="E1400" s="18" t="s">
        <v>4858</v>
      </c>
      <c r="F1400" s="18" t="s">
        <v>4858</v>
      </c>
      <c r="G1400" s="17" t="s">
        <v>1633</v>
      </c>
      <c r="H1400" s="21">
        <v>156400</v>
      </c>
      <c r="I1400" s="20">
        <v>156469.8347826087</v>
      </c>
      <c r="J1400" s="19">
        <v>162700</v>
      </c>
      <c r="K1400" s="1"/>
      <c r="L1400" s="183"/>
      <c r="M1400" s="44" t="e">
        <f>VLOOKUP(#REF!,'[1]PL3 Danh muc đầy đủ'!$E$9:$X$9281,20,0)</f>
        <v>#REF!</v>
      </c>
      <c r="N1400" s="44" t="e">
        <f>M1400-#REF!</f>
        <v>#REF!</v>
      </c>
    </row>
    <row r="1401" spans="1:14" ht="18" x14ac:dyDescent="0.3">
      <c r="A1401" s="43">
        <v>1391</v>
      </c>
      <c r="B1401" s="17" t="s">
        <v>4859</v>
      </c>
      <c r="C1401" s="18" t="s">
        <v>18167</v>
      </c>
      <c r="D1401" s="17" t="s">
        <v>4860</v>
      </c>
      <c r="E1401" s="18" t="s">
        <v>4861</v>
      </c>
      <c r="F1401" s="18" t="s">
        <v>4861</v>
      </c>
      <c r="G1401" s="17" t="s">
        <v>1633</v>
      </c>
      <c r="H1401" s="21">
        <v>156400</v>
      </c>
      <c r="I1401" s="20">
        <v>156469.8347826087</v>
      </c>
      <c r="J1401" s="19">
        <v>162700</v>
      </c>
      <c r="K1401" s="1"/>
      <c r="L1401" s="183"/>
      <c r="M1401" s="44" t="e">
        <f>VLOOKUP(#REF!,'[1]PL3 Danh muc đầy đủ'!$E$9:$X$9281,20,0)</f>
        <v>#REF!</v>
      </c>
      <c r="N1401" s="44" t="e">
        <f>M1401-#REF!</f>
        <v>#REF!</v>
      </c>
    </row>
    <row r="1402" spans="1:14" ht="18" x14ac:dyDescent="0.3">
      <c r="A1402" s="43">
        <v>1392</v>
      </c>
      <c r="B1402" s="17" t="s">
        <v>4862</v>
      </c>
      <c r="C1402" s="18" t="s">
        <v>18167</v>
      </c>
      <c r="D1402" s="17" t="s">
        <v>4863</v>
      </c>
      <c r="E1402" s="18" t="s">
        <v>4864</v>
      </c>
      <c r="F1402" s="18" t="s">
        <v>4864</v>
      </c>
      <c r="G1402" s="17" t="s">
        <v>1633</v>
      </c>
      <c r="H1402" s="21">
        <v>156400</v>
      </c>
      <c r="I1402" s="20">
        <v>156469.8347826087</v>
      </c>
      <c r="J1402" s="19">
        <v>162700</v>
      </c>
      <c r="K1402" s="1"/>
      <c r="L1402" s="183"/>
      <c r="M1402" s="44" t="e">
        <f>VLOOKUP(#REF!,'[1]PL3 Danh muc đầy đủ'!$E$9:$X$9281,20,0)</f>
        <v>#REF!</v>
      </c>
      <c r="N1402" s="44" t="e">
        <f>M1402-#REF!</f>
        <v>#REF!</v>
      </c>
    </row>
    <row r="1403" spans="1:14" ht="18" x14ac:dyDescent="0.3">
      <c r="A1403" s="43">
        <v>1393</v>
      </c>
      <c r="B1403" s="17" t="s">
        <v>4865</v>
      </c>
      <c r="C1403" s="18" t="s">
        <v>18167</v>
      </c>
      <c r="D1403" s="17" t="s">
        <v>4866</v>
      </c>
      <c r="E1403" s="18" t="s">
        <v>4867</v>
      </c>
      <c r="F1403" s="18" t="s">
        <v>4867</v>
      </c>
      <c r="G1403" s="17" t="s">
        <v>1633</v>
      </c>
      <c r="H1403" s="21">
        <v>156400</v>
      </c>
      <c r="I1403" s="20">
        <v>156469.8347826087</v>
      </c>
      <c r="J1403" s="19">
        <v>162700</v>
      </c>
      <c r="K1403" s="1"/>
      <c r="L1403" s="183"/>
      <c r="M1403" s="44" t="e">
        <f>VLOOKUP(#REF!,'[1]PL3 Danh muc đầy đủ'!$E$9:$X$9281,20,0)</f>
        <v>#REF!</v>
      </c>
      <c r="N1403" s="44" t="e">
        <f>M1403-#REF!</f>
        <v>#REF!</v>
      </c>
    </row>
    <row r="1404" spans="1:14" ht="18" x14ac:dyDescent="0.3">
      <c r="A1404" s="43">
        <v>1394</v>
      </c>
      <c r="B1404" s="17" t="s">
        <v>4868</v>
      </c>
      <c r="C1404" s="18" t="s">
        <v>18167</v>
      </c>
      <c r="D1404" s="17" t="s">
        <v>4869</v>
      </c>
      <c r="E1404" s="18" t="s">
        <v>4870</v>
      </c>
      <c r="F1404" s="18" t="s">
        <v>4870</v>
      </c>
      <c r="G1404" s="17" t="s">
        <v>1633</v>
      </c>
      <c r="H1404" s="21">
        <v>156400</v>
      </c>
      <c r="I1404" s="20">
        <v>156469.8347826087</v>
      </c>
      <c r="J1404" s="19">
        <v>162700</v>
      </c>
      <c r="K1404" s="1"/>
      <c r="L1404" s="183"/>
      <c r="M1404" s="44" t="e">
        <f>VLOOKUP(#REF!,'[1]PL3 Danh muc đầy đủ'!$E$9:$X$9281,20,0)</f>
        <v>#REF!</v>
      </c>
      <c r="N1404" s="44" t="e">
        <f>M1404-#REF!</f>
        <v>#REF!</v>
      </c>
    </row>
    <row r="1405" spans="1:14" ht="18" x14ac:dyDescent="0.3">
      <c r="A1405" s="43">
        <v>1395</v>
      </c>
      <c r="B1405" s="17" t="s">
        <v>4871</v>
      </c>
      <c r="C1405" s="18" t="s">
        <v>18167</v>
      </c>
      <c r="D1405" s="17" t="s">
        <v>4872</v>
      </c>
      <c r="E1405" s="18" t="s">
        <v>4873</v>
      </c>
      <c r="F1405" s="18" t="s">
        <v>4873</v>
      </c>
      <c r="G1405" s="17" t="s">
        <v>1633</v>
      </c>
      <c r="H1405" s="21">
        <v>156400</v>
      </c>
      <c r="I1405" s="20">
        <v>156469.8347826087</v>
      </c>
      <c r="J1405" s="19">
        <v>162700</v>
      </c>
      <c r="K1405" s="1"/>
      <c r="L1405" s="183"/>
      <c r="M1405" s="44" t="e">
        <f>VLOOKUP(#REF!,'[1]PL3 Danh muc đầy đủ'!$E$9:$X$9281,20,0)</f>
        <v>#REF!</v>
      </c>
      <c r="N1405" s="44" t="e">
        <f>M1405-#REF!</f>
        <v>#REF!</v>
      </c>
    </row>
    <row r="1406" spans="1:14" ht="36" x14ac:dyDescent="0.3">
      <c r="A1406" s="43">
        <v>1396</v>
      </c>
      <c r="B1406" s="17" t="s">
        <v>4874</v>
      </c>
      <c r="C1406" s="18" t="s">
        <v>18167</v>
      </c>
      <c r="D1406" s="17" t="s">
        <v>4875</v>
      </c>
      <c r="E1406" s="18" t="s">
        <v>4876</v>
      </c>
      <c r="F1406" s="18" t="s">
        <v>4876</v>
      </c>
      <c r="G1406" s="17" t="s">
        <v>1633</v>
      </c>
      <c r="H1406" s="21">
        <v>156400</v>
      </c>
      <c r="I1406" s="20">
        <v>156469.8347826087</v>
      </c>
      <c r="J1406" s="19">
        <v>162700</v>
      </c>
      <c r="K1406" s="1"/>
      <c r="L1406" s="183"/>
      <c r="M1406" s="44" t="e">
        <f>VLOOKUP(#REF!,'[1]PL3 Danh muc đầy đủ'!$E$9:$X$9281,20,0)</f>
        <v>#REF!</v>
      </c>
      <c r="N1406" s="44" t="e">
        <f>M1406-#REF!</f>
        <v>#REF!</v>
      </c>
    </row>
    <row r="1407" spans="1:14" ht="18" x14ac:dyDescent="0.3">
      <c r="A1407" s="43">
        <v>1397</v>
      </c>
      <c r="B1407" s="17" t="s">
        <v>4877</v>
      </c>
      <c r="C1407" s="18" t="s">
        <v>18167</v>
      </c>
      <c r="D1407" s="17" t="s">
        <v>4878</v>
      </c>
      <c r="E1407" s="18" t="s">
        <v>16556</v>
      </c>
      <c r="F1407" s="18" t="s">
        <v>16556</v>
      </c>
      <c r="G1407" s="17" t="s">
        <v>1633</v>
      </c>
      <c r="H1407" s="21">
        <v>156400</v>
      </c>
      <c r="I1407" s="20">
        <v>156469.8347826087</v>
      </c>
      <c r="J1407" s="19">
        <v>162700</v>
      </c>
      <c r="K1407" s="1"/>
      <c r="L1407" s="183"/>
      <c r="M1407" s="44" t="e">
        <f>VLOOKUP(#REF!,'[1]PL3 Danh muc đầy đủ'!$E$9:$X$9281,20,0)</f>
        <v>#REF!</v>
      </c>
      <c r="N1407" s="44" t="e">
        <f>M1407-#REF!</f>
        <v>#REF!</v>
      </c>
    </row>
    <row r="1408" spans="1:14" ht="18" x14ac:dyDescent="0.3">
      <c r="A1408" s="43">
        <v>1398</v>
      </c>
      <c r="B1408" s="17" t="s">
        <v>4879</v>
      </c>
      <c r="C1408" s="18" t="s">
        <v>18167</v>
      </c>
      <c r="D1408" s="17" t="s">
        <v>4880</v>
      </c>
      <c r="E1408" s="18" t="s">
        <v>4881</v>
      </c>
      <c r="F1408" s="18" t="s">
        <v>4881</v>
      </c>
      <c r="G1408" s="17" t="s">
        <v>1633</v>
      </c>
      <c r="H1408" s="21">
        <v>156400</v>
      </c>
      <c r="I1408" s="20">
        <v>156469.8347826087</v>
      </c>
      <c r="J1408" s="19">
        <v>162700</v>
      </c>
      <c r="K1408" s="1"/>
      <c r="L1408" s="183"/>
      <c r="M1408" s="44" t="e">
        <f>VLOOKUP(#REF!,'[1]PL3 Danh muc đầy đủ'!$E$9:$X$9281,20,0)</f>
        <v>#REF!</v>
      </c>
      <c r="N1408" s="44" t="e">
        <f>M1408-#REF!</f>
        <v>#REF!</v>
      </c>
    </row>
    <row r="1409" spans="1:14" ht="18" x14ac:dyDescent="0.3">
      <c r="A1409" s="43">
        <v>1399</v>
      </c>
      <c r="B1409" s="17" t="s">
        <v>4882</v>
      </c>
      <c r="C1409" s="18" t="s">
        <v>18167</v>
      </c>
      <c r="D1409" s="17" t="s">
        <v>4883</v>
      </c>
      <c r="E1409" s="18" t="s">
        <v>4884</v>
      </c>
      <c r="F1409" s="18" t="s">
        <v>4884</v>
      </c>
      <c r="G1409" s="17" t="s">
        <v>1633</v>
      </c>
      <c r="H1409" s="21">
        <v>156400</v>
      </c>
      <c r="I1409" s="20">
        <v>156469.8347826087</v>
      </c>
      <c r="J1409" s="19">
        <v>162700</v>
      </c>
      <c r="K1409" s="1"/>
      <c r="L1409" s="183"/>
      <c r="M1409" s="44" t="e">
        <f>VLOOKUP(#REF!,'[1]PL3 Danh muc đầy đủ'!$E$9:$X$9281,20,0)</f>
        <v>#REF!</v>
      </c>
      <c r="N1409" s="44" t="e">
        <f>M1409-#REF!</f>
        <v>#REF!</v>
      </c>
    </row>
    <row r="1410" spans="1:14" ht="36" x14ac:dyDescent="0.3">
      <c r="A1410" s="43">
        <v>1400</v>
      </c>
      <c r="B1410" s="17" t="s">
        <v>4885</v>
      </c>
      <c r="C1410" s="18" t="s">
        <v>18167</v>
      </c>
      <c r="D1410" s="17" t="s">
        <v>4886</v>
      </c>
      <c r="E1410" s="18" t="s">
        <v>4887</v>
      </c>
      <c r="F1410" s="18" t="s">
        <v>4887</v>
      </c>
      <c r="G1410" s="17" t="s">
        <v>1633</v>
      </c>
      <c r="H1410" s="21">
        <v>156400</v>
      </c>
      <c r="I1410" s="20">
        <v>156469.8347826087</v>
      </c>
      <c r="J1410" s="19">
        <v>162700</v>
      </c>
      <c r="K1410" s="1"/>
      <c r="L1410" s="183"/>
      <c r="M1410" s="44" t="e">
        <f>VLOOKUP(#REF!,'[1]PL3 Danh muc đầy đủ'!$E$9:$X$9281,20,0)</f>
        <v>#REF!</v>
      </c>
      <c r="N1410" s="44" t="e">
        <f>M1410-#REF!</f>
        <v>#REF!</v>
      </c>
    </row>
    <row r="1411" spans="1:14" ht="18" x14ac:dyDescent="0.3">
      <c r="A1411" s="43">
        <v>1401</v>
      </c>
      <c r="B1411" s="17" t="s">
        <v>4888</v>
      </c>
      <c r="C1411" s="18" t="s">
        <v>18167</v>
      </c>
      <c r="D1411" s="17" t="s">
        <v>4889</v>
      </c>
      <c r="E1411" s="18" t="s">
        <v>4890</v>
      </c>
      <c r="F1411" s="18" t="s">
        <v>4890</v>
      </c>
      <c r="G1411" s="17" t="s">
        <v>1633</v>
      </c>
      <c r="H1411" s="21">
        <v>156400</v>
      </c>
      <c r="I1411" s="20">
        <v>156469.8347826087</v>
      </c>
      <c r="J1411" s="19">
        <v>162700</v>
      </c>
      <c r="K1411" s="1"/>
      <c r="L1411" s="183"/>
      <c r="M1411" s="44" t="e">
        <f>VLOOKUP(#REF!,'[1]PL3 Danh muc đầy đủ'!$E$9:$X$9281,20,0)</f>
        <v>#REF!</v>
      </c>
      <c r="N1411" s="44" t="e">
        <f>M1411-#REF!</f>
        <v>#REF!</v>
      </c>
    </row>
    <row r="1412" spans="1:14" ht="36" x14ac:dyDescent="0.3">
      <c r="A1412" s="43">
        <v>1402</v>
      </c>
      <c r="B1412" s="17" t="s">
        <v>4891</v>
      </c>
      <c r="C1412" s="18" t="s">
        <v>18167</v>
      </c>
      <c r="D1412" s="17" t="s">
        <v>4892</v>
      </c>
      <c r="E1412" s="18" t="s">
        <v>4893</v>
      </c>
      <c r="F1412" s="18" t="s">
        <v>4893</v>
      </c>
      <c r="G1412" s="17" t="s">
        <v>1633</v>
      </c>
      <c r="H1412" s="21">
        <v>156400</v>
      </c>
      <c r="I1412" s="20">
        <v>156469.8347826087</v>
      </c>
      <c r="J1412" s="19">
        <v>162700</v>
      </c>
      <c r="K1412" s="1"/>
      <c r="L1412" s="183"/>
      <c r="M1412" s="44" t="e">
        <f>VLOOKUP(#REF!,'[1]PL3 Danh muc đầy đủ'!$E$9:$X$9281,20,0)</f>
        <v>#REF!</v>
      </c>
      <c r="N1412" s="44" t="e">
        <f>M1412-#REF!</f>
        <v>#REF!</v>
      </c>
    </row>
    <row r="1413" spans="1:14" ht="36" x14ac:dyDescent="0.3">
      <c r="A1413" s="43">
        <v>1403</v>
      </c>
      <c r="B1413" s="17" t="s">
        <v>4894</v>
      </c>
      <c r="C1413" s="18" t="s">
        <v>18167</v>
      </c>
      <c r="D1413" s="17" t="s">
        <v>4895</v>
      </c>
      <c r="E1413" s="18" t="s">
        <v>4896</v>
      </c>
      <c r="F1413" s="18" t="s">
        <v>4896</v>
      </c>
      <c r="G1413" s="17" t="s">
        <v>1633</v>
      </c>
      <c r="H1413" s="21">
        <v>156400</v>
      </c>
      <c r="I1413" s="20">
        <v>156469.8347826087</v>
      </c>
      <c r="J1413" s="19">
        <v>162700</v>
      </c>
      <c r="K1413" s="1"/>
      <c r="L1413" s="183"/>
      <c r="M1413" s="44" t="e">
        <f>VLOOKUP(#REF!,'[1]PL3 Danh muc đầy đủ'!$E$9:$X$9281,20,0)</f>
        <v>#REF!</v>
      </c>
      <c r="N1413" s="44" t="e">
        <f>M1413-#REF!</f>
        <v>#REF!</v>
      </c>
    </row>
    <row r="1414" spans="1:14" ht="18" x14ac:dyDescent="0.3">
      <c r="A1414" s="43">
        <v>1404</v>
      </c>
      <c r="B1414" s="17" t="s">
        <v>4897</v>
      </c>
      <c r="C1414" s="18" t="s">
        <v>18167</v>
      </c>
      <c r="D1414" s="17" t="s">
        <v>4898</v>
      </c>
      <c r="E1414" s="18" t="s">
        <v>4899</v>
      </c>
      <c r="F1414" s="18" t="s">
        <v>4899</v>
      </c>
      <c r="G1414" s="17" t="s">
        <v>1633</v>
      </c>
      <c r="H1414" s="21">
        <v>156400</v>
      </c>
      <c r="I1414" s="20">
        <v>156469.8347826087</v>
      </c>
      <c r="J1414" s="19">
        <v>162700</v>
      </c>
      <c r="K1414" s="1"/>
      <c r="L1414" s="183"/>
      <c r="M1414" s="44" t="e">
        <f>VLOOKUP(#REF!,'[1]PL3 Danh muc đầy đủ'!$E$9:$X$9281,20,0)</f>
        <v>#REF!</v>
      </c>
      <c r="N1414" s="44" t="e">
        <f>M1414-#REF!</f>
        <v>#REF!</v>
      </c>
    </row>
    <row r="1415" spans="1:14" ht="18" x14ac:dyDescent="0.3">
      <c r="A1415" s="43">
        <v>1405</v>
      </c>
      <c r="B1415" s="17" t="s">
        <v>4900</v>
      </c>
      <c r="C1415" s="18" t="s">
        <v>18167</v>
      </c>
      <c r="D1415" s="17" t="s">
        <v>4901</v>
      </c>
      <c r="E1415" s="18" t="s">
        <v>4902</v>
      </c>
      <c r="F1415" s="18" t="s">
        <v>4902</v>
      </c>
      <c r="G1415" s="17" t="s">
        <v>1633</v>
      </c>
      <c r="H1415" s="21">
        <v>156400</v>
      </c>
      <c r="I1415" s="20">
        <v>156469.8347826087</v>
      </c>
      <c r="J1415" s="19">
        <v>162700</v>
      </c>
      <c r="K1415" s="1"/>
      <c r="L1415" s="183"/>
      <c r="M1415" s="44" t="e">
        <f>VLOOKUP(#REF!,'[1]PL3 Danh muc đầy đủ'!$E$9:$X$9281,20,0)</f>
        <v>#REF!</v>
      </c>
      <c r="N1415" s="44" t="e">
        <f>M1415-#REF!</f>
        <v>#REF!</v>
      </c>
    </row>
    <row r="1416" spans="1:14" ht="18" x14ac:dyDescent="0.3">
      <c r="A1416" s="43">
        <v>1406</v>
      </c>
      <c r="B1416" s="17" t="s">
        <v>4903</v>
      </c>
      <c r="C1416" s="18" t="s">
        <v>18167</v>
      </c>
      <c r="D1416" s="17" t="s">
        <v>4904</v>
      </c>
      <c r="E1416" s="18" t="s">
        <v>4905</v>
      </c>
      <c r="F1416" s="18" t="s">
        <v>4905</v>
      </c>
      <c r="G1416" s="17" t="s">
        <v>1633</v>
      </c>
      <c r="H1416" s="21">
        <v>156400</v>
      </c>
      <c r="I1416" s="20">
        <v>156469.8347826087</v>
      </c>
      <c r="J1416" s="19">
        <v>162700</v>
      </c>
      <c r="K1416" s="1"/>
      <c r="L1416" s="183"/>
      <c r="M1416" s="44" t="e">
        <f>VLOOKUP(#REF!,'[1]PL3 Danh muc đầy đủ'!$E$9:$X$9281,20,0)</f>
        <v>#REF!</v>
      </c>
      <c r="N1416" s="44" t="e">
        <f>M1416-#REF!</f>
        <v>#REF!</v>
      </c>
    </row>
    <row r="1417" spans="1:14" ht="36" x14ac:dyDescent="0.3">
      <c r="A1417" s="43">
        <v>1407</v>
      </c>
      <c r="B1417" s="17" t="s">
        <v>4906</v>
      </c>
      <c r="C1417" s="18" t="s">
        <v>18167</v>
      </c>
      <c r="D1417" s="17" t="s">
        <v>4907</v>
      </c>
      <c r="E1417" s="18" t="s">
        <v>4908</v>
      </c>
      <c r="F1417" s="18" t="s">
        <v>4908</v>
      </c>
      <c r="G1417" s="17" t="s">
        <v>1633</v>
      </c>
      <c r="H1417" s="21">
        <v>156400</v>
      </c>
      <c r="I1417" s="20">
        <v>156469.8347826087</v>
      </c>
      <c r="J1417" s="19">
        <v>162700</v>
      </c>
      <c r="K1417" s="1"/>
      <c r="L1417" s="183"/>
      <c r="M1417" s="44" t="e">
        <f>VLOOKUP(#REF!,'[1]PL3 Danh muc đầy đủ'!$E$9:$X$9281,20,0)</f>
        <v>#REF!</v>
      </c>
      <c r="N1417" s="44" t="e">
        <f>M1417-#REF!</f>
        <v>#REF!</v>
      </c>
    </row>
    <row r="1418" spans="1:14" ht="36" x14ac:dyDescent="0.3">
      <c r="A1418" s="43">
        <v>1408</v>
      </c>
      <c r="B1418" s="17" t="s">
        <v>4909</v>
      </c>
      <c r="C1418" s="18" t="s">
        <v>18167</v>
      </c>
      <c r="D1418" s="17" t="s">
        <v>4910</v>
      </c>
      <c r="E1418" s="18" t="s">
        <v>4911</v>
      </c>
      <c r="F1418" s="18" t="s">
        <v>4911</v>
      </c>
      <c r="G1418" s="17" t="s">
        <v>1633</v>
      </c>
      <c r="H1418" s="21">
        <v>156400</v>
      </c>
      <c r="I1418" s="20">
        <v>156469.8347826087</v>
      </c>
      <c r="J1418" s="19">
        <v>162700</v>
      </c>
      <c r="K1418" s="1"/>
      <c r="L1418" s="183"/>
      <c r="M1418" s="44" t="e">
        <f>VLOOKUP(#REF!,'[1]PL3 Danh muc đầy đủ'!$E$9:$X$9281,20,0)</f>
        <v>#REF!</v>
      </c>
      <c r="N1418" s="44" t="e">
        <f>M1418-#REF!</f>
        <v>#REF!</v>
      </c>
    </row>
    <row r="1419" spans="1:14" ht="36" x14ac:dyDescent="0.3">
      <c r="A1419" s="43">
        <v>1409</v>
      </c>
      <c r="B1419" s="17" t="s">
        <v>4912</v>
      </c>
      <c r="C1419" s="18" t="s">
        <v>18167</v>
      </c>
      <c r="D1419" s="17" t="s">
        <v>4913</v>
      </c>
      <c r="E1419" s="18" t="s">
        <v>4914</v>
      </c>
      <c r="F1419" s="18" t="s">
        <v>4914</v>
      </c>
      <c r="G1419" s="17" t="s">
        <v>1633</v>
      </c>
      <c r="H1419" s="21">
        <v>156400</v>
      </c>
      <c r="I1419" s="20">
        <v>156469.8347826087</v>
      </c>
      <c r="J1419" s="19">
        <v>162700</v>
      </c>
      <c r="K1419" s="1"/>
      <c r="L1419" s="183"/>
      <c r="M1419" s="44" t="e">
        <f>VLOOKUP(#REF!,'[1]PL3 Danh muc đầy đủ'!$E$9:$X$9281,20,0)</f>
        <v>#REF!</v>
      </c>
      <c r="N1419" s="44" t="e">
        <f>M1419-#REF!</f>
        <v>#REF!</v>
      </c>
    </row>
    <row r="1420" spans="1:14" ht="36" x14ac:dyDescent="0.3">
      <c r="A1420" s="43">
        <v>1410</v>
      </c>
      <c r="B1420" s="17" t="s">
        <v>4915</v>
      </c>
      <c r="C1420" s="18" t="s">
        <v>18167</v>
      </c>
      <c r="D1420" s="17" t="s">
        <v>4916</v>
      </c>
      <c r="E1420" s="18" t="s">
        <v>4917</v>
      </c>
      <c r="F1420" s="18" t="s">
        <v>4917</v>
      </c>
      <c r="G1420" s="17" t="s">
        <v>1633</v>
      </c>
      <c r="H1420" s="21">
        <v>156400</v>
      </c>
      <c r="I1420" s="20">
        <v>156469.8347826087</v>
      </c>
      <c r="J1420" s="19">
        <v>162700</v>
      </c>
      <c r="K1420" s="1"/>
      <c r="L1420" s="183"/>
      <c r="M1420" s="44" t="e">
        <f>VLOOKUP(#REF!,'[1]PL3 Danh muc đầy đủ'!$E$9:$X$9281,20,0)</f>
        <v>#REF!</v>
      </c>
      <c r="N1420" s="44" t="e">
        <f>M1420-#REF!</f>
        <v>#REF!</v>
      </c>
    </row>
    <row r="1421" spans="1:14" ht="36" x14ac:dyDescent="0.3">
      <c r="A1421" s="43">
        <v>1411</v>
      </c>
      <c r="B1421" s="17" t="s">
        <v>4918</v>
      </c>
      <c r="C1421" s="18" t="s">
        <v>18167</v>
      </c>
      <c r="D1421" s="17" t="s">
        <v>4919</v>
      </c>
      <c r="E1421" s="18" t="s">
        <v>4920</v>
      </c>
      <c r="F1421" s="18" t="s">
        <v>4920</v>
      </c>
      <c r="G1421" s="17" t="s">
        <v>1633</v>
      </c>
      <c r="H1421" s="21">
        <v>156400</v>
      </c>
      <c r="I1421" s="20">
        <v>156469.8347826087</v>
      </c>
      <c r="J1421" s="19">
        <v>162700</v>
      </c>
      <c r="K1421" s="1"/>
      <c r="L1421" s="183"/>
      <c r="M1421" s="44" t="e">
        <f>VLOOKUP(#REF!,'[1]PL3 Danh muc đầy đủ'!$E$9:$X$9281,20,0)</f>
        <v>#REF!</v>
      </c>
      <c r="N1421" s="44" t="e">
        <f>M1421-#REF!</f>
        <v>#REF!</v>
      </c>
    </row>
    <row r="1422" spans="1:14" ht="36" x14ac:dyDescent="0.3">
      <c r="A1422" s="43">
        <v>1412</v>
      </c>
      <c r="B1422" s="17" t="s">
        <v>4921</v>
      </c>
      <c r="C1422" s="18" t="s">
        <v>18167</v>
      </c>
      <c r="D1422" s="17" t="s">
        <v>4922</v>
      </c>
      <c r="E1422" s="18" t="s">
        <v>4923</v>
      </c>
      <c r="F1422" s="18" t="s">
        <v>4923</v>
      </c>
      <c r="G1422" s="17" t="s">
        <v>1633</v>
      </c>
      <c r="H1422" s="21">
        <v>156400</v>
      </c>
      <c r="I1422" s="20">
        <v>156469.8347826087</v>
      </c>
      <c r="J1422" s="19">
        <v>162700</v>
      </c>
      <c r="K1422" s="1"/>
      <c r="L1422" s="183"/>
      <c r="M1422" s="44" t="e">
        <f>VLOOKUP(#REF!,'[1]PL3 Danh muc đầy đủ'!$E$9:$X$9281,20,0)</f>
        <v>#REF!</v>
      </c>
      <c r="N1422" s="44" t="e">
        <f>M1422-#REF!</f>
        <v>#REF!</v>
      </c>
    </row>
    <row r="1423" spans="1:14" ht="18" x14ac:dyDescent="0.3">
      <c r="A1423" s="43">
        <v>1413</v>
      </c>
      <c r="B1423" s="17" t="s">
        <v>4924</v>
      </c>
      <c r="C1423" s="18" t="s">
        <v>18167</v>
      </c>
      <c r="D1423" s="17" t="s">
        <v>4925</v>
      </c>
      <c r="E1423" s="18" t="s">
        <v>4926</v>
      </c>
      <c r="F1423" s="18" t="s">
        <v>4926</v>
      </c>
      <c r="G1423" s="17" t="s">
        <v>95</v>
      </c>
      <c r="H1423" s="21">
        <v>156400</v>
      </c>
      <c r="I1423" s="20">
        <v>156469.8347826087</v>
      </c>
      <c r="J1423" s="19">
        <v>162700</v>
      </c>
      <c r="K1423" s="1"/>
      <c r="L1423" s="183"/>
      <c r="M1423" s="44" t="e">
        <f>VLOOKUP(#REF!,'[1]PL3 Danh muc đầy đủ'!$E$9:$X$9281,20,0)</f>
        <v>#REF!</v>
      </c>
      <c r="N1423" s="44" t="e">
        <f>M1423-#REF!</f>
        <v>#REF!</v>
      </c>
    </row>
    <row r="1424" spans="1:14" ht="18" x14ac:dyDescent="0.3">
      <c r="A1424" s="43">
        <v>1414</v>
      </c>
      <c r="B1424" s="17" t="s">
        <v>4927</v>
      </c>
      <c r="C1424" s="18" t="s">
        <v>18139</v>
      </c>
      <c r="D1424" s="17" t="s">
        <v>4928</v>
      </c>
      <c r="E1424" s="18" t="s">
        <v>4929</v>
      </c>
      <c r="F1424" s="18" t="s">
        <v>4929</v>
      </c>
      <c r="G1424" s="17" t="s">
        <v>1633</v>
      </c>
      <c r="H1424" s="21">
        <v>156400</v>
      </c>
      <c r="I1424" s="20">
        <v>156469.8347826087</v>
      </c>
      <c r="J1424" s="19">
        <v>162700</v>
      </c>
      <c r="K1424" s="1"/>
      <c r="L1424" s="183"/>
      <c r="M1424" s="44" t="e">
        <f>VLOOKUP(#REF!,'[1]PL3 Danh muc đầy đủ'!$E$9:$X$9281,20,0)</f>
        <v>#REF!</v>
      </c>
      <c r="N1424" s="44" t="e">
        <f>M1424-#REF!</f>
        <v>#REF!</v>
      </c>
    </row>
    <row r="1425" spans="1:14" ht="36" x14ac:dyDescent="0.3">
      <c r="A1425" s="43">
        <v>1415</v>
      </c>
      <c r="B1425" s="17" t="s">
        <v>4930</v>
      </c>
      <c r="C1425" s="18" t="s">
        <v>18139</v>
      </c>
      <c r="D1425" s="17" t="s">
        <v>4931</v>
      </c>
      <c r="E1425" s="18" t="s">
        <v>4932</v>
      </c>
      <c r="F1425" s="18" t="s">
        <v>4932</v>
      </c>
      <c r="G1425" s="17" t="s">
        <v>1633</v>
      </c>
      <c r="H1425" s="21">
        <v>156400</v>
      </c>
      <c r="I1425" s="20">
        <v>156469.8347826087</v>
      </c>
      <c r="J1425" s="19">
        <v>162700</v>
      </c>
      <c r="K1425" s="1"/>
      <c r="L1425" s="183"/>
      <c r="M1425" s="44" t="e">
        <f>VLOOKUP(#REF!,'[1]PL3 Danh muc đầy đủ'!$E$9:$X$9281,20,0)</f>
        <v>#REF!</v>
      </c>
      <c r="N1425" s="44" t="e">
        <f>M1425-#REF!</f>
        <v>#REF!</v>
      </c>
    </row>
    <row r="1426" spans="1:14" ht="18" x14ac:dyDescent="0.3">
      <c r="A1426" s="43">
        <v>1416</v>
      </c>
      <c r="B1426" s="17" t="s">
        <v>4933</v>
      </c>
      <c r="C1426" s="18" t="s">
        <v>18139</v>
      </c>
      <c r="D1426" s="17" t="s">
        <v>4934</v>
      </c>
      <c r="E1426" s="18" t="s">
        <v>4935</v>
      </c>
      <c r="F1426" s="18" t="s">
        <v>4935</v>
      </c>
      <c r="G1426" s="17" t="s">
        <v>1633</v>
      </c>
      <c r="H1426" s="21">
        <v>156400</v>
      </c>
      <c r="I1426" s="20">
        <v>156469.8347826087</v>
      </c>
      <c r="J1426" s="19">
        <v>162700</v>
      </c>
      <c r="K1426" s="1"/>
      <c r="L1426" s="183"/>
      <c r="M1426" s="44" t="e">
        <f>VLOOKUP(#REF!,'[1]PL3 Danh muc đầy đủ'!$E$9:$X$9281,20,0)</f>
        <v>#REF!</v>
      </c>
      <c r="N1426" s="44" t="e">
        <f>M1426-#REF!</f>
        <v>#REF!</v>
      </c>
    </row>
    <row r="1427" spans="1:14" ht="18" x14ac:dyDescent="0.3">
      <c r="A1427" s="43">
        <v>1417</v>
      </c>
      <c r="B1427" s="17" t="s">
        <v>4936</v>
      </c>
      <c r="C1427" s="18" t="s">
        <v>18139</v>
      </c>
      <c r="D1427" s="17" t="s">
        <v>4937</v>
      </c>
      <c r="E1427" s="18" t="s">
        <v>4846</v>
      </c>
      <c r="F1427" s="18" t="s">
        <v>4846</v>
      </c>
      <c r="G1427" s="17" t="s">
        <v>1633</v>
      </c>
      <c r="H1427" s="21">
        <v>156400</v>
      </c>
      <c r="I1427" s="20">
        <v>156469.8347826087</v>
      </c>
      <c r="J1427" s="19">
        <v>162700</v>
      </c>
      <c r="K1427" s="1"/>
      <c r="L1427" s="183"/>
      <c r="M1427" s="44" t="e">
        <f>VLOOKUP(#REF!,'[1]PL3 Danh muc đầy đủ'!$E$9:$X$9281,20,0)</f>
        <v>#REF!</v>
      </c>
      <c r="N1427" s="44" t="e">
        <f>M1427-#REF!</f>
        <v>#REF!</v>
      </c>
    </row>
    <row r="1428" spans="1:14" ht="18" x14ac:dyDescent="0.3">
      <c r="A1428" s="43">
        <v>1418</v>
      </c>
      <c r="B1428" s="17" t="s">
        <v>4938</v>
      </c>
      <c r="C1428" s="18" t="s">
        <v>18139</v>
      </c>
      <c r="D1428" s="17" t="s">
        <v>4939</v>
      </c>
      <c r="E1428" s="18" t="s">
        <v>4864</v>
      </c>
      <c r="F1428" s="18" t="s">
        <v>4864</v>
      </c>
      <c r="G1428" s="17" t="s">
        <v>1633</v>
      </c>
      <c r="H1428" s="21">
        <v>156400</v>
      </c>
      <c r="I1428" s="20">
        <v>156469.8347826087</v>
      </c>
      <c r="J1428" s="19">
        <v>162700</v>
      </c>
      <c r="K1428" s="1"/>
      <c r="L1428" s="183"/>
      <c r="M1428" s="44" t="e">
        <f>VLOOKUP(#REF!,'[1]PL3 Danh muc đầy đủ'!$E$9:$X$9281,20,0)</f>
        <v>#REF!</v>
      </c>
      <c r="N1428" s="44" t="e">
        <f>M1428-#REF!</f>
        <v>#REF!</v>
      </c>
    </row>
    <row r="1429" spans="1:14" ht="36" x14ac:dyDescent="0.3">
      <c r="A1429" s="43">
        <v>1419</v>
      </c>
      <c r="B1429" s="17" t="s">
        <v>4940</v>
      </c>
      <c r="C1429" s="18" t="s">
        <v>18139</v>
      </c>
      <c r="D1429" s="17" t="s">
        <v>4941</v>
      </c>
      <c r="E1429" s="18" t="s">
        <v>16557</v>
      </c>
      <c r="F1429" s="18" t="s">
        <v>16557</v>
      </c>
      <c r="G1429" s="17" t="s">
        <v>1633</v>
      </c>
      <c r="H1429" s="21">
        <v>156400</v>
      </c>
      <c r="I1429" s="20">
        <v>156469.8347826087</v>
      </c>
      <c r="J1429" s="19">
        <v>162700</v>
      </c>
      <c r="K1429" s="1"/>
      <c r="L1429" s="183"/>
      <c r="M1429" s="44" t="e">
        <f>VLOOKUP(#REF!,'[1]PL3 Danh muc đầy đủ'!$E$9:$X$9281,20,0)</f>
        <v>#REF!</v>
      </c>
      <c r="N1429" s="44" t="e">
        <f>M1429-#REF!</f>
        <v>#REF!</v>
      </c>
    </row>
    <row r="1430" spans="1:14" ht="18" x14ac:dyDescent="0.3">
      <c r="A1430" s="43">
        <v>1420</v>
      </c>
      <c r="B1430" s="17" t="s">
        <v>4942</v>
      </c>
      <c r="C1430" s="18" t="s">
        <v>18139</v>
      </c>
      <c r="D1430" s="17" t="s">
        <v>4943</v>
      </c>
      <c r="E1430" s="18" t="s">
        <v>4944</v>
      </c>
      <c r="F1430" s="18" t="s">
        <v>4944</v>
      </c>
      <c r="G1430" s="17" t="s">
        <v>1633</v>
      </c>
      <c r="H1430" s="21">
        <v>156400</v>
      </c>
      <c r="I1430" s="20">
        <v>156469.8347826087</v>
      </c>
      <c r="J1430" s="19">
        <v>162700</v>
      </c>
      <c r="K1430" s="1"/>
      <c r="L1430" s="183"/>
      <c r="M1430" s="44" t="e">
        <f>VLOOKUP(#REF!,'[1]PL3 Danh muc đầy đủ'!$E$9:$X$9281,20,0)</f>
        <v>#REF!</v>
      </c>
      <c r="N1430" s="44" t="e">
        <f>M1430-#REF!</f>
        <v>#REF!</v>
      </c>
    </row>
    <row r="1431" spans="1:14" ht="18" x14ac:dyDescent="0.3">
      <c r="A1431" s="43">
        <v>1421</v>
      </c>
      <c r="B1431" s="17" t="s">
        <v>4945</v>
      </c>
      <c r="C1431" s="18" t="s">
        <v>18139</v>
      </c>
      <c r="D1431" s="17" t="s">
        <v>4946</v>
      </c>
      <c r="E1431" s="18" t="s">
        <v>4947</v>
      </c>
      <c r="F1431" s="18" t="s">
        <v>4947</v>
      </c>
      <c r="G1431" s="17" t="s">
        <v>1633</v>
      </c>
      <c r="H1431" s="21">
        <v>156400</v>
      </c>
      <c r="I1431" s="20">
        <v>156469.8347826087</v>
      </c>
      <c r="J1431" s="19">
        <v>162700</v>
      </c>
      <c r="K1431" s="1"/>
      <c r="L1431" s="183"/>
      <c r="M1431" s="44" t="e">
        <f>VLOOKUP(#REF!,'[1]PL3 Danh muc đầy đủ'!$E$9:$X$9281,20,0)</f>
        <v>#REF!</v>
      </c>
      <c r="N1431" s="44" t="e">
        <f>M1431-#REF!</f>
        <v>#REF!</v>
      </c>
    </row>
    <row r="1432" spans="1:14" ht="18" x14ac:dyDescent="0.3">
      <c r="A1432" s="43">
        <v>1422</v>
      </c>
      <c r="B1432" s="17" t="s">
        <v>4948</v>
      </c>
      <c r="C1432" s="18" t="s">
        <v>18139</v>
      </c>
      <c r="D1432" s="17" t="s">
        <v>4949</v>
      </c>
      <c r="E1432" s="18" t="s">
        <v>4837</v>
      </c>
      <c r="F1432" s="18" t="s">
        <v>4837</v>
      </c>
      <c r="G1432" s="17" t="s">
        <v>1633</v>
      </c>
      <c r="H1432" s="21">
        <v>156400</v>
      </c>
      <c r="I1432" s="20">
        <v>156469.8347826087</v>
      </c>
      <c r="J1432" s="19">
        <v>162700</v>
      </c>
      <c r="K1432" s="1"/>
      <c r="L1432" s="183"/>
      <c r="M1432" s="44" t="e">
        <f>VLOOKUP(#REF!,'[1]PL3 Danh muc đầy đủ'!$E$9:$X$9281,20,0)</f>
        <v>#REF!</v>
      </c>
      <c r="N1432" s="44" t="e">
        <f>M1432-#REF!</f>
        <v>#REF!</v>
      </c>
    </row>
    <row r="1433" spans="1:14" ht="18" x14ac:dyDescent="0.3">
      <c r="A1433" s="43">
        <v>1423</v>
      </c>
      <c r="B1433" s="17" t="s">
        <v>4950</v>
      </c>
      <c r="C1433" s="18" t="s">
        <v>18139</v>
      </c>
      <c r="D1433" s="17" t="s">
        <v>4951</v>
      </c>
      <c r="E1433" s="18" t="s">
        <v>4952</v>
      </c>
      <c r="F1433" s="18" t="s">
        <v>4952</v>
      </c>
      <c r="G1433" s="17" t="s">
        <v>1633</v>
      </c>
      <c r="H1433" s="21">
        <v>156400</v>
      </c>
      <c r="I1433" s="20">
        <v>156469.8347826087</v>
      </c>
      <c r="J1433" s="19">
        <v>162700</v>
      </c>
      <c r="K1433" s="1"/>
      <c r="L1433" s="183"/>
      <c r="M1433" s="44" t="e">
        <f>VLOOKUP(#REF!,'[1]PL3 Danh muc đầy đủ'!$E$9:$X$9281,20,0)</f>
        <v>#REF!</v>
      </c>
      <c r="N1433" s="44" t="e">
        <f>M1433-#REF!</f>
        <v>#REF!</v>
      </c>
    </row>
    <row r="1434" spans="1:14" ht="18" x14ac:dyDescent="0.3">
      <c r="A1434" s="43">
        <v>1424</v>
      </c>
      <c r="B1434" s="17" t="s">
        <v>4953</v>
      </c>
      <c r="C1434" s="18" t="s">
        <v>18139</v>
      </c>
      <c r="D1434" s="17" t="s">
        <v>4954</v>
      </c>
      <c r="E1434" s="18" t="s">
        <v>4955</v>
      </c>
      <c r="F1434" s="18" t="s">
        <v>4955</v>
      </c>
      <c r="G1434" s="17" t="s">
        <v>1633</v>
      </c>
      <c r="H1434" s="21">
        <v>156400</v>
      </c>
      <c r="I1434" s="20">
        <v>156469.8347826087</v>
      </c>
      <c r="J1434" s="19">
        <v>162700</v>
      </c>
      <c r="K1434" s="1"/>
      <c r="L1434" s="183"/>
      <c r="M1434" s="44" t="e">
        <f>VLOOKUP(#REF!,'[1]PL3 Danh muc đầy đủ'!$E$9:$X$9281,20,0)</f>
        <v>#REF!</v>
      </c>
      <c r="N1434" s="44" t="e">
        <f>M1434-#REF!</f>
        <v>#REF!</v>
      </c>
    </row>
    <row r="1435" spans="1:14" ht="36" x14ac:dyDescent="0.3">
      <c r="A1435" s="43">
        <v>1425</v>
      </c>
      <c r="B1435" s="17" t="s">
        <v>4956</v>
      </c>
      <c r="C1435" s="18" t="s">
        <v>18139</v>
      </c>
      <c r="D1435" s="17" t="s">
        <v>4957</v>
      </c>
      <c r="E1435" s="18" t="s">
        <v>4958</v>
      </c>
      <c r="F1435" s="18" t="s">
        <v>4958</v>
      </c>
      <c r="G1435" s="17" t="s">
        <v>1633</v>
      </c>
      <c r="H1435" s="21">
        <v>156400</v>
      </c>
      <c r="I1435" s="20">
        <v>156469.8347826087</v>
      </c>
      <c r="J1435" s="19">
        <v>162700</v>
      </c>
      <c r="K1435" s="1"/>
      <c r="L1435" s="183"/>
      <c r="M1435" s="44" t="e">
        <f>VLOOKUP(#REF!,'[1]PL3 Danh muc đầy đủ'!$E$9:$X$9281,20,0)</f>
        <v>#REF!</v>
      </c>
      <c r="N1435" s="44" t="e">
        <f>M1435-#REF!</f>
        <v>#REF!</v>
      </c>
    </row>
    <row r="1436" spans="1:14" ht="36" x14ac:dyDescent="0.3">
      <c r="A1436" s="43">
        <v>1426</v>
      </c>
      <c r="B1436" s="17" t="s">
        <v>4959</v>
      </c>
      <c r="C1436" s="18" t="s">
        <v>18139</v>
      </c>
      <c r="D1436" s="17" t="s">
        <v>4960</v>
      </c>
      <c r="E1436" s="18" t="s">
        <v>4961</v>
      </c>
      <c r="F1436" s="18" t="s">
        <v>4961</v>
      </c>
      <c r="G1436" s="17" t="s">
        <v>1633</v>
      </c>
      <c r="H1436" s="21">
        <v>156400</v>
      </c>
      <c r="I1436" s="20">
        <v>156469.8347826087</v>
      </c>
      <c r="J1436" s="19">
        <v>162700</v>
      </c>
      <c r="K1436" s="1"/>
      <c r="L1436" s="183"/>
      <c r="M1436" s="44" t="e">
        <f>VLOOKUP(#REF!,'[1]PL3 Danh muc đầy đủ'!$E$9:$X$9281,20,0)</f>
        <v>#REF!</v>
      </c>
      <c r="N1436" s="44" t="e">
        <f>M1436-#REF!</f>
        <v>#REF!</v>
      </c>
    </row>
    <row r="1437" spans="1:14" ht="36" x14ac:dyDescent="0.3">
      <c r="A1437" s="43">
        <v>1427</v>
      </c>
      <c r="B1437" s="17" t="s">
        <v>4962</v>
      </c>
      <c r="C1437" s="18" t="s">
        <v>18139</v>
      </c>
      <c r="D1437" s="17" t="s">
        <v>4963</v>
      </c>
      <c r="E1437" s="18" t="s">
        <v>4964</v>
      </c>
      <c r="F1437" s="18" t="s">
        <v>4964</v>
      </c>
      <c r="G1437" s="17" t="s">
        <v>1633</v>
      </c>
      <c r="H1437" s="21">
        <v>156400</v>
      </c>
      <c r="I1437" s="20">
        <v>156469.8347826087</v>
      </c>
      <c r="J1437" s="19">
        <v>162700</v>
      </c>
      <c r="K1437" s="1"/>
      <c r="L1437" s="183"/>
      <c r="M1437" s="44" t="e">
        <f>VLOOKUP(#REF!,'[1]PL3 Danh muc đầy đủ'!$E$9:$X$9281,20,0)</f>
        <v>#REF!</v>
      </c>
      <c r="N1437" s="44" t="e">
        <f>M1437-#REF!</f>
        <v>#REF!</v>
      </c>
    </row>
    <row r="1438" spans="1:14" ht="36" x14ac:dyDescent="0.3">
      <c r="A1438" s="43">
        <v>1428</v>
      </c>
      <c r="B1438" s="17" t="s">
        <v>4965</v>
      </c>
      <c r="C1438" s="18" t="s">
        <v>18139</v>
      </c>
      <c r="D1438" s="17" t="s">
        <v>4966</v>
      </c>
      <c r="E1438" s="18" t="s">
        <v>16558</v>
      </c>
      <c r="F1438" s="18" t="s">
        <v>16558</v>
      </c>
      <c r="G1438" s="17" t="s">
        <v>1633</v>
      </c>
      <c r="H1438" s="21">
        <v>156400</v>
      </c>
      <c r="I1438" s="20">
        <v>156469.8347826087</v>
      </c>
      <c r="J1438" s="19">
        <v>162700</v>
      </c>
      <c r="K1438" s="1"/>
      <c r="L1438" s="183"/>
      <c r="M1438" s="44" t="e">
        <f>VLOOKUP(#REF!,'[1]PL3 Danh muc đầy đủ'!$E$9:$X$9281,20,0)</f>
        <v>#REF!</v>
      </c>
      <c r="N1438" s="44" t="e">
        <f>M1438-#REF!</f>
        <v>#REF!</v>
      </c>
    </row>
    <row r="1439" spans="1:14" ht="36" x14ac:dyDescent="0.3">
      <c r="A1439" s="43">
        <v>1429</v>
      </c>
      <c r="B1439" s="17" t="s">
        <v>4967</v>
      </c>
      <c r="C1439" s="18" t="s">
        <v>18139</v>
      </c>
      <c r="D1439" s="17" t="s">
        <v>4968</v>
      </c>
      <c r="E1439" s="18" t="s">
        <v>4813</v>
      </c>
      <c r="F1439" s="18" t="s">
        <v>4813</v>
      </c>
      <c r="G1439" s="17" t="s">
        <v>1633</v>
      </c>
      <c r="H1439" s="21">
        <v>156400</v>
      </c>
      <c r="I1439" s="20">
        <v>156469.8347826087</v>
      </c>
      <c r="J1439" s="19">
        <v>162700</v>
      </c>
      <c r="K1439" s="1"/>
      <c r="L1439" s="183"/>
      <c r="M1439" s="44" t="e">
        <f>VLOOKUP(#REF!,'[1]PL3 Danh muc đầy đủ'!$E$9:$X$9281,20,0)</f>
        <v>#REF!</v>
      </c>
      <c r="N1439" s="44" t="e">
        <f>M1439-#REF!</f>
        <v>#REF!</v>
      </c>
    </row>
    <row r="1440" spans="1:14" ht="18" x14ac:dyDescent="0.3">
      <c r="A1440" s="43">
        <v>1430</v>
      </c>
      <c r="B1440" s="17" t="s">
        <v>4969</v>
      </c>
      <c r="C1440" s="18" t="s">
        <v>18139</v>
      </c>
      <c r="D1440" s="17" t="s">
        <v>4970</v>
      </c>
      <c r="E1440" s="18" t="s">
        <v>4816</v>
      </c>
      <c r="F1440" s="18" t="s">
        <v>4816</v>
      </c>
      <c r="G1440" s="17" t="s">
        <v>1633</v>
      </c>
      <c r="H1440" s="21">
        <v>156400</v>
      </c>
      <c r="I1440" s="20">
        <v>156469.8347826087</v>
      </c>
      <c r="J1440" s="19">
        <v>162700</v>
      </c>
      <c r="K1440" s="1"/>
      <c r="L1440" s="183"/>
      <c r="M1440" s="44" t="e">
        <f>VLOOKUP(#REF!,'[1]PL3 Danh muc đầy đủ'!$E$9:$X$9281,20,0)</f>
        <v>#REF!</v>
      </c>
      <c r="N1440" s="44" t="e">
        <f>M1440-#REF!</f>
        <v>#REF!</v>
      </c>
    </row>
    <row r="1441" spans="1:14" ht="18" x14ac:dyDescent="0.3">
      <c r="A1441" s="43">
        <v>1431</v>
      </c>
      <c r="B1441" s="17" t="s">
        <v>4971</v>
      </c>
      <c r="C1441" s="18" t="s">
        <v>18139</v>
      </c>
      <c r="D1441" s="17" t="s">
        <v>4972</v>
      </c>
      <c r="E1441" s="18" t="s">
        <v>4973</v>
      </c>
      <c r="F1441" s="18" t="s">
        <v>4973</v>
      </c>
      <c r="G1441" s="17" t="s">
        <v>1633</v>
      </c>
      <c r="H1441" s="21">
        <v>156400</v>
      </c>
      <c r="I1441" s="20">
        <v>156469.8347826087</v>
      </c>
      <c r="J1441" s="19">
        <v>162700</v>
      </c>
      <c r="K1441" s="1"/>
      <c r="L1441" s="183"/>
      <c r="M1441" s="44" t="e">
        <f>VLOOKUP(#REF!,'[1]PL3 Danh muc đầy đủ'!$E$9:$X$9281,20,0)</f>
        <v>#REF!</v>
      </c>
      <c r="N1441" s="44" t="e">
        <f>M1441-#REF!</f>
        <v>#REF!</v>
      </c>
    </row>
    <row r="1442" spans="1:14" ht="36" x14ac:dyDescent="0.3">
      <c r="A1442" s="43">
        <v>1432</v>
      </c>
      <c r="B1442" s="17" t="s">
        <v>4974</v>
      </c>
      <c r="C1442" s="18" t="s">
        <v>18139</v>
      </c>
      <c r="D1442" s="17" t="s">
        <v>4975</v>
      </c>
      <c r="E1442" s="18" t="s">
        <v>4976</v>
      </c>
      <c r="F1442" s="18" t="s">
        <v>4976</v>
      </c>
      <c r="G1442" s="17" t="s">
        <v>1633</v>
      </c>
      <c r="H1442" s="21">
        <v>156400</v>
      </c>
      <c r="I1442" s="20">
        <v>156469.8347826087</v>
      </c>
      <c r="J1442" s="19">
        <v>162700</v>
      </c>
      <c r="K1442" s="1"/>
      <c r="L1442" s="183"/>
      <c r="M1442" s="44" t="e">
        <f>VLOOKUP(#REF!,'[1]PL3 Danh muc đầy đủ'!$E$9:$X$9281,20,0)</f>
        <v>#REF!</v>
      </c>
      <c r="N1442" s="44" t="e">
        <f>M1442-#REF!</f>
        <v>#REF!</v>
      </c>
    </row>
    <row r="1443" spans="1:14" ht="18" x14ac:dyDescent="0.3">
      <c r="A1443" s="43">
        <v>1433</v>
      </c>
      <c r="B1443" s="17" t="s">
        <v>4977</v>
      </c>
      <c r="C1443" s="18" t="s">
        <v>18139</v>
      </c>
      <c r="D1443" s="17" t="s">
        <v>4978</v>
      </c>
      <c r="E1443" s="18" t="s">
        <v>4890</v>
      </c>
      <c r="F1443" s="18" t="s">
        <v>4890</v>
      </c>
      <c r="G1443" s="17" t="s">
        <v>1633</v>
      </c>
      <c r="H1443" s="21">
        <v>156400</v>
      </c>
      <c r="I1443" s="20">
        <v>156469.8347826087</v>
      </c>
      <c r="J1443" s="19">
        <v>162700</v>
      </c>
      <c r="K1443" s="1"/>
      <c r="L1443" s="183"/>
      <c r="M1443" s="44" t="e">
        <f>VLOOKUP(#REF!,'[1]PL3 Danh muc đầy đủ'!$E$9:$X$9281,20,0)</f>
        <v>#REF!</v>
      </c>
      <c r="N1443" s="44" t="e">
        <f>M1443-#REF!</f>
        <v>#REF!</v>
      </c>
    </row>
    <row r="1444" spans="1:14" ht="18" x14ac:dyDescent="0.3">
      <c r="A1444" s="43">
        <v>1434</v>
      </c>
      <c r="B1444" s="17" t="s">
        <v>4979</v>
      </c>
      <c r="C1444" s="18" t="s">
        <v>18139</v>
      </c>
      <c r="D1444" s="17" t="s">
        <v>4980</v>
      </c>
      <c r="E1444" s="18" t="s">
        <v>4849</v>
      </c>
      <c r="F1444" s="18" t="s">
        <v>4849</v>
      </c>
      <c r="G1444" s="17" t="s">
        <v>1633</v>
      </c>
      <c r="H1444" s="21">
        <v>156400</v>
      </c>
      <c r="I1444" s="20">
        <v>156469.8347826087</v>
      </c>
      <c r="J1444" s="19">
        <v>162700</v>
      </c>
      <c r="K1444" s="1"/>
      <c r="L1444" s="183"/>
      <c r="M1444" s="44" t="e">
        <f>VLOOKUP(#REF!,'[1]PL3 Danh muc đầy đủ'!$E$9:$X$9281,20,0)</f>
        <v>#REF!</v>
      </c>
      <c r="N1444" s="44" t="e">
        <f>M1444-#REF!</f>
        <v>#REF!</v>
      </c>
    </row>
    <row r="1445" spans="1:14" ht="18" x14ac:dyDescent="0.3">
      <c r="A1445" s="43">
        <v>1435</v>
      </c>
      <c r="B1445" s="17" t="s">
        <v>4981</v>
      </c>
      <c r="C1445" s="18" t="s">
        <v>18139</v>
      </c>
      <c r="D1445" s="17" t="s">
        <v>4982</v>
      </c>
      <c r="E1445" s="18" t="s">
        <v>4852</v>
      </c>
      <c r="F1445" s="18" t="s">
        <v>4852</v>
      </c>
      <c r="G1445" s="17" t="s">
        <v>1633</v>
      </c>
      <c r="H1445" s="21">
        <v>156400</v>
      </c>
      <c r="I1445" s="20">
        <v>156469.8347826087</v>
      </c>
      <c r="J1445" s="19">
        <v>162700</v>
      </c>
      <c r="K1445" s="1"/>
      <c r="L1445" s="183"/>
      <c r="M1445" s="44" t="e">
        <f>VLOOKUP(#REF!,'[1]PL3 Danh muc đầy đủ'!$E$9:$X$9281,20,0)</f>
        <v>#REF!</v>
      </c>
      <c r="N1445" s="44" t="e">
        <f>M1445-#REF!</f>
        <v>#REF!</v>
      </c>
    </row>
    <row r="1446" spans="1:14" ht="36" x14ac:dyDescent="0.3">
      <c r="A1446" s="43">
        <v>1436</v>
      </c>
      <c r="B1446" s="17" t="s">
        <v>4983</v>
      </c>
      <c r="C1446" s="18" t="s">
        <v>18139</v>
      </c>
      <c r="D1446" s="17" t="s">
        <v>4984</v>
      </c>
      <c r="E1446" s="18" t="s">
        <v>4828</v>
      </c>
      <c r="F1446" s="18" t="s">
        <v>4828</v>
      </c>
      <c r="G1446" s="17" t="s">
        <v>1633</v>
      </c>
      <c r="H1446" s="21">
        <v>156400</v>
      </c>
      <c r="I1446" s="20">
        <v>156469.8347826087</v>
      </c>
      <c r="J1446" s="19">
        <v>162700</v>
      </c>
      <c r="K1446" s="1"/>
      <c r="L1446" s="183"/>
      <c r="M1446" s="44" t="e">
        <f>VLOOKUP(#REF!,'[1]PL3 Danh muc đầy đủ'!$E$9:$X$9281,20,0)</f>
        <v>#REF!</v>
      </c>
      <c r="N1446" s="44" t="e">
        <f>M1446-#REF!</f>
        <v>#REF!</v>
      </c>
    </row>
    <row r="1447" spans="1:14" ht="36" x14ac:dyDescent="0.3">
      <c r="A1447" s="43">
        <v>1437</v>
      </c>
      <c r="B1447" s="17" t="s">
        <v>4985</v>
      </c>
      <c r="C1447" s="18" t="s">
        <v>18139</v>
      </c>
      <c r="D1447" s="17" t="s">
        <v>4986</v>
      </c>
      <c r="E1447" s="18" t="s">
        <v>4987</v>
      </c>
      <c r="F1447" s="18" t="s">
        <v>4987</v>
      </c>
      <c r="G1447" s="17" t="s">
        <v>1633</v>
      </c>
      <c r="H1447" s="21">
        <v>156400</v>
      </c>
      <c r="I1447" s="20">
        <v>156469.8347826087</v>
      </c>
      <c r="J1447" s="19">
        <v>162700</v>
      </c>
      <c r="K1447" s="1"/>
      <c r="L1447" s="183"/>
      <c r="M1447" s="44" t="e">
        <f>VLOOKUP(#REF!,'[1]PL3 Danh muc đầy đủ'!$E$9:$X$9281,20,0)</f>
        <v>#REF!</v>
      </c>
      <c r="N1447" s="44" t="e">
        <f>M1447-#REF!</f>
        <v>#REF!</v>
      </c>
    </row>
    <row r="1448" spans="1:14" ht="36" x14ac:dyDescent="0.3">
      <c r="A1448" s="43">
        <v>1438</v>
      </c>
      <c r="B1448" s="17" t="s">
        <v>4988</v>
      </c>
      <c r="C1448" s="18" t="s">
        <v>18139</v>
      </c>
      <c r="D1448" s="17" t="s">
        <v>4989</v>
      </c>
      <c r="E1448" s="18" t="s">
        <v>4855</v>
      </c>
      <c r="F1448" s="18" t="s">
        <v>4855</v>
      </c>
      <c r="G1448" s="17" t="s">
        <v>1633</v>
      </c>
      <c r="H1448" s="21">
        <v>156400</v>
      </c>
      <c r="I1448" s="20">
        <v>156469.8347826087</v>
      </c>
      <c r="J1448" s="19">
        <v>162700</v>
      </c>
      <c r="K1448" s="1"/>
      <c r="L1448" s="183"/>
      <c r="M1448" s="44" t="e">
        <f>VLOOKUP(#REF!,'[1]PL3 Danh muc đầy đủ'!$E$9:$X$9281,20,0)</f>
        <v>#REF!</v>
      </c>
      <c r="N1448" s="44" t="e">
        <f>M1448-#REF!</f>
        <v>#REF!</v>
      </c>
    </row>
    <row r="1449" spans="1:14" ht="18" x14ac:dyDescent="0.3">
      <c r="A1449" s="43">
        <v>1439</v>
      </c>
      <c r="B1449" s="17" t="s">
        <v>4990</v>
      </c>
      <c r="C1449" s="18" t="s">
        <v>18139</v>
      </c>
      <c r="D1449" s="17" t="s">
        <v>4991</v>
      </c>
      <c r="E1449" s="18" t="s">
        <v>4992</v>
      </c>
      <c r="F1449" s="18" t="s">
        <v>4992</v>
      </c>
      <c r="G1449" s="17" t="s">
        <v>1633</v>
      </c>
      <c r="H1449" s="21">
        <v>156400</v>
      </c>
      <c r="I1449" s="20">
        <v>156469.8347826087</v>
      </c>
      <c r="J1449" s="19">
        <v>162700</v>
      </c>
      <c r="K1449" s="1"/>
      <c r="L1449" s="183"/>
      <c r="M1449" s="44" t="e">
        <f>VLOOKUP(#REF!,'[1]PL3 Danh muc đầy đủ'!$E$9:$X$9281,20,0)</f>
        <v>#REF!</v>
      </c>
      <c r="N1449" s="44" t="e">
        <f>M1449-#REF!</f>
        <v>#REF!</v>
      </c>
    </row>
    <row r="1450" spans="1:14" ht="36" x14ac:dyDescent="0.3">
      <c r="A1450" s="43">
        <v>1440</v>
      </c>
      <c r="B1450" s="17" t="s">
        <v>4993</v>
      </c>
      <c r="C1450" s="18" t="s">
        <v>18139</v>
      </c>
      <c r="D1450" s="17" t="s">
        <v>4994</v>
      </c>
      <c r="E1450" s="18" t="s">
        <v>4917</v>
      </c>
      <c r="F1450" s="18" t="s">
        <v>4917</v>
      </c>
      <c r="G1450" s="17" t="s">
        <v>1633</v>
      </c>
      <c r="H1450" s="21">
        <v>156400</v>
      </c>
      <c r="I1450" s="20">
        <v>156469.8347826087</v>
      </c>
      <c r="J1450" s="19">
        <v>162700</v>
      </c>
      <c r="K1450" s="1"/>
      <c r="L1450" s="183"/>
      <c r="M1450" s="44" t="e">
        <f>VLOOKUP(#REF!,'[1]PL3 Danh muc đầy đủ'!$E$9:$X$9281,20,0)</f>
        <v>#REF!</v>
      </c>
      <c r="N1450" s="44" t="e">
        <f>M1450-#REF!</f>
        <v>#REF!</v>
      </c>
    </row>
    <row r="1451" spans="1:14" ht="36" x14ac:dyDescent="0.3">
      <c r="A1451" s="43">
        <v>1441</v>
      </c>
      <c r="B1451" s="17" t="s">
        <v>4995</v>
      </c>
      <c r="C1451" s="18" t="s">
        <v>18139</v>
      </c>
      <c r="D1451" s="17" t="s">
        <v>4996</v>
      </c>
      <c r="E1451" s="18" t="s">
        <v>4997</v>
      </c>
      <c r="F1451" s="18" t="s">
        <v>4997</v>
      </c>
      <c r="G1451" s="17" t="s">
        <v>1633</v>
      </c>
      <c r="H1451" s="21">
        <v>156400</v>
      </c>
      <c r="I1451" s="20">
        <v>156469.8347826087</v>
      </c>
      <c r="J1451" s="19">
        <v>162700</v>
      </c>
      <c r="K1451" s="1"/>
      <c r="L1451" s="183"/>
      <c r="M1451" s="44" t="e">
        <f>VLOOKUP(#REF!,'[1]PL3 Danh muc đầy đủ'!$E$9:$X$9281,20,0)</f>
        <v>#REF!</v>
      </c>
      <c r="N1451" s="44" t="e">
        <f>M1451-#REF!</f>
        <v>#REF!</v>
      </c>
    </row>
    <row r="1452" spans="1:14" ht="36" x14ac:dyDescent="0.3">
      <c r="A1452" s="43">
        <v>1442</v>
      </c>
      <c r="B1452" s="17" t="s">
        <v>4998</v>
      </c>
      <c r="C1452" s="18" t="s">
        <v>18139</v>
      </c>
      <c r="D1452" s="17" t="s">
        <v>4999</v>
      </c>
      <c r="E1452" s="18" t="s">
        <v>4807</v>
      </c>
      <c r="F1452" s="18" t="s">
        <v>4807</v>
      </c>
      <c r="G1452" s="17" t="s">
        <v>1633</v>
      </c>
      <c r="H1452" s="21">
        <v>156400</v>
      </c>
      <c r="I1452" s="20">
        <v>156469.8347826087</v>
      </c>
      <c r="J1452" s="19">
        <v>162700</v>
      </c>
      <c r="K1452" s="1"/>
      <c r="L1452" s="183"/>
      <c r="M1452" s="44" t="e">
        <f>VLOOKUP(#REF!,'[1]PL3 Danh muc đầy đủ'!$E$9:$X$9281,20,0)</f>
        <v>#REF!</v>
      </c>
      <c r="N1452" s="44" t="e">
        <f>M1452-#REF!</f>
        <v>#REF!</v>
      </c>
    </row>
    <row r="1453" spans="1:14" ht="18" x14ac:dyDescent="0.3">
      <c r="A1453" s="43">
        <v>1443</v>
      </c>
      <c r="B1453" s="17" t="s">
        <v>5000</v>
      </c>
      <c r="C1453" s="18" t="s">
        <v>18139</v>
      </c>
      <c r="D1453" s="17" t="s">
        <v>5001</v>
      </c>
      <c r="E1453" s="18" t="s">
        <v>4801</v>
      </c>
      <c r="F1453" s="18" t="s">
        <v>4801</v>
      </c>
      <c r="G1453" s="17" t="s">
        <v>1633</v>
      </c>
      <c r="H1453" s="21">
        <v>156400</v>
      </c>
      <c r="I1453" s="20">
        <v>156469.8347826087</v>
      </c>
      <c r="J1453" s="19">
        <v>162700</v>
      </c>
      <c r="K1453" s="1"/>
      <c r="L1453" s="183"/>
      <c r="M1453" s="44" t="e">
        <f>VLOOKUP(#REF!,'[1]PL3 Danh muc đầy đủ'!$E$9:$X$9281,20,0)</f>
        <v>#REF!</v>
      </c>
      <c r="N1453" s="44" t="e">
        <f>M1453-#REF!</f>
        <v>#REF!</v>
      </c>
    </row>
    <row r="1454" spans="1:14" ht="18" x14ac:dyDescent="0.3">
      <c r="A1454" s="43">
        <v>1444</v>
      </c>
      <c r="B1454" s="17" t="s">
        <v>5002</v>
      </c>
      <c r="C1454" s="18" t="s">
        <v>18139</v>
      </c>
      <c r="D1454" s="17" t="s">
        <v>5003</v>
      </c>
      <c r="E1454" s="18" t="s">
        <v>4765</v>
      </c>
      <c r="F1454" s="18" t="s">
        <v>4765</v>
      </c>
      <c r="G1454" s="17" t="s">
        <v>1633</v>
      </c>
      <c r="H1454" s="21">
        <v>156400</v>
      </c>
      <c r="I1454" s="20">
        <v>156469.8347826087</v>
      </c>
      <c r="J1454" s="19">
        <v>162700</v>
      </c>
      <c r="K1454" s="1"/>
      <c r="L1454" s="183"/>
      <c r="M1454" s="44" t="e">
        <f>VLOOKUP(#REF!,'[1]PL3 Danh muc đầy đủ'!$E$9:$X$9281,20,0)</f>
        <v>#REF!</v>
      </c>
      <c r="N1454" s="44" t="e">
        <f>M1454-#REF!</f>
        <v>#REF!</v>
      </c>
    </row>
    <row r="1455" spans="1:14" ht="18" x14ac:dyDescent="0.3">
      <c r="A1455" s="43">
        <v>1445</v>
      </c>
      <c r="B1455" s="17" t="s">
        <v>5004</v>
      </c>
      <c r="C1455" s="18" t="s">
        <v>18139</v>
      </c>
      <c r="D1455" s="17" t="s">
        <v>5005</v>
      </c>
      <c r="E1455" s="18" t="s">
        <v>4768</v>
      </c>
      <c r="F1455" s="18" t="s">
        <v>4768</v>
      </c>
      <c r="G1455" s="17" t="s">
        <v>1633</v>
      </c>
      <c r="H1455" s="21">
        <v>156400</v>
      </c>
      <c r="I1455" s="20">
        <v>156469.8347826087</v>
      </c>
      <c r="J1455" s="19">
        <v>162700</v>
      </c>
      <c r="K1455" s="1"/>
      <c r="L1455" s="183"/>
      <c r="M1455" s="44" t="e">
        <f>VLOOKUP(#REF!,'[1]PL3 Danh muc đầy đủ'!$E$9:$X$9281,20,0)</f>
        <v>#REF!</v>
      </c>
      <c r="N1455" s="44" t="e">
        <f>M1455-#REF!</f>
        <v>#REF!</v>
      </c>
    </row>
    <row r="1456" spans="1:14" ht="18" x14ac:dyDescent="0.3">
      <c r="A1456" s="43">
        <v>1446</v>
      </c>
      <c r="B1456" s="17" t="s">
        <v>5006</v>
      </c>
      <c r="C1456" s="18" t="s">
        <v>18139</v>
      </c>
      <c r="D1456" s="17" t="s">
        <v>5007</v>
      </c>
      <c r="E1456" s="18" t="s">
        <v>5008</v>
      </c>
      <c r="F1456" s="18" t="s">
        <v>5008</v>
      </c>
      <c r="G1456" s="17" t="s">
        <v>1633</v>
      </c>
      <c r="H1456" s="21">
        <v>156400</v>
      </c>
      <c r="I1456" s="20">
        <v>156469.8347826087</v>
      </c>
      <c r="J1456" s="19">
        <v>162700</v>
      </c>
      <c r="K1456" s="1"/>
      <c r="L1456" s="183"/>
      <c r="M1456" s="44" t="e">
        <f>VLOOKUP(#REF!,'[1]PL3 Danh muc đầy đủ'!$E$9:$X$9281,20,0)</f>
        <v>#REF!</v>
      </c>
      <c r="N1456" s="44" t="e">
        <f>M1456-#REF!</f>
        <v>#REF!</v>
      </c>
    </row>
    <row r="1457" spans="1:14" ht="18" x14ac:dyDescent="0.3">
      <c r="A1457" s="43">
        <v>1447</v>
      </c>
      <c r="B1457" s="17" t="s">
        <v>5009</v>
      </c>
      <c r="C1457" s="18" t="s">
        <v>18139</v>
      </c>
      <c r="D1457" s="17" t="s">
        <v>5010</v>
      </c>
      <c r="E1457" s="18" t="s">
        <v>5011</v>
      </c>
      <c r="F1457" s="18" t="s">
        <v>5011</v>
      </c>
      <c r="G1457" s="17" t="s">
        <v>1633</v>
      </c>
      <c r="H1457" s="21">
        <v>156400</v>
      </c>
      <c r="I1457" s="20">
        <v>156469.8347826087</v>
      </c>
      <c r="J1457" s="19">
        <v>162700</v>
      </c>
      <c r="K1457" s="1"/>
      <c r="L1457" s="183"/>
      <c r="M1457" s="44" t="e">
        <f>VLOOKUP(#REF!,'[1]PL3 Danh muc đầy đủ'!$E$9:$X$9281,20,0)</f>
        <v>#REF!</v>
      </c>
      <c r="N1457" s="44" t="e">
        <f>M1457-#REF!</f>
        <v>#REF!</v>
      </c>
    </row>
    <row r="1458" spans="1:14" ht="18" x14ac:dyDescent="0.3">
      <c r="A1458" s="43">
        <v>1448</v>
      </c>
      <c r="B1458" s="17" t="s">
        <v>5012</v>
      </c>
      <c r="C1458" s="18" t="s">
        <v>18139</v>
      </c>
      <c r="D1458" s="17" t="s">
        <v>5013</v>
      </c>
      <c r="E1458" s="18" t="s">
        <v>5014</v>
      </c>
      <c r="F1458" s="18" t="s">
        <v>5014</v>
      </c>
      <c r="G1458" s="17" t="s">
        <v>1633</v>
      </c>
      <c r="H1458" s="21">
        <v>156400</v>
      </c>
      <c r="I1458" s="20">
        <v>156469.8347826087</v>
      </c>
      <c r="J1458" s="19">
        <v>162700</v>
      </c>
      <c r="K1458" s="1"/>
      <c r="L1458" s="183"/>
      <c r="M1458" s="44" t="e">
        <f>VLOOKUP(#REF!,'[1]PL3 Danh muc đầy đủ'!$E$9:$X$9281,20,0)</f>
        <v>#REF!</v>
      </c>
      <c r="N1458" s="44" t="e">
        <f>M1458-#REF!</f>
        <v>#REF!</v>
      </c>
    </row>
    <row r="1459" spans="1:14" ht="36" x14ac:dyDescent="0.3">
      <c r="A1459" s="43">
        <v>1449</v>
      </c>
      <c r="B1459" s="17" t="s">
        <v>5015</v>
      </c>
      <c r="C1459" s="18" t="s">
        <v>18139</v>
      </c>
      <c r="D1459" s="17" t="s">
        <v>5016</v>
      </c>
      <c r="E1459" s="18" t="s">
        <v>5017</v>
      </c>
      <c r="F1459" s="18" t="s">
        <v>5017</v>
      </c>
      <c r="G1459" s="17" t="s">
        <v>1633</v>
      </c>
      <c r="H1459" s="21">
        <v>156400</v>
      </c>
      <c r="I1459" s="20">
        <v>156469.8347826087</v>
      </c>
      <c r="J1459" s="19">
        <v>162700</v>
      </c>
      <c r="K1459" s="1"/>
      <c r="L1459" s="183"/>
      <c r="M1459" s="44" t="e">
        <f>VLOOKUP(#REF!,'[1]PL3 Danh muc đầy đủ'!$E$9:$X$9281,20,0)</f>
        <v>#REF!</v>
      </c>
      <c r="N1459" s="44" t="e">
        <f>M1459-#REF!</f>
        <v>#REF!</v>
      </c>
    </row>
    <row r="1460" spans="1:14" ht="36" x14ac:dyDescent="0.3">
      <c r="A1460" s="43">
        <v>1450</v>
      </c>
      <c r="B1460" s="17" t="s">
        <v>5018</v>
      </c>
      <c r="C1460" s="18" t="s">
        <v>18139</v>
      </c>
      <c r="D1460" s="17" t="s">
        <v>5019</v>
      </c>
      <c r="E1460" s="18" t="s">
        <v>4887</v>
      </c>
      <c r="F1460" s="18" t="s">
        <v>4887</v>
      </c>
      <c r="G1460" s="17" t="s">
        <v>1633</v>
      </c>
      <c r="H1460" s="21">
        <v>156400</v>
      </c>
      <c r="I1460" s="20">
        <v>156469.8347826087</v>
      </c>
      <c r="J1460" s="19">
        <v>162700</v>
      </c>
      <c r="K1460" s="1"/>
      <c r="L1460" s="183"/>
      <c r="M1460" s="44" t="e">
        <f>VLOOKUP(#REF!,'[1]PL3 Danh muc đầy đủ'!$E$9:$X$9281,20,0)</f>
        <v>#REF!</v>
      </c>
      <c r="N1460" s="44" t="e">
        <f>M1460-#REF!</f>
        <v>#REF!</v>
      </c>
    </row>
    <row r="1461" spans="1:14" ht="36" x14ac:dyDescent="0.3">
      <c r="A1461" s="43">
        <v>1451</v>
      </c>
      <c r="B1461" s="17" t="s">
        <v>5020</v>
      </c>
      <c r="C1461" s="18" t="s">
        <v>18139</v>
      </c>
      <c r="D1461" s="17" t="s">
        <v>5021</v>
      </c>
      <c r="E1461" s="18" t="s">
        <v>5022</v>
      </c>
      <c r="F1461" s="18" t="s">
        <v>5022</v>
      </c>
      <c r="G1461" s="17" t="s">
        <v>1633</v>
      </c>
      <c r="H1461" s="21">
        <v>156400</v>
      </c>
      <c r="I1461" s="20">
        <v>156469.8347826087</v>
      </c>
      <c r="J1461" s="19">
        <v>162700</v>
      </c>
      <c r="K1461" s="1"/>
      <c r="L1461" s="183"/>
      <c r="M1461" s="44" t="e">
        <f>VLOOKUP(#REF!,'[1]PL3 Danh muc đầy đủ'!$E$9:$X$9281,20,0)</f>
        <v>#REF!</v>
      </c>
      <c r="N1461" s="44" t="e">
        <f>M1461-#REF!</f>
        <v>#REF!</v>
      </c>
    </row>
    <row r="1462" spans="1:14" ht="18" x14ac:dyDescent="0.3">
      <c r="A1462" s="43">
        <v>1452</v>
      </c>
      <c r="B1462" s="17" t="s">
        <v>5023</v>
      </c>
      <c r="C1462" s="18" t="s">
        <v>18139</v>
      </c>
      <c r="D1462" s="17" t="s">
        <v>5024</v>
      </c>
      <c r="E1462" s="18" t="s">
        <v>4881</v>
      </c>
      <c r="F1462" s="18" t="s">
        <v>4881</v>
      </c>
      <c r="G1462" s="17" t="s">
        <v>1633</v>
      </c>
      <c r="H1462" s="21">
        <v>156400</v>
      </c>
      <c r="I1462" s="20">
        <v>156469.8347826087</v>
      </c>
      <c r="J1462" s="19">
        <v>162700</v>
      </c>
      <c r="K1462" s="1"/>
      <c r="L1462" s="183"/>
      <c r="M1462" s="44" t="e">
        <f>VLOOKUP(#REF!,'[1]PL3 Danh muc đầy đủ'!$E$9:$X$9281,20,0)</f>
        <v>#REF!</v>
      </c>
      <c r="N1462" s="44" t="e">
        <f>M1462-#REF!</f>
        <v>#REF!</v>
      </c>
    </row>
    <row r="1463" spans="1:14" ht="18" x14ac:dyDescent="0.3">
      <c r="A1463" s="43">
        <v>1453</v>
      </c>
      <c r="B1463" s="17" t="s">
        <v>5025</v>
      </c>
      <c r="C1463" s="18" t="s">
        <v>18139</v>
      </c>
      <c r="D1463" s="17" t="s">
        <v>5026</v>
      </c>
      <c r="E1463" s="18" t="s">
        <v>4902</v>
      </c>
      <c r="F1463" s="18" t="s">
        <v>4902</v>
      </c>
      <c r="G1463" s="17" t="s">
        <v>1633</v>
      </c>
      <c r="H1463" s="21">
        <v>156400</v>
      </c>
      <c r="I1463" s="20">
        <v>156469.8347826087</v>
      </c>
      <c r="J1463" s="19">
        <v>162700</v>
      </c>
      <c r="K1463" s="1"/>
      <c r="L1463" s="183"/>
      <c r="M1463" s="44" t="e">
        <f>VLOOKUP(#REF!,'[1]PL3 Danh muc đầy đủ'!$E$9:$X$9281,20,0)</f>
        <v>#REF!</v>
      </c>
      <c r="N1463" s="44" t="e">
        <f>M1463-#REF!</f>
        <v>#REF!</v>
      </c>
    </row>
    <row r="1464" spans="1:14" ht="36" x14ac:dyDescent="0.3">
      <c r="A1464" s="43">
        <v>1454</v>
      </c>
      <c r="B1464" s="17" t="s">
        <v>5027</v>
      </c>
      <c r="C1464" s="18" t="s">
        <v>18139</v>
      </c>
      <c r="D1464" s="17" t="s">
        <v>5028</v>
      </c>
      <c r="E1464" s="18" t="s">
        <v>5029</v>
      </c>
      <c r="F1464" s="18" t="s">
        <v>5029</v>
      </c>
      <c r="G1464" s="17" t="s">
        <v>1633</v>
      </c>
      <c r="H1464" s="21">
        <v>156400</v>
      </c>
      <c r="I1464" s="20">
        <v>156469.8347826087</v>
      </c>
      <c r="J1464" s="19">
        <v>162700</v>
      </c>
      <c r="K1464" s="1"/>
      <c r="L1464" s="183"/>
      <c r="M1464" s="44" t="e">
        <f>VLOOKUP(#REF!,'[1]PL3 Danh muc đầy đủ'!$E$9:$X$9281,20,0)</f>
        <v>#REF!</v>
      </c>
      <c r="N1464" s="44" t="e">
        <f>M1464-#REF!</f>
        <v>#REF!</v>
      </c>
    </row>
    <row r="1465" spans="1:14" ht="36" x14ac:dyDescent="0.3">
      <c r="A1465" s="43">
        <v>1455</v>
      </c>
      <c r="B1465" s="17" t="s">
        <v>5030</v>
      </c>
      <c r="C1465" s="18" t="s">
        <v>18139</v>
      </c>
      <c r="D1465" s="17" t="s">
        <v>5031</v>
      </c>
      <c r="E1465" s="18" t="s">
        <v>5032</v>
      </c>
      <c r="F1465" s="18" t="s">
        <v>5032</v>
      </c>
      <c r="G1465" s="17" t="s">
        <v>1633</v>
      </c>
      <c r="H1465" s="21">
        <v>156400</v>
      </c>
      <c r="I1465" s="20">
        <v>156469.8347826087</v>
      </c>
      <c r="J1465" s="19">
        <v>162700</v>
      </c>
      <c r="K1465" s="1"/>
      <c r="L1465" s="183"/>
      <c r="M1465" s="44" t="e">
        <f>VLOOKUP(#REF!,'[1]PL3 Danh muc đầy đủ'!$E$9:$X$9281,20,0)</f>
        <v>#REF!</v>
      </c>
      <c r="N1465" s="44" t="e">
        <f>M1465-#REF!</f>
        <v>#REF!</v>
      </c>
    </row>
    <row r="1466" spans="1:14" ht="18" x14ac:dyDescent="0.3">
      <c r="A1466" s="43">
        <v>1456</v>
      </c>
      <c r="B1466" s="17" t="s">
        <v>5033</v>
      </c>
      <c r="C1466" s="18" t="s">
        <v>18139</v>
      </c>
      <c r="D1466" s="17" t="s">
        <v>5034</v>
      </c>
      <c r="E1466" s="18" t="s">
        <v>5035</v>
      </c>
      <c r="F1466" s="18" t="s">
        <v>5035</v>
      </c>
      <c r="G1466" s="17" t="s">
        <v>1633</v>
      </c>
      <c r="H1466" s="21">
        <v>156400</v>
      </c>
      <c r="I1466" s="20">
        <v>156469.8347826087</v>
      </c>
      <c r="J1466" s="19">
        <v>162700</v>
      </c>
      <c r="K1466" s="1"/>
      <c r="L1466" s="183"/>
      <c r="M1466" s="44" t="e">
        <f>VLOOKUP(#REF!,'[1]PL3 Danh muc đầy đủ'!$E$9:$X$9281,20,0)</f>
        <v>#REF!</v>
      </c>
      <c r="N1466" s="44" t="e">
        <f>M1466-#REF!</f>
        <v>#REF!</v>
      </c>
    </row>
    <row r="1467" spans="1:14" ht="18" x14ac:dyDescent="0.3">
      <c r="A1467" s="43">
        <v>1457</v>
      </c>
      <c r="B1467" s="17" t="s">
        <v>5036</v>
      </c>
      <c r="C1467" s="18" t="s">
        <v>18139</v>
      </c>
      <c r="D1467" s="17" t="s">
        <v>5037</v>
      </c>
      <c r="E1467" s="18" t="s">
        <v>5038</v>
      </c>
      <c r="F1467" s="18" t="s">
        <v>5038</v>
      </c>
      <c r="G1467" s="17" t="s">
        <v>1633</v>
      </c>
      <c r="H1467" s="21">
        <v>156400</v>
      </c>
      <c r="I1467" s="20">
        <v>156469.8347826087</v>
      </c>
      <c r="J1467" s="19">
        <v>162700</v>
      </c>
      <c r="K1467" s="1"/>
      <c r="L1467" s="183"/>
      <c r="M1467" s="44" t="e">
        <f>VLOOKUP(#REF!,'[1]PL3 Danh muc đầy đủ'!$E$9:$X$9281,20,0)</f>
        <v>#REF!</v>
      </c>
      <c r="N1467" s="44" t="e">
        <f>M1467-#REF!</f>
        <v>#REF!</v>
      </c>
    </row>
    <row r="1468" spans="1:14" ht="36" x14ac:dyDescent="0.3">
      <c r="A1468" s="43">
        <v>1458</v>
      </c>
      <c r="B1468" s="17" t="s">
        <v>5039</v>
      </c>
      <c r="C1468" s="18" t="s">
        <v>18139</v>
      </c>
      <c r="D1468" s="17" t="s">
        <v>5040</v>
      </c>
      <c r="E1468" s="18" t="s">
        <v>5041</v>
      </c>
      <c r="F1468" s="18" t="s">
        <v>5041</v>
      </c>
      <c r="G1468" s="17" t="s">
        <v>1633</v>
      </c>
      <c r="H1468" s="21">
        <v>156400</v>
      </c>
      <c r="I1468" s="20">
        <v>156469.8347826087</v>
      </c>
      <c r="J1468" s="19">
        <v>162700</v>
      </c>
      <c r="K1468" s="1"/>
      <c r="L1468" s="183"/>
      <c r="M1468" s="44" t="e">
        <f>VLOOKUP(#REF!,'[1]PL3 Danh muc đầy đủ'!$E$9:$X$9281,20,0)</f>
        <v>#REF!</v>
      </c>
      <c r="N1468" s="44" t="e">
        <f>M1468-#REF!</f>
        <v>#REF!</v>
      </c>
    </row>
    <row r="1469" spans="1:14" ht="18" x14ac:dyDescent="0.3">
      <c r="A1469" s="43">
        <v>1459</v>
      </c>
      <c r="B1469" s="17" t="s">
        <v>5042</v>
      </c>
      <c r="C1469" s="18" t="s">
        <v>18139</v>
      </c>
      <c r="D1469" s="17" t="s">
        <v>5043</v>
      </c>
      <c r="E1469" s="18" t="s">
        <v>5044</v>
      </c>
      <c r="F1469" s="18" t="s">
        <v>5044</v>
      </c>
      <c r="G1469" s="17" t="s">
        <v>1633</v>
      </c>
      <c r="H1469" s="21">
        <v>156400</v>
      </c>
      <c r="I1469" s="20">
        <v>156469.8347826087</v>
      </c>
      <c r="J1469" s="19">
        <v>162700</v>
      </c>
      <c r="K1469" s="1"/>
      <c r="L1469" s="183"/>
      <c r="M1469" s="44" t="e">
        <f>VLOOKUP(#REF!,'[1]PL3 Danh muc đầy đủ'!$E$9:$X$9281,20,0)</f>
        <v>#REF!</v>
      </c>
      <c r="N1469" s="44" t="e">
        <f>M1469-#REF!</f>
        <v>#REF!</v>
      </c>
    </row>
    <row r="1470" spans="1:14" ht="18" x14ac:dyDescent="0.3">
      <c r="A1470" s="43">
        <v>1460</v>
      </c>
      <c r="B1470" s="17" t="s">
        <v>5045</v>
      </c>
      <c r="C1470" s="18" t="s">
        <v>18139</v>
      </c>
      <c r="D1470" s="17" t="s">
        <v>5046</v>
      </c>
      <c r="E1470" s="18" t="s">
        <v>5047</v>
      </c>
      <c r="F1470" s="18" t="s">
        <v>5047</v>
      </c>
      <c r="G1470" s="17" t="s">
        <v>1633</v>
      </c>
      <c r="H1470" s="21">
        <v>156400</v>
      </c>
      <c r="I1470" s="20">
        <v>156469.8347826087</v>
      </c>
      <c r="J1470" s="19">
        <v>162700</v>
      </c>
      <c r="K1470" s="1"/>
      <c r="L1470" s="183"/>
      <c r="M1470" s="44" t="e">
        <f>VLOOKUP(#REF!,'[1]PL3 Danh muc đầy đủ'!$E$9:$X$9281,20,0)</f>
        <v>#REF!</v>
      </c>
      <c r="N1470" s="44" t="e">
        <f>M1470-#REF!</f>
        <v>#REF!</v>
      </c>
    </row>
    <row r="1471" spans="1:14" ht="36" x14ac:dyDescent="0.3">
      <c r="A1471" s="43">
        <v>1461</v>
      </c>
      <c r="B1471" s="17" t="s">
        <v>5048</v>
      </c>
      <c r="C1471" s="18" t="s">
        <v>18139</v>
      </c>
      <c r="D1471" s="17" t="s">
        <v>5049</v>
      </c>
      <c r="E1471" s="18" t="s">
        <v>5050</v>
      </c>
      <c r="F1471" s="18" t="s">
        <v>5050</v>
      </c>
      <c r="G1471" s="17" t="s">
        <v>1633</v>
      </c>
      <c r="H1471" s="21">
        <v>156400</v>
      </c>
      <c r="I1471" s="20">
        <v>156469.8347826087</v>
      </c>
      <c r="J1471" s="19">
        <v>162700</v>
      </c>
      <c r="K1471" s="1"/>
      <c r="L1471" s="183"/>
      <c r="M1471" s="44" t="e">
        <f>VLOOKUP(#REF!,'[1]PL3 Danh muc đầy đủ'!$E$9:$X$9281,20,0)</f>
        <v>#REF!</v>
      </c>
      <c r="N1471" s="44" t="e">
        <f>M1471-#REF!</f>
        <v>#REF!</v>
      </c>
    </row>
    <row r="1472" spans="1:14" ht="18" x14ac:dyDescent="0.3">
      <c r="A1472" s="43">
        <v>1462</v>
      </c>
      <c r="B1472" s="17" t="s">
        <v>5051</v>
      </c>
      <c r="C1472" s="18" t="s">
        <v>18167</v>
      </c>
      <c r="D1472" s="17" t="s">
        <v>5052</v>
      </c>
      <c r="E1472" s="18" t="s">
        <v>5053</v>
      </c>
      <c r="F1472" s="18" t="s">
        <v>5053</v>
      </c>
      <c r="G1472" s="17" t="s">
        <v>1648</v>
      </c>
      <c r="H1472" s="21">
        <v>37000</v>
      </c>
      <c r="I1472" s="20">
        <v>37069.565217391311</v>
      </c>
      <c r="J1472" s="19">
        <v>38500</v>
      </c>
      <c r="K1472" s="1"/>
      <c r="L1472" s="183"/>
      <c r="M1472" s="44" t="e">
        <f>VLOOKUP(#REF!,'[1]PL3 Danh muc đầy đủ'!$E$9:$X$9281,20,0)</f>
        <v>#REF!</v>
      </c>
      <c r="N1472" s="44" t="e">
        <f>M1472-#REF!</f>
        <v>#REF!</v>
      </c>
    </row>
    <row r="1473" spans="1:14" ht="18" x14ac:dyDescent="0.3">
      <c r="A1473" s="43">
        <v>1463</v>
      </c>
      <c r="B1473" s="17" t="s">
        <v>5054</v>
      </c>
      <c r="C1473" s="18" t="s">
        <v>18167</v>
      </c>
      <c r="D1473" s="17" t="s">
        <v>5055</v>
      </c>
      <c r="E1473" s="18" t="s">
        <v>5056</v>
      </c>
      <c r="F1473" s="18" t="s">
        <v>5056</v>
      </c>
      <c r="G1473" s="17" t="s">
        <v>1648</v>
      </c>
      <c r="H1473" s="21">
        <v>37000</v>
      </c>
      <c r="I1473" s="20">
        <v>37069.565217391311</v>
      </c>
      <c r="J1473" s="19">
        <v>38500</v>
      </c>
      <c r="K1473" s="1"/>
      <c r="L1473" s="183"/>
      <c r="M1473" s="44" t="e">
        <f>VLOOKUP(#REF!,'[1]PL3 Danh muc đầy đủ'!$E$9:$X$9281,20,0)</f>
        <v>#REF!</v>
      </c>
      <c r="N1473" s="44" t="e">
        <f>M1473-#REF!</f>
        <v>#REF!</v>
      </c>
    </row>
    <row r="1474" spans="1:14" ht="36" x14ac:dyDescent="0.3">
      <c r="A1474" s="43">
        <v>1464</v>
      </c>
      <c r="B1474" s="17" t="s">
        <v>5057</v>
      </c>
      <c r="C1474" s="18" t="s">
        <v>18167</v>
      </c>
      <c r="D1474" s="17" t="s">
        <v>5058</v>
      </c>
      <c r="E1474" s="18" t="s">
        <v>5059</v>
      </c>
      <c r="F1474" s="18" t="s">
        <v>5059</v>
      </c>
      <c r="G1474" s="17" t="s">
        <v>1648</v>
      </c>
      <c r="H1474" s="21">
        <v>37000</v>
      </c>
      <c r="I1474" s="20">
        <v>37069.565217391311</v>
      </c>
      <c r="J1474" s="19">
        <v>38500</v>
      </c>
      <c r="K1474" s="1"/>
      <c r="L1474" s="183"/>
      <c r="M1474" s="44" t="e">
        <f>VLOOKUP(#REF!,'[1]PL3 Danh muc đầy đủ'!$E$9:$X$9281,20,0)</f>
        <v>#REF!</v>
      </c>
      <c r="N1474" s="44" t="e">
        <f>M1474-#REF!</f>
        <v>#REF!</v>
      </c>
    </row>
    <row r="1475" spans="1:14" ht="36" x14ac:dyDescent="0.3">
      <c r="A1475" s="43">
        <v>1465</v>
      </c>
      <c r="B1475" s="17" t="s">
        <v>5060</v>
      </c>
      <c r="C1475" s="18" t="s">
        <v>18167</v>
      </c>
      <c r="D1475" s="17" t="s">
        <v>5061</v>
      </c>
      <c r="E1475" s="18" t="s">
        <v>5062</v>
      </c>
      <c r="F1475" s="18" t="s">
        <v>5062</v>
      </c>
      <c r="G1475" s="17" t="s">
        <v>1648</v>
      </c>
      <c r="H1475" s="21">
        <v>37000</v>
      </c>
      <c r="I1475" s="20">
        <v>37069.565217391311</v>
      </c>
      <c r="J1475" s="19">
        <v>38500</v>
      </c>
      <c r="K1475" s="1"/>
      <c r="L1475" s="183"/>
      <c r="M1475" s="44" t="e">
        <f>VLOOKUP(#REF!,'[1]PL3 Danh muc đầy đủ'!$E$9:$X$9281,20,0)</f>
        <v>#REF!</v>
      </c>
      <c r="N1475" s="44" t="e">
        <f>M1475-#REF!</f>
        <v>#REF!</v>
      </c>
    </row>
    <row r="1476" spans="1:14" ht="36" x14ac:dyDescent="0.3">
      <c r="A1476" s="43">
        <v>1466</v>
      </c>
      <c r="B1476" s="17" t="s">
        <v>5063</v>
      </c>
      <c r="C1476" s="18" t="s">
        <v>18167</v>
      </c>
      <c r="D1476" s="17" t="s">
        <v>5064</v>
      </c>
      <c r="E1476" s="18" t="s">
        <v>5065</v>
      </c>
      <c r="F1476" s="18" t="s">
        <v>5065</v>
      </c>
      <c r="G1476" s="17" t="s">
        <v>1648</v>
      </c>
      <c r="H1476" s="21">
        <v>37000</v>
      </c>
      <c r="I1476" s="20">
        <v>37069.565217391311</v>
      </c>
      <c r="J1476" s="19">
        <v>38500</v>
      </c>
      <c r="K1476" s="1"/>
      <c r="L1476" s="183"/>
      <c r="M1476" s="44" t="e">
        <f>VLOOKUP(#REF!,'[1]PL3 Danh muc đầy đủ'!$E$9:$X$9281,20,0)</f>
        <v>#REF!</v>
      </c>
      <c r="N1476" s="44" t="e">
        <f>M1476-#REF!</f>
        <v>#REF!</v>
      </c>
    </row>
    <row r="1477" spans="1:14" ht="36" x14ac:dyDescent="0.3">
      <c r="A1477" s="43">
        <v>1467</v>
      </c>
      <c r="B1477" s="17" t="s">
        <v>5066</v>
      </c>
      <c r="C1477" s="18" t="s">
        <v>18167</v>
      </c>
      <c r="D1477" s="17" t="s">
        <v>5067</v>
      </c>
      <c r="E1477" s="18" t="s">
        <v>5068</v>
      </c>
      <c r="F1477" s="18" t="s">
        <v>5068</v>
      </c>
      <c r="G1477" s="17" t="s">
        <v>1648</v>
      </c>
      <c r="H1477" s="21">
        <v>37000</v>
      </c>
      <c r="I1477" s="20">
        <v>37069.565217391311</v>
      </c>
      <c r="J1477" s="19">
        <v>38500</v>
      </c>
      <c r="K1477" s="1"/>
      <c r="L1477" s="183"/>
      <c r="M1477" s="44" t="e">
        <f>VLOOKUP(#REF!,'[1]PL3 Danh muc đầy đủ'!$E$9:$X$9281,20,0)</f>
        <v>#REF!</v>
      </c>
      <c r="N1477" s="44" t="e">
        <f>M1477-#REF!</f>
        <v>#REF!</v>
      </c>
    </row>
    <row r="1478" spans="1:14" ht="18" x14ac:dyDescent="0.3">
      <c r="A1478" s="43">
        <v>1468</v>
      </c>
      <c r="B1478" s="17" t="s">
        <v>5069</v>
      </c>
      <c r="C1478" s="18" t="s">
        <v>18167</v>
      </c>
      <c r="D1478" s="17" t="s">
        <v>5070</v>
      </c>
      <c r="E1478" s="18" t="s">
        <v>5071</v>
      </c>
      <c r="F1478" s="18" t="s">
        <v>5071</v>
      </c>
      <c r="G1478" s="17" t="s">
        <v>1648</v>
      </c>
      <c r="H1478" s="21">
        <v>37000</v>
      </c>
      <c r="I1478" s="20">
        <v>37069.565217391311</v>
      </c>
      <c r="J1478" s="19">
        <v>38500</v>
      </c>
      <c r="K1478" s="1"/>
      <c r="L1478" s="183"/>
      <c r="M1478" s="44" t="e">
        <f>VLOOKUP(#REF!,'[1]PL3 Danh muc đầy đủ'!$E$9:$X$9281,20,0)</f>
        <v>#REF!</v>
      </c>
      <c r="N1478" s="44" t="e">
        <f>M1478-#REF!</f>
        <v>#REF!</v>
      </c>
    </row>
    <row r="1479" spans="1:14" ht="18" x14ac:dyDescent="0.3">
      <c r="A1479" s="43">
        <v>1469</v>
      </c>
      <c r="B1479" s="17" t="s">
        <v>5072</v>
      </c>
      <c r="C1479" s="18" t="s">
        <v>18167</v>
      </c>
      <c r="D1479" s="17" t="s">
        <v>5073</v>
      </c>
      <c r="E1479" s="18" t="s">
        <v>5074</v>
      </c>
      <c r="F1479" s="18" t="s">
        <v>5074</v>
      </c>
      <c r="G1479" s="17" t="s">
        <v>1648</v>
      </c>
      <c r="H1479" s="21">
        <v>37000</v>
      </c>
      <c r="I1479" s="20">
        <v>37069.565217391311</v>
      </c>
      <c r="J1479" s="19">
        <v>38500</v>
      </c>
      <c r="K1479" s="1"/>
      <c r="L1479" s="183"/>
      <c r="M1479" s="44" t="e">
        <f>VLOOKUP(#REF!,'[1]PL3 Danh muc đầy đủ'!$E$9:$X$9281,20,0)</f>
        <v>#REF!</v>
      </c>
      <c r="N1479" s="44" t="e">
        <f>M1479-#REF!</f>
        <v>#REF!</v>
      </c>
    </row>
    <row r="1480" spans="1:14" ht="18" x14ac:dyDescent="0.3">
      <c r="A1480" s="43">
        <v>1470</v>
      </c>
      <c r="B1480" s="17" t="s">
        <v>5075</v>
      </c>
      <c r="C1480" s="18" t="s">
        <v>18167</v>
      </c>
      <c r="D1480" s="17" t="s">
        <v>5076</v>
      </c>
      <c r="E1480" s="18" t="s">
        <v>5077</v>
      </c>
      <c r="F1480" s="18" t="s">
        <v>5077</v>
      </c>
      <c r="G1480" s="17" t="s">
        <v>1648</v>
      </c>
      <c r="H1480" s="21">
        <v>37000</v>
      </c>
      <c r="I1480" s="20">
        <v>37069.565217391311</v>
      </c>
      <c r="J1480" s="19">
        <v>38500</v>
      </c>
      <c r="K1480" s="1"/>
      <c r="L1480" s="183"/>
      <c r="M1480" s="44" t="e">
        <f>VLOOKUP(#REF!,'[1]PL3 Danh muc đầy đủ'!$E$9:$X$9281,20,0)</f>
        <v>#REF!</v>
      </c>
      <c r="N1480" s="44" t="e">
        <f>M1480-#REF!</f>
        <v>#REF!</v>
      </c>
    </row>
    <row r="1481" spans="1:14" ht="18" x14ac:dyDescent="0.3">
      <c r="A1481" s="43">
        <v>1471</v>
      </c>
      <c r="B1481" s="17" t="s">
        <v>5078</v>
      </c>
      <c r="C1481" s="18" t="s">
        <v>18167</v>
      </c>
      <c r="D1481" s="17" t="s">
        <v>5079</v>
      </c>
      <c r="E1481" s="18" t="s">
        <v>5080</v>
      </c>
      <c r="F1481" s="18" t="s">
        <v>5080</v>
      </c>
      <c r="G1481" s="17" t="s">
        <v>1648</v>
      </c>
      <c r="H1481" s="21">
        <v>37000</v>
      </c>
      <c r="I1481" s="20">
        <v>37069.565217391311</v>
      </c>
      <c r="J1481" s="19">
        <v>38500</v>
      </c>
      <c r="K1481" s="1"/>
      <c r="L1481" s="183"/>
      <c r="M1481" s="44" t="e">
        <f>VLOOKUP(#REF!,'[1]PL3 Danh muc đầy đủ'!$E$9:$X$9281,20,0)</f>
        <v>#REF!</v>
      </c>
      <c r="N1481" s="44" t="e">
        <f>M1481-#REF!</f>
        <v>#REF!</v>
      </c>
    </row>
    <row r="1482" spans="1:14" ht="18" x14ac:dyDescent="0.3">
      <c r="A1482" s="43">
        <v>1472</v>
      </c>
      <c r="B1482" s="17" t="s">
        <v>5081</v>
      </c>
      <c r="C1482" s="18" t="s">
        <v>18167</v>
      </c>
      <c r="D1482" s="17" t="s">
        <v>5082</v>
      </c>
      <c r="E1482" s="18" t="s">
        <v>5083</v>
      </c>
      <c r="F1482" s="18" t="s">
        <v>5083</v>
      </c>
      <c r="G1482" s="17" t="s">
        <v>1648</v>
      </c>
      <c r="H1482" s="21">
        <v>37000</v>
      </c>
      <c r="I1482" s="20">
        <v>37069.565217391311</v>
      </c>
      <c r="J1482" s="19">
        <v>38500</v>
      </c>
      <c r="K1482" s="1"/>
      <c r="L1482" s="183"/>
      <c r="M1482" s="44" t="e">
        <f>VLOOKUP(#REF!,'[1]PL3 Danh muc đầy đủ'!$E$9:$X$9281,20,0)</f>
        <v>#REF!</v>
      </c>
      <c r="N1482" s="44" t="e">
        <f>M1482-#REF!</f>
        <v>#REF!</v>
      </c>
    </row>
    <row r="1483" spans="1:14" ht="36" x14ac:dyDescent="0.3">
      <c r="A1483" s="43">
        <v>1473</v>
      </c>
      <c r="B1483" s="17" t="s">
        <v>5084</v>
      </c>
      <c r="C1483" s="18" t="s">
        <v>18167</v>
      </c>
      <c r="D1483" s="17" t="s">
        <v>5085</v>
      </c>
      <c r="E1483" s="18" t="s">
        <v>5086</v>
      </c>
      <c r="F1483" s="18" t="s">
        <v>5086</v>
      </c>
      <c r="G1483" s="17" t="s">
        <v>1648</v>
      </c>
      <c r="H1483" s="21">
        <v>37000</v>
      </c>
      <c r="I1483" s="20">
        <v>37069.565217391311</v>
      </c>
      <c r="J1483" s="19">
        <v>38500</v>
      </c>
      <c r="K1483" s="1"/>
      <c r="L1483" s="183"/>
      <c r="M1483" s="44" t="e">
        <f>VLOOKUP(#REF!,'[1]PL3 Danh muc đầy đủ'!$E$9:$X$9281,20,0)</f>
        <v>#REF!</v>
      </c>
      <c r="N1483" s="44" t="e">
        <f>M1483-#REF!</f>
        <v>#REF!</v>
      </c>
    </row>
    <row r="1484" spans="1:14" ht="18" x14ac:dyDescent="0.3">
      <c r="A1484" s="43">
        <v>1474</v>
      </c>
      <c r="B1484" s="17" t="s">
        <v>5087</v>
      </c>
      <c r="C1484" s="18" t="s">
        <v>18167</v>
      </c>
      <c r="D1484" s="17" t="s">
        <v>5088</v>
      </c>
      <c r="E1484" s="18" t="s">
        <v>5089</v>
      </c>
      <c r="F1484" s="18" t="s">
        <v>5089</v>
      </c>
      <c r="G1484" s="17" t="s">
        <v>1648</v>
      </c>
      <c r="H1484" s="21">
        <v>37000</v>
      </c>
      <c r="I1484" s="20">
        <v>37069.565217391311</v>
      </c>
      <c r="J1484" s="19">
        <v>38500</v>
      </c>
      <c r="K1484" s="1"/>
      <c r="L1484" s="183"/>
      <c r="M1484" s="44" t="e">
        <f>VLOOKUP(#REF!,'[1]PL3 Danh muc đầy đủ'!$E$9:$X$9281,20,0)</f>
        <v>#REF!</v>
      </c>
      <c r="N1484" s="44" t="e">
        <f>M1484-#REF!</f>
        <v>#REF!</v>
      </c>
    </row>
    <row r="1485" spans="1:14" ht="18" x14ac:dyDescent="0.3">
      <c r="A1485" s="43">
        <v>1475</v>
      </c>
      <c r="B1485" s="17" t="s">
        <v>5090</v>
      </c>
      <c r="C1485" s="18" t="s">
        <v>18167</v>
      </c>
      <c r="D1485" s="17" t="s">
        <v>5091</v>
      </c>
      <c r="E1485" s="18" t="s">
        <v>5092</v>
      </c>
      <c r="F1485" s="18" t="s">
        <v>5092</v>
      </c>
      <c r="G1485" s="17" t="s">
        <v>1648</v>
      </c>
      <c r="H1485" s="21">
        <v>37000</v>
      </c>
      <c r="I1485" s="20">
        <v>37069.565217391311</v>
      </c>
      <c r="J1485" s="19">
        <v>38500</v>
      </c>
      <c r="K1485" s="1"/>
      <c r="L1485" s="183"/>
      <c r="M1485" s="44" t="e">
        <f>VLOOKUP(#REF!,'[1]PL3 Danh muc đầy đủ'!$E$9:$X$9281,20,0)</f>
        <v>#REF!</v>
      </c>
      <c r="N1485" s="44" t="e">
        <f>M1485-#REF!</f>
        <v>#REF!</v>
      </c>
    </row>
    <row r="1486" spans="1:14" ht="18" x14ac:dyDescent="0.3">
      <c r="A1486" s="43">
        <v>1476</v>
      </c>
      <c r="B1486" s="17" t="s">
        <v>5093</v>
      </c>
      <c r="C1486" s="18" t="s">
        <v>18167</v>
      </c>
      <c r="D1486" s="17" t="s">
        <v>5094</v>
      </c>
      <c r="E1486" s="18" t="s">
        <v>5095</v>
      </c>
      <c r="F1486" s="18" t="s">
        <v>5095</v>
      </c>
      <c r="G1486" s="17" t="s">
        <v>1648</v>
      </c>
      <c r="H1486" s="21">
        <v>37000</v>
      </c>
      <c r="I1486" s="20">
        <v>37069.565217391311</v>
      </c>
      <c r="J1486" s="19">
        <v>38500</v>
      </c>
      <c r="K1486" s="1"/>
      <c r="L1486" s="183"/>
      <c r="M1486" s="44" t="e">
        <f>VLOOKUP(#REF!,'[1]PL3 Danh muc đầy đủ'!$E$9:$X$9281,20,0)</f>
        <v>#REF!</v>
      </c>
      <c r="N1486" s="44" t="e">
        <f>M1486-#REF!</f>
        <v>#REF!</v>
      </c>
    </row>
    <row r="1487" spans="1:14" ht="36" x14ac:dyDescent="0.3">
      <c r="A1487" s="43">
        <v>1477</v>
      </c>
      <c r="B1487" s="17" t="s">
        <v>5096</v>
      </c>
      <c r="C1487" s="18" t="s">
        <v>18167</v>
      </c>
      <c r="D1487" s="17" t="s">
        <v>5097</v>
      </c>
      <c r="E1487" s="18" t="s">
        <v>5098</v>
      </c>
      <c r="F1487" s="18" t="s">
        <v>5098</v>
      </c>
      <c r="G1487" s="17" t="s">
        <v>1648</v>
      </c>
      <c r="H1487" s="21">
        <v>37000</v>
      </c>
      <c r="I1487" s="20">
        <v>37069.565217391311</v>
      </c>
      <c r="J1487" s="19">
        <v>38500</v>
      </c>
      <c r="K1487" s="1"/>
      <c r="L1487" s="183"/>
      <c r="M1487" s="44" t="e">
        <f>VLOOKUP(#REF!,'[1]PL3 Danh muc đầy đủ'!$E$9:$X$9281,20,0)</f>
        <v>#REF!</v>
      </c>
      <c r="N1487" s="44" t="e">
        <f>M1487-#REF!</f>
        <v>#REF!</v>
      </c>
    </row>
    <row r="1488" spans="1:14" ht="18" x14ac:dyDescent="0.3">
      <c r="A1488" s="43">
        <v>1478</v>
      </c>
      <c r="B1488" s="17" t="s">
        <v>5099</v>
      </c>
      <c r="C1488" s="18" t="s">
        <v>18167</v>
      </c>
      <c r="D1488" s="17" t="s">
        <v>5100</v>
      </c>
      <c r="E1488" s="18" t="s">
        <v>5101</v>
      </c>
      <c r="F1488" s="18" t="s">
        <v>5101</v>
      </c>
      <c r="G1488" s="17" t="s">
        <v>1648</v>
      </c>
      <c r="H1488" s="21">
        <v>37000</v>
      </c>
      <c r="I1488" s="20">
        <v>37069.565217391311</v>
      </c>
      <c r="J1488" s="19">
        <v>38500</v>
      </c>
      <c r="K1488" s="1"/>
      <c r="L1488" s="183"/>
      <c r="M1488" s="44" t="e">
        <f>VLOOKUP(#REF!,'[1]PL3 Danh muc đầy đủ'!$E$9:$X$9281,20,0)</f>
        <v>#REF!</v>
      </c>
      <c r="N1488" s="44" t="e">
        <f>M1488-#REF!</f>
        <v>#REF!</v>
      </c>
    </row>
    <row r="1489" spans="1:14" ht="36" x14ac:dyDescent="0.3">
      <c r="A1489" s="43">
        <v>1479</v>
      </c>
      <c r="B1489" s="17" t="s">
        <v>5102</v>
      </c>
      <c r="C1489" s="18" t="s">
        <v>18167</v>
      </c>
      <c r="D1489" s="17" t="s">
        <v>5103</v>
      </c>
      <c r="E1489" s="18" t="s">
        <v>5104</v>
      </c>
      <c r="F1489" s="18" t="s">
        <v>5104</v>
      </c>
      <c r="G1489" s="17" t="s">
        <v>1648</v>
      </c>
      <c r="H1489" s="21">
        <v>37000</v>
      </c>
      <c r="I1489" s="20">
        <v>37069.565217391311</v>
      </c>
      <c r="J1489" s="19">
        <v>38500</v>
      </c>
      <c r="K1489" s="1"/>
      <c r="L1489" s="183"/>
      <c r="M1489" s="44" t="e">
        <f>VLOOKUP(#REF!,'[1]PL3 Danh muc đầy đủ'!$E$9:$X$9281,20,0)</f>
        <v>#REF!</v>
      </c>
      <c r="N1489" s="44" t="e">
        <f>M1489-#REF!</f>
        <v>#REF!</v>
      </c>
    </row>
    <row r="1490" spans="1:14" ht="36" x14ac:dyDescent="0.3">
      <c r="A1490" s="43">
        <v>1480</v>
      </c>
      <c r="B1490" s="17" t="s">
        <v>5105</v>
      </c>
      <c r="C1490" s="18" t="s">
        <v>18167</v>
      </c>
      <c r="D1490" s="17" t="s">
        <v>5106</v>
      </c>
      <c r="E1490" s="18" t="s">
        <v>5107</v>
      </c>
      <c r="F1490" s="18" t="s">
        <v>5107</v>
      </c>
      <c r="G1490" s="17" t="s">
        <v>1648</v>
      </c>
      <c r="H1490" s="21">
        <v>37000</v>
      </c>
      <c r="I1490" s="20">
        <v>37069.565217391311</v>
      </c>
      <c r="J1490" s="19">
        <v>38500</v>
      </c>
      <c r="K1490" s="1"/>
      <c r="L1490" s="183"/>
      <c r="M1490" s="44" t="e">
        <f>VLOOKUP(#REF!,'[1]PL3 Danh muc đầy đủ'!$E$9:$X$9281,20,0)</f>
        <v>#REF!</v>
      </c>
      <c r="N1490" s="44" t="e">
        <f>M1490-#REF!</f>
        <v>#REF!</v>
      </c>
    </row>
    <row r="1491" spans="1:14" ht="18" x14ac:dyDescent="0.3">
      <c r="A1491" s="43">
        <v>1481</v>
      </c>
      <c r="B1491" s="17" t="s">
        <v>5108</v>
      </c>
      <c r="C1491" s="18" t="s">
        <v>18167</v>
      </c>
      <c r="D1491" s="17" t="s">
        <v>5109</v>
      </c>
      <c r="E1491" s="18" t="s">
        <v>5110</v>
      </c>
      <c r="F1491" s="18" t="s">
        <v>5110</v>
      </c>
      <c r="G1491" s="17" t="s">
        <v>1648</v>
      </c>
      <c r="H1491" s="21">
        <v>37000</v>
      </c>
      <c r="I1491" s="20">
        <v>37069.565217391311</v>
      </c>
      <c r="J1491" s="19">
        <v>38500</v>
      </c>
      <c r="K1491" s="1"/>
      <c r="L1491" s="183"/>
      <c r="M1491" s="44" t="e">
        <f>VLOOKUP(#REF!,'[1]PL3 Danh muc đầy đủ'!$E$9:$X$9281,20,0)</f>
        <v>#REF!</v>
      </c>
      <c r="N1491" s="44" t="e">
        <f>M1491-#REF!</f>
        <v>#REF!</v>
      </c>
    </row>
    <row r="1492" spans="1:14" ht="36" x14ac:dyDescent="0.3">
      <c r="A1492" s="43">
        <v>1482</v>
      </c>
      <c r="B1492" s="17" t="s">
        <v>5111</v>
      </c>
      <c r="C1492" s="18" t="s">
        <v>18167</v>
      </c>
      <c r="D1492" s="17" t="s">
        <v>5112</v>
      </c>
      <c r="E1492" s="18" t="s">
        <v>5113</v>
      </c>
      <c r="F1492" s="18" t="s">
        <v>5113</v>
      </c>
      <c r="G1492" s="17" t="s">
        <v>1648</v>
      </c>
      <c r="H1492" s="21">
        <v>37000</v>
      </c>
      <c r="I1492" s="20">
        <v>37069.565217391311</v>
      </c>
      <c r="J1492" s="19">
        <v>38500</v>
      </c>
      <c r="K1492" s="1"/>
      <c r="L1492" s="183"/>
      <c r="M1492" s="44" t="e">
        <f>VLOOKUP(#REF!,'[1]PL3 Danh muc đầy đủ'!$E$9:$X$9281,20,0)</f>
        <v>#REF!</v>
      </c>
      <c r="N1492" s="44" t="e">
        <f>M1492-#REF!</f>
        <v>#REF!</v>
      </c>
    </row>
    <row r="1493" spans="1:14" ht="36" x14ac:dyDescent="0.3">
      <c r="A1493" s="43">
        <v>1483</v>
      </c>
      <c r="B1493" s="17" t="s">
        <v>5114</v>
      </c>
      <c r="C1493" s="18" t="s">
        <v>18167</v>
      </c>
      <c r="D1493" s="17" t="s">
        <v>5115</v>
      </c>
      <c r="E1493" s="18" t="s">
        <v>5199</v>
      </c>
      <c r="F1493" s="18" t="s">
        <v>5199</v>
      </c>
      <c r="G1493" s="17" t="s">
        <v>1648</v>
      </c>
      <c r="H1493" s="21">
        <v>37000</v>
      </c>
      <c r="I1493" s="20">
        <v>37069.565217391311</v>
      </c>
      <c r="J1493" s="19">
        <v>38500</v>
      </c>
      <c r="K1493" s="1"/>
      <c r="L1493" s="183"/>
      <c r="M1493" s="44" t="e">
        <f>VLOOKUP(#REF!,'[1]PL3 Danh muc đầy đủ'!$E$9:$X$9281,20,0)</f>
        <v>#REF!</v>
      </c>
      <c r="N1493" s="44" t="e">
        <f>M1493-#REF!</f>
        <v>#REF!</v>
      </c>
    </row>
    <row r="1494" spans="1:14" ht="18" x14ac:dyDescent="0.3">
      <c r="A1494" s="43">
        <v>1484</v>
      </c>
      <c r="B1494" s="17" t="s">
        <v>5116</v>
      </c>
      <c r="C1494" s="18" t="s">
        <v>18167</v>
      </c>
      <c r="D1494" s="17" t="s">
        <v>5117</v>
      </c>
      <c r="E1494" s="18" t="s">
        <v>5118</v>
      </c>
      <c r="F1494" s="18" t="s">
        <v>5118</v>
      </c>
      <c r="G1494" s="17" t="s">
        <v>1648</v>
      </c>
      <c r="H1494" s="21">
        <v>37000</v>
      </c>
      <c r="I1494" s="20">
        <v>37069.565217391311</v>
      </c>
      <c r="J1494" s="19">
        <v>38500</v>
      </c>
      <c r="K1494" s="1"/>
      <c r="L1494" s="183"/>
      <c r="M1494" s="44" t="e">
        <f>VLOOKUP(#REF!,'[1]PL3 Danh muc đầy đủ'!$E$9:$X$9281,20,0)</f>
        <v>#REF!</v>
      </c>
      <c r="N1494" s="44" t="e">
        <f>M1494-#REF!</f>
        <v>#REF!</v>
      </c>
    </row>
    <row r="1495" spans="1:14" ht="18" x14ac:dyDescent="0.3">
      <c r="A1495" s="43">
        <v>1485</v>
      </c>
      <c r="B1495" s="17" t="s">
        <v>5119</v>
      </c>
      <c r="C1495" s="18" t="s">
        <v>18167</v>
      </c>
      <c r="D1495" s="17" t="s">
        <v>5120</v>
      </c>
      <c r="E1495" s="18" t="s">
        <v>5121</v>
      </c>
      <c r="F1495" s="18" t="s">
        <v>5121</v>
      </c>
      <c r="G1495" s="17" t="s">
        <v>1648</v>
      </c>
      <c r="H1495" s="21">
        <v>37000</v>
      </c>
      <c r="I1495" s="20">
        <v>37069.565217391311</v>
      </c>
      <c r="J1495" s="19">
        <v>38500</v>
      </c>
      <c r="K1495" s="1"/>
      <c r="L1495" s="183"/>
      <c r="M1495" s="44" t="e">
        <f>VLOOKUP(#REF!,'[1]PL3 Danh muc đầy đủ'!$E$9:$X$9281,20,0)</f>
        <v>#REF!</v>
      </c>
      <c r="N1495" s="44" t="e">
        <f>M1495-#REF!</f>
        <v>#REF!</v>
      </c>
    </row>
    <row r="1496" spans="1:14" ht="36" x14ac:dyDescent="0.3">
      <c r="A1496" s="43">
        <v>1486</v>
      </c>
      <c r="B1496" s="17" t="s">
        <v>5122</v>
      </c>
      <c r="C1496" s="18" t="s">
        <v>18167</v>
      </c>
      <c r="D1496" s="17" t="s">
        <v>5123</v>
      </c>
      <c r="E1496" s="18" t="s">
        <v>5124</v>
      </c>
      <c r="F1496" s="18" t="s">
        <v>5124</v>
      </c>
      <c r="G1496" s="17" t="s">
        <v>1648</v>
      </c>
      <c r="H1496" s="21">
        <v>37000</v>
      </c>
      <c r="I1496" s="20">
        <v>37069.565217391311</v>
      </c>
      <c r="J1496" s="19">
        <v>38500</v>
      </c>
      <c r="K1496" s="1"/>
      <c r="L1496" s="183"/>
      <c r="M1496" s="44" t="e">
        <f>VLOOKUP(#REF!,'[1]PL3 Danh muc đầy đủ'!$E$9:$X$9281,20,0)</f>
        <v>#REF!</v>
      </c>
      <c r="N1496" s="44" t="e">
        <f>M1496-#REF!</f>
        <v>#REF!</v>
      </c>
    </row>
    <row r="1497" spans="1:14" ht="18" x14ac:dyDescent="0.3">
      <c r="A1497" s="43">
        <v>1487</v>
      </c>
      <c r="B1497" s="17" t="s">
        <v>5125</v>
      </c>
      <c r="C1497" s="18" t="s">
        <v>18167</v>
      </c>
      <c r="D1497" s="17" t="s">
        <v>5126</v>
      </c>
      <c r="E1497" s="18" t="s">
        <v>5127</v>
      </c>
      <c r="F1497" s="18" t="s">
        <v>5127</v>
      </c>
      <c r="G1497" s="17" t="s">
        <v>1648</v>
      </c>
      <c r="H1497" s="21">
        <v>37000</v>
      </c>
      <c r="I1497" s="20">
        <v>37069.565217391311</v>
      </c>
      <c r="J1497" s="19">
        <v>38500</v>
      </c>
      <c r="K1497" s="1"/>
      <c r="L1497" s="183"/>
      <c r="M1497" s="44" t="e">
        <f>VLOOKUP(#REF!,'[1]PL3 Danh muc đầy đủ'!$E$9:$X$9281,20,0)</f>
        <v>#REF!</v>
      </c>
      <c r="N1497" s="44" t="e">
        <f>M1497-#REF!</f>
        <v>#REF!</v>
      </c>
    </row>
    <row r="1498" spans="1:14" ht="18" x14ac:dyDescent="0.3">
      <c r="A1498" s="43">
        <v>1488</v>
      </c>
      <c r="B1498" s="17" t="s">
        <v>5128</v>
      </c>
      <c r="C1498" s="18" t="s">
        <v>18139</v>
      </c>
      <c r="D1498" s="17" t="s">
        <v>5129</v>
      </c>
      <c r="E1498" s="18" t="s">
        <v>5130</v>
      </c>
      <c r="F1498" s="18" t="s">
        <v>5130</v>
      </c>
      <c r="G1498" s="17" t="s">
        <v>1648</v>
      </c>
      <c r="H1498" s="21">
        <v>37000</v>
      </c>
      <c r="I1498" s="20">
        <v>37069.565217391311</v>
      </c>
      <c r="J1498" s="19">
        <v>38500</v>
      </c>
      <c r="K1498" s="1"/>
      <c r="L1498" s="183"/>
      <c r="M1498" s="44" t="e">
        <f>VLOOKUP(#REF!,'[1]PL3 Danh muc đầy đủ'!$E$9:$X$9281,20,0)</f>
        <v>#REF!</v>
      </c>
      <c r="N1498" s="44" t="e">
        <f>M1498-#REF!</f>
        <v>#REF!</v>
      </c>
    </row>
    <row r="1499" spans="1:14" ht="18" x14ac:dyDescent="0.3">
      <c r="A1499" s="43">
        <v>1489</v>
      </c>
      <c r="B1499" s="17" t="s">
        <v>5131</v>
      </c>
      <c r="C1499" s="18" t="s">
        <v>18139</v>
      </c>
      <c r="D1499" s="17" t="s">
        <v>5132</v>
      </c>
      <c r="E1499" s="18" t="s">
        <v>5053</v>
      </c>
      <c r="F1499" s="18" t="s">
        <v>5053</v>
      </c>
      <c r="G1499" s="17" t="s">
        <v>1648</v>
      </c>
      <c r="H1499" s="21">
        <v>37000</v>
      </c>
      <c r="I1499" s="20">
        <v>37069.565217391311</v>
      </c>
      <c r="J1499" s="19">
        <v>38500</v>
      </c>
      <c r="K1499" s="1"/>
      <c r="L1499" s="183"/>
      <c r="M1499" s="44" t="e">
        <f>VLOOKUP(#REF!,'[1]PL3 Danh muc đầy đủ'!$E$9:$X$9281,20,0)</f>
        <v>#REF!</v>
      </c>
      <c r="N1499" s="44" t="e">
        <f>M1499-#REF!</f>
        <v>#REF!</v>
      </c>
    </row>
    <row r="1500" spans="1:14" ht="36" x14ac:dyDescent="0.3">
      <c r="A1500" s="43">
        <v>1490</v>
      </c>
      <c r="B1500" s="17" t="s">
        <v>5133</v>
      </c>
      <c r="C1500" s="18" t="s">
        <v>18139</v>
      </c>
      <c r="D1500" s="17" t="s">
        <v>5134</v>
      </c>
      <c r="E1500" s="18" t="s">
        <v>5135</v>
      </c>
      <c r="F1500" s="18" t="s">
        <v>5135</v>
      </c>
      <c r="G1500" s="17" t="s">
        <v>1648</v>
      </c>
      <c r="H1500" s="21">
        <v>37000</v>
      </c>
      <c r="I1500" s="20">
        <v>37069.565217391311</v>
      </c>
      <c r="J1500" s="19">
        <v>38500</v>
      </c>
      <c r="K1500" s="1"/>
      <c r="L1500" s="183"/>
      <c r="M1500" s="44" t="e">
        <f>VLOOKUP(#REF!,'[1]PL3 Danh muc đầy đủ'!$E$9:$X$9281,20,0)</f>
        <v>#REF!</v>
      </c>
      <c r="N1500" s="44" t="e">
        <f>M1500-#REF!</f>
        <v>#REF!</v>
      </c>
    </row>
    <row r="1501" spans="1:14" ht="36" x14ac:dyDescent="0.3">
      <c r="A1501" s="43">
        <v>1491</v>
      </c>
      <c r="B1501" s="17" t="s">
        <v>5136</v>
      </c>
      <c r="C1501" s="18" t="s">
        <v>18139</v>
      </c>
      <c r="D1501" s="17" t="s">
        <v>5137</v>
      </c>
      <c r="E1501" s="18" t="s">
        <v>5104</v>
      </c>
      <c r="F1501" s="18" t="s">
        <v>5104</v>
      </c>
      <c r="G1501" s="17" t="s">
        <v>1648</v>
      </c>
      <c r="H1501" s="21">
        <v>37000</v>
      </c>
      <c r="I1501" s="20">
        <v>37069.565217391311</v>
      </c>
      <c r="J1501" s="19">
        <v>38500</v>
      </c>
      <c r="K1501" s="1"/>
      <c r="L1501" s="183"/>
      <c r="M1501" s="44" t="e">
        <f>VLOOKUP(#REF!,'[1]PL3 Danh muc đầy đủ'!$E$9:$X$9281,20,0)</f>
        <v>#REF!</v>
      </c>
      <c r="N1501" s="44" t="e">
        <f>M1501-#REF!</f>
        <v>#REF!</v>
      </c>
    </row>
    <row r="1502" spans="1:14" ht="18" x14ac:dyDescent="0.3">
      <c r="A1502" s="43">
        <v>1492</v>
      </c>
      <c r="B1502" s="17" t="s">
        <v>5138</v>
      </c>
      <c r="C1502" s="18" t="s">
        <v>18139</v>
      </c>
      <c r="D1502" s="17" t="s">
        <v>5139</v>
      </c>
      <c r="E1502" s="18" t="s">
        <v>5140</v>
      </c>
      <c r="F1502" s="18" t="s">
        <v>5140</v>
      </c>
      <c r="G1502" s="17" t="s">
        <v>1648</v>
      </c>
      <c r="H1502" s="21">
        <v>37000</v>
      </c>
      <c r="I1502" s="20">
        <v>37069.565217391311</v>
      </c>
      <c r="J1502" s="19">
        <v>38500</v>
      </c>
      <c r="K1502" s="1"/>
      <c r="L1502" s="183"/>
      <c r="M1502" s="44" t="e">
        <f>VLOOKUP(#REF!,'[1]PL3 Danh muc đầy đủ'!$E$9:$X$9281,20,0)</f>
        <v>#REF!</v>
      </c>
      <c r="N1502" s="44" t="e">
        <f>M1502-#REF!</f>
        <v>#REF!</v>
      </c>
    </row>
    <row r="1503" spans="1:14" ht="18" x14ac:dyDescent="0.3">
      <c r="A1503" s="43">
        <v>1493</v>
      </c>
      <c r="B1503" s="17" t="s">
        <v>5141</v>
      </c>
      <c r="C1503" s="18" t="s">
        <v>18139</v>
      </c>
      <c r="D1503" s="17" t="s">
        <v>5142</v>
      </c>
      <c r="E1503" s="18" t="s">
        <v>5071</v>
      </c>
      <c r="F1503" s="18" t="s">
        <v>5071</v>
      </c>
      <c r="G1503" s="17"/>
      <c r="H1503" s="21">
        <v>37000</v>
      </c>
      <c r="I1503" s="20">
        <v>37069.565217391311</v>
      </c>
      <c r="J1503" s="19">
        <v>38500</v>
      </c>
      <c r="K1503" s="1"/>
      <c r="L1503" s="183"/>
      <c r="M1503" s="44" t="e">
        <f>VLOOKUP(#REF!,'[1]PL3 Danh muc đầy đủ'!$E$9:$X$9281,20,0)</f>
        <v>#REF!</v>
      </c>
      <c r="N1503" s="44" t="e">
        <f>M1503-#REF!</f>
        <v>#REF!</v>
      </c>
    </row>
    <row r="1504" spans="1:14" ht="18" x14ac:dyDescent="0.3">
      <c r="A1504" s="43">
        <v>1494</v>
      </c>
      <c r="B1504" s="17" t="s">
        <v>5143</v>
      </c>
      <c r="C1504" s="18" t="s">
        <v>18139</v>
      </c>
      <c r="D1504" s="17" t="s">
        <v>5144</v>
      </c>
      <c r="E1504" s="18" t="s">
        <v>5101</v>
      </c>
      <c r="F1504" s="18" t="s">
        <v>5101</v>
      </c>
      <c r="G1504" s="17" t="s">
        <v>1648</v>
      </c>
      <c r="H1504" s="21">
        <v>37000</v>
      </c>
      <c r="I1504" s="20">
        <v>37069.565217391311</v>
      </c>
      <c r="J1504" s="19">
        <v>38500</v>
      </c>
      <c r="K1504" s="1"/>
      <c r="L1504" s="183"/>
      <c r="M1504" s="44" t="e">
        <f>VLOOKUP(#REF!,'[1]PL3 Danh muc đầy đủ'!$E$9:$X$9281,20,0)</f>
        <v>#REF!</v>
      </c>
      <c r="N1504" s="44" t="e">
        <f>M1504-#REF!</f>
        <v>#REF!</v>
      </c>
    </row>
    <row r="1505" spans="1:14" ht="36" x14ac:dyDescent="0.3">
      <c r="A1505" s="43">
        <v>1495</v>
      </c>
      <c r="B1505" s="17" t="s">
        <v>5145</v>
      </c>
      <c r="C1505" s="18" t="s">
        <v>18139</v>
      </c>
      <c r="D1505" s="17" t="s">
        <v>5146</v>
      </c>
      <c r="E1505" s="18" t="s">
        <v>5107</v>
      </c>
      <c r="F1505" s="18" t="s">
        <v>5107</v>
      </c>
      <c r="G1505" s="17" t="s">
        <v>1648</v>
      </c>
      <c r="H1505" s="21">
        <v>37000</v>
      </c>
      <c r="I1505" s="20">
        <v>37069.565217391311</v>
      </c>
      <c r="J1505" s="19">
        <v>38500</v>
      </c>
      <c r="K1505" s="1"/>
      <c r="L1505" s="183"/>
      <c r="M1505" s="44" t="e">
        <f>VLOOKUP(#REF!,'[1]PL3 Danh muc đầy đủ'!$E$9:$X$9281,20,0)</f>
        <v>#REF!</v>
      </c>
      <c r="N1505" s="44" t="e">
        <f>M1505-#REF!</f>
        <v>#REF!</v>
      </c>
    </row>
    <row r="1506" spans="1:14" ht="18" x14ac:dyDescent="0.3">
      <c r="A1506" s="43">
        <v>1496</v>
      </c>
      <c r="B1506" s="17" t="s">
        <v>5147</v>
      </c>
      <c r="C1506" s="18" t="s">
        <v>18139</v>
      </c>
      <c r="D1506" s="17" t="s">
        <v>5148</v>
      </c>
      <c r="E1506" s="18" t="s">
        <v>5077</v>
      </c>
      <c r="F1506" s="18" t="s">
        <v>5077</v>
      </c>
      <c r="G1506" s="17" t="s">
        <v>1648</v>
      </c>
      <c r="H1506" s="21">
        <v>37000</v>
      </c>
      <c r="I1506" s="20">
        <v>37069.565217391311</v>
      </c>
      <c r="J1506" s="19">
        <v>38500</v>
      </c>
      <c r="K1506" s="1"/>
      <c r="L1506" s="183"/>
      <c r="M1506" s="44" t="e">
        <f>VLOOKUP(#REF!,'[1]PL3 Danh muc đầy đủ'!$E$9:$X$9281,20,0)</f>
        <v>#REF!</v>
      </c>
      <c r="N1506" s="44" t="e">
        <f>M1506-#REF!</f>
        <v>#REF!</v>
      </c>
    </row>
    <row r="1507" spans="1:14" ht="18" x14ac:dyDescent="0.3">
      <c r="A1507" s="43">
        <v>1497</v>
      </c>
      <c r="B1507" s="17" t="s">
        <v>5149</v>
      </c>
      <c r="C1507" s="18" t="s">
        <v>18139</v>
      </c>
      <c r="D1507" s="17" t="s">
        <v>5150</v>
      </c>
      <c r="E1507" s="18" t="s">
        <v>5080</v>
      </c>
      <c r="F1507" s="18" t="s">
        <v>5080</v>
      </c>
      <c r="G1507" s="17" t="s">
        <v>1648</v>
      </c>
      <c r="H1507" s="21">
        <v>37000</v>
      </c>
      <c r="I1507" s="20">
        <v>37069.565217391311</v>
      </c>
      <c r="J1507" s="19">
        <v>38500</v>
      </c>
      <c r="K1507" s="1"/>
      <c r="L1507" s="183"/>
      <c r="M1507" s="44" t="e">
        <f>VLOOKUP(#REF!,'[1]PL3 Danh muc đầy đủ'!$E$9:$X$9281,20,0)</f>
        <v>#REF!</v>
      </c>
      <c r="N1507" s="44" t="e">
        <f>M1507-#REF!</f>
        <v>#REF!</v>
      </c>
    </row>
    <row r="1508" spans="1:14" ht="18" x14ac:dyDescent="0.3">
      <c r="A1508" s="43">
        <v>1498</v>
      </c>
      <c r="B1508" s="17" t="s">
        <v>5151</v>
      </c>
      <c r="C1508" s="18" t="s">
        <v>18139</v>
      </c>
      <c r="D1508" s="17" t="s">
        <v>5152</v>
      </c>
      <c r="E1508" s="18" t="s">
        <v>5083</v>
      </c>
      <c r="F1508" s="18" t="s">
        <v>5083</v>
      </c>
      <c r="G1508" s="17" t="s">
        <v>1648</v>
      </c>
      <c r="H1508" s="21">
        <v>37000</v>
      </c>
      <c r="I1508" s="20">
        <v>37069.565217391311</v>
      </c>
      <c r="J1508" s="19">
        <v>38500</v>
      </c>
      <c r="K1508" s="1"/>
      <c r="L1508" s="183"/>
      <c r="M1508" s="44" t="e">
        <f>VLOOKUP(#REF!,'[1]PL3 Danh muc đầy đủ'!$E$9:$X$9281,20,0)</f>
        <v>#REF!</v>
      </c>
      <c r="N1508" s="44" t="e">
        <f>M1508-#REF!</f>
        <v>#REF!</v>
      </c>
    </row>
    <row r="1509" spans="1:14" ht="36" x14ac:dyDescent="0.3">
      <c r="A1509" s="43">
        <v>1499</v>
      </c>
      <c r="B1509" s="17" t="s">
        <v>5153</v>
      </c>
      <c r="C1509" s="18" t="s">
        <v>18139</v>
      </c>
      <c r="D1509" s="17" t="s">
        <v>5154</v>
      </c>
      <c r="E1509" s="18" t="s">
        <v>5155</v>
      </c>
      <c r="F1509" s="18" t="s">
        <v>5155</v>
      </c>
      <c r="G1509" s="17" t="s">
        <v>1648</v>
      </c>
      <c r="H1509" s="21">
        <v>37000</v>
      </c>
      <c r="I1509" s="20">
        <v>37069.565217391311</v>
      </c>
      <c r="J1509" s="19">
        <v>38500</v>
      </c>
      <c r="K1509" s="1"/>
      <c r="L1509" s="183"/>
      <c r="M1509" s="44" t="e">
        <f>VLOOKUP(#REF!,'[1]PL3 Danh muc đầy đủ'!$E$9:$X$9281,20,0)</f>
        <v>#REF!</v>
      </c>
      <c r="N1509" s="44" t="e">
        <f>M1509-#REF!</f>
        <v>#REF!</v>
      </c>
    </row>
    <row r="1510" spans="1:14" ht="36" x14ac:dyDescent="0.3">
      <c r="A1510" s="43">
        <v>1500</v>
      </c>
      <c r="B1510" s="17" t="s">
        <v>5156</v>
      </c>
      <c r="C1510" s="18" t="s">
        <v>18139</v>
      </c>
      <c r="D1510" s="17" t="s">
        <v>5157</v>
      </c>
      <c r="E1510" s="18" t="s">
        <v>5068</v>
      </c>
      <c r="F1510" s="18" t="s">
        <v>5068</v>
      </c>
      <c r="G1510" s="17" t="s">
        <v>1648</v>
      </c>
      <c r="H1510" s="21">
        <v>37000</v>
      </c>
      <c r="I1510" s="20">
        <v>37069.565217391311</v>
      </c>
      <c r="J1510" s="19">
        <v>38500</v>
      </c>
      <c r="K1510" s="1"/>
      <c r="L1510" s="183"/>
      <c r="M1510" s="44" t="e">
        <f>VLOOKUP(#REF!,'[1]PL3 Danh muc đầy đủ'!$E$9:$X$9281,20,0)</f>
        <v>#REF!</v>
      </c>
      <c r="N1510" s="44" t="e">
        <f>M1510-#REF!</f>
        <v>#REF!</v>
      </c>
    </row>
    <row r="1511" spans="1:14" ht="18" x14ac:dyDescent="0.3">
      <c r="A1511" s="43">
        <v>1501</v>
      </c>
      <c r="B1511" s="17" t="s">
        <v>5158</v>
      </c>
      <c r="C1511" s="18" t="s">
        <v>18139</v>
      </c>
      <c r="D1511" s="17" t="s">
        <v>5159</v>
      </c>
      <c r="E1511" s="18" t="s">
        <v>5160</v>
      </c>
      <c r="F1511" s="18" t="s">
        <v>5160</v>
      </c>
      <c r="G1511" s="17" t="s">
        <v>1648</v>
      </c>
      <c r="H1511" s="21">
        <v>37000</v>
      </c>
      <c r="I1511" s="20">
        <v>37069.565217391311</v>
      </c>
      <c r="J1511" s="19">
        <v>38500</v>
      </c>
      <c r="K1511" s="1"/>
      <c r="L1511" s="183"/>
      <c r="M1511" s="44" t="e">
        <f>VLOOKUP(#REF!,'[1]PL3 Danh muc đầy đủ'!$E$9:$X$9281,20,0)</f>
        <v>#REF!</v>
      </c>
      <c r="N1511" s="44" t="e">
        <f>M1511-#REF!</f>
        <v>#REF!</v>
      </c>
    </row>
    <row r="1512" spans="1:14" ht="36" x14ac:dyDescent="0.3">
      <c r="A1512" s="43">
        <v>1502</v>
      </c>
      <c r="B1512" s="17" t="s">
        <v>5161</v>
      </c>
      <c r="C1512" s="18" t="s">
        <v>18139</v>
      </c>
      <c r="D1512" s="17" t="s">
        <v>5162</v>
      </c>
      <c r="E1512" s="18" t="s">
        <v>5163</v>
      </c>
      <c r="F1512" s="18" t="s">
        <v>5163</v>
      </c>
      <c r="G1512" s="17" t="s">
        <v>1648</v>
      </c>
      <c r="H1512" s="21">
        <v>37000</v>
      </c>
      <c r="I1512" s="20">
        <v>37069.565217391311</v>
      </c>
      <c r="J1512" s="19">
        <v>38500</v>
      </c>
      <c r="K1512" s="1"/>
      <c r="L1512" s="183"/>
      <c r="M1512" s="44" t="e">
        <f>VLOOKUP(#REF!,'[1]PL3 Danh muc đầy đủ'!$E$9:$X$9281,20,0)</f>
        <v>#REF!</v>
      </c>
      <c r="N1512" s="44" t="e">
        <f>M1512-#REF!</f>
        <v>#REF!</v>
      </c>
    </row>
    <row r="1513" spans="1:14" ht="36" x14ac:dyDescent="0.3">
      <c r="A1513" s="43">
        <v>1503</v>
      </c>
      <c r="B1513" s="17" t="s">
        <v>5164</v>
      </c>
      <c r="C1513" s="18" t="s">
        <v>18139</v>
      </c>
      <c r="D1513" s="17" t="s">
        <v>5165</v>
      </c>
      <c r="E1513" s="18" t="s">
        <v>5166</v>
      </c>
      <c r="F1513" s="18" t="s">
        <v>5166</v>
      </c>
      <c r="G1513" s="17" t="s">
        <v>1648</v>
      </c>
      <c r="H1513" s="21">
        <v>37000</v>
      </c>
      <c r="I1513" s="20">
        <v>37069.565217391311</v>
      </c>
      <c r="J1513" s="19">
        <v>38500</v>
      </c>
      <c r="K1513" s="1"/>
      <c r="L1513" s="183"/>
      <c r="M1513" s="44" t="e">
        <f>VLOOKUP(#REF!,'[1]PL3 Danh muc đầy đủ'!$E$9:$X$9281,20,0)</f>
        <v>#REF!</v>
      </c>
      <c r="N1513" s="44" t="e">
        <f>M1513-#REF!</f>
        <v>#REF!</v>
      </c>
    </row>
    <row r="1514" spans="1:14" ht="18" x14ac:dyDescent="0.3">
      <c r="A1514" s="43">
        <v>1504</v>
      </c>
      <c r="B1514" s="17" t="s">
        <v>5167</v>
      </c>
      <c r="C1514" s="18" t="s">
        <v>18139</v>
      </c>
      <c r="D1514" s="17" t="s">
        <v>5168</v>
      </c>
      <c r="E1514" s="18" t="s">
        <v>5169</v>
      </c>
      <c r="F1514" s="18" t="s">
        <v>5169</v>
      </c>
      <c r="G1514" s="17" t="s">
        <v>1648</v>
      </c>
      <c r="H1514" s="21">
        <v>37000</v>
      </c>
      <c r="I1514" s="20">
        <v>37069.565217391311</v>
      </c>
      <c r="J1514" s="19">
        <v>38500</v>
      </c>
      <c r="K1514" s="1"/>
      <c r="L1514" s="183"/>
      <c r="M1514" s="44" t="e">
        <f>VLOOKUP(#REF!,'[1]PL3 Danh muc đầy đủ'!$E$9:$X$9281,20,0)</f>
        <v>#REF!</v>
      </c>
      <c r="N1514" s="44" t="e">
        <f>M1514-#REF!</f>
        <v>#REF!</v>
      </c>
    </row>
    <row r="1515" spans="1:14" ht="18" x14ac:dyDescent="0.3">
      <c r="A1515" s="43">
        <v>1505</v>
      </c>
      <c r="B1515" s="17" t="s">
        <v>5170</v>
      </c>
      <c r="C1515" s="18" t="s">
        <v>18139</v>
      </c>
      <c r="D1515" s="17" t="s">
        <v>5171</v>
      </c>
      <c r="E1515" s="18" t="s">
        <v>5172</v>
      </c>
      <c r="F1515" s="18" t="s">
        <v>5172</v>
      </c>
      <c r="G1515" s="17" t="s">
        <v>1648</v>
      </c>
      <c r="H1515" s="21">
        <v>37000</v>
      </c>
      <c r="I1515" s="20">
        <v>37069.565217391311</v>
      </c>
      <c r="J1515" s="19">
        <v>38500</v>
      </c>
      <c r="K1515" s="1"/>
      <c r="L1515" s="183"/>
      <c r="M1515" s="44" t="e">
        <f>VLOOKUP(#REF!,'[1]PL3 Danh muc đầy đủ'!$E$9:$X$9281,20,0)</f>
        <v>#REF!</v>
      </c>
      <c r="N1515" s="44" t="e">
        <f>M1515-#REF!</f>
        <v>#REF!</v>
      </c>
    </row>
    <row r="1516" spans="1:14" ht="36" x14ac:dyDescent="0.3">
      <c r="A1516" s="43">
        <v>1506</v>
      </c>
      <c r="B1516" s="17" t="s">
        <v>5173</v>
      </c>
      <c r="C1516" s="18" t="s">
        <v>18139</v>
      </c>
      <c r="D1516" s="17" t="s">
        <v>5174</v>
      </c>
      <c r="E1516" s="18" t="s">
        <v>5175</v>
      </c>
      <c r="F1516" s="18" t="s">
        <v>5175</v>
      </c>
      <c r="G1516" s="17" t="s">
        <v>1648</v>
      </c>
      <c r="H1516" s="21">
        <v>37000</v>
      </c>
      <c r="I1516" s="20">
        <v>37069.565217391311</v>
      </c>
      <c r="J1516" s="19">
        <v>38500</v>
      </c>
      <c r="K1516" s="1"/>
      <c r="L1516" s="183"/>
      <c r="M1516" s="44" t="e">
        <f>VLOOKUP(#REF!,'[1]PL3 Danh muc đầy đủ'!$E$9:$X$9281,20,0)</f>
        <v>#REF!</v>
      </c>
      <c r="N1516" s="44" t="e">
        <f>M1516-#REF!</f>
        <v>#REF!</v>
      </c>
    </row>
    <row r="1517" spans="1:14" ht="18" x14ac:dyDescent="0.3">
      <c r="A1517" s="43">
        <v>1507</v>
      </c>
      <c r="B1517" s="17" t="s">
        <v>5176</v>
      </c>
      <c r="C1517" s="18" t="s">
        <v>18139</v>
      </c>
      <c r="D1517" s="17" t="s">
        <v>5177</v>
      </c>
      <c r="E1517" s="18" t="s">
        <v>5121</v>
      </c>
      <c r="F1517" s="18" t="s">
        <v>5121</v>
      </c>
      <c r="G1517" s="17" t="s">
        <v>1648</v>
      </c>
      <c r="H1517" s="21">
        <v>37000</v>
      </c>
      <c r="I1517" s="20">
        <v>37069.565217391311</v>
      </c>
      <c r="J1517" s="19">
        <v>38500</v>
      </c>
      <c r="K1517" s="1"/>
      <c r="L1517" s="183"/>
      <c r="M1517" s="44" t="e">
        <f>VLOOKUP(#REF!,'[1]PL3 Danh muc đầy đủ'!$E$9:$X$9281,20,0)</f>
        <v>#REF!</v>
      </c>
      <c r="N1517" s="44" t="e">
        <f>M1517-#REF!</f>
        <v>#REF!</v>
      </c>
    </row>
    <row r="1518" spans="1:14" ht="18" x14ac:dyDescent="0.3">
      <c r="A1518" s="43">
        <v>1508</v>
      </c>
      <c r="B1518" s="17" t="s">
        <v>5178</v>
      </c>
      <c r="C1518" s="18" t="s">
        <v>18139</v>
      </c>
      <c r="D1518" s="17" t="s">
        <v>5179</v>
      </c>
      <c r="E1518" s="18" t="s">
        <v>5180</v>
      </c>
      <c r="F1518" s="18" t="s">
        <v>5180</v>
      </c>
      <c r="G1518" s="17" t="s">
        <v>1648</v>
      </c>
      <c r="H1518" s="21">
        <v>37000</v>
      </c>
      <c r="I1518" s="20">
        <v>37069.565217391311</v>
      </c>
      <c r="J1518" s="19">
        <v>38500</v>
      </c>
      <c r="K1518" s="1"/>
      <c r="L1518" s="183"/>
      <c r="M1518" s="44" t="e">
        <f>VLOOKUP(#REF!,'[1]PL3 Danh muc đầy đủ'!$E$9:$X$9281,20,0)</f>
        <v>#REF!</v>
      </c>
      <c r="N1518" s="44" t="e">
        <f>M1518-#REF!</f>
        <v>#REF!</v>
      </c>
    </row>
    <row r="1519" spans="1:14" ht="36" x14ac:dyDescent="0.3">
      <c r="A1519" s="43">
        <v>1509</v>
      </c>
      <c r="B1519" s="17" t="s">
        <v>5181</v>
      </c>
      <c r="C1519" s="18" t="s">
        <v>18139</v>
      </c>
      <c r="D1519" s="17" t="s">
        <v>5182</v>
      </c>
      <c r="E1519" s="18" t="s">
        <v>5183</v>
      </c>
      <c r="F1519" s="18" t="s">
        <v>5183</v>
      </c>
      <c r="G1519" s="17" t="s">
        <v>1648</v>
      </c>
      <c r="H1519" s="21">
        <v>37000</v>
      </c>
      <c r="I1519" s="20">
        <v>37069.565217391311</v>
      </c>
      <c r="J1519" s="19">
        <v>38500</v>
      </c>
      <c r="K1519" s="1"/>
      <c r="L1519" s="183"/>
      <c r="M1519" s="44" t="e">
        <f>VLOOKUP(#REF!,'[1]PL3 Danh muc đầy đủ'!$E$9:$X$9281,20,0)</f>
        <v>#REF!</v>
      </c>
      <c r="N1519" s="44" t="e">
        <f>M1519-#REF!</f>
        <v>#REF!</v>
      </c>
    </row>
    <row r="1520" spans="1:14" ht="36" x14ac:dyDescent="0.3">
      <c r="A1520" s="43">
        <v>1510</v>
      </c>
      <c r="B1520" s="17" t="s">
        <v>5184</v>
      </c>
      <c r="C1520" s="18" t="s">
        <v>18139</v>
      </c>
      <c r="D1520" s="17" t="s">
        <v>5185</v>
      </c>
      <c r="E1520" s="18" t="s">
        <v>5186</v>
      </c>
      <c r="F1520" s="18" t="s">
        <v>5186</v>
      </c>
      <c r="G1520" s="17" t="s">
        <v>1648</v>
      </c>
      <c r="H1520" s="21">
        <v>37000</v>
      </c>
      <c r="I1520" s="20">
        <v>37069.565217391311</v>
      </c>
      <c r="J1520" s="19">
        <v>38500</v>
      </c>
      <c r="K1520" s="1"/>
      <c r="L1520" s="183"/>
      <c r="M1520" s="44" t="e">
        <f>VLOOKUP(#REF!,'[1]PL3 Danh muc đầy đủ'!$E$9:$X$9281,20,0)</f>
        <v>#REF!</v>
      </c>
      <c r="N1520" s="44" t="e">
        <f>M1520-#REF!</f>
        <v>#REF!</v>
      </c>
    </row>
    <row r="1521" spans="1:14" ht="18" x14ac:dyDescent="0.3">
      <c r="A1521" s="43">
        <v>1511</v>
      </c>
      <c r="B1521" s="17" t="s">
        <v>5187</v>
      </c>
      <c r="C1521" s="18" t="s">
        <v>18139</v>
      </c>
      <c r="D1521" s="17" t="s">
        <v>5188</v>
      </c>
      <c r="E1521" s="18" t="s">
        <v>5118</v>
      </c>
      <c r="F1521" s="18" t="s">
        <v>5118</v>
      </c>
      <c r="G1521" s="17" t="s">
        <v>1648</v>
      </c>
      <c r="H1521" s="21">
        <v>37000</v>
      </c>
      <c r="I1521" s="20">
        <v>37069.565217391311</v>
      </c>
      <c r="J1521" s="19">
        <v>38500</v>
      </c>
      <c r="K1521" s="1"/>
      <c r="L1521" s="183"/>
      <c r="M1521" s="44" t="e">
        <f>VLOOKUP(#REF!,'[1]PL3 Danh muc đầy đủ'!$E$9:$X$9281,20,0)</f>
        <v>#REF!</v>
      </c>
      <c r="N1521" s="44" t="e">
        <f>M1521-#REF!</f>
        <v>#REF!</v>
      </c>
    </row>
    <row r="1522" spans="1:14" ht="18" x14ac:dyDescent="0.3">
      <c r="A1522" s="43">
        <v>1512</v>
      </c>
      <c r="B1522" s="17" t="s">
        <v>5189</v>
      </c>
      <c r="C1522" s="18" t="s">
        <v>18139</v>
      </c>
      <c r="D1522" s="17" t="s">
        <v>5190</v>
      </c>
      <c r="E1522" s="18" t="s">
        <v>5056</v>
      </c>
      <c r="F1522" s="18" t="s">
        <v>5056</v>
      </c>
      <c r="G1522" s="17" t="s">
        <v>1648</v>
      </c>
      <c r="H1522" s="21">
        <v>37000</v>
      </c>
      <c r="I1522" s="20">
        <v>37069.565217391311</v>
      </c>
      <c r="J1522" s="19">
        <v>38500</v>
      </c>
      <c r="K1522" s="1"/>
      <c r="L1522" s="183"/>
      <c r="M1522" s="44" t="e">
        <f>VLOOKUP(#REF!,'[1]PL3 Danh muc đầy đủ'!$E$9:$X$9281,20,0)</f>
        <v>#REF!</v>
      </c>
      <c r="N1522" s="44" t="e">
        <f>M1522-#REF!</f>
        <v>#REF!</v>
      </c>
    </row>
    <row r="1523" spans="1:14" ht="36" x14ac:dyDescent="0.3">
      <c r="A1523" s="43">
        <v>1513</v>
      </c>
      <c r="B1523" s="17" t="s">
        <v>5191</v>
      </c>
      <c r="C1523" s="18" t="s">
        <v>18139</v>
      </c>
      <c r="D1523" s="17" t="s">
        <v>5192</v>
      </c>
      <c r="E1523" s="18" t="s">
        <v>5098</v>
      </c>
      <c r="F1523" s="18" t="s">
        <v>5098</v>
      </c>
      <c r="G1523" s="17" t="s">
        <v>1648</v>
      </c>
      <c r="H1523" s="21">
        <v>37000</v>
      </c>
      <c r="I1523" s="20">
        <v>37069.565217391311</v>
      </c>
      <c r="J1523" s="19">
        <v>38500</v>
      </c>
      <c r="K1523" s="1"/>
      <c r="L1523" s="183"/>
      <c r="M1523" s="44" t="e">
        <f>VLOOKUP(#REF!,'[1]PL3 Danh muc đầy đủ'!$E$9:$X$9281,20,0)</f>
        <v>#REF!</v>
      </c>
      <c r="N1523" s="44" t="e">
        <f>M1523-#REF!</f>
        <v>#REF!</v>
      </c>
    </row>
    <row r="1524" spans="1:14" ht="36" x14ac:dyDescent="0.3">
      <c r="A1524" s="43">
        <v>1514</v>
      </c>
      <c r="B1524" s="17" t="s">
        <v>5193</v>
      </c>
      <c r="C1524" s="18" t="s">
        <v>18139</v>
      </c>
      <c r="D1524" s="17" t="s">
        <v>5194</v>
      </c>
      <c r="E1524" s="18" t="s">
        <v>5124</v>
      </c>
      <c r="F1524" s="18" t="s">
        <v>5124</v>
      </c>
      <c r="G1524" s="17" t="s">
        <v>1648</v>
      </c>
      <c r="H1524" s="21">
        <v>37000</v>
      </c>
      <c r="I1524" s="20">
        <v>37069.565217391311</v>
      </c>
      <c r="J1524" s="19">
        <v>38500</v>
      </c>
      <c r="K1524" s="1"/>
      <c r="L1524" s="183"/>
      <c r="M1524" s="44" t="e">
        <f>VLOOKUP(#REF!,'[1]PL3 Danh muc đầy đủ'!$E$9:$X$9281,20,0)</f>
        <v>#REF!</v>
      </c>
      <c r="N1524" s="44" t="e">
        <f>M1524-#REF!</f>
        <v>#REF!</v>
      </c>
    </row>
    <row r="1525" spans="1:14" ht="18" x14ac:dyDescent="0.3">
      <c r="A1525" s="43">
        <v>1515</v>
      </c>
      <c r="B1525" s="17" t="s">
        <v>5195</v>
      </c>
      <c r="C1525" s="18" t="s">
        <v>18139</v>
      </c>
      <c r="D1525" s="17" t="s">
        <v>5196</v>
      </c>
      <c r="E1525" s="18" t="s">
        <v>5127</v>
      </c>
      <c r="F1525" s="18" t="s">
        <v>5127</v>
      </c>
      <c r="G1525" s="17" t="s">
        <v>1648</v>
      </c>
      <c r="H1525" s="21">
        <v>37000</v>
      </c>
      <c r="I1525" s="20">
        <v>37069.565217391311</v>
      </c>
      <c r="J1525" s="19">
        <v>38500</v>
      </c>
      <c r="K1525" s="1"/>
      <c r="L1525" s="183"/>
      <c r="M1525" s="44" t="e">
        <f>VLOOKUP(#REF!,'[1]PL3 Danh muc đầy đủ'!$E$9:$X$9281,20,0)</f>
        <v>#REF!</v>
      </c>
      <c r="N1525" s="44" t="e">
        <f>M1525-#REF!</f>
        <v>#REF!</v>
      </c>
    </row>
    <row r="1526" spans="1:14" ht="36" x14ac:dyDescent="0.3">
      <c r="A1526" s="43">
        <v>1516</v>
      </c>
      <c r="B1526" s="17" t="s">
        <v>5197</v>
      </c>
      <c r="C1526" s="18" t="s">
        <v>18139</v>
      </c>
      <c r="D1526" s="17" t="s">
        <v>5198</v>
      </c>
      <c r="E1526" s="18" t="s">
        <v>5199</v>
      </c>
      <c r="F1526" s="18" t="s">
        <v>5199</v>
      </c>
      <c r="G1526" s="17" t="s">
        <v>1648</v>
      </c>
      <c r="H1526" s="21">
        <v>37000</v>
      </c>
      <c r="I1526" s="20">
        <v>37069.565217391311</v>
      </c>
      <c r="J1526" s="19">
        <v>38500</v>
      </c>
      <c r="K1526" s="1"/>
      <c r="L1526" s="183"/>
      <c r="M1526" s="44" t="e">
        <f>VLOOKUP(#REF!,'[1]PL3 Danh muc đầy đủ'!$E$9:$X$9281,20,0)</f>
        <v>#REF!</v>
      </c>
      <c r="N1526" s="44" t="e">
        <f>M1526-#REF!</f>
        <v>#REF!</v>
      </c>
    </row>
    <row r="1527" spans="1:14" ht="36" x14ac:dyDescent="0.3">
      <c r="A1527" s="43">
        <v>1517</v>
      </c>
      <c r="B1527" s="17" t="s">
        <v>5200</v>
      </c>
      <c r="C1527" s="18" t="s">
        <v>18150</v>
      </c>
      <c r="D1527" s="17" t="s">
        <v>5201</v>
      </c>
      <c r="E1527" s="18" t="s">
        <v>5202</v>
      </c>
      <c r="F1527" s="18" t="s">
        <v>5202</v>
      </c>
      <c r="G1527" s="17"/>
      <c r="H1527" s="21">
        <v>37000</v>
      </c>
      <c r="I1527" s="20">
        <v>37069.565217391311</v>
      </c>
      <c r="J1527" s="19">
        <v>38500</v>
      </c>
      <c r="K1527" s="1"/>
      <c r="L1527" s="183"/>
      <c r="M1527" s="44" t="e">
        <f>VLOOKUP(#REF!,'[1]PL3 Danh muc đầy đủ'!$E$9:$X$9281,20,0)</f>
        <v>#REF!</v>
      </c>
      <c r="N1527" s="44" t="e">
        <f>M1527-#REF!</f>
        <v>#REF!</v>
      </c>
    </row>
    <row r="1528" spans="1:14" ht="18" x14ac:dyDescent="0.3">
      <c r="A1528" s="43">
        <v>1518</v>
      </c>
      <c r="B1528" s="17" t="s">
        <v>5203</v>
      </c>
      <c r="C1528" s="18" t="s">
        <v>18167</v>
      </c>
      <c r="D1528" s="17" t="s">
        <v>5204</v>
      </c>
      <c r="E1528" s="18" t="s">
        <v>5205</v>
      </c>
      <c r="F1528" s="18" t="s">
        <v>5205</v>
      </c>
      <c r="G1528" s="17" t="s">
        <v>1648</v>
      </c>
      <c r="H1528" s="21">
        <v>51100</v>
      </c>
      <c r="I1528" s="20">
        <v>51167.826086956549</v>
      </c>
      <c r="J1528" s="19">
        <v>53200</v>
      </c>
      <c r="K1528" s="1"/>
      <c r="L1528" s="183"/>
      <c r="M1528" s="44" t="e">
        <f>VLOOKUP(#REF!,'[1]PL3 Danh muc đầy đủ'!$E$9:$X$9281,20,0)</f>
        <v>#REF!</v>
      </c>
      <c r="N1528" s="44" t="e">
        <f>M1528-#REF!</f>
        <v>#REF!</v>
      </c>
    </row>
    <row r="1529" spans="1:14" ht="18" x14ac:dyDescent="0.3">
      <c r="A1529" s="43">
        <v>1519</v>
      </c>
      <c r="B1529" s="17" t="s">
        <v>5206</v>
      </c>
      <c r="C1529" s="18" t="s">
        <v>18139</v>
      </c>
      <c r="D1529" s="17" t="s">
        <v>5207</v>
      </c>
      <c r="E1529" s="18" t="s">
        <v>5205</v>
      </c>
      <c r="F1529" s="18" t="s">
        <v>5205</v>
      </c>
      <c r="G1529" s="17" t="s">
        <v>1648</v>
      </c>
      <c r="H1529" s="21">
        <v>51100</v>
      </c>
      <c r="I1529" s="20">
        <v>51167.826086956549</v>
      </c>
      <c r="J1529" s="19">
        <v>53200</v>
      </c>
      <c r="K1529" s="1"/>
      <c r="L1529" s="183"/>
      <c r="M1529" s="44" t="e">
        <f>VLOOKUP(#REF!,'[1]PL3 Danh muc đầy đủ'!$E$9:$X$9281,20,0)</f>
        <v>#REF!</v>
      </c>
      <c r="N1529" s="44" t="e">
        <f>M1529-#REF!</f>
        <v>#REF!</v>
      </c>
    </row>
    <row r="1530" spans="1:14" ht="36" x14ac:dyDescent="0.3">
      <c r="A1530" s="43">
        <v>1520</v>
      </c>
      <c r="B1530" s="17" t="s">
        <v>5492</v>
      </c>
      <c r="C1530" s="18" t="s">
        <v>18167</v>
      </c>
      <c r="D1530" s="17" t="s">
        <v>5209</v>
      </c>
      <c r="E1530" s="18" t="s">
        <v>5210</v>
      </c>
      <c r="F1530" s="18" t="s">
        <v>17842</v>
      </c>
      <c r="G1530" s="17" t="s">
        <v>1633</v>
      </c>
      <c r="H1530" s="21">
        <v>78300</v>
      </c>
      <c r="I1530" s="20">
        <v>78391.356521739173</v>
      </c>
      <c r="J1530" s="19">
        <v>81500</v>
      </c>
      <c r="K1530" s="1"/>
      <c r="L1530" s="183"/>
      <c r="M1530" s="44" t="e">
        <f>VLOOKUP(#REF!,'[1]PL3 Danh muc đầy đủ'!$E$9:$X$9281,20,0)</f>
        <v>#REF!</v>
      </c>
      <c r="N1530" s="44" t="e">
        <f>M1530-#REF!</f>
        <v>#REF!</v>
      </c>
    </row>
    <row r="1531" spans="1:14" ht="36" x14ac:dyDescent="0.3">
      <c r="A1531" s="43">
        <v>1521</v>
      </c>
      <c r="B1531" s="17" t="s">
        <v>5493</v>
      </c>
      <c r="C1531" s="18" t="s">
        <v>18167</v>
      </c>
      <c r="D1531" s="17" t="s">
        <v>5212</v>
      </c>
      <c r="E1531" s="18" t="s">
        <v>5213</v>
      </c>
      <c r="F1531" s="18" t="s">
        <v>17836</v>
      </c>
      <c r="G1531" s="17" t="s">
        <v>1633</v>
      </c>
      <c r="H1531" s="21">
        <v>78300</v>
      </c>
      <c r="I1531" s="20">
        <v>78391.356521739173</v>
      </c>
      <c r="J1531" s="19">
        <v>81500</v>
      </c>
      <c r="K1531" s="1"/>
      <c r="L1531" s="183"/>
      <c r="M1531" s="44" t="e">
        <f>VLOOKUP(#REF!,'[1]PL3 Danh muc đầy đủ'!$E$9:$X$9281,20,0)</f>
        <v>#REF!</v>
      </c>
      <c r="N1531" s="44" t="e">
        <f>M1531-#REF!</f>
        <v>#REF!</v>
      </c>
    </row>
    <row r="1532" spans="1:14" ht="36" x14ac:dyDescent="0.3">
      <c r="A1532" s="43">
        <v>1522</v>
      </c>
      <c r="B1532" s="17" t="s">
        <v>5494</v>
      </c>
      <c r="C1532" s="18" t="s">
        <v>18167</v>
      </c>
      <c r="D1532" s="17" t="s">
        <v>5215</v>
      </c>
      <c r="E1532" s="18" t="s">
        <v>5216</v>
      </c>
      <c r="F1532" s="18" t="s">
        <v>17833</v>
      </c>
      <c r="G1532" s="17" t="s">
        <v>1633</v>
      </c>
      <c r="H1532" s="21">
        <v>78300</v>
      </c>
      <c r="I1532" s="20">
        <v>78391.356521739173</v>
      </c>
      <c r="J1532" s="19">
        <v>81500</v>
      </c>
      <c r="K1532" s="1"/>
      <c r="L1532" s="183"/>
      <c r="M1532" s="44" t="e">
        <f>VLOOKUP(#REF!,'[1]PL3 Danh muc đầy đủ'!$E$9:$X$9281,20,0)</f>
        <v>#REF!</v>
      </c>
      <c r="N1532" s="44" t="e">
        <f>M1532-#REF!</f>
        <v>#REF!</v>
      </c>
    </row>
    <row r="1533" spans="1:14" ht="36" x14ac:dyDescent="0.3">
      <c r="A1533" s="43">
        <v>1523</v>
      </c>
      <c r="B1533" s="17" t="s">
        <v>5495</v>
      </c>
      <c r="C1533" s="18" t="s">
        <v>18167</v>
      </c>
      <c r="D1533" s="17" t="s">
        <v>5218</v>
      </c>
      <c r="E1533" s="18" t="s">
        <v>5219</v>
      </c>
      <c r="F1533" s="18" t="s">
        <v>17840</v>
      </c>
      <c r="G1533" s="17" t="s">
        <v>1633</v>
      </c>
      <c r="H1533" s="21">
        <v>78300</v>
      </c>
      <c r="I1533" s="20">
        <v>78391.356521739173</v>
      </c>
      <c r="J1533" s="19">
        <v>81500</v>
      </c>
      <c r="K1533" s="1"/>
      <c r="L1533" s="183"/>
      <c r="M1533" s="44" t="e">
        <f>VLOOKUP(#REF!,'[1]PL3 Danh muc đầy đủ'!$E$9:$X$9281,20,0)</f>
        <v>#REF!</v>
      </c>
      <c r="N1533" s="44" t="e">
        <f>M1533-#REF!</f>
        <v>#REF!</v>
      </c>
    </row>
    <row r="1534" spans="1:14" ht="36" x14ac:dyDescent="0.3">
      <c r="A1534" s="43">
        <v>1524</v>
      </c>
      <c r="B1534" s="17" t="s">
        <v>5496</v>
      </c>
      <c r="C1534" s="18" t="s">
        <v>18167</v>
      </c>
      <c r="D1534" s="17" t="s">
        <v>5221</v>
      </c>
      <c r="E1534" s="18" t="s">
        <v>5222</v>
      </c>
      <c r="F1534" s="18" t="s">
        <v>17838</v>
      </c>
      <c r="G1534" s="17" t="s">
        <v>1633</v>
      </c>
      <c r="H1534" s="21">
        <v>78300</v>
      </c>
      <c r="I1534" s="20">
        <v>78391.356521739173</v>
      </c>
      <c r="J1534" s="19">
        <v>81500</v>
      </c>
      <c r="K1534" s="1"/>
      <c r="L1534" s="183"/>
      <c r="M1534" s="44" t="e">
        <f>VLOOKUP(#REF!,'[1]PL3 Danh muc đầy đủ'!$E$9:$X$9281,20,0)</f>
        <v>#REF!</v>
      </c>
      <c r="N1534" s="44" t="e">
        <f>M1534-#REF!</f>
        <v>#REF!</v>
      </c>
    </row>
    <row r="1535" spans="1:14" ht="36" x14ac:dyDescent="0.3">
      <c r="A1535" s="43">
        <v>1525</v>
      </c>
      <c r="B1535" s="17" t="s">
        <v>5497</v>
      </c>
      <c r="C1535" s="18" t="s">
        <v>18167</v>
      </c>
      <c r="D1535" s="17" t="s">
        <v>5224</v>
      </c>
      <c r="E1535" s="18" t="s">
        <v>5225</v>
      </c>
      <c r="F1535" s="18" t="s">
        <v>17781</v>
      </c>
      <c r="G1535" s="17" t="s">
        <v>1633</v>
      </c>
      <c r="H1535" s="21">
        <v>78300</v>
      </c>
      <c r="I1535" s="20">
        <v>78391.356521739173</v>
      </c>
      <c r="J1535" s="19">
        <v>81500</v>
      </c>
      <c r="K1535" s="1"/>
      <c r="L1535" s="183"/>
      <c r="M1535" s="44" t="e">
        <f>VLOOKUP(#REF!,'[1]PL3 Danh muc đầy đủ'!$E$9:$X$9281,20,0)</f>
        <v>#REF!</v>
      </c>
      <c r="N1535" s="44" t="e">
        <f>M1535-#REF!</f>
        <v>#REF!</v>
      </c>
    </row>
    <row r="1536" spans="1:14" ht="36" x14ac:dyDescent="0.3">
      <c r="A1536" s="43">
        <v>1526</v>
      </c>
      <c r="B1536" s="17" t="s">
        <v>5498</v>
      </c>
      <c r="C1536" s="18" t="s">
        <v>18167</v>
      </c>
      <c r="D1536" s="17" t="s">
        <v>5227</v>
      </c>
      <c r="E1536" s="18" t="s">
        <v>5228</v>
      </c>
      <c r="F1536" s="18" t="s">
        <v>17863</v>
      </c>
      <c r="G1536" s="17" t="s">
        <v>1633</v>
      </c>
      <c r="H1536" s="21">
        <v>78300</v>
      </c>
      <c r="I1536" s="20">
        <v>78391.356521739173</v>
      </c>
      <c r="J1536" s="19">
        <v>81500</v>
      </c>
      <c r="K1536" s="1"/>
      <c r="L1536" s="183"/>
      <c r="M1536" s="44" t="e">
        <f>VLOOKUP(#REF!,'[1]PL3 Danh muc đầy đủ'!$E$9:$X$9281,20,0)</f>
        <v>#REF!</v>
      </c>
      <c r="N1536" s="44" t="e">
        <f>M1536-#REF!</f>
        <v>#REF!</v>
      </c>
    </row>
    <row r="1537" spans="1:14" ht="36" x14ac:dyDescent="0.3">
      <c r="A1537" s="43">
        <v>1527</v>
      </c>
      <c r="B1537" s="17" t="s">
        <v>5499</v>
      </c>
      <c r="C1537" s="18" t="s">
        <v>18167</v>
      </c>
      <c r="D1537" s="17" t="s">
        <v>5230</v>
      </c>
      <c r="E1537" s="18" t="s">
        <v>5231</v>
      </c>
      <c r="F1537" s="18" t="s">
        <v>17810</v>
      </c>
      <c r="G1537" s="17" t="s">
        <v>1633</v>
      </c>
      <c r="H1537" s="21">
        <v>78300</v>
      </c>
      <c r="I1537" s="20">
        <v>78391.356521739173</v>
      </c>
      <c r="J1537" s="19">
        <v>81500</v>
      </c>
      <c r="K1537" s="1"/>
      <c r="L1537" s="183"/>
      <c r="M1537" s="44" t="e">
        <f>VLOOKUP(#REF!,'[1]PL3 Danh muc đầy đủ'!$E$9:$X$9281,20,0)</f>
        <v>#REF!</v>
      </c>
      <c r="N1537" s="44" t="e">
        <f>M1537-#REF!</f>
        <v>#REF!</v>
      </c>
    </row>
    <row r="1538" spans="1:14" ht="36" x14ac:dyDescent="0.3">
      <c r="A1538" s="43">
        <v>1528</v>
      </c>
      <c r="B1538" s="17" t="s">
        <v>5500</v>
      </c>
      <c r="C1538" s="18" t="s">
        <v>18167</v>
      </c>
      <c r="D1538" s="17" t="s">
        <v>5233</v>
      </c>
      <c r="E1538" s="18" t="s">
        <v>5234</v>
      </c>
      <c r="F1538" s="18" t="s">
        <v>17778</v>
      </c>
      <c r="G1538" s="17" t="s">
        <v>1633</v>
      </c>
      <c r="H1538" s="21">
        <v>78300</v>
      </c>
      <c r="I1538" s="20">
        <v>78391.356521739173</v>
      </c>
      <c r="J1538" s="19">
        <v>81500</v>
      </c>
      <c r="K1538" s="1"/>
      <c r="L1538" s="183"/>
      <c r="M1538" s="44" t="e">
        <f>VLOOKUP(#REF!,'[1]PL3 Danh muc đầy đủ'!$E$9:$X$9281,20,0)</f>
        <v>#REF!</v>
      </c>
      <c r="N1538" s="44" t="e">
        <f>M1538-#REF!</f>
        <v>#REF!</v>
      </c>
    </row>
    <row r="1539" spans="1:14" ht="36" x14ac:dyDescent="0.3">
      <c r="A1539" s="43">
        <v>1529</v>
      </c>
      <c r="B1539" s="17" t="s">
        <v>5501</v>
      </c>
      <c r="C1539" s="18" t="s">
        <v>18167</v>
      </c>
      <c r="D1539" s="17" t="s">
        <v>5236</v>
      </c>
      <c r="E1539" s="18" t="s">
        <v>5237</v>
      </c>
      <c r="F1539" s="18" t="s">
        <v>17784</v>
      </c>
      <c r="G1539" s="17" t="s">
        <v>1633</v>
      </c>
      <c r="H1539" s="21">
        <v>78300</v>
      </c>
      <c r="I1539" s="20">
        <v>78391.356521739173</v>
      </c>
      <c r="J1539" s="19">
        <v>81500</v>
      </c>
      <c r="K1539" s="1"/>
      <c r="L1539" s="183"/>
      <c r="M1539" s="44" t="e">
        <f>VLOOKUP(#REF!,'[1]PL3 Danh muc đầy đủ'!$E$9:$X$9281,20,0)</f>
        <v>#REF!</v>
      </c>
      <c r="N1539" s="44" t="e">
        <f>M1539-#REF!</f>
        <v>#REF!</v>
      </c>
    </row>
    <row r="1540" spans="1:14" ht="36" x14ac:dyDescent="0.3">
      <c r="A1540" s="43">
        <v>1530</v>
      </c>
      <c r="B1540" s="17" t="s">
        <v>5502</v>
      </c>
      <c r="C1540" s="18" t="s">
        <v>18167</v>
      </c>
      <c r="D1540" s="17" t="s">
        <v>5239</v>
      </c>
      <c r="E1540" s="18" t="s">
        <v>5240</v>
      </c>
      <c r="F1540" s="18" t="s">
        <v>17832</v>
      </c>
      <c r="G1540" s="17" t="s">
        <v>1633</v>
      </c>
      <c r="H1540" s="21">
        <v>78300</v>
      </c>
      <c r="I1540" s="20">
        <v>78391.356521739173</v>
      </c>
      <c r="J1540" s="19">
        <v>81500</v>
      </c>
      <c r="K1540" s="1"/>
      <c r="L1540" s="183"/>
      <c r="M1540" s="44" t="e">
        <f>VLOOKUP(#REF!,'[1]PL3 Danh muc đầy đủ'!$E$9:$X$9281,20,0)</f>
        <v>#REF!</v>
      </c>
      <c r="N1540" s="44" t="e">
        <f>M1540-#REF!</f>
        <v>#REF!</v>
      </c>
    </row>
    <row r="1541" spans="1:14" ht="36" x14ac:dyDescent="0.3">
      <c r="A1541" s="43">
        <v>1531</v>
      </c>
      <c r="B1541" s="17" t="s">
        <v>5503</v>
      </c>
      <c r="C1541" s="18" t="s">
        <v>18167</v>
      </c>
      <c r="D1541" s="17" t="s">
        <v>5242</v>
      </c>
      <c r="E1541" s="18" t="s">
        <v>5243</v>
      </c>
      <c r="F1541" s="18" t="s">
        <v>17811</v>
      </c>
      <c r="G1541" s="17" t="s">
        <v>1633</v>
      </c>
      <c r="H1541" s="21">
        <v>78300</v>
      </c>
      <c r="I1541" s="20">
        <v>78391.356521739173</v>
      </c>
      <c r="J1541" s="19">
        <v>81500</v>
      </c>
      <c r="K1541" s="1"/>
      <c r="L1541" s="183"/>
      <c r="M1541" s="44" t="e">
        <f>VLOOKUP(#REF!,'[1]PL3 Danh muc đầy đủ'!$E$9:$X$9281,20,0)</f>
        <v>#REF!</v>
      </c>
      <c r="N1541" s="44" t="e">
        <f>M1541-#REF!</f>
        <v>#REF!</v>
      </c>
    </row>
    <row r="1542" spans="1:14" ht="36" x14ac:dyDescent="0.3">
      <c r="A1542" s="43">
        <v>1532</v>
      </c>
      <c r="B1542" s="17" t="s">
        <v>5504</v>
      </c>
      <c r="C1542" s="18" t="s">
        <v>18167</v>
      </c>
      <c r="D1542" s="17" t="s">
        <v>5245</v>
      </c>
      <c r="E1542" s="18" t="s">
        <v>5246</v>
      </c>
      <c r="F1542" s="18" t="s">
        <v>17861</v>
      </c>
      <c r="G1542" s="17" t="s">
        <v>1633</v>
      </c>
      <c r="H1542" s="21">
        <v>78300</v>
      </c>
      <c r="I1542" s="20">
        <v>78391.356521739173</v>
      </c>
      <c r="J1542" s="19">
        <v>81500</v>
      </c>
      <c r="K1542" s="1"/>
      <c r="L1542" s="183"/>
      <c r="M1542" s="44" t="e">
        <f>VLOOKUP(#REF!,'[1]PL3 Danh muc đầy đủ'!$E$9:$X$9281,20,0)</f>
        <v>#REF!</v>
      </c>
      <c r="N1542" s="44" t="e">
        <f>M1542-#REF!</f>
        <v>#REF!</v>
      </c>
    </row>
    <row r="1543" spans="1:14" ht="36" x14ac:dyDescent="0.3">
      <c r="A1543" s="43">
        <v>1533</v>
      </c>
      <c r="B1543" s="17" t="s">
        <v>5505</v>
      </c>
      <c r="C1543" s="18" t="s">
        <v>18167</v>
      </c>
      <c r="D1543" s="17" t="s">
        <v>5248</v>
      </c>
      <c r="E1543" s="18" t="s">
        <v>5249</v>
      </c>
      <c r="F1543" s="18" t="s">
        <v>17796</v>
      </c>
      <c r="G1543" s="17" t="s">
        <v>1633</v>
      </c>
      <c r="H1543" s="21">
        <v>78300</v>
      </c>
      <c r="I1543" s="20">
        <v>78391.356521739173</v>
      </c>
      <c r="J1543" s="19">
        <v>81500</v>
      </c>
      <c r="K1543" s="1"/>
      <c r="L1543" s="183"/>
      <c r="M1543" s="44" t="e">
        <f>VLOOKUP(#REF!,'[1]PL3 Danh muc đầy đủ'!$E$9:$X$9281,20,0)</f>
        <v>#REF!</v>
      </c>
      <c r="N1543" s="44" t="e">
        <f>M1543-#REF!</f>
        <v>#REF!</v>
      </c>
    </row>
    <row r="1544" spans="1:14" ht="36" x14ac:dyDescent="0.3">
      <c r="A1544" s="43">
        <v>1534</v>
      </c>
      <c r="B1544" s="17" t="s">
        <v>5506</v>
      </c>
      <c r="C1544" s="18" t="s">
        <v>18167</v>
      </c>
      <c r="D1544" s="17" t="s">
        <v>5251</v>
      </c>
      <c r="E1544" s="18" t="s">
        <v>5252</v>
      </c>
      <c r="F1544" s="18" t="s">
        <v>17803</v>
      </c>
      <c r="G1544" s="17" t="s">
        <v>1633</v>
      </c>
      <c r="H1544" s="21">
        <v>78300</v>
      </c>
      <c r="I1544" s="20">
        <v>78391.356521739173</v>
      </c>
      <c r="J1544" s="19">
        <v>81500</v>
      </c>
      <c r="K1544" s="1"/>
      <c r="L1544" s="183"/>
      <c r="M1544" s="44" t="e">
        <f>VLOOKUP(#REF!,'[1]PL3 Danh muc đầy đủ'!$E$9:$X$9281,20,0)</f>
        <v>#REF!</v>
      </c>
      <c r="N1544" s="44" t="e">
        <f>M1544-#REF!</f>
        <v>#REF!</v>
      </c>
    </row>
    <row r="1545" spans="1:14" ht="36" x14ac:dyDescent="0.3">
      <c r="A1545" s="43">
        <v>1535</v>
      </c>
      <c r="B1545" s="17" t="s">
        <v>5507</v>
      </c>
      <c r="C1545" s="18" t="s">
        <v>18167</v>
      </c>
      <c r="D1545" s="17" t="s">
        <v>5254</v>
      </c>
      <c r="E1545" s="18" t="s">
        <v>5255</v>
      </c>
      <c r="F1545" s="18" t="s">
        <v>17859</v>
      </c>
      <c r="G1545" s="17" t="s">
        <v>1633</v>
      </c>
      <c r="H1545" s="21">
        <v>78300</v>
      </c>
      <c r="I1545" s="20">
        <v>78391.356521739173</v>
      </c>
      <c r="J1545" s="19">
        <v>81500</v>
      </c>
      <c r="K1545" s="1"/>
      <c r="L1545" s="183"/>
      <c r="M1545" s="44" t="e">
        <f>VLOOKUP(#REF!,'[1]PL3 Danh muc đầy đủ'!$E$9:$X$9281,20,0)</f>
        <v>#REF!</v>
      </c>
      <c r="N1545" s="44" t="e">
        <f>M1545-#REF!</f>
        <v>#REF!</v>
      </c>
    </row>
    <row r="1546" spans="1:14" ht="54" x14ac:dyDescent="0.3">
      <c r="A1546" s="43">
        <v>1536</v>
      </c>
      <c r="B1546" s="17" t="s">
        <v>5508</v>
      </c>
      <c r="C1546" s="18" t="s">
        <v>18167</v>
      </c>
      <c r="D1546" s="17" t="s">
        <v>5257</v>
      </c>
      <c r="E1546" s="18" t="s">
        <v>5258</v>
      </c>
      <c r="F1546" s="18" t="s">
        <v>17872</v>
      </c>
      <c r="G1546" s="17" t="s">
        <v>1633</v>
      </c>
      <c r="H1546" s="21">
        <v>78300</v>
      </c>
      <c r="I1546" s="20">
        <v>78391.356521739173</v>
      </c>
      <c r="J1546" s="19">
        <v>81500</v>
      </c>
      <c r="K1546" s="1"/>
      <c r="L1546" s="183"/>
      <c r="M1546" s="44" t="e">
        <f>VLOOKUP(#REF!,'[1]PL3 Danh muc đầy đủ'!$E$9:$X$9281,20,0)</f>
        <v>#REF!</v>
      </c>
      <c r="N1546" s="44" t="e">
        <f>M1546-#REF!</f>
        <v>#REF!</v>
      </c>
    </row>
    <row r="1547" spans="1:14" ht="54" x14ac:dyDescent="0.3">
      <c r="A1547" s="43">
        <v>1537</v>
      </c>
      <c r="B1547" s="17" t="s">
        <v>5509</v>
      </c>
      <c r="C1547" s="18" t="s">
        <v>18167</v>
      </c>
      <c r="D1547" s="17" t="s">
        <v>5260</v>
      </c>
      <c r="E1547" s="18" t="s">
        <v>5261</v>
      </c>
      <c r="F1547" s="18" t="s">
        <v>17870</v>
      </c>
      <c r="G1547" s="17" t="s">
        <v>1633</v>
      </c>
      <c r="H1547" s="21">
        <v>78300</v>
      </c>
      <c r="I1547" s="20">
        <v>78391.356521739173</v>
      </c>
      <c r="J1547" s="19">
        <v>81500</v>
      </c>
      <c r="K1547" s="1"/>
      <c r="L1547" s="183"/>
      <c r="M1547" s="44" t="e">
        <f>VLOOKUP(#REF!,'[1]PL3 Danh muc đầy đủ'!$E$9:$X$9281,20,0)</f>
        <v>#REF!</v>
      </c>
      <c r="N1547" s="44" t="e">
        <f>M1547-#REF!</f>
        <v>#REF!</v>
      </c>
    </row>
    <row r="1548" spans="1:14" ht="36" x14ac:dyDescent="0.3">
      <c r="A1548" s="43">
        <v>1538</v>
      </c>
      <c r="B1548" s="17" t="s">
        <v>5510</v>
      </c>
      <c r="C1548" s="18" t="s">
        <v>18167</v>
      </c>
      <c r="D1548" s="17" t="s">
        <v>5263</v>
      </c>
      <c r="E1548" s="18" t="s">
        <v>5264</v>
      </c>
      <c r="F1548" s="18" t="s">
        <v>17846</v>
      </c>
      <c r="G1548" s="17" t="s">
        <v>1633</v>
      </c>
      <c r="H1548" s="21">
        <v>78300</v>
      </c>
      <c r="I1548" s="20">
        <v>78391.356521739173</v>
      </c>
      <c r="J1548" s="19">
        <v>81500</v>
      </c>
      <c r="K1548" s="1"/>
      <c r="L1548" s="183"/>
      <c r="M1548" s="44" t="e">
        <f>VLOOKUP(#REF!,'[1]PL3 Danh muc đầy đủ'!$E$9:$X$9281,20,0)</f>
        <v>#REF!</v>
      </c>
      <c r="N1548" s="44" t="e">
        <f>M1548-#REF!</f>
        <v>#REF!</v>
      </c>
    </row>
    <row r="1549" spans="1:14" ht="36" x14ac:dyDescent="0.3">
      <c r="A1549" s="43">
        <v>1539</v>
      </c>
      <c r="B1549" s="17" t="s">
        <v>5511</v>
      </c>
      <c r="C1549" s="18" t="s">
        <v>18167</v>
      </c>
      <c r="D1549" s="17" t="s">
        <v>5266</v>
      </c>
      <c r="E1549" s="18" t="s">
        <v>5267</v>
      </c>
      <c r="F1549" s="18" t="s">
        <v>17780</v>
      </c>
      <c r="G1549" s="17" t="s">
        <v>1633</v>
      </c>
      <c r="H1549" s="21">
        <v>78300</v>
      </c>
      <c r="I1549" s="20">
        <v>78391.356521739173</v>
      </c>
      <c r="J1549" s="19">
        <v>81500</v>
      </c>
      <c r="K1549" s="1"/>
      <c r="L1549" s="183"/>
      <c r="M1549" s="44" t="e">
        <f>VLOOKUP(#REF!,'[1]PL3 Danh muc đầy đủ'!$E$9:$X$9281,20,0)</f>
        <v>#REF!</v>
      </c>
      <c r="N1549" s="44" t="e">
        <f>M1549-#REF!</f>
        <v>#REF!</v>
      </c>
    </row>
    <row r="1550" spans="1:14" ht="36" x14ac:dyDescent="0.3">
      <c r="A1550" s="43">
        <v>1540</v>
      </c>
      <c r="B1550" s="17" t="s">
        <v>5512</v>
      </c>
      <c r="C1550" s="18" t="s">
        <v>18167</v>
      </c>
      <c r="D1550" s="17" t="s">
        <v>5269</v>
      </c>
      <c r="E1550" s="18" t="s">
        <v>5270</v>
      </c>
      <c r="F1550" s="18" t="s">
        <v>17880</v>
      </c>
      <c r="G1550" s="17" t="s">
        <v>1633</v>
      </c>
      <c r="H1550" s="21">
        <v>78300</v>
      </c>
      <c r="I1550" s="20">
        <v>78391.356521739173</v>
      </c>
      <c r="J1550" s="19">
        <v>81500</v>
      </c>
      <c r="K1550" s="1"/>
      <c r="L1550" s="183"/>
      <c r="M1550" s="44" t="e">
        <f>VLOOKUP(#REF!,'[1]PL3 Danh muc đầy đủ'!$E$9:$X$9281,20,0)</f>
        <v>#REF!</v>
      </c>
      <c r="N1550" s="44" t="e">
        <f>M1550-#REF!</f>
        <v>#REF!</v>
      </c>
    </row>
    <row r="1551" spans="1:14" ht="54" x14ac:dyDescent="0.3">
      <c r="A1551" s="43">
        <v>1541</v>
      </c>
      <c r="B1551" s="17" t="s">
        <v>5513</v>
      </c>
      <c r="C1551" s="18" t="s">
        <v>18167</v>
      </c>
      <c r="D1551" s="17" t="s">
        <v>5272</v>
      </c>
      <c r="E1551" s="18" t="s">
        <v>5273</v>
      </c>
      <c r="F1551" s="18" t="s">
        <v>17886</v>
      </c>
      <c r="G1551" s="17" t="s">
        <v>1633</v>
      </c>
      <c r="H1551" s="21">
        <v>78300</v>
      </c>
      <c r="I1551" s="20">
        <v>78391.356521739173</v>
      </c>
      <c r="J1551" s="19">
        <v>81500</v>
      </c>
      <c r="K1551" s="1"/>
      <c r="L1551" s="183"/>
      <c r="M1551" s="44" t="e">
        <f>VLOOKUP(#REF!,'[1]PL3 Danh muc đầy đủ'!$E$9:$X$9281,20,0)</f>
        <v>#REF!</v>
      </c>
      <c r="N1551" s="44" t="e">
        <f>M1551-#REF!</f>
        <v>#REF!</v>
      </c>
    </row>
    <row r="1552" spans="1:14" ht="36" x14ac:dyDescent="0.3">
      <c r="A1552" s="43">
        <v>1542</v>
      </c>
      <c r="B1552" s="17" t="s">
        <v>5514</v>
      </c>
      <c r="C1552" s="18" t="s">
        <v>18167</v>
      </c>
      <c r="D1552" s="17" t="s">
        <v>5275</v>
      </c>
      <c r="E1552" s="18" t="s">
        <v>5276</v>
      </c>
      <c r="F1552" s="18" t="s">
        <v>17817</v>
      </c>
      <c r="G1552" s="17" t="s">
        <v>1633</v>
      </c>
      <c r="H1552" s="21">
        <v>78300</v>
      </c>
      <c r="I1552" s="20">
        <v>78391.356521739173</v>
      </c>
      <c r="J1552" s="19">
        <v>81500</v>
      </c>
      <c r="K1552" s="1"/>
      <c r="L1552" s="183"/>
      <c r="M1552" s="44" t="e">
        <f>VLOOKUP(#REF!,'[1]PL3 Danh muc đầy đủ'!$E$9:$X$9281,20,0)</f>
        <v>#REF!</v>
      </c>
      <c r="N1552" s="44" t="e">
        <f>M1552-#REF!</f>
        <v>#REF!</v>
      </c>
    </row>
    <row r="1553" spans="1:14" ht="36" x14ac:dyDescent="0.3">
      <c r="A1553" s="43">
        <v>1543</v>
      </c>
      <c r="B1553" s="17" t="s">
        <v>5515</v>
      </c>
      <c r="C1553" s="18" t="s">
        <v>18167</v>
      </c>
      <c r="D1553" s="17" t="s">
        <v>5278</v>
      </c>
      <c r="E1553" s="18" t="s">
        <v>5279</v>
      </c>
      <c r="F1553" s="18" t="s">
        <v>5279</v>
      </c>
      <c r="G1553" s="17" t="s">
        <v>1633</v>
      </c>
      <c r="H1553" s="21">
        <v>78300</v>
      </c>
      <c r="I1553" s="20">
        <v>78391.356521739173</v>
      </c>
      <c r="J1553" s="19">
        <v>81500</v>
      </c>
      <c r="K1553" s="1"/>
      <c r="L1553" s="183"/>
      <c r="M1553" s="44" t="e">
        <f>VLOOKUP(#REF!,'[1]PL3 Danh muc đầy đủ'!$E$9:$X$9281,20,0)</f>
        <v>#REF!</v>
      </c>
      <c r="N1553" s="44" t="e">
        <f>M1553-#REF!</f>
        <v>#REF!</v>
      </c>
    </row>
    <row r="1554" spans="1:14" ht="36" x14ac:dyDescent="0.3">
      <c r="A1554" s="43">
        <v>1544</v>
      </c>
      <c r="B1554" s="17" t="s">
        <v>5516</v>
      </c>
      <c r="C1554" s="18" t="s">
        <v>18167</v>
      </c>
      <c r="D1554" s="17" t="s">
        <v>5281</v>
      </c>
      <c r="E1554" s="18" t="s">
        <v>5282</v>
      </c>
      <c r="F1554" s="18" t="s">
        <v>17819</v>
      </c>
      <c r="G1554" s="17" t="s">
        <v>1633</v>
      </c>
      <c r="H1554" s="21">
        <v>78300</v>
      </c>
      <c r="I1554" s="20">
        <v>78391.356521739173</v>
      </c>
      <c r="J1554" s="19">
        <v>81500</v>
      </c>
      <c r="K1554" s="1"/>
      <c r="L1554" s="183"/>
      <c r="M1554" s="44" t="e">
        <f>VLOOKUP(#REF!,'[1]PL3 Danh muc đầy đủ'!$E$9:$X$9281,20,0)</f>
        <v>#REF!</v>
      </c>
      <c r="N1554" s="44" t="e">
        <f>M1554-#REF!</f>
        <v>#REF!</v>
      </c>
    </row>
    <row r="1555" spans="1:14" ht="36" x14ac:dyDescent="0.3">
      <c r="A1555" s="43">
        <v>1545</v>
      </c>
      <c r="B1555" s="17" t="s">
        <v>5517</v>
      </c>
      <c r="C1555" s="18" t="s">
        <v>18167</v>
      </c>
      <c r="D1555" s="17" t="s">
        <v>5284</v>
      </c>
      <c r="E1555" s="18" t="s">
        <v>5285</v>
      </c>
      <c r="F1555" s="18" t="s">
        <v>17865</v>
      </c>
      <c r="G1555" s="17" t="s">
        <v>1633</v>
      </c>
      <c r="H1555" s="21">
        <v>78300</v>
      </c>
      <c r="I1555" s="20">
        <v>78391.356521739173</v>
      </c>
      <c r="J1555" s="19">
        <v>81500</v>
      </c>
      <c r="K1555" s="1"/>
      <c r="L1555" s="183"/>
      <c r="M1555" s="44" t="e">
        <f>VLOOKUP(#REF!,'[1]PL3 Danh muc đầy đủ'!$E$9:$X$9281,20,0)</f>
        <v>#REF!</v>
      </c>
      <c r="N1555" s="44" t="e">
        <f>M1555-#REF!</f>
        <v>#REF!</v>
      </c>
    </row>
    <row r="1556" spans="1:14" ht="36" x14ac:dyDescent="0.3">
      <c r="A1556" s="43">
        <v>1546</v>
      </c>
      <c r="B1556" s="17" t="s">
        <v>5518</v>
      </c>
      <c r="C1556" s="18" t="s">
        <v>18167</v>
      </c>
      <c r="D1556" s="17" t="s">
        <v>5287</v>
      </c>
      <c r="E1556" s="18" t="s">
        <v>5288</v>
      </c>
      <c r="F1556" s="18" t="s">
        <v>17822</v>
      </c>
      <c r="G1556" s="17" t="s">
        <v>1633</v>
      </c>
      <c r="H1556" s="21">
        <v>78300</v>
      </c>
      <c r="I1556" s="20">
        <v>78391.356521739173</v>
      </c>
      <c r="J1556" s="19">
        <v>81500</v>
      </c>
      <c r="K1556" s="1"/>
      <c r="L1556" s="183"/>
      <c r="M1556" s="44" t="e">
        <f>VLOOKUP(#REF!,'[1]PL3 Danh muc đầy đủ'!$E$9:$X$9281,20,0)</f>
        <v>#REF!</v>
      </c>
      <c r="N1556" s="44" t="e">
        <f>M1556-#REF!</f>
        <v>#REF!</v>
      </c>
    </row>
    <row r="1557" spans="1:14" ht="36" x14ac:dyDescent="0.3">
      <c r="A1557" s="43">
        <v>1547</v>
      </c>
      <c r="B1557" s="17" t="s">
        <v>5519</v>
      </c>
      <c r="C1557" s="18" t="s">
        <v>18167</v>
      </c>
      <c r="D1557" s="17" t="s">
        <v>5290</v>
      </c>
      <c r="E1557" s="18" t="s">
        <v>5291</v>
      </c>
      <c r="F1557" s="18" t="s">
        <v>5291</v>
      </c>
      <c r="G1557" s="17" t="s">
        <v>1633</v>
      </c>
      <c r="H1557" s="21">
        <v>78300</v>
      </c>
      <c r="I1557" s="20">
        <v>78391.356521739173</v>
      </c>
      <c r="J1557" s="19">
        <v>81500</v>
      </c>
      <c r="K1557" s="1"/>
      <c r="L1557" s="183"/>
      <c r="M1557" s="44" t="e">
        <f>VLOOKUP(#REF!,'[1]PL3 Danh muc đầy đủ'!$E$9:$X$9281,20,0)</f>
        <v>#REF!</v>
      </c>
      <c r="N1557" s="44" t="e">
        <f>M1557-#REF!</f>
        <v>#REF!</v>
      </c>
    </row>
    <row r="1558" spans="1:14" ht="36" x14ac:dyDescent="0.3">
      <c r="A1558" s="43">
        <v>1548</v>
      </c>
      <c r="B1558" s="17" t="s">
        <v>5520</v>
      </c>
      <c r="C1558" s="18" t="s">
        <v>18167</v>
      </c>
      <c r="D1558" s="17" t="s">
        <v>5293</v>
      </c>
      <c r="E1558" s="18" t="s">
        <v>5294</v>
      </c>
      <c r="F1558" s="18" t="s">
        <v>17831</v>
      </c>
      <c r="G1558" s="17" t="s">
        <v>1633</v>
      </c>
      <c r="H1558" s="21">
        <v>78300</v>
      </c>
      <c r="I1558" s="20">
        <v>78391.356521739173</v>
      </c>
      <c r="J1558" s="19">
        <v>81500</v>
      </c>
      <c r="K1558" s="1"/>
      <c r="L1558" s="183"/>
      <c r="M1558" s="44" t="e">
        <f>VLOOKUP(#REF!,'[1]PL3 Danh muc đầy đủ'!$E$9:$X$9281,20,0)</f>
        <v>#REF!</v>
      </c>
      <c r="N1558" s="44" t="e">
        <f>M1558-#REF!</f>
        <v>#REF!</v>
      </c>
    </row>
    <row r="1559" spans="1:14" ht="36" x14ac:dyDescent="0.3">
      <c r="A1559" s="43">
        <v>1549</v>
      </c>
      <c r="B1559" s="17" t="s">
        <v>5521</v>
      </c>
      <c r="C1559" s="18" t="s">
        <v>18167</v>
      </c>
      <c r="D1559" s="17" t="s">
        <v>5296</v>
      </c>
      <c r="E1559" s="18" t="s">
        <v>5297</v>
      </c>
      <c r="F1559" s="18" t="s">
        <v>17807</v>
      </c>
      <c r="G1559" s="17" t="s">
        <v>1633</v>
      </c>
      <c r="H1559" s="21">
        <v>78300</v>
      </c>
      <c r="I1559" s="20">
        <v>78391.356521739173</v>
      </c>
      <c r="J1559" s="19">
        <v>81500</v>
      </c>
      <c r="K1559" s="1"/>
      <c r="L1559" s="183"/>
      <c r="M1559" s="44" t="e">
        <f>VLOOKUP(#REF!,'[1]PL3 Danh muc đầy đủ'!$E$9:$X$9281,20,0)</f>
        <v>#REF!</v>
      </c>
      <c r="N1559" s="44" t="e">
        <f>M1559-#REF!</f>
        <v>#REF!</v>
      </c>
    </row>
    <row r="1560" spans="1:14" ht="36" x14ac:dyDescent="0.3">
      <c r="A1560" s="43">
        <v>1550</v>
      </c>
      <c r="B1560" s="17" t="s">
        <v>5522</v>
      </c>
      <c r="C1560" s="18" t="s">
        <v>18167</v>
      </c>
      <c r="D1560" s="17" t="s">
        <v>5299</v>
      </c>
      <c r="E1560" s="18" t="s">
        <v>5300</v>
      </c>
      <c r="F1560" s="18" t="s">
        <v>17801</v>
      </c>
      <c r="G1560" s="17" t="s">
        <v>1633</v>
      </c>
      <c r="H1560" s="21">
        <v>78300</v>
      </c>
      <c r="I1560" s="20">
        <v>78391.356521739173</v>
      </c>
      <c r="J1560" s="19">
        <v>81500</v>
      </c>
      <c r="K1560" s="1"/>
      <c r="L1560" s="183"/>
      <c r="M1560" s="44" t="e">
        <f>VLOOKUP(#REF!,'[1]PL3 Danh muc đầy đủ'!$E$9:$X$9281,20,0)</f>
        <v>#REF!</v>
      </c>
      <c r="N1560" s="44" t="e">
        <f>M1560-#REF!</f>
        <v>#REF!</v>
      </c>
    </row>
    <row r="1561" spans="1:14" ht="36" x14ac:dyDescent="0.3">
      <c r="A1561" s="43">
        <v>1551</v>
      </c>
      <c r="B1561" s="17" t="s">
        <v>5523</v>
      </c>
      <c r="C1561" s="18" t="s">
        <v>18167</v>
      </c>
      <c r="D1561" s="17" t="s">
        <v>5302</v>
      </c>
      <c r="E1561" s="18" t="s">
        <v>5303</v>
      </c>
      <c r="F1561" s="18" t="s">
        <v>17874</v>
      </c>
      <c r="G1561" s="17" t="s">
        <v>1633</v>
      </c>
      <c r="H1561" s="21">
        <v>78300</v>
      </c>
      <c r="I1561" s="20">
        <v>78391.356521739173</v>
      </c>
      <c r="J1561" s="19">
        <v>81500</v>
      </c>
      <c r="K1561" s="1"/>
      <c r="L1561" s="183"/>
      <c r="M1561" s="44" t="e">
        <f>VLOOKUP(#REF!,'[1]PL3 Danh muc đầy đủ'!$E$9:$X$9281,20,0)</f>
        <v>#REF!</v>
      </c>
      <c r="N1561" s="44" t="e">
        <f>M1561-#REF!</f>
        <v>#REF!</v>
      </c>
    </row>
    <row r="1562" spans="1:14" ht="36" x14ac:dyDescent="0.3">
      <c r="A1562" s="43">
        <v>1552</v>
      </c>
      <c r="B1562" s="17" t="s">
        <v>5524</v>
      </c>
      <c r="C1562" s="18" t="s">
        <v>18167</v>
      </c>
      <c r="D1562" s="17" t="s">
        <v>5305</v>
      </c>
      <c r="E1562" s="18" t="s">
        <v>5306</v>
      </c>
      <c r="F1562" s="18" t="s">
        <v>17857</v>
      </c>
      <c r="G1562" s="17" t="s">
        <v>1633</v>
      </c>
      <c r="H1562" s="21">
        <v>78300</v>
      </c>
      <c r="I1562" s="20">
        <v>78391.356521739173</v>
      </c>
      <c r="J1562" s="19">
        <v>81500</v>
      </c>
      <c r="K1562" s="1"/>
      <c r="L1562" s="183"/>
      <c r="M1562" s="44" t="e">
        <f>VLOOKUP(#REF!,'[1]PL3 Danh muc đầy đủ'!$E$9:$X$9281,20,0)</f>
        <v>#REF!</v>
      </c>
      <c r="N1562" s="44" t="e">
        <f>M1562-#REF!</f>
        <v>#REF!</v>
      </c>
    </row>
    <row r="1563" spans="1:14" ht="36" x14ac:dyDescent="0.3">
      <c r="A1563" s="43">
        <v>1553</v>
      </c>
      <c r="B1563" s="17" t="s">
        <v>5525</v>
      </c>
      <c r="C1563" s="18" t="s">
        <v>18167</v>
      </c>
      <c r="D1563" s="17" t="s">
        <v>5308</v>
      </c>
      <c r="E1563" s="18" t="s">
        <v>5309</v>
      </c>
      <c r="F1563" s="18" t="s">
        <v>17795</v>
      </c>
      <c r="G1563" s="17" t="s">
        <v>1633</v>
      </c>
      <c r="H1563" s="21">
        <v>78300</v>
      </c>
      <c r="I1563" s="20">
        <v>78391.356521739173</v>
      </c>
      <c r="J1563" s="19">
        <v>81500</v>
      </c>
      <c r="K1563" s="1"/>
      <c r="L1563" s="183"/>
      <c r="M1563" s="44" t="e">
        <f>VLOOKUP(#REF!,'[1]PL3 Danh muc đầy đủ'!$E$9:$X$9281,20,0)</f>
        <v>#REF!</v>
      </c>
      <c r="N1563" s="44" t="e">
        <f>M1563-#REF!</f>
        <v>#REF!</v>
      </c>
    </row>
    <row r="1564" spans="1:14" ht="36" x14ac:dyDescent="0.3">
      <c r="A1564" s="43">
        <v>1554</v>
      </c>
      <c r="B1564" s="17" t="s">
        <v>5526</v>
      </c>
      <c r="C1564" s="18" t="s">
        <v>18167</v>
      </c>
      <c r="D1564" s="17" t="s">
        <v>5311</v>
      </c>
      <c r="E1564" s="18" t="s">
        <v>5312</v>
      </c>
      <c r="F1564" s="18" t="s">
        <v>17878</v>
      </c>
      <c r="G1564" s="17" t="s">
        <v>1633</v>
      </c>
      <c r="H1564" s="21">
        <v>78300</v>
      </c>
      <c r="I1564" s="20">
        <v>78391.356521739173</v>
      </c>
      <c r="J1564" s="19">
        <v>81500</v>
      </c>
      <c r="K1564" s="1"/>
      <c r="L1564" s="183"/>
      <c r="M1564" s="44" t="e">
        <f>VLOOKUP(#REF!,'[1]PL3 Danh muc đầy đủ'!$E$9:$X$9281,20,0)</f>
        <v>#REF!</v>
      </c>
      <c r="N1564" s="44" t="e">
        <f>M1564-#REF!</f>
        <v>#REF!</v>
      </c>
    </row>
    <row r="1565" spans="1:14" ht="36" x14ac:dyDescent="0.3">
      <c r="A1565" s="43">
        <v>1555</v>
      </c>
      <c r="B1565" s="17" t="s">
        <v>5527</v>
      </c>
      <c r="C1565" s="18" t="s">
        <v>18167</v>
      </c>
      <c r="D1565" s="17" t="s">
        <v>5314</v>
      </c>
      <c r="E1565" s="18" t="s">
        <v>5315</v>
      </c>
      <c r="F1565" s="18" t="s">
        <v>17882</v>
      </c>
      <c r="G1565" s="17" t="s">
        <v>1633</v>
      </c>
      <c r="H1565" s="21">
        <v>78300</v>
      </c>
      <c r="I1565" s="20">
        <v>78391.356521739173</v>
      </c>
      <c r="J1565" s="19">
        <v>81500</v>
      </c>
      <c r="K1565" s="1"/>
      <c r="L1565" s="183"/>
      <c r="M1565" s="44" t="e">
        <f>VLOOKUP(#REF!,'[1]PL3 Danh muc đầy đủ'!$E$9:$X$9281,20,0)</f>
        <v>#REF!</v>
      </c>
      <c r="N1565" s="44" t="e">
        <f>M1565-#REF!</f>
        <v>#REF!</v>
      </c>
    </row>
    <row r="1566" spans="1:14" ht="36" x14ac:dyDescent="0.3">
      <c r="A1566" s="43">
        <v>1556</v>
      </c>
      <c r="B1566" s="17" t="s">
        <v>5528</v>
      </c>
      <c r="C1566" s="18" t="s">
        <v>18167</v>
      </c>
      <c r="D1566" s="17" t="s">
        <v>5317</v>
      </c>
      <c r="E1566" s="18" t="s">
        <v>18059</v>
      </c>
      <c r="F1566" s="18" t="s">
        <v>17868</v>
      </c>
      <c r="G1566" s="17" t="s">
        <v>1633</v>
      </c>
      <c r="H1566" s="21">
        <v>78300</v>
      </c>
      <c r="I1566" s="20">
        <v>78391.356521739173</v>
      </c>
      <c r="J1566" s="19">
        <v>81500</v>
      </c>
      <c r="K1566" s="1"/>
      <c r="L1566" s="183"/>
      <c r="M1566" s="44" t="e">
        <f>VLOOKUP(#REF!,'[1]PL3 Danh muc đầy đủ'!$E$9:$X$9281,20,0)</f>
        <v>#REF!</v>
      </c>
      <c r="N1566" s="44" t="e">
        <f>M1566-#REF!</f>
        <v>#REF!</v>
      </c>
    </row>
    <row r="1567" spans="1:14" ht="36" x14ac:dyDescent="0.3">
      <c r="A1567" s="43">
        <v>1557</v>
      </c>
      <c r="B1567" s="17" t="s">
        <v>5529</v>
      </c>
      <c r="C1567" s="18" t="s">
        <v>18167</v>
      </c>
      <c r="D1567" s="17" t="s">
        <v>5319</v>
      </c>
      <c r="E1567" s="18" t="s">
        <v>5320</v>
      </c>
      <c r="F1567" s="18" t="s">
        <v>17797</v>
      </c>
      <c r="G1567" s="17" t="s">
        <v>1633</v>
      </c>
      <c r="H1567" s="21">
        <v>78300</v>
      </c>
      <c r="I1567" s="20">
        <v>78391.356521739173</v>
      </c>
      <c r="J1567" s="19">
        <v>81500</v>
      </c>
      <c r="K1567" s="1"/>
      <c r="L1567" s="183"/>
      <c r="M1567" s="44" t="e">
        <f>VLOOKUP(#REF!,'[1]PL3 Danh muc đầy đủ'!$E$9:$X$9281,20,0)</f>
        <v>#REF!</v>
      </c>
      <c r="N1567" s="44" t="e">
        <f>M1567-#REF!</f>
        <v>#REF!</v>
      </c>
    </row>
    <row r="1568" spans="1:14" ht="36" x14ac:dyDescent="0.3">
      <c r="A1568" s="43">
        <v>1558</v>
      </c>
      <c r="B1568" s="17" t="s">
        <v>5530</v>
      </c>
      <c r="C1568" s="18" t="s">
        <v>18167</v>
      </c>
      <c r="D1568" s="17" t="s">
        <v>5322</v>
      </c>
      <c r="E1568" s="18" t="s">
        <v>5323</v>
      </c>
      <c r="F1568" s="18" t="s">
        <v>17800</v>
      </c>
      <c r="G1568" s="17" t="s">
        <v>1633</v>
      </c>
      <c r="H1568" s="21">
        <v>78300</v>
      </c>
      <c r="I1568" s="20">
        <v>78391.356521739173</v>
      </c>
      <c r="J1568" s="19">
        <v>81500</v>
      </c>
      <c r="K1568" s="1"/>
      <c r="L1568" s="183"/>
      <c r="M1568" s="44" t="e">
        <f>VLOOKUP(#REF!,'[1]PL3 Danh muc đầy đủ'!$E$9:$X$9281,20,0)</f>
        <v>#REF!</v>
      </c>
      <c r="N1568" s="44" t="e">
        <f>M1568-#REF!</f>
        <v>#REF!</v>
      </c>
    </row>
    <row r="1569" spans="1:14" ht="36" x14ac:dyDescent="0.3">
      <c r="A1569" s="43">
        <v>1559</v>
      </c>
      <c r="B1569" s="17" t="s">
        <v>5531</v>
      </c>
      <c r="C1569" s="18" t="s">
        <v>18167</v>
      </c>
      <c r="D1569" s="17" t="s">
        <v>5325</v>
      </c>
      <c r="E1569" s="18" t="s">
        <v>5326</v>
      </c>
      <c r="F1569" s="18" t="s">
        <v>17884</v>
      </c>
      <c r="G1569" s="17" t="s">
        <v>1633</v>
      </c>
      <c r="H1569" s="21">
        <v>78300</v>
      </c>
      <c r="I1569" s="20">
        <v>78391.356521739173</v>
      </c>
      <c r="J1569" s="19">
        <v>81500</v>
      </c>
      <c r="K1569" s="1"/>
      <c r="L1569" s="183"/>
      <c r="M1569" s="44" t="e">
        <f>VLOOKUP(#REF!,'[1]PL3 Danh muc đầy đủ'!$E$9:$X$9281,20,0)</f>
        <v>#REF!</v>
      </c>
      <c r="N1569" s="44" t="e">
        <f>M1569-#REF!</f>
        <v>#REF!</v>
      </c>
    </row>
    <row r="1570" spans="1:14" ht="36" x14ac:dyDescent="0.3">
      <c r="A1570" s="43">
        <v>1560</v>
      </c>
      <c r="B1570" s="17" t="s">
        <v>5532</v>
      </c>
      <c r="C1570" s="18" t="s">
        <v>18167</v>
      </c>
      <c r="D1570" s="17" t="s">
        <v>5328</v>
      </c>
      <c r="E1570" s="18" t="s">
        <v>5329</v>
      </c>
      <c r="F1570" s="18" t="s">
        <v>17830</v>
      </c>
      <c r="G1570" s="17" t="s">
        <v>1633</v>
      </c>
      <c r="H1570" s="21">
        <v>78300</v>
      </c>
      <c r="I1570" s="20">
        <v>78391.356521739173</v>
      </c>
      <c r="J1570" s="19">
        <v>81500</v>
      </c>
      <c r="K1570" s="1"/>
      <c r="L1570" s="183"/>
      <c r="M1570" s="44" t="e">
        <f>VLOOKUP(#REF!,'[1]PL3 Danh muc đầy đủ'!$E$9:$X$9281,20,0)</f>
        <v>#REF!</v>
      </c>
      <c r="N1570" s="44" t="e">
        <f>M1570-#REF!</f>
        <v>#REF!</v>
      </c>
    </row>
    <row r="1571" spans="1:14" ht="36" x14ac:dyDescent="0.3">
      <c r="A1571" s="43">
        <v>1561</v>
      </c>
      <c r="B1571" s="17" t="s">
        <v>5533</v>
      </c>
      <c r="C1571" s="18" t="s">
        <v>18167</v>
      </c>
      <c r="D1571" s="17" t="s">
        <v>5331</v>
      </c>
      <c r="E1571" s="18" t="s">
        <v>5332</v>
      </c>
      <c r="F1571" s="18" t="s">
        <v>17788</v>
      </c>
      <c r="G1571" s="17" t="s">
        <v>1633</v>
      </c>
      <c r="H1571" s="21">
        <v>78300</v>
      </c>
      <c r="I1571" s="20">
        <v>78391.356521739173</v>
      </c>
      <c r="J1571" s="19">
        <v>81500</v>
      </c>
      <c r="K1571" s="1"/>
      <c r="L1571" s="183"/>
      <c r="M1571" s="44" t="e">
        <f>VLOOKUP(#REF!,'[1]PL3 Danh muc đầy đủ'!$E$9:$X$9281,20,0)</f>
        <v>#REF!</v>
      </c>
      <c r="N1571" s="44" t="e">
        <f>M1571-#REF!</f>
        <v>#REF!</v>
      </c>
    </row>
    <row r="1572" spans="1:14" ht="36" x14ac:dyDescent="0.3">
      <c r="A1572" s="43">
        <v>1562</v>
      </c>
      <c r="B1572" s="17" t="s">
        <v>5534</v>
      </c>
      <c r="C1572" s="18" t="s">
        <v>18167</v>
      </c>
      <c r="D1572" s="17" t="s">
        <v>5334</v>
      </c>
      <c r="E1572" s="18" t="s">
        <v>5335</v>
      </c>
      <c r="F1572" s="18" t="s">
        <v>17876</v>
      </c>
      <c r="G1572" s="17" t="s">
        <v>1633</v>
      </c>
      <c r="H1572" s="21">
        <v>78300</v>
      </c>
      <c r="I1572" s="20">
        <v>78391.356521739173</v>
      </c>
      <c r="J1572" s="19">
        <v>81500</v>
      </c>
      <c r="K1572" s="1"/>
      <c r="L1572" s="183"/>
      <c r="M1572" s="44" t="e">
        <f>VLOOKUP(#REF!,'[1]PL3 Danh muc đầy đủ'!$E$9:$X$9281,20,0)</f>
        <v>#REF!</v>
      </c>
      <c r="N1572" s="44" t="e">
        <f>M1572-#REF!</f>
        <v>#REF!</v>
      </c>
    </row>
    <row r="1573" spans="1:14" ht="36" x14ac:dyDescent="0.3">
      <c r="A1573" s="43">
        <v>1563</v>
      </c>
      <c r="B1573" s="17" t="s">
        <v>5535</v>
      </c>
      <c r="C1573" s="18" t="s">
        <v>18167</v>
      </c>
      <c r="D1573" s="17" t="s">
        <v>5337</v>
      </c>
      <c r="E1573" s="18" t="s">
        <v>5338</v>
      </c>
      <c r="F1573" s="18" t="s">
        <v>17790</v>
      </c>
      <c r="G1573" s="17" t="s">
        <v>1633</v>
      </c>
      <c r="H1573" s="21">
        <v>78300</v>
      </c>
      <c r="I1573" s="20">
        <v>78391.356521739173</v>
      </c>
      <c r="J1573" s="19">
        <v>81500</v>
      </c>
      <c r="K1573" s="1"/>
      <c r="L1573" s="183"/>
      <c r="M1573" s="44" t="e">
        <f>VLOOKUP(#REF!,'[1]PL3 Danh muc đầy đủ'!$E$9:$X$9281,20,0)</f>
        <v>#REF!</v>
      </c>
      <c r="N1573" s="44" t="e">
        <f>M1573-#REF!</f>
        <v>#REF!</v>
      </c>
    </row>
    <row r="1574" spans="1:14" ht="36" x14ac:dyDescent="0.3">
      <c r="A1574" s="43">
        <v>1564</v>
      </c>
      <c r="B1574" s="17" t="s">
        <v>5536</v>
      </c>
      <c r="C1574" s="18" t="s">
        <v>18167</v>
      </c>
      <c r="D1574" s="17" t="s">
        <v>5340</v>
      </c>
      <c r="E1574" s="18" t="s">
        <v>5341</v>
      </c>
      <c r="F1574" s="18" t="s">
        <v>17848</v>
      </c>
      <c r="G1574" s="17" t="s">
        <v>1633</v>
      </c>
      <c r="H1574" s="21">
        <v>78300</v>
      </c>
      <c r="I1574" s="20">
        <v>78391.356521739173</v>
      </c>
      <c r="J1574" s="19">
        <v>81500</v>
      </c>
      <c r="K1574" s="1"/>
      <c r="L1574" s="183"/>
      <c r="M1574" s="44" t="e">
        <f>VLOOKUP(#REF!,'[1]PL3 Danh muc đầy đủ'!$E$9:$X$9281,20,0)</f>
        <v>#REF!</v>
      </c>
      <c r="N1574" s="44" t="e">
        <f>M1574-#REF!</f>
        <v>#REF!</v>
      </c>
    </row>
    <row r="1575" spans="1:14" ht="36" x14ac:dyDescent="0.3">
      <c r="A1575" s="43">
        <v>1565</v>
      </c>
      <c r="B1575" s="17" t="s">
        <v>5537</v>
      </c>
      <c r="C1575" s="18" t="s">
        <v>18167</v>
      </c>
      <c r="D1575" s="17" t="s">
        <v>5343</v>
      </c>
      <c r="E1575" s="18" t="s">
        <v>5344</v>
      </c>
      <c r="F1575" s="18" t="s">
        <v>17786</v>
      </c>
      <c r="G1575" s="17" t="s">
        <v>1633</v>
      </c>
      <c r="H1575" s="21">
        <v>78300</v>
      </c>
      <c r="I1575" s="20">
        <v>78391.356521739173</v>
      </c>
      <c r="J1575" s="19">
        <v>81500</v>
      </c>
      <c r="K1575" s="1"/>
      <c r="L1575" s="183"/>
      <c r="M1575" s="44" t="e">
        <f>VLOOKUP(#REF!,'[1]PL3 Danh muc đầy đủ'!$E$9:$X$9281,20,0)</f>
        <v>#REF!</v>
      </c>
      <c r="N1575" s="44" t="e">
        <f>M1575-#REF!</f>
        <v>#REF!</v>
      </c>
    </row>
    <row r="1576" spans="1:14" ht="36" x14ac:dyDescent="0.3">
      <c r="A1576" s="43">
        <v>1566</v>
      </c>
      <c r="B1576" s="17" t="s">
        <v>5538</v>
      </c>
      <c r="C1576" s="18" t="s">
        <v>18167</v>
      </c>
      <c r="D1576" s="17" t="s">
        <v>5346</v>
      </c>
      <c r="E1576" s="18" t="s">
        <v>5467</v>
      </c>
      <c r="F1576" s="18" t="s">
        <v>17855</v>
      </c>
      <c r="G1576" s="17" t="s">
        <v>1633</v>
      </c>
      <c r="H1576" s="21">
        <v>78300</v>
      </c>
      <c r="I1576" s="20">
        <v>78391.356521739173</v>
      </c>
      <c r="J1576" s="19">
        <v>81500</v>
      </c>
      <c r="K1576" s="1"/>
      <c r="L1576" s="183"/>
      <c r="M1576" s="44" t="e">
        <f>VLOOKUP(#REF!,'[1]PL3 Danh muc đầy đủ'!$E$9:$X$9281,20,0)</f>
        <v>#REF!</v>
      </c>
      <c r="N1576" s="44" t="e">
        <f>M1576-#REF!</f>
        <v>#REF!</v>
      </c>
    </row>
    <row r="1577" spans="1:14" ht="36" x14ac:dyDescent="0.3">
      <c r="A1577" s="43">
        <v>1567</v>
      </c>
      <c r="B1577" s="17" t="s">
        <v>5539</v>
      </c>
      <c r="C1577" s="18" t="s">
        <v>18167</v>
      </c>
      <c r="D1577" s="17" t="s">
        <v>5348</v>
      </c>
      <c r="E1577" s="18" t="s">
        <v>5349</v>
      </c>
      <c r="F1577" s="18" t="s">
        <v>17792</v>
      </c>
      <c r="G1577" s="17" t="s">
        <v>1633</v>
      </c>
      <c r="H1577" s="21">
        <v>78300</v>
      </c>
      <c r="I1577" s="20">
        <v>78391.356521739173</v>
      </c>
      <c r="J1577" s="19">
        <v>81500</v>
      </c>
      <c r="K1577" s="1"/>
      <c r="L1577" s="183"/>
      <c r="M1577" s="44" t="e">
        <f>VLOOKUP(#REF!,'[1]PL3 Danh muc đầy đủ'!$E$9:$X$9281,20,0)</f>
        <v>#REF!</v>
      </c>
      <c r="N1577" s="44" t="e">
        <f>M1577-#REF!</f>
        <v>#REF!</v>
      </c>
    </row>
    <row r="1578" spans="1:14" ht="36" x14ac:dyDescent="0.3">
      <c r="A1578" s="43">
        <v>1568</v>
      </c>
      <c r="B1578" s="17" t="s">
        <v>5540</v>
      </c>
      <c r="C1578" s="18" t="s">
        <v>18167</v>
      </c>
      <c r="D1578" s="17" t="s">
        <v>5351</v>
      </c>
      <c r="E1578" s="18" t="s">
        <v>18060</v>
      </c>
      <c r="F1578" s="18" t="s">
        <v>17888</v>
      </c>
      <c r="G1578" s="17" t="s">
        <v>1633</v>
      </c>
      <c r="H1578" s="21">
        <v>78300</v>
      </c>
      <c r="I1578" s="20">
        <v>78391.356521739173</v>
      </c>
      <c r="J1578" s="19">
        <v>81500</v>
      </c>
      <c r="K1578" s="1"/>
      <c r="L1578" s="183"/>
      <c r="M1578" s="44" t="e">
        <f>VLOOKUP(#REF!,'[1]PL3 Danh muc đầy đủ'!$E$9:$X$9281,20,0)</f>
        <v>#REF!</v>
      </c>
      <c r="N1578" s="44" t="e">
        <f>M1578-#REF!</f>
        <v>#REF!</v>
      </c>
    </row>
    <row r="1579" spans="1:14" ht="36" x14ac:dyDescent="0.3">
      <c r="A1579" s="43">
        <v>1569</v>
      </c>
      <c r="B1579" s="17" t="s">
        <v>5541</v>
      </c>
      <c r="C1579" s="18" t="s">
        <v>18167</v>
      </c>
      <c r="D1579" s="17" t="s">
        <v>5353</v>
      </c>
      <c r="E1579" s="18" t="s">
        <v>5354</v>
      </c>
      <c r="F1579" s="18" t="s">
        <v>17853</v>
      </c>
      <c r="G1579" s="17" t="s">
        <v>1633</v>
      </c>
      <c r="H1579" s="21">
        <v>78300</v>
      </c>
      <c r="I1579" s="20">
        <v>78391.356521739173</v>
      </c>
      <c r="J1579" s="19">
        <v>81500</v>
      </c>
      <c r="K1579" s="1"/>
      <c r="L1579" s="183"/>
      <c r="M1579" s="44" t="e">
        <f>VLOOKUP(#REF!,'[1]PL3 Danh muc đầy đủ'!$E$9:$X$9281,20,0)</f>
        <v>#REF!</v>
      </c>
      <c r="N1579" s="44" t="e">
        <f>M1579-#REF!</f>
        <v>#REF!</v>
      </c>
    </row>
    <row r="1580" spans="1:14" ht="54" x14ac:dyDescent="0.3">
      <c r="A1580" s="43">
        <v>1570</v>
      </c>
      <c r="B1580" s="17" t="s">
        <v>5542</v>
      </c>
      <c r="C1580" s="18" t="s">
        <v>18167</v>
      </c>
      <c r="D1580" s="17" t="s">
        <v>5356</v>
      </c>
      <c r="E1580" s="18" t="s">
        <v>5357</v>
      </c>
      <c r="F1580" s="18" t="s">
        <v>17851</v>
      </c>
      <c r="G1580" s="17" t="s">
        <v>1633</v>
      </c>
      <c r="H1580" s="21">
        <v>78300</v>
      </c>
      <c r="I1580" s="20">
        <v>78391.356521739173</v>
      </c>
      <c r="J1580" s="19">
        <v>81500</v>
      </c>
      <c r="K1580" s="1"/>
      <c r="L1580" s="183"/>
      <c r="M1580" s="44" t="e">
        <f>VLOOKUP(#REF!,'[1]PL3 Danh muc đầy đủ'!$E$9:$X$9281,20,0)</f>
        <v>#REF!</v>
      </c>
      <c r="N1580" s="44" t="e">
        <f>M1580-#REF!</f>
        <v>#REF!</v>
      </c>
    </row>
    <row r="1581" spans="1:14" ht="54" x14ac:dyDescent="0.3">
      <c r="A1581" s="43">
        <v>1571</v>
      </c>
      <c r="B1581" s="17" t="s">
        <v>5543</v>
      </c>
      <c r="C1581" s="18" t="s">
        <v>18167</v>
      </c>
      <c r="D1581" s="17" t="s">
        <v>5359</v>
      </c>
      <c r="E1581" s="18" t="s">
        <v>5360</v>
      </c>
      <c r="F1581" s="18" t="s">
        <v>17844</v>
      </c>
      <c r="G1581" s="17" t="s">
        <v>1633</v>
      </c>
      <c r="H1581" s="21">
        <v>78300</v>
      </c>
      <c r="I1581" s="20">
        <v>78391.356521739173</v>
      </c>
      <c r="J1581" s="19">
        <v>81500</v>
      </c>
      <c r="K1581" s="1"/>
      <c r="L1581" s="183"/>
      <c r="M1581" s="44" t="e">
        <f>VLOOKUP(#REF!,'[1]PL3 Danh muc đầy đủ'!$E$9:$X$9281,20,0)</f>
        <v>#REF!</v>
      </c>
      <c r="N1581" s="44" t="e">
        <f>M1581-#REF!</f>
        <v>#REF!</v>
      </c>
    </row>
    <row r="1582" spans="1:14" ht="36" x14ac:dyDescent="0.3">
      <c r="A1582" s="43">
        <v>1572</v>
      </c>
      <c r="B1582" s="17" t="s">
        <v>5544</v>
      </c>
      <c r="C1582" s="18" t="s">
        <v>18167</v>
      </c>
      <c r="D1582" s="17" t="s">
        <v>5362</v>
      </c>
      <c r="E1582" s="18" t="s">
        <v>5363</v>
      </c>
      <c r="F1582" s="18" t="s">
        <v>17815</v>
      </c>
      <c r="G1582" s="17" t="s">
        <v>1633</v>
      </c>
      <c r="H1582" s="21">
        <v>78300</v>
      </c>
      <c r="I1582" s="20">
        <v>78391.356521739173</v>
      </c>
      <c r="J1582" s="19">
        <v>81500</v>
      </c>
      <c r="K1582" s="1"/>
      <c r="L1582" s="183"/>
      <c r="M1582" s="44" t="e">
        <f>VLOOKUP(#REF!,'[1]PL3 Danh muc đầy đủ'!$E$9:$X$9281,20,0)</f>
        <v>#REF!</v>
      </c>
      <c r="N1582" s="44" t="e">
        <f>M1582-#REF!</f>
        <v>#REF!</v>
      </c>
    </row>
    <row r="1583" spans="1:14" ht="36" x14ac:dyDescent="0.3">
      <c r="A1583" s="43">
        <v>1573</v>
      </c>
      <c r="B1583" s="17" t="s">
        <v>5545</v>
      </c>
      <c r="C1583" s="18" t="s">
        <v>18167</v>
      </c>
      <c r="D1583" s="17" t="s">
        <v>5365</v>
      </c>
      <c r="E1583" s="18" t="s">
        <v>5366</v>
      </c>
      <c r="F1583" s="18" t="s">
        <v>17813</v>
      </c>
      <c r="G1583" s="17" t="s">
        <v>1633</v>
      </c>
      <c r="H1583" s="21">
        <v>78300</v>
      </c>
      <c r="I1583" s="20">
        <v>78391.356521739173</v>
      </c>
      <c r="J1583" s="19">
        <v>81500</v>
      </c>
      <c r="K1583" s="1"/>
      <c r="L1583" s="183"/>
      <c r="M1583" s="44" t="e">
        <f>VLOOKUP(#REF!,'[1]PL3 Danh muc đầy đủ'!$E$9:$X$9281,20,0)</f>
        <v>#REF!</v>
      </c>
      <c r="N1583" s="44" t="e">
        <f>M1583-#REF!</f>
        <v>#REF!</v>
      </c>
    </row>
    <row r="1584" spans="1:14" ht="36" x14ac:dyDescent="0.3">
      <c r="A1584" s="43">
        <v>1574</v>
      </c>
      <c r="B1584" s="17" t="s">
        <v>5546</v>
      </c>
      <c r="C1584" s="18" t="s">
        <v>18167</v>
      </c>
      <c r="D1584" s="17" t="s">
        <v>5368</v>
      </c>
      <c r="E1584" s="18" t="s">
        <v>5369</v>
      </c>
      <c r="F1584" s="18" t="s">
        <v>17805</v>
      </c>
      <c r="G1584" s="17" t="s">
        <v>1633</v>
      </c>
      <c r="H1584" s="21">
        <v>78300</v>
      </c>
      <c r="I1584" s="20">
        <v>78391.356521739173</v>
      </c>
      <c r="J1584" s="19">
        <v>81500</v>
      </c>
      <c r="K1584" s="1"/>
      <c r="L1584" s="183"/>
      <c r="M1584" s="44" t="e">
        <f>VLOOKUP(#REF!,'[1]PL3 Danh muc đầy đủ'!$E$9:$X$9281,20,0)</f>
        <v>#REF!</v>
      </c>
      <c r="N1584" s="44" t="e">
        <f>M1584-#REF!</f>
        <v>#REF!</v>
      </c>
    </row>
    <row r="1585" spans="1:14" ht="18" x14ac:dyDescent="0.3">
      <c r="A1585" s="43">
        <v>1575</v>
      </c>
      <c r="B1585" s="17" t="s">
        <v>5547</v>
      </c>
      <c r="C1585" s="18" t="s">
        <v>18167</v>
      </c>
      <c r="D1585" s="17" t="s">
        <v>5548</v>
      </c>
      <c r="E1585" s="18" t="s">
        <v>5549</v>
      </c>
      <c r="F1585" s="18" t="s">
        <v>5549</v>
      </c>
      <c r="G1585" s="17" t="s">
        <v>95</v>
      </c>
      <c r="H1585" s="21">
        <v>78300</v>
      </c>
      <c r="I1585" s="20">
        <v>78391.356521739173</v>
      </c>
      <c r="J1585" s="19">
        <v>81500</v>
      </c>
      <c r="K1585" s="1"/>
      <c r="L1585" s="183"/>
      <c r="M1585" s="44" t="e">
        <f>VLOOKUP(#REF!,'[1]PL3 Danh muc đầy đủ'!$E$9:$X$9281,20,0)</f>
        <v>#REF!</v>
      </c>
      <c r="N1585" s="44" t="e">
        <f>M1585-#REF!</f>
        <v>#REF!</v>
      </c>
    </row>
    <row r="1586" spans="1:14" ht="36" x14ac:dyDescent="0.3">
      <c r="A1586" s="43">
        <v>1576</v>
      </c>
      <c r="B1586" s="17" t="s">
        <v>5550</v>
      </c>
      <c r="C1586" s="18" t="s">
        <v>18167</v>
      </c>
      <c r="D1586" s="17" t="s">
        <v>5551</v>
      </c>
      <c r="E1586" s="18" t="s">
        <v>5552</v>
      </c>
      <c r="F1586" s="18" t="s">
        <v>5552</v>
      </c>
      <c r="G1586" s="17" t="s">
        <v>95</v>
      </c>
      <c r="H1586" s="21">
        <v>78300</v>
      </c>
      <c r="I1586" s="20">
        <v>78391.356521739173</v>
      </c>
      <c r="J1586" s="19">
        <v>81500</v>
      </c>
      <c r="K1586" s="1"/>
      <c r="L1586" s="183"/>
      <c r="M1586" s="44" t="e">
        <f>VLOOKUP(#REF!,'[1]PL3 Danh muc đầy đủ'!$E$9:$X$9281,20,0)</f>
        <v>#REF!</v>
      </c>
      <c r="N1586" s="44" t="e">
        <f>M1586-#REF!</f>
        <v>#REF!</v>
      </c>
    </row>
    <row r="1587" spans="1:14" ht="36" x14ac:dyDescent="0.3">
      <c r="A1587" s="43">
        <v>1577</v>
      </c>
      <c r="B1587" s="17" t="s">
        <v>5553</v>
      </c>
      <c r="C1587" s="18" t="s">
        <v>18167</v>
      </c>
      <c r="D1587" s="17" t="s">
        <v>5554</v>
      </c>
      <c r="E1587" s="18" t="s">
        <v>5555</v>
      </c>
      <c r="F1587" s="18" t="s">
        <v>5555</v>
      </c>
      <c r="G1587" s="17" t="s">
        <v>95</v>
      </c>
      <c r="H1587" s="21">
        <v>78300</v>
      </c>
      <c r="I1587" s="20">
        <v>78391.356521739173</v>
      </c>
      <c r="J1587" s="19">
        <v>81500</v>
      </c>
      <c r="K1587" s="1"/>
      <c r="L1587" s="183"/>
      <c r="M1587" s="44" t="e">
        <f>VLOOKUP(#REF!,'[1]PL3 Danh muc đầy đủ'!$E$9:$X$9281,20,0)</f>
        <v>#REF!</v>
      </c>
      <c r="N1587" s="44" t="e">
        <f>M1587-#REF!</f>
        <v>#REF!</v>
      </c>
    </row>
    <row r="1588" spans="1:14" ht="36" x14ac:dyDescent="0.3">
      <c r="A1588" s="43">
        <v>1578</v>
      </c>
      <c r="B1588" s="17" t="s">
        <v>5556</v>
      </c>
      <c r="C1588" s="18" t="s">
        <v>18167</v>
      </c>
      <c r="D1588" s="17" t="s">
        <v>5557</v>
      </c>
      <c r="E1588" s="18" t="s">
        <v>5558</v>
      </c>
      <c r="F1588" s="18" t="s">
        <v>5558</v>
      </c>
      <c r="G1588" s="17" t="s">
        <v>95</v>
      </c>
      <c r="H1588" s="21">
        <v>78300</v>
      </c>
      <c r="I1588" s="20">
        <v>78391.356521739173</v>
      </c>
      <c r="J1588" s="19">
        <v>81500</v>
      </c>
      <c r="K1588" s="1"/>
      <c r="L1588" s="183"/>
      <c r="M1588" s="44" t="e">
        <f>VLOOKUP(#REF!,'[1]PL3 Danh muc đầy đủ'!$E$9:$X$9281,20,0)</f>
        <v>#REF!</v>
      </c>
      <c r="N1588" s="44" t="e">
        <f>M1588-#REF!</f>
        <v>#REF!</v>
      </c>
    </row>
    <row r="1589" spans="1:14" ht="18" x14ac:dyDescent="0.3">
      <c r="A1589" s="43">
        <v>1579</v>
      </c>
      <c r="B1589" s="17" t="s">
        <v>5559</v>
      </c>
      <c r="C1589" s="18" t="s">
        <v>18167</v>
      </c>
      <c r="D1589" s="17" t="s">
        <v>5560</v>
      </c>
      <c r="E1589" s="18" t="s">
        <v>5561</v>
      </c>
      <c r="F1589" s="18" t="s">
        <v>5561</v>
      </c>
      <c r="G1589" s="17" t="s">
        <v>95</v>
      </c>
      <c r="H1589" s="21">
        <v>78300</v>
      </c>
      <c r="I1589" s="20">
        <v>78391.356521739173</v>
      </c>
      <c r="J1589" s="19">
        <v>81500</v>
      </c>
      <c r="K1589" s="1"/>
      <c r="L1589" s="183"/>
      <c r="M1589" s="44" t="e">
        <f>VLOOKUP(#REF!,'[1]PL3 Danh muc đầy đủ'!$E$9:$X$9281,20,0)</f>
        <v>#REF!</v>
      </c>
      <c r="N1589" s="44" t="e">
        <f>M1589-#REF!</f>
        <v>#REF!</v>
      </c>
    </row>
    <row r="1590" spans="1:14" ht="36" x14ac:dyDescent="0.3">
      <c r="A1590" s="43">
        <v>1580</v>
      </c>
      <c r="B1590" s="17" t="s">
        <v>5562</v>
      </c>
      <c r="C1590" s="18" t="s">
        <v>18167</v>
      </c>
      <c r="D1590" s="17" t="s">
        <v>5563</v>
      </c>
      <c r="E1590" s="18" t="s">
        <v>5564</v>
      </c>
      <c r="F1590" s="18" t="s">
        <v>5564</v>
      </c>
      <c r="G1590" s="17" t="s">
        <v>95</v>
      </c>
      <c r="H1590" s="21">
        <v>78300</v>
      </c>
      <c r="I1590" s="20">
        <v>78391.356521739173</v>
      </c>
      <c r="J1590" s="19">
        <v>81500</v>
      </c>
      <c r="K1590" s="1"/>
      <c r="L1590" s="183"/>
      <c r="M1590" s="44" t="e">
        <f>VLOOKUP(#REF!,'[1]PL3 Danh muc đầy đủ'!$E$9:$X$9281,20,0)</f>
        <v>#REF!</v>
      </c>
      <c r="N1590" s="44" t="e">
        <f>M1590-#REF!</f>
        <v>#REF!</v>
      </c>
    </row>
    <row r="1591" spans="1:14" ht="18" x14ac:dyDescent="0.3">
      <c r="A1591" s="43">
        <v>1581</v>
      </c>
      <c r="B1591" s="17" t="s">
        <v>5565</v>
      </c>
      <c r="C1591" s="18" t="s">
        <v>18167</v>
      </c>
      <c r="D1591" s="17" t="s">
        <v>5566</v>
      </c>
      <c r="E1591" s="18" t="s">
        <v>5567</v>
      </c>
      <c r="F1591" s="18" t="s">
        <v>5567</v>
      </c>
      <c r="G1591" s="17" t="s">
        <v>95</v>
      </c>
      <c r="H1591" s="21">
        <v>78300</v>
      </c>
      <c r="I1591" s="20">
        <v>78391.356521739173</v>
      </c>
      <c r="J1591" s="19">
        <v>81500</v>
      </c>
      <c r="K1591" s="1"/>
      <c r="L1591" s="183"/>
      <c r="M1591" s="44" t="e">
        <f>VLOOKUP(#REF!,'[1]PL3 Danh muc đầy đủ'!$E$9:$X$9281,20,0)</f>
        <v>#REF!</v>
      </c>
      <c r="N1591" s="44" t="e">
        <f>M1591-#REF!</f>
        <v>#REF!</v>
      </c>
    </row>
    <row r="1592" spans="1:14" ht="18" x14ac:dyDescent="0.3">
      <c r="A1592" s="43">
        <v>1582</v>
      </c>
      <c r="B1592" s="17" t="s">
        <v>5568</v>
      </c>
      <c r="C1592" s="18" t="s">
        <v>18167</v>
      </c>
      <c r="D1592" s="17" t="s">
        <v>5569</v>
      </c>
      <c r="E1592" s="18" t="s">
        <v>5570</v>
      </c>
      <c r="F1592" s="18" t="s">
        <v>5570</v>
      </c>
      <c r="G1592" s="17" t="s">
        <v>95</v>
      </c>
      <c r="H1592" s="21">
        <v>78300</v>
      </c>
      <c r="I1592" s="20">
        <v>78391.356521739173</v>
      </c>
      <c r="J1592" s="19">
        <v>81500</v>
      </c>
      <c r="K1592" s="1"/>
      <c r="L1592" s="183"/>
      <c r="M1592" s="44" t="e">
        <f>VLOOKUP(#REF!,'[1]PL3 Danh muc đầy đủ'!$E$9:$X$9281,20,0)</f>
        <v>#REF!</v>
      </c>
      <c r="N1592" s="44" t="e">
        <f>M1592-#REF!</f>
        <v>#REF!</v>
      </c>
    </row>
    <row r="1593" spans="1:14" ht="36" x14ac:dyDescent="0.3">
      <c r="A1593" s="43">
        <v>1583</v>
      </c>
      <c r="B1593" s="17" t="s">
        <v>5571</v>
      </c>
      <c r="C1593" s="18" t="s">
        <v>18167</v>
      </c>
      <c r="D1593" s="17" t="s">
        <v>5572</v>
      </c>
      <c r="E1593" s="18" t="s">
        <v>5573</v>
      </c>
      <c r="F1593" s="18" t="s">
        <v>5573</v>
      </c>
      <c r="G1593" s="17" t="s">
        <v>95</v>
      </c>
      <c r="H1593" s="21">
        <v>78300</v>
      </c>
      <c r="I1593" s="20">
        <v>78391.356521739173</v>
      </c>
      <c r="J1593" s="19">
        <v>81500</v>
      </c>
      <c r="K1593" s="1"/>
      <c r="L1593" s="183"/>
      <c r="M1593" s="44" t="e">
        <f>VLOOKUP(#REF!,'[1]PL3 Danh muc đầy đủ'!$E$9:$X$9281,20,0)</f>
        <v>#REF!</v>
      </c>
      <c r="N1593" s="44" t="e">
        <f>M1593-#REF!</f>
        <v>#REF!</v>
      </c>
    </row>
    <row r="1594" spans="1:14" ht="36" x14ac:dyDescent="0.3">
      <c r="A1594" s="43">
        <v>1584</v>
      </c>
      <c r="B1594" s="17" t="s">
        <v>5574</v>
      </c>
      <c r="C1594" s="18" t="s">
        <v>18167</v>
      </c>
      <c r="D1594" s="17" t="s">
        <v>5575</v>
      </c>
      <c r="E1594" s="18" t="s">
        <v>5576</v>
      </c>
      <c r="F1594" s="18" t="s">
        <v>5576</v>
      </c>
      <c r="G1594" s="17" t="s">
        <v>95</v>
      </c>
      <c r="H1594" s="21">
        <v>78300</v>
      </c>
      <c r="I1594" s="20">
        <v>78391.356521739173</v>
      </c>
      <c r="J1594" s="19">
        <v>81500</v>
      </c>
      <c r="K1594" s="1"/>
      <c r="L1594" s="183"/>
      <c r="M1594" s="44" t="e">
        <f>VLOOKUP(#REF!,'[1]PL3 Danh muc đầy đủ'!$E$9:$X$9281,20,0)</f>
        <v>#REF!</v>
      </c>
      <c r="N1594" s="44" t="e">
        <f>M1594-#REF!</f>
        <v>#REF!</v>
      </c>
    </row>
    <row r="1595" spans="1:14" ht="18" x14ac:dyDescent="0.3">
      <c r="A1595" s="43">
        <v>1585</v>
      </c>
      <c r="B1595" s="17" t="s">
        <v>5577</v>
      </c>
      <c r="C1595" s="18" t="s">
        <v>18167</v>
      </c>
      <c r="D1595" s="17" t="s">
        <v>5578</v>
      </c>
      <c r="E1595" s="18" t="s">
        <v>5579</v>
      </c>
      <c r="F1595" s="18" t="s">
        <v>5579</v>
      </c>
      <c r="G1595" s="17" t="s">
        <v>95</v>
      </c>
      <c r="H1595" s="21">
        <v>78300</v>
      </c>
      <c r="I1595" s="20">
        <v>78391.356521739173</v>
      </c>
      <c r="J1595" s="19">
        <v>81500</v>
      </c>
      <c r="K1595" s="1"/>
      <c r="L1595" s="183"/>
      <c r="M1595" s="44" t="e">
        <f>VLOOKUP(#REF!,'[1]PL3 Danh muc đầy đủ'!$E$9:$X$9281,20,0)</f>
        <v>#REF!</v>
      </c>
      <c r="N1595" s="44" t="e">
        <f>M1595-#REF!</f>
        <v>#REF!</v>
      </c>
    </row>
    <row r="1596" spans="1:14" ht="36" x14ac:dyDescent="0.3">
      <c r="A1596" s="43">
        <v>1586</v>
      </c>
      <c r="B1596" s="17" t="s">
        <v>5580</v>
      </c>
      <c r="C1596" s="18" t="s">
        <v>18167</v>
      </c>
      <c r="D1596" s="17" t="s">
        <v>5581</v>
      </c>
      <c r="E1596" s="18" t="s">
        <v>5582</v>
      </c>
      <c r="F1596" s="18" t="s">
        <v>5582</v>
      </c>
      <c r="G1596" s="17" t="s">
        <v>95</v>
      </c>
      <c r="H1596" s="21">
        <v>78300</v>
      </c>
      <c r="I1596" s="20">
        <v>78391.356521739173</v>
      </c>
      <c r="J1596" s="19">
        <v>81500</v>
      </c>
      <c r="K1596" s="1"/>
      <c r="L1596" s="183"/>
      <c r="M1596" s="44" t="e">
        <f>VLOOKUP(#REF!,'[1]PL3 Danh muc đầy đủ'!$E$9:$X$9281,20,0)</f>
        <v>#REF!</v>
      </c>
      <c r="N1596" s="44" t="e">
        <f>M1596-#REF!</f>
        <v>#REF!</v>
      </c>
    </row>
    <row r="1597" spans="1:14" ht="18" x14ac:dyDescent="0.3">
      <c r="A1597" s="43">
        <v>1587</v>
      </c>
      <c r="B1597" s="17" t="s">
        <v>5583</v>
      </c>
      <c r="C1597" s="18" t="s">
        <v>18167</v>
      </c>
      <c r="D1597" s="17" t="s">
        <v>5584</v>
      </c>
      <c r="E1597" s="18" t="s">
        <v>5585</v>
      </c>
      <c r="F1597" s="18" t="s">
        <v>5585</v>
      </c>
      <c r="G1597" s="17" t="s">
        <v>95</v>
      </c>
      <c r="H1597" s="21">
        <v>78300</v>
      </c>
      <c r="I1597" s="20">
        <v>78391.356521739173</v>
      </c>
      <c r="J1597" s="19">
        <v>81500</v>
      </c>
      <c r="K1597" s="1"/>
      <c r="L1597" s="183"/>
      <c r="M1597" s="44" t="e">
        <f>VLOOKUP(#REF!,'[1]PL3 Danh muc đầy đủ'!$E$9:$X$9281,20,0)</f>
        <v>#REF!</v>
      </c>
      <c r="N1597" s="44" t="e">
        <f>M1597-#REF!</f>
        <v>#REF!</v>
      </c>
    </row>
    <row r="1598" spans="1:14" ht="36" x14ac:dyDescent="0.3">
      <c r="A1598" s="43">
        <v>1588</v>
      </c>
      <c r="B1598" s="17" t="s">
        <v>5586</v>
      </c>
      <c r="C1598" s="18" t="s">
        <v>18167</v>
      </c>
      <c r="D1598" s="17" t="s">
        <v>5587</v>
      </c>
      <c r="E1598" s="18" t="s">
        <v>5588</v>
      </c>
      <c r="F1598" s="18" t="s">
        <v>5588</v>
      </c>
      <c r="G1598" s="17" t="s">
        <v>95</v>
      </c>
      <c r="H1598" s="21">
        <v>78300</v>
      </c>
      <c r="I1598" s="20">
        <v>78391.356521739173</v>
      </c>
      <c r="J1598" s="19">
        <v>81500</v>
      </c>
      <c r="K1598" s="1"/>
      <c r="L1598" s="183"/>
      <c r="M1598" s="44" t="e">
        <f>VLOOKUP(#REF!,'[1]PL3 Danh muc đầy đủ'!$E$9:$X$9281,20,0)</f>
        <v>#REF!</v>
      </c>
      <c r="N1598" s="44" t="e">
        <f>M1598-#REF!</f>
        <v>#REF!</v>
      </c>
    </row>
    <row r="1599" spans="1:14" ht="18" x14ac:dyDescent="0.3">
      <c r="A1599" s="43">
        <v>1589</v>
      </c>
      <c r="B1599" s="17" t="s">
        <v>5589</v>
      </c>
      <c r="C1599" s="18" t="s">
        <v>18167</v>
      </c>
      <c r="D1599" s="17" t="s">
        <v>5590</v>
      </c>
      <c r="E1599" s="18" t="s">
        <v>5591</v>
      </c>
      <c r="F1599" s="18" t="s">
        <v>5591</v>
      </c>
      <c r="G1599" s="17" t="s">
        <v>95</v>
      </c>
      <c r="H1599" s="21">
        <v>78300</v>
      </c>
      <c r="I1599" s="20">
        <v>78391.356521739173</v>
      </c>
      <c r="J1599" s="19">
        <v>81500</v>
      </c>
      <c r="K1599" s="1"/>
      <c r="L1599" s="183"/>
      <c r="M1599" s="44" t="e">
        <f>VLOOKUP(#REF!,'[1]PL3 Danh muc đầy đủ'!$E$9:$X$9281,20,0)</f>
        <v>#REF!</v>
      </c>
      <c r="N1599" s="44" t="e">
        <f>M1599-#REF!</f>
        <v>#REF!</v>
      </c>
    </row>
    <row r="1600" spans="1:14" ht="36" x14ac:dyDescent="0.3">
      <c r="A1600" s="43">
        <v>1590</v>
      </c>
      <c r="B1600" s="17" t="s">
        <v>5592</v>
      </c>
      <c r="C1600" s="18" t="s">
        <v>18167</v>
      </c>
      <c r="D1600" s="17" t="s">
        <v>5593</v>
      </c>
      <c r="E1600" s="18" t="s">
        <v>5594</v>
      </c>
      <c r="F1600" s="18" t="s">
        <v>5594</v>
      </c>
      <c r="G1600" s="17" t="s">
        <v>95</v>
      </c>
      <c r="H1600" s="21">
        <v>78300</v>
      </c>
      <c r="I1600" s="20">
        <v>78391.356521739173</v>
      </c>
      <c r="J1600" s="19">
        <v>81500</v>
      </c>
      <c r="K1600" s="1"/>
      <c r="L1600" s="183"/>
      <c r="M1600" s="44" t="e">
        <f>VLOOKUP(#REF!,'[1]PL3 Danh muc đầy đủ'!$E$9:$X$9281,20,0)</f>
        <v>#REF!</v>
      </c>
      <c r="N1600" s="44" t="e">
        <f>M1600-#REF!</f>
        <v>#REF!</v>
      </c>
    </row>
    <row r="1601" spans="1:14" ht="36" x14ac:dyDescent="0.3">
      <c r="A1601" s="43">
        <v>1591</v>
      </c>
      <c r="B1601" s="17" t="s">
        <v>5595</v>
      </c>
      <c r="C1601" s="18" t="s">
        <v>18167</v>
      </c>
      <c r="D1601" s="17" t="s">
        <v>5596</v>
      </c>
      <c r="E1601" s="18" t="s">
        <v>5597</v>
      </c>
      <c r="F1601" s="18" t="s">
        <v>5597</v>
      </c>
      <c r="G1601" s="17" t="s">
        <v>95</v>
      </c>
      <c r="H1601" s="21">
        <v>78300</v>
      </c>
      <c r="I1601" s="20">
        <v>78391.356521739173</v>
      </c>
      <c r="J1601" s="19">
        <v>81500</v>
      </c>
      <c r="K1601" s="1"/>
      <c r="L1601" s="183"/>
      <c r="M1601" s="44" t="e">
        <f>VLOOKUP(#REF!,'[1]PL3 Danh muc đầy đủ'!$E$9:$X$9281,20,0)</f>
        <v>#REF!</v>
      </c>
      <c r="N1601" s="44" t="e">
        <f>M1601-#REF!</f>
        <v>#REF!</v>
      </c>
    </row>
    <row r="1602" spans="1:14" ht="36" x14ac:dyDescent="0.3">
      <c r="A1602" s="43">
        <v>1592</v>
      </c>
      <c r="B1602" s="17" t="s">
        <v>5598</v>
      </c>
      <c r="C1602" s="18" t="s">
        <v>18167</v>
      </c>
      <c r="D1602" s="17" t="s">
        <v>5599</v>
      </c>
      <c r="E1602" s="18" t="s">
        <v>5600</v>
      </c>
      <c r="F1602" s="18" t="s">
        <v>5600</v>
      </c>
      <c r="G1602" s="17" t="s">
        <v>95</v>
      </c>
      <c r="H1602" s="21">
        <v>78300</v>
      </c>
      <c r="I1602" s="20">
        <v>78391.356521739173</v>
      </c>
      <c r="J1602" s="19">
        <v>81500</v>
      </c>
      <c r="K1602" s="1"/>
      <c r="L1602" s="183"/>
      <c r="M1602" s="44" t="e">
        <f>VLOOKUP(#REF!,'[1]PL3 Danh muc đầy đủ'!$E$9:$X$9281,20,0)</f>
        <v>#REF!</v>
      </c>
      <c r="N1602" s="44" t="e">
        <f>M1602-#REF!</f>
        <v>#REF!</v>
      </c>
    </row>
    <row r="1603" spans="1:14" ht="36" x14ac:dyDescent="0.3">
      <c r="A1603" s="43">
        <v>1593</v>
      </c>
      <c r="B1603" s="17" t="s">
        <v>5601</v>
      </c>
      <c r="C1603" s="18" t="s">
        <v>18167</v>
      </c>
      <c r="D1603" s="17" t="s">
        <v>5602</v>
      </c>
      <c r="E1603" s="18" t="s">
        <v>5603</v>
      </c>
      <c r="F1603" s="18" t="s">
        <v>5603</v>
      </c>
      <c r="G1603" s="17" t="s">
        <v>95</v>
      </c>
      <c r="H1603" s="21">
        <v>78300</v>
      </c>
      <c r="I1603" s="20">
        <v>78391.356521739173</v>
      </c>
      <c r="J1603" s="19">
        <v>81500</v>
      </c>
      <c r="K1603" s="1"/>
      <c r="L1603" s="183"/>
      <c r="M1603" s="44" t="e">
        <f>VLOOKUP(#REF!,'[1]PL3 Danh muc đầy đủ'!$E$9:$X$9281,20,0)</f>
        <v>#REF!</v>
      </c>
      <c r="N1603" s="44" t="e">
        <f>M1603-#REF!</f>
        <v>#REF!</v>
      </c>
    </row>
    <row r="1604" spans="1:14" ht="18" x14ac:dyDescent="0.3">
      <c r="A1604" s="43">
        <v>1594</v>
      </c>
      <c r="B1604" s="17" t="s">
        <v>5604</v>
      </c>
      <c r="C1604" s="18" t="s">
        <v>18167</v>
      </c>
      <c r="D1604" s="17" t="s">
        <v>5605</v>
      </c>
      <c r="E1604" s="18" t="s">
        <v>5606</v>
      </c>
      <c r="F1604" s="18" t="s">
        <v>5606</v>
      </c>
      <c r="G1604" s="17" t="s">
        <v>95</v>
      </c>
      <c r="H1604" s="21">
        <v>78300</v>
      </c>
      <c r="I1604" s="20">
        <v>78391.356521739173</v>
      </c>
      <c r="J1604" s="19">
        <v>81500</v>
      </c>
      <c r="K1604" s="1"/>
      <c r="L1604" s="183"/>
      <c r="M1604" s="44" t="e">
        <f>VLOOKUP(#REF!,'[1]PL3 Danh muc đầy đủ'!$E$9:$X$9281,20,0)</f>
        <v>#REF!</v>
      </c>
      <c r="N1604" s="44" t="e">
        <f>M1604-#REF!</f>
        <v>#REF!</v>
      </c>
    </row>
    <row r="1605" spans="1:14" ht="18" x14ac:dyDescent="0.3">
      <c r="A1605" s="43">
        <v>1595</v>
      </c>
      <c r="B1605" s="17" t="s">
        <v>5607</v>
      </c>
      <c r="C1605" s="18" t="s">
        <v>18167</v>
      </c>
      <c r="D1605" s="17" t="s">
        <v>5608</v>
      </c>
      <c r="E1605" s="18" t="s">
        <v>5609</v>
      </c>
      <c r="F1605" s="18" t="s">
        <v>5609</v>
      </c>
      <c r="G1605" s="17" t="s">
        <v>95</v>
      </c>
      <c r="H1605" s="21">
        <v>78300</v>
      </c>
      <c r="I1605" s="20">
        <v>78391.356521739173</v>
      </c>
      <c r="J1605" s="19">
        <v>81500</v>
      </c>
      <c r="K1605" s="1"/>
      <c r="L1605" s="183"/>
      <c r="M1605" s="44" t="e">
        <f>VLOOKUP(#REF!,'[1]PL3 Danh muc đầy đủ'!$E$9:$X$9281,20,0)</f>
        <v>#REF!</v>
      </c>
      <c r="N1605" s="44" t="e">
        <f>M1605-#REF!</f>
        <v>#REF!</v>
      </c>
    </row>
    <row r="1606" spans="1:14" ht="36" x14ac:dyDescent="0.3">
      <c r="A1606" s="43">
        <v>1596</v>
      </c>
      <c r="B1606" s="17" t="s">
        <v>5610</v>
      </c>
      <c r="C1606" s="18" t="s">
        <v>18167</v>
      </c>
      <c r="D1606" s="17" t="s">
        <v>5611</v>
      </c>
      <c r="E1606" s="18" t="s">
        <v>5612</v>
      </c>
      <c r="F1606" s="18" t="s">
        <v>5612</v>
      </c>
      <c r="G1606" s="17" t="s">
        <v>95</v>
      </c>
      <c r="H1606" s="21">
        <v>78300</v>
      </c>
      <c r="I1606" s="20">
        <v>78391.356521739173</v>
      </c>
      <c r="J1606" s="19">
        <v>81500</v>
      </c>
      <c r="K1606" s="1"/>
      <c r="L1606" s="183"/>
      <c r="M1606" s="44" t="e">
        <f>VLOOKUP(#REF!,'[1]PL3 Danh muc đầy đủ'!$E$9:$X$9281,20,0)</f>
        <v>#REF!</v>
      </c>
      <c r="N1606" s="44" t="e">
        <f>M1606-#REF!</f>
        <v>#REF!</v>
      </c>
    </row>
    <row r="1607" spans="1:14" ht="36" x14ac:dyDescent="0.3">
      <c r="A1607" s="43">
        <v>1597</v>
      </c>
      <c r="B1607" s="17" t="s">
        <v>5613</v>
      </c>
      <c r="C1607" s="18" t="s">
        <v>18167</v>
      </c>
      <c r="D1607" s="17" t="s">
        <v>5614</v>
      </c>
      <c r="E1607" s="18" t="s">
        <v>5615</v>
      </c>
      <c r="F1607" s="18" t="s">
        <v>5615</v>
      </c>
      <c r="G1607" s="17" t="s">
        <v>95</v>
      </c>
      <c r="H1607" s="21">
        <v>78300</v>
      </c>
      <c r="I1607" s="20">
        <v>78391.356521739173</v>
      </c>
      <c r="J1607" s="19">
        <v>81500</v>
      </c>
      <c r="K1607" s="1"/>
      <c r="L1607" s="183"/>
      <c r="M1607" s="44" t="e">
        <f>VLOOKUP(#REF!,'[1]PL3 Danh muc đầy đủ'!$E$9:$X$9281,20,0)</f>
        <v>#REF!</v>
      </c>
      <c r="N1607" s="44" t="e">
        <f>M1607-#REF!</f>
        <v>#REF!</v>
      </c>
    </row>
    <row r="1608" spans="1:14" ht="36" x14ac:dyDescent="0.3">
      <c r="A1608" s="43">
        <v>1598</v>
      </c>
      <c r="B1608" s="17" t="s">
        <v>5616</v>
      </c>
      <c r="C1608" s="18" t="s">
        <v>18167</v>
      </c>
      <c r="D1608" s="17" t="s">
        <v>5617</v>
      </c>
      <c r="E1608" s="18" t="s">
        <v>5618</v>
      </c>
      <c r="F1608" s="18" t="s">
        <v>5618</v>
      </c>
      <c r="G1608" s="17" t="s">
        <v>95</v>
      </c>
      <c r="H1608" s="21">
        <v>78300</v>
      </c>
      <c r="I1608" s="20">
        <v>78391.356521739173</v>
      </c>
      <c r="J1608" s="19">
        <v>81500</v>
      </c>
      <c r="K1608" s="1"/>
      <c r="L1608" s="183"/>
      <c r="M1608" s="44" t="e">
        <f>VLOOKUP(#REF!,'[1]PL3 Danh muc đầy đủ'!$E$9:$X$9281,20,0)</f>
        <v>#REF!</v>
      </c>
      <c r="N1608" s="44" t="e">
        <f>M1608-#REF!</f>
        <v>#REF!</v>
      </c>
    </row>
    <row r="1609" spans="1:14" ht="18" x14ac:dyDescent="0.3">
      <c r="A1609" s="43">
        <v>1599</v>
      </c>
      <c r="B1609" s="17" t="s">
        <v>5619</v>
      </c>
      <c r="C1609" s="18" t="s">
        <v>18167</v>
      </c>
      <c r="D1609" s="17" t="s">
        <v>5620</v>
      </c>
      <c r="E1609" s="18" t="s">
        <v>5621</v>
      </c>
      <c r="F1609" s="18" t="s">
        <v>5621</v>
      </c>
      <c r="G1609" s="17" t="s">
        <v>95</v>
      </c>
      <c r="H1609" s="21">
        <v>78300</v>
      </c>
      <c r="I1609" s="20">
        <v>78391.356521739173</v>
      </c>
      <c r="J1609" s="19">
        <v>81500</v>
      </c>
      <c r="K1609" s="1"/>
      <c r="L1609" s="183"/>
      <c r="M1609" s="44" t="e">
        <f>VLOOKUP(#REF!,'[1]PL3 Danh muc đầy đủ'!$E$9:$X$9281,20,0)</f>
        <v>#REF!</v>
      </c>
      <c r="N1609" s="44" t="e">
        <f>M1609-#REF!</f>
        <v>#REF!</v>
      </c>
    </row>
    <row r="1610" spans="1:14" ht="18" x14ac:dyDescent="0.3">
      <c r="A1610" s="43">
        <v>1600</v>
      </c>
      <c r="B1610" s="17" t="s">
        <v>5622</v>
      </c>
      <c r="C1610" s="18" t="s">
        <v>18167</v>
      </c>
      <c r="D1610" s="17" t="s">
        <v>5623</v>
      </c>
      <c r="E1610" s="18" t="s">
        <v>5624</v>
      </c>
      <c r="F1610" s="18" t="s">
        <v>5624</v>
      </c>
      <c r="G1610" s="17" t="s">
        <v>95</v>
      </c>
      <c r="H1610" s="21">
        <v>78300</v>
      </c>
      <c r="I1610" s="20">
        <v>78391.356521739173</v>
      </c>
      <c r="J1610" s="19">
        <v>81500</v>
      </c>
      <c r="K1610" s="1"/>
      <c r="L1610" s="183"/>
      <c r="M1610" s="44" t="e">
        <f>VLOOKUP(#REF!,'[1]PL3 Danh muc đầy đủ'!$E$9:$X$9281,20,0)</f>
        <v>#REF!</v>
      </c>
      <c r="N1610" s="44" t="e">
        <f>M1610-#REF!</f>
        <v>#REF!</v>
      </c>
    </row>
    <row r="1611" spans="1:14" ht="36" x14ac:dyDescent="0.3">
      <c r="A1611" s="43">
        <v>1601</v>
      </c>
      <c r="B1611" s="17" t="s">
        <v>5625</v>
      </c>
      <c r="C1611" s="18" t="s">
        <v>18167</v>
      </c>
      <c r="D1611" s="17" t="s">
        <v>5626</v>
      </c>
      <c r="E1611" s="18" t="s">
        <v>5627</v>
      </c>
      <c r="F1611" s="18" t="s">
        <v>5627</v>
      </c>
      <c r="G1611" s="17" t="s">
        <v>95</v>
      </c>
      <c r="H1611" s="21">
        <v>78300</v>
      </c>
      <c r="I1611" s="20">
        <v>78391.356521739173</v>
      </c>
      <c r="J1611" s="19">
        <v>81500</v>
      </c>
      <c r="K1611" s="1"/>
      <c r="L1611" s="183"/>
      <c r="M1611" s="44" t="e">
        <f>VLOOKUP(#REF!,'[1]PL3 Danh muc đầy đủ'!$E$9:$X$9281,20,0)</f>
        <v>#REF!</v>
      </c>
      <c r="N1611" s="44" t="e">
        <f>M1611-#REF!</f>
        <v>#REF!</v>
      </c>
    </row>
    <row r="1612" spans="1:14" ht="18" x14ac:dyDescent="0.3">
      <c r="A1612" s="43">
        <v>1602</v>
      </c>
      <c r="B1612" s="17" t="s">
        <v>5628</v>
      </c>
      <c r="C1612" s="18" t="s">
        <v>18167</v>
      </c>
      <c r="D1612" s="17" t="s">
        <v>5629</v>
      </c>
      <c r="E1612" s="18" t="s">
        <v>5630</v>
      </c>
      <c r="F1612" s="18" t="s">
        <v>5630</v>
      </c>
      <c r="G1612" s="17" t="s">
        <v>95</v>
      </c>
      <c r="H1612" s="21">
        <v>78300</v>
      </c>
      <c r="I1612" s="20">
        <v>78391.356521739173</v>
      </c>
      <c r="J1612" s="19">
        <v>81500</v>
      </c>
      <c r="K1612" s="1"/>
      <c r="L1612" s="183"/>
      <c r="M1612" s="44" t="e">
        <f>VLOOKUP(#REF!,'[1]PL3 Danh muc đầy đủ'!$E$9:$X$9281,20,0)</f>
        <v>#REF!</v>
      </c>
      <c r="N1612" s="44" t="e">
        <f>M1612-#REF!</f>
        <v>#REF!</v>
      </c>
    </row>
    <row r="1613" spans="1:14" ht="18" x14ac:dyDescent="0.3">
      <c r="A1613" s="43">
        <v>1603</v>
      </c>
      <c r="B1613" s="17" t="s">
        <v>5631</v>
      </c>
      <c r="C1613" s="18" t="s">
        <v>18167</v>
      </c>
      <c r="D1613" s="17" t="s">
        <v>5632</v>
      </c>
      <c r="E1613" s="18" t="s">
        <v>5633</v>
      </c>
      <c r="F1613" s="18" t="s">
        <v>5633</v>
      </c>
      <c r="G1613" s="17" t="s">
        <v>95</v>
      </c>
      <c r="H1613" s="21">
        <v>78300</v>
      </c>
      <c r="I1613" s="20">
        <v>78391.356521739173</v>
      </c>
      <c r="J1613" s="19">
        <v>81500</v>
      </c>
      <c r="K1613" s="1"/>
      <c r="L1613" s="183"/>
      <c r="M1613" s="44" t="e">
        <f>VLOOKUP(#REF!,'[1]PL3 Danh muc đầy đủ'!$E$9:$X$9281,20,0)</f>
        <v>#REF!</v>
      </c>
      <c r="N1613" s="44" t="e">
        <f>M1613-#REF!</f>
        <v>#REF!</v>
      </c>
    </row>
    <row r="1614" spans="1:14" ht="36" x14ac:dyDescent="0.3">
      <c r="A1614" s="43">
        <v>1604</v>
      </c>
      <c r="B1614" s="17" t="s">
        <v>5634</v>
      </c>
      <c r="C1614" s="18" t="s">
        <v>18167</v>
      </c>
      <c r="D1614" s="17" t="s">
        <v>5635</v>
      </c>
      <c r="E1614" s="18" t="s">
        <v>5636</v>
      </c>
      <c r="F1614" s="18" t="s">
        <v>5636</v>
      </c>
      <c r="G1614" s="17" t="s">
        <v>95</v>
      </c>
      <c r="H1614" s="21">
        <v>78300</v>
      </c>
      <c r="I1614" s="20">
        <v>78391.356521739173</v>
      </c>
      <c r="J1614" s="19">
        <v>81500</v>
      </c>
      <c r="K1614" s="1"/>
      <c r="L1614" s="183"/>
      <c r="M1614" s="44" t="e">
        <f>VLOOKUP(#REF!,'[1]PL3 Danh muc đầy đủ'!$E$9:$X$9281,20,0)</f>
        <v>#REF!</v>
      </c>
      <c r="N1614" s="44" t="e">
        <f>M1614-#REF!</f>
        <v>#REF!</v>
      </c>
    </row>
    <row r="1615" spans="1:14" ht="36" x14ac:dyDescent="0.3">
      <c r="A1615" s="43">
        <v>1605</v>
      </c>
      <c r="B1615" s="17" t="s">
        <v>5637</v>
      </c>
      <c r="C1615" s="18" t="s">
        <v>18167</v>
      </c>
      <c r="D1615" s="17" t="s">
        <v>5638</v>
      </c>
      <c r="E1615" s="18" t="s">
        <v>5639</v>
      </c>
      <c r="F1615" s="18" t="s">
        <v>5639</v>
      </c>
      <c r="G1615" s="17" t="s">
        <v>95</v>
      </c>
      <c r="H1615" s="21">
        <v>78300</v>
      </c>
      <c r="I1615" s="20">
        <v>78391.356521739173</v>
      </c>
      <c r="J1615" s="19">
        <v>81500</v>
      </c>
      <c r="K1615" s="1"/>
      <c r="L1615" s="183"/>
      <c r="M1615" s="44" t="e">
        <f>VLOOKUP(#REF!,'[1]PL3 Danh muc đầy đủ'!$E$9:$X$9281,20,0)</f>
        <v>#REF!</v>
      </c>
      <c r="N1615" s="44" t="e">
        <f>M1615-#REF!</f>
        <v>#REF!</v>
      </c>
    </row>
    <row r="1616" spans="1:14" ht="36" x14ac:dyDescent="0.3">
      <c r="A1616" s="43">
        <v>1606</v>
      </c>
      <c r="B1616" s="17" t="s">
        <v>5640</v>
      </c>
      <c r="C1616" s="18" t="s">
        <v>18167</v>
      </c>
      <c r="D1616" s="17" t="s">
        <v>5641</v>
      </c>
      <c r="E1616" s="18" t="s">
        <v>5642</v>
      </c>
      <c r="F1616" s="18" t="s">
        <v>5642</v>
      </c>
      <c r="G1616" s="17" t="s">
        <v>95</v>
      </c>
      <c r="H1616" s="21">
        <v>78300</v>
      </c>
      <c r="I1616" s="20">
        <v>78391.356521739173</v>
      </c>
      <c r="J1616" s="19">
        <v>81500</v>
      </c>
      <c r="K1616" s="1"/>
      <c r="L1616" s="183"/>
      <c r="M1616" s="44" t="e">
        <f>VLOOKUP(#REF!,'[1]PL3 Danh muc đầy đủ'!$E$9:$X$9281,20,0)</f>
        <v>#REF!</v>
      </c>
      <c r="N1616" s="44" t="e">
        <f>M1616-#REF!</f>
        <v>#REF!</v>
      </c>
    </row>
    <row r="1617" spans="1:14" ht="36" x14ac:dyDescent="0.3">
      <c r="A1617" s="43">
        <v>1607</v>
      </c>
      <c r="B1617" s="17" t="s">
        <v>5643</v>
      </c>
      <c r="C1617" s="18" t="s">
        <v>18167</v>
      </c>
      <c r="D1617" s="17" t="s">
        <v>5644</v>
      </c>
      <c r="E1617" s="18" t="s">
        <v>5645</v>
      </c>
      <c r="F1617" s="18" t="s">
        <v>5645</v>
      </c>
      <c r="G1617" s="17" t="s">
        <v>95</v>
      </c>
      <c r="H1617" s="21">
        <v>78300</v>
      </c>
      <c r="I1617" s="20">
        <v>78391.356521739173</v>
      </c>
      <c r="J1617" s="19">
        <v>81500</v>
      </c>
      <c r="K1617" s="1"/>
      <c r="L1617" s="183"/>
      <c r="M1617" s="44" t="e">
        <f>VLOOKUP(#REF!,'[1]PL3 Danh muc đầy đủ'!$E$9:$X$9281,20,0)</f>
        <v>#REF!</v>
      </c>
      <c r="N1617" s="44" t="e">
        <f>M1617-#REF!</f>
        <v>#REF!</v>
      </c>
    </row>
    <row r="1618" spans="1:14" ht="36" x14ac:dyDescent="0.3">
      <c r="A1618" s="43">
        <v>1608</v>
      </c>
      <c r="B1618" s="17" t="s">
        <v>5646</v>
      </c>
      <c r="C1618" s="18" t="s">
        <v>18167</v>
      </c>
      <c r="D1618" s="17" t="s">
        <v>5647</v>
      </c>
      <c r="E1618" s="18" t="s">
        <v>5648</v>
      </c>
      <c r="F1618" s="18" t="s">
        <v>5648</v>
      </c>
      <c r="G1618" s="17" t="s">
        <v>95</v>
      </c>
      <c r="H1618" s="21">
        <v>78300</v>
      </c>
      <c r="I1618" s="20">
        <v>78391.356521739173</v>
      </c>
      <c r="J1618" s="19">
        <v>81500</v>
      </c>
      <c r="K1618" s="1"/>
      <c r="L1618" s="183"/>
      <c r="M1618" s="44" t="e">
        <f>VLOOKUP(#REF!,'[1]PL3 Danh muc đầy đủ'!$E$9:$X$9281,20,0)</f>
        <v>#REF!</v>
      </c>
      <c r="N1618" s="44" t="e">
        <f>M1618-#REF!</f>
        <v>#REF!</v>
      </c>
    </row>
    <row r="1619" spans="1:14" ht="36" x14ac:dyDescent="0.3">
      <c r="A1619" s="43">
        <v>1609</v>
      </c>
      <c r="B1619" s="17" t="s">
        <v>5649</v>
      </c>
      <c r="C1619" s="18" t="s">
        <v>18167</v>
      </c>
      <c r="D1619" s="17" t="s">
        <v>5650</v>
      </c>
      <c r="E1619" s="18" t="s">
        <v>5651</v>
      </c>
      <c r="F1619" s="18" t="s">
        <v>5651</v>
      </c>
      <c r="G1619" s="17" t="s">
        <v>95</v>
      </c>
      <c r="H1619" s="21">
        <v>78300</v>
      </c>
      <c r="I1619" s="20">
        <v>78391.356521739173</v>
      </c>
      <c r="J1619" s="19">
        <v>81500</v>
      </c>
      <c r="K1619" s="1"/>
      <c r="L1619" s="183"/>
      <c r="M1619" s="44" t="e">
        <f>VLOOKUP(#REF!,'[1]PL3 Danh muc đầy đủ'!$E$9:$X$9281,20,0)</f>
        <v>#REF!</v>
      </c>
      <c r="N1619" s="44" t="e">
        <f>M1619-#REF!</f>
        <v>#REF!</v>
      </c>
    </row>
    <row r="1620" spans="1:14" ht="18" x14ac:dyDescent="0.3">
      <c r="A1620" s="43">
        <v>1610</v>
      </c>
      <c r="B1620" s="17" t="s">
        <v>5652</v>
      </c>
      <c r="C1620" s="18" t="s">
        <v>18167</v>
      </c>
      <c r="D1620" s="17" t="s">
        <v>5653</v>
      </c>
      <c r="E1620" s="18" t="s">
        <v>5654</v>
      </c>
      <c r="F1620" s="18" t="s">
        <v>5654</v>
      </c>
      <c r="G1620" s="17" t="s">
        <v>95</v>
      </c>
      <c r="H1620" s="21">
        <v>78300</v>
      </c>
      <c r="I1620" s="20">
        <v>78391.356521739173</v>
      </c>
      <c r="J1620" s="19">
        <v>81500</v>
      </c>
      <c r="K1620" s="1"/>
      <c r="L1620" s="183"/>
      <c r="M1620" s="44" t="e">
        <f>VLOOKUP(#REF!,'[1]PL3 Danh muc đầy đủ'!$E$9:$X$9281,20,0)</f>
        <v>#REF!</v>
      </c>
      <c r="N1620" s="44" t="e">
        <f>M1620-#REF!</f>
        <v>#REF!</v>
      </c>
    </row>
    <row r="1621" spans="1:14" ht="18" x14ac:dyDescent="0.3">
      <c r="A1621" s="43">
        <v>1611</v>
      </c>
      <c r="B1621" s="17" t="s">
        <v>5655</v>
      </c>
      <c r="C1621" s="18" t="s">
        <v>18167</v>
      </c>
      <c r="D1621" s="17" t="s">
        <v>5656</v>
      </c>
      <c r="E1621" s="18" t="s">
        <v>5657</v>
      </c>
      <c r="F1621" s="18" t="s">
        <v>5657</v>
      </c>
      <c r="G1621" s="17" t="s">
        <v>95</v>
      </c>
      <c r="H1621" s="21">
        <v>78300</v>
      </c>
      <c r="I1621" s="20">
        <v>78391.356521739173</v>
      </c>
      <c r="J1621" s="19">
        <v>81500</v>
      </c>
      <c r="K1621" s="1"/>
      <c r="L1621" s="183"/>
      <c r="M1621" s="44" t="e">
        <f>VLOOKUP(#REF!,'[1]PL3 Danh muc đầy đủ'!$E$9:$X$9281,20,0)</f>
        <v>#REF!</v>
      </c>
      <c r="N1621" s="44" t="e">
        <f>M1621-#REF!</f>
        <v>#REF!</v>
      </c>
    </row>
    <row r="1622" spans="1:14" ht="18" x14ac:dyDescent="0.3">
      <c r="A1622" s="43">
        <v>1612</v>
      </c>
      <c r="B1622" s="17" t="s">
        <v>5658</v>
      </c>
      <c r="C1622" s="18" t="s">
        <v>18167</v>
      </c>
      <c r="D1622" s="17" t="s">
        <v>5659</v>
      </c>
      <c r="E1622" s="18" t="s">
        <v>5660</v>
      </c>
      <c r="F1622" s="18" t="s">
        <v>5660</v>
      </c>
      <c r="G1622" s="17" t="s">
        <v>95</v>
      </c>
      <c r="H1622" s="21">
        <v>78300</v>
      </c>
      <c r="I1622" s="20">
        <v>78391.356521739173</v>
      </c>
      <c r="J1622" s="19">
        <v>81500</v>
      </c>
      <c r="K1622" s="1"/>
      <c r="L1622" s="183"/>
      <c r="M1622" s="44" t="e">
        <f>VLOOKUP(#REF!,'[1]PL3 Danh muc đầy đủ'!$E$9:$X$9281,20,0)</f>
        <v>#REF!</v>
      </c>
      <c r="N1622" s="44" t="e">
        <f>M1622-#REF!</f>
        <v>#REF!</v>
      </c>
    </row>
    <row r="1623" spans="1:14" ht="18" x14ac:dyDescent="0.3">
      <c r="A1623" s="43">
        <v>1613</v>
      </c>
      <c r="B1623" s="17" t="s">
        <v>5661</v>
      </c>
      <c r="C1623" s="18" t="s">
        <v>18167</v>
      </c>
      <c r="D1623" s="17" t="s">
        <v>5662</v>
      </c>
      <c r="E1623" s="18" t="s">
        <v>5663</v>
      </c>
      <c r="F1623" s="18" t="s">
        <v>5663</v>
      </c>
      <c r="G1623" s="17" t="s">
        <v>95</v>
      </c>
      <c r="H1623" s="21">
        <v>78300</v>
      </c>
      <c r="I1623" s="20">
        <v>78391.356521739173</v>
      </c>
      <c r="J1623" s="19">
        <v>81500</v>
      </c>
      <c r="K1623" s="1"/>
      <c r="L1623" s="183"/>
      <c r="M1623" s="44" t="e">
        <f>VLOOKUP(#REF!,'[1]PL3 Danh muc đầy đủ'!$E$9:$X$9281,20,0)</f>
        <v>#REF!</v>
      </c>
      <c r="N1623" s="44" t="e">
        <f>M1623-#REF!</f>
        <v>#REF!</v>
      </c>
    </row>
    <row r="1624" spans="1:14" ht="18" x14ac:dyDescent="0.3">
      <c r="A1624" s="43">
        <v>1614</v>
      </c>
      <c r="B1624" s="17" t="s">
        <v>5664</v>
      </c>
      <c r="C1624" s="18" t="s">
        <v>18167</v>
      </c>
      <c r="D1624" s="17" t="s">
        <v>5665</v>
      </c>
      <c r="E1624" s="18" t="s">
        <v>5666</v>
      </c>
      <c r="F1624" s="18" t="s">
        <v>5666</v>
      </c>
      <c r="G1624" s="17" t="s">
        <v>95</v>
      </c>
      <c r="H1624" s="21">
        <v>78300</v>
      </c>
      <c r="I1624" s="20">
        <v>78391.356521739173</v>
      </c>
      <c r="J1624" s="19">
        <v>81500</v>
      </c>
      <c r="K1624" s="1"/>
      <c r="L1624" s="183"/>
      <c r="M1624" s="44" t="e">
        <f>VLOOKUP(#REF!,'[1]PL3 Danh muc đầy đủ'!$E$9:$X$9281,20,0)</f>
        <v>#REF!</v>
      </c>
      <c r="N1624" s="44" t="e">
        <f>M1624-#REF!</f>
        <v>#REF!</v>
      </c>
    </row>
    <row r="1625" spans="1:14" ht="18" x14ac:dyDescent="0.3">
      <c r="A1625" s="43">
        <v>1615</v>
      </c>
      <c r="B1625" s="17" t="s">
        <v>5667</v>
      </c>
      <c r="C1625" s="18" t="s">
        <v>18167</v>
      </c>
      <c r="D1625" s="17" t="s">
        <v>5668</v>
      </c>
      <c r="E1625" s="18" t="s">
        <v>5669</v>
      </c>
      <c r="F1625" s="18" t="s">
        <v>5669</v>
      </c>
      <c r="G1625" s="17" t="s">
        <v>95</v>
      </c>
      <c r="H1625" s="21">
        <v>78300</v>
      </c>
      <c r="I1625" s="20">
        <v>78391.356521739173</v>
      </c>
      <c r="J1625" s="19">
        <v>81500</v>
      </c>
      <c r="K1625" s="1"/>
      <c r="L1625" s="183"/>
      <c r="M1625" s="44" t="e">
        <f>VLOOKUP(#REF!,'[1]PL3 Danh muc đầy đủ'!$E$9:$X$9281,20,0)</f>
        <v>#REF!</v>
      </c>
      <c r="N1625" s="44" t="e">
        <f>M1625-#REF!</f>
        <v>#REF!</v>
      </c>
    </row>
    <row r="1626" spans="1:14" ht="36" x14ac:dyDescent="0.3">
      <c r="A1626" s="43">
        <v>1616</v>
      </c>
      <c r="B1626" s="17" t="s">
        <v>5670</v>
      </c>
      <c r="C1626" s="18" t="s">
        <v>18167</v>
      </c>
      <c r="D1626" s="17" t="s">
        <v>5671</v>
      </c>
      <c r="E1626" s="18" t="s">
        <v>5672</v>
      </c>
      <c r="F1626" s="18" t="s">
        <v>5672</v>
      </c>
      <c r="G1626" s="17" t="s">
        <v>95</v>
      </c>
      <c r="H1626" s="21">
        <v>78300</v>
      </c>
      <c r="I1626" s="20">
        <v>78391.356521739173</v>
      </c>
      <c r="J1626" s="19">
        <v>81500</v>
      </c>
      <c r="K1626" s="1"/>
      <c r="L1626" s="183"/>
      <c r="M1626" s="44" t="e">
        <f>VLOOKUP(#REF!,'[1]PL3 Danh muc đầy đủ'!$E$9:$X$9281,20,0)</f>
        <v>#REF!</v>
      </c>
      <c r="N1626" s="44" t="e">
        <f>M1626-#REF!</f>
        <v>#REF!</v>
      </c>
    </row>
    <row r="1627" spans="1:14" ht="18" x14ac:dyDescent="0.3">
      <c r="A1627" s="43">
        <v>1617</v>
      </c>
      <c r="B1627" s="17" t="s">
        <v>5673</v>
      </c>
      <c r="C1627" s="18" t="s">
        <v>18167</v>
      </c>
      <c r="D1627" s="17" t="s">
        <v>5674</v>
      </c>
      <c r="E1627" s="18" t="s">
        <v>5675</v>
      </c>
      <c r="F1627" s="18" t="s">
        <v>5675</v>
      </c>
      <c r="G1627" s="17" t="s">
        <v>95</v>
      </c>
      <c r="H1627" s="21">
        <v>78300</v>
      </c>
      <c r="I1627" s="20">
        <v>78391.356521739173</v>
      </c>
      <c r="J1627" s="19">
        <v>81500</v>
      </c>
      <c r="K1627" s="1"/>
      <c r="L1627" s="183"/>
      <c r="M1627" s="44" t="e">
        <f>VLOOKUP(#REF!,'[1]PL3 Danh muc đầy đủ'!$E$9:$X$9281,20,0)</f>
        <v>#REF!</v>
      </c>
      <c r="N1627" s="44" t="e">
        <f>M1627-#REF!</f>
        <v>#REF!</v>
      </c>
    </row>
    <row r="1628" spans="1:14" ht="18" x14ac:dyDescent="0.3">
      <c r="A1628" s="43">
        <v>1618</v>
      </c>
      <c r="B1628" s="17" t="s">
        <v>5676</v>
      </c>
      <c r="C1628" s="18" t="s">
        <v>18167</v>
      </c>
      <c r="D1628" s="17" t="s">
        <v>5677</v>
      </c>
      <c r="E1628" s="18" t="s">
        <v>5678</v>
      </c>
      <c r="F1628" s="18" t="s">
        <v>5678</v>
      </c>
      <c r="G1628" s="17" t="s">
        <v>95</v>
      </c>
      <c r="H1628" s="21">
        <v>78300</v>
      </c>
      <c r="I1628" s="20">
        <v>78391.356521739173</v>
      </c>
      <c r="J1628" s="19">
        <v>81500</v>
      </c>
      <c r="K1628" s="1"/>
      <c r="L1628" s="183"/>
      <c r="M1628" s="44" t="e">
        <f>VLOOKUP(#REF!,'[1]PL3 Danh muc đầy đủ'!$E$9:$X$9281,20,0)</f>
        <v>#REF!</v>
      </c>
      <c r="N1628" s="44" t="e">
        <f>M1628-#REF!</f>
        <v>#REF!</v>
      </c>
    </row>
    <row r="1629" spans="1:14" ht="36" x14ac:dyDescent="0.3">
      <c r="A1629" s="43">
        <v>1619</v>
      </c>
      <c r="B1629" s="17" t="s">
        <v>5679</v>
      </c>
      <c r="C1629" s="18" t="s">
        <v>18167</v>
      </c>
      <c r="D1629" s="17" t="s">
        <v>5680</v>
      </c>
      <c r="E1629" s="18" t="s">
        <v>5681</v>
      </c>
      <c r="F1629" s="18" t="s">
        <v>5681</v>
      </c>
      <c r="G1629" s="17" t="s">
        <v>95</v>
      </c>
      <c r="H1629" s="21">
        <v>78300</v>
      </c>
      <c r="I1629" s="20">
        <v>78391.356521739173</v>
      </c>
      <c r="J1629" s="19">
        <v>81500</v>
      </c>
      <c r="K1629" s="1"/>
      <c r="L1629" s="183"/>
      <c r="M1629" s="44" t="e">
        <f>VLOOKUP(#REF!,'[1]PL3 Danh muc đầy đủ'!$E$9:$X$9281,20,0)</f>
        <v>#REF!</v>
      </c>
      <c r="N1629" s="44" t="e">
        <f>M1629-#REF!</f>
        <v>#REF!</v>
      </c>
    </row>
    <row r="1630" spans="1:14" ht="18" x14ac:dyDescent="0.3">
      <c r="A1630" s="43">
        <v>1620</v>
      </c>
      <c r="B1630" s="17" t="s">
        <v>5682</v>
      </c>
      <c r="C1630" s="18" t="s">
        <v>18167</v>
      </c>
      <c r="D1630" s="17" t="s">
        <v>5683</v>
      </c>
      <c r="E1630" s="18" t="s">
        <v>5684</v>
      </c>
      <c r="F1630" s="18" t="s">
        <v>5684</v>
      </c>
      <c r="G1630" s="17" t="s">
        <v>95</v>
      </c>
      <c r="H1630" s="21">
        <v>78300</v>
      </c>
      <c r="I1630" s="20">
        <v>78391.356521739173</v>
      </c>
      <c r="J1630" s="19">
        <v>81500</v>
      </c>
      <c r="K1630" s="1"/>
      <c r="L1630" s="183"/>
      <c r="M1630" s="44" t="e">
        <f>VLOOKUP(#REF!,'[1]PL3 Danh muc đầy đủ'!$E$9:$X$9281,20,0)</f>
        <v>#REF!</v>
      </c>
      <c r="N1630" s="44" t="e">
        <f>M1630-#REF!</f>
        <v>#REF!</v>
      </c>
    </row>
    <row r="1631" spans="1:14" ht="36" x14ac:dyDescent="0.3">
      <c r="A1631" s="43">
        <v>1621</v>
      </c>
      <c r="B1631" s="17" t="s">
        <v>5685</v>
      </c>
      <c r="C1631" s="18" t="s">
        <v>18167</v>
      </c>
      <c r="D1631" s="17" t="s">
        <v>5686</v>
      </c>
      <c r="E1631" s="18" t="s">
        <v>5687</v>
      </c>
      <c r="F1631" s="18" t="s">
        <v>5687</v>
      </c>
      <c r="G1631" s="17" t="s">
        <v>95</v>
      </c>
      <c r="H1631" s="21">
        <v>78300</v>
      </c>
      <c r="I1631" s="20">
        <v>78391.356521739173</v>
      </c>
      <c r="J1631" s="19">
        <v>81500</v>
      </c>
      <c r="K1631" s="1"/>
      <c r="L1631" s="183"/>
      <c r="M1631" s="44" t="e">
        <f>VLOOKUP(#REF!,'[1]PL3 Danh muc đầy đủ'!$E$9:$X$9281,20,0)</f>
        <v>#REF!</v>
      </c>
      <c r="N1631" s="44" t="e">
        <f>M1631-#REF!</f>
        <v>#REF!</v>
      </c>
    </row>
    <row r="1632" spans="1:14" ht="36" x14ac:dyDescent="0.3">
      <c r="A1632" s="43">
        <v>1622</v>
      </c>
      <c r="B1632" s="17" t="s">
        <v>5688</v>
      </c>
      <c r="C1632" s="18" t="s">
        <v>18167</v>
      </c>
      <c r="D1632" s="17" t="s">
        <v>5689</v>
      </c>
      <c r="E1632" s="18" t="s">
        <v>5690</v>
      </c>
      <c r="F1632" s="18" t="s">
        <v>5690</v>
      </c>
      <c r="G1632" s="17" t="s">
        <v>95</v>
      </c>
      <c r="H1632" s="21">
        <v>78300</v>
      </c>
      <c r="I1632" s="20">
        <v>78391.356521739173</v>
      </c>
      <c r="J1632" s="19">
        <v>81500</v>
      </c>
      <c r="K1632" s="1"/>
      <c r="L1632" s="183"/>
      <c r="M1632" s="44" t="e">
        <f>VLOOKUP(#REF!,'[1]PL3 Danh muc đầy đủ'!$E$9:$X$9281,20,0)</f>
        <v>#REF!</v>
      </c>
      <c r="N1632" s="44" t="e">
        <f>M1632-#REF!</f>
        <v>#REF!</v>
      </c>
    </row>
    <row r="1633" spans="1:14" ht="36" x14ac:dyDescent="0.3">
      <c r="A1633" s="43">
        <v>1623</v>
      </c>
      <c r="B1633" s="17" t="s">
        <v>5691</v>
      </c>
      <c r="C1633" s="18" t="s">
        <v>18167</v>
      </c>
      <c r="D1633" s="17" t="s">
        <v>5692</v>
      </c>
      <c r="E1633" s="18" t="s">
        <v>5693</v>
      </c>
      <c r="F1633" s="18" t="s">
        <v>5693</v>
      </c>
      <c r="G1633" s="17" t="s">
        <v>95</v>
      </c>
      <c r="H1633" s="21">
        <v>78300</v>
      </c>
      <c r="I1633" s="20">
        <v>78391.356521739173</v>
      </c>
      <c r="J1633" s="19">
        <v>81500</v>
      </c>
      <c r="K1633" s="1"/>
      <c r="L1633" s="183"/>
      <c r="M1633" s="44" t="e">
        <f>VLOOKUP(#REF!,'[1]PL3 Danh muc đầy đủ'!$E$9:$X$9281,20,0)</f>
        <v>#REF!</v>
      </c>
      <c r="N1633" s="44" t="e">
        <f>M1633-#REF!</f>
        <v>#REF!</v>
      </c>
    </row>
    <row r="1634" spans="1:14" ht="18" x14ac:dyDescent="0.3">
      <c r="A1634" s="43">
        <v>1624</v>
      </c>
      <c r="B1634" s="17" t="s">
        <v>5694</v>
      </c>
      <c r="C1634" s="18" t="s">
        <v>18167</v>
      </c>
      <c r="D1634" s="17" t="s">
        <v>5695</v>
      </c>
      <c r="E1634" s="18" t="s">
        <v>5696</v>
      </c>
      <c r="F1634" s="18" t="s">
        <v>5696</v>
      </c>
      <c r="G1634" s="17" t="s">
        <v>95</v>
      </c>
      <c r="H1634" s="21">
        <v>78300</v>
      </c>
      <c r="I1634" s="20">
        <v>78391.356521739173</v>
      </c>
      <c r="J1634" s="19">
        <v>81500</v>
      </c>
      <c r="K1634" s="1"/>
      <c r="L1634" s="183"/>
      <c r="M1634" s="44" t="e">
        <f>VLOOKUP(#REF!,'[1]PL3 Danh muc đầy đủ'!$E$9:$X$9281,20,0)</f>
        <v>#REF!</v>
      </c>
      <c r="N1634" s="44" t="e">
        <f>M1634-#REF!</f>
        <v>#REF!</v>
      </c>
    </row>
    <row r="1635" spans="1:14" ht="36" x14ac:dyDescent="0.3">
      <c r="A1635" s="43">
        <v>1625</v>
      </c>
      <c r="B1635" s="17" t="s">
        <v>5697</v>
      </c>
      <c r="C1635" s="18" t="s">
        <v>18167</v>
      </c>
      <c r="D1635" s="17" t="s">
        <v>5698</v>
      </c>
      <c r="E1635" s="18" t="s">
        <v>5699</v>
      </c>
      <c r="F1635" s="18" t="s">
        <v>5699</v>
      </c>
      <c r="G1635" s="17" t="s">
        <v>95</v>
      </c>
      <c r="H1635" s="21">
        <v>78300</v>
      </c>
      <c r="I1635" s="20">
        <v>78391.356521739173</v>
      </c>
      <c r="J1635" s="19">
        <v>81500</v>
      </c>
      <c r="K1635" s="1"/>
      <c r="L1635" s="183"/>
      <c r="M1635" s="44" t="e">
        <f>VLOOKUP(#REF!,'[1]PL3 Danh muc đầy đủ'!$E$9:$X$9281,20,0)</f>
        <v>#REF!</v>
      </c>
      <c r="N1635" s="44" t="e">
        <f>M1635-#REF!</f>
        <v>#REF!</v>
      </c>
    </row>
    <row r="1636" spans="1:14" ht="18" x14ac:dyDescent="0.3">
      <c r="A1636" s="43">
        <v>1626</v>
      </c>
      <c r="B1636" s="17" t="s">
        <v>5700</v>
      </c>
      <c r="C1636" s="18" t="s">
        <v>18167</v>
      </c>
      <c r="D1636" s="17" t="s">
        <v>5701</v>
      </c>
      <c r="E1636" s="18" t="s">
        <v>5702</v>
      </c>
      <c r="F1636" s="18" t="s">
        <v>5702</v>
      </c>
      <c r="G1636" s="17" t="s">
        <v>95</v>
      </c>
      <c r="H1636" s="21">
        <v>78300</v>
      </c>
      <c r="I1636" s="20">
        <v>78391.356521739173</v>
      </c>
      <c r="J1636" s="19">
        <v>81500</v>
      </c>
      <c r="K1636" s="1"/>
      <c r="L1636" s="183"/>
      <c r="M1636" s="44" t="e">
        <f>VLOOKUP(#REF!,'[1]PL3 Danh muc đầy đủ'!$E$9:$X$9281,20,0)</f>
        <v>#REF!</v>
      </c>
      <c r="N1636" s="44" t="e">
        <f>M1636-#REF!</f>
        <v>#REF!</v>
      </c>
    </row>
    <row r="1637" spans="1:14" ht="18" x14ac:dyDescent="0.3">
      <c r="A1637" s="43">
        <v>1627</v>
      </c>
      <c r="B1637" s="17" t="s">
        <v>5703</v>
      </c>
      <c r="C1637" s="18" t="s">
        <v>18167</v>
      </c>
      <c r="D1637" s="17" t="s">
        <v>5704</v>
      </c>
      <c r="E1637" s="18" t="s">
        <v>5705</v>
      </c>
      <c r="F1637" s="18" t="s">
        <v>5705</v>
      </c>
      <c r="G1637" s="17" t="s">
        <v>95</v>
      </c>
      <c r="H1637" s="21">
        <v>78300</v>
      </c>
      <c r="I1637" s="20">
        <v>78391.356521739173</v>
      </c>
      <c r="J1637" s="19">
        <v>81500</v>
      </c>
      <c r="K1637" s="1"/>
      <c r="L1637" s="183"/>
      <c r="M1637" s="44" t="e">
        <f>VLOOKUP(#REF!,'[1]PL3 Danh muc đầy đủ'!$E$9:$X$9281,20,0)</f>
        <v>#REF!</v>
      </c>
      <c r="N1637" s="44" t="e">
        <f>M1637-#REF!</f>
        <v>#REF!</v>
      </c>
    </row>
    <row r="1638" spans="1:14" ht="18" x14ac:dyDescent="0.3">
      <c r="A1638" s="43">
        <v>1628</v>
      </c>
      <c r="B1638" s="17" t="s">
        <v>5706</v>
      </c>
      <c r="C1638" s="18" t="s">
        <v>18167</v>
      </c>
      <c r="D1638" s="17" t="s">
        <v>5707</v>
      </c>
      <c r="E1638" s="18" t="s">
        <v>5708</v>
      </c>
      <c r="F1638" s="18" t="s">
        <v>5708</v>
      </c>
      <c r="G1638" s="17" t="s">
        <v>95</v>
      </c>
      <c r="H1638" s="21">
        <v>78300</v>
      </c>
      <c r="I1638" s="20">
        <v>78391.356521739173</v>
      </c>
      <c r="J1638" s="19">
        <v>81500</v>
      </c>
      <c r="K1638" s="1"/>
      <c r="L1638" s="183"/>
      <c r="M1638" s="44" t="e">
        <f>VLOOKUP(#REF!,'[1]PL3 Danh muc đầy đủ'!$E$9:$X$9281,20,0)</f>
        <v>#REF!</v>
      </c>
      <c r="N1638" s="44" t="e">
        <f>M1638-#REF!</f>
        <v>#REF!</v>
      </c>
    </row>
    <row r="1639" spans="1:14" ht="36" x14ac:dyDescent="0.3">
      <c r="A1639" s="43">
        <v>1629</v>
      </c>
      <c r="B1639" s="17" t="s">
        <v>5709</v>
      </c>
      <c r="C1639" s="18" t="s">
        <v>18167</v>
      </c>
      <c r="D1639" s="17" t="s">
        <v>5710</v>
      </c>
      <c r="E1639" s="18" t="s">
        <v>5711</v>
      </c>
      <c r="F1639" s="18" t="s">
        <v>5711</v>
      </c>
      <c r="G1639" s="17" t="s">
        <v>95</v>
      </c>
      <c r="H1639" s="21">
        <v>78300</v>
      </c>
      <c r="I1639" s="20">
        <v>78391.356521739173</v>
      </c>
      <c r="J1639" s="19">
        <v>81500</v>
      </c>
      <c r="K1639" s="1"/>
      <c r="L1639" s="183"/>
      <c r="M1639" s="44" t="e">
        <f>VLOOKUP(#REF!,'[1]PL3 Danh muc đầy đủ'!$E$9:$X$9281,20,0)</f>
        <v>#REF!</v>
      </c>
      <c r="N1639" s="44" t="e">
        <f>M1639-#REF!</f>
        <v>#REF!</v>
      </c>
    </row>
    <row r="1640" spans="1:14" ht="18" x14ac:dyDescent="0.3">
      <c r="A1640" s="43">
        <v>1630</v>
      </c>
      <c r="B1640" s="17" t="s">
        <v>5712</v>
      </c>
      <c r="C1640" s="18" t="s">
        <v>18167</v>
      </c>
      <c r="D1640" s="17" t="s">
        <v>5713</v>
      </c>
      <c r="E1640" s="18" t="s">
        <v>5714</v>
      </c>
      <c r="F1640" s="18" t="s">
        <v>5714</v>
      </c>
      <c r="G1640" s="17" t="s">
        <v>95</v>
      </c>
      <c r="H1640" s="21">
        <v>78300</v>
      </c>
      <c r="I1640" s="20">
        <v>78391.356521739173</v>
      </c>
      <c r="J1640" s="19">
        <v>81500</v>
      </c>
      <c r="K1640" s="1"/>
      <c r="L1640" s="183"/>
      <c r="M1640" s="44" t="e">
        <f>VLOOKUP(#REF!,'[1]PL3 Danh muc đầy đủ'!$E$9:$X$9281,20,0)</f>
        <v>#REF!</v>
      </c>
      <c r="N1640" s="44" t="e">
        <f>M1640-#REF!</f>
        <v>#REF!</v>
      </c>
    </row>
    <row r="1641" spans="1:14" ht="36" x14ac:dyDescent="0.3">
      <c r="A1641" s="43">
        <v>1631</v>
      </c>
      <c r="B1641" s="17" t="s">
        <v>5715</v>
      </c>
      <c r="C1641" s="18" t="s">
        <v>18167</v>
      </c>
      <c r="D1641" s="17" t="s">
        <v>5716</v>
      </c>
      <c r="E1641" s="18" t="s">
        <v>5717</v>
      </c>
      <c r="F1641" s="18" t="s">
        <v>5717</v>
      </c>
      <c r="G1641" s="17" t="s">
        <v>95</v>
      </c>
      <c r="H1641" s="21">
        <v>78300</v>
      </c>
      <c r="I1641" s="20">
        <v>78391.356521739173</v>
      </c>
      <c r="J1641" s="19">
        <v>81500</v>
      </c>
      <c r="K1641" s="1"/>
      <c r="L1641" s="183"/>
      <c r="M1641" s="44" t="e">
        <f>VLOOKUP(#REF!,'[1]PL3 Danh muc đầy đủ'!$E$9:$X$9281,20,0)</f>
        <v>#REF!</v>
      </c>
      <c r="N1641" s="44" t="e">
        <f>M1641-#REF!</f>
        <v>#REF!</v>
      </c>
    </row>
    <row r="1642" spans="1:14" ht="18" x14ac:dyDescent="0.3">
      <c r="A1642" s="43">
        <v>1632</v>
      </c>
      <c r="B1642" s="17" t="s">
        <v>5718</v>
      </c>
      <c r="C1642" s="18" t="s">
        <v>18167</v>
      </c>
      <c r="D1642" s="17" t="s">
        <v>5719</v>
      </c>
      <c r="E1642" s="18" t="s">
        <v>5720</v>
      </c>
      <c r="F1642" s="18" t="s">
        <v>5720</v>
      </c>
      <c r="G1642" s="17" t="s">
        <v>95</v>
      </c>
      <c r="H1642" s="21">
        <v>78300</v>
      </c>
      <c r="I1642" s="20">
        <v>78391.356521739173</v>
      </c>
      <c r="J1642" s="19">
        <v>81500</v>
      </c>
      <c r="K1642" s="1"/>
      <c r="L1642" s="183"/>
      <c r="M1642" s="44" t="e">
        <f>VLOOKUP(#REF!,'[1]PL3 Danh muc đầy đủ'!$E$9:$X$9281,20,0)</f>
        <v>#REF!</v>
      </c>
      <c r="N1642" s="44" t="e">
        <f>M1642-#REF!</f>
        <v>#REF!</v>
      </c>
    </row>
    <row r="1643" spans="1:14" ht="18" x14ac:dyDescent="0.3">
      <c r="A1643" s="43">
        <v>1633</v>
      </c>
      <c r="B1643" s="17" t="s">
        <v>5721</v>
      </c>
      <c r="C1643" s="18" t="s">
        <v>18167</v>
      </c>
      <c r="D1643" s="17" t="s">
        <v>5722</v>
      </c>
      <c r="E1643" s="18" t="s">
        <v>5723</v>
      </c>
      <c r="F1643" s="18" t="s">
        <v>5723</v>
      </c>
      <c r="G1643" s="17" t="s">
        <v>95</v>
      </c>
      <c r="H1643" s="21">
        <v>78300</v>
      </c>
      <c r="I1643" s="20">
        <v>78391.356521739173</v>
      </c>
      <c r="J1643" s="19">
        <v>81500</v>
      </c>
      <c r="K1643" s="1"/>
      <c r="L1643" s="183"/>
      <c r="M1643" s="44" t="e">
        <f>VLOOKUP(#REF!,'[1]PL3 Danh muc đầy đủ'!$E$9:$X$9281,20,0)</f>
        <v>#REF!</v>
      </c>
      <c r="N1643" s="44" t="e">
        <f>M1643-#REF!</f>
        <v>#REF!</v>
      </c>
    </row>
    <row r="1644" spans="1:14" ht="18" x14ac:dyDescent="0.3">
      <c r="A1644" s="43">
        <v>1634</v>
      </c>
      <c r="B1644" s="17" t="s">
        <v>5724</v>
      </c>
      <c r="C1644" s="18" t="s">
        <v>18167</v>
      </c>
      <c r="D1644" s="17" t="s">
        <v>5725</v>
      </c>
      <c r="E1644" s="18" t="s">
        <v>5726</v>
      </c>
      <c r="F1644" s="18" t="s">
        <v>5726</v>
      </c>
      <c r="G1644" s="17" t="s">
        <v>95</v>
      </c>
      <c r="H1644" s="21">
        <v>78300</v>
      </c>
      <c r="I1644" s="20">
        <v>78391.356521739173</v>
      </c>
      <c r="J1644" s="19">
        <v>81500</v>
      </c>
      <c r="K1644" s="1"/>
      <c r="L1644" s="183"/>
      <c r="M1644" s="44" t="e">
        <f>VLOOKUP(#REF!,'[1]PL3 Danh muc đầy đủ'!$E$9:$X$9281,20,0)</f>
        <v>#REF!</v>
      </c>
      <c r="N1644" s="44" t="e">
        <f>M1644-#REF!</f>
        <v>#REF!</v>
      </c>
    </row>
    <row r="1645" spans="1:14" ht="18" x14ac:dyDescent="0.3">
      <c r="A1645" s="43">
        <v>1635</v>
      </c>
      <c r="B1645" s="17" t="s">
        <v>5727</v>
      </c>
      <c r="C1645" s="18" t="s">
        <v>18167</v>
      </c>
      <c r="D1645" s="17" t="s">
        <v>5728</v>
      </c>
      <c r="E1645" s="18" t="s">
        <v>5729</v>
      </c>
      <c r="F1645" s="18" t="s">
        <v>5729</v>
      </c>
      <c r="G1645" s="17" t="s">
        <v>95</v>
      </c>
      <c r="H1645" s="21">
        <v>78300</v>
      </c>
      <c r="I1645" s="20">
        <v>78391.356521739173</v>
      </c>
      <c r="J1645" s="19">
        <v>81500</v>
      </c>
      <c r="K1645" s="1"/>
      <c r="L1645" s="183"/>
      <c r="M1645" s="44" t="e">
        <f>VLOOKUP(#REF!,'[1]PL3 Danh muc đầy đủ'!$E$9:$X$9281,20,0)</f>
        <v>#REF!</v>
      </c>
      <c r="N1645" s="44" t="e">
        <f>M1645-#REF!</f>
        <v>#REF!</v>
      </c>
    </row>
    <row r="1646" spans="1:14" ht="36" x14ac:dyDescent="0.3">
      <c r="A1646" s="43">
        <v>1636</v>
      </c>
      <c r="B1646" s="17" t="s">
        <v>5730</v>
      </c>
      <c r="C1646" s="18" t="s">
        <v>18167</v>
      </c>
      <c r="D1646" s="17" t="s">
        <v>5731</v>
      </c>
      <c r="E1646" s="18" t="s">
        <v>5732</v>
      </c>
      <c r="F1646" s="18" t="s">
        <v>5732</v>
      </c>
      <c r="G1646" s="17" t="s">
        <v>95</v>
      </c>
      <c r="H1646" s="21">
        <v>78300</v>
      </c>
      <c r="I1646" s="20">
        <v>78391.356521739173</v>
      </c>
      <c r="J1646" s="19">
        <v>81500</v>
      </c>
      <c r="K1646" s="1"/>
      <c r="L1646" s="183"/>
      <c r="M1646" s="44" t="e">
        <f>VLOOKUP(#REF!,'[1]PL3 Danh muc đầy đủ'!$E$9:$X$9281,20,0)</f>
        <v>#REF!</v>
      </c>
      <c r="N1646" s="44" t="e">
        <f>M1646-#REF!</f>
        <v>#REF!</v>
      </c>
    </row>
    <row r="1647" spans="1:14" ht="18" x14ac:dyDescent="0.3">
      <c r="A1647" s="43">
        <v>1637</v>
      </c>
      <c r="B1647" s="17" t="s">
        <v>5733</v>
      </c>
      <c r="C1647" s="18" t="s">
        <v>18167</v>
      </c>
      <c r="D1647" s="17" t="s">
        <v>5734</v>
      </c>
      <c r="E1647" s="18" t="s">
        <v>5735</v>
      </c>
      <c r="F1647" s="18" t="s">
        <v>5735</v>
      </c>
      <c r="G1647" s="17" t="s">
        <v>95</v>
      </c>
      <c r="H1647" s="21">
        <v>78300</v>
      </c>
      <c r="I1647" s="20">
        <v>78391.356521739173</v>
      </c>
      <c r="J1647" s="19">
        <v>81500</v>
      </c>
      <c r="K1647" s="1"/>
      <c r="L1647" s="183"/>
      <c r="M1647" s="44" t="e">
        <f>VLOOKUP(#REF!,'[1]PL3 Danh muc đầy đủ'!$E$9:$X$9281,20,0)</f>
        <v>#REF!</v>
      </c>
      <c r="N1647" s="44" t="e">
        <f>M1647-#REF!</f>
        <v>#REF!</v>
      </c>
    </row>
    <row r="1648" spans="1:14" ht="36" x14ac:dyDescent="0.3">
      <c r="A1648" s="43">
        <v>1638</v>
      </c>
      <c r="B1648" s="17" t="s">
        <v>5736</v>
      </c>
      <c r="C1648" s="18" t="s">
        <v>18167</v>
      </c>
      <c r="D1648" s="17" t="s">
        <v>5737</v>
      </c>
      <c r="E1648" s="18" t="s">
        <v>5738</v>
      </c>
      <c r="F1648" s="18" t="s">
        <v>5738</v>
      </c>
      <c r="G1648" s="17" t="s">
        <v>95</v>
      </c>
      <c r="H1648" s="21">
        <v>78300</v>
      </c>
      <c r="I1648" s="20">
        <v>78391.356521739173</v>
      </c>
      <c r="J1648" s="19">
        <v>81500</v>
      </c>
      <c r="K1648" s="1"/>
      <c r="L1648" s="183"/>
      <c r="M1648" s="44" t="e">
        <f>VLOOKUP(#REF!,'[1]PL3 Danh muc đầy đủ'!$E$9:$X$9281,20,0)</f>
        <v>#REF!</v>
      </c>
      <c r="N1648" s="44" t="e">
        <f>M1648-#REF!</f>
        <v>#REF!</v>
      </c>
    </row>
    <row r="1649" spans="1:14" ht="36" x14ac:dyDescent="0.3">
      <c r="A1649" s="43">
        <v>1639</v>
      </c>
      <c r="B1649" s="17" t="s">
        <v>5739</v>
      </c>
      <c r="C1649" s="18" t="s">
        <v>18167</v>
      </c>
      <c r="D1649" s="17" t="s">
        <v>5740</v>
      </c>
      <c r="E1649" s="18" t="s">
        <v>5741</v>
      </c>
      <c r="F1649" s="18" t="s">
        <v>5741</v>
      </c>
      <c r="G1649" s="17" t="s">
        <v>95</v>
      </c>
      <c r="H1649" s="21">
        <v>78300</v>
      </c>
      <c r="I1649" s="20">
        <v>78391.356521739173</v>
      </c>
      <c r="J1649" s="19">
        <v>81500</v>
      </c>
      <c r="K1649" s="1"/>
      <c r="L1649" s="183"/>
      <c r="M1649" s="44" t="e">
        <f>VLOOKUP(#REF!,'[1]PL3 Danh muc đầy đủ'!$E$9:$X$9281,20,0)</f>
        <v>#REF!</v>
      </c>
      <c r="N1649" s="44" t="e">
        <f>M1649-#REF!</f>
        <v>#REF!</v>
      </c>
    </row>
    <row r="1650" spans="1:14" ht="36" x14ac:dyDescent="0.3">
      <c r="A1650" s="43">
        <v>1640</v>
      </c>
      <c r="B1650" s="17" t="s">
        <v>5742</v>
      </c>
      <c r="C1650" s="18" t="s">
        <v>18167</v>
      </c>
      <c r="D1650" s="17" t="s">
        <v>5743</v>
      </c>
      <c r="E1650" s="18" t="s">
        <v>5744</v>
      </c>
      <c r="F1650" s="18" t="s">
        <v>5744</v>
      </c>
      <c r="G1650" s="17" t="s">
        <v>95</v>
      </c>
      <c r="H1650" s="21">
        <v>78300</v>
      </c>
      <c r="I1650" s="20">
        <v>78391.356521739173</v>
      </c>
      <c r="J1650" s="19">
        <v>81500</v>
      </c>
      <c r="K1650" s="1"/>
      <c r="L1650" s="183"/>
      <c r="M1650" s="44" t="e">
        <f>VLOOKUP(#REF!,'[1]PL3 Danh muc đầy đủ'!$E$9:$X$9281,20,0)</f>
        <v>#REF!</v>
      </c>
      <c r="N1650" s="44" t="e">
        <f>M1650-#REF!</f>
        <v>#REF!</v>
      </c>
    </row>
    <row r="1651" spans="1:14" ht="18" x14ac:dyDescent="0.3">
      <c r="A1651" s="43">
        <v>1641</v>
      </c>
      <c r="B1651" s="17" t="s">
        <v>5745</v>
      </c>
      <c r="C1651" s="18" t="s">
        <v>18167</v>
      </c>
      <c r="D1651" s="17" t="s">
        <v>5746</v>
      </c>
      <c r="E1651" s="18" t="s">
        <v>5747</v>
      </c>
      <c r="F1651" s="18" t="s">
        <v>5747</v>
      </c>
      <c r="G1651" s="17" t="s">
        <v>95</v>
      </c>
      <c r="H1651" s="21">
        <v>78300</v>
      </c>
      <c r="I1651" s="20">
        <v>78391.356521739173</v>
      </c>
      <c r="J1651" s="19">
        <v>81500</v>
      </c>
      <c r="K1651" s="1"/>
      <c r="L1651" s="183"/>
      <c r="M1651" s="44" t="e">
        <f>VLOOKUP(#REF!,'[1]PL3 Danh muc đầy đủ'!$E$9:$X$9281,20,0)</f>
        <v>#REF!</v>
      </c>
      <c r="N1651" s="44" t="e">
        <f>M1651-#REF!</f>
        <v>#REF!</v>
      </c>
    </row>
    <row r="1652" spans="1:14" ht="18" x14ac:dyDescent="0.3">
      <c r="A1652" s="43">
        <v>1642</v>
      </c>
      <c r="B1652" s="17" t="s">
        <v>5748</v>
      </c>
      <c r="C1652" s="18" t="s">
        <v>18167</v>
      </c>
      <c r="D1652" s="17" t="s">
        <v>5749</v>
      </c>
      <c r="E1652" s="18" t="s">
        <v>5750</v>
      </c>
      <c r="F1652" s="18" t="s">
        <v>5750</v>
      </c>
      <c r="G1652" s="17" t="s">
        <v>95</v>
      </c>
      <c r="H1652" s="21">
        <v>78300</v>
      </c>
      <c r="I1652" s="20">
        <v>78391.356521739173</v>
      </c>
      <c r="J1652" s="19">
        <v>81500</v>
      </c>
      <c r="K1652" s="1"/>
      <c r="L1652" s="183"/>
      <c r="M1652" s="44" t="e">
        <f>VLOOKUP(#REF!,'[1]PL3 Danh muc đầy đủ'!$E$9:$X$9281,20,0)</f>
        <v>#REF!</v>
      </c>
      <c r="N1652" s="44" t="e">
        <f>M1652-#REF!</f>
        <v>#REF!</v>
      </c>
    </row>
    <row r="1653" spans="1:14" ht="36" x14ac:dyDescent="0.3">
      <c r="A1653" s="43">
        <v>1643</v>
      </c>
      <c r="B1653" s="17" t="s">
        <v>5751</v>
      </c>
      <c r="C1653" s="18" t="s">
        <v>18167</v>
      </c>
      <c r="D1653" s="17" t="s">
        <v>5752</v>
      </c>
      <c r="E1653" s="18" t="s">
        <v>5753</v>
      </c>
      <c r="F1653" s="18" t="s">
        <v>5753</v>
      </c>
      <c r="G1653" s="17" t="s">
        <v>95</v>
      </c>
      <c r="H1653" s="21">
        <v>78300</v>
      </c>
      <c r="I1653" s="20">
        <v>78391.356521739173</v>
      </c>
      <c r="J1653" s="19">
        <v>81500</v>
      </c>
      <c r="K1653" s="1"/>
      <c r="L1653" s="183"/>
      <c r="M1653" s="44" t="e">
        <f>VLOOKUP(#REF!,'[1]PL3 Danh muc đầy đủ'!$E$9:$X$9281,20,0)</f>
        <v>#REF!</v>
      </c>
      <c r="N1653" s="44" t="e">
        <f>M1653-#REF!</f>
        <v>#REF!</v>
      </c>
    </row>
    <row r="1654" spans="1:14" ht="54" x14ac:dyDescent="0.3">
      <c r="A1654" s="43">
        <v>1644</v>
      </c>
      <c r="B1654" s="17" t="s">
        <v>5754</v>
      </c>
      <c r="C1654" s="18" t="s">
        <v>18167</v>
      </c>
      <c r="D1654" s="17" t="s">
        <v>5755</v>
      </c>
      <c r="E1654" s="18" t="s">
        <v>5756</v>
      </c>
      <c r="F1654" s="18" t="s">
        <v>5756</v>
      </c>
      <c r="G1654" s="17" t="s">
        <v>95</v>
      </c>
      <c r="H1654" s="21">
        <v>78300</v>
      </c>
      <c r="I1654" s="20">
        <v>78391.356521739173</v>
      </c>
      <c r="J1654" s="19">
        <v>81500</v>
      </c>
      <c r="K1654" s="1"/>
      <c r="L1654" s="183"/>
      <c r="M1654" s="44" t="e">
        <f>VLOOKUP(#REF!,'[1]PL3 Danh muc đầy đủ'!$E$9:$X$9281,20,0)</f>
        <v>#REF!</v>
      </c>
      <c r="N1654" s="44" t="e">
        <f>M1654-#REF!</f>
        <v>#REF!</v>
      </c>
    </row>
    <row r="1655" spans="1:14" ht="36" x14ac:dyDescent="0.3">
      <c r="A1655" s="43">
        <v>1645</v>
      </c>
      <c r="B1655" s="17" t="s">
        <v>5757</v>
      </c>
      <c r="C1655" s="18" t="s">
        <v>18167</v>
      </c>
      <c r="D1655" s="17" t="s">
        <v>5758</v>
      </c>
      <c r="E1655" s="18" t="s">
        <v>5759</v>
      </c>
      <c r="F1655" s="18" t="s">
        <v>5759</v>
      </c>
      <c r="G1655" s="17" t="s">
        <v>95</v>
      </c>
      <c r="H1655" s="21">
        <v>78300</v>
      </c>
      <c r="I1655" s="20">
        <v>78391.356521739173</v>
      </c>
      <c r="J1655" s="19">
        <v>81500</v>
      </c>
      <c r="K1655" s="1"/>
      <c r="L1655" s="183"/>
      <c r="M1655" s="44" t="e">
        <f>VLOOKUP(#REF!,'[1]PL3 Danh muc đầy đủ'!$E$9:$X$9281,20,0)</f>
        <v>#REF!</v>
      </c>
      <c r="N1655" s="44" t="e">
        <f>M1655-#REF!</f>
        <v>#REF!</v>
      </c>
    </row>
    <row r="1656" spans="1:14" ht="36" x14ac:dyDescent="0.3">
      <c r="A1656" s="43">
        <v>1646</v>
      </c>
      <c r="B1656" s="17" t="s">
        <v>5760</v>
      </c>
      <c r="C1656" s="18" t="s">
        <v>18167</v>
      </c>
      <c r="D1656" s="17" t="s">
        <v>5761</v>
      </c>
      <c r="E1656" s="18" t="s">
        <v>5762</v>
      </c>
      <c r="F1656" s="18" t="s">
        <v>5762</v>
      </c>
      <c r="G1656" s="17" t="s">
        <v>95</v>
      </c>
      <c r="H1656" s="21">
        <v>78300</v>
      </c>
      <c r="I1656" s="20">
        <v>78391.356521739173</v>
      </c>
      <c r="J1656" s="19">
        <v>81500</v>
      </c>
      <c r="K1656" s="1"/>
      <c r="L1656" s="183"/>
      <c r="M1656" s="44" t="e">
        <f>VLOOKUP(#REF!,'[1]PL3 Danh muc đầy đủ'!$E$9:$X$9281,20,0)</f>
        <v>#REF!</v>
      </c>
      <c r="N1656" s="44" t="e">
        <f>M1656-#REF!</f>
        <v>#REF!</v>
      </c>
    </row>
    <row r="1657" spans="1:14" ht="18" x14ac:dyDescent="0.3">
      <c r="A1657" s="43">
        <v>1647</v>
      </c>
      <c r="B1657" s="17" t="s">
        <v>5763</v>
      </c>
      <c r="C1657" s="18" t="s">
        <v>18167</v>
      </c>
      <c r="D1657" s="17" t="s">
        <v>5764</v>
      </c>
      <c r="E1657" s="18" t="s">
        <v>5765</v>
      </c>
      <c r="F1657" s="18" t="s">
        <v>5765</v>
      </c>
      <c r="G1657" s="17" t="s">
        <v>95</v>
      </c>
      <c r="H1657" s="21">
        <v>78300</v>
      </c>
      <c r="I1657" s="20">
        <v>78391.356521739173</v>
      </c>
      <c r="J1657" s="19">
        <v>81500</v>
      </c>
      <c r="K1657" s="1"/>
      <c r="L1657" s="183"/>
      <c r="M1657" s="44" t="e">
        <f>VLOOKUP(#REF!,'[1]PL3 Danh muc đầy đủ'!$E$9:$X$9281,20,0)</f>
        <v>#REF!</v>
      </c>
      <c r="N1657" s="44" t="e">
        <f>M1657-#REF!</f>
        <v>#REF!</v>
      </c>
    </row>
    <row r="1658" spans="1:14" ht="18" x14ac:dyDescent="0.3">
      <c r="A1658" s="43">
        <v>1648</v>
      </c>
      <c r="B1658" s="17" t="s">
        <v>5766</v>
      </c>
      <c r="C1658" s="18" t="s">
        <v>18167</v>
      </c>
      <c r="D1658" s="17" t="s">
        <v>5767</v>
      </c>
      <c r="E1658" s="18" t="s">
        <v>5768</v>
      </c>
      <c r="F1658" s="18" t="s">
        <v>5768</v>
      </c>
      <c r="G1658" s="17" t="s">
        <v>95</v>
      </c>
      <c r="H1658" s="21">
        <v>78300</v>
      </c>
      <c r="I1658" s="20">
        <v>78391.356521739173</v>
      </c>
      <c r="J1658" s="19">
        <v>81500</v>
      </c>
      <c r="K1658" s="1"/>
      <c r="L1658" s="183"/>
      <c r="M1658" s="44" t="e">
        <f>VLOOKUP(#REF!,'[1]PL3 Danh muc đầy đủ'!$E$9:$X$9281,20,0)</f>
        <v>#REF!</v>
      </c>
      <c r="N1658" s="44" t="e">
        <f>M1658-#REF!</f>
        <v>#REF!</v>
      </c>
    </row>
    <row r="1659" spans="1:14" ht="18" x14ac:dyDescent="0.3">
      <c r="A1659" s="43">
        <v>1649</v>
      </c>
      <c r="B1659" s="17" t="s">
        <v>5769</v>
      </c>
      <c r="C1659" s="18" t="s">
        <v>18167</v>
      </c>
      <c r="D1659" s="17" t="s">
        <v>5770</v>
      </c>
      <c r="E1659" s="18" t="s">
        <v>5771</v>
      </c>
      <c r="F1659" s="18" t="s">
        <v>5771</v>
      </c>
      <c r="G1659" s="17" t="s">
        <v>95</v>
      </c>
      <c r="H1659" s="21">
        <v>78300</v>
      </c>
      <c r="I1659" s="20">
        <v>78391.356521739173</v>
      </c>
      <c r="J1659" s="19">
        <v>81500</v>
      </c>
      <c r="K1659" s="1"/>
      <c r="L1659" s="183"/>
      <c r="M1659" s="44" t="e">
        <f>VLOOKUP(#REF!,'[1]PL3 Danh muc đầy đủ'!$E$9:$X$9281,20,0)</f>
        <v>#REF!</v>
      </c>
      <c r="N1659" s="44" t="e">
        <f>M1659-#REF!</f>
        <v>#REF!</v>
      </c>
    </row>
    <row r="1660" spans="1:14" ht="18" x14ac:dyDescent="0.3">
      <c r="A1660" s="43">
        <v>1650</v>
      </c>
      <c r="B1660" s="17" t="s">
        <v>5772</v>
      </c>
      <c r="C1660" s="18" t="s">
        <v>18167</v>
      </c>
      <c r="D1660" s="17" t="s">
        <v>5773</v>
      </c>
      <c r="E1660" s="18" t="s">
        <v>5774</v>
      </c>
      <c r="F1660" s="18" t="s">
        <v>5774</v>
      </c>
      <c r="G1660" s="17" t="s">
        <v>95</v>
      </c>
      <c r="H1660" s="21">
        <v>78300</v>
      </c>
      <c r="I1660" s="20">
        <v>78391.356521739173</v>
      </c>
      <c r="J1660" s="19">
        <v>81500</v>
      </c>
      <c r="K1660" s="1"/>
      <c r="L1660" s="183"/>
      <c r="M1660" s="44" t="e">
        <f>VLOOKUP(#REF!,'[1]PL3 Danh muc đầy đủ'!$E$9:$X$9281,20,0)</f>
        <v>#REF!</v>
      </c>
      <c r="N1660" s="44" t="e">
        <f>M1660-#REF!</f>
        <v>#REF!</v>
      </c>
    </row>
    <row r="1661" spans="1:14" ht="36" x14ac:dyDescent="0.3">
      <c r="A1661" s="43">
        <v>1651</v>
      </c>
      <c r="B1661" s="17" t="s">
        <v>5775</v>
      </c>
      <c r="C1661" s="18" t="s">
        <v>18167</v>
      </c>
      <c r="D1661" s="17" t="s">
        <v>5776</v>
      </c>
      <c r="E1661" s="18" t="s">
        <v>5777</v>
      </c>
      <c r="F1661" s="18" t="s">
        <v>5777</v>
      </c>
      <c r="G1661" s="17" t="s">
        <v>95</v>
      </c>
      <c r="H1661" s="21">
        <v>78300</v>
      </c>
      <c r="I1661" s="20">
        <v>78391.356521739173</v>
      </c>
      <c r="J1661" s="19">
        <v>81500</v>
      </c>
      <c r="K1661" s="1"/>
      <c r="L1661" s="183"/>
      <c r="M1661" s="44" t="e">
        <f>VLOOKUP(#REF!,'[1]PL3 Danh muc đầy đủ'!$E$9:$X$9281,20,0)</f>
        <v>#REF!</v>
      </c>
      <c r="N1661" s="44" t="e">
        <f>M1661-#REF!</f>
        <v>#REF!</v>
      </c>
    </row>
    <row r="1662" spans="1:14" ht="18" x14ac:dyDescent="0.3">
      <c r="A1662" s="43">
        <v>1652</v>
      </c>
      <c r="B1662" s="17" t="s">
        <v>5778</v>
      </c>
      <c r="C1662" s="18" t="s">
        <v>18167</v>
      </c>
      <c r="D1662" s="17" t="s">
        <v>5779</v>
      </c>
      <c r="E1662" s="18" t="s">
        <v>5780</v>
      </c>
      <c r="F1662" s="18" t="s">
        <v>5780</v>
      </c>
      <c r="G1662" s="17" t="s">
        <v>95</v>
      </c>
      <c r="H1662" s="21">
        <v>78300</v>
      </c>
      <c r="I1662" s="20">
        <v>78391.356521739173</v>
      </c>
      <c r="J1662" s="19">
        <v>81500</v>
      </c>
      <c r="K1662" s="1"/>
      <c r="L1662" s="183"/>
      <c r="M1662" s="44" t="e">
        <f>VLOOKUP(#REF!,'[1]PL3 Danh muc đầy đủ'!$E$9:$X$9281,20,0)</f>
        <v>#REF!</v>
      </c>
      <c r="N1662" s="44" t="e">
        <f>M1662-#REF!</f>
        <v>#REF!</v>
      </c>
    </row>
    <row r="1663" spans="1:14" ht="18" x14ac:dyDescent="0.3">
      <c r="A1663" s="43">
        <v>1653</v>
      </c>
      <c r="B1663" s="17" t="s">
        <v>5781</v>
      </c>
      <c r="C1663" s="18" t="s">
        <v>18167</v>
      </c>
      <c r="D1663" s="17" t="s">
        <v>5782</v>
      </c>
      <c r="E1663" s="18" t="s">
        <v>5783</v>
      </c>
      <c r="F1663" s="18" t="s">
        <v>5783</v>
      </c>
      <c r="G1663" s="17" t="s">
        <v>95</v>
      </c>
      <c r="H1663" s="21">
        <v>78300</v>
      </c>
      <c r="I1663" s="20">
        <v>78391.356521739173</v>
      </c>
      <c r="J1663" s="19">
        <v>81500</v>
      </c>
      <c r="K1663" s="1"/>
      <c r="L1663" s="183"/>
      <c r="M1663" s="44" t="e">
        <f>VLOOKUP(#REF!,'[1]PL3 Danh muc đầy đủ'!$E$9:$X$9281,20,0)</f>
        <v>#REF!</v>
      </c>
      <c r="N1663" s="44" t="e">
        <f>M1663-#REF!</f>
        <v>#REF!</v>
      </c>
    </row>
    <row r="1664" spans="1:14" ht="36" x14ac:dyDescent="0.3">
      <c r="A1664" s="43">
        <v>1654</v>
      </c>
      <c r="B1664" s="17" t="s">
        <v>5784</v>
      </c>
      <c r="C1664" s="18" t="s">
        <v>18167</v>
      </c>
      <c r="D1664" s="17" t="s">
        <v>5785</v>
      </c>
      <c r="E1664" s="18" t="s">
        <v>5786</v>
      </c>
      <c r="F1664" s="18" t="s">
        <v>5786</v>
      </c>
      <c r="G1664" s="17" t="s">
        <v>95</v>
      </c>
      <c r="H1664" s="21">
        <v>78300</v>
      </c>
      <c r="I1664" s="20">
        <v>78391.356521739173</v>
      </c>
      <c r="J1664" s="19">
        <v>81500</v>
      </c>
      <c r="K1664" s="1"/>
      <c r="L1664" s="183"/>
      <c r="M1664" s="44" t="e">
        <f>VLOOKUP(#REF!,'[1]PL3 Danh muc đầy đủ'!$E$9:$X$9281,20,0)</f>
        <v>#REF!</v>
      </c>
      <c r="N1664" s="44" t="e">
        <f>M1664-#REF!</f>
        <v>#REF!</v>
      </c>
    </row>
    <row r="1665" spans="1:14" ht="18" x14ac:dyDescent="0.3">
      <c r="A1665" s="43">
        <v>1655</v>
      </c>
      <c r="B1665" s="17" t="s">
        <v>5787</v>
      </c>
      <c r="C1665" s="18" t="s">
        <v>18167</v>
      </c>
      <c r="D1665" s="17" t="s">
        <v>5788</v>
      </c>
      <c r="E1665" s="18" t="s">
        <v>5789</v>
      </c>
      <c r="F1665" s="18" t="s">
        <v>5789</v>
      </c>
      <c r="G1665" s="17" t="s">
        <v>95</v>
      </c>
      <c r="H1665" s="21">
        <v>78300</v>
      </c>
      <c r="I1665" s="20">
        <v>78391.356521739173</v>
      </c>
      <c r="J1665" s="19">
        <v>81500</v>
      </c>
      <c r="K1665" s="1"/>
      <c r="L1665" s="183"/>
      <c r="M1665" s="44" t="e">
        <f>VLOOKUP(#REF!,'[1]PL3 Danh muc đầy đủ'!$E$9:$X$9281,20,0)</f>
        <v>#REF!</v>
      </c>
      <c r="N1665" s="44" t="e">
        <f>M1665-#REF!</f>
        <v>#REF!</v>
      </c>
    </row>
    <row r="1666" spans="1:14" ht="18" x14ac:dyDescent="0.3">
      <c r="A1666" s="43">
        <v>1656</v>
      </c>
      <c r="B1666" s="17" t="s">
        <v>5790</v>
      </c>
      <c r="C1666" s="18" t="s">
        <v>18167</v>
      </c>
      <c r="D1666" s="17" t="s">
        <v>5791</v>
      </c>
      <c r="E1666" s="18" t="s">
        <v>5792</v>
      </c>
      <c r="F1666" s="18" t="s">
        <v>5792</v>
      </c>
      <c r="G1666" s="17" t="s">
        <v>95</v>
      </c>
      <c r="H1666" s="21">
        <v>78300</v>
      </c>
      <c r="I1666" s="20">
        <v>78391.356521739173</v>
      </c>
      <c r="J1666" s="19">
        <v>81500</v>
      </c>
      <c r="K1666" s="1"/>
      <c r="L1666" s="183"/>
      <c r="M1666" s="44" t="e">
        <f>VLOOKUP(#REF!,'[1]PL3 Danh muc đầy đủ'!$E$9:$X$9281,20,0)</f>
        <v>#REF!</v>
      </c>
      <c r="N1666" s="44" t="e">
        <f>M1666-#REF!</f>
        <v>#REF!</v>
      </c>
    </row>
    <row r="1667" spans="1:14" ht="36" x14ac:dyDescent="0.3">
      <c r="A1667" s="43">
        <v>1657</v>
      </c>
      <c r="B1667" s="17" t="s">
        <v>5793</v>
      </c>
      <c r="C1667" s="18" t="s">
        <v>18167</v>
      </c>
      <c r="D1667" s="17" t="s">
        <v>5794</v>
      </c>
      <c r="E1667" s="18" t="s">
        <v>5795</v>
      </c>
      <c r="F1667" s="18" t="s">
        <v>5795</v>
      </c>
      <c r="G1667" s="17" t="s">
        <v>95</v>
      </c>
      <c r="H1667" s="21">
        <v>78300</v>
      </c>
      <c r="I1667" s="20">
        <v>78391.356521739173</v>
      </c>
      <c r="J1667" s="19">
        <v>81500</v>
      </c>
      <c r="K1667" s="1"/>
      <c r="L1667" s="183"/>
      <c r="M1667" s="44" t="e">
        <f>VLOOKUP(#REF!,'[1]PL3 Danh muc đầy đủ'!$E$9:$X$9281,20,0)</f>
        <v>#REF!</v>
      </c>
      <c r="N1667" s="44" t="e">
        <f>M1667-#REF!</f>
        <v>#REF!</v>
      </c>
    </row>
    <row r="1668" spans="1:14" ht="36" x14ac:dyDescent="0.3">
      <c r="A1668" s="43">
        <v>1658</v>
      </c>
      <c r="B1668" s="17" t="s">
        <v>5796</v>
      </c>
      <c r="C1668" s="18" t="s">
        <v>18167</v>
      </c>
      <c r="D1668" s="17" t="s">
        <v>5797</v>
      </c>
      <c r="E1668" s="18" t="s">
        <v>5798</v>
      </c>
      <c r="F1668" s="18" t="s">
        <v>5798</v>
      </c>
      <c r="G1668" s="17" t="s">
        <v>95</v>
      </c>
      <c r="H1668" s="21">
        <v>78300</v>
      </c>
      <c r="I1668" s="20">
        <v>78391.356521739173</v>
      </c>
      <c r="J1668" s="19">
        <v>81500</v>
      </c>
      <c r="K1668" s="1"/>
      <c r="L1668" s="183"/>
      <c r="M1668" s="44" t="e">
        <f>VLOOKUP(#REF!,'[1]PL3 Danh muc đầy đủ'!$E$9:$X$9281,20,0)</f>
        <v>#REF!</v>
      </c>
      <c r="N1668" s="44" t="e">
        <f>M1668-#REF!</f>
        <v>#REF!</v>
      </c>
    </row>
    <row r="1669" spans="1:14" ht="18" x14ac:dyDescent="0.3">
      <c r="A1669" s="43">
        <v>1659</v>
      </c>
      <c r="B1669" s="17" t="s">
        <v>5799</v>
      </c>
      <c r="C1669" s="18" t="s">
        <v>18167</v>
      </c>
      <c r="D1669" s="17" t="s">
        <v>5800</v>
      </c>
      <c r="E1669" s="18" t="s">
        <v>5801</v>
      </c>
      <c r="F1669" s="18" t="s">
        <v>5801</v>
      </c>
      <c r="G1669" s="17" t="s">
        <v>95</v>
      </c>
      <c r="H1669" s="21">
        <v>78300</v>
      </c>
      <c r="I1669" s="20">
        <v>78391.356521739173</v>
      </c>
      <c r="J1669" s="19">
        <v>81500</v>
      </c>
      <c r="K1669" s="1"/>
      <c r="L1669" s="183"/>
      <c r="M1669" s="44" t="e">
        <f>VLOOKUP(#REF!,'[1]PL3 Danh muc đầy đủ'!$E$9:$X$9281,20,0)</f>
        <v>#REF!</v>
      </c>
      <c r="N1669" s="44" t="e">
        <f>M1669-#REF!</f>
        <v>#REF!</v>
      </c>
    </row>
    <row r="1670" spans="1:14" ht="36" x14ac:dyDescent="0.3">
      <c r="A1670" s="43">
        <v>1660</v>
      </c>
      <c r="B1670" s="17" t="s">
        <v>5802</v>
      </c>
      <c r="C1670" s="18" t="s">
        <v>18167</v>
      </c>
      <c r="D1670" s="17" t="s">
        <v>5803</v>
      </c>
      <c r="E1670" s="18" t="s">
        <v>5804</v>
      </c>
      <c r="F1670" s="18" t="s">
        <v>5804</v>
      </c>
      <c r="G1670" s="17" t="s">
        <v>95</v>
      </c>
      <c r="H1670" s="21">
        <v>78300</v>
      </c>
      <c r="I1670" s="20">
        <v>78391.356521739173</v>
      </c>
      <c r="J1670" s="19">
        <v>81500</v>
      </c>
      <c r="K1670" s="1"/>
      <c r="L1670" s="183"/>
      <c r="M1670" s="44" t="e">
        <f>VLOOKUP(#REF!,'[1]PL3 Danh muc đầy đủ'!$E$9:$X$9281,20,0)</f>
        <v>#REF!</v>
      </c>
      <c r="N1670" s="44" t="e">
        <f>M1670-#REF!</f>
        <v>#REF!</v>
      </c>
    </row>
    <row r="1671" spans="1:14" ht="36" x14ac:dyDescent="0.3">
      <c r="A1671" s="43">
        <v>1661</v>
      </c>
      <c r="B1671" s="17" t="s">
        <v>5805</v>
      </c>
      <c r="C1671" s="18" t="s">
        <v>18167</v>
      </c>
      <c r="D1671" s="17" t="s">
        <v>5806</v>
      </c>
      <c r="E1671" s="18" t="s">
        <v>5807</v>
      </c>
      <c r="F1671" s="18" t="s">
        <v>5807</v>
      </c>
      <c r="G1671" s="17" t="s">
        <v>95</v>
      </c>
      <c r="H1671" s="21">
        <v>78300</v>
      </c>
      <c r="I1671" s="20">
        <v>78391.356521739173</v>
      </c>
      <c r="J1671" s="19">
        <v>81500</v>
      </c>
      <c r="K1671" s="1"/>
      <c r="L1671" s="183"/>
      <c r="M1671" s="44" t="e">
        <f>VLOOKUP(#REF!,'[1]PL3 Danh muc đầy đủ'!$E$9:$X$9281,20,0)</f>
        <v>#REF!</v>
      </c>
      <c r="N1671" s="44" t="e">
        <f>M1671-#REF!</f>
        <v>#REF!</v>
      </c>
    </row>
    <row r="1672" spans="1:14" ht="18" x14ac:dyDescent="0.3">
      <c r="A1672" s="43">
        <v>1662</v>
      </c>
      <c r="B1672" s="17" t="s">
        <v>5808</v>
      </c>
      <c r="C1672" s="18" t="s">
        <v>18167</v>
      </c>
      <c r="D1672" s="17" t="s">
        <v>5809</v>
      </c>
      <c r="E1672" s="18" t="s">
        <v>5810</v>
      </c>
      <c r="F1672" s="18" t="s">
        <v>5810</v>
      </c>
      <c r="G1672" s="17" t="s">
        <v>95</v>
      </c>
      <c r="H1672" s="21">
        <v>78300</v>
      </c>
      <c r="I1672" s="20">
        <v>78391.356521739173</v>
      </c>
      <c r="J1672" s="19">
        <v>81500</v>
      </c>
      <c r="K1672" s="1"/>
      <c r="L1672" s="183"/>
      <c r="M1672" s="44" t="e">
        <f>VLOOKUP(#REF!,'[1]PL3 Danh muc đầy đủ'!$E$9:$X$9281,20,0)</f>
        <v>#REF!</v>
      </c>
      <c r="N1672" s="44" t="e">
        <f>M1672-#REF!</f>
        <v>#REF!</v>
      </c>
    </row>
    <row r="1673" spans="1:14" ht="36" x14ac:dyDescent="0.3">
      <c r="A1673" s="43">
        <v>1663</v>
      </c>
      <c r="B1673" s="17" t="s">
        <v>5811</v>
      </c>
      <c r="C1673" s="18" t="s">
        <v>18167</v>
      </c>
      <c r="D1673" s="17" t="s">
        <v>5812</v>
      </c>
      <c r="E1673" s="18" t="s">
        <v>5813</v>
      </c>
      <c r="F1673" s="18" t="s">
        <v>5813</v>
      </c>
      <c r="G1673" s="17" t="s">
        <v>95</v>
      </c>
      <c r="H1673" s="21">
        <v>78300</v>
      </c>
      <c r="I1673" s="20">
        <v>78391.356521739173</v>
      </c>
      <c r="J1673" s="19">
        <v>81500</v>
      </c>
      <c r="K1673" s="1"/>
      <c r="L1673" s="183"/>
      <c r="M1673" s="44" t="e">
        <f>VLOOKUP(#REF!,'[1]PL3 Danh muc đầy đủ'!$E$9:$X$9281,20,0)</f>
        <v>#REF!</v>
      </c>
      <c r="N1673" s="44" t="e">
        <f>M1673-#REF!</f>
        <v>#REF!</v>
      </c>
    </row>
    <row r="1674" spans="1:14" ht="18" x14ac:dyDescent="0.3">
      <c r="A1674" s="43">
        <v>1664</v>
      </c>
      <c r="B1674" s="17" t="s">
        <v>5814</v>
      </c>
      <c r="C1674" s="18" t="s">
        <v>18167</v>
      </c>
      <c r="D1674" s="17" t="s">
        <v>5815</v>
      </c>
      <c r="E1674" s="18" t="s">
        <v>5816</v>
      </c>
      <c r="F1674" s="18" t="s">
        <v>5816</v>
      </c>
      <c r="G1674" s="17" t="s">
        <v>95</v>
      </c>
      <c r="H1674" s="21">
        <v>78300</v>
      </c>
      <c r="I1674" s="20">
        <v>78391.356521739173</v>
      </c>
      <c r="J1674" s="19">
        <v>81500</v>
      </c>
      <c r="K1674" s="1"/>
      <c r="L1674" s="183"/>
      <c r="M1674" s="44" t="e">
        <f>VLOOKUP(#REF!,'[1]PL3 Danh muc đầy đủ'!$E$9:$X$9281,20,0)</f>
        <v>#REF!</v>
      </c>
      <c r="N1674" s="44" t="e">
        <f>M1674-#REF!</f>
        <v>#REF!</v>
      </c>
    </row>
    <row r="1675" spans="1:14" ht="36" x14ac:dyDescent="0.3">
      <c r="A1675" s="43">
        <v>1665</v>
      </c>
      <c r="B1675" s="17" t="s">
        <v>5817</v>
      </c>
      <c r="C1675" s="18" t="s">
        <v>18167</v>
      </c>
      <c r="D1675" s="17" t="s">
        <v>5818</v>
      </c>
      <c r="E1675" s="18" t="s">
        <v>6155</v>
      </c>
      <c r="F1675" s="18" t="s">
        <v>6155</v>
      </c>
      <c r="G1675" s="17" t="s">
        <v>95</v>
      </c>
      <c r="H1675" s="21">
        <v>78300</v>
      </c>
      <c r="I1675" s="20">
        <v>78391.356521739173</v>
      </c>
      <c r="J1675" s="19">
        <v>81500</v>
      </c>
      <c r="K1675" s="1"/>
      <c r="L1675" s="183"/>
      <c r="M1675" s="44" t="e">
        <f>VLOOKUP(#REF!,'[1]PL3 Danh muc đầy đủ'!$E$9:$X$9281,20,0)</f>
        <v>#REF!</v>
      </c>
      <c r="N1675" s="44" t="e">
        <f>M1675-#REF!</f>
        <v>#REF!</v>
      </c>
    </row>
    <row r="1676" spans="1:14" ht="36" x14ac:dyDescent="0.3">
      <c r="A1676" s="43">
        <v>1666</v>
      </c>
      <c r="B1676" s="17" t="s">
        <v>5819</v>
      </c>
      <c r="C1676" s="18" t="s">
        <v>18167</v>
      </c>
      <c r="D1676" s="17" t="s">
        <v>5820</v>
      </c>
      <c r="E1676" s="18" t="s">
        <v>5821</v>
      </c>
      <c r="F1676" s="18" t="s">
        <v>5821</v>
      </c>
      <c r="G1676" s="17" t="s">
        <v>95</v>
      </c>
      <c r="H1676" s="21">
        <v>78300</v>
      </c>
      <c r="I1676" s="20">
        <v>78391.356521739173</v>
      </c>
      <c r="J1676" s="19">
        <v>81500</v>
      </c>
      <c r="K1676" s="1"/>
      <c r="L1676" s="183"/>
      <c r="M1676" s="44" t="e">
        <f>VLOOKUP(#REF!,'[1]PL3 Danh muc đầy đủ'!$E$9:$X$9281,20,0)</f>
        <v>#REF!</v>
      </c>
      <c r="N1676" s="44" t="e">
        <f>M1676-#REF!</f>
        <v>#REF!</v>
      </c>
    </row>
    <row r="1677" spans="1:14" ht="18" x14ac:dyDescent="0.3">
      <c r="A1677" s="43">
        <v>1667</v>
      </c>
      <c r="B1677" s="17" t="s">
        <v>5822</v>
      </c>
      <c r="C1677" s="18" t="s">
        <v>18167</v>
      </c>
      <c r="D1677" s="17" t="s">
        <v>5823</v>
      </c>
      <c r="E1677" s="18" t="s">
        <v>5824</v>
      </c>
      <c r="F1677" s="18" t="s">
        <v>5824</v>
      </c>
      <c r="G1677" s="17" t="s">
        <v>95</v>
      </c>
      <c r="H1677" s="21">
        <v>78300</v>
      </c>
      <c r="I1677" s="20">
        <v>78391.356521739173</v>
      </c>
      <c r="J1677" s="19">
        <v>81500</v>
      </c>
      <c r="K1677" s="1"/>
      <c r="L1677" s="183"/>
      <c r="M1677" s="44" t="e">
        <f>VLOOKUP(#REF!,'[1]PL3 Danh muc đầy đủ'!$E$9:$X$9281,20,0)</f>
        <v>#REF!</v>
      </c>
      <c r="N1677" s="44" t="e">
        <f>M1677-#REF!</f>
        <v>#REF!</v>
      </c>
    </row>
    <row r="1678" spans="1:14" ht="18" x14ac:dyDescent="0.3">
      <c r="A1678" s="43">
        <v>1668</v>
      </c>
      <c r="B1678" s="17" t="s">
        <v>5825</v>
      </c>
      <c r="C1678" s="18" t="s">
        <v>18167</v>
      </c>
      <c r="D1678" s="17" t="s">
        <v>5826</v>
      </c>
      <c r="E1678" s="18" t="s">
        <v>5827</v>
      </c>
      <c r="F1678" s="18" t="s">
        <v>5827</v>
      </c>
      <c r="G1678" s="17" t="s">
        <v>95</v>
      </c>
      <c r="H1678" s="21">
        <v>78300</v>
      </c>
      <c r="I1678" s="20">
        <v>78391.356521739173</v>
      </c>
      <c r="J1678" s="19">
        <v>81500</v>
      </c>
      <c r="K1678" s="1"/>
      <c r="L1678" s="183"/>
      <c r="M1678" s="44" t="e">
        <f>VLOOKUP(#REF!,'[1]PL3 Danh muc đầy đủ'!$E$9:$X$9281,20,0)</f>
        <v>#REF!</v>
      </c>
      <c r="N1678" s="44" t="e">
        <f>M1678-#REF!</f>
        <v>#REF!</v>
      </c>
    </row>
    <row r="1679" spans="1:14" ht="36" x14ac:dyDescent="0.3">
      <c r="A1679" s="43">
        <v>1669</v>
      </c>
      <c r="B1679" s="17" t="s">
        <v>5828</v>
      </c>
      <c r="C1679" s="18" t="s">
        <v>18167</v>
      </c>
      <c r="D1679" s="17" t="s">
        <v>5829</v>
      </c>
      <c r="E1679" s="18" t="s">
        <v>5830</v>
      </c>
      <c r="F1679" s="18" t="s">
        <v>5830</v>
      </c>
      <c r="G1679" s="17" t="s">
        <v>95</v>
      </c>
      <c r="H1679" s="21">
        <v>78300</v>
      </c>
      <c r="I1679" s="20">
        <v>78391.356521739173</v>
      </c>
      <c r="J1679" s="19">
        <v>81500</v>
      </c>
      <c r="K1679" s="1"/>
      <c r="L1679" s="183"/>
      <c r="M1679" s="44" t="e">
        <f>VLOOKUP(#REF!,'[1]PL3 Danh muc đầy đủ'!$E$9:$X$9281,20,0)</f>
        <v>#REF!</v>
      </c>
      <c r="N1679" s="44" t="e">
        <f>M1679-#REF!</f>
        <v>#REF!</v>
      </c>
    </row>
    <row r="1680" spans="1:14" ht="18" x14ac:dyDescent="0.3">
      <c r="A1680" s="43">
        <v>1670</v>
      </c>
      <c r="B1680" s="17" t="s">
        <v>5831</v>
      </c>
      <c r="C1680" s="18" t="s">
        <v>18167</v>
      </c>
      <c r="D1680" s="17" t="s">
        <v>5832</v>
      </c>
      <c r="E1680" s="18" t="s">
        <v>5833</v>
      </c>
      <c r="F1680" s="18" t="s">
        <v>5833</v>
      </c>
      <c r="G1680" s="17" t="s">
        <v>95</v>
      </c>
      <c r="H1680" s="21">
        <v>78300</v>
      </c>
      <c r="I1680" s="20">
        <v>78391.356521739173</v>
      </c>
      <c r="J1680" s="19">
        <v>81500</v>
      </c>
      <c r="K1680" s="1"/>
      <c r="L1680" s="183"/>
      <c r="M1680" s="44" t="e">
        <f>VLOOKUP(#REF!,'[1]PL3 Danh muc đầy đủ'!$E$9:$X$9281,20,0)</f>
        <v>#REF!</v>
      </c>
      <c r="N1680" s="44" t="e">
        <f>M1680-#REF!</f>
        <v>#REF!</v>
      </c>
    </row>
    <row r="1681" spans="1:14" ht="36" x14ac:dyDescent="0.3">
      <c r="A1681" s="43">
        <v>1671</v>
      </c>
      <c r="B1681" s="17" t="s">
        <v>5834</v>
      </c>
      <c r="C1681" s="18" t="s">
        <v>18167</v>
      </c>
      <c r="D1681" s="17" t="s">
        <v>5835</v>
      </c>
      <c r="E1681" s="18" t="s">
        <v>5836</v>
      </c>
      <c r="F1681" s="18" t="s">
        <v>5836</v>
      </c>
      <c r="G1681" s="17" t="s">
        <v>95</v>
      </c>
      <c r="H1681" s="21">
        <v>78300</v>
      </c>
      <c r="I1681" s="20">
        <v>78391.356521739173</v>
      </c>
      <c r="J1681" s="19">
        <v>81500</v>
      </c>
      <c r="K1681" s="1"/>
      <c r="L1681" s="183"/>
      <c r="M1681" s="44" t="e">
        <f>VLOOKUP(#REF!,'[1]PL3 Danh muc đầy đủ'!$E$9:$X$9281,20,0)</f>
        <v>#REF!</v>
      </c>
      <c r="N1681" s="44" t="e">
        <f>M1681-#REF!</f>
        <v>#REF!</v>
      </c>
    </row>
    <row r="1682" spans="1:14" ht="36" x14ac:dyDescent="0.3">
      <c r="A1682" s="43">
        <v>1672</v>
      </c>
      <c r="B1682" s="17" t="s">
        <v>5837</v>
      </c>
      <c r="C1682" s="18" t="s">
        <v>18167</v>
      </c>
      <c r="D1682" s="17" t="s">
        <v>5838</v>
      </c>
      <c r="E1682" s="18" t="s">
        <v>5839</v>
      </c>
      <c r="F1682" s="18" t="s">
        <v>5839</v>
      </c>
      <c r="G1682" s="17" t="s">
        <v>95</v>
      </c>
      <c r="H1682" s="21">
        <v>78300</v>
      </c>
      <c r="I1682" s="20">
        <v>78391.356521739173</v>
      </c>
      <c r="J1682" s="19">
        <v>81500</v>
      </c>
      <c r="K1682" s="1"/>
      <c r="L1682" s="183"/>
      <c r="M1682" s="44" t="e">
        <f>VLOOKUP(#REF!,'[1]PL3 Danh muc đầy đủ'!$E$9:$X$9281,20,0)</f>
        <v>#REF!</v>
      </c>
      <c r="N1682" s="44" t="e">
        <f>M1682-#REF!</f>
        <v>#REF!</v>
      </c>
    </row>
    <row r="1683" spans="1:14" ht="36" x14ac:dyDescent="0.3">
      <c r="A1683" s="43">
        <v>1673</v>
      </c>
      <c r="B1683" s="17" t="s">
        <v>5840</v>
      </c>
      <c r="C1683" s="18" t="s">
        <v>18167</v>
      </c>
      <c r="D1683" s="17" t="s">
        <v>5841</v>
      </c>
      <c r="E1683" s="18" t="s">
        <v>5842</v>
      </c>
      <c r="F1683" s="18" t="s">
        <v>5842</v>
      </c>
      <c r="G1683" s="17" t="s">
        <v>95</v>
      </c>
      <c r="H1683" s="21">
        <v>78300</v>
      </c>
      <c r="I1683" s="20">
        <v>78391.356521739173</v>
      </c>
      <c r="J1683" s="19">
        <v>81500</v>
      </c>
      <c r="K1683" s="1"/>
      <c r="L1683" s="183"/>
      <c r="M1683" s="44" t="e">
        <f>VLOOKUP(#REF!,'[1]PL3 Danh muc đầy đủ'!$E$9:$X$9281,20,0)</f>
        <v>#REF!</v>
      </c>
      <c r="N1683" s="44" t="e">
        <f>M1683-#REF!</f>
        <v>#REF!</v>
      </c>
    </row>
    <row r="1684" spans="1:14" ht="36" x14ac:dyDescent="0.3">
      <c r="A1684" s="43">
        <v>1674</v>
      </c>
      <c r="B1684" s="17" t="s">
        <v>5843</v>
      </c>
      <c r="C1684" s="18" t="s">
        <v>18167</v>
      </c>
      <c r="D1684" s="17" t="s">
        <v>5844</v>
      </c>
      <c r="E1684" s="18" t="s">
        <v>5845</v>
      </c>
      <c r="F1684" s="18" t="s">
        <v>5845</v>
      </c>
      <c r="G1684" s="17" t="s">
        <v>95</v>
      </c>
      <c r="H1684" s="21">
        <v>78300</v>
      </c>
      <c r="I1684" s="20">
        <v>78391.356521739173</v>
      </c>
      <c r="J1684" s="19">
        <v>81500</v>
      </c>
      <c r="K1684" s="1"/>
      <c r="L1684" s="183"/>
      <c r="M1684" s="44" t="e">
        <f>VLOOKUP(#REF!,'[1]PL3 Danh muc đầy đủ'!$E$9:$X$9281,20,0)</f>
        <v>#REF!</v>
      </c>
      <c r="N1684" s="44" t="e">
        <f>M1684-#REF!</f>
        <v>#REF!</v>
      </c>
    </row>
    <row r="1685" spans="1:14" ht="36" x14ac:dyDescent="0.3">
      <c r="A1685" s="43">
        <v>1675</v>
      </c>
      <c r="B1685" s="17" t="s">
        <v>5846</v>
      </c>
      <c r="C1685" s="18" t="s">
        <v>18167</v>
      </c>
      <c r="D1685" s="17" t="s">
        <v>5847</v>
      </c>
      <c r="E1685" s="18" t="s">
        <v>5848</v>
      </c>
      <c r="F1685" s="18" t="s">
        <v>5848</v>
      </c>
      <c r="G1685" s="17" t="s">
        <v>95</v>
      </c>
      <c r="H1685" s="21">
        <v>78300</v>
      </c>
      <c r="I1685" s="20">
        <v>78391.356521739173</v>
      </c>
      <c r="J1685" s="19">
        <v>81500</v>
      </c>
      <c r="K1685" s="1"/>
      <c r="L1685" s="183"/>
      <c r="M1685" s="44" t="e">
        <f>VLOOKUP(#REF!,'[1]PL3 Danh muc đầy đủ'!$E$9:$X$9281,20,0)</f>
        <v>#REF!</v>
      </c>
      <c r="N1685" s="44" t="e">
        <f>M1685-#REF!</f>
        <v>#REF!</v>
      </c>
    </row>
    <row r="1686" spans="1:14" ht="36" x14ac:dyDescent="0.3">
      <c r="A1686" s="43">
        <v>1676</v>
      </c>
      <c r="B1686" s="17" t="s">
        <v>5849</v>
      </c>
      <c r="C1686" s="18" t="s">
        <v>18167</v>
      </c>
      <c r="D1686" s="17" t="s">
        <v>5850</v>
      </c>
      <c r="E1686" s="18" t="s">
        <v>5851</v>
      </c>
      <c r="F1686" s="18" t="s">
        <v>5851</v>
      </c>
      <c r="G1686" s="17" t="s">
        <v>95</v>
      </c>
      <c r="H1686" s="21">
        <v>78300</v>
      </c>
      <c r="I1686" s="20">
        <v>78391.356521739173</v>
      </c>
      <c r="J1686" s="19">
        <v>81500</v>
      </c>
      <c r="K1686" s="1"/>
      <c r="L1686" s="183"/>
      <c r="M1686" s="44" t="e">
        <f>VLOOKUP(#REF!,'[1]PL3 Danh muc đầy đủ'!$E$9:$X$9281,20,0)</f>
        <v>#REF!</v>
      </c>
      <c r="N1686" s="44" t="e">
        <f>M1686-#REF!</f>
        <v>#REF!</v>
      </c>
    </row>
    <row r="1687" spans="1:14" ht="18" x14ac:dyDescent="0.3">
      <c r="A1687" s="43">
        <v>1677</v>
      </c>
      <c r="B1687" s="17" t="s">
        <v>5852</v>
      </c>
      <c r="C1687" s="18" t="s">
        <v>18167</v>
      </c>
      <c r="D1687" s="17" t="s">
        <v>5853</v>
      </c>
      <c r="E1687" s="18" t="s">
        <v>5854</v>
      </c>
      <c r="F1687" s="18" t="s">
        <v>5854</v>
      </c>
      <c r="G1687" s="17" t="s">
        <v>95</v>
      </c>
      <c r="H1687" s="21">
        <v>78300</v>
      </c>
      <c r="I1687" s="20">
        <v>78391.356521739173</v>
      </c>
      <c r="J1687" s="19">
        <v>81500</v>
      </c>
      <c r="K1687" s="1"/>
      <c r="L1687" s="183"/>
      <c r="M1687" s="44" t="e">
        <f>VLOOKUP(#REF!,'[1]PL3 Danh muc đầy đủ'!$E$9:$X$9281,20,0)</f>
        <v>#REF!</v>
      </c>
      <c r="N1687" s="44" t="e">
        <f>M1687-#REF!</f>
        <v>#REF!</v>
      </c>
    </row>
    <row r="1688" spans="1:14" ht="36" x14ac:dyDescent="0.3">
      <c r="A1688" s="43">
        <v>1678</v>
      </c>
      <c r="B1688" s="17" t="s">
        <v>5855</v>
      </c>
      <c r="C1688" s="18" t="s">
        <v>18167</v>
      </c>
      <c r="D1688" s="17" t="s">
        <v>5856</v>
      </c>
      <c r="E1688" s="18" t="s">
        <v>5857</v>
      </c>
      <c r="F1688" s="18" t="s">
        <v>5857</v>
      </c>
      <c r="G1688" s="17" t="s">
        <v>95</v>
      </c>
      <c r="H1688" s="21">
        <v>78300</v>
      </c>
      <c r="I1688" s="20">
        <v>78391.356521739173</v>
      </c>
      <c r="J1688" s="19">
        <v>81500</v>
      </c>
      <c r="K1688" s="1"/>
      <c r="L1688" s="183"/>
      <c r="M1688" s="44" t="e">
        <f>VLOOKUP(#REF!,'[1]PL3 Danh muc đầy đủ'!$E$9:$X$9281,20,0)</f>
        <v>#REF!</v>
      </c>
      <c r="N1688" s="44" t="e">
        <f>M1688-#REF!</f>
        <v>#REF!</v>
      </c>
    </row>
    <row r="1689" spans="1:14" ht="36" x14ac:dyDescent="0.3">
      <c r="A1689" s="43">
        <v>1679</v>
      </c>
      <c r="B1689" s="17" t="s">
        <v>5858</v>
      </c>
      <c r="C1689" s="18" t="s">
        <v>18167</v>
      </c>
      <c r="D1689" s="17" t="s">
        <v>5859</v>
      </c>
      <c r="E1689" s="18" t="s">
        <v>5860</v>
      </c>
      <c r="F1689" s="18" t="s">
        <v>5860</v>
      </c>
      <c r="G1689" s="17" t="s">
        <v>95</v>
      </c>
      <c r="H1689" s="21">
        <v>78300</v>
      </c>
      <c r="I1689" s="20">
        <v>78391.356521739173</v>
      </c>
      <c r="J1689" s="19">
        <v>81500</v>
      </c>
      <c r="K1689" s="1"/>
      <c r="L1689" s="183"/>
      <c r="M1689" s="44" t="e">
        <f>VLOOKUP(#REF!,'[1]PL3 Danh muc đầy đủ'!$E$9:$X$9281,20,0)</f>
        <v>#REF!</v>
      </c>
      <c r="N1689" s="44" t="e">
        <f>M1689-#REF!</f>
        <v>#REF!</v>
      </c>
    </row>
    <row r="1690" spans="1:14" ht="18" x14ac:dyDescent="0.3">
      <c r="A1690" s="43">
        <v>1680</v>
      </c>
      <c r="B1690" s="17" t="s">
        <v>5861</v>
      </c>
      <c r="C1690" s="18" t="s">
        <v>18167</v>
      </c>
      <c r="D1690" s="17" t="s">
        <v>5862</v>
      </c>
      <c r="E1690" s="18" t="s">
        <v>5863</v>
      </c>
      <c r="F1690" s="18" t="s">
        <v>5863</v>
      </c>
      <c r="G1690" s="17" t="s">
        <v>95</v>
      </c>
      <c r="H1690" s="21">
        <v>78300</v>
      </c>
      <c r="I1690" s="20">
        <v>78391.356521739173</v>
      </c>
      <c r="J1690" s="19">
        <v>81500</v>
      </c>
      <c r="K1690" s="1"/>
      <c r="L1690" s="183"/>
      <c r="M1690" s="44" t="e">
        <f>VLOOKUP(#REF!,'[1]PL3 Danh muc đầy đủ'!$E$9:$X$9281,20,0)</f>
        <v>#REF!</v>
      </c>
      <c r="N1690" s="44" t="e">
        <f>M1690-#REF!</f>
        <v>#REF!</v>
      </c>
    </row>
    <row r="1691" spans="1:14" ht="18" x14ac:dyDescent="0.3">
      <c r="A1691" s="43">
        <v>1681</v>
      </c>
      <c r="B1691" s="17" t="s">
        <v>5864</v>
      </c>
      <c r="C1691" s="18" t="s">
        <v>18167</v>
      </c>
      <c r="D1691" s="17" t="s">
        <v>5865</v>
      </c>
      <c r="E1691" s="18" t="s">
        <v>5866</v>
      </c>
      <c r="F1691" s="18" t="s">
        <v>5866</v>
      </c>
      <c r="G1691" s="17" t="s">
        <v>95</v>
      </c>
      <c r="H1691" s="21">
        <v>78300</v>
      </c>
      <c r="I1691" s="20">
        <v>78391.356521739173</v>
      </c>
      <c r="J1691" s="19">
        <v>81500</v>
      </c>
      <c r="K1691" s="1"/>
      <c r="L1691" s="183"/>
      <c r="M1691" s="44" t="e">
        <f>VLOOKUP(#REF!,'[1]PL3 Danh muc đầy đủ'!$E$9:$X$9281,20,0)</f>
        <v>#REF!</v>
      </c>
      <c r="N1691" s="44" t="e">
        <f>M1691-#REF!</f>
        <v>#REF!</v>
      </c>
    </row>
    <row r="1692" spans="1:14" ht="18" x14ac:dyDescent="0.3">
      <c r="A1692" s="43">
        <v>1682</v>
      </c>
      <c r="B1692" s="17" t="s">
        <v>5867</v>
      </c>
      <c r="C1692" s="18" t="s">
        <v>18167</v>
      </c>
      <c r="D1692" s="17" t="s">
        <v>5868</v>
      </c>
      <c r="E1692" s="18" t="s">
        <v>5869</v>
      </c>
      <c r="F1692" s="18" t="s">
        <v>5869</v>
      </c>
      <c r="G1692" s="17" t="s">
        <v>95</v>
      </c>
      <c r="H1692" s="21">
        <v>78300</v>
      </c>
      <c r="I1692" s="20">
        <v>78391.356521739173</v>
      </c>
      <c r="J1692" s="19">
        <v>81500</v>
      </c>
      <c r="K1692" s="1"/>
      <c r="L1692" s="183"/>
      <c r="M1692" s="44" t="e">
        <f>VLOOKUP(#REF!,'[1]PL3 Danh muc đầy đủ'!$E$9:$X$9281,20,0)</f>
        <v>#REF!</v>
      </c>
      <c r="N1692" s="44" t="e">
        <f>M1692-#REF!</f>
        <v>#REF!</v>
      </c>
    </row>
    <row r="1693" spans="1:14" ht="36" x14ac:dyDescent="0.3">
      <c r="A1693" s="43">
        <v>1683</v>
      </c>
      <c r="B1693" s="17" t="s">
        <v>5870</v>
      </c>
      <c r="C1693" s="18" t="s">
        <v>18167</v>
      </c>
      <c r="D1693" s="17" t="s">
        <v>5871</v>
      </c>
      <c r="E1693" s="18" t="s">
        <v>5872</v>
      </c>
      <c r="F1693" s="18" t="s">
        <v>5872</v>
      </c>
      <c r="G1693" s="17" t="s">
        <v>95</v>
      </c>
      <c r="H1693" s="21">
        <v>78300</v>
      </c>
      <c r="I1693" s="20">
        <v>78391.356521739173</v>
      </c>
      <c r="J1693" s="19">
        <v>81500</v>
      </c>
      <c r="K1693" s="1"/>
      <c r="L1693" s="183"/>
      <c r="M1693" s="44" t="e">
        <f>VLOOKUP(#REF!,'[1]PL3 Danh muc đầy đủ'!$E$9:$X$9281,20,0)</f>
        <v>#REF!</v>
      </c>
      <c r="N1693" s="44" t="e">
        <f>M1693-#REF!</f>
        <v>#REF!</v>
      </c>
    </row>
    <row r="1694" spans="1:14" ht="18" x14ac:dyDescent="0.3">
      <c r="A1694" s="43">
        <v>1684</v>
      </c>
      <c r="B1694" s="17" t="s">
        <v>5873</v>
      </c>
      <c r="C1694" s="18" t="s">
        <v>18167</v>
      </c>
      <c r="D1694" s="17" t="s">
        <v>5874</v>
      </c>
      <c r="E1694" s="18" t="s">
        <v>5875</v>
      </c>
      <c r="F1694" s="18" t="s">
        <v>5875</v>
      </c>
      <c r="G1694" s="17" t="s">
        <v>95</v>
      </c>
      <c r="H1694" s="21">
        <v>78300</v>
      </c>
      <c r="I1694" s="20">
        <v>78391.356521739173</v>
      </c>
      <c r="J1694" s="19">
        <v>81500</v>
      </c>
      <c r="K1694" s="1"/>
      <c r="L1694" s="183"/>
      <c r="M1694" s="44" t="e">
        <f>VLOOKUP(#REF!,'[1]PL3 Danh muc đầy đủ'!$E$9:$X$9281,20,0)</f>
        <v>#REF!</v>
      </c>
      <c r="N1694" s="44" t="e">
        <f>M1694-#REF!</f>
        <v>#REF!</v>
      </c>
    </row>
    <row r="1695" spans="1:14" ht="36" x14ac:dyDescent="0.3">
      <c r="A1695" s="43">
        <v>1685</v>
      </c>
      <c r="B1695" s="17" t="s">
        <v>5876</v>
      </c>
      <c r="C1695" s="18" t="s">
        <v>18167</v>
      </c>
      <c r="D1695" s="17" t="s">
        <v>5877</v>
      </c>
      <c r="E1695" s="18" t="s">
        <v>5878</v>
      </c>
      <c r="F1695" s="18" t="s">
        <v>5878</v>
      </c>
      <c r="G1695" s="17" t="s">
        <v>95</v>
      </c>
      <c r="H1695" s="21">
        <v>78300</v>
      </c>
      <c r="I1695" s="20">
        <v>78391.356521739173</v>
      </c>
      <c r="J1695" s="19">
        <v>81500</v>
      </c>
      <c r="K1695" s="1"/>
      <c r="L1695" s="183"/>
      <c r="M1695" s="44" t="e">
        <f>VLOOKUP(#REF!,'[1]PL3 Danh muc đầy đủ'!$E$9:$X$9281,20,0)</f>
        <v>#REF!</v>
      </c>
      <c r="N1695" s="44" t="e">
        <f>M1695-#REF!</f>
        <v>#REF!</v>
      </c>
    </row>
    <row r="1696" spans="1:14" ht="36" x14ac:dyDescent="0.3">
      <c r="A1696" s="43">
        <v>1686</v>
      </c>
      <c r="B1696" s="17" t="s">
        <v>5879</v>
      </c>
      <c r="C1696" s="18" t="s">
        <v>18167</v>
      </c>
      <c r="D1696" s="17" t="s">
        <v>5880</v>
      </c>
      <c r="E1696" s="18" t="s">
        <v>5881</v>
      </c>
      <c r="F1696" s="18" t="s">
        <v>5881</v>
      </c>
      <c r="G1696" s="17" t="s">
        <v>95</v>
      </c>
      <c r="H1696" s="21">
        <v>78300</v>
      </c>
      <c r="I1696" s="20">
        <v>78391.356521739173</v>
      </c>
      <c r="J1696" s="19">
        <v>81500</v>
      </c>
      <c r="K1696" s="1"/>
      <c r="L1696" s="183"/>
      <c r="M1696" s="44" t="e">
        <f>VLOOKUP(#REF!,'[1]PL3 Danh muc đầy đủ'!$E$9:$X$9281,20,0)</f>
        <v>#REF!</v>
      </c>
      <c r="N1696" s="44" t="e">
        <f>M1696-#REF!</f>
        <v>#REF!</v>
      </c>
    </row>
    <row r="1697" spans="1:14" ht="18" x14ac:dyDescent="0.3">
      <c r="A1697" s="43">
        <v>1687</v>
      </c>
      <c r="B1697" s="17" t="s">
        <v>5882</v>
      </c>
      <c r="C1697" s="18" t="s">
        <v>18167</v>
      </c>
      <c r="D1697" s="17" t="s">
        <v>5883</v>
      </c>
      <c r="E1697" s="18" t="s">
        <v>16559</v>
      </c>
      <c r="F1697" s="18" t="s">
        <v>16559</v>
      </c>
      <c r="G1697" s="17" t="s">
        <v>95</v>
      </c>
      <c r="H1697" s="21">
        <v>78300</v>
      </c>
      <c r="I1697" s="20">
        <v>78391.356521739173</v>
      </c>
      <c r="J1697" s="19">
        <v>81500</v>
      </c>
      <c r="K1697" s="1"/>
      <c r="L1697" s="183"/>
      <c r="M1697" s="44" t="e">
        <f>VLOOKUP(#REF!,'[1]PL3 Danh muc đầy đủ'!$E$9:$X$9281,20,0)</f>
        <v>#REF!</v>
      </c>
      <c r="N1697" s="44" t="e">
        <f>M1697-#REF!</f>
        <v>#REF!</v>
      </c>
    </row>
    <row r="1698" spans="1:14" ht="18" x14ac:dyDescent="0.3">
      <c r="A1698" s="43">
        <v>1688</v>
      </c>
      <c r="B1698" s="17" t="s">
        <v>5884</v>
      </c>
      <c r="C1698" s="18" t="s">
        <v>18167</v>
      </c>
      <c r="D1698" s="17" t="s">
        <v>5885</v>
      </c>
      <c r="E1698" s="18" t="s">
        <v>5886</v>
      </c>
      <c r="F1698" s="18" t="s">
        <v>5886</v>
      </c>
      <c r="G1698" s="17" t="s">
        <v>95</v>
      </c>
      <c r="H1698" s="21">
        <v>78300</v>
      </c>
      <c r="I1698" s="20">
        <v>78391.356521739173</v>
      </c>
      <c r="J1698" s="19">
        <v>81500</v>
      </c>
      <c r="K1698" s="1"/>
      <c r="L1698" s="183"/>
      <c r="M1698" s="44" t="e">
        <f>VLOOKUP(#REF!,'[1]PL3 Danh muc đầy đủ'!$E$9:$X$9281,20,0)</f>
        <v>#REF!</v>
      </c>
      <c r="N1698" s="44" t="e">
        <f>M1698-#REF!</f>
        <v>#REF!</v>
      </c>
    </row>
    <row r="1699" spans="1:14" ht="18" x14ac:dyDescent="0.3">
      <c r="A1699" s="43">
        <v>1689</v>
      </c>
      <c r="B1699" s="17" t="s">
        <v>5887</v>
      </c>
      <c r="C1699" s="18" t="s">
        <v>18167</v>
      </c>
      <c r="D1699" s="17" t="s">
        <v>5888</v>
      </c>
      <c r="E1699" s="18" t="s">
        <v>5889</v>
      </c>
      <c r="F1699" s="18" t="s">
        <v>5889</v>
      </c>
      <c r="G1699" s="17" t="s">
        <v>95</v>
      </c>
      <c r="H1699" s="21">
        <v>78300</v>
      </c>
      <c r="I1699" s="20">
        <v>78391.356521739173</v>
      </c>
      <c r="J1699" s="19">
        <v>81500</v>
      </c>
      <c r="K1699" s="1"/>
      <c r="L1699" s="183"/>
      <c r="M1699" s="44" t="e">
        <f>VLOOKUP(#REF!,'[1]PL3 Danh muc đầy đủ'!$E$9:$X$9281,20,0)</f>
        <v>#REF!</v>
      </c>
      <c r="N1699" s="44" t="e">
        <f>M1699-#REF!</f>
        <v>#REF!</v>
      </c>
    </row>
    <row r="1700" spans="1:14" ht="36" x14ac:dyDescent="0.3">
      <c r="A1700" s="43">
        <v>1690</v>
      </c>
      <c r="B1700" s="17" t="s">
        <v>5890</v>
      </c>
      <c r="C1700" s="18" t="s">
        <v>18167</v>
      </c>
      <c r="D1700" s="17" t="s">
        <v>5891</v>
      </c>
      <c r="E1700" s="18" t="s">
        <v>5892</v>
      </c>
      <c r="F1700" s="18" t="s">
        <v>5892</v>
      </c>
      <c r="G1700" s="17" t="s">
        <v>95</v>
      </c>
      <c r="H1700" s="21">
        <v>78300</v>
      </c>
      <c r="I1700" s="20">
        <v>78391.356521739173</v>
      </c>
      <c r="J1700" s="19">
        <v>81500</v>
      </c>
      <c r="K1700" s="1"/>
      <c r="L1700" s="183"/>
      <c r="M1700" s="44" t="e">
        <f>VLOOKUP(#REF!,'[1]PL3 Danh muc đầy đủ'!$E$9:$X$9281,20,0)</f>
        <v>#REF!</v>
      </c>
      <c r="N1700" s="44" t="e">
        <f>M1700-#REF!</f>
        <v>#REF!</v>
      </c>
    </row>
    <row r="1701" spans="1:14" ht="36" x14ac:dyDescent="0.3">
      <c r="A1701" s="43">
        <v>1691</v>
      </c>
      <c r="B1701" s="17" t="s">
        <v>5893</v>
      </c>
      <c r="C1701" s="18" t="s">
        <v>18167</v>
      </c>
      <c r="D1701" s="17" t="s">
        <v>5894</v>
      </c>
      <c r="E1701" s="18" t="s">
        <v>5895</v>
      </c>
      <c r="F1701" s="18" t="s">
        <v>5895</v>
      </c>
      <c r="G1701" s="17" t="s">
        <v>95</v>
      </c>
      <c r="H1701" s="21">
        <v>78300</v>
      </c>
      <c r="I1701" s="20">
        <v>78391.356521739173</v>
      </c>
      <c r="J1701" s="19">
        <v>81500</v>
      </c>
      <c r="K1701" s="1"/>
      <c r="L1701" s="183"/>
      <c r="M1701" s="44" t="e">
        <f>VLOOKUP(#REF!,'[1]PL3 Danh muc đầy đủ'!$E$9:$X$9281,20,0)</f>
        <v>#REF!</v>
      </c>
      <c r="N1701" s="44" t="e">
        <f>M1701-#REF!</f>
        <v>#REF!</v>
      </c>
    </row>
    <row r="1702" spans="1:14" ht="18" x14ac:dyDescent="0.3">
      <c r="A1702" s="43">
        <v>1692</v>
      </c>
      <c r="B1702" s="17" t="s">
        <v>5896</v>
      </c>
      <c r="C1702" s="18" t="s">
        <v>18167</v>
      </c>
      <c r="D1702" s="17" t="s">
        <v>5897</v>
      </c>
      <c r="E1702" s="18" t="s">
        <v>5898</v>
      </c>
      <c r="F1702" s="18" t="s">
        <v>5898</v>
      </c>
      <c r="G1702" s="17" t="s">
        <v>95</v>
      </c>
      <c r="H1702" s="21">
        <v>78300</v>
      </c>
      <c r="I1702" s="20">
        <v>78391.356521739173</v>
      </c>
      <c r="J1702" s="19">
        <v>81500</v>
      </c>
      <c r="K1702" s="1"/>
      <c r="L1702" s="183"/>
      <c r="M1702" s="44" t="e">
        <f>VLOOKUP(#REF!,'[1]PL3 Danh muc đầy đủ'!$E$9:$X$9281,20,0)</f>
        <v>#REF!</v>
      </c>
      <c r="N1702" s="44" t="e">
        <f>M1702-#REF!</f>
        <v>#REF!</v>
      </c>
    </row>
    <row r="1703" spans="1:14" ht="36" x14ac:dyDescent="0.3">
      <c r="A1703" s="43">
        <v>1693</v>
      </c>
      <c r="B1703" s="17" t="s">
        <v>5899</v>
      </c>
      <c r="C1703" s="18" t="s">
        <v>18167</v>
      </c>
      <c r="D1703" s="17" t="s">
        <v>5900</v>
      </c>
      <c r="E1703" s="18" t="s">
        <v>5901</v>
      </c>
      <c r="F1703" s="18" t="s">
        <v>5901</v>
      </c>
      <c r="G1703" s="17" t="s">
        <v>95</v>
      </c>
      <c r="H1703" s="21">
        <v>78300</v>
      </c>
      <c r="I1703" s="20">
        <v>78391.356521739173</v>
      </c>
      <c r="J1703" s="19">
        <v>81500</v>
      </c>
      <c r="K1703" s="1"/>
      <c r="L1703" s="183"/>
      <c r="M1703" s="44" t="e">
        <f>VLOOKUP(#REF!,'[1]PL3 Danh muc đầy đủ'!$E$9:$X$9281,20,0)</f>
        <v>#REF!</v>
      </c>
      <c r="N1703" s="44" t="e">
        <f>M1703-#REF!</f>
        <v>#REF!</v>
      </c>
    </row>
    <row r="1704" spans="1:14" ht="36" x14ac:dyDescent="0.3">
      <c r="A1704" s="43">
        <v>1694</v>
      </c>
      <c r="B1704" s="17" t="s">
        <v>5902</v>
      </c>
      <c r="C1704" s="18" t="s">
        <v>18167</v>
      </c>
      <c r="D1704" s="17" t="s">
        <v>5903</v>
      </c>
      <c r="E1704" s="18" t="s">
        <v>5904</v>
      </c>
      <c r="F1704" s="18" t="s">
        <v>5904</v>
      </c>
      <c r="G1704" s="17" t="s">
        <v>95</v>
      </c>
      <c r="H1704" s="21">
        <v>78300</v>
      </c>
      <c r="I1704" s="20">
        <v>78391.356521739173</v>
      </c>
      <c r="J1704" s="19">
        <v>81500</v>
      </c>
      <c r="K1704" s="1"/>
      <c r="L1704" s="183"/>
      <c r="M1704" s="44" t="e">
        <f>VLOOKUP(#REF!,'[1]PL3 Danh muc đầy đủ'!$E$9:$X$9281,20,0)</f>
        <v>#REF!</v>
      </c>
      <c r="N1704" s="44" t="e">
        <f>M1704-#REF!</f>
        <v>#REF!</v>
      </c>
    </row>
    <row r="1705" spans="1:14" ht="18" x14ac:dyDescent="0.3">
      <c r="A1705" s="43">
        <v>1695</v>
      </c>
      <c r="B1705" s="17" t="s">
        <v>5905</v>
      </c>
      <c r="C1705" s="18" t="s">
        <v>18167</v>
      </c>
      <c r="D1705" s="17" t="s">
        <v>5906</v>
      </c>
      <c r="E1705" s="18" t="s">
        <v>5907</v>
      </c>
      <c r="F1705" s="18" t="s">
        <v>5907</v>
      </c>
      <c r="G1705" s="17" t="s">
        <v>95</v>
      </c>
      <c r="H1705" s="21">
        <v>78300</v>
      </c>
      <c r="I1705" s="20">
        <v>78391.356521739173</v>
      </c>
      <c r="J1705" s="19">
        <v>81500</v>
      </c>
      <c r="K1705" s="1"/>
      <c r="L1705" s="183"/>
      <c r="M1705" s="44" t="e">
        <f>VLOOKUP(#REF!,'[1]PL3 Danh muc đầy đủ'!$E$9:$X$9281,20,0)</f>
        <v>#REF!</v>
      </c>
      <c r="N1705" s="44" t="e">
        <f>M1705-#REF!</f>
        <v>#REF!</v>
      </c>
    </row>
    <row r="1706" spans="1:14" ht="18" x14ac:dyDescent="0.3">
      <c r="A1706" s="43">
        <v>1696</v>
      </c>
      <c r="B1706" s="17" t="s">
        <v>5908</v>
      </c>
      <c r="C1706" s="18" t="s">
        <v>18167</v>
      </c>
      <c r="D1706" s="17" t="s">
        <v>5909</v>
      </c>
      <c r="E1706" s="18" t="s">
        <v>5910</v>
      </c>
      <c r="F1706" s="18" t="s">
        <v>5910</v>
      </c>
      <c r="G1706" s="17" t="s">
        <v>95</v>
      </c>
      <c r="H1706" s="21">
        <v>78300</v>
      </c>
      <c r="I1706" s="20">
        <v>78391.356521739173</v>
      </c>
      <c r="J1706" s="19">
        <v>81500</v>
      </c>
      <c r="K1706" s="1"/>
      <c r="L1706" s="183"/>
      <c r="M1706" s="44" t="e">
        <f>VLOOKUP(#REF!,'[1]PL3 Danh muc đầy đủ'!$E$9:$X$9281,20,0)</f>
        <v>#REF!</v>
      </c>
      <c r="N1706" s="44" t="e">
        <f>M1706-#REF!</f>
        <v>#REF!</v>
      </c>
    </row>
    <row r="1707" spans="1:14" ht="18" x14ac:dyDescent="0.3">
      <c r="A1707" s="43">
        <v>1697</v>
      </c>
      <c r="B1707" s="17" t="s">
        <v>5911</v>
      </c>
      <c r="C1707" s="18" t="s">
        <v>18139</v>
      </c>
      <c r="D1707" s="17" t="s">
        <v>5371</v>
      </c>
      <c r="E1707" s="18" t="s">
        <v>5372</v>
      </c>
      <c r="F1707" s="18" t="s">
        <v>17775</v>
      </c>
      <c r="G1707" s="17" t="s">
        <v>95</v>
      </c>
      <c r="H1707" s="21">
        <v>78300</v>
      </c>
      <c r="I1707" s="20">
        <v>78391.356521739173</v>
      </c>
      <c r="J1707" s="19">
        <v>81500</v>
      </c>
      <c r="K1707" s="1"/>
      <c r="L1707" s="183"/>
      <c r="M1707" s="44" t="e">
        <f>VLOOKUP(#REF!,'[1]PL3 Danh muc đầy đủ'!$E$9:$X$9281,20,0)</f>
        <v>#REF!</v>
      </c>
      <c r="N1707" s="44" t="e">
        <f>M1707-#REF!</f>
        <v>#REF!</v>
      </c>
    </row>
    <row r="1708" spans="1:14" ht="36" x14ac:dyDescent="0.3">
      <c r="A1708" s="43">
        <v>1698</v>
      </c>
      <c r="B1708" s="17" t="s">
        <v>5912</v>
      </c>
      <c r="C1708" s="18" t="s">
        <v>18139</v>
      </c>
      <c r="D1708" s="17" t="s">
        <v>5913</v>
      </c>
      <c r="E1708" s="18" t="s">
        <v>5914</v>
      </c>
      <c r="F1708" s="18" t="s">
        <v>5914</v>
      </c>
      <c r="G1708" s="17" t="s">
        <v>95</v>
      </c>
      <c r="H1708" s="21">
        <v>78300</v>
      </c>
      <c r="I1708" s="20">
        <v>78391.356521739173</v>
      </c>
      <c r="J1708" s="19">
        <v>81500</v>
      </c>
      <c r="K1708" s="1"/>
      <c r="L1708" s="183"/>
      <c r="M1708" s="44" t="e">
        <f>VLOOKUP(#REF!,'[1]PL3 Danh muc đầy đủ'!$E$9:$X$9281,20,0)</f>
        <v>#REF!</v>
      </c>
      <c r="N1708" s="44" t="e">
        <f>M1708-#REF!</f>
        <v>#REF!</v>
      </c>
    </row>
    <row r="1709" spans="1:14" ht="36" x14ac:dyDescent="0.3">
      <c r="A1709" s="43">
        <v>1699</v>
      </c>
      <c r="B1709" s="17" t="s">
        <v>5915</v>
      </c>
      <c r="C1709" s="18" t="s">
        <v>18139</v>
      </c>
      <c r="D1709" s="17" t="s">
        <v>5916</v>
      </c>
      <c r="E1709" s="18" t="s">
        <v>5672</v>
      </c>
      <c r="F1709" s="18" t="s">
        <v>5672</v>
      </c>
      <c r="G1709" s="17" t="s">
        <v>95</v>
      </c>
      <c r="H1709" s="21">
        <v>78300</v>
      </c>
      <c r="I1709" s="20">
        <v>78391.356521739173</v>
      </c>
      <c r="J1709" s="19">
        <v>81500</v>
      </c>
      <c r="K1709" s="1"/>
      <c r="L1709" s="183"/>
      <c r="M1709" s="44" t="e">
        <f>VLOOKUP(#REF!,'[1]PL3 Danh muc đầy đủ'!$E$9:$X$9281,20,0)</f>
        <v>#REF!</v>
      </c>
      <c r="N1709" s="44" t="e">
        <f>M1709-#REF!</f>
        <v>#REF!</v>
      </c>
    </row>
    <row r="1710" spans="1:14" ht="36" x14ac:dyDescent="0.3">
      <c r="A1710" s="43">
        <v>1700</v>
      </c>
      <c r="B1710" s="17" t="s">
        <v>5917</v>
      </c>
      <c r="C1710" s="18" t="s">
        <v>18139</v>
      </c>
      <c r="D1710" s="17" t="s">
        <v>5918</v>
      </c>
      <c r="E1710" s="18" t="s">
        <v>5639</v>
      </c>
      <c r="F1710" s="18" t="s">
        <v>5639</v>
      </c>
      <c r="G1710" s="17" t="s">
        <v>95</v>
      </c>
      <c r="H1710" s="21">
        <v>78300</v>
      </c>
      <c r="I1710" s="20">
        <v>78391.356521739173</v>
      </c>
      <c r="J1710" s="19">
        <v>81500</v>
      </c>
      <c r="K1710" s="1"/>
      <c r="L1710" s="183"/>
      <c r="M1710" s="44" t="e">
        <f>VLOOKUP(#REF!,'[1]PL3 Danh muc đầy đủ'!$E$9:$X$9281,20,0)</f>
        <v>#REF!</v>
      </c>
      <c r="N1710" s="44" t="e">
        <f>M1710-#REF!</f>
        <v>#REF!</v>
      </c>
    </row>
    <row r="1711" spans="1:14" ht="36" x14ac:dyDescent="0.3">
      <c r="A1711" s="43">
        <v>1701</v>
      </c>
      <c r="B1711" s="17" t="s">
        <v>5919</v>
      </c>
      <c r="C1711" s="18" t="s">
        <v>18139</v>
      </c>
      <c r="D1711" s="17" t="s">
        <v>5920</v>
      </c>
      <c r="E1711" s="18" t="s">
        <v>5645</v>
      </c>
      <c r="F1711" s="18" t="s">
        <v>5645</v>
      </c>
      <c r="G1711" s="17" t="s">
        <v>95</v>
      </c>
      <c r="H1711" s="21">
        <v>78300</v>
      </c>
      <c r="I1711" s="20">
        <v>78391.356521739173</v>
      </c>
      <c r="J1711" s="19">
        <v>81500</v>
      </c>
      <c r="K1711" s="1"/>
      <c r="L1711" s="183"/>
      <c r="M1711" s="44" t="e">
        <f>VLOOKUP(#REF!,'[1]PL3 Danh muc đầy đủ'!$E$9:$X$9281,20,0)</f>
        <v>#REF!</v>
      </c>
      <c r="N1711" s="44" t="e">
        <f>M1711-#REF!</f>
        <v>#REF!</v>
      </c>
    </row>
    <row r="1712" spans="1:14" ht="36" x14ac:dyDescent="0.3">
      <c r="A1712" s="43">
        <v>1702</v>
      </c>
      <c r="B1712" s="17" t="s">
        <v>5921</v>
      </c>
      <c r="C1712" s="18" t="s">
        <v>18139</v>
      </c>
      <c r="D1712" s="17" t="s">
        <v>5922</v>
      </c>
      <c r="E1712" s="18" t="s">
        <v>5923</v>
      </c>
      <c r="F1712" s="18" t="s">
        <v>5923</v>
      </c>
      <c r="G1712" s="17" t="s">
        <v>95</v>
      </c>
      <c r="H1712" s="21">
        <v>78300</v>
      </c>
      <c r="I1712" s="20">
        <v>78391.356521739173</v>
      </c>
      <c r="J1712" s="19">
        <v>81500</v>
      </c>
      <c r="K1712" s="1"/>
      <c r="L1712" s="183"/>
      <c r="M1712" s="44" t="e">
        <f>VLOOKUP(#REF!,'[1]PL3 Danh muc đầy đủ'!$E$9:$X$9281,20,0)</f>
        <v>#REF!</v>
      </c>
      <c r="N1712" s="44" t="e">
        <f>M1712-#REF!</f>
        <v>#REF!</v>
      </c>
    </row>
    <row r="1713" spans="1:14" ht="18" x14ac:dyDescent="0.3">
      <c r="A1713" s="43">
        <v>1703</v>
      </c>
      <c r="B1713" s="17" t="s">
        <v>5924</v>
      </c>
      <c r="C1713" s="18" t="s">
        <v>18139</v>
      </c>
      <c r="D1713" s="17" t="s">
        <v>5925</v>
      </c>
      <c r="E1713" s="18" t="s">
        <v>5926</v>
      </c>
      <c r="F1713" s="18" t="s">
        <v>5926</v>
      </c>
      <c r="G1713" s="17" t="s">
        <v>95</v>
      </c>
      <c r="H1713" s="21">
        <v>78300</v>
      </c>
      <c r="I1713" s="20">
        <v>78391.356521739173</v>
      </c>
      <c r="J1713" s="19">
        <v>81500</v>
      </c>
      <c r="K1713" s="1"/>
      <c r="L1713" s="183"/>
      <c r="M1713" s="44" t="e">
        <f>VLOOKUP(#REF!,'[1]PL3 Danh muc đầy đủ'!$E$9:$X$9281,20,0)</f>
        <v>#REF!</v>
      </c>
      <c r="N1713" s="44" t="e">
        <f>M1713-#REF!</f>
        <v>#REF!</v>
      </c>
    </row>
    <row r="1714" spans="1:14" ht="36" x14ac:dyDescent="0.3">
      <c r="A1714" s="43">
        <v>1704</v>
      </c>
      <c r="B1714" s="17" t="s">
        <v>5927</v>
      </c>
      <c r="C1714" s="18" t="s">
        <v>18139</v>
      </c>
      <c r="D1714" s="17" t="s">
        <v>5928</v>
      </c>
      <c r="E1714" s="18" t="s">
        <v>5929</v>
      </c>
      <c r="F1714" s="18" t="s">
        <v>5929</v>
      </c>
      <c r="G1714" s="17" t="s">
        <v>95</v>
      </c>
      <c r="H1714" s="21">
        <v>78300</v>
      </c>
      <c r="I1714" s="20">
        <v>78391.356521739173</v>
      </c>
      <c r="J1714" s="19">
        <v>81500</v>
      </c>
      <c r="K1714" s="1"/>
      <c r="L1714" s="183"/>
      <c r="M1714" s="44" t="e">
        <f>VLOOKUP(#REF!,'[1]PL3 Danh muc đầy đủ'!$E$9:$X$9281,20,0)</f>
        <v>#REF!</v>
      </c>
      <c r="N1714" s="44" t="e">
        <f>M1714-#REF!</f>
        <v>#REF!</v>
      </c>
    </row>
    <row r="1715" spans="1:14" ht="36" x14ac:dyDescent="0.3">
      <c r="A1715" s="43">
        <v>1705</v>
      </c>
      <c r="B1715" s="17" t="s">
        <v>5930</v>
      </c>
      <c r="C1715" s="18" t="s">
        <v>18139</v>
      </c>
      <c r="D1715" s="17" t="s">
        <v>5931</v>
      </c>
      <c r="E1715" s="18" t="s">
        <v>5588</v>
      </c>
      <c r="F1715" s="18" t="s">
        <v>5588</v>
      </c>
      <c r="G1715" s="17" t="s">
        <v>95</v>
      </c>
      <c r="H1715" s="21">
        <v>78300</v>
      </c>
      <c r="I1715" s="20">
        <v>78391.356521739173</v>
      </c>
      <c r="J1715" s="19">
        <v>81500</v>
      </c>
      <c r="K1715" s="1"/>
      <c r="L1715" s="183"/>
      <c r="M1715" s="44" t="e">
        <f>VLOOKUP(#REF!,'[1]PL3 Danh muc đầy đủ'!$E$9:$X$9281,20,0)</f>
        <v>#REF!</v>
      </c>
      <c r="N1715" s="44" t="e">
        <f>M1715-#REF!</f>
        <v>#REF!</v>
      </c>
    </row>
    <row r="1716" spans="1:14" ht="18" x14ac:dyDescent="0.3">
      <c r="A1716" s="43">
        <v>1706</v>
      </c>
      <c r="B1716" s="17" t="s">
        <v>5932</v>
      </c>
      <c r="C1716" s="18" t="s">
        <v>18139</v>
      </c>
      <c r="D1716" s="17" t="s">
        <v>5933</v>
      </c>
      <c r="E1716" s="18" t="s">
        <v>5591</v>
      </c>
      <c r="F1716" s="18" t="s">
        <v>5591</v>
      </c>
      <c r="G1716" s="17" t="s">
        <v>95</v>
      </c>
      <c r="H1716" s="21">
        <v>78300</v>
      </c>
      <c r="I1716" s="20">
        <v>78391.356521739173</v>
      </c>
      <c r="J1716" s="19">
        <v>81500</v>
      </c>
      <c r="K1716" s="1"/>
      <c r="L1716" s="183"/>
      <c r="M1716" s="44" t="e">
        <f>VLOOKUP(#REF!,'[1]PL3 Danh muc đầy đủ'!$E$9:$X$9281,20,0)</f>
        <v>#REF!</v>
      </c>
      <c r="N1716" s="44" t="e">
        <f>M1716-#REF!</f>
        <v>#REF!</v>
      </c>
    </row>
    <row r="1717" spans="1:14" ht="36" x14ac:dyDescent="0.3">
      <c r="A1717" s="43">
        <v>1707</v>
      </c>
      <c r="B1717" s="17" t="s">
        <v>5934</v>
      </c>
      <c r="C1717" s="18" t="s">
        <v>18139</v>
      </c>
      <c r="D1717" s="17" t="s">
        <v>5935</v>
      </c>
      <c r="E1717" s="18" t="s">
        <v>5936</v>
      </c>
      <c r="F1717" s="18" t="s">
        <v>5936</v>
      </c>
      <c r="G1717" s="17" t="s">
        <v>95</v>
      </c>
      <c r="H1717" s="21">
        <v>78300</v>
      </c>
      <c r="I1717" s="20">
        <v>78391.356521739173</v>
      </c>
      <c r="J1717" s="19">
        <v>81500</v>
      </c>
      <c r="K1717" s="1"/>
      <c r="L1717" s="183"/>
      <c r="M1717" s="44" t="e">
        <f>VLOOKUP(#REF!,'[1]PL3 Danh muc đầy đủ'!$E$9:$X$9281,20,0)</f>
        <v>#REF!</v>
      </c>
      <c r="N1717" s="44" t="e">
        <f>M1717-#REF!</f>
        <v>#REF!</v>
      </c>
    </row>
    <row r="1718" spans="1:14" ht="18" x14ac:dyDescent="0.3">
      <c r="A1718" s="43">
        <v>1708</v>
      </c>
      <c r="B1718" s="17" t="s">
        <v>5937</v>
      </c>
      <c r="C1718" s="18" t="s">
        <v>18139</v>
      </c>
      <c r="D1718" s="17" t="s">
        <v>5938</v>
      </c>
      <c r="E1718" s="18" t="s">
        <v>5939</v>
      </c>
      <c r="F1718" s="18" t="s">
        <v>5939</v>
      </c>
      <c r="G1718" s="17" t="s">
        <v>95</v>
      </c>
      <c r="H1718" s="21">
        <v>78300</v>
      </c>
      <c r="I1718" s="20">
        <v>78391.356521739173</v>
      </c>
      <c r="J1718" s="19">
        <v>81500</v>
      </c>
      <c r="K1718" s="1"/>
      <c r="L1718" s="183"/>
      <c r="M1718" s="44" t="e">
        <f>VLOOKUP(#REF!,'[1]PL3 Danh muc đầy đủ'!$E$9:$X$9281,20,0)</f>
        <v>#REF!</v>
      </c>
      <c r="N1718" s="44" t="e">
        <f>M1718-#REF!</f>
        <v>#REF!</v>
      </c>
    </row>
    <row r="1719" spans="1:14" ht="18" x14ac:dyDescent="0.3">
      <c r="A1719" s="43">
        <v>1709</v>
      </c>
      <c r="B1719" s="17" t="s">
        <v>5940</v>
      </c>
      <c r="C1719" s="18" t="s">
        <v>18139</v>
      </c>
      <c r="D1719" s="17" t="s">
        <v>5941</v>
      </c>
      <c r="E1719" s="18" t="s">
        <v>5942</v>
      </c>
      <c r="F1719" s="18" t="s">
        <v>5942</v>
      </c>
      <c r="G1719" s="17" t="s">
        <v>95</v>
      </c>
      <c r="H1719" s="21">
        <v>78300</v>
      </c>
      <c r="I1719" s="20">
        <v>78391.356521739173</v>
      </c>
      <c r="J1719" s="19">
        <v>81500</v>
      </c>
      <c r="K1719" s="1"/>
      <c r="L1719" s="183"/>
      <c r="M1719" s="44" t="e">
        <f>VLOOKUP(#REF!,'[1]PL3 Danh muc đầy đủ'!$E$9:$X$9281,20,0)</f>
        <v>#REF!</v>
      </c>
      <c r="N1719" s="44" t="e">
        <f>M1719-#REF!</f>
        <v>#REF!</v>
      </c>
    </row>
    <row r="1720" spans="1:14" ht="18" x14ac:dyDescent="0.3">
      <c r="A1720" s="43">
        <v>1710</v>
      </c>
      <c r="B1720" s="17" t="s">
        <v>5943</v>
      </c>
      <c r="C1720" s="18" t="s">
        <v>18139</v>
      </c>
      <c r="D1720" s="17" t="s">
        <v>5944</v>
      </c>
      <c r="E1720" s="18" t="s">
        <v>5945</v>
      </c>
      <c r="F1720" s="18" t="s">
        <v>5945</v>
      </c>
      <c r="G1720" s="17" t="s">
        <v>95</v>
      </c>
      <c r="H1720" s="21">
        <v>78300</v>
      </c>
      <c r="I1720" s="20">
        <v>78391.356521739173</v>
      </c>
      <c r="J1720" s="19">
        <v>81500</v>
      </c>
      <c r="K1720" s="1"/>
      <c r="L1720" s="183"/>
      <c r="M1720" s="44" t="e">
        <f>VLOOKUP(#REF!,'[1]PL3 Danh muc đầy đủ'!$E$9:$X$9281,20,0)</f>
        <v>#REF!</v>
      </c>
      <c r="N1720" s="44" t="e">
        <f>M1720-#REF!</f>
        <v>#REF!</v>
      </c>
    </row>
    <row r="1721" spans="1:14" ht="36" x14ac:dyDescent="0.3">
      <c r="A1721" s="43">
        <v>1711</v>
      </c>
      <c r="B1721" s="17" t="s">
        <v>5946</v>
      </c>
      <c r="C1721" s="18" t="s">
        <v>18139</v>
      </c>
      <c r="D1721" s="17" t="s">
        <v>5947</v>
      </c>
      <c r="E1721" s="18" t="s">
        <v>5948</v>
      </c>
      <c r="F1721" s="18" t="s">
        <v>5948</v>
      </c>
      <c r="G1721" s="17" t="s">
        <v>95</v>
      </c>
      <c r="H1721" s="21">
        <v>78300</v>
      </c>
      <c r="I1721" s="20">
        <v>78391.356521739173</v>
      </c>
      <c r="J1721" s="19">
        <v>81500</v>
      </c>
      <c r="K1721" s="1"/>
      <c r="L1721" s="183"/>
      <c r="M1721" s="44" t="e">
        <f>VLOOKUP(#REF!,'[1]PL3 Danh muc đầy đủ'!$E$9:$X$9281,20,0)</f>
        <v>#REF!</v>
      </c>
      <c r="N1721" s="44" t="e">
        <f>M1721-#REF!</f>
        <v>#REF!</v>
      </c>
    </row>
    <row r="1722" spans="1:14" ht="36" x14ac:dyDescent="0.3">
      <c r="A1722" s="43">
        <v>1712</v>
      </c>
      <c r="B1722" s="17" t="s">
        <v>5949</v>
      </c>
      <c r="C1722" s="18" t="s">
        <v>18139</v>
      </c>
      <c r="D1722" s="17" t="s">
        <v>5950</v>
      </c>
      <c r="E1722" s="18" t="s">
        <v>16560</v>
      </c>
      <c r="F1722" s="18" t="s">
        <v>16560</v>
      </c>
      <c r="G1722" s="17" t="s">
        <v>95</v>
      </c>
      <c r="H1722" s="21">
        <v>78300</v>
      </c>
      <c r="I1722" s="20">
        <v>78391.356521739173</v>
      </c>
      <c r="J1722" s="19">
        <v>81500</v>
      </c>
      <c r="K1722" s="1"/>
      <c r="L1722" s="183"/>
      <c r="M1722" s="44" t="e">
        <f>VLOOKUP(#REF!,'[1]PL3 Danh muc đầy đủ'!$E$9:$X$9281,20,0)</f>
        <v>#REF!</v>
      </c>
      <c r="N1722" s="44" t="e">
        <f>M1722-#REF!</f>
        <v>#REF!</v>
      </c>
    </row>
    <row r="1723" spans="1:14" ht="36" x14ac:dyDescent="0.3">
      <c r="A1723" s="43">
        <v>1713</v>
      </c>
      <c r="B1723" s="17" t="s">
        <v>5951</v>
      </c>
      <c r="C1723" s="18" t="s">
        <v>18139</v>
      </c>
      <c r="D1723" s="17" t="s">
        <v>5952</v>
      </c>
      <c r="E1723" s="18" t="s">
        <v>5953</v>
      </c>
      <c r="F1723" s="18" t="s">
        <v>5953</v>
      </c>
      <c r="G1723" s="17" t="s">
        <v>95</v>
      </c>
      <c r="H1723" s="21">
        <v>78300</v>
      </c>
      <c r="I1723" s="20">
        <v>78391.356521739173</v>
      </c>
      <c r="J1723" s="19">
        <v>81500</v>
      </c>
      <c r="K1723" s="1"/>
      <c r="L1723" s="183"/>
      <c r="M1723" s="44" t="e">
        <f>VLOOKUP(#REF!,'[1]PL3 Danh muc đầy đủ'!$E$9:$X$9281,20,0)</f>
        <v>#REF!</v>
      </c>
      <c r="N1723" s="44" t="e">
        <f>M1723-#REF!</f>
        <v>#REF!</v>
      </c>
    </row>
    <row r="1724" spans="1:14" ht="36" x14ac:dyDescent="0.3">
      <c r="A1724" s="43">
        <v>1714</v>
      </c>
      <c r="B1724" s="17" t="s">
        <v>5954</v>
      </c>
      <c r="C1724" s="18" t="s">
        <v>18139</v>
      </c>
      <c r="D1724" s="17" t="s">
        <v>5955</v>
      </c>
      <c r="E1724" s="18" t="s">
        <v>5627</v>
      </c>
      <c r="F1724" s="18" t="s">
        <v>5627</v>
      </c>
      <c r="G1724" s="17" t="s">
        <v>95</v>
      </c>
      <c r="H1724" s="21">
        <v>78300</v>
      </c>
      <c r="I1724" s="20">
        <v>78391.356521739173</v>
      </c>
      <c r="J1724" s="19">
        <v>81500</v>
      </c>
      <c r="K1724" s="1"/>
      <c r="L1724" s="183"/>
      <c r="M1724" s="44" t="e">
        <f>VLOOKUP(#REF!,'[1]PL3 Danh muc đầy đủ'!$E$9:$X$9281,20,0)</f>
        <v>#REF!</v>
      </c>
      <c r="N1724" s="44" t="e">
        <f>M1724-#REF!</f>
        <v>#REF!</v>
      </c>
    </row>
    <row r="1725" spans="1:14" ht="36" x14ac:dyDescent="0.3">
      <c r="A1725" s="43">
        <v>1715</v>
      </c>
      <c r="B1725" s="17" t="s">
        <v>5956</v>
      </c>
      <c r="C1725" s="18" t="s">
        <v>18139</v>
      </c>
      <c r="D1725" s="17" t="s">
        <v>5957</v>
      </c>
      <c r="E1725" s="18" t="s">
        <v>5958</v>
      </c>
      <c r="F1725" s="18" t="s">
        <v>5958</v>
      </c>
      <c r="G1725" s="17" t="s">
        <v>95</v>
      </c>
      <c r="H1725" s="21">
        <v>78300</v>
      </c>
      <c r="I1725" s="20">
        <v>78391.356521739173</v>
      </c>
      <c r="J1725" s="19">
        <v>81500</v>
      </c>
      <c r="K1725" s="1"/>
      <c r="L1725" s="183"/>
      <c r="M1725" s="44" t="e">
        <f>VLOOKUP(#REF!,'[1]PL3 Danh muc đầy đủ'!$E$9:$X$9281,20,0)</f>
        <v>#REF!</v>
      </c>
      <c r="N1725" s="44" t="e">
        <f>M1725-#REF!</f>
        <v>#REF!</v>
      </c>
    </row>
    <row r="1726" spans="1:14" ht="36" x14ac:dyDescent="0.3">
      <c r="A1726" s="43">
        <v>1716</v>
      </c>
      <c r="B1726" s="17" t="s">
        <v>5959</v>
      </c>
      <c r="C1726" s="18" t="s">
        <v>18139</v>
      </c>
      <c r="D1726" s="17" t="s">
        <v>5960</v>
      </c>
      <c r="E1726" s="18" t="s">
        <v>5961</v>
      </c>
      <c r="F1726" s="18" t="s">
        <v>5961</v>
      </c>
      <c r="G1726" s="17" t="s">
        <v>95</v>
      </c>
      <c r="H1726" s="21">
        <v>78300</v>
      </c>
      <c r="I1726" s="20">
        <v>78391.356521739173</v>
      </c>
      <c r="J1726" s="19">
        <v>81500</v>
      </c>
      <c r="K1726" s="1"/>
      <c r="L1726" s="183"/>
      <c r="M1726" s="44" t="e">
        <f>VLOOKUP(#REF!,'[1]PL3 Danh muc đầy đủ'!$E$9:$X$9281,20,0)</f>
        <v>#REF!</v>
      </c>
      <c r="N1726" s="44" t="e">
        <f>M1726-#REF!</f>
        <v>#REF!</v>
      </c>
    </row>
    <row r="1727" spans="1:14" ht="36" x14ac:dyDescent="0.3">
      <c r="A1727" s="43">
        <v>1717</v>
      </c>
      <c r="B1727" s="17" t="s">
        <v>5962</v>
      </c>
      <c r="C1727" s="18" t="s">
        <v>18139</v>
      </c>
      <c r="D1727" s="17" t="s">
        <v>5963</v>
      </c>
      <c r="E1727" s="18" t="s">
        <v>5964</v>
      </c>
      <c r="F1727" s="18" t="s">
        <v>5964</v>
      </c>
      <c r="G1727" s="17" t="s">
        <v>95</v>
      </c>
      <c r="H1727" s="21">
        <v>78300</v>
      </c>
      <c r="I1727" s="20">
        <v>78391.356521739173</v>
      </c>
      <c r="J1727" s="19">
        <v>81500</v>
      </c>
      <c r="K1727" s="1"/>
      <c r="L1727" s="183"/>
      <c r="M1727" s="44" t="e">
        <f>VLOOKUP(#REF!,'[1]PL3 Danh muc đầy đủ'!$E$9:$X$9281,20,0)</f>
        <v>#REF!</v>
      </c>
      <c r="N1727" s="44" t="e">
        <f>M1727-#REF!</f>
        <v>#REF!</v>
      </c>
    </row>
    <row r="1728" spans="1:14" ht="36" x14ac:dyDescent="0.3">
      <c r="A1728" s="43">
        <v>1718</v>
      </c>
      <c r="B1728" s="17" t="s">
        <v>5965</v>
      </c>
      <c r="C1728" s="18" t="s">
        <v>18139</v>
      </c>
      <c r="D1728" s="17" t="s">
        <v>5966</v>
      </c>
      <c r="E1728" s="18" t="s">
        <v>5967</v>
      </c>
      <c r="F1728" s="18" t="s">
        <v>5967</v>
      </c>
      <c r="G1728" s="17" t="s">
        <v>95</v>
      </c>
      <c r="H1728" s="21">
        <v>78300</v>
      </c>
      <c r="I1728" s="20">
        <v>78391.356521739173</v>
      </c>
      <c r="J1728" s="19">
        <v>81500</v>
      </c>
      <c r="K1728" s="1"/>
      <c r="L1728" s="183"/>
      <c r="M1728" s="44" t="e">
        <f>VLOOKUP(#REF!,'[1]PL3 Danh muc đầy đủ'!$E$9:$X$9281,20,0)</f>
        <v>#REF!</v>
      </c>
      <c r="N1728" s="44" t="e">
        <f>M1728-#REF!</f>
        <v>#REF!</v>
      </c>
    </row>
    <row r="1729" spans="1:14" ht="36" x14ac:dyDescent="0.3">
      <c r="A1729" s="43">
        <v>1719</v>
      </c>
      <c r="B1729" s="17" t="s">
        <v>5968</v>
      </c>
      <c r="C1729" s="18" t="s">
        <v>18139</v>
      </c>
      <c r="D1729" s="17" t="s">
        <v>5969</v>
      </c>
      <c r="E1729" s="18" t="s">
        <v>5970</v>
      </c>
      <c r="F1729" s="18" t="s">
        <v>5970</v>
      </c>
      <c r="G1729" s="17" t="s">
        <v>95</v>
      </c>
      <c r="H1729" s="21">
        <v>78300</v>
      </c>
      <c r="I1729" s="20">
        <v>78391.356521739173</v>
      </c>
      <c r="J1729" s="19">
        <v>81500</v>
      </c>
      <c r="K1729" s="1"/>
      <c r="L1729" s="183"/>
      <c r="M1729" s="44" t="e">
        <f>VLOOKUP(#REF!,'[1]PL3 Danh muc đầy đủ'!$E$9:$X$9281,20,0)</f>
        <v>#REF!</v>
      </c>
      <c r="N1729" s="44" t="e">
        <f>M1729-#REF!</f>
        <v>#REF!</v>
      </c>
    </row>
    <row r="1730" spans="1:14" ht="18" x14ac:dyDescent="0.3">
      <c r="A1730" s="43">
        <v>1720</v>
      </c>
      <c r="B1730" s="17" t="s">
        <v>5971</v>
      </c>
      <c r="C1730" s="18" t="s">
        <v>18139</v>
      </c>
      <c r="D1730" s="17" t="s">
        <v>5972</v>
      </c>
      <c r="E1730" s="18" t="s">
        <v>5973</v>
      </c>
      <c r="F1730" s="18" t="s">
        <v>5973</v>
      </c>
      <c r="G1730" s="17" t="s">
        <v>95</v>
      </c>
      <c r="H1730" s="21">
        <v>78300</v>
      </c>
      <c r="I1730" s="20">
        <v>78391.356521739173</v>
      </c>
      <c r="J1730" s="19">
        <v>81500</v>
      </c>
      <c r="K1730" s="1"/>
      <c r="L1730" s="183"/>
      <c r="M1730" s="44" t="e">
        <f>VLOOKUP(#REF!,'[1]PL3 Danh muc đầy đủ'!$E$9:$X$9281,20,0)</f>
        <v>#REF!</v>
      </c>
      <c r="N1730" s="44" t="e">
        <f>M1730-#REF!</f>
        <v>#REF!</v>
      </c>
    </row>
    <row r="1731" spans="1:14" ht="18" x14ac:dyDescent="0.3">
      <c r="A1731" s="43">
        <v>1721</v>
      </c>
      <c r="B1731" s="17" t="s">
        <v>5974</v>
      </c>
      <c r="C1731" s="18" t="s">
        <v>18139</v>
      </c>
      <c r="D1731" s="17" t="s">
        <v>5975</v>
      </c>
      <c r="E1731" s="18" t="s">
        <v>5976</v>
      </c>
      <c r="F1731" s="18" t="s">
        <v>5976</v>
      </c>
      <c r="G1731" s="17" t="s">
        <v>95</v>
      </c>
      <c r="H1731" s="21">
        <v>78300</v>
      </c>
      <c r="I1731" s="20">
        <v>78391.356521739173</v>
      </c>
      <c r="J1731" s="19">
        <v>81500</v>
      </c>
      <c r="K1731" s="1"/>
      <c r="L1731" s="183"/>
      <c r="M1731" s="44" t="e">
        <f>VLOOKUP(#REF!,'[1]PL3 Danh muc đầy đủ'!$E$9:$X$9281,20,0)</f>
        <v>#REF!</v>
      </c>
      <c r="N1731" s="44" t="e">
        <f>M1731-#REF!</f>
        <v>#REF!</v>
      </c>
    </row>
    <row r="1732" spans="1:14" ht="36" x14ac:dyDescent="0.3">
      <c r="A1732" s="43">
        <v>1722</v>
      </c>
      <c r="B1732" s="17" t="s">
        <v>5977</v>
      </c>
      <c r="C1732" s="18" t="s">
        <v>18139</v>
      </c>
      <c r="D1732" s="17" t="s">
        <v>5978</v>
      </c>
      <c r="E1732" s="18" t="s">
        <v>5979</v>
      </c>
      <c r="F1732" s="18" t="s">
        <v>5979</v>
      </c>
      <c r="G1732" s="17" t="s">
        <v>95</v>
      </c>
      <c r="H1732" s="21">
        <v>78300</v>
      </c>
      <c r="I1732" s="20">
        <v>78391.356521739173</v>
      </c>
      <c r="J1732" s="19">
        <v>81500</v>
      </c>
      <c r="K1732" s="1"/>
      <c r="L1732" s="183"/>
      <c r="M1732" s="44" t="e">
        <f>VLOOKUP(#REF!,'[1]PL3 Danh muc đầy đủ'!$E$9:$X$9281,20,0)</f>
        <v>#REF!</v>
      </c>
      <c r="N1732" s="44" t="e">
        <f>M1732-#REF!</f>
        <v>#REF!</v>
      </c>
    </row>
    <row r="1733" spans="1:14" ht="36" x14ac:dyDescent="0.3">
      <c r="A1733" s="43">
        <v>1723</v>
      </c>
      <c r="B1733" s="17" t="s">
        <v>5980</v>
      </c>
      <c r="C1733" s="18" t="s">
        <v>18139</v>
      </c>
      <c r="D1733" s="17" t="s">
        <v>5981</v>
      </c>
      <c r="E1733" s="18" t="s">
        <v>5982</v>
      </c>
      <c r="F1733" s="18" t="s">
        <v>5982</v>
      </c>
      <c r="G1733" s="17" t="s">
        <v>95</v>
      </c>
      <c r="H1733" s="21">
        <v>78300</v>
      </c>
      <c r="I1733" s="20">
        <v>78391.356521739173</v>
      </c>
      <c r="J1733" s="19">
        <v>81500</v>
      </c>
      <c r="K1733" s="1"/>
      <c r="L1733" s="183"/>
      <c r="M1733" s="44" t="e">
        <f>VLOOKUP(#REF!,'[1]PL3 Danh muc đầy đủ'!$E$9:$X$9281,20,0)</f>
        <v>#REF!</v>
      </c>
      <c r="N1733" s="44" t="e">
        <f>M1733-#REF!</f>
        <v>#REF!</v>
      </c>
    </row>
    <row r="1734" spans="1:14" ht="36" x14ac:dyDescent="0.3">
      <c r="A1734" s="43">
        <v>1724</v>
      </c>
      <c r="B1734" s="17" t="s">
        <v>5983</v>
      </c>
      <c r="C1734" s="18" t="s">
        <v>18139</v>
      </c>
      <c r="D1734" s="17" t="s">
        <v>5984</v>
      </c>
      <c r="E1734" s="18" t="s">
        <v>5985</v>
      </c>
      <c r="F1734" s="18" t="s">
        <v>5985</v>
      </c>
      <c r="G1734" s="17" t="s">
        <v>95</v>
      </c>
      <c r="H1734" s="21">
        <v>78300</v>
      </c>
      <c r="I1734" s="20">
        <v>78391.356521739173</v>
      </c>
      <c r="J1734" s="19">
        <v>81500</v>
      </c>
      <c r="K1734" s="1"/>
      <c r="L1734" s="183"/>
      <c r="M1734" s="44" t="e">
        <f>VLOOKUP(#REF!,'[1]PL3 Danh muc đầy đủ'!$E$9:$X$9281,20,0)</f>
        <v>#REF!</v>
      </c>
      <c r="N1734" s="44" t="e">
        <f>M1734-#REF!</f>
        <v>#REF!</v>
      </c>
    </row>
    <row r="1735" spans="1:14" ht="18" x14ac:dyDescent="0.3">
      <c r="A1735" s="43">
        <v>1725</v>
      </c>
      <c r="B1735" s="17" t="s">
        <v>5986</v>
      </c>
      <c r="C1735" s="18" t="s">
        <v>18139</v>
      </c>
      <c r="D1735" s="17" t="s">
        <v>5987</v>
      </c>
      <c r="E1735" s="18" t="s">
        <v>5988</v>
      </c>
      <c r="F1735" s="18" t="s">
        <v>5988</v>
      </c>
      <c r="G1735" s="17" t="s">
        <v>95</v>
      </c>
      <c r="H1735" s="21">
        <v>78300</v>
      </c>
      <c r="I1735" s="20">
        <v>78391.356521739173</v>
      </c>
      <c r="J1735" s="19">
        <v>81500</v>
      </c>
      <c r="K1735" s="1"/>
      <c r="L1735" s="183"/>
      <c r="M1735" s="44" t="e">
        <f>VLOOKUP(#REF!,'[1]PL3 Danh muc đầy đủ'!$E$9:$X$9281,20,0)</f>
        <v>#REF!</v>
      </c>
      <c r="N1735" s="44" t="e">
        <f>M1735-#REF!</f>
        <v>#REF!</v>
      </c>
    </row>
    <row r="1736" spans="1:14" ht="36" x14ac:dyDescent="0.3">
      <c r="A1736" s="43">
        <v>1726</v>
      </c>
      <c r="B1736" s="17" t="s">
        <v>5989</v>
      </c>
      <c r="C1736" s="18" t="s">
        <v>18139</v>
      </c>
      <c r="D1736" s="17" t="s">
        <v>5990</v>
      </c>
      <c r="E1736" s="18" t="s">
        <v>5991</v>
      </c>
      <c r="F1736" s="18" t="s">
        <v>5991</v>
      </c>
      <c r="G1736" s="17" t="s">
        <v>95</v>
      </c>
      <c r="H1736" s="21">
        <v>78300</v>
      </c>
      <c r="I1736" s="20">
        <v>78391.356521739173</v>
      </c>
      <c r="J1736" s="19">
        <v>81500</v>
      </c>
      <c r="K1736" s="1"/>
      <c r="L1736" s="183"/>
      <c r="M1736" s="44" t="e">
        <f>VLOOKUP(#REF!,'[1]PL3 Danh muc đầy đủ'!$E$9:$X$9281,20,0)</f>
        <v>#REF!</v>
      </c>
      <c r="N1736" s="44" t="e">
        <f>M1736-#REF!</f>
        <v>#REF!</v>
      </c>
    </row>
    <row r="1737" spans="1:14" ht="36" x14ac:dyDescent="0.3">
      <c r="A1737" s="43">
        <v>1727</v>
      </c>
      <c r="B1737" s="17" t="s">
        <v>5992</v>
      </c>
      <c r="C1737" s="18" t="s">
        <v>18139</v>
      </c>
      <c r="D1737" s="17" t="s">
        <v>5993</v>
      </c>
      <c r="E1737" s="18" t="s">
        <v>5994</v>
      </c>
      <c r="F1737" s="18" t="s">
        <v>5994</v>
      </c>
      <c r="G1737" s="17" t="s">
        <v>95</v>
      </c>
      <c r="H1737" s="21">
        <v>78300</v>
      </c>
      <c r="I1737" s="20">
        <v>78391.356521739173</v>
      </c>
      <c r="J1737" s="19">
        <v>81500</v>
      </c>
      <c r="K1737" s="1"/>
      <c r="L1737" s="183"/>
      <c r="M1737" s="44" t="e">
        <f>VLOOKUP(#REF!,'[1]PL3 Danh muc đầy đủ'!$E$9:$X$9281,20,0)</f>
        <v>#REF!</v>
      </c>
      <c r="N1737" s="44" t="e">
        <f>M1737-#REF!</f>
        <v>#REF!</v>
      </c>
    </row>
    <row r="1738" spans="1:14" ht="36" x14ac:dyDescent="0.3">
      <c r="A1738" s="43">
        <v>1728</v>
      </c>
      <c r="B1738" s="17" t="s">
        <v>5995</v>
      </c>
      <c r="C1738" s="18" t="s">
        <v>18139</v>
      </c>
      <c r="D1738" s="17" t="s">
        <v>5996</v>
      </c>
      <c r="E1738" s="18" t="s">
        <v>5997</v>
      </c>
      <c r="F1738" s="18" t="s">
        <v>5997</v>
      </c>
      <c r="G1738" s="17" t="s">
        <v>95</v>
      </c>
      <c r="H1738" s="21">
        <v>78300</v>
      </c>
      <c r="I1738" s="20">
        <v>78391.356521739173</v>
      </c>
      <c r="J1738" s="19">
        <v>81500</v>
      </c>
      <c r="K1738" s="1"/>
      <c r="L1738" s="183"/>
      <c r="M1738" s="44" t="e">
        <f>VLOOKUP(#REF!,'[1]PL3 Danh muc đầy đủ'!$E$9:$X$9281,20,0)</f>
        <v>#REF!</v>
      </c>
      <c r="N1738" s="44" t="e">
        <f>M1738-#REF!</f>
        <v>#REF!</v>
      </c>
    </row>
    <row r="1739" spans="1:14" ht="36" x14ac:dyDescent="0.3">
      <c r="A1739" s="43">
        <v>1729</v>
      </c>
      <c r="B1739" s="17" t="s">
        <v>5998</v>
      </c>
      <c r="C1739" s="18" t="s">
        <v>18139</v>
      </c>
      <c r="D1739" s="17" t="s">
        <v>5999</v>
      </c>
      <c r="E1739" s="18" t="s">
        <v>6000</v>
      </c>
      <c r="F1739" s="18" t="s">
        <v>6000</v>
      </c>
      <c r="G1739" s="17" t="s">
        <v>95</v>
      </c>
      <c r="H1739" s="21">
        <v>78300</v>
      </c>
      <c r="I1739" s="20">
        <v>78391.356521739173</v>
      </c>
      <c r="J1739" s="19">
        <v>81500</v>
      </c>
      <c r="K1739" s="1"/>
      <c r="L1739" s="183"/>
      <c r="M1739" s="44" t="e">
        <f>VLOOKUP(#REF!,'[1]PL3 Danh muc đầy đủ'!$E$9:$X$9281,20,0)</f>
        <v>#REF!</v>
      </c>
      <c r="N1739" s="44" t="e">
        <f>M1739-#REF!</f>
        <v>#REF!</v>
      </c>
    </row>
    <row r="1740" spans="1:14" ht="54" x14ac:dyDescent="0.3">
      <c r="A1740" s="43">
        <v>1730</v>
      </c>
      <c r="B1740" s="17" t="s">
        <v>6001</v>
      </c>
      <c r="C1740" s="18" t="s">
        <v>18139</v>
      </c>
      <c r="D1740" s="17" t="s">
        <v>6002</v>
      </c>
      <c r="E1740" s="18" t="s">
        <v>6003</v>
      </c>
      <c r="F1740" s="18" t="s">
        <v>6003</v>
      </c>
      <c r="G1740" s="17" t="s">
        <v>95</v>
      </c>
      <c r="H1740" s="21">
        <v>78300</v>
      </c>
      <c r="I1740" s="20">
        <v>78391.356521739173</v>
      </c>
      <c r="J1740" s="19">
        <v>81500</v>
      </c>
      <c r="K1740" s="1"/>
      <c r="L1740" s="183"/>
      <c r="M1740" s="44" t="e">
        <f>VLOOKUP(#REF!,'[1]PL3 Danh muc đầy đủ'!$E$9:$X$9281,20,0)</f>
        <v>#REF!</v>
      </c>
      <c r="N1740" s="44" t="e">
        <f>M1740-#REF!</f>
        <v>#REF!</v>
      </c>
    </row>
    <row r="1741" spans="1:14" ht="18" x14ac:dyDescent="0.3">
      <c r="A1741" s="43">
        <v>1731</v>
      </c>
      <c r="B1741" s="17" t="s">
        <v>6004</v>
      </c>
      <c r="C1741" s="18" t="s">
        <v>18139</v>
      </c>
      <c r="D1741" s="17" t="s">
        <v>6005</v>
      </c>
      <c r="E1741" s="18" t="s">
        <v>5579</v>
      </c>
      <c r="F1741" s="18" t="s">
        <v>5579</v>
      </c>
      <c r="G1741" s="17" t="s">
        <v>95</v>
      </c>
      <c r="H1741" s="21">
        <v>78300</v>
      </c>
      <c r="I1741" s="20">
        <v>78391.356521739173</v>
      </c>
      <c r="J1741" s="19">
        <v>81500</v>
      </c>
      <c r="K1741" s="1"/>
      <c r="L1741" s="183"/>
      <c r="M1741" s="44" t="e">
        <f>VLOOKUP(#REF!,'[1]PL3 Danh muc đầy đủ'!$E$9:$X$9281,20,0)</f>
        <v>#REF!</v>
      </c>
      <c r="N1741" s="44" t="e">
        <f>M1741-#REF!</f>
        <v>#REF!</v>
      </c>
    </row>
    <row r="1742" spans="1:14" ht="36" x14ac:dyDescent="0.3">
      <c r="A1742" s="43">
        <v>1732</v>
      </c>
      <c r="B1742" s="17" t="s">
        <v>6006</v>
      </c>
      <c r="C1742" s="18" t="s">
        <v>18139</v>
      </c>
      <c r="D1742" s="17" t="s">
        <v>6007</v>
      </c>
      <c r="E1742" s="18" t="s">
        <v>6008</v>
      </c>
      <c r="F1742" s="18" t="s">
        <v>6008</v>
      </c>
      <c r="G1742" s="17" t="s">
        <v>95</v>
      </c>
      <c r="H1742" s="21">
        <v>78300</v>
      </c>
      <c r="I1742" s="20">
        <v>78391.356521739173</v>
      </c>
      <c r="J1742" s="19">
        <v>81500</v>
      </c>
      <c r="K1742" s="1"/>
      <c r="L1742" s="183"/>
      <c r="M1742" s="44" t="e">
        <f>VLOOKUP(#REF!,'[1]PL3 Danh muc đầy đủ'!$E$9:$X$9281,20,0)</f>
        <v>#REF!</v>
      </c>
      <c r="N1742" s="44" t="e">
        <f>M1742-#REF!</f>
        <v>#REF!</v>
      </c>
    </row>
    <row r="1743" spans="1:14" ht="18" x14ac:dyDescent="0.3">
      <c r="A1743" s="43">
        <v>1733</v>
      </c>
      <c r="B1743" s="17" t="s">
        <v>6009</v>
      </c>
      <c r="C1743" s="18" t="s">
        <v>18139</v>
      </c>
      <c r="D1743" s="17" t="s">
        <v>6010</v>
      </c>
      <c r="E1743" s="18" t="s">
        <v>5549</v>
      </c>
      <c r="F1743" s="18" t="s">
        <v>5549</v>
      </c>
      <c r="G1743" s="17" t="s">
        <v>95</v>
      </c>
      <c r="H1743" s="21">
        <v>78300</v>
      </c>
      <c r="I1743" s="20">
        <v>78391.356521739173</v>
      </c>
      <c r="J1743" s="19">
        <v>81500</v>
      </c>
      <c r="K1743" s="1"/>
      <c r="L1743" s="183"/>
      <c r="M1743" s="44" t="e">
        <f>VLOOKUP(#REF!,'[1]PL3 Danh muc đầy đủ'!$E$9:$X$9281,20,0)</f>
        <v>#REF!</v>
      </c>
      <c r="N1743" s="44" t="e">
        <f>M1743-#REF!</f>
        <v>#REF!</v>
      </c>
    </row>
    <row r="1744" spans="1:14" ht="36" x14ac:dyDescent="0.3">
      <c r="A1744" s="43">
        <v>1734</v>
      </c>
      <c r="B1744" s="17" t="s">
        <v>6011</v>
      </c>
      <c r="C1744" s="18" t="s">
        <v>18139</v>
      </c>
      <c r="D1744" s="17" t="s">
        <v>6012</v>
      </c>
      <c r="E1744" s="18" t="s">
        <v>5552</v>
      </c>
      <c r="F1744" s="18" t="s">
        <v>5552</v>
      </c>
      <c r="G1744" s="17" t="s">
        <v>95</v>
      </c>
      <c r="H1744" s="21">
        <v>78300</v>
      </c>
      <c r="I1744" s="20">
        <v>78391.356521739173</v>
      </c>
      <c r="J1744" s="19">
        <v>81500</v>
      </c>
      <c r="K1744" s="1"/>
      <c r="L1744" s="183"/>
      <c r="M1744" s="44" t="e">
        <f>VLOOKUP(#REF!,'[1]PL3 Danh muc đầy đủ'!$E$9:$X$9281,20,0)</f>
        <v>#REF!</v>
      </c>
      <c r="N1744" s="44" t="e">
        <f>M1744-#REF!</f>
        <v>#REF!</v>
      </c>
    </row>
    <row r="1745" spans="1:14" ht="18" x14ac:dyDescent="0.3">
      <c r="A1745" s="43">
        <v>1735</v>
      </c>
      <c r="B1745" s="17" t="s">
        <v>6013</v>
      </c>
      <c r="C1745" s="18" t="s">
        <v>18139</v>
      </c>
      <c r="D1745" s="17" t="s">
        <v>6014</v>
      </c>
      <c r="E1745" s="18" t="s">
        <v>6015</v>
      </c>
      <c r="F1745" s="18" t="s">
        <v>6015</v>
      </c>
      <c r="G1745" s="17" t="s">
        <v>95</v>
      </c>
      <c r="H1745" s="21">
        <v>78300</v>
      </c>
      <c r="I1745" s="20">
        <v>78391.356521739173</v>
      </c>
      <c r="J1745" s="19">
        <v>81500</v>
      </c>
      <c r="K1745" s="1"/>
      <c r="L1745" s="183"/>
      <c r="M1745" s="44" t="e">
        <f>VLOOKUP(#REF!,'[1]PL3 Danh muc đầy đủ'!$E$9:$X$9281,20,0)</f>
        <v>#REF!</v>
      </c>
      <c r="N1745" s="44" t="e">
        <f>M1745-#REF!</f>
        <v>#REF!</v>
      </c>
    </row>
    <row r="1746" spans="1:14" ht="36" x14ac:dyDescent="0.3">
      <c r="A1746" s="43">
        <v>1736</v>
      </c>
      <c r="B1746" s="17" t="s">
        <v>6016</v>
      </c>
      <c r="C1746" s="18" t="s">
        <v>18139</v>
      </c>
      <c r="D1746" s="17" t="s">
        <v>6017</v>
      </c>
      <c r="E1746" s="18" t="s">
        <v>6018</v>
      </c>
      <c r="F1746" s="18" t="s">
        <v>6018</v>
      </c>
      <c r="G1746" s="17" t="s">
        <v>95</v>
      </c>
      <c r="H1746" s="21">
        <v>78300</v>
      </c>
      <c r="I1746" s="20">
        <v>78391.356521739173</v>
      </c>
      <c r="J1746" s="19">
        <v>81500</v>
      </c>
      <c r="K1746" s="1"/>
      <c r="L1746" s="183"/>
      <c r="M1746" s="44" t="e">
        <f>VLOOKUP(#REF!,'[1]PL3 Danh muc đầy đủ'!$E$9:$X$9281,20,0)</f>
        <v>#REF!</v>
      </c>
      <c r="N1746" s="44" t="e">
        <f>M1746-#REF!</f>
        <v>#REF!</v>
      </c>
    </row>
    <row r="1747" spans="1:14" ht="18" x14ac:dyDescent="0.3">
      <c r="A1747" s="43">
        <v>1737</v>
      </c>
      <c r="B1747" s="17" t="s">
        <v>6019</v>
      </c>
      <c r="C1747" s="18" t="s">
        <v>18139</v>
      </c>
      <c r="D1747" s="17" t="s">
        <v>6020</v>
      </c>
      <c r="E1747" s="18" t="s">
        <v>6021</v>
      </c>
      <c r="F1747" s="18" t="s">
        <v>6021</v>
      </c>
      <c r="G1747" s="17" t="s">
        <v>95</v>
      </c>
      <c r="H1747" s="21">
        <v>78300</v>
      </c>
      <c r="I1747" s="20">
        <v>78391.356521739173</v>
      </c>
      <c r="J1747" s="19">
        <v>81500</v>
      </c>
      <c r="K1747" s="1"/>
      <c r="L1747" s="183"/>
      <c r="M1747" s="44" t="e">
        <f>VLOOKUP(#REF!,'[1]PL3 Danh muc đầy đủ'!$E$9:$X$9281,20,0)</f>
        <v>#REF!</v>
      </c>
      <c r="N1747" s="44" t="e">
        <f>M1747-#REF!</f>
        <v>#REF!</v>
      </c>
    </row>
    <row r="1748" spans="1:14" ht="36" x14ac:dyDescent="0.3">
      <c r="A1748" s="43">
        <v>1738</v>
      </c>
      <c r="B1748" s="17" t="s">
        <v>6022</v>
      </c>
      <c r="C1748" s="18" t="s">
        <v>18139</v>
      </c>
      <c r="D1748" s="17" t="s">
        <v>6023</v>
      </c>
      <c r="E1748" s="18" t="s">
        <v>5615</v>
      </c>
      <c r="F1748" s="18" t="s">
        <v>5615</v>
      </c>
      <c r="G1748" s="17" t="s">
        <v>95</v>
      </c>
      <c r="H1748" s="21">
        <v>78300</v>
      </c>
      <c r="I1748" s="20">
        <v>78391.356521739173</v>
      </c>
      <c r="J1748" s="19">
        <v>81500</v>
      </c>
      <c r="K1748" s="1"/>
      <c r="L1748" s="183"/>
      <c r="M1748" s="44" t="e">
        <f>VLOOKUP(#REF!,'[1]PL3 Danh muc đầy đủ'!$E$9:$X$9281,20,0)</f>
        <v>#REF!</v>
      </c>
      <c r="N1748" s="44" t="e">
        <f>M1748-#REF!</f>
        <v>#REF!</v>
      </c>
    </row>
    <row r="1749" spans="1:14" ht="36" x14ac:dyDescent="0.3">
      <c r="A1749" s="43">
        <v>1739</v>
      </c>
      <c r="B1749" s="17" t="s">
        <v>6024</v>
      </c>
      <c r="C1749" s="18" t="s">
        <v>18139</v>
      </c>
      <c r="D1749" s="17" t="s">
        <v>6025</v>
      </c>
      <c r="E1749" s="18" t="s">
        <v>5618</v>
      </c>
      <c r="F1749" s="18" t="s">
        <v>5618</v>
      </c>
      <c r="G1749" s="17" t="s">
        <v>95</v>
      </c>
      <c r="H1749" s="21">
        <v>78300</v>
      </c>
      <c r="I1749" s="20">
        <v>78391.356521739173</v>
      </c>
      <c r="J1749" s="19">
        <v>81500</v>
      </c>
      <c r="K1749" s="1"/>
      <c r="L1749" s="183"/>
      <c r="M1749" s="44" t="e">
        <f>VLOOKUP(#REF!,'[1]PL3 Danh muc đầy đủ'!$E$9:$X$9281,20,0)</f>
        <v>#REF!</v>
      </c>
      <c r="N1749" s="44" t="e">
        <f>M1749-#REF!</f>
        <v>#REF!</v>
      </c>
    </row>
    <row r="1750" spans="1:14" ht="18" x14ac:dyDescent="0.3">
      <c r="A1750" s="43">
        <v>1740</v>
      </c>
      <c r="B1750" s="17" t="s">
        <v>6026</v>
      </c>
      <c r="C1750" s="18" t="s">
        <v>18139</v>
      </c>
      <c r="D1750" s="17" t="s">
        <v>6027</v>
      </c>
      <c r="E1750" s="18" t="s">
        <v>5624</v>
      </c>
      <c r="F1750" s="18" t="s">
        <v>5624</v>
      </c>
      <c r="G1750" s="17" t="s">
        <v>95</v>
      </c>
      <c r="H1750" s="21">
        <v>78300</v>
      </c>
      <c r="I1750" s="20">
        <v>78391.356521739173</v>
      </c>
      <c r="J1750" s="19">
        <v>81500</v>
      </c>
      <c r="K1750" s="1"/>
      <c r="L1750" s="183"/>
      <c r="M1750" s="44" t="e">
        <f>VLOOKUP(#REF!,'[1]PL3 Danh muc đầy đủ'!$E$9:$X$9281,20,0)</f>
        <v>#REF!</v>
      </c>
      <c r="N1750" s="44" t="e">
        <f>M1750-#REF!</f>
        <v>#REF!</v>
      </c>
    </row>
    <row r="1751" spans="1:14" ht="36" x14ac:dyDescent="0.3">
      <c r="A1751" s="43">
        <v>1741</v>
      </c>
      <c r="B1751" s="17" t="s">
        <v>6028</v>
      </c>
      <c r="C1751" s="18" t="s">
        <v>18139</v>
      </c>
      <c r="D1751" s="17" t="s">
        <v>6029</v>
      </c>
      <c r="E1751" s="18" t="s">
        <v>6030</v>
      </c>
      <c r="F1751" s="18" t="s">
        <v>6030</v>
      </c>
      <c r="G1751" s="17" t="s">
        <v>95</v>
      </c>
      <c r="H1751" s="21">
        <v>78300</v>
      </c>
      <c r="I1751" s="20">
        <v>78391.356521739173</v>
      </c>
      <c r="J1751" s="19">
        <v>81500</v>
      </c>
      <c r="K1751" s="1"/>
      <c r="L1751" s="183"/>
      <c r="M1751" s="44" t="e">
        <f>VLOOKUP(#REF!,'[1]PL3 Danh muc đầy đủ'!$E$9:$X$9281,20,0)</f>
        <v>#REF!</v>
      </c>
      <c r="N1751" s="44" t="e">
        <f>M1751-#REF!</f>
        <v>#REF!</v>
      </c>
    </row>
    <row r="1752" spans="1:14" ht="36" x14ac:dyDescent="0.3">
      <c r="A1752" s="43">
        <v>1742</v>
      </c>
      <c r="B1752" s="17" t="s">
        <v>6031</v>
      </c>
      <c r="C1752" s="18" t="s">
        <v>18139</v>
      </c>
      <c r="D1752" s="17" t="s">
        <v>6032</v>
      </c>
      <c r="E1752" s="18" t="s">
        <v>6033</v>
      </c>
      <c r="F1752" s="18" t="s">
        <v>6033</v>
      </c>
      <c r="G1752" s="17" t="s">
        <v>95</v>
      </c>
      <c r="H1752" s="21">
        <v>78300</v>
      </c>
      <c r="I1752" s="20">
        <v>78391.356521739173</v>
      </c>
      <c r="J1752" s="19">
        <v>81500</v>
      </c>
      <c r="K1752" s="1"/>
      <c r="L1752" s="183"/>
      <c r="M1752" s="44" t="e">
        <f>VLOOKUP(#REF!,'[1]PL3 Danh muc đầy đủ'!$E$9:$X$9281,20,0)</f>
        <v>#REF!</v>
      </c>
      <c r="N1752" s="44" t="e">
        <f>M1752-#REF!</f>
        <v>#REF!</v>
      </c>
    </row>
    <row r="1753" spans="1:14" ht="18" x14ac:dyDescent="0.3">
      <c r="A1753" s="43">
        <v>1743</v>
      </c>
      <c r="B1753" s="17" t="s">
        <v>6034</v>
      </c>
      <c r="C1753" s="18" t="s">
        <v>18139</v>
      </c>
      <c r="D1753" s="17" t="s">
        <v>6035</v>
      </c>
      <c r="E1753" s="18" t="s">
        <v>5675</v>
      </c>
      <c r="F1753" s="18" t="s">
        <v>5675</v>
      </c>
      <c r="G1753" s="17" t="s">
        <v>95</v>
      </c>
      <c r="H1753" s="21">
        <v>78300</v>
      </c>
      <c r="I1753" s="20">
        <v>78391.356521739173</v>
      </c>
      <c r="J1753" s="19">
        <v>81500</v>
      </c>
      <c r="K1753" s="1"/>
      <c r="L1753" s="183"/>
      <c r="M1753" s="44" t="e">
        <f>VLOOKUP(#REF!,'[1]PL3 Danh muc đầy đủ'!$E$9:$X$9281,20,0)</f>
        <v>#REF!</v>
      </c>
      <c r="N1753" s="44" t="e">
        <f>M1753-#REF!</f>
        <v>#REF!</v>
      </c>
    </row>
    <row r="1754" spans="1:14" ht="36" x14ac:dyDescent="0.3">
      <c r="A1754" s="43">
        <v>1744</v>
      </c>
      <c r="B1754" s="17" t="s">
        <v>6036</v>
      </c>
      <c r="C1754" s="18" t="s">
        <v>18139</v>
      </c>
      <c r="D1754" s="17" t="s">
        <v>6037</v>
      </c>
      <c r="E1754" s="18" t="s">
        <v>6038</v>
      </c>
      <c r="F1754" s="18" t="s">
        <v>6038</v>
      </c>
      <c r="G1754" s="17" t="s">
        <v>95</v>
      </c>
      <c r="H1754" s="21">
        <v>78300</v>
      </c>
      <c r="I1754" s="20">
        <v>78391.356521739173</v>
      </c>
      <c r="J1754" s="19">
        <v>81500</v>
      </c>
      <c r="K1754" s="1"/>
      <c r="L1754" s="183"/>
      <c r="M1754" s="44" t="e">
        <f>VLOOKUP(#REF!,'[1]PL3 Danh muc đầy đủ'!$E$9:$X$9281,20,0)</f>
        <v>#REF!</v>
      </c>
      <c r="N1754" s="44" t="e">
        <f>M1754-#REF!</f>
        <v>#REF!</v>
      </c>
    </row>
    <row r="1755" spans="1:14" ht="18" x14ac:dyDescent="0.3">
      <c r="A1755" s="43">
        <v>1745</v>
      </c>
      <c r="B1755" s="17" t="s">
        <v>6039</v>
      </c>
      <c r="C1755" s="18" t="s">
        <v>18139</v>
      </c>
      <c r="D1755" s="17" t="s">
        <v>6040</v>
      </c>
      <c r="E1755" s="18" t="s">
        <v>5696</v>
      </c>
      <c r="F1755" s="18" t="s">
        <v>5696</v>
      </c>
      <c r="G1755" s="17" t="s">
        <v>95</v>
      </c>
      <c r="H1755" s="21">
        <v>78300</v>
      </c>
      <c r="I1755" s="20">
        <v>78391.356521739173</v>
      </c>
      <c r="J1755" s="19">
        <v>81500</v>
      </c>
      <c r="K1755" s="1"/>
      <c r="L1755" s="183"/>
      <c r="M1755" s="44" t="e">
        <f>VLOOKUP(#REF!,'[1]PL3 Danh muc đầy đủ'!$E$9:$X$9281,20,0)</f>
        <v>#REF!</v>
      </c>
      <c r="N1755" s="44" t="e">
        <f>M1755-#REF!</f>
        <v>#REF!</v>
      </c>
    </row>
    <row r="1756" spans="1:14" ht="36" x14ac:dyDescent="0.3">
      <c r="A1756" s="43">
        <v>1746</v>
      </c>
      <c r="B1756" s="17" t="s">
        <v>6041</v>
      </c>
      <c r="C1756" s="18" t="s">
        <v>18139</v>
      </c>
      <c r="D1756" s="17" t="s">
        <v>6042</v>
      </c>
      <c r="E1756" s="18" t="s">
        <v>6043</v>
      </c>
      <c r="F1756" s="18" t="s">
        <v>6043</v>
      </c>
      <c r="G1756" s="17" t="s">
        <v>95</v>
      </c>
      <c r="H1756" s="21">
        <v>78300</v>
      </c>
      <c r="I1756" s="20">
        <v>78391.356521739173</v>
      </c>
      <c r="J1756" s="19">
        <v>81500</v>
      </c>
      <c r="K1756" s="1"/>
      <c r="L1756" s="183"/>
      <c r="M1756" s="44" t="e">
        <f>VLOOKUP(#REF!,'[1]PL3 Danh muc đầy đủ'!$E$9:$X$9281,20,0)</f>
        <v>#REF!</v>
      </c>
      <c r="N1756" s="44" t="e">
        <f>M1756-#REF!</f>
        <v>#REF!</v>
      </c>
    </row>
    <row r="1757" spans="1:14" ht="36" x14ac:dyDescent="0.3">
      <c r="A1757" s="43">
        <v>1747</v>
      </c>
      <c r="B1757" s="17" t="s">
        <v>6044</v>
      </c>
      <c r="C1757" s="18" t="s">
        <v>18139</v>
      </c>
      <c r="D1757" s="17" t="s">
        <v>6045</v>
      </c>
      <c r="E1757" s="18" t="s">
        <v>6046</v>
      </c>
      <c r="F1757" s="18" t="s">
        <v>6046</v>
      </c>
      <c r="G1757" s="17" t="s">
        <v>95</v>
      </c>
      <c r="H1757" s="21">
        <v>78300</v>
      </c>
      <c r="I1757" s="20">
        <v>78391.356521739173</v>
      </c>
      <c r="J1757" s="19">
        <v>81500</v>
      </c>
      <c r="K1757" s="1"/>
      <c r="L1757" s="183"/>
      <c r="M1757" s="44" t="e">
        <f>VLOOKUP(#REF!,'[1]PL3 Danh muc đầy đủ'!$E$9:$X$9281,20,0)</f>
        <v>#REF!</v>
      </c>
      <c r="N1757" s="44" t="e">
        <f>M1757-#REF!</f>
        <v>#REF!</v>
      </c>
    </row>
    <row r="1758" spans="1:14" ht="36" x14ac:dyDescent="0.3">
      <c r="A1758" s="43">
        <v>1748</v>
      </c>
      <c r="B1758" s="17" t="s">
        <v>6047</v>
      </c>
      <c r="C1758" s="18" t="s">
        <v>18139</v>
      </c>
      <c r="D1758" s="17" t="s">
        <v>6048</v>
      </c>
      <c r="E1758" s="18" t="s">
        <v>6049</v>
      </c>
      <c r="F1758" s="18" t="s">
        <v>6049</v>
      </c>
      <c r="G1758" s="17" t="s">
        <v>95</v>
      </c>
      <c r="H1758" s="21">
        <v>78300</v>
      </c>
      <c r="I1758" s="20">
        <v>78391.356521739173</v>
      </c>
      <c r="J1758" s="19">
        <v>81500</v>
      </c>
      <c r="K1758" s="1"/>
      <c r="L1758" s="183"/>
      <c r="M1758" s="44" t="e">
        <f>VLOOKUP(#REF!,'[1]PL3 Danh muc đầy đủ'!$E$9:$X$9281,20,0)</f>
        <v>#REF!</v>
      </c>
      <c r="N1758" s="44" t="e">
        <f>M1758-#REF!</f>
        <v>#REF!</v>
      </c>
    </row>
    <row r="1759" spans="1:14" ht="18" x14ac:dyDescent="0.3">
      <c r="A1759" s="43">
        <v>1749</v>
      </c>
      <c r="B1759" s="17" t="s">
        <v>6050</v>
      </c>
      <c r="C1759" s="18" t="s">
        <v>18139</v>
      </c>
      <c r="D1759" s="17" t="s">
        <v>6051</v>
      </c>
      <c r="E1759" s="18" t="s">
        <v>5666</v>
      </c>
      <c r="F1759" s="18" t="s">
        <v>5666</v>
      </c>
      <c r="G1759" s="17" t="s">
        <v>95</v>
      </c>
      <c r="H1759" s="21">
        <v>78300</v>
      </c>
      <c r="I1759" s="20">
        <v>78391.356521739173</v>
      </c>
      <c r="J1759" s="19">
        <v>81500</v>
      </c>
      <c r="K1759" s="1"/>
      <c r="L1759" s="183"/>
      <c r="M1759" s="44" t="e">
        <f>VLOOKUP(#REF!,'[1]PL3 Danh muc đầy đủ'!$E$9:$X$9281,20,0)</f>
        <v>#REF!</v>
      </c>
      <c r="N1759" s="44" t="e">
        <f>M1759-#REF!</f>
        <v>#REF!</v>
      </c>
    </row>
    <row r="1760" spans="1:14" ht="18" x14ac:dyDescent="0.3">
      <c r="A1760" s="43">
        <v>1750</v>
      </c>
      <c r="B1760" s="17" t="s">
        <v>6052</v>
      </c>
      <c r="C1760" s="18" t="s">
        <v>18139</v>
      </c>
      <c r="D1760" s="17" t="s">
        <v>6053</v>
      </c>
      <c r="E1760" s="18" t="s">
        <v>6054</v>
      </c>
      <c r="F1760" s="18" t="s">
        <v>6054</v>
      </c>
      <c r="G1760" s="17" t="s">
        <v>95</v>
      </c>
      <c r="H1760" s="21">
        <v>78300</v>
      </c>
      <c r="I1760" s="20">
        <v>78391.356521739173</v>
      </c>
      <c r="J1760" s="19">
        <v>81500</v>
      </c>
      <c r="K1760" s="1"/>
      <c r="L1760" s="183"/>
      <c r="M1760" s="44" t="e">
        <f>VLOOKUP(#REF!,'[1]PL3 Danh muc đầy đủ'!$E$9:$X$9281,20,0)</f>
        <v>#REF!</v>
      </c>
      <c r="N1760" s="44" t="e">
        <f>M1760-#REF!</f>
        <v>#REF!</v>
      </c>
    </row>
    <row r="1761" spans="1:14" ht="36" x14ac:dyDescent="0.3">
      <c r="A1761" s="43">
        <v>1751</v>
      </c>
      <c r="B1761" s="17" t="s">
        <v>6055</v>
      </c>
      <c r="C1761" s="18" t="s">
        <v>18139</v>
      </c>
      <c r="D1761" s="17" t="s">
        <v>6056</v>
      </c>
      <c r="E1761" s="18" t="s">
        <v>5573</v>
      </c>
      <c r="F1761" s="18" t="s">
        <v>5573</v>
      </c>
      <c r="G1761" s="17" t="s">
        <v>95</v>
      </c>
      <c r="H1761" s="21">
        <v>78300</v>
      </c>
      <c r="I1761" s="20">
        <v>78391.356521739173</v>
      </c>
      <c r="J1761" s="19">
        <v>81500</v>
      </c>
      <c r="K1761" s="1"/>
      <c r="L1761" s="183"/>
      <c r="M1761" s="44" t="e">
        <f>VLOOKUP(#REF!,'[1]PL3 Danh muc đầy đủ'!$E$9:$X$9281,20,0)</f>
        <v>#REF!</v>
      </c>
      <c r="N1761" s="44" t="e">
        <f>M1761-#REF!</f>
        <v>#REF!</v>
      </c>
    </row>
    <row r="1762" spans="1:14" ht="36" x14ac:dyDescent="0.3">
      <c r="A1762" s="43">
        <v>1752</v>
      </c>
      <c r="B1762" s="17" t="s">
        <v>6057</v>
      </c>
      <c r="C1762" s="18" t="s">
        <v>18139</v>
      </c>
      <c r="D1762" s="17" t="s">
        <v>6058</v>
      </c>
      <c r="E1762" s="18" t="s">
        <v>6059</v>
      </c>
      <c r="F1762" s="18" t="s">
        <v>6059</v>
      </c>
      <c r="G1762" s="17" t="s">
        <v>95</v>
      </c>
      <c r="H1762" s="21">
        <v>78300</v>
      </c>
      <c r="I1762" s="20">
        <v>78391.356521739173</v>
      </c>
      <c r="J1762" s="19">
        <v>81500</v>
      </c>
      <c r="K1762" s="1"/>
      <c r="L1762" s="183"/>
      <c r="M1762" s="44" t="e">
        <f>VLOOKUP(#REF!,'[1]PL3 Danh muc đầy đủ'!$E$9:$X$9281,20,0)</f>
        <v>#REF!</v>
      </c>
      <c r="N1762" s="44" t="e">
        <f>M1762-#REF!</f>
        <v>#REF!</v>
      </c>
    </row>
    <row r="1763" spans="1:14" ht="36" x14ac:dyDescent="0.3">
      <c r="A1763" s="43">
        <v>1753</v>
      </c>
      <c r="B1763" s="17" t="s">
        <v>6060</v>
      </c>
      <c r="C1763" s="18" t="s">
        <v>18139</v>
      </c>
      <c r="D1763" s="17" t="s">
        <v>6061</v>
      </c>
      <c r="E1763" s="18" t="s">
        <v>6062</v>
      </c>
      <c r="F1763" s="18" t="s">
        <v>6062</v>
      </c>
      <c r="G1763" s="17" t="s">
        <v>95</v>
      </c>
      <c r="H1763" s="21">
        <v>78300</v>
      </c>
      <c r="I1763" s="20">
        <v>78391.356521739173</v>
      </c>
      <c r="J1763" s="19">
        <v>81500</v>
      </c>
      <c r="K1763" s="1"/>
      <c r="L1763" s="183"/>
      <c r="M1763" s="44" t="e">
        <f>VLOOKUP(#REF!,'[1]PL3 Danh muc đầy đủ'!$E$9:$X$9281,20,0)</f>
        <v>#REF!</v>
      </c>
      <c r="N1763" s="44" t="e">
        <f>M1763-#REF!</f>
        <v>#REF!</v>
      </c>
    </row>
    <row r="1764" spans="1:14" ht="36" x14ac:dyDescent="0.3">
      <c r="A1764" s="43">
        <v>1754</v>
      </c>
      <c r="B1764" s="17" t="s">
        <v>6063</v>
      </c>
      <c r="C1764" s="18" t="s">
        <v>18139</v>
      </c>
      <c r="D1764" s="17" t="s">
        <v>6064</v>
      </c>
      <c r="E1764" s="18" t="s">
        <v>5681</v>
      </c>
      <c r="F1764" s="18" t="s">
        <v>5681</v>
      </c>
      <c r="G1764" s="17" t="s">
        <v>95</v>
      </c>
      <c r="H1764" s="21">
        <v>78300</v>
      </c>
      <c r="I1764" s="20">
        <v>78391.356521739173</v>
      </c>
      <c r="J1764" s="19">
        <v>81500</v>
      </c>
      <c r="K1764" s="1"/>
      <c r="L1764" s="183"/>
      <c r="M1764" s="44" t="e">
        <f>VLOOKUP(#REF!,'[1]PL3 Danh muc đầy đủ'!$E$9:$X$9281,20,0)</f>
        <v>#REF!</v>
      </c>
      <c r="N1764" s="44" t="e">
        <f>M1764-#REF!</f>
        <v>#REF!</v>
      </c>
    </row>
    <row r="1765" spans="1:14" ht="36" x14ac:dyDescent="0.3">
      <c r="A1765" s="43">
        <v>1755</v>
      </c>
      <c r="B1765" s="17" t="s">
        <v>6065</v>
      </c>
      <c r="C1765" s="18" t="s">
        <v>18139</v>
      </c>
      <c r="D1765" s="17" t="s">
        <v>6066</v>
      </c>
      <c r="E1765" s="18" t="s">
        <v>6067</v>
      </c>
      <c r="F1765" s="18" t="s">
        <v>6067</v>
      </c>
      <c r="G1765" s="17" t="s">
        <v>95</v>
      </c>
      <c r="H1765" s="21">
        <v>78300</v>
      </c>
      <c r="I1765" s="20">
        <v>78391.356521739173</v>
      </c>
      <c r="J1765" s="19">
        <v>81500</v>
      </c>
      <c r="K1765" s="1"/>
      <c r="L1765" s="183"/>
      <c r="M1765" s="44" t="e">
        <f>VLOOKUP(#REF!,'[1]PL3 Danh muc đầy đủ'!$E$9:$X$9281,20,0)</f>
        <v>#REF!</v>
      </c>
      <c r="N1765" s="44" t="e">
        <f>M1765-#REF!</f>
        <v>#REF!</v>
      </c>
    </row>
    <row r="1766" spans="1:14" ht="36" x14ac:dyDescent="0.3">
      <c r="A1766" s="43">
        <v>1756</v>
      </c>
      <c r="B1766" s="17" t="s">
        <v>6068</v>
      </c>
      <c r="C1766" s="18" t="s">
        <v>18139</v>
      </c>
      <c r="D1766" s="17" t="s">
        <v>6069</v>
      </c>
      <c r="E1766" s="18" t="s">
        <v>16561</v>
      </c>
      <c r="F1766" s="18" t="s">
        <v>16561</v>
      </c>
      <c r="G1766" s="17" t="s">
        <v>95</v>
      </c>
      <c r="H1766" s="21">
        <v>78300</v>
      </c>
      <c r="I1766" s="20">
        <v>78391.356521739173</v>
      </c>
      <c r="J1766" s="19">
        <v>81500</v>
      </c>
      <c r="K1766" s="1"/>
      <c r="L1766" s="183"/>
      <c r="M1766" s="44" t="e">
        <f>VLOOKUP(#REF!,'[1]PL3 Danh muc đầy đủ'!$E$9:$X$9281,20,0)</f>
        <v>#REF!</v>
      </c>
      <c r="N1766" s="44" t="e">
        <f>M1766-#REF!</f>
        <v>#REF!</v>
      </c>
    </row>
    <row r="1767" spans="1:14" ht="36" x14ac:dyDescent="0.3">
      <c r="A1767" s="43">
        <v>1757</v>
      </c>
      <c r="B1767" s="17" t="s">
        <v>6070</v>
      </c>
      <c r="C1767" s="18" t="s">
        <v>18139</v>
      </c>
      <c r="D1767" s="17" t="s">
        <v>6071</v>
      </c>
      <c r="E1767" s="18" t="s">
        <v>6072</v>
      </c>
      <c r="F1767" s="18" t="s">
        <v>6072</v>
      </c>
      <c r="G1767" s="17" t="s">
        <v>95</v>
      </c>
      <c r="H1767" s="21">
        <v>78300</v>
      </c>
      <c r="I1767" s="20">
        <v>78391.356521739173</v>
      </c>
      <c r="J1767" s="19">
        <v>81500</v>
      </c>
      <c r="K1767" s="1"/>
      <c r="L1767" s="183"/>
      <c r="M1767" s="44" t="e">
        <f>VLOOKUP(#REF!,'[1]PL3 Danh muc đầy đủ'!$E$9:$X$9281,20,0)</f>
        <v>#REF!</v>
      </c>
      <c r="N1767" s="44" t="e">
        <f>M1767-#REF!</f>
        <v>#REF!</v>
      </c>
    </row>
    <row r="1768" spans="1:14" ht="36" x14ac:dyDescent="0.3">
      <c r="A1768" s="43">
        <v>1758</v>
      </c>
      <c r="B1768" s="17" t="s">
        <v>6073</v>
      </c>
      <c r="C1768" s="18" t="s">
        <v>18139</v>
      </c>
      <c r="D1768" s="17" t="s">
        <v>6074</v>
      </c>
      <c r="E1768" s="18" t="s">
        <v>6075</v>
      </c>
      <c r="F1768" s="18" t="s">
        <v>6075</v>
      </c>
      <c r="G1768" s="17" t="s">
        <v>95</v>
      </c>
      <c r="H1768" s="21">
        <v>78300</v>
      </c>
      <c r="I1768" s="20">
        <v>78391.356521739173</v>
      </c>
      <c r="J1768" s="19">
        <v>81500</v>
      </c>
      <c r="K1768" s="1"/>
      <c r="L1768" s="183"/>
      <c r="M1768" s="44" t="e">
        <f>VLOOKUP(#REF!,'[1]PL3 Danh muc đầy đủ'!$E$9:$X$9281,20,0)</f>
        <v>#REF!</v>
      </c>
      <c r="N1768" s="44" t="e">
        <f>M1768-#REF!</f>
        <v>#REF!</v>
      </c>
    </row>
    <row r="1769" spans="1:14" ht="36" x14ac:dyDescent="0.3">
      <c r="A1769" s="43">
        <v>1759</v>
      </c>
      <c r="B1769" s="17" t="s">
        <v>6076</v>
      </c>
      <c r="C1769" s="18" t="s">
        <v>18139</v>
      </c>
      <c r="D1769" s="17" t="s">
        <v>6077</v>
      </c>
      <c r="E1769" s="18" t="s">
        <v>5786</v>
      </c>
      <c r="F1769" s="18" t="s">
        <v>5786</v>
      </c>
      <c r="G1769" s="17" t="s">
        <v>95</v>
      </c>
      <c r="H1769" s="21">
        <v>78300</v>
      </c>
      <c r="I1769" s="20">
        <v>78391.356521739173</v>
      </c>
      <c r="J1769" s="19">
        <v>81500</v>
      </c>
      <c r="K1769" s="1"/>
      <c r="L1769" s="183"/>
      <c r="M1769" s="44" t="e">
        <f>VLOOKUP(#REF!,'[1]PL3 Danh muc đầy đủ'!$E$9:$X$9281,20,0)</f>
        <v>#REF!</v>
      </c>
      <c r="N1769" s="44" t="e">
        <f>M1769-#REF!</f>
        <v>#REF!</v>
      </c>
    </row>
    <row r="1770" spans="1:14" ht="18" x14ac:dyDescent="0.3">
      <c r="A1770" s="43">
        <v>1760</v>
      </c>
      <c r="B1770" s="17" t="s">
        <v>6078</v>
      </c>
      <c r="C1770" s="18" t="s">
        <v>18139</v>
      </c>
      <c r="D1770" s="17" t="s">
        <v>6079</v>
      </c>
      <c r="E1770" s="18" t="s">
        <v>5869</v>
      </c>
      <c r="F1770" s="18" t="s">
        <v>5869</v>
      </c>
      <c r="G1770" s="17" t="s">
        <v>95</v>
      </c>
      <c r="H1770" s="21">
        <v>78300</v>
      </c>
      <c r="I1770" s="20">
        <v>78391.356521739173</v>
      </c>
      <c r="J1770" s="19">
        <v>81500</v>
      </c>
      <c r="K1770" s="1"/>
      <c r="L1770" s="183"/>
      <c r="M1770" s="44" t="e">
        <f>VLOOKUP(#REF!,'[1]PL3 Danh muc đầy đủ'!$E$9:$X$9281,20,0)</f>
        <v>#REF!</v>
      </c>
      <c r="N1770" s="44" t="e">
        <f>M1770-#REF!</f>
        <v>#REF!</v>
      </c>
    </row>
    <row r="1771" spans="1:14" ht="36" x14ac:dyDescent="0.3">
      <c r="A1771" s="43">
        <v>1761</v>
      </c>
      <c r="B1771" s="17" t="s">
        <v>6080</v>
      </c>
      <c r="C1771" s="18" t="s">
        <v>18139</v>
      </c>
      <c r="D1771" s="17" t="s">
        <v>6081</v>
      </c>
      <c r="E1771" s="18" t="s">
        <v>6082</v>
      </c>
      <c r="F1771" s="18" t="s">
        <v>6082</v>
      </c>
      <c r="G1771" s="17" t="s">
        <v>95</v>
      </c>
      <c r="H1771" s="21">
        <v>78300</v>
      </c>
      <c r="I1771" s="20">
        <v>78391.356521739173</v>
      </c>
      <c r="J1771" s="19">
        <v>81500</v>
      </c>
      <c r="K1771" s="1"/>
      <c r="L1771" s="183"/>
      <c r="M1771" s="44" t="e">
        <f>VLOOKUP(#REF!,'[1]PL3 Danh muc đầy đủ'!$E$9:$X$9281,20,0)</f>
        <v>#REF!</v>
      </c>
      <c r="N1771" s="44" t="e">
        <f>M1771-#REF!</f>
        <v>#REF!</v>
      </c>
    </row>
    <row r="1772" spans="1:14" ht="36" x14ac:dyDescent="0.3">
      <c r="A1772" s="43">
        <v>1762</v>
      </c>
      <c r="B1772" s="17" t="s">
        <v>6083</v>
      </c>
      <c r="C1772" s="18" t="s">
        <v>18139</v>
      </c>
      <c r="D1772" s="17" t="s">
        <v>6084</v>
      </c>
      <c r="E1772" s="18" t="s">
        <v>6085</v>
      </c>
      <c r="F1772" s="18" t="s">
        <v>6085</v>
      </c>
      <c r="G1772" s="17" t="s">
        <v>95</v>
      </c>
      <c r="H1772" s="21">
        <v>78300</v>
      </c>
      <c r="I1772" s="20">
        <v>78391.356521739173</v>
      </c>
      <c r="J1772" s="19">
        <v>81500</v>
      </c>
      <c r="K1772" s="1"/>
      <c r="L1772" s="183"/>
      <c r="M1772" s="44" t="e">
        <f>VLOOKUP(#REF!,'[1]PL3 Danh muc đầy đủ'!$E$9:$X$9281,20,0)</f>
        <v>#REF!</v>
      </c>
      <c r="N1772" s="44" t="e">
        <f>M1772-#REF!</f>
        <v>#REF!</v>
      </c>
    </row>
    <row r="1773" spans="1:14" ht="18" x14ac:dyDescent="0.3">
      <c r="A1773" s="43">
        <v>1763</v>
      </c>
      <c r="B1773" s="17" t="s">
        <v>6086</v>
      </c>
      <c r="C1773" s="18" t="s">
        <v>18139</v>
      </c>
      <c r="D1773" s="17" t="s">
        <v>6087</v>
      </c>
      <c r="E1773" s="18" t="s">
        <v>6088</v>
      </c>
      <c r="F1773" s="18" t="s">
        <v>6088</v>
      </c>
      <c r="G1773" s="17" t="s">
        <v>95</v>
      </c>
      <c r="H1773" s="21">
        <v>78300</v>
      </c>
      <c r="I1773" s="20">
        <v>78391.356521739173</v>
      </c>
      <c r="J1773" s="19">
        <v>81500</v>
      </c>
      <c r="K1773" s="1"/>
      <c r="L1773" s="183"/>
      <c r="M1773" s="44" t="e">
        <f>VLOOKUP(#REF!,'[1]PL3 Danh muc đầy đủ'!$E$9:$X$9281,20,0)</f>
        <v>#REF!</v>
      </c>
      <c r="N1773" s="44" t="e">
        <f>M1773-#REF!</f>
        <v>#REF!</v>
      </c>
    </row>
    <row r="1774" spans="1:14" ht="18" x14ac:dyDescent="0.3">
      <c r="A1774" s="43">
        <v>1764</v>
      </c>
      <c r="B1774" s="17" t="s">
        <v>6089</v>
      </c>
      <c r="C1774" s="18" t="s">
        <v>18139</v>
      </c>
      <c r="D1774" s="17" t="s">
        <v>6090</v>
      </c>
      <c r="E1774" s="18" t="s">
        <v>16562</v>
      </c>
      <c r="F1774" s="18" t="s">
        <v>16562</v>
      </c>
      <c r="G1774" s="17" t="s">
        <v>95</v>
      </c>
      <c r="H1774" s="21">
        <v>78300</v>
      </c>
      <c r="I1774" s="20">
        <v>78391.356521739173</v>
      </c>
      <c r="J1774" s="19">
        <v>81500</v>
      </c>
      <c r="K1774" s="1"/>
      <c r="L1774" s="183"/>
      <c r="M1774" s="44" t="e">
        <f>VLOOKUP(#REF!,'[1]PL3 Danh muc đầy đủ'!$E$9:$X$9281,20,0)</f>
        <v>#REF!</v>
      </c>
      <c r="N1774" s="44" t="e">
        <f>M1774-#REF!</f>
        <v>#REF!</v>
      </c>
    </row>
    <row r="1775" spans="1:14" ht="18" x14ac:dyDescent="0.3">
      <c r="A1775" s="43">
        <v>1765</v>
      </c>
      <c r="B1775" s="17" t="s">
        <v>6091</v>
      </c>
      <c r="C1775" s="18" t="s">
        <v>18139</v>
      </c>
      <c r="D1775" s="17" t="s">
        <v>6092</v>
      </c>
      <c r="E1775" s="18" t="s">
        <v>6093</v>
      </c>
      <c r="F1775" s="18" t="s">
        <v>6093</v>
      </c>
      <c r="G1775" s="17" t="s">
        <v>95</v>
      </c>
      <c r="H1775" s="21">
        <v>78300</v>
      </c>
      <c r="I1775" s="20">
        <v>78391.356521739173</v>
      </c>
      <c r="J1775" s="19">
        <v>81500</v>
      </c>
      <c r="K1775" s="1"/>
      <c r="L1775" s="183"/>
      <c r="M1775" s="44" t="e">
        <f>VLOOKUP(#REF!,'[1]PL3 Danh muc đầy đủ'!$E$9:$X$9281,20,0)</f>
        <v>#REF!</v>
      </c>
      <c r="N1775" s="44" t="e">
        <f>M1775-#REF!</f>
        <v>#REF!</v>
      </c>
    </row>
    <row r="1776" spans="1:14" ht="36" x14ac:dyDescent="0.3">
      <c r="A1776" s="43">
        <v>1766</v>
      </c>
      <c r="B1776" s="17" t="s">
        <v>6094</v>
      </c>
      <c r="C1776" s="18" t="s">
        <v>18139</v>
      </c>
      <c r="D1776" s="17" t="s">
        <v>6095</v>
      </c>
      <c r="E1776" s="18" t="s">
        <v>6096</v>
      </c>
      <c r="F1776" s="18" t="s">
        <v>6096</v>
      </c>
      <c r="G1776" s="17" t="s">
        <v>95</v>
      </c>
      <c r="H1776" s="21">
        <v>78300</v>
      </c>
      <c r="I1776" s="20">
        <v>78391.356521739173</v>
      </c>
      <c r="J1776" s="19">
        <v>81500</v>
      </c>
      <c r="K1776" s="1"/>
      <c r="L1776" s="183"/>
      <c r="M1776" s="44" t="e">
        <f>VLOOKUP(#REF!,'[1]PL3 Danh muc đầy đủ'!$E$9:$X$9281,20,0)</f>
        <v>#REF!</v>
      </c>
      <c r="N1776" s="44" t="e">
        <f>M1776-#REF!</f>
        <v>#REF!</v>
      </c>
    </row>
    <row r="1777" spans="1:14" ht="36" x14ac:dyDescent="0.3">
      <c r="A1777" s="43">
        <v>1767</v>
      </c>
      <c r="B1777" s="17" t="s">
        <v>6097</v>
      </c>
      <c r="C1777" s="18" t="s">
        <v>18139</v>
      </c>
      <c r="D1777" s="17" t="s">
        <v>6098</v>
      </c>
      <c r="E1777" s="18" t="s">
        <v>6099</v>
      </c>
      <c r="F1777" s="18" t="s">
        <v>6099</v>
      </c>
      <c r="G1777" s="17" t="s">
        <v>95</v>
      </c>
      <c r="H1777" s="21">
        <v>78300</v>
      </c>
      <c r="I1777" s="20">
        <v>78391.356521739173</v>
      </c>
      <c r="J1777" s="19">
        <v>81500</v>
      </c>
      <c r="K1777" s="1"/>
      <c r="L1777" s="183"/>
      <c r="M1777" s="44" t="e">
        <f>VLOOKUP(#REF!,'[1]PL3 Danh muc đầy đủ'!$E$9:$X$9281,20,0)</f>
        <v>#REF!</v>
      </c>
      <c r="N1777" s="44" t="e">
        <f>M1777-#REF!</f>
        <v>#REF!</v>
      </c>
    </row>
    <row r="1778" spans="1:14" ht="36" x14ac:dyDescent="0.3">
      <c r="A1778" s="43">
        <v>1768</v>
      </c>
      <c r="B1778" s="17" t="s">
        <v>6100</v>
      </c>
      <c r="C1778" s="18" t="s">
        <v>18139</v>
      </c>
      <c r="D1778" s="17" t="s">
        <v>6101</v>
      </c>
      <c r="E1778" s="18" t="s">
        <v>6102</v>
      </c>
      <c r="F1778" s="18" t="s">
        <v>6102</v>
      </c>
      <c r="G1778" s="17" t="s">
        <v>95</v>
      </c>
      <c r="H1778" s="21">
        <v>78300</v>
      </c>
      <c r="I1778" s="20">
        <v>78391.356521739173</v>
      </c>
      <c r="J1778" s="19">
        <v>81500</v>
      </c>
      <c r="K1778" s="1"/>
      <c r="L1778" s="183"/>
      <c r="M1778" s="44" t="e">
        <f>VLOOKUP(#REF!,'[1]PL3 Danh muc đầy đủ'!$E$9:$X$9281,20,0)</f>
        <v>#REF!</v>
      </c>
      <c r="N1778" s="44" t="e">
        <f>M1778-#REF!</f>
        <v>#REF!</v>
      </c>
    </row>
    <row r="1779" spans="1:14" ht="36" x14ac:dyDescent="0.3">
      <c r="A1779" s="43">
        <v>1769</v>
      </c>
      <c r="B1779" s="17" t="s">
        <v>6103</v>
      </c>
      <c r="C1779" s="18" t="s">
        <v>18139</v>
      </c>
      <c r="D1779" s="17" t="s">
        <v>6104</v>
      </c>
      <c r="E1779" s="18" t="s">
        <v>6105</v>
      </c>
      <c r="F1779" s="18" t="s">
        <v>6105</v>
      </c>
      <c r="G1779" s="17" t="s">
        <v>95</v>
      </c>
      <c r="H1779" s="21">
        <v>78300</v>
      </c>
      <c r="I1779" s="20">
        <v>78391.356521739173</v>
      </c>
      <c r="J1779" s="19">
        <v>81500</v>
      </c>
      <c r="K1779" s="1"/>
      <c r="L1779" s="183"/>
      <c r="M1779" s="44" t="e">
        <f>VLOOKUP(#REF!,'[1]PL3 Danh muc đầy đủ'!$E$9:$X$9281,20,0)</f>
        <v>#REF!</v>
      </c>
      <c r="N1779" s="44" t="e">
        <f>M1779-#REF!</f>
        <v>#REF!</v>
      </c>
    </row>
    <row r="1780" spans="1:14" ht="36" x14ac:dyDescent="0.3">
      <c r="A1780" s="43">
        <v>1770</v>
      </c>
      <c r="B1780" s="17" t="s">
        <v>6106</v>
      </c>
      <c r="C1780" s="18" t="s">
        <v>18139</v>
      </c>
      <c r="D1780" s="17" t="s">
        <v>6107</v>
      </c>
      <c r="E1780" s="18" t="s">
        <v>5804</v>
      </c>
      <c r="F1780" s="18" t="s">
        <v>5804</v>
      </c>
      <c r="G1780" s="17" t="s">
        <v>95</v>
      </c>
      <c r="H1780" s="21">
        <v>78300</v>
      </c>
      <c r="I1780" s="20">
        <v>78391.356521739173</v>
      </c>
      <c r="J1780" s="19">
        <v>81500</v>
      </c>
      <c r="K1780" s="1"/>
      <c r="L1780" s="183"/>
      <c r="M1780" s="44" t="e">
        <f>VLOOKUP(#REF!,'[1]PL3 Danh muc đầy đủ'!$E$9:$X$9281,20,0)</f>
        <v>#REF!</v>
      </c>
      <c r="N1780" s="44" t="e">
        <f>M1780-#REF!</f>
        <v>#REF!</v>
      </c>
    </row>
    <row r="1781" spans="1:14" ht="36" x14ac:dyDescent="0.3">
      <c r="A1781" s="43">
        <v>1771</v>
      </c>
      <c r="B1781" s="17" t="s">
        <v>6108</v>
      </c>
      <c r="C1781" s="18" t="s">
        <v>18139</v>
      </c>
      <c r="D1781" s="17" t="s">
        <v>6109</v>
      </c>
      <c r="E1781" s="18" t="s">
        <v>6110</v>
      </c>
      <c r="F1781" s="18" t="s">
        <v>6110</v>
      </c>
      <c r="G1781" s="17" t="s">
        <v>95</v>
      </c>
      <c r="H1781" s="21">
        <v>78300</v>
      </c>
      <c r="I1781" s="20">
        <v>78391.356521739173</v>
      </c>
      <c r="J1781" s="19">
        <v>81500</v>
      </c>
      <c r="K1781" s="1"/>
      <c r="L1781" s="183"/>
      <c r="M1781" s="44" t="e">
        <f>VLOOKUP(#REF!,'[1]PL3 Danh muc đầy đủ'!$E$9:$X$9281,20,0)</f>
        <v>#REF!</v>
      </c>
      <c r="N1781" s="44" t="e">
        <f>M1781-#REF!</f>
        <v>#REF!</v>
      </c>
    </row>
    <row r="1782" spans="1:14" ht="36" x14ac:dyDescent="0.3">
      <c r="A1782" s="43">
        <v>1772</v>
      </c>
      <c r="B1782" s="17" t="s">
        <v>6111</v>
      </c>
      <c r="C1782" s="18" t="s">
        <v>18139</v>
      </c>
      <c r="D1782" s="17" t="s">
        <v>6112</v>
      </c>
      <c r="E1782" s="18" t="s">
        <v>6113</v>
      </c>
      <c r="F1782" s="18" t="s">
        <v>6113</v>
      </c>
      <c r="G1782" s="17" t="s">
        <v>95</v>
      </c>
      <c r="H1782" s="21">
        <v>78300</v>
      </c>
      <c r="I1782" s="20">
        <v>78391.356521739173</v>
      </c>
      <c r="J1782" s="19">
        <v>81500</v>
      </c>
      <c r="K1782" s="1"/>
      <c r="L1782" s="183"/>
      <c r="M1782" s="44" t="e">
        <f>VLOOKUP(#REF!,'[1]PL3 Danh muc đầy đủ'!$E$9:$X$9281,20,0)</f>
        <v>#REF!</v>
      </c>
      <c r="N1782" s="44" t="e">
        <f>M1782-#REF!</f>
        <v>#REF!</v>
      </c>
    </row>
    <row r="1783" spans="1:14" ht="18" x14ac:dyDescent="0.3">
      <c r="A1783" s="43">
        <v>1773</v>
      </c>
      <c r="B1783" s="17" t="s">
        <v>6114</v>
      </c>
      <c r="C1783" s="18" t="s">
        <v>18139</v>
      </c>
      <c r="D1783" s="17" t="s">
        <v>6115</v>
      </c>
      <c r="E1783" s="18" t="s">
        <v>6116</v>
      </c>
      <c r="F1783" s="18" t="s">
        <v>6116</v>
      </c>
      <c r="G1783" s="17" t="s">
        <v>95</v>
      </c>
      <c r="H1783" s="21">
        <v>78300</v>
      </c>
      <c r="I1783" s="20">
        <v>78391.356521739173</v>
      </c>
      <c r="J1783" s="19">
        <v>81500</v>
      </c>
      <c r="K1783" s="1"/>
      <c r="L1783" s="183"/>
      <c r="M1783" s="44" t="e">
        <f>VLOOKUP(#REF!,'[1]PL3 Danh muc đầy đủ'!$E$9:$X$9281,20,0)</f>
        <v>#REF!</v>
      </c>
      <c r="N1783" s="44" t="e">
        <f>M1783-#REF!</f>
        <v>#REF!</v>
      </c>
    </row>
    <row r="1784" spans="1:14" ht="18" x14ac:dyDescent="0.3">
      <c r="A1784" s="43">
        <v>1774</v>
      </c>
      <c r="B1784" s="17" t="s">
        <v>6117</v>
      </c>
      <c r="C1784" s="18" t="s">
        <v>18139</v>
      </c>
      <c r="D1784" s="17" t="s">
        <v>6118</v>
      </c>
      <c r="E1784" s="18" t="s">
        <v>6119</v>
      </c>
      <c r="F1784" s="18" t="s">
        <v>6119</v>
      </c>
      <c r="G1784" s="17" t="s">
        <v>95</v>
      </c>
      <c r="H1784" s="21">
        <v>78300</v>
      </c>
      <c r="I1784" s="20">
        <v>78391.356521739173</v>
      </c>
      <c r="J1784" s="19">
        <v>81500</v>
      </c>
      <c r="K1784" s="1"/>
      <c r="L1784" s="183"/>
      <c r="M1784" s="44" t="e">
        <f>VLOOKUP(#REF!,'[1]PL3 Danh muc đầy đủ'!$E$9:$X$9281,20,0)</f>
        <v>#REF!</v>
      </c>
      <c r="N1784" s="44" t="e">
        <f>M1784-#REF!</f>
        <v>#REF!</v>
      </c>
    </row>
    <row r="1785" spans="1:14" ht="36" x14ac:dyDescent="0.3">
      <c r="A1785" s="43">
        <v>1775</v>
      </c>
      <c r="B1785" s="17" t="s">
        <v>6120</v>
      </c>
      <c r="C1785" s="18" t="s">
        <v>18139</v>
      </c>
      <c r="D1785" s="17" t="s">
        <v>6121</v>
      </c>
      <c r="E1785" s="18" t="s">
        <v>6122</v>
      </c>
      <c r="F1785" s="18" t="s">
        <v>6122</v>
      </c>
      <c r="G1785" s="17" t="s">
        <v>95</v>
      </c>
      <c r="H1785" s="21">
        <v>78300</v>
      </c>
      <c r="I1785" s="20">
        <v>78391.356521739173</v>
      </c>
      <c r="J1785" s="19">
        <v>81500</v>
      </c>
      <c r="K1785" s="1"/>
      <c r="L1785" s="183"/>
      <c r="M1785" s="44" t="e">
        <f>VLOOKUP(#REF!,'[1]PL3 Danh muc đầy đủ'!$E$9:$X$9281,20,0)</f>
        <v>#REF!</v>
      </c>
      <c r="N1785" s="44" t="e">
        <f>M1785-#REF!</f>
        <v>#REF!</v>
      </c>
    </row>
    <row r="1786" spans="1:14" ht="36" x14ac:dyDescent="0.3">
      <c r="A1786" s="43">
        <v>1776</v>
      </c>
      <c r="B1786" s="17" t="s">
        <v>6123</v>
      </c>
      <c r="C1786" s="18" t="s">
        <v>18139</v>
      </c>
      <c r="D1786" s="17" t="s">
        <v>6124</v>
      </c>
      <c r="E1786" s="18" t="s">
        <v>5845</v>
      </c>
      <c r="F1786" s="18" t="s">
        <v>5845</v>
      </c>
      <c r="G1786" s="17" t="s">
        <v>95</v>
      </c>
      <c r="H1786" s="21">
        <v>78300</v>
      </c>
      <c r="I1786" s="20">
        <v>78391.356521739173</v>
      </c>
      <c r="J1786" s="19">
        <v>81500</v>
      </c>
      <c r="K1786" s="1"/>
      <c r="L1786" s="183"/>
      <c r="M1786" s="44" t="e">
        <f>VLOOKUP(#REF!,'[1]PL3 Danh muc đầy đủ'!$E$9:$X$9281,20,0)</f>
        <v>#REF!</v>
      </c>
      <c r="N1786" s="44" t="e">
        <f>M1786-#REF!</f>
        <v>#REF!</v>
      </c>
    </row>
    <row r="1787" spans="1:14" ht="54" x14ac:dyDescent="0.3">
      <c r="A1787" s="43">
        <v>1777</v>
      </c>
      <c r="B1787" s="17" t="s">
        <v>6125</v>
      </c>
      <c r="C1787" s="18" t="s">
        <v>18139</v>
      </c>
      <c r="D1787" s="17" t="s">
        <v>6126</v>
      </c>
      <c r="E1787" s="18" t="s">
        <v>6127</v>
      </c>
      <c r="F1787" s="18" t="s">
        <v>6127</v>
      </c>
      <c r="G1787" s="17" t="s">
        <v>95</v>
      </c>
      <c r="H1787" s="21">
        <v>78300</v>
      </c>
      <c r="I1787" s="20">
        <v>78391.356521739173</v>
      </c>
      <c r="J1787" s="19">
        <v>81500</v>
      </c>
      <c r="K1787" s="1"/>
      <c r="L1787" s="183"/>
      <c r="M1787" s="44" t="e">
        <f>VLOOKUP(#REF!,'[1]PL3 Danh muc đầy đủ'!$E$9:$X$9281,20,0)</f>
        <v>#REF!</v>
      </c>
      <c r="N1787" s="44" t="e">
        <f>M1787-#REF!</f>
        <v>#REF!</v>
      </c>
    </row>
    <row r="1788" spans="1:14" ht="36" x14ac:dyDescent="0.3">
      <c r="A1788" s="43">
        <v>1778</v>
      </c>
      <c r="B1788" s="17" t="s">
        <v>6128</v>
      </c>
      <c r="C1788" s="18" t="s">
        <v>18139</v>
      </c>
      <c r="D1788" s="17" t="s">
        <v>6129</v>
      </c>
      <c r="E1788" s="18" t="s">
        <v>5738</v>
      </c>
      <c r="F1788" s="18" t="s">
        <v>5738</v>
      </c>
      <c r="G1788" s="17" t="s">
        <v>95</v>
      </c>
      <c r="H1788" s="21">
        <v>78300</v>
      </c>
      <c r="I1788" s="20">
        <v>78391.356521739173</v>
      </c>
      <c r="J1788" s="19">
        <v>81500</v>
      </c>
      <c r="K1788" s="1"/>
      <c r="L1788" s="183"/>
      <c r="M1788" s="44" t="e">
        <f>VLOOKUP(#REF!,'[1]PL3 Danh muc đầy đủ'!$E$9:$X$9281,20,0)</f>
        <v>#REF!</v>
      </c>
      <c r="N1788" s="44" t="e">
        <f>M1788-#REF!</f>
        <v>#REF!</v>
      </c>
    </row>
    <row r="1789" spans="1:14" ht="18" x14ac:dyDescent="0.3">
      <c r="A1789" s="43">
        <v>1779</v>
      </c>
      <c r="B1789" s="17" t="s">
        <v>6130</v>
      </c>
      <c r="C1789" s="18" t="s">
        <v>18139</v>
      </c>
      <c r="D1789" s="17" t="s">
        <v>6131</v>
      </c>
      <c r="E1789" s="18" t="s">
        <v>5735</v>
      </c>
      <c r="F1789" s="18" t="s">
        <v>5735</v>
      </c>
      <c r="G1789" s="17" t="s">
        <v>95</v>
      </c>
      <c r="H1789" s="21">
        <v>78300</v>
      </c>
      <c r="I1789" s="20">
        <v>78391.356521739173</v>
      </c>
      <c r="J1789" s="19">
        <v>81500</v>
      </c>
      <c r="K1789" s="1"/>
      <c r="L1789" s="183"/>
      <c r="M1789" s="44" t="e">
        <f>VLOOKUP(#REF!,'[1]PL3 Danh muc đầy đủ'!$E$9:$X$9281,20,0)</f>
        <v>#REF!</v>
      </c>
      <c r="N1789" s="44" t="e">
        <f>M1789-#REF!</f>
        <v>#REF!</v>
      </c>
    </row>
    <row r="1790" spans="1:14" ht="36" x14ac:dyDescent="0.3">
      <c r="A1790" s="43">
        <v>1780</v>
      </c>
      <c r="B1790" s="17" t="s">
        <v>6132</v>
      </c>
      <c r="C1790" s="18" t="s">
        <v>18139</v>
      </c>
      <c r="D1790" s="17" t="s">
        <v>6133</v>
      </c>
      <c r="E1790" s="18" t="s">
        <v>5795</v>
      </c>
      <c r="F1790" s="18" t="s">
        <v>5795</v>
      </c>
      <c r="G1790" s="17" t="s">
        <v>95</v>
      </c>
      <c r="H1790" s="21">
        <v>78300</v>
      </c>
      <c r="I1790" s="20">
        <v>78391.356521739173</v>
      </c>
      <c r="J1790" s="19">
        <v>81500</v>
      </c>
      <c r="K1790" s="1"/>
      <c r="L1790" s="183"/>
      <c r="M1790" s="44" t="e">
        <f>VLOOKUP(#REF!,'[1]PL3 Danh muc đầy đủ'!$E$9:$X$9281,20,0)</f>
        <v>#REF!</v>
      </c>
      <c r="N1790" s="44" t="e">
        <f>M1790-#REF!</f>
        <v>#REF!</v>
      </c>
    </row>
    <row r="1791" spans="1:14" ht="18" x14ac:dyDescent="0.3">
      <c r="A1791" s="43">
        <v>1781</v>
      </c>
      <c r="B1791" s="17" t="s">
        <v>6134</v>
      </c>
      <c r="C1791" s="18" t="s">
        <v>18139</v>
      </c>
      <c r="D1791" s="17" t="s">
        <v>6135</v>
      </c>
      <c r="E1791" s="18" t="s">
        <v>5702</v>
      </c>
      <c r="F1791" s="18" t="s">
        <v>5702</v>
      </c>
      <c r="G1791" s="17" t="s">
        <v>95</v>
      </c>
      <c r="H1791" s="21">
        <v>78300</v>
      </c>
      <c r="I1791" s="20">
        <v>78391.356521739173</v>
      </c>
      <c r="J1791" s="19">
        <v>81500</v>
      </c>
      <c r="K1791" s="1"/>
      <c r="L1791" s="183"/>
      <c r="M1791" s="44" t="e">
        <f>VLOOKUP(#REF!,'[1]PL3 Danh muc đầy đủ'!$E$9:$X$9281,20,0)</f>
        <v>#REF!</v>
      </c>
      <c r="N1791" s="44" t="e">
        <f>M1791-#REF!</f>
        <v>#REF!</v>
      </c>
    </row>
    <row r="1792" spans="1:14" ht="18" x14ac:dyDescent="0.3">
      <c r="A1792" s="43">
        <v>1782</v>
      </c>
      <c r="B1792" s="17" t="s">
        <v>6136</v>
      </c>
      <c r="C1792" s="18" t="s">
        <v>18139</v>
      </c>
      <c r="D1792" s="17" t="s">
        <v>6137</v>
      </c>
      <c r="E1792" s="18" t="s">
        <v>5765</v>
      </c>
      <c r="F1792" s="18" t="s">
        <v>5765</v>
      </c>
      <c r="G1792" s="17" t="s">
        <v>95</v>
      </c>
      <c r="H1792" s="21">
        <v>78300</v>
      </c>
      <c r="I1792" s="20">
        <v>78391.356521739173</v>
      </c>
      <c r="J1792" s="19">
        <v>81500</v>
      </c>
      <c r="K1792" s="1"/>
      <c r="L1792" s="183"/>
      <c r="M1792" s="44" t="e">
        <f>VLOOKUP(#REF!,'[1]PL3 Danh muc đầy đủ'!$E$9:$X$9281,20,0)</f>
        <v>#REF!</v>
      </c>
      <c r="N1792" s="44" t="e">
        <f>M1792-#REF!</f>
        <v>#REF!</v>
      </c>
    </row>
    <row r="1793" spans="1:14" ht="18" x14ac:dyDescent="0.3">
      <c r="A1793" s="43">
        <v>1783</v>
      </c>
      <c r="B1793" s="17" t="s">
        <v>6138</v>
      </c>
      <c r="C1793" s="18" t="s">
        <v>18139</v>
      </c>
      <c r="D1793" s="17" t="s">
        <v>6139</v>
      </c>
      <c r="E1793" s="18" t="s">
        <v>6140</v>
      </c>
      <c r="F1793" s="18" t="s">
        <v>6140</v>
      </c>
      <c r="G1793" s="17" t="s">
        <v>95</v>
      </c>
      <c r="H1793" s="21">
        <v>78300</v>
      </c>
      <c r="I1793" s="20">
        <v>78391.356521739173</v>
      </c>
      <c r="J1793" s="19">
        <v>81500</v>
      </c>
      <c r="K1793" s="1"/>
      <c r="L1793" s="183"/>
      <c r="M1793" s="44" t="e">
        <f>VLOOKUP(#REF!,'[1]PL3 Danh muc đầy đủ'!$E$9:$X$9281,20,0)</f>
        <v>#REF!</v>
      </c>
      <c r="N1793" s="44" t="e">
        <f>M1793-#REF!</f>
        <v>#REF!</v>
      </c>
    </row>
    <row r="1794" spans="1:14" ht="18" x14ac:dyDescent="0.3">
      <c r="A1794" s="43">
        <v>1784</v>
      </c>
      <c r="B1794" s="17" t="s">
        <v>6141</v>
      </c>
      <c r="C1794" s="18" t="s">
        <v>18139</v>
      </c>
      <c r="D1794" s="17" t="s">
        <v>6142</v>
      </c>
      <c r="E1794" s="18" t="s">
        <v>5774</v>
      </c>
      <c r="F1794" s="18" t="s">
        <v>5774</v>
      </c>
      <c r="G1794" s="17" t="s">
        <v>95</v>
      </c>
      <c r="H1794" s="21">
        <v>78300</v>
      </c>
      <c r="I1794" s="20">
        <v>78391.356521739173</v>
      </c>
      <c r="J1794" s="19">
        <v>81500</v>
      </c>
      <c r="K1794" s="1"/>
      <c r="L1794" s="183"/>
      <c r="M1794" s="44" t="e">
        <f>VLOOKUP(#REF!,'[1]PL3 Danh muc đầy đủ'!$E$9:$X$9281,20,0)</f>
        <v>#REF!</v>
      </c>
      <c r="N1794" s="44" t="e">
        <f>M1794-#REF!</f>
        <v>#REF!</v>
      </c>
    </row>
    <row r="1795" spans="1:14" ht="36" x14ac:dyDescent="0.3">
      <c r="A1795" s="43">
        <v>1785</v>
      </c>
      <c r="B1795" s="17" t="s">
        <v>6143</v>
      </c>
      <c r="C1795" s="18" t="s">
        <v>18139</v>
      </c>
      <c r="D1795" s="17" t="s">
        <v>6144</v>
      </c>
      <c r="E1795" s="18" t="s">
        <v>5777</v>
      </c>
      <c r="F1795" s="18" t="s">
        <v>5777</v>
      </c>
      <c r="G1795" s="17" t="s">
        <v>95</v>
      </c>
      <c r="H1795" s="21">
        <v>78300</v>
      </c>
      <c r="I1795" s="20">
        <v>78391.356521739173</v>
      </c>
      <c r="J1795" s="19">
        <v>81500</v>
      </c>
      <c r="K1795" s="1"/>
      <c r="L1795" s="183"/>
      <c r="M1795" s="44" t="e">
        <f>VLOOKUP(#REF!,'[1]PL3 Danh muc đầy đủ'!$E$9:$X$9281,20,0)</f>
        <v>#REF!</v>
      </c>
      <c r="N1795" s="44" t="e">
        <f>M1795-#REF!</f>
        <v>#REF!</v>
      </c>
    </row>
    <row r="1796" spans="1:14" ht="18" x14ac:dyDescent="0.3">
      <c r="A1796" s="43">
        <v>1786</v>
      </c>
      <c r="B1796" s="17" t="s">
        <v>6145</v>
      </c>
      <c r="C1796" s="18" t="s">
        <v>18139</v>
      </c>
      <c r="D1796" s="17" t="s">
        <v>6146</v>
      </c>
      <c r="E1796" s="18" t="s">
        <v>6147</v>
      </c>
      <c r="F1796" s="18" t="s">
        <v>6147</v>
      </c>
      <c r="G1796" s="17" t="s">
        <v>95</v>
      </c>
      <c r="H1796" s="21">
        <v>78300</v>
      </c>
      <c r="I1796" s="20">
        <v>78391.356521739173</v>
      </c>
      <c r="J1796" s="19">
        <v>81500</v>
      </c>
      <c r="K1796" s="1"/>
      <c r="L1796" s="183"/>
      <c r="M1796" s="44" t="e">
        <f>VLOOKUP(#REF!,'[1]PL3 Danh muc đầy đủ'!$E$9:$X$9281,20,0)</f>
        <v>#REF!</v>
      </c>
      <c r="N1796" s="44" t="e">
        <f>M1796-#REF!</f>
        <v>#REF!</v>
      </c>
    </row>
    <row r="1797" spans="1:14" ht="36" x14ac:dyDescent="0.3">
      <c r="A1797" s="43">
        <v>1787</v>
      </c>
      <c r="B1797" s="17" t="s">
        <v>6148</v>
      </c>
      <c r="C1797" s="18" t="s">
        <v>18139</v>
      </c>
      <c r="D1797" s="17" t="s">
        <v>6149</v>
      </c>
      <c r="E1797" s="18" t="s">
        <v>6150</v>
      </c>
      <c r="F1797" s="18" t="s">
        <v>6150</v>
      </c>
      <c r="G1797" s="17" t="s">
        <v>95</v>
      </c>
      <c r="H1797" s="21">
        <v>78300</v>
      </c>
      <c r="I1797" s="20">
        <v>78391.356521739173</v>
      </c>
      <c r="J1797" s="19">
        <v>81500</v>
      </c>
      <c r="K1797" s="1"/>
      <c r="L1797" s="183"/>
      <c r="M1797" s="44" t="e">
        <f>VLOOKUP(#REF!,'[1]PL3 Danh muc đầy đủ'!$E$9:$X$9281,20,0)</f>
        <v>#REF!</v>
      </c>
      <c r="N1797" s="44" t="e">
        <f>M1797-#REF!</f>
        <v>#REF!</v>
      </c>
    </row>
    <row r="1798" spans="1:14" ht="36" x14ac:dyDescent="0.3">
      <c r="A1798" s="43">
        <v>1788</v>
      </c>
      <c r="B1798" s="17" t="s">
        <v>6151</v>
      </c>
      <c r="C1798" s="18" t="s">
        <v>18139</v>
      </c>
      <c r="D1798" s="17" t="s">
        <v>6152</v>
      </c>
      <c r="E1798" s="18" t="s">
        <v>5860</v>
      </c>
      <c r="F1798" s="18" t="s">
        <v>5860</v>
      </c>
      <c r="G1798" s="17" t="s">
        <v>95</v>
      </c>
      <c r="H1798" s="21">
        <v>78300</v>
      </c>
      <c r="I1798" s="20">
        <v>78391.356521739173</v>
      </c>
      <c r="J1798" s="19">
        <v>81500</v>
      </c>
      <c r="K1798" s="1"/>
      <c r="L1798" s="183"/>
      <c r="M1798" s="44" t="e">
        <f>VLOOKUP(#REF!,'[1]PL3 Danh muc đầy đủ'!$E$9:$X$9281,20,0)</f>
        <v>#REF!</v>
      </c>
      <c r="N1798" s="44" t="e">
        <f>M1798-#REF!</f>
        <v>#REF!</v>
      </c>
    </row>
    <row r="1799" spans="1:14" ht="36" x14ac:dyDescent="0.3">
      <c r="A1799" s="43">
        <v>1789</v>
      </c>
      <c r="B1799" s="17" t="s">
        <v>6153</v>
      </c>
      <c r="C1799" s="18" t="s">
        <v>18139</v>
      </c>
      <c r="D1799" s="17" t="s">
        <v>6154</v>
      </c>
      <c r="E1799" s="18" t="s">
        <v>6155</v>
      </c>
      <c r="F1799" s="18" t="s">
        <v>6155</v>
      </c>
      <c r="G1799" s="17" t="s">
        <v>95</v>
      </c>
      <c r="H1799" s="21">
        <v>78300</v>
      </c>
      <c r="I1799" s="20">
        <v>78391.356521739173</v>
      </c>
      <c r="J1799" s="19">
        <v>81500</v>
      </c>
      <c r="K1799" s="1"/>
      <c r="L1799" s="183"/>
      <c r="M1799" s="44" t="e">
        <f>VLOOKUP(#REF!,'[1]PL3 Danh muc đầy đủ'!$E$9:$X$9281,20,0)</f>
        <v>#REF!</v>
      </c>
      <c r="N1799" s="44" t="e">
        <f>M1799-#REF!</f>
        <v>#REF!</v>
      </c>
    </row>
    <row r="1800" spans="1:14" ht="18" x14ac:dyDescent="0.3">
      <c r="A1800" s="43">
        <v>1790</v>
      </c>
      <c r="B1800" s="17" t="s">
        <v>6156</v>
      </c>
      <c r="C1800" s="18" t="s">
        <v>18139</v>
      </c>
      <c r="D1800" s="17" t="s">
        <v>6157</v>
      </c>
      <c r="E1800" s="18" t="s">
        <v>5854</v>
      </c>
      <c r="F1800" s="18" t="s">
        <v>5854</v>
      </c>
      <c r="G1800" s="17" t="s">
        <v>95</v>
      </c>
      <c r="H1800" s="21">
        <v>78300</v>
      </c>
      <c r="I1800" s="20">
        <v>78391.356521739173</v>
      </c>
      <c r="J1800" s="19">
        <v>81500</v>
      </c>
      <c r="K1800" s="1"/>
      <c r="L1800" s="183"/>
      <c r="M1800" s="44" t="e">
        <f>VLOOKUP(#REF!,'[1]PL3 Danh muc đầy đủ'!$E$9:$X$9281,20,0)</f>
        <v>#REF!</v>
      </c>
      <c r="N1800" s="44" t="e">
        <f>M1800-#REF!</f>
        <v>#REF!</v>
      </c>
    </row>
    <row r="1801" spans="1:14" ht="36" x14ac:dyDescent="0.3">
      <c r="A1801" s="43">
        <v>1791</v>
      </c>
      <c r="B1801" s="17" t="s">
        <v>6158</v>
      </c>
      <c r="C1801" s="18" t="s">
        <v>18139</v>
      </c>
      <c r="D1801" s="17" t="s">
        <v>6159</v>
      </c>
      <c r="E1801" s="18" t="s">
        <v>6160</v>
      </c>
      <c r="F1801" s="18" t="s">
        <v>6160</v>
      </c>
      <c r="G1801" s="17" t="s">
        <v>95</v>
      </c>
      <c r="H1801" s="21">
        <v>78300</v>
      </c>
      <c r="I1801" s="20">
        <v>78391.356521739173</v>
      </c>
      <c r="J1801" s="19">
        <v>81500</v>
      </c>
      <c r="K1801" s="1"/>
      <c r="L1801" s="183"/>
      <c r="M1801" s="44" t="e">
        <f>VLOOKUP(#REF!,'[1]PL3 Danh muc đầy đủ'!$E$9:$X$9281,20,0)</f>
        <v>#REF!</v>
      </c>
      <c r="N1801" s="44" t="e">
        <f>M1801-#REF!</f>
        <v>#REF!</v>
      </c>
    </row>
    <row r="1802" spans="1:14" ht="18" x14ac:dyDescent="0.3">
      <c r="A1802" s="43">
        <v>1792</v>
      </c>
      <c r="B1802" s="17" t="s">
        <v>6161</v>
      </c>
      <c r="C1802" s="18" t="s">
        <v>18139</v>
      </c>
      <c r="D1802" s="17" t="s">
        <v>6162</v>
      </c>
      <c r="E1802" s="18" t="s">
        <v>6163</v>
      </c>
      <c r="F1802" s="18" t="s">
        <v>6163</v>
      </c>
      <c r="G1802" s="17" t="s">
        <v>95</v>
      </c>
      <c r="H1802" s="21">
        <v>78300</v>
      </c>
      <c r="I1802" s="20">
        <v>78391.356521739173</v>
      </c>
      <c r="J1802" s="19">
        <v>81500</v>
      </c>
      <c r="K1802" s="1"/>
      <c r="L1802" s="183"/>
      <c r="M1802" s="44" t="e">
        <f>VLOOKUP(#REF!,'[1]PL3 Danh muc đầy đủ'!$E$9:$X$9281,20,0)</f>
        <v>#REF!</v>
      </c>
      <c r="N1802" s="44" t="e">
        <f>M1802-#REF!</f>
        <v>#REF!</v>
      </c>
    </row>
    <row r="1803" spans="1:14" ht="18" x14ac:dyDescent="0.3">
      <c r="A1803" s="43">
        <v>1793</v>
      </c>
      <c r="B1803" s="17" t="s">
        <v>6164</v>
      </c>
      <c r="C1803" s="18" t="s">
        <v>18139</v>
      </c>
      <c r="D1803" s="17" t="s">
        <v>6165</v>
      </c>
      <c r="E1803" s="18" t="s">
        <v>5729</v>
      </c>
      <c r="F1803" s="18" t="s">
        <v>5729</v>
      </c>
      <c r="G1803" s="17" t="s">
        <v>95</v>
      </c>
      <c r="H1803" s="21">
        <v>78300</v>
      </c>
      <c r="I1803" s="20">
        <v>78391.356521739173</v>
      </c>
      <c r="J1803" s="19">
        <v>81500</v>
      </c>
      <c r="K1803" s="1"/>
      <c r="L1803" s="183"/>
      <c r="M1803" s="44" t="e">
        <f>VLOOKUP(#REF!,'[1]PL3 Danh muc đầy đủ'!$E$9:$X$9281,20,0)</f>
        <v>#REF!</v>
      </c>
      <c r="N1803" s="44" t="e">
        <f>M1803-#REF!</f>
        <v>#REF!</v>
      </c>
    </row>
    <row r="1804" spans="1:14" ht="36" x14ac:dyDescent="0.3">
      <c r="A1804" s="43">
        <v>1794</v>
      </c>
      <c r="B1804" s="17" t="s">
        <v>6166</v>
      </c>
      <c r="C1804" s="18" t="s">
        <v>18139</v>
      </c>
      <c r="D1804" s="17" t="s">
        <v>6167</v>
      </c>
      <c r="E1804" s="18" t="s">
        <v>6168</v>
      </c>
      <c r="F1804" s="18" t="s">
        <v>6168</v>
      </c>
      <c r="G1804" s="17" t="s">
        <v>95</v>
      </c>
      <c r="H1804" s="21">
        <v>78300</v>
      </c>
      <c r="I1804" s="20">
        <v>78391.356521739173</v>
      </c>
      <c r="J1804" s="19">
        <v>81500</v>
      </c>
      <c r="K1804" s="1"/>
      <c r="L1804" s="183"/>
      <c r="M1804" s="44" t="e">
        <f>VLOOKUP(#REF!,'[1]PL3 Danh muc đầy đủ'!$E$9:$X$9281,20,0)</f>
        <v>#REF!</v>
      </c>
      <c r="N1804" s="44" t="e">
        <f>M1804-#REF!</f>
        <v>#REF!</v>
      </c>
    </row>
    <row r="1805" spans="1:14" ht="36" x14ac:dyDescent="0.3">
      <c r="A1805" s="43">
        <v>1795</v>
      </c>
      <c r="B1805" s="17" t="s">
        <v>6169</v>
      </c>
      <c r="C1805" s="18" t="s">
        <v>18139</v>
      </c>
      <c r="D1805" s="17" t="s">
        <v>6170</v>
      </c>
      <c r="E1805" s="18" t="s">
        <v>5830</v>
      </c>
      <c r="F1805" s="18" t="s">
        <v>5830</v>
      </c>
      <c r="G1805" s="17" t="s">
        <v>95</v>
      </c>
      <c r="H1805" s="21">
        <v>78300</v>
      </c>
      <c r="I1805" s="20">
        <v>78391.356521739173</v>
      </c>
      <c r="J1805" s="19">
        <v>81500</v>
      </c>
      <c r="K1805" s="1"/>
      <c r="L1805" s="183"/>
      <c r="M1805" s="44" t="e">
        <f>VLOOKUP(#REF!,'[1]PL3 Danh muc đầy đủ'!$E$9:$X$9281,20,0)</f>
        <v>#REF!</v>
      </c>
      <c r="N1805" s="44" t="e">
        <f>M1805-#REF!</f>
        <v>#REF!</v>
      </c>
    </row>
    <row r="1806" spans="1:14" ht="36" x14ac:dyDescent="0.3">
      <c r="A1806" s="43">
        <v>1796</v>
      </c>
      <c r="B1806" s="17" t="s">
        <v>6171</v>
      </c>
      <c r="C1806" s="18" t="s">
        <v>18139</v>
      </c>
      <c r="D1806" s="17" t="s">
        <v>6172</v>
      </c>
      <c r="E1806" s="18" t="s">
        <v>5851</v>
      </c>
      <c r="F1806" s="18" t="s">
        <v>5851</v>
      </c>
      <c r="G1806" s="17" t="s">
        <v>95</v>
      </c>
      <c r="H1806" s="21">
        <v>78300</v>
      </c>
      <c r="I1806" s="20">
        <v>78391.356521739173</v>
      </c>
      <c r="J1806" s="19">
        <v>81500</v>
      </c>
      <c r="K1806" s="1"/>
      <c r="L1806" s="183"/>
      <c r="M1806" s="44" t="e">
        <f>VLOOKUP(#REF!,'[1]PL3 Danh muc đầy đủ'!$E$9:$X$9281,20,0)</f>
        <v>#REF!</v>
      </c>
      <c r="N1806" s="44" t="e">
        <f>M1806-#REF!</f>
        <v>#REF!</v>
      </c>
    </row>
    <row r="1807" spans="1:14" ht="36" x14ac:dyDescent="0.3">
      <c r="A1807" s="43">
        <v>1797</v>
      </c>
      <c r="B1807" s="17" t="s">
        <v>6173</v>
      </c>
      <c r="C1807" s="18" t="s">
        <v>18139</v>
      </c>
      <c r="D1807" s="17" t="s">
        <v>6174</v>
      </c>
      <c r="E1807" s="18" t="s">
        <v>6175</v>
      </c>
      <c r="F1807" s="18" t="s">
        <v>6175</v>
      </c>
      <c r="G1807" s="17" t="s">
        <v>95</v>
      </c>
      <c r="H1807" s="21">
        <v>78300</v>
      </c>
      <c r="I1807" s="20">
        <v>78391.356521739173</v>
      </c>
      <c r="J1807" s="19">
        <v>81500</v>
      </c>
      <c r="K1807" s="1"/>
      <c r="L1807" s="183"/>
      <c r="M1807" s="44" t="e">
        <f>VLOOKUP(#REF!,'[1]PL3 Danh muc đầy đủ'!$E$9:$X$9281,20,0)</f>
        <v>#REF!</v>
      </c>
      <c r="N1807" s="44" t="e">
        <f>M1807-#REF!</f>
        <v>#REF!</v>
      </c>
    </row>
    <row r="1808" spans="1:14" ht="36" x14ac:dyDescent="0.3">
      <c r="A1808" s="43">
        <v>1798</v>
      </c>
      <c r="B1808" s="17" t="s">
        <v>6176</v>
      </c>
      <c r="C1808" s="18" t="s">
        <v>18139</v>
      </c>
      <c r="D1808" s="17" t="s">
        <v>6177</v>
      </c>
      <c r="E1808" s="18" t="s">
        <v>6178</v>
      </c>
      <c r="F1808" s="18" t="s">
        <v>6178</v>
      </c>
      <c r="G1808" s="17" t="s">
        <v>95</v>
      </c>
      <c r="H1808" s="21">
        <v>78300</v>
      </c>
      <c r="I1808" s="20">
        <v>78391.356521739173</v>
      </c>
      <c r="J1808" s="19">
        <v>81500</v>
      </c>
      <c r="K1808" s="1"/>
      <c r="L1808" s="183"/>
      <c r="M1808" s="44" t="e">
        <f>VLOOKUP(#REF!,'[1]PL3 Danh muc đầy đủ'!$E$9:$X$9281,20,0)</f>
        <v>#REF!</v>
      </c>
      <c r="N1808" s="44" t="e">
        <f>M1808-#REF!</f>
        <v>#REF!</v>
      </c>
    </row>
    <row r="1809" spans="1:14" ht="36" x14ac:dyDescent="0.3">
      <c r="A1809" s="43">
        <v>1799</v>
      </c>
      <c r="B1809" s="17" t="s">
        <v>6179</v>
      </c>
      <c r="C1809" s="18" t="s">
        <v>18139</v>
      </c>
      <c r="D1809" s="17" t="s">
        <v>6180</v>
      </c>
      <c r="E1809" s="18" t="s">
        <v>6181</v>
      </c>
      <c r="F1809" s="18" t="s">
        <v>6181</v>
      </c>
      <c r="G1809" s="17" t="s">
        <v>95</v>
      </c>
      <c r="H1809" s="21">
        <v>78300</v>
      </c>
      <c r="I1809" s="20">
        <v>78391.356521739173</v>
      </c>
      <c r="J1809" s="19">
        <v>81500</v>
      </c>
      <c r="K1809" s="1"/>
      <c r="L1809" s="183"/>
      <c r="M1809" s="44" t="e">
        <f>VLOOKUP(#REF!,'[1]PL3 Danh muc đầy đủ'!$E$9:$X$9281,20,0)</f>
        <v>#REF!</v>
      </c>
      <c r="N1809" s="44" t="e">
        <f>M1809-#REF!</f>
        <v>#REF!</v>
      </c>
    </row>
    <row r="1810" spans="1:14" ht="18" x14ac:dyDescent="0.3">
      <c r="A1810" s="43">
        <v>1800</v>
      </c>
      <c r="B1810" s="17" t="s">
        <v>6182</v>
      </c>
      <c r="C1810" s="18" t="s">
        <v>18167</v>
      </c>
      <c r="D1810" s="17" t="s">
        <v>6183</v>
      </c>
      <c r="E1810" s="18" t="s">
        <v>6184</v>
      </c>
      <c r="F1810" s="18" t="s">
        <v>6184</v>
      </c>
      <c r="G1810" s="17" t="s">
        <v>1648</v>
      </c>
      <c r="H1810" s="21">
        <v>48900</v>
      </c>
      <c r="I1810" s="20">
        <v>48966.956521739135</v>
      </c>
      <c r="J1810" s="19">
        <v>50900</v>
      </c>
      <c r="K1810" s="1"/>
      <c r="L1810" s="183"/>
      <c r="M1810" s="44" t="e">
        <f>VLOOKUP(#REF!,'[1]PL3 Danh muc đầy đủ'!$E$9:$X$9281,20,0)</f>
        <v>#REF!</v>
      </c>
      <c r="N1810" s="44" t="e">
        <f>M1810-#REF!</f>
        <v>#REF!</v>
      </c>
    </row>
    <row r="1811" spans="1:14" ht="36" x14ac:dyDescent="0.3">
      <c r="A1811" s="43">
        <v>1801</v>
      </c>
      <c r="B1811" s="17" t="s">
        <v>6185</v>
      </c>
      <c r="C1811" s="18" t="s">
        <v>18150</v>
      </c>
      <c r="D1811" s="17" t="s">
        <v>6186</v>
      </c>
      <c r="E1811" s="18" t="s">
        <v>6187</v>
      </c>
      <c r="F1811" s="18" t="s">
        <v>6187</v>
      </c>
      <c r="G1811" s="17" t="s">
        <v>1648</v>
      </c>
      <c r="H1811" s="21">
        <v>48900</v>
      </c>
      <c r="I1811" s="20">
        <v>48966.956521739135</v>
      </c>
      <c r="J1811" s="19">
        <v>50900</v>
      </c>
      <c r="K1811" s="1"/>
      <c r="L1811" s="183"/>
      <c r="M1811" s="44" t="e">
        <f>VLOOKUP(#REF!,'[1]PL3 Danh muc đầy đủ'!$E$9:$X$9281,20,0)</f>
        <v>#REF!</v>
      </c>
      <c r="N1811" s="44" t="e">
        <f>M1811-#REF!</f>
        <v>#REF!</v>
      </c>
    </row>
    <row r="1812" spans="1:14" ht="36" x14ac:dyDescent="0.3">
      <c r="A1812" s="43">
        <v>1802</v>
      </c>
      <c r="B1812" s="17" t="s">
        <v>6188</v>
      </c>
      <c r="C1812" s="18" t="s">
        <v>18150</v>
      </c>
      <c r="D1812" s="17" t="s">
        <v>6189</v>
      </c>
      <c r="E1812" s="18" t="s">
        <v>6190</v>
      </c>
      <c r="F1812" s="18" t="s">
        <v>6190</v>
      </c>
      <c r="G1812" s="17" t="s">
        <v>1648</v>
      </c>
      <c r="H1812" s="21">
        <v>48900</v>
      </c>
      <c r="I1812" s="20">
        <v>48966.956521739135</v>
      </c>
      <c r="J1812" s="19">
        <v>50900</v>
      </c>
      <c r="K1812" s="1"/>
      <c r="L1812" s="183"/>
      <c r="M1812" s="44" t="e">
        <f>VLOOKUP(#REF!,'[1]PL3 Danh muc đầy đủ'!$E$9:$X$9281,20,0)</f>
        <v>#REF!</v>
      </c>
      <c r="N1812" s="44" t="e">
        <f>M1812-#REF!</f>
        <v>#REF!</v>
      </c>
    </row>
    <row r="1813" spans="1:14" ht="36" x14ac:dyDescent="0.3">
      <c r="A1813" s="43">
        <v>1803</v>
      </c>
      <c r="B1813" s="17" t="s">
        <v>6191</v>
      </c>
      <c r="C1813" s="18" t="s">
        <v>18150</v>
      </c>
      <c r="D1813" s="17" t="s">
        <v>6192</v>
      </c>
      <c r="E1813" s="18" t="s">
        <v>6193</v>
      </c>
      <c r="F1813" s="18" t="s">
        <v>6193</v>
      </c>
      <c r="G1813" s="17" t="s">
        <v>1648</v>
      </c>
      <c r="H1813" s="21">
        <v>41900</v>
      </c>
      <c r="I1813" s="20">
        <v>41966.956521739135</v>
      </c>
      <c r="J1813" s="19">
        <v>43600</v>
      </c>
      <c r="K1813" s="1"/>
      <c r="L1813" s="183"/>
      <c r="M1813" s="44" t="e">
        <f>VLOOKUP(#REF!,'[1]PL3 Danh muc đầy đủ'!$E$9:$X$9281,20,0)</f>
        <v>#REF!</v>
      </c>
      <c r="N1813" s="44" t="e">
        <f>M1813-#REF!</f>
        <v>#REF!</v>
      </c>
    </row>
    <row r="1814" spans="1:14" ht="36" x14ac:dyDescent="0.3">
      <c r="A1814" s="43">
        <v>1804</v>
      </c>
      <c r="B1814" s="17" t="s">
        <v>6194</v>
      </c>
      <c r="C1814" s="18" t="s">
        <v>18150</v>
      </c>
      <c r="D1814" s="17" t="s">
        <v>6195</v>
      </c>
      <c r="E1814" s="18" t="s">
        <v>6196</v>
      </c>
      <c r="F1814" s="18" t="s">
        <v>6196</v>
      </c>
      <c r="G1814" s="17"/>
      <c r="H1814" s="21">
        <v>41900</v>
      </c>
      <c r="I1814" s="20">
        <v>41966.956521739135</v>
      </c>
      <c r="J1814" s="19">
        <v>43600</v>
      </c>
      <c r="K1814" s="1"/>
      <c r="L1814" s="183"/>
      <c r="M1814" s="44" t="e">
        <f>VLOOKUP(#REF!,'[1]PL3 Danh muc đầy đủ'!$E$9:$X$9281,20,0)</f>
        <v>#REF!</v>
      </c>
      <c r="N1814" s="44" t="e">
        <f>M1814-#REF!</f>
        <v>#REF!</v>
      </c>
    </row>
    <row r="1815" spans="1:14" ht="36" x14ac:dyDescent="0.3">
      <c r="A1815" s="43">
        <v>1805</v>
      </c>
      <c r="B1815" s="17" t="s">
        <v>6197</v>
      </c>
      <c r="C1815" s="18" t="s">
        <v>18150</v>
      </c>
      <c r="D1815" s="17" t="s">
        <v>6198</v>
      </c>
      <c r="E1815" s="18" t="s">
        <v>6199</v>
      </c>
      <c r="F1815" s="18" t="s">
        <v>6199</v>
      </c>
      <c r="G1815" s="17"/>
      <c r="H1815" s="21">
        <v>41900</v>
      </c>
      <c r="I1815" s="20">
        <v>41966.956521739135</v>
      </c>
      <c r="J1815" s="19">
        <v>43600</v>
      </c>
      <c r="K1815" s="1"/>
      <c r="L1815" s="183"/>
      <c r="M1815" s="44" t="e">
        <f>VLOOKUP(#REF!,'[1]PL3 Danh muc đầy đủ'!$E$9:$X$9281,20,0)</f>
        <v>#REF!</v>
      </c>
      <c r="N1815" s="44" t="e">
        <f>M1815-#REF!</f>
        <v>#REF!</v>
      </c>
    </row>
    <row r="1816" spans="1:14" ht="36" x14ac:dyDescent="0.3">
      <c r="A1816" s="43">
        <v>1806</v>
      </c>
      <c r="B1816" s="17" t="s">
        <v>6200</v>
      </c>
      <c r="C1816" s="18" t="s">
        <v>18150</v>
      </c>
      <c r="D1816" s="17" t="s">
        <v>6201</v>
      </c>
      <c r="E1816" s="18" t="s">
        <v>6202</v>
      </c>
      <c r="F1816" s="18" t="s">
        <v>6202</v>
      </c>
      <c r="G1816" s="17" t="s">
        <v>1648</v>
      </c>
      <c r="H1816" s="21">
        <v>30800</v>
      </c>
      <c r="I1816" s="20">
        <v>30897.391304347821</v>
      </c>
      <c r="J1816" s="19">
        <v>32100</v>
      </c>
      <c r="K1816" s="1"/>
      <c r="L1816" s="183"/>
      <c r="M1816" s="44" t="e">
        <f>VLOOKUP(#REF!,'[1]PL3 Danh muc đầy đủ'!$E$9:$X$9281,20,0)</f>
        <v>#REF!</v>
      </c>
      <c r="N1816" s="44" t="e">
        <f>M1816-#REF!</f>
        <v>#REF!</v>
      </c>
    </row>
    <row r="1817" spans="1:14" ht="18" x14ac:dyDescent="0.3">
      <c r="A1817" s="43">
        <v>1807</v>
      </c>
      <c r="B1817" s="17" t="s">
        <v>6203</v>
      </c>
      <c r="C1817" s="18" t="s">
        <v>18167</v>
      </c>
      <c r="D1817" s="17" t="s">
        <v>6204</v>
      </c>
      <c r="E1817" s="18" t="s">
        <v>6205</v>
      </c>
      <c r="F1817" s="18" t="s">
        <v>6205</v>
      </c>
      <c r="G1817" s="17" t="s">
        <v>1648</v>
      </c>
      <c r="H1817" s="21">
        <v>44900</v>
      </c>
      <c r="I1817" s="20">
        <v>44966.956521739135</v>
      </c>
      <c r="J1817" s="19">
        <v>46700</v>
      </c>
      <c r="K1817" s="1"/>
      <c r="L1817" s="183"/>
      <c r="M1817" s="44" t="e">
        <f>VLOOKUP(#REF!,'[1]PL3 Danh muc đầy đủ'!$E$9:$X$9281,20,0)</f>
        <v>#REF!</v>
      </c>
      <c r="N1817" s="44" t="e">
        <f>M1817-#REF!</f>
        <v>#REF!</v>
      </c>
    </row>
    <row r="1818" spans="1:14" ht="36" x14ac:dyDescent="0.3">
      <c r="A1818" s="43">
        <v>1808</v>
      </c>
      <c r="B1818" s="17" t="s">
        <v>6206</v>
      </c>
      <c r="C1818" s="18" t="s">
        <v>18150</v>
      </c>
      <c r="D1818" s="17" t="s">
        <v>6207</v>
      </c>
      <c r="E1818" s="18" t="s">
        <v>6205</v>
      </c>
      <c r="F1818" s="18" t="s">
        <v>6205</v>
      </c>
      <c r="G1818" s="17" t="s">
        <v>1648</v>
      </c>
      <c r="H1818" s="21">
        <v>44900</v>
      </c>
      <c r="I1818" s="20">
        <v>44966.956521739135</v>
      </c>
      <c r="J1818" s="19">
        <v>46700</v>
      </c>
      <c r="K1818" s="1"/>
      <c r="L1818" s="183"/>
      <c r="M1818" s="44" t="e">
        <f>VLOOKUP(#REF!,'[1]PL3 Danh muc đầy đủ'!$E$9:$X$9281,20,0)</f>
        <v>#REF!</v>
      </c>
      <c r="N1818" s="44" t="e">
        <f>M1818-#REF!</f>
        <v>#REF!</v>
      </c>
    </row>
    <row r="1819" spans="1:14" ht="36" x14ac:dyDescent="0.3">
      <c r="A1819" s="43">
        <v>1809</v>
      </c>
      <c r="B1819" s="17" t="s">
        <v>6208</v>
      </c>
      <c r="C1819" s="18" t="s">
        <v>18139</v>
      </c>
      <c r="D1819" s="17" t="s">
        <v>6209</v>
      </c>
      <c r="E1819" s="18" t="s">
        <v>6210</v>
      </c>
      <c r="F1819" s="18" t="s">
        <v>6210</v>
      </c>
      <c r="G1819" s="17" t="s">
        <v>1648</v>
      </c>
      <c r="H1819" s="21">
        <v>36700</v>
      </c>
      <c r="I1819" s="20">
        <v>36766.956521739135</v>
      </c>
      <c r="J1819" s="19">
        <v>38200</v>
      </c>
      <c r="K1819" s="1"/>
      <c r="L1819" s="183"/>
      <c r="M1819" s="44" t="e">
        <f>VLOOKUP(#REF!,'[1]PL3 Danh muc đầy đủ'!$E$9:$X$9281,20,0)</f>
        <v>#REF!</v>
      </c>
      <c r="N1819" s="44" t="e">
        <f>M1819-#REF!</f>
        <v>#REF!</v>
      </c>
    </row>
    <row r="1820" spans="1:14" ht="36" x14ac:dyDescent="0.3">
      <c r="A1820" s="43">
        <v>1810</v>
      </c>
      <c r="B1820" s="17" t="s">
        <v>6212</v>
      </c>
      <c r="C1820" s="18" t="s">
        <v>18139</v>
      </c>
      <c r="D1820" s="17" t="s">
        <v>6213</v>
      </c>
      <c r="E1820" s="18" t="s">
        <v>6214</v>
      </c>
      <c r="F1820" s="18" t="s">
        <v>6214</v>
      </c>
      <c r="G1820" s="17" t="s">
        <v>1648</v>
      </c>
      <c r="H1820" s="21">
        <v>36700</v>
      </c>
      <c r="I1820" s="20">
        <v>36766.956521739135</v>
      </c>
      <c r="J1820" s="19">
        <v>38200</v>
      </c>
      <c r="K1820" s="1"/>
      <c r="L1820" s="183"/>
      <c r="M1820" s="44" t="e">
        <f>VLOOKUP(#REF!,'[1]PL3 Danh muc đầy đủ'!$E$9:$X$9281,20,0)</f>
        <v>#REF!</v>
      </c>
      <c r="N1820" s="44" t="e">
        <f>M1820-#REF!</f>
        <v>#REF!</v>
      </c>
    </row>
    <row r="1821" spans="1:14" ht="18" x14ac:dyDescent="0.3">
      <c r="A1821" s="43">
        <v>1811</v>
      </c>
      <c r="B1821" s="17" t="s">
        <v>6215</v>
      </c>
      <c r="C1821" s="18" t="s">
        <v>18139</v>
      </c>
      <c r="D1821" s="17" t="s">
        <v>6216</v>
      </c>
      <c r="E1821" s="18" t="s">
        <v>6217</v>
      </c>
      <c r="F1821" s="18" t="s">
        <v>6217</v>
      </c>
      <c r="G1821" s="17" t="s">
        <v>1648</v>
      </c>
      <c r="H1821" s="21">
        <v>36700</v>
      </c>
      <c r="I1821" s="20">
        <v>36766.956521739135</v>
      </c>
      <c r="J1821" s="19">
        <v>38200</v>
      </c>
      <c r="K1821" s="1"/>
      <c r="L1821" s="183"/>
      <c r="M1821" s="44" t="e">
        <f>VLOOKUP(#REF!,'[1]PL3 Danh muc đầy đủ'!$E$9:$X$9281,20,0)</f>
        <v>#REF!</v>
      </c>
      <c r="N1821" s="44" t="e">
        <f>M1821-#REF!</f>
        <v>#REF!</v>
      </c>
    </row>
    <row r="1822" spans="1:14" ht="18" x14ac:dyDescent="0.3">
      <c r="A1822" s="43">
        <v>1812</v>
      </c>
      <c r="B1822" s="17" t="s">
        <v>6218</v>
      </c>
      <c r="C1822" s="18" t="s">
        <v>18139</v>
      </c>
      <c r="D1822" s="17" t="s">
        <v>6219</v>
      </c>
      <c r="E1822" s="18" t="s">
        <v>6220</v>
      </c>
      <c r="F1822" s="18" t="s">
        <v>6220</v>
      </c>
      <c r="G1822" s="17" t="s">
        <v>1648</v>
      </c>
      <c r="H1822" s="21">
        <v>36700</v>
      </c>
      <c r="I1822" s="20">
        <v>36766.956521739135</v>
      </c>
      <c r="J1822" s="19">
        <v>38200</v>
      </c>
      <c r="K1822" s="1"/>
      <c r="L1822" s="183"/>
      <c r="M1822" s="44" t="e">
        <f>VLOOKUP(#REF!,'[1]PL3 Danh muc đầy đủ'!$E$9:$X$9281,20,0)</f>
        <v>#REF!</v>
      </c>
      <c r="N1822" s="44" t="e">
        <f>M1822-#REF!</f>
        <v>#REF!</v>
      </c>
    </row>
    <row r="1823" spans="1:14" ht="18" x14ac:dyDescent="0.3">
      <c r="A1823" s="43">
        <v>1813</v>
      </c>
      <c r="B1823" s="17" t="s">
        <v>6221</v>
      </c>
      <c r="C1823" s="18" t="s">
        <v>18139</v>
      </c>
      <c r="D1823" s="17" t="s">
        <v>6222</v>
      </c>
      <c r="E1823" s="18" t="s">
        <v>6211</v>
      </c>
      <c r="F1823" s="18" t="s">
        <v>6211</v>
      </c>
      <c r="G1823" s="17" t="s">
        <v>1648</v>
      </c>
      <c r="H1823" s="21">
        <v>36700</v>
      </c>
      <c r="I1823" s="20">
        <v>36766.956521739135</v>
      </c>
      <c r="J1823" s="19">
        <v>38200</v>
      </c>
      <c r="K1823" s="1"/>
      <c r="L1823" s="183"/>
      <c r="M1823" s="44" t="e">
        <f>VLOOKUP(#REF!,'[1]PL3 Danh muc đầy đủ'!$E$9:$X$9281,20,0)</f>
        <v>#REF!</v>
      </c>
      <c r="N1823" s="44" t="e">
        <f>M1823-#REF!</f>
        <v>#REF!</v>
      </c>
    </row>
    <row r="1824" spans="1:14" ht="36" x14ac:dyDescent="0.3">
      <c r="A1824" s="43">
        <v>1814</v>
      </c>
      <c r="B1824" s="17" t="s">
        <v>6223</v>
      </c>
      <c r="C1824" s="18" t="s">
        <v>18150</v>
      </c>
      <c r="D1824" s="17" t="s">
        <v>6224</v>
      </c>
      <c r="E1824" s="18" t="s">
        <v>6225</v>
      </c>
      <c r="F1824" s="18" t="s">
        <v>6225</v>
      </c>
      <c r="G1824" s="17" t="s">
        <v>1648</v>
      </c>
      <c r="H1824" s="21">
        <v>30800</v>
      </c>
      <c r="I1824" s="20">
        <v>30897.391304347821</v>
      </c>
      <c r="J1824" s="19">
        <v>32100</v>
      </c>
      <c r="K1824" s="1"/>
      <c r="L1824" s="183"/>
      <c r="M1824" s="44" t="e">
        <f>VLOOKUP(#REF!,'[1]PL3 Danh muc đầy đủ'!$E$9:$X$9281,20,0)</f>
        <v>#REF!</v>
      </c>
      <c r="N1824" s="44" t="e">
        <f>M1824-#REF!</f>
        <v>#REF!</v>
      </c>
    </row>
    <row r="1825" spans="1:14" ht="18" x14ac:dyDescent="0.3">
      <c r="A1825" s="43">
        <v>1815</v>
      </c>
      <c r="B1825" s="17" t="s">
        <v>6226</v>
      </c>
      <c r="C1825" s="18" t="s">
        <v>18167</v>
      </c>
      <c r="D1825" s="17" t="s">
        <v>6227</v>
      </c>
      <c r="E1825" s="18" t="s">
        <v>6228</v>
      </c>
      <c r="F1825" s="18" t="s">
        <v>6228</v>
      </c>
      <c r="G1825" s="17"/>
      <c r="H1825" s="21">
        <v>40900</v>
      </c>
      <c r="I1825" s="20">
        <v>40981.27826086952</v>
      </c>
      <c r="J1825" s="19">
        <v>42600</v>
      </c>
      <c r="K1825" s="1"/>
      <c r="L1825" s="183"/>
      <c r="M1825" s="44" t="e">
        <f>VLOOKUP(#REF!,'[1]PL3 Danh muc đầy đủ'!$E$9:$X$9281,20,0)</f>
        <v>#REF!</v>
      </c>
      <c r="N1825" s="44" t="e">
        <f>M1825-#REF!</f>
        <v>#REF!</v>
      </c>
    </row>
    <row r="1826" spans="1:14" ht="36" x14ac:dyDescent="0.3">
      <c r="A1826" s="43">
        <v>1816</v>
      </c>
      <c r="B1826" s="17" t="s">
        <v>6229</v>
      </c>
      <c r="C1826" s="18" t="s">
        <v>18146</v>
      </c>
      <c r="D1826" s="17" t="s">
        <v>6230</v>
      </c>
      <c r="E1826" s="18" t="s">
        <v>6231</v>
      </c>
      <c r="F1826" s="18" t="s">
        <v>6231</v>
      </c>
      <c r="G1826" s="17" t="s">
        <v>1648</v>
      </c>
      <c r="H1826" s="21">
        <v>40900</v>
      </c>
      <c r="I1826" s="20">
        <v>40981.27826086952</v>
      </c>
      <c r="J1826" s="19">
        <v>42600</v>
      </c>
      <c r="K1826" s="1"/>
      <c r="L1826" s="183"/>
      <c r="M1826" s="44" t="e">
        <f>VLOOKUP(#REF!,'[1]PL3 Danh muc đầy đủ'!$E$9:$X$9281,20,0)</f>
        <v>#REF!</v>
      </c>
      <c r="N1826" s="44" t="e">
        <f>M1826-#REF!</f>
        <v>#REF!</v>
      </c>
    </row>
    <row r="1827" spans="1:14" ht="36" x14ac:dyDescent="0.3">
      <c r="A1827" s="43">
        <v>1817</v>
      </c>
      <c r="B1827" s="17" t="s">
        <v>6232</v>
      </c>
      <c r="C1827" s="18" t="s">
        <v>18150</v>
      </c>
      <c r="D1827" s="17" t="s">
        <v>6233</v>
      </c>
      <c r="E1827" s="18" t="s">
        <v>6228</v>
      </c>
      <c r="F1827" s="18" t="s">
        <v>6228</v>
      </c>
      <c r="G1827" s="17"/>
      <c r="H1827" s="21">
        <v>40900</v>
      </c>
      <c r="I1827" s="20">
        <v>40981.27826086952</v>
      </c>
      <c r="J1827" s="19">
        <v>42600</v>
      </c>
      <c r="K1827" s="1"/>
      <c r="L1827" s="183"/>
      <c r="M1827" s="44" t="e">
        <f>VLOOKUP(#REF!,'[1]PL3 Danh muc đầy đủ'!$E$9:$X$9281,20,0)</f>
        <v>#REF!</v>
      </c>
      <c r="N1827" s="44" t="e">
        <f>M1827-#REF!</f>
        <v>#REF!</v>
      </c>
    </row>
    <row r="1828" spans="1:14" ht="18" x14ac:dyDescent="0.3">
      <c r="A1828" s="43">
        <v>1818</v>
      </c>
      <c r="B1828" s="17" t="s">
        <v>6234</v>
      </c>
      <c r="C1828" s="18" t="s">
        <v>18167</v>
      </c>
      <c r="D1828" s="17" t="s">
        <v>6235</v>
      </c>
      <c r="E1828" s="18" t="s">
        <v>6236</v>
      </c>
      <c r="F1828" s="18" t="s">
        <v>6236</v>
      </c>
      <c r="G1828" s="17" t="s">
        <v>95</v>
      </c>
      <c r="H1828" s="21">
        <v>54800</v>
      </c>
      <c r="I1828" s="20">
        <v>54802.130434782623</v>
      </c>
      <c r="J1828" s="19">
        <v>56900</v>
      </c>
      <c r="K1828" s="1"/>
      <c r="L1828" s="183"/>
      <c r="M1828" s="44" t="e">
        <f>VLOOKUP(#REF!,'[1]PL3 Danh muc đầy đủ'!$E$9:$X$9281,20,0)</f>
        <v>#REF!</v>
      </c>
      <c r="N1828" s="44" t="e">
        <f>M1828-#REF!</f>
        <v>#REF!</v>
      </c>
    </row>
    <row r="1829" spans="1:14" ht="18" x14ac:dyDescent="0.3">
      <c r="A1829" s="43">
        <v>1819</v>
      </c>
      <c r="B1829" s="17" t="s">
        <v>6237</v>
      </c>
      <c r="C1829" s="18" t="s">
        <v>18167</v>
      </c>
      <c r="D1829" s="17" t="s">
        <v>6238</v>
      </c>
      <c r="E1829" s="18" t="s">
        <v>6239</v>
      </c>
      <c r="F1829" s="18" t="s">
        <v>6239</v>
      </c>
      <c r="G1829" s="17" t="s">
        <v>95</v>
      </c>
      <c r="H1829" s="21">
        <v>54800</v>
      </c>
      <c r="I1829" s="20">
        <v>54802.130434782623</v>
      </c>
      <c r="J1829" s="19">
        <v>56900</v>
      </c>
      <c r="K1829" s="1"/>
      <c r="L1829" s="183"/>
      <c r="M1829" s="44" t="e">
        <f>VLOOKUP(#REF!,'[1]PL3 Danh muc đầy đủ'!$E$9:$X$9281,20,0)</f>
        <v>#REF!</v>
      </c>
      <c r="N1829" s="44" t="e">
        <f>M1829-#REF!</f>
        <v>#REF!</v>
      </c>
    </row>
    <row r="1830" spans="1:14" ht="18" x14ac:dyDescent="0.3">
      <c r="A1830" s="43">
        <v>1820</v>
      </c>
      <c r="B1830" s="17" t="s">
        <v>6240</v>
      </c>
      <c r="C1830" s="18" t="s">
        <v>18139</v>
      </c>
      <c r="D1830" s="17" t="s">
        <v>6241</v>
      </c>
      <c r="E1830" s="18" t="s">
        <v>6236</v>
      </c>
      <c r="F1830" s="18" t="s">
        <v>6236</v>
      </c>
      <c r="G1830" s="17" t="s">
        <v>95</v>
      </c>
      <c r="H1830" s="21">
        <v>54800</v>
      </c>
      <c r="I1830" s="20">
        <v>54802.130434782623</v>
      </c>
      <c r="J1830" s="19">
        <v>56900</v>
      </c>
      <c r="K1830" s="1"/>
      <c r="L1830" s="183"/>
      <c r="M1830" s="44" t="e">
        <f>VLOOKUP(#REF!,'[1]PL3 Danh muc đầy đủ'!$E$9:$X$9281,20,0)</f>
        <v>#REF!</v>
      </c>
      <c r="N1830" s="44" t="e">
        <f>M1830-#REF!</f>
        <v>#REF!</v>
      </c>
    </row>
    <row r="1831" spans="1:14" ht="18" x14ac:dyDescent="0.3">
      <c r="A1831" s="43">
        <v>1821</v>
      </c>
      <c r="B1831" s="17" t="s">
        <v>6242</v>
      </c>
      <c r="C1831" s="18" t="s">
        <v>18139</v>
      </c>
      <c r="D1831" s="17" t="s">
        <v>6243</v>
      </c>
      <c r="E1831" s="18" t="s">
        <v>6239</v>
      </c>
      <c r="F1831" s="18" t="s">
        <v>6239</v>
      </c>
      <c r="G1831" s="17" t="s">
        <v>95</v>
      </c>
      <c r="H1831" s="21">
        <v>54800</v>
      </c>
      <c r="I1831" s="20">
        <v>54802.130434782623</v>
      </c>
      <c r="J1831" s="19">
        <v>56900</v>
      </c>
      <c r="K1831" s="1"/>
      <c r="L1831" s="183"/>
      <c r="M1831" s="44" t="e">
        <f>VLOOKUP(#REF!,'[1]PL3 Danh muc đầy đủ'!$E$9:$X$9281,20,0)</f>
        <v>#REF!</v>
      </c>
      <c r="N1831" s="44" t="e">
        <f>M1831-#REF!</f>
        <v>#REF!</v>
      </c>
    </row>
    <row r="1832" spans="1:14" ht="36" x14ac:dyDescent="0.3">
      <c r="A1832" s="43">
        <v>1822</v>
      </c>
      <c r="B1832" s="17" t="s">
        <v>6244</v>
      </c>
      <c r="C1832" s="18" t="s">
        <v>18139</v>
      </c>
      <c r="D1832" s="17" t="s">
        <v>6245</v>
      </c>
      <c r="E1832" s="18" t="s">
        <v>6246</v>
      </c>
      <c r="F1832" s="18" t="s">
        <v>6246</v>
      </c>
      <c r="G1832" s="17" t="s">
        <v>95</v>
      </c>
      <c r="H1832" s="21">
        <v>54800</v>
      </c>
      <c r="I1832" s="20">
        <v>54802.130434782623</v>
      </c>
      <c r="J1832" s="19">
        <v>56900</v>
      </c>
      <c r="K1832" s="1"/>
      <c r="L1832" s="183"/>
      <c r="M1832" s="44" t="e">
        <f>VLOOKUP(#REF!,'[1]PL3 Danh muc đầy đủ'!$E$9:$X$9281,20,0)</f>
        <v>#REF!</v>
      </c>
      <c r="N1832" s="44" t="e">
        <f>M1832-#REF!</f>
        <v>#REF!</v>
      </c>
    </row>
    <row r="1833" spans="1:14" ht="36" x14ac:dyDescent="0.3">
      <c r="A1833" s="43">
        <v>1823</v>
      </c>
      <c r="B1833" s="17" t="s">
        <v>6247</v>
      </c>
      <c r="C1833" s="18" t="s">
        <v>18150</v>
      </c>
      <c r="D1833" s="17" t="s">
        <v>6248</v>
      </c>
      <c r="E1833" s="18" t="s">
        <v>6249</v>
      </c>
      <c r="F1833" s="18" t="s">
        <v>6249</v>
      </c>
      <c r="G1833" s="17" t="s">
        <v>1648</v>
      </c>
      <c r="H1833" s="21">
        <v>54800</v>
      </c>
      <c r="I1833" s="20">
        <v>54802.130434782623</v>
      </c>
      <c r="J1833" s="19">
        <v>56900</v>
      </c>
      <c r="K1833" s="1"/>
      <c r="L1833" s="183"/>
      <c r="M1833" s="44" t="e">
        <f>VLOOKUP(#REF!,'[1]PL3 Danh muc đầy đủ'!$E$9:$X$9281,20,0)</f>
        <v>#REF!</v>
      </c>
      <c r="N1833" s="44" t="e">
        <f>M1833-#REF!</f>
        <v>#REF!</v>
      </c>
    </row>
    <row r="1834" spans="1:14" ht="36" x14ac:dyDescent="0.3">
      <c r="A1834" s="43">
        <v>1824</v>
      </c>
      <c r="B1834" s="17" t="s">
        <v>6250</v>
      </c>
      <c r="C1834" s="18" t="s">
        <v>18167</v>
      </c>
      <c r="D1834" s="17" t="s">
        <v>6251</v>
      </c>
      <c r="E1834" s="18" t="s">
        <v>6252</v>
      </c>
      <c r="F1834" s="18" t="s">
        <v>6252</v>
      </c>
      <c r="G1834" s="17" t="s">
        <v>1648</v>
      </c>
      <c r="H1834" s="21">
        <v>352800</v>
      </c>
      <c r="I1834" s="20">
        <v>352834.78260869574</v>
      </c>
      <c r="J1834" s="19">
        <v>366900</v>
      </c>
      <c r="K1834" s="1"/>
      <c r="L1834" s="183"/>
      <c r="M1834" s="44" t="e">
        <f>VLOOKUP(#REF!,'[1]PL3 Danh muc đầy đủ'!$E$9:$X$9281,20,0)</f>
        <v>#REF!</v>
      </c>
      <c r="N1834" s="44" t="e">
        <f>M1834-#REF!</f>
        <v>#REF!</v>
      </c>
    </row>
    <row r="1835" spans="1:14" ht="36" x14ac:dyDescent="0.3">
      <c r="A1835" s="43">
        <v>1825</v>
      </c>
      <c r="B1835" s="17" t="s">
        <v>6253</v>
      </c>
      <c r="C1835" s="18" t="s">
        <v>18150</v>
      </c>
      <c r="D1835" s="17" t="s">
        <v>6254</v>
      </c>
      <c r="E1835" s="18" t="s">
        <v>6255</v>
      </c>
      <c r="F1835" s="18" t="s">
        <v>6255</v>
      </c>
      <c r="G1835" s="17" t="s">
        <v>1648</v>
      </c>
      <c r="H1835" s="21">
        <v>219700</v>
      </c>
      <c r="I1835" s="20">
        <v>219765.21739130426</v>
      </c>
      <c r="J1835" s="19">
        <v>228500</v>
      </c>
      <c r="K1835" s="1"/>
      <c r="L1835" s="183"/>
      <c r="M1835" s="44" t="e">
        <f>VLOOKUP(#REF!,'[1]PL3 Danh muc đầy đủ'!$E$9:$X$9281,20,0)</f>
        <v>#REF!</v>
      </c>
      <c r="N1835" s="44" t="e">
        <f>M1835-#REF!</f>
        <v>#REF!</v>
      </c>
    </row>
    <row r="1836" spans="1:14" ht="36" x14ac:dyDescent="0.3">
      <c r="A1836" s="43">
        <v>1826</v>
      </c>
      <c r="B1836" s="17" t="s">
        <v>6256</v>
      </c>
      <c r="C1836" s="18" t="s">
        <v>18150</v>
      </c>
      <c r="D1836" s="17" t="s">
        <v>6257</v>
      </c>
      <c r="E1836" s="18" t="s">
        <v>6258</v>
      </c>
      <c r="F1836" s="18" t="s">
        <v>6258</v>
      </c>
      <c r="G1836" s="17"/>
      <c r="H1836" s="21">
        <v>59300</v>
      </c>
      <c r="I1836" s="20">
        <v>59300.869565217377</v>
      </c>
      <c r="J1836" s="19">
        <v>61600</v>
      </c>
      <c r="K1836" s="1"/>
      <c r="L1836" s="183"/>
      <c r="M1836" s="44" t="e">
        <f>VLOOKUP(#REF!,'[1]PL3 Danh muc đầy đủ'!$E$9:$X$9281,20,0)</f>
        <v>#REF!</v>
      </c>
      <c r="N1836" s="44" t="e">
        <f>M1836-#REF!</f>
        <v>#REF!</v>
      </c>
    </row>
    <row r="1837" spans="1:14" ht="36" x14ac:dyDescent="0.3">
      <c r="A1837" s="43">
        <v>1827</v>
      </c>
      <c r="B1837" s="17" t="s">
        <v>6259</v>
      </c>
      <c r="C1837" s="18" t="s">
        <v>18150</v>
      </c>
      <c r="D1837" s="17" t="s">
        <v>6260</v>
      </c>
      <c r="E1837" s="18" t="s">
        <v>6261</v>
      </c>
      <c r="F1837" s="18" t="s">
        <v>6261</v>
      </c>
      <c r="G1837" s="17"/>
      <c r="H1837" s="21">
        <v>59300</v>
      </c>
      <c r="I1837" s="20">
        <v>59300.869565217377</v>
      </c>
      <c r="J1837" s="19">
        <v>61600</v>
      </c>
      <c r="K1837" s="1"/>
      <c r="L1837" s="183"/>
      <c r="M1837" s="44" t="e">
        <f>VLOOKUP(#REF!,'[1]PL3 Danh muc đầy đủ'!$E$9:$X$9281,20,0)</f>
        <v>#REF!</v>
      </c>
      <c r="N1837" s="44" t="e">
        <f>M1837-#REF!</f>
        <v>#REF!</v>
      </c>
    </row>
    <row r="1838" spans="1:14" ht="36" x14ac:dyDescent="0.3">
      <c r="A1838" s="43">
        <v>1828</v>
      </c>
      <c r="B1838" s="17" t="s">
        <v>6262</v>
      </c>
      <c r="C1838" s="18" t="s">
        <v>18150</v>
      </c>
      <c r="D1838" s="17" t="s">
        <v>6263</v>
      </c>
      <c r="E1838" s="18" t="s">
        <v>6264</v>
      </c>
      <c r="F1838" s="18" t="s">
        <v>6264</v>
      </c>
      <c r="G1838" s="17"/>
      <c r="H1838" s="21">
        <v>59300</v>
      </c>
      <c r="I1838" s="20">
        <v>59300.869565217377</v>
      </c>
      <c r="J1838" s="19">
        <v>61600</v>
      </c>
      <c r="K1838" s="1"/>
      <c r="L1838" s="183"/>
      <c r="M1838" s="44" t="e">
        <f>VLOOKUP(#REF!,'[1]PL3 Danh muc đầy đủ'!$E$9:$X$9281,20,0)</f>
        <v>#REF!</v>
      </c>
      <c r="N1838" s="44" t="e">
        <f>M1838-#REF!</f>
        <v>#REF!</v>
      </c>
    </row>
    <row r="1839" spans="1:14" ht="36" x14ac:dyDescent="0.3">
      <c r="A1839" s="43">
        <v>1829</v>
      </c>
      <c r="B1839" s="17" t="s">
        <v>6265</v>
      </c>
      <c r="C1839" s="18" t="s">
        <v>18150</v>
      </c>
      <c r="D1839" s="17" t="s">
        <v>6266</v>
      </c>
      <c r="E1839" s="18" t="s">
        <v>6267</v>
      </c>
      <c r="F1839" s="18" t="s">
        <v>6267</v>
      </c>
      <c r="G1839" s="17"/>
      <c r="H1839" s="21">
        <v>59300</v>
      </c>
      <c r="I1839" s="20">
        <v>59300.869565217377</v>
      </c>
      <c r="J1839" s="19">
        <v>61600</v>
      </c>
      <c r="K1839" s="1"/>
      <c r="L1839" s="183"/>
      <c r="M1839" s="44" t="e">
        <f>VLOOKUP(#REF!,'[1]PL3 Danh muc đầy đủ'!$E$9:$X$9281,20,0)</f>
        <v>#REF!</v>
      </c>
      <c r="N1839" s="44" t="e">
        <f>M1839-#REF!</f>
        <v>#REF!</v>
      </c>
    </row>
    <row r="1840" spans="1:14" ht="36" x14ac:dyDescent="0.3">
      <c r="A1840" s="43">
        <v>1830</v>
      </c>
      <c r="B1840" s="17" t="s">
        <v>6268</v>
      </c>
      <c r="C1840" s="18" t="s">
        <v>18150</v>
      </c>
      <c r="D1840" s="17" t="s">
        <v>6269</v>
      </c>
      <c r="E1840" s="18" t="s">
        <v>6270</v>
      </c>
      <c r="F1840" s="18" t="s">
        <v>6270</v>
      </c>
      <c r="G1840" s="17"/>
      <c r="H1840" s="21">
        <v>59300</v>
      </c>
      <c r="I1840" s="20">
        <v>59300.869565217377</v>
      </c>
      <c r="J1840" s="19">
        <v>61600</v>
      </c>
      <c r="K1840" s="1"/>
      <c r="L1840" s="183"/>
      <c r="M1840" s="44" t="e">
        <f>VLOOKUP(#REF!,'[1]PL3 Danh muc đầy đủ'!$E$9:$X$9281,20,0)</f>
        <v>#REF!</v>
      </c>
      <c r="N1840" s="44" t="e">
        <f>M1840-#REF!</f>
        <v>#REF!</v>
      </c>
    </row>
    <row r="1841" spans="1:14" ht="36" x14ac:dyDescent="0.3">
      <c r="A1841" s="43">
        <v>1831</v>
      </c>
      <c r="B1841" s="17" t="s">
        <v>6271</v>
      </c>
      <c r="C1841" s="18" t="s">
        <v>18150</v>
      </c>
      <c r="D1841" s="17" t="s">
        <v>6272</v>
      </c>
      <c r="E1841" s="18" t="s">
        <v>6273</v>
      </c>
      <c r="F1841" s="18" t="s">
        <v>6273</v>
      </c>
      <c r="G1841" s="17"/>
      <c r="H1841" s="21">
        <v>59300</v>
      </c>
      <c r="I1841" s="20">
        <v>59300.869565217377</v>
      </c>
      <c r="J1841" s="19">
        <v>61600</v>
      </c>
      <c r="K1841" s="1"/>
      <c r="L1841" s="183"/>
      <c r="M1841" s="44" t="e">
        <f>VLOOKUP(#REF!,'[1]PL3 Danh muc đầy đủ'!$E$9:$X$9281,20,0)</f>
        <v>#REF!</v>
      </c>
      <c r="N1841" s="44" t="e">
        <f>M1841-#REF!</f>
        <v>#REF!</v>
      </c>
    </row>
    <row r="1842" spans="1:14" ht="54" x14ac:dyDescent="0.3">
      <c r="A1842" s="43">
        <v>1832</v>
      </c>
      <c r="B1842" s="17" t="s">
        <v>6274</v>
      </c>
      <c r="C1842" s="18" t="s">
        <v>18150</v>
      </c>
      <c r="D1842" s="17" t="s">
        <v>6275</v>
      </c>
      <c r="E1842" s="18" t="s">
        <v>16563</v>
      </c>
      <c r="F1842" s="18" t="s">
        <v>16563</v>
      </c>
      <c r="G1842" s="17"/>
      <c r="H1842" s="21">
        <v>59300</v>
      </c>
      <c r="I1842" s="20">
        <v>59300.869565217377</v>
      </c>
      <c r="J1842" s="19">
        <v>61600</v>
      </c>
      <c r="K1842" s="1"/>
      <c r="L1842" s="183"/>
      <c r="M1842" s="44" t="e">
        <f>VLOOKUP(#REF!,'[1]PL3 Danh muc đầy đủ'!$E$9:$X$9281,20,0)</f>
        <v>#REF!</v>
      </c>
      <c r="N1842" s="44" t="e">
        <f>M1842-#REF!</f>
        <v>#REF!</v>
      </c>
    </row>
    <row r="1843" spans="1:14" ht="54" x14ac:dyDescent="0.3">
      <c r="A1843" s="43">
        <v>1833</v>
      </c>
      <c r="B1843" s="17" t="s">
        <v>6276</v>
      </c>
      <c r="C1843" s="18" t="s">
        <v>18150</v>
      </c>
      <c r="D1843" s="17" t="s">
        <v>6277</v>
      </c>
      <c r="E1843" s="18" t="s">
        <v>6278</v>
      </c>
      <c r="F1843" s="18" t="s">
        <v>6278</v>
      </c>
      <c r="G1843" s="17"/>
      <c r="H1843" s="21">
        <v>59300</v>
      </c>
      <c r="I1843" s="20">
        <v>59300.869565217377</v>
      </c>
      <c r="J1843" s="19">
        <v>61600</v>
      </c>
      <c r="K1843" s="1"/>
      <c r="L1843" s="183"/>
      <c r="M1843" s="44" t="e">
        <f>VLOOKUP(#REF!,'[1]PL3 Danh muc đầy đủ'!$E$9:$X$9281,20,0)</f>
        <v>#REF!</v>
      </c>
      <c r="N1843" s="44" t="e">
        <f>M1843-#REF!</f>
        <v>#REF!</v>
      </c>
    </row>
    <row r="1844" spans="1:14" ht="36" x14ac:dyDescent="0.3">
      <c r="A1844" s="43">
        <v>1834</v>
      </c>
      <c r="B1844" s="17" t="s">
        <v>6279</v>
      </c>
      <c r="C1844" s="18" t="s">
        <v>18150</v>
      </c>
      <c r="D1844" s="17" t="s">
        <v>6280</v>
      </c>
      <c r="E1844" s="18" t="s">
        <v>6281</v>
      </c>
      <c r="F1844" s="18" t="s">
        <v>6281</v>
      </c>
      <c r="G1844" s="17"/>
      <c r="H1844" s="21">
        <v>59300</v>
      </c>
      <c r="I1844" s="20">
        <v>59300.869565217377</v>
      </c>
      <c r="J1844" s="19">
        <v>61600</v>
      </c>
      <c r="K1844" s="1"/>
      <c r="L1844" s="183"/>
      <c r="M1844" s="44" t="e">
        <f>VLOOKUP(#REF!,'[1]PL3 Danh muc đầy đủ'!$E$9:$X$9281,20,0)</f>
        <v>#REF!</v>
      </c>
      <c r="N1844" s="44" t="e">
        <f>M1844-#REF!</f>
        <v>#REF!</v>
      </c>
    </row>
    <row r="1845" spans="1:14" ht="36" x14ac:dyDescent="0.3">
      <c r="A1845" s="43">
        <v>1835</v>
      </c>
      <c r="B1845" s="17" t="s">
        <v>6282</v>
      </c>
      <c r="C1845" s="18" t="s">
        <v>18150</v>
      </c>
      <c r="D1845" s="17" t="s">
        <v>6283</v>
      </c>
      <c r="E1845" s="18" t="s">
        <v>6284</v>
      </c>
      <c r="F1845" s="18" t="s">
        <v>6284</v>
      </c>
      <c r="G1845" s="17"/>
      <c r="H1845" s="21">
        <v>59300</v>
      </c>
      <c r="I1845" s="20">
        <v>59300.869565217377</v>
      </c>
      <c r="J1845" s="19">
        <v>61600</v>
      </c>
      <c r="K1845" s="1"/>
      <c r="L1845" s="183"/>
      <c r="M1845" s="44" t="e">
        <f>VLOOKUP(#REF!,'[1]PL3 Danh muc đầy đủ'!$E$9:$X$9281,20,0)</f>
        <v>#REF!</v>
      </c>
      <c r="N1845" s="44" t="e">
        <f>M1845-#REF!</f>
        <v>#REF!</v>
      </c>
    </row>
    <row r="1846" spans="1:14" ht="36" x14ac:dyDescent="0.3">
      <c r="A1846" s="43">
        <v>1836</v>
      </c>
      <c r="B1846" s="17" t="s">
        <v>6285</v>
      </c>
      <c r="C1846" s="18" t="s">
        <v>18150</v>
      </c>
      <c r="D1846" s="17" t="s">
        <v>6286</v>
      </c>
      <c r="E1846" s="18" t="s">
        <v>6287</v>
      </c>
      <c r="F1846" s="18" t="s">
        <v>6287</v>
      </c>
      <c r="G1846" s="17"/>
      <c r="H1846" s="21">
        <v>59300</v>
      </c>
      <c r="I1846" s="20">
        <v>59300.869565217377</v>
      </c>
      <c r="J1846" s="19">
        <v>61600</v>
      </c>
      <c r="K1846" s="1"/>
      <c r="L1846" s="183"/>
      <c r="M1846" s="44" t="e">
        <f>VLOOKUP(#REF!,'[1]PL3 Danh muc đầy đủ'!$E$9:$X$9281,20,0)</f>
        <v>#REF!</v>
      </c>
      <c r="N1846" s="44" t="e">
        <f>M1846-#REF!</f>
        <v>#REF!</v>
      </c>
    </row>
    <row r="1847" spans="1:14" ht="36" x14ac:dyDescent="0.3">
      <c r="A1847" s="43">
        <v>1837</v>
      </c>
      <c r="B1847" s="17" t="s">
        <v>6288</v>
      </c>
      <c r="C1847" s="18" t="s">
        <v>18150</v>
      </c>
      <c r="D1847" s="17" t="s">
        <v>6289</v>
      </c>
      <c r="E1847" s="18" t="s">
        <v>6290</v>
      </c>
      <c r="F1847" s="18" t="s">
        <v>6290</v>
      </c>
      <c r="G1847" s="17"/>
      <c r="H1847" s="21">
        <v>59300</v>
      </c>
      <c r="I1847" s="20">
        <v>59300.869565217377</v>
      </c>
      <c r="J1847" s="19">
        <v>61600</v>
      </c>
      <c r="K1847" s="1"/>
      <c r="L1847" s="183"/>
      <c r="M1847" s="44" t="e">
        <f>VLOOKUP(#REF!,'[1]PL3 Danh muc đầy đủ'!$E$9:$X$9281,20,0)</f>
        <v>#REF!</v>
      </c>
      <c r="N1847" s="44" t="e">
        <f>M1847-#REF!</f>
        <v>#REF!</v>
      </c>
    </row>
    <row r="1848" spans="1:14" ht="36" x14ac:dyDescent="0.3">
      <c r="A1848" s="43">
        <v>1838</v>
      </c>
      <c r="B1848" s="17" t="s">
        <v>6291</v>
      </c>
      <c r="C1848" s="18" t="s">
        <v>18150</v>
      </c>
      <c r="D1848" s="17" t="s">
        <v>6292</v>
      </c>
      <c r="E1848" s="18" t="s">
        <v>6293</v>
      </c>
      <c r="F1848" s="18" t="s">
        <v>6293</v>
      </c>
      <c r="G1848" s="17"/>
      <c r="H1848" s="21">
        <v>59300</v>
      </c>
      <c r="I1848" s="20">
        <v>59300.869565217377</v>
      </c>
      <c r="J1848" s="19">
        <v>61600</v>
      </c>
      <c r="K1848" s="1"/>
      <c r="L1848" s="183"/>
      <c r="M1848" s="44" t="e">
        <f>VLOOKUP(#REF!,'[1]PL3 Danh muc đầy đủ'!$E$9:$X$9281,20,0)</f>
        <v>#REF!</v>
      </c>
      <c r="N1848" s="44" t="e">
        <f>M1848-#REF!</f>
        <v>#REF!</v>
      </c>
    </row>
    <row r="1849" spans="1:14" ht="36" x14ac:dyDescent="0.3">
      <c r="A1849" s="43">
        <v>1839</v>
      </c>
      <c r="B1849" s="17" t="s">
        <v>6294</v>
      </c>
      <c r="C1849" s="18" t="s">
        <v>18167</v>
      </c>
      <c r="D1849" s="17" t="s">
        <v>6295</v>
      </c>
      <c r="E1849" s="18" t="s">
        <v>16564</v>
      </c>
      <c r="F1849" s="18" t="s">
        <v>16564</v>
      </c>
      <c r="G1849" s="17"/>
      <c r="H1849" s="21">
        <v>162700</v>
      </c>
      <c r="I1849" s="20">
        <v>162765.21739130426</v>
      </c>
      <c r="J1849" s="19">
        <v>169200</v>
      </c>
      <c r="K1849" s="1"/>
      <c r="L1849" s="183"/>
      <c r="M1849" s="44" t="e">
        <f>VLOOKUP(#REF!,'[1]PL3 Danh muc đầy đủ'!$E$9:$X$9281,20,0)</f>
        <v>#REF!</v>
      </c>
      <c r="N1849" s="44" t="e">
        <f>M1849-#REF!</f>
        <v>#REF!</v>
      </c>
    </row>
    <row r="1850" spans="1:14" ht="36" x14ac:dyDescent="0.3">
      <c r="A1850" s="43">
        <v>1840</v>
      </c>
      <c r="B1850" s="17" t="s">
        <v>6297</v>
      </c>
      <c r="C1850" s="18" t="s">
        <v>18150</v>
      </c>
      <c r="D1850" s="17" t="s">
        <v>6298</v>
      </c>
      <c r="E1850" s="18" t="s">
        <v>6296</v>
      </c>
      <c r="F1850" s="18" t="s">
        <v>6296</v>
      </c>
      <c r="G1850" s="17"/>
      <c r="H1850" s="21">
        <v>162700</v>
      </c>
      <c r="I1850" s="20">
        <v>162765.21739130426</v>
      </c>
      <c r="J1850" s="19">
        <v>169200</v>
      </c>
      <c r="K1850" s="1"/>
      <c r="L1850" s="183"/>
      <c r="M1850" s="44" t="e">
        <f>VLOOKUP(#REF!,'[1]PL3 Danh muc đầy đủ'!$E$9:$X$9281,20,0)</f>
        <v>#REF!</v>
      </c>
      <c r="N1850" s="44" t="e">
        <f>M1850-#REF!</f>
        <v>#REF!</v>
      </c>
    </row>
    <row r="1851" spans="1:14" ht="18" x14ac:dyDescent="0.3">
      <c r="A1851" s="43">
        <v>1841</v>
      </c>
      <c r="B1851" s="17" t="s">
        <v>6299</v>
      </c>
      <c r="C1851" s="18" t="s">
        <v>18167</v>
      </c>
      <c r="D1851" s="17" t="s">
        <v>6300</v>
      </c>
      <c r="E1851" s="18" t="s">
        <v>6301</v>
      </c>
      <c r="F1851" s="18" t="s">
        <v>6301</v>
      </c>
      <c r="G1851" s="17" t="s">
        <v>95</v>
      </c>
      <c r="H1851" s="21">
        <v>52100</v>
      </c>
      <c r="I1851" s="20">
        <v>52150.547826086899</v>
      </c>
      <c r="J1851" s="19">
        <v>54200</v>
      </c>
      <c r="K1851" s="1"/>
      <c r="L1851" s="183"/>
      <c r="M1851" s="44" t="e">
        <f>VLOOKUP(#REF!,'[1]PL3 Danh muc đầy đủ'!$E$9:$X$9281,20,0)</f>
        <v>#REF!</v>
      </c>
      <c r="N1851" s="44" t="e">
        <f>M1851-#REF!</f>
        <v>#REF!</v>
      </c>
    </row>
    <row r="1852" spans="1:14" ht="18" x14ac:dyDescent="0.3">
      <c r="A1852" s="43">
        <v>1842</v>
      </c>
      <c r="B1852" s="17" t="s">
        <v>6302</v>
      </c>
      <c r="C1852" s="18" t="s">
        <v>18139</v>
      </c>
      <c r="D1852" s="17" t="s">
        <v>6303</v>
      </c>
      <c r="E1852" s="18" t="s">
        <v>16565</v>
      </c>
      <c r="F1852" s="18" t="s">
        <v>16565</v>
      </c>
      <c r="G1852" s="17" t="s">
        <v>95</v>
      </c>
      <c r="H1852" s="21">
        <v>52100</v>
      </c>
      <c r="I1852" s="20">
        <v>52150.547826086899</v>
      </c>
      <c r="J1852" s="19">
        <v>54200</v>
      </c>
      <c r="K1852" s="1"/>
      <c r="L1852" s="183"/>
      <c r="M1852" s="44" t="e">
        <f>VLOOKUP(#REF!,'[1]PL3 Danh muc đầy đủ'!$E$9:$X$9281,20,0)</f>
        <v>#REF!</v>
      </c>
      <c r="N1852" s="44" t="e">
        <f>M1852-#REF!</f>
        <v>#REF!</v>
      </c>
    </row>
    <row r="1853" spans="1:14" ht="36" x14ac:dyDescent="0.3">
      <c r="A1853" s="43">
        <v>1843</v>
      </c>
      <c r="B1853" s="17" t="s">
        <v>6304</v>
      </c>
      <c r="C1853" s="18" t="s">
        <v>18150</v>
      </c>
      <c r="D1853" s="17" t="s">
        <v>6305</v>
      </c>
      <c r="E1853" s="18" t="s">
        <v>16566</v>
      </c>
      <c r="F1853" s="18" t="s">
        <v>16566</v>
      </c>
      <c r="G1853" s="17"/>
      <c r="H1853" s="21">
        <v>52100</v>
      </c>
      <c r="I1853" s="20">
        <v>52150.547826086899</v>
      </c>
      <c r="J1853" s="19">
        <v>54200</v>
      </c>
      <c r="K1853" s="1"/>
      <c r="L1853" s="183"/>
      <c r="M1853" s="44" t="e">
        <f>VLOOKUP(#REF!,'[1]PL3 Danh muc đầy đủ'!$E$9:$X$9281,20,0)</f>
        <v>#REF!</v>
      </c>
      <c r="N1853" s="44" t="e">
        <f>M1853-#REF!</f>
        <v>#REF!</v>
      </c>
    </row>
    <row r="1854" spans="1:14" ht="18" x14ac:dyDescent="0.3">
      <c r="A1854" s="43">
        <v>1844</v>
      </c>
      <c r="B1854" s="17" t="s">
        <v>6306</v>
      </c>
      <c r="C1854" s="18" t="s">
        <v>18167</v>
      </c>
      <c r="D1854" s="17" t="s">
        <v>6307</v>
      </c>
      <c r="E1854" s="18" t="s">
        <v>6308</v>
      </c>
      <c r="F1854" s="18" t="s">
        <v>6308</v>
      </c>
      <c r="G1854" s="17" t="s">
        <v>1648</v>
      </c>
      <c r="H1854" s="21">
        <v>54800</v>
      </c>
      <c r="I1854" s="20">
        <v>54853.913043478213</v>
      </c>
      <c r="J1854" s="19">
        <v>57000</v>
      </c>
      <c r="K1854" s="1"/>
      <c r="L1854" s="183"/>
      <c r="M1854" s="44" t="e">
        <f>VLOOKUP(#REF!,'[1]PL3 Danh muc đầy đủ'!$E$9:$X$9281,20,0)</f>
        <v>#REF!</v>
      </c>
      <c r="N1854" s="44" t="e">
        <f>M1854-#REF!</f>
        <v>#REF!</v>
      </c>
    </row>
    <row r="1855" spans="1:14" ht="18" x14ac:dyDescent="0.3">
      <c r="A1855" s="43">
        <v>1845</v>
      </c>
      <c r="B1855" s="17" t="s">
        <v>6309</v>
      </c>
      <c r="C1855" s="18" t="s">
        <v>18167</v>
      </c>
      <c r="D1855" s="17" t="s">
        <v>6310</v>
      </c>
      <c r="E1855" s="18" t="s">
        <v>6311</v>
      </c>
      <c r="F1855" s="18" t="s">
        <v>6311</v>
      </c>
      <c r="G1855" s="17" t="s">
        <v>1648</v>
      </c>
      <c r="H1855" s="21">
        <v>54800</v>
      </c>
      <c r="I1855" s="20">
        <v>54853.913043478213</v>
      </c>
      <c r="J1855" s="19">
        <v>57000</v>
      </c>
      <c r="K1855" s="1"/>
      <c r="L1855" s="183"/>
      <c r="M1855" s="44" t="e">
        <f>VLOOKUP(#REF!,'[1]PL3 Danh muc đầy đủ'!$E$9:$X$9281,20,0)</f>
        <v>#REF!</v>
      </c>
      <c r="N1855" s="44" t="e">
        <f>M1855-#REF!</f>
        <v>#REF!</v>
      </c>
    </row>
    <row r="1856" spans="1:14" ht="18" x14ac:dyDescent="0.3">
      <c r="A1856" s="43">
        <v>1846</v>
      </c>
      <c r="B1856" s="17" t="s">
        <v>6312</v>
      </c>
      <c r="C1856" s="18" t="s">
        <v>18139</v>
      </c>
      <c r="D1856" s="17" t="s">
        <v>6313</v>
      </c>
      <c r="E1856" s="18" t="s">
        <v>6308</v>
      </c>
      <c r="F1856" s="18" t="s">
        <v>6308</v>
      </c>
      <c r="G1856" s="17" t="s">
        <v>1648</v>
      </c>
      <c r="H1856" s="21">
        <v>54800</v>
      </c>
      <c r="I1856" s="20">
        <v>54853.913043478213</v>
      </c>
      <c r="J1856" s="19">
        <v>57000</v>
      </c>
      <c r="K1856" s="1"/>
      <c r="L1856" s="183"/>
      <c r="M1856" s="44" t="e">
        <f>VLOOKUP(#REF!,'[1]PL3 Danh muc đầy đủ'!$E$9:$X$9281,20,0)</f>
        <v>#REF!</v>
      </c>
      <c r="N1856" s="44" t="e">
        <f>M1856-#REF!</f>
        <v>#REF!</v>
      </c>
    </row>
    <row r="1857" spans="1:14" ht="18" x14ac:dyDescent="0.3">
      <c r="A1857" s="43">
        <v>1847</v>
      </c>
      <c r="B1857" s="17" t="s">
        <v>6314</v>
      </c>
      <c r="C1857" s="18" t="s">
        <v>18139</v>
      </c>
      <c r="D1857" s="17" t="s">
        <v>6315</v>
      </c>
      <c r="E1857" s="18" t="s">
        <v>6311</v>
      </c>
      <c r="F1857" s="18" t="s">
        <v>6311</v>
      </c>
      <c r="G1857" s="17" t="s">
        <v>1648</v>
      </c>
      <c r="H1857" s="21">
        <v>54800</v>
      </c>
      <c r="I1857" s="20">
        <v>54853.913043478213</v>
      </c>
      <c r="J1857" s="19">
        <v>57000</v>
      </c>
      <c r="K1857" s="1"/>
      <c r="L1857" s="183"/>
      <c r="M1857" s="44" t="e">
        <f>VLOOKUP(#REF!,'[1]PL3 Danh muc đầy đủ'!$E$9:$X$9281,20,0)</f>
        <v>#REF!</v>
      </c>
      <c r="N1857" s="44" t="e">
        <f>M1857-#REF!</f>
        <v>#REF!</v>
      </c>
    </row>
    <row r="1858" spans="1:14" ht="36" x14ac:dyDescent="0.3">
      <c r="A1858" s="43">
        <v>1848</v>
      </c>
      <c r="B1858" s="17" t="s">
        <v>6317</v>
      </c>
      <c r="C1858" s="18" t="s">
        <v>18167</v>
      </c>
      <c r="D1858" s="17" t="s">
        <v>6318</v>
      </c>
      <c r="E1858" s="18" t="s">
        <v>6319</v>
      </c>
      <c r="F1858" s="18" t="s">
        <v>6319</v>
      </c>
      <c r="G1858" s="17" t="s">
        <v>95</v>
      </c>
      <c r="H1858" s="21">
        <v>14000</v>
      </c>
      <c r="I1858" s="20">
        <v>14069.565217391309</v>
      </c>
      <c r="J1858" s="19">
        <v>14600</v>
      </c>
      <c r="K1858" s="1" t="s">
        <v>6320</v>
      </c>
      <c r="L1858" s="183"/>
      <c r="M1858" s="44" t="e">
        <f>VLOOKUP(#REF!,'[1]PL3 Danh muc đầy đủ'!$E$9:$X$9281,20,0)</f>
        <v>#REF!</v>
      </c>
      <c r="N1858" s="44" t="e">
        <f>M1858-#REF!</f>
        <v>#REF!</v>
      </c>
    </row>
    <row r="1859" spans="1:14" ht="31.2" x14ac:dyDescent="0.3">
      <c r="A1859" s="43">
        <v>1849</v>
      </c>
      <c r="B1859" s="17" t="s">
        <v>6321</v>
      </c>
      <c r="C1859" s="18" t="s">
        <v>18167</v>
      </c>
      <c r="D1859" s="17" t="s">
        <v>6322</v>
      </c>
      <c r="E1859" s="18" t="s">
        <v>6323</v>
      </c>
      <c r="F1859" s="18" t="s">
        <v>6323</v>
      </c>
      <c r="G1859" s="17" t="s">
        <v>1648</v>
      </c>
      <c r="H1859" s="21">
        <v>14000</v>
      </c>
      <c r="I1859" s="20">
        <v>14069.565217391309</v>
      </c>
      <c r="J1859" s="19">
        <v>14600</v>
      </c>
      <c r="K1859" s="1" t="s">
        <v>6320</v>
      </c>
      <c r="L1859" s="183"/>
      <c r="M1859" s="44" t="e">
        <f>VLOOKUP(#REF!,'[1]PL3 Danh muc đầy đủ'!$E$9:$X$9281,20,0)</f>
        <v>#REF!</v>
      </c>
      <c r="N1859" s="44" t="e">
        <f>M1859-#REF!</f>
        <v>#REF!</v>
      </c>
    </row>
    <row r="1860" spans="1:14" ht="36" x14ac:dyDescent="0.3">
      <c r="A1860" s="43">
        <v>1850</v>
      </c>
      <c r="B1860" s="17" t="s">
        <v>6324</v>
      </c>
      <c r="C1860" s="18" t="s">
        <v>18139</v>
      </c>
      <c r="D1860" s="17" t="s">
        <v>6325</v>
      </c>
      <c r="E1860" s="18" t="s">
        <v>6319</v>
      </c>
      <c r="F1860" s="18" t="s">
        <v>6319</v>
      </c>
      <c r="G1860" s="17"/>
      <c r="H1860" s="21">
        <v>14000</v>
      </c>
      <c r="I1860" s="20">
        <v>14069.565217391309</v>
      </c>
      <c r="J1860" s="19">
        <v>14600</v>
      </c>
      <c r="K1860" s="1" t="s">
        <v>6320</v>
      </c>
      <c r="L1860" s="183"/>
      <c r="M1860" s="44" t="e">
        <f>VLOOKUP(#REF!,'[1]PL3 Danh muc đầy đủ'!$E$9:$X$9281,20,0)</f>
        <v>#REF!</v>
      </c>
      <c r="N1860" s="44" t="e">
        <f>M1860-#REF!</f>
        <v>#REF!</v>
      </c>
    </row>
    <row r="1861" spans="1:14" ht="31.2" x14ac:dyDescent="0.3">
      <c r="A1861" s="43">
        <v>1851</v>
      </c>
      <c r="B1861" s="17" t="s">
        <v>6326</v>
      </c>
      <c r="C1861" s="18" t="s">
        <v>18139</v>
      </c>
      <c r="D1861" s="17" t="s">
        <v>6327</v>
      </c>
      <c r="E1861" s="18" t="s">
        <v>6323</v>
      </c>
      <c r="F1861" s="18" t="s">
        <v>6323</v>
      </c>
      <c r="G1861" s="17"/>
      <c r="H1861" s="21">
        <v>14000</v>
      </c>
      <c r="I1861" s="20">
        <v>14069.565217391309</v>
      </c>
      <c r="J1861" s="19">
        <v>14600</v>
      </c>
      <c r="K1861" s="1" t="s">
        <v>6320</v>
      </c>
      <c r="L1861" s="183"/>
      <c r="M1861" s="44" t="e">
        <f>VLOOKUP(#REF!,'[1]PL3 Danh muc đầy đủ'!$E$9:$X$9281,20,0)</f>
        <v>#REF!</v>
      </c>
      <c r="N1861" s="44" t="e">
        <f>M1861-#REF!</f>
        <v>#REF!</v>
      </c>
    </row>
    <row r="1862" spans="1:14" ht="18" x14ac:dyDescent="0.3">
      <c r="A1862" s="43">
        <v>1852</v>
      </c>
      <c r="B1862" s="17" t="s">
        <v>6328</v>
      </c>
      <c r="C1862" s="18" t="s">
        <v>18167</v>
      </c>
      <c r="D1862" s="17" t="s">
        <v>6329</v>
      </c>
      <c r="E1862" s="18" t="s">
        <v>6330</v>
      </c>
      <c r="F1862" s="18" t="s">
        <v>6330</v>
      </c>
      <c r="G1862" s="17" t="s">
        <v>1648</v>
      </c>
      <c r="H1862" s="21">
        <v>48700</v>
      </c>
      <c r="I1862" s="20">
        <v>48746.086956521736</v>
      </c>
      <c r="J1862" s="19">
        <v>50600</v>
      </c>
      <c r="K1862" s="1"/>
      <c r="L1862" s="183"/>
      <c r="M1862" s="44" t="e">
        <f>VLOOKUP(#REF!,'[1]PL3 Danh muc đầy đủ'!$E$9:$X$9281,20,0)</f>
        <v>#REF!</v>
      </c>
      <c r="N1862" s="44" t="e">
        <f>M1862-#REF!</f>
        <v>#REF!</v>
      </c>
    </row>
    <row r="1863" spans="1:14" ht="36" x14ac:dyDescent="0.3">
      <c r="A1863" s="43">
        <v>1853</v>
      </c>
      <c r="B1863" s="17" t="s">
        <v>6331</v>
      </c>
      <c r="C1863" s="18" t="s">
        <v>18146</v>
      </c>
      <c r="D1863" s="17" t="s">
        <v>6332</v>
      </c>
      <c r="E1863" s="18" t="s">
        <v>6333</v>
      </c>
      <c r="F1863" s="18" t="s">
        <v>6333</v>
      </c>
      <c r="G1863" s="17" t="s">
        <v>1648</v>
      </c>
      <c r="H1863" s="21">
        <v>48700</v>
      </c>
      <c r="I1863" s="20">
        <v>48746.086956521736</v>
      </c>
      <c r="J1863" s="19">
        <v>50600</v>
      </c>
      <c r="K1863" s="1"/>
      <c r="L1863" s="183"/>
      <c r="M1863" s="44" t="e">
        <f>VLOOKUP(#REF!,'[1]PL3 Danh muc đầy đủ'!$E$9:$X$9281,20,0)</f>
        <v>#REF!</v>
      </c>
      <c r="N1863" s="44" t="e">
        <f>M1863-#REF!</f>
        <v>#REF!</v>
      </c>
    </row>
    <row r="1864" spans="1:14" ht="36" x14ac:dyDescent="0.3">
      <c r="A1864" s="43">
        <v>1854</v>
      </c>
      <c r="B1864" s="17" t="s">
        <v>6334</v>
      </c>
      <c r="C1864" s="18" t="s">
        <v>18150</v>
      </c>
      <c r="D1864" s="17" t="s">
        <v>6335</v>
      </c>
      <c r="E1864" s="18" t="s">
        <v>6336</v>
      </c>
      <c r="F1864" s="18" t="s">
        <v>6336</v>
      </c>
      <c r="G1864" s="17" t="s">
        <v>1648</v>
      </c>
      <c r="H1864" s="21">
        <v>48700</v>
      </c>
      <c r="I1864" s="20">
        <v>48746.086956521736</v>
      </c>
      <c r="J1864" s="19">
        <v>50600</v>
      </c>
      <c r="K1864" s="1"/>
      <c r="L1864" s="183"/>
      <c r="M1864" s="44" t="e">
        <f>VLOOKUP(#REF!,'[1]PL3 Danh muc đầy đủ'!$E$9:$X$9281,20,0)</f>
        <v>#REF!</v>
      </c>
      <c r="N1864" s="44" t="e">
        <f>M1864-#REF!</f>
        <v>#REF!</v>
      </c>
    </row>
    <row r="1865" spans="1:14" ht="36" x14ac:dyDescent="0.3">
      <c r="A1865" s="43">
        <v>1855</v>
      </c>
      <c r="B1865" s="17" t="s">
        <v>6337</v>
      </c>
      <c r="C1865" s="18" t="s">
        <v>18167</v>
      </c>
      <c r="D1865" s="17" t="s">
        <v>6338</v>
      </c>
      <c r="E1865" s="18" t="s">
        <v>6339</v>
      </c>
      <c r="F1865" s="18" t="s">
        <v>6339</v>
      </c>
      <c r="G1865" s="17" t="s">
        <v>1648</v>
      </c>
      <c r="H1865" s="21">
        <v>41100</v>
      </c>
      <c r="I1865" s="20">
        <v>41128.017391304413</v>
      </c>
      <c r="J1865" s="19">
        <v>42700</v>
      </c>
      <c r="K1865" s="1"/>
      <c r="L1865" s="183"/>
      <c r="M1865" s="44" t="e">
        <f>VLOOKUP(#REF!,'[1]PL3 Danh muc đầy đủ'!$E$9:$X$9281,20,0)</f>
        <v>#REF!</v>
      </c>
      <c r="N1865" s="44" t="e">
        <f>M1865-#REF!</f>
        <v>#REF!</v>
      </c>
    </row>
    <row r="1866" spans="1:14" ht="36" x14ac:dyDescent="0.3">
      <c r="A1866" s="43">
        <v>1856</v>
      </c>
      <c r="B1866" s="17" t="s">
        <v>6340</v>
      </c>
      <c r="C1866" s="18" t="s">
        <v>18135</v>
      </c>
      <c r="D1866" s="17" t="s">
        <v>6341</v>
      </c>
      <c r="E1866" s="18" t="s">
        <v>6342</v>
      </c>
      <c r="F1866" s="18" t="s">
        <v>6342</v>
      </c>
      <c r="G1866" s="17" t="s">
        <v>1648</v>
      </c>
      <c r="H1866" s="21">
        <v>41100</v>
      </c>
      <c r="I1866" s="20">
        <v>41128.017391304413</v>
      </c>
      <c r="J1866" s="19">
        <v>42700</v>
      </c>
      <c r="K1866" s="1"/>
      <c r="L1866" s="183"/>
      <c r="M1866" s="44" t="e">
        <f>VLOOKUP(#REF!,'[1]PL3 Danh muc đầy đủ'!$E$9:$X$9281,20,0)</f>
        <v>#REF!</v>
      </c>
      <c r="N1866" s="44" t="e">
        <f>M1866-#REF!</f>
        <v>#REF!</v>
      </c>
    </row>
    <row r="1867" spans="1:14" ht="36" x14ac:dyDescent="0.3">
      <c r="A1867" s="43">
        <v>1857</v>
      </c>
      <c r="B1867" s="17" t="s">
        <v>6343</v>
      </c>
      <c r="C1867" s="18" t="s">
        <v>18150</v>
      </c>
      <c r="D1867" s="17" t="s">
        <v>6344</v>
      </c>
      <c r="E1867" s="18" t="s">
        <v>6345</v>
      </c>
      <c r="F1867" s="18" t="s">
        <v>6345</v>
      </c>
      <c r="G1867" s="17" t="s">
        <v>1648</v>
      </c>
      <c r="H1867" s="21">
        <v>41100</v>
      </c>
      <c r="I1867" s="20">
        <v>41128.017391304413</v>
      </c>
      <c r="J1867" s="19">
        <v>42700</v>
      </c>
      <c r="K1867" s="1"/>
      <c r="L1867" s="183"/>
      <c r="M1867" s="44" t="e">
        <f>VLOOKUP(#REF!,'[1]PL3 Danh muc đầy đủ'!$E$9:$X$9281,20,0)</f>
        <v>#REF!</v>
      </c>
      <c r="N1867" s="44" t="e">
        <f>M1867-#REF!</f>
        <v>#REF!</v>
      </c>
    </row>
    <row r="1868" spans="1:14" ht="36" x14ac:dyDescent="0.3">
      <c r="A1868" s="43">
        <v>1858</v>
      </c>
      <c r="B1868" s="17" t="s">
        <v>6346</v>
      </c>
      <c r="C1868" s="18" t="s">
        <v>18150</v>
      </c>
      <c r="D1868" s="17" t="s">
        <v>6347</v>
      </c>
      <c r="E1868" s="18" t="s">
        <v>6348</v>
      </c>
      <c r="F1868" s="18" t="s">
        <v>6348</v>
      </c>
      <c r="G1868" s="17" t="s">
        <v>1648</v>
      </c>
      <c r="H1868" s="21">
        <v>41100</v>
      </c>
      <c r="I1868" s="20">
        <v>41128.017391304413</v>
      </c>
      <c r="J1868" s="19">
        <v>42700</v>
      </c>
      <c r="K1868" s="1"/>
      <c r="L1868" s="183"/>
      <c r="M1868" s="44" t="e">
        <f>VLOOKUP(#REF!,'[1]PL3 Danh muc đầy đủ'!$E$9:$X$9281,20,0)</f>
        <v>#REF!</v>
      </c>
      <c r="N1868" s="44" t="e">
        <f>M1868-#REF!</f>
        <v>#REF!</v>
      </c>
    </row>
    <row r="1869" spans="1:14" ht="36" x14ac:dyDescent="0.3">
      <c r="A1869" s="43">
        <v>1859</v>
      </c>
      <c r="B1869" s="17" t="s">
        <v>6349</v>
      </c>
      <c r="C1869" s="18" t="s">
        <v>18150</v>
      </c>
      <c r="D1869" s="17" t="s">
        <v>6350</v>
      </c>
      <c r="E1869" s="18" t="s">
        <v>6351</v>
      </c>
      <c r="F1869" s="18" t="s">
        <v>6351</v>
      </c>
      <c r="G1869" s="17" t="s">
        <v>1648</v>
      </c>
      <c r="H1869" s="21">
        <v>71200</v>
      </c>
      <c r="I1869" s="20">
        <v>71245.21739130441</v>
      </c>
      <c r="J1869" s="19">
        <v>74000</v>
      </c>
      <c r="K1869" s="1"/>
      <c r="L1869" s="183"/>
      <c r="M1869" s="44" t="e">
        <f>VLOOKUP(#REF!,'[1]PL3 Danh muc đầy đủ'!$E$9:$X$9281,20,0)</f>
        <v>#REF!</v>
      </c>
      <c r="N1869" s="44" t="e">
        <f>M1869-#REF!</f>
        <v>#REF!</v>
      </c>
    </row>
    <row r="1870" spans="1:14" ht="36" x14ac:dyDescent="0.3">
      <c r="A1870" s="43">
        <v>1860</v>
      </c>
      <c r="B1870" s="17" t="s">
        <v>6352</v>
      </c>
      <c r="C1870" s="18" t="s">
        <v>18150</v>
      </c>
      <c r="D1870" s="17" t="s">
        <v>6353</v>
      </c>
      <c r="E1870" s="18" t="s">
        <v>6354</v>
      </c>
      <c r="F1870" s="18" t="s">
        <v>6354</v>
      </c>
      <c r="G1870" s="17"/>
      <c r="H1870" s="21">
        <v>56200</v>
      </c>
      <c r="I1870" s="20">
        <v>56297.391304347861</v>
      </c>
      <c r="J1870" s="19">
        <v>58500</v>
      </c>
      <c r="K1870" s="1"/>
      <c r="L1870" s="183"/>
      <c r="M1870" s="44" t="e">
        <f>VLOOKUP(#REF!,'[1]PL3 Danh muc đầy đủ'!$E$9:$X$9281,20,0)</f>
        <v>#REF!</v>
      </c>
      <c r="N1870" s="44" t="e">
        <f>M1870-#REF!</f>
        <v>#REF!</v>
      </c>
    </row>
    <row r="1871" spans="1:14" ht="36" x14ac:dyDescent="0.3">
      <c r="A1871" s="43">
        <v>1861</v>
      </c>
      <c r="B1871" s="17" t="s">
        <v>6355</v>
      </c>
      <c r="C1871" s="18" t="s">
        <v>18150</v>
      </c>
      <c r="D1871" s="17" t="s">
        <v>6356</v>
      </c>
      <c r="E1871" s="18" t="s">
        <v>6357</v>
      </c>
      <c r="F1871" s="18" t="s">
        <v>6357</v>
      </c>
      <c r="G1871" s="17" t="s">
        <v>1648</v>
      </c>
      <c r="H1871" s="21">
        <v>51400</v>
      </c>
      <c r="I1871" s="20">
        <v>51452.173913043443</v>
      </c>
      <c r="J1871" s="19">
        <v>53500</v>
      </c>
      <c r="K1871" s="1"/>
      <c r="L1871" s="183"/>
      <c r="M1871" s="44" t="e">
        <f>VLOOKUP(#REF!,'[1]PL3 Danh muc đầy đủ'!$E$9:$X$9281,20,0)</f>
        <v>#REF!</v>
      </c>
      <c r="N1871" s="44" t="e">
        <f>M1871-#REF!</f>
        <v>#REF!</v>
      </c>
    </row>
    <row r="1872" spans="1:14" ht="18" x14ac:dyDescent="0.3">
      <c r="A1872" s="43">
        <v>1862</v>
      </c>
      <c r="B1872" s="17" t="s">
        <v>6358</v>
      </c>
      <c r="C1872" s="18" t="s">
        <v>18139</v>
      </c>
      <c r="D1872" s="17" t="s">
        <v>6359</v>
      </c>
      <c r="E1872" s="18" t="s">
        <v>6360</v>
      </c>
      <c r="F1872" s="18" t="s">
        <v>6360</v>
      </c>
      <c r="G1872" s="17"/>
      <c r="H1872" s="21">
        <v>33400</v>
      </c>
      <c r="I1872" s="20">
        <v>33452.173913043443</v>
      </c>
      <c r="J1872" s="19">
        <v>34700</v>
      </c>
      <c r="K1872" s="1"/>
      <c r="L1872" s="183"/>
      <c r="M1872" s="44" t="e">
        <f>VLOOKUP(#REF!,'[1]PL3 Danh muc đầy đủ'!$E$9:$X$9281,20,0)</f>
        <v>#REF!</v>
      </c>
      <c r="N1872" s="44" t="e">
        <f>M1872-#REF!</f>
        <v>#REF!</v>
      </c>
    </row>
    <row r="1873" spans="1:14" ht="36" x14ac:dyDescent="0.3">
      <c r="A1873" s="43">
        <v>1863</v>
      </c>
      <c r="B1873" s="17" t="s">
        <v>6361</v>
      </c>
      <c r="C1873" s="18" t="s">
        <v>18150</v>
      </c>
      <c r="D1873" s="17" t="s">
        <v>6362</v>
      </c>
      <c r="E1873" s="18" t="s">
        <v>6363</v>
      </c>
      <c r="F1873" s="18" t="s">
        <v>6363</v>
      </c>
      <c r="G1873" s="17"/>
      <c r="H1873" s="21">
        <v>77500</v>
      </c>
      <c r="I1873" s="20">
        <v>77545.217391304279</v>
      </c>
      <c r="J1873" s="19">
        <v>80600</v>
      </c>
      <c r="K1873" s="1"/>
      <c r="L1873" s="183"/>
      <c r="M1873" s="44" t="e">
        <f>VLOOKUP(#REF!,'[1]PL3 Danh muc đầy đủ'!$E$9:$X$9281,20,0)</f>
        <v>#REF!</v>
      </c>
      <c r="N1873" s="44" t="e">
        <f>M1873-#REF!</f>
        <v>#REF!</v>
      </c>
    </row>
    <row r="1874" spans="1:14" ht="18" x14ac:dyDescent="0.3">
      <c r="A1874" s="43">
        <v>1864</v>
      </c>
      <c r="B1874" s="17" t="s">
        <v>6364</v>
      </c>
      <c r="C1874" s="18" t="s">
        <v>18167</v>
      </c>
      <c r="D1874" s="17" t="s">
        <v>6365</v>
      </c>
      <c r="E1874" s="18" t="s">
        <v>6366</v>
      </c>
      <c r="F1874" s="18" t="s">
        <v>6366</v>
      </c>
      <c r="G1874" s="17"/>
      <c r="H1874" s="21">
        <v>14700</v>
      </c>
      <c r="I1874" s="20">
        <v>14766.956521739132</v>
      </c>
      <c r="J1874" s="19">
        <v>15300</v>
      </c>
      <c r="K1874" s="1"/>
      <c r="L1874" s="183"/>
      <c r="M1874" s="44" t="e">
        <f>VLOOKUP(#REF!,'[1]PL3 Danh muc đầy đủ'!$E$9:$X$9281,20,0)</f>
        <v>#REF!</v>
      </c>
      <c r="N1874" s="44" t="e">
        <f>M1874-#REF!</f>
        <v>#REF!</v>
      </c>
    </row>
    <row r="1875" spans="1:14" ht="36" x14ac:dyDescent="0.3">
      <c r="A1875" s="43">
        <v>1865</v>
      </c>
      <c r="B1875" s="17" t="s">
        <v>6367</v>
      </c>
      <c r="C1875" s="18" t="s">
        <v>18150</v>
      </c>
      <c r="D1875" s="17" t="s">
        <v>6368</v>
      </c>
      <c r="E1875" s="18" t="s">
        <v>16567</v>
      </c>
      <c r="F1875" s="18" t="s">
        <v>16567</v>
      </c>
      <c r="G1875" s="17"/>
      <c r="H1875" s="21">
        <v>14700</v>
      </c>
      <c r="I1875" s="20">
        <v>14766.956521739132</v>
      </c>
      <c r="J1875" s="19">
        <v>15300</v>
      </c>
      <c r="K1875" s="1"/>
      <c r="L1875" s="183"/>
      <c r="M1875" s="44" t="e">
        <f>VLOOKUP(#REF!,'[1]PL3 Danh muc đầy đủ'!$E$9:$X$9281,20,0)</f>
        <v>#REF!</v>
      </c>
      <c r="N1875" s="44" t="e">
        <f>M1875-#REF!</f>
        <v>#REF!</v>
      </c>
    </row>
    <row r="1876" spans="1:14" ht="18" x14ac:dyDescent="0.3">
      <c r="A1876" s="43">
        <v>1866</v>
      </c>
      <c r="B1876" s="17" t="s">
        <v>6369</v>
      </c>
      <c r="C1876" s="18" t="s">
        <v>18167</v>
      </c>
      <c r="D1876" s="17" t="s">
        <v>6370</v>
      </c>
      <c r="E1876" s="18" t="s">
        <v>6371</v>
      </c>
      <c r="F1876" s="18" t="s">
        <v>6371</v>
      </c>
      <c r="G1876" s="17" t="s">
        <v>1648</v>
      </c>
      <c r="H1876" s="21">
        <v>318700</v>
      </c>
      <c r="I1876" s="20">
        <v>318765.21739130426</v>
      </c>
      <c r="J1876" s="19">
        <v>331500</v>
      </c>
      <c r="K1876" s="1"/>
      <c r="L1876" s="183"/>
      <c r="M1876" s="44" t="e">
        <f>VLOOKUP(#REF!,'[1]PL3 Danh muc đầy đủ'!$E$9:$X$9281,20,0)</f>
        <v>#REF!</v>
      </c>
      <c r="N1876" s="44" t="e">
        <f>M1876-#REF!</f>
        <v>#REF!</v>
      </c>
    </row>
    <row r="1877" spans="1:14" ht="36" x14ac:dyDescent="0.3">
      <c r="A1877" s="43">
        <v>1867</v>
      </c>
      <c r="B1877" s="17" t="s">
        <v>6372</v>
      </c>
      <c r="C1877" s="18" t="s">
        <v>18150</v>
      </c>
      <c r="D1877" s="17" t="s">
        <v>6373</v>
      </c>
      <c r="E1877" s="18" t="s">
        <v>16568</v>
      </c>
      <c r="F1877" s="18" t="s">
        <v>16568</v>
      </c>
      <c r="G1877" s="17" t="s">
        <v>1648</v>
      </c>
      <c r="H1877" s="21">
        <v>318700</v>
      </c>
      <c r="I1877" s="20">
        <v>318765.21739130426</v>
      </c>
      <c r="J1877" s="19">
        <v>331500</v>
      </c>
      <c r="K1877" s="1"/>
      <c r="L1877" s="183"/>
      <c r="M1877" s="44" t="e">
        <f>VLOOKUP(#REF!,'[1]PL3 Danh muc đầy đủ'!$E$9:$X$9281,20,0)</f>
        <v>#REF!</v>
      </c>
      <c r="N1877" s="44" t="e">
        <f>M1877-#REF!</f>
        <v>#REF!</v>
      </c>
    </row>
    <row r="1878" spans="1:14" ht="36" x14ac:dyDescent="0.3">
      <c r="A1878" s="43">
        <v>1868</v>
      </c>
      <c r="B1878" s="17" t="s">
        <v>6374</v>
      </c>
      <c r="C1878" s="18" t="s">
        <v>18150</v>
      </c>
      <c r="D1878" s="17" t="s">
        <v>6375</v>
      </c>
      <c r="E1878" s="18" t="s">
        <v>6376</v>
      </c>
      <c r="F1878" s="18" t="s">
        <v>6376</v>
      </c>
      <c r="G1878" s="17" t="s">
        <v>1648</v>
      </c>
      <c r="H1878" s="21">
        <v>173700</v>
      </c>
      <c r="I1878" s="20">
        <v>173730.43478260867</v>
      </c>
      <c r="J1878" s="19">
        <v>180600</v>
      </c>
      <c r="K1878" s="1"/>
      <c r="L1878" s="183"/>
      <c r="M1878" s="44" t="e">
        <f>VLOOKUP(#REF!,'[1]PL3 Danh muc đầy đủ'!$E$9:$X$9281,20,0)</f>
        <v>#REF!</v>
      </c>
      <c r="N1878" s="44" t="e">
        <f>M1878-#REF!</f>
        <v>#REF!</v>
      </c>
    </row>
    <row r="1879" spans="1:14" ht="54" x14ac:dyDescent="0.3">
      <c r="A1879" s="43">
        <v>1869</v>
      </c>
      <c r="B1879" s="17" t="s">
        <v>6377</v>
      </c>
      <c r="C1879" s="18" t="s">
        <v>18166</v>
      </c>
      <c r="D1879" s="17" t="s">
        <v>6378</v>
      </c>
      <c r="E1879" s="18" t="s">
        <v>6379</v>
      </c>
      <c r="F1879" s="18" t="s">
        <v>6379</v>
      </c>
      <c r="G1879" s="17" t="s">
        <v>95</v>
      </c>
      <c r="H1879" s="21">
        <v>144700</v>
      </c>
      <c r="I1879" s="20">
        <v>144765.21739130426</v>
      </c>
      <c r="J1879" s="19">
        <v>150500</v>
      </c>
      <c r="K1879" s="1"/>
      <c r="L1879" s="183"/>
      <c r="M1879" s="44" t="e">
        <f>VLOOKUP(#REF!,'[1]PL3 Danh muc đầy đủ'!$E$9:$X$9281,20,0)</f>
        <v>#REF!</v>
      </c>
      <c r="N1879" s="44" t="e">
        <f>M1879-#REF!</f>
        <v>#REF!</v>
      </c>
    </row>
    <row r="1880" spans="1:14" ht="36" x14ac:dyDescent="0.3">
      <c r="A1880" s="43">
        <v>1870</v>
      </c>
      <c r="B1880" s="17" t="s">
        <v>6380</v>
      </c>
      <c r="C1880" s="18" t="s">
        <v>18150</v>
      </c>
      <c r="D1880" s="17" t="s">
        <v>6375</v>
      </c>
      <c r="E1880" s="18" t="s">
        <v>6376</v>
      </c>
      <c r="F1880" s="18" t="s">
        <v>6376</v>
      </c>
      <c r="G1880" s="17" t="s">
        <v>1648</v>
      </c>
      <c r="H1880" s="21">
        <v>144700</v>
      </c>
      <c r="I1880" s="20">
        <v>144765.21739130426</v>
      </c>
      <c r="J1880" s="19">
        <v>150500</v>
      </c>
      <c r="K1880" s="1"/>
      <c r="L1880" s="183"/>
      <c r="M1880" s="44" t="e">
        <f>VLOOKUP(#REF!,'[1]PL3 Danh muc đầy đủ'!$E$9:$X$9281,20,0)</f>
        <v>#REF!</v>
      </c>
      <c r="N1880" s="44" t="e">
        <f>M1880-#REF!</f>
        <v>#REF!</v>
      </c>
    </row>
    <row r="1881" spans="1:14" ht="18" x14ac:dyDescent="0.3">
      <c r="A1881" s="43">
        <v>1871</v>
      </c>
      <c r="B1881" s="17" t="s">
        <v>6381</v>
      </c>
      <c r="C1881" s="18" t="s">
        <v>18167</v>
      </c>
      <c r="D1881" s="17" t="s">
        <v>6382</v>
      </c>
      <c r="E1881" s="18" t="s">
        <v>6383</v>
      </c>
      <c r="F1881" s="18" t="s">
        <v>6383</v>
      </c>
      <c r="G1881" s="17"/>
      <c r="H1881" s="21">
        <v>124000</v>
      </c>
      <c r="I1881" s="20">
        <v>124048.69565217393</v>
      </c>
      <c r="J1881" s="19">
        <v>129000</v>
      </c>
      <c r="K1881" s="1"/>
      <c r="L1881" s="183"/>
      <c r="M1881" s="44" t="e">
        <f>VLOOKUP(#REF!,'[1]PL3 Danh muc đầy đủ'!$E$9:$X$9281,20,0)</f>
        <v>#REF!</v>
      </c>
      <c r="N1881" s="44" t="e">
        <f>M1881-#REF!</f>
        <v>#REF!</v>
      </c>
    </row>
    <row r="1882" spans="1:14" ht="36" x14ac:dyDescent="0.3">
      <c r="A1882" s="43">
        <v>1872</v>
      </c>
      <c r="B1882" s="17" t="s">
        <v>6385</v>
      </c>
      <c r="C1882" s="18" t="s">
        <v>18150</v>
      </c>
      <c r="D1882" s="17" t="s">
        <v>6386</v>
      </c>
      <c r="E1882" s="18" t="s">
        <v>6387</v>
      </c>
      <c r="F1882" s="18" t="s">
        <v>6387</v>
      </c>
      <c r="G1882" s="17" t="s">
        <v>1648</v>
      </c>
      <c r="H1882" s="21">
        <v>124000</v>
      </c>
      <c r="I1882" s="20">
        <v>124048.69565217393</v>
      </c>
      <c r="J1882" s="19">
        <v>129000</v>
      </c>
      <c r="K1882" s="1"/>
      <c r="L1882" s="183"/>
      <c r="M1882" s="44" t="e">
        <f>VLOOKUP(#REF!,'[1]PL3 Danh muc đầy đủ'!$E$9:$X$9281,20,0)</f>
        <v>#REF!</v>
      </c>
      <c r="N1882" s="44" t="e">
        <f>M1882-#REF!</f>
        <v>#REF!</v>
      </c>
    </row>
    <row r="1883" spans="1:14" ht="36" x14ac:dyDescent="0.3">
      <c r="A1883" s="43">
        <v>1873</v>
      </c>
      <c r="B1883" s="17" t="s">
        <v>6388</v>
      </c>
      <c r="C1883" s="18" t="s">
        <v>18150</v>
      </c>
      <c r="D1883" s="17" t="s">
        <v>6389</v>
      </c>
      <c r="E1883" s="18" t="s">
        <v>6384</v>
      </c>
      <c r="F1883" s="18" t="s">
        <v>6384</v>
      </c>
      <c r="G1883" s="17"/>
      <c r="H1883" s="21">
        <v>124000</v>
      </c>
      <c r="I1883" s="20">
        <v>124048.69565217393</v>
      </c>
      <c r="J1883" s="19">
        <v>129000</v>
      </c>
      <c r="K1883" s="1"/>
      <c r="L1883" s="183"/>
      <c r="M1883" s="44" t="e">
        <f>VLOOKUP(#REF!,'[1]PL3 Danh muc đầy đủ'!$E$9:$X$9281,20,0)</f>
        <v>#REF!</v>
      </c>
      <c r="N1883" s="44" t="e">
        <f>M1883-#REF!</f>
        <v>#REF!</v>
      </c>
    </row>
    <row r="1884" spans="1:14" ht="18" x14ac:dyDescent="0.3">
      <c r="A1884" s="43">
        <v>1874</v>
      </c>
      <c r="B1884" s="17" t="s">
        <v>6390</v>
      </c>
      <c r="C1884" s="18" t="s">
        <v>18167</v>
      </c>
      <c r="D1884" s="17" t="s">
        <v>6391</v>
      </c>
      <c r="E1884" s="18" t="s">
        <v>6392</v>
      </c>
      <c r="F1884" s="18" t="s">
        <v>6392</v>
      </c>
      <c r="G1884" s="17" t="s">
        <v>1648</v>
      </c>
      <c r="H1884" s="21">
        <v>51800</v>
      </c>
      <c r="I1884" s="20">
        <v>51802.130434782623</v>
      </c>
      <c r="J1884" s="19">
        <v>53800</v>
      </c>
      <c r="K1884" s="1"/>
      <c r="L1884" s="183"/>
      <c r="M1884" s="44" t="e">
        <f>VLOOKUP(#REF!,'[1]PL3 Danh muc đầy đủ'!$E$9:$X$9281,20,0)</f>
        <v>#REF!</v>
      </c>
      <c r="N1884" s="44" t="e">
        <f>M1884-#REF!</f>
        <v>#REF!</v>
      </c>
    </row>
    <row r="1885" spans="1:14" ht="36" x14ac:dyDescent="0.3">
      <c r="A1885" s="43">
        <v>1875</v>
      </c>
      <c r="B1885" s="17" t="s">
        <v>6393</v>
      </c>
      <c r="C1885" s="18" t="s">
        <v>18150</v>
      </c>
      <c r="D1885" s="17" t="s">
        <v>6394</v>
      </c>
      <c r="E1885" s="18" t="s">
        <v>6395</v>
      </c>
      <c r="F1885" s="18" t="s">
        <v>6395</v>
      </c>
      <c r="G1885" s="17" t="s">
        <v>1648</v>
      </c>
      <c r="H1885" s="21">
        <v>51800</v>
      </c>
      <c r="I1885" s="20">
        <v>51802.130434782623</v>
      </c>
      <c r="J1885" s="19">
        <v>53800</v>
      </c>
      <c r="K1885" s="1"/>
      <c r="L1885" s="183"/>
      <c r="M1885" s="44" t="e">
        <f>VLOOKUP(#REF!,'[1]PL3 Danh muc đầy đủ'!$E$9:$X$9281,20,0)</f>
        <v>#REF!</v>
      </c>
      <c r="N1885" s="44" t="e">
        <f>M1885-#REF!</f>
        <v>#REF!</v>
      </c>
    </row>
    <row r="1886" spans="1:14" ht="18" x14ac:dyDescent="0.3">
      <c r="A1886" s="43">
        <v>1876</v>
      </c>
      <c r="B1886" s="17" t="s">
        <v>6396</v>
      </c>
      <c r="C1886" s="18" t="s">
        <v>18167</v>
      </c>
      <c r="D1886" s="17" t="s">
        <v>6397</v>
      </c>
      <c r="E1886" s="18" t="s">
        <v>6398</v>
      </c>
      <c r="F1886" s="18" t="s">
        <v>6398</v>
      </c>
      <c r="G1886" s="17" t="s">
        <v>1648</v>
      </c>
      <c r="H1886" s="21">
        <v>59300</v>
      </c>
      <c r="I1886" s="20">
        <v>59350.2</v>
      </c>
      <c r="J1886" s="19">
        <v>61700</v>
      </c>
      <c r="K1886" s="1"/>
      <c r="L1886" s="183"/>
      <c r="M1886" s="44" t="e">
        <f>VLOOKUP(#REF!,'[1]PL3 Danh muc đầy đủ'!$E$9:$X$9281,20,0)</f>
        <v>#REF!</v>
      </c>
      <c r="N1886" s="44" t="e">
        <f>M1886-#REF!</f>
        <v>#REF!</v>
      </c>
    </row>
    <row r="1887" spans="1:14" ht="36" x14ac:dyDescent="0.3">
      <c r="A1887" s="43">
        <v>1877</v>
      </c>
      <c r="B1887" s="17" t="s">
        <v>6399</v>
      </c>
      <c r="C1887" s="18" t="s">
        <v>18150</v>
      </c>
      <c r="D1887" s="17" t="s">
        <v>6400</v>
      </c>
      <c r="E1887" s="18" t="s">
        <v>6401</v>
      </c>
      <c r="F1887" s="18" t="s">
        <v>6401</v>
      </c>
      <c r="G1887" s="17" t="s">
        <v>1648</v>
      </c>
      <c r="H1887" s="21">
        <v>59300</v>
      </c>
      <c r="I1887" s="20">
        <v>59350.2</v>
      </c>
      <c r="J1887" s="19">
        <v>61700</v>
      </c>
      <c r="K1887" s="1"/>
      <c r="L1887" s="183"/>
      <c r="M1887" s="44" t="e">
        <f>VLOOKUP(#REF!,'[1]PL3 Danh muc đầy đủ'!$E$9:$X$9281,20,0)</f>
        <v>#REF!</v>
      </c>
      <c r="N1887" s="44" t="e">
        <f>M1887-#REF!</f>
        <v>#REF!</v>
      </c>
    </row>
    <row r="1888" spans="1:14" ht="36" x14ac:dyDescent="0.3">
      <c r="A1888" s="43">
        <v>1878</v>
      </c>
      <c r="B1888" s="17" t="s">
        <v>6402</v>
      </c>
      <c r="C1888" s="18" t="s">
        <v>18150</v>
      </c>
      <c r="D1888" s="17" t="s">
        <v>6403</v>
      </c>
      <c r="E1888" s="18" t="s">
        <v>6404</v>
      </c>
      <c r="F1888" s="18" t="s">
        <v>6404</v>
      </c>
      <c r="G1888" s="17" t="s">
        <v>1648</v>
      </c>
      <c r="H1888" s="21">
        <v>59300</v>
      </c>
      <c r="I1888" s="20">
        <v>59350.2</v>
      </c>
      <c r="J1888" s="19">
        <v>61700</v>
      </c>
      <c r="K1888" s="1"/>
      <c r="L1888" s="183"/>
      <c r="M1888" s="44" t="e">
        <f>VLOOKUP(#REF!,'[1]PL3 Danh muc đầy đủ'!$E$9:$X$9281,20,0)</f>
        <v>#REF!</v>
      </c>
      <c r="N1888" s="44" t="e">
        <f>M1888-#REF!</f>
        <v>#REF!</v>
      </c>
    </row>
    <row r="1889" spans="1:14" ht="36" x14ac:dyDescent="0.3">
      <c r="A1889" s="43">
        <v>1879</v>
      </c>
      <c r="B1889" s="17" t="s">
        <v>6405</v>
      </c>
      <c r="C1889" s="18" t="s">
        <v>18150</v>
      </c>
      <c r="D1889" s="17" t="s">
        <v>6406</v>
      </c>
      <c r="E1889" s="18" t="s">
        <v>6407</v>
      </c>
      <c r="F1889" s="18" t="s">
        <v>6407</v>
      </c>
      <c r="G1889" s="17" t="s">
        <v>1648</v>
      </c>
      <c r="H1889" s="21">
        <v>59300</v>
      </c>
      <c r="I1889" s="20">
        <v>59350.2</v>
      </c>
      <c r="J1889" s="19">
        <v>61700</v>
      </c>
      <c r="K1889" s="1"/>
      <c r="L1889" s="183"/>
      <c r="M1889" s="44" t="e">
        <f>VLOOKUP(#REF!,'[1]PL3 Danh muc đầy đủ'!$E$9:$X$9281,20,0)</f>
        <v>#REF!</v>
      </c>
      <c r="N1889" s="44" t="e">
        <f>M1889-#REF!</f>
        <v>#REF!</v>
      </c>
    </row>
    <row r="1890" spans="1:14" ht="36" x14ac:dyDescent="0.3">
      <c r="A1890" s="43">
        <v>1880</v>
      </c>
      <c r="B1890" s="17" t="s">
        <v>6408</v>
      </c>
      <c r="C1890" s="18" t="s">
        <v>18150</v>
      </c>
      <c r="D1890" s="17" t="s">
        <v>6409</v>
      </c>
      <c r="E1890" s="18" t="s">
        <v>6410</v>
      </c>
      <c r="F1890" s="18" t="s">
        <v>6410</v>
      </c>
      <c r="G1890" s="17" t="s">
        <v>1648</v>
      </c>
      <c r="H1890" s="21">
        <v>59300</v>
      </c>
      <c r="I1890" s="20">
        <v>59350.2</v>
      </c>
      <c r="J1890" s="19">
        <v>61700</v>
      </c>
      <c r="K1890" s="1"/>
      <c r="L1890" s="183"/>
      <c r="M1890" s="44" t="e">
        <f>VLOOKUP(#REF!,'[1]PL3 Danh muc đầy đủ'!$E$9:$X$9281,20,0)</f>
        <v>#REF!</v>
      </c>
      <c r="N1890" s="44" t="e">
        <f>M1890-#REF!</f>
        <v>#REF!</v>
      </c>
    </row>
    <row r="1891" spans="1:14" ht="36" x14ac:dyDescent="0.3">
      <c r="A1891" s="43">
        <v>1881</v>
      </c>
      <c r="B1891" s="17" t="s">
        <v>6411</v>
      </c>
      <c r="C1891" s="18" t="s">
        <v>18150</v>
      </c>
      <c r="D1891" s="17" t="s">
        <v>6412</v>
      </c>
      <c r="E1891" s="18" t="s">
        <v>6413</v>
      </c>
      <c r="F1891" s="18" t="s">
        <v>6413</v>
      </c>
      <c r="G1891" s="17" t="s">
        <v>1648</v>
      </c>
      <c r="H1891" s="21">
        <v>59300</v>
      </c>
      <c r="I1891" s="20">
        <v>59350.2</v>
      </c>
      <c r="J1891" s="19">
        <v>61700</v>
      </c>
      <c r="K1891" s="1"/>
      <c r="L1891" s="183"/>
      <c r="M1891" s="44" t="e">
        <f>VLOOKUP(#REF!,'[1]PL3 Danh muc đầy đủ'!$E$9:$X$9281,20,0)</f>
        <v>#REF!</v>
      </c>
      <c r="N1891" s="44" t="e">
        <f>M1891-#REF!</f>
        <v>#REF!</v>
      </c>
    </row>
    <row r="1892" spans="1:14" ht="36" x14ac:dyDescent="0.3">
      <c r="A1892" s="43">
        <v>1882</v>
      </c>
      <c r="B1892" s="17" t="s">
        <v>6414</v>
      </c>
      <c r="C1892" s="18" t="s">
        <v>18150</v>
      </c>
      <c r="D1892" s="17" t="s">
        <v>6415</v>
      </c>
      <c r="E1892" s="18" t="s">
        <v>6416</v>
      </c>
      <c r="F1892" s="18" t="s">
        <v>6416</v>
      </c>
      <c r="G1892" s="17" t="s">
        <v>1648</v>
      </c>
      <c r="H1892" s="21">
        <v>59300</v>
      </c>
      <c r="I1892" s="20">
        <v>59350.2</v>
      </c>
      <c r="J1892" s="19">
        <v>61700</v>
      </c>
      <c r="K1892" s="1"/>
      <c r="L1892" s="183"/>
      <c r="M1892" s="44" t="e">
        <f>VLOOKUP(#REF!,'[1]PL3 Danh muc đầy đủ'!$E$9:$X$9281,20,0)</f>
        <v>#REF!</v>
      </c>
      <c r="N1892" s="44" t="e">
        <f>M1892-#REF!</f>
        <v>#REF!</v>
      </c>
    </row>
    <row r="1893" spans="1:14" ht="36" x14ac:dyDescent="0.3">
      <c r="A1893" s="43">
        <v>1883</v>
      </c>
      <c r="B1893" s="17" t="s">
        <v>6417</v>
      </c>
      <c r="C1893" s="18" t="s">
        <v>18150</v>
      </c>
      <c r="D1893" s="17" t="s">
        <v>6418</v>
      </c>
      <c r="E1893" s="18" t="s">
        <v>6419</v>
      </c>
      <c r="F1893" s="18" t="s">
        <v>6419</v>
      </c>
      <c r="G1893" s="17" t="s">
        <v>1648</v>
      </c>
      <c r="H1893" s="21">
        <v>59300</v>
      </c>
      <c r="I1893" s="20">
        <v>59350.2</v>
      </c>
      <c r="J1893" s="19">
        <v>61700</v>
      </c>
      <c r="K1893" s="1"/>
      <c r="L1893" s="183"/>
      <c r="M1893" s="44" t="e">
        <f>VLOOKUP(#REF!,'[1]PL3 Danh muc đầy đủ'!$E$9:$X$9281,20,0)</f>
        <v>#REF!</v>
      </c>
      <c r="N1893" s="44" t="e">
        <f>M1893-#REF!</f>
        <v>#REF!</v>
      </c>
    </row>
    <row r="1894" spans="1:14" ht="36" x14ac:dyDescent="0.3">
      <c r="A1894" s="43">
        <v>1884</v>
      </c>
      <c r="B1894" s="17" t="s">
        <v>6420</v>
      </c>
      <c r="C1894" s="18" t="s">
        <v>18150</v>
      </c>
      <c r="D1894" s="17" t="s">
        <v>6421</v>
      </c>
      <c r="E1894" s="18" t="s">
        <v>6422</v>
      </c>
      <c r="F1894" s="18" t="s">
        <v>6422</v>
      </c>
      <c r="G1894" s="17"/>
      <c r="H1894" s="21">
        <v>59300</v>
      </c>
      <c r="I1894" s="20">
        <v>59350.2</v>
      </c>
      <c r="J1894" s="19">
        <v>61700</v>
      </c>
      <c r="K1894" s="1"/>
      <c r="L1894" s="183"/>
      <c r="M1894" s="44" t="e">
        <f>VLOOKUP(#REF!,'[1]PL3 Danh muc đầy đủ'!$E$9:$X$9281,20,0)</f>
        <v>#REF!</v>
      </c>
      <c r="N1894" s="44" t="e">
        <f>M1894-#REF!</f>
        <v>#REF!</v>
      </c>
    </row>
    <row r="1895" spans="1:14" ht="36" x14ac:dyDescent="0.3">
      <c r="A1895" s="43">
        <v>1885</v>
      </c>
      <c r="B1895" s="17" t="s">
        <v>6423</v>
      </c>
      <c r="C1895" s="18" t="s">
        <v>18150</v>
      </c>
      <c r="D1895" s="17" t="s">
        <v>6424</v>
      </c>
      <c r="E1895" s="18" t="s">
        <v>6425</v>
      </c>
      <c r="F1895" s="18" t="s">
        <v>6425</v>
      </c>
      <c r="G1895" s="17"/>
      <c r="H1895" s="21">
        <v>33400</v>
      </c>
      <c r="I1895" s="20">
        <v>33405.217391304344</v>
      </c>
      <c r="J1895" s="19">
        <v>34700</v>
      </c>
      <c r="K1895" s="1"/>
      <c r="L1895" s="183"/>
      <c r="M1895" s="44" t="e">
        <f>VLOOKUP(#REF!,'[1]PL3 Danh muc đầy đủ'!$E$9:$X$9281,20,0)</f>
        <v>#REF!</v>
      </c>
      <c r="N1895" s="44" t="e">
        <f>M1895-#REF!</f>
        <v>#REF!</v>
      </c>
    </row>
    <row r="1896" spans="1:14" ht="36" x14ac:dyDescent="0.3">
      <c r="A1896" s="43">
        <v>1886</v>
      </c>
      <c r="B1896" s="17" t="s">
        <v>6427</v>
      </c>
      <c r="C1896" s="18" t="s">
        <v>18150</v>
      </c>
      <c r="D1896" s="17" t="s">
        <v>6428</v>
      </c>
      <c r="E1896" s="18" t="s">
        <v>6429</v>
      </c>
      <c r="F1896" s="18" t="s">
        <v>6429</v>
      </c>
      <c r="G1896" s="17"/>
      <c r="H1896" s="21">
        <v>33400</v>
      </c>
      <c r="I1896" s="20">
        <v>33405.217391304344</v>
      </c>
      <c r="J1896" s="19">
        <v>34700</v>
      </c>
      <c r="K1896" s="1"/>
      <c r="L1896" s="183"/>
      <c r="M1896" s="44" t="e">
        <f>VLOOKUP(#REF!,'[1]PL3 Danh muc đầy đủ'!$E$9:$X$9281,20,0)</f>
        <v>#REF!</v>
      </c>
      <c r="N1896" s="44" t="e">
        <f>M1896-#REF!</f>
        <v>#REF!</v>
      </c>
    </row>
    <row r="1897" spans="1:14" ht="36" x14ac:dyDescent="0.3">
      <c r="A1897" s="43">
        <v>1887</v>
      </c>
      <c r="B1897" s="17" t="s">
        <v>6430</v>
      </c>
      <c r="C1897" s="18" t="s">
        <v>18150</v>
      </c>
      <c r="D1897" s="17" t="s">
        <v>6431</v>
      </c>
      <c r="E1897" s="18" t="s">
        <v>6432</v>
      </c>
      <c r="F1897" s="18" t="s">
        <v>6432</v>
      </c>
      <c r="G1897" s="17"/>
      <c r="H1897" s="21">
        <v>33400</v>
      </c>
      <c r="I1897" s="20">
        <v>33405.217391304344</v>
      </c>
      <c r="J1897" s="19">
        <v>34700</v>
      </c>
      <c r="K1897" s="1"/>
      <c r="L1897" s="183"/>
      <c r="M1897" s="44" t="e">
        <f>VLOOKUP(#REF!,'[1]PL3 Danh muc đầy đủ'!$E$9:$X$9281,20,0)</f>
        <v>#REF!</v>
      </c>
      <c r="N1897" s="44" t="e">
        <f>M1897-#REF!</f>
        <v>#REF!</v>
      </c>
    </row>
    <row r="1898" spans="1:14" ht="36" x14ac:dyDescent="0.3">
      <c r="A1898" s="43">
        <v>1888</v>
      </c>
      <c r="B1898" s="17" t="s">
        <v>6433</v>
      </c>
      <c r="C1898" s="18" t="s">
        <v>18150</v>
      </c>
      <c r="D1898" s="17" t="s">
        <v>6434</v>
      </c>
      <c r="E1898" s="18" t="s">
        <v>6435</v>
      </c>
      <c r="F1898" s="18" t="s">
        <v>6435</v>
      </c>
      <c r="G1898" s="17"/>
      <c r="H1898" s="21">
        <v>33400</v>
      </c>
      <c r="I1898" s="20">
        <v>33405.217391304344</v>
      </c>
      <c r="J1898" s="19">
        <v>34700</v>
      </c>
      <c r="K1898" s="1"/>
      <c r="L1898" s="183"/>
      <c r="M1898" s="44" t="e">
        <f>VLOOKUP(#REF!,'[1]PL3 Danh muc đầy đủ'!$E$9:$X$9281,20,0)</f>
        <v>#REF!</v>
      </c>
      <c r="N1898" s="44" t="e">
        <f>M1898-#REF!</f>
        <v>#REF!</v>
      </c>
    </row>
    <row r="1899" spans="1:14" ht="36" x14ac:dyDescent="0.3">
      <c r="A1899" s="43">
        <v>1889</v>
      </c>
      <c r="B1899" s="17" t="s">
        <v>6436</v>
      </c>
      <c r="C1899" s="18" t="s">
        <v>18150</v>
      </c>
      <c r="D1899" s="17" t="s">
        <v>6437</v>
      </c>
      <c r="E1899" s="18" t="s">
        <v>6438</v>
      </c>
      <c r="F1899" s="18" t="s">
        <v>6438</v>
      </c>
      <c r="G1899" s="17"/>
      <c r="H1899" s="21">
        <v>33400</v>
      </c>
      <c r="I1899" s="20">
        <v>33405.217391304344</v>
      </c>
      <c r="J1899" s="19">
        <v>34700</v>
      </c>
      <c r="K1899" s="1"/>
      <c r="L1899" s="183"/>
      <c r="M1899" s="44" t="e">
        <f>VLOOKUP(#REF!,'[1]PL3 Danh muc đầy đủ'!$E$9:$X$9281,20,0)</f>
        <v>#REF!</v>
      </c>
      <c r="N1899" s="44" t="e">
        <f>M1899-#REF!</f>
        <v>#REF!</v>
      </c>
    </row>
    <row r="1900" spans="1:14" ht="36" x14ac:dyDescent="0.3">
      <c r="A1900" s="43">
        <v>1890</v>
      </c>
      <c r="B1900" s="17" t="s">
        <v>6439</v>
      </c>
      <c r="C1900" s="18" t="s">
        <v>18150</v>
      </c>
      <c r="D1900" s="17" t="s">
        <v>6440</v>
      </c>
      <c r="E1900" s="18" t="s">
        <v>6441</v>
      </c>
      <c r="F1900" s="18" t="s">
        <v>6441</v>
      </c>
      <c r="G1900" s="17" t="s">
        <v>95</v>
      </c>
      <c r="H1900" s="21">
        <v>33400</v>
      </c>
      <c r="I1900" s="20">
        <v>33405.217391304344</v>
      </c>
      <c r="J1900" s="19">
        <v>34700</v>
      </c>
      <c r="K1900" s="1"/>
      <c r="L1900" s="183"/>
      <c r="M1900" s="44" t="e">
        <f>VLOOKUP(#REF!,'[1]PL3 Danh muc đầy đủ'!$E$9:$X$9281,20,0)</f>
        <v>#REF!</v>
      </c>
      <c r="N1900" s="44" t="e">
        <f>M1900-#REF!</f>
        <v>#REF!</v>
      </c>
    </row>
    <row r="1901" spans="1:14" ht="36" x14ac:dyDescent="0.3">
      <c r="A1901" s="43">
        <v>1891</v>
      </c>
      <c r="B1901" s="17" t="s">
        <v>6442</v>
      </c>
      <c r="C1901" s="18" t="s">
        <v>18150</v>
      </c>
      <c r="D1901" s="17" t="s">
        <v>6443</v>
      </c>
      <c r="E1901" s="18" t="s">
        <v>6444</v>
      </c>
      <c r="F1901" s="18" t="s">
        <v>6444</v>
      </c>
      <c r="G1901" s="17" t="s">
        <v>1648</v>
      </c>
      <c r="H1901" s="21">
        <v>33400</v>
      </c>
      <c r="I1901" s="20">
        <v>33405.217391304344</v>
      </c>
      <c r="J1901" s="19">
        <v>34700</v>
      </c>
      <c r="K1901" s="1"/>
      <c r="L1901" s="183"/>
      <c r="M1901" s="44" t="e">
        <f>VLOOKUP(#REF!,'[1]PL3 Danh muc đầy đủ'!$E$9:$X$9281,20,0)</f>
        <v>#REF!</v>
      </c>
      <c r="N1901" s="44" t="e">
        <f>M1901-#REF!</f>
        <v>#REF!</v>
      </c>
    </row>
    <row r="1902" spans="1:14" ht="36" x14ac:dyDescent="0.3">
      <c r="A1902" s="43">
        <v>1892</v>
      </c>
      <c r="B1902" s="17" t="s">
        <v>6445</v>
      </c>
      <c r="C1902" s="18" t="s">
        <v>18150</v>
      </c>
      <c r="D1902" s="17" t="s">
        <v>6446</v>
      </c>
      <c r="E1902" s="18" t="s">
        <v>6447</v>
      </c>
      <c r="F1902" s="18" t="s">
        <v>6447</v>
      </c>
      <c r="G1902" s="17" t="s">
        <v>1648</v>
      </c>
      <c r="H1902" s="21">
        <v>33400</v>
      </c>
      <c r="I1902" s="20">
        <v>33405.217391304344</v>
      </c>
      <c r="J1902" s="19">
        <v>34700</v>
      </c>
      <c r="K1902" s="1"/>
      <c r="L1902" s="183"/>
      <c r="M1902" s="44" t="e">
        <f>VLOOKUP(#REF!,'[1]PL3 Danh muc đầy đủ'!$E$9:$X$9281,20,0)</f>
        <v>#REF!</v>
      </c>
      <c r="N1902" s="44" t="e">
        <f>M1902-#REF!</f>
        <v>#REF!</v>
      </c>
    </row>
    <row r="1903" spans="1:14" ht="36" x14ac:dyDescent="0.3">
      <c r="A1903" s="43">
        <v>1893</v>
      </c>
      <c r="B1903" s="17" t="s">
        <v>6448</v>
      </c>
      <c r="C1903" s="18" t="s">
        <v>18150</v>
      </c>
      <c r="D1903" s="17" t="s">
        <v>6449</v>
      </c>
      <c r="E1903" s="18" t="s">
        <v>6450</v>
      </c>
      <c r="F1903" s="18" t="s">
        <v>6450</v>
      </c>
      <c r="G1903" s="17" t="s">
        <v>1648</v>
      </c>
      <c r="H1903" s="21">
        <v>33400</v>
      </c>
      <c r="I1903" s="20">
        <v>33405.217391304344</v>
      </c>
      <c r="J1903" s="19">
        <v>34700</v>
      </c>
      <c r="K1903" s="1"/>
      <c r="L1903" s="183"/>
      <c r="M1903" s="44" t="e">
        <f>VLOOKUP(#REF!,'[1]PL3 Danh muc đầy đủ'!$E$9:$X$9281,20,0)</f>
        <v>#REF!</v>
      </c>
      <c r="N1903" s="44" t="e">
        <f>M1903-#REF!</f>
        <v>#REF!</v>
      </c>
    </row>
    <row r="1904" spans="1:14" ht="36" x14ac:dyDescent="0.3">
      <c r="A1904" s="43">
        <v>1894</v>
      </c>
      <c r="B1904" s="17" t="s">
        <v>6451</v>
      </c>
      <c r="C1904" s="18" t="s">
        <v>18150</v>
      </c>
      <c r="D1904" s="17" t="s">
        <v>6452</v>
      </c>
      <c r="E1904" s="18" t="s">
        <v>6453</v>
      </c>
      <c r="F1904" s="18" t="s">
        <v>6453</v>
      </c>
      <c r="G1904" s="17" t="s">
        <v>1648</v>
      </c>
      <c r="H1904" s="21">
        <v>33400</v>
      </c>
      <c r="I1904" s="20">
        <v>33405.217391304344</v>
      </c>
      <c r="J1904" s="19">
        <v>34700</v>
      </c>
      <c r="K1904" s="1"/>
      <c r="L1904" s="183"/>
      <c r="M1904" s="44" t="e">
        <f>VLOOKUP(#REF!,'[1]PL3 Danh muc đầy đủ'!$E$9:$X$9281,20,0)</f>
        <v>#REF!</v>
      </c>
      <c r="N1904" s="44" t="e">
        <f>M1904-#REF!</f>
        <v>#REF!</v>
      </c>
    </row>
    <row r="1905" spans="1:14" ht="36" x14ac:dyDescent="0.3">
      <c r="A1905" s="43">
        <v>1895</v>
      </c>
      <c r="B1905" s="17" t="s">
        <v>6454</v>
      </c>
      <c r="C1905" s="18" t="s">
        <v>18150</v>
      </c>
      <c r="D1905" s="17" t="s">
        <v>6455</v>
      </c>
      <c r="E1905" s="18" t="s">
        <v>6456</v>
      </c>
      <c r="F1905" s="18" t="s">
        <v>6456</v>
      </c>
      <c r="G1905" s="17"/>
      <c r="H1905" s="21">
        <v>33400</v>
      </c>
      <c r="I1905" s="20">
        <v>33405.217391304344</v>
      </c>
      <c r="J1905" s="19">
        <v>34700</v>
      </c>
      <c r="K1905" s="1"/>
      <c r="L1905" s="183"/>
      <c r="M1905" s="44" t="e">
        <f>VLOOKUP(#REF!,'[1]PL3 Danh muc đầy đủ'!$E$9:$X$9281,20,0)</f>
        <v>#REF!</v>
      </c>
      <c r="N1905" s="44" t="e">
        <f>M1905-#REF!</f>
        <v>#REF!</v>
      </c>
    </row>
    <row r="1906" spans="1:14" ht="36" x14ac:dyDescent="0.3">
      <c r="A1906" s="43">
        <v>1896</v>
      </c>
      <c r="B1906" s="17" t="s">
        <v>6457</v>
      </c>
      <c r="C1906" s="18" t="s">
        <v>18150</v>
      </c>
      <c r="D1906" s="17" t="s">
        <v>6458</v>
      </c>
      <c r="E1906" s="18" t="s">
        <v>6459</v>
      </c>
      <c r="F1906" s="18" t="s">
        <v>6459</v>
      </c>
      <c r="G1906" s="17"/>
      <c r="H1906" s="21">
        <v>33400</v>
      </c>
      <c r="I1906" s="20">
        <v>33405.217391304344</v>
      </c>
      <c r="J1906" s="19">
        <v>34700</v>
      </c>
      <c r="K1906" s="1"/>
      <c r="L1906" s="183"/>
      <c r="M1906" s="44" t="e">
        <f>VLOOKUP(#REF!,'[1]PL3 Danh muc đầy đủ'!$E$9:$X$9281,20,0)</f>
        <v>#REF!</v>
      </c>
      <c r="N1906" s="44" t="e">
        <f>M1906-#REF!</f>
        <v>#REF!</v>
      </c>
    </row>
    <row r="1907" spans="1:14" ht="36" x14ac:dyDescent="0.3">
      <c r="A1907" s="43">
        <v>1897</v>
      </c>
      <c r="B1907" s="17" t="s">
        <v>6460</v>
      </c>
      <c r="C1907" s="18" t="s">
        <v>18150</v>
      </c>
      <c r="D1907" s="17" t="s">
        <v>6461</v>
      </c>
      <c r="E1907" s="18" t="s">
        <v>6462</v>
      </c>
      <c r="F1907" s="18" t="s">
        <v>6462</v>
      </c>
      <c r="G1907" s="17"/>
      <c r="H1907" s="21">
        <v>33400</v>
      </c>
      <c r="I1907" s="20">
        <v>33405.217391304344</v>
      </c>
      <c r="J1907" s="19">
        <v>34700</v>
      </c>
      <c r="K1907" s="1"/>
      <c r="L1907" s="183"/>
      <c r="M1907" s="44" t="e">
        <f>VLOOKUP(#REF!,'[1]PL3 Danh muc đầy đủ'!$E$9:$X$9281,20,0)</f>
        <v>#REF!</v>
      </c>
      <c r="N1907" s="44" t="e">
        <f>M1907-#REF!</f>
        <v>#REF!</v>
      </c>
    </row>
    <row r="1908" spans="1:14" ht="36" x14ac:dyDescent="0.3">
      <c r="A1908" s="43">
        <v>1898</v>
      </c>
      <c r="B1908" s="17" t="s">
        <v>6463</v>
      </c>
      <c r="C1908" s="18" t="s">
        <v>18150</v>
      </c>
      <c r="D1908" s="17" t="s">
        <v>6464</v>
      </c>
      <c r="E1908" s="18" t="s">
        <v>6465</v>
      </c>
      <c r="F1908" s="18" t="s">
        <v>6465</v>
      </c>
      <c r="G1908" s="17"/>
      <c r="H1908" s="21">
        <v>33400</v>
      </c>
      <c r="I1908" s="20">
        <v>33405.217391304344</v>
      </c>
      <c r="J1908" s="19">
        <v>34700</v>
      </c>
      <c r="K1908" s="1"/>
      <c r="L1908" s="183"/>
      <c r="M1908" s="44" t="e">
        <f>VLOOKUP(#REF!,'[1]PL3 Danh muc đầy đủ'!$E$9:$X$9281,20,0)</f>
        <v>#REF!</v>
      </c>
      <c r="N1908" s="44" t="e">
        <f>M1908-#REF!</f>
        <v>#REF!</v>
      </c>
    </row>
    <row r="1909" spans="1:14" ht="36" x14ac:dyDescent="0.3">
      <c r="A1909" s="43">
        <v>1899</v>
      </c>
      <c r="B1909" s="17" t="s">
        <v>6466</v>
      </c>
      <c r="C1909" s="18" t="s">
        <v>18150</v>
      </c>
      <c r="D1909" s="17" t="s">
        <v>6467</v>
      </c>
      <c r="E1909" s="18" t="s">
        <v>6468</v>
      </c>
      <c r="F1909" s="18" t="s">
        <v>6468</v>
      </c>
      <c r="G1909" s="17"/>
      <c r="H1909" s="21">
        <v>33400</v>
      </c>
      <c r="I1909" s="20">
        <v>33405.217391304344</v>
      </c>
      <c r="J1909" s="19">
        <v>34700</v>
      </c>
      <c r="K1909" s="1"/>
      <c r="L1909" s="183"/>
      <c r="M1909" s="44" t="e">
        <f>VLOOKUP(#REF!,'[1]PL3 Danh muc đầy đủ'!$E$9:$X$9281,20,0)</f>
        <v>#REF!</v>
      </c>
      <c r="N1909" s="44" t="e">
        <f>M1909-#REF!</f>
        <v>#REF!</v>
      </c>
    </row>
    <row r="1910" spans="1:14" ht="36" x14ac:dyDescent="0.3">
      <c r="A1910" s="43">
        <v>1900</v>
      </c>
      <c r="B1910" s="17" t="s">
        <v>6469</v>
      </c>
      <c r="C1910" s="18" t="s">
        <v>18150</v>
      </c>
      <c r="D1910" s="17" t="s">
        <v>6470</v>
      </c>
      <c r="E1910" s="18" t="s">
        <v>6471</v>
      </c>
      <c r="F1910" s="18" t="s">
        <v>6471</v>
      </c>
      <c r="G1910" s="17"/>
      <c r="H1910" s="21">
        <v>33400</v>
      </c>
      <c r="I1910" s="20">
        <v>33405.217391304344</v>
      </c>
      <c r="J1910" s="19">
        <v>34700</v>
      </c>
      <c r="K1910" s="1"/>
      <c r="L1910" s="183"/>
      <c r="M1910" s="44" t="e">
        <f>VLOOKUP(#REF!,'[1]PL3 Danh muc đầy đủ'!$E$9:$X$9281,20,0)</f>
        <v>#REF!</v>
      </c>
      <c r="N1910" s="44" t="e">
        <f>M1910-#REF!</f>
        <v>#REF!</v>
      </c>
    </row>
    <row r="1911" spans="1:14" ht="36" x14ac:dyDescent="0.3">
      <c r="A1911" s="43">
        <v>1901</v>
      </c>
      <c r="B1911" s="17" t="s">
        <v>6472</v>
      </c>
      <c r="C1911" s="18" t="s">
        <v>18150</v>
      </c>
      <c r="D1911" s="17" t="s">
        <v>6473</v>
      </c>
      <c r="E1911" s="18" t="s">
        <v>6474</v>
      </c>
      <c r="F1911" s="18" t="s">
        <v>6474</v>
      </c>
      <c r="G1911" s="17"/>
      <c r="H1911" s="21">
        <v>33400</v>
      </c>
      <c r="I1911" s="20">
        <v>33405.217391304344</v>
      </c>
      <c r="J1911" s="19">
        <v>34700</v>
      </c>
      <c r="K1911" s="1"/>
      <c r="L1911" s="183"/>
      <c r="M1911" s="44" t="e">
        <f>VLOOKUP(#REF!,'[1]PL3 Danh muc đầy đủ'!$E$9:$X$9281,20,0)</f>
        <v>#REF!</v>
      </c>
      <c r="N1911" s="44" t="e">
        <f>M1911-#REF!</f>
        <v>#REF!</v>
      </c>
    </row>
    <row r="1912" spans="1:14" ht="36" x14ac:dyDescent="0.3">
      <c r="A1912" s="43">
        <v>1902</v>
      </c>
      <c r="B1912" s="17" t="s">
        <v>6475</v>
      </c>
      <c r="C1912" s="18" t="s">
        <v>18150</v>
      </c>
      <c r="D1912" s="17" t="s">
        <v>6476</v>
      </c>
      <c r="E1912" s="18" t="s">
        <v>6477</v>
      </c>
      <c r="F1912" s="18" t="s">
        <v>6477</v>
      </c>
      <c r="G1912" s="17" t="s">
        <v>1648</v>
      </c>
      <c r="H1912" s="21">
        <v>33400</v>
      </c>
      <c r="I1912" s="20">
        <v>33405.217391304344</v>
      </c>
      <c r="J1912" s="19">
        <v>34700</v>
      </c>
      <c r="K1912" s="1"/>
      <c r="L1912" s="183"/>
      <c r="M1912" s="44" t="e">
        <f>VLOOKUP(#REF!,'[1]PL3 Danh muc đầy đủ'!$E$9:$X$9281,20,0)</f>
        <v>#REF!</v>
      </c>
      <c r="N1912" s="44" t="e">
        <f>M1912-#REF!</f>
        <v>#REF!</v>
      </c>
    </row>
    <row r="1913" spans="1:14" ht="36" x14ac:dyDescent="0.3">
      <c r="A1913" s="43">
        <v>1903</v>
      </c>
      <c r="B1913" s="17" t="s">
        <v>6478</v>
      </c>
      <c r="C1913" s="18" t="s">
        <v>18150</v>
      </c>
      <c r="D1913" s="17" t="s">
        <v>6479</v>
      </c>
      <c r="E1913" s="18" t="s">
        <v>6480</v>
      </c>
      <c r="F1913" s="18" t="s">
        <v>6480</v>
      </c>
      <c r="G1913" s="17" t="s">
        <v>1648</v>
      </c>
      <c r="H1913" s="21">
        <v>33400</v>
      </c>
      <c r="I1913" s="20">
        <v>33405.217391304344</v>
      </c>
      <c r="J1913" s="19">
        <v>34700</v>
      </c>
      <c r="K1913" s="1"/>
      <c r="L1913" s="183"/>
      <c r="M1913" s="44" t="e">
        <f>VLOOKUP(#REF!,'[1]PL3 Danh muc đầy đủ'!$E$9:$X$9281,20,0)</f>
        <v>#REF!</v>
      </c>
      <c r="N1913" s="44" t="e">
        <f>M1913-#REF!</f>
        <v>#REF!</v>
      </c>
    </row>
    <row r="1914" spans="1:14" ht="36" x14ac:dyDescent="0.3">
      <c r="A1914" s="43">
        <v>1904</v>
      </c>
      <c r="B1914" s="17" t="s">
        <v>6481</v>
      </c>
      <c r="C1914" s="18" t="s">
        <v>18150</v>
      </c>
      <c r="D1914" s="17" t="s">
        <v>6482</v>
      </c>
      <c r="E1914" s="18" t="s">
        <v>6483</v>
      </c>
      <c r="F1914" s="18" t="s">
        <v>6483</v>
      </c>
      <c r="G1914" s="17"/>
      <c r="H1914" s="21">
        <v>33400</v>
      </c>
      <c r="I1914" s="20">
        <v>33405.217391304344</v>
      </c>
      <c r="J1914" s="19">
        <v>34700</v>
      </c>
      <c r="K1914" s="1"/>
      <c r="L1914" s="183"/>
      <c r="M1914" s="44" t="e">
        <f>VLOOKUP(#REF!,'[1]PL3 Danh muc đầy đủ'!$E$9:$X$9281,20,0)</f>
        <v>#REF!</v>
      </c>
      <c r="N1914" s="44" t="e">
        <f>M1914-#REF!</f>
        <v>#REF!</v>
      </c>
    </row>
    <row r="1915" spans="1:14" ht="36" x14ac:dyDescent="0.3">
      <c r="A1915" s="43">
        <v>1905</v>
      </c>
      <c r="B1915" s="17" t="s">
        <v>6484</v>
      </c>
      <c r="C1915" s="18" t="s">
        <v>18150</v>
      </c>
      <c r="D1915" s="17" t="s">
        <v>6485</v>
      </c>
      <c r="E1915" s="18" t="s">
        <v>6486</v>
      </c>
      <c r="F1915" s="18" t="s">
        <v>6486</v>
      </c>
      <c r="G1915" s="17"/>
      <c r="H1915" s="21">
        <v>33400</v>
      </c>
      <c r="I1915" s="20">
        <v>33405.217391304344</v>
      </c>
      <c r="J1915" s="19">
        <v>34700</v>
      </c>
      <c r="K1915" s="1"/>
      <c r="L1915" s="183"/>
      <c r="M1915" s="44" t="e">
        <f>VLOOKUP(#REF!,'[1]PL3 Danh muc đầy đủ'!$E$9:$X$9281,20,0)</f>
        <v>#REF!</v>
      </c>
      <c r="N1915" s="44" t="e">
        <f>M1915-#REF!</f>
        <v>#REF!</v>
      </c>
    </row>
    <row r="1916" spans="1:14" ht="36" x14ac:dyDescent="0.3">
      <c r="A1916" s="43">
        <v>1906</v>
      </c>
      <c r="B1916" s="17" t="s">
        <v>6487</v>
      </c>
      <c r="C1916" s="18" t="s">
        <v>18150</v>
      </c>
      <c r="D1916" s="17" t="s">
        <v>6488</v>
      </c>
      <c r="E1916" s="18" t="s">
        <v>6426</v>
      </c>
      <c r="F1916" s="18" t="s">
        <v>6426</v>
      </c>
      <c r="G1916" s="17"/>
      <c r="H1916" s="21">
        <v>33400</v>
      </c>
      <c r="I1916" s="20">
        <v>33405.217391304344</v>
      </c>
      <c r="J1916" s="19">
        <v>34700</v>
      </c>
      <c r="K1916" s="1"/>
      <c r="L1916" s="183"/>
      <c r="M1916" s="44" t="e">
        <f>VLOOKUP(#REF!,'[1]PL3 Danh muc đầy đủ'!$E$9:$X$9281,20,0)</f>
        <v>#REF!</v>
      </c>
      <c r="N1916" s="44" t="e">
        <f>M1916-#REF!</f>
        <v>#REF!</v>
      </c>
    </row>
    <row r="1917" spans="1:14" ht="18" x14ac:dyDescent="0.3">
      <c r="A1917" s="43">
        <v>1907</v>
      </c>
      <c r="B1917" s="17" t="s">
        <v>6489</v>
      </c>
      <c r="C1917" s="18" t="s">
        <v>18167</v>
      </c>
      <c r="D1917" s="17" t="s">
        <v>6490</v>
      </c>
      <c r="E1917" s="18" t="s">
        <v>6491</v>
      </c>
      <c r="F1917" s="18" t="s">
        <v>6491</v>
      </c>
      <c r="G1917" s="17"/>
      <c r="H1917" s="21">
        <v>14700</v>
      </c>
      <c r="I1917" s="20">
        <v>14766.956521739132</v>
      </c>
      <c r="J1917" s="19">
        <v>15300</v>
      </c>
      <c r="K1917" s="1"/>
      <c r="L1917" s="183"/>
      <c r="M1917" s="44" t="e">
        <f>VLOOKUP(#REF!,'[1]PL3 Danh muc đầy đủ'!$E$9:$X$9281,20,0)</f>
        <v>#REF!</v>
      </c>
      <c r="N1917" s="44" t="e">
        <f>M1917-#REF!</f>
        <v>#REF!</v>
      </c>
    </row>
    <row r="1918" spans="1:14" ht="36" x14ac:dyDescent="0.3">
      <c r="A1918" s="43">
        <v>1908</v>
      </c>
      <c r="B1918" s="17" t="s">
        <v>6492</v>
      </c>
      <c r="C1918" s="18" t="s">
        <v>18150</v>
      </c>
      <c r="D1918" s="17" t="s">
        <v>6493</v>
      </c>
      <c r="E1918" s="18" t="s">
        <v>6494</v>
      </c>
      <c r="F1918" s="18" t="s">
        <v>6494</v>
      </c>
      <c r="G1918" s="17"/>
      <c r="H1918" s="21">
        <v>14700</v>
      </c>
      <c r="I1918" s="20">
        <v>14766.956521739132</v>
      </c>
      <c r="J1918" s="19">
        <v>15300</v>
      </c>
      <c r="K1918" s="1"/>
      <c r="L1918" s="183"/>
      <c r="M1918" s="44" t="e">
        <f>VLOOKUP(#REF!,'[1]PL3 Danh muc đầy đủ'!$E$9:$X$9281,20,0)</f>
        <v>#REF!</v>
      </c>
      <c r="N1918" s="44" t="e">
        <f>M1918-#REF!</f>
        <v>#REF!</v>
      </c>
    </row>
    <row r="1919" spans="1:14" ht="18" x14ac:dyDescent="0.3">
      <c r="A1919" s="43">
        <v>1909</v>
      </c>
      <c r="B1919" s="17" t="s">
        <v>6495</v>
      </c>
      <c r="C1919" s="18" t="s">
        <v>18167</v>
      </c>
      <c r="D1919" s="17" t="s">
        <v>6496</v>
      </c>
      <c r="E1919" s="18" t="s">
        <v>6497</v>
      </c>
      <c r="F1919" s="18" t="s">
        <v>6497</v>
      </c>
      <c r="G1919" s="17" t="s">
        <v>95</v>
      </c>
      <c r="H1919" s="21">
        <v>77100</v>
      </c>
      <c r="I1919" s="20">
        <v>77114.78260869559</v>
      </c>
      <c r="J1919" s="19">
        <v>80100</v>
      </c>
      <c r="K1919" s="1" t="s">
        <v>6498</v>
      </c>
      <c r="L1919" s="183"/>
      <c r="M1919" s="44" t="e">
        <f>VLOOKUP(#REF!,'[1]PL3 Danh muc đầy đủ'!$E$9:$X$9281,20,0)</f>
        <v>#REF!</v>
      </c>
      <c r="N1919" s="44" t="e">
        <f>M1919-#REF!</f>
        <v>#REF!</v>
      </c>
    </row>
    <row r="1920" spans="1:14" ht="18" x14ac:dyDescent="0.3">
      <c r="A1920" s="43">
        <v>1910</v>
      </c>
      <c r="B1920" s="17" t="s">
        <v>6499</v>
      </c>
      <c r="C1920" s="18" t="s">
        <v>18167</v>
      </c>
      <c r="D1920" s="17" t="s">
        <v>6500</v>
      </c>
      <c r="E1920" s="18" t="s">
        <v>6501</v>
      </c>
      <c r="F1920" s="18" t="s">
        <v>6501</v>
      </c>
      <c r="G1920" s="17" t="s">
        <v>95</v>
      </c>
      <c r="H1920" s="21">
        <v>77100</v>
      </c>
      <c r="I1920" s="20">
        <v>77114.78260869559</v>
      </c>
      <c r="J1920" s="19">
        <v>80100</v>
      </c>
      <c r="K1920" s="1" t="s">
        <v>6498</v>
      </c>
      <c r="L1920" s="183"/>
      <c r="M1920" s="44" t="e">
        <f>VLOOKUP(#REF!,'[1]PL3 Danh muc đầy đủ'!$E$9:$X$9281,20,0)</f>
        <v>#REF!</v>
      </c>
      <c r="N1920" s="44" t="e">
        <f>M1920-#REF!</f>
        <v>#REF!</v>
      </c>
    </row>
    <row r="1921" spans="1:14" ht="18" x14ac:dyDescent="0.3">
      <c r="A1921" s="43">
        <v>1911</v>
      </c>
      <c r="B1921" s="17" t="s">
        <v>6502</v>
      </c>
      <c r="C1921" s="18" t="s">
        <v>18167</v>
      </c>
      <c r="D1921" s="17" t="s">
        <v>6503</v>
      </c>
      <c r="E1921" s="18" t="s">
        <v>6504</v>
      </c>
      <c r="F1921" s="18" t="s">
        <v>6504</v>
      </c>
      <c r="G1921" s="17" t="s">
        <v>95</v>
      </c>
      <c r="H1921" s="21">
        <v>77100</v>
      </c>
      <c r="I1921" s="20">
        <v>77114.78260869559</v>
      </c>
      <c r="J1921" s="19">
        <v>80100</v>
      </c>
      <c r="K1921" s="1" t="s">
        <v>6498</v>
      </c>
      <c r="L1921" s="183"/>
      <c r="M1921" s="44" t="e">
        <f>VLOOKUP(#REF!,'[1]PL3 Danh muc đầy đủ'!$E$9:$X$9281,20,0)</f>
        <v>#REF!</v>
      </c>
      <c r="N1921" s="44" t="e">
        <f>M1921-#REF!</f>
        <v>#REF!</v>
      </c>
    </row>
    <row r="1922" spans="1:14" ht="18" x14ac:dyDescent="0.3">
      <c r="A1922" s="43">
        <v>1912</v>
      </c>
      <c r="B1922" s="17" t="s">
        <v>6505</v>
      </c>
      <c r="C1922" s="18" t="s">
        <v>18167</v>
      </c>
      <c r="D1922" s="17" t="s">
        <v>6506</v>
      </c>
      <c r="E1922" s="18" t="s">
        <v>6507</v>
      </c>
      <c r="F1922" s="18" t="s">
        <v>6507</v>
      </c>
      <c r="G1922" s="17" t="s">
        <v>95</v>
      </c>
      <c r="H1922" s="21">
        <v>77100</v>
      </c>
      <c r="I1922" s="20">
        <v>77114.78260869559</v>
      </c>
      <c r="J1922" s="19">
        <v>80100</v>
      </c>
      <c r="K1922" s="1" t="s">
        <v>6498</v>
      </c>
      <c r="L1922" s="183"/>
      <c r="M1922" s="44" t="e">
        <f>VLOOKUP(#REF!,'[1]PL3 Danh muc đầy đủ'!$E$9:$X$9281,20,0)</f>
        <v>#REF!</v>
      </c>
      <c r="N1922" s="44" t="e">
        <f>M1922-#REF!</f>
        <v>#REF!</v>
      </c>
    </row>
    <row r="1923" spans="1:14" ht="36" x14ac:dyDescent="0.3">
      <c r="A1923" s="43">
        <v>1913</v>
      </c>
      <c r="B1923" s="17" t="s">
        <v>6508</v>
      </c>
      <c r="C1923" s="18" t="s">
        <v>18167</v>
      </c>
      <c r="D1923" s="17" t="s">
        <v>6509</v>
      </c>
      <c r="E1923" s="18" t="s">
        <v>6510</v>
      </c>
      <c r="F1923" s="18" t="s">
        <v>6510</v>
      </c>
      <c r="G1923" s="17" t="s">
        <v>95</v>
      </c>
      <c r="H1923" s="21">
        <v>77100</v>
      </c>
      <c r="I1923" s="20">
        <v>77114.78260869559</v>
      </c>
      <c r="J1923" s="19">
        <v>80100</v>
      </c>
      <c r="K1923" s="1" t="s">
        <v>6498</v>
      </c>
      <c r="L1923" s="183"/>
      <c r="M1923" s="44" t="e">
        <f>VLOOKUP(#REF!,'[1]PL3 Danh muc đầy đủ'!$E$9:$X$9281,20,0)</f>
        <v>#REF!</v>
      </c>
      <c r="N1923" s="44" t="e">
        <f>M1923-#REF!</f>
        <v>#REF!</v>
      </c>
    </row>
    <row r="1924" spans="1:14" ht="18" x14ac:dyDescent="0.3">
      <c r="A1924" s="43">
        <v>1914</v>
      </c>
      <c r="B1924" s="17" t="s">
        <v>6511</v>
      </c>
      <c r="C1924" s="18" t="s">
        <v>18167</v>
      </c>
      <c r="D1924" s="17" t="s">
        <v>6512</v>
      </c>
      <c r="E1924" s="18" t="s">
        <v>6513</v>
      </c>
      <c r="F1924" s="18" t="s">
        <v>6513</v>
      </c>
      <c r="G1924" s="17" t="s">
        <v>95</v>
      </c>
      <c r="H1924" s="21">
        <v>77100</v>
      </c>
      <c r="I1924" s="20">
        <v>77114.78260869559</v>
      </c>
      <c r="J1924" s="19">
        <v>80100</v>
      </c>
      <c r="K1924" s="1" t="s">
        <v>6498</v>
      </c>
      <c r="L1924" s="183"/>
      <c r="M1924" s="44" t="e">
        <f>VLOOKUP(#REF!,'[1]PL3 Danh muc đầy đủ'!$E$9:$X$9281,20,0)</f>
        <v>#REF!</v>
      </c>
      <c r="N1924" s="44" t="e">
        <f>M1924-#REF!</f>
        <v>#REF!</v>
      </c>
    </row>
    <row r="1925" spans="1:14" ht="36" x14ac:dyDescent="0.3">
      <c r="A1925" s="43">
        <v>1915</v>
      </c>
      <c r="B1925" s="17" t="s">
        <v>6514</v>
      </c>
      <c r="C1925" s="18" t="s">
        <v>18167</v>
      </c>
      <c r="D1925" s="17" t="s">
        <v>6515</v>
      </c>
      <c r="E1925" s="18" t="s">
        <v>6516</v>
      </c>
      <c r="F1925" s="18" t="s">
        <v>6516</v>
      </c>
      <c r="G1925" s="17" t="s">
        <v>95</v>
      </c>
      <c r="H1925" s="21">
        <v>77100</v>
      </c>
      <c r="I1925" s="20">
        <v>77114.78260869559</v>
      </c>
      <c r="J1925" s="19">
        <v>80100</v>
      </c>
      <c r="K1925" s="1" t="s">
        <v>6498</v>
      </c>
      <c r="L1925" s="183"/>
      <c r="M1925" s="44" t="e">
        <f>VLOOKUP(#REF!,'[1]PL3 Danh muc đầy đủ'!$E$9:$X$9281,20,0)</f>
        <v>#REF!</v>
      </c>
      <c r="N1925" s="44" t="e">
        <f>M1925-#REF!</f>
        <v>#REF!</v>
      </c>
    </row>
    <row r="1926" spans="1:14" ht="18" x14ac:dyDescent="0.3">
      <c r="A1926" s="43">
        <v>1916</v>
      </c>
      <c r="B1926" s="17" t="s">
        <v>6517</v>
      </c>
      <c r="C1926" s="18" t="s">
        <v>18167</v>
      </c>
      <c r="D1926" s="17" t="s">
        <v>6518</v>
      </c>
      <c r="E1926" s="18" t="s">
        <v>6519</v>
      </c>
      <c r="F1926" s="18" t="s">
        <v>6519</v>
      </c>
      <c r="G1926" s="17" t="s">
        <v>95</v>
      </c>
      <c r="H1926" s="21">
        <v>77100</v>
      </c>
      <c r="I1926" s="20">
        <v>77114.78260869559</v>
      </c>
      <c r="J1926" s="19">
        <v>80100</v>
      </c>
      <c r="K1926" s="1" t="s">
        <v>6498</v>
      </c>
      <c r="L1926" s="183"/>
      <c r="M1926" s="44" t="e">
        <f>VLOOKUP(#REF!,'[1]PL3 Danh muc đầy đủ'!$E$9:$X$9281,20,0)</f>
        <v>#REF!</v>
      </c>
      <c r="N1926" s="44" t="e">
        <f>M1926-#REF!</f>
        <v>#REF!</v>
      </c>
    </row>
    <row r="1927" spans="1:14" ht="18" x14ac:dyDescent="0.3">
      <c r="A1927" s="43">
        <v>1917</v>
      </c>
      <c r="B1927" s="17" t="s">
        <v>6520</v>
      </c>
      <c r="C1927" s="18" t="s">
        <v>18167</v>
      </c>
      <c r="D1927" s="17" t="s">
        <v>6521</v>
      </c>
      <c r="E1927" s="18" t="s">
        <v>6522</v>
      </c>
      <c r="F1927" s="18" t="s">
        <v>6522</v>
      </c>
      <c r="G1927" s="17" t="s">
        <v>95</v>
      </c>
      <c r="H1927" s="21">
        <v>77100</v>
      </c>
      <c r="I1927" s="20">
        <v>77114.78260869559</v>
      </c>
      <c r="J1927" s="19">
        <v>80100</v>
      </c>
      <c r="K1927" s="1" t="s">
        <v>6498</v>
      </c>
      <c r="L1927" s="183"/>
      <c r="M1927" s="44" t="e">
        <f>VLOOKUP(#REF!,'[1]PL3 Danh muc đầy đủ'!$E$9:$X$9281,20,0)</f>
        <v>#REF!</v>
      </c>
      <c r="N1927" s="44" t="e">
        <f>M1927-#REF!</f>
        <v>#REF!</v>
      </c>
    </row>
    <row r="1928" spans="1:14" ht="18" x14ac:dyDescent="0.3">
      <c r="A1928" s="43">
        <v>1918</v>
      </c>
      <c r="B1928" s="17" t="s">
        <v>6523</v>
      </c>
      <c r="C1928" s="18" t="s">
        <v>18167</v>
      </c>
      <c r="D1928" s="17" t="s">
        <v>6524</v>
      </c>
      <c r="E1928" s="18" t="s">
        <v>6525</v>
      </c>
      <c r="F1928" s="18" t="s">
        <v>6525</v>
      </c>
      <c r="G1928" s="17" t="s">
        <v>95</v>
      </c>
      <c r="H1928" s="21">
        <v>77100</v>
      </c>
      <c r="I1928" s="20">
        <v>77114.78260869559</v>
      </c>
      <c r="J1928" s="19">
        <v>80100</v>
      </c>
      <c r="K1928" s="1" t="s">
        <v>6498</v>
      </c>
      <c r="L1928" s="183"/>
      <c r="M1928" s="44" t="e">
        <f>VLOOKUP(#REF!,'[1]PL3 Danh muc đầy đủ'!$E$9:$X$9281,20,0)</f>
        <v>#REF!</v>
      </c>
      <c r="N1928" s="44" t="e">
        <f>M1928-#REF!</f>
        <v>#REF!</v>
      </c>
    </row>
    <row r="1929" spans="1:14" ht="36" x14ac:dyDescent="0.3">
      <c r="A1929" s="43">
        <v>1919</v>
      </c>
      <c r="B1929" s="17" t="s">
        <v>6526</v>
      </c>
      <c r="C1929" s="18" t="s">
        <v>18167</v>
      </c>
      <c r="D1929" s="17" t="s">
        <v>6527</v>
      </c>
      <c r="E1929" s="18" t="s">
        <v>6528</v>
      </c>
      <c r="F1929" s="18" t="s">
        <v>6528</v>
      </c>
      <c r="G1929" s="17" t="s">
        <v>95</v>
      </c>
      <c r="H1929" s="21">
        <v>77100</v>
      </c>
      <c r="I1929" s="20">
        <v>77114.78260869559</v>
      </c>
      <c r="J1929" s="19">
        <v>80100</v>
      </c>
      <c r="K1929" s="1" t="s">
        <v>6498</v>
      </c>
      <c r="L1929" s="183"/>
      <c r="M1929" s="44" t="e">
        <f>VLOOKUP(#REF!,'[1]PL3 Danh muc đầy đủ'!$E$9:$X$9281,20,0)</f>
        <v>#REF!</v>
      </c>
      <c r="N1929" s="44" t="e">
        <f>M1929-#REF!</f>
        <v>#REF!</v>
      </c>
    </row>
    <row r="1930" spans="1:14" ht="36" x14ac:dyDescent="0.3">
      <c r="A1930" s="43">
        <v>1920</v>
      </c>
      <c r="B1930" s="17" t="s">
        <v>6529</v>
      </c>
      <c r="C1930" s="18" t="s">
        <v>18167</v>
      </c>
      <c r="D1930" s="17" t="s">
        <v>6530</v>
      </c>
      <c r="E1930" s="18" t="s">
        <v>6531</v>
      </c>
      <c r="F1930" s="18" t="s">
        <v>6531</v>
      </c>
      <c r="G1930" s="17" t="s">
        <v>95</v>
      </c>
      <c r="H1930" s="21">
        <v>77100</v>
      </c>
      <c r="I1930" s="20">
        <v>77114.78260869559</v>
      </c>
      <c r="J1930" s="19">
        <v>80100</v>
      </c>
      <c r="K1930" s="1" t="s">
        <v>6498</v>
      </c>
      <c r="L1930" s="183"/>
      <c r="M1930" s="44" t="e">
        <f>VLOOKUP(#REF!,'[1]PL3 Danh muc đầy đủ'!$E$9:$X$9281,20,0)</f>
        <v>#REF!</v>
      </c>
      <c r="N1930" s="44" t="e">
        <f>M1930-#REF!</f>
        <v>#REF!</v>
      </c>
    </row>
    <row r="1931" spans="1:14" ht="18" x14ac:dyDescent="0.3">
      <c r="A1931" s="43">
        <v>1921</v>
      </c>
      <c r="B1931" s="17" t="s">
        <v>6532</v>
      </c>
      <c r="C1931" s="18" t="s">
        <v>18167</v>
      </c>
      <c r="D1931" s="17" t="s">
        <v>6533</v>
      </c>
      <c r="E1931" s="18" t="s">
        <v>6534</v>
      </c>
      <c r="F1931" s="18" t="s">
        <v>6534</v>
      </c>
      <c r="G1931" s="17" t="s">
        <v>95</v>
      </c>
      <c r="H1931" s="21">
        <v>77100</v>
      </c>
      <c r="I1931" s="20">
        <v>77114.78260869559</v>
      </c>
      <c r="J1931" s="19">
        <v>80100</v>
      </c>
      <c r="K1931" s="1" t="s">
        <v>6498</v>
      </c>
      <c r="L1931" s="183"/>
      <c r="M1931" s="44" t="e">
        <f>VLOOKUP(#REF!,'[1]PL3 Danh muc đầy đủ'!$E$9:$X$9281,20,0)</f>
        <v>#REF!</v>
      </c>
      <c r="N1931" s="44" t="e">
        <f>M1931-#REF!</f>
        <v>#REF!</v>
      </c>
    </row>
    <row r="1932" spans="1:14" ht="36" x14ac:dyDescent="0.3">
      <c r="A1932" s="43">
        <v>1922</v>
      </c>
      <c r="B1932" s="17" t="s">
        <v>6535</v>
      </c>
      <c r="C1932" s="18" t="s">
        <v>18167</v>
      </c>
      <c r="D1932" s="17" t="s">
        <v>6536</v>
      </c>
      <c r="E1932" s="18" t="s">
        <v>6537</v>
      </c>
      <c r="F1932" s="18" t="s">
        <v>6537</v>
      </c>
      <c r="G1932" s="17" t="s">
        <v>95</v>
      </c>
      <c r="H1932" s="21">
        <v>77100</v>
      </c>
      <c r="I1932" s="20">
        <v>77114.78260869559</v>
      </c>
      <c r="J1932" s="19">
        <v>80100</v>
      </c>
      <c r="K1932" s="1" t="s">
        <v>6498</v>
      </c>
      <c r="L1932" s="183"/>
      <c r="M1932" s="44" t="e">
        <f>VLOOKUP(#REF!,'[1]PL3 Danh muc đầy đủ'!$E$9:$X$9281,20,0)</f>
        <v>#REF!</v>
      </c>
      <c r="N1932" s="44" t="e">
        <f>M1932-#REF!</f>
        <v>#REF!</v>
      </c>
    </row>
    <row r="1933" spans="1:14" ht="18" x14ac:dyDescent="0.3">
      <c r="A1933" s="43">
        <v>1923</v>
      </c>
      <c r="B1933" s="17" t="s">
        <v>6538</v>
      </c>
      <c r="C1933" s="18" t="s">
        <v>18167</v>
      </c>
      <c r="D1933" s="17" t="s">
        <v>6539</v>
      </c>
      <c r="E1933" s="18" t="s">
        <v>6540</v>
      </c>
      <c r="F1933" s="18" t="s">
        <v>6540</v>
      </c>
      <c r="G1933" s="17" t="s">
        <v>95</v>
      </c>
      <c r="H1933" s="21">
        <v>77100</v>
      </c>
      <c r="I1933" s="20">
        <v>77114.78260869559</v>
      </c>
      <c r="J1933" s="19">
        <v>80100</v>
      </c>
      <c r="K1933" s="1" t="s">
        <v>6498</v>
      </c>
      <c r="L1933" s="183"/>
      <c r="M1933" s="44" t="e">
        <f>VLOOKUP(#REF!,'[1]PL3 Danh muc đầy đủ'!$E$9:$X$9281,20,0)</f>
        <v>#REF!</v>
      </c>
      <c r="N1933" s="44" t="e">
        <f>M1933-#REF!</f>
        <v>#REF!</v>
      </c>
    </row>
    <row r="1934" spans="1:14" ht="36" x14ac:dyDescent="0.3">
      <c r="A1934" s="43">
        <v>1924</v>
      </c>
      <c r="B1934" s="17" t="s">
        <v>6541</v>
      </c>
      <c r="C1934" s="18" t="s">
        <v>18167</v>
      </c>
      <c r="D1934" s="17" t="s">
        <v>6542</v>
      </c>
      <c r="E1934" s="18" t="s">
        <v>6543</v>
      </c>
      <c r="F1934" s="18" t="s">
        <v>6543</v>
      </c>
      <c r="G1934" s="17" t="s">
        <v>95</v>
      </c>
      <c r="H1934" s="21">
        <v>77100</v>
      </c>
      <c r="I1934" s="20">
        <v>77114.78260869559</v>
      </c>
      <c r="J1934" s="19">
        <v>80100</v>
      </c>
      <c r="K1934" s="1" t="s">
        <v>6498</v>
      </c>
      <c r="L1934" s="183"/>
      <c r="M1934" s="44" t="e">
        <f>VLOOKUP(#REF!,'[1]PL3 Danh muc đầy đủ'!$E$9:$X$9281,20,0)</f>
        <v>#REF!</v>
      </c>
      <c r="N1934" s="44" t="e">
        <f>M1934-#REF!</f>
        <v>#REF!</v>
      </c>
    </row>
    <row r="1935" spans="1:14" ht="18" x14ac:dyDescent="0.3">
      <c r="A1935" s="43">
        <v>1925</v>
      </c>
      <c r="B1935" s="17" t="s">
        <v>6544</v>
      </c>
      <c r="C1935" s="18" t="s">
        <v>18167</v>
      </c>
      <c r="D1935" s="17" t="s">
        <v>6545</v>
      </c>
      <c r="E1935" s="18" t="s">
        <v>6546</v>
      </c>
      <c r="F1935" s="18" t="s">
        <v>6546</v>
      </c>
      <c r="G1935" s="17" t="s">
        <v>95</v>
      </c>
      <c r="H1935" s="21">
        <v>77100</v>
      </c>
      <c r="I1935" s="20">
        <v>77114.78260869559</v>
      </c>
      <c r="J1935" s="19">
        <v>80100</v>
      </c>
      <c r="K1935" s="1" t="s">
        <v>6498</v>
      </c>
      <c r="L1935" s="183"/>
      <c r="M1935" s="44" t="e">
        <f>VLOOKUP(#REF!,'[1]PL3 Danh muc đầy đủ'!$E$9:$X$9281,20,0)</f>
        <v>#REF!</v>
      </c>
      <c r="N1935" s="44" t="e">
        <f>M1935-#REF!</f>
        <v>#REF!</v>
      </c>
    </row>
    <row r="1936" spans="1:14" ht="18" x14ac:dyDescent="0.3">
      <c r="A1936" s="43">
        <v>1926</v>
      </c>
      <c r="B1936" s="17" t="s">
        <v>6547</v>
      </c>
      <c r="C1936" s="18" t="s">
        <v>18167</v>
      </c>
      <c r="D1936" s="17" t="s">
        <v>6548</v>
      </c>
      <c r="E1936" s="18" t="s">
        <v>6549</v>
      </c>
      <c r="F1936" s="18" t="s">
        <v>6549</v>
      </c>
      <c r="G1936" s="17" t="s">
        <v>95</v>
      </c>
      <c r="H1936" s="21">
        <v>77100</v>
      </c>
      <c r="I1936" s="20">
        <v>77114.78260869559</v>
      </c>
      <c r="J1936" s="19">
        <v>80100</v>
      </c>
      <c r="K1936" s="1" t="s">
        <v>6498</v>
      </c>
      <c r="L1936" s="183"/>
      <c r="M1936" s="44" t="e">
        <f>VLOOKUP(#REF!,'[1]PL3 Danh muc đầy đủ'!$E$9:$X$9281,20,0)</f>
        <v>#REF!</v>
      </c>
      <c r="N1936" s="44" t="e">
        <f>M1936-#REF!</f>
        <v>#REF!</v>
      </c>
    </row>
    <row r="1937" spans="1:14" ht="36" x14ac:dyDescent="0.3">
      <c r="A1937" s="43">
        <v>1927</v>
      </c>
      <c r="B1937" s="17" t="s">
        <v>6550</v>
      </c>
      <c r="C1937" s="18" t="s">
        <v>18167</v>
      </c>
      <c r="D1937" s="17" t="s">
        <v>6551</v>
      </c>
      <c r="E1937" s="18" t="s">
        <v>6552</v>
      </c>
      <c r="F1937" s="18" t="s">
        <v>6552</v>
      </c>
      <c r="G1937" s="17" t="s">
        <v>95</v>
      </c>
      <c r="H1937" s="21">
        <v>77100</v>
      </c>
      <c r="I1937" s="20">
        <v>77114.78260869559</v>
      </c>
      <c r="J1937" s="19">
        <v>80100</v>
      </c>
      <c r="K1937" s="1" t="s">
        <v>6498</v>
      </c>
      <c r="L1937" s="183"/>
      <c r="M1937" s="44" t="e">
        <f>VLOOKUP(#REF!,'[1]PL3 Danh muc đầy đủ'!$E$9:$X$9281,20,0)</f>
        <v>#REF!</v>
      </c>
      <c r="N1937" s="44" t="e">
        <f>M1937-#REF!</f>
        <v>#REF!</v>
      </c>
    </row>
    <row r="1938" spans="1:14" ht="36" x14ac:dyDescent="0.3">
      <c r="A1938" s="43">
        <v>1928</v>
      </c>
      <c r="B1938" s="17" t="s">
        <v>6553</v>
      </c>
      <c r="C1938" s="18" t="s">
        <v>18167</v>
      </c>
      <c r="D1938" s="17" t="s">
        <v>6554</v>
      </c>
      <c r="E1938" s="18" t="s">
        <v>6555</v>
      </c>
      <c r="F1938" s="18" t="s">
        <v>6555</v>
      </c>
      <c r="G1938" s="17" t="s">
        <v>95</v>
      </c>
      <c r="H1938" s="21">
        <v>77100</v>
      </c>
      <c r="I1938" s="20">
        <v>77114.78260869559</v>
      </c>
      <c r="J1938" s="19">
        <v>80100</v>
      </c>
      <c r="K1938" s="1" t="s">
        <v>6498</v>
      </c>
      <c r="L1938" s="183"/>
      <c r="M1938" s="44" t="e">
        <f>VLOOKUP(#REF!,'[1]PL3 Danh muc đầy đủ'!$E$9:$X$9281,20,0)</f>
        <v>#REF!</v>
      </c>
      <c r="N1938" s="44" t="e">
        <f>M1938-#REF!</f>
        <v>#REF!</v>
      </c>
    </row>
    <row r="1939" spans="1:14" ht="36" x14ac:dyDescent="0.3">
      <c r="A1939" s="43">
        <v>1929</v>
      </c>
      <c r="B1939" s="17" t="s">
        <v>6556</v>
      </c>
      <c r="C1939" s="18" t="s">
        <v>18167</v>
      </c>
      <c r="D1939" s="17" t="s">
        <v>6557</v>
      </c>
      <c r="E1939" s="18" t="s">
        <v>6558</v>
      </c>
      <c r="F1939" s="18" t="s">
        <v>6558</v>
      </c>
      <c r="G1939" s="17" t="s">
        <v>95</v>
      </c>
      <c r="H1939" s="21">
        <v>77100</v>
      </c>
      <c r="I1939" s="20">
        <v>77114.78260869559</v>
      </c>
      <c r="J1939" s="19">
        <v>80100</v>
      </c>
      <c r="K1939" s="1" t="s">
        <v>6498</v>
      </c>
      <c r="L1939" s="183"/>
      <c r="M1939" s="44" t="e">
        <f>VLOOKUP(#REF!,'[1]PL3 Danh muc đầy đủ'!$E$9:$X$9281,20,0)</f>
        <v>#REF!</v>
      </c>
      <c r="N1939" s="44" t="e">
        <f>M1939-#REF!</f>
        <v>#REF!</v>
      </c>
    </row>
    <row r="1940" spans="1:14" ht="36" x14ac:dyDescent="0.3">
      <c r="A1940" s="43">
        <v>1930</v>
      </c>
      <c r="B1940" s="17" t="s">
        <v>6559</v>
      </c>
      <c r="C1940" s="18" t="s">
        <v>18167</v>
      </c>
      <c r="D1940" s="17" t="s">
        <v>6560</v>
      </c>
      <c r="E1940" s="18" t="s">
        <v>6561</v>
      </c>
      <c r="F1940" s="18" t="s">
        <v>6561</v>
      </c>
      <c r="G1940" s="17" t="s">
        <v>95</v>
      </c>
      <c r="H1940" s="21">
        <v>77100</v>
      </c>
      <c r="I1940" s="20">
        <v>77114.78260869559</v>
      </c>
      <c r="J1940" s="19">
        <v>80100</v>
      </c>
      <c r="K1940" s="1" t="s">
        <v>6498</v>
      </c>
      <c r="L1940" s="183"/>
      <c r="M1940" s="44" t="e">
        <f>VLOOKUP(#REF!,'[1]PL3 Danh muc đầy đủ'!$E$9:$X$9281,20,0)</f>
        <v>#REF!</v>
      </c>
      <c r="N1940" s="44" t="e">
        <f>M1940-#REF!</f>
        <v>#REF!</v>
      </c>
    </row>
    <row r="1941" spans="1:14" ht="18" x14ac:dyDescent="0.3">
      <c r="A1941" s="43">
        <v>1931</v>
      </c>
      <c r="B1941" s="17" t="s">
        <v>6562</v>
      </c>
      <c r="C1941" s="18" t="s">
        <v>18167</v>
      </c>
      <c r="D1941" s="17" t="s">
        <v>6563</v>
      </c>
      <c r="E1941" s="18" t="s">
        <v>6564</v>
      </c>
      <c r="F1941" s="18" t="s">
        <v>6564</v>
      </c>
      <c r="G1941" s="17" t="s">
        <v>95</v>
      </c>
      <c r="H1941" s="21">
        <v>77100</v>
      </c>
      <c r="I1941" s="20">
        <v>77114.78260869559</v>
      </c>
      <c r="J1941" s="19">
        <v>80100</v>
      </c>
      <c r="K1941" s="1" t="s">
        <v>6498</v>
      </c>
      <c r="L1941" s="183"/>
      <c r="M1941" s="44" t="e">
        <f>VLOOKUP(#REF!,'[1]PL3 Danh muc đầy đủ'!$E$9:$X$9281,20,0)</f>
        <v>#REF!</v>
      </c>
      <c r="N1941" s="44" t="e">
        <f>M1941-#REF!</f>
        <v>#REF!</v>
      </c>
    </row>
    <row r="1942" spans="1:14" ht="18" x14ac:dyDescent="0.3">
      <c r="A1942" s="43">
        <v>1932</v>
      </c>
      <c r="B1942" s="17" t="s">
        <v>6565</v>
      </c>
      <c r="C1942" s="18" t="s">
        <v>18167</v>
      </c>
      <c r="D1942" s="17" t="s">
        <v>6566</v>
      </c>
      <c r="E1942" s="18" t="s">
        <v>6567</v>
      </c>
      <c r="F1942" s="18" t="s">
        <v>6567</v>
      </c>
      <c r="G1942" s="17" t="s">
        <v>95</v>
      </c>
      <c r="H1942" s="21">
        <v>77100</v>
      </c>
      <c r="I1942" s="20">
        <v>77114.78260869559</v>
      </c>
      <c r="J1942" s="19">
        <v>80100</v>
      </c>
      <c r="K1942" s="1" t="s">
        <v>6498</v>
      </c>
      <c r="L1942" s="183"/>
      <c r="M1942" s="44" t="e">
        <f>VLOOKUP(#REF!,'[1]PL3 Danh muc đầy đủ'!$E$9:$X$9281,20,0)</f>
        <v>#REF!</v>
      </c>
      <c r="N1942" s="44" t="e">
        <f>M1942-#REF!</f>
        <v>#REF!</v>
      </c>
    </row>
    <row r="1943" spans="1:14" ht="36" x14ac:dyDescent="0.3">
      <c r="A1943" s="43">
        <v>1933</v>
      </c>
      <c r="B1943" s="17" t="s">
        <v>6568</v>
      </c>
      <c r="C1943" s="18" t="s">
        <v>18167</v>
      </c>
      <c r="D1943" s="17" t="s">
        <v>6569</v>
      </c>
      <c r="E1943" s="18" t="s">
        <v>6570</v>
      </c>
      <c r="F1943" s="18" t="s">
        <v>6570</v>
      </c>
      <c r="G1943" s="17" t="s">
        <v>95</v>
      </c>
      <c r="H1943" s="21">
        <v>77100</v>
      </c>
      <c r="I1943" s="20">
        <v>77114.78260869559</v>
      </c>
      <c r="J1943" s="19">
        <v>80100</v>
      </c>
      <c r="K1943" s="1" t="s">
        <v>6498</v>
      </c>
      <c r="L1943" s="183"/>
      <c r="M1943" s="44" t="e">
        <f>VLOOKUP(#REF!,'[1]PL3 Danh muc đầy đủ'!$E$9:$X$9281,20,0)</f>
        <v>#REF!</v>
      </c>
      <c r="N1943" s="44" t="e">
        <f>M1943-#REF!</f>
        <v>#REF!</v>
      </c>
    </row>
    <row r="1944" spans="1:14" ht="18" x14ac:dyDescent="0.3">
      <c r="A1944" s="43">
        <v>1934</v>
      </c>
      <c r="B1944" s="17" t="s">
        <v>6571</v>
      </c>
      <c r="C1944" s="18" t="s">
        <v>18167</v>
      </c>
      <c r="D1944" s="17" t="s">
        <v>6572</v>
      </c>
      <c r="E1944" s="18" t="s">
        <v>6573</v>
      </c>
      <c r="F1944" s="18" t="s">
        <v>6573</v>
      </c>
      <c r="G1944" s="17" t="s">
        <v>95</v>
      </c>
      <c r="H1944" s="21">
        <v>77100</v>
      </c>
      <c r="I1944" s="20">
        <v>77114.78260869559</v>
      </c>
      <c r="J1944" s="19">
        <v>80100</v>
      </c>
      <c r="K1944" s="1" t="s">
        <v>6498</v>
      </c>
      <c r="L1944" s="183"/>
      <c r="M1944" s="44" t="e">
        <f>VLOOKUP(#REF!,'[1]PL3 Danh muc đầy đủ'!$E$9:$X$9281,20,0)</f>
        <v>#REF!</v>
      </c>
      <c r="N1944" s="44" t="e">
        <f>M1944-#REF!</f>
        <v>#REF!</v>
      </c>
    </row>
    <row r="1945" spans="1:14" ht="18" x14ac:dyDescent="0.3">
      <c r="A1945" s="43">
        <v>1935</v>
      </c>
      <c r="B1945" s="17" t="s">
        <v>6574</v>
      </c>
      <c r="C1945" s="18" t="s">
        <v>18167</v>
      </c>
      <c r="D1945" s="17" t="s">
        <v>6575</v>
      </c>
      <c r="E1945" s="18" t="s">
        <v>6576</v>
      </c>
      <c r="F1945" s="18" t="s">
        <v>6576</v>
      </c>
      <c r="G1945" s="17" t="s">
        <v>95</v>
      </c>
      <c r="H1945" s="21">
        <v>77100</v>
      </c>
      <c r="I1945" s="20">
        <v>77114.78260869559</v>
      </c>
      <c r="J1945" s="19">
        <v>80100</v>
      </c>
      <c r="K1945" s="1" t="s">
        <v>6498</v>
      </c>
      <c r="L1945" s="183"/>
      <c r="M1945" s="44" t="e">
        <f>VLOOKUP(#REF!,'[1]PL3 Danh muc đầy đủ'!$E$9:$X$9281,20,0)</f>
        <v>#REF!</v>
      </c>
      <c r="N1945" s="44" t="e">
        <f>M1945-#REF!</f>
        <v>#REF!</v>
      </c>
    </row>
    <row r="1946" spans="1:14" ht="36" x14ac:dyDescent="0.3">
      <c r="A1946" s="43">
        <v>1936</v>
      </c>
      <c r="B1946" s="17" t="s">
        <v>6577</v>
      </c>
      <c r="C1946" s="18" t="s">
        <v>18167</v>
      </c>
      <c r="D1946" s="17" t="s">
        <v>6578</v>
      </c>
      <c r="E1946" s="18" t="s">
        <v>6579</v>
      </c>
      <c r="F1946" s="18" t="s">
        <v>6579</v>
      </c>
      <c r="G1946" s="17" t="s">
        <v>95</v>
      </c>
      <c r="H1946" s="21">
        <v>77100</v>
      </c>
      <c r="I1946" s="20">
        <v>77114.78260869559</v>
      </c>
      <c r="J1946" s="19">
        <v>80100</v>
      </c>
      <c r="K1946" s="1" t="s">
        <v>6498</v>
      </c>
      <c r="L1946" s="183"/>
      <c r="M1946" s="44" t="e">
        <f>VLOOKUP(#REF!,'[1]PL3 Danh muc đầy đủ'!$E$9:$X$9281,20,0)</f>
        <v>#REF!</v>
      </c>
      <c r="N1946" s="44" t="e">
        <f>M1946-#REF!</f>
        <v>#REF!</v>
      </c>
    </row>
    <row r="1947" spans="1:14" ht="18" x14ac:dyDescent="0.3">
      <c r="A1947" s="43">
        <v>1937</v>
      </c>
      <c r="B1947" s="17" t="s">
        <v>6580</v>
      </c>
      <c r="C1947" s="18" t="s">
        <v>18167</v>
      </c>
      <c r="D1947" s="17" t="s">
        <v>6581</v>
      </c>
      <c r="E1947" s="18" t="s">
        <v>6582</v>
      </c>
      <c r="F1947" s="18" t="s">
        <v>6582</v>
      </c>
      <c r="G1947" s="17" t="s">
        <v>95</v>
      </c>
      <c r="H1947" s="21">
        <v>77100</v>
      </c>
      <c r="I1947" s="20">
        <v>77114.78260869559</v>
      </c>
      <c r="J1947" s="19">
        <v>80100</v>
      </c>
      <c r="K1947" s="1" t="s">
        <v>6498</v>
      </c>
      <c r="L1947" s="183"/>
      <c r="M1947" s="44" t="e">
        <f>VLOOKUP(#REF!,'[1]PL3 Danh muc đầy đủ'!$E$9:$X$9281,20,0)</f>
        <v>#REF!</v>
      </c>
      <c r="N1947" s="44" t="e">
        <f>M1947-#REF!</f>
        <v>#REF!</v>
      </c>
    </row>
    <row r="1948" spans="1:14" ht="18" x14ac:dyDescent="0.3">
      <c r="A1948" s="43">
        <v>1938</v>
      </c>
      <c r="B1948" s="17" t="s">
        <v>6583</v>
      </c>
      <c r="C1948" s="18" t="s">
        <v>18167</v>
      </c>
      <c r="D1948" s="17" t="s">
        <v>6584</v>
      </c>
      <c r="E1948" s="18" t="s">
        <v>6585</v>
      </c>
      <c r="F1948" s="18" t="s">
        <v>6585</v>
      </c>
      <c r="G1948" s="17" t="s">
        <v>95</v>
      </c>
      <c r="H1948" s="21">
        <v>77100</v>
      </c>
      <c r="I1948" s="20">
        <v>77114.78260869559</v>
      </c>
      <c r="J1948" s="19">
        <v>80100</v>
      </c>
      <c r="K1948" s="1" t="s">
        <v>6498</v>
      </c>
      <c r="L1948" s="183"/>
      <c r="M1948" s="44" t="e">
        <f>VLOOKUP(#REF!,'[1]PL3 Danh muc đầy đủ'!$E$9:$X$9281,20,0)</f>
        <v>#REF!</v>
      </c>
      <c r="N1948" s="44" t="e">
        <f>M1948-#REF!</f>
        <v>#REF!</v>
      </c>
    </row>
    <row r="1949" spans="1:14" ht="18" x14ac:dyDescent="0.3">
      <c r="A1949" s="43">
        <v>1939</v>
      </c>
      <c r="B1949" s="17" t="s">
        <v>6586</v>
      </c>
      <c r="C1949" s="18" t="s">
        <v>18167</v>
      </c>
      <c r="D1949" s="17" t="s">
        <v>6587</v>
      </c>
      <c r="E1949" s="18" t="s">
        <v>6588</v>
      </c>
      <c r="F1949" s="18" t="s">
        <v>6588</v>
      </c>
      <c r="G1949" s="17" t="s">
        <v>95</v>
      </c>
      <c r="H1949" s="21">
        <v>77100</v>
      </c>
      <c r="I1949" s="20">
        <v>77114.78260869559</v>
      </c>
      <c r="J1949" s="19">
        <v>80100</v>
      </c>
      <c r="K1949" s="1" t="s">
        <v>6498</v>
      </c>
      <c r="L1949" s="183"/>
      <c r="M1949" s="44" t="e">
        <f>VLOOKUP(#REF!,'[1]PL3 Danh muc đầy đủ'!$E$9:$X$9281,20,0)</f>
        <v>#REF!</v>
      </c>
      <c r="N1949" s="44" t="e">
        <f>M1949-#REF!</f>
        <v>#REF!</v>
      </c>
    </row>
    <row r="1950" spans="1:14" ht="36" x14ac:dyDescent="0.3">
      <c r="A1950" s="43">
        <v>1940</v>
      </c>
      <c r="B1950" s="17" t="s">
        <v>6589</v>
      </c>
      <c r="C1950" s="18" t="s">
        <v>18167</v>
      </c>
      <c r="D1950" s="17" t="s">
        <v>6590</v>
      </c>
      <c r="E1950" s="18" t="s">
        <v>6591</v>
      </c>
      <c r="F1950" s="18" t="s">
        <v>6591</v>
      </c>
      <c r="G1950" s="17" t="s">
        <v>95</v>
      </c>
      <c r="H1950" s="21">
        <v>77100</v>
      </c>
      <c r="I1950" s="20">
        <v>77114.78260869559</v>
      </c>
      <c r="J1950" s="19">
        <v>80100</v>
      </c>
      <c r="K1950" s="1" t="s">
        <v>6498</v>
      </c>
      <c r="L1950" s="183"/>
      <c r="M1950" s="44" t="e">
        <f>VLOOKUP(#REF!,'[1]PL3 Danh muc đầy đủ'!$E$9:$X$9281,20,0)</f>
        <v>#REF!</v>
      </c>
      <c r="N1950" s="44" t="e">
        <f>M1950-#REF!</f>
        <v>#REF!</v>
      </c>
    </row>
    <row r="1951" spans="1:14" ht="18" x14ac:dyDescent="0.3">
      <c r="A1951" s="43">
        <v>1941</v>
      </c>
      <c r="B1951" s="17" t="s">
        <v>6592</v>
      </c>
      <c r="C1951" s="18" t="s">
        <v>18167</v>
      </c>
      <c r="D1951" s="17" t="s">
        <v>6593</v>
      </c>
      <c r="E1951" s="18" t="s">
        <v>6594</v>
      </c>
      <c r="F1951" s="18" t="s">
        <v>6594</v>
      </c>
      <c r="G1951" s="17" t="s">
        <v>95</v>
      </c>
      <c r="H1951" s="21">
        <v>77100</v>
      </c>
      <c r="I1951" s="20">
        <v>77114.78260869559</v>
      </c>
      <c r="J1951" s="19">
        <v>80100</v>
      </c>
      <c r="K1951" s="1" t="s">
        <v>6498</v>
      </c>
      <c r="L1951" s="183"/>
      <c r="M1951" s="44" t="e">
        <f>VLOOKUP(#REF!,'[1]PL3 Danh muc đầy đủ'!$E$9:$X$9281,20,0)</f>
        <v>#REF!</v>
      </c>
      <c r="N1951" s="44" t="e">
        <f>M1951-#REF!</f>
        <v>#REF!</v>
      </c>
    </row>
    <row r="1952" spans="1:14" ht="18" x14ac:dyDescent="0.3">
      <c r="A1952" s="43">
        <v>1942</v>
      </c>
      <c r="B1952" s="17" t="s">
        <v>6595</v>
      </c>
      <c r="C1952" s="18" t="s">
        <v>18167</v>
      </c>
      <c r="D1952" s="17" t="s">
        <v>6596</v>
      </c>
      <c r="E1952" s="18" t="s">
        <v>6597</v>
      </c>
      <c r="F1952" s="18" t="s">
        <v>6597</v>
      </c>
      <c r="G1952" s="17" t="s">
        <v>95</v>
      </c>
      <c r="H1952" s="21">
        <v>77100</v>
      </c>
      <c r="I1952" s="20">
        <v>77114.78260869559</v>
      </c>
      <c r="J1952" s="19">
        <v>80100</v>
      </c>
      <c r="K1952" s="1" t="s">
        <v>6498</v>
      </c>
      <c r="L1952" s="183"/>
      <c r="M1952" s="44" t="e">
        <f>VLOOKUP(#REF!,'[1]PL3 Danh muc đầy đủ'!$E$9:$X$9281,20,0)</f>
        <v>#REF!</v>
      </c>
      <c r="N1952" s="44" t="e">
        <f>M1952-#REF!</f>
        <v>#REF!</v>
      </c>
    </row>
    <row r="1953" spans="1:14" ht="18" x14ac:dyDescent="0.3">
      <c r="A1953" s="43">
        <v>1943</v>
      </c>
      <c r="B1953" s="17" t="s">
        <v>6598</v>
      </c>
      <c r="C1953" s="18" t="s">
        <v>18167</v>
      </c>
      <c r="D1953" s="17" t="s">
        <v>6599</v>
      </c>
      <c r="E1953" s="18" t="s">
        <v>6600</v>
      </c>
      <c r="F1953" s="18" t="s">
        <v>6600</v>
      </c>
      <c r="G1953" s="17" t="s">
        <v>95</v>
      </c>
      <c r="H1953" s="21">
        <v>77100</v>
      </c>
      <c r="I1953" s="20">
        <v>77114.78260869559</v>
      </c>
      <c r="J1953" s="19">
        <v>80100</v>
      </c>
      <c r="K1953" s="1" t="s">
        <v>6498</v>
      </c>
      <c r="L1953" s="183"/>
      <c r="M1953" s="44" t="e">
        <f>VLOOKUP(#REF!,'[1]PL3 Danh muc đầy đủ'!$E$9:$X$9281,20,0)</f>
        <v>#REF!</v>
      </c>
      <c r="N1953" s="44" t="e">
        <f>M1953-#REF!</f>
        <v>#REF!</v>
      </c>
    </row>
    <row r="1954" spans="1:14" ht="18" x14ac:dyDescent="0.3">
      <c r="A1954" s="43">
        <v>1944</v>
      </c>
      <c r="B1954" s="17" t="s">
        <v>6601</v>
      </c>
      <c r="C1954" s="18" t="s">
        <v>18167</v>
      </c>
      <c r="D1954" s="17" t="s">
        <v>6602</v>
      </c>
      <c r="E1954" s="18" t="s">
        <v>6603</v>
      </c>
      <c r="F1954" s="18" t="s">
        <v>6603</v>
      </c>
      <c r="G1954" s="17" t="s">
        <v>95</v>
      </c>
      <c r="H1954" s="21">
        <v>77100</v>
      </c>
      <c r="I1954" s="20">
        <v>77114.78260869559</v>
      </c>
      <c r="J1954" s="19">
        <v>80100</v>
      </c>
      <c r="K1954" s="1" t="s">
        <v>6498</v>
      </c>
      <c r="L1954" s="183"/>
      <c r="M1954" s="44" t="e">
        <f>VLOOKUP(#REF!,'[1]PL3 Danh muc đầy đủ'!$E$9:$X$9281,20,0)</f>
        <v>#REF!</v>
      </c>
      <c r="N1954" s="44" t="e">
        <f>M1954-#REF!</f>
        <v>#REF!</v>
      </c>
    </row>
    <row r="1955" spans="1:14" ht="36" x14ac:dyDescent="0.3">
      <c r="A1955" s="43">
        <v>1945</v>
      </c>
      <c r="B1955" s="17" t="s">
        <v>6604</v>
      </c>
      <c r="C1955" s="18" t="s">
        <v>18167</v>
      </c>
      <c r="D1955" s="17" t="s">
        <v>6605</v>
      </c>
      <c r="E1955" s="18" t="s">
        <v>6606</v>
      </c>
      <c r="F1955" s="18" t="s">
        <v>6606</v>
      </c>
      <c r="G1955" s="17" t="s">
        <v>95</v>
      </c>
      <c r="H1955" s="21">
        <v>77100</v>
      </c>
      <c r="I1955" s="20">
        <v>77114.78260869559</v>
      </c>
      <c r="J1955" s="19">
        <v>80100</v>
      </c>
      <c r="K1955" s="1" t="s">
        <v>6498</v>
      </c>
      <c r="L1955" s="183"/>
      <c r="M1955" s="44" t="e">
        <f>VLOOKUP(#REF!,'[1]PL3 Danh muc đầy đủ'!$E$9:$X$9281,20,0)</f>
        <v>#REF!</v>
      </c>
      <c r="N1955" s="44" t="e">
        <f>M1955-#REF!</f>
        <v>#REF!</v>
      </c>
    </row>
    <row r="1956" spans="1:14" ht="36" x14ac:dyDescent="0.3">
      <c r="A1956" s="43">
        <v>1946</v>
      </c>
      <c r="B1956" s="17" t="s">
        <v>6607</v>
      </c>
      <c r="C1956" s="18" t="s">
        <v>18167</v>
      </c>
      <c r="D1956" s="17" t="s">
        <v>6608</v>
      </c>
      <c r="E1956" s="18" t="s">
        <v>6609</v>
      </c>
      <c r="F1956" s="18" t="s">
        <v>6609</v>
      </c>
      <c r="G1956" s="17" t="s">
        <v>95</v>
      </c>
      <c r="H1956" s="21">
        <v>77100</v>
      </c>
      <c r="I1956" s="20">
        <v>77114.78260869559</v>
      </c>
      <c r="J1956" s="19">
        <v>80100</v>
      </c>
      <c r="K1956" s="1" t="s">
        <v>6498</v>
      </c>
      <c r="L1956" s="183"/>
      <c r="M1956" s="44" t="e">
        <f>VLOOKUP(#REF!,'[1]PL3 Danh muc đầy đủ'!$E$9:$X$9281,20,0)</f>
        <v>#REF!</v>
      </c>
      <c r="N1956" s="44" t="e">
        <f>M1956-#REF!</f>
        <v>#REF!</v>
      </c>
    </row>
    <row r="1957" spans="1:14" ht="18" x14ac:dyDescent="0.3">
      <c r="A1957" s="43">
        <v>1947</v>
      </c>
      <c r="B1957" s="17" t="s">
        <v>6610</v>
      </c>
      <c r="C1957" s="18" t="s">
        <v>18167</v>
      </c>
      <c r="D1957" s="17" t="s">
        <v>6611</v>
      </c>
      <c r="E1957" s="18" t="s">
        <v>6612</v>
      </c>
      <c r="F1957" s="18" t="s">
        <v>6612</v>
      </c>
      <c r="G1957" s="17" t="s">
        <v>95</v>
      </c>
      <c r="H1957" s="21">
        <v>77100</v>
      </c>
      <c r="I1957" s="20">
        <v>77114.78260869559</v>
      </c>
      <c r="J1957" s="19">
        <v>80100</v>
      </c>
      <c r="K1957" s="1" t="s">
        <v>6498</v>
      </c>
      <c r="L1957" s="183"/>
      <c r="M1957" s="44" t="e">
        <f>VLOOKUP(#REF!,'[1]PL3 Danh muc đầy đủ'!$E$9:$X$9281,20,0)</f>
        <v>#REF!</v>
      </c>
      <c r="N1957" s="44" t="e">
        <f>M1957-#REF!</f>
        <v>#REF!</v>
      </c>
    </row>
    <row r="1958" spans="1:14" ht="18" x14ac:dyDescent="0.3">
      <c r="A1958" s="43">
        <v>1948</v>
      </c>
      <c r="B1958" s="17" t="s">
        <v>6613</v>
      </c>
      <c r="C1958" s="18" t="s">
        <v>18167</v>
      </c>
      <c r="D1958" s="17" t="s">
        <v>6614</v>
      </c>
      <c r="E1958" s="18" t="s">
        <v>6615</v>
      </c>
      <c r="F1958" s="18" t="s">
        <v>6615</v>
      </c>
      <c r="G1958" s="17" t="s">
        <v>95</v>
      </c>
      <c r="H1958" s="21">
        <v>77100</v>
      </c>
      <c r="I1958" s="20">
        <v>77114.78260869559</v>
      </c>
      <c r="J1958" s="19">
        <v>80100</v>
      </c>
      <c r="K1958" s="1" t="s">
        <v>6498</v>
      </c>
      <c r="L1958" s="183"/>
      <c r="M1958" s="44" t="e">
        <f>VLOOKUP(#REF!,'[1]PL3 Danh muc đầy đủ'!$E$9:$X$9281,20,0)</f>
        <v>#REF!</v>
      </c>
      <c r="N1958" s="44" t="e">
        <f>M1958-#REF!</f>
        <v>#REF!</v>
      </c>
    </row>
    <row r="1959" spans="1:14" ht="18" x14ac:dyDescent="0.3">
      <c r="A1959" s="43">
        <v>1949</v>
      </c>
      <c r="B1959" s="17" t="s">
        <v>6616</v>
      </c>
      <c r="C1959" s="18" t="s">
        <v>18167</v>
      </c>
      <c r="D1959" s="17" t="s">
        <v>6617</v>
      </c>
      <c r="E1959" s="18" t="s">
        <v>6618</v>
      </c>
      <c r="F1959" s="18" t="s">
        <v>6618</v>
      </c>
      <c r="G1959" s="17" t="s">
        <v>95</v>
      </c>
      <c r="H1959" s="21">
        <v>77100</v>
      </c>
      <c r="I1959" s="20">
        <v>77114.78260869559</v>
      </c>
      <c r="J1959" s="19">
        <v>80100</v>
      </c>
      <c r="K1959" s="1" t="s">
        <v>6498</v>
      </c>
      <c r="L1959" s="183"/>
      <c r="M1959" s="44" t="e">
        <f>VLOOKUP(#REF!,'[1]PL3 Danh muc đầy đủ'!$E$9:$X$9281,20,0)</f>
        <v>#REF!</v>
      </c>
      <c r="N1959" s="44" t="e">
        <f>M1959-#REF!</f>
        <v>#REF!</v>
      </c>
    </row>
    <row r="1960" spans="1:14" ht="18" x14ac:dyDescent="0.3">
      <c r="A1960" s="43">
        <v>1950</v>
      </c>
      <c r="B1960" s="17" t="s">
        <v>6619</v>
      </c>
      <c r="C1960" s="18" t="s">
        <v>18167</v>
      </c>
      <c r="D1960" s="17" t="s">
        <v>6620</v>
      </c>
      <c r="E1960" s="18" t="s">
        <v>6621</v>
      </c>
      <c r="F1960" s="18" t="s">
        <v>6621</v>
      </c>
      <c r="G1960" s="17" t="s">
        <v>95</v>
      </c>
      <c r="H1960" s="21">
        <v>77100</v>
      </c>
      <c r="I1960" s="20">
        <v>77114.78260869559</v>
      </c>
      <c r="J1960" s="19">
        <v>80100</v>
      </c>
      <c r="K1960" s="1" t="s">
        <v>6498</v>
      </c>
      <c r="L1960" s="183"/>
      <c r="M1960" s="44" t="e">
        <f>VLOOKUP(#REF!,'[1]PL3 Danh muc đầy đủ'!$E$9:$X$9281,20,0)</f>
        <v>#REF!</v>
      </c>
      <c r="N1960" s="44" t="e">
        <f>M1960-#REF!</f>
        <v>#REF!</v>
      </c>
    </row>
    <row r="1961" spans="1:14" ht="18" x14ac:dyDescent="0.3">
      <c r="A1961" s="43">
        <v>1951</v>
      </c>
      <c r="B1961" s="17" t="s">
        <v>6622</v>
      </c>
      <c r="C1961" s="18" t="s">
        <v>18167</v>
      </c>
      <c r="D1961" s="17" t="s">
        <v>6623</v>
      </c>
      <c r="E1961" s="18" t="s">
        <v>6624</v>
      </c>
      <c r="F1961" s="18" t="s">
        <v>6624</v>
      </c>
      <c r="G1961" s="17" t="s">
        <v>95</v>
      </c>
      <c r="H1961" s="21">
        <v>77100</v>
      </c>
      <c r="I1961" s="20">
        <v>77114.78260869559</v>
      </c>
      <c r="J1961" s="19">
        <v>80100</v>
      </c>
      <c r="K1961" s="1" t="s">
        <v>6498</v>
      </c>
      <c r="L1961" s="183"/>
      <c r="M1961" s="44" t="e">
        <f>VLOOKUP(#REF!,'[1]PL3 Danh muc đầy đủ'!$E$9:$X$9281,20,0)</f>
        <v>#REF!</v>
      </c>
      <c r="N1961" s="44" t="e">
        <f>M1961-#REF!</f>
        <v>#REF!</v>
      </c>
    </row>
    <row r="1962" spans="1:14" ht="18" x14ac:dyDescent="0.3">
      <c r="A1962" s="43">
        <v>1952</v>
      </c>
      <c r="B1962" s="17" t="s">
        <v>6625</v>
      </c>
      <c r="C1962" s="18" t="s">
        <v>18167</v>
      </c>
      <c r="D1962" s="17" t="s">
        <v>6626</v>
      </c>
      <c r="E1962" s="18" t="s">
        <v>6627</v>
      </c>
      <c r="F1962" s="18" t="s">
        <v>6627</v>
      </c>
      <c r="G1962" s="17" t="s">
        <v>95</v>
      </c>
      <c r="H1962" s="21">
        <v>77100</v>
      </c>
      <c r="I1962" s="20">
        <v>77114.78260869559</v>
      </c>
      <c r="J1962" s="19">
        <v>80100</v>
      </c>
      <c r="K1962" s="1" t="s">
        <v>6498</v>
      </c>
      <c r="L1962" s="183"/>
      <c r="M1962" s="44" t="e">
        <f>VLOOKUP(#REF!,'[1]PL3 Danh muc đầy đủ'!$E$9:$X$9281,20,0)</f>
        <v>#REF!</v>
      </c>
      <c r="N1962" s="44" t="e">
        <f>M1962-#REF!</f>
        <v>#REF!</v>
      </c>
    </row>
    <row r="1963" spans="1:14" ht="36" x14ac:dyDescent="0.3">
      <c r="A1963" s="43">
        <v>1953</v>
      </c>
      <c r="B1963" s="17" t="s">
        <v>6628</v>
      </c>
      <c r="C1963" s="18" t="s">
        <v>18167</v>
      </c>
      <c r="D1963" s="17" t="s">
        <v>6629</v>
      </c>
      <c r="E1963" s="18" t="s">
        <v>6630</v>
      </c>
      <c r="F1963" s="18" t="s">
        <v>6630</v>
      </c>
      <c r="G1963" s="17" t="s">
        <v>95</v>
      </c>
      <c r="H1963" s="21">
        <v>77100</v>
      </c>
      <c r="I1963" s="20">
        <v>77114.78260869559</v>
      </c>
      <c r="J1963" s="19">
        <v>80100</v>
      </c>
      <c r="K1963" s="1" t="s">
        <v>6498</v>
      </c>
      <c r="L1963" s="183"/>
      <c r="M1963" s="44" t="e">
        <f>VLOOKUP(#REF!,'[1]PL3 Danh muc đầy đủ'!$E$9:$X$9281,20,0)</f>
        <v>#REF!</v>
      </c>
      <c r="N1963" s="44" t="e">
        <f>M1963-#REF!</f>
        <v>#REF!</v>
      </c>
    </row>
    <row r="1964" spans="1:14" ht="18" x14ac:dyDescent="0.3">
      <c r="A1964" s="43">
        <v>1954</v>
      </c>
      <c r="B1964" s="17" t="s">
        <v>6631</v>
      </c>
      <c r="C1964" s="18" t="s">
        <v>18167</v>
      </c>
      <c r="D1964" s="17" t="s">
        <v>6632</v>
      </c>
      <c r="E1964" s="18" t="s">
        <v>16569</v>
      </c>
      <c r="F1964" s="18" t="s">
        <v>16569</v>
      </c>
      <c r="G1964" s="17" t="s">
        <v>95</v>
      </c>
      <c r="H1964" s="21">
        <v>77100</v>
      </c>
      <c r="I1964" s="20">
        <v>77114.78260869559</v>
      </c>
      <c r="J1964" s="19">
        <v>80100</v>
      </c>
      <c r="K1964" s="1" t="s">
        <v>6498</v>
      </c>
      <c r="L1964" s="183"/>
      <c r="M1964" s="44" t="e">
        <f>VLOOKUP(#REF!,'[1]PL3 Danh muc đầy đủ'!$E$9:$X$9281,20,0)</f>
        <v>#REF!</v>
      </c>
      <c r="N1964" s="44" t="e">
        <f>M1964-#REF!</f>
        <v>#REF!</v>
      </c>
    </row>
    <row r="1965" spans="1:14" ht="18" x14ac:dyDescent="0.3">
      <c r="A1965" s="43">
        <v>1955</v>
      </c>
      <c r="B1965" s="17" t="s">
        <v>6633</v>
      </c>
      <c r="C1965" s="18" t="s">
        <v>18167</v>
      </c>
      <c r="D1965" s="17" t="s">
        <v>6634</v>
      </c>
      <c r="E1965" s="18" t="s">
        <v>6635</v>
      </c>
      <c r="F1965" s="18" t="s">
        <v>6635</v>
      </c>
      <c r="G1965" s="17" t="s">
        <v>95</v>
      </c>
      <c r="H1965" s="21">
        <v>77100</v>
      </c>
      <c r="I1965" s="20">
        <v>77114.78260869559</v>
      </c>
      <c r="J1965" s="19">
        <v>80100</v>
      </c>
      <c r="K1965" s="1" t="s">
        <v>6498</v>
      </c>
      <c r="L1965" s="183"/>
      <c r="M1965" s="44" t="e">
        <f>VLOOKUP(#REF!,'[1]PL3 Danh muc đầy đủ'!$E$9:$X$9281,20,0)</f>
        <v>#REF!</v>
      </c>
      <c r="N1965" s="44" t="e">
        <f>M1965-#REF!</f>
        <v>#REF!</v>
      </c>
    </row>
    <row r="1966" spans="1:14" ht="18" x14ac:dyDescent="0.3">
      <c r="A1966" s="43">
        <v>1956</v>
      </c>
      <c r="B1966" s="17" t="s">
        <v>6636</v>
      </c>
      <c r="C1966" s="18" t="s">
        <v>18167</v>
      </c>
      <c r="D1966" s="17" t="s">
        <v>6637</v>
      </c>
      <c r="E1966" s="18" t="s">
        <v>6638</v>
      </c>
      <c r="F1966" s="18" t="s">
        <v>6638</v>
      </c>
      <c r="G1966" s="17" t="s">
        <v>95</v>
      </c>
      <c r="H1966" s="21">
        <v>77100</v>
      </c>
      <c r="I1966" s="20">
        <v>77114.78260869559</v>
      </c>
      <c r="J1966" s="19">
        <v>80100</v>
      </c>
      <c r="K1966" s="1" t="s">
        <v>6498</v>
      </c>
      <c r="L1966" s="183"/>
      <c r="M1966" s="44" t="e">
        <f>VLOOKUP(#REF!,'[1]PL3 Danh muc đầy đủ'!$E$9:$X$9281,20,0)</f>
        <v>#REF!</v>
      </c>
      <c r="N1966" s="44" t="e">
        <f>M1966-#REF!</f>
        <v>#REF!</v>
      </c>
    </row>
    <row r="1967" spans="1:14" ht="36" x14ac:dyDescent="0.3">
      <c r="A1967" s="43">
        <v>1957</v>
      </c>
      <c r="B1967" s="17" t="s">
        <v>6639</v>
      </c>
      <c r="C1967" s="18" t="s">
        <v>18167</v>
      </c>
      <c r="D1967" s="17" t="s">
        <v>6640</v>
      </c>
      <c r="E1967" s="18" t="s">
        <v>6641</v>
      </c>
      <c r="F1967" s="18" t="s">
        <v>6641</v>
      </c>
      <c r="G1967" s="17" t="s">
        <v>95</v>
      </c>
      <c r="H1967" s="21">
        <v>77100</v>
      </c>
      <c r="I1967" s="20">
        <v>77114.78260869559</v>
      </c>
      <c r="J1967" s="19">
        <v>80100</v>
      </c>
      <c r="K1967" s="1" t="s">
        <v>6498</v>
      </c>
      <c r="L1967" s="183"/>
      <c r="M1967" s="44" t="e">
        <f>VLOOKUP(#REF!,'[1]PL3 Danh muc đầy đủ'!$E$9:$X$9281,20,0)</f>
        <v>#REF!</v>
      </c>
      <c r="N1967" s="44" t="e">
        <f>M1967-#REF!</f>
        <v>#REF!</v>
      </c>
    </row>
    <row r="1968" spans="1:14" ht="36" x14ac:dyDescent="0.3">
      <c r="A1968" s="43">
        <v>1958</v>
      </c>
      <c r="B1968" s="17" t="s">
        <v>6642</v>
      </c>
      <c r="C1968" s="18" t="s">
        <v>18167</v>
      </c>
      <c r="D1968" s="17" t="s">
        <v>6643</v>
      </c>
      <c r="E1968" s="18" t="s">
        <v>6644</v>
      </c>
      <c r="F1968" s="18" t="s">
        <v>6644</v>
      </c>
      <c r="G1968" s="17" t="s">
        <v>95</v>
      </c>
      <c r="H1968" s="21">
        <v>77100</v>
      </c>
      <c r="I1968" s="20">
        <v>77114.78260869559</v>
      </c>
      <c r="J1968" s="19">
        <v>80100</v>
      </c>
      <c r="K1968" s="1" t="s">
        <v>6498</v>
      </c>
      <c r="L1968" s="183"/>
      <c r="M1968" s="44" t="e">
        <f>VLOOKUP(#REF!,'[1]PL3 Danh muc đầy đủ'!$E$9:$X$9281,20,0)</f>
        <v>#REF!</v>
      </c>
      <c r="N1968" s="44" t="e">
        <f>M1968-#REF!</f>
        <v>#REF!</v>
      </c>
    </row>
    <row r="1969" spans="1:14" ht="18" x14ac:dyDescent="0.3">
      <c r="A1969" s="43">
        <v>1959</v>
      </c>
      <c r="B1969" s="17" t="s">
        <v>6645</v>
      </c>
      <c r="C1969" s="18" t="s">
        <v>18167</v>
      </c>
      <c r="D1969" s="17" t="s">
        <v>6646</v>
      </c>
      <c r="E1969" s="18" t="s">
        <v>6647</v>
      </c>
      <c r="F1969" s="18" t="s">
        <v>6647</v>
      </c>
      <c r="G1969" s="17" t="s">
        <v>95</v>
      </c>
      <c r="H1969" s="21">
        <v>77100</v>
      </c>
      <c r="I1969" s="20">
        <v>77114.78260869559</v>
      </c>
      <c r="J1969" s="19">
        <v>80100</v>
      </c>
      <c r="K1969" s="1" t="s">
        <v>6498</v>
      </c>
      <c r="L1969" s="183"/>
      <c r="M1969" s="44" t="e">
        <f>VLOOKUP(#REF!,'[1]PL3 Danh muc đầy đủ'!$E$9:$X$9281,20,0)</f>
        <v>#REF!</v>
      </c>
      <c r="N1969" s="44" t="e">
        <f>M1969-#REF!</f>
        <v>#REF!</v>
      </c>
    </row>
    <row r="1970" spans="1:14" ht="36" x14ac:dyDescent="0.3">
      <c r="A1970" s="43">
        <v>1960</v>
      </c>
      <c r="B1970" s="17" t="s">
        <v>6648</v>
      </c>
      <c r="C1970" s="18" t="s">
        <v>18167</v>
      </c>
      <c r="D1970" s="17" t="s">
        <v>6649</v>
      </c>
      <c r="E1970" s="18" t="s">
        <v>6650</v>
      </c>
      <c r="F1970" s="18" t="s">
        <v>6650</v>
      </c>
      <c r="G1970" s="17" t="s">
        <v>95</v>
      </c>
      <c r="H1970" s="21">
        <v>77100</v>
      </c>
      <c r="I1970" s="20">
        <v>77114.78260869559</v>
      </c>
      <c r="J1970" s="19">
        <v>80100</v>
      </c>
      <c r="K1970" s="1" t="s">
        <v>6498</v>
      </c>
      <c r="L1970" s="183"/>
      <c r="M1970" s="44" t="e">
        <f>VLOOKUP(#REF!,'[1]PL3 Danh muc đầy đủ'!$E$9:$X$9281,20,0)</f>
        <v>#REF!</v>
      </c>
      <c r="N1970" s="44" t="e">
        <f>M1970-#REF!</f>
        <v>#REF!</v>
      </c>
    </row>
    <row r="1971" spans="1:14" ht="36" x14ac:dyDescent="0.3">
      <c r="A1971" s="43">
        <v>1961</v>
      </c>
      <c r="B1971" s="17" t="s">
        <v>6651</v>
      </c>
      <c r="C1971" s="18" t="s">
        <v>18167</v>
      </c>
      <c r="D1971" s="17" t="s">
        <v>6652</v>
      </c>
      <c r="E1971" s="18" t="s">
        <v>6653</v>
      </c>
      <c r="F1971" s="18" t="s">
        <v>6653</v>
      </c>
      <c r="G1971" s="17" t="s">
        <v>95</v>
      </c>
      <c r="H1971" s="21">
        <v>77100</v>
      </c>
      <c r="I1971" s="20">
        <v>77114.78260869559</v>
      </c>
      <c r="J1971" s="19">
        <v>80100</v>
      </c>
      <c r="K1971" s="1" t="s">
        <v>6498</v>
      </c>
      <c r="L1971" s="183"/>
      <c r="M1971" s="44" t="e">
        <f>VLOOKUP(#REF!,'[1]PL3 Danh muc đầy đủ'!$E$9:$X$9281,20,0)</f>
        <v>#REF!</v>
      </c>
      <c r="N1971" s="44" t="e">
        <f>M1971-#REF!</f>
        <v>#REF!</v>
      </c>
    </row>
    <row r="1972" spans="1:14" ht="36" x14ac:dyDescent="0.3">
      <c r="A1972" s="43">
        <v>1962</v>
      </c>
      <c r="B1972" s="17" t="s">
        <v>6654</v>
      </c>
      <c r="C1972" s="18" t="s">
        <v>18167</v>
      </c>
      <c r="D1972" s="17" t="s">
        <v>6655</v>
      </c>
      <c r="E1972" s="18" t="s">
        <v>6656</v>
      </c>
      <c r="F1972" s="18" t="s">
        <v>6656</v>
      </c>
      <c r="G1972" s="17" t="s">
        <v>95</v>
      </c>
      <c r="H1972" s="21">
        <v>77100</v>
      </c>
      <c r="I1972" s="20">
        <v>77114.78260869559</v>
      </c>
      <c r="J1972" s="19">
        <v>80100</v>
      </c>
      <c r="K1972" s="1" t="s">
        <v>6498</v>
      </c>
      <c r="L1972" s="183"/>
      <c r="M1972" s="44" t="e">
        <f>VLOOKUP(#REF!,'[1]PL3 Danh muc đầy đủ'!$E$9:$X$9281,20,0)</f>
        <v>#REF!</v>
      </c>
      <c r="N1972" s="44" t="e">
        <f>M1972-#REF!</f>
        <v>#REF!</v>
      </c>
    </row>
    <row r="1973" spans="1:14" ht="36" x14ac:dyDescent="0.3">
      <c r="A1973" s="43">
        <v>1963</v>
      </c>
      <c r="B1973" s="17" t="s">
        <v>6657</v>
      </c>
      <c r="C1973" s="18" t="s">
        <v>18167</v>
      </c>
      <c r="D1973" s="17" t="s">
        <v>6658</v>
      </c>
      <c r="E1973" s="18" t="s">
        <v>6659</v>
      </c>
      <c r="F1973" s="18" t="s">
        <v>6659</v>
      </c>
      <c r="G1973" s="17" t="s">
        <v>95</v>
      </c>
      <c r="H1973" s="21">
        <v>77100</v>
      </c>
      <c r="I1973" s="20">
        <v>77114.78260869559</v>
      </c>
      <c r="J1973" s="19">
        <v>80100</v>
      </c>
      <c r="K1973" s="1" t="s">
        <v>6498</v>
      </c>
      <c r="L1973" s="183"/>
      <c r="M1973" s="44" t="e">
        <f>VLOOKUP(#REF!,'[1]PL3 Danh muc đầy đủ'!$E$9:$X$9281,20,0)</f>
        <v>#REF!</v>
      </c>
      <c r="N1973" s="44" t="e">
        <f>M1973-#REF!</f>
        <v>#REF!</v>
      </c>
    </row>
    <row r="1974" spans="1:14" ht="18" x14ac:dyDescent="0.3">
      <c r="A1974" s="43">
        <v>1964</v>
      </c>
      <c r="B1974" s="17" t="s">
        <v>6660</v>
      </c>
      <c r="C1974" s="18" t="s">
        <v>18167</v>
      </c>
      <c r="D1974" s="17" t="s">
        <v>6661</v>
      </c>
      <c r="E1974" s="18" t="s">
        <v>6662</v>
      </c>
      <c r="F1974" s="18" t="s">
        <v>6662</v>
      </c>
      <c r="G1974" s="17" t="s">
        <v>95</v>
      </c>
      <c r="H1974" s="21">
        <v>77100</v>
      </c>
      <c r="I1974" s="20">
        <v>77114.78260869559</v>
      </c>
      <c r="J1974" s="19">
        <v>80100</v>
      </c>
      <c r="K1974" s="1" t="s">
        <v>6498</v>
      </c>
      <c r="L1974" s="183"/>
      <c r="M1974" s="44" t="e">
        <f>VLOOKUP(#REF!,'[1]PL3 Danh muc đầy đủ'!$E$9:$X$9281,20,0)</f>
        <v>#REF!</v>
      </c>
      <c r="N1974" s="44" t="e">
        <f>M1974-#REF!</f>
        <v>#REF!</v>
      </c>
    </row>
    <row r="1975" spans="1:14" ht="36" x14ac:dyDescent="0.3">
      <c r="A1975" s="43">
        <v>1965</v>
      </c>
      <c r="B1975" s="17" t="s">
        <v>6663</v>
      </c>
      <c r="C1975" s="18" t="s">
        <v>18167</v>
      </c>
      <c r="D1975" s="17" t="s">
        <v>6664</v>
      </c>
      <c r="E1975" s="18" t="s">
        <v>6829</v>
      </c>
      <c r="F1975" s="18" t="s">
        <v>6829</v>
      </c>
      <c r="G1975" s="17" t="s">
        <v>95</v>
      </c>
      <c r="H1975" s="21">
        <v>77100</v>
      </c>
      <c r="I1975" s="20">
        <v>77114.78260869559</v>
      </c>
      <c r="J1975" s="19">
        <v>80100</v>
      </c>
      <c r="K1975" s="1" t="s">
        <v>6498</v>
      </c>
      <c r="L1975" s="183"/>
      <c r="M1975" s="44" t="e">
        <f>VLOOKUP(#REF!,'[1]PL3 Danh muc đầy đủ'!$E$9:$X$9281,20,0)</f>
        <v>#REF!</v>
      </c>
      <c r="N1975" s="44" t="e">
        <f>M1975-#REF!</f>
        <v>#REF!</v>
      </c>
    </row>
    <row r="1976" spans="1:14" ht="36" x14ac:dyDescent="0.3">
      <c r="A1976" s="43">
        <v>1966</v>
      </c>
      <c r="B1976" s="17" t="s">
        <v>6665</v>
      </c>
      <c r="C1976" s="18" t="s">
        <v>18167</v>
      </c>
      <c r="D1976" s="17" t="s">
        <v>6666</v>
      </c>
      <c r="E1976" s="18" t="s">
        <v>6667</v>
      </c>
      <c r="F1976" s="18" t="s">
        <v>6667</v>
      </c>
      <c r="G1976" s="17" t="s">
        <v>95</v>
      </c>
      <c r="H1976" s="21">
        <v>77100</v>
      </c>
      <c r="I1976" s="20">
        <v>77114.78260869559</v>
      </c>
      <c r="J1976" s="19">
        <v>80100</v>
      </c>
      <c r="K1976" s="1" t="s">
        <v>6498</v>
      </c>
      <c r="L1976" s="183"/>
      <c r="M1976" s="44" t="e">
        <f>VLOOKUP(#REF!,'[1]PL3 Danh muc đầy đủ'!$E$9:$X$9281,20,0)</f>
        <v>#REF!</v>
      </c>
      <c r="N1976" s="44" t="e">
        <f>M1976-#REF!</f>
        <v>#REF!</v>
      </c>
    </row>
    <row r="1977" spans="1:14" ht="18" x14ac:dyDescent="0.3">
      <c r="A1977" s="43">
        <v>1967</v>
      </c>
      <c r="B1977" s="17" t="s">
        <v>6668</v>
      </c>
      <c r="C1977" s="18" t="s">
        <v>18167</v>
      </c>
      <c r="D1977" s="17" t="s">
        <v>6669</v>
      </c>
      <c r="E1977" s="18" t="s">
        <v>6670</v>
      </c>
      <c r="F1977" s="18" t="s">
        <v>6670</v>
      </c>
      <c r="G1977" s="17" t="s">
        <v>95</v>
      </c>
      <c r="H1977" s="21">
        <v>77100</v>
      </c>
      <c r="I1977" s="20">
        <v>77114.78260869559</v>
      </c>
      <c r="J1977" s="19">
        <v>80100</v>
      </c>
      <c r="K1977" s="1" t="s">
        <v>6498</v>
      </c>
      <c r="L1977" s="183"/>
      <c r="M1977" s="44" t="e">
        <f>VLOOKUP(#REF!,'[1]PL3 Danh muc đầy đủ'!$E$9:$X$9281,20,0)</f>
        <v>#REF!</v>
      </c>
      <c r="N1977" s="44" t="e">
        <f>M1977-#REF!</f>
        <v>#REF!</v>
      </c>
    </row>
    <row r="1978" spans="1:14" ht="18" x14ac:dyDescent="0.3">
      <c r="A1978" s="43">
        <v>1968</v>
      </c>
      <c r="B1978" s="17" t="s">
        <v>6671</v>
      </c>
      <c r="C1978" s="18" t="s">
        <v>18167</v>
      </c>
      <c r="D1978" s="17" t="s">
        <v>6672</v>
      </c>
      <c r="E1978" s="18" t="s">
        <v>6673</v>
      </c>
      <c r="F1978" s="18" t="s">
        <v>6673</v>
      </c>
      <c r="G1978" s="17" t="s">
        <v>95</v>
      </c>
      <c r="H1978" s="21">
        <v>77100</v>
      </c>
      <c r="I1978" s="20">
        <v>77114.78260869559</v>
      </c>
      <c r="J1978" s="19">
        <v>80100</v>
      </c>
      <c r="K1978" s="1" t="s">
        <v>6498</v>
      </c>
      <c r="L1978" s="183"/>
      <c r="M1978" s="44" t="e">
        <f>VLOOKUP(#REF!,'[1]PL3 Danh muc đầy đủ'!$E$9:$X$9281,20,0)</f>
        <v>#REF!</v>
      </c>
      <c r="N1978" s="44" t="e">
        <f>M1978-#REF!</f>
        <v>#REF!</v>
      </c>
    </row>
    <row r="1979" spans="1:14" ht="36" x14ac:dyDescent="0.3">
      <c r="A1979" s="43">
        <v>1969</v>
      </c>
      <c r="B1979" s="17" t="s">
        <v>6674</v>
      </c>
      <c r="C1979" s="18" t="s">
        <v>18167</v>
      </c>
      <c r="D1979" s="17" t="s">
        <v>6675</v>
      </c>
      <c r="E1979" s="18" t="s">
        <v>6676</v>
      </c>
      <c r="F1979" s="18" t="s">
        <v>6676</v>
      </c>
      <c r="G1979" s="17" t="s">
        <v>95</v>
      </c>
      <c r="H1979" s="21">
        <v>77100</v>
      </c>
      <c r="I1979" s="20">
        <v>77114.78260869559</v>
      </c>
      <c r="J1979" s="19">
        <v>80100</v>
      </c>
      <c r="K1979" s="1" t="s">
        <v>6498</v>
      </c>
      <c r="L1979" s="183"/>
      <c r="M1979" s="44" t="e">
        <f>VLOOKUP(#REF!,'[1]PL3 Danh muc đầy đủ'!$E$9:$X$9281,20,0)</f>
        <v>#REF!</v>
      </c>
      <c r="N1979" s="44" t="e">
        <f>M1979-#REF!</f>
        <v>#REF!</v>
      </c>
    </row>
    <row r="1980" spans="1:14" ht="36" x14ac:dyDescent="0.3">
      <c r="A1980" s="43">
        <v>1970</v>
      </c>
      <c r="B1980" s="17" t="s">
        <v>6677</v>
      </c>
      <c r="C1980" s="18" t="s">
        <v>18167</v>
      </c>
      <c r="D1980" s="17" t="s">
        <v>6678</v>
      </c>
      <c r="E1980" s="18" t="s">
        <v>6679</v>
      </c>
      <c r="F1980" s="18" t="s">
        <v>6679</v>
      </c>
      <c r="G1980" s="17" t="s">
        <v>95</v>
      </c>
      <c r="H1980" s="21">
        <v>77100</v>
      </c>
      <c r="I1980" s="20">
        <v>77114.78260869559</v>
      </c>
      <c r="J1980" s="19">
        <v>80100</v>
      </c>
      <c r="K1980" s="1" t="s">
        <v>6498</v>
      </c>
      <c r="L1980" s="183"/>
      <c r="M1980" s="44" t="e">
        <f>VLOOKUP(#REF!,'[1]PL3 Danh muc đầy đủ'!$E$9:$X$9281,20,0)</f>
        <v>#REF!</v>
      </c>
      <c r="N1980" s="44" t="e">
        <f>M1980-#REF!</f>
        <v>#REF!</v>
      </c>
    </row>
    <row r="1981" spans="1:14" ht="36" x14ac:dyDescent="0.3">
      <c r="A1981" s="43">
        <v>1971</v>
      </c>
      <c r="B1981" s="17" t="s">
        <v>6680</v>
      </c>
      <c r="C1981" s="18" t="s">
        <v>18167</v>
      </c>
      <c r="D1981" s="17" t="s">
        <v>6681</v>
      </c>
      <c r="E1981" s="18" t="s">
        <v>6682</v>
      </c>
      <c r="F1981" s="18" t="s">
        <v>6682</v>
      </c>
      <c r="G1981" s="17" t="s">
        <v>95</v>
      </c>
      <c r="H1981" s="21">
        <v>77100</v>
      </c>
      <c r="I1981" s="20">
        <v>77114.78260869559</v>
      </c>
      <c r="J1981" s="19">
        <v>80100</v>
      </c>
      <c r="K1981" s="1" t="s">
        <v>6498</v>
      </c>
      <c r="L1981" s="183"/>
      <c r="M1981" s="44" t="e">
        <f>VLOOKUP(#REF!,'[1]PL3 Danh muc đầy đủ'!$E$9:$X$9281,20,0)</f>
        <v>#REF!</v>
      </c>
      <c r="N1981" s="44" t="e">
        <f>M1981-#REF!</f>
        <v>#REF!</v>
      </c>
    </row>
    <row r="1982" spans="1:14" ht="36" x14ac:dyDescent="0.3">
      <c r="A1982" s="43">
        <v>1972</v>
      </c>
      <c r="B1982" s="17" t="s">
        <v>6683</v>
      </c>
      <c r="C1982" s="18" t="s">
        <v>18167</v>
      </c>
      <c r="D1982" s="17" t="s">
        <v>6684</v>
      </c>
      <c r="E1982" s="18" t="s">
        <v>6685</v>
      </c>
      <c r="F1982" s="18" t="s">
        <v>6685</v>
      </c>
      <c r="G1982" s="17" t="s">
        <v>95</v>
      </c>
      <c r="H1982" s="21">
        <v>77100</v>
      </c>
      <c r="I1982" s="20">
        <v>77114.78260869559</v>
      </c>
      <c r="J1982" s="19">
        <v>80100</v>
      </c>
      <c r="K1982" s="1" t="s">
        <v>6498</v>
      </c>
      <c r="L1982" s="183"/>
      <c r="M1982" s="44" t="e">
        <f>VLOOKUP(#REF!,'[1]PL3 Danh muc đầy đủ'!$E$9:$X$9281,20,0)</f>
        <v>#REF!</v>
      </c>
      <c r="N1982" s="44" t="e">
        <f>M1982-#REF!</f>
        <v>#REF!</v>
      </c>
    </row>
    <row r="1983" spans="1:14" ht="36" x14ac:dyDescent="0.3">
      <c r="A1983" s="43">
        <v>1973</v>
      </c>
      <c r="B1983" s="17" t="s">
        <v>6686</v>
      </c>
      <c r="C1983" s="18" t="s">
        <v>18167</v>
      </c>
      <c r="D1983" s="17" t="s">
        <v>6687</v>
      </c>
      <c r="E1983" s="18" t="s">
        <v>6688</v>
      </c>
      <c r="F1983" s="18" t="s">
        <v>6688</v>
      </c>
      <c r="G1983" s="17" t="s">
        <v>95</v>
      </c>
      <c r="H1983" s="21">
        <v>77100</v>
      </c>
      <c r="I1983" s="20">
        <v>77114.78260869559</v>
      </c>
      <c r="J1983" s="19">
        <v>80100</v>
      </c>
      <c r="K1983" s="1" t="s">
        <v>6498</v>
      </c>
      <c r="L1983" s="183"/>
      <c r="M1983" s="44" t="e">
        <f>VLOOKUP(#REF!,'[1]PL3 Danh muc đầy đủ'!$E$9:$X$9281,20,0)</f>
        <v>#REF!</v>
      </c>
      <c r="N1983" s="44" t="e">
        <f>M1983-#REF!</f>
        <v>#REF!</v>
      </c>
    </row>
    <row r="1984" spans="1:14" ht="36" x14ac:dyDescent="0.3">
      <c r="A1984" s="43">
        <v>1974</v>
      </c>
      <c r="B1984" s="17" t="s">
        <v>6689</v>
      </c>
      <c r="C1984" s="18" t="s">
        <v>18167</v>
      </c>
      <c r="D1984" s="17" t="s">
        <v>6690</v>
      </c>
      <c r="E1984" s="18" t="s">
        <v>6691</v>
      </c>
      <c r="F1984" s="18" t="s">
        <v>6691</v>
      </c>
      <c r="G1984" s="17" t="s">
        <v>95</v>
      </c>
      <c r="H1984" s="21">
        <v>77100</v>
      </c>
      <c r="I1984" s="20">
        <v>77114.78260869559</v>
      </c>
      <c r="J1984" s="19">
        <v>80100</v>
      </c>
      <c r="K1984" s="1" t="s">
        <v>6498</v>
      </c>
      <c r="L1984" s="183"/>
      <c r="M1984" s="44" t="e">
        <f>VLOOKUP(#REF!,'[1]PL3 Danh muc đầy đủ'!$E$9:$X$9281,20,0)</f>
        <v>#REF!</v>
      </c>
      <c r="N1984" s="44" t="e">
        <f>M1984-#REF!</f>
        <v>#REF!</v>
      </c>
    </row>
    <row r="1985" spans="1:14" ht="18" x14ac:dyDescent="0.3">
      <c r="A1985" s="43">
        <v>1975</v>
      </c>
      <c r="B1985" s="17" t="s">
        <v>6692</v>
      </c>
      <c r="C1985" s="18" t="s">
        <v>18167</v>
      </c>
      <c r="D1985" s="17" t="s">
        <v>6693</v>
      </c>
      <c r="E1985" s="18" t="s">
        <v>6694</v>
      </c>
      <c r="F1985" s="18" t="s">
        <v>6694</v>
      </c>
      <c r="G1985" s="17" t="s">
        <v>95</v>
      </c>
      <c r="H1985" s="21">
        <v>77100</v>
      </c>
      <c r="I1985" s="20">
        <v>77114.78260869559</v>
      </c>
      <c r="J1985" s="19">
        <v>80100</v>
      </c>
      <c r="K1985" s="1" t="s">
        <v>6498</v>
      </c>
      <c r="L1985" s="183"/>
      <c r="M1985" s="44" t="e">
        <f>VLOOKUP(#REF!,'[1]PL3 Danh muc đầy đủ'!$E$9:$X$9281,20,0)</f>
        <v>#REF!</v>
      </c>
      <c r="N1985" s="44" t="e">
        <f>M1985-#REF!</f>
        <v>#REF!</v>
      </c>
    </row>
    <row r="1986" spans="1:14" ht="36" x14ac:dyDescent="0.3">
      <c r="A1986" s="43">
        <v>1976</v>
      </c>
      <c r="B1986" s="17" t="s">
        <v>6695</v>
      </c>
      <c r="C1986" s="18" t="s">
        <v>18167</v>
      </c>
      <c r="D1986" s="17" t="s">
        <v>6696</v>
      </c>
      <c r="E1986" s="18" t="s">
        <v>6579</v>
      </c>
      <c r="F1986" s="18" t="s">
        <v>6579</v>
      </c>
      <c r="G1986" s="17" t="s">
        <v>95</v>
      </c>
      <c r="H1986" s="21">
        <v>77100</v>
      </c>
      <c r="I1986" s="20">
        <v>77114.78260869559</v>
      </c>
      <c r="J1986" s="19">
        <v>80100</v>
      </c>
      <c r="K1986" s="1" t="s">
        <v>6498</v>
      </c>
      <c r="L1986" s="183"/>
      <c r="M1986" s="44" t="e">
        <f>VLOOKUP(#REF!,'[1]PL3 Danh muc đầy đủ'!$E$9:$X$9281,20,0)</f>
        <v>#REF!</v>
      </c>
      <c r="N1986" s="44" t="e">
        <f>M1986-#REF!</f>
        <v>#REF!</v>
      </c>
    </row>
    <row r="1987" spans="1:14" ht="18" x14ac:dyDescent="0.3">
      <c r="A1987" s="43">
        <v>1977</v>
      </c>
      <c r="B1987" s="17" t="s">
        <v>6697</v>
      </c>
      <c r="C1987" s="18" t="s">
        <v>18167</v>
      </c>
      <c r="D1987" s="17" t="s">
        <v>6698</v>
      </c>
      <c r="E1987" s="18" t="s">
        <v>6699</v>
      </c>
      <c r="F1987" s="18" t="s">
        <v>6699</v>
      </c>
      <c r="G1987" s="17" t="s">
        <v>95</v>
      </c>
      <c r="H1987" s="21">
        <v>77100</v>
      </c>
      <c r="I1987" s="20">
        <v>77114.78260869559</v>
      </c>
      <c r="J1987" s="19">
        <v>80100</v>
      </c>
      <c r="K1987" s="1" t="s">
        <v>6498</v>
      </c>
      <c r="L1987" s="183"/>
      <c r="M1987" s="44" t="e">
        <f>VLOOKUP(#REF!,'[1]PL3 Danh muc đầy đủ'!$E$9:$X$9281,20,0)</f>
        <v>#REF!</v>
      </c>
      <c r="N1987" s="44" t="e">
        <f>M1987-#REF!</f>
        <v>#REF!</v>
      </c>
    </row>
    <row r="1988" spans="1:14" ht="18" x14ac:dyDescent="0.3">
      <c r="A1988" s="43">
        <v>1978</v>
      </c>
      <c r="B1988" s="17" t="s">
        <v>6700</v>
      </c>
      <c r="C1988" s="18" t="s">
        <v>18139</v>
      </c>
      <c r="D1988" s="17" t="s">
        <v>6701</v>
      </c>
      <c r="E1988" s="18" t="s">
        <v>6702</v>
      </c>
      <c r="F1988" s="18" t="s">
        <v>6702</v>
      </c>
      <c r="G1988" s="17" t="s">
        <v>95</v>
      </c>
      <c r="H1988" s="21">
        <v>77100</v>
      </c>
      <c r="I1988" s="20">
        <v>77114.78260869559</v>
      </c>
      <c r="J1988" s="19">
        <v>80100</v>
      </c>
      <c r="K1988" s="1" t="s">
        <v>6498</v>
      </c>
      <c r="L1988" s="183"/>
      <c r="M1988" s="44" t="e">
        <f>VLOOKUP(#REF!,'[1]PL3 Danh muc đầy đủ'!$E$9:$X$9281,20,0)</f>
        <v>#REF!</v>
      </c>
      <c r="N1988" s="44" t="e">
        <f>M1988-#REF!</f>
        <v>#REF!</v>
      </c>
    </row>
    <row r="1989" spans="1:14" ht="36" x14ac:dyDescent="0.3">
      <c r="A1989" s="43">
        <v>1979</v>
      </c>
      <c r="B1989" s="17" t="s">
        <v>6703</v>
      </c>
      <c r="C1989" s="18" t="s">
        <v>18139</v>
      </c>
      <c r="D1989" s="17" t="s">
        <v>6704</v>
      </c>
      <c r="E1989" s="18" t="s">
        <v>6705</v>
      </c>
      <c r="F1989" s="18" t="s">
        <v>6705</v>
      </c>
      <c r="G1989" s="17" t="s">
        <v>95</v>
      </c>
      <c r="H1989" s="21">
        <v>77100</v>
      </c>
      <c r="I1989" s="20">
        <v>77114.78260869559</v>
      </c>
      <c r="J1989" s="19">
        <v>80100</v>
      </c>
      <c r="K1989" s="1" t="s">
        <v>6498</v>
      </c>
      <c r="L1989" s="183"/>
      <c r="M1989" s="44" t="e">
        <f>VLOOKUP(#REF!,'[1]PL3 Danh muc đầy đủ'!$E$9:$X$9281,20,0)</f>
        <v>#REF!</v>
      </c>
      <c r="N1989" s="44" t="e">
        <f>M1989-#REF!</f>
        <v>#REF!</v>
      </c>
    </row>
    <row r="1990" spans="1:14" ht="36" x14ac:dyDescent="0.3">
      <c r="A1990" s="43">
        <v>1980</v>
      </c>
      <c r="B1990" s="17" t="s">
        <v>6706</v>
      </c>
      <c r="C1990" s="18" t="s">
        <v>18139</v>
      </c>
      <c r="D1990" s="17" t="s">
        <v>6707</v>
      </c>
      <c r="E1990" s="18" t="s">
        <v>6543</v>
      </c>
      <c r="F1990" s="18" t="s">
        <v>6543</v>
      </c>
      <c r="G1990" s="17" t="s">
        <v>95</v>
      </c>
      <c r="H1990" s="21">
        <v>77100</v>
      </c>
      <c r="I1990" s="20">
        <v>77114.78260869559</v>
      </c>
      <c r="J1990" s="19">
        <v>80100</v>
      </c>
      <c r="K1990" s="1" t="s">
        <v>6498</v>
      </c>
      <c r="L1990" s="183"/>
      <c r="M1990" s="44" t="e">
        <f>VLOOKUP(#REF!,'[1]PL3 Danh muc đầy đủ'!$E$9:$X$9281,20,0)</f>
        <v>#REF!</v>
      </c>
      <c r="N1990" s="44" t="e">
        <f>M1990-#REF!</f>
        <v>#REF!</v>
      </c>
    </row>
    <row r="1991" spans="1:14" ht="18" x14ac:dyDescent="0.3">
      <c r="A1991" s="43">
        <v>1981</v>
      </c>
      <c r="B1991" s="17" t="s">
        <v>6708</v>
      </c>
      <c r="C1991" s="18" t="s">
        <v>18139</v>
      </c>
      <c r="D1991" s="17" t="s">
        <v>6709</v>
      </c>
      <c r="E1991" s="18" t="s">
        <v>6546</v>
      </c>
      <c r="F1991" s="18" t="s">
        <v>6546</v>
      </c>
      <c r="G1991" s="17" t="s">
        <v>95</v>
      </c>
      <c r="H1991" s="21">
        <v>77100</v>
      </c>
      <c r="I1991" s="20">
        <v>77114.78260869559</v>
      </c>
      <c r="J1991" s="19">
        <v>80100</v>
      </c>
      <c r="K1991" s="1" t="s">
        <v>6498</v>
      </c>
      <c r="L1991" s="183"/>
      <c r="M1991" s="44" t="e">
        <f>VLOOKUP(#REF!,'[1]PL3 Danh muc đầy đủ'!$E$9:$X$9281,20,0)</f>
        <v>#REF!</v>
      </c>
      <c r="N1991" s="44" t="e">
        <f>M1991-#REF!</f>
        <v>#REF!</v>
      </c>
    </row>
    <row r="1992" spans="1:14" ht="36" x14ac:dyDescent="0.3">
      <c r="A1992" s="43">
        <v>1982</v>
      </c>
      <c r="B1992" s="17" t="s">
        <v>6710</v>
      </c>
      <c r="C1992" s="18" t="s">
        <v>18139</v>
      </c>
      <c r="D1992" s="17" t="s">
        <v>6711</v>
      </c>
      <c r="E1992" s="18" t="s">
        <v>6712</v>
      </c>
      <c r="F1992" s="18" t="s">
        <v>6712</v>
      </c>
      <c r="G1992" s="17" t="s">
        <v>95</v>
      </c>
      <c r="H1992" s="21">
        <v>77100</v>
      </c>
      <c r="I1992" s="20">
        <v>77114.78260869559</v>
      </c>
      <c r="J1992" s="19">
        <v>80100</v>
      </c>
      <c r="K1992" s="1" t="s">
        <v>6498</v>
      </c>
      <c r="L1992" s="183"/>
      <c r="M1992" s="44" t="e">
        <f>VLOOKUP(#REF!,'[1]PL3 Danh muc đầy đủ'!$E$9:$X$9281,20,0)</f>
        <v>#REF!</v>
      </c>
      <c r="N1992" s="44" t="e">
        <f>M1992-#REF!</f>
        <v>#REF!</v>
      </c>
    </row>
    <row r="1993" spans="1:14" ht="18" x14ac:dyDescent="0.3">
      <c r="A1993" s="43">
        <v>1983</v>
      </c>
      <c r="B1993" s="17" t="s">
        <v>6713</v>
      </c>
      <c r="C1993" s="18" t="s">
        <v>18139</v>
      </c>
      <c r="D1993" s="17" t="s">
        <v>6714</v>
      </c>
      <c r="E1993" s="18" t="s">
        <v>6715</v>
      </c>
      <c r="F1993" s="18" t="s">
        <v>6715</v>
      </c>
      <c r="G1993" s="17" t="s">
        <v>95</v>
      </c>
      <c r="H1993" s="21">
        <v>77100</v>
      </c>
      <c r="I1993" s="20">
        <v>77114.78260869559</v>
      </c>
      <c r="J1993" s="19">
        <v>80100</v>
      </c>
      <c r="K1993" s="1" t="s">
        <v>6498</v>
      </c>
      <c r="L1993" s="183"/>
      <c r="M1993" s="44" t="e">
        <f>VLOOKUP(#REF!,'[1]PL3 Danh muc đầy đủ'!$E$9:$X$9281,20,0)</f>
        <v>#REF!</v>
      </c>
      <c r="N1993" s="44" t="e">
        <f>M1993-#REF!</f>
        <v>#REF!</v>
      </c>
    </row>
    <row r="1994" spans="1:14" ht="18" x14ac:dyDescent="0.3">
      <c r="A1994" s="43">
        <v>1984</v>
      </c>
      <c r="B1994" s="17" t="s">
        <v>6716</v>
      </c>
      <c r="C1994" s="18" t="s">
        <v>18139</v>
      </c>
      <c r="D1994" s="17" t="s">
        <v>6717</v>
      </c>
      <c r="E1994" s="18" t="s">
        <v>6718</v>
      </c>
      <c r="F1994" s="18" t="s">
        <v>6718</v>
      </c>
      <c r="G1994" s="17" t="s">
        <v>95</v>
      </c>
      <c r="H1994" s="21">
        <v>77100</v>
      </c>
      <c r="I1994" s="20">
        <v>77114.78260869559</v>
      </c>
      <c r="J1994" s="19">
        <v>80100</v>
      </c>
      <c r="K1994" s="1" t="s">
        <v>6498</v>
      </c>
      <c r="L1994" s="183"/>
      <c r="M1994" s="44" t="e">
        <f>VLOOKUP(#REF!,'[1]PL3 Danh muc đầy đủ'!$E$9:$X$9281,20,0)</f>
        <v>#REF!</v>
      </c>
      <c r="N1994" s="44" t="e">
        <f>M1994-#REF!</f>
        <v>#REF!</v>
      </c>
    </row>
    <row r="1995" spans="1:14" ht="18" x14ac:dyDescent="0.3">
      <c r="A1995" s="43">
        <v>1985</v>
      </c>
      <c r="B1995" s="17" t="s">
        <v>6719</v>
      </c>
      <c r="C1995" s="18" t="s">
        <v>18139</v>
      </c>
      <c r="D1995" s="17" t="s">
        <v>6720</v>
      </c>
      <c r="E1995" s="18" t="s">
        <v>6721</v>
      </c>
      <c r="F1995" s="18" t="s">
        <v>6721</v>
      </c>
      <c r="G1995" s="17" t="s">
        <v>95</v>
      </c>
      <c r="H1995" s="21">
        <v>77100</v>
      </c>
      <c r="I1995" s="20">
        <v>77114.78260869559</v>
      </c>
      <c r="J1995" s="19">
        <v>80100</v>
      </c>
      <c r="K1995" s="1" t="s">
        <v>6498</v>
      </c>
      <c r="L1995" s="183"/>
      <c r="M1995" s="44" t="e">
        <f>VLOOKUP(#REF!,'[1]PL3 Danh muc đầy đủ'!$E$9:$X$9281,20,0)</f>
        <v>#REF!</v>
      </c>
      <c r="N1995" s="44" t="e">
        <f>M1995-#REF!</f>
        <v>#REF!</v>
      </c>
    </row>
    <row r="1996" spans="1:14" ht="36" x14ac:dyDescent="0.3">
      <c r="A1996" s="43">
        <v>1986</v>
      </c>
      <c r="B1996" s="17" t="s">
        <v>6722</v>
      </c>
      <c r="C1996" s="18" t="s">
        <v>18139</v>
      </c>
      <c r="D1996" s="17" t="s">
        <v>6723</v>
      </c>
      <c r="E1996" s="18" t="s">
        <v>6724</v>
      </c>
      <c r="F1996" s="18" t="s">
        <v>6724</v>
      </c>
      <c r="G1996" s="17" t="s">
        <v>95</v>
      </c>
      <c r="H1996" s="21">
        <v>77100</v>
      </c>
      <c r="I1996" s="20">
        <v>77114.78260869559</v>
      </c>
      <c r="J1996" s="19">
        <v>80100</v>
      </c>
      <c r="K1996" s="1" t="s">
        <v>6498</v>
      </c>
      <c r="L1996" s="183"/>
      <c r="M1996" s="44" t="e">
        <f>VLOOKUP(#REF!,'[1]PL3 Danh muc đầy đủ'!$E$9:$X$9281,20,0)</f>
        <v>#REF!</v>
      </c>
      <c r="N1996" s="44" t="e">
        <f>M1996-#REF!</f>
        <v>#REF!</v>
      </c>
    </row>
    <row r="1997" spans="1:14" ht="36" x14ac:dyDescent="0.3">
      <c r="A1997" s="43">
        <v>1987</v>
      </c>
      <c r="B1997" s="17" t="s">
        <v>6725</v>
      </c>
      <c r="C1997" s="18" t="s">
        <v>18139</v>
      </c>
      <c r="D1997" s="17" t="s">
        <v>6726</v>
      </c>
      <c r="E1997" s="18" t="s">
        <v>6727</v>
      </c>
      <c r="F1997" s="18" t="s">
        <v>6727</v>
      </c>
      <c r="G1997" s="17" t="s">
        <v>95</v>
      </c>
      <c r="H1997" s="21">
        <v>77100</v>
      </c>
      <c r="I1997" s="20">
        <v>77114.78260869559</v>
      </c>
      <c r="J1997" s="19">
        <v>80100</v>
      </c>
      <c r="K1997" s="1" t="s">
        <v>6498</v>
      </c>
      <c r="L1997" s="183"/>
      <c r="M1997" s="44" t="e">
        <f>VLOOKUP(#REF!,'[1]PL3 Danh muc đầy đủ'!$E$9:$X$9281,20,0)</f>
        <v>#REF!</v>
      </c>
      <c r="N1997" s="44" t="e">
        <f>M1997-#REF!</f>
        <v>#REF!</v>
      </c>
    </row>
    <row r="1998" spans="1:14" ht="18" x14ac:dyDescent="0.3">
      <c r="A1998" s="43">
        <v>1988</v>
      </c>
      <c r="B1998" s="17" t="s">
        <v>6728</v>
      </c>
      <c r="C1998" s="18" t="s">
        <v>18139</v>
      </c>
      <c r="D1998" s="17" t="s">
        <v>6729</v>
      </c>
      <c r="E1998" s="18" t="s">
        <v>6615</v>
      </c>
      <c r="F1998" s="18" t="s">
        <v>6615</v>
      </c>
      <c r="G1998" s="17" t="s">
        <v>95</v>
      </c>
      <c r="H1998" s="21">
        <v>77100</v>
      </c>
      <c r="I1998" s="20">
        <v>77114.78260869559</v>
      </c>
      <c r="J1998" s="19">
        <v>80100</v>
      </c>
      <c r="K1998" s="1" t="s">
        <v>6498</v>
      </c>
      <c r="L1998" s="183"/>
      <c r="M1998" s="44" t="e">
        <f>VLOOKUP(#REF!,'[1]PL3 Danh muc đầy đủ'!$E$9:$X$9281,20,0)</f>
        <v>#REF!</v>
      </c>
      <c r="N1998" s="44" t="e">
        <f>M1998-#REF!</f>
        <v>#REF!</v>
      </c>
    </row>
    <row r="1999" spans="1:14" ht="18" x14ac:dyDescent="0.3">
      <c r="A1999" s="43">
        <v>1989</v>
      </c>
      <c r="B1999" s="17" t="s">
        <v>6730</v>
      </c>
      <c r="C1999" s="18" t="s">
        <v>18139</v>
      </c>
      <c r="D1999" s="17" t="s">
        <v>6731</v>
      </c>
      <c r="E1999" s="18" t="s">
        <v>6612</v>
      </c>
      <c r="F1999" s="18" t="s">
        <v>6612</v>
      </c>
      <c r="G1999" s="17" t="s">
        <v>95</v>
      </c>
      <c r="H1999" s="21">
        <v>77100</v>
      </c>
      <c r="I1999" s="20">
        <v>77114.78260869559</v>
      </c>
      <c r="J1999" s="19">
        <v>80100</v>
      </c>
      <c r="K1999" s="1" t="s">
        <v>6498</v>
      </c>
      <c r="L1999" s="183"/>
      <c r="M1999" s="44" t="e">
        <f>VLOOKUP(#REF!,'[1]PL3 Danh muc đầy đủ'!$E$9:$X$9281,20,0)</f>
        <v>#REF!</v>
      </c>
      <c r="N1999" s="44" t="e">
        <f>M1999-#REF!</f>
        <v>#REF!</v>
      </c>
    </row>
    <row r="2000" spans="1:14" ht="36" x14ac:dyDescent="0.3">
      <c r="A2000" s="43">
        <v>1990</v>
      </c>
      <c r="B2000" s="17" t="s">
        <v>6732</v>
      </c>
      <c r="C2000" s="18" t="s">
        <v>18139</v>
      </c>
      <c r="D2000" s="17" t="s">
        <v>6733</v>
      </c>
      <c r="E2000" s="18" t="s">
        <v>6734</v>
      </c>
      <c r="F2000" s="18" t="s">
        <v>6734</v>
      </c>
      <c r="G2000" s="17" t="s">
        <v>95</v>
      </c>
      <c r="H2000" s="21">
        <v>77100</v>
      </c>
      <c r="I2000" s="20">
        <v>77114.78260869559</v>
      </c>
      <c r="J2000" s="19">
        <v>80100</v>
      </c>
      <c r="K2000" s="1" t="s">
        <v>6498</v>
      </c>
      <c r="L2000" s="183"/>
      <c r="M2000" s="44" t="e">
        <f>VLOOKUP(#REF!,'[1]PL3 Danh muc đầy đủ'!$E$9:$X$9281,20,0)</f>
        <v>#REF!</v>
      </c>
      <c r="N2000" s="44" t="e">
        <f>M2000-#REF!</f>
        <v>#REF!</v>
      </c>
    </row>
    <row r="2001" spans="1:14" ht="18" x14ac:dyDescent="0.3">
      <c r="A2001" s="43">
        <v>1991</v>
      </c>
      <c r="B2001" s="17" t="s">
        <v>6735</v>
      </c>
      <c r="C2001" s="18" t="s">
        <v>18139</v>
      </c>
      <c r="D2001" s="17" t="s">
        <v>6736</v>
      </c>
      <c r="E2001" s="18" t="s">
        <v>6737</v>
      </c>
      <c r="F2001" s="18" t="s">
        <v>6737</v>
      </c>
      <c r="G2001" s="17" t="s">
        <v>95</v>
      </c>
      <c r="H2001" s="21">
        <v>77100</v>
      </c>
      <c r="I2001" s="20">
        <v>77114.78260869559</v>
      </c>
      <c r="J2001" s="19">
        <v>80100</v>
      </c>
      <c r="K2001" s="1" t="s">
        <v>6498</v>
      </c>
      <c r="L2001" s="183"/>
      <c r="M2001" s="44" t="e">
        <f>VLOOKUP(#REF!,'[1]PL3 Danh muc đầy đủ'!$E$9:$X$9281,20,0)</f>
        <v>#REF!</v>
      </c>
      <c r="N2001" s="44" t="e">
        <f>M2001-#REF!</f>
        <v>#REF!</v>
      </c>
    </row>
    <row r="2002" spans="1:14" ht="36" x14ac:dyDescent="0.3">
      <c r="A2002" s="43">
        <v>1992</v>
      </c>
      <c r="B2002" s="17" t="s">
        <v>6738</v>
      </c>
      <c r="C2002" s="18" t="s">
        <v>18139</v>
      </c>
      <c r="D2002" s="17" t="s">
        <v>6739</v>
      </c>
      <c r="E2002" s="18" t="s">
        <v>6740</v>
      </c>
      <c r="F2002" s="18" t="s">
        <v>6740</v>
      </c>
      <c r="G2002" s="17" t="s">
        <v>95</v>
      </c>
      <c r="H2002" s="21">
        <v>77100</v>
      </c>
      <c r="I2002" s="20">
        <v>77114.78260869559</v>
      </c>
      <c r="J2002" s="19">
        <v>80100</v>
      </c>
      <c r="K2002" s="1" t="s">
        <v>6498</v>
      </c>
      <c r="L2002" s="183"/>
      <c r="M2002" s="44" t="e">
        <f>VLOOKUP(#REF!,'[1]PL3 Danh muc đầy đủ'!$E$9:$X$9281,20,0)</f>
        <v>#REF!</v>
      </c>
      <c r="N2002" s="44" t="e">
        <f>M2002-#REF!</f>
        <v>#REF!</v>
      </c>
    </row>
    <row r="2003" spans="1:14" ht="36" x14ac:dyDescent="0.3">
      <c r="A2003" s="43">
        <v>1993</v>
      </c>
      <c r="B2003" s="17" t="s">
        <v>6741</v>
      </c>
      <c r="C2003" s="18" t="s">
        <v>18139</v>
      </c>
      <c r="D2003" s="17" t="s">
        <v>6742</v>
      </c>
      <c r="E2003" s="18" t="s">
        <v>6743</v>
      </c>
      <c r="F2003" s="18" t="s">
        <v>6743</v>
      </c>
      <c r="G2003" s="17" t="s">
        <v>95</v>
      </c>
      <c r="H2003" s="21">
        <v>77100</v>
      </c>
      <c r="I2003" s="20">
        <v>77114.78260869559</v>
      </c>
      <c r="J2003" s="19">
        <v>80100</v>
      </c>
      <c r="K2003" s="1" t="s">
        <v>6498</v>
      </c>
      <c r="L2003" s="183"/>
      <c r="M2003" s="44" t="e">
        <f>VLOOKUP(#REF!,'[1]PL3 Danh muc đầy đủ'!$E$9:$X$9281,20,0)</f>
        <v>#REF!</v>
      </c>
      <c r="N2003" s="44" t="e">
        <f>M2003-#REF!</f>
        <v>#REF!</v>
      </c>
    </row>
    <row r="2004" spans="1:14" ht="18" x14ac:dyDescent="0.3">
      <c r="A2004" s="43">
        <v>1994</v>
      </c>
      <c r="B2004" s="17" t="s">
        <v>6744</v>
      </c>
      <c r="C2004" s="18" t="s">
        <v>18139</v>
      </c>
      <c r="D2004" s="17" t="s">
        <v>6745</v>
      </c>
      <c r="E2004" s="18" t="s">
        <v>6746</v>
      </c>
      <c r="F2004" s="18" t="s">
        <v>6746</v>
      </c>
      <c r="G2004" s="17" t="s">
        <v>95</v>
      </c>
      <c r="H2004" s="21">
        <v>77100</v>
      </c>
      <c r="I2004" s="20">
        <v>77114.78260869559</v>
      </c>
      <c r="J2004" s="19">
        <v>80100</v>
      </c>
      <c r="K2004" s="1" t="s">
        <v>6498</v>
      </c>
      <c r="L2004" s="183"/>
      <c r="M2004" s="44" t="e">
        <f>VLOOKUP(#REF!,'[1]PL3 Danh muc đầy đủ'!$E$9:$X$9281,20,0)</f>
        <v>#REF!</v>
      </c>
      <c r="N2004" s="44" t="e">
        <f>M2004-#REF!</f>
        <v>#REF!</v>
      </c>
    </row>
    <row r="2005" spans="1:14" ht="18" x14ac:dyDescent="0.3">
      <c r="A2005" s="43">
        <v>1995</v>
      </c>
      <c r="B2005" s="17" t="s">
        <v>6747</v>
      </c>
      <c r="C2005" s="18" t="s">
        <v>18139</v>
      </c>
      <c r="D2005" s="17" t="s">
        <v>6748</v>
      </c>
      <c r="E2005" s="18" t="s">
        <v>6582</v>
      </c>
      <c r="F2005" s="18" t="s">
        <v>6582</v>
      </c>
      <c r="G2005" s="17" t="s">
        <v>95</v>
      </c>
      <c r="H2005" s="21">
        <v>77100</v>
      </c>
      <c r="I2005" s="20">
        <v>77114.78260869559</v>
      </c>
      <c r="J2005" s="19">
        <v>80100</v>
      </c>
      <c r="K2005" s="1" t="s">
        <v>6498</v>
      </c>
      <c r="L2005" s="183"/>
      <c r="M2005" s="44" t="e">
        <f>VLOOKUP(#REF!,'[1]PL3 Danh muc đầy đủ'!$E$9:$X$9281,20,0)</f>
        <v>#REF!</v>
      </c>
      <c r="N2005" s="44" t="e">
        <f>M2005-#REF!</f>
        <v>#REF!</v>
      </c>
    </row>
    <row r="2006" spans="1:14" ht="18" x14ac:dyDescent="0.3">
      <c r="A2006" s="43">
        <v>1996</v>
      </c>
      <c r="B2006" s="17" t="s">
        <v>6749</v>
      </c>
      <c r="C2006" s="18" t="s">
        <v>18139</v>
      </c>
      <c r="D2006" s="17" t="s">
        <v>6750</v>
      </c>
      <c r="E2006" s="18" t="s">
        <v>6751</v>
      </c>
      <c r="F2006" s="18" t="s">
        <v>6751</v>
      </c>
      <c r="G2006" s="17" t="s">
        <v>95</v>
      </c>
      <c r="H2006" s="21">
        <v>77100</v>
      </c>
      <c r="I2006" s="20">
        <v>77114.78260869559</v>
      </c>
      <c r="J2006" s="19">
        <v>80100</v>
      </c>
      <c r="K2006" s="1" t="s">
        <v>6498</v>
      </c>
      <c r="L2006" s="183"/>
      <c r="M2006" s="44" t="e">
        <f>VLOOKUP(#REF!,'[1]PL3 Danh muc đầy đủ'!$E$9:$X$9281,20,0)</f>
        <v>#REF!</v>
      </c>
      <c r="N2006" s="44" t="e">
        <f>M2006-#REF!</f>
        <v>#REF!</v>
      </c>
    </row>
    <row r="2007" spans="1:14" ht="36" x14ac:dyDescent="0.3">
      <c r="A2007" s="43">
        <v>1997</v>
      </c>
      <c r="B2007" s="17" t="s">
        <v>6752</v>
      </c>
      <c r="C2007" s="18" t="s">
        <v>18139</v>
      </c>
      <c r="D2007" s="17" t="s">
        <v>6753</v>
      </c>
      <c r="E2007" s="18" t="s">
        <v>6754</v>
      </c>
      <c r="F2007" s="18" t="s">
        <v>6754</v>
      </c>
      <c r="G2007" s="17" t="s">
        <v>95</v>
      </c>
      <c r="H2007" s="21">
        <v>77100</v>
      </c>
      <c r="I2007" s="20">
        <v>77114.78260869559</v>
      </c>
      <c r="J2007" s="19">
        <v>80100</v>
      </c>
      <c r="K2007" s="1" t="s">
        <v>6498</v>
      </c>
      <c r="L2007" s="183"/>
      <c r="M2007" s="44" t="e">
        <f>VLOOKUP(#REF!,'[1]PL3 Danh muc đầy đủ'!$E$9:$X$9281,20,0)</f>
        <v>#REF!</v>
      </c>
      <c r="N2007" s="44" t="e">
        <f>M2007-#REF!</f>
        <v>#REF!</v>
      </c>
    </row>
    <row r="2008" spans="1:14" ht="36" x14ac:dyDescent="0.3">
      <c r="A2008" s="43">
        <v>1998</v>
      </c>
      <c r="B2008" s="17" t="s">
        <v>6755</v>
      </c>
      <c r="C2008" s="18" t="s">
        <v>18139</v>
      </c>
      <c r="D2008" s="17" t="s">
        <v>6756</v>
      </c>
      <c r="E2008" s="18" t="s">
        <v>6757</v>
      </c>
      <c r="F2008" s="18" t="s">
        <v>6757</v>
      </c>
      <c r="G2008" s="17" t="s">
        <v>95</v>
      </c>
      <c r="H2008" s="21">
        <v>77100</v>
      </c>
      <c r="I2008" s="20">
        <v>77114.78260869559</v>
      </c>
      <c r="J2008" s="19">
        <v>80100</v>
      </c>
      <c r="K2008" s="1" t="s">
        <v>6498</v>
      </c>
      <c r="L2008" s="183"/>
      <c r="M2008" s="44" t="e">
        <f>VLOOKUP(#REF!,'[1]PL3 Danh muc đầy đủ'!$E$9:$X$9281,20,0)</f>
        <v>#REF!</v>
      </c>
      <c r="N2008" s="44" t="e">
        <f>M2008-#REF!</f>
        <v>#REF!</v>
      </c>
    </row>
    <row r="2009" spans="1:14" ht="36" x14ac:dyDescent="0.3">
      <c r="A2009" s="43">
        <v>1999</v>
      </c>
      <c r="B2009" s="17" t="s">
        <v>6758</v>
      </c>
      <c r="C2009" s="18" t="s">
        <v>18139</v>
      </c>
      <c r="D2009" s="17" t="s">
        <v>6759</v>
      </c>
      <c r="E2009" s="18" t="s">
        <v>6760</v>
      </c>
      <c r="F2009" s="18" t="s">
        <v>6760</v>
      </c>
      <c r="G2009" s="17" t="s">
        <v>95</v>
      </c>
      <c r="H2009" s="21">
        <v>77100</v>
      </c>
      <c r="I2009" s="20">
        <v>77114.78260869559</v>
      </c>
      <c r="J2009" s="19">
        <v>80100</v>
      </c>
      <c r="K2009" s="1" t="s">
        <v>6498</v>
      </c>
      <c r="L2009" s="183"/>
      <c r="M2009" s="44" t="e">
        <f>VLOOKUP(#REF!,'[1]PL3 Danh muc đầy đủ'!$E$9:$X$9281,20,0)</f>
        <v>#REF!</v>
      </c>
      <c r="N2009" s="44" t="e">
        <f>M2009-#REF!</f>
        <v>#REF!</v>
      </c>
    </row>
    <row r="2010" spans="1:14" ht="36" x14ac:dyDescent="0.3">
      <c r="A2010" s="43">
        <v>2000</v>
      </c>
      <c r="B2010" s="17" t="s">
        <v>6761</v>
      </c>
      <c r="C2010" s="18" t="s">
        <v>18139</v>
      </c>
      <c r="D2010" s="17" t="s">
        <v>6762</v>
      </c>
      <c r="E2010" s="18" t="s">
        <v>6763</v>
      </c>
      <c r="F2010" s="18" t="s">
        <v>6763</v>
      </c>
      <c r="G2010" s="17" t="s">
        <v>95</v>
      </c>
      <c r="H2010" s="21">
        <v>77100</v>
      </c>
      <c r="I2010" s="20">
        <v>77114.78260869559</v>
      </c>
      <c r="J2010" s="19">
        <v>80100</v>
      </c>
      <c r="K2010" s="1" t="s">
        <v>6498</v>
      </c>
      <c r="L2010" s="183"/>
      <c r="M2010" s="44" t="e">
        <f>VLOOKUP(#REF!,'[1]PL3 Danh muc đầy đủ'!$E$9:$X$9281,20,0)</f>
        <v>#REF!</v>
      </c>
      <c r="N2010" s="44" t="e">
        <f>M2010-#REF!</f>
        <v>#REF!</v>
      </c>
    </row>
    <row r="2011" spans="1:14" ht="36" x14ac:dyDescent="0.3">
      <c r="A2011" s="43">
        <v>2001</v>
      </c>
      <c r="B2011" s="17" t="s">
        <v>6764</v>
      </c>
      <c r="C2011" s="18" t="s">
        <v>18139</v>
      </c>
      <c r="D2011" s="17" t="s">
        <v>6765</v>
      </c>
      <c r="E2011" s="18" t="s">
        <v>6766</v>
      </c>
      <c r="F2011" s="18" t="s">
        <v>6766</v>
      </c>
      <c r="G2011" s="17" t="s">
        <v>95</v>
      </c>
      <c r="H2011" s="21">
        <v>77100</v>
      </c>
      <c r="I2011" s="20">
        <v>77114.78260869559</v>
      </c>
      <c r="J2011" s="19">
        <v>80100</v>
      </c>
      <c r="K2011" s="1" t="s">
        <v>6498</v>
      </c>
      <c r="L2011" s="183"/>
      <c r="M2011" s="44" t="e">
        <f>VLOOKUP(#REF!,'[1]PL3 Danh muc đầy đủ'!$E$9:$X$9281,20,0)</f>
        <v>#REF!</v>
      </c>
      <c r="N2011" s="44" t="e">
        <f>M2011-#REF!</f>
        <v>#REF!</v>
      </c>
    </row>
    <row r="2012" spans="1:14" ht="18" x14ac:dyDescent="0.3">
      <c r="A2012" s="43">
        <v>2002</v>
      </c>
      <c r="B2012" s="17" t="s">
        <v>6767</v>
      </c>
      <c r="C2012" s="18" t="s">
        <v>18139</v>
      </c>
      <c r="D2012" s="17" t="s">
        <v>6768</v>
      </c>
      <c r="E2012" s="18" t="s">
        <v>6769</v>
      </c>
      <c r="F2012" s="18" t="s">
        <v>6769</v>
      </c>
      <c r="G2012" s="17" t="s">
        <v>95</v>
      </c>
      <c r="H2012" s="21">
        <v>77100</v>
      </c>
      <c r="I2012" s="20">
        <v>77114.78260869559</v>
      </c>
      <c r="J2012" s="19">
        <v>80100</v>
      </c>
      <c r="K2012" s="1" t="s">
        <v>6498</v>
      </c>
      <c r="L2012" s="183"/>
      <c r="M2012" s="44" t="e">
        <f>VLOOKUP(#REF!,'[1]PL3 Danh muc đầy đủ'!$E$9:$X$9281,20,0)</f>
        <v>#REF!</v>
      </c>
      <c r="N2012" s="44" t="e">
        <f>M2012-#REF!</f>
        <v>#REF!</v>
      </c>
    </row>
    <row r="2013" spans="1:14" ht="36" x14ac:dyDescent="0.3">
      <c r="A2013" s="43">
        <v>2003</v>
      </c>
      <c r="B2013" s="17" t="s">
        <v>6770</v>
      </c>
      <c r="C2013" s="18" t="s">
        <v>18139</v>
      </c>
      <c r="D2013" s="17" t="s">
        <v>6771</v>
      </c>
      <c r="E2013" s="18" t="s">
        <v>6772</v>
      </c>
      <c r="F2013" s="18" t="s">
        <v>6772</v>
      </c>
      <c r="G2013" s="17" t="s">
        <v>95</v>
      </c>
      <c r="H2013" s="21">
        <v>77100</v>
      </c>
      <c r="I2013" s="20">
        <v>77114.78260869559</v>
      </c>
      <c r="J2013" s="19">
        <v>80100</v>
      </c>
      <c r="K2013" s="1" t="s">
        <v>6498</v>
      </c>
      <c r="L2013" s="183"/>
      <c r="M2013" s="44" t="e">
        <f>VLOOKUP(#REF!,'[1]PL3 Danh muc đầy đủ'!$E$9:$X$9281,20,0)</f>
        <v>#REF!</v>
      </c>
      <c r="N2013" s="44" t="e">
        <f>M2013-#REF!</f>
        <v>#REF!</v>
      </c>
    </row>
    <row r="2014" spans="1:14" ht="18" x14ac:dyDescent="0.3">
      <c r="A2014" s="43">
        <v>2004</v>
      </c>
      <c r="B2014" s="17" t="s">
        <v>6773</v>
      </c>
      <c r="C2014" s="18" t="s">
        <v>18139</v>
      </c>
      <c r="D2014" s="17" t="s">
        <v>6774</v>
      </c>
      <c r="E2014" s="18" t="s">
        <v>6775</v>
      </c>
      <c r="F2014" s="18" t="s">
        <v>6775</v>
      </c>
      <c r="G2014" s="17" t="s">
        <v>95</v>
      </c>
      <c r="H2014" s="21">
        <v>77100</v>
      </c>
      <c r="I2014" s="20">
        <v>77114.78260869559</v>
      </c>
      <c r="J2014" s="19">
        <v>80100</v>
      </c>
      <c r="K2014" s="1" t="s">
        <v>6498</v>
      </c>
      <c r="L2014" s="183"/>
      <c r="M2014" s="44" t="e">
        <f>VLOOKUP(#REF!,'[1]PL3 Danh muc đầy đủ'!$E$9:$X$9281,20,0)</f>
        <v>#REF!</v>
      </c>
      <c r="N2014" s="44" t="e">
        <f>M2014-#REF!</f>
        <v>#REF!</v>
      </c>
    </row>
    <row r="2015" spans="1:14" ht="36" x14ac:dyDescent="0.3">
      <c r="A2015" s="43">
        <v>2005</v>
      </c>
      <c r="B2015" s="17" t="s">
        <v>6776</v>
      </c>
      <c r="C2015" s="18" t="s">
        <v>18139</v>
      </c>
      <c r="D2015" s="17" t="s">
        <v>6777</v>
      </c>
      <c r="E2015" s="18" t="s">
        <v>6778</v>
      </c>
      <c r="F2015" s="18" t="s">
        <v>6778</v>
      </c>
      <c r="G2015" s="17" t="s">
        <v>95</v>
      </c>
      <c r="H2015" s="21">
        <v>77100</v>
      </c>
      <c r="I2015" s="20">
        <v>77114.78260869559</v>
      </c>
      <c r="J2015" s="19">
        <v>80100</v>
      </c>
      <c r="K2015" s="1" t="s">
        <v>6498</v>
      </c>
      <c r="L2015" s="183"/>
      <c r="M2015" s="44" t="e">
        <f>VLOOKUP(#REF!,'[1]PL3 Danh muc đầy đủ'!$E$9:$X$9281,20,0)</f>
        <v>#REF!</v>
      </c>
      <c r="N2015" s="44" t="e">
        <f>M2015-#REF!</f>
        <v>#REF!</v>
      </c>
    </row>
    <row r="2016" spans="1:14" ht="18" x14ac:dyDescent="0.3">
      <c r="A2016" s="43">
        <v>2006</v>
      </c>
      <c r="B2016" s="17" t="s">
        <v>6779</v>
      </c>
      <c r="C2016" s="18" t="s">
        <v>18139</v>
      </c>
      <c r="D2016" s="17" t="s">
        <v>6780</v>
      </c>
      <c r="E2016" s="18" t="s">
        <v>6670</v>
      </c>
      <c r="F2016" s="18" t="s">
        <v>6670</v>
      </c>
      <c r="G2016" s="17" t="s">
        <v>95</v>
      </c>
      <c r="H2016" s="21">
        <v>77100</v>
      </c>
      <c r="I2016" s="20">
        <v>77114.78260869559</v>
      </c>
      <c r="J2016" s="19">
        <v>80100</v>
      </c>
      <c r="K2016" s="1" t="s">
        <v>6498</v>
      </c>
      <c r="L2016" s="183"/>
      <c r="M2016" s="44" t="e">
        <f>VLOOKUP(#REF!,'[1]PL3 Danh muc đầy đủ'!$E$9:$X$9281,20,0)</f>
        <v>#REF!</v>
      </c>
      <c r="N2016" s="44" t="e">
        <f>M2016-#REF!</f>
        <v>#REF!</v>
      </c>
    </row>
    <row r="2017" spans="1:14" ht="36" x14ac:dyDescent="0.3">
      <c r="A2017" s="43">
        <v>2007</v>
      </c>
      <c r="B2017" s="17" t="s">
        <v>6781</v>
      </c>
      <c r="C2017" s="18" t="s">
        <v>18139</v>
      </c>
      <c r="D2017" s="17" t="s">
        <v>6782</v>
      </c>
      <c r="E2017" s="18" t="s">
        <v>6579</v>
      </c>
      <c r="F2017" s="18" t="s">
        <v>6579</v>
      </c>
      <c r="G2017" s="17" t="s">
        <v>95</v>
      </c>
      <c r="H2017" s="21">
        <v>77100</v>
      </c>
      <c r="I2017" s="20">
        <v>77114.78260869559</v>
      </c>
      <c r="J2017" s="19">
        <v>80100</v>
      </c>
      <c r="K2017" s="1" t="s">
        <v>6498</v>
      </c>
      <c r="L2017" s="183"/>
      <c r="M2017" s="44" t="e">
        <f>VLOOKUP(#REF!,'[1]PL3 Danh muc đầy đủ'!$E$9:$X$9281,20,0)</f>
        <v>#REF!</v>
      </c>
      <c r="N2017" s="44" t="e">
        <f>M2017-#REF!</f>
        <v>#REF!</v>
      </c>
    </row>
    <row r="2018" spans="1:14" ht="18" x14ac:dyDescent="0.3">
      <c r="A2018" s="43">
        <v>2008</v>
      </c>
      <c r="B2018" s="17" t="s">
        <v>6783</v>
      </c>
      <c r="C2018" s="18" t="s">
        <v>18139</v>
      </c>
      <c r="D2018" s="17" t="s">
        <v>6784</v>
      </c>
      <c r="E2018" s="18" t="s">
        <v>6785</v>
      </c>
      <c r="F2018" s="18" t="s">
        <v>6785</v>
      </c>
      <c r="G2018" s="17" t="s">
        <v>95</v>
      </c>
      <c r="H2018" s="21">
        <v>77100</v>
      </c>
      <c r="I2018" s="20">
        <v>77114.78260869559</v>
      </c>
      <c r="J2018" s="19">
        <v>80100</v>
      </c>
      <c r="K2018" s="1" t="s">
        <v>6498</v>
      </c>
      <c r="L2018" s="183"/>
      <c r="M2018" s="44" t="e">
        <f>VLOOKUP(#REF!,'[1]PL3 Danh muc đầy đủ'!$E$9:$X$9281,20,0)</f>
        <v>#REF!</v>
      </c>
      <c r="N2018" s="44" t="e">
        <f>M2018-#REF!</f>
        <v>#REF!</v>
      </c>
    </row>
    <row r="2019" spans="1:14" ht="18" x14ac:dyDescent="0.3">
      <c r="A2019" s="43">
        <v>2009</v>
      </c>
      <c r="B2019" s="17" t="s">
        <v>6786</v>
      </c>
      <c r="C2019" s="18" t="s">
        <v>18139</v>
      </c>
      <c r="D2019" s="17" t="s">
        <v>6787</v>
      </c>
      <c r="E2019" s="18" t="s">
        <v>6594</v>
      </c>
      <c r="F2019" s="18" t="s">
        <v>6594</v>
      </c>
      <c r="G2019" s="17" t="s">
        <v>95</v>
      </c>
      <c r="H2019" s="21">
        <v>77100</v>
      </c>
      <c r="I2019" s="20">
        <v>77114.78260869559</v>
      </c>
      <c r="J2019" s="19">
        <v>80100</v>
      </c>
      <c r="K2019" s="1" t="s">
        <v>6498</v>
      </c>
      <c r="L2019" s="183"/>
      <c r="M2019" s="44" t="e">
        <f>VLOOKUP(#REF!,'[1]PL3 Danh muc đầy đủ'!$E$9:$X$9281,20,0)</f>
        <v>#REF!</v>
      </c>
      <c r="N2019" s="44" t="e">
        <f>M2019-#REF!</f>
        <v>#REF!</v>
      </c>
    </row>
    <row r="2020" spans="1:14" ht="18" x14ac:dyDescent="0.3">
      <c r="A2020" s="43">
        <v>2010</v>
      </c>
      <c r="B2020" s="17" t="s">
        <v>6788</v>
      </c>
      <c r="C2020" s="18" t="s">
        <v>18139</v>
      </c>
      <c r="D2020" s="17" t="s">
        <v>6789</v>
      </c>
      <c r="E2020" s="18" t="s">
        <v>6600</v>
      </c>
      <c r="F2020" s="18" t="s">
        <v>6600</v>
      </c>
      <c r="G2020" s="17" t="s">
        <v>95</v>
      </c>
      <c r="H2020" s="21">
        <v>77100</v>
      </c>
      <c r="I2020" s="20">
        <v>77114.78260869559</v>
      </c>
      <c r="J2020" s="19">
        <v>80100</v>
      </c>
      <c r="K2020" s="1" t="s">
        <v>6498</v>
      </c>
      <c r="L2020" s="183"/>
      <c r="M2020" s="44" t="e">
        <f>VLOOKUP(#REF!,'[1]PL3 Danh muc đầy đủ'!$E$9:$X$9281,20,0)</f>
        <v>#REF!</v>
      </c>
      <c r="N2020" s="44" t="e">
        <f>M2020-#REF!</f>
        <v>#REF!</v>
      </c>
    </row>
    <row r="2021" spans="1:14" ht="36" x14ac:dyDescent="0.3">
      <c r="A2021" s="43">
        <v>2011</v>
      </c>
      <c r="B2021" s="17" t="s">
        <v>6790</v>
      </c>
      <c r="C2021" s="18" t="s">
        <v>18139</v>
      </c>
      <c r="D2021" s="17" t="s">
        <v>6791</v>
      </c>
      <c r="E2021" s="18" t="s">
        <v>6792</v>
      </c>
      <c r="F2021" s="18" t="s">
        <v>6792</v>
      </c>
      <c r="G2021" s="17" t="s">
        <v>95</v>
      </c>
      <c r="H2021" s="21">
        <v>77100</v>
      </c>
      <c r="I2021" s="20">
        <v>77114.78260869559</v>
      </c>
      <c r="J2021" s="19">
        <v>80100</v>
      </c>
      <c r="K2021" s="1" t="s">
        <v>6498</v>
      </c>
      <c r="L2021" s="183"/>
      <c r="M2021" s="44" t="e">
        <f>VLOOKUP(#REF!,'[1]PL3 Danh muc đầy đủ'!$E$9:$X$9281,20,0)</f>
        <v>#REF!</v>
      </c>
      <c r="N2021" s="44" t="e">
        <f>M2021-#REF!</f>
        <v>#REF!</v>
      </c>
    </row>
    <row r="2022" spans="1:14" ht="36" x14ac:dyDescent="0.3">
      <c r="A2022" s="43">
        <v>2012</v>
      </c>
      <c r="B2022" s="17" t="s">
        <v>6793</v>
      </c>
      <c r="C2022" s="18" t="s">
        <v>18139</v>
      </c>
      <c r="D2022" s="17" t="s">
        <v>6794</v>
      </c>
      <c r="E2022" s="18" t="s">
        <v>6795</v>
      </c>
      <c r="F2022" s="18" t="s">
        <v>6795</v>
      </c>
      <c r="G2022" s="17" t="s">
        <v>95</v>
      </c>
      <c r="H2022" s="21">
        <v>77100</v>
      </c>
      <c r="I2022" s="20">
        <v>77114.78260869559</v>
      </c>
      <c r="J2022" s="19">
        <v>80100</v>
      </c>
      <c r="K2022" s="1" t="s">
        <v>6498</v>
      </c>
      <c r="L2022" s="183"/>
      <c r="M2022" s="44" t="e">
        <f>VLOOKUP(#REF!,'[1]PL3 Danh muc đầy đủ'!$E$9:$X$9281,20,0)</f>
        <v>#REF!</v>
      </c>
      <c r="N2022" s="44" t="e">
        <f>M2022-#REF!</f>
        <v>#REF!</v>
      </c>
    </row>
    <row r="2023" spans="1:14" ht="36" x14ac:dyDescent="0.3">
      <c r="A2023" s="43">
        <v>2013</v>
      </c>
      <c r="B2023" s="17" t="s">
        <v>6796</v>
      </c>
      <c r="C2023" s="18" t="s">
        <v>18139</v>
      </c>
      <c r="D2023" s="17" t="s">
        <v>6797</v>
      </c>
      <c r="E2023" s="18" t="s">
        <v>6798</v>
      </c>
      <c r="F2023" s="18" t="s">
        <v>6798</v>
      </c>
      <c r="G2023" s="17" t="s">
        <v>95</v>
      </c>
      <c r="H2023" s="21">
        <v>77100</v>
      </c>
      <c r="I2023" s="20">
        <v>77114.78260869559</v>
      </c>
      <c r="J2023" s="19">
        <v>80100</v>
      </c>
      <c r="K2023" s="1" t="s">
        <v>6498</v>
      </c>
      <c r="L2023" s="183"/>
      <c r="M2023" s="44" t="e">
        <f>VLOOKUP(#REF!,'[1]PL3 Danh muc đầy đủ'!$E$9:$X$9281,20,0)</f>
        <v>#REF!</v>
      </c>
      <c r="N2023" s="44" t="e">
        <f>M2023-#REF!</f>
        <v>#REF!</v>
      </c>
    </row>
    <row r="2024" spans="1:14" ht="18" x14ac:dyDescent="0.3">
      <c r="A2024" s="43">
        <v>2014</v>
      </c>
      <c r="B2024" s="17" t="s">
        <v>6799</v>
      </c>
      <c r="C2024" s="18" t="s">
        <v>18139</v>
      </c>
      <c r="D2024" s="17" t="s">
        <v>6800</v>
      </c>
      <c r="E2024" s="18" t="s">
        <v>6801</v>
      </c>
      <c r="F2024" s="18" t="s">
        <v>6801</v>
      </c>
      <c r="G2024" s="17" t="s">
        <v>95</v>
      </c>
      <c r="H2024" s="21">
        <v>77100</v>
      </c>
      <c r="I2024" s="20">
        <v>77114.78260869559</v>
      </c>
      <c r="J2024" s="19">
        <v>80100</v>
      </c>
      <c r="K2024" s="1" t="s">
        <v>6498</v>
      </c>
      <c r="L2024" s="183"/>
      <c r="M2024" s="44" t="e">
        <f>VLOOKUP(#REF!,'[1]PL3 Danh muc đầy đủ'!$E$9:$X$9281,20,0)</f>
        <v>#REF!</v>
      </c>
      <c r="N2024" s="44" t="e">
        <f>M2024-#REF!</f>
        <v>#REF!</v>
      </c>
    </row>
    <row r="2025" spans="1:14" ht="18" x14ac:dyDescent="0.3">
      <c r="A2025" s="43">
        <v>2015</v>
      </c>
      <c r="B2025" s="17" t="s">
        <v>6802</v>
      </c>
      <c r="C2025" s="18" t="s">
        <v>18139</v>
      </c>
      <c r="D2025" s="17" t="s">
        <v>6803</v>
      </c>
      <c r="E2025" s="18" t="s">
        <v>6804</v>
      </c>
      <c r="F2025" s="18" t="s">
        <v>6804</v>
      </c>
      <c r="G2025" s="17" t="s">
        <v>95</v>
      </c>
      <c r="H2025" s="21">
        <v>77100</v>
      </c>
      <c r="I2025" s="20">
        <v>77114.78260869559</v>
      </c>
      <c r="J2025" s="19">
        <v>80100</v>
      </c>
      <c r="K2025" s="1" t="s">
        <v>6498</v>
      </c>
      <c r="L2025" s="183"/>
      <c r="M2025" s="44" t="e">
        <f>VLOOKUP(#REF!,'[1]PL3 Danh muc đầy đủ'!$E$9:$X$9281,20,0)</f>
        <v>#REF!</v>
      </c>
      <c r="N2025" s="44" t="e">
        <f>M2025-#REF!</f>
        <v>#REF!</v>
      </c>
    </row>
    <row r="2026" spans="1:14" ht="36" x14ac:dyDescent="0.3">
      <c r="A2026" s="43">
        <v>2016</v>
      </c>
      <c r="B2026" s="17" t="s">
        <v>6805</v>
      </c>
      <c r="C2026" s="18" t="s">
        <v>18139</v>
      </c>
      <c r="D2026" s="17" t="s">
        <v>6806</v>
      </c>
      <c r="E2026" s="18" t="s">
        <v>6807</v>
      </c>
      <c r="F2026" s="18" t="s">
        <v>6807</v>
      </c>
      <c r="G2026" s="17" t="s">
        <v>95</v>
      </c>
      <c r="H2026" s="21">
        <v>77100</v>
      </c>
      <c r="I2026" s="20">
        <v>77114.78260869559</v>
      </c>
      <c r="J2026" s="19">
        <v>80100</v>
      </c>
      <c r="K2026" s="1" t="s">
        <v>6498</v>
      </c>
      <c r="L2026" s="183"/>
      <c r="M2026" s="44" t="e">
        <f>VLOOKUP(#REF!,'[1]PL3 Danh muc đầy đủ'!$E$9:$X$9281,20,0)</f>
        <v>#REF!</v>
      </c>
      <c r="N2026" s="44" t="e">
        <f>M2026-#REF!</f>
        <v>#REF!</v>
      </c>
    </row>
    <row r="2027" spans="1:14" ht="36" x14ac:dyDescent="0.3">
      <c r="A2027" s="43">
        <v>2017</v>
      </c>
      <c r="B2027" s="17" t="s">
        <v>6808</v>
      </c>
      <c r="C2027" s="18" t="s">
        <v>18139</v>
      </c>
      <c r="D2027" s="17" t="s">
        <v>6809</v>
      </c>
      <c r="E2027" s="18" t="s">
        <v>6810</v>
      </c>
      <c r="F2027" s="18" t="s">
        <v>6810</v>
      </c>
      <c r="G2027" s="17" t="s">
        <v>95</v>
      </c>
      <c r="H2027" s="21">
        <v>77100</v>
      </c>
      <c r="I2027" s="20">
        <v>77114.78260869559</v>
      </c>
      <c r="J2027" s="19">
        <v>80100</v>
      </c>
      <c r="K2027" s="1" t="s">
        <v>6498</v>
      </c>
      <c r="L2027" s="183"/>
      <c r="M2027" s="44" t="e">
        <f>VLOOKUP(#REF!,'[1]PL3 Danh muc đầy đủ'!$E$9:$X$9281,20,0)</f>
        <v>#REF!</v>
      </c>
      <c r="N2027" s="44" t="e">
        <f>M2027-#REF!</f>
        <v>#REF!</v>
      </c>
    </row>
    <row r="2028" spans="1:14" ht="36" x14ac:dyDescent="0.3">
      <c r="A2028" s="43">
        <v>2018</v>
      </c>
      <c r="B2028" s="17" t="s">
        <v>6811</v>
      </c>
      <c r="C2028" s="18" t="s">
        <v>18139</v>
      </c>
      <c r="D2028" s="17" t="s">
        <v>6812</v>
      </c>
      <c r="E2028" s="18" t="s">
        <v>6537</v>
      </c>
      <c r="F2028" s="18" t="s">
        <v>6537</v>
      </c>
      <c r="G2028" s="17" t="s">
        <v>95</v>
      </c>
      <c r="H2028" s="21">
        <v>77100</v>
      </c>
      <c r="I2028" s="20">
        <v>77114.78260869559</v>
      </c>
      <c r="J2028" s="19">
        <v>80100</v>
      </c>
      <c r="K2028" s="1" t="s">
        <v>6498</v>
      </c>
      <c r="L2028" s="183"/>
      <c r="M2028" s="44" t="e">
        <f>VLOOKUP(#REF!,'[1]PL3 Danh muc đầy đủ'!$E$9:$X$9281,20,0)</f>
        <v>#REF!</v>
      </c>
      <c r="N2028" s="44" t="e">
        <f>M2028-#REF!</f>
        <v>#REF!</v>
      </c>
    </row>
    <row r="2029" spans="1:14" ht="18" x14ac:dyDescent="0.3">
      <c r="A2029" s="43">
        <v>2019</v>
      </c>
      <c r="B2029" s="17" t="s">
        <v>6813</v>
      </c>
      <c r="C2029" s="18" t="s">
        <v>18139</v>
      </c>
      <c r="D2029" s="17" t="s">
        <v>6814</v>
      </c>
      <c r="E2029" s="18" t="s">
        <v>6534</v>
      </c>
      <c r="F2029" s="18" t="s">
        <v>6534</v>
      </c>
      <c r="G2029" s="17" t="s">
        <v>95</v>
      </c>
      <c r="H2029" s="21">
        <v>77100</v>
      </c>
      <c r="I2029" s="20">
        <v>77114.78260869559</v>
      </c>
      <c r="J2029" s="19">
        <v>80100</v>
      </c>
      <c r="K2029" s="1" t="s">
        <v>6498</v>
      </c>
      <c r="L2029" s="183"/>
      <c r="M2029" s="44" t="e">
        <f>VLOOKUP(#REF!,'[1]PL3 Danh muc đầy đủ'!$E$9:$X$9281,20,0)</f>
        <v>#REF!</v>
      </c>
      <c r="N2029" s="44" t="e">
        <f>M2029-#REF!</f>
        <v>#REF!</v>
      </c>
    </row>
    <row r="2030" spans="1:14" ht="36" x14ac:dyDescent="0.3">
      <c r="A2030" s="43">
        <v>2020</v>
      </c>
      <c r="B2030" s="17" t="s">
        <v>6815</v>
      </c>
      <c r="C2030" s="18" t="s">
        <v>18139</v>
      </c>
      <c r="D2030" s="17" t="s">
        <v>6816</v>
      </c>
      <c r="E2030" s="18" t="s">
        <v>6650</v>
      </c>
      <c r="F2030" s="18" t="s">
        <v>6650</v>
      </c>
      <c r="G2030" s="17" t="s">
        <v>95</v>
      </c>
      <c r="H2030" s="21">
        <v>77100</v>
      </c>
      <c r="I2030" s="20">
        <v>77114.78260869559</v>
      </c>
      <c r="J2030" s="19">
        <v>80100</v>
      </c>
      <c r="K2030" s="1" t="s">
        <v>6498</v>
      </c>
      <c r="L2030" s="183"/>
      <c r="M2030" s="44" t="e">
        <f>VLOOKUP(#REF!,'[1]PL3 Danh muc đầy đủ'!$E$9:$X$9281,20,0)</f>
        <v>#REF!</v>
      </c>
      <c r="N2030" s="44" t="e">
        <f>M2030-#REF!</f>
        <v>#REF!</v>
      </c>
    </row>
    <row r="2031" spans="1:14" ht="18" x14ac:dyDescent="0.3">
      <c r="A2031" s="43">
        <v>2021</v>
      </c>
      <c r="B2031" s="17" t="s">
        <v>6817</v>
      </c>
      <c r="C2031" s="18" t="s">
        <v>18139</v>
      </c>
      <c r="D2031" s="17" t="s">
        <v>6818</v>
      </c>
      <c r="E2031" s="18" t="s">
        <v>6501</v>
      </c>
      <c r="F2031" s="18" t="s">
        <v>6501</v>
      </c>
      <c r="G2031" s="17" t="s">
        <v>95</v>
      </c>
      <c r="H2031" s="21">
        <v>77100</v>
      </c>
      <c r="I2031" s="20">
        <v>77114.78260869559</v>
      </c>
      <c r="J2031" s="19">
        <v>80100</v>
      </c>
      <c r="K2031" s="1" t="s">
        <v>6498</v>
      </c>
      <c r="L2031" s="183"/>
      <c r="M2031" s="44" t="e">
        <f>VLOOKUP(#REF!,'[1]PL3 Danh muc đầy đủ'!$E$9:$X$9281,20,0)</f>
        <v>#REF!</v>
      </c>
      <c r="N2031" s="44" t="e">
        <f>M2031-#REF!</f>
        <v>#REF!</v>
      </c>
    </row>
    <row r="2032" spans="1:14" ht="36" x14ac:dyDescent="0.3">
      <c r="A2032" s="43">
        <v>2022</v>
      </c>
      <c r="B2032" s="17" t="s">
        <v>6819</v>
      </c>
      <c r="C2032" s="18" t="s">
        <v>18139</v>
      </c>
      <c r="D2032" s="17" t="s">
        <v>6820</v>
      </c>
      <c r="E2032" s="18" t="s">
        <v>6821</v>
      </c>
      <c r="F2032" s="18" t="s">
        <v>6821</v>
      </c>
      <c r="G2032" s="17" t="s">
        <v>95</v>
      </c>
      <c r="H2032" s="21">
        <v>77100</v>
      </c>
      <c r="I2032" s="20">
        <v>77114.78260869559</v>
      </c>
      <c r="J2032" s="19">
        <v>80100</v>
      </c>
      <c r="K2032" s="1" t="s">
        <v>6498</v>
      </c>
      <c r="L2032" s="183"/>
      <c r="M2032" s="44" t="e">
        <f>VLOOKUP(#REF!,'[1]PL3 Danh muc đầy đủ'!$E$9:$X$9281,20,0)</f>
        <v>#REF!</v>
      </c>
      <c r="N2032" s="44" t="e">
        <f>M2032-#REF!</f>
        <v>#REF!</v>
      </c>
    </row>
    <row r="2033" spans="1:14" ht="18" x14ac:dyDescent="0.3">
      <c r="A2033" s="43">
        <v>2023</v>
      </c>
      <c r="B2033" s="17" t="s">
        <v>6822</v>
      </c>
      <c r="C2033" s="18" t="s">
        <v>18139</v>
      </c>
      <c r="D2033" s="17" t="s">
        <v>6823</v>
      </c>
      <c r="E2033" s="18" t="s">
        <v>6564</v>
      </c>
      <c r="F2033" s="18" t="s">
        <v>6564</v>
      </c>
      <c r="G2033" s="17" t="s">
        <v>95</v>
      </c>
      <c r="H2033" s="21">
        <v>77100</v>
      </c>
      <c r="I2033" s="20">
        <v>77114.78260869559</v>
      </c>
      <c r="J2033" s="19">
        <v>80100</v>
      </c>
      <c r="K2033" s="1" t="s">
        <v>6498</v>
      </c>
      <c r="L2033" s="183"/>
      <c r="M2033" s="44" t="e">
        <f>VLOOKUP(#REF!,'[1]PL3 Danh muc đầy đủ'!$E$9:$X$9281,20,0)</f>
        <v>#REF!</v>
      </c>
      <c r="N2033" s="44" t="e">
        <f>M2033-#REF!</f>
        <v>#REF!</v>
      </c>
    </row>
    <row r="2034" spans="1:14" ht="36" x14ac:dyDescent="0.3">
      <c r="A2034" s="43">
        <v>2024</v>
      </c>
      <c r="B2034" s="17" t="s">
        <v>6824</v>
      </c>
      <c r="C2034" s="18" t="s">
        <v>18139</v>
      </c>
      <c r="D2034" s="17" t="s">
        <v>6825</v>
      </c>
      <c r="E2034" s="18" t="s">
        <v>6826</v>
      </c>
      <c r="F2034" s="18" t="s">
        <v>6826</v>
      </c>
      <c r="G2034" s="17" t="s">
        <v>95</v>
      </c>
      <c r="H2034" s="21">
        <v>77100</v>
      </c>
      <c r="I2034" s="20">
        <v>77114.78260869559</v>
      </c>
      <c r="J2034" s="19">
        <v>80100</v>
      </c>
      <c r="K2034" s="1" t="s">
        <v>6498</v>
      </c>
      <c r="L2034" s="183"/>
      <c r="M2034" s="44" t="e">
        <f>VLOOKUP(#REF!,'[1]PL3 Danh muc đầy đủ'!$E$9:$X$9281,20,0)</f>
        <v>#REF!</v>
      </c>
      <c r="N2034" s="44" t="e">
        <f>M2034-#REF!</f>
        <v>#REF!</v>
      </c>
    </row>
    <row r="2035" spans="1:14" ht="36" x14ac:dyDescent="0.3">
      <c r="A2035" s="43">
        <v>2025</v>
      </c>
      <c r="B2035" s="17" t="s">
        <v>6827</v>
      </c>
      <c r="C2035" s="18" t="s">
        <v>18139</v>
      </c>
      <c r="D2035" s="17" t="s">
        <v>6828</v>
      </c>
      <c r="E2035" s="18" t="s">
        <v>6829</v>
      </c>
      <c r="F2035" s="18" t="s">
        <v>6829</v>
      </c>
      <c r="G2035" s="17" t="s">
        <v>95</v>
      </c>
      <c r="H2035" s="21">
        <v>77100</v>
      </c>
      <c r="I2035" s="20">
        <v>77114.78260869559</v>
      </c>
      <c r="J2035" s="19">
        <v>80100</v>
      </c>
      <c r="K2035" s="1" t="s">
        <v>6498</v>
      </c>
      <c r="L2035" s="183"/>
      <c r="M2035" s="44" t="e">
        <f>VLOOKUP(#REF!,'[1]PL3 Danh muc đầy đủ'!$E$9:$X$9281,20,0)</f>
        <v>#REF!</v>
      </c>
      <c r="N2035" s="44" t="e">
        <f>M2035-#REF!</f>
        <v>#REF!</v>
      </c>
    </row>
    <row r="2036" spans="1:14" ht="18" x14ac:dyDescent="0.3">
      <c r="A2036" s="43">
        <v>2026</v>
      </c>
      <c r="B2036" s="17" t="s">
        <v>6830</v>
      </c>
      <c r="C2036" s="18" t="s">
        <v>18139</v>
      </c>
      <c r="D2036" s="17" t="s">
        <v>6831</v>
      </c>
      <c r="E2036" s="18" t="s">
        <v>6694</v>
      </c>
      <c r="F2036" s="18" t="s">
        <v>6694</v>
      </c>
      <c r="G2036" s="17" t="s">
        <v>95</v>
      </c>
      <c r="H2036" s="21">
        <v>77100</v>
      </c>
      <c r="I2036" s="20">
        <v>77114.78260869559</v>
      </c>
      <c r="J2036" s="19">
        <v>80100</v>
      </c>
      <c r="K2036" s="1" t="s">
        <v>6498</v>
      </c>
      <c r="L2036" s="183"/>
      <c r="M2036" s="44" t="e">
        <f>VLOOKUP(#REF!,'[1]PL3 Danh muc đầy đủ'!$E$9:$X$9281,20,0)</f>
        <v>#REF!</v>
      </c>
      <c r="N2036" s="44" t="e">
        <f>M2036-#REF!</f>
        <v>#REF!</v>
      </c>
    </row>
    <row r="2037" spans="1:14" ht="36" x14ac:dyDescent="0.3">
      <c r="A2037" s="43">
        <v>2027</v>
      </c>
      <c r="B2037" s="17" t="s">
        <v>6832</v>
      </c>
      <c r="C2037" s="18" t="s">
        <v>18139</v>
      </c>
      <c r="D2037" s="17" t="s">
        <v>6833</v>
      </c>
      <c r="E2037" s="18" t="s">
        <v>6834</v>
      </c>
      <c r="F2037" s="18" t="s">
        <v>6834</v>
      </c>
      <c r="G2037" s="17" t="s">
        <v>95</v>
      </c>
      <c r="H2037" s="21">
        <v>77100</v>
      </c>
      <c r="I2037" s="20">
        <v>77114.78260869559</v>
      </c>
      <c r="J2037" s="19">
        <v>80100</v>
      </c>
      <c r="K2037" s="1" t="s">
        <v>6498</v>
      </c>
      <c r="L2037" s="183"/>
      <c r="M2037" s="44" t="e">
        <f>VLOOKUP(#REF!,'[1]PL3 Danh muc đầy đủ'!$E$9:$X$9281,20,0)</f>
        <v>#REF!</v>
      </c>
      <c r="N2037" s="44" t="e">
        <f>M2037-#REF!</f>
        <v>#REF!</v>
      </c>
    </row>
    <row r="2038" spans="1:14" ht="36" x14ac:dyDescent="0.3">
      <c r="A2038" s="43">
        <v>2028</v>
      </c>
      <c r="B2038" s="17" t="s">
        <v>6835</v>
      </c>
      <c r="C2038" s="18" t="s">
        <v>18139</v>
      </c>
      <c r="D2038" s="17" t="s">
        <v>6836</v>
      </c>
      <c r="E2038" s="18" t="s">
        <v>6837</v>
      </c>
      <c r="F2038" s="18" t="s">
        <v>6837</v>
      </c>
      <c r="G2038" s="17" t="s">
        <v>95</v>
      </c>
      <c r="H2038" s="21">
        <v>77100</v>
      </c>
      <c r="I2038" s="20">
        <v>77114.78260869559</v>
      </c>
      <c r="J2038" s="19">
        <v>80100</v>
      </c>
      <c r="K2038" s="1" t="s">
        <v>6498</v>
      </c>
      <c r="L2038" s="183"/>
      <c r="M2038" s="44" t="e">
        <f>VLOOKUP(#REF!,'[1]PL3 Danh muc đầy đủ'!$E$9:$X$9281,20,0)</f>
        <v>#REF!</v>
      </c>
      <c r="N2038" s="44" t="e">
        <f>M2038-#REF!</f>
        <v>#REF!</v>
      </c>
    </row>
    <row r="2039" spans="1:14" ht="36" x14ac:dyDescent="0.3">
      <c r="A2039" s="43">
        <v>2029</v>
      </c>
      <c r="B2039" s="17" t="s">
        <v>6838</v>
      </c>
      <c r="C2039" s="18" t="s">
        <v>18139</v>
      </c>
      <c r="D2039" s="17" t="s">
        <v>6839</v>
      </c>
      <c r="E2039" s="18" t="s">
        <v>6840</v>
      </c>
      <c r="F2039" s="18" t="s">
        <v>6840</v>
      </c>
      <c r="G2039" s="17" t="s">
        <v>95</v>
      </c>
      <c r="H2039" s="21">
        <v>77100</v>
      </c>
      <c r="I2039" s="20">
        <v>77114.78260869559</v>
      </c>
      <c r="J2039" s="19">
        <v>80100</v>
      </c>
      <c r="K2039" s="1" t="s">
        <v>6498</v>
      </c>
      <c r="L2039" s="183"/>
      <c r="M2039" s="44" t="e">
        <f>VLOOKUP(#REF!,'[1]PL3 Danh muc đầy đủ'!$E$9:$X$9281,20,0)</f>
        <v>#REF!</v>
      </c>
      <c r="N2039" s="44" t="e">
        <f>M2039-#REF!</f>
        <v>#REF!</v>
      </c>
    </row>
    <row r="2040" spans="1:14" ht="36" x14ac:dyDescent="0.3">
      <c r="A2040" s="43">
        <v>2030</v>
      </c>
      <c r="B2040" s="17" t="s">
        <v>6841</v>
      </c>
      <c r="C2040" s="18" t="s">
        <v>18139</v>
      </c>
      <c r="D2040" s="17" t="s">
        <v>6842</v>
      </c>
      <c r="E2040" s="18" t="s">
        <v>6641</v>
      </c>
      <c r="F2040" s="18" t="s">
        <v>6641</v>
      </c>
      <c r="G2040" s="17" t="s">
        <v>95</v>
      </c>
      <c r="H2040" s="21">
        <v>77100</v>
      </c>
      <c r="I2040" s="20">
        <v>77114.78260869559</v>
      </c>
      <c r="J2040" s="19">
        <v>80100</v>
      </c>
      <c r="K2040" s="1" t="s">
        <v>6498</v>
      </c>
      <c r="L2040" s="183"/>
      <c r="M2040" s="44" t="e">
        <f>VLOOKUP(#REF!,'[1]PL3 Danh muc đầy đủ'!$E$9:$X$9281,20,0)</f>
        <v>#REF!</v>
      </c>
      <c r="N2040" s="44" t="e">
        <f>M2040-#REF!</f>
        <v>#REF!</v>
      </c>
    </row>
    <row r="2041" spans="1:14" ht="18" x14ac:dyDescent="0.3">
      <c r="A2041" s="43">
        <v>2031</v>
      </c>
      <c r="B2041" s="17" t="s">
        <v>6843</v>
      </c>
      <c r="C2041" s="18" t="s">
        <v>18139</v>
      </c>
      <c r="D2041" s="17" t="s">
        <v>6844</v>
      </c>
      <c r="E2041" s="18" t="s">
        <v>6635</v>
      </c>
      <c r="F2041" s="18" t="s">
        <v>6635</v>
      </c>
      <c r="G2041" s="17" t="s">
        <v>95</v>
      </c>
      <c r="H2041" s="21">
        <v>77100</v>
      </c>
      <c r="I2041" s="20">
        <v>77114.78260869559</v>
      </c>
      <c r="J2041" s="19">
        <v>80100</v>
      </c>
      <c r="K2041" s="1" t="s">
        <v>6498</v>
      </c>
      <c r="L2041" s="183"/>
      <c r="M2041" s="44" t="e">
        <f>VLOOKUP(#REF!,'[1]PL3 Danh muc đầy đủ'!$E$9:$X$9281,20,0)</f>
        <v>#REF!</v>
      </c>
      <c r="N2041" s="44" t="e">
        <f>M2041-#REF!</f>
        <v>#REF!</v>
      </c>
    </row>
    <row r="2042" spans="1:14" ht="18" x14ac:dyDescent="0.3">
      <c r="A2042" s="43">
        <v>2032</v>
      </c>
      <c r="B2042" s="17" t="s">
        <v>6845</v>
      </c>
      <c r="C2042" s="18" t="s">
        <v>18139</v>
      </c>
      <c r="D2042" s="17" t="s">
        <v>6846</v>
      </c>
      <c r="E2042" s="18" t="s">
        <v>6564</v>
      </c>
      <c r="F2042" s="18" t="s">
        <v>6564</v>
      </c>
      <c r="G2042" s="17" t="s">
        <v>95</v>
      </c>
      <c r="H2042" s="21">
        <v>77100</v>
      </c>
      <c r="I2042" s="20">
        <v>77114.78260869559</v>
      </c>
      <c r="J2042" s="19">
        <v>80100</v>
      </c>
      <c r="K2042" s="1" t="s">
        <v>6498</v>
      </c>
      <c r="L2042" s="183"/>
      <c r="M2042" s="44" t="e">
        <f>VLOOKUP(#REF!,'[1]PL3 Danh muc đầy đủ'!$E$9:$X$9281,20,0)</f>
        <v>#REF!</v>
      </c>
      <c r="N2042" s="44" t="e">
        <f>M2042-#REF!</f>
        <v>#REF!</v>
      </c>
    </row>
    <row r="2043" spans="1:14" ht="18" x14ac:dyDescent="0.3">
      <c r="A2043" s="43">
        <v>2033</v>
      </c>
      <c r="B2043" s="17" t="s">
        <v>6847</v>
      </c>
      <c r="C2043" s="18" t="s">
        <v>18139</v>
      </c>
      <c r="D2043" s="17" t="s">
        <v>6848</v>
      </c>
      <c r="E2043" s="18" t="s">
        <v>6849</v>
      </c>
      <c r="F2043" s="18" t="s">
        <v>6849</v>
      </c>
      <c r="G2043" s="17" t="s">
        <v>95</v>
      </c>
      <c r="H2043" s="21">
        <v>77100</v>
      </c>
      <c r="I2043" s="20">
        <v>77114.78260869559</v>
      </c>
      <c r="J2043" s="19">
        <v>80100</v>
      </c>
      <c r="K2043" s="1" t="s">
        <v>6498</v>
      </c>
      <c r="L2043" s="183"/>
      <c r="M2043" s="44" t="e">
        <f>VLOOKUP(#REF!,'[1]PL3 Danh muc đầy đủ'!$E$9:$X$9281,20,0)</f>
        <v>#REF!</v>
      </c>
      <c r="N2043" s="44" t="e">
        <f>M2043-#REF!</f>
        <v>#REF!</v>
      </c>
    </row>
    <row r="2044" spans="1:14" ht="36" x14ac:dyDescent="0.3">
      <c r="A2044" s="43">
        <v>2034</v>
      </c>
      <c r="B2044" s="17" t="s">
        <v>6850</v>
      </c>
      <c r="C2044" s="18" t="s">
        <v>18139</v>
      </c>
      <c r="D2044" s="17" t="s">
        <v>6851</v>
      </c>
      <c r="E2044" s="18" t="s">
        <v>6570</v>
      </c>
      <c r="F2044" s="18" t="s">
        <v>6570</v>
      </c>
      <c r="G2044" s="17" t="s">
        <v>95</v>
      </c>
      <c r="H2044" s="21">
        <v>77100</v>
      </c>
      <c r="I2044" s="20">
        <v>77114.78260869559</v>
      </c>
      <c r="J2044" s="19">
        <v>80100</v>
      </c>
      <c r="K2044" s="1" t="s">
        <v>6498</v>
      </c>
      <c r="L2044" s="183"/>
      <c r="M2044" s="44" t="e">
        <f>VLOOKUP(#REF!,'[1]PL3 Danh muc đầy đủ'!$E$9:$X$9281,20,0)</f>
        <v>#REF!</v>
      </c>
      <c r="N2044" s="44" t="e">
        <f>M2044-#REF!</f>
        <v>#REF!</v>
      </c>
    </row>
    <row r="2045" spans="1:14" ht="18" x14ac:dyDescent="0.3">
      <c r="A2045" s="43">
        <v>2035</v>
      </c>
      <c r="B2045" s="17" t="s">
        <v>6852</v>
      </c>
      <c r="C2045" s="18" t="s">
        <v>18139</v>
      </c>
      <c r="D2045" s="17" t="s">
        <v>6853</v>
      </c>
      <c r="E2045" s="18" t="s">
        <v>6854</v>
      </c>
      <c r="F2045" s="18" t="s">
        <v>6854</v>
      </c>
      <c r="G2045" s="17" t="s">
        <v>95</v>
      </c>
      <c r="H2045" s="21">
        <v>77100</v>
      </c>
      <c r="I2045" s="20">
        <v>77114.78260869559</v>
      </c>
      <c r="J2045" s="19">
        <v>80100</v>
      </c>
      <c r="K2045" s="1" t="s">
        <v>6498</v>
      </c>
      <c r="L2045" s="183"/>
      <c r="M2045" s="44" t="e">
        <f>VLOOKUP(#REF!,'[1]PL3 Danh muc đầy đủ'!$E$9:$X$9281,20,0)</f>
        <v>#REF!</v>
      </c>
      <c r="N2045" s="44" t="e">
        <f>M2045-#REF!</f>
        <v>#REF!</v>
      </c>
    </row>
    <row r="2046" spans="1:14" ht="18" x14ac:dyDescent="0.3">
      <c r="A2046" s="43">
        <v>2036</v>
      </c>
      <c r="B2046" s="17" t="s">
        <v>6855</v>
      </c>
      <c r="C2046" s="18" t="s">
        <v>18139</v>
      </c>
      <c r="D2046" s="17" t="s">
        <v>6856</v>
      </c>
      <c r="E2046" s="18" t="s">
        <v>6576</v>
      </c>
      <c r="F2046" s="18" t="s">
        <v>6576</v>
      </c>
      <c r="G2046" s="17" t="s">
        <v>95</v>
      </c>
      <c r="H2046" s="21">
        <v>77100</v>
      </c>
      <c r="I2046" s="20">
        <v>77114.78260869559</v>
      </c>
      <c r="J2046" s="19">
        <v>80100</v>
      </c>
      <c r="K2046" s="1" t="s">
        <v>6498</v>
      </c>
      <c r="L2046" s="183"/>
      <c r="M2046" s="44" t="e">
        <f>VLOOKUP(#REF!,'[1]PL3 Danh muc đầy đủ'!$E$9:$X$9281,20,0)</f>
        <v>#REF!</v>
      </c>
      <c r="N2046" s="44" t="e">
        <f>M2046-#REF!</f>
        <v>#REF!</v>
      </c>
    </row>
    <row r="2047" spans="1:14" ht="36" x14ac:dyDescent="0.3">
      <c r="A2047" s="43">
        <v>2037</v>
      </c>
      <c r="B2047" s="17" t="s">
        <v>6857</v>
      </c>
      <c r="C2047" s="18" t="s">
        <v>18139</v>
      </c>
      <c r="D2047" s="17" t="s">
        <v>6858</v>
      </c>
      <c r="E2047" s="18" t="s">
        <v>6859</v>
      </c>
      <c r="F2047" s="18" t="s">
        <v>6859</v>
      </c>
      <c r="G2047" s="17" t="s">
        <v>95</v>
      </c>
      <c r="H2047" s="21">
        <v>77100</v>
      </c>
      <c r="I2047" s="20">
        <v>77114.78260869559</v>
      </c>
      <c r="J2047" s="19">
        <v>80100</v>
      </c>
      <c r="K2047" s="1" t="s">
        <v>6498</v>
      </c>
      <c r="L2047" s="183"/>
      <c r="M2047" s="44" t="e">
        <f>VLOOKUP(#REF!,'[1]PL3 Danh muc đầy đủ'!$E$9:$X$9281,20,0)</f>
        <v>#REF!</v>
      </c>
      <c r="N2047" s="44" t="e">
        <f>M2047-#REF!</f>
        <v>#REF!</v>
      </c>
    </row>
    <row r="2048" spans="1:14" ht="18" x14ac:dyDescent="0.3">
      <c r="A2048" s="43">
        <v>2038</v>
      </c>
      <c r="B2048" s="17" t="s">
        <v>6860</v>
      </c>
      <c r="C2048" s="18" t="s">
        <v>18139</v>
      </c>
      <c r="D2048" s="17" t="s">
        <v>6861</v>
      </c>
      <c r="E2048" s="18" t="s">
        <v>6862</v>
      </c>
      <c r="F2048" s="18" t="s">
        <v>6862</v>
      </c>
      <c r="G2048" s="17" t="s">
        <v>95</v>
      </c>
      <c r="H2048" s="21">
        <v>77100</v>
      </c>
      <c r="I2048" s="20">
        <v>77114.78260869559</v>
      </c>
      <c r="J2048" s="19">
        <v>80100</v>
      </c>
      <c r="K2048" s="1" t="s">
        <v>6498</v>
      </c>
      <c r="L2048" s="183"/>
      <c r="M2048" s="44" t="e">
        <f>VLOOKUP(#REF!,'[1]PL3 Danh muc đầy đủ'!$E$9:$X$9281,20,0)</f>
        <v>#REF!</v>
      </c>
      <c r="N2048" s="44" t="e">
        <f>M2048-#REF!</f>
        <v>#REF!</v>
      </c>
    </row>
    <row r="2049" spans="1:14" ht="18" x14ac:dyDescent="0.3">
      <c r="A2049" s="43">
        <v>2039</v>
      </c>
      <c r="B2049" s="17" t="s">
        <v>6863</v>
      </c>
      <c r="C2049" s="18" t="s">
        <v>18139</v>
      </c>
      <c r="D2049" s="17" t="s">
        <v>6864</v>
      </c>
      <c r="E2049" s="18" t="s">
        <v>6865</v>
      </c>
      <c r="F2049" s="18" t="s">
        <v>6865</v>
      </c>
      <c r="G2049" s="17" t="s">
        <v>95</v>
      </c>
      <c r="H2049" s="21">
        <v>77100</v>
      </c>
      <c r="I2049" s="20">
        <v>77114.78260869559</v>
      </c>
      <c r="J2049" s="19">
        <v>80100</v>
      </c>
      <c r="K2049" s="1" t="s">
        <v>6498</v>
      </c>
      <c r="L2049" s="183"/>
      <c r="M2049" s="44" t="e">
        <f>VLOOKUP(#REF!,'[1]PL3 Danh muc đầy đủ'!$E$9:$X$9281,20,0)</f>
        <v>#REF!</v>
      </c>
      <c r="N2049" s="44" t="e">
        <f>M2049-#REF!</f>
        <v>#REF!</v>
      </c>
    </row>
    <row r="2050" spans="1:14" ht="36" x14ac:dyDescent="0.3">
      <c r="A2050" s="43">
        <v>2040</v>
      </c>
      <c r="B2050" s="17" t="s">
        <v>6866</v>
      </c>
      <c r="C2050" s="18" t="s">
        <v>18139</v>
      </c>
      <c r="D2050" s="17" t="s">
        <v>6867</v>
      </c>
      <c r="E2050" s="18" t="s">
        <v>6868</v>
      </c>
      <c r="F2050" s="18" t="s">
        <v>6868</v>
      </c>
      <c r="G2050" s="17" t="s">
        <v>95</v>
      </c>
      <c r="H2050" s="21">
        <v>77100</v>
      </c>
      <c r="I2050" s="20">
        <v>77114.78260869559</v>
      </c>
      <c r="J2050" s="19">
        <v>80100</v>
      </c>
      <c r="K2050" s="1" t="s">
        <v>6498</v>
      </c>
      <c r="L2050" s="183"/>
      <c r="M2050" s="44" t="e">
        <f>VLOOKUP(#REF!,'[1]PL3 Danh muc đầy đủ'!$E$9:$X$9281,20,0)</f>
        <v>#REF!</v>
      </c>
      <c r="N2050" s="44" t="e">
        <f>M2050-#REF!</f>
        <v>#REF!</v>
      </c>
    </row>
    <row r="2051" spans="1:14" ht="18" x14ac:dyDescent="0.3">
      <c r="A2051" s="43">
        <v>2041</v>
      </c>
      <c r="B2051" s="17" t="s">
        <v>6869</v>
      </c>
      <c r="C2051" s="18" t="s">
        <v>18139</v>
      </c>
      <c r="D2051" s="17" t="s">
        <v>6870</v>
      </c>
      <c r="E2051" s="18" t="s">
        <v>6871</v>
      </c>
      <c r="F2051" s="18" t="s">
        <v>6871</v>
      </c>
      <c r="G2051" s="17" t="s">
        <v>95</v>
      </c>
      <c r="H2051" s="21">
        <v>77100</v>
      </c>
      <c r="I2051" s="20">
        <v>77114.78260869559</v>
      </c>
      <c r="J2051" s="19">
        <v>80100</v>
      </c>
      <c r="K2051" s="1" t="s">
        <v>6498</v>
      </c>
      <c r="L2051" s="183"/>
      <c r="M2051" s="44" t="e">
        <f>VLOOKUP(#REF!,'[1]PL3 Danh muc đầy đủ'!$E$9:$X$9281,20,0)</f>
        <v>#REF!</v>
      </c>
      <c r="N2051" s="44" t="e">
        <f>M2051-#REF!</f>
        <v>#REF!</v>
      </c>
    </row>
    <row r="2052" spans="1:14" ht="18" x14ac:dyDescent="0.3">
      <c r="A2052" s="43">
        <v>2042</v>
      </c>
      <c r="B2052" s="17" t="s">
        <v>6872</v>
      </c>
      <c r="C2052" s="18" t="s">
        <v>18167</v>
      </c>
      <c r="D2052" s="17" t="s">
        <v>6873</v>
      </c>
      <c r="E2052" s="18" t="s">
        <v>6874</v>
      </c>
      <c r="F2052" s="18" t="s">
        <v>6874</v>
      </c>
      <c r="G2052" s="17" t="s">
        <v>95</v>
      </c>
      <c r="H2052" s="21">
        <v>68900</v>
      </c>
      <c r="I2052" s="20">
        <v>68938.88695652179</v>
      </c>
      <c r="J2052" s="19">
        <v>71600</v>
      </c>
      <c r="K2052" s="1"/>
      <c r="L2052" s="183"/>
      <c r="M2052" s="44" t="e">
        <f>VLOOKUP(#REF!,'[1]PL3 Danh muc đầy đủ'!$E$9:$X$9281,20,0)</f>
        <v>#REF!</v>
      </c>
      <c r="N2052" s="44" t="e">
        <f>M2052-#REF!</f>
        <v>#REF!</v>
      </c>
    </row>
    <row r="2053" spans="1:14" ht="18" x14ac:dyDescent="0.3">
      <c r="A2053" s="43">
        <v>2043</v>
      </c>
      <c r="B2053" s="17" t="s">
        <v>6875</v>
      </c>
      <c r="C2053" s="18" t="s">
        <v>18167</v>
      </c>
      <c r="D2053" s="17" t="s">
        <v>6876</v>
      </c>
      <c r="E2053" s="18" t="s">
        <v>6877</v>
      </c>
      <c r="F2053" s="18" t="s">
        <v>6877</v>
      </c>
      <c r="G2053" s="17"/>
      <c r="H2053" s="21">
        <v>68900</v>
      </c>
      <c r="I2053" s="20">
        <v>68938.88695652179</v>
      </c>
      <c r="J2053" s="19">
        <v>71600</v>
      </c>
      <c r="K2053" s="1"/>
      <c r="L2053" s="183"/>
      <c r="M2053" s="44" t="e">
        <f>VLOOKUP(#REF!,'[1]PL3 Danh muc đầy đủ'!$E$9:$X$9281,20,0)</f>
        <v>#REF!</v>
      </c>
      <c r="N2053" s="44" t="e">
        <f>M2053-#REF!</f>
        <v>#REF!</v>
      </c>
    </row>
    <row r="2054" spans="1:14" ht="36" x14ac:dyDescent="0.3">
      <c r="A2054" s="43">
        <v>2044</v>
      </c>
      <c r="B2054" s="17" t="s">
        <v>6878</v>
      </c>
      <c r="C2054" s="18" t="s">
        <v>18150</v>
      </c>
      <c r="D2054" s="17" t="s">
        <v>6879</v>
      </c>
      <c r="E2054" s="18" t="s">
        <v>6880</v>
      </c>
      <c r="F2054" s="18" t="s">
        <v>6880</v>
      </c>
      <c r="G2054" s="17"/>
      <c r="H2054" s="21">
        <v>68900</v>
      </c>
      <c r="I2054" s="20">
        <v>68938.88695652179</v>
      </c>
      <c r="J2054" s="19">
        <v>71600</v>
      </c>
      <c r="K2054" s="1"/>
      <c r="L2054" s="183"/>
      <c r="M2054" s="44" t="e">
        <f>VLOOKUP(#REF!,'[1]PL3 Danh muc đầy đủ'!$E$9:$X$9281,20,0)</f>
        <v>#REF!</v>
      </c>
      <c r="N2054" s="44" t="e">
        <f>M2054-#REF!</f>
        <v>#REF!</v>
      </c>
    </row>
    <row r="2055" spans="1:14" ht="36" x14ac:dyDescent="0.3">
      <c r="A2055" s="43">
        <v>2045</v>
      </c>
      <c r="B2055" s="17" t="s">
        <v>6881</v>
      </c>
      <c r="C2055" s="18" t="s">
        <v>18150</v>
      </c>
      <c r="D2055" s="17" t="s">
        <v>6882</v>
      </c>
      <c r="E2055" s="18" t="s">
        <v>6883</v>
      </c>
      <c r="F2055" s="18" t="s">
        <v>6883</v>
      </c>
      <c r="G2055" s="17" t="s">
        <v>95</v>
      </c>
      <c r="H2055" s="21">
        <v>68900</v>
      </c>
      <c r="I2055" s="20">
        <v>68938.88695652179</v>
      </c>
      <c r="J2055" s="19">
        <v>71600</v>
      </c>
      <c r="K2055" s="1"/>
      <c r="L2055" s="183"/>
      <c r="M2055" s="44" t="e">
        <f>VLOOKUP(#REF!,'[1]PL3 Danh muc đầy đủ'!$E$9:$X$9281,20,0)</f>
        <v>#REF!</v>
      </c>
      <c r="N2055" s="44" t="e">
        <f>M2055-#REF!</f>
        <v>#REF!</v>
      </c>
    </row>
    <row r="2056" spans="1:14" ht="36" x14ac:dyDescent="0.3">
      <c r="A2056" s="43">
        <v>2046</v>
      </c>
      <c r="B2056" s="17" t="s">
        <v>6884</v>
      </c>
      <c r="C2056" s="18" t="s">
        <v>18150</v>
      </c>
      <c r="D2056" s="17" t="s">
        <v>6885</v>
      </c>
      <c r="E2056" s="18" t="s">
        <v>6886</v>
      </c>
      <c r="F2056" s="18" t="s">
        <v>6886</v>
      </c>
      <c r="G2056" s="17"/>
      <c r="H2056" s="21">
        <v>68900</v>
      </c>
      <c r="I2056" s="20">
        <v>68938.88695652179</v>
      </c>
      <c r="J2056" s="19">
        <v>71600</v>
      </c>
      <c r="K2056" s="1"/>
      <c r="L2056" s="183"/>
      <c r="M2056" s="44" t="e">
        <f>VLOOKUP(#REF!,'[1]PL3 Danh muc đầy đủ'!$E$9:$X$9281,20,0)</f>
        <v>#REF!</v>
      </c>
      <c r="N2056" s="44" t="e">
        <f>M2056-#REF!</f>
        <v>#REF!</v>
      </c>
    </row>
    <row r="2057" spans="1:14" ht="36" x14ac:dyDescent="0.3">
      <c r="A2057" s="43">
        <v>2047</v>
      </c>
      <c r="B2057" s="17" t="s">
        <v>6887</v>
      </c>
      <c r="C2057" s="18" t="s">
        <v>18150</v>
      </c>
      <c r="D2057" s="17" t="s">
        <v>6888</v>
      </c>
      <c r="E2057" s="18" t="s">
        <v>16570</v>
      </c>
      <c r="F2057" s="18" t="s">
        <v>16570</v>
      </c>
      <c r="G2057" s="17"/>
      <c r="H2057" s="21">
        <v>68900</v>
      </c>
      <c r="I2057" s="20">
        <v>68938.88695652179</v>
      </c>
      <c r="J2057" s="19">
        <v>71600</v>
      </c>
      <c r="K2057" s="1"/>
      <c r="L2057" s="183"/>
      <c r="M2057" s="44" t="e">
        <f>VLOOKUP(#REF!,'[1]PL3 Danh muc đầy đủ'!$E$9:$X$9281,20,0)</f>
        <v>#REF!</v>
      </c>
      <c r="N2057" s="44" t="e">
        <f>M2057-#REF!</f>
        <v>#REF!</v>
      </c>
    </row>
    <row r="2058" spans="1:14" ht="36" x14ac:dyDescent="0.3">
      <c r="A2058" s="43">
        <v>2048</v>
      </c>
      <c r="B2058" s="17" t="s">
        <v>6889</v>
      </c>
      <c r="C2058" s="18" t="s">
        <v>18150</v>
      </c>
      <c r="D2058" s="17" t="s">
        <v>6890</v>
      </c>
      <c r="E2058" s="18" t="s">
        <v>6891</v>
      </c>
      <c r="F2058" s="18" t="s">
        <v>6891</v>
      </c>
      <c r="G2058" s="17"/>
      <c r="H2058" s="21">
        <v>68900</v>
      </c>
      <c r="I2058" s="20">
        <v>68938.88695652179</v>
      </c>
      <c r="J2058" s="19">
        <v>71600</v>
      </c>
      <c r="K2058" s="1"/>
      <c r="L2058" s="183"/>
      <c r="M2058" s="44" t="e">
        <f>VLOOKUP(#REF!,'[1]PL3 Danh muc đầy đủ'!$E$9:$X$9281,20,0)</f>
        <v>#REF!</v>
      </c>
      <c r="N2058" s="44" t="e">
        <f>M2058-#REF!</f>
        <v>#REF!</v>
      </c>
    </row>
    <row r="2059" spans="1:14" ht="36" x14ac:dyDescent="0.3">
      <c r="A2059" s="43">
        <v>2049</v>
      </c>
      <c r="B2059" s="17" t="s">
        <v>6892</v>
      </c>
      <c r="C2059" s="18" t="s">
        <v>18166</v>
      </c>
      <c r="D2059" s="17" t="s">
        <v>6893</v>
      </c>
      <c r="E2059" s="18" t="s">
        <v>16571</v>
      </c>
      <c r="F2059" s="18" t="s">
        <v>16571</v>
      </c>
      <c r="G2059" s="17" t="s">
        <v>95</v>
      </c>
      <c r="H2059" s="21">
        <v>1260800</v>
      </c>
      <c r="I2059" s="20">
        <v>1260869.5652173916</v>
      </c>
      <c r="J2059" s="19">
        <v>1311300</v>
      </c>
      <c r="K2059" s="1" t="s">
        <v>6316</v>
      </c>
      <c r="L2059" s="183"/>
      <c r="M2059" s="44" t="e">
        <f>VLOOKUP(#REF!,'[1]PL3 Danh muc đầy đủ'!$E$9:$X$9281,20,0)</f>
        <v>#REF!</v>
      </c>
      <c r="N2059" s="44" t="e">
        <f>M2059-#REF!</f>
        <v>#REF!</v>
      </c>
    </row>
    <row r="2060" spans="1:14" ht="36" x14ac:dyDescent="0.3">
      <c r="A2060" s="43">
        <v>2050</v>
      </c>
      <c r="B2060" s="17" t="s">
        <v>6894</v>
      </c>
      <c r="C2060" s="18" t="s">
        <v>18166</v>
      </c>
      <c r="D2060" s="17" t="s">
        <v>6895</v>
      </c>
      <c r="E2060" s="18" t="s">
        <v>16572</v>
      </c>
      <c r="F2060" s="18" t="s">
        <v>16572</v>
      </c>
      <c r="G2060" s="17" t="s">
        <v>95</v>
      </c>
      <c r="H2060" s="21">
        <v>1260800</v>
      </c>
      <c r="I2060" s="20">
        <v>1260869.5652173916</v>
      </c>
      <c r="J2060" s="19">
        <v>1311300</v>
      </c>
      <c r="K2060" s="1" t="s">
        <v>6316</v>
      </c>
      <c r="L2060" s="183"/>
      <c r="M2060" s="44" t="e">
        <f>VLOOKUP(#REF!,'[1]PL3 Danh muc đầy đủ'!$E$9:$X$9281,20,0)</f>
        <v>#REF!</v>
      </c>
      <c r="N2060" s="44" t="e">
        <f>M2060-#REF!</f>
        <v>#REF!</v>
      </c>
    </row>
    <row r="2061" spans="1:14" ht="36" x14ac:dyDescent="0.3">
      <c r="A2061" s="43">
        <v>2051</v>
      </c>
      <c r="B2061" s="17" t="s">
        <v>6896</v>
      </c>
      <c r="C2061" s="18" t="s">
        <v>18166</v>
      </c>
      <c r="D2061" s="17" t="s">
        <v>6897</v>
      </c>
      <c r="E2061" s="18" t="s">
        <v>16573</v>
      </c>
      <c r="F2061" s="18" t="s">
        <v>16573</v>
      </c>
      <c r="G2061" s="17" t="s">
        <v>95</v>
      </c>
      <c r="H2061" s="21">
        <v>1260800</v>
      </c>
      <c r="I2061" s="20">
        <v>1260869.5652173916</v>
      </c>
      <c r="J2061" s="19">
        <v>1311300</v>
      </c>
      <c r="K2061" s="1" t="s">
        <v>6316</v>
      </c>
      <c r="L2061" s="183"/>
      <c r="M2061" s="44" t="e">
        <f>VLOOKUP(#REF!,'[1]PL3 Danh muc đầy đủ'!$E$9:$X$9281,20,0)</f>
        <v>#REF!</v>
      </c>
      <c r="N2061" s="44" t="e">
        <f>M2061-#REF!</f>
        <v>#REF!</v>
      </c>
    </row>
    <row r="2062" spans="1:14" ht="18" x14ac:dyDescent="0.3">
      <c r="A2062" s="43">
        <v>2052</v>
      </c>
      <c r="B2062" s="17" t="s">
        <v>6898</v>
      </c>
      <c r="C2062" s="18" t="s">
        <v>18167</v>
      </c>
      <c r="D2062" s="17" t="s">
        <v>6899</v>
      </c>
      <c r="E2062" s="18" t="s">
        <v>6900</v>
      </c>
      <c r="F2062" s="18" t="s">
        <v>6900</v>
      </c>
      <c r="G2062" s="17"/>
      <c r="H2062" s="21">
        <v>40200</v>
      </c>
      <c r="I2062" s="20">
        <v>40201.4</v>
      </c>
      <c r="J2062" s="19">
        <v>41800</v>
      </c>
      <c r="K2062" s="1"/>
      <c r="L2062" s="183"/>
      <c r="M2062" s="44" t="e">
        <f>VLOOKUP(#REF!,'[1]PL3 Danh muc đầy đủ'!$E$9:$X$9281,20,0)</f>
        <v>#REF!</v>
      </c>
      <c r="N2062" s="44" t="e">
        <f>M2062-#REF!</f>
        <v>#REF!</v>
      </c>
    </row>
    <row r="2063" spans="1:14" ht="18" x14ac:dyDescent="0.3">
      <c r="A2063" s="43">
        <v>2053</v>
      </c>
      <c r="B2063" s="17" t="s">
        <v>6901</v>
      </c>
      <c r="C2063" s="18" t="s">
        <v>18167</v>
      </c>
      <c r="D2063" s="17" t="s">
        <v>6902</v>
      </c>
      <c r="E2063" s="18" t="s">
        <v>6903</v>
      </c>
      <c r="F2063" s="18" t="s">
        <v>6903</v>
      </c>
      <c r="G2063" s="17" t="s">
        <v>1648</v>
      </c>
      <c r="H2063" s="21">
        <v>40200</v>
      </c>
      <c r="I2063" s="20">
        <v>40201.4</v>
      </c>
      <c r="J2063" s="19">
        <v>41800</v>
      </c>
      <c r="K2063" s="1"/>
      <c r="L2063" s="183"/>
      <c r="M2063" s="44" t="e">
        <f>VLOOKUP(#REF!,'[1]PL3 Danh muc đầy đủ'!$E$9:$X$9281,20,0)</f>
        <v>#REF!</v>
      </c>
      <c r="N2063" s="44" t="e">
        <f>M2063-#REF!</f>
        <v>#REF!</v>
      </c>
    </row>
    <row r="2064" spans="1:14" ht="36" x14ac:dyDescent="0.3">
      <c r="A2064" s="43">
        <v>2054</v>
      </c>
      <c r="B2064" s="17" t="s">
        <v>18357</v>
      </c>
      <c r="C2064" s="18" t="s">
        <v>18398</v>
      </c>
      <c r="D2064" s="17" t="s">
        <v>18528</v>
      </c>
      <c r="E2064" s="18" t="s">
        <v>18689</v>
      </c>
      <c r="F2064" s="18" t="s">
        <v>18689</v>
      </c>
      <c r="G2064" s="17" t="s">
        <v>1648</v>
      </c>
      <c r="H2064" s="21">
        <v>40200</v>
      </c>
      <c r="I2064" s="20">
        <v>40201.4</v>
      </c>
      <c r="J2064" s="19">
        <v>41800</v>
      </c>
      <c r="K2064" s="18"/>
      <c r="L2064" s="184"/>
      <c r="M2064" s="44" t="e">
        <f>VLOOKUP(#REF!,'[1]PL3 Danh muc đầy đủ'!$E$9:$X$9281,20,0)</f>
        <v>#REF!</v>
      </c>
      <c r="N2064" s="44" t="e">
        <f>M2064-#REF!</f>
        <v>#REF!</v>
      </c>
    </row>
    <row r="2065" spans="1:14" ht="36" x14ac:dyDescent="0.3">
      <c r="A2065" s="43">
        <v>2055</v>
      </c>
      <c r="B2065" s="17" t="s">
        <v>6904</v>
      </c>
      <c r="C2065" s="18" t="s">
        <v>18150</v>
      </c>
      <c r="D2065" s="17" t="s">
        <v>6905</v>
      </c>
      <c r="E2065" s="18" t="s">
        <v>6906</v>
      </c>
      <c r="F2065" s="18" t="s">
        <v>6906</v>
      </c>
      <c r="G2065" s="17"/>
      <c r="H2065" s="21">
        <v>40200</v>
      </c>
      <c r="I2065" s="20">
        <v>40201.4</v>
      </c>
      <c r="J2065" s="19">
        <v>41800</v>
      </c>
      <c r="K2065" s="1"/>
      <c r="L2065" s="183"/>
      <c r="M2065" s="44" t="e">
        <f>VLOOKUP(#REF!,'[1]PL3 Danh muc đầy đủ'!$E$9:$X$9281,20,0)</f>
        <v>#REF!</v>
      </c>
      <c r="N2065" s="44" t="e">
        <f>M2065-#REF!</f>
        <v>#REF!</v>
      </c>
    </row>
    <row r="2066" spans="1:14" ht="36" x14ac:dyDescent="0.3">
      <c r="A2066" s="43">
        <v>2056</v>
      </c>
      <c r="B2066" s="17" t="s">
        <v>6907</v>
      </c>
      <c r="C2066" s="18" t="s">
        <v>18150</v>
      </c>
      <c r="D2066" s="17" t="s">
        <v>6908</v>
      </c>
      <c r="E2066" s="18" t="s">
        <v>6900</v>
      </c>
      <c r="F2066" s="18" t="s">
        <v>6900</v>
      </c>
      <c r="G2066" s="17"/>
      <c r="H2066" s="21">
        <v>40200</v>
      </c>
      <c r="I2066" s="20">
        <v>40201.4</v>
      </c>
      <c r="J2066" s="19">
        <v>41800</v>
      </c>
      <c r="K2066" s="1"/>
      <c r="L2066" s="183"/>
      <c r="M2066" s="44" t="e">
        <f>VLOOKUP(#REF!,'[1]PL3 Danh muc đầy đủ'!$E$9:$X$9281,20,0)</f>
        <v>#REF!</v>
      </c>
      <c r="N2066" s="44" t="e">
        <f>M2066-#REF!</f>
        <v>#REF!</v>
      </c>
    </row>
    <row r="2067" spans="1:14" ht="36" x14ac:dyDescent="0.3">
      <c r="A2067" s="43">
        <v>2057</v>
      </c>
      <c r="B2067" s="17" t="s">
        <v>6909</v>
      </c>
      <c r="C2067" s="18" t="s">
        <v>18150</v>
      </c>
      <c r="D2067" s="17" t="s">
        <v>6910</v>
      </c>
      <c r="E2067" s="18" t="s">
        <v>6903</v>
      </c>
      <c r="F2067" s="18" t="s">
        <v>6903</v>
      </c>
      <c r="G2067" s="17" t="s">
        <v>1648</v>
      </c>
      <c r="H2067" s="21">
        <v>40200</v>
      </c>
      <c r="I2067" s="20">
        <v>40201.4</v>
      </c>
      <c r="J2067" s="19">
        <v>41800</v>
      </c>
      <c r="K2067" s="1"/>
      <c r="L2067" s="183"/>
      <c r="M2067" s="44" t="e">
        <f>VLOOKUP(#REF!,'[1]PL3 Danh muc đầy đủ'!$E$9:$X$9281,20,0)</f>
        <v>#REF!</v>
      </c>
      <c r="N2067" s="44" t="e">
        <f>M2067-#REF!</f>
        <v>#REF!</v>
      </c>
    </row>
    <row r="2068" spans="1:14" ht="36" x14ac:dyDescent="0.3">
      <c r="A2068" s="43">
        <v>2058</v>
      </c>
      <c r="B2068" s="17" t="s">
        <v>6911</v>
      </c>
      <c r="C2068" s="18" t="s">
        <v>18165</v>
      </c>
      <c r="D2068" s="17" t="s">
        <v>6912</v>
      </c>
      <c r="E2068" s="18" t="s">
        <v>6913</v>
      </c>
      <c r="F2068" s="18" t="s">
        <v>6913</v>
      </c>
      <c r="G2068" s="17" t="s">
        <v>95</v>
      </c>
      <c r="H2068" s="21">
        <v>32900</v>
      </c>
      <c r="I2068" s="20">
        <v>32932.173913043473</v>
      </c>
      <c r="J2068" s="19">
        <v>34200</v>
      </c>
      <c r="K2068" s="1"/>
      <c r="L2068" s="183"/>
      <c r="M2068" s="44" t="e">
        <f>VLOOKUP(#REF!,'[1]PL3 Danh muc đầy đủ'!$E$9:$X$9281,20,0)</f>
        <v>#REF!</v>
      </c>
      <c r="N2068" s="44" t="e">
        <f>M2068-#REF!</f>
        <v>#REF!</v>
      </c>
    </row>
    <row r="2069" spans="1:14" ht="18" x14ac:dyDescent="0.3">
      <c r="A2069" s="43">
        <v>2059</v>
      </c>
      <c r="B2069" s="17" t="s">
        <v>6914</v>
      </c>
      <c r="C2069" s="18" t="s">
        <v>18166</v>
      </c>
      <c r="D2069" s="17" t="s">
        <v>6915</v>
      </c>
      <c r="E2069" s="18" t="s">
        <v>6913</v>
      </c>
      <c r="F2069" s="18" t="s">
        <v>6913</v>
      </c>
      <c r="G2069" s="17" t="s">
        <v>1648</v>
      </c>
      <c r="H2069" s="21">
        <v>32900</v>
      </c>
      <c r="I2069" s="20">
        <v>32932.173913043473</v>
      </c>
      <c r="J2069" s="19">
        <v>34200</v>
      </c>
      <c r="K2069" s="1"/>
      <c r="L2069" s="183"/>
      <c r="M2069" s="44" t="e">
        <f>VLOOKUP(#REF!,'[1]PL3 Danh muc đầy đủ'!$E$9:$X$9281,20,0)</f>
        <v>#REF!</v>
      </c>
      <c r="N2069" s="44" t="e">
        <f>M2069-#REF!</f>
        <v>#REF!</v>
      </c>
    </row>
    <row r="2070" spans="1:14" ht="36" x14ac:dyDescent="0.3">
      <c r="A2070" s="43">
        <v>2060</v>
      </c>
      <c r="B2070" s="17" t="s">
        <v>6916</v>
      </c>
      <c r="C2070" s="18" t="s">
        <v>18150</v>
      </c>
      <c r="D2070" s="17" t="s">
        <v>6917</v>
      </c>
      <c r="E2070" s="18" t="s">
        <v>6918</v>
      </c>
      <c r="F2070" s="18" t="s">
        <v>6918</v>
      </c>
      <c r="G2070" s="17" t="s">
        <v>1648</v>
      </c>
      <c r="H2070" s="21">
        <v>32900</v>
      </c>
      <c r="I2070" s="20">
        <v>32932.173913043473</v>
      </c>
      <c r="J2070" s="19">
        <v>34200</v>
      </c>
      <c r="K2070" s="1"/>
      <c r="L2070" s="183"/>
      <c r="M2070" s="44" t="e">
        <f>VLOOKUP(#REF!,'[1]PL3 Danh muc đầy đủ'!$E$9:$X$9281,20,0)</f>
        <v>#REF!</v>
      </c>
      <c r="N2070" s="44" t="e">
        <f>M2070-#REF!</f>
        <v>#REF!</v>
      </c>
    </row>
    <row r="2071" spans="1:14" ht="36" x14ac:dyDescent="0.3">
      <c r="A2071" s="43">
        <v>2061</v>
      </c>
      <c r="B2071" s="17" t="s">
        <v>6919</v>
      </c>
      <c r="C2071" s="18" t="s">
        <v>18150</v>
      </c>
      <c r="D2071" s="17" t="s">
        <v>6920</v>
      </c>
      <c r="E2071" s="18" t="s">
        <v>6921</v>
      </c>
      <c r="F2071" s="18" t="s">
        <v>6921</v>
      </c>
      <c r="G2071" s="17" t="s">
        <v>1648</v>
      </c>
      <c r="H2071" s="21">
        <v>32900</v>
      </c>
      <c r="I2071" s="20">
        <v>32932.173913043473</v>
      </c>
      <c r="J2071" s="19">
        <v>34200</v>
      </c>
      <c r="K2071" s="1"/>
      <c r="L2071" s="183"/>
      <c r="M2071" s="44" t="e">
        <f>VLOOKUP(#REF!,'[1]PL3 Danh muc đầy đủ'!$E$9:$X$9281,20,0)</f>
        <v>#REF!</v>
      </c>
      <c r="N2071" s="44" t="e">
        <f>M2071-#REF!</f>
        <v>#REF!</v>
      </c>
    </row>
    <row r="2072" spans="1:14" ht="36" x14ac:dyDescent="0.3">
      <c r="A2072" s="43">
        <v>2062</v>
      </c>
      <c r="B2072" s="17" t="s">
        <v>6922</v>
      </c>
      <c r="C2072" s="18" t="s">
        <v>18150</v>
      </c>
      <c r="D2072" s="17" t="s">
        <v>6923</v>
      </c>
      <c r="E2072" s="18" t="s">
        <v>6924</v>
      </c>
      <c r="F2072" s="18" t="s">
        <v>6924</v>
      </c>
      <c r="G2072" s="17"/>
      <c r="H2072" s="21">
        <v>32900</v>
      </c>
      <c r="I2072" s="20">
        <v>32932.173913043473</v>
      </c>
      <c r="J2072" s="19">
        <v>34200</v>
      </c>
      <c r="K2072" s="1"/>
      <c r="L2072" s="183"/>
      <c r="M2072" s="44" t="e">
        <f>VLOOKUP(#REF!,'[1]PL3 Danh muc đầy đủ'!$E$9:$X$9281,20,0)</f>
        <v>#REF!</v>
      </c>
      <c r="N2072" s="44" t="e">
        <f>M2072-#REF!</f>
        <v>#REF!</v>
      </c>
    </row>
    <row r="2073" spans="1:14" ht="18" x14ac:dyDescent="0.3">
      <c r="A2073" s="43">
        <v>2063</v>
      </c>
      <c r="B2073" s="17" t="s">
        <v>6925</v>
      </c>
      <c r="C2073" s="18" t="s">
        <v>18167</v>
      </c>
      <c r="D2073" s="17" t="s">
        <v>6926</v>
      </c>
      <c r="E2073" s="18" t="s">
        <v>6927</v>
      </c>
      <c r="F2073" s="18" t="s">
        <v>6927</v>
      </c>
      <c r="G2073" s="17" t="s">
        <v>95</v>
      </c>
      <c r="H2073" s="21">
        <v>76000</v>
      </c>
      <c r="I2073" s="20">
        <v>76097.391304347868</v>
      </c>
      <c r="J2073" s="19">
        <v>79100</v>
      </c>
      <c r="K2073" s="1"/>
      <c r="L2073" s="183"/>
      <c r="M2073" s="44" t="e">
        <f>VLOOKUP(#REF!,'[1]PL3 Danh muc đầy đủ'!$E$9:$X$9281,20,0)</f>
        <v>#REF!</v>
      </c>
      <c r="N2073" s="44" t="e">
        <f>M2073-#REF!</f>
        <v>#REF!</v>
      </c>
    </row>
    <row r="2074" spans="1:14" ht="36" x14ac:dyDescent="0.3">
      <c r="A2074" s="43">
        <v>2064</v>
      </c>
      <c r="B2074" s="17" t="s">
        <v>6928</v>
      </c>
      <c r="C2074" s="18" t="s">
        <v>18167</v>
      </c>
      <c r="D2074" s="17" t="s">
        <v>6929</v>
      </c>
      <c r="E2074" s="18" t="s">
        <v>6930</v>
      </c>
      <c r="F2074" s="18" t="s">
        <v>6930</v>
      </c>
      <c r="G2074" s="17" t="s">
        <v>95</v>
      </c>
      <c r="H2074" s="21">
        <v>76000</v>
      </c>
      <c r="I2074" s="20">
        <v>76097.391304347868</v>
      </c>
      <c r="J2074" s="19">
        <v>79100</v>
      </c>
      <c r="K2074" s="1"/>
      <c r="L2074" s="183"/>
      <c r="M2074" s="44" t="e">
        <f>VLOOKUP(#REF!,'[1]PL3 Danh muc đầy đủ'!$E$9:$X$9281,20,0)</f>
        <v>#REF!</v>
      </c>
      <c r="N2074" s="44" t="e">
        <f>M2074-#REF!</f>
        <v>#REF!</v>
      </c>
    </row>
    <row r="2075" spans="1:14" ht="36" x14ac:dyDescent="0.3">
      <c r="A2075" s="43">
        <v>2065</v>
      </c>
      <c r="B2075" s="17" t="s">
        <v>6931</v>
      </c>
      <c r="C2075" s="18" t="s">
        <v>18167</v>
      </c>
      <c r="D2075" s="17" t="s">
        <v>6932</v>
      </c>
      <c r="E2075" s="18" t="s">
        <v>6933</v>
      </c>
      <c r="F2075" s="18" t="s">
        <v>6933</v>
      </c>
      <c r="G2075" s="17" t="s">
        <v>95</v>
      </c>
      <c r="H2075" s="21">
        <v>76000</v>
      </c>
      <c r="I2075" s="20">
        <v>76097.391304347868</v>
      </c>
      <c r="J2075" s="19">
        <v>79100</v>
      </c>
      <c r="K2075" s="1"/>
      <c r="L2075" s="183"/>
      <c r="M2075" s="44" t="e">
        <f>VLOOKUP(#REF!,'[1]PL3 Danh muc đầy đủ'!$E$9:$X$9281,20,0)</f>
        <v>#REF!</v>
      </c>
      <c r="N2075" s="44" t="e">
        <f>M2075-#REF!</f>
        <v>#REF!</v>
      </c>
    </row>
    <row r="2076" spans="1:14" ht="36" x14ac:dyDescent="0.3">
      <c r="A2076" s="43">
        <v>2066</v>
      </c>
      <c r="B2076" s="17" t="s">
        <v>6934</v>
      </c>
      <c r="C2076" s="18" t="s">
        <v>18167</v>
      </c>
      <c r="D2076" s="17" t="s">
        <v>6935</v>
      </c>
      <c r="E2076" s="18" t="s">
        <v>6936</v>
      </c>
      <c r="F2076" s="18" t="s">
        <v>6936</v>
      </c>
      <c r="G2076" s="17" t="s">
        <v>95</v>
      </c>
      <c r="H2076" s="21">
        <v>76000</v>
      </c>
      <c r="I2076" s="20">
        <v>76097.391304347868</v>
      </c>
      <c r="J2076" s="19">
        <v>79100</v>
      </c>
      <c r="K2076" s="1"/>
      <c r="L2076" s="183"/>
      <c r="M2076" s="44" t="e">
        <f>VLOOKUP(#REF!,'[1]PL3 Danh muc đầy đủ'!$E$9:$X$9281,20,0)</f>
        <v>#REF!</v>
      </c>
      <c r="N2076" s="44" t="e">
        <f>M2076-#REF!</f>
        <v>#REF!</v>
      </c>
    </row>
    <row r="2077" spans="1:14" ht="36" x14ac:dyDescent="0.3">
      <c r="A2077" s="43">
        <v>2067</v>
      </c>
      <c r="B2077" s="17" t="s">
        <v>6937</v>
      </c>
      <c r="C2077" s="18" t="s">
        <v>18167</v>
      </c>
      <c r="D2077" s="17" t="s">
        <v>6938</v>
      </c>
      <c r="E2077" s="18" t="s">
        <v>6939</v>
      </c>
      <c r="F2077" s="18" t="s">
        <v>6939</v>
      </c>
      <c r="G2077" s="17" t="s">
        <v>95</v>
      </c>
      <c r="H2077" s="21">
        <v>76000</v>
      </c>
      <c r="I2077" s="20">
        <v>76097.391304347868</v>
      </c>
      <c r="J2077" s="19">
        <v>79100</v>
      </c>
      <c r="K2077" s="1"/>
      <c r="L2077" s="183"/>
      <c r="M2077" s="44" t="e">
        <f>VLOOKUP(#REF!,'[1]PL3 Danh muc đầy đủ'!$E$9:$X$9281,20,0)</f>
        <v>#REF!</v>
      </c>
      <c r="N2077" s="44" t="e">
        <f>M2077-#REF!</f>
        <v>#REF!</v>
      </c>
    </row>
    <row r="2078" spans="1:14" ht="36" x14ac:dyDescent="0.3">
      <c r="A2078" s="43">
        <v>2068</v>
      </c>
      <c r="B2078" s="17" t="s">
        <v>6940</v>
      </c>
      <c r="C2078" s="18" t="s">
        <v>18167</v>
      </c>
      <c r="D2078" s="17" t="s">
        <v>6941</v>
      </c>
      <c r="E2078" s="18" t="s">
        <v>6942</v>
      </c>
      <c r="F2078" s="18" t="s">
        <v>6942</v>
      </c>
      <c r="G2078" s="17" t="s">
        <v>95</v>
      </c>
      <c r="H2078" s="21">
        <v>76000</v>
      </c>
      <c r="I2078" s="20">
        <v>76097.391304347868</v>
      </c>
      <c r="J2078" s="19">
        <v>79100</v>
      </c>
      <c r="K2078" s="1"/>
      <c r="L2078" s="183"/>
      <c r="M2078" s="44" t="e">
        <f>VLOOKUP(#REF!,'[1]PL3 Danh muc đầy đủ'!$E$9:$X$9281,20,0)</f>
        <v>#REF!</v>
      </c>
      <c r="N2078" s="44" t="e">
        <f>M2078-#REF!</f>
        <v>#REF!</v>
      </c>
    </row>
    <row r="2079" spans="1:14" ht="36" x14ac:dyDescent="0.3">
      <c r="A2079" s="43">
        <v>2069</v>
      </c>
      <c r="B2079" s="17" t="s">
        <v>6943</v>
      </c>
      <c r="C2079" s="18" t="s">
        <v>18167</v>
      </c>
      <c r="D2079" s="17" t="s">
        <v>6944</v>
      </c>
      <c r="E2079" s="18" t="s">
        <v>6945</v>
      </c>
      <c r="F2079" s="18" t="s">
        <v>6945</v>
      </c>
      <c r="G2079" s="17" t="s">
        <v>95</v>
      </c>
      <c r="H2079" s="21">
        <v>76000</v>
      </c>
      <c r="I2079" s="20">
        <v>76097.391304347868</v>
      </c>
      <c r="J2079" s="19">
        <v>79100</v>
      </c>
      <c r="K2079" s="1"/>
      <c r="L2079" s="183"/>
      <c r="M2079" s="44" t="e">
        <f>VLOOKUP(#REF!,'[1]PL3 Danh muc đầy đủ'!$E$9:$X$9281,20,0)</f>
        <v>#REF!</v>
      </c>
      <c r="N2079" s="44" t="e">
        <f>M2079-#REF!</f>
        <v>#REF!</v>
      </c>
    </row>
    <row r="2080" spans="1:14" ht="36" x14ac:dyDescent="0.3">
      <c r="A2080" s="43">
        <v>2070</v>
      </c>
      <c r="B2080" s="17" t="s">
        <v>6946</v>
      </c>
      <c r="C2080" s="18" t="s">
        <v>18167</v>
      </c>
      <c r="D2080" s="17" t="s">
        <v>6947</v>
      </c>
      <c r="E2080" s="18" t="s">
        <v>6948</v>
      </c>
      <c r="F2080" s="18" t="s">
        <v>6948</v>
      </c>
      <c r="G2080" s="17" t="s">
        <v>95</v>
      </c>
      <c r="H2080" s="21">
        <v>76000</v>
      </c>
      <c r="I2080" s="20">
        <v>76097.391304347868</v>
      </c>
      <c r="J2080" s="19">
        <v>79100</v>
      </c>
      <c r="K2080" s="1"/>
      <c r="L2080" s="183"/>
      <c r="M2080" s="44" t="e">
        <f>VLOOKUP(#REF!,'[1]PL3 Danh muc đầy đủ'!$E$9:$X$9281,20,0)</f>
        <v>#REF!</v>
      </c>
      <c r="N2080" s="44" t="e">
        <f>M2080-#REF!</f>
        <v>#REF!</v>
      </c>
    </row>
    <row r="2081" spans="1:14" ht="36" x14ac:dyDescent="0.3">
      <c r="A2081" s="43">
        <v>2071</v>
      </c>
      <c r="B2081" s="17" t="s">
        <v>6949</v>
      </c>
      <c r="C2081" s="18" t="s">
        <v>18167</v>
      </c>
      <c r="D2081" s="17" t="s">
        <v>6950</v>
      </c>
      <c r="E2081" s="18" t="s">
        <v>6951</v>
      </c>
      <c r="F2081" s="18" t="s">
        <v>6951</v>
      </c>
      <c r="G2081" s="17" t="s">
        <v>95</v>
      </c>
      <c r="H2081" s="21">
        <v>76000</v>
      </c>
      <c r="I2081" s="20">
        <v>76097.391304347868</v>
      </c>
      <c r="J2081" s="19">
        <v>79100</v>
      </c>
      <c r="K2081" s="1"/>
      <c r="L2081" s="183"/>
      <c r="M2081" s="44" t="e">
        <f>VLOOKUP(#REF!,'[1]PL3 Danh muc đầy đủ'!$E$9:$X$9281,20,0)</f>
        <v>#REF!</v>
      </c>
      <c r="N2081" s="44" t="e">
        <f>M2081-#REF!</f>
        <v>#REF!</v>
      </c>
    </row>
    <row r="2082" spans="1:14" ht="36" x14ac:dyDescent="0.3">
      <c r="A2082" s="43">
        <v>2072</v>
      </c>
      <c r="B2082" s="17" t="s">
        <v>6952</v>
      </c>
      <c r="C2082" s="18" t="s">
        <v>18167</v>
      </c>
      <c r="D2082" s="17" t="s">
        <v>6953</v>
      </c>
      <c r="E2082" s="18" t="s">
        <v>6954</v>
      </c>
      <c r="F2082" s="18" t="s">
        <v>6954</v>
      </c>
      <c r="G2082" s="17" t="s">
        <v>95</v>
      </c>
      <c r="H2082" s="21">
        <v>76000</v>
      </c>
      <c r="I2082" s="20">
        <v>76097.391304347868</v>
      </c>
      <c r="J2082" s="19">
        <v>79100</v>
      </c>
      <c r="K2082" s="1"/>
      <c r="L2082" s="183"/>
      <c r="M2082" s="44" t="e">
        <f>VLOOKUP(#REF!,'[1]PL3 Danh muc đầy đủ'!$E$9:$X$9281,20,0)</f>
        <v>#REF!</v>
      </c>
      <c r="N2082" s="44" t="e">
        <f>M2082-#REF!</f>
        <v>#REF!</v>
      </c>
    </row>
    <row r="2083" spans="1:14" ht="36" x14ac:dyDescent="0.3">
      <c r="A2083" s="43">
        <v>2073</v>
      </c>
      <c r="B2083" s="17" t="s">
        <v>6955</v>
      </c>
      <c r="C2083" s="18" t="s">
        <v>18167</v>
      </c>
      <c r="D2083" s="17" t="s">
        <v>6956</v>
      </c>
      <c r="E2083" s="18" t="s">
        <v>16574</v>
      </c>
      <c r="F2083" s="18" t="s">
        <v>16574</v>
      </c>
      <c r="G2083" s="17" t="s">
        <v>95</v>
      </c>
      <c r="H2083" s="21">
        <v>76000</v>
      </c>
      <c r="I2083" s="20">
        <v>76097.391304347868</v>
      </c>
      <c r="J2083" s="19">
        <v>79100</v>
      </c>
      <c r="K2083" s="1"/>
      <c r="L2083" s="183"/>
      <c r="M2083" s="44" t="e">
        <f>VLOOKUP(#REF!,'[1]PL3 Danh muc đầy đủ'!$E$9:$X$9281,20,0)</f>
        <v>#REF!</v>
      </c>
      <c r="N2083" s="44" t="e">
        <f>M2083-#REF!</f>
        <v>#REF!</v>
      </c>
    </row>
    <row r="2084" spans="1:14" ht="36" x14ac:dyDescent="0.3">
      <c r="A2084" s="43">
        <v>2074</v>
      </c>
      <c r="B2084" s="17" t="s">
        <v>6957</v>
      </c>
      <c r="C2084" s="18" t="s">
        <v>18167</v>
      </c>
      <c r="D2084" s="17" t="s">
        <v>6958</v>
      </c>
      <c r="E2084" s="18" t="s">
        <v>6959</v>
      </c>
      <c r="F2084" s="18" t="s">
        <v>6959</v>
      </c>
      <c r="G2084" s="17" t="s">
        <v>95</v>
      </c>
      <c r="H2084" s="21">
        <v>76000</v>
      </c>
      <c r="I2084" s="20">
        <v>76097.391304347868</v>
      </c>
      <c r="J2084" s="19">
        <v>79100</v>
      </c>
      <c r="K2084" s="1"/>
      <c r="L2084" s="183"/>
      <c r="M2084" s="44" t="e">
        <f>VLOOKUP(#REF!,'[1]PL3 Danh muc đầy đủ'!$E$9:$X$9281,20,0)</f>
        <v>#REF!</v>
      </c>
      <c r="N2084" s="44" t="e">
        <f>M2084-#REF!</f>
        <v>#REF!</v>
      </c>
    </row>
    <row r="2085" spans="1:14" ht="36" x14ac:dyDescent="0.3">
      <c r="A2085" s="43">
        <v>2075</v>
      </c>
      <c r="B2085" s="17" t="s">
        <v>6960</v>
      </c>
      <c r="C2085" s="18" t="s">
        <v>18167</v>
      </c>
      <c r="D2085" s="17" t="s">
        <v>6961</v>
      </c>
      <c r="E2085" s="18" t="s">
        <v>6962</v>
      </c>
      <c r="F2085" s="18" t="s">
        <v>6962</v>
      </c>
      <c r="G2085" s="17" t="s">
        <v>95</v>
      </c>
      <c r="H2085" s="21">
        <v>76000</v>
      </c>
      <c r="I2085" s="20">
        <v>76097.391304347868</v>
      </c>
      <c r="J2085" s="19">
        <v>79100</v>
      </c>
      <c r="K2085" s="1"/>
      <c r="L2085" s="183"/>
      <c r="M2085" s="44" t="e">
        <f>VLOOKUP(#REF!,'[1]PL3 Danh muc đầy đủ'!$E$9:$X$9281,20,0)</f>
        <v>#REF!</v>
      </c>
      <c r="N2085" s="44" t="e">
        <f>M2085-#REF!</f>
        <v>#REF!</v>
      </c>
    </row>
    <row r="2086" spans="1:14" ht="36" x14ac:dyDescent="0.3">
      <c r="A2086" s="43">
        <v>2076</v>
      </c>
      <c r="B2086" s="17" t="s">
        <v>6963</v>
      </c>
      <c r="C2086" s="18" t="s">
        <v>18167</v>
      </c>
      <c r="D2086" s="17" t="s">
        <v>6964</v>
      </c>
      <c r="E2086" s="18" t="s">
        <v>6965</v>
      </c>
      <c r="F2086" s="18" t="s">
        <v>6965</v>
      </c>
      <c r="G2086" s="17" t="s">
        <v>95</v>
      </c>
      <c r="H2086" s="21">
        <v>76000</v>
      </c>
      <c r="I2086" s="20">
        <v>76097.391304347868</v>
      </c>
      <c r="J2086" s="19">
        <v>79100</v>
      </c>
      <c r="K2086" s="1"/>
      <c r="L2086" s="183"/>
      <c r="M2086" s="44" t="e">
        <f>VLOOKUP(#REF!,'[1]PL3 Danh muc đầy đủ'!$E$9:$X$9281,20,0)</f>
        <v>#REF!</v>
      </c>
      <c r="N2086" s="44" t="e">
        <f>M2086-#REF!</f>
        <v>#REF!</v>
      </c>
    </row>
    <row r="2087" spans="1:14" ht="36" x14ac:dyDescent="0.3">
      <c r="A2087" s="43">
        <v>2077</v>
      </c>
      <c r="B2087" s="17" t="s">
        <v>6966</v>
      </c>
      <c r="C2087" s="18" t="s">
        <v>18167</v>
      </c>
      <c r="D2087" s="17" t="s">
        <v>6967</v>
      </c>
      <c r="E2087" s="18" t="s">
        <v>6968</v>
      </c>
      <c r="F2087" s="18" t="s">
        <v>6968</v>
      </c>
      <c r="G2087" s="17" t="s">
        <v>95</v>
      </c>
      <c r="H2087" s="21">
        <v>76000</v>
      </c>
      <c r="I2087" s="20">
        <v>76097.391304347868</v>
      </c>
      <c r="J2087" s="19">
        <v>79100</v>
      </c>
      <c r="K2087" s="1"/>
      <c r="L2087" s="183"/>
      <c r="M2087" s="44" t="e">
        <f>VLOOKUP(#REF!,'[1]PL3 Danh muc đầy đủ'!$E$9:$X$9281,20,0)</f>
        <v>#REF!</v>
      </c>
      <c r="N2087" s="44" t="e">
        <f>M2087-#REF!</f>
        <v>#REF!</v>
      </c>
    </row>
    <row r="2088" spans="1:14" ht="18" x14ac:dyDescent="0.3">
      <c r="A2088" s="43">
        <v>2078</v>
      </c>
      <c r="B2088" s="17" t="s">
        <v>6969</v>
      </c>
      <c r="C2088" s="18" t="s">
        <v>18167</v>
      </c>
      <c r="D2088" s="17" t="s">
        <v>6970</v>
      </c>
      <c r="E2088" s="18" t="s">
        <v>6971</v>
      </c>
      <c r="F2088" s="18" t="s">
        <v>6971</v>
      </c>
      <c r="G2088" s="17" t="s">
        <v>95</v>
      </c>
      <c r="H2088" s="21">
        <v>76000</v>
      </c>
      <c r="I2088" s="20">
        <v>76097.391304347868</v>
      </c>
      <c r="J2088" s="19">
        <v>79100</v>
      </c>
      <c r="K2088" s="1"/>
      <c r="L2088" s="183"/>
      <c r="M2088" s="44" t="e">
        <f>VLOOKUP(#REF!,'[1]PL3 Danh muc đầy đủ'!$E$9:$X$9281,20,0)</f>
        <v>#REF!</v>
      </c>
      <c r="N2088" s="44" t="e">
        <f>M2088-#REF!</f>
        <v>#REF!</v>
      </c>
    </row>
    <row r="2089" spans="1:14" ht="36" x14ac:dyDescent="0.3">
      <c r="A2089" s="43">
        <v>2079</v>
      </c>
      <c r="B2089" s="17" t="s">
        <v>6972</v>
      </c>
      <c r="C2089" s="18" t="s">
        <v>18167</v>
      </c>
      <c r="D2089" s="17" t="s">
        <v>6973</v>
      </c>
      <c r="E2089" s="18" t="s">
        <v>6974</v>
      </c>
      <c r="F2089" s="18" t="s">
        <v>6974</v>
      </c>
      <c r="G2089" s="17" t="s">
        <v>95</v>
      </c>
      <c r="H2089" s="21">
        <v>76000</v>
      </c>
      <c r="I2089" s="20">
        <v>76097.391304347868</v>
      </c>
      <c r="J2089" s="19">
        <v>79100</v>
      </c>
      <c r="K2089" s="1"/>
      <c r="L2089" s="183"/>
      <c r="M2089" s="44" t="e">
        <f>VLOOKUP(#REF!,'[1]PL3 Danh muc đầy đủ'!$E$9:$X$9281,20,0)</f>
        <v>#REF!</v>
      </c>
      <c r="N2089" s="44" t="e">
        <f>M2089-#REF!</f>
        <v>#REF!</v>
      </c>
    </row>
    <row r="2090" spans="1:14" ht="36" x14ac:dyDescent="0.3">
      <c r="A2090" s="43">
        <v>2080</v>
      </c>
      <c r="B2090" s="17" t="s">
        <v>6975</v>
      </c>
      <c r="C2090" s="18" t="s">
        <v>18167</v>
      </c>
      <c r="D2090" s="17" t="s">
        <v>6976</v>
      </c>
      <c r="E2090" s="18" t="s">
        <v>7151</v>
      </c>
      <c r="F2090" s="18" t="s">
        <v>7151</v>
      </c>
      <c r="G2090" s="17" t="s">
        <v>95</v>
      </c>
      <c r="H2090" s="21">
        <v>76000</v>
      </c>
      <c r="I2090" s="20">
        <v>76097.391304347868</v>
      </c>
      <c r="J2090" s="19">
        <v>79100</v>
      </c>
      <c r="K2090" s="1"/>
      <c r="L2090" s="183"/>
      <c r="M2090" s="44" t="e">
        <f>VLOOKUP(#REF!,'[1]PL3 Danh muc đầy đủ'!$E$9:$X$9281,20,0)</f>
        <v>#REF!</v>
      </c>
      <c r="N2090" s="44" t="e">
        <f>M2090-#REF!</f>
        <v>#REF!</v>
      </c>
    </row>
    <row r="2091" spans="1:14" ht="36" x14ac:dyDescent="0.3">
      <c r="A2091" s="43">
        <v>2081</v>
      </c>
      <c r="B2091" s="17" t="s">
        <v>6977</v>
      </c>
      <c r="C2091" s="18" t="s">
        <v>18167</v>
      </c>
      <c r="D2091" s="17" t="s">
        <v>6978</v>
      </c>
      <c r="E2091" s="18" t="s">
        <v>6979</v>
      </c>
      <c r="F2091" s="18" t="s">
        <v>6979</v>
      </c>
      <c r="G2091" s="17" t="s">
        <v>95</v>
      </c>
      <c r="H2091" s="21">
        <v>76000</v>
      </c>
      <c r="I2091" s="20">
        <v>76097.391304347868</v>
      </c>
      <c r="J2091" s="19">
        <v>79100</v>
      </c>
      <c r="K2091" s="1"/>
      <c r="L2091" s="183"/>
      <c r="M2091" s="44" t="e">
        <f>VLOOKUP(#REF!,'[1]PL3 Danh muc đầy đủ'!$E$9:$X$9281,20,0)</f>
        <v>#REF!</v>
      </c>
      <c r="N2091" s="44" t="e">
        <f>M2091-#REF!</f>
        <v>#REF!</v>
      </c>
    </row>
    <row r="2092" spans="1:14" ht="36" x14ac:dyDescent="0.3">
      <c r="A2092" s="43">
        <v>2082</v>
      </c>
      <c r="B2092" s="17" t="s">
        <v>6980</v>
      </c>
      <c r="C2092" s="18" t="s">
        <v>18167</v>
      </c>
      <c r="D2092" s="17" t="s">
        <v>6981</v>
      </c>
      <c r="E2092" s="18" t="s">
        <v>6982</v>
      </c>
      <c r="F2092" s="18" t="s">
        <v>6982</v>
      </c>
      <c r="G2092" s="17" t="s">
        <v>95</v>
      </c>
      <c r="H2092" s="21">
        <v>76000</v>
      </c>
      <c r="I2092" s="20">
        <v>76097.391304347868</v>
      </c>
      <c r="J2092" s="19">
        <v>79100</v>
      </c>
      <c r="K2092" s="1"/>
      <c r="L2092" s="183"/>
      <c r="M2092" s="44" t="e">
        <f>VLOOKUP(#REF!,'[1]PL3 Danh muc đầy đủ'!$E$9:$X$9281,20,0)</f>
        <v>#REF!</v>
      </c>
      <c r="N2092" s="44" t="e">
        <f>M2092-#REF!</f>
        <v>#REF!</v>
      </c>
    </row>
    <row r="2093" spans="1:14" ht="36" x14ac:dyDescent="0.3">
      <c r="A2093" s="43">
        <v>2083</v>
      </c>
      <c r="B2093" s="17" t="s">
        <v>6983</v>
      </c>
      <c r="C2093" s="18" t="s">
        <v>18167</v>
      </c>
      <c r="D2093" s="17" t="s">
        <v>6984</v>
      </c>
      <c r="E2093" s="18" t="s">
        <v>6985</v>
      </c>
      <c r="F2093" s="18" t="s">
        <v>6985</v>
      </c>
      <c r="G2093" s="17" t="s">
        <v>95</v>
      </c>
      <c r="H2093" s="21">
        <v>76000</v>
      </c>
      <c r="I2093" s="20">
        <v>76097.391304347868</v>
      </c>
      <c r="J2093" s="19">
        <v>79100</v>
      </c>
      <c r="K2093" s="1"/>
      <c r="L2093" s="183"/>
      <c r="M2093" s="44" t="e">
        <f>VLOOKUP(#REF!,'[1]PL3 Danh muc đầy đủ'!$E$9:$X$9281,20,0)</f>
        <v>#REF!</v>
      </c>
      <c r="N2093" s="44" t="e">
        <f>M2093-#REF!</f>
        <v>#REF!</v>
      </c>
    </row>
    <row r="2094" spans="1:14" ht="18" x14ac:dyDescent="0.3">
      <c r="A2094" s="43">
        <v>2084</v>
      </c>
      <c r="B2094" s="17" t="s">
        <v>6986</v>
      </c>
      <c r="C2094" s="18" t="s">
        <v>18167</v>
      </c>
      <c r="D2094" s="17" t="s">
        <v>6987</v>
      </c>
      <c r="E2094" s="18" t="s">
        <v>6988</v>
      </c>
      <c r="F2094" s="18" t="s">
        <v>6988</v>
      </c>
      <c r="G2094" s="17" t="s">
        <v>95</v>
      </c>
      <c r="H2094" s="21">
        <v>76000</v>
      </c>
      <c r="I2094" s="20">
        <v>76097.391304347868</v>
      </c>
      <c r="J2094" s="19">
        <v>79100</v>
      </c>
      <c r="K2094" s="1"/>
      <c r="L2094" s="183"/>
      <c r="M2094" s="44" t="e">
        <f>VLOOKUP(#REF!,'[1]PL3 Danh muc đầy đủ'!$E$9:$X$9281,20,0)</f>
        <v>#REF!</v>
      </c>
      <c r="N2094" s="44" t="e">
        <f>M2094-#REF!</f>
        <v>#REF!</v>
      </c>
    </row>
    <row r="2095" spans="1:14" ht="36" x14ac:dyDescent="0.3">
      <c r="A2095" s="43">
        <v>2085</v>
      </c>
      <c r="B2095" s="17" t="s">
        <v>6989</v>
      </c>
      <c r="C2095" s="18" t="s">
        <v>18167</v>
      </c>
      <c r="D2095" s="17" t="s">
        <v>6990</v>
      </c>
      <c r="E2095" s="18" t="s">
        <v>6991</v>
      </c>
      <c r="F2095" s="18" t="s">
        <v>6991</v>
      </c>
      <c r="G2095" s="17" t="s">
        <v>95</v>
      </c>
      <c r="H2095" s="21">
        <v>76000</v>
      </c>
      <c r="I2095" s="20">
        <v>76097.391304347868</v>
      </c>
      <c r="J2095" s="19">
        <v>79100</v>
      </c>
      <c r="K2095" s="1"/>
      <c r="L2095" s="183"/>
      <c r="M2095" s="44" t="e">
        <f>VLOOKUP(#REF!,'[1]PL3 Danh muc đầy đủ'!$E$9:$X$9281,20,0)</f>
        <v>#REF!</v>
      </c>
      <c r="N2095" s="44" t="e">
        <f>M2095-#REF!</f>
        <v>#REF!</v>
      </c>
    </row>
    <row r="2096" spans="1:14" ht="54" x14ac:dyDescent="0.3">
      <c r="A2096" s="43">
        <v>2086</v>
      </c>
      <c r="B2096" s="17" t="s">
        <v>6992</v>
      </c>
      <c r="C2096" s="18" t="s">
        <v>18167</v>
      </c>
      <c r="D2096" s="17" t="s">
        <v>6993</v>
      </c>
      <c r="E2096" s="18" t="s">
        <v>6994</v>
      </c>
      <c r="F2096" s="18" t="s">
        <v>6994</v>
      </c>
      <c r="G2096" s="17" t="s">
        <v>95</v>
      </c>
      <c r="H2096" s="21">
        <v>76000</v>
      </c>
      <c r="I2096" s="20">
        <v>76097.391304347868</v>
      </c>
      <c r="J2096" s="19">
        <v>79100</v>
      </c>
      <c r="K2096" s="1"/>
      <c r="L2096" s="183"/>
      <c r="M2096" s="44" t="e">
        <f>VLOOKUP(#REF!,'[1]PL3 Danh muc đầy đủ'!$E$9:$X$9281,20,0)</f>
        <v>#REF!</v>
      </c>
      <c r="N2096" s="44" t="e">
        <f>M2096-#REF!</f>
        <v>#REF!</v>
      </c>
    </row>
    <row r="2097" spans="1:14" ht="36" x14ac:dyDescent="0.3">
      <c r="A2097" s="43">
        <v>2087</v>
      </c>
      <c r="B2097" s="17" t="s">
        <v>6995</v>
      </c>
      <c r="C2097" s="18" t="s">
        <v>18167</v>
      </c>
      <c r="D2097" s="17" t="s">
        <v>6996</v>
      </c>
      <c r="E2097" s="18" t="s">
        <v>6997</v>
      </c>
      <c r="F2097" s="18" t="s">
        <v>6997</v>
      </c>
      <c r="G2097" s="17" t="s">
        <v>95</v>
      </c>
      <c r="H2097" s="21">
        <v>76000</v>
      </c>
      <c r="I2097" s="20">
        <v>76097.391304347868</v>
      </c>
      <c r="J2097" s="19">
        <v>79100</v>
      </c>
      <c r="K2097" s="1"/>
      <c r="L2097" s="183"/>
      <c r="M2097" s="44" t="e">
        <f>VLOOKUP(#REF!,'[1]PL3 Danh muc đầy đủ'!$E$9:$X$9281,20,0)</f>
        <v>#REF!</v>
      </c>
      <c r="N2097" s="44" t="e">
        <f>M2097-#REF!</f>
        <v>#REF!</v>
      </c>
    </row>
    <row r="2098" spans="1:14" ht="36" x14ac:dyDescent="0.3">
      <c r="A2098" s="43">
        <v>2088</v>
      </c>
      <c r="B2098" s="17" t="s">
        <v>6998</v>
      </c>
      <c r="C2098" s="18" t="s">
        <v>18167</v>
      </c>
      <c r="D2098" s="17" t="s">
        <v>6999</v>
      </c>
      <c r="E2098" s="18" t="s">
        <v>7000</v>
      </c>
      <c r="F2098" s="18" t="s">
        <v>7000</v>
      </c>
      <c r="G2098" s="17" t="s">
        <v>95</v>
      </c>
      <c r="H2098" s="21">
        <v>76000</v>
      </c>
      <c r="I2098" s="20">
        <v>76097.391304347868</v>
      </c>
      <c r="J2098" s="19">
        <v>79100</v>
      </c>
      <c r="K2098" s="1"/>
      <c r="L2098" s="183"/>
      <c r="M2098" s="44" t="e">
        <f>VLOOKUP(#REF!,'[1]PL3 Danh muc đầy đủ'!$E$9:$X$9281,20,0)</f>
        <v>#REF!</v>
      </c>
      <c r="N2098" s="44" t="e">
        <f>M2098-#REF!</f>
        <v>#REF!</v>
      </c>
    </row>
    <row r="2099" spans="1:14" ht="36" x14ac:dyDescent="0.3">
      <c r="A2099" s="43">
        <v>2089</v>
      </c>
      <c r="B2099" s="17" t="s">
        <v>7001</v>
      </c>
      <c r="C2099" s="18" t="s">
        <v>18167</v>
      </c>
      <c r="D2099" s="17" t="s">
        <v>7002</v>
      </c>
      <c r="E2099" s="18" t="s">
        <v>7003</v>
      </c>
      <c r="F2099" s="18" t="s">
        <v>7003</v>
      </c>
      <c r="G2099" s="17" t="s">
        <v>95</v>
      </c>
      <c r="H2099" s="21">
        <v>76000</v>
      </c>
      <c r="I2099" s="20">
        <v>76097.391304347868</v>
      </c>
      <c r="J2099" s="19">
        <v>79100</v>
      </c>
      <c r="K2099" s="1"/>
      <c r="L2099" s="183"/>
      <c r="M2099" s="44" t="e">
        <f>VLOOKUP(#REF!,'[1]PL3 Danh muc đầy đủ'!$E$9:$X$9281,20,0)</f>
        <v>#REF!</v>
      </c>
      <c r="N2099" s="44" t="e">
        <f>M2099-#REF!</f>
        <v>#REF!</v>
      </c>
    </row>
    <row r="2100" spans="1:14" ht="54" x14ac:dyDescent="0.3">
      <c r="A2100" s="43">
        <v>2090</v>
      </c>
      <c r="B2100" s="17" t="s">
        <v>7004</v>
      </c>
      <c r="C2100" s="18" t="s">
        <v>18167</v>
      </c>
      <c r="D2100" s="17" t="s">
        <v>7005</v>
      </c>
      <c r="E2100" s="18" t="s">
        <v>7006</v>
      </c>
      <c r="F2100" s="18" t="s">
        <v>7006</v>
      </c>
      <c r="G2100" s="17" t="s">
        <v>95</v>
      </c>
      <c r="H2100" s="21">
        <v>76000</v>
      </c>
      <c r="I2100" s="20">
        <v>76097.391304347868</v>
      </c>
      <c r="J2100" s="19">
        <v>79100</v>
      </c>
      <c r="K2100" s="1"/>
      <c r="L2100" s="183"/>
      <c r="M2100" s="44" t="e">
        <f>VLOOKUP(#REF!,'[1]PL3 Danh muc đầy đủ'!$E$9:$X$9281,20,0)</f>
        <v>#REF!</v>
      </c>
      <c r="N2100" s="44" t="e">
        <f>M2100-#REF!</f>
        <v>#REF!</v>
      </c>
    </row>
    <row r="2101" spans="1:14" ht="18" x14ac:dyDescent="0.3">
      <c r="A2101" s="43">
        <v>2091</v>
      </c>
      <c r="B2101" s="17" t="s">
        <v>7007</v>
      </c>
      <c r="C2101" s="18" t="s">
        <v>18167</v>
      </c>
      <c r="D2101" s="17" t="s">
        <v>7008</v>
      </c>
      <c r="E2101" s="18" t="s">
        <v>7009</v>
      </c>
      <c r="F2101" s="18" t="s">
        <v>7009</v>
      </c>
      <c r="G2101" s="17" t="s">
        <v>95</v>
      </c>
      <c r="H2101" s="21">
        <v>76000</v>
      </c>
      <c r="I2101" s="20">
        <v>76097.391304347868</v>
      </c>
      <c r="J2101" s="19">
        <v>79100</v>
      </c>
      <c r="K2101" s="1"/>
      <c r="L2101" s="183"/>
      <c r="M2101" s="44" t="e">
        <f>VLOOKUP(#REF!,'[1]PL3 Danh muc đầy đủ'!$E$9:$X$9281,20,0)</f>
        <v>#REF!</v>
      </c>
      <c r="N2101" s="44" t="e">
        <f>M2101-#REF!</f>
        <v>#REF!</v>
      </c>
    </row>
    <row r="2102" spans="1:14" ht="36" x14ac:dyDescent="0.3">
      <c r="A2102" s="43">
        <v>2092</v>
      </c>
      <c r="B2102" s="17" t="s">
        <v>7010</v>
      </c>
      <c r="C2102" s="18" t="s">
        <v>18167</v>
      </c>
      <c r="D2102" s="17" t="s">
        <v>7011</v>
      </c>
      <c r="E2102" s="18" t="s">
        <v>7012</v>
      </c>
      <c r="F2102" s="18" t="s">
        <v>7012</v>
      </c>
      <c r="G2102" s="17" t="s">
        <v>95</v>
      </c>
      <c r="H2102" s="21">
        <v>76000</v>
      </c>
      <c r="I2102" s="20">
        <v>76097.391304347868</v>
      </c>
      <c r="J2102" s="19">
        <v>79100</v>
      </c>
      <c r="K2102" s="1"/>
      <c r="L2102" s="183"/>
      <c r="M2102" s="44" t="e">
        <f>VLOOKUP(#REF!,'[1]PL3 Danh muc đầy đủ'!$E$9:$X$9281,20,0)</f>
        <v>#REF!</v>
      </c>
      <c r="N2102" s="44" t="e">
        <f>M2102-#REF!</f>
        <v>#REF!</v>
      </c>
    </row>
    <row r="2103" spans="1:14" ht="36" x14ac:dyDescent="0.3">
      <c r="A2103" s="43">
        <v>2093</v>
      </c>
      <c r="B2103" s="17" t="s">
        <v>7013</v>
      </c>
      <c r="C2103" s="18" t="s">
        <v>18167</v>
      </c>
      <c r="D2103" s="17" t="s">
        <v>7014</v>
      </c>
      <c r="E2103" s="18" t="s">
        <v>7015</v>
      </c>
      <c r="F2103" s="18" t="s">
        <v>7015</v>
      </c>
      <c r="G2103" s="17" t="s">
        <v>95</v>
      </c>
      <c r="H2103" s="21">
        <v>76000</v>
      </c>
      <c r="I2103" s="20">
        <v>76097.391304347868</v>
      </c>
      <c r="J2103" s="19">
        <v>79100</v>
      </c>
      <c r="K2103" s="1"/>
      <c r="L2103" s="183"/>
      <c r="M2103" s="44" t="e">
        <f>VLOOKUP(#REF!,'[1]PL3 Danh muc đầy đủ'!$E$9:$X$9281,20,0)</f>
        <v>#REF!</v>
      </c>
      <c r="N2103" s="44" t="e">
        <f>M2103-#REF!</f>
        <v>#REF!</v>
      </c>
    </row>
    <row r="2104" spans="1:14" ht="36" x14ac:dyDescent="0.3">
      <c r="A2104" s="43">
        <v>2094</v>
      </c>
      <c r="B2104" s="17" t="s">
        <v>7016</v>
      </c>
      <c r="C2104" s="18" t="s">
        <v>18167</v>
      </c>
      <c r="D2104" s="17" t="s">
        <v>7017</v>
      </c>
      <c r="E2104" s="18" t="s">
        <v>7018</v>
      </c>
      <c r="F2104" s="18" t="s">
        <v>7018</v>
      </c>
      <c r="G2104" s="17" t="s">
        <v>95</v>
      </c>
      <c r="H2104" s="21">
        <v>76000</v>
      </c>
      <c r="I2104" s="20">
        <v>76097.391304347868</v>
      </c>
      <c r="J2104" s="19">
        <v>79100</v>
      </c>
      <c r="K2104" s="1"/>
      <c r="L2104" s="183"/>
      <c r="M2104" s="44" t="e">
        <f>VLOOKUP(#REF!,'[1]PL3 Danh muc đầy đủ'!$E$9:$X$9281,20,0)</f>
        <v>#REF!</v>
      </c>
      <c r="N2104" s="44" t="e">
        <f>M2104-#REF!</f>
        <v>#REF!</v>
      </c>
    </row>
    <row r="2105" spans="1:14" ht="36" x14ac:dyDescent="0.3">
      <c r="A2105" s="43">
        <v>2095</v>
      </c>
      <c r="B2105" s="17" t="s">
        <v>7019</v>
      </c>
      <c r="C2105" s="18" t="s">
        <v>18167</v>
      </c>
      <c r="D2105" s="17" t="s">
        <v>7020</v>
      </c>
      <c r="E2105" s="18" t="s">
        <v>7021</v>
      </c>
      <c r="F2105" s="18" t="s">
        <v>7021</v>
      </c>
      <c r="G2105" s="17" t="s">
        <v>95</v>
      </c>
      <c r="H2105" s="21">
        <v>76000</v>
      </c>
      <c r="I2105" s="20">
        <v>76097.391304347868</v>
      </c>
      <c r="J2105" s="19">
        <v>79100</v>
      </c>
      <c r="K2105" s="1"/>
      <c r="L2105" s="183"/>
      <c r="M2105" s="44" t="e">
        <f>VLOOKUP(#REF!,'[1]PL3 Danh muc đầy đủ'!$E$9:$X$9281,20,0)</f>
        <v>#REF!</v>
      </c>
      <c r="N2105" s="44" t="e">
        <f>M2105-#REF!</f>
        <v>#REF!</v>
      </c>
    </row>
    <row r="2106" spans="1:14" ht="36" x14ac:dyDescent="0.3">
      <c r="A2106" s="43">
        <v>2096</v>
      </c>
      <c r="B2106" s="17" t="s">
        <v>7022</v>
      </c>
      <c r="C2106" s="18" t="s">
        <v>18167</v>
      </c>
      <c r="D2106" s="17" t="s">
        <v>7023</v>
      </c>
      <c r="E2106" s="18" t="s">
        <v>7024</v>
      </c>
      <c r="F2106" s="18" t="s">
        <v>7024</v>
      </c>
      <c r="G2106" s="17" t="s">
        <v>95</v>
      </c>
      <c r="H2106" s="21">
        <v>76000</v>
      </c>
      <c r="I2106" s="20">
        <v>76097.391304347868</v>
      </c>
      <c r="J2106" s="19">
        <v>79100</v>
      </c>
      <c r="K2106" s="1"/>
      <c r="L2106" s="183"/>
      <c r="M2106" s="44" t="e">
        <f>VLOOKUP(#REF!,'[1]PL3 Danh muc đầy đủ'!$E$9:$X$9281,20,0)</f>
        <v>#REF!</v>
      </c>
      <c r="N2106" s="44" t="e">
        <f>M2106-#REF!</f>
        <v>#REF!</v>
      </c>
    </row>
    <row r="2107" spans="1:14" ht="36" x14ac:dyDescent="0.3">
      <c r="A2107" s="43">
        <v>2097</v>
      </c>
      <c r="B2107" s="17" t="s">
        <v>7025</v>
      </c>
      <c r="C2107" s="18" t="s">
        <v>18167</v>
      </c>
      <c r="D2107" s="17" t="s">
        <v>7026</v>
      </c>
      <c r="E2107" s="18" t="s">
        <v>7027</v>
      </c>
      <c r="F2107" s="18" t="s">
        <v>7027</v>
      </c>
      <c r="G2107" s="17" t="s">
        <v>95</v>
      </c>
      <c r="H2107" s="21">
        <v>76000</v>
      </c>
      <c r="I2107" s="20">
        <v>76097.391304347868</v>
      </c>
      <c r="J2107" s="19">
        <v>79100</v>
      </c>
      <c r="K2107" s="1"/>
      <c r="L2107" s="183"/>
      <c r="M2107" s="44" t="e">
        <f>VLOOKUP(#REF!,'[1]PL3 Danh muc đầy đủ'!$E$9:$X$9281,20,0)</f>
        <v>#REF!</v>
      </c>
      <c r="N2107" s="44" t="e">
        <f>M2107-#REF!</f>
        <v>#REF!</v>
      </c>
    </row>
    <row r="2108" spans="1:14" ht="36" x14ac:dyDescent="0.3">
      <c r="A2108" s="43">
        <v>2098</v>
      </c>
      <c r="B2108" s="17" t="s">
        <v>7028</v>
      </c>
      <c r="C2108" s="18" t="s">
        <v>18167</v>
      </c>
      <c r="D2108" s="17" t="s">
        <v>7029</v>
      </c>
      <c r="E2108" s="18" t="s">
        <v>7191</v>
      </c>
      <c r="F2108" s="18" t="s">
        <v>7191</v>
      </c>
      <c r="G2108" s="17" t="s">
        <v>95</v>
      </c>
      <c r="H2108" s="21">
        <v>76000</v>
      </c>
      <c r="I2108" s="20">
        <v>76097.391304347868</v>
      </c>
      <c r="J2108" s="19">
        <v>79100</v>
      </c>
      <c r="K2108" s="1"/>
      <c r="L2108" s="183"/>
      <c r="M2108" s="44" t="e">
        <f>VLOOKUP(#REF!,'[1]PL3 Danh muc đầy đủ'!$E$9:$X$9281,20,0)</f>
        <v>#REF!</v>
      </c>
      <c r="N2108" s="44" t="e">
        <f>M2108-#REF!</f>
        <v>#REF!</v>
      </c>
    </row>
    <row r="2109" spans="1:14" ht="36" x14ac:dyDescent="0.3">
      <c r="A2109" s="43">
        <v>2099</v>
      </c>
      <c r="B2109" s="17" t="s">
        <v>7030</v>
      </c>
      <c r="C2109" s="18" t="s">
        <v>18167</v>
      </c>
      <c r="D2109" s="17" t="s">
        <v>7031</v>
      </c>
      <c r="E2109" s="18" t="s">
        <v>7032</v>
      </c>
      <c r="F2109" s="18" t="s">
        <v>7032</v>
      </c>
      <c r="G2109" s="17" t="s">
        <v>95</v>
      </c>
      <c r="H2109" s="21">
        <v>76000</v>
      </c>
      <c r="I2109" s="20">
        <v>76097.391304347868</v>
      </c>
      <c r="J2109" s="19">
        <v>79100</v>
      </c>
      <c r="K2109" s="1"/>
      <c r="L2109" s="183"/>
      <c r="M2109" s="44" t="e">
        <f>VLOOKUP(#REF!,'[1]PL3 Danh muc đầy đủ'!$E$9:$X$9281,20,0)</f>
        <v>#REF!</v>
      </c>
      <c r="N2109" s="44" t="e">
        <f>M2109-#REF!</f>
        <v>#REF!</v>
      </c>
    </row>
    <row r="2110" spans="1:14" ht="36" x14ac:dyDescent="0.3">
      <c r="A2110" s="43">
        <v>2100</v>
      </c>
      <c r="B2110" s="17" t="s">
        <v>7033</v>
      </c>
      <c r="C2110" s="18" t="s">
        <v>18167</v>
      </c>
      <c r="D2110" s="17" t="s">
        <v>7034</v>
      </c>
      <c r="E2110" s="18" t="s">
        <v>7035</v>
      </c>
      <c r="F2110" s="18" t="s">
        <v>7035</v>
      </c>
      <c r="G2110" s="17" t="s">
        <v>95</v>
      </c>
      <c r="H2110" s="21">
        <v>76000</v>
      </c>
      <c r="I2110" s="20">
        <v>76097.391304347868</v>
      </c>
      <c r="J2110" s="19">
        <v>79100</v>
      </c>
      <c r="K2110" s="1"/>
      <c r="L2110" s="183"/>
      <c r="M2110" s="44" t="e">
        <f>VLOOKUP(#REF!,'[1]PL3 Danh muc đầy đủ'!$E$9:$X$9281,20,0)</f>
        <v>#REF!</v>
      </c>
      <c r="N2110" s="44" t="e">
        <f>M2110-#REF!</f>
        <v>#REF!</v>
      </c>
    </row>
    <row r="2111" spans="1:14" ht="36" x14ac:dyDescent="0.3">
      <c r="A2111" s="43">
        <v>2101</v>
      </c>
      <c r="B2111" s="17" t="s">
        <v>7036</v>
      </c>
      <c r="C2111" s="18" t="s">
        <v>18167</v>
      </c>
      <c r="D2111" s="17" t="s">
        <v>7037</v>
      </c>
      <c r="E2111" s="18" t="s">
        <v>7038</v>
      </c>
      <c r="F2111" s="18" t="s">
        <v>7038</v>
      </c>
      <c r="G2111" s="17" t="s">
        <v>95</v>
      </c>
      <c r="H2111" s="21">
        <v>76000</v>
      </c>
      <c r="I2111" s="20">
        <v>76097.391304347868</v>
      </c>
      <c r="J2111" s="19">
        <v>79100</v>
      </c>
      <c r="K2111" s="1"/>
      <c r="L2111" s="183"/>
      <c r="M2111" s="44" t="e">
        <f>VLOOKUP(#REF!,'[1]PL3 Danh muc đầy đủ'!$E$9:$X$9281,20,0)</f>
        <v>#REF!</v>
      </c>
      <c r="N2111" s="44" t="e">
        <f>M2111-#REF!</f>
        <v>#REF!</v>
      </c>
    </row>
    <row r="2112" spans="1:14" ht="36" x14ac:dyDescent="0.3">
      <c r="A2112" s="43">
        <v>2102</v>
      </c>
      <c r="B2112" s="17" t="s">
        <v>7039</v>
      </c>
      <c r="C2112" s="18" t="s">
        <v>18167</v>
      </c>
      <c r="D2112" s="17" t="s">
        <v>7040</v>
      </c>
      <c r="E2112" s="18" t="s">
        <v>7041</v>
      </c>
      <c r="F2112" s="18" t="s">
        <v>7041</v>
      </c>
      <c r="G2112" s="17" t="s">
        <v>95</v>
      </c>
      <c r="H2112" s="21">
        <v>76000</v>
      </c>
      <c r="I2112" s="20">
        <v>76097.391304347868</v>
      </c>
      <c r="J2112" s="19">
        <v>79100</v>
      </c>
      <c r="K2112" s="1"/>
      <c r="L2112" s="183"/>
      <c r="M2112" s="44" t="e">
        <f>VLOOKUP(#REF!,'[1]PL3 Danh muc đầy đủ'!$E$9:$X$9281,20,0)</f>
        <v>#REF!</v>
      </c>
      <c r="N2112" s="44" t="e">
        <f>M2112-#REF!</f>
        <v>#REF!</v>
      </c>
    </row>
    <row r="2113" spans="1:14" ht="36" x14ac:dyDescent="0.3">
      <c r="A2113" s="43">
        <v>2103</v>
      </c>
      <c r="B2113" s="17" t="s">
        <v>7042</v>
      </c>
      <c r="C2113" s="18" t="s">
        <v>18167</v>
      </c>
      <c r="D2113" s="17" t="s">
        <v>7043</v>
      </c>
      <c r="E2113" s="18" t="s">
        <v>7044</v>
      </c>
      <c r="F2113" s="18" t="s">
        <v>7044</v>
      </c>
      <c r="G2113" s="17" t="s">
        <v>95</v>
      </c>
      <c r="H2113" s="21">
        <v>76000</v>
      </c>
      <c r="I2113" s="20">
        <v>76097.391304347868</v>
      </c>
      <c r="J2113" s="19">
        <v>79100</v>
      </c>
      <c r="K2113" s="1"/>
      <c r="L2113" s="183"/>
      <c r="M2113" s="44" t="e">
        <f>VLOOKUP(#REF!,'[1]PL3 Danh muc đầy đủ'!$E$9:$X$9281,20,0)</f>
        <v>#REF!</v>
      </c>
      <c r="N2113" s="44" t="e">
        <f>M2113-#REF!</f>
        <v>#REF!</v>
      </c>
    </row>
    <row r="2114" spans="1:14" ht="36" x14ac:dyDescent="0.3">
      <c r="A2114" s="43">
        <v>2104</v>
      </c>
      <c r="B2114" s="17" t="s">
        <v>7045</v>
      </c>
      <c r="C2114" s="18" t="s">
        <v>18167</v>
      </c>
      <c r="D2114" s="17" t="s">
        <v>7046</v>
      </c>
      <c r="E2114" s="18" t="s">
        <v>7047</v>
      </c>
      <c r="F2114" s="18" t="s">
        <v>7047</v>
      </c>
      <c r="G2114" s="17" t="s">
        <v>95</v>
      </c>
      <c r="H2114" s="21">
        <v>76000</v>
      </c>
      <c r="I2114" s="20">
        <v>76097.391304347868</v>
      </c>
      <c r="J2114" s="19">
        <v>79100</v>
      </c>
      <c r="K2114" s="1"/>
      <c r="L2114" s="183"/>
      <c r="M2114" s="44" t="e">
        <f>VLOOKUP(#REF!,'[1]PL3 Danh muc đầy đủ'!$E$9:$X$9281,20,0)</f>
        <v>#REF!</v>
      </c>
      <c r="N2114" s="44" t="e">
        <f>M2114-#REF!</f>
        <v>#REF!</v>
      </c>
    </row>
    <row r="2115" spans="1:14" ht="36" x14ac:dyDescent="0.3">
      <c r="A2115" s="43">
        <v>2105</v>
      </c>
      <c r="B2115" s="17" t="s">
        <v>7048</v>
      </c>
      <c r="C2115" s="18" t="s">
        <v>18167</v>
      </c>
      <c r="D2115" s="17" t="s">
        <v>7049</v>
      </c>
      <c r="E2115" s="18" t="s">
        <v>16575</v>
      </c>
      <c r="F2115" s="18" t="s">
        <v>16575</v>
      </c>
      <c r="G2115" s="17" t="s">
        <v>95</v>
      </c>
      <c r="H2115" s="21">
        <v>76000</v>
      </c>
      <c r="I2115" s="20">
        <v>76097.391304347868</v>
      </c>
      <c r="J2115" s="19">
        <v>79100</v>
      </c>
      <c r="K2115" s="1"/>
      <c r="L2115" s="183"/>
      <c r="M2115" s="44" t="e">
        <f>VLOOKUP(#REF!,'[1]PL3 Danh muc đầy đủ'!$E$9:$X$9281,20,0)</f>
        <v>#REF!</v>
      </c>
      <c r="N2115" s="44" t="e">
        <f>M2115-#REF!</f>
        <v>#REF!</v>
      </c>
    </row>
    <row r="2116" spans="1:14" ht="36" x14ac:dyDescent="0.3">
      <c r="A2116" s="43">
        <v>2106</v>
      </c>
      <c r="B2116" s="17" t="s">
        <v>7050</v>
      </c>
      <c r="C2116" s="18" t="s">
        <v>18167</v>
      </c>
      <c r="D2116" s="17" t="s">
        <v>7051</v>
      </c>
      <c r="E2116" s="18" t="s">
        <v>7052</v>
      </c>
      <c r="F2116" s="18" t="s">
        <v>7052</v>
      </c>
      <c r="G2116" s="17" t="s">
        <v>95</v>
      </c>
      <c r="H2116" s="21">
        <v>76000</v>
      </c>
      <c r="I2116" s="20">
        <v>76097.391304347868</v>
      </c>
      <c r="J2116" s="19">
        <v>79100</v>
      </c>
      <c r="K2116" s="1"/>
      <c r="L2116" s="183"/>
      <c r="M2116" s="44" t="e">
        <f>VLOOKUP(#REF!,'[1]PL3 Danh muc đầy đủ'!$E$9:$X$9281,20,0)</f>
        <v>#REF!</v>
      </c>
      <c r="N2116" s="44" t="e">
        <f>M2116-#REF!</f>
        <v>#REF!</v>
      </c>
    </row>
    <row r="2117" spans="1:14" ht="36" x14ac:dyDescent="0.3">
      <c r="A2117" s="43">
        <v>2107</v>
      </c>
      <c r="B2117" s="17" t="s">
        <v>7053</v>
      </c>
      <c r="C2117" s="18" t="s">
        <v>18167</v>
      </c>
      <c r="D2117" s="17" t="s">
        <v>7054</v>
      </c>
      <c r="E2117" s="18" t="s">
        <v>7055</v>
      </c>
      <c r="F2117" s="18" t="s">
        <v>7055</v>
      </c>
      <c r="G2117" s="17" t="s">
        <v>95</v>
      </c>
      <c r="H2117" s="21">
        <v>76000</v>
      </c>
      <c r="I2117" s="20">
        <v>76097.391304347868</v>
      </c>
      <c r="J2117" s="19">
        <v>79100</v>
      </c>
      <c r="K2117" s="1"/>
      <c r="L2117" s="183"/>
      <c r="M2117" s="44" t="e">
        <f>VLOOKUP(#REF!,'[1]PL3 Danh muc đầy đủ'!$E$9:$X$9281,20,0)</f>
        <v>#REF!</v>
      </c>
      <c r="N2117" s="44" t="e">
        <f>M2117-#REF!</f>
        <v>#REF!</v>
      </c>
    </row>
    <row r="2118" spans="1:14" ht="36" x14ac:dyDescent="0.3">
      <c r="A2118" s="43">
        <v>2108</v>
      </c>
      <c r="B2118" s="17" t="s">
        <v>7056</v>
      </c>
      <c r="C2118" s="18" t="s">
        <v>18167</v>
      </c>
      <c r="D2118" s="17" t="s">
        <v>7057</v>
      </c>
      <c r="E2118" s="18" t="s">
        <v>7207</v>
      </c>
      <c r="F2118" s="18" t="s">
        <v>7207</v>
      </c>
      <c r="G2118" s="17" t="s">
        <v>95</v>
      </c>
      <c r="H2118" s="21">
        <v>76000</v>
      </c>
      <c r="I2118" s="20">
        <v>76097.391304347868</v>
      </c>
      <c r="J2118" s="19">
        <v>79100</v>
      </c>
      <c r="K2118" s="1"/>
      <c r="L2118" s="183"/>
      <c r="M2118" s="44" t="e">
        <f>VLOOKUP(#REF!,'[1]PL3 Danh muc đầy đủ'!$E$9:$X$9281,20,0)</f>
        <v>#REF!</v>
      </c>
      <c r="N2118" s="44" t="e">
        <f>M2118-#REF!</f>
        <v>#REF!</v>
      </c>
    </row>
    <row r="2119" spans="1:14" ht="36" x14ac:dyDescent="0.3">
      <c r="A2119" s="43">
        <v>2109</v>
      </c>
      <c r="B2119" s="17" t="s">
        <v>7058</v>
      </c>
      <c r="C2119" s="18" t="s">
        <v>18167</v>
      </c>
      <c r="D2119" s="17" t="s">
        <v>7059</v>
      </c>
      <c r="E2119" s="18" t="s">
        <v>7060</v>
      </c>
      <c r="F2119" s="18" t="s">
        <v>7060</v>
      </c>
      <c r="G2119" s="17" t="s">
        <v>95</v>
      </c>
      <c r="H2119" s="21">
        <v>76000</v>
      </c>
      <c r="I2119" s="20">
        <v>76097.391304347868</v>
      </c>
      <c r="J2119" s="19">
        <v>79100</v>
      </c>
      <c r="K2119" s="1"/>
      <c r="L2119" s="183"/>
      <c r="M2119" s="44" t="e">
        <f>VLOOKUP(#REF!,'[1]PL3 Danh muc đầy đủ'!$E$9:$X$9281,20,0)</f>
        <v>#REF!</v>
      </c>
      <c r="N2119" s="44" t="e">
        <f>M2119-#REF!</f>
        <v>#REF!</v>
      </c>
    </row>
    <row r="2120" spans="1:14" ht="36" x14ac:dyDescent="0.3">
      <c r="A2120" s="43">
        <v>2110</v>
      </c>
      <c r="B2120" s="17" t="s">
        <v>7061</v>
      </c>
      <c r="C2120" s="18" t="s">
        <v>18167</v>
      </c>
      <c r="D2120" s="17" t="s">
        <v>7062</v>
      </c>
      <c r="E2120" s="18" t="s">
        <v>7063</v>
      </c>
      <c r="F2120" s="18" t="s">
        <v>7063</v>
      </c>
      <c r="G2120" s="17" t="s">
        <v>95</v>
      </c>
      <c r="H2120" s="21">
        <v>76000</v>
      </c>
      <c r="I2120" s="20">
        <v>76097.391304347868</v>
      </c>
      <c r="J2120" s="19">
        <v>79100</v>
      </c>
      <c r="K2120" s="1"/>
      <c r="L2120" s="183"/>
      <c r="M2120" s="44" t="e">
        <f>VLOOKUP(#REF!,'[1]PL3 Danh muc đầy đủ'!$E$9:$X$9281,20,0)</f>
        <v>#REF!</v>
      </c>
      <c r="N2120" s="44" t="e">
        <f>M2120-#REF!</f>
        <v>#REF!</v>
      </c>
    </row>
    <row r="2121" spans="1:14" ht="36" x14ac:dyDescent="0.3">
      <c r="A2121" s="43">
        <v>2111</v>
      </c>
      <c r="B2121" s="17" t="s">
        <v>7064</v>
      </c>
      <c r="C2121" s="18" t="s">
        <v>18167</v>
      </c>
      <c r="D2121" s="17" t="s">
        <v>7065</v>
      </c>
      <c r="E2121" s="18" t="s">
        <v>7044</v>
      </c>
      <c r="F2121" s="18" t="s">
        <v>7044</v>
      </c>
      <c r="G2121" s="17" t="s">
        <v>95</v>
      </c>
      <c r="H2121" s="21">
        <v>76000</v>
      </c>
      <c r="I2121" s="20">
        <v>76097.391304347868</v>
      </c>
      <c r="J2121" s="19">
        <v>79100</v>
      </c>
      <c r="K2121" s="1"/>
      <c r="L2121" s="183"/>
      <c r="M2121" s="44" t="e">
        <f>VLOOKUP(#REF!,'[1]PL3 Danh muc đầy đủ'!$E$9:$X$9281,20,0)</f>
        <v>#REF!</v>
      </c>
      <c r="N2121" s="44" t="e">
        <f>M2121-#REF!</f>
        <v>#REF!</v>
      </c>
    </row>
    <row r="2122" spans="1:14" ht="36" x14ac:dyDescent="0.3">
      <c r="A2122" s="43">
        <v>2112</v>
      </c>
      <c r="B2122" s="17" t="s">
        <v>7066</v>
      </c>
      <c r="C2122" s="18" t="s">
        <v>18167</v>
      </c>
      <c r="D2122" s="17" t="s">
        <v>7067</v>
      </c>
      <c r="E2122" s="18" t="s">
        <v>7068</v>
      </c>
      <c r="F2122" s="18" t="s">
        <v>7068</v>
      </c>
      <c r="G2122" s="17" t="s">
        <v>95</v>
      </c>
      <c r="H2122" s="21">
        <v>76000</v>
      </c>
      <c r="I2122" s="20">
        <v>76097.391304347868</v>
      </c>
      <c r="J2122" s="19">
        <v>79100</v>
      </c>
      <c r="K2122" s="1"/>
      <c r="L2122" s="183"/>
      <c r="M2122" s="44" t="e">
        <f>VLOOKUP(#REF!,'[1]PL3 Danh muc đầy đủ'!$E$9:$X$9281,20,0)</f>
        <v>#REF!</v>
      </c>
      <c r="N2122" s="44" t="e">
        <f>M2122-#REF!</f>
        <v>#REF!</v>
      </c>
    </row>
    <row r="2123" spans="1:14" ht="36" x14ac:dyDescent="0.3">
      <c r="A2123" s="43">
        <v>2113</v>
      </c>
      <c r="B2123" s="17" t="s">
        <v>7069</v>
      </c>
      <c r="C2123" s="18" t="s">
        <v>18167</v>
      </c>
      <c r="D2123" s="17" t="s">
        <v>7070</v>
      </c>
      <c r="E2123" s="18" t="s">
        <v>7071</v>
      </c>
      <c r="F2123" s="18" t="s">
        <v>7071</v>
      </c>
      <c r="G2123" s="17" t="s">
        <v>95</v>
      </c>
      <c r="H2123" s="21">
        <v>76000</v>
      </c>
      <c r="I2123" s="20">
        <v>76097.391304347868</v>
      </c>
      <c r="J2123" s="19">
        <v>79100</v>
      </c>
      <c r="K2123" s="1"/>
      <c r="L2123" s="183"/>
      <c r="M2123" s="44" t="e">
        <f>VLOOKUP(#REF!,'[1]PL3 Danh muc đầy đủ'!$E$9:$X$9281,20,0)</f>
        <v>#REF!</v>
      </c>
      <c r="N2123" s="44" t="e">
        <f>M2123-#REF!</f>
        <v>#REF!</v>
      </c>
    </row>
    <row r="2124" spans="1:14" ht="36" x14ac:dyDescent="0.3">
      <c r="A2124" s="43">
        <v>2114</v>
      </c>
      <c r="B2124" s="17" t="s">
        <v>7072</v>
      </c>
      <c r="C2124" s="18" t="s">
        <v>18167</v>
      </c>
      <c r="D2124" s="17" t="s">
        <v>7073</v>
      </c>
      <c r="E2124" s="18" t="s">
        <v>7074</v>
      </c>
      <c r="F2124" s="18" t="s">
        <v>7074</v>
      </c>
      <c r="G2124" s="17" t="s">
        <v>95</v>
      </c>
      <c r="H2124" s="21">
        <v>76000</v>
      </c>
      <c r="I2124" s="20">
        <v>76097.391304347868</v>
      </c>
      <c r="J2124" s="19">
        <v>79100</v>
      </c>
      <c r="K2124" s="1"/>
      <c r="L2124" s="183"/>
      <c r="M2124" s="44" t="e">
        <f>VLOOKUP(#REF!,'[1]PL3 Danh muc đầy đủ'!$E$9:$X$9281,20,0)</f>
        <v>#REF!</v>
      </c>
      <c r="N2124" s="44" t="e">
        <f>M2124-#REF!</f>
        <v>#REF!</v>
      </c>
    </row>
    <row r="2125" spans="1:14" ht="36" x14ac:dyDescent="0.3">
      <c r="A2125" s="43">
        <v>2115</v>
      </c>
      <c r="B2125" s="17" t="s">
        <v>7075</v>
      </c>
      <c r="C2125" s="18" t="s">
        <v>18167</v>
      </c>
      <c r="D2125" s="17" t="s">
        <v>7076</v>
      </c>
      <c r="E2125" s="18" t="s">
        <v>7077</v>
      </c>
      <c r="F2125" s="18" t="s">
        <v>7077</v>
      </c>
      <c r="G2125" s="17" t="s">
        <v>95</v>
      </c>
      <c r="H2125" s="21">
        <v>76000</v>
      </c>
      <c r="I2125" s="20">
        <v>76097.391304347868</v>
      </c>
      <c r="J2125" s="19">
        <v>79100</v>
      </c>
      <c r="K2125" s="1"/>
      <c r="L2125" s="183"/>
      <c r="M2125" s="44" t="e">
        <f>VLOOKUP(#REF!,'[1]PL3 Danh muc đầy đủ'!$E$9:$X$9281,20,0)</f>
        <v>#REF!</v>
      </c>
      <c r="N2125" s="44" t="e">
        <f>M2125-#REF!</f>
        <v>#REF!</v>
      </c>
    </row>
    <row r="2126" spans="1:14" ht="36" x14ac:dyDescent="0.3">
      <c r="A2126" s="43">
        <v>2116</v>
      </c>
      <c r="B2126" s="17" t="s">
        <v>7078</v>
      </c>
      <c r="C2126" s="18" t="s">
        <v>18167</v>
      </c>
      <c r="D2126" s="17" t="s">
        <v>7079</v>
      </c>
      <c r="E2126" s="18" t="s">
        <v>16576</v>
      </c>
      <c r="F2126" s="18" t="s">
        <v>16576</v>
      </c>
      <c r="G2126" s="17" t="s">
        <v>95</v>
      </c>
      <c r="H2126" s="21">
        <v>76000</v>
      </c>
      <c r="I2126" s="20">
        <v>76097.391304347868</v>
      </c>
      <c r="J2126" s="19">
        <v>79100</v>
      </c>
      <c r="K2126" s="1"/>
      <c r="L2126" s="183"/>
      <c r="M2126" s="44" t="e">
        <f>VLOOKUP(#REF!,'[1]PL3 Danh muc đầy đủ'!$E$9:$X$9281,20,0)</f>
        <v>#REF!</v>
      </c>
      <c r="N2126" s="44" t="e">
        <f>M2126-#REF!</f>
        <v>#REF!</v>
      </c>
    </row>
    <row r="2127" spans="1:14" ht="36" x14ac:dyDescent="0.3">
      <c r="A2127" s="43">
        <v>2117</v>
      </c>
      <c r="B2127" s="17" t="s">
        <v>7080</v>
      </c>
      <c r="C2127" s="18" t="s">
        <v>18167</v>
      </c>
      <c r="D2127" s="17" t="s">
        <v>7081</v>
      </c>
      <c r="E2127" s="18" t="s">
        <v>7082</v>
      </c>
      <c r="F2127" s="18" t="s">
        <v>7082</v>
      </c>
      <c r="G2127" s="17" t="s">
        <v>95</v>
      </c>
      <c r="H2127" s="21">
        <v>76000</v>
      </c>
      <c r="I2127" s="20">
        <v>76097.391304347868</v>
      </c>
      <c r="J2127" s="19">
        <v>79100</v>
      </c>
      <c r="K2127" s="1"/>
      <c r="L2127" s="183"/>
      <c r="M2127" s="44" t="e">
        <f>VLOOKUP(#REF!,'[1]PL3 Danh muc đầy đủ'!$E$9:$X$9281,20,0)</f>
        <v>#REF!</v>
      </c>
      <c r="N2127" s="44" t="e">
        <f>M2127-#REF!</f>
        <v>#REF!</v>
      </c>
    </row>
    <row r="2128" spans="1:14" ht="18" x14ac:dyDescent="0.3">
      <c r="A2128" s="43">
        <v>2118</v>
      </c>
      <c r="B2128" s="17" t="s">
        <v>7083</v>
      </c>
      <c r="C2128" s="18" t="s">
        <v>18167</v>
      </c>
      <c r="D2128" s="17" t="s">
        <v>7084</v>
      </c>
      <c r="E2128" s="18" t="s">
        <v>7085</v>
      </c>
      <c r="F2128" s="18" t="s">
        <v>7085</v>
      </c>
      <c r="G2128" s="17" t="s">
        <v>95</v>
      </c>
      <c r="H2128" s="21">
        <v>76000</v>
      </c>
      <c r="I2128" s="20">
        <v>76097.391304347868</v>
      </c>
      <c r="J2128" s="19">
        <v>79100</v>
      </c>
      <c r="K2128" s="1"/>
      <c r="L2128" s="183"/>
      <c r="M2128" s="44" t="e">
        <f>VLOOKUP(#REF!,'[1]PL3 Danh muc đầy đủ'!$E$9:$X$9281,20,0)</f>
        <v>#REF!</v>
      </c>
      <c r="N2128" s="44" t="e">
        <f>M2128-#REF!</f>
        <v>#REF!</v>
      </c>
    </row>
    <row r="2129" spans="1:14" ht="36" x14ac:dyDescent="0.3">
      <c r="A2129" s="43">
        <v>2119</v>
      </c>
      <c r="B2129" s="17" t="s">
        <v>7086</v>
      </c>
      <c r="C2129" s="18" t="s">
        <v>18167</v>
      </c>
      <c r="D2129" s="17" t="s">
        <v>7087</v>
      </c>
      <c r="E2129" s="18" t="s">
        <v>7088</v>
      </c>
      <c r="F2129" s="18" t="s">
        <v>7088</v>
      </c>
      <c r="G2129" s="17" t="s">
        <v>95</v>
      </c>
      <c r="H2129" s="21">
        <v>76000</v>
      </c>
      <c r="I2129" s="20">
        <v>76097.391304347868</v>
      </c>
      <c r="J2129" s="19">
        <v>79100</v>
      </c>
      <c r="K2129" s="1"/>
      <c r="L2129" s="183"/>
      <c r="M2129" s="44" t="e">
        <f>VLOOKUP(#REF!,'[1]PL3 Danh muc đầy đủ'!$E$9:$X$9281,20,0)</f>
        <v>#REF!</v>
      </c>
      <c r="N2129" s="44" t="e">
        <f>M2129-#REF!</f>
        <v>#REF!</v>
      </c>
    </row>
    <row r="2130" spans="1:14" ht="54" x14ac:dyDescent="0.3">
      <c r="A2130" s="43">
        <v>2120</v>
      </c>
      <c r="B2130" s="17" t="s">
        <v>7089</v>
      </c>
      <c r="C2130" s="18" t="s">
        <v>18167</v>
      </c>
      <c r="D2130" s="17" t="s">
        <v>7090</v>
      </c>
      <c r="E2130" s="18" t="s">
        <v>7091</v>
      </c>
      <c r="F2130" s="18" t="s">
        <v>7091</v>
      </c>
      <c r="G2130" s="17" t="s">
        <v>95</v>
      </c>
      <c r="H2130" s="21">
        <v>76000</v>
      </c>
      <c r="I2130" s="20">
        <v>76097.391304347868</v>
      </c>
      <c r="J2130" s="19">
        <v>79100</v>
      </c>
      <c r="K2130" s="1"/>
      <c r="L2130" s="183"/>
      <c r="M2130" s="44" t="e">
        <f>VLOOKUP(#REF!,'[1]PL3 Danh muc đầy đủ'!$E$9:$X$9281,20,0)</f>
        <v>#REF!</v>
      </c>
      <c r="N2130" s="44" t="e">
        <f>M2130-#REF!</f>
        <v>#REF!</v>
      </c>
    </row>
    <row r="2131" spans="1:14" ht="36" x14ac:dyDescent="0.3">
      <c r="A2131" s="43">
        <v>2121</v>
      </c>
      <c r="B2131" s="17" t="s">
        <v>7092</v>
      </c>
      <c r="C2131" s="18" t="s">
        <v>18167</v>
      </c>
      <c r="D2131" s="17" t="s">
        <v>7093</v>
      </c>
      <c r="E2131" s="18" t="s">
        <v>7094</v>
      </c>
      <c r="F2131" s="18" t="s">
        <v>7094</v>
      </c>
      <c r="G2131" s="17" t="s">
        <v>95</v>
      </c>
      <c r="H2131" s="21">
        <v>76000</v>
      </c>
      <c r="I2131" s="20">
        <v>76097.391304347868</v>
      </c>
      <c r="J2131" s="19">
        <v>79100</v>
      </c>
      <c r="K2131" s="1"/>
      <c r="L2131" s="183"/>
      <c r="M2131" s="44" t="e">
        <f>VLOOKUP(#REF!,'[1]PL3 Danh muc đầy đủ'!$E$9:$X$9281,20,0)</f>
        <v>#REF!</v>
      </c>
      <c r="N2131" s="44" t="e">
        <f>M2131-#REF!</f>
        <v>#REF!</v>
      </c>
    </row>
    <row r="2132" spans="1:14" ht="36" x14ac:dyDescent="0.3">
      <c r="A2132" s="43">
        <v>2122</v>
      </c>
      <c r="B2132" s="17" t="s">
        <v>7095</v>
      </c>
      <c r="C2132" s="18" t="s">
        <v>18167</v>
      </c>
      <c r="D2132" s="17" t="s">
        <v>7096</v>
      </c>
      <c r="E2132" s="18" t="s">
        <v>7097</v>
      </c>
      <c r="F2132" s="18" t="s">
        <v>7097</v>
      </c>
      <c r="G2132" s="17" t="s">
        <v>95</v>
      </c>
      <c r="H2132" s="21">
        <v>76000</v>
      </c>
      <c r="I2132" s="20">
        <v>76097.391304347868</v>
      </c>
      <c r="J2132" s="19">
        <v>79100</v>
      </c>
      <c r="K2132" s="1"/>
      <c r="L2132" s="183"/>
      <c r="M2132" s="44" t="e">
        <f>VLOOKUP(#REF!,'[1]PL3 Danh muc đầy đủ'!$E$9:$X$9281,20,0)</f>
        <v>#REF!</v>
      </c>
      <c r="N2132" s="44" t="e">
        <f>M2132-#REF!</f>
        <v>#REF!</v>
      </c>
    </row>
    <row r="2133" spans="1:14" ht="36" x14ac:dyDescent="0.3">
      <c r="A2133" s="43">
        <v>2123</v>
      </c>
      <c r="B2133" s="17" t="s">
        <v>7098</v>
      </c>
      <c r="C2133" s="18" t="s">
        <v>18167</v>
      </c>
      <c r="D2133" s="17" t="s">
        <v>7099</v>
      </c>
      <c r="E2133" s="18" t="s">
        <v>7100</v>
      </c>
      <c r="F2133" s="18" t="s">
        <v>7100</v>
      </c>
      <c r="G2133" s="17" t="s">
        <v>95</v>
      </c>
      <c r="H2133" s="21">
        <v>76000</v>
      </c>
      <c r="I2133" s="20">
        <v>76097.391304347868</v>
      </c>
      <c r="J2133" s="19">
        <v>79100</v>
      </c>
      <c r="K2133" s="1"/>
      <c r="L2133" s="183"/>
      <c r="M2133" s="44" t="e">
        <f>VLOOKUP(#REF!,'[1]PL3 Danh muc đầy đủ'!$E$9:$X$9281,20,0)</f>
        <v>#REF!</v>
      </c>
      <c r="N2133" s="44" t="e">
        <f>M2133-#REF!</f>
        <v>#REF!</v>
      </c>
    </row>
    <row r="2134" spans="1:14" ht="36" x14ac:dyDescent="0.3">
      <c r="A2134" s="43">
        <v>2124</v>
      </c>
      <c r="B2134" s="17" t="s">
        <v>7101</v>
      </c>
      <c r="C2134" s="18" t="s">
        <v>18167</v>
      </c>
      <c r="D2134" s="17" t="s">
        <v>7102</v>
      </c>
      <c r="E2134" s="18" t="s">
        <v>7103</v>
      </c>
      <c r="F2134" s="18" t="s">
        <v>7103</v>
      </c>
      <c r="G2134" s="17" t="s">
        <v>95</v>
      </c>
      <c r="H2134" s="21">
        <v>76000</v>
      </c>
      <c r="I2134" s="20">
        <v>76097.391304347868</v>
      </c>
      <c r="J2134" s="19">
        <v>79100</v>
      </c>
      <c r="K2134" s="1"/>
      <c r="L2134" s="183"/>
      <c r="M2134" s="44" t="e">
        <f>VLOOKUP(#REF!,'[1]PL3 Danh muc đầy đủ'!$E$9:$X$9281,20,0)</f>
        <v>#REF!</v>
      </c>
      <c r="N2134" s="44" t="e">
        <f>M2134-#REF!</f>
        <v>#REF!</v>
      </c>
    </row>
    <row r="2135" spans="1:14" ht="36" x14ac:dyDescent="0.3">
      <c r="A2135" s="43">
        <v>2125</v>
      </c>
      <c r="B2135" s="17" t="s">
        <v>7104</v>
      </c>
      <c r="C2135" s="18" t="s">
        <v>18167</v>
      </c>
      <c r="D2135" s="17" t="s">
        <v>7105</v>
      </c>
      <c r="E2135" s="18" t="s">
        <v>7106</v>
      </c>
      <c r="F2135" s="18" t="s">
        <v>7106</v>
      </c>
      <c r="G2135" s="17" t="s">
        <v>95</v>
      </c>
      <c r="H2135" s="21">
        <v>76000</v>
      </c>
      <c r="I2135" s="20">
        <v>76097.391304347868</v>
      </c>
      <c r="J2135" s="19">
        <v>79100</v>
      </c>
      <c r="K2135" s="1"/>
      <c r="L2135" s="183"/>
      <c r="M2135" s="44" t="e">
        <f>VLOOKUP(#REF!,'[1]PL3 Danh muc đầy đủ'!$E$9:$X$9281,20,0)</f>
        <v>#REF!</v>
      </c>
      <c r="N2135" s="44" t="e">
        <f>M2135-#REF!</f>
        <v>#REF!</v>
      </c>
    </row>
    <row r="2136" spans="1:14" ht="36" x14ac:dyDescent="0.3">
      <c r="A2136" s="43">
        <v>2126</v>
      </c>
      <c r="B2136" s="17" t="s">
        <v>7107</v>
      </c>
      <c r="C2136" s="18" t="s">
        <v>18167</v>
      </c>
      <c r="D2136" s="17" t="s">
        <v>7108</v>
      </c>
      <c r="E2136" s="18" t="s">
        <v>7109</v>
      </c>
      <c r="F2136" s="18" t="s">
        <v>7109</v>
      </c>
      <c r="G2136" s="17" t="s">
        <v>95</v>
      </c>
      <c r="H2136" s="21">
        <v>76000</v>
      </c>
      <c r="I2136" s="20">
        <v>76097.391304347868</v>
      </c>
      <c r="J2136" s="19">
        <v>79100</v>
      </c>
      <c r="K2136" s="1"/>
      <c r="L2136" s="183"/>
      <c r="M2136" s="44" t="e">
        <f>VLOOKUP(#REF!,'[1]PL3 Danh muc đầy đủ'!$E$9:$X$9281,20,0)</f>
        <v>#REF!</v>
      </c>
      <c r="N2136" s="44" t="e">
        <f>M2136-#REF!</f>
        <v>#REF!</v>
      </c>
    </row>
    <row r="2137" spans="1:14" ht="36" x14ac:dyDescent="0.3">
      <c r="A2137" s="43">
        <v>2127</v>
      </c>
      <c r="B2137" s="17" t="s">
        <v>7110</v>
      </c>
      <c r="C2137" s="18" t="s">
        <v>18167</v>
      </c>
      <c r="D2137" s="17" t="s">
        <v>7111</v>
      </c>
      <c r="E2137" s="18" t="s">
        <v>7112</v>
      </c>
      <c r="F2137" s="18" t="s">
        <v>7112</v>
      </c>
      <c r="G2137" s="17" t="s">
        <v>95</v>
      </c>
      <c r="H2137" s="21">
        <v>76000</v>
      </c>
      <c r="I2137" s="20">
        <v>76097.391304347868</v>
      </c>
      <c r="J2137" s="19">
        <v>79100</v>
      </c>
      <c r="K2137" s="1"/>
      <c r="L2137" s="183"/>
      <c r="M2137" s="44" t="e">
        <f>VLOOKUP(#REF!,'[1]PL3 Danh muc đầy đủ'!$E$9:$X$9281,20,0)</f>
        <v>#REF!</v>
      </c>
      <c r="N2137" s="44" t="e">
        <f>M2137-#REF!</f>
        <v>#REF!</v>
      </c>
    </row>
    <row r="2138" spans="1:14" ht="36" x14ac:dyDescent="0.3">
      <c r="A2138" s="43">
        <v>2128</v>
      </c>
      <c r="B2138" s="17" t="s">
        <v>7113</v>
      </c>
      <c r="C2138" s="18" t="s">
        <v>18139</v>
      </c>
      <c r="D2138" s="17" t="s">
        <v>7114</v>
      </c>
      <c r="E2138" s="18" t="s">
        <v>6930</v>
      </c>
      <c r="F2138" s="18" t="s">
        <v>6930</v>
      </c>
      <c r="G2138" s="17" t="s">
        <v>95</v>
      </c>
      <c r="H2138" s="21">
        <v>76000</v>
      </c>
      <c r="I2138" s="20">
        <v>76097.391304347868</v>
      </c>
      <c r="J2138" s="19">
        <v>79100</v>
      </c>
      <c r="K2138" s="1"/>
      <c r="L2138" s="183"/>
      <c r="M2138" s="44" t="e">
        <f>VLOOKUP(#REF!,'[1]PL3 Danh muc đầy đủ'!$E$9:$X$9281,20,0)</f>
        <v>#REF!</v>
      </c>
      <c r="N2138" s="44" t="e">
        <f>M2138-#REF!</f>
        <v>#REF!</v>
      </c>
    </row>
    <row r="2139" spans="1:14" ht="36" x14ac:dyDescent="0.3">
      <c r="A2139" s="43">
        <v>2129</v>
      </c>
      <c r="B2139" s="17" t="s">
        <v>7115</v>
      </c>
      <c r="C2139" s="18" t="s">
        <v>18139</v>
      </c>
      <c r="D2139" s="17" t="s">
        <v>7116</v>
      </c>
      <c r="E2139" s="18" t="s">
        <v>6933</v>
      </c>
      <c r="F2139" s="18" t="s">
        <v>6933</v>
      </c>
      <c r="G2139" s="17" t="s">
        <v>95</v>
      </c>
      <c r="H2139" s="21">
        <v>76000</v>
      </c>
      <c r="I2139" s="20">
        <v>76097.391304347868</v>
      </c>
      <c r="J2139" s="19">
        <v>79100</v>
      </c>
      <c r="K2139" s="1"/>
      <c r="L2139" s="183"/>
      <c r="M2139" s="44" t="e">
        <f>VLOOKUP(#REF!,'[1]PL3 Danh muc đầy đủ'!$E$9:$X$9281,20,0)</f>
        <v>#REF!</v>
      </c>
      <c r="N2139" s="44" t="e">
        <f>M2139-#REF!</f>
        <v>#REF!</v>
      </c>
    </row>
    <row r="2140" spans="1:14" ht="54" x14ac:dyDescent="0.3">
      <c r="A2140" s="43">
        <v>2130</v>
      </c>
      <c r="B2140" s="17" t="s">
        <v>7117</v>
      </c>
      <c r="C2140" s="18" t="s">
        <v>18139</v>
      </c>
      <c r="D2140" s="17" t="s">
        <v>7118</v>
      </c>
      <c r="E2140" s="18" t="s">
        <v>7119</v>
      </c>
      <c r="F2140" s="18" t="s">
        <v>7119</v>
      </c>
      <c r="G2140" s="17" t="s">
        <v>95</v>
      </c>
      <c r="H2140" s="21">
        <v>76000</v>
      </c>
      <c r="I2140" s="20">
        <v>76097.391304347868</v>
      </c>
      <c r="J2140" s="19">
        <v>79100</v>
      </c>
      <c r="K2140" s="1"/>
      <c r="L2140" s="183"/>
      <c r="M2140" s="44" t="e">
        <f>VLOOKUP(#REF!,'[1]PL3 Danh muc đầy đủ'!$E$9:$X$9281,20,0)</f>
        <v>#REF!</v>
      </c>
      <c r="N2140" s="44" t="e">
        <f>M2140-#REF!</f>
        <v>#REF!</v>
      </c>
    </row>
    <row r="2141" spans="1:14" ht="36" x14ac:dyDescent="0.3">
      <c r="A2141" s="43">
        <v>2131</v>
      </c>
      <c r="B2141" s="17" t="s">
        <v>7120</v>
      </c>
      <c r="C2141" s="18" t="s">
        <v>18139</v>
      </c>
      <c r="D2141" s="17" t="s">
        <v>7121</v>
      </c>
      <c r="E2141" s="18" t="s">
        <v>7122</v>
      </c>
      <c r="F2141" s="18" t="s">
        <v>7122</v>
      </c>
      <c r="G2141" s="17" t="s">
        <v>95</v>
      </c>
      <c r="H2141" s="21">
        <v>76000</v>
      </c>
      <c r="I2141" s="20">
        <v>76097.391304347868</v>
      </c>
      <c r="J2141" s="19">
        <v>79100</v>
      </c>
      <c r="K2141" s="1"/>
      <c r="L2141" s="183"/>
      <c r="M2141" s="44" t="e">
        <f>VLOOKUP(#REF!,'[1]PL3 Danh muc đầy đủ'!$E$9:$X$9281,20,0)</f>
        <v>#REF!</v>
      </c>
      <c r="N2141" s="44" t="e">
        <f>M2141-#REF!</f>
        <v>#REF!</v>
      </c>
    </row>
    <row r="2142" spans="1:14" ht="36" x14ac:dyDescent="0.3">
      <c r="A2142" s="43">
        <v>2132</v>
      </c>
      <c r="B2142" s="17" t="s">
        <v>7123</v>
      </c>
      <c r="C2142" s="18" t="s">
        <v>18139</v>
      </c>
      <c r="D2142" s="17" t="s">
        <v>7124</v>
      </c>
      <c r="E2142" s="18" t="s">
        <v>6942</v>
      </c>
      <c r="F2142" s="18" t="s">
        <v>6942</v>
      </c>
      <c r="G2142" s="17" t="s">
        <v>95</v>
      </c>
      <c r="H2142" s="21">
        <v>76000</v>
      </c>
      <c r="I2142" s="20">
        <v>76097.391304347868</v>
      </c>
      <c r="J2142" s="19">
        <v>79100</v>
      </c>
      <c r="K2142" s="1"/>
      <c r="L2142" s="183"/>
      <c r="M2142" s="44" t="e">
        <f>VLOOKUP(#REF!,'[1]PL3 Danh muc đầy đủ'!$E$9:$X$9281,20,0)</f>
        <v>#REF!</v>
      </c>
      <c r="N2142" s="44" t="e">
        <f>M2142-#REF!</f>
        <v>#REF!</v>
      </c>
    </row>
    <row r="2143" spans="1:14" ht="36" x14ac:dyDescent="0.3">
      <c r="A2143" s="43">
        <v>2133</v>
      </c>
      <c r="B2143" s="17" t="s">
        <v>7125</v>
      </c>
      <c r="C2143" s="18" t="s">
        <v>18139</v>
      </c>
      <c r="D2143" s="17" t="s">
        <v>7126</v>
      </c>
      <c r="E2143" s="18" t="s">
        <v>7127</v>
      </c>
      <c r="F2143" s="18" t="s">
        <v>7127</v>
      </c>
      <c r="G2143" s="17" t="s">
        <v>95</v>
      </c>
      <c r="H2143" s="21">
        <v>76000</v>
      </c>
      <c r="I2143" s="20">
        <v>76097.391304347868</v>
      </c>
      <c r="J2143" s="19">
        <v>79100</v>
      </c>
      <c r="K2143" s="1"/>
      <c r="L2143" s="183"/>
      <c r="M2143" s="44" t="e">
        <f>VLOOKUP(#REF!,'[1]PL3 Danh muc đầy đủ'!$E$9:$X$9281,20,0)</f>
        <v>#REF!</v>
      </c>
      <c r="N2143" s="44" t="e">
        <f>M2143-#REF!</f>
        <v>#REF!</v>
      </c>
    </row>
    <row r="2144" spans="1:14" ht="36" x14ac:dyDescent="0.3">
      <c r="A2144" s="43">
        <v>2134</v>
      </c>
      <c r="B2144" s="17" t="s">
        <v>7128</v>
      </c>
      <c r="C2144" s="18" t="s">
        <v>18139</v>
      </c>
      <c r="D2144" s="17" t="s">
        <v>7129</v>
      </c>
      <c r="E2144" s="18" t="s">
        <v>7130</v>
      </c>
      <c r="F2144" s="18" t="s">
        <v>7130</v>
      </c>
      <c r="G2144" s="17" t="s">
        <v>95</v>
      </c>
      <c r="H2144" s="21">
        <v>76000</v>
      </c>
      <c r="I2144" s="20">
        <v>76097.391304347868</v>
      </c>
      <c r="J2144" s="19">
        <v>79100</v>
      </c>
      <c r="K2144" s="1"/>
      <c r="L2144" s="183"/>
      <c r="M2144" s="44" t="e">
        <f>VLOOKUP(#REF!,'[1]PL3 Danh muc đầy đủ'!$E$9:$X$9281,20,0)</f>
        <v>#REF!</v>
      </c>
      <c r="N2144" s="44" t="e">
        <f>M2144-#REF!</f>
        <v>#REF!</v>
      </c>
    </row>
    <row r="2145" spans="1:14" ht="36" x14ac:dyDescent="0.3">
      <c r="A2145" s="43">
        <v>2135</v>
      </c>
      <c r="B2145" s="17" t="s">
        <v>7131</v>
      </c>
      <c r="C2145" s="18" t="s">
        <v>18139</v>
      </c>
      <c r="D2145" s="17" t="s">
        <v>7132</v>
      </c>
      <c r="E2145" s="18" t="s">
        <v>6948</v>
      </c>
      <c r="F2145" s="18" t="s">
        <v>6948</v>
      </c>
      <c r="G2145" s="17" t="s">
        <v>95</v>
      </c>
      <c r="H2145" s="21">
        <v>76000</v>
      </c>
      <c r="I2145" s="20">
        <v>76097.391304347868</v>
      </c>
      <c r="J2145" s="19">
        <v>79100</v>
      </c>
      <c r="K2145" s="1"/>
      <c r="L2145" s="183"/>
      <c r="M2145" s="44" t="e">
        <f>VLOOKUP(#REF!,'[1]PL3 Danh muc đầy đủ'!$E$9:$X$9281,20,0)</f>
        <v>#REF!</v>
      </c>
      <c r="N2145" s="44" t="e">
        <f>M2145-#REF!</f>
        <v>#REF!</v>
      </c>
    </row>
    <row r="2146" spans="1:14" ht="36" x14ac:dyDescent="0.3">
      <c r="A2146" s="43">
        <v>2136</v>
      </c>
      <c r="B2146" s="17" t="s">
        <v>7133</v>
      </c>
      <c r="C2146" s="18" t="s">
        <v>18139</v>
      </c>
      <c r="D2146" s="17" t="s">
        <v>7134</v>
      </c>
      <c r="E2146" s="18" t="s">
        <v>6951</v>
      </c>
      <c r="F2146" s="18" t="s">
        <v>6951</v>
      </c>
      <c r="G2146" s="17" t="s">
        <v>95</v>
      </c>
      <c r="H2146" s="21">
        <v>76000</v>
      </c>
      <c r="I2146" s="20">
        <v>76097.391304347868</v>
      </c>
      <c r="J2146" s="19">
        <v>79100</v>
      </c>
      <c r="K2146" s="1"/>
      <c r="L2146" s="183"/>
      <c r="M2146" s="44" t="e">
        <f>VLOOKUP(#REF!,'[1]PL3 Danh muc đầy đủ'!$E$9:$X$9281,20,0)</f>
        <v>#REF!</v>
      </c>
      <c r="N2146" s="44" t="e">
        <f>M2146-#REF!</f>
        <v>#REF!</v>
      </c>
    </row>
    <row r="2147" spans="1:14" ht="36" x14ac:dyDescent="0.3">
      <c r="A2147" s="43">
        <v>2137</v>
      </c>
      <c r="B2147" s="17" t="s">
        <v>7135</v>
      </c>
      <c r="C2147" s="18" t="s">
        <v>18139</v>
      </c>
      <c r="D2147" s="17" t="s">
        <v>7136</v>
      </c>
      <c r="E2147" s="18" t="s">
        <v>7137</v>
      </c>
      <c r="F2147" s="18" t="s">
        <v>7137</v>
      </c>
      <c r="G2147" s="17" t="s">
        <v>95</v>
      </c>
      <c r="H2147" s="21">
        <v>76000</v>
      </c>
      <c r="I2147" s="20">
        <v>76097.391304347868</v>
      </c>
      <c r="J2147" s="19">
        <v>79100</v>
      </c>
      <c r="K2147" s="1"/>
      <c r="L2147" s="183"/>
      <c r="M2147" s="44" t="e">
        <f>VLOOKUP(#REF!,'[1]PL3 Danh muc đầy đủ'!$E$9:$X$9281,20,0)</f>
        <v>#REF!</v>
      </c>
      <c r="N2147" s="44" t="e">
        <f>M2147-#REF!</f>
        <v>#REF!</v>
      </c>
    </row>
    <row r="2148" spans="1:14" ht="36" x14ac:dyDescent="0.3">
      <c r="A2148" s="43">
        <v>2138</v>
      </c>
      <c r="B2148" s="17" t="s">
        <v>7138</v>
      </c>
      <c r="C2148" s="18" t="s">
        <v>18139</v>
      </c>
      <c r="D2148" s="17" t="s">
        <v>7139</v>
      </c>
      <c r="E2148" s="18" t="s">
        <v>7140</v>
      </c>
      <c r="F2148" s="18" t="s">
        <v>7140</v>
      </c>
      <c r="G2148" s="17" t="s">
        <v>95</v>
      </c>
      <c r="H2148" s="21">
        <v>76000</v>
      </c>
      <c r="I2148" s="20">
        <v>76097.391304347868</v>
      </c>
      <c r="J2148" s="19">
        <v>79100</v>
      </c>
      <c r="K2148" s="1"/>
      <c r="L2148" s="183"/>
      <c r="M2148" s="44" t="e">
        <f>VLOOKUP(#REF!,'[1]PL3 Danh muc đầy đủ'!$E$9:$X$9281,20,0)</f>
        <v>#REF!</v>
      </c>
      <c r="N2148" s="44" t="e">
        <f>M2148-#REF!</f>
        <v>#REF!</v>
      </c>
    </row>
    <row r="2149" spans="1:14" ht="36" x14ac:dyDescent="0.3">
      <c r="A2149" s="43">
        <v>2139</v>
      </c>
      <c r="B2149" s="17" t="s">
        <v>7141</v>
      </c>
      <c r="C2149" s="18" t="s">
        <v>18139</v>
      </c>
      <c r="D2149" s="17" t="s">
        <v>7142</v>
      </c>
      <c r="E2149" s="18" t="s">
        <v>6959</v>
      </c>
      <c r="F2149" s="18" t="s">
        <v>6959</v>
      </c>
      <c r="G2149" s="17" t="s">
        <v>95</v>
      </c>
      <c r="H2149" s="21">
        <v>76000</v>
      </c>
      <c r="I2149" s="20">
        <v>76097.391304347868</v>
      </c>
      <c r="J2149" s="19">
        <v>79100</v>
      </c>
      <c r="K2149" s="1"/>
      <c r="L2149" s="183"/>
      <c r="M2149" s="44" t="e">
        <f>VLOOKUP(#REF!,'[1]PL3 Danh muc đầy đủ'!$E$9:$X$9281,20,0)</f>
        <v>#REF!</v>
      </c>
      <c r="N2149" s="44" t="e">
        <f>M2149-#REF!</f>
        <v>#REF!</v>
      </c>
    </row>
    <row r="2150" spans="1:14" ht="36" x14ac:dyDescent="0.3">
      <c r="A2150" s="43">
        <v>2140</v>
      </c>
      <c r="B2150" s="17" t="s">
        <v>7143</v>
      </c>
      <c r="C2150" s="18" t="s">
        <v>18139</v>
      </c>
      <c r="D2150" s="17" t="s">
        <v>7144</v>
      </c>
      <c r="E2150" s="18" t="s">
        <v>6962</v>
      </c>
      <c r="F2150" s="18" t="s">
        <v>6962</v>
      </c>
      <c r="G2150" s="17" t="s">
        <v>95</v>
      </c>
      <c r="H2150" s="21">
        <v>76000</v>
      </c>
      <c r="I2150" s="20">
        <v>76097.391304347868</v>
      </c>
      <c r="J2150" s="19">
        <v>79100</v>
      </c>
      <c r="K2150" s="1"/>
      <c r="L2150" s="183"/>
      <c r="M2150" s="44" t="e">
        <f>VLOOKUP(#REF!,'[1]PL3 Danh muc đầy đủ'!$E$9:$X$9281,20,0)</f>
        <v>#REF!</v>
      </c>
      <c r="N2150" s="44" t="e">
        <f>M2150-#REF!</f>
        <v>#REF!</v>
      </c>
    </row>
    <row r="2151" spans="1:14" ht="36" x14ac:dyDescent="0.3">
      <c r="A2151" s="43">
        <v>2141</v>
      </c>
      <c r="B2151" s="17" t="s">
        <v>7145</v>
      </c>
      <c r="C2151" s="18" t="s">
        <v>18139</v>
      </c>
      <c r="D2151" s="17" t="s">
        <v>7146</v>
      </c>
      <c r="E2151" s="18" t="s">
        <v>6965</v>
      </c>
      <c r="F2151" s="18" t="s">
        <v>6965</v>
      </c>
      <c r="G2151" s="17" t="s">
        <v>95</v>
      </c>
      <c r="H2151" s="21">
        <v>76000</v>
      </c>
      <c r="I2151" s="20">
        <v>76097.391304347868</v>
      </c>
      <c r="J2151" s="19">
        <v>79100</v>
      </c>
      <c r="K2151" s="1"/>
      <c r="L2151" s="183"/>
      <c r="M2151" s="44" t="e">
        <f>VLOOKUP(#REF!,'[1]PL3 Danh muc đầy đủ'!$E$9:$X$9281,20,0)</f>
        <v>#REF!</v>
      </c>
      <c r="N2151" s="44" t="e">
        <f>M2151-#REF!</f>
        <v>#REF!</v>
      </c>
    </row>
    <row r="2152" spans="1:14" ht="36" x14ac:dyDescent="0.3">
      <c r="A2152" s="43">
        <v>2142</v>
      </c>
      <c r="B2152" s="17" t="s">
        <v>7147</v>
      </c>
      <c r="C2152" s="18" t="s">
        <v>18139</v>
      </c>
      <c r="D2152" s="17" t="s">
        <v>7148</v>
      </c>
      <c r="E2152" s="18" t="s">
        <v>6974</v>
      </c>
      <c r="F2152" s="18" t="s">
        <v>6974</v>
      </c>
      <c r="G2152" s="17" t="s">
        <v>95</v>
      </c>
      <c r="H2152" s="21">
        <v>76000</v>
      </c>
      <c r="I2152" s="20">
        <v>76097.391304347868</v>
      </c>
      <c r="J2152" s="19">
        <v>79100</v>
      </c>
      <c r="K2152" s="1"/>
      <c r="L2152" s="183"/>
      <c r="M2152" s="44" t="e">
        <f>VLOOKUP(#REF!,'[1]PL3 Danh muc đầy đủ'!$E$9:$X$9281,20,0)</f>
        <v>#REF!</v>
      </c>
      <c r="N2152" s="44" t="e">
        <f>M2152-#REF!</f>
        <v>#REF!</v>
      </c>
    </row>
    <row r="2153" spans="1:14" ht="36" x14ac:dyDescent="0.3">
      <c r="A2153" s="43">
        <v>2143</v>
      </c>
      <c r="B2153" s="17" t="s">
        <v>7149</v>
      </c>
      <c r="C2153" s="18" t="s">
        <v>18139</v>
      </c>
      <c r="D2153" s="17" t="s">
        <v>7150</v>
      </c>
      <c r="E2153" s="18" t="s">
        <v>7151</v>
      </c>
      <c r="F2153" s="18" t="s">
        <v>7151</v>
      </c>
      <c r="G2153" s="17" t="s">
        <v>95</v>
      </c>
      <c r="H2153" s="21">
        <v>76000</v>
      </c>
      <c r="I2153" s="20">
        <v>76097.391304347868</v>
      </c>
      <c r="J2153" s="19">
        <v>79100</v>
      </c>
      <c r="K2153" s="1"/>
      <c r="L2153" s="183"/>
      <c r="M2153" s="44" t="e">
        <f>VLOOKUP(#REF!,'[1]PL3 Danh muc đầy đủ'!$E$9:$X$9281,20,0)</f>
        <v>#REF!</v>
      </c>
      <c r="N2153" s="44" t="e">
        <f>M2153-#REF!</f>
        <v>#REF!</v>
      </c>
    </row>
    <row r="2154" spans="1:14" ht="36" x14ac:dyDescent="0.3">
      <c r="A2154" s="43">
        <v>2144</v>
      </c>
      <c r="B2154" s="17" t="s">
        <v>7152</v>
      </c>
      <c r="C2154" s="18" t="s">
        <v>18139</v>
      </c>
      <c r="D2154" s="17" t="s">
        <v>7153</v>
      </c>
      <c r="E2154" s="18" t="s">
        <v>6982</v>
      </c>
      <c r="F2154" s="18" t="s">
        <v>6982</v>
      </c>
      <c r="G2154" s="17" t="s">
        <v>95</v>
      </c>
      <c r="H2154" s="21">
        <v>76000</v>
      </c>
      <c r="I2154" s="20">
        <v>76097.391304347868</v>
      </c>
      <c r="J2154" s="19">
        <v>79100</v>
      </c>
      <c r="K2154" s="1"/>
      <c r="L2154" s="183"/>
      <c r="M2154" s="44" t="e">
        <f>VLOOKUP(#REF!,'[1]PL3 Danh muc đầy đủ'!$E$9:$X$9281,20,0)</f>
        <v>#REF!</v>
      </c>
      <c r="N2154" s="44" t="e">
        <f>M2154-#REF!</f>
        <v>#REF!</v>
      </c>
    </row>
    <row r="2155" spans="1:14" ht="36" x14ac:dyDescent="0.3">
      <c r="A2155" s="43">
        <v>2145</v>
      </c>
      <c r="B2155" s="17" t="s">
        <v>7154</v>
      </c>
      <c r="C2155" s="18" t="s">
        <v>18139</v>
      </c>
      <c r="D2155" s="17" t="s">
        <v>7155</v>
      </c>
      <c r="E2155" s="18" t="s">
        <v>6985</v>
      </c>
      <c r="F2155" s="18" t="s">
        <v>6985</v>
      </c>
      <c r="G2155" s="17" t="s">
        <v>95</v>
      </c>
      <c r="H2155" s="21">
        <v>76000</v>
      </c>
      <c r="I2155" s="20">
        <v>76097.391304347868</v>
      </c>
      <c r="J2155" s="19">
        <v>79100</v>
      </c>
      <c r="K2155" s="1"/>
      <c r="L2155" s="183"/>
      <c r="M2155" s="44" t="e">
        <f>VLOOKUP(#REF!,'[1]PL3 Danh muc đầy đủ'!$E$9:$X$9281,20,0)</f>
        <v>#REF!</v>
      </c>
      <c r="N2155" s="44" t="e">
        <f>M2155-#REF!</f>
        <v>#REF!</v>
      </c>
    </row>
    <row r="2156" spans="1:14" ht="36" x14ac:dyDescent="0.3">
      <c r="A2156" s="43">
        <v>2146</v>
      </c>
      <c r="B2156" s="17" t="s">
        <v>7156</v>
      </c>
      <c r="C2156" s="18" t="s">
        <v>18139</v>
      </c>
      <c r="D2156" s="17" t="s">
        <v>7157</v>
      </c>
      <c r="E2156" s="18" t="s">
        <v>7158</v>
      </c>
      <c r="F2156" s="18" t="s">
        <v>7158</v>
      </c>
      <c r="G2156" s="17" t="s">
        <v>95</v>
      </c>
      <c r="H2156" s="21">
        <v>76000</v>
      </c>
      <c r="I2156" s="20">
        <v>76097.391304347868</v>
      </c>
      <c r="J2156" s="19">
        <v>79100</v>
      </c>
      <c r="K2156" s="1"/>
      <c r="L2156" s="183"/>
      <c r="M2156" s="44" t="e">
        <f>VLOOKUP(#REF!,'[1]PL3 Danh muc đầy đủ'!$E$9:$X$9281,20,0)</f>
        <v>#REF!</v>
      </c>
      <c r="N2156" s="44" t="e">
        <f>M2156-#REF!</f>
        <v>#REF!</v>
      </c>
    </row>
    <row r="2157" spans="1:14" ht="36" x14ac:dyDescent="0.3">
      <c r="A2157" s="43">
        <v>2147</v>
      </c>
      <c r="B2157" s="17" t="s">
        <v>7159</v>
      </c>
      <c r="C2157" s="18" t="s">
        <v>18139</v>
      </c>
      <c r="D2157" s="17" t="s">
        <v>7160</v>
      </c>
      <c r="E2157" s="18" t="s">
        <v>7161</v>
      </c>
      <c r="F2157" s="18" t="s">
        <v>7161</v>
      </c>
      <c r="G2157" s="17" t="s">
        <v>95</v>
      </c>
      <c r="H2157" s="21">
        <v>76000</v>
      </c>
      <c r="I2157" s="20">
        <v>76097.391304347868</v>
      </c>
      <c r="J2157" s="19">
        <v>79100</v>
      </c>
      <c r="K2157" s="1"/>
      <c r="L2157" s="183"/>
      <c r="M2157" s="44" t="e">
        <f>VLOOKUP(#REF!,'[1]PL3 Danh muc đầy đủ'!$E$9:$X$9281,20,0)</f>
        <v>#REF!</v>
      </c>
      <c r="N2157" s="44" t="e">
        <f>M2157-#REF!</f>
        <v>#REF!</v>
      </c>
    </row>
    <row r="2158" spans="1:14" ht="54" x14ac:dyDescent="0.3">
      <c r="A2158" s="43">
        <v>2148</v>
      </c>
      <c r="B2158" s="17" t="s">
        <v>7162</v>
      </c>
      <c r="C2158" s="18" t="s">
        <v>18139</v>
      </c>
      <c r="D2158" s="17" t="s">
        <v>7163</v>
      </c>
      <c r="E2158" s="18" t="s">
        <v>6994</v>
      </c>
      <c r="F2158" s="18" t="s">
        <v>6994</v>
      </c>
      <c r="G2158" s="17" t="s">
        <v>95</v>
      </c>
      <c r="H2158" s="21">
        <v>76000</v>
      </c>
      <c r="I2158" s="20">
        <v>76097.391304347868</v>
      </c>
      <c r="J2158" s="19">
        <v>79100</v>
      </c>
      <c r="K2158" s="1"/>
      <c r="L2158" s="183"/>
      <c r="M2158" s="44" t="e">
        <f>VLOOKUP(#REF!,'[1]PL3 Danh muc đầy đủ'!$E$9:$X$9281,20,0)</f>
        <v>#REF!</v>
      </c>
      <c r="N2158" s="44" t="e">
        <f>M2158-#REF!</f>
        <v>#REF!</v>
      </c>
    </row>
    <row r="2159" spans="1:14" ht="36" x14ac:dyDescent="0.3">
      <c r="A2159" s="43">
        <v>2149</v>
      </c>
      <c r="B2159" s="17" t="s">
        <v>7164</v>
      </c>
      <c r="C2159" s="18" t="s">
        <v>18139</v>
      </c>
      <c r="D2159" s="17" t="s">
        <v>7165</v>
      </c>
      <c r="E2159" s="18" t="s">
        <v>6997</v>
      </c>
      <c r="F2159" s="18" t="s">
        <v>6997</v>
      </c>
      <c r="G2159" s="17" t="s">
        <v>95</v>
      </c>
      <c r="H2159" s="21">
        <v>76000</v>
      </c>
      <c r="I2159" s="20">
        <v>76097.391304347868</v>
      </c>
      <c r="J2159" s="19">
        <v>79100</v>
      </c>
      <c r="K2159" s="1"/>
      <c r="L2159" s="183"/>
      <c r="M2159" s="44" t="e">
        <f>VLOOKUP(#REF!,'[1]PL3 Danh muc đầy đủ'!$E$9:$X$9281,20,0)</f>
        <v>#REF!</v>
      </c>
      <c r="N2159" s="44" t="e">
        <f>M2159-#REF!</f>
        <v>#REF!</v>
      </c>
    </row>
    <row r="2160" spans="1:14" ht="36" x14ac:dyDescent="0.3">
      <c r="A2160" s="43">
        <v>2150</v>
      </c>
      <c r="B2160" s="17" t="s">
        <v>7166</v>
      </c>
      <c r="C2160" s="18" t="s">
        <v>18139</v>
      </c>
      <c r="D2160" s="17" t="s">
        <v>7167</v>
      </c>
      <c r="E2160" s="18" t="s">
        <v>7000</v>
      </c>
      <c r="F2160" s="18" t="s">
        <v>7000</v>
      </c>
      <c r="G2160" s="17" t="s">
        <v>95</v>
      </c>
      <c r="H2160" s="21">
        <v>76000</v>
      </c>
      <c r="I2160" s="20">
        <v>76097.391304347868</v>
      </c>
      <c r="J2160" s="19">
        <v>79100</v>
      </c>
      <c r="K2160" s="1"/>
      <c r="L2160" s="183"/>
      <c r="M2160" s="44" t="e">
        <f>VLOOKUP(#REF!,'[1]PL3 Danh muc đầy đủ'!$E$9:$X$9281,20,0)</f>
        <v>#REF!</v>
      </c>
      <c r="N2160" s="44" t="e">
        <f>M2160-#REF!</f>
        <v>#REF!</v>
      </c>
    </row>
    <row r="2161" spans="1:14" ht="36" x14ac:dyDescent="0.3">
      <c r="A2161" s="43">
        <v>2151</v>
      </c>
      <c r="B2161" s="17" t="s">
        <v>7168</v>
      </c>
      <c r="C2161" s="18" t="s">
        <v>18139</v>
      </c>
      <c r="D2161" s="17" t="s">
        <v>7169</v>
      </c>
      <c r="E2161" s="18" t="s">
        <v>7003</v>
      </c>
      <c r="F2161" s="18" t="s">
        <v>7003</v>
      </c>
      <c r="G2161" s="17" t="s">
        <v>95</v>
      </c>
      <c r="H2161" s="21">
        <v>76000</v>
      </c>
      <c r="I2161" s="20">
        <v>76097.391304347868</v>
      </c>
      <c r="J2161" s="19">
        <v>79100</v>
      </c>
      <c r="K2161" s="1"/>
      <c r="L2161" s="183"/>
      <c r="M2161" s="44" t="e">
        <f>VLOOKUP(#REF!,'[1]PL3 Danh muc đầy đủ'!$E$9:$X$9281,20,0)</f>
        <v>#REF!</v>
      </c>
      <c r="N2161" s="44" t="e">
        <f>M2161-#REF!</f>
        <v>#REF!</v>
      </c>
    </row>
    <row r="2162" spans="1:14" ht="54" x14ac:dyDescent="0.3">
      <c r="A2162" s="43">
        <v>2152</v>
      </c>
      <c r="B2162" s="17" t="s">
        <v>7170</v>
      </c>
      <c r="C2162" s="18" t="s">
        <v>18139</v>
      </c>
      <c r="D2162" s="17" t="s">
        <v>7171</v>
      </c>
      <c r="E2162" s="18" t="s">
        <v>7006</v>
      </c>
      <c r="F2162" s="18" t="s">
        <v>7006</v>
      </c>
      <c r="G2162" s="17" t="s">
        <v>95</v>
      </c>
      <c r="H2162" s="21">
        <v>76000</v>
      </c>
      <c r="I2162" s="20">
        <v>76097.391304347868</v>
      </c>
      <c r="J2162" s="19">
        <v>79100</v>
      </c>
      <c r="K2162" s="1"/>
      <c r="L2162" s="183"/>
      <c r="M2162" s="44" t="e">
        <f>VLOOKUP(#REF!,'[1]PL3 Danh muc đầy đủ'!$E$9:$X$9281,20,0)</f>
        <v>#REF!</v>
      </c>
      <c r="N2162" s="44" t="e">
        <f>M2162-#REF!</f>
        <v>#REF!</v>
      </c>
    </row>
    <row r="2163" spans="1:14" ht="36" x14ac:dyDescent="0.3">
      <c r="A2163" s="43">
        <v>2153</v>
      </c>
      <c r="B2163" s="17" t="s">
        <v>7172</v>
      </c>
      <c r="C2163" s="18" t="s">
        <v>18139</v>
      </c>
      <c r="D2163" s="17" t="s">
        <v>7173</v>
      </c>
      <c r="E2163" s="18" t="s">
        <v>7174</v>
      </c>
      <c r="F2163" s="18" t="s">
        <v>7174</v>
      </c>
      <c r="G2163" s="17" t="s">
        <v>95</v>
      </c>
      <c r="H2163" s="21">
        <v>76000</v>
      </c>
      <c r="I2163" s="20">
        <v>76097.391304347868</v>
      </c>
      <c r="J2163" s="19">
        <v>79100</v>
      </c>
      <c r="K2163" s="1"/>
      <c r="L2163" s="183"/>
      <c r="M2163" s="44" t="e">
        <f>VLOOKUP(#REF!,'[1]PL3 Danh muc đầy đủ'!$E$9:$X$9281,20,0)</f>
        <v>#REF!</v>
      </c>
      <c r="N2163" s="44" t="e">
        <f>M2163-#REF!</f>
        <v>#REF!</v>
      </c>
    </row>
    <row r="2164" spans="1:14" ht="36" x14ac:dyDescent="0.3">
      <c r="A2164" s="43">
        <v>2154</v>
      </c>
      <c r="B2164" s="17" t="s">
        <v>7175</v>
      </c>
      <c r="C2164" s="18" t="s">
        <v>18139</v>
      </c>
      <c r="D2164" s="17" t="s">
        <v>7176</v>
      </c>
      <c r="E2164" s="18" t="s">
        <v>7177</v>
      </c>
      <c r="F2164" s="18" t="s">
        <v>7177</v>
      </c>
      <c r="G2164" s="17" t="s">
        <v>95</v>
      </c>
      <c r="H2164" s="21">
        <v>76000</v>
      </c>
      <c r="I2164" s="20">
        <v>76097.391304347868</v>
      </c>
      <c r="J2164" s="19">
        <v>79100</v>
      </c>
      <c r="K2164" s="1"/>
      <c r="L2164" s="183"/>
      <c r="M2164" s="44" t="e">
        <f>VLOOKUP(#REF!,'[1]PL3 Danh muc đầy đủ'!$E$9:$X$9281,20,0)</f>
        <v>#REF!</v>
      </c>
      <c r="N2164" s="44" t="e">
        <f>M2164-#REF!</f>
        <v>#REF!</v>
      </c>
    </row>
    <row r="2165" spans="1:14" ht="36" x14ac:dyDescent="0.3">
      <c r="A2165" s="43">
        <v>2155</v>
      </c>
      <c r="B2165" s="17" t="s">
        <v>7178</v>
      </c>
      <c r="C2165" s="18" t="s">
        <v>18139</v>
      </c>
      <c r="D2165" s="17" t="s">
        <v>7179</v>
      </c>
      <c r="E2165" s="18" t="s">
        <v>7015</v>
      </c>
      <c r="F2165" s="18" t="s">
        <v>7015</v>
      </c>
      <c r="G2165" s="17" t="s">
        <v>95</v>
      </c>
      <c r="H2165" s="21">
        <v>76000</v>
      </c>
      <c r="I2165" s="20">
        <v>76097.391304347868</v>
      </c>
      <c r="J2165" s="19">
        <v>79100</v>
      </c>
      <c r="K2165" s="1"/>
      <c r="L2165" s="183"/>
      <c r="M2165" s="44" t="e">
        <f>VLOOKUP(#REF!,'[1]PL3 Danh muc đầy đủ'!$E$9:$X$9281,20,0)</f>
        <v>#REF!</v>
      </c>
      <c r="N2165" s="44" t="e">
        <f>M2165-#REF!</f>
        <v>#REF!</v>
      </c>
    </row>
    <row r="2166" spans="1:14" ht="36" x14ac:dyDescent="0.3">
      <c r="A2166" s="43">
        <v>2156</v>
      </c>
      <c r="B2166" s="17" t="s">
        <v>7180</v>
      </c>
      <c r="C2166" s="18" t="s">
        <v>18139</v>
      </c>
      <c r="D2166" s="17" t="s">
        <v>7181</v>
      </c>
      <c r="E2166" s="18" t="s">
        <v>7018</v>
      </c>
      <c r="F2166" s="18" t="s">
        <v>7018</v>
      </c>
      <c r="G2166" s="17" t="s">
        <v>95</v>
      </c>
      <c r="H2166" s="21">
        <v>76000</v>
      </c>
      <c r="I2166" s="20">
        <v>76097.391304347868</v>
      </c>
      <c r="J2166" s="19">
        <v>79100</v>
      </c>
      <c r="K2166" s="1"/>
      <c r="L2166" s="183"/>
      <c r="M2166" s="44" t="e">
        <f>VLOOKUP(#REF!,'[1]PL3 Danh muc đầy đủ'!$E$9:$X$9281,20,0)</f>
        <v>#REF!</v>
      </c>
      <c r="N2166" s="44" t="e">
        <f>M2166-#REF!</f>
        <v>#REF!</v>
      </c>
    </row>
    <row r="2167" spans="1:14" ht="36" x14ac:dyDescent="0.3">
      <c r="A2167" s="43">
        <v>2157</v>
      </c>
      <c r="B2167" s="17" t="s">
        <v>7182</v>
      </c>
      <c r="C2167" s="18" t="s">
        <v>18139</v>
      </c>
      <c r="D2167" s="17" t="s">
        <v>7183</v>
      </c>
      <c r="E2167" s="18" t="s">
        <v>7021</v>
      </c>
      <c r="F2167" s="18" t="s">
        <v>7021</v>
      </c>
      <c r="G2167" s="17" t="s">
        <v>95</v>
      </c>
      <c r="H2167" s="21">
        <v>76000</v>
      </c>
      <c r="I2167" s="20">
        <v>76097.391304347868</v>
      </c>
      <c r="J2167" s="19">
        <v>79100</v>
      </c>
      <c r="K2167" s="1"/>
      <c r="L2167" s="183"/>
      <c r="M2167" s="44" t="e">
        <f>VLOOKUP(#REF!,'[1]PL3 Danh muc đầy đủ'!$E$9:$X$9281,20,0)</f>
        <v>#REF!</v>
      </c>
      <c r="N2167" s="44" t="e">
        <f>M2167-#REF!</f>
        <v>#REF!</v>
      </c>
    </row>
    <row r="2168" spans="1:14" ht="36" x14ac:dyDescent="0.3">
      <c r="A2168" s="43">
        <v>2158</v>
      </c>
      <c r="B2168" s="17" t="s">
        <v>7184</v>
      </c>
      <c r="C2168" s="18" t="s">
        <v>18139</v>
      </c>
      <c r="D2168" s="17" t="s">
        <v>7185</v>
      </c>
      <c r="E2168" s="18" t="s">
        <v>7024</v>
      </c>
      <c r="F2168" s="18" t="s">
        <v>7024</v>
      </c>
      <c r="G2168" s="17" t="s">
        <v>95</v>
      </c>
      <c r="H2168" s="21">
        <v>76000</v>
      </c>
      <c r="I2168" s="20">
        <v>76097.391304347868</v>
      </c>
      <c r="J2168" s="19">
        <v>79100</v>
      </c>
      <c r="K2168" s="1"/>
      <c r="L2168" s="183"/>
      <c r="M2168" s="44" t="e">
        <f>VLOOKUP(#REF!,'[1]PL3 Danh muc đầy đủ'!$E$9:$X$9281,20,0)</f>
        <v>#REF!</v>
      </c>
      <c r="N2168" s="44" t="e">
        <f>M2168-#REF!</f>
        <v>#REF!</v>
      </c>
    </row>
    <row r="2169" spans="1:14" ht="36" x14ac:dyDescent="0.3">
      <c r="A2169" s="43">
        <v>2159</v>
      </c>
      <c r="B2169" s="17" t="s">
        <v>7186</v>
      </c>
      <c r="C2169" s="18" t="s">
        <v>18139</v>
      </c>
      <c r="D2169" s="17" t="s">
        <v>7187</v>
      </c>
      <c r="E2169" s="18" t="s">
        <v>7188</v>
      </c>
      <c r="F2169" s="18" t="s">
        <v>7188</v>
      </c>
      <c r="G2169" s="17" t="s">
        <v>95</v>
      </c>
      <c r="H2169" s="21">
        <v>76000</v>
      </c>
      <c r="I2169" s="20">
        <v>76097.391304347868</v>
      </c>
      <c r="J2169" s="19">
        <v>79100</v>
      </c>
      <c r="K2169" s="1"/>
      <c r="L2169" s="183"/>
      <c r="M2169" s="44" t="e">
        <f>VLOOKUP(#REF!,'[1]PL3 Danh muc đầy đủ'!$E$9:$X$9281,20,0)</f>
        <v>#REF!</v>
      </c>
      <c r="N2169" s="44" t="e">
        <f>M2169-#REF!</f>
        <v>#REF!</v>
      </c>
    </row>
    <row r="2170" spans="1:14" ht="36" x14ac:dyDescent="0.3">
      <c r="A2170" s="43">
        <v>2160</v>
      </c>
      <c r="B2170" s="17" t="s">
        <v>7189</v>
      </c>
      <c r="C2170" s="18" t="s">
        <v>18139</v>
      </c>
      <c r="D2170" s="17" t="s">
        <v>7190</v>
      </c>
      <c r="E2170" s="18" t="s">
        <v>7191</v>
      </c>
      <c r="F2170" s="18" t="s">
        <v>7191</v>
      </c>
      <c r="G2170" s="17" t="s">
        <v>95</v>
      </c>
      <c r="H2170" s="21">
        <v>76000</v>
      </c>
      <c r="I2170" s="20">
        <v>76097.391304347868</v>
      </c>
      <c r="J2170" s="19">
        <v>79100</v>
      </c>
      <c r="K2170" s="1"/>
      <c r="L2170" s="183"/>
      <c r="M2170" s="44" t="e">
        <f>VLOOKUP(#REF!,'[1]PL3 Danh muc đầy đủ'!$E$9:$X$9281,20,0)</f>
        <v>#REF!</v>
      </c>
      <c r="N2170" s="44" t="e">
        <f>M2170-#REF!</f>
        <v>#REF!</v>
      </c>
    </row>
    <row r="2171" spans="1:14" ht="36" x14ac:dyDescent="0.3">
      <c r="A2171" s="43">
        <v>2161</v>
      </c>
      <c r="B2171" s="17" t="s">
        <v>7192</v>
      </c>
      <c r="C2171" s="18" t="s">
        <v>18139</v>
      </c>
      <c r="D2171" s="17" t="s">
        <v>7193</v>
      </c>
      <c r="E2171" s="18" t="s">
        <v>7035</v>
      </c>
      <c r="F2171" s="18" t="s">
        <v>7035</v>
      </c>
      <c r="G2171" s="17" t="s">
        <v>95</v>
      </c>
      <c r="H2171" s="21">
        <v>76000</v>
      </c>
      <c r="I2171" s="20">
        <v>76097.391304347868</v>
      </c>
      <c r="J2171" s="19">
        <v>79100</v>
      </c>
      <c r="K2171" s="1"/>
      <c r="L2171" s="183"/>
      <c r="M2171" s="44" t="e">
        <f>VLOOKUP(#REF!,'[1]PL3 Danh muc đầy đủ'!$E$9:$X$9281,20,0)</f>
        <v>#REF!</v>
      </c>
      <c r="N2171" s="44" t="e">
        <f>M2171-#REF!</f>
        <v>#REF!</v>
      </c>
    </row>
    <row r="2172" spans="1:14" ht="36" x14ac:dyDescent="0.3">
      <c r="A2172" s="43">
        <v>2162</v>
      </c>
      <c r="B2172" s="17" t="s">
        <v>7194</v>
      </c>
      <c r="C2172" s="18" t="s">
        <v>18139</v>
      </c>
      <c r="D2172" s="17" t="s">
        <v>7195</v>
      </c>
      <c r="E2172" s="18" t="s">
        <v>7196</v>
      </c>
      <c r="F2172" s="18" t="s">
        <v>7196</v>
      </c>
      <c r="G2172" s="17" t="s">
        <v>95</v>
      </c>
      <c r="H2172" s="21">
        <v>76000</v>
      </c>
      <c r="I2172" s="20">
        <v>76097.391304347868</v>
      </c>
      <c r="J2172" s="19">
        <v>79100</v>
      </c>
      <c r="K2172" s="1"/>
      <c r="L2172" s="183"/>
      <c r="M2172" s="44" t="e">
        <f>VLOOKUP(#REF!,'[1]PL3 Danh muc đầy đủ'!$E$9:$X$9281,20,0)</f>
        <v>#REF!</v>
      </c>
      <c r="N2172" s="44" t="e">
        <f>M2172-#REF!</f>
        <v>#REF!</v>
      </c>
    </row>
    <row r="2173" spans="1:14" ht="18" x14ac:dyDescent="0.3">
      <c r="A2173" s="43">
        <v>2163</v>
      </c>
      <c r="B2173" s="17" t="s">
        <v>7197</v>
      </c>
      <c r="C2173" s="18" t="s">
        <v>18139</v>
      </c>
      <c r="D2173" s="17" t="s">
        <v>7198</v>
      </c>
      <c r="E2173" s="18" t="s">
        <v>16577</v>
      </c>
      <c r="F2173" s="18" t="s">
        <v>16577</v>
      </c>
      <c r="G2173" s="17" t="s">
        <v>95</v>
      </c>
      <c r="H2173" s="21">
        <v>76000</v>
      </c>
      <c r="I2173" s="20">
        <v>76097.391304347868</v>
      </c>
      <c r="J2173" s="19">
        <v>79100</v>
      </c>
      <c r="K2173" s="1"/>
      <c r="L2173" s="183"/>
      <c r="M2173" s="44" t="e">
        <f>VLOOKUP(#REF!,'[1]PL3 Danh muc đầy đủ'!$E$9:$X$9281,20,0)</f>
        <v>#REF!</v>
      </c>
      <c r="N2173" s="44" t="e">
        <f>M2173-#REF!</f>
        <v>#REF!</v>
      </c>
    </row>
    <row r="2174" spans="1:14" ht="36" x14ac:dyDescent="0.3">
      <c r="A2174" s="43">
        <v>2164</v>
      </c>
      <c r="B2174" s="17" t="s">
        <v>7199</v>
      </c>
      <c r="C2174" s="18" t="s">
        <v>18139</v>
      </c>
      <c r="D2174" s="17" t="s">
        <v>7200</v>
      </c>
      <c r="E2174" s="18" t="s">
        <v>7047</v>
      </c>
      <c r="F2174" s="18" t="s">
        <v>7047</v>
      </c>
      <c r="G2174" s="17" t="s">
        <v>95</v>
      </c>
      <c r="H2174" s="21">
        <v>76000</v>
      </c>
      <c r="I2174" s="20">
        <v>76097.391304347868</v>
      </c>
      <c r="J2174" s="19">
        <v>79100</v>
      </c>
      <c r="K2174" s="1"/>
      <c r="L2174" s="183"/>
      <c r="M2174" s="44" t="e">
        <f>VLOOKUP(#REF!,'[1]PL3 Danh muc đầy đủ'!$E$9:$X$9281,20,0)</f>
        <v>#REF!</v>
      </c>
      <c r="N2174" s="44" t="e">
        <f>M2174-#REF!</f>
        <v>#REF!</v>
      </c>
    </row>
    <row r="2175" spans="1:14" ht="36" x14ac:dyDescent="0.3">
      <c r="A2175" s="43">
        <v>2165</v>
      </c>
      <c r="B2175" s="17" t="s">
        <v>7201</v>
      </c>
      <c r="C2175" s="18" t="s">
        <v>18139</v>
      </c>
      <c r="D2175" s="17" t="s">
        <v>7202</v>
      </c>
      <c r="E2175" s="18" t="s">
        <v>16578</v>
      </c>
      <c r="F2175" s="18" t="s">
        <v>16578</v>
      </c>
      <c r="G2175" s="17" t="s">
        <v>95</v>
      </c>
      <c r="H2175" s="21">
        <v>76000</v>
      </c>
      <c r="I2175" s="20">
        <v>76097.391304347868</v>
      </c>
      <c r="J2175" s="19">
        <v>79100</v>
      </c>
      <c r="K2175" s="1"/>
      <c r="L2175" s="183"/>
      <c r="M2175" s="44" t="e">
        <f>VLOOKUP(#REF!,'[1]PL3 Danh muc đầy đủ'!$E$9:$X$9281,20,0)</f>
        <v>#REF!</v>
      </c>
      <c r="N2175" s="44" t="e">
        <f>M2175-#REF!</f>
        <v>#REF!</v>
      </c>
    </row>
    <row r="2176" spans="1:14" ht="36" x14ac:dyDescent="0.3">
      <c r="A2176" s="43">
        <v>2166</v>
      </c>
      <c r="B2176" s="17" t="s">
        <v>7203</v>
      </c>
      <c r="C2176" s="18" t="s">
        <v>18139</v>
      </c>
      <c r="D2176" s="17" t="s">
        <v>7204</v>
      </c>
      <c r="E2176" s="18" t="s">
        <v>7052</v>
      </c>
      <c r="F2176" s="18" t="s">
        <v>7052</v>
      </c>
      <c r="G2176" s="17" t="s">
        <v>95</v>
      </c>
      <c r="H2176" s="21">
        <v>76000</v>
      </c>
      <c r="I2176" s="20">
        <v>76097.391304347868</v>
      </c>
      <c r="J2176" s="19">
        <v>79100</v>
      </c>
      <c r="K2176" s="1"/>
      <c r="L2176" s="183"/>
      <c r="M2176" s="44" t="e">
        <f>VLOOKUP(#REF!,'[1]PL3 Danh muc đầy đủ'!$E$9:$X$9281,20,0)</f>
        <v>#REF!</v>
      </c>
      <c r="N2176" s="44" t="e">
        <f>M2176-#REF!</f>
        <v>#REF!</v>
      </c>
    </row>
    <row r="2177" spans="1:14" ht="36" x14ac:dyDescent="0.3">
      <c r="A2177" s="43">
        <v>2167</v>
      </c>
      <c r="B2177" s="17" t="s">
        <v>7205</v>
      </c>
      <c r="C2177" s="18" t="s">
        <v>18139</v>
      </c>
      <c r="D2177" s="17" t="s">
        <v>7206</v>
      </c>
      <c r="E2177" s="18" t="s">
        <v>7207</v>
      </c>
      <c r="F2177" s="18" t="s">
        <v>7207</v>
      </c>
      <c r="G2177" s="17" t="s">
        <v>95</v>
      </c>
      <c r="H2177" s="21">
        <v>76000</v>
      </c>
      <c r="I2177" s="20">
        <v>76097.391304347868</v>
      </c>
      <c r="J2177" s="19">
        <v>79100</v>
      </c>
      <c r="K2177" s="1"/>
      <c r="L2177" s="183"/>
      <c r="M2177" s="44" t="e">
        <f>VLOOKUP(#REF!,'[1]PL3 Danh muc đầy đủ'!$E$9:$X$9281,20,0)</f>
        <v>#REF!</v>
      </c>
      <c r="N2177" s="44" t="e">
        <f>M2177-#REF!</f>
        <v>#REF!</v>
      </c>
    </row>
    <row r="2178" spans="1:14" ht="36" x14ac:dyDescent="0.3">
      <c r="A2178" s="43">
        <v>2168</v>
      </c>
      <c r="B2178" s="17" t="s">
        <v>7208</v>
      </c>
      <c r="C2178" s="18" t="s">
        <v>18139</v>
      </c>
      <c r="D2178" s="17" t="s">
        <v>7209</v>
      </c>
      <c r="E2178" s="18" t="s">
        <v>7060</v>
      </c>
      <c r="F2178" s="18" t="s">
        <v>7060</v>
      </c>
      <c r="G2178" s="17" t="s">
        <v>95</v>
      </c>
      <c r="H2178" s="21">
        <v>76000</v>
      </c>
      <c r="I2178" s="20">
        <v>76097.391304347868</v>
      </c>
      <c r="J2178" s="19">
        <v>79100</v>
      </c>
      <c r="K2178" s="1"/>
      <c r="L2178" s="183"/>
      <c r="M2178" s="44" t="e">
        <f>VLOOKUP(#REF!,'[1]PL3 Danh muc đầy đủ'!$E$9:$X$9281,20,0)</f>
        <v>#REF!</v>
      </c>
      <c r="N2178" s="44" t="e">
        <f>M2178-#REF!</f>
        <v>#REF!</v>
      </c>
    </row>
    <row r="2179" spans="1:14" ht="36" x14ac:dyDescent="0.3">
      <c r="A2179" s="43">
        <v>2169</v>
      </c>
      <c r="B2179" s="17" t="s">
        <v>7210</v>
      </c>
      <c r="C2179" s="18" t="s">
        <v>18139</v>
      </c>
      <c r="D2179" s="17" t="s">
        <v>7211</v>
      </c>
      <c r="E2179" s="18" t="s">
        <v>7212</v>
      </c>
      <c r="F2179" s="18" t="s">
        <v>7212</v>
      </c>
      <c r="G2179" s="17" t="s">
        <v>95</v>
      </c>
      <c r="H2179" s="21">
        <v>76000</v>
      </c>
      <c r="I2179" s="20">
        <v>76097.391304347868</v>
      </c>
      <c r="J2179" s="19">
        <v>79100</v>
      </c>
      <c r="K2179" s="1"/>
      <c r="L2179" s="183"/>
      <c r="M2179" s="44" t="e">
        <f>VLOOKUP(#REF!,'[1]PL3 Danh muc đầy đủ'!$E$9:$X$9281,20,0)</f>
        <v>#REF!</v>
      </c>
      <c r="N2179" s="44" t="e">
        <f>M2179-#REF!</f>
        <v>#REF!</v>
      </c>
    </row>
    <row r="2180" spans="1:14" ht="36" x14ac:dyDescent="0.3">
      <c r="A2180" s="43">
        <v>2170</v>
      </c>
      <c r="B2180" s="17" t="s">
        <v>7213</v>
      </c>
      <c r="C2180" s="18" t="s">
        <v>18139</v>
      </c>
      <c r="D2180" s="17" t="s">
        <v>7214</v>
      </c>
      <c r="E2180" s="18" t="s">
        <v>7068</v>
      </c>
      <c r="F2180" s="18" t="s">
        <v>7068</v>
      </c>
      <c r="G2180" s="17" t="s">
        <v>95</v>
      </c>
      <c r="H2180" s="21">
        <v>76000</v>
      </c>
      <c r="I2180" s="20">
        <v>76097.391304347868</v>
      </c>
      <c r="J2180" s="19">
        <v>79100</v>
      </c>
      <c r="K2180" s="1"/>
      <c r="L2180" s="183"/>
      <c r="M2180" s="44" t="e">
        <f>VLOOKUP(#REF!,'[1]PL3 Danh muc đầy đủ'!$E$9:$X$9281,20,0)</f>
        <v>#REF!</v>
      </c>
      <c r="N2180" s="44" t="e">
        <f>M2180-#REF!</f>
        <v>#REF!</v>
      </c>
    </row>
    <row r="2181" spans="1:14" ht="36" x14ac:dyDescent="0.3">
      <c r="A2181" s="43">
        <v>2171</v>
      </c>
      <c r="B2181" s="17" t="s">
        <v>7215</v>
      </c>
      <c r="C2181" s="18" t="s">
        <v>18139</v>
      </c>
      <c r="D2181" s="17" t="s">
        <v>7216</v>
      </c>
      <c r="E2181" s="18" t="s">
        <v>7217</v>
      </c>
      <c r="F2181" s="18" t="s">
        <v>7217</v>
      </c>
      <c r="G2181" s="17" t="s">
        <v>95</v>
      </c>
      <c r="H2181" s="21">
        <v>76000</v>
      </c>
      <c r="I2181" s="20">
        <v>76097.391304347868</v>
      </c>
      <c r="J2181" s="19">
        <v>79100</v>
      </c>
      <c r="K2181" s="1"/>
      <c r="L2181" s="183"/>
      <c r="M2181" s="44" t="e">
        <f>VLOOKUP(#REF!,'[1]PL3 Danh muc đầy đủ'!$E$9:$X$9281,20,0)</f>
        <v>#REF!</v>
      </c>
      <c r="N2181" s="44" t="e">
        <f>M2181-#REF!</f>
        <v>#REF!</v>
      </c>
    </row>
    <row r="2182" spans="1:14" ht="36" x14ac:dyDescent="0.3">
      <c r="A2182" s="43">
        <v>2172</v>
      </c>
      <c r="B2182" s="17" t="s">
        <v>7218</v>
      </c>
      <c r="C2182" s="18" t="s">
        <v>18139</v>
      </c>
      <c r="D2182" s="17" t="s">
        <v>7219</v>
      </c>
      <c r="E2182" s="18" t="s">
        <v>7220</v>
      </c>
      <c r="F2182" s="18" t="s">
        <v>7220</v>
      </c>
      <c r="G2182" s="17" t="s">
        <v>95</v>
      </c>
      <c r="H2182" s="21">
        <v>76000</v>
      </c>
      <c r="I2182" s="20">
        <v>76097.391304347868</v>
      </c>
      <c r="J2182" s="19">
        <v>79100</v>
      </c>
      <c r="K2182" s="1"/>
      <c r="L2182" s="183"/>
      <c r="M2182" s="44" t="e">
        <f>VLOOKUP(#REF!,'[1]PL3 Danh muc đầy đủ'!$E$9:$X$9281,20,0)</f>
        <v>#REF!</v>
      </c>
      <c r="N2182" s="44" t="e">
        <f>M2182-#REF!</f>
        <v>#REF!</v>
      </c>
    </row>
    <row r="2183" spans="1:14" ht="36" x14ac:dyDescent="0.3">
      <c r="A2183" s="43">
        <v>2173</v>
      </c>
      <c r="B2183" s="17" t="s">
        <v>7221</v>
      </c>
      <c r="C2183" s="18" t="s">
        <v>18139</v>
      </c>
      <c r="D2183" s="17" t="s">
        <v>7222</v>
      </c>
      <c r="E2183" s="18" t="s">
        <v>7223</v>
      </c>
      <c r="F2183" s="18" t="s">
        <v>7223</v>
      </c>
      <c r="G2183" s="17" t="s">
        <v>95</v>
      </c>
      <c r="H2183" s="21">
        <v>76000</v>
      </c>
      <c r="I2183" s="20">
        <v>76097.391304347868</v>
      </c>
      <c r="J2183" s="19">
        <v>79100</v>
      </c>
      <c r="K2183" s="1"/>
      <c r="L2183" s="183"/>
      <c r="M2183" s="44" t="e">
        <f>VLOOKUP(#REF!,'[1]PL3 Danh muc đầy đủ'!$E$9:$X$9281,20,0)</f>
        <v>#REF!</v>
      </c>
      <c r="N2183" s="44" t="e">
        <f>M2183-#REF!</f>
        <v>#REF!</v>
      </c>
    </row>
    <row r="2184" spans="1:14" ht="36" x14ac:dyDescent="0.3">
      <c r="A2184" s="43">
        <v>2174</v>
      </c>
      <c r="B2184" s="17" t="s">
        <v>7224</v>
      </c>
      <c r="C2184" s="18" t="s">
        <v>18139</v>
      </c>
      <c r="D2184" s="17" t="s">
        <v>7225</v>
      </c>
      <c r="E2184" s="18" t="s">
        <v>7226</v>
      </c>
      <c r="F2184" s="18" t="s">
        <v>7226</v>
      </c>
      <c r="G2184" s="17" t="s">
        <v>95</v>
      </c>
      <c r="H2184" s="21">
        <v>76000</v>
      </c>
      <c r="I2184" s="20">
        <v>76097.391304347868</v>
      </c>
      <c r="J2184" s="19">
        <v>79100</v>
      </c>
      <c r="K2184" s="1"/>
      <c r="L2184" s="183"/>
      <c r="M2184" s="44" t="e">
        <f>VLOOKUP(#REF!,'[1]PL3 Danh muc đầy đủ'!$E$9:$X$9281,20,0)</f>
        <v>#REF!</v>
      </c>
      <c r="N2184" s="44" t="e">
        <f>M2184-#REF!</f>
        <v>#REF!</v>
      </c>
    </row>
    <row r="2185" spans="1:14" ht="36" x14ac:dyDescent="0.3">
      <c r="A2185" s="43">
        <v>2175</v>
      </c>
      <c r="B2185" s="17" t="s">
        <v>7227</v>
      </c>
      <c r="C2185" s="18" t="s">
        <v>18139</v>
      </c>
      <c r="D2185" s="17" t="s">
        <v>7228</v>
      </c>
      <c r="E2185" s="18" t="s">
        <v>7077</v>
      </c>
      <c r="F2185" s="18" t="s">
        <v>7077</v>
      </c>
      <c r="G2185" s="17" t="s">
        <v>95</v>
      </c>
      <c r="H2185" s="21">
        <v>76000</v>
      </c>
      <c r="I2185" s="20">
        <v>76097.391304347868</v>
      </c>
      <c r="J2185" s="19">
        <v>79100</v>
      </c>
      <c r="K2185" s="1"/>
      <c r="L2185" s="183"/>
      <c r="M2185" s="44" t="e">
        <f>VLOOKUP(#REF!,'[1]PL3 Danh muc đầy đủ'!$E$9:$X$9281,20,0)</f>
        <v>#REF!</v>
      </c>
      <c r="N2185" s="44" t="e">
        <f>M2185-#REF!</f>
        <v>#REF!</v>
      </c>
    </row>
    <row r="2186" spans="1:14" ht="36" x14ac:dyDescent="0.3">
      <c r="A2186" s="43">
        <v>2176</v>
      </c>
      <c r="B2186" s="17" t="s">
        <v>7229</v>
      </c>
      <c r="C2186" s="18" t="s">
        <v>18139</v>
      </c>
      <c r="D2186" s="17" t="s">
        <v>7230</v>
      </c>
      <c r="E2186" s="18" t="s">
        <v>16576</v>
      </c>
      <c r="F2186" s="18" t="s">
        <v>16576</v>
      </c>
      <c r="G2186" s="17" t="s">
        <v>95</v>
      </c>
      <c r="H2186" s="21">
        <v>76000</v>
      </c>
      <c r="I2186" s="20">
        <v>76097.391304347868</v>
      </c>
      <c r="J2186" s="19">
        <v>79100</v>
      </c>
      <c r="K2186" s="1"/>
      <c r="L2186" s="183"/>
      <c r="M2186" s="44" t="e">
        <f>VLOOKUP(#REF!,'[1]PL3 Danh muc đầy đủ'!$E$9:$X$9281,20,0)</f>
        <v>#REF!</v>
      </c>
      <c r="N2186" s="44" t="e">
        <f>M2186-#REF!</f>
        <v>#REF!</v>
      </c>
    </row>
    <row r="2187" spans="1:14" ht="36" x14ac:dyDescent="0.3">
      <c r="A2187" s="43">
        <v>2177</v>
      </c>
      <c r="B2187" s="17" t="s">
        <v>7231</v>
      </c>
      <c r="C2187" s="18" t="s">
        <v>18139</v>
      </c>
      <c r="D2187" s="17" t="s">
        <v>7232</v>
      </c>
      <c r="E2187" s="18" t="s">
        <v>7233</v>
      </c>
      <c r="F2187" s="18" t="s">
        <v>7233</v>
      </c>
      <c r="G2187" s="17" t="s">
        <v>95</v>
      </c>
      <c r="H2187" s="21">
        <v>76000</v>
      </c>
      <c r="I2187" s="20">
        <v>76097.391304347868</v>
      </c>
      <c r="J2187" s="19">
        <v>79100</v>
      </c>
      <c r="K2187" s="1"/>
      <c r="L2187" s="183"/>
      <c r="M2187" s="44" t="e">
        <f>VLOOKUP(#REF!,'[1]PL3 Danh muc đầy đủ'!$E$9:$X$9281,20,0)</f>
        <v>#REF!</v>
      </c>
      <c r="N2187" s="44" t="e">
        <f>M2187-#REF!</f>
        <v>#REF!</v>
      </c>
    </row>
    <row r="2188" spans="1:14" ht="36" x14ac:dyDescent="0.3">
      <c r="A2188" s="43">
        <v>2178</v>
      </c>
      <c r="B2188" s="17" t="s">
        <v>7234</v>
      </c>
      <c r="C2188" s="18" t="s">
        <v>18139</v>
      </c>
      <c r="D2188" s="17" t="s">
        <v>7235</v>
      </c>
      <c r="E2188" s="18" t="s">
        <v>7236</v>
      </c>
      <c r="F2188" s="18" t="s">
        <v>7236</v>
      </c>
      <c r="G2188" s="17" t="s">
        <v>95</v>
      </c>
      <c r="H2188" s="21">
        <v>76000</v>
      </c>
      <c r="I2188" s="20">
        <v>76097.391304347868</v>
      </c>
      <c r="J2188" s="19">
        <v>79100</v>
      </c>
      <c r="K2188" s="1"/>
      <c r="L2188" s="183"/>
      <c r="M2188" s="44" t="e">
        <f>VLOOKUP(#REF!,'[1]PL3 Danh muc đầy đủ'!$E$9:$X$9281,20,0)</f>
        <v>#REF!</v>
      </c>
      <c r="N2188" s="44" t="e">
        <f>M2188-#REF!</f>
        <v>#REF!</v>
      </c>
    </row>
    <row r="2189" spans="1:14" ht="36" x14ac:dyDescent="0.3">
      <c r="A2189" s="43">
        <v>2179</v>
      </c>
      <c r="B2189" s="17" t="s">
        <v>7237</v>
      </c>
      <c r="C2189" s="18" t="s">
        <v>18139</v>
      </c>
      <c r="D2189" s="17" t="s">
        <v>7238</v>
      </c>
      <c r="E2189" s="18" t="s">
        <v>7088</v>
      </c>
      <c r="F2189" s="18" t="s">
        <v>7088</v>
      </c>
      <c r="G2189" s="17" t="s">
        <v>95</v>
      </c>
      <c r="H2189" s="21">
        <v>76000</v>
      </c>
      <c r="I2189" s="20">
        <v>76097.391304347868</v>
      </c>
      <c r="J2189" s="19">
        <v>79100</v>
      </c>
      <c r="K2189" s="1"/>
      <c r="L2189" s="183"/>
      <c r="M2189" s="44" t="e">
        <f>VLOOKUP(#REF!,'[1]PL3 Danh muc đầy đủ'!$E$9:$X$9281,20,0)</f>
        <v>#REF!</v>
      </c>
      <c r="N2189" s="44" t="e">
        <f>M2189-#REF!</f>
        <v>#REF!</v>
      </c>
    </row>
    <row r="2190" spans="1:14" ht="36" x14ac:dyDescent="0.3">
      <c r="A2190" s="43">
        <v>2180</v>
      </c>
      <c r="B2190" s="17" t="s">
        <v>7239</v>
      </c>
      <c r="C2190" s="18" t="s">
        <v>18139</v>
      </c>
      <c r="D2190" s="17" t="s">
        <v>7240</v>
      </c>
      <c r="E2190" s="18" t="s">
        <v>7241</v>
      </c>
      <c r="F2190" s="18" t="s">
        <v>7241</v>
      </c>
      <c r="G2190" s="17" t="s">
        <v>95</v>
      </c>
      <c r="H2190" s="21">
        <v>76000</v>
      </c>
      <c r="I2190" s="20">
        <v>76097.391304347868</v>
      </c>
      <c r="J2190" s="19">
        <v>79100</v>
      </c>
      <c r="K2190" s="1"/>
      <c r="L2190" s="183"/>
      <c r="M2190" s="44" t="e">
        <f>VLOOKUP(#REF!,'[1]PL3 Danh muc đầy đủ'!$E$9:$X$9281,20,0)</f>
        <v>#REF!</v>
      </c>
      <c r="N2190" s="44" t="e">
        <f>M2190-#REF!</f>
        <v>#REF!</v>
      </c>
    </row>
    <row r="2191" spans="1:14" ht="54" x14ac:dyDescent="0.3">
      <c r="A2191" s="43">
        <v>2181</v>
      </c>
      <c r="B2191" s="17" t="s">
        <v>7242</v>
      </c>
      <c r="C2191" s="18" t="s">
        <v>18139</v>
      </c>
      <c r="D2191" s="17" t="s">
        <v>7243</v>
      </c>
      <c r="E2191" s="18" t="s">
        <v>7244</v>
      </c>
      <c r="F2191" s="18" t="s">
        <v>7244</v>
      </c>
      <c r="G2191" s="17" t="s">
        <v>95</v>
      </c>
      <c r="H2191" s="21">
        <v>76000</v>
      </c>
      <c r="I2191" s="20">
        <v>76097.391304347868</v>
      </c>
      <c r="J2191" s="19">
        <v>79100</v>
      </c>
      <c r="K2191" s="1"/>
      <c r="L2191" s="183"/>
      <c r="M2191" s="44" t="e">
        <f>VLOOKUP(#REF!,'[1]PL3 Danh muc đầy đủ'!$E$9:$X$9281,20,0)</f>
        <v>#REF!</v>
      </c>
      <c r="N2191" s="44" t="e">
        <f>M2191-#REF!</f>
        <v>#REF!</v>
      </c>
    </row>
    <row r="2192" spans="1:14" ht="36" x14ac:dyDescent="0.3">
      <c r="A2192" s="43">
        <v>2182</v>
      </c>
      <c r="B2192" s="17" t="s">
        <v>7245</v>
      </c>
      <c r="C2192" s="18" t="s">
        <v>18139</v>
      </c>
      <c r="D2192" s="17" t="s">
        <v>7246</v>
      </c>
      <c r="E2192" s="18" t="s">
        <v>7094</v>
      </c>
      <c r="F2192" s="18" t="s">
        <v>7094</v>
      </c>
      <c r="G2192" s="17" t="s">
        <v>95</v>
      </c>
      <c r="H2192" s="21">
        <v>76000</v>
      </c>
      <c r="I2192" s="20">
        <v>76097.391304347868</v>
      </c>
      <c r="J2192" s="19">
        <v>79100</v>
      </c>
      <c r="K2192" s="1"/>
      <c r="L2192" s="183"/>
      <c r="M2192" s="44" t="e">
        <f>VLOOKUP(#REF!,'[1]PL3 Danh muc đầy đủ'!$E$9:$X$9281,20,0)</f>
        <v>#REF!</v>
      </c>
      <c r="N2192" s="44" t="e">
        <f>M2192-#REF!</f>
        <v>#REF!</v>
      </c>
    </row>
    <row r="2193" spans="1:14" ht="36" x14ac:dyDescent="0.3">
      <c r="A2193" s="43">
        <v>2183</v>
      </c>
      <c r="B2193" s="17" t="s">
        <v>7247</v>
      </c>
      <c r="C2193" s="18" t="s">
        <v>18139</v>
      </c>
      <c r="D2193" s="17" t="s">
        <v>7248</v>
      </c>
      <c r="E2193" s="18" t="s">
        <v>7097</v>
      </c>
      <c r="F2193" s="18" t="s">
        <v>7097</v>
      </c>
      <c r="G2193" s="17" t="s">
        <v>95</v>
      </c>
      <c r="H2193" s="21">
        <v>76000</v>
      </c>
      <c r="I2193" s="20">
        <v>76097.391304347868</v>
      </c>
      <c r="J2193" s="19">
        <v>79100</v>
      </c>
      <c r="K2193" s="1"/>
      <c r="L2193" s="183"/>
      <c r="M2193" s="44" t="e">
        <f>VLOOKUP(#REF!,'[1]PL3 Danh muc đầy đủ'!$E$9:$X$9281,20,0)</f>
        <v>#REF!</v>
      </c>
      <c r="N2193" s="44" t="e">
        <f>M2193-#REF!</f>
        <v>#REF!</v>
      </c>
    </row>
    <row r="2194" spans="1:14" ht="36" x14ac:dyDescent="0.3">
      <c r="A2194" s="43">
        <v>2184</v>
      </c>
      <c r="B2194" s="17" t="s">
        <v>7249</v>
      </c>
      <c r="C2194" s="18" t="s">
        <v>18139</v>
      </c>
      <c r="D2194" s="17" t="s">
        <v>7250</v>
      </c>
      <c r="E2194" s="18" t="s">
        <v>7100</v>
      </c>
      <c r="F2194" s="18" t="s">
        <v>7100</v>
      </c>
      <c r="G2194" s="17" t="s">
        <v>95</v>
      </c>
      <c r="H2194" s="21">
        <v>76000</v>
      </c>
      <c r="I2194" s="20">
        <v>76097.391304347868</v>
      </c>
      <c r="J2194" s="19">
        <v>79100</v>
      </c>
      <c r="K2194" s="1"/>
      <c r="L2194" s="183"/>
      <c r="M2194" s="44" t="e">
        <f>VLOOKUP(#REF!,'[1]PL3 Danh muc đầy đủ'!$E$9:$X$9281,20,0)</f>
        <v>#REF!</v>
      </c>
      <c r="N2194" s="44" t="e">
        <f>M2194-#REF!</f>
        <v>#REF!</v>
      </c>
    </row>
    <row r="2195" spans="1:14" ht="36" x14ac:dyDescent="0.3">
      <c r="A2195" s="43">
        <v>2185</v>
      </c>
      <c r="B2195" s="17" t="s">
        <v>7251</v>
      </c>
      <c r="C2195" s="18" t="s">
        <v>18139</v>
      </c>
      <c r="D2195" s="17" t="s">
        <v>7252</v>
      </c>
      <c r="E2195" s="18" t="s">
        <v>7106</v>
      </c>
      <c r="F2195" s="18" t="s">
        <v>7106</v>
      </c>
      <c r="G2195" s="17" t="s">
        <v>95</v>
      </c>
      <c r="H2195" s="21">
        <v>76000</v>
      </c>
      <c r="I2195" s="20">
        <v>76097.391304347868</v>
      </c>
      <c r="J2195" s="19">
        <v>79100</v>
      </c>
      <c r="K2195" s="1"/>
      <c r="L2195" s="183"/>
      <c r="M2195" s="44" t="e">
        <f>VLOOKUP(#REF!,'[1]PL3 Danh muc đầy đủ'!$E$9:$X$9281,20,0)</f>
        <v>#REF!</v>
      </c>
      <c r="N2195" s="44" t="e">
        <f>M2195-#REF!</f>
        <v>#REF!</v>
      </c>
    </row>
    <row r="2196" spans="1:14" ht="36" x14ac:dyDescent="0.3">
      <c r="A2196" s="43">
        <v>2186</v>
      </c>
      <c r="B2196" s="17" t="s">
        <v>7253</v>
      </c>
      <c r="C2196" s="18" t="s">
        <v>18139</v>
      </c>
      <c r="D2196" s="17" t="s">
        <v>7254</v>
      </c>
      <c r="E2196" s="18" t="s">
        <v>7255</v>
      </c>
      <c r="F2196" s="18" t="s">
        <v>7255</v>
      </c>
      <c r="G2196" s="17" t="s">
        <v>95</v>
      </c>
      <c r="H2196" s="21">
        <v>76000</v>
      </c>
      <c r="I2196" s="20">
        <v>76097.391304347868</v>
      </c>
      <c r="J2196" s="19">
        <v>79100</v>
      </c>
      <c r="K2196" s="1"/>
      <c r="L2196" s="183"/>
      <c r="M2196" s="44" t="e">
        <f>VLOOKUP(#REF!,'[1]PL3 Danh muc đầy đủ'!$E$9:$X$9281,20,0)</f>
        <v>#REF!</v>
      </c>
      <c r="N2196" s="44" t="e">
        <f>M2196-#REF!</f>
        <v>#REF!</v>
      </c>
    </row>
    <row r="2197" spans="1:14" ht="18" x14ac:dyDescent="0.3">
      <c r="A2197" s="43">
        <v>2187</v>
      </c>
      <c r="B2197" s="17" t="s">
        <v>7256</v>
      </c>
      <c r="C2197" s="18" t="s">
        <v>18139</v>
      </c>
      <c r="D2197" s="17" t="s">
        <v>7257</v>
      </c>
      <c r="E2197" s="18" t="s">
        <v>7258</v>
      </c>
      <c r="F2197" s="18" t="s">
        <v>7258</v>
      </c>
      <c r="G2197" s="17" t="s">
        <v>95</v>
      </c>
      <c r="H2197" s="21">
        <v>76000</v>
      </c>
      <c r="I2197" s="20">
        <v>76097.391304347868</v>
      </c>
      <c r="J2197" s="19">
        <v>79100</v>
      </c>
      <c r="K2197" s="1"/>
      <c r="L2197" s="183"/>
      <c r="M2197" s="44" t="e">
        <f>VLOOKUP(#REF!,'[1]PL3 Danh muc đầy đủ'!$E$9:$X$9281,20,0)</f>
        <v>#REF!</v>
      </c>
      <c r="N2197" s="44" t="e">
        <f>M2197-#REF!</f>
        <v>#REF!</v>
      </c>
    </row>
    <row r="2198" spans="1:14" ht="18" x14ac:dyDescent="0.3">
      <c r="A2198" s="43">
        <v>2188</v>
      </c>
      <c r="B2198" s="17" t="s">
        <v>7259</v>
      </c>
      <c r="C2198" s="18" t="s">
        <v>18167</v>
      </c>
      <c r="D2198" s="17" t="s">
        <v>7260</v>
      </c>
      <c r="E2198" s="18" t="s">
        <v>7261</v>
      </c>
      <c r="F2198" s="18" t="s">
        <v>7261</v>
      </c>
      <c r="G2198" s="17"/>
      <c r="H2198" s="21">
        <v>39000</v>
      </c>
      <c r="I2198" s="20">
        <v>39097.391304347861</v>
      </c>
      <c r="J2198" s="19">
        <v>40600</v>
      </c>
      <c r="K2198" s="1"/>
      <c r="L2198" s="183"/>
      <c r="M2198" s="44" t="e">
        <f>VLOOKUP(#REF!,'[1]PL3 Danh muc đầy đủ'!$E$9:$X$9281,20,0)</f>
        <v>#REF!</v>
      </c>
      <c r="N2198" s="44" t="e">
        <f>M2198-#REF!</f>
        <v>#REF!</v>
      </c>
    </row>
    <row r="2199" spans="1:14" ht="18" x14ac:dyDescent="0.3">
      <c r="A2199" s="43">
        <v>2189</v>
      </c>
      <c r="B2199" s="17" t="s">
        <v>7262</v>
      </c>
      <c r="C2199" s="18" t="s">
        <v>18139</v>
      </c>
      <c r="D2199" s="17" t="s">
        <v>7263</v>
      </c>
      <c r="E2199" s="18" t="s">
        <v>7264</v>
      </c>
      <c r="F2199" s="18" t="s">
        <v>7264</v>
      </c>
      <c r="G2199" s="17" t="s">
        <v>95</v>
      </c>
      <c r="H2199" s="21">
        <v>39000</v>
      </c>
      <c r="I2199" s="20">
        <v>39097.391304347861</v>
      </c>
      <c r="J2199" s="19">
        <v>40600</v>
      </c>
      <c r="K2199" s="1"/>
      <c r="L2199" s="183"/>
      <c r="M2199" s="44" t="e">
        <f>VLOOKUP(#REF!,'[1]PL3 Danh muc đầy đủ'!$E$9:$X$9281,20,0)</f>
        <v>#REF!</v>
      </c>
      <c r="N2199" s="44" t="e">
        <f>M2199-#REF!</f>
        <v>#REF!</v>
      </c>
    </row>
    <row r="2200" spans="1:14" ht="36" x14ac:dyDescent="0.3">
      <c r="A2200" s="43">
        <v>2190</v>
      </c>
      <c r="B2200" s="17" t="s">
        <v>7265</v>
      </c>
      <c r="C2200" s="18" t="s">
        <v>18150</v>
      </c>
      <c r="D2200" s="17" t="s">
        <v>7266</v>
      </c>
      <c r="E2200" s="18" t="s">
        <v>7267</v>
      </c>
      <c r="F2200" s="18" t="s">
        <v>7267</v>
      </c>
      <c r="G2200" s="17"/>
      <c r="H2200" s="21">
        <v>39000</v>
      </c>
      <c r="I2200" s="20">
        <v>39097.391304347861</v>
      </c>
      <c r="J2200" s="19">
        <v>40600</v>
      </c>
      <c r="K2200" s="1"/>
      <c r="L2200" s="183"/>
      <c r="M2200" s="44" t="e">
        <f>VLOOKUP(#REF!,'[1]PL3 Danh muc đầy đủ'!$E$9:$X$9281,20,0)</f>
        <v>#REF!</v>
      </c>
      <c r="N2200" s="44" t="e">
        <f>M2200-#REF!</f>
        <v>#REF!</v>
      </c>
    </row>
    <row r="2201" spans="1:14" ht="18" x14ac:dyDescent="0.3">
      <c r="A2201" s="43">
        <v>2191</v>
      </c>
      <c r="B2201" s="17" t="s">
        <v>7268</v>
      </c>
      <c r="C2201" s="18" t="s">
        <v>18167</v>
      </c>
      <c r="D2201" s="17" t="s">
        <v>7269</v>
      </c>
      <c r="E2201" s="18" t="s">
        <v>16579</v>
      </c>
      <c r="F2201" s="18" t="s">
        <v>16579</v>
      </c>
      <c r="G2201" s="17" t="s">
        <v>1648</v>
      </c>
      <c r="H2201" s="21">
        <v>51300</v>
      </c>
      <c r="I2201" s="20">
        <v>51302.130434782623</v>
      </c>
      <c r="J2201" s="19">
        <v>53300</v>
      </c>
      <c r="K2201" s="1"/>
      <c r="L2201" s="183"/>
      <c r="M2201" s="44" t="e">
        <f>VLOOKUP(#REF!,'[1]PL3 Danh muc đầy đủ'!$E$9:$X$9281,20,0)</f>
        <v>#REF!</v>
      </c>
      <c r="N2201" s="44" t="e">
        <f>M2201-#REF!</f>
        <v>#REF!</v>
      </c>
    </row>
    <row r="2202" spans="1:14" ht="36" x14ac:dyDescent="0.3">
      <c r="A2202" s="43">
        <v>2192</v>
      </c>
      <c r="B2202" s="17" t="s">
        <v>7270</v>
      </c>
      <c r="C2202" s="18" t="s">
        <v>18150</v>
      </c>
      <c r="D2202" s="17" t="s">
        <v>7271</v>
      </c>
      <c r="E2202" s="18" t="s">
        <v>7272</v>
      </c>
      <c r="F2202" s="18" t="s">
        <v>7272</v>
      </c>
      <c r="G2202" s="17" t="s">
        <v>1648</v>
      </c>
      <c r="H2202" s="21">
        <v>51300</v>
      </c>
      <c r="I2202" s="20">
        <v>51302.130434782623</v>
      </c>
      <c r="J2202" s="19">
        <v>53300</v>
      </c>
      <c r="K2202" s="1"/>
      <c r="L2202" s="183"/>
      <c r="M2202" s="44" t="e">
        <f>VLOOKUP(#REF!,'[1]PL3 Danh muc đầy đủ'!$E$9:$X$9281,20,0)</f>
        <v>#REF!</v>
      </c>
      <c r="N2202" s="44" t="e">
        <f>M2202-#REF!</f>
        <v>#REF!</v>
      </c>
    </row>
    <row r="2203" spans="1:14" ht="36" x14ac:dyDescent="0.3">
      <c r="A2203" s="43">
        <v>2193</v>
      </c>
      <c r="B2203" s="17" t="s">
        <v>7273</v>
      </c>
      <c r="C2203" s="18" t="s">
        <v>18166</v>
      </c>
      <c r="D2203" s="17" t="s">
        <v>7274</v>
      </c>
      <c r="E2203" s="18" t="s">
        <v>7275</v>
      </c>
      <c r="F2203" s="18" t="s">
        <v>7275</v>
      </c>
      <c r="G2203" s="17"/>
      <c r="H2203" s="21">
        <v>64900</v>
      </c>
      <c r="I2203" s="20">
        <v>64952.678260869514</v>
      </c>
      <c r="J2203" s="19">
        <v>67500</v>
      </c>
      <c r="K2203" s="1"/>
      <c r="L2203" s="183"/>
      <c r="M2203" s="44" t="e">
        <f>VLOOKUP(#REF!,'[1]PL3 Danh muc đầy đủ'!$E$9:$X$9281,20,0)</f>
        <v>#REF!</v>
      </c>
      <c r="N2203" s="44" t="e">
        <f>M2203-#REF!</f>
        <v>#REF!</v>
      </c>
    </row>
    <row r="2204" spans="1:14" ht="18" x14ac:dyDescent="0.3">
      <c r="A2204" s="43">
        <v>2194</v>
      </c>
      <c r="B2204" s="17" t="s">
        <v>7276</v>
      </c>
      <c r="C2204" s="18" t="s">
        <v>18167</v>
      </c>
      <c r="D2204" s="17" t="s">
        <v>7277</v>
      </c>
      <c r="E2204" s="18" t="s">
        <v>16580</v>
      </c>
      <c r="F2204" s="18" t="s">
        <v>16580</v>
      </c>
      <c r="G2204" s="17" t="s">
        <v>1648</v>
      </c>
      <c r="H2204" s="21">
        <v>64900</v>
      </c>
      <c r="I2204" s="20">
        <v>64952.678260869514</v>
      </c>
      <c r="J2204" s="19">
        <v>67500</v>
      </c>
      <c r="K2204" s="1"/>
      <c r="L2204" s="183"/>
      <c r="M2204" s="44" t="e">
        <f>VLOOKUP(#REF!,'[1]PL3 Danh muc đầy đủ'!$E$9:$X$9281,20,0)</f>
        <v>#REF!</v>
      </c>
      <c r="N2204" s="44" t="e">
        <f>M2204-#REF!</f>
        <v>#REF!</v>
      </c>
    </row>
    <row r="2205" spans="1:14" ht="36" x14ac:dyDescent="0.3">
      <c r="A2205" s="43">
        <v>2195</v>
      </c>
      <c r="B2205" s="17" t="s">
        <v>7278</v>
      </c>
      <c r="C2205" s="18" t="s">
        <v>18150</v>
      </c>
      <c r="D2205" s="17" t="s">
        <v>7279</v>
      </c>
      <c r="E2205" s="18" t="s">
        <v>7280</v>
      </c>
      <c r="F2205" s="18" t="s">
        <v>7280</v>
      </c>
      <c r="G2205" s="17" t="s">
        <v>1648</v>
      </c>
      <c r="H2205" s="21">
        <v>64900</v>
      </c>
      <c r="I2205" s="20">
        <v>64952.678260869514</v>
      </c>
      <c r="J2205" s="19">
        <v>67500</v>
      </c>
      <c r="K2205" s="1"/>
      <c r="L2205" s="183"/>
      <c r="M2205" s="44" t="e">
        <f>VLOOKUP(#REF!,'[1]PL3 Danh muc đầy đủ'!$E$9:$X$9281,20,0)</f>
        <v>#REF!</v>
      </c>
      <c r="N2205" s="44" t="e">
        <f>M2205-#REF!</f>
        <v>#REF!</v>
      </c>
    </row>
    <row r="2206" spans="1:14" ht="18" x14ac:dyDescent="0.3">
      <c r="A2206" s="43">
        <v>2196</v>
      </c>
      <c r="B2206" s="17" t="s">
        <v>7281</v>
      </c>
      <c r="C2206" s="18" t="s">
        <v>18167</v>
      </c>
      <c r="D2206" s="17" t="s">
        <v>7282</v>
      </c>
      <c r="E2206" s="18" t="s">
        <v>7283</v>
      </c>
      <c r="F2206" s="18" t="s">
        <v>7283</v>
      </c>
      <c r="G2206" s="17" t="s">
        <v>1648</v>
      </c>
      <c r="H2206" s="21">
        <v>50300</v>
      </c>
      <c r="I2206" s="20">
        <v>50347.826086956549</v>
      </c>
      <c r="J2206" s="19">
        <v>52300</v>
      </c>
      <c r="K2206" s="1"/>
      <c r="L2206" s="183"/>
      <c r="M2206" s="44" t="e">
        <f>VLOOKUP(#REF!,'[1]PL3 Danh muc đầy đủ'!$E$9:$X$9281,20,0)</f>
        <v>#REF!</v>
      </c>
      <c r="N2206" s="44" t="e">
        <f>M2206-#REF!</f>
        <v>#REF!</v>
      </c>
    </row>
    <row r="2207" spans="1:14" ht="18" x14ac:dyDescent="0.3">
      <c r="A2207" s="43">
        <v>2197</v>
      </c>
      <c r="B2207" s="17" t="s">
        <v>7284</v>
      </c>
      <c r="C2207" s="18" t="s">
        <v>18139</v>
      </c>
      <c r="D2207" s="17" t="s">
        <v>7285</v>
      </c>
      <c r="E2207" s="18" t="s">
        <v>7283</v>
      </c>
      <c r="F2207" s="18" t="s">
        <v>7283</v>
      </c>
      <c r="G2207" s="17" t="s">
        <v>1648</v>
      </c>
      <c r="H2207" s="21">
        <v>50300</v>
      </c>
      <c r="I2207" s="20">
        <v>50347.826086956549</v>
      </c>
      <c r="J2207" s="19">
        <v>52300</v>
      </c>
      <c r="K2207" s="1"/>
      <c r="L2207" s="183"/>
      <c r="M2207" s="44" t="e">
        <f>VLOOKUP(#REF!,'[1]PL3 Danh muc đầy đủ'!$E$9:$X$9281,20,0)</f>
        <v>#REF!</v>
      </c>
      <c r="N2207" s="44" t="e">
        <f>M2207-#REF!</f>
        <v>#REF!</v>
      </c>
    </row>
    <row r="2208" spans="1:14" ht="18" x14ac:dyDescent="0.3">
      <c r="A2208" s="43">
        <v>2198</v>
      </c>
      <c r="B2208" s="17" t="s">
        <v>7286</v>
      </c>
      <c r="C2208" s="18" t="s">
        <v>18167</v>
      </c>
      <c r="D2208" s="17" t="s">
        <v>7287</v>
      </c>
      <c r="E2208" s="18" t="s">
        <v>7288</v>
      </c>
      <c r="F2208" s="18" t="s">
        <v>7288</v>
      </c>
      <c r="G2208" s="17" t="s">
        <v>1648</v>
      </c>
      <c r="H2208" s="21">
        <v>45300</v>
      </c>
      <c r="I2208" s="20">
        <v>45347.826086956549</v>
      </c>
      <c r="J2208" s="19">
        <v>47100</v>
      </c>
      <c r="K2208" s="1"/>
      <c r="L2208" s="183"/>
      <c r="M2208" s="44" t="e">
        <f>VLOOKUP(#REF!,'[1]PL3 Danh muc đầy đủ'!$E$9:$X$9281,20,0)</f>
        <v>#REF!</v>
      </c>
      <c r="N2208" s="44" t="e">
        <f>M2208-#REF!</f>
        <v>#REF!</v>
      </c>
    </row>
    <row r="2209" spans="1:14" ht="18" x14ac:dyDescent="0.3">
      <c r="A2209" s="43">
        <v>2199</v>
      </c>
      <c r="B2209" s="17" t="s">
        <v>7289</v>
      </c>
      <c r="C2209" s="18" t="s">
        <v>18139</v>
      </c>
      <c r="D2209" s="17" t="s">
        <v>7290</v>
      </c>
      <c r="E2209" s="18" t="s">
        <v>7288</v>
      </c>
      <c r="F2209" s="18" t="s">
        <v>7288</v>
      </c>
      <c r="G2209" s="17" t="s">
        <v>1648</v>
      </c>
      <c r="H2209" s="21">
        <v>45300</v>
      </c>
      <c r="I2209" s="20">
        <v>45347.826086956549</v>
      </c>
      <c r="J2209" s="19">
        <v>47100</v>
      </c>
      <c r="K2209" s="1"/>
      <c r="L2209" s="183"/>
      <c r="M2209" s="44" t="e">
        <f>VLOOKUP(#REF!,'[1]PL3 Danh muc đầy đủ'!$E$9:$X$9281,20,0)</f>
        <v>#REF!</v>
      </c>
      <c r="N2209" s="44" t="e">
        <f>M2209-#REF!</f>
        <v>#REF!</v>
      </c>
    </row>
    <row r="2210" spans="1:14" ht="18" x14ac:dyDescent="0.3">
      <c r="A2210" s="43">
        <v>2200</v>
      </c>
      <c r="B2210" s="17" t="s">
        <v>7291</v>
      </c>
      <c r="C2210" s="18" t="s">
        <v>18167</v>
      </c>
      <c r="D2210" s="17" t="s">
        <v>7292</v>
      </c>
      <c r="E2210" s="18" t="s">
        <v>7293</v>
      </c>
      <c r="F2210" s="18" t="s">
        <v>7293</v>
      </c>
      <c r="G2210" s="17" t="s">
        <v>1648</v>
      </c>
      <c r="H2210" s="21">
        <v>50300</v>
      </c>
      <c r="I2210" s="20">
        <v>50347.826086956549</v>
      </c>
      <c r="J2210" s="19">
        <v>52300</v>
      </c>
      <c r="K2210" s="1"/>
      <c r="L2210" s="183"/>
      <c r="M2210" s="44" t="e">
        <f>VLOOKUP(#REF!,'[1]PL3 Danh muc đầy đủ'!$E$9:$X$9281,20,0)</f>
        <v>#REF!</v>
      </c>
      <c r="N2210" s="44" t="e">
        <f>M2210-#REF!</f>
        <v>#REF!</v>
      </c>
    </row>
    <row r="2211" spans="1:14" ht="18" x14ac:dyDescent="0.3">
      <c r="A2211" s="43">
        <v>2201</v>
      </c>
      <c r="B2211" s="17" t="s">
        <v>7294</v>
      </c>
      <c r="C2211" s="18" t="s">
        <v>18139</v>
      </c>
      <c r="D2211" s="17" t="s">
        <v>7295</v>
      </c>
      <c r="E2211" s="18" t="s">
        <v>7293</v>
      </c>
      <c r="F2211" s="18" t="s">
        <v>7293</v>
      </c>
      <c r="G2211" s="17" t="s">
        <v>1648</v>
      </c>
      <c r="H2211" s="21">
        <v>50300</v>
      </c>
      <c r="I2211" s="20">
        <v>50347.826086956549</v>
      </c>
      <c r="J2211" s="19">
        <v>52300</v>
      </c>
      <c r="K2211" s="1"/>
      <c r="L2211" s="183"/>
      <c r="M2211" s="44" t="e">
        <f>VLOOKUP(#REF!,'[1]PL3 Danh muc đầy đủ'!$E$9:$X$9281,20,0)</f>
        <v>#REF!</v>
      </c>
      <c r="N2211" s="44" t="e">
        <f>M2211-#REF!</f>
        <v>#REF!</v>
      </c>
    </row>
    <row r="2212" spans="1:14" ht="54" x14ac:dyDescent="0.3">
      <c r="A2212" s="43">
        <v>2202</v>
      </c>
      <c r="B2212" s="17" t="s">
        <v>7296</v>
      </c>
      <c r="C2212" s="18" t="s">
        <v>18165</v>
      </c>
      <c r="D2212" s="17" t="s">
        <v>7297</v>
      </c>
      <c r="E2212" s="18" t="s">
        <v>16581</v>
      </c>
      <c r="F2212" s="18" t="s">
        <v>18168</v>
      </c>
      <c r="G2212" s="17" t="s">
        <v>54</v>
      </c>
      <c r="H2212" s="21">
        <v>5655200</v>
      </c>
      <c r="I2212" s="20">
        <v>5655286.9565217393</v>
      </c>
      <c r="J2212" s="19">
        <v>5881400</v>
      </c>
      <c r="K2212" s="1" t="s">
        <v>7298</v>
      </c>
      <c r="L2212" s="183"/>
      <c r="M2212" s="44" t="e">
        <f>VLOOKUP(#REF!,'[1]PL3 Danh muc đầy đủ'!$E$9:$X$9281,20,0)</f>
        <v>#REF!</v>
      </c>
      <c r="N2212" s="44" t="e">
        <f>M2212-#REF!</f>
        <v>#REF!</v>
      </c>
    </row>
    <row r="2213" spans="1:14" ht="54" x14ac:dyDescent="0.3">
      <c r="A2213" s="43">
        <v>2203</v>
      </c>
      <c r="B2213" s="17" t="s">
        <v>7299</v>
      </c>
      <c r="C2213" s="18" t="s">
        <v>18165</v>
      </c>
      <c r="D2213" s="17" t="s">
        <v>7300</v>
      </c>
      <c r="E2213" s="18" t="s">
        <v>16582</v>
      </c>
      <c r="F2213" s="18" t="s">
        <v>18172</v>
      </c>
      <c r="G2213" s="17" t="s">
        <v>54</v>
      </c>
      <c r="H2213" s="21">
        <v>5655200</v>
      </c>
      <c r="I2213" s="20">
        <v>5655286.9565217393</v>
      </c>
      <c r="J2213" s="19">
        <v>5881400</v>
      </c>
      <c r="K2213" s="1" t="s">
        <v>7298</v>
      </c>
      <c r="L2213" s="183"/>
      <c r="M2213" s="44" t="e">
        <f>VLOOKUP(#REF!,'[1]PL3 Danh muc đầy đủ'!$E$9:$X$9281,20,0)</f>
        <v>#REF!</v>
      </c>
      <c r="N2213" s="44" t="e">
        <f>M2213-#REF!</f>
        <v>#REF!</v>
      </c>
    </row>
    <row r="2214" spans="1:14" ht="36" x14ac:dyDescent="0.3">
      <c r="A2214" s="43">
        <v>2204</v>
      </c>
      <c r="B2214" s="17" t="s">
        <v>7301</v>
      </c>
      <c r="C2214" s="18" t="s">
        <v>18141</v>
      </c>
      <c r="D2214" s="17" t="s">
        <v>7302</v>
      </c>
      <c r="E2214" s="18" t="s">
        <v>18075</v>
      </c>
      <c r="F2214" s="18" t="s">
        <v>17914</v>
      </c>
      <c r="G2214" s="17" t="s">
        <v>54</v>
      </c>
      <c r="H2214" s="21">
        <v>5655200</v>
      </c>
      <c r="I2214" s="20">
        <v>5655286.9565217393</v>
      </c>
      <c r="J2214" s="19">
        <v>5881400</v>
      </c>
      <c r="K2214" s="1" t="s">
        <v>7298</v>
      </c>
      <c r="L2214" s="183"/>
      <c r="M2214" s="44" t="e">
        <f>VLOOKUP(#REF!,'[1]PL3 Danh muc đầy đủ'!$E$9:$X$9281,20,0)</f>
        <v>#REF!</v>
      </c>
      <c r="N2214" s="44" t="e">
        <f>M2214-#REF!</f>
        <v>#REF!</v>
      </c>
    </row>
    <row r="2215" spans="1:14" ht="36" x14ac:dyDescent="0.3">
      <c r="A2215" s="43">
        <v>2205</v>
      </c>
      <c r="B2215" s="17" t="s">
        <v>7303</v>
      </c>
      <c r="C2215" s="18" t="s">
        <v>18141</v>
      </c>
      <c r="D2215" s="17" t="s">
        <v>7304</v>
      </c>
      <c r="E2215" s="18" t="s">
        <v>18074</v>
      </c>
      <c r="F2215" s="18" t="s">
        <v>17907</v>
      </c>
      <c r="G2215" s="17" t="s">
        <v>54</v>
      </c>
      <c r="H2215" s="21">
        <v>5655200</v>
      </c>
      <c r="I2215" s="20">
        <v>5655286.9565217393</v>
      </c>
      <c r="J2215" s="19">
        <v>5881400</v>
      </c>
      <c r="K2215" s="1" t="s">
        <v>7298</v>
      </c>
      <c r="L2215" s="183"/>
      <c r="M2215" s="44" t="e">
        <f>VLOOKUP(#REF!,'[1]PL3 Danh muc đầy đủ'!$E$9:$X$9281,20,0)</f>
        <v>#REF!</v>
      </c>
      <c r="N2215" s="44" t="e">
        <f>M2215-#REF!</f>
        <v>#REF!</v>
      </c>
    </row>
    <row r="2216" spans="1:14" ht="54" x14ac:dyDescent="0.3">
      <c r="A2216" s="43">
        <v>2206</v>
      </c>
      <c r="B2216" s="17" t="s">
        <v>7305</v>
      </c>
      <c r="C2216" s="18" t="s">
        <v>18165</v>
      </c>
      <c r="D2216" s="17" t="s">
        <v>7297</v>
      </c>
      <c r="E2216" s="18" t="s">
        <v>16581</v>
      </c>
      <c r="F2216" s="18" t="s">
        <v>18169</v>
      </c>
      <c r="G2216" s="17" t="s">
        <v>54</v>
      </c>
      <c r="H2216" s="21">
        <v>1665900</v>
      </c>
      <c r="I2216" s="20">
        <v>1665965.2173913049</v>
      </c>
      <c r="J2216" s="19">
        <v>1732600</v>
      </c>
      <c r="K2216" s="1" t="s">
        <v>7298</v>
      </c>
      <c r="L2216" s="183"/>
      <c r="M2216" s="44" t="e">
        <f>VLOOKUP(#REF!,'[1]PL3 Danh muc đầy đủ'!$E$9:$X$9281,20,0)</f>
        <v>#REF!</v>
      </c>
      <c r="N2216" s="44" t="e">
        <f>M2216-#REF!</f>
        <v>#REF!</v>
      </c>
    </row>
    <row r="2217" spans="1:14" ht="54" x14ac:dyDescent="0.3">
      <c r="A2217" s="43">
        <v>2207</v>
      </c>
      <c r="B2217" s="17" t="s">
        <v>7306</v>
      </c>
      <c r="C2217" s="18" t="s">
        <v>18165</v>
      </c>
      <c r="D2217" s="17" t="s">
        <v>7300</v>
      </c>
      <c r="E2217" s="18" t="s">
        <v>16582</v>
      </c>
      <c r="F2217" s="18" t="s">
        <v>18173</v>
      </c>
      <c r="G2217" s="17" t="s">
        <v>54</v>
      </c>
      <c r="H2217" s="21">
        <v>1665900</v>
      </c>
      <c r="I2217" s="20">
        <v>1665965.2173913049</v>
      </c>
      <c r="J2217" s="19">
        <v>1732600</v>
      </c>
      <c r="K2217" s="1" t="s">
        <v>7298</v>
      </c>
      <c r="L2217" s="183"/>
      <c r="M2217" s="44" t="e">
        <f>VLOOKUP(#REF!,'[1]PL3 Danh muc đầy đủ'!$E$9:$X$9281,20,0)</f>
        <v>#REF!</v>
      </c>
      <c r="N2217" s="44" t="e">
        <f>M2217-#REF!</f>
        <v>#REF!</v>
      </c>
    </row>
    <row r="2218" spans="1:14" ht="36" x14ac:dyDescent="0.3">
      <c r="A2218" s="43">
        <v>2208</v>
      </c>
      <c r="B2218" s="17" t="s">
        <v>7307</v>
      </c>
      <c r="C2218" s="18" t="s">
        <v>18141</v>
      </c>
      <c r="D2218" s="17" t="s">
        <v>7302</v>
      </c>
      <c r="E2218" s="18" t="s">
        <v>18075</v>
      </c>
      <c r="F2218" s="18" t="s">
        <v>17913</v>
      </c>
      <c r="G2218" s="17" t="s">
        <v>54</v>
      </c>
      <c r="H2218" s="21">
        <v>1665900</v>
      </c>
      <c r="I2218" s="20">
        <v>1665965.2173913049</v>
      </c>
      <c r="J2218" s="19">
        <v>1732600</v>
      </c>
      <c r="K2218" s="1" t="s">
        <v>7298</v>
      </c>
      <c r="L2218" s="183"/>
      <c r="M2218" s="44" t="e">
        <f>VLOOKUP(#REF!,'[1]PL3 Danh muc đầy đủ'!$E$9:$X$9281,20,0)</f>
        <v>#REF!</v>
      </c>
      <c r="N2218" s="44" t="e">
        <f>M2218-#REF!</f>
        <v>#REF!</v>
      </c>
    </row>
    <row r="2219" spans="1:14" ht="36" x14ac:dyDescent="0.3">
      <c r="A2219" s="43">
        <v>2209</v>
      </c>
      <c r="B2219" s="17" t="s">
        <v>7308</v>
      </c>
      <c r="C2219" s="18" t="s">
        <v>18141</v>
      </c>
      <c r="D2219" s="17" t="s">
        <v>7304</v>
      </c>
      <c r="E2219" s="18" t="s">
        <v>18074</v>
      </c>
      <c r="F2219" s="18" t="s">
        <v>17908</v>
      </c>
      <c r="G2219" s="17" t="s">
        <v>54</v>
      </c>
      <c r="H2219" s="21">
        <v>1665900</v>
      </c>
      <c r="I2219" s="20">
        <v>1665965.2173913049</v>
      </c>
      <c r="J2219" s="19">
        <v>1732600</v>
      </c>
      <c r="K2219" s="1" t="s">
        <v>7298</v>
      </c>
      <c r="L2219" s="183"/>
      <c r="M2219" s="44" t="e">
        <f>VLOOKUP(#REF!,'[1]PL3 Danh muc đầy đủ'!$E$9:$X$9281,20,0)</f>
        <v>#REF!</v>
      </c>
      <c r="N2219" s="44" t="e">
        <f>M2219-#REF!</f>
        <v>#REF!</v>
      </c>
    </row>
    <row r="2220" spans="1:14" ht="54" x14ac:dyDescent="0.3">
      <c r="A2220" s="43">
        <v>2210</v>
      </c>
      <c r="B2220" s="17" t="s">
        <v>7309</v>
      </c>
      <c r="C2220" s="18" t="s">
        <v>18165</v>
      </c>
      <c r="D2220" s="17" t="s">
        <v>7297</v>
      </c>
      <c r="E2220" s="18" t="s">
        <v>16581</v>
      </c>
      <c r="F2220" s="18" t="s">
        <v>18170</v>
      </c>
      <c r="G2220" s="17" t="s">
        <v>54</v>
      </c>
      <c r="H2220" s="21">
        <v>1596200</v>
      </c>
      <c r="I2220" s="20">
        <v>1596226.0869565215</v>
      </c>
      <c r="J2220" s="19">
        <v>1660000</v>
      </c>
      <c r="K2220" s="1" t="s">
        <v>7310</v>
      </c>
      <c r="L2220" s="183"/>
      <c r="M2220" s="44" t="e">
        <f>VLOOKUP(#REF!,'[1]PL3 Danh muc đầy đủ'!$E$9:$X$9281,20,0)</f>
        <v>#REF!</v>
      </c>
      <c r="N2220" s="44" t="e">
        <f>M2220-#REF!</f>
        <v>#REF!</v>
      </c>
    </row>
    <row r="2221" spans="1:14" ht="54" x14ac:dyDescent="0.3">
      <c r="A2221" s="43">
        <v>2211</v>
      </c>
      <c r="B2221" s="17" t="s">
        <v>7311</v>
      </c>
      <c r="C2221" s="18" t="s">
        <v>18165</v>
      </c>
      <c r="D2221" s="17" t="s">
        <v>7300</v>
      </c>
      <c r="E2221" s="18" t="s">
        <v>16582</v>
      </c>
      <c r="F2221" s="18" t="s">
        <v>18174</v>
      </c>
      <c r="G2221" s="17" t="s">
        <v>54</v>
      </c>
      <c r="H2221" s="21">
        <v>1596200</v>
      </c>
      <c r="I2221" s="20">
        <v>1596226.0869565215</v>
      </c>
      <c r="J2221" s="19">
        <v>1660000</v>
      </c>
      <c r="K2221" s="1" t="s">
        <v>7310</v>
      </c>
      <c r="L2221" s="183"/>
      <c r="M2221" s="44" t="e">
        <f>VLOOKUP(#REF!,'[1]PL3 Danh muc đầy đủ'!$E$9:$X$9281,20,0)</f>
        <v>#REF!</v>
      </c>
      <c r="N2221" s="44" t="e">
        <f>M2221-#REF!</f>
        <v>#REF!</v>
      </c>
    </row>
    <row r="2222" spans="1:14" ht="18" x14ac:dyDescent="0.3">
      <c r="A2222" s="43">
        <v>2212</v>
      </c>
      <c r="B2222" s="17" t="s">
        <v>7312</v>
      </c>
      <c r="C2222" s="18" t="s">
        <v>18167</v>
      </c>
      <c r="D2222" s="17" t="s">
        <v>7313</v>
      </c>
      <c r="E2222" s="18" t="s">
        <v>16583</v>
      </c>
      <c r="F2222" s="18" t="s">
        <v>16583</v>
      </c>
      <c r="G2222" s="17" t="s">
        <v>1796</v>
      </c>
      <c r="H2222" s="21">
        <v>1596200</v>
      </c>
      <c r="I2222" s="20">
        <v>1596226.0869565215</v>
      </c>
      <c r="J2222" s="19">
        <v>1660000</v>
      </c>
      <c r="K2222" s="1" t="s">
        <v>7310</v>
      </c>
      <c r="L2222" s="183"/>
      <c r="M2222" s="44" t="e">
        <f>VLOOKUP(#REF!,'[1]PL3 Danh muc đầy đủ'!$E$9:$X$9281,20,0)</f>
        <v>#REF!</v>
      </c>
      <c r="N2222" s="44" t="e">
        <f>M2222-#REF!</f>
        <v>#REF!</v>
      </c>
    </row>
    <row r="2223" spans="1:14" ht="36" x14ac:dyDescent="0.3">
      <c r="A2223" s="43">
        <v>2213</v>
      </c>
      <c r="B2223" s="17" t="s">
        <v>7314</v>
      </c>
      <c r="C2223" s="18" t="s">
        <v>18167</v>
      </c>
      <c r="D2223" s="17" t="s">
        <v>7315</v>
      </c>
      <c r="E2223" s="18" t="s">
        <v>16584</v>
      </c>
      <c r="F2223" s="18" t="s">
        <v>16584</v>
      </c>
      <c r="G2223" s="17" t="s">
        <v>1796</v>
      </c>
      <c r="H2223" s="21">
        <v>1596200</v>
      </c>
      <c r="I2223" s="20">
        <v>1596226.0869565215</v>
      </c>
      <c r="J2223" s="19">
        <v>1660000</v>
      </c>
      <c r="K2223" s="1" t="s">
        <v>7310</v>
      </c>
      <c r="L2223" s="183"/>
      <c r="M2223" s="44" t="e">
        <f>VLOOKUP(#REF!,'[1]PL3 Danh muc đầy đủ'!$E$9:$X$9281,20,0)</f>
        <v>#REF!</v>
      </c>
      <c r="N2223" s="44" t="e">
        <f>M2223-#REF!</f>
        <v>#REF!</v>
      </c>
    </row>
    <row r="2224" spans="1:14" ht="54" x14ac:dyDescent="0.3">
      <c r="A2224" s="43">
        <v>2214</v>
      </c>
      <c r="B2224" s="17" t="s">
        <v>7316</v>
      </c>
      <c r="C2224" s="18" t="s">
        <v>18167</v>
      </c>
      <c r="D2224" s="17" t="s">
        <v>7317</v>
      </c>
      <c r="E2224" s="18" t="s">
        <v>16585</v>
      </c>
      <c r="F2224" s="18" t="s">
        <v>16585</v>
      </c>
      <c r="G2224" s="17" t="s">
        <v>1796</v>
      </c>
      <c r="H2224" s="21">
        <v>1596200</v>
      </c>
      <c r="I2224" s="20">
        <v>1596226.0869565215</v>
      </c>
      <c r="J2224" s="19">
        <v>1660000</v>
      </c>
      <c r="K2224" s="1" t="s">
        <v>7310</v>
      </c>
      <c r="L2224" s="183"/>
      <c r="M2224" s="44" t="e">
        <f>VLOOKUP(#REF!,'[1]PL3 Danh muc đầy đủ'!$E$9:$X$9281,20,0)</f>
        <v>#REF!</v>
      </c>
      <c r="N2224" s="44" t="e">
        <f>M2224-#REF!</f>
        <v>#REF!</v>
      </c>
    </row>
    <row r="2225" spans="1:14" ht="36" x14ac:dyDescent="0.3">
      <c r="A2225" s="43">
        <v>2215</v>
      </c>
      <c r="B2225" s="17" t="s">
        <v>7318</v>
      </c>
      <c r="C2225" s="18" t="s">
        <v>18141</v>
      </c>
      <c r="D2225" s="17" t="s">
        <v>7302</v>
      </c>
      <c r="E2225" s="18" t="s">
        <v>18075</v>
      </c>
      <c r="F2225" s="18" t="s">
        <v>17911</v>
      </c>
      <c r="G2225" s="17" t="s">
        <v>54</v>
      </c>
      <c r="H2225" s="21">
        <v>1596200</v>
      </c>
      <c r="I2225" s="20">
        <v>1596226.0869565215</v>
      </c>
      <c r="J2225" s="19">
        <v>1660000</v>
      </c>
      <c r="K2225" s="1" t="s">
        <v>7310</v>
      </c>
      <c r="L2225" s="183"/>
      <c r="M2225" s="44" t="e">
        <f>VLOOKUP(#REF!,'[1]PL3 Danh muc đầy đủ'!$E$9:$X$9281,20,0)</f>
        <v>#REF!</v>
      </c>
      <c r="N2225" s="44" t="e">
        <f>M2225-#REF!</f>
        <v>#REF!</v>
      </c>
    </row>
    <row r="2226" spans="1:14" ht="54" x14ac:dyDescent="0.3">
      <c r="A2226" s="43">
        <v>2216</v>
      </c>
      <c r="B2226" s="17" t="s">
        <v>7319</v>
      </c>
      <c r="C2226" s="18" t="s">
        <v>18141</v>
      </c>
      <c r="D2226" s="17" t="s">
        <v>7304</v>
      </c>
      <c r="E2226" s="18" t="s">
        <v>18074</v>
      </c>
      <c r="F2226" s="18" t="s">
        <v>17909</v>
      </c>
      <c r="G2226" s="17" t="s">
        <v>54</v>
      </c>
      <c r="H2226" s="21">
        <v>1596200</v>
      </c>
      <c r="I2226" s="20">
        <v>1596226.0869565215</v>
      </c>
      <c r="J2226" s="19">
        <v>1660000</v>
      </c>
      <c r="K2226" s="1" t="s">
        <v>7310</v>
      </c>
      <c r="L2226" s="183"/>
      <c r="M2226" s="44" t="e">
        <f>VLOOKUP(#REF!,'[1]PL3 Danh muc đầy đủ'!$E$9:$X$9281,20,0)</f>
        <v>#REF!</v>
      </c>
      <c r="N2226" s="44" t="e">
        <f>M2226-#REF!</f>
        <v>#REF!</v>
      </c>
    </row>
    <row r="2227" spans="1:14" ht="54" x14ac:dyDescent="0.3">
      <c r="A2227" s="43">
        <v>2217</v>
      </c>
      <c r="B2227" s="17" t="s">
        <v>7320</v>
      </c>
      <c r="C2227" s="18" t="s">
        <v>18165</v>
      </c>
      <c r="D2227" s="17" t="s">
        <v>7297</v>
      </c>
      <c r="E2227" s="18" t="s">
        <v>16581</v>
      </c>
      <c r="F2227" s="18" t="s">
        <v>18171</v>
      </c>
      <c r="G2227" s="17" t="s">
        <v>54</v>
      </c>
      <c r="H2227" s="21">
        <v>2697900</v>
      </c>
      <c r="I2227" s="20">
        <v>2697930.4347826084</v>
      </c>
      <c r="J2227" s="19">
        <v>2805800</v>
      </c>
      <c r="K2227" s="1"/>
      <c r="L2227" s="183"/>
      <c r="M2227" s="44" t="e">
        <f>VLOOKUP(#REF!,'[1]PL3 Danh muc đầy đủ'!$E$9:$X$9281,20,0)</f>
        <v>#REF!</v>
      </c>
      <c r="N2227" s="44" t="e">
        <f>M2227-#REF!</f>
        <v>#REF!</v>
      </c>
    </row>
    <row r="2228" spans="1:14" ht="54" x14ac:dyDescent="0.3">
      <c r="A2228" s="43">
        <v>2218</v>
      </c>
      <c r="B2228" s="17" t="s">
        <v>7321</v>
      </c>
      <c r="C2228" s="18" t="s">
        <v>18165</v>
      </c>
      <c r="D2228" s="17" t="s">
        <v>7300</v>
      </c>
      <c r="E2228" s="18" t="s">
        <v>16582</v>
      </c>
      <c r="F2228" s="18" t="s">
        <v>18175</v>
      </c>
      <c r="G2228" s="17" t="s">
        <v>54</v>
      </c>
      <c r="H2228" s="21">
        <v>2697900</v>
      </c>
      <c r="I2228" s="20">
        <v>2697930.4347826084</v>
      </c>
      <c r="J2228" s="19">
        <v>2805800</v>
      </c>
      <c r="K2228" s="1"/>
      <c r="L2228" s="183"/>
      <c r="M2228" s="44" t="e">
        <f>VLOOKUP(#REF!,'[1]PL3 Danh muc đầy đủ'!$E$9:$X$9281,20,0)</f>
        <v>#REF!</v>
      </c>
      <c r="N2228" s="44" t="e">
        <f>M2228-#REF!</f>
        <v>#REF!</v>
      </c>
    </row>
    <row r="2229" spans="1:14" ht="36" x14ac:dyDescent="0.3">
      <c r="A2229" s="43">
        <v>2219</v>
      </c>
      <c r="B2229" s="17" t="s">
        <v>7322</v>
      </c>
      <c r="C2229" s="18" t="s">
        <v>18141</v>
      </c>
      <c r="D2229" s="17" t="s">
        <v>7302</v>
      </c>
      <c r="E2229" s="18" t="s">
        <v>18075</v>
      </c>
      <c r="F2229" s="18" t="s">
        <v>17912</v>
      </c>
      <c r="G2229" s="17" t="s">
        <v>54</v>
      </c>
      <c r="H2229" s="21">
        <v>2697900</v>
      </c>
      <c r="I2229" s="20">
        <v>2697930.4347826084</v>
      </c>
      <c r="J2229" s="19">
        <v>2805800</v>
      </c>
      <c r="K2229" s="1"/>
      <c r="L2229" s="183"/>
      <c r="M2229" s="44" t="e">
        <f>VLOOKUP(#REF!,'[1]PL3 Danh muc đầy đủ'!$E$9:$X$9281,20,0)</f>
        <v>#REF!</v>
      </c>
      <c r="N2229" s="44" t="e">
        <f>M2229-#REF!</f>
        <v>#REF!</v>
      </c>
    </row>
    <row r="2230" spans="1:14" ht="54" x14ac:dyDescent="0.3">
      <c r="A2230" s="43">
        <v>2220</v>
      </c>
      <c r="B2230" s="17" t="s">
        <v>7323</v>
      </c>
      <c r="C2230" s="18" t="s">
        <v>18141</v>
      </c>
      <c r="D2230" s="17" t="s">
        <v>7304</v>
      </c>
      <c r="E2230" s="18" t="s">
        <v>18074</v>
      </c>
      <c r="F2230" s="18" t="s">
        <v>17910</v>
      </c>
      <c r="G2230" s="17" t="s">
        <v>54</v>
      </c>
      <c r="H2230" s="21">
        <v>2697900</v>
      </c>
      <c r="I2230" s="20">
        <v>2697930.4347826084</v>
      </c>
      <c r="J2230" s="19">
        <v>2805800</v>
      </c>
      <c r="K2230" s="1"/>
      <c r="L2230" s="183"/>
      <c r="M2230" s="44" t="e">
        <f>VLOOKUP(#REF!,'[1]PL3 Danh muc đầy đủ'!$E$9:$X$9281,20,0)</f>
        <v>#REF!</v>
      </c>
      <c r="N2230" s="44" t="e">
        <f>M2230-#REF!</f>
        <v>#REF!</v>
      </c>
    </row>
    <row r="2231" spans="1:14" ht="36" x14ac:dyDescent="0.3">
      <c r="A2231" s="43">
        <v>2221</v>
      </c>
      <c r="B2231" s="17" t="s">
        <v>7324</v>
      </c>
      <c r="C2231" s="18" t="s">
        <v>18165</v>
      </c>
      <c r="D2231" s="17" t="s">
        <v>7325</v>
      </c>
      <c r="E2231" s="18" t="s">
        <v>16586</v>
      </c>
      <c r="F2231" s="18" t="s">
        <v>16586</v>
      </c>
      <c r="G2231" s="17" t="s">
        <v>1796</v>
      </c>
      <c r="H2231" s="21">
        <v>1443900</v>
      </c>
      <c r="I2231" s="20">
        <v>1443913.0434782607</v>
      </c>
      <c r="J2231" s="19">
        <v>1501600</v>
      </c>
      <c r="K2231" s="1"/>
      <c r="L2231" s="183"/>
      <c r="M2231" s="44" t="e">
        <f>VLOOKUP(#REF!,'[1]PL3 Danh muc đầy đủ'!$E$9:$X$9281,20,0)</f>
        <v>#REF!</v>
      </c>
      <c r="N2231" s="44" t="e">
        <f>M2231-#REF!</f>
        <v>#REF!</v>
      </c>
    </row>
    <row r="2232" spans="1:14" ht="18" x14ac:dyDescent="0.3">
      <c r="A2232" s="43">
        <v>2222</v>
      </c>
      <c r="B2232" s="17" t="s">
        <v>7326</v>
      </c>
      <c r="C2232" s="18" t="s">
        <v>18167</v>
      </c>
      <c r="D2232" s="17" t="s">
        <v>7327</v>
      </c>
      <c r="E2232" s="18" t="s">
        <v>7328</v>
      </c>
      <c r="F2232" s="18" t="s">
        <v>7328</v>
      </c>
      <c r="G2232" s="17" t="s">
        <v>1796</v>
      </c>
      <c r="H2232" s="21">
        <v>1443900</v>
      </c>
      <c r="I2232" s="20">
        <v>1443913.0434782607</v>
      </c>
      <c r="J2232" s="19">
        <v>1501600</v>
      </c>
      <c r="K2232" s="1"/>
      <c r="L2232" s="183"/>
      <c r="M2232" s="44" t="e">
        <f>VLOOKUP(#REF!,'[1]PL3 Danh muc đầy đủ'!$E$9:$X$9281,20,0)</f>
        <v>#REF!</v>
      </c>
      <c r="N2232" s="44" t="e">
        <f>M2232-#REF!</f>
        <v>#REF!</v>
      </c>
    </row>
    <row r="2233" spans="1:14" ht="18" x14ac:dyDescent="0.3">
      <c r="A2233" s="43">
        <v>2223</v>
      </c>
      <c r="B2233" s="17" t="s">
        <v>7329</v>
      </c>
      <c r="C2233" s="18" t="s">
        <v>18167</v>
      </c>
      <c r="D2233" s="17" t="s">
        <v>7330</v>
      </c>
      <c r="E2233" s="18" t="s">
        <v>2989</v>
      </c>
      <c r="F2233" s="18" t="s">
        <v>2989</v>
      </c>
      <c r="G2233" s="17" t="s">
        <v>1796</v>
      </c>
      <c r="H2233" s="21">
        <v>1443900</v>
      </c>
      <c r="I2233" s="20">
        <v>1443913.0434782607</v>
      </c>
      <c r="J2233" s="19">
        <v>1501600</v>
      </c>
      <c r="K2233" s="1"/>
      <c r="L2233" s="183"/>
      <c r="M2233" s="44" t="e">
        <f>VLOOKUP(#REF!,'[1]PL3 Danh muc đầy đủ'!$E$9:$X$9281,20,0)</f>
        <v>#REF!</v>
      </c>
      <c r="N2233" s="44" t="e">
        <f>M2233-#REF!</f>
        <v>#REF!</v>
      </c>
    </row>
    <row r="2234" spans="1:14" ht="36" x14ac:dyDescent="0.3">
      <c r="A2234" s="43">
        <v>2224</v>
      </c>
      <c r="B2234" s="17" t="s">
        <v>7335</v>
      </c>
      <c r="C2234" s="18" t="s">
        <v>18165</v>
      </c>
      <c r="D2234" s="17" t="s">
        <v>7336</v>
      </c>
      <c r="E2234" s="18" t="s">
        <v>7337</v>
      </c>
      <c r="F2234" s="18" t="s">
        <v>7337</v>
      </c>
      <c r="G2234" s="17" t="s">
        <v>1633</v>
      </c>
      <c r="H2234" s="21">
        <v>885800</v>
      </c>
      <c r="I2234" s="20">
        <v>885808.69565217383</v>
      </c>
      <c r="J2234" s="19">
        <v>921200</v>
      </c>
      <c r="K2234" s="1"/>
      <c r="L2234" s="183"/>
      <c r="M2234" s="44" t="e">
        <f>VLOOKUP(#REF!,'[1]PL3 Danh muc đầy đủ'!$E$9:$X$9281,20,0)</f>
        <v>#REF!</v>
      </c>
      <c r="N2234" s="44" t="e">
        <f>M2234-#REF!</f>
        <v>#REF!</v>
      </c>
    </row>
    <row r="2235" spans="1:14" ht="36" x14ac:dyDescent="0.3">
      <c r="A2235" s="43">
        <v>2225</v>
      </c>
      <c r="B2235" s="17" t="s">
        <v>7338</v>
      </c>
      <c r="C2235" s="18" t="s">
        <v>18165</v>
      </c>
      <c r="D2235" s="17" t="s">
        <v>7339</v>
      </c>
      <c r="E2235" s="18" t="s">
        <v>7340</v>
      </c>
      <c r="F2235" s="18" t="s">
        <v>7340</v>
      </c>
      <c r="G2235" s="17" t="s">
        <v>1633</v>
      </c>
      <c r="H2235" s="21">
        <v>885800</v>
      </c>
      <c r="I2235" s="20">
        <v>885808.69565217383</v>
      </c>
      <c r="J2235" s="19">
        <v>921200</v>
      </c>
      <c r="K2235" s="1"/>
      <c r="L2235" s="183"/>
      <c r="M2235" s="44" t="e">
        <f>VLOOKUP(#REF!,'[1]PL3 Danh muc đầy đủ'!$E$9:$X$9281,20,0)</f>
        <v>#REF!</v>
      </c>
      <c r="N2235" s="44" t="e">
        <f>M2235-#REF!</f>
        <v>#REF!</v>
      </c>
    </row>
    <row r="2236" spans="1:14" ht="36" x14ac:dyDescent="0.3">
      <c r="A2236" s="43">
        <v>2226</v>
      </c>
      <c r="B2236" s="17" t="s">
        <v>7331</v>
      </c>
      <c r="C2236" s="18" t="s">
        <v>18165</v>
      </c>
      <c r="D2236" s="17" t="s">
        <v>7332</v>
      </c>
      <c r="E2236" s="18" t="s">
        <v>7333</v>
      </c>
      <c r="F2236" s="18" t="s">
        <v>7333</v>
      </c>
      <c r="G2236" s="17" t="s">
        <v>1633</v>
      </c>
      <c r="H2236" s="21">
        <v>885800</v>
      </c>
      <c r="I2236" s="20">
        <v>885808.69565217383</v>
      </c>
      <c r="J2236" s="19">
        <v>921200</v>
      </c>
      <c r="K2236" s="1" t="s">
        <v>7334</v>
      </c>
      <c r="L2236" s="183"/>
      <c r="M2236" s="44" t="e">
        <f>VLOOKUP(#REF!,'[1]PL3 Danh muc đầy đủ'!$E$9:$X$9281,20,0)</f>
        <v>#REF!</v>
      </c>
      <c r="N2236" s="44" t="e">
        <f>M2236-#REF!</f>
        <v>#REF!</v>
      </c>
    </row>
    <row r="2237" spans="1:14" ht="36" x14ac:dyDescent="0.3">
      <c r="A2237" s="43">
        <v>2227</v>
      </c>
      <c r="B2237" s="17" t="s">
        <v>7344</v>
      </c>
      <c r="C2237" s="18" t="s">
        <v>18165</v>
      </c>
      <c r="D2237" s="17" t="s">
        <v>7345</v>
      </c>
      <c r="E2237" s="18" t="s">
        <v>4310</v>
      </c>
      <c r="F2237" s="18" t="s">
        <v>4310</v>
      </c>
      <c r="G2237" s="17" t="s">
        <v>95</v>
      </c>
      <c r="H2237" s="21">
        <v>532400</v>
      </c>
      <c r="I2237" s="20">
        <v>532443.47826086893</v>
      </c>
      <c r="J2237" s="19">
        <v>553700</v>
      </c>
      <c r="K2237" s="1"/>
      <c r="L2237" s="183"/>
      <c r="M2237" s="44" t="e">
        <f>VLOOKUP(#REF!,'[1]PL3 Danh muc đầy đủ'!$E$9:$X$9281,20,0)</f>
        <v>#REF!</v>
      </c>
      <c r="N2237" s="44" t="e">
        <f>M2237-#REF!</f>
        <v>#REF!</v>
      </c>
    </row>
    <row r="2238" spans="1:14" ht="36" x14ac:dyDescent="0.3">
      <c r="A2238" s="43">
        <v>2228</v>
      </c>
      <c r="B2238" s="17" t="s">
        <v>7346</v>
      </c>
      <c r="C2238" s="18" t="s">
        <v>18165</v>
      </c>
      <c r="D2238" s="17" t="s">
        <v>7347</v>
      </c>
      <c r="E2238" s="18" t="s">
        <v>7348</v>
      </c>
      <c r="F2238" s="18" t="s">
        <v>7348</v>
      </c>
      <c r="G2238" s="17" t="s">
        <v>1633</v>
      </c>
      <c r="H2238" s="21">
        <v>532400</v>
      </c>
      <c r="I2238" s="20">
        <v>532443.47826086893</v>
      </c>
      <c r="J2238" s="19">
        <v>553700</v>
      </c>
      <c r="K2238" s="1"/>
      <c r="L2238" s="183"/>
      <c r="M2238" s="44" t="e">
        <f>VLOOKUP(#REF!,'[1]PL3 Danh muc đầy đủ'!$E$9:$X$9281,20,0)</f>
        <v>#REF!</v>
      </c>
      <c r="N2238" s="44" t="e">
        <f>M2238-#REF!</f>
        <v>#REF!</v>
      </c>
    </row>
    <row r="2239" spans="1:14" ht="36" x14ac:dyDescent="0.3">
      <c r="A2239" s="43">
        <v>2229</v>
      </c>
      <c r="B2239" s="17" t="s">
        <v>7341</v>
      </c>
      <c r="C2239" s="18" t="s">
        <v>18165</v>
      </c>
      <c r="D2239" s="17" t="s">
        <v>7342</v>
      </c>
      <c r="E2239" s="18" t="s">
        <v>7343</v>
      </c>
      <c r="F2239" s="18" t="s">
        <v>7343</v>
      </c>
      <c r="G2239" s="17" t="s">
        <v>95</v>
      </c>
      <c r="H2239" s="21">
        <v>532400</v>
      </c>
      <c r="I2239" s="20">
        <v>532443.47826086893</v>
      </c>
      <c r="J2239" s="19">
        <v>553700</v>
      </c>
      <c r="K2239" s="1"/>
      <c r="L2239" s="183"/>
      <c r="M2239" s="44" t="e">
        <f>VLOOKUP(#REF!,'[1]PL3 Danh muc đầy đủ'!$E$9:$X$9281,20,0)</f>
        <v>#REF!</v>
      </c>
      <c r="N2239" s="44" t="e">
        <f>M2239-#REF!</f>
        <v>#REF!</v>
      </c>
    </row>
    <row r="2240" spans="1:14" ht="36" x14ac:dyDescent="0.3">
      <c r="A2240" s="43">
        <v>2230</v>
      </c>
      <c r="B2240" s="17" t="s">
        <v>7349</v>
      </c>
      <c r="C2240" s="18" t="s">
        <v>18167</v>
      </c>
      <c r="D2240" s="17" t="s">
        <v>7350</v>
      </c>
      <c r="E2240" s="18" t="s">
        <v>7351</v>
      </c>
      <c r="F2240" s="18" t="s">
        <v>7351</v>
      </c>
      <c r="G2240" s="17" t="s">
        <v>95</v>
      </c>
      <c r="H2240" s="21">
        <v>532400</v>
      </c>
      <c r="I2240" s="20">
        <v>532443.47826086893</v>
      </c>
      <c r="J2240" s="19">
        <v>553700</v>
      </c>
      <c r="K2240" s="1"/>
      <c r="L2240" s="183"/>
      <c r="M2240" s="44" t="e">
        <f>VLOOKUP(#REF!,'[1]PL3 Danh muc đầy đủ'!$E$9:$X$9281,20,0)</f>
        <v>#REF!</v>
      </c>
      <c r="N2240" s="44" t="e">
        <f>M2240-#REF!</f>
        <v>#REF!</v>
      </c>
    </row>
    <row r="2241" spans="1:14" ht="72" x14ac:dyDescent="0.3">
      <c r="A2241" s="43">
        <v>2231</v>
      </c>
      <c r="B2241" s="17" t="s">
        <v>7352</v>
      </c>
      <c r="C2241" s="18" t="s">
        <v>18165</v>
      </c>
      <c r="D2241" s="17" t="s">
        <v>7353</v>
      </c>
      <c r="E2241" s="18" t="s">
        <v>7354</v>
      </c>
      <c r="F2241" s="18" t="s">
        <v>7354</v>
      </c>
      <c r="G2241" s="17" t="s">
        <v>1648</v>
      </c>
      <c r="H2241" s="21">
        <v>373600</v>
      </c>
      <c r="I2241" s="20">
        <v>373643.47826086904</v>
      </c>
      <c r="J2241" s="19">
        <v>388500</v>
      </c>
      <c r="K2241" s="31"/>
      <c r="L2241" s="185"/>
      <c r="M2241" s="44" t="e">
        <f>VLOOKUP(#REF!,'[1]PL3 Danh muc đầy đủ'!$E$9:$X$9281,20,0)</f>
        <v>#REF!</v>
      </c>
      <c r="N2241" s="44" t="e">
        <f>M2241-#REF!</f>
        <v>#REF!</v>
      </c>
    </row>
    <row r="2242" spans="1:14" ht="36" x14ac:dyDescent="0.3">
      <c r="A2242" s="43">
        <v>2232</v>
      </c>
      <c r="B2242" s="17" t="s">
        <v>7355</v>
      </c>
      <c r="C2242" s="18" t="s">
        <v>18167</v>
      </c>
      <c r="D2242" s="17" t="s">
        <v>7356</v>
      </c>
      <c r="E2242" s="18" t="s">
        <v>7357</v>
      </c>
      <c r="F2242" s="18" t="s">
        <v>7357</v>
      </c>
      <c r="G2242" s="17" t="s">
        <v>1648</v>
      </c>
      <c r="H2242" s="21">
        <v>373600</v>
      </c>
      <c r="I2242" s="20">
        <v>373643.47826086904</v>
      </c>
      <c r="J2242" s="19">
        <v>388500</v>
      </c>
      <c r="K2242" s="31"/>
      <c r="L2242" s="185"/>
      <c r="M2242" s="44" t="e">
        <f>VLOOKUP(#REF!,'[1]PL3 Danh muc đầy đủ'!$E$9:$X$9281,20,0)</f>
        <v>#REF!</v>
      </c>
      <c r="N2242" s="44" t="e">
        <f>M2242-#REF!</f>
        <v>#REF!</v>
      </c>
    </row>
    <row r="2243" spans="1:14" ht="36" x14ac:dyDescent="0.3">
      <c r="A2243" s="43">
        <v>2233</v>
      </c>
      <c r="B2243" s="17" t="s">
        <v>7358</v>
      </c>
      <c r="C2243" s="18" t="s">
        <v>18167</v>
      </c>
      <c r="D2243" s="17" t="s">
        <v>7359</v>
      </c>
      <c r="E2243" s="18" t="s">
        <v>7360</v>
      </c>
      <c r="F2243" s="18" t="s">
        <v>7360</v>
      </c>
      <c r="G2243" s="17" t="s">
        <v>1633</v>
      </c>
      <c r="H2243" s="21">
        <v>546100</v>
      </c>
      <c r="I2243" s="20">
        <v>546182.6086956521</v>
      </c>
      <c r="J2243" s="19">
        <v>568000</v>
      </c>
      <c r="K2243" s="31"/>
      <c r="L2243" s="185"/>
      <c r="M2243" s="44" t="e">
        <f>VLOOKUP(#REF!,'[1]PL3 Danh muc đầy đủ'!$E$9:$X$9281,20,0)</f>
        <v>#REF!</v>
      </c>
      <c r="N2243" s="44" t="e">
        <f>M2243-#REF!</f>
        <v>#REF!</v>
      </c>
    </row>
    <row r="2244" spans="1:14" ht="36" x14ac:dyDescent="0.3">
      <c r="A2244" s="43">
        <v>2234</v>
      </c>
      <c r="B2244" s="17" t="s">
        <v>7361</v>
      </c>
      <c r="C2244" s="18" t="s">
        <v>18154</v>
      </c>
      <c r="D2244" s="17" t="s">
        <v>7362</v>
      </c>
      <c r="E2244" s="18" t="s">
        <v>7363</v>
      </c>
      <c r="F2244" s="18" t="s">
        <v>7363</v>
      </c>
      <c r="G2244" s="17" t="s">
        <v>1648</v>
      </c>
      <c r="H2244" s="21">
        <v>190800</v>
      </c>
      <c r="I2244" s="20">
        <v>190869.5652173913</v>
      </c>
      <c r="J2244" s="19">
        <v>198500</v>
      </c>
      <c r="K2244" s="31"/>
      <c r="L2244" s="185"/>
      <c r="M2244" s="44" t="e">
        <f>VLOOKUP(#REF!,'[1]PL3 Danh muc đầy đủ'!$E$9:$X$9281,20,0)</f>
        <v>#REF!</v>
      </c>
      <c r="N2244" s="44" t="e">
        <f>M2244-#REF!</f>
        <v>#REF!</v>
      </c>
    </row>
    <row r="2245" spans="1:14" ht="18" x14ac:dyDescent="0.3">
      <c r="A2245" s="43">
        <v>2235</v>
      </c>
      <c r="B2245" s="17" t="s">
        <v>7364</v>
      </c>
      <c r="C2245" s="18" t="s">
        <v>18167</v>
      </c>
      <c r="D2245" s="17" t="s">
        <v>7365</v>
      </c>
      <c r="E2245" s="18" t="s">
        <v>7366</v>
      </c>
      <c r="F2245" s="18" t="s">
        <v>7366</v>
      </c>
      <c r="G2245" s="17" t="s">
        <v>1648</v>
      </c>
      <c r="H2245" s="21">
        <v>344400</v>
      </c>
      <c r="I2245" s="20">
        <v>344486.95652173919</v>
      </c>
      <c r="J2245" s="19">
        <v>358200</v>
      </c>
      <c r="K2245" s="31"/>
      <c r="L2245" s="185"/>
      <c r="M2245" s="44" t="e">
        <f>VLOOKUP(#REF!,'[1]PL3 Danh muc đầy đủ'!$E$9:$X$9281,20,0)</f>
        <v>#REF!</v>
      </c>
      <c r="N2245" s="44" t="e">
        <f>M2245-#REF!</f>
        <v>#REF!</v>
      </c>
    </row>
    <row r="2246" spans="1:14" ht="18" x14ac:dyDescent="0.3">
      <c r="A2246" s="43">
        <v>2236</v>
      </c>
      <c r="B2246" s="17" t="s">
        <v>7367</v>
      </c>
      <c r="C2246" s="18" t="s">
        <v>18167</v>
      </c>
      <c r="D2246" s="17" t="s">
        <v>7365</v>
      </c>
      <c r="E2246" s="18" t="s">
        <v>7366</v>
      </c>
      <c r="F2246" s="18" t="s">
        <v>7366</v>
      </c>
      <c r="G2246" s="17" t="s">
        <v>1648</v>
      </c>
      <c r="H2246" s="21">
        <v>394800</v>
      </c>
      <c r="I2246" s="20">
        <v>394834.78260869574</v>
      </c>
      <c r="J2246" s="19">
        <v>410600</v>
      </c>
      <c r="K2246" s="31"/>
      <c r="L2246" s="185"/>
      <c r="M2246" s="44" t="e">
        <f>VLOOKUP(#REF!,'[1]PL3 Danh muc đầy đủ'!$E$9:$X$9281,20,0)</f>
        <v>#REF!</v>
      </c>
      <c r="N2246" s="44" t="e">
        <f>M2246-#REF!</f>
        <v>#REF!</v>
      </c>
    </row>
    <row r="2247" spans="1:14" ht="36" x14ac:dyDescent="0.3">
      <c r="A2247" s="43">
        <v>2237</v>
      </c>
      <c r="B2247" s="17" t="s">
        <v>7368</v>
      </c>
      <c r="C2247" s="18" t="s">
        <v>18167</v>
      </c>
      <c r="D2247" s="17" t="s">
        <v>7369</v>
      </c>
      <c r="E2247" s="18" t="s">
        <v>7370</v>
      </c>
      <c r="F2247" s="18" t="s">
        <v>7370</v>
      </c>
      <c r="G2247" s="17" t="s">
        <v>1633</v>
      </c>
      <c r="H2247" s="21">
        <v>394800</v>
      </c>
      <c r="I2247" s="20">
        <v>394834.78260869574</v>
      </c>
      <c r="J2247" s="19">
        <v>410600</v>
      </c>
      <c r="K2247" s="31"/>
      <c r="L2247" s="185"/>
      <c r="M2247" s="44" t="e">
        <f>VLOOKUP(#REF!,'[1]PL3 Danh muc đầy đủ'!$E$9:$X$9281,20,0)</f>
        <v>#REF!</v>
      </c>
      <c r="N2247" s="44" t="e">
        <f>M2247-#REF!</f>
        <v>#REF!</v>
      </c>
    </row>
    <row r="2248" spans="1:14" ht="18" x14ac:dyDescent="0.3">
      <c r="A2248" s="43">
        <v>2238</v>
      </c>
      <c r="B2248" s="17" t="s">
        <v>7371</v>
      </c>
      <c r="C2248" s="18" t="s">
        <v>18167</v>
      </c>
      <c r="D2248" s="17" t="s">
        <v>7372</v>
      </c>
      <c r="E2248" s="18" t="s">
        <v>7373</v>
      </c>
      <c r="F2248" s="18" t="s">
        <v>7373</v>
      </c>
      <c r="G2248" s="17" t="s">
        <v>1633</v>
      </c>
      <c r="H2248" s="21">
        <v>493800</v>
      </c>
      <c r="I2248" s="20">
        <v>493869.5652173913</v>
      </c>
      <c r="J2248" s="19">
        <v>513600</v>
      </c>
      <c r="K2248" s="31"/>
      <c r="L2248" s="185"/>
      <c r="M2248" s="44" t="e">
        <f>VLOOKUP(#REF!,'[1]PL3 Danh muc đầy đủ'!$E$9:$X$9281,20,0)</f>
        <v>#REF!</v>
      </c>
      <c r="N2248" s="44" t="e">
        <f>M2248-#REF!</f>
        <v>#REF!</v>
      </c>
    </row>
    <row r="2249" spans="1:14" ht="18" x14ac:dyDescent="0.3">
      <c r="A2249" s="43">
        <v>2239</v>
      </c>
      <c r="B2249" s="17" t="s">
        <v>7374</v>
      </c>
      <c r="C2249" s="18" t="s">
        <v>18167</v>
      </c>
      <c r="D2249" s="17" t="s">
        <v>7372</v>
      </c>
      <c r="E2249" s="18" t="s">
        <v>7373</v>
      </c>
      <c r="F2249" s="18" t="s">
        <v>7373</v>
      </c>
      <c r="G2249" s="17" t="s">
        <v>1633</v>
      </c>
      <c r="H2249" s="21">
        <v>406800</v>
      </c>
      <c r="I2249" s="20">
        <v>406834.78260869574</v>
      </c>
      <c r="J2249" s="19">
        <v>423100</v>
      </c>
      <c r="K2249" s="31"/>
      <c r="L2249" s="185"/>
      <c r="M2249" s="44" t="e">
        <f>VLOOKUP(#REF!,'[1]PL3 Danh muc đầy đủ'!$E$9:$X$9281,20,0)</f>
        <v>#REF!</v>
      </c>
      <c r="N2249" s="44" t="e">
        <f>M2249-#REF!</f>
        <v>#REF!</v>
      </c>
    </row>
    <row r="2250" spans="1:14" ht="36" x14ac:dyDescent="0.3">
      <c r="A2250" s="43">
        <v>2240</v>
      </c>
      <c r="B2250" s="17" t="s">
        <v>7375</v>
      </c>
      <c r="C2250" s="18" t="s">
        <v>18166</v>
      </c>
      <c r="D2250" s="17" t="s">
        <v>7376</v>
      </c>
      <c r="E2250" s="18" t="s">
        <v>16587</v>
      </c>
      <c r="F2250" s="18" t="s">
        <v>16587</v>
      </c>
      <c r="G2250" s="17" t="s">
        <v>1633</v>
      </c>
      <c r="H2250" s="21">
        <v>677500</v>
      </c>
      <c r="I2250" s="20">
        <v>677591.30434782617</v>
      </c>
      <c r="J2250" s="19">
        <v>704600</v>
      </c>
      <c r="K2250" s="31"/>
      <c r="L2250" s="185"/>
      <c r="M2250" s="44" t="e">
        <f>VLOOKUP(#REF!,'[1]PL3 Danh muc đầy đủ'!$E$9:$X$9281,20,0)</f>
        <v>#REF!</v>
      </c>
      <c r="N2250" s="44" t="e">
        <f>M2250-#REF!</f>
        <v>#REF!</v>
      </c>
    </row>
    <row r="2251" spans="1:14" ht="36" x14ac:dyDescent="0.3">
      <c r="A2251" s="43">
        <v>2241</v>
      </c>
      <c r="B2251" s="17" t="s">
        <v>7377</v>
      </c>
      <c r="C2251" s="18" t="s">
        <v>18166</v>
      </c>
      <c r="D2251" s="17" t="s">
        <v>7378</v>
      </c>
      <c r="E2251" s="18" t="s">
        <v>16588</v>
      </c>
      <c r="F2251" s="18" t="s">
        <v>16588</v>
      </c>
      <c r="G2251" s="17" t="s">
        <v>1633</v>
      </c>
      <c r="H2251" s="21">
        <v>677500</v>
      </c>
      <c r="I2251" s="20">
        <v>677591.30434782617</v>
      </c>
      <c r="J2251" s="19">
        <v>704600</v>
      </c>
      <c r="K2251" s="31"/>
      <c r="L2251" s="185"/>
      <c r="M2251" s="44" t="e">
        <f>VLOOKUP(#REF!,'[1]PL3 Danh muc đầy đủ'!$E$9:$X$9281,20,0)</f>
        <v>#REF!</v>
      </c>
      <c r="N2251" s="44" t="e">
        <f>M2251-#REF!</f>
        <v>#REF!</v>
      </c>
    </row>
    <row r="2252" spans="1:14" ht="36" x14ac:dyDescent="0.3">
      <c r="A2252" s="43">
        <v>2242</v>
      </c>
      <c r="B2252" s="17" t="s">
        <v>7379</v>
      </c>
      <c r="C2252" s="18" t="s">
        <v>18166</v>
      </c>
      <c r="D2252" s="17" t="s">
        <v>7380</v>
      </c>
      <c r="E2252" s="18" t="s">
        <v>7381</v>
      </c>
      <c r="F2252" s="18" t="s">
        <v>7381</v>
      </c>
      <c r="G2252" s="17" t="s">
        <v>1633</v>
      </c>
      <c r="H2252" s="21">
        <v>677500</v>
      </c>
      <c r="I2252" s="20">
        <v>677591.30434782617</v>
      </c>
      <c r="J2252" s="19">
        <v>704600</v>
      </c>
      <c r="K2252" s="31"/>
      <c r="L2252" s="185"/>
      <c r="M2252" s="44" t="e">
        <f>VLOOKUP(#REF!,'[1]PL3 Danh muc đầy đủ'!$E$9:$X$9281,20,0)</f>
        <v>#REF!</v>
      </c>
      <c r="N2252" s="44" t="e">
        <f>M2252-#REF!</f>
        <v>#REF!</v>
      </c>
    </row>
    <row r="2253" spans="1:14" ht="54" x14ac:dyDescent="0.3">
      <c r="A2253" s="43">
        <v>2243</v>
      </c>
      <c r="B2253" s="17" t="s">
        <v>7382</v>
      </c>
      <c r="C2253" s="18" t="s">
        <v>18166</v>
      </c>
      <c r="D2253" s="17" t="s">
        <v>7383</v>
      </c>
      <c r="E2253" s="18" t="s">
        <v>16589</v>
      </c>
      <c r="F2253" s="18" t="s">
        <v>16589</v>
      </c>
      <c r="G2253" s="17" t="s">
        <v>1633</v>
      </c>
      <c r="H2253" s="21">
        <v>677500</v>
      </c>
      <c r="I2253" s="20">
        <v>677591.30434782617</v>
      </c>
      <c r="J2253" s="19">
        <v>704600</v>
      </c>
      <c r="K2253" s="31"/>
      <c r="L2253" s="185"/>
      <c r="M2253" s="44" t="e">
        <f>VLOOKUP(#REF!,'[1]PL3 Danh muc đầy đủ'!$E$9:$X$9281,20,0)</f>
        <v>#REF!</v>
      </c>
      <c r="N2253" s="44" t="e">
        <f>M2253-#REF!</f>
        <v>#REF!</v>
      </c>
    </row>
    <row r="2254" spans="1:14" ht="36" x14ac:dyDescent="0.3">
      <c r="A2254" s="43">
        <v>2244</v>
      </c>
      <c r="B2254" s="17" t="s">
        <v>7384</v>
      </c>
      <c r="C2254" s="18" t="s">
        <v>18166</v>
      </c>
      <c r="D2254" s="17" t="s">
        <v>7385</v>
      </c>
      <c r="E2254" s="18" t="s">
        <v>7386</v>
      </c>
      <c r="F2254" s="18" t="s">
        <v>7386</v>
      </c>
      <c r="G2254" s="17" t="s">
        <v>95</v>
      </c>
      <c r="H2254" s="21">
        <v>365100</v>
      </c>
      <c r="I2254" s="20">
        <v>365156.52173913049</v>
      </c>
      <c r="J2254" s="19">
        <v>379700</v>
      </c>
      <c r="K2254" s="31"/>
      <c r="L2254" s="185"/>
      <c r="M2254" s="44" t="e">
        <f>VLOOKUP(#REF!,'[1]PL3 Danh muc đầy đủ'!$E$9:$X$9281,20,0)</f>
        <v>#REF!</v>
      </c>
      <c r="N2254" s="44" t="e">
        <f>M2254-#REF!</f>
        <v>#REF!</v>
      </c>
    </row>
    <row r="2255" spans="1:14" ht="18" x14ac:dyDescent="0.3">
      <c r="A2255" s="43">
        <v>2245</v>
      </c>
      <c r="B2255" s="17" t="s">
        <v>7387</v>
      </c>
      <c r="C2255" s="18" t="s">
        <v>18166</v>
      </c>
      <c r="D2255" s="17" t="s">
        <v>7388</v>
      </c>
      <c r="E2255" s="18" t="s">
        <v>7389</v>
      </c>
      <c r="F2255" s="18" t="s">
        <v>7389</v>
      </c>
      <c r="G2255" s="17" t="s">
        <v>95</v>
      </c>
      <c r="H2255" s="21">
        <v>365100</v>
      </c>
      <c r="I2255" s="20">
        <v>365156.52173913049</v>
      </c>
      <c r="J2255" s="19">
        <v>379700</v>
      </c>
      <c r="K2255" s="31"/>
      <c r="L2255" s="185"/>
      <c r="M2255" s="44" t="e">
        <f>VLOOKUP(#REF!,'[1]PL3 Danh muc đầy đủ'!$E$9:$X$9281,20,0)</f>
        <v>#REF!</v>
      </c>
      <c r="N2255" s="44" t="e">
        <f>M2255-#REF!</f>
        <v>#REF!</v>
      </c>
    </row>
    <row r="2256" spans="1:14" ht="36" x14ac:dyDescent="0.3">
      <c r="A2256" s="43">
        <v>2246</v>
      </c>
      <c r="B2256" s="17" t="s">
        <v>7390</v>
      </c>
      <c r="C2256" s="18" t="s">
        <v>18165</v>
      </c>
      <c r="D2256" s="17" t="s">
        <v>7391</v>
      </c>
      <c r="E2256" s="18" t="s">
        <v>7392</v>
      </c>
      <c r="F2256" s="18" t="s">
        <v>7392</v>
      </c>
      <c r="G2256" s="17" t="s">
        <v>1633</v>
      </c>
      <c r="H2256" s="21">
        <v>185000</v>
      </c>
      <c r="I2256" s="20">
        <v>185043.47826086951</v>
      </c>
      <c r="J2256" s="19">
        <v>192400</v>
      </c>
      <c r="K2256" s="31"/>
      <c r="L2256" s="185"/>
      <c r="M2256" s="44" t="e">
        <f>VLOOKUP(#REF!,'[1]PL3 Danh muc đầy đủ'!$E$9:$X$9281,20,0)</f>
        <v>#REF!</v>
      </c>
      <c r="N2256" s="44" t="e">
        <f>M2256-#REF!</f>
        <v>#REF!</v>
      </c>
    </row>
    <row r="2257" spans="1:14" ht="36" x14ac:dyDescent="0.3">
      <c r="A2257" s="43">
        <v>2247</v>
      </c>
      <c r="B2257" s="17" t="s">
        <v>7393</v>
      </c>
      <c r="C2257" s="18" t="s">
        <v>18166</v>
      </c>
      <c r="D2257" s="17" t="s">
        <v>7394</v>
      </c>
      <c r="E2257" s="18" t="s">
        <v>7392</v>
      </c>
      <c r="F2257" s="18" t="s">
        <v>7392</v>
      </c>
      <c r="G2257" s="17" t="s">
        <v>1648</v>
      </c>
      <c r="H2257" s="21">
        <v>185000</v>
      </c>
      <c r="I2257" s="20">
        <v>185043.47826086951</v>
      </c>
      <c r="J2257" s="19">
        <v>192400</v>
      </c>
      <c r="K2257" s="31"/>
      <c r="L2257" s="185"/>
      <c r="M2257" s="44" t="e">
        <f>VLOOKUP(#REF!,'[1]PL3 Danh muc đầy đủ'!$E$9:$X$9281,20,0)</f>
        <v>#REF!</v>
      </c>
      <c r="N2257" s="44" t="e">
        <f>M2257-#REF!</f>
        <v>#REF!</v>
      </c>
    </row>
    <row r="2258" spans="1:14" ht="36" x14ac:dyDescent="0.3">
      <c r="A2258" s="43">
        <v>2248</v>
      </c>
      <c r="B2258" s="17" t="s">
        <v>7395</v>
      </c>
      <c r="C2258" s="18" t="s">
        <v>18135</v>
      </c>
      <c r="D2258" s="17" t="s">
        <v>7396</v>
      </c>
      <c r="E2258" s="18" t="s">
        <v>7397</v>
      </c>
      <c r="F2258" s="18" t="s">
        <v>7397</v>
      </c>
      <c r="G2258" s="17" t="s">
        <v>1648</v>
      </c>
      <c r="H2258" s="21">
        <v>222800</v>
      </c>
      <c r="I2258" s="20">
        <v>222834.78260869574</v>
      </c>
      <c r="J2258" s="19">
        <v>231700</v>
      </c>
      <c r="K2258" s="31"/>
      <c r="L2258" s="185"/>
      <c r="M2258" s="44" t="e">
        <f>VLOOKUP(#REF!,'[1]PL3 Danh muc đầy đủ'!$E$9:$X$9281,20,0)</f>
        <v>#REF!</v>
      </c>
      <c r="N2258" s="44" t="e">
        <f>M2258-#REF!</f>
        <v>#REF!</v>
      </c>
    </row>
    <row r="2259" spans="1:14" ht="36" x14ac:dyDescent="0.3">
      <c r="A2259" s="43">
        <v>2249</v>
      </c>
      <c r="B2259" s="17" t="s">
        <v>7399</v>
      </c>
      <c r="C2259" s="18" t="s">
        <v>18135</v>
      </c>
      <c r="D2259" s="17" t="s">
        <v>7400</v>
      </c>
      <c r="E2259" s="18" t="s">
        <v>7398</v>
      </c>
      <c r="F2259" s="18" t="s">
        <v>7398</v>
      </c>
      <c r="G2259" s="17" t="s">
        <v>1648</v>
      </c>
      <c r="H2259" s="21">
        <v>231700</v>
      </c>
      <c r="I2259" s="20">
        <v>231704.34782608689</v>
      </c>
      <c r="J2259" s="19">
        <v>240900</v>
      </c>
      <c r="K2259" s="31"/>
      <c r="L2259" s="185"/>
      <c r="M2259" s="44" t="e">
        <f>VLOOKUP(#REF!,'[1]PL3 Danh muc đầy đủ'!$E$9:$X$9281,20,0)</f>
        <v>#REF!</v>
      </c>
      <c r="N2259" s="44" t="e">
        <f>M2259-#REF!</f>
        <v>#REF!</v>
      </c>
    </row>
    <row r="2260" spans="1:14" ht="18" x14ac:dyDescent="0.3">
      <c r="A2260" s="43">
        <v>2250</v>
      </c>
      <c r="B2260" s="17" t="s">
        <v>7401</v>
      </c>
      <c r="C2260" s="18" t="s">
        <v>18135</v>
      </c>
      <c r="D2260" s="17" t="s">
        <v>7402</v>
      </c>
      <c r="E2260" s="18" t="s">
        <v>7403</v>
      </c>
      <c r="F2260" s="18" t="s">
        <v>7403</v>
      </c>
      <c r="G2260" s="17" t="s">
        <v>1648</v>
      </c>
      <c r="H2260" s="21">
        <v>380200</v>
      </c>
      <c r="I2260" s="20">
        <v>380226.08695652138</v>
      </c>
      <c r="J2260" s="19">
        <v>395400</v>
      </c>
      <c r="K2260" s="31"/>
      <c r="L2260" s="185"/>
      <c r="M2260" s="44" t="e">
        <f>VLOOKUP(#REF!,'[1]PL3 Danh muc đầy đủ'!$E$9:$X$9281,20,0)</f>
        <v>#REF!</v>
      </c>
      <c r="N2260" s="44" t="e">
        <f>M2260-#REF!</f>
        <v>#REF!</v>
      </c>
    </row>
    <row r="2261" spans="1:14" ht="18" x14ac:dyDescent="0.3">
      <c r="A2261" s="43">
        <v>2251</v>
      </c>
      <c r="B2261" s="17" t="s">
        <v>7404</v>
      </c>
      <c r="C2261" s="18" t="s">
        <v>18135</v>
      </c>
      <c r="D2261" s="17" t="s">
        <v>7405</v>
      </c>
      <c r="E2261" s="18" t="s">
        <v>7406</v>
      </c>
      <c r="F2261" s="18" t="s">
        <v>7406</v>
      </c>
      <c r="G2261" s="17" t="s">
        <v>1648</v>
      </c>
      <c r="H2261" s="21">
        <v>380200</v>
      </c>
      <c r="I2261" s="20">
        <v>380226.08695652138</v>
      </c>
      <c r="J2261" s="19">
        <v>395400</v>
      </c>
      <c r="K2261" s="31"/>
      <c r="L2261" s="185"/>
      <c r="M2261" s="44" t="e">
        <f>VLOOKUP(#REF!,'[1]PL3 Danh muc đầy đủ'!$E$9:$X$9281,20,0)</f>
        <v>#REF!</v>
      </c>
      <c r="N2261" s="44" t="e">
        <f>M2261-#REF!</f>
        <v>#REF!</v>
      </c>
    </row>
    <row r="2262" spans="1:14" ht="18" x14ac:dyDescent="0.3">
      <c r="A2262" s="43">
        <v>2252</v>
      </c>
      <c r="B2262" s="17" t="s">
        <v>7407</v>
      </c>
      <c r="C2262" s="18" t="s">
        <v>18135</v>
      </c>
      <c r="D2262" s="17" t="s">
        <v>7408</v>
      </c>
      <c r="E2262" s="18" t="s">
        <v>7409</v>
      </c>
      <c r="F2262" s="18" t="s">
        <v>7409</v>
      </c>
      <c r="G2262" s="17" t="s">
        <v>1648</v>
      </c>
      <c r="H2262" s="21">
        <v>380200</v>
      </c>
      <c r="I2262" s="20">
        <v>380226.08695652138</v>
      </c>
      <c r="J2262" s="19">
        <v>395400</v>
      </c>
      <c r="K2262" s="31"/>
      <c r="L2262" s="185"/>
      <c r="M2262" s="44" t="e">
        <f>VLOOKUP(#REF!,'[1]PL3 Danh muc đầy đủ'!$E$9:$X$9281,20,0)</f>
        <v>#REF!</v>
      </c>
      <c r="N2262" s="44" t="e">
        <f>M2262-#REF!</f>
        <v>#REF!</v>
      </c>
    </row>
    <row r="2263" spans="1:14" ht="18" x14ac:dyDescent="0.3">
      <c r="A2263" s="43">
        <v>2253</v>
      </c>
      <c r="B2263" s="17" t="s">
        <v>7410</v>
      </c>
      <c r="C2263" s="18" t="s">
        <v>18135</v>
      </c>
      <c r="D2263" s="17" t="s">
        <v>7411</v>
      </c>
      <c r="E2263" s="18" t="s">
        <v>7412</v>
      </c>
      <c r="F2263" s="18" t="s">
        <v>7412</v>
      </c>
      <c r="G2263" s="17" t="s">
        <v>95</v>
      </c>
      <c r="H2263" s="21">
        <v>380200</v>
      </c>
      <c r="I2263" s="20">
        <v>380226.08695652138</v>
      </c>
      <c r="J2263" s="19">
        <v>395400</v>
      </c>
      <c r="K2263" s="31"/>
      <c r="L2263" s="185"/>
      <c r="M2263" s="44" t="e">
        <f>VLOOKUP(#REF!,'[1]PL3 Danh muc đầy đủ'!$E$9:$X$9281,20,0)</f>
        <v>#REF!</v>
      </c>
      <c r="N2263" s="44" t="e">
        <f>M2263-#REF!</f>
        <v>#REF!</v>
      </c>
    </row>
    <row r="2264" spans="1:14" ht="36" x14ac:dyDescent="0.3">
      <c r="A2264" s="43">
        <v>2254</v>
      </c>
      <c r="B2264" s="17" t="s">
        <v>7413</v>
      </c>
      <c r="C2264" s="18" t="s">
        <v>18135</v>
      </c>
      <c r="D2264" s="17" t="s">
        <v>7414</v>
      </c>
      <c r="E2264" s="18" t="s">
        <v>7415</v>
      </c>
      <c r="F2264" s="18" t="s">
        <v>7415</v>
      </c>
      <c r="G2264" s="17" t="s">
        <v>1648</v>
      </c>
      <c r="H2264" s="21">
        <v>380200</v>
      </c>
      <c r="I2264" s="20">
        <v>380226.08695652138</v>
      </c>
      <c r="J2264" s="19">
        <v>395400</v>
      </c>
      <c r="K2264" s="31"/>
      <c r="L2264" s="185"/>
      <c r="M2264" s="44" t="e">
        <f>VLOOKUP(#REF!,'[1]PL3 Danh muc đầy đủ'!$E$9:$X$9281,20,0)</f>
        <v>#REF!</v>
      </c>
      <c r="N2264" s="44" t="e">
        <f>M2264-#REF!</f>
        <v>#REF!</v>
      </c>
    </row>
    <row r="2265" spans="1:14" ht="36" x14ac:dyDescent="0.3">
      <c r="A2265" s="43">
        <v>2255</v>
      </c>
      <c r="B2265" s="17" t="s">
        <v>7416</v>
      </c>
      <c r="C2265" s="18" t="s">
        <v>18136</v>
      </c>
      <c r="D2265" s="17" t="s">
        <v>7417</v>
      </c>
      <c r="E2265" s="18" t="s">
        <v>16590</v>
      </c>
      <c r="F2265" s="18" t="s">
        <v>16590</v>
      </c>
      <c r="G2265" s="17" t="s">
        <v>1648</v>
      </c>
      <c r="H2265" s="21">
        <v>380200</v>
      </c>
      <c r="I2265" s="20">
        <v>380226.08695652138</v>
      </c>
      <c r="J2265" s="19">
        <v>395400</v>
      </c>
      <c r="K2265" s="31"/>
      <c r="L2265" s="185"/>
      <c r="M2265" s="44" t="e">
        <f>VLOOKUP(#REF!,'[1]PL3 Danh muc đầy đủ'!$E$9:$X$9281,20,0)</f>
        <v>#REF!</v>
      </c>
      <c r="N2265" s="44" t="e">
        <f>M2265-#REF!</f>
        <v>#REF!</v>
      </c>
    </row>
    <row r="2266" spans="1:14" ht="36" x14ac:dyDescent="0.3">
      <c r="A2266" s="43">
        <v>2256</v>
      </c>
      <c r="B2266" s="17" t="s">
        <v>18262</v>
      </c>
      <c r="C2266" s="18" t="s">
        <v>18398</v>
      </c>
      <c r="D2266" s="17" t="s">
        <v>18434</v>
      </c>
      <c r="E2266" s="18" t="s">
        <v>18596</v>
      </c>
      <c r="F2266" s="18" t="s">
        <v>18596</v>
      </c>
      <c r="G2266" s="17" t="s">
        <v>95</v>
      </c>
      <c r="H2266" s="21">
        <v>306000</v>
      </c>
      <c r="I2266" s="20">
        <v>306095.65217391308</v>
      </c>
      <c r="J2266" s="19">
        <v>318300</v>
      </c>
      <c r="K2266" s="18"/>
      <c r="L2266" s="184"/>
      <c r="M2266" s="44" t="e">
        <f>VLOOKUP(#REF!,'[1]PL3 Danh muc đầy đủ'!$E$9:$X$9281,20,0)</f>
        <v>#REF!</v>
      </c>
      <c r="N2266" s="44" t="e">
        <f>M2266-#REF!</f>
        <v>#REF!</v>
      </c>
    </row>
    <row r="2267" spans="1:14" ht="18" x14ac:dyDescent="0.3">
      <c r="A2267" s="43">
        <v>2257</v>
      </c>
      <c r="B2267" s="17" t="s">
        <v>7418</v>
      </c>
      <c r="C2267" s="18" t="s">
        <v>18135</v>
      </c>
      <c r="D2267" s="17" t="s">
        <v>7419</v>
      </c>
      <c r="E2267" s="18" t="s">
        <v>7420</v>
      </c>
      <c r="F2267" s="18" t="s">
        <v>7420</v>
      </c>
      <c r="G2267" s="17" t="s">
        <v>1648</v>
      </c>
      <c r="H2267" s="21">
        <v>425100</v>
      </c>
      <c r="I2267" s="20">
        <v>425130.4347826083</v>
      </c>
      <c r="J2267" s="19">
        <v>442100</v>
      </c>
      <c r="K2267" s="31"/>
      <c r="L2267" s="185"/>
      <c r="M2267" s="44" t="e">
        <f>VLOOKUP(#REF!,'[1]PL3 Danh muc đầy đủ'!$E$9:$X$9281,20,0)</f>
        <v>#REF!</v>
      </c>
      <c r="N2267" s="44" t="e">
        <f>M2267-#REF!</f>
        <v>#REF!</v>
      </c>
    </row>
    <row r="2268" spans="1:14" ht="36" x14ac:dyDescent="0.3">
      <c r="A2268" s="43">
        <v>2258</v>
      </c>
      <c r="B2268" s="17" t="s">
        <v>7421</v>
      </c>
      <c r="C2268" s="18" t="s">
        <v>18135</v>
      </c>
      <c r="D2268" s="17" t="s">
        <v>7422</v>
      </c>
      <c r="E2268" s="18" t="s">
        <v>16591</v>
      </c>
      <c r="F2268" s="18" t="s">
        <v>16591</v>
      </c>
      <c r="G2268" s="17" t="s">
        <v>1796</v>
      </c>
      <c r="H2268" s="21">
        <v>1578600</v>
      </c>
      <c r="I2268" s="20">
        <v>1578608.6956521738</v>
      </c>
      <c r="J2268" s="19">
        <v>1641700</v>
      </c>
      <c r="K2268" s="31"/>
      <c r="L2268" s="185"/>
      <c r="M2268" s="44" t="e">
        <f>VLOOKUP(#REF!,'[1]PL3 Danh muc đầy đủ'!$E$9:$X$9281,20,0)</f>
        <v>#REF!</v>
      </c>
      <c r="N2268" s="44" t="e">
        <f>M2268-#REF!</f>
        <v>#REF!</v>
      </c>
    </row>
    <row r="2269" spans="1:14" ht="36" x14ac:dyDescent="0.3">
      <c r="A2269" s="43">
        <v>2259</v>
      </c>
      <c r="B2269" s="17" t="s">
        <v>7423</v>
      </c>
      <c r="C2269" s="18" t="s">
        <v>18135</v>
      </c>
      <c r="D2269" s="17" t="s">
        <v>7424</v>
      </c>
      <c r="E2269" s="18" t="s">
        <v>7425</v>
      </c>
      <c r="F2269" s="18" t="s">
        <v>7425</v>
      </c>
      <c r="G2269" s="17" t="s">
        <v>1633</v>
      </c>
      <c r="H2269" s="21">
        <v>1578600</v>
      </c>
      <c r="I2269" s="20">
        <v>1578608.6956521738</v>
      </c>
      <c r="J2269" s="19">
        <v>1641700</v>
      </c>
      <c r="K2269" s="31"/>
      <c r="L2269" s="185"/>
      <c r="M2269" s="44" t="e">
        <f>VLOOKUP(#REF!,'[1]PL3 Danh muc đầy đủ'!$E$9:$X$9281,20,0)</f>
        <v>#REF!</v>
      </c>
      <c r="N2269" s="44" t="e">
        <f>M2269-#REF!</f>
        <v>#REF!</v>
      </c>
    </row>
    <row r="2270" spans="1:14" ht="18" x14ac:dyDescent="0.3">
      <c r="A2270" s="43">
        <v>2260</v>
      </c>
      <c r="B2270" s="17" t="s">
        <v>7426</v>
      </c>
      <c r="C2270" s="18" t="s">
        <v>18135</v>
      </c>
      <c r="D2270" s="17" t="s">
        <v>7427</v>
      </c>
      <c r="E2270" s="18" t="s">
        <v>7428</v>
      </c>
      <c r="F2270" s="18" t="s">
        <v>7428</v>
      </c>
      <c r="G2270" s="17" t="s">
        <v>95</v>
      </c>
      <c r="H2270" s="21">
        <v>519000</v>
      </c>
      <c r="I2270" s="20">
        <v>519095.65217391308</v>
      </c>
      <c r="J2270" s="19">
        <v>539800</v>
      </c>
      <c r="K2270" s="31"/>
      <c r="L2270" s="185"/>
      <c r="M2270" s="44" t="e">
        <f>VLOOKUP(#REF!,'[1]PL3 Danh muc đầy đủ'!$E$9:$X$9281,20,0)</f>
        <v>#REF!</v>
      </c>
      <c r="N2270" s="44" t="e">
        <f>M2270-#REF!</f>
        <v>#REF!</v>
      </c>
    </row>
    <row r="2271" spans="1:14" ht="18" x14ac:dyDescent="0.3">
      <c r="A2271" s="43">
        <v>2261</v>
      </c>
      <c r="B2271" s="17" t="s">
        <v>7429</v>
      </c>
      <c r="C2271" s="18" t="s">
        <v>18135</v>
      </c>
      <c r="D2271" s="17" t="s">
        <v>7430</v>
      </c>
      <c r="E2271" s="18" t="s">
        <v>7431</v>
      </c>
      <c r="F2271" s="18" t="s">
        <v>7431</v>
      </c>
      <c r="G2271" s="17" t="s">
        <v>95</v>
      </c>
      <c r="H2271" s="21">
        <v>519000</v>
      </c>
      <c r="I2271" s="20">
        <v>519095.65217391308</v>
      </c>
      <c r="J2271" s="19">
        <v>539800</v>
      </c>
      <c r="K2271" s="31"/>
      <c r="L2271" s="185"/>
      <c r="M2271" s="44" t="e">
        <f>VLOOKUP(#REF!,'[1]PL3 Danh muc đầy đủ'!$E$9:$X$9281,20,0)</f>
        <v>#REF!</v>
      </c>
      <c r="N2271" s="44" t="e">
        <f>M2271-#REF!</f>
        <v>#REF!</v>
      </c>
    </row>
    <row r="2272" spans="1:14" ht="18" x14ac:dyDescent="0.3">
      <c r="A2272" s="43">
        <v>2262</v>
      </c>
      <c r="B2272" s="17" t="s">
        <v>7432</v>
      </c>
      <c r="C2272" s="18" t="s">
        <v>18135</v>
      </c>
      <c r="D2272" s="17" t="s">
        <v>7433</v>
      </c>
      <c r="E2272" s="18" t="s">
        <v>7434</v>
      </c>
      <c r="F2272" s="18" t="s">
        <v>7434</v>
      </c>
      <c r="G2272" s="17" t="s">
        <v>95</v>
      </c>
      <c r="H2272" s="21">
        <v>519000</v>
      </c>
      <c r="I2272" s="20">
        <v>519095.65217391308</v>
      </c>
      <c r="J2272" s="19">
        <v>539800</v>
      </c>
      <c r="K2272" s="31"/>
      <c r="L2272" s="185"/>
      <c r="M2272" s="44" t="e">
        <f>VLOOKUP(#REF!,'[1]PL3 Danh muc đầy đủ'!$E$9:$X$9281,20,0)</f>
        <v>#REF!</v>
      </c>
      <c r="N2272" s="44" t="e">
        <f>M2272-#REF!</f>
        <v>#REF!</v>
      </c>
    </row>
    <row r="2273" spans="1:14" ht="18" x14ac:dyDescent="0.3">
      <c r="A2273" s="43">
        <v>2263</v>
      </c>
      <c r="B2273" s="17" t="s">
        <v>18356</v>
      </c>
      <c r="C2273" s="18" t="s">
        <v>18398</v>
      </c>
      <c r="D2273" s="17" t="s">
        <v>18527</v>
      </c>
      <c r="E2273" s="18" t="s">
        <v>18688</v>
      </c>
      <c r="F2273" s="18" t="s">
        <v>18688</v>
      </c>
      <c r="G2273" s="17" t="s">
        <v>95</v>
      </c>
      <c r="H2273" s="21">
        <v>519000</v>
      </c>
      <c r="I2273" s="20">
        <v>519095.65217391308</v>
      </c>
      <c r="J2273" s="19">
        <v>539800</v>
      </c>
      <c r="K2273" s="18"/>
      <c r="L2273" s="184"/>
      <c r="M2273" s="44" t="e">
        <f>VLOOKUP(#REF!,'[1]PL3 Danh muc đầy đủ'!$E$9:$X$9281,20,0)</f>
        <v>#REF!</v>
      </c>
      <c r="N2273" s="44" t="e">
        <f>M2273-#REF!</f>
        <v>#REF!</v>
      </c>
    </row>
    <row r="2274" spans="1:14" ht="18" x14ac:dyDescent="0.3">
      <c r="A2274" s="43">
        <v>2264</v>
      </c>
      <c r="B2274" s="17" t="s">
        <v>7435</v>
      </c>
      <c r="C2274" s="18" t="s">
        <v>18135</v>
      </c>
      <c r="D2274" s="17" t="s">
        <v>7436</v>
      </c>
      <c r="E2274" s="18" t="s">
        <v>7437</v>
      </c>
      <c r="F2274" s="18" t="s">
        <v>7437</v>
      </c>
      <c r="G2274" s="17" t="s">
        <v>95</v>
      </c>
      <c r="H2274" s="21">
        <v>519000</v>
      </c>
      <c r="I2274" s="20">
        <v>519095.65217391308</v>
      </c>
      <c r="J2274" s="19">
        <v>539800</v>
      </c>
      <c r="K2274" s="31"/>
      <c r="L2274" s="185"/>
      <c r="M2274" s="44" t="e">
        <f>VLOOKUP(#REF!,'[1]PL3 Danh muc đầy đủ'!$E$9:$X$9281,20,0)</f>
        <v>#REF!</v>
      </c>
      <c r="N2274" s="44" t="e">
        <f>M2274-#REF!</f>
        <v>#REF!</v>
      </c>
    </row>
    <row r="2275" spans="1:14" ht="36" x14ac:dyDescent="0.3">
      <c r="A2275" s="43">
        <v>2265</v>
      </c>
      <c r="B2275" s="17" t="s">
        <v>7438</v>
      </c>
      <c r="C2275" s="18" t="s">
        <v>18167</v>
      </c>
      <c r="D2275" s="17" t="s">
        <v>7439</v>
      </c>
      <c r="E2275" s="18" t="s">
        <v>7440</v>
      </c>
      <c r="F2275" s="18" t="s">
        <v>7440</v>
      </c>
      <c r="G2275" s="17" t="s">
        <v>1648</v>
      </c>
      <c r="H2275" s="21">
        <v>399000</v>
      </c>
      <c r="I2275" s="20">
        <v>399095.65217391308</v>
      </c>
      <c r="J2275" s="19">
        <v>415000</v>
      </c>
      <c r="K2275" s="31"/>
      <c r="L2275" s="185"/>
      <c r="M2275" s="44" t="e">
        <f>VLOOKUP(#REF!,'[1]PL3 Danh muc đầy đủ'!$E$9:$X$9281,20,0)</f>
        <v>#REF!</v>
      </c>
      <c r="N2275" s="44" t="e">
        <f>M2275-#REF!</f>
        <v>#REF!</v>
      </c>
    </row>
    <row r="2276" spans="1:14" ht="36" x14ac:dyDescent="0.3">
      <c r="A2276" s="43">
        <v>2266</v>
      </c>
      <c r="B2276" s="17" t="s">
        <v>7441</v>
      </c>
      <c r="C2276" s="18" t="s">
        <v>18167</v>
      </c>
      <c r="D2276" s="17" t="s">
        <v>7442</v>
      </c>
      <c r="E2276" s="18" t="s">
        <v>7443</v>
      </c>
      <c r="F2276" s="18" t="s">
        <v>7443</v>
      </c>
      <c r="G2276" s="17" t="s">
        <v>1648</v>
      </c>
      <c r="H2276" s="21">
        <v>399000</v>
      </c>
      <c r="I2276" s="20">
        <v>399095.65217391308</v>
      </c>
      <c r="J2276" s="19">
        <v>415000</v>
      </c>
      <c r="K2276" s="31"/>
      <c r="L2276" s="185"/>
      <c r="M2276" s="44" t="e">
        <f>VLOOKUP(#REF!,'[1]PL3 Danh muc đầy đủ'!$E$9:$X$9281,20,0)</f>
        <v>#REF!</v>
      </c>
      <c r="N2276" s="44" t="e">
        <f>M2276-#REF!</f>
        <v>#REF!</v>
      </c>
    </row>
    <row r="2277" spans="1:14" ht="54" x14ac:dyDescent="0.3">
      <c r="A2277" s="43">
        <v>2267</v>
      </c>
      <c r="B2277" s="17" t="s">
        <v>7444</v>
      </c>
      <c r="C2277" s="18" t="s">
        <v>18167</v>
      </c>
      <c r="D2277" s="17" t="s">
        <v>7445</v>
      </c>
      <c r="E2277" s="18" t="s">
        <v>7446</v>
      </c>
      <c r="F2277" s="18" t="s">
        <v>7446</v>
      </c>
      <c r="G2277" s="17" t="s">
        <v>95</v>
      </c>
      <c r="H2277" s="21">
        <v>399000</v>
      </c>
      <c r="I2277" s="20">
        <v>399095.65217391308</v>
      </c>
      <c r="J2277" s="19">
        <v>415000</v>
      </c>
      <c r="K2277" s="31"/>
      <c r="L2277" s="185"/>
      <c r="M2277" s="44" t="e">
        <f>VLOOKUP(#REF!,'[1]PL3 Danh muc đầy đủ'!$E$9:$X$9281,20,0)</f>
        <v>#REF!</v>
      </c>
      <c r="N2277" s="44" t="e">
        <f>M2277-#REF!</f>
        <v>#REF!</v>
      </c>
    </row>
    <row r="2278" spans="1:14" ht="54" x14ac:dyDescent="0.3">
      <c r="A2278" s="43">
        <v>2268</v>
      </c>
      <c r="B2278" s="17" t="s">
        <v>7447</v>
      </c>
      <c r="C2278" s="18" t="s">
        <v>18167</v>
      </c>
      <c r="D2278" s="17" t="s">
        <v>7448</v>
      </c>
      <c r="E2278" s="18" t="s">
        <v>7449</v>
      </c>
      <c r="F2278" s="18" t="s">
        <v>7449</v>
      </c>
      <c r="G2278" s="17" t="s">
        <v>95</v>
      </c>
      <c r="H2278" s="21">
        <v>399000</v>
      </c>
      <c r="I2278" s="20">
        <v>399095.65217391308</v>
      </c>
      <c r="J2278" s="19">
        <v>415000</v>
      </c>
      <c r="K2278" s="31"/>
      <c r="L2278" s="185"/>
      <c r="M2278" s="44" t="e">
        <f>VLOOKUP(#REF!,'[1]PL3 Danh muc đầy đủ'!$E$9:$X$9281,20,0)</f>
        <v>#REF!</v>
      </c>
      <c r="N2278" s="44" t="e">
        <f>M2278-#REF!</f>
        <v>#REF!</v>
      </c>
    </row>
    <row r="2279" spans="1:14" ht="36" x14ac:dyDescent="0.3">
      <c r="A2279" s="43">
        <v>2269</v>
      </c>
      <c r="B2279" s="17" t="s">
        <v>7450</v>
      </c>
      <c r="C2279" s="18" t="s">
        <v>18167</v>
      </c>
      <c r="D2279" s="17" t="s">
        <v>7451</v>
      </c>
      <c r="E2279" s="18" t="s">
        <v>7452</v>
      </c>
      <c r="F2279" s="18" t="s">
        <v>7452</v>
      </c>
      <c r="G2279" s="17" t="s">
        <v>95</v>
      </c>
      <c r="H2279" s="21">
        <v>399000</v>
      </c>
      <c r="I2279" s="20">
        <v>399095.65217391308</v>
      </c>
      <c r="J2279" s="19">
        <v>415000</v>
      </c>
      <c r="K2279" s="31"/>
      <c r="L2279" s="185"/>
      <c r="M2279" s="44" t="e">
        <f>VLOOKUP(#REF!,'[1]PL3 Danh muc đầy đủ'!$E$9:$X$9281,20,0)</f>
        <v>#REF!</v>
      </c>
      <c r="N2279" s="44" t="e">
        <f>M2279-#REF!</f>
        <v>#REF!</v>
      </c>
    </row>
    <row r="2280" spans="1:14" ht="36" x14ac:dyDescent="0.3">
      <c r="A2280" s="43">
        <v>2270</v>
      </c>
      <c r="B2280" s="17" t="s">
        <v>7453</v>
      </c>
      <c r="C2280" s="18" t="s">
        <v>18167</v>
      </c>
      <c r="D2280" s="17" t="s">
        <v>7454</v>
      </c>
      <c r="E2280" s="18" t="s">
        <v>7455</v>
      </c>
      <c r="F2280" s="18" t="s">
        <v>7455</v>
      </c>
      <c r="G2280" s="17" t="s">
        <v>95</v>
      </c>
      <c r="H2280" s="21">
        <v>399000</v>
      </c>
      <c r="I2280" s="20">
        <v>399095.65217391308</v>
      </c>
      <c r="J2280" s="19">
        <v>415000</v>
      </c>
      <c r="K2280" s="31"/>
      <c r="L2280" s="185"/>
      <c r="M2280" s="44" t="e">
        <f>VLOOKUP(#REF!,'[1]PL3 Danh muc đầy đủ'!$E$9:$X$9281,20,0)</f>
        <v>#REF!</v>
      </c>
      <c r="N2280" s="44" t="e">
        <f>M2280-#REF!</f>
        <v>#REF!</v>
      </c>
    </row>
    <row r="2281" spans="1:14" ht="54" x14ac:dyDescent="0.3">
      <c r="A2281" s="43">
        <v>2271</v>
      </c>
      <c r="B2281" s="17" t="s">
        <v>7456</v>
      </c>
      <c r="C2281" s="18" t="s">
        <v>18167</v>
      </c>
      <c r="D2281" s="17" t="s">
        <v>7457</v>
      </c>
      <c r="E2281" s="18" t="s">
        <v>7458</v>
      </c>
      <c r="F2281" s="18" t="s">
        <v>7458</v>
      </c>
      <c r="G2281" s="17" t="s">
        <v>95</v>
      </c>
      <c r="H2281" s="21">
        <v>399000</v>
      </c>
      <c r="I2281" s="20">
        <v>399095.65217391308</v>
      </c>
      <c r="J2281" s="19">
        <v>415000</v>
      </c>
      <c r="K2281" s="31"/>
      <c r="L2281" s="185"/>
      <c r="M2281" s="44" t="e">
        <f>VLOOKUP(#REF!,'[1]PL3 Danh muc đầy đủ'!$E$9:$X$9281,20,0)</f>
        <v>#REF!</v>
      </c>
      <c r="N2281" s="44" t="e">
        <f>M2281-#REF!</f>
        <v>#REF!</v>
      </c>
    </row>
    <row r="2282" spans="1:14" ht="36" x14ac:dyDescent="0.3">
      <c r="A2282" s="43">
        <v>2272</v>
      </c>
      <c r="B2282" s="17" t="s">
        <v>7459</v>
      </c>
      <c r="C2282" s="18" t="s">
        <v>18167</v>
      </c>
      <c r="D2282" s="17" t="s">
        <v>7460</v>
      </c>
      <c r="E2282" s="18" t="s">
        <v>7461</v>
      </c>
      <c r="F2282" s="18" t="s">
        <v>7461</v>
      </c>
      <c r="G2282" s="17" t="s">
        <v>95</v>
      </c>
      <c r="H2282" s="21">
        <v>399000</v>
      </c>
      <c r="I2282" s="20">
        <v>399095.65217391308</v>
      </c>
      <c r="J2282" s="19">
        <v>415000</v>
      </c>
      <c r="K2282" s="31"/>
      <c r="L2282" s="185"/>
      <c r="M2282" s="44" t="e">
        <f>VLOOKUP(#REF!,'[1]PL3 Danh muc đầy đủ'!$E$9:$X$9281,20,0)</f>
        <v>#REF!</v>
      </c>
      <c r="N2282" s="44" t="e">
        <f>M2282-#REF!</f>
        <v>#REF!</v>
      </c>
    </row>
    <row r="2283" spans="1:14" ht="54" x14ac:dyDescent="0.3">
      <c r="A2283" s="43">
        <v>2273</v>
      </c>
      <c r="B2283" s="17" t="s">
        <v>7462</v>
      </c>
      <c r="C2283" s="18" t="s">
        <v>18167</v>
      </c>
      <c r="D2283" s="17" t="s">
        <v>7463</v>
      </c>
      <c r="E2283" s="18" t="s">
        <v>7464</v>
      </c>
      <c r="F2283" s="18" t="s">
        <v>7464</v>
      </c>
      <c r="G2283" s="17" t="s">
        <v>95</v>
      </c>
      <c r="H2283" s="21">
        <v>399000</v>
      </c>
      <c r="I2283" s="20">
        <v>399095.65217391308</v>
      </c>
      <c r="J2283" s="19">
        <v>415000</v>
      </c>
      <c r="K2283" s="31"/>
      <c r="L2283" s="185"/>
      <c r="M2283" s="44" t="e">
        <f>VLOOKUP(#REF!,'[1]PL3 Danh muc đầy đủ'!$E$9:$X$9281,20,0)</f>
        <v>#REF!</v>
      </c>
      <c r="N2283" s="44" t="e">
        <f>M2283-#REF!</f>
        <v>#REF!</v>
      </c>
    </row>
    <row r="2284" spans="1:14" ht="36" x14ac:dyDescent="0.3">
      <c r="A2284" s="43">
        <v>2274</v>
      </c>
      <c r="B2284" s="17" t="s">
        <v>7465</v>
      </c>
      <c r="C2284" s="18" t="s">
        <v>18167</v>
      </c>
      <c r="D2284" s="17" t="s">
        <v>7466</v>
      </c>
      <c r="E2284" s="18" t="s">
        <v>7467</v>
      </c>
      <c r="F2284" s="18" t="s">
        <v>7467</v>
      </c>
      <c r="G2284" s="17" t="s">
        <v>95</v>
      </c>
      <c r="H2284" s="21">
        <v>399000</v>
      </c>
      <c r="I2284" s="20">
        <v>399095.65217391308</v>
      </c>
      <c r="J2284" s="19">
        <v>415000</v>
      </c>
      <c r="K2284" s="31"/>
      <c r="L2284" s="185"/>
      <c r="M2284" s="44" t="e">
        <f>VLOOKUP(#REF!,'[1]PL3 Danh muc đầy đủ'!$E$9:$X$9281,20,0)</f>
        <v>#REF!</v>
      </c>
      <c r="N2284" s="44" t="e">
        <f>M2284-#REF!</f>
        <v>#REF!</v>
      </c>
    </row>
    <row r="2285" spans="1:14" ht="36" x14ac:dyDescent="0.3">
      <c r="A2285" s="43">
        <v>2275</v>
      </c>
      <c r="B2285" s="17" t="s">
        <v>7468</v>
      </c>
      <c r="C2285" s="18" t="s">
        <v>18167</v>
      </c>
      <c r="D2285" s="17" t="s">
        <v>7469</v>
      </c>
      <c r="E2285" s="18" t="s">
        <v>7470</v>
      </c>
      <c r="F2285" s="18" t="s">
        <v>7470</v>
      </c>
      <c r="G2285" s="17" t="s">
        <v>95</v>
      </c>
      <c r="H2285" s="21">
        <v>399000</v>
      </c>
      <c r="I2285" s="20">
        <v>399095.65217391308</v>
      </c>
      <c r="J2285" s="19">
        <v>415000</v>
      </c>
      <c r="K2285" s="31"/>
      <c r="L2285" s="185"/>
      <c r="M2285" s="44" t="e">
        <f>VLOOKUP(#REF!,'[1]PL3 Danh muc đầy đủ'!$E$9:$X$9281,20,0)</f>
        <v>#REF!</v>
      </c>
      <c r="N2285" s="44" t="e">
        <f>M2285-#REF!</f>
        <v>#REF!</v>
      </c>
    </row>
    <row r="2286" spans="1:14" ht="36" x14ac:dyDescent="0.3">
      <c r="A2286" s="43">
        <v>2276</v>
      </c>
      <c r="B2286" s="17" t="s">
        <v>7471</v>
      </c>
      <c r="C2286" s="18" t="s">
        <v>18167</v>
      </c>
      <c r="D2286" s="17" t="s">
        <v>7472</v>
      </c>
      <c r="E2286" s="18" t="s">
        <v>7473</v>
      </c>
      <c r="F2286" s="18" t="s">
        <v>7473</v>
      </c>
      <c r="G2286" s="17" t="s">
        <v>95</v>
      </c>
      <c r="H2286" s="21">
        <v>399000</v>
      </c>
      <c r="I2286" s="20">
        <v>399095.65217391308</v>
      </c>
      <c r="J2286" s="19">
        <v>415000</v>
      </c>
      <c r="K2286" s="31"/>
      <c r="L2286" s="185"/>
      <c r="M2286" s="44" t="e">
        <f>VLOOKUP(#REF!,'[1]PL3 Danh muc đầy đủ'!$E$9:$X$9281,20,0)</f>
        <v>#REF!</v>
      </c>
      <c r="N2286" s="44" t="e">
        <f>M2286-#REF!</f>
        <v>#REF!</v>
      </c>
    </row>
    <row r="2287" spans="1:14" ht="36" x14ac:dyDescent="0.3">
      <c r="A2287" s="43">
        <v>2277</v>
      </c>
      <c r="B2287" s="17" t="s">
        <v>7474</v>
      </c>
      <c r="C2287" s="18" t="s">
        <v>18167</v>
      </c>
      <c r="D2287" s="17" t="s">
        <v>7475</v>
      </c>
      <c r="E2287" s="18" t="s">
        <v>7476</v>
      </c>
      <c r="F2287" s="18" t="s">
        <v>7476</v>
      </c>
      <c r="G2287" s="17" t="s">
        <v>95</v>
      </c>
      <c r="H2287" s="21">
        <v>399000</v>
      </c>
      <c r="I2287" s="20">
        <v>399095.65217391308</v>
      </c>
      <c r="J2287" s="19">
        <v>415000</v>
      </c>
      <c r="K2287" s="31"/>
      <c r="L2287" s="185"/>
      <c r="M2287" s="44" t="e">
        <f>VLOOKUP(#REF!,'[1]PL3 Danh muc đầy đủ'!$E$9:$X$9281,20,0)</f>
        <v>#REF!</v>
      </c>
      <c r="N2287" s="44" t="e">
        <f>M2287-#REF!</f>
        <v>#REF!</v>
      </c>
    </row>
    <row r="2288" spans="1:14" ht="18" x14ac:dyDescent="0.3">
      <c r="A2288" s="43">
        <v>2278</v>
      </c>
      <c r="B2288" s="17" t="s">
        <v>7477</v>
      </c>
      <c r="C2288" s="18" t="s">
        <v>18135</v>
      </c>
      <c r="D2288" s="17" t="s">
        <v>7478</v>
      </c>
      <c r="E2288" s="18" t="s">
        <v>16592</v>
      </c>
      <c r="F2288" s="18" t="s">
        <v>16592</v>
      </c>
      <c r="G2288" s="17" t="s">
        <v>95</v>
      </c>
      <c r="H2288" s="21">
        <v>399000</v>
      </c>
      <c r="I2288" s="20">
        <v>399095.65217391308</v>
      </c>
      <c r="J2288" s="19">
        <v>415000</v>
      </c>
      <c r="K2288" s="31"/>
      <c r="L2288" s="185"/>
      <c r="M2288" s="44" t="e">
        <f>VLOOKUP(#REF!,'[1]PL3 Danh muc đầy đủ'!$E$9:$X$9281,20,0)</f>
        <v>#REF!</v>
      </c>
      <c r="N2288" s="44" t="e">
        <f>M2288-#REF!</f>
        <v>#REF!</v>
      </c>
    </row>
    <row r="2289" spans="1:14" ht="36" x14ac:dyDescent="0.3">
      <c r="A2289" s="43">
        <v>2279</v>
      </c>
      <c r="B2289" s="17" t="s">
        <v>7479</v>
      </c>
      <c r="C2289" s="18" t="s">
        <v>18135</v>
      </c>
      <c r="D2289" s="17" t="s">
        <v>7480</v>
      </c>
      <c r="E2289" s="18" t="s">
        <v>16593</v>
      </c>
      <c r="F2289" s="18" t="s">
        <v>16593</v>
      </c>
      <c r="G2289" s="17" t="s">
        <v>95</v>
      </c>
      <c r="H2289" s="21">
        <v>399000</v>
      </c>
      <c r="I2289" s="20">
        <v>399095.65217391308</v>
      </c>
      <c r="J2289" s="19">
        <v>415000</v>
      </c>
      <c r="K2289" s="31"/>
      <c r="L2289" s="185"/>
      <c r="M2289" s="44" t="e">
        <f>VLOOKUP(#REF!,'[1]PL3 Danh muc đầy đủ'!$E$9:$X$9281,20,0)</f>
        <v>#REF!</v>
      </c>
      <c r="N2289" s="44" t="e">
        <f>M2289-#REF!</f>
        <v>#REF!</v>
      </c>
    </row>
    <row r="2290" spans="1:14" ht="36" x14ac:dyDescent="0.3">
      <c r="A2290" s="43">
        <v>2280</v>
      </c>
      <c r="B2290" s="17" t="s">
        <v>7481</v>
      </c>
      <c r="C2290" s="18" t="s">
        <v>18135</v>
      </c>
      <c r="D2290" s="17" t="s">
        <v>7482</v>
      </c>
      <c r="E2290" s="18" t="s">
        <v>16594</v>
      </c>
      <c r="F2290" s="18" t="s">
        <v>16594</v>
      </c>
      <c r="G2290" s="17" t="s">
        <v>95</v>
      </c>
      <c r="H2290" s="21">
        <v>399000</v>
      </c>
      <c r="I2290" s="20">
        <v>399095.65217391308</v>
      </c>
      <c r="J2290" s="19">
        <v>415000</v>
      </c>
      <c r="K2290" s="31"/>
      <c r="L2290" s="185"/>
      <c r="M2290" s="44" t="e">
        <f>VLOOKUP(#REF!,'[1]PL3 Danh muc đầy đủ'!$E$9:$X$9281,20,0)</f>
        <v>#REF!</v>
      </c>
      <c r="N2290" s="44" t="e">
        <f>M2290-#REF!</f>
        <v>#REF!</v>
      </c>
    </row>
    <row r="2291" spans="1:14" ht="36" x14ac:dyDescent="0.3">
      <c r="A2291" s="43">
        <v>2281</v>
      </c>
      <c r="B2291" s="17" t="s">
        <v>7483</v>
      </c>
      <c r="C2291" s="18" t="s">
        <v>18135</v>
      </c>
      <c r="D2291" s="17" t="s">
        <v>7484</v>
      </c>
      <c r="E2291" s="18" t="s">
        <v>16595</v>
      </c>
      <c r="F2291" s="18" t="s">
        <v>16595</v>
      </c>
      <c r="G2291" s="17" t="s">
        <v>95</v>
      </c>
      <c r="H2291" s="21">
        <v>399000</v>
      </c>
      <c r="I2291" s="20">
        <v>399095.65217391308</v>
      </c>
      <c r="J2291" s="19">
        <v>415000</v>
      </c>
      <c r="K2291" s="31"/>
      <c r="L2291" s="185"/>
      <c r="M2291" s="44" t="e">
        <f>VLOOKUP(#REF!,'[1]PL3 Danh muc đầy đủ'!$E$9:$X$9281,20,0)</f>
        <v>#REF!</v>
      </c>
      <c r="N2291" s="44" t="e">
        <f>M2291-#REF!</f>
        <v>#REF!</v>
      </c>
    </row>
    <row r="2292" spans="1:14" ht="36" x14ac:dyDescent="0.3">
      <c r="A2292" s="43">
        <v>2282</v>
      </c>
      <c r="B2292" s="17" t="s">
        <v>7485</v>
      </c>
      <c r="C2292" s="18" t="s">
        <v>18135</v>
      </c>
      <c r="D2292" s="17" t="s">
        <v>7486</v>
      </c>
      <c r="E2292" s="18" t="s">
        <v>16596</v>
      </c>
      <c r="F2292" s="18" t="s">
        <v>16596</v>
      </c>
      <c r="G2292" s="17" t="s">
        <v>95</v>
      </c>
      <c r="H2292" s="21">
        <v>399000</v>
      </c>
      <c r="I2292" s="20">
        <v>399095.65217391308</v>
      </c>
      <c r="J2292" s="19">
        <v>415000</v>
      </c>
      <c r="K2292" s="31"/>
      <c r="L2292" s="185"/>
      <c r="M2292" s="44" t="e">
        <f>VLOOKUP(#REF!,'[1]PL3 Danh muc đầy đủ'!$E$9:$X$9281,20,0)</f>
        <v>#REF!</v>
      </c>
      <c r="N2292" s="44" t="e">
        <f>M2292-#REF!</f>
        <v>#REF!</v>
      </c>
    </row>
    <row r="2293" spans="1:14" ht="18" x14ac:dyDescent="0.3">
      <c r="A2293" s="43">
        <v>2283</v>
      </c>
      <c r="B2293" s="17" t="s">
        <v>7487</v>
      </c>
      <c r="C2293" s="18" t="s">
        <v>18135</v>
      </c>
      <c r="D2293" s="17" t="s">
        <v>7488</v>
      </c>
      <c r="E2293" s="18" t="s">
        <v>16597</v>
      </c>
      <c r="F2293" s="18" t="s">
        <v>16597</v>
      </c>
      <c r="G2293" s="17" t="s">
        <v>95</v>
      </c>
      <c r="H2293" s="21">
        <v>399000</v>
      </c>
      <c r="I2293" s="20">
        <v>399095.65217391308</v>
      </c>
      <c r="J2293" s="19">
        <v>415000</v>
      </c>
      <c r="K2293" s="31"/>
      <c r="L2293" s="185"/>
      <c r="M2293" s="44" t="e">
        <f>VLOOKUP(#REF!,'[1]PL3 Danh muc đầy đủ'!$E$9:$X$9281,20,0)</f>
        <v>#REF!</v>
      </c>
      <c r="N2293" s="44" t="e">
        <f>M2293-#REF!</f>
        <v>#REF!</v>
      </c>
    </row>
    <row r="2294" spans="1:14" ht="18" x14ac:dyDescent="0.3">
      <c r="A2294" s="43">
        <v>2284</v>
      </c>
      <c r="B2294" s="17" t="s">
        <v>7489</v>
      </c>
      <c r="C2294" s="18" t="s">
        <v>18135</v>
      </c>
      <c r="D2294" s="17" t="s">
        <v>7490</v>
      </c>
      <c r="E2294" s="18" t="s">
        <v>16598</v>
      </c>
      <c r="F2294" s="18" t="s">
        <v>16598</v>
      </c>
      <c r="G2294" s="17" t="s">
        <v>95</v>
      </c>
      <c r="H2294" s="21">
        <v>399000</v>
      </c>
      <c r="I2294" s="20">
        <v>399095.65217391308</v>
      </c>
      <c r="J2294" s="19">
        <v>415000</v>
      </c>
      <c r="K2294" s="31"/>
      <c r="L2294" s="185"/>
      <c r="M2294" s="44" t="e">
        <f>VLOOKUP(#REF!,'[1]PL3 Danh muc đầy đủ'!$E$9:$X$9281,20,0)</f>
        <v>#REF!</v>
      </c>
      <c r="N2294" s="44" t="e">
        <f>M2294-#REF!</f>
        <v>#REF!</v>
      </c>
    </row>
    <row r="2295" spans="1:14" ht="18" x14ac:dyDescent="0.3">
      <c r="A2295" s="43">
        <v>2285</v>
      </c>
      <c r="B2295" s="17" t="s">
        <v>7491</v>
      </c>
      <c r="C2295" s="18" t="s">
        <v>18135</v>
      </c>
      <c r="D2295" s="17" t="s">
        <v>7492</v>
      </c>
      <c r="E2295" s="18" t="s">
        <v>7493</v>
      </c>
      <c r="F2295" s="18" t="s">
        <v>7493</v>
      </c>
      <c r="G2295" s="17" t="s">
        <v>95</v>
      </c>
      <c r="H2295" s="21">
        <v>399000</v>
      </c>
      <c r="I2295" s="20">
        <v>399095.65217391308</v>
      </c>
      <c r="J2295" s="19">
        <v>415000</v>
      </c>
      <c r="K2295" s="31"/>
      <c r="L2295" s="185"/>
      <c r="M2295" s="44" t="e">
        <f>VLOOKUP(#REF!,'[1]PL3 Danh muc đầy đủ'!$E$9:$X$9281,20,0)</f>
        <v>#REF!</v>
      </c>
      <c r="N2295" s="44" t="e">
        <f>M2295-#REF!</f>
        <v>#REF!</v>
      </c>
    </row>
    <row r="2296" spans="1:14" ht="18" x14ac:dyDescent="0.3">
      <c r="A2296" s="43">
        <v>2286</v>
      </c>
      <c r="B2296" s="17" t="s">
        <v>7494</v>
      </c>
      <c r="C2296" s="18" t="s">
        <v>18135</v>
      </c>
      <c r="D2296" s="17" t="s">
        <v>7495</v>
      </c>
      <c r="E2296" s="18" t="s">
        <v>7496</v>
      </c>
      <c r="F2296" s="18" t="s">
        <v>7496</v>
      </c>
      <c r="G2296" s="17" t="s">
        <v>95</v>
      </c>
      <c r="H2296" s="21">
        <v>399000</v>
      </c>
      <c r="I2296" s="20">
        <v>399095.65217391308</v>
      </c>
      <c r="J2296" s="19">
        <v>415000</v>
      </c>
      <c r="K2296" s="31"/>
      <c r="L2296" s="185"/>
      <c r="M2296" s="44" t="e">
        <f>VLOOKUP(#REF!,'[1]PL3 Danh muc đầy đủ'!$E$9:$X$9281,20,0)</f>
        <v>#REF!</v>
      </c>
      <c r="N2296" s="44" t="e">
        <f>M2296-#REF!</f>
        <v>#REF!</v>
      </c>
    </row>
    <row r="2297" spans="1:14" ht="36" x14ac:dyDescent="0.3">
      <c r="A2297" s="43">
        <v>2287</v>
      </c>
      <c r="B2297" s="17" t="s">
        <v>7497</v>
      </c>
      <c r="C2297" s="18" t="s">
        <v>18135</v>
      </c>
      <c r="D2297" s="17" t="s">
        <v>7498</v>
      </c>
      <c r="E2297" s="18" t="s">
        <v>7499</v>
      </c>
      <c r="F2297" s="18" t="s">
        <v>7499</v>
      </c>
      <c r="G2297" s="17" t="s">
        <v>95</v>
      </c>
      <c r="H2297" s="21">
        <v>399000</v>
      </c>
      <c r="I2297" s="20">
        <v>399095.65217391308</v>
      </c>
      <c r="J2297" s="19">
        <v>415000</v>
      </c>
      <c r="K2297" s="31"/>
      <c r="L2297" s="185"/>
      <c r="M2297" s="44" t="e">
        <f>VLOOKUP(#REF!,'[1]PL3 Danh muc đầy đủ'!$E$9:$X$9281,20,0)</f>
        <v>#REF!</v>
      </c>
      <c r="N2297" s="44" t="e">
        <f>M2297-#REF!</f>
        <v>#REF!</v>
      </c>
    </row>
    <row r="2298" spans="1:14" ht="36" x14ac:dyDescent="0.3">
      <c r="A2298" s="43">
        <v>2288</v>
      </c>
      <c r="B2298" s="17" t="s">
        <v>7500</v>
      </c>
      <c r="C2298" s="18" t="s">
        <v>18135</v>
      </c>
      <c r="D2298" s="17" t="s">
        <v>7501</v>
      </c>
      <c r="E2298" s="18" t="s">
        <v>7502</v>
      </c>
      <c r="F2298" s="18" t="s">
        <v>7502</v>
      </c>
      <c r="G2298" s="17" t="s">
        <v>95</v>
      </c>
      <c r="H2298" s="21">
        <v>399000</v>
      </c>
      <c r="I2298" s="20">
        <v>399095.65217391308</v>
      </c>
      <c r="J2298" s="19">
        <v>415000</v>
      </c>
      <c r="K2298" s="31"/>
      <c r="L2298" s="185"/>
      <c r="M2298" s="44" t="e">
        <f>VLOOKUP(#REF!,'[1]PL3 Danh muc đầy đủ'!$E$9:$X$9281,20,0)</f>
        <v>#REF!</v>
      </c>
      <c r="N2298" s="44" t="e">
        <f>M2298-#REF!</f>
        <v>#REF!</v>
      </c>
    </row>
    <row r="2299" spans="1:14" ht="18" x14ac:dyDescent="0.3">
      <c r="A2299" s="43">
        <v>2289</v>
      </c>
      <c r="B2299" s="17" t="s">
        <v>7503</v>
      </c>
      <c r="C2299" s="18" t="s">
        <v>18135</v>
      </c>
      <c r="D2299" s="17" t="s">
        <v>7504</v>
      </c>
      <c r="E2299" s="18" t="s">
        <v>7505</v>
      </c>
      <c r="F2299" s="18" t="s">
        <v>7505</v>
      </c>
      <c r="G2299" s="17" t="s">
        <v>95</v>
      </c>
      <c r="H2299" s="21">
        <v>399000</v>
      </c>
      <c r="I2299" s="20">
        <v>399095.65217391308</v>
      </c>
      <c r="J2299" s="19">
        <v>415000</v>
      </c>
      <c r="K2299" s="31"/>
      <c r="L2299" s="185"/>
      <c r="M2299" s="44" t="e">
        <f>VLOOKUP(#REF!,'[1]PL3 Danh muc đầy đủ'!$E$9:$X$9281,20,0)</f>
        <v>#REF!</v>
      </c>
      <c r="N2299" s="44" t="e">
        <f>M2299-#REF!</f>
        <v>#REF!</v>
      </c>
    </row>
    <row r="2300" spans="1:14" ht="18" x14ac:dyDescent="0.3">
      <c r="A2300" s="43">
        <v>2290</v>
      </c>
      <c r="B2300" s="17" t="s">
        <v>7506</v>
      </c>
      <c r="C2300" s="18" t="s">
        <v>18135</v>
      </c>
      <c r="D2300" s="17" t="s">
        <v>7507</v>
      </c>
      <c r="E2300" s="18" t="s">
        <v>7508</v>
      </c>
      <c r="F2300" s="18" t="s">
        <v>7508</v>
      </c>
      <c r="G2300" s="17" t="s">
        <v>95</v>
      </c>
      <c r="H2300" s="21">
        <v>399000</v>
      </c>
      <c r="I2300" s="20">
        <v>399095.65217391308</v>
      </c>
      <c r="J2300" s="19">
        <v>415000</v>
      </c>
      <c r="K2300" s="31"/>
      <c r="L2300" s="185"/>
      <c r="M2300" s="44" t="e">
        <f>VLOOKUP(#REF!,'[1]PL3 Danh muc đầy đủ'!$E$9:$X$9281,20,0)</f>
        <v>#REF!</v>
      </c>
      <c r="N2300" s="44" t="e">
        <f>M2300-#REF!</f>
        <v>#REF!</v>
      </c>
    </row>
    <row r="2301" spans="1:14" ht="18" x14ac:dyDescent="0.3">
      <c r="A2301" s="43">
        <v>2291</v>
      </c>
      <c r="B2301" s="17" t="s">
        <v>7509</v>
      </c>
      <c r="C2301" s="18" t="s">
        <v>18135</v>
      </c>
      <c r="D2301" s="17" t="s">
        <v>7510</v>
      </c>
      <c r="E2301" s="18" t="s">
        <v>7511</v>
      </c>
      <c r="F2301" s="18" t="s">
        <v>7511</v>
      </c>
      <c r="G2301" s="17" t="s">
        <v>95</v>
      </c>
      <c r="H2301" s="21">
        <v>399000</v>
      </c>
      <c r="I2301" s="20">
        <v>399095.65217391308</v>
      </c>
      <c r="J2301" s="19">
        <v>415000</v>
      </c>
      <c r="K2301" s="31"/>
      <c r="L2301" s="185"/>
      <c r="M2301" s="44" t="e">
        <f>VLOOKUP(#REF!,'[1]PL3 Danh muc đầy đủ'!$E$9:$X$9281,20,0)</f>
        <v>#REF!</v>
      </c>
      <c r="N2301" s="44" t="e">
        <f>M2301-#REF!</f>
        <v>#REF!</v>
      </c>
    </row>
    <row r="2302" spans="1:14" ht="18" x14ac:dyDescent="0.3">
      <c r="A2302" s="43">
        <v>2292</v>
      </c>
      <c r="B2302" s="17" t="s">
        <v>7512</v>
      </c>
      <c r="C2302" s="18" t="s">
        <v>18135</v>
      </c>
      <c r="D2302" s="17" t="s">
        <v>7513</v>
      </c>
      <c r="E2302" s="18" t="s">
        <v>7514</v>
      </c>
      <c r="F2302" s="18" t="s">
        <v>7514</v>
      </c>
      <c r="G2302" s="17" t="s">
        <v>95</v>
      </c>
      <c r="H2302" s="21">
        <v>399000</v>
      </c>
      <c r="I2302" s="20">
        <v>399095.65217391308</v>
      </c>
      <c r="J2302" s="19">
        <v>415000</v>
      </c>
      <c r="K2302" s="31"/>
      <c r="L2302" s="185"/>
      <c r="M2302" s="44" t="e">
        <f>VLOOKUP(#REF!,'[1]PL3 Danh muc đầy đủ'!$E$9:$X$9281,20,0)</f>
        <v>#REF!</v>
      </c>
      <c r="N2302" s="44" t="e">
        <f>M2302-#REF!</f>
        <v>#REF!</v>
      </c>
    </row>
    <row r="2303" spans="1:14" ht="18" x14ac:dyDescent="0.3">
      <c r="A2303" s="43">
        <v>2293</v>
      </c>
      <c r="B2303" s="17" t="s">
        <v>7515</v>
      </c>
      <c r="C2303" s="18" t="s">
        <v>18135</v>
      </c>
      <c r="D2303" s="17" t="s">
        <v>7516</v>
      </c>
      <c r="E2303" s="18" t="s">
        <v>7517</v>
      </c>
      <c r="F2303" s="18" t="s">
        <v>7517</v>
      </c>
      <c r="G2303" s="17" t="s">
        <v>95</v>
      </c>
      <c r="H2303" s="21">
        <v>399000</v>
      </c>
      <c r="I2303" s="20">
        <v>399095.65217391308</v>
      </c>
      <c r="J2303" s="19">
        <v>415000</v>
      </c>
      <c r="K2303" s="31"/>
      <c r="L2303" s="185"/>
      <c r="M2303" s="44" t="e">
        <f>VLOOKUP(#REF!,'[1]PL3 Danh muc đầy đủ'!$E$9:$X$9281,20,0)</f>
        <v>#REF!</v>
      </c>
      <c r="N2303" s="44" t="e">
        <f>M2303-#REF!</f>
        <v>#REF!</v>
      </c>
    </row>
    <row r="2304" spans="1:14" ht="36" x14ac:dyDescent="0.3">
      <c r="A2304" s="43">
        <v>2294</v>
      </c>
      <c r="B2304" s="17" t="s">
        <v>7518</v>
      </c>
      <c r="C2304" s="18" t="s">
        <v>18135</v>
      </c>
      <c r="D2304" s="17" t="s">
        <v>7519</v>
      </c>
      <c r="E2304" s="18" t="s">
        <v>7520</v>
      </c>
      <c r="F2304" s="18" t="s">
        <v>7520</v>
      </c>
      <c r="G2304" s="17" t="s">
        <v>95</v>
      </c>
      <c r="H2304" s="21">
        <v>399000</v>
      </c>
      <c r="I2304" s="20">
        <v>399095.65217391308</v>
      </c>
      <c r="J2304" s="19">
        <v>415000</v>
      </c>
      <c r="K2304" s="31"/>
      <c r="L2304" s="185"/>
      <c r="M2304" s="44" t="e">
        <f>VLOOKUP(#REF!,'[1]PL3 Danh muc đầy đủ'!$E$9:$X$9281,20,0)</f>
        <v>#REF!</v>
      </c>
      <c r="N2304" s="44" t="e">
        <f>M2304-#REF!</f>
        <v>#REF!</v>
      </c>
    </row>
    <row r="2305" spans="1:14" ht="36" x14ac:dyDescent="0.3">
      <c r="A2305" s="43">
        <v>2295</v>
      </c>
      <c r="B2305" s="17" t="s">
        <v>7521</v>
      </c>
      <c r="C2305" s="18" t="s">
        <v>18135</v>
      </c>
      <c r="D2305" s="17" t="s">
        <v>7522</v>
      </c>
      <c r="E2305" s="18" t="s">
        <v>7523</v>
      </c>
      <c r="F2305" s="18" t="s">
        <v>7523</v>
      </c>
      <c r="G2305" s="17" t="s">
        <v>95</v>
      </c>
      <c r="H2305" s="21">
        <v>399000</v>
      </c>
      <c r="I2305" s="20">
        <v>399095.65217391308</v>
      </c>
      <c r="J2305" s="19">
        <v>415000</v>
      </c>
      <c r="K2305" s="31"/>
      <c r="L2305" s="185"/>
      <c r="M2305" s="44" t="e">
        <f>VLOOKUP(#REF!,'[1]PL3 Danh muc đầy đủ'!$E$9:$X$9281,20,0)</f>
        <v>#REF!</v>
      </c>
      <c r="N2305" s="44" t="e">
        <f>M2305-#REF!</f>
        <v>#REF!</v>
      </c>
    </row>
    <row r="2306" spans="1:14" ht="18" x14ac:dyDescent="0.3">
      <c r="A2306" s="43">
        <v>2296</v>
      </c>
      <c r="B2306" s="17" t="s">
        <v>7524</v>
      </c>
      <c r="C2306" s="18" t="s">
        <v>18135</v>
      </c>
      <c r="D2306" s="17" t="s">
        <v>7525</v>
      </c>
      <c r="E2306" s="18" t="s">
        <v>7526</v>
      </c>
      <c r="F2306" s="18" t="s">
        <v>7526</v>
      </c>
      <c r="G2306" s="17" t="s">
        <v>95</v>
      </c>
      <c r="H2306" s="21">
        <v>399000</v>
      </c>
      <c r="I2306" s="20">
        <v>399095.65217391308</v>
      </c>
      <c r="J2306" s="19">
        <v>415000</v>
      </c>
      <c r="K2306" s="31"/>
      <c r="L2306" s="185"/>
      <c r="M2306" s="44" t="e">
        <f>VLOOKUP(#REF!,'[1]PL3 Danh muc đầy đủ'!$E$9:$X$9281,20,0)</f>
        <v>#REF!</v>
      </c>
      <c r="N2306" s="44" t="e">
        <f>M2306-#REF!</f>
        <v>#REF!</v>
      </c>
    </row>
    <row r="2307" spans="1:14" ht="18" x14ac:dyDescent="0.3">
      <c r="A2307" s="43">
        <v>2297</v>
      </c>
      <c r="B2307" s="17" t="s">
        <v>7527</v>
      </c>
      <c r="C2307" s="18" t="s">
        <v>18135</v>
      </c>
      <c r="D2307" s="17" t="s">
        <v>7528</v>
      </c>
      <c r="E2307" s="18" t="s">
        <v>7529</v>
      </c>
      <c r="F2307" s="18" t="s">
        <v>7529</v>
      </c>
      <c r="G2307" s="17" t="s">
        <v>95</v>
      </c>
      <c r="H2307" s="21">
        <v>399000</v>
      </c>
      <c r="I2307" s="20">
        <v>399095.65217391308</v>
      </c>
      <c r="J2307" s="19">
        <v>415000</v>
      </c>
      <c r="K2307" s="31"/>
      <c r="L2307" s="185"/>
      <c r="M2307" s="44" t="e">
        <f>VLOOKUP(#REF!,'[1]PL3 Danh muc đầy đủ'!$E$9:$X$9281,20,0)</f>
        <v>#REF!</v>
      </c>
      <c r="N2307" s="44" t="e">
        <f>M2307-#REF!</f>
        <v>#REF!</v>
      </c>
    </row>
    <row r="2308" spans="1:14" ht="36" x14ac:dyDescent="0.3">
      <c r="A2308" s="43">
        <v>2298</v>
      </c>
      <c r="B2308" s="17" t="s">
        <v>18354</v>
      </c>
      <c r="C2308" s="18" t="s">
        <v>18398</v>
      </c>
      <c r="D2308" s="17" t="s">
        <v>18525</v>
      </c>
      <c r="E2308" s="18" t="s">
        <v>18686</v>
      </c>
      <c r="F2308" s="18" t="s">
        <v>18686</v>
      </c>
      <c r="G2308" s="17" t="s">
        <v>1633</v>
      </c>
      <c r="H2308" s="21">
        <v>1255700</v>
      </c>
      <c r="I2308" s="20">
        <v>1255704.3478260869</v>
      </c>
      <c r="J2308" s="19">
        <v>1305900</v>
      </c>
      <c r="K2308" s="18"/>
      <c r="L2308" s="184"/>
      <c r="M2308" s="44" t="e">
        <f>VLOOKUP(#REF!,'[1]PL3 Danh muc đầy đủ'!$E$9:$X$9281,20,0)</f>
        <v>#REF!</v>
      </c>
      <c r="N2308" s="44" t="e">
        <f>M2308-#REF!</f>
        <v>#REF!</v>
      </c>
    </row>
    <row r="2309" spans="1:14" ht="36" x14ac:dyDescent="0.3">
      <c r="A2309" s="43">
        <v>2299</v>
      </c>
      <c r="B2309" s="17" t="s">
        <v>18261</v>
      </c>
      <c r="C2309" s="18" t="s">
        <v>18398</v>
      </c>
      <c r="D2309" s="17" t="s">
        <v>18433</v>
      </c>
      <c r="E2309" s="18" t="s">
        <v>18595</v>
      </c>
      <c r="F2309" s="18" t="s">
        <v>18595</v>
      </c>
      <c r="G2309" s="17" t="s">
        <v>1633</v>
      </c>
      <c r="H2309" s="21">
        <v>1255700</v>
      </c>
      <c r="I2309" s="20">
        <v>1255704.3478260869</v>
      </c>
      <c r="J2309" s="19">
        <v>1305900</v>
      </c>
      <c r="K2309" s="18"/>
      <c r="L2309" s="184"/>
      <c r="M2309" s="44" t="e">
        <f>VLOOKUP(#REF!,'[1]PL3 Danh muc đầy đủ'!$E$9:$X$9281,20,0)</f>
        <v>#REF!</v>
      </c>
      <c r="N2309" s="44" t="e">
        <f>M2309-#REF!</f>
        <v>#REF!</v>
      </c>
    </row>
    <row r="2310" spans="1:14" ht="18" x14ac:dyDescent="0.3">
      <c r="A2310" s="43">
        <v>2300</v>
      </c>
      <c r="B2310" s="17" t="s">
        <v>18355</v>
      </c>
      <c r="C2310" s="18" t="s">
        <v>18398</v>
      </c>
      <c r="D2310" s="17" t="s">
        <v>18526</v>
      </c>
      <c r="E2310" s="18" t="s">
        <v>18687</v>
      </c>
      <c r="F2310" s="18" t="s">
        <v>18687</v>
      </c>
      <c r="G2310" s="17" t="s">
        <v>1633</v>
      </c>
      <c r="H2310" s="21">
        <v>1255700</v>
      </c>
      <c r="I2310" s="20">
        <v>1255704.3478260869</v>
      </c>
      <c r="J2310" s="19">
        <v>1305900</v>
      </c>
      <c r="K2310" s="18"/>
      <c r="L2310" s="184"/>
      <c r="M2310" s="44" t="e">
        <f>VLOOKUP(#REF!,'[1]PL3 Danh muc đầy đủ'!$E$9:$X$9281,20,0)</f>
        <v>#REF!</v>
      </c>
      <c r="N2310" s="44" t="e">
        <f>M2310-#REF!</f>
        <v>#REF!</v>
      </c>
    </row>
    <row r="2311" spans="1:14" ht="54" x14ac:dyDescent="0.3">
      <c r="A2311" s="43">
        <v>2301</v>
      </c>
      <c r="B2311" s="17" t="s">
        <v>7530</v>
      </c>
      <c r="C2311" s="18" t="s">
        <v>18167</v>
      </c>
      <c r="D2311" s="17" t="s">
        <v>7531</v>
      </c>
      <c r="E2311" s="18" t="s">
        <v>7532</v>
      </c>
      <c r="F2311" s="18" t="s">
        <v>7532</v>
      </c>
      <c r="G2311" s="17" t="s">
        <v>1796</v>
      </c>
      <c r="H2311" s="21">
        <v>1652800</v>
      </c>
      <c r="I2311" s="20">
        <v>1652895.6521739131</v>
      </c>
      <c r="J2311" s="19">
        <v>1719000</v>
      </c>
      <c r="K2311" s="31"/>
      <c r="L2311" s="185"/>
      <c r="M2311" s="44" t="e">
        <f>VLOOKUP(#REF!,'[1]PL3 Danh muc đầy đủ'!$E$9:$X$9281,20,0)</f>
        <v>#REF!</v>
      </c>
      <c r="N2311" s="44" t="e">
        <f>M2311-#REF!</f>
        <v>#REF!</v>
      </c>
    </row>
    <row r="2312" spans="1:14" ht="54" x14ac:dyDescent="0.3">
      <c r="A2312" s="43">
        <v>2302</v>
      </c>
      <c r="B2312" s="17" t="s">
        <v>7533</v>
      </c>
      <c r="C2312" s="18" t="s">
        <v>18167</v>
      </c>
      <c r="D2312" s="17" t="s">
        <v>7534</v>
      </c>
      <c r="E2312" s="18" t="s">
        <v>7535</v>
      </c>
      <c r="F2312" s="18" t="s">
        <v>7535</v>
      </c>
      <c r="G2312" s="17" t="s">
        <v>1796</v>
      </c>
      <c r="H2312" s="21">
        <v>1652800</v>
      </c>
      <c r="I2312" s="20">
        <v>1652895.6521739131</v>
      </c>
      <c r="J2312" s="19">
        <v>1719000</v>
      </c>
      <c r="K2312" s="31"/>
      <c r="L2312" s="185"/>
      <c r="M2312" s="44" t="e">
        <f>VLOOKUP(#REF!,'[1]PL3 Danh muc đầy đủ'!$E$9:$X$9281,20,0)</f>
        <v>#REF!</v>
      </c>
      <c r="N2312" s="44" t="e">
        <f>M2312-#REF!</f>
        <v>#REF!</v>
      </c>
    </row>
    <row r="2313" spans="1:14" ht="36" x14ac:dyDescent="0.3">
      <c r="A2313" s="43">
        <v>2303</v>
      </c>
      <c r="B2313" s="17" t="s">
        <v>18351</v>
      </c>
      <c r="C2313" s="18" t="s">
        <v>18398</v>
      </c>
      <c r="D2313" s="17" t="s">
        <v>18522</v>
      </c>
      <c r="E2313" s="18" t="s">
        <v>18683</v>
      </c>
      <c r="F2313" s="18" t="s">
        <v>18683</v>
      </c>
      <c r="G2313" s="17" t="s">
        <v>1796</v>
      </c>
      <c r="H2313" s="21">
        <v>1652800</v>
      </c>
      <c r="I2313" s="20">
        <v>1652895.6521739131</v>
      </c>
      <c r="J2313" s="19">
        <v>1719000</v>
      </c>
      <c r="K2313" s="18"/>
      <c r="L2313" s="184"/>
      <c r="M2313" s="44" t="e">
        <f>VLOOKUP(#REF!,'[1]PL3 Danh muc đầy đủ'!$E$9:$X$9281,20,0)</f>
        <v>#REF!</v>
      </c>
      <c r="N2313" s="44" t="e">
        <f>M2313-#REF!</f>
        <v>#REF!</v>
      </c>
    </row>
    <row r="2314" spans="1:14" ht="36" x14ac:dyDescent="0.3">
      <c r="A2314" s="43">
        <v>2304</v>
      </c>
      <c r="B2314" s="17" t="s">
        <v>18352</v>
      </c>
      <c r="C2314" s="18" t="s">
        <v>18398</v>
      </c>
      <c r="D2314" s="17" t="s">
        <v>18523</v>
      </c>
      <c r="E2314" s="18" t="s">
        <v>18684</v>
      </c>
      <c r="F2314" s="18" t="s">
        <v>18684</v>
      </c>
      <c r="G2314" s="17" t="s">
        <v>1796</v>
      </c>
      <c r="H2314" s="21">
        <v>1652800</v>
      </c>
      <c r="I2314" s="20">
        <v>1652895.6521739131</v>
      </c>
      <c r="J2314" s="19">
        <v>1719000</v>
      </c>
      <c r="K2314" s="18"/>
      <c r="L2314" s="184"/>
      <c r="M2314" s="44" t="e">
        <f>VLOOKUP(#REF!,'[1]PL3 Danh muc đầy đủ'!$E$9:$X$9281,20,0)</f>
        <v>#REF!</v>
      </c>
      <c r="N2314" s="44" t="e">
        <f>M2314-#REF!</f>
        <v>#REF!</v>
      </c>
    </row>
    <row r="2315" spans="1:14" ht="18" x14ac:dyDescent="0.3">
      <c r="A2315" s="43">
        <v>2305</v>
      </c>
      <c r="B2315" s="17" t="s">
        <v>18353</v>
      </c>
      <c r="C2315" s="18" t="s">
        <v>18398</v>
      </c>
      <c r="D2315" s="17" t="s">
        <v>18524</v>
      </c>
      <c r="E2315" s="18" t="s">
        <v>18685</v>
      </c>
      <c r="F2315" s="18" t="s">
        <v>18685</v>
      </c>
      <c r="G2315" s="17" t="s">
        <v>1796</v>
      </c>
      <c r="H2315" s="21">
        <v>1652800</v>
      </c>
      <c r="I2315" s="20">
        <v>1652895.6521739131</v>
      </c>
      <c r="J2315" s="19">
        <v>1719000</v>
      </c>
      <c r="K2315" s="18"/>
      <c r="L2315" s="184"/>
      <c r="M2315" s="44" t="e">
        <f>VLOOKUP(#REF!,'[1]PL3 Danh muc đầy đủ'!$E$9:$X$9281,20,0)</f>
        <v>#REF!</v>
      </c>
      <c r="N2315" s="44" t="e">
        <f>M2315-#REF!</f>
        <v>#REF!</v>
      </c>
    </row>
    <row r="2316" spans="1:14" ht="36" x14ac:dyDescent="0.3">
      <c r="A2316" s="43">
        <v>2306</v>
      </c>
      <c r="B2316" s="17" t="s">
        <v>18374</v>
      </c>
      <c r="C2316" s="18" t="s">
        <v>18398</v>
      </c>
      <c r="D2316" s="17" t="s">
        <v>18545</v>
      </c>
      <c r="E2316" s="18" t="s">
        <v>18706</v>
      </c>
      <c r="F2316" s="18" t="s">
        <v>18706</v>
      </c>
      <c r="G2316" s="17" t="s">
        <v>1796</v>
      </c>
      <c r="H2316" s="21">
        <v>1652800</v>
      </c>
      <c r="I2316" s="20">
        <v>1652895.6521739131</v>
      </c>
      <c r="J2316" s="19">
        <v>1719000</v>
      </c>
      <c r="K2316" s="18"/>
      <c r="L2316" s="184"/>
      <c r="M2316" s="44" t="e">
        <f>VLOOKUP(#REF!,'[1]PL3 Danh muc đầy đủ'!$E$9:$X$9281,20,0)</f>
        <v>#REF!</v>
      </c>
      <c r="N2316" s="44" t="e">
        <f>M2316-#REF!</f>
        <v>#REF!</v>
      </c>
    </row>
    <row r="2317" spans="1:14" ht="18" x14ac:dyDescent="0.3">
      <c r="A2317" s="43">
        <v>2307</v>
      </c>
      <c r="B2317" s="17" t="s">
        <v>7536</v>
      </c>
      <c r="C2317" s="18" t="s">
        <v>18167</v>
      </c>
      <c r="D2317" s="17" t="s">
        <v>7537</v>
      </c>
      <c r="E2317" s="18" t="s">
        <v>16599</v>
      </c>
      <c r="F2317" s="18" t="s">
        <v>16599</v>
      </c>
      <c r="G2317" s="17" t="s">
        <v>1796</v>
      </c>
      <c r="H2317" s="21">
        <v>351000</v>
      </c>
      <c r="I2317" s="20">
        <v>351095.65217391308</v>
      </c>
      <c r="J2317" s="19">
        <v>365100</v>
      </c>
      <c r="K2317" s="31"/>
      <c r="L2317" s="185"/>
      <c r="M2317" s="44" t="e">
        <f>VLOOKUP(#REF!,'[1]PL3 Danh muc đầy đủ'!$E$9:$X$9281,20,0)</f>
        <v>#REF!</v>
      </c>
      <c r="N2317" s="44" t="e">
        <f>M2317-#REF!</f>
        <v>#REF!</v>
      </c>
    </row>
    <row r="2318" spans="1:14" ht="36" x14ac:dyDescent="0.3">
      <c r="A2318" s="43">
        <v>2308</v>
      </c>
      <c r="B2318" s="17" t="s">
        <v>7538</v>
      </c>
      <c r="C2318" s="18" t="s">
        <v>18167</v>
      </c>
      <c r="D2318" s="17" t="s">
        <v>7539</v>
      </c>
      <c r="E2318" s="18" t="s">
        <v>7540</v>
      </c>
      <c r="F2318" s="18" t="s">
        <v>7540</v>
      </c>
      <c r="G2318" s="17" t="s">
        <v>1796</v>
      </c>
      <c r="H2318" s="21">
        <v>351000</v>
      </c>
      <c r="I2318" s="20">
        <v>351095.65217391308</v>
      </c>
      <c r="J2318" s="19">
        <v>365100</v>
      </c>
      <c r="K2318" s="31"/>
      <c r="L2318" s="185"/>
      <c r="M2318" s="44" t="e">
        <f>VLOOKUP(#REF!,'[1]PL3 Danh muc đầy đủ'!$E$9:$X$9281,20,0)</f>
        <v>#REF!</v>
      </c>
      <c r="N2318" s="44" t="e">
        <f>M2318-#REF!</f>
        <v>#REF!</v>
      </c>
    </row>
    <row r="2319" spans="1:14" ht="18" x14ac:dyDescent="0.3">
      <c r="A2319" s="43">
        <v>2309</v>
      </c>
      <c r="B2319" s="17" t="s">
        <v>7541</v>
      </c>
      <c r="C2319" s="18" t="s">
        <v>18167</v>
      </c>
      <c r="D2319" s="17" t="s">
        <v>7542</v>
      </c>
      <c r="E2319" s="18" t="s">
        <v>7543</v>
      </c>
      <c r="F2319" s="18" t="s">
        <v>7543</v>
      </c>
      <c r="G2319" s="17" t="s">
        <v>1796</v>
      </c>
      <c r="H2319" s="21">
        <v>351000</v>
      </c>
      <c r="I2319" s="20">
        <v>351095.65217391308</v>
      </c>
      <c r="J2319" s="19">
        <v>365100</v>
      </c>
      <c r="K2319" s="31"/>
      <c r="L2319" s="185"/>
      <c r="M2319" s="44" t="e">
        <f>VLOOKUP(#REF!,'[1]PL3 Danh muc đầy đủ'!$E$9:$X$9281,20,0)</f>
        <v>#REF!</v>
      </c>
      <c r="N2319" s="44" t="e">
        <f>M2319-#REF!</f>
        <v>#REF!</v>
      </c>
    </row>
    <row r="2320" spans="1:14" ht="36" x14ac:dyDescent="0.3">
      <c r="A2320" s="43">
        <v>2310</v>
      </c>
      <c r="B2320" s="17" t="s">
        <v>7544</v>
      </c>
      <c r="C2320" s="18" t="s">
        <v>18135</v>
      </c>
      <c r="D2320" s="17" t="s">
        <v>7545</v>
      </c>
      <c r="E2320" s="18" t="s">
        <v>7546</v>
      </c>
      <c r="F2320" s="18" t="s">
        <v>7546</v>
      </c>
      <c r="G2320" s="17" t="s">
        <v>95</v>
      </c>
      <c r="H2320" s="21">
        <v>351000</v>
      </c>
      <c r="I2320" s="20">
        <v>351095.65217391308</v>
      </c>
      <c r="J2320" s="19">
        <v>365100</v>
      </c>
      <c r="K2320" s="31"/>
      <c r="L2320" s="185"/>
      <c r="M2320" s="44" t="e">
        <f>VLOOKUP(#REF!,'[1]PL3 Danh muc đầy đủ'!$E$9:$X$9281,20,0)</f>
        <v>#REF!</v>
      </c>
      <c r="N2320" s="44" t="e">
        <f>M2320-#REF!</f>
        <v>#REF!</v>
      </c>
    </row>
    <row r="2321" spans="1:14" ht="36" x14ac:dyDescent="0.3">
      <c r="A2321" s="43">
        <v>2311</v>
      </c>
      <c r="B2321" s="17" t="s">
        <v>18358</v>
      </c>
      <c r="C2321" s="18" t="s">
        <v>18398</v>
      </c>
      <c r="D2321" s="17" t="s">
        <v>18529</v>
      </c>
      <c r="E2321" s="18" t="s">
        <v>18690</v>
      </c>
      <c r="F2321" s="18" t="s">
        <v>18690</v>
      </c>
      <c r="G2321" s="17" t="s">
        <v>95</v>
      </c>
      <c r="H2321" s="21">
        <v>351000</v>
      </c>
      <c r="I2321" s="20">
        <v>351095.65217391308</v>
      </c>
      <c r="J2321" s="19">
        <v>365100</v>
      </c>
      <c r="K2321" s="18"/>
      <c r="L2321" s="184"/>
      <c r="M2321" s="44" t="e">
        <f>VLOOKUP(#REF!,'[1]PL3 Danh muc đầy đủ'!$E$9:$X$9281,20,0)</f>
        <v>#REF!</v>
      </c>
      <c r="N2321" s="44" t="e">
        <f>M2321-#REF!</f>
        <v>#REF!</v>
      </c>
    </row>
    <row r="2322" spans="1:14" ht="54" x14ac:dyDescent="0.3">
      <c r="A2322" s="43">
        <v>2312</v>
      </c>
      <c r="B2322" s="17" t="s">
        <v>7547</v>
      </c>
      <c r="C2322" s="18" t="s">
        <v>18167</v>
      </c>
      <c r="D2322" s="17" t="s">
        <v>7548</v>
      </c>
      <c r="E2322" s="18" t="s">
        <v>7549</v>
      </c>
      <c r="F2322" s="18" t="s">
        <v>7549</v>
      </c>
      <c r="G2322" s="17" t="s">
        <v>1633</v>
      </c>
      <c r="H2322" s="21">
        <v>889700</v>
      </c>
      <c r="I2322" s="20">
        <v>889739.13043478213</v>
      </c>
      <c r="J2322" s="19">
        <v>925300</v>
      </c>
      <c r="K2322" s="31"/>
      <c r="L2322" s="185"/>
      <c r="M2322" s="44" t="e">
        <f>VLOOKUP(#REF!,'[1]PL3 Danh muc đầy đủ'!$E$9:$X$9281,20,0)</f>
        <v>#REF!</v>
      </c>
      <c r="N2322" s="44" t="e">
        <f>M2322-#REF!</f>
        <v>#REF!</v>
      </c>
    </row>
    <row r="2323" spans="1:14" ht="36" x14ac:dyDescent="0.3">
      <c r="A2323" s="43">
        <v>2313</v>
      </c>
      <c r="B2323" s="17" t="s">
        <v>7550</v>
      </c>
      <c r="C2323" s="18" t="s">
        <v>18167</v>
      </c>
      <c r="D2323" s="17" t="s">
        <v>7551</v>
      </c>
      <c r="E2323" s="18" t="s">
        <v>7552</v>
      </c>
      <c r="F2323" s="18" t="s">
        <v>7552</v>
      </c>
      <c r="G2323" s="17" t="s">
        <v>1633</v>
      </c>
      <c r="H2323" s="21">
        <v>889700</v>
      </c>
      <c r="I2323" s="20">
        <v>889739.13043478213</v>
      </c>
      <c r="J2323" s="19">
        <v>925300</v>
      </c>
      <c r="K2323" s="31"/>
      <c r="L2323" s="185"/>
      <c r="M2323" s="44" t="e">
        <f>VLOOKUP(#REF!,'[1]PL3 Danh muc đầy đủ'!$E$9:$X$9281,20,0)</f>
        <v>#REF!</v>
      </c>
      <c r="N2323" s="44" t="e">
        <f>M2323-#REF!</f>
        <v>#REF!</v>
      </c>
    </row>
    <row r="2324" spans="1:14" ht="36" x14ac:dyDescent="0.3">
      <c r="A2324" s="43">
        <v>2314</v>
      </c>
      <c r="B2324" s="17" t="s">
        <v>7553</v>
      </c>
      <c r="C2324" s="18" t="s">
        <v>18135</v>
      </c>
      <c r="D2324" s="17" t="s">
        <v>7554</v>
      </c>
      <c r="E2324" s="18" t="s">
        <v>16600</v>
      </c>
      <c r="F2324" s="18" t="s">
        <v>16600</v>
      </c>
      <c r="G2324" s="17" t="s">
        <v>1633</v>
      </c>
      <c r="H2324" s="21">
        <v>889700</v>
      </c>
      <c r="I2324" s="20">
        <v>889739.13043478213</v>
      </c>
      <c r="J2324" s="19">
        <v>925300</v>
      </c>
      <c r="K2324" s="31"/>
      <c r="L2324" s="185"/>
      <c r="M2324" s="44" t="e">
        <f>VLOOKUP(#REF!,'[1]PL3 Danh muc đầy đủ'!$E$9:$X$9281,20,0)</f>
        <v>#REF!</v>
      </c>
      <c r="N2324" s="44" t="e">
        <f>M2324-#REF!</f>
        <v>#REF!</v>
      </c>
    </row>
    <row r="2325" spans="1:14" ht="36" x14ac:dyDescent="0.3">
      <c r="A2325" s="43">
        <v>2315</v>
      </c>
      <c r="B2325" s="17" t="s">
        <v>7555</v>
      </c>
      <c r="C2325" s="18" t="s">
        <v>18137</v>
      </c>
      <c r="D2325" s="17" t="s">
        <v>7556</v>
      </c>
      <c r="E2325" s="18" t="s">
        <v>16601</v>
      </c>
      <c r="F2325" s="18" t="s">
        <v>16601</v>
      </c>
      <c r="G2325" s="17" t="s">
        <v>95</v>
      </c>
      <c r="H2325" s="21">
        <v>889700</v>
      </c>
      <c r="I2325" s="20">
        <v>889739.13043478213</v>
      </c>
      <c r="J2325" s="19">
        <v>925300</v>
      </c>
      <c r="K2325" s="31"/>
      <c r="L2325" s="185"/>
      <c r="M2325" s="44" t="e">
        <f>VLOOKUP(#REF!,'[1]PL3 Danh muc đầy đủ'!$E$9:$X$9281,20,0)</f>
        <v>#REF!</v>
      </c>
      <c r="N2325" s="44" t="e">
        <f>M2325-#REF!</f>
        <v>#REF!</v>
      </c>
    </row>
    <row r="2326" spans="1:14" ht="36" x14ac:dyDescent="0.3">
      <c r="A2326" s="43">
        <v>2316</v>
      </c>
      <c r="B2326" s="17" t="s">
        <v>7557</v>
      </c>
      <c r="C2326" s="18" t="s">
        <v>18135</v>
      </c>
      <c r="D2326" s="17" t="s">
        <v>7558</v>
      </c>
      <c r="E2326" s="18" t="s">
        <v>7559</v>
      </c>
      <c r="F2326" s="18" t="s">
        <v>7559</v>
      </c>
      <c r="G2326" s="17" t="s">
        <v>1633</v>
      </c>
      <c r="H2326" s="21">
        <v>951700</v>
      </c>
      <c r="I2326" s="20">
        <v>951739.13043478213</v>
      </c>
      <c r="J2326" s="19">
        <v>989800</v>
      </c>
      <c r="K2326" s="31"/>
      <c r="L2326" s="185"/>
      <c r="M2326" s="44" t="e">
        <f>VLOOKUP(#REF!,'[1]PL3 Danh muc đầy đủ'!$E$9:$X$9281,20,0)</f>
        <v>#REF!</v>
      </c>
      <c r="N2326" s="44" t="e">
        <f>M2326-#REF!</f>
        <v>#REF!</v>
      </c>
    </row>
    <row r="2327" spans="1:14" ht="54" x14ac:dyDescent="0.3">
      <c r="A2327" s="43">
        <v>2317</v>
      </c>
      <c r="B2327" s="17" t="s">
        <v>18396</v>
      </c>
      <c r="C2327" s="18" t="s">
        <v>18136</v>
      </c>
      <c r="D2327" s="17" t="s">
        <v>18567</v>
      </c>
      <c r="E2327" s="18" t="s">
        <v>18728</v>
      </c>
      <c r="F2327" s="18" t="s">
        <v>18728</v>
      </c>
      <c r="G2327" s="17" t="s">
        <v>24</v>
      </c>
      <c r="H2327" s="21">
        <v>2572800</v>
      </c>
      <c r="I2327" s="20">
        <v>2572878.2608695654</v>
      </c>
      <c r="J2327" s="19">
        <v>2675700</v>
      </c>
      <c r="K2327" s="18"/>
      <c r="L2327" s="184"/>
      <c r="M2327" s="44" t="e">
        <f>VLOOKUP(#REF!,'[1]PL3 Danh muc đầy đủ'!$E$9:$X$9281,20,0)</f>
        <v>#REF!</v>
      </c>
      <c r="N2327" s="44" t="e">
        <f>M2327-#REF!</f>
        <v>#REF!</v>
      </c>
    </row>
    <row r="2328" spans="1:14" ht="54" x14ac:dyDescent="0.3">
      <c r="A2328" s="43">
        <v>2318</v>
      </c>
      <c r="B2328" s="17" t="s">
        <v>7560</v>
      </c>
      <c r="C2328" s="18" t="s">
        <v>18135</v>
      </c>
      <c r="D2328" s="17" t="s">
        <v>7561</v>
      </c>
      <c r="E2328" s="18" t="s">
        <v>7562</v>
      </c>
      <c r="F2328" s="18" t="s">
        <v>7562</v>
      </c>
      <c r="G2328" s="17" t="s">
        <v>20</v>
      </c>
      <c r="H2328" s="21">
        <v>649800</v>
      </c>
      <c r="I2328" s="20">
        <v>649869.5652173917</v>
      </c>
      <c r="J2328" s="19">
        <v>675800</v>
      </c>
      <c r="K2328" s="31"/>
      <c r="L2328" s="185"/>
      <c r="M2328" s="44" t="e">
        <f>VLOOKUP(#REF!,'[1]PL3 Danh muc đầy đủ'!$E$9:$X$9281,20,0)</f>
        <v>#REF!</v>
      </c>
      <c r="N2328" s="44" t="e">
        <f>M2328-#REF!</f>
        <v>#REF!</v>
      </c>
    </row>
    <row r="2329" spans="1:14" ht="18" x14ac:dyDescent="0.3">
      <c r="A2329" s="43">
        <v>2319</v>
      </c>
      <c r="B2329" s="17" t="s">
        <v>7563</v>
      </c>
      <c r="C2329" s="18" t="s">
        <v>18135</v>
      </c>
      <c r="D2329" s="17" t="s">
        <v>7564</v>
      </c>
      <c r="E2329" s="18" t="s">
        <v>7565</v>
      </c>
      <c r="F2329" s="18" t="s">
        <v>7565</v>
      </c>
      <c r="G2329" s="17" t="s">
        <v>18</v>
      </c>
      <c r="H2329" s="21">
        <v>893600</v>
      </c>
      <c r="I2329" s="20">
        <v>893643.47826086904</v>
      </c>
      <c r="J2329" s="19">
        <v>929300</v>
      </c>
      <c r="K2329" s="31"/>
      <c r="L2329" s="185"/>
      <c r="M2329" s="44" t="e">
        <f>VLOOKUP(#REF!,'[1]PL3 Danh muc đầy đủ'!$E$9:$X$9281,20,0)</f>
        <v>#REF!</v>
      </c>
      <c r="N2329" s="44" t="e">
        <f>M2329-#REF!</f>
        <v>#REF!</v>
      </c>
    </row>
    <row r="2330" spans="1:14" ht="36" x14ac:dyDescent="0.3">
      <c r="A2330" s="43">
        <v>2320</v>
      </c>
      <c r="B2330" s="17" t="s">
        <v>7566</v>
      </c>
      <c r="C2330" s="18" t="s">
        <v>18135</v>
      </c>
      <c r="D2330" s="17" t="s">
        <v>7567</v>
      </c>
      <c r="E2330" s="18" t="s">
        <v>7568</v>
      </c>
      <c r="F2330" s="18" t="s">
        <v>7568</v>
      </c>
      <c r="G2330" s="17" t="s">
        <v>18</v>
      </c>
      <c r="H2330" s="21">
        <v>893600</v>
      </c>
      <c r="I2330" s="20">
        <v>893643.47826086904</v>
      </c>
      <c r="J2330" s="19">
        <v>929300</v>
      </c>
      <c r="K2330" s="31"/>
      <c r="L2330" s="185"/>
      <c r="M2330" s="44" t="e">
        <f>VLOOKUP(#REF!,'[1]PL3 Danh muc đầy đủ'!$E$9:$X$9281,20,0)</f>
        <v>#REF!</v>
      </c>
      <c r="N2330" s="44" t="e">
        <f>M2330-#REF!</f>
        <v>#REF!</v>
      </c>
    </row>
    <row r="2331" spans="1:14" ht="36" x14ac:dyDescent="0.3">
      <c r="A2331" s="43">
        <v>2321</v>
      </c>
      <c r="B2331" s="17" t="s">
        <v>7569</v>
      </c>
      <c r="C2331" s="18" t="s">
        <v>18167</v>
      </c>
      <c r="D2331" s="17" t="s">
        <v>7570</v>
      </c>
      <c r="E2331" s="18" t="s">
        <v>7571</v>
      </c>
      <c r="F2331" s="18" t="s">
        <v>7571</v>
      </c>
      <c r="G2331" s="17" t="s">
        <v>24</v>
      </c>
      <c r="H2331" s="21">
        <v>2698800</v>
      </c>
      <c r="I2331" s="20">
        <v>2698878.2608695654</v>
      </c>
      <c r="J2331" s="19">
        <v>2806800</v>
      </c>
      <c r="K2331" s="31"/>
      <c r="L2331" s="185"/>
      <c r="M2331" s="44" t="e">
        <f>VLOOKUP(#REF!,'[1]PL3 Danh muc đầy đủ'!$E$9:$X$9281,20,0)</f>
        <v>#REF!</v>
      </c>
      <c r="N2331" s="44" t="e">
        <f>M2331-#REF!</f>
        <v>#REF!</v>
      </c>
    </row>
    <row r="2332" spans="1:14" ht="18" x14ac:dyDescent="0.3">
      <c r="A2332" s="43">
        <v>2322</v>
      </c>
      <c r="B2332" s="17" t="s">
        <v>18263</v>
      </c>
      <c r="C2332" s="18" t="s">
        <v>18141</v>
      </c>
      <c r="D2332" s="17" t="s">
        <v>18435</v>
      </c>
      <c r="E2332" s="18" t="s">
        <v>18597</v>
      </c>
      <c r="F2332" s="18" t="s">
        <v>18597</v>
      </c>
      <c r="G2332" s="17" t="s">
        <v>24</v>
      </c>
      <c r="H2332" s="21">
        <v>2698800</v>
      </c>
      <c r="I2332" s="20">
        <v>2698878.2608695654</v>
      </c>
      <c r="J2332" s="19">
        <v>2806800</v>
      </c>
      <c r="K2332" s="18"/>
      <c r="L2332" s="184"/>
      <c r="M2332" s="44" t="e">
        <f>VLOOKUP(#REF!,'[1]PL3 Danh muc đầy đủ'!$E$9:$X$9281,20,0)</f>
        <v>#REF!</v>
      </c>
      <c r="N2332" s="44" t="e">
        <f>M2332-#REF!</f>
        <v>#REF!</v>
      </c>
    </row>
    <row r="2333" spans="1:14" ht="36" x14ac:dyDescent="0.3">
      <c r="A2333" s="43">
        <v>2323</v>
      </c>
      <c r="B2333" s="17" t="s">
        <v>18264</v>
      </c>
      <c r="C2333" s="18" t="s">
        <v>18141</v>
      </c>
      <c r="D2333" s="17" t="s">
        <v>18436</v>
      </c>
      <c r="E2333" s="18" t="s">
        <v>18598</v>
      </c>
      <c r="F2333" s="18" t="s">
        <v>18598</v>
      </c>
      <c r="G2333" s="17" t="s">
        <v>24</v>
      </c>
      <c r="H2333" s="21">
        <v>2698800</v>
      </c>
      <c r="I2333" s="20">
        <v>2698878.2608695654</v>
      </c>
      <c r="J2333" s="19">
        <v>2806800</v>
      </c>
      <c r="K2333" s="18"/>
      <c r="L2333" s="184"/>
      <c r="M2333" s="44" t="e">
        <f>VLOOKUP(#REF!,'[1]PL3 Danh muc đầy đủ'!$E$9:$X$9281,20,0)</f>
        <v>#REF!</v>
      </c>
      <c r="N2333" s="44" t="e">
        <f>M2333-#REF!</f>
        <v>#REF!</v>
      </c>
    </row>
    <row r="2334" spans="1:14" ht="36" x14ac:dyDescent="0.3">
      <c r="A2334" s="43">
        <v>2324</v>
      </c>
      <c r="B2334" s="17" t="s">
        <v>7572</v>
      </c>
      <c r="C2334" s="18" t="s">
        <v>18141</v>
      </c>
      <c r="D2334" s="17" t="s">
        <v>7573</v>
      </c>
      <c r="E2334" s="18" t="s">
        <v>7574</v>
      </c>
      <c r="F2334" s="18" t="s">
        <v>7574</v>
      </c>
      <c r="G2334" s="17" t="s">
        <v>54</v>
      </c>
      <c r="H2334" s="21">
        <v>2698800</v>
      </c>
      <c r="I2334" s="20">
        <v>2698878.2608695654</v>
      </c>
      <c r="J2334" s="19">
        <v>2806800</v>
      </c>
      <c r="K2334" s="31"/>
      <c r="L2334" s="185"/>
      <c r="M2334" s="44" t="e">
        <f>VLOOKUP(#REF!,'[1]PL3 Danh muc đầy đủ'!$E$9:$X$9281,20,0)</f>
        <v>#REF!</v>
      </c>
      <c r="N2334" s="44" t="e">
        <f>M2334-#REF!</f>
        <v>#REF!</v>
      </c>
    </row>
    <row r="2335" spans="1:14" ht="36" x14ac:dyDescent="0.3">
      <c r="A2335" s="43">
        <v>2325</v>
      </c>
      <c r="B2335" s="17" t="s">
        <v>7575</v>
      </c>
      <c r="C2335" s="18" t="s">
        <v>18141</v>
      </c>
      <c r="D2335" s="17" t="s">
        <v>7576</v>
      </c>
      <c r="E2335" s="18" t="s">
        <v>7577</v>
      </c>
      <c r="F2335" s="18" t="s">
        <v>7577</v>
      </c>
      <c r="G2335" s="17" t="s">
        <v>24</v>
      </c>
      <c r="H2335" s="21">
        <v>2698800</v>
      </c>
      <c r="I2335" s="20">
        <v>2698878.2608695654</v>
      </c>
      <c r="J2335" s="19">
        <v>2806800</v>
      </c>
      <c r="K2335" s="31"/>
      <c r="L2335" s="185"/>
      <c r="M2335" s="44" t="e">
        <f>VLOOKUP(#REF!,'[1]PL3 Danh muc đầy đủ'!$E$9:$X$9281,20,0)</f>
        <v>#REF!</v>
      </c>
      <c r="N2335" s="44" t="e">
        <f>M2335-#REF!</f>
        <v>#REF!</v>
      </c>
    </row>
    <row r="2336" spans="1:14" ht="36" x14ac:dyDescent="0.3">
      <c r="A2336" s="43">
        <v>2326</v>
      </c>
      <c r="B2336" s="17" t="s">
        <v>7578</v>
      </c>
      <c r="C2336" s="18" t="s">
        <v>18141</v>
      </c>
      <c r="D2336" s="17" t="s">
        <v>7579</v>
      </c>
      <c r="E2336" s="18" t="s">
        <v>7580</v>
      </c>
      <c r="F2336" s="18" t="s">
        <v>7580</v>
      </c>
      <c r="G2336" s="17" t="s">
        <v>18</v>
      </c>
      <c r="H2336" s="21">
        <v>2698800</v>
      </c>
      <c r="I2336" s="20">
        <v>2698878.2608695654</v>
      </c>
      <c r="J2336" s="19">
        <v>2806800</v>
      </c>
      <c r="K2336" s="31"/>
      <c r="L2336" s="185"/>
      <c r="M2336" s="44" t="e">
        <f>VLOOKUP(#REF!,'[1]PL3 Danh muc đầy đủ'!$E$9:$X$9281,20,0)</f>
        <v>#REF!</v>
      </c>
      <c r="N2336" s="44" t="e">
        <f>M2336-#REF!</f>
        <v>#REF!</v>
      </c>
    </row>
    <row r="2337" spans="1:14" ht="36" x14ac:dyDescent="0.3">
      <c r="A2337" s="43">
        <v>2327</v>
      </c>
      <c r="B2337" s="17" t="s">
        <v>7581</v>
      </c>
      <c r="C2337" s="18" t="s">
        <v>18141</v>
      </c>
      <c r="D2337" s="17" t="s">
        <v>7582</v>
      </c>
      <c r="E2337" s="18" t="s">
        <v>7583</v>
      </c>
      <c r="F2337" s="18" t="s">
        <v>7583</v>
      </c>
      <c r="G2337" s="17" t="s">
        <v>18</v>
      </c>
      <c r="H2337" s="21">
        <v>2698800</v>
      </c>
      <c r="I2337" s="20">
        <v>2698878.2608695654</v>
      </c>
      <c r="J2337" s="19">
        <v>2806800</v>
      </c>
      <c r="K2337" s="31"/>
      <c r="L2337" s="185"/>
      <c r="M2337" s="44" t="e">
        <f>VLOOKUP(#REF!,'[1]PL3 Danh muc đầy đủ'!$E$9:$X$9281,20,0)</f>
        <v>#REF!</v>
      </c>
      <c r="N2337" s="44" t="e">
        <f>M2337-#REF!</f>
        <v>#REF!</v>
      </c>
    </row>
    <row r="2338" spans="1:14" ht="36" x14ac:dyDescent="0.3">
      <c r="A2338" s="43">
        <v>2328</v>
      </c>
      <c r="B2338" s="17" t="s">
        <v>7584</v>
      </c>
      <c r="C2338" s="18" t="s">
        <v>18141</v>
      </c>
      <c r="D2338" s="17" t="s">
        <v>7585</v>
      </c>
      <c r="E2338" s="18" t="s">
        <v>7586</v>
      </c>
      <c r="F2338" s="18" t="s">
        <v>7586</v>
      </c>
      <c r="G2338" s="17" t="s">
        <v>24</v>
      </c>
      <c r="H2338" s="21">
        <v>2698800</v>
      </c>
      <c r="I2338" s="20">
        <v>2698878.2608695654</v>
      </c>
      <c r="J2338" s="19">
        <v>2806800</v>
      </c>
      <c r="K2338" s="31"/>
      <c r="L2338" s="185"/>
      <c r="M2338" s="44" t="e">
        <f>VLOOKUP(#REF!,'[1]PL3 Danh muc đầy đủ'!$E$9:$X$9281,20,0)</f>
        <v>#REF!</v>
      </c>
      <c r="N2338" s="44" t="e">
        <f>M2338-#REF!</f>
        <v>#REF!</v>
      </c>
    </row>
    <row r="2339" spans="1:14" ht="36" x14ac:dyDescent="0.3">
      <c r="A2339" s="43">
        <v>2329</v>
      </c>
      <c r="B2339" s="17" t="s">
        <v>7587</v>
      </c>
      <c r="C2339" s="18" t="s">
        <v>18141</v>
      </c>
      <c r="D2339" s="17" t="s">
        <v>7588</v>
      </c>
      <c r="E2339" s="18" t="s">
        <v>7589</v>
      </c>
      <c r="F2339" s="18" t="s">
        <v>7589</v>
      </c>
      <c r="G2339" s="17" t="s">
        <v>18</v>
      </c>
      <c r="H2339" s="21">
        <v>2698800</v>
      </c>
      <c r="I2339" s="20">
        <v>2698878.2608695654</v>
      </c>
      <c r="J2339" s="19">
        <v>2806800</v>
      </c>
      <c r="K2339" s="31"/>
      <c r="L2339" s="185"/>
      <c r="M2339" s="44" t="e">
        <f>VLOOKUP(#REF!,'[1]PL3 Danh muc đầy đủ'!$E$9:$X$9281,20,0)</f>
        <v>#REF!</v>
      </c>
      <c r="N2339" s="44" t="e">
        <f>M2339-#REF!</f>
        <v>#REF!</v>
      </c>
    </row>
    <row r="2340" spans="1:14" ht="36" x14ac:dyDescent="0.3">
      <c r="A2340" s="43">
        <v>2330</v>
      </c>
      <c r="B2340" s="17" t="s">
        <v>7590</v>
      </c>
      <c r="C2340" s="18" t="s">
        <v>18167</v>
      </c>
      <c r="D2340" s="17" t="s">
        <v>7591</v>
      </c>
      <c r="E2340" s="18" t="s">
        <v>7592</v>
      </c>
      <c r="F2340" s="18" t="s">
        <v>7592</v>
      </c>
      <c r="G2340" s="17" t="s">
        <v>18</v>
      </c>
      <c r="H2340" s="21">
        <v>1196600</v>
      </c>
      <c r="I2340" s="20">
        <v>1196608.6956521738</v>
      </c>
      <c r="J2340" s="19">
        <v>1244400</v>
      </c>
      <c r="K2340" s="31"/>
      <c r="L2340" s="185"/>
      <c r="M2340" s="44" t="e">
        <f>VLOOKUP(#REF!,'[1]PL3 Danh muc đầy đủ'!$E$9:$X$9281,20,0)</f>
        <v>#REF!</v>
      </c>
      <c r="N2340" s="44" t="e">
        <f>M2340-#REF!</f>
        <v>#REF!</v>
      </c>
    </row>
    <row r="2341" spans="1:14" ht="18" x14ac:dyDescent="0.3">
      <c r="A2341" s="43">
        <v>2331</v>
      </c>
      <c r="B2341" s="17" t="s">
        <v>7593</v>
      </c>
      <c r="C2341" s="18" t="s">
        <v>18143</v>
      </c>
      <c r="D2341" s="17" t="s">
        <v>7594</v>
      </c>
      <c r="E2341" s="18" t="s">
        <v>7595</v>
      </c>
      <c r="F2341" s="18" t="s">
        <v>7595</v>
      </c>
      <c r="G2341" s="17" t="s">
        <v>20</v>
      </c>
      <c r="H2341" s="21">
        <v>264700</v>
      </c>
      <c r="I2341" s="20">
        <v>264751.30434782605</v>
      </c>
      <c r="J2341" s="19">
        <v>275300</v>
      </c>
      <c r="K2341" s="1" t="s">
        <v>7596</v>
      </c>
      <c r="L2341" s="183"/>
      <c r="M2341" s="44" t="e">
        <f>VLOOKUP(#REF!,'[1]PL3 Danh muc đầy đủ'!$E$9:$X$9281,20,0)</f>
        <v>#REF!</v>
      </c>
      <c r="N2341" s="44" t="e">
        <f>M2341-#REF!</f>
        <v>#REF!</v>
      </c>
    </row>
    <row r="2342" spans="1:14" ht="36" x14ac:dyDescent="0.3">
      <c r="A2342" s="43">
        <v>2332</v>
      </c>
      <c r="B2342" s="17" t="s">
        <v>7597</v>
      </c>
      <c r="C2342" s="18" t="s">
        <v>18143</v>
      </c>
      <c r="D2342" s="17" t="s">
        <v>7598</v>
      </c>
      <c r="E2342" s="18" t="s">
        <v>7599</v>
      </c>
      <c r="F2342" s="18" t="s">
        <v>7599</v>
      </c>
      <c r="G2342" s="17" t="s">
        <v>1648</v>
      </c>
      <c r="H2342" s="21">
        <v>292300</v>
      </c>
      <c r="I2342" s="20">
        <v>292379.13043478265</v>
      </c>
      <c r="J2342" s="19">
        <v>304000</v>
      </c>
      <c r="K2342" s="31"/>
      <c r="L2342" s="185"/>
      <c r="M2342" s="44" t="e">
        <f>VLOOKUP(#REF!,'[1]PL3 Danh muc đầy đủ'!$E$9:$X$9281,20,0)</f>
        <v>#REF!</v>
      </c>
      <c r="N2342" s="44" t="e">
        <f>M2342-#REF!</f>
        <v>#REF!</v>
      </c>
    </row>
    <row r="2343" spans="1:14" ht="54" x14ac:dyDescent="0.3">
      <c r="A2343" s="43">
        <v>2333</v>
      </c>
      <c r="B2343" s="17" t="s">
        <v>7600</v>
      </c>
      <c r="C2343" s="18" t="s">
        <v>18143</v>
      </c>
      <c r="D2343" s="17" t="s">
        <v>7601</v>
      </c>
      <c r="E2343" s="18" t="s">
        <v>16602</v>
      </c>
      <c r="F2343" s="18" t="s">
        <v>16602</v>
      </c>
      <c r="G2343" s="17" t="s">
        <v>24</v>
      </c>
      <c r="H2343" s="21">
        <v>6955600</v>
      </c>
      <c r="I2343" s="20">
        <v>6955608.6956521738</v>
      </c>
      <c r="J2343" s="19">
        <v>7233800</v>
      </c>
      <c r="K2343" s="31"/>
      <c r="L2343" s="185"/>
      <c r="M2343" s="44" t="e">
        <f>VLOOKUP(#REF!,'[1]PL3 Danh muc đầy đủ'!$E$9:$X$9281,20,0)</f>
        <v>#REF!</v>
      </c>
      <c r="N2343" s="44" t="e">
        <f>M2343-#REF!</f>
        <v>#REF!</v>
      </c>
    </row>
    <row r="2344" spans="1:14" ht="54" x14ac:dyDescent="0.3">
      <c r="A2344" s="43">
        <v>2334</v>
      </c>
      <c r="B2344" s="17" t="s">
        <v>7602</v>
      </c>
      <c r="C2344" s="18" t="s">
        <v>18143</v>
      </c>
      <c r="D2344" s="17" t="s">
        <v>7603</v>
      </c>
      <c r="E2344" s="18" t="s">
        <v>16603</v>
      </c>
      <c r="F2344" s="18" t="s">
        <v>16603</v>
      </c>
      <c r="G2344" s="17" t="s">
        <v>24</v>
      </c>
      <c r="H2344" s="21">
        <v>6955600</v>
      </c>
      <c r="I2344" s="20">
        <v>6955608.6956521738</v>
      </c>
      <c r="J2344" s="19">
        <v>7233800</v>
      </c>
      <c r="K2344" s="31"/>
      <c r="L2344" s="185"/>
      <c r="M2344" s="44" t="e">
        <f>VLOOKUP(#REF!,'[1]PL3 Danh muc đầy đủ'!$E$9:$X$9281,20,0)</f>
        <v>#REF!</v>
      </c>
      <c r="N2344" s="44" t="e">
        <f>M2344-#REF!</f>
        <v>#REF!</v>
      </c>
    </row>
    <row r="2345" spans="1:14" ht="54" x14ac:dyDescent="0.3">
      <c r="A2345" s="43">
        <v>2335</v>
      </c>
      <c r="B2345" s="17" t="s">
        <v>7604</v>
      </c>
      <c r="C2345" s="18" t="s">
        <v>18143</v>
      </c>
      <c r="D2345" s="17" t="s">
        <v>7605</v>
      </c>
      <c r="E2345" s="18" t="s">
        <v>16604</v>
      </c>
      <c r="F2345" s="18" t="s">
        <v>16604</v>
      </c>
      <c r="G2345" s="17" t="s">
        <v>24</v>
      </c>
      <c r="H2345" s="21">
        <v>6955600</v>
      </c>
      <c r="I2345" s="20">
        <v>6955608.6956521738</v>
      </c>
      <c r="J2345" s="19">
        <v>7233800</v>
      </c>
      <c r="K2345" s="31"/>
      <c r="L2345" s="185"/>
      <c r="M2345" s="44" t="e">
        <f>VLOOKUP(#REF!,'[1]PL3 Danh muc đầy đủ'!$E$9:$X$9281,20,0)</f>
        <v>#REF!</v>
      </c>
      <c r="N2345" s="44" t="e">
        <f>M2345-#REF!</f>
        <v>#REF!</v>
      </c>
    </row>
    <row r="2346" spans="1:14" ht="54" x14ac:dyDescent="0.3">
      <c r="A2346" s="43">
        <v>2336</v>
      </c>
      <c r="B2346" s="17" t="s">
        <v>7606</v>
      </c>
      <c r="C2346" s="18" t="s">
        <v>18143</v>
      </c>
      <c r="D2346" s="17" t="s">
        <v>7607</v>
      </c>
      <c r="E2346" s="18" t="s">
        <v>7608</v>
      </c>
      <c r="F2346" s="18" t="s">
        <v>7608</v>
      </c>
      <c r="G2346" s="17" t="s">
        <v>24</v>
      </c>
      <c r="H2346" s="21">
        <v>6955600</v>
      </c>
      <c r="I2346" s="20">
        <v>6955608.6956521738</v>
      </c>
      <c r="J2346" s="19">
        <v>7233800</v>
      </c>
      <c r="K2346" s="31"/>
      <c r="L2346" s="185"/>
      <c r="M2346" s="44" t="e">
        <f>VLOOKUP(#REF!,'[1]PL3 Danh muc đầy đủ'!$E$9:$X$9281,20,0)</f>
        <v>#REF!</v>
      </c>
      <c r="N2346" s="44" t="e">
        <f>M2346-#REF!</f>
        <v>#REF!</v>
      </c>
    </row>
    <row r="2347" spans="1:14" ht="54" x14ac:dyDescent="0.3">
      <c r="A2347" s="43">
        <v>2337</v>
      </c>
      <c r="B2347" s="17" t="s">
        <v>7609</v>
      </c>
      <c r="C2347" s="18" t="s">
        <v>18143</v>
      </c>
      <c r="D2347" s="17" t="s">
        <v>7610</v>
      </c>
      <c r="E2347" s="18" t="s">
        <v>7611</v>
      </c>
      <c r="F2347" s="18" t="s">
        <v>7611</v>
      </c>
      <c r="G2347" s="17" t="s">
        <v>24</v>
      </c>
      <c r="H2347" s="21">
        <v>6955600</v>
      </c>
      <c r="I2347" s="20">
        <v>6955608.6956521738</v>
      </c>
      <c r="J2347" s="19">
        <v>7233800</v>
      </c>
      <c r="K2347" s="31"/>
      <c r="L2347" s="185"/>
      <c r="M2347" s="44" t="e">
        <f>VLOOKUP(#REF!,'[1]PL3 Danh muc đầy đủ'!$E$9:$X$9281,20,0)</f>
        <v>#REF!</v>
      </c>
      <c r="N2347" s="44" t="e">
        <f>M2347-#REF!</f>
        <v>#REF!</v>
      </c>
    </row>
    <row r="2348" spans="1:14" ht="36" x14ac:dyDescent="0.3">
      <c r="A2348" s="43">
        <v>2338</v>
      </c>
      <c r="B2348" s="17" t="s">
        <v>7612</v>
      </c>
      <c r="C2348" s="18" t="s">
        <v>18143</v>
      </c>
      <c r="D2348" s="17" t="s">
        <v>7613</v>
      </c>
      <c r="E2348" s="18" t="s">
        <v>16605</v>
      </c>
      <c r="F2348" s="18" t="s">
        <v>16605</v>
      </c>
      <c r="G2348" s="17" t="s">
        <v>24</v>
      </c>
      <c r="H2348" s="21">
        <v>6955600</v>
      </c>
      <c r="I2348" s="20">
        <v>6955608.6956521738</v>
      </c>
      <c r="J2348" s="19">
        <v>7233800</v>
      </c>
      <c r="K2348" s="31"/>
      <c r="L2348" s="185"/>
      <c r="M2348" s="44" t="e">
        <f>VLOOKUP(#REF!,'[1]PL3 Danh muc đầy đủ'!$E$9:$X$9281,20,0)</f>
        <v>#REF!</v>
      </c>
      <c r="N2348" s="44" t="e">
        <f>M2348-#REF!</f>
        <v>#REF!</v>
      </c>
    </row>
    <row r="2349" spans="1:14" ht="54" x14ac:dyDescent="0.3">
      <c r="A2349" s="43">
        <v>2339</v>
      </c>
      <c r="B2349" s="17" t="s">
        <v>7614</v>
      </c>
      <c r="C2349" s="18" t="s">
        <v>18143</v>
      </c>
      <c r="D2349" s="17" t="s">
        <v>7615</v>
      </c>
      <c r="E2349" s="18" t="s">
        <v>16606</v>
      </c>
      <c r="F2349" s="18" t="s">
        <v>16606</v>
      </c>
      <c r="G2349" s="17" t="s">
        <v>24</v>
      </c>
      <c r="H2349" s="21">
        <v>6955600</v>
      </c>
      <c r="I2349" s="20">
        <v>6955608.6956521738</v>
      </c>
      <c r="J2349" s="19">
        <v>7233800</v>
      </c>
      <c r="K2349" s="31"/>
      <c r="L2349" s="185"/>
      <c r="M2349" s="44" t="e">
        <f>VLOOKUP(#REF!,'[1]PL3 Danh muc đầy đủ'!$E$9:$X$9281,20,0)</f>
        <v>#REF!</v>
      </c>
      <c r="N2349" s="44" t="e">
        <f>M2349-#REF!</f>
        <v>#REF!</v>
      </c>
    </row>
    <row r="2350" spans="1:14" ht="36" x14ac:dyDescent="0.3">
      <c r="A2350" s="43">
        <v>2340</v>
      </c>
      <c r="B2350" s="17" t="s">
        <v>7616</v>
      </c>
      <c r="C2350" s="18" t="s">
        <v>18143</v>
      </c>
      <c r="D2350" s="17" t="s">
        <v>7617</v>
      </c>
      <c r="E2350" s="18" t="s">
        <v>16607</v>
      </c>
      <c r="F2350" s="18" t="s">
        <v>16607</v>
      </c>
      <c r="G2350" s="17" t="s">
        <v>24</v>
      </c>
      <c r="H2350" s="21">
        <v>6955600</v>
      </c>
      <c r="I2350" s="20">
        <v>6955608.6956521738</v>
      </c>
      <c r="J2350" s="19">
        <v>7233800</v>
      </c>
      <c r="K2350" s="31"/>
      <c r="L2350" s="185"/>
      <c r="M2350" s="44" t="e">
        <f>VLOOKUP(#REF!,'[1]PL3 Danh muc đầy đủ'!$E$9:$X$9281,20,0)</f>
        <v>#REF!</v>
      </c>
      <c r="N2350" s="44" t="e">
        <f>M2350-#REF!</f>
        <v>#REF!</v>
      </c>
    </row>
    <row r="2351" spans="1:14" ht="36" x14ac:dyDescent="0.3">
      <c r="A2351" s="43">
        <v>2341</v>
      </c>
      <c r="B2351" s="17" t="s">
        <v>18359</v>
      </c>
      <c r="C2351" s="18" t="s">
        <v>18143</v>
      </c>
      <c r="D2351" s="17" t="s">
        <v>18530</v>
      </c>
      <c r="E2351" s="18" t="s">
        <v>18691</v>
      </c>
      <c r="F2351" s="18" t="s">
        <v>18691</v>
      </c>
      <c r="G2351" s="17" t="s">
        <v>24</v>
      </c>
      <c r="H2351" s="21">
        <v>6955600</v>
      </c>
      <c r="I2351" s="20">
        <v>6955608.6956521738</v>
      </c>
      <c r="J2351" s="19">
        <v>7233800</v>
      </c>
      <c r="K2351" s="18"/>
      <c r="L2351" s="184"/>
      <c r="M2351" s="44" t="e">
        <f>VLOOKUP(#REF!,'[1]PL3 Danh muc đầy đủ'!$E$9:$X$9281,20,0)</f>
        <v>#REF!</v>
      </c>
      <c r="N2351" s="44" t="e">
        <f>M2351-#REF!</f>
        <v>#REF!</v>
      </c>
    </row>
    <row r="2352" spans="1:14" ht="54" x14ac:dyDescent="0.3">
      <c r="A2352" s="43">
        <v>2342</v>
      </c>
      <c r="B2352" s="17" t="s">
        <v>7618</v>
      </c>
      <c r="C2352" s="18" t="s">
        <v>18143</v>
      </c>
      <c r="D2352" s="17" t="s">
        <v>7619</v>
      </c>
      <c r="E2352" s="18" t="s">
        <v>16608</v>
      </c>
      <c r="F2352" s="18" t="s">
        <v>16608</v>
      </c>
      <c r="G2352" s="17" t="s">
        <v>24</v>
      </c>
      <c r="H2352" s="21">
        <v>6955600</v>
      </c>
      <c r="I2352" s="20">
        <v>6955608.6956521738</v>
      </c>
      <c r="J2352" s="19">
        <v>7233800</v>
      </c>
      <c r="K2352" s="31"/>
      <c r="L2352" s="185"/>
      <c r="M2352" s="44" t="e">
        <f>VLOOKUP(#REF!,'[1]PL3 Danh muc đầy đủ'!$E$9:$X$9281,20,0)</f>
        <v>#REF!</v>
      </c>
      <c r="N2352" s="44" t="e">
        <f>M2352-#REF!</f>
        <v>#REF!</v>
      </c>
    </row>
    <row r="2353" spans="1:14" ht="54" x14ac:dyDescent="0.3">
      <c r="A2353" s="43">
        <v>2343</v>
      </c>
      <c r="B2353" s="17" t="s">
        <v>7620</v>
      </c>
      <c r="C2353" s="18" t="s">
        <v>18143</v>
      </c>
      <c r="D2353" s="17" t="s">
        <v>7621</v>
      </c>
      <c r="E2353" s="18" t="s">
        <v>16609</v>
      </c>
      <c r="F2353" s="18" t="s">
        <v>16609</v>
      </c>
      <c r="G2353" s="17" t="s">
        <v>24</v>
      </c>
      <c r="H2353" s="21">
        <v>6955600</v>
      </c>
      <c r="I2353" s="20">
        <v>6955608.6956521738</v>
      </c>
      <c r="J2353" s="19">
        <v>7233800</v>
      </c>
      <c r="K2353" s="31"/>
      <c r="L2353" s="185"/>
      <c r="M2353" s="44" t="e">
        <f>VLOOKUP(#REF!,'[1]PL3 Danh muc đầy đủ'!$E$9:$X$9281,20,0)</f>
        <v>#REF!</v>
      </c>
      <c r="N2353" s="44" t="e">
        <f>M2353-#REF!</f>
        <v>#REF!</v>
      </c>
    </row>
    <row r="2354" spans="1:14" ht="72" x14ac:dyDescent="0.3">
      <c r="A2354" s="43">
        <v>2344</v>
      </c>
      <c r="B2354" s="17" t="s">
        <v>7622</v>
      </c>
      <c r="C2354" s="18" t="s">
        <v>18143</v>
      </c>
      <c r="D2354" s="17" t="s">
        <v>7623</v>
      </c>
      <c r="E2354" s="18" t="s">
        <v>16610</v>
      </c>
      <c r="F2354" s="18" t="s">
        <v>16610</v>
      </c>
      <c r="G2354" s="17" t="s">
        <v>24</v>
      </c>
      <c r="H2354" s="21">
        <v>6955600</v>
      </c>
      <c r="I2354" s="20">
        <v>6955608.6956521738</v>
      </c>
      <c r="J2354" s="19">
        <v>7233800</v>
      </c>
      <c r="K2354" s="31"/>
      <c r="L2354" s="185"/>
      <c r="M2354" s="44" t="e">
        <f>VLOOKUP(#REF!,'[1]PL3 Danh muc đầy đủ'!$E$9:$X$9281,20,0)</f>
        <v>#REF!</v>
      </c>
      <c r="N2354" s="44" t="e">
        <f>M2354-#REF!</f>
        <v>#REF!</v>
      </c>
    </row>
    <row r="2355" spans="1:14" ht="36" x14ac:dyDescent="0.3">
      <c r="A2355" s="43">
        <v>2345</v>
      </c>
      <c r="B2355" s="17" t="s">
        <v>7624</v>
      </c>
      <c r="C2355" s="18" t="s">
        <v>18143</v>
      </c>
      <c r="D2355" s="17" t="s">
        <v>7625</v>
      </c>
      <c r="E2355" s="18" t="s">
        <v>16611</v>
      </c>
      <c r="F2355" s="18" t="s">
        <v>16611</v>
      </c>
      <c r="G2355" s="17" t="s">
        <v>24</v>
      </c>
      <c r="H2355" s="21">
        <v>6955600</v>
      </c>
      <c r="I2355" s="20">
        <v>6955608.6956521738</v>
      </c>
      <c r="J2355" s="19">
        <v>7233800</v>
      </c>
      <c r="K2355" s="31"/>
      <c r="L2355" s="185"/>
      <c r="M2355" s="44" t="e">
        <f>VLOOKUP(#REF!,'[1]PL3 Danh muc đầy đủ'!$E$9:$X$9281,20,0)</f>
        <v>#REF!</v>
      </c>
      <c r="N2355" s="44" t="e">
        <f>M2355-#REF!</f>
        <v>#REF!</v>
      </c>
    </row>
    <row r="2356" spans="1:14" ht="54" x14ac:dyDescent="0.3">
      <c r="A2356" s="43">
        <v>2346</v>
      </c>
      <c r="B2356" s="17" t="s">
        <v>7626</v>
      </c>
      <c r="C2356" s="18" t="s">
        <v>18143</v>
      </c>
      <c r="D2356" s="17" t="s">
        <v>7627</v>
      </c>
      <c r="E2356" s="18" t="s">
        <v>16612</v>
      </c>
      <c r="F2356" s="18" t="s">
        <v>16612</v>
      </c>
      <c r="G2356" s="17" t="s">
        <v>24</v>
      </c>
      <c r="H2356" s="21">
        <v>6955600</v>
      </c>
      <c r="I2356" s="20">
        <v>6955608.6956521738</v>
      </c>
      <c r="J2356" s="19">
        <v>7233800</v>
      </c>
      <c r="K2356" s="31"/>
      <c r="L2356" s="185"/>
      <c r="M2356" s="44" t="e">
        <f>VLOOKUP(#REF!,'[1]PL3 Danh muc đầy đủ'!$E$9:$X$9281,20,0)</f>
        <v>#REF!</v>
      </c>
      <c r="N2356" s="44" t="e">
        <f>M2356-#REF!</f>
        <v>#REF!</v>
      </c>
    </row>
    <row r="2357" spans="1:14" ht="90" x14ac:dyDescent="0.3">
      <c r="A2357" s="43">
        <v>2347</v>
      </c>
      <c r="B2357" s="17" t="s">
        <v>7628</v>
      </c>
      <c r="C2357" s="18" t="s">
        <v>18143</v>
      </c>
      <c r="D2357" s="17" t="s">
        <v>7629</v>
      </c>
      <c r="E2357" s="18" t="s">
        <v>7630</v>
      </c>
      <c r="F2357" s="18" t="s">
        <v>7630</v>
      </c>
      <c r="G2357" s="17" t="s">
        <v>24</v>
      </c>
      <c r="H2357" s="21">
        <v>6955600</v>
      </c>
      <c r="I2357" s="20">
        <v>6955608.6956521738</v>
      </c>
      <c r="J2357" s="19">
        <v>7233800</v>
      </c>
      <c r="K2357" s="31"/>
      <c r="L2357" s="185"/>
      <c r="M2357" s="44" t="e">
        <f>VLOOKUP(#REF!,'[1]PL3 Danh muc đầy đủ'!$E$9:$X$9281,20,0)</f>
        <v>#REF!</v>
      </c>
      <c r="N2357" s="44" t="e">
        <f>M2357-#REF!</f>
        <v>#REF!</v>
      </c>
    </row>
    <row r="2358" spans="1:14" ht="36" x14ac:dyDescent="0.3">
      <c r="A2358" s="43">
        <v>2348</v>
      </c>
      <c r="B2358" s="17" t="s">
        <v>7631</v>
      </c>
      <c r="C2358" s="18" t="s">
        <v>18143</v>
      </c>
      <c r="D2358" s="17" t="s">
        <v>7632</v>
      </c>
      <c r="E2358" s="18" t="s">
        <v>7633</v>
      </c>
      <c r="F2358" s="18" t="s">
        <v>7633</v>
      </c>
      <c r="G2358" s="17" t="s">
        <v>24</v>
      </c>
      <c r="H2358" s="21">
        <v>6955600</v>
      </c>
      <c r="I2358" s="20">
        <v>6955608.6956521738</v>
      </c>
      <c r="J2358" s="19">
        <v>7233800</v>
      </c>
      <c r="K2358" s="31"/>
      <c r="L2358" s="185"/>
      <c r="M2358" s="44" t="e">
        <f>VLOOKUP(#REF!,'[1]PL3 Danh muc đầy đủ'!$E$9:$X$9281,20,0)</f>
        <v>#REF!</v>
      </c>
      <c r="N2358" s="44" t="e">
        <f>M2358-#REF!</f>
        <v>#REF!</v>
      </c>
    </row>
    <row r="2359" spans="1:14" ht="36" x14ac:dyDescent="0.3">
      <c r="A2359" s="43">
        <v>2349</v>
      </c>
      <c r="B2359" s="17" t="s">
        <v>7634</v>
      </c>
      <c r="C2359" s="18" t="s">
        <v>18143</v>
      </c>
      <c r="D2359" s="17" t="s">
        <v>7635</v>
      </c>
      <c r="E2359" s="18" t="s">
        <v>7636</v>
      </c>
      <c r="F2359" s="18" t="s">
        <v>7636</v>
      </c>
      <c r="G2359" s="17" t="s">
        <v>24</v>
      </c>
      <c r="H2359" s="21">
        <v>6955600</v>
      </c>
      <c r="I2359" s="20">
        <v>6955608.6956521738</v>
      </c>
      <c r="J2359" s="19">
        <v>7233800</v>
      </c>
      <c r="K2359" s="31"/>
      <c r="L2359" s="185"/>
      <c r="M2359" s="44" t="e">
        <f>VLOOKUP(#REF!,'[1]PL3 Danh muc đầy đủ'!$E$9:$X$9281,20,0)</f>
        <v>#REF!</v>
      </c>
      <c r="N2359" s="44" t="e">
        <f>M2359-#REF!</f>
        <v>#REF!</v>
      </c>
    </row>
    <row r="2360" spans="1:14" ht="36" x14ac:dyDescent="0.3">
      <c r="A2360" s="43">
        <v>2350</v>
      </c>
      <c r="B2360" s="17" t="s">
        <v>7637</v>
      </c>
      <c r="C2360" s="18" t="s">
        <v>18143</v>
      </c>
      <c r="D2360" s="17" t="s">
        <v>7638</v>
      </c>
      <c r="E2360" s="18" t="s">
        <v>7639</v>
      </c>
      <c r="F2360" s="18" t="s">
        <v>7639</v>
      </c>
      <c r="G2360" s="17" t="s">
        <v>24</v>
      </c>
      <c r="H2360" s="21">
        <v>6955600</v>
      </c>
      <c r="I2360" s="20">
        <v>6955608.6956521738</v>
      </c>
      <c r="J2360" s="19">
        <v>7233800</v>
      </c>
      <c r="K2360" s="31"/>
      <c r="L2360" s="185"/>
      <c r="M2360" s="44" t="e">
        <f>VLOOKUP(#REF!,'[1]PL3 Danh muc đầy đủ'!$E$9:$X$9281,20,0)</f>
        <v>#REF!</v>
      </c>
      <c r="N2360" s="44" t="e">
        <f>M2360-#REF!</f>
        <v>#REF!</v>
      </c>
    </row>
    <row r="2361" spans="1:14" ht="18" x14ac:dyDescent="0.3">
      <c r="A2361" s="43">
        <v>2351</v>
      </c>
      <c r="B2361" s="17" t="s">
        <v>7640</v>
      </c>
      <c r="C2361" s="18" t="s">
        <v>18147</v>
      </c>
      <c r="D2361" s="17" t="s">
        <v>7641</v>
      </c>
      <c r="E2361" s="18" t="s">
        <v>7642</v>
      </c>
      <c r="F2361" s="18" t="s">
        <v>17656</v>
      </c>
      <c r="G2361" s="17" t="s">
        <v>24</v>
      </c>
      <c r="H2361" s="21">
        <v>6955600</v>
      </c>
      <c r="I2361" s="20">
        <v>6955608.6956521738</v>
      </c>
      <c r="J2361" s="19">
        <v>7233800</v>
      </c>
      <c r="K2361" s="31"/>
      <c r="L2361" s="185"/>
      <c r="M2361" s="44" t="e">
        <f>VLOOKUP(#REF!,'[1]PL3 Danh muc đầy đủ'!$E$9:$X$9281,20,0)</f>
        <v>#REF!</v>
      </c>
      <c r="N2361" s="44" t="e">
        <f>M2361-#REF!</f>
        <v>#REF!</v>
      </c>
    </row>
    <row r="2362" spans="1:14" ht="54" x14ac:dyDescent="0.3">
      <c r="A2362" s="43">
        <v>2352</v>
      </c>
      <c r="B2362" s="17" t="s">
        <v>7644</v>
      </c>
      <c r="C2362" s="18" t="s">
        <v>18143</v>
      </c>
      <c r="D2362" s="17" t="s">
        <v>7645</v>
      </c>
      <c r="E2362" s="18" t="s">
        <v>16613</v>
      </c>
      <c r="F2362" s="18" t="s">
        <v>16613</v>
      </c>
      <c r="G2362" s="17" t="s">
        <v>24</v>
      </c>
      <c r="H2362" s="21">
        <v>4561600</v>
      </c>
      <c r="I2362" s="20">
        <v>4561608.6956521738</v>
      </c>
      <c r="J2362" s="19">
        <v>4744000</v>
      </c>
      <c r="K2362" s="1" t="s">
        <v>7643</v>
      </c>
      <c r="L2362" s="183"/>
      <c r="M2362" s="44" t="e">
        <f>VLOOKUP(#REF!,'[1]PL3 Danh muc đầy đủ'!$E$9:$X$9281,20,0)</f>
        <v>#REF!</v>
      </c>
      <c r="N2362" s="44" t="e">
        <f>M2362-#REF!</f>
        <v>#REF!</v>
      </c>
    </row>
    <row r="2363" spans="1:14" ht="36" x14ac:dyDescent="0.3">
      <c r="A2363" s="43">
        <v>2353</v>
      </c>
      <c r="B2363" s="17" t="s">
        <v>7646</v>
      </c>
      <c r="C2363" s="18" t="s">
        <v>18143</v>
      </c>
      <c r="D2363" s="17" t="s">
        <v>7647</v>
      </c>
      <c r="E2363" s="18" t="s">
        <v>16614</v>
      </c>
      <c r="F2363" s="18" t="s">
        <v>16614</v>
      </c>
      <c r="G2363" s="17" t="s">
        <v>24</v>
      </c>
      <c r="H2363" s="21">
        <v>4561600</v>
      </c>
      <c r="I2363" s="20">
        <v>4561608.6956521738</v>
      </c>
      <c r="J2363" s="19">
        <v>4744000</v>
      </c>
      <c r="K2363" s="1" t="s">
        <v>7643</v>
      </c>
      <c r="L2363" s="183"/>
      <c r="M2363" s="44" t="e">
        <f>VLOOKUP(#REF!,'[1]PL3 Danh muc đầy đủ'!$E$9:$X$9281,20,0)</f>
        <v>#REF!</v>
      </c>
      <c r="N2363" s="44" t="e">
        <f>M2363-#REF!</f>
        <v>#REF!</v>
      </c>
    </row>
    <row r="2364" spans="1:14" ht="36" x14ac:dyDescent="0.3">
      <c r="A2364" s="43">
        <v>2354</v>
      </c>
      <c r="B2364" s="17" t="s">
        <v>7648</v>
      </c>
      <c r="C2364" s="18" t="s">
        <v>18143</v>
      </c>
      <c r="D2364" s="17" t="s">
        <v>7649</v>
      </c>
      <c r="E2364" s="18" t="s">
        <v>16615</v>
      </c>
      <c r="F2364" s="18" t="s">
        <v>16615</v>
      </c>
      <c r="G2364" s="17" t="s">
        <v>24</v>
      </c>
      <c r="H2364" s="21">
        <v>4561600</v>
      </c>
      <c r="I2364" s="20">
        <v>4561608.6956521738</v>
      </c>
      <c r="J2364" s="19">
        <v>4744000</v>
      </c>
      <c r="K2364" s="1" t="s">
        <v>7643</v>
      </c>
      <c r="L2364" s="183"/>
      <c r="M2364" s="44" t="e">
        <f>VLOOKUP(#REF!,'[1]PL3 Danh muc đầy đủ'!$E$9:$X$9281,20,0)</f>
        <v>#REF!</v>
      </c>
      <c r="N2364" s="44" t="e">
        <f>M2364-#REF!</f>
        <v>#REF!</v>
      </c>
    </row>
    <row r="2365" spans="1:14" ht="36" x14ac:dyDescent="0.3">
      <c r="A2365" s="43">
        <v>2355</v>
      </c>
      <c r="B2365" s="17" t="s">
        <v>7650</v>
      </c>
      <c r="C2365" s="18" t="s">
        <v>18143</v>
      </c>
      <c r="D2365" s="17" t="s">
        <v>7651</v>
      </c>
      <c r="E2365" s="18" t="s">
        <v>7652</v>
      </c>
      <c r="F2365" s="18" t="s">
        <v>7652</v>
      </c>
      <c r="G2365" s="17" t="s">
        <v>24</v>
      </c>
      <c r="H2365" s="21">
        <v>4561600</v>
      </c>
      <c r="I2365" s="20">
        <v>4561608.6956521738</v>
      </c>
      <c r="J2365" s="19">
        <v>4744000</v>
      </c>
      <c r="K2365" s="1" t="s">
        <v>7643</v>
      </c>
      <c r="L2365" s="183"/>
      <c r="M2365" s="44" t="e">
        <f>VLOOKUP(#REF!,'[1]PL3 Danh muc đầy đủ'!$E$9:$X$9281,20,0)</f>
        <v>#REF!</v>
      </c>
      <c r="N2365" s="44" t="e">
        <f>M2365-#REF!</f>
        <v>#REF!</v>
      </c>
    </row>
    <row r="2366" spans="1:14" ht="36" x14ac:dyDescent="0.3">
      <c r="A2366" s="43">
        <v>2356</v>
      </c>
      <c r="B2366" s="17" t="s">
        <v>7653</v>
      </c>
      <c r="C2366" s="18" t="s">
        <v>18143</v>
      </c>
      <c r="D2366" s="17" t="s">
        <v>7654</v>
      </c>
      <c r="E2366" s="18" t="s">
        <v>7655</v>
      </c>
      <c r="F2366" s="18" t="s">
        <v>7655</v>
      </c>
      <c r="G2366" s="17" t="s">
        <v>24</v>
      </c>
      <c r="H2366" s="21">
        <v>4561600</v>
      </c>
      <c r="I2366" s="20">
        <v>4561608.6956521738</v>
      </c>
      <c r="J2366" s="19">
        <v>4744000</v>
      </c>
      <c r="K2366" s="1" t="s">
        <v>7643</v>
      </c>
      <c r="L2366" s="183"/>
      <c r="M2366" s="44" t="e">
        <f>VLOOKUP(#REF!,'[1]PL3 Danh muc đầy đủ'!$E$9:$X$9281,20,0)</f>
        <v>#REF!</v>
      </c>
      <c r="N2366" s="44" t="e">
        <f>M2366-#REF!</f>
        <v>#REF!</v>
      </c>
    </row>
    <row r="2367" spans="1:14" ht="36" x14ac:dyDescent="0.3">
      <c r="A2367" s="43">
        <v>2357</v>
      </c>
      <c r="B2367" s="17" t="s">
        <v>7656</v>
      </c>
      <c r="C2367" s="18" t="s">
        <v>18143</v>
      </c>
      <c r="D2367" s="17" t="s">
        <v>7657</v>
      </c>
      <c r="E2367" s="18" t="s">
        <v>16616</v>
      </c>
      <c r="F2367" s="18" t="s">
        <v>16616</v>
      </c>
      <c r="G2367" s="17" t="s">
        <v>24</v>
      </c>
      <c r="H2367" s="21">
        <v>4561600</v>
      </c>
      <c r="I2367" s="20">
        <v>4561608.6956521738</v>
      </c>
      <c r="J2367" s="19">
        <v>4744000</v>
      </c>
      <c r="K2367" s="1" t="s">
        <v>7643</v>
      </c>
      <c r="L2367" s="183"/>
      <c r="M2367" s="44" t="e">
        <f>VLOOKUP(#REF!,'[1]PL3 Danh muc đầy đủ'!$E$9:$X$9281,20,0)</f>
        <v>#REF!</v>
      </c>
      <c r="N2367" s="44" t="e">
        <f>M2367-#REF!</f>
        <v>#REF!</v>
      </c>
    </row>
    <row r="2368" spans="1:14" ht="36" x14ac:dyDescent="0.3">
      <c r="A2368" s="43">
        <v>2358</v>
      </c>
      <c r="B2368" s="17" t="s">
        <v>7658</v>
      </c>
      <c r="C2368" s="18" t="s">
        <v>18143</v>
      </c>
      <c r="D2368" s="17" t="s">
        <v>7659</v>
      </c>
      <c r="E2368" s="18" t="s">
        <v>16617</v>
      </c>
      <c r="F2368" s="18" t="s">
        <v>16617</v>
      </c>
      <c r="G2368" s="17" t="s">
        <v>24</v>
      </c>
      <c r="H2368" s="21">
        <v>4561600</v>
      </c>
      <c r="I2368" s="20">
        <v>4561608.6956521738</v>
      </c>
      <c r="J2368" s="19">
        <v>4744000</v>
      </c>
      <c r="K2368" s="1" t="s">
        <v>7643</v>
      </c>
      <c r="L2368" s="183"/>
      <c r="M2368" s="44" t="e">
        <f>VLOOKUP(#REF!,'[1]PL3 Danh muc đầy đủ'!$E$9:$X$9281,20,0)</f>
        <v>#REF!</v>
      </c>
      <c r="N2368" s="44" t="e">
        <f>M2368-#REF!</f>
        <v>#REF!</v>
      </c>
    </row>
    <row r="2369" spans="1:14" ht="36" x14ac:dyDescent="0.3">
      <c r="A2369" s="43">
        <v>2359</v>
      </c>
      <c r="B2369" s="17" t="s">
        <v>7660</v>
      </c>
      <c r="C2369" s="18" t="s">
        <v>18143</v>
      </c>
      <c r="D2369" s="17" t="s">
        <v>7661</v>
      </c>
      <c r="E2369" s="18" t="s">
        <v>16618</v>
      </c>
      <c r="F2369" s="18" t="s">
        <v>16618</v>
      </c>
      <c r="G2369" s="17" t="s">
        <v>24</v>
      </c>
      <c r="H2369" s="21">
        <v>4561600</v>
      </c>
      <c r="I2369" s="20">
        <v>4561608.6956521738</v>
      </c>
      <c r="J2369" s="19">
        <v>4744000</v>
      </c>
      <c r="K2369" s="1" t="s">
        <v>7643</v>
      </c>
      <c r="L2369" s="183"/>
      <c r="M2369" s="44" t="e">
        <f>VLOOKUP(#REF!,'[1]PL3 Danh muc đầy đủ'!$E$9:$X$9281,20,0)</f>
        <v>#REF!</v>
      </c>
      <c r="N2369" s="44" t="e">
        <f>M2369-#REF!</f>
        <v>#REF!</v>
      </c>
    </row>
    <row r="2370" spans="1:14" ht="36" x14ac:dyDescent="0.3">
      <c r="A2370" s="43">
        <v>2360</v>
      </c>
      <c r="B2370" s="17" t="s">
        <v>7662</v>
      </c>
      <c r="C2370" s="18" t="s">
        <v>18143</v>
      </c>
      <c r="D2370" s="17" t="s">
        <v>7663</v>
      </c>
      <c r="E2370" s="18" t="s">
        <v>7664</v>
      </c>
      <c r="F2370" s="18" t="s">
        <v>7664</v>
      </c>
      <c r="G2370" s="17" t="s">
        <v>24</v>
      </c>
      <c r="H2370" s="21">
        <v>4561600</v>
      </c>
      <c r="I2370" s="20">
        <v>4561608.6956521738</v>
      </c>
      <c r="J2370" s="19">
        <v>4744000</v>
      </c>
      <c r="K2370" s="1" t="s">
        <v>7643</v>
      </c>
      <c r="L2370" s="183"/>
      <c r="M2370" s="44" t="e">
        <f>VLOOKUP(#REF!,'[1]PL3 Danh muc đầy đủ'!$E$9:$X$9281,20,0)</f>
        <v>#REF!</v>
      </c>
      <c r="N2370" s="44" t="e">
        <f>M2370-#REF!</f>
        <v>#REF!</v>
      </c>
    </row>
    <row r="2371" spans="1:14" ht="54" x14ac:dyDescent="0.3">
      <c r="A2371" s="43">
        <v>2361</v>
      </c>
      <c r="B2371" s="17" t="s">
        <v>7665</v>
      </c>
      <c r="C2371" s="18" t="s">
        <v>18143</v>
      </c>
      <c r="D2371" s="17" t="s">
        <v>7666</v>
      </c>
      <c r="E2371" s="18" t="s">
        <v>16619</v>
      </c>
      <c r="F2371" s="18" t="s">
        <v>16619</v>
      </c>
      <c r="G2371" s="17" t="s">
        <v>24</v>
      </c>
      <c r="H2371" s="21">
        <v>4561600</v>
      </c>
      <c r="I2371" s="20">
        <v>4561608.6956521738</v>
      </c>
      <c r="J2371" s="19">
        <v>4744000</v>
      </c>
      <c r="K2371" s="1" t="s">
        <v>7643</v>
      </c>
      <c r="L2371" s="183"/>
      <c r="M2371" s="44" t="e">
        <f>VLOOKUP(#REF!,'[1]PL3 Danh muc đầy đủ'!$E$9:$X$9281,20,0)</f>
        <v>#REF!</v>
      </c>
      <c r="N2371" s="44" t="e">
        <f>M2371-#REF!</f>
        <v>#REF!</v>
      </c>
    </row>
    <row r="2372" spans="1:14" ht="36" x14ac:dyDescent="0.3">
      <c r="A2372" s="43">
        <v>2362</v>
      </c>
      <c r="B2372" s="17" t="s">
        <v>7667</v>
      </c>
      <c r="C2372" s="18" t="s">
        <v>18143</v>
      </c>
      <c r="D2372" s="17" t="s">
        <v>7668</v>
      </c>
      <c r="E2372" s="18" t="s">
        <v>16620</v>
      </c>
      <c r="F2372" s="18" t="s">
        <v>16620</v>
      </c>
      <c r="G2372" s="17" t="s">
        <v>24</v>
      </c>
      <c r="H2372" s="21">
        <v>4561600</v>
      </c>
      <c r="I2372" s="20">
        <v>4561608.6956521738</v>
      </c>
      <c r="J2372" s="19">
        <v>4744000</v>
      </c>
      <c r="K2372" s="1" t="s">
        <v>7643</v>
      </c>
      <c r="L2372" s="183"/>
      <c r="M2372" s="44" t="e">
        <f>VLOOKUP(#REF!,'[1]PL3 Danh muc đầy đủ'!$E$9:$X$9281,20,0)</f>
        <v>#REF!</v>
      </c>
      <c r="N2372" s="44" t="e">
        <f>M2372-#REF!</f>
        <v>#REF!</v>
      </c>
    </row>
    <row r="2373" spans="1:14" ht="54" x14ac:dyDescent="0.3">
      <c r="A2373" s="43">
        <v>2363</v>
      </c>
      <c r="B2373" s="17" t="s">
        <v>7669</v>
      </c>
      <c r="C2373" s="18" t="s">
        <v>18143</v>
      </c>
      <c r="D2373" s="17" t="s">
        <v>7670</v>
      </c>
      <c r="E2373" s="18" t="s">
        <v>16621</v>
      </c>
      <c r="F2373" s="18" t="s">
        <v>16621</v>
      </c>
      <c r="G2373" s="17" t="s">
        <v>24</v>
      </c>
      <c r="H2373" s="21">
        <v>4561600</v>
      </c>
      <c r="I2373" s="20">
        <v>4561608.6956521738</v>
      </c>
      <c r="J2373" s="19">
        <v>4744000</v>
      </c>
      <c r="K2373" s="1" t="s">
        <v>7643</v>
      </c>
      <c r="L2373" s="183"/>
      <c r="M2373" s="44" t="e">
        <f>VLOOKUP(#REF!,'[1]PL3 Danh muc đầy đủ'!$E$9:$X$9281,20,0)</f>
        <v>#REF!</v>
      </c>
      <c r="N2373" s="44" t="e">
        <f>M2373-#REF!</f>
        <v>#REF!</v>
      </c>
    </row>
    <row r="2374" spans="1:14" ht="72" x14ac:dyDescent="0.3">
      <c r="A2374" s="43">
        <v>2364</v>
      </c>
      <c r="B2374" s="17" t="s">
        <v>7671</v>
      </c>
      <c r="C2374" s="18" t="s">
        <v>18143</v>
      </c>
      <c r="D2374" s="17" t="s">
        <v>7672</v>
      </c>
      <c r="E2374" s="18" t="s">
        <v>7673</v>
      </c>
      <c r="F2374" s="18" t="s">
        <v>7673</v>
      </c>
      <c r="G2374" s="17" t="s">
        <v>24</v>
      </c>
      <c r="H2374" s="21">
        <v>4561600</v>
      </c>
      <c r="I2374" s="20">
        <v>4561608.6956521738</v>
      </c>
      <c r="J2374" s="19">
        <v>4744000</v>
      </c>
      <c r="K2374" s="1" t="s">
        <v>7643</v>
      </c>
      <c r="L2374" s="183"/>
      <c r="M2374" s="44" t="e">
        <f>VLOOKUP(#REF!,'[1]PL3 Danh muc đầy đủ'!$E$9:$X$9281,20,0)</f>
        <v>#REF!</v>
      </c>
      <c r="N2374" s="44" t="e">
        <f>M2374-#REF!</f>
        <v>#REF!</v>
      </c>
    </row>
    <row r="2375" spans="1:14" ht="36" x14ac:dyDescent="0.3">
      <c r="A2375" s="43">
        <v>2365</v>
      </c>
      <c r="B2375" s="17" t="s">
        <v>7674</v>
      </c>
      <c r="C2375" s="18" t="s">
        <v>18143</v>
      </c>
      <c r="D2375" s="17" t="s">
        <v>7675</v>
      </c>
      <c r="E2375" s="18" t="s">
        <v>7676</v>
      </c>
      <c r="F2375" s="18" t="s">
        <v>7676</v>
      </c>
      <c r="G2375" s="17" t="s">
        <v>24</v>
      </c>
      <c r="H2375" s="21">
        <v>4561600</v>
      </c>
      <c r="I2375" s="20">
        <v>4561608.6956521738</v>
      </c>
      <c r="J2375" s="19">
        <v>4744000</v>
      </c>
      <c r="K2375" s="1" t="s">
        <v>7643</v>
      </c>
      <c r="L2375" s="183"/>
      <c r="M2375" s="44" t="e">
        <f>VLOOKUP(#REF!,'[1]PL3 Danh muc đầy đủ'!$E$9:$X$9281,20,0)</f>
        <v>#REF!</v>
      </c>
      <c r="N2375" s="44" t="e">
        <f>M2375-#REF!</f>
        <v>#REF!</v>
      </c>
    </row>
    <row r="2376" spans="1:14" ht="18" x14ac:dyDescent="0.3">
      <c r="A2376" s="43">
        <v>2366</v>
      </c>
      <c r="B2376" s="17" t="s">
        <v>7677</v>
      </c>
      <c r="C2376" s="18" t="s">
        <v>18147</v>
      </c>
      <c r="D2376" s="17" t="s">
        <v>7641</v>
      </c>
      <c r="E2376" s="18" t="s">
        <v>7642</v>
      </c>
      <c r="F2376" s="18" t="s">
        <v>7642</v>
      </c>
      <c r="G2376" s="17" t="s">
        <v>24</v>
      </c>
      <c r="H2376" s="21">
        <v>4561600</v>
      </c>
      <c r="I2376" s="20">
        <v>4561608.6956521738</v>
      </c>
      <c r="J2376" s="19">
        <v>4744000</v>
      </c>
      <c r="K2376" s="1" t="s">
        <v>7643</v>
      </c>
      <c r="L2376" s="183"/>
      <c r="M2376" s="44" t="e">
        <f>VLOOKUP(#REF!,'[1]PL3 Danh muc đầy đủ'!$E$9:$X$9281,20,0)</f>
        <v>#REF!</v>
      </c>
      <c r="N2376" s="44" t="e">
        <f>M2376-#REF!</f>
        <v>#REF!</v>
      </c>
    </row>
    <row r="2377" spans="1:14" ht="36" x14ac:dyDescent="0.3">
      <c r="A2377" s="43">
        <v>2367</v>
      </c>
      <c r="B2377" s="17" t="s">
        <v>7678</v>
      </c>
      <c r="C2377" s="18" t="s">
        <v>18148</v>
      </c>
      <c r="D2377" s="17" t="s">
        <v>7679</v>
      </c>
      <c r="E2377" s="18" t="s">
        <v>7680</v>
      </c>
      <c r="F2377" s="18" t="s">
        <v>7680</v>
      </c>
      <c r="G2377" s="17" t="s">
        <v>24</v>
      </c>
      <c r="H2377" s="21">
        <v>4561600</v>
      </c>
      <c r="I2377" s="20">
        <v>4561608.6956521738</v>
      </c>
      <c r="J2377" s="19">
        <v>4744000</v>
      </c>
      <c r="K2377" s="1" t="s">
        <v>7643</v>
      </c>
      <c r="L2377" s="183"/>
      <c r="M2377" s="44" t="e">
        <f>VLOOKUP(#REF!,'[1]PL3 Danh muc đầy đủ'!$E$9:$X$9281,20,0)</f>
        <v>#REF!</v>
      </c>
      <c r="N2377" s="44" t="e">
        <f>M2377-#REF!</f>
        <v>#REF!</v>
      </c>
    </row>
    <row r="2378" spans="1:14" ht="36" x14ac:dyDescent="0.3">
      <c r="A2378" s="43">
        <v>2368</v>
      </c>
      <c r="B2378" s="17" t="s">
        <v>7681</v>
      </c>
      <c r="C2378" s="18" t="s">
        <v>18148</v>
      </c>
      <c r="D2378" s="17" t="s">
        <v>7682</v>
      </c>
      <c r="E2378" s="18" t="s">
        <v>7683</v>
      </c>
      <c r="F2378" s="18" t="s">
        <v>7683</v>
      </c>
      <c r="G2378" s="17" t="s">
        <v>24</v>
      </c>
      <c r="H2378" s="21">
        <v>4561600</v>
      </c>
      <c r="I2378" s="20">
        <v>4561608.6956521738</v>
      </c>
      <c r="J2378" s="19">
        <v>4744000</v>
      </c>
      <c r="K2378" s="1" t="s">
        <v>7643</v>
      </c>
      <c r="L2378" s="183"/>
      <c r="M2378" s="44" t="e">
        <f>VLOOKUP(#REF!,'[1]PL3 Danh muc đầy đủ'!$E$9:$X$9281,20,0)</f>
        <v>#REF!</v>
      </c>
      <c r="N2378" s="44" t="e">
        <f>M2378-#REF!</f>
        <v>#REF!</v>
      </c>
    </row>
    <row r="2379" spans="1:14" ht="18" x14ac:dyDescent="0.3">
      <c r="A2379" s="43">
        <v>2369</v>
      </c>
      <c r="B2379" s="17" t="s">
        <v>7684</v>
      </c>
      <c r="C2379" s="18" t="s">
        <v>18148</v>
      </c>
      <c r="D2379" s="17" t="s">
        <v>7685</v>
      </c>
      <c r="E2379" s="18" t="s">
        <v>16622</v>
      </c>
      <c r="F2379" s="18" t="s">
        <v>16622</v>
      </c>
      <c r="G2379" s="17" t="s">
        <v>24</v>
      </c>
      <c r="H2379" s="21">
        <v>4561600</v>
      </c>
      <c r="I2379" s="20">
        <v>4561608.6956521738</v>
      </c>
      <c r="J2379" s="19">
        <v>4744000</v>
      </c>
      <c r="K2379" s="1" t="s">
        <v>7643</v>
      </c>
      <c r="L2379" s="183"/>
      <c r="M2379" s="44" t="e">
        <f>VLOOKUP(#REF!,'[1]PL3 Danh muc đầy đủ'!$E$9:$X$9281,20,0)</f>
        <v>#REF!</v>
      </c>
      <c r="N2379" s="44" t="e">
        <f>M2379-#REF!</f>
        <v>#REF!</v>
      </c>
    </row>
    <row r="2380" spans="1:14" ht="36" x14ac:dyDescent="0.3">
      <c r="A2380" s="43">
        <v>2370</v>
      </c>
      <c r="B2380" s="17" t="s">
        <v>7686</v>
      </c>
      <c r="C2380" s="18" t="s">
        <v>18152</v>
      </c>
      <c r="D2380" s="17" t="s">
        <v>7687</v>
      </c>
      <c r="E2380" s="18" t="s">
        <v>7688</v>
      </c>
      <c r="F2380" s="18" t="s">
        <v>17638</v>
      </c>
      <c r="G2380" s="17" t="s">
        <v>24</v>
      </c>
      <c r="H2380" s="21">
        <v>4561600</v>
      </c>
      <c r="I2380" s="20">
        <v>4561608.6956521738</v>
      </c>
      <c r="J2380" s="19">
        <v>4744000</v>
      </c>
      <c r="K2380" s="1" t="s">
        <v>7643</v>
      </c>
      <c r="L2380" s="183"/>
      <c r="M2380" s="44" t="e">
        <f>VLOOKUP(#REF!,'[1]PL3 Danh muc đầy đủ'!$E$9:$X$9281,20,0)</f>
        <v>#REF!</v>
      </c>
      <c r="N2380" s="44" t="e">
        <f>M2380-#REF!</f>
        <v>#REF!</v>
      </c>
    </row>
    <row r="2381" spans="1:14" ht="36" x14ac:dyDescent="0.3">
      <c r="A2381" s="43">
        <v>2371</v>
      </c>
      <c r="B2381" s="17" t="s">
        <v>7689</v>
      </c>
      <c r="C2381" s="18" t="s">
        <v>18152</v>
      </c>
      <c r="D2381" s="17" t="s">
        <v>7690</v>
      </c>
      <c r="E2381" s="18" t="s">
        <v>7691</v>
      </c>
      <c r="F2381" s="18" t="s">
        <v>17636</v>
      </c>
      <c r="G2381" s="17" t="s">
        <v>24</v>
      </c>
      <c r="H2381" s="21">
        <v>4561600</v>
      </c>
      <c r="I2381" s="20">
        <v>4561608.6956521738</v>
      </c>
      <c r="J2381" s="19">
        <v>4744000</v>
      </c>
      <c r="K2381" s="1" t="s">
        <v>7643</v>
      </c>
      <c r="L2381" s="183"/>
      <c r="M2381" s="44" t="e">
        <f>VLOOKUP(#REF!,'[1]PL3 Danh muc đầy đủ'!$E$9:$X$9281,20,0)</f>
        <v>#REF!</v>
      </c>
      <c r="N2381" s="44" t="e">
        <f>M2381-#REF!</f>
        <v>#REF!</v>
      </c>
    </row>
    <row r="2382" spans="1:14" ht="36" x14ac:dyDescent="0.3">
      <c r="A2382" s="43">
        <v>2372</v>
      </c>
      <c r="B2382" s="17" t="s">
        <v>7692</v>
      </c>
      <c r="C2382" s="18" t="s">
        <v>18152</v>
      </c>
      <c r="D2382" s="17" t="s">
        <v>7693</v>
      </c>
      <c r="E2382" s="18" t="s">
        <v>7694</v>
      </c>
      <c r="F2382" s="18" t="s">
        <v>17637</v>
      </c>
      <c r="G2382" s="17" t="s">
        <v>24</v>
      </c>
      <c r="H2382" s="21">
        <v>4561600</v>
      </c>
      <c r="I2382" s="20">
        <v>4561608.6956521738</v>
      </c>
      <c r="J2382" s="19">
        <v>4744000</v>
      </c>
      <c r="K2382" s="1" t="s">
        <v>7643</v>
      </c>
      <c r="L2382" s="183"/>
      <c r="M2382" s="44" t="e">
        <f>VLOOKUP(#REF!,'[1]PL3 Danh muc đầy đủ'!$E$9:$X$9281,20,0)</f>
        <v>#REF!</v>
      </c>
      <c r="N2382" s="44" t="e">
        <f>M2382-#REF!</f>
        <v>#REF!</v>
      </c>
    </row>
    <row r="2383" spans="1:14" ht="36" x14ac:dyDescent="0.3">
      <c r="A2383" s="43">
        <v>2373</v>
      </c>
      <c r="B2383" s="17" t="s">
        <v>7695</v>
      </c>
      <c r="C2383" s="18" t="s">
        <v>18152</v>
      </c>
      <c r="D2383" s="17" t="s">
        <v>7696</v>
      </c>
      <c r="E2383" s="18" t="s">
        <v>7697</v>
      </c>
      <c r="F2383" s="18" t="s">
        <v>17639</v>
      </c>
      <c r="G2383" s="17" t="s">
        <v>24</v>
      </c>
      <c r="H2383" s="21">
        <v>4561600</v>
      </c>
      <c r="I2383" s="20">
        <v>4561608.6956521738</v>
      </c>
      <c r="J2383" s="19">
        <v>4744000</v>
      </c>
      <c r="K2383" s="1" t="s">
        <v>7643</v>
      </c>
      <c r="L2383" s="183"/>
      <c r="M2383" s="44" t="e">
        <f>VLOOKUP(#REF!,'[1]PL3 Danh muc đầy đủ'!$E$9:$X$9281,20,0)</f>
        <v>#REF!</v>
      </c>
      <c r="N2383" s="44" t="e">
        <f>M2383-#REF!</f>
        <v>#REF!</v>
      </c>
    </row>
    <row r="2384" spans="1:14" ht="36" x14ac:dyDescent="0.3">
      <c r="A2384" s="43">
        <v>2374</v>
      </c>
      <c r="B2384" s="17" t="s">
        <v>7698</v>
      </c>
      <c r="C2384" s="18" t="s">
        <v>18152</v>
      </c>
      <c r="D2384" s="17" t="s">
        <v>7699</v>
      </c>
      <c r="E2384" s="18" t="s">
        <v>7700</v>
      </c>
      <c r="F2384" s="18" t="s">
        <v>7700</v>
      </c>
      <c r="G2384" s="17" t="s">
        <v>54</v>
      </c>
      <c r="H2384" s="21">
        <v>4561600</v>
      </c>
      <c r="I2384" s="20">
        <v>4561608.6956521738</v>
      </c>
      <c r="J2384" s="19">
        <v>4744000</v>
      </c>
      <c r="K2384" s="1" t="s">
        <v>7643</v>
      </c>
      <c r="L2384" s="183"/>
      <c r="M2384" s="44" t="e">
        <f>VLOOKUP(#REF!,'[1]PL3 Danh muc đầy đủ'!$E$9:$X$9281,20,0)</f>
        <v>#REF!</v>
      </c>
      <c r="N2384" s="44" t="e">
        <f>M2384-#REF!</f>
        <v>#REF!</v>
      </c>
    </row>
    <row r="2385" spans="1:14" ht="36" x14ac:dyDescent="0.3">
      <c r="A2385" s="43">
        <v>2375</v>
      </c>
      <c r="B2385" s="17" t="s">
        <v>7701</v>
      </c>
      <c r="C2385" s="18" t="s">
        <v>18152</v>
      </c>
      <c r="D2385" s="17" t="s">
        <v>7702</v>
      </c>
      <c r="E2385" s="18" t="s">
        <v>7703</v>
      </c>
      <c r="F2385" s="18" t="s">
        <v>7703</v>
      </c>
      <c r="G2385" s="17" t="s">
        <v>54</v>
      </c>
      <c r="H2385" s="21">
        <v>4561600</v>
      </c>
      <c r="I2385" s="20">
        <v>4561608.6956521738</v>
      </c>
      <c r="J2385" s="19">
        <v>4744000</v>
      </c>
      <c r="K2385" s="1" t="s">
        <v>7643</v>
      </c>
      <c r="L2385" s="183"/>
      <c r="M2385" s="44" t="e">
        <f>VLOOKUP(#REF!,'[1]PL3 Danh muc đầy đủ'!$E$9:$X$9281,20,0)</f>
        <v>#REF!</v>
      </c>
      <c r="N2385" s="44" t="e">
        <f>M2385-#REF!</f>
        <v>#REF!</v>
      </c>
    </row>
    <row r="2386" spans="1:14" ht="36" x14ac:dyDescent="0.3">
      <c r="A2386" s="43">
        <v>2376</v>
      </c>
      <c r="B2386" s="17" t="s">
        <v>7704</v>
      </c>
      <c r="C2386" s="18" t="s">
        <v>18152</v>
      </c>
      <c r="D2386" s="17" t="s">
        <v>7705</v>
      </c>
      <c r="E2386" s="18" t="s">
        <v>16623</v>
      </c>
      <c r="F2386" s="18" t="s">
        <v>16623</v>
      </c>
      <c r="G2386" s="17" t="s">
        <v>54</v>
      </c>
      <c r="H2386" s="21">
        <v>4561600</v>
      </c>
      <c r="I2386" s="20">
        <v>4561608.6956521738</v>
      </c>
      <c r="J2386" s="19">
        <v>4744000</v>
      </c>
      <c r="K2386" s="1" t="s">
        <v>7643</v>
      </c>
      <c r="L2386" s="183"/>
      <c r="M2386" s="44" t="e">
        <f>VLOOKUP(#REF!,'[1]PL3 Danh muc đầy đủ'!$E$9:$X$9281,20,0)</f>
        <v>#REF!</v>
      </c>
      <c r="N2386" s="44" t="e">
        <f>M2386-#REF!</f>
        <v>#REF!</v>
      </c>
    </row>
    <row r="2387" spans="1:14" ht="54" x14ac:dyDescent="0.3">
      <c r="A2387" s="43">
        <v>2377</v>
      </c>
      <c r="B2387" s="17" t="s">
        <v>7706</v>
      </c>
      <c r="C2387" s="18" t="s">
        <v>18152</v>
      </c>
      <c r="D2387" s="17" t="s">
        <v>7707</v>
      </c>
      <c r="E2387" s="18" t="s">
        <v>7708</v>
      </c>
      <c r="F2387" s="18" t="s">
        <v>7708</v>
      </c>
      <c r="G2387" s="17" t="s">
        <v>54</v>
      </c>
      <c r="H2387" s="21">
        <v>4561600</v>
      </c>
      <c r="I2387" s="20">
        <v>4561608.6956521738</v>
      </c>
      <c r="J2387" s="19">
        <v>4744000</v>
      </c>
      <c r="K2387" s="1" t="s">
        <v>7643</v>
      </c>
      <c r="L2387" s="183"/>
      <c r="M2387" s="44" t="e">
        <f>VLOOKUP(#REF!,'[1]PL3 Danh muc đầy đủ'!$E$9:$X$9281,20,0)</f>
        <v>#REF!</v>
      </c>
      <c r="N2387" s="44" t="e">
        <f>M2387-#REF!</f>
        <v>#REF!</v>
      </c>
    </row>
    <row r="2388" spans="1:14" ht="36" x14ac:dyDescent="0.3">
      <c r="A2388" s="43">
        <v>2378</v>
      </c>
      <c r="B2388" s="17" t="s">
        <v>7709</v>
      </c>
      <c r="C2388" s="18" t="s">
        <v>18148</v>
      </c>
      <c r="D2388" s="17" t="s">
        <v>7710</v>
      </c>
      <c r="E2388" s="18" t="s">
        <v>7711</v>
      </c>
      <c r="F2388" s="18" t="s">
        <v>7711</v>
      </c>
      <c r="G2388" s="17" t="s">
        <v>20</v>
      </c>
      <c r="H2388" s="21">
        <v>6168600</v>
      </c>
      <c r="I2388" s="20">
        <v>6168643.4782608692</v>
      </c>
      <c r="J2388" s="19">
        <v>6415300</v>
      </c>
      <c r="K2388" s="1"/>
      <c r="L2388" s="183"/>
      <c r="M2388" s="44" t="e">
        <f>VLOOKUP(#REF!,'[1]PL3 Danh muc đầy đủ'!$E$9:$X$9281,20,0)</f>
        <v>#REF!</v>
      </c>
      <c r="N2388" s="44" t="e">
        <f>M2388-#REF!</f>
        <v>#REF!</v>
      </c>
    </row>
    <row r="2389" spans="1:14" ht="36" x14ac:dyDescent="0.3">
      <c r="A2389" s="43">
        <v>2379</v>
      </c>
      <c r="B2389" s="17" t="s">
        <v>7712</v>
      </c>
      <c r="C2389" s="18" t="s">
        <v>18152</v>
      </c>
      <c r="D2389" s="17" t="s">
        <v>7687</v>
      </c>
      <c r="E2389" s="18" t="s">
        <v>7688</v>
      </c>
      <c r="F2389" s="18" t="s">
        <v>17947</v>
      </c>
      <c r="G2389" s="17" t="s">
        <v>24</v>
      </c>
      <c r="H2389" s="21">
        <v>6168600</v>
      </c>
      <c r="I2389" s="20">
        <v>6168643.4782608692</v>
      </c>
      <c r="J2389" s="19">
        <v>6415300</v>
      </c>
      <c r="K2389" s="1"/>
      <c r="L2389" s="183"/>
      <c r="M2389" s="44" t="e">
        <f>VLOOKUP(#REF!,'[1]PL3 Danh muc đầy đủ'!$E$9:$X$9281,20,0)</f>
        <v>#REF!</v>
      </c>
      <c r="N2389" s="44" t="e">
        <f>M2389-#REF!</f>
        <v>#REF!</v>
      </c>
    </row>
    <row r="2390" spans="1:14" ht="54" x14ac:dyDescent="0.3">
      <c r="A2390" s="43">
        <v>2380</v>
      </c>
      <c r="B2390" s="17" t="s">
        <v>7713</v>
      </c>
      <c r="C2390" s="18" t="s">
        <v>18152</v>
      </c>
      <c r="D2390" s="17" t="s">
        <v>7690</v>
      </c>
      <c r="E2390" s="18" t="s">
        <v>7691</v>
      </c>
      <c r="F2390" s="18" t="s">
        <v>17946</v>
      </c>
      <c r="G2390" s="17" t="s">
        <v>24</v>
      </c>
      <c r="H2390" s="21">
        <v>6168600</v>
      </c>
      <c r="I2390" s="20">
        <v>6168643.4782608692</v>
      </c>
      <c r="J2390" s="19">
        <v>6415300</v>
      </c>
      <c r="K2390" s="1"/>
      <c r="L2390" s="183"/>
      <c r="M2390" s="44" t="e">
        <f>VLOOKUP(#REF!,'[1]PL3 Danh muc đầy đủ'!$E$9:$X$9281,20,0)</f>
        <v>#REF!</v>
      </c>
      <c r="N2390" s="44" t="e">
        <f>M2390-#REF!</f>
        <v>#REF!</v>
      </c>
    </row>
    <row r="2391" spans="1:14" ht="54" x14ac:dyDescent="0.3">
      <c r="A2391" s="43">
        <v>2381</v>
      </c>
      <c r="B2391" s="17" t="s">
        <v>7714</v>
      </c>
      <c r="C2391" s="18" t="s">
        <v>18152</v>
      </c>
      <c r="D2391" s="17" t="s">
        <v>7693</v>
      </c>
      <c r="E2391" s="18" t="s">
        <v>7694</v>
      </c>
      <c r="F2391" s="18" t="s">
        <v>17945</v>
      </c>
      <c r="G2391" s="17" t="s">
        <v>24</v>
      </c>
      <c r="H2391" s="21">
        <v>6168600</v>
      </c>
      <c r="I2391" s="20">
        <v>6168643.4782608692</v>
      </c>
      <c r="J2391" s="19">
        <v>6415300</v>
      </c>
      <c r="K2391" s="1"/>
      <c r="L2391" s="183"/>
      <c r="M2391" s="44" t="e">
        <f>VLOOKUP(#REF!,'[1]PL3 Danh muc đầy đủ'!$E$9:$X$9281,20,0)</f>
        <v>#REF!</v>
      </c>
      <c r="N2391" s="44" t="e">
        <f>M2391-#REF!</f>
        <v>#REF!</v>
      </c>
    </row>
    <row r="2392" spans="1:14" ht="54" x14ac:dyDescent="0.3">
      <c r="A2392" s="43">
        <v>2382</v>
      </c>
      <c r="B2392" s="17" t="s">
        <v>7715</v>
      </c>
      <c r="C2392" s="18" t="s">
        <v>18152</v>
      </c>
      <c r="D2392" s="17" t="s">
        <v>7696</v>
      </c>
      <c r="E2392" s="18" t="s">
        <v>7697</v>
      </c>
      <c r="F2392" s="18" t="s">
        <v>17944</v>
      </c>
      <c r="G2392" s="17" t="s">
        <v>24</v>
      </c>
      <c r="H2392" s="21">
        <v>6168600</v>
      </c>
      <c r="I2392" s="20">
        <v>6168643.4782608692</v>
      </c>
      <c r="J2392" s="19">
        <v>6415300</v>
      </c>
      <c r="K2392" s="1"/>
      <c r="L2392" s="183"/>
      <c r="M2392" s="44" t="e">
        <f>VLOOKUP(#REF!,'[1]PL3 Danh muc đầy đủ'!$E$9:$X$9281,20,0)</f>
        <v>#REF!</v>
      </c>
      <c r="N2392" s="44" t="e">
        <f>M2392-#REF!</f>
        <v>#REF!</v>
      </c>
    </row>
    <row r="2393" spans="1:14" ht="36" x14ac:dyDescent="0.3">
      <c r="A2393" s="43">
        <v>2383</v>
      </c>
      <c r="B2393" s="17" t="s">
        <v>7716</v>
      </c>
      <c r="C2393" s="18" t="s">
        <v>18152</v>
      </c>
      <c r="D2393" s="17" t="s">
        <v>7699</v>
      </c>
      <c r="E2393" s="18" t="s">
        <v>7700</v>
      </c>
      <c r="F2393" s="18" t="s">
        <v>17948</v>
      </c>
      <c r="G2393" s="17" t="s">
        <v>54</v>
      </c>
      <c r="H2393" s="21">
        <v>6168600</v>
      </c>
      <c r="I2393" s="20">
        <v>6168643.4782608692</v>
      </c>
      <c r="J2393" s="19">
        <v>6415300</v>
      </c>
      <c r="K2393" s="1"/>
      <c r="L2393" s="183"/>
      <c r="M2393" s="44" t="e">
        <f>VLOOKUP(#REF!,'[1]PL3 Danh muc đầy đủ'!$E$9:$X$9281,20,0)</f>
        <v>#REF!</v>
      </c>
      <c r="N2393" s="44" t="e">
        <f>M2393-#REF!</f>
        <v>#REF!</v>
      </c>
    </row>
    <row r="2394" spans="1:14" ht="36" x14ac:dyDescent="0.3">
      <c r="A2394" s="43">
        <v>2384</v>
      </c>
      <c r="B2394" s="17" t="s">
        <v>7717</v>
      </c>
      <c r="C2394" s="18" t="s">
        <v>18152</v>
      </c>
      <c r="D2394" s="17" t="s">
        <v>7702</v>
      </c>
      <c r="E2394" s="18" t="s">
        <v>7703</v>
      </c>
      <c r="F2394" s="18" t="s">
        <v>17952</v>
      </c>
      <c r="G2394" s="17" t="s">
        <v>54</v>
      </c>
      <c r="H2394" s="21">
        <v>6168600</v>
      </c>
      <c r="I2394" s="20">
        <v>6168643.4782608692</v>
      </c>
      <c r="J2394" s="19">
        <v>6415300</v>
      </c>
      <c r="K2394" s="1"/>
      <c r="L2394" s="183"/>
      <c r="M2394" s="44" t="e">
        <f>VLOOKUP(#REF!,'[1]PL3 Danh muc đầy đủ'!$E$9:$X$9281,20,0)</f>
        <v>#REF!</v>
      </c>
      <c r="N2394" s="44" t="e">
        <f>M2394-#REF!</f>
        <v>#REF!</v>
      </c>
    </row>
    <row r="2395" spans="1:14" ht="36" x14ac:dyDescent="0.3">
      <c r="A2395" s="43">
        <v>2385</v>
      </c>
      <c r="B2395" s="17" t="s">
        <v>7718</v>
      </c>
      <c r="C2395" s="18" t="s">
        <v>18143</v>
      </c>
      <c r="D2395" s="17" t="s">
        <v>7719</v>
      </c>
      <c r="E2395" s="18" t="s">
        <v>16624</v>
      </c>
      <c r="F2395" s="18" t="s">
        <v>16624</v>
      </c>
      <c r="G2395" s="17" t="s">
        <v>18</v>
      </c>
      <c r="H2395" s="21">
        <v>4743900</v>
      </c>
      <c r="I2395" s="20">
        <v>4743939.1304347822</v>
      </c>
      <c r="J2395" s="19">
        <v>4933600</v>
      </c>
      <c r="K2395" s="1"/>
      <c r="L2395" s="183"/>
      <c r="M2395" s="44" t="e">
        <f>VLOOKUP(#REF!,'[1]PL3 Danh muc đầy đủ'!$E$9:$X$9281,20,0)</f>
        <v>#REF!</v>
      </c>
      <c r="N2395" s="44" t="e">
        <f>M2395-#REF!</f>
        <v>#REF!</v>
      </c>
    </row>
    <row r="2396" spans="1:14" ht="54" x14ac:dyDescent="0.3">
      <c r="A2396" s="43">
        <v>2386</v>
      </c>
      <c r="B2396" s="17" t="s">
        <v>7720</v>
      </c>
      <c r="C2396" s="18" t="s">
        <v>18143</v>
      </c>
      <c r="D2396" s="17" t="s">
        <v>7721</v>
      </c>
      <c r="E2396" s="18" t="s">
        <v>16625</v>
      </c>
      <c r="F2396" s="18" t="s">
        <v>16625</v>
      </c>
      <c r="G2396" s="17" t="s">
        <v>18</v>
      </c>
      <c r="H2396" s="21">
        <v>4743900</v>
      </c>
      <c r="I2396" s="20">
        <v>4743939.1304347822</v>
      </c>
      <c r="J2396" s="19">
        <v>4933600</v>
      </c>
      <c r="K2396" s="1"/>
      <c r="L2396" s="183"/>
      <c r="M2396" s="44" t="e">
        <f>VLOOKUP(#REF!,'[1]PL3 Danh muc đầy đủ'!$E$9:$X$9281,20,0)</f>
        <v>#REF!</v>
      </c>
      <c r="N2396" s="44" t="e">
        <f>M2396-#REF!</f>
        <v>#REF!</v>
      </c>
    </row>
    <row r="2397" spans="1:14" ht="36" x14ac:dyDescent="0.3">
      <c r="A2397" s="43">
        <v>2387</v>
      </c>
      <c r="B2397" s="17" t="s">
        <v>7722</v>
      </c>
      <c r="C2397" s="18" t="s">
        <v>18143</v>
      </c>
      <c r="D2397" s="17" t="s">
        <v>7723</v>
      </c>
      <c r="E2397" s="18" t="s">
        <v>16626</v>
      </c>
      <c r="F2397" s="18" t="s">
        <v>16626</v>
      </c>
      <c r="G2397" s="17" t="s">
        <v>18</v>
      </c>
      <c r="H2397" s="21">
        <v>4743900</v>
      </c>
      <c r="I2397" s="20">
        <v>4743939.1304347822</v>
      </c>
      <c r="J2397" s="19">
        <v>4933600</v>
      </c>
      <c r="K2397" s="1"/>
      <c r="L2397" s="183"/>
      <c r="M2397" s="44" t="e">
        <f>VLOOKUP(#REF!,'[1]PL3 Danh muc đầy đủ'!$E$9:$X$9281,20,0)</f>
        <v>#REF!</v>
      </c>
      <c r="N2397" s="44" t="e">
        <f>M2397-#REF!</f>
        <v>#REF!</v>
      </c>
    </row>
    <row r="2398" spans="1:14" ht="36" x14ac:dyDescent="0.3">
      <c r="A2398" s="43">
        <v>2388</v>
      </c>
      <c r="B2398" s="17" t="s">
        <v>7724</v>
      </c>
      <c r="C2398" s="18" t="s">
        <v>18143</v>
      </c>
      <c r="D2398" s="17" t="s">
        <v>7725</v>
      </c>
      <c r="E2398" s="18" t="s">
        <v>16627</v>
      </c>
      <c r="F2398" s="18" t="s">
        <v>16627</v>
      </c>
      <c r="G2398" s="17" t="s">
        <v>18</v>
      </c>
      <c r="H2398" s="21">
        <v>4743900</v>
      </c>
      <c r="I2398" s="20">
        <v>4743939.1304347822</v>
      </c>
      <c r="J2398" s="19">
        <v>4933600</v>
      </c>
      <c r="K2398" s="1"/>
      <c r="L2398" s="183"/>
      <c r="M2398" s="44" t="e">
        <f>VLOOKUP(#REF!,'[1]PL3 Danh muc đầy đủ'!$E$9:$X$9281,20,0)</f>
        <v>#REF!</v>
      </c>
      <c r="N2398" s="44" t="e">
        <f>M2398-#REF!</f>
        <v>#REF!</v>
      </c>
    </row>
    <row r="2399" spans="1:14" ht="36" x14ac:dyDescent="0.3">
      <c r="A2399" s="43">
        <v>2389</v>
      </c>
      <c r="B2399" s="17" t="s">
        <v>7726</v>
      </c>
      <c r="C2399" s="18" t="s">
        <v>18143</v>
      </c>
      <c r="D2399" s="17" t="s">
        <v>7727</v>
      </c>
      <c r="E2399" s="18" t="s">
        <v>16628</v>
      </c>
      <c r="F2399" s="18" t="s">
        <v>16628</v>
      </c>
      <c r="G2399" s="17" t="s">
        <v>18</v>
      </c>
      <c r="H2399" s="21">
        <v>3620900</v>
      </c>
      <c r="I2399" s="20">
        <v>3620939.1304347822</v>
      </c>
      <c r="J2399" s="19">
        <v>3765700</v>
      </c>
      <c r="K2399" s="1" t="s">
        <v>7728</v>
      </c>
      <c r="L2399" s="183"/>
      <c r="M2399" s="44" t="e">
        <f>VLOOKUP(#REF!,'[1]PL3 Danh muc đầy đủ'!$E$9:$X$9281,20,0)</f>
        <v>#REF!</v>
      </c>
      <c r="N2399" s="44" t="e">
        <f>M2399-#REF!</f>
        <v>#REF!</v>
      </c>
    </row>
    <row r="2400" spans="1:14" ht="54" x14ac:dyDescent="0.3">
      <c r="A2400" s="43">
        <v>2390</v>
      </c>
      <c r="B2400" s="17" t="s">
        <v>7729</v>
      </c>
      <c r="C2400" s="18" t="s">
        <v>18143</v>
      </c>
      <c r="D2400" s="17" t="s">
        <v>7730</v>
      </c>
      <c r="E2400" s="18" t="s">
        <v>16629</v>
      </c>
      <c r="F2400" s="18" t="s">
        <v>16629</v>
      </c>
      <c r="G2400" s="17" t="s">
        <v>18</v>
      </c>
      <c r="H2400" s="21">
        <v>3620900</v>
      </c>
      <c r="I2400" s="20">
        <v>3620939.1304347822</v>
      </c>
      <c r="J2400" s="19">
        <v>3765700</v>
      </c>
      <c r="K2400" s="1" t="s">
        <v>7728</v>
      </c>
      <c r="L2400" s="183"/>
      <c r="M2400" s="44" t="e">
        <f>VLOOKUP(#REF!,'[1]PL3 Danh muc đầy đủ'!$E$9:$X$9281,20,0)</f>
        <v>#REF!</v>
      </c>
      <c r="N2400" s="44" t="e">
        <f>M2400-#REF!</f>
        <v>#REF!</v>
      </c>
    </row>
    <row r="2401" spans="1:14" ht="36" x14ac:dyDescent="0.3">
      <c r="A2401" s="43">
        <v>2391</v>
      </c>
      <c r="B2401" s="17" t="s">
        <v>7731</v>
      </c>
      <c r="C2401" s="18" t="s">
        <v>18143</v>
      </c>
      <c r="D2401" s="17" t="s">
        <v>7732</v>
      </c>
      <c r="E2401" s="18" t="s">
        <v>16630</v>
      </c>
      <c r="F2401" s="18" t="s">
        <v>16630</v>
      </c>
      <c r="G2401" s="17" t="s">
        <v>18</v>
      </c>
      <c r="H2401" s="21">
        <v>3620900</v>
      </c>
      <c r="I2401" s="20">
        <v>3620939.1304347822</v>
      </c>
      <c r="J2401" s="19">
        <v>3765700</v>
      </c>
      <c r="K2401" s="1" t="s">
        <v>7728</v>
      </c>
      <c r="L2401" s="183"/>
      <c r="M2401" s="44" t="e">
        <f>VLOOKUP(#REF!,'[1]PL3 Danh muc đầy đủ'!$E$9:$X$9281,20,0)</f>
        <v>#REF!</v>
      </c>
      <c r="N2401" s="44" t="e">
        <f>M2401-#REF!</f>
        <v>#REF!</v>
      </c>
    </row>
    <row r="2402" spans="1:14" ht="36" x14ac:dyDescent="0.3">
      <c r="A2402" s="43">
        <v>2392</v>
      </c>
      <c r="B2402" s="17" t="s">
        <v>7733</v>
      </c>
      <c r="C2402" s="18" t="s">
        <v>18143</v>
      </c>
      <c r="D2402" s="17" t="s">
        <v>7734</v>
      </c>
      <c r="E2402" s="18" t="s">
        <v>16631</v>
      </c>
      <c r="F2402" s="18" t="s">
        <v>16631</v>
      </c>
      <c r="G2402" s="17" t="s">
        <v>18</v>
      </c>
      <c r="H2402" s="21">
        <v>3620900</v>
      </c>
      <c r="I2402" s="20">
        <v>3620939.1304347822</v>
      </c>
      <c r="J2402" s="19">
        <v>3765700</v>
      </c>
      <c r="K2402" s="1" t="s">
        <v>7728</v>
      </c>
      <c r="L2402" s="183"/>
      <c r="M2402" s="44" t="e">
        <f>VLOOKUP(#REF!,'[1]PL3 Danh muc đầy đủ'!$E$9:$X$9281,20,0)</f>
        <v>#REF!</v>
      </c>
      <c r="N2402" s="44" t="e">
        <f>M2402-#REF!</f>
        <v>#REF!</v>
      </c>
    </row>
    <row r="2403" spans="1:14" ht="36" x14ac:dyDescent="0.3">
      <c r="A2403" s="43">
        <v>2393</v>
      </c>
      <c r="B2403" s="17" t="s">
        <v>7735</v>
      </c>
      <c r="C2403" s="18" t="s">
        <v>18143</v>
      </c>
      <c r="D2403" s="17" t="s">
        <v>7736</v>
      </c>
      <c r="E2403" s="18" t="s">
        <v>7737</v>
      </c>
      <c r="F2403" s="18" t="s">
        <v>7737</v>
      </c>
      <c r="G2403" s="17" t="s">
        <v>18</v>
      </c>
      <c r="H2403" s="21">
        <v>3620900</v>
      </c>
      <c r="I2403" s="20">
        <v>3620939.1304347822</v>
      </c>
      <c r="J2403" s="19">
        <v>3765700</v>
      </c>
      <c r="K2403" s="1" t="s">
        <v>7728</v>
      </c>
      <c r="L2403" s="183"/>
      <c r="M2403" s="44" t="e">
        <f>VLOOKUP(#REF!,'[1]PL3 Danh muc đầy đủ'!$E$9:$X$9281,20,0)</f>
        <v>#REF!</v>
      </c>
      <c r="N2403" s="44" t="e">
        <f>M2403-#REF!</f>
        <v>#REF!</v>
      </c>
    </row>
    <row r="2404" spans="1:14" ht="54" x14ac:dyDescent="0.3">
      <c r="A2404" s="43">
        <v>2394</v>
      </c>
      <c r="B2404" s="17" t="s">
        <v>7738</v>
      </c>
      <c r="C2404" s="18" t="s">
        <v>18143</v>
      </c>
      <c r="D2404" s="17" t="s">
        <v>7739</v>
      </c>
      <c r="E2404" s="18" t="s">
        <v>16632</v>
      </c>
      <c r="F2404" s="18" t="s">
        <v>16632</v>
      </c>
      <c r="G2404" s="17" t="s">
        <v>20</v>
      </c>
      <c r="H2404" s="21">
        <v>4465600</v>
      </c>
      <c r="I2404" s="20">
        <v>4465660.8695652178</v>
      </c>
      <c r="J2404" s="19">
        <v>4644200</v>
      </c>
      <c r="K2404" s="1"/>
      <c r="L2404" s="183"/>
      <c r="M2404" s="44" t="e">
        <f>VLOOKUP(#REF!,'[1]PL3 Danh muc đầy đủ'!$E$9:$X$9281,20,0)</f>
        <v>#REF!</v>
      </c>
      <c r="N2404" s="44" t="e">
        <f>M2404-#REF!</f>
        <v>#REF!</v>
      </c>
    </row>
    <row r="2405" spans="1:14" ht="36" x14ac:dyDescent="0.3">
      <c r="A2405" s="43">
        <v>2395</v>
      </c>
      <c r="B2405" s="17" t="s">
        <v>7740</v>
      </c>
      <c r="C2405" s="18" t="s">
        <v>18143</v>
      </c>
      <c r="D2405" s="17" t="s">
        <v>7741</v>
      </c>
      <c r="E2405" s="18" t="s">
        <v>16633</v>
      </c>
      <c r="F2405" s="18" t="s">
        <v>16633</v>
      </c>
      <c r="G2405" s="17" t="s">
        <v>20</v>
      </c>
      <c r="H2405" s="21">
        <v>2955600</v>
      </c>
      <c r="I2405" s="20">
        <v>2955626.0869565215</v>
      </c>
      <c r="J2405" s="19">
        <v>3073800</v>
      </c>
      <c r="K2405" s="1" t="s">
        <v>7643</v>
      </c>
      <c r="L2405" s="183"/>
      <c r="M2405" s="44" t="e">
        <f>VLOOKUP(#REF!,'[1]PL3 Danh muc đầy đủ'!$E$9:$X$9281,20,0)</f>
        <v>#REF!</v>
      </c>
      <c r="N2405" s="44" t="e">
        <f>M2405-#REF!</f>
        <v>#REF!</v>
      </c>
    </row>
    <row r="2406" spans="1:14" ht="54" x14ac:dyDescent="0.3">
      <c r="A2406" s="43">
        <v>2396</v>
      </c>
      <c r="B2406" s="17" t="s">
        <v>7742</v>
      </c>
      <c r="C2406" s="18" t="s">
        <v>18143</v>
      </c>
      <c r="D2406" s="17" t="s">
        <v>7743</v>
      </c>
      <c r="E2406" s="18" t="s">
        <v>7744</v>
      </c>
      <c r="F2406" s="18" t="s">
        <v>7744</v>
      </c>
      <c r="G2406" s="17" t="s">
        <v>54</v>
      </c>
      <c r="H2406" s="21">
        <v>6026400</v>
      </c>
      <c r="I2406" s="20">
        <v>6026460.869565214</v>
      </c>
      <c r="J2406" s="19">
        <v>6267500</v>
      </c>
      <c r="K2406" s="1" t="s">
        <v>7643</v>
      </c>
      <c r="L2406" s="183"/>
      <c r="M2406" s="44" t="e">
        <f>VLOOKUP(#REF!,'[1]PL3 Danh muc đầy đủ'!$E$9:$X$9281,20,0)</f>
        <v>#REF!</v>
      </c>
      <c r="N2406" s="44" t="e">
        <f>M2406-#REF!</f>
        <v>#REF!</v>
      </c>
    </row>
    <row r="2407" spans="1:14" ht="54" x14ac:dyDescent="0.3">
      <c r="A2407" s="43">
        <v>2397</v>
      </c>
      <c r="B2407" s="17" t="s">
        <v>7745</v>
      </c>
      <c r="C2407" s="18" t="s">
        <v>18143</v>
      </c>
      <c r="D2407" s="17" t="s">
        <v>7746</v>
      </c>
      <c r="E2407" s="18" t="s">
        <v>7747</v>
      </c>
      <c r="F2407" s="18" t="s">
        <v>7747</v>
      </c>
      <c r="G2407" s="17" t="s">
        <v>54</v>
      </c>
      <c r="H2407" s="21">
        <v>6026400</v>
      </c>
      <c r="I2407" s="20">
        <v>6026460.869565214</v>
      </c>
      <c r="J2407" s="19">
        <v>6267500</v>
      </c>
      <c r="K2407" s="1" t="s">
        <v>7643</v>
      </c>
      <c r="L2407" s="183"/>
      <c r="M2407" s="44" t="e">
        <f>VLOOKUP(#REF!,'[1]PL3 Danh muc đầy đủ'!$E$9:$X$9281,20,0)</f>
        <v>#REF!</v>
      </c>
      <c r="N2407" s="44" t="e">
        <f>M2407-#REF!</f>
        <v>#REF!</v>
      </c>
    </row>
    <row r="2408" spans="1:14" ht="36" x14ac:dyDescent="0.3">
      <c r="A2408" s="43">
        <v>2398</v>
      </c>
      <c r="B2408" s="17" t="s">
        <v>7748</v>
      </c>
      <c r="C2408" s="18" t="s">
        <v>18143</v>
      </c>
      <c r="D2408" s="17" t="s">
        <v>7749</v>
      </c>
      <c r="E2408" s="18" t="s">
        <v>7750</v>
      </c>
      <c r="F2408" s="18" t="s">
        <v>7750</v>
      </c>
      <c r="G2408" s="17" t="s">
        <v>54</v>
      </c>
      <c r="H2408" s="21">
        <v>6026400</v>
      </c>
      <c r="I2408" s="20">
        <v>6026460.869565214</v>
      </c>
      <c r="J2408" s="19">
        <v>6267500</v>
      </c>
      <c r="K2408" s="1" t="s">
        <v>7643</v>
      </c>
      <c r="L2408" s="183"/>
      <c r="M2408" s="44" t="e">
        <f>VLOOKUP(#REF!,'[1]PL3 Danh muc đầy đủ'!$E$9:$X$9281,20,0)</f>
        <v>#REF!</v>
      </c>
      <c r="N2408" s="44" t="e">
        <f>M2408-#REF!</f>
        <v>#REF!</v>
      </c>
    </row>
    <row r="2409" spans="1:14" ht="54" x14ac:dyDescent="0.3">
      <c r="A2409" s="43">
        <v>2399</v>
      </c>
      <c r="B2409" s="17" t="s">
        <v>7751</v>
      </c>
      <c r="C2409" s="18" t="s">
        <v>18143</v>
      </c>
      <c r="D2409" s="17" t="s">
        <v>7752</v>
      </c>
      <c r="E2409" s="18" t="s">
        <v>7753</v>
      </c>
      <c r="F2409" s="18" t="s">
        <v>7753</v>
      </c>
      <c r="G2409" s="17" t="s">
        <v>54</v>
      </c>
      <c r="H2409" s="21">
        <v>8302400</v>
      </c>
      <c r="I2409" s="20">
        <v>8302460.869565214</v>
      </c>
      <c r="J2409" s="19">
        <v>8634500</v>
      </c>
      <c r="K2409" s="1"/>
      <c r="L2409" s="183"/>
      <c r="M2409" s="44" t="e">
        <f>VLOOKUP(#REF!,'[1]PL3 Danh muc đầy đủ'!$E$9:$X$9281,20,0)</f>
        <v>#REF!</v>
      </c>
      <c r="N2409" s="44" t="e">
        <f>M2409-#REF!</f>
        <v>#REF!</v>
      </c>
    </row>
    <row r="2410" spans="1:14" ht="54" x14ac:dyDescent="0.3">
      <c r="A2410" s="43">
        <v>2400</v>
      </c>
      <c r="B2410" s="17" t="s">
        <v>7754</v>
      </c>
      <c r="C2410" s="18" t="s">
        <v>18143</v>
      </c>
      <c r="D2410" s="17" t="s">
        <v>7755</v>
      </c>
      <c r="E2410" s="18" t="s">
        <v>7756</v>
      </c>
      <c r="F2410" s="18" t="s">
        <v>7756</v>
      </c>
      <c r="G2410" s="17" t="s">
        <v>54</v>
      </c>
      <c r="H2410" s="21">
        <v>8302400</v>
      </c>
      <c r="I2410" s="20">
        <v>8302460.869565214</v>
      </c>
      <c r="J2410" s="19">
        <v>8634500</v>
      </c>
      <c r="K2410" s="1"/>
      <c r="L2410" s="183"/>
      <c r="M2410" s="44" t="e">
        <f>VLOOKUP(#REF!,'[1]PL3 Danh muc đầy đủ'!$E$9:$X$9281,20,0)</f>
        <v>#REF!</v>
      </c>
      <c r="N2410" s="44" t="e">
        <f>M2410-#REF!</f>
        <v>#REF!</v>
      </c>
    </row>
    <row r="2411" spans="1:14" ht="36" x14ac:dyDescent="0.3">
      <c r="A2411" s="43">
        <v>2401</v>
      </c>
      <c r="B2411" s="17" t="s">
        <v>7757</v>
      </c>
      <c r="C2411" s="18" t="s">
        <v>18143</v>
      </c>
      <c r="D2411" s="17" t="s">
        <v>7758</v>
      </c>
      <c r="E2411" s="18" t="s">
        <v>7759</v>
      </c>
      <c r="F2411" s="18" t="s">
        <v>7759</v>
      </c>
      <c r="G2411" s="17" t="s">
        <v>54</v>
      </c>
      <c r="H2411" s="21">
        <v>8302400</v>
      </c>
      <c r="I2411" s="20">
        <v>8302460.869565214</v>
      </c>
      <c r="J2411" s="19">
        <v>8634500</v>
      </c>
      <c r="K2411" s="1"/>
      <c r="L2411" s="183"/>
      <c r="M2411" s="44" t="e">
        <f>VLOOKUP(#REF!,'[1]PL3 Danh muc đầy đủ'!$E$9:$X$9281,20,0)</f>
        <v>#REF!</v>
      </c>
      <c r="N2411" s="44" t="e">
        <f>M2411-#REF!</f>
        <v>#REF!</v>
      </c>
    </row>
    <row r="2412" spans="1:14" ht="54" x14ac:dyDescent="0.3">
      <c r="A2412" s="43">
        <v>2402</v>
      </c>
      <c r="B2412" s="17" t="s">
        <v>7760</v>
      </c>
      <c r="C2412" s="18" t="s">
        <v>18143</v>
      </c>
      <c r="D2412" s="17" t="s">
        <v>7761</v>
      </c>
      <c r="E2412" s="18" t="s">
        <v>7762</v>
      </c>
      <c r="F2412" s="18" t="s">
        <v>7762</v>
      </c>
      <c r="G2412" s="17" t="s">
        <v>54</v>
      </c>
      <c r="H2412" s="21">
        <v>8302400</v>
      </c>
      <c r="I2412" s="20">
        <v>8302460.869565214</v>
      </c>
      <c r="J2412" s="19">
        <v>8634500</v>
      </c>
      <c r="K2412" s="1"/>
      <c r="L2412" s="183"/>
      <c r="M2412" s="44" t="e">
        <f>VLOOKUP(#REF!,'[1]PL3 Danh muc đầy đủ'!$E$9:$X$9281,20,0)</f>
        <v>#REF!</v>
      </c>
      <c r="N2412" s="44" t="e">
        <f>M2412-#REF!</f>
        <v>#REF!</v>
      </c>
    </row>
    <row r="2413" spans="1:14" ht="54" x14ac:dyDescent="0.3">
      <c r="A2413" s="43">
        <v>2403</v>
      </c>
      <c r="B2413" s="17" t="s">
        <v>7763</v>
      </c>
      <c r="C2413" s="18" t="s">
        <v>18152</v>
      </c>
      <c r="D2413" s="17" t="s">
        <v>7705</v>
      </c>
      <c r="E2413" s="18" t="s">
        <v>16623</v>
      </c>
      <c r="F2413" s="18" t="s">
        <v>17951</v>
      </c>
      <c r="G2413" s="17" t="s">
        <v>54</v>
      </c>
      <c r="H2413" s="21">
        <v>8193400</v>
      </c>
      <c r="I2413" s="20">
        <v>8193460.869565214</v>
      </c>
      <c r="J2413" s="19">
        <v>8521100</v>
      </c>
      <c r="K2413" s="1"/>
      <c r="L2413" s="183"/>
      <c r="M2413" s="44" t="e">
        <f>VLOOKUP(#REF!,'[1]PL3 Danh muc đầy đủ'!$E$9:$X$9281,20,0)</f>
        <v>#REF!</v>
      </c>
      <c r="N2413" s="44" t="e">
        <f>M2413-#REF!</f>
        <v>#REF!</v>
      </c>
    </row>
    <row r="2414" spans="1:14" ht="72" x14ac:dyDescent="0.3">
      <c r="A2414" s="43">
        <v>2404</v>
      </c>
      <c r="B2414" s="17" t="s">
        <v>7764</v>
      </c>
      <c r="C2414" s="18" t="s">
        <v>18152</v>
      </c>
      <c r="D2414" s="17" t="s">
        <v>7707</v>
      </c>
      <c r="E2414" s="18" t="s">
        <v>7708</v>
      </c>
      <c r="F2414" s="18" t="s">
        <v>17949</v>
      </c>
      <c r="G2414" s="17" t="s">
        <v>54</v>
      </c>
      <c r="H2414" s="21">
        <v>8193400</v>
      </c>
      <c r="I2414" s="20">
        <v>8193460.869565214</v>
      </c>
      <c r="J2414" s="19">
        <v>8521100</v>
      </c>
      <c r="K2414" s="1"/>
      <c r="L2414" s="183"/>
      <c r="M2414" s="44" t="e">
        <f>VLOOKUP(#REF!,'[1]PL3 Danh muc đầy đủ'!$E$9:$X$9281,20,0)</f>
        <v>#REF!</v>
      </c>
      <c r="N2414" s="44" t="e">
        <f>M2414-#REF!</f>
        <v>#REF!</v>
      </c>
    </row>
    <row r="2415" spans="1:14" ht="72" x14ac:dyDescent="0.3">
      <c r="A2415" s="43">
        <v>2405</v>
      </c>
      <c r="B2415" s="17" t="s">
        <v>7765</v>
      </c>
      <c r="C2415" s="18" t="s">
        <v>18152</v>
      </c>
      <c r="D2415" s="17" t="s">
        <v>7766</v>
      </c>
      <c r="E2415" s="18" t="s">
        <v>7767</v>
      </c>
      <c r="F2415" s="18" t="s">
        <v>17950</v>
      </c>
      <c r="G2415" s="17" t="s">
        <v>54</v>
      </c>
      <c r="H2415" s="21">
        <v>8193400</v>
      </c>
      <c r="I2415" s="20">
        <v>8193460.869565214</v>
      </c>
      <c r="J2415" s="19">
        <v>8521100</v>
      </c>
      <c r="K2415" s="1"/>
      <c r="L2415" s="183"/>
      <c r="M2415" s="44" t="e">
        <f>VLOOKUP(#REF!,'[1]PL3 Danh muc đầy đủ'!$E$9:$X$9281,20,0)</f>
        <v>#REF!</v>
      </c>
      <c r="N2415" s="44" t="e">
        <f>M2415-#REF!</f>
        <v>#REF!</v>
      </c>
    </row>
    <row r="2416" spans="1:14" ht="72" x14ac:dyDescent="0.3">
      <c r="A2416" s="43">
        <v>2406</v>
      </c>
      <c r="B2416" s="17" t="s">
        <v>7768</v>
      </c>
      <c r="C2416" s="18" t="s">
        <v>18143</v>
      </c>
      <c r="D2416" s="17" t="s">
        <v>7769</v>
      </c>
      <c r="E2416" s="18" t="s">
        <v>7770</v>
      </c>
      <c r="F2416" s="18" t="s">
        <v>7770</v>
      </c>
      <c r="G2416" s="17" t="s">
        <v>1633</v>
      </c>
      <c r="H2416" s="21">
        <v>719800</v>
      </c>
      <c r="I2416" s="20">
        <v>719869.5652173917</v>
      </c>
      <c r="J2416" s="19">
        <v>748600</v>
      </c>
      <c r="K2416" s="1"/>
      <c r="L2416" s="183"/>
      <c r="M2416" s="44" t="e">
        <f>VLOOKUP(#REF!,'[1]PL3 Danh muc đầy đủ'!$E$9:$X$9281,20,0)</f>
        <v>#REF!</v>
      </c>
      <c r="N2416" s="44" t="e">
        <f>M2416-#REF!</f>
        <v>#REF!</v>
      </c>
    </row>
    <row r="2417" spans="1:14" ht="72" x14ac:dyDescent="0.3">
      <c r="A2417" s="43">
        <v>2407</v>
      </c>
      <c r="B2417" s="17" t="s">
        <v>7771</v>
      </c>
      <c r="C2417" s="18" t="s">
        <v>18143</v>
      </c>
      <c r="D2417" s="17" t="s">
        <v>7772</v>
      </c>
      <c r="E2417" s="18" t="s">
        <v>7773</v>
      </c>
      <c r="F2417" s="18" t="s">
        <v>7773</v>
      </c>
      <c r="G2417" s="17" t="s">
        <v>1633</v>
      </c>
      <c r="H2417" s="21">
        <v>719800</v>
      </c>
      <c r="I2417" s="20">
        <v>719869.5652173917</v>
      </c>
      <c r="J2417" s="19">
        <v>748600</v>
      </c>
      <c r="K2417" s="1"/>
      <c r="L2417" s="183"/>
      <c r="M2417" s="44" t="e">
        <f>VLOOKUP(#REF!,'[1]PL3 Danh muc đầy đủ'!$E$9:$X$9281,20,0)</f>
        <v>#REF!</v>
      </c>
      <c r="N2417" s="44" t="e">
        <f>M2417-#REF!</f>
        <v>#REF!</v>
      </c>
    </row>
    <row r="2418" spans="1:14" ht="72" x14ac:dyDescent="0.3">
      <c r="A2418" s="43">
        <v>2408</v>
      </c>
      <c r="B2418" s="17" t="s">
        <v>7774</v>
      </c>
      <c r="C2418" s="18" t="s">
        <v>18143</v>
      </c>
      <c r="D2418" s="17" t="s">
        <v>7775</v>
      </c>
      <c r="E2418" s="18" t="s">
        <v>7776</v>
      </c>
      <c r="F2418" s="18" t="s">
        <v>7776</v>
      </c>
      <c r="G2418" s="17" t="s">
        <v>95</v>
      </c>
      <c r="H2418" s="21">
        <v>452800</v>
      </c>
      <c r="I2418" s="20">
        <v>452817.39130434761</v>
      </c>
      <c r="J2418" s="19">
        <v>470900</v>
      </c>
      <c r="K2418" s="1"/>
      <c r="L2418" s="183"/>
      <c r="M2418" s="44" t="e">
        <f>VLOOKUP(#REF!,'[1]PL3 Danh muc đầy đủ'!$E$9:$X$9281,20,0)</f>
        <v>#REF!</v>
      </c>
      <c r="N2418" s="44" t="e">
        <f>M2418-#REF!</f>
        <v>#REF!</v>
      </c>
    </row>
    <row r="2419" spans="1:14" ht="36" x14ac:dyDescent="0.3">
      <c r="A2419" s="43">
        <v>2409</v>
      </c>
      <c r="B2419" s="17" t="s">
        <v>7777</v>
      </c>
      <c r="C2419" s="18" t="s">
        <v>18143</v>
      </c>
      <c r="D2419" s="17" t="s">
        <v>7778</v>
      </c>
      <c r="E2419" s="18" t="s">
        <v>7779</v>
      </c>
      <c r="F2419" s="18" t="s">
        <v>7779</v>
      </c>
      <c r="G2419" s="17" t="s">
        <v>95</v>
      </c>
      <c r="H2419" s="21">
        <v>452800</v>
      </c>
      <c r="I2419" s="20">
        <v>452817.39130434761</v>
      </c>
      <c r="J2419" s="19">
        <v>470900</v>
      </c>
      <c r="K2419" s="1"/>
      <c r="L2419" s="183"/>
      <c r="M2419" s="44" t="e">
        <f>VLOOKUP(#REF!,'[1]PL3 Danh muc đầy đủ'!$E$9:$X$9281,20,0)</f>
        <v>#REF!</v>
      </c>
      <c r="N2419" s="44" t="e">
        <f>M2419-#REF!</f>
        <v>#REF!</v>
      </c>
    </row>
    <row r="2420" spans="1:14" ht="18" x14ac:dyDescent="0.3">
      <c r="A2420" s="43">
        <v>2410</v>
      </c>
      <c r="B2420" s="17" t="s">
        <v>7780</v>
      </c>
      <c r="C2420" s="18" t="s">
        <v>18167</v>
      </c>
      <c r="D2420" s="17" t="s">
        <v>7781</v>
      </c>
      <c r="E2420" s="18" t="s">
        <v>7782</v>
      </c>
      <c r="F2420" s="18" t="s">
        <v>7782</v>
      </c>
      <c r="G2420" s="17" t="s">
        <v>24</v>
      </c>
      <c r="H2420" s="21">
        <v>4969100</v>
      </c>
      <c r="I2420" s="20">
        <v>4969156.5217391308</v>
      </c>
      <c r="J2420" s="19">
        <v>5167900</v>
      </c>
      <c r="K2420" s="1"/>
      <c r="L2420" s="183"/>
      <c r="M2420" s="44" t="e">
        <f>VLOOKUP(#REF!,'[1]PL3 Danh muc đầy đủ'!$E$9:$X$9281,20,0)</f>
        <v>#REF!</v>
      </c>
      <c r="N2420" s="44" t="e">
        <f>M2420-#REF!</f>
        <v>#REF!</v>
      </c>
    </row>
    <row r="2421" spans="1:14" ht="18" x14ac:dyDescent="0.3">
      <c r="A2421" s="43">
        <v>2411</v>
      </c>
      <c r="B2421" s="17" t="s">
        <v>7783</v>
      </c>
      <c r="C2421" s="18" t="s">
        <v>18167</v>
      </c>
      <c r="D2421" s="17" t="s">
        <v>7784</v>
      </c>
      <c r="E2421" s="18" t="s">
        <v>7785</v>
      </c>
      <c r="F2421" s="18" t="s">
        <v>7785</v>
      </c>
      <c r="G2421" s="17" t="s">
        <v>24</v>
      </c>
      <c r="H2421" s="21">
        <v>4969100</v>
      </c>
      <c r="I2421" s="20">
        <v>4969156.5217391308</v>
      </c>
      <c r="J2421" s="19">
        <v>5167900</v>
      </c>
      <c r="K2421" s="1"/>
      <c r="L2421" s="183"/>
      <c r="M2421" s="44" t="e">
        <f>VLOOKUP(#REF!,'[1]PL3 Danh muc đầy đủ'!$E$9:$X$9281,20,0)</f>
        <v>#REF!</v>
      </c>
      <c r="N2421" s="44" t="e">
        <f>M2421-#REF!</f>
        <v>#REF!</v>
      </c>
    </row>
    <row r="2422" spans="1:14" ht="36" x14ac:dyDescent="0.3">
      <c r="A2422" s="43">
        <v>2412</v>
      </c>
      <c r="B2422" s="17" t="s">
        <v>7786</v>
      </c>
      <c r="C2422" s="18" t="s">
        <v>18167</v>
      </c>
      <c r="D2422" s="17" t="s">
        <v>7787</v>
      </c>
      <c r="E2422" s="18" t="s">
        <v>7788</v>
      </c>
      <c r="F2422" s="18" t="s">
        <v>7788</v>
      </c>
      <c r="G2422" s="17" t="s">
        <v>24</v>
      </c>
      <c r="H2422" s="21">
        <v>4969100</v>
      </c>
      <c r="I2422" s="20">
        <v>4969156.5217391308</v>
      </c>
      <c r="J2422" s="19">
        <v>5167900</v>
      </c>
      <c r="K2422" s="1"/>
      <c r="L2422" s="183"/>
      <c r="M2422" s="44" t="e">
        <f>VLOOKUP(#REF!,'[1]PL3 Danh muc đầy đủ'!$E$9:$X$9281,20,0)</f>
        <v>#REF!</v>
      </c>
      <c r="N2422" s="44" t="e">
        <f>M2422-#REF!</f>
        <v>#REF!</v>
      </c>
    </row>
    <row r="2423" spans="1:14" ht="36" x14ac:dyDescent="0.3">
      <c r="A2423" s="43">
        <v>2413</v>
      </c>
      <c r="B2423" s="17" t="s">
        <v>7789</v>
      </c>
      <c r="C2423" s="18" t="s">
        <v>18167</v>
      </c>
      <c r="D2423" s="17" t="s">
        <v>7790</v>
      </c>
      <c r="E2423" s="18" t="s">
        <v>7791</v>
      </c>
      <c r="F2423" s="18" t="s">
        <v>7791</v>
      </c>
      <c r="G2423" s="17" t="s">
        <v>24</v>
      </c>
      <c r="H2423" s="21">
        <v>4969100</v>
      </c>
      <c r="I2423" s="20">
        <v>4969156.5217391308</v>
      </c>
      <c r="J2423" s="19">
        <v>5167900</v>
      </c>
      <c r="K2423" s="1"/>
      <c r="L2423" s="183"/>
      <c r="M2423" s="44" t="e">
        <f>VLOOKUP(#REF!,'[1]PL3 Danh muc đầy đủ'!$E$9:$X$9281,20,0)</f>
        <v>#REF!</v>
      </c>
      <c r="N2423" s="44" t="e">
        <f>M2423-#REF!</f>
        <v>#REF!</v>
      </c>
    </row>
    <row r="2424" spans="1:14" ht="18" x14ac:dyDescent="0.3">
      <c r="A2424" s="43">
        <v>2414</v>
      </c>
      <c r="B2424" s="17" t="s">
        <v>7792</v>
      </c>
      <c r="C2424" s="18" t="s">
        <v>18167</v>
      </c>
      <c r="D2424" s="17" t="s">
        <v>7793</v>
      </c>
      <c r="E2424" s="18" t="s">
        <v>7794</v>
      </c>
      <c r="F2424" s="18" t="s">
        <v>7794</v>
      </c>
      <c r="G2424" s="17" t="s">
        <v>24</v>
      </c>
      <c r="H2424" s="21">
        <v>4969100</v>
      </c>
      <c r="I2424" s="20">
        <v>4969156.5217391308</v>
      </c>
      <c r="J2424" s="19">
        <v>5167900</v>
      </c>
      <c r="K2424" s="1"/>
      <c r="L2424" s="183"/>
      <c r="M2424" s="44" t="e">
        <f>VLOOKUP(#REF!,'[1]PL3 Danh muc đầy đủ'!$E$9:$X$9281,20,0)</f>
        <v>#REF!</v>
      </c>
      <c r="N2424" s="44" t="e">
        <f>M2424-#REF!</f>
        <v>#REF!</v>
      </c>
    </row>
    <row r="2425" spans="1:14" ht="18" x14ac:dyDescent="0.3">
      <c r="A2425" s="43">
        <v>2415</v>
      </c>
      <c r="B2425" s="17" t="s">
        <v>7795</v>
      </c>
      <c r="C2425" s="18" t="s">
        <v>18167</v>
      </c>
      <c r="D2425" s="17" t="s">
        <v>7796</v>
      </c>
      <c r="E2425" s="18" t="s">
        <v>7797</v>
      </c>
      <c r="F2425" s="18" t="s">
        <v>7797</v>
      </c>
      <c r="G2425" s="17" t="s">
        <v>24</v>
      </c>
      <c r="H2425" s="21">
        <v>4969100</v>
      </c>
      <c r="I2425" s="20">
        <v>4969156.5217391308</v>
      </c>
      <c r="J2425" s="19">
        <v>5167900</v>
      </c>
      <c r="K2425" s="1"/>
      <c r="L2425" s="183"/>
      <c r="M2425" s="44" t="e">
        <f>VLOOKUP(#REF!,'[1]PL3 Danh muc đầy đủ'!$E$9:$X$9281,20,0)</f>
        <v>#REF!</v>
      </c>
      <c r="N2425" s="44" t="e">
        <f>M2425-#REF!</f>
        <v>#REF!</v>
      </c>
    </row>
    <row r="2426" spans="1:14" ht="36" x14ac:dyDescent="0.3">
      <c r="A2426" s="43">
        <v>2416</v>
      </c>
      <c r="B2426" s="17" t="s">
        <v>7798</v>
      </c>
      <c r="C2426" s="18" t="s">
        <v>18140</v>
      </c>
      <c r="D2426" s="17" t="s">
        <v>12</v>
      </c>
      <c r="E2426" s="18" t="s">
        <v>16634</v>
      </c>
      <c r="F2426" s="18" t="s">
        <v>16634</v>
      </c>
      <c r="G2426" s="17" t="s">
        <v>54</v>
      </c>
      <c r="H2426" s="21">
        <v>4969100</v>
      </c>
      <c r="I2426" s="20">
        <v>4969156.5217391308</v>
      </c>
      <c r="J2426" s="19">
        <v>5167900</v>
      </c>
      <c r="K2426" s="1"/>
      <c r="L2426" s="183"/>
      <c r="M2426" s="44" t="e">
        <f>VLOOKUP(#REF!,'[1]PL3 Danh muc đầy đủ'!$E$9:$X$9281,20,0)</f>
        <v>#REF!</v>
      </c>
      <c r="N2426" s="44" t="e">
        <f>M2426-#REF!</f>
        <v>#REF!</v>
      </c>
    </row>
    <row r="2427" spans="1:14" ht="36" x14ac:dyDescent="0.3">
      <c r="A2427" s="43">
        <v>2417</v>
      </c>
      <c r="B2427" s="17" t="s">
        <v>7799</v>
      </c>
      <c r="C2427" s="18" t="s">
        <v>18140</v>
      </c>
      <c r="D2427" s="17" t="s">
        <v>7800</v>
      </c>
      <c r="E2427" s="18" t="s">
        <v>16635</v>
      </c>
      <c r="F2427" s="18" t="s">
        <v>16635</v>
      </c>
      <c r="G2427" s="17" t="s">
        <v>24</v>
      </c>
      <c r="H2427" s="21">
        <v>4969100</v>
      </c>
      <c r="I2427" s="20">
        <v>4969156.5217391308</v>
      </c>
      <c r="J2427" s="19">
        <v>5167900</v>
      </c>
      <c r="K2427" s="1"/>
      <c r="L2427" s="183"/>
      <c r="M2427" s="44" t="e">
        <f>VLOOKUP(#REF!,'[1]PL3 Danh muc đầy đủ'!$E$9:$X$9281,20,0)</f>
        <v>#REF!</v>
      </c>
      <c r="N2427" s="44" t="e">
        <f>M2427-#REF!</f>
        <v>#REF!</v>
      </c>
    </row>
    <row r="2428" spans="1:14" ht="36" x14ac:dyDescent="0.3">
      <c r="A2428" s="43">
        <v>2418</v>
      </c>
      <c r="B2428" s="17" t="s">
        <v>7801</v>
      </c>
      <c r="C2428" s="18" t="s">
        <v>18140</v>
      </c>
      <c r="D2428" s="17" t="s">
        <v>7802</v>
      </c>
      <c r="E2428" s="18" t="s">
        <v>16636</v>
      </c>
      <c r="F2428" s="18" t="s">
        <v>16636</v>
      </c>
      <c r="G2428" s="17" t="s">
        <v>24</v>
      </c>
      <c r="H2428" s="21">
        <v>4969100</v>
      </c>
      <c r="I2428" s="20">
        <v>4969156.5217391308</v>
      </c>
      <c r="J2428" s="19">
        <v>5167900</v>
      </c>
      <c r="K2428" s="1"/>
      <c r="L2428" s="183"/>
      <c r="M2428" s="44" t="e">
        <f>VLOOKUP(#REF!,'[1]PL3 Danh muc đầy đủ'!$E$9:$X$9281,20,0)</f>
        <v>#REF!</v>
      </c>
      <c r="N2428" s="44" t="e">
        <f>M2428-#REF!</f>
        <v>#REF!</v>
      </c>
    </row>
    <row r="2429" spans="1:14" ht="18" x14ac:dyDescent="0.3">
      <c r="A2429" s="43">
        <v>2419</v>
      </c>
      <c r="B2429" s="17" t="s">
        <v>7803</v>
      </c>
      <c r="C2429" s="18" t="s">
        <v>18141</v>
      </c>
      <c r="D2429" s="17" t="s">
        <v>7804</v>
      </c>
      <c r="E2429" s="18" t="s">
        <v>7805</v>
      </c>
      <c r="F2429" s="18" t="s">
        <v>7805</v>
      </c>
      <c r="G2429" s="17" t="s">
        <v>24</v>
      </c>
      <c r="H2429" s="21">
        <v>4969100</v>
      </c>
      <c r="I2429" s="20">
        <v>4969156.5217391308</v>
      </c>
      <c r="J2429" s="19">
        <v>5167900</v>
      </c>
      <c r="K2429" s="1"/>
      <c r="L2429" s="183"/>
      <c r="M2429" s="44" t="e">
        <f>VLOOKUP(#REF!,'[1]PL3 Danh muc đầy đủ'!$E$9:$X$9281,20,0)</f>
        <v>#REF!</v>
      </c>
      <c r="N2429" s="44" t="e">
        <f>M2429-#REF!</f>
        <v>#REF!</v>
      </c>
    </row>
    <row r="2430" spans="1:14" ht="36" x14ac:dyDescent="0.3">
      <c r="A2430" s="43">
        <v>2420</v>
      </c>
      <c r="B2430" s="17" t="s">
        <v>7806</v>
      </c>
      <c r="C2430" s="18" t="s">
        <v>18141</v>
      </c>
      <c r="D2430" s="17" t="s">
        <v>7807</v>
      </c>
      <c r="E2430" s="18" t="s">
        <v>16637</v>
      </c>
      <c r="F2430" s="18" t="s">
        <v>16637</v>
      </c>
      <c r="G2430" s="17" t="s">
        <v>24</v>
      </c>
      <c r="H2430" s="21">
        <v>4969100</v>
      </c>
      <c r="I2430" s="20">
        <v>4969156.5217391308</v>
      </c>
      <c r="J2430" s="19">
        <v>5167900</v>
      </c>
      <c r="K2430" s="1"/>
      <c r="L2430" s="183"/>
      <c r="M2430" s="44" t="e">
        <f>VLOOKUP(#REF!,'[1]PL3 Danh muc đầy đủ'!$E$9:$X$9281,20,0)</f>
        <v>#REF!</v>
      </c>
      <c r="N2430" s="44" t="e">
        <f>M2430-#REF!</f>
        <v>#REF!</v>
      </c>
    </row>
    <row r="2431" spans="1:14" ht="54" x14ac:dyDescent="0.3">
      <c r="A2431" s="43">
        <v>2421</v>
      </c>
      <c r="B2431" s="17" t="s">
        <v>7808</v>
      </c>
      <c r="C2431" s="18" t="s">
        <v>18141</v>
      </c>
      <c r="D2431" s="17" t="s">
        <v>7809</v>
      </c>
      <c r="E2431" s="18" t="s">
        <v>7810</v>
      </c>
      <c r="F2431" s="18" t="s">
        <v>7810</v>
      </c>
      <c r="G2431" s="17" t="s">
        <v>24</v>
      </c>
      <c r="H2431" s="21">
        <v>4969100</v>
      </c>
      <c r="I2431" s="20">
        <v>4969156.5217391308</v>
      </c>
      <c r="J2431" s="19">
        <v>5167900</v>
      </c>
      <c r="K2431" s="1"/>
      <c r="L2431" s="183"/>
      <c r="M2431" s="44" t="e">
        <f>VLOOKUP(#REF!,'[1]PL3 Danh muc đầy đủ'!$E$9:$X$9281,20,0)</f>
        <v>#REF!</v>
      </c>
      <c r="N2431" s="44" t="e">
        <f>M2431-#REF!</f>
        <v>#REF!</v>
      </c>
    </row>
    <row r="2432" spans="1:14" ht="54" x14ac:dyDescent="0.3">
      <c r="A2432" s="43">
        <v>2422</v>
      </c>
      <c r="B2432" s="17" t="s">
        <v>7811</v>
      </c>
      <c r="C2432" s="18" t="s">
        <v>18141</v>
      </c>
      <c r="D2432" s="17" t="s">
        <v>7812</v>
      </c>
      <c r="E2432" s="18" t="s">
        <v>7813</v>
      </c>
      <c r="F2432" s="18" t="s">
        <v>7813</v>
      </c>
      <c r="G2432" s="17" t="s">
        <v>54</v>
      </c>
      <c r="H2432" s="21">
        <v>4969100</v>
      </c>
      <c r="I2432" s="20">
        <v>4969156.5217391308</v>
      </c>
      <c r="J2432" s="19">
        <v>5167900</v>
      </c>
      <c r="K2432" s="1"/>
      <c r="L2432" s="183"/>
      <c r="M2432" s="44" t="e">
        <f>VLOOKUP(#REF!,'[1]PL3 Danh muc đầy đủ'!$E$9:$X$9281,20,0)</f>
        <v>#REF!</v>
      </c>
      <c r="N2432" s="44" t="e">
        <f>M2432-#REF!</f>
        <v>#REF!</v>
      </c>
    </row>
    <row r="2433" spans="1:14" ht="36" x14ac:dyDescent="0.3">
      <c r="A2433" s="43">
        <v>2423</v>
      </c>
      <c r="B2433" s="17" t="s">
        <v>7814</v>
      </c>
      <c r="C2433" s="18" t="s">
        <v>18141</v>
      </c>
      <c r="D2433" s="17" t="s">
        <v>7815</v>
      </c>
      <c r="E2433" s="18" t="s">
        <v>7816</v>
      </c>
      <c r="F2433" s="18" t="s">
        <v>7816</v>
      </c>
      <c r="G2433" s="17" t="s">
        <v>24</v>
      </c>
      <c r="H2433" s="21">
        <v>4969100</v>
      </c>
      <c r="I2433" s="20">
        <v>4969156.5217391308</v>
      </c>
      <c r="J2433" s="19">
        <v>5167900</v>
      </c>
      <c r="K2433" s="1"/>
      <c r="L2433" s="183"/>
      <c r="M2433" s="44" t="e">
        <f>VLOOKUP(#REF!,'[1]PL3 Danh muc đầy đủ'!$E$9:$X$9281,20,0)</f>
        <v>#REF!</v>
      </c>
      <c r="N2433" s="44" t="e">
        <f>M2433-#REF!</f>
        <v>#REF!</v>
      </c>
    </row>
    <row r="2434" spans="1:14" ht="36" x14ac:dyDescent="0.3">
      <c r="A2434" s="43">
        <v>2424</v>
      </c>
      <c r="B2434" s="17" t="s">
        <v>7817</v>
      </c>
      <c r="C2434" s="18" t="s">
        <v>18141</v>
      </c>
      <c r="D2434" s="17" t="s">
        <v>7818</v>
      </c>
      <c r="E2434" s="18" t="s">
        <v>7819</v>
      </c>
      <c r="F2434" s="18" t="s">
        <v>7819</v>
      </c>
      <c r="G2434" s="17" t="s">
        <v>24</v>
      </c>
      <c r="H2434" s="21">
        <v>4969100</v>
      </c>
      <c r="I2434" s="20">
        <v>4969156.5217391308</v>
      </c>
      <c r="J2434" s="19">
        <v>5167900</v>
      </c>
      <c r="K2434" s="1"/>
      <c r="L2434" s="183"/>
      <c r="M2434" s="44" t="e">
        <f>VLOOKUP(#REF!,'[1]PL3 Danh muc đầy đủ'!$E$9:$X$9281,20,0)</f>
        <v>#REF!</v>
      </c>
      <c r="N2434" s="44" t="e">
        <f>M2434-#REF!</f>
        <v>#REF!</v>
      </c>
    </row>
    <row r="2435" spans="1:14" ht="36" x14ac:dyDescent="0.3">
      <c r="A2435" s="43">
        <v>2425</v>
      </c>
      <c r="B2435" s="17" t="s">
        <v>7820</v>
      </c>
      <c r="C2435" s="18" t="s">
        <v>18141</v>
      </c>
      <c r="D2435" s="17" t="s">
        <v>7821</v>
      </c>
      <c r="E2435" s="18" t="s">
        <v>7822</v>
      </c>
      <c r="F2435" s="18" t="s">
        <v>7822</v>
      </c>
      <c r="G2435" s="17" t="s">
        <v>54</v>
      </c>
      <c r="H2435" s="21">
        <v>4969100</v>
      </c>
      <c r="I2435" s="20">
        <v>4969156.5217391308</v>
      </c>
      <c r="J2435" s="19">
        <v>5167900</v>
      </c>
      <c r="K2435" s="1"/>
      <c r="L2435" s="183"/>
      <c r="M2435" s="44" t="e">
        <f>VLOOKUP(#REF!,'[1]PL3 Danh muc đầy đủ'!$E$9:$X$9281,20,0)</f>
        <v>#REF!</v>
      </c>
      <c r="N2435" s="44" t="e">
        <f>M2435-#REF!</f>
        <v>#REF!</v>
      </c>
    </row>
    <row r="2436" spans="1:14" ht="72" x14ac:dyDescent="0.3">
      <c r="A2436" s="43">
        <v>2426</v>
      </c>
      <c r="B2436" s="17" t="s">
        <v>7823</v>
      </c>
      <c r="C2436" s="18" t="s">
        <v>18141</v>
      </c>
      <c r="D2436" s="17" t="s">
        <v>7824</v>
      </c>
      <c r="E2436" s="18" t="s">
        <v>7825</v>
      </c>
      <c r="F2436" s="18" t="s">
        <v>7825</v>
      </c>
      <c r="G2436" s="17" t="s">
        <v>54</v>
      </c>
      <c r="H2436" s="21">
        <v>4969100</v>
      </c>
      <c r="I2436" s="20">
        <v>4969156.5217391308</v>
      </c>
      <c r="J2436" s="19">
        <v>5167900</v>
      </c>
      <c r="K2436" s="1"/>
      <c r="L2436" s="183"/>
      <c r="M2436" s="44" t="e">
        <f>VLOOKUP(#REF!,'[1]PL3 Danh muc đầy đủ'!$E$9:$X$9281,20,0)</f>
        <v>#REF!</v>
      </c>
      <c r="N2436" s="44" t="e">
        <f>M2436-#REF!</f>
        <v>#REF!</v>
      </c>
    </row>
    <row r="2437" spans="1:14" ht="72" x14ac:dyDescent="0.3">
      <c r="A2437" s="43">
        <v>2427</v>
      </c>
      <c r="B2437" s="17" t="s">
        <v>7826</v>
      </c>
      <c r="C2437" s="18" t="s">
        <v>18141</v>
      </c>
      <c r="D2437" s="17" t="s">
        <v>7827</v>
      </c>
      <c r="E2437" s="18" t="s">
        <v>7828</v>
      </c>
      <c r="F2437" s="18" t="s">
        <v>7828</v>
      </c>
      <c r="G2437" s="17" t="s">
        <v>54</v>
      </c>
      <c r="H2437" s="21">
        <v>4969100</v>
      </c>
      <c r="I2437" s="20">
        <v>4969156.5217391308</v>
      </c>
      <c r="J2437" s="19">
        <v>5167900</v>
      </c>
      <c r="K2437" s="1"/>
      <c r="L2437" s="183"/>
      <c r="M2437" s="44" t="e">
        <f>VLOOKUP(#REF!,'[1]PL3 Danh muc đầy đủ'!$E$9:$X$9281,20,0)</f>
        <v>#REF!</v>
      </c>
      <c r="N2437" s="44" t="e">
        <f>M2437-#REF!</f>
        <v>#REF!</v>
      </c>
    </row>
    <row r="2438" spans="1:14" ht="36" x14ac:dyDescent="0.3">
      <c r="A2438" s="43">
        <v>2428</v>
      </c>
      <c r="B2438" s="17" t="s">
        <v>7829</v>
      </c>
      <c r="C2438" s="18" t="s">
        <v>18141</v>
      </c>
      <c r="D2438" s="17" t="s">
        <v>7830</v>
      </c>
      <c r="E2438" s="18" t="s">
        <v>7831</v>
      </c>
      <c r="F2438" s="18" t="s">
        <v>7831</v>
      </c>
      <c r="G2438" s="17" t="s">
        <v>24</v>
      </c>
      <c r="H2438" s="21">
        <v>4969100</v>
      </c>
      <c r="I2438" s="20">
        <v>4969156.5217391308</v>
      </c>
      <c r="J2438" s="19">
        <v>5167900</v>
      </c>
      <c r="K2438" s="1"/>
      <c r="L2438" s="183"/>
      <c r="M2438" s="44" t="e">
        <f>VLOOKUP(#REF!,'[1]PL3 Danh muc đầy đủ'!$E$9:$X$9281,20,0)</f>
        <v>#REF!</v>
      </c>
      <c r="N2438" s="44" t="e">
        <f>M2438-#REF!</f>
        <v>#REF!</v>
      </c>
    </row>
    <row r="2439" spans="1:14" ht="36" x14ac:dyDescent="0.3">
      <c r="A2439" s="43">
        <v>2429</v>
      </c>
      <c r="B2439" s="17" t="s">
        <v>7832</v>
      </c>
      <c r="C2439" s="18" t="s">
        <v>18141</v>
      </c>
      <c r="D2439" s="17" t="s">
        <v>7833</v>
      </c>
      <c r="E2439" s="18" t="s">
        <v>7834</v>
      </c>
      <c r="F2439" s="18" t="s">
        <v>7834</v>
      </c>
      <c r="G2439" s="17" t="s">
        <v>54</v>
      </c>
      <c r="H2439" s="21">
        <v>4969100</v>
      </c>
      <c r="I2439" s="20">
        <v>4969156.5217391308</v>
      </c>
      <c r="J2439" s="19">
        <v>5167900</v>
      </c>
      <c r="K2439" s="1"/>
      <c r="L2439" s="183"/>
      <c r="M2439" s="44" t="e">
        <f>VLOOKUP(#REF!,'[1]PL3 Danh muc đầy đủ'!$E$9:$X$9281,20,0)</f>
        <v>#REF!</v>
      </c>
      <c r="N2439" s="44" t="e">
        <f>M2439-#REF!</f>
        <v>#REF!</v>
      </c>
    </row>
    <row r="2440" spans="1:14" ht="36" x14ac:dyDescent="0.3">
      <c r="A2440" s="43">
        <v>2430</v>
      </c>
      <c r="B2440" s="17" t="s">
        <v>7835</v>
      </c>
      <c r="C2440" s="18" t="s">
        <v>18141</v>
      </c>
      <c r="D2440" s="17" t="s">
        <v>7836</v>
      </c>
      <c r="E2440" s="18" t="s">
        <v>7837</v>
      </c>
      <c r="F2440" s="18" t="s">
        <v>7837</v>
      </c>
      <c r="G2440" s="17" t="s">
        <v>24</v>
      </c>
      <c r="H2440" s="21">
        <v>4969100</v>
      </c>
      <c r="I2440" s="20">
        <v>4969156.5217391308</v>
      </c>
      <c r="J2440" s="19">
        <v>5167900</v>
      </c>
      <c r="K2440" s="1"/>
      <c r="L2440" s="183"/>
      <c r="M2440" s="44" t="e">
        <f>VLOOKUP(#REF!,'[1]PL3 Danh muc đầy đủ'!$E$9:$X$9281,20,0)</f>
        <v>#REF!</v>
      </c>
      <c r="N2440" s="44" t="e">
        <f>M2440-#REF!</f>
        <v>#REF!</v>
      </c>
    </row>
    <row r="2441" spans="1:14" ht="18" x14ac:dyDescent="0.3">
      <c r="A2441" s="43">
        <v>2431</v>
      </c>
      <c r="B2441" s="17" t="s">
        <v>7838</v>
      </c>
      <c r="C2441" s="18" t="s">
        <v>18141</v>
      </c>
      <c r="D2441" s="17" t="s">
        <v>7839</v>
      </c>
      <c r="E2441" s="18" t="s">
        <v>7840</v>
      </c>
      <c r="F2441" s="18" t="s">
        <v>7840</v>
      </c>
      <c r="G2441" s="17" t="s">
        <v>24</v>
      </c>
      <c r="H2441" s="21">
        <v>4969100</v>
      </c>
      <c r="I2441" s="20">
        <v>4969156.5217391308</v>
      </c>
      <c r="J2441" s="19">
        <v>5167900</v>
      </c>
      <c r="K2441" s="1"/>
      <c r="L2441" s="183"/>
      <c r="M2441" s="44" t="e">
        <f>VLOOKUP(#REF!,'[1]PL3 Danh muc đầy đủ'!$E$9:$X$9281,20,0)</f>
        <v>#REF!</v>
      </c>
      <c r="N2441" s="44" t="e">
        <f>M2441-#REF!</f>
        <v>#REF!</v>
      </c>
    </row>
    <row r="2442" spans="1:14" ht="36" x14ac:dyDescent="0.3">
      <c r="A2442" s="43">
        <v>2432</v>
      </c>
      <c r="B2442" s="17" t="s">
        <v>7841</v>
      </c>
      <c r="C2442" s="18" t="s">
        <v>18141</v>
      </c>
      <c r="D2442" s="17" t="s">
        <v>7842</v>
      </c>
      <c r="E2442" s="18" t="s">
        <v>7843</v>
      </c>
      <c r="F2442" s="18" t="s">
        <v>7843</v>
      </c>
      <c r="G2442" s="17" t="s">
        <v>24</v>
      </c>
      <c r="H2442" s="21">
        <v>4969100</v>
      </c>
      <c r="I2442" s="20">
        <v>4969156.5217391308</v>
      </c>
      <c r="J2442" s="19">
        <v>5167900</v>
      </c>
      <c r="K2442" s="1"/>
      <c r="L2442" s="183"/>
      <c r="M2442" s="44" t="e">
        <f>VLOOKUP(#REF!,'[1]PL3 Danh muc đầy đủ'!$E$9:$X$9281,20,0)</f>
        <v>#REF!</v>
      </c>
      <c r="N2442" s="44" t="e">
        <f>M2442-#REF!</f>
        <v>#REF!</v>
      </c>
    </row>
    <row r="2443" spans="1:14" ht="36" x14ac:dyDescent="0.3">
      <c r="A2443" s="43">
        <v>2433</v>
      </c>
      <c r="B2443" s="17" t="s">
        <v>7844</v>
      </c>
      <c r="C2443" s="18" t="s">
        <v>18141</v>
      </c>
      <c r="D2443" s="17" t="s">
        <v>7845</v>
      </c>
      <c r="E2443" s="18" t="s">
        <v>7846</v>
      </c>
      <c r="F2443" s="18" t="s">
        <v>7846</v>
      </c>
      <c r="G2443" s="17" t="s">
        <v>54</v>
      </c>
      <c r="H2443" s="21">
        <v>4969100</v>
      </c>
      <c r="I2443" s="20">
        <v>4969156.5217391308</v>
      </c>
      <c r="J2443" s="19">
        <v>5167900</v>
      </c>
      <c r="K2443" s="1"/>
      <c r="L2443" s="183"/>
      <c r="M2443" s="44" t="e">
        <f>VLOOKUP(#REF!,'[1]PL3 Danh muc đầy đủ'!$E$9:$X$9281,20,0)</f>
        <v>#REF!</v>
      </c>
      <c r="N2443" s="44" t="e">
        <f>M2443-#REF!</f>
        <v>#REF!</v>
      </c>
    </row>
    <row r="2444" spans="1:14" ht="36" x14ac:dyDescent="0.3">
      <c r="A2444" s="43">
        <v>2434</v>
      </c>
      <c r="B2444" s="17" t="s">
        <v>7847</v>
      </c>
      <c r="C2444" s="18" t="s">
        <v>18141</v>
      </c>
      <c r="D2444" s="17" t="s">
        <v>7848</v>
      </c>
      <c r="E2444" s="18" t="s">
        <v>7849</v>
      </c>
      <c r="F2444" s="18" t="s">
        <v>7849</v>
      </c>
      <c r="G2444" s="17" t="s">
        <v>54</v>
      </c>
      <c r="H2444" s="21">
        <v>4969100</v>
      </c>
      <c r="I2444" s="20">
        <v>4969156.5217391308</v>
      </c>
      <c r="J2444" s="19">
        <v>5167900</v>
      </c>
      <c r="K2444" s="1"/>
      <c r="L2444" s="183"/>
      <c r="M2444" s="44" t="e">
        <f>VLOOKUP(#REF!,'[1]PL3 Danh muc đầy đủ'!$E$9:$X$9281,20,0)</f>
        <v>#REF!</v>
      </c>
      <c r="N2444" s="44" t="e">
        <f>M2444-#REF!</f>
        <v>#REF!</v>
      </c>
    </row>
    <row r="2445" spans="1:14" ht="36" x14ac:dyDescent="0.3">
      <c r="A2445" s="43">
        <v>2435</v>
      </c>
      <c r="B2445" s="17" t="s">
        <v>7850</v>
      </c>
      <c r="C2445" s="18" t="s">
        <v>18141</v>
      </c>
      <c r="D2445" s="17" t="s">
        <v>7851</v>
      </c>
      <c r="E2445" s="18" t="s">
        <v>7852</v>
      </c>
      <c r="F2445" s="18" t="s">
        <v>7852</v>
      </c>
      <c r="G2445" s="17" t="s">
        <v>24</v>
      </c>
      <c r="H2445" s="21">
        <v>4969100</v>
      </c>
      <c r="I2445" s="20">
        <v>4969156.5217391308</v>
      </c>
      <c r="J2445" s="19">
        <v>5167900</v>
      </c>
      <c r="K2445" s="1"/>
      <c r="L2445" s="183"/>
      <c r="M2445" s="44" t="e">
        <f>VLOOKUP(#REF!,'[1]PL3 Danh muc đầy đủ'!$E$9:$X$9281,20,0)</f>
        <v>#REF!</v>
      </c>
      <c r="N2445" s="44" t="e">
        <f>M2445-#REF!</f>
        <v>#REF!</v>
      </c>
    </row>
    <row r="2446" spans="1:14" ht="36" x14ac:dyDescent="0.3">
      <c r="A2446" s="43">
        <v>2436</v>
      </c>
      <c r="B2446" s="17" t="s">
        <v>7853</v>
      </c>
      <c r="C2446" s="18" t="s">
        <v>18141</v>
      </c>
      <c r="D2446" s="17" t="s">
        <v>7854</v>
      </c>
      <c r="E2446" s="18" t="s">
        <v>7855</v>
      </c>
      <c r="F2446" s="18" t="s">
        <v>7855</v>
      </c>
      <c r="G2446" s="17" t="s">
        <v>24</v>
      </c>
      <c r="H2446" s="21">
        <v>4969100</v>
      </c>
      <c r="I2446" s="20">
        <v>4969156.5217391308</v>
      </c>
      <c r="J2446" s="19">
        <v>5167900</v>
      </c>
      <c r="K2446" s="1"/>
      <c r="L2446" s="183"/>
      <c r="M2446" s="44" t="e">
        <f>VLOOKUP(#REF!,'[1]PL3 Danh muc đầy đủ'!$E$9:$X$9281,20,0)</f>
        <v>#REF!</v>
      </c>
      <c r="N2446" s="44" t="e">
        <f>M2446-#REF!</f>
        <v>#REF!</v>
      </c>
    </row>
    <row r="2447" spans="1:14" ht="36" x14ac:dyDescent="0.3">
      <c r="A2447" s="43">
        <v>2437</v>
      </c>
      <c r="B2447" s="17" t="s">
        <v>7856</v>
      </c>
      <c r="C2447" s="18" t="s">
        <v>18141</v>
      </c>
      <c r="D2447" s="17" t="s">
        <v>7857</v>
      </c>
      <c r="E2447" s="18" t="s">
        <v>7858</v>
      </c>
      <c r="F2447" s="18" t="s">
        <v>7858</v>
      </c>
      <c r="G2447" s="17" t="s">
        <v>24</v>
      </c>
      <c r="H2447" s="21">
        <v>4969100</v>
      </c>
      <c r="I2447" s="20">
        <v>4969156.5217391308</v>
      </c>
      <c r="J2447" s="19">
        <v>5167900</v>
      </c>
      <c r="K2447" s="1"/>
      <c r="L2447" s="183"/>
      <c r="M2447" s="44" t="e">
        <f>VLOOKUP(#REF!,'[1]PL3 Danh muc đầy đủ'!$E$9:$X$9281,20,0)</f>
        <v>#REF!</v>
      </c>
      <c r="N2447" s="44" t="e">
        <f>M2447-#REF!</f>
        <v>#REF!</v>
      </c>
    </row>
    <row r="2448" spans="1:14" ht="36" x14ac:dyDescent="0.3">
      <c r="A2448" s="43">
        <v>2438</v>
      </c>
      <c r="B2448" s="17" t="s">
        <v>7859</v>
      </c>
      <c r="C2448" s="18" t="s">
        <v>18141</v>
      </c>
      <c r="D2448" s="17" t="s">
        <v>7860</v>
      </c>
      <c r="E2448" s="18" t="s">
        <v>7788</v>
      </c>
      <c r="F2448" s="18" t="s">
        <v>7788</v>
      </c>
      <c r="G2448" s="17" t="s">
        <v>24</v>
      </c>
      <c r="H2448" s="21">
        <v>4969100</v>
      </c>
      <c r="I2448" s="20">
        <v>4969156.5217391308</v>
      </c>
      <c r="J2448" s="19">
        <v>5167900</v>
      </c>
      <c r="K2448" s="1"/>
      <c r="L2448" s="183"/>
      <c r="M2448" s="44" t="e">
        <f>VLOOKUP(#REF!,'[1]PL3 Danh muc đầy đủ'!$E$9:$X$9281,20,0)</f>
        <v>#REF!</v>
      </c>
      <c r="N2448" s="44" t="e">
        <f>M2448-#REF!</f>
        <v>#REF!</v>
      </c>
    </row>
    <row r="2449" spans="1:14" ht="36" x14ac:dyDescent="0.3">
      <c r="A2449" s="43">
        <v>2439</v>
      </c>
      <c r="B2449" s="17" t="s">
        <v>7861</v>
      </c>
      <c r="C2449" s="18" t="s">
        <v>18141</v>
      </c>
      <c r="D2449" s="17" t="s">
        <v>7862</v>
      </c>
      <c r="E2449" s="18" t="s">
        <v>7863</v>
      </c>
      <c r="F2449" s="18" t="s">
        <v>7863</v>
      </c>
      <c r="G2449" s="17" t="s">
        <v>24</v>
      </c>
      <c r="H2449" s="21">
        <v>4969100</v>
      </c>
      <c r="I2449" s="20">
        <v>4969156.5217391308</v>
      </c>
      <c r="J2449" s="19">
        <v>5167900</v>
      </c>
      <c r="K2449" s="1"/>
      <c r="L2449" s="183"/>
      <c r="M2449" s="44" t="e">
        <f>VLOOKUP(#REF!,'[1]PL3 Danh muc đầy đủ'!$E$9:$X$9281,20,0)</f>
        <v>#REF!</v>
      </c>
      <c r="N2449" s="44" t="e">
        <f>M2449-#REF!</f>
        <v>#REF!</v>
      </c>
    </row>
    <row r="2450" spans="1:14" ht="36" x14ac:dyDescent="0.3">
      <c r="A2450" s="43">
        <v>2440</v>
      </c>
      <c r="B2450" s="17" t="s">
        <v>7864</v>
      </c>
      <c r="C2450" s="18" t="s">
        <v>18141</v>
      </c>
      <c r="D2450" s="17" t="s">
        <v>7865</v>
      </c>
      <c r="E2450" s="18" t="s">
        <v>7866</v>
      </c>
      <c r="F2450" s="18" t="s">
        <v>7866</v>
      </c>
      <c r="G2450" s="17" t="s">
        <v>24</v>
      </c>
      <c r="H2450" s="21">
        <v>4969100</v>
      </c>
      <c r="I2450" s="20">
        <v>4969156.5217391308</v>
      </c>
      <c r="J2450" s="19">
        <v>5167900</v>
      </c>
      <c r="K2450" s="1"/>
      <c r="L2450" s="183"/>
      <c r="M2450" s="44" t="e">
        <f>VLOOKUP(#REF!,'[1]PL3 Danh muc đầy đủ'!$E$9:$X$9281,20,0)</f>
        <v>#REF!</v>
      </c>
      <c r="N2450" s="44" t="e">
        <f>M2450-#REF!</f>
        <v>#REF!</v>
      </c>
    </row>
    <row r="2451" spans="1:14" ht="36" x14ac:dyDescent="0.3">
      <c r="A2451" s="43">
        <v>2441</v>
      </c>
      <c r="B2451" s="17" t="s">
        <v>7867</v>
      </c>
      <c r="C2451" s="18" t="s">
        <v>18141</v>
      </c>
      <c r="D2451" s="17" t="s">
        <v>7868</v>
      </c>
      <c r="E2451" s="18" t="s">
        <v>7869</v>
      </c>
      <c r="F2451" s="18" t="s">
        <v>7869</v>
      </c>
      <c r="G2451" s="17" t="s">
        <v>24</v>
      </c>
      <c r="H2451" s="21">
        <v>4969100</v>
      </c>
      <c r="I2451" s="20">
        <v>4969156.5217391308</v>
      </c>
      <c r="J2451" s="19">
        <v>5167900</v>
      </c>
      <c r="K2451" s="1"/>
      <c r="L2451" s="183"/>
      <c r="M2451" s="44" t="e">
        <f>VLOOKUP(#REF!,'[1]PL3 Danh muc đầy đủ'!$E$9:$X$9281,20,0)</f>
        <v>#REF!</v>
      </c>
      <c r="N2451" s="44" t="e">
        <f>M2451-#REF!</f>
        <v>#REF!</v>
      </c>
    </row>
    <row r="2452" spans="1:14" ht="18" x14ac:dyDescent="0.3">
      <c r="A2452" s="43">
        <v>2442</v>
      </c>
      <c r="B2452" s="17" t="s">
        <v>7870</v>
      </c>
      <c r="C2452" s="18" t="s">
        <v>18141</v>
      </c>
      <c r="D2452" s="17" t="s">
        <v>7871</v>
      </c>
      <c r="E2452" s="18" t="s">
        <v>7872</v>
      </c>
      <c r="F2452" s="18" t="s">
        <v>7872</v>
      </c>
      <c r="G2452" s="17" t="s">
        <v>24</v>
      </c>
      <c r="H2452" s="21">
        <v>4969100</v>
      </c>
      <c r="I2452" s="20">
        <v>4969156.5217391308</v>
      </c>
      <c r="J2452" s="19">
        <v>5167900</v>
      </c>
      <c r="K2452" s="1"/>
      <c r="L2452" s="183"/>
      <c r="M2452" s="44" t="e">
        <f>VLOOKUP(#REF!,'[1]PL3 Danh muc đầy đủ'!$E$9:$X$9281,20,0)</f>
        <v>#REF!</v>
      </c>
      <c r="N2452" s="44" t="e">
        <f>M2452-#REF!</f>
        <v>#REF!</v>
      </c>
    </row>
    <row r="2453" spans="1:14" ht="36" x14ac:dyDescent="0.3">
      <c r="A2453" s="43">
        <v>2443</v>
      </c>
      <c r="B2453" s="17" t="s">
        <v>7873</v>
      </c>
      <c r="C2453" s="18" t="s">
        <v>18167</v>
      </c>
      <c r="D2453" s="17" t="s">
        <v>7874</v>
      </c>
      <c r="E2453" s="18" t="s">
        <v>7875</v>
      </c>
      <c r="F2453" s="18" t="s">
        <v>7875</v>
      </c>
      <c r="G2453" s="17" t="s">
        <v>54</v>
      </c>
      <c r="H2453" s="21">
        <v>5669600</v>
      </c>
      <c r="I2453" s="20">
        <v>5669686.9565217383</v>
      </c>
      <c r="J2453" s="19">
        <v>5896400</v>
      </c>
      <c r="K2453" s="1" t="s">
        <v>7876</v>
      </c>
      <c r="L2453" s="183"/>
      <c r="M2453" s="44" t="e">
        <f>VLOOKUP(#REF!,'[1]PL3 Danh muc đầy đủ'!$E$9:$X$9281,20,0)</f>
        <v>#REF!</v>
      </c>
      <c r="N2453" s="44" t="e">
        <f>M2453-#REF!</f>
        <v>#REF!</v>
      </c>
    </row>
    <row r="2454" spans="1:14" ht="36" x14ac:dyDescent="0.3">
      <c r="A2454" s="43">
        <v>2444</v>
      </c>
      <c r="B2454" s="17" t="s">
        <v>7877</v>
      </c>
      <c r="C2454" s="18" t="s">
        <v>18167</v>
      </c>
      <c r="D2454" s="17" t="s">
        <v>7878</v>
      </c>
      <c r="E2454" s="18" t="s">
        <v>7879</v>
      </c>
      <c r="F2454" s="18" t="s">
        <v>7879</v>
      </c>
      <c r="G2454" s="17" t="s">
        <v>54</v>
      </c>
      <c r="H2454" s="21">
        <v>5669600</v>
      </c>
      <c r="I2454" s="20">
        <v>5669686.9565217383</v>
      </c>
      <c r="J2454" s="19">
        <v>5896400</v>
      </c>
      <c r="K2454" s="1" t="s">
        <v>7876</v>
      </c>
      <c r="L2454" s="183"/>
      <c r="M2454" s="44" t="e">
        <f>VLOOKUP(#REF!,'[1]PL3 Danh muc đầy đủ'!$E$9:$X$9281,20,0)</f>
        <v>#REF!</v>
      </c>
      <c r="N2454" s="44" t="e">
        <f>M2454-#REF!</f>
        <v>#REF!</v>
      </c>
    </row>
    <row r="2455" spans="1:14" ht="36" x14ac:dyDescent="0.3">
      <c r="A2455" s="43">
        <v>2445</v>
      </c>
      <c r="B2455" s="17" t="s">
        <v>7880</v>
      </c>
      <c r="C2455" s="18" t="s">
        <v>18167</v>
      </c>
      <c r="D2455" s="17" t="s">
        <v>7881</v>
      </c>
      <c r="E2455" s="18" t="s">
        <v>7882</v>
      </c>
      <c r="F2455" s="18" t="s">
        <v>7882</v>
      </c>
      <c r="G2455" s="17" t="s">
        <v>24</v>
      </c>
      <c r="H2455" s="21">
        <v>5669600</v>
      </c>
      <c r="I2455" s="20">
        <v>5669686.9565217383</v>
      </c>
      <c r="J2455" s="19">
        <v>5896400</v>
      </c>
      <c r="K2455" s="1" t="s">
        <v>7876</v>
      </c>
      <c r="L2455" s="183"/>
      <c r="M2455" s="44" t="e">
        <f>VLOOKUP(#REF!,'[1]PL3 Danh muc đầy đủ'!$E$9:$X$9281,20,0)</f>
        <v>#REF!</v>
      </c>
      <c r="N2455" s="44" t="e">
        <f>M2455-#REF!</f>
        <v>#REF!</v>
      </c>
    </row>
    <row r="2456" spans="1:14" ht="36" x14ac:dyDescent="0.3">
      <c r="A2456" s="43">
        <v>2446</v>
      </c>
      <c r="B2456" s="17" t="s">
        <v>7883</v>
      </c>
      <c r="C2456" s="18" t="s">
        <v>18141</v>
      </c>
      <c r="D2456" s="17" t="s">
        <v>7884</v>
      </c>
      <c r="E2456" s="18" t="s">
        <v>7885</v>
      </c>
      <c r="F2456" s="18" t="s">
        <v>7885</v>
      </c>
      <c r="G2456" s="17" t="s">
        <v>24</v>
      </c>
      <c r="H2456" s="21">
        <v>5669600</v>
      </c>
      <c r="I2456" s="20">
        <v>5669686.9565217383</v>
      </c>
      <c r="J2456" s="19">
        <v>5896400</v>
      </c>
      <c r="K2456" s="1" t="s">
        <v>7876</v>
      </c>
      <c r="L2456" s="183"/>
      <c r="M2456" s="44" t="e">
        <f>VLOOKUP(#REF!,'[1]PL3 Danh muc đầy đủ'!$E$9:$X$9281,20,0)</f>
        <v>#REF!</v>
      </c>
      <c r="N2456" s="44" t="e">
        <f>M2456-#REF!</f>
        <v>#REF!</v>
      </c>
    </row>
    <row r="2457" spans="1:14" ht="36" x14ac:dyDescent="0.3">
      <c r="A2457" s="43">
        <v>2447</v>
      </c>
      <c r="B2457" s="17" t="s">
        <v>7886</v>
      </c>
      <c r="C2457" s="18" t="s">
        <v>18141</v>
      </c>
      <c r="D2457" s="17" t="s">
        <v>7887</v>
      </c>
      <c r="E2457" s="18" t="s">
        <v>16638</v>
      </c>
      <c r="F2457" s="18" t="s">
        <v>16638</v>
      </c>
      <c r="G2457" s="17" t="s">
        <v>24</v>
      </c>
      <c r="H2457" s="21">
        <v>5669600</v>
      </c>
      <c r="I2457" s="20">
        <v>5669686.9565217383</v>
      </c>
      <c r="J2457" s="19">
        <v>5896400</v>
      </c>
      <c r="K2457" s="1" t="s">
        <v>7876</v>
      </c>
      <c r="L2457" s="183"/>
      <c r="M2457" s="44" t="e">
        <f>VLOOKUP(#REF!,'[1]PL3 Danh muc đầy đủ'!$E$9:$X$9281,20,0)</f>
        <v>#REF!</v>
      </c>
      <c r="N2457" s="44" t="e">
        <f>M2457-#REF!</f>
        <v>#REF!</v>
      </c>
    </row>
    <row r="2458" spans="1:14" ht="54" x14ac:dyDescent="0.3">
      <c r="A2458" s="43">
        <v>2448</v>
      </c>
      <c r="B2458" s="17" t="s">
        <v>7888</v>
      </c>
      <c r="C2458" s="18" t="s">
        <v>18141</v>
      </c>
      <c r="D2458" s="17" t="s">
        <v>7889</v>
      </c>
      <c r="E2458" s="18" t="s">
        <v>7890</v>
      </c>
      <c r="F2458" s="18" t="s">
        <v>7890</v>
      </c>
      <c r="G2458" s="17" t="s">
        <v>54</v>
      </c>
      <c r="H2458" s="21">
        <v>5669600</v>
      </c>
      <c r="I2458" s="20">
        <v>5669686.9565217383</v>
      </c>
      <c r="J2458" s="19">
        <v>5896400</v>
      </c>
      <c r="K2458" s="1" t="s">
        <v>7876</v>
      </c>
      <c r="L2458" s="183"/>
      <c r="M2458" s="44" t="e">
        <f>VLOOKUP(#REF!,'[1]PL3 Danh muc đầy đủ'!$E$9:$X$9281,20,0)</f>
        <v>#REF!</v>
      </c>
      <c r="N2458" s="44" t="e">
        <f>M2458-#REF!</f>
        <v>#REF!</v>
      </c>
    </row>
    <row r="2459" spans="1:14" ht="36" x14ac:dyDescent="0.3">
      <c r="A2459" s="43">
        <v>2449</v>
      </c>
      <c r="B2459" s="17" t="s">
        <v>7891</v>
      </c>
      <c r="C2459" s="18" t="s">
        <v>18141</v>
      </c>
      <c r="D2459" s="17" t="s">
        <v>7892</v>
      </c>
      <c r="E2459" s="18" t="s">
        <v>7893</v>
      </c>
      <c r="F2459" s="18" t="s">
        <v>7893</v>
      </c>
      <c r="G2459" s="17" t="s">
        <v>54</v>
      </c>
      <c r="H2459" s="21">
        <v>5669600</v>
      </c>
      <c r="I2459" s="20">
        <v>5669686.9565217383</v>
      </c>
      <c r="J2459" s="19">
        <v>5896400</v>
      </c>
      <c r="K2459" s="1" t="s">
        <v>7876</v>
      </c>
      <c r="L2459" s="183"/>
      <c r="M2459" s="44" t="e">
        <f>VLOOKUP(#REF!,'[1]PL3 Danh muc đầy đủ'!$E$9:$X$9281,20,0)</f>
        <v>#REF!</v>
      </c>
      <c r="N2459" s="44" t="e">
        <f>M2459-#REF!</f>
        <v>#REF!</v>
      </c>
    </row>
    <row r="2460" spans="1:14" ht="36" x14ac:dyDescent="0.3">
      <c r="A2460" s="43">
        <v>2450</v>
      </c>
      <c r="B2460" s="17" t="s">
        <v>7894</v>
      </c>
      <c r="C2460" s="18" t="s">
        <v>18141</v>
      </c>
      <c r="D2460" s="17" t="s">
        <v>7895</v>
      </c>
      <c r="E2460" s="18" t="s">
        <v>7896</v>
      </c>
      <c r="F2460" s="18" t="s">
        <v>7896</v>
      </c>
      <c r="G2460" s="17" t="s">
        <v>18</v>
      </c>
      <c r="H2460" s="21">
        <v>5669600</v>
      </c>
      <c r="I2460" s="20">
        <v>5669686.9565217383</v>
      </c>
      <c r="J2460" s="19">
        <v>5896400</v>
      </c>
      <c r="K2460" s="1" t="s">
        <v>7876</v>
      </c>
      <c r="L2460" s="183"/>
      <c r="M2460" s="44" t="e">
        <f>VLOOKUP(#REF!,'[1]PL3 Danh muc đầy đủ'!$E$9:$X$9281,20,0)</f>
        <v>#REF!</v>
      </c>
      <c r="N2460" s="44" t="e">
        <f>M2460-#REF!</f>
        <v>#REF!</v>
      </c>
    </row>
    <row r="2461" spans="1:14" ht="36" x14ac:dyDescent="0.3">
      <c r="A2461" s="43">
        <v>2451</v>
      </c>
      <c r="B2461" s="17" t="s">
        <v>7897</v>
      </c>
      <c r="C2461" s="18" t="s">
        <v>18141</v>
      </c>
      <c r="D2461" s="17" t="s">
        <v>7898</v>
      </c>
      <c r="E2461" s="18" t="s">
        <v>7899</v>
      </c>
      <c r="F2461" s="18" t="s">
        <v>7899</v>
      </c>
      <c r="G2461" s="17" t="s">
        <v>24</v>
      </c>
      <c r="H2461" s="21">
        <v>5669600</v>
      </c>
      <c r="I2461" s="20">
        <v>5669686.9565217383</v>
      </c>
      <c r="J2461" s="19">
        <v>5896400</v>
      </c>
      <c r="K2461" s="1" t="s">
        <v>7876</v>
      </c>
      <c r="L2461" s="183"/>
      <c r="M2461" s="44" t="e">
        <f>VLOOKUP(#REF!,'[1]PL3 Danh muc đầy đủ'!$E$9:$X$9281,20,0)</f>
        <v>#REF!</v>
      </c>
      <c r="N2461" s="44" t="e">
        <f>M2461-#REF!</f>
        <v>#REF!</v>
      </c>
    </row>
    <row r="2462" spans="1:14" ht="36" x14ac:dyDescent="0.3">
      <c r="A2462" s="43">
        <v>2452</v>
      </c>
      <c r="B2462" s="17" t="s">
        <v>7900</v>
      </c>
      <c r="C2462" s="18" t="s">
        <v>18141</v>
      </c>
      <c r="D2462" s="17" t="s">
        <v>7901</v>
      </c>
      <c r="E2462" s="18" t="s">
        <v>7902</v>
      </c>
      <c r="F2462" s="18" t="s">
        <v>7902</v>
      </c>
      <c r="G2462" s="17" t="s">
        <v>24</v>
      </c>
      <c r="H2462" s="21">
        <v>5669600</v>
      </c>
      <c r="I2462" s="20">
        <v>5669686.9565217383</v>
      </c>
      <c r="J2462" s="19">
        <v>5896400</v>
      </c>
      <c r="K2462" s="1" t="s">
        <v>7876</v>
      </c>
      <c r="L2462" s="183"/>
      <c r="M2462" s="44" t="e">
        <f>VLOOKUP(#REF!,'[1]PL3 Danh muc đầy đủ'!$E$9:$X$9281,20,0)</f>
        <v>#REF!</v>
      </c>
      <c r="N2462" s="44" t="e">
        <f>M2462-#REF!</f>
        <v>#REF!</v>
      </c>
    </row>
    <row r="2463" spans="1:14" ht="36" x14ac:dyDescent="0.3">
      <c r="A2463" s="43">
        <v>2453</v>
      </c>
      <c r="B2463" s="17" t="s">
        <v>7903</v>
      </c>
      <c r="C2463" s="18" t="s">
        <v>18141</v>
      </c>
      <c r="D2463" s="17" t="s">
        <v>7904</v>
      </c>
      <c r="E2463" s="18" t="s">
        <v>7905</v>
      </c>
      <c r="F2463" s="18" t="s">
        <v>7905</v>
      </c>
      <c r="G2463" s="17" t="s">
        <v>54</v>
      </c>
      <c r="H2463" s="21">
        <v>5669600</v>
      </c>
      <c r="I2463" s="20">
        <v>5669686.9565217383</v>
      </c>
      <c r="J2463" s="19">
        <v>5896400</v>
      </c>
      <c r="K2463" s="1" t="s">
        <v>7876</v>
      </c>
      <c r="L2463" s="183"/>
      <c r="M2463" s="44" t="e">
        <f>VLOOKUP(#REF!,'[1]PL3 Danh muc đầy đủ'!$E$9:$X$9281,20,0)</f>
        <v>#REF!</v>
      </c>
      <c r="N2463" s="44" t="e">
        <f>M2463-#REF!</f>
        <v>#REF!</v>
      </c>
    </row>
    <row r="2464" spans="1:14" ht="54" x14ac:dyDescent="0.3">
      <c r="A2464" s="43">
        <v>2454</v>
      </c>
      <c r="B2464" s="17" t="s">
        <v>7906</v>
      </c>
      <c r="C2464" s="18" t="s">
        <v>18141</v>
      </c>
      <c r="D2464" s="17" t="s">
        <v>7907</v>
      </c>
      <c r="E2464" s="18" t="s">
        <v>7908</v>
      </c>
      <c r="F2464" s="18" t="s">
        <v>7908</v>
      </c>
      <c r="G2464" s="17" t="s">
        <v>24</v>
      </c>
      <c r="H2464" s="21">
        <v>5669600</v>
      </c>
      <c r="I2464" s="20">
        <v>5669686.9565217383</v>
      </c>
      <c r="J2464" s="19">
        <v>5896400</v>
      </c>
      <c r="K2464" s="1" t="s">
        <v>7876</v>
      </c>
      <c r="L2464" s="183"/>
      <c r="M2464" s="44" t="e">
        <f>VLOOKUP(#REF!,'[1]PL3 Danh muc đầy đủ'!$E$9:$X$9281,20,0)</f>
        <v>#REF!</v>
      </c>
      <c r="N2464" s="44" t="e">
        <f>M2464-#REF!</f>
        <v>#REF!</v>
      </c>
    </row>
    <row r="2465" spans="1:14" ht="36" x14ac:dyDescent="0.3">
      <c r="A2465" s="43">
        <v>2455</v>
      </c>
      <c r="B2465" s="17" t="s">
        <v>7909</v>
      </c>
      <c r="C2465" s="18" t="s">
        <v>18141</v>
      </c>
      <c r="D2465" s="17" t="s">
        <v>7910</v>
      </c>
      <c r="E2465" s="18" t="s">
        <v>7911</v>
      </c>
      <c r="F2465" s="18" t="s">
        <v>7911</v>
      </c>
      <c r="G2465" s="17" t="s">
        <v>24</v>
      </c>
      <c r="H2465" s="21">
        <v>5669600</v>
      </c>
      <c r="I2465" s="20">
        <v>5669686.9565217383</v>
      </c>
      <c r="J2465" s="19">
        <v>5896400</v>
      </c>
      <c r="K2465" s="1" t="s">
        <v>7876</v>
      </c>
      <c r="L2465" s="183"/>
      <c r="M2465" s="44" t="e">
        <f>VLOOKUP(#REF!,'[1]PL3 Danh muc đầy đủ'!$E$9:$X$9281,20,0)</f>
        <v>#REF!</v>
      </c>
      <c r="N2465" s="44" t="e">
        <f>M2465-#REF!</f>
        <v>#REF!</v>
      </c>
    </row>
    <row r="2466" spans="1:14" ht="36" x14ac:dyDescent="0.3">
      <c r="A2466" s="43">
        <v>2456</v>
      </c>
      <c r="B2466" s="17" t="s">
        <v>7912</v>
      </c>
      <c r="C2466" s="18" t="s">
        <v>18141</v>
      </c>
      <c r="D2466" s="17" t="s">
        <v>7913</v>
      </c>
      <c r="E2466" s="18" t="s">
        <v>7914</v>
      </c>
      <c r="F2466" s="18" t="s">
        <v>7914</v>
      </c>
      <c r="G2466" s="17" t="s">
        <v>54</v>
      </c>
      <c r="H2466" s="21">
        <v>5669600</v>
      </c>
      <c r="I2466" s="20">
        <v>5669686.9565217383</v>
      </c>
      <c r="J2466" s="19">
        <v>5896400</v>
      </c>
      <c r="K2466" s="1" t="s">
        <v>7876</v>
      </c>
      <c r="L2466" s="183"/>
      <c r="M2466" s="44" t="e">
        <f>VLOOKUP(#REF!,'[1]PL3 Danh muc đầy đủ'!$E$9:$X$9281,20,0)</f>
        <v>#REF!</v>
      </c>
      <c r="N2466" s="44" t="e">
        <f>M2466-#REF!</f>
        <v>#REF!</v>
      </c>
    </row>
    <row r="2467" spans="1:14" ht="36" x14ac:dyDescent="0.3">
      <c r="A2467" s="43">
        <v>2457</v>
      </c>
      <c r="B2467" s="17" t="s">
        <v>7915</v>
      </c>
      <c r="C2467" s="18" t="s">
        <v>18141</v>
      </c>
      <c r="D2467" s="17" t="s">
        <v>7916</v>
      </c>
      <c r="E2467" s="18" t="s">
        <v>16639</v>
      </c>
      <c r="F2467" s="18" t="s">
        <v>16639</v>
      </c>
      <c r="G2467" s="17" t="s">
        <v>54</v>
      </c>
      <c r="H2467" s="21">
        <v>5669600</v>
      </c>
      <c r="I2467" s="20">
        <v>5669686.9565217383</v>
      </c>
      <c r="J2467" s="19">
        <v>5896400</v>
      </c>
      <c r="K2467" s="1" t="s">
        <v>7876</v>
      </c>
      <c r="L2467" s="183"/>
      <c r="M2467" s="44" t="e">
        <f>VLOOKUP(#REF!,'[1]PL3 Danh muc đầy đủ'!$E$9:$X$9281,20,0)</f>
        <v>#REF!</v>
      </c>
      <c r="N2467" s="44" t="e">
        <f>M2467-#REF!</f>
        <v>#REF!</v>
      </c>
    </row>
    <row r="2468" spans="1:14" ht="36" x14ac:dyDescent="0.3">
      <c r="A2468" s="43">
        <v>2458</v>
      </c>
      <c r="B2468" s="17" t="s">
        <v>7917</v>
      </c>
      <c r="C2468" s="18" t="s">
        <v>18141</v>
      </c>
      <c r="D2468" s="17" t="s">
        <v>7918</v>
      </c>
      <c r="E2468" s="18" t="s">
        <v>7919</v>
      </c>
      <c r="F2468" s="18" t="s">
        <v>7919</v>
      </c>
      <c r="G2468" s="17" t="s">
        <v>54</v>
      </c>
      <c r="H2468" s="21">
        <v>5669600</v>
      </c>
      <c r="I2468" s="20">
        <v>5669686.9565217383</v>
      </c>
      <c r="J2468" s="19">
        <v>5896400</v>
      </c>
      <c r="K2468" s="1" t="s">
        <v>7876</v>
      </c>
      <c r="L2468" s="183"/>
      <c r="M2468" s="44" t="e">
        <f>VLOOKUP(#REF!,'[1]PL3 Danh muc đầy đủ'!$E$9:$X$9281,20,0)</f>
        <v>#REF!</v>
      </c>
      <c r="N2468" s="44" t="e">
        <f>M2468-#REF!</f>
        <v>#REF!</v>
      </c>
    </row>
    <row r="2469" spans="1:14" ht="31.2" x14ac:dyDescent="0.3">
      <c r="A2469" s="43">
        <v>2459</v>
      </c>
      <c r="B2469" s="17" t="s">
        <v>7921</v>
      </c>
      <c r="C2469" s="18" t="s">
        <v>18141</v>
      </c>
      <c r="D2469" s="17" t="s">
        <v>7922</v>
      </c>
      <c r="E2469" s="18" t="s">
        <v>7923</v>
      </c>
      <c r="F2469" s="18" t="s">
        <v>7923</v>
      </c>
      <c r="G2469" s="17" t="s">
        <v>54</v>
      </c>
      <c r="H2469" s="21">
        <v>6111300</v>
      </c>
      <c r="I2469" s="20">
        <v>6111373.9130434766</v>
      </c>
      <c r="J2469" s="19">
        <v>6355800</v>
      </c>
      <c r="K2469" s="1" t="s">
        <v>7920</v>
      </c>
      <c r="L2469" s="183"/>
      <c r="M2469" s="44" t="e">
        <f>VLOOKUP(#REF!,'[1]PL3 Danh muc đầy đủ'!$E$9:$X$9281,20,0)</f>
        <v>#REF!</v>
      </c>
      <c r="N2469" s="44" t="e">
        <f>M2469-#REF!</f>
        <v>#REF!</v>
      </c>
    </row>
    <row r="2470" spans="1:14" ht="31.2" x14ac:dyDescent="0.3">
      <c r="A2470" s="43">
        <v>2460</v>
      </c>
      <c r="B2470" s="17" t="s">
        <v>7924</v>
      </c>
      <c r="C2470" s="18" t="s">
        <v>18167</v>
      </c>
      <c r="D2470" s="17" t="s">
        <v>7925</v>
      </c>
      <c r="E2470" s="18" t="s">
        <v>7926</v>
      </c>
      <c r="F2470" s="18" t="s">
        <v>7926</v>
      </c>
      <c r="G2470" s="17" t="s">
        <v>54</v>
      </c>
      <c r="H2470" s="21">
        <v>7667700</v>
      </c>
      <c r="I2470" s="20">
        <v>7667782.6086956551</v>
      </c>
      <c r="J2470" s="19">
        <v>7974400</v>
      </c>
      <c r="K2470" s="1" t="s">
        <v>7927</v>
      </c>
      <c r="L2470" s="183"/>
      <c r="M2470" s="44" t="e">
        <f>VLOOKUP(#REF!,'[1]PL3 Danh muc đầy đủ'!$E$9:$X$9281,20,0)</f>
        <v>#REF!</v>
      </c>
      <c r="N2470" s="44" t="e">
        <f>M2470-#REF!</f>
        <v>#REF!</v>
      </c>
    </row>
    <row r="2471" spans="1:14" ht="36" x14ac:dyDescent="0.3">
      <c r="A2471" s="43">
        <v>2461</v>
      </c>
      <c r="B2471" s="17" t="s">
        <v>7928</v>
      </c>
      <c r="C2471" s="18" t="s">
        <v>18141</v>
      </c>
      <c r="D2471" s="17" t="s">
        <v>7929</v>
      </c>
      <c r="E2471" s="18" t="s">
        <v>7930</v>
      </c>
      <c r="F2471" s="18" t="s">
        <v>7930</v>
      </c>
      <c r="G2471" s="17" t="s">
        <v>24</v>
      </c>
      <c r="H2471" s="21">
        <v>7667700</v>
      </c>
      <c r="I2471" s="20">
        <v>7667782.6086956551</v>
      </c>
      <c r="J2471" s="19">
        <v>7974400</v>
      </c>
      <c r="K2471" s="1" t="s">
        <v>7927</v>
      </c>
      <c r="L2471" s="183"/>
      <c r="M2471" s="44" t="e">
        <f>VLOOKUP(#REF!,'[1]PL3 Danh muc đầy đủ'!$E$9:$X$9281,20,0)</f>
        <v>#REF!</v>
      </c>
      <c r="N2471" s="44" t="e">
        <f>M2471-#REF!</f>
        <v>#REF!</v>
      </c>
    </row>
    <row r="2472" spans="1:14" ht="36" x14ac:dyDescent="0.3">
      <c r="A2472" s="43">
        <v>2462</v>
      </c>
      <c r="B2472" s="17" t="s">
        <v>7931</v>
      </c>
      <c r="C2472" s="18" t="s">
        <v>18141</v>
      </c>
      <c r="D2472" s="17" t="s">
        <v>7932</v>
      </c>
      <c r="E2472" s="18" t="s">
        <v>7933</v>
      </c>
      <c r="F2472" s="18" t="s">
        <v>7933</v>
      </c>
      <c r="G2472" s="17" t="s">
        <v>54</v>
      </c>
      <c r="H2472" s="21">
        <v>7667700</v>
      </c>
      <c r="I2472" s="20">
        <v>7667782.6086956551</v>
      </c>
      <c r="J2472" s="19">
        <v>7974400</v>
      </c>
      <c r="K2472" s="1" t="s">
        <v>7927</v>
      </c>
      <c r="L2472" s="183"/>
      <c r="M2472" s="44" t="e">
        <f>VLOOKUP(#REF!,'[1]PL3 Danh muc đầy đủ'!$E$9:$X$9281,20,0)</f>
        <v>#REF!</v>
      </c>
      <c r="N2472" s="44" t="e">
        <f>M2472-#REF!</f>
        <v>#REF!</v>
      </c>
    </row>
    <row r="2473" spans="1:14" ht="36" x14ac:dyDescent="0.3">
      <c r="A2473" s="43">
        <v>2463</v>
      </c>
      <c r="B2473" s="17" t="s">
        <v>7934</v>
      </c>
      <c r="C2473" s="18" t="s">
        <v>18141</v>
      </c>
      <c r="D2473" s="17" t="s">
        <v>7935</v>
      </c>
      <c r="E2473" s="18" t="s">
        <v>7936</v>
      </c>
      <c r="F2473" s="18" t="s">
        <v>7936</v>
      </c>
      <c r="G2473" s="17" t="s">
        <v>54</v>
      </c>
      <c r="H2473" s="21">
        <v>7667700</v>
      </c>
      <c r="I2473" s="20">
        <v>7667782.6086956551</v>
      </c>
      <c r="J2473" s="19">
        <v>7974400</v>
      </c>
      <c r="K2473" s="1" t="s">
        <v>7927</v>
      </c>
      <c r="L2473" s="183"/>
      <c r="M2473" s="44" t="e">
        <f>VLOOKUP(#REF!,'[1]PL3 Danh muc đầy đủ'!$E$9:$X$9281,20,0)</f>
        <v>#REF!</v>
      </c>
      <c r="N2473" s="44" t="e">
        <f>M2473-#REF!</f>
        <v>#REF!</v>
      </c>
    </row>
    <row r="2474" spans="1:14" ht="36" x14ac:dyDescent="0.3">
      <c r="A2474" s="43">
        <v>2464</v>
      </c>
      <c r="B2474" s="17" t="s">
        <v>7937</v>
      </c>
      <c r="C2474" s="18" t="s">
        <v>18141</v>
      </c>
      <c r="D2474" s="17" t="s">
        <v>7938</v>
      </c>
      <c r="E2474" s="18" t="s">
        <v>7939</v>
      </c>
      <c r="F2474" s="18" t="s">
        <v>7939</v>
      </c>
      <c r="G2474" s="17" t="s">
        <v>54</v>
      </c>
      <c r="H2474" s="21">
        <v>7667700</v>
      </c>
      <c r="I2474" s="20">
        <v>7667782.6086956551</v>
      </c>
      <c r="J2474" s="19">
        <v>7974400</v>
      </c>
      <c r="K2474" s="1" t="s">
        <v>7927</v>
      </c>
      <c r="L2474" s="183"/>
      <c r="M2474" s="44" t="e">
        <f>VLOOKUP(#REF!,'[1]PL3 Danh muc đầy đủ'!$E$9:$X$9281,20,0)</f>
        <v>#REF!</v>
      </c>
      <c r="N2474" s="44" t="e">
        <f>M2474-#REF!</f>
        <v>#REF!</v>
      </c>
    </row>
    <row r="2475" spans="1:14" ht="36" x14ac:dyDescent="0.3">
      <c r="A2475" s="43">
        <v>2465</v>
      </c>
      <c r="B2475" s="17" t="s">
        <v>7940</v>
      </c>
      <c r="C2475" s="18" t="s">
        <v>18141</v>
      </c>
      <c r="D2475" s="17" t="s">
        <v>7941</v>
      </c>
      <c r="E2475" s="18" t="s">
        <v>7942</v>
      </c>
      <c r="F2475" s="18" t="s">
        <v>7942</v>
      </c>
      <c r="G2475" s="17" t="s">
        <v>54</v>
      </c>
      <c r="H2475" s="21">
        <v>7667700</v>
      </c>
      <c r="I2475" s="20">
        <v>7667782.6086956551</v>
      </c>
      <c r="J2475" s="19">
        <v>7974400</v>
      </c>
      <c r="K2475" s="1" t="s">
        <v>7927</v>
      </c>
      <c r="L2475" s="183"/>
      <c r="M2475" s="44" t="e">
        <f>VLOOKUP(#REF!,'[1]PL3 Danh muc đầy đủ'!$E$9:$X$9281,20,0)</f>
        <v>#REF!</v>
      </c>
      <c r="N2475" s="44" t="e">
        <f>M2475-#REF!</f>
        <v>#REF!</v>
      </c>
    </row>
    <row r="2476" spans="1:14" ht="36" x14ac:dyDescent="0.3">
      <c r="A2476" s="43">
        <v>2466</v>
      </c>
      <c r="B2476" s="17" t="s">
        <v>7943</v>
      </c>
      <c r="C2476" s="18" t="s">
        <v>18141</v>
      </c>
      <c r="D2476" s="17" t="s">
        <v>7944</v>
      </c>
      <c r="E2476" s="18" t="s">
        <v>7945</v>
      </c>
      <c r="F2476" s="18" t="s">
        <v>7945</v>
      </c>
      <c r="G2476" s="17" t="s">
        <v>54</v>
      </c>
      <c r="H2476" s="21">
        <v>7667700</v>
      </c>
      <c r="I2476" s="20">
        <v>7667782.6086956551</v>
      </c>
      <c r="J2476" s="19">
        <v>7974400</v>
      </c>
      <c r="K2476" s="1" t="s">
        <v>7927</v>
      </c>
      <c r="L2476" s="183"/>
      <c r="M2476" s="44" t="e">
        <f>VLOOKUP(#REF!,'[1]PL3 Danh muc đầy đủ'!$E$9:$X$9281,20,0)</f>
        <v>#REF!</v>
      </c>
      <c r="N2476" s="44" t="e">
        <f>M2476-#REF!</f>
        <v>#REF!</v>
      </c>
    </row>
    <row r="2477" spans="1:14" ht="31.2" x14ac:dyDescent="0.3">
      <c r="A2477" s="43">
        <v>2467</v>
      </c>
      <c r="B2477" s="17" t="s">
        <v>7946</v>
      </c>
      <c r="C2477" s="18" t="s">
        <v>18141</v>
      </c>
      <c r="D2477" s="17" t="s">
        <v>7947</v>
      </c>
      <c r="E2477" s="18" t="s">
        <v>7948</v>
      </c>
      <c r="F2477" s="18" t="s">
        <v>7948</v>
      </c>
      <c r="G2477" s="17" t="s">
        <v>24</v>
      </c>
      <c r="H2477" s="21">
        <v>7667700</v>
      </c>
      <c r="I2477" s="20">
        <v>7667782.6086956551</v>
      </c>
      <c r="J2477" s="19">
        <v>7974400</v>
      </c>
      <c r="K2477" s="1" t="s">
        <v>7927</v>
      </c>
      <c r="L2477" s="183"/>
      <c r="M2477" s="44" t="e">
        <f>VLOOKUP(#REF!,'[1]PL3 Danh muc đầy đủ'!$E$9:$X$9281,20,0)</f>
        <v>#REF!</v>
      </c>
      <c r="N2477" s="44" t="e">
        <f>M2477-#REF!</f>
        <v>#REF!</v>
      </c>
    </row>
    <row r="2478" spans="1:14" ht="31.2" x14ac:dyDescent="0.3">
      <c r="A2478" s="43">
        <v>2468</v>
      </c>
      <c r="B2478" s="17" t="s">
        <v>7949</v>
      </c>
      <c r="C2478" s="18" t="s">
        <v>18141</v>
      </c>
      <c r="D2478" s="17" t="s">
        <v>7950</v>
      </c>
      <c r="E2478" s="18" t="s">
        <v>7951</v>
      </c>
      <c r="F2478" s="18" t="s">
        <v>7951</v>
      </c>
      <c r="G2478" s="17" t="s">
        <v>18</v>
      </c>
      <c r="H2478" s="21">
        <v>7667700</v>
      </c>
      <c r="I2478" s="20">
        <v>7667782.6086956551</v>
      </c>
      <c r="J2478" s="19">
        <v>7974400</v>
      </c>
      <c r="K2478" s="1" t="s">
        <v>7927</v>
      </c>
      <c r="L2478" s="183"/>
      <c r="M2478" s="44" t="e">
        <f>VLOOKUP(#REF!,'[1]PL3 Danh muc đầy đủ'!$E$9:$X$9281,20,0)</f>
        <v>#REF!</v>
      </c>
      <c r="N2478" s="44" t="e">
        <f>M2478-#REF!</f>
        <v>#REF!</v>
      </c>
    </row>
    <row r="2479" spans="1:14" ht="36" x14ac:dyDescent="0.3">
      <c r="A2479" s="43">
        <v>2469</v>
      </c>
      <c r="B2479" s="17" t="s">
        <v>7952</v>
      </c>
      <c r="C2479" s="18" t="s">
        <v>18152</v>
      </c>
      <c r="D2479" s="17" t="s">
        <v>7953</v>
      </c>
      <c r="E2479" s="18" t="s">
        <v>7954</v>
      </c>
      <c r="F2479" s="18" t="s">
        <v>7954</v>
      </c>
      <c r="G2479" s="17" t="s">
        <v>54</v>
      </c>
      <c r="H2479" s="21">
        <v>7667700</v>
      </c>
      <c r="I2479" s="20">
        <v>7667782.6086956551</v>
      </c>
      <c r="J2479" s="19">
        <v>7974400</v>
      </c>
      <c r="K2479" s="1" t="s">
        <v>7927</v>
      </c>
      <c r="L2479" s="183"/>
      <c r="M2479" s="44" t="e">
        <f>VLOOKUP(#REF!,'[1]PL3 Danh muc đầy đủ'!$E$9:$X$9281,20,0)</f>
        <v>#REF!</v>
      </c>
      <c r="N2479" s="44" t="e">
        <f>M2479-#REF!</f>
        <v>#REF!</v>
      </c>
    </row>
    <row r="2480" spans="1:14" ht="18" x14ac:dyDescent="0.3">
      <c r="A2480" s="43">
        <v>2470</v>
      </c>
      <c r="B2480" s="17" t="s">
        <v>7955</v>
      </c>
      <c r="C2480" s="18" t="s">
        <v>18167</v>
      </c>
      <c r="D2480" s="17" t="s">
        <v>7956</v>
      </c>
      <c r="E2480" s="18" t="s">
        <v>7957</v>
      </c>
      <c r="F2480" s="18" t="s">
        <v>7957</v>
      </c>
      <c r="G2480" s="17" t="s">
        <v>24</v>
      </c>
      <c r="H2480" s="21">
        <v>4474500</v>
      </c>
      <c r="I2480" s="20">
        <v>4474591.3043478262</v>
      </c>
      <c r="J2480" s="19">
        <v>4653500</v>
      </c>
      <c r="K2480" s="1" t="s">
        <v>7958</v>
      </c>
      <c r="L2480" s="183"/>
      <c r="M2480" s="44" t="e">
        <f>VLOOKUP(#REF!,'[1]PL3 Danh muc đầy đủ'!$E$9:$X$9281,20,0)</f>
        <v>#REF!</v>
      </c>
      <c r="N2480" s="44" t="e">
        <f>M2480-#REF!</f>
        <v>#REF!</v>
      </c>
    </row>
    <row r="2481" spans="1:14" ht="36" x14ac:dyDescent="0.3">
      <c r="A2481" s="43">
        <v>2471</v>
      </c>
      <c r="B2481" s="17" t="s">
        <v>7959</v>
      </c>
      <c r="C2481" s="18" t="s">
        <v>18167</v>
      </c>
      <c r="D2481" s="17" t="s">
        <v>7960</v>
      </c>
      <c r="E2481" s="18" t="s">
        <v>7961</v>
      </c>
      <c r="F2481" s="18" t="s">
        <v>7961</v>
      </c>
      <c r="G2481" s="17" t="s">
        <v>54</v>
      </c>
      <c r="H2481" s="21">
        <v>4474500</v>
      </c>
      <c r="I2481" s="20">
        <v>4474591.3043478262</v>
      </c>
      <c r="J2481" s="19">
        <v>4653500</v>
      </c>
      <c r="K2481" s="1" t="s">
        <v>7958</v>
      </c>
      <c r="L2481" s="183"/>
      <c r="M2481" s="44" t="e">
        <f>VLOOKUP(#REF!,'[1]PL3 Danh muc đầy đủ'!$E$9:$X$9281,20,0)</f>
        <v>#REF!</v>
      </c>
      <c r="N2481" s="44" t="e">
        <f>M2481-#REF!</f>
        <v>#REF!</v>
      </c>
    </row>
    <row r="2482" spans="1:14" ht="54" x14ac:dyDescent="0.3">
      <c r="A2482" s="43">
        <v>2472</v>
      </c>
      <c r="B2482" s="17" t="s">
        <v>7962</v>
      </c>
      <c r="C2482" s="18" t="s">
        <v>18141</v>
      </c>
      <c r="D2482" s="17" t="s">
        <v>7963</v>
      </c>
      <c r="E2482" s="18" t="s">
        <v>7964</v>
      </c>
      <c r="F2482" s="18" t="s">
        <v>7964</v>
      </c>
      <c r="G2482" s="17" t="s">
        <v>18</v>
      </c>
      <c r="H2482" s="21">
        <v>4474500</v>
      </c>
      <c r="I2482" s="20">
        <v>4474591.3043478262</v>
      </c>
      <c r="J2482" s="19">
        <v>4653500</v>
      </c>
      <c r="K2482" s="1" t="s">
        <v>7958</v>
      </c>
      <c r="L2482" s="183"/>
      <c r="M2482" s="44" t="e">
        <f>VLOOKUP(#REF!,'[1]PL3 Danh muc đầy đủ'!$E$9:$X$9281,20,0)</f>
        <v>#REF!</v>
      </c>
      <c r="N2482" s="44" t="e">
        <f>M2482-#REF!</f>
        <v>#REF!</v>
      </c>
    </row>
    <row r="2483" spans="1:14" ht="36" x14ac:dyDescent="0.3">
      <c r="A2483" s="43">
        <v>2473</v>
      </c>
      <c r="B2483" s="17" t="s">
        <v>7965</v>
      </c>
      <c r="C2483" s="18" t="s">
        <v>18141</v>
      </c>
      <c r="D2483" s="17" t="s">
        <v>7966</v>
      </c>
      <c r="E2483" s="18" t="s">
        <v>7967</v>
      </c>
      <c r="F2483" s="18" t="s">
        <v>7967</v>
      </c>
      <c r="G2483" s="17" t="s">
        <v>24</v>
      </c>
      <c r="H2483" s="21">
        <v>4474500</v>
      </c>
      <c r="I2483" s="20">
        <v>4474591.3043478262</v>
      </c>
      <c r="J2483" s="19">
        <v>4653500</v>
      </c>
      <c r="K2483" s="1" t="s">
        <v>7958</v>
      </c>
      <c r="L2483" s="183"/>
      <c r="M2483" s="44" t="e">
        <f>VLOOKUP(#REF!,'[1]PL3 Danh muc đầy đủ'!$E$9:$X$9281,20,0)</f>
        <v>#REF!</v>
      </c>
      <c r="N2483" s="44" t="e">
        <f>M2483-#REF!</f>
        <v>#REF!</v>
      </c>
    </row>
    <row r="2484" spans="1:14" ht="36" x14ac:dyDescent="0.3">
      <c r="A2484" s="43">
        <v>2474</v>
      </c>
      <c r="B2484" s="17" t="s">
        <v>7968</v>
      </c>
      <c r="C2484" s="18" t="s">
        <v>18141</v>
      </c>
      <c r="D2484" s="17" t="s">
        <v>7969</v>
      </c>
      <c r="E2484" s="18" t="s">
        <v>7970</v>
      </c>
      <c r="F2484" s="18" t="s">
        <v>7970</v>
      </c>
      <c r="G2484" s="17" t="s">
        <v>18</v>
      </c>
      <c r="H2484" s="21">
        <v>4474500</v>
      </c>
      <c r="I2484" s="20">
        <v>4474591.3043478262</v>
      </c>
      <c r="J2484" s="19">
        <v>4653500</v>
      </c>
      <c r="K2484" s="1" t="s">
        <v>7958</v>
      </c>
      <c r="L2484" s="183"/>
      <c r="M2484" s="44" t="e">
        <f>VLOOKUP(#REF!,'[1]PL3 Danh muc đầy đủ'!$E$9:$X$9281,20,0)</f>
        <v>#REF!</v>
      </c>
      <c r="N2484" s="44" t="e">
        <f>M2484-#REF!</f>
        <v>#REF!</v>
      </c>
    </row>
    <row r="2485" spans="1:14" ht="54" x14ac:dyDescent="0.3">
      <c r="A2485" s="43">
        <v>2475</v>
      </c>
      <c r="B2485" s="17" t="s">
        <v>7971</v>
      </c>
      <c r="C2485" s="18" t="s">
        <v>18141</v>
      </c>
      <c r="D2485" s="17" t="s">
        <v>7972</v>
      </c>
      <c r="E2485" s="18" t="s">
        <v>16640</v>
      </c>
      <c r="F2485" s="18" t="s">
        <v>16640</v>
      </c>
      <c r="G2485" s="17" t="s">
        <v>18</v>
      </c>
      <c r="H2485" s="21">
        <v>4474500</v>
      </c>
      <c r="I2485" s="20">
        <v>4474591.3043478262</v>
      </c>
      <c r="J2485" s="19">
        <v>4653500</v>
      </c>
      <c r="K2485" s="1" t="s">
        <v>7958</v>
      </c>
      <c r="L2485" s="183"/>
      <c r="M2485" s="44" t="e">
        <f>VLOOKUP(#REF!,'[1]PL3 Danh muc đầy đủ'!$E$9:$X$9281,20,0)</f>
        <v>#REF!</v>
      </c>
      <c r="N2485" s="44" t="e">
        <f>M2485-#REF!</f>
        <v>#REF!</v>
      </c>
    </row>
    <row r="2486" spans="1:14" ht="18" x14ac:dyDescent="0.3">
      <c r="A2486" s="43">
        <v>2476</v>
      </c>
      <c r="B2486" s="17" t="s">
        <v>7973</v>
      </c>
      <c r="C2486" s="18" t="s">
        <v>18141</v>
      </c>
      <c r="D2486" s="17" t="s">
        <v>7974</v>
      </c>
      <c r="E2486" s="18" t="s">
        <v>7975</v>
      </c>
      <c r="F2486" s="18" t="s">
        <v>7975</v>
      </c>
      <c r="G2486" s="17" t="s">
        <v>18</v>
      </c>
      <c r="H2486" s="21">
        <v>4474500</v>
      </c>
      <c r="I2486" s="20">
        <v>4474591.3043478262</v>
      </c>
      <c r="J2486" s="19">
        <v>4653500</v>
      </c>
      <c r="K2486" s="1"/>
      <c r="L2486" s="183"/>
      <c r="M2486" s="44" t="e">
        <f>VLOOKUP(#REF!,'[1]PL3 Danh muc đầy đủ'!$E$9:$X$9281,20,0)</f>
        <v>#REF!</v>
      </c>
      <c r="N2486" s="44" t="e">
        <f>M2486-#REF!</f>
        <v>#REF!</v>
      </c>
    </row>
    <row r="2487" spans="1:14" ht="36" x14ac:dyDescent="0.3">
      <c r="A2487" s="43">
        <v>2477</v>
      </c>
      <c r="B2487" s="17" t="s">
        <v>7976</v>
      </c>
      <c r="C2487" s="18" t="s">
        <v>18141</v>
      </c>
      <c r="D2487" s="17" t="s">
        <v>7977</v>
      </c>
      <c r="E2487" s="18" t="s">
        <v>7978</v>
      </c>
      <c r="F2487" s="18" t="s">
        <v>7978</v>
      </c>
      <c r="G2487" s="17" t="s">
        <v>54</v>
      </c>
      <c r="H2487" s="21">
        <v>4474500</v>
      </c>
      <c r="I2487" s="20">
        <v>4474591.3043478262</v>
      </c>
      <c r="J2487" s="19">
        <v>4653500</v>
      </c>
      <c r="K2487" s="1" t="s">
        <v>7958</v>
      </c>
      <c r="L2487" s="183"/>
      <c r="M2487" s="44" t="e">
        <f>VLOOKUP(#REF!,'[1]PL3 Danh muc đầy đủ'!$E$9:$X$9281,20,0)</f>
        <v>#REF!</v>
      </c>
      <c r="N2487" s="44" t="e">
        <f>M2487-#REF!</f>
        <v>#REF!</v>
      </c>
    </row>
    <row r="2488" spans="1:14" ht="36" x14ac:dyDescent="0.3">
      <c r="A2488" s="43">
        <v>2478</v>
      </c>
      <c r="B2488" s="17" t="s">
        <v>7979</v>
      </c>
      <c r="C2488" s="18" t="s">
        <v>18141</v>
      </c>
      <c r="D2488" s="17" t="s">
        <v>7980</v>
      </c>
      <c r="E2488" s="18" t="s">
        <v>7981</v>
      </c>
      <c r="F2488" s="18" t="s">
        <v>7981</v>
      </c>
      <c r="G2488" s="17" t="s">
        <v>54</v>
      </c>
      <c r="H2488" s="21">
        <v>4474500</v>
      </c>
      <c r="I2488" s="20">
        <v>4474591.3043478262</v>
      </c>
      <c r="J2488" s="19">
        <v>4653500</v>
      </c>
      <c r="K2488" s="1" t="s">
        <v>7958</v>
      </c>
      <c r="L2488" s="183"/>
      <c r="M2488" s="44" t="e">
        <f>VLOOKUP(#REF!,'[1]PL3 Danh muc đầy đủ'!$E$9:$X$9281,20,0)</f>
        <v>#REF!</v>
      </c>
      <c r="N2488" s="44" t="e">
        <f>M2488-#REF!</f>
        <v>#REF!</v>
      </c>
    </row>
    <row r="2489" spans="1:14" ht="36" x14ac:dyDescent="0.3">
      <c r="A2489" s="43">
        <v>2479</v>
      </c>
      <c r="B2489" s="17" t="s">
        <v>7982</v>
      </c>
      <c r="C2489" s="18" t="s">
        <v>18141</v>
      </c>
      <c r="D2489" s="17" t="s">
        <v>7983</v>
      </c>
      <c r="E2489" s="18" t="s">
        <v>7984</v>
      </c>
      <c r="F2489" s="18" t="s">
        <v>7984</v>
      </c>
      <c r="G2489" s="17" t="s">
        <v>54</v>
      </c>
      <c r="H2489" s="21">
        <v>4474500</v>
      </c>
      <c r="I2489" s="20">
        <v>4474591.3043478262</v>
      </c>
      <c r="J2489" s="19">
        <v>4653500</v>
      </c>
      <c r="K2489" s="1" t="s">
        <v>7958</v>
      </c>
      <c r="L2489" s="183"/>
      <c r="M2489" s="44" t="e">
        <f>VLOOKUP(#REF!,'[1]PL3 Danh muc đầy đủ'!$E$9:$X$9281,20,0)</f>
        <v>#REF!</v>
      </c>
      <c r="N2489" s="44" t="e">
        <f>M2489-#REF!</f>
        <v>#REF!</v>
      </c>
    </row>
    <row r="2490" spans="1:14" ht="36" x14ac:dyDescent="0.3">
      <c r="A2490" s="43">
        <v>2480</v>
      </c>
      <c r="B2490" s="17" t="s">
        <v>7985</v>
      </c>
      <c r="C2490" s="18" t="s">
        <v>18141</v>
      </c>
      <c r="D2490" s="17" t="s">
        <v>7986</v>
      </c>
      <c r="E2490" s="18" t="s">
        <v>7987</v>
      </c>
      <c r="F2490" s="18" t="s">
        <v>7987</v>
      </c>
      <c r="G2490" s="17" t="s">
        <v>54</v>
      </c>
      <c r="H2490" s="21">
        <v>4474500</v>
      </c>
      <c r="I2490" s="20">
        <v>4474591.3043478262</v>
      </c>
      <c r="J2490" s="19">
        <v>4653500</v>
      </c>
      <c r="K2490" s="1" t="s">
        <v>7958</v>
      </c>
      <c r="L2490" s="183"/>
      <c r="M2490" s="44" t="e">
        <f>VLOOKUP(#REF!,'[1]PL3 Danh muc đầy đủ'!$E$9:$X$9281,20,0)</f>
        <v>#REF!</v>
      </c>
      <c r="N2490" s="44" t="e">
        <f>M2490-#REF!</f>
        <v>#REF!</v>
      </c>
    </row>
    <row r="2491" spans="1:14" ht="36" x14ac:dyDescent="0.3">
      <c r="A2491" s="43">
        <v>2481</v>
      </c>
      <c r="B2491" s="17" t="s">
        <v>7988</v>
      </c>
      <c r="C2491" s="18" t="s">
        <v>18141</v>
      </c>
      <c r="D2491" s="17" t="s">
        <v>7989</v>
      </c>
      <c r="E2491" s="18" t="s">
        <v>7990</v>
      </c>
      <c r="F2491" s="18" t="s">
        <v>7990</v>
      </c>
      <c r="G2491" s="17" t="s">
        <v>54</v>
      </c>
      <c r="H2491" s="21">
        <v>4474500</v>
      </c>
      <c r="I2491" s="20">
        <v>4474591.3043478262</v>
      </c>
      <c r="J2491" s="19">
        <v>4653500</v>
      </c>
      <c r="K2491" s="1" t="s">
        <v>7958</v>
      </c>
      <c r="L2491" s="183"/>
      <c r="M2491" s="44" t="e">
        <f>VLOOKUP(#REF!,'[1]PL3 Danh muc đầy đủ'!$E$9:$X$9281,20,0)</f>
        <v>#REF!</v>
      </c>
      <c r="N2491" s="44" t="e">
        <f>M2491-#REF!</f>
        <v>#REF!</v>
      </c>
    </row>
    <row r="2492" spans="1:14" ht="72" x14ac:dyDescent="0.3">
      <c r="A2492" s="43">
        <v>2482</v>
      </c>
      <c r="B2492" s="17" t="s">
        <v>7991</v>
      </c>
      <c r="C2492" s="18" t="s">
        <v>18141</v>
      </c>
      <c r="D2492" s="17" t="s">
        <v>7992</v>
      </c>
      <c r="E2492" s="18" t="s">
        <v>7993</v>
      </c>
      <c r="F2492" s="18" t="s">
        <v>7993</v>
      </c>
      <c r="G2492" s="17" t="s">
        <v>18</v>
      </c>
      <c r="H2492" s="21">
        <v>4474500</v>
      </c>
      <c r="I2492" s="20">
        <v>4474591.3043478262</v>
      </c>
      <c r="J2492" s="19">
        <v>4653500</v>
      </c>
      <c r="K2492" s="1" t="s">
        <v>7958</v>
      </c>
      <c r="L2492" s="183"/>
      <c r="M2492" s="44" t="e">
        <f>VLOOKUP(#REF!,'[1]PL3 Danh muc đầy đủ'!$E$9:$X$9281,20,0)</f>
        <v>#REF!</v>
      </c>
      <c r="N2492" s="44" t="e">
        <f>M2492-#REF!</f>
        <v>#REF!</v>
      </c>
    </row>
    <row r="2493" spans="1:14" ht="18" x14ac:dyDescent="0.3">
      <c r="A2493" s="43">
        <v>2483</v>
      </c>
      <c r="B2493" s="17" t="s">
        <v>7994</v>
      </c>
      <c r="C2493" s="18" t="s">
        <v>18148</v>
      </c>
      <c r="D2493" s="17" t="s">
        <v>7995</v>
      </c>
      <c r="E2493" s="18" t="s">
        <v>7996</v>
      </c>
      <c r="F2493" s="18" t="s">
        <v>7996</v>
      </c>
      <c r="G2493" s="17" t="s">
        <v>24</v>
      </c>
      <c r="H2493" s="21">
        <v>4474500</v>
      </c>
      <c r="I2493" s="20">
        <v>4474591.3043478262</v>
      </c>
      <c r="J2493" s="19">
        <v>4653500</v>
      </c>
      <c r="K2493" s="1" t="s">
        <v>7958</v>
      </c>
      <c r="L2493" s="183"/>
      <c r="M2493" s="44" t="e">
        <f>VLOOKUP(#REF!,'[1]PL3 Danh muc đầy đủ'!$E$9:$X$9281,20,0)</f>
        <v>#REF!</v>
      </c>
      <c r="N2493" s="44" t="e">
        <f>M2493-#REF!</f>
        <v>#REF!</v>
      </c>
    </row>
    <row r="2494" spans="1:14" ht="46.8" x14ac:dyDescent="0.3">
      <c r="A2494" s="43">
        <v>2484</v>
      </c>
      <c r="B2494" s="17" t="s">
        <v>7997</v>
      </c>
      <c r="C2494" s="18" t="s">
        <v>18167</v>
      </c>
      <c r="D2494" s="17" t="s">
        <v>7998</v>
      </c>
      <c r="E2494" s="18" t="s">
        <v>7999</v>
      </c>
      <c r="F2494" s="18" t="s">
        <v>7999</v>
      </c>
      <c r="G2494" s="17" t="s">
        <v>18</v>
      </c>
      <c r="H2494" s="21">
        <v>5201900</v>
      </c>
      <c r="I2494" s="20">
        <v>5201930.4347826084</v>
      </c>
      <c r="J2494" s="19">
        <v>5410000</v>
      </c>
      <c r="K2494" s="1" t="s">
        <v>8000</v>
      </c>
      <c r="L2494" s="183"/>
      <c r="M2494" s="44" t="e">
        <f>VLOOKUP(#REF!,'[1]PL3 Danh muc đầy đủ'!$E$9:$X$9281,20,0)</f>
        <v>#REF!</v>
      </c>
      <c r="N2494" s="44" t="e">
        <f>M2494-#REF!</f>
        <v>#REF!</v>
      </c>
    </row>
    <row r="2495" spans="1:14" ht="54" x14ac:dyDescent="0.3">
      <c r="A2495" s="43">
        <v>2485</v>
      </c>
      <c r="B2495" s="17" t="s">
        <v>8001</v>
      </c>
      <c r="C2495" s="18" t="s">
        <v>18141</v>
      </c>
      <c r="D2495" s="17" t="s">
        <v>8002</v>
      </c>
      <c r="E2495" s="18" t="s">
        <v>8003</v>
      </c>
      <c r="F2495" s="18" t="s">
        <v>8003</v>
      </c>
      <c r="G2495" s="17" t="s">
        <v>24</v>
      </c>
      <c r="H2495" s="21">
        <v>5201900</v>
      </c>
      <c r="I2495" s="20">
        <v>5201930.4347826084</v>
      </c>
      <c r="J2495" s="19">
        <v>5410000</v>
      </c>
      <c r="K2495" s="1" t="s">
        <v>18195</v>
      </c>
      <c r="L2495" s="183"/>
      <c r="M2495" s="44" t="e">
        <f>VLOOKUP(#REF!,'[1]PL3 Danh muc đầy đủ'!$E$9:$X$9281,20,0)</f>
        <v>#REF!</v>
      </c>
      <c r="N2495" s="44" t="e">
        <f>M2495-#REF!</f>
        <v>#REF!</v>
      </c>
    </row>
    <row r="2496" spans="1:14" ht="54" x14ac:dyDescent="0.3">
      <c r="A2496" s="43">
        <v>2486</v>
      </c>
      <c r="B2496" s="17" t="s">
        <v>8004</v>
      </c>
      <c r="C2496" s="18" t="s">
        <v>18141</v>
      </c>
      <c r="D2496" s="17" t="s">
        <v>8005</v>
      </c>
      <c r="E2496" s="18" t="s">
        <v>16641</v>
      </c>
      <c r="F2496" s="18" t="s">
        <v>16641</v>
      </c>
      <c r="G2496" s="17" t="s">
        <v>54</v>
      </c>
      <c r="H2496" s="21">
        <v>5201900</v>
      </c>
      <c r="I2496" s="20">
        <v>5201930.4347826084</v>
      </c>
      <c r="J2496" s="19">
        <v>5410000</v>
      </c>
      <c r="K2496" s="1" t="s">
        <v>8000</v>
      </c>
      <c r="L2496" s="183"/>
      <c r="M2496" s="44" t="e">
        <f>VLOOKUP(#REF!,'[1]PL3 Danh muc đầy đủ'!$E$9:$X$9281,20,0)</f>
        <v>#REF!</v>
      </c>
      <c r="N2496" s="44" t="e">
        <f>M2496-#REF!</f>
        <v>#REF!</v>
      </c>
    </row>
    <row r="2497" spans="1:14" ht="72" x14ac:dyDescent="0.3">
      <c r="A2497" s="43">
        <v>2487</v>
      </c>
      <c r="B2497" s="17" t="s">
        <v>8006</v>
      </c>
      <c r="C2497" s="18" t="s">
        <v>18141</v>
      </c>
      <c r="D2497" s="17" t="s">
        <v>8007</v>
      </c>
      <c r="E2497" s="18" t="s">
        <v>8008</v>
      </c>
      <c r="F2497" s="18" t="s">
        <v>8008</v>
      </c>
      <c r="G2497" s="17" t="s">
        <v>54</v>
      </c>
      <c r="H2497" s="21">
        <v>5201900</v>
      </c>
      <c r="I2497" s="20">
        <v>5201930.4347826084</v>
      </c>
      <c r="J2497" s="19">
        <v>5410000</v>
      </c>
      <c r="K2497" s="1" t="s">
        <v>8000</v>
      </c>
      <c r="L2497" s="183"/>
      <c r="M2497" s="44" t="e">
        <f>VLOOKUP(#REF!,'[1]PL3 Danh muc đầy đủ'!$E$9:$X$9281,20,0)</f>
        <v>#REF!</v>
      </c>
      <c r="N2497" s="44" t="e">
        <f>M2497-#REF!</f>
        <v>#REF!</v>
      </c>
    </row>
    <row r="2498" spans="1:14" ht="54" x14ac:dyDescent="0.3">
      <c r="A2498" s="43">
        <v>2488</v>
      </c>
      <c r="B2498" s="17" t="s">
        <v>8009</v>
      </c>
      <c r="C2498" s="18" t="s">
        <v>18141</v>
      </c>
      <c r="D2498" s="17" t="s">
        <v>8010</v>
      </c>
      <c r="E2498" s="18" t="s">
        <v>8011</v>
      </c>
      <c r="F2498" s="18" t="s">
        <v>8011</v>
      </c>
      <c r="G2498" s="17" t="s">
        <v>24</v>
      </c>
      <c r="H2498" s="21">
        <v>5201900</v>
      </c>
      <c r="I2498" s="20">
        <v>5201930.4347826084</v>
      </c>
      <c r="J2498" s="19">
        <v>5410000</v>
      </c>
      <c r="K2498" s="1" t="s">
        <v>8000</v>
      </c>
      <c r="L2498" s="183"/>
      <c r="M2498" s="44" t="e">
        <f>VLOOKUP(#REF!,'[1]PL3 Danh muc đầy đủ'!$E$9:$X$9281,20,0)</f>
        <v>#REF!</v>
      </c>
      <c r="N2498" s="44" t="e">
        <f>M2498-#REF!</f>
        <v>#REF!</v>
      </c>
    </row>
    <row r="2499" spans="1:14" ht="54" x14ac:dyDescent="0.3">
      <c r="A2499" s="43">
        <v>2489</v>
      </c>
      <c r="B2499" s="17" t="s">
        <v>8012</v>
      </c>
      <c r="C2499" s="18" t="s">
        <v>18141</v>
      </c>
      <c r="D2499" s="17" t="s">
        <v>8013</v>
      </c>
      <c r="E2499" s="18" t="s">
        <v>8014</v>
      </c>
      <c r="F2499" s="18" t="s">
        <v>8014</v>
      </c>
      <c r="G2499" s="17" t="s">
        <v>54</v>
      </c>
      <c r="H2499" s="21">
        <v>5201900</v>
      </c>
      <c r="I2499" s="20">
        <v>5201930.4347826084</v>
      </c>
      <c r="J2499" s="19">
        <v>5410000</v>
      </c>
      <c r="K2499" s="1" t="s">
        <v>8015</v>
      </c>
      <c r="L2499" s="183"/>
      <c r="M2499" s="44" t="e">
        <f>VLOOKUP(#REF!,'[1]PL3 Danh muc đầy đủ'!$E$9:$X$9281,20,0)</f>
        <v>#REF!</v>
      </c>
      <c r="N2499" s="44" t="e">
        <f>M2499-#REF!</f>
        <v>#REF!</v>
      </c>
    </row>
    <row r="2500" spans="1:14" ht="72" x14ac:dyDescent="0.3">
      <c r="A2500" s="43">
        <v>2490</v>
      </c>
      <c r="B2500" s="17" t="s">
        <v>8016</v>
      </c>
      <c r="C2500" s="18" t="s">
        <v>18141</v>
      </c>
      <c r="D2500" s="17" t="s">
        <v>8017</v>
      </c>
      <c r="E2500" s="18" t="s">
        <v>8018</v>
      </c>
      <c r="F2500" s="18" t="s">
        <v>8018</v>
      </c>
      <c r="G2500" s="17" t="s">
        <v>54</v>
      </c>
      <c r="H2500" s="21">
        <v>5201900</v>
      </c>
      <c r="I2500" s="20">
        <v>5201930.4347826084</v>
      </c>
      <c r="J2500" s="19">
        <v>5410000</v>
      </c>
      <c r="K2500" s="1" t="s">
        <v>8000</v>
      </c>
      <c r="L2500" s="183"/>
      <c r="M2500" s="44" t="e">
        <f>VLOOKUP(#REF!,'[1]PL3 Danh muc đầy đủ'!$E$9:$X$9281,20,0)</f>
        <v>#REF!</v>
      </c>
      <c r="N2500" s="44" t="e">
        <f>M2500-#REF!</f>
        <v>#REF!</v>
      </c>
    </row>
    <row r="2501" spans="1:14" ht="54" x14ac:dyDescent="0.3">
      <c r="A2501" s="43">
        <v>2491</v>
      </c>
      <c r="B2501" s="17" t="s">
        <v>8019</v>
      </c>
      <c r="C2501" s="18" t="s">
        <v>18141</v>
      </c>
      <c r="D2501" s="17" t="s">
        <v>8020</v>
      </c>
      <c r="E2501" s="18" t="s">
        <v>8021</v>
      </c>
      <c r="F2501" s="18" t="s">
        <v>8021</v>
      </c>
      <c r="G2501" s="17" t="s">
        <v>54</v>
      </c>
      <c r="H2501" s="21">
        <v>5201900</v>
      </c>
      <c r="I2501" s="20">
        <v>5201930.4347826084</v>
      </c>
      <c r="J2501" s="19">
        <v>5410000</v>
      </c>
      <c r="K2501" s="1" t="s">
        <v>8015</v>
      </c>
      <c r="L2501" s="183"/>
      <c r="M2501" s="44" t="e">
        <f>VLOOKUP(#REF!,'[1]PL3 Danh muc đầy đủ'!$E$9:$X$9281,20,0)</f>
        <v>#REF!</v>
      </c>
      <c r="N2501" s="44" t="e">
        <f>M2501-#REF!</f>
        <v>#REF!</v>
      </c>
    </row>
    <row r="2502" spans="1:14" ht="46.8" x14ac:dyDescent="0.3">
      <c r="A2502" s="43">
        <v>2492</v>
      </c>
      <c r="B2502" s="17" t="s">
        <v>8022</v>
      </c>
      <c r="C2502" s="18" t="s">
        <v>18141</v>
      </c>
      <c r="D2502" s="17" t="s">
        <v>8023</v>
      </c>
      <c r="E2502" s="18" t="s">
        <v>8024</v>
      </c>
      <c r="F2502" s="18" t="s">
        <v>8024</v>
      </c>
      <c r="G2502" s="17" t="s">
        <v>54</v>
      </c>
      <c r="H2502" s="21">
        <v>5201900</v>
      </c>
      <c r="I2502" s="20">
        <v>5201930.4347826084</v>
      </c>
      <c r="J2502" s="19">
        <v>5410000</v>
      </c>
      <c r="K2502" s="1" t="s">
        <v>8000</v>
      </c>
      <c r="L2502" s="183"/>
      <c r="M2502" s="44" t="e">
        <f>VLOOKUP(#REF!,'[1]PL3 Danh muc đầy đủ'!$E$9:$X$9281,20,0)</f>
        <v>#REF!</v>
      </c>
      <c r="N2502" s="44" t="e">
        <f>M2502-#REF!</f>
        <v>#REF!</v>
      </c>
    </row>
    <row r="2503" spans="1:14" ht="46.8" x14ac:dyDescent="0.3">
      <c r="A2503" s="43">
        <v>2493</v>
      </c>
      <c r="B2503" s="17" t="s">
        <v>8025</v>
      </c>
      <c r="C2503" s="18" t="s">
        <v>18152</v>
      </c>
      <c r="D2503" s="17" t="s">
        <v>8026</v>
      </c>
      <c r="E2503" s="18" t="s">
        <v>8027</v>
      </c>
      <c r="F2503" s="18" t="s">
        <v>8027</v>
      </c>
      <c r="G2503" s="17" t="s">
        <v>54</v>
      </c>
      <c r="H2503" s="21">
        <v>5201900</v>
      </c>
      <c r="I2503" s="20">
        <v>5201930.4347826084</v>
      </c>
      <c r="J2503" s="19">
        <v>5410000</v>
      </c>
      <c r="K2503" s="1" t="s">
        <v>8000</v>
      </c>
      <c r="L2503" s="183"/>
      <c r="M2503" s="44" t="e">
        <f>VLOOKUP(#REF!,'[1]PL3 Danh muc đầy đủ'!$E$9:$X$9281,20,0)</f>
        <v>#REF!</v>
      </c>
      <c r="N2503" s="44" t="e">
        <f>M2503-#REF!</f>
        <v>#REF!</v>
      </c>
    </row>
    <row r="2504" spans="1:14" ht="54" x14ac:dyDescent="0.3">
      <c r="A2504" s="43">
        <v>2494</v>
      </c>
      <c r="B2504" s="17" t="s">
        <v>8028</v>
      </c>
      <c r="C2504" s="18" t="s">
        <v>18152</v>
      </c>
      <c r="D2504" s="17" t="s">
        <v>8029</v>
      </c>
      <c r="E2504" s="18" t="s">
        <v>8030</v>
      </c>
      <c r="F2504" s="18" t="s">
        <v>8030</v>
      </c>
      <c r="G2504" s="17" t="s">
        <v>24</v>
      </c>
      <c r="H2504" s="21">
        <v>5201900</v>
      </c>
      <c r="I2504" s="20">
        <v>5201930.4347826084</v>
      </c>
      <c r="J2504" s="19">
        <v>5410000</v>
      </c>
      <c r="K2504" s="1" t="s">
        <v>8000</v>
      </c>
      <c r="L2504" s="183"/>
      <c r="M2504" s="44" t="e">
        <f>VLOOKUP(#REF!,'[1]PL3 Danh muc đầy đủ'!$E$9:$X$9281,20,0)</f>
        <v>#REF!</v>
      </c>
      <c r="N2504" s="44" t="e">
        <f>M2504-#REF!</f>
        <v>#REF!</v>
      </c>
    </row>
    <row r="2505" spans="1:14" ht="46.8" x14ac:dyDescent="0.3">
      <c r="A2505" s="43">
        <v>2495</v>
      </c>
      <c r="B2505" s="17" t="s">
        <v>8031</v>
      </c>
      <c r="C2505" s="18" t="s">
        <v>18167</v>
      </c>
      <c r="D2505" s="17" t="s">
        <v>8032</v>
      </c>
      <c r="E2505" s="18" t="s">
        <v>8033</v>
      </c>
      <c r="F2505" s="18" t="s">
        <v>8033</v>
      </c>
      <c r="G2505" s="17" t="s">
        <v>54</v>
      </c>
      <c r="H2505" s="21">
        <v>6043600</v>
      </c>
      <c r="I2505" s="20">
        <v>6043686.9565217383</v>
      </c>
      <c r="J2505" s="19">
        <v>6285400</v>
      </c>
      <c r="K2505" s="1" t="s">
        <v>8034</v>
      </c>
      <c r="L2505" s="183"/>
      <c r="M2505" s="44" t="e">
        <f>VLOOKUP(#REF!,'[1]PL3 Danh muc đầy đủ'!$E$9:$X$9281,20,0)</f>
        <v>#REF!</v>
      </c>
      <c r="N2505" s="44" t="e">
        <f>M2505-#REF!</f>
        <v>#REF!</v>
      </c>
    </row>
    <row r="2506" spans="1:14" ht="46.8" x14ac:dyDescent="0.3">
      <c r="A2506" s="43">
        <v>2496</v>
      </c>
      <c r="B2506" s="17" t="s">
        <v>8035</v>
      </c>
      <c r="C2506" s="18" t="s">
        <v>18141</v>
      </c>
      <c r="D2506" s="17" t="s">
        <v>8036</v>
      </c>
      <c r="E2506" s="18" t="s">
        <v>8037</v>
      </c>
      <c r="F2506" s="18" t="s">
        <v>8037</v>
      </c>
      <c r="G2506" s="17" t="s">
        <v>54</v>
      </c>
      <c r="H2506" s="21">
        <v>6043600</v>
      </c>
      <c r="I2506" s="20">
        <v>6043686.9565217383</v>
      </c>
      <c r="J2506" s="19">
        <v>6285400</v>
      </c>
      <c r="K2506" s="1" t="s">
        <v>8034</v>
      </c>
      <c r="L2506" s="183"/>
      <c r="M2506" s="44" t="e">
        <f>VLOOKUP(#REF!,'[1]PL3 Danh muc đầy đủ'!$E$9:$X$9281,20,0)</f>
        <v>#REF!</v>
      </c>
      <c r="N2506" s="44" t="e">
        <f>M2506-#REF!</f>
        <v>#REF!</v>
      </c>
    </row>
    <row r="2507" spans="1:14" ht="46.8" x14ac:dyDescent="0.3">
      <c r="A2507" s="43">
        <v>2497</v>
      </c>
      <c r="B2507" s="17" t="s">
        <v>8038</v>
      </c>
      <c r="C2507" s="18" t="s">
        <v>18141</v>
      </c>
      <c r="D2507" s="17" t="s">
        <v>8039</v>
      </c>
      <c r="E2507" s="18" t="s">
        <v>8040</v>
      </c>
      <c r="F2507" s="18" t="s">
        <v>8040</v>
      </c>
      <c r="G2507" s="17" t="s">
        <v>54</v>
      </c>
      <c r="H2507" s="21">
        <v>6043600</v>
      </c>
      <c r="I2507" s="20">
        <v>6043686.9565217383</v>
      </c>
      <c r="J2507" s="19">
        <v>6285400</v>
      </c>
      <c r="K2507" s="1" t="s">
        <v>8034</v>
      </c>
      <c r="L2507" s="183"/>
      <c r="M2507" s="44" t="e">
        <f>VLOOKUP(#REF!,'[1]PL3 Danh muc đầy đủ'!$E$9:$X$9281,20,0)</f>
        <v>#REF!</v>
      </c>
      <c r="N2507" s="44" t="e">
        <f>M2507-#REF!</f>
        <v>#REF!</v>
      </c>
    </row>
    <row r="2508" spans="1:14" ht="46.8" x14ac:dyDescent="0.3">
      <c r="A2508" s="43">
        <v>2498</v>
      </c>
      <c r="B2508" s="17" t="s">
        <v>8041</v>
      </c>
      <c r="C2508" s="18" t="s">
        <v>18152</v>
      </c>
      <c r="D2508" s="17" t="s">
        <v>8042</v>
      </c>
      <c r="E2508" s="18" t="s">
        <v>8033</v>
      </c>
      <c r="F2508" s="18" t="s">
        <v>8033</v>
      </c>
      <c r="G2508" s="17" t="s">
        <v>54</v>
      </c>
      <c r="H2508" s="21">
        <v>6043600</v>
      </c>
      <c r="I2508" s="20">
        <v>6043686.9565217383</v>
      </c>
      <c r="J2508" s="19">
        <v>6285400</v>
      </c>
      <c r="K2508" s="1" t="s">
        <v>8034</v>
      </c>
      <c r="L2508" s="183"/>
      <c r="M2508" s="44" t="e">
        <f>VLOOKUP(#REF!,'[1]PL3 Danh muc đầy đủ'!$E$9:$X$9281,20,0)</f>
        <v>#REF!</v>
      </c>
      <c r="N2508" s="44" t="e">
        <f>M2508-#REF!</f>
        <v>#REF!</v>
      </c>
    </row>
    <row r="2509" spans="1:14" ht="46.8" x14ac:dyDescent="0.3">
      <c r="A2509" s="43">
        <v>2499</v>
      </c>
      <c r="B2509" s="17" t="s">
        <v>8043</v>
      </c>
      <c r="C2509" s="18" t="s">
        <v>18141</v>
      </c>
      <c r="D2509" s="17" t="s">
        <v>8044</v>
      </c>
      <c r="E2509" s="18" t="s">
        <v>16642</v>
      </c>
      <c r="F2509" s="18" t="s">
        <v>16642</v>
      </c>
      <c r="G2509" s="17" t="s">
        <v>24</v>
      </c>
      <c r="H2509" s="21">
        <v>6419200</v>
      </c>
      <c r="I2509" s="20">
        <v>6419217.3913043449</v>
      </c>
      <c r="J2509" s="19">
        <v>6675900</v>
      </c>
      <c r="K2509" s="1" t="s">
        <v>8045</v>
      </c>
      <c r="L2509" s="183"/>
      <c r="M2509" s="44" t="e">
        <f>VLOOKUP(#REF!,'[1]PL3 Danh muc đầy đủ'!$E$9:$X$9281,20,0)</f>
        <v>#REF!</v>
      </c>
      <c r="N2509" s="44" t="e">
        <f>M2509-#REF!</f>
        <v>#REF!</v>
      </c>
    </row>
    <row r="2510" spans="1:14" ht="46.8" x14ac:dyDescent="0.3">
      <c r="A2510" s="43">
        <v>2500</v>
      </c>
      <c r="B2510" s="17" t="s">
        <v>8046</v>
      </c>
      <c r="C2510" s="18" t="s">
        <v>18141</v>
      </c>
      <c r="D2510" s="17" t="s">
        <v>8047</v>
      </c>
      <c r="E2510" s="18" t="s">
        <v>16643</v>
      </c>
      <c r="F2510" s="18" t="s">
        <v>16643</v>
      </c>
      <c r="G2510" s="17" t="s">
        <v>24</v>
      </c>
      <c r="H2510" s="21">
        <v>6419200</v>
      </c>
      <c r="I2510" s="20">
        <v>6419217.3913043449</v>
      </c>
      <c r="J2510" s="19">
        <v>6675900</v>
      </c>
      <c r="K2510" s="1" t="s">
        <v>8045</v>
      </c>
      <c r="L2510" s="183"/>
      <c r="M2510" s="44" t="e">
        <f>VLOOKUP(#REF!,'[1]PL3 Danh muc đầy đủ'!$E$9:$X$9281,20,0)</f>
        <v>#REF!</v>
      </c>
      <c r="N2510" s="44" t="e">
        <f>M2510-#REF!</f>
        <v>#REF!</v>
      </c>
    </row>
    <row r="2511" spans="1:14" ht="46.8" x14ac:dyDescent="0.3">
      <c r="A2511" s="43">
        <v>2501</v>
      </c>
      <c r="B2511" s="17" t="s">
        <v>8048</v>
      </c>
      <c r="C2511" s="18" t="s">
        <v>18141</v>
      </c>
      <c r="D2511" s="17" t="s">
        <v>8049</v>
      </c>
      <c r="E2511" s="18" t="s">
        <v>8050</v>
      </c>
      <c r="F2511" s="18" t="s">
        <v>8050</v>
      </c>
      <c r="G2511" s="17" t="s">
        <v>24</v>
      </c>
      <c r="H2511" s="21">
        <v>6419200</v>
      </c>
      <c r="I2511" s="20">
        <v>6419217.3913043449</v>
      </c>
      <c r="J2511" s="19">
        <v>6675900</v>
      </c>
      <c r="K2511" s="1" t="s">
        <v>8045</v>
      </c>
      <c r="L2511" s="183"/>
      <c r="M2511" s="44" t="e">
        <f>VLOOKUP(#REF!,'[1]PL3 Danh muc đầy đủ'!$E$9:$X$9281,20,0)</f>
        <v>#REF!</v>
      </c>
      <c r="N2511" s="44" t="e">
        <f>M2511-#REF!</f>
        <v>#REF!</v>
      </c>
    </row>
    <row r="2512" spans="1:14" ht="46.8" x14ac:dyDescent="0.3">
      <c r="A2512" s="43">
        <v>2502</v>
      </c>
      <c r="B2512" s="17" t="s">
        <v>8051</v>
      </c>
      <c r="C2512" s="18" t="s">
        <v>18167</v>
      </c>
      <c r="D2512" s="17" t="s">
        <v>8052</v>
      </c>
      <c r="E2512" s="18" t="s">
        <v>8053</v>
      </c>
      <c r="F2512" s="18" t="s">
        <v>8053</v>
      </c>
      <c r="G2512" s="17" t="s">
        <v>24</v>
      </c>
      <c r="H2512" s="21">
        <v>6120200</v>
      </c>
      <c r="I2512" s="20">
        <v>6120217.3913043449</v>
      </c>
      <c r="J2512" s="19">
        <v>6365000</v>
      </c>
      <c r="K2512" s="1" t="s">
        <v>8045</v>
      </c>
      <c r="L2512" s="183"/>
      <c r="M2512" s="44" t="e">
        <f>VLOOKUP(#REF!,'[1]PL3 Danh muc đầy đủ'!$E$9:$X$9281,20,0)</f>
        <v>#REF!</v>
      </c>
      <c r="N2512" s="44" t="e">
        <f>M2512-#REF!</f>
        <v>#REF!</v>
      </c>
    </row>
    <row r="2513" spans="1:14" ht="46.8" x14ac:dyDescent="0.3">
      <c r="A2513" s="43">
        <v>2503</v>
      </c>
      <c r="B2513" s="17" t="s">
        <v>8054</v>
      </c>
      <c r="C2513" s="18" t="s">
        <v>18167</v>
      </c>
      <c r="D2513" s="17" t="s">
        <v>8055</v>
      </c>
      <c r="E2513" s="18" t="s">
        <v>16644</v>
      </c>
      <c r="F2513" s="18" t="s">
        <v>16644</v>
      </c>
      <c r="G2513" s="17" t="s">
        <v>24</v>
      </c>
      <c r="H2513" s="21">
        <v>6120200</v>
      </c>
      <c r="I2513" s="20">
        <v>6120217.3913043449</v>
      </c>
      <c r="J2513" s="19">
        <v>6365000</v>
      </c>
      <c r="K2513" s="1" t="s">
        <v>8045</v>
      </c>
      <c r="L2513" s="183"/>
      <c r="M2513" s="44" t="e">
        <f>VLOOKUP(#REF!,'[1]PL3 Danh muc đầy đủ'!$E$9:$X$9281,20,0)</f>
        <v>#REF!</v>
      </c>
      <c r="N2513" s="44" t="e">
        <f>M2513-#REF!</f>
        <v>#REF!</v>
      </c>
    </row>
    <row r="2514" spans="1:14" ht="54" x14ac:dyDescent="0.3">
      <c r="A2514" s="43">
        <v>2504</v>
      </c>
      <c r="B2514" s="17" t="s">
        <v>8056</v>
      </c>
      <c r="C2514" s="18" t="s">
        <v>18167</v>
      </c>
      <c r="D2514" s="17" t="s">
        <v>8057</v>
      </c>
      <c r="E2514" s="18" t="s">
        <v>16645</v>
      </c>
      <c r="F2514" s="18" t="s">
        <v>16645</v>
      </c>
      <c r="G2514" s="17" t="s">
        <v>24</v>
      </c>
      <c r="H2514" s="21">
        <v>6120200</v>
      </c>
      <c r="I2514" s="20">
        <v>6120217.3913043449</v>
      </c>
      <c r="J2514" s="19">
        <v>6365000</v>
      </c>
      <c r="K2514" s="1" t="s">
        <v>8045</v>
      </c>
      <c r="L2514" s="183"/>
      <c r="M2514" s="44" t="e">
        <f>VLOOKUP(#REF!,'[1]PL3 Danh muc đầy đủ'!$E$9:$X$9281,20,0)</f>
        <v>#REF!</v>
      </c>
      <c r="N2514" s="44" t="e">
        <f>M2514-#REF!</f>
        <v>#REF!</v>
      </c>
    </row>
    <row r="2515" spans="1:14" ht="72" x14ac:dyDescent="0.3">
      <c r="A2515" s="43">
        <v>2505</v>
      </c>
      <c r="B2515" s="17" t="s">
        <v>8058</v>
      </c>
      <c r="C2515" s="18" t="s">
        <v>18141</v>
      </c>
      <c r="D2515" s="17" t="s">
        <v>8059</v>
      </c>
      <c r="E2515" s="18" t="s">
        <v>16646</v>
      </c>
      <c r="F2515" s="18" t="s">
        <v>16646</v>
      </c>
      <c r="G2515" s="17" t="s">
        <v>54</v>
      </c>
      <c r="H2515" s="21">
        <v>6120200</v>
      </c>
      <c r="I2515" s="20">
        <v>6120217.3913043449</v>
      </c>
      <c r="J2515" s="19">
        <v>6365000</v>
      </c>
      <c r="K2515" s="1" t="s">
        <v>18196</v>
      </c>
      <c r="L2515" s="183"/>
      <c r="M2515" s="44" t="e">
        <f>VLOOKUP(#REF!,'[1]PL3 Danh muc đầy đủ'!$E$9:$X$9281,20,0)</f>
        <v>#REF!</v>
      </c>
      <c r="N2515" s="44" t="e">
        <f>M2515-#REF!</f>
        <v>#REF!</v>
      </c>
    </row>
    <row r="2516" spans="1:14" ht="72" x14ac:dyDescent="0.3">
      <c r="A2516" s="43">
        <v>2506</v>
      </c>
      <c r="B2516" s="17" t="s">
        <v>8060</v>
      </c>
      <c r="C2516" s="18" t="s">
        <v>18141</v>
      </c>
      <c r="D2516" s="17" t="s">
        <v>8061</v>
      </c>
      <c r="E2516" s="18" t="s">
        <v>16647</v>
      </c>
      <c r="F2516" s="18" t="s">
        <v>16647</v>
      </c>
      <c r="G2516" s="17" t="s">
        <v>54</v>
      </c>
      <c r="H2516" s="21">
        <v>6120200</v>
      </c>
      <c r="I2516" s="20">
        <v>6120217.3913043449</v>
      </c>
      <c r="J2516" s="19">
        <v>6365000</v>
      </c>
      <c r="K2516" s="1" t="s">
        <v>18196</v>
      </c>
      <c r="L2516" s="183"/>
      <c r="M2516" s="44" t="e">
        <f>VLOOKUP(#REF!,'[1]PL3 Danh muc đầy đủ'!$E$9:$X$9281,20,0)</f>
        <v>#REF!</v>
      </c>
      <c r="N2516" s="44" t="e">
        <f>M2516-#REF!</f>
        <v>#REF!</v>
      </c>
    </row>
    <row r="2517" spans="1:14" ht="36" x14ac:dyDescent="0.3">
      <c r="A2517" s="43">
        <v>2507</v>
      </c>
      <c r="B2517" s="17" t="s">
        <v>8062</v>
      </c>
      <c r="C2517" s="18" t="s">
        <v>18141</v>
      </c>
      <c r="D2517" s="17" t="s">
        <v>8063</v>
      </c>
      <c r="E2517" s="18" t="s">
        <v>8064</v>
      </c>
      <c r="F2517" s="18" t="s">
        <v>8064</v>
      </c>
      <c r="G2517" s="17" t="s">
        <v>54</v>
      </c>
      <c r="H2517" s="21">
        <v>6120200</v>
      </c>
      <c r="I2517" s="20">
        <v>6120217.3913043449</v>
      </c>
      <c r="J2517" s="19">
        <v>6365000</v>
      </c>
      <c r="K2517" s="1" t="s">
        <v>18196</v>
      </c>
      <c r="L2517" s="183"/>
      <c r="M2517" s="44" t="e">
        <f>VLOOKUP(#REF!,'[1]PL3 Danh muc đầy đủ'!$E$9:$X$9281,20,0)</f>
        <v>#REF!</v>
      </c>
      <c r="N2517" s="44" t="e">
        <f>M2517-#REF!</f>
        <v>#REF!</v>
      </c>
    </row>
    <row r="2518" spans="1:14" ht="54" x14ac:dyDescent="0.3">
      <c r="A2518" s="43">
        <v>2508</v>
      </c>
      <c r="B2518" s="17" t="s">
        <v>8065</v>
      </c>
      <c r="C2518" s="18" t="s">
        <v>18141</v>
      </c>
      <c r="D2518" s="17" t="s">
        <v>8066</v>
      </c>
      <c r="E2518" s="18" t="s">
        <v>16648</v>
      </c>
      <c r="F2518" s="18" t="s">
        <v>16648</v>
      </c>
      <c r="G2518" s="17" t="s">
        <v>54</v>
      </c>
      <c r="H2518" s="21">
        <v>6120200</v>
      </c>
      <c r="I2518" s="20">
        <v>6120217.3913043449</v>
      </c>
      <c r="J2518" s="19">
        <v>6365000</v>
      </c>
      <c r="K2518" s="1" t="s">
        <v>18196</v>
      </c>
      <c r="L2518" s="183"/>
      <c r="M2518" s="44" t="e">
        <f>VLOOKUP(#REF!,'[1]PL3 Danh muc đầy đủ'!$E$9:$X$9281,20,0)</f>
        <v>#REF!</v>
      </c>
      <c r="N2518" s="44" t="e">
        <f>M2518-#REF!</f>
        <v>#REF!</v>
      </c>
    </row>
    <row r="2519" spans="1:14" ht="72" x14ac:dyDescent="0.3">
      <c r="A2519" s="43">
        <v>2509</v>
      </c>
      <c r="B2519" s="17" t="s">
        <v>8067</v>
      </c>
      <c r="C2519" s="18" t="s">
        <v>18141</v>
      </c>
      <c r="D2519" s="17" t="s">
        <v>8068</v>
      </c>
      <c r="E2519" s="18" t="s">
        <v>16649</v>
      </c>
      <c r="F2519" s="18" t="s">
        <v>16649</v>
      </c>
      <c r="G2519" s="17" t="s">
        <v>54</v>
      </c>
      <c r="H2519" s="21">
        <v>6120200</v>
      </c>
      <c r="I2519" s="20">
        <v>6120217.3913043449</v>
      </c>
      <c r="J2519" s="19">
        <v>6365000</v>
      </c>
      <c r="K2519" s="1" t="s">
        <v>8045</v>
      </c>
      <c r="L2519" s="183"/>
      <c r="M2519" s="44" t="e">
        <f>VLOOKUP(#REF!,'[1]PL3 Danh muc đầy đủ'!$E$9:$X$9281,20,0)</f>
        <v>#REF!</v>
      </c>
      <c r="N2519" s="44" t="e">
        <f>M2519-#REF!</f>
        <v>#REF!</v>
      </c>
    </row>
    <row r="2520" spans="1:14" ht="46.8" x14ac:dyDescent="0.3">
      <c r="A2520" s="43">
        <v>2510</v>
      </c>
      <c r="B2520" s="17" t="s">
        <v>8069</v>
      </c>
      <c r="C2520" s="18" t="s">
        <v>18141</v>
      </c>
      <c r="D2520" s="17" t="s">
        <v>8070</v>
      </c>
      <c r="E2520" s="18" t="s">
        <v>16650</v>
      </c>
      <c r="F2520" s="18" t="s">
        <v>16650</v>
      </c>
      <c r="G2520" s="17" t="s">
        <v>54</v>
      </c>
      <c r="H2520" s="21">
        <v>6120200</v>
      </c>
      <c r="I2520" s="20">
        <v>6120217.3913043449</v>
      </c>
      <c r="J2520" s="19">
        <v>6365000</v>
      </c>
      <c r="K2520" s="1" t="s">
        <v>8045</v>
      </c>
      <c r="L2520" s="183"/>
      <c r="M2520" s="44" t="e">
        <f>VLOOKUP(#REF!,'[1]PL3 Danh muc đầy đủ'!$E$9:$X$9281,20,0)</f>
        <v>#REF!</v>
      </c>
      <c r="N2520" s="44" t="e">
        <f>M2520-#REF!</f>
        <v>#REF!</v>
      </c>
    </row>
    <row r="2521" spans="1:14" ht="54" x14ac:dyDescent="0.3">
      <c r="A2521" s="43">
        <v>2511</v>
      </c>
      <c r="B2521" s="17" t="s">
        <v>8071</v>
      </c>
      <c r="C2521" s="18" t="s">
        <v>18141</v>
      </c>
      <c r="D2521" s="17" t="s">
        <v>8072</v>
      </c>
      <c r="E2521" s="18" t="s">
        <v>16651</v>
      </c>
      <c r="F2521" s="18" t="s">
        <v>16651</v>
      </c>
      <c r="G2521" s="17" t="s">
        <v>54</v>
      </c>
      <c r="H2521" s="21">
        <v>6120200</v>
      </c>
      <c r="I2521" s="20">
        <v>6120217.3913043449</v>
      </c>
      <c r="J2521" s="19">
        <v>6365000</v>
      </c>
      <c r="K2521" s="1" t="s">
        <v>8045</v>
      </c>
      <c r="L2521" s="183"/>
      <c r="M2521" s="44" t="e">
        <f>VLOOKUP(#REF!,'[1]PL3 Danh muc đầy đủ'!$E$9:$X$9281,20,0)</f>
        <v>#REF!</v>
      </c>
      <c r="N2521" s="44" t="e">
        <f>M2521-#REF!</f>
        <v>#REF!</v>
      </c>
    </row>
    <row r="2522" spans="1:14" ht="54" x14ac:dyDescent="0.3">
      <c r="A2522" s="43">
        <v>2512</v>
      </c>
      <c r="B2522" s="17" t="s">
        <v>8073</v>
      </c>
      <c r="C2522" s="18" t="s">
        <v>18141</v>
      </c>
      <c r="D2522" s="17" t="s">
        <v>8074</v>
      </c>
      <c r="E2522" s="18" t="s">
        <v>16652</v>
      </c>
      <c r="F2522" s="18" t="s">
        <v>16652</v>
      </c>
      <c r="G2522" s="17" t="s">
        <v>54</v>
      </c>
      <c r="H2522" s="21">
        <v>6120200</v>
      </c>
      <c r="I2522" s="20">
        <v>6120217.3913043449</v>
      </c>
      <c r="J2522" s="19">
        <v>6365000</v>
      </c>
      <c r="K2522" s="1" t="s">
        <v>8045</v>
      </c>
      <c r="L2522" s="183"/>
      <c r="M2522" s="44" t="e">
        <f>VLOOKUP(#REF!,'[1]PL3 Danh muc đầy đủ'!$E$9:$X$9281,20,0)</f>
        <v>#REF!</v>
      </c>
      <c r="N2522" s="44" t="e">
        <f>M2522-#REF!</f>
        <v>#REF!</v>
      </c>
    </row>
    <row r="2523" spans="1:14" ht="46.8" x14ac:dyDescent="0.3">
      <c r="A2523" s="43">
        <v>2513</v>
      </c>
      <c r="B2523" s="17" t="s">
        <v>8075</v>
      </c>
      <c r="C2523" s="18" t="s">
        <v>18141</v>
      </c>
      <c r="D2523" s="17" t="s">
        <v>8076</v>
      </c>
      <c r="E2523" s="18" t="s">
        <v>8077</v>
      </c>
      <c r="F2523" s="18" t="s">
        <v>8077</v>
      </c>
      <c r="G2523" s="17" t="s">
        <v>24</v>
      </c>
      <c r="H2523" s="21">
        <v>6120200</v>
      </c>
      <c r="I2523" s="20">
        <v>6120217.3913043449</v>
      </c>
      <c r="J2523" s="19">
        <v>6365000</v>
      </c>
      <c r="K2523" s="1" t="s">
        <v>8045</v>
      </c>
      <c r="L2523" s="183"/>
      <c r="M2523" s="44" t="e">
        <f>VLOOKUP(#REF!,'[1]PL3 Danh muc đầy đủ'!$E$9:$X$9281,20,0)</f>
        <v>#REF!</v>
      </c>
      <c r="N2523" s="44" t="e">
        <f>M2523-#REF!</f>
        <v>#REF!</v>
      </c>
    </row>
    <row r="2524" spans="1:14" ht="46.8" x14ac:dyDescent="0.3">
      <c r="A2524" s="43">
        <v>2514</v>
      </c>
      <c r="B2524" s="17" t="s">
        <v>8078</v>
      </c>
      <c r="C2524" s="18" t="s">
        <v>18141</v>
      </c>
      <c r="D2524" s="17" t="s">
        <v>8079</v>
      </c>
      <c r="E2524" s="18" t="s">
        <v>8080</v>
      </c>
      <c r="F2524" s="18" t="s">
        <v>8080</v>
      </c>
      <c r="G2524" s="17" t="s">
        <v>54</v>
      </c>
      <c r="H2524" s="21">
        <v>6120200</v>
      </c>
      <c r="I2524" s="20">
        <v>6120217.3913043449</v>
      </c>
      <c r="J2524" s="19">
        <v>6365000</v>
      </c>
      <c r="K2524" s="1" t="s">
        <v>8045</v>
      </c>
      <c r="L2524" s="183"/>
      <c r="M2524" s="44" t="e">
        <f>VLOOKUP(#REF!,'[1]PL3 Danh muc đầy đủ'!$E$9:$X$9281,20,0)</f>
        <v>#REF!</v>
      </c>
      <c r="N2524" s="44" t="e">
        <f>M2524-#REF!</f>
        <v>#REF!</v>
      </c>
    </row>
    <row r="2525" spans="1:14" ht="46.8" x14ac:dyDescent="0.3">
      <c r="A2525" s="43">
        <v>2515</v>
      </c>
      <c r="B2525" s="17" t="s">
        <v>8081</v>
      </c>
      <c r="C2525" s="18" t="s">
        <v>18141</v>
      </c>
      <c r="D2525" s="17" t="s">
        <v>8082</v>
      </c>
      <c r="E2525" s="18" t="s">
        <v>8083</v>
      </c>
      <c r="F2525" s="18" t="s">
        <v>8083</v>
      </c>
      <c r="G2525" s="17" t="s">
        <v>54</v>
      </c>
      <c r="H2525" s="21">
        <v>6120200</v>
      </c>
      <c r="I2525" s="20">
        <v>6120217.3913043449</v>
      </c>
      <c r="J2525" s="19">
        <v>6365000</v>
      </c>
      <c r="K2525" s="1" t="s">
        <v>8045</v>
      </c>
      <c r="L2525" s="183"/>
      <c r="M2525" s="44" t="e">
        <f>VLOOKUP(#REF!,'[1]PL3 Danh muc đầy đủ'!$E$9:$X$9281,20,0)</f>
        <v>#REF!</v>
      </c>
      <c r="N2525" s="44" t="e">
        <f>M2525-#REF!</f>
        <v>#REF!</v>
      </c>
    </row>
    <row r="2526" spans="1:14" ht="72" x14ac:dyDescent="0.3">
      <c r="A2526" s="43">
        <v>2516</v>
      </c>
      <c r="B2526" s="17" t="s">
        <v>8085</v>
      </c>
      <c r="C2526" s="18" t="s">
        <v>18141</v>
      </c>
      <c r="D2526" s="17" t="s">
        <v>8086</v>
      </c>
      <c r="E2526" s="18" t="s">
        <v>16653</v>
      </c>
      <c r="F2526" s="18" t="s">
        <v>16653</v>
      </c>
      <c r="G2526" s="17" t="s">
        <v>54</v>
      </c>
      <c r="H2526" s="21">
        <v>8229200</v>
      </c>
      <c r="I2526" s="20">
        <v>8229295.6521739168</v>
      </c>
      <c r="J2526" s="19">
        <v>8558400</v>
      </c>
      <c r="K2526" s="1" t="s">
        <v>8084</v>
      </c>
      <c r="L2526" s="183"/>
      <c r="M2526" s="44" t="e">
        <f>VLOOKUP(#REF!,'[1]PL3 Danh muc đầy đủ'!$E$9:$X$9281,20,0)</f>
        <v>#REF!</v>
      </c>
      <c r="N2526" s="44" t="e">
        <f>M2526-#REF!</f>
        <v>#REF!</v>
      </c>
    </row>
    <row r="2527" spans="1:14" ht="54" x14ac:dyDescent="0.3">
      <c r="A2527" s="43">
        <v>2517</v>
      </c>
      <c r="B2527" s="17" t="s">
        <v>8088</v>
      </c>
      <c r="C2527" s="18" t="s">
        <v>18141</v>
      </c>
      <c r="D2527" s="17" t="s">
        <v>8089</v>
      </c>
      <c r="E2527" s="18" t="s">
        <v>8090</v>
      </c>
      <c r="F2527" s="18" t="s">
        <v>8090</v>
      </c>
      <c r="G2527" s="17" t="s">
        <v>54</v>
      </c>
      <c r="H2527" s="21">
        <v>8270700</v>
      </c>
      <c r="I2527" s="20">
        <v>8270747.8260869514</v>
      </c>
      <c r="J2527" s="19">
        <v>8601500</v>
      </c>
      <c r="K2527" s="1" t="s">
        <v>8087</v>
      </c>
      <c r="L2527" s="183"/>
      <c r="M2527" s="44" t="e">
        <f>VLOOKUP(#REF!,'[1]PL3 Danh muc đầy đủ'!$E$9:$X$9281,20,0)</f>
        <v>#REF!</v>
      </c>
      <c r="N2527" s="44" t="e">
        <f>M2527-#REF!</f>
        <v>#REF!</v>
      </c>
    </row>
    <row r="2528" spans="1:14" ht="54" x14ac:dyDescent="0.3">
      <c r="A2528" s="43">
        <v>2518</v>
      </c>
      <c r="B2528" s="17" t="s">
        <v>8091</v>
      </c>
      <c r="C2528" s="18" t="s">
        <v>18141</v>
      </c>
      <c r="D2528" s="17" t="s">
        <v>8092</v>
      </c>
      <c r="E2528" s="18" t="s">
        <v>8093</v>
      </c>
      <c r="F2528" s="18" t="s">
        <v>8093</v>
      </c>
      <c r="G2528" s="17" t="s">
        <v>54</v>
      </c>
      <c r="H2528" s="21">
        <v>8270700</v>
      </c>
      <c r="I2528" s="20">
        <v>8270747.8260869514</v>
      </c>
      <c r="J2528" s="19">
        <v>8601500</v>
      </c>
      <c r="K2528" s="1" t="s">
        <v>8087</v>
      </c>
      <c r="L2528" s="183"/>
      <c r="M2528" s="44" t="e">
        <f>VLOOKUP(#REF!,'[1]PL3 Danh muc đầy đủ'!$E$9:$X$9281,20,0)</f>
        <v>#REF!</v>
      </c>
      <c r="N2528" s="44" t="e">
        <f>M2528-#REF!</f>
        <v>#REF!</v>
      </c>
    </row>
    <row r="2529" spans="1:14" ht="36" x14ac:dyDescent="0.3">
      <c r="A2529" s="43">
        <v>2519</v>
      </c>
      <c r="B2529" s="17" t="s">
        <v>8094</v>
      </c>
      <c r="C2529" s="18" t="s">
        <v>18141</v>
      </c>
      <c r="D2529" s="17" t="s">
        <v>8095</v>
      </c>
      <c r="E2529" s="18" t="s">
        <v>8096</v>
      </c>
      <c r="F2529" s="18" t="s">
        <v>8096</v>
      </c>
      <c r="G2529" s="17" t="s">
        <v>54</v>
      </c>
      <c r="H2529" s="21">
        <v>8270700</v>
      </c>
      <c r="I2529" s="20">
        <v>8270747.8260869514</v>
      </c>
      <c r="J2529" s="19">
        <v>8601500</v>
      </c>
      <c r="K2529" s="1" t="s">
        <v>8097</v>
      </c>
      <c r="L2529" s="183"/>
      <c r="M2529" s="44" t="e">
        <f>VLOOKUP(#REF!,'[1]PL3 Danh muc đầy đủ'!$E$9:$X$9281,20,0)</f>
        <v>#REF!</v>
      </c>
      <c r="N2529" s="44" t="e">
        <f>M2529-#REF!</f>
        <v>#REF!</v>
      </c>
    </row>
    <row r="2530" spans="1:14" ht="36" x14ac:dyDescent="0.3">
      <c r="A2530" s="43">
        <v>2520</v>
      </c>
      <c r="B2530" s="17" t="s">
        <v>8099</v>
      </c>
      <c r="C2530" s="18" t="s">
        <v>18141</v>
      </c>
      <c r="D2530" s="17" t="s">
        <v>8100</v>
      </c>
      <c r="E2530" s="18" t="s">
        <v>8101</v>
      </c>
      <c r="F2530" s="18" t="s">
        <v>8101</v>
      </c>
      <c r="G2530" s="17" t="s">
        <v>54</v>
      </c>
      <c r="H2530" s="21">
        <v>7594200</v>
      </c>
      <c r="I2530" s="20">
        <v>7594278.2608695719</v>
      </c>
      <c r="J2530" s="19">
        <v>7898000</v>
      </c>
      <c r="K2530" s="1" t="s">
        <v>8098</v>
      </c>
      <c r="L2530" s="183"/>
      <c r="M2530" s="44" t="e">
        <f>VLOOKUP(#REF!,'[1]PL3 Danh muc đầy đủ'!$E$9:$X$9281,20,0)</f>
        <v>#REF!</v>
      </c>
      <c r="N2530" s="44" t="e">
        <f>M2530-#REF!</f>
        <v>#REF!</v>
      </c>
    </row>
    <row r="2531" spans="1:14" ht="36" x14ac:dyDescent="0.3">
      <c r="A2531" s="43">
        <v>2521</v>
      </c>
      <c r="B2531" s="17" t="s">
        <v>8102</v>
      </c>
      <c r="C2531" s="18" t="s">
        <v>18141</v>
      </c>
      <c r="D2531" s="17" t="s">
        <v>8103</v>
      </c>
      <c r="E2531" s="18" t="s">
        <v>8104</v>
      </c>
      <c r="F2531" s="18" t="s">
        <v>8104</v>
      </c>
      <c r="G2531" s="17" t="s">
        <v>54</v>
      </c>
      <c r="H2531" s="21">
        <v>7594200</v>
      </c>
      <c r="I2531" s="20">
        <v>7594278.2608695719</v>
      </c>
      <c r="J2531" s="19">
        <v>7898000</v>
      </c>
      <c r="K2531" s="1" t="s">
        <v>8098</v>
      </c>
      <c r="L2531" s="183"/>
      <c r="M2531" s="44" t="e">
        <f>VLOOKUP(#REF!,'[1]PL3 Danh muc đầy đủ'!$E$9:$X$9281,20,0)</f>
        <v>#REF!</v>
      </c>
      <c r="N2531" s="44" t="e">
        <f>M2531-#REF!</f>
        <v>#REF!</v>
      </c>
    </row>
    <row r="2532" spans="1:14" ht="54" x14ac:dyDescent="0.3">
      <c r="A2532" s="43">
        <v>2522</v>
      </c>
      <c r="B2532" s="17" t="s">
        <v>8105</v>
      </c>
      <c r="C2532" s="18" t="s">
        <v>18141</v>
      </c>
      <c r="D2532" s="17" t="s">
        <v>8106</v>
      </c>
      <c r="E2532" s="18" t="s">
        <v>8107</v>
      </c>
      <c r="F2532" s="18" t="s">
        <v>8107</v>
      </c>
      <c r="G2532" s="17" t="s">
        <v>54</v>
      </c>
      <c r="H2532" s="21">
        <v>7594200</v>
      </c>
      <c r="I2532" s="20">
        <v>7594278.2608695719</v>
      </c>
      <c r="J2532" s="19">
        <v>7898000</v>
      </c>
      <c r="K2532" s="1" t="s">
        <v>8098</v>
      </c>
      <c r="L2532" s="183"/>
      <c r="M2532" s="44" t="e">
        <f>VLOOKUP(#REF!,'[1]PL3 Danh muc đầy đủ'!$E$9:$X$9281,20,0)</f>
        <v>#REF!</v>
      </c>
      <c r="N2532" s="44" t="e">
        <f>M2532-#REF!</f>
        <v>#REF!</v>
      </c>
    </row>
    <row r="2533" spans="1:14" ht="54" x14ac:dyDescent="0.3">
      <c r="A2533" s="43">
        <v>2523</v>
      </c>
      <c r="B2533" s="17" t="s">
        <v>8108</v>
      </c>
      <c r="C2533" s="18" t="s">
        <v>18141</v>
      </c>
      <c r="D2533" s="17" t="s">
        <v>8109</v>
      </c>
      <c r="E2533" s="18" t="s">
        <v>8110</v>
      </c>
      <c r="F2533" s="18" t="s">
        <v>8110</v>
      </c>
      <c r="G2533" s="17" t="s">
        <v>54</v>
      </c>
      <c r="H2533" s="21">
        <v>7594200</v>
      </c>
      <c r="I2533" s="20">
        <v>7594278.2608695719</v>
      </c>
      <c r="J2533" s="19">
        <v>7898000</v>
      </c>
      <c r="K2533" s="1" t="s">
        <v>8098</v>
      </c>
      <c r="L2533" s="183"/>
      <c r="M2533" s="44" t="e">
        <f>VLOOKUP(#REF!,'[1]PL3 Danh muc đầy đủ'!$E$9:$X$9281,20,0)</f>
        <v>#REF!</v>
      </c>
      <c r="N2533" s="44" t="e">
        <f>M2533-#REF!</f>
        <v>#REF!</v>
      </c>
    </row>
    <row r="2534" spans="1:14" ht="54" x14ac:dyDescent="0.3">
      <c r="A2534" s="43">
        <v>2524</v>
      </c>
      <c r="B2534" s="17" t="s">
        <v>8111</v>
      </c>
      <c r="C2534" s="18" t="s">
        <v>18141</v>
      </c>
      <c r="D2534" s="17" t="s">
        <v>8112</v>
      </c>
      <c r="E2534" s="18" t="s">
        <v>8113</v>
      </c>
      <c r="F2534" s="18" t="s">
        <v>8113</v>
      </c>
      <c r="G2534" s="17" t="s">
        <v>54</v>
      </c>
      <c r="H2534" s="21">
        <v>7594200</v>
      </c>
      <c r="I2534" s="20">
        <v>7594278.2608695719</v>
      </c>
      <c r="J2534" s="19">
        <v>7898000</v>
      </c>
      <c r="K2534" s="1" t="s">
        <v>8098</v>
      </c>
      <c r="L2534" s="183"/>
      <c r="M2534" s="44" t="e">
        <f>VLOOKUP(#REF!,'[1]PL3 Danh muc đầy đủ'!$E$9:$X$9281,20,0)</f>
        <v>#REF!</v>
      </c>
      <c r="N2534" s="44" t="e">
        <f>M2534-#REF!</f>
        <v>#REF!</v>
      </c>
    </row>
    <row r="2535" spans="1:14" ht="36" x14ac:dyDescent="0.3">
      <c r="A2535" s="43">
        <v>2525</v>
      </c>
      <c r="B2535" s="17" t="s">
        <v>8114</v>
      </c>
      <c r="C2535" s="18" t="s">
        <v>18141</v>
      </c>
      <c r="D2535" s="17" t="s">
        <v>8115</v>
      </c>
      <c r="E2535" s="18" t="s">
        <v>8116</v>
      </c>
      <c r="F2535" s="18" t="s">
        <v>8116</v>
      </c>
      <c r="G2535" s="17" t="s">
        <v>54</v>
      </c>
      <c r="H2535" s="21">
        <v>7594200</v>
      </c>
      <c r="I2535" s="20">
        <v>7594278.2608695719</v>
      </c>
      <c r="J2535" s="19">
        <v>7898000</v>
      </c>
      <c r="K2535" s="1" t="s">
        <v>8098</v>
      </c>
      <c r="L2535" s="183"/>
      <c r="M2535" s="44" t="e">
        <f>VLOOKUP(#REF!,'[1]PL3 Danh muc đầy đủ'!$E$9:$X$9281,20,0)</f>
        <v>#REF!</v>
      </c>
      <c r="N2535" s="44" t="e">
        <f>M2535-#REF!</f>
        <v>#REF!</v>
      </c>
    </row>
    <row r="2536" spans="1:14" ht="54" x14ac:dyDescent="0.3">
      <c r="A2536" s="43">
        <v>2526</v>
      </c>
      <c r="B2536" s="17" t="s">
        <v>8117</v>
      </c>
      <c r="C2536" s="18" t="s">
        <v>18141</v>
      </c>
      <c r="D2536" s="17" t="s">
        <v>8118</v>
      </c>
      <c r="E2536" s="18" t="s">
        <v>8119</v>
      </c>
      <c r="F2536" s="18" t="s">
        <v>8119</v>
      </c>
      <c r="G2536" s="17" t="s">
        <v>54</v>
      </c>
      <c r="H2536" s="21">
        <v>7594200</v>
      </c>
      <c r="I2536" s="20">
        <v>7594278.2608695719</v>
      </c>
      <c r="J2536" s="19">
        <v>7898000</v>
      </c>
      <c r="K2536" s="1" t="s">
        <v>8098</v>
      </c>
      <c r="L2536" s="183"/>
      <c r="M2536" s="44" t="e">
        <f>VLOOKUP(#REF!,'[1]PL3 Danh muc đầy đủ'!$E$9:$X$9281,20,0)</f>
        <v>#REF!</v>
      </c>
      <c r="N2536" s="44" t="e">
        <f>M2536-#REF!</f>
        <v>#REF!</v>
      </c>
    </row>
    <row r="2537" spans="1:14" ht="36" x14ac:dyDescent="0.3">
      <c r="A2537" s="43">
        <v>2527</v>
      </c>
      <c r="B2537" s="17" t="s">
        <v>8120</v>
      </c>
      <c r="C2537" s="18" t="s">
        <v>18141</v>
      </c>
      <c r="D2537" s="17" t="s">
        <v>8121</v>
      </c>
      <c r="E2537" s="18" t="s">
        <v>8122</v>
      </c>
      <c r="F2537" s="18" t="s">
        <v>8122</v>
      </c>
      <c r="G2537" s="17" t="s">
        <v>54</v>
      </c>
      <c r="H2537" s="21">
        <v>7594200</v>
      </c>
      <c r="I2537" s="20">
        <v>7594278.2608695719</v>
      </c>
      <c r="J2537" s="19">
        <v>7898000</v>
      </c>
      <c r="K2537" s="1" t="s">
        <v>8098</v>
      </c>
      <c r="L2537" s="183"/>
      <c r="M2537" s="44" t="e">
        <f>VLOOKUP(#REF!,'[1]PL3 Danh muc đầy đủ'!$E$9:$X$9281,20,0)</f>
        <v>#REF!</v>
      </c>
      <c r="N2537" s="44" t="e">
        <f>M2537-#REF!</f>
        <v>#REF!</v>
      </c>
    </row>
    <row r="2538" spans="1:14" ht="54" x14ac:dyDescent="0.3">
      <c r="A2538" s="43">
        <v>2528</v>
      </c>
      <c r="B2538" s="17" t="s">
        <v>8123</v>
      </c>
      <c r="C2538" s="18" t="s">
        <v>18141</v>
      </c>
      <c r="D2538" s="17" t="s">
        <v>8124</v>
      </c>
      <c r="E2538" s="18" t="s">
        <v>8125</v>
      </c>
      <c r="F2538" s="18" t="s">
        <v>8125</v>
      </c>
      <c r="G2538" s="17" t="s">
        <v>54</v>
      </c>
      <c r="H2538" s="21">
        <v>7594200</v>
      </c>
      <c r="I2538" s="20">
        <v>7594278.2608695719</v>
      </c>
      <c r="J2538" s="19">
        <v>7898000</v>
      </c>
      <c r="K2538" s="1" t="s">
        <v>8098</v>
      </c>
      <c r="L2538" s="183"/>
      <c r="M2538" s="44" t="e">
        <f>VLOOKUP(#REF!,'[1]PL3 Danh muc đầy đủ'!$E$9:$X$9281,20,0)</f>
        <v>#REF!</v>
      </c>
      <c r="N2538" s="44" t="e">
        <f>M2538-#REF!</f>
        <v>#REF!</v>
      </c>
    </row>
    <row r="2539" spans="1:14" ht="36" x14ac:dyDescent="0.3">
      <c r="A2539" s="43">
        <v>2529</v>
      </c>
      <c r="B2539" s="17" t="s">
        <v>8126</v>
      </c>
      <c r="C2539" s="18" t="s">
        <v>18141</v>
      </c>
      <c r="D2539" s="17" t="s">
        <v>8127</v>
      </c>
      <c r="E2539" s="18" t="s">
        <v>8128</v>
      </c>
      <c r="F2539" s="18" t="s">
        <v>8128</v>
      </c>
      <c r="G2539" s="17" t="s">
        <v>54</v>
      </c>
      <c r="H2539" s="21">
        <v>7594200</v>
      </c>
      <c r="I2539" s="20">
        <v>7594278.2608695719</v>
      </c>
      <c r="J2539" s="19">
        <v>7898000</v>
      </c>
      <c r="K2539" s="1" t="s">
        <v>8098</v>
      </c>
      <c r="L2539" s="183"/>
      <c r="M2539" s="44" t="e">
        <f>VLOOKUP(#REF!,'[1]PL3 Danh muc đầy đủ'!$E$9:$X$9281,20,0)</f>
        <v>#REF!</v>
      </c>
      <c r="N2539" s="44" t="e">
        <f>M2539-#REF!</f>
        <v>#REF!</v>
      </c>
    </row>
    <row r="2540" spans="1:14" ht="62.4" x14ac:dyDescent="0.3">
      <c r="A2540" s="43">
        <v>2530</v>
      </c>
      <c r="B2540" s="17" t="s">
        <v>8129</v>
      </c>
      <c r="C2540" s="18" t="s">
        <v>18141</v>
      </c>
      <c r="D2540" s="17" t="s">
        <v>8130</v>
      </c>
      <c r="E2540" s="18" t="s">
        <v>8131</v>
      </c>
      <c r="F2540" s="18" t="s">
        <v>8131</v>
      </c>
      <c r="G2540" s="17" t="s">
        <v>24</v>
      </c>
      <c r="H2540" s="21">
        <v>7594200</v>
      </c>
      <c r="I2540" s="20">
        <v>7594278.2608695719</v>
      </c>
      <c r="J2540" s="19">
        <v>7898000</v>
      </c>
      <c r="K2540" s="1" t="s">
        <v>8132</v>
      </c>
      <c r="L2540" s="183"/>
      <c r="M2540" s="44" t="e">
        <f>VLOOKUP(#REF!,'[1]PL3 Danh muc đầy đủ'!$E$9:$X$9281,20,0)</f>
        <v>#REF!</v>
      </c>
      <c r="N2540" s="44" t="e">
        <f>M2540-#REF!</f>
        <v>#REF!</v>
      </c>
    </row>
    <row r="2541" spans="1:14" ht="62.4" x14ac:dyDescent="0.3">
      <c r="A2541" s="43">
        <v>2531</v>
      </c>
      <c r="B2541" s="17" t="s">
        <v>8133</v>
      </c>
      <c r="C2541" s="18" t="s">
        <v>18141</v>
      </c>
      <c r="D2541" s="17" t="s">
        <v>8134</v>
      </c>
      <c r="E2541" s="18" t="s">
        <v>8135</v>
      </c>
      <c r="F2541" s="18" t="s">
        <v>8135</v>
      </c>
      <c r="G2541" s="17" t="s">
        <v>54</v>
      </c>
      <c r="H2541" s="21">
        <v>7594200</v>
      </c>
      <c r="I2541" s="20">
        <v>7594278.2608695719</v>
      </c>
      <c r="J2541" s="19">
        <v>7898000</v>
      </c>
      <c r="K2541" s="1" t="s">
        <v>8132</v>
      </c>
      <c r="L2541" s="183"/>
      <c r="M2541" s="44" t="e">
        <f>VLOOKUP(#REF!,'[1]PL3 Danh muc đầy đủ'!$E$9:$X$9281,20,0)</f>
        <v>#REF!</v>
      </c>
      <c r="N2541" s="44" t="e">
        <f>M2541-#REF!</f>
        <v>#REF!</v>
      </c>
    </row>
    <row r="2542" spans="1:14" ht="62.4" x14ac:dyDescent="0.3">
      <c r="A2542" s="43">
        <v>2532</v>
      </c>
      <c r="B2542" s="17" t="s">
        <v>8136</v>
      </c>
      <c r="C2542" s="18" t="s">
        <v>18141</v>
      </c>
      <c r="D2542" s="17" t="s">
        <v>8137</v>
      </c>
      <c r="E2542" s="18" t="s">
        <v>8138</v>
      </c>
      <c r="F2542" s="18" t="s">
        <v>8138</v>
      </c>
      <c r="G2542" s="17" t="s">
        <v>54</v>
      </c>
      <c r="H2542" s="21">
        <v>7594200</v>
      </c>
      <c r="I2542" s="20">
        <v>7594278.2608695719</v>
      </c>
      <c r="J2542" s="19">
        <v>7898000</v>
      </c>
      <c r="K2542" s="1" t="s">
        <v>8132</v>
      </c>
      <c r="L2542" s="183"/>
      <c r="M2542" s="44" t="e">
        <f>VLOOKUP(#REF!,'[1]PL3 Danh muc đầy đủ'!$E$9:$X$9281,20,0)</f>
        <v>#REF!</v>
      </c>
      <c r="N2542" s="44" t="e">
        <f>M2542-#REF!</f>
        <v>#REF!</v>
      </c>
    </row>
    <row r="2543" spans="1:14" ht="62.4" x14ac:dyDescent="0.3">
      <c r="A2543" s="43">
        <v>2533</v>
      </c>
      <c r="B2543" s="17" t="s">
        <v>8139</v>
      </c>
      <c r="C2543" s="18" t="s">
        <v>18141</v>
      </c>
      <c r="D2543" s="17" t="s">
        <v>8140</v>
      </c>
      <c r="E2543" s="18" t="s">
        <v>8141</v>
      </c>
      <c r="F2543" s="18" t="s">
        <v>8141</v>
      </c>
      <c r="G2543" s="17" t="s">
        <v>54</v>
      </c>
      <c r="H2543" s="21">
        <v>7594200</v>
      </c>
      <c r="I2543" s="20">
        <v>7594278.2608695719</v>
      </c>
      <c r="J2543" s="19">
        <v>7898000</v>
      </c>
      <c r="K2543" s="1" t="s">
        <v>8132</v>
      </c>
      <c r="L2543" s="183"/>
      <c r="M2543" s="44" t="e">
        <f>VLOOKUP(#REF!,'[1]PL3 Danh muc đầy đủ'!$E$9:$X$9281,20,0)</f>
        <v>#REF!</v>
      </c>
      <c r="N2543" s="44" t="e">
        <f>M2543-#REF!</f>
        <v>#REF!</v>
      </c>
    </row>
    <row r="2544" spans="1:14" ht="62.4" x14ac:dyDescent="0.3">
      <c r="A2544" s="43">
        <v>2534</v>
      </c>
      <c r="B2544" s="17" t="s">
        <v>8142</v>
      </c>
      <c r="C2544" s="18" t="s">
        <v>18141</v>
      </c>
      <c r="D2544" s="17" t="s">
        <v>8143</v>
      </c>
      <c r="E2544" s="18" t="s">
        <v>8144</v>
      </c>
      <c r="F2544" s="18" t="s">
        <v>8144</v>
      </c>
      <c r="G2544" s="17" t="s">
        <v>54</v>
      </c>
      <c r="H2544" s="21">
        <v>7594200</v>
      </c>
      <c r="I2544" s="20">
        <v>7594278.2608695719</v>
      </c>
      <c r="J2544" s="19">
        <v>7898000</v>
      </c>
      <c r="K2544" s="1" t="s">
        <v>8132</v>
      </c>
      <c r="L2544" s="183"/>
      <c r="M2544" s="44" t="e">
        <f>VLOOKUP(#REF!,'[1]PL3 Danh muc đầy đủ'!$E$9:$X$9281,20,0)</f>
        <v>#REF!</v>
      </c>
      <c r="N2544" s="44" t="e">
        <f>M2544-#REF!</f>
        <v>#REF!</v>
      </c>
    </row>
    <row r="2545" spans="1:14" ht="62.4" x14ac:dyDescent="0.3">
      <c r="A2545" s="43">
        <v>2535</v>
      </c>
      <c r="B2545" s="17" t="s">
        <v>8145</v>
      </c>
      <c r="C2545" s="18" t="s">
        <v>18141</v>
      </c>
      <c r="D2545" s="17" t="s">
        <v>8146</v>
      </c>
      <c r="E2545" s="18" t="s">
        <v>8147</v>
      </c>
      <c r="F2545" s="18" t="s">
        <v>8147</v>
      </c>
      <c r="G2545" s="17" t="s">
        <v>54</v>
      </c>
      <c r="H2545" s="21">
        <v>7594200</v>
      </c>
      <c r="I2545" s="20">
        <v>7594278.2608695719</v>
      </c>
      <c r="J2545" s="19">
        <v>7898000</v>
      </c>
      <c r="K2545" s="1" t="s">
        <v>8132</v>
      </c>
      <c r="L2545" s="183"/>
      <c r="M2545" s="44" t="e">
        <f>VLOOKUP(#REF!,'[1]PL3 Danh muc đầy đủ'!$E$9:$X$9281,20,0)</f>
        <v>#REF!</v>
      </c>
      <c r="N2545" s="44" t="e">
        <f>M2545-#REF!</f>
        <v>#REF!</v>
      </c>
    </row>
    <row r="2546" spans="1:14" ht="62.4" x14ac:dyDescent="0.3">
      <c r="A2546" s="43">
        <v>2536</v>
      </c>
      <c r="B2546" s="17" t="s">
        <v>8148</v>
      </c>
      <c r="C2546" s="18" t="s">
        <v>18141</v>
      </c>
      <c r="D2546" s="17" t="s">
        <v>8149</v>
      </c>
      <c r="E2546" s="18" t="s">
        <v>8150</v>
      </c>
      <c r="F2546" s="18" t="s">
        <v>8150</v>
      </c>
      <c r="G2546" s="17" t="s">
        <v>24</v>
      </c>
      <c r="H2546" s="21">
        <v>7594200</v>
      </c>
      <c r="I2546" s="20">
        <v>7594278.2608695719</v>
      </c>
      <c r="J2546" s="19">
        <v>7898000</v>
      </c>
      <c r="K2546" s="1" t="s">
        <v>8132</v>
      </c>
      <c r="L2546" s="183"/>
      <c r="M2546" s="44" t="e">
        <f>VLOOKUP(#REF!,'[1]PL3 Danh muc đầy đủ'!$E$9:$X$9281,20,0)</f>
        <v>#REF!</v>
      </c>
      <c r="N2546" s="44" t="e">
        <f>M2546-#REF!</f>
        <v>#REF!</v>
      </c>
    </row>
    <row r="2547" spans="1:14" ht="36" x14ac:dyDescent="0.3">
      <c r="A2547" s="43">
        <v>2537</v>
      </c>
      <c r="B2547" s="17" t="s">
        <v>8151</v>
      </c>
      <c r="C2547" s="18" t="s">
        <v>18141</v>
      </c>
      <c r="D2547" s="17" t="s">
        <v>8152</v>
      </c>
      <c r="E2547" s="18" t="s">
        <v>8153</v>
      </c>
      <c r="F2547" s="18" t="s">
        <v>8153</v>
      </c>
      <c r="G2547" s="17" t="s">
        <v>54</v>
      </c>
      <c r="H2547" s="21">
        <v>8129200</v>
      </c>
      <c r="I2547" s="20">
        <v>8129295.6521739168</v>
      </c>
      <c r="J2547" s="19">
        <v>8454400</v>
      </c>
      <c r="K2547" s="1" t="s">
        <v>8154</v>
      </c>
      <c r="L2547" s="183"/>
      <c r="M2547" s="44" t="e">
        <f>VLOOKUP(#REF!,'[1]PL3 Danh muc đầy đủ'!$E$9:$X$9281,20,0)</f>
        <v>#REF!</v>
      </c>
      <c r="N2547" s="44" t="e">
        <f>M2547-#REF!</f>
        <v>#REF!</v>
      </c>
    </row>
    <row r="2548" spans="1:14" ht="18" x14ac:dyDescent="0.3">
      <c r="A2548" s="43">
        <v>2538</v>
      </c>
      <c r="B2548" s="17" t="s">
        <v>8155</v>
      </c>
      <c r="C2548" s="18" t="s">
        <v>18167</v>
      </c>
      <c r="D2548" s="17" t="s">
        <v>8156</v>
      </c>
      <c r="E2548" s="18" t="s">
        <v>8157</v>
      </c>
      <c r="F2548" s="18" t="s">
        <v>8157</v>
      </c>
      <c r="G2548" s="17" t="s">
        <v>18</v>
      </c>
      <c r="H2548" s="21">
        <v>6095200</v>
      </c>
      <c r="I2548" s="20">
        <v>6095217.3913043449</v>
      </c>
      <c r="J2548" s="19">
        <v>6339000</v>
      </c>
      <c r="K2548" s="1" t="s">
        <v>8158</v>
      </c>
      <c r="L2548" s="183"/>
      <c r="M2548" s="44" t="e">
        <f>VLOOKUP(#REF!,'[1]PL3 Danh muc đầy đủ'!$E$9:$X$9281,20,0)</f>
        <v>#REF!</v>
      </c>
      <c r="N2548" s="44" t="e">
        <f>M2548-#REF!</f>
        <v>#REF!</v>
      </c>
    </row>
    <row r="2549" spans="1:14" ht="18" x14ac:dyDescent="0.3">
      <c r="A2549" s="43">
        <v>2539</v>
      </c>
      <c r="B2549" s="17" t="s">
        <v>8159</v>
      </c>
      <c r="C2549" s="18" t="s">
        <v>18141</v>
      </c>
      <c r="D2549" s="17" t="s">
        <v>8160</v>
      </c>
      <c r="E2549" s="18" t="s">
        <v>8157</v>
      </c>
      <c r="F2549" s="18" t="s">
        <v>8157</v>
      </c>
      <c r="G2549" s="17" t="s">
        <v>18</v>
      </c>
      <c r="H2549" s="21">
        <v>6095200</v>
      </c>
      <c r="I2549" s="20">
        <v>6095217.3913043449</v>
      </c>
      <c r="J2549" s="19">
        <v>6339000</v>
      </c>
      <c r="K2549" s="1" t="s">
        <v>8158</v>
      </c>
      <c r="L2549" s="183"/>
      <c r="M2549" s="44" t="e">
        <f>VLOOKUP(#REF!,'[1]PL3 Danh muc đầy đủ'!$E$9:$X$9281,20,0)</f>
        <v>#REF!</v>
      </c>
      <c r="N2549" s="44" t="e">
        <f>M2549-#REF!</f>
        <v>#REF!</v>
      </c>
    </row>
    <row r="2550" spans="1:14" ht="62.4" x14ac:dyDescent="0.3">
      <c r="A2550" s="43">
        <v>2540</v>
      </c>
      <c r="B2550" s="17" t="s">
        <v>8162</v>
      </c>
      <c r="C2550" s="18" t="s">
        <v>18167</v>
      </c>
      <c r="D2550" s="17" t="s">
        <v>8163</v>
      </c>
      <c r="E2550" s="18" t="s">
        <v>8164</v>
      </c>
      <c r="F2550" s="18" t="s">
        <v>8164</v>
      </c>
      <c r="G2550" s="17" t="s">
        <v>24</v>
      </c>
      <c r="H2550" s="21">
        <v>5074300</v>
      </c>
      <c r="I2550" s="20">
        <v>5074313.0434782617</v>
      </c>
      <c r="J2550" s="19">
        <v>5277200</v>
      </c>
      <c r="K2550" s="1" t="s">
        <v>8161</v>
      </c>
      <c r="L2550" s="183"/>
      <c r="M2550" s="44" t="e">
        <f>VLOOKUP(#REF!,'[1]PL3 Danh muc đầy đủ'!$E$9:$X$9281,20,0)</f>
        <v>#REF!</v>
      </c>
      <c r="N2550" s="44" t="e">
        <f>M2550-#REF!</f>
        <v>#REF!</v>
      </c>
    </row>
    <row r="2551" spans="1:14" ht="62.4" x14ac:dyDescent="0.3">
      <c r="A2551" s="43">
        <v>2541</v>
      </c>
      <c r="B2551" s="17" t="s">
        <v>8165</v>
      </c>
      <c r="C2551" s="18" t="s">
        <v>18141</v>
      </c>
      <c r="D2551" s="17" t="s">
        <v>8166</v>
      </c>
      <c r="E2551" s="18" t="s">
        <v>8167</v>
      </c>
      <c r="F2551" s="18" t="s">
        <v>8167</v>
      </c>
      <c r="G2551" s="17" t="s">
        <v>18</v>
      </c>
      <c r="H2551" s="21">
        <v>5074300</v>
      </c>
      <c r="I2551" s="20">
        <v>5074313.0434782617</v>
      </c>
      <c r="J2551" s="19">
        <v>5277200</v>
      </c>
      <c r="K2551" s="1" t="s">
        <v>8161</v>
      </c>
      <c r="L2551" s="183"/>
      <c r="M2551" s="44" t="e">
        <f>VLOOKUP(#REF!,'[1]PL3 Danh muc đầy đủ'!$E$9:$X$9281,20,0)</f>
        <v>#REF!</v>
      </c>
      <c r="N2551" s="44" t="e">
        <f>M2551-#REF!</f>
        <v>#REF!</v>
      </c>
    </row>
    <row r="2552" spans="1:14" ht="62.4" x14ac:dyDescent="0.3">
      <c r="A2552" s="43">
        <v>2542</v>
      </c>
      <c r="B2552" s="17" t="s">
        <v>8168</v>
      </c>
      <c r="C2552" s="18" t="s">
        <v>18136</v>
      </c>
      <c r="D2552" s="17" t="s">
        <v>8169</v>
      </c>
      <c r="E2552" s="18" t="s">
        <v>8170</v>
      </c>
      <c r="F2552" s="18" t="s">
        <v>8170</v>
      </c>
      <c r="G2552" s="17" t="s">
        <v>24</v>
      </c>
      <c r="H2552" s="21">
        <v>5074300</v>
      </c>
      <c r="I2552" s="20">
        <v>5074313.0434782617</v>
      </c>
      <c r="J2552" s="19">
        <v>5277200</v>
      </c>
      <c r="K2552" s="1" t="s">
        <v>8161</v>
      </c>
      <c r="L2552" s="183"/>
      <c r="M2552" s="44" t="e">
        <f>VLOOKUP(#REF!,'[1]PL3 Danh muc đầy đủ'!$E$9:$X$9281,20,0)</f>
        <v>#REF!</v>
      </c>
      <c r="N2552" s="44" t="e">
        <f>M2552-#REF!</f>
        <v>#REF!</v>
      </c>
    </row>
    <row r="2553" spans="1:14" ht="62.4" x14ac:dyDescent="0.3">
      <c r="A2553" s="43">
        <v>2543</v>
      </c>
      <c r="B2553" s="17" t="s">
        <v>8171</v>
      </c>
      <c r="C2553" s="18" t="s">
        <v>18136</v>
      </c>
      <c r="D2553" s="17" t="s">
        <v>8172</v>
      </c>
      <c r="E2553" s="18" t="s">
        <v>8173</v>
      </c>
      <c r="F2553" s="18" t="s">
        <v>8173</v>
      </c>
      <c r="G2553" s="17" t="s">
        <v>24</v>
      </c>
      <c r="H2553" s="21">
        <v>5074300</v>
      </c>
      <c r="I2553" s="20">
        <v>5074313.0434782617</v>
      </c>
      <c r="J2553" s="19">
        <v>5277200</v>
      </c>
      <c r="K2553" s="1" t="s">
        <v>8161</v>
      </c>
      <c r="L2553" s="183"/>
      <c r="M2553" s="44" t="e">
        <f>VLOOKUP(#REF!,'[1]PL3 Danh muc đầy đủ'!$E$9:$X$9281,20,0)</f>
        <v>#REF!</v>
      </c>
      <c r="N2553" s="44" t="e">
        <f>M2553-#REF!</f>
        <v>#REF!</v>
      </c>
    </row>
    <row r="2554" spans="1:14" ht="62.4" x14ac:dyDescent="0.3">
      <c r="A2554" s="43">
        <v>2544</v>
      </c>
      <c r="B2554" s="17" t="s">
        <v>8174</v>
      </c>
      <c r="C2554" s="18" t="s">
        <v>18136</v>
      </c>
      <c r="D2554" s="17" t="s">
        <v>8175</v>
      </c>
      <c r="E2554" s="18" t="s">
        <v>8176</v>
      </c>
      <c r="F2554" s="18" t="s">
        <v>8176</v>
      </c>
      <c r="G2554" s="17" t="s">
        <v>18</v>
      </c>
      <c r="H2554" s="21">
        <v>5074300</v>
      </c>
      <c r="I2554" s="20">
        <v>5074313.0434782617</v>
      </c>
      <c r="J2554" s="19">
        <v>5277200</v>
      </c>
      <c r="K2554" s="1" t="s">
        <v>8161</v>
      </c>
      <c r="L2554" s="183"/>
      <c r="M2554" s="44" t="e">
        <f>VLOOKUP(#REF!,'[1]PL3 Danh muc đầy đủ'!$E$9:$X$9281,20,0)</f>
        <v>#REF!</v>
      </c>
      <c r="N2554" s="44" t="e">
        <f>M2554-#REF!</f>
        <v>#REF!</v>
      </c>
    </row>
    <row r="2555" spans="1:14" ht="62.4" x14ac:dyDescent="0.3">
      <c r="A2555" s="43">
        <v>2545</v>
      </c>
      <c r="B2555" s="17" t="s">
        <v>8177</v>
      </c>
      <c r="C2555" s="18" t="s">
        <v>18136</v>
      </c>
      <c r="D2555" s="17" t="s">
        <v>8178</v>
      </c>
      <c r="E2555" s="18" t="s">
        <v>8179</v>
      </c>
      <c r="F2555" s="18" t="s">
        <v>8179</v>
      </c>
      <c r="G2555" s="17" t="s">
        <v>18</v>
      </c>
      <c r="H2555" s="21">
        <v>5074300</v>
      </c>
      <c r="I2555" s="20">
        <v>5074313.0434782617</v>
      </c>
      <c r="J2555" s="19">
        <v>5277200</v>
      </c>
      <c r="K2555" s="1" t="s">
        <v>8161</v>
      </c>
      <c r="L2555" s="183"/>
      <c r="M2555" s="44" t="e">
        <f>VLOOKUP(#REF!,'[1]PL3 Danh muc đầy đủ'!$E$9:$X$9281,20,0)</f>
        <v>#REF!</v>
      </c>
      <c r="N2555" s="44" t="e">
        <f>M2555-#REF!</f>
        <v>#REF!</v>
      </c>
    </row>
    <row r="2556" spans="1:14" ht="46.8" x14ac:dyDescent="0.3">
      <c r="A2556" s="43">
        <v>2546</v>
      </c>
      <c r="B2556" s="17" t="s">
        <v>8180</v>
      </c>
      <c r="C2556" s="18" t="s">
        <v>18141</v>
      </c>
      <c r="D2556" s="17" t="s">
        <v>8181</v>
      </c>
      <c r="E2556" s="18" t="s">
        <v>8182</v>
      </c>
      <c r="F2556" s="18" t="s">
        <v>8182</v>
      </c>
      <c r="G2556" s="17" t="s">
        <v>24</v>
      </c>
      <c r="H2556" s="21">
        <v>5602400</v>
      </c>
      <c r="I2556" s="20">
        <v>5602408.6956521785</v>
      </c>
      <c r="J2556" s="19">
        <v>5826500</v>
      </c>
      <c r="K2556" s="1" t="s">
        <v>8183</v>
      </c>
      <c r="L2556" s="183"/>
      <c r="M2556" s="44" t="e">
        <f>VLOOKUP(#REF!,'[1]PL3 Danh muc đầy đủ'!$E$9:$X$9281,20,0)</f>
        <v>#REF!</v>
      </c>
      <c r="N2556" s="44" t="e">
        <f>M2556-#REF!</f>
        <v>#REF!</v>
      </c>
    </row>
    <row r="2557" spans="1:14" ht="72" x14ac:dyDescent="0.3">
      <c r="A2557" s="43">
        <v>2547</v>
      </c>
      <c r="B2557" s="17" t="s">
        <v>18360</v>
      </c>
      <c r="C2557" s="18" t="s">
        <v>18141</v>
      </c>
      <c r="D2557" s="17" t="s">
        <v>18531</v>
      </c>
      <c r="E2557" s="18" t="s">
        <v>18692</v>
      </c>
      <c r="F2557" s="18" t="s">
        <v>18692</v>
      </c>
      <c r="G2557" s="17" t="s">
        <v>24</v>
      </c>
      <c r="H2557" s="21">
        <v>5602400</v>
      </c>
      <c r="I2557" s="20">
        <v>5602408.6956521785</v>
      </c>
      <c r="J2557" s="19">
        <v>5826500</v>
      </c>
      <c r="K2557" s="18" t="s">
        <v>8183</v>
      </c>
      <c r="L2557" s="184"/>
      <c r="M2557" s="44" t="e">
        <f>VLOOKUP(#REF!,'[1]PL3 Danh muc đầy đủ'!$E$9:$X$9281,20,0)</f>
        <v>#REF!</v>
      </c>
      <c r="N2557" s="44" t="e">
        <f>M2557-#REF!</f>
        <v>#REF!</v>
      </c>
    </row>
    <row r="2558" spans="1:14" ht="46.8" x14ac:dyDescent="0.3">
      <c r="A2558" s="43">
        <v>2548</v>
      </c>
      <c r="B2558" s="17" t="s">
        <v>8184</v>
      </c>
      <c r="C2558" s="18" t="s">
        <v>18141</v>
      </c>
      <c r="D2558" s="17" t="s">
        <v>8185</v>
      </c>
      <c r="E2558" s="18" t="s">
        <v>8186</v>
      </c>
      <c r="F2558" s="18" t="s">
        <v>8186</v>
      </c>
      <c r="G2558" s="17" t="s">
        <v>24</v>
      </c>
      <c r="H2558" s="21">
        <v>5602400</v>
      </c>
      <c r="I2558" s="20">
        <v>5602408.6956521785</v>
      </c>
      <c r="J2558" s="19">
        <v>5826500</v>
      </c>
      <c r="K2558" s="1" t="s">
        <v>8183</v>
      </c>
      <c r="L2558" s="183"/>
      <c r="M2558" s="44" t="e">
        <f>VLOOKUP(#REF!,'[1]PL3 Danh muc đầy đủ'!$E$9:$X$9281,20,0)</f>
        <v>#REF!</v>
      </c>
      <c r="N2558" s="44" t="e">
        <f>M2558-#REF!</f>
        <v>#REF!</v>
      </c>
    </row>
    <row r="2559" spans="1:14" ht="46.8" x14ac:dyDescent="0.3">
      <c r="A2559" s="43">
        <v>2549</v>
      </c>
      <c r="B2559" s="17" t="s">
        <v>8187</v>
      </c>
      <c r="C2559" s="18" t="s">
        <v>18141</v>
      </c>
      <c r="D2559" s="17" t="s">
        <v>8188</v>
      </c>
      <c r="E2559" s="18" t="s">
        <v>8189</v>
      </c>
      <c r="F2559" s="18" t="s">
        <v>8189</v>
      </c>
      <c r="G2559" s="17" t="s">
        <v>24</v>
      </c>
      <c r="H2559" s="21">
        <v>5602400</v>
      </c>
      <c r="I2559" s="20">
        <v>5602408.6956521785</v>
      </c>
      <c r="J2559" s="19">
        <v>5826500</v>
      </c>
      <c r="K2559" s="1" t="s">
        <v>8183</v>
      </c>
      <c r="L2559" s="183"/>
      <c r="M2559" s="44" t="e">
        <f>VLOOKUP(#REF!,'[1]PL3 Danh muc đầy đủ'!$E$9:$X$9281,20,0)</f>
        <v>#REF!</v>
      </c>
      <c r="N2559" s="44" t="e">
        <f>M2559-#REF!</f>
        <v>#REF!</v>
      </c>
    </row>
    <row r="2560" spans="1:14" ht="46.8" x14ac:dyDescent="0.3">
      <c r="A2560" s="43">
        <v>2550</v>
      </c>
      <c r="B2560" s="17" t="s">
        <v>8190</v>
      </c>
      <c r="C2560" s="18" t="s">
        <v>18167</v>
      </c>
      <c r="D2560" s="17" t="s">
        <v>8191</v>
      </c>
      <c r="E2560" s="18" t="s">
        <v>8192</v>
      </c>
      <c r="F2560" s="18" t="s">
        <v>8192</v>
      </c>
      <c r="G2560" s="17" t="s">
        <v>18</v>
      </c>
      <c r="H2560" s="21">
        <v>5966400</v>
      </c>
      <c r="I2560" s="20">
        <v>5966408.6956521785</v>
      </c>
      <c r="J2560" s="19">
        <v>6205000</v>
      </c>
      <c r="K2560" s="1" t="s">
        <v>8193</v>
      </c>
      <c r="L2560" s="183"/>
      <c r="M2560" s="44" t="e">
        <f>VLOOKUP(#REF!,'[1]PL3 Danh muc đầy đủ'!$E$9:$X$9281,20,0)</f>
        <v>#REF!</v>
      </c>
      <c r="N2560" s="44" t="e">
        <f>M2560-#REF!</f>
        <v>#REF!</v>
      </c>
    </row>
    <row r="2561" spans="1:14" ht="46.8" x14ac:dyDescent="0.3">
      <c r="A2561" s="43">
        <v>2551</v>
      </c>
      <c r="B2561" s="17" t="s">
        <v>8194</v>
      </c>
      <c r="C2561" s="18" t="s">
        <v>18141</v>
      </c>
      <c r="D2561" s="17" t="s">
        <v>8195</v>
      </c>
      <c r="E2561" s="18" t="s">
        <v>8196</v>
      </c>
      <c r="F2561" s="18" t="s">
        <v>8196</v>
      </c>
      <c r="G2561" s="17" t="s">
        <v>18</v>
      </c>
      <c r="H2561" s="21">
        <v>5966400</v>
      </c>
      <c r="I2561" s="20">
        <v>5966408.6956521785</v>
      </c>
      <c r="J2561" s="19">
        <v>6205000</v>
      </c>
      <c r="K2561" s="1" t="s">
        <v>8193</v>
      </c>
      <c r="L2561" s="183"/>
      <c r="M2561" s="44" t="e">
        <f>VLOOKUP(#REF!,'[1]PL3 Danh muc đầy đủ'!$E$9:$X$9281,20,0)</f>
        <v>#REF!</v>
      </c>
      <c r="N2561" s="44" t="e">
        <f>M2561-#REF!</f>
        <v>#REF!</v>
      </c>
    </row>
    <row r="2562" spans="1:14" ht="46.8" x14ac:dyDescent="0.3">
      <c r="A2562" s="43">
        <v>2552</v>
      </c>
      <c r="B2562" s="17" t="s">
        <v>8197</v>
      </c>
      <c r="C2562" s="18" t="s">
        <v>18141</v>
      </c>
      <c r="D2562" s="17" t="s">
        <v>8198</v>
      </c>
      <c r="E2562" s="18" t="s">
        <v>8199</v>
      </c>
      <c r="F2562" s="18" t="s">
        <v>8199</v>
      </c>
      <c r="G2562" s="17" t="s">
        <v>18</v>
      </c>
      <c r="H2562" s="21">
        <v>5966400</v>
      </c>
      <c r="I2562" s="20">
        <v>5966408.6956521785</v>
      </c>
      <c r="J2562" s="19">
        <v>6205000</v>
      </c>
      <c r="K2562" s="1" t="s">
        <v>8193</v>
      </c>
      <c r="L2562" s="183"/>
      <c r="M2562" s="44" t="e">
        <f>VLOOKUP(#REF!,'[1]PL3 Danh muc đầy đủ'!$E$9:$X$9281,20,0)</f>
        <v>#REF!</v>
      </c>
      <c r="N2562" s="44" t="e">
        <f>M2562-#REF!</f>
        <v>#REF!</v>
      </c>
    </row>
    <row r="2563" spans="1:14" ht="46.8" x14ac:dyDescent="0.3">
      <c r="A2563" s="43">
        <v>2553</v>
      </c>
      <c r="B2563" s="17" t="s">
        <v>8200</v>
      </c>
      <c r="C2563" s="18" t="s">
        <v>18141</v>
      </c>
      <c r="D2563" s="17" t="s">
        <v>8201</v>
      </c>
      <c r="E2563" s="18" t="s">
        <v>8202</v>
      </c>
      <c r="F2563" s="18" t="s">
        <v>8202</v>
      </c>
      <c r="G2563" s="17" t="s">
        <v>18</v>
      </c>
      <c r="H2563" s="21">
        <v>5966400</v>
      </c>
      <c r="I2563" s="20">
        <v>5966408.6956521785</v>
      </c>
      <c r="J2563" s="19">
        <v>6205000</v>
      </c>
      <c r="K2563" s="1" t="s">
        <v>8193</v>
      </c>
      <c r="L2563" s="183"/>
      <c r="M2563" s="44" t="e">
        <f>VLOOKUP(#REF!,'[1]PL3 Danh muc đầy đủ'!$E$9:$X$9281,20,0)</f>
        <v>#REF!</v>
      </c>
      <c r="N2563" s="44" t="e">
        <f>M2563-#REF!</f>
        <v>#REF!</v>
      </c>
    </row>
    <row r="2564" spans="1:14" ht="46.8" x14ac:dyDescent="0.3">
      <c r="A2564" s="43">
        <v>2554</v>
      </c>
      <c r="B2564" s="17" t="s">
        <v>8203</v>
      </c>
      <c r="C2564" s="18" t="s">
        <v>18141</v>
      </c>
      <c r="D2564" s="17" t="s">
        <v>8204</v>
      </c>
      <c r="E2564" s="18" t="s">
        <v>8205</v>
      </c>
      <c r="F2564" s="18" t="s">
        <v>8205</v>
      </c>
      <c r="G2564" s="17" t="s">
        <v>18</v>
      </c>
      <c r="H2564" s="21">
        <v>5966400</v>
      </c>
      <c r="I2564" s="20">
        <v>5966408.6956521785</v>
      </c>
      <c r="J2564" s="19">
        <v>6205000</v>
      </c>
      <c r="K2564" s="1" t="s">
        <v>8193</v>
      </c>
      <c r="L2564" s="183"/>
      <c r="M2564" s="44" t="e">
        <f>VLOOKUP(#REF!,'[1]PL3 Danh muc đầy đủ'!$E$9:$X$9281,20,0)</f>
        <v>#REF!</v>
      </c>
      <c r="N2564" s="44" t="e">
        <f>M2564-#REF!</f>
        <v>#REF!</v>
      </c>
    </row>
    <row r="2565" spans="1:14" ht="46.8" x14ac:dyDescent="0.3">
      <c r="A2565" s="43">
        <v>2555</v>
      </c>
      <c r="B2565" s="17" t="s">
        <v>8206</v>
      </c>
      <c r="C2565" s="18" t="s">
        <v>18141</v>
      </c>
      <c r="D2565" s="17" t="s">
        <v>8207</v>
      </c>
      <c r="E2565" s="18" t="s">
        <v>8208</v>
      </c>
      <c r="F2565" s="18" t="s">
        <v>8208</v>
      </c>
      <c r="G2565" s="17" t="s">
        <v>54</v>
      </c>
      <c r="H2565" s="21">
        <v>5966400</v>
      </c>
      <c r="I2565" s="20">
        <v>5966408.6956521785</v>
      </c>
      <c r="J2565" s="19">
        <v>6205000</v>
      </c>
      <c r="K2565" s="1" t="s">
        <v>8193</v>
      </c>
      <c r="L2565" s="183"/>
      <c r="M2565" s="44" t="e">
        <f>VLOOKUP(#REF!,'[1]PL3 Danh muc đầy đủ'!$E$9:$X$9281,20,0)</f>
        <v>#REF!</v>
      </c>
      <c r="N2565" s="44" t="e">
        <f>M2565-#REF!</f>
        <v>#REF!</v>
      </c>
    </row>
    <row r="2566" spans="1:14" ht="36" x14ac:dyDescent="0.3">
      <c r="A2566" s="43">
        <v>2556</v>
      </c>
      <c r="B2566" s="17" t="s">
        <v>8209</v>
      </c>
      <c r="C2566" s="18" t="s">
        <v>18167</v>
      </c>
      <c r="D2566" s="17" t="s">
        <v>8210</v>
      </c>
      <c r="E2566" s="18" t="s">
        <v>8211</v>
      </c>
      <c r="F2566" s="18" t="s">
        <v>8211</v>
      </c>
      <c r="G2566" s="17" t="s">
        <v>54</v>
      </c>
      <c r="H2566" s="21">
        <v>7447200</v>
      </c>
      <c r="I2566" s="20">
        <v>7447217.3913043449</v>
      </c>
      <c r="J2566" s="19">
        <v>7745100</v>
      </c>
      <c r="K2566" s="1" t="s">
        <v>8213</v>
      </c>
      <c r="L2566" s="183"/>
      <c r="M2566" s="44" t="e">
        <f>VLOOKUP(#REF!,'[1]PL3 Danh muc đầy đủ'!$E$9:$X$9281,20,0)</f>
        <v>#REF!</v>
      </c>
      <c r="N2566" s="44" t="e">
        <f>M2566-#REF!</f>
        <v>#REF!</v>
      </c>
    </row>
    <row r="2567" spans="1:14" ht="36" x14ac:dyDescent="0.3">
      <c r="A2567" s="43">
        <v>2557</v>
      </c>
      <c r="B2567" s="17" t="s">
        <v>8214</v>
      </c>
      <c r="C2567" s="18" t="s">
        <v>18167</v>
      </c>
      <c r="D2567" s="17" t="s">
        <v>8215</v>
      </c>
      <c r="E2567" s="18" t="s">
        <v>8216</v>
      </c>
      <c r="F2567" s="18" t="s">
        <v>8216</v>
      </c>
      <c r="G2567" s="17" t="s">
        <v>54</v>
      </c>
      <c r="H2567" s="21">
        <v>7447200</v>
      </c>
      <c r="I2567" s="20">
        <v>7447217.3913043449</v>
      </c>
      <c r="J2567" s="19">
        <v>7745100</v>
      </c>
      <c r="K2567" s="1" t="s">
        <v>8213</v>
      </c>
      <c r="L2567" s="183"/>
      <c r="M2567" s="44" t="e">
        <f>VLOOKUP(#REF!,'[1]PL3 Danh muc đầy đủ'!$E$9:$X$9281,20,0)</f>
        <v>#REF!</v>
      </c>
      <c r="N2567" s="44" t="e">
        <f>M2567-#REF!</f>
        <v>#REF!</v>
      </c>
    </row>
    <row r="2568" spans="1:14" ht="36" x14ac:dyDescent="0.3">
      <c r="A2568" s="43">
        <v>2558</v>
      </c>
      <c r="B2568" s="17" t="s">
        <v>8217</v>
      </c>
      <c r="C2568" s="18" t="s">
        <v>18141</v>
      </c>
      <c r="D2568" s="17" t="s">
        <v>8218</v>
      </c>
      <c r="E2568" s="18" t="s">
        <v>8219</v>
      </c>
      <c r="F2568" s="18" t="s">
        <v>8219</v>
      </c>
      <c r="G2568" s="17" t="s">
        <v>54</v>
      </c>
      <c r="H2568" s="21">
        <v>7447200</v>
      </c>
      <c r="I2568" s="20">
        <v>7447217.3913043449</v>
      </c>
      <c r="J2568" s="19">
        <v>7745100</v>
      </c>
      <c r="K2568" s="1" t="s">
        <v>8213</v>
      </c>
      <c r="L2568" s="183"/>
      <c r="M2568" s="44" t="e">
        <f>VLOOKUP(#REF!,'[1]PL3 Danh muc đầy đủ'!$E$9:$X$9281,20,0)</f>
        <v>#REF!</v>
      </c>
      <c r="N2568" s="44" t="e">
        <f>M2568-#REF!</f>
        <v>#REF!</v>
      </c>
    </row>
    <row r="2569" spans="1:14" ht="36" x14ac:dyDescent="0.3">
      <c r="A2569" s="43">
        <v>2559</v>
      </c>
      <c r="B2569" s="17" t="s">
        <v>8220</v>
      </c>
      <c r="C2569" s="18" t="s">
        <v>18141</v>
      </c>
      <c r="D2569" s="17" t="s">
        <v>8221</v>
      </c>
      <c r="E2569" s="18" t="s">
        <v>8222</v>
      </c>
      <c r="F2569" s="18" t="s">
        <v>8222</v>
      </c>
      <c r="G2569" s="17" t="s">
        <v>54</v>
      </c>
      <c r="H2569" s="21">
        <v>7447200</v>
      </c>
      <c r="I2569" s="20">
        <v>7447217.3913043449</v>
      </c>
      <c r="J2569" s="19">
        <v>7745100</v>
      </c>
      <c r="K2569" s="1" t="s">
        <v>8213</v>
      </c>
      <c r="L2569" s="183"/>
      <c r="M2569" s="44" t="e">
        <f>VLOOKUP(#REF!,'[1]PL3 Danh muc đầy đủ'!$E$9:$X$9281,20,0)</f>
        <v>#REF!</v>
      </c>
      <c r="N2569" s="44" t="e">
        <f>M2569-#REF!</f>
        <v>#REF!</v>
      </c>
    </row>
    <row r="2570" spans="1:14" ht="36" x14ac:dyDescent="0.3">
      <c r="A2570" s="43">
        <v>2560</v>
      </c>
      <c r="B2570" s="17" t="s">
        <v>8223</v>
      </c>
      <c r="C2570" s="18" t="s">
        <v>18141</v>
      </c>
      <c r="D2570" s="17" t="s">
        <v>8224</v>
      </c>
      <c r="E2570" s="18" t="s">
        <v>8225</v>
      </c>
      <c r="F2570" s="18" t="s">
        <v>8225</v>
      </c>
      <c r="G2570" s="17" t="s">
        <v>54</v>
      </c>
      <c r="H2570" s="21">
        <v>7447200</v>
      </c>
      <c r="I2570" s="20">
        <v>7447217.3913043449</v>
      </c>
      <c r="J2570" s="19">
        <v>7745100</v>
      </c>
      <c r="K2570" s="1" t="s">
        <v>8213</v>
      </c>
      <c r="L2570" s="183"/>
      <c r="M2570" s="44" t="e">
        <f>VLOOKUP(#REF!,'[1]PL3 Danh muc đầy đủ'!$E$9:$X$9281,20,0)</f>
        <v>#REF!</v>
      </c>
      <c r="N2570" s="44" t="e">
        <f>M2570-#REF!</f>
        <v>#REF!</v>
      </c>
    </row>
    <row r="2571" spans="1:14" ht="36" x14ac:dyDescent="0.3">
      <c r="A2571" s="43">
        <v>2561</v>
      </c>
      <c r="B2571" s="17" t="s">
        <v>8226</v>
      </c>
      <c r="C2571" s="18" t="s">
        <v>18141</v>
      </c>
      <c r="D2571" s="17" t="s">
        <v>8227</v>
      </c>
      <c r="E2571" s="18" t="s">
        <v>8228</v>
      </c>
      <c r="F2571" s="18" t="s">
        <v>8228</v>
      </c>
      <c r="G2571" s="17" t="s">
        <v>54</v>
      </c>
      <c r="H2571" s="21">
        <v>7447200</v>
      </c>
      <c r="I2571" s="20">
        <v>7447217.3913043449</v>
      </c>
      <c r="J2571" s="19">
        <v>7745100</v>
      </c>
      <c r="K2571" s="1" t="s">
        <v>8213</v>
      </c>
      <c r="L2571" s="183"/>
      <c r="M2571" s="44" t="e">
        <f>VLOOKUP(#REF!,'[1]PL3 Danh muc đầy đủ'!$E$9:$X$9281,20,0)</f>
        <v>#REF!</v>
      </c>
      <c r="N2571" s="44" t="e">
        <f>M2571-#REF!</f>
        <v>#REF!</v>
      </c>
    </row>
    <row r="2572" spans="1:14" ht="36" x14ac:dyDescent="0.3">
      <c r="A2572" s="43">
        <v>2562</v>
      </c>
      <c r="B2572" s="17" t="s">
        <v>8229</v>
      </c>
      <c r="C2572" s="18" t="s">
        <v>18158</v>
      </c>
      <c r="D2572" s="17" t="s">
        <v>8230</v>
      </c>
      <c r="E2572" s="18" t="s">
        <v>8212</v>
      </c>
      <c r="F2572" s="18" t="s">
        <v>8212</v>
      </c>
      <c r="G2572" s="17" t="s">
        <v>54</v>
      </c>
      <c r="H2572" s="21">
        <v>7447200</v>
      </c>
      <c r="I2572" s="20">
        <v>7447217.3913043449</v>
      </c>
      <c r="J2572" s="19">
        <v>7745100</v>
      </c>
      <c r="K2572" s="1" t="s">
        <v>8213</v>
      </c>
      <c r="L2572" s="183"/>
      <c r="M2572" s="44" t="e">
        <f>VLOOKUP(#REF!,'[1]PL3 Danh muc đầy đủ'!$E$9:$X$9281,20,0)</f>
        <v>#REF!</v>
      </c>
      <c r="N2572" s="44" t="e">
        <f>M2572-#REF!</f>
        <v>#REF!</v>
      </c>
    </row>
    <row r="2573" spans="1:14" ht="36" x14ac:dyDescent="0.3">
      <c r="A2573" s="43">
        <v>2563</v>
      </c>
      <c r="B2573" s="17" t="s">
        <v>8231</v>
      </c>
      <c r="C2573" s="18" t="s">
        <v>18165</v>
      </c>
      <c r="D2573" s="17" t="s">
        <v>8232</v>
      </c>
      <c r="E2573" s="18" t="s">
        <v>8233</v>
      </c>
      <c r="F2573" s="18" t="s">
        <v>8233</v>
      </c>
      <c r="G2573" s="17" t="s">
        <v>1633</v>
      </c>
      <c r="H2573" s="21">
        <v>1879900</v>
      </c>
      <c r="I2573" s="20">
        <v>1879965.2173913049</v>
      </c>
      <c r="J2573" s="19">
        <v>1955100</v>
      </c>
      <c r="K2573" s="1" t="s">
        <v>8234</v>
      </c>
      <c r="L2573" s="183"/>
      <c r="M2573" s="44" t="e">
        <f>VLOOKUP(#REF!,'[1]PL3 Danh muc đầy đủ'!$E$9:$X$9281,20,0)</f>
        <v>#REF!</v>
      </c>
      <c r="N2573" s="44" t="e">
        <f>M2573-#REF!</f>
        <v>#REF!</v>
      </c>
    </row>
    <row r="2574" spans="1:14" ht="36" x14ac:dyDescent="0.3">
      <c r="A2574" s="43">
        <v>2564</v>
      </c>
      <c r="B2574" s="17" t="s">
        <v>8235</v>
      </c>
      <c r="C2574" s="18" t="s">
        <v>18166</v>
      </c>
      <c r="D2574" s="17" t="s">
        <v>8236</v>
      </c>
      <c r="E2574" s="18" t="s">
        <v>8237</v>
      </c>
      <c r="F2574" s="18" t="s">
        <v>8237</v>
      </c>
      <c r="G2574" s="17" t="s">
        <v>1796</v>
      </c>
      <c r="H2574" s="21">
        <v>1879900</v>
      </c>
      <c r="I2574" s="20">
        <v>1879965.2173913049</v>
      </c>
      <c r="J2574" s="19">
        <v>1955100</v>
      </c>
      <c r="K2574" s="1" t="s">
        <v>8234</v>
      </c>
      <c r="L2574" s="183"/>
      <c r="M2574" s="44" t="e">
        <f>VLOOKUP(#REF!,'[1]PL3 Danh muc đầy đủ'!$E$9:$X$9281,20,0)</f>
        <v>#REF!</v>
      </c>
      <c r="N2574" s="44" t="e">
        <f>M2574-#REF!</f>
        <v>#REF!</v>
      </c>
    </row>
    <row r="2575" spans="1:14" ht="36" x14ac:dyDescent="0.3">
      <c r="A2575" s="43">
        <v>2565</v>
      </c>
      <c r="B2575" s="17" t="s">
        <v>8238</v>
      </c>
      <c r="C2575" s="18" t="s">
        <v>18166</v>
      </c>
      <c r="D2575" s="17" t="s">
        <v>8239</v>
      </c>
      <c r="E2575" s="18" t="s">
        <v>8240</v>
      </c>
      <c r="F2575" s="18" t="s">
        <v>8240</v>
      </c>
      <c r="G2575" s="17" t="s">
        <v>1633</v>
      </c>
      <c r="H2575" s="21">
        <v>1879900</v>
      </c>
      <c r="I2575" s="20">
        <v>1879965.2173913049</v>
      </c>
      <c r="J2575" s="19">
        <v>1955100</v>
      </c>
      <c r="K2575" s="1" t="s">
        <v>8234</v>
      </c>
      <c r="L2575" s="183"/>
      <c r="M2575" s="44" t="e">
        <f>VLOOKUP(#REF!,'[1]PL3 Danh muc đầy đủ'!$E$9:$X$9281,20,0)</f>
        <v>#REF!</v>
      </c>
      <c r="N2575" s="44" t="e">
        <f>M2575-#REF!</f>
        <v>#REF!</v>
      </c>
    </row>
    <row r="2576" spans="1:14" ht="36" x14ac:dyDescent="0.3">
      <c r="A2576" s="43">
        <v>2566</v>
      </c>
      <c r="B2576" s="17" t="s">
        <v>8241</v>
      </c>
      <c r="C2576" s="18" t="s">
        <v>18166</v>
      </c>
      <c r="D2576" s="17" t="s">
        <v>8242</v>
      </c>
      <c r="E2576" s="18" t="s">
        <v>8243</v>
      </c>
      <c r="F2576" s="18" t="s">
        <v>8243</v>
      </c>
      <c r="G2576" s="17" t="s">
        <v>1633</v>
      </c>
      <c r="H2576" s="21">
        <v>1879900</v>
      </c>
      <c r="I2576" s="20">
        <v>1879965.2173913049</v>
      </c>
      <c r="J2576" s="19">
        <v>1955100</v>
      </c>
      <c r="K2576" s="1"/>
      <c r="L2576" s="183"/>
      <c r="M2576" s="44" t="e">
        <f>VLOOKUP(#REF!,'[1]PL3 Danh muc đầy đủ'!$E$9:$X$9281,20,0)</f>
        <v>#REF!</v>
      </c>
      <c r="N2576" s="44" t="e">
        <f>M2576-#REF!</f>
        <v>#REF!</v>
      </c>
    </row>
    <row r="2577" spans="1:14" ht="36" x14ac:dyDescent="0.3">
      <c r="A2577" s="43">
        <v>2567</v>
      </c>
      <c r="B2577" s="17" t="s">
        <v>18242</v>
      </c>
      <c r="C2577" s="18" t="s">
        <v>18166</v>
      </c>
      <c r="D2577" s="17" t="s">
        <v>18414</v>
      </c>
      <c r="E2577" s="18" t="s">
        <v>18584</v>
      </c>
      <c r="F2577" s="18" t="s">
        <v>18584</v>
      </c>
      <c r="G2577" s="17" t="s">
        <v>1796</v>
      </c>
      <c r="H2577" s="21">
        <v>1879900</v>
      </c>
      <c r="I2577" s="20">
        <v>1879965.2173913049</v>
      </c>
      <c r="J2577" s="19">
        <v>1955100</v>
      </c>
      <c r="K2577" s="18" t="s">
        <v>8234</v>
      </c>
      <c r="L2577" s="184"/>
      <c r="M2577" s="44" t="e">
        <f>VLOOKUP(#REF!,'[1]PL3 Danh muc đầy đủ'!$E$9:$X$9281,20,0)</f>
        <v>#REF!</v>
      </c>
      <c r="N2577" s="44" t="e">
        <f>M2577-#REF!</f>
        <v>#REF!</v>
      </c>
    </row>
    <row r="2578" spans="1:14" ht="36" x14ac:dyDescent="0.3">
      <c r="A2578" s="43">
        <v>2568</v>
      </c>
      <c r="B2578" s="17" t="s">
        <v>18243</v>
      </c>
      <c r="C2578" s="18" t="s">
        <v>18166</v>
      </c>
      <c r="D2578" s="17" t="s">
        <v>18415</v>
      </c>
      <c r="E2578" s="18" t="s">
        <v>18585</v>
      </c>
      <c r="F2578" s="18" t="s">
        <v>18585</v>
      </c>
      <c r="G2578" s="17" t="s">
        <v>1796</v>
      </c>
      <c r="H2578" s="21">
        <v>1879900</v>
      </c>
      <c r="I2578" s="20">
        <v>1879965.2173913049</v>
      </c>
      <c r="J2578" s="19">
        <v>1955100</v>
      </c>
      <c r="K2578" s="18" t="s">
        <v>8234</v>
      </c>
      <c r="L2578" s="184"/>
      <c r="M2578" s="44" t="e">
        <f>VLOOKUP(#REF!,'[1]PL3 Danh muc đầy đủ'!$E$9:$X$9281,20,0)</f>
        <v>#REF!</v>
      </c>
      <c r="N2578" s="44" t="e">
        <f>M2578-#REF!</f>
        <v>#REF!</v>
      </c>
    </row>
    <row r="2579" spans="1:14" ht="36" x14ac:dyDescent="0.3">
      <c r="A2579" s="43">
        <v>2569</v>
      </c>
      <c r="B2579" s="17" t="s">
        <v>18244</v>
      </c>
      <c r="C2579" s="18" t="s">
        <v>18166</v>
      </c>
      <c r="D2579" s="17" t="s">
        <v>18416</v>
      </c>
      <c r="E2579" s="18" t="s">
        <v>18586</v>
      </c>
      <c r="F2579" s="18" t="s">
        <v>18586</v>
      </c>
      <c r="G2579" s="17" t="s">
        <v>1796</v>
      </c>
      <c r="H2579" s="21">
        <v>1879900</v>
      </c>
      <c r="I2579" s="20">
        <v>1879965.2173913049</v>
      </c>
      <c r="J2579" s="19">
        <v>1955100</v>
      </c>
      <c r="K2579" s="18" t="s">
        <v>8234</v>
      </c>
      <c r="L2579" s="184"/>
      <c r="M2579" s="44" t="e">
        <f>VLOOKUP(#REF!,'[1]PL3 Danh muc đầy đủ'!$E$9:$X$9281,20,0)</f>
        <v>#REF!</v>
      </c>
      <c r="N2579" s="44" t="e">
        <f>M2579-#REF!</f>
        <v>#REF!</v>
      </c>
    </row>
    <row r="2580" spans="1:14" ht="36" x14ac:dyDescent="0.3">
      <c r="A2580" s="43">
        <v>2570</v>
      </c>
      <c r="B2580" s="17" t="s">
        <v>8244</v>
      </c>
      <c r="C2580" s="18" t="s">
        <v>18166</v>
      </c>
      <c r="D2580" s="17" t="s">
        <v>8245</v>
      </c>
      <c r="E2580" s="18" t="s">
        <v>8246</v>
      </c>
      <c r="F2580" s="18" t="s">
        <v>8246</v>
      </c>
      <c r="G2580" s="17" t="s">
        <v>1633</v>
      </c>
      <c r="H2580" s="21">
        <v>1879900</v>
      </c>
      <c r="I2580" s="20">
        <v>1879965.2173913049</v>
      </c>
      <c r="J2580" s="19">
        <v>1955100</v>
      </c>
      <c r="K2580" s="1"/>
      <c r="L2580" s="183"/>
      <c r="M2580" s="44" t="e">
        <f>VLOOKUP(#REF!,'[1]PL3 Danh muc đầy đủ'!$E$9:$X$9281,20,0)</f>
        <v>#REF!</v>
      </c>
      <c r="N2580" s="44" t="e">
        <f>M2580-#REF!</f>
        <v>#REF!</v>
      </c>
    </row>
    <row r="2581" spans="1:14" ht="36" x14ac:dyDescent="0.3">
      <c r="A2581" s="43">
        <v>2571</v>
      </c>
      <c r="B2581" s="17" t="s">
        <v>18373</v>
      </c>
      <c r="C2581" s="18" t="s">
        <v>18166</v>
      </c>
      <c r="D2581" s="17" t="s">
        <v>18544</v>
      </c>
      <c r="E2581" s="18" t="s">
        <v>18705</v>
      </c>
      <c r="F2581" s="18" t="s">
        <v>18705</v>
      </c>
      <c r="G2581" s="17" t="s">
        <v>95</v>
      </c>
      <c r="H2581" s="21">
        <v>1879900</v>
      </c>
      <c r="I2581" s="20">
        <v>1879965.2173913049</v>
      </c>
      <c r="J2581" s="19">
        <v>1955100</v>
      </c>
      <c r="K2581" s="18" t="s">
        <v>8234</v>
      </c>
      <c r="L2581" s="184"/>
      <c r="M2581" s="44" t="e">
        <f>VLOOKUP(#REF!,'[1]PL3 Danh muc đầy đủ'!$E$9:$X$9281,20,0)</f>
        <v>#REF!</v>
      </c>
      <c r="N2581" s="44" t="e">
        <f>M2581-#REF!</f>
        <v>#REF!</v>
      </c>
    </row>
    <row r="2582" spans="1:14" ht="36" x14ac:dyDescent="0.3">
      <c r="A2582" s="43">
        <v>2572</v>
      </c>
      <c r="B2582" s="17" t="s">
        <v>8247</v>
      </c>
      <c r="C2582" s="18" t="s">
        <v>18167</v>
      </c>
      <c r="D2582" s="17" t="s">
        <v>8248</v>
      </c>
      <c r="E2582" s="18" t="s">
        <v>8243</v>
      </c>
      <c r="F2582" s="18" t="s">
        <v>8243</v>
      </c>
      <c r="G2582" s="17" t="s">
        <v>1633</v>
      </c>
      <c r="H2582" s="21">
        <v>1879900</v>
      </c>
      <c r="I2582" s="20">
        <v>1879965.2173913049</v>
      </c>
      <c r="J2582" s="19">
        <v>1955100</v>
      </c>
      <c r="K2582" s="1"/>
      <c r="L2582" s="183"/>
      <c r="M2582" s="44" t="e">
        <f>VLOOKUP(#REF!,'[1]PL3 Danh muc đầy đủ'!$E$9:$X$9281,20,0)</f>
        <v>#REF!</v>
      </c>
      <c r="N2582" s="44" t="e">
        <f>M2582-#REF!</f>
        <v>#REF!</v>
      </c>
    </row>
    <row r="2583" spans="1:14" ht="78" x14ac:dyDescent="0.3">
      <c r="A2583" s="43">
        <v>2573</v>
      </c>
      <c r="B2583" s="17" t="s">
        <v>8250</v>
      </c>
      <c r="C2583" s="18" t="s">
        <v>18141</v>
      </c>
      <c r="D2583" s="17" t="s">
        <v>8251</v>
      </c>
      <c r="E2583" s="18" t="s">
        <v>8252</v>
      </c>
      <c r="F2583" s="18" t="s">
        <v>8252</v>
      </c>
      <c r="G2583" s="17" t="s">
        <v>54</v>
      </c>
      <c r="H2583" s="21">
        <v>16155000</v>
      </c>
      <c r="I2583" s="20">
        <v>16155026.086956523</v>
      </c>
      <c r="J2583" s="19">
        <v>16801200</v>
      </c>
      <c r="K2583" s="1" t="s">
        <v>8249</v>
      </c>
      <c r="L2583" s="183"/>
      <c r="M2583" s="44" t="e">
        <f>VLOOKUP(#REF!,'[1]PL3 Danh muc đầy đủ'!$E$9:$X$9281,20,0)</f>
        <v>#REF!</v>
      </c>
      <c r="N2583" s="44" t="e">
        <f>M2583-#REF!</f>
        <v>#REF!</v>
      </c>
    </row>
    <row r="2584" spans="1:14" ht="78" x14ac:dyDescent="0.3">
      <c r="A2584" s="43">
        <v>2574</v>
      </c>
      <c r="B2584" s="17" t="s">
        <v>8253</v>
      </c>
      <c r="C2584" s="18" t="s">
        <v>18141</v>
      </c>
      <c r="D2584" s="17" t="s">
        <v>8254</v>
      </c>
      <c r="E2584" s="18" t="s">
        <v>16654</v>
      </c>
      <c r="F2584" s="18" t="s">
        <v>16654</v>
      </c>
      <c r="G2584" s="17" t="s">
        <v>54</v>
      </c>
      <c r="H2584" s="21">
        <v>16155000</v>
      </c>
      <c r="I2584" s="20">
        <v>16155026.086956523</v>
      </c>
      <c r="J2584" s="19">
        <v>16801200</v>
      </c>
      <c r="K2584" s="1" t="s">
        <v>8249</v>
      </c>
      <c r="L2584" s="183"/>
      <c r="M2584" s="44" t="e">
        <f>VLOOKUP(#REF!,'[1]PL3 Danh muc đầy đủ'!$E$9:$X$9281,20,0)</f>
        <v>#REF!</v>
      </c>
      <c r="N2584" s="44" t="e">
        <f>M2584-#REF!</f>
        <v>#REF!</v>
      </c>
    </row>
    <row r="2585" spans="1:14" ht="78" x14ac:dyDescent="0.3">
      <c r="A2585" s="43">
        <v>2575</v>
      </c>
      <c r="B2585" s="17" t="s">
        <v>8255</v>
      </c>
      <c r="C2585" s="18" t="s">
        <v>18141</v>
      </c>
      <c r="D2585" s="17" t="s">
        <v>8256</v>
      </c>
      <c r="E2585" s="18" t="s">
        <v>8257</v>
      </c>
      <c r="F2585" s="18" t="s">
        <v>8257</v>
      </c>
      <c r="G2585" s="17" t="s">
        <v>24</v>
      </c>
      <c r="H2585" s="21">
        <v>16155000</v>
      </c>
      <c r="I2585" s="20">
        <v>16155026.086956523</v>
      </c>
      <c r="J2585" s="19">
        <v>16801200</v>
      </c>
      <c r="K2585" s="1" t="s">
        <v>8249</v>
      </c>
      <c r="L2585" s="183"/>
      <c r="M2585" s="44" t="e">
        <f>VLOOKUP(#REF!,'[1]PL3 Danh muc đầy đủ'!$E$9:$X$9281,20,0)</f>
        <v>#REF!</v>
      </c>
      <c r="N2585" s="44" t="e">
        <f>M2585-#REF!</f>
        <v>#REF!</v>
      </c>
    </row>
    <row r="2586" spans="1:14" ht="78" x14ac:dyDescent="0.3">
      <c r="A2586" s="43">
        <v>2576</v>
      </c>
      <c r="B2586" s="17" t="s">
        <v>8258</v>
      </c>
      <c r="C2586" s="18" t="s">
        <v>18141</v>
      </c>
      <c r="D2586" s="17" t="s">
        <v>8259</v>
      </c>
      <c r="E2586" s="18" t="s">
        <v>8260</v>
      </c>
      <c r="F2586" s="18" t="s">
        <v>8260</v>
      </c>
      <c r="G2586" s="17" t="s">
        <v>24</v>
      </c>
      <c r="H2586" s="21">
        <v>16155000</v>
      </c>
      <c r="I2586" s="20">
        <v>16155026.086956523</v>
      </c>
      <c r="J2586" s="19">
        <v>16801200</v>
      </c>
      <c r="K2586" s="1" t="s">
        <v>8249</v>
      </c>
      <c r="L2586" s="183"/>
      <c r="M2586" s="44" t="e">
        <f>VLOOKUP(#REF!,'[1]PL3 Danh muc đầy đủ'!$E$9:$X$9281,20,0)</f>
        <v>#REF!</v>
      </c>
      <c r="N2586" s="44" t="e">
        <f>M2586-#REF!</f>
        <v>#REF!</v>
      </c>
    </row>
    <row r="2587" spans="1:14" ht="36" x14ac:dyDescent="0.3">
      <c r="A2587" s="43">
        <v>2577</v>
      </c>
      <c r="B2587" s="17" t="s">
        <v>8261</v>
      </c>
      <c r="C2587" s="18" t="s">
        <v>18141</v>
      </c>
      <c r="D2587" s="17" t="s">
        <v>8262</v>
      </c>
      <c r="E2587" s="18" t="s">
        <v>8263</v>
      </c>
      <c r="F2587" s="18" t="s">
        <v>8263</v>
      </c>
      <c r="G2587" s="17" t="s">
        <v>54</v>
      </c>
      <c r="H2587" s="21">
        <v>15407600</v>
      </c>
      <c r="I2587" s="20">
        <v>15407634.78260869</v>
      </c>
      <c r="J2587" s="19">
        <v>16023900</v>
      </c>
      <c r="K2587" s="1"/>
      <c r="L2587" s="183"/>
      <c r="M2587" s="44" t="e">
        <f>VLOOKUP(#REF!,'[1]PL3 Danh muc đầy đủ'!$E$9:$X$9281,20,0)</f>
        <v>#REF!</v>
      </c>
      <c r="N2587" s="44" t="e">
        <f>M2587-#REF!</f>
        <v>#REF!</v>
      </c>
    </row>
    <row r="2588" spans="1:14" ht="36" x14ac:dyDescent="0.3">
      <c r="A2588" s="43">
        <v>2578</v>
      </c>
      <c r="B2588" s="17" t="s">
        <v>8264</v>
      </c>
      <c r="C2588" s="18" t="s">
        <v>18141</v>
      </c>
      <c r="D2588" s="17" t="s">
        <v>8265</v>
      </c>
      <c r="E2588" s="18" t="s">
        <v>8266</v>
      </c>
      <c r="F2588" s="18" t="s">
        <v>8266</v>
      </c>
      <c r="G2588" s="17" t="s">
        <v>24</v>
      </c>
      <c r="H2588" s="21">
        <v>15407600</v>
      </c>
      <c r="I2588" s="20">
        <v>15407634.78260869</v>
      </c>
      <c r="J2588" s="19">
        <v>16023900</v>
      </c>
      <c r="K2588" s="1"/>
      <c r="L2588" s="183"/>
      <c r="M2588" s="44" t="e">
        <f>VLOOKUP(#REF!,'[1]PL3 Danh muc đầy đủ'!$E$9:$X$9281,20,0)</f>
        <v>#REF!</v>
      </c>
      <c r="N2588" s="44" t="e">
        <f>M2588-#REF!</f>
        <v>#REF!</v>
      </c>
    </row>
    <row r="2589" spans="1:14" ht="36" x14ac:dyDescent="0.3">
      <c r="A2589" s="43">
        <v>2579</v>
      </c>
      <c r="B2589" s="17" t="s">
        <v>677</v>
      </c>
      <c r="C2589" s="18" t="s">
        <v>18141</v>
      </c>
      <c r="D2589" s="17" t="s">
        <v>678</v>
      </c>
      <c r="E2589" s="18" t="s">
        <v>679</v>
      </c>
      <c r="F2589" s="18" t="s">
        <v>679</v>
      </c>
      <c r="G2589" s="17" t="s">
        <v>18</v>
      </c>
      <c r="H2589" s="21">
        <v>7825900</v>
      </c>
      <c r="I2589" s="20">
        <v>7825913.0434782617</v>
      </c>
      <c r="J2589" s="19">
        <v>8138900</v>
      </c>
      <c r="K2589" s="1"/>
      <c r="L2589" s="183"/>
      <c r="M2589" s="44" t="e">
        <f>VLOOKUP(#REF!,'[1]PL3 Danh muc đầy đủ'!$E$9:$X$9281,20,0)</f>
        <v>#REF!</v>
      </c>
      <c r="N2589" s="44" t="e">
        <f>M2589-#REF!</f>
        <v>#REF!</v>
      </c>
    </row>
    <row r="2590" spans="1:14" ht="36" x14ac:dyDescent="0.3">
      <c r="A2590" s="43">
        <v>2580</v>
      </c>
      <c r="B2590" s="17" t="s">
        <v>1335</v>
      </c>
      <c r="C2590" s="18" t="s">
        <v>18141</v>
      </c>
      <c r="D2590" s="17" t="s">
        <v>1336</v>
      </c>
      <c r="E2590" s="18" t="s">
        <v>16655</v>
      </c>
      <c r="F2590" s="18" t="s">
        <v>16655</v>
      </c>
      <c r="G2590" s="17" t="s">
        <v>24</v>
      </c>
      <c r="H2590" s="21">
        <v>3996300</v>
      </c>
      <c r="I2590" s="20">
        <v>3996399.8</v>
      </c>
      <c r="J2590" s="19">
        <v>4156200</v>
      </c>
      <c r="K2590" s="1" t="s">
        <v>8268</v>
      </c>
      <c r="L2590" s="183"/>
      <c r="M2590" s="44" t="e">
        <f>VLOOKUP(#REF!,'[1]PL3 Danh muc đầy đủ'!$E$9:$X$9281,20,0)</f>
        <v>#REF!</v>
      </c>
      <c r="N2590" s="44" t="e">
        <f>M2590-#REF!</f>
        <v>#REF!</v>
      </c>
    </row>
    <row r="2591" spans="1:14" ht="18" x14ac:dyDescent="0.3">
      <c r="A2591" s="43">
        <v>2581</v>
      </c>
      <c r="B2591" s="17" t="s">
        <v>1338</v>
      </c>
      <c r="C2591" s="18" t="s">
        <v>18167</v>
      </c>
      <c r="D2591" s="17" t="s">
        <v>1339</v>
      </c>
      <c r="E2591" s="18" t="s">
        <v>1340</v>
      </c>
      <c r="F2591" s="18" t="s">
        <v>1340</v>
      </c>
      <c r="G2591" s="17" t="s">
        <v>20</v>
      </c>
      <c r="H2591" s="21">
        <v>3595500</v>
      </c>
      <c r="I2591" s="20">
        <v>3595573.9130434785</v>
      </c>
      <c r="J2591" s="19">
        <v>3739300</v>
      </c>
      <c r="K2591" s="1"/>
      <c r="L2591" s="183"/>
      <c r="M2591" s="44" t="e">
        <f>VLOOKUP(#REF!,'[1]PL3 Danh muc đầy đủ'!$E$9:$X$9281,20,0)</f>
        <v>#REF!</v>
      </c>
      <c r="N2591" s="44" t="e">
        <f>M2591-#REF!</f>
        <v>#REF!</v>
      </c>
    </row>
    <row r="2592" spans="1:14" ht="36" x14ac:dyDescent="0.3">
      <c r="A2592" s="43">
        <v>2582</v>
      </c>
      <c r="B2592" s="17" t="s">
        <v>1341</v>
      </c>
      <c r="C2592" s="18" t="s">
        <v>18167</v>
      </c>
      <c r="D2592" s="17" t="s">
        <v>1342</v>
      </c>
      <c r="E2592" s="18" t="s">
        <v>1343</v>
      </c>
      <c r="F2592" s="18" t="s">
        <v>17941</v>
      </c>
      <c r="G2592" s="17" t="s">
        <v>24</v>
      </c>
      <c r="H2592" s="21">
        <v>3595500</v>
      </c>
      <c r="I2592" s="20">
        <v>3595573.9130434785</v>
      </c>
      <c r="J2592" s="19">
        <v>3739300</v>
      </c>
      <c r="K2592" s="1"/>
      <c r="L2592" s="183"/>
      <c r="M2592" s="44" t="e">
        <f>VLOOKUP(#REF!,'[1]PL3 Danh muc đầy đủ'!$E$9:$X$9281,20,0)</f>
        <v>#REF!</v>
      </c>
      <c r="N2592" s="44" t="e">
        <f>M2592-#REF!</f>
        <v>#REF!</v>
      </c>
    </row>
    <row r="2593" spans="1:14" ht="36" x14ac:dyDescent="0.3">
      <c r="A2593" s="43">
        <v>2583</v>
      </c>
      <c r="B2593" s="17" t="s">
        <v>1344</v>
      </c>
      <c r="C2593" s="18" t="s">
        <v>18141</v>
      </c>
      <c r="D2593" s="17" t="s">
        <v>1345</v>
      </c>
      <c r="E2593" s="18" t="s">
        <v>1346</v>
      </c>
      <c r="F2593" s="18" t="s">
        <v>1346</v>
      </c>
      <c r="G2593" s="17" t="s">
        <v>18</v>
      </c>
      <c r="H2593" s="21">
        <v>3595500</v>
      </c>
      <c r="I2593" s="20">
        <v>3595573.9130434785</v>
      </c>
      <c r="J2593" s="19">
        <v>3739300</v>
      </c>
      <c r="K2593" s="1"/>
      <c r="L2593" s="183"/>
      <c r="M2593" s="44" t="e">
        <f>VLOOKUP(#REF!,'[1]PL3 Danh muc đầy đủ'!$E$9:$X$9281,20,0)</f>
        <v>#REF!</v>
      </c>
      <c r="N2593" s="44" t="e">
        <f>M2593-#REF!</f>
        <v>#REF!</v>
      </c>
    </row>
    <row r="2594" spans="1:14" ht="18" x14ac:dyDescent="0.3">
      <c r="A2594" s="43">
        <v>2584</v>
      </c>
      <c r="B2594" s="17" t="s">
        <v>1347</v>
      </c>
      <c r="C2594" s="18" t="s">
        <v>18141</v>
      </c>
      <c r="D2594" s="17" t="s">
        <v>1348</v>
      </c>
      <c r="E2594" s="18" t="s">
        <v>1349</v>
      </c>
      <c r="F2594" s="18" t="s">
        <v>1349</v>
      </c>
      <c r="G2594" s="17" t="s">
        <v>24</v>
      </c>
      <c r="H2594" s="21">
        <v>3595500</v>
      </c>
      <c r="I2594" s="20">
        <v>3595573.9130434785</v>
      </c>
      <c r="J2594" s="19">
        <v>3739300</v>
      </c>
      <c r="K2594" s="1"/>
      <c r="L2594" s="183"/>
      <c r="M2594" s="44" t="e">
        <f>VLOOKUP(#REF!,'[1]PL3 Danh muc đầy đủ'!$E$9:$X$9281,20,0)</f>
        <v>#REF!</v>
      </c>
      <c r="N2594" s="44" t="e">
        <f>M2594-#REF!</f>
        <v>#REF!</v>
      </c>
    </row>
    <row r="2595" spans="1:14" ht="18" x14ac:dyDescent="0.3">
      <c r="A2595" s="43">
        <v>2585</v>
      </c>
      <c r="B2595" s="17" t="s">
        <v>1350</v>
      </c>
      <c r="C2595" s="18" t="s">
        <v>18141</v>
      </c>
      <c r="D2595" s="17" t="s">
        <v>1351</v>
      </c>
      <c r="E2595" s="18" t="s">
        <v>1352</v>
      </c>
      <c r="F2595" s="18" t="s">
        <v>1352</v>
      </c>
      <c r="G2595" s="17" t="s">
        <v>18</v>
      </c>
      <c r="H2595" s="21">
        <v>3595500</v>
      </c>
      <c r="I2595" s="20">
        <v>3595573.9130434785</v>
      </c>
      <c r="J2595" s="19">
        <v>3739300</v>
      </c>
      <c r="K2595" s="1"/>
      <c r="L2595" s="183"/>
      <c r="M2595" s="44" t="e">
        <f>VLOOKUP(#REF!,'[1]PL3 Danh muc đầy đủ'!$E$9:$X$9281,20,0)</f>
        <v>#REF!</v>
      </c>
      <c r="N2595" s="44" t="e">
        <f>M2595-#REF!</f>
        <v>#REF!</v>
      </c>
    </row>
    <row r="2596" spans="1:14" ht="18" x14ac:dyDescent="0.3">
      <c r="A2596" s="43">
        <v>2586</v>
      </c>
      <c r="B2596" s="17" t="s">
        <v>1353</v>
      </c>
      <c r="C2596" s="18" t="s">
        <v>18141</v>
      </c>
      <c r="D2596" s="17" t="s">
        <v>1354</v>
      </c>
      <c r="E2596" s="18" t="s">
        <v>1349</v>
      </c>
      <c r="F2596" s="18" t="s">
        <v>1349</v>
      </c>
      <c r="G2596" s="17" t="s">
        <v>18</v>
      </c>
      <c r="H2596" s="21">
        <v>3595500</v>
      </c>
      <c r="I2596" s="20">
        <v>3595573.9130434785</v>
      </c>
      <c r="J2596" s="19">
        <v>3739300</v>
      </c>
      <c r="K2596" s="1"/>
      <c r="L2596" s="183"/>
      <c r="M2596" s="44" t="e">
        <f>VLOOKUP(#REF!,'[1]PL3 Danh muc đầy đủ'!$E$9:$X$9281,20,0)</f>
        <v>#REF!</v>
      </c>
      <c r="N2596" s="44" t="e">
        <f>M2596-#REF!</f>
        <v>#REF!</v>
      </c>
    </row>
    <row r="2597" spans="1:14" ht="36" x14ac:dyDescent="0.3">
      <c r="A2597" s="43">
        <v>2587</v>
      </c>
      <c r="B2597" s="17" t="s">
        <v>8269</v>
      </c>
      <c r="C2597" s="18" t="s">
        <v>18141</v>
      </c>
      <c r="D2597" s="17" t="s">
        <v>8270</v>
      </c>
      <c r="E2597" s="18" t="s">
        <v>8271</v>
      </c>
      <c r="F2597" s="18" t="s">
        <v>8271</v>
      </c>
      <c r="G2597" s="17" t="s">
        <v>54</v>
      </c>
      <c r="H2597" s="21">
        <v>13594200</v>
      </c>
      <c r="I2597" s="20">
        <v>13594278.260869572</v>
      </c>
      <c r="J2597" s="19">
        <v>14138000</v>
      </c>
      <c r="K2597" s="1" t="s">
        <v>8267</v>
      </c>
      <c r="L2597" s="183"/>
      <c r="M2597" s="44" t="e">
        <f>VLOOKUP(#REF!,'[1]PL3 Danh muc đầy đủ'!$E$9:$X$9281,20,0)</f>
        <v>#REF!</v>
      </c>
      <c r="N2597" s="44" t="e">
        <f>M2597-#REF!</f>
        <v>#REF!</v>
      </c>
    </row>
    <row r="2598" spans="1:14" ht="36" x14ac:dyDescent="0.3">
      <c r="A2598" s="43">
        <v>2588</v>
      </c>
      <c r="B2598" s="17" t="s">
        <v>8272</v>
      </c>
      <c r="C2598" s="18" t="s">
        <v>18141</v>
      </c>
      <c r="D2598" s="17" t="s">
        <v>8273</v>
      </c>
      <c r="E2598" s="18" t="s">
        <v>8274</v>
      </c>
      <c r="F2598" s="18" t="s">
        <v>8274</v>
      </c>
      <c r="G2598" s="17" t="s">
        <v>54</v>
      </c>
      <c r="H2598" s="21">
        <v>13594200</v>
      </c>
      <c r="I2598" s="20">
        <v>13594278.260869572</v>
      </c>
      <c r="J2598" s="19">
        <v>14138000</v>
      </c>
      <c r="K2598" s="1" t="s">
        <v>8267</v>
      </c>
      <c r="L2598" s="183"/>
      <c r="M2598" s="44" t="e">
        <f>VLOOKUP(#REF!,'[1]PL3 Danh muc đầy đủ'!$E$9:$X$9281,20,0)</f>
        <v>#REF!</v>
      </c>
      <c r="N2598" s="44" t="e">
        <f>M2598-#REF!</f>
        <v>#REF!</v>
      </c>
    </row>
    <row r="2599" spans="1:14" ht="54" x14ac:dyDescent="0.3">
      <c r="A2599" s="43">
        <v>2589</v>
      </c>
      <c r="B2599" s="17" t="s">
        <v>8275</v>
      </c>
      <c r="C2599" s="18" t="s">
        <v>18141</v>
      </c>
      <c r="D2599" s="17" t="s">
        <v>8276</v>
      </c>
      <c r="E2599" s="18" t="s">
        <v>8277</v>
      </c>
      <c r="F2599" s="18" t="s">
        <v>8277</v>
      </c>
      <c r="G2599" s="17" t="s">
        <v>24</v>
      </c>
      <c r="H2599" s="21">
        <v>13594200</v>
      </c>
      <c r="I2599" s="20">
        <v>13594278.260869572</v>
      </c>
      <c r="J2599" s="19">
        <v>14138000</v>
      </c>
      <c r="K2599" s="1" t="s">
        <v>8267</v>
      </c>
      <c r="L2599" s="183"/>
      <c r="M2599" s="44" t="e">
        <f>VLOOKUP(#REF!,'[1]PL3 Danh muc đầy đủ'!$E$9:$X$9281,20,0)</f>
        <v>#REF!</v>
      </c>
      <c r="N2599" s="44" t="e">
        <f>M2599-#REF!</f>
        <v>#REF!</v>
      </c>
    </row>
    <row r="2600" spans="1:14" ht="93.6" x14ac:dyDescent="0.3">
      <c r="A2600" s="43">
        <v>2590</v>
      </c>
      <c r="B2600" s="17" t="s">
        <v>8279</v>
      </c>
      <c r="C2600" s="18" t="s">
        <v>18141</v>
      </c>
      <c r="D2600" s="17" t="s">
        <v>8280</v>
      </c>
      <c r="E2600" s="18" t="s">
        <v>8281</v>
      </c>
      <c r="F2600" s="18" t="s">
        <v>8281</v>
      </c>
      <c r="G2600" s="17" t="s">
        <v>54</v>
      </c>
      <c r="H2600" s="21">
        <v>19820600</v>
      </c>
      <c r="I2600" s="20">
        <v>19820695.652173918</v>
      </c>
      <c r="J2600" s="19">
        <v>20613500</v>
      </c>
      <c r="K2600" s="1" t="s">
        <v>8278</v>
      </c>
      <c r="L2600" s="183"/>
      <c r="M2600" s="44" t="e">
        <f>VLOOKUP(#REF!,'[1]PL3 Danh muc đầy đủ'!$E$9:$X$9281,20,0)</f>
        <v>#REF!</v>
      </c>
      <c r="N2600" s="44" t="e">
        <f>M2600-#REF!</f>
        <v>#REF!</v>
      </c>
    </row>
    <row r="2601" spans="1:14" ht="93.6" x14ac:dyDescent="0.3">
      <c r="A2601" s="43">
        <v>2591</v>
      </c>
      <c r="B2601" s="17" t="s">
        <v>8283</v>
      </c>
      <c r="C2601" s="18" t="s">
        <v>18141</v>
      </c>
      <c r="D2601" s="17" t="s">
        <v>8284</v>
      </c>
      <c r="E2601" s="18" t="s">
        <v>8285</v>
      </c>
      <c r="F2601" s="18" t="s">
        <v>8285</v>
      </c>
      <c r="G2601" s="17" t="s">
        <v>54</v>
      </c>
      <c r="H2601" s="21">
        <v>18650800</v>
      </c>
      <c r="I2601" s="20">
        <v>18650886.956521738</v>
      </c>
      <c r="J2601" s="19">
        <v>19396900</v>
      </c>
      <c r="K2601" s="1" t="s">
        <v>8282</v>
      </c>
      <c r="L2601" s="183"/>
      <c r="M2601" s="44" t="e">
        <f>VLOOKUP(#REF!,'[1]PL3 Danh muc đầy đủ'!$E$9:$X$9281,20,0)</f>
        <v>#REF!</v>
      </c>
      <c r="N2601" s="44" t="e">
        <f>M2601-#REF!</f>
        <v>#REF!</v>
      </c>
    </row>
    <row r="2602" spans="1:14" ht="93.6" x14ac:dyDescent="0.3">
      <c r="A2602" s="43">
        <v>2592</v>
      </c>
      <c r="B2602" s="17" t="s">
        <v>8286</v>
      </c>
      <c r="C2602" s="18" t="s">
        <v>18141</v>
      </c>
      <c r="D2602" s="17" t="s">
        <v>8287</v>
      </c>
      <c r="E2602" s="18" t="s">
        <v>8288</v>
      </c>
      <c r="F2602" s="18" t="s">
        <v>8288</v>
      </c>
      <c r="G2602" s="17" t="s">
        <v>54</v>
      </c>
      <c r="H2602" s="21">
        <v>18650800</v>
      </c>
      <c r="I2602" s="20">
        <v>18650886.956521738</v>
      </c>
      <c r="J2602" s="19">
        <v>19396900</v>
      </c>
      <c r="K2602" s="1" t="s">
        <v>8282</v>
      </c>
      <c r="L2602" s="183"/>
      <c r="M2602" s="44" t="e">
        <f>VLOOKUP(#REF!,'[1]PL3 Danh muc đầy đủ'!$E$9:$X$9281,20,0)</f>
        <v>#REF!</v>
      </c>
      <c r="N2602" s="44" t="e">
        <f>M2602-#REF!</f>
        <v>#REF!</v>
      </c>
    </row>
    <row r="2603" spans="1:14" ht="93.6" x14ac:dyDescent="0.3">
      <c r="A2603" s="43">
        <v>2593</v>
      </c>
      <c r="B2603" s="17" t="s">
        <v>8289</v>
      </c>
      <c r="C2603" s="18" t="s">
        <v>18141</v>
      </c>
      <c r="D2603" s="17" t="s">
        <v>8290</v>
      </c>
      <c r="E2603" s="18" t="s">
        <v>8291</v>
      </c>
      <c r="F2603" s="18" t="s">
        <v>8291</v>
      </c>
      <c r="G2603" s="17" t="s">
        <v>54</v>
      </c>
      <c r="H2603" s="21">
        <v>18650800</v>
      </c>
      <c r="I2603" s="20">
        <v>18650886.956521738</v>
      </c>
      <c r="J2603" s="19">
        <v>19396900</v>
      </c>
      <c r="K2603" s="1" t="s">
        <v>8282</v>
      </c>
      <c r="L2603" s="183"/>
      <c r="M2603" s="44" t="e">
        <f>VLOOKUP(#REF!,'[1]PL3 Danh muc đầy đủ'!$E$9:$X$9281,20,0)</f>
        <v>#REF!</v>
      </c>
      <c r="N2603" s="44" t="e">
        <f>M2603-#REF!</f>
        <v>#REF!</v>
      </c>
    </row>
    <row r="2604" spans="1:14" ht="93.6" x14ac:dyDescent="0.3">
      <c r="A2604" s="43">
        <v>2594</v>
      </c>
      <c r="B2604" s="17" t="s">
        <v>8292</v>
      </c>
      <c r="C2604" s="18" t="s">
        <v>18141</v>
      </c>
      <c r="D2604" s="17" t="s">
        <v>8293</v>
      </c>
      <c r="E2604" s="18" t="s">
        <v>8294</v>
      </c>
      <c r="F2604" s="18" t="s">
        <v>8294</v>
      </c>
      <c r="G2604" s="17" t="s">
        <v>54</v>
      </c>
      <c r="H2604" s="21">
        <v>18650800</v>
      </c>
      <c r="I2604" s="20">
        <v>18650886.956521738</v>
      </c>
      <c r="J2604" s="19">
        <v>19396900</v>
      </c>
      <c r="K2604" s="1" t="s">
        <v>8282</v>
      </c>
      <c r="L2604" s="183"/>
      <c r="M2604" s="44" t="e">
        <f>VLOOKUP(#REF!,'[1]PL3 Danh muc đầy đủ'!$E$9:$X$9281,20,0)</f>
        <v>#REF!</v>
      </c>
      <c r="N2604" s="44" t="e">
        <f>M2604-#REF!</f>
        <v>#REF!</v>
      </c>
    </row>
    <row r="2605" spans="1:14" ht="93.6" x14ac:dyDescent="0.3">
      <c r="A2605" s="43">
        <v>2595</v>
      </c>
      <c r="B2605" s="17" t="s">
        <v>8295</v>
      </c>
      <c r="C2605" s="18" t="s">
        <v>18141</v>
      </c>
      <c r="D2605" s="17" t="s">
        <v>8296</v>
      </c>
      <c r="E2605" s="18" t="s">
        <v>8297</v>
      </c>
      <c r="F2605" s="18" t="s">
        <v>8297</v>
      </c>
      <c r="G2605" s="17" t="s">
        <v>54</v>
      </c>
      <c r="H2605" s="21">
        <v>18650800</v>
      </c>
      <c r="I2605" s="20">
        <v>18650886.956521738</v>
      </c>
      <c r="J2605" s="19">
        <v>19396900</v>
      </c>
      <c r="K2605" s="1" t="s">
        <v>8282</v>
      </c>
      <c r="L2605" s="183"/>
      <c r="M2605" s="44" t="e">
        <f>VLOOKUP(#REF!,'[1]PL3 Danh muc đầy đủ'!$E$9:$X$9281,20,0)</f>
        <v>#REF!</v>
      </c>
      <c r="N2605" s="44" t="e">
        <f>M2605-#REF!</f>
        <v>#REF!</v>
      </c>
    </row>
    <row r="2606" spans="1:14" ht="93.6" x14ac:dyDescent="0.3">
      <c r="A2606" s="43">
        <v>2596</v>
      </c>
      <c r="B2606" s="17" t="s">
        <v>8298</v>
      </c>
      <c r="C2606" s="18" t="s">
        <v>18141</v>
      </c>
      <c r="D2606" s="17" t="s">
        <v>8299</v>
      </c>
      <c r="E2606" s="18" t="s">
        <v>8300</v>
      </c>
      <c r="F2606" s="18" t="s">
        <v>8300</v>
      </c>
      <c r="G2606" s="17" t="s">
        <v>54</v>
      </c>
      <c r="H2606" s="21">
        <v>18650800</v>
      </c>
      <c r="I2606" s="20">
        <v>18650886.956521738</v>
      </c>
      <c r="J2606" s="19">
        <v>19396900</v>
      </c>
      <c r="K2606" s="1" t="s">
        <v>8282</v>
      </c>
      <c r="L2606" s="183"/>
      <c r="M2606" s="44" t="e">
        <f>VLOOKUP(#REF!,'[1]PL3 Danh muc đầy đủ'!$E$9:$X$9281,20,0)</f>
        <v>#REF!</v>
      </c>
      <c r="N2606" s="44" t="e">
        <f>M2606-#REF!</f>
        <v>#REF!</v>
      </c>
    </row>
    <row r="2607" spans="1:14" ht="93.6" x14ac:dyDescent="0.3">
      <c r="A2607" s="43">
        <v>2597</v>
      </c>
      <c r="B2607" s="17" t="s">
        <v>8301</v>
      </c>
      <c r="C2607" s="18" t="s">
        <v>18141</v>
      </c>
      <c r="D2607" s="17" t="s">
        <v>8302</v>
      </c>
      <c r="E2607" s="18" t="s">
        <v>8303</v>
      </c>
      <c r="F2607" s="18" t="s">
        <v>8303</v>
      </c>
      <c r="G2607" s="17" t="s">
        <v>54</v>
      </c>
      <c r="H2607" s="21">
        <v>18650800</v>
      </c>
      <c r="I2607" s="20">
        <v>18650886.956521738</v>
      </c>
      <c r="J2607" s="19">
        <v>19396900</v>
      </c>
      <c r="K2607" s="1" t="s">
        <v>8282</v>
      </c>
      <c r="L2607" s="183"/>
      <c r="M2607" s="44" t="e">
        <f>VLOOKUP(#REF!,'[1]PL3 Danh muc đầy đủ'!$E$9:$X$9281,20,0)</f>
        <v>#REF!</v>
      </c>
      <c r="N2607" s="44" t="e">
        <f>M2607-#REF!</f>
        <v>#REF!</v>
      </c>
    </row>
    <row r="2608" spans="1:14" ht="93.6" x14ac:dyDescent="0.3">
      <c r="A2608" s="43">
        <v>2598</v>
      </c>
      <c r="B2608" s="17" t="s">
        <v>8304</v>
      </c>
      <c r="C2608" s="18" t="s">
        <v>18141</v>
      </c>
      <c r="D2608" s="17" t="s">
        <v>8305</v>
      </c>
      <c r="E2608" s="18" t="s">
        <v>8306</v>
      </c>
      <c r="F2608" s="18" t="s">
        <v>8306</v>
      </c>
      <c r="G2608" s="17" t="s">
        <v>54</v>
      </c>
      <c r="H2608" s="21">
        <v>18650800</v>
      </c>
      <c r="I2608" s="20">
        <v>18650886.956521738</v>
      </c>
      <c r="J2608" s="19">
        <v>19396900</v>
      </c>
      <c r="K2608" s="1" t="s">
        <v>8282</v>
      </c>
      <c r="L2608" s="183"/>
      <c r="M2608" s="44" t="e">
        <f>VLOOKUP(#REF!,'[1]PL3 Danh muc đầy đủ'!$E$9:$X$9281,20,0)</f>
        <v>#REF!</v>
      </c>
      <c r="N2608" s="44" t="e">
        <f>M2608-#REF!</f>
        <v>#REF!</v>
      </c>
    </row>
    <row r="2609" spans="1:14" ht="93.6" x14ac:dyDescent="0.3">
      <c r="A2609" s="43">
        <v>2599</v>
      </c>
      <c r="B2609" s="17" t="s">
        <v>8307</v>
      </c>
      <c r="C2609" s="18" t="s">
        <v>18141</v>
      </c>
      <c r="D2609" s="17" t="s">
        <v>8308</v>
      </c>
      <c r="E2609" s="18" t="s">
        <v>8309</v>
      </c>
      <c r="F2609" s="18" t="s">
        <v>8309</v>
      </c>
      <c r="G2609" s="17" t="s">
        <v>54</v>
      </c>
      <c r="H2609" s="21">
        <v>18650800</v>
      </c>
      <c r="I2609" s="20">
        <v>18650886.956521738</v>
      </c>
      <c r="J2609" s="19">
        <v>19396900</v>
      </c>
      <c r="K2609" s="1" t="s">
        <v>8282</v>
      </c>
      <c r="L2609" s="183"/>
      <c r="M2609" s="44" t="e">
        <f>VLOOKUP(#REF!,'[1]PL3 Danh muc đầy đủ'!$E$9:$X$9281,20,0)</f>
        <v>#REF!</v>
      </c>
      <c r="N2609" s="44" t="e">
        <f>M2609-#REF!</f>
        <v>#REF!</v>
      </c>
    </row>
    <row r="2610" spans="1:14" ht="93.6" x14ac:dyDescent="0.3">
      <c r="A2610" s="43">
        <v>2600</v>
      </c>
      <c r="B2610" s="17" t="s">
        <v>8310</v>
      </c>
      <c r="C2610" s="18" t="s">
        <v>18141</v>
      </c>
      <c r="D2610" s="17" t="s">
        <v>8311</v>
      </c>
      <c r="E2610" s="18" t="s">
        <v>8312</v>
      </c>
      <c r="F2610" s="18" t="s">
        <v>8312</v>
      </c>
      <c r="G2610" s="17" t="s">
        <v>54</v>
      </c>
      <c r="H2610" s="21">
        <v>18650800</v>
      </c>
      <c r="I2610" s="20">
        <v>18650886.956521738</v>
      </c>
      <c r="J2610" s="19">
        <v>19396900</v>
      </c>
      <c r="K2610" s="1" t="s">
        <v>8282</v>
      </c>
      <c r="L2610" s="183"/>
      <c r="M2610" s="44" t="e">
        <f>VLOOKUP(#REF!,'[1]PL3 Danh muc đầy đủ'!$E$9:$X$9281,20,0)</f>
        <v>#REF!</v>
      </c>
      <c r="N2610" s="44" t="e">
        <f>M2610-#REF!</f>
        <v>#REF!</v>
      </c>
    </row>
    <row r="2611" spans="1:14" ht="93.6" x14ac:dyDescent="0.3">
      <c r="A2611" s="43">
        <v>2601</v>
      </c>
      <c r="B2611" s="17" t="s">
        <v>8313</v>
      </c>
      <c r="C2611" s="18" t="s">
        <v>18141</v>
      </c>
      <c r="D2611" s="17" t="s">
        <v>8314</v>
      </c>
      <c r="E2611" s="18" t="s">
        <v>8315</v>
      </c>
      <c r="F2611" s="18" t="s">
        <v>8315</v>
      </c>
      <c r="G2611" s="17" t="s">
        <v>54</v>
      </c>
      <c r="H2611" s="21">
        <v>18650800</v>
      </c>
      <c r="I2611" s="20">
        <v>18650886.956521738</v>
      </c>
      <c r="J2611" s="19">
        <v>19396900</v>
      </c>
      <c r="K2611" s="1" t="s">
        <v>8282</v>
      </c>
      <c r="L2611" s="183"/>
      <c r="M2611" s="44" t="e">
        <f>VLOOKUP(#REF!,'[1]PL3 Danh muc đầy đủ'!$E$9:$X$9281,20,0)</f>
        <v>#REF!</v>
      </c>
      <c r="N2611" s="44" t="e">
        <f>M2611-#REF!</f>
        <v>#REF!</v>
      </c>
    </row>
    <row r="2612" spans="1:14" ht="78" x14ac:dyDescent="0.3">
      <c r="A2612" s="43">
        <v>2602</v>
      </c>
      <c r="B2612" s="17" t="s">
        <v>8316</v>
      </c>
      <c r="C2612" s="18" t="s">
        <v>18152</v>
      </c>
      <c r="D2612" s="17" t="s">
        <v>8317</v>
      </c>
      <c r="E2612" s="18" t="s">
        <v>8318</v>
      </c>
      <c r="F2612" s="18" t="s">
        <v>8318</v>
      </c>
      <c r="G2612" s="17" t="s">
        <v>54</v>
      </c>
      <c r="H2612" s="21">
        <v>18650800</v>
      </c>
      <c r="I2612" s="20">
        <v>18650886.956521738</v>
      </c>
      <c r="J2612" s="19">
        <v>19396900</v>
      </c>
      <c r="K2612" s="1" t="s">
        <v>8319</v>
      </c>
      <c r="L2612" s="183"/>
      <c r="M2612" s="44" t="e">
        <f>VLOOKUP(#REF!,'[1]PL3 Danh muc đầy đủ'!$E$9:$X$9281,20,0)</f>
        <v>#REF!</v>
      </c>
      <c r="N2612" s="44" t="e">
        <f>M2612-#REF!</f>
        <v>#REF!</v>
      </c>
    </row>
    <row r="2613" spans="1:14" ht="78" x14ac:dyDescent="0.3">
      <c r="A2613" s="43">
        <v>2603</v>
      </c>
      <c r="B2613" s="17" t="s">
        <v>8320</v>
      </c>
      <c r="C2613" s="18" t="s">
        <v>18152</v>
      </c>
      <c r="D2613" s="17" t="s">
        <v>8321</v>
      </c>
      <c r="E2613" s="18" t="s">
        <v>8322</v>
      </c>
      <c r="F2613" s="18" t="s">
        <v>8322</v>
      </c>
      <c r="G2613" s="17" t="s">
        <v>54</v>
      </c>
      <c r="H2613" s="21">
        <v>18650800</v>
      </c>
      <c r="I2613" s="20">
        <v>18650886.956521738</v>
      </c>
      <c r="J2613" s="19">
        <v>19396900</v>
      </c>
      <c r="K2613" s="1" t="s">
        <v>8319</v>
      </c>
      <c r="L2613" s="183"/>
      <c r="M2613" s="44" t="e">
        <f>VLOOKUP(#REF!,'[1]PL3 Danh muc đầy đủ'!$E$9:$X$9281,20,0)</f>
        <v>#REF!</v>
      </c>
      <c r="N2613" s="44" t="e">
        <f>M2613-#REF!</f>
        <v>#REF!</v>
      </c>
    </row>
    <row r="2614" spans="1:14" ht="78" x14ac:dyDescent="0.3">
      <c r="A2614" s="43">
        <v>2604</v>
      </c>
      <c r="B2614" s="17" t="s">
        <v>8323</v>
      </c>
      <c r="C2614" s="18" t="s">
        <v>18152</v>
      </c>
      <c r="D2614" s="17" t="s">
        <v>8324</v>
      </c>
      <c r="E2614" s="18" t="s">
        <v>8325</v>
      </c>
      <c r="F2614" s="18" t="s">
        <v>8325</v>
      </c>
      <c r="G2614" s="17" t="s">
        <v>54</v>
      </c>
      <c r="H2614" s="21">
        <v>18650800</v>
      </c>
      <c r="I2614" s="20">
        <v>18650886.956521738</v>
      </c>
      <c r="J2614" s="19">
        <v>19396900</v>
      </c>
      <c r="K2614" s="1" t="s">
        <v>8326</v>
      </c>
      <c r="L2614" s="183"/>
      <c r="M2614" s="44" t="e">
        <f>VLOOKUP(#REF!,'[1]PL3 Danh muc đầy đủ'!$E$9:$X$9281,20,0)</f>
        <v>#REF!</v>
      </c>
      <c r="N2614" s="44" t="e">
        <f>M2614-#REF!</f>
        <v>#REF!</v>
      </c>
    </row>
    <row r="2615" spans="1:14" ht="46.8" x14ac:dyDescent="0.3">
      <c r="A2615" s="43">
        <v>2605</v>
      </c>
      <c r="B2615" s="17" t="s">
        <v>8327</v>
      </c>
      <c r="C2615" s="18" t="s">
        <v>18167</v>
      </c>
      <c r="D2615" s="17" t="s">
        <v>8328</v>
      </c>
      <c r="E2615" s="18" t="s">
        <v>8329</v>
      </c>
      <c r="F2615" s="18" t="s">
        <v>8329</v>
      </c>
      <c r="G2615" s="17" t="s">
        <v>54</v>
      </c>
      <c r="H2615" s="21">
        <v>14778300</v>
      </c>
      <c r="I2615" s="20">
        <v>14778313.043478262</v>
      </c>
      <c r="J2615" s="19">
        <v>15369400</v>
      </c>
      <c r="K2615" s="1" t="s">
        <v>8330</v>
      </c>
      <c r="L2615" s="183"/>
      <c r="M2615" s="44" t="e">
        <f>VLOOKUP(#REF!,'[1]PL3 Danh muc đầy đủ'!$E$9:$X$9281,20,0)</f>
        <v>#REF!</v>
      </c>
      <c r="N2615" s="44" t="e">
        <f>M2615-#REF!</f>
        <v>#REF!</v>
      </c>
    </row>
    <row r="2616" spans="1:14" ht="46.8" x14ac:dyDescent="0.3">
      <c r="A2616" s="43">
        <v>2606</v>
      </c>
      <c r="B2616" s="17" t="s">
        <v>8331</v>
      </c>
      <c r="C2616" s="18" t="s">
        <v>18141</v>
      </c>
      <c r="D2616" s="17" t="s">
        <v>8332</v>
      </c>
      <c r="E2616" s="18" t="s">
        <v>8333</v>
      </c>
      <c r="F2616" s="18" t="s">
        <v>8333</v>
      </c>
      <c r="G2616" s="17" t="s">
        <v>54</v>
      </c>
      <c r="H2616" s="21">
        <v>14778300</v>
      </c>
      <c r="I2616" s="20">
        <v>14778313.043478262</v>
      </c>
      <c r="J2616" s="19">
        <v>15369400</v>
      </c>
      <c r="K2616" s="1" t="s">
        <v>8330</v>
      </c>
      <c r="L2616" s="183"/>
      <c r="M2616" s="44" t="e">
        <f>VLOOKUP(#REF!,'[1]PL3 Danh muc đầy đủ'!$E$9:$X$9281,20,0)</f>
        <v>#REF!</v>
      </c>
      <c r="N2616" s="44" t="e">
        <f>M2616-#REF!</f>
        <v>#REF!</v>
      </c>
    </row>
    <row r="2617" spans="1:14" ht="46.8" x14ac:dyDescent="0.3">
      <c r="A2617" s="43">
        <v>2607</v>
      </c>
      <c r="B2617" s="17" t="s">
        <v>8334</v>
      </c>
      <c r="C2617" s="18" t="s">
        <v>18141</v>
      </c>
      <c r="D2617" s="17" t="s">
        <v>8335</v>
      </c>
      <c r="E2617" s="18" t="s">
        <v>8336</v>
      </c>
      <c r="F2617" s="18" t="s">
        <v>8336</v>
      </c>
      <c r="G2617" s="17" t="s">
        <v>54</v>
      </c>
      <c r="H2617" s="21">
        <v>14778300</v>
      </c>
      <c r="I2617" s="20">
        <v>14778313.043478262</v>
      </c>
      <c r="J2617" s="19">
        <v>15369400</v>
      </c>
      <c r="K2617" s="1" t="s">
        <v>8330</v>
      </c>
      <c r="L2617" s="183"/>
      <c r="M2617" s="44" t="e">
        <f>VLOOKUP(#REF!,'[1]PL3 Danh muc đầy đủ'!$E$9:$X$9281,20,0)</f>
        <v>#REF!</v>
      </c>
      <c r="N2617" s="44" t="e">
        <f>M2617-#REF!</f>
        <v>#REF!</v>
      </c>
    </row>
    <row r="2618" spans="1:14" ht="46.8" x14ac:dyDescent="0.3">
      <c r="A2618" s="43">
        <v>2608</v>
      </c>
      <c r="B2618" s="17" t="s">
        <v>8337</v>
      </c>
      <c r="C2618" s="18" t="s">
        <v>18141</v>
      </c>
      <c r="D2618" s="17" t="s">
        <v>8338</v>
      </c>
      <c r="E2618" s="18" t="s">
        <v>8339</v>
      </c>
      <c r="F2618" s="18" t="s">
        <v>8339</v>
      </c>
      <c r="G2618" s="17" t="s">
        <v>24</v>
      </c>
      <c r="H2618" s="21">
        <v>14778300</v>
      </c>
      <c r="I2618" s="20">
        <v>14778313.043478262</v>
      </c>
      <c r="J2618" s="19">
        <v>15369400</v>
      </c>
      <c r="K2618" s="1" t="s">
        <v>8330</v>
      </c>
      <c r="L2618" s="183"/>
      <c r="M2618" s="44" t="e">
        <f>VLOOKUP(#REF!,'[1]PL3 Danh muc đầy đủ'!$E$9:$X$9281,20,0)</f>
        <v>#REF!</v>
      </c>
      <c r="N2618" s="44" t="e">
        <f>M2618-#REF!</f>
        <v>#REF!</v>
      </c>
    </row>
    <row r="2619" spans="1:14" ht="78" x14ac:dyDescent="0.3">
      <c r="A2619" s="43">
        <v>2609</v>
      </c>
      <c r="B2619" s="17" t="s">
        <v>8341</v>
      </c>
      <c r="C2619" s="18" t="s">
        <v>18141</v>
      </c>
      <c r="D2619" s="17" t="s">
        <v>8342</v>
      </c>
      <c r="E2619" s="18" t="s">
        <v>8343</v>
      </c>
      <c r="F2619" s="18" t="s">
        <v>8343</v>
      </c>
      <c r="G2619" s="17" t="s">
        <v>54</v>
      </c>
      <c r="H2619" s="21">
        <v>17556100</v>
      </c>
      <c r="I2619" s="20">
        <v>17556173.913043477</v>
      </c>
      <c r="J2619" s="19">
        <v>18258400</v>
      </c>
      <c r="K2619" s="1" t="s">
        <v>8340</v>
      </c>
      <c r="L2619" s="183"/>
      <c r="M2619" s="44" t="e">
        <f>VLOOKUP(#REF!,'[1]PL3 Danh muc đầy đủ'!$E$9:$X$9281,20,0)</f>
        <v>#REF!</v>
      </c>
      <c r="N2619" s="44" t="e">
        <f>M2619-#REF!</f>
        <v>#REF!</v>
      </c>
    </row>
    <row r="2620" spans="1:14" ht="78" x14ac:dyDescent="0.3">
      <c r="A2620" s="43">
        <v>2610</v>
      </c>
      <c r="B2620" s="17" t="s">
        <v>8344</v>
      </c>
      <c r="C2620" s="18" t="s">
        <v>18141</v>
      </c>
      <c r="D2620" s="17" t="s">
        <v>8345</v>
      </c>
      <c r="E2620" s="18" t="s">
        <v>8346</v>
      </c>
      <c r="F2620" s="18" t="s">
        <v>8346</v>
      </c>
      <c r="G2620" s="17" t="s">
        <v>54</v>
      </c>
      <c r="H2620" s="21">
        <v>17556100</v>
      </c>
      <c r="I2620" s="20">
        <v>17556173.913043477</v>
      </c>
      <c r="J2620" s="19">
        <v>18258400</v>
      </c>
      <c r="K2620" s="1" t="s">
        <v>8340</v>
      </c>
      <c r="L2620" s="183"/>
      <c r="M2620" s="44" t="e">
        <f>VLOOKUP(#REF!,'[1]PL3 Danh muc đầy đủ'!$E$9:$X$9281,20,0)</f>
        <v>#REF!</v>
      </c>
      <c r="N2620" s="44" t="e">
        <f>M2620-#REF!</f>
        <v>#REF!</v>
      </c>
    </row>
    <row r="2621" spans="1:14" ht="36" x14ac:dyDescent="0.3">
      <c r="A2621" s="43">
        <v>2611</v>
      </c>
      <c r="B2621" s="17" t="s">
        <v>1489</v>
      </c>
      <c r="C2621" s="18" t="s">
        <v>18167</v>
      </c>
      <c r="D2621" s="17" t="s">
        <v>1490</v>
      </c>
      <c r="E2621" s="18" t="s">
        <v>16656</v>
      </c>
      <c r="F2621" s="18" t="s">
        <v>16656</v>
      </c>
      <c r="G2621" s="17" t="s">
        <v>24</v>
      </c>
      <c r="H2621" s="21">
        <v>3311900</v>
      </c>
      <c r="I2621" s="20">
        <v>3311982.6086956523</v>
      </c>
      <c r="J2621" s="19">
        <v>3444400</v>
      </c>
      <c r="K2621" s="1"/>
      <c r="L2621" s="183"/>
      <c r="M2621" s="44" t="e">
        <f>VLOOKUP(#REF!,'[1]PL3 Danh muc đầy đủ'!$E$9:$X$9281,20,0)</f>
        <v>#REF!</v>
      </c>
      <c r="N2621" s="44" t="e">
        <f>M2621-#REF!</f>
        <v>#REF!</v>
      </c>
    </row>
    <row r="2622" spans="1:14" ht="36" x14ac:dyDescent="0.3">
      <c r="A2622" s="43">
        <v>2612</v>
      </c>
      <c r="B2622" s="17" t="s">
        <v>1491</v>
      </c>
      <c r="C2622" s="18" t="s">
        <v>18167</v>
      </c>
      <c r="D2622" s="17" t="s">
        <v>1492</v>
      </c>
      <c r="E2622" s="18" t="s">
        <v>16657</v>
      </c>
      <c r="F2622" s="18" t="s">
        <v>16657</v>
      </c>
      <c r="G2622" s="17" t="s">
        <v>18</v>
      </c>
      <c r="H2622" s="21">
        <v>3311900</v>
      </c>
      <c r="I2622" s="20">
        <v>3311982.6086956523</v>
      </c>
      <c r="J2622" s="19">
        <v>3444400</v>
      </c>
      <c r="K2622" s="1"/>
      <c r="L2622" s="183"/>
      <c r="M2622" s="44" t="e">
        <f>VLOOKUP(#REF!,'[1]PL3 Danh muc đầy đủ'!$E$9:$X$9281,20,0)</f>
        <v>#REF!</v>
      </c>
      <c r="N2622" s="44" t="e">
        <f>M2622-#REF!</f>
        <v>#REF!</v>
      </c>
    </row>
    <row r="2623" spans="1:14" ht="36" x14ac:dyDescent="0.3">
      <c r="A2623" s="43">
        <v>2613</v>
      </c>
      <c r="B2623" s="17" t="s">
        <v>1493</v>
      </c>
      <c r="C2623" s="18" t="s">
        <v>18141</v>
      </c>
      <c r="D2623" s="17" t="s">
        <v>1494</v>
      </c>
      <c r="E2623" s="18" t="s">
        <v>1495</v>
      </c>
      <c r="F2623" s="18" t="s">
        <v>1495</v>
      </c>
      <c r="G2623" s="17" t="s">
        <v>24</v>
      </c>
      <c r="H2623" s="21">
        <v>3311900</v>
      </c>
      <c r="I2623" s="20">
        <v>3311982.6086956523</v>
      </c>
      <c r="J2623" s="19">
        <v>3444400</v>
      </c>
      <c r="K2623" s="1"/>
      <c r="L2623" s="183"/>
      <c r="M2623" s="44" t="e">
        <f>VLOOKUP(#REF!,'[1]PL3 Danh muc đầy đủ'!$E$9:$X$9281,20,0)</f>
        <v>#REF!</v>
      </c>
      <c r="N2623" s="44" t="e">
        <f>M2623-#REF!</f>
        <v>#REF!</v>
      </c>
    </row>
    <row r="2624" spans="1:14" ht="36" x14ac:dyDescent="0.3">
      <c r="A2624" s="43">
        <v>2614</v>
      </c>
      <c r="B2624" s="17" t="s">
        <v>1496</v>
      </c>
      <c r="C2624" s="18" t="s">
        <v>18141</v>
      </c>
      <c r="D2624" s="17" t="s">
        <v>1497</v>
      </c>
      <c r="E2624" s="18" t="s">
        <v>1498</v>
      </c>
      <c r="F2624" s="18" t="s">
        <v>1498</v>
      </c>
      <c r="G2624" s="17" t="s">
        <v>18</v>
      </c>
      <c r="H2624" s="21">
        <v>3311900</v>
      </c>
      <c r="I2624" s="20">
        <v>3311982.6086956523</v>
      </c>
      <c r="J2624" s="19">
        <v>3444400</v>
      </c>
      <c r="K2624" s="1"/>
      <c r="L2624" s="183"/>
      <c r="M2624" s="44" t="e">
        <f>VLOOKUP(#REF!,'[1]PL3 Danh muc đầy đủ'!$E$9:$X$9281,20,0)</f>
        <v>#REF!</v>
      </c>
      <c r="N2624" s="44" t="e">
        <f>M2624-#REF!</f>
        <v>#REF!</v>
      </c>
    </row>
    <row r="2625" spans="1:14" ht="18" x14ac:dyDescent="0.3">
      <c r="A2625" s="43">
        <v>2615</v>
      </c>
      <c r="B2625" s="17" t="s">
        <v>1499</v>
      </c>
      <c r="C2625" s="18" t="s">
        <v>18141</v>
      </c>
      <c r="D2625" s="17" t="s">
        <v>1500</v>
      </c>
      <c r="E2625" s="18" t="s">
        <v>1501</v>
      </c>
      <c r="F2625" s="18" t="s">
        <v>1501</v>
      </c>
      <c r="G2625" s="17" t="s">
        <v>24</v>
      </c>
      <c r="H2625" s="21">
        <v>3311900</v>
      </c>
      <c r="I2625" s="20">
        <v>3311982.6086956523</v>
      </c>
      <c r="J2625" s="19">
        <v>3444400</v>
      </c>
      <c r="K2625" s="1"/>
      <c r="L2625" s="183"/>
      <c r="M2625" s="44" t="e">
        <f>VLOOKUP(#REF!,'[1]PL3 Danh muc đầy đủ'!$E$9:$X$9281,20,0)</f>
        <v>#REF!</v>
      </c>
      <c r="N2625" s="44" t="e">
        <f>M2625-#REF!</f>
        <v>#REF!</v>
      </c>
    </row>
    <row r="2626" spans="1:14" ht="36" x14ac:dyDescent="0.3">
      <c r="A2626" s="43">
        <v>2616</v>
      </c>
      <c r="B2626" s="17" t="s">
        <v>1502</v>
      </c>
      <c r="C2626" s="18" t="s">
        <v>18147</v>
      </c>
      <c r="D2626" s="17" t="s">
        <v>1503</v>
      </c>
      <c r="E2626" s="18" t="s">
        <v>1504</v>
      </c>
      <c r="F2626" s="18" t="s">
        <v>1504</v>
      </c>
      <c r="G2626" s="17" t="s">
        <v>24</v>
      </c>
      <c r="H2626" s="21">
        <v>3311900</v>
      </c>
      <c r="I2626" s="20">
        <v>3311982.6086956523</v>
      </c>
      <c r="J2626" s="19">
        <v>3444400</v>
      </c>
      <c r="K2626" s="1"/>
      <c r="L2626" s="183"/>
      <c r="M2626" s="44" t="e">
        <f>VLOOKUP(#REF!,'[1]PL3 Danh muc đầy đủ'!$E$9:$X$9281,20,0)</f>
        <v>#REF!</v>
      </c>
      <c r="N2626" s="44" t="e">
        <f>M2626-#REF!</f>
        <v>#REF!</v>
      </c>
    </row>
    <row r="2627" spans="1:14" ht="46.8" x14ac:dyDescent="0.3">
      <c r="A2627" s="43">
        <v>2617</v>
      </c>
      <c r="B2627" s="17" t="s">
        <v>8348</v>
      </c>
      <c r="C2627" s="18" t="s">
        <v>18167</v>
      </c>
      <c r="D2627" s="17" t="s">
        <v>8349</v>
      </c>
      <c r="E2627" s="18" t="s">
        <v>16658</v>
      </c>
      <c r="F2627" s="18" t="s">
        <v>16658</v>
      </c>
      <c r="G2627" s="17" t="s">
        <v>54</v>
      </c>
      <c r="H2627" s="21">
        <v>9583300</v>
      </c>
      <c r="I2627" s="20">
        <v>9583313.0434782617</v>
      </c>
      <c r="J2627" s="19">
        <v>9966600</v>
      </c>
      <c r="K2627" s="1" t="s">
        <v>8347</v>
      </c>
      <c r="L2627" s="183"/>
      <c r="M2627" s="44" t="e">
        <f>VLOOKUP(#REF!,'[1]PL3 Danh muc đầy đủ'!$E$9:$X$9281,20,0)</f>
        <v>#REF!</v>
      </c>
      <c r="N2627" s="44" t="e">
        <f>M2627-#REF!</f>
        <v>#REF!</v>
      </c>
    </row>
    <row r="2628" spans="1:14" ht="46.8" x14ac:dyDescent="0.3">
      <c r="A2628" s="43">
        <v>2618</v>
      </c>
      <c r="B2628" s="17" t="s">
        <v>8350</v>
      </c>
      <c r="C2628" s="18" t="s">
        <v>18167</v>
      </c>
      <c r="D2628" s="17" t="s">
        <v>8351</v>
      </c>
      <c r="E2628" s="18" t="s">
        <v>16659</v>
      </c>
      <c r="F2628" s="18" t="s">
        <v>16659</v>
      </c>
      <c r="G2628" s="17" t="s">
        <v>24</v>
      </c>
      <c r="H2628" s="21">
        <v>9583300</v>
      </c>
      <c r="I2628" s="20">
        <v>9583313.0434782617</v>
      </c>
      <c r="J2628" s="19">
        <v>9966600</v>
      </c>
      <c r="K2628" s="1" t="s">
        <v>8347</v>
      </c>
      <c r="L2628" s="183"/>
      <c r="M2628" s="44" t="e">
        <f>VLOOKUP(#REF!,'[1]PL3 Danh muc đầy đủ'!$E$9:$X$9281,20,0)</f>
        <v>#REF!</v>
      </c>
      <c r="N2628" s="44" t="e">
        <f>M2628-#REF!</f>
        <v>#REF!</v>
      </c>
    </row>
    <row r="2629" spans="1:14" ht="46.8" x14ac:dyDescent="0.3">
      <c r="A2629" s="43">
        <v>2619</v>
      </c>
      <c r="B2629" s="17" t="s">
        <v>8352</v>
      </c>
      <c r="C2629" s="18" t="s">
        <v>18141</v>
      </c>
      <c r="D2629" s="17" t="s">
        <v>8353</v>
      </c>
      <c r="E2629" s="18" t="s">
        <v>16660</v>
      </c>
      <c r="F2629" s="18" t="s">
        <v>16660</v>
      </c>
      <c r="G2629" s="17" t="s">
        <v>54</v>
      </c>
      <c r="H2629" s="21">
        <v>9583300</v>
      </c>
      <c r="I2629" s="20">
        <v>9583313.0434782617</v>
      </c>
      <c r="J2629" s="19">
        <v>9966600</v>
      </c>
      <c r="K2629" s="1" t="s">
        <v>8347</v>
      </c>
      <c r="L2629" s="183"/>
      <c r="M2629" s="44" t="e">
        <f>VLOOKUP(#REF!,'[1]PL3 Danh muc đầy đủ'!$E$9:$X$9281,20,0)</f>
        <v>#REF!</v>
      </c>
      <c r="N2629" s="44" t="e">
        <f>M2629-#REF!</f>
        <v>#REF!</v>
      </c>
    </row>
    <row r="2630" spans="1:14" ht="46.8" x14ac:dyDescent="0.3">
      <c r="A2630" s="43">
        <v>2620</v>
      </c>
      <c r="B2630" s="17" t="s">
        <v>8354</v>
      </c>
      <c r="C2630" s="18" t="s">
        <v>18141</v>
      </c>
      <c r="D2630" s="17" t="s">
        <v>8355</v>
      </c>
      <c r="E2630" s="18" t="s">
        <v>8356</v>
      </c>
      <c r="F2630" s="18" t="s">
        <v>8356</v>
      </c>
      <c r="G2630" s="17" t="s">
        <v>54</v>
      </c>
      <c r="H2630" s="21">
        <v>9583300</v>
      </c>
      <c r="I2630" s="20">
        <v>9583313.0434782617</v>
      </c>
      <c r="J2630" s="19">
        <v>9966600</v>
      </c>
      <c r="K2630" s="1" t="s">
        <v>8347</v>
      </c>
      <c r="L2630" s="183"/>
      <c r="M2630" s="44" t="e">
        <f>VLOOKUP(#REF!,'[1]PL3 Danh muc đầy đủ'!$E$9:$X$9281,20,0)</f>
        <v>#REF!</v>
      </c>
      <c r="N2630" s="44" t="e">
        <f>M2630-#REF!</f>
        <v>#REF!</v>
      </c>
    </row>
    <row r="2631" spans="1:14" ht="46.8" x14ac:dyDescent="0.3">
      <c r="A2631" s="43">
        <v>2621</v>
      </c>
      <c r="B2631" s="17" t="s">
        <v>8357</v>
      </c>
      <c r="C2631" s="18" t="s">
        <v>18147</v>
      </c>
      <c r="D2631" s="17" t="s">
        <v>8358</v>
      </c>
      <c r="E2631" s="18" t="s">
        <v>16661</v>
      </c>
      <c r="F2631" s="18" t="s">
        <v>16661</v>
      </c>
      <c r="G2631" s="17" t="s">
        <v>24</v>
      </c>
      <c r="H2631" s="21">
        <v>9583300</v>
      </c>
      <c r="I2631" s="20">
        <v>9583313.0434782617</v>
      </c>
      <c r="J2631" s="19">
        <v>9966600</v>
      </c>
      <c r="K2631" s="1" t="s">
        <v>8347</v>
      </c>
      <c r="L2631" s="183"/>
      <c r="M2631" s="44" t="e">
        <f>VLOOKUP(#REF!,'[1]PL3 Danh muc đầy đủ'!$E$9:$X$9281,20,0)</f>
        <v>#REF!</v>
      </c>
      <c r="N2631" s="44" t="e">
        <f>M2631-#REF!</f>
        <v>#REF!</v>
      </c>
    </row>
    <row r="2632" spans="1:14" ht="18" x14ac:dyDescent="0.3">
      <c r="A2632" s="43">
        <v>2622</v>
      </c>
      <c r="B2632" s="17" t="s">
        <v>8360</v>
      </c>
      <c r="C2632" s="18" t="s">
        <v>18141</v>
      </c>
      <c r="D2632" s="17" t="s">
        <v>8361</v>
      </c>
      <c r="E2632" s="18" t="s">
        <v>8359</v>
      </c>
      <c r="F2632" s="18" t="s">
        <v>8359</v>
      </c>
      <c r="G2632" s="17" t="s">
        <v>54</v>
      </c>
      <c r="H2632" s="21">
        <v>11295200</v>
      </c>
      <c r="I2632" s="20">
        <v>11295295.652173918</v>
      </c>
      <c r="J2632" s="19">
        <v>11747100</v>
      </c>
      <c r="K2632" s="1"/>
      <c r="L2632" s="183"/>
      <c r="M2632" s="44" t="e">
        <f>VLOOKUP(#REF!,'[1]PL3 Danh muc đầy đủ'!$E$9:$X$9281,20,0)</f>
        <v>#REF!</v>
      </c>
      <c r="N2632" s="44" t="e">
        <f>M2632-#REF!</f>
        <v>#REF!</v>
      </c>
    </row>
    <row r="2633" spans="1:14" ht="36" x14ac:dyDescent="0.3">
      <c r="A2633" s="43">
        <v>2623</v>
      </c>
      <c r="B2633" s="17" t="s">
        <v>610</v>
      </c>
      <c r="C2633" s="18" t="s">
        <v>18141</v>
      </c>
      <c r="D2633" s="17" t="s">
        <v>611</v>
      </c>
      <c r="E2633" s="18" t="s">
        <v>612</v>
      </c>
      <c r="F2633" s="18" t="s">
        <v>612</v>
      </c>
      <c r="G2633" s="17" t="s">
        <v>18</v>
      </c>
      <c r="H2633" s="21">
        <v>1925900</v>
      </c>
      <c r="I2633" s="20">
        <v>1925965.2173913049</v>
      </c>
      <c r="J2633" s="19">
        <v>2003000</v>
      </c>
      <c r="K2633" s="1"/>
      <c r="L2633" s="183"/>
      <c r="M2633" s="44" t="e">
        <f>VLOOKUP(#REF!,'[1]PL3 Danh muc đầy đủ'!$E$9:$X$9281,20,0)</f>
        <v>#REF!</v>
      </c>
      <c r="N2633" s="44" t="e">
        <f>M2633-#REF!</f>
        <v>#REF!</v>
      </c>
    </row>
    <row r="2634" spans="1:14" ht="36" x14ac:dyDescent="0.3">
      <c r="A2634" s="43">
        <v>2624</v>
      </c>
      <c r="B2634" s="17" t="s">
        <v>613</v>
      </c>
      <c r="C2634" s="18" t="s">
        <v>18141</v>
      </c>
      <c r="D2634" s="17" t="s">
        <v>614</v>
      </c>
      <c r="E2634" s="18" t="s">
        <v>615</v>
      </c>
      <c r="F2634" s="18" t="s">
        <v>615</v>
      </c>
      <c r="G2634" s="17" t="s">
        <v>24</v>
      </c>
      <c r="H2634" s="21">
        <v>1925900</v>
      </c>
      <c r="I2634" s="20">
        <v>1925965.2173913049</v>
      </c>
      <c r="J2634" s="19">
        <v>2003000</v>
      </c>
      <c r="K2634" s="1"/>
      <c r="L2634" s="183"/>
      <c r="M2634" s="44" t="e">
        <f>VLOOKUP(#REF!,'[1]PL3 Danh muc đầy đủ'!$E$9:$X$9281,20,0)</f>
        <v>#REF!</v>
      </c>
      <c r="N2634" s="44" t="e">
        <f>M2634-#REF!</f>
        <v>#REF!</v>
      </c>
    </row>
    <row r="2635" spans="1:14" ht="36" x14ac:dyDescent="0.3">
      <c r="A2635" s="43">
        <v>2625</v>
      </c>
      <c r="B2635" s="17" t="s">
        <v>8363</v>
      </c>
      <c r="C2635" s="18" t="s">
        <v>18167</v>
      </c>
      <c r="D2635" s="17" t="s">
        <v>8364</v>
      </c>
      <c r="E2635" s="18" t="s">
        <v>8365</v>
      </c>
      <c r="F2635" s="18" t="s">
        <v>8365</v>
      </c>
      <c r="G2635" s="17" t="s">
        <v>24</v>
      </c>
      <c r="H2635" s="21">
        <v>7392200</v>
      </c>
      <c r="I2635" s="20">
        <v>7392217.3913043449</v>
      </c>
      <c r="J2635" s="19">
        <v>7687900</v>
      </c>
      <c r="K2635" s="1" t="s">
        <v>18193</v>
      </c>
      <c r="L2635" s="183"/>
      <c r="M2635" s="44" t="e">
        <f>VLOOKUP(#REF!,'[1]PL3 Danh muc đầy đủ'!$E$9:$X$9281,20,0)</f>
        <v>#REF!</v>
      </c>
      <c r="N2635" s="44" t="e">
        <f>M2635-#REF!</f>
        <v>#REF!</v>
      </c>
    </row>
    <row r="2636" spans="1:14" ht="62.4" x14ac:dyDescent="0.3">
      <c r="A2636" s="43">
        <v>2626</v>
      </c>
      <c r="B2636" s="17" t="s">
        <v>8366</v>
      </c>
      <c r="C2636" s="18" t="s">
        <v>18167</v>
      </c>
      <c r="D2636" s="17" t="s">
        <v>8367</v>
      </c>
      <c r="E2636" s="18" t="s">
        <v>8368</v>
      </c>
      <c r="F2636" s="18" t="s">
        <v>8368</v>
      </c>
      <c r="G2636" s="17" t="s">
        <v>24</v>
      </c>
      <c r="H2636" s="21">
        <v>7392200</v>
      </c>
      <c r="I2636" s="20">
        <v>7392217.3913043449</v>
      </c>
      <c r="J2636" s="19">
        <v>7687900</v>
      </c>
      <c r="K2636" s="1" t="s">
        <v>8362</v>
      </c>
      <c r="L2636" s="183"/>
      <c r="M2636" s="44" t="e">
        <f>VLOOKUP(#REF!,'[1]PL3 Danh muc đầy đủ'!$E$9:$X$9281,20,0)</f>
        <v>#REF!</v>
      </c>
      <c r="N2636" s="44" t="e">
        <f>M2636-#REF!</f>
        <v>#REF!</v>
      </c>
    </row>
    <row r="2637" spans="1:14" ht="31.2" x14ac:dyDescent="0.3">
      <c r="A2637" s="43">
        <v>2627</v>
      </c>
      <c r="B2637" s="17" t="s">
        <v>8369</v>
      </c>
      <c r="C2637" s="18" t="s">
        <v>18167</v>
      </c>
      <c r="D2637" s="17" t="s">
        <v>8370</v>
      </c>
      <c r="E2637" s="18" t="s">
        <v>8371</v>
      </c>
      <c r="F2637" s="18" t="s">
        <v>8371</v>
      </c>
      <c r="G2637" s="17" t="s">
        <v>20</v>
      </c>
      <c r="H2637" s="21">
        <v>7392200</v>
      </c>
      <c r="I2637" s="20">
        <v>7392217.3913043449</v>
      </c>
      <c r="J2637" s="19">
        <v>7687900</v>
      </c>
      <c r="K2637" s="1" t="s">
        <v>18193</v>
      </c>
      <c r="L2637" s="183"/>
      <c r="M2637" s="44" t="e">
        <f>VLOOKUP(#REF!,'[1]PL3 Danh muc đầy đủ'!$E$9:$X$9281,20,0)</f>
        <v>#REF!</v>
      </c>
      <c r="N2637" s="44" t="e">
        <f>M2637-#REF!</f>
        <v>#REF!</v>
      </c>
    </row>
    <row r="2638" spans="1:14" ht="62.4" x14ac:dyDescent="0.3">
      <c r="A2638" s="43">
        <v>2628</v>
      </c>
      <c r="B2638" s="17" t="s">
        <v>8372</v>
      </c>
      <c r="C2638" s="18" t="s">
        <v>18167</v>
      </c>
      <c r="D2638" s="17" t="s">
        <v>8373</v>
      </c>
      <c r="E2638" s="18" t="s">
        <v>8374</v>
      </c>
      <c r="F2638" s="18" t="s">
        <v>8374</v>
      </c>
      <c r="G2638" s="17" t="s">
        <v>24</v>
      </c>
      <c r="H2638" s="21">
        <v>7392200</v>
      </c>
      <c r="I2638" s="20">
        <v>7392217.3913043449</v>
      </c>
      <c r="J2638" s="19">
        <v>7687900</v>
      </c>
      <c r="K2638" s="1" t="s">
        <v>8362</v>
      </c>
      <c r="L2638" s="183"/>
      <c r="M2638" s="44" t="e">
        <f>VLOOKUP(#REF!,'[1]PL3 Danh muc đầy đủ'!$E$9:$X$9281,20,0)</f>
        <v>#REF!</v>
      </c>
      <c r="N2638" s="44" t="e">
        <f>M2638-#REF!</f>
        <v>#REF!</v>
      </c>
    </row>
    <row r="2639" spans="1:14" ht="62.4" x14ac:dyDescent="0.3">
      <c r="A2639" s="43">
        <v>2629</v>
      </c>
      <c r="B2639" s="17" t="s">
        <v>8375</v>
      </c>
      <c r="C2639" s="18" t="s">
        <v>18167</v>
      </c>
      <c r="D2639" s="17" t="s">
        <v>8376</v>
      </c>
      <c r="E2639" s="18" t="s">
        <v>8377</v>
      </c>
      <c r="F2639" s="18" t="s">
        <v>8377</v>
      </c>
      <c r="G2639" s="17" t="s">
        <v>24</v>
      </c>
      <c r="H2639" s="21">
        <v>7392200</v>
      </c>
      <c r="I2639" s="20">
        <v>7392217.3913043449</v>
      </c>
      <c r="J2639" s="19">
        <v>7687900</v>
      </c>
      <c r="K2639" s="1" t="s">
        <v>8362</v>
      </c>
      <c r="L2639" s="183"/>
      <c r="M2639" s="44" t="e">
        <f>VLOOKUP(#REF!,'[1]PL3 Danh muc đầy đủ'!$E$9:$X$9281,20,0)</f>
        <v>#REF!</v>
      </c>
      <c r="N2639" s="44" t="e">
        <f>M2639-#REF!</f>
        <v>#REF!</v>
      </c>
    </row>
    <row r="2640" spans="1:14" ht="62.4" x14ac:dyDescent="0.3">
      <c r="A2640" s="43">
        <v>2630</v>
      </c>
      <c r="B2640" s="17" t="s">
        <v>8378</v>
      </c>
      <c r="C2640" s="18" t="s">
        <v>18167</v>
      </c>
      <c r="D2640" s="17" t="s">
        <v>8379</v>
      </c>
      <c r="E2640" s="18" t="s">
        <v>8380</v>
      </c>
      <c r="F2640" s="18" t="s">
        <v>8380</v>
      </c>
      <c r="G2640" s="17" t="s">
        <v>24</v>
      </c>
      <c r="H2640" s="21">
        <v>7392200</v>
      </c>
      <c r="I2640" s="20">
        <v>7392217.3913043449</v>
      </c>
      <c r="J2640" s="19">
        <v>7687900</v>
      </c>
      <c r="K2640" s="1" t="s">
        <v>8362</v>
      </c>
      <c r="L2640" s="183"/>
      <c r="M2640" s="44" t="e">
        <f>VLOOKUP(#REF!,'[1]PL3 Danh muc đầy đủ'!$E$9:$X$9281,20,0)</f>
        <v>#REF!</v>
      </c>
      <c r="N2640" s="44" t="e">
        <f>M2640-#REF!</f>
        <v>#REF!</v>
      </c>
    </row>
    <row r="2641" spans="1:14" ht="62.4" x14ac:dyDescent="0.3">
      <c r="A2641" s="43">
        <v>2631</v>
      </c>
      <c r="B2641" s="17" t="s">
        <v>8381</v>
      </c>
      <c r="C2641" s="18" t="s">
        <v>18141</v>
      </c>
      <c r="D2641" s="17" t="s">
        <v>8382</v>
      </c>
      <c r="E2641" s="18" t="s">
        <v>8383</v>
      </c>
      <c r="F2641" s="18" t="s">
        <v>8383</v>
      </c>
      <c r="G2641" s="17" t="s">
        <v>24</v>
      </c>
      <c r="H2641" s="21">
        <v>7392200</v>
      </c>
      <c r="I2641" s="20">
        <v>7392217.3913043449</v>
      </c>
      <c r="J2641" s="19">
        <v>7687900</v>
      </c>
      <c r="K2641" s="1" t="s">
        <v>8362</v>
      </c>
      <c r="L2641" s="183"/>
      <c r="M2641" s="44" t="e">
        <f>VLOOKUP(#REF!,'[1]PL3 Danh muc đầy đủ'!$E$9:$X$9281,20,0)</f>
        <v>#REF!</v>
      </c>
      <c r="N2641" s="44" t="e">
        <f>M2641-#REF!</f>
        <v>#REF!</v>
      </c>
    </row>
    <row r="2642" spans="1:14" ht="62.4" x14ac:dyDescent="0.3">
      <c r="A2642" s="43">
        <v>2632</v>
      </c>
      <c r="B2642" s="17" t="s">
        <v>8384</v>
      </c>
      <c r="C2642" s="18" t="s">
        <v>18141</v>
      </c>
      <c r="D2642" s="17" t="s">
        <v>8385</v>
      </c>
      <c r="E2642" s="18" t="s">
        <v>16662</v>
      </c>
      <c r="F2642" s="18" t="s">
        <v>16662</v>
      </c>
      <c r="G2642" s="17" t="s">
        <v>24</v>
      </c>
      <c r="H2642" s="21">
        <v>7392200</v>
      </c>
      <c r="I2642" s="20">
        <v>7392217.3913043449</v>
      </c>
      <c r="J2642" s="19">
        <v>7687900</v>
      </c>
      <c r="K2642" s="1" t="s">
        <v>8362</v>
      </c>
      <c r="L2642" s="183"/>
      <c r="M2642" s="44" t="e">
        <f>VLOOKUP(#REF!,'[1]PL3 Danh muc đầy đủ'!$E$9:$X$9281,20,0)</f>
        <v>#REF!</v>
      </c>
      <c r="N2642" s="44" t="e">
        <f>M2642-#REF!</f>
        <v>#REF!</v>
      </c>
    </row>
    <row r="2643" spans="1:14" ht="62.4" x14ac:dyDescent="0.3">
      <c r="A2643" s="43">
        <v>2633</v>
      </c>
      <c r="B2643" s="17" t="s">
        <v>8386</v>
      </c>
      <c r="C2643" s="18" t="s">
        <v>18141</v>
      </c>
      <c r="D2643" s="17" t="s">
        <v>8387</v>
      </c>
      <c r="E2643" s="18" t="s">
        <v>8388</v>
      </c>
      <c r="F2643" s="18" t="s">
        <v>8388</v>
      </c>
      <c r="G2643" s="17" t="s">
        <v>24</v>
      </c>
      <c r="H2643" s="21">
        <v>7392200</v>
      </c>
      <c r="I2643" s="20">
        <v>7392217.3913043449</v>
      </c>
      <c r="J2643" s="19">
        <v>7687900</v>
      </c>
      <c r="K2643" s="1" t="s">
        <v>8362</v>
      </c>
      <c r="L2643" s="183"/>
      <c r="M2643" s="44" t="e">
        <f>VLOOKUP(#REF!,'[1]PL3 Danh muc đầy đủ'!$E$9:$X$9281,20,0)</f>
        <v>#REF!</v>
      </c>
      <c r="N2643" s="44" t="e">
        <f>M2643-#REF!</f>
        <v>#REF!</v>
      </c>
    </row>
    <row r="2644" spans="1:14" ht="62.4" x14ac:dyDescent="0.3">
      <c r="A2644" s="43">
        <v>2634</v>
      </c>
      <c r="B2644" s="17" t="s">
        <v>8389</v>
      </c>
      <c r="C2644" s="18" t="s">
        <v>18141</v>
      </c>
      <c r="D2644" s="17" t="s">
        <v>8390</v>
      </c>
      <c r="E2644" s="18" t="s">
        <v>8391</v>
      </c>
      <c r="F2644" s="18" t="s">
        <v>8391</v>
      </c>
      <c r="G2644" s="17" t="s">
        <v>54</v>
      </c>
      <c r="H2644" s="21">
        <v>7392200</v>
      </c>
      <c r="I2644" s="20">
        <v>7392217.3913043449</v>
      </c>
      <c r="J2644" s="19">
        <v>7687900</v>
      </c>
      <c r="K2644" s="1" t="s">
        <v>8362</v>
      </c>
      <c r="L2644" s="183"/>
      <c r="M2644" s="44" t="e">
        <f>VLOOKUP(#REF!,'[1]PL3 Danh muc đầy đủ'!$E$9:$X$9281,20,0)</f>
        <v>#REF!</v>
      </c>
      <c r="N2644" s="44" t="e">
        <f>M2644-#REF!</f>
        <v>#REF!</v>
      </c>
    </row>
    <row r="2645" spans="1:14" ht="62.4" x14ac:dyDescent="0.3">
      <c r="A2645" s="43">
        <v>2635</v>
      </c>
      <c r="B2645" s="17" t="s">
        <v>8392</v>
      </c>
      <c r="C2645" s="18" t="s">
        <v>18141</v>
      </c>
      <c r="D2645" s="17" t="s">
        <v>8393</v>
      </c>
      <c r="E2645" s="18" t="s">
        <v>8394</v>
      </c>
      <c r="F2645" s="18" t="s">
        <v>8394</v>
      </c>
      <c r="G2645" s="17" t="s">
        <v>54</v>
      </c>
      <c r="H2645" s="21">
        <v>7392200</v>
      </c>
      <c r="I2645" s="20">
        <v>7392217.3913043449</v>
      </c>
      <c r="J2645" s="19">
        <v>7687900</v>
      </c>
      <c r="K2645" s="1" t="s">
        <v>8362</v>
      </c>
      <c r="L2645" s="183"/>
      <c r="M2645" s="44" t="e">
        <f>VLOOKUP(#REF!,'[1]PL3 Danh muc đầy đủ'!$E$9:$X$9281,20,0)</f>
        <v>#REF!</v>
      </c>
      <c r="N2645" s="44" t="e">
        <f>M2645-#REF!</f>
        <v>#REF!</v>
      </c>
    </row>
    <row r="2646" spans="1:14" ht="62.4" x14ac:dyDescent="0.3">
      <c r="A2646" s="43">
        <v>2636</v>
      </c>
      <c r="B2646" s="17" t="s">
        <v>8395</v>
      </c>
      <c r="C2646" s="18" t="s">
        <v>18141</v>
      </c>
      <c r="D2646" s="17" t="s">
        <v>8396</v>
      </c>
      <c r="E2646" s="18" t="s">
        <v>16663</v>
      </c>
      <c r="F2646" s="18" t="s">
        <v>16663</v>
      </c>
      <c r="G2646" s="17" t="s">
        <v>54</v>
      </c>
      <c r="H2646" s="21">
        <v>7392200</v>
      </c>
      <c r="I2646" s="20">
        <v>7392217.3913043449</v>
      </c>
      <c r="J2646" s="19">
        <v>7687900</v>
      </c>
      <c r="K2646" s="1" t="s">
        <v>8362</v>
      </c>
      <c r="L2646" s="183"/>
      <c r="M2646" s="44" t="e">
        <f>VLOOKUP(#REF!,'[1]PL3 Danh muc đầy đủ'!$E$9:$X$9281,20,0)</f>
        <v>#REF!</v>
      </c>
      <c r="N2646" s="44" t="e">
        <f>M2646-#REF!</f>
        <v>#REF!</v>
      </c>
    </row>
    <row r="2647" spans="1:14" ht="62.4" x14ac:dyDescent="0.3">
      <c r="A2647" s="43">
        <v>2637</v>
      </c>
      <c r="B2647" s="17" t="s">
        <v>8397</v>
      </c>
      <c r="C2647" s="18" t="s">
        <v>18141</v>
      </c>
      <c r="D2647" s="17" t="s">
        <v>8398</v>
      </c>
      <c r="E2647" s="18" t="s">
        <v>8399</v>
      </c>
      <c r="F2647" s="18" t="s">
        <v>8399</v>
      </c>
      <c r="G2647" s="17" t="s">
        <v>24</v>
      </c>
      <c r="H2647" s="21">
        <v>7392200</v>
      </c>
      <c r="I2647" s="20">
        <v>7392217.3913043449</v>
      </c>
      <c r="J2647" s="19">
        <v>7687900</v>
      </c>
      <c r="K2647" s="1" t="s">
        <v>8362</v>
      </c>
      <c r="L2647" s="183"/>
      <c r="M2647" s="44" t="e">
        <f>VLOOKUP(#REF!,'[1]PL3 Danh muc đầy đủ'!$E$9:$X$9281,20,0)</f>
        <v>#REF!</v>
      </c>
      <c r="N2647" s="44" t="e">
        <f>M2647-#REF!</f>
        <v>#REF!</v>
      </c>
    </row>
    <row r="2648" spans="1:14" ht="62.4" x14ac:dyDescent="0.3">
      <c r="A2648" s="43">
        <v>2638</v>
      </c>
      <c r="B2648" s="17" t="s">
        <v>8400</v>
      </c>
      <c r="C2648" s="18" t="s">
        <v>18141</v>
      </c>
      <c r="D2648" s="17" t="s">
        <v>8401</v>
      </c>
      <c r="E2648" s="18" t="s">
        <v>8402</v>
      </c>
      <c r="F2648" s="18" t="s">
        <v>8402</v>
      </c>
      <c r="G2648" s="17" t="s">
        <v>24</v>
      </c>
      <c r="H2648" s="21">
        <v>7392200</v>
      </c>
      <c r="I2648" s="20">
        <v>7392217.3913043449</v>
      </c>
      <c r="J2648" s="19">
        <v>7687900</v>
      </c>
      <c r="K2648" s="1" t="s">
        <v>8362</v>
      </c>
      <c r="L2648" s="183"/>
      <c r="M2648" s="44" t="e">
        <f>VLOOKUP(#REF!,'[1]PL3 Danh muc đầy đủ'!$E$9:$X$9281,20,0)</f>
        <v>#REF!</v>
      </c>
      <c r="N2648" s="44" t="e">
        <f>M2648-#REF!</f>
        <v>#REF!</v>
      </c>
    </row>
    <row r="2649" spans="1:14" ht="62.4" x14ac:dyDescent="0.3">
      <c r="A2649" s="43">
        <v>2639</v>
      </c>
      <c r="B2649" s="17" t="s">
        <v>8403</v>
      </c>
      <c r="C2649" s="18" t="s">
        <v>18141</v>
      </c>
      <c r="D2649" s="17" t="s">
        <v>8404</v>
      </c>
      <c r="E2649" s="18" t="s">
        <v>8405</v>
      </c>
      <c r="F2649" s="18" t="s">
        <v>8405</v>
      </c>
      <c r="G2649" s="17" t="s">
        <v>24</v>
      </c>
      <c r="H2649" s="21">
        <v>7392200</v>
      </c>
      <c r="I2649" s="20">
        <v>7392217.3913043449</v>
      </c>
      <c r="J2649" s="19">
        <v>7687900</v>
      </c>
      <c r="K2649" s="1" t="s">
        <v>8362</v>
      </c>
      <c r="L2649" s="183"/>
      <c r="M2649" s="44" t="e">
        <f>VLOOKUP(#REF!,'[1]PL3 Danh muc đầy đủ'!$E$9:$X$9281,20,0)</f>
        <v>#REF!</v>
      </c>
      <c r="N2649" s="44" t="e">
        <f>M2649-#REF!</f>
        <v>#REF!</v>
      </c>
    </row>
    <row r="2650" spans="1:14" ht="62.4" x14ac:dyDescent="0.3">
      <c r="A2650" s="43">
        <v>2640</v>
      </c>
      <c r="B2650" s="17" t="s">
        <v>8406</v>
      </c>
      <c r="C2650" s="18" t="s">
        <v>18141</v>
      </c>
      <c r="D2650" s="17" t="s">
        <v>8407</v>
      </c>
      <c r="E2650" s="18" t="s">
        <v>16664</v>
      </c>
      <c r="F2650" s="18" t="s">
        <v>16664</v>
      </c>
      <c r="G2650" s="17" t="s">
        <v>24</v>
      </c>
      <c r="H2650" s="21">
        <v>7392200</v>
      </c>
      <c r="I2650" s="20">
        <v>7392217.3913043449</v>
      </c>
      <c r="J2650" s="19">
        <v>7687900</v>
      </c>
      <c r="K2650" s="1" t="s">
        <v>8362</v>
      </c>
      <c r="L2650" s="183"/>
      <c r="M2650" s="44" t="e">
        <f>VLOOKUP(#REF!,'[1]PL3 Danh muc đầy đủ'!$E$9:$X$9281,20,0)</f>
        <v>#REF!</v>
      </c>
      <c r="N2650" s="44" t="e">
        <f>M2650-#REF!</f>
        <v>#REF!</v>
      </c>
    </row>
    <row r="2651" spans="1:14" ht="62.4" x14ac:dyDescent="0.3">
      <c r="A2651" s="43">
        <v>2641</v>
      </c>
      <c r="B2651" s="17" t="s">
        <v>8408</v>
      </c>
      <c r="C2651" s="18" t="s">
        <v>18141</v>
      </c>
      <c r="D2651" s="17" t="s">
        <v>8409</v>
      </c>
      <c r="E2651" s="18" t="s">
        <v>8410</v>
      </c>
      <c r="F2651" s="18" t="s">
        <v>8410</v>
      </c>
      <c r="G2651" s="17" t="s">
        <v>24</v>
      </c>
      <c r="H2651" s="21">
        <v>7392200</v>
      </c>
      <c r="I2651" s="20">
        <v>7392217.3913043449</v>
      </c>
      <c r="J2651" s="19">
        <v>7687900</v>
      </c>
      <c r="K2651" s="1" t="s">
        <v>8362</v>
      </c>
      <c r="L2651" s="183"/>
      <c r="M2651" s="44" t="e">
        <f>VLOOKUP(#REF!,'[1]PL3 Danh muc đầy đủ'!$E$9:$X$9281,20,0)</f>
        <v>#REF!</v>
      </c>
      <c r="N2651" s="44" t="e">
        <f>M2651-#REF!</f>
        <v>#REF!</v>
      </c>
    </row>
    <row r="2652" spans="1:14" ht="62.4" x14ac:dyDescent="0.3">
      <c r="A2652" s="43">
        <v>2642</v>
      </c>
      <c r="B2652" s="17" t="s">
        <v>8411</v>
      </c>
      <c r="C2652" s="18" t="s">
        <v>18141</v>
      </c>
      <c r="D2652" s="17" t="s">
        <v>8412</v>
      </c>
      <c r="E2652" s="18" t="s">
        <v>16665</v>
      </c>
      <c r="F2652" s="18" t="s">
        <v>16665</v>
      </c>
      <c r="G2652" s="17" t="s">
        <v>24</v>
      </c>
      <c r="H2652" s="21">
        <v>7392200</v>
      </c>
      <c r="I2652" s="20">
        <v>7392217.3913043449</v>
      </c>
      <c r="J2652" s="19">
        <v>7687900</v>
      </c>
      <c r="K2652" s="1" t="s">
        <v>8362</v>
      </c>
      <c r="L2652" s="183"/>
      <c r="M2652" s="44" t="e">
        <f>VLOOKUP(#REF!,'[1]PL3 Danh muc đầy đủ'!$E$9:$X$9281,20,0)</f>
        <v>#REF!</v>
      </c>
      <c r="N2652" s="44" t="e">
        <f>M2652-#REF!</f>
        <v>#REF!</v>
      </c>
    </row>
    <row r="2653" spans="1:14" ht="62.4" x14ac:dyDescent="0.3">
      <c r="A2653" s="43">
        <v>2643</v>
      </c>
      <c r="B2653" s="17" t="s">
        <v>8413</v>
      </c>
      <c r="C2653" s="18" t="s">
        <v>18141</v>
      </c>
      <c r="D2653" s="17" t="s">
        <v>8414</v>
      </c>
      <c r="E2653" s="18" t="s">
        <v>8415</v>
      </c>
      <c r="F2653" s="18" t="s">
        <v>8415</v>
      </c>
      <c r="G2653" s="17" t="s">
        <v>24</v>
      </c>
      <c r="H2653" s="21">
        <v>7392200</v>
      </c>
      <c r="I2653" s="20">
        <v>7392217.3913043449</v>
      </c>
      <c r="J2653" s="19">
        <v>7687900</v>
      </c>
      <c r="K2653" s="1" t="s">
        <v>8362</v>
      </c>
      <c r="L2653" s="183"/>
      <c r="M2653" s="44" t="e">
        <f>VLOOKUP(#REF!,'[1]PL3 Danh muc đầy đủ'!$E$9:$X$9281,20,0)</f>
        <v>#REF!</v>
      </c>
      <c r="N2653" s="44" t="e">
        <f>M2653-#REF!</f>
        <v>#REF!</v>
      </c>
    </row>
    <row r="2654" spans="1:14" ht="36" x14ac:dyDescent="0.3">
      <c r="A2654" s="43">
        <v>2644</v>
      </c>
      <c r="B2654" s="17" t="s">
        <v>18361</v>
      </c>
      <c r="C2654" s="18" t="s">
        <v>18147</v>
      </c>
      <c r="D2654" s="17" t="s">
        <v>18532</v>
      </c>
      <c r="E2654" s="18" t="s">
        <v>18693</v>
      </c>
      <c r="F2654" s="18" t="s">
        <v>18693</v>
      </c>
      <c r="G2654" s="17" t="s">
        <v>24</v>
      </c>
      <c r="H2654" s="21">
        <v>7392200</v>
      </c>
      <c r="I2654" s="20">
        <v>7392217.3913043449</v>
      </c>
      <c r="J2654" s="19">
        <v>7687900</v>
      </c>
      <c r="K2654" s="18" t="s">
        <v>18193</v>
      </c>
      <c r="L2654" s="184"/>
      <c r="M2654" s="44" t="e">
        <f>VLOOKUP(#REF!,'[1]PL3 Danh muc đầy đủ'!$E$9:$X$9281,20,0)</f>
        <v>#REF!</v>
      </c>
      <c r="N2654" s="44" t="e">
        <f>M2654-#REF!</f>
        <v>#REF!</v>
      </c>
    </row>
    <row r="2655" spans="1:14" ht="36" x14ac:dyDescent="0.3">
      <c r="A2655" s="43">
        <v>2645</v>
      </c>
      <c r="B2655" s="17" t="s">
        <v>8417</v>
      </c>
      <c r="C2655" s="18" t="s">
        <v>18152</v>
      </c>
      <c r="D2655" s="17" t="s">
        <v>8418</v>
      </c>
      <c r="E2655" s="18" t="s">
        <v>8419</v>
      </c>
      <c r="F2655" s="18" t="s">
        <v>8419</v>
      </c>
      <c r="G2655" s="17" t="s">
        <v>54</v>
      </c>
      <c r="H2655" s="21">
        <v>10967300</v>
      </c>
      <c r="I2655" s="20">
        <v>10967330.434782606</v>
      </c>
      <c r="J2655" s="19">
        <v>11406000</v>
      </c>
      <c r="K2655" s="1" t="s">
        <v>3665</v>
      </c>
      <c r="L2655" s="183"/>
      <c r="M2655" s="44" t="e">
        <f>VLOOKUP(#REF!,'[1]PL3 Danh muc đầy đủ'!$E$9:$X$9281,20,0)</f>
        <v>#REF!</v>
      </c>
      <c r="N2655" s="44" t="e">
        <f>M2655-#REF!</f>
        <v>#REF!</v>
      </c>
    </row>
    <row r="2656" spans="1:14" ht="46.8" x14ac:dyDescent="0.3">
      <c r="A2656" s="43">
        <v>2646</v>
      </c>
      <c r="B2656" s="17" t="s">
        <v>8420</v>
      </c>
      <c r="C2656" s="18" t="s">
        <v>18167</v>
      </c>
      <c r="D2656" s="17" t="s">
        <v>8421</v>
      </c>
      <c r="E2656" s="18" t="s">
        <v>8422</v>
      </c>
      <c r="F2656" s="18" t="s">
        <v>8422</v>
      </c>
      <c r="G2656" s="17" t="s">
        <v>54</v>
      </c>
      <c r="H2656" s="21">
        <v>9272200</v>
      </c>
      <c r="I2656" s="20">
        <v>9272295.6521739177</v>
      </c>
      <c r="J2656" s="19">
        <v>9643100</v>
      </c>
      <c r="K2656" s="1" t="s">
        <v>8416</v>
      </c>
      <c r="L2656" s="183"/>
      <c r="M2656" s="44" t="e">
        <f>VLOOKUP(#REF!,'[1]PL3 Danh muc đầy đủ'!$E$9:$X$9281,20,0)</f>
        <v>#REF!</v>
      </c>
      <c r="N2656" s="44" t="e">
        <f>M2656-#REF!</f>
        <v>#REF!</v>
      </c>
    </row>
    <row r="2657" spans="1:14" ht="36" x14ac:dyDescent="0.3">
      <c r="A2657" s="43">
        <v>2647</v>
      </c>
      <c r="B2657" s="17" t="s">
        <v>8423</v>
      </c>
      <c r="C2657" s="18" t="s">
        <v>18152</v>
      </c>
      <c r="D2657" s="17" t="s">
        <v>8424</v>
      </c>
      <c r="E2657" s="18" t="s">
        <v>8425</v>
      </c>
      <c r="F2657" s="18" t="s">
        <v>8425</v>
      </c>
      <c r="G2657" s="17" t="s">
        <v>54</v>
      </c>
      <c r="H2657" s="21">
        <v>9272200</v>
      </c>
      <c r="I2657" s="20">
        <v>9272295.6521739177</v>
      </c>
      <c r="J2657" s="19">
        <v>9643100</v>
      </c>
      <c r="K2657" s="1" t="s">
        <v>3665</v>
      </c>
      <c r="L2657" s="183"/>
      <c r="M2657" s="44" t="e">
        <f>VLOOKUP(#REF!,'[1]PL3 Danh muc đầy đủ'!$E$9:$X$9281,20,0)</f>
        <v>#REF!</v>
      </c>
      <c r="N2657" s="44" t="e">
        <f>M2657-#REF!</f>
        <v>#REF!</v>
      </c>
    </row>
    <row r="2658" spans="1:14" ht="36" x14ac:dyDescent="0.3">
      <c r="A2658" s="43">
        <v>2648</v>
      </c>
      <c r="B2658" s="17" t="s">
        <v>8426</v>
      </c>
      <c r="C2658" s="18" t="s">
        <v>18152</v>
      </c>
      <c r="D2658" s="17" t="s">
        <v>8427</v>
      </c>
      <c r="E2658" s="18" t="s">
        <v>16666</v>
      </c>
      <c r="F2658" s="18" t="s">
        <v>16666</v>
      </c>
      <c r="G2658" s="17" t="s">
        <v>54</v>
      </c>
      <c r="H2658" s="21">
        <v>9272200</v>
      </c>
      <c r="I2658" s="20">
        <v>9272295.6521739177</v>
      </c>
      <c r="J2658" s="19">
        <v>9643100</v>
      </c>
      <c r="K2658" s="1" t="s">
        <v>3665</v>
      </c>
      <c r="L2658" s="183"/>
      <c r="M2658" s="44" t="e">
        <f>VLOOKUP(#REF!,'[1]PL3 Danh muc đầy đủ'!$E$9:$X$9281,20,0)</f>
        <v>#REF!</v>
      </c>
      <c r="N2658" s="44" t="e">
        <f>M2658-#REF!</f>
        <v>#REF!</v>
      </c>
    </row>
    <row r="2659" spans="1:14" ht="36" x14ac:dyDescent="0.3">
      <c r="A2659" s="43">
        <v>2649</v>
      </c>
      <c r="B2659" s="17" t="s">
        <v>8428</v>
      </c>
      <c r="C2659" s="18" t="s">
        <v>18152</v>
      </c>
      <c r="D2659" s="17" t="s">
        <v>8429</v>
      </c>
      <c r="E2659" s="18" t="s">
        <v>8430</v>
      </c>
      <c r="F2659" s="18" t="s">
        <v>8430</v>
      </c>
      <c r="G2659" s="17" t="s">
        <v>54</v>
      </c>
      <c r="H2659" s="21">
        <v>9272200</v>
      </c>
      <c r="I2659" s="20">
        <v>9272295.6521739177</v>
      </c>
      <c r="J2659" s="19">
        <v>9643100</v>
      </c>
      <c r="K2659" s="1" t="s">
        <v>3665</v>
      </c>
      <c r="L2659" s="183"/>
      <c r="M2659" s="44" t="e">
        <f>VLOOKUP(#REF!,'[1]PL3 Danh muc đầy đủ'!$E$9:$X$9281,20,0)</f>
        <v>#REF!</v>
      </c>
      <c r="N2659" s="44" t="e">
        <f>M2659-#REF!</f>
        <v>#REF!</v>
      </c>
    </row>
    <row r="2660" spans="1:14" ht="36" x14ac:dyDescent="0.3">
      <c r="A2660" s="43">
        <v>2650</v>
      </c>
      <c r="B2660" s="17" t="s">
        <v>8431</v>
      </c>
      <c r="C2660" s="18" t="s">
        <v>18152</v>
      </c>
      <c r="D2660" s="17" t="s">
        <v>8432</v>
      </c>
      <c r="E2660" s="18" t="s">
        <v>8433</v>
      </c>
      <c r="F2660" s="18" t="s">
        <v>8433</v>
      </c>
      <c r="G2660" s="17" t="s">
        <v>54</v>
      </c>
      <c r="H2660" s="21">
        <v>9272200</v>
      </c>
      <c r="I2660" s="20">
        <v>9272295.6521739177</v>
      </c>
      <c r="J2660" s="19">
        <v>9643100</v>
      </c>
      <c r="K2660" s="1" t="s">
        <v>3665</v>
      </c>
      <c r="L2660" s="183"/>
      <c r="M2660" s="44" t="e">
        <f>VLOOKUP(#REF!,'[1]PL3 Danh muc đầy đủ'!$E$9:$X$9281,20,0)</f>
        <v>#REF!</v>
      </c>
      <c r="N2660" s="44" t="e">
        <f>M2660-#REF!</f>
        <v>#REF!</v>
      </c>
    </row>
    <row r="2661" spans="1:14" ht="36" x14ac:dyDescent="0.3">
      <c r="A2661" s="43">
        <v>2651</v>
      </c>
      <c r="B2661" s="17" t="s">
        <v>8434</v>
      </c>
      <c r="C2661" s="18" t="s">
        <v>18152</v>
      </c>
      <c r="D2661" s="17" t="s">
        <v>8435</v>
      </c>
      <c r="E2661" s="18" t="s">
        <v>8436</v>
      </c>
      <c r="F2661" s="18" t="s">
        <v>8436</v>
      </c>
      <c r="G2661" s="17" t="s">
        <v>54</v>
      </c>
      <c r="H2661" s="21">
        <v>9272200</v>
      </c>
      <c r="I2661" s="20">
        <v>9272295.6521739177</v>
      </c>
      <c r="J2661" s="19">
        <v>9643100</v>
      </c>
      <c r="K2661" s="1" t="s">
        <v>3665</v>
      </c>
      <c r="L2661" s="183"/>
      <c r="M2661" s="44" t="e">
        <f>VLOOKUP(#REF!,'[1]PL3 Danh muc đầy đủ'!$E$9:$X$9281,20,0)</f>
        <v>#REF!</v>
      </c>
      <c r="N2661" s="44" t="e">
        <f>M2661-#REF!</f>
        <v>#REF!</v>
      </c>
    </row>
    <row r="2662" spans="1:14" ht="36" x14ac:dyDescent="0.3">
      <c r="A2662" s="43">
        <v>2652</v>
      </c>
      <c r="B2662" s="17" t="s">
        <v>8437</v>
      </c>
      <c r="C2662" s="18" t="s">
        <v>18167</v>
      </c>
      <c r="D2662" s="17" t="s">
        <v>8438</v>
      </c>
      <c r="E2662" s="18" t="s">
        <v>8439</v>
      </c>
      <c r="F2662" s="18" t="s">
        <v>8439</v>
      </c>
      <c r="G2662" s="17" t="s">
        <v>24</v>
      </c>
      <c r="H2662" s="21">
        <v>7381300</v>
      </c>
      <c r="I2662" s="20">
        <v>7381373.9130434766</v>
      </c>
      <c r="J2662" s="19">
        <v>7676600</v>
      </c>
      <c r="K2662" s="1" t="s">
        <v>8440</v>
      </c>
      <c r="L2662" s="183"/>
      <c r="M2662" s="44" t="e">
        <f>VLOOKUP(#REF!,'[1]PL3 Danh muc đầy đủ'!$E$9:$X$9281,20,0)</f>
        <v>#REF!</v>
      </c>
      <c r="N2662" s="44" t="e">
        <f>M2662-#REF!</f>
        <v>#REF!</v>
      </c>
    </row>
    <row r="2663" spans="1:14" ht="36" x14ac:dyDescent="0.3">
      <c r="A2663" s="43">
        <v>2653</v>
      </c>
      <c r="B2663" s="17" t="s">
        <v>8441</v>
      </c>
      <c r="C2663" s="18" t="s">
        <v>18141</v>
      </c>
      <c r="D2663" s="17" t="s">
        <v>8442</v>
      </c>
      <c r="E2663" s="18" t="s">
        <v>8443</v>
      </c>
      <c r="F2663" s="18" t="s">
        <v>8443</v>
      </c>
      <c r="G2663" s="17" t="s">
        <v>24</v>
      </c>
      <c r="H2663" s="21">
        <v>7381300</v>
      </c>
      <c r="I2663" s="20">
        <v>7381373.9130434766</v>
      </c>
      <c r="J2663" s="19">
        <v>7676600</v>
      </c>
      <c r="K2663" s="1" t="s">
        <v>8440</v>
      </c>
      <c r="L2663" s="183"/>
      <c r="M2663" s="44" t="e">
        <f>VLOOKUP(#REF!,'[1]PL3 Danh muc đầy đủ'!$E$9:$X$9281,20,0)</f>
        <v>#REF!</v>
      </c>
      <c r="N2663" s="44" t="e">
        <f>M2663-#REF!</f>
        <v>#REF!</v>
      </c>
    </row>
    <row r="2664" spans="1:14" ht="54" x14ac:dyDescent="0.3">
      <c r="A2664" s="43">
        <v>2654</v>
      </c>
      <c r="B2664" s="17" t="s">
        <v>8444</v>
      </c>
      <c r="C2664" s="18" t="s">
        <v>18141</v>
      </c>
      <c r="D2664" s="17" t="s">
        <v>8445</v>
      </c>
      <c r="E2664" s="18" t="s">
        <v>8446</v>
      </c>
      <c r="F2664" s="18" t="s">
        <v>8446</v>
      </c>
      <c r="G2664" s="17" t="s">
        <v>24</v>
      </c>
      <c r="H2664" s="21">
        <v>7381300</v>
      </c>
      <c r="I2664" s="20">
        <v>7381373.9130434766</v>
      </c>
      <c r="J2664" s="19">
        <v>7676600</v>
      </c>
      <c r="K2664" s="1" t="s">
        <v>8440</v>
      </c>
      <c r="L2664" s="183"/>
      <c r="M2664" s="44" t="e">
        <f>VLOOKUP(#REF!,'[1]PL3 Danh muc đầy đủ'!$E$9:$X$9281,20,0)</f>
        <v>#REF!</v>
      </c>
      <c r="N2664" s="44" t="e">
        <f>M2664-#REF!</f>
        <v>#REF!</v>
      </c>
    </row>
    <row r="2665" spans="1:14" ht="54" x14ac:dyDescent="0.3">
      <c r="A2665" s="43">
        <v>2655</v>
      </c>
      <c r="B2665" s="17" t="s">
        <v>8447</v>
      </c>
      <c r="C2665" s="18" t="s">
        <v>18152</v>
      </c>
      <c r="D2665" s="17" t="s">
        <v>8448</v>
      </c>
      <c r="E2665" s="18" t="s">
        <v>8449</v>
      </c>
      <c r="F2665" s="18" t="s">
        <v>8449</v>
      </c>
      <c r="G2665" s="17" t="s">
        <v>24</v>
      </c>
      <c r="H2665" s="21">
        <v>7381300</v>
      </c>
      <c r="I2665" s="20">
        <v>7381373.9130434766</v>
      </c>
      <c r="J2665" s="19">
        <v>7676600</v>
      </c>
      <c r="K2665" s="1" t="s">
        <v>8440</v>
      </c>
      <c r="L2665" s="183"/>
      <c r="M2665" s="44" t="e">
        <f>VLOOKUP(#REF!,'[1]PL3 Danh muc đầy đủ'!$E$9:$X$9281,20,0)</f>
        <v>#REF!</v>
      </c>
      <c r="N2665" s="44" t="e">
        <f>M2665-#REF!</f>
        <v>#REF!</v>
      </c>
    </row>
    <row r="2666" spans="1:14" ht="36" x14ac:dyDescent="0.3">
      <c r="A2666" s="43">
        <v>2656</v>
      </c>
      <c r="B2666" s="17" t="s">
        <v>8450</v>
      </c>
      <c r="C2666" s="18" t="s">
        <v>18152</v>
      </c>
      <c r="D2666" s="17" t="s">
        <v>8451</v>
      </c>
      <c r="E2666" s="18" t="s">
        <v>8452</v>
      </c>
      <c r="F2666" s="18" t="s">
        <v>8452</v>
      </c>
      <c r="G2666" s="17" t="s">
        <v>54</v>
      </c>
      <c r="H2666" s="21">
        <v>7137900</v>
      </c>
      <c r="I2666" s="20">
        <v>7137930.4347826065</v>
      </c>
      <c r="J2666" s="19">
        <v>7423400</v>
      </c>
      <c r="K2666" s="1"/>
      <c r="L2666" s="183"/>
      <c r="M2666" s="44" t="e">
        <f>VLOOKUP(#REF!,'[1]PL3 Danh muc đầy đủ'!$E$9:$X$9281,20,0)</f>
        <v>#REF!</v>
      </c>
      <c r="N2666" s="44" t="e">
        <f>M2666-#REF!</f>
        <v>#REF!</v>
      </c>
    </row>
    <row r="2667" spans="1:14" ht="36" x14ac:dyDescent="0.3">
      <c r="A2667" s="43">
        <v>2657</v>
      </c>
      <c r="B2667" s="17" t="s">
        <v>416</v>
      </c>
      <c r="C2667" s="18" t="s">
        <v>18167</v>
      </c>
      <c r="D2667" s="17" t="s">
        <v>417</v>
      </c>
      <c r="E2667" s="18" t="s">
        <v>418</v>
      </c>
      <c r="F2667" s="18" t="s">
        <v>418</v>
      </c>
      <c r="G2667" s="17" t="s">
        <v>24</v>
      </c>
      <c r="H2667" s="21">
        <v>4703100</v>
      </c>
      <c r="I2667" s="20">
        <v>4703156.5217391308</v>
      </c>
      <c r="J2667" s="19">
        <v>4891200</v>
      </c>
      <c r="K2667" s="1" t="s">
        <v>543</v>
      </c>
      <c r="L2667" s="183"/>
      <c r="M2667" s="44" t="e">
        <f>VLOOKUP(#REF!,'[1]PL3 Danh muc đầy đủ'!$E$9:$X$9281,20,0)</f>
        <v>#REF!</v>
      </c>
      <c r="N2667" s="44" t="e">
        <f>M2667-#REF!</f>
        <v>#REF!</v>
      </c>
    </row>
    <row r="2668" spans="1:14" ht="31.2" x14ac:dyDescent="0.3">
      <c r="A2668" s="43">
        <v>2658</v>
      </c>
      <c r="B2668" s="17" t="s">
        <v>420</v>
      </c>
      <c r="C2668" s="18" t="s">
        <v>18167</v>
      </c>
      <c r="D2668" s="17" t="s">
        <v>421</v>
      </c>
      <c r="E2668" s="18" t="s">
        <v>422</v>
      </c>
      <c r="F2668" s="18" t="s">
        <v>422</v>
      </c>
      <c r="G2668" s="17"/>
      <c r="H2668" s="21">
        <v>4703100</v>
      </c>
      <c r="I2668" s="20">
        <v>4703156.5217391308</v>
      </c>
      <c r="J2668" s="19">
        <v>4891200</v>
      </c>
      <c r="K2668" s="1" t="s">
        <v>543</v>
      </c>
      <c r="L2668" s="183"/>
      <c r="M2668" s="44" t="e">
        <f>VLOOKUP(#REF!,'[1]PL3 Danh muc đầy đủ'!$E$9:$X$9281,20,0)</f>
        <v>#REF!</v>
      </c>
      <c r="N2668" s="44" t="e">
        <f>M2668-#REF!</f>
        <v>#REF!</v>
      </c>
    </row>
    <row r="2669" spans="1:14" ht="36" x14ac:dyDescent="0.3">
      <c r="A2669" s="43">
        <v>2659</v>
      </c>
      <c r="B2669" s="17" t="s">
        <v>423</v>
      </c>
      <c r="C2669" s="18" t="s">
        <v>18167</v>
      </c>
      <c r="D2669" s="17" t="s">
        <v>424</v>
      </c>
      <c r="E2669" s="18" t="s">
        <v>425</v>
      </c>
      <c r="F2669" s="18" t="s">
        <v>425</v>
      </c>
      <c r="G2669" s="17" t="s">
        <v>24</v>
      </c>
      <c r="H2669" s="21">
        <v>4703100</v>
      </c>
      <c r="I2669" s="20">
        <v>4703156.5217391308</v>
      </c>
      <c r="J2669" s="19">
        <v>4891200</v>
      </c>
      <c r="K2669" s="1" t="s">
        <v>543</v>
      </c>
      <c r="L2669" s="183"/>
      <c r="M2669" s="44" t="e">
        <f>VLOOKUP(#REF!,'[1]PL3 Danh muc đầy đủ'!$E$9:$X$9281,20,0)</f>
        <v>#REF!</v>
      </c>
      <c r="N2669" s="44" t="e">
        <f>M2669-#REF!</f>
        <v>#REF!</v>
      </c>
    </row>
    <row r="2670" spans="1:14" ht="31.2" x14ac:dyDescent="0.3">
      <c r="A2670" s="43">
        <v>2660</v>
      </c>
      <c r="B2670" s="17" t="s">
        <v>426</v>
      </c>
      <c r="C2670" s="18" t="s">
        <v>18167</v>
      </c>
      <c r="D2670" s="17" t="s">
        <v>427</v>
      </c>
      <c r="E2670" s="18" t="s">
        <v>428</v>
      </c>
      <c r="F2670" s="18" t="s">
        <v>428</v>
      </c>
      <c r="G2670" s="17" t="s">
        <v>24</v>
      </c>
      <c r="H2670" s="21">
        <v>4703100</v>
      </c>
      <c r="I2670" s="20">
        <v>4703156.5217391308</v>
      </c>
      <c r="J2670" s="19">
        <v>4891200</v>
      </c>
      <c r="K2670" s="1" t="s">
        <v>543</v>
      </c>
      <c r="L2670" s="183"/>
      <c r="M2670" s="44" t="e">
        <f>VLOOKUP(#REF!,'[1]PL3 Danh muc đầy đủ'!$E$9:$X$9281,20,0)</f>
        <v>#REF!</v>
      </c>
      <c r="N2670" s="44" t="e">
        <f>M2670-#REF!</f>
        <v>#REF!</v>
      </c>
    </row>
    <row r="2671" spans="1:14" ht="31.2" x14ac:dyDescent="0.3">
      <c r="A2671" s="43">
        <v>2661</v>
      </c>
      <c r="B2671" s="17" t="s">
        <v>429</v>
      </c>
      <c r="C2671" s="18" t="s">
        <v>18167</v>
      </c>
      <c r="D2671" s="17" t="s">
        <v>430</v>
      </c>
      <c r="E2671" s="18" t="s">
        <v>428</v>
      </c>
      <c r="F2671" s="18" t="s">
        <v>428</v>
      </c>
      <c r="G2671" s="17" t="s">
        <v>24</v>
      </c>
      <c r="H2671" s="21">
        <v>4703100</v>
      </c>
      <c r="I2671" s="20">
        <v>4703156.5217391308</v>
      </c>
      <c r="J2671" s="19">
        <v>4891200</v>
      </c>
      <c r="K2671" s="1" t="s">
        <v>543</v>
      </c>
      <c r="L2671" s="183"/>
      <c r="M2671" s="44" t="e">
        <f>VLOOKUP(#REF!,'[1]PL3 Danh muc đầy đủ'!$E$9:$X$9281,20,0)</f>
        <v>#REF!</v>
      </c>
      <c r="N2671" s="44" t="e">
        <f>M2671-#REF!</f>
        <v>#REF!</v>
      </c>
    </row>
    <row r="2672" spans="1:14" ht="31.2" x14ac:dyDescent="0.3">
      <c r="A2672" s="43">
        <v>2662</v>
      </c>
      <c r="B2672" s="17" t="s">
        <v>431</v>
      </c>
      <c r="C2672" s="18" t="s">
        <v>18167</v>
      </c>
      <c r="D2672" s="17" t="s">
        <v>432</v>
      </c>
      <c r="E2672" s="18" t="s">
        <v>433</v>
      </c>
      <c r="F2672" s="18" t="s">
        <v>433</v>
      </c>
      <c r="G2672" s="17" t="s">
        <v>24</v>
      </c>
      <c r="H2672" s="21">
        <v>4703100</v>
      </c>
      <c r="I2672" s="20">
        <v>4703156.5217391308</v>
      </c>
      <c r="J2672" s="19">
        <v>4891200</v>
      </c>
      <c r="K2672" s="1" t="s">
        <v>543</v>
      </c>
      <c r="L2672" s="183"/>
      <c r="M2672" s="44" t="e">
        <f>VLOOKUP(#REF!,'[1]PL3 Danh muc đầy đủ'!$E$9:$X$9281,20,0)</f>
        <v>#REF!</v>
      </c>
      <c r="N2672" s="44" t="e">
        <f>M2672-#REF!</f>
        <v>#REF!</v>
      </c>
    </row>
    <row r="2673" spans="1:14" ht="31.2" x14ac:dyDescent="0.3">
      <c r="A2673" s="43">
        <v>2663</v>
      </c>
      <c r="B2673" s="17" t="s">
        <v>434</v>
      </c>
      <c r="C2673" s="18" t="s">
        <v>18167</v>
      </c>
      <c r="D2673" s="17" t="s">
        <v>435</v>
      </c>
      <c r="E2673" s="18" t="s">
        <v>436</v>
      </c>
      <c r="F2673" s="18" t="s">
        <v>436</v>
      </c>
      <c r="G2673" s="17" t="s">
        <v>24</v>
      </c>
      <c r="H2673" s="21">
        <v>4703100</v>
      </c>
      <c r="I2673" s="20">
        <v>4703156.5217391308</v>
      </c>
      <c r="J2673" s="19">
        <v>4891200</v>
      </c>
      <c r="K2673" s="1" t="s">
        <v>543</v>
      </c>
      <c r="L2673" s="183"/>
      <c r="M2673" s="44" t="e">
        <f>VLOOKUP(#REF!,'[1]PL3 Danh muc đầy đủ'!$E$9:$X$9281,20,0)</f>
        <v>#REF!</v>
      </c>
      <c r="N2673" s="44" t="e">
        <f>M2673-#REF!</f>
        <v>#REF!</v>
      </c>
    </row>
    <row r="2674" spans="1:14" ht="36" x14ac:dyDescent="0.3">
      <c r="A2674" s="43">
        <v>2664</v>
      </c>
      <c r="B2674" s="17" t="s">
        <v>437</v>
      </c>
      <c r="C2674" s="18" t="s">
        <v>18141</v>
      </c>
      <c r="D2674" s="17" t="s">
        <v>438</v>
      </c>
      <c r="E2674" s="18" t="s">
        <v>439</v>
      </c>
      <c r="F2674" s="18" t="s">
        <v>439</v>
      </c>
      <c r="G2674" s="17" t="s">
        <v>24</v>
      </c>
      <c r="H2674" s="21">
        <v>4703100</v>
      </c>
      <c r="I2674" s="20">
        <v>4703156.5217391308</v>
      </c>
      <c r="J2674" s="19">
        <v>4891200</v>
      </c>
      <c r="K2674" s="1" t="s">
        <v>543</v>
      </c>
      <c r="L2674" s="183"/>
      <c r="M2674" s="44" t="e">
        <f>VLOOKUP(#REF!,'[1]PL3 Danh muc đầy đủ'!$E$9:$X$9281,20,0)</f>
        <v>#REF!</v>
      </c>
      <c r="N2674" s="44" t="e">
        <f>M2674-#REF!</f>
        <v>#REF!</v>
      </c>
    </row>
    <row r="2675" spans="1:14" ht="31.2" x14ac:dyDescent="0.3">
      <c r="A2675" s="43">
        <v>2665</v>
      </c>
      <c r="B2675" s="17" t="s">
        <v>440</v>
      </c>
      <c r="C2675" s="18" t="s">
        <v>18141</v>
      </c>
      <c r="D2675" s="17" t="s">
        <v>441</v>
      </c>
      <c r="E2675" s="18" t="s">
        <v>428</v>
      </c>
      <c r="F2675" s="18" t="s">
        <v>428</v>
      </c>
      <c r="G2675" s="17" t="s">
        <v>54</v>
      </c>
      <c r="H2675" s="21">
        <v>4703100</v>
      </c>
      <c r="I2675" s="20">
        <v>4703156.5217391308</v>
      </c>
      <c r="J2675" s="19">
        <v>4891200</v>
      </c>
      <c r="K2675" s="1" t="s">
        <v>543</v>
      </c>
      <c r="L2675" s="183"/>
      <c r="M2675" s="44" t="e">
        <f>VLOOKUP(#REF!,'[1]PL3 Danh muc đầy đủ'!$E$9:$X$9281,20,0)</f>
        <v>#REF!</v>
      </c>
      <c r="N2675" s="44" t="e">
        <f>M2675-#REF!</f>
        <v>#REF!</v>
      </c>
    </row>
    <row r="2676" spans="1:14" ht="31.2" x14ac:dyDescent="0.3">
      <c r="A2676" s="43">
        <v>2666</v>
      </c>
      <c r="B2676" s="17" t="s">
        <v>442</v>
      </c>
      <c r="C2676" s="18" t="s">
        <v>18141</v>
      </c>
      <c r="D2676" s="17" t="s">
        <v>443</v>
      </c>
      <c r="E2676" s="18" t="s">
        <v>433</v>
      </c>
      <c r="F2676" s="18" t="s">
        <v>433</v>
      </c>
      <c r="G2676" s="17" t="s">
        <v>24</v>
      </c>
      <c r="H2676" s="21">
        <v>4703100</v>
      </c>
      <c r="I2676" s="20">
        <v>4703156.5217391308</v>
      </c>
      <c r="J2676" s="19">
        <v>4891200</v>
      </c>
      <c r="K2676" s="1" t="s">
        <v>543</v>
      </c>
      <c r="L2676" s="183"/>
      <c r="M2676" s="44" t="e">
        <f>VLOOKUP(#REF!,'[1]PL3 Danh muc đầy đủ'!$E$9:$X$9281,20,0)</f>
        <v>#REF!</v>
      </c>
      <c r="N2676" s="44" t="e">
        <f>M2676-#REF!</f>
        <v>#REF!</v>
      </c>
    </row>
    <row r="2677" spans="1:14" ht="36" x14ac:dyDescent="0.3">
      <c r="A2677" s="43">
        <v>2667</v>
      </c>
      <c r="B2677" s="17" t="s">
        <v>444</v>
      </c>
      <c r="C2677" s="18" t="s">
        <v>18141</v>
      </c>
      <c r="D2677" s="17" t="s">
        <v>445</v>
      </c>
      <c r="E2677" s="18" t="s">
        <v>446</v>
      </c>
      <c r="F2677" s="18" t="s">
        <v>446</v>
      </c>
      <c r="G2677" s="17" t="s">
        <v>24</v>
      </c>
      <c r="H2677" s="21">
        <v>4703100</v>
      </c>
      <c r="I2677" s="20">
        <v>4703156.5217391308</v>
      </c>
      <c r="J2677" s="19">
        <v>4891200</v>
      </c>
      <c r="K2677" s="1" t="s">
        <v>543</v>
      </c>
      <c r="L2677" s="183"/>
      <c r="M2677" s="44" t="e">
        <f>VLOOKUP(#REF!,'[1]PL3 Danh muc đầy đủ'!$E$9:$X$9281,20,0)</f>
        <v>#REF!</v>
      </c>
      <c r="N2677" s="44" t="e">
        <f>M2677-#REF!</f>
        <v>#REF!</v>
      </c>
    </row>
    <row r="2678" spans="1:14" ht="31.2" x14ac:dyDescent="0.3">
      <c r="A2678" s="43">
        <v>2668</v>
      </c>
      <c r="B2678" s="17" t="s">
        <v>447</v>
      </c>
      <c r="C2678" s="18" t="s">
        <v>18141</v>
      </c>
      <c r="D2678" s="17" t="s">
        <v>448</v>
      </c>
      <c r="E2678" s="18" t="s">
        <v>449</v>
      </c>
      <c r="F2678" s="18" t="s">
        <v>449</v>
      </c>
      <c r="G2678" s="17" t="s">
        <v>54</v>
      </c>
      <c r="H2678" s="21">
        <v>4703100</v>
      </c>
      <c r="I2678" s="20">
        <v>4703156.5217391308</v>
      </c>
      <c r="J2678" s="19">
        <v>4891200</v>
      </c>
      <c r="K2678" s="1" t="s">
        <v>543</v>
      </c>
      <c r="L2678" s="183"/>
      <c r="M2678" s="44" t="e">
        <f>VLOOKUP(#REF!,'[1]PL3 Danh muc đầy đủ'!$E$9:$X$9281,20,0)</f>
        <v>#REF!</v>
      </c>
      <c r="N2678" s="44" t="e">
        <f>M2678-#REF!</f>
        <v>#REF!</v>
      </c>
    </row>
    <row r="2679" spans="1:14" ht="36" x14ac:dyDescent="0.3">
      <c r="A2679" s="43">
        <v>2669</v>
      </c>
      <c r="B2679" s="17" t="s">
        <v>450</v>
      </c>
      <c r="C2679" s="18" t="s">
        <v>18147</v>
      </c>
      <c r="D2679" s="17" t="s">
        <v>451</v>
      </c>
      <c r="E2679" s="18" t="s">
        <v>452</v>
      </c>
      <c r="F2679" s="18" t="s">
        <v>452</v>
      </c>
      <c r="G2679" s="17" t="s">
        <v>24</v>
      </c>
      <c r="H2679" s="21">
        <v>4703100</v>
      </c>
      <c r="I2679" s="20">
        <v>4703156.5217391308</v>
      </c>
      <c r="J2679" s="19">
        <v>4891200</v>
      </c>
      <c r="K2679" s="1" t="s">
        <v>543</v>
      </c>
      <c r="L2679" s="183"/>
      <c r="M2679" s="44" t="e">
        <f>VLOOKUP(#REF!,'[1]PL3 Danh muc đầy đủ'!$E$9:$X$9281,20,0)</f>
        <v>#REF!</v>
      </c>
      <c r="N2679" s="44" t="e">
        <f>M2679-#REF!</f>
        <v>#REF!</v>
      </c>
    </row>
    <row r="2680" spans="1:14" ht="36" x14ac:dyDescent="0.3">
      <c r="A2680" s="43">
        <v>2670</v>
      </c>
      <c r="B2680" s="17" t="s">
        <v>453</v>
      </c>
      <c r="C2680" s="18" t="s">
        <v>18147</v>
      </c>
      <c r="D2680" s="17" t="s">
        <v>454</v>
      </c>
      <c r="E2680" s="18" t="s">
        <v>455</v>
      </c>
      <c r="F2680" s="18" t="s">
        <v>455</v>
      </c>
      <c r="G2680" s="17"/>
      <c r="H2680" s="21">
        <v>4703100</v>
      </c>
      <c r="I2680" s="20">
        <v>4703156.5217391308</v>
      </c>
      <c r="J2680" s="19">
        <v>4891200</v>
      </c>
      <c r="K2680" s="1" t="s">
        <v>543</v>
      </c>
      <c r="L2680" s="183"/>
      <c r="M2680" s="44" t="e">
        <f>VLOOKUP(#REF!,'[1]PL3 Danh muc đầy đủ'!$E$9:$X$9281,20,0)</f>
        <v>#REF!</v>
      </c>
      <c r="N2680" s="44" t="e">
        <f>M2680-#REF!</f>
        <v>#REF!</v>
      </c>
    </row>
    <row r="2681" spans="1:14" ht="31.2" x14ac:dyDescent="0.3">
      <c r="A2681" s="43">
        <v>2671</v>
      </c>
      <c r="B2681" s="17" t="s">
        <v>456</v>
      </c>
      <c r="C2681" s="18" t="s">
        <v>18147</v>
      </c>
      <c r="D2681" s="17" t="s">
        <v>457</v>
      </c>
      <c r="E2681" s="18" t="s">
        <v>428</v>
      </c>
      <c r="F2681" s="18" t="s">
        <v>428</v>
      </c>
      <c r="G2681" s="17" t="s">
        <v>24</v>
      </c>
      <c r="H2681" s="21">
        <v>4703100</v>
      </c>
      <c r="I2681" s="20">
        <v>4703156.5217391308</v>
      </c>
      <c r="J2681" s="19">
        <v>4891200</v>
      </c>
      <c r="K2681" s="1" t="s">
        <v>543</v>
      </c>
      <c r="L2681" s="183"/>
      <c r="M2681" s="44" t="e">
        <f>VLOOKUP(#REF!,'[1]PL3 Danh muc đầy đủ'!$E$9:$X$9281,20,0)</f>
        <v>#REF!</v>
      </c>
      <c r="N2681" s="44" t="e">
        <f>M2681-#REF!</f>
        <v>#REF!</v>
      </c>
    </row>
    <row r="2682" spans="1:14" ht="31.2" x14ac:dyDescent="0.3">
      <c r="A2682" s="43">
        <v>2672</v>
      </c>
      <c r="B2682" s="17" t="s">
        <v>8453</v>
      </c>
      <c r="C2682" s="18" t="s">
        <v>18167</v>
      </c>
      <c r="D2682" s="17" t="s">
        <v>8454</v>
      </c>
      <c r="E2682" s="18" t="s">
        <v>8455</v>
      </c>
      <c r="F2682" s="18" t="s">
        <v>8455</v>
      </c>
      <c r="G2682" s="17"/>
      <c r="H2682" s="21">
        <v>6823200</v>
      </c>
      <c r="I2682" s="20">
        <v>6823217.3913043449</v>
      </c>
      <c r="J2682" s="19">
        <v>7096100</v>
      </c>
      <c r="K2682" s="1" t="s">
        <v>543</v>
      </c>
      <c r="L2682" s="183"/>
      <c r="M2682" s="44" t="e">
        <f>VLOOKUP(#REF!,'[1]PL3 Danh muc đầy đủ'!$E$9:$X$9281,20,0)</f>
        <v>#REF!</v>
      </c>
      <c r="N2682" s="44" t="e">
        <f>M2682-#REF!</f>
        <v>#REF!</v>
      </c>
    </row>
    <row r="2683" spans="1:14" ht="31.2" x14ac:dyDescent="0.3">
      <c r="A2683" s="43">
        <v>2673</v>
      </c>
      <c r="B2683" s="17" t="s">
        <v>8456</v>
      </c>
      <c r="C2683" s="18" t="s">
        <v>18141</v>
      </c>
      <c r="D2683" s="17" t="s">
        <v>8457</v>
      </c>
      <c r="E2683" s="18" t="s">
        <v>8458</v>
      </c>
      <c r="F2683" s="18" t="s">
        <v>8458</v>
      </c>
      <c r="G2683" s="17" t="s">
        <v>24</v>
      </c>
      <c r="H2683" s="21">
        <v>6823200</v>
      </c>
      <c r="I2683" s="20">
        <v>6823217.3913043449</v>
      </c>
      <c r="J2683" s="19">
        <v>7096100</v>
      </c>
      <c r="K2683" s="1" t="s">
        <v>543</v>
      </c>
      <c r="L2683" s="183"/>
      <c r="M2683" s="44" t="e">
        <f>VLOOKUP(#REF!,'[1]PL3 Danh muc đầy đủ'!$E$9:$X$9281,20,0)</f>
        <v>#REF!</v>
      </c>
      <c r="N2683" s="44" t="e">
        <f>M2683-#REF!</f>
        <v>#REF!</v>
      </c>
    </row>
    <row r="2684" spans="1:14" ht="54" x14ac:dyDescent="0.3">
      <c r="A2684" s="43">
        <v>2674</v>
      </c>
      <c r="B2684" s="17" t="s">
        <v>8459</v>
      </c>
      <c r="C2684" s="18" t="s">
        <v>18167</v>
      </c>
      <c r="D2684" s="17" t="s">
        <v>8460</v>
      </c>
      <c r="E2684" s="18" t="s">
        <v>8461</v>
      </c>
      <c r="F2684" s="18" t="s">
        <v>8461</v>
      </c>
      <c r="G2684" s="17" t="s">
        <v>24</v>
      </c>
      <c r="H2684" s="21">
        <v>4497100</v>
      </c>
      <c r="I2684" s="20">
        <v>4497121.7391304346</v>
      </c>
      <c r="J2684" s="19">
        <v>4677000</v>
      </c>
      <c r="K2684" s="1"/>
      <c r="L2684" s="183"/>
      <c r="M2684" s="44" t="e">
        <f>VLOOKUP(#REF!,'[1]PL3 Danh muc đầy đủ'!$E$9:$X$9281,20,0)</f>
        <v>#REF!</v>
      </c>
      <c r="N2684" s="44" t="e">
        <f>M2684-#REF!</f>
        <v>#REF!</v>
      </c>
    </row>
    <row r="2685" spans="1:14" ht="18" x14ac:dyDescent="0.3">
      <c r="A2685" s="43">
        <v>2675</v>
      </c>
      <c r="B2685" s="17" t="s">
        <v>8462</v>
      </c>
      <c r="C2685" s="18" t="s">
        <v>18167</v>
      </c>
      <c r="D2685" s="17" t="s">
        <v>8463</v>
      </c>
      <c r="E2685" s="18" t="s">
        <v>8464</v>
      </c>
      <c r="F2685" s="18" t="s">
        <v>8464</v>
      </c>
      <c r="G2685" s="17" t="s">
        <v>24</v>
      </c>
      <c r="H2685" s="21">
        <v>4497100</v>
      </c>
      <c r="I2685" s="20">
        <v>4497121.7391304346</v>
      </c>
      <c r="J2685" s="19">
        <v>4677000</v>
      </c>
      <c r="K2685" s="1"/>
      <c r="L2685" s="183"/>
      <c r="M2685" s="44" t="e">
        <f>VLOOKUP(#REF!,'[1]PL3 Danh muc đầy đủ'!$E$9:$X$9281,20,0)</f>
        <v>#REF!</v>
      </c>
      <c r="N2685" s="44" t="e">
        <f>M2685-#REF!</f>
        <v>#REF!</v>
      </c>
    </row>
    <row r="2686" spans="1:14" ht="36" x14ac:dyDescent="0.3">
      <c r="A2686" s="43">
        <v>2676</v>
      </c>
      <c r="B2686" s="17" t="s">
        <v>8465</v>
      </c>
      <c r="C2686" s="18" t="s">
        <v>18152</v>
      </c>
      <c r="D2686" s="17" t="s">
        <v>8466</v>
      </c>
      <c r="E2686" s="18" t="s">
        <v>8467</v>
      </c>
      <c r="F2686" s="18" t="s">
        <v>8467</v>
      </c>
      <c r="G2686" s="17" t="s">
        <v>24</v>
      </c>
      <c r="H2686" s="21">
        <v>4497100</v>
      </c>
      <c r="I2686" s="20">
        <v>4497121.7391304346</v>
      </c>
      <c r="J2686" s="19">
        <v>4677000</v>
      </c>
      <c r="K2686" s="1"/>
      <c r="L2686" s="183"/>
      <c r="M2686" s="44" t="e">
        <f>VLOOKUP(#REF!,'[1]PL3 Danh muc đầy đủ'!$E$9:$X$9281,20,0)</f>
        <v>#REF!</v>
      </c>
      <c r="N2686" s="44" t="e">
        <f>M2686-#REF!</f>
        <v>#REF!</v>
      </c>
    </row>
    <row r="2687" spans="1:14" ht="36" x14ac:dyDescent="0.3">
      <c r="A2687" s="43">
        <v>2677</v>
      </c>
      <c r="B2687" s="17" t="s">
        <v>8468</v>
      </c>
      <c r="C2687" s="18" t="s">
        <v>18152</v>
      </c>
      <c r="D2687" s="17" t="s">
        <v>8469</v>
      </c>
      <c r="E2687" s="18" t="s">
        <v>8470</v>
      </c>
      <c r="F2687" s="18" t="s">
        <v>8470</v>
      </c>
      <c r="G2687" s="17" t="s">
        <v>24</v>
      </c>
      <c r="H2687" s="21">
        <v>4497100</v>
      </c>
      <c r="I2687" s="20">
        <v>4497121.7391304346</v>
      </c>
      <c r="J2687" s="19">
        <v>4677000</v>
      </c>
      <c r="K2687" s="1"/>
      <c r="L2687" s="183"/>
      <c r="M2687" s="44" t="e">
        <f>VLOOKUP(#REF!,'[1]PL3 Danh muc đầy đủ'!$E$9:$X$9281,20,0)</f>
        <v>#REF!</v>
      </c>
      <c r="N2687" s="44" t="e">
        <f>M2687-#REF!</f>
        <v>#REF!</v>
      </c>
    </row>
    <row r="2688" spans="1:14" ht="36" x14ac:dyDescent="0.3">
      <c r="A2688" s="43">
        <v>2678</v>
      </c>
      <c r="B2688" s="17" t="s">
        <v>8471</v>
      </c>
      <c r="C2688" s="18" t="s">
        <v>18152</v>
      </c>
      <c r="D2688" s="17" t="s">
        <v>8472</v>
      </c>
      <c r="E2688" s="18" t="s">
        <v>8473</v>
      </c>
      <c r="F2688" s="18" t="s">
        <v>8473</v>
      </c>
      <c r="G2688" s="17" t="s">
        <v>24</v>
      </c>
      <c r="H2688" s="21">
        <v>4497100</v>
      </c>
      <c r="I2688" s="20">
        <v>4497121.7391304346</v>
      </c>
      <c r="J2688" s="19">
        <v>4677000</v>
      </c>
      <c r="K2688" s="1"/>
      <c r="L2688" s="183"/>
      <c r="M2688" s="44" t="e">
        <f>VLOOKUP(#REF!,'[1]PL3 Danh muc đầy đủ'!$E$9:$X$9281,20,0)</f>
        <v>#REF!</v>
      </c>
      <c r="N2688" s="44" t="e">
        <f>M2688-#REF!</f>
        <v>#REF!</v>
      </c>
    </row>
    <row r="2689" spans="1:14" ht="36" x14ac:dyDescent="0.3">
      <c r="A2689" s="43">
        <v>2679</v>
      </c>
      <c r="B2689" s="17" t="s">
        <v>8474</v>
      </c>
      <c r="C2689" s="18" t="s">
        <v>18152</v>
      </c>
      <c r="D2689" s="17" t="s">
        <v>8475</v>
      </c>
      <c r="E2689" s="18" t="s">
        <v>8476</v>
      </c>
      <c r="F2689" s="18" t="s">
        <v>8476</v>
      </c>
      <c r="G2689" s="17" t="s">
        <v>24</v>
      </c>
      <c r="H2689" s="21">
        <v>4497100</v>
      </c>
      <c r="I2689" s="20">
        <v>4497121.7391304346</v>
      </c>
      <c r="J2689" s="19">
        <v>4677000</v>
      </c>
      <c r="K2689" s="1"/>
      <c r="L2689" s="183"/>
      <c r="M2689" s="44" t="e">
        <f>VLOOKUP(#REF!,'[1]PL3 Danh muc đầy đủ'!$E$9:$X$9281,20,0)</f>
        <v>#REF!</v>
      </c>
      <c r="N2689" s="44" t="e">
        <f>M2689-#REF!</f>
        <v>#REF!</v>
      </c>
    </row>
    <row r="2690" spans="1:14" ht="36" x14ac:dyDescent="0.3">
      <c r="A2690" s="43">
        <v>2680</v>
      </c>
      <c r="B2690" s="17" t="s">
        <v>8477</v>
      </c>
      <c r="C2690" s="18" t="s">
        <v>18152</v>
      </c>
      <c r="D2690" s="17" t="s">
        <v>8478</v>
      </c>
      <c r="E2690" s="18" t="s">
        <v>8479</v>
      </c>
      <c r="F2690" s="18" t="s">
        <v>8479</v>
      </c>
      <c r="G2690" s="17" t="s">
        <v>24</v>
      </c>
      <c r="H2690" s="21">
        <v>4497100</v>
      </c>
      <c r="I2690" s="20">
        <v>4497121.7391304346</v>
      </c>
      <c r="J2690" s="19">
        <v>4677000</v>
      </c>
      <c r="K2690" s="1"/>
      <c r="L2690" s="183"/>
      <c r="M2690" s="44" t="e">
        <f>VLOOKUP(#REF!,'[1]PL3 Danh muc đầy đủ'!$E$9:$X$9281,20,0)</f>
        <v>#REF!</v>
      </c>
      <c r="N2690" s="44" t="e">
        <f>M2690-#REF!</f>
        <v>#REF!</v>
      </c>
    </row>
    <row r="2691" spans="1:14" ht="31.2" x14ac:dyDescent="0.3">
      <c r="A2691" s="43">
        <v>2681</v>
      </c>
      <c r="B2691" s="17" t="s">
        <v>8480</v>
      </c>
      <c r="C2691" s="18" t="s">
        <v>18167</v>
      </c>
      <c r="D2691" s="17" t="s">
        <v>8481</v>
      </c>
      <c r="E2691" s="18" t="s">
        <v>8482</v>
      </c>
      <c r="F2691" s="18" t="s">
        <v>8482</v>
      </c>
      <c r="G2691" s="17" t="s">
        <v>24</v>
      </c>
      <c r="H2691" s="21">
        <v>4781900</v>
      </c>
      <c r="I2691" s="20">
        <v>4781913.0434782607</v>
      </c>
      <c r="J2691" s="19">
        <v>4973100</v>
      </c>
      <c r="K2691" s="1" t="s">
        <v>543</v>
      </c>
      <c r="L2691" s="183"/>
      <c r="M2691" s="44" t="e">
        <f>VLOOKUP(#REF!,'[1]PL3 Danh muc đầy đủ'!$E$9:$X$9281,20,0)</f>
        <v>#REF!</v>
      </c>
      <c r="N2691" s="44" t="e">
        <f>M2691-#REF!</f>
        <v>#REF!</v>
      </c>
    </row>
    <row r="2692" spans="1:14" ht="54" x14ac:dyDescent="0.3">
      <c r="A2692" s="43">
        <v>2682</v>
      </c>
      <c r="B2692" s="17" t="s">
        <v>8483</v>
      </c>
      <c r="C2692" s="18" t="s">
        <v>18167</v>
      </c>
      <c r="D2692" s="17" t="s">
        <v>8484</v>
      </c>
      <c r="E2692" s="18" t="s">
        <v>8485</v>
      </c>
      <c r="F2692" s="18" t="s">
        <v>8485</v>
      </c>
      <c r="G2692" s="17" t="s">
        <v>24</v>
      </c>
      <c r="H2692" s="21">
        <v>4781900</v>
      </c>
      <c r="I2692" s="20">
        <v>4781913.0434782607</v>
      </c>
      <c r="J2692" s="19">
        <v>4973100</v>
      </c>
      <c r="K2692" s="1" t="s">
        <v>543</v>
      </c>
      <c r="L2692" s="183"/>
      <c r="M2692" s="44" t="e">
        <f>VLOOKUP(#REF!,'[1]PL3 Danh muc đầy đủ'!$E$9:$X$9281,20,0)</f>
        <v>#REF!</v>
      </c>
      <c r="N2692" s="44" t="e">
        <f>M2692-#REF!</f>
        <v>#REF!</v>
      </c>
    </row>
    <row r="2693" spans="1:14" ht="36" x14ac:dyDescent="0.3">
      <c r="A2693" s="43">
        <v>2683</v>
      </c>
      <c r="B2693" s="17" t="s">
        <v>8486</v>
      </c>
      <c r="C2693" s="18" t="s">
        <v>18167</v>
      </c>
      <c r="D2693" s="17" t="s">
        <v>8487</v>
      </c>
      <c r="E2693" s="18" t="s">
        <v>8488</v>
      </c>
      <c r="F2693" s="18" t="s">
        <v>8488</v>
      </c>
      <c r="G2693" s="17" t="s">
        <v>24</v>
      </c>
      <c r="H2693" s="21">
        <v>4781900</v>
      </c>
      <c r="I2693" s="20">
        <v>4781913.0434782607</v>
      </c>
      <c r="J2693" s="19">
        <v>4973100</v>
      </c>
      <c r="K2693" s="1" t="s">
        <v>543</v>
      </c>
      <c r="L2693" s="183"/>
      <c r="M2693" s="44" t="e">
        <f>VLOOKUP(#REF!,'[1]PL3 Danh muc đầy đủ'!$E$9:$X$9281,20,0)</f>
        <v>#REF!</v>
      </c>
      <c r="N2693" s="44" t="e">
        <f>M2693-#REF!</f>
        <v>#REF!</v>
      </c>
    </row>
    <row r="2694" spans="1:14" ht="36" x14ac:dyDescent="0.3">
      <c r="A2694" s="43">
        <v>2684</v>
      </c>
      <c r="B2694" s="17" t="s">
        <v>8489</v>
      </c>
      <c r="C2694" s="18" t="s">
        <v>18152</v>
      </c>
      <c r="D2694" s="17" t="s">
        <v>8490</v>
      </c>
      <c r="E2694" s="18" t="s">
        <v>8491</v>
      </c>
      <c r="F2694" s="18" t="s">
        <v>8491</v>
      </c>
      <c r="G2694" s="17" t="s">
        <v>24</v>
      </c>
      <c r="H2694" s="21">
        <v>4781900</v>
      </c>
      <c r="I2694" s="20">
        <v>4781913.0434782607</v>
      </c>
      <c r="J2694" s="19">
        <v>4973100</v>
      </c>
      <c r="K2694" s="1" t="s">
        <v>543</v>
      </c>
      <c r="L2694" s="183"/>
      <c r="M2694" s="44" t="e">
        <f>VLOOKUP(#REF!,'[1]PL3 Danh muc đầy đủ'!$E$9:$X$9281,20,0)</f>
        <v>#REF!</v>
      </c>
      <c r="N2694" s="44" t="e">
        <f>M2694-#REF!</f>
        <v>#REF!</v>
      </c>
    </row>
    <row r="2695" spans="1:14" ht="36" x14ac:dyDescent="0.3">
      <c r="A2695" s="43">
        <v>2685</v>
      </c>
      <c r="B2695" s="17" t="s">
        <v>8492</v>
      </c>
      <c r="C2695" s="18" t="s">
        <v>18152</v>
      </c>
      <c r="D2695" s="17" t="s">
        <v>8493</v>
      </c>
      <c r="E2695" s="18" t="s">
        <v>8494</v>
      </c>
      <c r="F2695" s="18" t="s">
        <v>8494</v>
      </c>
      <c r="G2695" s="17" t="s">
        <v>24</v>
      </c>
      <c r="H2695" s="21">
        <v>4781900</v>
      </c>
      <c r="I2695" s="20">
        <v>4781913.0434782607</v>
      </c>
      <c r="J2695" s="19">
        <v>4973100</v>
      </c>
      <c r="K2695" s="1" t="s">
        <v>543</v>
      </c>
      <c r="L2695" s="183"/>
      <c r="M2695" s="44" t="e">
        <f>VLOOKUP(#REF!,'[1]PL3 Danh muc đầy đủ'!$E$9:$X$9281,20,0)</f>
        <v>#REF!</v>
      </c>
      <c r="N2695" s="44" t="e">
        <f>M2695-#REF!</f>
        <v>#REF!</v>
      </c>
    </row>
    <row r="2696" spans="1:14" ht="36" x14ac:dyDescent="0.3">
      <c r="A2696" s="43">
        <v>2686</v>
      </c>
      <c r="B2696" s="17" t="s">
        <v>8495</v>
      </c>
      <c r="C2696" s="18" t="s">
        <v>18152</v>
      </c>
      <c r="D2696" s="17" t="s">
        <v>8496</v>
      </c>
      <c r="E2696" s="18" t="s">
        <v>8497</v>
      </c>
      <c r="F2696" s="18" t="s">
        <v>8497</v>
      </c>
      <c r="G2696" s="17" t="s">
        <v>54</v>
      </c>
      <c r="H2696" s="21">
        <v>4596000</v>
      </c>
      <c r="I2696" s="20">
        <v>4596034.7826086953</v>
      </c>
      <c r="J2696" s="19">
        <v>4779800</v>
      </c>
      <c r="K2696" s="1" t="s">
        <v>543</v>
      </c>
      <c r="L2696" s="183"/>
      <c r="M2696" s="44" t="e">
        <f>VLOOKUP(#REF!,'[1]PL3 Danh muc đầy đủ'!$E$9:$X$9281,20,0)</f>
        <v>#REF!</v>
      </c>
      <c r="N2696" s="44" t="e">
        <f>M2696-#REF!</f>
        <v>#REF!</v>
      </c>
    </row>
    <row r="2697" spans="1:14" ht="36" x14ac:dyDescent="0.3">
      <c r="A2697" s="43">
        <v>2687</v>
      </c>
      <c r="B2697" s="17" t="s">
        <v>18366</v>
      </c>
      <c r="C2697" s="18" t="s">
        <v>18152</v>
      </c>
      <c r="D2697" s="17" t="s">
        <v>18537</v>
      </c>
      <c r="E2697" s="18" t="s">
        <v>18698</v>
      </c>
      <c r="F2697" s="18" t="s">
        <v>18698</v>
      </c>
      <c r="G2697" s="17" t="s">
        <v>24</v>
      </c>
      <c r="H2697" s="21">
        <v>4596000</v>
      </c>
      <c r="I2697" s="20">
        <v>4596034.7826086953</v>
      </c>
      <c r="J2697" s="19">
        <v>4779800</v>
      </c>
      <c r="K2697" s="18" t="s">
        <v>543</v>
      </c>
      <c r="L2697" s="184"/>
      <c r="M2697" s="44" t="e">
        <f>VLOOKUP(#REF!,'[1]PL3 Danh muc đầy đủ'!$E$9:$X$9281,20,0)</f>
        <v>#REF!</v>
      </c>
      <c r="N2697" s="44" t="e">
        <f>M2697-#REF!</f>
        <v>#REF!</v>
      </c>
    </row>
    <row r="2698" spans="1:14" ht="36" x14ac:dyDescent="0.3">
      <c r="A2698" s="43">
        <v>2688</v>
      </c>
      <c r="B2698" s="17" t="s">
        <v>18367</v>
      </c>
      <c r="C2698" s="18" t="s">
        <v>18152</v>
      </c>
      <c r="D2698" s="17" t="s">
        <v>18538</v>
      </c>
      <c r="E2698" s="18" t="s">
        <v>18699</v>
      </c>
      <c r="F2698" s="18" t="s">
        <v>18699</v>
      </c>
      <c r="G2698" s="17" t="s">
        <v>24</v>
      </c>
      <c r="H2698" s="21">
        <v>4596000</v>
      </c>
      <c r="I2698" s="20">
        <v>4596034.7826086953</v>
      </c>
      <c r="J2698" s="19">
        <v>4779800</v>
      </c>
      <c r="K2698" s="18" t="s">
        <v>543</v>
      </c>
      <c r="L2698" s="184"/>
      <c r="M2698" s="44" t="e">
        <f>VLOOKUP(#REF!,'[1]PL3 Danh muc đầy đủ'!$E$9:$X$9281,20,0)</f>
        <v>#REF!</v>
      </c>
      <c r="N2698" s="44" t="e">
        <f>M2698-#REF!</f>
        <v>#REF!</v>
      </c>
    </row>
    <row r="2699" spans="1:14" ht="36" x14ac:dyDescent="0.3">
      <c r="A2699" s="43">
        <v>2689</v>
      </c>
      <c r="B2699" s="17" t="s">
        <v>18329</v>
      </c>
      <c r="C2699" s="18" t="s">
        <v>18152</v>
      </c>
      <c r="D2699" s="17" t="s">
        <v>18500</v>
      </c>
      <c r="E2699" s="18" t="s">
        <v>18662</v>
      </c>
      <c r="F2699" s="18" t="s">
        <v>18662</v>
      </c>
      <c r="G2699" s="17" t="s">
        <v>54</v>
      </c>
      <c r="H2699" s="21">
        <v>4596000</v>
      </c>
      <c r="I2699" s="20">
        <v>4596034.7826086953</v>
      </c>
      <c r="J2699" s="19">
        <v>4779800</v>
      </c>
      <c r="K2699" s="18" t="s">
        <v>543</v>
      </c>
      <c r="L2699" s="184"/>
      <c r="M2699" s="44" t="e">
        <f>VLOOKUP(#REF!,'[1]PL3 Danh muc đầy đủ'!$E$9:$X$9281,20,0)</f>
        <v>#REF!</v>
      </c>
      <c r="N2699" s="44" t="e">
        <f>M2699-#REF!</f>
        <v>#REF!</v>
      </c>
    </row>
    <row r="2700" spans="1:14" ht="36" x14ac:dyDescent="0.3">
      <c r="A2700" s="43">
        <v>2690</v>
      </c>
      <c r="B2700" s="17" t="s">
        <v>18330</v>
      </c>
      <c r="C2700" s="18" t="s">
        <v>18152</v>
      </c>
      <c r="D2700" s="17" t="s">
        <v>18501</v>
      </c>
      <c r="E2700" s="18" t="s">
        <v>18663</v>
      </c>
      <c r="F2700" s="18" t="s">
        <v>18663</v>
      </c>
      <c r="G2700" s="17" t="s">
        <v>24</v>
      </c>
      <c r="H2700" s="21">
        <v>4596000</v>
      </c>
      <c r="I2700" s="20">
        <v>4596034.7826086953</v>
      </c>
      <c r="J2700" s="19">
        <v>4779800</v>
      </c>
      <c r="K2700" s="18" t="s">
        <v>543</v>
      </c>
      <c r="L2700" s="184"/>
      <c r="M2700" s="44" t="e">
        <f>VLOOKUP(#REF!,'[1]PL3 Danh muc đầy đủ'!$E$9:$X$9281,20,0)</f>
        <v>#REF!</v>
      </c>
      <c r="N2700" s="44" t="e">
        <f>M2700-#REF!</f>
        <v>#REF!</v>
      </c>
    </row>
    <row r="2701" spans="1:14" ht="36" x14ac:dyDescent="0.3">
      <c r="A2701" s="43">
        <v>2691</v>
      </c>
      <c r="B2701" s="17" t="s">
        <v>8498</v>
      </c>
      <c r="C2701" s="18" t="s">
        <v>18152</v>
      </c>
      <c r="D2701" s="17" t="s">
        <v>8499</v>
      </c>
      <c r="E2701" s="18" t="s">
        <v>8500</v>
      </c>
      <c r="F2701" s="18" t="s">
        <v>8500</v>
      </c>
      <c r="G2701" s="17" t="s">
        <v>18</v>
      </c>
      <c r="H2701" s="21">
        <v>4596000</v>
      </c>
      <c r="I2701" s="20">
        <v>4596034.7826086953</v>
      </c>
      <c r="J2701" s="19">
        <v>4779800</v>
      </c>
      <c r="K2701" s="1" t="s">
        <v>543</v>
      </c>
      <c r="L2701" s="183"/>
      <c r="M2701" s="44" t="e">
        <f>VLOOKUP(#REF!,'[1]PL3 Danh muc đầy đủ'!$E$9:$X$9281,20,0)</f>
        <v>#REF!</v>
      </c>
      <c r="N2701" s="44" t="e">
        <f>M2701-#REF!</f>
        <v>#REF!</v>
      </c>
    </row>
    <row r="2702" spans="1:14" ht="36" x14ac:dyDescent="0.3">
      <c r="A2702" s="43">
        <v>2692</v>
      </c>
      <c r="B2702" s="17" t="s">
        <v>8501</v>
      </c>
      <c r="C2702" s="18" t="s">
        <v>18152</v>
      </c>
      <c r="D2702" s="17" t="s">
        <v>8502</v>
      </c>
      <c r="E2702" s="18" t="s">
        <v>8503</v>
      </c>
      <c r="F2702" s="18" t="s">
        <v>8503</v>
      </c>
      <c r="G2702" s="17" t="s">
        <v>18</v>
      </c>
      <c r="H2702" s="21">
        <v>4596000</v>
      </c>
      <c r="I2702" s="20">
        <v>4596034.7826086953</v>
      </c>
      <c r="J2702" s="19">
        <v>4779800</v>
      </c>
      <c r="K2702" s="1" t="s">
        <v>543</v>
      </c>
      <c r="L2702" s="183"/>
      <c r="M2702" s="44" t="e">
        <f>VLOOKUP(#REF!,'[1]PL3 Danh muc đầy đủ'!$E$9:$X$9281,20,0)</f>
        <v>#REF!</v>
      </c>
      <c r="N2702" s="44" t="e">
        <f>M2702-#REF!</f>
        <v>#REF!</v>
      </c>
    </row>
    <row r="2703" spans="1:14" ht="36" x14ac:dyDescent="0.3">
      <c r="A2703" s="43">
        <v>2693</v>
      </c>
      <c r="B2703" s="17" t="s">
        <v>8504</v>
      </c>
      <c r="C2703" s="18" t="s">
        <v>18152</v>
      </c>
      <c r="D2703" s="17" t="s">
        <v>8505</v>
      </c>
      <c r="E2703" s="18" t="s">
        <v>8506</v>
      </c>
      <c r="F2703" s="18" t="s">
        <v>8506</v>
      </c>
      <c r="G2703" s="17" t="s">
        <v>18</v>
      </c>
      <c r="H2703" s="21">
        <v>4596000</v>
      </c>
      <c r="I2703" s="20">
        <v>4596034.7826086953</v>
      </c>
      <c r="J2703" s="19">
        <v>4779800</v>
      </c>
      <c r="K2703" s="1" t="s">
        <v>543</v>
      </c>
      <c r="L2703" s="183"/>
      <c r="M2703" s="44" t="e">
        <f>VLOOKUP(#REF!,'[1]PL3 Danh muc đầy đủ'!$E$9:$X$9281,20,0)</f>
        <v>#REF!</v>
      </c>
      <c r="N2703" s="44" t="e">
        <f>M2703-#REF!</f>
        <v>#REF!</v>
      </c>
    </row>
    <row r="2704" spans="1:14" ht="36" x14ac:dyDescent="0.3">
      <c r="A2704" s="43">
        <v>2694</v>
      </c>
      <c r="B2704" s="17" t="s">
        <v>8507</v>
      </c>
      <c r="C2704" s="18" t="s">
        <v>18152</v>
      </c>
      <c r="D2704" s="17" t="s">
        <v>8508</v>
      </c>
      <c r="E2704" s="18" t="s">
        <v>8509</v>
      </c>
      <c r="F2704" s="18" t="s">
        <v>8509</v>
      </c>
      <c r="G2704" s="17" t="s">
        <v>18</v>
      </c>
      <c r="H2704" s="21">
        <v>4596000</v>
      </c>
      <c r="I2704" s="20">
        <v>4596034.7826086953</v>
      </c>
      <c r="J2704" s="19">
        <v>4779800</v>
      </c>
      <c r="K2704" s="1" t="s">
        <v>543</v>
      </c>
      <c r="L2704" s="183"/>
      <c r="M2704" s="44" t="e">
        <f>VLOOKUP(#REF!,'[1]PL3 Danh muc đầy đủ'!$E$9:$X$9281,20,0)</f>
        <v>#REF!</v>
      </c>
      <c r="N2704" s="44" t="e">
        <f>M2704-#REF!</f>
        <v>#REF!</v>
      </c>
    </row>
    <row r="2705" spans="1:14" ht="18" x14ac:dyDescent="0.3">
      <c r="A2705" s="43">
        <v>2695</v>
      </c>
      <c r="B2705" s="17" t="s">
        <v>986</v>
      </c>
      <c r="C2705" s="18" t="s">
        <v>18167</v>
      </c>
      <c r="D2705" s="17" t="s">
        <v>987</v>
      </c>
      <c r="E2705" s="18" t="s">
        <v>988</v>
      </c>
      <c r="F2705" s="18" t="s">
        <v>988</v>
      </c>
      <c r="G2705" s="17" t="s">
        <v>18</v>
      </c>
      <c r="H2705" s="21">
        <v>4569100</v>
      </c>
      <c r="I2705" s="20">
        <v>4569156.5217391308</v>
      </c>
      <c r="J2705" s="19">
        <v>4751900</v>
      </c>
      <c r="K2705" s="1"/>
      <c r="L2705" s="183"/>
      <c r="M2705" s="44" t="e">
        <f>VLOOKUP(#REF!,'[1]PL3 Danh muc đầy đủ'!$E$9:$X$9281,20,0)</f>
        <v>#REF!</v>
      </c>
      <c r="N2705" s="44" t="e">
        <f>M2705-#REF!</f>
        <v>#REF!</v>
      </c>
    </row>
    <row r="2706" spans="1:14" ht="18" x14ac:dyDescent="0.3">
      <c r="A2706" s="43">
        <v>2696</v>
      </c>
      <c r="B2706" s="17" t="s">
        <v>989</v>
      </c>
      <c r="C2706" s="18" t="s">
        <v>18167</v>
      </c>
      <c r="D2706" s="17" t="s">
        <v>990</v>
      </c>
      <c r="E2706" s="18" t="s">
        <v>991</v>
      </c>
      <c r="F2706" s="18" t="s">
        <v>991</v>
      </c>
      <c r="G2706" s="17" t="s">
        <v>18</v>
      </c>
      <c r="H2706" s="21">
        <v>4569100</v>
      </c>
      <c r="I2706" s="20">
        <v>4569156.5217391308</v>
      </c>
      <c r="J2706" s="19">
        <v>4751900</v>
      </c>
      <c r="K2706" s="1"/>
      <c r="L2706" s="183"/>
      <c r="M2706" s="44" t="e">
        <f>VLOOKUP(#REF!,'[1]PL3 Danh muc đầy đủ'!$E$9:$X$9281,20,0)</f>
        <v>#REF!</v>
      </c>
      <c r="N2706" s="44" t="e">
        <f>M2706-#REF!</f>
        <v>#REF!</v>
      </c>
    </row>
    <row r="2707" spans="1:14" ht="36" x14ac:dyDescent="0.3">
      <c r="A2707" s="43">
        <v>2697</v>
      </c>
      <c r="B2707" s="17" t="s">
        <v>992</v>
      </c>
      <c r="C2707" s="18" t="s">
        <v>18167</v>
      </c>
      <c r="D2707" s="17" t="s">
        <v>993</v>
      </c>
      <c r="E2707" s="18" t="s">
        <v>994</v>
      </c>
      <c r="F2707" s="18" t="s">
        <v>994</v>
      </c>
      <c r="G2707" s="17" t="s">
        <v>18</v>
      </c>
      <c r="H2707" s="21">
        <v>4569100</v>
      </c>
      <c r="I2707" s="20">
        <v>4569156.5217391308</v>
      </c>
      <c r="J2707" s="19">
        <v>4751900</v>
      </c>
      <c r="K2707" s="1"/>
      <c r="L2707" s="183"/>
      <c r="M2707" s="44" t="e">
        <f>VLOOKUP(#REF!,'[1]PL3 Danh muc đầy đủ'!$E$9:$X$9281,20,0)</f>
        <v>#REF!</v>
      </c>
      <c r="N2707" s="44" t="e">
        <f>M2707-#REF!</f>
        <v>#REF!</v>
      </c>
    </row>
    <row r="2708" spans="1:14" ht="18" x14ac:dyDescent="0.3">
      <c r="A2708" s="43">
        <v>2698</v>
      </c>
      <c r="B2708" s="17" t="s">
        <v>995</v>
      </c>
      <c r="C2708" s="18" t="s">
        <v>18167</v>
      </c>
      <c r="D2708" s="17" t="s">
        <v>996</v>
      </c>
      <c r="E2708" s="18" t="s">
        <v>997</v>
      </c>
      <c r="F2708" s="18" t="s">
        <v>997</v>
      </c>
      <c r="G2708" s="17" t="s">
        <v>18</v>
      </c>
      <c r="H2708" s="21">
        <v>4569100</v>
      </c>
      <c r="I2708" s="20">
        <v>4569156.5217391308</v>
      </c>
      <c r="J2708" s="19">
        <v>4751900</v>
      </c>
      <c r="K2708" s="1"/>
      <c r="L2708" s="183"/>
      <c r="M2708" s="44" t="e">
        <f>VLOOKUP(#REF!,'[1]PL3 Danh muc đầy đủ'!$E$9:$X$9281,20,0)</f>
        <v>#REF!</v>
      </c>
      <c r="N2708" s="44" t="e">
        <f>M2708-#REF!</f>
        <v>#REF!</v>
      </c>
    </row>
    <row r="2709" spans="1:14" ht="18" x14ac:dyDescent="0.3">
      <c r="A2709" s="43">
        <v>2699</v>
      </c>
      <c r="B2709" s="17" t="s">
        <v>998</v>
      </c>
      <c r="C2709" s="18" t="s">
        <v>18167</v>
      </c>
      <c r="D2709" s="17" t="s">
        <v>999</v>
      </c>
      <c r="E2709" s="18" t="s">
        <v>1000</v>
      </c>
      <c r="F2709" s="18" t="s">
        <v>1000</v>
      </c>
      <c r="G2709" s="17" t="s">
        <v>24</v>
      </c>
      <c r="H2709" s="21">
        <v>4569100</v>
      </c>
      <c r="I2709" s="20">
        <v>4569156.5217391308</v>
      </c>
      <c r="J2709" s="19">
        <v>4751900</v>
      </c>
      <c r="K2709" s="1"/>
      <c r="L2709" s="183"/>
      <c r="M2709" s="44" t="e">
        <f>VLOOKUP(#REF!,'[1]PL3 Danh muc đầy đủ'!$E$9:$X$9281,20,0)</f>
        <v>#REF!</v>
      </c>
      <c r="N2709" s="44" t="e">
        <f>M2709-#REF!</f>
        <v>#REF!</v>
      </c>
    </row>
    <row r="2710" spans="1:14" ht="36" x14ac:dyDescent="0.3">
      <c r="A2710" s="43">
        <v>2700</v>
      </c>
      <c r="B2710" s="17" t="s">
        <v>1001</v>
      </c>
      <c r="C2710" s="18" t="s">
        <v>18167</v>
      </c>
      <c r="D2710" s="17" t="s">
        <v>1002</v>
      </c>
      <c r="E2710" s="18" t="s">
        <v>1003</v>
      </c>
      <c r="F2710" s="18" t="s">
        <v>1003</v>
      </c>
      <c r="G2710" s="17" t="s">
        <v>24</v>
      </c>
      <c r="H2710" s="21">
        <v>4569100</v>
      </c>
      <c r="I2710" s="20">
        <v>4569156.5217391308</v>
      </c>
      <c r="J2710" s="19">
        <v>4751900</v>
      </c>
      <c r="K2710" s="1"/>
      <c r="L2710" s="183"/>
      <c r="M2710" s="44" t="e">
        <f>VLOOKUP(#REF!,'[1]PL3 Danh muc đầy đủ'!$E$9:$X$9281,20,0)</f>
        <v>#REF!</v>
      </c>
      <c r="N2710" s="44" t="e">
        <f>M2710-#REF!</f>
        <v>#REF!</v>
      </c>
    </row>
    <row r="2711" spans="1:14" ht="36" x14ac:dyDescent="0.3">
      <c r="A2711" s="43">
        <v>2701</v>
      </c>
      <c r="B2711" s="17" t="s">
        <v>1004</v>
      </c>
      <c r="C2711" s="18" t="s">
        <v>18167</v>
      </c>
      <c r="D2711" s="17" t="s">
        <v>1005</v>
      </c>
      <c r="E2711" s="18" t="s">
        <v>1006</v>
      </c>
      <c r="F2711" s="18" t="s">
        <v>1006</v>
      </c>
      <c r="G2711" s="17" t="s">
        <v>24</v>
      </c>
      <c r="H2711" s="21">
        <v>4569100</v>
      </c>
      <c r="I2711" s="20">
        <v>4569156.5217391308</v>
      </c>
      <c r="J2711" s="19">
        <v>4751900</v>
      </c>
      <c r="K2711" s="1"/>
      <c r="L2711" s="183"/>
      <c r="M2711" s="44" t="e">
        <f>VLOOKUP(#REF!,'[1]PL3 Danh muc đầy đủ'!$E$9:$X$9281,20,0)</f>
        <v>#REF!</v>
      </c>
      <c r="N2711" s="44" t="e">
        <f>M2711-#REF!</f>
        <v>#REF!</v>
      </c>
    </row>
    <row r="2712" spans="1:14" ht="36" x14ac:dyDescent="0.3">
      <c r="A2712" s="43">
        <v>2702</v>
      </c>
      <c r="B2712" s="17" t="s">
        <v>1007</v>
      </c>
      <c r="C2712" s="18" t="s">
        <v>18167</v>
      </c>
      <c r="D2712" s="17" t="s">
        <v>1008</v>
      </c>
      <c r="E2712" s="18" t="s">
        <v>1009</v>
      </c>
      <c r="F2712" s="18" t="s">
        <v>1009</v>
      </c>
      <c r="G2712" s="17" t="s">
        <v>24</v>
      </c>
      <c r="H2712" s="21">
        <v>4569100</v>
      </c>
      <c r="I2712" s="20">
        <v>4569156.5217391308</v>
      </c>
      <c r="J2712" s="19">
        <v>4751900</v>
      </c>
      <c r="K2712" s="1"/>
      <c r="L2712" s="183"/>
      <c r="M2712" s="44" t="e">
        <f>VLOOKUP(#REF!,'[1]PL3 Danh muc đầy đủ'!$E$9:$X$9281,20,0)</f>
        <v>#REF!</v>
      </c>
      <c r="N2712" s="44" t="e">
        <f>M2712-#REF!</f>
        <v>#REF!</v>
      </c>
    </row>
    <row r="2713" spans="1:14" ht="18" x14ac:dyDescent="0.3">
      <c r="A2713" s="43">
        <v>2703</v>
      </c>
      <c r="B2713" s="17" t="s">
        <v>1010</v>
      </c>
      <c r="C2713" s="18" t="s">
        <v>18167</v>
      </c>
      <c r="D2713" s="17" t="s">
        <v>1011</v>
      </c>
      <c r="E2713" s="18" t="s">
        <v>1012</v>
      </c>
      <c r="F2713" s="18" t="s">
        <v>1012</v>
      </c>
      <c r="G2713" s="17" t="s">
        <v>18</v>
      </c>
      <c r="H2713" s="21">
        <v>4569100</v>
      </c>
      <c r="I2713" s="20">
        <v>4569156.5217391308</v>
      </c>
      <c r="J2713" s="19">
        <v>4751900</v>
      </c>
      <c r="K2713" s="1"/>
      <c r="L2713" s="183"/>
      <c r="M2713" s="44" t="e">
        <f>VLOOKUP(#REF!,'[1]PL3 Danh muc đầy đủ'!$E$9:$X$9281,20,0)</f>
        <v>#REF!</v>
      </c>
      <c r="N2713" s="44" t="e">
        <f>M2713-#REF!</f>
        <v>#REF!</v>
      </c>
    </row>
    <row r="2714" spans="1:14" ht="36" x14ac:dyDescent="0.3">
      <c r="A2714" s="43">
        <v>2704</v>
      </c>
      <c r="B2714" s="17" t="s">
        <v>1013</v>
      </c>
      <c r="C2714" s="18" t="s">
        <v>18141</v>
      </c>
      <c r="D2714" s="17" t="s">
        <v>1014</v>
      </c>
      <c r="E2714" s="18" t="s">
        <v>985</v>
      </c>
      <c r="F2714" s="18" t="s">
        <v>985</v>
      </c>
      <c r="G2714" s="17" t="s">
        <v>24</v>
      </c>
      <c r="H2714" s="21">
        <v>4569100</v>
      </c>
      <c r="I2714" s="20">
        <v>4569156.5217391308</v>
      </c>
      <c r="J2714" s="19">
        <v>4751900</v>
      </c>
      <c r="K2714" s="1"/>
      <c r="L2714" s="183"/>
      <c r="M2714" s="44" t="e">
        <f>VLOOKUP(#REF!,'[1]PL3 Danh muc đầy đủ'!$E$9:$X$9281,20,0)</f>
        <v>#REF!</v>
      </c>
      <c r="N2714" s="44" t="e">
        <f>M2714-#REF!</f>
        <v>#REF!</v>
      </c>
    </row>
    <row r="2715" spans="1:14" ht="18" x14ac:dyDescent="0.3">
      <c r="A2715" s="43">
        <v>2705</v>
      </c>
      <c r="B2715" s="17" t="s">
        <v>1015</v>
      </c>
      <c r="C2715" s="18" t="s">
        <v>18141</v>
      </c>
      <c r="D2715" s="17" t="s">
        <v>1016</v>
      </c>
      <c r="E2715" s="18" t="s">
        <v>988</v>
      </c>
      <c r="F2715" s="18" t="s">
        <v>988</v>
      </c>
      <c r="G2715" s="17" t="s">
        <v>24</v>
      </c>
      <c r="H2715" s="21">
        <v>4569100</v>
      </c>
      <c r="I2715" s="20">
        <v>4569156.5217391308</v>
      </c>
      <c r="J2715" s="19">
        <v>4751900</v>
      </c>
      <c r="K2715" s="1"/>
      <c r="L2715" s="183"/>
      <c r="M2715" s="44" t="e">
        <f>VLOOKUP(#REF!,'[1]PL3 Danh muc đầy đủ'!$E$9:$X$9281,20,0)</f>
        <v>#REF!</v>
      </c>
      <c r="N2715" s="44" t="e">
        <f>M2715-#REF!</f>
        <v>#REF!</v>
      </c>
    </row>
    <row r="2716" spans="1:14" ht="18" x14ac:dyDescent="0.3">
      <c r="A2716" s="43">
        <v>2706</v>
      </c>
      <c r="B2716" s="17" t="s">
        <v>1017</v>
      </c>
      <c r="C2716" s="18" t="s">
        <v>18141</v>
      </c>
      <c r="D2716" s="17" t="s">
        <v>1018</v>
      </c>
      <c r="E2716" s="18" t="s">
        <v>991</v>
      </c>
      <c r="F2716" s="18" t="s">
        <v>991</v>
      </c>
      <c r="G2716" s="17" t="s">
        <v>24</v>
      </c>
      <c r="H2716" s="21">
        <v>4569100</v>
      </c>
      <c r="I2716" s="20">
        <v>4569156.5217391308</v>
      </c>
      <c r="J2716" s="19">
        <v>4751900</v>
      </c>
      <c r="K2716" s="1"/>
      <c r="L2716" s="183"/>
      <c r="M2716" s="44" t="e">
        <f>VLOOKUP(#REF!,'[1]PL3 Danh muc đầy đủ'!$E$9:$X$9281,20,0)</f>
        <v>#REF!</v>
      </c>
      <c r="N2716" s="44" t="e">
        <f>M2716-#REF!</f>
        <v>#REF!</v>
      </c>
    </row>
    <row r="2717" spans="1:14" ht="36" x14ac:dyDescent="0.3">
      <c r="A2717" s="43">
        <v>2707</v>
      </c>
      <c r="B2717" s="17" t="s">
        <v>1019</v>
      </c>
      <c r="C2717" s="18" t="s">
        <v>18141</v>
      </c>
      <c r="D2717" s="17" t="s">
        <v>1020</v>
      </c>
      <c r="E2717" s="18" t="s">
        <v>994</v>
      </c>
      <c r="F2717" s="18" t="s">
        <v>994</v>
      </c>
      <c r="G2717" s="17" t="s">
        <v>24</v>
      </c>
      <c r="H2717" s="21">
        <v>4569100</v>
      </c>
      <c r="I2717" s="20">
        <v>4569156.5217391308</v>
      </c>
      <c r="J2717" s="19">
        <v>4751900</v>
      </c>
      <c r="K2717" s="1"/>
      <c r="L2717" s="183"/>
      <c r="M2717" s="44" t="e">
        <f>VLOOKUP(#REF!,'[1]PL3 Danh muc đầy đủ'!$E$9:$X$9281,20,0)</f>
        <v>#REF!</v>
      </c>
      <c r="N2717" s="44" t="e">
        <f>M2717-#REF!</f>
        <v>#REF!</v>
      </c>
    </row>
    <row r="2718" spans="1:14" ht="18" x14ac:dyDescent="0.3">
      <c r="A2718" s="43">
        <v>2708</v>
      </c>
      <c r="B2718" s="17" t="s">
        <v>1021</v>
      </c>
      <c r="C2718" s="18" t="s">
        <v>18141</v>
      </c>
      <c r="D2718" s="17" t="s">
        <v>1022</v>
      </c>
      <c r="E2718" s="18" t="s">
        <v>997</v>
      </c>
      <c r="F2718" s="18" t="s">
        <v>997</v>
      </c>
      <c r="G2718" s="17" t="s">
        <v>24</v>
      </c>
      <c r="H2718" s="21">
        <v>4569100</v>
      </c>
      <c r="I2718" s="20">
        <v>4569156.5217391308</v>
      </c>
      <c r="J2718" s="19">
        <v>4751900</v>
      </c>
      <c r="K2718" s="1"/>
      <c r="L2718" s="183"/>
      <c r="M2718" s="44" t="e">
        <f>VLOOKUP(#REF!,'[1]PL3 Danh muc đầy đủ'!$E$9:$X$9281,20,0)</f>
        <v>#REF!</v>
      </c>
      <c r="N2718" s="44" t="e">
        <f>M2718-#REF!</f>
        <v>#REF!</v>
      </c>
    </row>
    <row r="2719" spans="1:14" ht="18" x14ac:dyDescent="0.3">
      <c r="A2719" s="43">
        <v>2709</v>
      </c>
      <c r="B2719" s="17" t="s">
        <v>1023</v>
      </c>
      <c r="C2719" s="18" t="s">
        <v>18141</v>
      </c>
      <c r="D2719" s="17" t="s">
        <v>1024</v>
      </c>
      <c r="E2719" s="18" t="s">
        <v>1025</v>
      </c>
      <c r="F2719" s="18" t="s">
        <v>1025</v>
      </c>
      <c r="G2719" s="17" t="s">
        <v>18</v>
      </c>
      <c r="H2719" s="21">
        <v>4569100</v>
      </c>
      <c r="I2719" s="20">
        <v>4569156.5217391308</v>
      </c>
      <c r="J2719" s="19">
        <v>4751900</v>
      </c>
      <c r="K2719" s="1"/>
      <c r="L2719" s="183"/>
      <c r="M2719" s="44" t="e">
        <f>VLOOKUP(#REF!,'[1]PL3 Danh muc đầy đủ'!$E$9:$X$9281,20,0)</f>
        <v>#REF!</v>
      </c>
      <c r="N2719" s="44" t="e">
        <f>M2719-#REF!</f>
        <v>#REF!</v>
      </c>
    </row>
    <row r="2720" spans="1:14" ht="36" x14ac:dyDescent="0.3">
      <c r="A2720" s="43">
        <v>2710</v>
      </c>
      <c r="B2720" s="17" t="s">
        <v>1026</v>
      </c>
      <c r="C2720" s="18" t="s">
        <v>18141</v>
      </c>
      <c r="D2720" s="17" t="s">
        <v>1027</v>
      </c>
      <c r="E2720" s="18" t="s">
        <v>1003</v>
      </c>
      <c r="F2720" s="18" t="s">
        <v>1003</v>
      </c>
      <c r="G2720" s="17" t="s">
        <v>24</v>
      </c>
      <c r="H2720" s="21">
        <v>4569100</v>
      </c>
      <c r="I2720" s="20">
        <v>4569156.5217391308</v>
      </c>
      <c r="J2720" s="19">
        <v>4751900</v>
      </c>
      <c r="K2720" s="1"/>
      <c r="L2720" s="183"/>
      <c r="M2720" s="44" t="e">
        <f>VLOOKUP(#REF!,'[1]PL3 Danh muc đầy đủ'!$E$9:$X$9281,20,0)</f>
        <v>#REF!</v>
      </c>
      <c r="N2720" s="44" t="e">
        <f>M2720-#REF!</f>
        <v>#REF!</v>
      </c>
    </row>
    <row r="2721" spans="1:14" ht="36" x14ac:dyDescent="0.3">
      <c r="A2721" s="43">
        <v>2711</v>
      </c>
      <c r="B2721" s="17" t="s">
        <v>1028</v>
      </c>
      <c r="C2721" s="18" t="s">
        <v>18141</v>
      </c>
      <c r="D2721" s="17" t="s">
        <v>1029</v>
      </c>
      <c r="E2721" s="18" t="s">
        <v>1006</v>
      </c>
      <c r="F2721" s="18" t="s">
        <v>1006</v>
      </c>
      <c r="G2721" s="17" t="s">
        <v>24</v>
      </c>
      <c r="H2721" s="21">
        <v>4569100</v>
      </c>
      <c r="I2721" s="20">
        <v>4569156.5217391308</v>
      </c>
      <c r="J2721" s="19">
        <v>4751900</v>
      </c>
      <c r="K2721" s="1"/>
      <c r="L2721" s="183"/>
      <c r="M2721" s="44" t="e">
        <f>VLOOKUP(#REF!,'[1]PL3 Danh muc đầy đủ'!$E$9:$X$9281,20,0)</f>
        <v>#REF!</v>
      </c>
      <c r="N2721" s="44" t="e">
        <f>M2721-#REF!</f>
        <v>#REF!</v>
      </c>
    </row>
    <row r="2722" spans="1:14" ht="18" x14ac:dyDescent="0.3">
      <c r="A2722" s="43">
        <v>2712</v>
      </c>
      <c r="B2722" s="17" t="s">
        <v>1030</v>
      </c>
      <c r="C2722" s="18" t="s">
        <v>18141</v>
      </c>
      <c r="D2722" s="17" t="s">
        <v>1031</v>
      </c>
      <c r="E2722" s="18" t="s">
        <v>1032</v>
      </c>
      <c r="F2722" s="18" t="s">
        <v>1032</v>
      </c>
      <c r="G2722" s="17" t="s">
        <v>18</v>
      </c>
      <c r="H2722" s="21">
        <v>4569100</v>
      </c>
      <c r="I2722" s="20">
        <v>4569156.5217391308</v>
      </c>
      <c r="J2722" s="19">
        <v>4751900</v>
      </c>
      <c r="K2722" s="1"/>
      <c r="L2722" s="183"/>
      <c r="M2722" s="44" t="e">
        <f>VLOOKUP(#REF!,'[1]PL3 Danh muc đầy đủ'!$E$9:$X$9281,20,0)</f>
        <v>#REF!</v>
      </c>
      <c r="N2722" s="44" t="e">
        <f>M2722-#REF!</f>
        <v>#REF!</v>
      </c>
    </row>
    <row r="2723" spans="1:14" ht="36" x14ac:dyDescent="0.3">
      <c r="A2723" s="43">
        <v>2713</v>
      </c>
      <c r="B2723" s="17" t="s">
        <v>8510</v>
      </c>
      <c r="C2723" s="18" t="s">
        <v>18167</v>
      </c>
      <c r="D2723" s="17" t="s">
        <v>8511</v>
      </c>
      <c r="E2723" s="18" t="s">
        <v>16667</v>
      </c>
      <c r="F2723" s="18" t="s">
        <v>16667</v>
      </c>
      <c r="G2723" s="17" t="s">
        <v>24</v>
      </c>
      <c r="H2723" s="21">
        <v>6374200</v>
      </c>
      <c r="I2723" s="20">
        <v>6374295.6521739168</v>
      </c>
      <c r="J2723" s="19">
        <v>6629200</v>
      </c>
      <c r="K2723" s="1"/>
      <c r="L2723" s="183"/>
      <c r="M2723" s="44" t="e">
        <f>VLOOKUP(#REF!,'[1]PL3 Danh muc đầy đủ'!$E$9:$X$9281,20,0)</f>
        <v>#REF!</v>
      </c>
      <c r="N2723" s="44" t="e">
        <f>M2723-#REF!</f>
        <v>#REF!</v>
      </c>
    </row>
    <row r="2724" spans="1:14" ht="18" x14ac:dyDescent="0.3">
      <c r="A2724" s="43">
        <v>2714</v>
      </c>
      <c r="B2724" s="17" t="s">
        <v>8512</v>
      </c>
      <c r="C2724" s="18" t="s">
        <v>18167</v>
      </c>
      <c r="D2724" s="17" t="s">
        <v>8513</v>
      </c>
      <c r="E2724" s="18" t="s">
        <v>8514</v>
      </c>
      <c r="F2724" s="18" t="s">
        <v>8514</v>
      </c>
      <c r="G2724" s="17" t="s">
        <v>24</v>
      </c>
      <c r="H2724" s="21">
        <v>6374200</v>
      </c>
      <c r="I2724" s="20">
        <v>6374295.6521739168</v>
      </c>
      <c r="J2724" s="19">
        <v>6629200</v>
      </c>
      <c r="K2724" s="1"/>
      <c r="L2724" s="183"/>
      <c r="M2724" s="44" t="e">
        <f>VLOOKUP(#REF!,'[1]PL3 Danh muc đầy đủ'!$E$9:$X$9281,20,0)</f>
        <v>#REF!</v>
      </c>
      <c r="N2724" s="44" t="e">
        <f>M2724-#REF!</f>
        <v>#REF!</v>
      </c>
    </row>
    <row r="2725" spans="1:14" ht="36" x14ac:dyDescent="0.3">
      <c r="A2725" s="43">
        <v>2715</v>
      </c>
      <c r="B2725" s="17" t="s">
        <v>8515</v>
      </c>
      <c r="C2725" s="18" t="s">
        <v>18167</v>
      </c>
      <c r="D2725" s="17" t="s">
        <v>8516</v>
      </c>
      <c r="E2725" s="18" t="s">
        <v>8517</v>
      </c>
      <c r="F2725" s="18" t="s">
        <v>8517</v>
      </c>
      <c r="G2725" s="17" t="s">
        <v>18</v>
      </c>
      <c r="H2725" s="21">
        <v>6374200</v>
      </c>
      <c r="I2725" s="20">
        <v>6374295.6521739168</v>
      </c>
      <c r="J2725" s="19">
        <v>6629200</v>
      </c>
      <c r="K2725" s="1"/>
      <c r="L2725" s="183"/>
      <c r="M2725" s="44" t="e">
        <f>VLOOKUP(#REF!,'[1]PL3 Danh muc đầy đủ'!$E$9:$X$9281,20,0)</f>
        <v>#REF!</v>
      </c>
      <c r="N2725" s="44" t="e">
        <f>M2725-#REF!</f>
        <v>#REF!</v>
      </c>
    </row>
    <row r="2726" spans="1:14" ht="36" x14ac:dyDescent="0.3">
      <c r="A2726" s="43">
        <v>2716</v>
      </c>
      <c r="B2726" s="17" t="s">
        <v>8518</v>
      </c>
      <c r="C2726" s="18" t="s">
        <v>18167</v>
      </c>
      <c r="D2726" s="17" t="s">
        <v>8519</v>
      </c>
      <c r="E2726" s="18" t="s">
        <v>8520</v>
      </c>
      <c r="F2726" s="18" t="s">
        <v>8520</v>
      </c>
      <c r="G2726" s="17" t="s">
        <v>24</v>
      </c>
      <c r="H2726" s="21">
        <v>3279000</v>
      </c>
      <c r="I2726" s="20">
        <v>3279060.8695652178</v>
      </c>
      <c r="J2726" s="19">
        <v>3410200</v>
      </c>
      <c r="K2726" s="1"/>
      <c r="L2726" s="183"/>
      <c r="M2726" s="44" t="e">
        <f>VLOOKUP(#REF!,'[1]PL3 Danh muc đầy đủ'!$E$9:$X$9281,20,0)</f>
        <v>#REF!</v>
      </c>
      <c r="N2726" s="44" t="e">
        <f>M2726-#REF!</f>
        <v>#REF!</v>
      </c>
    </row>
    <row r="2727" spans="1:14" ht="54" x14ac:dyDescent="0.3">
      <c r="A2727" s="43">
        <v>2717</v>
      </c>
      <c r="B2727" s="17" t="s">
        <v>8521</v>
      </c>
      <c r="C2727" s="18" t="s">
        <v>18141</v>
      </c>
      <c r="D2727" s="17" t="s">
        <v>8522</v>
      </c>
      <c r="E2727" s="18" t="s">
        <v>16668</v>
      </c>
      <c r="F2727" s="18" t="s">
        <v>16668</v>
      </c>
      <c r="G2727" s="17" t="s">
        <v>24</v>
      </c>
      <c r="H2727" s="21">
        <v>3279000</v>
      </c>
      <c r="I2727" s="20">
        <v>3279060.8695652178</v>
      </c>
      <c r="J2727" s="19">
        <v>3410200</v>
      </c>
      <c r="K2727" s="1"/>
      <c r="L2727" s="183"/>
      <c r="M2727" s="44" t="e">
        <f>VLOOKUP(#REF!,'[1]PL3 Danh muc đầy đủ'!$E$9:$X$9281,20,0)</f>
        <v>#REF!</v>
      </c>
      <c r="N2727" s="44" t="e">
        <f>M2727-#REF!</f>
        <v>#REF!</v>
      </c>
    </row>
    <row r="2728" spans="1:14" ht="18" x14ac:dyDescent="0.3">
      <c r="A2728" s="43">
        <v>2718</v>
      </c>
      <c r="B2728" s="17" t="s">
        <v>8523</v>
      </c>
      <c r="C2728" s="18" t="s">
        <v>18141</v>
      </c>
      <c r="D2728" s="17" t="s">
        <v>8524</v>
      </c>
      <c r="E2728" s="18" t="s">
        <v>8514</v>
      </c>
      <c r="F2728" s="18" t="s">
        <v>8514</v>
      </c>
      <c r="G2728" s="17" t="s">
        <v>24</v>
      </c>
      <c r="H2728" s="21">
        <v>3279000</v>
      </c>
      <c r="I2728" s="20">
        <v>3279060.8695652178</v>
      </c>
      <c r="J2728" s="19">
        <v>3410200</v>
      </c>
      <c r="K2728" s="1"/>
      <c r="L2728" s="183"/>
      <c r="M2728" s="44" t="e">
        <f>VLOOKUP(#REF!,'[1]PL3 Danh muc đầy đủ'!$E$9:$X$9281,20,0)</f>
        <v>#REF!</v>
      </c>
      <c r="N2728" s="44" t="e">
        <f>M2728-#REF!</f>
        <v>#REF!</v>
      </c>
    </row>
    <row r="2729" spans="1:14" ht="36" x14ac:dyDescent="0.3">
      <c r="A2729" s="43">
        <v>2719</v>
      </c>
      <c r="B2729" s="17" t="s">
        <v>8525</v>
      </c>
      <c r="C2729" s="18" t="s">
        <v>18141</v>
      </c>
      <c r="D2729" s="17" t="s">
        <v>8526</v>
      </c>
      <c r="E2729" s="18" t="s">
        <v>8527</v>
      </c>
      <c r="F2729" s="18" t="s">
        <v>8527</v>
      </c>
      <c r="G2729" s="17" t="s">
        <v>24</v>
      </c>
      <c r="H2729" s="21">
        <v>3279000</v>
      </c>
      <c r="I2729" s="20">
        <v>3279060.8695652178</v>
      </c>
      <c r="J2729" s="19">
        <v>3410200</v>
      </c>
      <c r="K2729" s="1"/>
      <c r="L2729" s="183"/>
      <c r="M2729" s="44" t="e">
        <f>VLOOKUP(#REF!,'[1]PL3 Danh muc đầy đủ'!$E$9:$X$9281,20,0)</f>
        <v>#REF!</v>
      </c>
      <c r="N2729" s="44" t="e">
        <f>M2729-#REF!</f>
        <v>#REF!</v>
      </c>
    </row>
    <row r="2730" spans="1:14" ht="36" x14ac:dyDescent="0.3">
      <c r="A2730" s="43">
        <v>2720</v>
      </c>
      <c r="B2730" s="17" t="s">
        <v>8528</v>
      </c>
      <c r="C2730" s="18" t="s">
        <v>18152</v>
      </c>
      <c r="D2730" s="17" t="s">
        <v>8529</v>
      </c>
      <c r="E2730" s="18" t="s">
        <v>8530</v>
      </c>
      <c r="F2730" s="18" t="s">
        <v>8530</v>
      </c>
      <c r="G2730" s="17" t="s">
        <v>24</v>
      </c>
      <c r="H2730" s="21">
        <v>3279000</v>
      </c>
      <c r="I2730" s="20">
        <v>3279060.8695652178</v>
      </c>
      <c r="J2730" s="19">
        <v>3410200</v>
      </c>
      <c r="K2730" s="1"/>
      <c r="L2730" s="183"/>
      <c r="M2730" s="44" t="e">
        <f>VLOOKUP(#REF!,'[1]PL3 Danh muc đầy đủ'!$E$9:$X$9281,20,0)</f>
        <v>#REF!</v>
      </c>
      <c r="N2730" s="44" t="e">
        <f>M2730-#REF!</f>
        <v>#REF!</v>
      </c>
    </row>
    <row r="2731" spans="1:14" ht="36" x14ac:dyDescent="0.3">
      <c r="A2731" s="43">
        <v>2721</v>
      </c>
      <c r="B2731" s="17" t="s">
        <v>8531</v>
      </c>
      <c r="C2731" s="18" t="s">
        <v>18152</v>
      </c>
      <c r="D2731" s="17" t="s">
        <v>8532</v>
      </c>
      <c r="E2731" s="18" t="s">
        <v>8533</v>
      </c>
      <c r="F2731" s="18" t="s">
        <v>8533</v>
      </c>
      <c r="G2731" s="17" t="s">
        <v>24</v>
      </c>
      <c r="H2731" s="21">
        <v>3279000</v>
      </c>
      <c r="I2731" s="20">
        <v>3279060.8695652178</v>
      </c>
      <c r="J2731" s="19">
        <v>3410200</v>
      </c>
      <c r="K2731" s="1"/>
      <c r="L2731" s="183"/>
      <c r="M2731" s="44" t="e">
        <f>VLOOKUP(#REF!,'[1]PL3 Danh muc đầy đủ'!$E$9:$X$9281,20,0)</f>
        <v>#REF!</v>
      </c>
      <c r="N2731" s="44" t="e">
        <f>M2731-#REF!</f>
        <v>#REF!</v>
      </c>
    </row>
    <row r="2732" spans="1:14" ht="18" x14ac:dyDescent="0.3">
      <c r="A2732" s="43">
        <v>2722</v>
      </c>
      <c r="B2732" s="17" t="s">
        <v>133</v>
      </c>
      <c r="C2732" s="18" t="s">
        <v>18167</v>
      </c>
      <c r="D2732" s="17" t="s">
        <v>134</v>
      </c>
      <c r="E2732" s="18" t="s">
        <v>135</v>
      </c>
      <c r="F2732" s="18" t="s">
        <v>135</v>
      </c>
      <c r="G2732" s="17" t="s">
        <v>24</v>
      </c>
      <c r="H2732" s="21">
        <v>5887300</v>
      </c>
      <c r="I2732" s="20">
        <v>5887373.9130434766</v>
      </c>
      <c r="J2732" s="19">
        <v>6122800</v>
      </c>
      <c r="K2732" s="1"/>
      <c r="L2732" s="183"/>
      <c r="M2732" s="44" t="e">
        <f>VLOOKUP(#REF!,'[1]PL3 Danh muc đầy đủ'!$E$9:$X$9281,20,0)</f>
        <v>#REF!</v>
      </c>
      <c r="N2732" s="44" t="e">
        <f>M2732-#REF!</f>
        <v>#REF!</v>
      </c>
    </row>
    <row r="2733" spans="1:14" ht="36" x14ac:dyDescent="0.3">
      <c r="A2733" s="43">
        <v>2723</v>
      </c>
      <c r="B2733" s="17" t="s">
        <v>137</v>
      </c>
      <c r="C2733" s="18" t="s">
        <v>18141</v>
      </c>
      <c r="D2733" s="17" t="s">
        <v>138</v>
      </c>
      <c r="E2733" s="18" t="s">
        <v>139</v>
      </c>
      <c r="F2733" s="18" t="s">
        <v>139</v>
      </c>
      <c r="G2733" s="17" t="s">
        <v>54</v>
      </c>
      <c r="H2733" s="21">
        <v>5887300</v>
      </c>
      <c r="I2733" s="20">
        <v>5887373.9130434766</v>
      </c>
      <c r="J2733" s="19">
        <v>6122800</v>
      </c>
      <c r="K2733" s="1"/>
      <c r="L2733" s="183"/>
      <c r="M2733" s="44" t="e">
        <f>VLOOKUP(#REF!,'[1]PL3 Danh muc đầy đủ'!$E$9:$X$9281,20,0)</f>
        <v>#REF!</v>
      </c>
      <c r="N2733" s="44" t="e">
        <f>M2733-#REF!</f>
        <v>#REF!</v>
      </c>
    </row>
    <row r="2734" spans="1:14" ht="36" x14ac:dyDescent="0.3">
      <c r="A2734" s="43">
        <v>2724</v>
      </c>
      <c r="B2734" s="17" t="s">
        <v>140</v>
      </c>
      <c r="C2734" s="18" t="s">
        <v>18141</v>
      </c>
      <c r="D2734" s="17" t="s">
        <v>141</v>
      </c>
      <c r="E2734" s="18" t="s">
        <v>136</v>
      </c>
      <c r="F2734" s="18" t="s">
        <v>136</v>
      </c>
      <c r="G2734" s="17" t="s">
        <v>24</v>
      </c>
      <c r="H2734" s="21">
        <v>5887300</v>
      </c>
      <c r="I2734" s="20">
        <v>5887373.9130434766</v>
      </c>
      <c r="J2734" s="19">
        <v>6122800</v>
      </c>
      <c r="K2734" s="1"/>
      <c r="L2734" s="183"/>
      <c r="M2734" s="44" t="e">
        <f>VLOOKUP(#REF!,'[1]PL3 Danh muc đầy đủ'!$E$9:$X$9281,20,0)</f>
        <v>#REF!</v>
      </c>
      <c r="N2734" s="44" t="e">
        <f>M2734-#REF!</f>
        <v>#REF!</v>
      </c>
    </row>
    <row r="2735" spans="1:14" ht="18" x14ac:dyDescent="0.3">
      <c r="A2735" s="43">
        <v>2725</v>
      </c>
      <c r="B2735" s="17" t="s">
        <v>142</v>
      </c>
      <c r="C2735" s="18" t="s">
        <v>18141</v>
      </c>
      <c r="D2735" s="17" t="s">
        <v>143</v>
      </c>
      <c r="E2735" s="18" t="s">
        <v>144</v>
      </c>
      <c r="F2735" s="18" t="s">
        <v>144</v>
      </c>
      <c r="G2735" s="17" t="s">
        <v>24</v>
      </c>
      <c r="H2735" s="21">
        <v>5887300</v>
      </c>
      <c r="I2735" s="20">
        <v>5887373.9130434766</v>
      </c>
      <c r="J2735" s="19">
        <v>6122800</v>
      </c>
      <c r="K2735" s="1"/>
      <c r="L2735" s="183"/>
      <c r="M2735" s="44" t="e">
        <f>VLOOKUP(#REF!,'[1]PL3 Danh muc đầy đủ'!$E$9:$X$9281,20,0)</f>
        <v>#REF!</v>
      </c>
      <c r="N2735" s="44" t="e">
        <f>M2735-#REF!</f>
        <v>#REF!</v>
      </c>
    </row>
    <row r="2736" spans="1:14" ht="31.2" x14ac:dyDescent="0.3">
      <c r="A2736" s="43">
        <v>2726</v>
      </c>
      <c r="B2736" s="17" t="s">
        <v>540</v>
      </c>
      <c r="C2736" s="18" t="s">
        <v>18167</v>
      </c>
      <c r="D2736" s="17" t="s">
        <v>541</v>
      </c>
      <c r="E2736" s="18" t="s">
        <v>542</v>
      </c>
      <c r="F2736" s="18" t="s">
        <v>542</v>
      </c>
      <c r="G2736" s="17"/>
      <c r="H2736" s="21">
        <v>6140200</v>
      </c>
      <c r="I2736" s="20">
        <v>6140217.3913043449</v>
      </c>
      <c r="J2736" s="19">
        <v>6385800</v>
      </c>
      <c r="K2736" s="1" t="s">
        <v>543</v>
      </c>
      <c r="L2736" s="183"/>
      <c r="M2736" s="44" t="e">
        <f>VLOOKUP(#REF!,'[1]PL3 Danh muc đầy đủ'!$E$9:$X$9281,20,0)</f>
        <v>#REF!</v>
      </c>
      <c r="N2736" s="44" t="e">
        <f>M2736-#REF!</f>
        <v>#REF!</v>
      </c>
    </row>
    <row r="2737" spans="1:14" ht="31.2" x14ac:dyDescent="0.3">
      <c r="A2737" s="43">
        <v>2727</v>
      </c>
      <c r="B2737" s="17" t="s">
        <v>544</v>
      </c>
      <c r="C2737" s="18" t="s">
        <v>18167</v>
      </c>
      <c r="D2737" s="17" t="s">
        <v>545</v>
      </c>
      <c r="E2737" s="18" t="s">
        <v>546</v>
      </c>
      <c r="F2737" s="18" t="s">
        <v>546</v>
      </c>
      <c r="G2737" s="17" t="s">
        <v>24</v>
      </c>
      <c r="H2737" s="21">
        <v>6140200</v>
      </c>
      <c r="I2737" s="20">
        <v>6140217.3913043449</v>
      </c>
      <c r="J2737" s="19">
        <v>6385800</v>
      </c>
      <c r="K2737" s="1" t="s">
        <v>543</v>
      </c>
      <c r="L2737" s="183"/>
      <c r="M2737" s="44" t="e">
        <f>VLOOKUP(#REF!,'[1]PL3 Danh muc đầy đủ'!$E$9:$X$9281,20,0)</f>
        <v>#REF!</v>
      </c>
      <c r="N2737" s="44" t="e">
        <f>M2737-#REF!</f>
        <v>#REF!</v>
      </c>
    </row>
    <row r="2738" spans="1:14" ht="31.2" x14ac:dyDescent="0.3">
      <c r="A2738" s="43">
        <v>2728</v>
      </c>
      <c r="B2738" s="17" t="s">
        <v>547</v>
      </c>
      <c r="C2738" s="18" t="s">
        <v>18141</v>
      </c>
      <c r="D2738" s="17" t="s">
        <v>548</v>
      </c>
      <c r="E2738" s="18" t="s">
        <v>546</v>
      </c>
      <c r="F2738" s="18" t="s">
        <v>546</v>
      </c>
      <c r="G2738" s="17" t="s">
        <v>24</v>
      </c>
      <c r="H2738" s="21">
        <v>6140200</v>
      </c>
      <c r="I2738" s="20">
        <v>6140217.3913043449</v>
      </c>
      <c r="J2738" s="19">
        <v>6385800</v>
      </c>
      <c r="K2738" s="1" t="s">
        <v>543</v>
      </c>
      <c r="L2738" s="183"/>
      <c r="M2738" s="44" t="e">
        <f>VLOOKUP(#REF!,'[1]PL3 Danh muc đầy đủ'!$E$9:$X$9281,20,0)</f>
        <v>#REF!</v>
      </c>
      <c r="N2738" s="44" t="e">
        <f>M2738-#REF!</f>
        <v>#REF!</v>
      </c>
    </row>
    <row r="2739" spans="1:14" ht="36" x14ac:dyDescent="0.3">
      <c r="A2739" s="43">
        <v>2729</v>
      </c>
      <c r="B2739" s="17" t="s">
        <v>549</v>
      </c>
      <c r="C2739" s="18" t="s">
        <v>18141</v>
      </c>
      <c r="D2739" s="17" t="s">
        <v>550</v>
      </c>
      <c r="E2739" s="18" t="s">
        <v>551</v>
      </c>
      <c r="F2739" s="18" t="s">
        <v>551</v>
      </c>
      <c r="G2739" s="17" t="s">
        <v>24</v>
      </c>
      <c r="H2739" s="21">
        <v>6140200</v>
      </c>
      <c r="I2739" s="20">
        <v>6140217.3913043449</v>
      </c>
      <c r="J2739" s="19">
        <v>6385800</v>
      </c>
      <c r="K2739" s="1" t="s">
        <v>543</v>
      </c>
      <c r="L2739" s="183"/>
      <c r="M2739" s="44" t="e">
        <f>VLOOKUP(#REF!,'[1]PL3 Danh muc đầy đủ'!$E$9:$X$9281,20,0)</f>
        <v>#REF!</v>
      </c>
      <c r="N2739" s="44" t="e">
        <f>M2739-#REF!</f>
        <v>#REF!</v>
      </c>
    </row>
    <row r="2740" spans="1:14" ht="31.2" x14ac:dyDescent="0.3">
      <c r="A2740" s="43">
        <v>2730</v>
      </c>
      <c r="B2740" s="17" t="s">
        <v>552</v>
      </c>
      <c r="C2740" s="18" t="s">
        <v>18147</v>
      </c>
      <c r="D2740" s="17" t="s">
        <v>553</v>
      </c>
      <c r="E2740" s="18" t="s">
        <v>542</v>
      </c>
      <c r="F2740" s="18" t="s">
        <v>542</v>
      </c>
      <c r="G2740" s="17"/>
      <c r="H2740" s="21">
        <v>6140200</v>
      </c>
      <c r="I2740" s="20">
        <v>6140217.3913043449</v>
      </c>
      <c r="J2740" s="19">
        <v>6385800</v>
      </c>
      <c r="K2740" s="1" t="s">
        <v>543</v>
      </c>
      <c r="L2740" s="183"/>
      <c r="M2740" s="44" t="e">
        <f>VLOOKUP(#REF!,'[1]PL3 Danh muc đầy đủ'!$E$9:$X$9281,20,0)</f>
        <v>#REF!</v>
      </c>
      <c r="N2740" s="44" t="e">
        <f>M2740-#REF!</f>
        <v>#REF!</v>
      </c>
    </row>
    <row r="2741" spans="1:14" ht="36" x14ac:dyDescent="0.3">
      <c r="A2741" s="43">
        <v>2731</v>
      </c>
      <c r="B2741" s="17" t="s">
        <v>1246</v>
      </c>
      <c r="C2741" s="18" t="s">
        <v>18152</v>
      </c>
      <c r="D2741" s="17" t="s">
        <v>1247</v>
      </c>
      <c r="E2741" s="18" t="s">
        <v>1248</v>
      </c>
      <c r="F2741" s="18" t="s">
        <v>1248</v>
      </c>
      <c r="G2741" s="17" t="s">
        <v>24</v>
      </c>
      <c r="H2741" s="21">
        <v>5030900</v>
      </c>
      <c r="I2741" s="20">
        <v>5030913.0434782607</v>
      </c>
      <c r="J2741" s="19">
        <v>5232100</v>
      </c>
      <c r="K2741" s="1" t="s">
        <v>543</v>
      </c>
      <c r="L2741" s="183"/>
      <c r="M2741" s="44" t="e">
        <f>VLOOKUP(#REF!,'[1]PL3 Danh muc đầy đủ'!$E$9:$X$9281,20,0)</f>
        <v>#REF!</v>
      </c>
      <c r="N2741" s="44" t="e">
        <f>M2741-#REF!</f>
        <v>#REF!</v>
      </c>
    </row>
    <row r="2742" spans="1:14" ht="36" x14ac:dyDescent="0.3">
      <c r="A2742" s="43">
        <v>2732</v>
      </c>
      <c r="B2742" s="17" t="s">
        <v>1249</v>
      </c>
      <c r="C2742" s="18" t="s">
        <v>18152</v>
      </c>
      <c r="D2742" s="17" t="s">
        <v>1250</v>
      </c>
      <c r="E2742" s="18" t="s">
        <v>1251</v>
      </c>
      <c r="F2742" s="18" t="s">
        <v>1251</v>
      </c>
      <c r="G2742" s="17" t="s">
        <v>24</v>
      </c>
      <c r="H2742" s="21">
        <v>5030900</v>
      </c>
      <c r="I2742" s="20">
        <v>5030913.0434782607</v>
      </c>
      <c r="J2742" s="19">
        <v>5232100</v>
      </c>
      <c r="K2742" s="1" t="s">
        <v>543</v>
      </c>
      <c r="L2742" s="183"/>
      <c r="M2742" s="44" t="e">
        <f>VLOOKUP(#REF!,'[1]PL3 Danh muc đầy đủ'!$E$9:$X$9281,20,0)</f>
        <v>#REF!</v>
      </c>
      <c r="N2742" s="44" t="e">
        <f>M2742-#REF!</f>
        <v>#REF!</v>
      </c>
    </row>
    <row r="2743" spans="1:14" ht="36" x14ac:dyDescent="0.3">
      <c r="A2743" s="43">
        <v>2733</v>
      </c>
      <c r="B2743" s="17" t="s">
        <v>1252</v>
      </c>
      <c r="C2743" s="18" t="s">
        <v>18152</v>
      </c>
      <c r="D2743" s="17" t="s">
        <v>1253</v>
      </c>
      <c r="E2743" s="18" t="s">
        <v>16669</v>
      </c>
      <c r="F2743" s="18" t="s">
        <v>16669</v>
      </c>
      <c r="G2743" s="17" t="s">
        <v>24</v>
      </c>
      <c r="H2743" s="21">
        <v>5030900</v>
      </c>
      <c r="I2743" s="20">
        <v>5030913.0434782607</v>
      </c>
      <c r="J2743" s="19">
        <v>5232100</v>
      </c>
      <c r="K2743" s="1" t="s">
        <v>543</v>
      </c>
      <c r="L2743" s="183"/>
      <c r="M2743" s="44" t="e">
        <f>VLOOKUP(#REF!,'[1]PL3 Danh muc đầy đủ'!$E$9:$X$9281,20,0)</f>
        <v>#REF!</v>
      </c>
      <c r="N2743" s="44" t="e">
        <f>M2743-#REF!</f>
        <v>#REF!</v>
      </c>
    </row>
    <row r="2744" spans="1:14" ht="36" x14ac:dyDescent="0.3">
      <c r="A2744" s="43">
        <v>2734</v>
      </c>
      <c r="B2744" s="17" t="s">
        <v>817</v>
      </c>
      <c r="C2744" s="18" t="s">
        <v>18167</v>
      </c>
      <c r="D2744" s="17" t="s">
        <v>818</v>
      </c>
      <c r="E2744" s="18" t="s">
        <v>16670</v>
      </c>
      <c r="F2744" s="18" t="s">
        <v>16670</v>
      </c>
      <c r="G2744" s="17" t="s">
        <v>24</v>
      </c>
      <c r="H2744" s="21">
        <v>4886100</v>
      </c>
      <c r="I2744" s="20">
        <v>4886156.5217391308</v>
      </c>
      <c r="J2744" s="19">
        <v>5081600</v>
      </c>
      <c r="K2744" s="1"/>
      <c r="L2744" s="183"/>
      <c r="M2744" s="44" t="e">
        <f>VLOOKUP(#REF!,'[1]PL3 Danh muc đầy đủ'!$E$9:$X$9281,20,0)</f>
        <v>#REF!</v>
      </c>
      <c r="N2744" s="44" t="e">
        <f>M2744-#REF!</f>
        <v>#REF!</v>
      </c>
    </row>
    <row r="2745" spans="1:14" ht="36" x14ac:dyDescent="0.3">
      <c r="A2745" s="43">
        <v>2735</v>
      </c>
      <c r="B2745" s="17" t="s">
        <v>819</v>
      </c>
      <c r="C2745" s="18" t="s">
        <v>18167</v>
      </c>
      <c r="D2745" s="17" t="s">
        <v>820</v>
      </c>
      <c r="E2745" s="18" t="s">
        <v>821</v>
      </c>
      <c r="F2745" s="18" t="s">
        <v>821</v>
      </c>
      <c r="G2745" s="17" t="s">
        <v>18</v>
      </c>
      <c r="H2745" s="21">
        <v>4886100</v>
      </c>
      <c r="I2745" s="20">
        <v>4886156.5217391308</v>
      </c>
      <c r="J2745" s="19">
        <v>5081600</v>
      </c>
      <c r="K2745" s="1"/>
      <c r="L2745" s="183"/>
      <c r="M2745" s="44" t="e">
        <f>VLOOKUP(#REF!,'[1]PL3 Danh muc đầy đủ'!$E$9:$X$9281,20,0)</f>
        <v>#REF!</v>
      </c>
      <c r="N2745" s="44" t="e">
        <f>M2745-#REF!</f>
        <v>#REF!</v>
      </c>
    </row>
    <row r="2746" spans="1:14" ht="18" x14ac:dyDescent="0.3">
      <c r="A2746" s="43">
        <v>2736</v>
      </c>
      <c r="B2746" s="17" t="s">
        <v>822</v>
      </c>
      <c r="C2746" s="18" t="s">
        <v>18141</v>
      </c>
      <c r="D2746" s="17" t="s">
        <v>823</v>
      </c>
      <c r="E2746" s="18" t="s">
        <v>824</v>
      </c>
      <c r="F2746" s="18" t="s">
        <v>824</v>
      </c>
      <c r="G2746" s="17" t="s">
        <v>24</v>
      </c>
      <c r="H2746" s="21">
        <v>4886100</v>
      </c>
      <c r="I2746" s="20">
        <v>4886156.5217391308</v>
      </c>
      <c r="J2746" s="19">
        <v>5081600</v>
      </c>
      <c r="K2746" s="1"/>
      <c r="L2746" s="183"/>
      <c r="M2746" s="44" t="e">
        <f>VLOOKUP(#REF!,'[1]PL3 Danh muc đầy đủ'!$E$9:$X$9281,20,0)</f>
        <v>#REF!</v>
      </c>
      <c r="N2746" s="44" t="e">
        <f>M2746-#REF!</f>
        <v>#REF!</v>
      </c>
    </row>
    <row r="2747" spans="1:14" ht="36" x14ac:dyDescent="0.3">
      <c r="A2747" s="43">
        <v>2737</v>
      </c>
      <c r="B2747" s="17" t="s">
        <v>8534</v>
      </c>
      <c r="C2747" s="18" t="s">
        <v>18166</v>
      </c>
      <c r="D2747" s="17" t="s">
        <v>8535</v>
      </c>
      <c r="E2747" s="18" t="s">
        <v>8536</v>
      </c>
      <c r="F2747" s="18" t="s">
        <v>8536</v>
      </c>
      <c r="G2747" s="17" t="s">
        <v>1633</v>
      </c>
      <c r="H2747" s="21">
        <v>3015000</v>
      </c>
      <c r="I2747" s="20">
        <v>3015095.6521739131</v>
      </c>
      <c r="J2747" s="19">
        <v>3135600</v>
      </c>
      <c r="K2747" s="1" t="s">
        <v>8538</v>
      </c>
      <c r="L2747" s="183"/>
      <c r="M2747" s="44" t="e">
        <f>VLOOKUP(#REF!,'[1]PL3 Danh muc đầy đủ'!$E$9:$X$9281,20,0)</f>
        <v>#REF!</v>
      </c>
      <c r="N2747" s="44" t="e">
        <f>M2747-#REF!</f>
        <v>#REF!</v>
      </c>
    </row>
    <row r="2748" spans="1:14" ht="36" x14ac:dyDescent="0.3">
      <c r="A2748" s="43">
        <v>2738</v>
      </c>
      <c r="B2748" s="17" t="s">
        <v>8539</v>
      </c>
      <c r="C2748" s="18" t="s">
        <v>18152</v>
      </c>
      <c r="D2748" s="17" t="s">
        <v>8540</v>
      </c>
      <c r="E2748" s="18" t="s">
        <v>8537</v>
      </c>
      <c r="F2748" s="18" t="s">
        <v>8537</v>
      </c>
      <c r="G2748" s="17" t="s">
        <v>24</v>
      </c>
      <c r="H2748" s="21">
        <v>3015000</v>
      </c>
      <c r="I2748" s="20">
        <v>3015095.6521739131</v>
      </c>
      <c r="J2748" s="19">
        <v>3135600</v>
      </c>
      <c r="K2748" s="1" t="s">
        <v>8538</v>
      </c>
      <c r="L2748" s="183"/>
      <c r="M2748" s="44" t="e">
        <f>VLOOKUP(#REF!,'[1]PL3 Danh muc đầy đủ'!$E$9:$X$9281,20,0)</f>
        <v>#REF!</v>
      </c>
      <c r="N2748" s="44" t="e">
        <f>M2748-#REF!</f>
        <v>#REF!</v>
      </c>
    </row>
    <row r="2749" spans="1:14" ht="36" x14ac:dyDescent="0.3">
      <c r="A2749" s="43">
        <v>2739</v>
      </c>
      <c r="B2749" s="17" t="s">
        <v>18395</v>
      </c>
      <c r="C2749" s="18" t="s">
        <v>18152</v>
      </c>
      <c r="D2749" s="17" t="s">
        <v>18566</v>
      </c>
      <c r="E2749" s="18" t="s">
        <v>18727</v>
      </c>
      <c r="F2749" s="18" t="s">
        <v>18727</v>
      </c>
      <c r="G2749" s="17">
        <v>0</v>
      </c>
      <c r="H2749" s="21">
        <v>3015000</v>
      </c>
      <c r="I2749" s="20">
        <v>3015095.6521739131</v>
      </c>
      <c r="J2749" s="19">
        <v>3135600</v>
      </c>
      <c r="K2749" s="18"/>
      <c r="L2749" s="184"/>
      <c r="M2749" s="44" t="e">
        <f>VLOOKUP(#REF!,'[1]PL3 Danh muc đầy đủ'!$E$9:$X$9281,20,0)</f>
        <v>#REF!</v>
      </c>
      <c r="N2749" s="44" t="e">
        <f>M2749-#REF!</f>
        <v>#REF!</v>
      </c>
    </row>
    <row r="2750" spans="1:14" ht="36" x14ac:dyDescent="0.3">
      <c r="A2750" s="43">
        <v>2740</v>
      </c>
      <c r="B2750" s="17" t="s">
        <v>127</v>
      </c>
      <c r="C2750" s="18" t="s">
        <v>18141</v>
      </c>
      <c r="D2750" s="17" t="s">
        <v>128</v>
      </c>
      <c r="E2750" s="18" t="s">
        <v>129</v>
      </c>
      <c r="F2750" s="18" t="s">
        <v>129</v>
      </c>
      <c r="G2750" s="17" t="s">
        <v>24</v>
      </c>
      <c r="H2750" s="21">
        <v>5530400</v>
      </c>
      <c r="I2750" s="20">
        <v>5530408.6956521785</v>
      </c>
      <c r="J2750" s="19">
        <v>5751600</v>
      </c>
      <c r="K2750" s="1"/>
      <c r="L2750" s="183"/>
      <c r="M2750" s="44" t="e">
        <f>VLOOKUP(#REF!,'[1]PL3 Danh muc đầy đủ'!$E$9:$X$9281,20,0)</f>
        <v>#REF!</v>
      </c>
      <c r="N2750" s="44" t="e">
        <f>M2750-#REF!</f>
        <v>#REF!</v>
      </c>
    </row>
    <row r="2751" spans="1:14" ht="36" x14ac:dyDescent="0.3">
      <c r="A2751" s="43">
        <v>2741</v>
      </c>
      <c r="B2751" s="17" t="s">
        <v>130</v>
      </c>
      <c r="C2751" s="18" t="s">
        <v>18141</v>
      </c>
      <c r="D2751" s="17" t="s">
        <v>131</v>
      </c>
      <c r="E2751" s="18" t="s">
        <v>132</v>
      </c>
      <c r="F2751" s="18" t="s">
        <v>132</v>
      </c>
      <c r="G2751" s="17" t="s">
        <v>24</v>
      </c>
      <c r="H2751" s="21">
        <v>5530400</v>
      </c>
      <c r="I2751" s="20">
        <v>5530408.6956521785</v>
      </c>
      <c r="J2751" s="19">
        <v>5751600</v>
      </c>
      <c r="K2751" s="1"/>
      <c r="L2751" s="183"/>
      <c r="M2751" s="44" t="e">
        <f>VLOOKUP(#REF!,'[1]PL3 Danh muc đầy đủ'!$E$9:$X$9281,20,0)</f>
        <v>#REF!</v>
      </c>
      <c r="N2751" s="44" t="e">
        <f>M2751-#REF!</f>
        <v>#REF!</v>
      </c>
    </row>
    <row r="2752" spans="1:14" ht="36" x14ac:dyDescent="0.3">
      <c r="A2752" s="43">
        <v>2742</v>
      </c>
      <c r="B2752" s="17" t="s">
        <v>8542</v>
      </c>
      <c r="C2752" s="18" t="s">
        <v>18152</v>
      </c>
      <c r="D2752" s="17" t="s">
        <v>8543</v>
      </c>
      <c r="E2752" s="18" t="s">
        <v>8541</v>
      </c>
      <c r="F2752" s="18" t="s">
        <v>8541</v>
      </c>
      <c r="G2752" s="17" t="s">
        <v>54</v>
      </c>
      <c r="H2752" s="21">
        <v>4302500</v>
      </c>
      <c r="I2752" s="20">
        <v>4302591.3043478262</v>
      </c>
      <c r="J2752" s="19">
        <v>4474600</v>
      </c>
      <c r="K2752" s="1" t="s">
        <v>543</v>
      </c>
      <c r="L2752" s="183"/>
      <c r="M2752" s="44" t="e">
        <f>VLOOKUP(#REF!,'[1]PL3 Danh muc đầy đủ'!$E$9:$X$9281,20,0)</f>
        <v>#REF!</v>
      </c>
      <c r="N2752" s="44" t="e">
        <f>M2752-#REF!</f>
        <v>#REF!</v>
      </c>
    </row>
    <row r="2753" spans="1:14" ht="36" x14ac:dyDescent="0.3">
      <c r="A2753" s="43">
        <v>2743</v>
      </c>
      <c r="B2753" s="17" t="s">
        <v>8544</v>
      </c>
      <c r="C2753" s="18" t="s">
        <v>18152</v>
      </c>
      <c r="D2753" s="17" t="s">
        <v>8545</v>
      </c>
      <c r="E2753" s="18" t="s">
        <v>16671</v>
      </c>
      <c r="F2753" s="18" t="s">
        <v>16671</v>
      </c>
      <c r="G2753" s="17" t="s">
        <v>24</v>
      </c>
      <c r="H2753" s="21">
        <v>4302500</v>
      </c>
      <c r="I2753" s="20">
        <v>4302591.3043478262</v>
      </c>
      <c r="J2753" s="19">
        <v>4474600</v>
      </c>
      <c r="K2753" s="1" t="s">
        <v>543</v>
      </c>
      <c r="L2753" s="183"/>
      <c r="M2753" s="44" t="e">
        <f>VLOOKUP(#REF!,'[1]PL3 Danh muc đầy đủ'!$E$9:$X$9281,20,0)</f>
        <v>#REF!</v>
      </c>
      <c r="N2753" s="44" t="e">
        <f>M2753-#REF!</f>
        <v>#REF!</v>
      </c>
    </row>
    <row r="2754" spans="1:14" ht="18" x14ac:dyDescent="0.3">
      <c r="A2754" s="43">
        <v>2744</v>
      </c>
      <c r="B2754" s="17" t="s">
        <v>750</v>
      </c>
      <c r="C2754" s="18" t="s">
        <v>18141</v>
      </c>
      <c r="D2754" s="17" t="s">
        <v>751</v>
      </c>
      <c r="E2754" s="18" t="s">
        <v>752</v>
      </c>
      <c r="F2754" s="18" t="s">
        <v>752</v>
      </c>
      <c r="G2754" s="17" t="s">
        <v>24</v>
      </c>
      <c r="H2754" s="21">
        <v>4621100</v>
      </c>
      <c r="I2754" s="20">
        <v>4621121.7391304346</v>
      </c>
      <c r="J2754" s="19">
        <v>4805900</v>
      </c>
      <c r="K2754" s="1"/>
      <c r="L2754" s="183"/>
      <c r="M2754" s="44" t="e">
        <f>VLOOKUP(#REF!,'[1]PL3 Danh muc đầy đủ'!$E$9:$X$9281,20,0)</f>
        <v>#REF!</v>
      </c>
      <c r="N2754" s="44" t="e">
        <f>M2754-#REF!</f>
        <v>#REF!</v>
      </c>
    </row>
    <row r="2755" spans="1:14" ht="36" x14ac:dyDescent="0.3">
      <c r="A2755" s="43">
        <v>2745</v>
      </c>
      <c r="B2755" s="17" t="s">
        <v>755</v>
      </c>
      <c r="C2755" s="18" t="s">
        <v>18141</v>
      </c>
      <c r="D2755" s="17" t="s">
        <v>756</v>
      </c>
      <c r="E2755" s="18" t="s">
        <v>757</v>
      </c>
      <c r="F2755" s="18" t="s">
        <v>757</v>
      </c>
      <c r="G2755" s="17" t="s">
        <v>54</v>
      </c>
      <c r="H2755" s="21">
        <v>4621100</v>
      </c>
      <c r="I2755" s="20">
        <v>4621121.7391304346</v>
      </c>
      <c r="J2755" s="19">
        <v>4805900</v>
      </c>
      <c r="K2755" s="1"/>
      <c r="L2755" s="183"/>
      <c r="M2755" s="44" t="e">
        <f>VLOOKUP(#REF!,'[1]PL3 Danh muc đầy đủ'!$E$9:$X$9281,20,0)</f>
        <v>#REF!</v>
      </c>
      <c r="N2755" s="44" t="e">
        <f>M2755-#REF!</f>
        <v>#REF!</v>
      </c>
    </row>
    <row r="2756" spans="1:14" ht="36" x14ac:dyDescent="0.3">
      <c r="A2756" s="43">
        <v>2746</v>
      </c>
      <c r="B2756" s="17" t="s">
        <v>758</v>
      </c>
      <c r="C2756" s="18" t="s">
        <v>18147</v>
      </c>
      <c r="D2756" s="17" t="s">
        <v>759</v>
      </c>
      <c r="E2756" s="18" t="s">
        <v>16672</v>
      </c>
      <c r="F2756" s="18" t="s">
        <v>16672</v>
      </c>
      <c r="G2756" s="17" t="s">
        <v>24</v>
      </c>
      <c r="H2756" s="21">
        <v>4621100</v>
      </c>
      <c r="I2756" s="20">
        <v>4621121.7391304346</v>
      </c>
      <c r="J2756" s="19">
        <v>4805900</v>
      </c>
      <c r="K2756" s="1"/>
      <c r="L2756" s="183"/>
      <c r="M2756" s="44" t="e">
        <f>VLOOKUP(#REF!,'[1]PL3 Danh muc đầy đủ'!$E$9:$X$9281,20,0)</f>
        <v>#REF!</v>
      </c>
      <c r="N2756" s="44" t="e">
        <f>M2756-#REF!</f>
        <v>#REF!</v>
      </c>
    </row>
    <row r="2757" spans="1:14" ht="54" x14ac:dyDescent="0.3">
      <c r="A2757" s="43">
        <v>2747</v>
      </c>
      <c r="B2757" s="17" t="s">
        <v>760</v>
      </c>
      <c r="C2757" s="18" t="s">
        <v>18147</v>
      </c>
      <c r="D2757" s="17" t="s">
        <v>761</v>
      </c>
      <c r="E2757" s="18" t="s">
        <v>16673</v>
      </c>
      <c r="F2757" s="18" t="s">
        <v>16673</v>
      </c>
      <c r="G2757" s="17" t="s">
        <v>24</v>
      </c>
      <c r="H2757" s="21">
        <v>4621100</v>
      </c>
      <c r="I2757" s="20">
        <v>4621121.7391304346</v>
      </c>
      <c r="J2757" s="19">
        <v>4805900</v>
      </c>
      <c r="K2757" s="1"/>
      <c r="L2757" s="183"/>
      <c r="M2757" s="44" t="e">
        <f>VLOOKUP(#REF!,'[1]PL3 Danh muc đầy đủ'!$E$9:$X$9281,20,0)</f>
        <v>#REF!</v>
      </c>
      <c r="N2757" s="44" t="e">
        <f>M2757-#REF!</f>
        <v>#REF!</v>
      </c>
    </row>
    <row r="2758" spans="1:14" ht="36" x14ac:dyDescent="0.3">
      <c r="A2758" s="43">
        <v>2748</v>
      </c>
      <c r="B2758" s="17" t="s">
        <v>762</v>
      </c>
      <c r="C2758" s="18" t="s">
        <v>18147</v>
      </c>
      <c r="D2758" s="17" t="s">
        <v>763</v>
      </c>
      <c r="E2758" s="18" t="s">
        <v>764</v>
      </c>
      <c r="F2758" s="18" t="s">
        <v>764</v>
      </c>
      <c r="G2758" s="17" t="s">
        <v>24</v>
      </c>
      <c r="H2758" s="21">
        <v>4621100</v>
      </c>
      <c r="I2758" s="20">
        <v>4621121.7391304346</v>
      </c>
      <c r="J2758" s="19">
        <v>4805900</v>
      </c>
      <c r="K2758" s="1"/>
      <c r="L2758" s="183"/>
      <c r="M2758" s="44" t="e">
        <f>VLOOKUP(#REF!,'[1]PL3 Danh muc đầy đủ'!$E$9:$X$9281,20,0)</f>
        <v>#REF!</v>
      </c>
      <c r="N2758" s="44" t="e">
        <f>M2758-#REF!</f>
        <v>#REF!</v>
      </c>
    </row>
    <row r="2759" spans="1:14" ht="18" x14ac:dyDescent="0.3">
      <c r="A2759" s="43">
        <v>2749</v>
      </c>
      <c r="B2759" s="17" t="s">
        <v>912</v>
      </c>
      <c r="C2759" s="18" t="s">
        <v>18167</v>
      </c>
      <c r="D2759" s="17" t="s">
        <v>913</v>
      </c>
      <c r="E2759" s="18" t="s">
        <v>914</v>
      </c>
      <c r="F2759" s="18" t="s">
        <v>914</v>
      </c>
      <c r="G2759" s="17" t="s">
        <v>24</v>
      </c>
      <c r="H2759" s="21">
        <v>2490900</v>
      </c>
      <c r="I2759" s="20">
        <v>2490965.2173913047</v>
      </c>
      <c r="J2759" s="19">
        <v>2590600</v>
      </c>
      <c r="K2759" s="1"/>
      <c r="L2759" s="183"/>
      <c r="M2759" s="44" t="e">
        <f>VLOOKUP(#REF!,'[1]PL3 Danh muc đầy đủ'!$E$9:$X$9281,20,0)</f>
        <v>#REF!</v>
      </c>
      <c r="N2759" s="44" t="e">
        <f>M2759-#REF!</f>
        <v>#REF!</v>
      </c>
    </row>
    <row r="2760" spans="1:14" ht="18" x14ac:dyDescent="0.3">
      <c r="A2760" s="43">
        <v>2750</v>
      </c>
      <c r="B2760" s="17" t="s">
        <v>915</v>
      </c>
      <c r="C2760" s="18" t="s">
        <v>18167</v>
      </c>
      <c r="D2760" s="17" t="s">
        <v>916</v>
      </c>
      <c r="E2760" s="18" t="s">
        <v>917</v>
      </c>
      <c r="F2760" s="18" t="s">
        <v>917</v>
      </c>
      <c r="G2760" s="17" t="s">
        <v>24</v>
      </c>
      <c r="H2760" s="21">
        <v>2490900</v>
      </c>
      <c r="I2760" s="20">
        <v>2490965.2173913047</v>
      </c>
      <c r="J2760" s="19">
        <v>2590600</v>
      </c>
      <c r="K2760" s="1"/>
      <c r="L2760" s="183"/>
      <c r="M2760" s="44" t="e">
        <f>VLOOKUP(#REF!,'[1]PL3 Danh muc đầy đủ'!$E$9:$X$9281,20,0)</f>
        <v>#REF!</v>
      </c>
      <c r="N2760" s="44" t="e">
        <f>M2760-#REF!</f>
        <v>#REF!</v>
      </c>
    </row>
    <row r="2761" spans="1:14" ht="18" x14ac:dyDescent="0.3">
      <c r="A2761" s="43">
        <v>2751</v>
      </c>
      <c r="B2761" s="17" t="s">
        <v>918</v>
      </c>
      <c r="C2761" s="18" t="s">
        <v>18167</v>
      </c>
      <c r="D2761" s="17" t="s">
        <v>919</v>
      </c>
      <c r="E2761" s="18" t="s">
        <v>920</v>
      </c>
      <c r="F2761" s="18" t="s">
        <v>920</v>
      </c>
      <c r="G2761" s="17" t="s">
        <v>24</v>
      </c>
      <c r="H2761" s="21">
        <v>2490900</v>
      </c>
      <c r="I2761" s="20">
        <v>2490965.2173913047</v>
      </c>
      <c r="J2761" s="19">
        <v>2590600</v>
      </c>
      <c r="K2761" s="1"/>
      <c r="L2761" s="183"/>
      <c r="M2761" s="44" t="e">
        <f>VLOOKUP(#REF!,'[1]PL3 Danh muc đầy đủ'!$E$9:$X$9281,20,0)</f>
        <v>#REF!</v>
      </c>
      <c r="N2761" s="44" t="e">
        <f>M2761-#REF!</f>
        <v>#REF!</v>
      </c>
    </row>
    <row r="2762" spans="1:14" ht="18" x14ac:dyDescent="0.3">
      <c r="A2762" s="43">
        <v>2752</v>
      </c>
      <c r="B2762" s="17" t="s">
        <v>921</v>
      </c>
      <c r="C2762" s="18" t="s">
        <v>18167</v>
      </c>
      <c r="D2762" s="17" t="s">
        <v>922</v>
      </c>
      <c r="E2762" s="18" t="s">
        <v>923</v>
      </c>
      <c r="F2762" s="18" t="s">
        <v>923</v>
      </c>
      <c r="G2762" s="17" t="s">
        <v>24</v>
      </c>
      <c r="H2762" s="21">
        <v>2490900</v>
      </c>
      <c r="I2762" s="20">
        <v>2490965.2173913047</v>
      </c>
      <c r="J2762" s="19">
        <v>2590600</v>
      </c>
      <c r="K2762" s="1"/>
      <c r="L2762" s="183"/>
      <c r="M2762" s="44" t="e">
        <f>VLOOKUP(#REF!,'[1]PL3 Danh muc đầy đủ'!$E$9:$X$9281,20,0)</f>
        <v>#REF!</v>
      </c>
      <c r="N2762" s="44" t="e">
        <f>M2762-#REF!</f>
        <v>#REF!</v>
      </c>
    </row>
    <row r="2763" spans="1:14" ht="36" x14ac:dyDescent="0.3">
      <c r="A2763" s="43">
        <v>2753</v>
      </c>
      <c r="B2763" s="17" t="s">
        <v>924</v>
      </c>
      <c r="C2763" s="18" t="s">
        <v>18141</v>
      </c>
      <c r="D2763" s="17" t="s">
        <v>925</v>
      </c>
      <c r="E2763" s="18" t="s">
        <v>16674</v>
      </c>
      <c r="F2763" s="18" t="s">
        <v>16674</v>
      </c>
      <c r="G2763" s="17" t="s">
        <v>24</v>
      </c>
      <c r="H2763" s="21">
        <v>2490900</v>
      </c>
      <c r="I2763" s="20">
        <v>2490965.2173913047</v>
      </c>
      <c r="J2763" s="19">
        <v>2590600</v>
      </c>
      <c r="K2763" s="1"/>
      <c r="L2763" s="183"/>
      <c r="M2763" s="44" t="e">
        <f>VLOOKUP(#REF!,'[1]PL3 Danh muc đầy đủ'!$E$9:$X$9281,20,0)</f>
        <v>#REF!</v>
      </c>
      <c r="N2763" s="44" t="e">
        <f>M2763-#REF!</f>
        <v>#REF!</v>
      </c>
    </row>
    <row r="2764" spans="1:14" ht="18" x14ac:dyDescent="0.3">
      <c r="A2764" s="43">
        <v>2754</v>
      </c>
      <c r="B2764" s="17" t="s">
        <v>926</v>
      </c>
      <c r="C2764" s="18" t="s">
        <v>18141</v>
      </c>
      <c r="D2764" s="17" t="s">
        <v>927</v>
      </c>
      <c r="E2764" s="18" t="s">
        <v>914</v>
      </c>
      <c r="F2764" s="18" t="s">
        <v>914</v>
      </c>
      <c r="G2764" s="17" t="s">
        <v>18</v>
      </c>
      <c r="H2764" s="21">
        <v>2490900</v>
      </c>
      <c r="I2764" s="20">
        <v>2490965.2173913047</v>
      </c>
      <c r="J2764" s="19">
        <v>2590600</v>
      </c>
      <c r="K2764" s="1"/>
      <c r="L2764" s="183"/>
      <c r="M2764" s="44" t="e">
        <f>VLOOKUP(#REF!,'[1]PL3 Danh muc đầy đủ'!$E$9:$X$9281,20,0)</f>
        <v>#REF!</v>
      </c>
      <c r="N2764" s="44" t="e">
        <f>M2764-#REF!</f>
        <v>#REF!</v>
      </c>
    </row>
    <row r="2765" spans="1:14" ht="18" x14ac:dyDescent="0.3">
      <c r="A2765" s="43">
        <v>2755</v>
      </c>
      <c r="B2765" s="17" t="s">
        <v>928</v>
      </c>
      <c r="C2765" s="18" t="s">
        <v>18141</v>
      </c>
      <c r="D2765" s="17" t="s">
        <v>929</v>
      </c>
      <c r="E2765" s="18" t="s">
        <v>930</v>
      </c>
      <c r="F2765" s="18" t="s">
        <v>930</v>
      </c>
      <c r="G2765" s="17" t="s">
        <v>24</v>
      </c>
      <c r="H2765" s="21">
        <v>2490900</v>
      </c>
      <c r="I2765" s="20">
        <v>2490965.2173913047</v>
      </c>
      <c r="J2765" s="19">
        <v>2590600</v>
      </c>
      <c r="K2765" s="1"/>
      <c r="L2765" s="183"/>
      <c r="M2765" s="44" t="e">
        <f>VLOOKUP(#REF!,'[1]PL3 Danh muc đầy đủ'!$E$9:$X$9281,20,0)</f>
        <v>#REF!</v>
      </c>
      <c r="N2765" s="44" t="e">
        <f>M2765-#REF!</f>
        <v>#REF!</v>
      </c>
    </row>
    <row r="2766" spans="1:14" ht="18" x14ac:dyDescent="0.3">
      <c r="A2766" s="43">
        <v>2756</v>
      </c>
      <c r="B2766" s="17" t="s">
        <v>931</v>
      </c>
      <c r="C2766" s="18" t="s">
        <v>18141</v>
      </c>
      <c r="D2766" s="17" t="s">
        <v>932</v>
      </c>
      <c r="E2766" s="18" t="s">
        <v>923</v>
      </c>
      <c r="F2766" s="18" t="s">
        <v>923</v>
      </c>
      <c r="G2766" s="17" t="s">
        <v>20</v>
      </c>
      <c r="H2766" s="21">
        <v>2490900</v>
      </c>
      <c r="I2766" s="20">
        <v>2490965.2173913047</v>
      </c>
      <c r="J2766" s="19">
        <v>2590600</v>
      </c>
      <c r="K2766" s="1"/>
      <c r="L2766" s="183"/>
      <c r="M2766" s="44" t="e">
        <f>VLOOKUP(#REF!,'[1]PL3 Danh muc đầy đủ'!$E$9:$X$9281,20,0)</f>
        <v>#REF!</v>
      </c>
      <c r="N2766" s="44" t="e">
        <f>M2766-#REF!</f>
        <v>#REF!</v>
      </c>
    </row>
    <row r="2767" spans="1:14" ht="18" x14ac:dyDescent="0.3">
      <c r="A2767" s="43">
        <v>2757</v>
      </c>
      <c r="B2767" s="17" t="s">
        <v>933</v>
      </c>
      <c r="C2767" s="18" t="s">
        <v>18141</v>
      </c>
      <c r="D2767" s="17" t="s">
        <v>934</v>
      </c>
      <c r="E2767" s="18" t="s">
        <v>920</v>
      </c>
      <c r="F2767" s="18" t="s">
        <v>920</v>
      </c>
      <c r="G2767" s="17" t="s">
        <v>18</v>
      </c>
      <c r="H2767" s="21">
        <v>2490900</v>
      </c>
      <c r="I2767" s="20">
        <v>2490965.2173913047</v>
      </c>
      <c r="J2767" s="19">
        <v>2590600</v>
      </c>
      <c r="K2767" s="1"/>
      <c r="L2767" s="183"/>
      <c r="M2767" s="44" t="e">
        <f>VLOOKUP(#REF!,'[1]PL3 Danh muc đầy đủ'!$E$9:$X$9281,20,0)</f>
        <v>#REF!</v>
      </c>
      <c r="N2767" s="44" t="e">
        <f>M2767-#REF!</f>
        <v>#REF!</v>
      </c>
    </row>
    <row r="2768" spans="1:14" ht="18" x14ac:dyDescent="0.3">
      <c r="A2768" s="43">
        <v>2758</v>
      </c>
      <c r="B2768" s="17" t="s">
        <v>1287</v>
      </c>
      <c r="C2768" s="18" t="s">
        <v>18167</v>
      </c>
      <c r="D2768" s="17" t="s">
        <v>1288</v>
      </c>
      <c r="E2768" s="18" t="s">
        <v>1289</v>
      </c>
      <c r="F2768" s="18" t="s">
        <v>1289</v>
      </c>
      <c r="G2768" s="17" t="s">
        <v>20</v>
      </c>
      <c r="H2768" s="21">
        <v>1920900</v>
      </c>
      <c r="I2768" s="20">
        <v>1920965.2173913049</v>
      </c>
      <c r="J2768" s="19">
        <v>1997800</v>
      </c>
      <c r="K2768" s="1" t="s">
        <v>3967</v>
      </c>
      <c r="L2768" s="183"/>
      <c r="M2768" s="44" t="e">
        <f>VLOOKUP(#REF!,'[1]PL3 Danh muc đầy đủ'!$E$9:$X$9281,20,0)</f>
        <v>#REF!</v>
      </c>
      <c r="N2768" s="44" t="e">
        <f>M2768-#REF!</f>
        <v>#REF!</v>
      </c>
    </row>
    <row r="2769" spans="1:14" ht="18" x14ac:dyDescent="0.3">
      <c r="A2769" s="43">
        <v>2759</v>
      </c>
      <c r="B2769" s="17" t="s">
        <v>1291</v>
      </c>
      <c r="C2769" s="18" t="s">
        <v>18141</v>
      </c>
      <c r="D2769" s="17" t="s">
        <v>1292</v>
      </c>
      <c r="E2769" s="18" t="s">
        <v>1293</v>
      </c>
      <c r="F2769" s="18" t="s">
        <v>1293</v>
      </c>
      <c r="G2769" s="17" t="s">
        <v>18</v>
      </c>
      <c r="H2769" s="21">
        <v>1920900</v>
      </c>
      <c r="I2769" s="20">
        <v>1920965.2173913049</v>
      </c>
      <c r="J2769" s="19">
        <v>1997800</v>
      </c>
      <c r="K2769" s="1" t="s">
        <v>3967</v>
      </c>
      <c r="L2769" s="183"/>
      <c r="M2769" s="44" t="e">
        <f>VLOOKUP(#REF!,'[1]PL3 Danh muc đầy đủ'!$E$9:$X$9281,20,0)</f>
        <v>#REF!</v>
      </c>
      <c r="N2769" s="44" t="e">
        <f>M2769-#REF!</f>
        <v>#REF!</v>
      </c>
    </row>
    <row r="2770" spans="1:14" ht="36" x14ac:dyDescent="0.3">
      <c r="A2770" s="43">
        <v>2760</v>
      </c>
      <c r="B2770" s="17" t="s">
        <v>1294</v>
      </c>
      <c r="C2770" s="18" t="s">
        <v>18141</v>
      </c>
      <c r="D2770" s="17" t="s">
        <v>1295</v>
      </c>
      <c r="E2770" s="18" t="s">
        <v>643</v>
      </c>
      <c r="F2770" s="18" t="s">
        <v>643</v>
      </c>
      <c r="G2770" s="17" t="s">
        <v>24</v>
      </c>
      <c r="H2770" s="21">
        <v>1920900</v>
      </c>
      <c r="I2770" s="20">
        <v>1920965.2173913049</v>
      </c>
      <c r="J2770" s="19">
        <v>1997800</v>
      </c>
      <c r="K2770" s="1" t="s">
        <v>3967</v>
      </c>
      <c r="L2770" s="183"/>
      <c r="M2770" s="44" t="e">
        <f>VLOOKUP(#REF!,'[1]PL3 Danh muc đầy đủ'!$E$9:$X$9281,20,0)</f>
        <v>#REF!</v>
      </c>
      <c r="N2770" s="44" t="e">
        <f>M2770-#REF!</f>
        <v>#REF!</v>
      </c>
    </row>
    <row r="2771" spans="1:14" ht="18" x14ac:dyDescent="0.3">
      <c r="A2771" s="43">
        <v>2761</v>
      </c>
      <c r="B2771" s="17" t="s">
        <v>1296</v>
      </c>
      <c r="C2771" s="18" t="s">
        <v>18141</v>
      </c>
      <c r="D2771" s="17" t="s">
        <v>1297</v>
      </c>
      <c r="E2771" s="18" t="s">
        <v>1298</v>
      </c>
      <c r="F2771" s="18" t="s">
        <v>1298</v>
      </c>
      <c r="G2771" s="17" t="s">
        <v>18</v>
      </c>
      <c r="H2771" s="21">
        <v>1920900</v>
      </c>
      <c r="I2771" s="20">
        <v>1920965.2173913049</v>
      </c>
      <c r="J2771" s="19">
        <v>1997800</v>
      </c>
      <c r="K2771" s="1" t="s">
        <v>3967</v>
      </c>
      <c r="L2771" s="183"/>
      <c r="M2771" s="44" t="e">
        <f>VLOOKUP(#REF!,'[1]PL3 Danh muc đầy đủ'!$E$9:$X$9281,20,0)</f>
        <v>#REF!</v>
      </c>
      <c r="N2771" s="44" t="e">
        <f>M2771-#REF!</f>
        <v>#REF!</v>
      </c>
    </row>
    <row r="2772" spans="1:14" ht="18" x14ac:dyDescent="0.3">
      <c r="A2772" s="43">
        <v>2762</v>
      </c>
      <c r="B2772" s="17" t="s">
        <v>1299</v>
      </c>
      <c r="C2772" s="18" t="s">
        <v>18141</v>
      </c>
      <c r="D2772" s="17" t="s">
        <v>1300</v>
      </c>
      <c r="E2772" s="18" t="s">
        <v>1301</v>
      </c>
      <c r="F2772" s="18" t="s">
        <v>1301</v>
      </c>
      <c r="G2772" s="17" t="s">
        <v>18</v>
      </c>
      <c r="H2772" s="21">
        <v>1920900</v>
      </c>
      <c r="I2772" s="20">
        <v>1920965.2173913049</v>
      </c>
      <c r="J2772" s="19">
        <v>1997800</v>
      </c>
      <c r="K2772" s="1" t="s">
        <v>3967</v>
      </c>
      <c r="L2772" s="183"/>
      <c r="M2772" s="44" t="e">
        <f>VLOOKUP(#REF!,'[1]PL3 Danh muc đầy đủ'!$E$9:$X$9281,20,0)</f>
        <v>#REF!</v>
      </c>
      <c r="N2772" s="44" t="e">
        <f>M2772-#REF!</f>
        <v>#REF!</v>
      </c>
    </row>
    <row r="2773" spans="1:14" ht="18" x14ac:dyDescent="0.3">
      <c r="A2773" s="43">
        <v>2763</v>
      </c>
      <c r="B2773" s="17" t="s">
        <v>1302</v>
      </c>
      <c r="C2773" s="18" t="s">
        <v>18141</v>
      </c>
      <c r="D2773" s="17" t="s">
        <v>1303</v>
      </c>
      <c r="E2773" s="18" t="s">
        <v>1304</v>
      </c>
      <c r="F2773" s="18" t="s">
        <v>1304</v>
      </c>
      <c r="G2773" s="17" t="s">
        <v>24</v>
      </c>
      <c r="H2773" s="21">
        <v>1920900</v>
      </c>
      <c r="I2773" s="20">
        <v>1920965.2173913049</v>
      </c>
      <c r="J2773" s="19">
        <v>1997800</v>
      </c>
      <c r="K2773" s="1" t="s">
        <v>3967</v>
      </c>
      <c r="L2773" s="183"/>
      <c r="M2773" s="44" t="e">
        <f>VLOOKUP(#REF!,'[1]PL3 Danh muc đầy đủ'!$E$9:$X$9281,20,0)</f>
        <v>#REF!</v>
      </c>
      <c r="N2773" s="44" t="e">
        <f>M2773-#REF!</f>
        <v>#REF!</v>
      </c>
    </row>
    <row r="2774" spans="1:14" ht="18" x14ac:dyDescent="0.3">
      <c r="A2774" s="43">
        <v>2764</v>
      </c>
      <c r="B2774" s="17" t="s">
        <v>1305</v>
      </c>
      <c r="C2774" s="18" t="s">
        <v>18141</v>
      </c>
      <c r="D2774" s="17" t="s">
        <v>1306</v>
      </c>
      <c r="E2774" s="18" t="s">
        <v>1307</v>
      </c>
      <c r="F2774" s="18" t="s">
        <v>1307</v>
      </c>
      <c r="G2774" s="17" t="s">
        <v>18</v>
      </c>
      <c r="H2774" s="21">
        <v>1920900</v>
      </c>
      <c r="I2774" s="20">
        <v>1920965.2173913049</v>
      </c>
      <c r="J2774" s="19">
        <v>1997800</v>
      </c>
      <c r="K2774" s="1" t="s">
        <v>3967</v>
      </c>
      <c r="L2774" s="183"/>
      <c r="M2774" s="44" t="e">
        <f>VLOOKUP(#REF!,'[1]PL3 Danh muc đầy đủ'!$E$9:$X$9281,20,0)</f>
        <v>#REF!</v>
      </c>
      <c r="N2774" s="44" t="e">
        <f>M2774-#REF!</f>
        <v>#REF!</v>
      </c>
    </row>
    <row r="2775" spans="1:14" ht="36" x14ac:dyDescent="0.3">
      <c r="A2775" s="43">
        <v>2765</v>
      </c>
      <c r="B2775" s="17" t="s">
        <v>1308</v>
      </c>
      <c r="C2775" s="18" t="s">
        <v>18141</v>
      </c>
      <c r="D2775" s="17" t="s">
        <v>1309</v>
      </c>
      <c r="E2775" s="18" t="s">
        <v>1310</v>
      </c>
      <c r="F2775" s="18" t="s">
        <v>1310</v>
      </c>
      <c r="G2775" s="17" t="s">
        <v>18</v>
      </c>
      <c r="H2775" s="21">
        <v>1920900</v>
      </c>
      <c r="I2775" s="20">
        <v>1920965.2173913049</v>
      </c>
      <c r="J2775" s="19">
        <v>1997800</v>
      </c>
      <c r="K2775" s="1" t="s">
        <v>3967</v>
      </c>
      <c r="L2775" s="183"/>
      <c r="M2775" s="44" t="e">
        <f>VLOOKUP(#REF!,'[1]PL3 Danh muc đầy đủ'!$E$9:$X$9281,20,0)</f>
        <v>#REF!</v>
      </c>
      <c r="N2775" s="44" t="e">
        <f>M2775-#REF!</f>
        <v>#REF!</v>
      </c>
    </row>
    <row r="2776" spans="1:14" ht="36" x14ac:dyDescent="0.3">
      <c r="A2776" s="43">
        <v>2766</v>
      </c>
      <c r="B2776" s="17" t="s">
        <v>1311</v>
      </c>
      <c r="C2776" s="18" t="s">
        <v>18141</v>
      </c>
      <c r="D2776" s="17" t="s">
        <v>1312</v>
      </c>
      <c r="E2776" s="18" t="s">
        <v>1313</v>
      </c>
      <c r="F2776" s="18" t="s">
        <v>1313</v>
      </c>
      <c r="G2776" s="17" t="s">
        <v>24</v>
      </c>
      <c r="H2776" s="21">
        <v>1920900</v>
      </c>
      <c r="I2776" s="20">
        <v>1920965.2173913049</v>
      </c>
      <c r="J2776" s="19">
        <v>1997800</v>
      </c>
      <c r="K2776" s="1" t="s">
        <v>3967</v>
      </c>
      <c r="L2776" s="183"/>
      <c r="M2776" s="44" t="e">
        <f>VLOOKUP(#REF!,'[1]PL3 Danh muc đầy đủ'!$E$9:$X$9281,20,0)</f>
        <v>#REF!</v>
      </c>
      <c r="N2776" s="44" t="e">
        <f>M2776-#REF!</f>
        <v>#REF!</v>
      </c>
    </row>
    <row r="2777" spans="1:14" ht="36" x14ac:dyDescent="0.3">
      <c r="A2777" s="43">
        <v>2767</v>
      </c>
      <c r="B2777" s="17" t="s">
        <v>8546</v>
      </c>
      <c r="C2777" s="18" t="s">
        <v>18166</v>
      </c>
      <c r="D2777" s="17" t="s">
        <v>8547</v>
      </c>
      <c r="E2777" s="18" t="s">
        <v>16675</v>
      </c>
      <c r="F2777" s="18" t="s">
        <v>16675</v>
      </c>
      <c r="G2777" s="17" t="s">
        <v>1633</v>
      </c>
      <c r="H2777" s="21">
        <v>2454000</v>
      </c>
      <c r="I2777" s="20">
        <v>2454095.6521739131</v>
      </c>
      <c r="J2777" s="19">
        <v>2552200</v>
      </c>
      <c r="K2777" s="1"/>
      <c r="L2777" s="183"/>
      <c r="M2777" s="44" t="e">
        <f>VLOOKUP(#REF!,'[1]PL3 Danh muc đầy đủ'!$E$9:$X$9281,20,0)</f>
        <v>#REF!</v>
      </c>
      <c r="N2777" s="44" t="e">
        <f>M2777-#REF!</f>
        <v>#REF!</v>
      </c>
    </row>
    <row r="2778" spans="1:14" ht="18" x14ac:dyDescent="0.3">
      <c r="A2778" s="43">
        <v>2768</v>
      </c>
      <c r="B2778" s="17" t="s">
        <v>8548</v>
      </c>
      <c r="C2778" s="18" t="s">
        <v>18167</v>
      </c>
      <c r="D2778" s="17" t="s">
        <v>8549</v>
      </c>
      <c r="E2778" s="18" t="s">
        <v>8550</v>
      </c>
      <c r="F2778" s="18" t="s">
        <v>8550</v>
      </c>
      <c r="G2778" s="17" t="s">
        <v>18</v>
      </c>
      <c r="H2778" s="21">
        <v>2454000</v>
      </c>
      <c r="I2778" s="20">
        <v>2454095.6521739131</v>
      </c>
      <c r="J2778" s="19">
        <v>2552200</v>
      </c>
      <c r="K2778" s="1"/>
      <c r="L2778" s="183"/>
      <c r="M2778" s="44" t="e">
        <f>VLOOKUP(#REF!,'[1]PL3 Danh muc đầy đủ'!$E$9:$X$9281,20,0)</f>
        <v>#REF!</v>
      </c>
      <c r="N2778" s="44" t="e">
        <f>M2778-#REF!</f>
        <v>#REF!</v>
      </c>
    </row>
    <row r="2779" spans="1:14" ht="18" x14ac:dyDescent="0.3">
      <c r="A2779" s="43">
        <v>2769</v>
      </c>
      <c r="B2779" s="17" t="s">
        <v>8551</v>
      </c>
      <c r="C2779" s="18" t="s">
        <v>18141</v>
      </c>
      <c r="D2779" s="17" t="s">
        <v>8552</v>
      </c>
      <c r="E2779" s="18" t="s">
        <v>8550</v>
      </c>
      <c r="F2779" s="18" t="s">
        <v>8550</v>
      </c>
      <c r="G2779" s="17" t="s">
        <v>1796</v>
      </c>
      <c r="H2779" s="21">
        <v>2454000</v>
      </c>
      <c r="I2779" s="20">
        <v>2454095.6521739131</v>
      </c>
      <c r="J2779" s="19">
        <v>2552200</v>
      </c>
      <c r="K2779" s="1"/>
      <c r="L2779" s="183"/>
      <c r="M2779" s="44" t="e">
        <f>VLOOKUP(#REF!,'[1]PL3 Danh muc đầy đủ'!$E$9:$X$9281,20,0)</f>
        <v>#REF!</v>
      </c>
      <c r="N2779" s="44" t="e">
        <f>M2779-#REF!</f>
        <v>#REF!</v>
      </c>
    </row>
    <row r="2780" spans="1:14" ht="36" x14ac:dyDescent="0.3">
      <c r="A2780" s="43">
        <v>2770</v>
      </c>
      <c r="B2780" s="17" t="s">
        <v>8553</v>
      </c>
      <c r="C2780" s="18" t="s">
        <v>18166</v>
      </c>
      <c r="D2780" s="17" t="s">
        <v>8554</v>
      </c>
      <c r="E2780" s="18" t="s">
        <v>8569</v>
      </c>
      <c r="F2780" s="18" t="s">
        <v>8569</v>
      </c>
      <c r="G2780" s="17" t="s">
        <v>1796</v>
      </c>
      <c r="H2780" s="21">
        <v>1345000</v>
      </c>
      <c r="I2780" s="20">
        <v>1345095.6521739131</v>
      </c>
      <c r="J2780" s="19">
        <v>1398800</v>
      </c>
      <c r="K2780" s="1" t="s">
        <v>8555</v>
      </c>
      <c r="L2780" s="183"/>
      <c r="M2780" s="44" t="e">
        <f>VLOOKUP(#REF!,'[1]PL3 Danh muc đầy đủ'!$E$9:$X$9281,20,0)</f>
        <v>#REF!</v>
      </c>
      <c r="N2780" s="44" t="e">
        <f>M2780-#REF!</f>
        <v>#REF!</v>
      </c>
    </row>
    <row r="2781" spans="1:14" ht="36" x14ac:dyDescent="0.3">
      <c r="A2781" s="43">
        <v>2771</v>
      </c>
      <c r="B2781" s="17" t="s">
        <v>8556</v>
      </c>
      <c r="C2781" s="18" t="s">
        <v>18167</v>
      </c>
      <c r="D2781" s="17" t="s">
        <v>8557</v>
      </c>
      <c r="E2781" s="18" t="s">
        <v>8569</v>
      </c>
      <c r="F2781" s="18" t="s">
        <v>8569</v>
      </c>
      <c r="G2781" s="17" t="s">
        <v>1796</v>
      </c>
      <c r="H2781" s="21">
        <v>1345000</v>
      </c>
      <c r="I2781" s="20">
        <v>1345095.6521739131</v>
      </c>
      <c r="J2781" s="19">
        <v>1398800</v>
      </c>
      <c r="K2781" s="1" t="s">
        <v>8555</v>
      </c>
      <c r="L2781" s="183"/>
      <c r="M2781" s="44" t="e">
        <f>VLOOKUP(#REF!,'[1]PL3 Danh muc đầy đủ'!$E$9:$X$9281,20,0)</f>
        <v>#REF!</v>
      </c>
      <c r="N2781" s="44" t="e">
        <f>M2781-#REF!</f>
        <v>#REF!</v>
      </c>
    </row>
    <row r="2782" spans="1:14" ht="72" x14ac:dyDescent="0.3">
      <c r="A2782" s="43">
        <v>2772</v>
      </c>
      <c r="B2782" s="17" t="s">
        <v>8558</v>
      </c>
      <c r="C2782" s="18" t="s">
        <v>18167</v>
      </c>
      <c r="D2782" s="17" t="s">
        <v>8559</v>
      </c>
      <c r="E2782" s="18" t="s">
        <v>8560</v>
      </c>
      <c r="F2782" s="18" t="s">
        <v>8560</v>
      </c>
      <c r="G2782" s="17" t="s">
        <v>24</v>
      </c>
      <c r="H2782" s="21">
        <v>1345000</v>
      </c>
      <c r="I2782" s="20">
        <v>1345095.6521739131</v>
      </c>
      <c r="J2782" s="19">
        <v>1398800</v>
      </c>
      <c r="K2782" s="1" t="s">
        <v>8555</v>
      </c>
      <c r="L2782" s="183"/>
      <c r="M2782" s="44" t="e">
        <f>VLOOKUP(#REF!,'[1]PL3 Danh muc đầy đủ'!$E$9:$X$9281,20,0)</f>
        <v>#REF!</v>
      </c>
      <c r="N2782" s="44" t="e">
        <f>M2782-#REF!</f>
        <v>#REF!</v>
      </c>
    </row>
    <row r="2783" spans="1:14" ht="18" x14ac:dyDescent="0.3">
      <c r="A2783" s="43">
        <v>2773</v>
      </c>
      <c r="B2783" s="17" t="s">
        <v>8561</v>
      </c>
      <c r="C2783" s="18" t="s">
        <v>18167</v>
      </c>
      <c r="D2783" s="17" t="s">
        <v>8562</v>
      </c>
      <c r="E2783" s="18" t="s">
        <v>8563</v>
      </c>
      <c r="F2783" s="18" t="s">
        <v>8563</v>
      </c>
      <c r="G2783" s="17" t="s">
        <v>24</v>
      </c>
      <c r="H2783" s="21">
        <v>1345000</v>
      </c>
      <c r="I2783" s="20">
        <v>1345095.6521739131</v>
      </c>
      <c r="J2783" s="19">
        <v>1398800</v>
      </c>
      <c r="K2783" s="1" t="s">
        <v>8555</v>
      </c>
      <c r="L2783" s="183"/>
      <c r="M2783" s="44" t="e">
        <f>VLOOKUP(#REF!,'[1]PL3 Danh muc đầy đủ'!$E$9:$X$9281,20,0)</f>
        <v>#REF!</v>
      </c>
      <c r="N2783" s="44" t="e">
        <f>M2783-#REF!</f>
        <v>#REF!</v>
      </c>
    </row>
    <row r="2784" spans="1:14" ht="36" x14ac:dyDescent="0.3">
      <c r="A2784" s="43">
        <v>2774</v>
      </c>
      <c r="B2784" s="17" t="s">
        <v>8564</v>
      </c>
      <c r="C2784" s="18" t="s">
        <v>18167</v>
      </c>
      <c r="D2784" s="17" t="s">
        <v>8565</v>
      </c>
      <c r="E2784" s="18" t="s">
        <v>8566</v>
      </c>
      <c r="F2784" s="18" t="s">
        <v>8566</v>
      </c>
      <c r="G2784" s="17" t="s">
        <v>24</v>
      </c>
      <c r="H2784" s="21">
        <v>1345000</v>
      </c>
      <c r="I2784" s="20">
        <v>1345095.6521739131</v>
      </c>
      <c r="J2784" s="19">
        <v>1398800</v>
      </c>
      <c r="K2784" s="1" t="s">
        <v>8555</v>
      </c>
      <c r="L2784" s="183"/>
      <c r="M2784" s="44" t="e">
        <f>VLOOKUP(#REF!,'[1]PL3 Danh muc đầy đủ'!$E$9:$X$9281,20,0)</f>
        <v>#REF!</v>
      </c>
      <c r="N2784" s="44" t="e">
        <f>M2784-#REF!</f>
        <v>#REF!</v>
      </c>
    </row>
    <row r="2785" spans="1:14" ht="36" x14ac:dyDescent="0.3">
      <c r="A2785" s="43">
        <v>2775</v>
      </c>
      <c r="B2785" s="17" t="s">
        <v>8567</v>
      </c>
      <c r="C2785" s="18" t="s">
        <v>18153</v>
      </c>
      <c r="D2785" s="17" t="s">
        <v>8568</v>
      </c>
      <c r="E2785" s="18" t="s">
        <v>8569</v>
      </c>
      <c r="F2785" s="18" t="s">
        <v>8569</v>
      </c>
      <c r="G2785" s="17" t="s">
        <v>1796</v>
      </c>
      <c r="H2785" s="21">
        <v>1345000</v>
      </c>
      <c r="I2785" s="20">
        <v>1345095.6521739131</v>
      </c>
      <c r="J2785" s="19">
        <v>1398800</v>
      </c>
      <c r="K2785" s="1" t="s">
        <v>8555</v>
      </c>
      <c r="L2785" s="183"/>
      <c r="M2785" s="44" t="e">
        <f>VLOOKUP(#REF!,'[1]PL3 Danh muc đầy đủ'!$E$9:$X$9281,20,0)</f>
        <v>#REF!</v>
      </c>
      <c r="N2785" s="44" t="e">
        <f>M2785-#REF!</f>
        <v>#REF!</v>
      </c>
    </row>
    <row r="2786" spans="1:14" ht="36" x14ac:dyDescent="0.3">
      <c r="A2786" s="43">
        <v>2776</v>
      </c>
      <c r="B2786" s="17" t="s">
        <v>8570</v>
      </c>
      <c r="C2786" s="18" t="s">
        <v>18152</v>
      </c>
      <c r="D2786" s="17" t="s">
        <v>8571</v>
      </c>
      <c r="E2786" s="18" t="s">
        <v>8572</v>
      </c>
      <c r="F2786" s="18" t="s">
        <v>8572</v>
      </c>
      <c r="G2786" s="17" t="s">
        <v>24</v>
      </c>
      <c r="H2786" s="21">
        <v>1345000</v>
      </c>
      <c r="I2786" s="20">
        <v>1345095.6521739131</v>
      </c>
      <c r="J2786" s="19">
        <v>1398800</v>
      </c>
      <c r="K2786" s="1" t="s">
        <v>8555</v>
      </c>
      <c r="L2786" s="183"/>
      <c r="M2786" s="44" t="e">
        <f>VLOOKUP(#REF!,'[1]PL3 Danh muc đầy đủ'!$E$9:$X$9281,20,0)</f>
        <v>#REF!</v>
      </c>
      <c r="N2786" s="44" t="e">
        <f>M2786-#REF!</f>
        <v>#REF!</v>
      </c>
    </row>
    <row r="2787" spans="1:14" ht="36" x14ac:dyDescent="0.3">
      <c r="A2787" s="43">
        <v>2777</v>
      </c>
      <c r="B2787" s="17" t="s">
        <v>8573</v>
      </c>
      <c r="C2787" s="18" t="s">
        <v>18152</v>
      </c>
      <c r="D2787" s="17" t="s">
        <v>8574</v>
      </c>
      <c r="E2787" s="18" t="s">
        <v>8575</v>
      </c>
      <c r="F2787" s="18" t="s">
        <v>8575</v>
      </c>
      <c r="G2787" s="17" t="s">
        <v>18</v>
      </c>
      <c r="H2787" s="21">
        <v>1345000</v>
      </c>
      <c r="I2787" s="20">
        <v>1345095.6521739131</v>
      </c>
      <c r="J2787" s="19">
        <v>1398800</v>
      </c>
      <c r="K2787" s="1" t="s">
        <v>8555</v>
      </c>
      <c r="L2787" s="183"/>
      <c r="M2787" s="44" t="e">
        <f>VLOOKUP(#REF!,'[1]PL3 Danh muc đầy đủ'!$E$9:$X$9281,20,0)</f>
        <v>#REF!</v>
      </c>
      <c r="N2787" s="44" t="e">
        <f>M2787-#REF!</f>
        <v>#REF!</v>
      </c>
    </row>
    <row r="2788" spans="1:14" ht="46.8" x14ac:dyDescent="0.3">
      <c r="A2788" s="43">
        <v>2778</v>
      </c>
      <c r="B2788" s="17" t="s">
        <v>8577</v>
      </c>
      <c r="C2788" s="18" t="s">
        <v>18141</v>
      </c>
      <c r="D2788" s="17" t="s">
        <v>8578</v>
      </c>
      <c r="E2788" s="18" t="s">
        <v>8579</v>
      </c>
      <c r="F2788" s="18" t="s">
        <v>8579</v>
      </c>
      <c r="G2788" s="17" t="s">
        <v>24</v>
      </c>
      <c r="H2788" s="21">
        <v>6024400</v>
      </c>
      <c r="I2788" s="20">
        <v>6024408.6956521785</v>
      </c>
      <c r="J2788" s="19">
        <v>6265300</v>
      </c>
      <c r="K2788" s="1" t="s">
        <v>8576</v>
      </c>
      <c r="L2788" s="183"/>
      <c r="M2788" s="44" t="e">
        <f>VLOOKUP(#REF!,'[1]PL3 Danh muc đầy đủ'!$E$9:$X$9281,20,0)</f>
        <v>#REF!</v>
      </c>
      <c r="N2788" s="44" t="e">
        <f>M2788-#REF!</f>
        <v>#REF!</v>
      </c>
    </row>
    <row r="2789" spans="1:14" ht="46.8" x14ac:dyDescent="0.3">
      <c r="A2789" s="43">
        <v>2779</v>
      </c>
      <c r="B2789" s="17" t="s">
        <v>8580</v>
      </c>
      <c r="C2789" s="18" t="s">
        <v>18167</v>
      </c>
      <c r="D2789" s="17" t="s">
        <v>8581</v>
      </c>
      <c r="E2789" s="18" t="s">
        <v>8579</v>
      </c>
      <c r="F2789" s="18" t="s">
        <v>8579</v>
      </c>
      <c r="G2789" s="17" t="s">
        <v>24</v>
      </c>
      <c r="H2789" s="21">
        <v>8225300</v>
      </c>
      <c r="I2789" s="20">
        <v>8225313.0434782617</v>
      </c>
      <c r="J2789" s="19">
        <v>8554300</v>
      </c>
      <c r="K2789" s="1" t="s">
        <v>8576</v>
      </c>
      <c r="L2789" s="183"/>
      <c r="M2789" s="44" t="e">
        <f>VLOOKUP(#REF!,'[1]PL3 Danh muc đầy đủ'!$E$9:$X$9281,20,0)</f>
        <v>#REF!</v>
      </c>
      <c r="N2789" s="44" t="e">
        <f>M2789-#REF!</f>
        <v>#REF!</v>
      </c>
    </row>
    <row r="2790" spans="1:14" ht="46.8" x14ac:dyDescent="0.3">
      <c r="A2790" s="43">
        <v>2780</v>
      </c>
      <c r="B2790" s="17" t="s">
        <v>8582</v>
      </c>
      <c r="C2790" s="18" t="s">
        <v>18167</v>
      </c>
      <c r="D2790" s="17" t="s">
        <v>8583</v>
      </c>
      <c r="E2790" s="18" t="s">
        <v>8584</v>
      </c>
      <c r="F2790" s="18" t="s">
        <v>8584</v>
      </c>
      <c r="G2790" s="17" t="s">
        <v>24</v>
      </c>
      <c r="H2790" s="21">
        <v>8225300</v>
      </c>
      <c r="I2790" s="20">
        <v>8225313.0434782617</v>
      </c>
      <c r="J2790" s="19">
        <v>8554300</v>
      </c>
      <c r="K2790" s="1" t="s">
        <v>8576</v>
      </c>
      <c r="L2790" s="183"/>
      <c r="M2790" s="44" t="e">
        <f>VLOOKUP(#REF!,'[1]PL3 Danh muc đầy đủ'!$E$9:$X$9281,20,0)</f>
        <v>#REF!</v>
      </c>
      <c r="N2790" s="44" t="e">
        <f>M2790-#REF!</f>
        <v>#REF!</v>
      </c>
    </row>
    <row r="2791" spans="1:14" ht="46.8" x14ac:dyDescent="0.3">
      <c r="A2791" s="43">
        <v>2781</v>
      </c>
      <c r="B2791" s="17" t="s">
        <v>8585</v>
      </c>
      <c r="C2791" s="18" t="s">
        <v>18141</v>
      </c>
      <c r="D2791" s="17" t="s">
        <v>8586</v>
      </c>
      <c r="E2791" s="18" t="s">
        <v>8584</v>
      </c>
      <c r="F2791" s="18" t="s">
        <v>8584</v>
      </c>
      <c r="G2791" s="17" t="s">
        <v>54</v>
      </c>
      <c r="H2791" s="21">
        <v>8225300</v>
      </c>
      <c r="I2791" s="20">
        <v>8225313.0434782617</v>
      </c>
      <c r="J2791" s="19">
        <v>8554300</v>
      </c>
      <c r="K2791" s="1" t="s">
        <v>8576</v>
      </c>
      <c r="L2791" s="183"/>
      <c r="M2791" s="44" t="e">
        <f>VLOOKUP(#REF!,'[1]PL3 Danh muc đầy đủ'!$E$9:$X$9281,20,0)</f>
        <v>#REF!</v>
      </c>
      <c r="N2791" s="44" t="e">
        <f>M2791-#REF!</f>
        <v>#REF!</v>
      </c>
    </row>
    <row r="2792" spans="1:14" ht="46.8" x14ac:dyDescent="0.3">
      <c r="A2792" s="43">
        <v>2782</v>
      </c>
      <c r="B2792" s="17" t="s">
        <v>8587</v>
      </c>
      <c r="C2792" s="18" t="s">
        <v>18141</v>
      </c>
      <c r="D2792" s="17" t="s">
        <v>8588</v>
      </c>
      <c r="E2792" s="18" t="s">
        <v>8589</v>
      </c>
      <c r="F2792" s="18" t="s">
        <v>8589</v>
      </c>
      <c r="G2792" s="17" t="s">
        <v>54</v>
      </c>
      <c r="H2792" s="21">
        <v>8225300</v>
      </c>
      <c r="I2792" s="20">
        <v>8225313.0434782617</v>
      </c>
      <c r="J2792" s="19">
        <v>8554300</v>
      </c>
      <c r="K2792" s="1" t="s">
        <v>8576</v>
      </c>
      <c r="L2792" s="183"/>
      <c r="M2792" s="44" t="e">
        <f>VLOOKUP(#REF!,'[1]PL3 Danh muc đầy đủ'!$E$9:$X$9281,20,0)</f>
        <v>#REF!</v>
      </c>
      <c r="N2792" s="44" t="e">
        <f>M2792-#REF!</f>
        <v>#REF!</v>
      </c>
    </row>
    <row r="2793" spans="1:14" ht="54" x14ac:dyDescent="0.3">
      <c r="A2793" s="43">
        <v>2783</v>
      </c>
      <c r="B2793" s="17" t="s">
        <v>8590</v>
      </c>
      <c r="C2793" s="18" t="s">
        <v>18141</v>
      </c>
      <c r="D2793" s="17" t="s">
        <v>8591</v>
      </c>
      <c r="E2793" s="18" t="s">
        <v>16676</v>
      </c>
      <c r="F2793" s="18" t="s">
        <v>16676</v>
      </c>
      <c r="G2793" s="17" t="s">
        <v>54</v>
      </c>
      <c r="H2793" s="21">
        <v>6557900</v>
      </c>
      <c r="I2793" s="20">
        <v>6557930.4347826065</v>
      </c>
      <c r="J2793" s="19">
        <v>6820200</v>
      </c>
      <c r="K2793" s="1"/>
      <c r="L2793" s="183"/>
      <c r="M2793" s="44" t="e">
        <f>VLOOKUP(#REF!,'[1]PL3 Danh muc đầy đủ'!$E$9:$X$9281,20,0)</f>
        <v>#REF!</v>
      </c>
      <c r="N2793" s="44" t="e">
        <f>M2793-#REF!</f>
        <v>#REF!</v>
      </c>
    </row>
    <row r="2794" spans="1:14" ht="36" x14ac:dyDescent="0.3">
      <c r="A2794" s="43">
        <v>2784</v>
      </c>
      <c r="B2794" s="17" t="s">
        <v>8592</v>
      </c>
      <c r="C2794" s="18" t="s">
        <v>18152</v>
      </c>
      <c r="D2794" s="17" t="s">
        <v>8593</v>
      </c>
      <c r="E2794" s="18" t="s">
        <v>8594</v>
      </c>
      <c r="F2794" s="18" t="s">
        <v>8594</v>
      </c>
      <c r="G2794" s="17" t="s">
        <v>24</v>
      </c>
      <c r="H2794" s="21">
        <v>6557900</v>
      </c>
      <c r="I2794" s="20">
        <v>6557930.4347826065</v>
      </c>
      <c r="J2794" s="19">
        <v>6820200</v>
      </c>
      <c r="K2794" s="1"/>
      <c r="L2794" s="183"/>
      <c r="M2794" s="44" t="e">
        <f>VLOOKUP(#REF!,'[1]PL3 Danh muc đầy đủ'!$E$9:$X$9281,20,0)</f>
        <v>#REF!</v>
      </c>
      <c r="N2794" s="44" t="e">
        <f>M2794-#REF!</f>
        <v>#REF!</v>
      </c>
    </row>
    <row r="2795" spans="1:14" ht="36" x14ac:dyDescent="0.3">
      <c r="A2795" s="43">
        <v>2785</v>
      </c>
      <c r="B2795" s="17" t="s">
        <v>8595</v>
      </c>
      <c r="C2795" s="18" t="s">
        <v>18152</v>
      </c>
      <c r="D2795" s="17" t="s">
        <v>8596</v>
      </c>
      <c r="E2795" s="18" t="s">
        <v>8597</v>
      </c>
      <c r="F2795" s="18" t="s">
        <v>8597</v>
      </c>
      <c r="G2795" s="17" t="s">
        <v>54</v>
      </c>
      <c r="H2795" s="21">
        <v>6557900</v>
      </c>
      <c r="I2795" s="20">
        <v>6557930.4347826065</v>
      </c>
      <c r="J2795" s="19">
        <v>6820200</v>
      </c>
      <c r="K2795" s="1"/>
      <c r="L2795" s="183"/>
      <c r="M2795" s="44" t="e">
        <f>VLOOKUP(#REF!,'[1]PL3 Danh muc đầy đủ'!$E$9:$X$9281,20,0)</f>
        <v>#REF!</v>
      </c>
      <c r="N2795" s="44" t="e">
        <f>M2795-#REF!</f>
        <v>#REF!</v>
      </c>
    </row>
    <row r="2796" spans="1:14" ht="54" x14ac:dyDescent="0.3">
      <c r="A2796" s="43">
        <v>2786</v>
      </c>
      <c r="B2796" s="17" t="s">
        <v>8598</v>
      </c>
      <c r="C2796" s="18" t="s">
        <v>18152</v>
      </c>
      <c r="D2796" s="17" t="s">
        <v>8599</v>
      </c>
      <c r="E2796" s="18" t="s">
        <v>16677</v>
      </c>
      <c r="F2796" s="18" t="s">
        <v>16677</v>
      </c>
      <c r="G2796" s="17" t="s">
        <v>24</v>
      </c>
      <c r="H2796" s="21">
        <v>6557900</v>
      </c>
      <c r="I2796" s="20">
        <v>6557930.4347826065</v>
      </c>
      <c r="J2796" s="19">
        <v>6820200</v>
      </c>
      <c r="K2796" s="1"/>
      <c r="L2796" s="183"/>
      <c r="M2796" s="44" t="e">
        <f>VLOOKUP(#REF!,'[1]PL3 Danh muc đầy đủ'!$E$9:$X$9281,20,0)</f>
        <v>#REF!</v>
      </c>
      <c r="N2796" s="44" t="e">
        <f>M2796-#REF!</f>
        <v>#REF!</v>
      </c>
    </row>
    <row r="2797" spans="1:14" ht="72" x14ac:dyDescent="0.3">
      <c r="A2797" s="43">
        <v>2787</v>
      </c>
      <c r="B2797" s="17" t="s">
        <v>8600</v>
      </c>
      <c r="C2797" s="18" t="s">
        <v>18147</v>
      </c>
      <c r="D2797" s="17" t="s">
        <v>8601</v>
      </c>
      <c r="E2797" s="18" t="s">
        <v>8602</v>
      </c>
      <c r="F2797" s="18" t="s">
        <v>8602</v>
      </c>
      <c r="G2797" s="17"/>
      <c r="H2797" s="21">
        <v>8490300</v>
      </c>
      <c r="I2797" s="20">
        <v>8490313.0434782617</v>
      </c>
      <c r="J2797" s="19">
        <v>8829900</v>
      </c>
      <c r="K2797" s="1" t="s">
        <v>8576</v>
      </c>
      <c r="L2797" s="183"/>
      <c r="M2797" s="44" t="e">
        <f>VLOOKUP(#REF!,'[1]PL3 Danh muc đầy đủ'!$E$9:$X$9281,20,0)</f>
        <v>#REF!</v>
      </c>
      <c r="N2797" s="44" t="e">
        <f>M2797-#REF!</f>
        <v>#REF!</v>
      </c>
    </row>
    <row r="2798" spans="1:14" ht="46.8" x14ac:dyDescent="0.3">
      <c r="A2798" s="43">
        <v>2788</v>
      </c>
      <c r="B2798" s="17" t="s">
        <v>8603</v>
      </c>
      <c r="C2798" s="18" t="s">
        <v>18167</v>
      </c>
      <c r="D2798" s="17" t="s">
        <v>8604</v>
      </c>
      <c r="E2798" s="18" t="s">
        <v>8605</v>
      </c>
      <c r="F2798" s="18" t="s">
        <v>8605</v>
      </c>
      <c r="G2798" s="17"/>
      <c r="H2798" s="21">
        <v>5495300</v>
      </c>
      <c r="I2798" s="20">
        <v>5495373.9130434766</v>
      </c>
      <c r="J2798" s="19">
        <v>5715100</v>
      </c>
      <c r="K2798" s="1" t="s">
        <v>8606</v>
      </c>
      <c r="L2798" s="183"/>
      <c r="M2798" s="44" t="e">
        <f>VLOOKUP(#REF!,'[1]PL3 Danh muc đầy đủ'!$E$9:$X$9281,20,0)</f>
        <v>#REF!</v>
      </c>
      <c r="N2798" s="44" t="e">
        <f>M2798-#REF!</f>
        <v>#REF!</v>
      </c>
    </row>
    <row r="2799" spans="1:14" ht="46.8" x14ac:dyDescent="0.3">
      <c r="A2799" s="43">
        <v>2789</v>
      </c>
      <c r="B2799" s="17" t="s">
        <v>8607</v>
      </c>
      <c r="C2799" s="18" t="s">
        <v>18167</v>
      </c>
      <c r="D2799" s="17" t="s">
        <v>8608</v>
      </c>
      <c r="E2799" s="18" t="s">
        <v>8609</v>
      </c>
      <c r="F2799" s="18" t="s">
        <v>8609</v>
      </c>
      <c r="G2799" s="17"/>
      <c r="H2799" s="21">
        <v>5495300</v>
      </c>
      <c r="I2799" s="20">
        <v>5495373.9130434766</v>
      </c>
      <c r="J2799" s="19">
        <v>5715100</v>
      </c>
      <c r="K2799" s="1" t="s">
        <v>8606</v>
      </c>
      <c r="L2799" s="183"/>
      <c r="M2799" s="44" t="e">
        <f>VLOOKUP(#REF!,'[1]PL3 Danh muc đầy đủ'!$E$9:$X$9281,20,0)</f>
        <v>#REF!</v>
      </c>
      <c r="N2799" s="44" t="e">
        <f>M2799-#REF!</f>
        <v>#REF!</v>
      </c>
    </row>
    <row r="2800" spans="1:14" ht="46.8" x14ac:dyDescent="0.3">
      <c r="A2800" s="43">
        <v>2790</v>
      </c>
      <c r="B2800" s="17" t="s">
        <v>8610</v>
      </c>
      <c r="C2800" s="18" t="s">
        <v>18167</v>
      </c>
      <c r="D2800" s="17" t="s">
        <v>8611</v>
      </c>
      <c r="E2800" s="18" t="s">
        <v>8612</v>
      </c>
      <c r="F2800" s="18" t="s">
        <v>8612</v>
      </c>
      <c r="G2800" s="17"/>
      <c r="H2800" s="21">
        <v>5495300</v>
      </c>
      <c r="I2800" s="20">
        <v>5495373.9130434766</v>
      </c>
      <c r="J2800" s="19">
        <v>5715100</v>
      </c>
      <c r="K2800" s="1" t="s">
        <v>8606</v>
      </c>
      <c r="L2800" s="183"/>
      <c r="M2800" s="44" t="e">
        <f>VLOOKUP(#REF!,'[1]PL3 Danh muc đầy đủ'!$E$9:$X$9281,20,0)</f>
        <v>#REF!</v>
      </c>
      <c r="N2800" s="44" t="e">
        <f>M2800-#REF!</f>
        <v>#REF!</v>
      </c>
    </row>
    <row r="2801" spans="1:14" ht="46.8" x14ac:dyDescent="0.3">
      <c r="A2801" s="43">
        <v>2791</v>
      </c>
      <c r="B2801" s="17" t="s">
        <v>8613</v>
      </c>
      <c r="C2801" s="18" t="s">
        <v>18167</v>
      </c>
      <c r="D2801" s="17" t="s">
        <v>8614</v>
      </c>
      <c r="E2801" s="18" t="s">
        <v>8615</v>
      </c>
      <c r="F2801" s="18" t="s">
        <v>8615</v>
      </c>
      <c r="G2801" s="17" t="s">
        <v>24</v>
      </c>
      <c r="H2801" s="21">
        <v>5495300</v>
      </c>
      <c r="I2801" s="20">
        <v>5495373.9130434766</v>
      </c>
      <c r="J2801" s="19">
        <v>5715100</v>
      </c>
      <c r="K2801" s="1" t="s">
        <v>8606</v>
      </c>
      <c r="L2801" s="183"/>
      <c r="M2801" s="44" t="e">
        <f>VLOOKUP(#REF!,'[1]PL3 Danh muc đầy đủ'!$E$9:$X$9281,20,0)</f>
        <v>#REF!</v>
      </c>
      <c r="N2801" s="44" t="e">
        <f>M2801-#REF!</f>
        <v>#REF!</v>
      </c>
    </row>
    <row r="2802" spans="1:14" ht="46.8" x14ac:dyDescent="0.3">
      <c r="A2802" s="43">
        <v>2792</v>
      </c>
      <c r="B2802" s="17" t="s">
        <v>8616</v>
      </c>
      <c r="C2802" s="18" t="s">
        <v>18167</v>
      </c>
      <c r="D2802" s="17" t="s">
        <v>8617</v>
      </c>
      <c r="E2802" s="18" t="s">
        <v>8618</v>
      </c>
      <c r="F2802" s="18" t="s">
        <v>8618</v>
      </c>
      <c r="G2802" s="17" t="s">
        <v>24</v>
      </c>
      <c r="H2802" s="21">
        <v>5495300</v>
      </c>
      <c r="I2802" s="20">
        <v>5495373.9130434766</v>
      </c>
      <c r="J2802" s="19">
        <v>5715100</v>
      </c>
      <c r="K2802" s="1" t="s">
        <v>8606</v>
      </c>
      <c r="L2802" s="183"/>
      <c r="M2802" s="44" t="e">
        <f>VLOOKUP(#REF!,'[1]PL3 Danh muc đầy đủ'!$E$9:$X$9281,20,0)</f>
        <v>#REF!</v>
      </c>
      <c r="N2802" s="44" t="e">
        <f>M2802-#REF!</f>
        <v>#REF!</v>
      </c>
    </row>
    <row r="2803" spans="1:14" ht="46.8" x14ac:dyDescent="0.3">
      <c r="A2803" s="43">
        <v>2793</v>
      </c>
      <c r="B2803" s="17" t="s">
        <v>8619</v>
      </c>
      <c r="C2803" s="18" t="s">
        <v>18167</v>
      </c>
      <c r="D2803" s="17" t="s">
        <v>8620</v>
      </c>
      <c r="E2803" s="18" t="s">
        <v>8621</v>
      </c>
      <c r="F2803" s="18" t="s">
        <v>8621</v>
      </c>
      <c r="G2803" s="17" t="s">
        <v>24</v>
      </c>
      <c r="H2803" s="21">
        <v>5495300</v>
      </c>
      <c r="I2803" s="20">
        <v>5495373.9130434766</v>
      </c>
      <c r="J2803" s="19">
        <v>5715100</v>
      </c>
      <c r="K2803" s="1" t="s">
        <v>8606</v>
      </c>
      <c r="L2803" s="183"/>
      <c r="M2803" s="44" t="e">
        <f>VLOOKUP(#REF!,'[1]PL3 Danh muc đầy đủ'!$E$9:$X$9281,20,0)</f>
        <v>#REF!</v>
      </c>
      <c r="N2803" s="44" t="e">
        <f>M2803-#REF!</f>
        <v>#REF!</v>
      </c>
    </row>
    <row r="2804" spans="1:14" ht="54" x14ac:dyDescent="0.3">
      <c r="A2804" s="43">
        <v>2794</v>
      </c>
      <c r="B2804" s="17" t="s">
        <v>8622</v>
      </c>
      <c r="C2804" s="18" t="s">
        <v>18147</v>
      </c>
      <c r="D2804" s="17" t="s">
        <v>8623</v>
      </c>
      <c r="E2804" s="18" t="s">
        <v>8624</v>
      </c>
      <c r="F2804" s="18" t="s">
        <v>8624</v>
      </c>
      <c r="G2804" s="17"/>
      <c r="H2804" s="21">
        <v>5495300</v>
      </c>
      <c r="I2804" s="20">
        <v>5495373.9130434766</v>
      </c>
      <c r="J2804" s="19">
        <v>5715100</v>
      </c>
      <c r="K2804" s="1" t="s">
        <v>8606</v>
      </c>
      <c r="L2804" s="183"/>
      <c r="M2804" s="44" t="e">
        <f>VLOOKUP(#REF!,'[1]PL3 Danh muc đầy đủ'!$E$9:$X$9281,20,0)</f>
        <v>#REF!</v>
      </c>
      <c r="N2804" s="44" t="e">
        <f>M2804-#REF!</f>
        <v>#REF!</v>
      </c>
    </row>
    <row r="2805" spans="1:14" ht="46.8" x14ac:dyDescent="0.3">
      <c r="A2805" s="43">
        <v>2795</v>
      </c>
      <c r="B2805" s="17" t="s">
        <v>8625</v>
      </c>
      <c r="C2805" s="18" t="s">
        <v>18167</v>
      </c>
      <c r="D2805" s="17" t="s">
        <v>8626</v>
      </c>
      <c r="E2805" s="18" t="s">
        <v>8627</v>
      </c>
      <c r="F2805" s="18" t="s">
        <v>8627</v>
      </c>
      <c r="G2805" s="17"/>
      <c r="H2805" s="21">
        <v>8208300</v>
      </c>
      <c r="I2805" s="20">
        <v>8208313.0434782617</v>
      </c>
      <c r="J2805" s="19">
        <v>8536600</v>
      </c>
      <c r="K2805" s="1" t="s">
        <v>8606</v>
      </c>
      <c r="L2805" s="183"/>
      <c r="M2805" s="44" t="e">
        <f>VLOOKUP(#REF!,'[1]PL3 Danh muc đầy đủ'!$E$9:$X$9281,20,0)</f>
        <v>#REF!</v>
      </c>
      <c r="N2805" s="44" t="e">
        <f>M2805-#REF!</f>
        <v>#REF!</v>
      </c>
    </row>
    <row r="2806" spans="1:14" ht="46.8" x14ac:dyDescent="0.3">
      <c r="A2806" s="43">
        <v>2796</v>
      </c>
      <c r="B2806" s="17" t="s">
        <v>8628</v>
      </c>
      <c r="C2806" s="18" t="s">
        <v>18167</v>
      </c>
      <c r="D2806" s="17" t="s">
        <v>8629</v>
      </c>
      <c r="E2806" s="18" t="s">
        <v>8630</v>
      </c>
      <c r="F2806" s="18" t="s">
        <v>8630</v>
      </c>
      <c r="G2806" s="17"/>
      <c r="H2806" s="21">
        <v>8208300</v>
      </c>
      <c r="I2806" s="20">
        <v>8208313.0434782617</v>
      </c>
      <c r="J2806" s="19">
        <v>8536600</v>
      </c>
      <c r="K2806" s="1" t="s">
        <v>8606</v>
      </c>
      <c r="L2806" s="183"/>
      <c r="M2806" s="44" t="e">
        <f>VLOOKUP(#REF!,'[1]PL3 Danh muc đầy đủ'!$E$9:$X$9281,20,0)</f>
        <v>#REF!</v>
      </c>
      <c r="N2806" s="44" t="e">
        <f>M2806-#REF!</f>
        <v>#REF!</v>
      </c>
    </row>
    <row r="2807" spans="1:14" ht="46.8" x14ac:dyDescent="0.3">
      <c r="A2807" s="43">
        <v>2797</v>
      </c>
      <c r="B2807" s="17" t="s">
        <v>8631</v>
      </c>
      <c r="C2807" s="18" t="s">
        <v>18167</v>
      </c>
      <c r="D2807" s="17" t="s">
        <v>8632</v>
      </c>
      <c r="E2807" s="18" t="s">
        <v>8633</v>
      </c>
      <c r="F2807" s="18" t="s">
        <v>8633</v>
      </c>
      <c r="G2807" s="17"/>
      <c r="H2807" s="21">
        <v>8208300</v>
      </c>
      <c r="I2807" s="20">
        <v>8208313.0434782617</v>
      </c>
      <c r="J2807" s="19">
        <v>8536600</v>
      </c>
      <c r="K2807" s="1" t="s">
        <v>8606</v>
      </c>
      <c r="L2807" s="183"/>
      <c r="M2807" s="44" t="e">
        <f>VLOOKUP(#REF!,'[1]PL3 Danh muc đầy đủ'!$E$9:$X$9281,20,0)</f>
        <v>#REF!</v>
      </c>
      <c r="N2807" s="44" t="e">
        <f>M2807-#REF!</f>
        <v>#REF!</v>
      </c>
    </row>
    <row r="2808" spans="1:14" ht="46.8" x14ac:dyDescent="0.3">
      <c r="A2808" s="43">
        <v>2798</v>
      </c>
      <c r="B2808" s="17" t="s">
        <v>8634</v>
      </c>
      <c r="C2808" s="18" t="s">
        <v>18167</v>
      </c>
      <c r="D2808" s="17" t="s">
        <v>8635</v>
      </c>
      <c r="E2808" s="18" t="s">
        <v>8636</v>
      </c>
      <c r="F2808" s="18" t="s">
        <v>8636</v>
      </c>
      <c r="G2808" s="17" t="s">
        <v>24</v>
      </c>
      <c r="H2808" s="21">
        <v>8208300</v>
      </c>
      <c r="I2808" s="20">
        <v>8208313.0434782617</v>
      </c>
      <c r="J2808" s="19">
        <v>8536600</v>
      </c>
      <c r="K2808" s="1" t="s">
        <v>8606</v>
      </c>
      <c r="L2808" s="183"/>
      <c r="M2808" s="44" t="e">
        <f>VLOOKUP(#REF!,'[1]PL3 Danh muc đầy đủ'!$E$9:$X$9281,20,0)</f>
        <v>#REF!</v>
      </c>
      <c r="N2808" s="44" t="e">
        <f>M2808-#REF!</f>
        <v>#REF!</v>
      </c>
    </row>
    <row r="2809" spans="1:14" ht="46.8" x14ac:dyDescent="0.3">
      <c r="A2809" s="43">
        <v>2799</v>
      </c>
      <c r="B2809" s="187" t="s">
        <v>8637</v>
      </c>
      <c r="C2809" s="188" t="s">
        <v>18141</v>
      </c>
      <c r="D2809" s="187" t="s">
        <v>8638</v>
      </c>
      <c r="E2809" s="188" t="s">
        <v>8639</v>
      </c>
      <c r="F2809" s="188" t="s">
        <v>8639</v>
      </c>
      <c r="G2809" s="187" t="s">
        <v>24</v>
      </c>
      <c r="H2809" s="21">
        <v>5495300</v>
      </c>
      <c r="I2809" s="20">
        <v>5495373.9130434766</v>
      </c>
      <c r="J2809" s="19">
        <v>5715100</v>
      </c>
      <c r="K2809" s="1" t="s">
        <v>8606</v>
      </c>
      <c r="L2809" s="186" t="s">
        <v>19432</v>
      </c>
      <c r="M2809" s="44" t="e">
        <f>VLOOKUP(#REF!,'[1]PL3 Danh muc đầy đủ'!$E$9:$X$9281,20,0)</f>
        <v>#REF!</v>
      </c>
      <c r="N2809" s="44" t="e">
        <f>M2809-#REF!</f>
        <v>#REF!</v>
      </c>
    </row>
    <row r="2810" spans="1:14" ht="46.8" x14ac:dyDescent="0.3">
      <c r="A2810" s="43">
        <v>2800</v>
      </c>
      <c r="B2810" s="187" t="s">
        <v>8640</v>
      </c>
      <c r="C2810" s="188" t="s">
        <v>18141</v>
      </c>
      <c r="D2810" s="187" t="s">
        <v>8641</v>
      </c>
      <c r="E2810" s="188" t="s">
        <v>8642</v>
      </c>
      <c r="F2810" s="188" t="s">
        <v>8642</v>
      </c>
      <c r="G2810" s="187" t="s">
        <v>24</v>
      </c>
      <c r="H2810" s="21">
        <v>5495300</v>
      </c>
      <c r="I2810" s="20">
        <v>5495373.9130434766</v>
      </c>
      <c r="J2810" s="19">
        <v>5715100</v>
      </c>
      <c r="K2810" s="1" t="s">
        <v>8606</v>
      </c>
      <c r="L2810" s="186" t="s">
        <v>19432</v>
      </c>
      <c r="M2810" s="44" t="e">
        <f>VLOOKUP(#REF!,'[1]PL3 Danh muc đầy đủ'!$E$9:$X$9281,20,0)</f>
        <v>#REF!</v>
      </c>
      <c r="N2810" s="44" t="e">
        <f>M2810-#REF!</f>
        <v>#REF!</v>
      </c>
    </row>
    <row r="2811" spans="1:14" ht="46.8" x14ac:dyDescent="0.3">
      <c r="A2811" s="43">
        <v>2801</v>
      </c>
      <c r="B2811" s="17" t="s">
        <v>8643</v>
      </c>
      <c r="C2811" s="18" t="s">
        <v>18141</v>
      </c>
      <c r="D2811" s="17" t="s">
        <v>8644</v>
      </c>
      <c r="E2811" s="18" t="s">
        <v>8645</v>
      </c>
      <c r="F2811" s="18" t="s">
        <v>8645</v>
      </c>
      <c r="G2811" s="17" t="s">
        <v>54</v>
      </c>
      <c r="H2811" s="21">
        <v>8208300</v>
      </c>
      <c r="I2811" s="20">
        <v>8208313.0434782617</v>
      </c>
      <c r="J2811" s="19">
        <v>8536600</v>
      </c>
      <c r="K2811" s="1" t="s">
        <v>8606</v>
      </c>
      <c r="L2811" s="183"/>
      <c r="M2811" s="44" t="e">
        <f>VLOOKUP(#REF!,'[1]PL3 Danh muc đầy đủ'!$E$9:$X$9281,20,0)</f>
        <v>#REF!</v>
      </c>
      <c r="N2811" s="44" t="e">
        <f>M2811-#REF!</f>
        <v>#REF!</v>
      </c>
    </row>
    <row r="2812" spans="1:14" ht="46.8" x14ac:dyDescent="0.3">
      <c r="A2812" s="43">
        <v>2802</v>
      </c>
      <c r="B2812" s="17" t="s">
        <v>8646</v>
      </c>
      <c r="C2812" s="18" t="s">
        <v>18141</v>
      </c>
      <c r="D2812" s="17" t="s">
        <v>8647</v>
      </c>
      <c r="E2812" s="18" t="s">
        <v>8648</v>
      </c>
      <c r="F2812" s="18" t="s">
        <v>8648</v>
      </c>
      <c r="G2812" s="17" t="s">
        <v>54</v>
      </c>
      <c r="H2812" s="21">
        <v>8208300</v>
      </c>
      <c r="I2812" s="20">
        <v>8208313.0434782617</v>
      </c>
      <c r="J2812" s="19">
        <v>8536600</v>
      </c>
      <c r="K2812" s="1" t="s">
        <v>8606</v>
      </c>
      <c r="L2812" s="183"/>
      <c r="M2812" s="44" t="e">
        <f>VLOOKUP(#REF!,'[1]PL3 Danh muc đầy đủ'!$E$9:$X$9281,20,0)</f>
        <v>#REF!</v>
      </c>
      <c r="N2812" s="44" t="e">
        <f>M2812-#REF!</f>
        <v>#REF!</v>
      </c>
    </row>
    <row r="2813" spans="1:14" ht="46.8" x14ac:dyDescent="0.3">
      <c r="A2813" s="43">
        <v>2803</v>
      </c>
      <c r="B2813" s="17" t="s">
        <v>8649</v>
      </c>
      <c r="C2813" s="18" t="s">
        <v>18147</v>
      </c>
      <c r="D2813" s="17" t="s">
        <v>8650</v>
      </c>
      <c r="E2813" s="18" t="s">
        <v>8651</v>
      </c>
      <c r="F2813" s="18" t="s">
        <v>8651</v>
      </c>
      <c r="G2813" s="17"/>
      <c r="H2813" s="21">
        <v>8208300</v>
      </c>
      <c r="I2813" s="20">
        <v>8208313.0434782617</v>
      </c>
      <c r="J2813" s="19">
        <v>8536600</v>
      </c>
      <c r="K2813" s="1" t="s">
        <v>8606</v>
      </c>
      <c r="L2813" s="183"/>
      <c r="M2813" s="44" t="e">
        <f>VLOOKUP(#REF!,'[1]PL3 Danh muc đầy đủ'!$E$9:$X$9281,20,0)</f>
        <v>#REF!</v>
      </c>
      <c r="N2813" s="44" t="e">
        <f>M2813-#REF!</f>
        <v>#REF!</v>
      </c>
    </row>
    <row r="2814" spans="1:14" ht="46.8" x14ac:dyDescent="0.3">
      <c r="A2814" s="43">
        <v>2804</v>
      </c>
      <c r="B2814" s="17" t="s">
        <v>8652</v>
      </c>
      <c r="C2814" s="18" t="s">
        <v>18147</v>
      </c>
      <c r="D2814" s="17" t="s">
        <v>8653</v>
      </c>
      <c r="E2814" s="18" t="s">
        <v>8654</v>
      </c>
      <c r="F2814" s="18" t="s">
        <v>8654</v>
      </c>
      <c r="G2814" s="17"/>
      <c r="H2814" s="21">
        <v>8208300</v>
      </c>
      <c r="I2814" s="20">
        <v>8208313.0434782617</v>
      </c>
      <c r="J2814" s="19">
        <v>8536600</v>
      </c>
      <c r="K2814" s="1" t="s">
        <v>8606</v>
      </c>
      <c r="L2814" s="183"/>
      <c r="M2814" s="44" t="e">
        <f>VLOOKUP(#REF!,'[1]PL3 Danh muc đầy đủ'!$E$9:$X$9281,20,0)</f>
        <v>#REF!</v>
      </c>
      <c r="N2814" s="44" t="e">
        <f>M2814-#REF!</f>
        <v>#REF!</v>
      </c>
    </row>
    <row r="2815" spans="1:14" ht="46.8" x14ac:dyDescent="0.3">
      <c r="A2815" s="43">
        <v>2805</v>
      </c>
      <c r="B2815" s="17" t="s">
        <v>8655</v>
      </c>
      <c r="C2815" s="18" t="s">
        <v>18147</v>
      </c>
      <c r="D2815" s="17" t="s">
        <v>8656</v>
      </c>
      <c r="E2815" s="18" t="s">
        <v>8633</v>
      </c>
      <c r="F2815" s="18" t="s">
        <v>8633</v>
      </c>
      <c r="G2815" s="17"/>
      <c r="H2815" s="21">
        <v>8208300</v>
      </c>
      <c r="I2815" s="20">
        <v>8208313.0434782617</v>
      </c>
      <c r="J2815" s="19">
        <v>8536600</v>
      </c>
      <c r="K2815" s="1" t="s">
        <v>8606</v>
      </c>
      <c r="L2815" s="183"/>
      <c r="M2815" s="44" t="e">
        <f>VLOOKUP(#REF!,'[1]PL3 Danh muc đầy đủ'!$E$9:$X$9281,20,0)</f>
        <v>#REF!</v>
      </c>
      <c r="N2815" s="44" t="e">
        <f>M2815-#REF!</f>
        <v>#REF!</v>
      </c>
    </row>
    <row r="2816" spans="1:14" ht="46.8" x14ac:dyDescent="0.3">
      <c r="A2816" s="43">
        <v>2806</v>
      </c>
      <c r="B2816" s="17" t="s">
        <v>8661</v>
      </c>
      <c r="C2816" s="18" t="s">
        <v>18152</v>
      </c>
      <c r="D2816" s="17" t="s">
        <v>8662</v>
      </c>
      <c r="E2816" s="18" t="s">
        <v>8659</v>
      </c>
      <c r="F2816" s="18" t="s">
        <v>8659</v>
      </c>
      <c r="G2816" s="17" t="s">
        <v>24</v>
      </c>
      <c r="H2816" s="21">
        <v>5597800</v>
      </c>
      <c r="I2816" s="20">
        <v>5597895.6521739168</v>
      </c>
      <c r="J2816" s="19">
        <v>5821800</v>
      </c>
      <c r="K2816" s="1" t="s">
        <v>8657</v>
      </c>
      <c r="L2816" s="183"/>
      <c r="M2816" s="44" t="e">
        <f>VLOOKUP(#REF!,'[1]PL3 Danh muc đầy đủ'!$E$9:$X$9281,20,0)</f>
        <v>#REF!</v>
      </c>
      <c r="N2816" s="44" t="e">
        <f>M2816-#REF!</f>
        <v>#REF!</v>
      </c>
    </row>
    <row r="2817" spans="1:14" ht="46.8" x14ac:dyDescent="0.3">
      <c r="A2817" s="43">
        <v>2807</v>
      </c>
      <c r="B2817" s="17" t="s">
        <v>8663</v>
      </c>
      <c r="C2817" s="18" t="s">
        <v>18152</v>
      </c>
      <c r="D2817" s="17" t="s">
        <v>8664</v>
      </c>
      <c r="E2817" s="18" t="s">
        <v>8660</v>
      </c>
      <c r="F2817" s="18" t="s">
        <v>8660</v>
      </c>
      <c r="G2817" s="17" t="s">
        <v>24</v>
      </c>
      <c r="H2817" s="21">
        <v>5597800</v>
      </c>
      <c r="I2817" s="20">
        <v>5597895.6521739168</v>
      </c>
      <c r="J2817" s="19">
        <v>5821800</v>
      </c>
      <c r="K2817" s="1" t="s">
        <v>8657</v>
      </c>
      <c r="L2817" s="183"/>
      <c r="M2817" s="44" t="e">
        <f>VLOOKUP(#REF!,'[1]PL3 Danh muc đầy đủ'!$E$9:$X$9281,20,0)</f>
        <v>#REF!</v>
      </c>
      <c r="N2817" s="44" t="e">
        <f>M2817-#REF!</f>
        <v>#REF!</v>
      </c>
    </row>
    <row r="2818" spans="1:14" ht="46.8" x14ac:dyDescent="0.3">
      <c r="A2818" s="43">
        <v>2808</v>
      </c>
      <c r="B2818" s="17" t="s">
        <v>8665</v>
      </c>
      <c r="C2818" s="18" t="s">
        <v>18152</v>
      </c>
      <c r="D2818" s="17" t="s">
        <v>8666</v>
      </c>
      <c r="E2818" s="18" t="s">
        <v>8658</v>
      </c>
      <c r="F2818" s="18" t="s">
        <v>8658</v>
      </c>
      <c r="G2818" s="17" t="s">
        <v>54</v>
      </c>
      <c r="H2818" s="21">
        <v>5597800</v>
      </c>
      <c r="I2818" s="20">
        <v>5597895.6521739168</v>
      </c>
      <c r="J2818" s="19">
        <v>5821800</v>
      </c>
      <c r="K2818" s="1" t="s">
        <v>8657</v>
      </c>
      <c r="L2818" s="183"/>
      <c r="M2818" s="44" t="e">
        <f>VLOOKUP(#REF!,'[1]PL3 Danh muc đầy đủ'!$E$9:$X$9281,20,0)</f>
        <v>#REF!</v>
      </c>
      <c r="N2818" s="44" t="e">
        <f>M2818-#REF!</f>
        <v>#REF!</v>
      </c>
    </row>
    <row r="2819" spans="1:14" ht="46.8" x14ac:dyDescent="0.3">
      <c r="A2819" s="43">
        <v>2809</v>
      </c>
      <c r="B2819" s="17" t="s">
        <v>8667</v>
      </c>
      <c r="C2819" s="18" t="s">
        <v>18152</v>
      </c>
      <c r="D2819" s="17" t="s">
        <v>8668</v>
      </c>
      <c r="E2819" s="18" t="s">
        <v>16678</v>
      </c>
      <c r="F2819" s="18" t="s">
        <v>16678</v>
      </c>
      <c r="G2819" s="17" t="s">
        <v>54</v>
      </c>
      <c r="H2819" s="21">
        <v>5597800</v>
      </c>
      <c r="I2819" s="20">
        <v>5597895.6521739168</v>
      </c>
      <c r="J2819" s="19">
        <v>5821800</v>
      </c>
      <c r="K2819" s="1" t="s">
        <v>8657</v>
      </c>
      <c r="L2819" s="183"/>
      <c r="M2819" s="44" t="e">
        <f>VLOOKUP(#REF!,'[1]PL3 Danh muc đầy đủ'!$E$9:$X$9281,20,0)</f>
        <v>#REF!</v>
      </c>
      <c r="N2819" s="44" t="e">
        <f>M2819-#REF!</f>
        <v>#REF!</v>
      </c>
    </row>
    <row r="2820" spans="1:14" ht="46.8" x14ac:dyDescent="0.3">
      <c r="A2820" s="43">
        <v>2810</v>
      </c>
      <c r="B2820" s="17" t="s">
        <v>8669</v>
      </c>
      <c r="C2820" s="18" t="s">
        <v>18152</v>
      </c>
      <c r="D2820" s="17" t="s">
        <v>8670</v>
      </c>
      <c r="E2820" s="18" t="s">
        <v>16679</v>
      </c>
      <c r="F2820" s="18" t="s">
        <v>16679</v>
      </c>
      <c r="G2820" s="17" t="s">
        <v>54</v>
      </c>
      <c r="H2820" s="21">
        <v>5597800</v>
      </c>
      <c r="I2820" s="20">
        <v>5597895.6521739168</v>
      </c>
      <c r="J2820" s="19">
        <v>5821800</v>
      </c>
      <c r="K2820" s="1" t="s">
        <v>8657</v>
      </c>
      <c r="L2820" s="183"/>
      <c r="M2820" s="44" t="e">
        <f>VLOOKUP(#REF!,'[1]PL3 Danh muc đầy đủ'!$E$9:$X$9281,20,0)</f>
        <v>#REF!</v>
      </c>
      <c r="N2820" s="44" t="e">
        <f>M2820-#REF!</f>
        <v>#REF!</v>
      </c>
    </row>
    <row r="2821" spans="1:14" ht="46.8" x14ac:dyDescent="0.3">
      <c r="A2821" s="43">
        <v>2811</v>
      </c>
      <c r="B2821" s="17" t="s">
        <v>8671</v>
      </c>
      <c r="C2821" s="18" t="s">
        <v>18152</v>
      </c>
      <c r="D2821" s="17" t="s">
        <v>8672</v>
      </c>
      <c r="E2821" s="18" t="s">
        <v>16680</v>
      </c>
      <c r="F2821" s="18" t="s">
        <v>16680</v>
      </c>
      <c r="G2821" s="17" t="s">
        <v>54</v>
      </c>
      <c r="H2821" s="21">
        <v>5597800</v>
      </c>
      <c r="I2821" s="20">
        <v>5597895.6521739168</v>
      </c>
      <c r="J2821" s="19">
        <v>5821800</v>
      </c>
      <c r="K2821" s="1" t="s">
        <v>8657</v>
      </c>
      <c r="L2821" s="183"/>
      <c r="M2821" s="44" t="e">
        <f>VLOOKUP(#REF!,'[1]PL3 Danh muc đầy đủ'!$E$9:$X$9281,20,0)</f>
        <v>#REF!</v>
      </c>
      <c r="N2821" s="44" t="e">
        <f>M2821-#REF!</f>
        <v>#REF!</v>
      </c>
    </row>
    <row r="2822" spans="1:14" ht="46.8" x14ac:dyDescent="0.3">
      <c r="A2822" s="43">
        <v>2812</v>
      </c>
      <c r="B2822" s="17" t="s">
        <v>8673</v>
      </c>
      <c r="C2822" s="18" t="s">
        <v>18152</v>
      </c>
      <c r="D2822" s="17" t="s">
        <v>8674</v>
      </c>
      <c r="E2822" s="18" t="s">
        <v>8675</v>
      </c>
      <c r="F2822" s="18" t="s">
        <v>8675</v>
      </c>
      <c r="G2822" s="17" t="s">
        <v>54</v>
      </c>
      <c r="H2822" s="21">
        <v>5597800</v>
      </c>
      <c r="I2822" s="20">
        <v>5597895.6521739168</v>
      </c>
      <c r="J2822" s="19">
        <v>5821800</v>
      </c>
      <c r="K2822" s="1" t="s">
        <v>8657</v>
      </c>
      <c r="L2822" s="183"/>
      <c r="M2822" s="44" t="e">
        <f>VLOOKUP(#REF!,'[1]PL3 Danh muc đầy đủ'!$E$9:$X$9281,20,0)</f>
        <v>#REF!</v>
      </c>
      <c r="N2822" s="44" t="e">
        <f>M2822-#REF!</f>
        <v>#REF!</v>
      </c>
    </row>
    <row r="2823" spans="1:14" ht="46.8" x14ac:dyDescent="0.3">
      <c r="A2823" s="43">
        <v>2813</v>
      </c>
      <c r="B2823" s="17" t="s">
        <v>8676</v>
      </c>
      <c r="C2823" s="18" t="s">
        <v>18152</v>
      </c>
      <c r="D2823" s="17" t="s">
        <v>8677</v>
      </c>
      <c r="E2823" s="18" t="s">
        <v>8678</v>
      </c>
      <c r="F2823" s="18" t="s">
        <v>8678</v>
      </c>
      <c r="G2823" s="17" t="s">
        <v>54</v>
      </c>
      <c r="H2823" s="21">
        <v>5597800</v>
      </c>
      <c r="I2823" s="20">
        <v>5597895.6521739168</v>
      </c>
      <c r="J2823" s="19">
        <v>5821800</v>
      </c>
      <c r="K2823" s="1" t="s">
        <v>8657</v>
      </c>
      <c r="L2823" s="183"/>
      <c r="M2823" s="44" t="e">
        <f>VLOOKUP(#REF!,'[1]PL3 Danh muc đầy đủ'!$E$9:$X$9281,20,0)</f>
        <v>#REF!</v>
      </c>
      <c r="N2823" s="44" t="e">
        <f>M2823-#REF!</f>
        <v>#REF!</v>
      </c>
    </row>
    <row r="2824" spans="1:14" ht="46.8" x14ac:dyDescent="0.3">
      <c r="A2824" s="43">
        <v>2814</v>
      </c>
      <c r="B2824" s="17" t="s">
        <v>8679</v>
      </c>
      <c r="C2824" s="18" t="s">
        <v>18152</v>
      </c>
      <c r="D2824" s="17" t="s">
        <v>8680</v>
      </c>
      <c r="E2824" s="18" t="s">
        <v>8681</v>
      </c>
      <c r="F2824" s="18" t="s">
        <v>8681</v>
      </c>
      <c r="G2824" s="17" t="s">
        <v>54</v>
      </c>
      <c r="H2824" s="21">
        <v>5597800</v>
      </c>
      <c r="I2824" s="20">
        <v>5597895.6521739168</v>
      </c>
      <c r="J2824" s="19">
        <v>5821800</v>
      </c>
      <c r="K2824" s="1" t="s">
        <v>8657</v>
      </c>
      <c r="L2824" s="183"/>
      <c r="M2824" s="44" t="e">
        <f>VLOOKUP(#REF!,'[1]PL3 Danh muc đầy đủ'!$E$9:$X$9281,20,0)</f>
        <v>#REF!</v>
      </c>
      <c r="N2824" s="44" t="e">
        <f>M2824-#REF!</f>
        <v>#REF!</v>
      </c>
    </row>
    <row r="2825" spans="1:14" ht="46.8" x14ac:dyDescent="0.3">
      <c r="A2825" s="43">
        <v>2815</v>
      </c>
      <c r="B2825" s="17" t="s">
        <v>8682</v>
      </c>
      <c r="C2825" s="18" t="s">
        <v>18152</v>
      </c>
      <c r="D2825" s="17" t="s">
        <v>8683</v>
      </c>
      <c r="E2825" s="18" t="s">
        <v>8684</v>
      </c>
      <c r="F2825" s="18" t="s">
        <v>8684</v>
      </c>
      <c r="G2825" s="17" t="s">
        <v>54</v>
      </c>
      <c r="H2825" s="21">
        <v>5597800</v>
      </c>
      <c r="I2825" s="20">
        <v>5597895.6521739168</v>
      </c>
      <c r="J2825" s="19">
        <v>5821800</v>
      </c>
      <c r="K2825" s="1" t="s">
        <v>8657</v>
      </c>
      <c r="L2825" s="183"/>
      <c r="M2825" s="44" t="e">
        <f>VLOOKUP(#REF!,'[1]PL3 Danh muc đầy đủ'!$E$9:$X$9281,20,0)</f>
        <v>#REF!</v>
      </c>
      <c r="N2825" s="44" t="e">
        <f>M2825-#REF!</f>
        <v>#REF!</v>
      </c>
    </row>
    <row r="2826" spans="1:14" ht="36" x14ac:dyDescent="0.3">
      <c r="A2826" s="43">
        <v>2816</v>
      </c>
      <c r="B2826" s="17" t="s">
        <v>8685</v>
      </c>
      <c r="C2826" s="18" t="s">
        <v>18167</v>
      </c>
      <c r="D2826" s="17" t="s">
        <v>8686</v>
      </c>
      <c r="E2826" s="18" t="s">
        <v>8687</v>
      </c>
      <c r="F2826" s="18" t="s">
        <v>8687</v>
      </c>
      <c r="G2826" s="17" t="s">
        <v>24</v>
      </c>
      <c r="H2826" s="21">
        <v>3136900</v>
      </c>
      <c r="I2826" s="20">
        <v>3136908.6608695653</v>
      </c>
      <c r="J2826" s="19">
        <v>3262300</v>
      </c>
      <c r="K2826" s="1"/>
      <c r="L2826" s="183"/>
      <c r="M2826" s="44" t="e">
        <f>VLOOKUP(#REF!,'[1]PL3 Danh muc đầy đủ'!$E$9:$X$9281,20,0)</f>
        <v>#REF!</v>
      </c>
      <c r="N2826" s="44" t="e">
        <f>M2826-#REF!</f>
        <v>#REF!</v>
      </c>
    </row>
    <row r="2827" spans="1:14" ht="54" x14ac:dyDescent="0.3">
      <c r="A2827" s="43">
        <v>2817</v>
      </c>
      <c r="B2827" s="17" t="s">
        <v>8688</v>
      </c>
      <c r="C2827" s="18" t="s">
        <v>18167</v>
      </c>
      <c r="D2827" s="17" t="s">
        <v>8689</v>
      </c>
      <c r="E2827" s="18" t="s">
        <v>8690</v>
      </c>
      <c r="F2827" s="18" t="s">
        <v>8690</v>
      </c>
      <c r="G2827" s="17" t="s">
        <v>24</v>
      </c>
      <c r="H2827" s="21">
        <v>3136900</v>
      </c>
      <c r="I2827" s="20">
        <v>3136908.6608695653</v>
      </c>
      <c r="J2827" s="19">
        <v>3262300</v>
      </c>
      <c r="K2827" s="1"/>
      <c r="L2827" s="183"/>
      <c r="M2827" s="44" t="e">
        <f>VLOOKUP(#REF!,'[1]PL3 Danh muc đầy đủ'!$E$9:$X$9281,20,0)</f>
        <v>#REF!</v>
      </c>
      <c r="N2827" s="44" t="e">
        <f>M2827-#REF!</f>
        <v>#REF!</v>
      </c>
    </row>
    <row r="2828" spans="1:14" ht="36" x14ac:dyDescent="0.3">
      <c r="A2828" s="43">
        <v>2818</v>
      </c>
      <c r="B2828" s="17" t="s">
        <v>8691</v>
      </c>
      <c r="C2828" s="18" t="s">
        <v>18167</v>
      </c>
      <c r="D2828" s="17" t="s">
        <v>8692</v>
      </c>
      <c r="E2828" s="18" t="s">
        <v>8693</v>
      </c>
      <c r="F2828" s="18" t="s">
        <v>8693</v>
      </c>
      <c r="G2828" s="17" t="s">
        <v>24</v>
      </c>
      <c r="H2828" s="21">
        <v>3136900</v>
      </c>
      <c r="I2828" s="20">
        <v>3136908.6608695653</v>
      </c>
      <c r="J2828" s="19">
        <v>3262300</v>
      </c>
      <c r="K2828" s="1"/>
      <c r="L2828" s="183"/>
      <c r="M2828" s="44" t="e">
        <f>VLOOKUP(#REF!,'[1]PL3 Danh muc đầy đủ'!$E$9:$X$9281,20,0)</f>
        <v>#REF!</v>
      </c>
      <c r="N2828" s="44" t="e">
        <f>M2828-#REF!</f>
        <v>#REF!</v>
      </c>
    </row>
    <row r="2829" spans="1:14" ht="36" x14ac:dyDescent="0.3">
      <c r="A2829" s="43">
        <v>2819</v>
      </c>
      <c r="B2829" s="17" t="s">
        <v>8694</v>
      </c>
      <c r="C2829" s="18" t="s">
        <v>18152</v>
      </c>
      <c r="D2829" s="17" t="s">
        <v>8695</v>
      </c>
      <c r="E2829" s="18" t="s">
        <v>8687</v>
      </c>
      <c r="F2829" s="18" t="s">
        <v>8687</v>
      </c>
      <c r="G2829" s="17" t="s">
        <v>24</v>
      </c>
      <c r="H2829" s="21">
        <v>3136900</v>
      </c>
      <c r="I2829" s="20">
        <v>3136908.6608695653</v>
      </c>
      <c r="J2829" s="19">
        <v>3262300</v>
      </c>
      <c r="K2829" s="1"/>
      <c r="L2829" s="183"/>
      <c r="M2829" s="44" t="e">
        <f>VLOOKUP(#REF!,'[1]PL3 Danh muc đầy đủ'!$E$9:$X$9281,20,0)</f>
        <v>#REF!</v>
      </c>
      <c r="N2829" s="44" t="e">
        <f>M2829-#REF!</f>
        <v>#REF!</v>
      </c>
    </row>
    <row r="2830" spans="1:14" ht="36" x14ac:dyDescent="0.3">
      <c r="A2830" s="43">
        <v>2820</v>
      </c>
      <c r="B2830" s="17" t="s">
        <v>8696</v>
      </c>
      <c r="C2830" s="18" t="s">
        <v>18152</v>
      </c>
      <c r="D2830" s="17" t="s">
        <v>8697</v>
      </c>
      <c r="E2830" s="18" t="s">
        <v>8698</v>
      </c>
      <c r="F2830" s="18" t="s">
        <v>8698</v>
      </c>
      <c r="G2830" s="17" t="s">
        <v>24</v>
      </c>
      <c r="H2830" s="21">
        <v>3136900</v>
      </c>
      <c r="I2830" s="20">
        <v>3136908.6608695653</v>
      </c>
      <c r="J2830" s="19">
        <v>3262300</v>
      </c>
      <c r="K2830" s="1"/>
      <c r="L2830" s="183"/>
      <c r="M2830" s="44" t="e">
        <f>VLOOKUP(#REF!,'[1]PL3 Danh muc đầy đủ'!$E$9:$X$9281,20,0)</f>
        <v>#REF!</v>
      </c>
      <c r="N2830" s="44" t="e">
        <f>M2830-#REF!</f>
        <v>#REF!</v>
      </c>
    </row>
    <row r="2831" spans="1:14" ht="36" x14ac:dyDescent="0.3">
      <c r="A2831" s="43">
        <v>2821</v>
      </c>
      <c r="B2831" s="17" t="s">
        <v>8699</v>
      </c>
      <c r="C2831" s="18" t="s">
        <v>18152</v>
      </c>
      <c r="D2831" s="17" t="s">
        <v>8700</v>
      </c>
      <c r="E2831" s="18" t="s">
        <v>8701</v>
      </c>
      <c r="F2831" s="18" t="s">
        <v>8701</v>
      </c>
      <c r="G2831" s="17" t="s">
        <v>24</v>
      </c>
      <c r="H2831" s="21">
        <v>3136900</v>
      </c>
      <c r="I2831" s="20">
        <v>3136908.6608695653</v>
      </c>
      <c r="J2831" s="19">
        <v>3262300</v>
      </c>
      <c r="K2831" s="1"/>
      <c r="L2831" s="183"/>
      <c r="M2831" s="44" t="e">
        <f>VLOOKUP(#REF!,'[1]PL3 Danh muc đầy đủ'!$E$9:$X$9281,20,0)</f>
        <v>#REF!</v>
      </c>
      <c r="N2831" s="44" t="e">
        <f>M2831-#REF!</f>
        <v>#REF!</v>
      </c>
    </row>
    <row r="2832" spans="1:14" ht="36" x14ac:dyDescent="0.3">
      <c r="A2832" s="43">
        <v>2822</v>
      </c>
      <c r="B2832" s="17" t="s">
        <v>8703</v>
      </c>
      <c r="C2832" s="18" t="s">
        <v>18152</v>
      </c>
      <c r="D2832" s="17" t="s">
        <v>8704</v>
      </c>
      <c r="E2832" s="18" t="s">
        <v>8705</v>
      </c>
      <c r="F2832" s="18" t="s">
        <v>8705</v>
      </c>
      <c r="G2832" s="17" t="s">
        <v>24</v>
      </c>
      <c r="H2832" s="21">
        <v>3663800</v>
      </c>
      <c r="I2832" s="20">
        <v>3663895.6521739131</v>
      </c>
      <c r="J2832" s="19">
        <v>3810400</v>
      </c>
      <c r="K2832" s="1" t="s">
        <v>8702</v>
      </c>
      <c r="L2832" s="183"/>
      <c r="M2832" s="44" t="e">
        <f>VLOOKUP(#REF!,'[1]PL3 Danh muc đầy đủ'!$E$9:$X$9281,20,0)</f>
        <v>#REF!</v>
      </c>
      <c r="N2832" s="44" t="e">
        <f>M2832-#REF!</f>
        <v>#REF!</v>
      </c>
    </row>
    <row r="2833" spans="1:14" ht="36" x14ac:dyDescent="0.3">
      <c r="A2833" s="43">
        <v>2823</v>
      </c>
      <c r="B2833" s="17" t="s">
        <v>8706</v>
      </c>
      <c r="C2833" s="18" t="s">
        <v>18152</v>
      </c>
      <c r="D2833" s="17" t="s">
        <v>8707</v>
      </c>
      <c r="E2833" s="18" t="s">
        <v>8708</v>
      </c>
      <c r="F2833" s="18" t="s">
        <v>8708</v>
      </c>
      <c r="G2833" s="17" t="s">
        <v>24</v>
      </c>
      <c r="H2833" s="21">
        <v>3663800</v>
      </c>
      <c r="I2833" s="20">
        <v>3663895.6521739131</v>
      </c>
      <c r="J2833" s="19">
        <v>3810400</v>
      </c>
      <c r="K2833" s="1" t="s">
        <v>8702</v>
      </c>
      <c r="L2833" s="183"/>
      <c r="M2833" s="44" t="e">
        <f>VLOOKUP(#REF!,'[1]PL3 Danh muc đầy đủ'!$E$9:$X$9281,20,0)</f>
        <v>#REF!</v>
      </c>
      <c r="N2833" s="44" t="e">
        <f>M2833-#REF!</f>
        <v>#REF!</v>
      </c>
    </row>
    <row r="2834" spans="1:14" ht="36" x14ac:dyDescent="0.3">
      <c r="A2834" s="43">
        <v>2824</v>
      </c>
      <c r="B2834" s="17" t="s">
        <v>8709</v>
      </c>
      <c r="C2834" s="18" t="s">
        <v>18152</v>
      </c>
      <c r="D2834" s="17" t="s">
        <v>8710</v>
      </c>
      <c r="E2834" s="18" t="s">
        <v>8711</v>
      </c>
      <c r="F2834" s="18" t="s">
        <v>8711</v>
      </c>
      <c r="G2834" s="17" t="s">
        <v>24</v>
      </c>
      <c r="H2834" s="21">
        <v>3663800</v>
      </c>
      <c r="I2834" s="20">
        <v>3663895.6521739131</v>
      </c>
      <c r="J2834" s="19">
        <v>3810400</v>
      </c>
      <c r="K2834" s="1" t="s">
        <v>8702</v>
      </c>
      <c r="L2834" s="183"/>
      <c r="M2834" s="44" t="e">
        <f>VLOOKUP(#REF!,'[1]PL3 Danh muc đầy đủ'!$E$9:$X$9281,20,0)</f>
        <v>#REF!</v>
      </c>
      <c r="N2834" s="44" t="e">
        <f>M2834-#REF!</f>
        <v>#REF!</v>
      </c>
    </row>
    <row r="2835" spans="1:14" ht="36" x14ac:dyDescent="0.3">
      <c r="A2835" s="43">
        <v>2825</v>
      </c>
      <c r="B2835" s="17" t="s">
        <v>8712</v>
      </c>
      <c r="C2835" s="18" t="s">
        <v>18152</v>
      </c>
      <c r="D2835" s="17" t="s">
        <v>8713</v>
      </c>
      <c r="E2835" s="18" t="s">
        <v>8714</v>
      </c>
      <c r="F2835" s="18" t="s">
        <v>8714</v>
      </c>
      <c r="G2835" s="17" t="s">
        <v>24</v>
      </c>
      <c r="H2835" s="21">
        <v>3663800</v>
      </c>
      <c r="I2835" s="20">
        <v>3663895.6521739131</v>
      </c>
      <c r="J2835" s="19">
        <v>3810400</v>
      </c>
      <c r="K2835" s="1" t="s">
        <v>8702</v>
      </c>
      <c r="L2835" s="183"/>
      <c r="M2835" s="44" t="e">
        <f>VLOOKUP(#REF!,'[1]PL3 Danh muc đầy đủ'!$E$9:$X$9281,20,0)</f>
        <v>#REF!</v>
      </c>
      <c r="N2835" s="44" t="e">
        <f>M2835-#REF!</f>
        <v>#REF!</v>
      </c>
    </row>
    <row r="2836" spans="1:14" ht="36" x14ac:dyDescent="0.3">
      <c r="A2836" s="43">
        <v>2826</v>
      </c>
      <c r="B2836" s="17" t="s">
        <v>8715</v>
      </c>
      <c r="C2836" s="18" t="s">
        <v>18152</v>
      </c>
      <c r="D2836" s="17" t="s">
        <v>8716</v>
      </c>
      <c r="E2836" s="18" t="s">
        <v>8717</v>
      </c>
      <c r="F2836" s="18" t="s">
        <v>8717</v>
      </c>
      <c r="G2836" s="17" t="s">
        <v>24</v>
      </c>
      <c r="H2836" s="21">
        <v>3663800</v>
      </c>
      <c r="I2836" s="20">
        <v>3663895.6521739131</v>
      </c>
      <c r="J2836" s="19">
        <v>3810400</v>
      </c>
      <c r="K2836" s="1" t="s">
        <v>8702</v>
      </c>
      <c r="L2836" s="183"/>
      <c r="M2836" s="44" t="e">
        <f>VLOOKUP(#REF!,'[1]PL3 Danh muc đầy đủ'!$E$9:$X$9281,20,0)</f>
        <v>#REF!</v>
      </c>
      <c r="N2836" s="44" t="e">
        <f>M2836-#REF!</f>
        <v>#REF!</v>
      </c>
    </row>
    <row r="2837" spans="1:14" ht="36" x14ac:dyDescent="0.3">
      <c r="A2837" s="43">
        <v>2827</v>
      </c>
      <c r="B2837" s="17" t="s">
        <v>8718</v>
      </c>
      <c r="C2837" s="18" t="s">
        <v>18152</v>
      </c>
      <c r="D2837" s="17" t="s">
        <v>8719</v>
      </c>
      <c r="E2837" s="18" t="s">
        <v>8720</v>
      </c>
      <c r="F2837" s="18" t="s">
        <v>8720</v>
      </c>
      <c r="G2837" s="17" t="s">
        <v>24</v>
      </c>
      <c r="H2837" s="21">
        <v>3663800</v>
      </c>
      <c r="I2837" s="20">
        <v>3663895.6521739131</v>
      </c>
      <c r="J2837" s="19">
        <v>3810400</v>
      </c>
      <c r="K2837" s="1" t="s">
        <v>8702</v>
      </c>
      <c r="L2837" s="183"/>
      <c r="M2837" s="44" t="e">
        <f>VLOOKUP(#REF!,'[1]PL3 Danh muc đầy đủ'!$E$9:$X$9281,20,0)</f>
        <v>#REF!</v>
      </c>
      <c r="N2837" s="44" t="e">
        <f>M2837-#REF!</f>
        <v>#REF!</v>
      </c>
    </row>
    <row r="2838" spans="1:14" ht="54" x14ac:dyDescent="0.3">
      <c r="A2838" s="43">
        <v>2828</v>
      </c>
      <c r="B2838" s="17" t="s">
        <v>8721</v>
      </c>
      <c r="C2838" s="18" t="s">
        <v>18152</v>
      </c>
      <c r="D2838" s="17" t="s">
        <v>8722</v>
      </c>
      <c r="E2838" s="18" t="s">
        <v>8723</v>
      </c>
      <c r="F2838" s="18" t="s">
        <v>8723</v>
      </c>
      <c r="G2838" s="17" t="s">
        <v>24</v>
      </c>
      <c r="H2838" s="21">
        <v>3663800</v>
      </c>
      <c r="I2838" s="20">
        <v>3663895.6521739131</v>
      </c>
      <c r="J2838" s="19">
        <v>3810400</v>
      </c>
      <c r="K2838" s="1" t="s">
        <v>8702</v>
      </c>
      <c r="L2838" s="183"/>
      <c r="M2838" s="44" t="e">
        <f>VLOOKUP(#REF!,'[1]PL3 Danh muc đầy đủ'!$E$9:$X$9281,20,0)</f>
        <v>#REF!</v>
      </c>
      <c r="N2838" s="44" t="e">
        <f>M2838-#REF!</f>
        <v>#REF!</v>
      </c>
    </row>
    <row r="2839" spans="1:14" ht="54" x14ac:dyDescent="0.3">
      <c r="A2839" s="43">
        <v>2829</v>
      </c>
      <c r="B2839" s="17" t="s">
        <v>8724</v>
      </c>
      <c r="C2839" s="18" t="s">
        <v>18152</v>
      </c>
      <c r="D2839" s="17" t="s">
        <v>8725</v>
      </c>
      <c r="E2839" s="18" t="s">
        <v>8726</v>
      </c>
      <c r="F2839" s="18" t="s">
        <v>8726</v>
      </c>
      <c r="G2839" s="17" t="s">
        <v>24</v>
      </c>
      <c r="H2839" s="21">
        <v>3663800</v>
      </c>
      <c r="I2839" s="20">
        <v>3663895.6521739131</v>
      </c>
      <c r="J2839" s="19">
        <v>3810400</v>
      </c>
      <c r="K2839" s="1" t="s">
        <v>8702</v>
      </c>
      <c r="L2839" s="183"/>
      <c r="M2839" s="44" t="e">
        <f>VLOOKUP(#REF!,'[1]PL3 Danh muc đầy đủ'!$E$9:$X$9281,20,0)</f>
        <v>#REF!</v>
      </c>
      <c r="N2839" s="44" t="e">
        <f>M2839-#REF!</f>
        <v>#REF!</v>
      </c>
    </row>
    <row r="2840" spans="1:14" ht="36" x14ac:dyDescent="0.3">
      <c r="A2840" s="43">
        <v>2830</v>
      </c>
      <c r="B2840" s="17" t="s">
        <v>8727</v>
      </c>
      <c r="C2840" s="18" t="s">
        <v>18152</v>
      </c>
      <c r="D2840" s="17" t="s">
        <v>8728</v>
      </c>
      <c r="E2840" s="18" t="s">
        <v>8729</v>
      </c>
      <c r="F2840" s="18" t="s">
        <v>8729</v>
      </c>
      <c r="G2840" s="17" t="s">
        <v>24</v>
      </c>
      <c r="H2840" s="21">
        <v>3663800</v>
      </c>
      <c r="I2840" s="20">
        <v>3663895.6521739131</v>
      </c>
      <c r="J2840" s="19">
        <v>3810400</v>
      </c>
      <c r="K2840" s="1" t="s">
        <v>8702</v>
      </c>
      <c r="L2840" s="183"/>
      <c r="M2840" s="44" t="e">
        <f>VLOOKUP(#REF!,'[1]PL3 Danh muc đầy đủ'!$E$9:$X$9281,20,0)</f>
        <v>#REF!</v>
      </c>
      <c r="N2840" s="44" t="e">
        <f>M2840-#REF!</f>
        <v>#REF!</v>
      </c>
    </row>
    <row r="2841" spans="1:14" ht="54" x14ac:dyDescent="0.3">
      <c r="A2841" s="43">
        <v>2831</v>
      </c>
      <c r="B2841" s="17" t="s">
        <v>8730</v>
      </c>
      <c r="C2841" s="18" t="s">
        <v>18152</v>
      </c>
      <c r="D2841" s="17" t="s">
        <v>8731</v>
      </c>
      <c r="E2841" s="18" t="s">
        <v>8732</v>
      </c>
      <c r="F2841" s="18" t="s">
        <v>8732</v>
      </c>
      <c r="G2841" s="17" t="s">
        <v>24</v>
      </c>
      <c r="H2841" s="21">
        <v>3663800</v>
      </c>
      <c r="I2841" s="20">
        <v>3663895.6521739131</v>
      </c>
      <c r="J2841" s="19">
        <v>3810400</v>
      </c>
      <c r="K2841" s="1" t="s">
        <v>8702</v>
      </c>
      <c r="L2841" s="183"/>
      <c r="M2841" s="44" t="e">
        <f>VLOOKUP(#REF!,'[1]PL3 Danh muc đầy đủ'!$E$9:$X$9281,20,0)</f>
        <v>#REF!</v>
      </c>
      <c r="N2841" s="44" t="e">
        <f>M2841-#REF!</f>
        <v>#REF!</v>
      </c>
    </row>
    <row r="2842" spans="1:14" ht="54" x14ac:dyDescent="0.3">
      <c r="A2842" s="43">
        <v>2832</v>
      </c>
      <c r="B2842" s="17" t="s">
        <v>8733</v>
      </c>
      <c r="C2842" s="18" t="s">
        <v>18152</v>
      </c>
      <c r="D2842" s="17" t="s">
        <v>8734</v>
      </c>
      <c r="E2842" s="18" t="s">
        <v>8735</v>
      </c>
      <c r="F2842" s="18" t="s">
        <v>8735</v>
      </c>
      <c r="G2842" s="17" t="s">
        <v>24</v>
      </c>
      <c r="H2842" s="21">
        <v>3663800</v>
      </c>
      <c r="I2842" s="20">
        <v>3663895.6521739131</v>
      </c>
      <c r="J2842" s="19">
        <v>3810400</v>
      </c>
      <c r="K2842" s="1" t="s">
        <v>8702</v>
      </c>
      <c r="L2842" s="183"/>
      <c r="M2842" s="44" t="e">
        <f>VLOOKUP(#REF!,'[1]PL3 Danh muc đầy đủ'!$E$9:$X$9281,20,0)</f>
        <v>#REF!</v>
      </c>
      <c r="N2842" s="44" t="e">
        <f>M2842-#REF!</f>
        <v>#REF!</v>
      </c>
    </row>
    <row r="2843" spans="1:14" ht="54" x14ac:dyDescent="0.3">
      <c r="A2843" s="43">
        <v>2833</v>
      </c>
      <c r="B2843" s="17" t="s">
        <v>8736</v>
      </c>
      <c r="C2843" s="18" t="s">
        <v>18152</v>
      </c>
      <c r="D2843" s="17" t="s">
        <v>8737</v>
      </c>
      <c r="E2843" s="18" t="s">
        <v>8738</v>
      </c>
      <c r="F2843" s="18" t="s">
        <v>8738</v>
      </c>
      <c r="G2843" s="17" t="s">
        <v>24</v>
      </c>
      <c r="H2843" s="21">
        <v>3663800</v>
      </c>
      <c r="I2843" s="20">
        <v>3663895.6521739131</v>
      </c>
      <c r="J2843" s="19">
        <v>3810400</v>
      </c>
      <c r="K2843" s="1" t="s">
        <v>8702</v>
      </c>
      <c r="L2843" s="183"/>
      <c r="M2843" s="44" t="e">
        <f>VLOOKUP(#REF!,'[1]PL3 Danh muc đầy đủ'!$E$9:$X$9281,20,0)</f>
        <v>#REF!</v>
      </c>
      <c r="N2843" s="44" t="e">
        <f>M2843-#REF!</f>
        <v>#REF!</v>
      </c>
    </row>
    <row r="2844" spans="1:14" ht="54" x14ac:dyDescent="0.3">
      <c r="A2844" s="43">
        <v>2834</v>
      </c>
      <c r="B2844" s="17" t="s">
        <v>8739</v>
      </c>
      <c r="C2844" s="18" t="s">
        <v>18152</v>
      </c>
      <c r="D2844" s="17" t="s">
        <v>8740</v>
      </c>
      <c r="E2844" s="18" t="s">
        <v>8741</v>
      </c>
      <c r="F2844" s="18" t="s">
        <v>8741</v>
      </c>
      <c r="G2844" s="17" t="s">
        <v>24</v>
      </c>
      <c r="H2844" s="21">
        <v>3663800</v>
      </c>
      <c r="I2844" s="20">
        <v>3663895.6521739131</v>
      </c>
      <c r="J2844" s="19">
        <v>3810400</v>
      </c>
      <c r="K2844" s="1" t="s">
        <v>8702</v>
      </c>
      <c r="L2844" s="183"/>
      <c r="M2844" s="44" t="e">
        <f>VLOOKUP(#REF!,'[1]PL3 Danh muc đầy đủ'!$E$9:$X$9281,20,0)</f>
        <v>#REF!</v>
      </c>
      <c r="N2844" s="44" t="e">
        <f>M2844-#REF!</f>
        <v>#REF!</v>
      </c>
    </row>
    <row r="2845" spans="1:14" ht="54" x14ac:dyDescent="0.3">
      <c r="A2845" s="43">
        <v>2835</v>
      </c>
      <c r="B2845" s="17" t="s">
        <v>8742</v>
      </c>
      <c r="C2845" s="18" t="s">
        <v>18152</v>
      </c>
      <c r="D2845" s="17" t="s">
        <v>8743</v>
      </c>
      <c r="E2845" s="18" t="s">
        <v>8744</v>
      </c>
      <c r="F2845" s="18" t="s">
        <v>8744</v>
      </c>
      <c r="G2845" s="17" t="s">
        <v>24</v>
      </c>
      <c r="H2845" s="21">
        <v>3663800</v>
      </c>
      <c r="I2845" s="20">
        <v>3663895.6521739131</v>
      </c>
      <c r="J2845" s="19">
        <v>3810400</v>
      </c>
      <c r="K2845" s="1" t="s">
        <v>8702</v>
      </c>
      <c r="L2845" s="183"/>
      <c r="M2845" s="44" t="e">
        <f>VLOOKUP(#REF!,'[1]PL3 Danh muc đầy đủ'!$E$9:$X$9281,20,0)</f>
        <v>#REF!</v>
      </c>
      <c r="N2845" s="44" t="e">
        <f>M2845-#REF!</f>
        <v>#REF!</v>
      </c>
    </row>
    <row r="2846" spans="1:14" ht="46.8" x14ac:dyDescent="0.3">
      <c r="A2846" s="43">
        <v>2836</v>
      </c>
      <c r="B2846" s="17" t="s">
        <v>8745</v>
      </c>
      <c r="C2846" s="18" t="s">
        <v>18167</v>
      </c>
      <c r="D2846" s="17" t="s">
        <v>8746</v>
      </c>
      <c r="E2846" s="18" t="s">
        <v>8747</v>
      </c>
      <c r="F2846" s="18" t="s">
        <v>8747</v>
      </c>
      <c r="G2846" s="17" t="s">
        <v>24</v>
      </c>
      <c r="H2846" s="21">
        <v>3332200</v>
      </c>
      <c r="I2846" s="20">
        <v>3332260.8695652178</v>
      </c>
      <c r="J2846" s="19">
        <v>3465500</v>
      </c>
      <c r="K2846" s="1" t="s">
        <v>8748</v>
      </c>
      <c r="L2846" s="183"/>
      <c r="M2846" s="44" t="e">
        <f>VLOOKUP(#REF!,'[1]PL3 Danh muc đầy đủ'!$E$9:$X$9281,20,0)</f>
        <v>#REF!</v>
      </c>
      <c r="N2846" s="44" t="e">
        <f>M2846-#REF!</f>
        <v>#REF!</v>
      </c>
    </row>
    <row r="2847" spans="1:14" ht="46.8" x14ac:dyDescent="0.3">
      <c r="A2847" s="43">
        <v>2837</v>
      </c>
      <c r="B2847" s="17" t="s">
        <v>8749</v>
      </c>
      <c r="C2847" s="18" t="s">
        <v>18167</v>
      </c>
      <c r="D2847" s="17" t="s">
        <v>8750</v>
      </c>
      <c r="E2847" s="18" t="s">
        <v>8751</v>
      </c>
      <c r="F2847" s="18" t="s">
        <v>8751</v>
      </c>
      <c r="G2847" s="17"/>
      <c r="H2847" s="21">
        <v>4941100</v>
      </c>
      <c r="I2847" s="20">
        <v>4941156.5217391308</v>
      </c>
      <c r="J2847" s="19">
        <v>5138800</v>
      </c>
      <c r="K2847" s="1" t="s">
        <v>8748</v>
      </c>
      <c r="L2847" s="183"/>
      <c r="M2847" s="44" t="e">
        <f>VLOOKUP(#REF!,'[1]PL3 Danh muc đầy đủ'!$E$9:$X$9281,20,0)</f>
        <v>#REF!</v>
      </c>
      <c r="N2847" s="44" t="e">
        <f>M2847-#REF!</f>
        <v>#REF!</v>
      </c>
    </row>
    <row r="2848" spans="1:14" ht="46.8" x14ac:dyDescent="0.3">
      <c r="A2848" s="43">
        <v>2838</v>
      </c>
      <c r="B2848" s="17" t="s">
        <v>8752</v>
      </c>
      <c r="C2848" s="18" t="s">
        <v>18167</v>
      </c>
      <c r="D2848" s="17" t="s">
        <v>8753</v>
      </c>
      <c r="E2848" s="18" t="s">
        <v>8754</v>
      </c>
      <c r="F2848" s="18" t="s">
        <v>8754</v>
      </c>
      <c r="G2848" s="17"/>
      <c r="H2848" s="21">
        <v>4941100</v>
      </c>
      <c r="I2848" s="20">
        <v>4941156.5217391308</v>
      </c>
      <c r="J2848" s="19">
        <v>5138800</v>
      </c>
      <c r="K2848" s="1" t="s">
        <v>8748</v>
      </c>
      <c r="L2848" s="183"/>
      <c r="M2848" s="44" t="e">
        <f>VLOOKUP(#REF!,'[1]PL3 Danh muc đầy đủ'!$E$9:$X$9281,20,0)</f>
        <v>#REF!</v>
      </c>
      <c r="N2848" s="44" t="e">
        <f>M2848-#REF!</f>
        <v>#REF!</v>
      </c>
    </row>
    <row r="2849" spans="1:14" ht="46.8" x14ac:dyDescent="0.3">
      <c r="A2849" s="43">
        <v>2839</v>
      </c>
      <c r="B2849" s="17" t="s">
        <v>8755</v>
      </c>
      <c r="C2849" s="18" t="s">
        <v>18167</v>
      </c>
      <c r="D2849" s="17" t="s">
        <v>8756</v>
      </c>
      <c r="E2849" s="18" t="s">
        <v>8757</v>
      </c>
      <c r="F2849" s="18" t="s">
        <v>8757</v>
      </c>
      <c r="G2849" s="17"/>
      <c r="H2849" s="21">
        <v>4941100</v>
      </c>
      <c r="I2849" s="20">
        <v>4941156.5217391308</v>
      </c>
      <c r="J2849" s="19">
        <v>5138800</v>
      </c>
      <c r="K2849" s="1" t="s">
        <v>8748</v>
      </c>
      <c r="L2849" s="183"/>
      <c r="M2849" s="44" t="e">
        <f>VLOOKUP(#REF!,'[1]PL3 Danh muc đầy đủ'!$E$9:$X$9281,20,0)</f>
        <v>#REF!</v>
      </c>
      <c r="N2849" s="44" t="e">
        <f>M2849-#REF!</f>
        <v>#REF!</v>
      </c>
    </row>
    <row r="2850" spans="1:14" ht="46.8" x14ac:dyDescent="0.3">
      <c r="A2850" s="43">
        <v>2840</v>
      </c>
      <c r="B2850" s="17" t="s">
        <v>8758</v>
      </c>
      <c r="C2850" s="18" t="s">
        <v>18167</v>
      </c>
      <c r="D2850" s="17" t="s">
        <v>8759</v>
      </c>
      <c r="E2850" s="18" t="s">
        <v>8760</v>
      </c>
      <c r="F2850" s="18" t="s">
        <v>8760</v>
      </c>
      <c r="G2850" s="17" t="s">
        <v>24</v>
      </c>
      <c r="H2850" s="21">
        <v>4941100</v>
      </c>
      <c r="I2850" s="20">
        <v>4941156.5217391308</v>
      </c>
      <c r="J2850" s="19">
        <v>5138800</v>
      </c>
      <c r="K2850" s="1" t="s">
        <v>8748</v>
      </c>
      <c r="L2850" s="183"/>
      <c r="M2850" s="44" t="e">
        <f>VLOOKUP(#REF!,'[1]PL3 Danh muc đầy đủ'!$E$9:$X$9281,20,0)</f>
        <v>#REF!</v>
      </c>
      <c r="N2850" s="44" t="e">
        <f>M2850-#REF!</f>
        <v>#REF!</v>
      </c>
    </row>
    <row r="2851" spans="1:14" ht="46.8" x14ac:dyDescent="0.3">
      <c r="A2851" s="43">
        <v>2841</v>
      </c>
      <c r="B2851" s="17" t="s">
        <v>8761</v>
      </c>
      <c r="C2851" s="18" t="s">
        <v>18167</v>
      </c>
      <c r="D2851" s="17" t="s">
        <v>8762</v>
      </c>
      <c r="E2851" s="18" t="s">
        <v>8763</v>
      </c>
      <c r="F2851" s="18" t="s">
        <v>8763</v>
      </c>
      <c r="G2851" s="17" t="s">
        <v>24</v>
      </c>
      <c r="H2851" s="21">
        <v>4941100</v>
      </c>
      <c r="I2851" s="20">
        <v>4941156.5217391308</v>
      </c>
      <c r="J2851" s="19">
        <v>5138800</v>
      </c>
      <c r="K2851" s="1" t="s">
        <v>8748</v>
      </c>
      <c r="L2851" s="183"/>
      <c r="M2851" s="44" t="e">
        <f>VLOOKUP(#REF!,'[1]PL3 Danh muc đầy đủ'!$E$9:$X$9281,20,0)</f>
        <v>#REF!</v>
      </c>
      <c r="N2851" s="44" t="e">
        <f>M2851-#REF!</f>
        <v>#REF!</v>
      </c>
    </row>
    <row r="2852" spans="1:14" ht="46.8" x14ac:dyDescent="0.3">
      <c r="A2852" s="43">
        <v>2842</v>
      </c>
      <c r="B2852" s="17" t="s">
        <v>8764</v>
      </c>
      <c r="C2852" s="18" t="s">
        <v>18167</v>
      </c>
      <c r="D2852" s="17" t="s">
        <v>8765</v>
      </c>
      <c r="E2852" s="18" t="s">
        <v>8766</v>
      </c>
      <c r="F2852" s="18" t="s">
        <v>8766</v>
      </c>
      <c r="G2852" s="17" t="s">
        <v>24</v>
      </c>
      <c r="H2852" s="21">
        <v>4941100</v>
      </c>
      <c r="I2852" s="20">
        <v>4941156.5217391308</v>
      </c>
      <c r="J2852" s="19">
        <v>5138800</v>
      </c>
      <c r="K2852" s="1" t="s">
        <v>8748</v>
      </c>
      <c r="L2852" s="183"/>
      <c r="M2852" s="44" t="e">
        <f>VLOOKUP(#REF!,'[1]PL3 Danh muc đầy đủ'!$E$9:$X$9281,20,0)</f>
        <v>#REF!</v>
      </c>
      <c r="N2852" s="44" t="e">
        <f>M2852-#REF!</f>
        <v>#REF!</v>
      </c>
    </row>
    <row r="2853" spans="1:14" ht="46.8" x14ac:dyDescent="0.3">
      <c r="A2853" s="43">
        <v>2843</v>
      </c>
      <c r="B2853" s="17" t="s">
        <v>8767</v>
      </c>
      <c r="C2853" s="18" t="s">
        <v>18141</v>
      </c>
      <c r="D2853" s="17" t="s">
        <v>8768</v>
      </c>
      <c r="E2853" s="18" t="s">
        <v>8769</v>
      </c>
      <c r="F2853" s="18" t="s">
        <v>8769</v>
      </c>
      <c r="G2853" s="17" t="s">
        <v>24</v>
      </c>
      <c r="H2853" s="21">
        <v>4941100</v>
      </c>
      <c r="I2853" s="20">
        <v>4941156.5217391308</v>
      </c>
      <c r="J2853" s="19">
        <v>5138800</v>
      </c>
      <c r="K2853" s="1" t="s">
        <v>8748</v>
      </c>
      <c r="L2853" s="183"/>
      <c r="M2853" s="44" t="e">
        <f>VLOOKUP(#REF!,'[1]PL3 Danh muc đầy đủ'!$E$9:$X$9281,20,0)</f>
        <v>#REF!</v>
      </c>
      <c r="N2853" s="44" t="e">
        <f>M2853-#REF!</f>
        <v>#REF!</v>
      </c>
    </row>
    <row r="2854" spans="1:14" ht="46.8" x14ac:dyDescent="0.3">
      <c r="A2854" s="43">
        <v>2844</v>
      </c>
      <c r="B2854" s="17" t="s">
        <v>8770</v>
      </c>
      <c r="C2854" s="18" t="s">
        <v>18141</v>
      </c>
      <c r="D2854" s="17" t="s">
        <v>8771</v>
      </c>
      <c r="E2854" s="18" t="s">
        <v>8772</v>
      </c>
      <c r="F2854" s="18" t="s">
        <v>8772</v>
      </c>
      <c r="G2854" s="17" t="s">
        <v>24</v>
      </c>
      <c r="H2854" s="21">
        <v>4941100</v>
      </c>
      <c r="I2854" s="20">
        <v>4941156.5217391308</v>
      </c>
      <c r="J2854" s="19">
        <v>5138800</v>
      </c>
      <c r="K2854" s="1" t="s">
        <v>8748</v>
      </c>
      <c r="L2854" s="183"/>
      <c r="M2854" s="44" t="e">
        <f>VLOOKUP(#REF!,'[1]PL3 Danh muc đầy đủ'!$E$9:$X$9281,20,0)</f>
        <v>#REF!</v>
      </c>
      <c r="N2854" s="44" t="e">
        <f>M2854-#REF!</f>
        <v>#REF!</v>
      </c>
    </row>
    <row r="2855" spans="1:14" ht="54" x14ac:dyDescent="0.3">
      <c r="A2855" s="43">
        <v>2845</v>
      </c>
      <c r="B2855" s="17" t="s">
        <v>8773</v>
      </c>
      <c r="C2855" s="18" t="s">
        <v>18141</v>
      </c>
      <c r="D2855" s="17" t="s">
        <v>8774</v>
      </c>
      <c r="E2855" s="18" t="s">
        <v>8775</v>
      </c>
      <c r="F2855" s="18" t="s">
        <v>8775</v>
      </c>
      <c r="G2855" s="17" t="s">
        <v>24</v>
      </c>
      <c r="H2855" s="21">
        <v>4941100</v>
      </c>
      <c r="I2855" s="20">
        <v>4941156.5217391308</v>
      </c>
      <c r="J2855" s="19">
        <v>5138800</v>
      </c>
      <c r="K2855" s="1" t="s">
        <v>8748</v>
      </c>
      <c r="L2855" s="183"/>
      <c r="M2855" s="44" t="e">
        <f>VLOOKUP(#REF!,'[1]PL3 Danh muc đầy đủ'!$E$9:$X$9281,20,0)</f>
        <v>#REF!</v>
      </c>
      <c r="N2855" s="44" t="e">
        <f>M2855-#REF!</f>
        <v>#REF!</v>
      </c>
    </row>
    <row r="2856" spans="1:14" ht="46.8" x14ac:dyDescent="0.3">
      <c r="A2856" s="43">
        <v>2846</v>
      </c>
      <c r="B2856" s="17" t="s">
        <v>8776</v>
      </c>
      <c r="C2856" s="18" t="s">
        <v>18141</v>
      </c>
      <c r="D2856" s="17" t="s">
        <v>8777</v>
      </c>
      <c r="E2856" s="18" t="s">
        <v>8778</v>
      </c>
      <c r="F2856" s="18" t="s">
        <v>8778</v>
      </c>
      <c r="G2856" s="17" t="s">
        <v>24</v>
      </c>
      <c r="H2856" s="21">
        <v>4941100</v>
      </c>
      <c r="I2856" s="20">
        <v>4941156.5217391308</v>
      </c>
      <c r="J2856" s="19">
        <v>5138800</v>
      </c>
      <c r="K2856" s="1" t="s">
        <v>8748</v>
      </c>
      <c r="L2856" s="183"/>
      <c r="M2856" s="44" t="e">
        <f>VLOOKUP(#REF!,'[1]PL3 Danh muc đầy đủ'!$E$9:$X$9281,20,0)</f>
        <v>#REF!</v>
      </c>
      <c r="N2856" s="44" t="e">
        <f>M2856-#REF!</f>
        <v>#REF!</v>
      </c>
    </row>
    <row r="2857" spans="1:14" ht="46.8" x14ac:dyDescent="0.3">
      <c r="A2857" s="43">
        <v>2847</v>
      </c>
      <c r="B2857" s="17" t="s">
        <v>8779</v>
      </c>
      <c r="C2857" s="18" t="s">
        <v>18141</v>
      </c>
      <c r="D2857" s="17" t="s">
        <v>8780</v>
      </c>
      <c r="E2857" s="18" t="s">
        <v>8781</v>
      </c>
      <c r="F2857" s="18" t="s">
        <v>8781</v>
      </c>
      <c r="G2857" s="17" t="s">
        <v>24</v>
      </c>
      <c r="H2857" s="21">
        <v>4941100</v>
      </c>
      <c r="I2857" s="20">
        <v>4941156.5217391308</v>
      </c>
      <c r="J2857" s="19">
        <v>5138800</v>
      </c>
      <c r="K2857" s="1" t="s">
        <v>8748</v>
      </c>
      <c r="L2857" s="183"/>
      <c r="M2857" s="44" t="e">
        <f>VLOOKUP(#REF!,'[1]PL3 Danh muc đầy đủ'!$E$9:$X$9281,20,0)</f>
        <v>#REF!</v>
      </c>
      <c r="N2857" s="44" t="e">
        <f>M2857-#REF!</f>
        <v>#REF!</v>
      </c>
    </row>
    <row r="2858" spans="1:14" ht="46.8" x14ac:dyDescent="0.3">
      <c r="A2858" s="43">
        <v>2848</v>
      </c>
      <c r="B2858" s="17" t="s">
        <v>8782</v>
      </c>
      <c r="C2858" s="18" t="s">
        <v>18141</v>
      </c>
      <c r="D2858" s="17" t="s">
        <v>8783</v>
      </c>
      <c r="E2858" s="18" t="s">
        <v>8784</v>
      </c>
      <c r="F2858" s="18" t="s">
        <v>8784</v>
      </c>
      <c r="G2858" s="17" t="s">
        <v>24</v>
      </c>
      <c r="H2858" s="21">
        <v>4941100</v>
      </c>
      <c r="I2858" s="20">
        <v>4941156.5217391308</v>
      </c>
      <c r="J2858" s="19">
        <v>5138800</v>
      </c>
      <c r="K2858" s="1" t="s">
        <v>8748</v>
      </c>
      <c r="L2858" s="183"/>
      <c r="M2858" s="44" t="e">
        <f>VLOOKUP(#REF!,'[1]PL3 Danh muc đầy đủ'!$E$9:$X$9281,20,0)</f>
        <v>#REF!</v>
      </c>
      <c r="N2858" s="44" t="e">
        <f>M2858-#REF!</f>
        <v>#REF!</v>
      </c>
    </row>
    <row r="2859" spans="1:14" ht="54" x14ac:dyDescent="0.3">
      <c r="A2859" s="43">
        <v>2849</v>
      </c>
      <c r="B2859" s="17" t="s">
        <v>8785</v>
      </c>
      <c r="C2859" s="18" t="s">
        <v>18141</v>
      </c>
      <c r="D2859" s="17" t="s">
        <v>8786</v>
      </c>
      <c r="E2859" s="18" t="s">
        <v>8787</v>
      </c>
      <c r="F2859" s="18" t="s">
        <v>8787</v>
      </c>
      <c r="G2859" s="17" t="s">
        <v>24</v>
      </c>
      <c r="H2859" s="21">
        <v>4941100</v>
      </c>
      <c r="I2859" s="20">
        <v>4941156.5217391308</v>
      </c>
      <c r="J2859" s="19">
        <v>5138800</v>
      </c>
      <c r="K2859" s="1" t="s">
        <v>8748</v>
      </c>
      <c r="L2859" s="183"/>
      <c r="M2859" s="44" t="e">
        <f>VLOOKUP(#REF!,'[1]PL3 Danh muc đầy đủ'!$E$9:$X$9281,20,0)</f>
        <v>#REF!</v>
      </c>
      <c r="N2859" s="44" t="e">
        <f>M2859-#REF!</f>
        <v>#REF!</v>
      </c>
    </row>
    <row r="2860" spans="1:14" ht="46.8" x14ac:dyDescent="0.3">
      <c r="A2860" s="43">
        <v>2850</v>
      </c>
      <c r="B2860" s="17" t="s">
        <v>8788</v>
      </c>
      <c r="C2860" s="18" t="s">
        <v>18141</v>
      </c>
      <c r="D2860" s="17" t="s">
        <v>8789</v>
      </c>
      <c r="E2860" s="18" t="s">
        <v>16681</v>
      </c>
      <c r="F2860" s="18" t="s">
        <v>16681</v>
      </c>
      <c r="G2860" s="17" t="s">
        <v>54</v>
      </c>
      <c r="H2860" s="21">
        <v>4941100</v>
      </c>
      <c r="I2860" s="20">
        <v>4941156.5217391308</v>
      </c>
      <c r="J2860" s="19">
        <v>5138800</v>
      </c>
      <c r="K2860" s="1" t="s">
        <v>8748</v>
      </c>
      <c r="L2860" s="183"/>
      <c r="M2860" s="44" t="e">
        <f>VLOOKUP(#REF!,'[1]PL3 Danh muc đầy đủ'!$E$9:$X$9281,20,0)</f>
        <v>#REF!</v>
      </c>
      <c r="N2860" s="44" t="e">
        <f>M2860-#REF!</f>
        <v>#REF!</v>
      </c>
    </row>
    <row r="2861" spans="1:14" ht="46.8" x14ac:dyDescent="0.3">
      <c r="A2861" s="43">
        <v>2851</v>
      </c>
      <c r="B2861" s="17" t="s">
        <v>8790</v>
      </c>
      <c r="C2861" s="18" t="s">
        <v>18141</v>
      </c>
      <c r="D2861" s="17" t="s">
        <v>8791</v>
      </c>
      <c r="E2861" s="18" t="s">
        <v>8792</v>
      </c>
      <c r="F2861" s="18" t="s">
        <v>8792</v>
      </c>
      <c r="G2861" s="17" t="s">
        <v>54</v>
      </c>
      <c r="H2861" s="21">
        <v>4941100</v>
      </c>
      <c r="I2861" s="20">
        <v>4941156.5217391308</v>
      </c>
      <c r="J2861" s="19">
        <v>5138800</v>
      </c>
      <c r="K2861" s="1" t="s">
        <v>8748</v>
      </c>
      <c r="L2861" s="183"/>
      <c r="M2861" s="44" t="e">
        <f>VLOOKUP(#REF!,'[1]PL3 Danh muc đầy đủ'!$E$9:$X$9281,20,0)</f>
        <v>#REF!</v>
      </c>
      <c r="N2861" s="44" t="e">
        <f>M2861-#REF!</f>
        <v>#REF!</v>
      </c>
    </row>
    <row r="2862" spans="1:14" ht="46.8" x14ac:dyDescent="0.3">
      <c r="A2862" s="43">
        <v>2852</v>
      </c>
      <c r="B2862" s="17" t="s">
        <v>8793</v>
      </c>
      <c r="C2862" s="18" t="s">
        <v>18141</v>
      </c>
      <c r="D2862" s="17" t="s">
        <v>8794</v>
      </c>
      <c r="E2862" s="18" t="s">
        <v>8795</v>
      </c>
      <c r="F2862" s="18" t="s">
        <v>8795</v>
      </c>
      <c r="G2862" s="17" t="s">
        <v>54</v>
      </c>
      <c r="H2862" s="21">
        <v>4941100</v>
      </c>
      <c r="I2862" s="20">
        <v>4941156.5217391308</v>
      </c>
      <c r="J2862" s="19">
        <v>5138800</v>
      </c>
      <c r="K2862" s="1" t="s">
        <v>8748</v>
      </c>
      <c r="L2862" s="183"/>
      <c r="M2862" s="44" t="e">
        <f>VLOOKUP(#REF!,'[1]PL3 Danh muc đầy đủ'!$E$9:$X$9281,20,0)</f>
        <v>#REF!</v>
      </c>
      <c r="N2862" s="44" t="e">
        <f>M2862-#REF!</f>
        <v>#REF!</v>
      </c>
    </row>
    <row r="2863" spans="1:14" ht="46.8" x14ac:dyDescent="0.3">
      <c r="A2863" s="43">
        <v>2853</v>
      </c>
      <c r="B2863" s="17" t="s">
        <v>8796</v>
      </c>
      <c r="C2863" s="18" t="s">
        <v>18141</v>
      </c>
      <c r="D2863" s="17" t="s">
        <v>8797</v>
      </c>
      <c r="E2863" s="18" t="s">
        <v>8798</v>
      </c>
      <c r="F2863" s="18" t="s">
        <v>8798</v>
      </c>
      <c r="G2863" s="17" t="s">
        <v>24</v>
      </c>
      <c r="H2863" s="21">
        <v>4941100</v>
      </c>
      <c r="I2863" s="20">
        <v>4941156.5217391308</v>
      </c>
      <c r="J2863" s="19">
        <v>5138800</v>
      </c>
      <c r="K2863" s="1" t="s">
        <v>8748</v>
      </c>
      <c r="L2863" s="183"/>
      <c r="M2863" s="44" t="e">
        <f>VLOOKUP(#REF!,'[1]PL3 Danh muc đầy đủ'!$E$9:$X$9281,20,0)</f>
        <v>#REF!</v>
      </c>
      <c r="N2863" s="44" t="e">
        <f>M2863-#REF!</f>
        <v>#REF!</v>
      </c>
    </row>
    <row r="2864" spans="1:14" ht="54" x14ac:dyDescent="0.3">
      <c r="A2864" s="43">
        <v>2854</v>
      </c>
      <c r="B2864" s="17" t="s">
        <v>8799</v>
      </c>
      <c r="C2864" s="18" t="s">
        <v>18141</v>
      </c>
      <c r="D2864" s="17" t="s">
        <v>8800</v>
      </c>
      <c r="E2864" s="18" t="s">
        <v>8801</v>
      </c>
      <c r="F2864" s="18" t="s">
        <v>8801</v>
      </c>
      <c r="G2864" s="17" t="s">
        <v>24</v>
      </c>
      <c r="H2864" s="21">
        <v>4941100</v>
      </c>
      <c r="I2864" s="20">
        <v>4941156.5217391308</v>
      </c>
      <c r="J2864" s="19">
        <v>5138800</v>
      </c>
      <c r="K2864" s="1" t="s">
        <v>8748</v>
      </c>
      <c r="L2864" s="183"/>
      <c r="M2864" s="44" t="e">
        <f>VLOOKUP(#REF!,'[1]PL3 Danh muc đầy đủ'!$E$9:$X$9281,20,0)</f>
        <v>#REF!</v>
      </c>
      <c r="N2864" s="44" t="e">
        <f>M2864-#REF!</f>
        <v>#REF!</v>
      </c>
    </row>
    <row r="2865" spans="1:14" ht="46.8" x14ac:dyDescent="0.3">
      <c r="A2865" s="43">
        <v>2855</v>
      </c>
      <c r="B2865" s="17" t="s">
        <v>8802</v>
      </c>
      <c r="C2865" s="18" t="s">
        <v>18141</v>
      </c>
      <c r="D2865" s="17" t="s">
        <v>8803</v>
      </c>
      <c r="E2865" s="18" t="s">
        <v>8804</v>
      </c>
      <c r="F2865" s="18" t="s">
        <v>8804</v>
      </c>
      <c r="G2865" s="17" t="s">
        <v>54</v>
      </c>
      <c r="H2865" s="21">
        <v>4941100</v>
      </c>
      <c r="I2865" s="20">
        <v>4941156.5217391308</v>
      </c>
      <c r="J2865" s="19">
        <v>5138800</v>
      </c>
      <c r="K2865" s="1" t="s">
        <v>8748</v>
      </c>
      <c r="L2865" s="183"/>
      <c r="M2865" s="44" t="e">
        <f>VLOOKUP(#REF!,'[1]PL3 Danh muc đầy đủ'!$E$9:$X$9281,20,0)</f>
        <v>#REF!</v>
      </c>
      <c r="N2865" s="44" t="e">
        <f>M2865-#REF!</f>
        <v>#REF!</v>
      </c>
    </row>
    <row r="2866" spans="1:14" ht="46.8" x14ac:dyDescent="0.3">
      <c r="A2866" s="43">
        <v>2856</v>
      </c>
      <c r="B2866" s="17" t="s">
        <v>8805</v>
      </c>
      <c r="C2866" s="18" t="s">
        <v>18141</v>
      </c>
      <c r="D2866" s="17" t="s">
        <v>8806</v>
      </c>
      <c r="E2866" s="18" t="s">
        <v>8807</v>
      </c>
      <c r="F2866" s="18" t="s">
        <v>8807</v>
      </c>
      <c r="G2866" s="17" t="s">
        <v>54</v>
      </c>
      <c r="H2866" s="21">
        <v>4941100</v>
      </c>
      <c r="I2866" s="20">
        <v>4941156.5217391308</v>
      </c>
      <c r="J2866" s="19">
        <v>5138800</v>
      </c>
      <c r="K2866" s="1" t="s">
        <v>8748</v>
      </c>
      <c r="L2866" s="183"/>
      <c r="M2866" s="44" t="e">
        <f>VLOOKUP(#REF!,'[1]PL3 Danh muc đầy đủ'!$E$9:$X$9281,20,0)</f>
        <v>#REF!</v>
      </c>
      <c r="N2866" s="44" t="e">
        <f>M2866-#REF!</f>
        <v>#REF!</v>
      </c>
    </row>
    <row r="2867" spans="1:14" ht="54" x14ac:dyDescent="0.3">
      <c r="A2867" s="43">
        <v>2857</v>
      </c>
      <c r="B2867" s="17" t="s">
        <v>8808</v>
      </c>
      <c r="C2867" s="18" t="s">
        <v>18141</v>
      </c>
      <c r="D2867" s="17" t="s">
        <v>8809</v>
      </c>
      <c r="E2867" s="18" t="s">
        <v>8810</v>
      </c>
      <c r="F2867" s="18" t="s">
        <v>8810</v>
      </c>
      <c r="G2867" s="17" t="s">
        <v>54</v>
      </c>
      <c r="H2867" s="21">
        <v>4941100</v>
      </c>
      <c r="I2867" s="20">
        <v>4941156.5217391308</v>
      </c>
      <c r="J2867" s="19">
        <v>5138800</v>
      </c>
      <c r="K2867" s="1" t="s">
        <v>8748</v>
      </c>
      <c r="L2867" s="183"/>
      <c r="M2867" s="44" t="e">
        <f>VLOOKUP(#REF!,'[1]PL3 Danh muc đầy đủ'!$E$9:$X$9281,20,0)</f>
        <v>#REF!</v>
      </c>
      <c r="N2867" s="44" t="e">
        <f>M2867-#REF!</f>
        <v>#REF!</v>
      </c>
    </row>
    <row r="2868" spans="1:14" ht="46.8" x14ac:dyDescent="0.3">
      <c r="A2868" s="43">
        <v>2858</v>
      </c>
      <c r="B2868" s="17" t="s">
        <v>8811</v>
      </c>
      <c r="C2868" s="18" t="s">
        <v>18147</v>
      </c>
      <c r="D2868" s="17" t="s">
        <v>8812</v>
      </c>
      <c r="E2868" s="18" t="s">
        <v>8754</v>
      </c>
      <c r="F2868" s="18" t="s">
        <v>8754</v>
      </c>
      <c r="G2868" s="17"/>
      <c r="H2868" s="21">
        <v>4941100</v>
      </c>
      <c r="I2868" s="20">
        <v>4941156.5217391308</v>
      </c>
      <c r="J2868" s="19">
        <v>5138800</v>
      </c>
      <c r="K2868" s="1" t="s">
        <v>8748</v>
      </c>
      <c r="L2868" s="183"/>
      <c r="M2868" s="44" t="e">
        <f>VLOOKUP(#REF!,'[1]PL3 Danh muc đầy đủ'!$E$9:$X$9281,20,0)</f>
        <v>#REF!</v>
      </c>
      <c r="N2868" s="44" t="e">
        <f>M2868-#REF!</f>
        <v>#REF!</v>
      </c>
    </row>
    <row r="2869" spans="1:14" ht="36" x14ac:dyDescent="0.3">
      <c r="A2869" s="43">
        <v>2859</v>
      </c>
      <c r="B2869" s="17" t="s">
        <v>8813</v>
      </c>
      <c r="C2869" s="18" t="s">
        <v>18167</v>
      </c>
      <c r="D2869" s="17" t="s">
        <v>8814</v>
      </c>
      <c r="E2869" s="18" t="s">
        <v>8815</v>
      </c>
      <c r="F2869" s="18" t="s">
        <v>8815</v>
      </c>
      <c r="G2869" s="17" t="s">
        <v>24</v>
      </c>
      <c r="H2869" s="21">
        <v>2705700</v>
      </c>
      <c r="I2869" s="20">
        <v>2705739.1304347822</v>
      </c>
      <c r="J2869" s="19">
        <v>2813900</v>
      </c>
      <c r="K2869" s="1"/>
      <c r="L2869" s="183"/>
      <c r="M2869" s="44" t="e">
        <f>VLOOKUP(#REF!,'[1]PL3 Danh muc đầy đủ'!$E$9:$X$9281,20,0)</f>
        <v>#REF!</v>
      </c>
      <c r="N2869" s="44" t="e">
        <f>M2869-#REF!</f>
        <v>#REF!</v>
      </c>
    </row>
    <row r="2870" spans="1:14" ht="18" x14ac:dyDescent="0.3">
      <c r="A2870" s="43">
        <v>2860</v>
      </c>
      <c r="B2870" s="17" t="s">
        <v>8816</v>
      </c>
      <c r="C2870" s="18" t="s">
        <v>18167</v>
      </c>
      <c r="D2870" s="17" t="s">
        <v>8817</v>
      </c>
      <c r="E2870" s="18" t="s">
        <v>8818</v>
      </c>
      <c r="F2870" s="18" t="s">
        <v>8818</v>
      </c>
      <c r="G2870" s="17" t="s">
        <v>18</v>
      </c>
      <c r="H2870" s="21">
        <v>2705700</v>
      </c>
      <c r="I2870" s="20">
        <v>2705739.1304347822</v>
      </c>
      <c r="J2870" s="19">
        <v>2813900</v>
      </c>
      <c r="K2870" s="1"/>
      <c r="L2870" s="183"/>
      <c r="M2870" s="44" t="e">
        <f>VLOOKUP(#REF!,'[1]PL3 Danh muc đầy đủ'!$E$9:$X$9281,20,0)</f>
        <v>#REF!</v>
      </c>
      <c r="N2870" s="44" t="e">
        <f>M2870-#REF!</f>
        <v>#REF!</v>
      </c>
    </row>
    <row r="2871" spans="1:14" ht="36" x14ac:dyDescent="0.3">
      <c r="A2871" s="43">
        <v>2861</v>
      </c>
      <c r="B2871" s="17" t="s">
        <v>8819</v>
      </c>
      <c r="C2871" s="18" t="s">
        <v>18167</v>
      </c>
      <c r="D2871" s="17" t="s">
        <v>8820</v>
      </c>
      <c r="E2871" s="18" t="s">
        <v>8821</v>
      </c>
      <c r="F2871" s="18" t="s">
        <v>8821</v>
      </c>
      <c r="G2871" s="17" t="s">
        <v>18</v>
      </c>
      <c r="H2871" s="21">
        <v>2705700</v>
      </c>
      <c r="I2871" s="20">
        <v>2705739.1304347822</v>
      </c>
      <c r="J2871" s="19">
        <v>2813900</v>
      </c>
      <c r="K2871" s="1"/>
      <c r="L2871" s="183"/>
      <c r="M2871" s="44" t="e">
        <f>VLOOKUP(#REF!,'[1]PL3 Danh muc đầy đủ'!$E$9:$X$9281,20,0)</f>
        <v>#REF!</v>
      </c>
      <c r="N2871" s="44" t="e">
        <f>M2871-#REF!</f>
        <v>#REF!</v>
      </c>
    </row>
    <row r="2872" spans="1:14" ht="18" x14ac:dyDescent="0.3">
      <c r="A2872" s="43">
        <v>2862</v>
      </c>
      <c r="B2872" s="17" t="s">
        <v>8822</v>
      </c>
      <c r="C2872" s="18" t="s">
        <v>18141</v>
      </c>
      <c r="D2872" s="17" t="s">
        <v>8823</v>
      </c>
      <c r="E2872" s="18" t="s">
        <v>8824</v>
      </c>
      <c r="F2872" s="18" t="s">
        <v>8824</v>
      </c>
      <c r="G2872" s="17" t="s">
        <v>24</v>
      </c>
      <c r="H2872" s="21">
        <v>2705700</v>
      </c>
      <c r="I2872" s="20">
        <v>2705739.1304347822</v>
      </c>
      <c r="J2872" s="19">
        <v>2813900</v>
      </c>
      <c r="K2872" s="1"/>
      <c r="L2872" s="183"/>
      <c r="M2872" s="44" t="e">
        <f>VLOOKUP(#REF!,'[1]PL3 Danh muc đầy đủ'!$E$9:$X$9281,20,0)</f>
        <v>#REF!</v>
      </c>
      <c r="N2872" s="44" t="e">
        <f>M2872-#REF!</f>
        <v>#REF!</v>
      </c>
    </row>
    <row r="2873" spans="1:14" ht="18" x14ac:dyDescent="0.3">
      <c r="A2873" s="43">
        <v>2863</v>
      </c>
      <c r="B2873" s="17" t="s">
        <v>8825</v>
      </c>
      <c r="C2873" s="18" t="s">
        <v>18141</v>
      </c>
      <c r="D2873" s="17" t="s">
        <v>8826</v>
      </c>
      <c r="E2873" s="18" t="s">
        <v>8827</v>
      </c>
      <c r="F2873" s="18" t="s">
        <v>8827</v>
      </c>
      <c r="G2873" s="17" t="s">
        <v>24</v>
      </c>
      <c r="H2873" s="21">
        <v>2705700</v>
      </c>
      <c r="I2873" s="20">
        <v>2705739.1304347822</v>
      </c>
      <c r="J2873" s="19">
        <v>2813900</v>
      </c>
      <c r="K2873" s="1"/>
      <c r="L2873" s="183"/>
      <c r="M2873" s="44" t="e">
        <f>VLOOKUP(#REF!,'[1]PL3 Danh muc đầy đủ'!$E$9:$X$9281,20,0)</f>
        <v>#REF!</v>
      </c>
      <c r="N2873" s="44" t="e">
        <f>M2873-#REF!</f>
        <v>#REF!</v>
      </c>
    </row>
    <row r="2874" spans="1:14" ht="18" x14ac:dyDescent="0.3">
      <c r="A2874" s="43">
        <v>2864</v>
      </c>
      <c r="B2874" s="17" t="s">
        <v>8828</v>
      </c>
      <c r="C2874" s="18" t="s">
        <v>18141</v>
      </c>
      <c r="D2874" s="17" t="s">
        <v>8829</v>
      </c>
      <c r="E2874" s="18" t="s">
        <v>8830</v>
      </c>
      <c r="F2874" s="18" t="s">
        <v>8830</v>
      </c>
      <c r="G2874" s="17" t="s">
        <v>24</v>
      </c>
      <c r="H2874" s="21">
        <v>2705700</v>
      </c>
      <c r="I2874" s="20">
        <v>2705739.1304347822</v>
      </c>
      <c r="J2874" s="19">
        <v>2813900</v>
      </c>
      <c r="K2874" s="1"/>
      <c r="L2874" s="183"/>
      <c r="M2874" s="44" t="e">
        <f>VLOOKUP(#REF!,'[1]PL3 Danh muc đầy đủ'!$E$9:$X$9281,20,0)</f>
        <v>#REF!</v>
      </c>
      <c r="N2874" s="44" t="e">
        <f>M2874-#REF!</f>
        <v>#REF!</v>
      </c>
    </row>
    <row r="2875" spans="1:14" ht="18" x14ac:dyDescent="0.3">
      <c r="A2875" s="43">
        <v>2865</v>
      </c>
      <c r="B2875" s="17" t="s">
        <v>8831</v>
      </c>
      <c r="C2875" s="18" t="s">
        <v>18141</v>
      </c>
      <c r="D2875" s="17" t="s">
        <v>8832</v>
      </c>
      <c r="E2875" s="18" t="s">
        <v>8833</v>
      </c>
      <c r="F2875" s="18" t="s">
        <v>8833</v>
      </c>
      <c r="G2875" s="17" t="s">
        <v>24</v>
      </c>
      <c r="H2875" s="21">
        <v>2705700</v>
      </c>
      <c r="I2875" s="20">
        <v>2705739.1304347822</v>
      </c>
      <c r="J2875" s="19">
        <v>2813900</v>
      </c>
      <c r="K2875" s="1"/>
      <c r="L2875" s="183"/>
      <c r="M2875" s="44" t="e">
        <f>VLOOKUP(#REF!,'[1]PL3 Danh muc đầy đủ'!$E$9:$X$9281,20,0)</f>
        <v>#REF!</v>
      </c>
      <c r="N2875" s="44" t="e">
        <f>M2875-#REF!</f>
        <v>#REF!</v>
      </c>
    </row>
    <row r="2876" spans="1:14" ht="18" x14ac:dyDescent="0.3">
      <c r="A2876" s="43">
        <v>2866</v>
      </c>
      <c r="B2876" s="17" t="s">
        <v>8834</v>
      </c>
      <c r="C2876" s="18" t="s">
        <v>18141</v>
      </c>
      <c r="D2876" s="17" t="s">
        <v>8835</v>
      </c>
      <c r="E2876" s="18" t="s">
        <v>8836</v>
      </c>
      <c r="F2876" s="18" t="s">
        <v>8836</v>
      </c>
      <c r="G2876" s="17" t="s">
        <v>18</v>
      </c>
      <c r="H2876" s="21">
        <v>2705700</v>
      </c>
      <c r="I2876" s="20">
        <v>2705739.1304347822</v>
      </c>
      <c r="J2876" s="19">
        <v>2813900</v>
      </c>
      <c r="K2876" s="1"/>
      <c r="L2876" s="183"/>
      <c r="M2876" s="44" t="e">
        <f>VLOOKUP(#REF!,'[1]PL3 Danh muc đầy đủ'!$E$9:$X$9281,20,0)</f>
        <v>#REF!</v>
      </c>
      <c r="N2876" s="44" t="e">
        <f>M2876-#REF!</f>
        <v>#REF!</v>
      </c>
    </row>
    <row r="2877" spans="1:14" ht="18" x14ac:dyDescent="0.3">
      <c r="A2877" s="43">
        <v>2867</v>
      </c>
      <c r="B2877" s="17" t="s">
        <v>8837</v>
      </c>
      <c r="C2877" s="18" t="s">
        <v>18141</v>
      </c>
      <c r="D2877" s="17" t="s">
        <v>8838</v>
      </c>
      <c r="E2877" s="18" t="s">
        <v>8839</v>
      </c>
      <c r="F2877" s="18" t="s">
        <v>8839</v>
      </c>
      <c r="G2877" s="17" t="s">
        <v>18</v>
      </c>
      <c r="H2877" s="21">
        <v>2705700</v>
      </c>
      <c r="I2877" s="20">
        <v>2705739.1304347822</v>
      </c>
      <c r="J2877" s="19">
        <v>2813900</v>
      </c>
      <c r="K2877" s="1"/>
      <c r="L2877" s="183"/>
      <c r="M2877" s="44" t="e">
        <f>VLOOKUP(#REF!,'[1]PL3 Danh muc đầy đủ'!$E$9:$X$9281,20,0)</f>
        <v>#REF!</v>
      </c>
      <c r="N2877" s="44" t="e">
        <f>M2877-#REF!</f>
        <v>#REF!</v>
      </c>
    </row>
    <row r="2878" spans="1:14" ht="18" x14ac:dyDescent="0.3">
      <c r="A2878" s="43">
        <v>2868</v>
      </c>
      <c r="B2878" s="17" t="s">
        <v>8840</v>
      </c>
      <c r="C2878" s="18" t="s">
        <v>18141</v>
      </c>
      <c r="D2878" s="17" t="s">
        <v>8841</v>
      </c>
      <c r="E2878" s="18" t="s">
        <v>8842</v>
      </c>
      <c r="F2878" s="18" t="s">
        <v>8842</v>
      </c>
      <c r="G2878" s="17" t="s">
        <v>18</v>
      </c>
      <c r="H2878" s="21">
        <v>2705700</v>
      </c>
      <c r="I2878" s="20">
        <v>2705739.1304347822</v>
      </c>
      <c r="J2878" s="19">
        <v>2813900</v>
      </c>
      <c r="K2878" s="1"/>
      <c r="L2878" s="183"/>
      <c r="M2878" s="44" t="e">
        <f>VLOOKUP(#REF!,'[1]PL3 Danh muc đầy đủ'!$E$9:$X$9281,20,0)</f>
        <v>#REF!</v>
      </c>
      <c r="N2878" s="44" t="e">
        <f>M2878-#REF!</f>
        <v>#REF!</v>
      </c>
    </row>
    <row r="2879" spans="1:14" ht="18" x14ac:dyDescent="0.3">
      <c r="A2879" s="43">
        <v>2869</v>
      </c>
      <c r="B2879" s="17" t="s">
        <v>8843</v>
      </c>
      <c r="C2879" s="18" t="s">
        <v>18141</v>
      </c>
      <c r="D2879" s="17" t="s">
        <v>8844</v>
      </c>
      <c r="E2879" s="18" t="s">
        <v>8845</v>
      </c>
      <c r="F2879" s="18" t="s">
        <v>8845</v>
      </c>
      <c r="G2879" s="17" t="s">
        <v>24</v>
      </c>
      <c r="H2879" s="21">
        <v>2705700</v>
      </c>
      <c r="I2879" s="20">
        <v>2705739.1304347822</v>
      </c>
      <c r="J2879" s="19">
        <v>2813900</v>
      </c>
      <c r="K2879" s="1"/>
      <c r="L2879" s="183"/>
      <c r="M2879" s="44" t="e">
        <f>VLOOKUP(#REF!,'[1]PL3 Danh muc đầy đủ'!$E$9:$X$9281,20,0)</f>
        <v>#REF!</v>
      </c>
      <c r="N2879" s="44" t="e">
        <f>M2879-#REF!</f>
        <v>#REF!</v>
      </c>
    </row>
    <row r="2880" spans="1:14" ht="36" x14ac:dyDescent="0.3">
      <c r="A2880" s="43">
        <v>2870</v>
      </c>
      <c r="B2880" s="17" t="s">
        <v>8846</v>
      </c>
      <c r="C2880" s="18" t="s">
        <v>18141</v>
      </c>
      <c r="D2880" s="17" t="s">
        <v>8847</v>
      </c>
      <c r="E2880" s="18" t="s">
        <v>8848</v>
      </c>
      <c r="F2880" s="18" t="s">
        <v>8848</v>
      </c>
      <c r="G2880" s="17" t="s">
        <v>24</v>
      </c>
      <c r="H2880" s="21">
        <v>2705700</v>
      </c>
      <c r="I2880" s="20">
        <v>2705739.1304347822</v>
      </c>
      <c r="J2880" s="19">
        <v>2813900</v>
      </c>
      <c r="K2880" s="1"/>
      <c r="L2880" s="183"/>
      <c r="M2880" s="44" t="e">
        <f>VLOOKUP(#REF!,'[1]PL3 Danh muc đầy đủ'!$E$9:$X$9281,20,0)</f>
        <v>#REF!</v>
      </c>
      <c r="N2880" s="44" t="e">
        <f>M2880-#REF!</f>
        <v>#REF!</v>
      </c>
    </row>
    <row r="2881" spans="1:14" ht="18" x14ac:dyDescent="0.3">
      <c r="A2881" s="43">
        <v>2871</v>
      </c>
      <c r="B2881" s="17" t="s">
        <v>8849</v>
      </c>
      <c r="C2881" s="18" t="s">
        <v>18141</v>
      </c>
      <c r="D2881" s="17" t="s">
        <v>8850</v>
      </c>
      <c r="E2881" s="18" t="s">
        <v>8851</v>
      </c>
      <c r="F2881" s="18" t="s">
        <v>8851</v>
      </c>
      <c r="G2881" s="17" t="s">
        <v>24</v>
      </c>
      <c r="H2881" s="21">
        <v>2705700</v>
      </c>
      <c r="I2881" s="20">
        <v>2705739.1304347822</v>
      </c>
      <c r="J2881" s="19">
        <v>2813900</v>
      </c>
      <c r="K2881" s="1"/>
      <c r="L2881" s="183"/>
      <c r="M2881" s="44" t="e">
        <f>VLOOKUP(#REF!,'[1]PL3 Danh muc đầy đủ'!$E$9:$X$9281,20,0)</f>
        <v>#REF!</v>
      </c>
      <c r="N2881" s="44" t="e">
        <f>M2881-#REF!</f>
        <v>#REF!</v>
      </c>
    </row>
    <row r="2882" spans="1:14" ht="36" x14ac:dyDescent="0.3">
      <c r="A2882" s="43">
        <v>2872</v>
      </c>
      <c r="B2882" s="17" t="s">
        <v>8852</v>
      </c>
      <c r="C2882" s="18" t="s">
        <v>18152</v>
      </c>
      <c r="D2882" s="17" t="s">
        <v>8853</v>
      </c>
      <c r="E2882" s="18" t="s">
        <v>8854</v>
      </c>
      <c r="F2882" s="18" t="s">
        <v>8854</v>
      </c>
      <c r="G2882" s="17" t="s">
        <v>24</v>
      </c>
      <c r="H2882" s="21">
        <v>2705700</v>
      </c>
      <c r="I2882" s="20">
        <v>2705739.1304347822</v>
      </c>
      <c r="J2882" s="19">
        <v>2813900</v>
      </c>
      <c r="K2882" s="1"/>
      <c r="L2882" s="183"/>
      <c r="M2882" s="44" t="e">
        <f>VLOOKUP(#REF!,'[1]PL3 Danh muc đầy đủ'!$E$9:$X$9281,20,0)</f>
        <v>#REF!</v>
      </c>
      <c r="N2882" s="44" t="e">
        <f>M2882-#REF!</f>
        <v>#REF!</v>
      </c>
    </row>
    <row r="2883" spans="1:14" ht="36" x14ac:dyDescent="0.3">
      <c r="A2883" s="43">
        <v>2873</v>
      </c>
      <c r="B2883" s="17" t="s">
        <v>8855</v>
      </c>
      <c r="C2883" s="18" t="s">
        <v>18152</v>
      </c>
      <c r="D2883" s="17" t="s">
        <v>8856</v>
      </c>
      <c r="E2883" s="18" t="s">
        <v>8857</v>
      </c>
      <c r="F2883" s="18" t="s">
        <v>8857</v>
      </c>
      <c r="G2883" s="17" t="s">
        <v>24</v>
      </c>
      <c r="H2883" s="21">
        <v>2705700</v>
      </c>
      <c r="I2883" s="20">
        <v>2705739.1304347822</v>
      </c>
      <c r="J2883" s="19">
        <v>2813900</v>
      </c>
      <c r="K2883" s="1"/>
      <c r="L2883" s="183"/>
      <c r="M2883" s="44" t="e">
        <f>VLOOKUP(#REF!,'[1]PL3 Danh muc đầy đủ'!$E$9:$X$9281,20,0)</f>
        <v>#REF!</v>
      </c>
      <c r="N2883" s="44" t="e">
        <f>M2883-#REF!</f>
        <v>#REF!</v>
      </c>
    </row>
    <row r="2884" spans="1:14" ht="46.8" x14ac:dyDescent="0.3">
      <c r="A2884" s="43">
        <v>2874</v>
      </c>
      <c r="B2884" s="17" t="s">
        <v>8858</v>
      </c>
      <c r="C2884" s="18" t="s">
        <v>18167</v>
      </c>
      <c r="D2884" s="17" t="s">
        <v>8859</v>
      </c>
      <c r="E2884" s="18" t="s">
        <v>389</v>
      </c>
      <c r="F2884" s="18" t="s">
        <v>17530</v>
      </c>
      <c r="G2884" s="17" t="s">
        <v>24</v>
      </c>
      <c r="H2884" s="21">
        <v>4764100</v>
      </c>
      <c r="I2884" s="20">
        <v>4764156.5217391308</v>
      </c>
      <c r="J2884" s="19">
        <v>4954700</v>
      </c>
      <c r="K2884" s="1" t="s">
        <v>8748</v>
      </c>
      <c r="L2884" s="183"/>
      <c r="M2884" s="44" t="e">
        <f>VLOOKUP(#REF!,'[1]PL3 Danh muc đầy đủ'!$E$9:$X$9281,20,0)</f>
        <v>#REF!</v>
      </c>
      <c r="N2884" s="44" t="e">
        <f>M2884-#REF!</f>
        <v>#REF!</v>
      </c>
    </row>
    <row r="2885" spans="1:14" ht="46.8" x14ac:dyDescent="0.3">
      <c r="A2885" s="43">
        <v>2875</v>
      </c>
      <c r="B2885" s="17" t="s">
        <v>8860</v>
      </c>
      <c r="C2885" s="18" t="s">
        <v>18167</v>
      </c>
      <c r="D2885" s="17" t="s">
        <v>8861</v>
      </c>
      <c r="E2885" s="18" t="s">
        <v>16682</v>
      </c>
      <c r="F2885" s="18" t="s">
        <v>16682</v>
      </c>
      <c r="G2885" s="17" t="s">
        <v>24</v>
      </c>
      <c r="H2885" s="21">
        <v>4764100</v>
      </c>
      <c r="I2885" s="20">
        <v>4764156.5217391308</v>
      </c>
      <c r="J2885" s="19">
        <v>4954700</v>
      </c>
      <c r="K2885" s="1" t="s">
        <v>8748</v>
      </c>
      <c r="L2885" s="183"/>
      <c r="M2885" s="44" t="e">
        <f>VLOOKUP(#REF!,'[1]PL3 Danh muc đầy đủ'!$E$9:$X$9281,20,0)</f>
        <v>#REF!</v>
      </c>
      <c r="N2885" s="44" t="e">
        <f>M2885-#REF!</f>
        <v>#REF!</v>
      </c>
    </row>
    <row r="2886" spans="1:14" ht="54" x14ac:dyDescent="0.3">
      <c r="A2886" s="43">
        <v>2876</v>
      </c>
      <c r="B2886" s="17" t="s">
        <v>8862</v>
      </c>
      <c r="C2886" s="18" t="s">
        <v>18167</v>
      </c>
      <c r="D2886" s="17" t="s">
        <v>8863</v>
      </c>
      <c r="E2886" s="18" t="s">
        <v>8864</v>
      </c>
      <c r="F2886" s="18" t="s">
        <v>8864</v>
      </c>
      <c r="G2886" s="17" t="s">
        <v>24</v>
      </c>
      <c r="H2886" s="21">
        <v>4764100</v>
      </c>
      <c r="I2886" s="20">
        <v>4764156.5217391308</v>
      </c>
      <c r="J2886" s="19">
        <v>4954700</v>
      </c>
      <c r="K2886" s="1" t="s">
        <v>8748</v>
      </c>
      <c r="L2886" s="183"/>
      <c r="M2886" s="44" t="e">
        <f>VLOOKUP(#REF!,'[1]PL3 Danh muc đầy đủ'!$E$9:$X$9281,20,0)</f>
        <v>#REF!</v>
      </c>
      <c r="N2886" s="44" t="e">
        <f>M2886-#REF!</f>
        <v>#REF!</v>
      </c>
    </row>
    <row r="2887" spans="1:14" ht="46.8" x14ac:dyDescent="0.3">
      <c r="A2887" s="43">
        <v>2877</v>
      </c>
      <c r="B2887" s="17" t="s">
        <v>8865</v>
      </c>
      <c r="C2887" s="18" t="s">
        <v>18167</v>
      </c>
      <c r="D2887" s="17" t="s">
        <v>8866</v>
      </c>
      <c r="E2887" s="18" t="s">
        <v>8867</v>
      </c>
      <c r="F2887" s="18" t="s">
        <v>8867</v>
      </c>
      <c r="G2887" s="17" t="s">
        <v>24</v>
      </c>
      <c r="H2887" s="21">
        <v>4764100</v>
      </c>
      <c r="I2887" s="20">
        <v>4764156.5217391308</v>
      </c>
      <c r="J2887" s="19">
        <v>4954700</v>
      </c>
      <c r="K2887" s="1" t="s">
        <v>8748</v>
      </c>
      <c r="L2887" s="183"/>
      <c r="M2887" s="44" t="e">
        <f>VLOOKUP(#REF!,'[1]PL3 Danh muc đầy đủ'!$E$9:$X$9281,20,0)</f>
        <v>#REF!</v>
      </c>
      <c r="N2887" s="44" t="e">
        <f>M2887-#REF!</f>
        <v>#REF!</v>
      </c>
    </row>
    <row r="2888" spans="1:14" ht="46.8" x14ac:dyDescent="0.3">
      <c r="A2888" s="43">
        <v>2878</v>
      </c>
      <c r="B2888" s="17" t="s">
        <v>8868</v>
      </c>
      <c r="C2888" s="18" t="s">
        <v>18167</v>
      </c>
      <c r="D2888" s="17" t="s">
        <v>8869</v>
      </c>
      <c r="E2888" s="18" t="s">
        <v>8870</v>
      </c>
      <c r="F2888" s="18" t="s">
        <v>8870</v>
      </c>
      <c r="G2888" s="17" t="s">
        <v>24</v>
      </c>
      <c r="H2888" s="21">
        <v>4764100</v>
      </c>
      <c r="I2888" s="20">
        <v>4764156.5217391308</v>
      </c>
      <c r="J2888" s="19">
        <v>4954700</v>
      </c>
      <c r="K2888" s="1" t="s">
        <v>8748</v>
      </c>
      <c r="L2888" s="183"/>
      <c r="M2888" s="44" t="e">
        <f>VLOOKUP(#REF!,'[1]PL3 Danh muc đầy đủ'!$E$9:$X$9281,20,0)</f>
        <v>#REF!</v>
      </c>
      <c r="N2888" s="44" t="e">
        <f>M2888-#REF!</f>
        <v>#REF!</v>
      </c>
    </row>
    <row r="2889" spans="1:14" ht="46.8" x14ac:dyDescent="0.3">
      <c r="A2889" s="43">
        <v>2879</v>
      </c>
      <c r="B2889" s="17" t="s">
        <v>8871</v>
      </c>
      <c r="C2889" s="18" t="s">
        <v>18167</v>
      </c>
      <c r="D2889" s="17" t="s">
        <v>8872</v>
      </c>
      <c r="E2889" s="18" t="s">
        <v>8873</v>
      </c>
      <c r="F2889" s="18" t="s">
        <v>8873</v>
      </c>
      <c r="G2889" s="17" t="s">
        <v>24</v>
      </c>
      <c r="H2889" s="21">
        <v>4764100</v>
      </c>
      <c r="I2889" s="20">
        <v>4764156.5217391308</v>
      </c>
      <c r="J2889" s="19">
        <v>4954700</v>
      </c>
      <c r="K2889" s="1" t="s">
        <v>8748</v>
      </c>
      <c r="L2889" s="183"/>
      <c r="M2889" s="44" t="e">
        <f>VLOOKUP(#REF!,'[1]PL3 Danh muc đầy đủ'!$E$9:$X$9281,20,0)</f>
        <v>#REF!</v>
      </c>
      <c r="N2889" s="44" t="e">
        <f>M2889-#REF!</f>
        <v>#REF!</v>
      </c>
    </row>
    <row r="2890" spans="1:14" ht="46.8" x14ac:dyDescent="0.3">
      <c r="A2890" s="43">
        <v>2880</v>
      </c>
      <c r="B2890" s="17" t="s">
        <v>8874</v>
      </c>
      <c r="C2890" s="18" t="s">
        <v>18167</v>
      </c>
      <c r="D2890" s="17" t="s">
        <v>8875</v>
      </c>
      <c r="E2890" s="18" t="s">
        <v>8876</v>
      </c>
      <c r="F2890" s="18" t="s">
        <v>8876</v>
      </c>
      <c r="G2890" s="17" t="s">
        <v>24</v>
      </c>
      <c r="H2890" s="21">
        <v>4764100</v>
      </c>
      <c r="I2890" s="20">
        <v>4764156.5217391308</v>
      </c>
      <c r="J2890" s="19">
        <v>4954700</v>
      </c>
      <c r="K2890" s="1" t="s">
        <v>8748</v>
      </c>
      <c r="L2890" s="183"/>
      <c r="M2890" s="44" t="e">
        <f>VLOOKUP(#REF!,'[1]PL3 Danh muc đầy đủ'!$E$9:$X$9281,20,0)</f>
        <v>#REF!</v>
      </c>
      <c r="N2890" s="44" t="e">
        <f>M2890-#REF!</f>
        <v>#REF!</v>
      </c>
    </row>
    <row r="2891" spans="1:14" ht="46.8" x14ac:dyDescent="0.3">
      <c r="A2891" s="43">
        <v>2881</v>
      </c>
      <c r="B2891" s="17" t="s">
        <v>8877</v>
      </c>
      <c r="C2891" s="18" t="s">
        <v>18167</v>
      </c>
      <c r="D2891" s="17" t="s">
        <v>8878</v>
      </c>
      <c r="E2891" s="18" t="s">
        <v>8879</v>
      </c>
      <c r="F2891" s="18" t="s">
        <v>8879</v>
      </c>
      <c r="G2891" s="17" t="s">
        <v>24</v>
      </c>
      <c r="H2891" s="21">
        <v>4764100</v>
      </c>
      <c r="I2891" s="20">
        <v>4764156.5217391308</v>
      </c>
      <c r="J2891" s="19">
        <v>4954700</v>
      </c>
      <c r="K2891" s="1" t="s">
        <v>8748</v>
      </c>
      <c r="L2891" s="183"/>
      <c r="M2891" s="44" t="e">
        <f>VLOOKUP(#REF!,'[1]PL3 Danh muc đầy đủ'!$E$9:$X$9281,20,0)</f>
        <v>#REF!</v>
      </c>
      <c r="N2891" s="44" t="e">
        <f>M2891-#REF!</f>
        <v>#REF!</v>
      </c>
    </row>
    <row r="2892" spans="1:14" ht="46.8" x14ac:dyDescent="0.3">
      <c r="A2892" s="43">
        <v>2882</v>
      </c>
      <c r="B2892" s="17" t="s">
        <v>8880</v>
      </c>
      <c r="C2892" s="18" t="s">
        <v>18167</v>
      </c>
      <c r="D2892" s="17" t="s">
        <v>8881</v>
      </c>
      <c r="E2892" s="18" t="s">
        <v>8882</v>
      </c>
      <c r="F2892" s="18" t="s">
        <v>8882</v>
      </c>
      <c r="G2892" s="17" t="s">
        <v>24</v>
      </c>
      <c r="H2892" s="21">
        <v>4764100</v>
      </c>
      <c r="I2892" s="20">
        <v>4764156.5217391308</v>
      </c>
      <c r="J2892" s="19">
        <v>4954700</v>
      </c>
      <c r="K2892" s="1" t="s">
        <v>8748</v>
      </c>
      <c r="L2892" s="183"/>
      <c r="M2892" s="44" t="e">
        <f>VLOOKUP(#REF!,'[1]PL3 Danh muc đầy đủ'!$E$9:$X$9281,20,0)</f>
        <v>#REF!</v>
      </c>
      <c r="N2892" s="44" t="e">
        <f>M2892-#REF!</f>
        <v>#REF!</v>
      </c>
    </row>
    <row r="2893" spans="1:14" ht="46.8" x14ac:dyDescent="0.3">
      <c r="A2893" s="43">
        <v>2883</v>
      </c>
      <c r="B2893" s="17" t="s">
        <v>8883</v>
      </c>
      <c r="C2893" s="18" t="s">
        <v>18141</v>
      </c>
      <c r="D2893" s="17" t="s">
        <v>8884</v>
      </c>
      <c r="E2893" s="18" t="s">
        <v>8885</v>
      </c>
      <c r="F2893" s="18" t="s">
        <v>8885</v>
      </c>
      <c r="G2893" s="17" t="s">
        <v>18</v>
      </c>
      <c r="H2893" s="21">
        <v>4764100</v>
      </c>
      <c r="I2893" s="20">
        <v>4764156.5217391308</v>
      </c>
      <c r="J2893" s="19">
        <v>4954700</v>
      </c>
      <c r="K2893" s="1" t="s">
        <v>8748</v>
      </c>
      <c r="L2893" s="183"/>
      <c r="M2893" s="44" t="e">
        <f>VLOOKUP(#REF!,'[1]PL3 Danh muc đầy đủ'!$E$9:$X$9281,20,0)</f>
        <v>#REF!</v>
      </c>
      <c r="N2893" s="44" t="e">
        <f>M2893-#REF!</f>
        <v>#REF!</v>
      </c>
    </row>
    <row r="2894" spans="1:14" ht="46.8" x14ac:dyDescent="0.3">
      <c r="A2894" s="43">
        <v>2884</v>
      </c>
      <c r="B2894" s="17" t="s">
        <v>8886</v>
      </c>
      <c r="C2894" s="18" t="s">
        <v>18141</v>
      </c>
      <c r="D2894" s="17" t="s">
        <v>8887</v>
      </c>
      <c r="E2894" s="18" t="s">
        <v>8888</v>
      </c>
      <c r="F2894" s="18" t="s">
        <v>8888</v>
      </c>
      <c r="G2894" s="17" t="s">
        <v>18</v>
      </c>
      <c r="H2894" s="21">
        <v>4764100</v>
      </c>
      <c r="I2894" s="20">
        <v>4764156.5217391308</v>
      </c>
      <c r="J2894" s="19">
        <v>4954700</v>
      </c>
      <c r="K2894" s="1" t="s">
        <v>8748</v>
      </c>
      <c r="L2894" s="183"/>
      <c r="M2894" s="44" t="e">
        <f>VLOOKUP(#REF!,'[1]PL3 Danh muc đầy đủ'!$E$9:$X$9281,20,0)</f>
        <v>#REF!</v>
      </c>
      <c r="N2894" s="44" t="e">
        <f>M2894-#REF!</f>
        <v>#REF!</v>
      </c>
    </row>
    <row r="2895" spans="1:14" ht="46.8" x14ac:dyDescent="0.3">
      <c r="A2895" s="43">
        <v>2885</v>
      </c>
      <c r="B2895" s="17" t="s">
        <v>8889</v>
      </c>
      <c r="C2895" s="18" t="s">
        <v>18167</v>
      </c>
      <c r="D2895" s="17" t="s">
        <v>8890</v>
      </c>
      <c r="E2895" s="18" t="s">
        <v>8891</v>
      </c>
      <c r="F2895" s="18" t="s">
        <v>8891</v>
      </c>
      <c r="G2895" s="17" t="s">
        <v>24</v>
      </c>
      <c r="H2895" s="21">
        <v>4663800</v>
      </c>
      <c r="I2895" s="20">
        <v>4663895.6521739131</v>
      </c>
      <c r="J2895" s="19">
        <v>4850400</v>
      </c>
      <c r="K2895" s="1" t="s">
        <v>8748</v>
      </c>
      <c r="L2895" s="183"/>
      <c r="M2895" s="44" t="e">
        <f>VLOOKUP(#REF!,'[1]PL3 Danh muc đầy đủ'!$E$9:$X$9281,20,0)</f>
        <v>#REF!</v>
      </c>
      <c r="N2895" s="44" t="e">
        <f>M2895-#REF!</f>
        <v>#REF!</v>
      </c>
    </row>
    <row r="2896" spans="1:14" ht="54" x14ac:dyDescent="0.3">
      <c r="A2896" s="43">
        <v>2886</v>
      </c>
      <c r="B2896" s="17" t="s">
        <v>18260</v>
      </c>
      <c r="C2896" s="18" t="s">
        <v>18167</v>
      </c>
      <c r="D2896" s="17" t="s">
        <v>18432</v>
      </c>
      <c r="E2896" s="18" t="s">
        <v>8892</v>
      </c>
      <c r="F2896" s="18" t="s">
        <v>8892</v>
      </c>
      <c r="G2896" s="17" t="s">
        <v>24</v>
      </c>
      <c r="H2896" s="21">
        <v>4663800</v>
      </c>
      <c r="I2896" s="20">
        <v>4663895.6521739131</v>
      </c>
      <c r="J2896" s="19">
        <v>4850400</v>
      </c>
      <c r="K2896" s="18" t="s">
        <v>8748</v>
      </c>
      <c r="L2896" s="184"/>
      <c r="M2896" s="44" t="e">
        <f>VLOOKUP(#REF!,'[1]PL3 Danh muc đầy đủ'!$E$9:$X$9281,20,0)</f>
        <v>#REF!</v>
      </c>
      <c r="N2896" s="44" t="e">
        <f>M2896-#REF!</f>
        <v>#REF!</v>
      </c>
    </row>
    <row r="2897" spans="1:14" ht="46.8" x14ac:dyDescent="0.3">
      <c r="A2897" s="43">
        <v>2887</v>
      </c>
      <c r="B2897" s="17" t="s">
        <v>8893</v>
      </c>
      <c r="C2897" s="18" t="s">
        <v>18167</v>
      </c>
      <c r="D2897" s="17" t="s">
        <v>8894</v>
      </c>
      <c r="E2897" s="18" t="s">
        <v>8895</v>
      </c>
      <c r="F2897" s="18" t="s">
        <v>8895</v>
      </c>
      <c r="G2897" s="17" t="s">
        <v>24</v>
      </c>
      <c r="H2897" s="21">
        <v>4663800</v>
      </c>
      <c r="I2897" s="20">
        <v>4663895.6521739131</v>
      </c>
      <c r="J2897" s="19">
        <v>4850400</v>
      </c>
      <c r="K2897" s="1" t="s">
        <v>8748</v>
      </c>
      <c r="L2897" s="183"/>
      <c r="M2897" s="44" t="e">
        <f>VLOOKUP(#REF!,'[1]PL3 Danh muc đầy đủ'!$E$9:$X$9281,20,0)</f>
        <v>#REF!</v>
      </c>
      <c r="N2897" s="44" t="e">
        <f>M2897-#REF!</f>
        <v>#REF!</v>
      </c>
    </row>
    <row r="2898" spans="1:14" ht="46.8" x14ac:dyDescent="0.3">
      <c r="A2898" s="43">
        <v>2888</v>
      </c>
      <c r="B2898" s="17" t="s">
        <v>8896</v>
      </c>
      <c r="C2898" s="18" t="s">
        <v>18167</v>
      </c>
      <c r="D2898" s="17" t="s">
        <v>8897</v>
      </c>
      <c r="E2898" s="18" t="s">
        <v>8898</v>
      </c>
      <c r="F2898" s="18" t="s">
        <v>8898</v>
      </c>
      <c r="G2898" s="17" t="s">
        <v>24</v>
      </c>
      <c r="H2898" s="21">
        <v>4663800</v>
      </c>
      <c r="I2898" s="20">
        <v>4663895.6521739131</v>
      </c>
      <c r="J2898" s="19">
        <v>4850400</v>
      </c>
      <c r="K2898" s="1" t="s">
        <v>8748</v>
      </c>
      <c r="L2898" s="183"/>
      <c r="M2898" s="44" t="e">
        <f>VLOOKUP(#REF!,'[1]PL3 Danh muc đầy đủ'!$E$9:$X$9281,20,0)</f>
        <v>#REF!</v>
      </c>
      <c r="N2898" s="44" t="e">
        <f>M2898-#REF!</f>
        <v>#REF!</v>
      </c>
    </row>
    <row r="2899" spans="1:14" ht="46.8" x14ac:dyDescent="0.3">
      <c r="A2899" s="43">
        <v>2889</v>
      </c>
      <c r="B2899" s="17" t="s">
        <v>8899</v>
      </c>
      <c r="C2899" s="18" t="s">
        <v>18167</v>
      </c>
      <c r="D2899" s="17" t="s">
        <v>8900</v>
      </c>
      <c r="E2899" s="18" t="s">
        <v>8901</v>
      </c>
      <c r="F2899" s="18" t="s">
        <v>8901</v>
      </c>
      <c r="G2899" s="17" t="s">
        <v>24</v>
      </c>
      <c r="H2899" s="21">
        <v>4663800</v>
      </c>
      <c r="I2899" s="20">
        <v>4663895.6521739131</v>
      </c>
      <c r="J2899" s="19">
        <v>4850400</v>
      </c>
      <c r="K2899" s="1" t="s">
        <v>8748</v>
      </c>
      <c r="L2899" s="183"/>
      <c r="M2899" s="44" t="e">
        <f>VLOOKUP(#REF!,'[1]PL3 Danh muc đầy đủ'!$E$9:$X$9281,20,0)</f>
        <v>#REF!</v>
      </c>
      <c r="N2899" s="44" t="e">
        <f>M2899-#REF!</f>
        <v>#REF!</v>
      </c>
    </row>
    <row r="2900" spans="1:14" ht="46.8" x14ac:dyDescent="0.3">
      <c r="A2900" s="43">
        <v>2890</v>
      </c>
      <c r="B2900" s="17" t="s">
        <v>8902</v>
      </c>
      <c r="C2900" s="18" t="s">
        <v>18167</v>
      </c>
      <c r="D2900" s="17" t="s">
        <v>8903</v>
      </c>
      <c r="E2900" s="18" t="s">
        <v>8904</v>
      </c>
      <c r="F2900" s="18" t="s">
        <v>8904</v>
      </c>
      <c r="G2900" s="17" t="s">
        <v>24</v>
      </c>
      <c r="H2900" s="21">
        <v>4663800</v>
      </c>
      <c r="I2900" s="20">
        <v>4663895.6521739131</v>
      </c>
      <c r="J2900" s="19">
        <v>4850400</v>
      </c>
      <c r="K2900" s="1" t="s">
        <v>8748</v>
      </c>
      <c r="L2900" s="183"/>
      <c r="M2900" s="44" t="e">
        <f>VLOOKUP(#REF!,'[1]PL3 Danh muc đầy đủ'!$E$9:$X$9281,20,0)</f>
        <v>#REF!</v>
      </c>
      <c r="N2900" s="44" t="e">
        <f>M2900-#REF!</f>
        <v>#REF!</v>
      </c>
    </row>
    <row r="2901" spans="1:14" ht="46.8" x14ac:dyDescent="0.3">
      <c r="A2901" s="43">
        <v>2891</v>
      </c>
      <c r="B2901" s="17" t="s">
        <v>8905</v>
      </c>
      <c r="C2901" s="18" t="s">
        <v>18167</v>
      </c>
      <c r="D2901" s="17" t="s">
        <v>8906</v>
      </c>
      <c r="E2901" s="18" t="s">
        <v>8907</v>
      </c>
      <c r="F2901" s="18" t="s">
        <v>8907</v>
      </c>
      <c r="G2901" s="17" t="s">
        <v>24</v>
      </c>
      <c r="H2901" s="21">
        <v>4663800</v>
      </c>
      <c r="I2901" s="20">
        <v>4663895.6521739131</v>
      </c>
      <c r="J2901" s="19">
        <v>4850400</v>
      </c>
      <c r="K2901" s="1" t="s">
        <v>8748</v>
      </c>
      <c r="L2901" s="183"/>
      <c r="M2901" s="44" t="e">
        <f>VLOOKUP(#REF!,'[1]PL3 Danh muc đầy đủ'!$E$9:$X$9281,20,0)</f>
        <v>#REF!</v>
      </c>
      <c r="N2901" s="44" t="e">
        <f>M2901-#REF!</f>
        <v>#REF!</v>
      </c>
    </row>
    <row r="2902" spans="1:14" ht="46.8" x14ac:dyDescent="0.3">
      <c r="A2902" s="43">
        <v>2892</v>
      </c>
      <c r="B2902" s="17" t="s">
        <v>8908</v>
      </c>
      <c r="C2902" s="18" t="s">
        <v>18152</v>
      </c>
      <c r="D2902" s="17" t="s">
        <v>8909</v>
      </c>
      <c r="E2902" s="18" t="s">
        <v>16683</v>
      </c>
      <c r="F2902" s="18" t="s">
        <v>16683</v>
      </c>
      <c r="G2902" s="17" t="s">
        <v>24</v>
      </c>
      <c r="H2902" s="21">
        <v>4663800</v>
      </c>
      <c r="I2902" s="20">
        <v>4663895.6521739131</v>
      </c>
      <c r="J2902" s="19">
        <v>4850400</v>
      </c>
      <c r="K2902" s="1" t="s">
        <v>8748</v>
      </c>
      <c r="L2902" s="183"/>
      <c r="M2902" s="44" t="e">
        <f>VLOOKUP(#REF!,'[1]PL3 Danh muc đầy đủ'!$E$9:$X$9281,20,0)</f>
        <v>#REF!</v>
      </c>
      <c r="N2902" s="44" t="e">
        <f>M2902-#REF!</f>
        <v>#REF!</v>
      </c>
    </row>
    <row r="2903" spans="1:14" ht="54" x14ac:dyDescent="0.3">
      <c r="A2903" s="43">
        <v>2893</v>
      </c>
      <c r="B2903" s="17" t="s">
        <v>8910</v>
      </c>
      <c r="C2903" s="18" t="s">
        <v>18152</v>
      </c>
      <c r="D2903" s="17" t="s">
        <v>8911</v>
      </c>
      <c r="E2903" s="18" t="s">
        <v>16684</v>
      </c>
      <c r="F2903" s="18" t="s">
        <v>16684</v>
      </c>
      <c r="G2903" s="17" t="s">
        <v>24</v>
      </c>
      <c r="H2903" s="21">
        <v>4663800</v>
      </c>
      <c r="I2903" s="20">
        <v>4663895.6521739131</v>
      </c>
      <c r="J2903" s="19">
        <v>4850400</v>
      </c>
      <c r="K2903" s="1" t="s">
        <v>8748</v>
      </c>
      <c r="L2903" s="183"/>
      <c r="M2903" s="44" t="e">
        <f>VLOOKUP(#REF!,'[1]PL3 Danh muc đầy đủ'!$E$9:$X$9281,20,0)</f>
        <v>#REF!</v>
      </c>
      <c r="N2903" s="44" t="e">
        <f>M2903-#REF!</f>
        <v>#REF!</v>
      </c>
    </row>
    <row r="2904" spans="1:14" ht="54" x14ac:dyDescent="0.3">
      <c r="A2904" s="43">
        <v>2894</v>
      </c>
      <c r="B2904" s="17" t="s">
        <v>18369</v>
      </c>
      <c r="C2904" s="18" t="s">
        <v>18152</v>
      </c>
      <c r="D2904" s="17" t="s">
        <v>18540</v>
      </c>
      <c r="E2904" s="18" t="s">
        <v>18701</v>
      </c>
      <c r="F2904" s="18" t="s">
        <v>18701</v>
      </c>
      <c r="G2904" s="17" t="s">
        <v>24</v>
      </c>
      <c r="H2904" s="21">
        <v>4663800</v>
      </c>
      <c r="I2904" s="20">
        <v>4663895.6521739131</v>
      </c>
      <c r="J2904" s="19">
        <v>4850400</v>
      </c>
      <c r="K2904" s="18" t="s">
        <v>8748</v>
      </c>
      <c r="L2904" s="184"/>
      <c r="M2904" s="44" t="e">
        <f>VLOOKUP(#REF!,'[1]PL3 Danh muc đầy đủ'!$E$9:$X$9281,20,0)</f>
        <v>#REF!</v>
      </c>
      <c r="N2904" s="44" t="e">
        <f>M2904-#REF!</f>
        <v>#REF!</v>
      </c>
    </row>
    <row r="2905" spans="1:14" ht="54" x14ac:dyDescent="0.3">
      <c r="A2905" s="43">
        <v>2895</v>
      </c>
      <c r="B2905" s="17" t="s">
        <v>18384</v>
      </c>
      <c r="C2905" s="18" t="s">
        <v>18152</v>
      </c>
      <c r="D2905" s="17" t="s">
        <v>18555</v>
      </c>
      <c r="E2905" s="18" t="s">
        <v>18716</v>
      </c>
      <c r="F2905" s="18" t="s">
        <v>18716</v>
      </c>
      <c r="G2905" s="17" t="s">
        <v>24</v>
      </c>
      <c r="H2905" s="21">
        <v>4663800</v>
      </c>
      <c r="I2905" s="20">
        <v>4663895.6521739131</v>
      </c>
      <c r="J2905" s="19">
        <v>4850400</v>
      </c>
      <c r="K2905" s="18" t="s">
        <v>8748</v>
      </c>
      <c r="L2905" s="184"/>
      <c r="M2905" s="44" t="e">
        <f>VLOOKUP(#REF!,'[1]PL3 Danh muc đầy đủ'!$E$9:$X$9281,20,0)</f>
        <v>#REF!</v>
      </c>
      <c r="N2905" s="44" t="e">
        <f>M2905-#REF!</f>
        <v>#REF!</v>
      </c>
    </row>
    <row r="2906" spans="1:14" ht="46.8" x14ac:dyDescent="0.3">
      <c r="A2906" s="43">
        <v>2896</v>
      </c>
      <c r="B2906" s="17" t="s">
        <v>8912</v>
      </c>
      <c r="C2906" s="18" t="s">
        <v>18152</v>
      </c>
      <c r="D2906" s="17" t="s">
        <v>8913</v>
      </c>
      <c r="E2906" s="18" t="s">
        <v>16685</v>
      </c>
      <c r="F2906" s="18" t="s">
        <v>16685</v>
      </c>
      <c r="G2906" s="17" t="s">
        <v>24</v>
      </c>
      <c r="H2906" s="21">
        <v>4663800</v>
      </c>
      <c r="I2906" s="20">
        <v>4663895.6521739131</v>
      </c>
      <c r="J2906" s="19">
        <v>4850400</v>
      </c>
      <c r="K2906" s="1" t="s">
        <v>8748</v>
      </c>
      <c r="L2906" s="183"/>
      <c r="M2906" s="44" t="e">
        <f>VLOOKUP(#REF!,'[1]PL3 Danh muc đầy đủ'!$E$9:$X$9281,20,0)</f>
        <v>#REF!</v>
      </c>
      <c r="N2906" s="44" t="e">
        <f>M2906-#REF!</f>
        <v>#REF!</v>
      </c>
    </row>
    <row r="2907" spans="1:14" ht="54" x14ac:dyDescent="0.3">
      <c r="A2907" s="43">
        <v>2897</v>
      </c>
      <c r="B2907" s="17" t="s">
        <v>8914</v>
      </c>
      <c r="C2907" s="18" t="s">
        <v>18152</v>
      </c>
      <c r="D2907" s="17" t="s">
        <v>8915</v>
      </c>
      <c r="E2907" s="18" t="s">
        <v>16686</v>
      </c>
      <c r="F2907" s="18" t="s">
        <v>16686</v>
      </c>
      <c r="G2907" s="17" t="s">
        <v>24</v>
      </c>
      <c r="H2907" s="21">
        <v>4663800</v>
      </c>
      <c r="I2907" s="20">
        <v>4663895.6521739131</v>
      </c>
      <c r="J2907" s="19">
        <v>4850400</v>
      </c>
      <c r="K2907" s="1" t="s">
        <v>8748</v>
      </c>
      <c r="L2907" s="183"/>
      <c r="M2907" s="44" t="e">
        <f>VLOOKUP(#REF!,'[1]PL3 Danh muc đầy đủ'!$E$9:$X$9281,20,0)</f>
        <v>#REF!</v>
      </c>
      <c r="N2907" s="44" t="e">
        <f>M2907-#REF!</f>
        <v>#REF!</v>
      </c>
    </row>
    <row r="2908" spans="1:14" ht="54" x14ac:dyDescent="0.3">
      <c r="A2908" s="43">
        <v>2898</v>
      </c>
      <c r="B2908" s="17" t="s">
        <v>8916</v>
      </c>
      <c r="C2908" s="18" t="s">
        <v>18152</v>
      </c>
      <c r="D2908" s="17" t="s">
        <v>8917</v>
      </c>
      <c r="E2908" s="18" t="s">
        <v>8918</v>
      </c>
      <c r="F2908" s="18" t="s">
        <v>8918</v>
      </c>
      <c r="G2908" s="17" t="s">
        <v>24</v>
      </c>
      <c r="H2908" s="21">
        <v>4663800</v>
      </c>
      <c r="I2908" s="20">
        <v>4663895.6521739131</v>
      </c>
      <c r="J2908" s="19">
        <v>4850400</v>
      </c>
      <c r="K2908" s="1" t="s">
        <v>8748</v>
      </c>
      <c r="L2908" s="183"/>
      <c r="M2908" s="44" t="e">
        <f>VLOOKUP(#REF!,'[1]PL3 Danh muc đầy đủ'!$E$9:$X$9281,20,0)</f>
        <v>#REF!</v>
      </c>
      <c r="N2908" s="44" t="e">
        <f>M2908-#REF!</f>
        <v>#REF!</v>
      </c>
    </row>
    <row r="2909" spans="1:14" ht="46.8" x14ac:dyDescent="0.3">
      <c r="A2909" s="43">
        <v>2899</v>
      </c>
      <c r="B2909" s="17" t="s">
        <v>8919</v>
      </c>
      <c r="C2909" s="18" t="s">
        <v>18152</v>
      </c>
      <c r="D2909" s="17" t="s">
        <v>8920</v>
      </c>
      <c r="E2909" s="18" t="s">
        <v>8921</v>
      </c>
      <c r="F2909" s="18" t="s">
        <v>8921</v>
      </c>
      <c r="G2909" s="17" t="s">
        <v>24</v>
      </c>
      <c r="H2909" s="21">
        <v>4663800</v>
      </c>
      <c r="I2909" s="20">
        <v>4663895.6521739131</v>
      </c>
      <c r="J2909" s="19">
        <v>4850400</v>
      </c>
      <c r="K2909" s="1" t="s">
        <v>8748</v>
      </c>
      <c r="L2909" s="183"/>
      <c r="M2909" s="44" t="e">
        <f>VLOOKUP(#REF!,'[1]PL3 Danh muc đầy đủ'!$E$9:$X$9281,20,0)</f>
        <v>#REF!</v>
      </c>
      <c r="N2909" s="44" t="e">
        <f>M2909-#REF!</f>
        <v>#REF!</v>
      </c>
    </row>
    <row r="2910" spans="1:14" ht="46.8" x14ac:dyDescent="0.3">
      <c r="A2910" s="43">
        <v>2900</v>
      </c>
      <c r="B2910" s="17" t="s">
        <v>8922</v>
      </c>
      <c r="C2910" s="18" t="s">
        <v>18152</v>
      </c>
      <c r="D2910" s="17" t="s">
        <v>8923</v>
      </c>
      <c r="E2910" s="18" t="s">
        <v>8904</v>
      </c>
      <c r="F2910" s="18" t="s">
        <v>8904</v>
      </c>
      <c r="G2910" s="17" t="s">
        <v>24</v>
      </c>
      <c r="H2910" s="21">
        <v>4663800</v>
      </c>
      <c r="I2910" s="20">
        <v>4663895.6521739131</v>
      </c>
      <c r="J2910" s="19">
        <v>4850400</v>
      </c>
      <c r="K2910" s="1" t="s">
        <v>8748</v>
      </c>
      <c r="L2910" s="183"/>
      <c r="M2910" s="44" t="e">
        <f>VLOOKUP(#REF!,'[1]PL3 Danh muc đầy đủ'!$E$9:$X$9281,20,0)</f>
        <v>#REF!</v>
      </c>
      <c r="N2910" s="44" t="e">
        <f>M2910-#REF!</f>
        <v>#REF!</v>
      </c>
    </row>
    <row r="2911" spans="1:14" ht="46.8" x14ac:dyDescent="0.3">
      <c r="A2911" s="43">
        <v>2901</v>
      </c>
      <c r="B2911" s="17" t="s">
        <v>8924</v>
      </c>
      <c r="C2911" s="18" t="s">
        <v>18152</v>
      </c>
      <c r="D2911" s="17" t="s">
        <v>8925</v>
      </c>
      <c r="E2911" s="18" t="s">
        <v>8926</v>
      </c>
      <c r="F2911" s="18" t="s">
        <v>8926</v>
      </c>
      <c r="G2911" s="17" t="s">
        <v>24</v>
      </c>
      <c r="H2911" s="21">
        <v>4663800</v>
      </c>
      <c r="I2911" s="20">
        <v>4663895.6521739131</v>
      </c>
      <c r="J2911" s="19">
        <v>4850400</v>
      </c>
      <c r="K2911" s="1" t="s">
        <v>8748</v>
      </c>
      <c r="L2911" s="183"/>
      <c r="M2911" s="44" t="e">
        <f>VLOOKUP(#REF!,'[1]PL3 Danh muc đầy đủ'!$E$9:$X$9281,20,0)</f>
        <v>#REF!</v>
      </c>
      <c r="N2911" s="44" t="e">
        <f>M2911-#REF!</f>
        <v>#REF!</v>
      </c>
    </row>
    <row r="2912" spans="1:14" ht="46.8" x14ac:dyDescent="0.3">
      <c r="A2912" s="43">
        <v>2902</v>
      </c>
      <c r="B2912" s="17" t="s">
        <v>8927</v>
      </c>
      <c r="C2912" s="18" t="s">
        <v>18152</v>
      </c>
      <c r="D2912" s="17" t="s">
        <v>8928</v>
      </c>
      <c r="E2912" s="18" t="s">
        <v>8929</v>
      </c>
      <c r="F2912" s="18" t="s">
        <v>8929</v>
      </c>
      <c r="G2912" s="17" t="s">
        <v>24</v>
      </c>
      <c r="H2912" s="21">
        <v>4663800</v>
      </c>
      <c r="I2912" s="20">
        <v>4663895.6521739131</v>
      </c>
      <c r="J2912" s="19">
        <v>4850400</v>
      </c>
      <c r="K2912" s="1" t="s">
        <v>8748</v>
      </c>
      <c r="L2912" s="183"/>
      <c r="M2912" s="44" t="e">
        <f>VLOOKUP(#REF!,'[1]PL3 Danh muc đầy đủ'!$E$9:$X$9281,20,0)</f>
        <v>#REF!</v>
      </c>
      <c r="N2912" s="44" t="e">
        <f>M2912-#REF!</f>
        <v>#REF!</v>
      </c>
    </row>
    <row r="2913" spans="1:14" ht="46.8" x14ac:dyDescent="0.3">
      <c r="A2913" s="43">
        <v>2903</v>
      </c>
      <c r="B2913" s="17" t="s">
        <v>8930</v>
      </c>
      <c r="C2913" s="18" t="s">
        <v>18152</v>
      </c>
      <c r="D2913" s="17" t="s">
        <v>8931</v>
      </c>
      <c r="E2913" s="18" t="s">
        <v>8932</v>
      </c>
      <c r="F2913" s="18" t="s">
        <v>8932</v>
      </c>
      <c r="G2913" s="17" t="s">
        <v>24</v>
      </c>
      <c r="H2913" s="21">
        <v>4663800</v>
      </c>
      <c r="I2913" s="20">
        <v>4663895.6521739131</v>
      </c>
      <c r="J2913" s="19">
        <v>4850400</v>
      </c>
      <c r="K2913" s="1" t="s">
        <v>8748</v>
      </c>
      <c r="L2913" s="183"/>
      <c r="M2913" s="44" t="e">
        <f>VLOOKUP(#REF!,'[1]PL3 Danh muc đầy đủ'!$E$9:$X$9281,20,0)</f>
        <v>#REF!</v>
      </c>
      <c r="N2913" s="44" t="e">
        <f>M2913-#REF!</f>
        <v>#REF!</v>
      </c>
    </row>
    <row r="2914" spans="1:14" ht="46.8" x14ac:dyDescent="0.3">
      <c r="A2914" s="43">
        <v>2904</v>
      </c>
      <c r="B2914" s="17" t="s">
        <v>8933</v>
      </c>
      <c r="C2914" s="18" t="s">
        <v>18152</v>
      </c>
      <c r="D2914" s="17" t="s">
        <v>8934</v>
      </c>
      <c r="E2914" s="18" t="s">
        <v>8935</v>
      </c>
      <c r="F2914" s="18" t="s">
        <v>8935</v>
      </c>
      <c r="G2914" s="17" t="s">
        <v>24</v>
      </c>
      <c r="H2914" s="21">
        <v>4663800</v>
      </c>
      <c r="I2914" s="20">
        <v>4663895.6521739131</v>
      </c>
      <c r="J2914" s="19">
        <v>4850400</v>
      </c>
      <c r="K2914" s="1" t="s">
        <v>8748</v>
      </c>
      <c r="L2914" s="183"/>
      <c r="M2914" s="44" t="e">
        <f>VLOOKUP(#REF!,'[1]PL3 Danh muc đầy đủ'!$E$9:$X$9281,20,0)</f>
        <v>#REF!</v>
      </c>
      <c r="N2914" s="44" t="e">
        <f>M2914-#REF!</f>
        <v>#REF!</v>
      </c>
    </row>
    <row r="2915" spans="1:14" ht="46.8" x14ac:dyDescent="0.3">
      <c r="A2915" s="43">
        <v>2905</v>
      </c>
      <c r="B2915" s="17" t="s">
        <v>8936</v>
      </c>
      <c r="C2915" s="18" t="s">
        <v>18152</v>
      </c>
      <c r="D2915" s="17" t="s">
        <v>8937</v>
      </c>
      <c r="E2915" s="18" t="s">
        <v>8938</v>
      </c>
      <c r="F2915" s="18" t="s">
        <v>8938</v>
      </c>
      <c r="G2915" s="17" t="s">
        <v>24</v>
      </c>
      <c r="H2915" s="21">
        <v>4663800</v>
      </c>
      <c r="I2915" s="20">
        <v>4663895.6521739131</v>
      </c>
      <c r="J2915" s="19">
        <v>4850400</v>
      </c>
      <c r="K2915" s="1" t="s">
        <v>8748</v>
      </c>
      <c r="L2915" s="183"/>
      <c r="M2915" s="44" t="e">
        <f>VLOOKUP(#REF!,'[1]PL3 Danh muc đầy đủ'!$E$9:$X$9281,20,0)</f>
        <v>#REF!</v>
      </c>
      <c r="N2915" s="44" t="e">
        <f>M2915-#REF!</f>
        <v>#REF!</v>
      </c>
    </row>
    <row r="2916" spans="1:14" ht="46.8" x14ac:dyDescent="0.3">
      <c r="A2916" s="43">
        <v>2906</v>
      </c>
      <c r="B2916" s="17" t="s">
        <v>8939</v>
      </c>
      <c r="C2916" s="18" t="s">
        <v>18152</v>
      </c>
      <c r="D2916" s="17" t="s">
        <v>8940</v>
      </c>
      <c r="E2916" s="18" t="s">
        <v>8941</v>
      </c>
      <c r="F2916" s="18" t="s">
        <v>8941</v>
      </c>
      <c r="G2916" s="17" t="s">
        <v>24</v>
      </c>
      <c r="H2916" s="21">
        <v>4663800</v>
      </c>
      <c r="I2916" s="20">
        <v>4663895.6521739131</v>
      </c>
      <c r="J2916" s="19">
        <v>4850400</v>
      </c>
      <c r="K2916" s="1" t="s">
        <v>8748</v>
      </c>
      <c r="L2916" s="183"/>
      <c r="M2916" s="44" t="e">
        <f>VLOOKUP(#REF!,'[1]PL3 Danh muc đầy đủ'!$E$9:$X$9281,20,0)</f>
        <v>#REF!</v>
      </c>
      <c r="N2916" s="44" t="e">
        <f>M2916-#REF!</f>
        <v>#REF!</v>
      </c>
    </row>
    <row r="2917" spans="1:14" ht="46.8" x14ac:dyDescent="0.3">
      <c r="A2917" s="43">
        <v>2907</v>
      </c>
      <c r="B2917" s="17" t="s">
        <v>8942</v>
      </c>
      <c r="C2917" s="18" t="s">
        <v>18152</v>
      </c>
      <c r="D2917" s="17" t="s">
        <v>8943</v>
      </c>
      <c r="E2917" s="18" t="s">
        <v>8944</v>
      </c>
      <c r="F2917" s="18" t="s">
        <v>8944</v>
      </c>
      <c r="G2917" s="17" t="s">
        <v>24</v>
      </c>
      <c r="H2917" s="21">
        <v>4663800</v>
      </c>
      <c r="I2917" s="20">
        <v>4663895.6521739131</v>
      </c>
      <c r="J2917" s="19">
        <v>4850400</v>
      </c>
      <c r="K2917" s="1" t="s">
        <v>8748</v>
      </c>
      <c r="L2917" s="183"/>
      <c r="M2917" s="44" t="e">
        <f>VLOOKUP(#REF!,'[1]PL3 Danh muc đầy đủ'!$E$9:$X$9281,20,0)</f>
        <v>#REF!</v>
      </c>
      <c r="N2917" s="44" t="e">
        <f>M2917-#REF!</f>
        <v>#REF!</v>
      </c>
    </row>
    <row r="2918" spans="1:14" ht="46.8" x14ac:dyDescent="0.3">
      <c r="A2918" s="43">
        <v>2908</v>
      </c>
      <c r="B2918" s="17" t="s">
        <v>8945</v>
      </c>
      <c r="C2918" s="18" t="s">
        <v>18152</v>
      </c>
      <c r="D2918" s="17" t="s">
        <v>8946</v>
      </c>
      <c r="E2918" s="18" t="s">
        <v>8892</v>
      </c>
      <c r="F2918" s="18" t="s">
        <v>8892</v>
      </c>
      <c r="G2918" s="17" t="s">
        <v>24</v>
      </c>
      <c r="H2918" s="21">
        <v>4663800</v>
      </c>
      <c r="I2918" s="20">
        <v>4663895.6521739131</v>
      </c>
      <c r="J2918" s="19">
        <v>4850400</v>
      </c>
      <c r="K2918" s="1" t="s">
        <v>8748</v>
      </c>
      <c r="L2918" s="183"/>
      <c r="M2918" s="44" t="e">
        <f>VLOOKUP(#REF!,'[1]PL3 Danh muc đầy đủ'!$E$9:$X$9281,20,0)</f>
        <v>#REF!</v>
      </c>
      <c r="N2918" s="44" t="e">
        <f>M2918-#REF!</f>
        <v>#REF!</v>
      </c>
    </row>
    <row r="2919" spans="1:14" ht="46.8" x14ac:dyDescent="0.3">
      <c r="A2919" s="43">
        <v>2909</v>
      </c>
      <c r="B2919" s="17" t="s">
        <v>8947</v>
      </c>
      <c r="C2919" s="18" t="s">
        <v>18152</v>
      </c>
      <c r="D2919" s="17" t="s">
        <v>8948</v>
      </c>
      <c r="E2919" s="18" t="s">
        <v>8949</v>
      </c>
      <c r="F2919" s="18" t="s">
        <v>8949</v>
      </c>
      <c r="G2919" s="17" t="s">
        <v>24</v>
      </c>
      <c r="H2919" s="21">
        <v>4663800</v>
      </c>
      <c r="I2919" s="20">
        <v>4663895.6521739131</v>
      </c>
      <c r="J2919" s="19">
        <v>4850400</v>
      </c>
      <c r="K2919" s="1" t="s">
        <v>8748</v>
      </c>
      <c r="L2919" s="183"/>
      <c r="M2919" s="44" t="e">
        <f>VLOOKUP(#REF!,'[1]PL3 Danh muc đầy đủ'!$E$9:$X$9281,20,0)</f>
        <v>#REF!</v>
      </c>
      <c r="N2919" s="44" t="e">
        <f>M2919-#REF!</f>
        <v>#REF!</v>
      </c>
    </row>
    <row r="2920" spans="1:14" ht="46.8" x14ac:dyDescent="0.3">
      <c r="A2920" s="43">
        <v>2910</v>
      </c>
      <c r="B2920" s="17" t="s">
        <v>8950</v>
      </c>
      <c r="C2920" s="18" t="s">
        <v>18152</v>
      </c>
      <c r="D2920" s="17" t="s">
        <v>8951</v>
      </c>
      <c r="E2920" s="18" t="s">
        <v>8952</v>
      </c>
      <c r="F2920" s="18" t="s">
        <v>8952</v>
      </c>
      <c r="G2920" s="17" t="s">
        <v>24</v>
      </c>
      <c r="H2920" s="21">
        <v>4663800</v>
      </c>
      <c r="I2920" s="20">
        <v>4663895.6521739131</v>
      </c>
      <c r="J2920" s="19">
        <v>4850400</v>
      </c>
      <c r="K2920" s="1" t="s">
        <v>8748</v>
      </c>
      <c r="L2920" s="183"/>
      <c r="M2920" s="44" t="e">
        <f>VLOOKUP(#REF!,'[1]PL3 Danh muc đầy đủ'!$E$9:$X$9281,20,0)</f>
        <v>#REF!</v>
      </c>
      <c r="N2920" s="44" t="e">
        <f>M2920-#REF!</f>
        <v>#REF!</v>
      </c>
    </row>
    <row r="2921" spans="1:14" ht="54" x14ac:dyDescent="0.3">
      <c r="A2921" s="43">
        <v>2911</v>
      </c>
      <c r="B2921" s="17" t="s">
        <v>18386</v>
      </c>
      <c r="C2921" s="18" t="s">
        <v>18152</v>
      </c>
      <c r="D2921" s="17" t="s">
        <v>18557</v>
      </c>
      <c r="E2921" s="18" t="s">
        <v>18718</v>
      </c>
      <c r="F2921" s="18" t="s">
        <v>18718</v>
      </c>
      <c r="G2921" s="17" t="s">
        <v>24</v>
      </c>
      <c r="H2921" s="21">
        <v>4663800</v>
      </c>
      <c r="I2921" s="20">
        <v>4663895.6521739131</v>
      </c>
      <c r="J2921" s="19">
        <v>4850400</v>
      </c>
      <c r="K2921" s="18" t="s">
        <v>8748</v>
      </c>
      <c r="L2921" s="184"/>
      <c r="M2921" s="44" t="e">
        <f>VLOOKUP(#REF!,'[1]PL3 Danh muc đầy đủ'!$E$9:$X$9281,20,0)</f>
        <v>#REF!</v>
      </c>
      <c r="N2921" s="44" t="e">
        <f>M2921-#REF!</f>
        <v>#REF!</v>
      </c>
    </row>
    <row r="2922" spans="1:14" ht="46.8" x14ac:dyDescent="0.3">
      <c r="A2922" s="43">
        <v>2912</v>
      </c>
      <c r="B2922" s="17" t="s">
        <v>8953</v>
      </c>
      <c r="C2922" s="18" t="s">
        <v>18152</v>
      </c>
      <c r="D2922" s="17" t="s">
        <v>8954</v>
      </c>
      <c r="E2922" s="18" t="s">
        <v>8955</v>
      </c>
      <c r="F2922" s="18" t="s">
        <v>8955</v>
      </c>
      <c r="G2922" s="17" t="s">
        <v>24</v>
      </c>
      <c r="H2922" s="21">
        <v>4663800</v>
      </c>
      <c r="I2922" s="20">
        <v>4663895.6521739131</v>
      </c>
      <c r="J2922" s="19">
        <v>4850400</v>
      </c>
      <c r="K2922" s="1" t="s">
        <v>8748</v>
      </c>
      <c r="L2922" s="183"/>
      <c r="M2922" s="44" t="e">
        <f>VLOOKUP(#REF!,'[1]PL3 Danh muc đầy đủ'!$E$9:$X$9281,20,0)</f>
        <v>#REF!</v>
      </c>
      <c r="N2922" s="44" t="e">
        <f>M2922-#REF!</f>
        <v>#REF!</v>
      </c>
    </row>
    <row r="2923" spans="1:14" ht="46.8" x14ac:dyDescent="0.3">
      <c r="A2923" s="43">
        <v>2913</v>
      </c>
      <c r="B2923" s="17" t="s">
        <v>8956</v>
      </c>
      <c r="C2923" s="18" t="s">
        <v>18152</v>
      </c>
      <c r="D2923" s="17" t="s">
        <v>8957</v>
      </c>
      <c r="E2923" s="18" t="s">
        <v>8958</v>
      </c>
      <c r="F2923" s="18" t="s">
        <v>8958</v>
      </c>
      <c r="G2923" s="17" t="s">
        <v>24</v>
      </c>
      <c r="H2923" s="21">
        <v>4663800</v>
      </c>
      <c r="I2923" s="20">
        <v>4663895.6521739131</v>
      </c>
      <c r="J2923" s="19">
        <v>4850400</v>
      </c>
      <c r="K2923" s="1" t="s">
        <v>8748</v>
      </c>
      <c r="L2923" s="183"/>
      <c r="M2923" s="44" t="e">
        <f>VLOOKUP(#REF!,'[1]PL3 Danh muc đầy đủ'!$E$9:$X$9281,20,0)</f>
        <v>#REF!</v>
      </c>
      <c r="N2923" s="44" t="e">
        <f>M2923-#REF!</f>
        <v>#REF!</v>
      </c>
    </row>
    <row r="2924" spans="1:14" ht="46.8" x14ac:dyDescent="0.3">
      <c r="A2924" s="43">
        <v>2914</v>
      </c>
      <c r="B2924" s="17" t="s">
        <v>8959</v>
      </c>
      <c r="C2924" s="18" t="s">
        <v>18152</v>
      </c>
      <c r="D2924" s="17" t="s">
        <v>8960</v>
      </c>
      <c r="E2924" s="18" t="s">
        <v>8961</v>
      </c>
      <c r="F2924" s="18" t="s">
        <v>8961</v>
      </c>
      <c r="G2924" s="17" t="s">
        <v>54</v>
      </c>
      <c r="H2924" s="21">
        <v>4663800</v>
      </c>
      <c r="I2924" s="20">
        <v>4663895.6521739131</v>
      </c>
      <c r="J2924" s="19">
        <v>4850400</v>
      </c>
      <c r="K2924" s="1" t="s">
        <v>8748</v>
      </c>
      <c r="L2924" s="183"/>
      <c r="M2924" s="44" t="e">
        <f>VLOOKUP(#REF!,'[1]PL3 Danh muc đầy đủ'!$E$9:$X$9281,20,0)</f>
        <v>#REF!</v>
      </c>
      <c r="N2924" s="44" t="e">
        <f>M2924-#REF!</f>
        <v>#REF!</v>
      </c>
    </row>
    <row r="2925" spans="1:14" ht="54" x14ac:dyDescent="0.3">
      <c r="A2925" s="43">
        <v>2915</v>
      </c>
      <c r="B2925" s="17" t="s">
        <v>8962</v>
      </c>
      <c r="C2925" s="18" t="s">
        <v>18152</v>
      </c>
      <c r="D2925" s="17" t="s">
        <v>8963</v>
      </c>
      <c r="E2925" s="18" t="s">
        <v>8964</v>
      </c>
      <c r="F2925" s="18" t="s">
        <v>8964</v>
      </c>
      <c r="G2925" s="17" t="s">
        <v>24</v>
      </c>
      <c r="H2925" s="21">
        <v>4663800</v>
      </c>
      <c r="I2925" s="20">
        <v>4663895.6521739131</v>
      </c>
      <c r="J2925" s="19">
        <v>4850400</v>
      </c>
      <c r="K2925" s="1" t="s">
        <v>8748</v>
      </c>
      <c r="L2925" s="183"/>
      <c r="M2925" s="44" t="e">
        <f>VLOOKUP(#REF!,'[1]PL3 Danh muc đầy đủ'!$E$9:$X$9281,20,0)</f>
        <v>#REF!</v>
      </c>
      <c r="N2925" s="44" t="e">
        <f>M2925-#REF!</f>
        <v>#REF!</v>
      </c>
    </row>
    <row r="2926" spans="1:14" ht="54" x14ac:dyDescent="0.3">
      <c r="A2926" s="43">
        <v>2916</v>
      </c>
      <c r="B2926" s="17" t="s">
        <v>18318</v>
      </c>
      <c r="C2926" s="18" t="s">
        <v>18152</v>
      </c>
      <c r="D2926" s="17" t="s">
        <v>18489</v>
      </c>
      <c r="E2926" s="18" t="s">
        <v>18651</v>
      </c>
      <c r="F2926" s="18" t="s">
        <v>18651</v>
      </c>
      <c r="G2926" s="17" t="s">
        <v>24</v>
      </c>
      <c r="H2926" s="21">
        <v>4663800</v>
      </c>
      <c r="I2926" s="20">
        <v>4663895.6521739131</v>
      </c>
      <c r="J2926" s="19">
        <v>4850400</v>
      </c>
      <c r="K2926" s="18" t="s">
        <v>8748</v>
      </c>
      <c r="L2926" s="184"/>
      <c r="M2926" s="44" t="e">
        <f>VLOOKUP(#REF!,'[1]PL3 Danh muc đầy đủ'!$E$9:$X$9281,20,0)</f>
        <v>#REF!</v>
      </c>
      <c r="N2926" s="44" t="e">
        <f>M2926-#REF!</f>
        <v>#REF!</v>
      </c>
    </row>
    <row r="2927" spans="1:14" ht="46.8" x14ac:dyDescent="0.3">
      <c r="A2927" s="43">
        <v>2917</v>
      </c>
      <c r="B2927" s="17" t="s">
        <v>8965</v>
      </c>
      <c r="C2927" s="18" t="s">
        <v>18152</v>
      </c>
      <c r="D2927" s="17" t="s">
        <v>8966</v>
      </c>
      <c r="E2927" s="18" t="s">
        <v>8967</v>
      </c>
      <c r="F2927" s="18" t="s">
        <v>8967</v>
      </c>
      <c r="G2927" s="17" t="s">
        <v>24</v>
      </c>
      <c r="H2927" s="21">
        <v>4663800</v>
      </c>
      <c r="I2927" s="20">
        <v>4663895.6521739131</v>
      </c>
      <c r="J2927" s="19">
        <v>4850400</v>
      </c>
      <c r="K2927" s="1" t="s">
        <v>8748</v>
      </c>
      <c r="L2927" s="183"/>
      <c r="M2927" s="44" t="e">
        <f>VLOOKUP(#REF!,'[1]PL3 Danh muc đầy đủ'!$E$9:$X$9281,20,0)</f>
        <v>#REF!</v>
      </c>
      <c r="N2927" s="44" t="e">
        <f>M2927-#REF!</f>
        <v>#REF!</v>
      </c>
    </row>
    <row r="2928" spans="1:14" ht="46.8" x14ac:dyDescent="0.3">
      <c r="A2928" s="43">
        <v>2918</v>
      </c>
      <c r="B2928" s="17" t="s">
        <v>8968</v>
      </c>
      <c r="C2928" s="18" t="s">
        <v>18152</v>
      </c>
      <c r="D2928" s="17" t="s">
        <v>8969</v>
      </c>
      <c r="E2928" s="18" t="s">
        <v>8970</v>
      </c>
      <c r="F2928" s="18" t="s">
        <v>8970</v>
      </c>
      <c r="G2928" s="17" t="s">
        <v>24</v>
      </c>
      <c r="H2928" s="21">
        <v>4663800</v>
      </c>
      <c r="I2928" s="20">
        <v>4663895.6521739131</v>
      </c>
      <c r="J2928" s="19">
        <v>4850400</v>
      </c>
      <c r="K2928" s="1" t="s">
        <v>8748</v>
      </c>
      <c r="L2928" s="183"/>
      <c r="M2928" s="44" t="e">
        <f>VLOOKUP(#REF!,'[1]PL3 Danh muc đầy đủ'!$E$9:$X$9281,20,0)</f>
        <v>#REF!</v>
      </c>
      <c r="N2928" s="44" t="e">
        <f>M2928-#REF!</f>
        <v>#REF!</v>
      </c>
    </row>
    <row r="2929" spans="1:14" ht="54" x14ac:dyDescent="0.3">
      <c r="A2929" s="43">
        <v>2919</v>
      </c>
      <c r="B2929" s="17" t="s">
        <v>18328</v>
      </c>
      <c r="C2929" s="18" t="s">
        <v>18152</v>
      </c>
      <c r="D2929" s="17" t="s">
        <v>18499</v>
      </c>
      <c r="E2929" s="18" t="s">
        <v>18661</v>
      </c>
      <c r="F2929" s="18" t="s">
        <v>18661</v>
      </c>
      <c r="G2929" s="17" t="s">
        <v>54</v>
      </c>
      <c r="H2929" s="21">
        <v>4663800</v>
      </c>
      <c r="I2929" s="20">
        <v>4663895.6521739131</v>
      </c>
      <c r="J2929" s="19">
        <v>4850400</v>
      </c>
      <c r="K2929" s="18" t="s">
        <v>8748</v>
      </c>
      <c r="L2929" s="184"/>
      <c r="M2929" s="44" t="e">
        <f>VLOOKUP(#REF!,'[1]PL3 Danh muc đầy đủ'!$E$9:$X$9281,20,0)</f>
        <v>#REF!</v>
      </c>
      <c r="N2929" s="44" t="e">
        <f>M2929-#REF!</f>
        <v>#REF!</v>
      </c>
    </row>
    <row r="2930" spans="1:14" ht="31.2" x14ac:dyDescent="0.3">
      <c r="A2930" s="43">
        <v>2920</v>
      </c>
      <c r="B2930" s="17" t="s">
        <v>8971</v>
      </c>
      <c r="C2930" s="18" t="s">
        <v>18167</v>
      </c>
      <c r="D2930" s="17" t="s">
        <v>8972</v>
      </c>
      <c r="E2930" s="18" t="s">
        <v>8973</v>
      </c>
      <c r="F2930" s="18" t="s">
        <v>8973</v>
      </c>
      <c r="G2930" s="17"/>
      <c r="H2930" s="21">
        <v>5100100</v>
      </c>
      <c r="I2930" s="20">
        <v>5100156.5217391308</v>
      </c>
      <c r="J2930" s="19">
        <v>5304100</v>
      </c>
      <c r="K2930" s="1" t="s">
        <v>8974</v>
      </c>
      <c r="L2930" s="183"/>
      <c r="M2930" s="44" t="e">
        <f>VLOOKUP(#REF!,'[1]PL3 Danh muc đầy đủ'!$E$9:$X$9281,20,0)</f>
        <v>#REF!</v>
      </c>
      <c r="N2930" s="44" t="e">
        <f>M2930-#REF!</f>
        <v>#REF!</v>
      </c>
    </row>
    <row r="2931" spans="1:14" ht="36" x14ac:dyDescent="0.3">
      <c r="A2931" s="43">
        <v>2921</v>
      </c>
      <c r="B2931" s="17" t="s">
        <v>8975</v>
      </c>
      <c r="C2931" s="18" t="s">
        <v>18167</v>
      </c>
      <c r="D2931" s="17" t="s">
        <v>8814</v>
      </c>
      <c r="E2931" s="18" t="s">
        <v>8815</v>
      </c>
      <c r="F2931" s="18" t="s">
        <v>17939</v>
      </c>
      <c r="G2931" s="17" t="s">
        <v>24</v>
      </c>
      <c r="H2931" s="21">
        <v>5100100</v>
      </c>
      <c r="I2931" s="20">
        <v>5100156.5217391308</v>
      </c>
      <c r="J2931" s="19">
        <v>5304100</v>
      </c>
      <c r="K2931" s="1" t="s">
        <v>8974</v>
      </c>
      <c r="L2931" s="183"/>
      <c r="M2931" s="44" t="e">
        <f>VLOOKUP(#REF!,'[1]PL3 Danh muc đầy đủ'!$E$9:$X$9281,20,0)</f>
        <v>#REF!</v>
      </c>
      <c r="N2931" s="44" t="e">
        <f>M2931-#REF!</f>
        <v>#REF!</v>
      </c>
    </row>
    <row r="2932" spans="1:14" ht="36" x14ac:dyDescent="0.3">
      <c r="A2932" s="43">
        <v>2922</v>
      </c>
      <c r="B2932" s="17" t="s">
        <v>8976</v>
      </c>
      <c r="C2932" s="18" t="s">
        <v>18167</v>
      </c>
      <c r="D2932" s="17" t="s">
        <v>8817</v>
      </c>
      <c r="E2932" s="18" t="s">
        <v>8818</v>
      </c>
      <c r="F2932" s="18" t="s">
        <v>17938</v>
      </c>
      <c r="G2932" s="17" t="s">
        <v>18</v>
      </c>
      <c r="H2932" s="21">
        <v>5100100</v>
      </c>
      <c r="I2932" s="20">
        <v>5100156.5217391308</v>
      </c>
      <c r="J2932" s="19">
        <v>5304100</v>
      </c>
      <c r="K2932" s="1" t="s">
        <v>8974</v>
      </c>
      <c r="L2932" s="183"/>
      <c r="M2932" s="44" t="e">
        <f>VLOOKUP(#REF!,'[1]PL3 Danh muc đầy đủ'!$E$9:$X$9281,20,0)</f>
        <v>#REF!</v>
      </c>
      <c r="N2932" s="44" t="e">
        <f>M2932-#REF!</f>
        <v>#REF!</v>
      </c>
    </row>
    <row r="2933" spans="1:14" ht="54" x14ac:dyDescent="0.3">
      <c r="A2933" s="43">
        <v>2923</v>
      </c>
      <c r="B2933" s="17" t="s">
        <v>8977</v>
      </c>
      <c r="C2933" s="18" t="s">
        <v>18167</v>
      </c>
      <c r="D2933" s="17" t="s">
        <v>8978</v>
      </c>
      <c r="E2933" s="18" t="s">
        <v>8979</v>
      </c>
      <c r="F2933" s="18" t="s">
        <v>8979</v>
      </c>
      <c r="G2933" s="17" t="s">
        <v>24</v>
      </c>
      <c r="H2933" s="21">
        <v>5100100</v>
      </c>
      <c r="I2933" s="20">
        <v>5100156.5217391308</v>
      </c>
      <c r="J2933" s="19">
        <v>5304100</v>
      </c>
      <c r="K2933" s="1" t="s">
        <v>8974</v>
      </c>
      <c r="L2933" s="183"/>
      <c r="M2933" s="44" t="e">
        <f>VLOOKUP(#REF!,'[1]PL3 Danh muc đầy đủ'!$E$9:$X$9281,20,0)</f>
        <v>#REF!</v>
      </c>
      <c r="N2933" s="44" t="e">
        <f>M2933-#REF!</f>
        <v>#REF!</v>
      </c>
    </row>
    <row r="2934" spans="1:14" ht="36" x14ac:dyDescent="0.3">
      <c r="A2934" s="43">
        <v>2924</v>
      </c>
      <c r="B2934" s="17" t="s">
        <v>8980</v>
      </c>
      <c r="C2934" s="18" t="s">
        <v>18167</v>
      </c>
      <c r="D2934" s="17" t="s">
        <v>8981</v>
      </c>
      <c r="E2934" s="18" t="s">
        <v>8982</v>
      </c>
      <c r="F2934" s="18" t="s">
        <v>8982</v>
      </c>
      <c r="G2934" s="17" t="s">
        <v>24</v>
      </c>
      <c r="H2934" s="21">
        <v>5100100</v>
      </c>
      <c r="I2934" s="20">
        <v>5100156.5217391308</v>
      </c>
      <c r="J2934" s="19">
        <v>5304100</v>
      </c>
      <c r="K2934" s="1" t="s">
        <v>8974</v>
      </c>
      <c r="L2934" s="183"/>
      <c r="M2934" s="44" t="e">
        <f>VLOOKUP(#REF!,'[1]PL3 Danh muc đầy đủ'!$E$9:$X$9281,20,0)</f>
        <v>#REF!</v>
      </c>
      <c r="N2934" s="44" t="e">
        <f>M2934-#REF!</f>
        <v>#REF!</v>
      </c>
    </row>
    <row r="2935" spans="1:14" ht="31.2" x14ac:dyDescent="0.3">
      <c r="A2935" s="43">
        <v>2925</v>
      </c>
      <c r="B2935" s="17" t="s">
        <v>8983</v>
      </c>
      <c r="C2935" s="18" t="s">
        <v>18167</v>
      </c>
      <c r="D2935" s="17" t="s">
        <v>8984</v>
      </c>
      <c r="E2935" s="18" t="s">
        <v>8985</v>
      </c>
      <c r="F2935" s="18" t="s">
        <v>8985</v>
      </c>
      <c r="G2935" s="17" t="s">
        <v>18</v>
      </c>
      <c r="H2935" s="21">
        <v>5100100</v>
      </c>
      <c r="I2935" s="20">
        <v>5100156.5217391308</v>
      </c>
      <c r="J2935" s="19">
        <v>5304100</v>
      </c>
      <c r="K2935" s="1" t="s">
        <v>8974</v>
      </c>
      <c r="L2935" s="183"/>
      <c r="M2935" s="44" t="e">
        <f>VLOOKUP(#REF!,'[1]PL3 Danh muc đầy đủ'!$E$9:$X$9281,20,0)</f>
        <v>#REF!</v>
      </c>
      <c r="N2935" s="44" t="e">
        <f>M2935-#REF!</f>
        <v>#REF!</v>
      </c>
    </row>
    <row r="2936" spans="1:14" ht="31.2" x14ac:dyDescent="0.3">
      <c r="A2936" s="43">
        <v>2926</v>
      </c>
      <c r="B2936" s="17" t="s">
        <v>8986</v>
      </c>
      <c r="C2936" s="18" t="s">
        <v>18141</v>
      </c>
      <c r="D2936" s="17" t="s">
        <v>8987</v>
      </c>
      <c r="E2936" s="18" t="s">
        <v>8988</v>
      </c>
      <c r="F2936" s="18" t="s">
        <v>8988</v>
      </c>
      <c r="G2936" s="17" t="s">
        <v>54</v>
      </c>
      <c r="H2936" s="21">
        <v>5100100</v>
      </c>
      <c r="I2936" s="20">
        <v>5100156.5217391308</v>
      </c>
      <c r="J2936" s="19">
        <v>5304100</v>
      </c>
      <c r="K2936" s="1" t="s">
        <v>8974</v>
      </c>
      <c r="L2936" s="183"/>
      <c r="M2936" s="44" t="e">
        <f>VLOOKUP(#REF!,'[1]PL3 Danh muc đầy đủ'!$E$9:$X$9281,20,0)</f>
        <v>#REF!</v>
      </c>
      <c r="N2936" s="44" t="e">
        <f>M2936-#REF!</f>
        <v>#REF!</v>
      </c>
    </row>
    <row r="2937" spans="1:14" ht="36" x14ac:dyDescent="0.3">
      <c r="A2937" s="43">
        <v>2927</v>
      </c>
      <c r="B2937" s="17" t="s">
        <v>8989</v>
      </c>
      <c r="C2937" s="18" t="s">
        <v>18141</v>
      </c>
      <c r="D2937" s="17" t="s">
        <v>8990</v>
      </c>
      <c r="E2937" s="18" t="s">
        <v>8991</v>
      </c>
      <c r="F2937" s="18" t="s">
        <v>8991</v>
      </c>
      <c r="G2937" s="17" t="s">
        <v>24</v>
      </c>
      <c r="H2937" s="21">
        <v>5100100</v>
      </c>
      <c r="I2937" s="20">
        <v>5100156.5217391308</v>
      </c>
      <c r="J2937" s="19">
        <v>5304100</v>
      </c>
      <c r="K2937" s="1" t="s">
        <v>8974</v>
      </c>
      <c r="L2937" s="183"/>
      <c r="M2937" s="44" t="e">
        <f>VLOOKUP(#REF!,'[1]PL3 Danh muc đầy đủ'!$E$9:$X$9281,20,0)</f>
        <v>#REF!</v>
      </c>
      <c r="N2937" s="44" t="e">
        <f>M2937-#REF!</f>
        <v>#REF!</v>
      </c>
    </row>
    <row r="2938" spans="1:14" ht="36" x14ac:dyDescent="0.3">
      <c r="A2938" s="43">
        <v>2928</v>
      </c>
      <c r="B2938" s="17" t="s">
        <v>8992</v>
      </c>
      <c r="C2938" s="18" t="s">
        <v>18141</v>
      </c>
      <c r="D2938" s="17" t="s">
        <v>8993</v>
      </c>
      <c r="E2938" s="18" t="s">
        <v>8994</v>
      </c>
      <c r="F2938" s="18" t="s">
        <v>8994</v>
      </c>
      <c r="G2938" s="17" t="s">
        <v>24</v>
      </c>
      <c r="H2938" s="21">
        <v>5100100</v>
      </c>
      <c r="I2938" s="20">
        <v>5100156.5217391308</v>
      </c>
      <c r="J2938" s="19">
        <v>5304100</v>
      </c>
      <c r="K2938" s="1" t="s">
        <v>8974</v>
      </c>
      <c r="L2938" s="183"/>
      <c r="M2938" s="44" t="e">
        <f>VLOOKUP(#REF!,'[1]PL3 Danh muc đầy đủ'!$E$9:$X$9281,20,0)</f>
        <v>#REF!</v>
      </c>
      <c r="N2938" s="44" t="e">
        <f>M2938-#REF!</f>
        <v>#REF!</v>
      </c>
    </row>
    <row r="2939" spans="1:14" ht="36" x14ac:dyDescent="0.3">
      <c r="A2939" s="43">
        <v>2929</v>
      </c>
      <c r="B2939" s="17" t="s">
        <v>8995</v>
      </c>
      <c r="C2939" s="18" t="s">
        <v>18141</v>
      </c>
      <c r="D2939" s="17" t="s">
        <v>8996</v>
      </c>
      <c r="E2939" s="18" t="s">
        <v>8997</v>
      </c>
      <c r="F2939" s="18" t="s">
        <v>8997</v>
      </c>
      <c r="G2939" s="17" t="s">
        <v>24</v>
      </c>
      <c r="H2939" s="21">
        <v>5100100</v>
      </c>
      <c r="I2939" s="20">
        <v>5100156.5217391308</v>
      </c>
      <c r="J2939" s="19">
        <v>5304100</v>
      </c>
      <c r="K2939" s="1" t="s">
        <v>8974</v>
      </c>
      <c r="L2939" s="183"/>
      <c r="M2939" s="44" t="e">
        <f>VLOOKUP(#REF!,'[1]PL3 Danh muc đầy đủ'!$E$9:$X$9281,20,0)</f>
        <v>#REF!</v>
      </c>
      <c r="N2939" s="44" t="e">
        <f>M2939-#REF!</f>
        <v>#REF!</v>
      </c>
    </row>
    <row r="2940" spans="1:14" ht="31.2" x14ac:dyDescent="0.3">
      <c r="A2940" s="43">
        <v>2930</v>
      </c>
      <c r="B2940" s="17" t="s">
        <v>8998</v>
      </c>
      <c r="C2940" s="18" t="s">
        <v>18141</v>
      </c>
      <c r="D2940" s="17" t="s">
        <v>8999</v>
      </c>
      <c r="E2940" s="18" t="s">
        <v>9000</v>
      </c>
      <c r="F2940" s="18" t="s">
        <v>9000</v>
      </c>
      <c r="G2940" s="17" t="s">
        <v>54</v>
      </c>
      <c r="H2940" s="21">
        <v>5100100</v>
      </c>
      <c r="I2940" s="20">
        <v>5100156.5217391308</v>
      </c>
      <c r="J2940" s="19">
        <v>5304100</v>
      </c>
      <c r="K2940" s="1" t="s">
        <v>8974</v>
      </c>
      <c r="L2940" s="183"/>
      <c r="M2940" s="44" t="e">
        <f>VLOOKUP(#REF!,'[1]PL3 Danh muc đầy đủ'!$E$9:$X$9281,20,0)</f>
        <v>#REF!</v>
      </c>
      <c r="N2940" s="44" t="e">
        <f>M2940-#REF!</f>
        <v>#REF!</v>
      </c>
    </row>
    <row r="2941" spans="1:14" ht="18" x14ac:dyDescent="0.3">
      <c r="A2941" s="43">
        <v>2931</v>
      </c>
      <c r="B2941" s="17" t="s">
        <v>378</v>
      </c>
      <c r="C2941" s="18" t="s">
        <v>18167</v>
      </c>
      <c r="D2941" s="17" t="s">
        <v>379</v>
      </c>
      <c r="E2941" s="18" t="s">
        <v>380</v>
      </c>
      <c r="F2941" s="18" t="s">
        <v>380</v>
      </c>
      <c r="G2941" s="17" t="s">
        <v>18</v>
      </c>
      <c r="H2941" s="21">
        <v>2815900</v>
      </c>
      <c r="I2941" s="20">
        <v>2815965.2173913047</v>
      </c>
      <c r="J2941" s="19">
        <v>2928600</v>
      </c>
      <c r="K2941" s="1"/>
      <c r="L2941" s="183"/>
      <c r="M2941" s="44" t="e">
        <f>VLOOKUP(#REF!,'[1]PL3 Danh muc đầy đủ'!$E$9:$X$9281,20,0)</f>
        <v>#REF!</v>
      </c>
      <c r="N2941" s="44" t="e">
        <f>M2941-#REF!</f>
        <v>#REF!</v>
      </c>
    </row>
    <row r="2942" spans="1:14" ht="18" x14ac:dyDescent="0.3">
      <c r="A2942" s="43">
        <v>2932</v>
      </c>
      <c r="B2942" s="17" t="s">
        <v>381</v>
      </c>
      <c r="C2942" s="18" t="s">
        <v>18141</v>
      </c>
      <c r="D2942" s="17" t="s">
        <v>382</v>
      </c>
      <c r="E2942" s="18" t="s">
        <v>383</v>
      </c>
      <c r="F2942" s="18" t="s">
        <v>383</v>
      </c>
      <c r="G2942" s="17" t="s">
        <v>24</v>
      </c>
      <c r="H2942" s="21">
        <v>2815900</v>
      </c>
      <c r="I2942" s="20">
        <v>2815965.2173913047</v>
      </c>
      <c r="J2942" s="19">
        <v>2928600</v>
      </c>
      <c r="K2942" s="1"/>
      <c r="L2942" s="183"/>
      <c r="M2942" s="44" t="e">
        <f>VLOOKUP(#REF!,'[1]PL3 Danh muc đầy đủ'!$E$9:$X$9281,20,0)</f>
        <v>#REF!</v>
      </c>
      <c r="N2942" s="44" t="e">
        <f>M2942-#REF!</f>
        <v>#REF!</v>
      </c>
    </row>
    <row r="2943" spans="1:14" ht="18" x14ac:dyDescent="0.3">
      <c r="A2943" s="43">
        <v>2933</v>
      </c>
      <c r="B2943" s="17" t="s">
        <v>384</v>
      </c>
      <c r="C2943" s="18" t="s">
        <v>18141</v>
      </c>
      <c r="D2943" s="17" t="s">
        <v>385</v>
      </c>
      <c r="E2943" s="18" t="s">
        <v>386</v>
      </c>
      <c r="F2943" s="18" t="s">
        <v>386</v>
      </c>
      <c r="G2943" s="17" t="s">
        <v>24</v>
      </c>
      <c r="H2943" s="21">
        <v>2815900</v>
      </c>
      <c r="I2943" s="20">
        <v>2815965.2173913047</v>
      </c>
      <c r="J2943" s="19">
        <v>2928600</v>
      </c>
      <c r="K2943" s="1"/>
      <c r="L2943" s="183"/>
      <c r="M2943" s="44" t="e">
        <f>VLOOKUP(#REF!,'[1]PL3 Danh muc đầy đủ'!$E$9:$X$9281,20,0)</f>
        <v>#REF!</v>
      </c>
      <c r="N2943" s="44" t="e">
        <f>M2943-#REF!</f>
        <v>#REF!</v>
      </c>
    </row>
    <row r="2944" spans="1:14" ht="18" x14ac:dyDescent="0.3">
      <c r="A2944" s="43">
        <v>2934</v>
      </c>
      <c r="B2944" s="17" t="s">
        <v>387</v>
      </c>
      <c r="C2944" s="18" t="s">
        <v>18141</v>
      </c>
      <c r="D2944" s="17" t="s">
        <v>388</v>
      </c>
      <c r="E2944" s="18" t="s">
        <v>389</v>
      </c>
      <c r="F2944" s="18" t="s">
        <v>17530</v>
      </c>
      <c r="G2944" s="17" t="s">
        <v>24</v>
      </c>
      <c r="H2944" s="21">
        <v>2815900</v>
      </c>
      <c r="I2944" s="20">
        <v>2815965.2173913047</v>
      </c>
      <c r="J2944" s="19">
        <v>2928600</v>
      </c>
      <c r="K2944" s="1"/>
      <c r="L2944" s="183"/>
      <c r="M2944" s="44" t="e">
        <f>VLOOKUP(#REF!,'[1]PL3 Danh muc đầy đủ'!$E$9:$X$9281,20,0)</f>
        <v>#REF!</v>
      </c>
      <c r="N2944" s="44" t="e">
        <f>M2944-#REF!</f>
        <v>#REF!</v>
      </c>
    </row>
    <row r="2945" spans="1:14" ht="18" x14ac:dyDescent="0.3">
      <c r="A2945" s="43">
        <v>2935</v>
      </c>
      <c r="B2945" s="17" t="s">
        <v>390</v>
      </c>
      <c r="C2945" s="18" t="s">
        <v>18141</v>
      </c>
      <c r="D2945" s="17" t="s">
        <v>391</v>
      </c>
      <c r="E2945" s="18" t="s">
        <v>392</v>
      </c>
      <c r="F2945" s="18" t="s">
        <v>392</v>
      </c>
      <c r="G2945" s="17" t="s">
        <v>18</v>
      </c>
      <c r="H2945" s="21">
        <v>2815900</v>
      </c>
      <c r="I2945" s="20">
        <v>2815965.2173913047</v>
      </c>
      <c r="J2945" s="19">
        <v>2928600</v>
      </c>
      <c r="K2945" s="1"/>
      <c r="L2945" s="183"/>
      <c r="M2945" s="44" t="e">
        <f>VLOOKUP(#REF!,'[1]PL3 Danh muc đầy đủ'!$E$9:$X$9281,20,0)</f>
        <v>#REF!</v>
      </c>
      <c r="N2945" s="44" t="e">
        <f>M2945-#REF!</f>
        <v>#REF!</v>
      </c>
    </row>
    <row r="2946" spans="1:14" ht="18" x14ac:dyDescent="0.3">
      <c r="A2946" s="43">
        <v>2936</v>
      </c>
      <c r="B2946" s="17" t="s">
        <v>393</v>
      </c>
      <c r="C2946" s="18" t="s">
        <v>18141</v>
      </c>
      <c r="D2946" s="17" t="s">
        <v>394</v>
      </c>
      <c r="E2946" s="18" t="s">
        <v>395</v>
      </c>
      <c r="F2946" s="18" t="s">
        <v>395</v>
      </c>
      <c r="G2946" s="17" t="s">
        <v>18</v>
      </c>
      <c r="H2946" s="21">
        <v>2815900</v>
      </c>
      <c r="I2946" s="20">
        <v>2815965.2173913047</v>
      </c>
      <c r="J2946" s="19">
        <v>2928600</v>
      </c>
      <c r="K2946" s="1"/>
      <c r="L2946" s="183"/>
      <c r="M2946" s="44" t="e">
        <f>VLOOKUP(#REF!,'[1]PL3 Danh muc đầy đủ'!$E$9:$X$9281,20,0)</f>
        <v>#REF!</v>
      </c>
      <c r="N2946" s="44" t="e">
        <f>M2946-#REF!</f>
        <v>#REF!</v>
      </c>
    </row>
    <row r="2947" spans="1:14" ht="18" x14ac:dyDescent="0.3">
      <c r="A2947" s="43">
        <v>2937</v>
      </c>
      <c r="B2947" s="17" t="s">
        <v>396</v>
      </c>
      <c r="C2947" s="18" t="s">
        <v>18141</v>
      </c>
      <c r="D2947" s="17" t="s">
        <v>397</v>
      </c>
      <c r="E2947" s="18" t="s">
        <v>16687</v>
      </c>
      <c r="F2947" s="18" t="s">
        <v>16687</v>
      </c>
      <c r="G2947" s="17" t="s">
        <v>18</v>
      </c>
      <c r="H2947" s="21">
        <v>2815900</v>
      </c>
      <c r="I2947" s="20">
        <v>2815965.2173913047</v>
      </c>
      <c r="J2947" s="19">
        <v>2928600</v>
      </c>
      <c r="K2947" s="1"/>
      <c r="L2947" s="183"/>
      <c r="M2947" s="44" t="e">
        <f>VLOOKUP(#REF!,'[1]PL3 Danh muc đầy đủ'!$E$9:$X$9281,20,0)</f>
        <v>#REF!</v>
      </c>
      <c r="N2947" s="44" t="e">
        <f>M2947-#REF!</f>
        <v>#REF!</v>
      </c>
    </row>
    <row r="2948" spans="1:14" ht="18" x14ac:dyDescent="0.3">
      <c r="A2948" s="43">
        <v>2938</v>
      </c>
      <c r="B2948" s="17" t="s">
        <v>398</v>
      </c>
      <c r="C2948" s="18" t="s">
        <v>18141</v>
      </c>
      <c r="D2948" s="17" t="s">
        <v>399</v>
      </c>
      <c r="E2948" s="18" t="s">
        <v>400</v>
      </c>
      <c r="F2948" s="18" t="s">
        <v>400</v>
      </c>
      <c r="G2948" s="17" t="s">
        <v>18</v>
      </c>
      <c r="H2948" s="21">
        <v>2815900</v>
      </c>
      <c r="I2948" s="20">
        <v>2815965.2173913047</v>
      </c>
      <c r="J2948" s="19">
        <v>2928600</v>
      </c>
      <c r="K2948" s="1"/>
      <c r="L2948" s="183"/>
      <c r="M2948" s="44" t="e">
        <f>VLOOKUP(#REF!,'[1]PL3 Danh muc đầy đủ'!$E$9:$X$9281,20,0)</f>
        <v>#REF!</v>
      </c>
      <c r="N2948" s="44" t="e">
        <f>M2948-#REF!</f>
        <v>#REF!</v>
      </c>
    </row>
    <row r="2949" spans="1:14" ht="54" x14ac:dyDescent="0.3">
      <c r="A2949" s="43">
        <v>2939</v>
      </c>
      <c r="B2949" s="17" t="s">
        <v>401</v>
      </c>
      <c r="C2949" s="18" t="s">
        <v>18152</v>
      </c>
      <c r="D2949" s="17" t="s">
        <v>402</v>
      </c>
      <c r="E2949" s="18" t="s">
        <v>403</v>
      </c>
      <c r="F2949" s="18" t="s">
        <v>403</v>
      </c>
      <c r="G2949" s="17" t="s">
        <v>24</v>
      </c>
      <c r="H2949" s="21">
        <v>2815900</v>
      </c>
      <c r="I2949" s="20">
        <v>2815965.2173913047</v>
      </c>
      <c r="J2949" s="19">
        <v>2928600</v>
      </c>
      <c r="K2949" s="1"/>
      <c r="L2949" s="183"/>
      <c r="M2949" s="44" t="e">
        <f>VLOOKUP(#REF!,'[1]PL3 Danh muc đầy đủ'!$E$9:$X$9281,20,0)</f>
        <v>#REF!</v>
      </c>
      <c r="N2949" s="44" t="e">
        <f>M2949-#REF!</f>
        <v>#REF!</v>
      </c>
    </row>
    <row r="2950" spans="1:14" ht="36" x14ac:dyDescent="0.3">
      <c r="A2950" s="43">
        <v>2940</v>
      </c>
      <c r="B2950" s="17" t="s">
        <v>404</v>
      </c>
      <c r="C2950" s="18" t="s">
        <v>18152</v>
      </c>
      <c r="D2950" s="17" t="s">
        <v>405</v>
      </c>
      <c r="E2950" s="18" t="s">
        <v>406</v>
      </c>
      <c r="F2950" s="18" t="s">
        <v>406</v>
      </c>
      <c r="G2950" s="17" t="s">
        <v>24</v>
      </c>
      <c r="H2950" s="21">
        <v>2815900</v>
      </c>
      <c r="I2950" s="20">
        <v>2815965.2173913047</v>
      </c>
      <c r="J2950" s="19">
        <v>2928600</v>
      </c>
      <c r="K2950" s="1"/>
      <c r="L2950" s="183"/>
      <c r="M2950" s="44" t="e">
        <f>VLOOKUP(#REF!,'[1]PL3 Danh muc đầy đủ'!$E$9:$X$9281,20,0)</f>
        <v>#REF!</v>
      </c>
      <c r="N2950" s="44" t="e">
        <f>M2950-#REF!</f>
        <v>#REF!</v>
      </c>
    </row>
    <row r="2951" spans="1:14" ht="36" x14ac:dyDescent="0.3">
      <c r="A2951" s="43">
        <v>2941</v>
      </c>
      <c r="B2951" s="17" t="s">
        <v>407</v>
      </c>
      <c r="C2951" s="18" t="s">
        <v>18152</v>
      </c>
      <c r="D2951" s="17" t="s">
        <v>408</v>
      </c>
      <c r="E2951" s="18" t="s">
        <v>409</v>
      </c>
      <c r="F2951" s="18" t="s">
        <v>409</v>
      </c>
      <c r="G2951" s="17" t="s">
        <v>24</v>
      </c>
      <c r="H2951" s="21">
        <v>2815900</v>
      </c>
      <c r="I2951" s="20">
        <v>2815965.2173913047</v>
      </c>
      <c r="J2951" s="19">
        <v>2928600</v>
      </c>
      <c r="K2951" s="1"/>
      <c r="L2951" s="183"/>
      <c r="M2951" s="44" t="e">
        <f>VLOOKUP(#REF!,'[1]PL3 Danh muc đầy đủ'!$E$9:$X$9281,20,0)</f>
        <v>#REF!</v>
      </c>
      <c r="N2951" s="44" t="e">
        <f>M2951-#REF!</f>
        <v>#REF!</v>
      </c>
    </row>
    <row r="2952" spans="1:14" ht="36" x14ac:dyDescent="0.3">
      <c r="A2952" s="43">
        <v>2942</v>
      </c>
      <c r="B2952" s="17" t="s">
        <v>410</v>
      </c>
      <c r="C2952" s="18" t="s">
        <v>18152</v>
      </c>
      <c r="D2952" s="17" t="s">
        <v>411</v>
      </c>
      <c r="E2952" s="18" t="s">
        <v>412</v>
      </c>
      <c r="F2952" s="18" t="s">
        <v>412</v>
      </c>
      <c r="G2952" s="17" t="s">
        <v>24</v>
      </c>
      <c r="H2952" s="21">
        <v>2815900</v>
      </c>
      <c r="I2952" s="20">
        <v>2815965.2173913047</v>
      </c>
      <c r="J2952" s="19">
        <v>2928600</v>
      </c>
      <c r="K2952" s="1"/>
      <c r="L2952" s="183"/>
      <c r="M2952" s="44" t="e">
        <f>VLOOKUP(#REF!,'[1]PL3 Danh muc đầy đủ'!$E$9:$X$9281,20,0)</f>
        <v>#REF!</v>
      </c>
      <c r="N2952" s="44" t="e">
        <f>M2952-#REF!</f>
        <v>#REF!</v>
      </c>
    </row>
    <row r="2953" spans="1:14" ht="36" x14ac:dyDescent="0.3">
      <c r="A2953" s="43">
        <v>2943</v>
      </c>
      <c r="B2953" s="17" t="s">
        <v>413</v>
      </c>
      <c r="C2953" s="18" t="s">
        <v>18152</v>
      </c>
      <c r="D2953" s="17" t="s">
        <v>414</v>
      </c>
      <c r="E2953" s="18" t="s">
        <v>415</v>
      </c>
      <c r="F2953" s="18" t="s">
        <v>415</v>
      </c>
      <c r="G2953" s="17" t="s">
        <v>24</v>
      </c>
      <c r="H2953" s="21">
        <v>2815900</v>
      </c>
      <c r="I2953" s="20">
        <v>2815965.2173913047</v>
      </c>
      <c r="J2953" s="19">
        <v>2928600</v>
      </c>
      <c r="K2953" s="1"/>
      <c r="L2953" s="183"/>
      <c r="M2953" s="44" t="e">
        <f>VLOOKUP(#REF!,'[1]PL3 Danh muc đầy đủ'!$E$9:$X$9281,20,0)</f>
        <v>#REF!</v>
      </c>
      <c r="N2953" s="44" t="e">
        <f>M2953-#REF!</f>
        <v>#REF!</v>
      </c>
    </row>
    <row r="2954" spans="1:14" ht="36" x14ac:dyDescent="0.3">
      <c r="A2954" s="43">
        <v>2944</v>
      </c>
      <c r="B2954" s="17" t="s">
        <v>18317</v>
      </c>
      <c r="C2954" s="18" t="s">
        <v>18152</v>
      </c>
      <c r="D2954" s="17" t="s">
        <v>18488</v>
      </c>
      <c r="E2954" s="18" t="s">
        <v>18650</v>
      </c>
      <c r="F2954" s="18" t="s">
        <v>18650</v>
      </c>
      <c r="G2954" s="17" t="s">
        <v>24</v>
      </c>
      <c r="H2954" s="21">
        <v>2815900</v>
      </c>
      <c r="I2954" s="20">
        <v>2815965.2173913047</v>
      </c>
      <c r="J2954" s="19">
        <v>2928600</v>
      </c>
      <c r="K2954" s="18"/>
      <c r="L2954" s="184"/>
      <c r="M2954" s="44" t="e">
        <f>VLOOKUP(#REF!,'[1]PL3 Danh muc đầy đủ'!$E$9:$X$9281,20,0)</f>
        <v>#REF!</v>
      </c>
      <c r="N2954" s="44" t="e">
        <f>M2954-#REF!</f>
        <v>#REF!</v>
      </c>
    </row>
    <row r="2955" spans="1:14" ht="62.4" x14ac:dyDescent="0.3">
      <c r="A2955" s="43">
        <v>2945</v>
      </c>
      <c r="B2955" s="17" t="s">
        <v>9015</v>
      </c>
      <c r="C2955" s="18" t="s">
        <v>18167</v>
      </c>
      <c r="D2955" s="17" t="s">
        <v>9016</v>
      </c>
      <c r="E2955" s="18" t="s">
        <v>9017</v>
      </c>
      <c r="F2955" s="18" t="s">
        <v>9017</v>
      </c>
      <c r="G2955" s="17"/>
      <c r="H2955" s="21">
        <v>7639200</v>
      </c>
      <c r="I2955" s="20">
        <v>7639217.3913043449</v>
      </c>
      <c r="J2955" s="19">
        <v>7944700</v>
      </c>
      <c r="K2955" s="1" t="s">
        <v>9018</v>
      </c>
      <c r="L2955" s="183"/>
      <c r="M2955" s="44" t="e">
        <f>VLOOKUP(#REF!,'[1]PL3 Danh muc đầy đủ'!$E$9:$X$9281,20,0)</f>
        <v>#REF!</v>
      </c>
      <c r="N2955" s="44" t="e">
        <f>M2955-#REF!</f>
        <v>#REF!</v>
      </c>
    </row>
    <row r="2956" spans="1:14" ht="62.4" x14ac:dyDescent="0.3">
      <c r="A2956" s="43">
        <v>2946</v>
      </c>
      <c r="B2956" s="17" t="s">
        <v>9019</v>
      </c>
      <c r="C2956" s="18" t="s">
        <v>18141</v>
      </c>
      <c r="D2956" s="17" t="s">
        <v>9020</v>
      </c>
      <c r="E2956" s="18" t="s">
        <v>9021</v>
      </c>
      <c r="F2956" s="18" t="s">
        <v>9021</v>
      </c>
      <c r="G2956" s="17" t="s">
        <v>54</v>
      </c>
      <c r="H2956" s="21">
        <v>7639200</v>
      </c>
      <c r="I2956" s="20">
        <v>7639217.3913043449</v>
      </c>
      <c r="J2956" s="19">
        <v>7944700</v>
      </c>
      <c r="K2956" s="1" t="s">
        <v>9018</v>
      </c>
      <c r="L2956" s="183"/>
      <c r="M2956" s="44" t="e">
        <f>VLOOKUP(#REF!,'[1]PL3 Danh muc đầy đủ'!$E$9:$X$9281,20,0)</f>
        <v>#REF!</v>
      </c>
      <c r="N2956" s="44" t="e">
        <f>M2956-#REF!</f>
        <v>#REF!</v>
      </c>
    </row>
    <row r="2957" spans="1:14" ht="31.2" x14ac:dyDescent="0.3">
      <c r="A2957" s="43">
        <v>2947</v>
      </c>
      <c r="B2957" s="17" t="s">
        <v>1254</v>
      </c>
      <c r="C2957" s="18" t="s">
        <v>18167</v>
      </c>
      <c r="D2957" s="17" t="s">
        <v>1255</v>
      </c>
      <c r="E2957" s="18" t="s">
        <v>1256</v>
      </c>
      <c r="F2957" s="18" t="s">
        <v>1256</v>
      </c>
      <c r="G2957" s="17" t="s">
        <v>18</v>
      </c>
      <c r="H2957" s="21">
        <v>4747100</v>
      </c>
      <c r="I2957" s="20">
        <v>4747156.5217391308</v>
      </c>
      <c r="J2957" s="19">
        <v>4937000</v>
      </c>
      <c r="K2957" s="1" t="s">
        <v>9022</v>
      </c>
      <c r="L2957" s="183"/>
      <c r="M2957" s="44" t="e">
        <f>VLOOKUP(#REF!,'[1]PL3 Danh muc đầy đủ'!$E$9:$X$9281,20,0)</f>
        <v>#REF!</v>
      </c>
      <c r="N2957" s="44" t="e">
        <f>M2957-#REF!</f>
        <v>#REF!</v>
      </c>
    </row>
    <row r="2958" spans="1:14" ht="36" x14ac:dyDescent="0.3">
      <c r="A2958" s="43">
        <v>2948</v>
      </c>
      <c r="B2958" s="17" t="s">
        <v>1258</v>
      </c>
      <c r="C2958" s="18" t="s">
        <v>18167</v>
      </c>
      <c r="D2958" s="17" t="s">
        <v>1259</v>
      </c>
      <c r="E2958" s="18" t="s">
        <v>16688</v>
      </c>
      <c r="F2958" s="18" t="s">
        <v>16688</v>
      </c>
      <c r="G2958" s="17" t="s">
        <v>18</v>
      </c>
      <c r="H2958" s="21">
        <v>4747100</v>
      </c>
      <c r="I2958" s="20">
        <v>4747156.5217391308</v>
      </c>
      <c r="J2958" s="19">
        <v>4937000</v>
      </c>
      <c r="K2958" s="1" t="s">
        <v>9022</v>
      </c>
      <c r="L2958" s="183"/>
      <c r="M2958" s="44" t="e">
        <f>VLOOKUP(#REF!,'[1]PL3 Danh muc đầy đủ'!$E$9:$X$9281,20,0)</f>
        <v>#REF!</v>
      </c>
      <c r="N2958" s="44" t="e">
        <f>M2958-#REF!</f>
        <v>#REF!</v>
      </c>
    </row>
    <row r="2959" spans="1:14" ht="36" x14ac:dyDescent="0.3">
      <c r="A2959" s="43">
        <v>2949</v>
      </c>
      <c r="B2959" s="17" t="s">
        <v>1260</v>
      </c>
      <c r="C2959" s="18" t="s">
        <v>18152</v>
      </c>
      <c r="D2959" s="17" t="s">
        <v>1261</v>
      </c>
      <c r="E2959" s="18" t="s">
        <v>1262</v>
      </c>
      <c r="F2959" s="18" t="s">
        <v>1262</v>
      </c>
      <c r="G2959" s="17" t="s">
        <v>24</v>
      </c>
      <c r="H2959" s="21">
        <v>4747100</v>
      </c>
      <c r="I2959" s="20">
        <v>4747156.5217391308</v>
      </c>
      <c r="J2959" s="19">
        <v>4937000</v>
      </c>
      <c r="K2959" s="1" t="s">
        <v>9022</v>
      </c>
      <c r="L2959" s="183"/>
      <c r="M2959" s="44" t="e">
        <f>VLOOKUP(#REF!,'[1]PL3 Danh muc đầy đủ'!$E$9:$X$9281,20,0)</f>
        <v>#REF!</v>
      </c>
      <c r="N2959" s="44" t="e">
        <f>M2959-#REF!</f>
        <v>#REF!</v>
      </c>
    </row>
    <row r="2960" spans="1:14" ht="36" x14ac:dyDescent="0.3">
      <c r="A2960" s="43">
        <v>2950</v>
      </c>
      <c r="B2960" s="17" t="s">
        <v>1263</v>
      </c>
      <c r="C2960" s="18" t="s">
        <v>18152</v>
      </c>
      <c r="D2960" s="17" t="s">
        <v>1264</v>
      </c>
      <c r="E2960" s="18" t="s">
        <v>1265</v>
      </c>
      <c r="F2960" s="18" t="s">
        <v>1265</v>
      </c>
      <c r="G2960" s="17" t="s">
        <v>24</v>
      </c>
      <c r="H2960" s="21">
        <v>4747100</v>
      </c>
      <c r="I2960" s="20">
        <v>4747156.5217391308</v>
      </c>
      <c r="J2960" s="19">
        <v>4937000</v>
      </c>
      <c r="K2960" s="1" t="s">
        <v>9022</v>
      </c>
      <c r="L2960" s="183"/>
      <c r="M2960" s="44" t="e">
        <f>VLOOKUP(#REF!,'[1]PL3 Danh muc đầy đủ'!$E$9:$X$9281,20,0)</f>
        <v>#REF!</v>
      </c>
      <c r="N2960" s="44" t="e">
        <f>M2960-#REF!</f>
        <v>#REF!</v>
      </c>
    </row>
    <row r="2961" spans="1:14" ht="54" x14ac:dyDescent="0.3">
      <c r="A2961" s="43">
        <v>2951</v>
      </c>
      <c r="B2961" s="17" t="s">
        <v>1266</v>
      </c>
      <c r="C2961" s="18" t="s">
        <v>18152</v>
      </c>
      <c r="D2961" s="17" t="s">
        <v>1267</v>
      </c>
      <c r="E2961" s="18" t="s">
        <v>1268</v>
      </c>
      <c r="F2961" s="18" t="s">
        <v>1268</v>
      </c>
      <c r="G2961" s="17" t="s">
        <v>24</v>
      </c>
      <c r="H2961" s="21">
        <v>4747100</v>
      </c>
      <c r="I2961" s="20">
        <v>4747156.5217391308</v>
      </c>
      <c r="J2961" s="19">
        <v>4937000</v>
      </c>
      <c r="K2961" s="18" t="s">
        <v>9022</v>
      </c>
      <c r="L2961" s="184"/>
      <c r="M2961" s="44" t="e">
        <f>VLOOKUP(#REF!,'[1]PL3 Danh muc đầy đủ'!$E$9:$X$9281,20,0)</f>
        <v>#REF!</v>
      </c>
      <c r="N2961" s="44" t="e">
        <f>M2961-#REF!</f>
        <v>#REF!</v>
      </c>
    </row>
    <row r="2962" spans="1:14" ht="36" x14ac:dyDescent="0.3">
      <c r="A2962" s="43">
        <v>2952</v>
      </c>
      <c r="B2962" s="17" t="s">
        <v>1269</v>
      </c>
      <c r="C2962" s="18" t="s">
        <v>18152</v>
      </c>
      <c r="D2962" s="17" t="s">
        <v>1270</v>
      </c>
      <c r="E2962" s="18" t="s">
        <v>1271</v>
      </c>
      <c r="F2962" s="18" t="s">
        <v>1271</v>
      </c>
      <c r="G2962" s="17" t="s">
        <v>24</v>
      </c>
      <c r="H2962" s="21">
        <v>4747100</v>
      </c>
      <c r="I2962" s="20">
        <v>4747156.5217391308</v>
      </c>
      <c r="J2962" s="19">
        <v>4937000</v>
      </c>
      <c r="K2962" s="1" t="s">
        <v>9022</v>
      </c>
      <c r="L2962" s="183"/>
      <c r="M2962" s="44" t="e">
        <f>VLOOKUP(#REF!,'[1]PL3 Danh muc đầy đủ'!$E$9:$X$9281,20,0)</f>
        <v>#REF!</v>
      </c>
      <c r="N2962" s="44" t="e">
        <f>M2962-#REF!</f>
        <v>#REF!</v>
      </c>
    </row>
    <row r="2963" spans="1:14" ht="54" x14ac:dyDescent="0.3">
      <c r="A2963" s="43">
        <v>2953</v>
      </c>
      <c r="B2963" s="17" t="s">
        <v>1272</v>
      </c>
      <c r="C2963" s="18" t="s">
        <v>18152</v>
      </c>
      <c r="D2963" s="17" t="s">
        <v>1273</v>
      </c>
      <c r="E2963" s="18" t="s">
        <v>1274</v>
      </c>
      <c r="F2963" s="18" t="s">
        <v>1274</v>
      </c>
      <c r="G2963" s="17" t="s">
        <v>24</v>
      </c>
      <c r="H2963" s="21">
        <v>4747100</v>
      </c>
      <c r="I2963" s="20">
        <v>4747156.5217391308</v>
      </c>
      <c r="J2963" s="19">
        <v>4937000</v>
      </c>
      <c r="K2963" s="1" t="s">
        <v>9022</v>
      </c>
      <c r="L2963" s="183"/>
      <c r="M2963" s="44" t="e">
        <f>VLOOKUP(#REF!,'[1]PL3 Danh muc đầy đủ'!$E$9:$X$9281,20,0)</f>
        <v>#REF!</v>
      </c>
      <c r="N2963" s="44" t="e">
        <f>M2963-#REF!</f>
        <v>#REF!</v>
      </c>
    </row>
    <row r="2964" spans="1:14" ht="46.8" x14ac:dyDescent="0.3">
      <c r="A2964" s="43">
        <v>2954</v>
      </c>
      <c r="B2964" s="17" t="s">
        <v>9023</v>
      </c>
      <c r="C2964" s="18" t="s">
        <v>18152</v>
      </c>
      <c r="D2964" s="17" t="s">
        <v>9024</v>
      </c>
      <c r="E2964" s="18" t="s">
        <v>9025</v>
      </c>
      <c r="F2964" s="18" t="s">
        <v>9025</v>
      </c>
      <c r="G2964" s="17" t="s">
        <v>54</v>
      </c>
      <c r="H2964" s="21">
        <v>3781900</v>
      </c>
      <c r="I2964" s="20">
        <v>3781913.0434782607</v>
      </c>
      <c r="J2964" s="19">
        <v>3933100</v>
      </c>
      <c r="K2964" s="1" t="s">
        <v>8657</v>
      </c>
      <c r="L2964" s="183"/>
      <c r="M2964" s="44" t="e">
        <f>VLOOKUP(#REF!,'[1]PL3 Danh muc đầy đủ'!$E$9:$X$9281,20,0)</f>
        <v>#REF!</v>
      </c>
      <c r="N2964" s="44" t="e">
        <f>M2964-#REF!</f>
        <v>#REF!</v>
      </c>
    </row>
    <row r="2965" spans="1:14" ht="72" x14ac:dyDescent="0.3">
      <c r="A2965" s="43">
        <v>2955</v>
      </c>
      <c r="B2965" s="17" t="s">
        <v>18316</v>
      </c>
      <c r="C2965" s="18" t="s">
        <v>18152</v>
      </c>
      <c r="D2965" s="17" t="s">
        <v>18487</v>
      </c>
      <c r="E2965" s="18" t="s">
        <v>18649</v>
      </c>
      <c r="F2965" s="18" t="s">
        <v>18649</v>
      </c>
      <c r="G2965" s="17" t="s">
        <v>54</v>
      </c>
      <c r="H2965" s="21">
        <v>3781900</v>
      </c>
      <c r="I2965" s="20">
        <v>3781913.0434782607</v>
      </c>
      <c r="J2965" s="19">
        <v>3933100</v>
      </c>
      <c r="K2965" s="18" t="s">
        <v>8657</v>
      </c>
      <c r="L2965" s="184"/>
      <c r="M2965" s="44" t="e">
        <f>VLOOKUP(#REF!,'[1]PL3 Danh muc đầy đủ'!$E$9:$X$9281,20,0)</f>
        <v>#REF!</v>
      </c>
      <c r="N2965" s="44" t="e">
        <f>M2965-#REF!</f>
        <v>#REF!</v>
      </c>
    </row>
    <row r="2966" spans="1:14" ht="46.8" x14ac:dyDescent="0.3">
      <c r="A2966" s="43">
        <v>2956</v>
      </c>
      <c r="B2966" s="17" t="s">
        <v>9026</v>
      </c>
      <c r="C2966" s="18" t="s">
        <v>18152</v>
      </c>
      <c r="D2966" s="17" t="s">
        <v>9027</v>
      </c>
      <c r="E2966" s="18" t="s">
        <v>9028</v>
      </c>
      <c r="F2966" s="18" t="s">
        <v>9028</v>
      </c>
      <c r="G2966" s="17" t="s">
        <v>54</v>
      </c>
      <c r="H2966" s="21">
        <v>3781900</v>
      </c>
      <c r="I2966" s="20">
        <v>3781913.0434782607</v>
      </c>
      <c r="J2966" s="19">
        <v>3933100</v>
      </c>
      <c r="K2966" s="1" t="s">
        <v>8657</v>
      </c>
      <c r="L2966" s="183"/>
      <c r="M2966" s="44" t="e">
        <f>VLOOKUP(#REF!,'[1]PL3 Danh muc đầy đủ'!$E$9:$X$9281,20,0)</f>
        <v>#REF!</v>
      </c>
      <c r="N2966" s="44" t="e">
        <f>M2966-#REF!</f>
        <v>#REF!</v>
      </c>
    </row>
    <row r="2967" spans="1:14" ht="46.8" x14ac:dyDescent="0.3">
      <c r="A2967" s="43">
        <v>2957</v>
      </c>
      <c r="B2967" s="17" t="s">
        <v>9029</v>
      </c>
      <c r="C2967" s="18" t="s">
        <v>18152</v>
      </c>
      <c r="D2967" s="17" t="s">
        <v>9030</v>
      </c>
      <c r="E2967" s="18" t="s">
        <v>9031</v>
      </c>
      <c r="F2967" s="18" t="s">
        <v>9031</v>
      </c>
      <c r="G2967" s="17" t="s">
        <v>54</v>
      </c>
      <c r="H2967" s="21">
        <v>3781900</v>
      </c>
      <c r="I2967" s="20">
        <v>3781913.0434782607</v>
      </c>
      <c r="J2967" s="19">
        <v>3933100</v>
      </c>
      <c r="K2967" s="1" t="s">
        <v>8657</v>
      </c>
      <c r="L2967" s="183"/>
      <c r="M2967" s="44" t="e">
        <f>VLOOKUP(#REF!,'[1]PL3 Danh muc đầy đủ'!$E$9:$X$9281,20,0)</f>
        <v>#REF!</v>
      </c>
      <c r="N2967" s="44" t="e">
        <f>M2967-#REF!</f>
        <v>#REF!</v>
      </c>
    </row>
    <row r="2968" spans="1:14" ht="46.8" x14ac:dyDescent="0.3">
      <c r="A2968" s="43">
        <v>2958</v>
      </c>
      <c r="B2968" s="17" t="s">
        <v>9032</v>
      </c>
      <c r="C2968" s="18" t="s">
        <v>18152</v>
      </c>
      <c r="D2968" s="17" t="s">
        <v>9033</v>
      </c>
      <c r="E2968" s="18" t="s">
        <v>9034</v>
      </c>
      <c r="F2968" s="18" t="s">
        <v>9034</v>
      </c>
      <c r="G2968" s="17" t="s">
        <v>54</v>
      </c>
      <c r="H2968" s="21">
        <v>3781900</v>
      </c>
      <c r="I2968" s="20">
        <v>3781913.0434782607</v>
      </c>
      <c r="J2968" s="19">
        <v>3933100</v>
      </c>
      <c r="K2968" s="1" t="s">
        <v>8657</v>
      </c>
      <c r="L2968" s="183"/>
      <c r="M2968" s="44" t="e">
        <f>VLOOKUP(#REF!,'[1]PL3 Danh muc đầy đủ'!$E$9:$X$9281,20,0)</f>
        <v>#REF!</v>
      </c>
      <c r="N2968" s="44" t="e">
        <f>M2968-#REF!</f>
        <v>#REF!</v>
      </c>
    </row>
    <row r="2969" spans="1:14" ht="46.8" x14ac:dyDescent="0.3">
      <c r="A2969" s="43">
        <v>2959</v>
      </c>
      <c r="B2969" s="17" t="s">
        <v>9035</v>
      </c>
      <c r="C2969" s="18" t="s">
        <v>18152</v>
      </c>
      <c r="D2969" s="17" t="s">
        <v>9036</v>
      </c>
      <c r="E2969" s="18" t="s">
        <v>9037</v>
      </c>
      <c r="F2969" s="18" t="s">
        <v>9037</v>
      </c>
      <c r="G2969" s="17" t="s">
        <v>54</v>
      </c>
      <c r="H2969" s="21">
        <v>3781900</v>
      </c>
      <c r="I2969" s="20">
        <v>3781913.0434782607</v>
      </c>
      <c r="J2969" s="19">
        <v>3933100</v>
      </c>
      <c r="K2969" s="1" t="s">
        <v>8657</v>
      </c>
      <c r="L2969" s="183"/>
      <c r="M2969" s="44" t="e">
        <f>VLOOKUP(#REF!,'[1]PL3 Danh muc đầy đủ'!$E$9:$X$9281,20,0)</f>
        <v>#REF!</v>
      </c>
      <c r="N2969" s="44" t="e">
        <f>M2969-#REF!</f>
        <v>#REF!</v>
      </c>
    </row>
    <row r="2970" spans="1:14" ht="46.8" x14ac:dyDescent="0.3">
      <c r="A2970" s="43">
        <v>2960</v>
      </c>
      <c r="B2970" s="17" t="s">
        <v>9038</v>
      </c>
      <c r="C2970" s="18" t="s">
        <v>18152</v>
      </c>
      <c r="D2970" s="17" t="s">
        <v>9039</v>
      </c>
      <c r="E2970" s="18" t="s">
        <v>9040</v>
      </c>
      <c r="F2970" s="18" t="s">
        <v>9040</v>
      </c>
      <c r="G2970" s="17" t="s">
        <v>54</v>
      </c>
      <c r="H2970" s="21">
        <v>3781900</v>
      </c>
      <c r="I2970" s="20">
        <v>3781913.0434782607</v>
      </c>
      <c r="J2970" s="19">
        <v>3933100</v>
      </c>
      <c r="K2970" s="1" t="s">
        <v>8657</v>
      </c>
      <c r="L2970" s="183"/>
      <c r="M2970" s="44" t="e">
        <f>VLOOKUP(#REF!,'[1]PL3 Danh muc đầy đủ'!$E$9:$X$9281,20,0)</f>
        <v>#REF!</v>
      </c>
      <c r="N2970" s="44" t="e">
        <f>M2970-#REF!</f>
        <v>#REF!</v>
      </c>
    </row>
    <row r="2971" spans="1:14" ht="54" x14ac:dyDescent="0.3">
      <c r="A2971" s="43">
        <v>2961</v>
      </c>
      <c r="B2971" s="17" t="s">
        <v>9041</v>
      </c>
      <c r="C2971" s="18" t="s">
        <v>18152</v>
      </c>
      <c r="D2971" s="17" t="s">
        <v>9042</v>
      </c>
      <c r="E2971" s="18" t="s">
        <v>9043</v>
      </c>
      <c r="F2971" s="18" t="s">
        <v>9043</v>
      </c>
      <c r="G2971" s="17" t="s">
        <v>54</v>
      </c>
      <c r="H2971" s="21">
        <v>3781900</v>
      </c>
      <c r="I2971" s="20">
        <v>3781913.0434782607</v>
      </c>
      <c r="J2971" s="19">
        <v>3933100</v>
      </c>
      <c r="K2971" s="1" t="s">
        <v>8657</v>
      </c>
      <c r="L2971" s="183"/>
      <c r="M2971" s="44" t="e">
        <f>VLOOKUP(#REF!,'[1]PL3 Danh muc đầy đủ'!$E$9:$X$9281,20,0)</f>
        <v>#REF!</v>
      </c>
      <c r="N2971" s="44" t="e">
        <f>M2971-#REF!</f>
        <v>#REF!</v>
      </c>
    </row>
    <row r="2972" spans="1:14" ht="54" x14ac:dyDescent="0.3">
      <c r="A2972" s="43">
        <v>2962</v>
      </c>
      <c r="B2972" s="17" t="s">
        <v>9044</v>
      </c>
      <c r="C2972" s="18" t="s">
        <v>18152</v>
      </c>
      <c r="D2972" s="17" t="s">
        <v>9045</v>
      </c>
      <c r="E2972" s="18" t="s">
        <v>9046</v>
      </c>
      <c r="F2972" s="18" t="s">
        <v>9046</v>
      </c>
      <c r="G2972" s="17" t="s">
        <v>54</v>
      </c>
      <c r="H2972" s="21">
        <v>3781900</v>
      </c>
      <c r="I2972" s="20">
        <v>3781913.0434782607</v>
      </c>
      <c r="J2972" s="19">
        <v>3933100</v>
      </c>
      <c r="K2972" s="1" t="s">
        <v>8657</v>
      </c>
      <c r="L2972" s="183"/>
      <c r="M2972" s="44" t="e">
        <f>VLOOKUP(#REF!,'[1]PL3 Danh muc đầy đủ'!$E$9:$X$9281,20,0)</f>
        <v>#REF!</v>
      </c>
      <c r="N2972" s="44" t="e">
        <f>M2972-#REF!</f>
        <v>#REF!</v>
      </c>
    </row>
    <row r="2973" spans="1:14" ht="72" x14ac:dyDescent="0.3">
      <c r="A2973" s="43">
        <v>2963</v>
      </c>
      <c r="B2973" s="17" t="s">
        <v>18319</v>
      </c>
      <c r="C2973" s="18" t="s">
        <v>18152</v>
      </c>
      <c r="D2973" s="17" t="s">
        <v>18490</v>
      </c>
      <c r="E2973" s="18" t="s">
        <v>18652</v>
      </c>
      <c r="F2973" s="18" t="s">
        <v>18652</v>
      </c>
      <c r="G2973" s="17" t="s">
        <v>54</v>
      </c>
      <c r="H2973" s="21">
        <v>3781900</v>
      </c>
      <c r="I2973" s="20">
        <v>3781913.0434782607</v>
      </c>
      <c r="J2973" s="19">
        <v>3933100</v>
      </c>
      <c r="K2973" s="18" t="s">
        <v>8657</v>
      </c>
      <c r="L2973" s="184"/>
      <c r="M2973" s="44" t="e">
        <f>VLOOKUP(#REF!,'[1]PL3 Danh muc đầy đủ'!$E$9:$X$9281,20,0)</f>
        <v>#REF!</v>
      </c>
      <c r="N2973" s="44" t="e">
        <f>M2973-#REF!</f>
        <v>#REF!</v>
      </c>
    </row>
    <row r="2974" spans="1:14" ht="72" x14ac:dyDescent="0.3">
      <c r="A2974" s="43">
        <v>2964</v>
      </c>
      <c r="B2974" s="17" t="s">
        <v>18385</v>
      </c>
      <c r="C2974" s="18" t="s">
        <v>18152</v>
      </c>
      <c r="D2974" s="17" t="s">
        <v>18556</v>
      </c>
      <c r="E2974" s="18" t="s">
        <v>18717</v>
      </c>
      <c r="F2974" s="18" t="s">
        <v>18717</v>
      </c>
      <c r="G2974" s="17" t="s">
        <v>54</v>
      </c>
      <c r="H2974" s="21">
        <v>3781900</v>
      </c>
      <c r="I2974" s="20">
        <v>3781913.0434782607</v>
      </c>
      <c r="J2974" s="19">
        <v>3933100</v>
      </c>
      <c r="K2974" s="18" t="s">
        <v>8657</v>
      </c>
      <c r="L2974" s="184"/>
      <c r="M2974" s="44" t="e">
        <f>VLOOKUP(#REF!,'[1]PL3 Danh muc đầy đủ'!$E$9:$X$9281,20,0)</f>
        <v>#REF!</v>
      </c>
      <c r="N2974" s="44" t="e">
        <f>M2974-#REF!</f>
        <v>#REF!</v>
      </c>
    </row>
    <row r="2975" spans="1:14" ht="36" x14ac:dyDescent="0.3">
      <c r="A2975" s="43">
        <v>2965</v>
      </c>
      <c r="B2975" s="17" t="s">
        <v>616</v>
      </c>
      <c r="C2975" s="18" t="s">
        <v>18167</v>
      </c>
      <c r="D2975" s="17" t="s">
        <v>617</v>
      </c>
      <c r="E2975" s="18" t="s">
        <v>618</v>
      </c>
      <c r="F2975" s="18" t="s">
        <v>618</v>
      </c>
      <c r="G2975" s="17"/>
      <c r="H2975" s="21">
        <v>2917900</v>
      </c>
      <c r="I2975" s="20">
        <v>2917930.4347826084</v>
      </c>
      <c r="J2975" s="19">
        <v>3034600</v>
      </c>
      <c r="K2975" s="1" t="s">
        <v>619</v>
      </c>
      <c r="L2975" s="183"/>
      <c r="M2975" s="44" t="e">
        <f>VLOOKUP(#REF!,'[1]PL3 Danh muc đầy đủ'!$E$9:$X$9281,20,0)</f>
        <v>#REF!</v>
      </c>
      <c r="N2975" s="44" t="e">
        <f>M2975-#REF!</f>
        <v>#REF!</v>
      </c>
    </row>
    <row r="2976" spans="1:14" ht="36" x14ac:dyDescent="0.3">
      <c r="A2976" s="43">
        <v>2966</v>
      </c>
      <c r="B2976" s="17" t="s">
        <v>620</v>
      </c>
      <c r="C2976" s="18" t="s">
        <v>18167</v>
      </c>
      <c r="D2976" s="17" t="s">
        <v>621</v>
      </c>
      <c r="E2976" s="18" t="s">
        <v>622</v>
      </c>
      <c r="F2976" s="18" t="s">
        <v>622</v>
      </c>
      <c r="G2976" s="17" t="s">
        <v>20</v>
      </c>
      <c r="H2976" s="21">
        <v>2917900</v>
      </c>
      <c r="I2976" s="20">
        <v>2917930.4347826084</v>
      </c>
      <c r="J2976" s="19">
        <v>3034600</v>
      </c>
      <c r="K2976" s="1" t="s">
        <v>619</v>
      </c>
      <c r="L2976" s="183"/>
      <c r="M2976" s="44" t="e">
        <f>VLOOKUP(#REF!,'[1]PL3 Danh muc đầy đủ'!$E$9:$X$9281,20,0)</f>
        <v>#REF!</v>
      </c>
      <c r="N2976" s="44" t="e">
        <f>M2976-#REF!</f>
        <v>#REF!</v>
      </c>
    </row>
    <row r="2977" spans="1:14" ht="31.2" x14ac:dyDescent="0.3">
      <c r="A2977" s="43">
        <v>2967</v>
      </c>
      <c r="B2977" s="17" t="s">
        <v>623</v>
      </c>
      <c r="C2977" s="18" t="s">
        <v>18167</v>
      </c>
      <c r="D2977" s="17" t="s">
        <v>624</v>
      </c>
      <c r="E2977" s="18" t="s">
        <v>625</v>
      </c>
      <c r="F2977" s="18" t="s">
        <v>625</v>
      </c>
      <c r="G2977" s="17" t="s">
        <v>18</v>
      </c>
      <c r="H2977" s="21">
        <v>2917900</v>
      </c>
      <c r="I2977" s="20">
        <v>2917930.4347826084</v>
      </c>
      <c r="J2977" s="19">
        <v>3034600</v>
      </c>
      <c r="K2977" s="1" t="s">
        <v>619</v>
      </c>
      <c r="L2977" s="183"/>
      <c r="M2977" s="44" t="e">
        <f>VLOOKUP(#REF!,'[1]PL3 Danh muc đầy đủ'!$E$9:$X$9281,20,0)</f>
        <v>#REF!</v>
      </c>
      <c r="N2977" s="44" t="e">
        <f>M2977-#REF!</f>
        <v>#REF!</v>
      </c>
    </row>
    <row r="2978" spans="1:14" ht="31.2" x14ac:dyDescent="0.3">
      <c r="A2978" s="43">
        <v>2968</v>
      </c>
      <c r="B2978" s="17" t="s">
        <v>626</v>
      </c>
      <c r="C2978" s="18" t="s">
        <v>18167</v>
      </c>
      <c r="D2978" s="17" t="s">
        <v>627</v>
      </c>
      <c r="E2978" s="18" t="s">
        <v>628</v>
      </c>
      <c r="F2978" s="18" t="s">
        <v>628</v>
      </c>
      <c r="G2978" s="17" t="s">
        <v>20</v>
      </c>
      <c r="H2978" s="21">
        <v>2917900</v>
      </c>
      <c r="I2978" s="20">
        <v>2917930.4347826084</v>
      </c>
      <c r="J2978" s="19">
        <v>3034600</v>
      </c>
      <c r="K2978" s="1" t="s">
        <v>619</v>
      </c>
      <c r="L2978" s="183"/>
      <c r="M2978" s="44" t="e">
        <f>VLOOKUP(#REF!,'[1]PL3 Danh muc đầy đủ'!$E$9:$X$9281,20,0)</f>
        <v>#REF!</v>
      </c>
      <c r="N2978" s="44" t="e">
        <f>M2978-#REF!</f>
        <v>#REF!</v>
      </c>
    </row>
    <row r="2979" spans="1:14" ht="31.2" x14ac:dyDescent="0.3">
      <c r="A2979" s="43">
        <v>2969</v>
      </c>
      <c r="B2979" s="17" t="s">
        <v>629</v>
      </c>
      <c r="C2979" s="18" t="s">
        <v>18167</v>
      </c>
      <c r="D2979" s="17" t="s">
        <v>630</v>
      </c>
      <c r="E2979" s="18" t="s">
        <v>631</v>
      </c>
      <c r="F2979" s="18" t="s">
        <v>631</v>
      </c>
      <c r="G2979" s="17" t="s">
        <v>20</v>
      </c>
      <c r="H2979" s="21">
        <v>2917900</v>
      </c>
      <c r="I2979" s="20">
        <v>2917930.4347826084</v>
      </c>
      <c r="J2979" s="19">
        <v>3034600</v>
      </c>
      <c r="K2979" s="1" t="s">
        <v>619</v>
      </c>
      <c r="L2979" s="183"/>
      <c r="M2979" s="44" t="e">
        <f>VLOOKUP(#REF!,'[1]PL3 Danh muc đầy đủ'!$E$9:$X$9281,20,0)</f>
        <v>#REF!</v>
      </c>
      <c r="N2979" s="44" t="e">
        <f>M2979-#REF!</f>
        <v>#REF!</v>
      </c>
    </row>
    <row r="2980" spans="1:14" ht="31.2" x14ac:dyDescent="0.3">
      <c r="A2980" s="43">
        <v>2970</v>
      </c>
      <c r="B2980" s="17" t="s">
        <v>632</v>
      </c>
      <c r="C2980" s="18" t="s">
        <v>18167</v>
      </c>
      <c r="D2980" s="17" t="s">
        <v>633</v>
      </c>
      <c r="E2980" s="18" t="s">
        <v>634</v>
      </c>
      <c r="F2980" s="18" t="s">
        <v>634</v>
      </c>
      <c r="G2980" s="17" t="s">
        <v>24</v>
      </c>
      <c r="H2980" s="21">
        <v>2917900</v>
      </c>
      <c r="I2980" s="20">
        <v>2917930.4347826084</v>
      </c>
      <c r="J2980" s="19">
        <v>3034600</v>
      </c>
      <c r="K2980" s="1" t="s">
        <v>619</v>
      </c>
      <c r="L2980" s="183"/>
      <c r="M2980" s="44" t="e">
        <f>VLOOKUP(#REF!,'[1]PL3 Danh muc đầy đủ'!$E$9:$X$9281,20,0)</f>
        <v>#REF!</v>
      </c>
      <c r="N2980" s="44" t="e">
        <f>M2980-#REF!</f>
        <v>#REF!</v>
      </c>
    </row>
    <row r="2981" spans="1:14" ht="54" x14ac:dyDescent="0.3">
      <c r="A2981" s="43">
        <v>2971</v>
      </c>
      <c r="B2981" s="17" t="s">
        <v>635</v>
      </c>
      <c r="C2981" s="18" t="s">
        <v>18167</v>
      </c>
      <c r="D2981" s="17" t="s">
        <v>636</v>
      </c>
      <c r="E2981" s="18" t="s">
        <v>637</v>
      </c>
      <c r="F2981" s="18" t="s">
        <v>637</v>
      </c>
      <c r="G2981" s="17" t="s">
        <v>18</v>
      </c>
      <c r="H2981" s="21">
        <v>2917900</v>
      </c>
      <c r="I2981" s="20">
        <v>2917930.4347826084</v>
      </c>
      <c r="J2981" s="19">
        <v>3034600</v>
      </c>
      <c r="K2981" s="1" t="s">
        <v>619</v>
      </c>
      <c r="L2981" s="183"/>
      <c r="M2981" s="44" t="e">
        <f>VLOOKUP(#REF!,'[1]PL3 Danh muc đầy đủ'!$E$9:$X$9281,20,0)</f>
        <v>#REF!</v>
      </c>
      <c r="N2981" s="44" t="e">
        <f>M2981-#REF!</f>
        <v>#REF!</v>
      </c>
    </row>
    <row r="2982" spans="1:14" ht="31.2" x14ac:dyDescent="0.3">
      <c r="A2982" s="43">
        <v>2972</v>
      </c>
      <c r="B2982" s="17" t="s">
        <v>638</v>
      </c>
      <c r="C2982" s="18" t="s">
        <v>18167</v>
      </c>
      <c r="D2982" s="17" t="s">
        <v>639</v>
      </c>
      <c r="E2982" s="18" t="s">
        <v>640</v>
      </c>
      <c r="F2982" s="18" t="s">
        <v>17771</v>
      </c>
      <c r="G2982" s="17" t="s">
        <v>24</v>
      </c>
      <c r="H2982" s="21">
        <v>2917900</v>
      </c>
      <c r="I2982" s="20">
        <v>2917930.4347826084</v>
      </c>
      <c r="J2982" s="19">
        <v>3034600</v>
      </c>
      <c r="K2982" s="1" t="s">
        <v>619</v>
      </c>
      <c r="L2982" s="183"/>
      <c r="M2982" s="44" t="e">
        <f>VLOOKUP(#REF!,'[1]PL3 Danh muc đầy đủ'!$E$9:$X$9281,20,0)</f>
        <v>#REF!</v>
      </c>
      <c r="N2982" s="44" t="e">
        <f>M2982-#REF!</f>
        <v>#REF!</v>
      </c>
    </row>
    <row r="2983" spans="1:14" ht="36" x14ac:dyDescent="0.3">
      <c r="A2983" s="43">
        <v>2973</v>
      </c>
      <c r="B2983" s="17" t="s">
        <v>641</v>
      </c>
      <c r="C2983" s="18" t="s">
        <v>18167</v>
      </c>
      <c r="D2983" s="17" t="s">
        <v>642</v>
      </c>
      <c r="E2983" s="18" t="s">
        <v>643</v>
      </c>
      <c r="F2983" s="18" t="s">
        <v>643</v>
      </c>
      <c r="G2983" s="17" t="s">
        <v>18</v>
      </c>
      <c r="H2983" s="21">
        <v>2917900</v>
      </c>
      <c r="I2983" s="20">
        <v>2917930.4347826084</v>
      </c>
      <c r="J2983" s="19">
        <v>3034600</v>
      </c>
      <c r="K2983" s="1" t="s">
        <v>619</v>
      </c>
      <c r="L2983" s="183"/>
      <c r="M2983" s="44" t="e">
        <f>VLOOKUP(#REF!,'[1]PL3 Danh muc đầy đủ'!$E$9:$X$9281,20,0)</f>
        <v>#REF!</v>
      </c>
      <c r="N2983" s="44" t="e">
        <f>M2983-#REF!</f>
        <v>#REF!</v>
      </c>
    </row>
    <row r="2984" spans="1:14" ht="36" x14ac:dyDescent="0.3">
      <c r="A2984" s="43">
        <v>2974</v>
      </c>
      <c r="B2984" s="17" t="s">
        <v>644</v>
      </c>
      <c r="C2984" s="18" t="s">
        <v>18167</v>
      </c>
      <c r="D2984" s="17" t="s">
        <v>645</v>
      </c>
      <c r="E2984" s="18" t="s">
        <v>16689</v>
      </c>
      <c r="F2984" s="18" t="s">
        <v>16689</v>
      </c>
      <c r="G2984" s="17" t="s">
        <v>18</v>
      </c>
      <c r="H2984" s="21">
        <v>2917900</v>
      </c>
      <c r="I2984" s="20">
        <v>2917930.4347826084</v>
      </c>
      <c r="J2984" s="19">
        <v>3034600</v>
      </c>
      <c r="K2984" s="1" t="s">
        <v>619</v>
      </c>
      <c r="L2984" s="183"/>
      <c r="M2984" s="44" t="e">
        <f>VLOOKUP(#REF!,'[1]PL3 Danh muc đầy đủ'!$E$9:$X$9281,20,0)</f>
        <v>#REF!</v>
      </c>
      <c r="N2984" s="44" t="e">
        <f>M2984-#REF!</f>
        <v>#REF!</v>
      </c>
    </row>
    <row r="2985" spans="1:14" ht="36" x14ac:dyDescent="0.3">
      <c r="A2985" s="43">
        <v>2975</v>
      </c>
      <c r="B2985" s="17" t="s">
        <v>646</v>
      </c>
      <c r="C2985" s="18" t="s">
        <v>18141</v>
      </c>
      <c r="D2985" s="17" t="s">
        <v>647</v>
      </c>
      <c r="E2985" s="18" t="s">
        <v>648</v>
      </c>
      <c r="F2985" s="18" t="s">
        <v>648</v>
      </c>
      <c r="G2985" s="17" t="s">
        <v>24</v>
      </c>
      <c r="H2985" s="21">
        <v>2917900</v>
      </c>
      <c r="I2985" s="20">
        <v>2917930.4347826084</v>
      </c>
      <c r="J2985" s="19">
        <v>3034600</v>
      </c>
      <c r="K2985" s="1" t="s">
        <v>619</v>
      </c>
      <c r="L2985" s="183"/>
      <c r="M2985" s="44" t="e">
        <f>VLOOKUP(#REF!,'[1]PL3 Danh muc đầy đủ'!$E$9:$X$9281,20,0)</f>
        <v>#REF!</v>
      </c>
      <c r="N2985" s="44" t="e">
        <f>M2985-#REF!</f>
        <v>#REF!</v>
      </c>
    </row>
    <row r="2986" spans="1:14" ht="31.2" x14ac:dyDescent="0.3">
      <c r="A2986" s="43">
        <v>2976</v>
      </c>
      <c r="B2986" s="17" t="s">
        <v>649</v>
      </c>
      <c r="C2986" s="18" t="s">
        <v>18141</v>
      </c>
      <c r="D2986" s="17" t="s">
        <v>650</v>
      </c>
      <c r="E2986" s="18" t="s">
        <v>651</v>
      </c>
      <c r="F2986" s="18" t="s">
        <v>651</v>
      </c>
      <c r="G2986" s="17" t="s">
        <v>20</v>
      </c>
      <c r="H2986" s="21">
        <v>2917900</v>
      </c>
      <c r="I2986" s="20">
        <v>2917930.4347826084</v>
      </c>
      <c r="J2986" s="19">
        <v>3034600</v>
      </c>
      <c r="K2986" s="1" t="s">
        <v>619</v>
      </c>
      <c r="L2986" s="183"/>
      <c r="M2986" s="44" t="e">
        <f>VLOOKUP(#REF!,'[1]PL3 Danh muc đầy đủ'!$E$9:$X$9281,20,0)</f>
        <v>#REF!</v>
      </c>
      <c r="N2986" s="44" t="e">
        <f>M2986-#REF!</f>
        <v>#REF!</v>
      </c>
    </row>
    <row r="2987" spans="1:14" ht="36" x14ac:dyDescent="0.3">
      <c r="A2987" s="43">
        <v>2977</v>
      </c>
      <c r="B2987" s="17" t="s">
        <v>652</v>
      </c>
      <c r="C2987" s="18" t="s">
        <v>18141</v>
      </c>
      <c r="D2987" s="17" t="s">
        <v>653</v>
      </c>
      <c r="E2987" s="18" t="s">
        <v>654</v>
      </c>
      <c r="F2987" s="18" t="s">
        <v>654</v>
      </c>
      <c r="G2987" s="17" t="s">
        <v>24</v>
      </c>
      <c r="H2987" s="21">
        <v>2917900</v>
      </c>
      <c r="I2987" s="20">
        <v>2917930.4347826084</v>
      </c>
      <c r="J2987" s="19">
        <v>3034600</v>
      </c>
      <c r="K2987" s="1" t="s">
        <v>619</v>
      </c>
      <c r="L2987" s="183"/>
      <c r="M2987" s="44" t="e">
        <f>VLOOKUP(#REF!,'[1]PL3 Danh muc đầy đủ'!$E$9:$X$9281,20,0)</f>
        <v>#REF!</v>
      </c>
      <c r="N2987" s="44" t="e">
        <f>M2987-#REF!</f>
        <v>#REF!</v>
      </c>
    </row>
    <row r="2988" spans="1:14" ht="31.2" x14ac:dyDescent="0.3">
      <c r="A2988" s="43">
        <v>2978</v>
      </c>
      <c r="B2988" s="17" t="s">
        <v>656</v>
      </c>
      <c r="C2988" s="18" t="s">
        <v>18141</v>
      </c>
      <c r="D2988" s="17" t="s">
        <v>657</v>
      </c>
      <c r="E2988" s="18" t="s">
        <v>658</v>
      </c>
      <c r="F2988" s="18" t="s">
        <v>658</v>
      </c>
      <c r="G2988" s="17" t="s">
        <v>24</v>
      </c>
      <c r="H2988" s="21">
        <v>2917900</v>
      </c>
      <c r="I2988" s="20">
        <v>2917930.4347826084</v>
      </c>
      <c r="J2988" s="19">
        <v>3034600</v>
      </c>
      <c r="K2988" s="1" t="s">
        <v>619</v>
      </c>
      <c r="L2988" s="183"/>
      <c r="M2988" s="44" t="e">
        <f>VLOOKUP(#REF!,'[1]PL3 Danh muc đầy đủ'!$E$9:$X$9281,20,0)</f>
        <v>#REF!</v>
      </c>
      <c r="N2988" s="44" t="e">
        <f>M2988-#REF!</f>
        <v>#REF!</v>
      </c>
    </row>
    <row r="2989" spans="1:14" ht="31.2" x14ac:dyDescent="0.3">
      <c r="A2989" s="43">
        <v>2979</v>
      </c>
      <c r="B2989" s="17" t="s">
        <v>659</v>
      </c>
      <c r="C2989" s="18" t="s">
        <v>18141</v>
      </c>
      <c r="D2989" s="17" t="s">
        <v>660</v>
      </c>
      <c r="E2989" s="18" t="s">
        <v>661</v>
      </c>
      <c r="F2989" s="18" t="s">
        <v>661</v>
      </c>
      <c r="G2989" s="17" t="s">
        <v>24</v>
      </c>
      <c r="H2989" s="21">
        <v>2917900</v>
      </c>
      <c r="I2989" s="20">
        <v>2917930.4347826084</v>
      </c>
      <c r="J2989" s="19">
        <v>3034600</v>
      </c>
      <c r="K2989" s="1" t="s">
        <v>619</v>
      </c>
      <c r="L2989" s="183"/>
      <c r="M2989" s="44" t="e">
        <f>VLOOKUP(#REF!,'[1]PL3 Danh muc đầy đủ'!$E$9:$X$9281,20,0)</f>
        <v>#REF!</v>
      </c>
      <c r="N2989" s="44" t="e">
        <f>M2989-#REF!</f>
        <v>#REF!</v>
      </c>
    </row>
    <row r="2990" spans="1:14" ht="31.2" x14ac:dyDescent="0.3">
      <c r="A2990" s="43">
        <v>2980</v>
      </c>
      <c r="B2990" s="17" t="s">
        <v>662</v>
      </c>
      <c r="C2990" s="18" t="s">
        <v>18141</v>
      </c>
      <c r="D2990" s="17" t="s">
        <v>663</v>
      </c>
      <c r="E2990" s="18" t="s">
        <v>664</v>
      </c>
      <c r="F2990" s="18" t="s">
        <v>664</v>
      </c>
      <c r="G2990" s="17" t="s">
        <v>24</v>
      </c>
      <c r="H2990" s="21">
        <v>2917900</v>
      </c>
      <c r="I2990" s="20">
        <v>2917930.4347826084</v>
      </c>
      <c r="J2990" s="19">
        <v>3034600</v>
      </c>
      <c r="K2990" s="1" t="s">
        <v>619</v>
      </c>
      <c r="L2990" s="183"/>
      <c r="M2990" s="44" t="e">
        <f>VLOOKUP(#REF!,'[1]PL3 Danh muc đầy đủ'!$E$9:$X$9281,20,0)</f>
        <v>#REF!</v>
      </c>
      <c r="N2990" s="44" t="e">
        <f>M2990-#REF!</f>
        <v>#REF!</v>
      </c>
    </row>
    <row r="2991" spans="1:14" ht="31.2" x14ac:dyDescent="0.3">
      <c r="A2991" s="43">
        <v>2981</v>
      </c>
      <c r="B2991" s="17" t="s">
        <v>665</v>
      </c>
      <c r="C2991" s="18" t="s">
        <v>18141</v>
      </c>
      <c r="D2991" s="17" t="s">
        <v>666</v>
      </c>
      <c r="E2991" s="18" t="s">
        <v>667</v>
      </c>
      <c r="F2991" s="18" t="s">
        <v>667</v>
      </c>
      <c r="G2991" s="17" t="s">
        <v>24</v>
      </c>
      <c r="H2991" s="21">
        <v>2917900</v>
      </c>
      <c r="I2991" s="20">
        <v>2917930.4347826084</v>
      </c>
      <c r="J2991" s="19">
        <v>3034600</v>
      </c>
      <c r="K2991" s="1" t="s">
        <v>619</v>
      </c>
      <c r="L2991" s="183"/>
      <c r="M2991" s="44" t="e">
        <f>VLOOKUP(#REF!,'[1]PL3 Danh muc đầy đủ'!$E$9:$X$9281,20,0)</f>
        <v>#REF!</v>
      </c>
      <c r="N2991" s="44" t="e">
        <f>M2991-#REF!</f>
        <v>#REF!</v>
      </c>
    </row>
    <row r="2992" spans="1:14" ht="31.2" x14ac:dyDescent="0.3">
      <c r="A2992" s="43">
        <v>2982</v>
      </c>
      <c r="B2992" s="17" t="s">
        <v>668</v>
      </c>
      <c r="C2992" s="18" t="s">
        <v>18141</v>
      </c>
      <c r="D2992" s="17" t="s">
        <v>669</v>
      </c>
      <c r="E2992" s="18" t="s">
        <v>670</v>
      </c>
      <c r="F2992" s="18" t="s">
        <v>670</v>
      </c>
      <c r="G2992" s="17" t="s">
        <v>24</v>
      </c>
      <c r="H2992" s="21">
        <v>2917900</v>
      </c>
      <c r="I2992" s="20">
        <v>2917930.4347826084</v>
      </c>
      <c r="J2992" s="19">
        <v>3034600</v>
      </c>
      <c r="K2992" s="1" t="s">
        <v>619</v>
      </c>
      <c r="L2992" s="183"/>
      <c r="M2992" s="44" t="e">
        <f>VLOOKUP(#REF!,'[1]PL3 Danh muc đầy đủ'!$E$9:$X$9281,20,0)</f>
        <v>#REF!</v>
      </c>
      <c r="N2992" s="44" t="e">
        <f>M2992-#REF!</f>
        <v>#REF!</v>
      </c>
    </row>
    <row r="2993" spans="1:14" ht="36" x14ac:dyDescent="0.3">
      <c r="A2993" s="43">
        <v>2983</v>
      </c>
      <c r="B2993" s="17" t="s">
        <v>671</v>
      </c>
      <c r="C2993" s="18" t="s">
        <v>18152</v>
      </c>
      <c r="D2993" s="17" t="s">
        <v>672</v>
      </c>
      <c r="E2993" s="18" t="s">
        <v>673</v>
      </c>
      <c r="F2993" s="18" t="s">
        <v>673</v>
      </c>
      <c r="G2993" s="17" t="s">
        <v>54</v>
      </c>
      <c r="H2993" s="21">
        <v>2917900</v>
      </c>
      <c r="I2993" s="20">
        <v>2917930.4347826084</v>
      </c>
      <c r="J2993" s="19">
        <v>3034600</v>
      </c>
      <c r="K2993" s="1" t="s">
        <v>619</v>
      </c>
      <c r="L2993" s="183"/>
      <c r="M2993" s="44" t="e">
        <f>VLOOKUP(#REF!,'[1]PL3 Danh muc đầy đủ'!$E$9:$X$9281,20,0)</f>
        <v>#REF!</v>
      </c>
      <c r="N2993" s="44" t="e">
        <f>M2993-#REF!</f>
        <v>#REF!</v>
      </c>
    </row>
    <row r="2994" spans="1:14" ht="36" x14ac:dyDescent="0.3">
      <c r="A2994" s="43">
        <v>2984</v>
      </c>
      <c r="B2994" s="17" t="s">
        <v>674</v>
      </c>
      <c r="C2994" s="18" t="s">
        <v>18152</v>
      </c>
      <c r="D2994" s="17" t="s">
        <v>675</v>
      </c>
      <c r="E2994" s="18" t="s">
        <v>676</v>
      </c>
      <c r="F2994" s="18" t="s">
        <v>676</v>
      </c>
      <c r="G2994" s="17" t="s">
        <v>24</v>
      </c>
      <c r="H2994" s="21">
        <v>2917900</v>
      </c>
      <c r="I2994" s="20">
        <v>2917930.4347826084</v>
      </c>
      <c r="J2994" s="19">
        <v>3034600</v>
      </c>
      <c r="K2994" s="1" t="s">
        <v>619</v>
      </c>
      <c r="L2994" s="183"/>
      <c r="M2994" s="44" t="e">
        <f>VLOOKUP(#REF!,'[1]PL3 Danh muc đầy đủ'!$E$9:$X$9281,20,0)</f>
        <v>#REF!</v>
      </c>
      <c r="N2994" s="44" t="e">
        <f>M2994-#REF!</f>
        <v>#REF!</v>
      </c>
    </row>
    <row r="2995" spans="1:14" ht="36" x14ac:dyDescent="0.3">
      <c r="A2995" s="43">
        <v>2985</v>
      </c>
      <c r="B2995" s="17" t="s">
        <v>9047</v>
      </c>
      <c r="C2995" s="18" t="s">
        <v>18167</v>
      </c>
      <c r="D2995" s="17" t="s">
        <v>9048</v>
      </c>
      <c r="E2995" s="18" t="s">
        <v>9049</v>
      </c>
      <c r="F2995" s="18" t="s">
        <v>9049</v>
      </c>
      <c r="G2995" s="17" t="s">
        <v>18</v>
      </c>
      <c r="H2995" s="21">
        <v>3993400</v>
      </c>
      <c r="I2995" s="20">
        <v>3993478.2608695654</v>
      </c>
      <c r="J2995" s="19">
        <v>4153200</v>
      </c>
      <c r="K2995" s="1"/>
      <c r="L2995" s="183"/>
      <c r="M2995" s="44" t="e">
        <f>VLOOKUP(#REF!,'[1]PL3 Danh muc đầy đủ'!$E$9:$X$9281,20,0)</f>
        <v>#REF!</v>
      </c>
      <c r="N2995" s="44" t="e">
        <f>M2995-#REF!</f>
        <v>#REF!</v>
      </c>
    </row>
    <row r="2996" spans="1:14" ht="54" x14ac:dyDescent="0.3">
      <c r="A2996" s="43">
        <v>2986</v>
      </c>
      <c r="B2996" s="17" t="s">
        <v>9050</v>
      </c>
      <c r="C2996" s="18" t="s">
        <v>18167</v>
      </c>
      <c r="D2996" s="17" t="s">
        <v>9051</v>
      </c>
      <c r="E2996" s="18" t="s">
        <v>9052</v>
      </c>
      <c r="F2996" s="18" t="s">
        <v>9052</v>
      </c>
      <c r="G2996" s="17" t="s">
        <v>24</v>
      </c>
      <c r="H2996" s="21">
        <v>3993400</v>
      </c>
      <c r="I2996" s="20">
        <v>3993478.2608695654</v>
      </c>
      <c r="J2996" s="19">
        <v>4153200</v>
      </c>
      <c r="K2996" s="1"/>
      <c r="L2996" s="183"/>
      <c r="M2996" s="44" t="e">
        <f>VLOOKUP(#REF!,'[1]PL3 Danh muc đầy đủ'!$E$9:$X$9281,20,0)</f>
        <v>#REF!</v>
      </c>
      <c r="N2996" s="44" t="e">
        <f>M2996-#REF!</f>
        <v>#REF!</v>
      </c>
    </row>
    <row r="2997" spans="1:14" ht="36" x14ac:dyDescent="0.3">
      <c r="A2997" s="43">
        <v>2987</v>
      </c>
      <c r="B2997" s="17" t="s">
        <v>9053</v>
      </c>
      <c r="C2997" s="18" t="s">
        <v>18167</v>
      </c>
      <c r="D2997" s="17" t="s">
        <v>9054</v>
      </c>
      <c r="E2997" s="18" t="s">
        <v>9055</v>
      </c>
      <c r="F2997" s="18" t="s">
        <v>9055</v>
      </c>
      <c r="G2997" s="17" t="s">
        <v>18</v>
      </c>
      <c r="H2997" s="21">
        <v>3993400</v>
      </c>
      <c r="I2997" s="20">
        <v>3993478.2608695654</v>
      </c>
      <c r="J2997" s="19">
        <v>4153200</v>
      </c>
      <c r="K2997" s="1"/>
      <c r="L2997" s="183"/>
      <c r="M2997" s="44" t="e">
        <f>VLOOKUP(#REF!,'[1]PL3 Danh muc đầy đủ'!$E$9:$X$9281,20,0)</f>
        <v>#REF!</v>
      </c>
      <c r="N2997" s="44" t="e">
        <f>M2997-#REF!</f>
        <v>#REF!</v>
      </c>
    </row>
    <row r="2998" spans="1:14" ht="18" x14ac:dyDescent="0.3">
      <c r="A2998" s="43">
        <v>2988</v>
      </c>
      <c r="B2998" s="17" t="s">
        <v>9056</v>
      </c>
      <c r="C2998" s="18" t="s">
        <v>18167</v>
      </c>
      <c r="D2998" s="17" t="s">
        <v>9057</v>
      </c>
      <c r="E2998" s="18" t="s">
        <v>9058</v>
      </c>
      <c r="F2998" s="18" t="s">
        <v>9058</v>
      </c>
      <c r="G2998" s="17" t="s">
        <v>18</v>
      </c>
      <c r="H2998" s="21">
        <v>3993400</v>
      </c>
      <c r="I2998" s="20">
        <v>3993478.2608695654</v>
      </c>
      <c r="J2998" s="19">
        <v>4153200</v>
      </c>
      <c r="K2998" s="1"/>
      <c r="L2998" s="183"/>
      <c r="M2998" s="44" t="e">
        <f>VLOOKUP(#REF!,'[1]PL3 Danh muc đầy đủ'!$E$9:$X$9281,20,0)</f>
        <v>#REF!</v>
      </c>
      <c r="N2998" s="44" t="e">
        <f>M2998-#REF!</f>
        <v>#REF!</v>
      </c>
    </row>
    <row r="2999" spans="1:14" ht="36" x14ac:dyDescent="0.3">
      <c r="A2999" s="43">
        <v>2989</v>
      </c>
      <c r="B2999" s="17" t="s">
        <v>9059</v>
      </c>
      <c r="C2999" s="18" t="s">
        <v>18167</v>
      </c>
      <c r="D2999" s="17" t="s">
        <v>9060</v>
      </c>
      <c r="E2999" s="18" t="s">
        <v>16690</v>
      </c>
      <c r="F2999" s="18" t="s">
        <v>16690</v>
      </c>
      <c r="G2999" s="17" t="s">
        <v>24</v>
      </c>
      <c r="H2999" s="21">
        <v>3993400</v>
      </c>
      <c r="I2999" s="20">
        <v>3993478.2608695654</v>
      </c>
      <c r="J2999" s="19">
        <v>4153200</v>
      </c>
      <c r="K2999" s="1"/>
      <c r="L2999" s="183"/>
      <c r="M2999" s="44" t="e">
        <f>VLOOKUP(#REF!,'[1]PL3 Danh muc đầy đủ'!$E$9:$X$9281,20,0)</f>
        <v>#REF!</v>
      </c>
      <c r="N2999" s="44" t="e">
        <f>M2999-#REF!</f>
        <v>#REF!</v>
      </c>
    </row>
    <row r="3000" spans="1:14" ht="36" x14ac:dyDescent="0.3">
      <c r="A3000" s="43">
        <v>2990</v>
      </c>
      <c r="B3000" s="17" t="s">
        <v>9061</v>
      </c>
      <c r="C3000" s="18" t="s">
        <v>18141</v>
      </c>
      <c r="D3000" s="17" t="s">
        <v>9062</v>
      </c>
      <c r="E3000" s="18" t="s">
        <v>9063</v>
      </c>
      <c r="F3000" s="18" t="s">
        <v>9063</v>
      </c>
      <c r="G3000" s="17" t="s">
        <v>24</v>
      </c>
      <c r="H3000" s="21">
        <v>3993400</v>
      </c>
      <c r="I3000" s="20">
        <v>3993478.2608695654</v>
      </c>
      <c r="J3000" s="19">
        <v>4153200</v>
      </c>
      <c r="K3000" s="1"/>
      <c r="L3000" s="183"/>
      <c r="M3000" s="44" t="e">
        <f>VLOOKUP(#REF!,'[1]PL3 Danh muc đầy đủ'!$E$9:$X$9281,20,0)</f>
        <v>#REF!</v>
      </c>
      <c r="N3000" s="44" t="e">
        <f>M3000-#REF!</f>
        <v>#REF!</v>
      </c>
    </row>
    <row r="3001" spans="1:14" ht="18" x14ac:dyDescent="0.3">
      <c r="A3001" s="43">
        <v>2991</v>
      </c>
      <c r="B3001" s="17" t="s">
        <v>9064</v>
      </c>
      <c r="C3001" s="18" t="s">
        <v>18141</v>
      </c>
      <c r="D3001" s="17" t="s">
        <v>9065</v>
      </c>
      <c r="E3001" s="18" t="s">
        <v>9066</v>
      </c>
      <c r="F3001" s="18" t="s">
        <v>9066</v>
      </c>
      <c r="G3001" s="17" t="s">
        <v>18</v>
      </c>
      <c r="H3001" s="21">
        <v>3993400</v>
      </c>
      <c r="I3001" s="20">
        <v>3993478.2608695654</v>
      </c>
      <c r="J3001" s="19">
        <v>4153200</v>
      </c>
      <c r="K3001" s="1"/>
      <c r="L3001" s="183"/>
      <c r="M3001" s="44" t="e">
        <f>VLOOKUP(#REF!,'[1]PL3 Danh muc đầy đủ'!$E$9:$X$9281,20,0)</f>
        <v>#REF!</v>
      </c>
      <c r="N3001" s="44" t="e">
        <f>M3001-#REF!</f>
        <v>#REF!</v>
      </c>
    </row>
    <row r="3002" spans="1:14" ht="18" x14ac:dyDescent="0.3">
      <c r="A3002" s="43">
        <v>2992</v>
      </c>
      <c r="B3002" s="17" t="s">
        <v>9067</v>
      </c>
      <c r="C3002" s="18" t="s">
        <v>18141</v>
      </c>
      <c r="D3002" s="17" t="s">
        <v>9068</v>
      </c>
      <c r="E3002" s="18" t="s">
        <v>9069</v>
      </c>
      <c r="F3002" s="18" t="s">
        <v>9069</v>
      </c>
      <c r="G3002" s="17" t="s">
        <v>18</v>
      </c>
      <c r="H3002" s="21">
        <v>3993400</v>
      </c>
      <c r="I3002" s="20">
        <v>3993478.2608695654</v>
      </c>
      <c r="J3002" s="19">
        <v>4153200</v>
      </c>
      <c r="K3002" s="1"/>
      <c r="L3002" s="183"/>
      <c r="M3002" s="44" t="e">
        <f>VLOOKUP(#REF!,'[1]PL3 Danh muc đầy đủ'!$E$9:$X$9281,20,0)</f>
        <v>#REF!</v>
      </c>
      <c r="N3002" s="44" t="e">
        <f>M3002-#REF!</f>
        <v>#REF!</v>
      </c>
    </row>
    <row r="3003" spans="1:14" ht="18" x14ac:dyDescent="0.3">
      <c r="A3003" s="43">
        <v>2993</v>
      </c>
      <c r="B3003" s="17" t="s">
        <v>9070</v>
      </c>
      <c r="C3003" s="18" t="s">
        <v>18141</v>
      </c>
      <c r="D3003" s="17" t="s">
        <v>9071</v>
      </c>
      <c r="E3003" s="18" t="s">
        <v>9072</v>
      </c>
      <c r="F3003" s="18" t="s">
        <v>9072</v>
      </c>
      <c r="G3003" s="17" t="s">
        <v>18</v>
      </c>
      <c r="H3003" s="21">
        <v>3993400</v>
      </c>
      <c r="I3003" s="20">
        <v>3993478.2608695654</v>
      </c>
      <c r="J3003" s="19">
        <v>4153200</v>
      </c>
      <c r="K3003" s="1"/>
      <c r="L3003" s="183"/>
      <c r="M3003" s="44" t="e">
        <f>VLOOKUP(#REF!,'[1]PL3 Danh muc đầy đủ'!$E$9:$X$9281,20,0)</f>
        <v>#REF!</v>
      </c>
      <c r="N3003" s="44" t="e">
        <f>M3003-#REF!</f>
        <v>#REF!</v>
      </c>
    </row>
    <row r="3004" spans="1:14" ht="18" x14ac:dyDescent="0.3">
      <c r="A3004" s="43">
        <v>2994</v>
      </c>
      <c r="B3004" s="17" t="s">
        <v>9073</v>
      </c>
      <c r="C3004" s="18" t="s">
        <v>18141</v>
      </c>
      <c r="D3004" s="17" t="s">
        <v>9074</v>
      </c>
      <c r="E3004" s="18" t="s">
        <v>9075</v>
      </c>
      <c r="F3004" s="18" t="s">
        <v>9075</v>
      </c>
      <c r="G3004" s="17" t="s">
        <v>18</v>
      </c>
      <c r="H3004" s="21">
        <v>3993400</v>
      </c>
      <c r="I3004" s="20">
        <v>3993478.2608695654</v>
      </c>
      <c r="J3004" s="19">
        <v>4153200</v>
      </c>
      <c r="K3004" s="1"/>
      <c r="L3004" s="183"/>
      <c r="M3004" s="44" t="e">
        <f>VLOOKUP(#REF!,'[1]PL3 Danh muc đầy đủ'!$E$9:$X$9281,20,0)</f>
        <v>#REF!</v>
      </c>
      <c r="N3004" s="44" t="e">
        <f>M3004-#REF!</f>
        <v>#REF!</v>
      </c>
    </row>
    <row r="3005" spans="1:14" ht="36" x14ac:dyDescent="0.3">
      <c r="A3005" s="43">
        <v>2995</v>
      </c>
      <c r="B3005" s="17" t="s">
        <v>9076</v>
      </c>
      <c r="C3005" s="18" t="s">
        <v>18141</v>
      </c>
      <c r="D3005" s="17" t="s">
        <v>9077</v>
      </c>
      <c r="E3005" s="18" t="s">
        <v>9078</v>
      </c>
      <c r="F3005" s="18" t="s">
        <v>9078</v>
      </c>
      <c r="G3005" s="17" t="s">
        <v>18</v>
      </c>
      <c r="H3005" s="21">
        <v>3993400</v>
      </c>
      <c r="I3005" s="20">
        <v>3993478.2608695654</v>
      </c>
      <c r="J3005" s="19">
        <v>4153200</v>
      </c>
      <c r="K3005" s="1"/>
      <c r="L3005" s="183"/>
      <c r="M3005" s="44" t="e">
        <f>VLOOKUP(#REF!,'[1]PL3 Danh muc đầy đủ'!$E$9:$X$9281,20,0)</f>
        <v>#REF!</v>
      </c>
      <c r="N3005" s="44" t="e">
        <f>M3005-#REF!</f>
        <v>#REF!</v>
      </c>
    </row>
    <row r="3006" spans="1:14" ht="18" x14ac:dyDescent="0.3">
      <c r="A3006" s="43">
        <v>2996</v>
      </c>
      <c r="B3006" s="17" t="s">
        <v>9079</v>
      </c>
      <c r="C3006" s="18" t="s">
        <v>18141</v>
      </c>
      <c r="D3006" s="17" t="s">
        <v>9080</v>
      </c>
      <c r="E3006" s="18" t="s">
        <v>9081</v>
      </c>
      <c r="F3006" s="18" t="s">
        <v>9081</v>
      </c>
      <c r="G3006" s="17" t="s">
        <v>18</v>
      </c>
      <c r="H3006" s="21">
        <v>3993400</v>
      </c>
      <c r="I3006" s="20">
        <v>3993478.2608695654</v>
      </c>
      <c r="J3006" s="19">
        <v>4153200</v>
      </c>
      <c r="K3006" s="1"/>
      <c r="L3006" s="183"/>
      <c r="M3006" s="44" t="e">
        <f>VLOOKUP(#REF!,'[1]PL3 Danh muc đầy đủ'!$E$9:$X$9281,20,0)</f>
        <v>#REF!</v>
      </c>
      <c r="N3006" s="44" t="e">
        <f>M3006-#REF!</f>
        <v>#REF!</v>
      </c>
    </row>
    <row r="3007" spans="1:14" ht="36" x14ac:dyDescent="0.3">
      <c r="A3007" s="43">
        <v>2997</v>
      </c>
      <c r="B3007" s="17" t="s">
        <v>9082</v>
      </c>
      <c r="C3007" s="18" t="s">
        <v>18141</v>
      </c>
      <c r="D3007" s="17" t="s">
        <v>9083</v>
      </c>
      <c r="E3007" s="18" t="s">
        <v>9084</v>
      </c>
      <c r="F3007" s="18" t="s">
        <v>9084</v>
      </c>
      <c r="G3007" s="17" t="s">
        <v>24</v>
      </c>
      <c r="H3007" s="21">
        <v>3993400</v>
      </c>
      <c r="I3007" s="20">
        <v>3993478.2608695654</v>
      </c>
      <c r="J3007" s="19">
        <v>4153200</v>
      </c>
      <c r="K3007" s="1"/>
      <c r="L3007" s="183"/>
      <c r="M3007" s="44" t="e">
        <f>VLOOKUP(#REF!,'[1]PL3 Danh muc đầy đủ'!$E$9:$X$9281,20,0)</f>
        <v>#REF!</v>
      </c>
      <c r="N3007" s="44" t="e">
        <f>M3007-#REF!</f>
        <v>#REF!</v>
      </c>
    </row>
    <row r="3008" spans="1:14" ht="18" x14ac:dyDescent="0.3">
      <c r="A3008" s="43">
        <v>2998</v>
      </c>
      <c r="B3008" s="17" t="s">
        <v>9085</v>
      </c>
      <c r="C3008" s="18" t="s">
        <v>18141</v>
      </c>
      <c r="D3008" s="17" t="s">
        <v>9086</v>
      </c>
      <c r="E3008" s="18" t="s">
        <v>9087</v>
      </c>
      <c r="F3008" s="18" t="s">
        <v>9087</v>
      </c>
      <c r="G3008" s="17" t="s">
        <v>18</v>
      </c>
      <c r="H3008" s="21">
        <v>3993400</v>
      </c>
      <c r="I3008" s="20">
        <v>3993478.2608695654</v>
      </c>
      <c r="J3008" s="19">
        <v>4153200</v>
      </c>
      <c r="K3008" s="1"/>
      <c r="L3008" s="183"/>
      <c r="M3008" s="44" t="e">
        <f>VLOOKUP(#REF!,'[1]PL3 Danh muc đầy đủ'!$E$9:$X$9281,20,0)</f>
        <v>#REF!</v>
      </c>
      <c r="N3008" s="44" t="e">
        <f>M3008-#REF!</f>
        <v>#REF!</v>
      </c>
    </row>
    <row r="3009" spans="1:14" ht="18" x14ac:dyDescent="0.3">
      <c r="A3009" s="43">
        <v>2999</v>
      </c>
      <c r="B3009" s="17" t="s">
        <v>9088</v>
      </c>
      <c r="C3009" s="18" t="s">
        <v>18141</v>
      </c>
      <c r="D3009" s="17" t="s">
        <v>9089</v>
      </c>
      <c r="E3009" s="18" t="s">
        <v>9090</v>
      </c>
      <c r="F3009" s="18" t="s">
        <v>9090</v>
      </c>
      <c r="G3009" s="17" t="s">
        <v>18</v>
      </c>
      <c r="H3009" s="21">
        <v>3993400</v>
      </c>
      <c r="I3009" s="20">
        <v>3993478.2608695654</v>
      </c>
      <c r="J3009" s="19">
        <v>4153200</v>
      </c>
      <c r="K3009" s="1"/>
      <c r="L3009" s="183"/>
      <c r="M3009" s="44" t="e">
        <f>VLOOKUP(#REF!,'[1]PL3 Danh muc đầy đủ'!$E$9:$X$9281,20,0)</f>
        <v>#REF!</v>
      </c>
      <c r="N3009" s="44" t="e">
        <f>M3009-#REF!</f>
        <v>#REF!</v>
      </c>
    </row>
    <row r="3010" spans="1:14" ht="36" x14ac:dyDescent="0.3">
      <c r="A3010" s="43">
        <v>3000</v>
      </c>
      <c r="B3010" s="17" t="s">
        <v>9091</v>
      </c>
      <c r="C3010" s="18" t="s">
        <v>18141</v>
      </c>
      <c r="D3010" s="17" t="s">
        <v>9092</v>
      </c>
      <c r="E3010" s="18" t="s">
        <v>9093</v>
      </c>
      <c r="F3010" s="18" t="s">
        <v>9093</v>
      </c>
      <c r="G3010" s="17" t="s">
        <v>54</v>
      </c>
      <c r="H3010" s="21">
        <v>3993400</v>
      </c>
      <c r="I3010" s="20">
        <v>3993478.2608695654</v>
      </c>
      <c r="J3010" s="19">
        <v>4153200</v>
      </c>
      <c r="K3010" s="1"/>
      <c r="L3010" s="183"/>
      <c r="M3010" s="44" t="e">
        <f>VLOOKUP(#REF!,'[1]PL3 Danh muc đầy đủ'!$E$9:$X$9281,20,0)</f>
        <v>#REF!</v>
      </c>
      <c r="N3010" s="44" t="e">
        <f>M3010-#REF!</f>
        <v>#REF!</v>
      </c>
    </row>
    <row r="3011" spans="1:14" ht="36" x14ac:dyDescent="0.3">
      <c r="A3011" s="43">
        <v>3001</v>
      </c>
      <c r="B3011" s="17" t="s">
        <v>9094</v>
      </c>
      <c r="C3011" s="18" t="s">
        <v>18141</v>
      </c>
      <c r="D3011" s="17" t="s">
        <v>9095</v>
      </c>
      <c r="E3011" s="18" t="s">
        <v>9096</v>
      </c>
      <c r="F3011" s="18" t="s">
        <v>9096</v>
      </c>
      <c r="G3011" s="17" t="s">
        <v>54</v>
      </c>
      <c r="H3011" s="21">
        <v>3993400</v>
      </c>
      <c r="I3011" s="20">
        <v>3993478.2608695654</v>
      </c>
      <c r="J3011" s="19">
        <v>4153200</v>
      </c>
      <c r="K3011" s="1"/>
      <c r="L3011" s="183"/>
      <c r="M3011" s="44" t="e">
        <f>VLOOKUP(#REF!,'[1]PL3 Danh muc đầy đủ'!$E$9:$X$9281,20,0)</f>
        <v>#REF!</v>
      </c>
      <c r="N3011" s="44" t="e">
        <f>M3011-#REF!</f>
        <v>#REF!</v>
      </c>
    </row>
    <row r="3012" spans="1:14" ht="36" x14ac:dyDescent="0.3">
      <c r="A3012" s="43">
        <v>3002</v>
      </c>
      <c r="B3012" s="17" t="s">
        <v>9097</v>
      </c>
      <c r="C3012" s="18" t="s">
        <v>18141</v>
      </c>
      <c r="D3012" s="17" t="s">
        <v>9098</v>
      </c>
      <c r="E3012" s="18" t="s">
        <v>9099</v>
      </c>
      <c r="F3012" s="18" t="s">
        <v>9099</v>
      </c>
      <c r="G3012" s="17" t="s">
        <v>54</v>
      </c>
      <c r="H3012" s="21">
        <v>3993400</v>
      </c>
      <c r="I3012" s="20">
        <v>3993478.2608695654</v>
      </c>
      <c r="J3012" s="19">
        <v>4153200</v>
      </c>
      <c r="K3012" s="1"/>
      <c r="L3012" s="183"/>
      <c r="M3012" s="44" t="e">
        <f>VLOOKUP(#REF!,'[1]PL3 Danh muc đầy đủ'!$E$9:$X$9281,20,0)</f>
        <v>#REF!</v>
      </c>
      <c r="N3012" s="44" t="e">
        <f>M3012-#REF!</f>
        <v>#REF!</v>
      </c>
    </row>
    <row r="3013" spans="1:14" ht="18" x14ac:dyDescent="0.3">
      <c r="A3013" s="43">
        <v>3003</v>
      </c>
      <c r="B3013" s="17" t="s">
        <v>9100</v>
      </c>
      <c r="C3013" s="18" t="s">
        <v>18141</v>
      </c>
      <c r="D3013" s="17" t="s">
        <v>9101</v>
      </c>
      <c r="E3013" s="18" t="s">
        <v>9102</v>
      </c>
      <c r="F3013" s="18" t="s">
        <v>9102</v>
      </c>
      <c r="G3013" s="17" t="s">
        <v>18</v>
      </c>
      <c r="H3013" s="21">
        <v>3993400</v>
      </c>
      <c r="I3013" s="20">
        <v>3993478.2608695654</v>
      </c>
      <c r="J3013" s="19">
        <v>4153200</v>
      </c>
      <c r="K3013" s="1"/>
      <c r="L3013" s="183"/>
      <c r="M3013" s="44" t="e">
        <f>VLOOKUP(#REF!,'[1]PL3 Danh muc đầy đủ'!$E$9:$X$9281,20,0)</f>
        <v>#REF!</v>
      </c>
      <c r="N3013" s="44" t="e">
        <f>M3013-#REF!</f>
        <v>#REF!</v>
      </c>
    </row>
    <row r="3014" spans="1:14" ht="18" x14ac:dyDescent="0.3">
      <c r="A3014" s="43">
        <v>3004</v>
      </c>
      <c r="B3014" s="17" t="s">
        <v>9103</v>
      </c>
      <c r="C3014" s="18" t="s">
        <v>18141</v>
      </c>
      <c r="D3014" s="17" t="s">
        <v>9104</v>
      </c>
      <c r="E3014" s="18" t="s">
        <v>9105</v>
      </c>
      <c r="F3014" s="18" t="s">
        <v>9105</v>
      </c>
      <c r="G3014" s="17" t="s">
        <v>18</v>
      </c>
      <c r="H3014" s="21">
        <v>3993400</v>
      </c>
      <c r="I3014" s="20">
        <v>3993478.2608695654</v>
      </c>
      <c r="J3014" s="19">
        <v>4153200</v>
      </c>
      <c r="K3014" s="1"/>
      <c r="L3014" s="183"/>
      <c r="M3014" s="44" t="e">
        <f>VLOOKUP(#REF!,'[1]PL3 Danh muc đầy đủ'!$E$9:$X$9281,20,0)</f>
        <v>#REF!</v>
      </c>
      <c r="N3014" s="44" t="e">
        <f>M3014-#REF!</f>
        <v>#REF!</v>
      </c>
    </row>
    <row r="3015" spans="1:14" ht="18" x14ac:dyDescent="0.3">
      <c r="A3015" s="43">
        <v>3005</v>
      </c>
      <c r="B3015" s="17" t="s">
        <v>9106</v>
      </c>
      <c r="C3015" s="18" t="s">
        <v>18141</v>
      </c>
      <c r="D3015" s="17" t="s">
        <v>9107</v>
      </c>
      <c r="E3015" s="18" t="s">
        <v>9108</v>
      </c>
      <c r="F3015" s="18" t="s">
        <v>9108</v>
      </c>
      <c r="G3015" s="17" t="s">
        <v>18</v>
      </c>
      <c r="H3015" s="21">
        <v>3993400</v>
      </c>
      <c r="I3015" s="20">
        <v>3993478.2608695654</v>
      </c>
      <c r="J3015" s="19">
        <v>4153200</v>
      </c>
      <c r="K3015" s="1"/>
      <c r="L3015" s="183"/>
      <c r="M3015" s="44" t="e">
        <f>VLOOKUP(#REF!,'[1]PL3 Danh muc đầy đủ'!$E$9:$X$9281,20,0)</f>
        <v>#REF!</v>
      </c>
      <c r="N3015" s="44" t="e">
        <f>M3015-#REF!</f>
        <v>#REF!</v>
      </c>
    </row>
    <row r="3016" spans="1:14" ht="36" x14ac:dyDescent="0.3">
      <c r="A3016" s="43">
        <v>3006</v>
      </c>
      <c r="B3016" s="17" t="s">
        <v>9109</v>
      </c>
      <c r="C3016" s="18" t="s">
        <v>18141</v>
      </c>
      <c r="D3016" s="17" t="s">
        <v>9110</v>
      </c>
      <c r="E3016" s="18" t="s">
        <v>9111</v>
      </c>
      <c r="F3016" s="18" t="s">
        <v>9111</v>
      </c>
      <c r="G3016" s="17" t="s">
        <v>24</v>
      </c>
      <c r="H3016" s="21">
        <v>3993400</v>
      </c>
      <c r="I3016" s="20">
        <v>3993478.2608695654</v>
      </c>
      <c r="J3016" s="19">
        <v>4153200</v>
      </c>
      <c r="K3016" s="1"/>
      <c r="L3016" s="183"/>
      <c r="M3016" s="44" t="e">
        <f>VLOOKUP(#REF!,'[1]PL3 Danh muc đầy đủ'!$E$9:$X$9281,20,0)</f>
        <v>#REF!</v>
      </c>
      <c r="N3016" s="44" t="e">
        <f>M3016-#REF!</f>
        <v>#REF!</v>
      </c>
    </row>
    <row r="3017" spans="1:14" ht="36" x14ac:dyDescent="0.3">
      <c r="A3017" s="43">
        <v>3007</v>
      </c>
      <c r="B3017" s="17" t="s">
        <v>9112</v>
      </c>
      <c r="C3017" s="18" t="s">
        <v>18141</v>
      </c>
      <c r="D3017" s="17" t="s">
        <v>9113</v>
      </c>
      <c r="E3017" s="18" t="s">
        <v>9114</v>
      </c>
      <c r="F3017" s="18" t="s">
        <v>9114</v>
      </c>
      <c r="G3017" s="17" t="s">
        <v>24</v>
      </c>
      <c r="H3017" s="21">
        <v>3993400</v>
      </c>
      <c r="I3017" s="20">
        <v>3993478.2608695654</v>
      </c>
      <c r="J3017" s="19">
        <v>4153200</v>
      </c>
      <c r="K3017" s="1"/>
      <c r="L3017" s="183"/>
      <c r="M3017" s="44" t="e">
        <f>VLOOKUP(#REF!,'[1]PL3 Danh muc đầy đủ'!$E$9:$X$9281,20,0)</f>
        <v>#REF!</v>
      </c>
      <c r="N3017" s="44" t="e">
        <f>M3017-#REF!</f>
        <v>#REF!</v>
      </c>
    </row>
    <row r="3018" spans="1:14" ht="18" x14ac:dyDescent="0.3">
      <c r="A3018" s="43">
        <v>3008</v>
      </c>
      <c r="B3018" s="17" t="s">
        <v>9115</v>
      </c>
      <c r="C3018" s="18" t="s">
        <v>18141</v>
      </c>
      <c r="D3018" s="17" t="s">
        <v>9116</v>
      </c>
      <c r="E3018" s="18" t="s">
        <v>16691</v>
      </c>
      <c r="F3018" s="18" t="s">
        <v>16691</v>
      </c>
      <c r="G3018" s="17" t="s">
        <v>24</v>
      </c>
      <c r="H3018" s="21">
        <v>3993400</v>
      </c>
      <c r="I3018" s="20">
        <v>3993478.2608695654</v>
      </c>
      <c r="J3018" s="19">
        <v>4153200</v>
      </c>
      <c r="K3018" s="1"/>
      <c r="L3018" s="183"/>
      <c r="M3018" s="44" t="e">
        <f>VLOOKUP(#REF!,'[1]PL3 Danh muc đầy đủ'!$E$9:$X$9281,20,0)</f>
        <v>#REF!</v>
      </c>
      <c r="N3018" s="44" t="e">
        <f>M3018-#REF!</f>
        <v>#REF!</v>
      </c>
    </row>
    <row r="3019" spans="1:14" ht="18" x14ac:dyDescent="0.3">
      <c r="A3019" s="43">
        <v>3009</v>
      </c>
      <c r="B3019" s="17" t="s">
        <v>9117</v>
      </c>
      <c r="C3019" s="18" t="s">
        <v>18141</v>
      </c>
      <c r="D3019" s="17" t="s">
        <v>9118</v>
      </c>
      <c r="E3019" s="18" t="s">
        <v>16692</v>
      </c>
      <c r="F3019" s="18" t="s">
        <v>16692</v>
      </c>
      <c r="G3019" s="17" t="s">
        <v>24</v>
      </c>
      <c r="H3019" s="21">
        <v>3993400</v>
      </c>
      <c r="I3019" s="20">
        <v>3993478.2608695654</v>
      </c>
      <c r="J3019" s="19">
        <v>4153200</v>
      </c>
      <c r="K3019" s="1"/>
      <c r="L3019" s="183"/>
      <c r="M3019" s="44" t="e">
        <f>VLOOKUP(#REF!,'[1]PL3 Danh muc đầy đủ'!$E$9:$X$9281,20,0)</f>
        <v>#REF!</v>
      </c>
      <c r="N3019" s="44" t="e">
        <f>M3019-#REF!</f>
        <v>#REF!</v>
      </c>
    </row>
    <row r="3020" spans="1:14" ht="36" x14ac:dyDescent="0.3">
      <c r="A3020" s="43">
        <v>3010</v>
      </c>
      <c r="B3020" s="17" t="s">
        <v>18266</v>
      </c>
      <c r="C3020" s="18" t="s">
        <v>18141</v>
      </c>
      <c r="D3020" s="17" t="s">
        <v>18438</v>
      </c>
      <c r="E3020" s="18" t="s">
        <v>18600</v>
      </c>
      <c r="F3020" s="18" t="s">
        <v>18600</v>
      </c>
      <c r="G3020" s="17" t="s">
        <v>24</v>
      </c>
      <c r="H3020" s="21">
        <v>3993400</v>
      </c>
      <c r="I3020" s="20">
        <v>3993478.2608695654</v>
      </c>
      <c r="J3020" s="19">
        <v>4153200</v>
      </c>
      <c r="K3020" s="18"/>
      <c r="L3020" s="184"/>
      <c r="M3020" s="44" t="e">
        <f>VLOOKUP(#REF!,'[1]PL3 Danh muc đầy đủ'!$E$9:$X$9281,20,0)</f>
        <v>#REF!</v>
      </c>
      <c r="N3020" s="44" t="e">
        <f>M3020-#REF!</f>
        <v>#REF!</v>
      </c>
    </row>
    <row r="3021" spans="1:14" ht="36" x14ac:dyDescent="0.3">
      <c r="A3021" s="43">
        <v>3011</v>
      </c>
      <c r="B3021" s="17" t="s">
        <v>18267</v>
      </c>
      <c r="C3021" s="18" t="s">
        <v>18141</v>
      </c>
      <c r="D3021" s="17" t="s">
        <v>18439</v>
      </c>
      <c r="E3021" s="18" t="s">
        <v>18601</v>
      </c>
      <c r="F3021" s="18" t="s">
        <v>18601</v>
      </c>
      <c r="G3021" s="17" t="s">
        <v>24</v>
      </c>
      <c r="H3021" s="21">
        <v>3993400</v>
      </c>
      <c r="I3021" s="20">
        <v>3993478.2608695654</v>
      </c>
      <c r="J3021" s="19">
        <v>4153200</v>
      </c>
      <c r="K3021" s="18"/>
      <c r="L3021" s="184"/>
      <c r="M3021" s="44" t="e">
        <f>VLOOKUP(#REF!,'[1]PL3 Danh muc đầy đủ'!$E$9:$X$9281,20,0)</f>
        <v>#REF!</v>
      </c>
      <c r="N3021" s="44" t="e">
        <f>M3021-#REF!</f>
        <v>#REF!</v>
      </c>
    </row>
    <row r="3022" spans="1:14" ht="36" x14ac:dyDescent="0.3">
      <c r="A3022" s="43">
        <v>3012</v>
      </c>
      <c r="B3022" s="17" t="s">
        <v>18268</v>
      </c>
      <c r="C3022" s="18" t="s">
        <v>18141</v>
      </c>
      <c r="D3022" s="17" t="s">
        <v>18440</v>
      </c>
      <c r="E3022" s="18" t="s">
        <v>18602</v>
      </c>
      <c r="F3022" s="18" t="s">
        <v>18602</v>
      </c>
      <c r="G3022" s="17" t="s">
        <v>24</v>
      </c>
      <c r="H3022" s="21">
        <v>3993400</v>
      </c>
      <c r="I3022" s="20">
        <v>3993478.2608695654</v>
      </c>
      <c r="J3022" s="19">
        <v>4153200</v>
      </c>
      <c r="K3022" s="18"/>
      <c r="L3022" s="184"/>
      <c r="M3022" s="44" t="e">
        <f>VLOOKUP(#REF!,'[1]PL3 Danh muc đầy đủ'!$E$9:$X$9281,20,0)</f>
        <v>#REF!</v>
      </c>
      <c r="N3022" s="44" t="e">
        <f>M3022-#REF!</f>
        <v>#REF!</v>
      </c>
    </row>
    <row r="3023" spans="1:14" ht="18" x14ac:dyDescent="0.3">
      <c r="A3023" s="43">
        <v>3013</v>
      </c>
      <c r="B3023" s="17" t="s">
        <v>9119</v>
      </c>
      <c r="C3023" s="18" t="s">
        <v>18141</v>
      </c>
      <c r="D3023" s="17" t="s">
        <v>9120</v>
      </c>
      <c r="E3023" s="18" t="s">
        <v>9121</v>
      </c>
      <c r="F3023" s="18" t="s">
        <v>9121</v>
      </c>
      <c r="G3023" s="17" t="s">
        <v>54</v>
      </c>
      <c r="H3023" s="21">
        <v>3993400</v>
      </c>
      <c r="I3023" s="20">
        <v>3993478.2608695654</v>
      </c>
      <c r="J3023" s="19">
        <v>4153200</v>
      </c>
      <c r="K3023" s="1" t="s">
        <v>9122</v>
      </c>
      <c r="L3023" s="183"/>
      <c r="M3023" s="44" t="e">
        <f>VLOOKUP(#REF!,'[1]PL3 Danh muc đầy đủ'!$E$9:$X$9281,20,0)</f>
        <v>#REF!</v>
      </c>
      <c r="N3023" s="44" t="e">
        <f>M3023-#REF!</f>
        <v>#REF!</v>
      </c>
    </row>
    <row r="3024" spans="1:14" ht="36" x14ac:dyDescent="0.3">
      <c r="A3024" s="43">
        <v>3014</v>
      </c>
      <c r="B3024" s="17" t="s">
        <v>9123</v>
      </c>
      <c r="C3024" s="18" t="s">
        <v>18141</v>
      </c>
      <c r="D3024" s="17" t="s">
        <v>9124</v>
      </c>
      <c r="E3024" s="18" t="s">
        <v>9125</v>
      </c>
      <c r="F3024" s="18" t="s">
        <v>9125</v>
      </c>
      <c r="G3024" s="17" t="s">
        <v>54</v>
      </c>
      <c r="H3024" s="21">
        <v>3993400</v>
      </c>
      <c r="I3024" s="20">
        <v>3993478.2608695654</v>
      </c>
      <c r="J3024" s="19">
        <v>4153200</v>
      </c>
      <c r="K3024" s="1" t="s">
        <v>9122</v>
      </c>
      <c r="L3024" s="183"/>
      <c r="M3024" s="44" t="e">
        <f>VLOOKUP(#REF!,'[1]PL3 Danh muc đầy đủ'!$E$9:$X$9281,20,0)</f>
        <v>#REF!</v>
      </c>
      <c r="N3024" s="44" t="e">
        <f>M3024-#REF!</f>
        <v>#REF!</v>
      </c>
    </row>
    <row r="3025" spans="1:14" ht="36" x14ac:dyDescent="0.3">
      <c r="A3025" s="43">
        <v>3015</v>
      </c>
      <c r="B3025" s="17" t="s">
        <v>9127</v>
      </c>
      <c r="C3025" s="18" t="s">
        <v>18167</v>
      </c>
      <c r="D3025" s="17" t="s">
        <v>9128</v>
      </c>
      <c r="E3025" s="18" t="s">
        <v>9129</v>
      </c>
      <c r="F3025" s="18" t="s">
        <v>9129</v>
      </c>
      <c r="G3025" s="17" t="s">
        <v>24</v>
      </c>
      <c r="H3025" s="21">
        <v>9075300</v>
      </c>
      <c r="I3025" s="20">
        <v>9075313.0434782617</v>
      </c>
      <c r="J3025" s="19">
        <v>9438300</v>
      </c>
      <c r="K3025" s="1" t="s">
        <v>9126</v>
      </c>
      <c r="L3025" s="183"/>
      <c r="M3025" s="44" t="e">
        <f>VLOOKUP(#REF!,'[1]PL3 Danh muc đầy đủ'!$E$9:$X$9281,20,0)</f>
        <v>#REF!</v>
      </c>
      <c r="N3025" s="44" t="e">
        <f>M3025-#REF!</f>
        <v>#REF!</v>
      </c>
    </row>
    <row r="3026" spans="1:14" ht="31.2" x14ac:dyDescent="0.3">
      <c r="A3026" s="43">
        <v>3016</v>
      </c>
      <c r="B3026" s="17" t="s">
        <v>9130</v>
      </c>
      <c r="C3026" s="18" t="s">
        <v>18167</v>
      </c>
      <c r="D3026" s="17" t="s">
        <v>9131</v>
      </c>
      <c r="E3026" s="18" t="s">
        <v>9132</v>
      </c>
      <c r="F3026" s="18" t="s">
        <v>9132</v>
      </c>
      <c r="G3026" s="17" t="s">
        <v>24</v>
      </c>
      <c r="H3026" s="21">
        <v>9075300</v>
      </c>
      <c r="I3026" s="20">
        <v>9075313.0434782617</v>
      </c>
      <c r="J3026" s="19">
        <v>9438300</v>
      </c>
      <c r="K3026" s="1" t="s">
        <v>9126</v>
      </c>
      <c r="L3026" s="183"/>
      <c r="M3026" s="44" t="e">
        <f>VLOOKUP(#REF!,'[1]PL3 Danh muc đầy đủ'!$E$9:$X$9281,20,0)</f>
        <v>#REF!</v>
      </c>
      <c r="N3026" s="44" t="e">
        <f>M3026-#REF!</f>
        <v>#REF!</v>
      </c>
    </row>
    <row r="3027" spans="1:14" ht="36" x14ac:dyDescent="0.3">
      <c r="A3027" s="43">
        <v>3017</v>
      </c>
      <c r="B3027" s="17" t="s">
        <v>9133</v>
      </c>
      <c r="C3027" s="18" t="s">
        <v>18167</v>
      </c>
      <c r="D3027" s="17" t="s">
        <v>9134</v>
      </c>
      <c r="E3027" s="18" t="s">
        <v>9135</v>
      </c>
      <c r="F3027" s="18" t="s">
        <v>9135</v>
      </c>
      <c r="G3027" s="17" t="s">
        <v>24</v>
      </c>
      <c r="H3027" s="21">
        <v>9075300</v>
      </c>
      <c r="I3027" s="20">
        <v>9075313.0434782617</v>
      </c>
      <c r="J3027" s="19">
        <v>9438300</v>
      </c>
      <c r="K3027" s="1" t="s">
        <v>9126</v>
      </c>
      <c r="L3027" s="183"/>
      <c r="M3027" s="44" t="e">
        <f>VLOOKUP(#REF!,'[1]PL3 Danh muc đầy đủ'!$E$9:$X$9281,20,0)</f>
        <v>#REF!</v>
      </c>
      <c r="N3027" s="44" t="e">
        <f>M3027-#REF!</f>
        <v>#REF!</v>
      </c>
    </row>
    <row r="3028" spans="1:14" ht="36" x14ac:dyDescent="0.3">
      <c r="A3028" s="43">
        <v>3018</v>
      </c>
      <c r="B3028" s="17" t="s">
        <v>9136</v>
      </c>
      <c r="C3028" s="18" t="s">
        <v>18167</v>
      </c>
      <c r="D3028" s="17" t="s">
        <v>9137</v>
      </c>
      <c r="E3028" s="18" t="s">
        <v>9138</v>
      </c>
      <c r="F3028" s="18" t="s">
        <v>9138</v>
      </c>
      <c r="G3028" s="17" t="s">
        <v>24</v>
      </c>
      <c r="H3028" s="21">
        <v>9075300</v>
      </c>
      <c r="I3028" s="20">
        <v>9075313.0434782617</v>
      </c>
      <c r="J3028" s="19">
        <v>9438300</v>
      </c>
      <c r="K3028" s="1" t="s">
        <v>9126</v>
      </c>
      <c r="L3028" s="183"/>
      <c r="M3028" s="44" t="e">
        <f>VLOOKUP(#REF!,'[1]PL3 Danh muc đầy đủ'!$E$9:$X$9281,20,0)</f>
        <v>#REF!</v>
      </c>
      <c r="N3028" s="44" t="e">
        <f>M3028-#REF!</f>
        <v>#REF!</v>
      </c>
    </row>
    <row r="3029" spans="1:14" ht="31.2" x14ac:dyDescent="0.3">
      <c r="A3029" s="43">
        <v>3019</v>
      </c>
      <c r="B3029" s="17" t="s">
        <v>9139</v>
      </c>
      <c r="C3029" s="18" t="s">
        <v>18141</v>
      </c>
      <c r="D3029" s="17" t="s">
        <v>9140</v>
      </c>
      <c r="E3029" s="18" t="s">
        <v>9141</v>
      </c>
      <c r="F3029" s="18" t="s">
        <v>9141</v>
      </c>
      <c r="G3029" s="17" t="s">
        <v>54</v>
      </c>
      <c r="H3029" s="21">
        <v>9075300</v>
      </c>
      <c r="I3029" s="20">
        <v>9075313.0434782617</v>
      </c>
      <c r="J3029" s="19">
        <v>9438300</v>
      </c>
      <c r="K3029" s="1" t="s">
        <v>9126</v>
      </c>
      <c r="L3029" s="183"/>
      <c r="M3029" s="44" t="e">
        <f>VLOOKUP(#REF!,'[1]PL3 Danh muc đầy đủ'!$E$9:$X$9281,20,0)</f>
        <v>#REF!</v>
      </c>
      <c r="N3029" s="44" t="e">
        <f>M3029-#REF!</f>
        <v>#REF!</v>
      </c>
    </row>
    <row r="3030" spans="1:14" ht="31.2" x14ac:dyDescent="0.3">
      <c r="A3030" s="43">
        <v>3020</v>
      </c>
      <c r="B3030" s="17" t="s">
        <v>9142</v>
      </c>
      <c r="C3030" s="18" t="s">
        <v>18141</v>
      </c>
      <c r="D3030" s="17" t="s">
        <v>9143</v>
      </c>
      <c r="E3030" s="18" t="s">
        <v>9144</v>
      </c>
      <c r="F3030" s="18" t="s">
        <v>9144</v>
      </c>
      <c r="G3030" s="17" t="s">
        <v>54</v>
      </c>
      <c r="H3030" s="21">
        <v>9075300</v>
      </c>
      <c r="I3030" s="20">
        <v>9075313.0434782617</v>
      </c>
      <c r="J3030" s="19">
        <v>9438300</v>
      </c>
      <c r="K3030" s="1" t="s">
        <v>9126</v>
      </c>
      <c r="L3030" s="183"/>
      <c r="M3030" s="44" t="e">
        <f>VLOOKUP(#REF!,'[1]PL3 Danh muc đầy đủ'!$E$9:$X$9281,20,0)</f>
        <v>#REF!</v>
      </c>
      <c r="N3030" s="44" t="e">
        <f>M3030-#REF!</f>
        <v>#REF!</v>
      </c>
    </row>
    <row r="3031" spans="1:14" ht="31.2" x14ac:dyDescent="0.3">
      <c r="A3031" s="43">
        <v>3021</v>
      </c>
      <c r="B3031" s="17" t="s">
        <v>9145</v>
      </c>
      <c r="C3031" s="18" t="s">
        <v>18141</v>
      </c>
      <c r="D3031" s="17" t="s">
        <v>9146</v>
      </c>
      <c r="E3031" s="18" t="s">
        <v>16693</v>
      </c>
      <c r="F3031" s="18" t="s">
        <v>16693</v>
      </c>
      <c r="G3031" s="17" t="s">
        <v>54</v>
      </c>
      <c r="H3031" s="21">
        <v>9075300</v>
      </c>
      <c r="I3031" s="20">
        <v>9075313.0434782617</v>
      </c>
      <c r="J3031" s="19">
        <v>9438300</v>
      </c>
      <c r="K3031" s="1" t="s">
        <v>9126</v>
      </c>
      <c r="L3031" s="183"/>
      <c r="M3031" s="44" t="e">
        <f>VLOOKUP(#REF!,'[1]PL3 Danh muc đầy đủ'!$E$9:$X$9281,20,0)</f>
        <v>#REF!</v>
      </c>
      <c r="N3031" s="44" t="e">
        <f>M3031-#REF!</f>
        <v>#REF!</v>
      </c>
    </row>
    <row r="3032" spans="1:14" ht="31.2" x14ac:dyDescent="0.3">
      <c r="A3032" s="43">
        <v>3022</v>
      </c>
      <c r="B3032" s="17" t="s">
        <v>9147</v>
      </c>
      <c r="C3032" s="18" t="s">
        <v>18141</v>
      </c>
      <c r="D3032" s="17" t="s">
        <v>9148</v>
      </c>
      <c r="E3032" s="18" t="s">
        <v>16694</v>
      </c>
      <c r="F3032" s="18" t="s">
        <v>16694</v>
      </c>
      <c r="G3032" s="17" t="s">
        <v>54</v>
      </c>
      <c r="H3032" s="21">
        <v>9075300</v>
      </c>
      <c r="I3032" s="20">
        <v>9075313.0434782617</v>
      </c>
      <c r="J3032" s="19">
        <v>9438300</v>
      </c>
      <c r="K3032" s="1" t="s">
        <v>9126</v>
      </c>
      <c r="L3032" s="183"/>
      <c r="M3032" s="44" t="e">
        <f>VLOOKUP(#REF!,'[1]PL3 Danh muc đầy đủ'!$E$9:$X$9281,20,0)</f>
        <v>#REF!</v>
      </c>
      <c r="N3032" s="44" t="e">
        <f>M3032-#REF!</f>
        <v>#REF!</v>
      </c>
    </row>
    <row r="3033" spans="1:14" ht="31.2" x14ac:dyDescent="0.3">
      <c r="A3033" s="43">
        <v>3023</v>
      </c>
      <c r="B3033" s="17" t="s">
        <v>9149</v>
      </c>
      <c r="C3033" s="18" t="s">
        <v>18141</v>
      </c>
      <c r="D3033" s="17" t="s">
        <v>9150</v>
      </c>
      <c r="E3033" s="18" t="s">
        <v>16695</v>
      </c>
      <c r="F3033" s="18" t="s">
        <v>16695</v>
      </c>
      <c r="G3033" s="17" t="s">
        <v>24</v>
      </c>
      <c r="H3033" s="21">
        <v>9075300</v>
      </c>
      <c r="I3033" s="20">
        <v>9075313.0434782617</v>
      </c>
      <c r="J3033" s="19">
        <v>9438300</v>
      </c>
      <c r="K3033" s="1" t="s">
        <v>9126</v>
      </c>
      <c r="L3033" s="183"/>
      <c r="M3033" s="44" t="e">
        <f>VLOOKUP(#REF!,'[1]PL3 Danh muc đầy đủ'!$E$9:$X$9281,20,0)</f>
        <v>#REF!</v>
      </c>
      <c r="N3033" s="44" t="e">
        <f>M3033-#REF!</f>
        <v>#REF!</v>
      </c>
    </row>
    <row r="3034" spans="1:14" ht="31.2" x14ac:dyDescent="0.3">
      <c r="A3034" s="43">
        <v>3024</v>
      </c>
      <c r="B3034" s="17" t="s">
        <v>9151</v>
      </c>
      <c r="C3034" s="18" t="s">
        <v>18141</v>
      </c>
      <c r="D3034" s="17" t="s">
        <v>9152</v>
      </c>
      <c r="E3034" s="18" t="s">
        <v>16696</v>
      </c>
      <c r="F3034" s="18" t="s">
        <v>16696</v>
      </c>
      <c r="G3034" s="17" t="s">
        <v>54</v>
      </c>
      <c r="H3034" s="21">
        <v>9075300</v>
      </c>
      <c r="I3034" s="20">
        <v>9075313.0434782617</v>
      </c>
      <c r="J3034" s="19">
        <v>9438300</v>
      </c>
      <c r="K3034" s="1" t="s">
        <v>9126</v>
      </c>
      <c r="L3034" s="183"/>
      <c r="M3034" s="44" t="e">
        <f>VLOOKUP(#REF!,'[1]PL3 Danh muc đầy đủ'!$E$9:$X$9281,20,0)</f>
        <v>#REF!</v>
      </c>
      <c r="N3034" s="44" t="e">
        <f>M3034-#REF!</f>
        <v>#REF!</v>
      </c>
    </row>
    <row r="3035" spans="1:14" ht="31.2" x14ac:dyDescent="0.3">
      <c r="A3035" s="43">
        <v>3025</v>
      </c>
      <c r="B3035" s="17" t="s">
        <v>9153</v>
      </c>
      <c r="C3035" s="18" t="s">
        <v>18141</v>
      </c>
      <c r="D3035" s="17" t="s">
        <v>9154</v>
      </c>
      <c r="E3035" s="18" t="s">
        <v>16697</v>
      </c>
      <c r="F3035" s="18" t="s">
        <v>16697</v>
      </c>
      <c r="G3035" s="17" t="s">
        <v>24</v>
      </c>
      <c r="H3035" s="21">
        <v>9075300</v>
      </c>
      <c r="I3035" s="20">
        <v>9075313.0434782617</v>
      </c>
      <c r="J3035" s="19">
        <v>9438300</v>
      </c>
      <c r="K3035" s="1" t="s">
        <v>9126</v>
      </c>
      <c r="L3035" s="183"/>
      <c r="M3035" s="44" t="e">
        <f>VLOOKUP(#REF!,'[1]PL3 Danh muc đầy đủ'!$E$9:$X$9281,20,0)</f>
        <v>#REF!</v>
      </c>
      <c r="N3035" s="44" t="e">
        <f>M3035-#REF!</f>
        <v>#REF!</v>
      </c>
    </row>
    <row r="3036" spans="1:14" ht="31.2" x14ac:dyDescent="0.3">
      <c r="A3036" s="43">
        <v>3026</v>
      </c>
      <c r="B3036" s="17" t="s">
        <v>9155</v>
      </c>
      <c r="C3036" s="18" t="s">
        <v>18141</v>
      </c>
      <c r="D3036" s="17" t="s">
        <v>9156</v>
      </c>
      <c r="E3036" s="18" t="s">
        <v>16698</v>
      </c>
      <c r="F3036" s="18" t="s">
        <v>16698</v>
      </c>
      <c r="G3036" s="17" t="s">
        <v>24</v>
      </c>
      <c r="H3036" s="21">
        <v>9075300</v>
      </c>
      <c r="I3036" s="20">
        <v>9075313.0434782617</v>
      </c>
      <c r="J3036" s="19">
        <v>9438300</v>
      </c>
      <c r="K3036" s="1" t="s">
        <v>9126</v>
      </c>
      <c r="L3036" s="183"/>
      <c r="M3036" s="44" t="e">
        <f>VLOOKUP(#REF!,'[1]PL3 Danh muc đầy đủ'!$E$9:$X$9281,20,0)</f>
        <v>#REF!</v>
      </c>
      <c r="N3036" s="44" t="e">
        <f>M3036-#REF!</f>
        <v>#REF!</v>
      </c>
    </row>
    <row r="3037" spans="1:14" ht="31.2" x14ac:dyDescent="0.3">
      <c r="A3037" s="43">
        <v>3027</v>
      </c>
      <c r="B3037" s="17" t="s">
        <v>9157</v>
      </c>
      <c r="C3037" s="18" t="s">
        <v>18141</v>
      </c>
      <c r="D3037" s="17" t="s">
        <v>9158</v>
      </c>
      <c r="E3037" s="18" t="s">
        <v>16699</v>
      </c>
      <c r="F3037" s="18" t="s">
        <v>16699</v>
      </c>
      <c r="G3037" s="17" t="s">
        <v>54</v>
      </c>
      <c r="H3037" s="21">
        <v>9075300</v>
      </c>
      <c r="I3037" s="20">
        <v>9075313.0434782617</v>
      </c>
      <c r="J3037" s="19">
        <v>9438300</v>
      </c>
      <c r="K3037" s="1" t="s">
        <v>9126</v>
      </c>
      <c r="L3037" s="183"/>
      <c r="M3037" s="44" t="e">
        <f>VLOOKUP(#REF!,'[1]PL3 Danh muc đầy đủ'!$E$9:$X$9281,20,0)</f>
        <v>#REF!</v>
      </c>
      <c r="N3037" s="44" t="e">
        <f>M3037-#REF!</f>
        <v>#REF!</v>
      </c>
    </row>
    <row r="3038" spans="1:14" ht="31.2" x14ac:dyDescent="0.3">
      <c r="A3038" s="43">
        <v>3028</v>
      </c>
      <c r="B3038" s="17" t="s">
        <v>9159</v>
      </c>
      <c r="C3038" s="18" t="s">
        <v>18141</v>
      </c>
      <c r="D3038" s="17" t="s">
        <v>9160</v>
      </c>
      <c r="E3038" s="18" t="s">
        <v>16700</v>
      </c>
      <c r="F3038" s="18" t="s">
        <v>16700</v>
      </c>
      <c r="G3038" s="17" t="s">
        <v>24</v>
      </c>
      <c r="H3038" s="21">
        <v>9075300</v>
      </c>
      <c r="I3038" s="20">
        <v>9075313.0434782617</v>
      </c>
      <c r="J3038" s="19">
        <v>9438300</v>
      </c>
      <c r="K3038" s="1" t="s">
        <v>9126</v>
      </c>
      <c r="L3038" s="183"/>
      <c r="M3038" s="44" t="e">
        <f>VLOOKUP(#REF!,'[1]PL3 Danh muc đầy đủ'!$E$9:$X$9281,20,0)</f>
        <v>#REF!</v>
      </c>
      <c r="N3038" s="44" t="e">
        <f>M3038-#REF!</f>
        <v>#REF!</v>
      </c>
    </row>
    <row r="3039" spans="1:14" ht="31.2" x14ac:dyDescent="0.3">
      <c r="A3039" s="43">
        <v>3029</v>
      </c>
      <c r="B3039" s="17" t="s">
        <v>9161</v>
      </c>
      <c r="C3039" s="18" t="s">
        <v>18141</v>
      </c>
      <c r="D3039" s="17" t="s">
        <v>9162</v>
      </c>
      <c r="E3039" s="18" t="s">
        <v>16701</v>
      </c>
      <c r="F3039" s="18" t="s">
        <v>16701</v>
      </c>
      <c r="G3039" s="17" t="s">
        <v>24</v>
      </c>
      <c r="H3039" s="21">
        <v>9075300</v>
      </c>
      <c r="I3039" s="20">
        <v>9075313.0434782617</v>
      </c>
      <c r="J3039" s="19">
        <v>9438300</v>
      </c>
      <c r="K3039" s="1" t="s">
        <v>9126</v>
      </c>
      <c r="L3039" s="183"/>
      <c r="M3039" s="44" t="e">
        <f>VLOOKUP(#REF!,'[1]PL3 Danh muc đầy đủ'!$E$9:$X$9281,20,0)</f>
        <v>#REF!</v>
      </c>
      <c r="N3039" s="44" t="e">
        <f>M3039-#REF!</f>
        <v>#REF!</v>
      </c>
    </row>
    <row r="3040" spans="1:14" ht="31.2" x14ac:dyDescent="0.3">
      <c r="A3040" s="43">
        <v>3030</v>
      </c>
      <c r="B3040" s="17" t="s">
        <v>9163</v>
      </c>
      <c r="C3040" s="18" t="s">
        <v>18141</v>
      </c>
      <c r="D3040" s="17" t="s">
        <v>9164</v>
      </c>
      <c r="E3040" s="18" t="s">
        <v>16702</v>
      </c>
      <c r="F3040" s="18" t="s">
        <v>16702</v>
      </c>
      <c r="G3040" s="17" t="s">
        <v>54</v>
      </c>
      <c r="H3040" s="21">
        <v>9075300</v>
      </c>
      <c r="I3040" s="20">
        <v>9075313.0434782617</v>
      </c>
      <c r="J3040" s="19">
        <v>9438300</v>
      </c>
      <c r="K3040" s="1" t="s">
        <v>9126</v>
      </c>
      <c r="L3040" s="183"/>
      <c r="M3040" s="44" t="e">
        <f>VLOOKUP(#REF!,'[1]PL3 Danh muc đầy đủ'!$E$9:$X$9281,20,0)</f>
        <v>#REF!</v>
      </c>
      <c r="N3040" s="44" t="e">
        <f>M3040-#REF!</f>
        <v>#REF!</v>
      </c>
    </row>
    <row r="3041" spans="1:14" ht="31.2" x14ac:dyDescent="0.3">
      <c r="A3041" s="43">
        <v>3031</v>
      </c>
      <c r="B3041" s="17" t="s">
        <v>9165</v>
      </c>
      <c r="C3041" s="18" t="s">
        <v>18141</v>
      </c>
      <c r="D3041" s="17" t="s">
        <v>9166</v>
      </c>
      <c r="E3041" s="18" t="s">
        <v>16703</v>
      </c>
      <c r="F3041" s="18" t="s">
        <v>16703</v>
      </c>
      <c r="G3041" s="17" t="s">
        <v>54</v>
      </c>
      <c r="H3041" s="21">
        <v>9075300</v>
      </c>
      <c r="I3041" s="20">
        <v>9075313.0434782617</v>
      </c>
      <c r="J3041" s="19">
        <v>9438300</v>
      </c>
      <c r="K3041" s="1" t="s">
        <v>9126</v>
      </c>
      <c r="L3041" s="183"/>
      <c r="M3041" s="44" t="e">
        <f>VLOOKUP(#REF!,'[1]PL3 Danh muc đầy đủ'!$E$9:$X$9281,20,0)</f>
        <v>#REF!</v>
      </c>
      <c r="N3041" s="44" t="e">
        <f>M3041-#REF!</f>
        <v>#REF!</v>
      </c>
    </row>
    <row r="3042" spans="1:14" ht="31.2" x14ac:dyDescent="0.3">
      <c r="A3042" s="43">
        <v>3032</v>
      </c>
      <c r="B3042" s="17" t="s">
        <v>9167</v>
      </c>
      <c r="C3042" s="18" t="s">
        <v>18141</v>
      </c>
      <c r="D3042" s="17" t="s">
        <v>9168</v>
      </c>
      <c r="E3042" s="18" t="s">
        <v>16704</v>
      </c>
      <c r="F3042" s="18" t="s">
        <v>16704</v>
      </c>
      <c r="G3042" s="17" t="s">
        <v>54</v>
      </c>
      <c r="H3042" s="21">
        <v>9075300</v>
      </c>
      <c r="I3042" s="20">
        <v>9075313.0434782617</v>
      </c>
      <c r="J3042" s="19">
        <v>9438300</v>
      </c>
      <c r="K3042" s="1" t="s">
        <v>9126</v>
      </c>
      <c r="L3042" s="183"/>
      <c r="M3042" s="44" t="e">
        <f>VLOOKUP(#REF!,'[1]PL3 Danh muc đầy đủ'!$E$9:$X$9281,20,0)</f>
        <v>#REF!</v>
      </c>
      <c r="N3042" s="44" t="e">
        <f>M3042-#REF!</f>
        <v>#REF!</v>
      </c>
    </row>
    <row r="3043" spans="1:14" ht="31.2" x14ac:dyDescent="0.3">
      <c r="A3043" s="43">
        <v>3033</v>
      </c>
      <c r="B3043" s="17" t="s">
        <v>9169</v>
      </c>
      <c r="C3043" s="18" t="s">
        <v>18141</v>
      </c>
      <c r="D3043" s="17" t="s">
        <v>9170</v>
      </c>
      <c r="E3043" s="18" t="s">
        <v>9171</v>
      </c>
      <c r="F3043" s="18" t="s">
        <v>9171</v>
      </c>
      <c r="G3043" s="17" t="s">
        <v>54</v>
      </c>
      <c r="H3043" s="21">
        <v>9075300</v>
      </c>
      <c r="I3043" s="20">
        <v>9075313.0434782617</v>
      </c>
      <c r="J3043" s="19">
        <v>9438300</v>
      </c>
      <c r="K3043" s="1" t="s">
        <v>9126</v>
      </c>
      <c r="L3043" s="183"/>
      <c r="M3043" s="44" t="e">
        <f>VLOOKUP(#REF!,'[1]PL3 Danh muc đầy đủ'!$E$9:$X$9281,20,0)</f>
        <v>#REF!</v>
      </c>
      <c r="N3043" s="44" t="e">
        <f>M3043-#REF!</f>
        <v>#REF!</v>
      </c>
    </row>
    <row r="3044" spans="1:14" ht="31.2" x14ac:dyDescent="0.3">
      <c r="A3044" s="43">
        <v>3034</v>
      </c>
      <c r="B3044" s="17" t="s">
        <v>9172</v>
      </c>
      <c r="C3044" s="18" t="s">
        <v>18141</v>
      </c>
      <c r="D3044" s="17" t="s">
        <v>9173</v>
      </c>
      <c r="E3044" s="18" t="s">
        <v>9174</v>
      </c>
      <c r="F3044" s="18" t="s">
        <v>9174</v>
      </c>
      <c r="G3044" s="17" t="s">
        <v>54</v>
      </c>
      <c r="H3044" s="21">
        <v>9075300</v>
      </c>
      <c r="I3044" s="20">
        <v>9075313.0434782617</v>
      </c>
      <c r="J3044" s="19">
        <v>9438300</v>
      </c>
      <c r="K3044" s="1" t="s">
        <v>9126</v>
      </c>
      <c r="L3044" s="183"/>
      <c r="M3044" s="44" t="e">
        <f>VLOOKUP(#REF!,'[1]PL3 Danh muc đầy đủ'!$E$9:$X$9281,20,0)</f>
        <v>#REF!</v>
      </c>
      <c r="N3044" s="44" t="e">
        <f>M3044-#REF!</f>
        <v>#REF!</v>
      </c>
    </row>
    <row r="3045" spans="1:14" ht="31.2" x14ac:dyDescent="0.3">
      <c r="A3045" s="43">
        <v>3035</v>
      </c>
      <c r="B3045" s="17" t="s">
        <v>9175</v>
      </c>
      <c r="C3045" s="18" t="s">
        <v>18141</v>
      </c>
      <c r="D3045" s="17" t="s">
        <v>9176</v>
      </c>
      <c r="E3045" s="18" t="s">
        <v>9177</v>
      </c>
      <c r="F3045" s="18" t="s">
        <v>9177</v>
      </c>
      <c r="G3045" s="17" t="s">
        <v>24</v>
      </c>
      <c r="H3045" s="21">
        <v>9075300</v>
      </c>
      <c r="I3045" s="20">
        <v>9075313.0434782617</v>
      </c>
      <c r="J3045" s="19">
        <v>9438300</v>
      </c>
      <c r="K3045" s="1" t="s">
        <v>9126</v>
      </c>
      <c r="L3045" s="183"/>
      <c r="M3045" s="44" t="e">
        <f>VLOOKUP(#REF!,'[1]PL3 Danh muc đầy đủ'!$E$9:$X$9281,20,0)</f>
        <v>#REF!</v>
      </c>
      <c r="N3045" s="44" t="e">
        <f>M3045-#REF!</f>
        <v>#REF!</v>
      </c>
    </row>
    <row r="3046" spans="1:14" ht="31.2" x14ac:dyDescent="0.3">
      <c r="A3046" s="43">
        <v>3036</v>
      </c>
      <c r="B3046" s="17" t="s">
        <v>9178</v>
      </c>
      <c r="C3046" s="18" t="s">
        <v>18141</v>
      </c>
      <c r="D3046" s="17" t="s">
        <v>9179</v>
      </c>
      <c r="E3046" s="18" t="s">
        <v>9180</v>
      </c>
      <c r="F3046" s="18" t="s">
        <v>9180</v>
      </c>
      <c r="G3046" s="17" t="s">
        <v>54</v>
      </c>
      <c r="H3046" s="21">
        <v>9075300</v>
      </c>
      <c r="I3046" s="20">
        <v>9075313.0434782617</v>
      </c>
      <c r="J3046" s="19">
        <v>9438300</v>
      </c>
      <c r="K3046" s="1" t="s">
        <v>9126</v>
      </c>
      <c r="L3046" s="183"/>
      <c r="M3046" s="44" t="e">
        <f>VLOOKUP(#REF!,'[1]PL3 Danh muc đầy đủ'!$E$9:$X$9281,20,0)</f>
        <v>#REF!</v>
      </c>
      <c r="N3046" s="44" t="e">
        <f>M3046-#REF!</f>
        <v>#REF!</v>
      </c>
    </row>
    <row r="3047" spans="1:14" ht="31.2" x14ac:dyDescent="0.3">
      <c r="A3047" s="43">
        <v>3037</v>
      </c>
      <c r="B3047" s="17" t="s">
        <v>9181</v>
      </c>
      <c r="C3047" s="18" t="s">
        <v>18141</v>
      </c>
      <c r="D3047" s="17" t="s">
        <v>9182</v>
      </c>
      <c r="E3047" s="18" t="s">
        <v>16705</v>
      </c>
      <c r="F3047" s="18" t="s">
        <v>16705</v>
      </c>
      <c r="G3047" s="17" t="s">
        <v>54</v>
      </c>
      <c r="H3047" s="21">
        <v>9075300</v>
      </c>
      <c r="I3047" s="20">
        <v>9075313.0434782617</v>
      </c>
      <c r="J3047" s="19">
        <v>9438300</v>
      </c>
      <c r="K3047" s="1" t="s">
        <v>9126</v>
      </c>
      <c r="L3047" s="183"/>
      <c r="M3047" s="44" t="e">
        <f>VLOOKUP(#REF!,'[1]PL3 Danh muc đầy đủ'!$E$9:$X$9281,20,0)</f>
        <v>#REF!</v>
      </c>
      <c r="N3047" s="44" t="e">
        <f>M3047-#REF!</f>
        <v>#REF!</v>
      </c>
    </row>
    <row r="3048" spans="1:14" ht="36" x14ac:dyDescent="0.3">
      <c r="A3048" s="43">
        <v>3038</v>
      </c>
      <c r="B3048" s="17" t="s">
        <v>18270</v>
      </c>
      <c r="C3048" s="18" t="s">
        <v>18141</v>
      </c>
      <c r="D3048" s="17" t="s">
        <v>18442</v>
      </c>
      <c r="E3048" s="18" t="s">
        <v>18604</v>
      </c>
      <c r="F3048" s="18" t="s">
        <v>18604</v>
      </c>
      <c r="G3048" s="17" t="s">
        <v>54</v>
      </c>
      <c r="H3048" s="21">
        <v>9075300</v>
      </c>
      <c r="I3048" s="20">
        <v>9075313.0434782617</v>
      </c>
      <c r="J3048" s="19">
        <v>9438300</v>
      </c>
      <c r="K3048" s="18" t="s">
        <v>9126</v>
      </c>
      <c r="L3048" s="184"/>
      <c r="M3048" s="44" t="e">
        <f>VLOOKUP(#REF!,'[1]PL3 Danh muc đầy đủ'!$E$9:$X$9281,20,0)</f>
        <v>#REF!</v>
      </c>
      <c r="N3048" s="44" t="e">
        <f>M3048-#REF!</f>
        <v>#REF!</v>
      </c>
    </row>
    <row r="3049" spans="1:14" ht="31.2" x14ac:dyDescent="0.3">
      <c r="A3049" s="43">
        <v>3039</v>
      </c>
      <c r="B3049" s="17" t="s">
        <v>9183</v>
      </c>
      <c r="C3049" s="18" t="s">
        <v>18141</v>
      </c>
      <c r="D3049" s="17" t="s">
        <v>9184</v>
      </c>
      <c r="E3049" s="18" t="s">
        <v>9185</v>
      </c>
      <c r="F3049" s="18" t="s">
        <v>9185</v>
      </c>
      <c r="G3049" s="17"/>
      <c r="H3049" s="21">
        <v>9075300</v>
      </c>
      <c r="I3049" s="20">
        <v>9075313.0434782617</v>
      </c>
      <c r="J3049" s="19">
        <v>9438300</v>
      </c>
      <c r="K3049" s="1" t="s">
        <v>9126</v>
      </c>
      <c r="L3049" s="183"/>
      <c r="M3049" s="44" t="e">
        <f>VLOOKUP(#REF!,'[1]PL3 Danh muc đầy đủ'!$E$9:$X$9281,20,0)</f>
        <v>#REF!</v>
      </c>
      <c r="N3049" s="44" t="e">
        <f>M3049-#REF!</f>
        <v>#REF!</v>
      </c>
    </row>
    <row r="3050" spans="1:14" ht="31.2" x14ac:dyDescent="0.3">
      <c r="A3050" s="43">
        <v>3040</v>
      </c>
      <c r="B3050" s="17" t="s">
        <v>9186</v>
      </c>
      <c r="C3050" s="18" t="s">
        <v>18141</v>
      </c>
      <c r="D3050" s="17" t="s">
        <v>9187</v>
      </c>
      <c r="E3050" s="18" t="s">
        <v>9188</v>
      </c>
      <c r="F3050" s="18" t="s">
        <v>9188</v>
      </c>
      <c r="G3050" s="17" t="s">
        <v>24</v>
      </c>
      <c r="H3050" s="21">
        <v>9075300</v>
      </c>
      <c r="I3050" s="20">
        <v>9075313.0434782617</v>
      </c>
      <c r="J3050" s="19">
        <v>9438300</v>
      </c>
      <c r="K3050" s="1" t="s">
        <v>9126</v>
      </c>
      <c r="L3050" s="183"/>
      <c r="M3050" s="44" t="e">
        <f>VLOOKUP(#REF!,'[1]PL3 Danh muc đầy đủ'!$E$9:$X$9281,20,0)</f>
        <v>#REF!</v>
      </c>
      <c r="N3050" s="44" t="e">
        <f>M3050-#REF!</f>
        <v>#REF!</v>
      </c>
    </row>
    <row r="3051" spans="1:14" ht="31.2" x14ac:dyDescent="0.3">
      <c r="A3051" s="43">
        <v>3041</v>
      </c>
      <c r="B3051" s="17" t="s">
        <v>9189</v>
      </c>
      <c r="C3051" s="18" t="s">
        <v>18141</v>
      </c>
      <c r="D3051" s="17" t="s">
        <v>9190</v>
      </c>
      <c r="E3051" s="18" t="s">
        <v>9191</v>
      </c>
      <c r="F3051" s="18" t="s">
        <v>9191</v>
      </c>
      <c r="G3051" s="17" t="s">
        <v>24</v>
      </c>
      <c r="H3051" s="21">
        <v>9075300</v>
      </c>
      <c r="I3051" s="20">
        <v>9075313.0434782617</v>
      </c>
      <c r="J3051" s="19">
        <v>9438300</v>
      </c>
      <c r="K3051" s="1" t="s">
        <v>9126</v>
      </c>
      <c r="L3051" s="183"/>
      <c r="M3051" s="44" t="e">
        <f>VLOOKUP(#REF!,'[1]PL3 Danh muc đầy đủ'!$E$9:$X$9281,20,0)</f>
        <v>#REF!</v>
      </c>
      <c r="N3051" s="44" t="e">
        <f>M3051-#REF!</f>
        <v>#REF!</v>
      </c>
    </row>
    <row r="3052" spans="1:14" ht="36" x14ac:dyDescent="0.3">
      <c r="A3052" s="43">
        <v>3042</v>
      </c>
      <c r="B3052" s="17" t="s">
        <v>18388</v>
      </c>
      <c r="C3052" s="18" t="s">
        <v>18152</v>
      </c>
      <c r="D3052" s="17" t="s">
        <v>18559</v>
      </c>
      <c r="E3052" s="18" t="s">
        <v>18720</v>
      </c>
      <c r="F3052" s="18" t="s">
        <v>18720</v>
      </c>
      <c r="G3052" s="17" t="s">
        <v>24</v>
      </c>
      <c r="H3052" s="21">
        <v>6632200</v>
      </c>
      <c r="I3052" s="20">
        <v>6632295.6521739168</v>
      </c>
      <c r="J3052" s="19">
        <v>6897500</v>
      </c>
      <c r="K3052" s="18" t="s">
        <v>9192</v>
      </c>
      <c r="L3052" s="184"/>
      <c r="M3052" s="44" t="e">
        <f>VLOOKUP(#REF!,'[1]PL3 Danh muc đầy đủ'!$E$9:$X$9281,20,0)</f>
        <v>#REF!</v>
      </c>
      <c r="N3052" s="44" t="e">
        <f>M3052-#REF!</f>
        <v>#REF!</v>
      </c>
    </row>
    <row r="3053" spans="1:14" ht="36" x14ac:dyDescent="0.3">
      <c r="A3053" s="43">
        <v>3043</v>
      </c>
      <c r="B3053" s="17" t="s">
        <v>18389</v>
      </c>
      <c r="C3053" s="18" t="s">
        <v>18152</v>
      </c>
      <c r="D3053" s="17" t="s">
        <v>18560</v>
      </c>
      <c r="E3053" s="18" t="s">
        <v>18721</v>
      </c>
      <c r="F3053" s="18" t="s">
        <v>18721</v>
      </c>
      <c r="G3053" s="17" t="s">
        <v>24</v>
      </c>
      <c r="H3053" s="21">
        <v>6632200</v>
      </c>
      <c r="I3053" s="20">
        <v>6632295.6521739168</v>
      </c>
      <c r="J3053" s="19">
        <v>6897500</v>
      </c>
      <c r="K3053" s="18" t="s">
        <v>9192</v>
      </c>
      <c r="L3053" s="184"/>
      <c r="M3053" s="44" t="e">
        <f>VLOOKUP(#REF!,'[1]PL3 Danh muc đầy đủ'!$E$9:$X$9281,20,0)</f>
        <v>#REF!</v>
      </c>
      <c r="N3053" s="44" t="e">
        <f>M3053-#REF!</f>
        <v>#REF!</v>
      </c>
    </row>
    <row r="3054" spans="1:14" ht="36" x14ac:dyDescent="0.3">
      <c r="A3054" s="43">
        <v>3044</v>
      </c>
      <c r="B3054" s="17" t="s">
        <v>18320</v>
      </c>
      <c r="C3054" s="18" t="s">
        <v>18152</v>
      </c>
      <c r="D3054" s="17" t="s">
        <v>18491</v>
      </c>
      <c r="E3054" s="18" t="s">
        <v>18653</v>
      </c>
      <c r="F3054" s="18" t="s">
        <v>18653</v>
      </c>
      <c r="G3054" s="17" t="s">
        <v>54</v>
      </c>
      <c r="H3054" s="21">
        <v>6632200</v>
      </c>
      <c r="I3054" s="20">
        <v>6632295.6521739168</v>
      </c>
      <c r="J3054" s="19">
        <v>6897500</v>
      </c>
      <c r="K3054" s="18" t="s">
        <v>9192</v>
      </c>
      <c r="L3054" s="184"/>
      <c r="M3054" s="44" t="e">
        <f>VLOOKUP(#REF!,'[1]PL3 Danh muc đầy đủ'!$E$9:$X$9281,20,0)</f>
        <v>#REF!</v>
      </c>
      <c r="N3054" s="44" t="e">
        <f>M3054-#REF!</f>
        <v>#REF!</v>
      </c>
    </row>
    <row r="3055" spans="1:14" ht="36" x14ac:dyDescent="0.3">
      <c r="A3055" s="43">
        <v>3045</v>
      </c>
      <c r="B3055" s="17" t="s">
        <v>9193</v>
      </c>
      <c r="C3055" s="18" t="s">
        <v>18141</v>
      </c>
      <c r="D3055" s="17" t="s">
        <v>9194</v>
      </c>
      <c r="E3055" s="18" t="s">
        <v>16706</v>
      </c>
      <c r="F3055" s="18" t="s">
        <v>16706</v>
      </c>
      <c r="G3055" s="17"/>
      <c r="H3055" s="21">
        <v>7712200</v>
      </c>
      <c r="I3055" s="20">
        <v>7712295.6521739168</v>
      </c>
      <c r="J3055" s="19">
        <v>8020700</v>
      </c>
      <c r="K3055" s="1" t="s">
        <v>9192</v>
      </c>
      <c r="L3055" s="183"/>
      <c r="M3055" s="44" t="e">
        <f>VLOOKUP(#REF!,'[1]PL3 Danh muc đầy đủ'!$E$9:$X$9281,20,0)</f>
        <v>#REF!</v>
      </c>
      <c r="N3055" s="44" t="e">
        <f>M3055-#REF!</f>
        <v>#REF!</v>
      </c>
    </row>
    <row r="3056" spans="1:14" ht="31.2" x14ac:dyDescent="0.3">
      <c r="A3056" s="43">
        <v>3046</v>
      </c>
      <c r="B3056" s="17" t="s">
        <v>9195</v>
      </c>
      <c r="C3056" s="18" t="s">
        <v>18167</v>
      </c>
      <c r="D3056" s="17" t="s">
        <v>9196</v>
      </c>
      <c r="E3056" s="18" t="s">
        <v>9197</v>
      </c>
      <c r="F3056" s="18" t="s">
        <v>9197</v>
      </c>
      <c r="G3056" s="17" t="s">
        <v>24</v>
      </c>
      <c r="H3056" s="21">
        <v>5170100</v>
      </c>
      <c r="I3056" s="20">
        <v>5170156.5217391308</v>
      </c>
      <c r="J3056" s="19">
        <v>5376900</v>
      </c>
      <c r="K3056" s="1" t="s">
        <v>9198</v>
      </c>
      <c r="L3056" s="183"/>
      <c r="M3056" s="44" t="e">
        <f>VLOOKUP(#REF!,'[1]PL3 Danh muc đầy đủ'!$E$9:$X$9281,20,0)</f>
        <v>#REF!</v>
      </c>
      <c r="N3056" s="44" t="e">
        <f>M3056-#REF!</f>
        <v>#REF!</v>
      </c>
    </row>
    <row r="3057" spans="1:14" ht="36" x14ac:dyDescent="0.3">
      <c r="A3057" s="43">
        <v>3047</v>
      </c>
      <c r="B3057" s="17" t="s">
        <v>9199</v>
      </c>
      <c r="C3057" s="18" t="s">
        <v>18167</v>
      </c>
      <c r="D3057" s="17" t="s">
        <v>9200</v>
      </c>
      <c r="E3057" s="18" t="s">
        <v>9201</v>
      </c>
      <c r="F3057" s="18" t="s">
        <v>9201</v>
      </c>
      <c r="G3057" s="17" t="s">
        <v>24</v>
      </c>
      <c r="H3057" s="21">
        <v>5170100</v>
      </c>
      <c r="I3057" s="20">
        <v>5170156.5217391308</v>
      </c>
      <c r="J3057" s="19">
        <v>5376900</v>
      </c>
      <c r="K3057" s="1" t="s">
        <v>9198</v>
      </c>
      <c r="L3057" s="183"/>
      <c r="M3057" s="44" t="e">
        <f>VLOOKUP(#REF!,'[1]PL3 Danh muc đầy đủ'!$E$9:$X$9281,20,0)</f>
        <v>#REF!</v>
      </c>
      <c r="N3057" s="44" t="e">
        <f>M3057-#REF!</f>
        <v>#REF!</v>
      </c>
    </row>
    <row r="3058" spans="1:14" ht="36" x14ac:dyDescent="0.3">
      <c r="A3058" s="43">
        <v>3048</v>
      </c>
      <c r="B3058" s="17" t="s">
        <v>9202</v>
      </c>
      <c r="C3058" s="18" t="s">
        <v>18167</v>
      </c>
      <c r="D3058" s="17" t="s">
        <v>9203</v>
      </c>
      <c r="E3058" s="18" t="s">
        <v>9204</v>
      </c>
      <c r="F3058" s="18" t="s">
        <v>9204</v>
      </c>
      <c r="G3058" s="17" t="s">
        <v>24</v>
      </c>
      <c r="H3058" s="21">
        <v>5170100</v>
      </c>
      <c r="I3058" s="20">
        <v>5170156.5217391308</v>
      </c>
      <c r="J3058" s="19">
        <v>5376900</v>
      </c>
      <c r="K3058" s="1" t="s">
        <v>9198</v>
      </c>
      <c r="L3058" s="183"/>
      <c r="M3058" s="44" t="e">
        <f>VLOOKUP(#REF!,'[1]PL3 Danh muc đầy đủ'!$E$9:$X$9281,20,0)</f>
        <v>#REF!</v>
      </c>
      <c r="N3058" s="44" t="e">
        <f>M3058-#REF!</f>
        <v>#REF!</v>
      </c>
    </row>
    <row r="3059" spans="1:14" ht="31.2" x14ac:dyDescent="0.3">
      <c r="A3059" s="43">
        <v>3049</v>
      </c>
      <c r="B3059" s="17" t="s">
        <v>9205</v>
      </c>
      <c r="C3059" s="18" t="s">
        <v>18141</v>
      </c>
      <c r="D3059" s="17" t="s">
        <v>9206</v>
      </c>
      <c r="E3059" s="18" t="s">
        <v>9207</v>
      </c>
      <c r="F3059" s="18" t="s">
        <v>9207</v>
      </c>
      <c r="G3059" s="17" t="s">
        <v>24</v>
      </c>
      <c r="H3059" s="21">
        <v>5170100</v>
      </c>
      <c r="I3059" s="20">
        <v>5170156.5217391308</v>
      </c>
      <c r="J3059" s="19">
        <v>5376900</v>
      </c>
      <c r="K3059" s="1" t="s">
        <v>18197</v>
      </c>
      <c r="L3059" s="183"/>
      <c r="M3059" s="44" t="e">
        <f>VLOOKUP(#REF!,'[1]PL3 Danh muc đầy đủ'!$E$9:$X$9281,20,0)</f>
        <v>#REF!</v>
      </c>
      <c r="N3059" s="44" t="e">
        <f>M3059-#REF!</f>
        <v>#REF!</v>
      </c>
    </row>
    <row r="3060" spans="1:14" ht="36" x14ac:dyDescent="0.3">
      <c r="A3060" s="43">
        <v>3050</v>
      </c>
      <c r="B3060" s="17" t="s">
        <v>9208</v>
      </c>
      <c r="C3060" s="18" t="s">
        <v>18167</v>
      </c>
      <c r="D3060" s="17" t="s">
        <v>9209</v>
      </c>
      <c r="E3060" s="18" t="s">
        <v>16707</v>
      </c>
      <c r="F3060" s="18" t="s">
        <v>16707</v>
      </c>
      <c r="G3060" s="17" t="s">
        <v>18</v>
      </c>
      <c r="H3060" s="21">
        <v>3781900</v>
      </c>
      <c r="I3060" s="20">
        <v>3781913.0434782607</v>
      </c>
      <c r="J3060" s="19">
        <v>3933100</v>
      </c>
      <c r="K3060" s="1" t="s">
        <v>9192</v>
      </c>
      <c r="L3060" s="183"/>
      <c r="M3060" s="44" t="e">
        <f>VLOOKUP(#REF!,'[1]PL3 Danh muc đầy đủ'!$E$9:$X$9281,20,0)</f>
        <v>#REF!</v>
      </c>
      <c r="N3060" s="44" t="e">
        <f>M3060-#REF!</f>
        <v>#REF!</v>
      </c>
    </row>
    <row r="3061" spans="1:14" ht="36" x14ac:dyDescent="0.3">
      <c r="A3061" s="43">
        <v>3051</v>
      </c>
      <c r="B3061" s="17" t="s">
        <v>9210</v>
      </c>
      <c r="C3061" s="18" t="s">
        <v>18152</v>
      </c>
      <c r="D3061" s="17" t="s">
        <v>9211</v>
      </c>
      <c r="E3061" s="18" t="s">
        <v>9212</v>
      </c>
      <c r="F3061" s="18" t="s">
        <v>9212</v>
      </c>
      <c r="G3061" s="17" t="s">
        <v>24</v>
      </c>
      <c r="H3061" s="21">
        <v>3781900</v>
      </c>
      <c r="I3061" s="20">
        <v>3781913.0434782607</v>
      </c>
      <c r="J3061" s="19">
        <v>3933100</v>
      </c>
      <c r="K3061" s="1" t="s">
        <v>9192</v>
      </c>
      <c r="L3061" s="183"/>
      <c r="M3061" s="44" t="e">
        <f>VLOOKUP(#REF!,'[1]PL3 Danh muc đầy đủ'!$E$9:$X$9281,20,0)</f>
        <v>#REF!</v>
      </c>
      <c r="N3061" s="44" t="e">
        <f>M3061-#REF!</f>
        <v>#REF!</v>
      </c>
    </row>
    <row r="3062" spans="1:14" ht="36" x14ac:dyDescent="0.3">
      <c r="A3062" s="43">
        <v>3052</v>
      </c>
      <c r="B3062" s="17" t="s">
        <v>9213</v>
      </c>
      <c r="C3062" s="18" t="s">
        <v>18152</v>
      </c>
      <c r="D3062" s="17" t="s">
        <v>9214</v>
      </c>
      <c r="E3062" s="18" t="s">
        <v>16708</v>
      </c>
      <c r="F3062" s="18" t="s">
        <v>16708</v>
      </c>
      <c r="G3062" s="17" t="s">
        <v>24</v>
      </c>
      <c r="H3062" s="21">
        <v>3781900</v>
      </c>
      <c r="I3062" s="20">
        <v>3781913.0434782607</v>
      </c>
      <c r="J3062" s="19">
        <v>3933100</v>
      </c>
      <c r="K3062" s="1" t="s">
        <v>9192</v>
      </c>
      <c r="L3062" s="183"/>
      <c r="M3062" s="44" t="e">
        <f>VLOOKUP(#REF!,'[1]PL3 Danh muc đầy đủ'!$E$9:$X$9281,20,0)</f>
        <v>#REF!</v>
      </c>
      <c r="N3062" s="44" t="e">
        <f>M3062-#REF!</f>
        <v>#REF!</v>
      </c>
    </row>
    <row r="3063" spans="1:14" ht="36" x14ac:dyDescent="0.3">
      <c r="A3063" s="43">
        <v>3053</v>
      </c>
      <c r="B3063" s="17" t="s">
        <v>9215</v>
      </c>
      <c r="C3063" s="18" t="s">
        <v>18167</v>
      </c>
      <c r="D3063" s="17" t="s">
        <v>9216</v>
      </c>
      <c r="E3063" s="18" t="s">
        <v>9217</v>
      </c>
      <c r="F3063" s="18" t="s">
        <v>9217</v>
      </c>
      <c r="G3063" s="17"/>
      <c r="H3063" s="21">
        <v>5861600</v>
      </c>
      <c r="I3063" s="20">
        <v>5861686.9565217383</v>
      </c>
      <c r="J3063" s="19">
        <v>6096100</v>
      </c>
      <c r="K3063" s="1" t="s">
        <v>9218</v>
      </c>
      <c r="L3063" s="183"/>
      <c r="M3063" s="44" t="e">
        <f>VLOOKUP(#REF!,'[1]PL3 Danh muc đầy đủ'!$E$9:$X$9281,20,0)</f>
        <v>#REF!</v>
      </c>
      <c r="N3063" s="44" t="e">
        <f>M3063-#REF!</f>
        <v>#REF!</v>
      </c>
    </row>
    <row r="3064" spans="1:14" ht="36" x14ac:dyDescent="0.3">
      <c r="A3064" s="43">
        <v>3054</v>
      </c>
      <c r="B3064" s="17" t="s">
        <v>9219</v>
      </c>
      <c r="C3064" s="18" t="s">
        <v>18167</v>
      </c>
      <c r="D3064" s="17" t="s">
        <v>9220</v>
      </c>
      <c r="E3064" s="18" t="s">
        <v>9221</v>
      </c>
      <c r="F3064" s="18" t="s">
        <v>9221</v>
      </c>
      <c r="G3064" s="17" t="s">
        <v>18</v>
      </c>
      <c r="H3064" s="21">
        <v>5861600</v>
      </c>
      <c r="I3064" s="20">
        <v>5861686.9565217383</v>
      </c>
      <c r="J3064" s="19">
        <v>6096100</v>
      </c>
      <c r="K3064" s="1" t="s">
        <v>9218</v>
      </c>
      <c r="L3064" s="183"/>
      <c r="M3064" s="44" t="e">
        <f>VLOOKUP(#REF!,'[1]PL3 Danh muc đầy đủ'!$E$9:$X$9281,20,0)</f>
        <v>#REF!</v>
      </c>
      <c r="N3064" s="44" t="e">
        <f>M3064-#REF!</f>
        <v>#REF!</v>
      </c>
    </row>
    <row r="3065" spans="1:14" ht="18" x14ac:dyDescent="0.3">
      <c r="A3065" s="43">
        <v>3055</v>
      </c>
      <c r="B3065" s="17" t="s">
        <v>9222</v>
      </c>
      <c r="C3065" s="18" t="s">
        <v>18141</v>
      </c>
      <c r="D3065" s="17" t="s">
        <v>9223</v>
      </c>
      <c r="E3065" s="18" t="s">
        <v>9224</v>
      </c>
      <c r="F3065" s="18" t="s">
        <v>9224</v>
      </c>
      <c r="G3065" s="17" t="s">
        <v>24</v>
      </c>
      <c r="H3065" s="21">
        <v>5861600</v>
      </c>
      <c r="I3065" s="20">
        <v>5861686.9565217383</v>
      </c>
      <c r="J3065" s="19">
        <v>6096100</v>
      </c>
      <c r="K3065" s="1" t="s">
        <v>9218</v>
      </c>
      <c r="L3065" s="183"/>
      <c r="M3065" s="44" t="e">
        <f>VLOOKUP(#REF!,'[1]PL3 Danh muc đầy đủ'!$E$9:$X$9281,20,0)</f>
        <v>#REF!</v>
      </c>
      <c r="N3065" s="44" t="e">
        <f>M3065-#REF!</f>
        <v>#REF!</v>
      </c>
    </row>
    <row r="3066" spans="1:14" ht="18" x14ac:dyDescent="0.3">
      <c r="A3066" s="43">
        <v>3056</v>
      </c>
      <c r="B3066" s="17" t="s">
        <v>9225</v>
      </c>
      <c r="C3066" s="18" t="s">
        <v>18141</v>
      </c>
      <c r="D3066" s="17" t="s">
        <v>9226</v>
      </c>
      <c r="E3066" s="18" t="s">
        <v>9227</v>
      </c>
      <c r="F3066" s="18" t="s">
        <v>9227</v>
      </c>
      <c r="G3066" s="17" t="s">
        <v>24</v>
      </c>
      <c r="H3066" s="21">
        <v>5861600</v>
      </c>
      <c r="I3066" s="20">
        <v>5861686.9565217383</v>
      </c>
      <c r="J3066" s="19">
        <v>6096100</v>
      </c>
      <c r="K3066" s="1" t="s">
        <v>9218</v>
      </c>
      <c r="L3066" s="183"/>
      <c r="M3066" s="44" t="e">
        <f>VLOOKUP(#REF!,'[1]PL3 Danh muc đầy đủ'!$E$9:$X$9281,20,0)</f>
        <v>#REF!</v>
      </c>
      <c r="N3066" s="44" t="e">
        <f>M3066-#REF!</f>
        <v>#REF!</v>
      </c>
    </row>
    <row r="3067" spans="1:14" ht="18" x14ac:dyDescent="0.3">
      <c r="A3067" s="43">
        <v>3057</v>
      </c>
      <c r="B3067" s="17" t="s">
        <v>9228</v>
      </c>
      <c r="C3067" s="18" t="s">
        <v>18141</v>
      </c>
      <c r="D3067" s="17" t="s">
        <v>9229</v>
      </c>
      <c r="E3067" s="18" t="s">
        <v>9230</v>
      </c>
      <c r="F3067" s="18" t="s">
        <v>9230</v>
      </c>
      <c r="G3067" s="17" t="s">
        <v>24</v>
      </c>
      <c r="H3067" s="21">
        <v>5861600</v>
      </c>
      <c r="I3067" s="20">
        <v>5861686.9565217383</v>
      </c>
      <c r="J3067" s="19">
        <v>6096100</v>
      </c>
      <c r="K3067" s="1" t="s">
        <v>9218</v>
      </c>
      <c r="L3067" s="183"/>
      <c r="M3067" s="44" t="e">
        <f>VLOOKUP(#REF!,'[1]PL3 Danh muc đầy đủ'!$E$9:$X$9281,20,0)</f>
        <v>#REF!</v>
      </c>
      <c r="N3067" s="44" t="e">
        <f>M3067-#REF!</f>
        <v>#REF!</v>
      </c>
    </row>
    <row r="3068" spans="1:14" ht="36" x14ac:dyDescent="0.3">
      <c r="A3068" s="43">
        <v>3058</v>
      </c>
      <c r="B3068" s="17" t="s">
        <v>9231</v>
      </c>
      <c r="C3068" s="18" t="s">
        <v>18147</v>
      </c>
      <c r="D3068" s="17" t="s">
        <v>9232</v>
      </c>
      <c r="E3068" s="18" t="s">
        <v>9217</v>
      </c>
      <c r="F3068" s="18" t="s">
        <v>9217</v>
      </c>
      <c r="G3068" s="17"/>
      <c r="H3068" s="21">
        <v>5861600</v>
      </c>
      <c r="I3068" s="20">
        <v>5861686.9565217383</v>
      </c>
      <c r="J3068" s="19">
        <v>6096100</v>
      </c>
      <c r="K3068" s="1" t="s">
        <v>9218</v>
      </c>
      <c r="L3068" s="183"/>
      <c r="M3068" s="44" t="e">
        <f>VLOOKUP(#REF!,'[1]PL3 Danh muc đầy đủ'!$E$9:$X$9281,20,0)</f>
        <v>#REF!</v>
      </c>
      <c r="N3068" s="44" t="e">
        <f>M3068-#REF!</f>
        <v>#REF!</v>
      </c>
    </row>
    <row r="3069" spans="1:14" ht="18" x14ac:dyDescent="0.3">
      <c r="A3069" s="43">
        <v>3059</v>
      </c>
      <c r="B3069" s="17" t="s">
        <v>9233</v>
      </c>
      <c r="C3069" s="18" t="s">
        <v>18167</v>
      </c>
      <c r="D3069" s="17" t="s">
        <v>9234</v>
      </c>
      <c r="E3069" s="18" t="s">
        <v>9235</v>
      </c>
      <c r="F3069" s="18" t="s">
        <v>9235</v>
      </c>
      <c r="G3069" s="17" t="s">
        <v>18</v>
      </c>
      <c r="H3069" s="21">
        <v>4993100</v>
      </c>
      <c r="I3069" s="20">
        <v>4993121.7391304346</v>
      </c>
      <c r="J3069" s="19">
        <v>5192800</v>
      </c>
      <c r="K3069" s="1"/>
      <c r="L3069" s="183"/>
      <c r="M3069" s="44" t="e">
        <f>VLOOKUP(#REF!,'[1]PL3 Danh muc đầy đủ'!$E$9:$X$9281,20,0)</f>
        <v>#REF!</v>
      </c>
      <c r="N3069" s="44" t="e">
        <f>M3069-#REF!</f>
        <v>#REF!</v>
      </c>
    </row>
    <row r="3070" spans="1:14" ht="18" x14ac:dyDescent="0.3">
      <c r="A3070" s="43">
        <v>3060</v>
      </c>
      <c r="B3070" s="17" t="s">
        <v>9236</v>
      </c>
      <c r="C3070" s="18" t="s">
        <v>18141</v>
      </c>
      <c r="D3070" s="17" t="s">
        <v>9237</v>
      </c>
      <c r="E3070" s="18" t="s">
        <v>9235</v>
      </c>
      <c r="F3070" s="18" t="s">
        <v>9235</v>
      </c>
      <c r="G3070" s="17" t="s">
        <v>24</v>
      </c>
      <c r="H3070" s="21">
        <v>4993100</v>
      </c>
      <c r="I3070" s="20">
        <v>4993121.7391304346</v>
      </c>
      <c r="J3070" s="19">
        <v>5192800</v>
      </c>
      <c r="K3070" s="1"/>
      <c r="L3070" s="183"/>
      <c r="M3070" s="44" t="e">
        <f>VLOOKUP(#REF!,'[1]PL3 Danh muc đầy đủ'!$E$9:$X$9281,20,0)</f>
        <v>#REF!</v>
      </c>
      <c r="N3070" s="44" t="e">
        <f>M3070-#REF!</f>
        <v>#REF!</v>
      </c>
    </row>
    <row r="3071" spans="1:14" ht="18" x14ac:dyDescent="0.3">
      <c r="A3071" s="43">
        <v>3061</v>
      </c>
      <c r="B3071" s="17" t="s">
        <v>18259</v>
      </c>
      <c r="C3071" s="18" t="s">
        <v>18167</v>
      </c>
      <c r="D3071" s="17" t="s">
        <v>18431</v>
      </c>
      <c r="E3071" s="18" t="s">
        <v>9238</v>
      </c>
      <c r="F3071" s="18" t="s">
        <v>9238</v>
      </c>
      <c r="G3071" s="17" t="s">
        <v>18</v>
      </c>
      <c r="H3071" s="21">
        <v>3431900</v>
      </c>
      <c r="I3071" s="20">
        <v>3431930.4347826084</v>
      </c>
      <c r="J3071" s="19">
        <v>3569200</v>
      </c>
      <c r="K3071" s="18"/>
      <c r="L3071" s="184"/>
      <c r="M3071" s="44" t="e">
        <f>VLOOKUP(#REF!,'[1]PL3 Danh muc đầy đủ'!$E$9:$X$9281,20,0)</f>
        <v>#REF!</v>
      </c>
      <c r="N3071" s="44" t="e">
        <f>M3071-#REF!</f>
        <v>#REF!</v>
      </c>
    </row>
    <row r="3072" spans="1:14" ht="36" x14ac:dyDescent="0.3">
      <c r="A3072" s="43">
        <v>3062</v>
      </c>
      <c r="B3072" s="17" t="s">
        <v>9239</v>
      </c>
      <c r="C3072" s="18" t="s">
        <v>18152</v>
      </c>
      <c r="D3072" s="17" t="s">
        <v>9240</v>
      </c>
      <c r="E3072" s="18" t="s">
        <v>9241</v>
      </c>
      <c r="F3072" s="18" t="s">
        <v>9241</v>
      </c>
      <c r="G3072" s="17" t="s">
        <v>24</v>
      </c>
      <c r="H3072" s="21">
        <v>3431900</v>
      </c>
      <c r="I3072" s="20">
        <v>3431930.4347826084</v>
      </c>
      <c r="J3072" s="19">
        <v>3569200</v>
      </c>
      <c r="K3072" s="1"/>
      <c r="L3072" s="183"/>
      <c r="M3072" s="44" t="e">
        <f>VLOOKUP(#REF!,'[1]PL3 Danh muc đầy đủ'!$E$9:$X$9281,20,0)</f>
        <v>#REF!</v>
      </c>
      <c r="N3072" s="44" t="e">
        <f>M3072-#REF!</f>
        <v>#REF!</v>
      </c>
    </row>
    <row r="3073" spans="1:14" ht="36" x14ac:dyDescent="0.3">
      <c r="A3073" s="43">
        <v>3063</v>
      </c>
      <c r="B3073" s="17" t="s">
        <v>9242</v>
      </c>
      <c r="C3073" s="18" t="s">
        <v>18152</v>
      </c>
      <c r="D3073" s="17" t="s">
        <v>9243</v>
      </c>
      <c r="E3073" s="18" t="s">
        <v>9244</v>
      </c>
      <c r="F3073" s="18" t="s">
        <v>9244</v>
      </c>
      <c r="G3073" s="17" t="s">
        <v>54</v>
      </c>
      <c r="H3073" s="21">
        <v>3431900</v>
      </c>
      <c r="I3073" s="20">
        <v>3431930.4347826084</v>
      </c>
      <c r="J3073" s="19">
        <v>3569200</v>
      </c>
      <c r="K3073" s="1"/>
      <c r="L3073" s="183"/>
      <c r="M3073" s="44" t="e">
        <f>VLOOKUP(#REF!,'[1]PL3 Danh muc đầy đủ'!$E$9:$X$9281,20,0)</f>
        <v>#REF!</v>
      </c>
      <c r="N3073" s="44" t="e">
        <f>M3073-#REF!</f>
        <v>#REF!</v>
      </c>
    </row>
    <row r="3074" spans="1:14" ht="36" x14ac:dyDescent="0.3">
      <c r="A3074" s="43">
        <v>3064</v>
      </c>
      <c r="B3074" s="17" t="s">
        <v>9245</v>
      </c>
      <c r="C3074" s="18" t="s">
        <v>18152</v>
      </c>
      <c r="D3074" s="17" t="s">
        <v>9246</v>
      </c>
      <c r="E3074" s="18" t="s">
        <v>9238</v>
      </c>
      <c r="F3074" s="18" t="s">
        <v>9238</v>
      </c>
      <c r="G3074" s="17" t="s">
        <v>24</v>
      </c>
      <c r="H3074" s="21">
        <v>3431900</v>
      </c>
      <c r="I3074" s="20">
        <v>3431930.4347826084</v>
      </c>
      <c r="J3074" s="19">
        <v>3569200</v>
      </c>
      <c r="K3074" s="1"/>
      <c r="L3074" s="183"/>
      <c r="M3074" s="44" t="e">
        <f>VLOOKUP(#REF!,'[1]PL3 Danh muc đầy đủ'!$E$9:$X$9281,20,0)</f>
        <v>#REF!</v>
      </c>
      <c r="N3074" s="44" t="e">
        <f>M3074-#REF!</f>
        <v>#REF!</v>
      </c>
    </row>
    <row r="3075" spans="1:14" ht="36" x14ac:dyDescent="0.3">
      <c r="A3075" s="43">
        <v>3065</v>
      </c>
      <c r="B3075" s="17" t="s">
        <v>9247</v>
      </c>
      <c r="C3075" s="18" t="s">
        <v>18152</v>
      </c>
      <c r="D3075" s="17" t="s">
        <v>9248</v>
      </c>
      <c r="E3075" s="18" t="s">
        <v>9249</v>
      </c>
      <c r="F3075" s="18" t="s">
        <v>9249</v>
      </c>
      <c r="G3075" s="17" t="s">
        <v>24</v>
      </c>
      <c r="H3075" s="21">
        <v>3431900</v>
      </c>
      <c r="I3075" s="20">
        <v>3431930.4347826084</v>
      </c>
      <c r="J3075" s="19">
        <v>3569200</v>
      </c>
      <c r="K3075" s="1"/>
      <c r="L3075" s="183"/>
      <c r="M3075" s="44" t="e">
        <f>VLOOKUP(#REF!,'[1]PL3 Danh muc đầy đủ'!$E$9:$X$9281,20,0)</f>
        <v>#REF!</v>
      </c>
      <c r="N3075" s="44" t="e">
        <f>M3075-#REF!</f>
        <v>#REF!</v>
      </c>
    </row>
    <row r="3076" spans="1:14" ht="36" x14ac:dyDescent="0.3">
      <c r="A3076" s="43">
        <v>3066</v>
      </c>
      <c r="B3076" s="17" t="s">
        <v>18390</v>
      </c>
      <c r="C3076" s="18" t="s">
        <v>18152</v>
      </c>
      <c r="D3076" s="17" t="s">
        <v>18561</v>
      </c>
      <c r="E3076" s="18" t="s">
        <v>18722</v>
      </c>
      <c r="F3076" s="18" t="s">
        <v>18722</v>
      </c>
      <c r="G3076" s="17" t="s">
        <v>24</v>
      </c>
      <c r="H3076" s="21">
        <v>3431900</v>
      </c>
      <c r="I3076" s="20">
        <v>3431930.4347826084</v>
      </c>
      <c r="J3076" s="19">
        <v>3569200</v>
      </c>
      <c r="K3076" s="18"/>
      <c r="L3076" s="184"/>
      <c r="M3076" s="44" t="e">
        <f>VLOOKUP(#REF!,'[1]PL3 Danh muc đầy đủ'!$E$9:$X$9281,20,0)</f>
        <v>#REF!</v>
      </c>
      <c r="N3076" s="44" t="e">
        <f>M3076-#REF!</f>
        <v>#REF!</v>
      </c>
    </row>
    <row r="3077" spans="1:14" ht="36" x14ac:dyDescent="0.3">
      <c r="A3077" s="43">
        <v>3067</v>
      </c>
      <c r="B3077" s="17" t="s">
        <v>18391</v>
      </c>
      <c r="C3077" s="18" t="s">
        <v>18152</v>
      </c>
      <c r="D3077" s="17" t="s">
        <v>18562</v>
      </c>
      <c r="E3077" s="18" t="s">
        <v>18723</v>
      </c>
      <c r="F3077" s="18" t="s">
        <v>18723</v>
      </c>
      <c r="G3077" s="17" t="s">
        <v>24</v>
      </c>
      <c r="H3077" s="21">
        <v>3431900</v>
      </c>
      <c r="I3077" s="20">
        <v>3431930.4347826084</v>
      </c>
      <c r="J3077" s="19">
        <v>3569200</v>
      </c>
      <c r="K3077" s="18"/>
      <c r="L3077" s="184"/>
      <c r="M3077" s="44" t="e">
        <f>VLOOKUP(#REF!,'[1]PL3 Danh muc đầy đủ'!$E$9:$X$9281,20,0)</f>
        <v>#REF!</v>
      </c>
      <c r="N3077" s="44" t="e">
        <f>M3077-#REF!</f>
        <v>#REF!</v>
      </c>
    </row>
    <row r="3078" spans="1:14" ht="36" x14ac:dyDescent="0.3">
      <c r="A3078" s="43">
        <v>3068</v>
      </c>
      <c r="B3078" s="17" t="s">
        <v>18392</v>
      </c>
      <c r="C3078" s="18" t="s">
        <v>18152</v>
      </c>
      <c r="D3078" s="17" t="s">
        <v>18563</v>
      </c>
      <c r="E3078" s="18" t="s">
        <v>18724</v>
      </c>
      <c r="F3078" s="18" t="s">
        <v>18724</v>
      </c>
      <c r="G3078" s="17" t="s">
        <v>24</v>
      </c>
      <c r="H3078" s="21">
        <v>3431900</v>
      </c>
      <c r="I3078" s="20">
        <v>3431930.4347826084</v>
      </c>
      <c r="J3078" s="19">
        <v>3569200</v>
      </c>
      <c r="K3078" s="18"/>
      <c r="L3078" s="184"/>
      <c r="M3078" s="44" t="e">
        <f>VLOOKUP(#REF!,'[1]PL3 Danh muc đầy đủ'!$E$9:$X$9281,20,0)</f>
        <v>#REF!</v>
      </c>
      <c r="N3078" s="44" t="e">
        <f>M3078-#REF!</f>
        <v>#REF!</v>
      </c>
    </row>
    <row r="3079" spans="1:14" ht="36" x14ac:dyDescent="0.3">
      <c r="A3079" s="43">
        <v>3069</v>
      </c>
      <c r="B3079" s="17" t="s">
        <v>18257</v>
      </c>
      <c r="C3079" s="18" t="s">
        <v>18167</v>
      </c>
      <c r="D3079" s="17" t="s">
        <v>18429</v>
      </c>
      <c r="E3079" s="18" t="s">
        <v>18594</v>
      </c>
      <c r="F3079" s="18" t="s">
        <v>18594</v>
      </c>
      <c r="G3079" s="17" t="s">
        <v>24</v>
      </c>
      <c r="H3079" s="21">
        <v>4970100</v>
      </c>
      <c r="I3079" s="20">
        <v>4970156.5217391308</v>
      </c>
      <c r="J3079" s="19">
        <v>5168900</v>
      </c>
      <c r="K3079" s="18" t="s">
        <v>9250</v>
      </c>
      <c r="L3079" s="184"/>
      <c r="M3079" s="44" t="e">
        <f>VLOOKUP(#REF!,'[1]PL3 Danh muc đầy đủ'!$E$9:$X$9281,20,0)</f>
        <v>#REF!</v>
      </c>
      <c r="N3079" s="44" t="e">
        <f>M3079-#REF!</f>
        <v>#REF!</v>
      </c>
    </row>
    <row r="3080" spans="1:14" ht="36" x14ac:dyDescent="0.3">
      <c r="A3080" s="43">
        <v>3070</v>
      </c>
      <c r="B3080" s="17" t="s">
        <v>9251</v>
      </c>
      <c r="C3080" s="18" t="s">
        <v>18167</v>
      </c>
      <c r="D3080" s="17" t="s">
        <v>9252</v>
      </c>
      <c r="E3080" s="18" t="s">
        <v>9253</v>
      </c>
      <c r="F3080" s="18" t="s">
        <v>9253</v>
      </c>
      <c r="G3080" s="17" t="s">
        <v>24</v>
      </c>
      <c r="H3080" s="21">
        <v>4970100</v>
      </c>
      <c r="I3080" s="20">
        <v>4970156.5217391308</v>
      </c>
      <c r="J3080" s="19">
        <v>5168900</v>
      </c>
      <c r="K3080" s="1" t="s">
        <v>9250</v>
      </c>
      <c r="L3080" s="183"/>
      <c r="M3080" s="44" t="e">
        <f>VLOOKUP(#REF!,'[1]PL3 Danh muc đầy đủ'!$E$9:$X$9281,20,0)</f>
        <v>#REF!</v>
      </c>
      <c r="N3080" s="44" t="e">
        <f>M3080-#REF!</f>
        <v>#REF!</v>
      </c>
    </row>
    <row r="3081" spans="1:14" ht="36" x14ac:dyDescent="0.3">
      <c r="A3081" s="43">
        <v>3071</v>
      </c>
      <c r="B3081" s="17" t="s">
        <v>9254</v>
      </c>
      <c r="C3081" s="18" t="s">
        <v>18167</v>
      </c>
      <c r="D3081" s="17" t="s">
        <v>9255</v>
      </c>
      <c r="E3081" s="18" t="s">
        <v>9256</v>
      </c>
      <c r="F3081" s="18" t="s">
        <v>9256</v>
      </c>
      <c r="G3081" s="17" t="s">
        <v>24</v>
      </c>
      <c r="H3081" s="21">
        <v>4970100</v>
      </c>
      <c r="I3081" s="20">
        <v>4970156.5217391308</v>
      </c>
      <c r="J3081" s="19">
        <v>5168900</v>
      </c>
      <c r="K3081" s="1" t="s">
        <v>9250</v>
      </c>
      <c r="L3081" s="183"/>
      <c r="M3081" s="44" t="e">
        <f>VLOOKUP(#REF!,'[1]PL3 Danh muc đầy đủ'!$E$9:$X$9281,20,0)</f>
        <v>#REF!</v>
      </c>
      <c r="N3081" s="44" t="e">
        <f>M3081-#REF!</f>
        <v>#REF!</v>
      </c>
    </row>
    <row r="3082" spans="1:14" ht="36" x14ac:dyDescent="0.3">
      <c r="A3082" s="43">
        <v>3072</v>
      </c>
      <c r="B3082" s="17" t="s">
        <v>9257</v>
      </c>
      <c r="C3082" s="18" t="s">
        <v>18141</v>
      </c>
      <c r="D3082" s="17" t="s">
        <v>9258</v>
      </c>
      <c r="E3082" s="18" t="s">
        <v>9259</v>
      </c>
      <c r="F3082" s="18" t="s">
        <v>9259</v>
      </c>
      <c r="G3082" s="17" t="s">
        <v>24</v>
      </c>
      <c r="H3082" s="21">
        <v>4970100</v>
      </c>
      <c r="I3082" s="20">
        <v>4970156.5217391308</v>
      </c>
      <c r="J3082" s="19">
        <v>5168900</v>
      </c>
      <c r="K3082" s="1" t="s">
        <v>9250</v>
      </c>
      <c r="L3082" s="183"/>
      <c r="M3082" s="44" t="e">
        <f>VLOOKUP(#REF!,'[1]PL3 Danh muc đầy đủ'!$E$9:$X$9281,20,0)</f>
        <v>#REF!</v>
      </c>
      <c r="N3082" s="44" t="e">
        <f>M3082-#REF!</f>
        <v>#REF!</v>
      </c>
    </row>
    <row r="3083" spans="1:14" ht="36" x14ac:dyDescent="0.3">
      <c r="A3083" s="43">
        <v>3073</v>
      </c>
      <c r="B3083" s="17" t="s">
        <v>9260</v>
      </c>
      <c r="C3083" s="18" t="s">
        <v>18141</v>
      </c>
      <c r="D3083" s="17" t="s">
        <v>9261</v>
      </c>
      <c r="E3083" s="18" t="s">
        <v>9262</v>
      </c>
      <c r="F3083" s="18" t="s">
        <v>9262</v>
      </c>
      <c r="G3083" s="17" t="s">
        <v>24</v>
      </c>
      <c r="H3083" s="21">
        <v>4970100</v>
      </c>
      <c r="I3083" s="20">
        <v>4970156.5217391308</v>
      </c>
      <c r="J3083" s="19">
        <v>5168900</v>
      </c>
      <c r="K3083" s="1" t="s">
        <v>9250</v>
      </c>
      <c r="L3083" s="183"/>
      <c r="M3083" s="44" t="e">
        <f>VLOOKUP(#REF!,'[1]PL3 Danh muc đầy đủ'!$E$9:$X$9281,20,0)</f>
        <v>#REF!</v>
      </c>
      <c r="N3083" s="44" t="e">
        <f>M3083-#REF!</f>
        <v>#REF!</v>
      </c>
    </row>
    <row r="3084" spans="1:14" ht="36" x14ac:dyDescent="0.3">
      <c r="A3084" s="43">
        <v>3074</v>
      </c>
      <c r="B3084" s="17" t="s">
        <v>9263</v>
      </c>
      <c r="C3084" s="18" t="s">
        <v>18141</v>
      </c>
      <c r="D3084" s="17" t="s">
        <v>9264</v>
      </c>
      <c r="E3084" s="18" t="s">
        <v>9265</v>
      </c>
      <c r="F3084" s="18" t="s">
        <v>9265</v>
      </c>
      <c r="G3084" s="17" t="s">
        <v>54</v>
      </c>
      <c r="H3084" s="21">
        <v>4970100</v>
      </c>
      <c r="I3084" s="20">
        <v>4970156.5217391308</v>
      </c>
      <c r="J3084" s="19">
        <v>5168900</v>
      </c>
      <c r="K3084" s="1" t="s">
        <v>9250</v>
      </c>
      <c r="L3084" s="183"/>
      <c r="M3084" s="44" t="e">
        <f>VLOOKUP(#REF!,'[1]PL3 Danh muc đầy đủ'!$E$9:$X$9281,20,0)</f>
        <v>#REF!</v>
      </c>
      <c r="N3084" s="44" t="e">
        <f>M3084-#REF!</f>
        <v>#REF!</v>
      </c>
    </row>
    <row r="3085" spans="1:14" ht="36" x14ac:dyDescent="0.3">
      <c r="A3085" s="43">
        <v>3075</v>
      </c>
      <c r="B3085" s="17" t="s">
        <v>9266</v>
      </c>
      <c r="C3085" s="18" t="s">
        <v>18167</v>
      </c>
      <c r="D3085" s="17" t="s">
        <v>9267</v>
      </c>
      <c r="E3085" s="18" t="s">
        <v>9268</v>
      </c>
      <c r="F3085" s="18" t="s">
        <v>9268</v>
      </c>
      <c r="G3085" s="17" t="s">
        <v>24</v>
      </c>
      <c r="H3085" s="21">
        <v>7651700</v>
      </c>
      <c r="I3085" s="20">
        <v>7651782.6086956551</v>
      </c>
      <c r="J3085" s="19">
        <v>7957800</v>
      </c>
      <c r="K3085" s="1" t="s">
        <v>9250</v>
      </c>
      <c r="L3085" s="183"/>
      <c r="M3085" s="44" t="e">
        <f>VLOOKUP(#REF!,'[1]PL3 Danh muc đầy đủ'!$E$9:$X$9281,20,0)</f>
        <v>#REF!</v>
      </c>
      <c r="N3085" s="44" t="e">
        <f>M3085-#REF!</f>
        <v>#REF!</v>
      </c>
    </row>
    <row r="3086" spans="1:14" ht="54" x14ac:dyDescent="0.3">
      <c r="A3086" s="43">
        <v>3076</v>
      </c>
      <c r="B3086" s="17" t="s">
        <v>9269</v>
      </c>
      <c r="C3086" s="18" t="s">
        <v>18141</v>
      </c>
      <c r="D3086" s="17" t="s">
        <v>9270</v>
      </c>
      <c r="E3086" s="18" t="s">
        <v>9271</v>
      </c>
      <c r="F3086" s="18" t="s">
        <v>9271</v>
      </c>
      <c r="G3086" s="17" t="s">
        <v>54</v>
      </c>
      <c r="H3086" s="21">
        <v>7651700</v>
      </c>
      <c r="I3086" s="20">
        <v>7651782.6086956551</v>
      </c>
      <c r="J3086" s="19">
        <v>7957800</v>
      </c>
      <c r="K3086" s="1" t="s">
        <v>9250</v>
      </c>
      <c r="L3086" s="183"/>
      <c r="M3086" s="44" t="e">
        <f>VLOOKUP(#REF!,'[1]PL3 Danh muc đầy đủ'!$E$9:$X$9281,20,0)</f>
        <v>#REF!</v>
      </c>
      <c r="N3086" s="44" t="e">
        <f>M3086-#REF!</f>
        <v>#REF!</v>
      </c>
    </row>
    <row r="3087" spans="1:14" ht="54" x14ac:dyDescent="0.3">
      <c r="A3087" s="43">
        <v>3077</v>
      </c>
      <c r="B3087" s="17" t="s">
        <v>9272</v>
      </c>
      <c r="C3087" s="18" t="s">
        <v>18167</v>
      </c>
      <c r="D3087" s="17" t="s">
        <v>9273</v>
      </c>
      <c r="E3087" s="18" t="s">
        <v>9274</v>
      </c>
      <c r="F3087" s="18" t="s">
        <v>9274</v>
      </c>
      <c r="G3087" s="17" t="s">
        <v>24</v>
      </c>
      <c r="H3087" s="21">
        <v>4281900</v>
      </c>
      <c r="I3087" s="20">
        <v>4281913.0434782607</v>
      </c>
      <c r="J3087" s="19">
        <v>4453100</v>
      </c>
      <c r="K3087" s="1" t="s">
        <v>9250</v>
      </c>
      <c r="L3087" s="183"/>
      <c r="M3087" s="44" t="e">
        <f>VLOOKUP(#REF!,'[1]PL3 Danh muc đầy đủ'!$E$9:$X$9281,20,0)</f>
        <v>#REF!</v>
      </c>
      <c r="N3087" s="44" t="e">
        <f>M3087-#REF!</f>
        <v>#REF!</v>
      </c>
    </row>
    <row r="3088" spans="1:14" ht="36" x14ac:dyDescent="0.3">
      <c r="A3088" s="43">
        <v>3078</v>
      </c>
      <c r="B3088" s="17" t="s">
        <v>9275</v>
      </c>
      <c r="C3088" s="18" t="s">
        <v>18152</v>
      </c>
      <c r="D3088" s="17" t="s">
        <v>9276</v>
      </c>
      <c r="E3088" s="18" t="s">
        <v>9277</v>
      </c>
      <c r="F3088" s="18" t="s">
        <v>9277</v>
      </c>
      <c r="G3088" s="17" t="s">
        <v>54</v>
      </c>
      <c r="H3088" s="21">
        <v>4281900</v>
      </c>
      <c r="I3088" s="20">
        <v>4281913.0434782607</v>
      </c>
      <c r="J3088" s="19">
        <v>4453100</v>
      </c>
      <c r="K3088" s="1" t="s">
        <v>9250</v>
      </c>
      <c r="L3088" s="183"/>
      <c r="M3088" s="44" t="e">
        <f>VLOOKUP(#REF!,'[1]PL3 Danh muc đầy đủ'!$E$9:$X$9281,20,0)</f>
        <v>#REF!</v>
      </c>
      <c r="N3088" s="44" t="e">
        <f>M3088-#REF!</f>
        <v>#REF!</v>
      </c>
    </row>
    <row r="3089" spans="1:14" ht="54" x14ac:dyDescent="0.3">
      <c r="A3089" s="43">
        <v>3079</v>
      </c>
      <c r="B3089" s="17" t="s">
        <v>18321</v>
      </c>
      <c r="C3089" s="18" t="s">
        <v>18152</v>
      </c>
      <c r="D3089" s="17" t="s">
        <v>18492</v>
      </c>
      <c r="E3089" s="18" t="s">
        <v>18654</v>
      </c>
      <c r="F3089" s="18" t="s">
        <v>18654</v>
      </c>
      <c r="G3089" s="17" t="s">
        <v>24</v>
      </c>
      <c r="H3089" s="21">
        <v>4281900</v>
      </c>
      <c r="I3089" s="20">
        <v>4281913.0434782607</v>
      </c>
      <c r="J3089" s="19">
        <v>4453100</v>
      </c>
      <c r="K3089" s="18" t="s">
        <v>9250</v>
      </c>
      <c r="L3089" s="184"/>
      <c r="M3089" s="44" t="e">
        <f>VLOOKUP(#REF!,'[1]PL3 Danh muc đầy đủ'!$E$9:$X$9281,20,0)</f>
        <v>#REF!</v>
      </c>
      <c r="N3089" s="44" t="e">
        <f>M3089-#REF!</f>
        <v>#REF!</v>
      </c>
    </row>
    <row r="3090" spans="1:14" ht="54" x14ac:dyDescent="0.3">
      <c r="A3090" s="43">
        <v>3080</v>
      </c>
      <c r="B3090" s="17" t="s">
        <v>9278</v>
      </c>
      <c r="C3090" s="18" t="s">
        <v>18152</v>
      </c>
      <c r="D3090" s="17" t="s">
        <v>9279</v>
      </c>
      <c r="E3090" s="18" t="s">
        <v>9280</v>
      </c>
      <c r="F3090" s="18" t="s">
        <v>9280</v>
      </c>
      <c r="G3090" s="17" t="s">
        <v>54</v>
      </c>
      <c r="H3090" s="21">
        <v>4281900</v>
      </c>
      <c r="I3090" s="20">
        <v>4281913.0434782607</v>
      </c>
      <c r="J3090" s="19">
        <v>4453100</v>
      </c>
      <c r="K3090" s="1" t="s">
        <v>9250</v>
      </c>
      <c r="L3090" s="183"/>
      <c r="M3090" s="44" t="e">
        <f>VLOOKUP(#REF!,'[1]PL3 Danh muc đầy đủ'!$E$9:$X$9281,20,0)</f>
        <v>#REF!</v>
      </c>
      <c r="N3090" s="44" t="e">
        <f>M3090-#REF!</f>
        <v>#REF!</v>
      </c>
    </row>
    <row r="3091" spans="1:14" ht="36" x14ac:dyDescent="0.3">
      <c r="A3091" s="43">
        <v>3081</v>
      </c>
      <c r="B3091" s="17" t="s">
        <v>9281</v>
      </c>
      <c r="C3091" s="18" t="s">
        <v>18167</v>
      </c>
      <c r="D3091" s="17" t="s">
        <v>9282</v>
      </c>
      <c r="E3091" s="18" t="s">
        <v>9283</v>
      </c>
      <c r="F3091" s="18" t="s">
        <v>9283</v>
      </c>
      <c r="G3091" s="17" t="s">
        <v>24</v>
      </c>
      <c r="H3091" s="21">
        <v>5057900</v>
      </c>
      <c r="I3091" s="20">
        <v>5057930.4347826065</v>
      </c>
      <c r="J3091" s="19">
        <v>5260200</v>
      </c>
      <c r="K3091" s="1"/>
      <c r="L3091" s="183"/>
      <c r="M3091" s="44" t="e">
        <f>VLOOKUP(#REF!,'[1]PL3 Danh muc đầy đủ'!$E$9:$X$9281,20,0)</f>
        <v>#REF!</v>
      </c>
      <c r="N3091" s="44" t="e">
        <f>M3091-#REF!</f>
        <v>#REF!</v>
      </c>
    </row>
    <row r="3092" spans="1:14" ht="54" x14ac:dyDescent="0.3">
      <c r="A3092" s="43">
        <v>3082</v>
      </c>
      <c r="B3092" s="17" t="s">
        <v>18322</v>
      </c>
      <c r="C3092" s="18" t="s">
        <v>18152</v>
      </c>
      <c r="D3092" s="17" t="s">
        <v>18493</v>
      </c>
      <c r="E3092" s="18" t="s">
        <v>18655</v>
      </c>
      <c r="F3092" s="18" t="s">
        <v>18655</v>
      </c>
      <c r="G3092" s="17" t="s">
        <v>54</v>
      </c>
      <c r="H3092" s="21">
        <v>5057900</v>
      </c>
      <c r="I3092" s="20">
        <v>5057930.4347826065</v>
      </c>
      <c r="J3092" s="19">
        <v>5260200</v>
      </c>
      <c r="K3092" s="18"/>
      <c r="L3092" s="184"/>
      <c r="M3092" s="44" t="e">
        <f>VLOOKUP(#REF!,'[1]PL3 Danh muc đầy đủ'!$E$9:$X$9281,20,0)</f>
        <v>#REF!</v>
      </c>
      <c r="N3092" s="44" t="e">
        <f>M3092-#REF!</f>
        <v>#REF!</v>
      </c>
    </row>
    <row r="3093" spans="1:14" ht="36" x14ac:dyDescent="0.3">
      <c r="A3093" s="43">
        <v>3083</v>
      </c>
      <c r="B3093" s="17" t="s">
        <v>18324</v>
      </c>
      <c r="C3093" s="18" t="s">
        <v>18152</v>
      </c>
      <c r="D3093" s="17" t="s">
        <v>18495</v>
      </c>
      <c r="E3093" s="18" t="s">
        <v>18657</v>
      </c>
      <c r="F3093" s="18" t="s">
        <v>18657</v>
      </c>
      <c r="G3093" s="17" t="s">
        <v>54</v>
      </c>
      <c r="H3093" s="21">
        <v>5057900</v>
      </c>
      <c r="I3093" s="20">
        <v>5057930.4347826065</v>
      </c>
      <c r="J3093" s="19">
        <v>5260200</v>
      </c>
      <c r="K3093" s="18"/>
      <c r="L3093" s="184"/>
      <c r="M3093" s="44" t="e">
        <f>VLOOKUP(#REF!,'[1]PL3 Danh muc đầy đủ'!$E$9:$X$9281,20,0)</f>
        <v>#REF!</v>
      </c>
      <c r="N3093" s="44" t="e">
        <f>M3093-#REF!</f>
        <v>#REF!</v>
      </c>
    </row>
    <row r="3094" spans="1:14" ht="36" x14ac:dyDescent="0.3">
      <c r="A3094" s="43">
        <v>3084</v>
      </c>
      <c r="B3094" s="17" t="s">
        <v>18325</v>
      </c>
      <c r="C3094" s="18" t="s">
        <v>18152</v>
      </c>
      <c r="D3094" s="17" t="s">
        <v>18496</v>
      </c>
      <c r="E3094" s="18" t="s">
        <v>18658</v>
      </c>
      <c r="F3094" s="18" t="s">
        <v>18658</v>
      </c>
      <c r="G3094" s="17" t="s">
        <v>54</v>
      </c>
      <c r="H3094" s="21">
        <v>5057900</v>
      </c>
      <c r="I3094" s="20">
        <v>5057930.4347826065</v>
      </c>
      <c r="J3094" s="19">
        <v>5260200</v>
      </c>
      <c r="K3094" s="18"/>
      <c r="L3094" s="184"/>
      <c r="M3094" s="44" t="e">
        <f>VLOOKUP(#REF!,'[1]PL3 Danh muc đầy đủ'!$E$9:$X$9281,20,0)</f>
        <v>#REF!</v>
      </c>
      <c r="N3094" s="44" t="e">
        <f>M3094-#REF!</f>
        <v>#REF!</v>
      </c>
    </row>
    <row r="3095" spans="1:14" ht="36" x14ac:dyDescent="0.3">
      <c r="A3095" s="43">
        <v>3085</v>
      </c>
      <c r="B3095" s="17" t="s">
        <v>9284</v>
      </c>
      <c r="C3095" s="18" t="s">
        <v>18167</v>
      </c>
      <c r="D3095" s="17" t="s">
        <v>9285</v>
      </c>
      <c r="E3095" s="18" t="s">
        <v>9286</v>
      </c>
      <c r="F3095" s="18" t="s">
        <v>9286</v>
      </c>
      <c r="G3095" s="17" t="s">
        <v>18</v>
      </c>
      <c r="H3095" s="21">
        <v>3781900</v>
      </c>
      <c r="I3095" s="20">
        <v>3781913.0434782607</v>
      </c>
      <c r="J3095" s="19">
        <v>3933100</v>
      </c>
      <c r="K3095" s="1" t="s">
        <v>9250</v>
      </c>
      <c r="L3095" s="183"/>
      <c r="M3095" s="44" t="e">
        <f>VLOOKUP(#REF!,'[1]PL3 Danh muc đầy đủ'!$E$9:$X$9281,20,0)</f>
        <v>#REF!</v>
      </c>
      <c r="N3095" s="44" t="e">
        <f>M3095-#REF!</f>
        <v>#REF!</v>
      </c>
    </row>
    <row r="3096" spans="1:14" ht="36" x14ac:dyDescent="0.3">
      <c r="A3096" s="43">
        <v>3086</v>
      </c>
      <c r="B3096" s="17" t="s">
        <v>9287</v>
      </c>
      <c r="C3096" s="18" t="s">
        <v>18152</v>
      </c>
      <c r="D3096" s="17" t="s">
        <v>9288</v>
      </c>
      <c r="E3096" s="18" t="s">
        <v>9289</v>
      </c>
      <c r="F3096" s="18" t="s">
        <v>9289</v>
      </c>
      <c r="G3096" s="17" t="s">
        <v>24</v>
      </c>
      <c r="H3096" s="21">
        <v>3781900</v>
      </c>
      <c r="I3096" s="20">
        <v>3781913.0434782607</v>
      </c>
      <c r="J3096" s="19">
        <v>3933100</v>
      </c>
      <c r="K3096" s="1" t="s">
        <v>9250</v>
      </c>
      <c r="L3096" s="183"/>
      <c r="M3096" s="44" t="e">
        <f>VLOOKUP(#REF!,'[1]PL3 Danh muc đầy đủ'!$E$9:$X$9281,20,0)</f>
        <v>#REF!</v>
      </c>
      <c r="N3096" s="44" t="e">
        <f>M3096-#REF!</f>
        <v>#REF!</v>
      </c>
    </row>
    <row r="3097" spans="1:14" ht="36" x14ac:dyDescent="0.3">
      <c r="A3097" s="43">
        <v>3087</v>
      </c>
      <c r="B3097" s="17" t="s">
        <v>18323</v>
      </c>
      <c r="C3097" s="18" t="s">
        <v>18152</v>
      </c>
      <c r="D3097" s="17" t="s">
        <v>18494</v>
      </c>
      <c r="E3097" s="18" t="s">
        <v>18656</v>
      </c>
      <c r="F3097" s="18" t="s">
        <v>18656</v>
      </c>
      <c r="G3097" s="17" t="s">
        <v>24</v>
      </c>
      <c r="H3097" s="21">
        <v>3781900</v>
      </c>
      <c r="I3097" s="20">
        <v>3781913.0434782607</v>
      </c>
      <c r="J3097" s="19">
        <v>3933100</v>
      </c>
      <c r="K3097" s="18" t="s">
        <v>9250</v>
      </c>
      <c r="L3097" s="184"/>
      <c r="M3097" s="44" t="e">
        <f>VLOOKUP(#REF!,'[1]PL3 Danh muc đầy đủ'!$E$9:$X$9281,20,0)</f>
        <v>#REF!</v>
      </c>
      <c r="N3097" s="44" t="e">
        <f>M3097-#REF!</f>
        <v>#REF!</v>
      </c>
    </row>
    <row r="3098" spans="1:14" ht="36" x14ac:dyDescent="0.3">
      <c r="A3098" s="43">
        <v>3088</v>
      </c>
      <c r="B3098" s="17" t="s">
        <v>9290</v>
      </c>
      <c r="C3098" s="18" t="s">
        <v>18141</v>
      </c>
      <c r="D3098" s="17" t="s">
        <v>9291</v>
      </c>
      <c r="E3098" s="18" t="s">
        <v>9292</v>
      </c>
      <c r="F3098" s="18" t="s">
        <v>9292</v>
      </c>
      <c r="G3098" s="17" t="s">
        <v>24</v>
      </c>
      <c r="H3098" s="21">
        <v>4733300</v>
      </c>
      <c r="I3098" s="20">
        <v>4733373.9130434766</v>
      </c>
      <c r="J3098" s="19">
        <v>4922700</v>
      </c>
      <c r="K3098" s="1" t="s">
        <v>9250</v>
      </c>
      <c r="L3098" s="183"/>
      <c r="M3098" s="44" t="e">
        <f>VLOOKUP(#REF!,'[1]PL3 Danh muc đầy đủ'!$E$9:$X$9281,20,0)</f>
        <v>#REF!</v>
      </c>
      <c r="N3098" s="44" t="e">
        <f>M3098-#REF!</f>
        <v>#REF!</v>
      </c>
    </row>
    <row r="3099" spans="1:14" ht="18" x14ac:dyDescent="0.3">
      <c r="A3099" s="43">
        <v>3089</v>
      </c>
      <c r="B3099" s="17" t="s">
        <v>9293</v>
      </c>
      <c r="C3099" s="18" t="s">
        <v>18167</v>
      </c>
      <c r="D3099" s="17" t="s">
        <v>9294</v>
      </c>
      <c r="E3099" s="18" t="s">
        <v>9295</v>
      </c>
      <c r="F3099" s="18" t="s">
        <v>9295</v>
      </c>
      <c r="G3099" s="17"/>
      <c r="H3099" s="21">
        <v>4870100</v>
      </c>
      <c r="I3099" s="20">
        <v>4870156.5217391308</v>
      </c>
      <c r="J3099" s="19">
        <v>5064900</v>
      </c>
      <c r="K3099" s="1"/>
      <c r="L3099" s="183"/>
      <c r="M3099" s="44" t="e">
        <f>VLOOKUP(#REF!,'[1]PL3 Danh muc đầy đủ'!$E$9:$X$9281,20,0)</f>
        <v>#REF!</v>
      </c>
      <c r="N3099" s="44" t="e">
        <f>M3099-#REF!</f>
        <v>#REF!</v>
      </c>
    </row>
    <row r="3100" spans="1:14" ht="36" x14ac:dyDescent="0.3">
      <c r="A3100" s="43">
        <v>3090</v>
      </c>
      <c r="B3100" s="17" t="s">
        <v>9296</v>
      </c>
      <c r="C3100" s="18" t="s">
        <v>18167</v>
      </c>
      <c r="D3100" s="17" t="s">
        <v>9297</v>
      </c>
      <c r="E3100" s="18" t="s">
        <v>9298</v>
      </c>
      <c r="F3100" s="18" t="s">
        <v>9298</v>
      </c>
      <c r="G3100" s="17" t="s">
        <v>24</v>
      </c>
      <c r="H3100" s="21">
        <v>4870100</v>
      </c>
      <c r="I3100" s="20">
        <v>4870156.5217391308</v>
      </c>
      <c r="J3100" s="19">
        <v>5064900</v>
      </c>
      <c r="K3100" s="1"/>
      <c r="L3100" s="183"/>
      <c r="M3100" s="44" t="e">
        <f>VLOOKUP(#REF!,'[1]PL3 Danh muc đầy đủ'!$E$9:$X$9281,20,0)</f>
        <v>#REF!</v>
      </c>
      <c r="N3100" s="44" t="e">
        <f>M3100-#REF!</f>
        <v>#REF!</v>
      </c>
    </row>
    <row r="3101" spans="1:14" ht="18" x14ac:dyDescent="0.3">
      <c r="A3101" s="43">
        <v>3091</v>
      </c>
      <c r="B3101" s="17" t="s">
        <v>9299</v>
      </c>
      <c r="C3101" s="18" t="s">
        <v>18167</v>
      </c>
      <c r="D3101" s="17" t="s">
        <v>9300</v>
      </c>
      <c r="E3101" s="18" t="s">
        <v>9301</v>
      </c>
      <c r="F3101" s="18" t="s">
        <v>9301</v>
      </c>
      <c r="G3101" s="17" t="s">
        <v>24</v>
      </c>
      <c r="H3101" s="21">
        <v>4870100</v>
      </c>
      <c r="I3101" s="20">
        <v>4870156.5217391308</v>
      </c>
      <c r="J3101" s="19">
        <v>5064900</v>
      </c>
      <c r="K3101" s="1"/>
      <c r="L3101" s="183"/>
      <c r="M3101" s="44" t="e">
        <f>VLOOKUP(#REF!,'[1]PL3 Danh muc đầy đủ'!$E$9:$X$9281,20,0)</f>
        <v>#REF!</v>
      </c>
      <c r="N3101" s="44" t="e">
        <f>M3101-#REF!</f>
        <v>#REF!</v>
      </c>
    </row>
    <row r="3102" spans="1:14" ht="36" x14ac:dyDescent="0.3">
      <c r="A3102" s="43">
        <v>3092</v>
      </c>
      <c r="B3102" s="17" t="s">
        <v>9302</v>
      </c>
      <c r="C3102" s="18" t="s">
        <v>18167</v>
      </c>
      <c r="D3102" s="17" t="s">
        <v>9303</v>
      </c>
      <c r="E3102" s="18" t="s">
        <v>9304</v>
      </c>
      <c r="F3102" s="18" t="s">
        <v>9304</v>
      </c>
      <c r="G3102" s="17" t="s">
        <v>24</v>
      </c>
      <c r="H3102" s="21">
        <v>4870100</v>
      </c>
      <c r="I3102" s="20">
        <v>4870156.5217391308</v>
      </c>
      <c r="J3102" s="19">
        <v>5064900</v>
      </c>
      <c r="K3102" s="1"/>
      <c r="L3102" s="183"/>
      <c r="M3102" s="44" t="e">
        <f>VLOOKUP(#REF!,'[1]PL3 Danh muc đầy đủ'!$E$9:$X$9281,20,0)</f>
        <v>#REF!</v>
      </c>
      <c r="N3102" s="44" t="e">
        <f>M3102-#REF!</f>
        <v>#REF!</v>
      </c>
    </row>
    <row r="3103" spans="1:14" ht="18" x14ac:dyDescent="0.3">
      <c r="A3103" s="43">
        <v>3093</v>
      </c>
      <c r="B3103" s="17" t="s">
        <v>9305</v>
      </c>
      <c r="C3103" s="18" t="s">
        <v>18167</v>
      </c>
      <c r="D3103" s="17" t="s">
        <v>9306</v>
      </c>
      <c r="E3103" s="18" t="s">
        <v>9307</v>
      </c>
      <c r="F3103" s="18" t="s">
        <v>9307</v>
      </c>
      <c r="G3103" s="17" t="s">
        <v>18</v>
      </c>
      <c r="H3103" s="21">
        <v>4870100</v>
      </c>
      <c r="I3103" s="20">
        <v>4870156.5217391308</v>
      </c>
      <c r="J3103" s="19">
        <v>5064900</v>
      </c>
      <c r="K3103" s="1"/>
      <c r="L3103" s="183"/>
      <c r="M3103" s="44" t="e">
        <f>VLOOKUP(#REF!,'[1]PL3 Danh muc đầy đủ'!$E$9:$X$9281,20,0)</f>
        <v>#REF!</v>
      </c>
      <c r="N3103" s="44" t="e">
        <f>M3103-#REF!</f>
        <v>#REF!</v>
      </c>
    </row>
    <row r="3104" spans="1:14" ht="18" x14ac:dyDescent="0.3">
      <c r="A3104" s="43">
        <v>3094</v>
      </c>
      <c r="B3104" s="17" t="s">
        <v>9308</v>
      </c>
      <c r="C3104" s="18" t="s">
        <v>18167</v>
      </c>
      <c r="D3104" s="17" t="s">
        <v>9309</v>
      </c>
      <c r="E3104" s="18" t="s">
        <v>9310</v>
      </c>
      <c r="F3104" s="18" t="s">
        <v>9310</v>
      </c>
      <c r="G3104" s="17" t="s">
        <v>18</v>
      </c>
      <c r="H3104" s="21">
        <v>4870100</v>
      </c>
      <c r="I3104" s="20">
        <v>4870156.5217391308</v>
      </c>
      <c r="J3104" s="19">
        <v>5064900</v>
      </c>
      <c r="K3104" s="1"/>
      <c r="L3104" s="183"/>
      <c r="M3104" s="44" t="e">
        <f>VLOOKUP(#REF!,'[1]PL3 Danh muc đầy đủ'!$E$9:$X$9281,20,0)</f>
        <v>#REF!</v>
      </c>
      <c r="N3104" s="44" t="e">
        <f>M3104-#REF!</f>
        <v>#REF!</v>
      </c>
    </row>
    <row r="3105" spans="1:14" ht="36" x14ac:dyDescent="0.3">
      <c r="A3105" s="43">
        <v>3095</v>
      </c>
      <c r="B3105" s="17" t="s">
        <v>9311</v>
      </c>
      <c r="C3105" s="18" t="s">
        <v>18167</v>
      </c>
      <c r="D3105" s="17" t="s">
        <v>9312</v>
      </c>
      <c r="E3105" s="18" t="s">
        <v>9313</v>
      </c>
      <c r="F3105" s="18" t="s">
        <v>9313</v>
      </c>
      <c r="G3105" s="17" t="s">
        <v>24</v>
      </c>
      <c r="H3105" s="21">
        <v>4870100</v>
      </c>
      <c r="I3105" s="20">
        <v>4870156.5217391308</v>
      </c>
      <c r="J3105" s="19">
        <v>5064900</v>
      </c>
      <c r="K3105" s="1"/>
      <c r="L3105" s="183"/>
      <c r="M3105" s="44" t="e">
        <f>VLOOKUP(#REF!,'[1]PL3 Danh muc đầy đủ'!$E$9:$X$9281,20,0)</f>
        <v>#REF!</v>
      </c>
      <c r="N3105" s="44" t="e">
        <f>M3105-#REF!</f>
        <v>#REF!</v>
      </c>
    </row>
    <row r="3106" spans="1:14" ht="18" x14ac:dyDescent="0.3">
      <c r="A3106" s="43">
        <v>3096</v>
      </c>
      <c r="B3106" s="17" t="s">
        <v>9314</v>
      </c>
      <c r="C3106" s="18" t="s">
        <v>18167</v>
      </c>
      <c r="D3106" s="17" t="s">
        <v>9315</v>
      </c>
      <c r="E3106" s="18" t="s">
        <v>16709</v>
      </c>
      <c r="F3106" s="18" t="s">
        <v>16709</v>
      </c>
      <c r="G3106" s="17" t="s">
        <v>24</v>
      </c>
      <c r="H3106" s="21">
        <v>4870100</v>
      </c>
      <c r="I3106" s="20">
        <v>4870156.5217391308</v>
      </c>
      <c r="J3106" s="19">
        <v>5064900</v>
      </c>
      <c r="K3106" s="1"/>
      <c r="L3106" s="183"/>
      <c r="M3106" s="44" t="e">
        <f>VLOOKUP(#REF!,'[1]PL3 Danh muc đầy đủ'!$E$9:$X$9281,20,0)</f>
        <v>#REF!</v>
      </c>
      <c r="N3106" s="44" t="e">
        <f>M3106-#REF!</f>
        <v>#REF!</v>
      </c>
    </row>
    <row r="3107" spans="1:14" ht="18" x14ac:dyDescent="0.3">
      <c r="A3107" s="43">
        <v>3097</v>
      </c>
      <c r="B3107" s="17" t="s">
        <v>9316</v>
      </c>
      <c r="C3107" s="18" t="s">
        <v>18167</v>
      </c>
      <c r="D3107" s="17" t="s">
        <v>9317</v>
      </c>
      <c r="E3107" s="18" t="s">
        <v>9318</v>
      </c>
      <c r="F3107" s="18" t="s">
        <v>9318</v>
      </c>
      <c r="G3107" s="17" t="s">
        <v>24</v>
      </c>
      <c r="H3107" s="21">
        <v>4870100</v>
      </c>
      <c r="I3107" s="20">
        <v>4870156.5217391308</v>
      </c>
      <c r="J3107" s="19">
        <v>5064900</v>
      </c>
      <c r="K3107" s="1"/>
      <c r="L3107" s="183"/>
      <c r="M3107" s="44" t="e">
        <f>VLOOKUP(#REF!,'[1]PL3 Danh muc đầy đủ'!$E$9:$X$9281,20,0)</f>
        <v>#REF!</v>
      </c>
      <c r="N3107" s="44" t="e">
        <f>M3107-#REF!</f>
        <v>#REF!</v>
      </c>
    </row>
    <row r="3108" spans="1:14" ht="18" x14ac:dyDescent="0.3">
      <c r="A3108" s="43">
        <v>3098</v>
      </c>
      <c r="B3108" s="17" t="s">
        <v>9319</v>
      </c>
      <c r="C3108" s="18" t="s">
        <v>18141</v>
      </c>
      <c r="D3108" s="17" t="s">
        <v>9320</v>
      </c>
      <c r="E3108" s="18" t="s">
        <v>9321</v>
      </c>
      <c r="F3108" s="18" t="s">
        <v>9321</v>
      </c>
      <c r="G3108" s="17" t="s">
        <v>24</v>
      </c>
      <c r="H3108" s="21">
        <v>4870100</v>
      </c>
      <c r="I3108" s="20">
        <v>4870156.5217391308</v>
      </c>
      <c r="J3108" s="19">
        <v>5064900</v>
      </c>
      <c r="K3108" s="1"/>
      <c r="L3108" s="183"/>
      <c r="M3108" s="44" t="e">
        <f>VLOOKUP(#REF!,'[1]PL3 Danh muc đầy đủ'!$E$9:$X$9281,20,0)</f>
        <v>#REF!</v>
      </c>
      <c r="N3108" s="44" t="e">
        <f>M3108-#REF!</f>
        <v>#REF!</v>
      </c>
    </row>
    <row r="3109" spans="1:14" ht="18" x14ac:dyDescent="0.3">
      <c r="A3109" s="43">
        <v>3099</v>
      </c>
      <c r="B3109" s="17" t="s">
        <v>9322</v>
      </c>
      <c r="C3109" s="18" t="s">
        <v>18141</v>
      </c>
      <c r="D3109" s="17" t="s">
        <v>9323</v>
      </c>
      <c r="E3109" s="18" t="s">
        <v>9324</v>
      </c>
      <c r="F3109" s="18" t="s">
        <v>9324</v>
      </c>
      <c r="G3109" s="17" t="s">
        <v>24</v>
      </c>
      <c r="H3109" s="21">
        <v>4870100</v>
      </c>
      <c r="I3109" s="20">
        <v>4870156.5217391308</v>
      </c>
      <c r="J3109" s="19">
        <v>5064900</v>
      </c>
      <c r="K3109" s="1"/>
      <c r="L3109" s="183"/>
      <c r="M3109" s="44" t="e">
        <f>VLOOKUP(#REF!,'[1]PL3 Danh muc đầy đủ'!$E$9:$X$9281,20,0)</f>
        <v>#REF!</v>
      </c>
      <c r="N3109" s="44" t="e">
        <f>M3109-#REF!</f>
        <v>#REF!</v>
      </c>
    </row>
    <row r="3110" spans="1:14" ht="54" x14ac:dyDescent="0.3">
      <c r="A3110" s="43">
        <v>3100</v>
      </c>
      <c r="B3110" s="17" t="s">
        <v>9325</v>
      </c>
      <c r="C3110" s="18" t="s">
        <v>18141</v>
      </c>
      <c r="D3110" s="17" t="s">
        <v>9326</v>
      </c>
      <c r="E3110" s="18" t="s">
        <v>9327</v>
      </c>
      <c r="F3110" s="18" t="s">
        <v>9327</v>
      </c>
      <c r="G3110" s="17" t="s">
        <v>54</v>
      </c>
      <c r="H3110" s="21">
        <v>4870100</v>
      </c>
      <c r="I3110" s="20">
        <v>4870156.5217391308</v>
      </c>
      <c r="J3110" s="19">
        <v>5064900</v>
      </c>
      <c r="K3110" s="1"/>
      <c r="L3110" s="183"/>
      <c r="M3110" s="44" t="e">
        <f>VLOOKUP(#REF!,'[1]PL3 Danh muc đầy đủ'!$E$9:$X$9281,20,0)</f>
        <v>#REF!</v>
      </c>
      <c r="N3110" s="44" t="e">
        <f>M3110-#REF!</f>
        <v>#REF!</v>
      </c>
    </row>
    <row r="3111" spans="1:14" ht="18" x14ac:dyDescent="0.3">
      <c r="A3111" s="43">
        <v>3101</v>
      </c>
      <c r="B3111" s="17" t="s">
        <v>9328</v>
      </c>
      <c r="C3111" s="18" t="s">
        <v>18141</v>
      </c>
      <c r="D3111" s="17" t="s">
        <v>9329</v>
      </c>
      <c r="E3111" s="18" t="s">
        <v>9330</v>
      </c>
      <c r="F3111" s="18" t="s">
        <v>9330</v>
      </c>
      <c r="G3111" s="17" t="s">
        <v>54</v>
      </c>
      <c r="H3111" s="21">
        <v>4870100</v>
      </c>
      <c r="I3111" s="20">
        <v>4870156.5217391308</v>
      </c>
      <c r="J3111" s="19">
        <v>5064900</v>
      </c>
      <c r="K3111" s="1"/>
      <c r="L3111" s="183"/>
      <c r="M3111" s="44" t="e">
        <f>VLOOKUP(#REF!,'[1]PL3 Danh muc đầy đủ'!$E$9:$X$9281,20,0)</f>
        <v>#REF!</v>
      </c>
      <c r="N3111" s="44" t="e">
        <f>M3111-#REF!</f>
        <v>#REF!</v>
      </c>
    </row>
    <row r="3112" spans="1:14" ht="36" x14ac:dyDescent="0.3">
      <c r="A3112" s="43">
        <v>3102</v>
      </c>
      <c r="B3112" s="17" t="s">
        <v>9331</v>
      </c>
      <c r="C3112" s="18" t="s">
        <v>18141</v>
      </c>
      <c r="D3112" s="17" t="s">
        <v>9332</v>
      </c>
      <c r="E3112" s="18" t="s">
        <v>9333</v>
      </c>
      <c r="F3112" s="18" t="s">
        <v>9333</v>
      </c>
      <c r="G3112" s="17" t="s">
        <v>54</v>
      </c>
      <c r="H3112" s="21">
        <v>4870100</v>
      </c>
      <c r="I3112" s="20">
        <v>4870156.5217391308</v>
      </c>
      <c r="J3112" s="19">
        <v>5064900</v>
      </c>
      <c r="K3112" s="1"/>
      <c r="L3112" s="183"/>
      <c r="M3112" s="44" t="e">
        <f>VLOOKUP(#REF!,'[1]PL3 Danh muc đầy đủ'!$E$9:$X$9281,20,0)</f>
        <v>#REF!</v>
      </c>
      <c r="N3112" s="44" t="e">
        <f>M3112-#REF!</f>
        <v>#REF!</v>
      </c>
    </row>
    <row r="3113" spans="1:14" ht="18" x14ac:dyDescent="0.3">
      <c r="A3113" s="43">
        <v>3103</v>
      </c>
      <c r="B3113" s="17" t="s">
        <v>9334</v>
      </c>
      <c r="C3113" s="18" t="s">
        <v>18141</v>
      </c>
      <c r="D3113" s="17" t="s">
        <v>9335</v>
      </c>
      <c r="E3113" s="18" t="s">
        <v>9336</v>
      </c>
      <c r="F3113" s="18" t="s">
        <v>9336</v>
      </c>
      <c r="G3113" s="17" t="s">
        <v>24</v>
      </c>
      <c r="H3113" s="21">
        <v>4870100</v>
      </c>
      <c r="I3113" s="20">
        <v>4870156.5217391308</v>
      </c>
      <c r="J3113" s="19">
        <v>5064900</v>
      </c>
      <c r="K3113" s="1"/>
      <c r="L3113" s="183"/>
      <c r="M3113" s="44" t="e">
        <f>VLOOKUP(#REF!,'[1]PL3 Danh muc đầy đủ'!$E$9:$X$9281,20,0)</f>
        <v>#REF!</v>
      </c>
      <c r="N3113" s="44" t="e">
        <f>M3113-#REF!</f>
        <v>#REF!</v>
      </c>
    </row>
    <row r="3114" spans="1:14" ht="18" x14ac:dyDescent="0.3">
      <c r="A3114" s="43">
        <v>3104</v>
      </c>
      <c r="B3114" s="17" t="s">
        <v>9337</v>
      </c>
      <c r="C3114" s="18" t="s">
        <v>18141</v>
      </c>
      <c r="D3114" s="17" t="s">
        <v>9338</v>
      </c>
      <c r="E3114" s="18" t="s">
        <v>9339</v>
      </c>
      <c r="F3114" s="18" t="s">
        <v>9339</v>
      </c>
      <c r="G3114" s="17" t="s">
        <v>24</v>
      </c>
      <c r="H3114" s="21">
        <v>4870100</v>
      </c>
      <c r="I3114" s="20">
        <v>4870156.5217391308</v>
      </c>
      <c r="J3114" s="19">
        <v>5064900</v>
      </c>
      <c r="K3114" s="1"/>
      <c r="L3114" s="183"/>
      <c r="M3114" s="44" t="e">
        <f>VLOOKUP(#REF!,'[1]PL3 Danh muc đầy đủ'!$E$9:$X$9281,20,0)</f>
        <v>#REF!</v>
      </c>
      <c r="N3114" s="44" t="e">
        <f>M3114-#REF!</f>
        <v>#REF!</v>
      </c>
    </row>
    <row r="3115" spans="1:14" ht="36" x14ac:dyDescent="0.3">
      <c r="A3115" s="43">
        <v>3105</v>
      </c>
      <c r="B3115" s="17" t="s">
        <v>9340</v>
      </c>
      <c r="C3115" s="18" t="s">
        <v>18141</v>
      </c>
      <c r="D3115" s="17" t="s">
        <v>9341</v>
      </c>
      <c r="E3115" s="18" t="s">
        <v>16710</v>
      </c>
      <c r="F3115" s="18" t="s">
        <v>16710</v>
      </c>
      <c r="G3115" s="17" t="s">
        <v>24</v>
      </c>
      <c r="H3115" s="21">
        <v>4870100</v>
      </c>
      <c r="I3115" s="20">
        <v>4870156.5217391308</v>
      </c>
      <c r="J3115" s="19">
        <v>5064900</v>
      </c>
      <c r="K3115" s="1"/>
      <c r="L3115" s="183"/>
      <c r="M3115" s="44" t="e">
        <f>VLOOKUP(#REF!,'[1]PL3 Danh muc đầy đủ'!$E$9:$X$9281,20,0)</f>
        <v>#REF!</v>
      </c>
      <c r="N3115" s="44" t="e">
        <f>M3115-#REF!</f>
        <v>#REF!</v>
      </c>
    </row>
    <row r="3116" spans="1:14" ht="36" x14ac:dyDescent="0.3">
      <c r="A3116" s="43">
        <v>3106</v>
      </c>
      <c r="B3116" s="17" t="s">
        <v>9342</v>
      </c>
      <c r="C3116" s="18" t="s">
        <v>18141</v>
      </c>
      <c r="D3116" s="17" t="s">
        <v>9343</v>
      </c>
      <c r="E3116" s="18" t="s">
        <v>9344</v>
      </c>
      <c r="F3116" s="18" t="s">
        <v>9344</v>
      </c>
      <c r="G3116" s="17" t="s">
        <v>24</v>
      </c>
      <c r="H3116" s="21">
        <v>4870100</v>
      </c>
      <c r="I3116" s="20">
        <v>4870156.5217391308</v>
      </c>
      <c r="J3116" s="19">
        <v>5064900</v>
      </c>
      <c r="K3116" s="1"/>
      <c r="L3116" s="183"/>
      <c r="M3116" s="44" t="e">
        <f>VLOOKUP(#REF!,'[1]PL3 Danh muc đầy đủ'!$E$9:$X$9281,20,0)</f>
        <v>#REF!</v>
      </c>
      <c r="N3116" s="44" t="e">
        <f>M3116-#REF!</f>
        <v>#REF!</v>
      </c>
    </row>
    <row r="3117" spans="1:14" ht="18" x14ac:dyDescent="0.3">
      <c r="A3117" s="43">
        <v>3107</v>
      </c>
      <c r="B3117" s="17" t="s">
        <v>9345</v>
      </c>
      <c r="C3117" s="18" t="s">
        <v>18147</v>
      </c>
      <c r="D3117" s="17" t="s">
        <v>9346</v>
      </c>
      <c r="E3117" s="18" t="s">
        <v>16711</v>
      </c>
      <c r="F3117" s="18" t="s">
        <v>16711</v>
      </c>
      <c r="G3117" s="17"/>
      <c r="H3117" s="21">
        <v>4870100</v>
      </c>
      <c r="I3117" s="20">
        <v>4870156.5217391308</v>
      </c>
      <c r="J3117" s="19">
        <v>5064900</v>
      </c>
      <c r="K3117" s="1"/>
      <c r="L3117" s="183"/>
      <c r="M3117" s="44" t="e">
        <f>VLOOKUP(#REF!,'[1]PL3 Danh muc đầy đủ'!$E$9:$X$9281,20,0)</f>
        <v>#REF!</v>
      </c>
      <c r="N3117" s="44" t="e">
        <f>M3117-#REF!</f>
        <v>#REF!</v>
      </c>
    </row>
    <row r="3118" spans="1:14" ht="46.8" x14ac:dyDescent="0.3">
      <c r="A3118" s="43">
        <v>3108</v>
      </c>
      <c r="B3118" s="17" t="s">
        <v>9347</v>
      </c>
      <c r="C3118" s="18" t="s">
        <v>18167</v>
      </c>
      <c r="D3118" s="17" t="s">
        <v>9348</v>
      </c>
      <c r="E3118" s="18" t="s">
        <v>16712</v>
      </c>
      <c r="F3118" s="18" t="s">
        <v>16712</v>
      </c>
      <c r="G3118" s="17"/>
      <c r="H3118" s="21">
        <v>11801200</v>
      </c>
      <c r="I3118" s="20">
        <v>11801295.652173918</v>
      </c>
      <c r="J3118" s="19">
        <v>12273300</v>
      </c>
      <c r="K3118" s="1" t="s">
        <v>9349</v>
      </c>
      <c r="L3118" s="183"/>
      <c r="M3118" s="44" t="e">
        <f>VLOOKUP(#REF!,'[1]PL3 Danh muc đầy đủ'!$E$9:$X$9281,20,0)</f>
        <v>#REF!</v>
      </c>
      <c r="N3118" s="44" t="e">
        <f>M3118-#REF!</f>
        <v>#REF!</v>
      </c>
    </row>
    <row r="3119" spans="1:14" ht="46.8" x14ac:dyDescent="0.3">
      <c r="A3119" s="43">
        <v>3109</v>
      </c>
      <c r="B3119" s="17" t="s">
        <v>9350</v>
      </c>
      <c r="C3119" s="18" t="s">
        <v>18167</v>
      </c>
      <c r="D3119" s="17" t="s">
        <v>9351</v>
      </c>
      <c r="E3119" s="18" t="s">
        <v>16713</v>
      </c>
      <c r="F3119" s="18" t="s">
        <v>16713</v>
      </c>
      <c r="G3119" s="17" t="s">
        <v>54</v>
      </c>
      <c r="H3119" s="21">
        <v>11801200</v>
      </c>
      <c r="I3119" s="20">
        <v>11801295.652173918</v>
      </c>
      <c r="J3119" s="19">
        <v>12273300</v>
      </c>
      <c r="K3119" s="1" t="s">
        <v>9349</v>
      </c>
      <c r="L3119" s="183"/>
      <c r="M3119" s="44" t="e">
        <f>VLOOKUP(#REF!,'[1]PL3 Danh muc đầy đủ'!$E$9:$X$9281,20,0)</f>
        <v>#REF!</v>
      </c>
      <c r="N3119" s="44" t="e">
        <f>M3119-#REF!</f>
        <v>#REF!</v>
      </c>
    </row>
    <row r="3120" spans="1:14" ht="54" x14ac:dyDescent="0.3">
      <c r="A3120" s="43">
        <v>3110</v>
      </c>
      <c r="B3120" s="17" t="s">
        <v>9352</v>
      </c>
      <c r="C3120" s="18" t="s">
        <v>18141</v>
      </c>
      <c r="D3120" s="17" t="s">
        <v>9353</v>
      </c>
      <c r="E3120" s="18" t="s">
        <v>9354</v>
      </c>
      <c r="F3120" s="18" t="s">
        <v>9354</v>
      </c>
      <c r="G3120" s="17" t="s">
        <v>54</v>
      </c>
      <c r="H3120" s="21">
        <v>11801200</v>
      </c>
      <c r="I3120" s="20">
        <v>11801295.652173918</v>
      </c>
      <c r="J3120" s="19">
        <v>12273300</v>
      </c>
      <c r="K3120" s="1" t="s">
        <v>9349</v>
      </c>
      <c r="L3120" s="183"/>
      <c r="M3120" s="44" t="e">
        <f>VLOOKUP(#REF!,'[1]PL3 Danh muc đầy đủ'!$E$9:$X$9281,20,0)</f>
        <v>#REF!</v>
      </c>
      <c r="N3120" s="44" t="e">
        <f>M3120-#REF!</f>
        <v>#REF!</v>
      </c>
    </row>
    <row r="3121" spans="1:14" ht="46.8" x14ac:dyDescent="0.3">
      <c r="A3121" s="43">
        <v>3111</v>
      </c>
      <c r="B3121" s="17" t="s">
        <v>9355</v>
      </c>
      <c r="C3121" s="18" t="s">
        <v>18141</v>
      </c>
      <c r="D3121" s="17" t="s">
        <v>9356</v>
      </c>
      <c r="E3121" s="18" t="s">
        <v>9357</v>
      </c>
      <c r="F3121" s="18" t="s">
        <v>9357</v>
      </c>
      <c r="G3121" s="17" t="s">
        <v>54</v>
      </c>
      <c r="H3121" s="21">
        <v>11801200</v>
      </c>
      <c r="I3121" s="20">
        <v>11801295.652173918</v>
      </c>
      <c r="J3121" s="19">
        <v>12273300</v>
      </c>
      <c r="K3121" s="1" t="s">
        <v>9349</v>
      </c>
      <c r="L3121" s="183"/>
      <c r="M3121" s="44" t="e">
        <f>VLOOKUP(#REF!,'[1]PL3 Danh muc đầy đủ'!$E$9:$X$9281,20,0)</f>
        <v>#REF!</v>
      </c>
      <c r="N3121" s="44" t="e">
        <f>M3121-#REF!</f>
        <v>#REF!</v>
      </c>
    </row>
    <row r="3122" spans="1:14" ht="46.8" x14ac:dyDescent="0.3">
      <c r="A3122" s="43">
        <v>3112</v>
      </c>
      <c r="B3122" s="17" t="s">
        <v>9358</v>
      </c>
      <c r="C3122" s="18" t="s">
        <v>18141</v>
      </c>
      <c r="D3122" s="17" t="s">
        <v>9359</v>
      </c>
      <c r="E3122" s="18" t="s">
        <v>9360</v>
      </c>
      <c r="F3122" s="18" t="s">
        <v>9360</v>
      </c>
      <c r="G3122" s="17" t="s">
        <v>54</v>
      </c>
      <c r="H3122" s="21">
        <v>11801200</v>
      </c>
      <c r="I3122" s="20">
        <v>11801295.652173918</v>
      </c>
      <c r="J3122" s="19">
        <v>12273300</v>
      </c>
      <c r="K3122" s="1" t="s">
        <v>9349</v>
      </c>
      <c r="L3122" s="183"/>
      <c r="M3122" s="44" t="e">
        <f>VLOOKUP(#REF!,'[1]PL3 Danh muc đầy đủ'!$E$9:$X$9281,20,0)</f>
        <v>#REF!</v>
      </c>
      <c r="N3122" s="44" t="e">
        <f>M3122-#REF!</f>
        <v>#REF!</v>
      </c>
    </row>
    <row r="3123" spans="1:14" ht="46.8" x14ac:dyDescent="0.3">
      <c r="A3123" s="43">
        <v>3113</v>
      </c>
      <c r="B3123" s="17" t="s">
        <v>9361</v>
      </c>
      <c r="C3123" s="18" t="s">
        <v>18141</v>
      </c>
      <c r="D3123" s="17" t="s">
        <v>9362</v>
      </c>
      <c r="E3123" s="18" t="s">
        <v>9363</v>
      </c>
      <c r="F3123" s="18" t="s">
        <v>9363</v>
      </c>
      <c r="G3123" s="17" t="s">
        <v>54</v>
      </c>
      <c r="H3123" s="21">
        <v>11801200</v>
      </c>
      <c r="I3123" s="20">
        <v>11801295.652173918</v>
      </c>
      <c r="J3123" s="19">
        <v>12273300</v>
      </c>
      <c r="K3123" s="1" t="s">
        <v>9349</v>
      </c>
      <c r="L3123" s="183"/>
      <c r="M3123" s="44" t="e">
        <f>VLOOKUP(#REF!,'[1]PL3 Danh muc đầy đủ'!$E$9:$X$9281,20,0)</f>
        <v>#REF!</v>
      </c>
      <c r="N3123" s="44" t="e">
        <f>M3123-#REF!</f>
        <v>#REF!</v>
      </c>
    </row>
    <row r="3124" spans="1:14" ht="46.8" x14ac:dyDescent="0.3">
      <c r="A3124" s="43">
        <v>3114</v>
      </c>
      <c r="B3124" s="17" t="s">
        <v>9364</v>
      </c>
      <c r="C3124" s="18" t="s">
        <v>18141</v>
      </c>
      <c r="D3124" s="17" t="s">
        <v>9365</v>
      </c>
      <c r="E3124" s="18" t="s">
        <v>9366</v>
      </c>
      <c r="F3124" s="18" t="s">
        <v>9366</v>
      </c>
      <c r="G3124" s="17" t="s">
        <v>54</v>
      </c>
      <c r="H3124" s="21">
        <v>11801200</v>
      </c>
      <c r="I3124" s="20">
        <v>11801295.652173918</v>
      </c>
      <c r="J3124" s="19">
        <v>12273300</v>
      </c>
      <c r="K3124" s="1" t="s">
        <v>9349</v>
      </c>
      <c r="L3124" s="183"/>
      <c r="M3124" s="44" t="e">
        <f>VLOOKUP(#REF!,'[1]PL3 Danh muc đầy đủ'!$E$9:$X$9281,20,0)</f>
        <v>#REF!</v>
      </c>
      <c r="N3124" s="44" t="e">
        <f>M3124-#REF!</f>
        <v>#REF!</v>
      </c>
    </row>
    <row r="3125" spans="1:14" ht="54" x14ac:dyDescent="0.3">
      <c r="A3125" s="43">
        <v>3115</v>
      </c>
      <c r="B3125" s="17" t="s">
        <v>9367</v>
      </c>
      <c r="C3125" s="18" t="s">
        <v>18141</v>
      </c>
      <c r="D3125" s="17" t="s">
        <v>9368</v>
      </c>
      <c r="E3125" s="18" t="s">
        <v>9369</v>
      </c>
      <c r="F3125" s="18" t="s">
        <v>9369</v>
      </c>
      <c r="G3125" s="17" t="s">
        <v>54</v>
      </c>
      <c r="H3125" s="21">
        <v>11801200</v>
      </c>
      <c r="I3125" s="20">
        <v>11801295.652173918</v>
      </c>
      <c r="J3125" s="19">
        <v>12273300</v>
      </c>
      <c r="K3125" s="1" t="s">
        <v>9349</v>
      </c>
      <c r="L3125" s="183"/>
      <c r="M3125" s="44" t="e">
        <f>VLOOKUP(#REF!,'[1]PL3 Danh muc đầy đủ'!$E$9:$X$9281,20,0)</f>
        <v>#REF!</v>
      </c>
      <c r="N3125" s="44" t="e">
        <f>M3125-#REF!</f>
        <v>#REF!</v>
      </c>
    </row>
    <row r="3126" spans="1:14" ht="46.8" x14ac:dyDescent="0.3">
      <c r="A3126" s="43">
        <v>3116</v>
      </c>
      <c r="B3126" s="17" t="s">
        <v>9370</v>
      </c>
      <c r="C3126" s="18" t="s">
        <v>18141</v>
      </c>
      <c r="D3126" s="17" t="s">
        <v>9371</v>
      </c>
      <c r="E3126" s="18" t="s">
        <v>9372</v>
      </c>
      <c r="F3126" s="18" t="s">
        <v>9372</v>
      </c>
      <c r="G3126" s="17" t="s">
        <v>54</v>
      </c>
      <c r="H3126" s="21">
        <v>11801200</v>
      </c>
      <c r="I3126" s="20">
        <v>11801295.652173918</v>
      </c>
      <c r="J3126" s="19">
        <v>12273300</v>
      </c>
      <c r="K3126" s="1" t="s">
        <v>9349</v>
      </c>
      <c r="L3126" s="183"/>
      <c r="M3126" s="44" t="e">
        <f>VLOOKUP(#REF!,'[1]PL3 Danh muc đầy đủ'!$E$9:$X$9281,20,0)</f>
        <v>#REF!</v>
      </c>
      <c r="N3126" s="44" t="e">
        <f>M3126-#REF!</f>
        <v>#REF!</v>
      </c>
    </row>
    <row r="3127" spans="1:14" ht="46.8" x14ac:dyDescent="0.3">
      <c r="A3127" s="43">
        <v>3117</v>
      </c>
      <c r="B3127" s="17" t="s">
        <v>9373</v>
      </c>
      <c r="C3127" s="18" t="s">
        <v>18147</v>
      </c>
      <c r="D3127" s="17" t="s">
        <v>9374</v>
      </c>
      <c r="E3127" s="18" t="s">
        <v>16712</v>
      </c>
      <c r="F3127" s="18" t="s">
        <v>16712</v>
      </c>
      <c r="G3127" s="17"/>
      <c r="H3127" s="21">
        <v>11801200</v>
      </c>
      <c r="I3127" s="20">
        <v>11801295.652173918</v>
      </c>
      <c r="J3127" s="19">
        <v>12273300</v>
      </c>
      <c r="K3127" s="1" t="s">
        <v>9349</v>
      </c>
      <c r="L3127" s="183"/>
      <c r="M3127" s="44" t="e">
        <f>VLOOKUP(#REF!,'[1]PL3 Danh muc đầy đủ'!$E$9:$X$9281,20,0)</f>
        <v>#REF!</v>
      </c>
      <c r="N3127" s="44" t="e">
        <f>M3127-#REF!</f>
        <v>#REF!</v>
      </c>
    </row>
    <row r="3128" spans="1:14" ht="31.2" x14ac:dyDescent="0.3">
      <c r="A3128" s="43">
        <v>3118</v>
      </c>
      <c r="B3128" s="17" t="s">
        <v>9375</v>
      </c>
      <c r="C3128" s="18" t="s">
        <v>18167</v>
      </c>
      <c r="D3128" s="17" t="s">
        <v>9376</v>
      </c>
      <c r="E3128" s="18" t="s">
        <v>9377</v>
      </c>
      <c r="F3128" s="18" t="s">
        <v>9377</v>
      </c>
      <c r="G3128" s="17"/>
      <c r="H3128" s="21">
        <v>4943100</v>
      </c>
      <c r="I3128" s="20">
        <v>4943156.5217391308</v>
      </c>
      <c r="J3128" s="19">
        <v>5140800</v>
      </c>
      <c r="K3128" s="1" t="s">
        <v>9378</v>
      </c>
      <c r="L3128" s="183"/>
      <c r="M3128" s="44" t="e">
        <f>VLOOKUP(#REF!,'[1]PL3 Danh muc đầy đủ'!$E$9:$X$9281,20,0)</f>
        <v>#REF!</v>
      </c>
      <c r="N3128" s="44" t="e">
        <f>M3128-#REF!</f>
        <v>#REF!</v>
      </c>
    </row>
    <row r="3129" spans="1:14" ht="36" x14ac:dyDescent="0.3">
      <c r="A3129" s="43">
        <v>3119</v>
      </c>
      <c r="B3129" s="17" t="s">
        <v>9379</v>
      </c>
      <c r="C3129" s="18" t="s">
        <v>18167</v>
      </c>
      <c r="D3129" s="17" t="s">
        <v>9380</v>
      </c>
      <c r="E3129" s="18" t="s">
        <v>16714</v>
      </c>
      <c r="F3129" s="18" t="s">
        <v>16714</v>
      </c>
      <c r="G3129" s="17" t="s">
        <v>24</v>
      </c>
      <c r="H3129" s="21">
        <v>4943100</v>
      </c>
      <c r="I3129" s="20">
        <v>4943156.5217391308</v>
      </c>
      <c r="J3129" s="19">
        <v>5140800</v>
      </c>
      <c r="K3129" s="1" t="s">
        <v>9378</v>
      </c>
      <c r="L3129" s="183"/>
      <c r="M3129" s="44" t="e">
        <f>VLOOKUP(#REF!,'[1]PL3 Danh muc đầy đủ'!$E$9:$X$9281,20,0)</f>
        <v>#REF!</v>
      </c>
      <c r="N3129" s="44" t="e">
        <f>M3129-#REF!</f>
        <v>#REF!</v>
      </c>
    </row>
    <row r="3130" spans="1:14" ht="31.2" x14ac:dyDescent="0.3">
      <c r="A3130" s="43">
        <v>3120</v>
      </c>
      <c r="B3130" s="17" t="s">
        <v>9381</v>
      </c>
      <c r="C3130" s="18" t="s">
        <v>18167</v>
      </c>
      <c r="D3130" s="17" t="s">
        <v>9382</v>
      </c>
      <c r="E3130" s="18" t="s">
        <v>9383</v>
      </c>
      <c r="F3130" s="18" t="s">
        <v>9383</v>
      </c>
      <c r="G3130" s="17" t="s">
        <v>24</v>
      </c>
      <c r="H3130" s="21">
        <v>4943100</v>
      </c>
      <c r="I3130" s="20">
        <v>4943156.5217391308</v>
      </c>
      <c r="J3130" s="19">
        <v>5140800</v>
      </c>
      <c r="K3130" s="1" t="s">
        <v>9378</v>
      </c>
      <c r="L3130" s="183"/>
      <c r="M3130" s="44" t="e">
        <f>VLOOKUP(#REF!,'[1]PL3 Danh muc đầy đủ'!$E$9:$X$9281,20,0)</f>
        <v>#REF!</v>
      </c>
      <c r="N3130" s="44" t="e">
        <f>M3130-#REF!</f>
        <v>#REF!</v>
      </c>
    </row>
    <row r="3131" spans="1:14" ht="31.2" x14ac:dyDescent="0.3">
      <c r="A3131" s="43">
        <v>3121</v>
      </c>
      <c r="B3131" s="17" t="s">
        <v>9384</v>
      </c>
      <c r="C3131" s="18" t="s">
        <v>18167</v>
      </c>
      <c r="D3131" s="17" t="s">
        <v>9385</v>
      </c>
      <c r="E3131" s="18" t="s">
        <v>9386</v>
      </c>
      <c r="F3131" s="18" t="s">
        <v>9386</v>
      </c>
      <c r="G3131" s="17" t="s">
        <v>24</v>
      </c>
      <c r="H3131" s="21">
        <v>4943100</v>
      </c>
      <c r="I3131" s="20">
        <v>4943156.5217391308</v>
      </c>
      <c r="J3131" s="19">
        <v>5140800</v>
      </c>
      <c r="K3131" s="1" t="s">
        <v>9378</v>
      </c>
      <c r="L3131" s="183"/>
      <c r="M3131" s="44" t="e">
        <f>VLOOKUP(#REF!,'[1]PL3 Danh muc đầy đủ'!$E$9:$X$9281,20,0)</f>
        <v>#REF!</v>
      </c>
      <c r="N3131" s="44" t="e">
        <f>M3131-#REF!</f>
        <v>#REF!</v>
      </c>
    </row>
    <row r="3132" spans="1:14" ht="31.2" x14ac:dyDescent="0.3">
      <c r="A3132" s="43">
        <v>3122</v>
      </c>
      <c r="B3132" s="17" t="s">
        <v>9387</v>
      </c>
      <c r="C3132" s="18" t="s">
        <v>18141</v>
      </c>
      <c r="D3132" s="17" t="s">
        <v>9388</v>
      </c>
      <c r="E3132" s="18" t="s">
        <v>9389</v>
      </c>
      <c r="F3132" s="18" t="s">
        <v>9389</v>
      </c>
      <c r="G3132" s="17" t="s">
        <v>24</v>
      </c>
      <c r="H3132" s="21">
        <v>4943100</v>
      </c>
      <c r="I3132" s="20">
        <v>4943156.5217391308</v>
      </c>
      <c r="J3132" s="19">
        <v>5140800</v>
      </c>
      <c r="K3132" s="1" t="s">
        <v>9378</v>
      </c>
      <c r="L3132" s="183"/>
      <c r="M3132" s="44" t="e">
        <f>VLOOKUP(#REF!,'[1]PL3 Danh muc đầy đủ'!$E$9:$X$9281,20,0)</f>
        <v>#REF!</v>
      </c>
      <c r="N3132" s="44" t="e">
        <f>M3132-#REF!</f>
        <v>#REF!</v>
      </c>
    </row>
    <row r="3133" spans="1:14" ht="31.2" x14ac:dyDescent="0.3">
      <c r="A3133" s="43">
        <v>3123</v>
      </c>
      <c r="B3133" s="17" t="s">
        <v>9390</v>
      </c>
      <c r="C3133" s="18" t="s">
        <v>18141</v>
      </c>
      <c r="D3133" s="17" t="s">
        <v>9391</v>
      </c>
      <c r="E3133" s="18" t="s">
        <v>9392</v>
      </c>
      <c r="F3133" s="18" t="s">
        <v>9392</v>
      </c>
      <c r="G3133" s="17" t="s">
        <v>24</v>
      </c>
      <c r="H3133" s="21">
        <v>4943100</v>
      </c>
      <c r="I3133" s="20">
        <v>4943156.5217391308</v>
      </c>
      <c r="J3133" s="19">
        <v>5140800</v>
      </c>
      <c r="K3133" s="1" t="s">
        <v>9378</v>
      </c>
      <c r="L3133" s="183"/>
      <c r="M3133" s="44" t="e">
        <f>VLOOKUP(#REF!,'[1]PL3 Danh muc đầy đủ'!$E$9:$X$9281,20,0)</f>
        <v>#REF!</v>
      </c>
      <c r="N3133" s="44" t="e">
        <f>M3133-#REF!</f>
        <v>#REF!</v>
      </c>
    </row>
    <row r="3134" spans="1:14" ht="31.2" x14ac:dyDescent="0.3">
      <c r="A3134" s="43">
        <v>3124</v>
      </c>
      <c r="B3134" s="17" t="s">
        <v>9393</v>
      </c>
      <c r="C3134" s="18" t="s">
        <v>18141</v>
      </c>
      <c r="D3134" s="17" t="s">
        <v>9394</v>
      </c>
      <c r="E3134" s="18" t="s">
        <v>9395</v>
      </c>
      <c r="F3134" s="18" t="s">
        <v>9395</v>
      </c>
      <c r="G3134" s="17" t="s">
        <v>24</v>
      </c>
      <c r="H3134" s="21">
        <v>4943100</v>
      </c>
      <c r="I3134" s="20">
        <v>4943156.5217391308</v>
      </c>
      <c r="J3134" s="19">
        <v>5140800</v>
      </c>
      <c r="K3134" s="1" t="s">
        <v>9378</v>
      </c>
      <c r="L3134" s="183"/>
      <c r="M3134" s="44" t="e">
        <f>VLOOKUP(#REF!,'[1]PL3 Danh muc đầy đủ'!$E$9:$X$9281,20,0)</f>
        <v>#REF!</v>
      </c>
      <c r="N3134" s="44" t="e">
        <f>M3134-#REF!</f>
        <v>#REF!</v>
      </c>
    </row>
    <row r="3135" spans="1:14" ht="36" x14ac:dyDescent="0.3">
      <c r="A3135" s="43">
        <v>3125</v>
      </c>
      <c r="B3135" s="17" t="s">
        <v>9396</v>
      </c>
      <c r="C3135" s="18" t="s">
        <v>18147</v>
      </c>
      <c r="D3135" s="17" t="s">
        <v>9397</v>
      </c>
      <c r="E3135" s="18" t="s">
        <v>9398</v>
      </c>
      <c r="F3135" s="18" t="s">
        <v>9398</v>
      </c>
      <c r="G3135" s="17"/>
      <c r="H3135" s="21">
        <v>4943100</v>
      </c>
      <c r="I3135" s="20">
        <v>4943156.5217391308</v>
      </c>
      <c r="J3135" s="19">
        <v>5140800</v>
      </c>
      <c r="K3135" s="1" t="s">
        <v>9378</v>
      </c>
      <c r="L3135" s="183"/>
      <c r="M3135" s="44" t="e">
        <f>VLOOKUP(#REF!,'[1]PL3 Danh muc đầy đủ'!$E$9:$X$9281,20,0)</f>
        <v>#REF!</v>
      </c>
      <c r="N3135" s="44" t="e">
        <f>M3135-#REF!</f>
        <v>#REF!</v>
      </c>
    </row>
    <row r="3136" spans="1:14" ht="72" x14ac:dyDescent="0.3">
      <c r="A3136" s="43">
        <v>3126</v>
      </c>
      <c r="B3136" s="17" t="s">
        <v>18365</v>
      </c>
      <c r="C3136" s="18" t="s">
        <v>18152</v>
      </c>
      <c r="D3136" s="17" t="s">
        <v>18536</v>
      </c>
      <c r="E3136" s="18" t="s">
        <v>18697</v>
      </c>
      <c r="F3136" s="18" t="s">
        <v>18697</v>
      </c>
      <c r="G3136" s="17" t="s">
        <v>24</v>
      </c>
      <c r="H3136" s="21">
        <v>4897800</v>
      </c>
      <c r="I3136" s="20">
        <v>4897895.6521739168</v>
      </c>
      <c r="J3136" s="19">
        <v>5093800</v>
      </c>
      <c r="K3136" s="18" t="s">
        <v>8657</v>
      </c>
      <c r="L3136" s="184"/>
      <c r="M3136" s="44" t="e">
        <f>VLOOKUP(#REF!,'[1]PL3 Danh muc đầy đủ'!$E$9:$X$9281,20,0)</f>
        <v>#REF!</v>
      </c>
      <c r="N3136" s="44" t="e">
        <f>M3136-#REF!</f>
        <v>#REF!</v>
      </c>
    </row>
    <row r="3137" spans="1:14" ht="46.8" x14ac:dyDescent="0.3">
      <c r="A3137" s="43">
        <v>3127</v>
      </c>
      <c r="B3137" s="17" t="s">
        <v>9399</v>
      </c>
      <c r="C3137" s="18" t="s">
        <v>18152</v>
      </c>
      <c r="D3137" s="17" t="s">
        <v>9400</v>
      </c>
      <c r="E3137" s="18" t="s">
        <v>9401</v>
      </c>
      <c r="F3137" s="18" t="s">
        <v>9401</v>
      </c>
      <c r="G3137" s="17" t="s">
        <v>24</v>
      </c>
      <c r="H3137" s="21">
        <v>4897800</v>
      </c>
      <c r="I3137" s="20">
        <v>4897895.6521739168</v>
      </c>
      <c r="J3137" s="19">
        <v>5093800</v>
      </c>
      <c r="K3137" s="1" t="s">
        <v>8657</v>
      </c>
      <c r="L3137" s="183"/>
      <c r="M3137" s="44" t="e">
        <f>VLOOKUP(#REF!,'[1]PL3 Danh muc đầy đủ'!$E$9:$X$9281,20,0)</f>
        <v>#REF!</v>
      </c>
      <c r="N3137" s="44" t="e">
        <f>M3137-#REF!</f>
        <v>#REF!</v>
      </c>
    </row>
    <row r="3138" spans="1:14" ht="46.8" x14ac:dyDescent="0.3">
      <c r="A3138" s="43">
        <v>3128</v>
      </c>
      <c r="B3138" s="17" t="s">
        <v>9402</v>
      </c>
      <c r="C3138" s="18" t="s">
        <v>18167</v>
      </c>
      <c r="D3138" s="17" t="s">
        <v>9403</v>
      </c>
      <c r="E3138" s="18" t="s">
        <v>16715</v>
      </c>
      <c r="F3138" s="18" t="s">
        <v>16715</v>
      </c>
      <c r="G3138" s="17"/>
      <c r="H3138" s="21">
        <v>4955100</v>
      </c>
      <c r="I3138" s="20">
        <v>4955121.7391304346</v>
      </c>
      <c r="J3138" s="19">
        <v>5153300</v>
      </c>
      <c r="K3138" s="1" t="s">
        <v>9404</v>
      </c>
      <c r="L3138" s="183"/>
      <c r="M3138" s="44" t="e">
        <f>VLOOKUP(#REF!,'[1]PL3 Danh muc đầy đủ'!$E$9:$X$9281,20,0)</f>
        <v>#REF!</v>
      </c>
      <c r="N3138" s="44" t="e">
        <f>M3138-#REF!</f>
        <v>#REF!</v>
      </c>
    </row>
    <row r="3139" spans="1:14" ht="46.8" x14ac:dyDescent="0.3">
      <c r="A3139" s="43">
        <v>3129</v>
      </c>
      <c r="B3139" s="17" t="s">
        <v>9405</v>
      </c>
      <c r="C3139" s="18" t="s">
        <v>18167</v>
      </c>
      <c r="D3139" s="17" t="s">
        <v>9406</v>
      </c>
      <c r="E3139" s="18" t="s">
        <v>16716</v>
      </c>
      <c r="F3139" s="18" t="s">
        <v>16716</v>
      </c>
      <c r="G3139" s="17"/>
      <c r="H3139" s="21">
        <v>4955100</v>
      </c>
      <c r="I3139" s="20">
        <v>4955121.7391304346</v>
      </c>
      <c r="J3139" s="19">
        <v>5153300</v>
      </c>
      <c r="K3139" s="1" t="s">
        <v>9404</v>
      </c>
      <c r="L3139" s="183"/>
      <c r="M3139" s="44" t="e">
        <f>VLOOKUP(#REF!,'[1]PL3 Danh muc đầy đủ'!$E$9:$X$9281,20,0)</f>
        <v>#REF!</v>
      </c>
      <c r="N3139" s="44" t="e">
        <f>M3139-#REF!</f>
        <v>#REF!</v>
      </c>
    </row>
    <row r="3140" spans="1:14" ht="46.8" x14ac:dyDescent="0.3">
      <c r="A3140" s="43">
        <v>3130</v>
      </c>
      <c r="B3140" s="17" t="s">
        <v>9407</v>
      </c>
      <c r="C3140" s="18" t="s">
        <v>18167</v>
      </c>
      <c r="D3140" s="17" t="s">
        <v>9408</v>
      </c>
      <c r="E3140" s="18" t="s">
        <v>9409</v>
      </c>
      <c r="F3140" s="18" t="s">
        <v>9409</v>
      </c>
      <c r="G3140" s="17" t="s">
        <v>24</v>
      </c>
      <c r="H3140" s="21">
        <v>4955100</v>
      </c>
      <c r="I3140" s="20">
        <v>4955121.7391304346</v>
      </c>
      <c r="J3140" s="19">
        <v>5153300</v>
      </c>
      <c r="K3140" s="1" t="s">
        <v>9404</v>
      </c>
      <c r="L3140" s="183"/>
      <c r="M3140" s="44" t="e">
        <f>VLOOKUP(#REF!,'[1]PL3 Danh muc đầy đủ'!$E$9:$X$9281,20,0)</f>
        <v>#REF!</v>
      </c>
      <c r="N3140" s="44" t="e">
        <f>M3140-#REF!</f>
        <v>#REF!</v>
      </c>
    </row>
    <row r="3141" spans="1:14" ht="54" x14ac:dyDescent="0.3">
      <c r="A3141" s="43">
        <v>3131</v>
      </c>
      <c r="B3141" s="17" t="s">
        <v>9410</v>
      </c>
      <c r="C3141" s="18" t="s">
        <v>18167</v>
      </c>
      <c r="D3141" s="17" t="s">
        <v>9411</v>
      </c>
      <c r="E3141" s="18" t="s">
        <v>16717</v>
      </c>
      <c r="F3141" s="18" t="s">
        <v>16717</v>
      </c>
      <c r="G3141" s="17" t="s">
        <v>24</v>
      </c>
      <c r="H3141" s="21">
        <v>4955100</v>
      </c>
      <c r="I3141" s="20">
        <v>4955121.7391304346</v>
      </c>
      <c r="J3141" s="19">
        <v>5153300</v>
      </c>
      <c r="K3141" s="1" t="s">
        <v>9404</v>
      </c>
      <c r="L3141" s="183"/>
      <c r="M3141" s="44" t="e">
        <f>VLOOKUP(#REF!,'[1]PL3 Danh muc đầy đủ'!$E$9:$X$9281,20,0)</f>
        <v>#REF!</v>
      </c>
      <c r="N3141" s="44" t="e">
        <f>M3141-#REF!</f>
        <v>#REF!</v>
      </c>
    </row>
    <row r="3142" spans="1:14" ht="46.8" x14ac:dyDescent="0.3">
      <c r="A3142" s="43">
        <v>3132</v>
      </c>
      <c r="B3142" s="17" t="s">
        <v>9412</v>
      </c>
      <c r="C3142" s="18" t="s">
        <v>18167</v>
      </c>
      <c r="D3142" s="17" t="s">
        <v>9413</v>
      </c>
      <c r="E3142" s="18" t="s">
        <v>16718</v>
      </c>
      <c r="F3142" s="18" t="s">
        <v>16718</v>
      </c>
      <c r="G3142" s="17" t="s">
        <v>24</v>
      </c>
      <c r="H3142" s="21">
        <v>4955100</v>
      </c>
      <c r="I3142" s="20">
        <v>4955121.7391304346</v>
      </c>
      <c r="J3142" s="19">
        <v>5153300</v>
      </c>
      <c r="K3142" s="1" t="s">
        <v>9404</v>
      </c>
      <c r="L3142" s="183"/>
      <c r="M3142" s="44" t="e">
        <f>VLOOKUP(#REF!,'[1]PL3 Danh muc đầy đủ'!$E$9:$X$9281,20,0)</f>
        <v>#REF!</v>
      </c>
      <c r="N3142" s="44" t="e">
        <f>M3142-#REF!</f>
        <v>#REF!</v>
      </c>
    </row>
    <row r="3143" spans="1:14" ht="46.8" x14ac:dyDescent="0.3">
      <c r="A3143" s="43">
        <v>3133</v>
      </c>
      <c r="B3143" s="17" t="s">
        <v>9414</v>
      </c>
      <c r="C3143" s="18" t="s">
        <v>18167</v>
      </c>
      <c r="D3143" s="17" t="s">
        <v>9415</v>
      </c>
      <c r="E3143" s="18" t="s">
        <v>16719</v>
      </c>
      <c r="F3143" s="18" t="s">
        <v>16719</v>
      </c>
      <c r="G3143" s="17" t="s">
        <v>24</v>
      </c>
      <c r="H3143" s="21">
        <v>4955100</v>
      </c>
      <c r="I3143" s="20">
        <v>4955121.7391304346</v>
      </c>
      <c r="J3143" s="19">
        <v>5153300</v>
      </c>
      <c r="K3143" s="1" t="s">
        <v>9404</v>
      </c>
      <c r="L3143" s="183"/>
      <c r="M3143" s="44" t="e">
        <f>VLOOKUP(#REF!,'[1]PL3 Danh muc đầy đủ'!$E$9:$X$9281,20,0)</f>
        <v>#REF!</v>
      </c>
      <c r="N3143" s="44" t="e">
        <f>M3143-#REF!</f>
        <v>#REF!</v>
      </c>
    </row>
    <row r="3144" spans="1:14" ht="46.8" x14ac:dyDescent="0.3">
      <c r="A3144" s="43">
        <v>3134</v>
      </c>
      <c r="B3144" s="17" t="s">
        <v>9416</v>
      </c>
      <c r="C3144" s="18" t="s">
        <v>18141</v>
      </c>
      <c r="D3144" s="17" t="s">
        <v>9417</v>
      </c>
      <c r="E3144" s="18" t="s">
        <v>9418</v>
      </c>
      <c r="F3144" s="18" t="s">
        <v>9418</v>
      </c>
      <c r="G3144" s="17" t="s">
        <v>24</v>
      </c>
      <c r="H3144" s="21">
        <v>4955100</v>
      </c>
      <c r="I3144" s="20">
        <v>4955121.7391304346</v>
      </c>
      <c r="J3144" s="19">
        <v>5153300</v>
      </c>
      <c r="K3144" s="1" t="s">
        <v>9404</v>
      </c>
      <c r="L3144" s="183"/>
      <c r="M3144" s="44" t="e">
        <f>VLOOKUP(#REF!,'[1]PL3 Danh muc đầy đủ'!$E$9:$X$9281,20,0)</f>
        <v>#REF!</v>
      </c>
      <c r="N3144" s="44" t="e">
        <f>M3144-#REF!</f>
        <v>#REF!</v>
      </c>
    </row>
    <row r="3145" spans="1:14" ht="46.8" x14ac:dyDescent="0.3">
      <c r="A3145" s="43">
        <v>3135</v>
      </c>
      <c r="B3145" s="17" t="s">
        <v>9419</v>
      </c>
      <c r="C3145" s="18" t="s">
        <v>18141</v>
      </c>
      <c r="D3145" s="17" t="s">
        <v>9420</v>
      </c>
      <c r="E3145" s="18" t="s">
        <v>9421</v>
      </c>
      <c r="F3145" s="18" t="s">
        <v>9421</v>
      </c>
      <c r="G3145" s="17" t="s">
        <v>24</v>
      </c>
      <c r="H3145" s="21">
        <v>4955100</v>
      </c>
      <c r="I3145" s="20">
        <v>4955121.7391304346</v>
      </c>
      <c r="J3145" s="19">
        <v>5153300</v>
      </c>
      <c r="K3145" s="1" t="s">
        <v>9404</v>
      </c>
      <c r="L3145" s="183"/>
      <c r="M3145" s="44" t="e">
        <f>VLOOKUP(#REF!,'[1]PL3 Danh muc đầy đủ'!$E$9:$X$9281,20,0)</f>
        <v>#REF!</v>
      </c>
      <c r="N3145" s="44" t="e">
        <f>M3145-#REF!</f>
        <v>#REF!</v>
      </c>
    </row>
    <row r="3146" spans="1:14" ht="46.8" x14ac:dyDescent="0.3">
      <c r="A3146" s="43">
        <v>3136</v>
      </c>
      <c r="B3146" s="17" t="s">
        <v>9422</v>
      </c>
      <c r="C3146" s="18" t="s">
        <v>18141</v>
      </c>
      <c r="D3146" s="17" t="s">
        <v>9423</v>
      </c>
      <c r="E3146" s="18" t="s">
        <v>9424</v>
      </c>
      <c r="F3146" s="18" t="s">
        <v>9424</v>
      </c>
      <c r="G3146" s="17" t="s">
        <v>24</v>
      </c>
      <c r="H3146" s="21">
        <v>4955100</v>
      </c>
      <c r="I3146" s="20">
        <v>4955121.7391304346</v>
      </c>
      <c r="J3146" s="19">
        <v>5153300</v>
      </c>
      <c r="K3146" s="1" t="s">
        <v>9404</v>
      </c>
      <c r="L3146" s="183"/>
      <c r="M3146" s="44" t="e">
        <f>VLOOKUP(#REF!,'[1]PL3 Danh muc đầy đủ'!$E$9:$X$9281,20,0)</f>
        <v>#REF!</v>
      </c>
      <c r="N3146" s="44" t="e">
        <f>M3146-#REF!</f>
        <v>#REF!</v>
      </c>
    </row>
    <row r="3147" spans="1:14" ht="46.8" x14ac:dyDescent="0.3">
      <c r="A3147" s="43">
        <v>3137</v>
      </c>
      <c r="B3147" s="17" t="s">
        <v>9425</v>
      </c>
      <c r="C3147" s="18" t="s">
        <v>18141</v>
      </c>
      <c r="D3147" s="17" t="s">
        <v>9426</v>
      </c>
      <c r="E3147" s="18" t="s">
        <v>9427</v>
      </c>
      <c r="F3147" s="18" t="s">
        <v>9427</v>
      </c>
      <c r="G3147" s="17" t="s">
        <v>54</v>
      </c>
      <c r="H3147" s="21">
        <v>4955100</v>
      </c>
      <c r="I3147" s="20">
        <v>4955121.7391304346</v>
      </c>
      <c r="J3147" s="19">
        <v>5153300</v>
      </c>
      <c r="K3147" s="1" t="s">
        <v>9404</v>
      </c>
      <c r="L3147" s="183"/>
      <c r="M3147" s="44" t="e">
        <f>VLOOKUP(#REF!,'[1]PL3 Danh muc đầy đủ'!$E$9:$X$9281,20,0)</f>
        <v>#REF!</v>
      </c>
      <c r="N3147" s="44" t="e">
        <f>M3147-#REF!</f>
        <v>#REF!</v>
      </c>
    </row>
    <row r="3148" spans="1:14" ht="46.8" x14ac:dyDescent="0.3">
      <c r="A3148" s="43">
        <v>3138</v>
      </c>
      <c r="B3148" s="17" t="s">
        <v>9428</v>
      </c>
      <c r="C3148" s="18" t="s">
        <v>18141</v>
      </c>
      <c r="D3148" s="17" t="s">
        <v>9429</v>
      </c>
      <c r="E3148" s="18" t="s">
        <v>9430</v>
      </c>
      <c r="F3148" s="18" t="s">
        <v>9430</v>
      </c>
      <c r="G3148" s="17" t="s">
        <v>24</v>
      </c>
      <c r="H3148" s="21">
        <v>4955100</v>
      </c>
      <c r="I3148" s="20">
        <v>4955121.7391304346</v>
      </c>
      <c r="J3148" s="19">
        <v>5153300</v>
      </c>
      <c r="K3148" s="1" t="s">
        <v>9404</v>
      </c>
      <c r="L3148" s="183"/>
      <c r="M3148" s="44" t="e">
        <f>VLOOKUP(#REF!,'[1]PL3 Danh muc đầy đủ'!$E$9:$X$9281,20,0)</f>
        <v>#REF!</v>
      </c>
      <c r="N3148" s="44" t="e">
        <f>M3148-#REF!</f>
        <v>#REF!</v>
      </c>
    </row>
    <row r="3149" spans="1:14" ht="46.8" x14ac:dyDescent="0.3">
      <c r="A3149" s="43">
        <v>3139</v>
      </c>
      <c r="B3149" s="17" t="s">
        <v>9431</v>
      </c>
      <c r="C3149" s="18" t="s">
        <v>18141</v>
      </c>
      <c r="D3149" s="17" t="s">
        <v>9432</v>
      </c>
      <c r="E3149" s="18" t="s">
        <v>9433</v>
      </c>
      <c r="F3149" s="18" t="s">
        <v>9433</v>
      </c>
      <c r="G3149" s="17" t="s">
        <v>54</v>
      </c>
      <c r="H3149" s="21">
        <v>4955100</v>
      </c>
      <c r="I3149" s="20">
        <v>4955121.7391304346</v>
      </c>
      <c r="J3149" s="19">
        <v>5153300</v>
      </c>
      <c r="K3149" s="1" t="s">
        <v>9404</v>
      </c>
      <c r="L3149" s="183"/>
      <c r="M3149" s="44" t="e">
        <f>VLOOKUP(#REF!,'[1]PL3 Danh muc đầy đủ'!$E$9:$X$9281,20,0)</f>
        <v>#REF!</v>
      </c>
      <c r="N3149" s="44" t="e">
        <f>M3149-#REF!</f>
        <v>#REF!</v>
      </c>
    </row>
    <row r="3150" spans="1:14" ht="46.8" x14ac:dyDescent="0.3">
      <c r="A3150" s="43">
        <v>3140</v>
      </c>
      <c r="B3150" s="17" t="s">
        <v>9434</v>
      </c>
      <c r="C3150" s="18" t="s">
        <v>18141</v>
      </c>
      <c r="D3150" s="17" t="s">
        <v>9435</v>
      </c>
      <c r="E3150" s="18" t="s">
        <v>16720</v>
      </c>
      <c r="F3150" s="18" t="s">
        <v>16720</v>
      </c>
      <c r="G3150" s="17" t="s">
        <v>24</v>
      </c>
      <c r="H3150" s="21">
        <v>4955100</v>
      </c>
      <c r="I3150" s="20">
        <v>4955121.7391304346</v>
      </c>
      <c r="J3150" s="19">
        <v>5153300</v>
      </c>
      <c r="K3150" s="1" t="s">
        <v>9404</v>
      </c>
      <c r="L3150" s="183"/>
      <c r="M3150" s="44" t="e">
        <f>VLOOKUP(#REF!,'[1]PL3 Danh muc đầy đủ'!$E$9:$X$9281,20,0)</f>
        <v>#REF!</v>
      </c>
      <c r="N3150" s="44" t="e">
        <f>M3150-#REF!</f>
        <v>#REF!</v>
      </c>
    </row>
    <row r="3151" spans="1:14" ht="46.8" x14ac:dyDescent="0.3">
      <c r="A3151" s="43">
        <v>3141</v>
      </c>
      <c r="B3151" s="17" t="s">
        <v>9436</v>
      </c>
      <c r="C3151" s="18" t="s">
        <v>18141</v>
      </c>
      <c r="D3151" s="17" t="s">
        <v>9437</v>
      </c>
      <c r="E3151" s="18" t="s">
        <v>16721</v>
      </c>
      <c r="F3151" s="18" t="s">
        <v>16721</v>
      </c>
      <c r="G3151" s="17" t="s">
        <v>24</v>
      </c>
      <c r="H3151" s="21">
        <v>4955100</v>
      </c>
      <c r="I3151" s="20">
        <v>4955121.7391304346</v>
      </c>
      <c r="J3151" s="19">
        <v>5153300</v>
      </c>
      <c r="K3151" s="1" t="s">
        <v>9404</v>
      </c>
      <c r="L3151" s="183"/>
      <c r="M3151" s="44" t="e">
        <f>VLOOKUP(#REF!,'[1]PL3 Danh muc đầy đủ'!$E$9:$X$9281,20,0)</f>
        <v>#REF!</v>
      </c>
      <c r="N3151" s="44" t="e">
        <f>M3151-#REF!</f>
        <v>#REF!</v>
      </c>
    </row>
    <row r="3152" spans="1:14" ht="46.8" x14ac:dyDescent="0.3">
      <c r="A3152" s="43">
        <v>3142</v>
      </c>
      <c r="B3152" s="17" t="s">
        <v>9438</v>
      </c>
      <c r="C3152" s="18" t="s">
        <v>18141</v>
      </c>
      <c r="D3152" s="17" t="s">
        <v>9439</v>
      </c>
      <c r="E3152" s="18" t="s">
        <v>9440</v>
      </c>
      <c r="F3152" s="18" t="s">
        <v>9440</v>
      </c>
      <c r="G3152" s="17" t="s">
        <v>24</v>
      </c>
      <c r="H3152" s="21">
        <v>4955100</v>
      </c>
      <c r="I3152" s="20">
        <v>4955121.7391304346</v>
      </c>
      <c r="J3152" s="19">
        <v>5153300</v>
      </c>
      <c r="K3152" s="1" t="s">
        <v>9404</v>
      </c>
      <c r="L3152" s="183"/>
      <c r="M3152" s="44" t="e">
        <f>VLOOKUP(#REF!,'[1]PL3 Danh muc đầy đủ'!$E$9:$X$9281,20,0)</f>
        <v>#REF!</v>
      </c>
      <c r="N3152" s="44" t="e">
        <f>M3152-#REF!</f>
        <v>#REF!</v>
      </c>
    </row>
    <row r="3153" spans="1:14" ht="46.8" x14ac:dyDescent="0.3">
      <c r="A3153" s="43">
        <v>3143</v>
      </c>
      <c r="B3153" s="17" t="s">
        <v>9441</v>
      </c>
      <c r="C3153" s="18" t="s">
        <v>18141</v>
      </c>
      <c r="D3153" s="17" t="s">
        <v>9442</v>
      </c>
      <c r="E3153" s="18" t="s">
        <v>16722</v>
      </c>
      <c r="F3153" s="18" t="s">
        <v>16722</v>
      </c>
      <c r="G3153" s="17" t="s">
        <v>54</v>
      </c>
      <c r="H3153" s="21">
        <v>4955100</v>
      </c>
      <c r="I3153" s="20">
        <v>4955121.7391304346</v>
      </c>
      <c r="J3153" s="19">
        <v>5153300</v>
      </c>
      <c r="K3153" s="1" t="s">
        <v>9404</v>
      </c>
      <c r="L3153" s="183"/>
      <c r="M3153" s="44" t="e">
        <f>VLOOKUP(#REF!,'[1]PL3 Danh muc đầy đủ'!$E$9:$X$9281,20,0)</f>
        <v>#REF!</v>
      </c>
      <c r="N3153" s="44" t="e">
        <f>M3153-#REF!</f>
        <v>#REF!</v>
      </c>
    </row>
    <row r="3154" spans="1:14" ht="46.8" x14ac:dyDescent="0.3">
      <c r="A3154" s="43">
        <v>3144</v>
      </c>
      <c r="B3154" s="17" t="s">
        <v>9443</v>
      </c>
      <c r="C3154" s="18" t="s">
        <v>18141</v>
      </c>
      <c r="D3154" s="17" t="s">
        <v>9444</v>
      </c>
      <c r="E3154" s="18" t="s">
        <v>9445</v>
      </c>
      <c r="F3154" s="18" t="s">
        <v>9445</v>
      </c>
      <c r="G3154" s="17" t="s">
        <v>24</v>
      </c>
      <c r="H3154" s="21">
        <v>4955100</v>
      </c>
      <c r="I3154" s="20">
        <v>4955121.7391304346</v>
      </c>
      <c r="J3154" s="19">
        <v>5153300</v>
      </c>
      <c r="K3154" s="1" t="s">
        <v>9404</v>
      </c>
      <c r="L3154" s="183"/>
      <c r="M3154" s="44" t="e">
        <f>VLOOKUP(#REF!,'[1]PL3 Danh muc đầy đủ'!$E$9:$X$9281,20,0)</f>
        <v>#REF!</v>
      </c>
      <c r="N3154" s="44" t="e">
        <f>M3154-#REF!</f>
        <v>#REF!</v>
      </c>
    </row>
    <row r="3155" spans="1:14" ht="46.8" x14ac:dyDescent="0.3">
      <c r="A3155" s="43">
        <v>3145</v>
      </c>
      <c r="B3155" s="17" t="s">
        <v>9446</v>
      </c>
      <c r="C3155" s="18" t="s">
        <v>18147</v>
      </c>
      <c r="D3155" s="17" t="s">
        <v>9447</v>
      </c>
      <c r="E3155" s="18" t="s">
        <v>16715</v>
      </c>
      <c r="F3155" s="18" t="s">
        <v>16715</v>
      </c>
      <c r="G3155" s="17"/>
      <c r="H3155" s="21">
        <v>4955100</v>
      </c>
      <c r="I3155" s="20">
        <v>4955121.7391304346</v>
      </c>
      <c r="J3155" s="19">
        <v>5153300</v>
      </c>
      <c r="K3155" s="1" t="s">
        <v>9404</v>
      </c>
      <c r="L3155" s="183"/>
      <c r="M3155" s="44" t="e">
        <f>VLOOKUP(#REF!,'[1]PL3 Danh muc đầy đủ'!$E$9:$X$9281,20,0)</f>
        <v>#REF!</v>
      </c>
      <c r="N3155" s="44" t="e">
        <f>M3155-#REF!</f>
        <v>#REF!</v>
      </c>
    </row>
    <row r="3156" spans="1:14" ht="46.8" x14ac:dyDescent="0.3">
      <c r="A3156" s="43">
        <v>3146</v>
      </c>
      <c r="B3156" s="17" t="s">
        <v>9448</v>
      </c>
      <c r="C3156" s="18" t="s">
        <v>18147</v>
      </c>
      <c r="D3156" s="17" t="s">
        <v>9449</v>
      </c>
      <c r="E3156" s="18" t="s">
        <v>16716</v>
      </c>
      <c r="F3156" s="18" t="s">
        <v>16716</v>
      </c>
      <c r="G3156" s="17"/>
      <c r="H3156" s="21">
        <v>4955100</v>
      </c>
      <c r="I3156" s="20">
        <v>4955121.7391304346</v>
      </c>
      <c r="J3156" s="19">
        <v>5153300</v>
      </c>
      <c r="K3156" s="1" t="s">
        <v>9404</v>
      </c>
      <c r="L3156" s="183"/>
      <c r="M3156" s="44" t="e">
        <f>VLOOKUP(#REF!,'[1]PL3 Danh muc đầy đủ'!$E$9:$X$9281,20,0)</f>
        <v>#REF!</v>
      </c>
      <c r="N3156" s="44" t="e">
        <f>M3156-#REF!</f>
        <v>#REF!</v>
      </c>
    </row>
    <row r="3157" spans="1:14" ht="46.8" x14ac:dyDescent="0.3">
      <c r="A3157" s="43">
        <v>3147</v>
      </c>
      <c r="B3157" s="17" t="s">
        <v>9450</v>
      </c>
      <c r="C3157" s="18" t="s">
        <v>18167</v>
      </c>
      <c r="D3157" s="17" t="s">
        <v>9451</v>
      </c>
      <c r="E3157" s="18" t="s">
        <v>9452</v>
      </c>
      <c r="F3157" s="18" t="s">
        <v>9452</v>
      </c>
      <c r="G3157" s="17"/>
      <c r="H3157" s="21">
        <v>6419200</v>
      </c>
      <c r="I3157" s="20">
        <v>6419252.1739130476</v>
      </c>
      <c r="J3157" s="19">
        <v>6676000</v>
      </c>
      <c r="K3157" s="1" t="s">
        <v>9453</v>
      </c>
      <c r="L3157" s="183"/>
      <c r="M3157" s="44" t="e">
        <f>VLOOKUP(#REF!,'[1]PL3 Danh muc đầy đủ'!$E$9:$X$9281,20,0)</f>
        <v>#REF!</v>
      </c>
      <c r="N3157" s="44" t="e">
        <f>M3157-#REF!</f>
        <v>#REF!</v>
      </c>
    </row>
    <row r="3158" spans="1:14" ht="46.8" x14ac:dyDescent="0.3">
      <c r="A3158" s="43">
        <v>3148</v>
      </c>
      <c r="B3158" s="17" t="s">
        <v>9454</v>
      </c>
      <c r="C3158" s="18" t="s">
        <v>18167</v>
      </c>
      <c r="D3158" s="17" t="s">
        <v>9455</v>
      </c>
      <c r="E3158" s="18" t="s">
        <v>9456</v>
      </c>
      <c r="F3158" s="18" t="s">
        <v>9456</v>
      </c>
      <c r="G3158" s="17" t="s">
        <v>24</v>
      </c>
      <c r="H3158" s="21">
        <v>6419200</v>
      </c>
      <c r="I3158" s="20">
        <v>6419252.1739130476</v>
      </c>
      <c r="J3158" s="19">
        <v>6676000</v>
      </c>
      <c r="K3158" s="1" t="s">
        <v>9453</v>
      </c>
      <c r="L3158" s="183"/>
      <c r="M3158" s="44" t="e">
        <f>VLOOKUP(#REF!,'[1]PL3 Danh muc đầy đủ'!$E$9:$X$9281,20,0)</f>
        <v>#REF!</v>
      </c>
      <c r="N3158" s="44" t="e">
        <f>M3158-#REF!</f>
        <v>#REF!</v>
      </c>
    </row>
    <row r="3159" spans="1:14" ht="46.8" x14ac:dyDescent="0.3">
      <c r="A3159" s="43">
        <v>3149</v>
      </c>
      <c r="B3159" s="17" t="s">
        <v>9457</v>
      </c>
      <c r="C3159" s="18" t="s">
        <v>18141</v>
      </c>
      <c r="D3159" s="17" t="s">
        <v>9458</v>
      </c>
      <c r="E3159" s="18" t="s">
        <v>16723</v>
      </c>
      <c r="F3159" s="18" t="s">
        <v>16723</v>
      </c>
      <c r="G3159" s="17" t="s">
        <v>24</v>
      </c>
      <c r="H3159" s="21">
        <v>6419200</v>
      </c>
      <c r="I3159" s="20">
        <v>6419252.1739130476</v>
      </c>
      <c r="J3159" s="19">
        <v>6676000</v>
      </c>
      <c r="K3159" s="1" t="s">
        <v>9453</v>
      </c>
      <c r="L3159" s="183"/>
      <c r="M3159" s="44" t="e">
        <f>VLOOKUP(#REF!,'[1]PL3 Danh muc đầy đủ'!$E$9:$X$9281,20,0)</f>
        <v>#REF!</v>
      </c>
      <c r="N3159" s="44" t="e">
        <f>M3159-#REF!</f>
        <v>#REF!</v>
      </c>
    </row>
    <row r="3160" spans="1:14" ht="46.8" x14ac:dyDescent="0.3">
      <c r="A3160" s="43">
        <v>3150</v>
      </c>
      <c r="B3160" s="17" t="s">
        <v>9459</v>
      </c>
      <c r="C3160" s="18" t="s">
        <v>18147</v>
      </c>
      <c r="D3160" s="17" t="s">
        <v>9460</v>
      </c>
      <c r="E3160" s="18" t="s">
        <v>9452</v>
      </c>
      <c r="F3160" s="18" t="s">
        <v>9452</v>
      </c>
      <c r="G3160" s="17"/>
      <c r="H3160" s="21">
        <v>6419200</v>
      </c>
      <c r="I3160" s="20">
        <v>6419252.1739130476</v>
      </c>
      <c r="J3160" s="19">
        <v>6676000</v>
      </c>
      <c r="K3160" s="1" t="s">
        <v>9453</v>
      </c>
      <c r="L3160" s="183"/>
      <c r="M3160" s="44" t="e">
        <f>VLOOKUP(#REF!,'[1]PL3 Danh muc đầy đủ'!$E$9:$X$9281,20,0)</f>
        <v>#REF!</v>
      </c>
      <c r="N3160" s="44" t="e">
        <f>M3160-#REF!</f>
        <v>#REF!</v>
      </c>
    </row>
    <row r="3161" spans="1:14" ht="31.2" x14ac:dyDescent="0.3">
      <c r="A3161" s="43">
        <v>3151</v>
      </c>
      <c r="B3161" s="17" t="s">
        <v>9461</v>
      </c>
      <c r="C3161" s="18" t="s">
        <v>18167</v>
      </c>
      <c r="D3161" s="17" t="s">
        <v>9462</v>
      </c>
      <c r="E3161" s="18" t="s">
        <v>117</v>
      </c>
      <c r="F3161" s="18" t="s">
        <v>117</v>
      </c>
      <c r="G3161" s="17" t="s">
        <v>24</v>
      </c>
      <c r="H3161" s="21">
        <v>4287100</v>
      </c>
      <c r="I3161" s="20">
        <v>4287121.7391304346</v>
      </c>
      <c r="J3161" s="19">
        <v>4458600</v>
      </c>
      <c r="K3161" s="1" t="s">
        <v>543</v>
      </c>
      <c r="L3161" s="183"/>
      <c r="M3161" s="44" t="e">
        <f>VLOOKUP(#REF!,'[1]PL3 Danh muc đầy đủ'!$E$9:$X$9281,20,0)</f>
        <v>#REF!</v>
      </c>
      <c r="N3161" s="44" t="e">
        <f>M3161-#REF!</f>
        <v>#REF!</v>
      </c>
    </row>
    <row r="3162" spans="1:14" ht="31.2" x14ac:dyDescent="0.3">
      <c r="A3162" s="43">
        <v>3152</v>
      </c>
      <c r="B3162" s="17" t="s">
        <v>9463</v>
      </c>
      <c r="C3162" s="18" t="s">
        <v>18167</v>
      </c>
      <c r="D3162" s="17" t="s">
        <v>9464</v>
      </c>
      <c r="E3162" s="18" t="s">
        <v>9465</v>
      </c>
      <c r="F3162" s="18" t="s">
        <v>9465</v>
      </c>
      <c r="G3162" s="17" t="s">
        <v>24</v>
      </c>
      <c r="H3162" s="21">
        <v>4287100</v>
      </c>
      <c r="I3162" s="20">
        <v>4287121.7391304346</v>
      </c>
      <c r="J3162" s="19">
        <v>4458600</v>
      </c>
      <c r="K3162" s="1" t="s">
        <v>543</v>
      </c>
      <c r="L3162" s="183"/>
      <c r="M3162" s="44" t="e">
        <f>VLOOKUP(#REF!,'[1]PL3 Danh muc đầy đủ'!$E$9:$X$9281,20,0)</f>
        <v>#REF!</v>
      </c>
      <c r="N3162" s="44" t="e">
        <f>M3162-#REF!</f>
        <v>#REF!</v>
      </c>
    </row>
    <row r="3163" spans="1:14" ht="36" x14ac:dyDescent="0.3">
      <c r="A3163" s="43">
        <v>3153</v>
      </c>
      <c r="B3163" s="17" t="s">
        <v>9466</v>
      </c>
      <c r="C3163" s="18" t="s">
        <v>18167</v>
      </c>
      <c r="D3163" s="17" t="s">
        <v>9467</v>
      </c>
      <c r="E3163" s="18" t="s">
        <v>9468</v>
      </c>
      <c r="F3163" s="18" t="s">
        <v>9468</v>
      </c>
      <c r="G3163" s="17" t="s">
        <v>24</v>
      </c>
      <c r="H3163" s="21">
        <v>4287100</v>
      </c>
      <c r="I3163" s="20">
        <v>4287121.7391304346</v>
      </c>
      <c r="J3163" s="19">
        <v>4458600</v>
      </c>
      <c r="K3163" s="1" t="s">
        <v>543</v>
      </c>
      <c r="L3163" s="183"/>
      <c r="M3163" s="44" t="e">
        <f>VLOOKUP(#REF!,'[1]PL3 Danh muc đầy đủ'!$E$9:$X$9281,20,0)</f>
        <v>#REF!</v>
      </c>
      <c r="N3163" s="44" t="e">
        <f>M3163-#REF!</f>
        <v>#REF!</v>
      </c>
    </row>
    <row r="3164" spans="1:14" ht="36" x14ac:dyDescent="0.3">
      <c r="A3164" s="43">
        <v>3154</v>
      </c>
      <c r="B3164" s="17" t="s">
        <v>9469</v>
      </c>
      <c r="C3164" s="18" t="s">
        <v>18167</v>
      </c>
      <c r="D3164" s="17" t="s">
        <v>9470</v>
      </c>
      <c r="E3164" s="18" t="s">
        <v>9471</v>
      </c>
      <c r="F3164" s="18" t="s">
        <v>9471</v>
      </c>
      <c r="G3164" s="17" t="s">
        <v>24</v>
      </c>
      <c r="H3164" s="21">
        <v>4287100</v>
      </c>
      <c r="I3164" s="20">
        <v>4287121.7391304346</v>
      </c>
      <c r="J3164" s="19">
        <v>4458600</v>
      </c>
      <c r="K3164" s="1" t="s">
        <v>543</v>
      </c>
      <c r="L3164" s="183"/>
      <c r="M3164" s="44" t="e">
        <f>VLOOKUP(#REF!,'[1]PL3 Danh muc đầy đủ'!$E$9:$X$9281,20,0)</f>
        <v>#REF!</v>
      </c>
      <c r="N3164" s="44" t="e">
        <f>M3164-#REF!</f>
        <v>#REF!</v>
      </c>
    </row>
    <row r="3165" spans="1:14" ht="36" x14ac:dyDescent="0.3">
      <c r="A3165" s="43">
        <v>3155</v>
      </c>
      <c r="B3165" s="17" t="s">
        <v>9472</v>
      </c>
      <c r="C3165" s="18" t="s">
        <v>18140</v>
      </c>
      <c r="D3165" s="17" t="s">
        <v>9473</v>
      </c>
      <c r="E3165" s="18" t="s">
        <v>9474</v>
      </c>
      <c r="F3165" s="18" t="s">
        <v>9474</v>
      </c>
      <c r="G3165" s="17" t="s">
        <v>24</v>
      </c>
      <c r="H3165" s="21">
        <v>4287100</v>
      </c>
      <c r="I3165" s="20">
        <v>4287121.7391304346</v>
      </c>
      <c r="J3165" s="19">
        <v>4458600</v>
      </c>
      <c r="K3165" s="1" t="s">
        <v>543</v>
      </c>
      <c r="L3165" s="183"/>
      <c r="M3165" s="44" t="e">
        <f>VLOOKUP(#REF!,'[1]PL3 Danh muc đầy đủ'!$E$9:$X$9281,20,0)</f>
        <v>#REF!</v>
      </c>
      <c r="N3165" s="44" t="e">
        <f>M3165-#REF!</f>
        <v>#REF!</v>
      </c>
    </row>
    <row r="3166" spans="1:14" ht="36" x14ac:dyDescent="0.3">
      <c r="A3166" s="43">
        <v>3156</v>
      </c>
      <c r="B3166" s="17" t="s">
        <v>9475</v>
      </c>
      <c r="C3166" s="18" t="s">
        <v>18140</v>
      </c>
      <c r="D3166" s="17" t="s">
        <v>9476</v>
      </c>
      <c r="E3166" s="18" t="s">
        <v>9477</v>
      </c>
      <c r="F3166" s="18" t="s">
        <v>9477</v>
      </c>
      <c r="G3166" s="17" t="s">
        <v>18</v>
      </c>
      <c r="H3166" s="21">
        <v>4287100</v>
      </c>
      <c r="I3166" s="20">
        <v>4287121.7391304346</v>
      </c>
      <c r="J3166" s="19">
        <v>4458600</v>
      </c>
      <c r="K3166" s="1" t="s">
        <v>543</v>
      </c>
      <c r="L3166" s="183"/>
      <c r="M3166" s="44" t="e">
        <f>VLOOKUP(#REF!,'[1]PL3 Danh muc đầy đủ'!$E$9:$X$9281,20,0)</f>
        <v>#REF!</v>
      </c>
      <c r="N3166" s="44" t="e">
        <f>M3166-#REF!</f>
        <v>#REF!</v>
      </c>
    </row>
    <row r="3167" spans="1:14" ht="36" x14ac:dyDescent="0.3">
      <c r="A3167" s="43">
        <v>3157</v>
      </c>
      <c r="B3167" s="17" t="s">
        <v>9478</v>
      </c>
      <c r="C3167" s="18" t="s">
        <v>18140</v>
      </c>
      <c r="D3167" s="17" t="s">
        <v>9479</v>
      </c>
      <c r="E3167" s="18" t="s">
        <v>9480</v>
      </c>
      <c r="F3167" s="18" t="s">
        <v>9480</v>
      </c>
      <c r="G3167" s="17" t="s">
        <v>18</v>
      </c>
      <c r="H3167" s="21">
        <v>4287100</v>
      </c>
      <c r="I3167" s="20">
        <v>4287121.7391304346</v>
      </c>
      <c r="J3167" s="19">
        <v>4458600</v>
      </c>
      <c r="K3167" s="1" t="s">
        <v>543</v>
      </c>
      <c r="L3167" s="183"/>
      <c r="M3167" s="44" t="e">
        <f>VLOOKUP(#REF!,'[1]PL3 Danh muc đầy đủ'!$E$9:$X$9281,20,0)</f>
        <v>#REF!</v>
      </c>
      <c r="N3167" s="44" t="e">
        <f>M3167-#REF!</f>
        <v>#REF!</v>
      </c>
    </row>
    <row r="3168" spans="1:14" ht="36" x14ac:dyDescent="0.3">
      <c r="A3168" s="43">
        <v>3158</v>
      </c>
      <c r="B3168" s="17" t="s">
        <v>9481</v>
      </c>
      <c r="C3168" s="18" t="s">
        <v>18143</v>
      </c>
      <c r="D3168" s="17" t="s">
        <v>9482</v>
      </c>
      <c r="E3168" s="18" t="s">
        <v>9483</v>
      </c>
      <c r="F3168" s="18" t="s">
        <v>9483</v>
      </c>
      <c r="G3168" s="17" t="s">
        <v>24</v>
      </c>
      <c r="H3168" s="21">
        <v>4287100</v>
      </c>
      <c r="I3168" s="20">
        <v>4287121.7391304346</v>
      </c>
      <c r="J3168" s="19">
        <v>4458600</v>
      </c>
      <c r="K3168" s="1" t="s">
        <v>543</v>
      </c>
      <c r="L3168" s="183"/>
      <c r="M3168" s="44" t="e">
        <f>VLOOKUP(#REF!,'[1]PL3 Danh muc đầy đủ'!$E$9:$X$9281,20,0)</f>
        <v>#REF!</v>
      </c>
      <c r="N3168" s="44" t="e">
        <f>M3168-#REF!</f>
        <v>#REF!</v>
      </c>
    </row>
    <row r="3169" spans="1:14" ht="54" x14ac:dyDescent="0.3">
      <c r="A3169" s="43">
        <v>3159</v>
      </c>
      <c r="B3169" s="17" t="s">
        <v>9484</v>
      </c>
      <c r="C3169" s="18" t="s">
        <v>18143</v>
      </c>
      <c r="D3169" s="17" t="s">
        <v>9485</v>
      </c>
      <c r="E3169" s="18" t="s">
        <v>9486</v>
      </c>
      <c r="F3169" s="18" t="s">
        <v>9486</v>
      </c>
      <c r="G3169" s="17" t="s">
        <v>24</v>
      </c>
      <c r="H3169" s="21">
        <v>4287100</v>
      </c>
      <c r="I3169" s="20">
        <v>4287121.7391304346</v>
      </c>
      <c r="J3169" s="19">
        <v>4458600</v>
      </c>
      <c r="K3169" s="1" t="s">
        <v>543</v>
      </c>
      <c r="L3169" s="183"/>
      <c r="M3169" s="44" t="e">
        <f>VLOOKUP(#REF!,'[1]PL3 Danh muc đầy đủ'!$E$9:$X$9281,20,0)</f>
        <v>#REF!</v>
      </c>
      <c r="N3169" s="44" t="e">
        <f>M3169-#REF!</f>
        <v>#REF!</v>
      </c>
    </row>
    <row r="3170" spans="1:14" ht="31.2" x14ac:dyDescent="0.3">
      <c r="A3170" s="43">
        <v>3160</v>
      </c>
      <c r="B3170" s="17" t="s">
        <v>9487</v>
      </c>
      <c r="C3170" s="18" t="s">
        <v>18141</v>
      </c>
      <c r="D3170" s="17" t="s">
        <v>9488</v>
      </c>
      <c r="E3170" s="18" t="s">
        <v>9489</v>
      </c>
      <c r="F3170" s="18" t="s">
        <v>9489</v>
      </c>
      <c r="G3170" s="17" t="s">
        <v>18</v>
      </c>
      <c r="H3170" s="21">
        <v>4287100</v>
      </c>
      <c r="I3170" s="20">
        <v>4287121.7391304346</v>
      </c>
      <c r="J3170" s="19">
        <v>4458600</v>
      </c>
      <c r="K3170" s="1" t="s">
        <v>543</v>
      </c>
      <c r="L3170" s="183"/>
      <c r="M3170" s="44" t="e">
        <f>VLOOKUP(#REF!,'[1]PL3 Danh muc đầy đủ'!$E$9:$X$9281,20,0)</f>
        <v>#REF!</v>
      </c>
      <c r="N3170" s="44" t="e">
        <f>M3170-#REF!</f>
        <v>#REF!</v>
      </c>
    </row>
    <row r="3171" spans="1:14" ht="31.2" x14ac:dyDescent="0.3">
      <c r="A3171" s="43">
        <v>3161</v>
      </c>
      <c r="B3171" s="17" t="s">
        <v>9490</v>
      </c>
      <c r="C3171" s="18" t="s">
        <v>18141</v>
      </c>
      <c r="D3171" s="17" t="s">
        <v>9491</v>
      </c>
      <c r="E3171" s="18" t="s">
        <v>9492</v>
      </c>
      <c r="F3171" s="18" t="s">
        <v>9492</v>
      </c>
      <c r="G3171" s="17" t="s">
        <v>24</v>
      </c>
      <c r="H3171" s="21">
        <v>4287100</v>
      </c>
      <c r="I3171" s="20">
        <v>4287121.7391304346</v>
      </c>
      <c r="J3171" s="19">
        <v>4458600</v>
      </c>
      <c r="K3171" s="1" t="s">
        <v>543</v>
      </c>
      <c r="L3171" s="183"/>
      <c r="M3171" s="44" t="e">
        <f>VLOOKUP(#REF!,'[1]PL3 Danh muc đầy đủ'!$E$9:$X$9281,20,0)</f>
        <v>#REF!</v>
      </c>
      <c r="N3171" s="44" t="e">
        <f>M3171-#REF!</f>
        <v>#REF!</v>
      </c>
    </row>
    <row r="3172" spans="1:14" ht="31.2" x14ac:dyDescent="0.3">
      <c r="A3172" s="43">
        <v>3162</v>
      </c>
      <c r="B3172" s="17" t="s">
        <v>9493</v>
      </c>
      <c r="C3172" s="18" t="s">
        <v>18141</v>
      </c>
      <c r="D3172" s="17" t="s">
        <v>9494</v>
      </c>
      <c r="E3172" s="18" t="s">
        <v>9495</v>
      </c>
      <c r="F3172" s="18" t="s">
        <v>9495</v>
      </c>
      <c r="G3172" s="17" t="s">
        <v>54</v>
      </c>
      <c r="H3172" s="21">
        <v>4287100</v>
      </c>
      <c r="I3172" s="20">
        <v>4287121.7391304346</v>
      </c>
      <c r="J3172" s="19">
        <v>4458600</v>
      </c>
      <c r="K3172" s="1" t="s">
        <v>543</v>
      </c>
      <c r="L3172" s="183"/>
      <c r="M3172" s="44" t="e">
        <f>VLOOKUP(#REF!,'[1]PL3 Danh muc đầy đủ'!$E$9:$X$9281,20,0)</f>
        <v>#REF!</v>
      </c>
      <c r="N3172" s="44" t="e">
        <f>M3172-#REF!</f>
        <v>#REF!</v>
      </c>
    </row>
    <row r="3173" spans="1:14" ht="36" x14ac:dyDescent="0.3">
      <c r="A3173" s="43">
        <v>3163</v>
      </c>
      <c r="B3173" s="17" t="s">
        <v>18265</v>
      </c>
      <c r="C3173" s="18" t="s">
        <v>18141</v>
      </c>
      <c r="D3173" s="17" t="s">
        <v>18437</v>
      </c>
      <c r="E3173" s="18" t="s">
        <v>18599</v>
      </c>
      <c r="F3173" s="18" t="s">
        <v>18599</v>
      </c>
      <c r="G3173" s="17" t="s">
        <v>54</v>
      </c>
      <c r="H3173" s="21">
        <v>4287100</v>
      </c>
      <c r="I3173" s="20">
        <v>4287121.7391304346</v>
      </c>
      <c r="J3173" s="19">
        <v>4458600</v>
      </c>
      <c r="K3173" s="18" t="s">
        <v>543</v>
      </c>
      <c r="L3173" s="184"/>
      <c r="M3173" s="44" t="e">
        <f>VLOOKUP(#REF!,'[1]PL3 Danh muc đầy đủ'!$E$9:$X$9281,20,0)</f>
        <v>#REF!</v>
      </c>
      <c r="N3173" s="44" t="e">
        <f>M3173-#REF!</f>
        <v>#REF!</v>
      </c>
    </row>
    <row r="3174" spans="1:14" ht="31.2" x14ac:dyDescent="0.3">
      <c r="A3174" s="43">
        <v>3164</v>
      </c>
      <c r="B3174" s="17" t="s">
        <v>9496</v>
      </c>
      <c r="C3174" s="18" t="s">
        <v>18141</v>
      </c>
      <c r="D3174" s="17" t="s">
        <v>9497</v>
      </c>
      <c r="E3174" s="18" t="s">
        <v>9498</v>
      </c>
      <c r="F3174" s="18" t="s">
        <v>9498</v>
      </c>
      <c r="G3174" s="17" t="s">
        <v>24</v>
      </c>
      <c r="H3174" s="21">
        <v>4287100</v>
      </c>
      <c r="I3174" s="20">
        <v>4287121.7391304346</v>
      </c>
      <c r="J3174" s="19">
        <v>4458600</v>
      </c>
      <c r="K3174" s="1" t="s">
        <v>543</v>
      </c>
      <c r="L3174" s="183"/>
      <c r="M3174" s="44" t="e">
        <f>VLOOKUP(#REF!,'[1]PL3 Danh muc đầy đủ'!$E$9:$X$9281,20,0)</f>
        <v>#REF!</v>
      </c>
      <c r="N3174" s="44" t="e">
        <f>M3174-#REF!</f>
        <v>#REF!</v>
      </c>
    </row>
    <row r="3175" spans="1:14" ht="31.2" x14ac:dyDescent="0.3">
      <c r="A3175" s="43">
        <v>3165</v>
      </c>
      <c r="B3175" s="17" t="s">
        <v>18202</v>
      </c>
      <c r="C3175" s="18" t="s">
        <v>18147</v>
      </c>
      <c r="D3175" s="17" t="s">
        <v>116</v>
      </c>
      <c r="E3175" s="18" t="s">
        <v>117</v>
      </c>
      <c r="F3175" s="18" t="s">
        <v>117</v>
      </c>
      <c r="G3175" s="17" t="s">
        <v>24</v>
      </c>
      <c r="H3175" s="21">
        <v>4287100</v>
      </c>
      <c r="I3175" s="20">
        <v>4287121.7391304346</v>
      </c>
      <c r="J3175" s="19">
        <v>4458600</v>
      </c>
      <c r="K3175" s="1" t="s">
        <v>543</v>
      </c>
      <c r="L3175" s="183"/>
      <c r="M3175" s="44" t="e">
        <f>VLOOKUP(#REF!,'[1]PL3 Danh muc đầy đủ'!$E$9:$X$9281,20,0)</f>
        <v>#REF!</v>
      </c>
      <c r="N3175" s="44" t="e">
        <f>M3175-#REF!</f>
        <v>#REF!</v>
      </c>
    </row>
    <row r="3176" spans="1:14" ht="31.2" x14ac:dyDescent="0.3">
      <c r="A3176" s="43">
        <v>3166</v>
      </c>
      <c r="B3176" s="17" t="s">
        <v>9499</v>
      </c>
      <c r="C3176" s="18" t="s">
        <v>18147</v>
      </c>
      <c r="D3176" s="17" t="s">
        <v>9500</v>
      </c>
      <c r="E3176" s="18" t="s">
        <v>9465</v>
      </c>
      <c r="F3176" s="18" t="s">
        <v>9465</v>
      </c>
      <c r="G3176" s="17" t="s">
        <v>24</v>
      </c>
      <c r="H3176" s="21">
        <v>4287100</v>
      </c>
      <c r="I3176" s="20">
        <v>4287121.7391304346</v>
      </c>
      <c r="J3176" s="19">
        <v>4458600</v>
      </c>
      <c r="K3176" s="1" t="s">
        <v>543</v>
      </c>
      <c r="L3176" s="183"/>
      <c r="M3176" s="44" t="e">
        <f>VLOOKUP(#REF!,'[1]PL3 Danh muc đầy đủ'!$E$9:$X$9281,20,0)</f>
        <v>#REF!</v>
      </c>
      <c r="N3176" s="44" t="e">
        <f>M3176-#REF!</f>
        <v>#REF!</v>
      </c>
    </row>
    <row r="3177" spans="1:14" ht="36" x14ac:dyDescent="0.3">
      <c r="A3177" s="43">
        <v>3167</v>
      </c>
      <c r="B3177" s="17" t="s">
        <v>18201</v>
      </c>
      <c r="C3177" s="18" t="s">
        <v>18147</v>
      </c>
      <c r="D3177" s="17" t="s">
        <v>118</v>
      </c>
      <c r="E3177" s="18" t="s">
        <v>119</v>
      </c>
      <c r="F3177" s="18" t="s">
        <v>119</v>
      </c>
      <c r="G3177" s="17" t="s">
        <v>24</v>
      </c>
      <c r="H3177" s="21">
        <v>4287100</v>
      </c>
      <c r="I3177" s="20">
        <v>4287121.7391304346</v>
      </c>
      <c r="J3177" s="19">
        <v>4458600</v>
      </c>
      <c r="K3177" s="1" t="s">
        <v>543</v>
      </c>
      <c r="L3177" s="183"/>
      <c r="M3177" s="44" t="e">
        <f>VLOOKUP(#REF!,'[1]PL3 Danh muc đầy đủ'!$E$9:$X$9281,20,0)</f>
        <v>#REF!</v>
      </c>
      <c r="N3177" s="44" t="e">
        <f>M3177-#REF!</f>
        <v>#REF!</v>
      </c>
    </row>
    <row r="3178" spans="1:14" ht="36" x14ac:dyDescent="0.3">
      <c r="A3178" s="43">
        <v>3168</v>
      </c>
      <c r="B3178" s="17" t="s">
        <v>18200</v>
      </c>
      <c r="C3178" s="18" t="s">
        <v>18147</v>
      </c>
      <c r="D3178" s="17" t="s">
        <v>120</v>
      </c>
      <c r="E3178" s="18" t="s">
        <v>16917</v>
      </c>
      <c r="F3178" s="18" t="s">
        <v>16917</v>
      </c>
      <c r="G3178" s="17" t="s">
        <v>24</v>
      </c>
      <c r="H3178" s="21">
        <v>4287100</v>
      </c>
      <c r="I3178" s="20">
        <v>4287121.7391304346</v>
      </c>
      <c r="J3178" s="19">
        <v>4458600</v>
      </c>
      <c r="K3178" s="1" t="s">
        <v>543</v>
      </c>
      <c r="L3178" s="183"/>
      <c r="M3178" s="44" t="e">
        <f>VLOOKUP(#REF!,'[1]PL3 Danh muc đầy đủ'!$E$9:$X$9281,20,0)</f>
        <v>#REF!</v>
      </c>
      <c r="N3178" s="44" t="e">
        <f>M3178-#REF!</f>
        <v>#REF!</v>
      </c>
    </row>
    <row r="3179" spans="1:14" ht="31.2" x14ac:dyDescent="0.3">
      <c r="A3179" s="43">
        <v>3169</v>
      </c>
      <c r="B3179" s="17" t="s">
        <v>9501</v>
      </c>
      <c r="C3179" s="18" t="s">
        <v>18167</v>
      </c>
      <c r="D3179" s="17" t="s">
        <v>9502</v>
      </c>
      <c r="E3179" s="18" t="s">
        <v>9503</v>
      </c>
      <c r="F3179" s="18" t="s">
        <v>9503</v>
      </c>
      <c r="G3179" s="17" t="s">
        <v>18</v>
      </c>
      <c r="H3179" s="21">
        <v>5141100</v>
      </c>
      <c r="I3179" s="20">
        <v>5141156.5217391308</v>
      </c>
      <c r="J3179" s="19">
        <v>5346800</v>
      </c>
      <c r="K3179" s="1" t="s">
        <v>9378</v>
      </c>
      <c r="L3179" s="183"/>
      <c r="M3179" s="44" t="e">
        <f>VLOOKUP(#REF!,'[1]PL3 Danh muc đầy đủ'!$E$9:$X$9281,20,0)</f>
        <v>#REF!</v>
      </c>
      <c r="N3179" s="44" t="e">
        <f>M3179-#REF!</f>
        <v>#REF!</v>
      </c>
    </row>
    <row r="3180" spans="1:14" ht="36" x14ac:dyDescent="0.3">
      <c r="A3180" s="43">
        <v>3170</v>
      </c>
      <c r="B3180" s="17" t="s">
        <v>9504</v>
      </c>
      <c r="C3180" s="18" t="s">
        <v>18167</v>
      </c>
      <c r="D3180" s="17" t="s">
        <v>9505</v>
      </c>
      <c r="E3180" s="18" t="s">
        <v>9506</v>
      </c>
      <c r="F3180" s="18" t="s">
        <v>9506</v>
      </c>
      <c r="G3180" s="17" t="s">
        <v>18</v>
      </c>
      <c r="H3180" s="21">
        <v>5141100</v>
      </c>
      <c r="I3180" s="20">
        <v>5141156.5217391308</v>
      </c>
      <c r="J3180" s="19">
        <v>5346800</v>
      </c>
      <c r="K3180" s="1" t="s">
        <v>9378</v>
      </c>
      <c r="L3180" s="183"/>
      <c r="M3180" s="44" t="e">
        <f>VLOOKUP(#REF!,'[1]PL3 Danh muc đầy đủ'!$E$9:$X$9281,20,0)</f>
        <v>#REF!</v>
      </c>
      <c r="N3180" s="44" t="e">
        <f>M3180-#REF!</f>
        <v>#REF!</v>
      </c>
    </row>
    <row r="3181" spans="1:14" ht="31.2" x14ac:dyDescent="0.3">
      <c r="A3181" s="43">
        <v>3171</v>
      </c>
      <c r="B3181" s="17" t="s">
        <v>9507</v>
      </c>
      <c r="C3181" s="18" t="s">
        <v>18141</v>
      </c>
      <c r="D3181" s="17" t="s">
        <v>9508</v>
      </c>
      <c r="E3181" s="18" t="s">
        <v>9509</v>
      </c>
      <c r="F3181" s="18" t="s">
        <v>9509</v>
      </c>
      <c r="G3181" s="17" t="s">
        <v>18</v>
      </c>
      <c r="H3181" s="21">
        <v>5141100</v>
      </c>
      <c r="I3181" s="20">
        <v>5141156.5217391308</v>
      </c>
      <c r="J3181" s="19">
        <v>5346800</v>
      </c>
      <c r="K3181" s="1" t="s">
        <v>9378</v>
      </c>
      <c r="L3181" s="183"/>
      <c r="M3181" s="44" t="e">
        <f>VLOOKUP(#REF!,'[1]PL3 Danh muc đầy đủ'!$E$9:$X$9281,20,0)</f>
        <v>#REF!</v>
      </c>
      <c r="N3181" s="44" t="e">
        <f>M3181-#REF!</f>
        <v>#REF!</v>
      </c>
    </row>
    <row r="3182" spans="1:14" ht="31.2" x14ac:dyDescent="0.3">
      <c r="A3182" s="43">
        <v>3172</v>
      </c>
      <c r="B3182" s="17" t="s">
        <v>9510</v>
      </c>
      <c r="C3182" s="18" t="s">
        <v>18141</v>
      </c>
      <c r="D3182" s="17" t="s">
        <v>9511</v>
      </c>
      <c r="E3182" s="18" t="s">
        <v>9512</v>
      </c>
      <c r="F3182" s="18" t="s">
        <v>9512</v>
      </c>
      <c r="G3182" s="17" t="s">
        <v>18</v>
      </c>
      <c r="H3182" s="21">
        <v>5141100</v>
      </c>
      <c r="I3182" s="20">
        <v>5141156.5217391308</v>
      </c>
      <c r="J3182" s="19">
        <v>5346800</v>
      </c>
      <c r="K3182" s="1" t="s">
        <v>9378</v>
      </c>
      <c r="L3182" s="183"/>
      <c r="M3182" s="44" t="e">
        <f>VLOOKUP(#REF!,'[1]PL3 Danh muc đầy đủ'!$E$9:$X$9281,20,0)</f>
        <v>#REF!</v>
      </c>
      <c r="N3182" s="44" t="e">
        <f>M3182-#REF!</f>
        <v>#REF!</v>
      </c>
    </row>
    <row r="3183" spans="1:14" ht="31.2" x14ac:dyDescent="0.3">
      <c r="A3183" s="43">
        <v>3173</v>
      </c>
      <c r="B3183" s="17" t="s">
        <v>9513</v>
      </c>
      <c r="C3183" s="18" t="s">
        <v>18141</v>
      </c>
      <c r="D3183" s="17" t="s">
        <v>9514</v>
      </c>
      <c r="E3183" s="18" t="s">
        <v>9515</v>
      </c>
      <c r="F3183" s="18" t="s">
        <v>9515</v>
      </c>
      <c r="G3183" s="17" t="s">
        <v>24</v>
      </c>
      <c r="H3183" s="21">
        <v>5141100</v>
      </c>
      <c r="I3183" s="20">
        <v>5141156.5217391308</v>
      </c>
      <c r="J3183" s="19">
        <v>5346800</v>
      </c>
      <c r="K3183" s="1" t="s">
        <v>9378</v>
      </c>
      <c r="L3183" s="183"/>
      <c r="M3183" s="44" t="e">
        <f>VLOOKUP(#REF!,'[1]PL3 Danh muc đầy đủ'!$E$9:$X$9281,20,0)</f>
        <v>#REF!</v>
      </c>
      <c r="N3183" s="44" t="e">
        <f>M3183-#REF!</f>
        <v>#REF!</v>
      </c>
    </row>
    <row r="3184" spans="1:14" ht="36" x14ac:dyDescent="0.3">
      <c r="A3184" s="43">
        <v>3174</v>
      </c>
      <c r="B3184" s="17" t="s">
        <v>9516</v>
      </c>
      <c r="C3184" s="18" t="s">
        <v>18141</v>
      </c>
      <c r="D3184" s="17" t="s">
        <v>9517</v>
      </c>
      <c r="E3184" s="18" t="s">
        <v>16724</v>
      </c>
      <c r="F3184" s="18" t="s">
        <v>16724</v>
      </c>
      <c r="G3184" s="17" t="s">
        <v>24</v>
      </c>
      <c r="H3184" s="21">
        <v>5141100</v>
      </c>
      <c r="I3184" s="20">
        <v>5141156.5217391308</v>
      </c>
      <c r="J3184" s="19">
        <v>5346800</v>
      </c>
      <c r="K3184" s="1" t="s">
        <v>9378</v>
      </c>
      <c r="L3184" s="183"/>
      <c r="M3184" s="44" t="e">
        <f>VLOOKUP(#REF!,'[1]PL3 Danh muc đầy đủ'!$E$9:$X$9281,20,0)</f>
        <v>#REF!</v>
      </c>
      <c r="N3184" s="44" t="e">
        <f>M3184-#REF!</f>
        <v>#REF!</v>
      </c>
    </row>
    <row r="3185" spans="1:14" ht="31.2" x14ac:dyDescent="0.3">
      <c r="A3185" s="43">
        <v>3175</v>
      </c>
      <c r="B3185" s="17" t="s">
        <v>9518</v>
      </c>
      <c r="C3185" s="18" t="s">
        <v>18141</v>
      </c>
      <c r="D3185" s="17" t="s">
        <v>9519</v>
      </c>
      <c r="E3185" s="18" t="s">
        <v>16725</v>
      </c>
      <c r="F3185" s="18" t="s">
        <v>16725</v>
      </c>
      <c r="G3185" s="17" t="s">
        <v>24</v>
      </c>
      <c r="H3185" s="21">
        <v>5141100</v>
      </c>
      <c r="I3185" s="20">
        <v>5141156.5217391308</v>
      </c>
      <c r="J3185" s="19">
        <v>5346800</v>
      </c>
      <c r="K3185" s="1" t="s">
        <v>9378</v>
      </c>
      <c r="L3185" s="183"/>
      <c r="M3185" s="44" t="e">
        <f>VLOOKUP(#REF!,'[1]PL3 Danh muc đầy đủ'!$E$9:$X$9281,20,0)</f>
        <v>#REF!</v>
      </c>
      <c r="N3185" s="44" t="e">
        <f>M3185-#REF!</f>
        <v>#REF!</v>
      </c>
    </row>
    <row r="3186" spans="1:14" ht="31.2" x14ac:dyDescent="0.3">
      <c r="A3186" s="43">
        <v>3176</v>
      </c>
      <c r="B3186" s="17" t="s">
        <v>9520</v>
      </c>
      <c r="C3186" s="18" t="s">
        <v>18141</v>
      </c>
      <c r="D3186" s="17" t="s">
        <v>9521</v>
      </c>
      <c r="E3186" s="18" t="s">
        <v>16726</v>
      </c>
      <c r="F3186" s="18" t="s">
        <v>16726</v>
      </c>
      <c r="G3186" s="17" t="s">
        <v>24</v>
      </c>
      <c r="H3186" s="21">
        <v>5141100</v>
      </c>
      <c r="I3186" s="20">
        <v>5141156.5217391308</v>
      </c>
      <c r="J3186" s="19">
        <v>5346800</v>
      </c>
      <c r="K3186" s="1" t="s">
        <v>9378</v>
      </c>
      <c r="L3186" s="183"/>
      <c r="M3186" s="44" t="e">
        <f>VLOOKUP(#REF!,'[1]PL3 Danh muc đầy đủ'!$E$9:$X$9281,20,0)</f>
        <v>#REF!</v>
      </c>
      <c r="N3186" s="44" t="e">
        <f>M3186-#REF!</f>
        <v>#REF!</v>
      </c>
    </row>
    <row r="3187" spans="1:14" ht="31.2" x14ac:dyDescent="0.3">
      <c r="A3187" s="43">
        <v>3177</v>
      </c>
      <c r="B3187" s="17" t="s">
        <v>9522</v>
      </c>
      <c r="C3187" s="18" t="s">
        <v>18141</v>
      </c>
      <c r="D3187" s="17" t="s">
        <v>9523</v>
      </c>
      <c r="E3187" s="18" t="s">
        <v>16727</v>
      </c>
      <c r="F3187" s="18" t="s">
        <v>16727</v>
      </c>
      <c r="G3187" s="17" t="s">
        <v>24</v>
      </c>
      <c r="H3187" s="21">
        <v>5141100</v>
      </c>
      <c r="I3187" s="20">
        <v>5141156.5217391308</v>
      </c>
      <c r="J3187" s="19">
        <v>5346800</v>
      </c>
      <c r="K3187" s="1" t="s">
        <v>9378</v>
      </c>
      <c r="L3187" s="183"/>
      <c r="M3187" s="44" t="e">
        <f>VLOOKUP(#REF!,'[1]PL3 Danh muc đầy đủ'!$E$9:$X$9281,20,0)</f>
        <v>#REF!</v>
      </c>
      <c r="N3187" s="44" t="e">
        <f>M3187-#REF!</f>
        <v>#REF!</v>
      </c>
    </row>
    <row r="3188" spans="1:14" ht="31.2" x14ac:dyDescent="0.3">
      <c r="A3188" s="43">
        <v>3178</v>
      </c>
      <c r="B3188" s="17" t="s">
        <v>9524</v>
      </c>
      <c r="C3188" s="18" t="s">
        <v>18141</v>
      </c>
      <c r="D3188" s="17" t="s">
        <v>9525</v>
      </c>
      <c r="E3188" s="18" t="s">
        <v>16728</v>
      </c>
      <c r="F3188" s="18" t="s">
        <v>16728</v>
      </c>
      <c r="G3188" s="17" t="s">
        <v>24</v>
      </c>
      <c r="H3188" s="21">
        <v>5141100</v>
      </c>
      <c r="I3188" s="20">
        <v>5141156.5217391308</v>
      </c>
      <c r="J3188" s="19">
        <v>5346800</v>
      </c>
      <c r="K3188" s="1" t="s">
        <v>9378</v>
      </c>
      <c r="L3188" s="183"/>
      <c r="M3188" s="44" t="e">
        <f>VLOOKUP(#REF!,'[1]PL3 Danh muc đầy đủ'!$E$9:$X$9281,20,0)</f>
        <v>#REF!</v>
      </c>
      <c r="N3188" s="44" t="e">
        <f>M3188-#REF!</f>
        <v>#REF!</v>
      </c>
    </row>
    <row r="3189" spans="1:14" ht="31.2" x14ac:dyDescent="0.3">
      <c r="A3189" s="43">
        <v>3179</v>
      </c>
      <c r="B3189" s="17" t="s">
        <v>9526</v>
      </c>
      <c r="C3189" s="18" t="s">
        <v>18141</v>
      </c>
      <c r="D3189" s="17" t="s">
        <v>9527</v>
      </c>
      <c r="E3189" s="18" t="s">
        <v>16729</v>
      </c>
      <c r="F3189" s="18" t="s">
        <v>16729</v>
      </c>
      <c r="G3189" s="17" t="s">
        <v>24</v>
      </c>
      <c r="H3189" s="21">
        <v>5141100</v>
      </c>
      <c r="I3189" s="20">
        <v>5141156.5217391308</v>
      </c>
      <c r="J3189" s="19">
        <v>5346800</v>
      </c>
      <c r="K3189" s="1" t="s">
        <v>9378</v>
      </c>
      <c r="L3189" s="183"/>
      <c r="M3189" s="44" t="e">
        <f>VLOOKUP(#REF!,'[1]PL3 Danh muc đầy đủ'!$E$9:$X$9281,20,0)</f>
        <v>#REF!</v>
      </c>
      <c r="N3189" s="44" t="e">
        <f>M3189-#REF!</f>
        <v>#REF!</v>
      </c>
    </row>
    <row r="3190" spans="1:14" ht="36" x14ac:dyDescent="0.3">
      <c r="A3190" s="43">
        <v>3180</v>
      </c>
      <c r="B3190" s="17" t="s">
        <v>9528</v>
      </c>
      <c r="C3190" s="18" t="s">
        <v>18141</v>
      </c>
      <c r="D3190" s="17" t="s">
        <v>9529</v>
      </c>
      <c r="E3190" s="18" t="s">
        <v>16730</v>
      </c>
      <c r="F3190" s="18" t="s">
        <v>16730</v>
      </c>
      <c r="G3190" s="17" t="s">
        <v>54</v>
      </c>
      <c r="H3190" s="21">
        <v>5141100</v>
      </c>
      <c r="I3190" s="20">
        <v>5141156.5217391308</v>
      </c>
      <c r="J3190" s="19">
        <v>5346800</v>
      </c>
      <c r="K3190" s="1" t="s">
        <v>9378</v>
      </c>
      <c r="L3190" s="183"/>
      <c r="M3190" s="44" t="e">
        <f>VLOOKUP(#REF!,'[1]PL3 Danh muc đầy đủ'!$E$9:$X$9281,20,0)</f>
        <v>#REF!</v>
      </c>
      <c r="N3190" s="44" t="e">
        <f>M3190-#REF!</f>
        <v>#REF!</v>
      </c>
    </row>
    <row r="3191" spans="1:14" ht="31.2" x14ac:dyDescent="0.3">
      <c r="A3191" s="43">
        <v>3181</v>
      </c>
      <c r="B3191" s="17" t="s">
        <v>9530</v>
      </c>
      <c r="C3191" s="18" t="s">
        <v>18141</v>
      </c>
      <c r="D3191" s="17" t="s">
        <v>9531</v>
      </c>
      <c r="E3191" s="18" t="s">
        <v>9532</v>
      </c>
      <c r="F3191" s="18" t="s">
        <v>9532</v>
      </c>
      <c r="G3191" s="17" t="s">
        <v>24</v>
      </c>
      <c r="H3191" s="21">
        <v>5141100</v>
      </c>
      <c r="I3191" s="20">
        <v>5141156.5217391308</v>
      </c>
      <c r="J3191" s="19">
        <v>5346800</v>
      </c>
      <c r="K3191" s="1" t="s">
        <v>9378</v>
      </c>
      <c r="L3191" s="183"/>
      <c r="M3191" s="44" t="e">
        <f>VLOOKUP(#REF!,'[1]PL3 Danh muc đầy đủ'!$E$9:$X$9281,20,0)</f>
        <v>#REF!</v>
      </c>
      <c r="N3191" s="44" t="e">
        <f>M3191-#REF!</f>
        <v>#REF!</v>
      </c>
    </row>
    <row r="3192" spans="1:14" ht="46.8" x14ac:dyDescent="0.3">
      <c r="A3192" s="43">
        <v>3182</v>
      </c>
      <c r="B3192" s="17" t="s">
        <v>9533</v>
      </c>
      <c r="C3192" s="18" t="s">
        <v>18152</v>
      </c>
      <c r="D3192" s="17" t="s">
        <v>9534</v>
      </c>
      <c r="E3192" s="18" t="s">
        <v>9535</v>
      </c>
      <c r="F3192" s="18" t="s">
        <v>9535</v>
      </c>
      <c r="G3192" s="17" t="s">
        <v>24</v>
      </c>
      <c r="H3192" s="21">
        <v>4068200</v>
      </c>
      <c r="I3192" s="20">
        <v>4068260.8695652178</v>
      </c>
      <c r="J3192" s="19">
        <v>4230900</v>
      </c>
      <c r="K3192" s="1" t="s">
        <v>8657</v>
      </c>
      <c r="L3192" s="183"/>
      <c r="M3192" s="44" t="e">
        <f>VLOOKUP(#REF!,'[1]PL3 Danh muc đầy đủ'!$E$9:$X$9281,20,0)</f>
        <v>#REF!</v>
      </c>
      <c r="N3192" s="44" t="e">
        <f>M3192-#REF!</f>
        <v>#REF!</v>
      </c>
    </row>
    <row r="3193" spans="1:14" ht="46.8" x14ac:dyDescent="0.3">
      <c r="A3193" s="43">
        <v>3183</v>
      </c>
      <c r="B3193" s="17" t="s">
        <v>9536</v>
      </c>
      <c r="C3193" s="18" t="s">
        <v>18152</v>
      </c>
      <c r="D3193" s="17" t="s">
        <v>9537</v>
      </c>
      <c r="E3193" s="18" t="s">
        <v>9538</v>
      </c>
      <c r="F3193" s="18" t="s">
        <v>9538</v>
      </c>
      <c r="G3193" s="17" t="s">
        <v>24</v>
      </c>
      <c r="H3193" s="21">
        <v>4068200</v>
      </c>
      <c r="I3193" s="20">
        <v>4068260.8695652178</v>
      </c>
      <c r="J3193" s="19">
        <v>4230900</v>
      </c>
      <c r="K3193" s="1" t="s">
        <v>8657</v>
      </c>
      <c r="L3193" s="183"/>
      <c r="M3193" s="44" t="e">
        <f>VLOOKUP(#REF!,'[1]PL3 Danh muc đầy đủ'!$E$9:$X$9281,20,0)</f>
        <v>#REF!</v>
      </c>
      <c r="N3193" s="44" t="e">
        <f>M3193-#REF!</f>
        <v>#REF!</v>
      </c>
    </row>
    <row r="3194" spans="1:14" ht="46.8" x14ac:dyDescent="0.3">
      <c r="A3194" s="43">
        <v>3184</v>
      </c>
      <c r="B3194" s="17" t="s">
        <v>9539</v>
      </c>
      <c r="C3194" s="18" t="s">
        <v>18152</v>
      </c>
      <c r="D3194" s="17" t="s">
        <v>9540</v>
      </c>
      <c r="E3194" s="18" t="s">
        <v>9541</v>
      </c>
      <c r="F3194" s="18" t="s">
        <v>9541</v>
      </c>
      <c r="G3194" s="17" t="s">
        <v>24</v>
      </c>
      <c r="H3194" s="21">
        <v>4068200</v>
      </c>
      <c r="I3194" s="20">
        <v>4068260.8695652178</v>
      </c>
      <c r="J3194" s="19">
        <v>4230900</v>
      </c>
      <c r="K3194" s="1" t="s">
        <v>8657</v>
      </c>
      <c r="L3194" s="183"/>
      <c r="M3194" s="44" t="e">
        <f>VLOOKUP(#REF!,'[1]PL3 Danh muc đầy đủ'!$E$9:$X$9281,20,0)</f>
        <v>#REF!</v>
      </c>
      <c r="N3194" s="44" t="e">
        <f>M3194-#REF!</f>
        <v>#REF!</v>
      </c>
    </row>
    <row r="3195" spans="1:14" ht="72" x14ac:dyDescent="0.3">
      <c r="A3195" s="43">
        <v>3185</v>
      </c>
      <c r="B3195" s="17" t="s">
        <v>18336</v>
      </c>
      <c r="C3195" s="18" t="s">
        <v>18152</v>
      </c>
      <c r="D3195" s="17" t="s">
        <v>18507</v>
      </c>
      <c r="E3195" s="18" t="s">
        <v>18669</v>
      </c>
      <c r="F3195" s="18" t="s">
        <v>18669</v>
      </c>
      <c r="G3195" s="17" t="s">
        <v>24</v>
      </c>
      <c r="H3195" s="21">
        <v>4068200</v>
      </c>
      <c r="I3195" s="20">
        <v>4068260.8695652178</v>
      </c>
      <c r="J3195" s="19">
        <v>4230900</v>
      </c>
      <c r="K3195" s="18" t="s">
        <v>8657</v>
      </c>
      <c r="L3195" s="184"/>
      <c r="M3195" s="44" t="e">
        <f>VLOOKUP(#REF!,'[1]PL3 Danh muc đầy đủ'!$E$9:$X$9281,20,0)</f>
        <v>#REF!</v>
      </c>
      <c r="N3195" s="44" t="e">
        <f>M3195-#REF!</f>
        <v>#REF!</v>
      </c>
    </row>
    <row r="3196" spans="1:14" ht="31.2" x14ac:dyDescent="0.3">
      <c r="A3196" s="43">
        <v>3186</v>
      </c>
      <c r="B3196" s="17" t="s">
        <v>1363</v>
      </c>
      <c r="C3196" s="18" t="s">
        <v>18167</v>
      </c>
      <c r="D3196" s="17" t="s">
        <v>1364</v>
      </c>
      <c r="E3196" s="18" t="s">
        <v>1365</v>
      </c>
      <c r="F3196" s="18" t="s">
        <v>1365</v>
      </c>
      <c r="G3196" s="17"/>
      <c r="H3196" s="21">
        <v>2683900</v>
      </c>
      <c r="I3196" s="20">
        <v>2683965.2173913047</v>
      </c>
      <c r="J3196" s="19">
        <v>2791300</v>
      </c>
      <c r="K3196" s="1" t="s">
        <v>8974</v>
      </c>
      <c r="L3196" s="183"/>
      <c r="M3196" s="44" t="e">
        <f>VLOOKUP(#REF!,'[1]PL3 Danh muc đầy đủ'!$E$9:$X$9281,20,0)</f>
        <v>#REF!</v>
      </c>
      <c r="N3196" s="44" t="e">
        <f>M3196-#REF!</f>
        <v>#REF!</v>
      </c>
    </row>
    <row r="3197" spans="1:14" ht="31.2" x14ac:dyDescent="0.3">
      <c r="A3197" s="43">
        <v>3187</v>
      </c>
      <c r="B3197" s="17" t="s">
        <v>1367</v>
      </c>
      <c r="C3197" s="18" t="s">
        <v>18167</v>
      </c>
      <c r="D3197" s="17" t="s">
        <v>1368</v>
      </c>
      <c r="E3197" s="18" t="s">
        <v>1369</v>
      </c>
      <c r="F3197" s="18" t="s">
        <v>1369</v>
      </c>
      <c r="G3197" s="17"/>
      <c r="H3197" s="21">
        <v>2683900</v>
      </c>
      <c r="I3197" s="20">
        <v>2683965.2173913047</v>
      </c>
      <c r="J3197" s="19">
        <v>2791300</v>
      </c>
      <c r="K3197" s="1" t="s">
        <v>8974</v>
      </c>
      <c r="L3197" s="183"/>
      <c r="M3197" s="44" t="e">
        <f>VLOOKUP(#REF!,'[1]PL3 Danh muc đầy đủ'!$E$9:$X$9281,20,0)</f>
        <v>#REF!</v>
      </c>
      <c r="N3197" s="44" t="e">
        <f>M3197-#REF!</f>
        <v>#REF!</v>
      </c>
    </row>
    <row r="3198" spans="1:14" ht="31.2" x14ac:dyDescent="0.3">
      <c r="A3198" s="43">
        <v>3188</v>
      </c>
      <c r="B3198" s="17" t="s">
        <v>1370</v>
      </c>
      <c r="C3198" s="18" t="s">
        <v>18167</v>
      </c>
      <c r="D3198" s="17" t="s">
        <v>1371</v>
      </c>
      <c r="E3198" s="18" t="s">
        <v>1372</v>
      </c>
      <c r="F3198" s="18" t="s">
        <v>1372</v>
      </c>
      <c r="G3198" s="17" t="s">
        <v>24</v>
      </c>
      <c r="H3198" s="21">
        <v>2683900</v>
      </c>
      <c r="I3198" s="20">
        <v>2683965.2173913047</v>
      </c>
      <c r="J3198" s="19">
        <v>2791300</v>
      </c>
      <c r="K3198" s="1" t="s">
        <v>8974</v>
      </c>
      <c r="L3198" s="183"/>
      <c r="M3198" s="44" t="e">
        <f>VLOOKUP(#REF!,'[1]PL3 Danh muc đầy đủ'!$E$9:$X$9281,20,0)</f>
        <v>#REF!</v>
      </c>
      <c r="N3198" s="44" t="e">
        <f>M3198-#REF!</f>
        <v>#REF!</v>
      </c>
    </row>
    <row r="3199" spans="1:14" ht="31.2" x14ac:dyDescent="0.3">
      <c r="A3199" s="43">
        <v>3189</v>
      </c>
      <c r="B3199" s="17" t="s">
        <v>1373</v>
      </c>
      <c r="C3199" s="18" t="s">
        <v>18167</v>
      </c>
      <c r="D3199" s="17" t="s">
        <v>1374</v>
      </c>
      <c r="E3199" s="18" t="s">
        <v>1375</v>
      </c>
      <c r="F3199" s="18" t="s">
        <v>1375</v>
      </c>
      <c r="G3199" s="17" t="s">
        <v>18</v>
      </c>
      <c r="H3199" s="21">
        <v>2683900</v>
      </c>
      <c r="I3199" s="20">
        <v>2683965.2173913047</v>
      </c>
      <c r="J3199" s="19">
        <v>2791300</v>
      </c>
      <c r="K3199" s="1" t="s">
        <v>8974</v>
      </c>
      <c r="L3199" s="183"/>
      <c r="M3199" s="44" t="e">
        <f>VLOOKUP(#REF!,'[1]PL3 Danh muc đầy đủ'!$E$9:$X$9281,20,0)</f>
        <v>#REF!</v>
      </c>
      <c r="N3199" s="44" t="e">
        <f>M3199-#REF!</f>
        <v>#REF!</v>
      </c>
    </row>
    <row r="3200" spans="1:14" ht="31.2" x14ac:dyDescent="0.3">
      <c r="A3200" s="43">
        <v>3190</v>
      </c>
      <c r="B3200" s="17" t="s">
        <v>1376</v>
      </c>
      <c r="C3200" s="18" t="s">
        <v>18167</v>
      </c>
      <c r="D3200" s="17" t="s">
        <v>1377</v>
      </c>
      <c r="E3200" s="18" t="s">
        <v>1378</v>
      </c>
      <c r="F3200" s="18" t="s">
        <v>1378</v>
      </c>
      <c r="G3200" s="17" t="s">
        <v>20</v>
      </c>
      <c r="H3200" s="21">
        <v>2683900</v>
      </c>
      <c r="I3200" s="20">
        <v>2683965.2173913047</v>
      </c>
      <c r="J3200" s="19">
        <v>2791300</v>
      </c>
      <c r="K3200" s="1" t="s">
        <v>8974</v>
      </c>
      <c r="L3200" s="183"/>
      <c r="M3200" s="44" t="e">
        <f>VLOOKUP(#REF!,'[1]PL3 Danh muc đầy đủ'!$E$9:$X$9281,20,0)</f>
        <v>#REF!</v>
      </c>
      <c r="N3200" s="44" t="e">
        <f>M3200-#REF!</f>
        <v>#REF!</v>
      </c>
    </row>
    <row r="3201" spans="1:14" ht="36" x14ac:dyDescent="0.3">
      <c r="A3201" s="43">
        <v>3191</v>
      </c>
      <c r="B3201" s="17" t="s">
        <v>1379</v>
      </c>
      <c r="C3201" s="18" t="s">
        <v>18167</v>
      </c>
      <c r="D3201" s="17" t="s">
        <v>1380</v>
      </c>
      <c r="E3201" s="18" t="s">
        <v>1381</v>
      </c>
      <c r="F3201" s="18" t="s">
        <v>1381</v>
      </c>
      <c r="G3201" s="17" t="s">
        <v>18</v>
      </c>
      <c r="H3201" s="21">
        <v>2683900</v>
      </c>
      <c r="I3201" s="20">
        <v>2683965.2173913047</v>
      </c>
      <c r="J3201" s="19">
        <v>2791300</v>
      </c>
      <c r="K3201" s="1" t="s">
        <v>8974</v>
      </c>
      <c r="L3201" s="183"/>
      <c r="M3201" s="44" t="e">
        <f>VLOOKUP(#REF!,'[1]PL3 Danh muc đầy đủ'!$E$9:$X$9281,20,0)</f>
        <v>#REF!</v>
      </c>
      <c r="N3201" s="44" t="e">
        <f>M3201-#REF!</f>
        <v>#REF!</v>
      </c>
    </row>
    <row r="3202" spans="1:14" ht="31.2" x14ac:dyDescent="0.3">
      <c r="A3202" s="43">
        <v>3192</v>
      </c>
      <c r="B3202" s="17" t="s">
        <v>1382</v>
      </c>
      <c r="C3202" s="18" t="s">
        <v>18167</v>
      </c>
      <c r="D3202" s="17" t="s">
        <v>1383</v>
      </c>
      <c r="E3202" s="18" t="s">
        <v>1384</v>
      </c>
      <c r="F3202" s="18" t="s">
        <v>1384</v>
      </c>
      <c r="G3202" s="17" t="s">
        <v>20</v>
      </c>
      <c r="H3202" s="21">
        <v>2683900</v>
      </c>
      <c r="I3202" s="20">
        <v>2683965.2173913047</v>
      </c>
      <c r="J3202" s="19">
        <v>2791300</v>
      </c>
      <c r="K3202" s="1" t="s">
        <v>8974</v>
      </c>
      <c r="L3202" s="183"/>
      <c r="M3202" s="44" t="e">
        <f>VLOOKUP(#REF!,'[1]PL3 Danh muc đầy đủ'!$E$9:$X$9281,20,0)</f>
        <v>#REF!</v>
      </c>
      <c r="N3202" s="44" t="e">
        <f>M3202-#REF!</f>
        <v>#REF!</v>
      </c>
    </row>
    <row r="3203" spans="1:14" ht="31.2" x14ac:dyDescent="0.3">
      <c r="A3203" s="43">
        <v>3193</v>
      </c>
      <c r="B3203" s="17" t="s">
        <v>1385</v>
      </c>
      <c r="C3203" s="18" t="s">
        <v>18167</v>
      </c>
      <c r="D3203" s="17" t="s">
        <v>1386</v>
      </c>
      <c r="E3203" s="18" t="s">
        <v>1387</v>
      </c>
      <c r="F3203" s="18" t="s">
        <v>1387</v>
      </c>
      <c r="G3203" s="17" t="s">
        <v>20</v>
      </c>
      <c r="H3203" s="21">
        <v>2683900</v>
      </c>
      <c r="I3203" s="20">
        <v>2683965.2173913047</v>
      </c>
      <c r="J3203" s="19">
        <v>2791300</v>
      </c>
      <c r="K3203" s="1" t="s">
        <v>8974</v>
      </c>
      <c r="L3203" s="183"/>
      <c r="M3203" s="44" t="e">
        <f>VLOOKUP(#REF!,'[1]PL3 Danh muc đầy đủ'!$E$9:$X$9281,20,0)</f>
        <v>#REF!</v>
      </c>
      <c r="N3203" s="44" t="e">
        <f>M3203-#REF!</f>
        <v>#REF!</v>
      </c>
    </row>
    <row r="3204" spans="1:14" ht="72" x14ac:dyDescent="0.3">
      <c r="A3204" s="43">
        <v>3194</v>
      </c>
      <c r="B3204" s="17" t="s">
        <v>1388</v>
      </c>
      <c r="C3204" s="18" t="s">
        <v>18167</v>
      </c>
      <c r="D3204" s="17" t="s">
        <v>1389</v>
      </c>
      <c r="E3204" s="18" t="s">
        <v>1390</v>
      </c>
      <c r="F3204" s="18" t="s">
        <v>1390</v>
      </c>
      <c r="G3204" s="17" t="s">
        <v>24</v>
      </c>
      <c r="H3204" s="21">
        <v>2683900</v>
      </c>
      <c r="I3204" s="20">
        <v>2683965.2173913047</v>
      </c>
      <c r="J3204" s="19">
        <v>2791300</v>
      </c>
      <c r="K3204" s="1" t="s">
        <v>8974</v>
      </c>
      <c r="L3204" s="183"/>
      <c r="M3204" s="44" t="e">
        <f>VLOOKUP(#REF!,'[1]PL3 Danh muc đầy đủ'!$E$9:$X$9281,20,0)</f>
        <v>#REF!</v>
      </c>
      <c r="N3204" s="44" t="e">
        <f>M3204-#REF!</f>
        <v>#REF!</v>
      </c>
    </row>
    <row r="3205" spans="1:14" ht="36" x14ac:dyDescent="0.3">
      <c r="A3205" s="43">
        <v>3195</v>
      </c>
      <c r="B3205" s="17" t="s">
        <v>1391</v>
      </c>
      <c r="C3205" s="18" t="s">
        <v>18167</v>
      </c>
      <c r="D3205" s="17" t="s">
        <v>1342</v>
      </c>
      <c r="E3205" s="18" t="s">
        <v>1343</v>
      </c>
      <c r="F3205" s="18" t="s">
        <v>17940</v>
      </c>
      <c r="G3205" s="17" t="s">
        <v>24</v>
      </c>
      <c r="H3205" s="21">
        <v>2683900</v>
      </c>
      <c r="I3205" s="20">
        <v>2683965.2173913047</v>
      </c>
      <c r="J3205" s="19">
        <v>2791300</v>
      </c>
      <c r="K3205" s="1" t="s">
        <v>8974</v>
      </c>
      <c r="L3205" s="183"/>
      <c r="M3205" s="44" t="e">
        <f>VLOOKUP(#REF!,'[1]PL3 Danh muc đầy đủ'!$E$9:$X$9281,20,0)</f>
        <v>#REF!</v>
      </c>
      <c r="N3205" s="44" t="e">
        <f>M3205-#REF!</f>
        <v>#REF!</v>
      </c>
    </row>
    <row r="3206" spans="1:14" ht="31.2" x14ac:dyDescent="0.3">
      <c r="A3206" s="43">
        <v>3196</v>
      </c>
      <c r="B3206" s="17" t="s">
        <v>1392</v>
      </c>
      <c r="C3206" s="18" t="s">
        <v>18141</v>
      </c>
      <c r="D3206" s="17" t="s">
        <v>1393</v>
      </c>
      <c r="E3206" s="18" t="s">
        <v>1378</v>
      </c>
      <c r="F3206" s="18" t="s">
        <v>1378</v>
      </c>
      <c r="G3206" s="17" t="s">
        <v>20</v>
      </c>
      <c r="H3206" s="21">
        <v>2683900</v>
      </c>
      <c r="I3206" s="20">
        <v>2683965.2173913047</v>
      </c>
      <c r="J3206" s="19">
        <v>2791300</v>
      </c>
      <c r="K3206" s="1" t="s">
        <v>8974</v>
      </c>
      <c r="L3206" s="183"/>
      <c r="M3206" s="44" t="e">
        <f>VLOOKUP(#REF!,'[1]PL3 Danh muc đầy đủ'!$E$9:$X$9281,20,0)</f>
        <v>#REF!</v>
      </c>
      <c r="N3206" s="44" t="e">
        <f>M3206-#REF!</f>
        <v>#REF!</v>
      </c>
    </row>
    <row r="3207" spans="1:14" ht="31.2" x14ac:dyDescent="0.3">
      <c r="A3207" s="43">
        <v>3197</v>
      </c>
      <c r="B3207" s="17" t="s">
        <v>1394</v>
      </c>
      <c r="C3207" s="18" t="s">
        <v>18141</v>
      </c>
      <c r="D3207" s="17" t="s">
        <v>1395</v>
      </c>
      <c r="E3207" s="18" t="s">
        <v>1396</v>
      </c>
      <c r="F3207" s="18" t="s">
        <v>1396</v>
      </c>
      <c r="G3207" s="17" t="s">
        <v>24</v>
      </c>
      <c r="H3207" s="21">
        <v>2683900</v>
      </c>
      <c r="I3207" s="20">
        <v>2683965.2173913047</v>
      </c>
      <c r="J3207" s="19">
        <v>2791300</v>
      </c>
      <c r="K3207" s="1" t="s">
        <v>8974</v>
      </c>
      <c r="L3207" s="183"/>
      <c r="M3207" s="44" t="e">
        <f>VLOOKUP(#REF!,'[1]PL3 Danh muc đầy đủ'!$E$9:$X$9281,20,0)</f>
        <v>#REF!</v>
      </c>
      <c r="N3207" s="44" t="e">
        <f>M3207-#REF!</f>
        <v>#REF!</v>
      </c>
    </row>
    <row r="3208" spans="1:14" ht="31.2" x14ac:dyDescent="0.3">
      <c r="A3208" s="43">
        <v>3198</v>
      </c>
      <c r="B3208" s="17" t="s">
        <v>1397</v>
      </c>
      <c r="C3208" s="18" t="s">
        <v>18141</v>
      </c>
      <c r="D3208" s="17" t="s">
        <v>1398</v>
      </c>
      <c r="E3208" s="18" t="s">
        <v>1387</v>
      </c>
      <c r="F3208" s="18" t="s">
        <v>1387</v>
      </c>
      <c r="G3208" s="17" t="s">
        <v>20</v>
      </c>
      <c r="H3208" s="21">
        <v>2683900</v>
      </c>
      <c r="I3208" s="20">
        <v>2683965.2173913047</v>
      </c>
      <c r="J3208" s="19">
        <v>2791300</v>
      </c>
      <c r="K3208" s="1" t="s">
        <v>8974</v>
      </c>
      <c r="L3208" s="183"/>
      <c r="M3208" s="44" t="e">
        <f>VLOOKUP(#REF!,'[1]PL3 Danh muc đầy đủ'!$E$9:$X$9281,20,0)</f>
        <v>#REF!</v>
      </c>
      <c r="N3208" s="44" t="e">
        <f>M3208-#REF!</f>
        <v>#REF!</v>
      </c>
    </row>
    <row r="3209" spans="1:14" ht="31.2" x14ac:dyDescent="0.3">
      <c r="A3209" s="43">
        <v>3199</v>
      </c>
      <c r="B3209" s="17" t="s">
        <v>1399</v>
      </c>
      <c r="C3209" s="18" t="s">
        <v>18141</v>
      </c>
      <c r="D3209" s="17" t="s">
        <v>1400</v>
      </c>
      <c r="E3209" s="18" t="s">
        <v>1401</v>
      </c>
      <c r="F3209" s="18" t="s">
        <v>1401</v>
      </c>
      <c r="G3209" s="17" t="s">
        <v>20</v>
      </c>
      <c r="H3209" s="21">
        <v>2683900</v>
      </c>
      <c r="I3209" s="20">
        <v>2683965.2173913047</v>
      </c>
      <c r="J3209" s="19">
        <v>2791300</v>
      </c>
      <c r="K3209" s="1" t="s">
        <v>8974</v>
      </c>
      <c r="L3209" s="183"/>
      <c r="M3209" s="44" t="e">
        <f>VLOOKUP(#REF!,'[1]PL3 Danh muc đầy đủ'!$E$9:$X$9281,20,0)</f>
        <v>#REF!</v>
      </c>
      <c r="N3209" s="44" t="e">
        <f>M3209-#REF!</f>
        <v>#REF!</v>
      </c>
    </row>
    <row r="3210" spans="1:14" ht="36" x14ac:dyDescent="0.3">
      <c r="A3210" s="43">
        <v>3200</v>
      </c>
      <c r="B3210" s="17" t="s">
        <v>1402</v>
      </c>
      <c r="C3210" s="18" t="s">
        <v>18141</v>
      </c>
      <c r="D3210" s="17" t="s">
        <v>1403</v>
      </c>
      <c r="E3210" s="18" t="s">
        <v>1404</v>
      </c>
      <c r="F3210" s="18" t="s">
        <v>1404</v>
      </c>
      <c r="G3210" s="17" t="s">
        <v>20</v>
      </c>
      <c r="H3210" s="21">
        <v>2683900</v>
      </c>
      <c r="I3210" s="20">
        <v>2683965.2173913047</v>
      </c>
      <c r="J3210" s="19">
        <v>2791300</v>
      </c>
      <c r="K3210" s="1" t="s">
        <v>8974</v>
      </c>
      <c r="L3210" s="183"/>
      <c r="M3210" s="44" t="e">
        <f>VLOOKUP(#REF!,'[1]PL3 Danh muc đầy đủ'!$E$9:$X$9281,20,0)</f>
        <v>#REF!</v>
      </c>
      <c r="N3210" s="44" t="e">
        <f>M3210-#REF!</f>
        <v>#REF!</v>
      </c>
    </row>
    <row r="3211" spans="1:14" ht="36" x14ac:dyDescent="0.3">
      <c r="A3211" s="43">
        <v>3201</v>
      </c>
      <c r="B3211" s="17" t="s">
        <v>1405</v>
      </c>
      <c r="C3211" s="18" t="s">
        <v>18141</v>
      </c>
      <c r="D3211" s="17" t="s">
        <v>1406</v>
      </c>
      <c r="E3211" s="18" t="s">
        <v>1407</v>
      </c>
      <c r="F3211" s="18" t="s">
        <v>1407</v>
      </c>
      <c r="G3211" s="17" t="s">
        <v>18</v>
      </c>
      <c r="H3211" s="21">
        <v>2683900</v>
      </c>
      <c r="I3211" s="20">
        <v>2683965.2173913047</v>
      </c>
      <c r="J3211" s="19">
        <v>2791300</v>
      </c>
      <c r="K3211" s="1" t="s">
        <v>8974</v>
      </c>
      <c r="L3211" s="183"/>
      <c r="M3211" s="44" t="e">
        <f>VLOOKUP(#REF!,'[1]PL3 Danh muc đầy đủ'!$E$9:$X$9281,20,0)</f>
        <v>#REF!</v>
      </c>
      <c r="N3211" s="44" t="e">
        <f>M3211-#REF!</f>
        <v>#REF!</v>
      </c>
    </row>
    <row r="3212" spans="1:14" ht="31.2" x14ac:dyDescent="0.3">
      <c r="A3212" s="43">
        <v>3202</v>
      </c>
      <c r="B3212" s="17" t="s">
        <v>1408</v>
      </c>
      <c r="C3212" s="18" t="s">
        <v>18141</v>
      </c>
      <c r="D3212" s="17" t="s">
        <v>1409</v>
      </c>
      <c r="E3212" s="18" t="s">
        <v>1410</v>
      </c>
      <c r="F3212" s="18" t="s">
        <v>1410</v>
      </c>
      <c r="G3212" s="17" t="s">
        <v>18</v>
      </c>
      <c r="H3212" s="21">
        <v>2683900</v>
      </c>
      <c r="I3212" s="20">
        <v>2683965.2173913047</v>
      </c>
      <c r="J3212" s="19">
        <v>2791300</v>
      </c>
      <c r="K3212" s="1" t="s">
        <v>8974</v>
      </c>
      <c r="L3212" s="183"/>
      <c r="M3212" s="44" t="e">
        <f>VLOOKUP(#REF!,'[1]PL3 Danh muc đầy đủ'!$E$9:$X$9281,20,0)</f>
        <v>#REF!</v>
      </c>
      <c r="N3212" s="44" t="e">
        <f>M3212-#REF!</f>
        <v>#REF!</v>
      </c>
    </row>
    <row r="3213" spans="1:14" ht="31.2" x14ac:dyDescent="0.3">
      <c r="A3213" s="43">
        <v>3203</v>
      </c>
      <c r="B3213" s="17" t="s">
        <v>1411</v>
      </c>
      <c r="C3213" s="18" t="s">
        <v>18141</v>
      </c>
      <c r="D3213" s="17" t="s">
        <v>1412</v>
      </c>
      <c r="E3213" s="18" t="s">
        <v>1410</v>
      </c>
      <c r="F3213" s="18" t="s">
        <v>1410</v>
      </c>
      <c r="G3213" s="17" t="s">
        <v>18</v>
      </c>
      <c r="H3213" s="21">
        <v>2683900</v>
      </c>
      <c r="I3213" s="20">
        <v>2683965.2173913047</v>
      </c>
      <c r="J3213" s="19">
        <v>2791300</v>
      </c>
      <c r="K3213" s="1" t="s">
        <v>8974</v>
      </c>
      <c r="L3213" s="183"/>
      <c r="M3213" s="44" t="e">
        <f>VLOOKUP(#REF!,'[1]PL3 Danh muc đầy đủ'!$E$9:$X$9281,20,0)</f>
        <v>#REF!</v>
      </c>
      <c r="N3213" s="44" t="e">
        <f>M3213-#REF!</f>
        <v>#REF!</v>
      </c>
    </row>
    <row r="3214" spans="1:14" ht="31.2" x14ac:dyDescent="0.3">
      <c r="A3214" s="43">
        <v>3204</v>
      </c>
      <c r="B3214" s="17" t="s">
        <v>1413</v>
      </c>
      <c r="C3214" s="18" t="s">
        <v>18141</v>
      </c>
      <c r="D3214" s="17" t="s">
        <v>1414</v>
      </c>
      <c r="E3214" s="18" t="s">
        <v>1415</v>
      </c>
      <c r="F3214" s="18" t="s">
        <v>1415</v>
      </c>
      <c r="G3214" s="17" t="s">
        <v>24</v>
      </c>
      <c r="H3214" s="21">
        <v>2683900</v>
      </c>
      <c r="I3214" s="20">
        <v>2683965.2173913047</v>
      </c>
      <c r="J3214" s="19">
        <v>2791300</v>
      </c>
      <c r="K3214" s="1" t="s">
        <v>8974</v>
      </c>
      <c r="L3214" s="183"/>
      <c r="M3214" s="44" t="e">
        <f>VLOOKUP(#REF!,'[1]PL3 Danh muc đầy đủ'!$E$9:$X$9281,20,0)</f>
        <v>#REF!</v>
      </c>
      <c r="N3214" s="44" t="e">
        <f>M3214-#REF!</f>
        <v>#REF!</v>
      </c>
    </row>
    <row r="3215" spans="1:14" ht="31.2" x14ac:dyDescent="0.3">
      <c r="A3215" s="43">
        <v>3205</v>
      </c>
      <c r="B3215" s="17" t="s">
        <v>1416</v>
      </c>
      <c r="C3215" s="18" t="s">
        <v>18141</v>
      </c>
      <c r="D3215" s="17" t="s">
        <v>1417</v>
      </c>
      <c r="E3215" s="18" t="s">
        <v>1418</v>
      </c>
      <c r="F3215" s="18" t="s">
        <v>1418</v>
      </c>
      <c r="G3215" s="17" t="s">
        <v>18</v>
      </c>
      <c r="H3215" s="21">
        <v>2683900</v>
      </c>
      <c r="I3215" s="20">
        <v>2683965.2173913047</v>
      </c>
      <c r="J3215" s="19">
        <v>2791300</v>
      </c>
      <c r="K3215" s="1" t="s">
        <v>8974</v>
      </c>
      <c r="L3215" s="183"/>
      <c r="M3215" s="44" t="e">
        <f>VLOOKUP(#REF!,'[1]PL3 Danh muc đầy đủ'!$E$9:$X$9281,20,0)</f>
        <v>#REF!</v>
      </c>
      <c r="N3215" s="44" t="e">
        <f>M3215-#REF!</f>
        <v>#REF!</v>
      </c>
    </row>
    <row r="3216" spans="1:14" ht="36" x14ac:dyDescent="0.3">
      <c r="A3216" s="43">
        <v>3206</v>
      </c>
      <c r="B3216" s="17" t="s">
        <v>18271</v>
      </c>
      <c r="C3216" s="18" t="s">
        <v>18141</v>
      </c>
      <c r="D3216" s="17" t="s">
        <v>18443</v>
      </c>
      <c r="E3216" s="18" t="s">
        <v>18605</v>
      </c>
      <c r="F3216" s="18" t="s">
        <v>18605</v>
      </c>
      <c r="G3216" s="17" t="s">
        <v>24</v>
      </c>
      <c r="H3216" s="21">
        <v>2683900</v>
      </c>
      <c r="I3216" s="20">
        <v>2683965.2173913047</v>
      </c>
      <c r="J3216" s="19">
        <v>2791300</v>
      </c>
      <c r="K3216" s="18" t="s">
        <v>8974</v>
      </c>
      <c r="L3216" s="184"/>
      <c r="M3216" s="44" t="e">
        <f>VLOOKUP(#REF!,'[1]PL3 Danh muc đầy đủ'!$E$9:$X$9281,20,0)</f>
        <v>#REF!</v>
      </c>
      <c r="N3216" s="44" t="e">
        <f>M3216-#REF!</f>
        <v>#REF!</v>
      </c>
    </row>
    <row r="3217" spans="1:14" ht="18" x14ac:dyDescent="0.3">
      <c r="A3217" s="43">
        <v>3207</v>
      </c>
      <c r="B3217" s="17" t="s">
        <v>1419</v>
      </c>
      <c r="C3217" s="18" t="s">
        <v>18147</v>
      </c>
      <c r="D3217" s="17" t="s">
        <v>1420</v>
      </c>
      <c r="E3217" s="18" t="s">
        <v>1369</v>
      </c>
      <c r="F3217" s="18" t="s">
        <v>1369</v>
      </c>
      <c r="G3217" s="17"/>
      <c r="H3217" s="21">
        <v>2683900</v>
      </c>
      <c r="I3217" s="20">
        <v>2683965.2173913047</v>
      </c>
      <c r="J3217" s="19">
        <v>2791300</v>
      </c>
      <c r="K3217" s="1"/>
      <c r="L3217" s="183"/>
      <c r="M3217" s="44" t="e">
        <f>VLOOKUP(#REF!,'[1]PL3 Danh muc đầy đủ'!$E$9:$X$9281,20,0)</f>
        <v>#REF!</v>
      </c>
      <c r="N3217" s="44" t="e">
        <f>M3217-#REF!</f>
        <v>#REF!</v>
      </c>
    </row>
    <row r="3218" spans="1:14" ht="31.2" x14ac:dyDescent="0.3">
      <c r="A3218" s="43">
        <v>3208</v>
      </c>
      <c r="B3218" s="17" t="s">
        <v>1421</v>
      </c>
      <c r="C3218" s="18" t="s">
        <v>18147</v>
      </c>
      <c r="D3218" s="17" t="s">
        <v>1422</v>
      </c>
      <c r="E3218" s="18" t="s">
        <v>1410</v>
      </c>
      <c r="F3218" s="18" t="s">
        <v>1410</v>
      </c>
      <c r="G3218" s="17"/>
      <c r="H3218" s="21">
        <v>2683900</v>
      </c>
      <c r="I3218" s="20">
        <v>2683965.2173913047</v>
      </c>
      <c r="J3218" s="19">
        <v>2791300</v>
      </c>
      <c r="K3218" s="1" t="s">
        <v>8974</v>
      </c>
      <c r="L3218" s="183"/>
      <c r="M3218" s="44" t="e">
        <f>VLOOKUP(#REF!,'[1]PL3 Danh muc đầy đủ'!$E$9:$X$9281,20,0)</f>
        <v>#REF!</v>
      </c>
      <c r="N3218" s="44" t="e">
        <f>M3218-#REF!</f>
        <v>#REF!</v>
      </c>
    </row>
    <row r="3219" spans="1:14" ht="36" x14ac:dyDescent="0.3">
      <c r="A3219" s="43">
        <v>3209</v>
      </c>
      <c r="B3219" s="17" t="s">
        <v>1433</v>
      </c>
      <c r="C3219" s="18" t="s">
        <v>18167</v>
      </c>
      <c r="D3219" s="17" t="s">
        <v>1434</v>
      </c>
      <c r="E3219" s="18" t="s">
        <v>1435</v>
      </c>
      <c r="F3219" s="18" t="s">
        <v>1435</v>
      </c>
      <c r="G3219" s="17" t="s">
        <v>24</v>
      </c>
      <c r="H3219" s="21">
        <v>3512900</v>
      </c>
      <c r="I3219" s="20">
        <v>3512965.2173913047</v>
      </c>
      <c r="J3219" s="19">
        <v>3653400</v>
      </c>
      <c r="K3219" s="1" t="s">
        <v>9542</v>
      </c>
      <c r="L3219" s="183"/>
      <c r="M3219" s="44" t="e">
        <f>VLOOKUP(#REF!,'[1]PL3 Danh muc đầy đủ'!$E$9:$X$9281,20,0)</f>
        <v>#REF!</v>
      </c>
      <c r="N3219" s="44" t="e">
        <f>M3219-#REF!</f>
        <v>#REF!</v>
      </c>
    </row>
    <row r="3220" spans="1:14" ht="31.2" x14ac:dyDescent="0.3">
      <c r="A3220" s="43">
        <v>3210</v>
      </c>
      <c r="B3220" s="17" t="s">
        <v>1437</v>
      </c>
      <c r="C3220" s="18" t="s">
        <v>18167</v>
      </c>
      <c r="D3220" s="17" t="s">
        <v>1438</v>
      </c>
      <c r="E3220" s="18" t="s">
        <v>1439</v>
      </c>
      <c r="F3220" s="18" t="s">
        <v>1439</v>
      </c>
      <c r="G3220" s="17" t="s">
        <v>24</v>
      </c>
      <c r="H3220" s="21">
        <v>3512900</v>
      </c>
      <c r="I3220" s="20">
        <v>3512965.2173913047</v>
      </c>
      <c r="J3220" s="19">
        <v>3653400</v>
      </c>
      <c r="K3220" s="1" t="s">
        <v>9542</v>
      </c>
      <c r="L3220" s="183"/>
      <c r="M3220" s="44" t="e">
        <f>VLOOKUP(#REF!,'[1]PL3 Danh muc đầy đủ'!$E$9:$X$9281,20,0)</f>
        <v>#REF!</v>
      </c>
      <c r="N3220" s="44" t="e">
        <f>M3220-#REF!</f>
        <v>#REF!</v>
      </c>
    </row>
    <row r="3221" spans="1:14" ht="31.2" x14ac:dyDescent="0.3">
      <c r="A3221" s="43">
        <v>3211</v>
      </c>
      <c r="B3221" s="17" t="s">
        <v>1440</v>
      </c>
      <c r="C3221" s="18" t="s">
        <v>18167</v>
      </c>
      <c r="D3221" s="17" t="s">
        <v>1441</v>
      </c>
      <c r="E3221" s="18" t="s">
        <v>1442</v>
      </c>
      <c r="F3221" s="18" t="s">
        <v>1442</v>
      </c>
      <c r="G3221" s="17" t="s">
        <v>18</v>
      </c>
      <c r="H3221" s="21">
        <v>3512900</v>
      </c>
      <c r="I3221" s="20">
        <v>3512965.2173913047</v>
      </c>
      <c r="J3221" s="19">
        <v>3653400</v>
      </c>
      <c r="K3221" s="1" t="s">
        <v>9542</v>
      </c>
      <c r="L3221" s="183"/>
      <c r="M3221" s="44" t="e">
        <f>VLOOKUP(#REF!,'[1]PL3 Danh muc đầy đủ'!$E$9:$X$9281,20,0)</f>
        <v>#REF!</v>
      </c>
      <c r="N3221" s="44" t="e">
        <f>M3221-#REF!</f>
        <v>#REF!</v>
      </c>
    </row>
    <row r="3222" spans="1:14" ht="31.2" x14ac:dyDescent="0.3">
      <c r="A3222" s="43">
        <v>3212</v>
      </c>
      <c r="B3222" s="17" t="s">
        <v>1443</v>
      </c>
      <c r="C3222" s="18" t="s">
        <v>18167</v>
      </c>
      <c r="D3222" s="17" t="s">
        <v>1444</v>
      </c>
      <c r="E3222" s="18" t="s">
        <v>1445</v>
      </c>
      <c r="F3222" s="18" t="s">
        <v>1445</v>
      </c>
      <c r="G3222" s="17" t="s">
        <v>18</v>
      </c>
      <c r="H3222" s="21">
        <v>3512900</v>
      </c>
      <c r="I3222" s="20">
        <v>3512965.2173913047</v>
      </c>
      <c r="J3222" s="19">
        <v>3653400</v>
      </c>
      <c r="K3222" s="1" t="s">
        <v>9542</v>
      </c>
      <c r="L3222" s="183"/>
      <c r="M3222" s="44" t="e">
        <f>VLOOKUP(#REF!,'[1]PL3 Danh muc đầy đủ'!$E$9:$X$9281,20,0)</f>
        <v>#REF!</v>
      </c>
      <c r="N3222" s="44" t="e">
        <f>M3222-#REF!</f>
        <v>#REF!</v>
      </c>
    </row>
    <row r="3223" spans="1:14" ht="36" x14ac:dyDescent="0.3">
      <c r="A3223" s="43">
        <v>3213</v>
      </c>
      <c r="B3223" s="17" t="s">
        <v>1446</v>
      </c>
      <c r="C3223" s="18" t="s">
        <v>18167</v>
      </c>
      <c r="D3223" s="17" t="s">
        <v>1447</v>
      </c>
      <c r="E3223" s="18" t="s">
        <v>1448</v>
      </c>
      <c r="F3223" s="18" t="s">
        <v>1448</v>
      </c>
      <c r="G3223" s="17" t="s">
        <v>18</v>
      </c>
      <c r="H3223" s="21">
        <v>3512900</v>
      </c>
      <c r="I3223" s="20">
        <v>3512965.2173913047</v>
      </c>
      <c r="J3223" s="19">
        <v>3653400</v>
      </c>
      <c r="K3223" s="1" t="s">
        <v>9542</v>
      </c>
      <c r="L3223" s="183"/>
      <c r="M3223" s="44" t="e">
        <f>VLOOKUP(#REF!,'[1]PL3 Danh muc đầy đủ'!$E$9:$X$9281,20,0)</f>
        <v>#REF!</v>
      </c>
      <c r="N3223" s="44" t="e">
        <f>M3223-#REF!</f>
        <v>#REF!</v>
      </c>
    </row>
    <row r="3224" spans="1:14" ht="36" x14ac:dyDescent="0.3">
      <c r="A3224" s="43">
        <v>3214</v>
      </c>
      <c r="B3224" s="17" t="s">
        <v>1449</v>
      </c>
      <c r="C3224" s="18" t="s">
        <v>18167</v>
      </c>
      <c r="D3224" s="17" t="s">
        <v>1450</v>
      </c>
      <c r="E3224" s="18" t="s">
        <v>1451</v>
      </c>
      <c r="F3224" s="18" t="s">
        <v>1451</v>
      </c>
      <c r="G3224" s="17" t="s">
        <v>20</v>
      </c>
      <c r="H3224" s="21">
        <v>3512900</v>
      </c>
      <c r="I3224" s="20">
        <v>3512965.2173913047</v>
      </c>
      <c r="J3224" s="19">
        <v>3653400</v>
      </c>
      <c r="K3224" s="1" t="s">
        <v>9542</v>
      </c>
      <c r="L3224" s="183"/>
      <c r="M3224" s="44" t="e">
        <f>VLOOKUP(#REF!,'[1]PL3 Danh muc đầy đủ'!$E$9:$X$9281,20,0)</f>
        <v>#REF!</v>
      </c>
      <c r="N3224" s="44" t="e">
        <f>M3224-#REF!</f>
        <v>#REF!</v>
      </c>
    </row>
    <row r="3225" spans="1:14" ht="31.2" x14ac:dyDescent="0.3">
      <c r="A3225" s="43">
        <v>3215</v>
      </c>
      <c r="B3225" s="17" t="s">
        <v>1452</v>
      </c>
      <c r="C3225" s="18" t="s">
        <v>18167</v>
      </c>
      <c r="D3225" s="17" t="s">
        <v>1453</v>
      </c>
      <c r="E3225" s="18" t="s">
        <v>1454</v>
      </c>
      <c r="F3225" s="18" t="s">
        <v>1454</v>
      </c>
      <c r="G3225" s="17" t="s">
        <v>24</v>
      </c>
      <c r="H3225" s="21">
        <v>3512900</v>
      </c>
      <c r="I3225" s="20">
        <v>3512965.2173913047</v>
      </c>
      <c r="J3225" s="19">
        <v>3653400</v>
      </c>
      <c r="K3225" s="1" t="s">
        <v>9542</v>
      </c>
      <c r="L3225" s="183"/>
      <c r="M3225" s="44" t="e">
        <f>VLOOKUP(#REF!,'[1]PL3 Danh muc đầy đủ'!$E$9:$X$9281,20,0)</f>
        <v>#REF!</v>
      </c>
      <c r="N3225" s="44" t="e">
        <f>M3225-#REF!</f>
        <v>#REF!</v>
      </c>
    </row>
    <row r="3226" spans="1:14" ht="31.2" x14ac:dyDescent="0.3">
      <c r="A3226" s="43">
        <v>3216</v>
      </c>
      <c r="B3226" s="17" t="s">
        <v>1455</v>
      </c>
      <c r="C3226" s="18" t="s">
        <v>18167</v>
      </c>
      <c r="D3226" s="17" t="s">
        <v>1456</v>
      </c>
      <c r="E3226" s="18" t="s">
        <v>1457</v>
      </c>
      <c r="F3226" s="18" t="s">
        <v>1457</v>
      </c>
      <c r="G3226" s="17" t="s">
        <v>24</v>
      </c>
      <c r="H3226" s="21">
        <v>3512900</v>
      </c>
      <c r="I3226" s="20">
        <v>3512965.2173913047</v>
      </c>
      <c r="J3226" s="19">
        <v>3653400</v>
      </c>
      <c r="K3226" s="1" t="s">
        <v>9542</v>
      </c>
      <c r="L3226" s="183"/>
      <c r="M3226" s="44" t="e">
        <f>VLOOKUP(#REF!,'[1]PL3 Danh muc đầy đủ'!$E$9:$X$9281,20,0)</f>
        <v>#REF!</v>
      </c>
      <c r="N3226" s="44" t="e">
        <f>M3226-#REF!</f>
        <v>#REF!</v>
      </c>
    </row>
    <row r="3227" spans="1:14" ht="36" x14ac:dyDescent="0.3">
      <c r="A3227" s="43">
        <v>3217</v>
      </c>
      <c r="B3227" s="17" t="s">
        <v>1458</v>
      </c>
      <c r="C3227" s="18" t="s">
        <v>18167</v>
      </c>
      <c r="D3227" s="17" t="s">
        <v>1459</v>
      </c>
      <c r="E3227" s="18" t="s">
        <v>9543</v>
      </c>
      <c r="F3227" s="18" t="s">
        <v>9543</v>
      </c>
      <c r="G3227" s="17" t="s">
        <v>18</v>
      </c>
      <c r="H3227" s="21">
        <v>3512900</v>
      </c>
      <c r="I3227" s="20">
        <v>3512965.2173913047</v>
      </c>
      <c r="J3227" s="19">
        <v>3653400</v>
      </c>
      <c r="K3227" s="1" t="s">
        <v>9542</v>
      </c>
      <c r="L3227" s="183"/>
      <c r="M3227" s="44" t="e">
        <f>VLOOKUP(#REF!,'[1]PL3 Danh muc đầy đủ'!$E$9:$X$9281,20,0)</f>
        <v>#REF!</v>
      </c>
      <c r="N3227" s="44" t="e">
        <f>M3227-#REF!</f>
        <v>#REF!</v>
      </c>
    </row>
    <row r="3228" spans="1:14" ht="36" x14ac:dyDescent="0.3">
      <c r="A3228" s="43">
        <v>3218</v>
      </c>
      <c r="B3228" s="17" t="s">
        <v>1460</v>
      </c>
      <c r="C3228" s="18" t="s">
        <v>18141</v>
      </c>
      <c r="D3228" s="17" t="s">
        <v>1461</v>
      </c>
      <c r="E3228" s="18" t="s">
        <v>1462</v>
      </c>
      <c r="F3228" s="18" t="s">
        <v>1462</v>
      </c>
      <c r="G3228" s="17" t="s">
        <v>18</v>
      </c>
      <c r="H3228" s="21">
        <v>3512900</v>
      </c>
      <c r="I3228" s="20">
        <v>3512965.2173913047</v>
      </c>
      <c r="J3228" s="19">
        <v>3653400</v>
      </c>
      <c r="K3228" s="1" t="s">
        <v>9542</v>
      </c>
      <c r="L3228" s="183"/>
      <c r="M3228" s="44" t="e">
        <f>VLOOKUP(#REF!,'[1]PL3 Danh muc đầy đủ'!$E$9:$X$9281,20,0)</f>
        <v>#REF!</v>
      </c>
      <c r="N3228" s="44" t="e">
        <f>M3228-#REF!</f>
        <v>#REF!</v>
      </c>
    </row>
    <row r="3229" spans="1:14" ht="36" x14ac:dyDescent="0.3">
      <c r="A3229" s="43">
        <v>3219</v>
      </c>
      <c r="B3229" s="17" t="s">
        <v>1463</v>
      </c>
      <c r="C3229" s="18" t="s">
        <v>18141</v>
      </c>
      <c r="D3229" s="17" t="s">
        <v>1464</v>
      </c>
      <c r="E3229" s="18" t="s">
        <v>1465</v>
      </c>
      <c r="F3229" s="18" t="s">
        <v>1465</v>
      </c>
      <c r="G3229" s="17" t="s">
        <v>18</v>
      </c>
      <c r="H3229" s="21">
        <v>3512900</v>
      </c>
      <c r="I3229" s="20">
        <v>3512965.2173913047</v>
      </c>
      <c r="J3229" s="19">
        <v>3653400</v>
      </c>
      <c r="K3229" s="1" t="s">
        <v>9542</v>
      </c>
      <c r="L3229" s="183"/>
      <c r="M3229" s="44" t="e">
        <f>VLOOKUP(#REF!,'[1]PL3 Danh muc đầy đủ'!$E$9:$X$9281,20,0)</f>
        <v>#REF!</v>
      </c>
      <c r="N3229" s="44" t="e">
        <f>M3229-#REF!</f>
        <v>#REF!</v>
      </c>
    </row>
    <row r="3230" spans="1:14" ht="54" x14ac:dyDescent="0.3">
      <c r="A3230" s="43">
        <v>3220</v>
      </c>
      <c r="B3230" s="17" t="s">
        <v>1466</v>
      </c>
      <c r="C3230" s="18" t="s">
        <v>18141</v>
      </c>
      <c r="D3230" s="17" t="s">
        <v>1467</v>
      </c>
      <c r="E3230" s="18" t="s">
        <v>1468</v>
      </c>
      <c r="F3230" s="18" t="s">
        <v>1468</v>
      </c>
      <c r="G3230" s="17" t="s">
        <v>18</v>
      </c>
      <c r="H3230" s="21">
        <v>3512900</v>
      </c>
      <c r="I3230" s="20">
        <v>3512965.2173913047</v>
      </c>
      <c r="J3230" s="19">
        <v>3653400</v>
      </c>
      <c r="K3230" s="1" t="s">
        <v>9542</v>
      </c>
      <c r="L3230" s="183"/>
      <c r="M3230" s="44" t="e">
        <f>VLOOKUP(#REF!,'[1]PL3 Danh muc đầy đủ'!$E$9:$X$9281,20,0)</f>
        <v>#REF!</v>
      </c>
      <c r="N3230" s="44" t="e">
        <f>M3230-#REF!</f>
        <v>#REF!</v>
      </c>
    </row>
    <row r="3231" spans="1:14" ht="36" x14ac:dyDescent="0.3">
      <c r="A3231" s="43">
        <v>3221</v>
      </c>
      <c r="B3231" s="17" t="s">
        <v>1469</v>
      </c>
      <c r="C3231" s="18" t="s">
        <v>18141</v>
      </c>
      <c r="D3231" s="17" t="s">
        <v>1470</v>
      </c>
      <c r="E3231" s="18" t="s">
        <v>1471</v>
      </c>
      <c r="F3231" s="18" t="s">
        <v>1471</v>
      </c>
      <c r="G3231" s="17" t="s">
        <v>18</v>
      </c>
      <c r="H3231" s="21">
        <v>3512900</v>
      </c>
      <c r="I3231" s="20">
        <v>3512965.2173913047</v>
      </c>
      <c r="J3231" s="19">
        <v>3653400</v>
      </c>
      <c r="K3231" s="1" t="s">
        <v>9542</v>
      </c>
      <c r="L3231" s="183"/>
      <c r="M3231" s="44" t="e">
        <f>VLOOKUP(#REF!,'[1]PL3 Danh muc đầy đủ'!$E$9:$X$9281,20,0)</f>
        <v>#REF!</v>
      </c>
      <c r="N3231" s="44" t="e">
        <f>M3231-#REF!</f>
        <v>#REF!</v>
      </c>
    </row>
    <row r="3232" spans="1:14" ht="36" x14ac:dyDescent="0.3">
      <c r="A3232" s="43">
        <v>3222</v>
      </c>
      <c r="B3232" s="17" t="s">
        <v>1472</v>
      </c>
      <c r="C3232" s="18" t="s">
        <v>18141</v>
      </c>
      <c r="D3232" s="17" t="s">
        <v>1473</v>
      </c>
      <c r="E3232" s="18" t="s">
        <v>1474</v>
      </c>
      <c r="F3232" s="18" t="s">
        <v>1474</v>
      </c>
      <c r="G3232" s="17" t="s">
        <v>24</v>
      </c>
      <c r="H3232" s="21">
        <v>3512900</v>
      </c>
      <c r="I3232" s="20">
        <v>3512965.2173913047</v>
      </c>
      <c r="J3232" s="19">
        <v>3653400</v>
      </c>
      <c r="K3232" s="1" t="s">
        <v>9542</v>
      </c>
      <c r="L3232" s="183"/>
      <c r="M3232" s="44" t="e">
        <f>VLOOKUP(#REF!,'[1]PL3 Danh muc đầy đủ'!$E$9:$X$9281,20,0)</f>
        <v>#REF!</v>
      </c>
      <c r="N3232" s="44" t="e">
        <f>M3232-#REF!</f>
        <v>#REF!</v>
      </c>
    </row>
    <row r="3233" spans="1:14" ht="31.2" x14ac:dyDescent="0.3">
      <c r="A3233" s="43">
        <v>3223</v>
      </c>
      <c r="B3233" s="17" t="s">
        <v>1475</v>
      </c>
      <c r="C3233" s="18" t="s">
        <v>18141</v>
      </c>
      <c r="D3233" s="17" t="s">
        <v>1476</v>
      </c>
      <c r="E3233" s="18" t="s">
        <v>16731</v>
      </c>
      <c r="F3233" s="18" t="s">
        <v>16731</v>
      </c>
      <c r="G3233" s="17" t="s">
        <v>24</v>
      </c>
      <c r="H3233" s="21">
        <v>3512900</v>
      </c>
      <c r="I3233" s="20">
        <v>3512965.2173913047</v>
      </c>
      <c r="J3233" s="19">
        <v>3653400</v>
      </c>
      <c r="K3233" s="1" t="s">
        <v>9542</v>
      </c>
      <c r="L3233" s="183"/>
      <c r="M3233" s="44" t="e">
        <f>VLOOKUP(#REF!,'[1]PL3 Danh muc đầy đủ'!$E$9:$X$9281,20,0)</f>
        <v>#REF!</v>
      </c>
      <c r="N3233" s="44" t="e">
        <f>M3233-#REF!</f>
        <v>#REF!</v>
      </c>
    </row>
    <row r="3234" spans="1:14" ht="31.2" x14ac:dyDescent="0.3">
      <c r="A3234" s="43">
        <v>3224</v>
      </c>
      <c r="B3234" s="17" t="s">
        <v>1477</v>
      </c>
      <c r="C3234" s="18" t="s">
        <v>18141</v>
      </c>
      <c r="D3234" s="17" t="s">
        <v>1478</v>
      </c>
      <c r="E3234" s="18" t="s">
        <v>1479</v>
      </c>
      <c r="F3234" s="18" t="s">
        <v>1479</v>
      </c>
      <c r="G3234" s="17" t="s">
        <v>18</v>
      </c>
      <c r="H3234" s="21">
        <v>3512900</v>
      </c>
      <c r="I3234" s="20">
        <v>3512965.2173913047</v>
      </c>
      <c r="J3234" s="19">
        <v>3653400</v>
      </c>
      <c r="K3234" s="1" t="s">
        <v>9542</v>
      </c>
      <c r="L3234" s="183"/>
      <c r="M3234" s="44" t="e">
        <f>VLOOKUP(#REF!,'[1]PL3 Danh muc đầy đủ'!$E$9:$X$9281,20,0)</f>
        <v>#REF!</v>
      </c>
      <c r="N3234" s="44" t="e">
        <f>M3234-#REF!</f>
        <v>#REF!</v>
      </c>
    </row>
    <row r="3235" spans="1:14" ht="36" x14ac:dyDescent="0.3">
      <c r="A3235" s="43">
        <v>3225</v>
      </c>
      <c r="B3235" s="17" t="s">
        <v>1480</v>
      </c>
      <c r="C3235" s="18" t="s">
        <v>18141</v>
      </c>
      <c r="D3235" s="17" t="s">
        <v>1481</v>
      </c>
      <c r="E3235" s="18" t="s">
        <v>1482</v>
      </c>
      <c r="F3235" s="18" t="s">
        <v>1482</v>
      </c>
      <c r="G3235" s="17" t="s">
        <v>24</v>
      </c>
      <c r="H3235" s="21">
        <v>3512900</v>
      </c>
      <c r="I3235" s="20">
        <v>3512965.2173913047</v>
      </c>
      <c r="J3235" s="19">
        <v>3653400</v>
      </c>
      <c r="K3235" s="1" t="s">
        <v>9542</v>
      </c>
      <c r="L3235" s="183"/>
      <c r="M3235" s="44" t="e">
        <f>VLOOKUP(#REF!,'[1]PL3 Danh muc đầy đủ'!$E$9:$X$9281,20,0)</f>
        <v>#REF!</v>
      </c>
      <c r="N3235" s="44" t="e">
        <f>M3235-#REF!</f>
        <v>#REF!</v>
      </c>
    </row>
    <row r="3236" spans="1:14" ht="36" x14ac:dyDescent="0.3">
      <c r="A3236" s="43">
        <v>3226</v>
      </c>
      <c r="B3236" s="17" t="s">
        <v>1483</v>
      </c>
      <c r="C3236" s="18" t="s">
        <v>18141</v>
      </c>
      <c r="D3236" s="17" t="s">
        <v>1484</v>
      </c>
      <c r="E3236" s="18" t="s">
        <v>1485</v>
      </c>
      <c r="F3236" s="18" t="s">
        <v>1485</v>
      </c>
      <c r="G3236" s="17" t="s">
        <v>24</v>
      </c>
      <c r="H3236" s="21">
        <v>3512900</v>
      </c>
      <c r="I3236" s="20">
        <v>3512965.2173913047</v>
      </c>
      <c r="J3236" s="19">
        <v>3653400</v>
      </c>
      <c r="K3236" s="1" t="s">
        <v>9542</v>
      </c>
      <c r="L3236" s="183"/>
      <c r="M3236" s="44" t="e">
        <f>VLOOKUP(#REF!,'[1]PL3 Danh muc đầy đủ'!$E$9:$X$9281,20,0)</f>
        <v>#REF!</v>
      </c>
      <c r="N3236" s="44" t="e">
        <f>M3236-#REF!</f>
        <v>#REF!</v>
      </c>
    </row>
    <row r="3237" spans="1:14" ht="31.2" x14ac:dyDescent="0.3">
      <c r="A3237" s="43">
        <v>3227</v>
      </c>
      <c r="B3237" s="17" t="s">
        <v>1486</v>
      </c>
      <c r="C3237" s="18" t="s">
        <v>18141</v>
      </c>
      <c r="D3237" s="17" t="s">
        <v>1487</v>
      </c>
      <c r="E3237" s="18" t="s">
        <v>1488</v>
      </c>
      <c r="F3237" s="18" t="s">
        <v>1488</v>
      </c>
      <c r="G3237" s="17" t="s">
        <v>24</v>
      </c>
      <c r="H3237" s="21">
        <v>3512900</v>
      </c>
      <c r="I3237" s="20">
        <v>3512965.2173913047</v>
      </c>
      <c r="J3237" s="19">
        <v>3653400</v>
      </c>
      <c r="K3237" s="1" t="s">
        <v>9542</v>
      </c>
      <c r="L3237" s="183"/>
      <c r="M3237" s="44" t="e">
        <f>VLOOKUP(#REF!,'[1]PL3 Danh muc đầy đủ'!$E$9:$X$9281,20,0)</f>
        <v>#REF!</v>
      </c>
      <c r="N3237" s="44" t="e">
        <f>M3237-#REF!</f>
        <v>#REF!</v>
      </c>
    </row>
    <row r="3238" spans="1:14" ht="18" x14ac:dyDescent="0.3">
      <c r="A3238" s="43">
        <v>3228</v>
      </c>
      <c r="B3238" s="17" t="s">
        <v>576</v>
      </c>
      <c r="C3238" s="18" t="s">
        <v>18167</v>
      </c>
      <c r="D3238" s="17" t="s">
        <v>577</v>
      </c>
      <c r="E3238" s="18" t="s">
        <v>578</v>
      </c>
      <c r="F3238" s="18" t="s">
        <v>578</v>
      </c>
      <c r="G3238" s="17" t="s">
        <v>18</v>
      </c>
      <c r="H3238" s="21">
        <v>3142500</v>
      </c>
      <c r="I3238" s="20">
        <v>3142573.9130434785</v>
      </c>
      <c r="J3238" s="19">
        <v>3268200</v>
      </c>
      <c r="K3238" s="1"/>
      <c r="L3238" s="183"/>
      <c r="M3238" s="44" t="e">
        <f>VLOOKUP(#REF!,'[1]PL3 Danh muc đầy đủ'!$E$9:$X$9281,20,0)</f>
        <v>#REF!</v>
      </c>
      <c r="N3238" s="44" t="e">
        <f>M3238-#REF!</f>
        <v>#REF!</v>
      </c>
    </row>
    <row r="3239" spans="1:14" ht="36" x14ac:dyDescent="0.3">
      <c r="A3239" s="43">
        <v>3229</v>
      </c>
      <c r="B3239" s="17" t="s">
        <v>579</v>
      </c>
      <c r="C3239" s="18" t="s">
        <v>18167</v>
      </c>
      <c r="D3239" s="17" t="s">
        <v>580</v>
      </c>
      <c r="E3239" s="18" t="s">
        <v>581</v>
      </c>
      <c r="F3239" s="18" t="s">
        <v>581</v>
      </c>
      <c r="G3239" s="17" t="s">
        <v>24</v>
      </c>
      <c r="H3239" s="21">
        <v>3142500</v>
      </c>
      <c r="I3239" s="20">
        <v>3142573.9130434785</v>
      </c>
      <c r="J3239" s="19">
        <v>3268200</v>
      </c>
      <c r="K3239" s="1"/>
      <c r="L3239" s="183"/>
      <c r="M3239" s="44" t="e">
        <f>VLOOKUP(#REF!,'[1]PL3 Danh muc đầy đủ'!$E$9:$X$9281,20,0)</f>
        <v>#REF!</v>
      </c>
      <c r="N3239" s="44" t="e">
        <f>M3239-#REF!</f>
        <v>#REF!</v>
      </c>
    </row>
    <row r="3240" spans="1:14" ht="18" x14ac:dyDescent="0.3">
      <c r="A3240" s="43">
        <v>3230</v>
      </c>
      <c r="B3240" s="17" t="s">
        <v>582</v>
      </c>
      <c r="C3240" s="18" t="s">
        <v>18167</v>
      </c>
      <c r="D3240" s="17" t="s">
        <v>583</v>
      </c>
      <c r="E3240" s="18" t="s">
        <v>584</v>
      </c>
      <c r="F3240" s="18" t="s">
        <v>584</v>
      </c>
      <c r="G3240" s="17" t="s">
        <v>20</v>
      </c>
      <c r="H3240" s="21">
        <v>3142500</v>
      </c>
      <c r="I3240" s="20">
        <v>3142573.9130434785</v>
      </c>
      <c r="J3240" s="19">
        <v>3268200</v>
      </c>
      <c r="K3240" s="1"/>
      <c r="L3240" s="183"/>
      <c r="M3240" s="44" t="e">
        <f>VLOOKUP(#REF!,'[1]PL3 Danh muc đầy đủ'!$E$9:$X$9281,20,0)</f>
        <v>#REF!</v>
      </c>
      <c r="N3240" s="44" t="e">
        <f>M3240-#REF!</f>
        <v>#REF!</v>
      </c>
    </row>
    <row r="3241" spans="1:14" ht="36" x14ac:dyDescent="0.3">
      <c r="A3241" s="43">
        <v>3231</v>
      </c>
      <c r="B3241" s="17" t="s">
        <v>585</v>
      </c>
      <c r="C3241" s="18" t="s">
        <v>18167</v>
      </c>
      <c r="D3241" s="17" t="s">
        <v>586</v>
      </c>
      <c r="E3241" s="18" t="s">
        <v>587</v>
      </c>
      <c r="F3241" s="18" t="s">
        <v>587</v>
      </c>
      <c r="G3241" s="17" t="s">
        <v>18</v>
      </c>
      <c r="H3241" s="21">
        <v>3142500</v>
      </c>
      <c r="I3241" s="20">
        <v>3142573.9130434785</v>
      </c>
      <c r="J3241" s="19">
        <v>3268200</v>
      </c>
      <c r="K3241" s="1"/>
      <c r="L3241" s="183"/>
      <c r="M3241" s="44" t="e">
        <f>VLOOKUP(#REF!,'[1]PL3 Danh muc đầy đủ'!$E$9:$X$9281,20,0)</f>
        <v>#REF!</v>
      </c>
      <c r="N3241" s="44" t="e">
        <f>M3241-#REF!</f>
        <v>#REF!</v>
      </c>
    </row>
    <row r="3242" spans="1:14" ht="18" x14ac:dyDescent="0.3">
      <c r="A3242" s="43">
        <v>3232</v>
      </c>
      <c r="B3242" s="17" t="s">
        <v>588</v>
      </c>
      <c r="C3242" s="18" t="s">
        <v>18167</v>
      </c>
      <c r="D3242" s="17" t="s">
        <v>589</v>
      </c>
      <c r="E3242" s="18" t="s">
        <v>590</v>
      </c>
      <c r="F3242" s="18" t="s">
        <v>590</v>
      </c>
      <c r="G3242" s="17" t="s">
        <v>20</v>
      </c>
      <c r="H3242" s="21">
        <v>3142500</v>
      </c>
      <c r="I3242" s="20">
        <v>3142573.9130434785</v>
      </c>
      <c r="J3242" s="19">
        <v>3268200</v>
      </c>
      <c r="K3242" s="1"/>
      <c r="L3242" s="183"/>
      <c r="M3242" s="44" t="e">
        <f>VLOOKUP(#REF!,'[1]PL3 Danh muc đầy đủ'!$E$9:$X$9281,20,0)</f>
        <v>#REF!</v>
      </c>
      <c r="N3242" s="44" t="e">
        <f>M3242-#REF!</f>
        <v>#REF!</v>
      </c>
    </row>
    <row r="3243" spans="1:14" ht="18" x14ac:dyDescent="0.3">
      <c r="A3243" s="43">
        <v>3233</v>
      </c>
      <c r="B3243" s="17" t="s">
        <v>591</v>
      </c>
      <c r="C3243" s="18" t="s">
        <v>18167</v>
      </c>
      <c r="D3243" s="17" t="s">
        <v>592</v>
      </c>
      <c r="E3243" s="18" t="s">
        <v>593</v>
      </c>
      <c r="F3243" s="18" t="s">
        <v>593</v>
      </c>
      <c r="G3243" s="17" t="s">
        <v>20</v>
      </c>
      <c r="H3243" s="21">
        <v>3142500</v>
      </c>
      <c r="I3243" s="20">
        <v>3142573.9130434785</v>
      </c>
      <c r="J3243" s="19">
        <v>3268200</v>
      </c>
      <c r="K3243" s="1"/>
      <c r="L3243" s="183"/>
      <c r="M3243" s="44" t="e">
        <f>VLOOKUP(#REF!,'[1]PL3 Danh muc đầy đủ'!$E$9:$X$9281,20,0)</f>
        <v>#REF!</v>
      </c>
      <c r="N3243" s="44" t="e">
        <f>M3243-#REF!</f>
        <v>#REF!</v>
      </c>
    </row>
    <row r="3244" spans="1:14" ht="18" x14ac:dyDescent="0.3">
      <c r="A3244" s="43">
        <v>3234</v>
      </c>
      <c r="B3244" s="17" t="s">
        <v>594</v>
      </c>
      <c r="C3244" s="18" t="s">
        <v>18167</v>
      </c>
      <c r="D3244" s="17" t="s">
        <v>595</v>
      </c>
      <c r="E3244" s="18" t="s">
        <v>596</v>
      </c>
      <c r="F3244" s="18" t="s">
        <v>596</v>
      </c>
      <c r="G3244" s="17" t="s">
        <v>18</v>
      </c>
      <c r="H3244" s="21">
        <v>3142500</v>
      </c>
      <c r="I3244" s="20">
        <v>3142573.9130434785</v>
      </c>
      <c r="J3244" s="19">
        <v>3268200</v>
      </c>
      <c r="K3244" s="1"/>
      <c r="L3244" s="183"/>
      <c r="M3244" s="44" t="e">
        <f>VLOOKUP(#REF!,'[1]PL3 Danh muc đầy đủ'!$E$9:$X$9281,20,0)</f>
        <v>#REF!</v>
      </c>
      <c r="N3244" s="44" t="e">
        <f>M3244-#REF!</f>
        <v>#REF!</v>
      </c>
    </row>
    <row r="3245" spans="1:14" ht="36" x14ac:dyDescent="0.3">
      <c r="A3245" s="43">
        <v>3235</v>
      </c>
      <c r="B3245" s="17" t="s">
        <v>597</v>
      </c>
      <c r="C3245" s="18" t="s">
        <v>18141</v>
      </c>
      <c r="D3245" s="17" t="s">
        <v>598</v>
      </c>
      <c r="E3245" s="18" t="s">
        <v>599</v>
      </c>
      <c r="F3245" s="18" t="s">
        <v>599</v>
      </c>
      <c r="G3245" s="17" t="s">
        <v>24</v>
      </c>
      <c r="H3245" s="21">
        <v>3142500</v>
      </c>
      <c r="I3245" s="20">
        <v>3142573.9130434785</v>
      </c>
      <c r="J3245" s="19">
        <v>3268200</v>
      </c>
      <c r="K3245" s="1"/>
      <c r="L3245" s="183"/>
      <c r="M3245" s="44" t="e">
        <f>VLOOKUP(#REF!,'[1]PL3 Danh muc đầy đủ'!$E$9:$X$9281,20,0)</f>
        <v>#REF!</v>
      </c>
      <c r="N3245" s="44" t="e">
        <f>M3245-#REF!</f>
        <v>#REF!</v>
      </c>
    </row>
    <row r="3246" spans="1:14" ht="36" x14ac:dyDescent="0.3">
      <c r="A3246" s="43">
        <v>3236</v>
      </c>
      <c r="B3246" s="17" t="s">
        <v>600</v>
      </c>
      <c r="C3246" s="18" t="s">
        <v>18141</v>
      </c>
      <c r="D3246" s="17" t="s">
        <v>601</v>
      </c>
      <c r="E3246" s="18" t="s">
        <v>16732</v>
      </c>
      <c r="F3246" s="18" t="s">
        <v>16732</v>
      </c>
      <c r="G3246" s="17" t="s">
        <v>24</v>
      </c>
      <c r="H3246" s="21">
        <v>3142500</v>
      </c>
      <c r="I3246" s="20">
        <v>3142573.9130434785</v>
      </c>
      <c r="J3246" s="19">
        <v>3268200</v>
      </c>
      <c r="K3246" s="1"/>
      <c r="L3246" s="183"/>
      <c r="M3246" s="44" t="e">
        <f>VLOOKUP(#REF!,'[1]PL3 Danh muc đầy đủ'!$E$9:$X$9281,20,0)</f>
        <v>#REF!</v>
      </c>
      <c r="N3246" s="44" t="e">
        <f>M3246-#REF!</f>
        <v>#REF!</v>
      </c>
    </row>
    <row r="3247" spans="1:14" ht="18" x14ac:dyDescent="0.3">
      <c r="A3247" s="43">
        <v>3237</v>
      </c>
      <c r="B3247" s="17" t="s">
        <v>602</v>
      </c>
      <c r="C3247" s="18" t="s">
        <v>18141</v>
      </c>
      <c r="D3247" s="17" t="s">
        <v>603</v>
      </c>
      <c r="E3247" s="18" t="s">
        <v>584</v>
      </c>
      <c r="F3247" s="18" t="s">
        <v>584</v>
      </c>
      <c r="G3247" s="17" t="s">
        <v>18</v>
      </c>
      <c r="H3247" s="21">
        <v>3142500</v>
      </c>
      <c r="I3247" s="20">
        <v>3142573.9130434785</v>
      </c>
      <c r="J3247" s="19">
        <v>3268200</v>
      </c>
      <c r="K3247" s="1"/>
      <c r="L3247" s="183"/>
      <c r="M3247" s="44" t="e">
        <f>VLOOKUP(#REF!,'[1]PL3 Danh muc đầy đủ'!$E$9:$X$9281,20,0)</f>
        <v>#REF!</v>
      </c>
      <c r="N3247" s="44" t="e">
        <f>M3247-#REF!</f>
        <v>#REF!</v>
      </c>
    </row>
    <row r="3248" spans="1:14" ht="18" x14ac:dyDescent="0.3">
      <c r="A3248" s="43">
        <v>3238</v>
      </c>
      <c r="B3248" s="17" t="s">
        <v>604</v>
      </c>
      <c r="C3248" s="18" t="s">
        <v>18141</v>
      </c>
      <c r="D3248" s="17" t="s">
        <v>605</v>
      </c>
      <c r="E3248" s="18" t="s">
        <v>606</v>
      </c>
      <c r="F3248" s="18" t="s">
        <v>606</v>
      </c>
      <c r="G3248" s="17" t="s">
        <v>24</v>
      </c>
      <c r="H3248" s="21">
        <v>3142500</v>
      </c>
      <c r="I3248" s="20">
        <v>3142573.9130434785</v>
      </c>
      <c r="J3248" s="19">
        <v>3268200</v>
      </c>
      <c r="K3248" s="1"/>
      <c r="L3248" s="183"/>
      <c r="M3248" s="44" t="e">
        <f>VLOOKUP(#REF!,'[1]PL3 Danh muc đầy đủ'!$E$9:$X$9281,20,0)</f>
        <v>#REF!</v>
      </c>
      <c r="N3248" s="44" t="e">
        <f>M3248-#REF!</f>
        <v>#REF!</v>
      </c>
    </row>
    <row r="3249" spans="1:14" ht="18" x14ac:dyDescent="0.3">
      <c r="A3249" s="43">
        <v>3239</v>
      </c>
      <c r="B3249" s="17" t="s">
        <v>607</v>
      </c>
      <c r="C3249" s="18" t="s">
        <v>18141</v>
      </c>
      <c r="D3249" s="17" t="s">
        <v>608</v>
      </c>
      <c r="E3249" s="18" t="s">
        <v>609</v>
      </c>
      <c r="F3249" s="18" t="s">
        <v>609</v>
      </c>
      <c r="G3249" s="17" t="s">
        <v>24</v>
      </c>
      <c r="H3249" s="21">
        <v>3142500</v>
      </c>
      <c r="I3249" s="20">
        <v>3142573.9130434785</v>
      </c>
      <c r="J3249" s="19">
        <v>3268200</v>
      </c>
      <c r="K3249" s="1"/>
      <c r="L3249" s="183"/>
      <c r="M3249" s="44" t="e">
        <f>VLOOKUP(#REF!,'[1]PL3 Danh muc đầy đủ'!$E$9:$X$9281,20,0)</f>
        <v>#REF!</v>
      </c>
      <c r="N3249" s="44" t="e">
        <f>M3249-#REF!</f>
        <v>#REF!</v>
      </c>
    </row>
    <row r="3250" spans="1:14" ht="36" x14ac:dyDescent="0.3">
      <c r="A3250" s="43">
        <v>3240</v>
      </c>
      <c r="B3250" s="17" t="s">
        <v>458</v>
      </c>
      <c r="C3250" s="18" t="s">
        <v>18167</v>
      </c>
      <c r="D3250" s="17" t="s">
        <v>459</v>
      </c>
      <c r="E3250" s="18" t="s">
        <v>460</v>
      </c>
      <c r="F3250" s="18" t="s">
        <v>460</v>
      </c>
      <c r="G3250" s="17" t="s">
        <v>20</v>
      </c>
      <c r="H3250" s="21">
        <v>2816900</v>
      </c>
      <c r="I3250" s="20">
        <v>2816965.2173913047</v>
      </c>
      <c r="J3250" s="19">
        <v>2929600</v>
      </c>
      <c r="K3250" s="1" t="s">
        <v>9544</v>
      </c>
      <c r="L3250" s="183"/>
      <c r="M3250" s="44" t="e">
        <f>VLOOKUP(#REF!,'[1]PL3 Danh muc đầy đủ'!$E$9:$X$9281,20,0)</f>
        <v>#REF!</v>
      </c>
      <c r="N3250" s="44" t="e">
        <f>M3250-#REF!</f>
        <v>#REF!</v>
      </c>
    </row>
    <row r="3251" spans="1:14" ht="36" x14ac:dyDescent="0.3">
      <c r="A3251" s="43">
        <v>3241</v>
      </c>
      <c r="B3251" s="17" t="s">
        <v>462</v>
      </c>
      <c r="C3251" s="18" t="s">
        <v>18167</v>
      </c>
      <c r="D3251" s="17" t="s">
        <v>463</v>
      </c>
      <c r="E3251" s="18" t="s">
        <v>464</v>
      </c>
      <c r="F3251" s="18" t="s">
        <v>464</v>
      </c>
      <c r="G3251" s="17" t="s">
        <v>24</v>
      </c>
      <c r="H3251" s="21">
        <v>2816900</v>
      </c>
      <c r="I3251" s="20">
        <v>2816965.2173913047</v>
      </c>
      <c r="J3251" s="19">
        <v>2929600</v>
      </c>
      <c r="K3251" s="1" t="s">
        <v>9544</v>
      </c>
      <c r="L3251" s="183"/>
      <c r="M3251" s="44" t="e">
        <f>VLOOKUP(#REF!,'[1]PL3 Danh muc đầy đủ'!$E$9:$X$9281,20,0)</f>
        <v>#REF!</v>
      </c>
      <c r="N3251" s="44" t="e">
        <f>M3251-#REF!</f>
        <v>#REF!</v>
      </c>
    </row>
    <row r="3252" spans="1:14" ht="36" x14ac:dyDescent="0.3">
      <c r="A3252" s="43">
        <v>3242</v>
      </c>
      <c r="B3252" s="17" t="s">
        <v>465</v>
      </c>
      <c r="C3252" s="18" t="s">
        <v>18167</v>
      </c>
      <c r="D3252" s="17" t="s">
        <v>466</v>
      </c>
      <c r="E3252" s="18" t="s">
        <v>467</v>
      </c>
      <c r="F3252" s="18" t="s">
        <v>467</v>
      </c>
      <c r="G3252" s="17" t="s">
        <v>20</v>
      </c>
      <c r="H3252" s="21">
        <v>2816900</v>
      </c>
      <c r="I3252" s="20">
        <v>2816965.2173913047</v>
      </c>
      <c r="J3252" s="19">
        <v>2929600</v>
      </c>
      <c r="K3252" s="1" t="s">
        <v>9544</v>
      </c>
      <c r="L3252" s="183"/>
      <c r="M3252" s="44" t="e">
        <f>VLOOKUP(#REF!,'[1]PL3 Danh muc đầy đủ'!$E$9:$X$9281,20,0)</f>
        <v>#REF!</v>
      </c>
      <c r="N3252" s="44" t="e">
        <f>M3252-#REF!</f>
        <v>#REF!</v>
      </c>
    </row>
    <row r="3253" spans="1:14" ht="31.2" x14ac:dyDescent="0.3">
      <c r="A3253" s="43">
        <v>3243</v>
      </c>
      <c r="B3253" s="17" t="s">
        <v>468</v>
      </c>
      <c r="C3253" s="18" t="s">
        <v>18167</v>
      </c>
      <c r="D3253" s="17" t="s">
        <v>469</v>
      </c>
      <c r="E3253" s="18" t="s">
        <v>470</v>
      </c>
      <c r="F3253" s="18" t="s">
        <v>470</v>
      </c>
      <c r="G3253" s="17" t="s">
        <v>20</v>
      </c>
      <c r="H3253" s="21">
        <v>2816900</v>
      </c>
      <c r="I3253" s="20">
        <v>2816965.2173913047</v>
      </c>
      <c r="J3253" s="19">
        <v>2929600</v>
      </c>
      <c r="K3253" s="1" t="s">
        <v>9544</v>
      </c>
      <c r="L3253" s="183"/>
      <c r="M3253" s="44" t="e">
        <f>VLOOKUP(#REF!,'[1]PL3 Danh muc đầy đủ'!$E$9:$X$9281,20,0)</f>
        <v>#REF!</v>
      </c>
      <c r="N3253" s="44" t="e">
        <f>M3253-#REF!</f>
        <v>#REF!</v>
      </c>
    </row>
    <row r="3254" spans="1:14" ht="31.2" x14ac:dyDescent="0.3">
      <c r="A3254" s="43">
        <v>3244</v>
      </c>
      <c r="B3254" s="17" t="s">
        <v>471</v>
      </c>
      <c r="C3254" s="18" t="s">
        <v>18167</v>
      </c>
      <c r="D3254" s="17" t="s">
        <v>472</v>
      </c>
      <c r="E3254" s="18" t="s">
        <v>473</v>
      </c>
      <c r="F3254" s="18" t="s">
        <v>473</v>
      </c>
      <c r="G3254" s="17" t="s">
        <v>18</v>
      </c>
      <c r="H3254" s="21">
        <v>2816900</v>
      </c>
      <c r="I3254" s="20">
        <v>2816965.2173913047</v>
      </c>
      <c r="J3254" s="19">
        <v>2929600</v>
      </c>
      <c r="K3254" s="1" t="s">
        <v>9544</v>
      </c>
      <c r="L3254" s="183"/>
      <c r="M3254" s="44" t="e">
        <f>VLOOKUP(#REF!,'[1]PL3 Danh muc đầy đủ'!$E$9:$X$9281,20,0)</f>
        <v>#REF!</v>
      </c>
      <c r="N3254" s="44" t="e">
        <f>M3254-#REF!</f>
        <v>#REF!</v>
      </c>
    </row>
    <row r="3255" spans="1:14" ht="31.2" x14ac:dyDescent="0.3">
      <c r="A3255" s="43">
        <v>3245</v>
      </c>
      <c r="B3255" s="17" t="s">
        <v>474</v>
      </c>
      <c r="C3255" s="18" t="s">
        <v>18167</v>
      </c>
      <c r="D3255" s="17" t="s">
        <v>475</v>
      </c>
      <c r="E3255" s="18" t="s">
        <v>473</v>
      </c>
      <c r="F3255" s="18" t="s">
        <v>473</v>
      </c>
      <c r="G3255" s="17" t="s">
        <v>18</v>
      </c>
      <c r="H3255" s="21">
        <v>2816900</v>
      </c>
      <c r="I3255" s="20">
        <v>2816965.2173913047</v>
      </c>
      <c r="J3255" s="19">
        <v>2929600</v>
      </c>
      <c r="K3255" s="1" t="s">
        <v>9544</v>
      </c>
      <c r="L3255" s="183"/>
      <c r="M3255" s="44" t="e">
        <f>VLOOKUP(#REF!,'[1]PL3 Danh muc đầy đủ'!$E$9:$X$9281,20,0)</f>
        <v>#REF!</v>
      </c>
      <c r="N3255" s="44" t="e">
        <f>M3255-#REF!</f>
        <v>#REF!</v>
      </c>
    </row>
    <row r="3256" spans="1:14" ht="31.2" x14ac:dyDescent="0.3">
      <c r="A3256" s="43">
        <v>3246</v>
      </c>
      <c r="B3256" s="17" t="s">
        <v>476</v>
      </c>
      <c r="C3256" s="18" t="s">
        <v>18167</v>
      </c>
      <c r="D3256" s="17" t="s">
        <v>477</v>
      </c>
      <c r="E3256" s="18" t="s">
        <v>16733</v>
      </c>
      <c r="F3256" s="18" t="s">
        <v>16733</v>
      </c>
      <c r="G3256" s="17" t="s">
        <v>18</v>
      </c>
      <c r="H3256" s="21">
        <v>2816900</v>
      </c>
      <c r="I3256" s="20">
        <v>2816965.2173913047</v>
      </c>
      <c r="J3256" s="19">
        <v>2929600</v>
      </c>
      <c r="K3256" s="1" t="s">
        <v>9544</v>
      </c>
      <c r="L3256" s="183"/>
      <c r="M3256" s="44" t="e">
        <f>VLOOKUP(#REF!,'[1]PL3 Danh muc đầy đủ'!$E$9:$X$9281,20,0)</f>
        <v>#REF!</v>
      </c>
      <c r="N3256" s="44" t="e">
        <f>M3256-#REF!</f>
        <v>#REF!</v>
      </c>
    </row>
    <row r="3257" spans="1:14" ht="31.2" x14ac:dyDescent="0.3">
      <c r="A3257" s="43">
        <v>3247</v>
      </c>
      <c r="B3257" s="17" t="s">
        <v>478</v>
      </c>
      <c r="C3257" s="18" t="s">
        <v>18167</v>
      </c>
      <c r="D3257" s="17" t="s">
        <v>479</v>
      </c>
      <c r="E3257" s="18" t="s">
        <v>480</v>
      </c>
      <c r="F3257" s="18" t="s">
        <v>480</v>
      </c>
      <c r="G3257" s="17" t="s">
        <v>24</v>
      </c>
      <c r="H3257" s="21">
        <v>2816900</v>
      </c>
      <c r="I3257" s="20">
        <v>2816965.2173913047</v>
      </c>
      <c r="J3257" s="19">
        <v>2929600</v>
      </c>
      <c r="K3257" s="1" t="s">
        <v>9544</v>
      </c>
      <c r="L3257" s="183"/>
      <c r="M3257" s="44" t="e">
        <f>VLOOKUP(#REF!,'[1]PL3 Danh muc đầy đủ'!$E$9:$X$9281,20,0)</f>
        <v>#REF!</v>
      </c>
      <c r="N3257" s="44" t="e">
        <f>M3257-#REF!</f>
        <v>#REF!</v>
      </c>
    </row>
    <row r="3258" spans="1:14" ht="31.2" x14ac:dyDescent="0.3">
      <c r="A3258" s="43">
        <v>3248</v>
      </c>
      <c r="B3258" s="17" t="s">
        <v>481</v>
      </c>
      <c r="C3258" s="18" t="s">
        <v>18167</v>
      </c>
      <c r="D3258" s="17" t="s">
        <v>482</v>
      </c>
      <c r="E3258" s="18" t="s">
        <v>483</v>
      </c>
      <c r="F3258" s="18" t="s">
        <v>483</v>
      </c>
      <c r="G3258" s="17" t="s">
        <v>24</v>
      </c>
      <c r="H3258" s="21">
        <v>2816900</v>
      </c>
      <c r="I3258" s="20">
        <v>2816965.2173913047</v>
      </c>
      <c r="J3258" s="19">
        <v>2929600</v>
      </c>
      <c r="K3258" s="1" t="s">
        <v>9544</v>
      </c>
      <c r="L3258" s="183"/>
      <c r="M3258" s="44" t="e">
        <f>VLOOKUP(#REF!,'[1]PL3 Danh muc đầy đủ'!$E$9:$X$9281,20,0)</f>
        <v>#REF!</v>
      </c>
      <c r="N3258" s="44" t="e">
        <f>M3258-#REF!</f>
        <v>#REF!</v>
      </c>
    </row>
    <row r="3259" spans="1:14" ht="31.2" x14ac:dyDescent="0.3">
      <c r="A3259" s="43">
        <v>3249</v>
      </c>
      <c r="B3259" s="17" t="s">
        <v>484</v>
      </c>
      <c r="C3259" s="18" t="s">
        <v>18167</v>
      </c>
      <c r="D3259" s="17" t="s">
        <v>485</v>
      </c>
      <c r="E3259" s="18" t="s">
        <v>486</v>
      </c>
      <c r="F3259" s="18" t="s">
        <v>486</v>
      </c>
      <c r="G3259" s="17" t="s">
        <v>24</v>
      </c>
      <c r="H3259" s="21">
        <v>2816900</v>
      </c>
      <c r="I3259" s="20">
        <v>2816965.2173913047</v>
      </c>
      <c r="J3259" s="19">
        <v>2929600</v>
      </c>
      <c r="K3259" s="1" t="s">
        <v>9544</v>
      </c>
      <c r="L3259" s="183"/>
      <c r="M3259" s="44" t="e">
        <f>VLOOKUP(#REF!,'[1]PL3 Danh muc đầy đủ'!$E$9:$X$9281,20,0)</f>
        <v>#REF!</v>
      </c>
      <c r="N3259" s="44" t="e">
        <f>M3259-#REF!</f>
        <v>#REF!</v>
      </c>
    </row>
    <row r="3260" spans="1:14" ht="36" x14ac:dyDescent="0.3">
      <c r="A3260" s="43">
        <v>3250</v>
      </c>
      <c r="B3260" s="17" t="s">
        <v>487</v>
      </c>
      <c r="C3260" s="18" t="s">
        <v>18167</v>
      </c>
      <c r="D3260" s="17" t="s">
        <v>488</v>
      </c>
      <c r="E3260" s="18" t="s">
        <v>489</v>
      </c>
      <c r="F3260" s="18" t="s">
        <v>489</v>
      </c>
      <c r="G3260" s="17" t="s">
        <v>18</v>
      </c>
      <c r="H3260" s="21">
        <v>2816900</v>
      </c>
      <c r="I3260" s="20">
        <v>2816965.2173913047</v>
      </c>
      <c r="J3260" s="19">
        <v>2929600</v>
      </c>
      <c r="K3260" s="1" t="s">
        <v>9544</v>
      </c>
      <c r="L3260" s="183"/>
      <c r="M3260" s="44" t="e">
        <f>VLOOKUP(#REF!,'[1]PL3 Danh muc đầy đủ'!$E$9:$X$9281,20,0)</f>
        <v>#REF!</v>
      </c>
      <c r="N3260" s="44" t="e">
        <f>M3260-#REF!</f>
        <v>#REF!</v>
      </c>
    </row>
    <row r="3261" spans="1:14" ht="36" x14ac:dyDescent="0.3">
      <c r="A3261" s="43">
        <v>3251</v>
      </c>
      <c r="B3261" s="17" t="s">
        <v>490</v>
      </c>
      <c r="C3261" s="18" t="s">
        <v>18167</v>
      </c>
      <c r="D3261" s="17" t="s">
        <v>491</v>
      </c>
      <c r="E3261" s="18" t="s">
        <v>492</v>
      </c>
      <c r="F3261" s="18" t="s">
        <v>492</v>
      </c>
      <c r="G3261" s="17" t="s">
        <v>18</v>
      </c>
      <c r="H3261" s="21">
        <v>2816900</v>
      </c>
      <c r="I3261" s="20">
        <v>2816965.2173913047</v>
      </c>
      <c r="J3261" s="19">
        <v>2929600</v>
      </c>
      <c r="K3261" s="1" t="s">
        <v>9544</v>
      </c>
      <c r="L3261" s="183"/>
      <c r="M3261" s="44" t="e">
        <f>VLOOKUP(#REF!,'[1]PL3 Danh muc đầy đủ'!$E$9:$X$9281,20,0)</f>
        <v>#REF!</v>
      </c>
      <c r="N3261" s="44" t="e">
        <f>M3261-#REF!</f>
        <v>#REF!</v>
      </c>
    </row>
    <row r="3262" spans="1:14" ht="31.2" x14ac:dyDescent="0.3">
      <c r="A3262" s="43">
        <v>3252</v>
      </c>
      <c r="B3262" s="17" t="s">
        <v>493</v>
      </c>
      <c r="C3262" s="18" t="s">
        <v>18167</v>
      </c>
      <c r="D3262" s="17" t="s">
        <v>494</v>
      </c>
      <c r="E3262" s="18" t="s">
        <v>495</v>
      </c>
      <c r="F3262" s="18" t="s">
        <v>495</v>
      </c>
      <c r="G3262" s="17" t="s">
        <v>18</v>
      </c>
      <c r="H3262" s="21">
        <v>2816900</v>
      </c>
      <c r="I3262" s="20">
        <v>2816965.2173913047</v>
      </c>
      <c r="J3262" s="19">
        <v>2929600</v>
      </c>
      <c r="K3262" s="1" t="s">
        <v>9544</v>
      </c>
      <c r="L3262" s="183"/>
      <c r="M3262" s="44" t="e">
        <f>VLOOKUP(#REF!,'[1]PL3 Danh muc đầy đủ'!$E$9:$X$9281,20,0)</f>
        <v>#REF!</v>
      </c>
      <c r="N3262" s="44" t="e">
        <f>M3262-#REF!</f>
        <v>#REF!</v>
      </c>
    </row>
    <row r="3263" spans="1:14" ht="36" x14ac:dyDescent="0.3">
      <c r="A3263" s="43">
        <v>3253</v>
      </c>
      <c r="B3263" s="17" t="s">
        <v>496</v>
      </c>
      <c r="C3263" s="18" t="s">
        <v>18141</v>
      </c>
      <c r="D3263" s="17" t="s">
        <v>497</v>
      </c>
      <c r="E3263" s="18" t="s">
        <v>498</v>
      </c>
      <c r="F3263" s="18" t="s">
        <v>498</v>
      </c>
      <c r="G3263" s="17" t="s">
        <v>18</v>
      </c>
      <c r="H3263" s="21">
        <v>2816900</v>
      </c>
      <c r="I3263" s="20">
        <v>2816965.2173913047</v>
      </c>
      <c r="J3263" s="19">
        <v>2929600</v>
      </c>
      <c r="K3263" s="1" t="s">
        <v>9544</v>
      </c>
      <c r="L3263" s="183"/>
      <c r="M3263" s="44" t="e">
        <f>VLOOKUP(#REF!,'[1]PL3 Danh muc đầy đủ'!$E$9:$X$9281,20,0)</f>
        <v>#REF!</v>
      </c>
      <c r="N3263" s="44" t="e">
        <f>M3263-#REF!</f>
        <v>#REF!</v>
      </c>
    </row>
    <row r="3264" spans="1:14" ht="36" x14ac:dyDescent="0.3">
      <c r="A3264" s="43">
        <v>3254</v>
      </c>
      <c r="B3264" s="17" t="s">
        <v>499</v>
      </c>
      <c r="C3264" s="18" t="s">
        <v>18141</v>
      </c>
      <c r="D3264" s="17" t="s">
        <v>500</v>
      </c>
      <c r="E3264" s="18" t="s">
        <v>16734</v>
      </c>
      <c r="F3264" s="18" t="s">
        <v>16734</v>
      </c>
      <c r="G3264" s="17" t="s">
        <v>24</v>
      </c>
      <c r="H3264" s="21">
        <v>2816900</v>
      </c>
      <c r="I3264" s="20">
        <v>2816965.2173913047</v>
      </c>
      <c r="J3264" s="19">
        <v>2929600</v>
      </c>
      <c r="K3264" s="1" t="s">
        <v>9544</v>
      </c>
      <c r="L3264" s="183"/>
      <c r="M3264" s="44" t="e">
        <f>VLOOKUP(#REF!,'[1]PL3 Danh muc đầy đủ'!$E$9:$X$9281,20,0)</f>
        <v>#REF!</v>
      </c>
      <c r="N3264" s="44" t="e">
        <f>M3264-#REF!</f>
        <v>#REF!</v>
      </c>
    </row>
    <row r="3265" spans="1:14" ht="31.2" x14ac:dyDescent="0.3">
      <c r="A3265" s="43">
        <v>3255</v>
      </c>
      <c r="B3265" s="17" t="s">
        <v>501</v>
      </c>
      <c r="C3265" s="18" t="s">
        <v>18141</v>
      </c>
      <c r="D3265" s="17" t="s">
        <v>502</v>
      </c>
      <c r="E3265" s="18" t="s">
        <v>503</v>
      </c>
      <c r="F3265" s="18" t="s">
        <v>503</v>
      </c>
      <c r="G3265" s="17" t="s">
        <v>18</v>
      </c>
      <c r="H3265" s="21">
        <v>2816900</v>
      </c>
      <c r="I3265" s="20">
        <v>2816965.2173913047</v>
      </c>
      <c r="J3265" s="19">
        <v>2929600</v>
      </c>
      <c r="K3265" s="1" t="s">
        <v>9544</v>
      </c>
      <c r="L3265" s="183"/>
      <c r="M3265" s="44" t="e">
        <f>VLOOKUP(#REF!,'[1]PL3 Danh muc đầy đủ'!$E$9:$X$9281,20,0)</f>
        <v>#REF!</v>
      </c>
      <c r="N3265" s="44" t="e">
        <f>M3265-#REF!</f>
        <v>#REF!</v>
      </c>
    </row>
    <row r="3266" spans="1:14" ht="31.2" x14ac:dyDescent="0.3">
      <c r="A3266" s="43">
        <v>3256</v>
      </c>
      <c r="B3266" s="17" t="s">
        <v>504</v>
      </c>
      <c r="C3266" s="18" t="s">
        <v>18141</v>
      </c>
      <c r="D3266" s="17" t="s">
        <v>505</v>
      </c>
      <c r="E3266" s="18" t="s">
        <v>506</v>
      </c>
      <c r="F3266" s="18" t="s">
        <v>506</v>
      </c>
      <c r="G3266" s="17" t="s">
        <v>20</v>
      </c>
      <c r="H3266" s="21">
        <v>2816900</v>
      </c>
      <c r="I3266" s="20">
        <v>2816965.2173913047</v>
      </c>
      <c r="J3266" s="19">
        <v>2929600</v>
      </c>
      <c r="K3266" s="1" t="s">
        <v>9544</v>
      </c>
      <c r="L3266" s="183"/>
      <c r="M3266" s="44" t="e">
        <f>VLOOKUP(#REF!,'[1]PL3 Danh muc đầy đủ'!$E$9:$X$9281,20,0)</f>
        <v>#REF!</v>
      </c>
      <c r="N3266" s="44" t="e">
        <f>M3266-#REF!</f>
        <v>#REF!</v>
      </c>
    </row>
    <row r="3267" spans="1:14" ht="54" x14ac:dyDescent="0.3">
      <c r="A3267" s="43">
        <v>3257</v>
      </c>
      <c r="B3267" s="17" t="s">
        <v>507</v>
      </c>
      <c r="C3267" s="18" t="s">
        <v>18141</v>
      </c>
      <c r="D3267" s="17" t="s">
        <v>508</v>
      </c>
      <c r="E3267" s="18" t="s">
        <v>16735</v>
      </c>
      <c r="F3267" s="18" t="s">
        <v>16735</v>
      </c>
      <c r="G3267" s="17" t="s">
        <v>18</v>
      </c>
      <c r="H3267" s="21">
        <v>2816900</v>
      </c>
      <c r="I3267" s="20">
        <v>2816965.2173913047</v>
      </c>
      <c r="J3267" s="19">
        <v>2929600</v>
      </c>
      <c r="K3267" s="1" t="s">
        <v>9544</v>
      </c>
      <c r="L3267" s="183"/>
      <c r="M3267" s="44" t="e">
        <f>VLOOKUP(#REF!,'[1]PL3 Danh muc đầy đủ'!$E$9:$X$9281,20,0)</f>
        <v>#REF!</v>
      </c>
      <c r="N3267" s="44" t="e">
        <f>M3267-#REF!</f>
        <v>#REF!</v>
      </c>
    </row>
    <row r="3268" spans="1:14" ht="54" x14ac:dyDescent="0.3">
      <c r="A3268" s="43">
        <v>3258</v>
      </c>
      <c r="B3268" s="17" t="s">
        <v>18269</v>
      </c>
      <c r="C3268" s="18" t="s">
        <v>18141</v>
      </c>
      <c r="D3268" s="17" t="s">
        <v>18441</v>
      </c>
      <c r="E3268" s="18" t="s">
        <v>18603</v>
      </c>
      <c r="F3268" s="18" t="s">
        <v>18603</v>
      </c>
      <c r="G3268" s="17" t="s">
        <v>18</v>
      </c>
      <c r="H3268" s="21">
        <v>2816900</v>
      </c>
      <c r="I3268" s="20">
        <v>2816965.2173913047</v>
      </c>
      <c r="J3268" s="19">
        <v>2929600</v>
      </c>
      <c r="K3268" s="18" t="s">
        <v>9544</v>
      </c>
      <c r="L3268" s="184"/>
      <c r="M3268" s="44" t="e">
        <f>VLOOKUP(#REF!,'[1]PL3 Danh muc đầy đủ'!$E$9:$X$9281,20,0)</f>
        <v>#REF!</v>
      </c>
      <c r="N3268" s="44" t="e">
        <f>M3268-#REF!</f>
        <v>#REF!</v>
      </c>
    </row>
    <row r="3269" spans="1:14" ht="31.2" x14ac:dyDescent="0.3">
      <c r="A3269" s="43">
        <v>3259</v>
      </c>
      <c r="B3269" s="17" t="s">
        <v>509</v>
      </c>
      <c r="C3269" s="18" t="s">
        <v>18141</v>
      </c>
      <c r="D3269" s="17" t="s">
        <v>510</v>
      </c>
      <c r="E3269" s="18" t="s">
        <v>511</v>
      </c>
      <c r="F3269" s="18" t="s">
        <v>511</v>
      </c>
      <c r="G3269" s="17" t="s">
        <v>24</v>
      </c>
      <c r="H3269" s="21">
        <v>2816900</v>
      </c>
      <c r="I3269" s="20">
        <v>2816965.2173913047</v>
      </c>
      <c r="J3269" s="19">
        <v>2929600</v>
      </c>
      <c r="K3269" s="1" t="s">
        <v>9544</v>
      </c>
      <c r="L3269" s="183"/>
      <c r="M3269" s="44" t="e">
        <f>VLOOKUP(#REF!,'[1]PL3 Danh muc đầy đủ'!$E$9:$X$9281,20,0)</f>
        <v>#REF!</v>
      </c>
      <c r="N3269" s="44" t="e">
        <f>M3269-#REF!</f>
        <v>#REF!</v>
      </c>
    </row>
    <row r="3270" spans="1:14" ht="36" x14ac:dyDescent="0.3">
      <c r="A3270" s="43">
        <v>3260</v>
      </c>
      <c r="B3270" s="17" t="s">
        <v>512</v>
      </c>
      <c r="C3270" s="18" t="s">
        <v>18141</v>
      </c>
      <c r="D3270" s="17" t="s">
        <v>513</v>
      </c>
      <c r="E3270" s="18" t="s">
        <v>514</v>
      </c>
      <c r="F3270" s="18" t="s">
        <v>514</v>
      </c>
      <c r="G3270" s="17" t="s">
        <v>18</v>
      </c>
      <c r="H3270" s="21">
        <v>2816900</v>
      </c>
      <c r="I3270" s="20">
        <v>2816965.2173913047</v>
      </c>
      <c r="J3270" s="19">
        <v>2929600</v>
      </c>
      <c r="K3270" s="1" t="s">
        <v>9544</v>
      </c>
      <c r="L3270" s="183"/>
      <c r="M3270" s="44" t="e">
        <f>VLOOKUP(#REF!,'[1]PL3 Danh muc đầy đủ'!$E$9:$X$9281,20,0)</f>
        <v>#REF!</v>
      </c>
      <c r="N3270" s="44" t="e">
        <f>M3270-#REF!</f>
        <v>#REF!</v>
      </c>
    </row>
    <row r="3271" spans="1:14" ht="36" x14ac:dyDescent="0.3">
      <c r="A3271" s="43">
        <v>3261</v>
      </c>
      <c r="B3271" s="17" t="s">
        <v>515</v>
      </c>
      <c r="C3271" s="18" t="s">
        <v>18141</v>
      </c>
      <c r="D3271" s="17" t="s">
        <v>516</v>
      </c>
      <c r="E3271" s="18" t="s">
        <v>517</v>
      </c>
      <c r="F3271" s="18" t="s">
        <v>517</v>
      </c>
      <c r="G3271" s="17" t="s">
        <v>18</v>
      </c>
      <c r="H3271" s="21">
        <v>2816900</v>
      </c>
      <c r="I3271" s="20">
        <v>2816965.2173913047</v>
      </c>
      <c r="J3271" s="19">
        <v>2929600</v>
      </c>
      <c r="K3271" s="1" t="s">
        <v>9544</v>
      </c>
      <c r="L3271" s="183"/>
      <c r="M3271" s="44" t="e">
        <f>VLOOKUP(#REF!,'[1]PL3 Danh muc đầy đủ'!$E$9:$X$9281,20,0)</f>
        <v>#REF!</v>
      </c>
      <c r="N3271" s="44" t="e">
        <f>M3271-#REF!</f>
        <v>#REF!</v>
      </c>
    </row>
    <row r="3272" spans="1:14" ht="36" x14ac:dyDescent="0.3">
      <c r="A3272" s="43">
        <v>3262</v>
      </c>
      <c r="B3272" s="17" t="s">
        <v>518</v>
      </c>
      <c r="C3272" s="18" t="s">
        <v>18141</v>
      </c>
      <c r="D3272" s="17" t="s">
        <v>519</v>
      </c>
      <c r="E3272" s="18" t="s">
        <v>520</v>
      </c>
      <c r="F3272" s="18" t="s">
        <v>520</v>
      </c>
      <c r="G3272" s="17" t="s">
        <v>24</v>
      </c>
      <c r="H3272" s="21">
        <v>2816900</v>
      </c>
      <c r="I3272" s="20">
        <v>2816965.2173913047</v>
      </c>
      <c r="J3272" s="19">
        <v>2929600</v>
      </c>
      <c r="K3272" s="1" t="s">
        <v>9544</v>
      </c>
      <c r="L3272" s="183"/>
      <c r="M3272" s="44" t="e">
        <f>VLOOKUP(#REF!,'[1]PL3 Danh muc đầy đủ'!$E$9:$X$9281,20,0)</f>
        <v>#REF!</v>
      </c>
      <c r="N3272" s="44" t="e">
        <f>M3272-#REF!</f>
        <v>#REF!</v>
      </c>
    </row>
    <row r="3273" spans="1:14" ht="36" x14ac:dyDescent="0.3">
      <c r="A3273" s="43">
        <v>3263</v>
      </c>
      <c r="B3273" s="17" t="s">
        <v>521</v>
      </c>
      <c r="C3273" s="18" t="s">
        <v>18141</v>
      </c>
      <c r="D3273" s="17" t="s">
        <v>522</v>
      </c>
      <c r="E3273" s="18" t="s">
        <v>523</v>
      </c>
      <c r="F3273" s="18" t="s">
        <v>523</v>
      </c>
      <c r="G3273" s="17" t="s">
        <v>18</v>
      </c>
      <c r="H3273" s="21">
        <v>2816900</v>
      </c>
      <c r="I3273" s="20">
        <v>2816965.2173913047</v>
      </c>
      <c r="J3273" s="19">
        <v>2929600</v>
      </c>
      <c r="K3273" s="1" t="s">
        <v>9544</v>
      </c>
      <c r="L3273" s="183"/>
      <c r="M3273" s="44" t="e">
        <f>VLOOKUP(#REF!,'[1]PL3 Danh muc đầy đủ'!$E$9:$X$9281,20,0)</f>
        <v>#REF!</v>
      </c>
      <c r="N3273" s="44" t="e">
        <f>M3273-#REF!</f>
        <v>#REF!</v>
      </c>
    </row>
    <row r="3274" spans="1:14" ht="36" x14ac:dyDescent="0.3">
      <c r="A3274" s="43">
        <v>3264</v>
      </c>
      <c r="B3274" s="17" t="s">
        <v>524</v>
      </c>
      <c r="C3274" s="18" t="s">
        <v>18141</v>
      </c>
      <c r="D3274" s="17" t="s">
        <v>525</v>
      </c>
      <c r="E3274" s="18" t="s">
        <v>526</v>
      </c>
      <c r="F3274" s="18" t="s">
        <v>526</v>
      </c>
      <c r="G3274" s="17" t="s">
        <v>24</v>
      </c>
      <c r="H3274" s="21">
        <v>2816900</v>
      </c>
      <c r="I3274" s="20">
        <v>2816965.2173913047</v>
      </c>
      <c r="J3274" s="19">
        <v>2929600</v>
      </c>
      <c r="K3274" s="1" t="s">
        <v>9544</v>
      </c>
      <c r="L3274" s="183"/>
      <c r="M3274" s="44" t="e">
        <f>VLOOKUP(#REF!,'[1]PL3 Danh muc đầy đủ'!$E$9:$X$9281,20,0)</f>
        <v>#REF!</v>
      </c>
      <c r="N3274" s="44" t="e">
        <f>M3274-#REF!</f>
        <v>#REF!</v>
      </c>
    </row>
    <row r="3275" spans="1:14" ht="36" x14ac:dyDescent="0.3">
      <c r="A3275" s="43">
        <v>3265</v>
      </c>
      <c r="B3275" s="17" t="s">
        <v>527</v>
      </c>
      <c r="C3275" s="18" t="s">
        <v>18141</v>
      </c>
      <c r="D3275" s="17" t="s">
        <v>528</v>
      </c>
      <c r="E3275" s="18" t="s">
        <v>529</v>
      </c>
      <c r="F3275" s="18" t="s">
        <v>529</v>
      </c>
      <c r="G3275" s="17" t="s">
        <v>24</v>
      </c>
      <c r="H3275" s="21">
        <v>2816900</v>
      </c>
      <c r="I3275" s="20">
        <v>2816965.2173913047</v>
      </c>
      <c r="J3275" s="19">
        <v>2929600</v>
      </c>
      <c r="K3275" s="1" t="s">
        <v>9544</v>
      </c>
      <c r="L3275" s="183"/>
      <c r="M3275" s="44" t="e">
        <f>VLOOKUP(#REF!,'[1]PL3 Danh muc đầy đủ'!$E$9:$X$9281,20,0)</f>
        <v>#REF!</v>
      </c>
      <c r="N3275" s="44" t="e">
        <f>M3275-#REF!</f>
        <v>#REF!</v>
      </c>
    </row>
    <row r="3276" spans="1:14" ht="36" x14ac:dyDescent="0.3">
      <c r="A3276" s="43">
        <v>3266</v>
      </c>
      <c r="B3276" s="17" t="s">
        <v>530</v>
      </c>
      <c r="C3276" s="18" t="s">
        <v>18141</v>
      </c>
      <c r="D3276" s="17" t="s">
        <v>531</v>
      </c>
      <c r="E3276" s="18" t="s">
        <v>16736</v>
      </c>
      <c r="F3276" s="18" t="s">
        <v>16736</v>
      </c>
      <c r="G3276" s="17" t="s">
        <v>18</v>
      </c>
      <c r="H3276" s="21">
        <v>2816900</v>
      </c>
      <c r="I3276" s="20">
        <v>2816965.2173913047</v>
      </c>
      <c r="J3276" s="19">
        <v>2929600</v>
      </c>
      <c r="K3276" s="1" t="s">
        <v>9544</v>
      </c>
      <c r="L3276" s="183"/>
      <c r="M3276" s="44" t="e">
        <f>VLOOKUP(#REF!,'[1]PL3 Danh muc đầy đủ'!$E$9:$X$9281,20,0)</f>
        <v>#REF!</v>
      </c>
      <c r="N3276" s="44" t="e">
        <f>M3276-#REF!</f>
        <v>#REF!</v>
      </c>
    </row>
    <row r="3277" spans="1:14" ht="54" x14ac:dyDescent="0.3">
      <c r="A3277" s="43">
        <v>3267</v>
      </c>
      <c r="B3277" s="17" t="s">
        <v>532</v>
      </c>
      <c r="C3277" s="18" t="s">
        <v>18141</v>
      </c>
      <c r="D3277" s="17" t="s">
        <v>533</v>
      </c>
      <c r="E3277" s="18" t="s">
        <v>16737</v>
      </c>
      <c r="F3277" s="18" t="s">
        <v>16737</v>
      </c>
      <c r="G3277" s="17" t="s">
        <v>18</v>
      </c>
      <c r="H3277" s="21">
        <v>2816900</v>
      </c>
      <c r="I3277" s="20">
        <v>2816965.2173913047</v>
      </c>
      <c r="J3277" s="19">
        <v>2929600</v>
      </c>
      <c r="K3277" s="1" t="s">
        <v>9544</v>
      </c>
      <c r="L3277" s="183"/>
      <c r="M3277" s="44" t="e">
        <f>VLOOKUP(#REF!,'[1]PL3 Danh muc đầy đủ'!$E$9:$X$9281,20,0)</f>
        <v>#REF!</v>
      </c>
      <c r="N3277" s="44" t="e">
        <f>M3277-#REF!</f>
        <v>#REF!</v>
      </c>
    </row>
    <row r="3278" spans="1:14" ht="36" x14ac:dyDescent="0.3">
      <c r="A3278" s="43">
        <v>3268</v>
      </c>
      <c r="B3278" s="17" t="s">
        <v>534</v>
      </c>
      <c r="C3278" s="18" t="s">
        <v>18141</v>
      </c>
      <c r="D3278" s="17" t="s">
        <v>535</v>
      </c>
      <c r="E3278" s="18" t="s">
        <v>536</v>
      </c>
      <c r="F3278" s="18" t="s">
        <v>536</v>
      </c>
      <c r="G3278" s="17" t="s">
        <v>24</v>
      </c>
      <c r="H3278" s="21">
        <v>2816900</v>
      </c>
      <c r="I3278" s="20">
        <v>2816965.2173913047</v>
      </c>
      <c r="J3278" s="19">
        <v>2929600</v>
      </c>
      <c r="K3278" s="1" t="s">
        <v>9544</v>
      </c>
      <c r="L3278" s="183"/>
      <c r="M3278" s="44" t="e">
        <f>VLOOKUP(#REF!,'[1]PL3 Danh muc đầy đủ'!$E$9:$X$9281,20,0)</f>
        <v>#REF!</v>
      </c>
      <c r="N3278" s="44" t="e">
        <f>M3278-#REF!</f>
        <v>#REF!</v>
      </c>
    </row>
    <row r="3279" spans="1:14" ht="31.2" x14ac:dyDescent="0.3">
      <c r="A3279" s="43">
        <v>3269</v>
      </c>
      <c r="B3279" s="17" t="s">
        <v>9545</v>
      </c>
      <c r="C3279" s="18" t="s">
        <v>18167</v>
      </c>
      <c r="D3279" s="17" t="s">
        <v>9546</v>
      </c>
      <c r="E3279" s="18" t="s">
        <v>9547</v>
      </c>
      <c r="F3279" s="18" t="s">
        <v>9547</v>
      </c>
      <c r="G3279" s="17" t="s">
        <v>18</v>
      </c>
      <c r="H3279" s="21">
        <v>2507900</v>
      </c>
      <c r="I3279" s="20">
        <v>2507930.4347826084</v>
      </c>
      <c r="J3279" s="19">
        <v>2608200</v>
      </c>
      <c r="K3279" s="1" t="s">
        <v>9548</v>
      </c>
      <c r="L3279" s="183"/>
      <c r="M3279" s="44" t="e">
        <f>VLOOKUP(#REF!,'[1]PL3 Danh muc đầy đủ'!$E$9:$X$9281,20,0)</f>
        <v>#REF!</v>
      </c>
      <c r="N3279" s="44" t="e">
        <f>M3279-#REF!</f>
        <v>#REF!</v>
      </c>
    </row>
    <row r="3280" spans="1:14" ht="31.2" x14ac:dyDescent="0.3">
      <c r="A3280" s="43">
        <v>3270</v>
      </c>
      <c r="B3280" s="17" t="s">
        <v>9549</v>
      </c>
      <c r="C3280" s="18" t="s">
        <v>18141</v>
      </c>
      <c r="D3280" s="17" t="s">
        <v>9550</v>
      </c>
      <c r="E3280" s="18" t="s">
        <v>9547</v>
      </c>
      <c r="F3280" s="18" t="s">
        <v>9547</v>
      </c>
      <c r="G3280" s="17" t="s">
        <v>18</v>
      </c>
      <c r="H3280" s="21">
        <v>2507900</v>
      </c>
      <c r="I3280" s="20">
        <v>2507930.4347826084</v>
      </c>
      <c r="J3280" s="19">
        <v>2608200</v>
      </c>
      <c r="K3280" s="1" t="s">
        <v>9548</v>
      </c>
      <c r="L3280" s="183"/>
      <c r="M3280" s="44" t="e">
        <f>VLOOKUP(#REF!,'[1]PL3 Danh muc đầy đủ'!$E$9:$X$9281,20,0)</f>
        <v>#REF!</v>
      </c>
      <c r="N3280" s="44" t="e">
        <f>M3280-#REF!</f>
        <v>#REF!</v>
      </c>
    </row>
    <row r="3281" spans="1:14" ht="36" x14ac:dyDescent="0.3">
      <c r="A3281" s="43">
        <v>3271</v>
      </c>
      <c r="B3281" s="17" t="s">
        <v>9551</v>
      </c>
      <c r="C3281" s="18" t="s">
        <v>18141</v>
      </c>
      <c r="D3281" s="17" t="s">
        <v>9552</v>
      </c>
      <c r="E3281" s="18" t="s">
        <v>9553</v>
      </c>
      <c r="F3281" s="18" t="s">
        <v>9553</v>
      </c>
      <c r="G3281" s="17" t="s">
        <v>18</v>
      </c>
      <c r="H3281" s="21">
        <v>2507900</v>
      </c>
      <c r="I3281" s="20">
        <v>2507930.4347826084</v>
      </c>
      <c r="J3281" s="19">
        <v>2608200</v>
      </c>
      <c r="K3281" s="1" t="s">
        <v>9548</v>
      </c>
      <c r="L3281" s="183"/>
      <c r="M3281" s="44" t="e">
        <f>VLOOKUP(#REF!,'[1]PL3 Danh muc đầy đủ'!$E$9:$X$9281,20,0)</f>
        <v>#REF!</v>
      </c>
      <c r="N3281" s="44" t="e">
        <f>M3281-#REF!</f>
        <v>#REF!</v>
      </c>
    </row>
    <row r="3282" spans="1:14" ht="54" x14ac:dyDescent="0.3">
      <c r="A3282" s="43">
        <v>3272</v>
      </c>
      <c r="B3282" s="17" t="s">
        <v>9555</v>
      </c>
      <c r="C3282" s="18" t="s">
        <v>18167</v>
      </c>
      <c r="D3282" s="17" t="s">
        <v>9556</v>
      </c>
      <c r="E3282" s="18" t="s">
        <v>16738</v>
      </c>
      <c r="F3282" s="18" t="s">
        <v>16738</v>
      </c>
      <c r="G3282" s="17" t="s">
        <v>1796</v>
      </c>
      <c r="H3282" s="21">
        <v>2522400</v>
      </c>
      <c r="I3282" s="20">
        <v>2522417.3913043477</v>
      </c>
      <c r="J3282" s="19">
        <v>2623300</v>
      </c>
      <c r="K3282" s="1" t="s">
        <v>9554</v>
      </c>
      <c r="L3282" s="183"/>
      <c r="M3282" s="44" t="e">
        <f>VLOOKUP(#REF!,'[1]PL3 Danh muc đầy đủ'!$E$9:$X$9281,20,0)</f>
        <v>#REF!</v>
      </c>
      <c r="N3282" s="44" t="e">
        <f>M3282-#REF!</f>
        <v>#REF!</v>
      </c>
    </row>
    <row r="3283" spans="1:14" ht="54" x14ac:dyDescent="0.3">
      <c r="A3283" s="43">
        <v>3273</v>
      </c>
      <c r="B3283" s="17" t="s">
        <v>9557</v>
      </c>
      <c r="C3283" s="18" t="s">
        <v>18153</v>
      </c>
      <c r="D3283" s="17" t="s">
        <v>9558</v>
      </c>
      <c r="E3283" s="18" t="s">
        <v>16738</v>
      </c>
      <c r="F3283" s="18" t="s">
        <v>16738</v>
      </c>
      <c r="G3283" s="17" t="s">
        <v>1796</v>
      </c>
      <c r="H3283" s="21">
        <v>2522400</v>
      </c>
      <c r="I3283" s="20">
        <v>2522417.3913043477</v>
      </c>
      <c r="J3283" s="19">
        <v>2623300</v>
      </c>
      <c r="K3283" s="1" t="s">
        <v>9554</v>
      </c>
      <c r="L3283" s="183"/>
      <c r="M3283" s="44" t="e">
        <f>VLOOKUP(#REF!,'[1]PL3 Danh muc đầy đủ'!$E$9:$X$9281,20,0)</f>
        <v>#REF!</v>
      </c>
      <c r="N3283" s="44" t="e">
        <f>M3283-#REF!</f>
        <v>#REF!</v>
      </c>
    </row>
    <row r="3284" spans="1:14" ht="54" x14ac:dyDescent="0.3">
      <c r="A3284" s="43">
        <v>3274</v>
      </c>
      <c r="B3284" s="17" t="s">
        <v>9559</v>
      </c>
      <c r="C3284" s="18" t="s">
        <v>18166</v>
      </c>
      <c r="D3284" s="17" t="s">
        <v>9560</v>
      </c>
      <c r="E3284" s="18" t="s">
        <v>9561</v>
      </c>
      <c r="F3284" s="18" t="s">
        <v>9561</v>
      </c>
      <c r="G3284" s="17" t="s">
        <v>1796</v>
      </c>
      <c r="H3284" s="21">
        <v>4022400</v>
      </c>
      <c r="I3284" s="20">
        <v>4022417.3913043477</v>
      </c>
      <c r="J3284" s="19">
        <v>4183300</v>
      </c>
      <c r="K3284" s="1" t="s">
        <v>9562</v>
      </c>
      <c r="L3284" s="183"/>
      <c r="M3284" s="44" t="e">
        <f>VLOOKUP(#REF!,'[1]PL3 Danh muc đầy đủ'!$E$9:$X$9281,20,0)</f>
        <v>#REF!</v>
      </c>
      <c r="N3284" s="44" t="e">
        <f>M3284-#REF!</f>
        <v>#REF!</v>
      </c>
    </row>
    <row r="3285" spans="1:14" ht="36" x14ac:dyDescent="0.3">
      <c r="A3285" s="43">
        <v>3275</v>
      </c>
      <c r="B3285" s="17" t="s">
        <v>18251</v>
      </c>
      <c r="C3285" s="18" t="s">
        <v>18167</v>
      </c>
      <c r="D3285" s="17" t="s">
        <v>18423</v>
      </c>
      <c r="E3285" s="18" t="s">
        <v>18592</v>
      </c>
      <c r="F3285" s="18" t="s">
        <v>18592</v>
      </c>
      <c r="G3285" s="17" t="s">
        <v>1796</v>
      </c>
      <c r="H3285" s="21">
        <v>4022400</v>
      </c>
      <c r="I3285" s="20">
        <v>4022417.3913043477</v>
      </c>
      <c r="J3285" s="19">
        <v>4183300</v>
      </c>
      <c r="K3285" s="18" t="s">
        <v>9562</v>
      </c>
      <c r="L3285" s="184"/>
      <c r="M3285" s="44" t="e">
        <f>VLOOKUP(#REF!,'[1]PL3 Danh muc đầy đủ'!$E$9:$X$9281,20,0)</f>
        <v>#REF!</v>
      </c>
      <c r="N3285" s="44" t="e">
        <f>M3285-#REF!</f>
        <v>#REF!</v>
      </c>
    </row>
    <row r="3286" spans="1:14" ht="36" x14ac:dyDescent="0.3">
      <c r="A3286" s="43">
        <v>3276</v>
      </c>
      <c r="B3286" s="17" t="s">
        <v>18350</v>
      </c>
      <c r="C3286" s="18" t="s">
        <v>18153</v>
      </c>
      <c r="D3286" s="17" t="s">
        <v>18521</v>
      </c>
      <c r="E3286" s="18" t="s">
        <v>18592</v>
      </c>
      <c r="F3286" s="18" t="s">
        <v>18592</v>
      </c>
      <c r="G3286" s="17" t="s">
        <v>1796</v>
      </c>
      <c r="H3286" s="21">
        <v>4022400</v>
      </c>
      <c r="I3286" s="20">
        <v>4022417.3913043477</v>
      </c>
      <c r="J3286" s="19">
        <v>4183300</v>
      </c>
      <c r="K3286" s="18" t="s">
        <v>9562</v>
      </c>
      <c r="L3286" s="184"/>
      <c r="M3286" s="44" t="e">
        <f>VLOOKUP(#REF!,'[1]PL3 Danh muc đầy đủ'!$E$9:$X$9281,20,0)</f>
        <v>#REF!</v>
      </c>
      <c r="N3286" s="44" t="e">
        <f>M3286-#REF!</f>
        <v>#REF!</v>
      </c>
    </row>
    <row r="3287" spans="1:14" ht="36" x14ac:dyDescent="0.3">
      <c r="A3287" s="43">
        <v>3277</v>
      </c>
      <c r="B3287" s="17" t="s">
        <v>9563</v>
      </c>
      <c r="C3287" s="18" t="s">
        <v>18166</v>
      </c>
      <c r="D3287" s="17" t="s">
        <v>9564</v>
      </c>
      <c r="E3287" s="18" t="s">
        <v>16739</v>
      </c>
      <c r="F3287" s="18" t="s">
        <v>16739</v>
      </c>
      <c r="G3287" s="17" t="s">
        <v>1633</v>
      </c>
      <c r="H3287" s="21">
        <v>1108300</v>
      </c>
      <c r="I3287" s="20">
        <v>1108304.3478260869</v>
      </c>
      <c r="J3287" s="19">
        <v>1152600</v>
      </c>
      <c r="K3287" s="1"/>
      <c r="L3287" s="183"/>
      <c r="M3287" s="44" t="e">
        <f>VLOOKUP(#REF!,'[1]PL3 Danh muc đầy đủ'!$E$9:$X$9281,20,0)</f>
        <v>#REF!</v>
      </c>
      <c r="N3287" s="44" t="e">
        <f>M3287-#REF!</f>
        <v>#REF!</v>
      </c>
    </row>
    <row r="3288" spans="1:14" ht="54" x14ac:dyDescent="0.3">
      <c r="A3288" s="43">
        <v>3278</v>
      </c>
      <c r="B3288" s="17" t="s">
        <v>9565</v>
      </c>
      <c r="C3288" s="18" t="s">
        <v>18167</v>
      </c>
      <c r="D3288" s="17" t="s">
        <v>9566</v>
      </c>
      <c r="E3288" s="18" t="s">
        <v>16740</v>
      </c>
      <c r="F3288" s="18" t="s">
        <v>16740</v>
      </c>
      <c r="G3288" s="17" t="s">
        <v>1633</v>
      </c>
      <c r="H3288" s="21">
        <v>1108300</v>
      </c>
      <c r="I3288" s="20">
        <v>1108304.3478260869</v>
      </c>
      <c r="J3288" s="19">
        <v>1152600</v>
      </c>
      <c r="K3288" s="1"/>
      <c r="L3288" s="183"/>
      <c r="M3288" s="44" t="e">
        <f>VLOOKUP(#REF!,'[1]PL3 Danh muc đầy đủ'!$E$9:$X$9281,20,0)</f>
        <v>#REF!</v>
      </c>
      <c r="N3288" s="44" t="e">
        <f>M3288-#REF!</f>
        <v>#REF!</v>
      </c>
    </row>
    <row r="3289" spans="1:14" ht="18" x14ac:dyDescent="0.3">
      <c r="A3289" s="43">
        <v>3279</v>
      </c>
      <c r="B3289" s="17" t="s">
        <v>9567</v>
      </c>
      <c r="C3289" s="18" t="s">
        <v>18167</v>
      </c>
      <c r="D3289" s="17" t="s">
        <v>9568</v>
      </c>
      <c r="E3289" s="18" t="s">
        <v>16741</v>
      </c>
      <c r="F3289" s="18" t="s">
        <v>16741</v>
      </c>
      <c r="G3289" s="17" t="s">
        <v>18</v>
      </c>
      <c r="H3289" s="21">
        <v>1108300</v>
      </c>
      <c r="I3289" s="20">
        <v>1108304.3478260869</v>
      </c>
      <c r="J3289" s="19">
        <v>1152600</v>
      </c>
      <c r="K3289" s="1"/>
      <c r="L3289" s="183"/>
      <c r="M3289" s="44" t="e">
        <f>VLOOKUP(#REF!,'[1]PL3 Danh muc đầy đủ'!$E$9:$X$9281,20,0)</f>
        <v>#REF!</v>
      </c>
      <c r="N3289" s="44" t="e">
        <f>M3289-#REF!</f>
        <v>#REF!</v>
      </c>
    </row>
    <row r="3290" spans="1:14" ht="54" x14ac:dyDescent="0.3">
      <c r="A3290" s="43">
        <v>3280</v>
      </c>
      <c r="B3290" s="17" t="s">
        <v>9569</v>
      </c>
      <c r="C3290" s="18" t="s">
        <v>18166</v>
      </c>
      <c r="D3290" s="17" t="s">
        <v>9570</v>
      </c>
      <c r="E3290" s="18" t="s">
        <v>9571</v>
      </c>
      <c r="F3290" s="18" t="s">
        <v>9571</v>
      </c>
      <c r="G3290" s="17"/>
      <c r="H3290" s="21">
        <v>2125300</v>
      </c>
      <c r="I3290" s="20">
        <v>2125304.3478260869</v>
      </c>
      <c r="J3290" s="19">
        <v>2210300</v>
      </c>
      <c r="K3290" s="1" t="s">
        <v>9572</v>
      </c>
      <c r="L3290" s="183"/>
      <c r="M3290" s="44" t="e">
        <f>VLOOKUP(#REF!,'[1]PL3 Danh muc đầy đủ'!$E$9:$X$9281,20,0)</f>
        <v>#REF!</v>
      </c>
      <c r="N3290" s="44" t="e">
        <f>M3290-#REF!</f>
        <v>#REF!</v>
      </c>
    </row>
    <row r="3291" spans="1:14" ht="54" x14ac:dyDescent="0.3">
      <c r="A3291" s="43">
        <v>3281</v>
      </c>
      <c r="B3291" s="17" t="s">
        <v>18239</v>
      </c>
      <c r="C3291" s="18" t="s">
        <v>18166</v>
      </c>
      <c r="D3291" s="17" t="s">
        <v>18411</v>
      </c>
      <c r="E3291" s="18" t="s">
        <v>18581</v>
      </c>
      <c r="F3291" s="18" t="s">
        <v>18581</v>
      </c>
      <c r="G3291" s="17"/>
      <c r="H3291" s="21">
        <v>2125300</v>
      </c>
      <c r="I3291" s="20">
        <v>2125304.3478260869</v>
      </c>
      <c r="J3291" s="19">
        <v>2210300</v>
      </c>
      <c r="K3291" s="18" t="s">
        <v>18736</v>
      </c>
      <c r="L3291" s="184"/>
      <c r="M3291" s="44" t="e">
        <f>VLOOKUP(#REF!,'[1]PL3 Danh muc đầy đủ'!$E$9:$X$9281,20,0)</f>
        <v>#REF!</v>
      </c>
      <c r="N3291" s="44" t="e">
        <f>M3291-#REF!</f>
        <v>#REF!</v>
      </c>
    </row>
    <row r="3292" spans="1:14" ht="36" x14ac:dyDescent="0.3">
      <c r="A3292" s="43">
        <v>3282</v>
      </c>
      <c r="B3292" s="17" t="s">
        <v>18247</v>
      </c>
      <c r="C3292" s="18" t="s">
        <v>18166</v>
      </c>
      <c r="D3292" s="17" t="s">
        <v>18419</v>
      </c>
      <c r="E3292" s="18" t="s">
        <v>18589</v>
      </c>
      <c r="F3292" s="18" t="s">
        <v>18589</v>
      </c>
      <c r="G3292" s="17" t="s">
        <v>1796</v>
      </c>
      <c r="H3292" s="21">
        <v>2125300</v>
      </c>
      <c r="I3292" s="20">
        <v>2125304.3478260869</v>
      </c>
      <c r="J3292" s="19">
        <v>2210300</v>
      </c>
      <c r="K3292" s="18" t="s">
        <v>9572</v>
      </c>
      <c r="L3292" s="184"/>
      <c r="M3292" s="44" t="e">
        <f>VLOOKUP(#REF!,'[1]PL3 Danh muc đầy đủ'!$E$9:$X$9281,20,0)</f>
        <v>#REF!</v>
      </c>
      <c r="N3292" s="44" t="e">
        <f>M3292-#REF!</f>
        <v>#REF!</v>
      </c>
    </row>
    <row r="3293" spans="1:14" ht="36" x14ac:dyDescent="0.3">
      <c r="A3293" s="43">
        <v>3283</v>
      </c>
      <c r="B3293" s="17" t="s">
        <v>18248</v>
      </c>
      <c r="C3293" s="18" t="s">
        <v>18166</v>
      </c>
      <c r="D3293" s="17" t="s">
        <v>18420</v>
      </c>
      <c r="E3293" s="18" t="s">
        <v>18590</v>
      </c>
      <c r="F3293" s="18" t="s">
        <v>18590</v>
      </c>
      <c r="G3293" s="17" t="s">
        <v>95</v>
      </c>
      <c r="H3293" s="21">
        <v>2125300</v>
      </c>
      <c r="I3293" s="20">
        <v>2125304.3478260869</v>
      </c>
      <c r="J3293" s="19">
        <v>2210300</v>
      </c>
      <c r="K3293" s="18" t="s">
        <v>9572</v>
      </c>
      <c r="L3293" s="184"/>
      <c r="M3293" s="44" t="e">
        <f>VLOOKUP(#REF!,'[1]PL3 Danh muc đầy đủ'!$E$9:$X$9281,20,0)</f>
        <v>#REF!</v>
      </c>
      <c r="N3293" s="44" t="e">
        <f>M3293-#REF!</f>
        <v>#REF!</v>
      </c>
    </row>
    <row r="3294" spans="1:14" ht="54" x14ac:dyDescent="0.3">
      <c r="A3294" s="43">
        <v>3284</v>
      </c>
      <c r="B3294" s="17" t="s">
        <v>18249</v>
      </c>
      <c r="C3294" s="18" t="s">
        <v>18166</v>
      </c>
      <c r="D3294" s="17" t="s">
        <v>18421</v>
      </c>
      <c r="E3294" s="18" t="s">
        <v>18591</v>
      </c>
      <c r="F3294" s="18" t="s">
        <v>18591</v>
      </c>
      <c r="G3294" s="17" t="s">
        <v>1633</v>
      </c>
      <c r="H3294" s="21">
        <v>2125300</v>
      </c>
      <c r="I3294" s="20">
        <v>2125304.3478260869</v>
      </c>
      <c r="J3294" s="19">
        <v>2210300</v>
      </c>
      <c r="K3294" s="18" t="s">
        <v>9572</v>
      </c>
      <c r="L3294" s="184"/>
      <c r="M3294" s="44" t="e">
        <f>VLOOKUP(#REF!,'[1]PL3 Danh muc đầy đủ'!$E$9:$X$9281,20,0)</f>
        <v>#REF!</v>
      </c>
      <c r="N3294" s="44" t="e">
        <f>M3294-#REF!</f>
        <v>#REF!</v>
      </c>
    </row>
    <row r="3295" spans="1:14" ht="36" x14ac:dyDescent="0.3">
      <c r="A3295" s="43">
        <v>3285</v>
      </c>
      <c r="B3295" s="17" t="s">
        <v>9573</v>
      </c>
      <c r="C3295" s="18" t="s">
        <v>18166</v>
      </c>
      <c r="D3295" s="17" t="s">
        <v>9574</v>
      </c>
      <c r="E3295" s="18" t="s">
        <v>9575</v>
      </c>
      <c r="F3295" s="18" t="s">
        <v>9575</v>
      </c>
      <c r="G3295" s="17" t="s">
        <v>1796</v>
      </c>
      <c r="H3295" s="21">
        <v>1743100</v>
      </c>
      <c r="I3295" s="20">
        <v>1743191.3043478262</v>
      </c>
      <c r="J3295" s="19">
        <v>1812900</v>
      </c>
      <c r="K3295" s="1"/>
      <c r="L3295" s="183"/>
      <c r="M3295" s="44" t="e">
        <f>VLOOKUP(#REF!,'[1]PL3 Danh muc đầy đủ'!$E$9:$X$9281,20,0)</f>
        <v>#REF!</v>
      </c>
      <c r="N3295" s="44" t="e">
        <f>M3295-#REF!</f>
        <v>#REF!</v>
      </c>
    </row>
    <row r="3296" spans="1:14" ht="36" x14ac:dyDescent="0.3">
      <c r="A3296" s="43">
        <v>3286</v>
      </c>
      <c r="B3296" s="17" t="s">
        <v>9576</v>
      </c>
      <c r="C3296" s="18" t="s">
        <v>18166</v>
      </c>
      <c r="D3296" s="17" t="s">
        <v>9577</v>
      </c>
      <c r="E3296" s="18" t="s">
        <v>16742</v>
      </c>
      <c r="F3296" s="18" t="s">
        <v>16742</v>
      </c>
      <c r="G3296" s="17" t="s">
        <v>1796</v>
      </c>
      <c r="H3296" s="21">
        <v>1743100</v>
      </c>
      <c r="I3296" s="20">
        <v>1743191.3043478262</v>
      </c>
      <c r="J3296" s="19">
        <v>1812900</v>
      </c>
      <c r="K3296" s="1"/>
      <c r="L3296" s="183"/>
      <c r="M3296" s="44" t="e">
        <f>VLOOKUP(#REF!,'[1]PL3 Danh muc đầy đủ'!$E$9:$X$9281,20,0)</f>
        <v>#REF!</v>
      </c>
      <c r="N3296" s="44" t="e">
        <f>M3296-#REF!</f>
        <v>#REF!</v>
      </c>
    </row>
    <row r="3297" spans="1:14" ht="36" x14ac:dyDescent="0.3">
      <c r="A3297" s="43">
        <v>3287</v>
      </c>
      <c r="B3297" s="17" t="s">
        <v>9578</v>
      </c>
      <c r="C3297" s="18" t="s">
        <v>18167</v>
      </c>
      <c r="D3297" s="17" t="s">
        <v>9579</v>
      </c>
      <c r="E3297" s="18" t="s">
        <v>16743</v>
      </c>
      <c r="F3297" s="18" t="s">
        <v>16743</v>
      </c>
      <c r="G3297" s="17" t="s">
        <v>1633</v>
      </c>
      <c r="H3297" s="21">
        <v>1743100</v>
      </c>
      <c r="I3297" s="20">
        <v>1743191.3043478262</v>
      </c>
      <c r="J3297" s="19">
        <v>1812900</v>
      </c>
      <c r="K3297" s="1"/>
      <c r="L3297" s="183"/>
      <c r="M3297" s="44" t="e">
        <f>VLOOKUP(#REF!,'[1]PL3 Danh muc đầy đủ'!$E$9:$X$9281,20,0)</f>
        <v>#REF!</v>
      </c>
      <c r="N3297" s="44" t="e">
        <f>M3297-#REF!</f>
        <v>#REF!</v>
      </c>
    </row>
    <row r="3298" spans="1:14" ht="18" x14ac:dyDescent="0.3">
      <c r="A3298" s="43">
        <v>3288</v>
      </c>
      <c r="B3298" s="17" t="s">
        <v>9580</v>
      </c>
      <c r="C3298" s="18" t="s">
        <v>18167</v>
      </c>
      <c r="D3298" s="17" t="s">
        <v>9581</v>
      </c>
      <c r="E3298" s="18" t="s">
        <v>16744</v>
      </c>
      <c r="F3298" s="18" t="s">
        <v>16744</v>
      </c>
      <c r="G3298" s="17" t="s">
        <v>1633</v>
      </c>
      <c r="H3298" s="21">
        <v>1743100</v>
      </c>
      <c r="I3298" s="20">
        <v>1743191.3043478262</v>
      </c>
      <c r="J3298" s="19">
        <v>1812900</v>
      </c>
      <c r="K3298" s="1"/>
      <c r="L3298" s="183"/>
      <c r="M3298" s="44" t="e">
        <f>VLOOKUP(#REF!,'[1]PL3 Danh muc đầy đủ'!$E$9:$X$9281,20,0)</f>
        <v>#REF!</v>
      </c>
      <c r="N3298" s="44" t="e">
        <f>M3298-#REF!</f>
        <v>#REF!</v>
      </c>
    </row>
    <row r="3299" spans="1:14" ht="36" x14ac:dyDescent="0.3">
      <c r="A3299" s="43">
        <v>3289</v>
      </c>
      <c r="B3299" s="17" t="s">
        <v>9582</v>
      </c>
      <c r="C3299" s="18" t="s">
        <v>18153</v>
      </c>
      <c r="D3299" s="17" t="s">
        <v>9583</v>
      </c>
      <c r="E3299" s="18" t="s">
        <v>16744</v>
      </c>
      <c r="F3299" s="18" t="s">
        <v>16744</v>
      </c>
      <c r="G3299" s="17" t="s">
        <v>1633</v>
      </c>
      <c r="H3299" s="21">
        <v>1743100</v>
      </c>
      <c r="I3299" s="20">
        <v>1743191.3043478262</v>
      </c>
      <c r="J3299" s="19">
        <v>1812900</v>
      </c>
      <c r="K3299" s="1"/>
      <c r="L3299" s="183"/>
      <c r="M3299" s="44" t="e">
        <f>VLOOKUP(#REF!,'[1]PL3 Danh muc đầy đủ'!$E$9:$X$9281,20,0)</f>
        <v>#REF!</v>
      </c>
      <c r="N3299" s="44" t="e">
        <f>M3299-#REF!</f>
        <v>#REF!</v>
      </c>
    </row>
    <row r="3300" spans="1:14" ht="36" x14ac:dyDescent="0.3">
      <c r="A3300" s="43">
        <v>3290</v>
      </c>
      <c r="B3300" s="17" t="s">
        <v>9584</v>
      </c>
      <c r="C3300" s="18" t="s">
        <v>18165</v>
      </c>
      <c r="D3300" s="17" t="s">
        <v>9585</v>
      </c>
      <c r="E3300" s="18" t="s">
        <v>9586</v>
      </c>
      <c r="F3300" s="18" t="s">
        <v>9586</v>
      </c>
      <c r="G3300" s="17" t="s">
        <v>1633</v>
      </c>
      <c r="H3300" s="21">
        <v>2745200</v>
      </c>
      <c r="I3300" s="20">
        <v>2745226.0869565215</v>
      </c>
      <c r="J3300" s="19">
        <v>2855000</v>
      </c>
      <c r="K3300" s="1"/>
      <c r="L3300" s="183"/>
      <c r="M3300" s="44" t="e">
        <f>VLOOKUP(#REF!,'[1]PL3 Danh muc đầy đủ'!$E$9:$X$9281,20,0)</f>
        <v>#REF!</v>
      </c>
      <c r="N3300" s="44" t="e">
        <f>M3300-#REF!</f>
        <v>#REF!</v>
      </c>
    </row>
    <row r="3301" spans="1:14" ht="18" x14ac:dyDescent="0.3">
      <c r="A3301" s="43">
        <v>3291</v>
      </c>
      <c r="B3301" s="17" t="s">
        <v>9587</v>
      </c>
      <c r="C3301" s="18" t="s">
        <v>18166</v>
      </c>
      <c r="D3301" s="17" t="s">
        <v>9588</v>
      </c>
      <c r="E3301" s="18" t="s">
        <v>9586</v>
      </c>
      <c r="F3301" s="18" t="s">
        <v>9586</v>
      </c>
      <c r="G3301" s="17" t="s">
        <v>1796</v>
      </c>
      <c r="H3301" s="21">
        <v>2745200</v>
      </c>
      <c r="I3301" s="20">
        <v>2745226.0869565215</v>
      </c>
      <c r="J3301" s="19">
        <v>2855000</v>
      </c>
      <c r="K3301" s="1"/>
      <c r="L3301" s="183"/>
      <c r="M3301" s="44" t="e">
        <f>VLOOKUP(#REF!,'[1]PL3 Danh muc đầy đủ'!$E$9:$X$9281,20,0)</f>
        <v>#REF!</v>
      </c>
      <c r="N3301" s="44" t="e">
        <f>M3301-#REF!</f>
        <v>#REF!</v>
      </c>
    </row>
    <row r="3302" spans="1:14" ht="36" x14ac:dyDescent="0.3">
      <c r="A3302" s="43">
        <v>3292</v>
      </c>
      <c r="B3302" s="17" t="s">
        <v>9589</v>
      </c>
      <c r="C3302" s="18" t="s">
        <v>18166</v>
      </c>
      <c r="D3302" s="17" t="s">
        <v>9590</v>
      </c>
      <c r="E3302" s="18" t="s">
        <v>9591</v>
      </c>
      <c r="F3302" s="18" t="s">
        <v>9591</v>
      </c>
      <c r="G3302" s="17" t="s">
        <v>1633</v>
      </c>
      <c r="H3302" s="21">
        <v>2745200</v>
      </c>
      <c r="I3302" s="20">
        <v>2745226.0869565215</v>
      </c>
      <c r="J3302" s="19">
        <v>2855000</v>
      </c>
      <c r="K3302" s="1" t="s">
        <v>9592</v>
      </c>
      <c r="L3302" s="183"/>
      <c r="M3302" s="44" t="e">
        <f>VLOOKUP(#REF!,'[1]PL3 Danh muc đầy đủ'!$E$9:$X$9281,20,0)</f>
        <v>#REF!</v>
      </c>
      <c r="N3302" s="44" t="e">
        <f>M3302-#REF!</f>
        <v>#REF!</v>
      </c>
    </row>
    <row r="3303" spans="1:14" ht="18" x14ac:dyDescent="0.3">
      <c r="A3303" s="43">
        <v>3293</v>
      </c>
      <c r="B3303" s="17" t="s">
        <v>9593</v>
      </c>
      <c r="C3303" s="18" t="s">
        <v>18167</v>
      </c>
      <c r="D3303" s="17" t="s">
        <v>9594</v>
      </c>
      <c r="E3303" s="18" t="s">
        <v>9586</v>
      </c>
      <c r="F3303" s="18" t="s">
        <v>9586</v>
      </c>
      <c r="G3303" s="17" t="s">
        <v>1633</v>
      </c>
      <c r="H3303" s="21">
        <v>2745200</v>
      </c>
      <c r="I3303" s="20">
        <v>2745226.0869565215</v>
      </c>
      <c r="J3303" s="19">
        <v>2855000</v>
      </c>
      <c r="K3303" s="1"/>
      <c r="L3303" s="183"/>
      <c r="M3303" s="44" t="e">
        <f>VLOOKUP(#REF!,'[1]PL3 Danh muc đầy đủ'!$E$9:$X$9281,20,0)</f>
        <v>#REF!</v>
      </c>
      <c r="N3303" s="44" t="e">
        <f>M3303-#REF!</f>
        <v>#REF!</v>
      </c>
    </row>
    <row r="3304" spans="1:14" ht="18" x14ac:dyDescent="0.3">
      <c r="A3304" s="43">
        <v>3294</v>
      </c>
      <c r="B3304" s="17" t="s">
        <v>9595</v>
      </c>
      <c r="C3304" s="18" t="s">
        <v>18167</v>
      </c>
      <c r="D3304" s="17" t="s">
        <v>9596</v>
      </c>
      <c r="E3304" s="18" t="s">
        <v>9597</v>
      </c>
      <c r="F3304" s="18" t="s">
        <v>9597</v>
      </c>
      <c r="G3304" s="17" t="s">
        <v>1633</v>
      </c>
      <c r="H3304" s="21">
        <v>2745200</v>
      </c>
      <c r="I3304" s="20">
        <v>2745226.0869565215</v>
      </c>
      <c r="J3304" s="19">
        <v>2855000</v>
      </c>
      <c r="K3304" s="1"/>
      <c r="L3304" s="183"/>
      <c r="M3304" s="44" t="e">
        <f>VLOOKUP(#REF!,'[1]PL3 Danh muc đầy đủ'!$E$9:$X$9281,20,0)</f>
        <v>#REF!</v>
      </c>
      <c r="N3304" s="44" t="e">
        <f>M3304-#REF!</f>
        <v>#REF!</v>
      </c>
    </row>
    <row r="3305" spans="1:14" ht="36" x14ac:dyDescent="0.3">
      <c r="A3305" s="43">
        <v>3295</v>
      </c>
      <c r="B3305" s="17" t="s">
        <v>18302</v>
      </c>
      <c r="C3305" s="18" t="s">
        <v>18153</v>
      </c>
      <c r="D3305" s="17" t="s">
        <v>18473</v>
      </c>
      <c r="E3305" s="18" t="s">
        <v>18635</v>
      </c>
      <c r="F3305" s="18" t="s">
        <v>18635</v>
      </c>
      <c r="G3305" s="17" t="s">
        <v>1633</v>
      </c>
      <c r="H3305" s="21">
        <v>2745200</v>
      </c>
      <c r="I3305" s="20">
        <v>2745226.0869565215</v>
      </c>
      <c r="J3305" s="19">
        <v>2855000</v>
      </c>
      <c r="K3305" s="18"/>
      <c r="L3305" s="184"/>
      <c r="M3305" s="44" t="e">
        <f>VLOOKUP(#REF!,'[1]PL3 Danh muc đầy đủ'!$E$9:$X$9281,20,0)</f>
        <v>#REF!</v>
      </c>
      <c r="N3305" s="44" t="e">
        <f>M3305-#REF!</f>
        <v>#REF!</v>
      </c>
    </row>
    <row r="3306" spans="1:14" ht="36" x14ac:dyDescent="0.3">
      <c r="A3306" s="43">
        <v>3296</v>
      </c>
      <c r="B3306" s="17" t="s">
        <v>9598</v>
      </c>
      <c r="C3306" s="18" t="s">
        <v>18152</v>
      </c>
      <c r="D3306" s="17" t="s">
        <v>9599</v>
      </c>
      <c r="E3306" s="18" t="s">
        <v>9600</v>
      </c>
      <c r="F3306" s="18" t="s">
        <v>9600</v>
      </c>
      <c r="G3306" s="17" t="s">
        <v>24</v>
      </c>
      <c r="H3306" s="21">
        <v>2745200</v>
      </c>
      <c r="I3306" s="20">
        <v>2745226.0869565215</v>
      </c>
      <c r="J3306" s="19">
        <v>2855000</v>
      </c>
      <c r="K3306" s="1"/>
      <c r="L3306" s="183"/>
      <c r="M3306" s="44" t="e">
        <f>VLOOKUP(#REF!,'[1]PL3 Danh muc đầy đủ'!$E$9:$X$9281,20,0)</f>
        <v>#REF!</v>
      </c>
      <c r="N3306" s="44" t="e">
        <f>M3306-#REF!</f>
        <v>#REF!</v>
      </c>
    </row>
    <row r="3307" spans="1:14" ht="36" x14ac:dyDescent="0.3">
      <c r="A3307" s="43">
        <v>3297</v>
      </c>
      <c r="B3307" s="17" t="s">
        <v>9601</v>
      </c>
      <c r="C3307" s="18" t="s">
        <v>18152</v>
      </c>
      <c r="D3307" s="17" t="s">
        <v>9602</v>
      </c>
      <c r="E3307" s="18" t="s">
        <v>9603</v>
      </c>
      <c r="F3307" s="18" t="s">
        <v>9603</v>
      </c>
      <c r="G3307" s="17" t="s">
        <v>24</v>
      </c>
      <c r="H3307" s="21">
        <v>2745200</v>
      </c>
      <c r="I3307" s="20">
        <v>2745226.0869565215</v>
      </c>
      <c r="J3307" s="19">
        <v>2855000</v>
      </c>
      <c r="K3307" s="1"/>
      <c r="L3307" s="183"/>
      <c r="M3307" s="44" t="e">
        <f>VLOOKUP(#REF!,'[1]PL3 Danh muc đầy đủ'!$E$9:$X$9281,20,0)</f>
        <v>#REF!</v>
      </c>
      <c r="N3307" s="44" t="e">
        <f>M3307-#REF!</f>
        <v>#REF!</v>
      </c>
    </row>
    <row r="3308" spans="1:14" ht="36" x14ac:dyDescent="0.3">
      <c r="A3308" s="43">
        <v>3298</v>
      </c>
      <c r="B3308" s="17" t="s">
        <v>9604</v>
      </c>
      <c r="C3308" s="18" t="s">
        <v>18152</v>
      </c>
      <c r="D3308" s="17" t="s">
        <v>9605</v>
      </c>
      <c r="E3308" s="18" t="s">
        <v>9606</v>
      </c>
      <c r="F3308" s="18" t="s">
        <v>9606</v>
      </c>
      <c r="G3308" s="17" t="s">
        <v>24</v>
      </c>
      <c r="H3308" s="21">
        <v>2745200</v>
      </c>
      <c r="I3308" s="20">
        <v>2745226.0869565215</v>
      </c>
      <c r="J3308" s="19">
        <v>2855000</v>
      </c>
      <c r="K3308" s="1"/>
      <c r="L3308" s="183"/>
      <c r="M3308" s="44" t="e">
        <f>VLOOKUP(#REF!,'[1]PL3 Danh muc đầy đủ'!$E$9:$X$9281,20,0)</f>
        <v>#REF!</v>
      </c>
      <c r="N3308" s="44" t="e">
        <f>M3308-#REF!</f>
        <v>#REF!</v>
      </c>
    </row>
    <row r="3309" spans="1:14" ht="36" x14ac:dyDescent="0.3">
      <c r="A3309" s="43">
        <v>3299</v>
      </c>
      <c r="B3309" s="17" t="s">
        <v>18363</v>
      </c>
      <c r="C3309" s="18" t="s">
        <v>18153</v>
      </c>
      <c r="D3309" s="17" t="s">
        <v>18534</v>
      </c>
      <c r="E3309" s="18" t="s">
        <v>18695</v>
      </c>
      <c r="F3309" s="18" t="s">
        <v>18695</v>
      </c>
      <c r="G3309" s="17" t="s">
        <v>1633</v>
      </c>
      <c r="H3309" s="21">
        <v>2308300</v>
      </c>
      <c r="I3309" s="20">
        <v>2308304.3478260869</v>
      </c>
      <c r="J3309" s="19">
        <v>2400600</v>
      </c>
      <c r="K3309" s="18" t="s">
        <v>18739</v>
      </c>
      <c r="L3309" s="184"/>
      <c r="M3309" s="44" t="e">
        <f>VLOOKUP(#REF!,'[1]PL3 Danh muc đầy đủ'!$E$9:$X$9281,20,0)</f>
        <v>#REF!</v>
      </c>
      <c r="N3309" s="44" t="e">
        <f>M3309-#REF!</f>
        <v>#REF!</v>
      </c>
    </row>
    <row r="3310" spans="1:14" s="192" customFormat="1" ht="18" x14ac:dyDescent="0.3">
      <c r="A3310" s="43">
        <v>3300</v>
      </c>
      <c r="B3310" s="17" t="s">
        <v>18275</v>
      </c>
      <c r="C3310" s="18" t="s">
        <v>18141</v>
      </c>
      <c r="D3310" s="17" t="s">
        <v>18446</v>
      </c>
      <c r="E3310" s="18" t="s">
        <v>18609</v>
      </c>
      <c r="F3310" s="18" t="s">
        <v>18733</v>
      </c>
      <c r="G3310" s="17"/>
      <c r="H3310" s="21">
        <v>269500</v>
      </c>
      <c r="I3310" s="20">
        <v>269530.4347826087</v>
      </c>
      <c r="J3310" s="19">
        <v>280300</v>
      </c>
      <c r="K3310" s="18"/>
      <c r="L3310" s="190"/>
      <c r="M3310" s="44" t="e">
        <f>VLOOKUP(#REF!,'[1]PL3 Danh muc đầy đủ'!$E$9:$X$9281,20,0)</f>
        <v>#REF!</v>
      </c>
      <c r="N3310" s="191" t="e">
        <f>M3310-#REF!</f>
        <v>#REF!</v>
      </c>
    </row>
    <row r="3311" spans="1:14" ht="18" x14ac:dyDescent="0.3">
      <c r="A3311" s="43">
        <v>3301</v>
      </c>
      <c r="B3311" s="17" t="s">
        <v>9607</v>
      </c>
      <c r="C3311" s="18" t="s">
        <v>18167</v>
      </c>
      <c r="D3311" s="17" t="s">
        <v>9608</v>
      </c>
      <c r="E3311" s="18" t="s">
        <v>9609</v>
      </c>
      <c r="F3311" s="18" t="s">
        <v>9609</v>
      </c>
      <c r="G3311" s="17" t="s">
        <v>1633</v>
      </c>
      <c r="H3311" s="21">
        <v>218500</v>
      </c>
      <c r="I3311" s="20">
        <v>218530.4347826087</v>
      </c>
      <c r="J3311" s="19">
        <v>227200</v>
      </c>
      <c r="K3311" s="1"/>
      <c r="L3311" s="183"/>
      <c r="M3311" s="44" t="e">
        <f>VLOOKUP(#REF!,'[1]PL3 Danh muc đầy đủ'!$E$9:$X$9281,20,0)</f>
        <v>#REF!</v>
      </c>
      <c r="N3311" s="44" t="e">
        <f>M3311-#REF!</f>
        <v>#REF!</v>
      </c>
    </row>
    <row r="3312" spans="1:14" ht="18" x14ac:dyDescent="0.3">
      <c r="A3312" s="43">
        <v>3302</v>
      </c>
      <c r="B3312" s="17" t="s">
        <v>9610</v>
      </c>
      <c r="C3312" s="18" t="s">
        <v>18167</v>
      </c>
      <c r="D3312" s="17" t="s">
        <v>9611</v>
      </c>
      <c r="E3312" s="18" t="s">
        <v>16745</v>
      </c>
      <c r="F3312" s="18" t="s">
        <v>16745</v>
      </c>
      <c r="G3312" s="17" t="s">
        <v>18</v>
      </c>
      <c r="H3312" s="21">
        <v>218500</v>
      </c>
      <c r="I3312" s="20">
        <v>218530.4347826087</v>
      </c>
      <c r="J3312" s="19">
        <v>227200</v>
      </c>
      <c r="K3312" s="1"/>
      <c r="L3312" s="183"/>
      <c r="M3312" s="44" t="e">
        <f>VLOOKUP(#REF!,'[1]PL3 Danh muc đầy đủ'!$E$9:$X$9281,20,0)</f>
        <v>#REF!</v>
      </c>
      <c r="N3312" s="44" t="e">
        <f>M3312-#REF!</f>
        <v>#REF!</v>
      </c>
    </row>
    <row r="3313" spans="1:14" ht="18" x14ac:dyDescent="0.3">
      <c r="A3313" s="43">
        <v>3303</v>
      </c>
      <c r="B3313" s="17" t="s">
        <v>9612</v>
      </c>
      <c r="C3313" s="18" t="s">
        <v>18167</v>
      </c>
      <c r="D3313" s="17" t="s">
        <v>9613</v>
      </c>
      <c r="E3313" s="18" t="s">
        <v>9614</v>
      </c>
      <c r="F3313" s="18" t="s">
        <v>9614</v>
      </c>
      <c r="G3313" s="17" t="s">
        <v>1648</v>
      </c>
      <c r="H3313" s="21">
        <v>218500</v>
      </c>
      <c r="I3313" s="20">
        <v>218530.4347826087</v>
      </c>
      <c r="J3313" s="19">
        <v>227200</v>
      </c>
      <c r="K3313" s="1"/>
      <c r="L3313" s="183"/>
      <c r="M3313" s="44" t="e">
        <f>VLOOKUP(#REF!,'[1]PL3 Danh muc đầy đủ'!$E$9:$X$9281,20,0)</f>
        <v>#REF!</v>
      </c>
      <c r="N3313" s="44" t="e">
        <f>M3313-#REF!</f>
        <v>#REF!</v>
      </c>
    </row>
    <row r="3314" spans="1:14" ht="18" x14ac:dyDescent="0.3">
      <c r="A3314" s="43">
        <v>3304</v>
      </c>
      <c r="B3314" s="17" t="s">
        <v>9615</v>
      </c>
      <c r="C3314" s="18" t="s">
        <v>18167</v>
      </c>
      <c r="D3314" s="17" t="s">
        <v>9616</v>
      </c>
      <c r="E3314" s="18" t="s">
        <v>9617</v>
      </c>
      <c r="F3314" s="18" t="s">
        <v>9617</v>
      </c>
      <c r="G3314" s="17" t="s">
        <v>18</v>
      </c>
      <c r="H3314" s="21">
        <v>218500</v>
      </c>
      <c r="I3314" s="20">
        <v>218530.4347826087</v>
      </c>
      <c r="J3314" s="19">
        <v>227200</v>
      </c>
      <c r="K3314" s="1"/>
      <c r="L3314" s="183"/>
      <c r="M3314" s="44" t="e">
        <f>VLOOKUP(#REF!,'[1]PL3 Danh muc đầy đủ'!$E$9:$X$9281,20,0)</f>
        <v>#REF!</v>
      </c>
      <c r="N3314" s="44" t="e">
        <f>M3314-#REF!</f>
        <v>#REF!</v>
      </c>
    </row>
    <row r="3315" spans="1:14" ht="18" x14ac:dyDescent="0.3">
      <c r="A3315" s="43">
        <v>3305</v>
      </c>
      <c r="B3315" s="17" t="s">
        <v>9618</v>
      </c>
      <c r="C3315" s="18" t="s">
        <v>18167</v>
      </c>
      <c r="D3315" s="17" t="s">
        <v>9619</v>
      </c>
      <c r="E3315" s="18" t="s">
        <v>16746</v>
      </c>
      <c r="F3315" s="18" t="s">
        <v>16746</v>
      </c>
      <c r="G3315" s="17" t="s">
        <v>95</v>
      </c>
      <c r="H3315" s="21">
        <v>218500</v>
      </c>
      <c r="I3315" s="20">
        <v>218530.4347826087</v>
      </c>
      <c r="J3315" s="19">
        <v>227200</v>
      </c>
      <c r="K3315" s="1"/>
      <c r="L3315" s="183"/>
      <c r="M3315" s="44" t="e">
        <f>VLOOKUP(#REF!,'[1]PL3 Danh muc đầy đủ'!$E$9:$X$9281,20,0)</f>
        <v>#REF!</v>
      </c>
      <c r="N3315" s="44" t="e">
        <f>M3315-#REF!</f>
        <v>#REF!</v>
      </c>
    </row>
    <row r="3316" spans="1:14" ht="18" x14ac:dyDescent="0.3">
      <c r="A3316" s="43">
        <v>3306</v>
      </c>
      <c r="B3316" s="17" t="s">
        <v>9620</v>
      </c>
      <c r="C3316" s="18" t="s">
        <v>18167</v>
      </c>
      <c r="D3316" s="17" t="s">
        <v>9621</v>
      </c>
      <c r="E3316" s="18" t="s">
        <v>16747</v>
      </c>
      <c r="F3316" s="18" t="s">
        <v>16747</v>
      </c>
      <c r="G3316" s="17" t="s">
        <v>1796</v>
      </c>
      <c r="H3316" s="21">
        <v>218500</v>
      </c>
      <c r="I3316" s="20">
        <v>218530.4347826087</v>
      </c>
      <c r="J3316" s="19">
        <v>227200</v>
      </c>
      <c r="K3316" s="1"/>
      <c r="L3316" s="183"/>
      <c r="M3316" s="44" t="e">
        <f>VLOOKUP(#REF!,'[1]PL3 Danh muc đầy đủ'!$E$9:$X$9281,20,0)</f>
        <v>#REF!</v>
      </c>
      <c r="N3316" s="44" t="e">
        <f>M3316-#REF!</f>
        <v>#REF!</v>
      </c>
    </row>
    <row r="3317" spans="1:14" ht="18" x14ac:dyDescent="0.3">
      <c r="A3317" s="43">
        <v>3307</v>
      </c>
      <c r="B3317" s="17" t="s">
        <v>9622</v>
      </c>
      <c r="C3317" s="18" t="s">
        <v>18167</v>
      </c>
      <c r="D3317" s="17" t="s">
        <v>9623</v>
      </c>
      <c r="E3317" s="18" t="s">
        <v>16748</v>
      </c>
      <c r="F3317" s="18" t="s">
        <v>16748</v>
      </c>
      <c r="G3317" s="17" t="s">
        <v>1796</v>
      </c>
      <c r="H3317" s="21">
        <v>218500</v>
      </c>
      <c r="I3317" s="20">
        <v>218530.4347826087</v>
      </c>
      <c r="J3317" s="19">
        <v>227200</v>
      </c>
      <c r="K3317" s="1"/>
      <c r="L3317" s="183"/>
      <c r="M3317" s="44" t="e">
        <f>VLOOKUP(#REF!,'[1]PL3 Danh muc đầy đủ'!$E$9:$X$9281,20,0)</f>
        <v>#REF!</v>
      </c>
      <c r="N3317" s="44" t="e">
        <f>M3317-#REF!</f>
        <v>#REF!</v>
      </c>
    </row>
    <row r="3318" spans="1:14" ht="36" x14ac:dyDescent="0.3">
      <c r="A3318" s="43">
        <v>3308</v>
      </c>
      <c r="B3318" s="17" t="s">
        <v>9624</v>
      </c>
      <c r="C3318" s="18" t="s">
        <v>18143</v>
      </c>
      <c r="D3318" s="17" t="s">
        <v>9625</v>
      </c>
      <c r="E3318" s="18" t="s">
        <v>16749</v>
      </c>
      <c r="F3318" s="18" t="s">
        <v>16749</v>
      </c>
      <c r="G3318" s="17" t="s">
        <v>1648</v>
      </c>
      <c r="H3318" s="21">
        <v>218500</v>
      </c>
      <c r="I3318" s="20">
        <v>218530.4347826087</v>
      </c>
      <c r="J3318" s="19">
        <v>227200</v>
      </c>
      <c r="K3318" s="1"/>
      <c r="L3318" s="183"/>
      <c r="M3318" s="44" t="e">
        <f>VLOOKUP(#REF!,'[1]PL3 Danh muc đầy đủ'!$E$9:$X$9281,20,0)</f>
        <v>#REF!</v>
      </c>
      <c r="N3318" s="44" t="e">
        <f>M3318-#REF!</f>
        <v>#REF!</v>
      </c>
    </row>
    <row r="3319" spans="1:14" ht="18" x14ac:dyDescent="0.3">
      <c r="A3319" s="43">
        <v>3309</v>
      </c>
      <c r="B3319" s="17" t="s">
        <v>9626</v>
      </c>
      <c r="C3319" s="18" t="s">
        <v>18138</v>
      </c>
      <c r="D3319" s="17" t="s">
        <v>9627</v>
      </c>
      <c r="E3319" s="18" t="s">
        <v>9628</v>
      </c>
      <c r="F3319" s="18" t="s">
        <v>9628</v>
      </c>
      <c r="G3319" s="17" t="s">
        <v>1633</v>
      </c>
      <c r="H3319" s="21">
        <v>218500</v>
      </c>
      <c r="I3319" s="20">
        <v>218530.4347826087</v>
      </c>
      <c r="J3319" s="19">
        <v>227200</v>
      </c>
      <c r="K3319" s="1"/>
      <c r="L3319" s="183"/>
      <c r="M3319" s="44" t="e">
        <f>VLOOKUP(#REF!,'[1]PL3 Danh muc đầy đủ'!$E$9:$X$9281,20,0)</f>
        <v>#REF!</v>
      </c>
      <c r="N3319" s="44" t="e">
        <f>M3319-#REF!</f>
        <v>#REF!</v>
      </c>
    </row>
    <row r="3320" spans="1:14" ht="18" x14ac:dyDescent="0.3">
      <c r="A3320" s="43">
        <v>3310</v>
      </c>
      <c r="B3320" s="17" t="s">
        <v>9629</v>
      </c>
      <c r="C3320" s="18" t="s">
        <v>18138</v>
      </c>
      <c r="D3320" s="17" t="s">
        <v>9630</v>
      </c>
      <c r="E3320" s="18" t="s">
        <v>9609</v>
      </c>
      <c r="F3320" s="18" t="s">
        <v>9609</v>
      </c>
      <c r="G3320" s="17" t="s">
        <v>1633</v>
      </c>
      <c r="H3320" s="21">
        <v>218500</v>
      </c>
      <c r="I3320" s="20">
        <v>218530.4347826087</v>
      </c>
      <c r="J3320" s="19">
        <v>227200</v>
      </c>
      <c r="K3320" s="1"/>
      <c r="L3320" s="183"/>
      <c r="M3320" s="44" t="e">
        <f>VLOOKUP(#REF!,'[1]PL3 Danh muc đầy đủ'!$E$9:$X$9281,20,0)</f>
        <v>#REF!</v>
      </c>
      <c r="N3320" s="44" t="e">
        <f>M3320-#REF!</f>
        <v>#REF!</v>
      </c>
    </row>
    <row r="3321" spans="1:14" ht="18" x14ac:dyDescent="0.3">
      <c r="A3321" s="43">
        <v>3311</v>
      </c>
      <c r="B3321" s="17" t="s">
        <v>9631</v>
      </c>
      <c r="C3321" s="18" t="s">
        <v>18148</v>
      </c>
      <c r="D3321" s="17" t="s">
        <v>9632</v>
      </c>
      <c r="E3321" s="18" t="s">
        <v>16750</v>
      </c>
      <c r="F3321" s="18" t="s">
        <v>16750</v>
      </c>
      <c r="G3321" s="17" t="s">
        <v>1648</v>
      </c>
      <c r="H3321" s="21">
        <v>218500</v>
      </c>
      <c r="I3321" s="20">
        <v>218530.4347826087</v>
      </c>
      <c r="J3321" s="19">
        <v>227200</v>
      </c>
      <c r="K3321" s="1"/>
      <c r="L3321" s="183"/>
      <c r="M3321" s="44" t="e">
        <f>VLOOKUP(#REF!,'[1]PL3 Danh muc đầy đủ'!$E$9:$X$9281,20,0)</f>
        <v>#REF!</v>
      </c>
      <c r="N3321" s="44" t="e">
        <f>M3321-#REF!</f>
        <v>#REF!</v>
      </c>
    </row>
    <row r="3322" spans="1:14" ht="18" x14ac:dyDescent="0.3">
      <c r="A3322" s="43">
        <v>3312</v>
      </c>
      <c r="B3322" s="17" t="s">
        <v>9633</v>
      </c>
      <c r="C3322" s="18" t="s">
        <v>18166</v>
      </c>
      <c r="D3322" s="17" t="s">
        <v>9634</v>
      </c>
      <c r="E3322" s="18" t="s">
        <v>9635</v>
      </c>
      <c r="F3322" s="18" t="s">
        <v>9635</v>
      </c>
      <c r="G3322" s="17" t="s">
        <v>1648</v>
      </c>
      <c r="H3322" s="21">
        <v>169500</v>
      </c>
      <c r="I3322" s="20">
        <v>169530.4347826087</v>
      </c>
      <c r="J3322" s="19">
        <v>176300</v>
      </c>
      <c r="K3322" s="1"/>
      <c r="L3322" s="183"/>
      <c r="M3322" s="44" t="e">
        <f>VLOOKUP(#REF!,'[1]PL3 Danh muc đầy đủ'!$E$9:$X$9281,20,0)</f>
        <v>#REF!</v>
      </c>
      <c r="N3322" s="44" t="e">
        <f>M3322-#REF!</f>
        <v>#REF!</v>
      </c>
    </row>
    <row r="3323" spans="1:14" ht="36" x14ac:dyDescent="0.3">
      <c r="A3323" s="43">
        <v>3313</v>
      </c>
      <c r="B3323" s="17" t="s">
        <v>9636</v>
      </c>
      <c r="C3323" s="18" t="s">
        <v>18166</v>
      </c>
      <c r="D3323" s="17" t="s">
        <v>9637</v>
      </c>
      <c r="E3323" s="18" t="s">
        <v>9638</v>
      </c>
      <c r="F3323" s="18" t="s">
        <v>9638</v>
      </c>
      <c r="G3323" s="17" t="s">
        <v>1648</v>
      </c>
      <c r="H3323" s="21">
        <v>169500</v>
      </c>
      <c r="I3323" s="20">
        <v>169530.4347826087</v>
      </c>
      <c r="J3323" s="19">
        <v>176300</v>
      </c>
      <c r="K3323" s="1"/>
      <c r="L3323" s="183"/>
      <c r="M3323" s="44" t="e">
        <f>VLOOKUP(#REF!,'[1]PL3 Danh muc đầy đủ'!$E$9:$X$9281,20,0)</f>
        <v>#REF!</v>
      </c>
      <c r="N3323" s="44" t="e">
        <f>M3323-#REF!</f>
        <v>#REF!</v>
      </c>
    </row>
    <row r="3324" spans="1:14" ht="18" x14ac:dyDescent="0.3">
      <c r="A3324" s="43">
        <v>3314</v>
      </c>
      <c r="B3324" s="17" t="s">
        <v>9639</v>
      </c>
      <c r="C3324" s="18" t="s">
        <v>18167</v>
      </c>
      <c r="D3324" s="17" t="s">
        <v>9640</v>
      </c>
      <c r="E3324" s="18" t="s">
        <v>9641</v>
      </c>
      <c r="F3324" s="18" t="s">
        <v>9641</v>
      </c>
      <c r="G3324" s="17" t="s">
        <v>1633</v>
      </c>
      <c r="H3324" s="21">
        <v>169500</v>
      </c>
      <c r="I3324" s="20">
        <v>169530.4347826087</v>
      </c>
      <c r="J3324" s="19">
        <v>176300</v>
      </c>
      <c r="K3324" s="1"/>
      <c r="L3324" s="183"/>
      <c r="M3324" s="44" t="e">
        <f>VLOOKUP(#REF!,'[1]PL3 Danh muc đầy đủ'!$E$9:$X$9281,20,0)</f>
        <v>#REF!</v>
      </c>
      <c r="N3324" s="44" t="e">
        <f>M3324-#REF!</f>
        <v>#REF!</v>
      </c>
    </row>
    <row r="3325" spans="1:14" ht="36" x14ac:dyDescent="0.3">
      <c r="A3325" s="43">
        <v>3315</v>
      </c>
      <c r="B3325" s="17" t="s">
        <v>9642</v>
      </c>
      <c r="C3325" s="18" t="s">
        <v>18165</v>
      </c>
      <c r="D3325" s="17" t="s">
        <v>9643</v>
      </c>
      <c r="E3325" s="18" t="s">
        <v>9644</v>
      </c>
      <c r="F3325" s="18" t="s">
        <v>9644</v>
      </c>
      <c r="G3325" s="17" t="s">
        <v>95</v>
      </c>
      <c r="H3325" s="21">
        <v>58400</v>
      </c>
      <c r="I3325" s="20">
        <v>58400</v>
      </c>
      <c r="J3325" s="19">
        <v>60700</v>
      </c>
      <c r="K3325" s="1"/>
      <c r="L3325" s="183"/>
      <c r="M3325" s="44" t="e">
        <f>VLOOKUP(#REF!,'[1]PL3 Danh muc đầy đủ'!$E$9:$X$9281,20,0)</f>
        <v>#REF!</v>
      </c>
      <c r="N3325" s="44" t="e">
        <f>M3325-#REF!</f>
        <v>#REF!</v>
      </c>
    </row>
    <row r="3326" spans="1:14" ht="36" x14ac:dyDescent="0.3">
      <c r="A3326" s="43">
        <v>3316</v>
      </c>
      <c r="B3326" s="17" t="s">
        <v>9645</v>
      </c>
      <c r="C3326" s="18" t="s">
        <v>18167</v>
      </c>
      <c r="D3326" s="17" t="s">
        <v>9646</v>
      </c>
      <c r="E3326" s="18" t="s">
        <v>9644</v>
      </c>
      <c r="F3326" s="18" t="s">
        <v>9644</v>
      </c>
      <c r="G3326" s="17" t="s">
        <v>95</v>
      </c>
      <c r="H3326" s="21">
        <v>58400</v>
      </c>
      <c r="I3326" s="20">
        <v>58400</v>
      </c>
      <c r="J3326" s="19">
        <v>60700</v>
      </c>
      <c r="K3326" s="1"/>
      <c r="L3326" s="183"/>
      <c r="M3326" s="44" t="e">
        <f>VLOOKUP(#REF!,'[1]PL3 Danh muc đầy đủ'!$E$9:$X$9281,20,0)</f>
        <v>#REF!</v>
      </c>
      <c r="N3326" s="44" t="e">
        <f>M3326-#REF!</f>
        <v>#REF!</v>
      </c>
    </row>
    <row r="3327" spans="1:14" ht="36" x14ac:dyDescent="0.3">
      <c r="A3327" s="43">
        <v>3317</v>
      </c>
      <c r="B3327" s="17" t="s">
        <v>9647</v>
      </c>
      <c r="C3327" s="18" t="s">
        <v>18167</v>
      </c>
      <c r="D3327" s="17" t="s">
        <v>9648</v>
      </c>
      <c r="E3327" s="18" t="s">
        <v>9649</v>
      </c>
      <c r="F3327" s="18" t="s">
        <v>17509</v>
      </c>
      <c r="G3327" s="17" t="s">
        <v>1633</v>
      </c>
      <c r="H3327" s="21">
        <v>667000</v>
      </c>
      <c r="I3327" s="20">
        <v>667078.26086956519</v>
      </c>
      <c r="J3327" s="19">
        <v>693700</v>
      </c>
      <c r="K3327" s="1"/>
      <c r="L3327" s="183"/>
      <c r="M3327" s="44" t="e">
        <f>VLOOKUP(#REF!,'[1]PL3 Danh muc đầy đủ'!$E$9:$X$9281,20,0)</f>
        <v>#REF!</v>
      </c>
      <c r="N3327" s="44" t="e">
        <f>M3327-#REF!</f>
        <v>#REF!</v>
      </c>
    </row>
    <row r="3328" spans="1:14" ht="54" x14ac:dyDescent="0.3">
      <c r="A3328" s="43">
        <v>3318</v>
      </c>
      <c r="B3328" s="17" t="s">
        <v>9650</v>
      </c>
      <c r="C3328" s="18" t="s">
        <v>18167</v>
      </c>
      <c r="D3328" s="17" t="s">
        <v>9651</v>
      </c>
      <c r="E3328" s="18" t="s">
        <v>9652</v>
      </c>
      <c r="F3328" s="18" t="s">
        <v>17517</v>
      </c>
      <c r="G3328" s="17" t="s">
        <v>1633</v>
      </c>
      <c r="H3328" s="21">
        <v>667000</v>
      </c>
      <c r="I3328" s="20">
        <v>667078.26086956519</v>
      </c>
      <c r="J3328" s="19">
        <v>693700</v>
      </c>
      <c r="K3328" s="1"/>
      <c r="L3328" s="183"/>
      <c r="M3328" s="44" t="e">
        <f>VLOOKUP(#REF!,'[1]PL3 Danh muc đầy đủ'!$E$9:$X$9281,20,0)</f>
        <v>#REF!</v>
      </c>
      <c r="N3328" s="44" t="e">
        <f>M3328-#REF!</f>
        <v>#REF!</v>
      </c>
    </row>
    <row r="3329" spans="1:14" ht="54" x14ac:dyDescent="0.3">
      <c r="A3329" s="43">
        <v>3319</v>
      </c>
      <c r="B3329" s="17" t="s">
        <v>9653</v>
      </c>
      <c r="C3329" s="18" t="s">
        <v>18141</v>
      </c>
      <c r="D3329" s="17" t="s">
        <v>9654</v>
      </c>
      <c r="E3329" s="18" t="s">
        <v>9655</v>
      </c>
      <c r="F3329" s="18" t="s">
        <v>17516</v>
      </c>
      <c r="G3329" s="17" t="s">
        <v>1633</v>
      </c>
      <c r="H3329" s="21">
        <v>667000</v>
      </c>
      <c r="I3329" s="20">
        <v>667078.26086956519</v>
      </c>
      <c r="J3329" s="19">
        <v>693700</v>
      </c>
      <c r="K3329" s="1"/>
      <c r="L3329" s="183"/>
      <c r="M3329" s="44" t="e">
        <f>VLOOKUP(#REF!,'[1]PL3 Danh muc đầy đủ'!$E$9:$X$9281,20,0)</f>
        <v>#REF!</v>
      </c>
      <c r="N3329" s="44" t="e">
        <f>M3329-#REF!</f>
        <v>#REF!</v>
      </c>
    </row>
    <row r="3330" spans="1:14" ht="36" x14ac:dyDescent="0.3">
      <c r="A3330" s="43">
        <v>3320</v>
      </c>
      <c r="B3330" s="17" t="s">
        <v>9656</v>
      </c>
      <c r="C3330" s="18" t="s">
        <v>18167</v>
      </c>
      <c r="D3330" s="17" t="s">
        <v>9648</v>
      </c>
      <c r="E3330" s="18" t="s">
        <v>9649</v>
      </c>
      <c r="F3330" s="18" t="s">
        <v>17493</v>
      </c>
      <c r="G3330" s="17" t="s">
        <v>1633</v>
      </c>
      <c r="H3330" s="21">
        <v>297000</v>
      </c>
      <c r="I3330" s="20">
        <v>297078.26086956525</v>
      </c>
      <c r="J3330" s="19">
        <v>308900</v>
      </c>
      <c r="K3330" s="1"/>
      <c r="L3330" s="183"/>
      <c r="M3330" s="44" t="e">
        <f>VLOOKUP(#REF!,'[1]PL3 Danh muc đầy đủ'!$E$9:$X$9281,20,0)</f>
        <v>#REF!</v>
      </c>
      <c r="N3330" s="44" t="e">
        <f>M3330-#REF!</f>
        <v>#REF!</v>
      </c>
    </row>
    <row r="3331" spans="1:14" ht="54" x14ac:dyDescent="0.3">
      <c r="A3331" s="43">
        <v>3321</v>
      </c>
      <c r="B3331" s="17" t="s">
        <v>9657</v>
      </c>
      <c r="C3331" s="18" t="s">
        <v>18167</v>
      </c>
      <c r="D3331" s="17" t="s">
        <v>9651</v>
      </c>
      <c r="E3331" s="18" t="s">
        <v>9652</v>
      </c>
      <c r="F3331" s="18" t="s">
        <v>17501</v>
      </c>
      <c r="G3331" s="17" t="s">
        <v>1633</v>
      </c>
      <c r="H3331" s="21">
        <v>297000</v>
      </c>
      <c r="I3331" s="20">
        <v>297078.26086956525</v>
      </c>
      <c r="J3331" s="19">
        <v>308900</v>
      </c>
      <c r="K3331" s="1"/>
      <c r="L3331" s="183"/>
      <c r="M3331" s="44" t="e">
        <f>VLOOKUP(#REF!,'[1]PL3 Danh muc đầy đủ'!$E$9:$X$9281,20,0)</f>
        <v>#REF!</v>
      </c>
      <c r="N3331" s="44" t="e">
        <f>M3331-#REF!</f>
        <v>#REF!</v>
      </c>
    </row>
    <row r="3332" spans="1:14" ht="54" x14ac:dyDescent="0.3">
      <c r="A3332" s="43">
        <v>3322</v>
      </c>
      <c r="B3332" s="17" t="s">
        <v>9658</v>
      </c>
      <c r="C3332" s="18" t="s">
        <v>18141</v>
      </c>
      <c r="D3332" s="17" t="s">
        <v>9654</v>
      </c>
      <c r="E3332" s="18" t="s">
        <v>9655</v>
      </c>
      <c r="F3332" s="18" t="s">
        <v>17500</v>
      </c>
      <c r="G3332" s="17" t="s">
        <v>1633</v>
      </c>
      <c r="H3332" s="21">
        <v>297000</v>
      </c>
      <c r="I3332" s="20">
        <v>297078.26086956525</v>
      </c>
      <c r="J3332" s="19">
        <v>308900</v>
      </c>
      <c r="K3332" s="1"/>
      <c r="L3332" s="183"/>
      <c r="M3332" s="44" t="e">
        <f>VLOOKUP(#REF!,'[1]PL3 Danh muc đầy đủ'!$E$9:$X$9281,20,0)</f>
        <v>#REF!</v>
      </c>
      <c r="N3332" s="44" t="e">
        <f>M3332-#REF!</f>
        <v>#REF!</v>
      </c>
    </row>
    <row r="3333" spans="1:14" ht="36" x14ac:dyDescent="0.3">
      <c r="A3333" s="43">
        <v>3323</v>
      </c>
      <c r="B3333" s="17" t="s">
        <v>9659</v>
      </c>
      <c r="C3333" s="18" t="s">
        <v>18167</v>
      </c>
      <c r="D3333" s="17" t="s">
        <v>9660</v>
      </c>
      <c r="E3333" s="18" t="s">
        <v>9661</v>
      </c>
      <c r="F3333" s="18" t="s">
        <v>17514</v>
      </c>
      <c r="G3333" s="17" t="s">
        <v>1633</v>
      </c>
      <c r="H3333" s="21">
        <v>282000</v>
      </c>
      <c r="I3333" s="20">
        <v>282078.26086956525</v>
      </c>
      <c r="J3333" s="19">
        <v>293300</v>
      </c>
      <c r="K3333" s="1"/>
      <c r="L3333" s="183"/>
      <c r="M3333" s="44" t="e">
        <f>VLOOKUP(#REF!,'[1]PL3 Danh muc đầy đủ'!$E$9:$X$9281,20,0)</f>
        <v>#REF!</v>
      </c>
      <c r="N3333" s="44" t="e">
        <f>M3333-#REF!</f>
        <v>#REF!</v>
      </c>
    </row>
    <row r="3334" spans="1:14" ht="36" x14ac:dyDescent="0.3">
      <c r="A3334" s="43">
        <v>3324</v>
      </c>
      <c r="B3334" s="17" t="s">
        <v>9662</v>
      </c>
      <c r="C3334" s="18" t="s">
        <v>18167</v>
      </c>
      <c r="D3334" s="17" t="s">
        <v>9663</v>
      </c>
      <c r="E3334" s="18" t="s">
        <v>9664</v>
      </c>
      <c r="F3334" s="18" t="s">
        <v>17508</v>
      </c>
      <c r="G3334" s="17" t="s">
        <v>95</v>
      </c>
      <c r="H3334" s="21">
        <v>282000</v>
      </c>
      <c r="I3334" s="20">
        <v>282078.26086956525</v>
      </c>
      <c r="J3334" s="19">
        <v>293300</v>
      </c>
      <c r="K3334" s="1"/>
      <c r="L3334" s="183"/>
      <c r="M3334" s="44" t="e">
        <f>VLOOKUP(#REF!,'[1]PL3 Danh muc đầy đủ'!$E$9:$X$9281,20,0)</f>
        <v>#REF!</v>
      </c>
      <c r="N3334" s="44" t="e">
        <f>M3334-#REF!</f>
        <v>#REF!</v>
      </c>
    </row>
    <row r="3335" spans="1:14" ht="36" x14ac:dyDescent="0.3">
      <c r="A3335" s="43">
        <v>3325</v>
      </c>
      <c r="B3335" s="17" t="s">
        <v>9665</v>
      </c>
      <c r="C3335" s="18" t="s">
        <v>18167</v>
      </c>
      <c r="D3335" s="17" t="s">
        <v>9666</v>
      </c>
      <c r="E3335" s="18" t="s">
        <v>9667</v>
      </c>
      <c r="F3335" s="18" t="s">
        <v>17506</v>
      </c>
      <c r="G3335" s="17" t="s">
        <v>95</v>
      </c>
      <c r="H3335" s="21">
        <v>282000</v>
      </c>
      <c r="I3335" s="20">
        <v>282078.26086956525</v>
      </c>
      <c r="J3335" s="19">
        <v>293300</v>
      </c>
      <c r="K3335" s="1"/>
      <c r="L3335" s="183"/>
      <c r="M3335" s="44" t="e">
        <f>VLOOKUP(#REF!,'[1]PL3 Danh muc đầy đủ'!$E$9:$X$9281,20,0)</f>
        <v>#REF!</v>
      </c>
      <c r="N3335" s="44" t="e">
        <f>M3335-#REF!</f>
        <v>#REF!</v>
      </c>
    </row>
    <row r="3336" spans="1:14" ht="36" x14ac:dyDescent="0.3">
      <c r="A3336" s="43">
        <v>3326</v>
      </c>
      <c r="B3336" s="17" t="s">
        <v>9668</v>
      </c>
      <c r="C3336" s="18" t="s">
        <v>18141</v>
      </c>
      <c r="D3336" s="17" t="s">
        <v>9669</v>
      </c>
      <c r="E3336" s="18" t="s">
        <v>9661</v>
      </c>
      <c r="F3336" s="18" t="s">
        <v>17514</v>
      </c>
      <c r="G3336" s="17" t="s">
        <v>95</v>
      </c>
      <c r="H3336" s="21">
        <v>282000</v>
      </c>
      <c r="I3336" s="20">
        <v>282078.26086956525</v>
      </c>
      <c r="J3336" s="19">
        <v>293300</v>
      </c>
      <c r="K3336" s="1"/>
      <c r="L3336" s="183"/>
      <c r="M3336" s="44" t="e">
        <f>VLOOKUP(#REF!,'[1]PL3 Danh muc đầy đủ'!$E$9:$X$9281,20,0)</f>
        <v>#REF!</v>
      </c>
      <c r="N3336" s="44" t="e">
        <f>M3336-#REF!</f>
        <v>#REF!</v>
      </c>
    </row>
    <row r="3337" spans="1:14" ht="36" x14ac:dyDescent="0.3">
      <c r="A3337" s="43">
        <v>3327</v>
      </c>
      <c r="B3337" s="17" t="s">
        <v>9670</v>
      </c>
      <c r="C3337" s="18" t="s">
        <v>18141</v>
      </c>
      <c r="D3337" s="17" t="s">
        <v>9671</v>
      </c>
      <c r="E3337" s="18" t="s">
        <v>9664</v>
      </c>
      <c r="F3337" s="18" t="s">
        <v>17508</v>
      </c>
      <c r="G3337" s="17" t="s">
        <v>95</v>
      </c>
      <c r="H3337" s="21">
        <v>282000</v>
      </c>
      <c r="I3337" s="20">
        <v>282078.26086956525</v>
      </c>
      <c r="J3337" s="19">
        <v>293300</v>
      </c>
      <c r="K3337" s="1"/>
      <c r="L3337" s="183"/>
      <c r="M3337" s="44" t="e">
        <f>VLOOKUP(#REF!,'[1]PL3 Danh muc đầy đủ'!$E$9:$X$9281,20,0)</f>
        <v>#REF!</v>
      </c>
      <c r="N3337" s="44" t="e">
        <f>M3337-#REF!</f>
        <v>#REF!</v>
      </c>
    </row>
    <row r="3338" spans="1:14" ht="36" x14ac:dyDescent="0.3">
      <c r="A3338" s="43">
        <v>3328</v>
      </c>
      <c r="B3338" s="17" t="s">
        <v>9672</v>
      </c>
      <c r="C3338" s="18" t="s">
        <v>18141</v>
      </c>
      <c r="D3338" s="17" t="s">
        <v>9673</v>
      </c>
      <c r="E3338" s="18" t="s">
        <v>9667</v>
      </c>
      <c r="F3338" s="18" t="s">
        <v>17506</v>
      </c>
      <c r="G3338" s="17" t="s">
        <v>95</v>
      </c>
      <c r="H3338" s="21">
        <v>282000</v>
      </c>
      <c r="I3338" s="20">
        <v>282078.26086956525</v>
      </c>
      <c r="J3338" s="19">
        <v>293300</v>
      </c>
      <c r="K3338" s="1"/>
      <c r="L3338" s="183"/>
      <c r="M3338" s="44" t="e">
        <f>VLOOKUP(#REF!,'[1]PL3 Danh muc đầy đủ'!$E$9:$X$9281,20,0)</f>
        <v>#REF!</v>
      </c>
      <c r="N3338" s="44" t="e">
        <f>M3338-#REF!</f>
        <v>#REF!</v>
      </c>
    </row>
    <row r="3339" spans="1:14" ht="36" x14ac:dyDescent="0.3">
      <c r="A3339" s="43">
        <v>3329</v>
      </c>
      <c r="B3339" s="17" t="s">
        <v>9674</v>
      </c>
      <c r="C3339" s="18" t="s">
        <v>18167</v>
      </c>
      <c r="D3339" s="17" t="s">
        <v>9660</v>
      </c>
      <c r="E3339" s="18" t="s">
        <v>9661</v>
      </c>
      <c r="F3339" s="18" t="s">
        <v>17498</v>
      </c>
      <c r="G3339" s="17" t="s">
        <v>1633</v>
      </c>
      <c r="H3339" s="21">
        <v>182000</v>
      </c>
      <c r="I3339" s="20">
        <v>182078.26086956525</v>
      </c>
      <c r="J3339" s="19">
        <v>189300</v>
      </c>
      <c r="K3339" s="1"/>
      <c r="L3339" s="183"/>
      <c r="M3339" s="44" t="e">
        <f>VLOOKUP(#REF!,'[1]PL3 Danh muc đầy đủ'!$E$9:$X$9281,20,0)</f>
        <v>#REF!</v>
      </c>
      <c r="N3339" s="44" t="e">
        <f>M3339-#REF!</f>
        <v>#REF!</v>
      </c>
    </row>
    <row r="3340" spans="1:14" ht="36" x14ac:dyDescent="0.3">
      <c r="A3340" s="43">
        <v>3330</v>
      </c>
      <c r="B3340" s="17" t="s">
        <v>9675</v>
      </c>
      <c r="C3340" s="18" t="s">
        <v>18167</v>
      </c>
      <c r="D3340" s="17" t="s">
        <v>9663</v>
      </c>
      <c r="E3340" s="18" t="s">
        <v>9664</v>
      </c>
      <c r="F3340" s="18" t="s">
        <v>17492</v>
      </c>
      <c r="G3340" s="17" t="s">
        <v>95</v>
      </c>
      <c r="H3340" s="21">
        <v>182000</v>
      </c>
      <c r="I3340" s="20">
        <v>182078.26086956525</v>
      </c>
      <c r="J3340" s="19">
        <v>189300</v>
      </c>
      <c r="K3340" s="1"/>
      <c r="L3340" s="183"/>
      <c r="M3340" s="44" t="e">
        <f>VLOOKUP(#REF!,'[1]PL3 Danh muc đầy đủ'!$E$9:$X$9281,20,0)</f>
        <v>#REF!</v>
      </c>
      <c r="N3340" s="44" t="e">
        <f>M3340-#REF!</f>
        <v>#REF!</v>
      </c>
    </row>
    <row r="3341" spans="1:14" ht="36" x14ac:dyDescent="0.3">
      <c r="A3341" s="43">
        <v>3331</v>
      </c>
      <c r="B3341" s="17" t="s">
        <v>9676</v>
      </c>
      <c r="C3341" s="18" t="s">
        <v>18167</v>
      </c>
      <c r="D3341" s="17" t="s">
        <v>9666</v>
      </c>
      <c r="E3341" s="18" t="s">
        <v>9667</v>
      </c>
      <c r="F3341" s="18" t="s">
        <v>17490</v>
      </c>
      <c r="G3341" s="17" t="s">
        <v>95</v>
      </c>
      <c r="H3341" s="21">
        <v>182000</v>
      </c>
      <c r="I3341" s="20">
        <v>182078.26086956525</v>
      </c>
      <c r="J3341" s="19">
        <v>189300</v>
      </c>
      <c r="K3341" s="1"/>
      <c r="L3341" s="183"/>
      <c r="M3341" s="44" t="e">
        <f>VLOOKUP(#REF!,'[1]PL3 Danh muc đầy đủ'!$E$9:$X$9281,20,0)</f>
        <v>#REF!</v>
      </c>
      <c r="N3341" s="44" t="e">
        <f>M3341-#REF!</f>
        <v>#REF!</v>
      </c>
    </row>
    <row r="3342" spans="1:14" ht="36" x14ac:dyDescent="0.3">
      <c r="A3342" s="43">
        <v>3332</v>
      </c>
      <c r="B3342" s="17" t="s">
        <v>9677</v>
      </c>
      <c r="C3342" s="18" t="s">
        <v>18141</v>
      </c>
      <c r="D3342" s="17" t="s">
        <v>9669</v>
      </c>
      <c r="E3342" s="18" t="s">
        <v>9661</v>
      </c>
      <c r="F3342" s="18" t="s">
        <v>17498</v>
      </c>
      <c r="G3342" s="17" t="s">
        <v>95</v>
      </c>
      <c r="H3342" s="21">
        <v>182000</v>
      </c>
      <c r="I3342" s="20">
        <v>182078.26086956525</v>
      </c>
      <c r="J3342" s="19">
        <v>189300</v>
      </c>
      <c r="K3342" s="1"/>
      <c r="L3342" s="183"/>
      <c r="M3342" s="44" t="e">
        <f>VLOOKUP(#REF!,'[1]PL3 Danh muc đầy đủ'!$E$9:$X$9281,20,0)</f>
        <v>#REF!</v>
      </c>
      <c r="N3342" s="44" t="e">
        <f>M3342-#REF!</f>
        <v>#REF!</v>
      </c>
    </row>
    <row r="3343" spans="1:14" ht="36" x14ac:dyDescent="0.3">
      <c r="A3343" s="43">
        <v>3333</v>
      </c>
      <c r="B3343" s="17" t="s">
        <v>9678</v>
      </c>
      <c r="C3343" s="18" t="s">
        <v>18141</v>
      </c>
      <c r="D3343" s="17" t="s">
        <v>9671</v>
      </c>
      <c r="E3343" s="18" t="s">
        <v>9664</v>
      </c>
      <c r="F3343" s="18" t="s">
        <v>17492</v>
      </c>
      <c r="G3343" s="17" t="s">
        <v>95</v>
      </c>
      <c r="H3343" s="21">
        <v>182000</v>
      </c>
      <c r="I3343" s="20">
        <v>182078.26086956525</v>
      </c>
      <c r="J3343" s="19">
        <v>189300</v>
      </c>
      <c r="K3343" s="1"/>
      <c r="L3343" s="183"/>
      <c r="M3343" s="44" t="e">
        <f>VLOOKUP(#REF!,'[1]PL3 Danh muc đầy đủ'!$E$9:$X$9281,20,0)</f>
        <v>#REF!</v>
      </c>
      <c r="N3343" s="44" t="e">
        <f>M3343-#REF!</f>
        <v>#REF!</v>
      </c>
    </row>
    <row r="3344" spans="1:14" ht="36" x14ac:dyDescent="0.3">
      <c r="A3344" s="43">
        <v>3334</v>
      </c>
      <c r="B3344" s="17" t="s">
        <v>9679</v>
      </c>
      <c r="C3344" s="18" t="s">
        <v>18141</v>
      </c>
      <c r="D3344" s="17" t="s">
        <v>9673</v>
      </c>
      <c r="E3344" s="18" t="s">
        <v>9667</v>
      </c>
      <c r="F3344" s="18" t="s">
        <v>17490</v>
      </c>
      <c r="G3344" s="17" t="s">
        <v>95</v>
      </c>
      <c r="H3344" s="21">
        <v>182000</v>
      </c>
      <c r="I3344" s="20">
        <v>182078.26086956525</v>
      </c>
      <c r="J3344" s="19">
        <v>189300</v>
      </c>
      <c r="K3344" s="1"/>
      <c r="L3344" s="183"/>
      <c r="M3344" s="44" t="e">
        <f>VLOOKUP(#REF!,'[1]PL3 Danh muc đầy đủ'!$E$9:$X$9281,20,0)</f>
        <v>#REF!</v>
      </c>
      <c r="N3344" s="44" t="e">
        <f>M3344-#REF!</f>
        <v>#REF!</v>
      </c>
    </row>
    <row r="3345" spans="1:14" ht="36" x14ac:dyDescent="0.3">
      <c r="A3345" s="43">
        <v>3335</v>
      </c>
      <c r="B3345" s="17" t="s">
        <v>9680</v>
      </c>
      <c r="C3345" s="18" t="s">
        <v>18167</v>
      </c>
      <c r="D3345" s="17" t="s">
        <v>9681</v>
      </c>
      <c r="E3345" s="18" t="s">
        <v>9682</v>
      </c>
      <c r="F3345" s="18" t="s">
        <v>17511</v>
      </c>
      <c r="G3345" s="17" t="s">
        <v>1633</v>
      </c>
      <c r="H3345" s="21">
        <v>434600</v>
      </c>
      <c r="I3345" s="20">
        <v>434634.78260869568</v>
      </c>
      <c r="J3345" s="19">
        <v>452000</v>
      </c>
      <c r="K3345" s="1"/>
      <c r="L3345" s="183"/>
      <c r="M3345" s="44" t="e">
        <f>VLOOKUP(#REF!,'[1]PL3 Danh muc đầy đủ'!$E$9:$X$9281,20,0)</f>
        <v>#REF!</v>
      </c>
      <c r="N3345" s="44" t="e">
        <f>M3345-#REF!</f>
        <v>#REF!</v>
      </c>
    </row>
    <row r="3346" spans="1:14" ht="36" x14ac:dyDescent="0.3">
      <c r="A3346" s="43">
        <v>3336</v>
      </c>
      <c r="B3346" s="17" t="s">
        <v>9683</v>
      </c>
      <c r="C3346" s="18" t="s">
        <v>18167</v>
      </c>
      <c r="D3346" s="17" t="s">
        <v>9684</v>
      </c>
      <c r="E3346" s="18" t="s">
        <v>9685</v>
      </c>
      <c r="F3346" s="18" t="s">
        <v>17590</v>
      </c>
      <c r="G3346" s="17" t="s">
        <v>1633</v>
      </c>
      <c r="H3346" s="21">
        <v>434600</v>
      </c>
      <c r="I3346" s="20">
        <v>434634.78260869568</v>
      </c>
      <c r="J3346" s="19">
        <v>452000</v>
      </c>
      <c r="K3346" s="1"/>
      <c r="L3346" s="183"/>
      <c r="M3346" s="44" t="e">
        <f>VLOOKUP(#REF!,'[1]PL3 Danh muc đầy đủ'!$E$9:$X$9281,20,0)</f>
        <v>#REF!</v>
      </c>
      <c r="N3346" s="44" t="e">
        <f>M3346-#REF!</f>
        <v>#REF!</v>
      </c>
    </row>
    <row r="3347" spans="1:14" ht="36" x14ac:dyDescent="0.3">
      <c r="A3347" s="43">
        <v>3337</v>
      </c>
      <c r="B3347" s="17" t="s">
        <v>9686</v>
      </c>
      <c r="C3347" s="18" t="s">
        <v>18167</v>
      </c>
      <c r="D3347" s="17" t="s">
        <v>9687</v>
      </c>
      <c r="E3347" s="18" t="s">
        <v>9688</v>
      </c>
      <c r="F3347" s="18" t="s">
        <v>17416</v>
      </c>
      <c r="G3347" s="17" t="s">
        <v>1633</v>
      </c>
      <c r="H3347" s="21">
        <v>434600</v>
      </c>
      <c r="I3347" s="20">
        <v>434634.78260869568</v>
      </c>
      <c r="J3347" s="19">
        <v>452000</v>
      </c>
      <c r="K3347" s="1"/>
      <c r="L3347" s="183"/>
      <c r="M3347" s="44" t="e">
        <f>VLOOKUP(#REF!,'[1]PL3 Danh muc đầy đủ'!$E$9:$X$9281,20,0)</f>
        <v>#REF!</v>
      </c>
      <c r="N3347" s="44" t="e">
        <f>M3347-#REF!</f>
        <v>#REF!</v>
      </c>
    </row>
    <row r="3348" spans="1:14" ht="36" x14ac:dyDescent="0.3">
      <c r="A3348" s="43">
        <v>3338</v>
      </c>
      <c r="B3348" s="17" t="s">
        <v>9689</v>
      </c>
      <c r="C3348" s="18" t="s">
        <v>18167</v>
      </c>
      <c r="D3348" s="17" t="s">
        <v>9690</v>
      </c>
      <c r="E3348" s="18" t="s">
        <v>9691</v>
      </c>
      <c r="F3348" s="18" t="s">
        <v>17513</v>
      </c>
      <c r="G3348" s="17" t="s">
        <v>95</v>
      </c>
      <c r="H3348" s="21">
        <v>434600</v>
      </c>
      <c r="I3348" s="20">
        <v>434634.78260869568</v>
      </c>
      <c r="J3348" s="19">
        <v>452000</v>
      </c>
      <c r="K3348" s="1"/>
      <c r="L3348" s="183"/>
      <c r="M3348" s="44" t="e">
        <f>VLOOKUP(#REF!,'[1]PL3 Danh muc đầy đủ'!$E$9:$X$9281,20,0)</f>
        <v>#REF!</v>
      </c>
      <c r="N3348" s="44" t="e">
        <f>M3348-#REF!</f>
        <v>#REF!</v>
      </c>
    </row>
    <row r="3349" spans="1:14" ht="36" x14ac:dyDescent="0.3">
      <c r="A3349" s="43">
        <v>3339</v>
      </c>
      <c r="B3349" s="17" t="s">
        <v>9692</v>
      </c>
      <c r="C3349" s="18" t="s">
        <v>18167</v>
      </c>
      <c r="D3349" s="17" t="s">
        <v>9693</v>
      </c>
      <c r="E3349" s="18" t="s">
        <v>9694</v>
      </c>
      <c r="F3349" s="18" t="s">
        <v>17515</v>
      </c>
      <c r="G3349" s="17" t="s">
        <v>1633</v>
      </c>
      <c r="H3349" s="21">
        <v>434600</v>
      </c>
      <c r="I3349" s="20">
        <v>434634.78260869568</v>
      </c>
      <c r="J3349" s="19">
        <v>452000</v>
      </c>
      <c r="K3349" s="1"/>
      <c r="L3349" s="183"/>
      <c r="M3349" s="44" t="e">
        <f>VLOOKUP(#REF!,'[1]PL3 Danh muc đầy đủ'!$E$9:$X$9281,20,0)</f>
        <v>#REF!</v>
      </c>
      <c r="N3349" s="44" t="e">
        <f>M3349-#REF!</f>
        <v>#REF!</v>
      </c>
    </row>
    <row r="3350" spans="1:14" ht="36" x14ac:dyDescent="0.3">
      <c r="A3350" s="43">
        <v>3340</v>
      </c>
      <c r="B3350" s="17" t="s">
        <v>9695</v>
      </c>
      <c r="C3350" s="18" t="s">
        <v>18141</v>
      </c>
      <c r="D3350" s="17" t="s">
        <v>9696</v>
      </c>
      <c r="E3350" s="18" t="s">
        <v>9697</v>
      </c>
      <c r="F3350" s="18" t="s">
        <v>17503</v>
      </c>
      <c r="G3350" s="17" t="s">
        <v>95</v>
      </c>
      <c r="H3350" s="21">
        <v>434600</v>
      </c>
      <c r="I3350" s="20">
        <v>434634.78260869568</v>
      </c>
      <c r="J3350" s="19">
        <v>452000</v>
      </c>
      <c r="K3350" s="1"/>
      <c r="L3350" s="183"/>
      <c r="M3350" s="44" t="e">
        <f>VLOOKUP(#REF!,'[1]PL3 Danh muc đầy đủ'!$E$9:$X$9281,20,0)</f>
        <v>#REF!</v>
      </c>
      <c r="N3350" s="44" t="e">
        <f>M3350-#REF!</f>
        <v>#REF!</v>
      </c>
    </row>
    <row r="3351" spans="1:14" ht="36" x14ac:dyDescent="0.3">
      <c r="A3351" s="43">
        <v>3341</v>
      </c>
      <c r="B3351" s="17" t="s">
        <v>9698</v>
      </c>
      <c r="C3351" s="18" t="s">
        <v>18141</v>
      </c>
      <c r="D3351" s="17" t="s">
        <v>9699</v>
      </c>
      <c r="E3351" s="18" t="s">
        <v>9700</v>
      </c>
      <c r="F3351" s="18" t="s">
        <v>17502</v>
      </c>
      <c r="G3351" s="17" t="s">
        <v>95</v>
      </c>
      <c r="H3351" s="21">
        <v>434600</v>
      </c>
      <c r="I3351" s="20">
        <v>434634.78260869568</v>
      </c>
      <c r="J3351" s="19">
        <v>452000</v>
      </c>
      <c r="K3351" s="1"/>
      <c r="L3351" s="183"/>
      <c r="M3351" s="44" t="e">
        <f>VLOOKUP(#REF!,'[1]PL3 Danh muc đầy đủ'!$E$9:$X$9281,20,0)</f>
        <v>#REF!</v>
      </c>
      <c r="N3351" s="44" t="e">
        <f>M3351-#REF!</f>
        <v>#REF!</v>
      </c>
    </row>
    <row r="3352" spans="1:14" ht="36" x14ac:dyDescent="0.3">
      <c r="A3352" s="43">
        <v>3342</v>
      </c>
      <c r="B3352" s="17" t="s">
        <v>9701</v>
      </c>
      <c r="C3352" s="18" t="s">
        <v>18141</v>
      </c>
      <c r="D3352" s="17" t="s">
        <v>9702</v>
      </c>
      <c r="E3352" s="18" t="s">
        <v>9682</v>
      </c>
      <c r="F3352" s="18" t="s">
        <v>17511</v>
      </c>
      <c r="G3352" s="17" t="s">
        <v>95</v>
      </c>
      <c r="H3352" s="21">
        <v>434600</v>
      </c>
      <c r="I3352" s="20">
        <v>434634.78260869568</v>
      </c>
      <c r="J3352" s="19">
        <v>452000</v>
      </c>
      <c r="K3352" s="1"/>
      <c r="L3352" s="183"/>
      <c r="M3352" s="44" t="e">
        <f>VLOOKUP(#REF!,'[1]PL3 Danh muc đầy đủ'!$E$9:$X$9281,20,0)</f>
        <v>#REF!</v>
      </c>
      <c r="N3352" s="44" t="e">
        <f>M3352-#REF!</f>
        <v>#REF!</v>
      </c>
    </row>
    <row r="3353" spans="1:14" ht="36" x14ac:dyDescent="0.3">
      <c r="A3353" s="43">
        <v>3343</v>
      </c>
      <c r="B3353" s="17" t="s">
        <v>9703</v>
      </c>
      <c r="C3353" s="18" t="s">
        <v>18141</v>
      </c>
      <c r="D3353" s="17" t="s">
        <v>9704</v>
      </c>
      <c r="E3353" s="18" t="s">
        <v>9688</v>
      </c>
      <c r="F3353" s="18" t="s">
        <v>17416</v>
      </c>
      <c r="G3353" s="17" t="s">
        <v>95</v>
      </c>
      <c r="H3353" s="21">
        <v>434600</v>
      </c>
      <c r="I3353" s="20">
        <v>434634.78260869568</v>
      </c>
      <c r="J3353" s="19">
        <v>452000</v>
      </c>
      <c r="K3353" s="1"/>
      <c r="L3353" s="183"/>
      <c r="M3353" s="44" t="e">
        <f>VLOOKUP(#REF!,'[1]PL3 Danh muc đầy đủ'!$E$9:$X$9281,20,0)</f>
        <v>#REF!</v>
      </c>
      <c r="N3353" s="44" t="e">
        <f>M3353-#REF!</f>
        <v>#REF!</v>
      </c>
    </row>
    <row r="3354" spans="1:14" ht="36" x14ac:dyDescent="0.3">
      <c r="A3354" s="43">
        <v>3344</v>
      </c>
      <c r="B3354" s="17" t="s">
        <v>9705</v>
      </c>
      <c r="C3354" s="18" t="s">
        <v>18141</v>
      </c>
      <c r="D3354" s="17" t="s">
        <v>9706</v>
      </c>
      <c r="E3354" s="18" t="s">
        <v>9691</v>
      </c>
      <c r="F3354" s="18" t="s">
        <v>17513</v>
      </c>
      <c r="G3354" s="17" t="s">
        <v>95</v>
      </c>
      <c r="H3354" s="21">
        <v>434600</v>
      </c>
      <c r="I3354" s="20">
        <v>434634.78260869568</v>
      </c>
      <c r="J3354" s="19">
        <v>452000</v>
      </c>
      <c r="K3354" s="1"/>
      <c r="L3354" s="183"/>
      <c r="M3354" s="44" t="e">
        <f>VLOOKUP(#REF!,'[1]PL3 Danh muc đầy đủ'!$E$9:$X$9281,20,0)</f>
        <v>#REF!</v>
      </c>
      <c r="N3354" s="44" t="e">
        <f>M3354-#REF!</f>
        <v>#REF!</v>
      </c>
    </row>
    <row r="3355" spans="1:14" ht="36" x14ac:dyDescent="0.3">
      <c r="A3355" s="43">
        <v>3345</v>
      </c>
      <c r="B3355" s="17" t="s">
        <v>18274</v>
      </c>
      <c r="C3355" s="18" t="s">
        <v>18141</v>
      </c>
      <c r="D3355" s="17" t="s">
        <v>8089</v>
      </c>
      <c r="E3355" s="18" t="s">
        <v>18608</v>
      </c>
      <c r="F3355" s="18" t="s">
        <v>18732</v>
      </c>
      <c r="G3355" s="17" t="s">
        <v>95</v>
      </c>
      <c r="H3355" s="21">
        <v>434600</v>
      </c>
      <c r="I3355" s="20">
        <v>434634.78260869568</v>
      </c>
      <c r="J3355" s="19">
        <v>452000</v>
      </c>
      <c r="K3355" s="18"/>
      <c r="L3355" s="184"/>
      <c r="M3355" s="44" t="e">
        <f>VLOOKUP(#REF!,'[1]PL3 Danh muc đầy đủ'!$E$9:$X$9281,20,0)</f>
        <v>#REF!</v>
      </c>
      <c r="N3355" s="44" t="e">
        <f>M3355-#REF!</f>
        <v>#REF!</v>
      </c>
    </row>
    <row r="3356" spans="1:14" ht="36" x14ac:dyDescent="0.3">
      <c r="A3356" s="43">
        <v>3346</v>
      </c>
      <c r="B3356" s="17" t="s">
        <v>9707</v>
      </c>
      <c r="C3356" s="18" t="s">
        <v>18167</v>
      </c>
      <c r="D3356" s="17" t="s">
        <v>9681</v>
      </c>
      <c r="E3356" s="18" t="s">
        <v>9682</v>
      </c>
      <c r="F3356" s="18" t="s">
        <v>17495</v>
      </c>
      <c r="G3356" s="17" t="s">
        <v>1633</v>
      </c>
      <c r="H3356" s="21">
        <v>256600</v>
      </c>
      <c r="I3356" s="20">
        <v>256634.78260869571</v>
      </c>
      <c r="J3356" s="19">
        <v>266900</v>
      </c>
      <c r="K3356" s="1"/>
      <c r="L3356" s="183"/>
      <c r="M3356" s="44" t="e">
        <f>VLOOKUP(#REF!,'[1]PL3 Danh muc đầy đủ'!$E$9:$X$9281,20,0)</f>
        <v>#REF!</v>
      </c>
      <c r="N3356" s="44" t="e">
        <f>M3356-#REF!</f>
        <v>#REF!</v>
      </c>
    </row>
    <row r="3357" spans="1:14" ht="36" x14ac:dyDescent="0.3">
      <c r="A3357" s="43">
        <v>3347</v>
      </c>
      <c r="B3357" s="17" t="s">
        <v>9708</v>
      </c>
      <c r="C3357" s="18" t="s">
        <v>18167</v>
      </c>
      <c r="D3357" s="17" t="s">
        <v>9684</v>
      </c>
      <c r="E3357" s="18" t="s">
        <v>9685</v>
      </c>
      <c r="F3357" s="18" t="s">
        <v>17591</v>
      </c>
      <c r="G3357" s="17" t="s">
        <v>1633</v>
      </c>
      <c r="H3357" s="21">
        <v>256600</v>
      </c>
      <c r="I3357" s="20">
        <v>256634.78260869571</v>
      </c>
      <c r="J3357" s="19">
        <v>266900</v>
      </c>
      <c r="K3357" s="1"/>
      <c r="L3357" s="183"/>
      <c r="M3357" s="44" t="e">
        <f>VLOOKUP(#REF!,'[1]PL3 Danh muc đầy đủ'!$E$9:$X$9281,20,0)</f>
        <v>#REF!</v>
      </c>
      <c r="N3357" s="44" t="e">
        <f>M3357-#REF!</f>
        <v>#REF!</v>
      </c>
    </row>
    <row r="3358" spans="1:14" ht="36" x14ac:dyDescent="0.3">
      <c r="A3358" s="43">
        <v>3348</v>
      </c>
      <c r="B3358" s="17" t="s">
        <v>9709</v>
      </c>
      <c r="C3358" s="18" t="s">
        <v>18167</v>
      </c>
      <c r="D3358" s="17" t="s">
        <v>9687</v>
      </c>
      <c r="E3358" s="18" t="s">
        <v>9688</v>
      </c>
      <c r="F3358" s="18" t="s">
        <v>17450</v>
      </c>
      <c r="G3358" s="17" t="s">
        <v>1633</v>
      </c>
      <c r="H3358" s="21">
        <v>256600</v>
      </c>
      <c r="I3358" s="20">
        <v>256634.78260869571</v>
      </c>
      <c r="J3358" s="19">
        <v>266900</v>
      </c>
      <c r="K3358" s="1"/>
      <c r="L3358" s="183"/>
      <c r="M3358" s="44" t="e">
        <f>VLOOKUP(#REF!,'[1]PL3 Danh muc đầy đủ'!$E$9:$X$9281,20,0)</f>
        <v>#REF!</v>
      </c>
      <c r="N3358" s="44" t="e">
        <f>M3358-#REF!</f>
        <v>#REF!</v>
      </c>
    </row>
    <row r="3359" spans="1:14" ht="36" x14ac:dyDescent="0.3">
      <c r="A3359" s="43">
        <v>3349</v>
      </c>
      <c r="B3359" s="17" t="s">
        <v>9710</v>
      </c>
      <c r="C3359" s="18" t="s">
        <v>18167</v>
      </c>
      <c r="D3359" s="17" t="s">
        <v>9690</v>
      </c>
      <c r="E3359" s="18" t="s">
        <v>9691</v>
      </c>
      <c r="F3359" s="18" t="s">
        <v>17497</v>
      </c>
      <c r="G3359" s="17" t="s">
        <v>95</v>
      </c>
      <c r="H3359" s="21">
        <v>256600</v>
      </c>
      <c r="I3359" s="20">
        <v>256634.78260869571</v>
      </c>
      <c r="J3359" s="19">
        <v>266900</v>
      </c>
      <c r="K3359" s="1"/>
      <c r="L3359" s="183"/>
      <c r="M3359" s="44" t="e">
        <f>VLOOKUP(#REF!,'[1]PL3 Danh muc đầy đủ'!$E$9:$X$9281,20,0)</f>
        <v>#REF!</v>
      </c>
      <c r="N3359" s="44" t="e">
        <f>M3359-#REF!</f>
        <v>#REF!</v>
      </c>
    </row>
    <row r="3360" spans="1:14" ht="36" x14ac:dyDescent="0.3">
      <c r="A3360" s="43">
        <v>3350</v>
      </c>
      <c r="B3360" s="17" t="s">
        <v>9711</v>
      </c>
      <c r="C3360" s="18" t="s">
        <v>18167</v>
      </c>
      <c r="D3360" s="17" t="s">
        <v>9693</v>
      </c>
      <c r="E3360" s="18" t="s">
        <v>9694</v>
      </c>
      <c r="F3360" s="18" t="s">
        <v>17499</v>
      </c>
      <c r="G3360" s="17" t="s">
        <v>1633</v>
      </c>
      <c r="H3360" s="21">
        <v>256600</v>
      </c>
      <c r="I3360" s="20">
        <v>256634.78260869571</v>
      </c>
      <c r="J3360" s="19">
        <v>266900</v>
      </c>
      <c r="K3360" s="1"/>
      <c r="L3360" s="183"/>
      <c r="M3360" s="44" t="e">
        <f>VLOOKUP(#REF!,'[1]PL3 Danh muc đầy đủ'!$E$9:$X$9281,20,0)</f>
        <v>#REF!</v>
      </c>
      <c r="N3360" s="44" t="e">
        <f>M3360-#REF!</f>
        <v>#REF!</v>
      </c>
    </row>
    <row r="3361" spans="1:14" ht="36" x14ac:dyDescent="0.3">
      <c r="A3361" s="43">
        <v>3351</v>
      </c>
      <c r="B3361" s="17" t="s">
        <v>9712</v>
      </c>
      <c r="C3361" s="18" t="s">
        <v>18141</v>
      </c>
      <c r="D3361" s="17" t="s">
        <v>9696</v>
      </c>
      <c r="E3361" s="18" t="s">
        <v>9697</v>
      </c>
      <c r="F3361" s="18" t="s">
        <v>17487</v>
      </c>
      <c r="G3361" s="17" t="s">
        <v>95</v>
      </c>
      <c r="H3361" s="21">
        <v>256600</v>
      </c>
      <c r="I3361" s="20">
        <v>256634.78260869571</v>
      </c>
      <c r="J3361" s="19">
        <v>266900</v>
      </c>
      <c r="K3361" s="1"/>
      <c r="L3361" s="183"/>
      <c r="M3361" s="44" t="e">
        <f>VLOOKUP(#REF!,'[1]PL3 Danh muc đầy đủ'!$E$9:$X$9281,20,0)</f>
        <v>#REF!</v>
      </c>
      <c r="N3361" s="44" t="e">
        <f>M3361-#REF!</f>
        <v>#REF!</v>
      </c>
    </row>
    <row r="3362" spans="1:14" ht="36" x14ac:dyDescent="0.3">
      <c r="A3362" s="43">
        <v>3352</v>
      </c>
      <c r="B3362" s="17" t="s">
        <v>9713</v>
      </c>
      <c r="C3362" s="18" t="s">
        <v>18141</v>
      </c>
      <c r="D3362" s="17" t="s">
        <v>9699</v>
      </c>
      <c r="E3362" s="18" t="s">
        <v>9700</v>
      </c>
      <c r="F3362" s="18" t="s">
        <v>17486</v>
      </c>
      <c r="G3362" s="17" t="s">
        <v>95</v>
      </c>
      <c r="H3362" s="21">
        <v>256600</v>
      </c>
      <c r="I3362" s="20">
        <v>256634.78260869571</v>
      </c>
      <c r="J3362" s="19">
        <v>266900</v>
      </c>
      <c r="K3362" s="1"/>
      <c r="L3362" s="183"/>
      <c r="M3362" s="44" t="e">
        <f>VLOOKUP(#REF!,'[1]PL3 Danh muc đầy đủ'!$E$9:$X$9281,20,0)</f>
        <v>#REF!</v>
      </c>
      <c r="N3362" s="44" t="e">
        <f>M3362-#REF!</f>
        <v>#REF!</v>
      </c>
    </row>
    <row r="3363" spans="1:14" ht="36" x14ac:dyDescent="0.3">
      <c r="A3363" s="43">
        <v>3353</v>
      </c>
      <c r="B3363" s="17" t="s">
        <v>9714</v>
      </c>
      <c r="C3363" s="18" t="s">
        <v>18141</v>
      </c>
      <c r="D3363" s="17" t="s">
        <v>9702</v>
      </c>
      <c r="E3363" s="18" t="s">
        <v>9682</v>
      </c>
      <c r="F3363" s="18" t="s">
        <v>17495</v>
      </c>
      <c r="G3363" s="17" t="s">
        <v>95</v>
      </c>
      <c r="H3363" s="21">
        <v>256600</v>
      </c>
      <c r="I3363" s="20">
        <v>256634.78260869571</v>
      </c>
      <c r="J3363" s="19">
        <v>266900</v>
      </c>
      <c r="K3363" s="1"/>
      <c r="L3363" s="183"/>
      <c r="M3363" s="44" t="e">
        <f>VLOOKUP(#REF!,'[1]PL3 Danh muc đầy đủ'!$E$9:$X$9281,20,0)</f>
        <v>#REF!</v>
      </c>
      <c r="N3363" s="44" t="e">
        <f>M3363-#REF!</f>
        <v>#REF!</v>
      </c>
    </row>
    <row r="3364" spans="1:14" ht="36" x14ac:dyDescent="0.3">
      <c r="A3364" s="43">
        <v>3354</v>
      </c>
      <c r="B3364" s="17" t="s">
        <v>9715</v>
      </c>
      <c r="C3364" s="18" t="s">
        <v>18141</v>
      </c>
      <c r="D3364" s="17" t="s">
        <v>9704</v>
      </c>
      <c r="E3364" s="18" t="s">
        <v>9688</v>
      </c>
      <c r="F3364" s="18" t="s">
        <v>17450</v>
      </c>
      <c r="G3364" s="17" t="s">
        <v>95</v>
      </c>
      <c r="H3364" s="21">
        <v>256600</v>
      </c>
      <c r="I3364" s="20">
        <v>256634.78260869571</v>
      </c>
      <c r="J3364" s="19">
        <v>266900</v>
      </c>
      <c r="K3364" s="1"/>
      <c r="L3364" s="183"/>
      <c r="M3364" s="44" t="e">
        <f>VLOOKUP(#REF!,'[1]PL3 Danh muc đầy đủ'!$E$9:$X$9281,20,0)</f>
        <v>#REF!</v>
      </c>
      <c r="N3364" s="44" t="e">
        <f>M3364-#REF!</f>
        <v>#REF!</v>
      </c>
    </row>
    <row r="3365" spans="1:14" ht="36" x14ac:dyDescent="0.3">
      <c r="A3365" s="43">
        <v>3355</v>
      </c>
      <c r="B3365" s="17" t="s">
        <v>9716</v>
      </c>
      <c r="C3365" s="18" t="s">
        <v>18141</v>
      </c>
      <c r="D3365" s="17" t="s">
        <v>9706</v>
      </c>
      <c r="E3365" s="18" t="s">
        <v>9691</v>
      </c>
      <c r="F3365" s="18" t="s">
        <v>17497</v>
      </c>
      <c r="G3365" s="17" t="s">
        <v>95</v>
      </c>
      <c r="H3365" s="21">
        <v>256600</v>
      </c>
      <c r="I3365" s="20">
        <v>256634.78260869571</v>
      </c>
      <c r="J3365" s="19">
        <v>266900</v>
      </c>
      <c r="K3365" s="1"/>
      <c r="L3365" s="183"/>
      <c r="M3365" s="44" t="e">
        <f>VLOOKUP(#REF!,'[1]PL3 Danh muc đầy đủ'!$E$9:$X$9281,20,0)</f>
        <v>#REF!</v>
      </c>
      <c r="N3365" s="44" t="e">
        <f>M3365-#REF!</f>
        <v>#REF!</v>
      </c>
    </row>
    <row r="3366" spans="1:14" ht="36" x14ac:dyDescent="0.3">
      <c r="A3366" s="43">
        <v>3356</v>
      </c>
      <c r="B3366" s="17" t="s">
        <v>9717</v>
      </c>
      <c r="C3366" s="18" t="s">
        <v>18167</v>
      </c>
      <c r="D3366" s="17" t="s">
        <v>9718</v>
      </c>
      <c r="E3366" s="18" t="s">
        <v>9719</v>
      </c>
      <c r="F3366" s="18" t="s">
        <v>17512</v>
      </c>
      <c r="G3366" s="17" t="s">
        <v>1633</v>
      </c>
      <c r="H3366" s="21">
        <v>342000</v>
      </c>
      <c r="I3366" s="20">
        <v>342078.26086956525</v>
      </c>
      <c r="J3366" s="19">
        <v>355700</v>
      </c>
      <c r="K3366" s="1"/>
      <c r="L3366" s="183"/>
      <c r="M3366" s="44" t="e">
        <f>VLOOKUP(#REF!,'[1]PL3 Danh muc đầy đủ'!$E$9:$X$9281,20,0)</f>
        <v>#REF!</v>
      </c>
      <c r="N3366" s="44" t="e">
        <f>M3366-#REF!</f>
        <v>#REF!</v>
      </c>
    </row>
    <row r="3367" spans="1:14" ht="36" x14ac:dyDescent="0.3">
      <c r="A3367" s="43">
        <v>3357</v>
      </c>
      <c r="B3367" s="17" t="s">
        <v>9720</v>
      </c>
      <c r="C3367" s="18" t="s">
        <v>18141</v>
      </c>
      <c r="D3367" s="17" t="s">
        <v>9721</v>
      </c>
      <c r="E3367" s="18" t="s">
        <v>9719</v>
      </c>
      <c r="F3367" s="18" t="s">
        <v>17512</v>
      </c>
      <c r="G3367" s="17" t="s">
        <v>95</v>
      </c>
      <c r="H3367" s="21">
        <v>342000</v>
      </c>
      <c r="I3367" s="20">
        <v>342078.26086956525</v>
      </c>
      <c r="J3367" s="19">
        <v>355700</v>
      </c>
      <c r="K3367" s="1"/>
      <c r="L3367" s="183"/>
      <c r="M3367" s="44" t="e">
        <f>VLOOKUP(#REF!,'[1]PL3 Danh muc đầy đủ'!$E$9:$X$9281,20,0)</f>
        <v>#REF!</v>
      </c>
      <c r="N3367" s="44" t="e">
        <f>M3367-#REF!</f>
        <v>#REF!</v>
      </c>
    </row>
    <row r="3368" spans="1:14" ht="36" x14ac:dyDescent="0.3">
      <c r="A3368" s="43">
        <v>3358</v>
      </c>
      <c r="B3368" s="17" t="s">
        <v>9722</v>
      </c>
      <c r="C3368" s="18" t="s">
        <v>18141</v>
      </c>
      <c r="D3368" s="17" t="s">
        <v>9723</v>
      </c>
      <c r="E3368" s="18" t="s">
        <v>9724</v>
      </c>
      <c r="F3368" s="18" t="s">
        <v>17507</v>
      </c>
      <c r="G3368" s="17" t="s">
        <v>95</v>
      </c>
      <c r="H3368" s="21">
        <v>342000</v>
      </c>
      <c r="I3368" s="20">
        <v>342078.26086956525</v>
      </c>
      <c r="J3368" s="19">
        <v>355700</v>
      </c>
      <c r="K3368" s="1"/>
      <c r="L3368" s="183"/>
      <c r="M3368" s="44" t="e">
        <f>VLOOKUP(#REF!,'[1]PL3 Danh muc đầy đủ'!$E$9:$X$9281,20,0)</f>
        <v>#REF!</v>
      </c>
      <c r="N3368" s="44" t="e">
        <f>M3368-#REF!</f>
        <v>#REF!</v>
      </c>
    </row>
    <row r="3369" spans="1:14" ht="36" x14ac:dyDescent="0.3">
      <c r="A3369" s="43">
        <v>3359</v>
      </c>
      <c r="B3369" s="17" t="s">
        <v>9725</v>
      </c>
      <c r="C3369" s="18" t="s">
        <v>18167</v>
      </c>
      <c r="D3369" s="17" t="s">
        <v>9718</v>
      </c>
      <c r="E3369" s="18" t="s">
        <v>9719</v>
      </c>
      <c r="F3369" s="18" t="s">
        <v>17496</v>
      </c>
      <c r="G3369" s="17" t="s">
        <v>1633</v>
      </c>
      <c r="H3369" s="21">
        <v>187000</v>
      </c>
      <c r="I3369" s="20">
        <v>187078.26086956525</v>
      </c>
      <c r="J3369" s="19">
        <v>194500</v>
      </c>
      <c r="K3369" s="1"/>
      <c r="L3369" s="183"/>
      <c r="M3369" s="44" t="e">
        <f>VLOOKUP(#REF!,'[1]PL3 Danh muc đầy đủ'!$E$9:$X$9281,20,0)</f>
        <v>#REF!</v>
      </c>
      <c r="N3369" s="44" t="e">
        <f>M3369-#REF!</f>
        <v>#REF!</v>
      </c>
    </row>
    <row r="3370" spans="1:14" ht="36" x14ac:dyDescent="0.3">
      <c r="A3370" s="43">
        <v>3360</v>
      </c>
      <c r="B3370" s="17" t="s">
        <v>9726</v>
      </c>
      <c r="C3370" s="18" t="s">
        <v>18141</v>
      </c>
      <c r="D3370" s="17" t="s">
        <v>9721</v>
      </c>
      <c r="E3370" s="18" t="s">
        <v>9719</v>
      </c>
      <c r="F3370" s="18" t="s">
        <v>17496</v>
      </c>
      <c r="G3370" s="17" t="s">
        <v>95</v>
      </c>
      <c r="H3370" s="21">
        <v>187000</v>
      </c>
      <c r="I3370" s="20">
        <v>187078.26086956525</v>
      </c>
      <c r="J3370" s="19">
        <v>194500</v>
      </c>
      <c r="K3370" s="1"/>
      <c r="L3370" s="183"/>
      <c r="M3370" s="44" t="e">
        <f>VLOOKUP(#REF!,'[1]PL3 Danh muc đầy đủ'!$E$9:$X$9281,20,0)</f>
        <v>#REF!</v>
      </c>
      <c r="N3370" s="44" t="e">
        <f>M3370-#REF!</f>
        <v>#REF!</v>
      </c>
    </row>
    <row r="3371" spans="1:14" ht="36" x14ac:dyDescent="0.3">
      <c r="A3371" s="43">
        <v>3361</v>
      </c>
      <c r="B3371" s="17" t="s">
        <v>9727</v>
      </c>
      <c r="C3371" s="18" t="s">
        <v>18141</v>
      </c>
      <c r="D3371" s="17" t="s">
        <v>9723</v>
      </c>
      <c r="E3371" s="18" t="s">
        <v>9724</v>
      </c>
      <c r="F3371" s="18" t="s">
        <v>17491</v>
      </c>
      <c r="G3371" s="17" t="s">
        <v>95</v>
      </c>
      <c r="H3371" s="21">
        <v>187000</v>
      </c>
      <c r="I3371" s="20">
        <v>187078.26086956525</v>
      </c>
      <c r="J3371" s="19">
        <v>194500</v>
      </c>
      <c r="K3371" s="1"/>
      <c r="L3371" s="183"/>
      <c r="M3371" s="44" t="e">
        <f>VLOOKUP(#REF!,'[1]PL3 Danh muc đầy đủ'!$E$9:$X$9281,20,0)</f>
        <v>#REF!</v>
      </c>
      <c r="N3371" s="44" t="e">
        <f>M3371-#REF!</f>
        <v>#REF!</v>
      </c>
    </row>
    <row r="3372" spans="1:14" ht="36" x14ac:dyDescent="0.3">
      <c r="A3372" s="43">
        <v>3362</v>
      </c>
      <c r="B3372" s="17" t="s">
        <v>9728</v>
      </c>
      <c r="C3372" s="18" t="s">
        <v>18167</v>
      </c>
      <c r="D3372" s="17" t="s">
        <v>9729</v>
      </c>
      <c r="E3372" s="18" t="s">
        <v>9730</v>
      </c>
      <c r="F3372" s="18" t="s">
        <v>17447</v>
      </c>
      <c r="G3372" s="17" t="s">
        <v>95</v>
      </c>
      <c r="H3372" s="21">
        <v>257000</v>
      </c>
      <c r="I3372" s="20">
        <v>257078.26086956525</v>
      </c>
      <c r="J3372" s="19">
        <v>267300</v>
      </c>
      <c r="K3372" s="1"/>
      <c r="L3372" s="183"/>
      <c r="M3372" s="44" t="e">
        <f>VLOOKUP(#REF!,'[1]PL3 Danh muc đầy đủ'!$E$9:$X$9281,20,0)</f>
        <v>#REF!</v>
      </c>
      <c r="N3372" s="44" t="e">
        <f>M3372-#REF!</f>
        <v>#REF!</v>
      </c>
    </row>
    <row r="3373" spans="1:14" ht="36" x14ac:dyDescent="0.3">
      <c r="A3373" s="43">
        <v>3363</v>
      </c>
      <c r="B3373" s="17" t="s">
        <v>9731</v>
      </c>
      <c r="C3373" s="18" t="s">
        <v>18167</v>
      </c>
      <c r="D3373" s="17" t="s">
        <v>9732</v>
      </c>
      <c r="E3373" s="18" t="s">
        <v>9733</v>
      </c>
      <c r="F3373" s="18" t="s">
        <v>17445</v>
      </c>
      <c r="G3373" s="17" t="s">
        <v>1633</v>
      </c>
      <c r="H3373" s="21">
        <v>257000</v>
      </c>
      <c r="I3373" s="20">
        <v>257078.26086956525</v>
      </c>
      <c r="J3373" s="19">
        <v>267300</v>
      </c>
      <c r="K3373" s="1"/>
      <c r="L3373" s="183"/>
      <c r="M3373" s="44" t="e">
        <f>VLOOKUP(#REF!,'[1]PL3 Danh muc đầy đủ'!$E$9:$X$9281,20,0)</f>
        <v>#REF!</v>
      </c>
      <c r="N3373" s="44" t="e">
        <f>M3373-#REF!</f>
        <v>#REF!</v>
      </c>
    </row>
    <row r="3374" spans="1:14" ht="36" x14ac:dyDescent="0.3">
      <c r="A3374" s="43">
        <v>3364</v>
      </c>
      <c r="B3374" s="17" t="s">
        <v>9734</v>
      </c>
      <c r="C3374" s="18" t="s">
        <v>18167</v>
      </c>
      <c r="D3374" s="17" t="s">
        <v>9735</v>
      </c>
      <c r="E3374" s="18" t="s">
        <v>9736</v>
      </c>
      <c r="F3374" s="18" t="s">
        <v>17504</v>
      </c>
      <c r="G3374" s="17" t="s">
        <v>95</v>
      </c>
      <c r="H3374" s="21">
        <v>257000</v>
      </c>
      <c r="I3374" s="20">
        <v>257078.26086956525</v>
      </c>
      <c r="J3374" s="19">
        <v>267300</v>
      </c>
      <c r="K3374" s="1"/>
      <c r="L3374" s="183"/>
      <c r="M3374" s="44" t="e">
        <f>VLOOKUP(#REF!,'[1]PL3 Danh muc đầy đủ'!$E$9:$X$9281,20,0)</f>
        <v>#REF!</v>
      </c>
      <c r="N3374" s="44" t="e">
        <f>M3374-#REF!</f>
        <v>#REF!</v>
      </c>
    </row>
    <row r="3375" spans="1:14" ht="36" x14ac:dyDescent="0.3">
      <c r="A3375" s="43">
        <v>3365</v>
      </c>
      <c r="B3375" s="17" t="s">
        <v>9737</v>
      </c>
      <c r="C3375" s="18" t="s">
        <v>18141</v>
      </c>
      <c r="D3375" s="17" t="s">
        <v>9738</v>
      </c>
      <c r="E3375" s="18" t="s">
        <v>9739</v>
      </c>
      <c r="F3375" s="18" t="s">
        <v>17505</v>
      </c>
      <c r="G3375" s="17" t="s">
        <v>95</v>
      </c>
      <c r="H3375" s="21">
        <v>257000</v>
      </c>
      <c r="I3375" s="20">
        <v>257078.26086956525</v>
      </c>
      <c r="J3375" s="19">
        <v>267300</v>
      </c>
      <c r="K3375" s="1"/>
      <c r="L3375" s="183"/>
      <c r="M3375" s="44" t="e">
        <f>VLOOKUP(#REF!,'[1]PL3 Danh muc đầy đủ'!$E$9:$X$9281,20,0)</f>
        <v>#REF!</v>
      </c>
      <c r="N3375" s="44" t="e">
        <f>M3375-#REF!</f>
        <v>#REF!</v>
      </c>
    </row>
    <row r="3376" spans="1:14" ht="36" x14ac:dyDescent="0.3">
      <c r="A3376" s="43">
        <v>3366</v>
      </c>
      <c r="B3376" s="17" t="s">
        <v>9740</v>
      </c>
      <c r="C3376" s="18" t="s">
        <v>18141</v>
      </c>
      <c r="D3376" s="17" t="s">
        <v>9741</v>
      </c>
      <c r="E3376" s="18" t="s">
        <v>9730</v>
      </c>
      <c r="F3376" s="18" t="s">
        <v>17447</v>
      </c>
      <c r="G3376" s="17" t="s">
        <v>95</v>
      </c>
      <c r="H3376" s="21">
        <v>257000</v>
      </c>
      <c r="I3376" s="20">
        <v>257078.26086956525</v>
      </c>
      <c r="J3376" s="19">
        <v>267300</v>
      </c>
      <c r="K3376" s="1"/>
      <c r="L3376" s="183"/>
      <c r="M3376" s="44" t="e">
        <f>VLOOKUP(#REF!,'[1]PL3 Danh muc đầy đủ'!$E$9:$X$9281,20,0)</f>
        <v>#REF!</v>
      </c>
      <c r="N3376" s="44" t="e">
        <f>M3376-#REF!</f>
        <v>#REF!</v>
      </c>
    </row>
    <row r="3377" spans="1:14" ht="36" x14ac:dyDescent="0.3">
      <c r="A3377" s="43">
        <v>3367</v>
      </c>
      <c r="B3377" s="17" t="s">
        <v>9742</v>
      </c>
      <c r="C3377" s="18" t="s">
        <v>18141</v>
      </c>
      <c r="D3377" s="17" t="s">
        <v>9743</v>
      </c>
      <c r="E3377" s="18" t="s">
        <v>9744</v>
      </c>
      <c r="F3377" s="18" t="s">
        <v>17449</v>
      </c>
      <c r="G3377" s="17" t="s">
        <v>95</v>
      </c>
      <c r="H3377" s="21">
        <v>257000</v>
      </c>
      <c r="I3377" s="20">
        <v>257078.26086956525</v>
      </c>
      <c r="J3377" s="19">
        <v>267300</v>
      </c>
      <c r="K3377" s="1"/>
      <c r="L3377" s="183"/>
      <c r="M3377" s="44" t="e">
        <f>VLOOKUP(#REF!,'[1]PL3 Danh muc đầy đủ'!$E$9:$X$9281,20,0)</f>
        <v>#REF!</v>
      </c>
      <c r="N3377" s="44" t="e">
        <f>M3377-#REF!</f>
        <v>#REF!</v>
      </c>
    </row>
    <row r="3378" spans="1:14" ht="36" x14ac:dyDescent="0.3">
      <c r="A3378" s="43">
        <v>3368</v>
      </c>
      <c r="B3378" s="17" t="s">
        <v>9745</v>
      </c>
      <c r="C3378" s="18" t="s">
        <v>18141</v>
      </c>
      <c r="D3378" s="17" t="s">
        <v>9746</v>
      </c>
      <c r="E3378" s="18" t="s">
        <v>9736</v>
      </c>
      <c r="F3378" s="18" t="s">
        <v>17504</v>
      </c>
      <c r="G3378" s="17" t="s">
        <v>95</v>
      </c>
      <c r="H3378" s="21">
        <v>257000</v>
      </c>
      <c r="I3378" s="20">
        <v>257078.26086956525</v>
      </c>
      <c r="J3378" s="19">
        <v>267300</v>
      </c>
      <c r="K3378" s="1"/>
      <c r="L3378" s="183"/>
      <c r="M3378" s="44" t="e">
        <f>VLOOKUP(#REF!,'[1]PL3 Danh muc đầy đủ'!$E$9:$X$9281,20,0)</f>
        <v>#REF!</v>
      </c>
      <c r="N3378" s="44" t="e">
        <f>M3378-#REF!</f>
        <v>#REF!</v>
      </c>
    </row>
    <row r="3379" spans="1:14" ht="36" x14ac:dyDescent="0.3">
      <c r="A3379" s="43">
        <v>3369</v>
      </c>
      <c r="B3379" s="17" t="s">
        <v>9747</v>
      </c>
      <c r="C3379" s="18" t="s">
        <v>18141</v>
      </c>
      <c r="D3379" s="17" t="s">
        <v>9748</v>
      </c>
      <c r="E3379" s="18" t="s">
        <v>9733</v>
      </c>
      <c r="F3379" s="18" t="s">
        <v>17445</v>
      </c>
      <c r="G3379" s="17" t="s">
        <v>95</v>
      </c>
      <c r="H3379" s="21">
        <v>257000</v>
      </c>
      <c r="I3379" s="20">
        <v>257078.26086956525</v>
      </c>
      <c r="J3379" s="19">
        <v>267300</v>
      </c>
      <c r="K3379" s="1"/>
      <c r="L3379" s="183"/>
      <c r="M3379" s="44" t="e">
        <f>VLOOKUP(#REF!,'[1]PL3 Danh muc đầy đủ'!$E$9:$X$9281,20,0)</f>
        <v>#REF!</v>
      </c>
      <c r="N3379" s="44" t="e">
        <f>M3379-#REF!</f>
        <v>#REF!</v>
      </c>
    </row>
    <row r="3380" spans="1:14" ht="54" x14ac:dyDescent="0.3">
      <c r="A3380" s="43">
        <v>3370</v>
      </c>
      <c r="B3380" s="17" t="s">
        <v>9749</v>
      </c>
      <c r="C3380" s="18" t="s">
        <v>18150</v>
      </c>
      <c r="D3380" s="17" t="s">
        <v>9750</v>
      </c>
      <c r="E3380" s="18" t="s">
        <v>9751</v>
      </c>
      <c r="F3380" s="18" t="s">
        <v>17401</v>
      </c>
      <c r="G3380" s="17" t="s">
        <v>95</v>
      </c>
      <c r="H3380" s="21">
        <v>257000</v>
      </c>
      <c r="I3380" s="20">
        <v>257078.26086956525</v>
      </c>
      <c r="J3380" s="19">
        <v>267300</v>
      </c>
      <c r="K3380" s="1"/>
      <c r="L3380" s="183"/>
      <c r="M3380" s="44" t="e">
        <f>VLOOKUP(#REF!,'[1]PL3 Danh muc đầy đủ'!$E$9:$X$9281,20,0)</f>
        <v>#REF!</v>
      </c>
      <c r="N3380" s="44" t="e">
        <f>M3380-#REF!</f>
        <v>#REF!</v>
      </c>
    </row>
    <row r="3381" spans="1:14" ht="36" x14ac:dyDescent="0.3">
      <c r="A3381" s="43">
        <v>3371</v>
      </c>
      <c r="B3381" s="17" t="s">
        <v>9752</v>
      </c>
      <c r="C3381" s="18" t="s">
        <v>18167</v>
      </c>
      <c r="D3381" s="17" t="s">
        <v>9729</v>
      </c>
      <c r="E3381" s="18" t="s">
        <v>9730</v>
      </c>
      <c r="F3381" s="18" t="s">
        <v>17483</v>
      </c>
      <c r="G3381" s="17" t="s">
        <v>95</v>
      </c>
      <c r="H3381" s="21">
        <v>192400</v>
      </c>
      <c r="I3381" s="20">
        <v>192426.08695652179</v>
      </c>
      <c r="J3381" s="19">
        <v>200100</v>
      </c>
      <c r="K3381" s="1"/>
      <c r="L3381" s="183"/>
      <c r="M3381" s="44" t="e">
        <f>VLOOKUP(#REF!,'[1]PL3 Danh muc đầy đủ'!$E$9:$X$9281,20,0)</f>
        <v>#REF!</v>
      </c>
      <c r="N3381" s="44" t="e">
        <f>M3381-#REF!</f>
        <v>#REF!</v>
      </c>
    </row>
    <row r="3382" spans="1:14" ht="36" x14ac:dyDescent="0.3">
      <c r="A3382" s="43">
        <v>3372</v>
      </c>
      <c r="B3382" s="17" t="s">
        <v>9753</v>
      </c>
      <c r="C3382" s="18" t="s">
        <v>18167</v>
      </c>
      <c r="D3382" s="17" t="s">
        <v>9732</v>
      </c>
      <c r="E3382" s="18" t="s">
        <v>9733</v>
      </c>
      <c r="F3382" s="18" t="s">
        <v>17482</v>
      </c>
      <c r="G3382" s="17" t="s">
        <v>1633</v>
      </c>
      <c r="H3382" s="21">
        <v>192400</v>
      </c>
      <c r="I3382" s="20">
        <v>192426.08695652179</v>
      </c>
      <c r="J3382" s="19">
        <v>200100</v>
      </c>
      <c r="K3382" s="1"/>
      <c r="L3382" s="183"/>
      <c r="M3382" s="44" t="e">
        <f>VLOOKUP(#REF!,'[1]PL3 Danh muc đầy đủ'!$E$9:$X$9281,20,0)</f>
        <v>#REF!</v>
      </c>
      <c r="N3382" s="44" t="e">
        <f>M3382-#REF!</f>
        <v>#REF!</v>
      </c>
    </row>
    <row r="3383" spans="1:14" ht="36" x14ac:dyDescent="0.3">
      <c r="A3383" s="43">
        <v>3373</v>
      </c>
      <c r="B3383" s="17" t="s">
        <v>9754</v>
      </c>
      <c r="C3383" s="18" t="s">
        <v>18167</v>
      </c>
      <c r="D3383" s="17" t="s">
        <v>9735</v>
      </c>
      <c r="E3383" s="18" t="s">
        <v>9736</v>
      </c>
      <c r="F3383" s="18" t="s">
        <v>17488</v>
      </c>
      <c r="G3383" s="17" t="s">
        <v>95</v>
      </c>
      <c r="H3383" s="21">
        <v>192400</v>
      </c>
      <c r="I3383" s="20">
        <v>192426.08695652179</v>
      </c>
      <c r="J3383" s="19">
        <v>200100</v>
      </c>
      <c r="K3383" s="1"/>
      <c r="L3383" s="183"/>
      <c r="M3383" s="44" t="e">
        <f>VLOOKUP(#REF!,'[1]PL3 Danh muc đầy đủ'!$E$9:$X$9281,20,0)</f>
        <v>#REF!</v>
      </c>
      <c r="N3383" s="44" t="e">
        <f>M3383-#REF!</f>
        <v>#REF!</v>
      </c>
    </row>
    <row r="3384" spans="1:14" ht="36" x14ac:dyDescent="0.3">
      <c r="A3384" s="43">
        <v>3374</v>
      </c>
      <c r="B3384" s="17" t="s">
        <v>9755</v>
      </c>
      <c r="C3384" s="18" t="s">
        <v>18141</v>
      </c>
      <c r="D3384" s="17" t="s">
        <v>9738</v>
      </c>
      <c r="E3384" s="18" t="s">
        <v>9739</v>
      </c>
      <c r="F3384" s="18" t="s">
        <v>17489</v>
      </c>
      <c r="G3384" s="17" t="s">
        <v>95</v>
      </c>
      <c r="H3384" s="21">
        <v>192400</v>
      </c>
      <c r="I3384" s="20">
        <v>192426.08695652179</v>
      </c>
      <c r="J3384" s="19">
        <v>200100</v>
      </c>
      <c r="K3384" s="1"/>
      <c r="L3384" s="183"/>
      <c r="M3384" s="44" t="e">
        <f>VLOOKUP(#REF!,'[1]PL3 Danh muc đầy đủ'!$E$9:$X$9281,20,0)</f>
        <v>#REF!</v>
      </c>
      <c r="N3384" s="44" t="e">
        <f>M3384-#REF!</f>
        <v>#REF!</v>
      </c>
    </row>
    <row r="3385" spans="1:14" ht="36" x14ac:dyDescent="0.3">
      <c r="A3385" s="43">
        <v>3375</v>
      </c>
      <c r="B3385" s="17" t="s">
        <v>9756</v>
      </c>
      <c r="C3385" s="18" t="s">
        <v>18141</v>
      </c>
      <c r="D3385" s="17" t="s">
        <v>9741</v>
      </c>
      <c r="E3385" s="18" t="s">
        <v>9730</v>
      </c>
      <c r="F3385" s="18" t="s">
        <v>17483</v>
      </c>
      <c r="G3385" s="17" t="s">
        <v>95</v>
      </c>
      <c r="H3385" s="21">
        <v>192400</v>
      </c>
      <c r="I3385" s="20">
        <v>192426.08695652179</v>
      </c>
      <c r="J3385" s="19">
        <v>200100</v>
      </c>
      <c r="K3385" s="1"/>
      <c r="L3385" s="183"/>
      <c r="M3385" s="44" t="e">
        <f>VLOOKUP(#REF!,'[1]PL3 Danh muc đầy đủ'!$E$9:$X$9281,20,0)</f>
        <v>#REF!</v>
      </c>
      <c r="N3385" s="44" t="e">
        <f>M3385-#REF!</f>
        <v>#REF!</v>
      </c>
    </row>
    <row r="3386" spans="1:14" ht="36" x14ac:dyDescent="0.3">
      <c r="A3386" s="43">
        <v>3376</v>
      </c>
      <c r="B3386" s="17" t="s">
        <v>9757</v>
      </c>
      <c r="C3386" s="18" t="s">
        <v>18141</v>
      </c>
      <c r="D3386" s="17" t="s">
        <v>9743</v>
      </c>
      <c r="E3386" s="18" t="s">
        <v>9744</v>
      </c>
      <c r="F3386" s="18" t="s">
        <v>17485</v>
      </c>
      <c r="G3386" s="17" t="s">
        <v>95</v>
      </c>
      <c r="H3386" s="21">
        <v>192400</v>
      </c>
      <c r="I3386" s="20">
        <v>192426.08695652179</v>
      </c>
      <c r="J3386" s="19">
        <v>200100</v>
      </c>
      <c r="K3386" s="1"/>
      <c r="L3386" s="183"/>
      <c r="M3386" s="44" t="e">
        <f>VLOOKUP(#REF!,'[1]PL3 Danh muc đầy đủ'!$E$9:$X$9281,20,0)</f>
        <v>#REF!</v>
      </c>
      <c r="N3386" s="44" t="e">
        <f>M3386-#REF!</f>
        <v>#REF!</v>
      </c>
    </row>
    <row r="3387" spans="1:14" ht="36" x14ac:dyDescent="0.3">
      <c r="A3387" s="43">
        <v>3377</v>
      </c>
      <c r="B3387" s="17" t="s">
        <v>9758</v>
      </c>
      <c r="C3387" s="18" t="s">
        <v>18141</v>
      </c>
      <c r="D3387" s="17" t="s">
        <v>9746</v>
      </c>
      <c r="E3387" s="18" t="s">
        <v>9736</v>
      </c>
      <c r="F3387" s="18" t="s">
        <v>17488</v>
      </c>
      <c r="G3387" s="17" t="s">
        <v>95</v>
      </c>
      <c r="H3387" s="21">
        <v>192400</v>
      </c>
      <c r="I3387" s="20">
        <v>192426.08695652179</v>
      </c>
      <c r="J3387" s="19">
        <v>200100</v>
      </c>
      <c r="K3387" s="1"/>
      <c r="L3387" s="183"/>
      <c r="M3387" s="44" t="e">
        <f>VLOOKUP(#REF!,'[1]PL3 Danh muc đầy đủ'!$E$9:$X$9281,20,0)</f>
        <v>#REF!</v>
      </c>
      <c r="N3387" s="44" t="e">
        <f>M3387-#REF!</f>
        <v>#REF!</v>
      </c>
    </row>
    <row r="3388" spans="1:14" ht="36" x14ac:dyDescent="0.3">
      <c r="A3388" s="43">
        <v>3378</v>
      </c>
      <c r="B3388" s="17" t="s">
        <v>9759</v>
      </c>
      <c r="C3388" s="18" t="s">
        <v>18141</v>
      </c>
      <c r="D3388" s="17" t="s">
        <v>9748</v>
      </c>
      <c r="E3388" s="18" t="s">
        <v>9733</v>
      </c>
      <c r="F3388" s="18" t="s">
        <v>17482</v>
      </c>
      <c r="G3388" s="17" t="s">
        <v>95</v>
      </c>
      <c r="H3388" s="21">
        <v>192400</v>
      </c>
      <c r="I3388" s="20">
        <v>192426.08695652179</v>
      </c>
      <c r="J3388" s="19">
        <v>200100</v>
      </c>
      <c r="K3388" s="1"/>
      <c r="L3388" s="183"/>
      <c r="M3388" s="44" t="e">
        <f>VLOOKUP(#REF!,'[1]PL3 Danh muc đầy đủ'!$E$9:$X$9281,20,0)</f>
        <v>#REF!</v>
      </c>
      <c r="N3388" s="44" t="e">
        <f>M3388-#REF!</f>
        <v>#REF!</v>
      </c>
    </row>
    <row r="3389" spans="1:14" ht="54" x14ac:dyDescent="0.3">
      <c r="A3389" s="43">
        <v>3379</v>
      </c>
      <c r="B3389" s="17" t="s">
        <v>9760</v>
      </c>
      <c r="C3389" s="18" t="s">
        <v>18150</v>
      </c>
      <c r="D3389" s="17" t="s">
        <v>9750</v>
      </c>
      <c r="E3389" s="18" t="s">
        <v>9751</v>
      </c>
      <c r="F3389" s="18" t="s">
        <v>17402</v>
      </c>
      <c r="G3389" s="17" t="s">
        <v>95</v>
      </c>
      <c r="H3389" s="21">
        <v>192400</v>
      </c>
      <c r="I3389" s="20">
        <v>192426.08695652179</v>
      </c>
      <c r="J3389" s="19">
        <v>200100</v>
      </c>
      <c r="K3389" s="1"/>
      <c r="L3389" s="183"/>
      <c r="M3389" s="44" t="e">
        <f>VLOOKUP(#REF!,'[1]PL3 Danh muc đầy đủ'!$E$9:$X$9281,20,0)</f>
        <v>#REF!</v>
      </c>
      <c r="N3389" s="44" t="e">
        <f>M3389-#REF!</f>
        <v>#REF!</v>
      </c>
    </row>
    <row r="3390" spans="1:14" ht="36" x14ac:dyDescent="0.3">
      <c r="A3390" s="43">
        <v>3380</v>
      </c>
      <c r="B3390" s="17" t="s">
        <v>9761</v>
      </c>
      <c r="C3390" s="18" t="s">
        <v>18167</v>
      </c>
      <c r="D3390" s="17" t="s">
        <v>9762</v>
      </c>
      <c r="E3390" s="18" t="s">
        <v>9763</v>
      </c>
      <c r="F3390" s="18" t="s">
        <v>17430</v>
      </c>
      <c r="G3390" s="17" t="s">
        <v>1633</v>
      </c>
      <c r="H3390" s="21">
        <v>372700</v>
      </c>
      <c r="I3390" s="20">
        <v>372773.91304347821</v>
      </c>
      <c r="J3390" s="19">
        <v>387600</v>
      </c>
      <c r="K3390" s="1"/>
      <c r="L3390" s="183"/>
      <c r="M3390" s="44" t="e">
        <f>VLOOKUP(#REF!,'[1]PL3 Danh muc đầy đủ'!$E$9:$X$9281,20,0)</f>
        <v>#REF!</v>
      </c>
      <c r="N3390" s="44" t="e">
        <f>M3390-#REF!</f>
        <v>#REF!</v>
      </c>
    </row>
    <row r="3391" spans="1:14" ht="36" x14ac:dyDescent="0.3">
      <c r="A3391" s="43">
        <v>3381</v>
      </c>
      <c r="B3391" s="17" t="s">
        <v>9764</v>
      </c>
      <c r="C3391" s="18" t="s">
        <v>18167</v>
      </c>
      <c r="D3391" s="17" t="s">
        <v>9765</v>
      </c>
      <c r="E3391" s="18" t="s">
        <v>9766</v>
      </c>
      <c r="F3391" s="18" t="s">
        <v>17426</v>
      </c>
      <c r="G3391" s="17" t="s">
        <v>1633</v>
      </c>
      <c r="H3391" s="21">
        <v>372700</v>
      </c>
      <c r="I3391" s="20">
        <v>372773.91304347821</v>
      </c>
      <c r="J3391" s="19">
        <v>387600</v>
      </c>
      <c r="K3391" s="1"/>
      <c r="L3391" s="183"/>
      <c r="M3391" s="44" t="e">
        <f>VLOOKUP(#REF!,'[1]PL3 Danh muc đầy đủ'!$E$9:$X$9281,20,0)</f>
        <v>#REF!</v>
      </c>
      <c r="N3391" s="44" t="e">
        <f>M3391-#REF!</f>
        <v>#REF!</v>
      </c>
    </row>
    <row r="3392" spans="1:14" ht="36" x14ac:dyDescent="0.3">
      <c r="A3392" s="43">
        <v>3382</v>
      </c>
      <c r="B3392" s="17" t="s">
        <v>9767</v>
      </c>
      <c r="C3392" s="18" t="s">
        <v>18167</v>
      </c>
      <c r="D3392" s="17" t="s">
        <v>9768</v>
      </c>
      <c r="E3392" s="18" t="s">
        <v>9769</v>
      </c>
      <c r="F3392" s="18" t="s">
        <v>17422</v>
      </c>
      <c r="G3392" s="17" t="s">
        <v>1633</v>
      </c>
      <c r="H3392" s="21">
        <v>372700</v>
      </c>
      <c r="I3392" s="20">
        <v>372773.91304347821</v>
      </c>
      <c r="J3392" s="19">
        <v>387600</v>
      </c>
      <c r="K3392" s="1"/>
      <c r="L3392" s="183"/>
      <c r="M3392" s="44" t="e">
        <f>VLOOKUP(#REF!,'[1]PL3 Danh muc đầy đủ'!$E$9:$X$9281,20,0)</f>
        <v>#REF!</v>
      </c>
      <c r="N3392" s="44" t="e">
        <f>M3392-#REF!</f>
        <v>#REF!</v>
      </c>
    </row>
    <row r="3393" spans="1:14" ht="36" x14ac:dyDescent="0.3">
      <c r="A3393" s="43">
        <v>3383</v>
      </c>
      <c r="B3393" s="17" t="s">
        <v>9770</v>
      </c>
      <c r="C3393" s="18" t="s">
        <v>18167</v>
      </c>
      <c r="D3393" s="17" t="s">
        <v>9771</v>
      </c>
      <c r="E3393" s="18" t="s">
        <v>9772</v>
      </c>
      <c r="F3393" s="18" t="s">
        <v>17441</v>
      </c>
      <c r="G3393" s="17" t="s">
        <v>1633</v>
      </c>
      <c r="H3393" s="21">
        <v>372700</v>
      </c>
      <c r="I3393" s="20">
        <v>372773.91304347821</v>
      </c>
      <c r="J3393" s="19">
        <v>387600</v>
      </c>
      <c r="K3393" s="1"/>
      <c r="L3393" s="183"/>
      <c r="M3393" s="44" t="e">
        <f>VLOOKUP(#REF!,'[1]PL3 Danh muc đầy đủ'!$E$9:$X$9281,20,0)</f>
        <v>#REF!</v>
      </c>
      <c r="N3393" s="44" t="e">
        <f>M3393-#REF!</f>
        <v>#REF!</v>
      </c>
    </row>
    <row r="3394" spans="1:14" ht="36" x14ac:dyDescent="0.3">
      <c r="A3394" s="43">
        <v>3384</v>
      </c>
      <c r="B3394" s="17" t="s">
        <v>9773</v>
      </c>
      <c r="C3394" s="18" t="s">
        <v>18167</v>
      </c>
      <c r="D3394" s="17" t="s">
        <v>9774</v>
      </c>
      <c r="E3394" s="18" t="s">
        <v>9775</v>
      </c>
      <c r="F3394" s="18" t="s">
        <v>17443</v>
      </c>
      <c r="G3394" s="17" t="s">
        <v>1633</v>
      </c>
      <c r="H3394" s="21">
        <v>372700</v>
      </c>
      <c r="I3394" s="20">
        <v>372773.91304347821</v>
      </c>
      <c r="J3394" s="19">
        <v>387600</v>
      </c>
      <c r="K3394" s="1"/>
      <c r="L3394" s="183"/>
      <c r="M3394" s="44" t="e">
        <f>VLOOKUP(#REF!,'[1]PL3 Danh muc đầy đủ'!$E$9:$X$9281,20,0)</f>
        <v>#REF!</v>
      </c>
      <c r="N3394" s="44" t="e">
        <f>M3394-#REF!</f>
        <v>#REF!</v>
      </c>
    </row>
    <row r="3395" spans="1:14" ht="36" x14ac:dyDescent="0.3">
      <c r="A3395" s="43">
        <v>3385</v>
      </c>
      <c r="B3395" s="17" t="s">
        <v>9776</v>
      </c>
      <c r="C3395" s="18" t="s">
        <v>18167</v>
      </c>
      <c r="D3395" s="17" t="s">
        <v>9777</v>
      </c>
      <c r="E3395" s="18" t="s">
        <v>9778</v>
      </c>
      <c r="F3395" s="18" t="s">
        <v>17440</v>
      </c>
      <c r="G3395" s="17" t="s">
        <v>1633</v>
      </c>
      <c r="H3395" s="21">
        <v>372700</v>
      </c>
      <c r="I3395" s="20">
        <v>372773.91304347821</v>
      </c>
      <c r="J3395" s="19">
        <v>387600</v>
      </c>
      <c r="K3395" s="1"/>
      <c r="L3395" s="183"/>
      <c r="M3395" s="44" t="e">
        <f>VLOOKUP(#REF!,'[1]PL3 Danh muc đầy đủ'!$E$9:$X$9281,20,0)</f>
        <v>#REF!</v>
      </c>
      <c r="N3395" s="44" t="e">
        <f>M3395-#REF!</f>
        <v>#REF!</v>
      </c>
    </row>
    <row r="3396" spans="1:14" ht="36" x14ac:dyDescent="0.3">
      <c r="A3396" s="43">
        <v>3386</v>
      </c>
      <c r="B3396" s="17" t="s">
        <v>9779</v>
      </c>
      <c r="C3396" s="18" t="s">
        <v>18141</v>
      </c>
      <c r="D3396" s="17" t="s">
        <v>9780</v>
      </c>
      <c r="E3396" s="18" t="s">
        <v>9772</v>
      </c>
      <c r="F3396" s="18" t="s">
        <v>17441</v>
      </c>
      <c r="G3396" s="17" t="s">
        <v>1633</v>
      </c>
      <c r="H3396" s="21">
        <v>372700</v>
      </c>
      <c r="I3396" s="20">
        <v>372773.91304347821</v>
      </c>
      <c r="J3396" s="19">
        <v>387600</v>
      </c>
      <c r="K3396" s="1"/>
      <c r="L3396" s="183"/>
      <c r="M3396" s="44" t="e">
        <f>VLOOKUP(#REF!,'[1]PL3 Danh muc đầy đủ'!$E$9:$X$9281,20,0)</f>
        <v>#REF!</v>
      </c>
      <c r="N3396" s="44" t="e">
        <f>M3396-#REF!</f>
        <v>#REF!</v>
      </c>
    </row>
    <row r="3397" spans="1:14" ht="36" x14ac:dyDescent="0.3">
      <c r="A3397" s="43">
        <v>3387</v>
      </c>
      <c r="B3397" s="17" t="s">
        <v>9781</v>
      </c>
      <c r="C3397" s="18" t="s">
        <v>18141</v>
      </c>
      <c r="D3397" s="17" t="s">
        <v>9782</v>
      </c>
      <c r="E3397" s="18" t="s">
        <v>9783</v>
      </c>
      <c r="F3397" s="18" t="s">
        <v>17442</v>
      </c>
      <c r="G3397" s="17" t="s">
        <v>95</v>
      </c>
      <c r="H3397" s="21">
        <v>372700</v>
      </c>
      <c r="I3397" s="20">
        <v>372773.91304347821</v>
      </c>
      <c r="J3397" s="19">
        <v>387600</v>
      </c>
      <c r="K3397" s="1"/>
      <c r="L3397" s="183"/>
      <c r="M3397" s="44" t="e">
        <f>VLOOKUP(#REF!,'[1]PL3 Danh muc đầy đủ'!$E$9:$X$9281,20,0)</f>
        <v>#REF!</v>
      </c>
      <c r="N3397" s="44" t="e">
        <f>M3397-#REF!</f>
        <v>#REF!</v>
      </c>
    </row>
    <row r="3398" spans="1:14" ht="36" x14ac:dyDescent="0.3">
      <c r="A3398" s="43">
        <v>3388</v>
      </c>
      <c r="B3398" s="17" t="s">
        <v>9784</v>
      </c>
      <c r="C3398" s="18" t="s">
        <v>18141</v>
      </c>
      <c r="D3398" s="17" t="s">
        <v>9785</v>
      </c>
      <c r="E3398" s="18" t="s">
        <v>9778</v>
      </c>
      <c r="F3398" s="18" t="s">
        <v>17440</v>
      </c>
      <c r="G3398" s="17" t="s">
        <v>1633</v>
      </c>
      <c r="H3398" s="21">
        <v>372700</v>
      </c>
      <c r="I3398" s="20">
        <v>372773.91304347821</v>
      </c>
      <c r="J3398" s="19">
        <v>387600</v>
      </c>
      <c r="K3398" s="1"/>
      <c r="L3398" s="183"/>
      <c r="M3398" s="44" t="e">
        <f>VLOOKUP(#REF!,'[1]PL3 Danh muc đầy đủ'!$E$9:$X$9281,20,0)</f>
        <v>#REF!</v>
      </c>
      <c r="N3398" s="44" t="e">
        <f>M3398-#REF!</f>
        <v>#REF!</v>
      </c>
    </row>
    <row r="3399" spans="1:14" ht="36" x14ac:dyDescent="0.3">
      <c r="A3399" s="43">
        <v>3389</v>
      </c>
      <c r="B3399" s="17" t="s">
        <v>9786</v>
      </c>
      <c r="C3399" s="18" t="s">
        <v>18167</v>
      </c>
      <c r="D3399" s="17" t="s">
        <v>9762</v>
      </c>
      <c r="E3399" s="18" t="s">
        <v>9763</v>
      </c>
      <c r="F3399" s="18" t="s">
        <v>17464</v>
      </c>
      <c r="G3399" s="17" t="s">
        <v>1633</v>
      </c>
      <c r="H3399" s="21">
        <v>242400</v>
      </c>
      <c r="I3399" s="20">
        <v>242426.08695652179</v>
      </c>
      <c r="J3399" s="19">
        <v>252100</v>
      </c>
      <c r="K3399" s="1"/>
      <c r="L3399" s="183"/>
      <c r="M3399" s="44" t="e">
        <f>VLOOKUP(#REF!,'[1]PL3 Danh muc đầy đủ'!$E$9:$X$9281,20,0)</f>
        <v>#REF!</v>
      </c>
      <c r="N3399" s="44" t="e">
        <f>M3399-#REF!</f>
        <v>#REF!</v>
      </c>
    </row>
    <row r="3400" spans="1:14" ht="36" x14ac:dyDescent="0.3">
      <c r="A3400" s="43">
        <v>3390</v>
      </c>
      <c r="B3400" s="17" t="s">
        <v>9787</v>
      </c>
      <c r="C3400" s="18" t="s">
        <v>18167</v>
      </c>
      <c r="D3400" s="17" t="s">
        <v>9765</v>
      </c>
      <c r="E3400" s="18" t="s">
        <v>9766</v>
      </c>
      <c r="F3400" s="18" t="s">
        <v>17460</v>
      </c>
      <c r="G3400" s="17" t="s">
        <v>1633</v>
      </c>
      <c r="H3400" s="21">
        <v>242400</v>
      </c>
      <c r="I3400" s="20">
        <v>242426.08695652179</v>
      </c>
      <c r="J3400" s="19">
        <v>252100</v>
      </c>
      <c r="K3400" s="1"/>
      <c r="L3400" s="183"/>
      <c r="M3400" s="44" t="e">
        <f>VLOOKUP(#REF!,'[1]PL3 Danh muc đầy đủ'!$E$9:$X$9281,20,0)</f>
        <v>#REF!</v>
      </c>
      <c r="N3400" s="44" t="e">
        <f>M3400-#REF!</f>
        <v>#REF!</v>
      </c>
    </row>
    <row r="3401" spans="1:14" ht="36" x14ac:dyDescent="0.3">
      <c r="A3401" s="43">
        <v>3391</v>
      </c>
      <c r="B3401" s="17" t="s">
        <v>9788</v>
      </c>
      <c r="C3401" s="18" t="s">
        <v>18167</v>
      </c>
      <c r="D3401" s="17" t="s">
        <v>9768</v>
      </c>
      <c r="E3401" s="18" t="s">
        <v>9769</v>
      </c>
      <c r="F3401" s="18" t="s">
        <v>17456</v>
      </c>
      <c r="G3401" s="17" t="s">
        <v>1633</v>
      </c>
      <c r="H3401" s="21">
        <v>242400</v>
      </c>
      <c r="I3401" s="20">
        <v>242426.08695652179</v>
      </c>
      <c r="J3401" s="19">
        <v>252100</v>
      </c>
      <c r="K3401" s="1"/>
      <c r="L3401" s="183"/>
      <c r="M3401" s="44" t="e">
        <f>VLOOKUP(#REF!,'[1]PL3 Danh muc đầy đủ'!$E$9:$X$9281,20,0)</f>
        <v>#REF!</v>
      </c>
      <c r="N3401" s="44" t="e">
        <f>M3401-#REF!</f>
        <v>#REF!</v>
      </c>
    </row>
    <row r="3402" spans="1:14" ht="36" x14ac:dyDescent="0.3">
      <c r="A3402" s="43">
        <v>3392</v>
      </c>
      <c r="B3402" s="17" t="s">
        <v>9789</v>
      </c>
      <c r="C3402" s="18" t="s">
        <v>18167</v>
      </c>
      <c r="D3402" s="17" t="s">
        <v>9771</v>
      </c>
      <c r="E3402" s="18" t="s">
        <v>9772</v>
      </c>
      <c r="F3402" s="18" t="s">
        <v>17477</v>
      </c>
      <c r="G3402" s="17" t="s">
        <v>1633</v>
      </c>
      <c r="H3402" s="21">
        <v>242400</v>
      </c>
      <c r="I3402" s="20">
        <v>242426.08695652179</v>
      </c>
      <c r="J3402" s="19">
        <v>252100</v>
      </c>
      <c r="K3402" s="1"/>
      <c r="L3402" s="183"/>
      <c r="M3402" s="44" t="e">
        <f>VLOOKUP(#REF!,'[1]PL3 Danh muc đầy đủ'!$E$9:$X$9281,20,0)</f>
        <v>#REF!</v>
      </c>
      <c r="N3402" s="44" t="e">
        <f>M3402-#REF!</f>
        <v>#REF!</v>
      </c>
    </row>
    <row r="3403" spans="1:14" ht="36" x14ac:dyDescent="0.3">
      <c r="A3403" s="43">
        <v>3393</v>
      </c>
      <c r="B3403" s="17" t="s">
        <v>9790</v>
      </c>
      <c r="C3403" s="18" t="s">
        <v>18167</v>
      </c>
      <c r="D3403" s="17" t="s">
        <v>9774</v>
      </c>
      <c r="E3403" s="18" t="s">
        <v>9775</v>
      </c>
      <c r="F3403" s="18" t="s">
        <v>17479</v>
      </c>
      <c r="G3403" s="17" t="s">
        <v>1633</v>
      </c>
      <c r="H3403" s="21">
        <v>242400</v>
      </c>
      <c r="I3403" s="20">
        <v>242426.08695652179</v>
      </c>
      <c r="J3403" s="19">
        <v>252100</v>
      </c>
      <c r="K3403" s="1"/>
      <c r="L3403" s="183"/>
      <c r="M3403" s="44" t="e">
        <f>VLOOKUP(#REF!,'[1]PL3 Danh muc đầy đủ'!$E$9:$X$9281,20,0)</f>
        <v>#REF!</v>
      </c>
      <c r="N3403" s="44" t="e">
        <f>M3403-#REF!</f>
        <v>#REF!</v>
      </c>
    </row>
    <row r="3404" spans="1:14" ht="36" x14ac:dyDescent="0.3">
      <c r="A3404" s="43">
        <v>3394</v>
      </c>
      <c r="B3404" s="17" t="s">
        <v>9791</v>
      </c>
      <c r="C3404" s="18" t="s">
        <v>18167</v>
      </c>
      <c r="D3404" s="17" t="s">
        <v>9777</v>
      </c>
      <c r="E3404" s="18" t="s">
        <v>9778</v>
      </c>
      <c r="F3404" s="18" t="s">
        <v>17476</v>
      </c>
      <c r="G3404" s="17" t="s">
        <v>1633</v>
      </c>
      <c r="H3404" s="21">
        <v>242400</v>
      </c>
      <c r="I3404" s="20">
        <v>242426.08695652179</v>
      </c>
      <c r="J3404" s="19">
        <v>252100</v>
      </c>
      <c r="K3404" s="1"/>
      <c r="L3404" s="183"/>
      <c r="M3404" s="44" t="e">
        <f>VLOOKUP(#REF!,'[1]PL3 Danh muc đầy đủ'!$E$9:$X$9281,20,0)</f>
        <v>#REF!</v>
      </c>
      <c r="N3404" s="44" t="e">
        <f>M3404-#REF!</f>
        <v>#REF!</v>
      </c>
    </row>
    <row r="3405" spans="1:14" ht="36" x14ac:dyDescent="0.3">
      <c r="A3405" s="43">
        <v>3395</v>
      </c>
      <c r="B3405" s="17" t="s">
        <v>9792</v>
      </c>
      <c r="C3405" s="18" t="s">
        <v>18141</v>
      </c>
      <c r="D3405" s="17" t="s">
        <v>9780</v>
      </c>
      <c r="E3405" s="18" t="s">
        <v>9772</v>
      </c>
      <c r="F3405" s="18" t="s">
        <v>17477</v>
      </c>
      <c r="G3405" s="17" t="s">
        <v>1633</v>
      </c>
      <c r="H3405" s="21">
        <v>242400</v>
      </c>
      <c r="I3405" s="20">
        <v>242426.08695652179</v>
      </c>
      <c r="J3405" s="19">
        <v>252100</v>
      </c>
      <c r="K3405" s="1"/>
      <c r="L3405" s="183"/>
      <c r="M3405" s="44" t="e">
        <f>VLOOKUP(#REF!,'[1]PL3 Danh muc đầy đủ'!$E$9:$X$9281,20,0)</f>
        <v>#REF!</v>
      </c>
      <c r="N3405" s="44" t="e">
        <f>M3405-#REF!</f>
        <v>#REF!</v>
      </c>
    </row>
    <row r="3406" spans="1:14" ht="36" x14ac:dyDescent="0.3">
      <c r="A3406" s="43">
        <v>3396</v>
      </c>
      <c r="B3406" s="17" t="s">
        <v>9793</v>
      </c>
      <c r="C3406" s="18" t="s">
        <v>18141</v>
      </c>
      <c r="D3406" s="17" t="s">
        <v>9782</v>
      </c>
      <c r="E3406" s="18" t="s">
        <v>9783</v>
      </c>
      <c r="F3406" s="18" t="s">
        <v>17478</v>
      </c>
      <c r="G3406" s="17" t="s">
        <v>95</v>
      </c>
      <c r="H3406" s="21">
        <v>242400</v>
      </c>
      <c r="I3406" s="20">
        <v>242426.08695652179</v>
      </c>
      <c r="J3406" s="19">
        <v>252100</v>
      </c>
      <c r="K3406" s="1"/>
      <c r="L3406" s="183"/>
      <c r="M3406" s="44" t="e">
        <f>VLOOKUP(#REF!,'[1]PL3 Danh muc đầy đủ'!$E$9:$X$9281,20,0)</f>
        <v>#REF!</v>
      </c>
      <c r="N3406" s="44" t="e">
        <f>M3406-#REF!</f>
        <v>#REF!</v>
      </c>
    </row>
    <row r="3407" spans="1:14" ht="36" x14ac:dyDescent="0.3">
      <c r="A3407" s="43">
        <v>3397</v>
      </c>
      <c r="B3407" s="17" t="s">
        <v>9794</v>
      </c>
      <c r="C3407" s="18" t="s">
        <v>18141</v>
      </c>
      <c r="D3407" s="17" t="s">
        <v>9785</v>
      </c>
      <c r="E3407" s="18" t="s">
        <v>9778</v>
      </c>
      <c r="F3407" s="18" t="s">
        <v>17476</v>
      </c>
      <c r="G3407" s="17" t="s">
        <v>1633</v>
      </c>
      <c r="H3407" s="21">
        <v>242400</v>
      </c>
      <c r="I3407" s="20">
        <v>242426.08695652179</v>
      </c>
      <c r="J3407" s="19">
        <v>252100</v>
      </c>
      <c r="K3407" s="1"/>
      <c r="L3407" s="183"/>
      <c r="M3407" s="44" t="e">
        <f>VLOOKUP(#REF!,'[1]PL3 Danh muc đầy đủ'!$E$9:$X$9281,20,0)</f>
        <v>#REF!</v>
      </c>
      <c r="N3407" s="44" t="e">
        <f>M3407-#REF!</f>
        <v>#REF!</v>
      </c>
    </row>
    <row r="3408" spans="1:14" ht="36" x14ac:dyDescent="0.3">
      <c r="A3408" s="43">
        <v>3398</v>
      </c>
      <c r="B3408" s="17" t="s">
        <v>9795</v>
      </c>
      <c r="C3408" s="18" t="s">
        <v>18167</v>
      </c>
      <c r="D3408" s="17" t="s">
        <v>9796</v>
      </c>
      <c r="E3408" s="18" t="s">
        <v>9797</v>
      </c>
      <c r="F3408" s="18" t="s">
        <v>17510</v>
      </c>
      <c r="G3408" s="17" t="s">
        <v>1633</v>
      </c>
      <c r="H3408" s="21">
        <v>749600</v>
      </c>
      <c r="I3408" s="20">
        <v>749634.78260869568</v>
      </c>
      <c r="J3408" s="19">
        <v>779600</v>
      </c>
      <c r="K3408" s="1"/>
      <c r="L3408" s="183"/>
      <c r="M3408" s="44" t="e">
        <f>VLOOKUP(#REF!,'[1]PL3 Danh muc đầy đủ'!$E$9:$X$9281,20,0)</f>
        <v>#REF!</v>
      </c>
      <c r="N3408" s="44" t="e">
        <f>M3408-#REF!</f>
        <v>#REF!</v>
      </c>
    </row>
    <row r="3409" spans="1:14" ht="36" x14ac:dyDescent="0.3">
      <c r="A3409" s="43">
        <v>3399</v>
      </c>
      <c r="B3409" s="17" t="s">
        <v>9798</v>
      </c>
      <c r="C3409" s="18" t="s">
        <v>18141</v>
      </c>
      <c r="D3409" s="17" t="s">
        <v>9799</v>
      </c>
      <c r="E3409" s="18" t="s">
        <v>9797</v>
      </c>
      <c r="F3409" s="18" t="s">
        <v>17510</v>
      </c>
      <c r="G3409" s="17" t="s">
        <v>95</v>
      </c>
      <c r="H3409" s="21">
        <v>749600</v>
      </c>
      <c r="I3409" s="20">
        <v>749634.78260869568</v>
      </c>
      <c r="J3409" s="19">
        <v>779600</v>
      </c>
      <c r="K3409" s="1"/>
      <c r="L3409" s="183"/>
      <c r="M3409" s="44" t="e">
        <f>VLOOKUP(#REF!,'[1]PL3 Danh muc đầy đủ'!$E$9:$X$9281,20,0)</f>
        <v>#REF!</v>
      </c>
      <c r="N3409" s="44" t="e">
        <f>M3409-#REF!</f>
        <v>#REF!</v>
      </c>
    </row>
    <row r="3410" spans="1:14" ht="36" x14ac:dyDescent="0.3">
      <c r="A3410" s="43">
        <v>3400</v>
      </c>
      <c r="B3410" s="17" t="s">
        <v>9800</v>
      </c>
      <c r="C3410" s="18" t="s">
        <v>18141</v>
      </c>
      <c r="D3410" s="17" t="s">
        <v>9801</v>
      </c>
      <c r="E3410" s="18" t="s">
        <v>9649</v>
      </c>
      <c r="F3410" s="18" t="s">
        <v>17509</v>
      </c>
      <c r="G3410" s="17" t="s">
        <v>95</v>
      </c>
      <c r="H3410" s="21">
        <v>749600</v>
      </c>
      <c r="I3410" s="20">
        <v>749634.78260869568</v>
      </c>
      <c r="J3410" s="19">
        <v>779600</v>
      </c>
      <c r="K3410" s="1"/>
      <c r="L3410" s="183"/>
      <c r="M3410" s="44" t="e">
        <f>VLOOKUP(#REF!,'[1]PL3 Danh muc đầy đủ'!$E$9:$X$9281,20,0)</f>
        <v>#REF!</v>
      </c>
      <c r="N3410" s="44" t="e">
        <f>M3410-#REF!</f>
        <v>#REF!</v>
      </c>
    </row>
    <row r="3411" spans="1:14" ht="36" x14ac:dyDescent="0.3">
      <c r="A3411" s="43">
        <v>3401</v>
      </c>
      <c r="B3411" s="17" t="s">
        <v>9802</v>
      </c>
      <c r="C3411" s="18" t="s">
        <v>18167</v>
      </c>
      <c r="D3411" s="17" t="s">
        <v>9796</v>
      </c>
      <c r="E3411" s="18" t="s">
        <v>9797</v>
      </c>
      <c r="F3411" s="18" t="s">
        <v>17494</v>
      </c>
      <c r="G3411" s="17" t="s">
        <v>1633</v>
      </c>
      <c r="H3411" s="21">
        <v>370100</v>
      </c>
      <c r="I3411" s="20">
        <v>370156.52173913049</v>
      </c>
      <c r="J3411" s="19">
        <v>384900</v>
      </c>
      <c r="K3411" s="1"/>
      <c r="L3411" s="183"/>
      <c r="M3411" s="44" t="e">
        <f>VLOOKUP(#REF!,'[1]PL3 Danh muc đầy đủ'!$E$9:$X$9281,20,0)</f>
        <v>#REF!</v>
      </c>
      <c r="N3411" s="44" t="e">
        <f>M3411-#REF!</f>
        <v>#REF!</v>
      </c>
    </row>
    <row r="3412" spans="1:14" ht="36" x14ac:dyDescent="0.3">
      <c r="A3412" s="43">
        <v>3402</v>
      </c>
      <c r="B3412" s="17" t="s">
        <v>9803</v>
      </c>
      <c r="C3412" s="18" t="s">
        <v>18141</v>
      </c>
      <c r="D3412" s="17" t="s">
        <v>9799</v>
      </c>
      <c r="E3412" s="18" t="s">
        <v>9797</v>
      </c>
      <c r="F3412" s="18" t="s">
        <v>17494</v>
      </c>
      <c r="G3412" s="17" t="s">
        <v>95</v>
      </c>
      <c r="H3412" s="21">
        <v>370100</v>
      </c>
      <c r="I3412" s="20">
        <v>370156.52173913049</v>
      </c>
      <c r="J3412" s="19">
        <v>384900</v>
      </c>
      <c r="K3412" s="1"/>
      <c r="L3412" s="183"/>
      <c r="M3412" s="44" t="e">
        <f>VLOOKUP(#REF!,'[1]PL3 Danh muc đầy đủ'!$E$9:$X$9281,20,0)</f>
        <v>#REF!</v>
      </c>
      <c r="N3412" s="44" t="e">
        <f>M3412-#REF!</f>
        <v>#REF!</v>
      </c>
    </row>
    <row r="3413" spans="1:14" ht="36" x14ac:dyDescent="0.3">
      <c r="A3413" s="43">
        <v>3403</v>
      </c>
      <c r="B3413" s="17" t="s">
        <v>9804</v>
      </c>
      <c r="C3413" s="18" t="s">
        <v>18141</v>
      </c>
      <c r="D3413" s="17" t="s">
        <v>9801</v>
      </c>
      <c r="E3413" s="18" t="s">
        <v>9649</v>
      </c>
      <c r="F3413" s="18" t="s">
        <v>17493</v>
      </c>
      <c r="G3413" s="17" t="s">
        <v>95</v>
      </c>
      <c r="H3413" s="21">
        <v>370100</v>
      </c>
      <c r="I3413" s="20">
        <v>370156.52173913049</v>
      </c>
      <c r="J3413" s="19">
        <v>384900</v>
      </c>
      <c r="K3413" s="1"/>
      <c r="L3413" s="183"/>
      <c r="M3413" s="44" t="e">
        <f>VLOOKUP(#REF!,'[1]PL3 Danh muc đầy đủ'!$E$9:$X$9281,20,0)</f>
        <v>#REF!</v>
      </c>
      <c r="N3413" s="44" t="e">
        <f>M3413-#REF!</f>
        <v>#REF!</v>
      </c>
    </row>
    <row r="3414" spans="1:14" ht="36" x14ac:dyDescent="0.3">
      <c r="A3414" s="43">
        <v>3404</v>
      </c>
      <c r="B3414" s="17" t="s">
        <v>9805</v>
      </c>
      <c r="C3414" s="18" t="s">
        <v>18167</v>
      </c>
      <c r="D3414" s="17" t="s">
        <v>9806</v>
      </c>
      <c r="E3414" s="18" t="s">
        <v>9807</v>
      </c>
      <c r="F3414" s="18" t="s">
        <v>17418</v>
      </c>
      <c r="G3414" s="17" t="s">
        <v>1633</v>
      </c>
      <c r="H3414" s="21">
        <v>372700</v>
      </c>
      <c r="I3414" s="20">
        <v>372773.91304347821</v>
      </c>
      <c r="J3414" s="19">
        <v>387600</v>
      </c>
      <c r="K3414" s="1"/>
      <c r="L3414" s="183"/>
      <c r="M3414" s="44" t="e">
        <f>VLOOKUP(#REF!,'[1]PL3 Danh muc đầy đủ'!$E$9:$X$9281,20,0)</f>
        <v>#REF!</v>
      </c>
      <c r="N3414" s="44" t="e">
        <f>M3414-#REF!</f>
        <v>#REF!</v>
      </c>
    </row>
    <row r="3415" spans="1:14" ht="36" x14ac:dyDescent="0.3">
      <c r="A3415" s="43">
        <v>3405</v>
      </c>
      <c r="B3415" s="17" t="s">
        <v>9808</v>
      </c>
      <c r="C3415" s="18" t="s">
        <v>18167</v>
      </c>
      <c r="D3415" s="17" t="s">
        <v>9809</v>
      </c>
      <c r="E3415" s="18" t="s">
        <v>9810</v>
      </c>
      <c r="F3415" s="18" t="s">
        <v>17419</v>
      </c>
      <c r="G3415" s="17" t="s">
        <v>1633</v>
      </c>
      <c r="H3415" s="21">
        <v>372700</v>
      </c>
      <c r="I3415" s="20">
        <v>372773.91304347821</v>
      </c>
      <c r="J3415" s="19">
        <v>387600</v>
      </c>
      <c r="K3415" s="1"/>
      <c r="L3415" s="183"/>
      <c r="M3415" s="44" t="e">
        <f>VLOOKUP(#REF!,'[1]PL3 Danh muc đầy đủ'!$E$9:$X$9281,20,0)</f>
        <v>#REF!</v>
      </c>
      <c r="N3415" s="44" t="e">
        <f>M3415-#REF!</f>
        <v>#REF!</v>
      </c>
    </row>
    <row r="3416" spans="1:14" ht="36" x14ac:dyDescent="0.3">
      <c r="A3416" s="43">
        <v>3406</v>
      </c>
      <c r="B3416" s="17" t="s">
        <v>9811</v>
      </c>
      <c r="C3416" s="18" t="s">
        <v>18167</v>
      </c>
      <c r="D3416" s="17" t="s">
        <v>9812</v>
      </c>
      <c r="E3416" s="18" t="s">
        <v>9813</v>
      </c>
      <c r="F3416" s="18" t="s">
        <v>17439</v>
      </c>
      <c r="G3416" s="17" t="s">
        <v>1633</v>
      </c>
      <c r="H3416" s="21">
        <v>372700</v>
      </c>
      <c r="I3416" s="20">
        <v>372773.91304347821</v>
      </c>
      <c r="J3416" s="19">
        <v>387600</v>
      </c>
      <c r="K3416" s="1"/>
      <c r="L3416" s="183"/>
      <c r="M3416" s="44" t="e">
        <f>VLOOKUP(#REF!,'[1]PL3 Danh muc đầy đủ'!$E$9:$X$9281,20,0)</f>
        <v>#REF!</v>
      </c>
      <c r="N3416" s="44" t="e">
        <f>M3416-#REF!</f>
        <v>#REF!</v>
      </c>
    </row>
    <row r="3417" spans="1:14" ht="36" x14ac:dyDescent="0.3">
      <c r="A3417" s="43">
        <v>3407</v>
      </c>
      <c r="B3417" s="17" t="s">
        <v>9814</v>
      </c>
      <c r="C3417" s="18" t="s">
        <v>18167</v>
      </c>
      <c r="D3417" s="17" t="s">
        <v>9815</v>
      </c>
      <c r="E3417" s="18" t="s">
        <v>9816</v>
      </c>
      <c r="F3417" s="18" t="s">
        <v>17429</v>
      </c>
      <c r="G3417" s="17" t="s">
        <v>1633</v>
      </c>
      <c r="H3417" s="21">
        <v>372700</v>
      </c>
      <c r="I3417" s="20">
        <v>372773.91304347821</v>
      </c>
      <c r="J3417" s="19">
        <v>387600</v>
      </c>
      <c r="K3417" s="1"/>
      <c r="L3417" s="183"/>
      <c r="M3417" s="44" t="e">
        <f>VLOOKUP(#REF!,'[1]PL3 Danh muc đầy đủ'!$E$9:$X$9281,20,0)</f>
        <v>#REF!</v>
      </c>
      <c r="N3417" s="44" t="e">
        <f>M3417-#REF!</f>
        <v>#REF!</v>
      </c>
    </row>
    <row r="3418" spans="1:14" ht="36" x14ac:dyDescent="0.3">
      <c r="A3418" s="43">
        <v>3408</v>
      </c>
      <c r="B3418" s="17" t="s">
        <v>9817</v>
      </c>
      <c r="C3418" s="18" t="s">
        <v>18167</v>
      </c>
      <c r="D3418" s="17" t="s">
        <v>9818</v>
      </c>
      <c r="E3418" s="18" t="s">
        <v>9819</v>
      </c>
      <c r="F3418" s="18" t="s">
        <v>17425</v>
      </c>
      <c r="G3418" s="17" t="s">
        <v>1633</v>
      </c>
      <c r="H3418" s="21">
        <v>372700</v>
      </c>
      <c r="I3418" s="20">
        <v>372773.91304347821</v>
      </c>
      <c r="J3418" s="19">
        <v>387600</v>
      </c>
      <c r="K3418" s="1"/>
      <c r="L3418" s="183"/>
      <c r="M3418" s="44" t="e">
        <f>VLOOKUP(#REF!,'[1]PL3 Danh muc đầy đủ'!$E$9:$X$9281,20,0)</f>
        <v>#REF!</v>
      </c>
      <c r="N3418" s="44" t="e">
        <f>M3418-#REF!</f>
        <v>#REF!</v>
      </c>
    </row>
    <row r="3419" spans="1:14" ht="36" x14ac:dyDescent="0.3">
      <c r="A3419" s="43">
        <v>3409</v>
      </c>
      <c r="B3419" s="17" t="s">
        <v>9820</v>
      </c>
      <c r="C3419" s="18" t="s">
        <v>18167</v>
      </c>
      <c r="D3419" s="17" t="s">
        <v>9821</v>
      </c>
      <c r="E3419" s="18" t="s">
        <v>9822</v>
      </c>
      <c r="F3419" s="18" t="s">
        <v>17421</v>
      </c>
      <c r="G3419" s="17" t="s">
        <v>1633</v>
      </c>
      <c r="H3419" s="21">
        <v>372700</v>
      </c>
      <c r="I3419" s="20">
        <v>372773.91304347821</v>
      </c>
      <c r="J3419" s="19">
        <v>387600</v>
      </c>
      <c r="K3419" s="1"/>
      <c r="L3419" s="183"/>
      <c r="M3419" s="44" t="e">
        <f>VLOOKUP(#REF!,'[1]PL3 Danh muc đầy đủ'!$E$9:$X$9281,20,0)</f>
        <v>#REF!</v>
      </c>
      <c r="N3419" s="44" t="e">
        <f>M3419-#REF!</f>
        <v>#REF!</v>
      </c>
    </row>
    <row r="3420" spans="1:14" ht="36" x14ac:dyDescent="0.3">
      <c r="A3420" s="43">
        <v>3410</v>
      </c>
      <c r="B3420" s="17" t="s">
        <v>9823</v>
      </c>
      <c r="C3420" s="18" t="s">
        <v>18167</v>
      </c>
      <c r="D3420" s="17" t="s">
        <v>9824</v>
      </c>
      <c r="E3420" s="18" t="s">
        <v>9744</v>
      </c>
      <c r="F3420" s="18" t="s">
        <v>17449</v>
      </c>
      <c r="G3420" s="17" t="s">
        <v>1633</v>
      </c>
      <c r="H3420" s="21">
        <v>372700</v>
      </c>
      <c r="I3420" s="20">
        <v>372773.91304347821</v>
      </c>
      <c r="J3420" s="19">
        <v>387600</v>
      </c>
      <c r="K3420" s="1"/>
      <c r="L3420" s="183"/>
      <c r="M3420" s="44" t="e">
        <f>VLOOKUP(#REF!,'[1]PL3 Danh muc đầy đủ'!$E$9:$X$9281,20,0)</f>
        <v>#REF!</v>
      </c>
      <c r="N3420" s="44" t="e">
        <f>M3420-#REF!</f>
        <v>#REF!</v>
      </c>
    </row>
    <row r="3421" spans="1:14" ht="36" x14ac:dyDescent="0.3">
      <c r="A3421" s="43">
        <v>3411</v>
      </c>
      <c r="B3421" s="17" t="s">
        <v>9825</v>
      </c>
      <c r="C3421" s="18" t="s">
        <v>18167</v>
      </c>
      <c r="D3421" s="17" t="s">
        <v>9826</v>
      </c>
      <c r="E3421" s="18" t="s">
        <v>9827</v>
      </c>
      <c r="F3421" s="18" t="s">
        <v>17437</v>
      </c>
      <c r="G3421" s="17" t="s">
        <v>1633</v>
      </c>
      <c r="H3421" s="21">
        <v>372700</v>
      </c>
      <c r="I3421" s="20">
        <v>372773.91304347821</v>
      </c>
      <c r="J3421" s="19">
        <v>387600</v>
      </c>
      <c r="K3421" s="1"/>
      <c r="L3421" s="183"/>
      <c r="M3421" s="44" t="e">
        <f>VLOOKUP(#REF!,'[1]PL3 Danh muc đầy đủ'!$E$9:$X$9281,20,0)</f>
        <v>#REF!</v>
      </c>
      <c r="N3421" s="44" t="e">
        <f>M3421-#REF!</f>
        <v>#REF!</v>
      </c>
    </row>
    <row r="3422" spans="1:14" ht="36" x14ac:dyDescent="0.3">
      <c r="A3422" s="43">
        <v>3412</v>
      </c>
      <c r="B3422" s="17" t="s">
        <v>9828</v>
      </c>
      <c r="C3422" s="18" t="s">
        <v>18141</v>
      </c>
      <c r="D3422" s="17" t="s">
        <v>9829</v>
      </c>
      <c r="E3422" s="18" t="s">
        <v>9830</v>
      </c>
      <c r="F3422" s="18" t="s">
        <v>17417</v>
      </c>
      <c r="G3422" s="17" t="s">
        <v>95</v>
      </c>
      <c r="H3422" s="21">
        <v>372700</v>
      </c>
      <c r="I3422" s="20">
        <v>372773.91304347821</v>
      </c>
      <c r="J3422" s="19">
        <v>387600</v>
      </c>
      <c r="K3422" s="1"/>
      <c r="L3422" s="183"/>
      <c r="M3422" s="44" t="e">
        <f>VLOOKUP(#REF!,'[1]PL3 Danh muc đầy đủ'!$E$9:$X$9281,20,0)</f>
        <v>#REF!</v>
      </c>
      <c r="N3422" s="44" t="e">
        <f>M3422-#REF!</f>
        <v>#REF!</v>
      </c>
    </row>
    <row r="3423" spans="1:14" ht="36" x14ac:dyDescent="0.3">
      <c r="A3423" s="43">
        <v>3413</v>
      </c>
      <c r="B3423" s="17" t="s">
        <v>9831</v>
      </c>
      <c r="C3423" s="18" t="s">
        <v>18141</v>
      </c>
      <c r="D3423" s="17" t="s">
        <v>9832</v>
      </c>
      <c r="E3423" s="18" t="s">
        <v>9810</v>
      </c>
      <c r="F3423" s="18" t="s">
        <v>17419</v>
      </c>
      <c r="G3423" s="17" t="s">
        <v>95</v>
      </c>
      <c r="H3423" s="21">
        <v>372700</v>
      </c>
      <c r="I3423" s="20">
        <v>372773.91304347821</v>
      </c>
      <c r="J3423" s="19">
        <v>387600</v>
      </c>
      <c r="K3423" s="1"/>
      <c r="L3423" s="183"/>
      <c r="M3423" s="44" t="e">
        <f>VLOOKUP(#REF!,'[1]PL3 Danh muc đầy đủ'!$E$9:$X$9281,20,0)</f>
        <v>#REF!</v>
      </c>
      <c r="N3423" s="44" t="e">
        <f>M3423-#REF!</f>
        <v>#REF!</v>
      </c>
    </row>
    <row r="3424" spans="1:14" ht="36" x14ac:dyDescent="0.3">
      <c r="A3424" s="43">
        <v>3414</v>
      </c>
      <c r="B3424" s="17" t="s">
        <v>9833</v>
      </c>
      <c r="C3424" s="18" t="s">
        <v>18141</v>
      </c>
      <c r="D3424" s="17" t="s">
        <v>9834</v>
      </c>
      <c r="E3424" s="18" t="s">
        <v>9813</v>
      </c>
      <c r="F3424" s="18" t="s">
        <v>17439</v>
      </c>
      <c r="G3424" s="17" t="s">
        <v>95</v>
      </c>
      <c r="H3424" s="21">
        <v>372700</v>
      </c>
      <c r="I3424" s="20">
        <v>372773.91304347821</v>
      </c>
      <c r="J3424" s="19">
        <v>387600</v>
      </c>
      <c r="K3424" s="1"/>
      <c r="L3424" s="183"/>
      <c r="M3424" s="44" t="e">
        <f>VLOOKUP(#REF!,'[1]PL3 Danh muc đầy đủ'!$E$9:$X$9281,20,0)</f>
        <v>#REF!</v>
      </c>
      <c r="N3424" s="44" t="e">
        <f>M3424-#REF!</f>
        <v>#REF!</v>
      </c>
    </row>
    <row r="3425" spans="1:14" ht="36" x14ac:dyDescent="0.3">
      <c r="A3425" s="43">
        <v>3415</v>
      </c>
      <c r="B3425" s="17" t="s">
        <v>9835</v>
      </c>
      <c r="C3425" s="18" t="s">
        <v>18141</v>
      </c>
      <c r="D3425" s="17" t="s">
        <v>9836</v>
      </c>
      <c r="E3425" s="18" t="s">
        <v>9816</v>
      </c>
      <c r="F3425" s="18" t="s">
        <v>17429</v>
      </c>
      <c r="G3425" s="17" t="s">
        <v>1633</v>
      </c>
      <c r="H3425" s="21">
        <v>372700</v>
      </c>
      <c r="I3425" s="20">
        <v>372773.91304347821</v>
      </c>
      <c r="J3425" s="19">
        <v>387600</v>
      </c>
      <c r="K3425" s="1"/>
      <c r="L3425" s="183"/>
      <c r="M3425" s="44" t="e">
        <f>VLOOKUP(#REF!,'[1]PL3 Danh muc đầy đủ'!$E$9:$X$9281,20,0)</f>
        <v>#REF!</v>
      </c>
      <c r="N3425" s="44" t="e">
        <f>M3425-#REF!</f>
        <v>#REF!</v>
      </c>
    </row>
    <row r="3426" spans="1:14" ht="36" x14ac:dyDescent="0.3">
      <c r="A3426" s="43">
        <v>3416</v>
      </c>
      <c r="B3426" s="17" t="s">
        <v>9837</v>
      </c>
      <c r="C3426" s="18" t="s">
        <v>18141</v>
      </c>
      <c r="D3426" s="17" t="s">
        <v>9838</v>
      </c>
      <c r="E3426" s="18" t="s">
        <v>9819</v>
      </c>
      <c r="F3426" s="18" t="s">
        <v>17425</v>
      </c>
      <c r="G3426" s="17" t="s">
        <v>1633</v>
      </c>
      <c r="H3426" s="21">
        <v>372700</v>
      </c>
      <c r="I3426" s="20">
        <v>372773.91304347821</v>
      </c>
      <c r="J3426" s="19">
        <v>387600</v>
      </c>
      <c r="K3426" s="1"/>
      <c r="L3426" s="183"/>
      <c r="M3426" s="44" t="e">
        <f>VLOOKUP(#REF!,'[1]PL3 Danh muc đầy đủ'!$E$9:$X$9281,20,0)</f>
        <v>#REF!</v>
      </c>
      <c r="N3426" s="44" t="e">
        <f>M3426-#REF!</f>
        <v>#REF!</v>
      </c>
    </row>
    <row r="3427" spans="1:14" ht="36" x14ac:dyDescent="0.3">
      <c r="A3427" s="43">
        <v>3417</v>
      </c>
      <c r="B3427" s="17" t="s">
        <v>9839</v>
      </c>
      <c r="C3427" s="18" t="s">
        <v>18141</v>
      </c>
      <c r="D3427" s="17" t="s">
        <v>9840</v>
      </c>
      <c r="E3427" s="18" t="s">
        <v>9822</v>
      </c>
      <c r="F3427" s="18" t="s">
        <v>17421</v>
      </c>
      <c r="G3427" s="17" t="s">
        <v>95</v>
      </c>
      <c r="H3427" s="21">
        <v>372700</v>
      </c>
      <c r="I3427" s="20">
        <v>372773.91304347821</v>
      </c>
      <c r="J3427" s="19">
        <v>387600</v>
      </c>
      <c r="K3427" s="1"/>
      <c r="L3427" s="183"/>
      <c r="M3427" s="44" t="e">
        <f>VLOOKUP(#REF!,'[1]PL3 Danh muc đầy đủ'!$E$9:$X$9281,20,0)</f>
        <v>#REF!</v>
      </c>
      <c r="N3427" s="44" t="e">
        <f>M3427-#REF!</f>
        <v>#REF!</v>
      </c>
    </row>
    <row r="3428" spans="1:14" ht="36" x14ac:dyDescent="0.3">
      <c r="A3428" s="43">
        <v>3418</v>
      </c>
      <c r="B3428" s="17" t="s">
        <v>9841</v>
      </c>
      <c r="C3428" s="18" t="s">
        <v>18141</v>
      </c>
      <c r="D3428" s="17" t="s">
        <v>9842</v>
      </c>
      <c r="E3428" s="18" t="s">
        <v>9843</v>
      </c>
      <c r="F3428" s="18" t="s">
        <v>17436</v>
      </c>
      <c r="G3428" s="17" t="s">
        <v>1633</v>
      </c>
      <c r="H3428" s="21">
        <v>372700</v>
      </c>
      <c r="I3428" s="20">
        <v>372773.91304347821</v>
      </c>
      <c r="J3428" s="19">
        <v>387600</v>
      </c>
      <c r="K3428" s="1"/>
      <c r="L3428" s="183"/>
      <c r="M3428" s="44" t="e">
        <f>VLOOKUP(#REF!,'[1]PL3 Danh muc đầy đủ'!$E$9:$X$9281,20,0)</f>
        <v>#REF!</v>
      </c>
      <c r="N3428" s="44" t="e">
        <f>M3428-#REF!</f>
        <v>#REF!</v>
      </c>
    </row>
    <row r="3429" spans="1:14" ht="36" x14ac:dyDescent="0.3">
      <c r="A3429" s="43">
        <v>3419</v>
      </c>
      <c r="B3429" s="17" t="s">
        <v>9844</v>
      </c>
      <c r="C3429" s="18" t="s">
        <v>18167</v>
      </c>
      <c r="D3429" s="17" t="s">
        <v>9806</v>
      </c>
      <c r="E3429" s="18" t="s">
        <v>9807</v>
      </c>
      <c r="F3429" s="18" t="s">
        <v>17452</v>
      </c>
      <c r="G3429" s="17" t="s">
        <v>1633</v>
      </c>
      <c r="H3429" s="21">
        <v>300100</v>
      </c>
      <c r="I3429" s="20">
        <v>300156.52173913049</v>
      </c>
      <c r="J3429" s="19">
        <v>312100</v>
      </c>
      <c r="K3429" s="1"/>
      <c r="L3429" s="183"/>
      <c r="M3429" s="44" t="e">
        <f>VLOOKUP(#REF!,'[1]PL3 Danh muc đầy đủ'!$E$9:$X$9281,20,0)</f>
        <v>#REF!</v>
      </c>
      <c r="N3429" s="44" t="e">
        <f>M3429-#REF!</f>
        <v>#REF!</v>
      </c>
    </row>
    <row r="3430" spans="1:14" ht="36" x14ac:dyDescent="0.3">
      <c r="A3430" s="43">
        <v>3420</v>
      </c>
      <c r="B3430" s="17" t="s">
        <v>9845</v>
      </c>
      <c r="C3430" s="18" t="s">
        <v>18167</v>
      </c>
      <c r="D3430" s="17" t="s">
        <v>9809</v>
      </c>
      <c r="E3430" s="18" t="s">
        <v>9810</v>
      </c>
      <c r="F3430" s="18" t="s">
        <v>17453</v>
      </c>
      <c r="G3430" s="17" t="s">
        <v>1633</v>
      </c>
      <c r="H3430" s="21">
        <v>300100</v>
      </c>
      <c r="I3430" s="20">
        <v>300156.52173913049</v>
      </c>
      <c r="J3430" s="19">
        <v>312100</v>
      </c>
      <c r="K3430" s="1"/>
      <c r="L3430" s="183"/>
      <c r="M3430" s="44" t="e">
        <f>VLOOKUP(#REF!,'[1]PL3 Danh muc đầy đủ'!$E$9:$X$9281,20,0)</f>
        <v>#REF!</v>
      </c>
      <c r="N3430" s="44" t="e">
        <f>M3430-#REF!</f>
        <v>#REF!</v>
      </c>
    </row>
    <row r="3431" spans="1:14" ht="36" x14ac:dyDescent="0.3">
      <c r="A3431" s="43">
        <v>3421</v>
      </c>
      <c r="B3431" s="17" t="s">
        <v>9846</v>
      </c>
      <c r="C3431" s="18" t="s">
        <v>18167</v>
      </c>
      <c r="D3431" s="17" t="s">
        <v>9812</v>
      </c>
      <c r="E3431" s="18" t="s">
        <v>9813</v>
      </c>
      <c r="F3431" s="18" t="s">
        <v>17475</v>
      </c>
      <c r="G3431" s="17" t="s">
        <v>1633</v>
      </c>
      <c r="H3431" s="21">
        <v>300100</v>
      </c>
      <c r="I3431" s="20">
        <v>300156.52173913049</v>
      </c>
      <c r="J3431" s="19">
        <v>312100</v>
      </c>
      <c r="K3431" s="1"/>
      <c r="L3431" s="183"/>
      <c r="M3431" s="44" t="e">
        <f>VLOOKUP(#REF!,'[1]PL3 Danh muc đầy đủ'!$E$9:$X$9281,20,0)</f>
        <v>#REF!</v>
      </c>
      <c r="N3431" s="44" t="e">
        <f>M3431-#REF!</f>
        <v>#REF!</v>
      </c>
    </row>
    <row r="3432" spans="1:14" ht="36" x14ac:dyDescent="0.3">
      <c r="A3432" s="43">
        <v>3422</v>
      </c>
      <c r="B3432" s="17" t="s">
        <v>9847</v>
      </c>
      <c r="C3432" s="18" t="s">
        <v>18167</v>
      </c>
      <c r="D3432" s="17" t="s">
        <v>9815</v>
      </c>
      <c r="E3432" s="18" t="s">
        <v>9816</v>
      </c>
      <c r="F3432" s="18" t="s">
        <v>17463</v>
      </c>
      <c r="G3432" s="17" t="s">
        <v>1633</v>
      </c>
      <c r="H3432" s="21">
        <v>300100</v>
      </c>
      <c r="I3432" s="20">
        <v>300156.52173913049</v>
      </c>
      <c r="J3432" s="19">
        <v>312100</v>
      </c>
      <c r="K3432" s="1"/>
      <c r="L3432" s="183"/>
      <c r="M3432" s="44" t="e">
        <f>VLOOKUP(#REF!,'[1]PL3 Danh muc đầy đủ'!$E$9:$X$9281,20,0)</f>
        <v>#REF!</v>
      </c>
      <c r="N3432" s="44" t="e">
        <f>M3432-#REF!</f>
        <v>#REF!</v>
      </c>
    </row>
    <row r="3433" spans="1:14" ht="36" x14ac:dyDescent="0.3">
      <c r="A3433" s="43">
        <v>3423</v>
      </c>
      <c r="B3433" s="17" t="s">
        <v>9848</v>
      </c>
      <c r="C3433" s="18" t="s">
        <v>18167</v>
      </c>
      <c r="D3433" s="17" t="s">
        <v>9818</v>
      </c>
      <c r="E3433" s="18" t="s">
        <v>9819</v>
      </c>
      <c r="F3433" s="18" t="s">
        <v>17459</v>
      </c>
      <c r="G3433" s="17" t="s">
        <v>1633</v>
      </c>
      <c r="H3433" s="21">
        <v>300100</v>
      </c>
      <c r="I3433" s="20">
        <v>300156.52173913049</v>
      </c>
      <c r="J3433" s="19">
        <v>312100</v>
      </c>
      <c r="K3433" s="1"/>
      <c r="L3433" s="183"/>
      <c r="M3433" s="44" t="e">
        <f>VLOOKUP(#REF!,'[1]PL3 Danh muc đầy đủ'!$E$9:$X$9281,20,0)</f>
        <v>#REF!</v>
      </c>
      <c r="N3433" s="44" t="e">
        <f>M3433-#REF!</f>
        <v>#REF!</v>
      </c>
    </row>
    <row r="3434" spans="1:14" ht="36" x14ac:dyDescent="0.3">
      <c r="A3434" s="43">
        <v>3424</v>
      </c>
      <c r="B3434" s="17" t="s">
        <v>9849</v>
      </c>
      <c r="C3434" s="18" t="s">
        <v>18167</v>
      </c>
      <c r="D3434" s="17" t="s">
        <v>9821</v>
      </c>
      <c r="E3434" s="18" t="s">
        <v>9822</v>
      </c>
      <c r="F3434" s="18" t="s">
        <v>17455</v>
      </c>
      <c r="G3434" s="17" t="s">
        <v>1633</v>
      </c>
      <c r="H3434" s="21">
        <v>300100</v>
      </c>
      <c r="I3434" s="20">
        <v>300156.52173913049</v>
      </c>
      <c r="J3434" s="19">
        <v>312100</v>
      </c>
      <c r="K3434" s="1"/>
      <c r="L3434" s="183"/>
      <c r="M3434" s="44" t="e">
        <f>VLOOKUP(#REF!,'[1]PL3 Danh muc đầy đủ'!$E$9:$X$9281,20,0)</f>
        <v>#REF!</v>
      </c>
      <c r="N3434" s="44" t="e">
        <f>M3434-#REF!</f>
        <v>#REF!</v>
      </c>
    </row>
    <row r="3435" spans="1:14" ht="36" x14ac:dyDescent="0.3">
      <c r="A3435" s="43">
        <v>3425</v>
      </c>
      <c r="B3435" s="17" t="s">
        <v>9850</v>
      </c>
      <c r="C3435" s="18" t="s">
        <v>18167</v>
      </c>
      <c r="D3435" s="17" t="s">
        <v>9824</v>
      </c>
      <c r="E3435" s="18" t="s">
        <v>9744</v>
      </c>
      <c r="F3435" s="18" t="s">
        <v>17485</v>
      </c>
      <c r="G3435" s="17" t="s">
        <v>1633</v>
      </c>
      <c r="H3435" s="21">
        <v>300100</v>
      </c>
      <c r="I3435" s="20">
        <v>300156.52173913049</v>
      </c>
      <c r="J3435" s="19">
        <v>312100</v>
      </c>
      <c r="K3435" s="1"/>
      <c r="L3435" s="183"/>
      <c r="M3435" s="44" t="e">
        <f>VLOOKUP(#REF!,'[1]PL3 Danh muc đầy đủ'!$E$9:$X$9281,20,0)</f>
        <v>#REF!</v>
      </c>
      <c r="N3435" s="44" t="e">
        <f>M3435-#REF!</f>
        <v>#REF!</v>
      </c>
    </row>
    <row r="3436" spans="1:14" ht="36" x14ac:dyDescent="0.3">
      <c r="A3436" s="43">
        <v>3426</v>
      </c>
      <c r="B3436" s="17" t="s">
        <v>9851</v>
      </c>
      <c r="C3436" s="18" t="s">
        <v>18167</v>
      </c>
      <c r="D3436" s="17" t="s">
        <v>9826</v>
      </c>
      <c r="E3436" s="18" t="s">
        <v>9827</v>
      </c>
      <c r="F3436" s="18" t="s">
        <v>17473</v>
      </c>
      <c r="G3436" s="17" t="s">
        <v>1633</v>
      </c>
      <c r="H3436" s="21">
        <v>300100</v>
      </c>
      <c r="I3436" s="20">
        <v>300156.52173913049</v>
      </c>
      <c r="J3436" s="19">
        <v>312100</v>
      </c>
      <c r="K3436" s="1"/>
      <c r="L3436" s="183"/>
      <c r="M3436" s="44" t="e">
        <f>VLOOKUP(#REF!,'[1]PL3 Danh muc đầy đủ'!$E$9:$X$9281,20,0)</f>
        <v>#REF!</v>
      </c>
      <c r="N3436" s="44" t="e">
        <f>M3436-#REF!</f>
        <v>#REF!</v>
      </c>
    </row>
    <row r="3437" spans="1:14" ht="36" x14ac:dyDescent="0.3">
      <c r="A3437" s="43">
        <v>3427</v>
      </c>
      <c r="B3437" s="17" t="s">
        <v>9852</v>
      </c>
      <c r="C3437" s="18" t="s">
        <v>18141</v>
      </c>
      <c r="D3437" s="17" t="s">
        <v>9829</v>
      </c>
      <c r="E3437" s="18" t="s">
        <v>9830</v>
      </c>
      <c r="F3437" s="18" t="s">
        <v>17451</v>
      </c>
      <c r="G3437" s="17" t="s">
        <v>95</v>
      </c>
      <c r="H3437" s="21">
        <v>300100</v>
      </c>
      <c r="I3437" s="20">
        <v>300156.52173913049</v>
      </c>
      <c r="J3437" s="19">
        <v>312100</v>
      </c>
      <c r="K3437" s="1"/>
      <c r="L3437" s="183"/>
      <c r="M3437" s="44" t="e">
        <f>VLOOKUP(#REF!,'[1]PL3 Danh muc đầy đủ'!$E$9:$X$9281,20,0)</f>
        <v>#REF!</v>
      </c>
      <c r="N3437" s="44" t="e">
        <f>M3437-#REF!</f>
        <v>#REF!</v>
      </c>
    </row>
    <row r="3438" spans="1:14" ht="36" x14ac:dyDescent="0.3">
      <c r="A3438" s="43">
        <v>3428</v>
      </c>
      <c r="B3438" s="17" t="s">
        <v>9853</v>
      </c>
      <c r="C3438" s="18" t="s">
        <v>18141</v>
      </c>
      <c r="D3438" s="17" t="s">
        <v>9832</v>
      </c>
      <c r="E3438" s="18" t="s">
        <v>9810</v>
      </c>
      <c r="F3438" s="18" t="s">
        <v>17453</v>
      </c>
      <c r="G3438" s="17" t="s">
        <v>95</v>
      </c>
      <c r="H3438" s="21">
        <v>300100</v>
      </c>
      <c r="I3438" s="20">
        <v>300156.52173913049</v>
      </c>
      <c r="J3438" s="19">
        <v>312100</v>
      </c>
      <c r="K3438" s="1"/>
      <c r="L3438" s="183"/>
      <c r="M3438" s="44" t="e">
        <f>VLOOKUP(#REF!,'[1]PL3 Danh muc đầy đủ'!$E$9:$X$9281,20,0)</f>
        <v>#REF!</v>
      </c>
      <c r="N3438" s="44" t="e">
        <f>M3438-#REF!</f>
        <v>#REF!</v>
      </c>
    </row>
    <row r="3439" spans="1:14" ht="36" x14ac:dyDescent="0.3">
      <c r="A3439" s="43">
        <v>3429</v>
      </c>
      <c r="B3439" s="17" t="s">
        <v>9854</v>
      </c>
      <c r="C3439" s="18" t="s">
        <v>18141</v>
      </c>
      <c r="D3439" s="17" t="s">
        <v>9834</v>
      </c>
      <c r="E3439" s="18" t="s">
        <v>9813</v>
      </c>
      <c r="F3439" s="18" t="s">
        <v>17475</v>
      </c>
      <c r="G3439" s="17" t="s">
        <v>95</v>
      </c>
      <c r="H3439" s="21">
        <v>300100</v>
      </c>
      <c r="I3439" s="20">
        <v>300156.52173913049</v>
      </c>
      <c r="J3439" s="19">
        <v>312100</v>
      </c>
      <c r="K3439" s="1"/>
      <c r="L3439" s="183"/>
      <c r="M3439" s="44" t="e">
        <f>VLOOKUP(#REF!,'[1]PL3 Danh muc đầy đủ'!$E$9:$X$9281,20,0)</f>
        <v>#REF!</v>
      </c>
      <c r="N3439" s="44" t="e">
        <f>M3439-#REF!</f>
        <v>#REF!</v>
      </c>
    </row>
    <row r="3440" spans="1:14" ht="36" x14ac:dyDescent="0.3">
      <c r="A3440" s="43">
        <v>3430</v>
      </c>
      <c r="B3440" s="17" t="s">
        <v>9855</v>
      </c>
      <c r="C3440" s="18" t="s">
        <v>18141</v>
      </c>
      <c r="D3440" s="17" t="s">
        <v>9836</v>
      </c>
      <c r="E3440" s="18" t="s">
        <v>9816</v>
      </c>
      <c r="F3440" s="18" t="s">
        <v>17463</v>
      </c>
      <c r="G3440" s="17" t="s">
        <v>1633</v>
      </c>
      <c r="H3440" s="21">
        <v>300100</v>
      </c>
      <c r="I3440" s="20">
        <v>300156.52173913049</v>
      </c>
      <c r="J3440" s="19">
        <v>312100</v>
      </c>
      <c r="K3440" s="1"/>
      <c r="L3440" s="183"/>
      <c r="M3440" s="44" t="e">
        <f>VLOOKUP(#REF!,'[1]PL3 Danh muc đầy đủ'!$E$9:$X$9281,20,0)</f>
        <v>#REF!</v>
      </c>
      <c r="N3440" s="44" t="e">
        <f>M3440-#REF!</f>
        <v>#REF!</v>
      </c>
    </row>
    <row r="3441" spans="1:14" ht="36" x14ac:dyDescent="0.3">
      <c r="A3441" s="43">
        <v>3431</v>
      </c>
      <c r="B3441" s="17" t="s">
        <v>9856</v>
      </c>
      <c r="C3441" s="18" t="s">
        <v>18141</v>
      </c>
      <c r="D3441" s="17" t="s">
        <v>9838</v>
      </c>
      <c r="E3441" s="18" t="s">
        <v>9819</v>
      </c>
      <c r="F3441" s="18" t="s">
        <v>17459</v>
      </c>
      <c r="G3441" s="17" t="s">
        <v>1633</v>
      </c>
      <c r="H3441" s="21">
        <v>300100</v>
      </c>
      <c r="I3441" s="20">
        <v>300156.52173913049</v>
      </c>
      <c r="J3441" s="19">
        <v>312100</v>
      </c>
      <c r="K3441" s="1"/>
      <c r="L3441" s="183"/>
      <c r="M3441" s="44" t="e">
        <f>VLOOKUP(#REF!,'[1]PL3 Danh muc đầy đủ'!$E$9:$X$9281,20,0)</f>
        <v>#REF!</v>
      </c>
      <c r="N3441" s="44" t="e">
        <f>M3441-#REF!</f>
        <v>#REF!</v>
      </c>
    </row>
    <row r="3442" spans="1:14" ht="36" x14ac:dyDescent="0.3">
      <c r="A3442" s="43">
        <v>3432</v>
      </c>
      <c r="B3442" s="17" t="s">
        <v>9857</v>
      </c>
      <c r="C3442" s="18" t="s">
        <v>18141</v>
      </c>
      <c r="D3442" s="17" t="s">
        <v>9840</v>
      </c>
      <c r="E3442" s="18" t="s">
        <v>9822</v>
      </c>
      <c r="F3442" s="18" t="s">
        <v>17455</v>
      </c>
      <c r="G3442" s="17" t="s">
        <v>95</v>
      </c>
      <c r="H3442" s="21">
        <v>300100</v>
      </c>
      <c r="I3442" s="20">
        <v>300156.52173913049</v>
      </c>
      <c r="J3442" s="19">
        <v>312100</v>
      </c>
      <c r="K3442" s="1"/>
      <c r="L3442" s="183"/>
      <c r="M3442" s="44" t="e">
        <f>VLOOKUP(#REF!,'[1]PL3 Danh muc đầy đủ'!$E$9:$X$9281,20,0)</f>
        <v>#REF!</v>
      </c>
      <c r="N3442" s="44" t="e">
        <f>M3442-#REF!</f>
        <v>#REF!</v>
      </c>
    </row>
    <row r="3443" spans="1:14" ht="36" x14ac:dyDescent="0.3">
      <c r="A3443" s="43">
        <v>3433</v>
      </c>
      <c r="B3443" s="17" t="s">
        <v>9858</v>
      </c>
      <c r="C3443" s="18" t="s">
        <v>18141</v>
      </c>
      <c r="D3443" s="17" t="s">
        <v>9842</v>
      </c>
      <c r="E3443" s="18" t="s">
        <v>9843</v>
      </c>
      <c r="F3443" s="18" t="s">
        <v>17472</v>
      </c>
      <c r="G3443" s="17" t="s">
        <v>1633</v>
      </c>
      <c r="H3443" s="21">
        <v>300100</v>
      </c>
      <c r="I3443" s="20">
        <v>300156.52173913049</v>
      </c>
      <c r="J3443" s="19">
        <v>312100</v>
      </c>
      <c r="K3443" s="1"/>
      <c r="L3443" s="183"/>
      <c r="M3443" s="44" t="e">
        <f>VLOOKUP(#REF!,'[1]PL3 Danh muc đầy đủ'!$E$9:$X$9281,20,0)</f>
        <v>#REF!</v>
      </c>
      <c r="N3443" s="44" t="e">
        <f>M3443-#REF!</f>
        <v>#REF!</v>
      </c>
    </row>
    <row r="3444" spans="1:14" ht="36" x14ac:dyDescent="0.3">
      <c r="A3444" s="43">
        <v>3434</v>
      </c>
      <c r="B3444" s="17" t="s">
        <v>9859</v>
      </c>
      <c r="C3444" s="18" t="s">
        <v>18167</v>
      </c>
      <c r="D3444" s="17" t="s">
        <v>9860</v>
      </c>
      <c r="E3444" s="18" t="s">
        <v>9873</v>
      </c>
      <c r="F3444" s="18" t="s">
        <v>17431</v>
      </c>
      <c r="G3444" s="17" t="s">
        <v>1633</v>
      </c>
      <c r="H3444" s="21">
        <v>372700</v>
      </c>
      <c r="I3444" s="20">
        <v>372773.91304347821</v>
      </c>
      <c r="J3444" s="19">
        <v>387600</v>
      </c>
      <c r="K3444" s="1"/>
      <c r="L3444" s="183"/>
      <c r="M3444" s="44" t="e">
        <f>VLOOKUP(#REF!,'[1]PL3 Danh muc đầy đủ'!$E$9:$X$9281,20,0)</f>
        <v>#REF!</v>
      </c>
      <c r="N3444" s="44" t="e">
        <f>M3444-#REF!</f>
        <v>#REF!</v>
      </c>
    </row>
    <row r="3445" spans="1:14" ht="36" x14ac:dyDescent="0.3">
      <c r="A3445" s="43">
        <v>3435</v>
      </c>
      <c r="B3445" s="17" t="s">
        <v>9861</v>
      </c>
      <c r="C3445" s="18" t="s">
        <v>18167</v>
      </c>
      <c r="D3445" s="17" t="s">
        <v>9862</v>
      </c>
      <c r="E3445" s="18" t="s">
        <v>9876</v>
      </c>
      <c r="F3445" s="18" t="s">
        <v>17427</v>
      </c>
      <c r="G3445" s="17" t="s">
        <v>1633</v>
      </c>
      <c r="H3445" s="21">
        <v>372700</v>
      </c>
      <c r="I3445" s="20">
        <v>372773.91304347821</v>
      </c>
      <c r="J3445" s="19">
        <v>387600</v>
      </c>
      <c r="K3445" s="1"/>
      <c r="L3445" s="183"/>
      <c r="M3445" s="44" t="e">
        <f>VLOOKUP(#REF!,'[1]PL3 Danh muc đầy đủ'!$E$9:$X$9281,20,0)</f>
        <v>#REF!</v>
      </c>
      <c r="N3445" s="44" t="e">
        <f>M3445-#REF!</f>
        <v>#REF!</v>
      </c>
    </row>
    <row r="3446" spans="1:14" ht="36" x14ac:dyDescent="0.3">
      <c r="A3446" s="43">
        <v>3436</v>
      </c>
      <c r="B3446" s="17" t="s">
        <v>9863</v>
      </c>
      <c r="C3446" s="18" t="s">
        <v>18167</v>
      </c>
      <c r="D3446" s="17" t="s">
        <v>9864</v>
      </c>
      <c r="E3446" s="18" t="s">
        <v>9879</v>
      </c>
      <c r="F3446" s="18" t="s">
        <v>17423</v>
      </c>
      <c r="G3446" s="17" t="s">
        <v>1633</v>
      </c>
      <c r="H3446" s="21">
        <v>372700</v>
      </c>
      <c r="I3446" s="20">
        <v>372773.91304347821</v>
      </c>
      <c r="J3446" s="19">
        <v>387600</v>
      </c>
      <c r="K3446" s="1"/>
      <c r="L3446" s="183"/>
      <c r="M3446" s="44" t="e">
        <f>VLOOKUP(#REF!,'[1]PL3 Danh muc đầy đủ'!$E$9:$X$9281,20,0)</f>
        <v>#REF!</v>
      </c>
      <c r="N3446" s="44" t="e">
        <f>M3446-#REF!</f>
        <v>#REF!</v>
      </c>
    </row>
    <row r="3447" spans="1:14" ht="36" x14ac:dyDescent="0.3">
      <c r="A3447" s="43">
        <v>3437</v>
      </c>
      <c r="B3447" s="17" t="s">
        <v>9865</v>
      </c>
      <c r="C3447" s="18" t="s">
        <v>18167</v>
      </c>
      <c r="D3447" s="17" t="s">
        <v>9866</v>
      </c>
      <c r="E3447" s="18" t="s">
        <v>9867</v>
      </c>
      <c r="F3447" s="18" t="s">
        <v>17433</v>
      </c>
      <c r="G3447" s="17" t="s">
        <v>1633</v>
      </c>
      <c r="H3447" s="21">
        <v>372700</v>
      </c>
      <c r="I3447" s="20">
        <v>372773.91304347821</v>
      </c>
      <c r="J3447" s="19">
        <v>387600</v>
      </c>
      <c r="K3447" s="1"/>
      <c r="L3447" s="183"/>
      <c r="M3447" s="44" t="e">
        <f>VLOOKUP(#REF!,'[1]PL3 Danh muc đầy đủ'!$E$9:$X$9281,20,0)</f>
        <v>#REF!</v>
      </c>
      <c r="N3447" s="44" t="e">
        <f>M3447-#REF!</f>
        <v>#REF!</v>
      </c>
    </row>
    <row r="3448" spans="1:14" ht="54" x14ac:dyDescent="0.3">
      <c r="A3448" s="43">
        <v>3438</v>
      </c>
      <c r="B3448" s="17" t="s">
        <v>9868</v>
      </c>
      <c r="C3448" s="18" t="s">
        <v>18167</v>
      </c>
      <c r="D3448" s="17" t="s">
        <v>9869</v>
      </c>
      <c r="E3448" s="18" t="s">
        <v>9870</v>
      </c>
      <c r="F3448" s="18" t="s">
        <v>17444</v>
      </c>
      <c r="G3448" s="17" t="s">
        <v>1633</v>
      </c>
      <c r="H3448" s="21">
        <v>372700</v>
      </c>
      <c r="I3448" s="20">
        <v>372773.91304347821</v>
      </c>
      <c r="J3448" s="19">
        <v>387600</v>
      </c>
      <c r="K3448" s="1"/>
      <c r="L3448" s="183"/>
      <c r="M3448" s="44" t="e">
        <f>VLOOKUP(#REF!,'[1]PL3 Danh muc đầy đủ'!$E$9:$X$9281,20,0)</f>
        <v>#REF!</v>
      </c>
      <c r="N3448" s="44" t="e">
        <f>M3448-#REF!</f>
        <v>#REF!</v>
      </c>
    </row>
    <row r="3449" spans="1:14" ht="36" x14ac:dyDescent="0.3">
      <c r="A3449" s="43">
        <v>3439</v>
      </c>
      <c r="B3449" s="17" t="s">
        <v>9871</v>
      </c>
      <c r="C3449" s="18" t="s">
        <v>18141</v>
      </c>
      <c r="D3449" s="17" t="s">
        <v>9872</v>
      </c>
      <c r="E3449" s="18" t="s">
        <v>9873</v>
      </c>
      <c r="F3449" s="18" t="s">
        <v>17431</v>
      </c>
      <c r="G3449" s="17" t="s">
        <v>1633</v>
      </c>
      <c r="H3449" s="21">
        <v>372700</v>
      </c>
      <c r="I3449" s="20">
        <v>372773.91304347821</v>
      </c>
      <c r="J3449" s="19">
        <v>387600</v>
      </c>
      <c r="K3449" s="1"/>
      <c r="L3449" s="183"/>
      <c r="M3449" s="44" t="e">
        <f>VLOOKUP(#REF!,'[1]PL3 Danh muc đầy đủ'!$E$9:$X$9281,20,0)</f>
        <v>#REF!</v>
      </c>
      <c r="N3449" s="44" t="e">
        <f>M3449-#REF!</f>
        <v>#REF!</v>
      </c>
    </row>
    <row r="3450" spans="1:14" ht="36" x14ac:dyDescent="0.3">
      <c r="A3450" s="43">
        <v>3440</v>
      </c>
      <c r="B3450" s="17" t="s">
        <v>9874</v>
      </c>
      <c r="C3450" s="18" t="s">
        <v>18141</v>
      </c>
      <c r="D3450" s="17" t="s">
        <v>9875</v>
      </c>
      <c r="E3450" s="18" t="s">
        <v>9876</v>
      </c>
      <c r="F3450" s="18" t="s">
        <v>17427</v>
      </c>
      <c r="G3450" s="17" t="s">
        <v>1633</v>
      </c>
      <c r="H3450" s="21">
        <v>372700</v>
      </c>
      <c r="I3450" s="20">
        <v>372773.91304347821</v>
      </c>
      <c r="J3450" s="19">
        <v>387600</v>
      </c>
      <c r="K3450" s="1"/>
      <c r="L3450" s="183"/>
      <c r="M3450" s="44" t="e">
        <f>VLOOKUP(#REF!,'[1]PL3 Danh muc đầy đủ'!$E$9:$X$9281,20,0)</f>
        <v>#REF!</v>
      </c>
      <c r="N3450" s="44" t="e">
        <f>M3450-#REF!</f>
        <v>#REF!</v>
      </c>
    </row>
    <row r="3451" spans="1:14" ht="36" x14ac:dyDescent="0.3">
      <c r="A3451" s="43">
        <v>3441</v>
      </c>
      <c r="B3451" s="17" t="s">
        <v>9877</v>
      </c>
      <c r="C3451" s="18" t="s">
        <v>18141</v>
      </c>
      <c r="D3451" s="17" t="s">
        <v>9878</v>
      </c>
      <c r="E3451" s="18" t="s">
        <v>9879</v>
      </c>
      <c r="F3451" s="18" t="s">
        <v>17423</v>
      </c>
      <c r="G3451" s="17" t="s">
        <v>1633</v>
      </c>
      <c r="H3451" s="21">
        <v>372700</v>
      </c>
      <c r="I3451" s="20">
        <v>372773.91304347821</v>
      </c>
      <c r="J3451" s="19">
        <v>387600</v>
      </c>
      <c r="K3451" s="1"/>
      <c r="L3451" s="183"/>
      <c r="M3451" s="44" t="e">
        <f>VLOOKUP(#REF!,'[1]PL3 Danh muc đầy đủ'!$E$9:$X$9281,20,0)</f>
        <v>#REF!</v>
      </c>
      <c r="N3451" s="44" t="e">
        <f>M3451-#REF!</f>
        <v>#REF!</v>
      </c>
    </row>
    <row r="3452" spans="1:14" ht="36" x14ac:dyDescent="0.3">
      <c r="A3452" s="43">
        <v>3442</v>
      </c>
      <c r="B3452" s="17" t="s">
        <v>9880</v>
      </c>
      <c r="C3452" s="18" t="s">
        <v>18141</v>
      </c>
      <c r="D3452" s="17" t="s">
        <v>9881</v>
      </c>
      <c r="E3452" s="18" t="s">
        <v>9867</v>
      </c>
      <c r="F3452" s="18" t="s">
        <v>17433</v>
      </c>
      <c r="G3452" s="17" t="s">
        <v>95</v>
      </c>
      <c r="H3452" s="21">
        <v>372700</v>
      </c>
      <c r="I3452" s="20">
        <v>372773.91304347821</v>
      </c>
      <c r="J3452" s="19">
        <v>387600</v>
      </c>
      <c r="K3452" s="1"/>
      <c r="L3452" s="183"/>
      <c r="M3452" s="44" t="e">
        <f>VLOOKUP(#REF!,'[1]PL3 Danh muc đầy đủ'!$E$9:$X$9281,20,0)</f>
        <v>#REF!</v>
      </c>
      <c r="N3452" s="44" t="e">
        <f>M3452-#REF!</f>
        <v>#REF!</v>
      </c>
    </row>
    <row r="3453" spans="1:14" ht="54" x14ac:dyDescent="0.3">
      <c r="A3453" s="43">
        <v>3443</v>
      </c>
      <c r="B3453" s="17" t="s">
        <v>9882</v>
      </c>
      <c r="C3453" s="18" t="s">
        <v>18141</v>
      </c>
      <c r="D3453" s="17" t="s">
        <v>9883</v>
      </c>
      <c r="E3453" s="18" t="s">
        <v>9884</v>
      </c>
      <c r="F3453" s="18" t="s">
        <v>17446</v>
      </c>
      <c r="G3453" s="17" t="s">
        <v>1633</v>
      </c>
      <c r="H3453" s="21">
        <v>372700</v>
      </c>
      <c r="I3453" s="20">
        <v>372773.91304347821</v>
      </c>
      <c r="J3453" s="19">
        <v>387600</v>
      </c>
      <c r="K3453" s="1"/>
      <c r="L3453" s="183"/>
      <c r="M3453" s="44" t="e">
        <f>VLOOKUP(#REF!,'[1]PL3 Danh muc đầy đủ'!$E$9:$X$9281,20,0)</f>
        <v>#REF!</v>
      </c>
      <c r="N3453" s="44" t="e">
        <f>M3453-#REF!</f>
        <v>#REF!</v>
      </c>
    </row>
    <row r="3454" spans="1:14" ht="36" x14ac:dyDescent="0.3">
      <c r="A3454" s="43">
        <v>3444</v>
      </c>
      <c r="B3454" s="17" t="s">
        <v>9885</v>
      </c>
      <c r="C3454" s="18" t="s">
        <v>18141</v>
      </c>
      <c r="D3454" s="17" t="s">
        <v>9886</v>
      </c>
      <c r="E3454" s="18" t="s">
        <v>9763</v>
      </c>
      <c r="F3454" s="18" t="s">
        <v>17430</v>
      </c>
      <c r="G3454" s="17" t="s">
        <v>1633</v>
      </c>
      <c r="H3454" s="21">
        <v>372700</v>
      </c>
      <c r="I3454" s="20">
        <v>372773.91304347821</v>
      </c>
      <c r="J3454" s="19">
        <v>387600</v>
      </c>
      <c r="K3454" s="1"/>
      <c r="L3454" s="183"/>
      <c r="M3454" s="44" t="e">
        <f>VLOOKUP(#REF!,'[1]PL3 Danh muc đầy đủ'!$E$9:$X$9281,20,0)</f>
        <v>#REF!</v>
      </c>
      <c r="N3454" s="44" t="e">
        <f>M3454-#REF!</f>
        <v>#REF!</v>
      </c>
    </row>
    <row r="3455" spans="1:14" ht="36" x14ac:dyDescent="0.3">
      <c r="A3455" s="43">
        <v>3445</v>
      </c>
      <c r="B3455" s="17" t="s">
        <v>9887</v>
      </c>
      <c r="C3455" s="18" t="s">
        <v>18141</v>
      </c>
      <c r="D3455" s="17" t="s">
        <v>9888</v>
      </c>
      <c r="E3455" s="18" t="s">
        <v>9766</v>
      </c>
      <c r="F3455" s="18" t="s">
        <v>17426</v>
      </c>
      <c r="G3455" s="17" t="s">
        <v>1633</v>
      </c>
      <c r="H3455" s="21">
        <v>372700</v>
      </c>
      <c r="I3455" s="20">
        <v>372773.91304347821</v>
      </c>
      <c r="J3455" s="19">
        <v>387600</v>
      </c>
      <c r="K3455" s="1"/>
      <c r="L3455" s="183"/>
      <c r="M3455" s="44" t="e">
        <f>VLOOKUP(#REF!,'[1]PL3 Danh muc đầy đủ'!$E$9:$X$9281,20,0)</f>
        <v>#REF!</v>
      </c>
      <c r="N3455" s="44" t="e">
        <f>M3455-#REF!</f>
        <v>#REF!</v>
      </c>
    </row>
    <row r="3456" spans="1:14" ht="36" x14ac:dyDescent="0.3">
      <c r="A3456" s="43">
        <v>3446</v>
      </c>
      <c r="B3456" s="17" t="s">
        <v>9889</v>
      </c>
      <c r="C3456" s="18" t="s">
        <v>18141</v>
      </c>
      <c r="D3456" s="17" t="s">
        <v>9890</v>
      </c>
      <c r="E3456" s="18" t="s">
        <v>9769</v>
      </c>
      <c r="F3456" s="18" t="s">
        <v>17422</v>
      </c>
      <c r="G3456" s="17" t="s">
        <v>1633</v>
      </c>
      <c r="H3456" s="21">
        <v>372700</v>
      </c>
      <c r="I3456" s="20">
        <v>372773.91304347821</v>
      </c>
      <c r="J3456" s="19">
        <v>387600</v>
      </c>
      <c r="K3456" s="1"/>
      <c r="L3456" s="183"/>
      <c r="M3456" s="44" t="e">
        <f>VLOOKUP(#REF!,'[1]PL3 Danh muc đầy đủ'!$E$9:$X$9281,20,0)</f>
        <v>#REF!</v>
      </c>
      <c r="N3456" s="44" t="e">
        <f>M3456-#REF!</f>
        <v>#REF!</v>
      </c>
    </row>
    <row r="3457" spans="1:14" ht="36" x14ac:dyDescent="0.3">
      <c r="A3457" s="43">
        <v>3447</v>
      </c>
      <c r="B3457" s="17" t="s">
        <v>9891</v>
      </c>
      <c r="C3457" s="18" t="s">
        <v>18167</v>
      </c>
      <c r="D3457" s="17" t="s">
        <v>9860</v>
      </c>
      <c r="E3457" s="18" t="s">
        <v>9873</v>
      </c>
      <c r="F3457" s="18" t="s">
        <v>17465</v>
      </c>
      <c r="G3457" s="17" t="s">
        <v>1633</v>
      </c>
      <c r="H3457" s="21">
        <v>300100</v>
      </c>
      <c r="I3457" s="20">
        <v>300156.52173913049</v>
      </c>
      <c r="J3457" s="19">
        <v>312100</v>
      </c>
      <c r="K3457" s="1"/>
      <c r="L3457" s="183"/>
      <c r="M3457" s="44" t="e">
        <f>VLOOKUP(#REF!,'[1]PL3 Danh muc đầy đủ'!$E$9:$X$9281,20,0)</f>
        <v>#REF!</v>
      </c>
      <c r="N3457" s="44" t="e">
        <f>M3457-#REF!</f>
        <v>#REF!</v>
      </c>
    </row>
    <row r="3458" spans="1:14" ht="36" x14ac:dyDescent="0.3">
      <c r="A3458" s="43">
        <v>3448</v>
      </c>
      <c r="B3458" s="17" t="s">
        <v>9892</v>
      </c>
      <c r="C3458" s="18" t="s">
        <v>18167</v>
      </c>
      <c r="D3458" s="17" t="s">
        <v>9862</v>
      </c>
      <c r="E3458" s="18" t="s">
        <v>9876</v>
      </c>
      <c r="F3458" s="18" t="s">
        <v>17461</v>
      </c>
      <c r="G3458" s="17" t="s">
        <v>1633</v>
      </c>
      <c r="H3458" s="21">
        <v>300100</v>
      </c>
      <c r="I3458" s="20">
        <v>300156.52173913049</v>
      </c>
      <c r="J3458" s="19">
        <v>312100</v>
      </c>
      <c r="K3458" s="1"/>
      <c r="L3458" s="183"/>
      <c r="M3458" s="44" t="e">
        <f>VLOOKUP(#REF!,'[1]PL3 Danh muc đầy đủ'!$E$9:$X$9281,20,0)</f>
        <v>#REF!</v>
      </c>
      <c r="N3458" s="44" t="e">
        <f>M3458-#REF!</f>
        <v>#REF!</v>
      </c>
    </row>
    <row r="3459" spans="1:14" ht="36" x14ac:dyDescent="0.3">
      <c r="A3459" s="43">
        <v>3449</v>
      </c>
      <c r="B3459" s="17" t="s">
        <v>9893</v>
      </c>
      <c r="C3459" s="18" t="s">
        <v>18167</v>
      </c>
      <c r="D3459" s="17" t="s">
        <v>9864</v>
      </c>
      <c r="E3459" s="18" t="s">
        <v>9879</v>
      </c>
      <c r="F3459" s="18" t="s">
        <v>17457</v>
      </c>
      <c r="G3459" s="17" t="s">
        <v>1633</v>
      </c>
      <c r="H3459" s="21">
        <v>300100</v>
      </c>
      <c r="I3459" s="20">
        <v>300156.52173913049</v>
      </c>
      <c r="J3459" s="19">
        <v>312100</v>
      </c>
      <c r="K3459" s="1"/>
      <c r="L3459" s="183"/>
      <c r="M3459" s="44" t="e">
        <f>VLOOKUP(#REF!,'[1]PL3 Danh muc đầy đủ'!$E$9:$X$9281,20,0)</f>
        <v>#REF!</v>
      </c>
      <c r="N3459" s="44" t="e">
        <f>M3459-#REF!</f>
        <v>#REF!</v>
      </c>
    </row>
    <row r="3460" spans="1:14" ht="36" x14ac:dyDescent="0.3">
      <c r="A3460" s="43">
        <v>3450</v>
      </c>
      <c r="B3460" s="17" t="s">
        <v>9894</v>
      </c>
      <c r="C3460" s="18" t="s">
        <v>18167</v>
      </c>
      <c r="D3460" s="17" t="s">
        <v>9866</v>
      </c>
      <c r="E3460" s="18" t="s">
        <v>9867</v>
      </c>
      <c r="F3460" s="18" t="s">
        <v>17467</v>
      </c>
      <c r="G3460" s="17" t="s">
        <v>1633</v>
      </c>
      <c r="H3460" s="21">
        <v>300100</v>
      </c>
      <c r="I3460" s="20">
        <v>300156.52173913049</v>
      </c>
      <c r="J3460" s="19">
        <v>312100</v>
      </c>
      <c r="K3460" s="1"/>
      <c r="L3460" s="183"/>
      <c r="M3460" s="44" t="e">
        <f>VLOOKUP(#REF!,'[1]PL3 Danh muc đầy đủ'!$E$9:$X$9281,20,0)</f>
        <v>#REF!</v>
      </c>
      <c r="N3460" s="44" t="e">
        <f>M3460-#REF!</f>
        <v>#REF!</v>
      </c>
    </row>
    <row r="3461" spans="1:14" ht="54" x14ac:dyDescent="0.3">
      <c r="A3461" s="43">
        <v>3451</v>
      </c>
      <c r="B3461" s="17" t="s">
        <v>9895</v>
      </c>
      <c r="C3461" s="18" t="s">
        <v>18167</v>
      </c>
      <c r="D3461" s="17" t="s">
        <v>9869</v>
      </c>
      <c r="E3461" s="18" t="s">
        <v>9870</v>
      </c>
      <c r="F3461" s="18" t="s">
        <v>17480</v>
      </c>
      <c r="G3461" s="17" t="s">
        <v>1633</v>
      </c>
      <c r="H3461" s="21">
        <v>300100</v>
      </c>
      <c r="I3461" s="20">
        <v>300156.52173913049</v>
      </c>
      <c r="J3461" s="19">
        <v>312100</v>
      </c>
      <c r="K3461" s="1"/>
      <c r="L3461" s="183"/>
      <c r="M3461" s="44" t="e">
        <f>VLOOKUP(#REF!,'[1]PL3 Danh muc đầy đủ'!$E$9:$X$9281,20,0)</f>
        <v>#REF!</v>
      </c>
      <c r="N3461" s="44" t="e">
        <f>M3461-#REF!</f>
        <v>#REF!</v>
      </c>
    </row>
    <row r="3462" spans="1:14" ht="36" x14ac:dyDescent="0.3">
      <c r="A3462" s="43">
        <v>3452</v>
      </c>
      <c r="B3462" s="17" t="s">
        <v>9896</v>
      </c>
      <c r="C3462" s="18" t="s">
        <v>18141</v>
      </c>
      <c r="D3462" s="17" t="s">
        <v>9872</v>
      </c>
      <c r="E3462" s="18" t="s">
        <v>9873</v>
      </c>
      <c r="F3462" s="18" t="s">
        <v>17465</v>
      </c>
      <c r="G3462" s="17" t="s">
        <v>1633</v>
      </c>
      <c r="H3462" s="21">
        <v>300100</v>
      </c>
      <c r="I3462" s="20">
        <v>300156.52173913049</v>
      </c>
      <c r="J3462" s="19">
        <v>312100</v>
      </c>
      <c r="K3462" s="1"/>
      <c r="L3462" s="183"/>
      <c r="M3462" s="44" t="e">
        <f>VLOOKUP(#REF!,'[1]PL3 Danh muc đầy đủ'!$E$9:$X$9281,20,0)</f>
        <v>#REF!</v>
      </c>
      <c r="N3462" s="44" t="e">
        <f>M3462-#REF!</f>
        <v>#REF!</v>
      </c>
    </row>
    <row r="3463" spans="1:14" ht="36" x14ac:dyDescent="0.3">
      <c r="A3463" s="43">
        <v>3453</v>
      </c>
      <c r="B3463" s="17" t="s">
        <v>9897</v>
      </c>
      <c r="C3463" s="18" t="s">
        <v>18141</v>
      </c>
      <c r="D3463" s="17" t="s">
        <v>9875</v>
      </c>
      <c r="E3463" s="18" t="s">
        <v>9876</v>
      </c>
      <c r="F3463" s="18" t="s">
        <v>17461</v>
      </c>
      <c r="G3463" s="17" t="s">
        <v>1633</v>
      </c>
      <c r="H3463" s="21">
        <v>300100</v>
      </c>
      <c r="I3463" s="20">
        <v>300156.52173913049</v>
      </c>
      <c r="J3463" s="19">
        <v>312100</v>
      </c>
      <c r="K3463" s="1"/>
      <c r="L3463" s="183"/>
      <c r="M3463" s="44" t="e">
        <f>VLOOKUP(#REF!,'[1]PL3 Danh muc đầy đủ'!$E$9:$X$9281,20,0)</f>
        <v>#REF!</v>
      </c>
      <c r="N3463" s="44" t="e">
        <f>M3463-#REF!</f>
        <v>#REF!</v>
      </c>
    </row>
    <row r="3464" spans="1:14" ht="36" x14ac:dyDescent="0.3">
      <c r="A3464" s="43">
        <v>3454</v>
      </c>
      <c r="B3464" s="17" t="s">
        <v>9898</v>
      </c>
      <c r="C3464" s="18" t="s">
        <v>18141</v>
      </c>
      <c r="D3464" s="17" t="s">
        <v>9878</v>
      </c>
      <c r="E3464" s="18" t="s">
        <v>9879</v>
      </c>
      <c r="F3464" s="18" t="s">
        <v>17457</v>
      </c>
      <c r="G3464" s="17" t="s">
        <v>1633</v>
      </c>
      <c r="H3464" s="21">
        <v>300100</v>
      </c>
      <c r="I3464" s="20">
        <v>300156.52173913049</v>
      </c>
      <c r="J3464" s="19">
        <v>312100</v>
      </c>
      <c r="K3464" s="1"/>
      <c r="L3464" s="183"/>
      <c r="M3464" s="44" t="e">
        <f>VLOOKUP(#REF!,'[1]PL3 Danh muc đầy đủ'!$E$9:$X$9281,20,0)</f>
        <v>#REF!</v>
      </c>
      <c r="N3464" s="44" t="e">
        <f>M3464-#REF!</f>
        <v>#REF!</v>
      </c>
    </row>
    <row r="3465" spans="1:14" ht="36" x14ac:dyDescent="0.3">
      <c r="A3465" s="43">
        <v>3455</v>
      </c>
      <c r="B3465" s="17" t="s">
        <v>9899</v>
      </c>
      <c r="C3465" s="18" t="s">
        <v>18141</v>
      </c>
      <c r="D3465" s="17" t="s">
        <v>9881</v>
      </c>
      <c r="E3465" s="18" t="s">
        <v>9867</v>
      </c>
      <c r="F3465" s="18" t="s">
        <v>17467</v>
      </c>
      <c r="G3465" s="17" t="s">
        <v>95</v>
      </c>
      <c r="H3465" s="21">
        <v>300100</v>
      </c>
      <c r="I3465" s="20">
        <v>300156.52173913049</v>
      </c>
      <c r="J3465" s="19">
        <v>312100</v>
      </c>
      <c r="K3465" s="1"/>
      <c r="L3465" s="183"/>
      <c r="M3465" s="44" t="e">
        <f>VLOOKUP(#REF!,'[1]PL3 Danh muc đầy đủ'!$E$9:$X$9281,20,0)</f>
        <v>#REF!</v>
      </c>
      <c r="N3465" s="44" t="e">
        <f>M3465-#REF!</f>
        <v>#REF!</v>
      </c>
    </row>
    <row r="3466" spans="1:14" ht="54" x14ac:dyDescent="0.3">
      <c r="A3466" s="43">
        <v>3456</v>
      </c>
      <c r="B3466" s="17" t="s">
        <v>9900</v>
      </c>
      <c r="C3466" s="18" t="s">
        <v>18141</v>
      </c>
      <c r="D3466" s="17" t="s">
        <v>9883</v>
      </c>
      <c r="E3466" s="18" t="s">
        <v>9884</v>
      </c>
      <c r="F3466" s="18" t="s">
        <v>17481</v>
      </c>
      <c r="G3466" s="17" t="s">
        <v>1633</v>
      </c>
      <c r="H3466" s="21">
        <v>300100</v>
      </c>
      <c r="I3466" s="20">
        <v>300156.52173913049</v>
      </c>
      <c r="J3466" s="19">
        <v>312100</v>
      </c>
      <c r="K3466" s="1"/>
      <c r="L3466" s="183"/>
      <c r="M3466" s="44" t="e">
        <f>VLOOKUP(#REF!,'[1]PL3 Danh muc đầy đủ'!$E$9:$X$9281,20,0)</f>
        <v>#REF!</v>
      </c>
      <c r="N3466" s="44" t="e">
        <f>M3466-#REF!</f>
        <v>#REF!</v>
      </c>
    </row>
    <row r="3467" spans="1:14" ht="36" x14ac:dyDescent="0.3">
      <c r="A3467" s="43">
        <v>3457</v>
      </c>
      <c r="B3467" s="17" t="s">
        <v>9901</v>
      </c>
      <c r="C3467" s="18" t="s">
        <v>18141</v>
      </c>
      <c r="D3467" s="17" t="s">
        <v>9886</v>
      </c>
      <c r="E3467" s="18" t="s">
        <v>9763</v>
      </c>
      <c r="F3467" s="18" t="s">
        <v>17464</v>
      </c>
      <c r="G3467" s="17" t="s">
        <v>1633</v>
      </c>
      <c r="H3467" s="21">
        <v>300100</v>
      </c>
      <c r="I3467" s="20">
        <v>300156.52173913049</v>
      </c>
      <c r="J3467" s="19">
        <v>312100</v>
      </c>
      <c r="K3467" s="1"/>
      <c r="L3467" s="183"/>
      <c r="M3467" s="44" t="e">
        <f>VLOOKUP(#REF!,'[1]PL3 Danh muc đầy đủ'!$E$9:$X$9281,20,0)</f>
        <v>#REF!</v>
      </c>
      <c r="N3467" s="44" t="e">
        <f>M3467-#REF!</f>
        <v>#REF!</v>
      </c>
    </row>
    <row r="3468" spans="1:14" ht="36" x14ac:dyDescent="0.3">
      <c r="A3468" s="43">
        <v>3458</v>
      </c>
      <c r="B3468" s="17" t="s">
        <v>9902</v>
      </c>
      <c r="C3468" s="18" t="s">
        <v>18141</v>
      </c>
      <c r="D3468" s="17" t="s">
        <v>9888</v>
      </c>
      <c r="E3468" s="18" t="s">
        <v>9766</v>
      </c>
      <c r="F3468" s="18" t="s">
        <v>17460</v>
      </c>
      <c r="G3468" s="17" t="s">
        <v>1633</v>
      </c>
      <c r="H3468" s="21">
        <v>300100</v>
      </c>
      <c r="I3468" s="20">
        <v>300156.52173913049</v>
      </c>
      <c r="J3468" s="19">
        <v>312100</v>
      </c>
      <c r="K3468" s="1"/>
      <c r="L3468" s="183"/>
      <c r="M3468" s="44" t="e">
        <f>VLOOKUP(#REF!,'[1]PL3 Danh muc đầy đủ'!$E$9:$X$9281,20,0)</f>
        <v>#REF!</v>
      </c>
      <c r="N3468" s="44" t="e">
        <f>M3468-#REF!</f>
        <v>#REF!</v>
      </c>
    </row>
    <row r="3469" spans="1:14" ht="36" x14ac:dyDescent="0.3">
      <c r="A3469" s="43">
        <v>3459</v>
      </c>
      <c r="B3469" s="17" t="s">
        <v>9903</v>
      </c>
      <c r="C3469" s="18" t="s">
        <v>18141</v>
      </c>
      <c r="D3469" s="17" t="s">
        <v>9890</v>
      </c>
      <c r="E3469" s="18" t="s">
        <v>9769</v>
      </c>
      <c r="F3469" s="18" t="s">
        <v>17456</v>
      </c>
      <c r="G3469" s="17" t="s">
        <v>1633</v>
      </c>
      <c r="H3469" s="21">
        <v>300100</v>
      </c>
      <c r="I3469" s="20">
        <v>300156.52173913049</v>
      </c>
      <c r="J3469" s="19">
        <v>312100</v>
      </c>
      <c r="K3469" s="1"/>
      <c r="L3469" s="183"/>
      <c r="M3469" s="44" t="e">
        <f>VLOOKUP(#REF!,'[1]PL3 Danh muc đầy đủ'!$E$9:$X$9281,20,0)</f>
        <v>#REF!</v>
      </c>
      <c r="N3469" s="44" t="e">
        <f>M3469-#REF!</f>
        <v>#REF!</v>
      </c>
    </row>
    <row r="3470" spans="1:14" ht="36" x14ac:dyDescent="0.3">
      <c r="A3470" s="43">
        <v>3460</v>
      </c>
      <c r="B3470" s="17" t="s">
        <v>9904</v>
      </c>
      <c r="C3470" s="18" t="s">
        <v>18167</v>
      </c>
      <c r="D3470" s="17" t="s">
        <v>9905</v>
      </c>
      <c r="E3470" s="18" t="s">
        <v>9906</v>
      </c>
      <c r="F3470" s="18" t="s">
        <v>17435</v>
      </c>
      <c r="G3470" s="17" t="s">
        <v>1633</v>
      </c>
      <c r="H3470" s="21">
        <v>659600</v>
      </c>
      <c r="I3470" s="20">
        <v>659634.78260869568</v>
      </c>
      <c r="J3470" s="19">
        <v>686000</v>
      </c>
      <c r="K3470" s="1"/>
      <c r="L3470" s="183"/>
      <c r="M3470" s="44" t="e">
        <f>VLOOKUP(#REF!,'[1]PL3 Danh muc đầy đủ'!$E$9:$X$9281,20,0)</f>
        <v>#REF!</v>
      </c>
      <c r="N3470" s="44" t="e">
        <f>M3470-#REF!</f>
        <v>#REF!</v>
      </c>
    </row>
    <row r="3471" spans="1:14" ht="36" x14ac:dyDescent="0.3">
      <c r="A3471" s="43">
        <v>3461</v>
      </c>
      <c r="B3471" s="17" t="s">
        <v>9907</v>
      </c>
      <c r="C3471" s="18" t="s">
        <v>18167</v>
      </c>
      <c r="D3471" s="17" t="s">
        <v>9908</v>
      </c>
      <c r="E3471" s="18" t="s">
        <v>9909</v>
      </c>
      <c r="F3471" s="18" t="s">
        <v>17432</v>
      </c>
      <c r="G3471" s="17" t="s">
        <v>1633</v>
      </c>
      <c r="H3471" s="21">
        <v>659600</v>
      </c>
      <c r="I3471" s="20">
        <v>659634.78260869568</v>
      </c>
      <c r="J3471" s="19">
        <v>686000</v>
      </c>
      <c r="K3471" s="1"/>
      <c r="L3471" s="183"/>
      <c r="M3471" s="44" t="e">
        <f>VLOOKUP(#REF!,'[1]PL3 Danh muc đầy đủ'!$E$9:$X$9281,20,0)</f>
        <v>#REF!</v>
      </c>
      <c r="N3471" s="44" t="e">
        <f>M3471-#REF!</f>
        <v>#REF!</v>
      </c>
    </row>
    <row r="3472" spans="1:14" ht="36" x14ac:dyDescent="0.3">
      <c r="A3472" s="43">
        <v>3462</v>
      </c>
      <c r="B3472" s="17" t="s">
        <v>9910</v>
      </c>
      <c r="C3472" s="18" t="s">
        <v>18167</v>
      </c>
      <c r="D3472" s="17" t="s">
        <v>9911</v>
      </c>
      <c r="E3472" s="18" t="s">
        <v>9912</v>
      </c>
      <c r="F3472" s="18" t="s">
        <v>17428</v>
      </c>
      <c r="G3472" s="17" t="s">
        <v>1633</v>
      </c>
      <c r="H3472" s="21">
        <v>659600</v>
      </c>
      <c r="I3472" s="20">
        <v>659634.78260869568</v>
      </c>
      <c r="J3472" s="19">
        <v>686000</v>
      </c>
      <c r="K3472" s="1"/>
      <c r="L3472" s="183"/>
      <c r="M3472" s="44" t="e">
        <f>VLOOKUP(#REF!,'[1]PL3 Danh muc đầy đủ'!$E$9:$X$9281,20,0)</f>
        <v>#REF!</v>
      </c>
      <c r="N3472" s="44" t="e">
        <f>M3472-#REF!</f>
        <v>#REF!</v>
      </c>
    </row>
    <row r="3473" spans="1:14" ht="36" x14ac:dyDescent="0.3">
      <c r="A3473" s="43">
        <v>3463</v>
      </c>
      <c r="B3473" s="17" t="s">
        <v>18258</v>
      </c>
      <c r="C3473" s="18" t="s">
        <v>18167</v>
      </c>
      <c r="D3473" s="17" t="s">
        <v>18430</v>
      </c>
      <c r="E3473" s="18" t="s">
        <v>9913</v>
      </c>
      <c r="F3473" s="18" t="s">
        <v>17424</v>
      </c>
      <c r="G3473" s="17" t="s">
        <v>1633</v>
      </c>
      <c r="H3473" s="21">
        <v>659600</v>
      </c>
      <c r="I3473" s="20">
        <v>659634.78260869568</v>
      </c>
      <c r="J3473" s="19">
        <v>686000</v>
      </c>
      <c r="K3473" s="18"/>
      <c r="L3473" s="184"/>
      <c r="M3473" s="44" t="e">
        <f>VLOOKUP(#REF!,'[1]PL3 Danh muc đầy đủ'!$E$9:$X$9281,20,0)</f>
        <v>#REF!</v>
      </c>
      <c r="N3473" s="44" t="e">
        <f>M3473-#REF!</f>
        <v>#REF!</v>
      </c>
    </row>
    <row r="3474" spans="1:14" ht="18" x14ac:dyDescent="0.3">
      <c r="A3474" s="43">
        <v>3464</v>
      </c>
      <c r="B3474" s="17" t="s">
        <v>9914</v>
      </c>
      <c r="C3474" s="18" t="s">
        <v>18167</v>
      </c>
      <c r="D3474" s="17" t="s">
        <v>9915</v>
      </c>
      <c r="E3474" s="18" t="s">
        <v>9916</v>
      </c>
      <c r="F3474" s="18" t="s">
        <v>17420</v>
      </c>
      <c r="G3474" s="17" t="s">
        <v>1633</v>
      </c>
      <c r="H3474" s="21">
        <v>659600</v>
      </c>
      <c r="I3474" s="20">
        <v>659634.78260869568</v>
      </c>
      <c r="J3474" s="19">
        <v>686000</v>
      </c>
      <c r="K3474" s="1"/>
      <c r="L3474" s="183"/>
      <c r="M3474" s="44" t="e">
        <f>VLOOKUP(#REF!,'[1]PL3 Danh muc đầy đủ'!$E$9:$X$9281,20,0)</f>
        <v>#REF!</v>
      </c>
      <c r="N3474" s="44" t="e">
        <f>M3474-#REF!</f>
        <v>#REF!</v>
      </c>
    </row>
    <row r="3475" spans="1:14" ht="36" x14ac:dyDescent="0.3">
      <c r="A3475" s="43">
        <v>3465</v>
      </c>
      <c r="B3475" s="17" t="s">
        <v>9917</v>
      </c>
      <c r="C3475" s="18" t="s">
        <v>18167</v>
      </c>
      <c r="D3475" s="17" t="s">
        <v>9918</v>
      </c>
      <c r="E3475" s="18" t="s">
        <v>9919</v>
      </c>
      <c r="F3475" s="18" t="s">
        <v>17448</v>
      </c>
      <c r="G3475" s="17" t="s">
        <v>1633</v>
      </c>
      <c r="H3475" s="21">
        <v>659600</v>
      </c>
      <c r="I3475" s="20">
        <v>659634.78260869568</v>
      </c>
      <c r="J3475" s="19">
        <v>686000</v>
      </c>
      <c r="K3475" s="1"/>
      <c r="L3475" s="183"/>
      <c r="M3475" s="44" t="e">
        <f>VLOOKUP(#REF!,'[1]PL3 Danh muc đầy đủ'!$E$9:$X$9281,20,0)</f>
        <v>#REF!</v>
      </c>
      <c r="N3475" s="44" t="e">
        <f>M3475-#REF!</f>
        <v>#REF!</v>
      </c>
    </row>
    <row r="3476" spans="1:14" ht="36" x14ac:dyDescent="0.3">
      <c r="A3476" s="43">
        <v>3466</v>
      </c>
      <c r="B3476" s="17" t="s">
        <v>9920</v>
      </c>
      <c r="C3476" s="18" t="s">
        <v>18167</v>
      </c>
      <c r="D3476" s="17" t="s">
        <v>9921</v>
      </c>
      <c r="E3476" s="18" t="s">
        <v>9922</v>
      </c>
      <c r="F3476" s="18" t="s">
        <v>17434</v>
      </c>
      <c r="G3476" s="17" t="s">
        <v>1633</v>
      </c>
      <c r="H3476" s="21">
        <v>659600</v>
      </c>
      <c r="I3476" s="20">
        <v>659634.78260869568</v>
      </c>
      <c r="J3476" s="19">
        <v>686000</v>
      </c>
      <c r="K3476" s="1"/>
      <c r="L3476" s="183"/>
      <c r="M3476" s="44" t="e">
        <f>VLOOKUP(#REF!,'[1]PL3 Danh muc đầy đủ'!$E$9:$X$9281,20,0)</f>
        <v>#REF!</v>
      </c>
      <c r="N3476" s="44" t="e">
        <f>M3476-#REF!</f>
        <v>#REF!</v>
      </c>
    </row>
    <row r="3477" spans="1:14" ht="36" x14ac:dyDescent="0.3">
      <c r="A3477" s="43">
        <v>3467</v>
      </c>
      <c r="B3477" s="17" t="s">
        <v>9923</v>
      </c>
      <c r="C3477" s="18" t="s">
        <v>18167</v>
      </c>
      <c r="D3477" s="17" t="s">
        <v>9924</v>
      </c>
      <c r="E3477" s="18" t="s">
        <v>9925</v>
      </c>
      <c r="F3477" s="18" t="s">
        <v>17438</v>
      </c>
      <c r="G3477" s="17" t="s">
        <v>1633</v>
      </c>
      <c r="H3477" s="21">
        <v>659600</v>
      </c>
      <c r="I3477" s="20">
        <v>659634.78260869568</v>
      </c>
      <c r="J3477" s="19">
        <v>686000</v>
      </c>
      <c r="K3477" s="1"/>
      <c r="L3477" s="183"/>
      <c r="M3477" s="44" t="e">
        <f>VLOOKUP(#REF!,'[1]PL3 Danh muc đầy đủ'!$E$9:$X$9281,20,0)</f>
        <v>#REF!</v>
      </c>
      <c r="N3477" s="44" t="e">
        <f>M3477-#REF!</f>
        <v>#REF!</v>
      </c>
    </row>
    <row r="3478" spans="1:14" ht="36" x14ac:dyDescent="0.3">
      <c r="A3478" s="43">
        <v>3468</v>
      </c>
      <c r="B3478" s="17" t="s">
        <v>9926</v>
      </c>
      <c r="C3478" s="18" t="s">
        <v>18141</v>
      </c>
      <c r="D3478" s="17" t="s">
        <v>9927</v>
      </c>
      <c r="E3478" s="18" t="s">
        <v>9906</v>
      </c>
      <c r="F3478" s="18" t="s">
        <v>17435</v>
      </c>
      <c r="G3478" s="17" t="s">
        <v>1633</v>
      </c>
      <c r="H3478" s="21">
        <v>659600</v>
      </c>
      <c r="I3478" s="20">
        <v>659634.78260869568</v>
      </c>
      <c r="J3478" s="19">
        <v>686000</v>
      </c>
      <c r="K3478" s="1"/>
      <c r="L3478" s="183"/>
      <c r="M3478" s="44" t="e">
        <f>VLOOKUP(#REF!,'[1]PL3 Danh muc đầy đủ'!$E$9:$X$9281,20,0)</f>
        <v>#REF!</v>
      </c>
      <c r="N3478" s="44" t="e">
        <f>M3478-#REF!</f>
        <v>#REF!</v>
      </c>
    </row>
    <row r="3479" spans="1:14" ht="36" x14ac:dyDescent="0.3">
      <c r="A3479" s="43">
        <v>3469</v>
      </c>
      <c r="B3479" s="17" t="s">
        <v>9928</v>
      </c>
      <c r="C3479" s="18" t="s">
        <v>18141</v>
      </c>
      <c r="D3479" s="17" t="s">
        <v>9929</v>
      </c>
      <c r="E3479" s="18" t="s">
        <v>9909</v>
      </c>
      <c r="F3479" s="18" t="s">
        <v>17432</v>
      </c>
      <c r="G3479" s="17" t="s">
        <v>1633</v>
      </c>
      <c r="H3479" s="21">
        <v>659600</v>
      </c>
      <c r="I3479" s="20">
        <v>659634.78260869568</v>
      </c>
      <c r="J3479" s="19">
        <v>686000</v>
      </c>
      <c r="K3479" s="1"/>
      <c r="L3479" s="183"/>
      <c r="M3479" s="44" t="e">
        <f>VLOOKUP(#REF!,'[1]PL3 Danh muc đầy đủ'!$E$9:$X$9281,20,0)</f>
        <v>#REF!</v>
      </c>
      <c r="N3479" s="44" t="e">
        <f>M3479-#REF!</f>
        <v>#REF!</v>
      </c>
    </row>
    <row r="3480" spans="1:14" ht="36" x14ac:dyDescent="0.3">
      <c r="A3480" s="43">
        <v>3470</v>
      </c>
      <c r="B3480" s="17" t="s">
        <v>9930</v>
      </c>
      <c r="C3480" s="18" t="s">
        <v>18141</v>
      </c>
      <c r="D3480" s="17" t="s">
        <v>9931</v>
      </c>
      <c r="E3480" s="18" t="s">
        <v>9913</v>
      </c>
      <c r="F3480" s="18" t="s">
        <v>17424</v>
      </c>
      <c r="G3480" s="17" t="s">
        <v>1633</v>
      </c>
      <c r="H3480" s="21">
        <v>659600</v>
      </c>
      <c r="I3480" s="20">
        <v>659634.78260869568</v>
      </c>
      <c r="J3480" s="19">
        <v>686000</v>
      </c>
      <c r="K3480" s="1"/>
      <c r="L3480" s="183"/>
      <c r="M3480" s="44" t="e">
        <f>VLOOKUP(#REF!,'[1]PL3 Danh muc đầy đủ'!$E$9:$X$9281,20,0)</f>
        <v>#REF!</v>
      </c>
      <c r="N3480" s="44" t="e">
        <f>M3480-#REF!</f>
        <v>#REF!</v>
      </c>
    </row>
    <row r="3481" spans="1:14" ht="36" x14ac:dyDescent="0.3">
      <c r="A3481" s="43">
        <v>3471</v>
      </c>
      <c r="B3481" s="17" t="s">
        <v>9932</v>
      </c>
      <c r="C3481" s="18" t="s">
        <v>18141</v>
      </c>
      <c r="D3481" s="17" t="s">
        <v>9933</v>
      </c>
      <c r="E3481" s="18" t="s">
        <v>9934</v>
      </c>
      <c r="F3481" s="18" t="s">
        <v>17184</v>
      </c>
      <c r="G3481" s="17" t="s">
        <v>1633</v>
      </c>
      <c r="H3481" s="21">
        <v>659600</v>
      </c>
      <c r="I3481" s="20">
        <v>659634.78260869568</v>
      </c>
      <c r="J3481" s="19">
        <v>686000</v>
      </c>
      <c r="K3481" s="1"/>
      <c r="L3481" s="183"/>
      <c r="M3481" s="44" t="e">
        <f>VLOOKUP(#REF!,'[1]PL3 Danh muc đầy đủ'!$E$9:$X$9281,20,0)</f>
        <v>#REF!</v>
      </c>
      <c r="N3481" s="44" t="e">
        <f>M3481-#REF!</f>
        <v>#REF!</v>
      </c>
    </row>
    <row r="3482" spans="1:14" ht="18" x14ac:dyDescent="0.3">
      <c r="A3482" s="43">
        <v>3472</v>
      </c>
      <c r="B3482" s="17" t="s">
        <v>9935</v>
      </c>
      <c r="C3482" s="18" t="s">
        <v>18141</v>
      </c>
      <c r="D3482" s="17" t="s">
        <v>9936</v>
      </c>
      <c r="E3482" s="18" t="s">
        <v>9916</v>
      </c>
      <c r="F3482" s="18" t="s">
        <v>17420</v>
      </c>
      <c r="G3482" s="17" t="s">
        <v>95</v>
      </c>
      <c r="H3482" s="21">
        <v>659600</v>
      </c>
      <c r="I3482" s="20">
        <v>659634.78260869568</v>
      </c>
      <c r="J3482" s="19">
        <v>686000</v>
      </c>
      <c r="K3482" s="1"/>
      <c r="L3482" s="183"/>
      <c r="M3482" s="44" t="e">
        <f>VLOOKUP(#REF!,'[1]PL3 Danh muc đầy đủ'!$E$9:$X$9281,20,0)</f>
        <v>#REF!</v>
      </c>
      <c r="N3482" s="44" t="e">
        <f>M3482-#REF!</f>
        <v>#REF!</v>
      </c>
    </row>
    <row r="3483" spans="1:14" ht="36" x14ac:dyDescent="0.3">
      <c r="A3483" s="43">
        <v>3473</v>
      </c>
      <c r="B3483" s="17" t="s">
        <v>9937</v>
      </c>
      <c r="C3483" s="18" t="s">
        <v>18141</v>
      </c>
      <c r="D3483" s="17" t="s">
        <v>9938</v>
      </c>
      <c r="E3483" s="18" t="s">
        <v>9919</v>
      </c>
      <c r="F3483" s="18" t="s">
        <v>17448</v>
      </c>
      <c r="G3483" s="17" t="s">
        <v>95</v>
      </c>
      <c r="H3483" s="21">
        <v>659600</v>
      </c>
      <c r="I3483" s="20">
        <v>659634.78260869568</v>
      </c>
      <c r="J3483" s="19">
        <v>686000</v>
      </c>
      <c r="K3483" s="1"/>
      <c r="L3483" s="183"/>
      <c r="M3483" s="44" t="e">
        <f>VLOOKUP(#REF!,'[1]PL3 Danh muc đầy đủ'!$E$9:$X$9281,20,0)</f>
        <v>#REF!</v>
      </c>
      <c r="N3483" s="44" t="e">
        <f>M3483-#REF!</f>
        <v>#REF!</v>
      </c>
    </row>
    <row r="3484" spans="1:14" ht="36" x14ac:dyDescent="0.3">
      <c r="A3484" s="43">
        <v>3474</v>
      </c>
      <c r="B3484" s="17" t="s">
        <v>9939</v>
      </c>
      <c r="C3484" s="18" t="s">
        <v>18141</v>
      </c>
      <c r="D3484" s="17" t="s">
        <v>9940</v>
      </c>
      <c r="E3484" s="18" t="s">
        <v>9941</v>
      </c>
      <c r="F3484" s="18" t="s">
        <v>17434</v>
      </c>
      <c r="G3484" s="17" t="s">
        <v>95</v>
      </c>
      <c r="H3484" s="21">
        <v>659600</v>
      </c>
      <c r="I3484" s="20">
        <v>659634.78260869568</v>
      </c>
      <c r="J3484" s="19">
        <v>686000</v>
      </c>
      <c r="K3484" s="1"/>
      <c r="L3484" s="183"/>
      <c r="M3484" s="44" t="e">
        <f>VLOOKUP(#REF!,'[1]PL3 Danh muc đầy đủ'!$E$9:$X$9281,20,0)</f>
        <v>#REF!</v>
      </c>
      <c r="N3484" s="44" t="e">
        <f>M3484-#REF!</f>
        <v>#REF!</v>
      </c>
    </row>
    <row r="3485" spans="1:14" ht="36" x14ac:dyDescent="0.3">
      <c r="A3485" s="43">
        <v>3475</v>
      </c>
      <c r="B3485" s="17" t="s">
        <v>9942</v>
      </c>
      <c r="C3485" s="18" t="s">
        <v>18141</v>
      </c>
      <c r="D3485" s="17" t="s">
        <v>9943</v>
      </c>
      <c r="E3485" s="18" t="s">
        <v>9925</v>
      </c>
      <c r="F3485" s="18" t="s">
        <v>17438</v>
      </c>
      <c r="G3485" s="17" t="s">
        <v>1633</v>
      </c>
      <c r="H3485" s="21">
        <v>659600</v>
      </c>
      <c r="I3485" s="20">
        <v>659634.78260869568</v>
      </c>
      <c r="J3485" s="19">
        <v>686000</v>
      </c>
      <c r="K3485" s="1"/>
      <c r="L3485" s="183"/>
      <c r="M3485" s="44" t="e">
        <f>VLOOKUP(#REF!,'[1]PL3 Danh muc đầy đủ'!$E$9:$X$9281,20,0)</f>
        <v>#REF!</v>
      </c>
      <c r="N3485" s="44" t="e">
        <f>M3485-#REF!</f>
        <v>#REF!</v>
      </c>
    </row>
    <row r="3486" spans="1:14" ht="54" x14ac:dyDescent="0.3">
      <c r="A3486" s="43">
        <v>3476</v>
      </c>
      <c r="B3486" s="17" t="s">
        <v>9944</v>
      </c>
      <c r="C3486" s="18" t="s">
        <v>18167</v>
      </c>
      <c r="D3486" s="17" t="s">
        <v>9905</v>
      </c>
      <c r="E3486" s="18" t="s">
        <v>9906</v>
      </c>
      <c r="F3486" s="18" t="s">
        <v>17470</v>
      </c>
      <c r="G3486" s="17" t="s">
        <v>1633</v>
      </c>
      <c r="H3486" s="21">
        <v>379600</v>
      </c>
      <c r="I3486" s="20">
        <v>379634.78260869568</v>
      </c>
      <c r="J3486" s="19">
        <v>394800</v>
      </c>
      <c r="K3486" s="1"/>
      <c r="L3486" s="183"/>
      <c r="M3486" s="44" t="e">
        <f>VLOOKUP(#REF!,'[1]PL3 Danh muc đầy đủ'!$E$9:$X$9281,20,0)</f>
        <v>#REF!</v>
      </c>
      <c r="N3486" s="44" t="e">
        <f>M3486-#REF!</f>
        <v>#REF!</v>
      </c>
    </row>
    <row r="3487" spans="1:14" ht="36" x14ac:dyDescent="0.3">
      <c r="A3487" s="43">
        <v>3477</v>
      </c>
      <c r="B3487" s="17" t="s">
        <v>9945</v>
      </c>
      <c r="C3487" s="18" t="s">
        <v>18167</v>
      </c>
      <c r="D3487" s="17" t="s">
        <v>9908</v>
      </c>
      <c r="E3487" s="18" t="s">
        <v>9909</v>
      </c>
      <c r="F3487" s="18" t="s">
        <v>17466</v>
      </c>
      <c r="G3487" s="17" t="s">
        <v>1633</v>
      </c>
      <c r="H3487" s="21">
        <v>379600</v>
      </c>
      <c r="I3487" s="20">
        <v>379634.78260869568</v>
      </c>
      <c r="J3487" s="19">
        <v>394800</v>
      </c>
      <c r="K3487" s="1"/>
      <c r="L3487" s="183"/>
      <c r="M3487" s="44" t="e">
        <f>VLOOKUP(#REF!,'[1]PL3 Danh muc đầy đủ'!$E$9:$X$9281,20,0)</f>
        <v>#REF!</v>
      </c>
      <c r="N3487" s="44" t="e">
        <f>M3487-#REF!</f>
        <v>#REF!</v>
      </c>
    </row>
    <row r="3488" spans="1:14" ht="36" x14ac:dyDescent="0.3">
      <c r="A3488" s="43">
        <v>3478</v>
      </c>
      <c r="B3488" s="17" t="s">
        <v>9946</v>
      </c>
      <c r="C3488" s="18" t="s">
        <v>18167</v>
      </c>
      <c r="D3488" s="17" t="s">
        <v>9911</v>
      </c>
      <c r="E3488" s="18" t="s">
        <v>9912</v>
      </c>
      <c r="F3488" s="18" t="s">
        <v>17462</v>
      </c>
      <c r="G3488" s="17" t="s">
        <v>1633</v>
      </c>
      <c r="H3488" s="21">
        <v>379600</v>
      </c>
      <c r="I3488" s="20">
        <v>379634.78260869568</v>
      </c>
      <c r="J3488" s="19">
        <v>394800</v>
      </c>
      <c r="K3488" s="1"/>
      <c r="L3488" s="183"/>
      <c r="M3488" s="44" t="e">
        <f>VLOOKUP(#REF!,'[1]PL3 Danh muc đầy đủ'!$E$9:$X$9281,20,0)</f>
        <v>#REF!</v>
      </c>
      <c r="N3488" s="44" t="e">
        <f>M3488-#REF!</f>
        <v>#REF!</v>
      </c>
    </row>
    <row r="3489" spans="1:14" ht="18" x14ac:dyDescent="0.3">
      <c r="A3489" s="43">
        <v>3479</v>
      </c>
      <c r="B3489" s="17" t="s">
        <v>9947</v>
      </c>
      <c r="C3489" s="18" t="s">
        <v>18167</v>
      </c>
      <c r="D3489" s="17" t="s">
        <v>9915</v>
      </c>
      <c r="E3489" s="18" t="s">
        <v>9916</v>
      </c>
      <c r="F3489" s="18" t="s">
        <v>17454</v>
      </c>
      <c r="G3489" s="17" t="s">
        <v>1633</v>
      </c>
      <c r="H3489" s="21">
        <v>379600</v>
      </c>
      <c r="I3489" s="20">
        <v>379634.78260869568</v>
      </c>
      <c r="J3489" s="19">
        <v>394800</v>
      </c>
      <c r="K3489" s="1"/>
      <c r="L3489" s="183"/>
      <c r="M3489" s="44" t="e">
        <f>VLOOKUP(#REF!,'[1]PL3 Danh muc đầy đủ'!$E$9:$X$9281,20,0)</f>
        <v>#REF!</v>
      </c>
      <c r="N3489" s="44" t="e">
        <f>M3489-#REF!</f>
        <v>#REF!</v>
      </c>
    </row>
    <row r="3490" spans="1:14" ht="36" x14ac:dyDescent="0.3">
      <c r="A3490" s="43">
        <v>3480</v>
      </c>
      <c r="B3490" s="17" t="s">
        <v>9948</v>
      </c>
      <c r="C3490" s="18" t="s">
        <v>18167</v>
      </c>
      <c r="D3490" s="17" t="s">
        <v>9918</v>
      </c>
      <c r="E3490" s="18" t="s">
        <v>9919</v>
      </c>
      <c r="F3490" s="18" t="s">
        <v>17484</v>
      </c>
      <c r="G3490" s="17" t="s">
        <v>1633</v>
      </c>
      <c r="H3490" s="21">
        <v>379600</v>
      </c>
      <c r="I3490" s="20">
        <v>379634.78260869568</v>
      </c>
      <c r="J3490" s="19">
        <v>394800</v>
      </c>
      <c r="K3490" s="1"/>
      <c r="L3490" s="183"/>
      <c r="M3490" s="44" t="e">
        <f>VLOOKUP(#REF!,'[1]PL3 Danh muc đầy đủ'!$E$9:$X$9281,20,0)</f>
        <v>#REF!</v>
      </c>
      <c r="N3490" s="44" t="e">
        <f>M3490-#REF!</f>
        <v>#REF!</v>
      </c>
    </row>
    <row r="3491" spans="1:14" ht="36" x14ac:dyDescent="0.3">
      <c r="A3491" s="43">
        <v>3481</v>
      </c>
      <c r="B3491" s="17" t="s">
        <v>9949</v>
      </c>
      <c r="C3491" s="18" t="s">
        <v>18167</v>
      </c>
      <c r="D3491" s="17" t="s">
        <v>9921</v>
      </c>
      <c r="E3491" s="18" t="s">
        <v>9922</v>
      </c>
      <c r="F3491" s="18" t="s">
        <v>17468</v>
      </c>
      <c r="G3491" s="17" t="s">
        <v>1633</v>
      </c>
      <c r="H3491" s="21">
        <v>379600</v>
      </c>
      <c r="I3491" s="20">
        <v>379634.78260869568</v>
      </c>
      <c r="J3491" s="19">
        <v>394800</v>
      </c>
      <c r="K3491" s="1"/>
      <c r="L3491" s="183"/>
      <c r="M3491" s="44" t="e">
        <f>VLOOKUP(#REF!,'[1]PL3 Danh muc đầy đủ'!$E$9:$X$9281,20,0)</f>
        <v>#REF!</v>
      </c>
      <c r="N3491" s="44" t="e">
        <f>M3491-#REF!</f>
        <v>#REF!</v>
      </c>
    </row>
    <row r="3492" spans="1:14" ht="36" x14ac:dyDescent="0.3">
      <c r="A3492" s="43">
        <v>3482</v>
      </c>
      <c r="B3492" s="17" t="s">
        <v>9950</v>
      </c>
      <c r="C3492" s="18" t="s">
        <v>18167</v>
      </c>
      <c r="D3492" s="17" t="s">
        <v>9924</v>
      </c>
      <c r="E3492" s="18" t="s">
        <v>9925</v>
      </c>
      <c r="F3492" s="18" t="s">
        <v>17474</v>
      </c>
      <c r="G3492" s="17" t="s">
        <v>1633</v>
      </c>
      <c r="H3492" s="21">
        <v>379600</v>
      </c>
      <c r="I3492" s="20">
        <v>379634.78260869568</v>
      </c>
      <c r="J3492" s="19">
        <v>394800</v>
      </c>
      <c r="K3492" s="1"/>
      <c r="L3492" s="183"/>
      <c r="M3492" s="44" t="e">
        <f>VLOOKUP(#REF!,'[1]PL3 Danh muc đầy đủ'!$E$9:$X$9281,20,0)</f>
        <v>#REF!</v>
      </c>
      <c r="N3492" s="44" t="e">
        <f>M3492-#REF!</f>
        <v>#REF!</v>
      </c>
    </row>
    <row r="3493" spans="1:14" ht="54" x14ac:dyDescent="0.3">
      <c r="A3493" s="43">
        <v>3483</v>
      </c>
      <c r="B3493" s="17" t="s">
        <v>9951</v>
      </c>
      <c r="C3493" s="18" t="s">
        <v>18141</v>
      </c>
      <c r="D3493" s="17" t="s">
        <v>9927</v>
      </c>
      <c r="E3493" s="18" t="s">
        <v>9906</v>
      </c>
      <c r="F3493" s="18" t="s">
        <v>17471</v>
      </c>
      <c r="G3493" s="17" t="s">
        <v>1633</v>
      </c>
      <c r="H3493" s="21">
        <v>379600</v>
      </c>
      <c r="I3493" s="20">
        <v>379634.78260869568</v>
      </c>
      <c r="J3493" s="19">
        <v>394800</v>
      </c>
      <c r="K3493" s="1"/>
      <c r="L3493" s="183"/>
      <c r="M3493" s="44" t="e">
        <f>VLOOKUP(#REF!,'[1]PL3 Danh muc đầy đủ'!$E$9:$X$9281,20,0)</f>
        <v>#REF!</v>
      </c>
      <c r="N3493" s="44" t="e">
        <f>M3493-#REF!</f>
        <v>#REF!</v>
      </c>
    </row>
    <row r="3494" spans="1:14" ht="36" x14ac:dyDescent="0.3">
      <c r="A3494" s="43">
        <v>3484</v>
      </c>
      <c r="B3494" s="17" t="s">
        <v>9952</v>
      </c>
      <c r="C3494" s="18" t="s">
        <v>18141</v>
      </c>
      <c r="D3494" s="17" t="s">
        <v>9929</v>
      </c>
      <c r="E3494" s="18" t="s">
        <v>9909</v>
      </c>
      <c r="F3494" s="18" t="s">
        <v>17466</v>
      </c>
      <c r="G3494" s="17" t="s">
        <v>1633</v>
      </c>
      <c r="H3494" s="21">
        <v>379600</v>
      </c>
      <c r="I3494" s="20">
        <v>379634.78260869568</v>
      </c>
      <c r="J3494" s="19">
        <v>394800</v>
      </c>
      <c r="K3494" s="1"/>
      <c r="L3494" s="183"/>
      <c r="M3494" s="44" t="e">
        <f>VLOOKUP(#REF!,'[1]PL3 Danh muc đầy đủ'!$E$9:$X$9281,20,0)</f>
        <v>#REF!</v>
      </c>
      <c r="N3494" s="44" t="e">
        <f>M3494-#REF!</f>
        <v>#REF!</v>
      </c>
    </row>
    <row r="3495" spans="1:14" ht="36" x14ac:dyDescent="0.3">
      <c r="A3495" s="43">
        <v>3485</v>
      </c>
      <c r="B3495" s="17" t="s">
        <v>9953</v>
      </c>
      <c r="C3495" s="18" t="s">
        <v>18141</v>
      </c>
      <c r="D3495" s="17" t="s">
        <v>9931</v>
      </c>
      <c r="E3495" s="18" t="s">
        <v>9913</v>
      </c>
      <c r="F3495" s="18" t="s">
        <v>17458</v>
      </c>
      <c r="G3495" s="17" t="s">
        <v>1633</v>
      </c>
      <c r="H3495" s="21">
        <v>379600</v>
      </c>
      <c r="I3495" s="20">
        <v>379634.78260869568</v>
      </c>
      <c r="J3495" s="19">
        <v>394800</v>
      </c>
      <c r="K3495" s="1"/>
      <c r="L3495" s="183"/>
      <c r="M3495" s="44" t="e">
        <f>VLOOKUP(#REF!,'[1]PL3 Danh muc đầy đủ'!$E$9:$X$9281,20,0)</f>
        <v>#REF!</v>
      </c>
      <c r="N3495" s="44" t="e">
        <f>M3495-#REF!</f>
        <v>#REF!</v>
      </c>
    </row>
    <row r="3496" spans="1:14" ht="36" x14ac:dyDescent="0.3">
      <c r="A3496" s="43">
        <v>3486</v>
      </c>
      <c r="B3496" s="17" t="s">
        <v>9954</v>
      </c>
      <c r="C3496" s="18" t="s">
        <v>18141</v>
      </c>
      <c r="D3496" s="17" t="s">
        <v>9933</v>
      </c>
      <c r="E3496" s="18" t="s">
        <v>9934</v>
      </c>
      <c r="F3496" s="18" t="s">
        <v>17185</v>
      </c>
      <c r="G3496" s="17" t="s">
        <v>1633</v>
      </c>
      <c r="H3496" s="21">
        <v>379600</v>
      </c>
      <c r="I3496" s="20">
        <v>379634.78260869568</v>
      </c>
      <c r="J3496" s="19">
        <v>394800</v>
      </c>
      <c r="K3496" s="1"/>
      <c r="L3496" s="183"/>
      <c r="M3496" s="44" t="e">
        <f>VLOOKUP(#REF!,'[1]PL3 Danh muc đầy đủ'!$E$9:$X$9281,20,0)</f>
        <v>#REF!</v>
      </c>
      <c r="N3496" s="44" t="e">
        <f>M3496-#REF!</f>
        <v>#REF!</v>
      </c>
    </row>
    <row r="3497" spans="1:14" ht="18" x14ac:dyDescent="0.3">
      <c r="A3497" s="43">
        <v>3487</v>
      </c>
      <c r="B3497" s="17" t="s">
        <v>9955</v>
      </c>
      <c r="C3497" s="18" t="s">
        <v>18141</v>
      </c>
      <c r="D3497" s="17" t="s">
        <v>9936</v>
      </c>
      <c r="E3497" s="18" t="s">
        <v>9916</v>
      </c>
      <c r="F3497" s="18" t="s">
        <v>17454</v>
      </c>
      <c r="G3497" s="17" t="s">
        <v>95</v>
      </c>
      <c r="H3497" s="21">
        <v>379600</v>
      </c>
      <c r="I3497" s="20">
        <v>379634.78260869568</v>
      </c>
      <c r="J3497" s="19">
        <v>394800</v>
      </c>
      <c r="K3497" s="1"/>
      <c r="L3497" s="183"/>
      <c r="M3497" s="44" t="e">
        <f>VLOOKUP(#REF!,'[1]PL3 Danh muc đầy đủ'!$E$9:$X$9281,20,0)</f>
        <v>#REF!</v>
      </c>
      <c r="N3497" s="44" t="e">
        <f>M3497-#REF!</f>
        <v>#REF!</v>
      </c>
    </row>
    <row r="3498" spans="1:14" ht="36" x14ac:dyDescent="0.3">
      <c r="A3498" s="43">
        <v>3488</v>
      </c>
      <c r="B3498" s="17" t="s">
        <v>9956</v>
      </c>
      <c r="C3498" s="18" t="s">
        <v>18141</v>
      </c>
      <c r="D3498" s="17" t="s">
        <v>9938</v>
      </c>
      <c r="E3498" s="18" t="s">
        <v>9919</v>
      </c>
      <c r="F3498" s="18" t="s">
        <v>17484</v>
      </c>
      <c r="G3498" s="17" t="s">
        <v>95</v>
      </c>
      <c r="H3498" s="21">
        <v>379600</v>
      </c>
      <c r="I3498" s="20">
        <v>379634.78260869568</v>
      </c>
      <c r="J3498" s="19">
        <v>394800</v>
      </c>
      <c r="K3498" s="1"/>
      <c r="L3498" s="183"/>
      <c r="M3498" s="44" t="e">
        <f>VLOOKUP(#REF!,'[1]PL3 Danh muc đầy đủ'!$E$9:$X$9281,20,0)</f>
        <v>#REF!</v>
      </c>
      <c r="N3498" s="44" t="e">
        <f>M3498-#REF!</f>
        <v>#REF!</v>
      </c>
    </row>
    <row r="3499" spans="1:14" ht="36" x14ac:dyDescent="0.3">
      <c r="A3499" s="43">
        <v>3489</v>
      </c>
      <c r="B3499" s="17" t="s">
        <v>9957</v>
      </c>
      <c r="C3499" s="18" t="s">
        <v>18141</v>
      </c>
      <c r="D3499" s="17" t="s">
        <v>9940</v>
      </c>
      <c r="E3499" s="18" t="s">
        <v>9941</v>
      </c>
      <c r="F3499" s="18" t="s">
        <v>17469</v>
      </c>
      <c r="G3499" s="17" t="s">
        <v>95</v>
      </c>
      <c r="H3499" s="21">
        <v>379600</v>
      </c>
      <c r="I3499" s="20">
        <v>379634.78260869568</v>
      </c>
      <c r="J3499" s="19">
        <v>394800</v>
      </c>
      <c r="K3499" s="1"/>
      <c r="L3499" s="183"/>
      <c r="M3499" s="44" t="e">
        <f>VLOOKUP(#REF!,'[1]PL3 Danh muc đầy đủ'!$E$9:$X$9281,20,0)</f>
        <v>#REF!</v>
      </c>
      <c r="N3499" s="44" t="e">
        <f>M3499-#REF!</f>
        <v>#REF!</v>
      </c>
    </row>
    <row r="3500" spans="1:14" ht="36" x14ac:dyDescent="0.3">
      <c r="A3500" s="43">
        <v>3490</v>
      </c>
      <c r="B3500" s="17" t="s">
        <v>9958</v>
      </c>
      <c r="C3500" s="18" t="s">
        <v>18141</v>
      </c>
      <c r="D3500" s="17" t="s">
        <v>9943</v>
      </c>
      <c r="E3500" s="18" t="s">
        <v>9925</v>
      </c>
      <c r="F3500" s="18" t="s">
        <v>17474</v>
      </c>
      <c r="G3500" s="17" t="s">
        <v>1633</v>
      </c>
      <c r="H3500" s="21">
        <v>379600</v>
      </c>
      <c r="I3500" s="20">
        <v>379634.78260869568</v>
      </c>
      <c r="J3500" s="19">
        <v>394800</v>
      </c>
      <c r="K3500" s="1"/>
      <c r="L3500" s="183"/>
      <c r="M3500" s="44" t="e">
        <f>VLOOKUP(#REF!,'[1]PL3 Danh muc đầy đủ'!$E$9:$X$9281,20,0)</f>
        <v>#REF!</v>
      </c>
      <c r="N3500" s="44" t="e">
        <f>M3500-#REF!</f>
        <v>#REF!</v>
      </c>
    </row>
    <row r="3501" spans="1:14" ht="18" x14ac:dyDescent="0.3">
      <c r="A3501" s="43">
        <v>3491</v>
      </c>
      <c r="B3501" s="17" t="s">
        <v>9959</v>
      </c>
      <c r="C3501" s="18" t="s">
        <v>18167</v>
      </c>
      <c r="D3501" s="17" t="s">
        <v>9960</v>
      </c>
      <c r="E3501" s="18" t="s">
        <v>9963</v>
      </c>
      <c r="F3501" s="18" t="s">
        <v>9963</v>
      </c>
      <c r="G3501" s="17" t="s">
        <v>1633</v>
      </c>
      <c r="H3501" s="21">
        <v>167000</v>
      </c>
      <c r="I3501" s="20">
        <v>167078.26086956525</v>
      </c>
      <c r="J3501" s="19">
        <v>173700</v>
      </c>
      <c r="K3501" s="1"/>
      <c r="L3501" s="183"/>
      <c r="M3501" s="44" t="e">
        <f>VLOOKUP(#REF!,'[1]PL3 Danh muc đầy đủ'!$E$9:$X$9281,20,0)</f>
        <v>#REF!</v>
      </c>
      <c r="N3501" s="44" t="e">
        <f>M3501-#REF!</f>
        <v>#REF!</v>
      </c>
    </row>
    <row r="3502" spans="1:14" ht="18" x14ac:dyDescent="0.3">
      <c r="A3502" s="43">
        <v>3492</v>
      </c>
      <c r="B3502" s="17" t="s">
        <v>9961</v>
      </c>
      <c r="C3502" s="18" t="s">
        <v>18141</v>
      </c>
      <c r="D3502" s="17" t="s">
        <v>9962</v>
      </c>
      <c r="E3502" s="18" t="s">
        <v>9963</v>
      </c>
      <c r="F3502" s="18" t="s">
        <v>9963</v>
      </c>
      <c r="G3502" s="17" t="s">
        <v>95</v>
      </c>
      <c r="H3502" s="21">
        <v>167000</v>
      </c>
      <c r="I3502" s="20">
        <v>167078.26086956525</v>
      </c>
      <c r="J3502" s="19">
        <v>173700</v>
      </c>
      <c r="K3502" s="1"/>
      <c r="L3502" s="183"/>
      <c r="M3502" s="44" t="e">
        <f>VLOOKUP(#REF!,'[1]PL3 Danh muc đầy đủ'!$E$9:$X$9281,20,0)</f>
        <v>#REF!</v>
      </c>
      <c r="N3502" s="44" t="e">
        <f>M3502-#REF!</f>
        <v>#REF!</v>
      </c>
    </row>
    <row r="3503" spans="1:14" ht="36" x14ac:dyDescent="0.3">
      <c r="A3503" s="43">
        <v>3493</v>
      </c>
      <c r="B3503" s="17" t="s">
        <v>9964</v>
      </c>
      <c r="C3503" s="18" t="s">
        <v>18167</v>
      </c>
      <c r="D3503" s="17" t="s">
        <v>9965</v>
      </c>
      <c r="E3503" s="18" t="s">
        <v>9966</v>
      </c>
      <c r="F3503" s="18" t="s">
        <v>9966</v>
      </c>
      <c r="G3503" s="17" t="s">
        <v>95</v>
      </c>
      <c r="H3503" s="21">
        <v>167000</v>
      </c>
      <c r="I3503" s="20">
        <v>167078.26086956525</v>
      </c>
      <c r="J3503" s="19">
        <v>173700</v>
      </c>
      <c r="K3503" s="1"/>
      <c r="L3503" s="183"/>
      <c r="M3503" s="44" t="e">
        <f>VLOOKUP(#REF!,'[1]PL3 Danh muc đầy đủ'!$E$9:$X$9281,20,0)</f>
        <v>#REF!</v>
      </c>
      <c r="N3503" s="44" t="e">
        <f>M3503-#REF!</f>
        <v>#REF!</v>
      </c>
    </row>
    <row r="3504" spans="1:14" ht="36" x14ac:dyDescent="0.3">
      <c r="A3504" s="43">
        <v>3494</v>
      </c>
      <c r="B3504" s="17" t="s">
        <v>9967</v>
      </c>
      <c r="C3504" s="18" t="s">
        <v>18141</v>
      </c>
      <c r="D3504" s="17" t="s">
        <v>9968</v>
      </c>
      <c r="E3504" s="18" t="s">
        <v>9966</v>
      </c>
      <c r="F3504" s="18" t="s">
        <v>9966</v>
      </c>
      <c r="G3504" s="17" t="s">
        <v>95</v>
      </c>
      <c r="H3504" s="21">
        <v>167000</v>
      </c>
      <c r="I3504" s="20">
        <v>167078.26086956525</v>
      </c>
      <c r="J3504" s="19">
        <v>173700</v>
      </c>
      <c r="K3504" s="1"/>
      <c r="L3504" s="183"/>
      <c r="M3504" s="44" t="e">
        <f>VLOOKUP(#REF!,'[1]PL3 Danh muc đầy đủ'!$E$9:$X$9281,20,0)</f>
        <v>#REF!</v>
      </c>
      <c r="N3504" s="44" t="e">
        <f>M3504-#REF!</f>
        <v>#REF!</v>
      </c>
    </row>
    <row r="3505" spans="1:14" ht="18" x14ac:dyDescent="0.3">
      <c r="A3505" s="43">
        <v>3495</v>
      </c>
      <c r="B3505" s="17" t="s">
        <v>145</v>
      </c>
      <c r="C3505" s="18" t="s">
        <v>18167</v>
      </c>
      <c r="D3505" s="17" t="s">
        <v>146</v>
      </c>
      <c r="E3505" s="18" t="s">
        <v>147</v>
      </c>
      <c r="F3505" s="18" t="s">
        <v>147</v>
      </c>
      <c r="G3505" s="17" t="s">
        <v>24</v>
      </c>
      <c r="H3505" s="21">
        <v>3994900</v>
      </c>
      <c r="I3505" s="20">
        <v>3994930.4347826084</v>
      </c>
      <c r="J3505" s="19">
        <v>4154700</v>
      </c>
      <c r="K3505" s="1"/>
      <c r="L3505" s="183"/>
      <c r="M3505" s="44" t="e">
        <f>VLOOKUP(#REF!,'[1]PL3 Danh muc đầy đủ'!$E$9:$X$9281,20,0)</f>
        <v>#REF!</v>
      </c>
      <c r="N3505" s="44" t="e">
        <f>M3505-#REF!</f>
        <v>#REF!</v>
      </c>
    </row>
    <row r="3506" spans="1:14" ht="18" x14ac:dyDescent="0.3">
      <c r="A3506" s="43">
        <v>3496</v>
      </c>
      <c r="B3506" s="17" t="s">
        <v>148</v>
      </c>
      <c r="C3506" s="18" t="s">
        <v>18167</v>
      </c>
      <c r="D3506" s="17" t="s">
        <v>149</v>
      </c>
      <c r="E3506" s="18" t="s">
        <v>150</v>
      </c>
      <c r="F3506" s="18" t="s">
        <v>150</v>
      </c>
      <c r="G3506" s="17" t="s">
        <v>24</v>
      </c>
      <c r="H3506" s="21">
        <v>3994900</v>
      </c>
      <c r="I3506" s="20">
        <v>3994930.4347826084</v>
      </c>
      <c r="J3506" s="19">
        <v>4154700</v>
      </c>
      <c r="K3506" s="1"/>
      <c r="L3506" s="183"/>
      <c r="M3506" s="44" t="e">
        <f>VLOOKUP(#REF!,'[1]PL3 Danh muc đầy đủ'!$E$9:$X$9281,20,0)</f>
        <v>#REF!</v>
      </c>
      <c r="N3506" s="44" t="e">
        <f>M3506-#REF!</f>
        <v>#REF!</v>
      </c>
    </row>
    <row r="3507" spans="1:14" ht="18" x14ac:dyDescent="0.3">
      <c r="A3507" s="43">
        <v>3497</v>
      </c>
      <c r="B3507" s="17" t="s">
        <v>151</v>
      </c>
      <c r="C3507" s="18" t="s">
        <v>18167</v>
      </c>
      <c r="D3507" s="17" t="s">
        <v>152</v>
      </c>
      <c r="E3507" s="18" t="s">
        <v>153</v>
      </c>
      <c r="F3507" s="18" t="s">
        <v>153</v>
      </c>
      <c r="G3507" s="17" t="s">
        <v>24</v>
      </c>
      <c r="H3507" s="21">
        <v>3994900</v>
      </c>
      <c r="I3507" s="20">
        <v>3994930.4347826084</v>
      </c>
      <c r="J3507" s="19">
        <v>4154700</v>
      </c>
      <c r="K3507" s="1"/>
      <c r="L3507" s="183"/>
      <c r="M3507" s="44" t="e">
        <f>VLOOKUP(#REF!,'[1]PL3 Danh muc đầy đủ'!$E$9:$X$9281,20,0)</f>
        <v>#REF!</v>
      </c>
      <c r="N3507" s="44" t="e">
        <f>M3507-#REF!</f>
        <v>#REF!</v>
      </c>
    </row>
    <row r="3508" spans="1:14" ht="36" x14ac:dyDescent="0.3">
      <c r="A3508" s="43">
        <v>3498</v>
      </c>
      <c r="B3508" s="17" t="s">
        <v>154</v>
      </c>
      <c r="C3508" s="18" t="s">
        <v>18167</v>
      </c>
      <c r="D3508" s="17" t="s">
        <v>155</v>
      </c>
      <c r="E3508" s="18" t="s">
        <v>156</v>
      </c>
      <c r="F3508" s="18" t="s">
        <v>156</v>
      </c>
      <c r="G3508" s="17" t="s">
        <v>24</v>
      </c>
      <c r="H3508" s="21">
        <v>3994900</v>
      </c>
      <c r="I3508" s="20">
        <v>3994930.4347826084</v>
      </c>
      <c r="J3508" s="19">
        <v>4154700</v>
      </c>
      <c r="K3508" s="1"/>
      <c r="L3508" s="183"/>
      <c r="M3508" s="44" t="e">
        <f>VLOOKUP(#REF!,'[1]PL3 Danh muc đầy đủ'!$E$9:$X$9281,20,0)</f>
        <v>#REF!</v>
      </c>
      <c r="N3508" s="44" t="e">
        <f>M3508-#REF!</f>
        <v>#REF!</v>
      </c>
    </row>
    <row r="3509" spans="1:14" ht="18" x14ac:dyDescent="0.3">
      <c r="A3509" s="43">
        <v>3499</v>
      </c>
      <c r="B3509" s="17" t="s">
        <v>157</v>
      </c>
      <c r="C3509" s="18" t="s">
        <v>18167</v>
      </c>
      <c r="D3509" s="17" t="s">
        <v>158</v>
      </c>
      <c r="E3509" s="18" t="s">
        <v>159</v>
      </c>
      <c r="F3509" s="18" t="s">
        <v>159</v>
      </c>
      <c r="G3509" s="17" t="s">
        <v>24</v>
      </c>
      <c r="H3509" s="21">
        <v>3994900</v>
      </c>
      <c r="I3509" s="20">
        <v>3994930.4347826084</v>
      </c>
      <c r="J3509" s="19">
        <v>4154700</v>
      </c>
      <c r="K3509" s="1"/>
      <c r="L3509" s="183"/>
      <c r="M3509" s="44" t="e">
        <f>VLOOKUP(#REF!,'[1]PL3 Danh muc đầy đủ'!$E$9:$X$9281,20,0)</f>
        <v>#REF!</v>
      </c>
      <c r="N3509" s="44" t="e">
        <f>M3509-#REF!</f>
        <v>#REF!</v>
      </c>
    </row>
    <row r="3510" spans="1:14" ht="18" x14ac:dyDescent="0.3">
      <c r="A3510" s="43">
        <v>3500</v>
      </c>
      <c r="B3510" s="17" t="s">
        <v>160</v>
      </c>
      <c r="C3510" s="18" t="s">
        <v>18167</v>
      </c>
      <c r="D3510" s="17" t="s">
        <v>161</v>
      </c>
      <c r="E3510" s="18" t="s">
        <v>162</v>
      </c>
      <c r="F3510" s="18" t="s">
        <v>162</v>
      </c>
      <c r="G3510" s="17" t="s">
        <v>24</v>
      </c>
      <c r="H3510" s="21">
        <v>3994900</v>
      </c>
      <c r="I3510" s="20">
        <v>3994930.4347826084</v>
      </c>
      <c r="J3510" s="19">
        <v>4154700</v>
      </c>
      <c r="K3510" s="1"/>
      <c r="L3510" s="183"/>
      <c r="M3510" s="44" t="e">
        <f>VLOOKUP(#REF!,'[1]PL3 Danh muc đầy đủ'!$E$9:$X$9281,20,0)</f>
        <v>#REF!</v>
      </c>
      <c r="N3510" s="44" t="e">
        <f>M3510-#REF!</f>
        <v>#REF!</v>
      </c>
    </row>
    <row r="3511" spans="1:14" ht="18" x14ac:dyDescent="0.3">
      <c r="A3511" s="43">
        <v>3501</v>
      </c>
      <c r="B3511" s="17" t="s">
        <v>163</v>
      </c>
      <c r="C3511" s="18" t="s">
        <v>18167</v>
      </c>
      <c r="D3511" s="17" t="s">
        <v>164</v>
      </c>
      <c r="E3511" s="18" t="s">
        <v>165</v>
      </c>
      <c r="F3511" s="18" t="s">
        <v>165</v>
      </c>
      <c r="G3511" s="17" t="s">
        <v>24</v>
      </c>
      <c r="H3511" s="21">
        <v>3994900</v>
      </c>
      <c r="I3511" s="20">
        <v>3994930.4347826084</v>
      </c>
      <c r="J3511" s="19">
        <v>4154700</v>
      </c>
      <c r="K3511" s="1"/>
      <c r="L3511" s="183"/>
      <c r="M3511" s="44" t="e">
        <f>VLOOKUP(#REF!,'[1]PL3 Danh muc đầy đủ'!$E$9:$X$9281,20,0)</f>
        <v>#REF!</v>
      </c>
      <c r="N3511" s="44" t="e">
        <f>M3511-#REF!</f>
        <v>#REF!</v>
      </c>
    </row>
    <row r="3512" spans="1:14" ht="18" x14ac:dyDescent="0.3">
      <c r="A3512" s="43">
        <v>3502</v>
      </c>
      <c r="B3512" s="17" t="s">
        <v>166</v>
      </c>
      <c r="C3512" s="18" t="s">
        <v>18167</v>
      </c>
      <c r="D3512" s="17" t="s">
        <v>167</v>
      </c>
      <c r="E3512" s="18" t="s">
        <v>168</v>
      </c>
      <c r="F3512" s="18" t="s">
        <v>168</v>
      </c>
      <c r="G3512" s="17" t="s">
        <v>24</v>
      </c>
      <c r="H3512" s="21">
        <v>3994900</v>
      </c>
      <c r="I3512" s="20">
        <v>3994930.4347826084</v>
      </c>
      <c r="J3512" s="19">
        <v>4154700</v>
      </c>
      <c r="K3512" s="1"/>
      <c r="L3512" s="183"/>
      <c r="M3512" s="44" t="e">
        <f>VLOOKUP(#REF!,'[1]PL3 Danh muc đầy đủ'!$E$9:$X$9281,20,0)</f>
        <v>#REF!</v>
      </c>
      <c r="N3512" s="44" t="e">
        <f>M3512-#REF!</f>
        <v>#REF!</v>
      </c>
    </row>
    <row r="3513" spans="1:14" ht="18" x14ac:dyDescent="0.3">
      <c r="A3513" s="43">
        <v>3503</v>
      </c>
      <c r="B3513" s="17" t="s">
        <v>169</v>
      </c>
      <c r="C3513" s="18" t="s">
        <v>18167</v>
      </c>
      <c r="D3513" s="17" t="s">
        <v>170</v>
      </c>
      <c r="E3513" s="18" t="s">
        <v>171</v>
      </c>
      <c r="F3513" s="18" t="s">
        <v>171</v>
      </c>
      <c r="G3513" s="17" t="s">
        <v>24</v>
      </c>
      <c r="H3513" s="21">
        <v>3994900</v>
      </c>
      <c r="I3513" s="20">
        <v>3994930.4347826084</v>
      </c>
      <c r="J3513" s="19">
        <v>4154700</v>
      </c>
      <c r="K3513" s="1"/>
      <c r="L3513" s="183"/>
      <c r="M3513" s="44" t="e">
        <f>VLOOKUP(#REF!,'[1]PL3 Danh muc đầy đủ'!$E$9:$X$9281,20,0)</f>
        <v>#REF!</v>
      </c>
      <c r="N3513" s="44" t="e">
        <f>M3513-#REF!</f>
        <v>#REF!</v>
      </c>
    </row>
    <row r="3514" spans="1:14" ht="18" x14ac:dyDescent="0.3">
      <c r="A3514" s="43">
        <v>3504</v>
      </c>
      <c r="B3514" s="17" t="s">
        <v>172</v>
      </c>
      <c r="C3514" s="18" t="s">
        <v>18167</v>
      </c>
      <c r="D3514" s="17" t="s">
        <v>173</v>
      </c>
      <c r="E3514" s="18" t="s">
        <v>174</v>
      </c>
      <c r="F3514" s="18" t="s">
        <v>174</v>
      </c>
      <c r="G3514" s="17" t="s">
        <v>18</v>
      </c>
      <c r="H3514" s="21">
        <v>3994900</v>
      </c>
      <c r="I3514" s="20">
        <v>3994930.4347826084</v>
      </c>
      <c r="J3514" s="19">
        <v>4154700</v>
      </c>
      <c r="K3514" s="1"/>
      <c r="L3514" s="183"/>
      <c r="M3514" s="44" t="e">
        <f>VLOOKUP(#REF!,'[1]PL3 Danh muc đầy đủ'!$E$9:$X$9281,20,0)</f>
        <v>#REF!</v>
      </c>
      <c r="N3514" s="44" t="e">
        <f>M3514-#REF!</f>
        <v>#REF!</v>
      </c>
    </row>
    <row r="3515" spans="1:14" ht="18" x14ac:dyDescent="0.3">
      <c r="A3515" s="43">
        <v>3505</v>
      </c>
      <c r="B3515" s="17" t="s">
        <v>175</v>
      </c>
      <c r="C3515" s="18" t="s">
        <v>18167</v>
      </c>
      <c r="D3515" s="17" t="s">
        <v>176</v>
      </c>
      <c r="E3515" s="18" t="s">
        <v>177</v>
      </c>
      <c r="F3515" s="18" t="s">
        <v>177</v>
      </c>
      <c r="G3515" s="17" t="s">
        <v>20</v>
      </c>
      <c r="H3515" s="21">
        <v>3994900</v>
      </c>
      <c r="I3515" s="20">
        <v>3994930.4347826084</v>
      </c>
      <c r="J3515" s="19">
        <v>4154700</v>
      </c>
      <c r="K3515" s="1"/>
      <c r="L3515" s="183"/>
      <c r="M3515" s="44" t="e">
        <f>VLOOKUP(#REF!,'[1]PL3 Danh muc đầy đủ'!$E$9:$X$9281,20,0)</f>
        <v>#REF!</v>
      </c>
      <c r="N3515" s="44" t="e">
        <f>M3515-#REF!</f>
        <v>#REF!</v>
      </c>
    </row>
    <row r="3516" spans="1:14" ht="18" x14ac:dyDescent="0.3">
      <c r="A3516" s="43">
        <v>3506</v>
      </c>
      <c r="B3516" s="17" t="s">
        <v>178</v>
      </c>
      <c r="C3516" s="18" t="s">
        <v>18167</v>
      </c>
      <c r="D3516" s="17" t="s">
        <v>179</v>
      </c>
      <c r="E3516" s="18" t="s">
        <v>180</v>
      </c>
      <c r="F3516" s="18" t="s">
        <v>180</v>
      </c>
      <c r="G3516" s="17" t="s">
        <v>20</v>
      </c>
      <c r="H3516" s="21">
        <v>3994900</v>
      </c>
      <c r="I3516" s="20">
        <v>3994930.4347826084</v>
      </c>
      <c r="J3516" s="19">
        <v>4154700</v>
      </c>
      <c r="K3516" s="1"/>
      <c r="L3516" s="183"/>
      <c r="M3516" s="44" t="e">
        <f>VLOOKUP(#REF!,'[1]PL3 Danh muc đầy đủ'!$E$9:$X$9281,20,0)</f>
        <v>#REF!</v>
      </c>
      <c r="N3516" s="44" t="e">
        <f>M3516-#REF!</f>
        <v>#REF!</v>
      </c>
    </row>
    <row r="3517" spans="1:14" ht="18" x14ac:dyDescent="0.3">
      <c r="A3517" s="43">
        <v>3507</v>
      </c>
      <c r="B3517" s="17" t="s">
        <v>181</v>
      </c>
      <c r="C3517" s="18" t="s">
        <v>18167</v>
      </c>
      <c r="D3517" s="17" t="s">
        <v>182</v>
      </c>
      <c r="E3517" s="18" t="s">
        <v>183</v>
      </c>
      <c r="F3517" s="18" t="s">
        <v>183</v>
      </c>
      <c r="G3517" s="17" t="s">
        <v>18</v>
      </c>
      <c r="H3517" s="21">
        <v>3994900</v>
      </c>
      <c r="I3517" s="20">
        <v>3994930.4347826084</v>
      </c>
      <c r="J3517" s="19">
        <v>4154700</v>
      </c>
      <c r="K3517" s="1"/>
      <c r="L3517" s="183"/>
      <c r="M3517" s="44" t="e">
        <f>VLOOKUP(#REF!,'[1]PL3 Danh muc đầy đủ'!$E$9:$X$9281,20,0)</f>
        <v>#REF!</v>
      </c>
      <c r="N3517" s="44" t="e">
        <f>M3517-#REF!</f>
        <v>#REF!</v>
      </c>
    </row>
    <row r="3518" spans="1:14" ht="18" x14ac:dyDescent="0.3">
      <c r="A3518" s="43">
        <v>3508</v>
      </c>
      <c r="B3518" s="17" t="s">
        <v>184</v>
      </c>
      <c r="C3518" s="18" t="s">
        <v>18167</v>
      </c>
      <c r="D3518" s="17" t="s">
        <v>185</v>
      </c>
      <c r="E3518" s="18" t="s">
        <v>186</v>
      </c>
      <c r="F3518" s="18" t="s">
        <v>186</v>
      </c>
      <c r="G3518" s="17" t="s">
        <v>18</v>
      </c>
      <c r="H3518" s="21">
        <v>3994900</v>
      </c>
      <c r="I3518" s="20">
        <v>3994930.4347826084</v>
      </c>
      <c r="J3518" s="19">
        <v>4154700</v>
      </c>
      <c r="K3518" s="1"/>
      <c r="L3518" s="183"/>
      <c r="M3518" s="44" t="e">
        <f>VLOOKUP(#REF!,'[1]PL3 Danh muc đầy đủ'!$E$9:$X$9281,20,0)</f>
        <v>#REF!</v>
      </c>
      <c r="N3518" s="44" t="e">
        <f>M3518-#REF!</f>
        <v>#REF!</v>
      </c>
    </row>
    <row r="3519" spans="1:14" ht="18" x14ac:dyDescent="0.3">
      <c r="A3519" s="43">
        <v>3509</v>
      </c>
      <c r="B3519" s="17" t="s">
        <v>187</v>
      </c>
      <c r="C3519" s="18" t="s">
        <v>18167</v>
      </c>
      <c r="D3519" s="17" t="s">
        <v>188</v>
      </c>
      <c r="E3519" s="18" t="s">
        <v>189</v>
      </c>
      <c r="F3519" s="18" t="s">
        <v>189</v>
      </c>
      <c r="G3519" s="17" t="s">
        <v>24</v>
      </c>
      <c r="H3519" s="21">
        <v>3994900</v>
      </c>
      <c r="I3519" s="20">
        <v>3994930.4347826084</v>
      </c>
      <c r="J3519" s="19">
        <v>4154700</v>
      </c>
      <c r="K3519" s="1"/>
      <c r="L3519" s="183"/>
      <c r="M3519" s="44" t="e">
        <f>VLOOKUP(#REF!,'[1]PL3 Danh muc đầy đủ'!$E$9:$X$9281,20,0)</f>
        <v>#REF!</v>
      </c>
      <c r="N3519" s="44" t="e">
        <f>M3519-#REF!</f>
        <v>#REF!</v>
      </c>
    </row>
    <row r="3520" spans="1:14" ht="18" x14ac:dyDescent="0.3">
      <c r="A3520" s="43">
        <v>3510</v>
      </c>
      <c r="B3520" s="17" t="s">
        <v>190</v>
      </c>
      <c r="C3520" s="18" t="s">
        <v>18167</v>
      </c>
      <c r="D3520" s="17" t="s">
        <v>191</v>
      </c>
      <c r="E3520" s="18" t="s">
        <v>192</v>
      </c>
      <c r="F3520" s="18" t="s">
        <v>192</v>
      </c>
      <c r="G3520" s="17" t="s">
        <v>18</v>
      </c>
      <c r="H3520" s="21">
        <v>3994900</v>
      </c>
      <c r="I3520" s="20">
        <v>3994930.4347826084</v>
      </c>
      <c r="J3520" s="19">
        <v>4154700</v>
      </c>
      <c r="K3520" s="1"/>
      <c r="L3520" s="183"/>
      <c r="M3520" s="44" t="e">
        <f>VLOOKUP(#REF!,'[1]PL3 Danh muc đầy đủ'!$E$9:$X$9281,20,0)</f>
        <v>#REF!</v>
      </c>
      <c r="N3520" s="44" t="e">
        <f>M3520-#REF!</f>
        <v>#REF!</v>
      </c>
    </row>
    <row r="3521" spans="1:14" ht="36" x14ac:dyDescent="0.3">
      <c r="A3521" s="43">
        <v>3511</v>
      </c>
      <c r="B3521" s="17" t="s">
        <v>193</v>
      </c>
      <c r="C3521" s="18" t="s">
        <v>18167</v>
      </c>
      <c r="D3521" s="17" t="s">
        <v>194</v>
      </c>
      <c r="E3521" s="18" t="s">
        <v>195</v>
      </c>
      <c r="F3521" s="18" t="s">
        <v>195</v>
      </c>
      <c r="G3521" s="17" t="s">
        <v>24</v>
      </c>
      <c r="H3521" s="21">
        <v>3994900</v>
      </c>
      <c r="I3521" s="20">
        <v>3994930.4347826084</v>
      </c>
      <c r="J3521" s="19">
        <v>4154700</v>
      </c>
      <c r="K3521" s="1"/>
      <c r="L3521" s="183"/>
      <c r="M3521" s="44" t="e">
        <f>VLOOKUP(#REF!,'[1]PL3 Danh muc đầy đủ'!$E$9:$X$9281,20,0)</f>
        <v>#REF!</v>
      </c>
      <c r="N3521" s="44" t="e">
        <f>M3521-#REF!</f>
        <v>#REF!</v>
      </c>
    </row>
    <row r="3522" spans="1:14" ht="18" x14ac:dyDescent="0.3">
      <c r="A3522" s="43">
        <v>3512</v>
      </c>
      <c r="B3522" s="17" t="s">
        <v>196</v>
      </c>
      <c r="C3522" s="18" t="s">
        <v>18167</v>
      </c>
      <c r="D3522" s="17" t="s">
        <v>197</v>
      </c>
      <c r="E3522" s="18" t="s">
        <v>198</v>
      </c>
      <c r="F3522" s="18" t="s">
        <v>198</v>
      </c>
      <c r="G3522" s="17" t="s">
        <v>18</v>
      </c>
      <c r="H3522" s="21">
        <v>3994900</v>
      </c>
      <c r="I3522" s="20">
        <v>3994930.4347826084</v>
      </c>
      <c r="J3522" s="19">
        <v>4154700</v>
      </c>
      <c r="K3522" s="1"/>
      <c r="L3522" s="183"/>
      <c r="M3522" s="44" t="e">
        <f>VLOOKUP(#REF!,'[1]PL3 Danh muc đầy đủ'!$E$9:$X$9281,20,0)</f>
        <v>#REF!</v>
      </c>
      <c r="N3522" s="44" t="e">
        <f>M3522-#REF!</f>
        <v>#REF!</v>
      </c>
    </row>
    <row r="3523" spans="1:14" ht="18" x14ac:dyDescent="0.3">
      <c r="A3523" s="43">
        <v>3513</v>
      </c>
      <c r="B3523" s="17" t="s">
        <v>199</v>
      </c>
      <c r="C3523" s="18" t="s">
        <v>18167</v>
      </c>
      <c r="D3523" s="17" t="s">
        <v>200</v>
      </c>
      <c r="E3523" s="18" t="s">
        <v>201</v>
      </c>
      <c r="F3523" s="18" t="s">
        <v>201</v>
      </c>
      <c r="G3523" s="17" t="s">
        <v>18</v>
      </c>
      <c r="H3523" s="21">
        <v>3994900</v>
      </c>
      <c r="I3523" s="20">
        <v>3994930.4347826084</v>
      </c>
      <c r="J3523" s="19">
        <v>4154700</v>
      </c>
      <c r="K3523" s="1"/>
      <c r="L3523" s="183"/>
      <c r="M3523" s="44" t="e">
        <f>VLOOKUP(#REF!,'[1]PL3 Danh muc đầy đủ'!$E$9:$X$9281,20,0)</f>
        <v>#REF!</v>
      </c>
      <c r="N3523" s="44" t="e">
        <f>M3523-#REF!</f>
        <v>#REF!</v>
      </c>
    </row>
    <row r="3524" spans="1:14" ht="18" x14ac:dyDescent="0.3">
      <c r="A3524" s="43">
        <v>3514</v>
      </c>
      <c r="B3524" s="17" t="s">
        <v>202</v>
      </c>
      <c r="C3524" s="18" t="s">
        <v>18167</v>
      </c>
      <c r="D3524" s="17" t="s">
        <v>203</v>
      </c>
      <c r="E3524" s="18" t="s">
        <v>204</v>
      </c>
      <c r="F3524" s="18" t="s">
        <v>204</v>
      </c>
      <c r="G3524" s="17" t="s">
        <v>18</v>
      </c>
      <c r="H3524" s="21">
        <v>3994900</v>
      </c>
      <c r="I3524" s="20">
        <v>3994930.4347826084</v>
      </c>
      <c r="J3524" s="19">
        <v>4154700</v>
      </c>
      <c r="K3524" s="1"/>
      <c r="L3524" s="183"/>
      <c r="M3524" s="44" t="e">
        <f>VLOOKUP(#REF!,'[1]PL3 Danh muc đầy đủ'!$E$9:$X$9281,20,0)</f>
        <v>#REF!</v>
      </c>
      <c r="N3524" s="44" t="e">
        <f>M3524-#REF!</f>
        <v>#REF!</v>
      </c>
    </row>
    <row r="3525" spans="1:14" ht="18" x14ac:dyDescent="0.3">
      <c r="A3525" s="43">
        <v>3515</v>
      </c>
      <c r="B3525" s="17" t="s">
        <v>205</v>
      </c>
      <c r="C3525" s="18" t="s">
        <v>18167</v>
      </c>
      <c r="D3525" s="17" t="s">
        <v>206</v>
      </c>
      <c r="E3525" s="18" t="s">
        <v>207</v>
      </c>
      <c r="F3525" s="18" t="s">
        <v>207</v>
      </c>
      <c r="G3525" s="17" t="s">
        <v>18</v>
      </c>
      <c r="H3525" s="21">
        <v>3994900</v>
      </c>
      <c r="I3525" s="20">
        <v>3994930.4347826084</v>
      </c>
      <c r="J3525" s="19">
        <v>4154700</v>
      </c>
      <c r="K3525" s="1"/>
      <c r="L3525" s="183"/>
      <c r="M3525" s="44" t="e">
        <f>VLOOKUP(#REF!,'[1]PL3 Danh muc đầy đủ'!$E$9:$X$9281,20,0)</f>
        <v>#REF!</v>
      </c>
      <c r="N3525" s="44" t="e">
        <f>M3525-#REF!</f>
        <v>#REF!</v>
      </c>
    </row>
    <row r="3526" spans="1:14" ht="18" x14ac:dyDescent="0.3">
      <c r="A3526" s="43">
        <v>3516</v>
      </c>
      <c r="B3526" s="17" t="s">
        <v>208</v>
      </c>
      <c r="C3526" s="18" t="s">
        <v>18167</v>
      </c>
      <c r="D3526" s="17" t="s">
        <v>209</v>
      </c>
      <c r="E3526" s="18" t="s">
        <v>210</v>
      </c>
      <c r="F3526" s="18" t="s">
        <v>210</v>
      </c>
      <c r="G3526" s="17" t="s">
        <v>18</v>
      </c>
      <c r="H3526" s="21">
        <v>3994900</v>
      </c>
      <c r="I3526" s="20">
        <v>3994930.4347826084</v>
      </c>
      <c r="J3526" s="19">
        <v>4154700</v>
      </c>
      <c r="K3526" s="1"/>
      <c r="L3526" s="183"/>
      <c r="M3526" s="44" t="e">
        <f>VLOOKUP(#REF!,'[1]PL3 Danh muc đầy đủ'!$E$9:$X$9281,20,0)</f>
        <v>#REF!</v>
      </c>
      <c r="N3526" s="44" t="e">
        <f>M3526-#REF!</f>
        <v>#REF!</v>
      </c>
    </row>
    <row r="3527" spans="1:14" ht="36" x14ac:dyDescent="0.3">
      <c r="A3527" s="43">
        <v>3517</v>
      </c>
      <c r="B3527" s="17" t="s">
        <v>211</v>
      </c>
      <c r="C3527" s="18" t="s">
        <v>18141</v>
      </c>
      <c r="D3527" s="17" t="s">
        <v>212</v>
      </c>
      <c r="E3527" s="18" t="s">
        <v>213</v>
      </c>
      <c r="F3527" s="18" t="s">
        <v>213</v>
      </c>
      <c r="G3527" s="17" t="s">
        <v>18</v>
      </c>
      <c r="H3527" s="21">
        <v>3994900</v>
      </c>
      <c r="I3527" s="20">
        <v>3994930.4347826084</v>
      </c>
      <c r="J3527" s="19">
        <v>4154700</v>
      </c>
      <c r="K3527" s="1"/>
      <c r="L3527" s="183"/>
      <c r="M3527" s="44" t="e">
        <f>VLOOKUP(#REF!,'[1]PL3 Danh muc đầy đủ'!$E$9:$X$9281,20,0)</f>
        <v>#REF!</v>
      </c>
      <c r="N3527" s="44" t="e">
        <f>M3527-#REF!</f>
        <v>#REF!</v>
      </c>
    </row>
    <row r="3528" spans="1:14" ht="18" x14ac:dyDescent="0.3">
      <c r="A3528" s="43">
        <v>3518</v>
      </c>
      <c r="B3528" s="17" t="s">
        <v>214</v>
      </c>
      <c r="C3528" s="18" t="s">
        <v>18141</v>
      </c>
      <c r="D3528" s="17" t="s">
        <v>215</v>
      </c>
      <c r="E3528" s="18" t="s">
        <v>216</v>
      </c>
      <c r="F3528" s="18" t="s">
        <v>216</v>
      </c>
      <c r="G3528" s="17" t="s">
        <v>18</v>
      </c>
      <c r="H3528" s="21">
        <v>3994900</v>
      </c>
      <c r="I3528" s="20">
        <v>3994930.4347826084</v>
      </c>
      <c r="J3528" s="19">
        <v>4154700</v>
      </c>
      <c r="K3528" s="1"/>
      <c r="L3528" s="183"/>
      <c r="M3528" s="44" t="e">
        <f>VLOOKUP(#REF!,'[1]PL3 Danh muc đầy đủ'!$E$9:$X$9281,20,0)</f>
        <v>#REF!</v>
      </c>
      <c r="N3528" s="44" t="e">
        <f>M3528-#REF!</f>
        <v>#REF!</v>
      </c>
    </row>
    <row r="3529" spans="1:14" ht="18" x14ac:dyDescent="0.3">
      <c r="A3529" s="43">
        <v>3519</v>
      </c>
      <c r="B3529" s="17" t="s">
        <v>217</v>
      </c>
      <c r="C3529" s="18" t="s">
        <v>18141</v>
      </c>
      <c r="D3529" s="17" t="s">
        <v>218</v>
      </c>
      <c r="E3529" s="18" t="s">
        <v>219</v>
      </c>
      <c r="F3529" s="18" t="s">
        <v>219</v>
      </c>
      <c r="G3529" s="17" t="s">
        <v>18</v>
      </c>
      <c r="H3529" s="21">
        <v>3994900</v>
      </c>
      <c r="I3529" s="20">
        <v>3994930.4347826084</v>
      </c>
      <c r="J3529" s="19">
        <v>4154700</v>
      </c>
      <c r="K3529" s="1"/>
      <c r="L3529" s="183"/>
      <c r="M3529" s="44" t="e">
        <f>VLOOKUP(#REF!,'[1]PL3 Danh muc đầy đủ'!$E$9:$X$9281,20,0)</f>
        <v>#REF!</v>
      </c>
      <c r="N3529" s="44" t="e">
        <f>M3529-#REF!</f>
        <v>#REF!</v>
      </c>
    </row>
    <row r="3530" spans="1:14" ht="54" x14ac:dyDescent="0.3">
      <c r="A3530" s="43">
        <v>3520</v>
      </c>
      <c r="B3530" s="17" t="s">
        <v>220</v>
      </c>
      <c r="C3530" s="18" t="s">
        <v>18146</v>
      </c>
      <c r="D3530" s="17" t="s">
        <v>221</v>
      </c>
      <c r="E3530" s="18" t="s">
        <v>222</v>
      </c>
      <c r="F3530" s="18" t="s">
        <v>222</v>
      </c>
      <c r="G3530" s="17" t="s">
        <v>24</v>
      </c>
      <c r="H3530" s="21">
        <v>3994900</v>
      </c>
      <c r="I3530" s="20">
        <v>3994930.4347826084</v>
      </c>
      <c r="J3530" s="19">
        <v>4154700</v>
      </c>
      <c r="K3530" s="1"/>
      <c r="L3530" s="183"/>
      <c r="M3530" s="44" t="e">
        <f>VLOOKUP(#REF!,'[1]PL3 Danh muc đầy đủ'!$E$9:$X$9281,20,0)</f>
        <v>#REF!</v>
      </c>
      <c r="N3530" s="44" t="e">
        <f>M3530-#REF!</f>
        <v>#REF!</v>
      </c>
    </row>
    <row r="3531" spans="1:14" ht="36" x14ac:dyDescent="0.3">
      <c r="A3531" s="43">
        <v>3521</v>
      </c>
      <c r="B3531" s="17" t="s">
        <v>223</v>
      </c>
      <c r="C3531" s="18" t="s">
        <v>18146</v>
      </c>
      <c r="D3531" s="17" t="s">
        <v>224</v>
      </c>
      <c r="E3531" s="18" t="s">
        <v>225</v>
      </c>
      <c r="F3531" s="18" t="s">
        <v>225</v>
      </c>
      <c r="G3531" s="17" t="s">
        <v>24</v>
      </c>
      <c r="H3531" s="21">
        <v>3994900</v>
      </c>
      <c r="I3531" s="20">
        <v>3994930.4347826084</v>
      </c>
      <c r="J3531" s="19">
        <v>4154700</v>
      </c>
      <c r="K3531" s="1"/>
      <c r="L3531" s="183"/>
      <c r="M3531" s="44" t="e">
        <f>VLOOKUP(#REF!,'[1]PL3 Danh muc đầy đủ'!$E$9:$X$9281,20,0)</f>
        <v>#REF!</v>
      </c>
      <c r="N3531" s="44" t="e">
        <f>M3531-#REF!</f>
        <v>#REF!</v>
      </c>
    </row>
    <row r="3532" spans="1:14" ht="54" x14ac:dyDescent="0.3">
      <c r="A3532" s="43">
        <v>3522</v>
      </c>
      <c r="B3532" s="17" t="s">
        <v>226</v>
      </c>
      <c r="C3532" s="18" t="s">
        <v>18146</v>
      </c>
      <c r="D3532" s="17" t="s">
        <v>227</v>
      </c>
      <c r="E3532" s="18" t="s">
        <v>228</v>
      </c>
      <c r="F3532" s="18" t="s">
        <v>228</v>
      </c>
      <c r="G3532" s="17" t="s">
        <v>24</v>
      </c>
      <c r="H3532" s="21">
        <v>3994900</v>
      </c>
      <c r="I3532" s="20">
        <v>3994930.4347826084</v>
      </c>
      <c r="J3532" s="19">
        <v>4154700</v>
      </c>
      <c r="K3532" s="1"/>
      <c r="L3532" s="183"/>
      <c r="M3532" s="44" t="e">
        <f>VLOOKUP(#REF!,'[1]PL3 Danh muc đầy đủ'!$E$9:$X$9281,20,0)</f>
        <v>#REF!</v>
      </c>
      <c r="N3532" s="44" t="e">
        <f>M3532-#REF!</f>
        <v>#REF!</v>
      </c>
    </row>
    <row r="3533" spans="1:14" ht="18" x14ac:dyDescent="0.3">
      <c r="A3533" s="43">
        <v>3523</v>
      </c>
      <c r="B3533" s="17" t="s">
        <v>229</v>
      </c>
      <c r="C3533" s="18" t="s">
        <v>18147</v>
      </c>
      <c r="D3533" s="17" t="s">
        <v>230</v>
      </c>
      <c r="E3533" s="18" t="s">
        <v>168</v>
      </c>
      <c r="F3533" s="18" t="s">
        <v>168</v>
      </c>
      <c r="G3533" s="17" t="s">
        <v>24</v>
      </c>
      <c r="H3533" s="21">
        <v>3994900</v>
      </c>
      <c r="I3533" s="20">
        <v>3994930.4347826084</v>
      </c>
      <c r="J3533" s="19">
        <v>4154700</v>
      </c>
      <c r="K3533" s="1"/>
      <c r="L3533" s="183"/>
      <c r="M3533" s="44" t="e">
        <f>VLOOKUP(#REF!,'[1]PL3 Danh muc đầy đủ'!$E$9:$X$9281,20,0)</f>
        <v>#REF!</v>
      </c>
      <c r="N3533" s="44" t="e">
        <f>M3533-#REF!</f>
        <v>#REF!</v>
      </c>
    </row>
    <row r="3534" spans="1:14" ht="18" x14ac:dyDescent="0.3">
      <c r="A3534" s="43">
        <v>3524</v>
      </c>
      <c r="B3534" s="17" t="s">
        <v>231</v>
      </c>
      <c r="C3534" s="18" t="s">
        <v>18147</v>
      </c>
      <c r="D3534" s="17" t="s">
        <v>232</v>
      </c>
      <c r="E3534" s="18" t="s">
        <v>153</v>
      </c>
      <c r="F3534" s="18" t="s">
        <v>153</v>
      </c>
      <c r="G3534" s="17" t="s">
        <v>24</v>
      </c>
      <c r="H3534" s="21">
        <v>3994900</v>
      </c>
      <c r="I3534" s="20">
        <v>3994930.4347826084</v>
      </c>
      <c r="J3534" s="19">
        <v>4154700</v>
      </c>
      <c r="K3534" s="1"/>
      <c r="L3534" s="183"/>
      <c r="M3534" s="44" t="e">
        <f>VLOOKUP(#REF!,'[1]PL3 Danh muc đầy đủ'!$E$9:$X$9281,20,0)</f>
        <v>#REF!</v>
      </c>
      <c r="N3534" s="44" t="e">
        <f>M3534-#REF!</f>
        <v>#REF!</v>
      </c>
    </row>
    <row r="3535" spans="1:14" ht="18" x14ac:dyDescent="0.3">
      <c r="A3535" s="43">
        <v>3525</v>
      </c>
      <c r="B3535" s="17" t="s">
        <v>233</v>
      </c>
      <c r="C3535" s="18" t="s">
        <v>18147</v>
      </c>
      <c r="D3535" s="17" t="s">
        <v>234</v>
      </c>
      <c r="E3535" s="18" t="s">
        <v>147</v>
      </c>
      <c r="F3535" s="18" t="s">
        <v>147</v>
      </c>
      <c r="G3535" s="17" t="s">
        <v>24</v>
      </c>
      <c r="H3535" s="21">
        <v>3994900</v>
      </c>
      <c r="I3535" s="20">
        <v>3994930.4347826084</v>
      </c>
      <c r="J3535" s="19">
        <v>4154700</v>
      </c>
      <c r="K3535" s="1"/>
      <c r="L3535" s="183"/>
      <c r="M3535" s="44" t="e">
        <f>VLOOKUP(#REF!,'[1]PL3 Danh muc đầy đủ'!$E$9:$X$9281,20,0)</f>
        <v>#REF!</v>
      </c>
      <c r="N3535" s="44" t="e">
        <f>M3535-#REF!</f>
        <v>#REF!</v>
      </c>
    </row>
    <row r="3536" spans="1:14" ht="18" x14ac:dyDescent="0.3">
      <c r="A3536" s="43">
        <v>3526</v>
      </c>
      <c r="B3536" s="17" t="s">
        <v>235</v>
      </c>
      <c r="C3536" s="18" t="s">
        <v>18147</v>
      </c>
      <c r="D3536" s="17" t="s">
        <v>236</v>
      </c>
      <c r="E3536" s="18" t="s">
        <v>150</v>
      </c>
      <c r="F3536" s="18" t="s">
        <v>150</v>
      </c>
      <c r="G3536" s="17" t="s">
        <v>24</v>
      </c>
      <c r="H3536" s="21">
        <v>3994900</v>
      </c>
      <c r="I3536" s="20">
        <v>3994930.4347826084</v>
      </c>
      <c r="J3536" s="19">
        <v>4154700</v>
      </c>
      <c r="K3536" s="1"/>
      <c r="L3536" s="183"/>
      <c r="M3536" s="44" t="e">
        <f>VLOOKUP(#REF!,'[1]PL3 Danh muc đầy đủ'!$E$9:$X$9281,20,0)</f>
        <v>#REF!</v>
      </c>
      <c r="N3536" s="44" t="e">
        <f>M3536-#REF!</f>
        <v>#REF!</v>
      </c>
    </row>
    <row r="3537" spans="1:14" ht="18" x14ac:dyDescent="0.3">
      <c r="A3537" s="43">
        <v>3527</v>
      </c>
      <c r="B3537" s="17" t="s">
        <v>237</v>
      </c>
      <c r="C3537" s="18" t="s">
        <v>18147</v>
      </c>
      <c r="D3537" s="17" t="s">
        <v>238</v>
      </c>
      <c r="E3537" s="18" t="s">
        <v>239</v>
      </c>
      <c r="F3537" s="18" t="s">
        <v>239</v>
      </c>
      <c r="G3537" s="17" t="s">
        <v>24</v>
      </c>
      <c r="H3537" s="21">
        <v>3994900</v>
      </c>
      <c r="I3537" s="20">
        <v>3994930.4347826084</v>
      </c>
      <c r="J3537" s="19">
        <v>4154700</v>
      </c>
      <c r="K3537" s="1"/>
      <c r="L3537" s="183"/>
      <c r="M3537" s="44" t="e">
        <f>VLOOKUP(#REF!,'[1]PL3 Danh muc đầy đủ'!$E$9:$X$9281,20,0)</f>
        <v>#REF!</v>
      </c>
      <c r="N3537" s="44" t="e">
        <f>M3537-#REF!</f>
        <v>#REF!</v>
      </c>
    </row>
    <row r="3538" spans="1:14" ht="18" x14ac:dyDescent="0.3">
      <c r="A3538" s="43">
        <v>3528</v>
      </c>
      <c r="B3538" s="17" t="s">
        <v>240</v>
      </c>
      <c r="C3538" s="18" t="s">
        <v>18147</v>
      </c>
      <c r="D3538" s="17" t="s">
        <v>241</v>
      </c>
      <c r="E3538" s="18" t="s">
        <v>242</v>
      </c>
      <c r="F3538" s="18" t="s">
        <v>242</v>
      </c>
      <c r="G3538" s="17" t="s">
        <v>24</v>
      </c>
      <c r="H3538" s="21">
        <v>3994900</v>
      </c>
      <c r="I3538" s="20">
        <v>3994930.4347826084</v>
      </c>
      <c r="J3538" s="19">
        <v>4154700</v>
      </c>
      <c r="K3538" s="1"/>
      <c r="L3538" s="183"/>
      <c r="M3538" s="44" t="e">
        <f>VLOOKUP(#REF!,'[1]PL3 Danh muc đầy đủ'!$E$9:$X$9281,20,0)</f>
        <v>#REF!</v>
      </c>
      <c r="N3538" s="44" t="e">
        <f>M3538-#REF!</f>
        <v>#REF!</v>
      </c>
    </row>
    <row r="3539" spans="1:14" ht="18" x14ac:dyDescent="0.3">
      <c r="A3539" s="43">
        <v>3529</v>
      </c>
      <c r="B3539" s="17" t="s">
        <v>243</v>
      </c>
      <c r="C3539" s="18" t="s">
        <v>18147</v>
      </c>
      <c r="D3539" s="17" t="s">
        <v>244</v>
      </c>
      <c r="E3539" s="18" t="s">
        <v>245</v>
      </c>
      <c r="F3539" s="18" t="s">
        <v>245</v>
      </c>
      <c r="G3539" s="17" t="s">
        <v>24</v>
      </c>
      <c r="H3539" s="21">
        <v>3994900</v>
      </c>
      <c r="I3539" s="20">
        <v>3994930.4347826084</v>
      </c>
      <c r="J3539" s="19">
        <v>4154700</v>
      </c>
      <c r="K3539" s="1"/>
      <c r="L3539" s="183"/>
      <c r="M3539" s="44" t="e">
        <f>VLOOKUP(#REF!,'[1]PL3 Danh muc đầy đủ'!$E$9:$X$9281,20,0)</f>
        <v>#REF!</v>
      </c>
      <c r="N3539" s="44" t="e">
        <f>M3539-#REF!</f>
        <v>#REF!</v>
      </c>
    </row>
    <row r="3540" spans="1:14" ht="36" x14ac:dyDescent="0.3">
      <c r="A3540" s="43">
        <v>3530</v>
      </c>
      <c r="B3540" s="17" t="s">
        <v>9969</v>
      </c>
      <c r="C3540" s="18" t="s">
        <v>18167</v>
      </c>
      <c r="D3540" s="17" t="s">
        <v>9970</v>
      </c>
      <c r="E3540" s="18" t="s">
        <v>9971</v>
      </c>
      <c r="F3540" s="18" t="s">
        <v>9971</v>
      </c>
      <c r="G3540" s="17" t="s">
        <v>18</v>
      </c>
      <c r="H3540" s="21">
        <v>3320600</v>
      </c>
      <c r="I3540" s="20">
        <v>3320608.6956521738</v>
      </c>
      <c r="J3540" s="19">
        <v>3453400</v>
      </c>
      <c r="K3540" s="1"/>
      <c r="L3540" s="183"/>
      <c r="M3540" s="44" t="e">
        <f>VLOOKUP(#REF!,'[1]PL3 Danh muc đầy đủ'!$E$9:$X$9281,20,0)</f>
        <v>#REF!</v>
      </c>
      <c r="N3540" s="44" t="e">
        <f>M3540-#REF!</f>
        <v>#REF!</v>
      </c>
    </row>
    <row r="3541" spans="1:14" ht="36" x14ac:dyDescent="0.3">
      <c r="A3541" s="43">
        <v>3531</v>
      </c>
      <c r="B3541" s="17" t="s">
        <v>9972</v>
      </c>
      <c r="C3541" s="18" t="s">
        <v>18141</v>
      </c>
      <c r="D3541" s="17" t="s">
        <v>9973</v>
      </c>
      <c r="E3541" s="18" t="s">
        <v>9974</v>
      </c>
      <c r="F3541" s="18" t="s">
        <v>9974</v>
      </c>
      <c r="G3541" s="17" t="s">
        <v>24</v>
      </c>
      <c r="H3541" s="21">
        <v>3320600</v>
      </c>
      <c r="I3541" s="20">
        <v>3320608.6956521738</v>
      </c>
      <c r="J3541" s="19">
        <v>3453400</v>
      </c>
      <c r="K3541" s="1"/>
      <c r="L3541" s="183"/>
      <c r="M3541" s="44" t="e">
        <f>VLOOKUP(#REF!,'[1]PL3 Danh muc đầy đủ'!$E$9:$X$9281,20,0)</f>
        <v>#REF!</v>
      </c>
      <c r="N3541" s="44" t="e">
        <f>M3541-#REF!</f>
        <v>#REF!</v>
      </c>
    </row>
    <row r="3542" spans="1:14" ht="36" x14ac:dyDescent="0.3">
      <c r="A3542" s="43">
        <v>3532</v>
      </c>
      <c r="B3542" s="17" t="s">
        <v>9975</v>
      </c>
      <c r="C3542" s="18" t="s">
        <v>18141</v>
      </c>
      <c r="D3542" s="17" t="s">
        <v>9976</v>
      </c>
      <c r="E3542" s="18" t="s">
        <v>9977</v>
      </c>
      <c r="F3542" s="18" t="s">
        <v>9977</v>
      </c>
      <c r="G3542" s="17" t="s">
        <v>24</v>
      </c>
      <c r="H3542" s="21">
        <v>3320600</v>
      </c>
      <c r="I3542" s="20">
        <v>3320608.6956521738</v>
      </c>
      <c r="J3542" s="19">
        <v>3453400</v>
      </c>
      <c r="K3542" s="1"/>
      <c r="L3542" s="183"/>
      <c r="M3542" s="44" t="e">
        <f>VLOOKUP(#REF!,'[1]PL3 Danh muc đầy đủ'!$E$9:$X$9281,20,0)</f>
        <v>#REF!</v>
      </c>
      <c r="N3542" s="44" t="e">
        <f>M3542-#REF!</f>
        <v>#REF!</v>
      </c>
    </row>
    <row r="3543" spans="1:14" ht="36" x14ac:dyDescent="0.3">
      <c r="A3543" s="43">
        <v>3533</v>
      </c>
      <c r="B3543" s="17" t="s">
        <v>9978</v>
      </c>
      <c r="C3543" s="18" t="s">
        <v>18141</v>
      </c>
      <c r="D3543" s="17" t="s">
        <v>9979</v>
      </c>
      <c r="E3543" s="18" t="s">
        <v>9980</v>
      </c>
      <c r="F3543" s="18" t="s">
        <v>9980</v>
      </c>
      <c r="G3543" s="17" t="s">
        <v>24</v>
      </c>
      <c r="H3543" s="21">
        <v>3320600</v>
      </c>
      <c r="I3543" s="20">
        <v>3320608.6956521738</v>
      </c>
      <c r="J3543" s="19">
        <v>3453400</v>
      </c>
      <c r="K3543" s="1"/>
      <c r="L3543" s="183"/>
      <c r="M3543" s="44" t="e">
        <f>VLOOKUP(#REF!,'[1]PL3 Danh muc đầy đủ'!$E$9:$X$9281,20,0)</f>
        <v>#REF!</v>
      </c>
      <c r="N3543" s="44" t="e">
        <f>M3543-#REF!</f>
        <v>#REF!</v>
      </c>
    </row>
    <row r="3544" spans="1:14" ht="36" x14ac:dyDescent="0.3">
      <c r="A3544" s="43">
        <v>3534</v>
      </c>
      <c r="B3544" s="17" t="s">
        <v>9981</v>
      </c>
      <c r="C3544" s="18" t="s">
        <v>18141</v>
      </c>
      <c r="D3544" s="17" t="s">
        <v>9982</v>
      </c>
      <c r="E3544" s="18" t="s">
        <v>9983</v>
      </c>
      <c r="F3544" s="18" t="s">
        <v>9983</v>
      </c>
      <c r="G3544" s="17" t="s">
        <v>54</v>
      </c>
      <c r="H3544" s="21">
        <v>3320600</v>
      </c>
      <c r="I3544" s="20">
        <v>3320608.6956521738</v>
      </c>
      <c r="J3544" s="19">
        <v>3453400</v>
      </c>
      <c r="K3544" s="1"/>
      <c r="L3544" s="183"/>
      <c r="M3544" s="44" t="e">
        <f>VLOOKUP(#REF!,'[1]PL3 Danh muc đầy đủ'!$E$9:$X$9281,20,0)</f>
        <v>#REF!</v>
      </c>
      <c r="N3544" s="44" t="e">
        <f>M3544-#REF!</f>
        <v>#REF!</v>
      </c>
    </row>
    <row r="3545" spans="1:14" ht="36" x14ac:dyDescent="0.3">
      <c r="A3545" s="43">
        <v>3535</v>
      </c>
      <c r="B3545" s="17" t="s">
        <v>9984</v>
      </c>
      <c r="C3545" s="18" t="s">
        <v>18141</v>
      </c>
      <c r="D3545" s="17" t="s">
        <v>9985</v>
      </c>
      <c r="E3545" s="18" t="s">
        <v>9986</v>
      </c>
      <c r="F3545" s="18" t="s">
        <v>9986</v>
      </c>
      <c r="G3545" s="17" t="s">
        <v>24</v>
      </c>
      <c r="H3545" s="21">
        <v>3320600</v>
      </c>
      <c r="I3545" s="20">
        <v>3320608.6956521738</v>
      </c>
      <c r="J3545" s="19">
        <v>3453400</v>
      </c>
      <c r="K3545" s="1"/>
      <c r="L3545" s="183"/>
      <c r="M3545" s="44" t="e">
        <f>VLOOKUP(#REF!,'[1]PL3 Danh muc đầy đủ'!$E$9:$X$9281,20,0)</f>
        <v>#REF!</v>
      </c>
      <c r="N3545" s="44" t="e">
        <f>M3545-#REF!</f>
        <v>#REF!</v>
      </c>
    </row>
    <row r="3546" spans="1:14" ht="36" x14ac:dyDescent="0.3">
      <c r="A3546" s="43">
        <v>3536</v>
      </c>
      <c r="B3546" s="17" t="s">
        <v>9987</v>
      </c>
      <c r="C3546" s="18" t="s">
        <v>18141</v>
      </c>
      <c r="D3546" s="17" t="s">
        <v>9988</v>
      </c>
      <c r="E3546" s="18" t="s">
        <v>9989</v>
      </c>
      <c r="F3546" s="18" t="s">
        <v>9989</v>
      </c>
      <c r="G3546" s="17" t="s">
        <v>24</v>
      </c>
      <c r="H3546" s="21">
        <v>3320600</v>
      </c>
      <c r="I3546" s="20">
        <v>3320608.6956521738</v>
      </c>
      <c r="J3546" s="19">
        <v>3453400</v>
      </c>
      <c r="K3546" s="1"/>
      <c r="L3546" s="183"/>
      <c r="M3546" s="44" t="e">
        <f>VLOOKUP(#REF!,'[1]PL3 Danh muc đầy đủ'!$E$9:$X$9281,20,0)</f>
        <v>#REF!</v>
      </c>
      <c r="N3546" s="44" t="e">
        <f>M3546-#REF!</f>
        <v>#REF!</v>
      </c>
    </row>
    <row r="3547" spans="1:14" ht="36" x14ac:dyDescent="0.3">
      <c r="A3547" s="43">
        <v>3537</v>
      </c>
      <c r="B3547" s="17" t="s">
        <v>18397</v>
      </c>
      <c r="C3547" s="18" t="s">
        <v>18136</v>
      </c>
      <c r="D3547" s="17" t="s">
        <v>18568</v>
      </c>
      <c r="E3547" s="18" t="s">
        <v>18729</v>
      </c>
      <c r="F3547" s="18" t="s">
        <v>18729</v>
      </c>
      <c r="G3547" s="17" t="s">
        <v>24</v>
      </c>
      <c r="H3547" s="21">
        <v>3320600</v>
      </c>
      <c r="I3547" s="20">
        <v>3320608.6956521738</v>
      </c>
      <c r="J3547" s="19">
        <v>3453400</v>
      </c>
      <c r="K3547" s="18"/>
      <c r="L3547" s="184"/>
      <c r="M3547" s="44" t="e">
        <f>VLOOKUP(#REF!,'[1]PL3 Danh muc đầy đủ'!$E$9:$X$9281,20,0)</f>
        <v>#REF!</v>
      </c>
      <c r="N3547" s="44" t="e">
        <f>M3547-#REF!</f>
        <v>#REF!</v>
      </c>
    </row>
    <row r="3548" spans="1:14" ht="31.2" x14ac:dyDescent="0.3">
      <c r="A3548" s="43">
        <v>3538</v>
      </c>
      <c r="B3548" s="17" t="s">
        <v>9991</v>
      </c>
      <c r="C3548" s="18" t="s">
        <v>18141</v>
      </c>
      <c r="D3548" s="17" t="s">
        <v>9992</v>
      </c>
      <c r="E3548" s="18" t="s">
        <v>9993</v>
      </c>
      <c r="F3548" s="18" t="s">
        <v>9993</v>
      </c>
      <c r="G3548" s="17" t="s">
        <v>54</v>
      </c>
      <c r="H3548" s="21">
        <v>7692200</v>
      </c>
      <c r="I3548" s="20">
        <v>7692252.1739130476</v>
      </c>
      <c r="J3548" s="19">
        <v>7999900</v>
      </c>
      <c r="K3548" s="1" t="s">
        <v>9990</v>
      </c>
      <c r="L3548" s="183"/>
      <c r="M3548" s="44" t="e">
        <f>VLOOKUP(#REF!,'[1]PL3 Danh muc đầy đủ'!$E$9:$X$9281,20,0)</f>
        <v>#REF!</v>
      </c>
      <c r="N3548" s="44" t="e">
        <f>M3548-#REF!</f>
        <v>#REF!</v>
      </c>
    </row>
    <row r="3549" spans="1:14" ht="46.8" x14ac:dyDescent="0.3">
      <c r="A3549" s="43">
        <v>3539</v>
      </c>
      <c r="B3549" s="17" t="s">
        <v>9994</v>
      </c>
      <c r="C3549" s="18" t="s">
        <v>18167</v>
      </c>
      <c r="D3549" s="17" t="s">
        <v>9995</v>
      </c>
      <c r="E3549" s="18" t="s">
        <v>9996</v>
      </c>
      <c r="F3549" s="18" t="s">
        <v>9996</v>
      </c>
      <c r="G3549" s="17" t="s">
        <v>24</v>
      </c>
      <c r="H3549" s="21">
        <v>3411300</v>
      </c>
      <c r="I3549" s="20">
        <v>3411373.9130434762</v>
      </c>
      <c r="J3549" s="19">
        <v>3547800</v>
      </c>
      <c r="K3549" s="1" t="s">
        <v>9997</v>
      </c>
      <c r="L3549" s="183"/>
      <c r="M3549" s="44" t="e">
        <f>VLOOKUP(#REF!,'[1]PL3 Danh muc đầy đủ'!$E$9:$X$9281,20,0)</f>
        <v>#REF!</v>
      </c>
      <c r="N3549" s="44" t="e">
        <f>M3549-#REF!</f>
        <v>#REF!</v>
      </c>
    </row>
    <row r="3550" spans="1:14" ht="46.8" x14ac:dyDescent="0.3">
      <c r="A3550" s="43">
        <v>3540</v>
      </c>
      <c r="B3550" s="17" t="s">
        <v>9998</v>
      </c>
      <c r="C3550" s="18" t="s">
        <v>18167</v>
      </c>
      <c r="D3550" s="17" t="s">
        <v>9999</v>
      </c>
      <c r="E3550" s="18" t="s">
        <v>10000</v>
      </c>
      <c r="F3550" s="18" t="s">
        <v>10000</v>
      </c>
      <c r="G3550" s="17" t="s">
        <v>18</v>
      </c>
      <c r="H3550" s="21">
        <v>3411300</v>
      </c>
      <c r="I3550" s="20">
        <v>3411373.9130434762</v>
      </c>
      <c r="J3550" s="19">
        <v>3547800</v>
      </c>
      <c r="K3550" s="1" t="s">
        <v>9997</v>
      </c>
      <c r="L3550" s="183"/>
      <c r="M3550" s="44" t="e">
        <f>VLOOKUP(#REF!,'[1]PL3 Danh muc đầy đủ'!$E$9:$X$9281,20,0)</f>
        <v>#REF!</v>
      </c>
      <c r="N3550" s="44" t="e">
        <f>M3550-#REF!</f>
        <v>#REF!</v>
      </c>
    </row>
    <row r="3551" spans="1:14" ht="46.8" x14ac:dyDescent="0.3">
      <c r="A3551" s="43">
        <v>3541</v>
      </c>
      <c r="B3551" s="17" t="s">
        <v>10001</v>
      </c>
      <c r="C3551" s="18" t="s">
        <v>18167</v>
      </c>
      <c r="D3551" s="17" t="s">
        <v>10002</v>
      </c>
      <c r="E3551" s="18" t="s">
        <v>10003</v>
      </c>
      <c r="F3551" s="18" t="s">
        <v>10003</v>
      </c>
      <c r="G3551" s="17" t="s">
        <v>18</v>
      </c>
      <c r="H3551" s="21">
        <v>3411300</v>
      </c>
      <c r="I3551" s="20">
        <v>3411373.9130434762</v>
      </c>
      <c r="J3551" s="19">
        <v>3547800</v>
      </c>
      <c r="K3551" s="1" t="s">
        <v>9997</v>
      </c>
      <c r="L3551" s="183"/>
      <c r="M3551" s="44" t="e">
        <f>VLOOKUP(#REF!,'[1]PL3 Danh muc đầy đủ'!$E$9:$X$9281,20,0)</f>
        <v>#REF!</v>
      </c>
      <c r="N3551" s="44" t="e">
        <f>M3551-#REF!</f>
        <v>#REF!</v>
      </c>
    </row>
    <row r="3552" spans="1:14" ht="46.8" x14ac:dyDescent="0.3">
      <c r="A3552" s="43">
        <v>3542</v>
      </c>
      <c r="B3552" s="17" t="s">
        <v>10004</v>
      </c>
      <c r="C3552" s="18" t="s">
        <v>18141</v>
      </c>
      <c r="D3552" s="17" t="s">
        <v>10005</v>
      </c>
      <c r="E3552" s="18" t="s">
        <v>10006</v>
      </c>
      <c r="F3552" s="18" t="s">
        <v>10006</v>
      </c>
      <c r="G3552" s="17" t="s">
        <v>24</v>
      </c>
      <c r="H3552" s="21">
        <v>3411300</v>
      </c>
      <c r="I3552" s="20">
        <v>3411373.9130434762</v>
      </c>
      <c r="J3552" s="19">
        <v>3547800</v>
      </c>
      <c r="K3552" s="1" t="s">
        <v>9997</v>
      </c>
      <c r="L3552" s="183"/>
      <c r="M3552" s="44" t="e">
        <f>VLOOKUP(#REF!,'[1]PL3 Danh muc đầy đủ'!$E$9:$X$9281,20,0)</f>
        <v>#REF!</v>
      </c>
      <c r="N3552" s="44" t="e">
        <f>M3552-#REF!</f>
        <v>#REF!</v>
      </c>
    </row>
    <row r="3553" spans="1:14" ht="46.8" x14ac:dyDescent="0.3">
      <c r="A3553" s="43">
        <v>3543</v>
      </c>
      <c r="B3553" s="17" t="s">
        <v>10007</v>
      </c>
      <c r="C3553" s="18" t="s">
        <v>18141</v>
      </c>
      <c r="D3553" s="17" t="s">
        <v>10008</v>
      </c>
      <c r="E3553" s="18" t="s">
        <v>10009</v>
      </c>
      <c r="F3553" s="18" t="s">
        <v>10009</v>
      </c>
      <c r="G3553" s="17" t="s">
        <v>24</v>
      </c>
      <c r="H3553" s="21">
        <v>3411300</v>
      </c>
      <c r="I3553" s="20">
        <v>3411373.9130434762</v>
      </c>
      <c r="J3553" s="19">
        <v>3547800</v>
      </c>
      <c r="K3553" s="1" t="s">
        <v>9997</v>
      </c>
      <c r="L3553" s="183"/>
      <c r="M3553" s="44" t="e">
        <f>VLOOKUP(#REF!,'[1]PL3 Danh muc đầy đủ'!$E$9:$X$9281,20,0)</f>
        <v>#REF!</v>
      </c>
      <c r="N3553" s="44" t="e">
        <f>M3553-#REF!</f>
        <v>#REF!</v>
      </c>
    </row>
    <row r="3554" spans="1:14" ht="54" x14ac:dyDescent="0.3">
      <c r="A3554" s="43">
        <v>3544</v>
      </c>
      <c r="B3554" s="17" t="s">
        <v>10010</v>
      </c>
      <c r="C3554" s="18" t="s">
        <v>18141</v>
      </c>
      <c r="D3554" s="17" t="s">
        <v>10011</v>
      </c>
      <c r="E3554" s="18" t="s">
        <v>10012</v>
      </c>
      <c r="F3554" s="18" t="s">
        <v>10012</v>
      </c>
      <c r="G3554" s="17" t="s">
        <v>18</v>
      </c>
      <c r="H3554" s="21">
        <v>3411300</v>
      </c>
      <c r="I3554" s="20">
        <v>3411373.9130434762</v>
      </c>
      <c r="J3554" s="19">
        <v>3547800</v>
      </c>
      <c r="K3554" s="1" t="s">
        <v>9997</v>
      </c>
      <c r="L3554" s="183"/>
      <c r="M3554" s="44" t="e">
        <f>VLOOKUP(#REF!,'[1]PL3 Danh muc đầy đủ'!$E$9:$X$9281,20,0)</f>
        <v>#REF!</v>
      </c>
      <c r="N3554" s="44" t="e">
        <f>M3554-#REF!</f>
        <v>#REF!</v>
      </c>
    </row>
    <row r="3555" spans="1:14" ht="46.8" x14ac:dyDescent="0.3">
      <c r="A3555" s="43">
        <v>3545</v>
      </c>
      <c r="B3555" s="17" t="s">
        <v>10013</v>
      </c>
      <c r="C3555" s="18" t="s">
        <v>18141</v>
      </c>
      <c r="D3555" s="17" t="s">
        <v>10014</v>
      </c>
      <c r="E3555" s="18" t="s">
        <v>10015</v>
      </c>
      <c r="F3555" s="18" t="s">
        <v>10015</v>
      </c>
      <c r="G3555" s="17" t="s">
        <v>24</v>
      </c>
      <c r="H3555" s="21">
        <v>3411300</v>
      </c>
      <c r="I3555" s="20">
        <v>3411373.9130434762</v>
      </c>
      <c r="J3555" s="19">
        <v>3547800</v>
      </c>
      <c r="K3555" s="1" t="s">
        <v>9997</v>
      </c>
      <c r="L3555" s="183"/>
      <c r="M3555" s="44" t="e">
        <f>VLOOKUP(#REF!,'[1]PL3 Danh muc đầy đủ'!$E$9:$X$9281,20,0)</f>
        <v>#REF!</v>
      </c>
      <c r="N3555" s="44" t="e">
        <f>M3555-#REF!</f>
        <v>#REF!</v>
      </c>
    </row>
    <row r="3556" spans="1:14" ht="46.8" x14ac:dyDescent="0.3">
      <c r="A3556" s="43">
        <v>3546</v>
      </c>
      <c r="B3556" s="17" t="s">
        <v>10016</v>
      </c>
      <c r="C3556" s="18" t="s">
        <v>18141</v>
      </c>
      <c r="D3556" s="17" t="s">
        <v>10017</v>
      </c>
      <c r="E3556" s="18" t="s">
        <v>10018</v>
      </c>
      <c r="F3556" s="18" t="s">
        <v>10018</v>
      </c>
      <c r="G3556" s="17" t="s">
        <v>24</v>
      </c>
      <c r="H3556" s="21">
        <v>3411300</v>
      </c>
      <c r="I3556" s="20">
        <v>3411373.9130434762</v>
      </c>
      <c r="J3556" s="19">
        <v>3547800</v>
      </c>
      <c r="K3556" s="1" t="s">
        <v>9997</v>
      </c>
      <c r="L3556" s="183"/>
      <c r="M3556" s="44" t="e">
        <f>VLOOKUP(#REF!,'[1]PL3 Danh muc đầy đủ'!$E$9:$X$9281,20,0)</f>
        <v>#REF!</v>
      </c>
      <c r="N3556" s="44" t="e">
        <f>M3556-#REF!</f>
        <v>#REF!</v>
      </c>
    </row>
    <row r="3557" spans="1:14" ht="46.8" x14ac:dyDescent="0.3">
      <c r="A3557" s="43">
        <v>3547</v>
      </c>
      <c r="B3557" s="17" t="s">
        <v>10019</v>
      </c>
      <c r="C3557" s="18" t="s">
        <v>18141</v>
      </c>
      <c r="D3557" s="17" t="s">
        <v>10020</v>
      </c>
      <c r="E3557" s="18" t="s">
        <v>10021</v>
      </c>
      <c r="F3557" s="18" t="s">
        <v>10021</v>
      </c>
      <c r="G3557" s="17" t="s">
        <v>24</v>
      </c>
      <c r="H3557" s="21">
        <v>3411300</v>
      </c>
      <c r="I3557" s="20">
        <v>3411373.9130434762</v>
      </c>
      <c r="J3557" s="19">
        <v>3547800</v>
      </c>
      <c r="K3557" s="1" t="s">
        <v>9997</v>
      </c>
      <c r="L3557" s="183"/>
      <c r="M3557" s="44" t="e">
        <f>VLOOKUP(#REF!,'[1]PL3 Danh muc đầy đủ'!$E$9:$X$9281,20,0)</f>
        <v>#REF!</v>
      </c>
      <c r="N3557" s="44" t="e">
        <f>M3557-#REF!</f>
        <v>#REF!</v>
      </c>
    </row>
    <row r="3558" spans="1:14" ht="36" x14ac:dyDescent="0.3">
      <c r="A3558" s="43">
        <v>3548</v>
      </c>
      <c r="B3558" s="17" t="s">
        <v>10022</v>
      </c>
      <c r="C3558" s="18" t="s">
        <v>18167</v>
      </c>
      <c r="D3558" s="17" t="s">
        <v>10023</v>
      </c>
      <c r="E3558" s="18" t="s">
        <v>10024</v>
      </c>
      <c r="F3558" s="18" t="s">
        <v>10024</v>
      </c>
      <c r="G3558" s="17" t="s">
        <v>24</v>
      </c>
      <c r="H3558" s="21">
        <v>3320600</v>
      </c>
      <c r="I3558" s="20">
        <v>3320608.6956521738</v>
      </c>
      <c r="J3558" s="19">
        <v>3453400</v>
      </c>
      <c r="K3558" s="1"/>
      <c r="L3558" s="183"/>
      <c r="M3558" s="44" t="e">
        <f>VLOOKUP(#REF!,'[1]PL3 Danh muc đầy đủ'!$E$9:$X$9281,20,0)</f>
        <v>#REF!</v>
      </c>
      <c r="N3558" s="44" t="e">
        <f>M3558-#REF!</f>
        <v>#REF!</v>
      </c>
    </row>
    <row r="3559" spans="1:14" ht="36" x14ac:dyDescent="0.3">
      <c r="A3559" s="43">
        <v>3549</v>
      </c>
      <c r="B3559" s="17" t="s">
        <v>10025</v>
      </c>
      <c r="C3559" s="18" t="s">
        <v>18167</v>
      </c>
      <c r="D3559" s="17" t="s">
        <v>10026</v>
      </c>
      <c r="E3559" s="18" t="s">
        <v>10027</v>
      </c>
      <c r="F3559" s="18" t="s">
        <v>10027</v>
      </c>
      <c r="G3559" s="17" t="s">
        <v>24</v>
      </c>
      <c r="H3559" s="21">
        <v>3320600</v>
      </c>
      <c r="I3559" s="20">
        <v>3320608.6956521738</v>
      </c>
      <c r="J3559" s="19">
        <v>3453400</v>
      </c>
      <c r="K3559" s="1"/>
      <c r="L3559" s="183"/>
      <c r="M3559" s="44" t="e">
        <f>VLOOKUP(#REF!,'[1]PL3 Danh muc đầy đủ'!$E$9:$X$9281,20,0)</f>
        <v>#REF!</v>
      </c>
      <c r="N3559" s="44" t="e">
        <f>M3559-#REF!</f>
        <v>#REF!</v>
      </c>
    </row>
    <row r="3560" spans="1:14" ht="36" x14ac:dyDescent="0.3">
      <c r="A3560" s="43">
        <v>3550</v>
      </c>
      <c r="B3560" s="17" t="s">
        <v>10028</v>
      </c>
      <c r="C3560" s="18" t="s">
        <v>18141</v>
      </c>
      <c r="D3560" s="17" t="s">
        <v>10029</v>
      </c>
      <c r="E3560" s="18" t="s">
        <v>10030</v>
      </c>
      <c r="F3560" s="18" t="s">
        <v>10030</v>
      </c>
      <c r="G3560" s="17" t="s">
        <v>24</v>
      </c>
      <c r="H3560" s="21">
        <v>3320600</v>
      </c>
      <c r="I3560" s="20">
        <v>3320608.6956521738</v>
      </c>
      <c r="J3560" s="19">
        <v>3453400</v>
      </c>
      <c r="K3560" s="1"/>
      <c r="L3560" s="183"/>
      <c r="M3560" s="44" t="e">
        <f>VLOOKUP(#REF!,'[1]PL3 Danh muc đầy đủ'!$E$9:$X$9281,20,0)</f>
        <v>#REF!</v>
      </c>
      <c r="N3560" s="44" t="e">
        <f>M3560-#REF!</f>
        <v>#REF!</v>
      </c>
    </row>
    <row r="3561" spans="1:14" ht="36" x14ac:dyDescent="0.3">
      <c r="A3561" s="43">
        <v>3551</v>
      </c>
      <c r="B3561" s="17" t="s">
        <v>10031</v>
      </c>
      <c r="C3561" s="18" t="s">
        <v>18141</v>
      </c>
      <c r="D3561" s="17" t="s">
        <v>10032</v>
      </c>
      <c r="E3561" s="18" t="s">
        <v>10033</v>
      </c>
      <c r="F3561" s="18" t="s">
        <v>10033</v>
      </c>
      <c r="G3561" s="17" t="s">
        <v>24</v>
      </c>
      <c r="H3561" s="21">
        <v>3320600</v>
      </c>
      <c r="I3561" s="20">
        <v>3320608.6956521738</v>
      </c>
      <c r="J3561" s="19">
        <v>3453400</v>
      </c>
      <c r="K3561" s="1"/>
      <c r="L3561" s="183"/>
      <c r="M3561" s="44" t="e">
        <f>VLOOKUP(#REF!,'[1]PL3 Danh muc đầy đủ'!$E$9:$X$9281,20,0)</f>
        <v>#REF!</v>
      </c>
      <c r="N3561" s="44" t="e">
        <f>M3561-#REF!</f>
        <v>#REF!</v>
      </c>
    </row>
    <row r="3562" spans="1:14" ht="54" x14ac:dyDescent="0.3">
      <c r="A3562" s="43">
        <v>3552</v>
      </c>
      <c r="B3562" s="17" t="s">
        <v>10034</v>
      </c>
      <c r="C3562" s="18" t="s">
        <v>18141</v>
      </c>
      <c r="D3562" s="17" t="s">
        <v>10035</v>
      </c>
      <c r="E3562" s="18" t="s">
        <v>10036</v>
      </c>
      <c r="F3562" s="18" t="s">
        <v>10036</v>
      </c>
      <c r="G3562" s="17" t="s">
        <v>24</v>
      </c>
      <c r="H3562" s="21">
        <v>3320600</v>
      </c>
      <c r="I3562" s="20">
        <v>3320608.6956521738</v>
      </c>
      <c r="J3562" s="19">
        <v>3453400</v>
      </c>
      <c r="K3562" s="1"/>
      <c r="L3562" s="183"/>
      <c r="M3562" s="44" t="e">
        <f>VLOOKUP(#REF!,'[1]PL3 Danh muc đầy đủ'!$E$9:$X$9281,20,0)</f>
        <v>#REF!</v>
      </c>
      <c r="N3562" s="44" t="e">
        <f>M3562-#REF!</f>
        <v>#REF!</v>
      </c>
    </row>
    <row r="3563" spans="1:14" ht="46.8" x14ac:dyDescent="0.3">
      <c r="A3563" s="43">
        <v>3553</v>
      </c>
      <c r="B3563" s="17" t="s">
        <v>10038</v>
      </c>
      <c r="C3563" s="18" t="s">
        <v>18141</v>
      </c>
      <c r="D3563" s="17" t="s">
        <v>10039</v>
      </c>
      <c r="E3563" s="18" t="s">
        <v>10037</v>
      </c>
      <c r="F3563" s="18" t="s">
        <v>10037</v>
      </c>
      <c r="G3563" s="17" t="s">
        <v>24</v>
      </c>
      <c r="H3563" s="21">
        <v>2275900</v>
      </c>
      <c r="I3563" s="20">
        <v>2275965.2173913047</v>
      </c>
      <c r="J3563" s="19">
        <v>2367000</v>
      </c>
      <c r="K3563" s="1" t="s">
        <v>9997</v>
      </c>
      <c r="L3563" s="183"/>
      <c r="M3563" s="44" t="e">
        <f>VLOOKUP(#REF!,'[1]PL3 Danh muc đầy đủ'!$E$9:$X$9281,20,0)</f>
        <v>#REF!</v>
      </c>
      <c r="N3563" s="44" t="e">
        <f>M3563-#REF!</f>
        <v>#REF!</v>
      </c>
    </row>
    <row r="3564" spans="1:14" ht="36" x14ac:dyDescent="0.3">
      <c r="A3564" s="43">
        <v>3554</v>
      </c>
      <c r="B3564" s="17" t="s">
        <v>10040</v>
      </c>
      <c r="C3564" s="18" t="s">
        <v>18167</v>
      </c>
      <c r="D3564" s="17" t="s">
        <v>10041</v>
      </c>
      <c r="E3564" s="18" t="s">
        <v>10042</v>
      </c>
      <c r="F3564" s="18" t="s">
        <v>10042</v>
      </c>
      <c r="G3564" s="17" t="s">
        <v>24</v>
      </c>
      <c r="H3564" s="21">
        <v>3447900</v>
      </c>
      <c r="I3564" s="20">
        <v>3447947.826086957</v>
      </c>
      <c r="J3564" s="19">
        <v>3585800</v>
      </c>
      <c r="K3564" s="1"/>
      <c r="L3564" s="183"/>
      <c r="M3564" s="44" t="e">
        <f>VLOOKUP(#REF!,'[1]PL3 Danh muc đầy đủ'!$E$9:$X$9281,20,0)</f>
        <v>#REF!</v>
      </c>
      <c r="N3564" s="44" t="e">
        <f>M3564-#REF!</f>
        <v>#REF!</v>
      </c>
    </row>
    <row r="3565" spans="1:14" ht="18" x14ac:dyDescent="0.3">
      <c r="A3565" s="43">
        <v>3555</v>
      </c>
      <c r="B3565" s="17" t="s">
        <v>10043</v>
      </c>
      <c r="C3565" s="18" t="s">
        <v>18141</v>
      </c>
      <c r="D3565" s="17" t="s">
        <v>10044</v>
      </c>
      <c r="E3565" s="18" t="s">
        <v>10045</v>
      </c>
      <c r="F3565" s="18" t="s">
        <v>10045</v>
      </c>
      <c r="G3565" s="17" t="s">
        <v>24</v>
      </c>
      <c r="H3565" s="21">
        <v>3447900</v>
      </c>
      <c r="I3565" s="20">
        <v>3447947.826086957</v>
      </c>
      <c r="J3565" s="19">
        <v>3585800</v>
      </c>
      <c r="K3565" s="1"/>
      <c r="L3565" s="183"/>
      <c r="M3565" s="44" t="e">
        <f>VLOOKUP(#REF!,'[1]PL3 Danh muc đầy đủ'!$E$9:$X$9281,20,0)</f>
        <v>#REF!</v>
      </c>
      <c r="N3565" s="44" t="e">
        <f>M3565-#REF!</f>
        <v>#REF!</v>
      </c>
    </row>
    <row r="3566" spans="1:14" ht="54" x14ac:dyDescent="0.3">
      <c r="A3566" s="43">
        <v>3556</v>
      </c>
      <c r="B3566" s="17" t="s">
        <v>10048</v>
      </c>
      <c r="C3566" s="18" t="s">
        <v>18167</v>
      </c>
      <c r="D3566" s="17" t="s">
        <v>10049</v>
      </c>
      <c r="E3566" s="18" t="s">
        <v>10050</v>
      </c>
      <c r="F3566" s="18" t="s">
        <v>10050</v>
      </c>
      <c r="G3566" s="17" t="s">
        <v>24</v>
      </c>
      <c r="H3566" s="21">
        <v>3602500</v>
      </c>
      <c r="I3566" s="20">
        <v>3602591.3043478262</v>
      </c>
      <c r="J3566" s="19">
        <v>3746600</v>
      </c>
      <c r="K3566" s="1" t="s">
        <v>10046</v>
      </c>
      <c r="L3566" s="183"/>
      <c r="M3566" s="44" t="e">
        <f>VLOOKUP(#REF!,'[1]PL3 Danh muc đầy đủ'!$E$9:$X$9281,20,0)</f>
        <v>#REF!</v>
      </c>
      <c r="N3566" s="44" t="e">
        <f>M3566-#REF!</f>
        <v>#REF!</v>
      </c>
    </row>
    <row r="3567" spans="1:14" ht="36" x14ac:dyDescent="0.3">
      <c r="A3567" s="43">
        <v>3557</v>
      </c>
      <c r="B3567" s="17" t="s">
        <v>10051</v>
      </c>
      <c r="C3567" s="18" t="s">
        <v>18152</v>
      </c>
      <c r="D3567" s="17" t="s">
        <v>10052</v>
      </c>
      <c r="E3567" s="18" t="s">
        <v>10053</v>
      </c>
      <c r="F3567" s="18" t="s">
        <v>10053</v>
      </c>
      <c r="G3567" s="17" t="s">
        <v>54</v>
      </c>
      <c r="H3567" s="21">
        <v>3602500</v>
      </c>
      <c r="I3567" s="20">
        <v>3602591.3043478262</v>
      </c>
      <c r="J3567" s="19">
        <v>3746600</v>
      </c>
      <c r="K3567" s="1" t="s">
        <v>10046</v>
      </c>
      <c r="L3567" s="183"/>
      <c r="M3567" s="44" t="e">
        <f>VLOOKUP(#REF!,'[1]PL3 Danh muc đầy đủ'!$E$9:$X$9281,20,0)</f>
        <v>#REF!</v>
      </c>
      <c r="N3567" s="44" t="e">
        <f>M3567-#REF!</f>
        <v>#REF!</v>
      </c>
    </row>
    <row r="3568" spans="1:14" ht="46.8" x14ac:dyDescent="0.3">
      <c r="A3568" s="43">
        <v>3558</v>
      </c>
      <c r="B3568" s="17" t="s">
        <v>10054</v>
      </c>
      <c r="C3568" s="18" t="s">
        <v>18152</v>
      </c>
      <c r="D3568" s="17" t="s">
        <v>10055</v>
      </c>
      <c r="E3568" s="18" t="s">
        <v>10056</v>
      </c>
      <c r="F3568" s="18" t="s">
        <v>10056</v>
      </c>
      <c r="G3568" s="17" t="s">
        <v>54</v>
      </c>
      <c r="H3568" s="21">
        <v>3602500</v>
      </c>
      <c r="I3568" s="20">
        <v>3602591.3043478262</v>
      </c>
      <c r="J3568" s="19">
        <v>3746600</v>
      </c>
      <c r="K3568" s="1" t="s">
        <v>10057</v>
      </c>
      <c r="L3568" s="183"/>
      <c r="M3568" s="44" t="e">
        <f>VLOOKUP(#REF!,'[1]PL3 Danh muc đầy đủ'!$E$9:$X$9281,20,0)</f>
        <v>#REF!</v>
      </c>
      <c r="N3568" s="44" t="e">
        <f>M3568-#REF!</f>
        <v>#REF!</v>
      </c>
    </row>
    <row r="3569" spans="1:14" ht="54" x14ac:dyDescent="0.3">
      <c r="A3569" s="43">
        <v>3559</v>
      </c>
      <c r="B3569" s="17" t="s">
        <v>10058</v>
      </c>
      <c r="C3569" s="18" t="s">
        <v>18152</v>
      </c>
      <c r="D3569" s="17" t="s">
        <v>10059</v>
      </c>
      <c r="E3569" s="18" t="s">
        <v>10060</v>
      </c>
      <c r="F3569" s="18" t="s">
        <v>10060</v>
      </c>
      <c r="G3569" s="17" t="s">
        <v>54</v>
      </c>
      <c r="H3569" s="21">
        <v>3602500</v>
      </c>
      <c r="I3569" s="20">
        <v>3602591.3043478262</v>
      </c>
      <c r="J3569" s="19">
        <v>3746600</v>
      </c>
      <c r="K3569" s="1" t="s">
        <v>10061</v>
      </c>
      <c r="L3569" s="183"/>
      <c r="M3569" s="44" t="e">
        <f>VLOOKUP(#REF!,'[1]PL3 Danh muc đầy đủ'!$E$9:$X$9281,20,0)</f>
        <v>#REF!</v>
      </c>
      <c r="N3569" s="44" t="e">
        <f>M3569-#REF!</f>
        <v>#REF!</v>
      </c>
    </row>
    <row r="3570" spans="1:14" ht="62.4" x14ac:dyDescent="0.3">
      <c r="A3570" s="43">
        <v>3560</v>
      </c>
      <c r="B3570" s="17" t="s">
        <v>10063</v>
      </c>
      <c r="C3570" s="18" t="s">
        <v>18152</v>
      </c>
      <c r="D3570" s="17" t="s">
        <v>10064</v>
      </c>
      <c r="E3570" s="18" t="s">
        <v>10065</v>
      </c>
      <c r="F3570" s="18" t="s">
        <v>10065</v>
      </c>
      <c r="G3570" s="17" t="s">
        <v>54</v>
      </c>
      <c r="H3570" s="21">
        <v>3602500</v>
      </c>
      <c r="I3570" s="20">
        <v>3602591.3043478262</v>
      </c>
      <c r="J3570" s="19">
        <v>3746600</v>
      </c>
      <c r="K3570" s="1" t="s">
        <v>10062</v>
      </c>
      <c r="L3570" s="183"/>
      <c r="M3570" s="44" t="e">
        <f>VLOOKUP(#REF!,'[1]PL3 Danh muc đầy đủ'!$E$9:$X$9281,20,0)</f>
        <v>#REF!</v>
      </c>
      <c r="N3570" s="44" t="e">
        <f>M3570-#REF!</f>
        <v>#REF!</v>
      </c>
    </row>
    <row r="3571" spans="1:14" ht="36" x14ac:dyDescent="0.3">
      <c r="A3571" s="43">
        <v>3561</v>
      </c>
      <c r="B3571" s="17" t="s">
        <v>10066</v>
      </c>
      <c r="C3571" s="18" t="s">
        <v>18152</v>
      </c>
      <c r="D3571" s="17" t="s">
        <v>10067</v>
      </c>
      <c r="E3571" s="18" t="s">
        <v>10068</v>
      </c>
      <c r="F3571" s="18" t="s">
        <v>10068</v>
      </c>
      <c r="G3571" s="17" t="s">
        <v>54</v>
      </c>
      <c r="H3571" s="21">
        <v>3602500</v>
      </c>
      <c r="I3571" s="20">
        <v>3602591.3043478262</v>
      </c>
      <c r="J3571" s="19">
        <v>3746600</v>
      </c>
      <c r="K3571" s="1" t="s">
        <v>10069</v>
      </c>
      <c r="L3571" s="183"/>
      <c r="M3571" s="44" t="e">
        <f>VLOOKUP(#REF!,'[1]PL3 Danh muc đầy đủ'!$E$9:$X$9281,20,0)</f>
        <v>#REF!</v>
      </c>
      <c r="N3571" s="44" t="e">
        <f>M3571-#REF!</f>
        <v>#REF!</v>
      </c>
    </row>
    <row r="3572" spans="1:14" ht="36" x14ac:dyDescent="0.3">
      <c r="A3572" s="43">
        <v>3562</v>
      </c>
      <c r="B3572" s="17" t="s">
        <v>10070</v>
      </c>
      <c r="C3572" s="18" t="s">
        <v>18152</v>
      </c>
      <c r="D3572" s="17" t="s">
        <v>10071</v>
      </c>
      <c r="E3572" s="18" t="s">
        <v>10072</v>
      </c>
      <c r="F3572" s="18" t="s">
        <v>10072</v>
      </c>
      <c r="G3572" s="17" t="s">
        <v>54</v>
      </c>
      <c r="H3572" s="21">
        <v>3602500</v>
      </c>
      <c r="I3572" s="20">
        <v>3602591.3043478262</v>
      </c>
      <c r="J3572" s="19">
        <v>3746600</v>
      </c>
      <c r="K3572" s="1" t="s">
        <v>10073</v>
      </c>
      <c r="L3572" s="183"/>
      <c r="M3572" s="44" t="e">
        <f>VLOOKUP(#REF!,'[1]PL3 Danh muc đầy đủ'!$E$9:$X$9281,20,0)</f>
        <v>#REF!</v>
      </c>
      <c r="N3572" s="44" t="e">
        <f>M3572-#REF!</f>
        <v>#REF!</v>
      </c>
    </row>
    <row r="3573" spans="1:14" ht="36" x14ac:dyDescent="0.3">
      <c r="A3573" s="43">
        <v>3563</v>
      </c>
      <c r="B3573" s="17" t="s">
        <v>10074</v>
      </c>
      <c r="C3573" s="18" t="s">
        <v>18152</v>
      </c>
      <c r="D3573" s="17" t="s">
        <v>10075</v>
      </c>
      <c r="E3573" s="18" t="s">
        <v>10076</v>
      </c>
      <c r="F3573" s="18" t="s">
        <v>10076</v>
      </c>
      <c r="G3573" s="17" t="s">
        <v>54</v>
      </c>
      <c r="H3573" s="21">
        <v>3602500</v>
      </c>
      <c r="I3573" s="20">
        <v>3602591.3043478262</v>
      </c>
      <c r="J3573" s="19">
        <v>3746600</v>
      </c>
      <c r="K3573" s="1" t="s">
        <v>10046</v>
      </c>
      <c r="L3573" s="183"/>
      <c r="M3573" s="44" t="e">
        <f>VLOOKUP(#REF!,'[1]PL3 Danh muc đầy đủ'!$E$9:$X$9281,20,0)</f>
        <v>#REF!</v>
      </c>
      <c r="N3573" s="44" t="e">
        <f>M3573-#REF!</f>
        <v>#REF!</v>
      </c>
    </row>
    <row r="3574" spans="1:14" ht="54" x14ac:dyDescent="0.3">
      <c r="A3574" s="43">
        <v>3564</v>
      </c>
      <c r="B3574" s="17" t="s">
        <v>10077</v>
      </c>
      <c r="C3574" s="18" t="s">
        <v>18152</v>
      </c>
      <c r="D3574" s="17" t="s">
        <v>10078</v>
      </c>
      <c r="E3574" s="18" t="s">
        <v>10079</v>
      </c>
      <c r="F3574" s="18" t="s">
        <v>10079</v>
      </c>
      <c r="G3574" s="17" t="s">
        <v>54</v>
      </c>
      <c r="H3574" s="21">
        <v>3602500</v>
      </c>
      <c r="I3574" s="20">
        <v>3602591.3043478262</v>
      </c>
      <c r="J3574" s="19">
        <v>3746600</v>
      </c>
      <c r="K3574" s="1" t="s">
        <v>10046</v>
      </c>
      <c r="L3574" s="183"/>
      <c r="M3574" s="44" t="e">
        <f>VLOOKUP(#REF!,'[1]PL3 Danh muc đầy đủ'!$E$9:$X$9281,20,0)</f>
        <v>#REF!</v>
      </c>
      <c r="N3574" s="44" t="e">
        <f>M3574-#REF!</f>
        <v>#REF!</v>
      </c>
    </row>
    <row r="3575" spans="1:14" ht="36" x14ac:dyDescent="0.3">
      <c r="A3575" s="43">
        <v>3565</v>
      </c>
      <c r="B3575" s="17" t="s">
        <v>10080</v>
      </c>
      <c r="C3575" s="18" t="s">
        <v>18152</v>
      </c>
      <c r="D3575" s="17" t="s">
        <v>10081</v>
      </c>
      <c r="E3575" s="18" t="s">
        <v>10082</v>
      </c>
      <c r="F3575" s="18" t="s">
        <v>10082</v>
      </c>
      <c r="G3575" s="17" t="s">
        <v>54</v>
      </c>
      <c r="H3575" s="21">
        <v>3602500</v>
      </c>
      <c r="I3575" s="20">
        <v>3602591.3043478262</v>
      </c>
      <c r="J3575" s="19">
        <v>3746600</v>
      </c>
      <c r="K3575" s="1" t="s">
        <v>10046</v>
      </c>
      <c r="L3575" s="183"/>
      <c r="M3575" s="44" t="e">
        <f>VLOOKUP(#REF!,'[1]PL3 Danh muc đầy đủ'!$E$9:$X$9281,20,0)</f>
        <v>#REF!</v>
      </c>
      <c r="N3575" s="44" t="e">
        <f>M3575-#REF!</f>
        <v>#REF!</v>
      </c>
    </row>
    <row r="3576" spans="1:14" ht="36" x14ac:dyDescent="0.3">
      <c r="A3576" s="43">
        <v>3566</v>
      </c>
      <c r="B3576" s="17" t="s">
        <v>10083</v>
      </c>
      <c r="C3576" s="18" t="s">
        <v>18152</v>
      </c>
      <c r="D3576" s="17" t="s">
        <v>10084</v>
      </c>
      <c r="E3576" s="18" t="s">
        <v>10085</v>
      </c>
      <c r="F3576" s="18" t="s">
        <v>10085</v>
      </c>
      <c r="G3576" s="17" t="s">
        <v>24</v>
      </c>
      <c r="H3576" s="21">
        <v>3602500</v>
      </c>
      <c r="I3576" s="20">
        <v>3602591.3043478262</v>
      </c>
      <c r="J3576" s="19">
        <v>3746600</v>
      </c>
      <c r="K3576" s="1" t="s">
        <v>10046</v>
      </c>
      <c r="L3576" s="183"/>
      <c r="M3576" s="44" t="e">
        <f>VLOOKUP(#REF!,'[1]PL3 Danh muc đầy đủ'!$E$9:$X$9281,20,0)</f>
        <v>#REF!</v>
      </c>
      <c r="N3576" s="44" t="e">
        <f>M3576-#REF!</f>
        <v>#REF!</v>
      </c>
    </row>
    <row r="3577" spans="1:14" ht="36" x14ac:dyDescent="0.3">
      <c r="A3577" s="43">
        <v>3567</v>
      </c>
      <c r="B3577" s="17" t="s">
        <v>10086</v>
      </c>
      <c r="C3577" s="18" t="s">
        <v>18152</v>
      </c>
      <c r="D3577" s="17" t="s">
        <v>10087</v>
      </c>
      <c r="E3577" s="18" t="s">
        <v>16751</v>
      </c>
      <c r="F3577" s="18" t="s">
        <v>16751</v>
      </c>
      <c r="G3577" s="17" t="s">
        <v>24</v>
      </c>
      <c r="H3577" s="21">
        <v>3602500</v>
      </c>
      <c r="I3577" s="20">
        <v>3602591.3043478262</v>
      </c>
      <c r="J3577" s="19">
        <v>3746600</v>
      </c>
      <c r="K3577" s="1" t="s">
        <v>10046</v>
      </c>
      <c r="L3577" s="183"/>
      <c r="M3577" s="44" t="e">
        <f>VLOOKUP(#REF!,'[1]PL3 Danh muc đầy đủ'!$E$9:$X$9281,20,0)</f>
        <v>#REF!</v>
      </c>
      <c r="N3577" s="44" t="e">
        <f>M3577-#REF!</f>
        <v>#REF!</v>
      </c>
    </row>
    <row r="3578" spans="1:14" ht="36" x14ac:dyDescent="0.3">
      <c r="A3578" s="43">
        <v>3568</v>
      </c>
      <c r="B3578" s="17" t="s">
        <v>10088</v>
      </c>
      <c r="C3578" s="18" t="s">
        <v>18152</v>
      </c>
      <c r="D3578" s="17" t="s">
        <v>10089</v>
      </c>
      <c r="E3578" s="18" t="s">
        <v>10090</v>
      </c>
      <c r="F3578" s="18" t="s">
        <v>10090</v>
      </c>
      <c r="G3578" s="17" t="s">
        <v>24</v>
      </c>
      <c r="H3578" s="21">
        <v>3602500</v>
      </c>
      <c r="I3578" s="20">
        <v>3602591.3043478262</v>
      </c>
      <c r="J3578" s="19">
        <v>3746600</v>
      </c>
      <c r="K3578" s="1" t="s">
        <v>10046</v>
      </c>
      <c r="L3578" s="183"/>
      <c r="M3578" s="44" t="e">
        <f>VLOOKUP(#REF!,'[1]PL3 Danh muc đầy đủ'!$E$9:$X$9281,20,0)</f>
        <v>#REF!</v>
      </c>
      <c r="N3578" s="44" t="e">
        <f>M3578-#REF!</f>
        <v>#REF!</v>
      </c>
    </row>
    <row r="3579" spans="1:14" ht="36" x14ac:dyDescent="0.3">
      <c r="A3579" s="43">
        <v>3569</v>
      </c>
      <c r="B3579" s="17" t="s">
        <v>10091</v>
      </c>
      <c r="C3579" s="18" t="s">
        <v>18152</v>
      </c>
      <c r="D3579" s="17" t="s">
        <v>10092</v>
      </c>
      <c r="E3579" s="18" t="s">
        <v>10093</v>
      </c>
      <c r="F3579" s="18" t="s">
        <v>10093</v>
      </c>
      <c r="G3579" s="17" t="s">
        <v>24</v>
      </c>
      <c r="H3579" s="21">
        <v>3602500</v>
      </c>
      <c r="I3579" s="20">
        <v>3602591.3043478262</v>
      </c>
      <c r="J3579" s="19">
        <v>3746600</v>
      </c>
      <c r="K3579" s="1" t="s">
        <v>10046</v>
      </c>
      <c r="L3579" s="183"/>
      <c r="M3579" s="44" t="e">
        <f>VLOOKUP(#REF!,'[1]PL3 Danh muc đầy đủ'!$E$9:$X$9281,20,0)</f>
        <v>#REF!</v>
      </c>
      <c r="N3579" s="44" t="e">
        <f>M3579-#REF!</f>
        <v>#REF!</v>
      </c>
    </row>
    <row r="3580" spans="1:14" ht="36" x14ac:dyDescent="0.3">
      <c r="A3580" s="43">
        <v>3570</v>
      </c>
      <c r="B3580" s="17" t="s">
        <v>10094</v>
      </c>
      <c r="C3580" s="18" t="s">
        <v>18152</v>
      </c>
      <c r="D3580" s="17" t="s">
        <v>10095</v>
      </c>
      <c r="E3580" s="18" t="s">
        <v>10096</v>
      </c>
      <c r="F3580" s="18" t="s">
        <v>10096</v>
      </c>
      <c r="G3580" s="17" t="s">
        <v>54</v>
      </c>
      <c r="H3580" s="21">
        <v>3602500</v>
      </c>
      <c r="I3580" s="20">
        <v>3602591.3043478262</v>
      </c>
      <c r="J3580" s="19">
        <v>3746600</v>
      </c>
      <c r="K3580" s="1" t="s">
        <v>10097</v>
      </c>
      <c r="L3580" s="183"/>
      <c r="M3580" s="44" t="e">
        <f>VLOOKUP(#REF!,'[1]PL3 Danh muc đầy đủ'!$E$9:$X$9281,20,0)</f>
        <v>#REF!</v>
      </c>
      <c r="N3580" s="44" t="e">
        <f>M3580-#REF!</f>
        <v>#REF!</v>
      </c>
    </row>
    <row r="3581" spans="1:14" ht="36" x14ac:dyDescent="0.3">
      <c r="A3581" s="43">
        <v>3571</v>
      </c>
      <c r="B3581" s="17" t="s">
        <v>10098</v>
      </c>
      <c r="C3581" s="18" t="s">
        <v>18152</v>
      </c>
      <c r="D3581" s="17" t="s">
        <v>10099</v>
      </c>
      <c r="E3581" s="18" t="s">
        <v>10100</v>
      </c>
      <c r="F3581" s="18" t="s">
        <v>10100</v>
      </c>
      <c r="G3581" s="17" t="s">
        <v>24</v>
      </c>
      <c r="H3581" s="21">
        <v>3602500</v>
      </c>
      <c r="I3581" s="20">
        <v>3602591.3043478262</v>
      </c>
      <c r="J3581" s="19">
        <v>3746600</v>
      </c>
      <c r="K3581" s="1" t="s">
        <v>10046</v>
      </c>
      <c r="L3581" s="183"/>
      <c r="M3581" s="44" t="e">
        <f>VLOOKUP(#REF!,'[1]PL3 Danh muc đầy đủ'!$E$9:$X$9281,20,0)</f>
        <v>#REF!</v>
      </c>
      <c r="N3581" s="44" t="e">
        <f>M3581-#REF!</f>
        <v>#REF!</v>
      </c>
    </row>
    <row r="3582" spans="1:14" ht="36" x14ac:dyDescent="0.3">
      <c r="A3582" s="43">
        <v>3572</v>
      </c>
      <c r="B3582" s="17" t="s">
        <v>10101</v>
      </c>
      <c r="C3582" s="18" t="s">
        <v>18152</v>
      </c>
      <c r="D3582" s="17" t="s">
        <v>10102</v>
      </c>
      <c r="E3582" s="18" t="s">
        <v>10103</v>
      </c>
      <c r="F3582" s="18" t="s">
        <v>10103</v>
      </c>
      <c r="G3582" s="17" t="s">
        <v>54</v>
      </c>
      <c r="H3582" s="21">
        <v>3602500</v>
      </c>
      <c r="I3582" s="20">
        <v>3602591.3043478262</v>
      </c>
      <c r="J3582" s="19">
        <v>3746600</v>
      </c>
      <c r="K3582" s="1" t="s">
        <v>10046</v>
      </c>
      <c r="L3582" s="183"/>
      <c r="M3582" s="44" t="e">
        <f>VLOOKUP(#REF!,'[1]PL3 Danh muc đầy đủ'!$E$9:$X$9281,20,0)</f>
        <v>#REF!</v>
      </c>
      <c r="N3582" s="44" t="e">
        <f>M3582-#REF!</f>
        <v>#REF!</v>
      </c>
    </row>
    <row r="3583" spans="1:14" ht="36" x14ac:dyDescent="0.3">
      <c r="A3583" s="43">
        <v>3573</v>
      </c>
      <c r="B3583" s="17" t="s">
        <v>10104</v>
      </c>
      <c r="C3583" s="18" t="s">
        <v>18152</v>
      </c>
      <c r="D3583" s="17" t="s">
        <v>10105</v>
      </c>
      <c r="E3583" s="18" t="s">
        <v>10106</v>
      </c>
      <c r="F3583" s="18" t="s">
        <v>10106</v>
      </c>
      <c r="G3583" s="17" t="s">
        <v>54</v>
      </c>
      <c r="H3583" s="21">
        <v>3602500</v>
      </c>
      <c r="I3583" s="20">
        <v>3602591.3043478262</v>
      </c>
      <c r="J3583" s="19">
        <v>3746600</v>
      </c>
      <c r="K3583" s="1" t="s">
        <v>10046</v>
      </c>
      <c r="L3583" s="183"/>
      <c r="M3583" s="44" t="e">
        <f>VLOOKUP(#REF!,'[1]PL3 Danh muc đầy đủ'!$E$9:$X$9281,20,0)</f>
        <v>#REF!</v>
      </c>
      <c r="N3583" s="44" t="e">
        <f>M3583-#REF!</f>
        <v>#REF!</v>
      </c>
    </row>
    <row r="3584" spans="1:14" ht="36" x14ac:dyDescent="0.3">
      <c r="A3584" s="43">
        <v>3574</v>
      </c>
      <c r="B3584" s="17" t="s">
        <v>10107</v>
      </c>
      <c r="C3584" s="18" t="s">
        <v>18152</v>
      </c>
      <c r="D3584" s="17" t="s">
        <v>10108</v>
      </c>
      <c r="E3584" s="18" t="s">
        <v>10109</v>
      </c>
      <c r="F3584" s="18" t="s">
        <v>10109</v>
      </c>
      <c r="G3584" s="17" t="s">
        <v>24</v>
      </c>
      <c r="H3584" s="21">
        <v>3602500</v>
      </c>
      <c r="I3584" s="20">
        <v>3602591.3043478262</v>
      </c>
      <c r="J3584" s="19">
        <v>3746600</v>
      </c>
      <c r="K3584" s="1" t="s">
        <v>10046</v>
      </c>
      <c r="L3584" s="183"/>
      <c r="M3584" s="44" t="e">
        <f>VLOOKUP(#REF!,'[1]PL3 Danh muc đầy đủ'!$E$9:$X$9281,20,0)</f>
        <v>#REF!</v>
      </c>
      <c r="N3584" s="44" t="e">
        <f>M3584-#REF!</f>
        <v>#REF!</v>
      </c>
    </row>
    <row r="3585" spans="1:14" ht="36" x14ac:dyDescent="0.3">
      <c r="A3585" s="43">
        <v>3575</v>
      </c>
      <c r="B3585" s="17" t="s">
        <v>10110</v>
      </c>
      <c r="C3585" s="18" t="s">
        <v>18152</v>
      </c>
      <c r="D3585" s="17" t="s">
        <v>10111</v>
      </c>
      <c r="E3585" s="18" t="s">
        <v>10112</v>
      </c>
      <c r="F3585" s="18" t="s">
        <v>10112</v>
      </c>
      <c r="G3585" s="17" t="s">
        <v>24</v>
      </c>
      <c r="H3585" s="21">
        <v>3602500</v>
      </c>
      <c r="I3585" s="20">
        <v>3602591.3043478262</v>
      </c>
      <c r="J3585" s="19">
        <v>3746600</v>
      </c>
      <c r="K3585" s="1" t="s">
        <v>10046</v>
      </c>
      <c r="L3585" s="183"/>
      <c r="M3585" s="44" t="e">
        <f>VLOOKUP(#REF!,'[1]PL3 Danh muc đầy đủ'!$E$9:$X$9281,20,0)</f>
        <v>#REF!</v>
      </c>
      <c r="N3585" s="44" t="e">
        <f>M3585-#REF!</f>
        <v>#REF!</v>
      </c>
    </row>
    <row r="3586" spans="1:14" ht="36" x14ac:dyDescent="0.3">
      <c r="A3586" s="43">
        <v>3576</v>
      </c>
      <c r="B3586" s="17" t="s">
        <v>10113</v>
      </c>
      <c r="C3586" s="18" t="s">
        <v>18152</v>
      </c>
      <c r="D3586" s="17" t="s">
        <v>10114</v>
      </c>
      <c r="E3586" s="18" t="s">
        <v>10115</v>
      </c>
      <c r="F3586" s="18" t="s">
        <v>10115</v>
      </c>
      <c r="G3586" s="17" t="s">
        <v>24</v>
      </c>
      <c r="H3586" s="21">
        <v>3602500</v>
      </c>
      <c r="I3586" s="20">
        <v>3602591.3043478262</v>
      </c>
      <c r="J3586" s="19">
        <v>3746600</v>
      </c>
      <c r="K3586" s="1" t="s">
        <v>10046</v>
      </c>
      <c r="L3586" s="183"/>
      <c r="M3586" s="44" t="e">
        <f>VLOOKUP(#REF!,'[1]PL3 Danh muc đầy đủ'!$E$9:$X$9281,20,0)</f>
        <v>#REF!</v>
      </c>
      <c r="N3586" s="44" t="e">
        <f>M3586-#REF!</f>
        <v>#REF!</v>
      </c>
    </row>
    <row r="3587" spans="1:14" ht="36" x14ac:dyDescent="0.3">
      <c r="A3587" s="43">
        <v>3577</v>
      </c>
      <c r="B3587" s="17" t="s">
        <v>10116</v>
      </c>
      <c r="C3587" s="18" t="s">
        <v>18152</v>
      </c>
      <c r="D3587" s="17" t="s">
        <v>10117</v>
      </c>
      <c r="E3587" s="18" t="s">
        <v>10118</v>
      </c>
      <c r="F3587" s="18" t="s">
        <v>10118</v>
      </c>
      <c r="G3587" s="17" t="s">
        <v>24</v>
      </c>
      <c r="H3587" s="21">
        <v>3602500</v>
      </c>
      <c r="I3587" s="20">
        <v>3602591.3043478262</v>
      </c>
      <c r="J3587" s="19">
        <v>3746600</v>
      </c>
      <c r="K3587" s="1" t="s">
        <v>10046</v>
      </c>
      <c r="L3587" s="183"/>
      <c r="M3587" s="44" t="e">
        <f>VLOOKUP(#REF!,'[1]PL3 Danh muc đầy đủ'!$E$9:$X$9281,20,0)</f>
        <v>#REF!</v>
      </c>
      <c r="N3587" s="44" t="e">
        <f>M3587-#REF!</f>
        <v>#REF!</v>
      </c>
    </row>
    <row r="3588" spans="1:14" ht="36" x14ac:dyDescent="0.3">
      <c r="A3588" s="43">
        <v>3578</v>
      </c>
      <c r="B3588" s="17" t="s">
        <v>10119</v>
      </c>
      <c r="C3588" s="18" t="s">
        <v>18152</v>
      </c>
      <c r="D3588" s="17" t="s">
        <v>10120</v>
      </c>
      <c r="E3588" s="18" t="s">
        <v>10121</v>
      </c>
      <c r="F3588" s="18" t="s">
        <v>10121</v>
      </c>
      <c r="G3588" s="17" t="s">
        <v>54</v>
      </c>
      <c r="H3588" s="21">
        <v>3602500</v>
      </c>
      <c r="I3588" s="20">
        <v>3602591.3043478262</v>
      </c>
      <c r="J3588" s="19">
        <v>3746600</v>
      </c>
      <c r="K3588" s="1" t="s">
        <v>10046</v>
      </c>
      <c r="L3588" s="183"/>
      <c r="M3588" s="44" t="e">
        <f>VLOOKUP(#REF!,'[1]PL3 Danh muc đầy đủ'!$E$9:$X$9281,20,0)</f>
        <v>#REF!</v>
      </c>
      <c r="N3588" s="44" t="e">
        <f>M3588-#REF!</f>
        <v>#REF!</v>
      </c>
    </row>
    <row r="3589" spans="1:14" ht="36" x14ac:dyDescent="0.3">
      <c r="A3589" s="43">
        <v>3579</v>
      </c>
      <c r="B3589" s="17" t="s">
        <v>10122</v>
      </c>
      <c r="C3589" s="18" t="s">
        <v>18152</v>
      </c>
      <c r="D3589" s="17" t="s">
        <v>10123</v>
      </c>
      <c r="E3589" s="18" t="s">
        <v>10124</v>
      </c>
      <c r="F3589" s="18" t="s">
        <v>10124</v>
      </c>
      <c r="G3589" s="17" t="s">
        <v>24</v>
      </c>
      <c r="H3589" s="21">
        <v>3602500</v>
      </c>
      <c r="I3589" s="20">
        <v>3602591.3043478262</v>
      </c>
      <c r="J3589" s="19">
        <v>3746600</v>
      </c>
      <c r="K3589" s="1" t="s">
        <v>10046</v>
      </c>
      <c r="L3589" s="183"/>
      <c r="M3589" s="44" t="e">
        <f>VLOOKUP(#REF!,'[1]PL3 Danh muc đầy đủ'!$E$9:$X$9281,20,0)</f>
        <v>#REF!</v>
      </c>
      <c r="N3589" s="44" t="e">
        <f>M3589-#REF!</f>
        <v>#REF!</v>
      </c>
    </row>
    <row r="3590" spans="1:14" ht="36" x14ac:dyDescent="0.3">
      <c r="A3590" s="43">
        <v>3580</v>
      </c>
      <c r="B3590" s="17" t="s">
        <v>10125</v>
      </c>
      <c r="C3590" s="18" t="s">
        <v>18152</v>
      </c>
      <c r="D3590" s="17" t="s">
        <v>10126</v>
      </c>
      <c r="E3590" s="18" t="s">
        <v>10127</v>
      </c>
      <c r="F3590" s="18" t="s">
        <v>10127</v>
      </c>
      <c r="G3590" s="17" t="s">
        <v>24</v>
      </c>
      <c r="H3590" s="21">
        <v>3602500</v>
      </c>
      <c r="I3590" s="20">
        <v>3602591.3043478262</v>
      </c>
      <c r="J3590" s="19">
        <v>3746600</v>
      </c>
      <c r="K3590" s="1" t="s">
        <v>10046</v>
      </c>
      <c r="L3590" s="183"/>
      <c r="M3590" s="44" t="e">
        <f>VLOOKUP(#REF!,'[1]PL3 Danh muc đầy đủ'!$E$9:$X$9281,20,0)</f>
        <v>#REF!</v>
      </c>
      <c r="N3590" s="44" t="e">
        <f>M3590-#REF!</f>
        <v>#REF!</v>
      </c>
    </row>
    <row r="3591" spans="1:14" ht="36" x14ac:dyDescent="0.3">
      <c r="A3591" s="43">
        <v>3581</v>
      </c>
      <c r="B3591" s="17" t="s">
        <v>10128</v>
      </c>
      <c r="C3591" s="18" t="s">
        <v>18152</v>
      </c>
      <c r="D3591" s="17" t="s">
        <v>10129</v>
      </c>
      <c r="E3591" s="18" t="s">
        <v>10130</v>
      </c>
      <c r="F3591" s="18" t="s">
        <v>10130</v>
      </c>
      <c r="G3591" s="17" t="s">
        <v>24</v>
      </c>
      <c r="H3591" s="21">
        <v>3602500</v>
      </c>
      <c r="I3591" s="20">
        <v>3602591.3043478262</v>
      </c>
      <c r="J3591" s="19">
        <v>3746600</v>
      </c>
      <c r="K3591" s="1" t="s">
        <v>10046</v>
      </c>
      <c r="L3591" s="183"/>
      <c r="M3591" s="44" t="e">
        <f>VLOOKUP(#REF!,'[1]PL3 Danh muc đầy đủ'!$E$9:$X$9281,20,0)</f>
        <v>#REF!</v>
      </c>
      <c r="N3591" s="44" t="e">
        <f>M3591-#REF!</f>
        <v>#REF!</v>
      </c>
    </row>
    <row r="3592" spans="1:14" ht="36" x14ac:dyDescent="0.3">
      <c r="A3592" s="43">
        <v>3582</v>
      </c>
      <c r="B3592" s="17" t="s">
        <v>10131</v>
      </c>
      <c r="C3592" s="18" t="s">
        <v>18152</v>
      </c>
      <c r="D3592" s="17" t="s">
        <v>10132</v>
      </c>
      <c r="E3592" s="18" t="s">
        <v>10133</v>
      </c>
      <c r="F3592" s="18" t="s">
        <v>10133</v>
      </c>
      <c r="G3592" s="17" t="s">
        <v>24</v>
      </c>
      <c r="H3592" s="21">
        <v>3602500</v>
      </c>
      <c r="I3592" s="20">
        <v>3602591.3043478262</v>
      </c>
      <c r="J3592" s="19">
        <v>3746600</v>
      </c>
      <c r="K3592" s="1" t="s">
        <v>10046</v>
      </c>
      <c r="L3592" s="183"/>
      <c r="M3592" s="44" t="e">
        <f>VLOOKUP(#REF!,'[1]PL3 Danh muc đầy đủ'!$E$9:$X$9281,20,0)</f>
        <v>#REF!</v>
      </c>
      <c r="N3592" s="44" t="e">
        <f>M3592-#REF!</f>
        <v>#REF!</v>
      </c>
    </row>
    <row r="3593" spans="1:14" ht="36" x14ac:dyDescent="0.3">
      <c r="A3593" s="43">
        <v>3583</v>
      </c>
      <c r="B3593" s="17" t="s">
        <v>10134</v>
      </c>
      <c r="C3593" s="18" t="s">
        <v>18152</v>
      </c>
      <c r="D3593" s="17" t="s">
        <v>10135</v>
      </c>
      <c r="E3593" s="18" t="s">
        <v>10136</v>
      </c>
      <c r="F3593" s="18" t="s">
        <v>10136</v>
      </c>
      <c r="G3593" s="17" t="s">
        <v>24</v>
      </c>
      <c r="H3593" s="21">
        <v>3602500</v>
      </c>
      <c r="I3593" s="20">
        <v>3602591.3043478262</v>
      </c>
      <c r="J3593" s="19">
        <v>3746600</v>
      </c>
      <c r="K3593" s="1" t="s">
        <v>10046</v>
      </c>
      <c r="L3593" s="183"/>
      <c r="M3593" s="44" t="e">
        <f>VLOOKUP(#REF!,'[1]PL3 Danh muc đầy đủ'!$E$9:$X$9281,20,0)</f>
        <v>#REF!</v>
      </c>
      <c r="N3593" s="44" t="e">
        <f>M3593-#REF!</f>
        <v>#REF!</v>
      </c>
    </row>
    <row r="3594" spans="1:14" ht="36" x14ac:dyDescent="0.3">
      <c r="A3594" s="43">
        <v>3584</v>
      </c>
      <c r="B3594" s="17" t="s">
        <v>10137</v>
      </c>
      <c r="C3594" s="18" t="s">
        <v>18152</v>
      </c>
      <c r="D3594" s="17" t="s">
        <v>10138</v>
      </c>
      <c r="E3594" s="18" t="s">
        <v>10139</v>
      </c>
      <c r="F3594" s="18" t="s">
        <v>10139</v>
      </c>
      <c r="G3594" s="17" t="s">
        <v>54</v>
      </c>
      <c r="H3594" s="21">
        <v>3602500</v>
      </c>
      <c r="I3594" s="20">
        <v>3602591.3043478262</v>
      </c>
      <c r="J3594" s="19">
        <v>3746600</v>
      </c>
      <c r="K3594" s="1" t="s">
        <v>10046</v>
      </c>
      <c r="L3594" s="183"/>
      <c r="M3594" s="44" t="e">
        <f>VLOOKUP(#REF!,'[1]PL3 Danh muc đầy đủ'!$E$9:$X$9281,20,0)</f>
        <v>#REF!</v>
      </c>
      <c r="N3594" s="44" t="e">
        <f>M3594-#REF!</f>
        <v>#REF!</v>
      </c>
    </row>
    <row r="3595" spans="1:14" ht="36" x14ac:dyDescent="0.3">
      <c r="A3595" s="43">
        <v>3585</v>
      </c>
      <c r="B3595" s="17" t="s">
        <v>10140</v>
      </c>
      <c r="C3595" s="18" t="s">
        <v>18152</v>
      </c>
      <c r="D3595" s="17" t="s">
        <v>10141</v>
      </c>
      <c r="E3595" s="18" t="s">
        <v>10142</v>
      </c>
      <c r="F3595" s="18" t="s">
        <v>10142</v>
      </c>
      <c r="G3595" s="17" t="s">
        <v>54</v>
      </c>
      <c r="H3595" s="21">
        <v>3602500</v>
      </c>
      <c r="I3595" s="20">
        <v>3602591.3043478262</v>
      </c>
      <c r="J3595" s="19">
        <v>3746600</v>
      </c>
      <c r="K3595" s="1" t="s">
        <v>10046</v>
      </c>
      <c r="L3595" s="183"/>
      <c r="M3595" s="44" t="e">
        <f>VLOOKUP(#REF!,'[1]PL3 Danh muc đầy đủ'!$E$9:$X$9281,20,0)</f>
        <v>#REF!</v>
      </c>
      <c r="N3595" s="44" t="e">
        <f>M3595-#REF!</f>
        <v>#REF!</v>
      </c>
    </row>
    <row r="3596" spans="1:14" ht="36" x14ac:dyDescent="0.3">
      <c r="A3596" s="43">
        <v>3586</v>
      </c>
      <c r="B3596" s="17" t="s">
        <v>10143</v>
      </c>
      <c r="C3596" s="18" t="s">
        <v>18152</v>
      </c>
      <c r="D3596" s="17" t="s">
        <v>10144</v>
      </c>
      <c r="E3596" s="18" t="s">
        <v>10145</v>
      </c>
      <c r="F3596" s="18" t="s">
        <v>10145</v>
      </c>
      <c r="G3596" s="17" t="s">
        <v>24</v>
      </c>
      <c r="H3596" s="21">
        <v>3602500</v>
      </c>
      <c r="I3596" s="20">
        <v>3602591.3043478262</v>
      </c>
      <c r="J3596" s="19">
        <v>3746600</v>
      </c>
      <c r="K3596" s="1" t="s">
        <v>10046</v>
      </c>
      <c r="L3596" s="183"/>
      <c r="M3596" s="44" t="e">
        <f>VLOOKUP(#REF!,'[1]PL3 Danh muc đầy đủ'!$E$9:$X$9281,20,0)</f>
        <v>#REF!</v>
      </c>
      <c r="N3596" s="44" t="e">
        <f>M3596-#REF!</f>
        <v>#REF!</v>
      </c>
    </row>
    <row r="3597" spans="1:14" ht="36" x14ac:dyDescent="0.3">
      <c r="A3597" s="43">
        <v>3587</v>
      </c>
      <c r="B3597" s="17" t="s">
        <v>10146</v>
      </c>
      <c r="C3597" s="18" t="s">
        <v>18152</v>
      </c>
      <c r="D3597" s="17" t="s">
        <v>10147</v>
      </c>
      <c r="E3597" s="18" t="s">
        <v>10047</v>
      </c>
      <c r="F3597" s="18" t="s">
        <v>10047</v>
      </c>
      <c r="G3597" s="17" t="s">
        <v>54</v>
      </c>
      <c r="H3597" s="21">
        <v>3602500</v>
      </c>
      <c r="I3597" s="20">
        <v>3602591.3043478262</v>
      </c>
      <c r="J3597" s="19">
        <v>3746600</v>
      </c>
      <c r="K3597" s="1" t="s">
        <v>10046</v>
      </c>
      <c r="L3597" s="183"/>
      <c r="M3597" s="44" t="e">
        <f>VLOOKUP(#REF!,'[1]PL3 Danh muc đầy đủ'!$E$9:$X$9281,20,0)</f>
        <v>#REF!</v>
      </c>
      <c r="N3597" s="44" t="e">
        <f>M3597-#REF!</f>
        <v>#REF!</v>
      </c>
    </row>
    <row r="3598" spans="1:14" ht="36" x14ac:dyDescent="0.3">
      <c r="A3598" s="43">
        <v>3588</v>
      </c>
      <c r="B3598" s="17" t="s">
        <v>10148</v>
      </c>
      <c r="C3598" s="18" t="s">
        <v>18152</v>
      </c>
      <c r="D3598" s="17" t="s">
        <v>10149</v>
      </c>
      <c r="E3598" s="18" t="s">
        <v>10150</v>
      </c>
      <c r="F3598" s="18" t="s">
        <v>10150</v>
      </c>
      <c r="G3598" s="17" t="s">
        <v>24</v>
      </c>
      <c r="H3598" s="21">
        <v>3602500</v>
      </c>
      <c r="I3598" s="20">
        <v>3602591.3043478262</v>
      </c>
      <c r="J3598" s="19">
        <v>3746600</v>
      </c>
      <c r="K3598" s="1" t="s">
        <v>10046</v>
      </c>
      <c r="L3598" s="183"/>
      <c r="M3598" s="44" t="e">
        <f>VLOOKUP(#REF!,'[1]PL3 Danh muc đầy đủ'!$E$9:$X$9281,20,0)</f>
        <v>#REF!</v>
      </c>
      <c r="N3598" s="44" t="e">
        <f>M3598-#REF!</f>
        <v>#REF!</v>
      </c>
    </row>
    <row r="3599" spans="1:14" ht="36" x14ac:dyDescent="0.3">
      <c r="A3599" s="43">
        <v>3589</v>
      </c>
      <c r="B3599" s="17" t="s">
        <v>10151</v>
      </c>
      <c r="C3599" s="18" t="s">
        <v>18152</v>
      </c>
      <c r="D3599" s="17" t="s">
        <v>10152</v>
      </c>
      <c r="E3599" s="18" t="s">
        <v>10153</v>
      </c>
      <c r="F3599" s="18" t="s">
        <v>10153</v>
      </c>
      <c r="G3599" s="17" t="s">
        <v>24</v>
      </c>
      <c r="H3599" s="21">
        <v>3602500</v>
      </c>
      <c r="I3599" s="20">
        <v>3602591.3043478262</v>
      </c>
      <c r="J3599" s="19">
        <v>3746600</v>
      </c>
      <c r="K3599" s="1" t="s">
        <v>10046</v>
      </c>
      <c r="L3599" s="183"/>
      <c r="M3599" s="44" t="e">
        <f>VLOOKUP(#REF!,'[1]PL3 Danh muc đầy đủ'!$E$9:$X$9281,20,0)</f>
        <v>#REF!</v>
      </c>
      <c r="N3599" s="44" t="e">
        <f>M3599-#REF!</f>
        <v>#REF!</v>
      </c>
    </row>
    <row r="3600" spans="1:14" ht="46.8" x14ac:dyDescent="0.3">
      <c r="A3600" s="43">
        <v>3590</v>
      </c>
      <c r="B3600" s="17" t="s">
        <v>10155</v>
      </c>
      <c r="C3600" s="18" t="s">
        <v>18152</v>
      </c>
      <c r="D3600" s="17" t="s">
        <v>10156</v>
      </c>
      <c r="E3600" s="18" t="s">
        <v>10157</v>
      </c>
      <c r="F3600" s="18" t="s">
        <v>10157</v>
      </c>
      <c r="G3600" s="17" t="s">
        <v>54</v>
      </c>
      <c r="H3600" s="21">
        <v>4594500</v>
      </c>
      <c r="I3600" s="20">
        <v>4594591.3043478262</v>
      </c>
      <c r="J3600" s="19">
        <v>4778300</v>
      </c>
      <c r="K3600" s="1" t="s">
        <v>10154</v>
      </c>
      <c r="L3600" s="183"/>
      <c r="M3600" s="44" t="e">
        <f>VLOOKUP(#REF!,'[1]PL3 Danh muc đầy đủ'!$E$9:$X$9281,20,0)</f>
        <v>#REF!</v>
      </c>
      <c r="N3600" s="44" t="e">
        <f>M3600-#REF!</f>
        <v>#REF!</v>
      </c>
    </row>
    <row r="3601" spans="1:14" ht="36" x14ac:dyDescent="0.3">
      <c r="A3601" s="43">
        <v>3591</v>
      </c>
      <c r="B3601" s="17" t="s">
        <v>10158</v>
      </c>
      <c r="C3601" s="18" t="s">
        <v>18152</v>
      </c>
      <c r="D3601" s="17" t="s">
        <v>10159</v>
      </c>
      <c r="E3601" s="18" t="s">
        <v>10160</v>
      </c>
      <c r="F3601" s="18" t="s">
        <v>10160</v>
      </c>
      <c r="G3601" s="17" t="s">
        <v>54</v>
      </c>
      <c r="H3601" s="21">
        <v>4594500</v>
      </c>
      <c r="I3601" s="20">
        <v>4594591.3043478262</v>
      </c>
      <c r="J3601" s="19">
        <v>4778300</v>
      </c>
      <c r="K3601" s="1" t="s">
        <v>10097</v>
      </c>
      <c r="L3601" s="183"/>
      <c r="M3601" s="44" t="e">
        <f>VLOOKUP(#REF!,'[1]PL3 Danh muc đầy đủ'!$E$9:$X$9281,20,0)</f>
        <v>#REF!</v>
      </c>
      <c r="N3601" s="44" t="e">
        <f>M3601-#REF!</f>
        <v>#REF!</v>
      </c>
    </row>
    <row r="3602" spans="1:14" ht="54" x14ac:dyDescent="0.3">
      <c r="A3602" s="43">
        <v>3592</v>
      </c>
      <c r="B3602" s="17" t="s">
        <v>10161</v>
      </c>
      <c r="C3602" s="18" t="s">
        <v>18152</v>
      </c>
      <c r="D3602" s="17" t="s">
        <v>10162</v>
      </c>
      <c r="E3602" s="18" t="s">
        <v>10163</v>
      </c>
      <c r="F3602" s="18" t="s">
        <v>10163</v>
      </c>
      <c r="G3602" s="17" t="s">
        <v>54</v>
      </c>
      <c r="H3602" s="21">
        <v>4594500</v>
      </c>
      <c r="I3602" s="20">
        <v>4594591.3043478262</v>
      </c>
      <c r="J3602" s="19">
        <v>4778300</v>
      </c>
      <c r="K3602" s="1" t="s">
        <v>10154</v>
      </c>
      <c r="L3602" s="183"/>
      <c r="M3602" s="44" t="e">
        <f>VLOOKUP(#REF!,'[1]PL3 Danh muc đầy đủ'!$E$9:$X$9281,20,0)</f>
        <v>#REF!</v>
      </c>
      <c r="N3602" s="44" t="e">
        <f>M3602-#REF!</f>
        <v>#REF!</v>
      </c>
    </row>
    <row r="3603" spans="1:14" ht="54" x14ac:dyDescent="0.3">
      <c r="A3603" s="43">
        <v>3593</v>
      </c>
      <c r="B3603" s="17" t="s">
        <v>10164</v>
      </c>
      <c r="C3603" s="18" t="s">
        <v>18152</v>
      </c>
      <c r="D3603" s="17" t="s">
        <v>10165</v>
      </c>
      <c r="E3603" s="18" t="s">
        <v>10166</v>
      </c>
      <c r="F3603" s="18" t="s">
        <v>10166</v>
      </c>
      <c r="G3603" s="17" t="s">
        <v>54</v>
      </c>
      <c r="H3603" s="21">
        <v>4594500</v>
      </c>
      <c r="I3603" s="20">
        <v>4594591.3043478262</v>
      </c>
      <c r="J3603" s="19">
        <v>4778300</v>
      </c>
      <c r="K3603" s="1" t="s">
        <v>10154</v>
      </c>
      <c r="L3603" s="183"/>
      <c r="M3603" s="44" t="e">
        <f>VLOOKUP(#REF!,'[1]PL3 Danh muc đầy đủ'!$E$9:$X$9281,20,0)</f>
        <v>#REF!</v>
      </c>
      <c r="N3603" s="44" t="e">
        <f>M3603-#REF!</f>
        <v>#REF!</v>
      </c>
    </row>
    <row r="3604" spans="1:14" ht="46.8" x14ac:dyDescent="0.3">
      <c r="A3604" s="43">
        <v>3594</v>
      </c>
      <c r="B3604" s="17" t="s">
        <v>10167</v>
      </c>
      <c r="C3604" s="18" t="s">
        <v>18152</v>
      </c>
      <c r="D3604" s="17" t="s">
        <v>10168</v>
      </c>
      <c r="E3604" s="18" t="s">
        <v>10169</v>
      </c>
      <c r="F3604" s="18" t="s">
        <v>10169</v>
      </c>
      <c r="G3604" s="17" t="s">
        <v>54</v>
      </c>
      <c r="H3604" s="21">
        <v>4594500</v>
      </c>
      <c r="I3604" s="20">
        <v>4594591.3043478262</v>
      </c>
      <c r="J3604" s="19">
        <v>4778300</v>
      </c>
      <c r="K3604" s="1" t="s">
        <v>10154</v>
      </c>
      <c r="L3604" s="183"/>
      <c r="M3604" s="44" t="e">
        <f>VLOOKUP(#REF!,'[1]PL3 Danh muc đầy đủ'!$E$9:$X$9281,20,0)</f>
        <v>#REF!</v>
      </c>
      <c r="N3604" s="44" t="e">
        <f>M3604-#REF!</f>
        <v>#REF!</v>
      </c>
    </row>
    <row r="3605" spans="1:14" ht="46.8" x14ac:dyDescent="0.3">
      <c r="A3605" s="43">
        <v>3595</v>
      </c>
      <c r="B3605" s="17" t="s">
        <v>10170</v>
      </c>
      <c r="C3605" s="18" t="s">
        <v>18152</v>
      </c>
      <c r="D3605" s="17" t="s">
        <v>10171</v>
      </c>
      <c r="E3605" s="18" t="s">
        <v>10172</v>
      </c>
      <c r="F3605" s="18" t="s">
        <v>10172</v>
      </c>
      <c r="G3605" s="17" t="s">
        <v>54</v>
      </c>
      <c r="H3605" s="21">
        <v>4594500</v>
      </c>
      <c r="I3605" s="20">
        <v>4594591.3043478262</v>
      </c>
      <c r="J3605" s="19">
        <v>4778300</v>
      </c>
      <c r="K3605" s="1" t="s">
        <v>10154</v>
      </c>
      <c r="L3605" s="183"/>
      <c r="M3605" s="44" t="e">
        <f>VLOOKUP(#REF!,'[1]PL3 Danh muc đầy đủ'!$E$9:$X$9281,20,0)</f>
        <v>#REF!</v>
      </c>
      <c r="N3605" s="44" t="e">
        <f>M3605-#REF!</f>
        <v>#REF!</v>
      </c>
    </row>
    <row r="3606" spans="1:14" ht="46.8" x14ac:dyDescent="0.3">
      <c r="A3606" s="43">
        <v>3596</v>
      </c>
      <c r="B3606" s="17" t="s">
        <v>10173</v>
      </c>
      <c r="C3606" s="18" t="s">
        <v>18152</v>
      </c>
      <c r="D3606" s="17" t="s">
        <v>10174</v>
      </c>
      <c r="E3606" s="18" t="s">
        <v>10175</v>
      </c>
      <c r="F3606" s="18" t="s">
        <v>10175</v>
      </c>
      <c r="G3606" s="17" t="s">
        <v>54</v>
      </c>
      <c r="H3606" s="21">
        <v>4594500</v>
      </c>
      <c r="I3606" s="20">
        <v>4594591.3043478262</v>
      </c>
      <c r="J3606" s="19">
        <v>4778300</v>
      </c>
      <c r="K3606" s="1" t="s">
        <v>10154</v>
      </c>
      <c r="L3606" s="183"/>
      <c r="M3606" s="44" t="e">
        <f>VLOOKUP(#REF!,'[1]PL3 Danh muc đầy đủ'!$E$9:$X$9281,20,0)</f>
        <v>#REF!</v>
      </c>
      <c r="N3606" s="44" t="e">
        <f>M3606-#REF!</f>
        <v>#REF!</v>
      </c>
    </row>
    <row r="3607" spans="1:14" ht="54" x14ac:dyDescent="0.3">
      <c r="A3607" s="43">
        <v>3597</v>
      </c>
      <c r="B3607" s="17" t="s">
        <v>10176</v>
      </c>
      <c r="C3607" s="18" t="s">
        <v>18152</v>
      </c>
      <c r="D3607" s="17" t="s">
        <v>10177</v>
      </c>
      <c r="E3607" s="18" t="s">
        <v>10178</v>
      </c>
      <c r="F3607" s="18" t="s">
        <v>10178</v>
      </c>
      <c r="G3607" s="17" t="s">
        <v>54</v>
      </c>
      <c r="H3607" s="21">
        <v>4594500</v>
      </c>
      <c r="I3607" s="20">
        <v>4594591.3043478262</v>
      </c>
      <c r="J3607" s="19">
        <v>4778300</v>
      </c>
      <c r="K3607" s="1" t="s">
        <v>10154</v>
      </c>
      <c r="L3607" s="183"/>
      <c r="M3607" s="44" t="e">
        <f>VLOOKUP(#REF!,'[1]PL3 Danh muc đầy đủ'!$E$9:$X$9281,20,0)</f>
        <v>#REF!</v>
      </c>
      <c r="N3607" s="44" t="e">
        <f>M3607-#REF!</f>
        <v>#REF!</v>
      </c>
    </row>
    <row r="3608" spans="1:14" ht="46.8" x14ac:dyDescent="0.3">
      <c r="A3608" s="43">
        <v>3598</v>
      </c>
      <c r="B3608" s="17" t="s">
        <v>10179</v>
      </c>
      <c r="C3608" s="18" t="s">
        <v>18152</v>
      </c>
      <c r="D3608" s="17" t="s">
        <v>10180</v>
      </c>
      <c r="E3608" s="18" t="s">
        <v>10181</v>
      </c>
      <c r="F3608" s="18" t="s">
        <v>10181</v>
      </c>
      <c r="G3608" s="17" t="s">
        <v>54</v>
      </c>
      <c r="H3608" s="21">
        <v>4594500</v>
      </c>
      <c r="I3608" s="20">
        <v>4594591.3043478262</v>
      </c>
      <c r="J3608" s="19">
        <v>4778300</v>
      </c>
      <c r="K3608" s="1" t="s">
        <v>10154</v>
      </c>
      <c r="L3608" s="183"/>
      <c r="M3608" s="44" t="e">
        <f>VLOOKUP(#REF!,'[1]PL3 Danh muc đầy đủ'!$E$9:$X$9281,20,0)</f>
        <v>#REF!</v>
      </c>
      <c r="N3608" s="44" t="e">
        <f>M3608-#REF!</f>
        <v>#REF!</v>
      </c>
    </row>
    <row r="3609" spans="1:14" ht="54" x14ac:dyDescent="0.3">
      <c r="A3609" s="43">
        <v>3599</v>
      </c>
      <c r="B3609" s="17" t="s">
        <v>10182</v>
      </c>
      <c r="C3609" s="18" t="s">
        <v>18152</v>
      </c>
      <c r="D3609" s="17" t="s">
        <v>10183</v>
      </c>
      <c r="E3609" s="18" t="s">
        <v>10184</v>
      </c>
      <c r="F3609" s="18" t="s">
        <v>10184</v>
      </c>
      <c r="G3609" s="17" t="s">
        <v>54</v>
      </c>
      <c r="H3609" s="21">
        <v>4594500</v>
      </c>
      <c r="I3609" s="20">
        <v>4594591.3043478262</v>
      </c>
      <c r="J3609" s="19">
        <v>4778300</v>
      </c>
      <c r="K3609" s="1" t="s">
        <v>10154</v>
      </c>
      <c r="L3609" s="183"/>
      <c r="M3609" s="44" t="e">
        <f>VLOOKUP(#REF!,'[1]PL3 Danh muc đầy đủ'!$E$9:$X$9281,20,0)</f>
        <v>#REF!</v>
      </c>
      <c r="N3609" s="44" t="e">
        <f>M3609-#REF!</f>
        <v>#REF!</v>
      </c>
    </row>
    <row r="3610" spans="1:14" ht="54" x14ac:dyDescent="0.3">
      <c r="A3610" s="43">
        <v>3600</v>
      </c>
      <c r="B3610" s="17" t="s">
        <v>10185</v>
      </c>
      <c r="C3610" s="18" t="s">
        <v>18152</v>
      </c>
      <c r="D3610" s="17" t="s">
        <v>10186</v>
      </c>
      <c r="E3610" s="18" t="s">
        <v>10187</v>
      </c>
      <c r="F3610" s="18" t="s">
        <v>10187</v>
      </c>
      <c r="G3610" s="17" t="s">
        <v>54</v>
      </c>
      <c r="H3610" s="21">
        <v>4594500</v>
      </c>
      <c r="I3610" s="20">
        <v>4594591.3043478262</v>
      </c>
      <c r="J3610" s="19">
        <v>4778300</v>
      </c>
      <c r="K3610" s="1" t="s">
        <v>10154</v>
      </c>
      <c r="L3610" s="183"/>
      <c r="M3610" s="44" t="e">
        <f>VLOOKUP(#REF!,'[1]PL3 Danh muc đầy đủ'!$E$9:$X$9281,20,0)</f>
        <v>#REF!</v>
      </c>
      <c r="N3610" s="44" t="e">
        <f>M3610-#REF!</f>
        <v>#REF!</v>
      </c>
    </row>
    <row r="3611" spans="1:14" ht="54" x14ac:dyDescent="0.3">
      <c r="A3611" s="43">
        <v>3601</v>
      </c>
      <c r="B3611" s="17" t="s">
        <v>10188</v>
      </c>
      <c r="C3611" s="18" t="s">
        <v>18152</v>
      </c>
      <c r="D3611" s="17" t="s">
        <v>10189</v>
      </c>
      <c r="E3611" s="18" t="s">
        <v>10190</v>
      </c>
      <c r="F3611" s="18" t="s">
        <v>10190</v>
      </c>
      <c r="G3611" s="17" t="s">
        <v>54</v>
      </c>
      <c r="H3611" s="21">
        <v>4594500</v>
      </c>
      <c r="I3611" s="20">
        <v>4594591.3043478262</v>
      </c>
      <c r="J3611" s="19">
        <v>4778300</v>
      </c>
      <c r="K3611" s="1" t="s">
        <v>10154</v>
      </c>
      <c r="L3611" s="183"/>
      <c r="M3611" s="44" t="e">
        <f>VLOOKUP(#REF!,'[1]PL3 Danh muc đầy đủ'!$E$9:$X$9281,20,0)</f>
        <v>#REF!</v>
      </c>
      <c r="N3611" s="44" t="e">
        <f>M3611-#REF!</f>
        <v>#REF!</v>
      </c>
    </row>
    <row r="3612" spans="1:14" ht="54" x14ac:dyDescent="0.3">
      <c r="A3612" s="43">
        <v>3602</v>
      </c>
      <c r="B3612" s="17" t="s">
        <v>10191</v>
      </c>
      <c r="C3612" s="18" t="s">
        <v>18152</v>
      </c>
      <c r="D3612" s="17" t="s">
        <v>10192</v>
      </c>
      <c r="E3612" s="18" t="s">
        <v>10193</v>
      </c>
      <c r="F3612" s="18" t="s">
        <v>10193</v>
      </c>
      <c r="G3612" s="17" t="s">
        <v>54</v>
      </c>
      <c r="H3612" s="21">
        <v>4594500</v>
      </c>
      <c r="I3612" s="20">
        <v>4594591.3043478262</v>
      </c>
      <c r="J3612" s="19">
        <v>4778300</v>
      </c>
      <c r="K3612" s="1" t="s">
        <v>10154</v>
      </c>
      <c r="L3612" s="183"/>
      <c r="M3612" s="44" t="e">
        <f>VLOOKUP(#REF!,'[1]PL3 Danh muc đầy đủ'!$E$9:$X$9281,20,0)</f>
        <v>#REF!</v>
      </c>
      <c r="N3612" s="44" t="e">
        <f>M3612-#REF!</f>
        <v>#REF!</v>
      </c>
    </row>
    <row r="3613" spans="1:14" ht="54" x14ac:dyDescent="0.3">
      <c r="A3613" s="43">
        <v>3603</v>
      </c>
      <c r="B3613" s="17" t="s">
        <v>10194</v>
      </c>
      <c r="C3613" s="18" t="s">
        <v>18152</v>
      </c>
      <c r="D3613" s="17" t="s">
        <v>10195</v>
      </c>
      <c r="E3613" s="18" t="s">
        <v>10196</v>
      </c>
      <c r="F3613" s="18" t="s">
        <v>10196</v>
      </c>
      <c r="G3613" s="17" t="s">
        <v>54</v>
      </c>
      <c r="H3613" s="21">
        <v>4594500</v>
      </c>
      <c r="I3613" s="20">
        <v>4594591.3043478262</v>
      </c>
      <c r="J3613" s="19">
        <v>4778300</v>
      </c>
      <c r="K3613" s="1" t="s">
        <v>10154</v>
      </c>
      <c r="L3613" s="183"/>
      <c r="M3613" s="44" t="e">
        <f>VLOOKUP(#REF!,'[1]PL3 Danh muc đầy đủ'!$E$9:$X$9281,20,0)</f>
        <v>#REF!</v>
      </c>
      <c r="N3613" s="44" t="e">
        <f>M3613-#REF!</f>
        <v>#REF!</v>
      </c>
    </row>
    <row r="3614" spans="1:14" ht="90" x14ac:dyDescent="0.3">
      <c r="A3614" s="43">
        <v>3604</v>
      </c>
      <c r="B3614" s="17" t="s">
        <v>10197</v>
      </c>
      <c r="C3614" s="18" t="s">
        <v>18152</v>
      </c>
      <c r="D3614" s="17" t="s">
        <v>10198</v>
      </c>
      <c r="E3614" s="18" t="s">
        <v>16752</v>
      </c>
      <c r="F3614" s="18" t="s">
        <v>16752</v>
      </c>
      <c r="G3614" s="17" t="s">
        <v>54</v>
      </c>
      <c r="H3614" s="21">
        <v>4594500</v>
      </c>
      <c r="I3614" s="20">
        <v>4594591.3043478262</v>
      </c>
      <c r="J3614" s="19">
        <v>4778300</v>
      </c>
      <c r="K3614" s="1" t="s">
        <v>10154</v>
      </c>
      <c r="L3614" s="183"/>
      <c r="M3614" s="44" t="e">
        <f>VLOOKUP(#REF!,'[1]PL3 Danh muc đầy đủ'!$E$9:$X$9281,20,0)</f>
        <v>#REF!</v>
      </c>
      <c r="N3614" s="44" t="e">
        <f>M3614-#REF!</f>
        <v>#REF!</v>
      </c>
    </row>
    <row r="3615" spans="1:14" ht="18" x14ac:dyDescent="0.3">
      <c r="A3615" s="43">
        <v>3605</v>
      </c>
      <c r="B3615" s="17" t="s">
        <v>10200</v>
      </c>
      <c r="C3615" s="18" t="s">
        <v>18167</v>
      </c>
      <c r="D3615" s="17" t="s">
        <v>10201</v>
      </c>
      <c r="E3615" s="18" t="s">
        <v>10202</v>
      </c>
      <c r="F3615" s="18" t="s">
        <v>10202</v>
      </c>
      <c r="G3615" s="17" t="s">
        <v>24</v>
      </c>
      <c r="H3615" s="21">
        <v>3602500</v>
      </c>
      <c r="I3615" s="20">
        <v>3602591.3043478262</v>
      </c>
      <c r="J3615" s="19">
        <v>3746600</v>
      </c>
      <c r="K3615" s="1" t="s">
        <v>10199</v>
      </c>
      <c r="L3615" s="183"/>
      <c r="M3615" s="44" t="e">
        <f>VLOOKUP(#REF!,'[1]PL3 Danh muc đầy đủ'!$E$9:$X$9281,20,0)</f>
        <v>#REF!</v>
      </c>
      <c r="N3615" s="44" t="e">
        <f>M3615-#REF!</f>
        <v>#REF!</v>
      </c>
    </row>
    <row r="3616" spans="1:14" ht="36" x14ac:dyDescent="0.3">
      <c r="A3616" s="43">
        <v>3606</v>
      </c>
      <c r="B3616" s="17" t="s">
        <v>10203</v>
      </c>
      <c r="C3616" s="18" t="s">
        <v>18141</v>
      </c>
      <c r="D3616" s="17" t="s">
        <v>10204</v>
      </c>
      <c r="E3616" s="18" t="s">
        <v>10205</v>
      </c>
      <c r="F3616" s="18" t="s">
        <v>10205</v>
      </c>
      <c r="G3616" s="17" t="s">
        <v>54</v>
      </c>
      <c r="H3616" s="21">
        <v>3602500</v>
      </c>
      <c r="I3616" s="20">
        <v>3602591.3043478262</v>
      </c>
      <c r="J3616" s="19">
        <v>3746600</v>
      </c>
      <c r="K3616" s="1" t="s">
        <v>10199</v>
      </c>
      <c r="L3616" s="183"/>
      <c r="M3616" s="44" t="e">
        <f>VLOOKUP(#REF!,'[1]PL3 Danh muc đầy đủ'!$E$9:$X$9281,20,0)</f>
        <v>#REF!</v>
      </c>
      <c r="N3616" s="44" t="e">
        <f>M3616-#REF!</f>
        <v>#REF!</v>
      </c>
    </row>
    <row r="3617" spans="1:14" ht="36" x14ac:dyDescent="0.3">
      <c r="A3617" s="43">
        <v>3607</v>
      </c>
      <c r="B3617" s="17" t="s">
        <v>10206</v>
      </c>
      <c r="C3617" s="18" t="s">
        <v>18141</v>
      </c>
      <c r="D3617" s="17" t="s">
        <v>10207</v>
      </c>
      <c r="E3617" s="18" t="s">
        <v>10208</v>
      </c>
      <c r="F3617" s="18" t="s">
        <v>10208</v>
      </c>
      <c r="G3617" s="17" t="s">
        <v>24</v>
      </c>
      <c r="H3617" s="21">
        <v>3602500</v>
      </c>
      <c r="I3617" s="20">
        <v>3602591.3043478262</v>
      </c>
      <c r="J3617" s="19">
        <v>3746600</v>
      </c>
      <c r="K3617" s="1" t="s">
        <v>10199</v>
      </c>
      <c r="L3617" s="183"/>
      <c r="M3617" s="44" t="e">
        <f>VLOOKUP(#REF!,'[1]PL3 Danh muc đầy đủ'!$E$9:$X$9281,20,0)</f>
        <v>#REF!</v>
      </c>
      <c r="N3617" s="44" t="e">
        <f>M3617-#REF!</f>
        <v>#REF!</v>
      </c>
    </row>
    <row r="3618" spans="1:14" ht="36" x14ac:dyDescent="0.3">
      <c r="A3618" s="43">
        <v>3608</v>
      </c>
      <c r="B3618" s="17" t="s">
        <v>10209</v>
      </c>
      <c r="C3618" s="18" t="s">
        <v>18141</v>
      </c>
      <c r="D3618" s="17" t="s">
        <v>10210</v>
      </c>
      <c r="E3618" s="18" t="s">
        <v>10211</v>
      </c>
      <c r="F3618" s="18" t="s">
        <v>18093</v>
      </c>
      <c r="G3618" s="17" t="s">
        <v>24</v>
      </c>
      <c r="H3618" s="21">
        <v>3602500</v>
      </c>
      <c r="I3618" s="20">
        <v>3602591.3043478262</v>
      </c>
      <c r="J3618" s="19">
        <v>3746600</v>
      </c>
      <c r="K3618" s="1" t="s">
        <v>10199</v>
      </c>
      <c r="L3618" s="183"/>
      <c r="M3618" s="44" t="e">
        <f>VLOOKUP(#REF!,'[1]PL3 Danh muc đầy đủ'!$E$9:$X$9281,20,0)</f>
        <v>#REF!</v>
      </c>
      <c r="N3618" s="44" t="e">
        <f>M3618-#REF!</f>
        <v>#REF!</v>
      </c>
    </row>
    <row r="3619" spans="1:14" ht="36" x14ac:dyDescent="0.3">
      <c r="A3619" s="43">
        <v>3609</v>
      </c>
      <c r="B3619" s="17" t="s">
        <v>10212</v>
      </c>
      <c r="C3619" s="18" t="s">
        <v>18141</v>
      </c>
      <c r="D3619" s="17" t="s">
        <v>10213</v>
      </c>
      <c r="E3619" s="18" t="s">
        <v>10214</v>
      </c>
      <c r="F3619" s="18" t="s">
        <v>10214</v>
      </c>
      <c r="G3619" s="17" t="s">
        <v>54</v>
      </c>
      <c r="H3619" s="21">
        <v>4974500</v>
      </c>
      <c r="I3619" s="20">
        <v>4974591.3043478262</v>
      </c>
      <c r="J3619" s="19">
        <v>5173500</v>
      </c>
      <c r="K3619" s="1" t="s">
        <v>10215</v>
      </c>
      <c r="L3619" s="183"/>
      <c r="M3619" s="44" t="e">
        <f>VLOOKUP(#REF!,'[1]PL3 Danh muc đầy đủ'!$E$9:$X$9281,20,0)</f>
        <v>#REF!</v>
      </c>
      <c r="N3619" s="44" t="e">
        <f>M3619-#REF!</f>
        <v>#REF!</v>
      </c>
    </row>
    <row r="3620" spans="1:14" ht="36" x14ac:dyDescent="0.3">
      <c r="A3620" s="43">
        <v>3610</v>
      </c>
      <c r="B3620" s="17" t="s">
        <v>10216</v>
      </c>
      <c r="C3620" s="18" t="s">
        <v>18141</v>
      </c>
      <c r="D3620" s="17" t="s">
        <v>10210</v>
      </c>
      <c r="E3620" s="18" t="s">
        <v>10211</v>
      </c>
      <c r="F3620" s="18" t="s">
        <v>18094</v>
      </c>
      <c r="G3620" s="17" t="s">
        <v>24</v>
      </c>
      <c r="H3620" s="21">
        <v>4102500</v>
      </c>
      <c r="I3620" s="20">
        <v>4102591.3043478262</v>
      </c>
      <c r="J3620" s="19">
        <v>4266600</v>
      </c>
      <c r="K3620" s="1" t="s">
        <v>10215</v>
      </c>
      <c r="L3620" s="183"/>
      <c r="M3620" s="44" t="e">
        <f>VLOOKUP(#REF!,'[1]PL3 Danh muc đầy đủ'!$E$9:$X$9281,20,0)</f>
        <v>#REF!</v>
      </c>
      <c r="N3620" s="44" t="e">
        <f>M3620-#REF!</f>
        <v>#REF!</v>
      </c>
    </row>
    <row r="3621" spans="1:14" ht="36" x14ac:dyDescent="0.3">
      <c r="A3621" s="43">
        <v>3611</v>
      </c>
      <c r="B3621" s="17" t="s">
        <v>10217</v>
      </c>
      <c r="C3621" s="18" t="s">
        <v>18141</v>
      </c>
      <c r="D3621" s="17" t="s">
        <v>10218</v>
      </c>
      <c r="E3621" s="18" t="s">
        <v>10219</v>
      </c>
      <c r="F3621" s="18" t="s">
        <v>10219</v>
      </c>
      <c r="G3621" s="17" t="s">
        <v>54</v>
      </c>
      <c r="H3621" s="21">
        <v>5474500</v>
      </c>
      <c r="I3621" s="20">
        <v>5474591.3043478262</v>
      </c>
      <c r="J3621" s="19">
        <v>5693500</v>
      </c>
      <c r="K3621" s="1" t="s">
        <v>10215</v>
      </c>
      <c r="L3621" s="183"/>
      <c r="M3621" s="44" t="e">
        <f>VLOOKUP(#REF!,'[1]PL3 Danh muc đầy đủ'!$E$9:$X$9281,20,0)</f>
        <v>#REF!</v>
      </c>
      <c r="N3621" s="44" t="e">
        <f>M3621-#REF!</f>
        <v>#REF!</v>
      </c>
    </row>
    <row r="3622" spans="1:14" ht="36" x14ac:dyDescent="0.3">
      <c r="A3622" s="43">
        <v>3612</v>
      </c>
      <c r="B3622" s="17" t="s">
        <v>680</v>
      </c>
      <c r="C3622" s="18" t="s">
        <v>18167</v>
      </c>
      <c r="D3622" s="17" t="s">
        <v>681</v>
      </c>
      <c r="E3622" s="18" t="s">
        <v>682</v>
      </c>
      <c r="F3622" s="18" t="s">
        <v>682</v>
      </c>
      <c r="G3622" s="17" t="s">
        <v>24</v>
      </c>
      <c r="H3622" s="21">
        <v>4324900</v>
      </c>
      <c r="I3622" s="20">
        <v>4324965.2173913047</v>
      </c>
      <c r="J3622" s="19">
        <v>4497900</v>
      </c>
      <c r="K3622" s="1" t="s">
        <v>10220</v>
      </c>
      <c r="L3622" s="183"/>
      <c r="M3622" s="44" t="e">
        <f>VLOOKUP(#REF!,'[1]PL3 Danh muc đầy đủ'!$E$9:$X$9281,20,0)</f>
        <v>#REF!</v>
      </c>
      <c r="N3622" s="44" t="e">
        <f>M3622-#REF!</f>
        <v>#REF!</v>
      </c>
    </row>
    <row r="3623" spans="1:14" ht="36" x14ac:dyDescent="0.3">
      <c r="A3623" s="43">
        <v>3613</v>
      </c>
      <c r="B3623" s="17" t="s">
        <v>684</v>
      </c>
      <c r="C3623" s="18" t="s">
        <v>18167</v>
      </c>
      <c r="D3623" s="17" t="s">
        <v>685</v>
      </c>
      <c r="E3623" s="18" t="s">
        <v>686</v>
      </c>
      <c r="F3623" s="18" t="s">
        <v>686</v>
      </c>
      <c r="G3623" s="17" t="s">
        <v>18</v>
      </c>
      <c r="H3623" s="21">
        <v>4324900</v>
      </c>
      <c r="I3623" s="20">
        <v>4324965.2173913047</v>
      </c>
      <c r="J3623" s="19">
        <v>4497900</v>
      </c>
      <c r="K3623" s="1" t="s">
        <v>10220</v>
      </c>
      <c r="L3623" s="183"/>
      <c r="M3623" s="44" t="e">
        <f>VLOOKUP(#REF!,'[1]PL3 Danh muc đầy đủ'!$E$9:$X$9281,20,0)</f>
        <v>#REF!</v>
      </c>
      <c r="N3623" s="44" t="e">
        <f>M3623-#REF!</f>
        <v>#REF!</v>
      </c>
    </row>
    <row r="3624" spans="1:14" ht="18" x14ac:dyDescent="0.3">
      <c r="A3624" s="43">
        <v>3614</v>
      </c>
      <c r="B3624" s="17" t="s">
        <v>687</v>
      </c>
      <c r="C3624" s="18" t="s">
        <v>18167</v>
      </c>
      <c r="D3624" s="17" t="s">
        <v>688</v>
      </c>
      <c r="E3624" s="18" t="s">
        <v>689</v>
      </c>
      <c r="F3624" s="18" t="s">
        <v>689</v>
      </c>
      <c r="G3624" s="17" t="s">
        <v>24</v>
      </c>
      <c r="H3624" s="21">
        <v>4324900</v>
      </c>
      <c r="I3624" s="20">
        <v>4324965.2173913047</v>
      </c>
      <c r="J3624" s="19">
        <v>4497900</v>
      </c>
      <c r="K3624" s="1" t="s">
        <v>10220</v>
      </c>
      <c r="L3624" s="183"/>
      <c r="M3624" s="44" t="e">
        <f>VLOOKUP(#REF!,'[1]PL3 Danh muc đầy đủ'!$E$9:$X$9281,20,0)</f>
        <v>#REF!</v>
      </c>
      <c r="N3624" s="44" t="e">
        <f>M3624-#REF!</f>
        <v>#REF!</v>
      </c>
    </row>
    <row r="3625" spans="1:14" ht="36" x14ac:dyDescent="0.3">
      <c r="A3625" s="43">
        <v>3615</v>
      </c>
      <c r="B3625" s="17" t="s">
        <v>690</v>
      </c>
      <c r="C3625" s="18" t="s">
        <v>18167</v>
      </c>
      <c r="D3625" s="17" t="s">
        <v>691</v>
      </c>
      <c r="E3625" s="18" t="s">
        <v>692</v>
      </c>
      <c r="F3625" s="18" t="s">
        <v>692</v>
      </c>
      <c r="G3625" s="17" t="s">
        <v>24</v>
      </c>
      <c r="H3625" s="21">
        <v>4324900</v>
      </c>
      <c r="I3625" s="20">
        <v>4324965.2173913047</v>
      </c>
      <c r="J3625" s="19">
        <v>4497900</v>
      </c>
      <c r="K3625" s="1" t="s">
        <v>10220</v>
      </c>
      <c r="L3625" s="183"/>
      <c r="M3625" s="44" t="e">
        <f>VLOOKUP(#REF!,'[1]PL3 Danh muc đầy đủ'!$E$9:$X$9281,20,0)</f>
        <v>#REF!</v>
      </c>
      <c r="N3625" s="44" t="e">
        <f>M3625-#REF!</f>
        <v>#REF!</v>
      </c>
    </row>
    <row r="3626" spans="1:14" ht="36" x14ac:dyDescent="0.3">
      <c r="A3626" s="43">
        <v>3616</v>
      </c>
      <c r="B3626" s="17" t="s">
        <v>693</v>
      </c>
      <c r="C3626" s="18" t="s">
        <v>18141</v>
      </c>
      <c r="D3626" s="17" t="s">
        <v>694</v>
      </c>
      <c r="E3626" s="18" t="s">
        <v>16753</v>
      </c>
      <c r="F3626" s="18" t="s">
        <v>16753</v>
      </c>
      <c r="G3626" s="17" t="s">
        <v>24</v>
      </c>
      <c r="H3626" s="21">
        <v>4324900</v>
      </c>
      <c r="I3626" s="20">
        <v>4324965.2173913047</v>
      </c>
      <c r="J3626" s="19">
        <v>4497900</v>
      </c>
      <c r="K3626" s="1" t="s">
        <v>10220</v>
      </c>
      <c r="L3626" s="183"/>
      <c r="M3626" s="44" t="e">
        <f>VLOOKUP(#REF!,'[1]PL3 Danh muc đầy đủ'!$E$9:$X$9281,20,0)</f>
        <v>#REF!</v>
      </c>
      <c r="N3626" s="44" t="e">
        <f>M3626-#REF!</f>
        <v>#REF!</v>
      </c>
    </row>
    <row r="3627" spans="1:14" ht="36" x14ac:dyDescent="0.3">
      <c r="A3627" s="43">
        <v>3617</v>
      </c>
      <c r="B3627" s="17" t="s">
        <v>695</v>
      </c>
      <c r="C3627" s="18" t="s">
        <v>18141</v>
      </c>
      <c r="D3627" s="17" t="s">
        <v>696</v>
      </c>
      <c r="E3627" s="18" t="s">
        <v>16754</v>
      </c>
      <c r="F3627" s="18" t="s">
        <v>16754</v>
      </c>
      <c r="G3627" s="17" t="s">
        <v>24</v>
      </c>
      <c r="H3627" s="21">
        <v>4324900</v>
      </c>
      <c r="I3627" s="20">
        <v>4324965.2173913047</v>
      </c>
      <c r="J3627" s="19">
        <v>4497900</v>
      </c>
      <c r="K3627" s="1" t="s">
        <v>10220</v>
      </c>
      <c r="L3627" s="183"/>
      <c r="M3627" s="44" t="e">
        <f>VLOOKUP(#REF!,'[1]PL3 Danh muc đầy đủ'!$E$9:$X$9281,20,0)</f>
        <v>#REF!</v>
      </c>
      <c r="N3627" s="44" t="e">
        <f>M3627-#REF!</f>
        <v>#REF!</v>
      </c>
    </row>
    <row r="3628" spans="1:14" ht="36" x14ac:dyDescent="0.3">
      <c r="A3628" s="43">
        <v>3618</v>
      </c>
      <c r="B3628" s="17" t="s">
        <v>18272</v>
      </c>
      <c r="C3628" s="18" t="s">
        <v>18141</v>
      </c>
      <c r="D3628" s="17" t="s">
        <v>18444</v>
      </c>
      <c r="E3628" s="18" t="s">
        <v>18606</v>
      </c>
      <c r="F3628" s="18" t="s">
        <v>18606</v>
      </c>
      <c r="G3628" s="17" t="s">
        <v>24</v>
      </c>
      <c r="H3628" s="21">
        <v>4324900</v>
      </c>
      <c r="I3628" s="20">
        <v>4324965.2173913047</v>
      </c>
      <c r="J3628" s="19">
        <v>4497900</v>
      </c>
      <c r="K3628" s="18" t="s">
        <v>10220</v>
      </c>
      <c r="L3628" s="184"/>
      <c r="M3628" s="44" t="e">
        <f>VLOOKUP(#REF!,'[1]PL3 Danh muc đầy đủ'!$E$9:$X$9281,20,0)</f>
        <v>#REF!</v>
      </c>
      <c r="N3628" s="44" t="e">
        <f>M3628-#REF!</f>
        <v>#REF!</v>
      </c>
    </row>
    <row r="3629" spans="1:14" ht="36" x14ac:dyDescent="0.3">
      <c r="A3629" s="43">
        <v>3619</v>
      </c>
      <c r="B3629" s="17" t="s">
        <v>697</v>
      </c>
      <c r="C3629" s="18" t="s">
        <v>18141</v>
      </c>
      <c r="D3629" s="17" t="s">
        <v>698</v>
      </c>
      <c r="E3629" s="18" t="s">
        <v>16755</v>
      </c>
      <c r="F3629" s="18" t="s">
        <v>16755</v>
      </c>
      <c r="G3629" s="17" t="s">
        <v>24</v>
      </c>
      <c r="H3629" s="21">
        <v>4324900</v>
      </c>
      <c r="I3629" s="20">
        <v>4324965.2173913047</v>
      </c>
      <c r="J3629" s="19">
        <v>4497900</v>
      </c>
      <c r="K3629" s="1" t="s">
        <v>10220</v>
      </c>
      <c r="L3629" s="183"/>
      <c r="M3629" s="44" t="e">
        <f>VLOOKUP(#REF!,'[1]PL3 Danh muc đầy đủ'!$E$9:$X$9281,20,0)</f>
        <v>#REF!</v>
      </c>
      <c r="N3629" s="44" t="e">
        <f>M3629-#REF!</f>
        <v>#REF!</v>
      </c>
    </row>
    <row r="3630" spans="1:14" ht="36" x14ac:dyDescent="0.3">
      <c r="A3630" s="43">
        <v>3620</v>
      </c>
      <c r="B3630" s="17" t="s">
        <v>699</v>
      </c>
      <c r="C3630" s="18" t="s">
        <v>18141</v>
      </c>
      <c r="D3630" s="17" t="s">
        <v>700</v>
      </c>
      <c r="E3630" s="18" t="s">
        <v>16756</v>
      </c>
      <c r="F3630" s="18" t="s">
        <v>16756</v>
      </c>
      <c r="G3630" s="17" t="s">
        <v>18</v>
      </c>
      <c r="H3630" s="21">
        <v>4324900</v>
      </c>
      <c r="I3630" s="20">
        <v>4324965.2173913047</v>
      </c>
      <c r="J3630" s="19">
        <v>4497900</v>
      </c>
      <c r="K3630" s="1" t="s">
        <v>10220</v>
      </c>
      <c r="L3630" s="183"/>
      <c r="M3630" s="44" t="e">
        <f>VLOOKUP(#REF!,'[1]PL3 Danh muc đầy đủ'!$E$9:$X$9281,20,0)</f>
        <v>#REF!</v>
      </c>
      <c r="N3630" s="44" t="e">
        <f>M3630-#REF!</f>
        <v>#REF!</v>
      </c>
    </row>
    <row r="3631" spans="1:14" ht="36" x14ac:dyDescent="0.3">
      <c r="A3631" s="43">
        <v>3621</v>
      </c>
      <c r="B3631" s="17" t="s">
        <v>701</v>
      </c>
      <c r="C3631" s="18" t="s">
        <v>18141</v>
      </c>
      <c r="D3631" s="17" t="s">
        <v>702</v>
      </c>
      <c r="E3631" s="18" t="s">
        <v>16757</v>
      </c>
      <c r="F3631" s="18" t="s">
        <v>16757</v>
      </c>
      <c r="G3631" s="17" t="s">
        <v>24</v>
      </c>
      <c r="H3631" s="21">
        <v>4324900</v>
      </c>
      <c r="I3631" s="20">
        <v>4324965.2173913047</v>
      </c>
      <c r="J3631" s="19">
        <v>4497900</v>
      </c>
      <c r="K3631" s="1" t="s">
        <v>10220</v>
      </c>
      <c r="L3631" s="183"/>
      <c r="M3631" s="44" t="e">
        <f>VLOOKUP(#REF!,'[1]PL3 Danh muc đầy đủ'!$E$9:$X$9281,20,0)</f>
        <v>#REF!</v>
      </c>
      <c r="N3631" s="44" t="e">
        <f>M3631-#REF!</f>
        <v>#REF!</v>
      </c>
    </row>
    <row r="3632" spans="1:14" ht="36" x14ac:dyDescent="0.3">
      <c r="A3632" s="43">
        <v>3622</v>
      </c>
      <c r="B3632" s="17" t="s">
        <v>703</v>
      </c>
      <c r="C3632" s="18" t="s">
        <v>18141</v>
      </c>
      <c r="D3632" s="17" t="s">
        <v>704</v>
      </c>
      <c r="E3632" s="18" t="s">
        <v>16758</v>
      </c>
      <c r="F3632" s="18" t="s">
        <v>16758</v>
      </c>
      <c r="G3632" s="17" t="s">
        <v>24</v>
      </c>
      <c r="H3632" s="21">
        <v>4324900</v>
      </c>
      <c r="I3632" s="20">
        <v>4324965.2173913047</v>
      </c>
      <c r="J3632" s="19">
        <v>4497900</v>
      </c>
      <c r="K3632" s="1" t="s">
        <v>10220</v>
      </c>
      <c r="L3632" s="183"/>
      <c r="M3632" s="44" t="e">
        <f>VLOOKUP(#REF!,'[1]PL3 Danh muc đầy đủ'!$E$9:$X$9281,20,0)</f>
        <v>#REF!</v>
      </c>
      <c r="N3632" s="44" t="e">
        <f>M3632-#REF!</f>
        <v>#REF!</v>
      </c>
    </row>
    <row r="3633" spans="1:14" ht="36" x14ac:dyDescent="0.3">
      <c r="A3633" s="43">
        <v>3623</v>
      </c>
      <c r="B3633" s="17" t="s">
        <v>705</v>
      </c>
      <c r="C3633" s="18" t="s">
        <v>18141</v>
      </c>
      <c r="D3633" s="17" t="s">
        <v>706</v>
      </c>
      <c r="E3633" s="18" t="s">
        <v>16759</v>
      </c>
      <c r="F3633" s="18" t="s">
        <v>16759</v>
      </c>
      <c r="G3633" s="17" t="s">
        <v>24</v>
      </c>
      <c r="H3633" s="21">
        <v>4324900</v>
      </c>
      <c r="I3633" s="20">
        <v>4324965.2173913047</v>
      </c>
      <c r="J3633" s="19">
        <v>4497900</v>
      </c>
      <c r="K3633" s="1" t="s">
        <v>10220</v>
      </c>
      <c r="L3633" s="183"/>
      <c r="M3633" s="44" t="e">
        <f>VLOOKUP(#REF!,'[1]PL3 Danh muc đầy đủ'!$E$9:$X$9281,20,0)</f>
        <v>#REF!</v>
      </c>
      <c r="N3633" s="44" t="e">
        <f>M3633-#REF!</f>
        <v>#REF!</v>
      </c>
    </row>
    <row r="3634" spans="1:14" ht="36" x14ac:dyDescent="0.3">
      <c r="A3634" s="43">
        <v>3624</v>
      </c>
      <c r="B3634" s="17" t="s">
        <v>707</v>
      </c>
      <c r="C3634" s="18" t="s">
        <v>18141</v>
      </c>
      <c r="D3634" s="17" t="s">
        <v>708</v>
      </c>
      <c r="E3634" s="18" t="s">
        <v>16760</v>
      </c>
      <c r="F3634" s="18" t="s">
        <v>16760</v>
      </c>
      <c r="G3634" s="17" t="s">
        <v>24</v>
      </c>
      <c r="H3634" s="21">
        <v>4324900</v>
      </c>
      <c r="I3634" s="20">
        <v>4324965.2173913047</v>
      </c>
      <c r="J3634" s="19">
        <v>4497900</v>
      </c>
      <c r="K3634" s="1" t="s">
        <v>10220</v>
      </c>
      <c r="L3634" s="183"/>
      <c r="M3634" s="44" t="e">
        <f>VLOOKUP(#REF!,'[1]PL3 Danh muc đầy đủ'!$E$9:$X$9281,20,0)</f>
        <v>#REF!</v>
      </c>
      <c r="N3634" s="44" t="e">
        <f>M3634-#REF!</f>
        <v>#REF!</v>
      </c>
    </row>
    <row r="3635" spans="1:14" ht="54" x14ac:dyDescent="0.3">
      <c r="A3635" s="43">
        <v>3625</v>
      </c>
      <c r="B3635" s="17" t="s">
        <v>709</v>
      </c>
      <c r="C3635" s="18" t="s">
        <v>18141</v>
      </c>
      <c r="D3635" s="17" t="s">
        <v>710</v>
      </c>
      <c r="E3635" s="18" t="s">
        <v>16761</v>
      </c>
      <c r="F3635" s="18" t="s">
        <v>16761</v>
      </c>
      <c r="G3635" s="17" t="s">
        <v>54</v>
      </c>
      <c r="H3635" s="21">
        <v>4324900</v>
      </c>
      <c r="I3635" s="20">
        <v>4324965.2173913047</v>
      </c>
      <c r="J3635" s="19">
        <v>4497900</v>
      </c>
      <c r="K3635" s="1" t="s">
        <v>10220</v>
      </c>
      <c r="L3635" s="183"/>
      <c r="M3635" s="44" t="e">
        <f>VLOOKUP(#REF!,'[1]PL3 Danh muc đầy đủ'!$E$9:$X$9281,20,0)</f>
        <v>#REF!</v>
      </c>
      <c r="N3635" s="44" t="e">
        <f>M3635-#REF!</f>
        <v>#REF!</v>
      </c>
    </row>
    <row r="3636" spans="1:14" ht="36" x14ac:dyDescent="0.3">
      <c r="A3636" s="43">
        <v>3626</v>
      </c>
      <c r="B3636" s="17" t="s">
        <v>711</v>
      </c>
      <c r="C3636" s="18" t="s">
        <v>18141</v>
      </c>
      <c r="D3636" s="17" t="s">
        <v>712</v>
      </c>
      <c r="E3636" s="18" t="s">
        <v>16762</v>
      </c>
      <c r="F3636" s="18" t="s">
        <v>16762</v>
      </c>
      <c r="G3636" s="17" t="s">
        <v>24</v>
      </c>
      <c r="H3636" s="21">
        <v>4324900</v>
      </c>
      <c r="I3636" s="20">
        <v>4324965.2173913047</v>
      </c>
      <c r="J3636" s="19">
        <v>4497900</v>
      </c>
      <c r="K3636" s="1" t="s">
        <v>10220</v>
      </c>
      <c r="L3636" s="183"/>
      <c r="M3636" s="44" t="e">
        <f>VLOOKUP(#REF!,'[1]PL3 Danh muc đầy đủ'!$E$9:$X$9281,20,0)</f>
        <v>#REF!</v>
      </c>
      <c r="N3636" s="44" t="e">
        <f>M3636-#REF!</f>
        <v>#REF!</v>
      </c>
    </row>
    <row r="3637" spans="1:14" ht="36" x14ac:dyDescent="0.3">
      <c r="A3637" s="43">
        <v>3627</v>
      </c>
      <c r="B3637" s="17" t="s">
        <v>713</v>
      </c>
      <c r="C3637" s="18" t="s">
        <v>18141</v>
      </c>
      <c r="D3637" s="17" t="s">
        <v>714</v>
      </c>
      <c r="E3637" s="18" t="s">
        <v>715</v>
      </c>
      <c r="F3637" s="18" t="s">
        <v>715</v>
      </c>
      <c r="G3637" s="17" t="s">
        <v>24</v>
      </c>
      <c r="H3637" s="21">
        <v>4324900</v>
      </c>
      <c r="I3637" s="20">
        <v>4324965.2173913047</v>
      </c>
      <c r="J3637" s="19">
        <v>4497900</v>
      </c>
      <c r="K3637" s="1" t="s">
        <v>10220</v>
      </c>
      <c r="L3637" s="183"/>
      <c r="M3637" s="44" t="e">
        <f>VLOOKUP(#REF!,'[1]PL3 Danh muc đầy đủ'!$E$9:$X$9281,20,0)</f>
        <v>#REF!</v>
      </c>
      <c r="N3637" s="44" t="e">
        <f>M3637-#REF!</f>
        <v>#REF!</v>
      </c>
    </row>
    <row r="3638" spans="1:14" ht="36" x14ac:dyDescent="0.3">
      <c r="A3638" s="43">
        <v>3628</v>
      </c>
      <c r="B3638" s="17" t="s">
        <v>716</v>
      </c>
      <c r="C3638" s="18" t="s">
        <v>18141</v>
      </c>
      <c r="D3638" s="17" t="s">
        <v>717</v>
      </c>
      <c r="E3638" s="18" t="s">
        <v>718</v>
      </c>
      <c r="F3638" s="18" t="s">
        <v>718</v>
      </c>
      <c r="G3638" s="17" t="s">
        <v>24</v>
      </c>
      <c r="H3638" s="21">
        <v>4324900</v>
      </c>
      <c r="I3638" s="20">
        <v>4324965.2173913047</v>
      </c>
      <c r="J3638" s="19">
        <v>4497900</v>
      </c>
      <c r="K3638" s="1" t="s">
        <v>10220</v>
      </c>
      <c r="L3638" s="183"/>
      <c r="M3638" s="44" t="e">
        <f>VLOOKUP(#REF!,'[1]PL3 Danh muc đầy đủ'!$E$9:$X$9281,20,0)</f>
        <v>#REF!</v>
      </c>
      <c r="N3638" s="44" t="e">
        <f>M3638-#REF!</f>
        <v>#REF!</v>
      </c>
    </row>
    <row r="3639" spans="1:14" ht="36" x14ac:dyDescent="0.3">
      <c r="A3639" s="43">
        <v>3629</v>
      </c>
      <c r="B3639" s="17" t="s">
        <v>719</v>
      </c>
      <c r="C3639" s="18" t="s">
        <v>18141</v>
      </c>
      <c r="D3639" s="17" t="s">
        <v>720</v>
      </c>
      <c r="E3639" s="18" t="s">
        <v>721</v>
      </c>
      <c r="F3639" s="18" t="s">
        <v>721</v>
      </c>
      <c r="G3639" s="17" t="s">
        <v>24</v>
      </c>
      <c r="H3639" s="21">
        <v>4324900</v>
      </c>
      <c r="I3639" s="20">
        <v>4324965.2173913047</v>
      </c>
      <c r="J3639" s="19">
        <v>4497900</v>
      </c>
      <c r="K3639" s="1" t="s">
        <v>10220</v>
      </c>
      <c r="L3639" s="183"/>
      <c r="M3639" s="44" t="e">
        <f>VLOOKUP(#REF!,'[1]PL3 Danh muc đầy đủ'!$E$9:$X$9281,20,0)</f>
        <v>#REF!</v>
      </c>
      <c r="N3639" s="44" t="e">
        <f>M3639-#REF!</f>
        <v>#REF!</v>
      </c>
    </row>
    <row r="3640" spans="1:14" ht="36" x14ac:dyDescent="0.3">
      <c r="A3640" s="43">
        <v>3630</v>
      </c>
      <c r="B3640" s="17" t="s">
        <v>722</v>
      </c>
      <c r="C3640" s="18" t="s">
        <v>18141</v>
      </c>
      <c r="D3640" s="17" t="s">
        <v>723</v>
      </c>
      <c r="E3640" s="18" t="s">
        <v>724</v>
      </c>
      <c r="F3640" s="18" t="s">
        <v>724</v>
      </c>
      <c r="G3640" s="17" t="s">
        <v>24</v>
      </c>
      <c r="H3640" s="21">
        <v>4324900</v>
      </c>
      <c r="I3640" s="20">
        <v>4324965.2173913047</v>
      </c>
      <c r="J3640" s="19">
        <v>4497900</v>
      </c>
      <c r="K3640" s="1" t="s">
        <v>10220</v>
      </c>
      <c r="L3640" s="183"/>
      <c r="M3640" s="44" t="e">
        <f>VLOOKUP(#REF!,'[1]PL3 Danh muc đầy đủ'!$E$9:$X$9281,20,0)</f>
        <v>#REF!</v>
      </c>
      <c r="N3640" s="44" t="e">
        <f>M3640-#REF!</f>
        <v>#REF!</v>
      </c>
    </row>
    <row r="3641" spans="1:14" ht="54" x14ac:dyDescent="0.3">
      <c r="A3641" s="43">
        <v>3631</v>
      </c>
      <c r="B3641" s="17" t="s">
        <v>725</v>
      </c>
      <c r="C3641" s="18" t="s">
        <v>18141</v>
      </c>
      <c r="D3641" s="17" t="s">
        <v>726</v>
      </c>
      <c r="E3641" s="18" t="s">
        <v>727</v>
      </c>
      <c r="F3641" s="18" t="s">
        <v>727</v>
      </c>
      <c r="G3641" s="17" t="s">
        <v>24</v>
      </c>
      <c r="H3641" s="21">
        <v>4324900</v>
      </c>
      <c r="I3641" s="20">
        <v>4324965.2173913047</v>
      </c>
      <c r="J3641" s="19">
        <v>4497900</v>
      </c>
      <c r="K3641" s="1" t="s">
        <v>10220</v>
      </c>
      <c r="L3641" s="183"/>
      <c r="M3641" s="44" t="e">
        <f>VLOOKUP(#REF!,'[1]PL3 Danh muc đầy đủ'!$E$9:$X$9281,20,0)</f>
        <v>#REF!</v>
      </c>
      <c r="N3641" s="44" t="e">
        <f>M3641-#REF!</f>
        <v>#REF!</v>
      </c>
    </row>
    <row r="3642" spans="1:14" ht="54" x14ac:dyDescent="0.3">
      <c r="A3642" s="43">
        <v>3632</v>
      </c>
      <c r="B3642" s="17" t="s">
        <v>728</v>
      </c>
      <c r="C3642" s="18" t="s">
        <v>18141</v>
      </c>
      <c r="D3642" s="17" t="s">
        <v>729</v>
      </c>
      <c r="E3642" s="18" t="s">
        <v>730</v>
      </c>
      <c r="F3642" s="18" t="s">
        <v>730</v>
      </c>
      <c r="G3642" s="17" t="s">
        <v>18</v>
      </c>
      <c r="H3642" s="21">
        <v>4324900</v>
      </c>
      <c r="I3642" s="20">
        <v>4324965.2173913047</v>
      </c>
      <c r="J3642" s="19">
        <v>4497900</v>
      </c>
      <c r="K3642" s="1" t="s">
        <v>10220</v>
      </c>
      <c r="L3642" s="183"/>
      <c r="M3642" s="44" t="e">
        <f>VLOOKUP(#REF!,'[1]PL3 Danh muc đầy đủ'!$E$9:$X$9281,20,0)</f>
        <v>#REF!</v>
      </c>
      <c r="N3642" s="44" t="e">
        <f>M3642-#REF!</f>
        <v>#REF!</v>
      </c>
    </row>
    <row r="3643" spans="1:14" ht="36" x14ac:dyDescent="0.3">
      <c r="A3643" s="43">
        <v>3633</v>
      </c>
      <c r="B3643" s="17" t="s">
        <v>731</v>
      </c>
      <c r="C3643" s="18" t="s">
        <v>18141</v>
      </c>
      <c r="D3643" s="17" t="s">
        <v>732</v>
      </c>
      <c r="E3643" s="18" t="s">
        <v>733</v>
      </c>
      <c r="F3643" s="18" t="s">
        <v>733</v>
      </c>
      <c r="G3643" s="17" t="s">
        <v>18</v>
      </c>
      <c r="H3643" s="21">
        <v>4324900</v>
      </c>
      <c r="I3643" s="20">
        <v>4324965.2173913047</v>
      </c>
      <c r="J3643" s="19">
        <v>4497900</v>
      </c>
      <c r="K3643" s="1" t="s">
        <v>10220</v>
      </c>
      <c r="L3643" s="183"/>
      <c r="M3643" s="44" t="e">
        <f>VLOOKUP(#REF!,'[1]PL3 Danh muc đầy đủ'!$E$9:$X$9281,20,0)</f>
        <v>#REF!</v>
      </c>
      <c r="N3643" s="44" t="e">
        <f>M3643-#REF!</f>
        <v>#REF!</v>
      </c>
    </row>
    <row r="3644" spans="1:14" ht="36" x14ac:dyDescent="0.3">
      <c r="A3644" s="43">
        <v>3634</v>
      </c>
      <c r="B3644" s="17" t="s">
        <v>734</v>
      </c>
      <c r="C3644" s="18" t="s">
        <v>18141</v>
      </c>
      <c r="D3644" s="17" t="s">
        <v>735</v>
      </c>
      <c r="E3644" s="18" t="s">
        <v>736</v>
      </c>
      <c r="F3644" s="18" t="s">
        <v>736</v>
      </c>
      <c r="G3644" s="17" t="s">
        <v>24</v>
      </c>
      <c r="H3644" s="21">
        <v>4324900</v>
      </c>
      <c r="I3644" s="20">
        <v>4324965.2173913047</v>
      </c>
      <c r="J3644" s="19">
        <v>4497900</v>
      </c>
      <c r="K3644" s="1" t="s">
        <v>10220</v>
      </c>
      <c r="L3644" s="183"/>
      <c r="M3644" s="44" t="e">
        <f>VLOOKUP(#REF!,'[1]PL3 Danh muc đầy đủ'!$E$9:$X$9281,20,0)</f>
        <v>#REF!</v>
      </c>
      <c r="N3644" s="44" t="e">
        <f>M3644-#REF!</f>
        <v>#REF!</v>
      </c>
    </row>
    <row r="3645" spans="1:14" ht="36" x14ac:dyDescent="0.3">
      <c r="A3645" s="43">
        <v>3635</v>
      </c>
      <c r="B3645" s="17" t="s">
        <v>737</v>
      </c>
      <c r="C3645" s="18" t="s">
        <v>18141</v>
      </c>
      <c r="D3645" s="17" t="s">
        <v>738</v>
      </c>
      <c r="E3645" s="18" t="s">
        <v>739</v>
      </c>
      <c r="F3645" s="18" t="s">
        <v>739</v>
      </c>
      <c r="G3645" s="17" t="s">
        <v>24</v>
      </c>
      <c r="H3645" s="21">
        <v>4324900</v>
      </c>
      <c r="I3645" s="20">
        <v>4324965.2173913047</v>
      </c>
      <c r="J3645" s="19">
        <v>4497900</v>
      </c>
      <c r="K3645" s="1" t="s">
        <v>10220</v>
      </c>
      <c r="L3645" s="183"/>
      <c r="M3645" s="44" t="e">
        <f>VLOOKUP(#REF!,'[1]PL3 Danh muc đầy đủ'!$E$9:$X$9281,20,0)</f>
        <v>#REF!</v>
      </c>
      <c r="N3645" s="44" t="e">
        <f>M3645-#REF!</f>
        <v>#REF!</v>
      </c>
    </row>
    <row r="3646" spans="1:14" ht="36" x14ac:dyDescent="0.3">
      <c r="A3646" s="43">
        <v>3636</v>
      </c>
      <c r="B3646" s="17" t="s">
        <v>740</v>
      </c>
      <c r="C3646" s="18" t="s">
        <v>18141</v>
      </c>
      <c r="D3646" s="17" t="s">
        <v>741</v>
      </c>
      <c r="E3646" s="18" t="s">
        <v>742</v>
      </c>
      <c r="F3646" s="18" t="s">
        <v>742</v>
      </c>
      <c r="G3646" s="17" t="s">
        <v>18</v>
      </c>
      <c r="H3646" s="21">
        <v>4324900</v>
      </c>
      <c r="I3646" s="20">
        <v>4324965.2173913047</v>
      </c>
      <c r="J3646" s="19">
        <v>4497900</v>
      </c>
      <c r="K3646" s="1" t="s">
        <v>10220</v>
      </c>
      <c r="L3646" s="183"/>
      <c r="M3646" s="44" t="e">
        <f>VLOOKUP(#REF!,'[1]PL3 Danh muc đầy đủ'!$E$9:$X$9281,20,0)</f>
        <v>#REF!</v>
      </c>
      <c r="N3646" s="44" t="e">
        <f>M3646-#REF!</f>
        <v>#REF!</v>
      </c>
    </row>
    <row r="3647" spans="1:14" ht="36" x14ac:dyDescent="0.3">
      <c r="A3647" s="43">
        <v>3637</v>
      </c>
      <c r="B3647" s="17" t="s">
        <v>743</v>
      </c>
      <c r="C3647" s="18" t="s">
        <v>18141</v>
      </c>
      <c r="D3647" s="17" t="s">
        <v>744</v>
      </c>
      <c r="E3647" s="18" t="s">
        <v>745</v>
      </c>
      <c r="F3647" s="18" t="s">
        <v>745</v>
      </c>
      <c r="G3647" s="17" t="s">
        <v>18</v>
      </c>
      <c r="H3647" s="21">
        <v>4324900</v>
      </c>
      <c r="I3647" s="20">
        <v>4324965.2173913047</v>
      </c>
      <c r="J3647" s="19">
        <v>4497900</v>
      </c>
      <c r="K3647" s="1" t="s">
        <v>10220</v>
      </c>
      <c r="L3647" s="183"/>
      <c r="M3647" s="44" t="e">
        <f>VLOOKUP(#REF!,'[1]PL3 Danh muc đầy đủ'!$E$9:$X$9281,20,0)</f>
        <v>#REF!</v>
      </c>
      <c r="N3647" s="44" t="e">
        <f>M3647-#REF!</f>
        <v>#REF!</v>
      </c>
    </row>
    <row r="3648" spans="1:14" ht="36" x14ac:dyDescent="0.3">
      <c r="A3648" s="43">
        <v>3638</v>
      </c>
      <c r="B3648" s="17" t="s">
        <v>938</v>
      </c>
      <c r="C3648" s="18" t="s">
        <v>18167</v>
      </c>
      <c r="D3648" s="17" t="s">
        <v>939</v>
      </c>
      <c r="E3648" s="18" t="s">
        <v>940</v>
      </c>
      <c r="F3648" s="18" t="s">
        <v>940</v>
      </c>
      <c r="G3648" s="17" t="s">
        <v>24</v>
      </c>
      <c r="H3648" s="21">
        <v>4002600</v>
      </c>
      <c r="I3648" s="20">
        <v>4002626.0869565215</v>
      </c>
      <c r="J3648" s="19">
        <v>4162700</v>
      </c>
      <c r="K3648" s="1" t="s">
        <v>10221</v>
      </c>
      <c r="L3648" s="183"/>
      <c r="M3648" s="44" t="e">
        <f>VLOOKUP(#REF!,'[1]PL3 Danh muc đầy đủ'!$E$9:$X$9281,20,0)</f>
        <v>#REF!</v>
      </c>
      <c r="N3648" s="44" t="e">
        <f>M3648-#REF!</f>
        <v>#REF!</v>
      </c>
    </row>
    <row r="3649" spans="1:14" ht="36" x14ac:dyDescent="0.3">
      <c r="A3649" s="43">
        <v>3639</v>
      </c>
      <c r="B3649" s="17" t="s">
        <v>942</v>
      </c>
      <c r="C3649" s="18" t="s">
        <v>18141</v>
      </c>
      <c r="D3649" s="17" t="s">
        <v>943</v>
      </c>
      <c r="E3649" s="18" t="s">
        <v>944</v>
      </c>
      <c r="F3649" s="18" t="s">
        <v>944</v>
      </c>
      <c r="G3649" s="17" t="s">
        <v>24</v>
      </c>
      <c r="H3649" s="21">
        <v>4002600</v>
      </c>
      <c r="I3649" s="20">
        <v>4002626.0869565215</v>
      </c>
      <c r="J3649" s="19">
        <v>4162700</v>
      </c>
      <c r="K3649" s="1" t="s">
        <v>10221</v>
      </c>
      <c r="L3649" s="183"/>
      <c r="M3649" s="44" t="e">
        <f>VLOOKUP(#REF!,'[1]PL3 Danh muc đầy đủ'!$E$9:$X$9281,20,0)</f>
        <v>#REF!</v>
      </c>
      <c r="N3649" s="44" t="e">
        <f>M3649-#REF!</f>
        <v>#REF!</v>
      </c>
    </row>
    <row r="3650" spans="1:14" ht="18" x14ac:dyDescent="0.3">
      <c r="A3650" s="43">
        <v>3640</v>
      </c>
      <c r="B3650" s="17" t="s">
        <v>945</v>
      </c>
      <c r="C3650" s="18" t="s">
        <v>18141</v>
      </c>
      <c r="D3650" s="17" t="s">
        <v>946</v>
      </c>
      <c r="E3650" s="18" t="s">
        <v>947</v>
      </c>
      <c r="F3650" s="18" t="s">
        <v>947</v>
      </c>
      <c r="G3650" s="17" t="s">
        <v>24</v>
      </c>
      <c r="H3650" s="21">
        <v>4002600</v>
      </c>
      <c r="I3650" s="20">
        <v>4002626.0869565215</v>
      </c>
      <c r="J3650" s="19">
        <v>4162700</v>
      </c>
      <c r="K3650" s="1" t="s">
        <v>10221</v>
      </c>
      <c r="L3650" s="183"/>
      <c r="M3650" s="44" t="e">
        <f>VLOOKUP(#REF!,'[1]PL3 Danh muc đầy đủ'!$E$9:$X$9281,20,0)</f>
        <v>#REF!</v>
      </c>
      <c r="N3650" s="44" t="e">
        <f>M3650-#REF!</f>
        <v>#REF!</v>
      </c>
    </row>
    <row r="3651" spans="1:14" ht="36" x14ac:dyDescent="0.3">
      <c r="A3651" s="43">
        <v>3641</v>
      </c>
      <c r="B3651" s="17" t="s">
        <v>948</v>
      </c>
      <c r="C3651" s="18" t="s">
        <v>18141</v>
      </c>
      <c r="D3651" s="17" t="s">
        <v>949</v>
      </c>
      <c r="E3651" s="18" t="s">
        <v>950</v>
      </c>
      <c r="F3651" s="18" t="s">
        <v>950</v>
      </c>
      <c r="G3651" s="17" t="s">
        <v>24</v>
      </c>
      <c r="H3651" s="21">
        <v>4002600</v>
      </c>
      <c r="I3651" s="20">
        <v>4002626.0869565215</v>
      </c>
      <c r="J3651" s="19">
        <v>4162700</v>
      </c>
      <c r="K3651" s="1" t="s">
        <v>10221</v>
      </c>
      <c r="L3651" s="183"/>
      <c r="M3651" s="44" t="e">
        <f>VLOOKUP(#REF!,'[1]PL3 Danh muc đầy đủ'!$E$9:$X$9281,20,0)</f>
        <v>#REF!</v>
      </c>
      <c r="N3651" s="44" t="e">
        <f>M3651-#REF!</f>
        <v>#REF!</v>
      </c>
    </row>
    <row r="3652" spans="1:14" ht="18" x14ac:dyDescent="0.3">
      <c r="A3652" s="43">
        <v>3642</v>
      </c>
      <c r="B3652" s="17" t="s">
        <v>951</v>
      </c>
      <c r="C3652" s="18" t="s">
        <v>18141</v>
      </c>
      <c r="D3652" s="17" t="s">
        <v>952</v>
      </c>
      <c r="E3652" s="18" t="s">
        <v>953</v>
      </c>
      <c r="F3652" s="18" t="s">
        <v>953</v>
      </c>
      <c r="G3652" s="17" t="s">
        <v>24</v>
      </c>
      <c r="H3652" s="21">
        <v>4002600</v>
      </c>
      <c r="I3652" s="20">
        <v>4002626.0869565215</v>
      </c>
      <c r="J3652" s="19">
        <v>4162700</v>
      </c>
      <c r="K3652" s="1" t="s">
        <v>10221</v>
      </c>
      <c r="L3652" s="183"/>
      <c r="M3652" s="44" t="e">
        <f>VLOOKUP(#REF!,'[1]PL3 Danh muc đầy đủ'!$E$9:$X$9281,20,0)</f>
        <v>#REF!</v>
      </c>
      <c r="N3652" s="44" t="e">
        <f>M3652-#REF!</f>
        <v>#REF!</v>
      </c>
    </row>
    <row r="3653" spans="1:14" ht="46.8" x14ac:dyDescent="0.3">
      <c r="A3653" s="43">
        <v>3643</v>
      </c>
      <c r="B3653" s="17" t="s">
        <v>769</v>
      </c>
      <c r="C3653" s="18" t="s">
        <v>18167</v>
      </c>
      <c r="D3653" s="17" t="s">
        <v>770</v>
      </c>
      <c r="E3653" s="18" t="s">
        <v>771</v>
      </c>
      <c r="F3653" s="18" t="s">
        <v>771</v>
      </c>
      <c r="G3653" s="17" t="s">
        <v>18</v>
      </c>
      <c r="H3653" s="21">
        <v>3923600</v>
      </c>
      <c r="I3653" s="20">
        <v>3923626.0869565215</v>
      </c>
      <c r="J3653" s="19">
        <v>4080500</v>
      </c>
      <c r="K3653" s="1" t="s">
        <v>768</v>
      </c>
      <c r="L3653" s="183"/>
      <c r="M3653" s="44" t="e">
        <f>VLOOKUP(#REF!,'[1]PL3 Danh muc đầy đủ'!$E$9:$X$9281,20,0)</f>
        <v>#REF!</v>
      </c>
      <c r="N3653" s="44" t="e">
        <f>M3653-#REF!</f>
        <v>#REF!</v>
      </c>
    </row>
    <row r="3654" spans="1:14" ht="46.8" x14ac:dyDescent="0.3">
      <c r="A3654" s="43">
        <v>3644</v>
      </c>
      <c r="B3654" s="17" t="s">
        <v>772</v>
      </c>
      <c r="C3654" s="18" t="s">
        <v>18167</v>
      </c>
      <c r="D3654" s="17" t="s">
        <v>773</v>
      </c>
      <c r="E3654" s="18" t="s">
        <v>774</v>
      </c>
      <c r="F3654" s="18" t="s">
        <v>774</v>
      </c>
      <c r="G3654" s="17" t="s">
        <v>24</v>
      </c>
      <c r="H3654" s="21">
        <v>3923600</v>
      </c>
      <c r="I3654" s="20">
        <v>3923626.0869565215</v>
      </c>
      <c r="J3654" s="19">
        <v>4080500</v>
      </c>
      <c r="K3654" s="1" t="s">
        <v>768</v>
      </c>
      <c r="L3654" s="183"/>
      <c r="M3654" s="44" t="e">
        <f>VLOOKUP(#REF!,'[1]PL3 Danh muc đầy đủ'!$E$9:$X$9281,20,0)</f>
        <v>#REF!</v>
      </c>
      <c r="N3654" s="44" t="e">
        <f>M3654-#REF!</f>
        <v>#REF!</v>
      </c>
    </row>
    <row r="3655" spans="1:14" ht="46.8" x14ac:dyDescent="0.3">
      <c r="A3655" s="43">
        <v>3645</v>
      </c>
      <c r="B3655" s="17" t="s">
        <v>775</v>
      </c>
      <c r="C3655" s="18" t="s">
        <v>18167</v>
      </c>
      <c r="D3655" s="17" t="s">
        <v>776</v>
      </c>
      <c r="E3655" s="18" t="s">
        <v>777</v>
      </c>
      <c r="F3655" s="18" t="s">
        <v>777</v>
      </c>
      <c r="G3655" s="17" t="s">
        <v>24</v>
      </c>
      <c r="H3655" s="21">
        <v>3923600</v>
      </c>
      <c r="I3655" s="20">
        <v>3923626.0869565215</v>
      </c>
      <c r="J3655" s="19">
        <v>4080500</v>
      </c>
      <c r="K3655" s="1" t="s">
        <v>768</v>
      </c>
      <c r="L3655" s="183"/>
      <c r="M3655" s="44" t="e">
        <f>VLOOKUP(#REF!,'[1]PL3 Danh muc đầy đủ'!$E$9:$X$9281,20,0)</f>
        <v>#REF!</v>
      </c>
      <c r="N3655" s="44" t="e">
        <f>M3655-#REF!</f>
        <v>#REF!</v>
      </c>
    </row>
    <row r="3656" spans="1:14" ht="46.8" x14ac:dyDescent="0.3">
      <c r="A3656" s="43">
        <v>3646</v>
      </c>
      <c r="B3656" s="17" t="s">
        <v>778</v>
      </c>
      <c r="C3656" s="18" t="s">
        <v>18167</v>
      </c>
      <c r="D3656" s="17" t="s">
        <v>779</v>
      </c>
      <c r="E3656" s="18" t="s">
        <v>780</v>
      </c>
      <c r="F3656" s="18" t="s">
        <v>780</v>
      </c>
      <c r="G3656" s="17" t="s">
        <v>24</v>
      </c>
      <c r="H3656" s="21">
        <v>3923600</v>
      </c>
      <c r="I3656" s="20">
        <v>3923626.0869565215</v>
      </c>
      <c r="J3656" s="19">
        <v>4080500</v>
      </c>
      <c r="K3656" s="1" t="s">
        <v>768</v>
      </c>
      <c r="L3656" s="183"/>
      <c r="M3656" s="44" t="e">
        <f>VLOOKUP(#REF!,'[1]PL3 Danh muc đầy đủ'!$E$9:$X$9281,20,0)</f>
        <v>#REF!</v>
      </c>
      <c r="N3656" s="44" t="e">
        <f>M3656-#REF!</f>
        <v>#REF!</v>
      </c>
    </row>
    <row r="3657" spans="1:14" ht="46.8" x14ac:dyDescent="0.3">
      <c r="A3657" s="43">
        <v>3647</v>
      </c>
      <c r="B3657" s="17" t="s">
        <v>781</v>
      </c>
      <c r="C3657" s="18" t="s">
        <v>18167</v>
      </c>
      <c r="D3657" s="17" t="s">
        <v>782</v>
      </c>
      <c r="E3657" s="18" t="s">
        <v>783</v>
      </c>
      <c r="F3657" s="18" t="s">
        <v>783</v>
      </c>
      <c r="G3657" s="17" t="s">
        <v>18</v>
      </c>
      <c r="H3657" s="21">
        <v>3923600</v>
      </c>
      <c r="I3657" s="20">
        <v>3923626.0869565215</v>
      </c>
      <c r="J3657" s="19">
        <v>4080500</v>
      </c>
      <c r="K3657" s="1" t="s">
        <v>768</v>
      </c>
      <c r="L3657" s="183"/>
      <c r="M3657" s="44" t="e">
        <f>VLOOKUP(#REF!,'[1]PL3 Danh muc đầy đủ'!$E$9:$X$9281,20,0)</f>
        <v>#REF!</v>
      </c>
      <c r="N3657" s="44" t="e">
        <f>M3657-#REF!</f>
        <v>#REF!</v>
      </c>
    </row>
    <row r="3658" spans="1:14" ht="46.8" x14ac:dyDescent="0.3">
      <c r="A3658" s="43">
        <v>3648</v>
      </c>
      <c r="B3658" s="17" t="s">
        <v>785</v>
      </c>
      <c r="C3658" s="18" t="s">
        <v>18167</v>
      </c>
      <c r="D3658" s="17" t="s">
        <v>786</v>
      </c>
      <c r="E3658" s="18" t="s">
        <v>787</v>
      </c>
      <c r="F3658" s="18" t="s">
        <v>787</v>
      </c>
      <c r="G3658" s="17" t="s">
        <v>24</v>
      </c>
      <c r="H3658" s="21">
        <v>3923600</v>
      </c>
      <c r="I3658" s="20">
        <v>3923626.0869565215</v>
      </c>
      <c r="J3658" s="19">
        <v>4080500</v>
      </c>
      <c r="K3658" s="1" t="s">
        <v>768</v>
      </c>
      <c r="L3658" s="183"/>
      <c r="M3658" s="44" t="e">
        <f>VLOOKUP(#REF!,'[1]PL3 Danh muc đầy đủ'!$E$9:$X$9281,20,0)</f>
        <v>#REF!</v>
      </c>
      <c r="N3658" s="44" t="e">
        <f>M3658-#REF!</f>
        <v>#REF!</v>
      </c>
    </row>
    <row r="3659" spans="1:14" ht="54" x14ac:dyDescent="0.3">
      <c r="A3659" s="43">
        <v>3649</v>
      </c>
      <c r="B3659" s="17" t="s">
        <v>788</v>
      </c>
      <c r="C3659" s="18" t="s">
        <v>18167</v>
      </c>
      <c r="D3659" s="17" t="s">
        <v>789</v>
      </c>
      <c r="E3659" s="18" t="s">
        <v>790</v>
      </c>
      <c r="F3659" s="18" t="s">
        <v>790</v>
      </c>
      <c r="G3659" s="17" t="s">
        <v>24</v>
      </c>
      <c r="H3659" s="21">
        <v>3923600</v>
      </c>
      <c r="I3659" s="20">
        <v>3923626.0869565215</v>
      </c>
      <c r="J3659" s="19">
        <v>4080500</v>
      </c>
      <c r="K3659" s="1" t="s">
        <v>768</v>
      </c>
      <c r="L3659" s="183"/>
      <c r="M3659" s="44" t="e">
        <f>VLOOKUP(#REF!,'[1]PL3 Danh muc đầy đủ'!$E$9:$X$9281,20,0)</f>
        <v>#REF!</v>
      </c>
      <c r="N3659" s="44" t="e">
        <f>M3659-#REF!</f>
        <v>#REF!</v>
      </c>
    </row>
    <row r="3660" spans="1:14" ht="54" x14ac:dyDescent="0.3">
      <c r="A3660" s="43">
        <v>3650</v>
      </c>
      <c r="B3660" s="17" t="s">
        <v>791</v>
      </c>
      <c r="C3660" s="18" t="s">
        <v>18167</v>
      </c>
      <c r="D3660" s="17" t="s">
        <v>792</v>
      </c>
      <c r="E3660" s="18" t="s">
        <v>793</v>
      </c>
      <c r="F3660" s="18" t="s">
        <v>793</v>
      </c>
      <c r="G3660" s="17" t="s">
        <v>24</v>
      </c>
      <c r="H3660" s="21">
        <v>3923600</v>
      </c>
      <c r="I3660" s="20">
        <v>3923626.0869565215</v>
      </c>
      <c r="J3660" s="19">
        <v>4080500</v>
      </c>
      <c r="K3660" s="1" t="s">
        <v>768</v>
      </c>
      <c r="L3660" s="183"/>
      <c r="M3660" s="44" t="e">
        <f>VLOOKUP(#REF!,'[1]PL3 Danh muc đầy đủ'!$E$9:$X$9281,20,0)</f>
        <v>#REF!</v>
      </c>
      <c r="N3660" s="44" t="e">
        <f>M3660-#REF!</f>
        <v>#REF!</v>
      </c>
    </row>
    <row r="3661" spans="1:14" ht="46.8" x14ac:dyDescent="0.3">
      <c r="A3661" s="43">
        <v>3651</v>
      </c>
      <c r="B3661" s="17" t="s">
        <v>794</v>
      </c>
      <c r="C3661" s="18" t="s">
        <v>18141</v>
      </c>
      <c r="D3661" s="17" t="s">
        <v>795</v>
      </c>
      <c r="E3661" s="18" t="s">
        <v>16763</v>
      </c>
      <c r="F3661" s="18" t="s">
        <v>16763</v>
      </c>
      <c r="G3661" s="17" t="s">
        <v>18</v>
      </c>
      <c r="H3661" s="21">
        <v>3923600</v>
      </c>
      <c r="I3661" s="20">
        <v>3923626.0869565215</v>
      </c>
      <c r="J3661" s="19">
        <v>4080500</v>
      </c>
      <c r="K3661" s="1" t="s">
        <v>768</v>
      </c>
      <c r="L3661" s="183"/>
      <c r="M3661" s="44" t="e">
        <f>VLOOKUP(#REF!,'[1]PL3 Danh muc đầy đủ'!$E$9:$X$9281,20,0)</f>
        <v>#REF!</v>
      </c>
      <c r="N3661" s="44" t="e">
        <f>M3661-#REF!</f>
        <v>#REF!</v>
      </c>
    </row>
    <row r="3662" spans="1:14" ht="46.8" x14ac:dyDescent="0.3">
      <c r="A3662" s="43">
        <v>3652</v>
      </c>
      <c r="B3662" s="17" t="s">
        <v>796</v>
      </c>
      <c r="C3662" s="18" t="s">
        <v>18141</v>
      </c>
      <c r="D3662" s="17" t="s">
        <v>797</v>
      </c>
      <c r="E3662" s="18" t="s">
        <v>798</v>
      </c>
      <c r="F3662" s="18" t="s">
        <v>798</v>
      </c>
      <c r="G3662" s="17" t="s">
        <v>24</v>
      </c>
      <c r="H3662" s="21">
        <v>3923600</v>
      </c>
      <c r="I3662" s="20">
        <v>3923626.0869565215</v>
      </c>
      <c r="J3662" s="19">
        <v>4080500</v>
      </c>
      <c r="K3662" s="1" t="s">
        <v>768</v>
      </c>
      <c r="L3662" s="183"/>
      <c r="M3662" s="44" t="e">
        <f>VLOOKUP(#REF!,'[1]PL3 Danh muc đầy đủ'!$E$9:$X$9281,20,0)</f>
        <v>#REF!</v>
      </c>
      <c r="N3662" s="44" t="e">
        <f>M3662-#REF!</f>
        <v>#REF!</v>
      </c>
    </row>
    <row r="3663" spans="1:14" ht="46.8" x14ac:dyDescent="0.3">
      <c r="A3663" s="43">
        <v>3653</v>
      </c>
      <c r="B3663" s="17" t="s">
        <v>799</v>
      </c>
      <c r="C3663" s="18" t="s">
        <v>18141</v>
      </c>
      <c r="D3663" s="17" t="s">
        <v>800</v>
      </c>
      <c r="E3663" s="18" t="s">
        <v>801</v>
      </c>
      <c r="F3663" s="18" t="s">
        <v>801</v>
      </c>
      <c r="G3663" s="17" t="s">
        <v>18</v>
      </c>
      <c r="H3663" s="21">
        <v>3923600</v>
      </c>
      <c r="I3663" s="20">
        <v>3923626.0869565215</v>
      </c>
      <c r="J3663" s="19">
        <v>4080500</v>
      </c>
      <c r="K3663" s="1" t="s">
        <v>768</v>
      </c>
      <c r="L3663" s="183"/>
      <c r="M3663" s="44" t="e">
        <f>VLOOKUP(#REF!,'[1]PL3 Danh muc đầy đủ'!$E$9:$X$9281,20,0)</f>
        <v>#REF!</v>
      </c>
      <c r="N3663" s="44" t="e">
        <f>M3663-#REF!</f>
        <v>#REF!</v>
      </c>
    </row>
    <row r="3664" spans="1:14" ht="46.8" x14ac:dyDescent="0.3">
      <c r="A3664" s="43">
        <v>3654</v>
      </c>
      <c r="B3664" s="17" t="s">
        <v>802</v>
      </c>
      <c r="C3664" s="18" t="s">
        <v>18141</v>
      </c>
      <c r="D3664" s="17" t="s">
        <v>803</v>
      </c>
      <c r="E3664" s="18" t="s">
        <v>804</v>
      </c>
      <c r="F3664" s="18" t="s">
        <v>804</v>
      </c>
      <c r="G3664" s="17" t="s">
        <v>18</v>
      </c>
      <c r="H3664" s="21">
        <v>3923600</v>
      </c>
      <c r="I3664" s="20">
        <v>3923626.0869565215</v>
      </c>
      <c r="J3664" s="19">
        <v>4080500</v>
      </c>
      <c r="K3664" s="1" t="s">
        <v>768</v>
      </c>
      <c r="L3664" s="183"/>
      <c r="M3664" s="44" t="e">
        <f>VLOOKUP(#REF!,'[1]PL3 Danh muc đầy đủ'!$E$9:$X$9281,20,0)</f>
        <v>#REF!</v>
      </c>
      <c r="N3664" s="44" t="e">
        <f>M3664-#REF!</f>
        <v>#REF!</v>
      </c>
    </row>
    <row r="3665" spans="1:14" ht="46.8" x14ac:dyDescent="0.3">
      <c r="A3665" s="43">
        <v>3655</v>
      </c>
      <c r="B3665" s="17" t="s">
        <v>805</v>
      </c>
      <c r="C3665" s="18" t="s">
        <v>18141</v>
      </c>
      <c r="D3665" s="17" t="s">
        <v>806</v>
      </c>
      <c r="E3665" s="18" t="s">
        <v>807</v>
      </c>
      <c r="F3665" s="18" t="s">
        <v>807</v>
      </c>
      <c r="G3665" s="17" t="s">
        <v>24</v>
      </c>
      <c r="H3665" s="21">
        <v>3923600</v>
      </c>
      <c r="I3665" s="20">
        <v>3923626.0869565215</v>
      </c>
      <c r="J3665" s="19">
        <v>4080500</v>
      </c>
      <c r="K3665" s="1" t="s">
        <v>768</v>
      </c>
      <c r="L3665" s="183"/>
      <c r="M3665" s="44" t="e">
        <f>VLOOKUP(#REF!,'[1]PL3 Danh muc đầy đủ'!$E$9:$X$9281,20,0)</f>
        <v>#REF!</v>
      </c>
      <c r="N3665" s="44" t="e">
        <f>M3665-#REF!</f>
        <v>#REF!</v>
      </c>
    </row>
    <row r="3666" spans="1:14" ht="46.8" x14ac:dyDescent="0.3">
      <c r="A3666" s="43">
        <v>3656</v>
      </c>
      <c r="B3666" s="17" t="s">
        <v>808</v>
      </c>
      <c r="C3666" s="18" t="s">
        <v>18141</v>
      </c>
      <c r="D3666" s="17" t="s">
        <v>809</v>
      </c>
      <c r="E3666" s="18" t="s">
        <v>810</v>
      </c>
      <c r="F3666" s="18" t="s">
        <v>810</v>
      </c>
      <c r="G3666" s="17" t="s">
        <v>24</v>
      </c>
      <c r="H3666" s="21">
        <v>3923600</v>
      </c>
      <c r="I3666" s="20">
        <v>3923626.0869565215</v>
      </c>
      <c r="J3666" s="19">
        <v>4080500</v>
      </c>
      <c r="K3666" s="1" t="s">
        <v>768</v>
      </c>
      <c r="L3666" s="183"/>
      <c r="M3666" s="44" t="e">
        <f>VLOOKUP(#REF!,'[1]PL3 Danh muc đầy đủ'!$E$9:$X$9281,20,0)</f>
        <v>#REF!</v>
      </c>
      <c r="N3666" s="44" t="e">
        <f>M3666-#REF!</f>
        <v>#REF!</v>
      </c>
    </row>
    <row r="3667" spans="1:14" ht="46.8" x14ac:dyDescent="0.3">
      <c r="A3667" s="43">
        <v>3657</v>
      </c>
      <c r="B3667" s="17" t="s">
        <v>811</v>
      </c>
      <c r="C3667" s="18" t="s">
        <v>18141</v>
      </c>
      <c r="D3667" s="17" t="s">
        <v>812</v>
      </c>
      <c r="E3667" s="18" t="s">
        <v>813</v>
      </c>
      <c r="F3667" s="18" t="s">
        <v>813</v>
      </c>
      <c r="G3667" s="17" t="s">
        <v>18</v>
      </c>
      <c r="H3667" s="21">
        <v>3923600</v>
      </c>
      <c r="I3667" s="20">
        <v>3923626.0869565215</v>
      </c>
      <c r="J3667" s="19">
        <v>4080500</v>
      </c>
      <c r="K3667" s="1" t="s">
        <v>768</v>
      </c>
      <c r="L3667" s="183"/>
      <c r="M3667" s="44" t="e">
        <f>VLOOKUP(#REF!,'[1]PL3 Danh muc đầy đủ'!$E$9:$X$9281,20,0)</f>
        <v>#REF!</v>
      </c>
      <c r="N3667" s="44" t="e">
        <f>M3667-#REF!</f>
        <v>#REF!</v>
      </c>
    </row>
    <row r="3668" spans="1:14" ht="46.8" x14ac:dyDescent="0.3">
      <c r="A3668" s="43">
        <v>3658</v>
      </c>
      <c r="B3668" s="17" t="s">
        <v>814</v>
      </c>
      <c r="C3668" s="18" t="s">
        <v>18141</v>
      </c>
      <c r="D3668" s="17" t="s">
        <v>815</v>
      </c>
      <c r="E3668" s="18" t="s">
        <v>816</v>
      </c>
      <c r="F3668" s="18" t="s">
        <v>816</v>
      </c>
      <c r="G3668" s="17" t="s">
        <v>24</v>
      </c>
      <c r="H3668" s="21">
        <v>3923600</v>
      </c>
      <c r="I3668" s="20">
        <v>3923626.0869565215</v>
      </c>
      <c r="J3668" s="19">
        <v>4080500</v>
      </c>
      <c r="K3668" s="1" t="s">
        <v>768</v>
      </c>
      <c r="L3668" s="183"/>
      <c r="M3668" s="44" t="e">
        <f>VLOOKUP(#REF!,'[1]PL3 Danh muc đầy đủ'!$E$9:$X$9281,20,0)</f>
        <v>#REF!</v>
      </c>
      <c r="N3668" s="44" t="e">
        <f>M3668-#REF!</f>
        <v>#REF!</v>
      </c>
    </row>
    <row r="3669" spans="1:14" ht="18" x14ac:dyDescent="0.3">
      <c r="A3669" s="43">
        <v>3659</v>
      </c>
      <c r="B3669" s="17" t="s">
        <v>866</v>
      </c>
      <c r="C3669" s="18" t="s">
        <v>18167</v>
      </c>
      <c r="D3669" s="17" t="s">
        <v>867</v>
      </c>
      <c r="E3669" s="18" t="s">
        <v>868</v>
      </c>
      <c r="F3669" s="18" t="s">
        <v>868</v>
      </c>
      <c r="G3669" s="17" t="s">
        <v>18</v>
      </c>
      <c r="H3669" s="21">
        <v>3011900</v>
      </c>
      <c r="I3669" s="20">
        <v>3011930.4347826084</v>
      </c>
      <c r="J3669" s="19">
        <v>3132400</v>
      </c>
      <c r="K3669" s="1"/>
      <c r="L3669" s="183"/>
      <c r="M3669" s="44" t="e">
        <f>VLOOKUP(#REF!,'[1]PL3 Danh muc đầy đủ'!$E$9:$X$9281,20,0)</f>
        <v>#REF!</v>
      </c>
      <c r="N3669" s="44" t="e">
        <f>M3669-#REF!</f>
        <v>#REF!</v>
      </c>
    </row>
    <row r="3670" spans="1:14" ht="18" x14ac:dyDescent="0.3">
      <c r="A3670" s="43">
        <v>3660</v>
      </c>
      <c r="B3670" s="17" t="s">
        <v>869</v>
      </c>
      <c r="C3670" s="18" t="s">
        <v>18167</v>
      </c>
      <c r="D3670" s="17" t="s">
        <v>870</v>
      </c>
      <c r="E3670" s="18" t="s">
        <v>868</v>
      </c>
      <c r="F3670" s="18" t="s">
        <v>868</v>
      </c>
      <c r="G3670" s="17" t="s">
        <v>24</v>
      </c>
      <c r="H3670" s="21">
        <v>3011900</v>
      </c>
      <c r="I3670" s="20">
        <v>3011930.4347826084</v>
      </c>
      <c r="J3670" s="19">
        <v>3132400</v>
      </c>
      <c r="K3670" s="1"/>
      <c r="L3670" s="183"/>
      <c r="M3670" s="44" t="e">
        <f>VLOOKUP(#REF!,'[1]PL3 Danh muc đầy đủ'!$E$9:$X$9281,20,0)</f>
        <v>#REF!</v>
      </c>
      <c r="N3670" s="44" t="e">
        <f>M3670-#REF!</f>
        <v>#REF!</v>
      </c>
    </row>
    <row r="3671" spans="1:14" ht="36" x14ac:dyDescent="0.3">
      <c r="A3671" s="43">
        <v>3661</v>
      </c>
      <c r="B3671" s="17" t="s">
        <v>871</v>
      </c>
      <c r="C3671" s="18" t="s">
        <v>18167</v>
      </c>
      <c r="D3671" s="17" t="s">
        <v>872</v>
      </c>
      <c r="E3671" s="18" t="s">
        <v>873</v>
      </c>
      <c r="F3671" s="18" t="s">
        <v>873</v>
      </c>
      <c r="G3671" s="17" t="s">
        <v>24</v>
      </c>
      <c r="H3671" s="21">
        <v>3011900</v>
      </c>
      <c r="I3671" s="20">
        <v>3011930.4347826084</v>
      </c>
      <c r="J3671" s="19">
        <v>3132400</v>
      </c>
      <c r="K3671" s="1"/>
      <c r="L3671" s="183"/>
      <c r="M3671" s="44" t="e">
        <f>VLOOKUP(#REF!,'[1]PL3 Danh muc đầy đủ'!$E$9:$X$9281,20,0)</f>
        <v>#REF!</v>
      </c>
      <c r="N3671" s="44" t="e">
        <f>M3671-#REF!</f>
        <v>#REF!</v>
      </c>
    </row>
    <row r="3672" spans="1:14" ht="36" x14ac:dyDescent="0.3">
      <c r="A3672" s="43">
        <v>3662</v>
      </c>
      <c r="B3672" s="17" t="s">
        <v>874</v>
      </c>
      <c r="C3672" s="18" t="s">
        <v>18167</v>
      </c>
      <c r="D3672" s="17" t="s">
        <v>875</v>
      </c>
      <c r="E3672" s="18" t="s">
        <v>876</v>
      </c>
      <c r="F3672" s="18" t="s">
        <v>876</v>
      </c>
      <c r="G3672" s="17" t="s">
        <v>24</v>
      </c>
      <c r="H3672" s="21">
        <v>3011900</v>
      </c>
      <c r="I3672" s="20">
        <v>3011930.4347826084</v>
      </c>
      <c r="J3672" s="19">
        <v>3132400</v>
      </c>
      <c r="K3672" s="1"/>
      <c r="L3672" s="183"/>
      <c r="M3672" s="44" t="e">
        <f>VLOOKUP(#REF!,'[1]PL3 Danh muc đầy đủ'!$E$9:$X$9281,20,0)</f>
        <v>#REF!</v>
      </c>
      <c r="N3672" s="44" t="e">
        <f>M3672-#REF!</f>
        <v>#REF!</v>
      </c>
    </row>
    <row r="3673" spans="1:14" ht="36" x14ac:dyDescent="0.3">
      <c r="A3673" s="43">
        <v>3663</v>
      </c>
      <c r="B3673" s="17" t="s">
        <v>877</v>
      </c>
      <c r="C3673" s="18" t="s">
        <v>18140</v>
      </c>
      <c r="D3673" s="17" t="s">
        <v>878</v>
      </c>
      <c r="E3673" s="18" t="s">
        <v>879</v>
      </c>
      <c r="F3673" s="18" t="s">
        <v>879</v>
      </c>
      <c r="G3673" s="17" t="s">
        <v>18</v>
      </c>
      <c r="H3673" s="21">
        <v>3011900</v>
      </c>
      <c r="I3673" s="20">
        <v>3011930.4347826084</v>
      </c>
      <c r="J3673" s="19">
        <v>3132400</v>
      </c>
      <c r="K3673" s="1"/>
      <c r="L3673" s="183"/>
      <c r="M3673" s="44" t="e">
        <f>VLOOKUP(#REF!,'[1]PL3 Danh muc đầy đủ'!$E$9:$X$9281,20,0)</f>
        <v>#REF!</v>
      </c>
      <c r="N3673" s="44" t="e">
        <f>M3673-#REF!</f>
        <v>#REF!</v>
      </c>
    </row>
    <row r="3674" spans="1:14" ht="18" x14ac:dyDescent="0.3">
      <c r="A3674" s="43">
        <v>3664</v>
      </c>
      <c r="B3674" s="17" t="s">
        <v>880</v>
      </c>
      <c r="C3674" s="18" t="s">
        <v>18141</v>
      </c>
      <c r="D3674" s="17" t="s">
        <v>881</v>
      </c>
      <c r="E3674" s="18" t="s">
        <v>882</v>
      </c>
      <c r="F3674" s="18" t="s">
        <v>882</v>
      </c>
      <c r="G3674" s="17" t="s">
        <v>24</v>
      </c>
      <c r="H3674" s="21">
        <v>3011900</v>
      </c>
      <c r="I3674" s="20">
        <v>3011930.4347826084</v>
      </c>
      <c r="J3674" s="19">
        <v>3132400</v>
      </c>
      <c r="K3674" s="1"/>
      <c r="L3674" s="183"/>
      <c r="M3674" s="44" t="e">
        <f>VLOOKUP(#REF!,'[1]PL3 Danh muc đầy đủ'!$E$9:$X$9281,20,0)</f>
        <v>#REF!</v>
      </c>
      <c r="N3674" s="44" t="e">
        <f>M3674-#REF!</f>
        <v>#REF!</v>
      </c>
    </row>
    <row r="3675" spans="1:14" ht="36" x14ac:dyDescent="0.3">
      <c r="A3675" s="43">
        <v>3665</v>
      </c>
      <c r="B3675" s="17" t="s">
        <v>883</v>
      </c>
      <c r="C3675" s="18" t="s">
        <v>18141</v>
      </c>
      <c r="D3675" s="17" t="s">
        <v>884</v>
      </c>
      <c r="E3675" s="18" t="s">
        <v>885</v>
      </c>
      <c r="F3675" s="18" t="s">
        <v>885</v>
      </c>
      <c r="G3675" s="17" t="s">
        <v>24</v>
      </c>
      <c r="H3675" s="21">
        <v>3011900</v>
      </c>
      <c r="I3675" s="20">
        <v>3011930.4347826084</v>
      </c>
      <c r="J3675" s="19">
        <v>3132400</v>
      </c>
      <c r="K3675" s="1"/>
      <c r="L3675" s="183"/>
      <c r="M3675" s="44" t="e">
        <f>VLOOKUP(#REF!,'[1]PL3 Danh muc đầy đủ'!$E$9:$X$9281,20,0)</f>
        <v>#REF!</v>
      </c>
      <c r="N3675" s="44" t="e">
        <f>M3675-#REF!</f>
        <v>#REF!</v>
      </c>
    </row>
    <row r="3676" spans="1:14" ht="36" x14ac:dyDescent="0.3">
      <c r="A3676" s="43">
        <v>3666</v>
      </c>
      <c r="B3676" s="17" t="s">
        <v>886</v>
      </c>
      <c r="C3676" s="18" t="s">
        <v>18141</v>
      </c>
      <c r="D3676" s="17" t="s">
        <v>887</v>
      </c>
      <c r="E3676" s="18" t="s">
        <v>888</v>
      </c>
      <c r="F3676" s="18" t="s">
        <v>888</v>
      </c>
      <c r="G3676" s="17" t="s">
        <v>24</v>
      </c>
      <c r="H3676" s="21">
        <v>3011900</v>
      </c>
      <c r="I3676" s="20">
        <v>3011930.4347826084</v>
      </c>
      <c r="J3676" s="19">
        <v>3132400</v>
      </c>
      <c r="K3676" s="1"/>
      <c r="L3676" s="183"/>
      <c r="M3676" s="44" t="e">
        <f>VLOOKUP(#REF!,'[1]PL3 Danh muc đầy đủ'!$E$9:$X$9281,20,0)</f>
        <v>#REF!</v>
      </c>
      <c r="N3676" s="44" t="e">
        <f>M3676-#REF!</f>
        <v>#REF!</v>
      </c>
    </row>
    <row r="3677" spans="1:14" ht="18" x14ac:dyDescent="0.3">
      <c r="A3677" s="43">
        <v>3667</v>
      </c>
      <c r="B3677" s="17" t="s">
        <v>889</v>
      </c>
      <c r="C3677" s="18" t="s">
        <v>18141</v>
      </c>
      <c r="D3677" s="17" t="s">
        <v>890</v>
      </c>
      <c r="E3677" s="18" t="s">
        <v>891</v>
      </c>
      <c r="F3677" s="18" t="s">
        <v>891</v>
      </c>
      <c r="G3677" s="17" t="s">
        <v>24</v>
      </c>
      <c r="H3677" s="21">
        <v>3011900</v>
      </c>
      <c r="I3677" s="20">
        <v>3011930.4347826084</v>
      </c>
      <c r="J3677" s="19">
        <v>3132400</v>
      </c>
      <c r="K3677" s="1"/>
      <c r="L3677" s="183"/>
      <c r="M3677" s="44" t="e">
        <f>VLOOKUP(#REF!,'[1]PL3 Danh muc đầy đủ'!$E$9:$X$9281,20,0)</f>
        <v>#REF!</v>
      </c>
      <c r="N3677" s="44" t="e">
        <f>M3677-#REF!</f>
        <v>#REF!</v>
      </c>
    </row>
    <row r="3678" spans="1:14" ht="18" x14ac:dyDescent="0.3">
      <c r="A3678" s="43">
        <v>3668</v>
      </c>
      <c r="B3678" s="17" t="s">
        <v>892</v>
      </c>
      <c r="C3678" s="18" t="s">
        <v>18141</v>
      </c>
      <c r="D3678" s="17" t="s">
        <v>893</v>
      </c>
      <c r="E3678" s="18" t="s">
        <v>894</v>
      </c>
      <c r="F3678" s="18" t="s">
        <v>894</v>
      </c>
      <c r="G3678" s="17" t="s">
        <v>18</v>
      </c>
      <c r="H3678" s="21">
        <v>3011900</v>
      </c>
      <c r="I3678" s="20">
        <v>3011930.4347826084</v>
      </c>
      <c r="J3678" s="19">
        <v>3132400</v>
      </c>
      <c r="K3678" s="1"/>
      <c r="L3678" s="183"/>
      <c r="M3678" s="44" t="e">
        <f>VLOOKUP(#REF!,'[1]PL3 Danh muc đầy đủ'!$E$9:$X$9281,20,0)</f>
        <v>#REF!</v>
      </c>
      <c r="N3678" s="44" t="e">
        <f>M3678-#REF!</f>
        <v>#REF!</v>
      </c>
    </row>
    <row r="3679" spans="1:14" ht="18" x14ac:dyDescent="0.3">
      <c r="A3679" s="43">
        <v>3669</v>
      </c>
      <c r="B3679" s="17" t="s">
        <v>895</v>
      </c>
      <c r="C3679" s="18" t="s">
        <v>18141</v>
      </c>
      <c r="D3679" s="17" t="s">
        <v>896</v>
      </c>
      <c r="E3679" s="18" t="s">
        <v>897</v>
      </c>
      <c r="F3679" s="18" t="s">
        <v>897</v>
      </c>
      <c r="G3679" s="17" t="s">
        <v>24</v>
      </c>
      <c r="H3679" s="21">
        <v>3011900</v>
      </c>
      <c r="I3679" s="20">
        <v>3011930.4347826084</v>
      </c>
      <c r="J3679" s="19">
        <v>3132400</v>
      </c>
      <c r="K3679" s="1"/>
      <c r="L3679" s="183"/>
      <c r="M3679" s="44" t="e">
        <f>VLOOKUP(#REF!,'[1]PL3 Danh muc đầy đủ'!$E$9:$X$9281,20,0)</f>
        <v>#REF!</v>
      </c>
      <c r="N3679" s="44" t="e">
        <f>M3679-#REF!</f>
        <v>#REF!</v>
      </c>
    </row>
    <row r="3680" spans="1:14" ht="18" x14ac:dyDescent="0.3">
      <c r="A3680" s="43">
        <v>3670</v>
      </c>
      <c r="B3680" s="17" t="s">
        <v>898</v>
      </c>
      <c r="C3680" s="18" t="s">
        <v>18141</v>
      </c>
      <c r="D3680" s="17" t="s">
        <v>899</v>
      </c>
      <c r="E3680" s="18" t="s">
        <v>900</v>
      </c>
      <c r="F3680" s="18" t="s">
        <v>900</v>
      </c>
      <c r="G3680" s="17" t="s">
        <v>24</v>
      </c>
      <c r="H3680" s="21">
        <v>3011900</v>
      </c>
      <c r="I3680" s="20">
        <v>3011930.4347826084</v>
      </c>
      <c r="J3680" s="19">
        <v>3132400</v>
      </c>
      <c r="K3680" s="1"/>
      <c r="L3680" s="183"/>
      <c r="M3680" s="44" t="e">
        <f>VLOOKUP(#REF!,'[1]PL3 Danh muc đầy đủ'!$E$9:$X$9281,20,0)</f>
        <v>#REF!</v>
      </c>
      <c r="N3680" s="44" t="e">
        <f>M3680-#REF!</f>
        <v>#REF!</v>
      </c>
    </row>
    <row r="3681" spans="1:14" ht="18" x14ac:dyDescent="0.3">
      <c r="A3681" s="43">
        <v>3671</v>
      </c>
      <c r="B3681" s="17" t="s">
        <v>901</v>
      </c>
      <c r="C3681" s="18" t="s">
        <v>18141</v>
      </c>
      <c r="D3681" s="17" t="s">
        <v>902</v>
      </c>
      <c r="E3681" s="18" t="s">
        <v>903</v>
      </c>
      <c r="F3681" s="18" t="s">
        <v>903</v>
      </c>
      <c r="G3681" s="17" t="s">
        <v>24</v>
      </c>
      <c r="H3681" s="21">
        <v>3011900</v>
      </c>
      <c r="I3681" s="20">
        <v>3011930.4347826084</v>
      </c>
      <c r="J3681" s="19">
        <v>3132400</v>
      </c>
      <c r="K3681" s="1"/>
      <c r="L3681" s="183"/>
      <c r="M3681" s="44" t="e">
        <f>VLOOKUP(#REF!,'[1]PL3 Danh muc đầy đủ'!$E$9:$X$9281,20,0)</f>
        <v>#REF!</v>
      </c>
      <c r="N3681" s="44" t="e">
        <f>M3681-#REF!</f>
        <v>#REF!</v>
      </c>
    </row>
    <row r="3682" spans="1:14" ht="36" x14ac:dyDescent="0.3">
      <c r="A3682" s="43">
        <v>3672</v>
      </c>
      <c r="B3682" s="17" t="s">
        <v>904</v>
      </c>
      <c r="C3682" s="18" t="s">
        <v>18141</v>
      </c>
      <c r="D3682" s="17" t="s">
        <v>905</v>
      </c>
      <c r="E3682" s="18" t="s">
        <v>906</v>
      </c>
      <c r="F3682" s="18" t="s">
        <v>906</v>
      </c>
      <c r="G3682" s="17" t="s">
        <v>24</v>
      </c>
      <c r="H3682" s="21">
        <v>3011900</v>
      </c>
      <c r="I3682" s="20">
        <v>3011930.4347826084</v>
      </c>
      <c r="J3682" s="19">
        <v>3132400</v>
      </c>
      <c r="K3682" s="1"/>
      <c r="L3682" s="183"/>
      <c r="M3682" s="44" t="e">
        <f>VLOOKUP(#REF!,'[1]PL3 Danh muc đầy đủ'!$E$9:$X$9281,20,0)</f>
        <v>#REF!</v>
      </c>
      <c r="N3682" s="44" t="e">
        <f>M3682-#REF!</f>
        <v>#REF!</v>
      </c>
    </row>
    <row r="3683" spans="1:14" ht="18" x14ac:dyDescent="0.3">
      <c r="A3683" s="43">
        <v>3673</v>
      </c>
      <c r="B3683" s="17" t="s">
        <v>907</v>
      </c>
      <c r="C3683" s="18" t="s">
        <v>18141</v>
      </c>
      <c r="D3683" s="17" t="s">
        <v>908</v>
      </c>
      <c r="E3683" s="18" t="s">
        <v>909</v>
      </c>
      <c r="F3683" s="18" t="s">
        <v>909</v>
      </c>
      <c r="G3683" s="17" t="s">
        <v>18</v>
      </c>
      <c r="H3683" s="21">
        <v>3011900</v>
      </c>
      <c r="I3683" s="20">
        <v>3011930.4347826084</v>
      </c>
      <c r="J3683" s="19">
        <v>3132400</v>
      </c>
      <c r="K3683" s="1"/>
      <c r="L3683" s="183"/>
      <c r="M3683" s="44" t="e">
        <f>VLOOKUP(#REF!,'[1]PL3 Danh muc đầy đủ'!$E$9:$X$9281,20,0)</f>
        <v>#REF!</v>
      </c>
      <c r="N3683" s="44" t="e">
        <f>M3683-#REF!</f>
        <v>#REF!</v>
      </c>
    </row>
    <row r="3684" spans="1:14" ht="18" x14ac:dyDescent="0.3">
      <c r="A3684" s="43">
        <v>3674</v>
      </c>
      <c r="B3684" s="17" t="s">
        <v>910</v>
      </c>
      <c r="C3684" s="18" t="s">
        <v>18147</v>
      </c>
      <c r="D3684" s="17" t="s">
        <v>911</v>
      </c>
      <c r="E3684" s="18" t="s">
        <v>165</v>
      </c>
      <c r="F3684" s="18" t="s">
        <v>165</v>
      </c>
      <c r="G3684" s="17" t="s">
        <v>24</v>
      </c>
      <c r="H3684" s="21">
        <v>3011900</v>
      </c>
      <c r="I3684" s="20">
        <v>3011930.4347826084</v>
      </c>
      <c r="J3684" s="19">
        <v>3132400</v>
      </c>
      <c r="K3684" s="1"/>
      <c r="L3684" s="183"/>
      <c r="M3684" s="44" t="e">
        <f>VLOOKUP(#REF!,'[1]PL3 Danh muc đầy đủ'!$E$9:$X$9281,20,0)</f>
        <v>#REF!</v>
      </c>
      <c r="N3684" s="44" t="e">
        <f>M3684-#REF!</f>
        <v>#REF!</v>
      </c>
    </row>
    <row r="3685" spans="1:14" ht="46.8" x14ac:dyDescent="0.3">
      <c r="A3685" s="43">
        <v>3675</v>
      </c>
      <c r="B3685" s="17" t="s">
        <v>10222</v>
      </c>
      <c r="C3685" s="18" t="s">
        <v>18167</v>
      </c>
      <c r="D3685" s="17" t="s">
        <v>10223</v>
      </c>
      <c r="E3685" s="18" t="s">
        <v>10224</v>
      </c>
      <c r="F3685" s="18" t="s">
        <v>10224</v>
      </c>
      <c r="G3685" s="17" t="s">
        <v>54</v>
      </c>
      <c r="H3685" s="21">
        <v>7094200</v>
      </c>
      <c r="I3685" s="20">
        <v>7094278.2608695719</v>
      </c>
      <c r="J3685" s="19">
        <v>7378000</v>
      </c>
      <c r="K3685" s="1" t="s">
        <v>10225</v>
      </c>
      <c r="L3685" s="183"/>
      <c r="M3685" s="44" t="e">
        <f>VLOOKUP(#REF!,'[1]PL3 Danh muc đầy đủ'!$E$9:$X$9281,20,0)</f>
        <v>#REF!</v>
      </c>
      <c r="N3685" s="44" t="e">
        <f>M3685-#REF!</f>
        <v>#REF!</v>
      </c>
    </row>
    <row r="3686" spans="1:14" ht="46.8" x14ac:dyDescent="0.3">
      <c r="A3686" s="43">
        <v>3676</v>
      </c>
      <c r="B3686" s="17" t="s">
        <v>10226</v>
      </c>
      <c r="C3686" s="18" t="s">
        <v>18141</v>
      </c>
      <c r="D3686" s="17" t="s">
        <v>10227</v>
      </c>
      <c r="E3686" s="18" t="s">
        <v>10228</v>
      </c>
      <c r="F3686" s="18" t="s">
        <v>10228</v>
      </c>
      <c r="G3686" s="17" t="s">
        <v>54</v>
      </c>
      <c r="H3686" s="21">
        <v>7094200</v>
      </c>
      <c r="I3686" s="20">
        <v>7094278.2608695719</v>
      </c>
      <c r="J3686" s="19">
        <v>7378000</v>
      </c>
      <c r="K3686" s="1" t="s">
        <v>10225</v>
      </c>
      <c r="L3686" s="183"/>
      <c r="M3686" s="44" t="e">
        <f>VLOOKUP(#REF!,'[1]PL3 Danh muc đầy đủ'!$E$9:$X$9281,20,0)</f>
        <v>#REF!</v>
      </c>
      <c r="N3686" s="44" t="e">
        <f>M3686-#REF!</f>
        <v>#REF!</v>
      </c>
    </row>
    <row r="3687" spans="1:14" ht="54" x14ac:dyDescent="0.3">
      <c r="A3687" s="43">
        <v>3677</v>
      </c>
      <c r="B3687" s="17" t="s">
        <v>10229</v>
      </c>
      <c r="C3687" s="18" t="s">
        <v>18158</v>
      </c>
      <c r="D3687" s="17" t="s">
        <v>10230</v>
      </c>
      <c r="E3687" s="18" t="s">
        <v>10231</v>
      </c>
      <c r="F3687" s="18" t="s">
        <v>10231</v>
      </c>
      <c r="G3687" s="17" t="s">
        <v>54</v>
      </c>
      <c r="H3687" s="21">
        <v>7094200</v>
      </c>
      <c r="I3687" s="20">
        <v>7094278.2608695719</v>
      </c>
      <c r="J3687" s="19">
        <v>7378000</v>
      </c>
      <c r="K3687" s="1" t="s">
        <v>10225</v>
      </c>
      <c r="L3687" s="183"/>
      <c r="M3687" s="44" t="e">
        <f>VLOOKUP(#REF!,'[1]PL3 Danh muc đầy đủ'!$E$9:$X$9281,20,0)</f>
        <v>#REF!</v>
      </c>
      <c r="N3687" s="44" t="e">
        <f>M3687-#REF!</f>
        <v>#REF!</v>
      </c>
    </row>
    <row r="3688" spans="1:14" ht="54" x14ac:dyDescent="0.3">
      <c r="A3688" s="43">
        <v>3678</v>
      </c>
      <c r="B3688" s="17" t="s">
        <v>10232</v>
      </c>
      <c r="C3688" s="18" t="s">
        <v>18158</v>
      </c>
      <c r="D3688" s="17" t="s">
        <v>10233</v>
      </c>
      <c r="E3688" s="18" t="s">
        <v>10234</v>
      </c>
      <c r="F3688" s="18" t="s">
        <v>10234</v>
      </c>
      <c r="G3688" s="17" t="s">
        <v>54</v>
      </c>
      <c r="H3688" s="21">
        <v>7094200</v>
      </c>
      <c r="I3688" s="20">
        <v>7094278.2608695719</v>
      </c>
      <c r="J3688" s="19">
        <v>7378000</v>
      </c>
      <c r="K3688" s="1" t="s">
        <v>10225</v>
      </c>
      <c r="L3688" s="183"/>
      <c r="M3688" s="44" t="e">
        <f>VLOOKUP(#REF!,'[1]PL3 Danh muc đầy đủ'!$E$9:$X$9281,20,0)</f>
        <v>#REF!</v>
      </c>
      <c r="N3688" s="44" t="e">
        <f>M3688-#REF!</f>
        <v>#REF!</v>
      </c>
    </row>
    <row r="3689" spans="1:14" ht="54" x14ac:dyDescent="0.3">
      <c r="A3689" s="43">
        <v>3679</v>
      </c>
      <c r="B3689" s="17" t="s">
        <v>10235</v>
      </c>
      <c r="C3689" s="18" t="s">
        <v>18158</v>
      </c>
      <c r="D3689" s="17" t="s">
        <v>10236</v>
      </c>
      <c r="E3689" s="18" t="s">
        <v>10237</v>
      </c>
      <c r="F3689" s="18" t="s">
        <v>10237</v>
      </c>
      <c r="G3689" s="17" t="s">
        <v>54</v>
      </c>
      <c r="H3689" s="21">
        <v>7094200</v>
      </c>
      <c r="I3689" s="20">
        <v>7094278.2608695719</v>
      </c>
      <c r="J3689" s="19">
        <v>7378000</v>
      </c>
      <c r="K3689" s="1" t="s">
        <v>10225</v>
      </c>
      <c r="L3689" s="183"/>
      <c r="M3689" s="44" t="e">
        <f>VLOOKUP(#REF!,'[1]PL3 Danh muc đầy đủ'!$E$9:$X$9281,20,0)</f>
        <v>#REF!</v>
      </c>
      <c r="N3689" s="44" t="e">
        <f>M3689-#REF!</f>
        <v>#REF!</v>
      </c>
    </row>
    <row r="3690" spans="1:14" ht="54" x14ac:dyDescent="0.3">
      <c r="A3690" s="43">
        <v>3680</v>
      </c>
      <c r="B3690" s="17" t="s">
        <v>10238</v>
      </c>
      <c r="C3690" s="18" t="s">
        <v>18158</v>
      </c>
      <c r="D3690" s="17" t="s">
        <v>10239</v>
      </c>
      <c r="E3690" s="18" t="s">
        <v>10240</v>
      </c>
      <c r="F3690" s="18" t="s">
        <v>10240</v>
      </c>
      <c r="G3690" s="17" t="s">
        <v>54</v>
      </c>
      <c r="H3690" s="21">
        <v>7094200</v>
      </c>
      <c r="I3690" s="20">
        <v>7094278.2608695719</v>
      </c>
      <c r="J3690" s="19">
        <v>7378000</v>
      </c>
      <c r="K3690" s="1" t="s">
        <v>10225</v>
      </c>
      <c r="L3690" s="183"/>
      <c r="M3690" s="44" t="e">
        <f>VLOOKUP(#REF!,'[1]PL3 Danh muc đầy đủ'!$E$9:$X$9281,20,0)</f>
        <v>#REF!</v>
      </c>
      <c r="N3690" s="44" t="e">
        <f>M3690-#REF!</f>
        <v>#REF!</v>
      </c>
    </row>
    <row r="3691" spans="1:14" ht="54" x14ac:dyDescent="0.3">
      <c r="A3691" s="43">
        <v>3681</v>
      </c>
      <c r="B3691" s="17" t="s">
        <v>10241</v>
      </c>
      <c r="C3691" s="18" t="s">
        <v>18158</v>
      </c>
      <c r="D3691" s="17" t="s">
        <v>10242</v>
      </c>
      <c r="E3691" s="18" t="s">
        <v>10243</v>
      </c>
      <c r="F3691" s="18" t="s">
        <v>10243</v>
      </c>
      <c r="G3691" s="17" t="s">
        <v>54</v>
      </c>
      <c r="H3691" s="21">
        <v>7094200</v>
      </c>
      <c r="I3691" s="20">
        <v>7094278.2608695719</v>
      </c>
      <c r="J3691" s="19">
        <v>7378000</v>
      </c>
      <c r="K3691" s="1" t="s">
        <v>10225</v>
      </c>
      <c r="L3691" s="183"/>
      <c r="M3691" s="44" t="e">
        <f>VLOOKUP(#REF!,'[1]PL3 Danh muc đầy đủ'!$E$9:$X$9281,20,0)</f>
        <v>#REF!</v>
      </c>
      <c r="N3691" s="44" t="e">
        <f>M3691-#REF!</f>
        <v>#REF!</v>
      </c>
    </row>
    <row r="3692" spans="1:14" ht="54" x14ac:dyDescent="0.3">
      <c r="A3692" s="43">
        <v>3682</v>
      </c>
      <c r="B3692" s="17" t="s">
        <v>10244</v>
      </c>
      <c r="C3692" s="18" t="s">
        <v>18158</v>
      </c>
      <c r="D3692" s="17" t="s">
        <v>10245</v>
      </c>
      <c r="E3692" s="18" t="s">
        <v>10246</v>
      </c>
      <c r="F3692" s="18" t="s">
        <v>10246</v>
      </c>
      <c r="G3692" s="17" t="s">
        <v>54</v>
      </c>
      <c r="H3692" s="21">
        <v>7094200</v>
      </c>
      <c r="I3692" s="20">
        <v>7094278.2608695719</v>
      </c>
      <c r="J3692" s="19">
        <v>7378000</v>
      </c>
      <c r="K3692" s="1" t="s">
        <v>10225</v>
      </c>
      <c r="L3692" s="183"/>
      <c r="M3692" s="44" t="e">
        <f>VLOOKUP(#REF!,'[1]PL3 Danh muc đầy đủ'!$E$9:$X$9281,20,0)</f>
        <v>#REF!</v>
      </c>
      <c r="N3692" s="44" t="e">
        <f>M3692-#REF!</f>
        <v>#REF!</v>
      </c>
    </row>
    <row r="3693" spans="1:14" ht="54" x14ac:dyDescent="0.3">
      <c r="A3693" s="43">
        <v>3683</v>
      </c>
      <c r="B3693" s="17" t="s">
        <v>10247</v>
      </c>
      <c r="C3693" s="18" t="s">
        <v>18158</v>
      </c>
      <c r="D3693" s="17" t="s">
        <v>10248</v>
      </c>
      <c r="E3693" s="18" t="s">
        <v>10249</v>
      </c>
      <c r="F3693" s="18" t="s">
        <v>10249</v>
      </c>
      <c r="G3693" s="17" t="s">
        <v>54</v>
      </c>
      <c r="H3693" s="21">
        <v>7094200</v>
      </c>
      <c r="I3693" s="20">
        <v>7094278.2608695719</v>
      </c>
      <c r="J3693" s="19">
        <v>7378000</v>
      </c>
      <c r="K3693" s="1" t="s">
        <v>10225</v>
      </c>
      <c r="L3693" s="183"/>
      <c r="M3693" s="44" t="e">
        <f>VLOOKUP(#REF!,'[1]PL3 Danh muc đầy đủ'!$E$9:$X$9281,20,0)</f>
        <v>#REF!</v>
      </c>
      <c r="N3693" s="44" t="e">
        <f>M3693-#REF!</f>
        <v>#REF!</v>
      </c>
    </row>
    <row r="3694" spans="1:14" ht="54" x14ac:dyDescent="0.3">
      <c r="A3694" s="43">
        <v>3684</v>
      </c>
      <c r="B3694" s="17" t="s">
        <v>10250</v>
      </c>
      <c r="C3694" s="18" t="s">
        <v>18158</v>
      </c>
      <c r="D3694" s="17" t="s">
        <v>10251</v>
      </c>
      <c r="E3694" s="18" t="s">
        <v>10252</v>
      </c>
      <c r="F3694" s="18" t="s">
        <v>10252</v>
      </c>
      <c r="G3694" s="17" t="s">
        <v>54</v>
      </c>
      <c r="H3694" s="21">
        <v>7094200</v>
      </c>
      <c r="I3694" s="20">
        <v>7094278.2608695719</v>
      </c>
      <c r="J3694" s="19">
        <v>7378000</v>
      </c>
      <c r="K3694" s="1" t="s">
        <v>10225</v>
      </c>
      <c r="L3694" s="183"/>
      <c r="M3694" s="44" t="e">
        <f>VLOOKUP(#REF!,'[1]PL3 Danh muc đầy đủ'!$E$9:$X$9281,20,0)</f>
        <v>#REF!</v>
      </c>
      <c r="N3694" s="44" t="e">
        <f>M3694-#REF!</f>
        <v>#REF!</v>
      </c>
    </row>
    <row r="3695" spans="1:14" ht="54" x14ac:dyDescent="0.3">
      <c r="A3695" s="43">
        <v>3685</v>
      </c>
      <c r="B3695" s="17" t="s">
        <v>10253</v>
      </c>
      <c r="C3695" s="18" t="s">
        <v>18158</v>
      </c>
      <c r="D3695" s="17" t="s">
        <v>10254</v>
      </c>
      <c r="E3695" s="18" t="s">
        <v>10255</v>
      </c>
      <c r="F3695" s="18" t="s">
        <v>10255</v>
      </c>
      <c r="G3695" s="17" t="s">
        <v>54</v>
      </c>
      <c r="H3695" s="21">
        <v>7094200</v>
      </c>
      <c r="I3695" s="20">
        <v>7094278.2608695719</v>
      </c>
      <c r="J3695" s="19">
        <v>7378000</v>
      </c>
      <c r="K3695" s="1" t="s">
        <v>10225</v>
      </c>
      <c r="L3695" s="183"/>
      <c r="M3695" s="44" t="e">
        <f>VLOOKUP(#REF!,'[1]PL3 Danh muc đầy đủ'!$E$9:$X$9281,20,0)</f>
        <v>#REF!</v>
      </c>
      <c r="N3695" s="44" t="e">
        <f>M3695-#REF!</f>
        <v>#REF!</v>
      </c>
    </row>
    <row r="3696" spans="1:14" ht="54" x14ac:dyDescent="0.3">
      <c r="A3696" s="43">
        <v>3686</v>
      </c>
      <c r="B3696" s="17" t="s">
        <v>10256</v>
      </c>
      <c r="C3696" s="18" t="s">
        <v>18158</v>
      </c>
      <c r="D3696" s="17" t="s">
        <v>10257</v>
      </c>
      <c r="E3696" s="18" t="s">
        <v>10258</v>
      </c>
      <c r="F3696" s="18" t="s">
        <v>10258</v>
      </c>
      <c r="G3696" s="17" t="s">
        <v>54</v>
      </c>
      <c r="H3696" s="21">
        <v>7094200</v>
      </c>
      <c r="I3696" s="20">
        <v>7094278.2608695719</v>
      </c>
      <c r="J3696" s="19">
        <v>7378000</v>
      </c>
      <c r="K3696" s="1" t="s">
        <v>10225</v>
      </c>
      <c r="L3696" s="183"/>
      <c r="M3696" s="44" t="e">
        <f>VLOOKUP(#REF!,'[1]PL3 Danh muc đầy đủ'!$E$9:$X$9281,20,0)</f>
        <v>#REF!</v>
      </c>
      <c r="N3696" s="44" t="e">
        <f>M3696-#REF!</f>
        <v>#REF!</v>
      </c>
    </row>
    <row r="3697" spans="1:14" ht="54" x14ac:dyDescent="0.3">
      <c r="A3697" s="43">
        <v>3687</v>
      </c>
      <c r="B3697" s="17" t="s">
        <v>10259</v>
      </c>
      <c r="C3697" s="18" t="s">
        <v>18158</v>
      </c>
      <c r="D3697" s="17" t="s">
        <v>10260</v>
      </c>
      <c r="E3697" s="18" t="s">
        <v>10261</v>
      </c>
      <c r="F3697" s="18" t="s">
        <v>10261</v>
      </c>
      <c r="G3697" s="17" t="s">
        <v>54</v>
      </c>
      <c r="H3697" s="21">
        <v>7094200</v>
      </c>
      <c r="I3697" s="20">
        <v>7094278.2608695719</v>
      </c>
      <c r="J3697" s="19">
        <v>7378000</v>
      </c>
      <c r="K3697" s="1" t="s">
        <v>10225</v>
      </c>
      <c r="L3697" s="183"/>
      <c r="M3697" s="44" t="e">
        <f>VLOOKUP(#REF!,'[1]PL3 Danh muc đầy đủ'!$E$9:$X$9281,20,0)</f>
        <v>#REF!</v>
      </c>
      <c r="N3697" s="44" t="e">
        <f>M3697-#REF!</f>
        <v>#REF!</v>
      </c>
    </row>
    <row r="3698" spans="1:14" ht="54" x14ac:dyDescent="0.3">
      <c r="A3698" s="43">
        <v>3688</v>
      </c>
      <c r="B3698" s="17" t="s">
        <v>10262</v>
      </c>
      <c r="C3698" s="18" t="s">
        <v>18158</v>
      </c>
      <c r="D3698" s="17" t="s">
        <v>10263</v>
      </c>
      <c r="E3698" s="18" t="s">
        <v>10264</v>
      </c>
      <c r="F3698" s="18" t="s">
        <v>10264</v>
      </c>
      <c r="G3698" s="17" t="s">
        <v>54</v>
      </c>
      <c r="H3698" s="21">
        <v>7094200</v>
      </c>
      <c r="I3698" s="20">
        <v>7094278.2608695719</v>
      </c>
      <c r="J3698" s="19">
        <v>7378000</v>
      </c>
      <c r="K3698" s="1" t="s">
        <v>10225</v>
      </c>
      <c r="L3698" s="183"/>
      <c r="M3698" s="44" t="e">
        <f>VLOOKUP(#REF!,'[1]PL3 Danh muc đầy đủ'!$E$9:$X$9281,20,0)</f>
        <v>#REF!</v>
      </c>
      <c r="N3698" s="44" t="e">
        <f>M3698-#REF!</f>
        <v>#REF!</v>
      </c>
    </row>
    <row r="3699" spans="1:14" ht="54" x14ac:dyDescent="0.3">
      <c r="A3699" s="43">
        <v>3689</v>
      </c>
      <c r="B3699" s="17" t="s">
        <v>10265</v>
      </c>
      <c r="C3699" s="18" t="s">
        <v>18158</v>
      </c>
      <c r="D3699" s="17" t="s">
        <v>10266</v>
      </c>
      <c r="E3699" s="18" t="s">
        <v>10267</v>
      </c>
      <c r="F3699" s="18" t="s">
        <v>10267</v>
      </c>
      <c r="G3699" s="17" t="s">
        <v>54</v>
      </c>
      <c r="H3699" s="21">
        <v>7094200</v>
      </c>
      <c r="I3699" s="20">
        <v>7094278.2608695719</v>
      </c>
      <c r="J3699" s="19">
        <v>7378000</v>
      </c>
      <c r="K3699" s="1" t="s">
        <v>10225</v>
      </c>
      <c r="L3699" s="183"/>
      <c r="M3699" s="44" t="e">
        <f>VLOOKUP(#REF!,'[1]PL3 Danh muc đầy đủ'!$E$9:$X$9281,20,0)</f>
        <v>#REF!</v>
      </c>
      <c r="N3699" s="44" t="e">
        <f>M3699-#REF!</f>
        <v>#REF!</v>
      </c>
    </row>
    <row r="3700" spans="1:14" ht="46.8" x14ac:dyDescent="0.3">
      <c r="A3700" s="43">
        <v>3690</v>
      </c>
      <c r="B3700" s="17" t="s">
        <v>10268</v>
      </c>
      <c r="C3700" s="18" t="s">
        <v>18158</v>
      </c>
      <c r="D3700" s="17" t="s">
        <v>10269</v>
      </c>
      <c r="E3700" s="18" t="s">
        <v>10270</v>
      </c>
      <c r="F3700" s="18" t="s">
        <v>10270</v>
      </c>
      <c r="G3700" s="17" t="s">
        <v>54</v>
      </c>
      <c r="H3700" s="21">
        <v>7094200</v>
      </c>
      <c r="I3700" s="20">
        <v>7094278.2608695719</v>
      </c>
      <c r="J3700" s="19">
        <v>7378000</v>
      </c>
      <c r="K3700" s="1" t="s">
        <v>10225</v>
      </c>
      <c r="L3700" s="183"/>
      <c r="M3700" s="44" t="e">
        <f>VLOOKUP(#REF!,'[1]PL3 Danh muc đầy đủ'!$E$9:$X$9281,20,0)</f>
        <v>#REF!</v>
      </c>
      <c r="N3700" s="44" t="e">
        <f>M3700-#REF!</f>
        <v>#REF!</v>
      </c>
    </row>
    <row r="3701" spans="1:14" ht="46.8" x14ac:dyDescent="0.3">
      <c r="A3701" s="43">
        <v>3691</v>
      </c>
      <c r="B3701" s="17" t="s">
        <v>10271</v>
      </c>
      <c r="C3701" s="18" t="s">
        <v>18136</v>
      </c>
      <c r="D3701" s="17" t="s">
        <v>10272</v>
      </c>
      <c r="E3701" s="18" t="s">
        <v>10273</v>
      </c>
      <c r="F3701" s="18" t="s">
        <v>10273</v>
      </c>
      <c r="G3701" s="17" t="s">
        <v>54</v>
      </c>
      <c r="H3701" s="21">
        <v>7094200</v>
      </c>
      <c r="I3701" s="20">
        <v>7094278.2608695719</v>
      </c>
      <c r="J3701" s="19">
        <v>7378000</v>
      </c>
      <c r="K3701" s="1" t="s">
        <v>10225</v>
      </c>
      <c r="L3701" s="183"/>
      <c r="M3701" s="44" t="e">
        <f>VLOOKUP(#REF!,'[1]PL3 Danh muc đầy đủ'!$E$9:$X$9281,20,0)</f>
        <v>#REF!</v>
      </c>
      <c r="N3701" s="44" t="e">
        <f>M3701-#REF!</f>
        <v>#REF!</v>
      </c>
    </row>
    <row r="3702" spans="1:14" ht="54" x14ac:dyDescent="0.3">
      <c r="A3702" s="43">
        <v>3692</v>
      </c>
      <c r="B3702" s="17" t="s">
        <v>18349</v>
      </c>
      <c r="C3702" s="18" t="s">
        <v>18136</v>
      </c>
      <c r="D3702" s="17" t="s">
        <v>18520</v>
      </c>
      <c r="E3702" s="18" t="s">
        <v>18682</v>
      </c>
      <c r="F3702" s="18" t="s">
        <v>18682</v>
      </c>
      <c r="G3702" s="17" t="s">
        <v>54</v>
      </c>
      <c r="H3702" s="21">
        <v>7094200</v>
      </c>
      <c r="I3702" s="20">
        <v>7094278.2608695719</v>
      </c>
      <c r="J3702" s="19">
        <v>7378000</v>
      </c>
      <c r="K3702" s="18" t="s">
        <v>10225</v>
      </c>
      <c r="L3702" s="184"/>
      <c r="M3702" s="44" t="e">
        <f>VLOOKUP(#REF!,'[1]PL3 Danh muc đầy đủ'!$E$9:$X$9281,20,0)</f>
        <v>#REF!</v>
      </c>
      <c r="N3702" s="44" t="e">
        <f>M3702-#REF!</f>
        <v>#REF!</v>
      </c>
    </row>
    <row r="3703" spans="1:14" ht="46.8" x14ac:dyDescent="0.3">
      <c r="A3703" s="43">
        <v>3693</v>
      </c>
      <c r="B3703" s="17" t="s">
        <v>10274</v>
      </c>
      <c r="C3703" s="18" t="s">
        <v>18136</v>
      </c>
      <c r="D3703" s="17" t="s">
        <v>10275</v>
      </c>
      <c r="E3703" s="18" t="s">
        <v>10276</v>
      </c>
      <c r="F3703" s="18" t="s">
        <v>17391</v>
      </c>
      <c r="G3703" s="17" t="s">
        <v>54</v>
      </c>
      <c r="H3703" s="21">
        <v>7094200</v>
      </c>
      <c r="I3703" s="20">
        <v>7094278.2608695719</v>
      </c>
      <c r="J3703" s="19">
        <v>7378000</v>
      </c>
      <c r="K3703" s="1" t="s">
        <v>10225</v>
      </c>
      <c r="L3703" s="183"/>
      <c r="M3703" s="44" t="e">
        <f>VLOOKUP(#REF!,'[1]PL3 Danh muc đầy đủ'!$E$9:$X$9281,20,0)</f>
        <v>#REF!</v>
      </c>
      <c r="N3703" s="44" t="e">
        <f>M3703-#REF!</f>
        <v>#REF!</v>
      </c>
    </row>
    <row r="3704" spans="1:14" ht="46.8" x14ac:dyDescent="0.3">
      <c r="A3704" s="43">
        <v>3694</v>
      </c>
      <c r="B3704" s="17" t="s">
        <v>825</v>
      </c>
      <c r="C3704" s="18" t="s">
        <v>18167</v>
      </c>
      <c r="D3704" s="17" t="s">
        <v>826</v>
      </c>
      <c r="E3704" s="18" t="s">
        <v>827</v>
      </c>
      <c r="F3704" s="18" t="s">
        <v>827</v>
      </c>
      <c r="G3704" s="17" t="s">
        <v>54</v>
      </c>
      <c r="H3704" s="21">
        <v>5105100</v>
      </c>
      <c r="I3704" s="20">
        <v>5105156.5217391308</v>
      </c>
      <c r="J3704" s="19">
        <v>5309300</v>
      </c>
      <c r="K3704" s="1" t="s">
        <v>10277</v>
      </c>
      <c r="L3704" s="183"/>
      <c r="M3704" s="44" t="e">
        <f>VLOOKUP(#REF!,'[1]PL3 Danh muc đầy đủ'!$E$9:$X$9281,20,0)</f>
        <v>#REF!</v>
      </c>
      <c r="N3704" s="44" t="e">
        <f>M3704-#REF!</f>
        <v>#REF!</v>
      </c>
    </row>
    <row r="3705" spans="1:14" ht="46.8" x14ac:dyDescent="0.3">
      <c r="A3705" s="43">
        <v>3695</v>
      </c>
      <c r="B3705" s="17" t="s">
        <v>829</v>
      </c>
      <c r="C3705" s="18" t="s">
        <v>18167</v>
      </c>
      <c r="D3705" s="17" t="s">
        <v>830</v>
      </c>
      <c r="E3705" s="18" t="s">
        <v>831</v>
      </c>
      <c r="F3705" s="18" t="s">
        <v>831</v>
      </c>
      <c r="G3705" s="17" t="s">
        <v>24</v>
      </c>
      <c r="H3705" s="21">
        <v>5105100</v>
      </c>
      <c r="I3705" s="20">
        <v>5105156.5217391308</v>
      </c>
      <c r="J3705" s="19">
        <v>5309300</v>
      </c>
      <c r="K3705" s="1" t="s">
        <v>10277</v>
      </c>
      <c r="L3705" s="183"/>
      <c r="M3705" s="44" t="e">
        <f>VLOOKUP(#REF!,'[1]PL3 Danh muc đầy đủ'!$E$9:$X$9281,20,0)</f>
        <v>#REF!</v>
      </c>
      <c r="N3705" s="44" t="e">
        <f>M3705-#REF!</f>
        <v>#REF!</v>
      </c>
    </row>
    <row r="3706" spans="1:14" ht="54" x14ac:dyDescent="0.3">
      <c r="A3706" s="43">
        <v>3696</v>
      </c>
      <c r="B3706" s="17" t="s">
        <v>832</v>
      </c>
      <c r="C3706" s="18" t="s">
        <v>18167</v>
      </c>
      <c r="D3706" s="17" t="s">
        <v>833</v>
      </c>
      <c r="E3706" s="18" t="s">
        <v>834</v>
      </c>
      <c r="F3706" s="18" t="s">
        <v>834</v>
      </c>
      <c r="G3706" s="17" t="s">
        <v>24</v>
      </c>
      <c r="H3706" s="21">
        <v>5105100</v>
      </c>
      <c r="I3706" s="20">
        <v>5105156.5217391308</v>
      </c>
      <c r="J3706" s="19">
        <v>5309300</v>
      </c>
      <c r="K3706" s="1" t="s">
        <v>10277</v>
      </c>
      <c r="L3706" s="183"/>
      <c r="M3706" s="44" t="e">
        <f>VLOOKUP(#REF!,'[1]PL3 Danh muc đầy đủ'!$E$9:$X$9281,20,0)</f>
        <v>#REF!</v>
      </c>
      <c r="N3706" s="44" t="e">
        <f>M3706-#REF!</f>
        <v>#REF!</v>
      </c>
    </row>
    <row r="3707" spans="1:14" ht="46.8" x14ac:dyDescent="0.3">
      <c r="A3707" s="43">
        <v>3697</v>
      </c>
      <c r="B3707" s="17" t="s">
        <v>835</v>
      </c>
      <c r="C3707" s="18" t="s">
        <v>18167</v>
      </c>
      <c r="D3707" s="17" t="s">
        <v>836</v>
      </c>
      <c r="E3707" s="18" t="s">
        <v>837</v>
      </c>
      <c r="F3707" s="18" t="s">
        <v>837</v>
      </c>
      <c r="G3707" s="17" t="s">
        <v>54</v>
      </c>
      <c r="H3707" s="21">
        <v>5105100</v>
      </c>
      <c r="I3707" s="20">
        <v>5105156.5217391308</v>
      </c>
      <c r="J3707" s="19">
        <v>5309300</v>
      </c>
      <c r="K3707" s="1" t="s">
        <v>10277</v>
      </c>
      <c r="L3707" s="183"/>
      <c r="M3707" s="44" t="e">
        <f>VLOOKUP(#REF!,'[1]PL3 Danh muc đầy đủ'!$E$9:$X$9281,20,0)</f>
        <v>#REF!</v>
      </c>
      <c r="N3707" s="44" t="e">
        <f>M3707-#REF!</f>
        <v>#REF!</v>
      </c>
    </row>
    <row r="3708" spans="1:14" ht="54" x14ac:dyDescent="0.3">
      <c r="A3708" s="43">
        <v>3698</v>
      </c>
      <c r="B3708" s="17" t="s">
        <v>838</v>
      </c>
      <c r="C3708" s="18" t="s">
        <v>18167</v>
      </c>
      <c r="D3708" s="17" t="s">
        <v>839</v>
      </c>
      <c r="E3708" s="18" t="s">
        <v>840</v>
      </c>
      <c r="F3708" s="18" t="s">
        <v>840</v>
      </c>
      <c r="G3708" s="17" t="s">
        <v>24</v>
      </c>
      <c r="H3708" s="21">
        <v>5105100</v>
      </c>
      <c r="I3708" s="20">
        <v>5105156.5217391308</v>
      </c>
      <c r="J3708" s="19">
        <v>5309300</v>
      </c>
      <c r="K3708" s="1" t="s">
        <v>10277</v>
      </c>
      <c r="L3708" s="183"/>
      <c r="M3708" s="44" t="e">
        <f>VLOOKUP(#REF!,'[1]PL3 Danh muc đầy đủ'!$E$9:$X$9281,20,0)</f>
        <v>#REF!</v>
      </c>
      <c r="N3708" s="44" t="e">
        <f>M3708-#REF!</f>
        <v>#REF!</v>
      </c>
    </row>
    <row r="3709" spans="1:14" ht="46.8" x14ac:dyDescent="0.3">
      <c r="A3709" s="43">
        <v>3699</v>
      </c>
      <c r="B3709" s="17" t="s">
        <v>841</v>
      </c>
      <c r="C3709" s="18" t="s">
        <v>18167</v>
      </c>
      <c r="D3709" s="17" t="s">
        <v>842</v>
      </c>
      <c r="E3709" s="18" t="s">
        <v>843</v>
      </c>
      <c r="F3709" s="18" t="s">
        <v>843</v>
      </c>
      <c r="G3709" s="17" t="s">
        <v>24</v>
      </c>
      <c r="H3709" s="21">
        <v>5105100</v>
      </c>
      <c r="I3709" s="20">
        <v>5105156.5217391308</v>
      </c>
      <c r="J3709" s="19">
        <v>5309300</v>
      </c>
      <c r="K3709" s="1" t="s">
        <v>10277</v>
      </c>
      <c r="L3709" s="183"/>
      <c r="M3709" s="44" t="e">
        <f>VLOOKUP(#REF!,'[1]PL3 Danh muc đầy đủ'!$E$9:$X$9281,20,0)</f>
        <v>#REF!</v>
      </c>
      <c r="N3709" s="44" t="e">
        <f>M3709-#REF!</f>
        <v>#REF!</v>
      </c>
    </row>
    <row r="3710" spans="1:14" ht="46.8" x14ac:dyDescent="0.3">
      <c r="A3710" s="43">
        <v>3700</v>
      </c>
      <c r="B3710" s="17" t="s">
        <v>844</v>
      </c>
      <c r="C3710" s="18" t="s">
        <v>18140</v>
      </c>
      <c r="D3710" s="17" t="s">
        <v>13</v>
      </c>
      <c r="E3710" s="18" t="s">
        <v>845</v>
      </c>
      <c r="F3710" s="18" t="s">
        <v>845</v>
      </c>
      <c r="G3710" s="17" t="s">
        <v>54</v>
      </c>
      <c r="H3710" s="21">
        <v>5105100</v>
      </c>
      <c r="I3710" s="20">
        <v>5105156.5217391308</v>
      </c>
      <c r="J3710" s="19">
        <v>5309300</v>
      </c>
      <c r="K3710" s="1" t="s">
        <v>10277</v>
      </c>
      <c r="L3710" s="183"/>
      <c r="M3710" s="44" t="e">
        <f>VLOOKUP(#REF!,'[1]PL3 Danh muc đầy đủ'!$E$9:$X$9281,20,0)</f>
        <v>#REF!</v>
      </c>
      <c r="N3710" s="44" t="e">
        <f>M3710-#REF!</f>
        <v>#REF!</v>
      </c>
    </row>
    <row r="3711" spans="1:14" ht="46.8" x14ac:dyDescent="0.3">
      <c r="A3711" s="43">
        <v>3701</v>
      </c>
      <c r="B3711" s="17" t="s">
        <v>846</v>
      </c>
      <c r="C3711" s="18" t="s">
        <v>18141</v>
      </c>
      <c r="D3711" s="17" t="s">
        <v>847</v>
      </c>
      <c r="E3711" s="18" t="s">
        <v>16764</v>
      </c>
      <c r="F3711" s="18" t="s">
        <v>16764</v>
      </c>
      <c r="G3711" s="17" t="s">
        <v>54</v>
      </c>
      <c r="H3711" s="21">
        <v>5105100</v>
      </c>
      <c r="I3711" s="20">
        <v>5105156.5217391308</v>
      </c>
      <c r="J3711" s="19">
        <v>5309300</v>
      </c>
      <c r="K3711" s="1" t="s">
        <v>10277</v>
      </c>
      <c r="L3711" s="183"/>
      <c r="M3711" s="44" t="e">
        <f>VLOOKUP(#REF!,'[1]PL3 Danh muc đầy đủ'!$E$9:$X$9281,20,0)</f>
        <v>#REF!</v>
      </c>
      <c r="N3711" s="44" t="e">
        <f>M3711-#REF!</f>
        <v>#REF!</v>
      </c>
    </row>
    <row r="3712" spans="1:14" ht="46.8" x14ac:dyDescent="0.3">
      <c r="A3712" s="43">
        <v>3702</v>
      </c>
      <c r="B3712" s="17" t="s">
        <v>848</v>
      </c>
      <c r="C3712" s="18" t="s">
        <v>18141</v>
      </c>
      <c r="D3712" s="17" t="s">
        <v>849</v>
      </c>
      <c r="E3712" s="18" t="s">
        <v>850</v>
      </c>
      <c r="F3712" s="18" t="s">
        <v>850</v>
      </c>
      <c r="G3712" s="17" t="s">
        <v>24</v>
      </c>
      <c r="H3712" s="21">
        <v>5105100</v>
      </c>
      <c r="I3712" s="20">
        <v>5105156.5217391308</v>
      </c>
      <c r="J3712" s="19">
        <v>5309300</v>
      </c>
      <c r="K3712" s="1" t="s">
        <v>10277</v>
      </c>
      <c r="L3712" s="183"/>
      <c r="M3712" s="44" t="e">
        <f>VLOOKUP(#REF!,'[1]PL3 Danh muc đầy đủ'!$E$9:$X$9281,20,0)</f>
        <v>#REF!</v>
      </c>
      <c r="N3712" s="44" t="e">
        <f>M3712-#REF!</f>
        <v>#REF!</v>
      </c>
    </row>
    <row r="3713" spans="1:14" ht="46.8" x14ac:dyDescent="0.3">
      <c r="A3713" s="43">
        <v>3703</v>
      </c>
      <c r="B3713" s="17" t="s">
        <v>851</v>
      </c>
      <c r="C3713" s="18" t="s">
        <v>18141</v>
      </c>
      <c r="D3713" s="17" t="s">
        <v>852</v>
      </c>
      <c r="E3713" s="18" t="s">
        <v>853</v>
      </c>
      <c r="F3713" s="18" t="s">
        <v>853</v>
      </c>
      <c r="G3713" s="17" t="s">
        <v>18</v>
      </c>
      <c r="H3713" s="21">
        <v>5105100</v>
      </c>
      <c r="I3713" s="20">
        <v>5105156.5217391308</v>
      </c>
      <c r="J3713" s="19">
        <v>5309300</v>
      </c>
      <c r="K3713" s="1" t="s">
        <v>10277</v>
      </c>
      <c r="L3713" s="183"/>
      <c r="M3713" s="44" t="e">
        <f>VLOOKUP(#REF!,'[1]PL3 Danh muc đầy đủ'!$E$9:$X$9281,20,0)</f>
        <v>#REF!</v>
      </c>
      <c r="N3713" s="44" t="e">
        <f>M3713-#REF!</f>
        <v>#REF!</v>
      </c>
    </row>
    <row r="3714" spans="1:14" ht="46.8" x14ac:dyDescent="0.3">
      <c r="A3714" s="43">
        <v>3704</v>
      </c>
      <c r="B3714" s="17" t="s">
        <v>854</v>
      </c>
      <c r="C3714" s="18" t="s">
        <v>18141</v>
      </c>
      <c r="D3714" s="17" t="s">
        <v>855</v>
      </c>
      <c r="E3714" s="18" t="s">
        <v>856</v>
      </c>
      <c r="F3714" s="18" t="s">
        <v>856</v>
      </c>
      <c r="G3714" s="17" t="s">
        <v>24</v>
      </c>
      <c r="H3714" s="21">
        <v>5105100</v>
      </c>
      <c r="I3714" s="20">
        <v>5105156.5217391308</v>
      </c>
      <c r="J3714" s="19">
        <v>5309300</v>
      </c>
      <c r="K3714" s="1" t="s">
        <v>10277</v>
      </c>
      <c r="L3714" s="183"/>
      <c r="M3714" s="44" t="e">
        <f>VLOOKUP(#REF!,'[1]PL3 Danh muc đầy đủ'!$E$9:$X$9281,20,0)</f>
        <v>#REF!</v>
      </c>
      <c r="N3714" s="44" t="e">
        <f>M3714-#REF!</f>
        <v>#REF!</v>
      </c>
    </row>
    <row r="3715" spans="1:14" ht="46.8" x14ac:dyDescent="0.3">
      <c r="A3715" s="43">
        <v>3705</v>
      </c>
      <c r="B3715" s="17" t="s">
        <v>857</v>
      </c>
      <c r="C3715" s="18" t="s">
        <v>18141</v>
      </c>
      <c r="D3715" s="17" t="s">
        <v>858</v>
      </c>
      <c r="E3715" s="18" t="s">
        <v>859</v>
      </c>
      <c r="F3715" s="18" t="s">
        <v>859</v>
      </c>
      <c r="G3715" s="17" t="s">
        <v>24</v>
      </c>
      <c r="H3715" s="21">
        <v>5105100</v>
      </c>
      <c r="I3715" s="20">
        <v>5105156.5217391308</v>
      </c>
      <c r="J3715" s="19">
        <v>5309300</v>
      </c>
      <c r="K3715" s="1" t="s">
        <v>10277</v>
      </c>
      <c r="L3715" s="183"/>
      <c r="M3715" s="44" t="e">
        <f>VLOOKUP(#REF!,'[1]PL3 Danh muc đầy đủ'!$E$9:$X$9281,20,0)</f>
        <v>#REF!</v>
      </c>
      <c r="N3715" s="44" t="e">
        <f>M3715-#REF!</f>
        <v>#REF!</v>
      </c>
    </row>
    <row r="3716" spans="1:14" ht="46.8" x14ac:dyDescent="0.3">
      <c r="A3716" s="43">
        <v>3706</v>
      </c>
      <c r="B3716" s="17" t="s">
        <v>860</v>
      </c>
      <c r="C3716" s="18" t="s">
        <v>18158</v>
      </c>
      <c r="D3716" s="17" t="s">
        <v>861</v>
      </c>
      <c r="E3716" s="18" t="s">
        <v>862</v>
      </c>
      <c r="F3716" s="18" t="s">
        <v>862</v>
      </c>
      <c r="G3716" s="17" t="s">
        <v>54</v>
      </c>
      <c r="H3716" s="21">
        <v>5105100</v>
      </c>
      <c r="I3716" s="20">
        <v>5105156.5217391308</v>
      </c>
      <c r="J3716" s="19">
        <v>5309300</v>
      </c>
      <c r="K3716" s="1" t="s">
        <v>10277</v>
      </c>
      <c r="L3716" s="183"/>
      <c r="M3716" s="44" t="e">
        <f>VLOOKUP(#REF!,'[1]PL3 Danh muc đầy đủ'!$E$9:$X$9281,20,0)</f>
        <v>#REF!</v>
      </c>
      <c r="N3716" s="44" t="e">
        <f>M3716-#REF!</f>
        <v>#REF!</v>
      </c>
    </row>
    <row r="3717" spans="1:14" ht="46.8" x14ac:dyDescent="0.3">
      <c r="A3717" s="43">
        <v>3707</v>
      </c>
      <c r="B3717" s="17" t="s">
        <v>863</v>
      </c>
      <c r="C3717" s="18" t="s">
        <v>18136</v>
      </c>
      <c r="D3717" s="17" t="s">
        <v>864</v>
      </c>
      <c r="E3717" s="18" t="s">
        <v>865</v>
      </c>
      <c r="F3717" s="18" t="s">
        <v>865</v>
      </c>
      <c r="G3717" s="17" t="s">
        <v>24</v>
      </c>
      <c r="H3717" s="21">
        <v>5105100</v>
      </c>
      <c r="I3717" s="20">
        <v>5105156.5217391308</v>
      </c>
      <c r="J3717" s="19">
        <v>5309300</v>
      </c>
      <c r="K3717" s="1" t="s">
        <v>10277</v>
      </c>
      <c r="L3717" s="183"/>
      <c r="M3717" s="44" t="e">
        <f>VLOOKUP(#REF!,'[1]PL3 Danh muc đầy đủ'!$E$9:$X$9281,20,0)</f>
        <v>#REF!</v>
      </c>
      <c r="N3717" s="44" t="e">
        <f>M3717-#REF!</f>
        <v>#REF!</v>
      </c>
    </row>
    <row r="3718" spans="1:14" ht="36" x14ac:dyDescent="0.3">
      <c r="A3718" s="43">
        <v>3708</v>
      </c>
      <c r="B3718" s="17" t="s">
        <v>10278</v>
      </c>
      <c r="C3718" s="18" t="s">
        <v>18141</v>
      </c>
      <c r="D3718" s="17" t="s">
        <v>10279</v>
      </c>
      <c r="E3718" s="18" t="s">
        <v>10280</v>
      </c>
      <c r="F3718" s="18" t="s">
        <v>10280</v>
      </c>
      <c r="G3718" s="17" t="s">
        <v>54</v>
      </c>
      <c r="H3718" s="21">
        <v>4974500</v>
      </c>
      <c r="I3718" s="20">
        <v>4974591.3043478262</v>
      </c>
      <c r="J3718" s="19">
        <v>5173500</v>
      </c>
      <c r="K3718" s="1" t="s">
        <v>10281</v>
      </c>
      <c r="L3718" s="183"/>
      <c r="M3718" s="44" t="e">
        <f>VLOOKUP(#REF!,'[1]PL3 Danh muc đầy đủ'!$E$9:$X$9281,20,0)</f>
        <v>#REF!</v>
      </c>
      <c r="N3718" s="44" t="e">
        <f>M3718-#REF!</f>
        <v>#REF!</v>
      </c>
    </row>
    <row r="3719" spans="1:14" ht="46.8" x14ac:dyDescent="0.3">
      <c r="A3719" s="43">
        <v>3709</v>
      </c>
      <c r="B3719" s="17" t="s">
        <v>10283</v>
      </c>
      <c r="C3719" s="18" t="s">
        <v>18167</v>
      </c>
      <c r="D3719" s="17" t="s">
        <v>10284</v>
      </c>
      <c r="E3719" s="18" t="s">
        <v>10285</v>
      </c>
      <c r="F3719" s="18" t="s">
        <v>10285</v>
      </c>
      <c r="G3719" s="17" t="s">
        <v>24</v>
      </c>
      <c r="H3719" s="21">
        <v>5265900</v>
      </c>
      <c r="I3719" s="20">
        <v>5265930.4347826065</v>
      </c>
      <c r="J3719" s="19">
        <v>5476500</v>
      </c>
      <c r="K3719" s="1" t="s">
        <v>10282</v>
      </c>
      <c r="L3719" s="183"/>
      <c r="M3719" s="44" t="e">
        <f>VLOOKUP(#REF!,'[1]PL3 Danh muc đầy đủ'!$E$9:$X$9281,20,0)</f>
        <v>#REF!</v>
      </c>
      <c r="N3719" s="44" t="e">
        <f>M3719-#REF!</f>
        <v>#REF!</v>
      </c>
    </row>
    <row r="3720" spans="1:14" ht="46.8" x14ac:dyDescent="0.3">
      <c r="A3720" s="43">
        <v>3710</v>
      </c>
      <c r="B3720" s="17" t="s">
        <v>10286</v>
      </c>
      <c r="C3720" s="18" t="s">
        <v>18167</v>
      </c>
      <c r="D3720" s="17" t="s">
        <v>10287</v>
      </c>
      <c r="E3720" s="18" t="s">
        <v>10288</v>
      </c>
      <c r="F3720" s="18" t="s">
        <v>10288</v>
      </c>
      <c r="G3720" s="17" t="s">
        <v>24</v>
      </c>
      <c r="H3720" s="21">
        <v>5265900</v>
      </c>
      <c r="I3720" s="20">
        <v>5265930.4347826065</v>
      </c>
      <c r="J3720" s="19">
        <v>5476500</v>
      </c>
      <c r="K3720" s="1" t="s">
        <v>10282</v>
      </c>
      <c r="L3720" s="183"/>
      <c r="M3720" s="44" t="e">
        <f>VLOOKUP(#REF!,'[1]PL3 Danh muc đầy đủ'!$E$9:$X$9281,20,0)</f>
        <v>#REF!</v>
      </c>
      <c r="N3720" s="44" t="e">
        <f>M3720-#REF!</f>
        <v>#REF!</v>
      </c>
    </row>
    <row r="3721" spans="1:14" ht="31.2" x14ac:dyDescent="0.3">
      <c r="A3721" s="43">
        <v>3711</v>
      </c>
      <c r="B3721" s="17" t="s">
        <v>10289</v>
      </c>
      <c r="C3721" s="18" t="s">
        <v>18167</v>
      </c>
      <c r="D3721" s="17" t="s">
        <v>10290</v>
      </c>
      <c r="E3721" s="18" t="s">
        <v>10291</v>
      </c>
      <c r="F3721" s="18" t="s">
        <v>10291</v>
      </c>
      <c r="G3721" s="17" t="s">
        <v>24</v>
      </c>
      <c r="H3721" s="21">
        <v>4102500</v>
      </c>
      <c r="I3721" s="20">
        <v>4102591.3043478262</v>
      </c>
      <c r="J3721" s="19">
        <v>4266600</v>
      </c>
      <c r="K3721" s="1" t="s">
        <v>10292</v>
      </c>
      <c r="L3721" s="183"/>
      <c r="M3721" s="44" t="e">
        <f>VLOOKUP(#REF!,'[1]PL3 Danh muc đầy đủ'!$E$9:$X$9281,20,0)</f>
        <v>#REF!</v>
      </c>
      <c r="N3721" s="44" t="e">
        <f>M3721-#REF!</f>
        <v>#REF!</v>
      </c>
    </row>
    <row r="3722" spans="1:14" ht="31.2" x14ac:dyDescent="0.3">
      <c r="A3722" s="43">
        <v>3712</v>
      </c>
      <c r="B3722" s="17" t="s">
        <v>10293</v>
      </c>
      <c r="C3722" s="18" t="s">
        <v>18167</v>
      </c>
      <c r="D3722" s="17" t="s">
        <v>10294</v>
      </c>
      <c r="E3722" s="18" t="s">
        <v>10295</v>
      </c>
      <c r="F3722" s="18" t="s">
        <v>10295</v>
      </c>
      <c r="G3722" s="17" t="s">
        <v>24</v>
      </c>
      <c r="H3722" s="21">
        <v>4102500</v>
      </c>
      <c r="I3722" s="20">
        <v>4102591.3043478262</v>
      </c>
      <c r="J3722" s="19">
        <v>4266600</v>
      </c>
      <c r="K3722" s="1" t="s">
        <v>10292</v>
      </c>
      <c r="L3722" s="183"/>
      <c r="M3722" s="44" t="e">
        <f>VLOOKUP(#REF!,'[1]PL3 Danh muc đầy đủ'!$E$9:$X$9281,20,0)</f>
        <v>#REF!</v>
      </c>
      <c r="N3722" s="44" t="e">
        <f>M3722-#REF!</f>
        <v>#REF!</v>
      </c>
    </row>
    <row r="3723" spans="1:14" ht="36" x14ac:dyDescent="0.3">
      <c r="A3723" s="43">
        <v>3713</v>
      </c>
      <c r="B3723" s="17" t="s">
        <v>10296</v>
      </c>
      <c r="C3723" s="18" t="s">
        <v>18167</v>
      </c>
      <c r="D3723" s="17" t="s">
        <v>10297</v>
      </c>
      <c r="E3723" s="18" t="s">
        <v>10298</v>
      </c>
      <c r="F3723" s="18" t="s">
        <v>10298</v>
      </c>
      <c r="G3723" s="17" t="s">
        <v>24</v>
      </c>
      <c r="H3723" s="21">
        <v>4102500</v>
      </c>
      <c r="I3723" s="20">
        <v>4102591.3043478262</v>
      </c>
      <c r="J3723" s="19">
        <v>4266600</v>
      </c>
      <c r="K3723" s="1" t="s">
        <v>10292</v>
      </c>
      <c r="L3723" s="183"/>
      <c r="M3723" s="44" t="e">
        <f>VLOOKUP(#REF!,'[1]PL3 Danh muc đầy đủ'!$E$9:$X$9281,20,0)</f>
        <v>#REF!</v>
      </c>
      <c r="N3723" s="44" t="e">
        <f>M3723-#REF!</f>
        <v>#REF!</v>
      </c>
    </row>
    <row r="3724" spans="1:14" ht="36" x14ac:dyDescent="0.3">
      <c r="A3724" s="43">
        <v>3714</v>
      </c>
      <c r="B3724" s="17" t="s">
        <v>10299</v>
      </c>
      <c r="C3724" s="18" t="s">
        <v>18167</v>
      </c>
      <c r="D3724" s="17" t="s">
        <v>10300</v>
      </c>
      <c r="E3724" s="18" t="s">
        <v>10301</v>
      </c>
      <c r="F3724" s="18" t="s">
        <v>10301</v>
      </c>
      <c r="G3724" s="17" t="s">
        <v>18</v>
      </c>
      <c r="H3724" s="21">
        <v>4102500</v>
      </c>
      <c r="I3724" s="20">
        <v>4102591.3043478262</v>
      </c>
      <c r="J3724" s="19">
        <v>4266600</v>
      </c>
      <c r="K3724" s="1" t="s">
        <v>10292</v>
      </c>
      <c r="L3724" s="183"/>
      <c r="M3724" s="44" t="e">
        <f>VLOOKUP(#REF!,'[1]PL3 Danh muc đầy đủ'!$E$9:$X$9281,20,0)</f>
        <v>#REF!</v>
      </c>
      <c r="N3724" s="44" t="e">
        <f>M3724-#REF!</f>
        <v>#REF!</v>
      </c>
    </row>
    <row r="3725" spans="1:14" ht="54" x14ac:dyDescent="0.3">
      <c r="A3725" s="43">
        <v>3715</v>
      </c>
      <c r="B3725" s="17" t="s">
        <v>10302</v>
      </c>
      <c r="C3725" s="18" t="s">
        <v>18167</v>
      </c>
      <c r="D3725" s="17" t="s">
        <v>10303</v>
      </c>
      <c r="E3725" s="18" t="s">
        <v>10304</v>
      </c>
      <c r="F3725" s="18" t="s">
        <v>10304</v>
      </c>
      <c r="G3725" s="17" t="s">
        <v>24</v>
      </c>
      <c r="H3725" s="21">
        <v>4102500</v>
      </c>
      <c r="I3725" s="20">
        <v>4102591.3043478262</v>
      </c>
      <c r="J3725" s="19">
        <v>4266600</v>
      </c>
      <c r="K3725" s="1" t="s">
        <v>10292</v>
      </c>
      <c r="L3725" s="183"/>
      <c r="M3725" s="44" t="e">
        <f>VLOOKUP(#REF!,'[1]PL3 Danh muc đầy đủ'!$E$9:$X$9281,20,0)</f>
        <v>#REF!</v>
      </c>
      <c r="N3725" s="44" t="e">
        <f>M3725-#REF!</f>
        <v>#REF!</v>
      </c>
    </row>
    <row r="3726" spans="1:14" ht="36" x14ac:dyDescent="0.3">
      <c r="A3726" s="43">
        <v>3716</v>
      </c>
      <c r="B3726" s="17" t="s">
        <v>10305</v>
      </c>
      <c r="C3726" s="18" t="s">
        <v>18167</v>
      </c>
      <c r="D3726" s="17" t="s">
        <v>10306</v>
      </c>
      <c r="E3726" s="18" t="s">
        <v>10307</v>
      </c>
      <c r="F3726" s="18" t="s">
        <v>10307</v>
      </c>
      <c r="G3726" s="17" t="s">
        <v>24</v>
      </c>
      <c r="H3726" s="21">
        <v>4102500</v>
      </c>
      <c r="I3726" s="20">
        <v>4102591.3043478262</v>
      </c>
      <c r="J3726" s="19">
        <v>4266600</v>
      </c>
      <c r="K3726" s="1" t="s">
        <v>10292</v>
      </c>
      <c r="L3726" s="183"/>
      <c r="M3726" s="44" t="e">
        <f>VLOOKUP(#REF!,'[1]PL3 Danh muc đầy đủ'!$E$9:$X$9281,20,0)</f>
        <v>#REF!</v>
      </c>
      <c r="N3726" s="44" t="e">
        <f>M3726-#REF!</f>
        <v>#REF!</v>
      </c>
    </row>
    <row r="3727" spans="1:14" ht="36" x14ac:dyDescent="0.3">
      <c r="A3727" s="43">
        <v>3717</v>
      </c>
      <c r="B3727" s="17" t="s">
        <v>10308</v>
      </c>
      <c r="C3727" s="18" t="s">
        <v>18167</v>
      </c>
      <c r="D3727" s="17" t="s">
        <v>10309</v>
      </c>
      <c r="E3727" s="18" t="s">
        <v>10310</v>
      </c>
      <c r="F3727" s="18" t="s">
        <v>10310</v>
      </c>
      <c r="G3727" s="17" t="s">
        <v>18</v>
      </c>
      <c r="H3727" s="21">
        <v>4102500</v>
      </c>
      <c r="I3727" s="20">
        <v>4102591.3043478262</v>
      </c>
      <c r="J3727" s="19">
        <v>4266600</v>
      </c>
      <c r="K3727" s="1" t="s">
        <v>10292</v>
      </c>
      <c r="L3727" s="183"/>
      <c r="M3727" s="44" t="e">
        <f>VLOOKUP(#REF!,'[1]PL3 Danh muc đầy đủ'!$E$9:$X$9281,20,0)</f>
        <v>#REF!</v>
      </c>
      <c r="N3727" s="44" t="e">
        <f>M3727-#REF!</f>
        <v>#REF!</v>
      </c>
    </row>
    <row r="3728" spans="1:14" ht="36" x14ac:dyDescent="0.3">
      <c r="A3728" s="43">
        <v>3718</v>
      </c>
      <c r="B3728" s="17" t="s">
        <v>10311</v>
      </c>
      <c r="C3728" s="18" t="s">
        <v>18167</v>
      </c>
      <c r="D3728" s="17" t="s">
        <v>10312</v>
      </c>
      <c r="E3728" s="18" t="s">
        <v>10313</v>
      </c>
      <c r="F3728" s="18" t="s">
        <v>10313</v>
      </c>
      <c r="G3728" s="17" t="s">
        <v>24</v>
      </c>
      <c r="H3728" s="21">
        <v>4102500</v>
      </c>
      <c r="I3728" s="20">
        <v>4102591.3043478262</v>
      </c>
      <c r="J3728" s="19">
        <v>4266600</v>
      </c>
      <c r="K3728" s="1" t="s">
        <v>10292</v>
      </c>
      <c r="L3728" s="183"/>
      <c r="M3728" s="44" t="e">
        <f>VLOOKUP(#REF!,'[1]PL3 Danh muc đầy đủ'!$E$9:$X$9281,20,0)</f>
        <v>#REF!</v>
      </c>
      <c r="N3728" s="44" t="e">
        <f>M3728-#REF!</f>
        <v>#REF!</v>
      </c>
    </row>
    <row r="3729" spans="1:14" ht="36" x14ac:dyDescent="0.3">
      <c r="A3729" s="43">
        <v>3719</v>
      </c>
      <c r="B3729" s="17" t="s">
        <v>10314</v>
      </c>
      <c r="C3729" s="18" t="s">
        <v>18167</v>
      </c>
      <c r="D3729" s="17" t="s">
        <v>10315</v>
      </c>
      <c r="E3729" s="18" t="s">
        <v>10316</v>
      </c>
      <c r="F3729" s="18" t="s">
        <v>10316</v>
      </c>
      <c r="G3729" s="17" t="s">
        <v>18</v>
      </c>
      <c r="H3729" s="21">
        <v>4102500</v>
      </c>
      <c r="I3729" s="20">
        <v>4102591.3043478262</v>
      </c>
      <c r="J3729" s="19">
        <v>4266600</v>
      </c>
      <c r="K3729" s="1" t="s">
        <v>10292</v>
      </c>
      <c r="L3729" s="183"/>
      <c r="M3729" s="44" t="e">
        <f>VLOOKUP(#REF!,'[1]PL3 Danh muc đầy đủ'!$E$9:$X$9281,20,0)</f>
        <v>#REF!</v>
      </c>
      <c r="N3729" s="44" t="e">
        <f>M3729-#REF!</f>
        <v>#REF!</v>
      </c>
    </row>
    <row r="3730" spans="1:14" ht="31.2" x14ac:dyDescent="0.3">
      <c r="A3730" s="43">
        <v>3720</v>
      </c>
      <c r="B3730" s="17" t="s">
        <v>10317</v>
      </c>
      <c r="C3730" s="18" t="s">
        <v>18167</v>
      </c>
      <c r="D3730" s="17" t="s">
        <v>10318</v>
      </c>
      <c r="E3730" s="18" t="s">
        <v>10319</v>
      </c>
      <c r="F3730" s="18" t="s">
        <v>10319</v>
      </c>
      <c r="G3730" s="17" t="s">
        <v>18</v>
      </c>
      <c r="H3730" s="21">
        <v>4102500</v>
      </c>
      <c r="I3730" s="20">
        <v>4102591.3043478262</v>
      </c>
      <c r="J3730" s="19">
        <v>4266600</v>
      </c>
      <c r="K3730" s="1" t="s">
        <v>10292</v>
      </c>
      <c r="L3730" s="183"/>
      <c r="M3730" s="44" t="e">
        <f>VLOOKUP(#REF!,'[1]PL3 Danh muc đầy đủ'!$E$9:$X$9281,20,0)</f>
        <v>#REF!</v>
      </c>
      <c r="N3730" s="44" t="e">
        <f>M3730-#REF!</f>
        <v>#REF!</v>
      </c>
    </row>
    <row r="3731" spans="1:14" ht="36" x14ac:dyDescent="0.3">
      <c r="A3731" s="43">
        <v>3721</v>
      </c>
      <c r="B3731" s="17" t="s">
        <v>10320</v>
      </c>
      <c r="C3731" s="18" t="s">
        <v>18167</v>
      </c>
      <c r="D3731" s="17" t="s">
        <v>10321</v>
      </c>
      <c r="E3731" s="18" t="s">
        <v>10322</v>
      </c>
      <c r="F3731" s="18" t="s">
        <v>10322</v>
      </c>
      <c r="G3731" s="17" t="s">
        <v>18</v>
      </c>
      <c r="H3731" s="21">
        <v>4102500</v>
      </c>
      <c r="I3731" s="20">
        <v>4102591.3043478262</v>
      </c>
      <c r="J3731" s="19">
        <v>4266600</v>
      </c>
      <c r="K3731" s="1" t="s">
        <v>10292</v>
      </c>
      <c r="L3731" s="183"/>
      <c r="M3731" s="44" t="e">
        <f>VLOOKUP(#REF!,'[1]PL3 Danh muc đầy đủ'!$E$9:$X$9281,20,0)</f>
        <v>#REF!</v>
      </c>
      <c r="N3731" s="44" t="e">
        <f>M3731-#REF!</f>
        <v>#REF!</v>
      </c>
    </row>
    <row r="3732" spans="1:14" ht="36" x14ac:dyDescent="0.3">
      <c r="A3732" s="43">
        <v>3722</v>
      </c>
      <c r="B3732" s="17" t="s">
        <v>10323</v>
      </c>
      <c r="C3732" s="18" t="s">
        <v>18167</v>
      </c>
      <c r="D3732" s="17" t="s">
        <v>10324</v>
      </c>
      <c r="E3732" s="18" t="s">
        <v>10325</v>
      </c>
      <c r="F3732" s="18" t="s">
        <v>10325</v>
      </c>
      <c r="G3732" s="17" t="s">
        <v>18</v>
      </c>
      <c r="H3732" s="21">
        <v>4102500</v>
      </c>
      <c r="I3732" s="20">
        <v>4102591.3043478262</v>
      </c>
      <c r="J3732" s="19">
        <v>4266600</v>
      </c>
      <c r="K3732" s="1" t="s">
        <v>10292</v>
      </c>
      <c r="L3732" s="183"/>
      <c r="M3732" s="44" t="e">
        <f>VLOOKUP(#REF!,'[1]PL3 Danh muc đầy đủ'!$E$9:$X$9281,20,0)</f>
        <v>#REF!</v>
      </c>
      <c r="N3732" s="44" t="e">
        <f>M3732-#REF!</f>
        <v>#REF!</v>
      </c>
    </row>
    <row r="3733" spans="1:14" ht="36" x14ac:dyDescent="0.3">
      <c r="A3733" s="43">
        <v>3723</v>
      </c>
      <c r="B3733" s="17" t="s">
        <v>10326</v>
      </c>
      <c r="C3733" s="18" t="s">
        <v>18167</v>
      </c>
      <c r="D3733" s="17" t="s">
        <v>10327</v>
      </c>
      <c r="E3733" s="18" t="s">
        <v>10328</v>
      </c>
      <c r="F3733" s="18" t="s">
        <v>10328</v>
      </c>
      <c r="G3733" s="17" t="s">
        <v>18</v>
      </c>
      <c r="H3733" s="21">
        <v>4102500</v>
      </c>
      <c r="I3733" s="20">
        <v>4102591.3043478262</v>
      </c>
      <c r="J3733" s="19">
        <v>4266600</v>
      </c>
      <c r="K3733" s="1" t="s">
        <v>10292</v>
      </c>
      <c r="L3733" s="183"/>
      <c r="M3733" s="44" t="e">
        <f>VLOOKUP(#REF!,'[1]PL3 Danh muc đầy đủ'!$E$9:$X$9281,20,0)</f>
        <v>#REF!</v>
      </c>
      <c r="N3733" s="44" t="e">
        <f>M3733-#REF!</f>
        <v>#REF!</v>
      </c>
    </row>
    <row r="3734" spans="1:14" ht="36" x14ac:dyDescent="0.3">
      <c r="A3734" s="43">
        <v>3724</v>
      </c>
      <c r="B3734" s="17" t="s">
        <v>10329</v>
      </c>
      <c r="C3734" s="18" t="s">
        <v>18167</v>
      </c>
      <c r="D3734" s="17" t="s">
        <v>10330</v>
      </c>
      <c r="E3734" s="18" t="s">
        <v>10331</v>
      </c>
      <c r="F3734" s="18" t="s">
        <v>10331</v>
      </c>
      <c r="G3734" s="17" t="s">
        <v>18</v>
      </c>
      <c r="H3734" s="21">
        <v>4102500</v>
      </c>
      <c r="I3734" s="20">
        <v>4102591.3043478262</v>
      </c>
      <c r="J3734" s="19">
        <v>4266600</v>
      </c>
      <c r="K3734" s="1" t="s">
        <v>10292</v>
      </c>
      <c r="L3734" s="183"/>
      <c r="M3734" s="44" t="e">
        <f>VLOOKUP(#REF!,'[1]PL3 Danh muc đầy đủ'!$E$9:$X$9281,20,0)</f>
        <v>#REF!</v>
      </c>
      <c r="N3734" s="44" t="e">
        <f>M3734-#REF!</f>
        <v>#REF!</v>
      </c>
    </row>
    <row r="3735" spans="1:14" ht="31.2" x14ac:dyDescent="0.3">
      <c r="A3735" s="43">
        <v>3725</v>
      </c>
      <c r="B3735" s="17" t="s">
        <v>10332</v>
      </c>
      <c r="C3735" s="18" t="s">
        <v>18167</v>
      </c>
      <c r="D3735" s="17" t="s">
        <v>10333</v>
      </c>
      <c r="E3735" s="18" t="s">
        <v>10334</v>
      </c>
      <c r="F3735" s="18" t="s">
        <v>10334</v>
      </c>
      <c r="G3735" s="17" t="s">
        <v>18</v>
      </c>
      <c r="H3735" s="21">
        <v>4102500</v>
      </c>
      <c r="I3735" s="20">
        <v>4102591.3043478262</v>
      </c>
      <c r="J3735" s="19">
        <v>4266600</v>
      </c>
      <c r="K3735" s="1" t="s">
        <v>10292</v>
      </c>
      <c r="L3735" s="183"/>
      <c r="M3735" s="44" t="e">
        <f>VLOOKUP(#REF!,'[1]PL3 Danh muc đầy đủ'!$E$9:$X$9281,20,0)</f>
        <v>#REF!</v>
      </c>
      <c r="N3735" s="44" t="e">
        <f>M3735-#REF!</f>
        <v>#REF!</v>
      </c>
    </row>
    <row r="3736" spans="1:14" ht="36" x14ac:dyDescent="0.3">
      <c r="A3736" s="43">
        <v>3726</v>
      </c>
      <c r="B3736" s="17" t="s">
        <v>10335</v>
      </c>
      <c r="C3736" s="18" t="s">
        <v>18167</v>
      </c>
      <c r="D3736" s="17" t="s">
        <v>10336</v>
      </c>
      <c r="E3736" s="18" t="s">
        <v>10337</v>
      </c>
      <c r="F3736" s="18" t="s">
        <v>10337</v>
      </c>
      <c r="G3736" s="17" t="s">
        <v>18</v>
      </c>
      <c r="H3736" s="21">
        <v>4102500</v>
      </c>
      <c r="I3736" s="20">
        <v>4102591.3043478262</v>
      </c>
      <c r="J3736" s="19">
        <v>4266600</v>
      </c>
      <c r="K3736" s="1" t="s">
        <v>10292</v>
      </c>
      <c r="L3736" s="183"/>
      <c r="M3736" s="44" t="e">
        <f>VLOOKUP(#REF!,'[1]PL3 Danh muc đầy đủ'!$E$9:$X$9281,20,0)</f>
        <v>#REF!</v>
      </c>
      <c r="N3736" s="44" t="e">
        <f>M3736-#REF!</f>
        <v>#REF!</v>
      </c>
    </row>
    <row r="3737" spans="1:14" ht="54" x14ac:dyDescent="0.3">
      <c r="A3737" s="43">
        <v>3727</v>
      </c>
      <c r="B3737" s="17" t="s">
        <v>10338</v>
      </c>
      <c r="C3737" s="18" t="s">
        <v>18167</v>
      </c>
      <c r="D3737" s="17" t="s">
        <v>10339</v>
      </c>
      <c r="E3737" s="18" t="s">
        <v>10340</v>
      </c>
      <c r="F3737" s="18" t="s">
        <v>10340</v>
      </c>
      <c r="G3737" s="17" t="s">
        <v>18</v>
      </c>
      <c r="H3737" s="21">
        <v>4102500</v>
      </c>
      <c r="I3737" s="20">
        <v>4102591.3043478262</v>
      </c>
      <c r="J3737" s="19">
        <v>4266600</v>
      </c>
      <c r="K3737" s="1" t="s">
        <v>10292</v>
      </c>
      <c r="L3737" s="183"/>
      <c r="M3737" s="44" t="e">
        <f>VLOOKUP(#REF!,'[1]PL3 Danh muc đầy đủ'!$E$9:$X$9281,20,0)</f>
        <v>#REF!</v>
      </c>
      <c r="N3737" s="44" t="e">
        <f>M3737-#REF!</f>
        <v>#REF!</v>
      </c>
    </row>
    <row r="3738" spans="1:14" ht="36" x14ac:dyDescent="0.3">
      <c r="A3738" s="43">
        <v>3728</v>
      </c>
      <c r="B3738" s="17" t="s">
        <v>10341</v>
      </c>
      <c r="C3738" s="18" t="s">
        <v>18167</v>
      </c>
      <c r="D3738" s="17" t="s">
        <v>10342</v>
      </c>
      <c r="E3738" s="18" t="s">
        <v>10343</v>
      </c>
      <c r="F3738" s="18" t="s">
        <v>10343</v>
      </c>
      <c r="G3738" s="17" t="s">
        <v>24</v>
      </c>
      <c r="H3738" s="21">
        <v>4102500</v>
      </c>
      <c r="I3738" s="20">
        <v>4102591.3043478262</v>
      </c>
      <c r="J3738" s="19">
        <v>4266600</v>
      </c>
      <c r="K3738" s="1" t="s">
        <v>10292</v>
      </c>
      <c r="L3738" s="183"/>
      <c r="M3738" s="44" t="e">
        <f>VLOOKUP(#REF!,'[1]PL3 Danh muc đầy đủ'!$E$9:$X$9281,20,0)</f>
        <v>#REF!</v>
      </c>
      <c r="N3738" s="44" t="e">
        <f>M3738-#REF!</f>
        <v>#REF!</v>
      </c>
    </row>
    <row r="3739" spans="1:14" ht="36" x14ac:dyDescent="0.3">
      <c r="A3739" s="43">
        <v>3729</v>
      </c>
      <c r="B3739" s="17" t="s">
        <v>10344</v>
      </c>
      <c r="C3739" s="18" t="s">
        <v>18167</v>
      </c>
      <c r="D3739" s="17" t="s">
        <v>10345</v>
      </c>
      <c r="E3739" s="18" t="s">
        <v>10346</v>
      </c>
      <c r="F3739" s="18" t="s">
        <v>10346</v>
      </c>
      <c r="G3739" s="17" t="s">
        <v>24</v>
      </c>
      <c r="H3739" s="21">
        <v>4102500</v>
      </c>
      <c r="I3739" s="20">
        <v>4102591.3043478262</v>
      </c>
      <c r="J3739" s="19">
        <v>4266600</v>
      </c>
      <c r="K3739" s="1" t="s">
        <v>10292</v>
      </c>
      <c r="L3739" s="183"/>
      <c r="M3739" s="44" t="e">
        <f>VLOOKUP(#REF!,'[1]PL3 Danh muc đầy đủ'!$E$9:$X$9281,20,0)</f>
        <v>#REF!</v>
      </c>
      <c r="N3739" s="44" t="e">
        <f>M3739-#REF!</f>
        <v>#REF!</v>
      </c>
    </row>
    <row r="3740" spans="1:14" ht="36" x14ac:dyDescent="0.3">
      <c r="A3740" s="43">
        <v>3730</v>
      </c>
      <c r="B3740" s="17" t="s">
        <v>10347</v>
      </c>
      <c r="C3740" s="18" t="s">
        <v>18167</v>
      </c>
      <c r="D3740" s="17" t="s">
        <v>10348</v>
      </c>
      <c r="E3740" s="18" t="s">
        <v>10349</v>
      </c>
      <c r="F3740" s="18" t="s">
        <v>10349</v>
      </c>
      <c r="G3740" s="17" t="s">
        <v>24</v>
      </c>
      <c r="H3740" s="21">
        <v>4102500</v>
      </c>
      <c r="I3740" s="20">
        <v>4102591.3043478262</v>
      </c>
      <c r="J3740" s="19">
        <v>4266600</v>
      </c>
      <c r="K3740" s="1" t="s">
        <v>10292</v>
      </c>
      <c r="L3740" s="183"/>
      <c r="M3740" s="44" t="e">
        <f>VLOOKUP(#REF!,'[1]PL3 Danh muc đầy đủ'!$E$9:$X$9281,20,0)</f>
        <v>#REF!</v>
      </c>
      <c r="N3740" s="44" t="e">
        <f>M3740-#REF!</f>
        <v>#REF!</v>
      </c>
    </row>
    <row r="3741" spans="1:14" ht="54" x14ac:dyDescent="0.3">
      <c r="A3741" s="43">
        <v>3731</v>
      </c>
      <c r="B3741" s="17" t="s">
        <v>10350</v>
      </c>
      <c r="C3741" s="18" t="s">
        <v>18167</v>
      </c>
      <c r="D3741" s="17" t="s">
        <v>10351</v>
      </c>
      <c r="E3741" s="18" t="s">
        <v>10352</v>
      </c>
      <c r="F3741" s="18" t="s">
        <v>10352</v>
      </c>
      <c r="G3741" s="17" t="s">
        <v>24</v>
      </c>
      <c r="H3741" s="21">
        <v>4102500</v>
      </c>
      <c r="I3741" s="20">
        <v>4102591.3043478262</v>
      </c>
      <c r="J3741" s="19">
        <v>4266600</v>
      </c>
      <c r="K3741" s="1" t="s">
        <v>10292</v>
      </c>
      <c r="L3741" s="183"/>
      <c r="M3741" s="44" t="e">
        <f>VLOOKUP(#REF!,'[1]PL3 Danh muc đầy đủ'!$E$9:$X$9281,20,0)</f>
        <v>#REF!</v>
      </c>
      <c r="N3741" s="44" t="e">
        <f>M3741-#REF!</f>
        <v>#REF!</v>
      </c>
    </row>
    <row r="3742" spans="1:14" ht="31.2" x14ac:dyDescent="0.3">
      <c r="A3742" s="43">
        <v>3732</v>
      </c>
      <c r="B3742" s="17" t="s">
        <v>10353</v>
      </c>
      <c r="C3742" s="18" t="s">
        <v>18167</v>
      </c>
      <c r="D3742" s="17" t="s">
        <v>10354</v>
      </c>
      <c r="E3742" s="18" t="s">
        <v>10355</v>
      </c>
      <c r="F3742" s="18" t="s">
        <v>10355</v>
      </c>
      <c r="G3742" s="17" t="s">
        <v>24</v>
      </c>
      <c r="H3742" s="21">
        <v>4102500</v>
      </c>
      <c r="I3742" s="20">
        <v>4102591.3043478262</v>
      </c>
      <c r="J3742" s="19">
        <v>4266600</v>
      </c>
      <c r="K3742" s="1" t="s">
        <v>10292</v>
      </c>
      <c r="L3742" s="183"/>
      <c r="M3742" s="44" t="e">
        <f>VLOOKUP(#REF!,'[1]PL3 Danh muc đầy đủ'!$E$9:$X$9281,20,0)</f>
        <v>#REF!</v>
      </c>
      <c r="N3742" s="44" t="e">
        <f>M3742-#REF!</f>
        <v>#REF!</v>
      </c>
    </row>
    <row r="3743" spans="1:14" ht="36" x14ac:dyDescent="0.3">
      <c r="A3743" s="43">
        <v>3733</v>
      </c>
      <c r="B3743" s="17" t="s">
        <v>10356</v>
      </c>
      <c r="C3743" s="18" t="s">
        <v>18167</v>
      </c>
      <c r="D3743" s="17" t="s">
        <v>10357</v>
      </c>
      <c r="E3743" s="18" t="s">
        <v>10358</v>
      </c>
      <c r="F3743" s="18" t="s">
        <v>10358</v>
      </c>
      <c r="G3743" s="17" t="s">
        <v>24</v>
      </c>
      <c r="H3743" s="21">
        <v>4102500</v>
      </c>
      <c r="I3743" s="20">
        <v>4102591.3043478262</v>
      </c>
      <c r="J3743" s="19">
        <v>4266600</v>
      </c>
      <c r="K3743" s="1" t="s">
        <v>10292</v>
      </c>
      <c r="L3743" s="183"/>
      <c r="M3743" s="44" t="e">
        <f>VLOOKUP(#REF!,'[1]PL3 Danh muc đầy đủ'!$E$9:$X$9281,20,0)</f>
        <v>#REF!</v>
      </c>
      <c r="N3743" s="44" t="e">
        <f>M3743-#REF!</f>
        <v>#REF!</v>
      </c>
    </row>
    <row r="3744" spans="1:14" ht="36" x14ac:dyDescent="0.3">
      <c r="A3744" s="43">
        <v>3734</v>
      </c>
      <c r="B3744" s="17" t="s">
        <v>10359</v>
      </c>
      <c r="C3744" s="18" t="s">
        <v>18167</v>
      </c>
      <c r="D3744" s="17" t="s">
        <v>10360</v>
      </c>
      <c r="E3744" s="18" t="s">
        <v>10361</v>
      </c>
      <c r="F3744" s="18" t="s">
        <v>10361</v>
      </c>
      <c r="G3744" s="17" t="s">
        <v>24</v>
      </c>
      <c r="H3744" s="21">
        <v>4102500</v>
      </c>
      <c r="I3744" s="20">
        <v>4102591.3043478262</v>
      </c>
      <c r="J3744" s="19">
        <v>4266600</v>
      </c>
      <c r="K3744" s="1" t="s">
        <v>10292</v>
      </c>
      <c r="L3744" s="183"/>
      <c r="M3744" s="44" t="e">
        <f>VLOOKUP(#REF!,'[1]PL3 Danh muc đầy đủ'!$E$9:$X$9281,20,0)</f>
        <v>#REF!</v>
      </c>
      <c r="N3744" s="44" t="e">
        <f>M3744-#REF!</f>
        <v>#REF!</v>
      </c>
    </row>
    <row r="3745" spans="1:14" ht="36" x14ac:dyDescent="0.3">
      <c r="A3745" s="43">
        <v>3735</v>
      </c>
      <c r="B3745" s="17" t="s">
        <v>10362</v>
      </c>
      <c r="C3745" s="18" t="s">
        <v>18167</v>
      </c>
      <c r="D3745" s="17" t="s">
        <v>10363</v>
      </c>
      <c r="E3745" s="18" t="s">
        <v>10364</v>
      </c>
      <c r="F3745" s="18" t="s">
        <v>10364</v>
      </c>
      <c r="G3745" s="17" t="s">
        <v>24</v>
      </c>
      <c r="H3745" s="21">
        <v>4102500</v>
      </c>
      <c r="I3745" s="20">
        <v>4102591.3043478262</v>
      </c>
      <c r="J3745" s="19">
        <v>4266600</v>
      </c>
      <c r="K3745" s="1" t="s">
        <v>10292</v>
      </c>
      <c r="L3745" s="183"/>
      <c r="M3745" s="44" t="e">
        <f>VLOOKUP(#REF!,'[1]PL3 Danh muc đầy đủ'!$E$9:$X$9281,20,0)</f>
        <v>#REF!</v>
      </c>
      <c r="N3745" s="44" t="e">
        <f>M3745-#REF!</f>
        <v>#REF!</v>
      </c>
    </row>
    <row r="3746" spans="1:14" ht="36" x14ac:dyDescent="0.3">
      <c r="A3746" s="43">
        <v>3736</v>
      </c>
      <c r="B3746" s="17" t="s">
        <v>10365</v>
      </c>
      <c r="C3746" s="18" t="s">
        <v>18167</v>
      </c>
      <c r="D3746" s="17" t="s">
        <v>10366</v>
      </c>
      <c r="E3746" s="18" t="s">
        <v>10367</v>
      </c>
      <c r="F3746" s="18" t="s">
        <v>10367</v>
      </c>
      <c r="G3746" s="17" t="s">
        <v>24</v>
      </c>
      <c r="H3746" s="21">
        <v>4102500</v>
      </c>
      <c r="I3746" s="20">
        <v>4102591.3043478262</v>
      </c>
      <c r="J3746" s="19">
        <v>4266600</v>
      </c>
      <c r="K3746" s="1" t="s">
        <v>10292</v>
      </c>
      <c r="L3746" s="183"/>
      <c r="M3746" s="44" t="e">
        <f>VLOOKUP(#REF!,'[1]PL3 Danh muc đầy đủ'!$E$9:$X$9281,20,0)</f>
        <v>#REF!</v>
      </c>
      <c r="N3746" s="44" t="e">
        <f>M3746-#REF!</f>
        <v>#REF!</v>
      </c>
    </row>
    <row r="3747" spans="1:14" ht="36" x14ac:dyDescent="0.3">
      <c r="A3747" s="43">
        <v>3737</v>
      </c>
      <c r="B3747" s="17" t="s">
        <v>10368</v>
      </c>
      <c r="C3747" s="18" t="s">
        <v>18167</v>
      </c>
      <c r="D3747" s="17" t="s">
        <v>10369</v>
      </c>
      <c r="E3747" s="18" t="s">
        <v>10370</v>
      </c>
      <c r="F3747" s="18" t="s">
        <v>10370</v>
      </c>
      <c r="G3747" s="17" t="s">
        <v>18</v>
      </c>
      <c r="H3747" s="21">
        <v>4102500</v>
      </c>
      <c r="I3747" s="20">
        <v>4102591.3043478262</v>
      </c>
      <c r="J3747" s="19">
        <v>4266600</v>
      </c>
      <c r="K3747" s="1" t="s">
        <v>10292</v>
      </c>
      <c r="L3747" s="183"/>
      <c r="M3747" s="44" t="e">
        <f>VLOOKUP(#REF!,'[1]PL3 Danh muc đầy đủ'!$E$9:$X$9281,20,0)</f>
        <v>#REF!</v>
      </c>
      <c r="N3747" s="44" t="e">
        <f>M3747-#REF!</f>
        <v>#REF!</v>
      </c>
    </row>
    <row r="3748" spans="1:14" ht="31.2" x14ac:dyDescent="0.3">
      <c r="A3748" s="43">
        <v>3738</v>
      </c>
      <c r="B3748" s="17" t="s">
        <v>10371</v>
      </c>
      <c r="C3748" s="18" t="s">
        <v>18167</v>
      </c>
      <c r="D3748" s="17" t="s">
        <v>10372</v>
      </c>
      <c r="E3748" s="18" t="s">
        <v>10373</v>
      </c>
      <c r="F3748" s="18" t="s">
        <v>10373</v>
      </c>
      <c r="G3748" s="17" t="s">
        <v>18</v>
      </c>
      <c r="H3748" s="21">
        <v>4102500</v>
      </c>
      <c r="I3748" s="20">
        <v>4102591.3043478262</v>
      </c>
      <c r="J3748" s="19">
        <v>4266600</v>
      </c>
      <c r="K3748" s="1" t="s">
        <v>10292</v>
      </c>
      <c r="L3748" s="183"/>
      <c r="M3748" s="44" t="e">
        <f>VLOOKUP(#REF!,'[1]PL3 Danh muc đầy đủ'!$E$9:$X$9281,20,0)</f>
        <v>#REF!</v>
      </c>
      <c r="N3748" s="44" t="e">
        <f>M3748-#REF!</f>
        <v>#REF!</v>
      </c>
    </row>
    <row r="3749" spans="1:14" ht="31.2" x14ac:dyDescent="0.3">
      <c r="A3749" s="43">
        <v>3739</v>
      </c>
      <c r="B3749" s="17" t="s">
        <v>10374</v>
      </c>
      <c r="C3749" s="18" t="s">
        <v>18167</v>
      </c>
      <c r="D3749" s="17" t="s">
        <v>10375</v>
      </c>
      <c r="E3749" s="18" t="s">
        <v>10376</v>
      </c>
      <c r="F3749" s="18" t="s">
        <v>10376</v>
      </c>
      <c r="G3749" s="17" t="s">
        <v>24</v>
      </c>
      <c r="H3749" s="21">
        <v>4102500</v>
      </c>
      <c r="I3749" s="20">
        <v>4102591.3043478262</v>
      </c>
      <c r="J3749" s="19">
        <v>4266600</v>
      </c>
      <c r="K3749" s="1" t="s">
        <v>10292</v>
      </c>
      <c r="L3749" s="183"/>
      <c r="M3749" s="44" t="e">
        <f>VLOOKUP(#REF!,'[1]PL3 Danh muc đầy đủ'!$E$9:$X$9281,20,0)</f>
        <v>#REF!</v>
      </c>
      <c r="N3749" s="44" t="e">
        <f>M3749-#REF!</f>
        <v>#REF!</v>
      </c>
    </row>
    <row r="3750" spans="1:14" ht="36" x14ac:dyDescent="0.3">
      <c r="A3750" s="43">
        <v>3740</v>
      </c>
      <c r="B3750" s="17" t="s">
        <v>10377</v>
      </c>
      <c r="C3750" s="18" t="s">
        <v>18167</v>
      </c>
      <c r="D3750" s="17" t="s">
        <v>10378</v>
      </c>
      <c r="E3750" s="18" t="s">
        <v>10379</v>
      </c>
      <c r="F3750" s="18" t="s">
        <v>10379</v>
      </c>
      <c r="G3750" s="17" t="s">
        <v>24</v>
      </c>
      <c r="H3750" s="21">
        <v>4102500</v>
      </c>
      <c r="I3750" s="20">
        <v>4102591.3043478262</v>
      </c>
      <c r="J3750" s="19">
        <v>4266600</v>
      </c>
      <c r="K3750" s="1" t="s">
        <v>10292</v>
      </c>
      <c r="L3750" s="183"/>
      <c r="M3750" s="44" t="e">
        <f>VLOOKUP(#REF!,'[1]PL3 Danh muc đầy đủ'!$E$9:$X$9281,20,0)</f>
        <v>#REF!</v>
      </c>
      <c r="N3750" s="44" t="e">
        <f>M3750-#REF!</f>
        <v>#REF!</v>
      </c>
    </row>
    <row r="3751" spans="1:14" ht="31.2" x14ac:dyDescent="0.3">
      <c r="A3751" s="43">
        <v>3741</v>
      </c>
      <c r="B3751" s="17" t="s">
        <v>10380</v>
      </c>
      <c r="C3751" s="18" t="s">
        <v>18167</v>
      </c>
      <c r="D3751" s="17" t="s">
        <v>10381</v>
      </c>
      <c r="E3751" s="18" t="s">
        <v>10382</v>
      </c>
      <c r="F3751" s="18" t="s">
        <v>10382</v>
      </c>
      <c r="G3751" s="17" t="s">
        <v>24</v>
      </c>
      <c r="H3751" s="21">
        <v>4102500</v>
      </c>
      <c r="I3751" s="20">
        <v>4102591.3043478262</v>
      </c>
      <c r="J3751" s="19">
        <v>4266600</v>
      </c>
      <c r="K3751" s="1" t="s">
        <v>10292</v>
      </c>
      <c r="L3751" s="183"/>
      <c r="M3751" s="44" t="e">
        <f>VLOOKUP(#REF!,'[1]PL3 Danh muc đầy đủ'!$E$9:$X$9281,20,0)</f>
        <v>#REF!</v>
      </c>
      <c r="N3751" s="44" t="e">
        <f>M3751-#REF!</f>
        <v>#REF!</v>
      </c>
    </row>
    <row r="3752" spans="1:14" ht="31.2" x14ac:dyDescent="0.3">
      <c r="A3752" s="43">
        <v>3742</v>
      </c>
      <c r="B3752" s="17" t="s">
        <v>10383</v>
      </c>
      <c r="C3752" s="18" t="s">
        <v>18167</v>
      </c>
      <c r="D3752" s="17" t="s">
        <v>10384</v>
      </c>
      <c r="E3752" s="18" t="s">
        <v>10385</v>
      </c>
      <c r="F3752" s="18" t="s">
        <v>10385</v>
      </c>
      <c r="G3752" s="17" t="s">
        <v>24</v>
      </c>
      <c r="H3752" s="21">
        <v>4102500</v>
      </c>
      <c r="I3752" s="20">
        <v>4102591.3043478262</v>
      </c>
      <c r="J3752" s="19">
        <v>4266600</v>
      </c>
      <c r="K3752" s="1" t="s">
        <v>10292</v>
      </c>
      <c r="L3752" s="183"/>
      <c r="M3752" s="44" t="e">
        <f>VLOOKUP(#REF!,'[1]PL3 Danh muc đầy đủ'!$E$9:$X$9281,20,0)</f>
        <v>#REF!</v>
      </c>
      <c r="N3752" s="44" t="e">
        <f>M3752-#REF!</f>
        <v>#REF!</v>
      </c>
    </row>
    <row r="3753" spans="1:14" ht="36" x14ac:dyDescent="0.3">
      <c r="A3753" s="43">
        <v>3743</v>
      </c>
      <c r="B3753" s="17" t="s">
        <v>10386</v>
      </c>
      <c r="C3753" s="18" t="s">
        <v>18167</v>
      </c>
      <c r="D3753" s="17" t="s">
        <v>10387</v>
      </c>
      <c r="E3753" s="18" t="s">
        <v>16765</v>
      </c>
      <c r="F3753" s="18" t="s">
        <v>16765</v>
      </c>
      <c r="G3753" s="17" t="s">
        <v>24</v>
      </c>
      <c r="H3753" s="21">
        <v>4102500</v>
      </c>
      <c r="I3753" s="20">
        <v>4102591.3043478262</v>
      </c>
      <c r="J3753" s="19">
        <v>4266600</v>
      </c>
      <c r="K3753" s="1" t="s">
        <v>10292</v>
      </c>
      <c r="L3753" s="183"/>
      <c r="M3753" s="44" t="e">
        <f>VLOOKUP(#REF!,'[1]PL3 Danh muc đầy đủ'!$E$9:$X$9281,20,0)</f>
        <v>#REF!</v>
      </c>
      <c r="N3753" s="44" t="e">
        <f>M3753-#REF!</f>
        <v>#REF!</v>
      </c>
    </row>
    <row r="3754" spans="1:14" ht="31.2" x14ac:dyDescent="0.3">
      <c r="A3754" s="43">
        <v>3744</v>
      </c>
      <c r="B3754" s="17" t="s">
        <v>10388</v>
      </c>
      <c r="C3754" s="18" t="s">
        <v>18167</v>
      </c>
      <c r="D3754" s="17" t="s">
        <v>10389</v>
      </c>
      <c r="E3754" s="18" t="s">
        <v>16766</v>
      </c>
      <c r="F3754" s="18" t="s">
        <v>16766</v>
      </c>
      <c r="G3754" s="17" t="s">
        <v>24</v>
      </c>
      <c r="H3754" s="21">
        <v>4102500</v>
      </c>
      <c r="I3754" s="20">
        <v>4102591.3043478262</v>
      </c>
      <c r="J3754" s="19">
        <v>4266600</v>
      </c>
      <c r="K3754" s="1" t="s">
        <v>10292</v>
      </c>
      <c r="L3754" s="183"/>
      <c r="M3754" s="44" t="e">
        <f>VLOOKUP(#REF!,'[1]PL3 Danh muc đầy đủ'!$E$9:$X$9281,20,0)</f>
        <v>#REF!</v>
      </c>
      <c r="N3754" s="44" t="e">
        <f>M3754-#REF!</f>
        <v>#REF!</v>
      </c>
    </row>
    <row r="3755" spans="1:14" ht="36" x14ac:dyDescent="0.3">
      <c r="A3755" s="43">
        <v>3745</v>
      </c>
      <c r="B3755" s="17" t="s">
        <v>10390</v>
      </c>
      <c r="C3755" s="18" t="s">
        <v>18167</v>
      </c>
      <c r="D3755" s="17" t="s">
        <v>10391</v>
      </c>
      <c r="E3755" s="18" t="s">
        <v>10392</v>
      </c>
      <c r="F3755" s="18" t="s">
        <v>10392</v>
      </c>
      <c r="G3755" s="17" t="s">
        <v>24</v>
      </c>
      <c r="H3755" s="21">
        <v>4102500</v>
      </c>
      <c r="I3755" s="20">
        <v>4102591.3043478262</v>
      </c>
      <c r="J3755" s="19">
        <v>4266600</v>
      </c>
      <c r="K3755" s="1" t="s">
        <v>10292</v>
      </c>
      <c r="L3755" s="183"/>
      <c r="M3755" s="44" t="e">
        <f>VLOOKUP(#REF!,'[1]PL3 Danh muc đầy đủ'!$E$9:$X$9281,20,0)</f>
        <v>#REF!</v>
      </c>
      <c r="N3755" s="44" t="e">
        <f>M3755-#REF!</f>
        <v>#REF!</v>
      </c>
    </row>
    <row r="3756" spans="1:14" ht="31.2" x14ac:dyDescent="0.3">
      <c r="A3756" s="43">
        <v>3746</v>
      </c>
      <c r="B3756" s="17" t="s">
        <v>10393</v>
      </c>
      <c r="C3756" s="18" t="s">
        <v>18167</v>
      </c>
      <c r="D3756" s="17" t="s">
        <v>10394</v>
      </c>
      <c r="E3756" s="18" t="s">
        <v>10395</v>
      </c>
      <c r="F3756" s="18" t="s">
        <v>10395</v>
      </c>
      <c r="G3756" s="17" t="s">
        <v>18</v>
      </c>
      <c r="H3756" s="21">
        <v>4102500</v>
      </c>
      <c r="I3756" s="20">
        <v>4102591.3043478262</v>
      </c>
      <c r="J3756" s="19">
        <v>4266600</v>
      </c>
      <c r="K3756" s="1" t="s">
        <v>10292</v>
      </c>
      <c r="L3756" s="183"/>
      <c r="M3756" s="44" t="e">
        <f>VLOOKUP(#REF!,'[1]PL3 Danh muc đầy đủ'!$E$9:$X$9281,20,0)</f>
        <v>#REF!</v>
      </c>
      <c r="N3756" s="44" t="e">
        <f>M3756-#REF!</f>
        <v>#REF!</v>
      </c>
    </row>
    <row r="3757" spans="1:14" ht="36" x14ac:dyDescent="0.3">
      <c r="A3757" s="43">
        <v>3747</v>
      </c>
      <c r="B3757" s="17" t="s">
        <v>10396</v>
      </c>
      <c r="C3757" s="18" t="s">
        <v>18167</v>
      </c>
      <c r="D3757" s="17" t="s">
        <v>10397</v>
      </c>
      <c r="E3757" s="18" t="s">
        <v>10398</v>
      </c>
      <c r="F3757" s="18" t="s">
        <v>10398</v>
      </c>
      <c r="G3757" s="17" t="s">
        <v>18</v>
      </c>
      <c r="H3757" s="21">
        <v>4102500</v>
      </c>
      <c r="I3757" s="20">
        <v>4102591.3043478262</v>
      </c>
      <c r="J3757" s="19">
        <v>4266600</v>
      </c>
      <c r="K3757" s="1" t="s">
        <v>10292</v>
      </c>
      <c r="L3757" s="183"/>
      <c r="M3757" s="44" t="e">
        <f>VLOOKUP(#REF!,'[1]PL3 Danh muc đầy đủ'!$E$9:$X$9281,20,0)</f>
        <v>#REF!</v>
      </c>
      <c r="N3757" s="44" t="e">
        <f>M3757-#REF!</f>
        <v>#REF!</v>
      </c>
    </row>
    <row r="3758" spans="1:14" ht="36" x14ac:dyDescent="0.3">
      <c r="A3758" s="43">
        <v>3748</v>
      </c>
      <c r="B3758" s="17" t="s">
        <v>10399</v>
      </c>
      <c r="C3758" s="18" t="s">
        <v>18167</v>
      </c>
      <c r="D3758" s="17" t="s">
        <v>10400</v>
      </c>
      <c r="E3758" s="18" t="s">
        <v>10401</v>
      </c>
      <c r="F3758" s="18" t="s">
        <v>10401</v>
      </c>
      <c r="G3758" s="17" t="s">
        <v>24</v>
      </c>
      <c r="H3758" s="21">
        <v>4102500</v>
      </c>
      <c r="I3758" s="20">
        <v>4102591.3043478262</v>
      </c>
      <c r="J3758" s="19">
        <v>4266600</v>
      </c>
      <c r="K3758" s="1" t="s">
        <v>10292</v>
      </c>
      <c r="L3758" s="183"/>
      <c r="M3758" s="44" t="e">
        <f>VLOOKUP(#REF!,'[1]PL3 Danh muc đầy đủ'!$E$9:$X$9281,20,0)</f>
        <v>#REF!</v>
      </c>
      <c r="N3758" s="44" t="e">
        <f>M3758-#REF!</f>
        <v>#REF!</v>
      </c>
    </row>
    <row r="3759" spans="1:14" ht="36" x14ac:dyDescent="0.3">
      <c r="A3759" s="43">
        <v>3749</v>
      </c>
      <c r="B3759" s="17" t="s">
        <v>10402</v>
      </c>
      <c r="C3759" s="18" t="s">
        <v>18167</v>
      </c>
      <c r="D3759" s="17" t="s">
        <v>10403</v>
      </c>
      <c r="E3759" s="18" t="s">
        <v>10404</v>
      </c>
      <c r="F3759" s="18" t="s">
        <v>10404</v>
      </c>
      <c r="G3759" s="17" t="s">
        <v>24</v>
      </c>
      <c r="H3759" s="21">
        <v>4102500</v>
      </c>
      <c r="I3759" s="20">
        <v>4102591.3043478262</v>
      </c>
      <c r="J3759" s="19">
        <v>4266600</v>
      </c>
      <c r="K3759" s="1" t="s">
        <v>10292</v>
      </c>
      <c r="L3759" s="183"/>
      <c r="M3759" s="44" t="e">
        <f>VLOOKUP(#REF!,'[1]PL3 Danh muc đầy đủ'!$E$9:$X$9281,20,0)</f>
        <v>#REF!</v>
      </c>
      <c r="N3759" s="44" t="e">
        <f>M3759-#REF!</f>
        <v>#REF!</v>
      </c>
    </row>
    <row r="3760" spans="1:14" ht="36" x14ac:dyDescent="0.3">
      <c r="A3760" s="43">
        <v>3750</v>
      </c>
      <c r="B3760" s="17" t="s">
        <v>10405</v>
      </c>
      <c r="C3760" s="18" t="s">
        <v>18167</v>
      </c>
      <c r="D3760" s="17" t="s">
        <v>10406</v>
      </c>
      <c r="E3760" s="18" t="s">
        <v>10407</v>
      </c>
      <c r="F3760" s="18" t="s">
        <v>10407</v>
      </c>
      <c r="G3760" s="17" t="s">
        <v>18</v>
      </c>
      <c r="H3760" s="21">
        <v>4102500</v>
      </c>
      <c r="I3760" s="20">
        <v>4102591.3043478262</v>
      </c>
      <c r="J3760" s="19">
        <v>4266600</v>
      </c>
      <c r="K3760" s="1" t="s">
        <v>10292</v>
      </c>
      <c r="L3760" s="183"/>
      <c r="M3760" s="44" t="e">
        <f>VLOOKUP(#REF!,'[1]PL3 Danh muc đầy đủ'!$E$9:$X$9281,20,0)</f>
        <v>#REF!</v>
      </c>
      <c r="N3760" s="44" t="e">
        <f>M3760-#REF!</f>
        <v>#REF!</v>
      </c>
    </row>
    <row r="3761" spans="1:14" ht="31.2" x14ac:dyDescent="0.3">
      <c r="A3761" s="43">
        <v>3751</v>
      </c>
      <c r="B3761" s="17" t="s">
        <v>10408</v>
      </c>
      <c r="C3761" s="18" t="s">
        <v>18167</v>
      </c>
      <c r="D3761" s="17" t="s">
        <v>10409</v>
      </c>
      <c r="E3761" s="18" t="s">
        <v>10410</v>
      </c>
      <c r="F3761" s="18" t="s">
        <v>10410</v>
      </c>
      <c r="G3761" s="17" t="s">
        <v>18</v>
      </c>
      <c r="H3761" s="21">
        <v>4102500</v>
      </c>
      <c r="I3761" s="20">
        <v>4102591.3043478262</v>
      </c>
      <c r="J3761" s="19">
        <v>4266600</v>
      </c>
      <c r="K3761" s="1" t="s">
        <v>10292</v>
      </c>
      <c r="L3761" s="183"/>
      <c r="M3761" s="44" t="e">
        <f>VLOOKUP(#REF!,'[1]PL3 Danh muc đầy đủ'!$E$9:$X$9281,20,0)</f>
        <v>#REF!</v>
      </c>
      <c r="N3761" s="44" t="e">
        <f>M3761-#REF!</f>
        <v>#REF!</v>
      </c>
    </row>
    <row r="3762" spans="1:14" ht="36" x14ac:dyDescent="0.3">
      <c r="A3762" s="43">
        <v>3752</v>
      </c>
      <c r="B3762" s="17" t="s">
        <v>10411</v>
      </c>
      <c r="C3762" s="18" t="s">
        <v>18167</v>
      </c>
      <c r="D3762" s="17" t="s">
        <v>10412</v>
      </c>
      <c r="E3762" s="18" t="s">
        <v>10413</v>
      </c>
      <c r="F3762" s="18" t="s">
        <v>10413</v>
      </c>
      <c r="G3762" s="17" t="s">
        <v>18</v>
      </c>
      <c r="H3762" s="21">
        <v>4102500</v>
      </c>
      <c r="I3762" s="20">
        <v>4102591.3043478262</v>
      </c>
      <c r="J3762" s="19">
        <v>4266600</v>
      </c>
      <c r="K3762" s="1" t="s">
        <v>10292</v>
      </c>
      <c r="L3762" s="183"/>
      <c r="M3762" s="44" t="e">
        <f>VLOOKUP(#REF!,'[1]PL3 Danh muc đầy đủ'!$E$9:$X$9281,20,0)</f>
        <v>#REF!</v>
      </c>
      <c r="N3762" s="44" t="e">
        <f>M3762-#REF!</f>
        <v>#REF!</v>
      </c>
    </row>
    <row r="3763" spans="1:14" ht="36" x14ac:dyDescent="0.3">
      <c r="A3763" s="43">
        <v>3753</v>
      </c>
      <c r="B3763" s="17" t="s">
        <v>10414</v>
      </c>
      <c r="C3763" s="18" t="s">
        <v>18167</v>
      </c>
      <c r="D3763" s="17" t="s">
        <v>10415</v>
      </c>
      <c r="E3763" s="18" t="s">
        <v>10416</v>
      </c>
      <c r="F3763" s="18" t="s">
        <v>10416</v>
      </c>
      <c r="G3763" s="17" t="s">
        <v>18</v>
      </c>
      <c r="H3763" s="21">
        <v>4102500</v>
      </c>
      <c r="I3763" s="20">
        <v>4102591.3043478262</v>
      </c>
      <c r="J3763" s="19">
        <v>4266600</v>
      </c>
      <c r="K3763" s="1" t="s">
        <v>10292</v>
      </c>
      <c r="L3763" s="183"/>
      <c r="M3763" s="44" t="e">
        <f>VLOOKUP(#REF!,'[1]PL3 Danh muc đầy đủ'!$E$9:$X$9281,20,0)</f>
        <v>#REF!</v>
      </c>
      <c r="N3763" s="44" t="e">
        <f>M3763-#REF!</f>
        <v>#REF!</v>
      </c>
    </row>
    <row r="3764" spans="1:14" ht="36" x14ac:dyDescent="0.3">
      <c r="A3764" s="43">
        <v>3754</v>
      </c>
      <c r="B3764" s="17" t="s">
        <v>10417</v>
      </c>
      <c r="C3764" s="18" t="s">
        <v>18167</v>
      </c>
      <c r="D3764" s="17" t="s">
        <v>10418</v>
      </c>
      <c r="E3764" s="18" t="s">
        <v>10419</v>
      </c>
      <c r="F3764" s="18" t="s">
        <v>10419</v>
      </c>
      <c r="G3764" s="17" t="s">
        <v>18</v>
      </c>
      <c r="H3764" s="21">
        <v>4102500</v>
      </c>
      <c r="I3764" s="20">
        <v>4102591.3043478262</v>
      </c>
      <c r="J3764" s="19">
        <v>4266600</v>
      </c>
      <c r="K3764" s="1" t="s">
        <v>10292</v>
      </c>
      <c r="L3764" s="183"/>
      <c r="M3764" s="44" t="e">
        <f>VLOOKUP(#REF!,'[1]PL3 Danh muc đầy đủ'!$E$9:$X$9281,20,0)</f>
        <v>#REF!</v>
      </c>
      <c r="N3764" s="44" t="e">
        <f>M3764-#REF!</f>
        <v>#REF!</v>
      </c>
    </row>
    <row r="3765" spans="1:14" ht="36" x14ac:dyDescent="0.3">
      <c r="A3765" s="43">
        <v>3755</v>
      </c>
      <c r="B3765" s="17" t="s">
        <v>10420</v>
      </c>
      <c r="C3765" s="18" t="s">
        <v>18167</v>
      </c>
      <c r="D3765" s="17" t="s">
        <v>10421</v>
      </c>
      <c r="E3765" s="18" t="s">
        <v>10422</v>
      </c>
      <c r="F3765" s="18" t="s">
        <v>10422</v>
      </c>
      <c r="G3765" s="17" t="s">
        <v>24</v>
      </c>
      <c r="H3765" s="21">
        <v>4102500</v>
      </c>
      <c r="I3765" s="20">
        <v>4102591.3043478262</v>
      </c>
      <c r="J3765" s="19">
        <v>4266600</v>
      </c>
      <c r="K3765" s="1" t="s">
        <v>10292</v>
      </c>
      <c r="L3765" s="183"/>
      <c r="M3765" s="44" t="e">
        <f>VLOOKUP(#REF!,'[1]PL3 Danh muc đầy đủ'!$E$9:$X$9281,20,0)</f>
        <v>#REF!</v>
      </c>
      <c r="N3765" s="44" t="e">
        <f>M3765-#REF!</f>
        <v>#REF!</v>
      </c>
    </row>
    <row r="3766" spans="1:14" ht="36" x14ac:dyDescent="0.3">
      <c r="A3766" s="43">
        <v>3756</v>
      </c>
      <c r="B3766" s="17" t="s">
        <v>10423</v>
      </c>
      <c r="C3766" s="18" t="s">
        <v>18167</v>
      </c>
      <c r="D3766" s="17" t="s">
        <v>10424</v>
      </c>
      <c r="E3766" s="18" t="s">
        <v>10425</v>
      </c>
      <c r="F3766" s="18" t="s">
        <v>10425</v>
      </c>
      <c r="G3766" s="17" t="s">
        <v>24</v>
      </c>
      <c r="H3766" s="21">
        <v>4102500</v>
      </c>
      <c r="I3766" s="20">
        <v>4102591.3043478262</v>
      </c>
      <c r="J3766" s="19">
        <v>4266600</v>
      </c>
      <c r="K3766" s="1" t="s">
        <v>10292</v>
      </c>
      <c r="L3766" s="183"/>
      <c r="M3766" s="44" t="e">
        <f>VLOOKUP(#REF!,'[1]PL3 Danh muc đầy đủ'!$E$9:$X$9281,20,0)</f>
        <v>#REF!</v>
      </c>
      <c r="N3766" s="44" t="e">
        <f>M3766-#REF!</f>
        <v>#REF!</v>
      </c>
    </row>
    <row r="3767" spans="1:14" ht="36" x14ac:dyDescent="0.3">
      <c r="A3767" s="43">
        <v>3757</v>
      </c>
      <c r="B3767" s="17" t="s">
        <v>10426</v>
      </c>
      <c r="C3767" s="18" t="s">
        <v>18167</v>
      </c>
      <c r="D3767" s="17" t="s">
        <v>10427</v>
      </c>
      <c r="E3767" s="18" t="s">
        <v>10428</v>
      </c>
      <c r="F3767" s="18" t="s">
        <v>10428</v>
      </c>
      <c r="G3767" s="17" t="s">
        <v>24</v>
      </c>
      <c r="H3767" s="21">
        <v>4102500</v>
      </c>
      <c r="I3767" s="20">
        <v>4102591.3043478262</v>
      </c>
      <c r="J3767" s="19">
        <v>4266600</v>
      </c>
      <c r="K3767" s="1" t="s">
        <v>10292</v>
      </c>
      <c r="L3767" s="183"/>
      <c r="M3767" s="44" t="e">
        <f>VLOOKUP(#REF!,'[1]PL3 Danh muc đầy đủ'!$E$9:$X$9281,20,0)</f>
        <v>#REF!</v>
      </c>
      <c r="N3767" s="44" t="e">
        <f>M3767-#REF!</f>
        <v>#REF!</v>
      </c>
    </row>
    <row r="3768" spans="1:14" ht="36" x14ac:dyDescent="0.3">
      <c r="A3768" s="43">
        <v>3758</v>
      </c>
      <c r="B3768" s="17" t="s">
        <v>10429</v>
      </c>
      <c r="C3768" s="18" t="s">
        <v>18141</v>
      </c>
      <c r="D3768" s="17" t="s">
        <v>10430</v>
      </c>
      <c r="E3768" s="18" t="s">
        <v>16767</v>
      </c>
      <c r="F3768" s="18" t="s">
        <v>16767</v>
      </c>
      <c r="G3768" s="17" t="s">
        <v>24</v>
      </c>
      <c r="H3768" s="21">
        <v>4102500</v>
      </c>
      <c r="I3768" s="20">
        <v>4102591.3043478262</v>
      </c>
      <c r="J3768" s="19">
        <v>4266600</v>
      </c>
      <c r="K3768" s="1" t="s">
        <v>10292</v>
      </c>
      <c r="L3768" s="183"/>
      <c r="M3768" s="44" t="e">
        <f>VLOOKUP(#REF!,'[1]PL3 Danh muc đầy đủ'!$E$9:$X$9281,20,0)</f>
        <v>#REF!</v>
      </c>
      <c r="N3768" s="44" t="e">
        <f>M3768-#REF!</f>
        <v>#REF!</v>
      </c>
    </row>
    <row r="3769" spans="1:14" ht="36" x14ac:dyDescent="0.3">
      <c r="A3769" s="43">
        <v>3759</v>
      </c>
      <c r="B3769" s="17" t="s">
        <v>10431</v>
      </c>
      <c r="C3769" s="18" t="s">
        <v>18141</v>
      </c>
      <c r="D3769" s="17" t="s">
        <v>10432</v>
      </c>
      <c r="E3769" s="18" t="s">
        <v>16768</v>
      </c>
      <c r="F3769" s="18" t="s">
        <v>16768</v>
      </c>
      <c r="G3769" s="17" t="s">
        <v>24</v>
      </c>
      <c r="H3769" s="21">
        <v>4102500</v>
      </c>
      <c r="I3769" s="20">
        <v>4102591.3043478262</v>
      </c>
      <c r="J3769" s="19">
        <v>4266600</v>
      </c>
      <c r="K3769" s="1" t="s">
        <v>10292</v>
      </c>
      <c r="L3769" s="183"/>
      <c r="M3769" s="44" t="e">
        <f>VLOOKUP(#REF!,'[1]PL3 Danh muc đầy đủ'!$E$9:$X$9281,20,0)</f>
        <v>#REF!</v>
      </c>
      <c r="N3769" s="44" t="e">
        <f>M3769-#REF!</f>
        <v>#REF!</v>
      </c>
    </row>
    <row r="3770" spans="1:14" ht="36" x14ac:dyDescent="0.3">
      <c r="A3770" s="43">
        <v>3760</v>
      </c>
      <c r="B3770" s="17" t="s">
        <v>10433</v>
      </c>
      <c r="C3770" s="18" t="s">
        <v>18141</v>
      </c>
      <c r="D3770" s="17" t="s">
        <v>10434</v>
      </c>
      <c r="E3770" s="18" t="s">
        <v>16769</v>
      </c>
      <c r="F3770" s="18" t="s">
        <v>16769</v>
      </c>
      <c r="G3770" s="17" t="s">
        <v>18</v>
      </c>
      <c r="H3770" s="21">
        <v>4102500</v>
      </c>
      <c r="I3770" s="20">
        <v>4102591.3043478262</v>
      </c>
      <c r="J3770" s="19">
        <v>4266600</v>
      </c>
      <c r="K3770" s="1" t="s">
        <v>10292</v>
      </c>
      <c r="L3770" s="183"/>
      <c r="M3770" s="44" t="e">
        <f>VLOOKUP(#REF!,'[1]PL3 Danh muc đầy đủ'!$E$9:$X$9281,20,0)</f>
        <v>#REF!</v>
      </c>
      <c r="N3770" s="44" t="e">
        <f>M3770-#REF!</f>
        <v>#REF!</v>
      </c>
    </row>
    <row r="3771" spans="1:14" ht="36" x14ac:dyDescent="0.3">
      <c r="A3771" s="43">
        <v>3761</v>
      </c>
      <c r="B3771" s="17" t="s">
        <v>10435</v>
      </c>
      <c r="C3771" s="18" t="s">
        <v>18141</v>
      </c>
      <c r="D3771" s="17" t="s">
        <v>10436</v>
      </c>
      <c r="E3771" s="18" t="s">
        <v>16770</v>
      </c>
      <c r="F3771" s="18" t="s">
        <v>16770</v>
      </c>
      <c r="G3771" s="17" t="s">
        <v>24</v>
      </c>
      <c r="H3771" s="21">
        <v>4102500</v>
      </c>
      <c r="I3771" s="20">
        <v>4102591.3043478262</v>
      </c>
      <c r="J3771" s="19">
        <v>4266600</v>
      </c>
      <c r="K3771" s="1" t="s">
        <v>10292</v>
      </c>
      <c r="L3771" s="183"/>
      <c r="M3771" s="44" t="e">
        <f>VLOOKUP(#REF!,'[1]PL3 Danh muc đầy đủ'!$E$9:$X$9281,20,0)</f>
        <v>#REF!</v>
      </c>
      <c r="N3771" s="44" t="e">
        <f>M3771-#REF!</f>
        <v>#REF!</v>
      </c>
    </row>
    <row r="3772" spans="1:14" ht="36" x14ac:dyDescent="0.3">
      <c r="A3772" s="43">
        <v>3762</v>
      </c>
      <c r="B3772" s="17" t="s">
        <v>10437</v>
      </c>
      <c r="C3772" s="18" t="s">
        <v>18141</v>
      </c>
      <c r="D3772" s="17" t="s">
        <v>10438</v>
      </c>
      <c r="E3772" s="18" t="s">
        <v>16771</v>
      </c>
      <c r="F3772" s="18" t="s">
        <v>16771</v>
      </c>
      <c r="G3772" s="17" t="s">
        <v>24</v>
      </c>
      <c r="H3772" s="21">
        <v>4102500</v>
      </c>
      <c r="I3772" s="20">
        <v>4102591.3043478262</v>
      </c>
      <c r="J3772" s="19">
        <v>4266600</v>
      </c>
      <c r="K3772" s="1" t="s">
        <v>10292</v>
      </c>
      <c r="L3772" s="183"/>
      <c r="M3772" s="44" t="e">
        <f>VLOOKUP(#REF!,'[1]PL3 Danh muc đầy đủ'!$E$9:$X$9281,20,0)</f>
        <v>#REF!</v>
      </c>
      <c r="N3772" s="44" t="e">
        <f>M3772-#REF!</f>
        <v>#REF!</v>
      </c>
    </row>
    <row r="3773" spans="1:14" ht="36" x14ac:dyDescent="0.3">
      <c r="A3773" s="43">
        <v>3763</v>
      </c>
      <c r="B3773" s="17" t="s">
        <v>10439</v>
      </c>
      <c r="C3773" s="18" t="s">
        <v>18141</v>
      </c>
      <c r="D3773" s="17" t="s">
        <v>10440</v>
      </c>
      <c r="E3773" s="18" t="s">
        <v>16772</v>
      </c>
      <c r="F3773" s="18" t="s">
        <v>16772</v>
      </c>
      <c r="G3773" s="17" t="s">
        <v>24</v>
      </c>
      <c r="H3773" s="21">
        <v>4102500</v>
      </c>
      <c r="I3773" s="20">
        <v>4102591.3043478262</v>
      </c>
      <c r="J3773" s="19">
        <v>4266600</v>
      </c>
      <c r="K3773" s="1" t="s">
        <v>10292</v>
      </c>
      <c r="L3773" s="183"/>
      <c r="M3773" s="44" t="e">
        <f>VLOOKUP(#REF!,'[1]PL3 Danh muc đầy đủ'!$E$9:$X$9281,20,0)</f>
        <v>#REF!</v>
      </c>
      <c r="N3773" s="44" t="e">
        <f>M3773-#REF!</f>
        <v>#REF!</v>
      </c>
    </row>
    <row r="3774" spans="1:14" ht="54" x14ac:dyDescent="0.3">
      <c r="A3774" s="43">
        <v>3764</v>
      </c>
      <c r="B3774" s="17" t="s">
        <v>10441</v>
      </c>
      <c r="C3774" s="18" t="s">
        <v>18141</v>
      </c>
      <c r="D3774" s="17" t="s">
        <v>10442</v>
      </c>
      <c r="E3774" s="18" t="s">
        <v>16773</v>
      </c>
      <c r="F3774" s="18" t="s">
        <v>16773</v>
      </c>
      <c r="G3774" s="17" t="s">
        <v>24</v>
      </c>
      <c r="H3774" s="21">
        <v>4102500</v>
      </c>
      <c r="I3774" s="20">
        <v>4102591.3043478262</v>
      </c>
      <c r="J3774" s="19">
        <v>4266600</v>
      </c>
      <c r="K3774" s="1" t="s">
        <v>10292</v>
      </c>
      <c r="L3774" s="183"/>
      <c r="M3774" s="44" t="e">
        <f>VLOOKUP(#REF!,'[1]PL3 Danh muc đầy đủ'!$E$9:$X$9281,20,0)</f>
        <v>#REF!</v>
      </c>
      <c r="N3774" s="44" t="e">
        <f>M3774-#REF!</f>
        <v>#REF!</v>
      </c>
    </row>
    <row r="3775" spans="1:14" ht="36" x14ac:dyDescent="0.3">
      <c r="A3775" s="43">
        <v>3765</v>
      </c>
      <c r="B3775" s="17" t="s">
        <v>10443</v>
      </c>
      <c r="C3775" s="18" t="s">
        <v>18141</v>
      </c>
      <c r="D3775" s="17" t="s">
        <v>10444</v>
      </c>
      <c r="E3775" s="18" t="s">
        <v>16774</v>
      </c>
      <c r="F3775" s="18" t="s">
        <v>16774</v>
      </c>
      <c r="G3775" s="17" t="s">
        <v>24</v>
      </c>
      <c r="H3775" s="21">
        <v>4102500</v>
      </c>
      <c r="I3775" s="20">
        <v>4102591.3043478262</v>
      </c>
      <c r="J3775" s="19">
        <v>4266600</v>
      </c>
      <c r="K3775" s="1" t="s">
        <v>10292</v>
      </c>
      <c r="L3775" s="183"/>
      <c r="M3775" s="44" t="e">
        <f>VLOOKUP(#REF!,'[1]PL3 Danh muc đầy đủ'!$E$9:$X$9281,20,0)</f>
        <v>#REF!</v>
      </c>
      <c r="N3775" s="44" t="e">
        <f>M3775-#REF!</f>
        <v>#REF!</v>
      </c>
    </row>
    <row r="3776" spans="1:14" ht="36" x14ac:dyDescent="0.3">
      <c r="A3776" s="43">
        <v>3766</v>
      </c>
      <c r="B3776" s="17" t="s">
        <v>10445</v>
      </c>
      <c r="C3776" s="18" t="s">
        <v>18141</v>
      </c>
      <c r="D3776" s="17" t="s">
        <v>10446</v>
      </c>
      <c r="E3776" s="18" t="s">
        <v>16775</v>
      </c>
      <c r="F3776" s="18" t="s">
        <v>16775</v>
      </c>
      <c r="G3776" s="17" t="s">
        <v>24</v>
      </c>
      <c r="H3776" s="21">
        <v>4102500</v>
      </c>
      <c r="I3776" s="20">
        <v>4102591.3043478262</v>
      </c>
      <c r="J3776" s="19">
        <v>4266600</v>
      </c>
      <c r="K3776" s="1" t="s">
        <v>10292</v>
      </c>
      <c r="L3776" s="183"/>
      <c r="M3776" s="44" t="e">
        <f>VLOOKUP(#REF!,'[1]PL3 Danh muc đầy đủ'!$E$9:$X$9281,20,0)</f>
        <v>#REF!</v>
      </c>
      <c r="N3776" s="44" t="e">
        <f>M3776-#REF!</f>
        <v>#REF!</v>
      </c>
    </row>
    <row r="3777" spans="1:14" ht="54" x14ac:dyDescent="0.3">
      <c r="A3777" s="43">
        <v>3767</v>
      </c>
      <c r="B3777" s="17" t="s">
        <v>10447</v>
      </c>
      <c r="C3777" s="18" t="s">
        <v>18141</v>
      </c>
      <c r="D3777" s="17" t="s">
        <v>10448</v>
      </c>
      <c r="E3777" s="18" t="s">
        <v>16776</v>
      </c>
      <c r="F3777" s="18" t="s">
        <v>16776</v>
      </c>
      <c r="G3777" s="17" t="s">
        <v>24</v>
      </c>
      <c r="H3777" s="21">
        <v>4102500</v>
      </c>
      <c r="I3777" s="20">
        <v>4102591.3043478262</v>
      </c>
      <c r="J3777" s="19">
        <v>4266600</v>
      </c>
      <c r="K3777" s="1" t="s">
        <v>10292</v>
      </c>
      <c r="L3777" s="183"/>
      <c r="M3777" s="44" t="e">
        <f>VLOOKUP(#REF!,'[1]PL3 Danh muc đầy đủ'!$E$9:$X$9281,20,0)</f>
        <v>#REF!</v>
      </c>
      <c r="N3777" s="44" t="e">
        <f>M3777-#REF!</f>
        <v>#REF!</v>
      </c>
    </row>
    <row r="3778" spans="1:14" ht="36" x14ac:dyDescent="0.3">
      <c r="A3778" s="43">
        <v>3768</v>
      </c>
      <c r="B3778" s="17" t="s">
        <v>10449</v>
      </c>
      <c r="C3778" s="18" t="s">
        <v>18141</v>
      </c>
      <c r="D3778" s="17" t="s">
        <v>10450</v>
      </c>
      <c r="E3778" s="18" t="s">
        <v>16777</v>
      </c>
      <c r="F3778" s="18" t="s">
        <v>16777</v>
      </c>
      <c r="G3778" s="17" t="s">
        <v>24</v>
      </c>
      <c r="H3778" s="21">
        <v>4102500</v>
      </c>
      <c r="I3778" s="20">
        <v>4102591.3043478262</v>
      </c>
      <c r="J3778" s="19">
        <v>4266600</v>
      </c>
      <c r="K3778" s="1" t="s">
        <v>10292</v>
      </c>
      <c r="L3778" s="183"/>
      <c r="M3778" s="44" t="e">
        <f>VLOOKUP(#REF!,'[1]PL3 Danh muc đầy đủ'!$E$9:$X$9281,20,0)</f>
        <v>#REF!</v>
      </c>
      <c r="N3778" s="44" t="e">
        <f>M3778-#REF!</f>
        <v>#REF!</v>
      </c>
    </row>
    <row r="3779" spans="1:14" ht="36" x14ac:dyDescent="0.3">
      <c r="A3779" s="43">
        <v>3769</v>
      </c>
      <c r="B3779" s="17" t="s">
        <v>10451</v>
      </c>
      <c r="C3779" s="18" t="s">
        <v>18141</v>
      </c>
      <c r="D3779" s="17" t="s">
        <v>10452</v>
      </c>
      <c r="E3779" s="18" t="s">
        <v>16778</v>
      </c>
      <c r="F3779" s="18" t="s">
        <v>16778</v>
      </c>
      <c r="G3779" s="17" t="s">
        <v>24</v>
      </c>
      <c r="H3779" s="21">
        <v>4102500</v>
      </c>
      <c r="I3779" s="20">
        <v>4102591.3043478262</v>
      </c>
      <c r="J3779" s="19">
        <v>4266600</v>
      </c>
      <c r="K3779" s="1" t="s">
        <v>10292</v>
      </c>
      <c r="L3779" s="183"/>
      <c r="M3779" s="44" t="e">
        <f>VLOOKUP(#REF!,'[1]PL3 Danh muc đầy đủ'!$E$9:$X$9281,20,0)</f>
        <v>#REF!</v>
      </c>
      <c r="N3779" s="44" t="e">
        <f>M3779-#REF!</f>
        <v>#REF!</v>
      </c>
    </row>
    <row r="3780" spans="1:14" ht="36" x14ac:dyDescent="0.3">
      <c r="A3780" s="43">
        <v>3770</v>
      </c>
      <c r="B3780" s="17" t="s">
        <v>10453</v>
      </c>
      <c r="C3780" s="18" t="s">
        <v>18141</v>
      </c>
      <c r="D3780" s="17" t="s">
        <v>10454</v>
      </c>
      <c r="E3780" s="18" t="s">
        <v>16779</v>
      </c>
      <c r="F3780" s="18" t="s">
        <v>16779</v>
      </c>
      <c r="G3780" s="17" t="s">
        <v>24</v>
      </c>
      <c r="H3780" s="21">
        <v>4102500</v>
      </c>
      <c r="I3780" s="20">
        <v>4102591.3043478262</v>
      </c>
      <c r="J3780" s="19">
        <v>4266600</v>
      </c>
      <c r="K3780" s="1" t="s">
        <v>10292</v>
      </c>
      <c r="L3780" s="183"/>
      <c r="M3780" s="44" t="e">
        <f>VLOOKUP(#REF!,'[1]PL3 Danh muc đầy đủ'!$E$9:$X$9281,20,0)</f>
        <v>#REF!</v>
      </c>
      <c r="N3780" s="44" t="e">
        <f>M3780-#REF!</f>
        <v>#REF!</v>
      </c>
    </row>
    <row r="3781" spans="1:14" ht="36" x14ac:dyDescent="0.3">
      <c r="A3781" s="43">
        <v>3771</v>
      </c>
      <c r="B3781" s="17" t="s">
        <v>10455</v>
      </c>
      <c r="C3781" s="18" t="s">
        <v>18141</v>
      </c>
      <c r="D3781" s="17" t="s">
        <v>10456</v>
      </c>
      <c r="E3781" s="18" t="s">
        <v>736</v>
      </c>
      <c r="F3781" s="18" t="s">
        <v>736</v>
      </c>
      <c r="G3781" s="17" t="s">
        <v>18</v>
      </c>
      <c r="H3781" s="21">
        <v>4102500</v>
      </c>
      <c r="I3781" s="20">
        <v>4102591.3043478262</v>
      </c>
      <c r="J3781" s="19">
        <v>4266600</v>
      </c>
      <c r="K3781" s="1" t="s">
        <v>10292</v>
      </c>
      <c r="L3781" s="183"/>
      <c r="M3781" s="44" t="e">
        <f>VLOOKUP(#REF!,'[1]PL3 Danh muc đầy đủ'!$E$9:$X$9281,20,0)</f>
        <v>#REF!</v>
      </c>
      <c r="N3781" s="44" t="e">
        <f>M3781-#REF!</f>
        <v>#REF!</v>
      </c>
    </row>
    <row r="3782" spans="1:14" ht="36" x14ac:dyDescent="0.3">
      <c r="A3782" s="43">
        <v>3772</v>
      </c>
      <c r="B3782" s="17" t="s">
        <v>10457</v>
      </c>
      <c r="C3782" s="18" t="s">
        <v>18141</v>
      </c>
      <c r="D3782" s="17" t="s">
        <v>10458</v>
      </c>
      <c r="E3782" s="18" t="s">
        <v>733</v>
      </c>
      <c r="F3782" s="18" t="s">
        <v>733</v>
      </c>
      <c r="G3782" s="17" t="s">
        <v>18</v>
      </c>
      <c r="H3782" s="21">
        <v>4102500</v>
      </c>
      <c r="I3782" s="20">
        <v>4102591.3043478262</v>
      </c>
      <c r="J3782" s="19">
        <v>4266600</v>
      </c>
      <c r="K3782" s="1" t="s">
        <v>10292</v>
      </c>
      <c r="L3782" s="183"/>
      <c r="M3782" s="44" t="e">
        <f>VLOOKUP(#REF!,'[1]PL3 Danh muc đầy đủ'!$E$9:$X$9281,20,0)</f>
        <v>#REF!</v>
      </c>
      <c r="N3782" s="44" t="e">
        <f>M3782-#REF!</f>
        <v>#REF!</v>
      </c>
    </row>
    <row r="3783" spans="1:14" ht="36" x14ac:dyDescent="0.3">
      <c r="A3783" s="43">
        <v>3773</v>
      </c>
      <c r="B3783" s="17" t="s">
        <v>10459</v>
      </c>
      <c r="C3783" s="18" t="s">
        <v>18141</v>
      </c>
      <c r="D3783" s="17" t="s">
        <v>10460</v>
      </c>
      <c r="E3783" s="18" t="s">
        <v>10617</v>
      </c>
      <c r="F3783" s="18" t="s">
        <v>10617</v>
      </c>
      <c r="G3783" s="17" t="s">
        <v>24</v>
      </c>
      <c r="H3783" s="21">
        <v>4102500</v>
      </c>
      <c r="I3783" s="20">
        <v>4102591.3043478262</v>
      </c>
      <c r="J3783" s="19">
        <v>4266600</v>
      </c>
      <c r="K3783" s="1" t="s">
        <v>10292</v>
      </c>
      <c r="L3783" s="183"/>
      <c r="M3783" s="44" t="e">
        <f>VLOOKUP(#REF!,'[1]PL3 Danh muc đầy đủ'!$E$9:$X$9281,20,0)</f>
        <v>#REF!</v>
      </c>
      <c r="N3783" s="44" t="e">
        <f>M3783-#REF!</f>
        <v>#REF!</v>
      </c>
    </row>
    <row r="3784" spans="1:14" ht="36" x14ac:dyDescent="0.3">
      <c r="A3784" s="43">
        <v>3774</v>
      </c>
      <c r="B3784" s="17" t="s">
        <v>10461</v>
      </c>
      <c r="C3784" s="18" t="s">
        <v>18141</v>
      </c>
      <c r="D3784" s="17" t="s">
        <v>10462</v>
      </c>
      <c r="E3784" s="18" t="s">
        <v>16780</v>
      </c>
      <c r="F3784" s="18" t="s">
        <v>16780</v>
      </c>
      <c r="G3784" s="17" t="s">
        <v>18</v>
      </c>
      <c r="H3784" s="21">
        <v>4102500</v>
      </c>
      <c r="I3784" s="20">
        <v>4102591.3043478262</v>
      </c>
      <c r="J3784" s="19">
        <v>4266600</v>
      </c>
      <c r="K3784" s="1" t="s">
        <v>10292</v>
      </c>
      <c r="L3784" s="183"/>
      <c r="M3784" s="44" t="e">
        <f>VLOOKUP(#REF!,'[1]PL3 Danh muc đầy đủ'!$E$9:$X$9281,20,0)</f>
        <v>#REF!</v>
      </c>
      <c r="N3784" s="44" t="e">
        <f>M3784-#REF!</f>
        <v>#REF!</v>
      </c>
    </row>
    <row r="3785" spans="1:14" ht="36" x14ac:dyDescent="0.3">
      <c r="A3785" s="43">
        <v>3775</v>
      </c>
      <c r="B3785" s="17" t="s">
        <v>10463</v>
      </c>
      <c r="C3785" s="18" t="s">
        <v>18141</v>
      </c>
      <c r="D3785" s="17" t="s">
        <v>10464</v>
      </c>
      <c r="E3785" s="18" t="s">
        <v>16781</v>
      </c>
      <c r="F3785" s="18" t="s">
        <v>16781</v>
      </c>
      <c r="G3785" s="17" t="s">
        <v>24</v>
      </c>
      <c r="H3785" s="21">
        <v>4102500</v>
      </c>
      <c r="I3785" s="20">
        <v>4102591.3043478262</v>
      </c>
      <c r="J3785" s="19">
        <v>4266600</v>
      </c>
      <c r="K3785" s="1" t="s">
        <v>10292</v>
      </c>
      <c r="L3785" s="183"/>
      <c r="M3785" s="44" t="e">
        <f>VLOOKUP(#REF!,'[1]PL3 Danh muc đầy đủ'!$E$9:$X$9281,20,0)</f>
        <v>#REF!</v>
      </c>
      <c r="N3785" s="44" t="e">
        <f>M3785-#REF!</f>
        <v>#REF!</v>
      </c>
    </row>
    <row r="3786" spans="1:14" ht="36" x14ac:dyDescent="0.3">
      <c r="A3786" s="43">
        <v>3776</v>
      </c>
      <c r="B3786" s="17" t="s">
        <v>10465</v>
      </c>
      <c r="C3786" s="18" t="s">
        <v>18141</v>
      </c>
      <c r="D3786" s="17" t="s">
        <v>10466</v>
      </c>
      <c r="E3786" s="18" t="s">
        <v>16782</v>
      </c>
      <c r="F3786" s="18" t="s">
        <v>16782</v>
      </c>
      <c r="G3786" s="17" t="s">
        <v>24</v>
      </c>
      <c r="H3786" s="21">
        <v>4102500</v>
      </c>
      <c r="I3786" s="20">
        <v>4102591.3043478262</v>
      </c>
      <c r="J3786" s="19">
        <v>4266600</v>
      </c>
      <c r="K3786" s="1" t="s">
        <v>10292</v>
      </c>
      <c r="L3786" s="183"/>
      <c r="M3786" s="44" t="e">
        <f>VLOOKUP(#REF!,'[1]PL3 Danh muc đầy đủ'!$E$9:$X$9281,20,0)</f>
        <v>#REF!</v>
      </c>
      <c r="N3786" s="44" t="e">
        <f>M3786-#REF!</f>
        <v>#REF!</v>
      </c>
    </row>
    <row r="3787" spans="1:14" ht="54" x14ac:dyDescent="0.3">
      <c r="A3787" s="43">
        <v>3777</v>
      </c>
      <c r="B3787" s="17" t="s">
        <v>10467</v>
      </c>
      <c r="C3787" s="18" t="s">
        <v>18141</v>
      </c>
      <c r="D3787" s="17" t="s">
        <v>10468</v>
      </c>
      <c r="E3787" s="18" t="s">
        <v>16783</v>
      </c>
      <c r="F3787" s="18" t="s">
        <v>16783</v>
      </c>
      <c r="G3787" s="17" t="s">
        <v>24</v>
      </c>
      <c r="H3787" s="21">
        <v>4102500</v>
      </c>
      <c r="I3787" s="20">
        <v>4102591.3043478262</v>
      </c>
      <c r="J3787" s="19">
        <v>4266600</v>
      </c>
      <c r="K3787" s="1" t="s">
        <v>10292</v>
      </c>
      <c r="L3787" s="183"/>
      <c r="M3787" s="44" t="e">
        <f>VLOOKUP(#REF!,'[1]PL3 Danh muc đầy đủ'!$E$9:$X$9281,20,0)</f>
        <v>#REF!</v>
      </c>
      <c r="N3787" s="44" t="e">
        <f>M3787-#REF!</f>
        <v>#REF!</v>
      </c>
    </row>
    <row r="3788" spans="1:14" ht="36" x14ac:dyDescent="0.3">
      <c r="A3788" s="43">
        <v>3778</v>
      </c>
      <c r="B3788" s="17" t="s">
        <v>10469</v>
      </c>
      <c r="C3788" s="18" t="s">
        <v>18141</v>
      </c>
      <c r="D3788" s="17" t="s">
        <v>10470</v>
      </c>
      <c r="E3788" s="18" t="s">
        <v>16784</v>
      </c>
      <c r="F3788" s="18" t="s">
        <v>16784</v>
      </c>
      <c r="G3788" s="17" t="s">
        <v>54</v>
      </c>
      <c r="H3788" s="21">
        <v>4102500</v>
      </c>
      <c r="I3788" s="20">
        <v>4102591.3043478262</v>
      </c>
      <c r="J3788" s="19">
        <v>4266600</v>
      </c>
      <c r="K3788" s="1" t="s">
        <v>10292</v>
      </c>
      <c r="L3788" s="183"/>
      <c r="M3788" s="44" t="e">
        <f>VLOOKUP(#REF!,'[1]PL3 Danh muc đầy đủ'!$E$9:$X$9281,20,0)</f>
        <v>#REF!</v>
      </c>
      <c r="N3788" s="44" t="e">
        <f>M3788-#REF!</f>
        <v>#REF!</v>
      </c>
    </row>
    <row r="3789" spans="1:14" ht="36" x14ac:dyDescent="0.3">
      <c r="A3789" s="43">
        <v>3779</v>
      </c>
      <c r="B3789" s="17" t="s">
        <v>10471</v>
      </c>
      <c r="C3789" s="18" t="s">
        <v>18141</v>
      </c>
      <c r="D3789" s="17" t="s">
        <v>10472</v>
      </c>
      <c r="E3789" s="18" t="s">
        <v>16785</v>
      </c>
      <c r="F3789" s="18" t="s">
        <v>16785</v>
      </c>
      <c r="G3789" s="17" t="s">
        <v>24</v>
      </c>
      <c r="H3789" s="21">
        <v>4102500</v>
      </c>
      <c r="I3789" s="20">
        <v>4102591.3043478262</v>
      </c>
      <c r="J3789" s="19">
        <v>4266600</v>
      </c>
      <c r="K3789" s="1" t="s">
        <v>10292</v>
      </c>
      <c r="L3789" s="183"/>
      <c r="M3789" s="44" t="e">
        <f>VLOOKUP(#REF!,'[1]PL3 Danh muc đầy đủ'!$E$9:$X$9281,20,0)</f>
        <v>#REF!</v>
      </c>
      <c r="N3789" s="44" t="e">
        <f>M3789-#REF!</f>
        <v>#REF!</v>
      </c>
    </row>
    <row r="3790" spans="1:14" ht="36" x14ac:dyDescent="0.3">
      <c r="A3790" s="43">
        <v>3780</v>
      </c>
      <c r="B3790" s="17" t="s">
        <v>10473</v>
      </c>
      <c r="C3790" s="18" t="s">
        <v>18141</v>
      </c>
      <c r="D3790" s="17" t="s">
        <v>10474</v>
      </c>
      <c r="E3790" s="18" t="s">
        <v>16786</v>
      </c>
      <c r="F3790" s="18" t="s">
        <v>16786</v>
      </c>
      <c r="G3790" s="17" t="s">
        <v>24</v>
      </c>
      <c r="H3790" s="21">
        <v>4102500</v>
      </c>
      <c r="I3790" s="20">
        <v>4102591.3043478262</v>
      </c>
      <c r="J3790" s="19">
        <v>4266600</v>
      </c>
      <c r="K3790" s="1" t="s">
        <v>10292</v>
      </c>
      <c r="L3790" s="183"/>
      <c r="M3790" s="44" t="e">
        <f>VLOOKUP(#REF!,'[1]PL3 Danh muc đầy đủ'!$E$9:$X$9281,20,0)</f>
        <v>#REF!</v>
      </c>
      <c r="N3790" s="44" t="e">
        <f>M3790-#REF!</f>
        <v>#REF!</v>
      </c>
    </row>
    <row r="3791" spans="1:14" ht="36" x14ac:dyDescent="0.3">
      <c r="A3791" s="43">
        <v>3781</v>
      </c>
      <c r="B3791" s="17" t="s">
        <v>10475</v>
      </c>
      <c r="C3791" s="18" t="s">
        <v>18141</v>
      </c>
      <c r="D3791" s="17" t="s">
        <v>10476</v>
      </c>
      <c r="E3791" s="18" t="s">
        <v>16787</v>
      </c>
      <c r="F3791" s="18" t="s">
        <v>16787</v>
      </c>
      <c r="G3791" s="17" t="s">
        <v>24</v>
      </c>
      <c r="H3791" s="21">
        <v>4102500</v>
      </c>
      <c r="I3791" s="20">
        <v>4102591.3043478262</v>
      </c>
      <c r="J3791" s="19">
        <v>4266600</v>
      </c>
      <c r="K3791" s="1" t="s">
        <v>10292</v>
      </c>
      <c r="L3791" s="183"/>
      <c r="M3791" s="44" t="e">
        <f>VLOOKUP(#REF!,'[1]PL3 Danh muc đầy đủ'!$E$9:$X$9281,20,0)</f>
        <v>#REF!</v>
      </c>
      <c r="N3791" s="44" t="e">
        <f>M3791-#REF!</f>
        <v>#REF!</v>
      </c>
    </row>
    <row r="3792" spans="1:14" ht="36" x14ac:dyDescent="0.3">
      <c r="A3792" s="43">
        <v>3782</v>
      </c>
      <c r="B3792" s="17" t="s">
        <v>10477</v>
      </c>
      <c r="C3792" s="18" t="s">
        <v>18141</v>
      </c>
      <c r="D3792" s="17" t="s">
        <v>10478</v>
      </c>
      <c r="E3792" s="18" t="s">
        <v>16788</v>
      </c>
      <c r="F3792" s="18" t="s">
        <v>16788</v>
      </c>
      <c r="G3792" s="17" t="s">
        <v>24</v>
      </c>
      <c r="H3792" s="21">
        <v>4102500</v>
      </c>
      <c r="I3792" s="20">
        <v>4102591.3043478262</v>
      </c>
      <c r="J3792" s="19">
        <v>4266600</v>
      </c>
      <c r="K3792" s="1" t="s">
        <v>10292</v>
      </c>
      <c r="L3792" s="183"/>
      <c r="M3792" s="44" t="e">
        <f>VLOOKUP(#REF!,'[1]PL3 Danh muc đầy đủ'!$E$9:$X$9281,20,0)</f>
        <v>#REF!</v>
      </c>
      <c r="N3792" s="44" t="e">
        <f>M3792-#REF!</f>
        <v>#REF!</v>
      </c>
    </row>
    <row r="3793" spans="1:14" ht="36" x14ac:dyDescent="0.3">
      <c r="A3793" s="43">
        <v>3783</v>
      </c>
      <c r="B3793" s="17" t="s">
        <v>10479</v>
      </c>
      <c r="C3793" s="18" t="s">
        <v>18141</v>
      </c>
      <c r="D3793" s="17" t="s">
        <v>10480</v>
      </c>
      <c r="E3793" s="18" t="s">
        <v>16789</v>
      </c>
      <c r="F3793" s="18" t="s">
        <v>16789</v>
      </c>
      <c r="G3793" s="17" t="s">
        <v>24</v>
      </c>
      <c r="H3793" s="21">
        <v>4102500</v>
      </c>
      <c r="I3793" s="20">
        <v>4102591.3043478262</v>
      </c>
      <c r="J3793" s="19">
        <v>4266600</v>
      </c>
      <c r="K3793" s="1" t="s">
        <v>10292</v>
      </c>
      <c r="L3793" s="183"/>
      <c r="M3793" s="44" t="e">
        <f>VLOOKUP(#REF!,'[1]PL3 Danh muc đầy đủ'!$E$9:$X$9281,20,0)</f>
        <v>#REF!</v>
      </c>
      <c r="N3793" s="44" t="e">
        <f>M3793-#REF!</f>
        <v>#REF!</v>
      </c>
    </row>
    <row r="3794" spans="1:14" ht="36" x14ac:dyDescent="0.3">
      <c r="A3794" s="43">
        <v>3784</v>
      </c>
      <c r="B3794" s="17" t="s">
        <v>10481</v>
      </c>
      <c r="C3794" s="18" t="s">
        <v>18141</v>
      </c>
      <c r="D3794" s="17" t="s">
        <v>10482</v>
      </c>
      <c r="E3794" s="18" t="s">
        <v>16790</v>
      </c>
      <c r="F3794" s="18" t="s">
        <v>16790</v>
      </c>
      <c r="G3794" s="17" t="s">
        <v>24</v>
      </c>
      <c r="H3794" s="21">
        <v>4102500</v>
      </c>
      <c r="I3794" s="20">
        <v>4102591.3043478262</v>
      </c>
      <c r="J3794" s="19">
        <v>4266600</v>
      </c>
      <c r="K3794" s="1" t="s">
        <v>10292</v>
      </c>
      <c r="L3794" s="183"/>
      <c r="M3794" s="44" t="e">
        <f>VLOOKUP(#REF!,'[1]PL3 Danh muc đầy đủ'!$E$9:$X$9281,20,0)</f>
        <v>#REF!</v>
      </c>
      <c r="N3794" s="44" t="e">
        <f>M3794-#REF!</f>
        <v>#REF!</v>
      </c>
    </row>
    <row r="3795" spans="1:14" ht="36" x14ac:dyDescent="0.3">
      <c r="A3795" s="43">
        <v>3785</v>
      </c>
      <c r="B3795" s="17" t="s">
        <v>10483</v>
      </c>
      <c r="C3795" s="18" t="s">
        <v>18141</v>
      </c>
      <c r="D3795" s="17" t="s">
        <v>10484</v>
      </c>
      <c r="E3795" s="18" t="s">
        <v>16791</v>
      </c>
      <c r="F3795" s="18" t="s">
        <v>16791</v>
      </c>
      <c r="G3795" s="17" t="s">
        <v>24</v>
      </c>
      <c r="H3795" s="21">
        <v>4102500</v>
      </c>
      <c r="I3795" s="20">
        <v>4102591.3043478262</v>
      </c>
      <c r="J3795" s="19">
        <v>4266600</v>
      </c>
      <c r="K3795" s="1" t="s">
        <v>10292</v>
      </c>
      <c r="L3795" s="183"/>
      <c r="M3795" s="44" t="e">
        <f>VLOOKUP(#REF!,'[1]PL3 Danh muc đầy đủ'!$E$9:$X$9281,20,0)</f>
        <v>#REF!</v>
      </c>
      <c r="N3795" s="44" t="e">
        <f>M3795-#REF!</f>
        <v>#REF!</v>
      </c>
    </row>
    <row r="3796" spans="1:14" ht="36" x14ac:dyDescent="0.3">
      <c r="A3796" s="43">
        <v>3786</v>
      </c>
      <c r="B3796" s="17" t="s">
        <v>10485</v>
      </c>
      <c r="C3796" s="18" t="s">
        <v>18141</v>
      </c>
      <c r="D3796" s="17" t="s">
        <v>10486</v>
      </c>
      <c r="E3796" s="18" t="s">
        <v>16792</v>
      </c>
      <c r="F3796" s="18" t="s">
        <v>16792</v>
      </c>
      <c r="G3796" s="17" t="s">
        <v>54</v>
      </c>
      <c r="H3796" s="21">
        <v>4102500</v>
      </c>
      <c r="I3796" s="20">
        <v>4102591.3043478262</v>
      </c>
      <c r="J3796" s="19">
        <v>4266600</v>
      </c>
      <c r="K3796" s="1" t="s">
        <v>10292</v>
      </c>
      <c r="L3796" s="183"/>
      <c r="M3796" s="44" t="e">
        <f>VLOOKUP(#REF!,'[1]PL3 Danh muc đầy đủ'!$E$9:$X$9281,20,0)</f>
        <v>#REF!</v>
      </c>
      <c r="N3796" s="44" t="e">
        <f>M3796-#REF!</f>
        <v>#REF!</v>
      </c>
    </row>
    <row r="3797" spans="1:14" ht="36" x14ac:dyDescent="0.3">
      <c r="A3797" s="43">
        <v>3787</v>
      </c>
      <c r="B3797" s="17" t="s">
        <v>10487</v>
      </c>
      <c r="C3797" s="18" t="s">
        <v>18141</v>
      </c>
      <c r="D3797" s="17" t="s">
        <v>10488</v>
      </c>
      <c r="E3797" s="18" t="s">
        <v>16793</v>
      </c>
      <c r="F3797" s="18" t="s">
        <v>16793</v>
      </c>
      <c r="G3797" s="17" t="s">
        <v>24</v>
      </c>
      <c r="H3797" s="21">
        <v>4102500</v>
      </c>
      <c r="I3797" s="20">
        <v>4102591.3043478262</v>
      </c>
      <c r="J3797" s="19">
        <v>4266600</v>
      </c>
      <c r="K3797" s="1" t="s">
        <v>10292</v>
      </c>
      <c r="L3797" s="183"/>
      <c r="M3797" s="44" t="e">
        <f>VLOOKUP(#REF!,'[1]PL3 Danh muc đầy đủ'!$E$9:$X$9281,20,0)</f>
        <v>#REF!</v>
      </c>
      <c r="N3797" s="44" t="e">
        <f>M3797-#REF!</f>
        <v>#REF!</v>
      </c>
    </row>
    <row r="3798" spans="1:14" ht="54" x14ac:dyDescent="0.3">
      <c r="A3798" s="43">
        <v>3788</v>
      </c>
      <c r="B3798" s="17" t="s">
        <v>10489</v>
      </c>
      <c r="C3798" s="18" t="s">
        <v>18141</v>
      </c>
      <c r="D3798" s="17" t="s">
        <v>10490</v>
      </c>
      <c r="E3798" s="18" t="s">
        <v>16794</v>
      </c>
      <c r="F3798" s="18" t="s">
        <v>16794</v>
      </c>
      <c r="G3798" s="17" t="s">
        <v>54</v>
      </c>
      <c r="H3798" s="21">
        <v>4102500</v>
      </c>
      <c r="I3798" s="20">
        <v>4102591.3043478262</v>
      </c>
      <c r="J3798" s="19">
        <v>4266600</v>
      </c>
      <c r="K3798" s="1" t="s">
        <v>10292</v>
      </c>
      <c r="L3798" s="183"/>
      <c r="M3798" s="44" t="e">
        <f>VLOOKUP(#REF!,'[1]PL3 Danh muc đầy đủ'!$E$9:$X$9281,20,0)</f>
        <v>#REF!</v>
      </c>
      <c r="N3798" s="44" t="e">
        <f>M3798-#REF!</f>
        <v>#REF!</v>
      </c>
    </row>
    <row r="3799" spans="1:14" ht="36" x14ac:dyDescent="0.3">
      <c r="A3799" s="43">
        <v>3789</v>
      </c>
      <c r="B3799" s="17" t="s">
        <v>10491</v>
      </c>
      <c r="C3799" s="18" t="s">
        <v>18141</v>
      </c>
      <c r="D3799" s="17" t="s">
        <v>10492</v>
      </c>
      <c r="E3799" s="18" t="s">
        <v>16795</v>
      </c>
      <c r="F3799" s="18" t="s">
        <v>16795</v>
      </c>
      <c r="G3799" s="17" t="s">
        <v>24</v>
      </c>
      <c r="H3799" s="21">
        <v>4102500</v>
      </c>
      <c r="I3799" s="20">
        <v>4102591.3043478262</v>
      </c>
      <c r="J3799" s="19">
        <v>4266600</v>
      </c>
      <c r="K3799" s="1" t="s">
        <v>10292</v>
      </c>
      <c r="L3799" s="183"/>
      <c r="M3799" s="44" t="e">
        <f>VLOOKUP(#REF!,'[1]PL3 Danh muc đầy đủ'!$E$9:$X$9281,20,0)</f>
        <v>#REF!</v>
      </c>
      <c r="N3799" s="44" t="e">
        <f>M3799-#REF!</f>
        <v>#REF!</v>
      </c>
    </row>
    <row r="3800" spans="1:14" ht="36" x14ac:dyDescent="0.3">
      <c r="A3800" s="43">
        <v>3790</v>
      </c>
      <c r="B3800" s="17" t="s">
        <v>10493</v>
      </c>
      <c r="C3800" s="18" t="s">
        <v>18141</v>
      </c>
      <c r="D3800" s="17" t="s">
        <v>10494</v>
      </c>
      <c r="E3800" s="18" t="s">
        <v>16796</v>
      </c>
      <c r="F3800" s="18" t="s">
        <v>16796</v>
      </c>
      <c r="G3800" s="17" t="s">
        <v>24</v>
      </c>
      <c r="H3800" s="21">
        <v>4102500</v>
      </c>
      <c r="I3800" s="20">
        <v>4102591.3043478262</v>
      </c>
      <c r="J3800" s="19">
        <v>4266600</v>
      </c>
      <c r="K3800" s="1" t="s">
        <v>10292</v>
      </c>
      <c r="L3800" s="183"/>
      <c r="M3800" s="44" t="e">
        <f>VLOOKUP(#REF!,'[1]PL3 Danh muc đầy đủ'!$E$9:$X$9281,20,0)</f>
        <v>#REF!</v>
      </c>
      <c r="N3800" s="44" t="e">
        <f>M3800-#REF!</f>
        <v>#REF!</v>
      </c>
    </row>
    <row r="3801" spans="1:14" ht="36" x14ac:dyDescent="0.3">
      <c r="A3801" s="43">
        <v>3791</v>
      </c>
      <c r="B3801" s="17" t="s">
        <v>10495</v>
      </c>
      <c r="C3801" s="18" t="s">
        <v>18141</v>
      </c>
      <c r="D3801" s="17" t="s">
        <v>10496</v>
      </c>
      <c r="E3801" s="18" t="s">
        <v>16797</v>
      </c>
      <c r="F3801" s="18" t="s">
        <v>16797</v>
      </c>
      <c r="G3801" s="17" t="s">
        <v>24</v>
      </c>
      <c r="H3801" s="21">
        <v>4102500</v>
      </c>
      <c r="I3801" s="20">
        <v>4102591.3043478262</v>
      </c>
      <c r="J3801" s="19">
        <v>4266600</v>
      </c>
      <c r="K3801" s="1" t="s">
        <v>10292</v>
      </c>
      <c r="L3801" s="183"/>
      <c r="M3801" s="44" t="e">
        <f>VLOOKUP(#REF!,'[1]PL3 Danh muc đầy đủ'!$E$9:$X$9281,20,0)</f>
        <v>#REF!</v>
      </c>
      <c r="N3801" s="44" t="e">
        <f>M3801-#REF!</f>
        <v>#REF!</v>
      </c>
    </row>
    <row r="3802" spans="1:14" ht="36" x14ac:dyDescent="0.3">
      <c r="A3802" s="43">
        <v>3792</v>
      </c>
      <c r="B3802" s="17" t="s">
        <v>10497</v>
      </c>
      <c r="C3802" s="18" t="s">
        <v>18141</v>
      </c>
      <c r="D3802" s="17" t="s">
        <v>10498</v>
      </c>
      <c r="E3802" s="18" t="s">
        <v>16798</v>
      </c>
      <c r="F3802" s="18" t="s">
        <v>16798</v>
      </c>
      <c r="G3802" s="17" t="s">
        <v>54</v>
      </c>
      <c r="H3802" s="21">
        <v>4102500</v>
      </c>
      <c r="I3802" s="20">
        <v>4102591.3043478262</v>
      </c>
      <c r="J3802" s="19">
        <v>4266600</v>
      </c>
      <c r="K3802" s="1" t="s">
        <v>10292</v>
      </c>
      <c r="L3802" s="183"/>
      <c r="M3802" s="44" t="e">
        <f>VLOOKUP(#REF!,'[1]PL3 Danh muc đầy đủ'!$E$9:$X$9281,20,0)</f>
        <v>#REF!</v>
      </c>
      <c r="N3802" s="44" t="e">
        <f>M3802-#REF!</f>
        <v>#REF!</v>
      </c>
    </row>
    <row r="3803" spans="1:14" ht="36" x14ac:dyDescent="0.3">
      <c r="A3803" s="43">
        <v>3793</v>
      </c>
      <c r="B3803" s="17" t="s">
        <v>10499</v>
      </c>
      <c r="C3803" s="18" t="s">
        <v>18141</v>
      </c>
      <c r="D3803" s="17" t="s">
        <v>10500</v>
      </c>
      <c r="E3803" s="18" t="s">
        <v>10626</v>
      </c>
      <c r="F3803" s="18" t="s">
        <v>10626</v>
      </c>
      <c r="G3803" s="17" t="s">
        <v>24</v>
      </c>
      <c r="H3803" s="21">
        <v>4102500</v>
      </c>
      <c r="I3803" s="20">
        <v>4102591.3043478262</v>
      </c>
      <c r="J3803" s="19">
        <v>4266600</v>
      </c>
      <c r="K3803" s="1" t="s">
        <v>10292</v>
      </c>
      <c r="L3803" s="183"/>
      <c r="M3803" s="44" t="e">
        <f>VLOOKUP(#REF!,'[1]PL3 Danh muc đầy đủ'!$E$9:$X$9281,20,0)</f>
        <v>#REF!</v>
      </c>
      <c r="N3803" s="44" t="e">
        <f>M3803-#REF!</f>
        <v>#REF!</v>
      </c>
    </row>
    <row r="3804" spans="1:14" ht="36" x14ac:dyDescent="0.3">
      <c r="A3804" s="43">
        <v>3794</v>
      </c>
      <c r="B3804" s="17" t="s">
        <v>10501</v>
      </c>
      <c r="C3804" s="18" t="s">
        <v>18141</v>
      </c>
      <c r="D3804" s="17" t="s">
        <v>10502</v>
      </c>
      <c r="E3804" s="18" t="s">
        <v>16799</v>
      </c>
      <c r="F3804" s="18" t="s">
        <v>16799</v>
      </c>
      <c r="G3804" s="17" t="s">
        <v>24</v>
      </c>
      <c r="H3804" s="21">
        <v>4102500</v>
      </c>
      <c r="I3804" s="20">
        <v>4102591.3043478262</v>
      </c>
      <c r="J3804" s="19">
        <v>4266600</v>
      </c>
      <c r="K3804" s="1" t="s">
        <v>10292</v>
      </c>
      <c r="L3804" s="183"/>
      <c r="M3804" s="44" t="e">
        <f>VLOOKUP(#REF!,'[1]PL3 Danh muc đầy đủ'!$E$9:$X$9281,20,0)</f>
        <v>#REF!</v>
      </c>
      <c r="N3804" s="44" t="e">
        <f>M3804-#REF!</f>
        <v>#REF!</v>
      </c>
    </row>
    <row r="3805" spans="1:14" ht="36" x14ac:dyDescent="0.3">
      <c r="A3805" s="43">
        <v>3795</v>
      </c>
      <c r="B3805" s="17" t="s">
        <v>10503</v>
      </c>
      <c r="C3805" s="18" t="s">
        <v>18141</v>
      </c>
      <c r="D3805" s="17" t="s">
        <v>10504</v>
      </c>
      <c r="E3805" s="18" t="s">
        <v>16800</v>
      </c>
      <c r="F3805" s="18" t="s">
        <v>16800</v>
      </c>
      <c r="G3805" s="17" t="s">
        <v>24</v>
      </c>
      <c r="H3805" s="21">
        <v>4102500</v>
      </c>
      <c r="I3805" s="20">
        <v>4102591.3043478262</v>
      </c>
      <c r="J3805" s="19">
        <v>4266600</v>
      </c>
      <c r="K3805" s="1" t="s">
        <v>10292</v>
      </c>
      <c r="L3805" s="183"/>
      <c r="M3805" s="44" t="e">
        <f>VLOOKUP(#REF!,'[1]PL3 Danh muc đầy đủ'!$E$9:$X$9281,20,0)</f>
        <v>#REF!</v>
      </c>
      <c r="N3805" s="44" t="e">
        <f>M3805-#REF!</f>
        <v>#REF!</v>
      </c>
    </row>
    <row r="3806" spans="1:14" ht="36" x14ac:dyDescent="0.3">
      <c r="A3806" s="43">
        <v>3796</v>
      </c>
      <c r="B3806" s="17" t="s">
        <v>10505</v>
      </c>
      <c r="C3806" s="18" t="s">
        <v>18141</v>
      </c>
      <c r="D3806" s="17" t="s">
        <v>10506</v>
      </c>
      <c r="E3806" s="18" t="s">
        <v>16801</v>
      </c>
      <c r="F3806" s="18" t="s">
        <v>16801</v>
      </c>
      <c r="G3806" s="17" t="s">
        <v>24</v>
      </c>
      <c r="H3806" s="21">
        <v>4102500</v>
      </c>
      <c r="I3806" s="20">
        <v>4102591.3043478262</v>
      </c>
      <c r="J3806" s="19">
        <v>4266600</v>
      </c>
      <c r="K3806" s="1" t="s">
        <v>10292</v>
      </c>
      <c r="L3806" s="183"/>
      <c r="M3806" s="44" t="e">
        <f>VLOOKUP(#REF!,'[1]PL3 Danh muc đầy đủ'!$E$9:$X$9281,20,0)</f>
        <v>#REF!</v>
      </c>
      <c r="N3806" s="44" t="e">
        <f>M3806-#REF!</f>
        <v>#REF!</v>
      </c>
    </row>
    <row r="3807" spans="1:14" ht="36" x14ac:dyDescent="0.3">
      <c r="A3807" s="43">
        <v>3797</v>
      </c>
      <c r="B3807" s="17" t="s">
        <v>10507</v>
      </c>
      <c r="C3807" s="18" t="s">
        <v>18141</v>
      </c>
      <c r="D3807" s="17" t="s">
        <v>10508</v>
      </c>
      <c r="E3807" s="18" t="s">
        <v>16802</v>
      </c>
      <c r="F3807" s="18" t="s">
        <v>16802</v>
      </c>
      <c r="G3807" s="17" t="s">
        <v>24</v>
      </c>
      <c r="H3807" s="21">
        <v>4102500</v>
      </c>
      <c r="I3807" s="20">
        <v>4102591.3043478262</v>
      </c>
      <c r="J3807" s="19">
        <v>4266600</v>
      </c>
      <c r="K3807" s="1" t="s">
        <v>10292</v>
      </c>
      <c r="L3807" s="183"/>
      <c r="M3807" s="44" t="e">
        <f>VLOOKUP(#REF!,'[1]PL3 Danh muc đầy đủ'!$E$9:$X$9281,20,0)</f>
        <v>#REF!</v>
      </c>
      <c r="N3807" s="44" t="e">
        <f>M3807-#REF!</f>
        <v>#REF!</v>
      </c>
    </row>
    <row r="3808" spans="1:14" ht="36" x14ac:dyDescent="0.3">
      <c r="A3808" s="43">
        <v>3798</v>
      </c>
      <c r="B3808" s="17" t="s">
        <v>10509</v>
      </c>
      <c r="C3808" s="18" t="s">
        <v>18141</v>
      </c>
      <c r="D3808" s="17" t="s">
        <v>10510</v>
      </c>
      <c r="E3808" s="18" t="s">
        <v>16803</v>
      </c>
      <c r="F3808" s="18" t="s">
        <v>16803</v>
      </c>
      <c r="G3808" s="17" t="s">
        <v>24</v>
      </c>
      <c r="H3808" s="21">
        <v>4102500</v>
      </c>
      <c r="I3808" s="20">
        <v>4102591.3043478262</v>
      </c>
      <c r="J3808" s="19">
        <v>4266600</v>
      </c>
      <c r="K3808" s="1" t="s">
        <v>10292</v>
      </c>
      <c r="L3808" s="183"/>
      <c r="M3808" s="44" t="e">
        <f>VLOOKUP(#REF!,'[1]PL3 Danh muc đầy đủ'!$E$9:$X$9281,20,0)</f>
        <v>#REF!</v>
      </c>
      <c r="N3808" s="44" t="e">
        <f>M3808-#REF!</f>
        <v>#REF!</v>
      </c>
    </row>
    <row r="3809" spans="1:14" ht="36" x14ac:dyDescent="0.3">
      <c r="A3809" s="43">
        <v>3799</v>
      </c>
      <c r="B3809" s="17" t="s">
        <v>10511</v>
      </c>
      <c r="C3809" s="18" t="s">
        <v>18141</v>
      </c>
      <c r="D3809" s="17" t="s">
        <v>10512</v>
      </c>
      <c r="E3809" s="18" t="s">
        <v>16804</v>
      </c>
      <c r="F3809" s="18" t="s">
        <v>16804</v>
      </c>
      <c r="G3809" s="17" t="s">
        <v>24</v>
      </c>
      <c r="H3809" s="21">
        <v>4102500</v>
      </c>
      <c r="I3809" s="20">
        <v>4102591.3043478262</v>
      </c>
      <c r="J3809" s="19">
        <v>4266600</v>
      </c>
      <c r="K3809" s="1" t="s">
        <v>10292</v>
      </c>
      <c r="L3809" s="183"/>
      <c r="M3809" s="44" t="e">
        <f>VLOOKUP(#REF!,'[1]PL3 Danh muc đầy đủ'!$E$9:$X$9281,20,0)</f>
        <v>#REF!</v>
      </c>
      <c r="N3809" s="44" t="e">
        <f>M3809-#REF!</f>
        <v>#REF!</v>
      </c>
    </row>
    <row r="3810" spans="1:14" ht="36" x14ac:dyDescent="0.3">
      <c r="A3810" s="43">
        <v>3800</v>
      </c>
      <c r="B3810" s="17" t="s">
        <v>10513</v>
      </c>
      <c r="C3810" s="18" t="s">
        <v>18141</v>
      </c>
      <c r="D3810" s="17" t="s">
        <v>10514</v>
      </c>
      <c r="E3810" s="18" t="s">
        <v>16805</v>
      </c>
      <c r="F3810" s="18" t="s">
        <v>16805</v>
      </c>
      <c r="G3810" s="17" t="s">
        <v>24</v>
      </c>
      <c r="H3810" s="21">
        <v>4102500</v>
      </c>
      <c r="I3810" s="20">
        <v>4102591.3043478262</v>
      </c>
      <c r="J3810" s="19">
        <v>4266600</v>
      </c>
      <c r="K3810" s="1" t="s">
        <v>10292</v>
      </c>
      <c r="L3810" s="183"/>
      <c r="M3810" s="44" t="e">
        <f>VLOOKUP(#REF!,'[1]PL3 Danh muc đầy đủ'!$E$9:$X$9281,20,0)</f>
        <v>#REF!</v>
      </c>
      <c r="N3810" s="44" t="e">
        <f>M3810-#REF!</f>
        <v>#REF!</v>
      </c>
    </row>
    <row r="3811" spans="1:14" ht="36" x14ac:dyDescent="0.3">
      <c r="A3811" s="43">
        <v>3801</v>
      </c>
      <c r="B3811" s="17" t="s">
        <v>10515</v>
      </c>
      <c r="C3811" s="18" t="s">
        <v>18141</v>
      </c>
      <c r="D3811" s="17" t="s">
        <v>10516</v>
      </c>
      <c r="E3811" s="18" t="s">
        <v>16806</v>
      </c>
      <c r="F3811" s="18" t="s">
        <v>16806</v>
      </c>
      <c r="G3811" s="17" t="s">
        <v>24</v>
      </c>
      <c r="H3811" s="21">
        <v>4102500</v>
      </c>
      <c r="I3811" s="20">
        <v>4102591.3043478262</v>
      </c>
      <c r="J3811" s="19">
        <v>4266600</v>
      </c>
      <c r="K3811" s="1" t="s">
        <v>10292</v>
      </c>
      <c r="L3811" s="183"/>
      <c r="M3811" s="44" t="e">
        <f>VLOOKUP(#REF!,'[1]PL3 Danh muc đầy đủ'!$E$9:$X$9281,20,0)</f>
        <v>#REF!</v>
      </c>
      <c r="N3811" s="44" t="e">
        <f>M3811-#REF!</f>
        <v>#REF!</v>
      </c>
    </row>
    <row r="3812" spans="1:14" ht="36" x14ac:dyDescent="0.3">
      <c r="A3812" s="43">
        <v>3802</v>
      </c>
      <c r="B3812" s="17" t="s">
        <v>10517</v>
      </c>
      <c r="C3812" s="18" t="s">
        <v>18141</v>
      </c>
      <c r="D3812" s="17" t="s">
        <v>10518</v>
      </c>
      <c r="E3812" s="18" t="s">
        <v>16807</v>
      </c>
      <c r="F3812" s="18" t="s">
        <v>16807</v>
      </c>
      <c r="G3812" s="17" t="s">
        <v>54</v>
      </c>
      <c r="H3812" s="21">
        <v>4102500</v>
      </c>
      <c r="I3812" s="20">
        <v>4102591.3043478262</v>
      </c>
      <c r="J3812" s="19">
        <v>4266600</v>
      </c>
      <c r="K3812" s="1" t="s">
        <v>10292</v>
      </c>
      <c r="L3812" s="183"/>
      <c r="M3812" s="44" t="e">
        <f>VLOOKUP(#REF!,'[1]PL3 Danh muc đầy đủ'!$E$9:$X$9281,20,0)</f>
        <v>#REF!</v>
      </c>
      <c r="N3812" s="44" t="e">
        <f>M3812-#REF!</f>
        <v>#REF!</v>
      </c>
    </row>
    <row r="3813" spans="1:14" ht="36" x14ac:dyDescent="0.3">
      <c r="A3813" s="43">
        <v>3803</v>
      </c>
      <c r="B3813" s="17" t="s">
        <v>10519</v>
      </c>
      <c r="C3813" s="18" t="s">
        <v>18141</v>
      </c>
      <c r="D3813" s="17" t="s">
        <v>10520</v>
      </c>
      <c r="E3813" s="18" t="s">
        <v>16808</v>
      </c>
      <c r="F3813" s="18" t="s">
        <v>16808</v>
      </c>
      <c r="G3813" s="17" t="s">
        <v>54</v>
      </c>
      <c r="H3813" s="21">
        <v>4102500</v>
      </c>
      <c r="I3813" s="20">
        <v>4102591.3043478262</v>
      </c>
      <c r="J3813" s="19">
        <v>4266600</v>
      </c>
      <c r="K3813" s="1" t="s">
        <v>10292</v>
      </c>
      <c r="L3813" s="183"/>
      <c r="M3813" s="44" t="e">
        <f>VLOOKUP(#REF!,'[1]PL3 Danh muc đầy đủ'!$E$9:$X$9281,20,0)</f>
        <v>#REF!</v>
      </c>
      <c r="N3813" s="44" t="e">
        <f>M3813-#REF!</f>
        <v>#REF!</v>
      </c>
    </row>
    <row r="3814" spans="1:14" ht="36" x14ac:dyDescent="0.3">
      <c r="A3814" s="43">
        <v>3804</v>
      </c>
      <c r="B3814" s="17" t="s">
        <v>10521</v>
      </c>
      <c r="C3814" s="18" t="s">
        <v>18141</v>
      </c>
      <c r="D3814" s="17" t="s">
        <v>10522</v>
      </c>
      <c r="E3814" s="18" t="s">
        <v>16809</v>
      </c>
      <c r="F3814" s="18" t="s">
        <v>16809</v>
      </c>
      <c r="G3814" s="17" t="s">
        <v>24</v>
      </c>
      <c r="H3814" s="21">
        <v>4102500</v>
      </c>
      <c r="I3814" s="20">
        <v>4102591.3043478262</v>
      </c>
      <c r="J3814" s="19">
        <v>4266600</v>
      </c>
      <c r="K3814" s="1" t="s">
        <v>10292</v>
      </c>
      <c r="L3814" s="183"/>
      <c r="M3814" s="44" t="e">
        <f>VLOOKUP(#REF!,'[1]PL3 Danh muc đầy đủ'!$E$9:$X$9281,20,0)</f>
        <v>#REF!</v>
      </c>
      <c r="N3814" s="44" t="e">
        <f>M3814-#REF!</f>
        <v>#REF!</v>
      </c>
    </row>
    <row r="3815" spans="1:14" ht="36" x14ac:dyDescent="0.3">
      <c r="A3815" s="43">
        <v>3805</v>
      </c>
      <c r="B3815" s="17" t="s">
        <v>10523</v>
      </c>
      <c r="C3815" s="18" t="s">
        <v>18141</v>
      </c>
      <c r="D3815" s="17" t="s">
        <v>10524</v>
      </c>
      <c r="E3815" s="18" t="s">
        <v>16810</v>
      </c>
      <c r="F3815" s="18" t="s">
        <v>16810</v>
      </c>
      <c r="G3815" s="17" t="s">
        <v>24</v>
      </c>
      <c r="H3815" s="21">
        <v>4102500</v>
      </c>
      <c r="I3815" s="20">
        <v>4102591.3043478262</v>
      </c>
      <c r="J3815" s="19">
        <v>4266600</v>
      </c>
      <c r="K3815" s="1" t="s">
        <v>10292</v>
      </c>
      <c r="L3815" s="183"/>
      <c r="M3815" s="44" t="e">
        <f>VLOOKUP(#REF!,'[1]PL3 Danh muc đầy đủ'!$E$9:$X$9281,20,0)</f>
        <v>#REF!</v>
      </c>
      <c r="N3815" s="44" t="e">
        <f>M3815-#REF!</f>
        <v>#REF!</v>
      </c>
    </row>
    <row r="3816" spans="1:14" ht="36" x14ac:dyDescent="0.3">
      <c r="A3816" s="43">
        <v>3806</v>
      </c>
      <c r="B3816" s="17" t="s">
        <v>10525</v>
      </c>
      <c r="C3816" s="18" t="s">
        <v>18141</v>
      </c>
      <c r="D3816" s="17" t="s">
        <v>10526</v>
      </c>
      <c r="E3816" s="18" t="s">
        <v>16811</v>
      </c>
      <c r="F3816" s="18" t="s">
        <v>16811</v>
      </c>
      <c r="G3816" s="17" t="s">
        <v>24</v>
      </c>
      <c r="H3816" s="21">
        <v>4102500</v>
      </c>
      <c r="I3816" s="20">
        <v>4102591.3043478262</v>
      </c>
      <c r="J3816" s="19">
        <v>4266600</v>
      </c>
      <c r="K3816" s="1" t="s">
        <v>10292</v>
      </c>
      <c r="L3816" s="183"/>
      <c r="M3816" s="44" t="e">
        <f>VLOOKUP(#REF!,'[1]PL3 Danh muc đầy đủ'!$E$9:$X$9281,20,0)</f>
        <v>#REF!</v>
      </c>
      <c r="N3816" s="44" t="e">
        <f>M3816-#REF!</f>
        <v>#REF!</v>
      </c>
    </row>
    <row r="3817" spans="1:14" ht="36" x14ac:dyDescent="0.3">
      <c r="A3817" s="43">
        <v>3807</v>
      </c>
      <c r="B3817" s="17" t="s">
        <v>10527</v>
      </c>
      <c r="C3817" s="18" t="s">
        <v>18141</v>
      </c>
      <c r="D3817" s="17" t="s">
        <v>10528</v>
      </c>
      <c r="E3817" s="18" t="s">
        <v>16812</v>
      </c>
      <c r="F3817" s="18" t="s">
        <v>16812</v>
      </c>
      <c r="G3817" s="17" t="s">
        <v>54</v>
      </c>
      <c r="H3817" s="21">
        <v>4102500</v>
      </c>
      <c r="I3817" s="20">
        <v>4102591.3043478262</v>
      </c>
      <c r="J3817" s="19">
        <v>4266600</v>
      </c>
      <c r="K3817" s="1" t="s">
        <v>10292</v>
      </c>
      <c r="L3817" s="183"/>
      <c r="M3817" s="44" t="e">
        <f>VLOOKUP(#REF!,'[1]PL3 Danh muc đầy đủ'!$E$9:$X$9281,20,0)</f>
        <v>#REF!</v>
      </c>
      <c r="N3817" s="44" t="e">
        <f>M3817-#REF!</f>
        <v>#REF!</v>
      </c>
    </row>
    <row r="3818" spans="1:14" ht="36" x14ac:dyDescent="0.3">
      <c r="A3818" s="43">
        <v>3808</v>
      </c>
      <c r="B3818" s="17" t="s">
        <v>10529</v>
      </c>
      <c r="C3818" s="18" t="s">
        <v>18141</v>
      </c>
      <c r="D3818" s="17" t="s">
        <v>10530</v>
      </c>
      <c r="E3818" s="18" t="s">
        <v>16813</v>
      </c>
      <c r="F3818" s="18" t="s">
        <v>16813</v>
      </c>
      <c r="G3818" s="17" t="s">
        <v>24</v>
      </c>
      <c r="H3818" s="21">
        <v>4102500</v>
      </c>
      <c r="I3818" s="20">
        <v>4102591.3043478262</v>
      </c>
      <c r="J3818" s="19">
        <v>4266600</v>
      </c>
      <c r="K3818" s="1" t="s">
        <v>10292</v>
      </c>
      <c r="L3818" s="183"/>
      <c r="M3818" s="44" t="e">
        <f>VLOOKUP(#REF!,'[1]PL3 Danh muc đầy đủ'!$E$9:$X$9281,20,0)</f>
        <v>#REF!</v>
      </c>
      <c r="N3818" s="44" t="e">
        <f>M3818-#REF!</f>
        <v>#REF!</v>
      </c>
    </row>
    <row r="3819" spans="1:14" ht="36" x14ac:dyDescent="0.3">
      <c r="A3819" s="43">
        <v>3809</v>
      </c>
      <c r="B3819" s="17" t="s">
        <v>10531</v>
      </c>
      <c r="C3819" s="18" t="s">
        <v>18141</v>
      </c>
      <c r="D3819" s="17" t="s">
        <v>10532</v>
      </c>
      <c r="E3819" s="18" t="s">
        <v>16814</v>
      </c>
      <c r="F3819" s="18" t="s">
        <v>16814</v>
      </c>
      <c r="G3819" s="17" t="s">
        <v>24</v>
      </c>
      <c r="H3819" s="21">
        <v>4102500</v>
      </c>
      <c r="I3819" s="20">
        <v>4102591.3043478262</v>
      </c>
      <c r="J3819" s="19">
        <v>4266600</v>
      </c>
      <c r="K3819" s="1" t="s">
        <v>10292</v>
      </c>
      <c r="L3819" s="183"/>
      <c r="M3819" s="44" t="e">
        <f>VLOOKUP(#REF!,'[1]PL3 Danh muc đầy đủ'!$E$9:$X$9281,20,0)</f>
        <v>#REF!</v>
      </c>
      <c r="N3819" s="44" t="e">
        <f>M3819-#REF!</f>
        <v>#REF!</v>
      </c>
    </row>
    <row r="3820" spans="1:14" ht="36" x14ac:dyDescent="0.3">
      <c r="A3820" s="43">
        <v>3810</v>
      </c>
      <c r="B3820" s="17" t="s">
        <v>10533</v>
      </c>
      <c r="C3820" s="18" t="s">
        <v>18141</v>
      </c>
      <c r="D3820" s="17" t="s">
        <v>10534</v>
      </c>
      <c r="E3820" s="18" t="s">
        <v>16815</v>
      </c>
      <c r="F3820" s="18" t="s">
        <v>16815</v>
      </c>
      <c r="G3820" s="17" t="s">
        <v>24</v>
      </c>
      <c r="H3820" s="21">
        <v>4102500</v>
      </c>
      <c r="I3820" s="20">
        <v>4102591.3043478262</v>
      </c>
      <c r="J3820" s="19">
        <v>4266600</v>
      </c>
      <c r="K3820" s="1" t="s">
        <v>10292</v>
      </c>
      <c r="L3820" s="183"/>
      <c r="M3820" s="44" t="e">
        <f>VLOOKUP(#REF!,'[1]PL3 Danh muc đầy đủ'!$E$9:$X$9281,20,0)</f>
        <v>#REF!</v>
      </c>
      <c r="N3820" s="44" t="e">
        <f>M3820-#REF!</f>
        <v>#REF!</v>
      </c>
    </row>
    <row r="3821" spans="1:14" ht="36" x14ac:dyDescent="0.3">
      <c r="A3821" s="43">
        <v>3811</v>
      </c>
      <c r="B3821" s="17" t="s">
        <v>10535</v>
      </c>
      <c r="C3821" s="18" t="s">
        <v>18141</v>
      </c>
      <c r="D3821" s="17" t="s">
        <v>10536</v>
      </c>
      <c r="E3821" s="18" t="s">
        <v>16816</v>
      </c>
      <c r="F3821" s="18" t="s">
        <v>16816</v>
      </c>
      <c r="G3821" s="17" t="s">
        <v>54</v>
      </c>
      <c r="H3821" s="21">
        <v>4102500</v>
      </c>
      <c r="I3821" s="20">
        <v>4102591.3043478262</v>
      </c>
      <c r="J3821" s="19">
        <v>4266600</v>
      </c>
      <c r="K3821" s="1" t="s">
        <v>10292</v>
      </c>
      <c r="L3821" s="183"/>
      <c r="M3821" s="44" t="e">
        <f>VLOOKUP(#REF!,'[1]PL3 Danh muc đầy đủ'!$E$9:$X$9281,20,0)</f>
        <v>#REF!</v>
      </c>
      <c r="N3821" s="44" t="e">
        <f>M3821-#REF!</f>
        <v>#REF!</v>
      </c>
    </row>
    <row r="3822" spans="1:14" ht="36" x14ac:dyDescent="0.3">
      <c r="A3822" s="43">
        <v>3812</v>
      </c>
      <c r="B3822" s="17" t="s">
        <v>10537</v>
      </c>
      <c r="C3822" s="18" t="s">
        <v>18141</v>
      </c>
      <c r="D3822" s="17" t="s">
        <v>10538</v>
      </c>
      <c r="E3822" s="18" t="s">
        <v>16817</v>
      </c>
      <c r="F3822" s="18" t="s">
        <v>16817</v>
      </c>
      <c r="G3822" s="17" t="s">
        <v>24</v>
      </c>
      <c r="H3822" s="21">
        <v>4102500</v>
      </c>
      <c r="I3822" s="20">
        <v>4102591.3043478262</v>
      </c>
      <c r="J3822" s="19">
        <v>4266600</v>
      </c>
      <c r="K3822" s="1" t="s">
        <v>10292</v>
      </c>
      <c r="L3822" s="183"/>
      <c r="M3822" s="44" t="e">
        <f>VLOOKUP(#REF!,'[1]PL3 Danh muc đầy đủ'!$E$9:$X$9281,20,0)</f>
        <v>#REF!</v>
      </c>
      <c r="N3822" s="44" t="e">
        <f>M3822-#REF!</f>
        <v>#REF!</v>
      </c>
    </row>
    <row r="3823" spans="1:14" ht="36" x14ac:dyDescent="0.3">
      <c r="A3823" s="43">
        <v>3813</v>
      </c>
      <c r="B3823" s="17" t="s">
        <v>10539</v>
      </c>
      <c r="C3823" s="18" t="s">
        <v>18141</v>
      </c>
      <c r="D3823" s="17" t="s">
        <v>10540</v>
      </c>
      <c r="E3823" s="18" t="s">
        <v>10599</v>
      </c>
      <c r="F3823" s="18" t="s">
        <v>10599</v>
      </c>
      <c r="G3823" s="17" t="s">
        <v>24</v>
      </c>
      <c r="H3823" s="21">
        <v>4102500</v>
      </c>
      <c r="I3823" s="20">
        <v>4102591.3043478262</v>
      </c>
      <c r="J3823" s="19">
        <v>4266600</v>
      </c>
      <c r="K3823" s="1" t="s">
        <v>10292</v>
      </c>
      <c r="L3823" s="183"/>
      <c r="M3823" s="44" t="e">
        <f>VLOOKUP(#REF!,'[1]PL3 Danh muc đầy đủ'!$E$9:$X$9281,20,0)</f>
        <v>#REF!</v>
      </c>
      <c r="N3823" s="44" t="e">
        <f>M3823-#REF!</f>
        <v>#REF!</v>
      </c>
    </row>
    <row r="3824" spans="1:14" ht="36" x14ac:dyDescent="0.3">
      <c r="A3824" s="43">
        <v>3814</v>
      </c>
      <c r="B3824" s="17" t="s">
        <v>10541</v>
      </c>
      <c r="C3824" s="18" t="s">
        <v>18141</v>
      </c>
      <c r="D3824" s="17" t="s">
        <v>10542</v>
      </c>
      <c r="E3824" s="18" t="s">
        <v>16818</v>
      </c>
      <c r="F3824" s="18" t="s">
        <v>16818</v>
      </c>
      <c r="G3824" s="17" t="s">
        <v>24</v>
      </c>
      <c r="H3824" s="21">
        <v>4102500</v>
      </c>
      <c r="I3824" s="20">
        <v>4102591.3043478262</v>
      </c>
      <c r="J3824" s="19">
        <v>4266600</v>
      </c>
      <c r="K3824" s="1" t="s">
        <v>10292</v>
      </c>
      <c r="L3824" s="183"/>
      <c r="M3824" s="44" t="e">
        <f>VLOOKUP(#REF!,'[1]PL3 Danh muc đầy đủ'!$E$9:$X$9281,20,0)</f>
        <v>#REF!</v>
      </c>
      <c r="N3824" s="44" t="e">
        <f>M3824-#REF!</f>
        <v>#REF!</v>
      </c>
    </row>
    <row r="3825" spans="1:14" ht="36" x14ac:dyDescent="0.3">
      <c r="A3825" s="43">
        <v>3815</v>
      </c>
      <c r="B3825" s="17" t="s">
        <v>10543</v>
      </c>
      <c r="C3825" s="18" t="s">
        <v>18141</v>
      </c>
      <c r="D3825" s="17" t="s">
        <v>10544</v>
      </c>
      <c r="E3825" s="18" t="s">
        <v>16819</v>
      </c>
      <c r="F3825" s="18" t="s">
        <v>16819</v>
      </c>
      <c r="G3825" s="17" t="s">
        <v>24</v>
      </c>
      <c r="H3825" s="21">
        <v>4102500</v>
      </c>
      <c r="I3825" s="20">
        <v>4102591.3043478262</v>
      </c>
      <c r="J3825" s="19">
        <v>4266600</v>
      </c>
      <c r="K3825" s="1" t="s">
        <v>10292</v>
      </c>
      <c r="L3825" s="183"/>
      <c r="M3825" s="44" t="e">
        <f>VLOOKUP(#REF!,'[1]PL3 Danh muc đầy đủ'!$E$9:$X$9281,20,0)</f>
        <v>#REF!</v>
      </c>
      <c r="N3825" s="44" t="e">
        <f>M3825-#REF!</f>
        <v>#REF!</v>
      </c>
    </row>
    <row r="3826" spans="1:14" ht="36" x14ac:dyDescent="0.3">
      <c r="A3826" s="43">
        <v>3816</v>
      </c>
      <c r="B3826" s="17" t="s">
        <v>10545</v>
      </c>
      <c r="C3826" s="18" t="s">
        <v>18141</v>
      </c>
      <c r="D3826" s="17" t="s">
        <v>10546</v>
      </c>
      <c r="E3826" s="18" t="s">
        <v>16820</v>
      </c>
      <c r="F3826" s="18" t="s">
        <v>16820</v>
      </c>
      <c r="G3826" s="17" t="s">
        <v>24</v>
      </c>
      <c r="H3826" s="21">
        <v>4102500</v>
      </c>
      <c r="I3826" s="20">
        <v>4102591.3043478262</v>
      </c>
      <c r="J3826" s="19">
        <v>4266600</v>
      </c>
      <c r="K3826" s="1" t="s">
        <v>10292</v>
      </c>
      <c r="L3826" s="183"/>
      <c r="M3826" s="44" t="e">
        <f>VLOOKUP(#REF!,'[1]PL3 Danh muc đầy đủ'!$E$9:$X$9281,20,0)</f>
        <v>#REF!</v>
      </c>
      <c r="N3826" s="44" t="e">
        <f>M3826-#REF!</f>
        <v>#REF!</v>
      </c>
    </row>
    <row r="3827" spans="1:14" ht="36" x14ac:dyDescent="0.3">
      <c r="A3827" s="43">
        <v>3817</v>
      </c>
      <c r="B3827" s="17" t="s">
        <v>10547</v>
      </c>
      <c r="C3827" s="18" t="s">
        <v>18141</v>
      </c>
      <c r="D3827" s="17" t="s">
        <v>10548</v>
      </c>
      <c r="E3827" s="18" t="s">
        <v>16821</v>
      </c>
      <c r="F3827" s="18" t="s">
        <v>16821</v>
      </c>
      <c r="G3827" s="17" t="s">
        <v>24</v>
      </c>
      <c r="H3827" s="21">
        <v>4102500</v>
      </c>
      <c r="I3827" s="20">
        <v>4102591.3043478262</v>
      </c>
      <c r="J3827" s="19">
        <v>4266600</v>
      </c>
      <c r="K3827" s="1" t="s">
        <v>10292</v>
      </c>
      <c r="L3827" s="183"/>
      <c r="M3827" s="44" t="e">
        <f>VLOOKUP(#REF!,'[1]PL3 Danh muc đầy đủ'!$E$9:$X$9281,20,0)</f>
        <v>#REF!</v>
      </c>
      <c r="N3827" s="44" t="e">
        <f>M3827-#REF!</f>
        <v>#REF!</v>
      </c>
    </row>
    <row r="3828" spans="1:14" ht="36" x14ac:dyDescent="0.3">
      <c r="A3828" s="43">
        <v>3818</v>
      </c>
      <c r="B3828" s="17" t="s">
        <v>10549</v>
      </c>
      <c r="C3828" s="18" t="s">
        <v>18141</v>
      </c>
      <c r="D3828" s="17" t="s">
        <v>10550</v>
      </c>
      <c r="E3828" s="18" t="s">
        <v>16822</v>
      </c>
      <c r="F3828" s="18" t="s">
        <v>16822</v>
      </c>
      <c r="G3828" s="17" t="s">
        <v>24</v>
      </c>
      <c r="H3828" s="21">
        <v>4102500</v>
      </c>
      <c r="I3828" s="20">
        <v>4102591.3043478262</v>
      </c>
      <c r="J3828" s="19">
        <v>4266600</v>
      </c>
      <c r="K3828" s="1" t="s">
        <v>10292</v>
      </c>
      <c r="L3828" s="183"/>
      <c r="M3828" s="44" t="e">
        <f>VLOOKUP(#REF!,'[1]PL3 Danh muc đầy đủ'!$E$9:$X$9281,20,0)</f>
        <v>#REF!</v>
      </c>
      <c r="N3828" s="44" t="e">
        <f>M3828-#REF!</f>
        <v>#REF!</v>
      </c>
    </row>
    <row r="3829" spans="1:14" ht="36" x14ac:dyDescent="0.3">
      <c r="A3829" s="43">
        <v>3819</v>
      </c>
      <c r="B3829" s="17" t="s">
        <v>10551</v>
      </c>
      <c r="C3829" s="18" t="s">
        <v>18141</v>
      </c>
      <c r="D3829" s="17" t="s">
        <v>10552</v>
      </c>
      <c r="E3829" s="18" t="s">
        <v>16823</v>
      </c>
      <c r="F3829" s="18" t="s">
        <v>16823</v>
      </c>
      <c r="G3829" s="17" t="s">
        <v>24</v>
      </c>
      <c r="H3829" s="21">
        <v>4102500</v>
      </c>
      <c r="I3829" s="20">
        <v>4102591.3043478262</v>
      </c>
      <c r="J3829" s="19">
        <v>4266600</v>
      </c>
      <c r="K3829" s="1" t="s">
        <v>10292</v>
      </c>
      <c r="L3829" s="183"/>
      <c r="M3829" s="44" t="e">
        <f>VLOOKUP(#REF!,'[1]PL3 Danh muc đầy đủ'!$E$9:$X$9281,20,0)</f>
        <v>#REF!</v>
      </c>
      <c r="N3829" s="44" t="e">
        <f>M3829-#REF!</f>
        <v>#REF!</v>
      </c>
    </row>
    <row r="3830" spans="1:14" ht="36" x14ac:dyDescent="0.3">
      <c r="A3830" s="43">
        <v>3820</v>
      </c>
      <c r="B3830" s="17" t="s">
        <v>10553</v>
      </c>
      <c r="C3830" s="18" t="s">
        <v>18141</v>
      </c>
      <c r="D3830" s="17" t="s">
        <v>10554</v>
      </c>
      <c r="E3830" s="18" t="s">
        <v>16824</v>
      </c>
      <c r="F3830" s="18" t="s">
        <v>16824</v>
      </c>
      <c r="G3830" s="17" t="s">
        <v>24</v>
      </c>
      <c r="H3830" s="21">
        <v>4102500</v>
      </c>
      <c r="I3830" s="20">
        <v>4102591.3043478262</v>
      </c>
      <c r="J3830" s="19">
        <v>4266600</v>
      </c>
      <c r="K3830" s="1" t="s">
        <v>10292</v>
      </c>
      <c r="L3830" s="183"/>
      <c r="M3830" s="44" t="e">
        <f>VLOOKUP(#REF!,'[1]PL3 Danh muc đầy đủ'!$E$9:$X$9281,20,0)</f>
        <v>#REF!</v>
      </c>
      <c r="N3830" s="44" t="e">
        <f>M3830-#REF!</f>
        <v>#REF!</v>
      </c>
    </row>
    <row r="3831" spans="1:14" ht="36" x14ac:dyDescent="0.3">
      <c r="A3831" s="43">
        <v>3821</v>
      </c>
      <c r="B3831" s="17" t="s">
        <v>10555</v>
      </c>
      <c r="C3831" s="18" t="s">
        <v>18141</v>
      </c>
      <c r="D3831" s="17" t="s">
        <v>10556</v>
      </c>
      <c r="E3831" s="18" t="s">
        <v>16825</v>
      </c>
      <c r="F3831" s="18" t="s">
        <v>16825</v>
      </c>
      <c r="G3831" s="17" t="s">
        <v>24</v>
      </c>
      <c r="H3831" s="21">
        <v>4102500</v>
      </c>
      <c r="I3831" s="20">
        <v>4102591.3043478262</v>
      </c>
      <c r="J3831" s="19">
        <v>4266600</v>
      </c>
      <c r="K3831" s="1" t="s">
        <v>10292</v>
      </c>
      <c r="L3831" s="183"/>
      <c r="M3831" s="44" t="e">
        <f>VLOOKUP(#REF!,'[1]PL3 Danh muc đầy đủ'!$E$9:$X$9281,20,0)</f>
        <v>#REF!</v>
      </c>
      <c r="N3831" s="44" t="e">
        <f>M3831-#REF!</f>
        <v>#REF!</v>
      </c>
    </row>
    <row r="3832" spans="1:14" ht="36" x14ac:dyDescent="0.3">
      <c r="A3832" s="43">
        <v>3822</v>
      </c>
      <c r="B3832" s="17" t="s">
        <v>10557</v>
      </c>
      <c r="C3832" s="18" t="s">
        <v>18141</v>
      </c>
      <c r="D3832" s="17" t="s">
        <v>10558</v>
      </c>
      <c r="E3832" s="18" t="s">
        <v>16826</v>
      </c>
      <c r="F3832" s="18" t="s">
        <v>16826</v>
      </c>
      <c r="G3832" s="17" t="s">
        <v>24</v>
      </c>
      <c r="H3832" s="21">
        <v>4102500</v>
      </c>
      <c r="I3832" s="20">
        <v>4102591.3043478262</v>
      </c>
      <c r="J3832" s="19">
        <v>4266600</v>
      </c>
      <c r="K3832" s="1" t="s">
        <v>10292</v>
      </c>
      <c r="L3832" s="183"/>
      <c r="M3832" s="44" t="e">
        <f>VLOOKUP(#REF!,'[1]PL3 Danh muc đầy đủ'!$E$9:$X$9281,20,0)</f>
        <v>#REF!</v>
      </c>
      <c r="N3832" s="44" t="e">
        <f>M3832-#REF!</f>
        <v>#REF!</v>
      </c>
    </row>
    <row r="3833" spans="1:14" ht="36" x14ac:dyDescent="0.3">
      <c r="A3833" s="43">
        <v>3823</v>
      </c>
      <c r="B3833" s="17" t="s">
        <v>10559</v>
      </c>
      <c r="C3833" s="18" t="s">
        <v>18141</v>
      </c>
      <c r="D3833" s="17" t="s">
        <v>10560</v>
      </c>
      <c r="E3833" s="18" t="s">
        <v>16827</v>
      </c>
      <c r="F3833" s="18" t="s">
        <v>16827</v>
      </c>
      <c r="G3833" s="17" t="s">
        <v>24</v>
      </c>
      <c r="H3833" s="21">
        <v>4102500</v>
      </c>
      <c r="I3833" s="20">
        <v>4102591.3043478262</v>
      </c>
      <c r="J3833" s="19">
        <v>4266600</v>
      </c>
      <c r="K3833" s="1" t="s">
        <v>10292</v>
      </c>
      <c r="L3833" s="183"/>
      <c r="M3833" s="44" t="e">
        <f>VLOOKUP(#REF!,'[1]PL3 Danh muc đầy đủ'!$E$9:$X$9281,20,0)</f>
        <v>#REF!</v>
      </c>
      <c r="N3833" s="44" t="e">
        <f>M3833-#REF!</f>
        <v>#REF!</v>
      </c>
    </row>
    <row r="3834" spans="1:14" ht="36" x14ac:dyDescent="0.3">
      <c r="A3834" s="43">
        <v>3824</v>
      </c>
      <c r="B3834" s="17" t="s">
        <v>10561</v>
      </c>
      <c r="C3834" s="18" t="s">
        <v>18141</v>
      </c>
      <c r="D3834" s="17" t="s">
        <v>10562</v>
      </c>
      <c r="E3834" s="18" t="s">
        <v>16828</v>
      </c>
      <c r="F3834" s="18" t="s">
        <v>16828</v>
      </c>
      <c r="G3834" s="17" t="s">
        <v>24</v>
      </c>
      <c r="H3834" s="21">
        <v>4102500</v>
      </c>
      <c r="I3834" s="20">
        <v>4102591.3043478262</v>
      </c>
      <c r="J3834" s="19">
        <v>4266600</v>
      </c>
      <c r="K3834" s="1" t="s">
        <v>10292</v>
      </c>
      <c r="L3834" s="183"/>
      <c r="M3834" s="44" t="e">
        <f>VLOOKUP(#REF!,'[1]PL3 Danh muc đầy đủ'!$E$9:$X$9281,20,0)</f>
        <v>#REF!</v>
      </c>
      <c r="N3834" s="44" t="e">
        <f>M3834-#REF!</f>
        <v>#REF!</v>
      </c>
    </row>
    <row r="3835" spans="1:14" ht="36" x14ac:dyDescent="0.3">
      <c r="A3835" s="43">
        <v>3825</v>
      </c>
      <c r="B3835" s="17" t="s">
        <v>10563</v>
      </c>
      <c r="C3835" s="18" t="s">
        <v>18141</v>
      </c>
      <c r="D3835" s="17" t="s">
        <v>10564</v>
      </c>
      <c r="E3835" s="18" t="s">
        <v>16829</v>
      </c>
      <c r="F3835" s="18" t="s">
        <v>16829</v>
      </c>
      <c r="G3835" s="17" t="s">
        <v>24</v>
      </c>
      <c r="H3835" s="21">
        <v>4102500</v>
      </c>
      <c r="I3835" s="20">
        <v>4102591.3043478262</v>
      </c>
      <c r="J3835" s="19">
        <v>4266600</v>
      </c>
      <c r="K3835" s="1" t="s">
        <v>10292</v>
      </c>
      <c r="L3835" s="183"/>
      <c r="M3835" s="44" t="e">
        <f>VLOOKUP(#REF!,'[1]PL3 Danh muc đầy đủ'!$E$9:$X$9281,20,0)</f>
        <v>#REF!</v>
      </c>
      <c r="N3835" s="44" t="e">
        <f>M3835-#REF!</f>
        <v>#REF!</v>
      </c>
    </row>
    <row r="3836" spans="1:14" ht="36" x14ac:dyDescent="0.3">
      <c r="A3836" s="43">
        <v>3826</v>
      </c>
      <c r="B3836" s="17" t="s">
        <v>10565</v>
      </c>
      <c r="C3836" s="18" t="s">
        <v>18141</v>
      </c>
      <c r="D3836" s="17" t="s">
        <v>10566</v>
      </c>
      <c r="E3836" s="18" t="s">
        <v>16830</v>
      </c>
      <c r="F3836" s="18" t="s">
        <v>16830</v>
      </c>
      <c r="G3836" s="17" t="s">
        <v>24</v>
      </c>
      <c r="H3836" s="21">
        <v>4102500</v>
      </c>
      <c r="I3836" s="20">
        <v>4102591.3043478262</v>
      </c>
      <c r="J3836" s="19">
        <v>4266600</v>
      </c>
      <c r="K3836" s="1" t="s">
        <v>10292</v>
      </c>
      <c r="L3836" s="183"/>
      <c r="M3836" s="44" t="e">
        <f>VLOOKUP(#REF!,'[1]PL3 Danh muc đầy đủ'!$E$9:$X$9281,20,0)</f>
        <v>#REF!</v>
      </c>
      <c r="N3836" s="44" t="e">
        <f>M3836-#REF!</f>
        <v>#REF!</v>
      </c>
    </row>
    <row r="3837" spans="1:14" ht="36" x14ac:dyDescent="0.3">
      <c r="A3837" s="43">
        <v>3827</v>
      </c>
      <c r="B3837" s="17" t="s">
        <v>10567</v>
      </c>
      <c r="C3837" s="18" t="s">
        <v>18141</v>
      </c>
      <c r="D3837" s="17" t="s">
        <v>10568</v>
      </c>
      <c r="E3837" s="18" t="s">
        <v>16831</v>
      </c>
      <c r="F3837" s="18" t="s">
        <v>16831</v>
      </c>
      <c r="G3837" s="17" t="s">
        <v>24</v>
      </c>
      <c r="H3837" s="21">
        <v>4102500</v>
      </c>
      <c r="I3837" s="20">
        <v>4102591.3043478262</v>
      </c>
      <c r="J3837" s="19">
        <v>4266600</v>
      </c>
      <c r="K3837" s="1" t="s">
        <v>10292</v>
      </c>
      <c r="L3837" s="183"/>
      <c r="M3837" s="44" t="e">
        <f>VLOOKUP(#REF!,'[1]PL3 Danh muc đầy đủ'!$E$9:$X$9281,20,0)</f>
        <v>#REF!</v>
      </c>
      <c r="N3837" s="44" t="e">
        <f>M3837-#REF!</f>
        <v>#REF!</v>
      </c>
    </row>
    <row r="3838" spans="1:14" ht="36" x14ac:dyDescent="0.3">
      <c r="A3838" s="43">
        <v>3828</v>
      </c>
      <c r="B3838" s="17" t="s">
        <v>10569</v>
      </c>
      <c r="C3838" s="18" t="s">
        <v>18141</v>
      </c>
      <c r="D3838" s="17" t="s">
        <v>10570</v>
      </c>
      <c r="E3838" s="18" t="s">
        <v>10571</v>
      </c>
      <c r="F3838" s="18" t="s">
        <v>10571</v>
      </c>
      <c r="G3838" s="17" t="s">
        <v>24</v>
      </c>
      <c r="H3838" s="21">
        <v>4102500</v>
      </c>
      <c r="I3838" s="20">
        <v>4102591.3043478262</v>
      </c>
      <c r="J3838" s="19">
        <v>4266600</v>
      </c>
      <c r="K3838" s="1" t="s">
        <v>10292</v>
      </c>
      <c r="L3838" s="183"/>
      <c r="M3838" s="44" t="e">
        <f>VLOOKUP(#REF!,'[1]PL3 Danh muc đầy đủ'!$E$9:$X$9281,20,0)</f>
        <v>#REF!</v>
      </c>
      <c r="N3838" s="44" t="e">
        <f>M3838-#REF!</f>
        <v>#REF!</v>
      </c>
    </row>
    <row r="3839" spans="1:14" ht="36" x14ac:dyDescent="0.3">
      <c r="A3839" s="43">
        <v>3829</v>
      </c>
      <c r="B3839" s="17" t="s">
        <v>10572</v>
      </c>
      <c r="C3839" s="18" t="s">
        <v>18141</v>
      </c>
      <c r="D3839" s="17" t="s">
        <v>10573</v>
      </c>
      <c r="E3839" s="18" t="s">
        <v>16832</v>
      </c>
      <c r="F3839" s="18" t="s">
        <v>16832</v>
      </c>
      <c r="G3839" s="17" t="s">
        <v>18</v>
      </c>
      <c r="H3839" s="21">
        <v>4102500</v>
      </c>
      <c r="I3839" s="20">
        <v>4102591.3043478262</v>
      </c>
      <c r="J3839" s="19">
        <v>4266600</v>
      </c>
      <c r="K3839" s="1" t="s">
        <v>10292</v>
      </c>
      <c r="L3839" s="183"/>
      <c r="M3839" s="44" t="e">
        <f>VLOOKUP(#REF!,'[1]PL3 Danh muc đầy đủ'!$E$9:$X$9281,20,0)</f>
        <v>#REF!</v>
      </c>
      <c r="N3839" s="44" t="e">
        <f>M3839-#REF!</f>
        <v>#REF!</v>
      </c>
    </row>
    <row r="3840" spans="1:14" ht="36" x14ac:dyDescent="0.3">
      <c r="A3840" s="43">
        <v>3830</v>
      </c>
      <c r="B3840" s="17" t="s">
        <v>10574</v>
      </c>
      <c r="C3840" s="18" t="s">
        <v>18141</v>
      </c>
      <c r="D3840" s="17" t="s">
        <v>10575</v>
      </c>
      <c r="E3840" s="18" t="s">
        <v>16833</v>
      </c>
      <c r="F3840" s="18" t="s">
        <v>16833</v>
      </c>
      <c r="G3840" s="17" t="s">
        <v>18</v>
      </c>
      <c r="H3840" s="21">
        <v>4102500</v>
      </c>
      <c r="I3840" s="20">
        <v>4102591.3043478262</v>
      </c>
      <c r="J3840" s="19">
        <v>4266600</v>
      </c>
      <c r="K3840" s="1" t="s">
        <v>10292</v>
      </c>
      <c r="L3840" s="183"/>
      <c r="M3840" s="44" t="e">
        <f>VLOOKUP(#REF!,'[1]PL3 Danh muc đầy đủ'!$E$9:$X$9281,20,0)</f>
        <v>#REF!</v>
      </c>
      <c r="N3840" s="44" t="e">
        <f>M3840-#REF!</f>
        <v>#REF!</v>
      </c>
    </row>
    <row r="3841" spans="1:14" ht="36" x14ac:dyDescent="0.3">
      <c r="A3841" s="43">
        <v>3831</v>
      </c>
      <c r="B3841" s="17" t="s">
        <v>10576</v>
      </c>
      <c r="C3841" s="18" t="s">
        <v>18141</v>
      </c>
      <c r="D3841" s="17" t="s">
        <v>10577</v>
      </c>
      <c r="E3841" s="18" t="s">
        <v>10578</v>
      </c>
      <c r="F3841" s="18" t="s">
        <v>10578</v>
      </c>
      <c r="G3841" s="17" t="s">
        <v>24</v>
      </c>
      <c r="H3841" s="21">
        <v>4102500</v>
      </c>
      <c r="I3841" s="20">
        <v>4102591.3043478262</v>
      </c>
      <c r="J3841" s="19">
        <v>4266600</v>
      </c>
      <c r="K3841" s="1" t="s">
        <v>10292</v>
      </c>
      <c r="L3841" s="183"/>
      <c r="M3841" s="44" t="e">
        <f>VLOOKUP(#REF!,'[1]PL3 Danh muc đầy đủ'!$E$9:$X$9281,20,0)</f>
        <v>#REF!</v>
      </c>
      <c r="N3841" s="44" t="e">
        <f>M3841-#REF!</f>
        <v>#REF!</v>
      </c>
    </row>
    <row r="3842" spans="1:14" ht="36" x14ac:dyDescent="0.3">
      <c r="A3842" s="43">
        <v>3832</v>
      </c>
      <c r="B3842" s="17" t="s">
        <v>10579</v>
      </c>
      <c r="C3842" s="18" t="s">
        <v>18141</v>
      </c>
      <c r="D3842" s="17" t="s">
        <v>10580</v>
      </c>
      <c r="E3842" s="18" t="s">
        <v>10581</v>
      </c>
      <c r="F3842" s="18" t="s">
        <v>10581</v>
      </c>
      <c r="G3842" s="17" t="s">
        <v>24</v>
      </c>
      <c r="H3842" s="21">
        <v>4102500</v>
      </c>
      <c r="I3842" s="20">
        <v>4102591.3043478262</v>
      </c>
      <c r="J3842" s="19">
        <v>4266600</v>
      </c>
      <c r="K3842" s="1" t="s">
        <v>10292</v>
      </c>
      <c r="L3842" s="183"/>
      <c r="M3842" s="44" t="e">
        <f>VLOOKUP(#REF!,'[1]PL3 Danh muc đầy đủ'!$E$9:$X$9281,20,0)</f>
        <v>#REF!</v>
      </c>
      <c r="N3842" s="44" t="e">
        <f>M3842-#REF!</f>
        <v>#REF!</v>
      </c>
    </row>
    <row r="3843" spans="1:14" ht="36" x14ac:dyDescent="0.3">
      <c r="A3843" s="43">
        <v>3833</v>
      </c>
      <c r="B3843" s="17" t="s">
        <v>10582</v>
      </c>
      <c r="C3843" s="18" t="s">
        <v>18141</v>
      </c>
      <c r="D3843" s="17" t="s">
        <v>10583</v>
      </c>
      <c r="E3843" s="18" t="s">
        <v>10584</v>
      </c>
      <c r="F3843" s="18" t="s">
        <v>10584</v>
      </c>
      <c r="G3843" s="17" t="s">
        <v>24</v>
      </c>
      <c r="H3843" s="21">
        <v>4102500</v>
      </c>
      <c r="I3843" s="20">
        <v>4102591.3043478262</v>
      </c>
      <c r="J3843" s="19">
        <v>4266600</v>
      </c>
      <c r="K3843" s="1" t="s">
        <v>10292</v>
      </c>
      <c r="L3843" s="183"/>
      <c r="M3843" s="44" t="e">
        <f>VLOOKUP(#REF!,'[1]PL3 Danh muc đầy đủ'!$E$9:$X$9281,20,0)</f>
        <v>#REF!</v>
      </c>
      <c r="N3843" s="44" t="e">
        <f>M3843-#REF!</f>
        <v>#REF!</v>
      </c>
    </row>
    <row r="3844" spans="1:14" ht="54" x14ac:dyDescent="0.3">
      <c r="A3844" s="43">
        <v>3834</v>
      </c>
      <c r="B3844" s="17" t="s">
        <v>10585</v>
      </c>
      <c r="C3844" s="18" t="s">
        <v>18141</v>
      </c>
      <c r="D3844" s="17" t="s">
        <v>10586</v>
      </c>
      <c r="E3844" s="18" t="s">
        <v>10587</v>
      </c>
      <c r="F3844" s="18" t="s">
        <v>10587</v>
      </c>
      <c r="G3844" s="17" t="s">
        <v>24</v>
      </c>
      <c r="H3844" s="21">
        <v>4102500</v>
      </c>
      <c r="I3844" s="20">
        <v>4102591.3043478262</v>
      </c>
      <c r="J3844" s="19">
        <v>4266600</v>
      </c>
      <c r="K3844" s="1" t="s">
        <v>10292</v>
      </c>
      <c r="L3844" s="183"/>
      <c r="M3844" s="44" t="e">
        <f>VLOOKUP(#REF!,'[1]PL3 Danh muc đầy đủ'!$E$9:$X$9281,20,0)</f>
        <v>#REF!</v>
      </c>
      <c r="N3844" s="44" t="e">
        <f>M3844-#REF!</f>
        <v>#REF!</v>
      </c>
    </row>
    <row r="3845" spans="1:14" ht="36" x14ac:dyDescent="0.3">
      <c r="A3845" s="43">
        <v>3835</v>
      </c>
      <c r="B3845" s="17" t="s">
        <v>10588</v>
      </c>
      <c r="C3845" s="18" t="s">
        <v>18141</v>
      </c>
      <c r="D3845" s="17" t="s">
        <v>10589</v>
      </c>
      <c r="E3845" s="18" t="s">
        <v>10590</v>
      </c>
      <c r="F3845" s="18" t="s">
        <v>10590</v>
      </c>
      <c r="G3845" s="17" t="s">
        <v>24</v>
      </c>
      <c r="H3845" s="21">
        <v>4102500</v>
      </c>
      <c r="I3845" s="20">
        <v>4102591.3043478262</v>
      </c>
      <c r="J3845" s="19">
        <v>4266600</v>
      </c>
      <c r="K3845" s="1" t="s">
        <v>10292</v>
      </c>
      <c r="L3845" s="183"/>
      <c r="M3845" s="44" t="e">
        <f>VLOOKUP(#REF!,'[1]PL3 Danh muc đầy đủ'!$E$9:$X$9281,20,0)</f>
        <v>#REF!</v>
      </c>
      <c r="N3845" s="44" t="e">
        <f>M3845-#REF!</f>
        <v>#REF!</v>
      </c>
    </row>
    <row r="3846" spans="1:14" ht="36" x14ac:dyDescent="0.3">
      <c r="A3846" s="43">
        <v>3836</v>
      </c>
      <c r="B3846" s="17" t="s">
        <v>10591</v>
      </c>
      <c r="C3846" s="18" t="s">
        <v>18141</v>
      </c>
      <c r="D3846" s="17" t="s">
        <v>10592</v>
      </c>
      <c r="E3846" s="18" t="s">
        <v>10593</v>
      </c>
      <c r="F3846" s="18" t="s">
        <v>10593</v>
      </c>
      <c r="G3846" s="17" t="s">
        <v>54</v>
      </c>
      <c r="H3846" s="21">
        <v>4102500</v>
      </c>
      <c r="I3846" s="20">
        <v>4102591.3043478262</v>
      </c>
      <c r="J3846" s="19">
        <v>4266600</v>
      </c>
      <c r="K3846" s="1" t="s">
        <v>10292</v>
      </c>
      <c r="L3846" s="183"/>
      <c r="M3846" s="44" t="e">
        <f>VLOOKUP(#REF!,'[1]PL3 Danh muc đầy đủ'!$E$9:$X$9281,20,0)</f>
        <v>#REF!</v>
      </c>
      <c r="N3846" s="44" t="e">
        <f>M3846-#REF!</f>
        <v>#REF!</v>
      </c>
    </row>
    <row r="3847" spans="1:14" ht="36" x14ac:dyDescent="0.3">
      <c r="A3847" s="43">
        <v>3837</v>
      </c>
      <c r="B3847" s="17" t="s">
        <v>10594</v>
      </c>
      <c r="C3847" s="18" t="s">
        <v>18141</v>
      </c>
      <c r="D3847" s="17" t="s">
        <v>10595</v>
      </c>
      <c r="E3847" s="18" t="s">
        <v>10596</v>
      </c>
      <c r="F3847" s="18" t="s">
        <v>10596</v>
      </c>
      <c r="G3847" s="17" t="s">
        <v>54</v>
      </c>
      <c r="H3847" s="21">
        <v>4102500</v>
      </c>
      <c r="I3847" s="20">
        <v>4102591.3043478262</v>
      </c>
      <c r="J3847" s="19">
        <v>4266600</v>
      </c>
      <c r="K3847" s="1" t="s">
        <v>10292</v>
      </c>
      <c r="L3847" s="183"/>
      <c r="M3847" s="44" t="e">
        <f>VLOOKUP(#REF!,'[1]PL3 Danh muc đầy đủ'!$E$9:$X$9281,20,0)</f>
        <v>#REF!</v>
      </c>
      <c r="N3847" s="44" t="e">
        <f>M3847-#REF!</f>
        <v>#REF!</v>
      </c>
    </row>
    <row r="3848" spans="1:14" ht="36" x14ac:dyDescent="0.3">
      <c r="A3848" s="43">
        <v>3838</v>
      </c>
      <c r="B3848" s="17" t="s">
        <v>10597</v>
      </c>
      <c r="C3848" s="18" t="s">
        <v>18141</v>
      </c>
      <c r="D3848" s="17" t="s">
        <v>10598</v>
      </c>
      <c r="E3848" s="18" t="s">
        <v>10599</v>
      </c>
      <c r="F3848" s="18" t="s">
        <v>10599</v>
      </c>
      <c r="G3848" s="17" t="s">
        <v>24</v>
      </c>
      <c r="H3848" s="21">
        <v>4102500</v>
      </c>
      <c r="I3848" s="20">
        <v>4102591.3043478262</v>
      </c>
      <c r="J3848" s="19">
        <v>4266600</v>
      </c>
      <c r="K3848" s="1" t="s">
        <v>10292</v>
      </c>
      <c r="L3848" s="183"/>
      <c r="M3848" s="44" t="e">
        <f>VLOOKUP(#REF!,'[1]PL3 Danh muc đầy đủ'!$E$9:$X$9281,20,0)</f>
        <v>#REF!</v>
      </c>
      <c r="N3848" s="44" t="e">
        <f>M3848-#REF!</f>
        <v>#REF!</v>
      </c>
    </row>
    <row r="3849" spans="1:14" ht="36" x14ac:dyDescent="0.3">
      <c r="A3849" s="43">
        <v>3839</v>
      </c>
      <c r="B3849" s="17" t="s">
        <v>10600</v>
      </c>
      <c r="C3849" s="18" t="s">
        <v>18141</v>
      </c>
      <c r="D3849" s="17" t="s">
        <v>10601</v>
      </c>
      <c r="E3849" s="18" t="s">
        <v>10602</v>
      </c>
      <c r="F3849" s="18" t="s">
        <v>10602</v>
      </c>
      <c r="G3849" s="17" t="s">
        <v>24</v>
      </c>
      <c r="H3849" s="21">
        <v>4102500</v>
      </c>
      <c r="I3849" s="20">
        <v>4102591.3043478262</v>
      </c>
      <c r="J3849" s="19">
        <v>4266600</v>
      </c>
      <c r="K3849" s="1" t="s">
        <v>10292</v>
      </c>
      <c r="L3849" s="183"/>
      <c r="M3849" s="44" t="e">
        <f>VLOOKUP(#REF!,'[1]PL3 Danh muc đầy đủ'!$E$9:$X$9281,20,0)</f>
        <v>#REF!</v>
      </c>
      <c r="N3849" s="44" t="e">
        <f>M3849-#REF!</f>
        <v>#REF!</v>
      </c>
    </row>
    <row r="3850" spans="1:14" ht="36" x14ac:dyDescent="0.3">
      <c r="A3850" s="43">
        <v>3840</v>
      </c>
      <c r="B3850" s="17" t="s">
        <v>10603</v>
      </c>
      <c r="C3850" s="18" t="s">
        <v>18141</v>
      </c>
      <c r="D3850" s="17" t="s">
        <v>10604</v>
      </c>
      <c r="E3850" s="18" t="s">
        <v>10605</v>
      </c>
      <c r="F3850" s="18" t="s">
        <v>10605</v>
      </c>
      <c r="G3850" s="17" t="s">
        <v>24</v>
      </c>
      <c r="H3850" s="21">
        <v>4102500</v>
      </c>
      <c r="I3850" s="20">
        <v>4102591.3043478262</v>
      </c>
      <c r="J3850" s="19">
        <v>4266600</v>
      </c>
      <c r="K3850" s="1" t="s">
        <v>10292</v>
      </c>
      <c r="L3850" s="183"/>
      <c r="M3850" s="44" t="e">
        <f>VLOOKUP(#REF!,'[1]PL3 Danh muc đầy đủ'!$E$9:$X$9281,20,0)</f>
        <v>#REF!</v>
      </c>
      <c r="N3850" s="44" t="e">
        <f>M3850-#REF!</f>
        <v>#REF!</v>
      </c>
    </row>
    <row r="3851" spans="1:14" ht="36" x14ac:dyDescent="0.3">
      <c r="A3851" s="43">
        <v>3841</v>
      </c>
      <c r="B3851" s="17" t="s">
        <v>10606</v>
      </c>
      <c r="C3851" s="18" t="s">
        <v>18141</v>
      </c>
      <c r="D3851" s="17" t="s">
        <v>10607</v>
      </c>
      <c r="E3851" s="18" t="s">
        <v>10608</v>
      </c>
      <c r="F3851" s="18" t="s">
        <v>10608</v>
      </c>
      <c r="G3851" s="17" t="s">
        <v>24</v>
      </c>
      <c r="H3851" s="21">
        <v>4102500</v>
      </c>
      <c r="I3851" s="20">
        <v>4102591.3043478262</v>
      </c>
      <c r="J3851" s="19">
        <v>4266600</v>
      </c>
      <c r="K3851" s="1" t="s">
        <v>10292</v>
      </c>
      <c r="L3851" s="183"/>
      <c r="M3851" s="44" t="e">
        <f>VLOOKUP(#REF!,'[1]PL3 Danh muc đầy đủ'!$E$9:$X$9281,20,0)</f>
        <v>#REF!</v>
      </c>
      <c r="N3851" s="44" t="e">
        <f>M3851-#REF!</f>
        <v>#REF!</v>
      </c>
    </row>
    <row r="3852" spans="1:14" ht="54" x14ac:dyDescent="0.3">
      <c r="A3852" s="43">
        <v>3842</v>
      </c>
      <c r="B3852" s="17" t="s">
        <v>10609</v>
      </c>
      <c r="C3852" s="18" t="s">
        <v>18141</v>
      </c>
      <c r="D3852" s="17" t="s">
        <v>10610</v>
      </c>
      <c r="E3852" s="18" t="s">
        <v>10611</v>
      </c>
      <c r="F3852" s="18" t="s">
        <v>10611</v>
      </c>
      <c r="G3852" s="17" t="s">
        <v>24</v>
      </c>
      <c r="H3852" s="21">
        <v>4102500</v>
      </c>
      <c r="I3852" s="20">
        <v>4102591.3043478262</v>
      </c>
      <c r="J3852" s="19">
        <v>4266600</v>
      </c>
      <c r="K3852" s="1" t="s">
        <v>10292</v>
      </c>
      <c r="L3852" s="183"/>
      <c r="M3852" s="44" t="e">
        <f>VLOOKUP(#REF!,'[1]PL3 Danh muc đầy đủ'!$E$9:$X$9281,20,0)</f>
        <v>#REF!</v>
      </c>
      <c r="N3852" s="44" t="e">
        <f>M3852-#REF!</f>
        <v>#REF!</v>
      </c>
    </row>
    <row r="3853" spans="1:14" ht="36" x14ac:dyDescent="0.3">
      <c r="A3853" s="43">
        <v>3843</v>
      </c>
      <c r="B3853" s="17" t="s">
        <v>10612</v>
      </c>
      <c r="C3853" s="18" t="s">
        <v>18141</v>
      </c>
      <c r="D3853" s="17" t="s">
        <v>10613</v>
      </c>
      <c r="E3853" s="18" t="s">
        <v>10614</v>
      </c>
      <c r="F3853" s="18" t="s">
        <v>10614</v>
      </c>
      <c r="G3853" s="17" t="s">
        <v>24</v>
      </c>
      <c r="H3853" s="21">
        <v>4102500</v>
      </c>
      <c r="I3853" s="20">
        <v>4102591.3043478262</v>
      </c>
      <c r="J3853" s="19">
        <v>4266600</v>
      </c>
      <c r="K3853" s="1" t="s">
        <v>10292</v>
      </c>
      <c r="L3853" s="183"/>
      <c r="M3853" s="44" t="e">
        <f>VLOOKUP(#REF!,'[1]PL3 Danh muc đầy đủ'!$E$9:$X$9281,20,0)</f>
        <v>#REF!</v>
      </c>
      <c r="N3853" s="44" t="e">
        <f>M3853-#REF!</f>
        <v>#REF!</v>
      </c>
    </row>
    <row r="3854" spans="1:14" ht="36" x14ac:dyDescent="0.3">
      <c r="A3854" s="43">
        <v>3844</v>
      </c>
      <c r="B3854" s="17" t="s">
        <v>10615</v>
      </c>
      <c r="C3854" s="18" t="s">
        <v>18141</v>
      </c>
      <c r="D3854" s="17" t="s">
        <v>10616</v>
      </c>
      <c r="E3854" s="18" t="s">
        <v>10617</v>
      </c>
      <c r="F3854" s="18" t="s">
        <v>10617</v>
      </c>
      <c r="G3854" s="17" t="s">
        <v>24</v>
      </c>
      <c r="H3854" s="21">
        <v>4102500</v>
      </c>
      <c r="I3854" s="20">
        <v>4102591.3043478262</v>
      </c>
      <c r="J3854" s="19">
        <v>4266600</v>
      </c>
      <c r="K3854" s="1" t="s">
        <v>10292</v>
      </c>
      <c r="L3854" s="183"/>
      <c r="M3854" s="44" t="e">
        <f>VLOOKUP(#REF!,'[1]PL3 Danh muc đầy đủ'!$E$9:$X$9281,20,0)</f>
        <v>#REF!</v>
      </c>
      <c r="N3854" s="44" t="e">
        <f>M3854-#REF!</f>
        <v>#REF!</v>
      </c>
    </row>
    <row r="3855" spans="1:14" ht="36" x14ac:dyDescent="0.3">
      <c r="A3855" s="43">
        <v>3845</v>
      </c>
      <c r="B3855" s="17" t="s">
        <v>10618</v>
      </c>
      <c r="C3855" s="18" t="s">
        <v>18141</v>
      </c>
      <c r="D3855" s="17" t="s">
        <v>10619</v>
      </c>
      <c r="E3855" s="18" t="s">
        <v>10620</v>
      </c>
      <c r="F3855" s="18" t="s">
        <v>10620</v>
      </c>
      <c r="G3855" s="17" t="s">
        <v>24</v>
      </c>
      <c r="H3855" s="21">
        <v>4102500</v>
      </c>
      <c r="I3855" s="20">
        <v>4102591.3043478262</v>
      </c>
      <c r="J3855" s="19">
        <v>4266600</v>
      </c>
      <c r="K3855" s="1" t="s">
        <v>10292</v>
      </c>
      <c r="L3855" s="183"/>
      <c r="M3855" s="44" t="e">
        <f>VLOOKUP(#REF!,'[1]PL3 Danh muc đầy đủ'!$E$9:$X$9281,20,0)</f>
        <v>#REF!</v>
      </c>
      <c r="N3855" s="44" t="e">
        <f>M3855-#REF!</f>
        <v>#REF!</v>
      </c>
    </row>
    <row r="3856" spans="1:14" ht="36" x14ac:dyDescent="0.3">
      <c r="A3856" s="43">
        <v>3846</v>
      </c>
      <c r="B3856" s="17" t="s">
        <v>10621</v>
      </c>
      <c r="C3856" s="18" t="s">
        <v>18141</v>
      </c>
      <c r="D3856" s="17" t="s">
        <v>10622</v>
      </c>
      <c r="E3856" s="18" t="s">
        <v>10623</v>
      </c>
      <c r="F3856" s="18" t="s">
        <v>10623</v>
      </c>
      <c r="G3856" s="17" t="s">
        <v>24</v>
      </c>
      <c r="H3856" s="21">
        <v>4102500</v>
      </c>
      <c r="I3856" s="20">
        <v>4102591.3043478262</v>
      </c>
      <c r="J3856" s="19">
        <v>4266600</v>
      </c>
      <c r="K3856" s="1" t="s">
        <v>10292</v>
      </c>
      <c r="L3856" s="183"/>
      <c r="M3856" s="44" t="e">
        <f>VLOOKUP(#REF!,'[1]PL3 Danh muc đầy đủ'!$E$9:$X$9281,20,0)</f>
        <v>#REF!</v>
      </c>
      <c r="N3856" s="44" t="e">
        <f>M3856-#REF!</f>
        <v>#REF!</v>
      </c>
    </row>
    <row r="3857" spans="1:14" ht="36" x14ac:dyDescent="0.3">
      <c r="A3857" s="43">
        <v>3847</v>
      </c>
      <c r="B3857" s="17" t="s">
        <v>10624</v>
      </c>
      <c r="C3857" s="18" t="s">
        <v>18141</v>
      </c>
      <c r="D3857" s="17" t="s">
        <v>10625</v>
      </c>
      <c r="E3857" s="18" t="s">
        <v>16834</v>
      </c>
      <c r="F3857" s="18" t="s">
        <v>16834</v>
      </c>
      <c r="G3857" s="17" t="s">
        <v>24</v>
      </c>
      <c r="H3857" s="21">
        <v>4102500</v>
      </c>
      <c r="I3857" s="20">
        <v>4102591.3043478262</v>
      </c>
      <c r="J3857" s="19">
        <v>4266600</v>
      </c>
      <c r="K3857" s="1" t="s">
        <v>10292</v>
      </c>
      <c r="L3857" s="183"/>
      <c r="M3857" s="44" t="e">
        <f>VLOOKUP(#REF!,'[1]PL3 Danh muc đầy đủ'!$E$9:$X$9281,20,0)</f>
        <v>#REF!</v>
      </c>
      <c r="N3857" s="44" t="e">
        <f>M3857-#REF!</f>
        <v>#REF!</v>
      </c>
    </row>
    <row r="3858" spans="1:14" ht="36" x14ac:dyDescent="0.3">
      <c r="A3858" s="43">
        <v>3848</v>
      </c>
      <c r="B3858" s="17" t="s">
        <v>10627</v>
      </c>
      <c r="C3858" s="18" t="s">
        <v>18141</v>
      </c>
      <c r="D3858" s="17" t="s">
        <v>10628</v>
      </c>
      <c r="E3858" s="18" t="s">
        <v>10629</v>
      </c>
      <c r="F3858" s="18" t="s">
        <v>10629</v>
      </c>
      <c r="G3858" s="17" t="s">
        <v>24</v>
      </c>
      <c r="H3858" s="21">
        <v>4102500</v>
      </c>
      <c r="I3858" s="20">
        <v>4102591.3043478262</v>
      </c>
      <c r="J3858" s="19">
        <v>4266600</v>
      </c>
      <c r="K3858" s="1" t="s">
        <v>10292</v>
      </c>
      <c r="L3858" s="183"/>
      <c r="M3858" s="44" t="e">
        <f>VLOOKUP(#REF!,'[1]PL3 Danh muc đầy đủ'!$E$9:$X$9281,20,0)</f>
        <v>#REF!</v>
      </c>
      <c r="N3858" s="44" t="e">
        <f>M3858-#REF!</f>
        <v>#REF!</v>
      </c>
    </row>
    <row r="3859" spans="1:14" ht="36" x14ac:dyDescent="0.3">
      <c r="A3859" s="43">
        <v>3849</v>
      </c>
      <c r="B3859" s="17" t="s">
        <v>10630</v>
      </c>
      <c r="C3859" s="18" t="s">
        <v>18141</v>
      </c>
      <c r="D3859" s="17" t="s">
        <v>10631</v>
      </c>
      <c r="E3859" s="18" t="s">
        <v>10632</v>
      </c>
      <c r="F3859" s="18" t="s">
        <v>10632</v>
      </c>
      <c r="G3859" s="17" t="s">
        <v>24</v>
      </c>
      <c r="H3859" s="21">
        <v>4102500</v>
      </c>
      <c r="I3859" s="20">
        <v>4102591.3043478262</v>
      </c>
      <c r="J3859" s="19">
        <v>4266600</v>
      </c>
      <c r="K3859" s="1" t="s">
        <v>10292</v>
      </c>
      <c r="L3859" s="183"/>
      <c r="M3859" s="44" t="e">
        <f>VLOOKUP(#REF!,'[1]PL3 Danh muc đầy đủ'!$E$9:$X$9281,20,0)</f>
        <v>#REF!</v>
      </c>
      <c r="N3859" s="44" t="e">
        <f>M3859-#REF!</f>
        <v>#REF!</v>
      </c>
    </row>
    <row r="3860" spans="1:14" ht="36" x14ac:dyDescent="0.3">
      <c r="A3860" s="43">
        <v>3850</v>
      </c>
      <c r="B3860" s="17" t="s">
        <v>10633</v>
      </c>
      <c r="C3860" s="18" t="s">
        <v>18141</v>
      </c>
      <c r="D3860" s="17" t="s">
        <v>10634</v>
      </c>
      <c r="E3860" s="18" t="s">
        <v>10635</v>
      </c>
      <c r="F3860" s="18" t="s">
        <v>10635</v>
      </c>
      <c r="G3860" s="17" t="s">
        <v>24</v>
      </c>
      <c r="H3860" s="21">
        <v>4102500</v>
      </c>
      <c r="I3860" s="20">
        <v>4102591.3043478262</v>
      </c>
      <c r="J3860" s="19">
        <v>4266600</v>
      </c>
      <c r="K3860" s="1" t="s">
        <v>10292</v>
      </c>
      <c r="L3860" s="183"/>
      <c r="M3860" s="44" t="e">
        <f>VLOOKUP(#REF!,'[1]PL3 Danh muc đầy đủ'!$E$9:$X$9281,20,0)</f>
        <v>#REF!</v>
      </c>
      <c r="N3860" s="44" t="e">
        <f>M3860-#REF!</f>
        <v>#REF!</v>
      </c>
    </row>
    <row r="3861" spans="1:14" ht="54" x14ac:dyDescent="0.3">
      <c r="A3861" s="43">
        <v>3851</v>
      </c>
      <c r="B3861" s="17" t="s">
        <v>10636</v>
      </c>
      <c r="C3861" s="18" t="s">
        <v>18141</v>
      </c>
      <c r="D3861" s="17" t="s">
        <v>10637</v>
      </c>
      <c r="E3861" s="18" t="s">
        <v>10638</v>
      </c>
      <c r="F3861" s="18" t="s">
        <v>10638</v>
      </c>
      <c r="G3861" s="17" t="s">
        <v>24</v>
      </c>
      <c r="H3861" s="21">
        <v>4102500</v>
      </c>
      <c r="I3861" s="20">
        <v>4102591.3043478262</v>
      </c>
      <c r="J3861" s="19">
        <v>4266600</v>
      </c>
      <c r="K3861" s="1" t="s">
        <v>10292</v>
      </c>
      <c r="L3861" s="183"/>
      <c r="M3861" s="44" t="e">
        <f>VLOOKUP(#REF!,'[1]PL3 Danh muc đầy đủ'!$E$9:$X$9281,20,0)</f>
        <v>#REF!</v>
      </c>
      <c r="N3861" s="44" t="e">
        <f>M3861-#REF!</f>
        <v>#REF!</v>
      </c>
    </row>
    <row r="3862" spans="1:14" ht="36" x14ac:dyDescent="0.3">
      <c r="A3862" s="43">
        <v>3852</v>
      </c>
      <c r="B3862" s="17" t="s">
        <v>10639</v>
      </c>
      <c r="C3862" s="18" t="s">
        <v>18141</v>
      </c>
      <c r="D3862" s="17" t="s">
        <v>10640</v>
      </c>
      <c r="E3862" s="18" t="s">
        <v>10641</v>
      </c>
      <c r="F3862" s="18" t="s">
        <v>10641</v>
      </c>
      <c r="G3862" s="17" t="s">
        <v>24</v>
      </c>
      <c r="H3862" s="21">
        <v>4102500</v>
      </c>
      <c r="I3862" s="20">
        <v>4102591.3043478262</v>
      </c>
      <c r="J3862" s="19">
        <v>4266600</v>
      </c>
      <c r="K3862" s="1" t="s">
        <v>10292</v>
      </c>
      <c r="L3862" s="183"/>
      <c r="M3862" s="44" t="e">
        <f>VLOOKUP(#REF!,'[1]PL3 Danh muc đầy đủ'!$E$9:$X$9281,20,0)</f>
        <v>#REF!</v>
      </c>
      <c r="N3862" s="44" t="e">
        <f>M3862-#REF!</f>
        <v>#REF!</v>
      </c>
    </row>
    <row r="3863" spans="1:14" ht="36" x14ac:dyDescent="0.3">
      <c r="A3863" s="43">
        <v>3853</v>
      </c>
      <c r="B3863" s="17" t="s">
        <v>10642</v>
      </c>
      <c r="C3863" s="18" t="s">
        <v>18141</v>
      </c>
      <c r="D3863" s="17" t="s">
        <v>10643</v>
      </c>
      <c r="E3863" s="18" t="s">
        <v>10644</v>
      </c>
      <c r="F3863" s="18" t="s">
        <v>10644</v>
      </c>
      <c r="G3863" s="17" t="s">
        <v>24</v>
      </c>
      <c r="H3863" s="21">
        <v>4102500</v>
      </c>
      <c r="I3863" s="20">
        <v>4102591.3043478262</v>
      </c>
      <c r="J3863" s="19">
        <v>4266600</v>
      </c>
      <c r="K3863" s="1" t="s">
        <v>10292</v>
      </c>
      <c r="L3863" s="183"/>
      <c r="M3863" s="44" t="e">
        <f>VLOOKUP(#REF!,'[1]PL3 Danh muc đầy đủ'!$E$9:$X$9281,20,0)</f>
        <v>#REF!</v>
      </c>
      <c r="N3863" s="44" t="e">
        <f>M3863-#REF!</f>
        <v>#REF!</v>
      </c>
    </row>
    <row r="3864" spans="1:14" ht="36" x14ac:dyDescent="0.3">
      <c r="A3864" s="43">
        <v>3854</v>
      </c>
      <c r="B3864" s="17" t="s">
        <v>10645</v>
      </c>
      <c r="C3864" s="18" t="s">
        <v>18141</v>
      </c>
      <c r="D3864" s="17" t="s">
        <v>10646</v>
      </c>
      <c r="E3864" s="18" t="s">
        <v>10647</v>
      </c>
      <c r="F3864" s="18" t="s">
        <v>10647</v>
      </c>
      <c r="G3864" s="17" t="s">
        <v>24</v>
      </c>
      <c r="H3864" s="21">
        <v>4102500</v>
      </c>
      <c r="I3864" s="20">
        <v>4102591.3043478262</v>
      </c>
      <c r="J3864" s="19">
        <v>4266600</v>
      </c>
      <c r="K3864" s="1" t="s">
        <v>10292</v>
      </c>
      <c r="L3864" s="183"/>
      <c r="M3864" s="44" t="e">
        <f>VLOOKUP(#REF!,'[1]PL3 Danh muc đầy đủ'!$E$9:$X$9281,20,0)</f>
        <v>#REF!</v>
      </c>
      <c r="N3864" s="44" t="e">
        <f>M3864-#REF!</f>
        <v>#REF!</v>
      </c>
    </row>
    <row r="3865" spans="1:14" ht="36" x14ac:dyDescent="0.3">
      <c r="A3865" s="43">
        <v>3855</v>
      </c>
      <c r="B3865" s="17" t="s">
        <v>10648</v>
      </c>
      <c r="C3865" s="18" t="s">
        <v>18141</v>
      </c>
      <c r="D3865" s="17" t="s">
        <v>10649</v>
      </c>
      <c r="E3865" s="18" t="s">
        <v>10650</v>
      </c>
      <c r="F3865" s="18" t="s">
        <v>10650</v>
      </c>
      <c r="G3865" s="17" t="s">
        <v>24</v>
      </c>
      <c r="H3865" s="21">
        <v>4102500</v>
      </c>
      <c r="I3865" s="20">
        <v>4102591.3043478262</v>
      </c>
      <c r="J3865" s="19">
        <v>4266600</v>
      </c>
      <c r="K3865" s="1" t="s">
        <v>10292</v>
      </c>
      <c r="L3865" s="183"/>
      <c r="M3865" s="44" t="e">
        <f>VLOOKUP(#REF!,'[1]PL3 Danh muc đầy đủ'!$E$9:$X$9281,20,0)</f>
        <v>#REF!</v>
      </c>
      <c r="N3865" s="44" t="e">
        <f>M3865-#REF!</f>
        <v>#REF!</v>
      </c>
    </row>
    <row r="3866" spans="1:14" ht="36" x14ac:dyDescent="0.3">
      <c r="A3866" s="43">
        <v>3856</v>
      </c>
      <c r="B3866" s="17" t="s">
        <v>10651</v>
      </c>
      <c r="C3866" s="18" t="s">
        <v>18141</v>
      </c>
      <c r="D3866" s="17" t="s">
        <v>10652</v>
      </c>
      <c r="E3866" s="18" t="s">
        <v>10653</v>
      </c>
      <c r="F3866" s="18" t="s">
        <v>10653</v>
      </c>
      <c r="G3866" s="17" t="s">
        <v>24</v>
      </c>
      <c r="H3866" s="21">
        <v>4102500</v>
      </c>
      <c r="I3866" s="20">
        <v>4102591.3043478262</v>
      </c>
      <c r="J3866" s="19">
        <v>4266600</v>
      </c>
      <c r="K3866" s="1" t="s">
        <v>10292</v>
      </c>
      <c r="L3866" s="183"/>
      <c r="M3866" s="44" t="e">
        <f>VLOOKUP(#REF!,'[1]PL3 Danh muc đầy đủ'!$E$9:$X$9281,20,0)</f>
        <v>#REF!</v>
      </c>
      <c r="N3866" s="44" t="e">
        <f>M3866-#REF!</f>
        <v>#REF!</v>
      </c>
    </row>
    <row r="3867" spans="1:14" ht="54" x14ac:dyDescent="0.3">
      <c r="A3867" s="43">
        <v>3857</v>
      </c>
      <c r="B3867" s="17" t="s">
        <v>10654</v>
      </c>
      <c r="C3867" s="18" t="s">
        <v>18141</v>
      </c>
      <c r="D3867" s="17" t="s">
        <v>10655</v>
      </c>
      <c r="E3867" s="18" t="s">
        <v>10656</v>
      </c>
      <c r="F3867" s="18" t="s">
        <v>10656</v>
      </c>
      <c r="G3867" s="17" t="s">
        <v>24</v>
      </c>
      <c r="H3867" s="21">
        <v>4102500</v>
      </c>
      <c r="I3867" s="20">
        <v>4102591.3043478262</v>
      </c>
      <c r="J3867" s="19">
        <v>4266600</v>
      </c>
      <c r="K3867" s="1" t="s">
        <v>10292</v>
      </c>
      <c r="L3867" s="183"/>
      <c r="M3867" s="44" t="e">
        <f>VLOOKUP(#REF!,'[1]PL3 Danh muc đầy đủ'!$E$9:$X$9281,20,0)</f>
        <v>#REF!</v>
      </c>
      <c r="N3867" s="44" t="e">
        <f>M3867-#REF!</f>
        <v>#REF!</v>
      </c>
    </row>
    <row r="3868" spans="1:14" ht="54" x14ac:dyDescent="0.3">
      <c r="A3868" s="43">
        <v>3858</v>
      </c>
      <c r="B3868" s="17" t="s">
        <v>10657</v>
      </c>
      <c r="C3868" s="18" t="s">
        <v>18141</v>
      </c>
      <c r="D3868" s="17" t="s">
        <v>10658</v>
      </c>
      <c r="E3868" s="18" t="s">
        <v>10659</v>
      </c>
      <c r="F3868" s="18" t="s">
        <v>10659</v>
      </c>
      <c r="G3868" s="17" t="s">
        <v>54</v>
      </c>
      <c r="H3868" s="21">
        <v>4102500</v>
      </c>
      <c r="I3868" s="20">
        <v>4102591.3043478262</v>
      </c>
      <c r="J3868" s="19">
        <v>4266600</v>
      </c>
      <c r="K3868" s="1" t="s">
        <v>10292</v>
      </c>
      <c r="L3868" s="183"/>
      <c r="M3868" s="44" t="e">
        <f>VLOOKUP(#REF!,'[1]PL3 Danh muc đầy đủ'!$E$9:$X$9281,20,0)</f>
        <v>#REF!</v>
      </c>
      <c r="N3868" s="44" t="e">
        <f>M3868-#REF!</f>
        <v>#REF!</v>
      </c>
    </row>
    <row r="3869" spans="1:14" ht="54" x14ac:dyDescent="0.3">
      <c r="A3869" s="43">
        <v>3859</v>
      </c>
      <c r="B3869" s="17" t="s">
        <v>10660</v>
      </c>
      <c r="C3869" s="18" t="s">
        <v>18136</v>
      </c>
      <c r="D3869" s="17" t="s">
        <v>10661</v>
      </c>
      <c r="E3869" s="18" t="s">
        <v>10340</v>
      </c>
      <c r="F3869" s="18" t="s">
        <v>10340</v>
      </c>
      <c r="G3869" s="17" t="s">
        <v>18</v>
      </c>
      <c r="H3869" s="21">
        <v>4102500</v>
      </c>
      <c r="I3869" s="20">
        <v>4102591.3043478262</v>
      </c>
      <c r="J3869" s="19">
        <v>4266600</v>
      </c>
      <c r="K3869" s="1" t="s">
        <v>10292</v>
      </c>
      <c r="L3869" s="183"/>
      <c r="M3869" s="44" t="e">
        <f>VLOOKUP(#REF!,'[1]PL3 Danh muc đầy đủ'!$E$9:$X$9281,20,0)</f>
        <v>#REF!</v>
      </c>
      <c r="N3869" s="44" t="e">
        <f>M3869-#REF!</f>
        <v>#REF!</v>
      </c>
    </row>
    <row r="3870" spans="1:14" ht="36" x14ac:dyDescent="0.3">
      <c r="A3870" s="43">
        <v>3860</v>
      </c>
      <c r="B3870" s="17" t="s">
        <v>10662</v>
      </c>
      <c r="C3870" s="18" t="s">
        <v>18167</v>
      </c>
      <c r="D3870" s="17" t="s">
        <v>10663</v>
      </c>
      <c r="E3870" s="18" t="s">
        <v>10664</v>
      </c>
      <c r="F3870" s="18" t="s">
        <v>10664</v>
      </c>
      <c r="G3870" s="17" t="s">
        <v>24</v>
      </c>
      <c r="H3870" s="21">
        <v>5474500</v>
      </c>
      <c r="I3870" s="20">
        <v>5474591.3043478262</v>
      </c>
      <c r="J3870" s="19">
        <v>5693500</v>
      </c>
      <c r="K3870" s="1" t="s">
        <v>10292</v>
      </c>
      <c r="L3870" s="183"/>
      <c r="M3870" s="44" t="e">
        <f>VLOOKUP(#REF!,'[1]PL3 Danh muc đầy đủ'!$E$9:$X$9281,20,0)</f>
        <v>#REF!</v>
      </c>
      <c r="N3870" s="44" t="e">
        <f>M3870-#REF!</f>
        <v>#REF!</v>
      </c>
    </row>
    <row r="3871" spans="1:14" ht="36" x14ac:dyDescent="0.3">
      <c r="A3871" s="43">
        <v>3861</v>
      </c>
      <c r="B3871" s="17" t="s">
        <v>10665</v>
      </c>
      <c r="C3871" s="18" t="s">
        <v>18167</v>
      </c>
      <c r="D3871" s="17" t="s">
        <v>10666</v>
      </c>
      <c r="E3871" s="18" t="s">
        <v>10667</v>
      </c>
      <c r="F3871" s="18" t="s">
        <v>10667</v>
      </c>
      <c r="G3871" s="17" t="s">
        <v>24</v>
      </c>
      <c r="H3871" s="21">
        <v>5474500</v>
      </c>
      <c r="I3871" s="20">
        <v>5474591.3043478262</v>
      </c>
      <c r="J3871" s="19">
        <v>5693500</v>
      </c>
      <c r="K3871" s="1" t="s">
        <v>10292</v>
      </c>
      <c r="L3871" s="183"/>
      <c r="M3871" s="44" t="e">
        <f>VLOOKUP(#REF!,'[1]PL3 Danh muc đầy đủ'!$E$9:$X$9281,20,0)</f>
        <v>#REF!</v>
      </c>
      <c r="N3871" s="44" t="e">
        <f>M3871-#REF!</f>
        <v>#REF!</v>
      </c>
    </row>
    <row r="3872" spans="1:14" ht="36" x14ac:dyDescent="0.3">
      <c r="A3872" s="43">
        <v>3862</v>
      </c>
      <c r="B3872" s="17" t="s">
        <v>10668</v>
      </c>
      <c r="C3872" s="18" t="s">
        <v>18141</v>
      </c>
      <c r="D3872" s="17" t="s">
        <v>10669</v>
      </c>
      <c r="E3872" s="18" t="s">
        <v>16835</v>
      </c>
      <c r="F3872" s="18" t="s">
        <v>16835</v>
      </c>
      <c r="G3872" s="17" t="s">
        <v>18</v>
      </c>
      <c r="H3872" s="21">
        <v>5474500</v>
      </c>
      <c r="I3872" s="20">
        <v>5474591.3043478262</v>
      </c>
      <c r="J3872" s="19">
        <v>5693500</v>
      </c>
      <c r="K3872" s="1" t="s">
        <v>10292</v>
      </c>
      <c r="L3872" s="183"/>
      <c r="M3872" s="44" t="e">
        <f>VLOOKUP(#REF!,'[1]PL3 Danh muc đầy đủ'!$E$9:$X$9281,20,0)</f>
        <v>#REF!</v>
      </c>
      <c r="N3872" s="44" t="e">
        <f>M3872-#REF!</f>
        <v>#REF!</v>
      </c>
    </row>
    <row r="3873" spans="1:14" ht="36" x14ac:dyDescent="0.3">
      <c r="A3873" s="43">
        <v>3863</v>
      </c>
      <c r="B3873" s="17" t="s">
        <v>10670</v>
      </c>
      <c r="C3873" s="18" t="s">
        <v>18141</v>
      </c>
      <c r="D3873" s="17" t="s">
        <v>10671</v>
      </c>
      <c r="E3873" s="18" t="s">
        <v>10672</v>
      </c>
      <c r="F3873" s="18" t="s">
        <v>10672</v>
      </c>
      <c r="G3873" s="17" t="s">
        <v>54</v>
      </c>
      <c r="H3873" s="21">
        <v>5474500</v>
      </c>
      <c r="I3873" s="20">
        <v>5474591.3043478262</v>
      </c>
      <c r="J3873" s="19">
        <v>5693500</v>
      </c>
      <c r="K3873" s="1" t="s">
        <v>10292</v>
      </c>
      <c r="L3873" s="183"/>
      <c r="M3873" s="44" t="e">
        <f>VLOOKUP(#REF!,'[1]PL3 Danh muc đầy đủ'!$E$9:$X$9281,20,0)</f>
        <v>#REF!</v>
      </c>
      <c r="N3873" s="44" t="e">
        <f>M3873-#REF!</f>
        <v>#REF!</v>
      </c>
    </row>
    <row r="3874" spans="1:14" ht="54" x14ac:dyDescent="0.3">
      <c r="A3874" s="43">
        <v>3864</v>
      </c>
      <c r="B3874" s="17" t="s">
        <v>10673</v>
      </c>
      <c r="C3874" s="18" t="s">
        <v>18141</v>
      </c>
      <c r="D3874" s="17" t="s">
        <v>10658</v>
      </c>
      <c r="E3874" s="18" t="s">
        <v>10659</v>
      </c>
      <c r="F3874" s="18" t="s">
        <v>10659</v>
      </c>
      <c r="G3874" s="17" t="s">
        <v>54</v>
      </c>
      <c r="H3874" s="21">
        <v>5474500</v>
      </c>
      <c r="I3874" s="20">
        <v>5474591.3043478262</v>
      </c>
      <c r="J3874" s="19">
        <v>5693500</v>
      </c>
      <c r="K3874" s="1" t="s">
        <v>10292</v>
      </c>
      <c r="L3874" s="183"/>
      <c r="M3874" s="44" t="e">
        <f>VLOOKUP(#REF!,'[1]PL3 Danh muc đầy đủ'!$E$9:$X$9281,20,0)</f>
        <v>#REF!</v>
      </c>
      <c r="N3874" s="44" t="e">
        <f>M3874-#REF!</f>
        <v>#REF!</v>
      </c>
    </row>
    <row r="3875" spans="1:14" ht="62.4" x14ac:dyDescent="0.3">
      <c r="A3875" s="43">
        <v>3865</v>
      </c>
      <c r="B3875" s="17" t="s">
        <v>964</v>
      </c>
      <c r="C3875" s="18" t="s">
        <v>18167</v>
      </c>
      <c r="D3875" s="17" t="s">
        <v>965</v>
      </c>
      <c r="E3875" s="18" t="s">
        <v>966</v>
      </c>
      <c r="F3875" s="18" t="s">
        <v>966</v>
      </c>
      <c r="G3875" s="17" t="s">
        <v>18</v>
      </c>
      <c r="H3875" s="21">
        <v>4085900</v>
      </c>
      <c r="I3875" s="20">
        <v>4085965.2173913047</v>
      </c>
      <c r="J3875" s="19">
        <v>4249400</v>
      </c>
      <c r="K3875" s="1" t="s">
        <v>10674</v>
      </c>
      <c r="L3875" s="183"/>
      <c r="M3875" s="44" t="e">
        <f>VLOOKUP(#REF!,'[1]PL3 Danh muc đầy đủ'!$E$9:$X$9281,20,0)</f>
        <v>#REF!</v>
      </c>
      <c r="N3875" s="44" t="e">
        <f>M3875-#REF!</f>
        <v>#REF!</v>
      </c>
    </row>
    <row r="3876" spans="1:14" ht="62.4" x14ac:dyDescent="0.3">
      <c r="A3876" s="43">
        <v>3866</v>
      </c>
      <c r="B3876" s="17" t="s">
        <v>967</v>
      </c>
      <c r="C3876" s="18" t="s">
        <v>18167</v>
      </c>
      <c r="D3876" s="17" t="s">
        <v>968</v>
      </c>
      <c r="E3876" s="18" t="s">
        <v>969</v>
      </c>
      <c r="F3876" s="18" t="s">
        <v>969</v>
      </c>
      <c r="G3876" s="17" t="s">
        <v>24</v>
      </c>
      <c r="H3876" s="21">
        <v>4085900</v>
      </c>
      <c r="I3876" s="20">
        <v>4085965.2173913047</v>
      </c>
      <c r="J3876" s="19">
        <v>4249400</v>
      </c>
      <c r="K3876" s="1" t="s">
        <v>10674</v>
      </c>
      <c r="L3876" s="183"/>
      <c r="M3876" s="44" t="e">
        <f>VLOOKUP(#REF!,'[1]PL3 Danh muc đầy đủ'!$E$9:$X$9281,20,0)</f>
        <v>#REF!</v>
      </c>
      <c r="N3876" s="44" t="e">
        <f>M3876-#REF!</f>
        <v>#REF!</v>
      </c>
    </row>
    <row r="3877" spans="1:14" ht="62.4" x14ac:dyDescent="0.3">
      <c r="A3877" s="43">
        <v>3867</v>
      </c>
      <c r="B3877" s="17" t="s">
        <v>970</v>
      </c>
      <c r="C3877" s="18" t="s">
        <v>18141</v>
      </c>
      <c r="D3877" s="17" t="s">
        <v>971</v>
      </c>
      <c r="E3877" s="18" t="s">
        <v>962</v>
      </c>
      <c r="F3877" s="18" t="s">
        <v>962</v>
      </c>
      <c r="G3877" s="17" t="s">
        <v>18</v>
      </c>
      <c r="H3877" s="21">
        <v>4085900</v>
      </c>
      <c r="I3877" s="20">
        <v>4085965.2173913047</v>
      </c>
      <c r="J3877" s="19">
        <v>4249400</v>
      </c>
      <c r="K3877" s="1" t="s">
        <v>10674</v>
      </c>
      <c r="L3877" s="183"/>
      <c r="M3877" s="44" t="e">
        <f>VLOOKUP(#REF!,'[1]PL3 Danh muc đầy đủ'!$E$9:$X$9281,20,0)</f>
        <v>#REF!</v>
      </c>
      <c r="N3877" s="44" t="e">
        <f>M3877-#REF!</f>
        <v>#REF!</v>
      </c>
    </row>
    <row r="3878" spans="1:14" ht="62.4" x14ac:dyDescent="0.3">
      <c r="A3878" s="43">
        <v>3868</v>
      </c>
      <c r="B3878" s="17" t="s">
        <v>972</v>
      </c>
      <c r="C3878" s="18" t="s">
        <v>18141</v>
      </c>
      <c r="D3878" s="17" t="s">
        <v>973</v>
      </c>
      <c r="E3878" s="18" t="s">
        <v>974</v>
      </c>
      <c r="F3878" s="18" t="s">
        <v>974</v>
      </c>
      <c r="G3878" s="17" t="s">
        <v>18</v>
      </c>
      <c r="H3878" s="21">
        <v>4085900</v>
      </c>
      <c r="I3878" s="20">
        <v>4085965.2173913047</v>
      </c>
      <c r="J3878" s="19">
        <v>4249400</v>
      </c>
      <c r="K3878" s="1" t="s">
        <v>10674</v>
      </c>
      <c r="L3878" s="183"/>
      <c r="M3878" s="44" t="e">
        <f>VLOOKUP(#REF!,'[1]PL3 Danh muc đầy đủ'!$E$9:$X$9281,20,0)</f>
        <v>#REF!</v>
      </c>
      <c r="N3878" s="44" t="e">
        <f>M3878-#REF!</f>
        <v>#REF!</v>
      </c>
    </row>
    <row r="3879" spans="1:14" ht="62.4" x14ac:dyDescent="0.3">
      <c r="A3879" s="43">
        <v>3869</v>
      </c>
      <c r="B3879" s="17" t="s">
        <v>975</v>
      </c>
      <c r="C3879" s="18" t="s">
        <v>18147</v>
      </c>
      <c r="D3879" s="17" t="s">
        <v>976</v>
      </c>
      <c r="E3879" s="18" t="s">
        <v>977</v>
      </c>
      <c r="F3879" s="18" t="s">
        <v>977</v>
      </c>
      <c r="G3879" s="17" t="s">
        <v>18</v>
      </c>
      <c r="H3879" s="21">
        <v>4085900</v>
      </c>
      <c r="I3879" s="20">
        <v>4085965.2173913047</v>
      </c>
      <c r="J3879" s="19">
        <v>4249400</v>
      </c>
      <c r="K3879" s="1" t="s">
        <v>10674</v>
      </c>
      <c r="L3879" s="183"/>
      <c r="M3879" s="44" t="e">
        <f>VLOOKUP(#REF!,'[1]PL3 Danh muc đầy đủ'!$E$9:$X$9281,20,0)</f>
        <v>#REF!</v>
      </c>
      <c r="N3879" s="44" t="e">
        <f>M3879-#REF!</f>
        <v>#REF!</v>
      </c>
    </row>
    <row r="3880" spans="1:14" ht="62.4" x14ac:dyDescent="0.3">
      <c r="A3880" s="43">
        <v>3870</v>
      </c>
      <c r="B3880" s="17" t="s">
        <v>978</v>
      </c>
      <c r="C3880" s="18" t="s">
        <v>18147</v>
      </c>
      <c r="D3880" s="17" t="s">
        <v>979</v>
      </c>
      <c r="E3880" s="18" t="s">
        <v>966</v>
      </c>
      <c r="F3880" s="18" t="s">
        <v>966</v>
      </c>
      <c r="G3880" s="17" t="s">
        <v>18</v>
      </c>
      <c r="H3880" s="21">
        <v>4085900</v>
      </c>
      <c r="I3880" s="20">
        <v>4085965.2173913047</v>
      </c>
      <c r="J3880" s="19">
        <v>4249400</v>
      </c>
      <c r="K3880" s="1" t="s">
        <v>10674</v>
      </c>
      <c r="L3880" s="183"/>
      <c r="M3880" s="44" t="e">
        <f>VLOOKUP(#REF!,'[1]PL3 Danh muc đầy đủ'!$E$9:$X$9281,20,0)</f>
        <v>#REF!</v>
      </c>
      <c r="N3880" s="44" t="e">
        <f>M3880-#REF!</f>
        <v>#REF!</v>
      </c>
    </row>
    <row r="3881" spans="1:14" ht="18" x14ac:dyDescent="0.3">
      <c r="A3881" s="43">
        <v>3871</v>
      </c>
      <c r="B3881" s="17" t="s">
        <v>1131</v>
      </c>
      <c r="C3881" s="18" t="s">
        <v>18167</v>
      </c>
      <c r="D3881" s="17" t="s">
        <v>1132</v>
      </c>
      <c r="E3881" s="18" t="s">
        <v>1133</v>
      </c>
      <c r="F3881" s="18" t="s">
        <v>1133</v>
      </c>
      <c r="G3881" s="17" t="s">
        <v>54</v>
      </c>
      <c r="H3881" s="21">
        <v>3302900</v>
      </c>
      <c r="I3881" s="20">
        <v>3302965.2173913047</v>
      </c>
      <c r="J3881" s="19">
        <v>3435000</v>
      </c>
      <c r="K3881" s="1" t="s">
        <v>10675</v>
      </c>
      <c r="L3881" s="183"/>
      <c r="M3881" s="44" t="e">
        <f>VLOOKUP(#REF!,'[1]PL3 Danh muc đầy đủ'!$E$9:$X$9281,20,0)</f>
        <v>#REF!</v>
      </c>
      <c r="N3881" s="44" t="e">
        <f>M3881-#REF!</f>
        <v>#REF!</v>
      </c>
    </row>
    <row r="3882" spans="1:14" ht="18" x14ac:dyDescent="0.3">
      <c r="A3882" s="43">
        <v>3872</v>
      </c>
      <c r="B3882" s="17" t="s">
        <v>1135</v>
      </c>
      <c r="C3882" s="18" t="s">
        <v>18167</v>
      </c>
      <c r="D3882" s="17" t="s">
        <v>1136</v>
      </c>
      <c r="E3882" s="18" t="s">
        <v>1137</v>
      </c>
      <c r="F3882" s="18" t="s">
        <v>1137</v>
      </c>
      <c r="G3882" s="17" t="s">
        <v>24</v>
      </c>
      <c r="H3882" s="21">
        <v>3302900</v>
      </c>
      <c r="I3882" s="20">
        <v>3302965.2173913047</v>
      </c>
      <c r="J3882" s="19">
        <v>3435000</v>
      </c>
      <c r="K3882" s="1" t="s">
        <v>10675</v>
      </c>
      <c r="L3882" s="183"/>
      <c r="M3882" s="44" t="e">
        <f>VLOOKUP(#REF!,'[1]PL3 Danh muc đầy đủ'!$E$9:$X$9281,20,0)</f>
        <v>#REF!</v>
      </c>
      <c r="N3882" s="44" t="e">
        <f>M3882-#REF!</f>
        <v>#REF!</v>
      </c>
    </row>
    <row r="3883" spans="1:14" ht="18" x14ac:dyDescent="0.3">
      <c r="A3883" s="43">
        <v>3873</v>
      </c>
      <c r="B3883" s="17" t="s">
        <v>1138</v>
      </c>
      <c r="C3883" s="18" t="s">
        <v>18167</v>
      </c>
      <c r="D3883" s="17" t="s">
        <v>1139</v>
      </c>
      <c r="E3883" s="18" t="s">
        <v>1140</v>
      </c>
      <c r="F3883" s="18" t="s">
        <v>1140</v>
      </c>
      <c r="G3883" s="17" t="s">
        <v>18</v>
      </c>
      <c r="H3883" s="21">
        <v>3302900</v>
      </c>
      <c r="I3883" s="20">
        <v>3302965.2173913047</v>
      </c>
      <c r="J3883" s="19">
        <v>3435000</v>
      </c>
      <c r="K3883" s="1" t="s">
        <v>10675</v>
      </c>
      <c r="L3883" s="183"/>
      <c r="M3883" s="44" t="e">
        <f>VLOOKUP(#REF!,'[1]PL3 Danh muc đầy đủ'!$E$9:$X$9281,20,0)</f>
        <v>#REF!</v>
      </c>
      <c r="N3883" s="44" t="e">
        <f>M3883-#REF!</f>
        <v>#REF!</v>
      </c>
    </row>
    <row r="3884" spans="1:14" ht="18" x14ac:dyDescent="0.3">
      <c r="A3884" s="43">
        <v>3874</v>
      </c>
      <c r="B3884" s="17" t="s">
        <v>1141</v>
      </c>
      <c r="C3884" s="18" t="s">
        <v>18167</v>
      </c>
      <c r="D3884" s="17" t="s">
        <v>1142</v>
      </c>
      <c r="E3884" s="18" t="s">
        <v>1143</v>
      </c>
      <c r="F3884" s="18" t="s">
        <v>1143</v>
      </c>
      <c r="G3884" s="17" t="s">
        <v>18</v>
      </c>
      <c r="H3884" s="21">
        <v>3302900</v>
      </c>
      <c r="I3884" s="20">
        <v>3302965.2173913047</v>
      </c>
      <c r="J3884" s="19">
        <v>3435000</v>
      </c>
      <c r="K3884" s="1" t="s">
        <v>10675</v>
      </c>
      <c r="L3884" s="183"/>
      <c r="M3884" s="44" t="e">
        <f>VLOOKUP(#REF!,'[1]PL3 Danh muc đầy đủ'!$E$9:$X$9281,20,0)</f>
        <v>#REF!</v>
      </c>
      <c r="N3884" s="44" t="e">
        <f>M3884-#REF!</f>
        <v>#REF!</v>
      </c>
    </row>
    <row r="3885" spans="1:14" ht="36" x14ac:dyDescent="0.3">
      <c r="A3885" s="43">
        <v>3875</v>
      </c>
      <c r="B3885" s="17" t="s">
        <v>1144</v>
      </c>
      <c r="C3885" s="18" t="s">
        <v>18141</v>
      </c>
      <c r="D3885" s="17" t="s">
        <v>1145</v>
      </c>
      <c r="E3885" s="18" t="s">
        <v>16836</v>
      </c>
      <c r="F3885" s="18" t="s">
        <v>16836</v>
      </c>
      <c r="G3885" s="17" t="s">
        <v>24</v>
      </c>
      <c r="H3885" s="21">
        <v>3302900</v>
      </c>
      <c r="I3885" s="20">
        <v>3302965.2173913047</v>
      </c>
      <c r="J3885" s="19">
        <v>3435000</v>
      </c>
      <c r="K3885" s="1" t="s">
        <v>10675</v>
      </c>
      <c r="L3885" s="183"/>
      <c r="M3885" s="44" t="e">
        <f>VLOOKUP(#REF!,'[1]PL3 Danh muc đầy đủ'!$E$9:$X$9281,20,0)</f>
        <v>#REF!</v>
      </c>
      <c r="N3885" s="44" t="e">
        <f>M3885-#REF!</f>
        <v>#REF!</v>
      </c>
    </row>
    <row r="3886" spans="1:14" ht="36" x14ac:dyDescent="0.3">
      <c r="A3886" s="43">
        <v>3876</v>
      </c>
      <c r="B3886" s="17" t="s">
        <v>1146</v>
      </c>
      <c r="C3886" s="18" t="s">
        <v>18141</v>
      </c>
      <c r="D3886" s="17" t="s">
        <v>1147</v>
      </c>
      <c r="E3886" s="18" t="s">
        <v>1148</v>
      </c>
      <c r="F3886" s="18" t="s">
        <v>1148</v>
      </c>
      <c r="G3886" s="17" t="s">
        <v>24</v>
      </c>
      <c r="H3886" s="21">
        <v>3302900</v>
      </c>
      <c r="I3886" s="20">
        <v>3302965.2173913047</v>
      </c>
      <c r="J3886" s="19">
        <v>3435000</v>
      </c>
      <c r="K3886" s="1" t="s">
        <v>10675</v>
      </c>
      <c r="L3886" s="183"/>
      <c r="M3886" s="44" t="e">
        <f>VLOOKUP(#REF!,'[1]PL3 Danh muc đầy đủ'!$E$9:$X$9281,20,0)</f>
        <v>#REF!</v>
      </c>
      <c r="N3886" s="44" t="e">
        <f>M3886-#REF!</f>
        <v>#REF!</v>
      </c>
    </row>
    <row r="3887" spans="1:14" ht="36" x14ac:dyDescent="0.3">
      <c r="A3887" s="43">
        <v>3877</v>
      </c>
      <c r="B3887" s="17" t="s">
        <v>1149</v>
      </c>
      <c r="C3887" s="18" t="s">
        <v>18141</v>
      </c>
      <c r="D3887" s="17" t="s">
        <v>1150</v>
      </c>
      <c r="E3887" s="18" t="s">
        <v>1151</v>
      </c>
      <c r="F3887" s="18" t="s">
        <v>1151</v>
      </c>
      <c r="G3887" s="17" t="s">
        <v>24</v>
      </c>
      <c r="H3887" s="21">
        <v>3302900</v>
      </c>
      <c r="I3887" s="20">
        <v>3302965.2173913047</v>
      </c>
      <c r="J3887" s="19">
        <v>3435000</v>
      </c>
      <c r="K3887" s="1" t="s">
        <v>10675</v>
      </c>
      <c r="L3887" s="183"/>
      <c r="M3887" s="44" t="e">
        <f>VLOOKUP(#REF!,'[1]PL3 Danh muc đầy đủ'!$E$9:$X$9281,20,0)</f>
        <v>#REF!</v>
      </c>
      <c r="N3887" s="44" t="e">
        <f>M3887-#REF!</f>
        <v>#REF!</v>
      </c>
    </row>
    <row r="3888" spans="1:14" ht="36" x14ac:dyDescent="0.3">
      <c r="A3888" s="43">
        <v>3878</v>
      </c>
      <c r="B3888" s="17" t="s">
        <v>1152</v>
      </c>
      <c r="C3888" s="18" t="s">
        <v>18141</v>
      </c>
      <c r="D3888" s="17" t="s">
        <v>1153</v>
      </c>
      <c r="E3888" s="18" t="s">
        <v>16837</v>
      </c>
      <c r="F3888" s="18" t="s">
        <v>16837</v>
      </c>
      <c r="G3888" s="17" t="s">
        <v>24</v>
      </c>
      <c r="H3888" s="21">
        <v>3302900</v>
      </c>
      <c r="I3888" s="20">
        <v>3302965.2173913047</v>
      </c>
      <c r="J3888" s="19">
        <v>3435000</v>
      </c>
      <c r="K3888" s="1" t="s">
        <v>10675</v>
      </c>
      <c r="L3888" s="183"/>
      <c r="M3888" s="44" t="e">
        <f>VLOOKUP(#REF!,'[1]PL3 Danh muc đầy đủ'!$E$9:$X$9281,20,0)</f>
        <v>#REF!</v>
      </c>
      <c r="N3888" s="44" t="e">
        <f>M3888-#REF!</f>
        <v>#REF!</v>
      </c>
    </row>
    <row r="3889" spans="1:14" ht="36" x14ac:dyDescent="0.3">
      <c r="A3889" s="43">
        <v>3879</v>
      </c>
      <c r="B3889" s="17" t="s">
        <v>1154</v>
      </c>
      <c r="C3889" s="18" t="s">
        <v>18141</v>
      </c>
      <c r="D3889" s="17" t="s">
        <v>1155</v>
      </c>
      <c r="E3889" s="18" t="s">
        <v>1156</v>
      </c>
      <c r="F3889" s="18" t="s">
        <v>1156</v>
      </c>
      <c r="G3889" s="17" t="s">
        <v>54</v>
      </c>
      <c r="H3889" s="21">
        <v>3302900</v>
      </c>
      <c r="I3889" s="20">
        <v>3302965.2173913047</v>
      </c>
      <c r="J3889" s="19">
        <v>3435000</v>
      </c>
      <c r="K3889" s="1" t="s">
        <v>10675</v>
      </c>
      <c r="L3889" s="183"/>
      <c r="M3889" s="44" t="e">
        <f>VLOOKUP(#REF!,'[1]PL3 Danh muc đầy đủ'!$E$9:$X$9281,20,0)</f>
        <v>#REF!</v>
      </c>
      <c r="N3889" s="44" t="e">
        <f>M3889-#REF!</f>
        <v>#REF!</v>
      </c>
    </row>
    <row r="3890" spans="1:14" ht="36" x14ac:dyDescent="0.3">
      <c r="A3890" s="43">
        <v>3880</v>
      </c>
      <c r="B3890" s="17" t="s">
        <v>18273</v>
      </c>
      <c r="C3890" s="18" t="s">
        <v>18141</v>
      </c>
      <c r="D3890" s="17" t="s">
        <v>18445</v>
      </c>
      <c r="E3890" s="18" t="s">
        <v>18607</v>
      </c>
      <c r="F3890" s="18" t="s">
        <v>18607</v>
      </c>
      <c r="G3890" s="17" t="s">
        <v>24</v>
      </c>
      <c r="H3890" s="21">
        <v>3302900</v>
      </c>
      <c r="I3890" s="20">
        <v>3302965.2173913047</v>
      </c>
      <c r="J3890" s="19">
        <v>3435000</v>
      </c>
      <c r="K3890" s="18" t="s">
        <v>10675</v>
      </c>
      <c r="L3890" s="184"/>
      <c r="M3890" s="44" t="e">
        <f>VLOOKUP(#REF!,'[1]PL3 Danh muc đầy đủ'!$E$9:$X$9281,20,0)</f>
        <v>#REF!</v>
      </c>
      <c r="N3890" s="44" t="e">
        <f>M3890-#REF!</f>
        <v>#REF!</v>
      </c>
    </row>
    <row r="3891" spans="1:14" ht="36" x14ac:dyDescent="0.3">
      <c r="A3891" s="43">
        <v>3881</v>
      </c>
      <c r="B3891" s="17" t="s">
        <v>1157</v>
      </c>
      <c r="C3891" s="18" t="s">
        <v>18141</v>
      </c>
      <c r="D3891" s="17" t="s">
        <v>1158</v>
      </c>
      <c r="E3891" s="18" t="s">
        <v>1159</v>
      </c>
      <c r="F3891" s="18" t="s">
        <v>1159</v>
      </c>
      <c r="G3891" s="17" t="s">
        <v>24</v>
      </c>
      <c r="H3891" s="21">
        <v>3302900</v>
      </c>
      <c r="I3891" s="20">
        <v>3302965.2173913047</v>
      </c>
      <c r="J3891" s="19">
        <v>3435000</v>
      </c>
      <c r="K3891" s="1" t="s">
        <v>10675</v>
      </c>
      <c r="L3891" s="183"/>
      <c r="M3891" s="44" t="e">
        <f>VLOOKUP(#REF!,'[1]PL3 Danh muc đầy đủ'!$E$9:$X$9281,20,0)</f>
        <v>#REF!</v>
      </c>
      <c r="N3891" s="44" t="e">
        <f>M3891-#REF!</f>
        <v>#REF!</v>
      </c>
    </row>
    <row r="3892" spans="1:14" ht="36" x14ac:dyDescent="0.3">
      <c r="A3892" s="43">
        <v>3882</v>
      </c>
      <c r="B3892" s="17" t="s">
        <v>1160</v>
      </c>
      <c r="C3892" s="18" t="s">
        <v>18141</v>
      </c>
      <c r="D3892" s="17" t="s">
        <v>1161</v>
      </c>
      <c r="E3892" s="18" t="s">
        <v>1162</v>
      </c>
      <c r="F3892" s="18" t="s">
        <v>1162</v>
      </c>
      <c r="G3892" s="17" t="s">
        <v>24</v>
      </c>
      <c r="H3892" s="21">
        <v>3302900</v>
      </c>
      <c r="I3892" s="20">
        <v>3302965.2173913047</v>
      </c>
      <c r="J3892" s="19">
        <v>3435000</v>
      </c>
      <c r="K3892" s="1" t="s">
        <v>10675</v>
      </c>
      <c r="L3892" s="183"/>
      <c r="M3892" s="44" t="e">
        <f>VLOOKUP(#REF!,'[1]PL3 Danh muc đầy đủ'!$E$9:$X$9281,20,0)</f>
        <v>#REF!</v>
      </c>
      <c r="N3892" s="44" t="e">
        <f>M3892-#REF!</f>
        <v>#REF!</v>
      </c>
    </row>
    <row r="3893" spans="1:14" ht="36" x14ac:dyDescent="0.3">
      <c r="A3893" s="43">
        <v>3883</v>
      </c>
      <c r="B3893" s="17" t="s">
        <v>1163</v>
      </c>
      <c r="C3893" s="18" t="s">
        <v>18141</v>
      </c>
      <c r="D3893" s="17" t="s">
        <v>1164</v>
      </c>
      <c r="E3893" s="18" t="s">
        <v>1165</v>
      </c>
      <c r="F3893" s="18" t="s">
        <v>1165</v>
      </c>
      <c r="G3893" s="17" t="s">
        <v>24</v>
      </c>
      <c r="H3893" s="21">
        <v>3302900</v>
      </c>
      <c r="I3893" s="20">
        <v>3302965.2173913047</v>
      </c>
      <c r="J3893" s="19">
        <v>3435000</v>
      </c>
      <c r="K3893" s="18" t="s">
        <v>10675</v>
      </c>
      <c r="L3893" s="184"/>
      <c r="M3893" s="44" t="e">
        <f>VLOOKUP(#REF!,'[1]PL3 Danh muc đầy đủ'!$E$9:$X$9281,20,0)</f>
        <v>#REF!</v>
      </c>
      <c r="N3893" s="44" t="e">
        <f>M3893-#REF!</f>
        <v>#REF!</v>
      </c>
    </row>
    <row r="3894" spans="1:14" ht="36" x14ac:dyDescent="0.3">
      <c r="A3894" s="43">
        <v>3884</v>
      </c>
      <c r="B3894" s="17" t="s">
        <v>1166</v>
      </c>
      <c r="C3894" s="18" t="s">
        <v>18141</v>
      </c>
      <c r="D3894" s="17" t="s">
        <v>1167</v>
      </c>
      <c r="E3894" s="18" t="s">
        <v>1168</v>
      </c>
      <c r="F3894" s="18" t="s">
        <v>1168</v>
      </c>
      <c r="G3894" s="17" t="s">
        <v>24</v>
      </c>
      <c r="H3894" s="21">
        <v>3302900</v>
      </c>
      <c r="I3894" s="20">
        <v>3302965.2173913047</v>
      </c>
      <c r="J3894" s="19">
        <v>3435000</v>
      </c>
      <c r="K3894" s="18" t="s">
        <v>10675</v>
      </c>
      <c r="L3894" s="184"/>
      <c r="M3894" s="44" t="e">
        <f>VLOOKUP(#REF!,'[1]PL3 Danh muc đầy đủ'!$E$9:$X$9281,20,0)</f>
        <v>#REF!</v>
      </c>
      <c r="N3894" s="44" t="e">
        <f>M3894-#REF!</f>
        <v>#REF!</v>
      </c>
    </row>
    <row r="3895" spans="1:14" ht="36" x14ac:dyDescent="0.3">
      <c r="A3895" s="43">
        <v>3885</v>
      </c>
      <c r="B3895" s="17" t="s">
        <v>1169</v>
      </c>
      <c r="C3895" s="18" t="s">
        <v>18141</v>
      </c>
      <c r="D3895" s="17" t="s">
        <v>1170</v>
      </c>
      <c r="E3895" s="18" t="s">
        <v>1171</v>
      </c>
      <c r="F3895" s="18" t="s">
        <v>1171</v>
      </c>
      <c r="G3895" s="17" t="s">
        <v>24</v>
      </c>
      <c r="H3895" s="21">
        <v>3302900</v>
      </c>
      <c r="I3895" s="20">
        <v>3302965.2173913047</v>
      </c>
      <c r="J3895" s="19">
        <v>3435000</v>
      </c>
      <c r="K3895" s="18" t="s">
        <v>10675</v>
      </c>
      <c r="L3895" s="184"/>
      <c r="M3895" s="44" t="e">
        <f>VLOOKUP(#REF!,'[1]PL3 Danh muc đầy đủ'!$E$9:$X$9281,20,0)</f>
        <v>#REF!</v>
      </c>
      <c r="N3895" s="44" t="e">
        <f>M3895-#REF!</f>
        <v>#REF!</v>
      </c>
    </row>
    <row r="3896" spans="1:14" ht="36" x14ac:dyDescent="0.3">
      <c r="A3896" s="43">
        <v>3886</v>
      </c>
      <c r="B3896" s="17" t="s">
        <v>1172</v>
      </c>
      <c r="C3896" s="18" t="s">
        <v>18141</v>
      </c>
      <c r="D3896" s="17" t="s">
        <v>1173</v>
      </c>
      <c r="E3896" s="18" t="s">
        <v>1174</v>
      </c>
      <c r="F3896" s="18" t="s">
        <v>1174</v>
      </c>
      <c r="G3896" s="17" t="s">
        <v>24</v>
      </c>
      <c r="H3896" s="21">
        <v>3302900</v>
      </c>
      <c r="I3896" s="20">
        <v>3302965.2173913047</v>
      </c>
      <c r="J3896" s="19">
        <v>3435000</v>
      </c>
      <c r="K3896" s="1" t="s">
        <v>10675</v>
      </c>
      <c r="L3896" s="183"/>
      <c r="M3896" s="44" t="e">
        <f>VLOOKUP(#REF!,'[1]PL3 Danh muc đầy đủ'!$E$9:$X$9281,20,0)</f>
        <v>#REF!</v>
      </c>
      <c r="N3896" s="44" t="e">
        <f>M3896-#REF!</f>
        <v>#REF!</v>
      </c>
    </row>
    <row r="3897" spans="1:14" ht="36" x14ac:dyDescent="0.3">
      <c r="A3897" s="43">
        <v>3887</v>
      </c>
      <c r="B3897" s="17" t="s">
        <v>1175</v>
      </c>
      <c r="C3897" s="18" t="s">
        <v>18141</v>
      </c>
      <c r="D3897" s="17" t="s">
        <v>1176</v>
      </c>
      <c r="E3897" s="18" t="s">
        <v>1177</v>
      </c>
      <c r="F3897" s="18" t="s">
        <v>1177</v>
      </c>
      <c r="G3897" s="17" t="s">
        <v>24</v>
      </c>
      <c r="H3897" s="21">
        <v>3302900</v>
      </c>
      <c r="I3897" s="20">
        <v>3302965.2173913047</v>
      </c>
      <c r="J3897" s="19">
        <v>3435000</v>
      </c>
      <c r="K3897" s="1" t="s">
        <v>10675</v>
      </c>
      <c r="L3897" s="183"/>
      <c r="M3897" s="44" t="e">
        <f>VLOOKUP(#REF!,'[1]PL3 Danh muc đầy đủ'!$E$9:$X$9281,20,0)</f>
        <v>#REF!</v>
      </c>
      <c r="N3897" s="44" t="e">
        <f>M3897-#REF!</f>
        <v>#REF!</v>
      </c>
    </row>
    <row r="3898" spans="1:14" ht="36" x14ac:dyDescent="0.3">
      <c r="A3898" s="43">
        <v>3888</v>
      </c>
      <c r="B3898" s="17" t="s">
        <v>1178</v>
      </c>
      <c r="C3898" s="18" t="s">
        <v>18141</v>
      </c>
      <c r="D3898" s="17" t="s">
        <v>1179</v>
      </c>
      <c r="E3898" s="18" t="s">
        <v>1180</v>
      </c>
      <c r="F3898" s="18" t="s">
        <v>1180</v>
      </c>
      <c r="G3898" s="17" t="s">
        <v>54</v>
      </c>
      <c r="H3898" s="21">
        <v>3302900</v>
      </c>
      <c r="I3898" s="20">
        <v>3302965.2173913047</v>
      </c>
      <c r="J3898" s="19">
        <v>3435000</v>
      </c>
      <c r="K3898" s="1" t="s">
        <v>10675</v>
      </c>
      <c r="L3898" s="183"/>
      <c r="M3898" s="44" t="e">
        <f>VLOOKUP(#REF!,'[1]PL3 Danh muc đầy đủ'!$E$9:$X$9281,20,0)</f>
        <v>#REF!</v>
      </c>
      <c r="N3898" s="44" t="e">
        <f>M3898-#REF!</f>
        <v>#REF!</v>
      </c>
    </row>
    <row r="3899" spans="1:14" ht="36" x14ac:dyDescent="0.3">
      <c r="A3899" s="43">
        <v>3889</v>
      </c>
      <c r="B3899" s="17" t="s">
        <v>1181</v>
      </c>
      <c r="C3899" s="18" t="s">
        <v>18141</v>
      </c>
      <c r="D3899" s="17" t="s">
        <v>1182</v>
      </c>
      <c r="E3899" s="18" t="s">
        <v>1183</v>
      </c>
      <c r="F3899" s="18" t="s">
        <v>1183</v>
      </c>
      <c r="G3899" s="17" t="s">
        <v>54</v>
      </c>
      <c r="H3899" s="21">
        <v>3302900</v>
      </c>
      <c r="I3899" s="20">
        <v>3302965.2173913047</v>
      </c>
      <c r="J3899" s="19">
        <v>3435000</v>
      </c>
      <c r="K3899" s="1" t="s">
        <v>10675</v>
      </c>
      <c r="L3899" s="183"/>
      <c r="M3899" s="44" t="e">
        <f>VLOOKUP(#REF!,'[1]PL3 Danh muc đầy đủ'!$E$9:$X$9281,20,0)</f>
        <v>#REF!</v>
      </c>
      <c r="N3899" s="44" t="e">
        <f>M3899-#REF!</f>
        <v>#REF!</v>
      </c>
    </row>
    <row r="3900" spans="1:14" ht="36" x14ac:dyDescent="0.3">
      <c r="A3900" s="43">
        <v>3890</v>
      </c>
      <c r="B3900" s="17" t="s">
        <v>1184</v>
      </c>
      <c r="C3900" s="18" t="s">
        <v>18141</v>
      </c>
      <c r="D3900" s="17" t="s">
        <v>1185</v>
      </c>
      <c r="E3900" s="18" t="s">
        <v>1186</v>
      </c>
      <c r="F3900" s="18" t="s">
        <v>1186</v>
      </c>
      <c r="G3900" s="17" t="s">
        <v>24</v>
      </c>
      <c r="H3900" s="21">
        <v>3302900</v>
      </c>
      <c r="I3900" s="20">
        <v>3302965.2173913047</v>
      </c>
      <c r="J3900" s="19">
        <v>3435000</v>
      </c>
      <c r="K3900" s="1" t="s">
        <v>10675</v>
      </c>
      <c r="L3900" s="183"/>
      <c r="M3900" s="44" t="e">
        <f>VLOOKUP(#REF!,'[1]PL3 Danh muc đầy đủ'!$E$9:$X$9281,20,0)</f>
        <v>#REF!</v>
      </c>
      <c r="N3900" s="44" t="e">
        <f>M3900-#REF!</f>
        <v>#REF!</v>
      </c>
    </row>
    <row r="3901" spans="1:14" ht="36" x14ac:dyDescent="0.3">
      <c r="A3901" s="43">
        <v>3891</v>
      </c>
      <c r="B3901" s="17" t="s">
        <v>1187</v>
      </c>
      <c r="C3901" s="18" t="s">
        <v>18141</v>
      </c>
      <c r="D3901" s="17" t="s">
        <v>1188</v>
      </c>
      <c r="E3901" s="18" t="s">
        <v>1189</v>
      </c>
      <c r="F3901" s="18" t="s">
        <v>1189</v>
      </c>
      <c r="G3901" s="17" t="s">
        <v>18</v>
      </c>
      <c r="H3901" s="21">
        <v>3302900</v>
      </c>
      <c r="I3901" s="20">
        <v>3302965.2173913047</v>
      </c>
      <c r="J3901" s="19">
        <v>3435000</v>
      </c>
      <c r="K3901" s="1" t="s">
        <v>10675</v>
      </c>
      <c r="L3901" s="183"/>
      <c r="M3901" s="44" t="e">
        <f>VLOOKUP(#REF!,'[1]PL3 Danh muc đầy đủ'!$E$9:$X$9281,20,0)</f>
        <v>#REF!</v>
      </c>
      <c r="N3901" s="44" t="e">
        <f>M3901-#REF!</f>
        <v>#REF!</v>
      </c>
    </row>
    <row r="3902" spans="1:14" ht="36" x14ac:dyDescent="0.3">
      <c r="A3902" s="43">
        <v>3892</v>
      </c>
      <c r="B3902" s="17" t="s">
        <v>1190</v>
      </c>
      <c r="C3902" s="18" t="s">
        <v>18141</v>
      </c>
      <c r="D3902" s="17" t="s">
        <v>1191</v>
      </c>
      <c r="E3902" s="18" t="s">
        <v>1192</v>
      </c>
      <c r="F3902" s="18" t="s">
        <v>1192</v>
      </c>
      <c r="G3902" s="17" t="s">
        <v>18</v>
      </c>
      <c r="H3902" s="21">
        <v>3302900</v>
      </c>
      <c r="I3902" s="20">
        <v>3302965.2173913047</v>
      </c>
      <c r="J3902" s="19">
        <v>3435000</v>
      </c>
      <c r="K3902" s="1" t="s">
        <v>10675</v>
      </c>
      <c r="L3902" s="183"/>
      <c r="M3902" s="44" t="e">
        <f>VLOOKUP(#REF!,'[1]PL3 Danh muc đầy đủ'!$E$9:$X$9281,20,0)</f>
        <v>#REF!</v>
      </c>
      <c r="N3902" s="44" t="e">
        <f>M3902-#REF!</f>
        <v>#REF!</v>
      </c>
    </row>
    <row r="3903" spans="1:14" ht="18" x14ac:dyDescent="0.3">
      <c r="A3903" s="43">
        <v>3893</v>
      </c>
      <c r="B3903" s="17" t="s">
        <v>1193</v>
      </c>
      <c r="C3903" s="18" t="s">
        <v>18141</v>
      </c>
      <c r="D3903" s="17" t="s">
        <v>1194</v>
      </c>
      <c r="E3903" s="18" t="s">
        <v>1195</v>
      </c>
      <c r="F3903" s="18" t="s">
        <v>1195</v>
      </c>
      <c r="G3903" s="17" t="s">
        <v>24</v>
      </c>
      <c r="H3903" s="21">
        <v>3302900</v>
      </c>
      <c r="I3903" s="20">
        <v>3302965.2173913047</v>
      </c>
      <c r="J3903" s="19">
        <v>3435000</v>
      </c>
      <c r="K3903" s="1" t="s">
        <v>10675</v>
      </c>
      <c r="L3903" s="183"/>
      <c r="M3903" s="44" t="e">
        <f>VLOOKUP(#REF!,'[1]PL3 Danh muc đầy đủ'!$E$9:$X$9281,20,0)</f>
        <v>#REF!</v>
      </c>
      <c r="N3903" s="44" t="e">
        <f>M3903-#REF!</f>
        <v>#REF!</v>
      </c>
    </row>
    <row r="3904" spans="1:14" ht="36" x14ac:dyDescent="0.3">
      <c r="A3904" s="43">
        <v>3894</v>
      </c>
      <c r="B3904" s="17" t="s">
        <v>1196</v>
      </c>
      <c r="C3904" s="18" t="s">
        <v>18141</v>
      </c>
      <c r="D3904" s="17" t="s">
        <v>1197</v>
      </c>
      <c r="E3904" s="18" t="s">
        <v>1198</v>
      </c>
      <c r="F3904" s="18" t="s">
        <v>1198</v>
      </c>
      <c r="G3904" s="17" t="s">
        <v>18</v>
      </c>
      <c r="H3904" s="21">
        <v>3302900</v>
      </c>
      <c r="I3904" s="20">
        <v>3302965.2173913047</v>
      </c>
      <c r="J3904" s="19">
        <v>3435000</v>
      </c>
      <c r="K3904" s="1" t="s">
        <v>10675</v>
      </c>
      <c r="L3904" s="183"/>
      <c r="M3904" s="44" t="e">
        <f>VLOOKUP(#REF!,'[1]PL3 Danh muc đầy đủ'!$E$9:$X$9281,20,0)</f>
        <v>#REF!</v>
      </c>
      <c r="N3904" s="44" t="e">
        <f>M3904-#REF!</f>
        <v>#REF!</v>
      </c>
    </row>
    <row r="3905" spans="1:14" ht="36" x14ac:dyDescent="0.3">
      <c r="A3905" s="43">
        <v>3895</v>
      </c>
      <c r="B3905" s="17" t="s">
        <v>1199</v>
      </c>
      <c r="C3905" s="18" t="s">
        <v>18141</v>
      </c>
      <c r="D3905" s="17" t="s">
        <v>1200</v>
      </c>
      <c r="E3905" s="18" t="s">
        <v>1201</v>
      </c>
      <c r="F3905" s="18" t="s">
        <v>1201</v>
      </c>
      <c r="G3905" s="17" t="s">
        <v>18</v>
      </c>
      <c r="H3905" s="21">
        <v>3302900</v>
      </c>
      <c r="I3905" s="20">
        <v>3302965.2173913047</v>
      </c>
      <c r="J3905" s="19">
        <v>3435000</v>
      </c>
      <c r="K3905" s="1" t="s">
        <v>10675</v>
      </c>
      <c r="L3905" s="183"/>
      <c r="M3905" s="44" t="e">
        <f>VLOOKUP(#REF!,'[1]PL3 Danh muc đầy đủ'!$E$9:$X$9281,20,0)</f>
        <v>#REF!</v>
      </c>
      <c r="N3905" s="44" t="e">
        <f>M3905-#REF!</f>
        <v>#REF!</v>
      </c>
    </row>
    <row r="3906" spans="1:14" ht="36" x14ac:dyDescent="0.3">
      <c r="A3906" s="43">
        <v>3896</v>
      </c>
      <c r="B3906" s="17" t="s">
        <v>1202</v>
      </c>
      <c r="C3906" s="18" t="s">
        <v>18141</v>
      </c>
      <c r="D3906" s="17" t="s">
        <v>1203</v>
      </c>
      <c r="E3906" s="18" t="s">
        <v>1204</v>
      </c>
      <c r="F3906" s="18" t="s">
        <v>1204</v>
      </c>
      <c r="G3906" s="17" t="s">
        <v>24</v>
      </c>
      <c r="H3906" s="21">
        <v>3302900</v>
      </c>
      <c r="I3906" s="20">
        <v>3302965.2173913047</v>
      </c>
      <c r="J3906" s="19">
        <v>3435000</v>
      </c>
      <c r="K3906" s="1" t="s">
        <v>10675</v>
      </c>
      <c r="L3906" s="183"/>
      <c r="M3906" s="44" t="e">
        <f>VLOOKUP(#REF!,'[1]PL3 Danh muc đầy đủ'!$E$9:$X$9281,20,0)</f>
        <v>#REF!</v>
      </c>
      <c r="N3906" s="44" t="e">
        <f>M3906-#REF!</f>
        <v>#REF!</v>
      </c>
    </row>
    <row r="3907" spans="1:14" ht="36" x14ac:dyDescent="0.3">
      <c r="A3907" s="43">
        <v>3897</v>
      </c>
      <c r="B3907" s="17" t="s">
        <v>1205</v>
      </c>
      <c r="C3907" s="18" t="s">
        <v>18141</v>
      </c>
      <c r="D3907" s="17" t="s">
        <v>1206</v>
      </c>
      <c r="E3907" s="18" t="s">
        <v>1207</v>
      </c>
      <c r="F3907" s="18" t="s">
        <v>1207</v>
      </c>
      <c r="G3907" s="17" t="s">
        <v>24</v>
      </c>
      <c r="H3907" s="21">
        <v>3302900</v>
      </c>
      <c r="I3907" s="20">
        <v>3302965.2173913047</v>
      </c>
      <c r="J3907" s="19">
        <v>3435000</v>
      </c>
      <c r="K3907" s="1" t="s">
        <v>10675</v>
      </c>
      <c r="L3907" s="183"/>
      <c r="M3907" s="44" t="e">
        <f>VLOOKUP(#REF!,'[1]PL3 Danh muc đầy đủ'!$E$9:$X$9281,20,0)</f>
        <v>#REF!</v>
      </c>
      <c r="N3907" s="44" t="e">
        <f>M3907-#REF!</f>
        <v>#REF!</v>
      </c>
    </row>
    <row r="3908" spans="1:14" ht="18" x14ac:dyDescent="0.3">
      <c r="A3908" s="43">
        <v>3898</v>
      </c>
      <c r="B3908" s="17" t="s">
        <v>1208</v>
      </c>
      <c r="C3908" s="18" t="s">
        <v>18141</v>
      </c>
      <c r="D3908" s="17" t="s">
        <v>1209</v>
      </c>
      <c r="E3908" s="18" t="s">
        <v>1210</v>
      </c>
      <c r="F3908" s="18" t="s">
        <v>1210</v>
      </c>
      <c r="G3908" s="17" t="s">
        <v>24</v>
      </c>
      <c r="H3908" s="21">
        <v>3302900</v>
      </c>
      <c r="I3908" s="20">
        <v>3302965.2173913047</v>
      </c>
      <c r="J3908" s="19">
        <v>3435000</v>
      </c>
      <c r="K3908" s="1" t="s">
        <v>10675</v>
      </c>
      <c r="L3908" s="183"/>
      <c r="M3908" s="44" t="e">
        <f>VLOOKUP(#REF!,'[1]PL3 Danh muc đầy đủ'!$E$9:$X$9281,20,0)</f>
        <v>#REF!</v>
      </c>
      <c r="N3908" s="44" t="e">
        <f>M3908-#REF!</f>
        <v>#REF!</v>
      </c>
    </row>
    <row r="3909" spans="1:14" ht="18" x14ac:dyDescent="0.3">
      <c r="A3909" s="43">
        <v>3899</v>
      </c>
      <c r="B3909" s="17" t="s">
        <v>1211</v>
      </c>
      <c r="C3909" s="18" t="s">
        <v>18141</v>
      </c>
      <c r="D3909" s="17" t="s">
        <v>1212</v>
      </c>
      <c r="E3909" s="18" t="s">
        <v>1213</v>
      </c>
      <c r="F3909" s="18" t="s">
        <v>1213</v>
      </c>
      <c r="G3909" s="17" t="s">
        <v>24</v>
      </c>
      <c r="H3909" s="21">
        <v>3302900</v>
      </c>
      <c r="I3909" s="20">
        <v>3302965.2173913047</v>
      </c>
      <c r="J3909" s="19">
        <v>3435000</v>
      </c>
      <c r="K3909" s="1" t="s">
        <v>10675</v>
      </c>
      <c r="L3909" s="183"/>
      <c r="M3909" s="44" t="e">
        <f>VLOOKUP(#REF!,'[1]PL3 Danh muc đầy đủ'!$E$9:$X$9281,20,0)</f>
        <v>#REF!</v>
      </c>
      <c r="N3909" s="44" t="e">
        <f>M3909-#REF!</f>
        <v>#REF!</v>
      </c>
    </row>
    <row r="3910" spans="1:14" ht="36" x14ac:dyDescent="0.3">
      <c r="A3910" s="43">
        <v>3900</v>
      </c>
      <c r="B3910" s="17" t="s">
        <v>1214</v>
      </c>
      <c r="C3910" s="18" t="s">
        <v>18141</v>
      </c>
      <c r="D3910" s="17" t="s">
        <v>1215</v>
      </c>
      <c r="E3910" s="18" t="s">
        <v>1216</v>
      </c>
      <c r="F3910" s="18" t="s">
        <v>1216</v>
      </c>
      <c r="G3910" s="17" t="s">
        <v>24</v>
      </c>
      <c r="H3910" s="21">
        <v>3302900</v>
      </c>
      <c r="I3910" s="20">
        <v>3302965.2173913047</v>
      </c>
      <c r="J3910" s="19">
        <v>3435000</v>
      </c>
      <c r="K3910" s="1" t="s">
        <v>10675</v>
      </c>
      <c r="L3910" s="183"/>
      <c r="M3910" s="44" t="e">
        <f>VLOOKUP(#REF!,'[1]PL3 Danh muc đầy đủ'!$E$9:$X$9281,20,0)</f>
        <v>#REF!</v>
      </c>
      <c r="N3910" s="44" t="e">
        <f>M3910-#REF!</f>
        <v>#REF!</v>
      </c>
    </row>
    <row r="3911" spans="1:14" ht="18" x14ac:dyDescent="0.3">
      <c r="A3911" s="43">
        <v>3901</v>
      </c>
      <c r="B3911" s="17" t="s">
        <v>1217</v>
      </c>
      <c r="C3911" s="18" t="s">
        <v>18141</v>
      </c>
      <c r="D3911" s="17" t="s">
        <v>1218</v>
      </c>
      <c r="E3911" s="18" t="s">
        <v>1219</v>
      </c>
      <c r="F3911" s="18" t="s">
        <v>1219</v>
      </c>
      <c r="G3911" s="17" t="s">
        <v>24</v>
      </c>
      <c r="H3911" s="21">
        <v>3302900</v>
      </c>
      <c r="I3911" s="20">
        <v>3302965.2173913047</v>
      </c>
      <c r="J3911" s="19">
        <v>3435000</v>
      </c>
      <c r="K3911" s="1" t="s">
        <v>10675</v>
      </c>
      <c r="L3911" s="183"/>
      <c r="M3911" s="44" t="e">
        <f>VLOOKUP(#REF!,'[1]PL3 Danh muc đầy đủ'!$E$9:$X$9281,20,0)</f>
        <v>#REF!</v>
      </c>
      <c r="N3911" s="44" t="e">
        <f>M3911-#REF!</f>
        <v>#REF!</v>
      </c>
    </row>
    <row r="3912" spans="1:14" ht="36" x14ac:dyDescent="0.3">
      <c r="A3912" s="43">
        <v>3902</v>
      </c>
      <c r="B3912" s="17" t="s">
        <v>1220</v>
      </c>
      <c r="C3912" s="18" t="s">
        <v>18141</v>
      </c>
      <c r="D3912" s="17" t="s">
        <v>1221</v>
      </c>
      <c r="E3912" s="18" t="s">
        <v>1222</v>
      </c>
      <c r="F3912" s="18" t="s">
        <v>1222</v>
      </c>
      <c r="G3912" s="17" t="s">
        <v>54</v>
      </c>
      <c r="H3912" s="21">
        <v>3302900</v>
      </c>
      <c r="I3912" s="20">
        <v>3302965.2173913047</v>
      </c>
      <c r="J3912" s="19">
        <v>3435000</v>
      </c>
      <c r="K3912" s="1" t="s">
        <v>10675</v>
      </c>
      <c r="L3912" s="183"/>
      <c r="M3912" s="44" t="e">
        <f>VLOOKUP(#REF!,'[1]PL3 Danh muc đầy đủ'!$E$9:$X$9281,20,0)</f>
        <v>#REF!</v>
      </c>
      <c r="N3912" s="44" t="e">
        <f>M3912-#REF!</f>
        <v>#REF!</v>
      </c>
    </row>
    <row r="3913" spans="1:14" ht="36" x14ac:dyDescent="0.3">
      <c r="A3913" s="43">
        <v>3903</v>
      </c>
      <c r="B3913" s="17" t="s">
        <v>1223</v>
      </c>
      <c r="C3913" s="18" t="s">
        <v>18141</v>
      </c>
      <c r="D3913" s="17" t="s">
        <v>1224</v>
      </c>
      <c r="E3913" s="18" t="s">
        <v>1225</v>
      </c>
      <c r="F3913" s="18" t="s">
        <v>1225</v>
      </c>
      <c r="G3913" s="17" t="s">
        <v>24</v>
      </c>
      <c r="H3913" s="21">
        <v>3302900</v>
      </c>
      <c r="I3913" s="20">
        <v>3302965.2173913047</v>
      </c>
      <c r="J3913" s="19">
        <v>3435000</v>
      </c>
      <c r="K3913" s="1" t="s">
        <v>10675</v>
      </c>
      <c r="L3913" s="183"/>
      <c r="M3913" s="44" t="e">
        <f>VLOOKUP(#REF!,'[1]PL3 Danh muc đầy đủ'!$E$9:$X$9281,20,0)</f>
        <v>#REF!</v>
      </c>
      <c r="N3913" s="44" t="e">
        <f>M3913-#REF!</f>
        <v>#REF!</v>
      </c>
    </row>
    <row r="3914" spans="1:14" ht="36" x14ac:dyDescent="0.3">
      <c r="A3914" s="43">
        <v>3904</v>
      </c>
      <c r="B3914" s="17" t="s">
        <v>1226</v>
      </c>
      <c r="C3914" s="18" t="s">
        <v>18141</v>
      </c>
      <c r="D3914" s="17" t="s">
        <v>1227</v>
      </c>
      <c r="E3914" s="18" t="s">
        <v>16838</v>
      </c>
      <c r="F3914" s="18" t="s">
        <v>16838</v>
      </c>
      <c r="G3914" s="17" t="s">
        <v>18</v>
      </c>
      <c r="H3914" s="21">
        <v>3302900</v>
      </c>
      <c r="I3914" s="20">
        <v>3302965.2173913047</v>
      </c>
      <c r="J3914" s="19">
        <v>3435000</v>
      </c>
      <c r="K3914" s="1" t="s">
        <v>10675</v>
      </c>
      <c r="L3914" s="183"/>
      <c r="M3914" s="44" t="e">
        <f>VLOOKUP(#REF!,'[1]PL3 Danh muc đầy đủ'!$E$9:$X$9281,20,0)</f>
        <v>#REF!</v>
      </c>
      <c r="N3914" s="44" t="e">
        <f>M3914-#REF!</f>
        <v>#REF!</v>
      </c>
    </row>
    <row r="3915" spans="1:14" ht="36" x14ac:dyDescent="0.3">
      <c r="A3915" s="43">
        <v>3905</v>
      </c>
      <c r="B3915" s="17" t="s">
        <v>1228</v>
      </c>
      <c r="C3915" s="18" t="s">
        <v>18141</v>
      </c>
      <c r="D3915" s="17" t="s">
        <v>1229</v>
      </c>
      <c r="E3915" s="18" t="s">
        <v>16839</v>
      </c>
      <c r="F3915" s="18" t="s">
        <v>16839</v>
      </c>
      <c r="G3915" s="17" t="s">
        <v>18</v>
      </c>
      <c r="H3915" s="21">
        <v>3302900</v>
      </c>
      <c r="I3915" s="20">
        <v>3302965.2173913047</v>
      </c>
      <c r="J3915" s="19">
        <v>3435000</v>
      </c>
      <c r="K3915" s="1" t="s">
        <v>10675</v>
      </c>
      <c r="L3915" s="183"/>
      <c r="M3915" s="44" t="e">
        <f>VLOOKUP(#REF!,'[1]PL3 Danh muc đầy đủ'!$E$9:$X$9281,20,0)</f>
        <v>#REF!</v>
      </c>
      <c r="N3915" s="44" t="e">
        <f>M3915-#REF!</f>
        <v>#REF!</v>
      </c>
    </row>
    <row r="3916" spans="1:14" ht="36" x14ac:dyDescent="0.3">
      <c r="A3916" s="43">
        <v>3906</v>
      </c>
      <c r="B3916" s="17" t="s">
        <v>1230</v>
      </c>
      <c r="C3916" s="18" t="s">
        <v>18136</v>
      </c>
      <c r="D3916" s="17" t="s">
        <v>1231</v>
      </c>
      <c r="E3916" s="18" t="s">
        <v>1137</v>
      </c>
      <c r="F3916" s="18" t="s">
        <v>1137</v>
      </c>
      <c r="G3916" s="17" t="s">
        <v>18</v>
      </c>
      <c r="H3916" s="21">
        <v>3302900</v>
      </c>
      <c r="I3916" s="20">
        <v>3302965.2173913047</v>
      </c>
      <c r="J3916" s="19">
        <v>3435000</v>
      </c>
      <c r="K3916" s="1" t="s">
        <v>10675</v>
      </c>
      <c r="L3916" s="183"/>
      <c r="M3916" s="44" t="e">
        <f>VLOOKUP(#REF!,'[1]PL3 Danh muc đầy đủ'!$E$9:$X$9281,20,0)</f>
        <v>#REF!</v>
      </c>
      <c r="N3916" s="44" t="e">
        <f>M3916-#REF!</f>
        <v>#REF!</v>
      </c>
    </row>
    <row r="3917" spans="1:14" ht="36" x14ac:dyDescent="0.3">
      <c r="A3917" s="43">
        <v>3907</v>
      </c>
      <c r="B3917" s="17" t="s">
        <v>1232</v>
      </c>
      <c r="C3917" s="18" t="s">
        <v>18136</v>
      </c>
      <c r="D3917" s="17" t="s">
        <v>1233</v>
      </c>
      <c r="E3917" s="18" t="s">
        <v>1234</v>
      </c>
      <c r="F3917" s="18" t="s">
        <v>1234</v>
      </c>
      <c r="G3917" s="17" t="s">
        <v>24</v>
      </c>
      <c r="H3917" s="21">
        <v>3302900</v>
      </c>
      <c r="I3917" s="20">
        <v>3302965.2173913047</v>
      </c>
      <c r="J3917" s="19">
        <v>3435000</v>
      </c>
      <c r="K3917" s="1" t="s">
        <v>10675</v>
      </c>
      <c r="L3917" s="183"/>
      <c r="M3917" s="44" t="e">
        <f>VLOOKUP(#REF!,'[1]PL3 Danh muc đầy đủ'!$E$9:$X$9281,20,0)</f>
        <v>#REF!</v>
      </c>
      <c r="N3917" s="44" t="e">
        <f>M3917-#REF!</f>
        <v>#REF!</v>
      </c>
    </row>
    <row r="3918" spans="1:14" ht="36" x14ac:dyDescent="0.3">
      <c r="A3918" s="43">
        <v>3908</v>
      </c>
      <c r="B3918" s="17" t="s">
        <v>1235</v>
      </c>
      <c r="C3918" s="18" t="s">
        <v>18136</v>
      </c>
      <c r="D3918" s="17" t="s">
        <v>1236</v>
      </c>
      <c r="E3918" s="18" t="s">
        <v>1143</v>
      </c>
      <c r="F3918" s="18" t="s">
        <v>1143</v>
      </c>
      <c r="G3918" s="17" t="s">
        <v>24</v>
      </c>
      <c r="H3918" s="21">
        <v>3302900</v>
      </c>
      <c r="I3918" s="20">
        <v>3302965.2173913047</v>
      </c>
      <c r="J3918" s="19">
        <v>3435000</v>
      </c>
      <c r="K3918" s="1" t="s">
        <v>10675</v>
      </c>
      <c r="L3918" s="183"/>
      <c r="M3918" s="44" t="e">
        <f>VLOOKUP(#REF!,'[1]PL3 Danh muc đầy đủ'!$E$9:$X$9281,20,0)</f>
        <v>#REF!</v>
      </c>
      <c r="N3918" s="44" t="e">
        <f>M3918-#REF!</f>
        <v>#REF!</v>
      </c>
    </row>
    <row r="3919" spans="1:14" ht="36" x14ac:dyDescent="0.3">
      <c r="A3919" s="43">
        <v>3909</v>
      </c>
      <c r="B3919" s="17" t="s">
        <v>1237</v>
      </c>
      <c r="C3919" s="18" t="s">
        <v>18136</v>
      </c>
      <c r="D3919" s="17" t="s">
        <v>1238</v>
      </c>
      <c r="E3919" s="18" t="s">
        <v>1239</v>
      </c>
      <c r="F3919" s="18" t="s">
        <v>18123</v>
      </c>
      <c r="G3919" s="17" t="s">
        <v>24</v>
      </c>
      <c r="H3919" s="21">
        <v>3302900</v>
      </c>
      <c r="I3919" s="20">
        <v>3302965.2173913047</v>
      </c>
      <c r="J3919" s="19">
        <v>3435000</v>
      </c>
      <c r="K3919" s="1"/>
      <c r="L3919" s="183"/>
      <c r="M3919" s="44" t="e">
        <f>VLOOKUP(#REF!,'[1]PL3 Danh muc đầy đủ'!$E$9:$X$9281,20,0)</f>
        <v>#REF!</v>
      </c>
      <c r="N3919" s="44" t="e">
        <f>M3919-#REF!</f>
        <v>#REF!</v>
      </c>
    </row>
    <row r="3920" spans="1:14" ht="36" x14ac:dyDescent="0.3">
      <c r="A3920" s="43">
        <v>3910</v>
      </c>
      <c r="B3920" s="17" t="s">
        <v>1240</v>
      </c>
      <c r="C3920" s="18" t="s">
        <v>18136</v>
      </c>
      <c r="D3920" s="17" t="s">
        <v>1241</v>
      </c>
      <c r="E3920" s="18" t="s">
        <v>1127</v>
      </c>
      <c r="F3920" s="18" t="s">
        <v>1127</v>
      </c>
      <c r="G3920" s="17" t="s">
        <v>18</v>
      </c>
      <c r="H3920" s="21">
        <v>3302900</v>
      </c>
      <c r="I3920" s="20">
        <v>3302965.2173913047</v>
      </c>
      <c r="J3920" s="19">
        <v>3435000</v>
      </c>
      <c r="K3920" s="1"/>
      <c r="L3920" s="183"/>
      <c r="M3920" s="44" t="e">
        <f>VLOOKUP(#REF!,'[1]PL3 Danh muc đầy đủ'!$E$9:$X$9281,20,0)</f>
        <v>#REF!</v>
      </c>
      <c r="N3920" s="44" t="e">
        <f>M3920-#REF!</f>
        <v>#REF!</v>
      </c>
    </row>
    <row r="3921" spans="1:14" ht="72" x14ac:dyDescent="0.3">
      <c r="A3921" s="43">
        <v>3911</v>
      </c>
      <c r="B3921" s="17" t="s">
        <v>18343</v>
      </c>
      <c r="C3921" s="18" t="s">
        <v>18152</v>
      </c>
      <c r="D3921" s="17" t="s">
        <v>18514</v>
      </c>
      <c r="E3921" s="18" t="s">
        <v>18676</v>
      </c>
      <c r="F3921" s="18" t="s">
        <v>18676</v>
      </c>
      <c r="G3921" s="17"/>
      <c r="H3921" s="21">
        <v>4594500</v>
      </c>
      <c r="I3921" s="20">
        <v>4594591.3043478262</v>
      </c>
      <c r="J3921" s="19">
        <v>4778300</v>
      </c>
      <c r="K3921" s="18" t="s">
        <v>18738</v>
      </c>
      <c r="L3921" s="184"/>
      <c r="M3921" s="44" t="e">
        <f>VLOOKUP(#REF!,'[1]PL3 Danh muc đầy đủ'!$E$9:$X$9281,20,0)</f>
        <v>#REF!</v>
      </c>
      <c r="N3921" s="44" t="e">
        <f>M3921-#REF!</f>
        <v>#REF!</v>
      </c>
    </row>
    <row r="3922" spans="1:14" ht="18" x14ac:dyDescent="0.3">
      <c r="A3922" s="43">
        <v>3912</v>
      </c>
      <c r="B3922" s="17" t="s">
        <v>10677</v>
      </c>
      <c r="C3922" s="18" t="s">
        <v>18167</v>
      </c>
      <c r="D3922" s="17" t="s">
        <v>10678</v>
      </c>
      <c r="E3922" s="18" t="s">
        <v>10679</v>
      </c>
      <c r="F3922" s="18" t="s">
        <v>10679</v>
      </c>
      <c r="G3922" s="17" t="s">
        <v>54</v>
      </c>
      <c r="H3922" s="21">
        <v>6221700</v>
      </c>
      <c r="I3922" s="20">
        <v>6221773.9130434766</v>
      </c>
      <c r="J3922" s="19">
        <v>6470600</v>
      </c>
      <c r="K3922" s="1" t="s">
        <v>10676</v>
      </c>
      <c r="L3922" s="183"/>
      <c r="M3922" s="44" t="e">
        <f>VLOOKUP(#REF!,'[1]PL3 Danh muc đầy đủ'!$E$9:$X$9281,20,0)</f>
        <v>#REF!</v>
      </c>
      <c r="N3922" s="44" t="e">
        <f>M3922-#REF!</f>
        <v>#REF!</v>
      </c>
    </row>
    <row r="3923" spans="1:14" ht="90" x14ac:dyDescent="0.3">
      <c r="A3923" s="43">
        <v>3913</v>
      </c>
      <c r="B3923" s="17" t="s">
        <v>10680</v>
      </c>
      <c r="C3923" s="18" t="s">
        <v>18167</v>
      </c>
      <c r="D3923" s="17" t="s">
        <v>10681</v>
      </c>
      <c r="E3923" s="18" t="s">
        <v>10682</v>
      </c>
      <c r="F3923" s="18" t="s">
        <v>10682</v>
      </c>
      <c r="G3923" s="17" t="s">
        <v>54</v>
      </c>
      <c r="H3923" s="21">
        <v>4421700</v>
      </c>
      <c r="I3923" s="20">
        <v>4421773.9130434766</v>
      </c>
      <c r="J3923" s="19">
        <v>4598600</v>
      </c>
      <c r="K3923" s="1" t="s">
        <v>10676</v>
      </c>
      <c r="L3923" s="183"/>
      <c r="M3923" s="44" t="e">
        <f>VLOOKUP(#REF!,'[1]PL3 Danh muc đầy đủ'!$E$9:$X$9281,20,0)</f>
        <v>#REF!</v>
      </c>
      <c r="N3923" s="44" t="e">
        <f>M3923-#REF!</f>
        <v>#REF!</v>
      </c>
    </row>
    <row r="3924" spans="1:14" ht="54" x14ac:dyDescent="0.3">
      <c r="A3924" s="43">
        <v>3914</v>
      </c>
      <c r="B3924" s="17" t="s">
        <v>10683</v>
      </c>
      <c r="C3924" s="18" t="s">
        <v>18167</v>
      </c>
      <c r="D3924" s="17" t="s">
        <v>10684</v>
      </c>
      <c r="E3924" s="18" t="s">
        <v>16840</v>
      </c>
      <c r="F3924" s="18" t="s">
        <v>16840</v>
      </c>
      <c r="G3924" s="17" t="s">
        <v>24</v>
      </c>
      <c r="H3924" s="21">
        <v>4421700</v>
      </c>
      <c r="I3924" s="20">
        <v>4421773.9130434766</v>
      </c>
      <c r="J3924" s="19">
        <v>4598600</v>
      </c>
      <c r="K3924" s="1" t="s">
        <v>10676</v>
      </c>
      <c r="L3924" s="183"/>
      <c r="M3924" s="44" t="e">
        <f>VLOOKUP(#REF!,'[1]PL3 Danh muc đầy đủ'!$E$9:$X$9281,20,0)</f>
        <v>#REF!</v>
      </c>
      <c r="N3924" s="44" t="e">
        <f>M3924-#REF!</f>
        <v>#REF!</v>
      </c>
    </row>
    <row r="3925" spans="1:14" ht="36" x14ac:dyDescent="0.3">
      <c r="A3925" s="43">
        <v>3915</v>
      </c>
      <c r="B3925" s="17" t="s">
        <v>10685</v>
      </c>
      <c r="C3925" s="18" t="s">
        <v>18147</v>
      </c>
      <c r="D3925" s="17" t="s">
        <v>10686</v>
      </c>
      <c r="E3925" s="18" t="s">
        <v>10687</v>
      </c>
      <c r="F3925" s="18" t="s">
        <v>10687</v>
      </c>
      <c r="G3925" s="17" t="s">
        <v>24</v>
      </c>
      <c r="H3925" s="21">
        <v>4421700</v>
      </c>
      <c r="I3925" s="20">
        <v>4421773.9130434766</v>
      </c>
      <c r="J3925" s="19">
        <v>4598600</v>
      </c>
      <c r="K3925" s="1"/>
      <c r="L3925" s="183"/>
      <c r="M3925" s="44" t="e">
        <f>VLOOKUP(#REF!,'[1]PL3 Danh muc đầy đủ'!$E$9:$X$9281,20,0)</f>
        <v>#REF!</v>
      </c>
      <c r="N3925" s="44" t="e">
        <f>M3925-#REF!</f>
        <v>#REF!</v>
      </c>
    </row>
    <row r="3926" spans="1:14" ht="36" x14ac:dyDescent="0.3">
      <c r="A3926" s="43">
        <v>3916</v>
      </c>
      <c r="B3926" s="17" t="s">
        <v>10688</v>
      </c>
      <c r="C3926" s="18" t="s">
        <v>18147</v>
      </c>
      <c r="D3926" s="17" t="s">
        <v>10689</v>
      </c>
      <c r="E3926" s="18" t="s">
        <v>10690</v>
      </c>
      <c r="F3926" s="18" t="s">
        <v>10690</v>
      </c>
      <c r="G3926" s="17" t="s">
        <v>24</v>
      </c>
      <c r="H3926" s="21">
        <v>4421700</v>
      </c>
      <c r="I3926" s="20">
        <v>4421773.9130434766</v>
      </c>
      <c r="J3926" s="19">
        <v>4598600</v>
      </c>
      <c r="K3926" s="1"/>
      <c r="L3926" s="183"/>
      <c r="M3926" s="44" t="e">
        <f>VLOOKUP(#REF!,'[1]PL3 Danh muc đầy đủ'!$E$9:$X$9281,20,0)</f>
        <v>#REF!</v>
      </c>
      <c r="N3926" s="44" t="e">
        <f>M3926-#REF!</f>
        <v>#REF!</v>
      </c>
    </row>
    <row r="3927" spans="1:14" ht="36" x14ac:dyDescent="0.3">
      <c r="A3927" s="43">
        <v>3917</v>
      </c>
      <c r="B3927" s="17" t="s">
        <v>18346</v>
      </c>
      <c r="C3927" s="18" t="s">
        <v>18136</v>
      </c>
      <c r="D3927" s="17" t="s">
        <v>18517</v>
      </c>
      <c r="E3927" s="18" t="s">
        <v>18679</v>
      </c>
      <c r="F3927" s="18" t="s">
        <v>18679</v>
      </c>
      <c r="G3927" s="17" t="s">
        <v>24</v>
      </c>
      <c r="H3927" s="21">
        <v>4421700</v>
      </c>
      <c r="I3927" s="20">
        <v>4421773.9130434766</v>
      </c>
      <c r="J3927" s="19">
        <v>4598600</v>
      </c>
      <c r="K3927" s="18"/>
      <c r="L3927" s="184"/>
      <c r="M3927" s="44" t="e">
        <f>VLOOKUP(#REF!,'[1]PL3 Danh muc đầy đủ'!$E$9:$X$9281,20,0)</f>
        <v>#REF!</v>
      </c>
      <c r="N3927" s="44" t="e">
        <f>M3927-#REF!</f>
        <v>#REF!</v>
      </c>
    </row>
    <row r="3928" spans="1:14" ht="36" x14ac:dyDescent="0.3">
      <c r="A3928" s="43">
        <v>3918</v>
      </c>
      <c r="B3928" s="17" t="s">
        <v>18347</v>
      </c>
      <c r="C3928" s="18" t="s">
        <v>18136</v>
      </c>
      <c r="D3928" s="17" t="s">
        <v>18518</v>
      </c>
      <c r="E3928" s="18" t="s">
        <v>18680</v>
      </c>
      <c r="F3928" s="18" t="s">
        <v>18680</v>
      </c>
      <c r="G3928" s="17" t="s">
        <v>18</v>
      </c>
      <c r="H3928" s="21">
        <v>4421700</v>
      </c>
      <c r="I3928" s="20">
        <v>4421773.9130434766</v>
      </c>
      <c r="J3928" s="19">
        <v>4598600</v>
      </c>
      <c r="K3928" s="18"/>
      <c r="L3928" s="184"/>
      <c r="M3928" s="44" t="e">
        <f>VLOOKUP(#REF!,'[1]PL3 Danh muc đầy đủ'!$E$9:$X$9281,20,0)</f>
        <v>#REF!</v>
      </c>
      <c r="N3928" s="44" t="e">
        <f>M3928-#REF!</f>
        <v>#REF!</v>
      </c>
    </row>
    <row r="3929" spans="1:14" ht="36" x14ac:dyDescent="0.3">
      <c r="A3929" s="43">
        <v>3919</v>
      </c>
      <c r="B3929" s="17" t="s">
        <v>10691</v>
      </c>
      <c r="C3929" s="18" t="s">
        <v>18167</v>
      </c>
      <c r="D3929" s="17" t="s">
        <v>10692</v>
      </c>
      <c r="E3929" s="18" t="s">
        <v>10693</v>
      </c>
      <c r="F3929" s="18" t="s">
        <v>10693</v>
      </c>
      <c r="G3929" s="17" t="s">
        <v>18</v>
      </c>
      <c r="H3929" s="21">
        <v>1857900</v>
      </c>
      <c r="I3929" s="20">
        <v>1857947.8260869558</v>
      </c>
      <c r="J3929" s="19">
        <v>1932200</v>
      </c>
      <c r="K3929" s="1"/>
      <c r="L3929" s="183"/>
      <c r="M3929" s="44" t="e">
        <f>VLOOKUP(#REF!,'[1]PL3 Danh muc đầy đủ'!$E$9:$X$9281,20,0)</f>
        <v>#REF!</v>
      </c>
      <c r="N3929" s="44" t="e">
        <f>M3929-#REF!</f>
        <v>#REF!</v>
      </c>
    </row>
    <row r="3930" spans="1:14" ht="18" x14ac:dyDescent="0.3">
      <c r="A3930" s="43">
        <v>3920</v>
      </c>
      <c r="B3930" s="17" t="s">
        <v>10694</v>
      </c>
      <c r="C3930" s="18" t="s">
        <v>18167</v>
      </c>
      <c r="D3930" s="17" t="s">
        <v>10695</v>
      </c>
      <c r="E3930" s="18" t="s">
        <v>10696</v>
      </c>
      <c r="F3930" s="18" t="s">
        <v>10696</v>
      </c>
      <c r="G3930" s="17" t="s">
        <v>20</v>
      </c>
      <c r="H3930" s="21">
        <v>1857900</v>
      </c>
      <c r="I3930" s="20">
        <v>1857947.8260869558</v>
      </c>
      <c r="J3930" s="19">
        <v>1932200</v>
      </c>
      <c r="K3930" s="1"/>
      <c r="L3930" s="183"/>
      <c r="M3930" s="44" t="e">
        <f>VLOOKUP(#REF!,'[1]PL3 Danh muc đầy đủ'!$E$9:$X$9281,20,0)</f>
        <v>#REF!</v>
      </c>
      <c r="N3930" s="44" t="e">
        <f>M3930-#REF!</f>
        <v>#REF!</v>
      </c>
    </row>
    <row r="3931" spans="1:14" ht="18" x14ac:dyDescent="0.3">
      <c r="A3931" s="43">
        <v>3921</v>
      </c>
      <c r="B3931" s="17" t="s">
        <v>10697</v>
      </c>
      <c r="C3931" s="18" t="s">
        <v>18167</v>
      </c>
      <c r="D3931" s="17" t="s">
        <v>10698</v>
      </c>
      <c r="E3931" s="18" t="s">
        <v>10699</v>
      </c>
      <c r="F3931" s="18" t="s">
        <v>10699</v>
      </c>
      <c r="G3931" s="17" t="s">
        <v>18</v>
      </c>
      <c r="H3931" s="21">
        <v>1857900</v>
      </c>
      <c r="I3931" s="20">
        <v>1857947.8260869558</v>
      </c>
      <c r="J3931" s="19">
        <v>1932200</v>
      </c>
      <c r="K3931" s="1"/>
      <c r="L3931" s="183"/>
      <c r="M3931" s="44" t="e">
        <f>VLOOKUP(#REF!,'[1]PL3 Danh muc đầy đủ'!$E$9:$X$9281,20,0)</f>
        <v>#REF!</v>
      </c>
      <c r="N3931" s="44" t="e">
        <f>M3931-#REF!</f>
        <v>#REF!</v>
      </c>
    </row>
    <row r="3932" spans="1:14" ht="36" x14ac:dyDescent="0.3">
      <c r="A3932" s="43">
        <v>3922</v>
      </c>
      <c r="B3932" s="17" t="s">
        <v>10700</v>
      </c>
      <c r="C3932" s="18" t="s">
        <v>18140</v>
      </c>
      <c r="D3932" s="17" t="s">
        <v>10701</v>
      </c>
      <c r="E3932" s="18" t="s">
        <v>10702</v>
      </c>
      <c r="F3932" s="18" t="s">
        <v>10702</v>
      </c>
      <c r="G3932" s="17" t="s">
        <v>24</v>
      </c>
      <c r="H3932" s="21">
        <v>1857900</v>
      </c>
      <c r="I3932" s="20">
        <v>1857947.8260869558</v>
      </c>
      <c r="J3932" s="19">
        <v>1932200</v>
      </c>
      <c r="K3932" s="1"/>
      <c r="L3932" s="183"/>
      <c r="M3932" s="44" t="e">
        <f>VLOOKUP(#REF!,'[1]PL3 Danh muc đầy đủ'!$E$9:$X$9281,20,0)</f>
        <v>#REF!</v>
      </c>
      <c r="N3932" s="44" t="e">
        <f>M3932-#REF!</f>
        <v>#REF!</v>
      </c>
    </row>
    <row r="3933" spans="1:14" ht="36" x14ac:dyDescent="0.3">
      <c r="A3933" s="43">
        <v>3923</v>
      </c>
      <c r="B3933" s="17" t="s">
        <v>10703</v>
      </c>
      <c r="C3933" s="18" t="s">
        <v>18141</v>
      </c>
      <c r="D3933" s="17" t="s">
        <v>10704</v>
      </c>
      <c r="E3933" s="18" t="s">
        <v>10705</v>
      </c>
      <c r="F3933" s="18" t="s">
        <v>10705</v>
      </c>
      <c r="G3933" s="17" t="s">
        <v>18</v>
      </c>
      <c r="H3933" s="21">
        <v>1857900</v>
      </c>
      <c r="I3933" s="20">
        <v>1857947.8260869558</v>
      </c>
      <c r="J3933" s="19">
        <v>1932200</v>
      </c>
      <c r="K3933" s="1"/>
      <c r="L3933" s="183"/>
      <c r="M3933" s="44" t="e">
        <f>VLOOKUP(#REF!,'[1]PL3 Danh muc đầy đủ'!$E$9:$X$9281,20,0)</f>
        <v>#REF!</v>
      </c>
      <c r="N3933" s="44" t="e">
        <f>M3933-#REF!</f>
        <v>#REF!</v>
      </c>
    </row>
    <row r="3934" spans="1:14" ht="36" x14ac:dyDescent="0.3">
      <c r="A3934" s="43">
        <v>3924</v>
      </c>
      <c r="B3934" s="17" t="s">
        <v>10706</v>
      </c>
      <c r="C3934" s="18" t="s">
        <v>18141</v>
      </c>
      <c r="D3934" s="17" t="s">
        <v>10707</v>
      </c>
      <c r="E3934" s="18" t="s">
        <v>10708</v>
      </c>
      <c r="F3934" s="18" t="s">
        <v>10708</v>
      </c>
      <c r="G3934" s="17" t="s">
        <v>18</v>
      </c>
      <c r="H3934" s="21">
        <v>1857900</v>
      </c>
      <c r="I3934" s="20">
        <v>1857947.8260869558</v>
      </c>
      <c r="J3934" s="19">
        <v>1932200</v>
      </c>
      <c r="K3934" s="1"/>
      <c r="L3934" s="183"/>
      <c r="M3934" s="44" t="e">
        <f>VLOOKUP(#REF!,'[1]PL3 Danh muc đầy đủ'!$E$9:$X$9281,20,0)</f>
        <v>#REF!</v>
      </c>
      <c r="N3934" s="44" t="e">
        <f>M3934-#REF!</f>
        <v>#REF!</v>
      </c>
    </row>
    <row r="3935" spans="1:14" ht="72" x14ac:dyDescent="0.3">
      <c r="A3935" s="43">
        <v>3925</v>
      </c>
      <c r="B3935" s="17" t="s">
        <v>10709</v>
      </c>
      <c r="C3935" s="18" t="s">
        <v>18141</v>
      </c>
      <c r="D3935" s="17" t="s">
        <v>10710</v>
      </c>
      <c r="E3935" s="18" t="s">
        <v>16841</v>
      </c>
      <c r="F3935" s="18" t="s">
        <v>16841</v>
      </c>
      <c r="G3935" s="17" t="s">
        <v>54</v>
      </c>
      <c r="H3935" s="21">
        <v>7840200</v>
      </c>
      <c r="I3935" s="20">
        <v>7840217.3913043449</v>
      </c>
      <c r="J3935" s="19">
        <v>8153800</v>
      </c>
      <c r="K3935" s="1"/>
      <c r="L3935" s="183"/>
      <c r="M3935" s="44" t="e">
        <f>VLOOKUP(#REF!,'[1]PL3 Danh muc đầy đủ'!$E$9:$X$9281,20,0)</f>
        <v>#REF!</v>
      </c>
      <c r="N3935" s="44" t="e">
        <f>M3935-#REF!</f>
        <v>#REF!</v>
      </c>
    </row>
    <row r="3936" spans="1:14" ht="54" x14ac:dyDescent="0.3">
      <c r="A3936" s="43">
        <v>3926</v>
      </c>
      <c r="B3936" s="17" t="s">
        <v>10711</v>
      </c>
      <c r="C3936" s="18" t="s">
        <v>18167</v>
      </c>
      <c r="D3936" s="17" t="s">
        <v>10712</v>
      </c>
      <c r="E3936" s="18" t="s">
        <v>10713</v>
      </c>
      <c r="F3936" s="18" t="s">
        <v>10713</v>
      </c>
      <c r="G3936" s="17" t="s">
        <v>24</v>
      </c>
      <c r="H3936" s="21">
        <v>9856300</v>
      </c>
      <c r="I3936" s="20">
        <v>9856330.4347826056</v>
      </c>
      <c r="J3936" s="19">
        <v>10250500</v>
      </c>
      <c r="K3936" s="1" t="s">
        <v>10714</v>
      </c>
      <c r="L3936" s="183"/>
      <c r="M3936" s="44" t="e">
        <f>VLOOKUP(#REF!,'[1]PL3 Danh muc đầy đủ'!$E$9:$X$9281,20,0)</f>
        <v>#REF!</v>
      </c>
      <c r="N3936" s="44" t="e">
        <f>M3936-#REF!</f>
        <v>#REF!</v>
      </c>
    </row>
    <row r="3937" spans="1:14" ht="46.8" x14ac:dyDescent="0.3">
      <c r="A3937" s="43">
        <v>3927</v>
      </c>
      <c r="B3937" s="17" t="s">
        <v>10715</v>
      </c>
      <c r="C3937" s="18" t="s">
        <v>18167</v>
      </c>
      <c r="D3937" s="17" t="s">
        <v>10716</v>
      </c>
      <c r="E3937" s="18" t="s">
        <v>10717</v>
      </c>
      <c r="F3937" s="18" t="s">
        <v>10717</v>
      </c>
      <c r="G3937" s="17" t="s">
        <v>24</v>
      </c>
      <c r="H3937" s="21">
        <v>9856300</v>
      </c>
      <c r="I3937" s="20">
        <v>9856330.4347826056</v>
      </c>
      <c r="J3937" s="19">
        <v>10250500</v>
      </c>
      <c r="K3937" s="1" t="s">
        <v>10714</v>
      </c>
      <c r="L3937" s="183"/>
      <c r="M3937" s="44" t="e">
        <f>VLOOKUP(#REF!,'[1]PL3 Danh muc đầy đủ'!$E$9:$X$9281,20,0)</f>
        <v>#REF!</v>
      </c>
      <c r="N3937" s="44" t="e">
        <f>M3937-#REF!</f>
        <v>#REF!</v>
      </c>
    </row>
    <row r="3938" spans="1:14" ht="46.8" x14ac:dyDescent="0.3">
      <c r="A3938" s="43">
        <v>3928</v>
      </c>
      <c r="B3938" s="17" t="s">
        <v>10718</v>
      </c>
      <c r="C3938" s="18" t="s">
        <v>18167</v>
      </c>
      <c r="D3938" s="17" t="s">
        <v>10719</v>
      </c>
      <c r="E3938" s="18" t="s">
        <v>10720</v>
      </c>
      <c r="F3938" s="18" t="s">
        <v>10720</v>
      </c>
      <c r="G3938" s="17" t="s">
        <v>24</v>
      </c>
      <c r="H3938" s="21">
        <v>9856300</v>
      </c>
      <c r="I3938" s="20">
        <v>9856330.4347826056</v>
      </c>
      <c r="J3938" s="19">
        <v>10250500</v>
      </c>
      <c r="K3938" s="1" t="s">
        <v>10714</v>
      </c>
      <c r="L3938" s="183"/>
      <c r="M3938" s="44" t="e">
        <f>VLOOKUP(#REF!,'[1]PL3 Danh muc đầy đủ'!$E$9:$X$9281,20,0)</f>
        <v>#REF!</v>
      </c>
      <c r="N3938" s="44" t="e">
        <f>M3938-#REF!</f>
        <v>#REF!</v>
      </c>
    </row>
    <row r="3939" spans="1:14" ht="46.8" x14ac:dyDescent="0.3">
      <c r="A3939" s="43">
        <v>3929</v>
      </c>
      <c r="B3939" s="17" t="s">
        <v>10721</v>
      </c>
      <c r="C3939" s="18" t="s">
        <v>18167</v>
      </c>
      <c r="D3939" s="17" t="s">
        <v>10722</v>
      </c>
      <c r="E3939" s="18" t="s">
        <v>10723</v>
      </c>
      <c r="F3939" s="18" t="s">
        <v>10723</v>
      </c>
      <c r="G3939" s="17" t="s">
        <v>24</v>
      </c>
      <c r="H3939" s="21">
        <v>9856300</v>
      </c>
      <c r="I3939" s="20">
        <v>9856330.4347826056</v>
      </c>
      <c r="J3939" s="19">
        <v>10250500</v>
      </c>
      <c r="K3939" s="1" t="s">
        <v>10714</v>
      </c>
      <c r="L3939" s="183"/>
      <c r="M3939" s="44" t="e">
        <f>VLOOKUP(#REF!,'[1]PL3 Danh muc đầy đủ'!$E$9:$X$9281,20,0)</f>
        <v>#REF!</v>
      </c>
      <c r="N3939" s="44" t="e">
        <f>M3939-#REF!</f>
        <v>#REF!</v>
      </c>
    </row>
    <row r="3940" spans="1:14" ht="46.8" x14ac:dyDescent="0.3">
      <c r="A3940" s="43">
        <v>3930</v>
      </c>
      <c r="B3940" s="17" t="s">
        <v>10724</v>
      </c>
      <c r="C3940" s="18" t="s">
        <v>18167</v>
      </c>
      <c r="D3940" s="17" t="s">
        <v>10725</v>
      </c>
      <c r="E3940" s="18" t="s">
        <v>10726</v>
      </c>
      <c r="F3940" s="18" t="s">
        <v>10726</v>
      </c>
      <c r="G3940" s="17" t="s">
        <v>24</v>
      </c>
      <c r="H3940" s="21">
        <v>9856300</v>
      </c>
      <c r="I3940" s="20">
        <v>9856330.4347826056</v>
      </c>
      <c r="J3940" s="19">
        <v>10250500</v>
      </c>
      <c r="K3940" s="1" t="s">
        <v>10714</v>
      </c>
      <c r="L3940" s="183"/>
      <c r="M3940" s="44" t="e">
        <f>VLOOKUP(#REF!,'[1]PL3 Danh muc đầy đủ'!$E$9:$X$9281,20,0)</f>
        <v>#REF!</v>
      </c>
      <c r="N3940" s="44" t="e">
        <f>M3940-#REF!</f>
        <v>#REF!</v>
      </c>
    </row>
    <row r="3941" spans="1:14" ht="54" x14ac:dyDescent="0.3">
      <c r="A3941" s="43">
        <v>3931</v>
      </c>
      <c r="B3941" s="17" t="s">
        <v>10727</v>
      </c>
      <c r="C3941" s="18" t="s">
        <v>18167</v>
      </c>
      <c r="D3941" s="17" t="s">
        <v>10728</v>
      </c>
      <c r="E3941" s="18" t="s">
        <v>10729</v>
      </c>
      <c r="F3941" s="18" t="s">
        <v>10729</v>
      </c>
      <c r="G3941" s="17" t="s">
        <v>54</v>
      </c>
      <c r="H3941" s="21">
        <v>9856300</v>
      </c>
      <c r="I3941" s="20">
        <v>9856330.4347826056</v>
      </c>
      <c r="J3941" s="19">
        <v>10250500</v>
      </c>
      <c r="K3941" s="1" t="s">
        <v>10714</v>
      </c>
      <c r="L3941" s="183"/>
      <c r="M3941" s="44" t="e">
        <f>VLOOKUP(#REF!,'[1]PL3 Danh muc đầy đủ'!$E$9:$X$9281,20,0)</f>
        <v>#REF!</v>
      </c>
      <c r="N3941" s="44" t="e">
        <f>M3941-#REF!</f>
        <v>#REF!</v>
      </c>
    </row>
    <row r="3942" spans="1:14" ht="46.8" x14ac:dyDescent="0.3">
      <c r="A3942" s="43">
        <v>3932</v>
      </c>
      <c r="B3942" s="17" t="s">
        <v>10730</v>
      </c>
      <c r="C3942" s="18" t="s">
        <v>18167</v>
      </c>
      <c r="D3942" s="17" t="s">
        <v>10731</v>
      </c>
      <c r="E3942" s="18" t="s">
        <v>10732</v>
      </c>
      <c r="F3942" s="18" t="s">
        <v>10732</v>
      </c>
      <c r="G3942" s="17" t="s">
        <v>24</v>
      </c>
      <c r="H3942" s="21">
        <v>9856300</v>
      </c>
      <c r="I3942" s="20">
        <v>9856330.4347826056</v>
      </c>
      <c r="J3942" s="19">
        <v>10250500</v>
      </c>
      <c r="K3942" s="1" t="s">
        <v>10714</v>
      </c>
      <c r="L3942" s="183"/>
      <c r="M3942" s="44" t="e">
        <f>VLOOKUP(#REF!,'[1]PL3 Danh muc đầy đủ'!$E$9:$X$9281,20,0)</f>
        <v>#REF!</v>
      </c>
      <c r="N3942" s="44" t="e">
        <f>M3942-#REF!</f>
        <v>#REF!</v>
      </c>
    </row>
    <row r="3943" spans="1:14" ht="46.8" x14ac:dyDescent="0.3">
      <c r="A3943" s="43">
        <v>3933</v>
      </c>
      <c r="B3943" s="17" t="s">
        <v>10733</v>
      </c>
      <c r="C3943" s="18" t="s">
        <v>18140</v>
      </c>
      <c r="D3943" s="17" t="s">
        <v>10734</v>
      </c>
      <c r="E3943" s="18" t="s">
        <v>10735</v>
      </c>
      <c r="F3943" s="18" t="s">
        <v>10735</v>
      </c>
      <c r="G3943" s="17" t="s">
        <v>54</v>
      </c>
      <c r="H3943" s="21">
        <v>9856300</v>
      </c>
      <c r="I3943" s="20">
        <v>9856330.4347826056</v>
      </c>
      <c r="J3943" s="19">
        <v>10250500</v>
      </c>
      <c r="K3943" s="1" t="s">
        <v>10714</v>
      </c>
      <c r="L3943" s="183"/>
      <c r="M3943" s="44" t="e">
        <f>VLOOKUP(#REF!,'[1]PL3 Danh muc đầy đủ'!$E$9:$X$9281,20,0)</f>
        <v>#REF!</v>
      </c>
      <c r="N3943" s="44" t="e">
        <f>M3943-#REF!</f>
        <v>#REF!</v>
      </c>
    </row>
    <row r="3944" spans="1:14" ht="54" x14ac:dyDescent="0.3">
      <c r="A3944" s="43">
        <v>3934</v>
      </c>
      <c r="B3944" s="17" t="s">
        <v>10736</v>
      </c>
      <c r="C3944" s="18" t="s">
        <v>18141</v>
      </c>
      <c r="D3944" s="17" t="s">
        <v>10737</v>
      </c>
      <c r="E3944" s="18" t="s">
        <v>10713</v>
      </c>
      <c r="F3944" s="18" t="s">
        <v>10713</v>
      </c>
      <c r="G3944" s="17" t="s">
        <v>54</v>
      </c>
      <c r="H3944" s="21">
        <v>9856300</v>
      </c>
      <c r="I3944" s="20">
        <v>9856330.4347826056</v>
      </c>
      <c r="J3944" s="19">
        <v>10250500</v>
      </c>
      <c r="K3944" s="1" t="s">
        <v>10714</v>
      </c>
      <c r="L3944" s="183"/>
      <c r="M3944" s="44" t="e">
        <f>VLOOKUP(#REF!,'[1]PL3 Danh muc đầy đủ'!$E$9:$X$9281,20,0)</f>
        <v>#REF!</v>
      </c>
      <c r="N3944" s="44" t="e">
        <f>M3944-#REF!</f>
        <v>#REF!</v>
      </c>
    </row>
    <row r="3945" spans="1:14" ht="46.8" x14ac:dyDescent="0.3">
      <c r="A3945" s="43">
        <v>3935</v>
      </c>
      <c r="B3945" s="17" t="s">
        <v>10738</v>
      </c>
      <c r="C3945" s="18" t="s">
        <v>18141</v>
      </c>
      <c r="D3945" s="17" t="s">
        <v>10739</v>
      </c>
      <c r="E3945" s="18" t="s">
        <v>10740</v>
      </c>
      <c r="F3945" s="18" t="s">
        <v>10740</v>
      </c>
      <c r="G3945" s="17" t="s">
        <v>54</v>
      </c>
      <c r="H3945" s="21">
        <v>9856300</v>
      </c>
      <c r="I3945" s="20">
        <v>9856330.4347826056</v>
      </c>
      <c r="J3945" s="19">
        <v>10250500</v>
      </c>
      <c r="K3945" s="1" t="s">
        <v>10714</v>
      </c>
      <c r="L3945" s="183"/>
      <c r="M3945" s="44" t="e">
        <f>VLOOKUP(#REF!,'[1]PL3 Danh muc đầy đủ'!$E$9:$X$9281,20,0)</f>
        <v>#REF!</v>
      </c>
      <c r="N3945" s="44" t="e">
        <f>M3945-#REF!</f>
        <v>#REF!</v>
      </c>
    </row>
    <row r="3946" spans="1:14" ht="46.8" x14ac:dyDescent="0.3">
      <c r="A3946" s="43">
        <v>3936</v>
      </c>
      <c r="B3946" s="17" t="s">
        <v>10741</v>
      </c>
      <c r="C3946" s="18" t="s">
        <v>18141</v>
      </c>
      <c r="D3946" s="17" t="s">
        <v>10742</v>
      </c>
      <c r="E3946" s="18" t="s">
        <v>10743</v>
      </c>
      <c r="F3946" s="18" t="s">
        <v>10743</v>
      </c>
      <c r="G3946" s="17" t="s">
        <v>54</v>
      </c>
      <c r="H3946" s="21">
        <v>9856300</v>
      </c>
      <c r="I3946" s="20">
        <v>9856330.4347826056</v>
      </c>
      <c r="J3946" s="19">
        <v>10250500</v>
      </c>
      <c r="K3946" s="1" t="s">
        <v>10714</v>
      </c>
      <c r="L3946" s="183"/>
      <c r="M3946" s="44" t="e">
        <f>VLOOKUP(#REF!,'[1]PL3 Danh muc đầy đủ'!$E$9:$X$9281,20,0)</f>
        <v>#REF!</v>
      </c>
      <c r="N3946" s="44" t="e">
        <f>M3946-#REF!</f>
        <v>#REF!</v>
      </c>
    </row>
    <row r="3947" spans="1:14" ht="46.8" x14ac:dyDescent="0.3">
      <c r="A3947" s="43">
        <v>3937</v>
      </c>
      <c r="B3947" s="17" t="s">
        <v>10744</v>
      </c>
      <c r="C3947" s="18" t="s">
        <v>18141</v>
      </c>
      <c r="D3947" s="17" t="s">
        <v>10745</v>
      </c>
      <c r="E3947" s="18" t="s">
        <v>10723</v>
      </c>
      <c r="F3947" s="18" t="s">
        <v>10723</v>
      </c>
      <c r="G3947" s="17" t="s">
        <v>54</v>
      </c>
      <c r="H3947" s="21">
        <v>9856300</v>
      </c>
      <c r="I3947" s="20">
        <v>9856330.4347826056</v>
      </c>
      <c r="J3947" s="19">
        <v>10250500</v>
      </c>
      <c r="K3947" s="1" t="s">
        <v>10714</v>
      </c>
      <c r="L3947" s="183"/>
      <c r="M3947" s="44" t="e">
        <f>VLOOKUP(#REF!,'[1]PL3 Danh muc đầy đủ'!$E$9:$X$9281,20,0)</f>
        <v>#REF!</v>
      </c>
      <c r="N3947" s="44" t="e">
        <f>M3947-#REF!</f>
        <v>#REF!</v>
      </c>
    </row>
    <row r="3948" spans="1:14" ht="46.8" x14ac:dyDescent="0.3">
      <c r="A3948" s="43">
        <v>3938</v>
      </c>
      <c r="B3948" s="17" t="s">
        <v>10746</v>
      </c>
      <c r="C3948" s="18" t="s">
        <v>18141</v>
      </c>
      <c r="D3948" s="17" t="s">
        <v>10747</v>
      </c>
      <c r="E3948" s="18" t="s">
        <v>16842</v>
      </c>
      <c r="F3948" s="18" t="s">
        <v>16842</v>
      </c>
      <c r="G3948" s="17" t="s">
        <v>54</v>
      </c>
      <c r="H3948" s="21">
        <v>9856300</v>
      </c>
      <c r="I3948" s="20">
        <v>9856330.4347826056</v>
      </c>
      <c r="J3948" s="19">
        <v>10250500</v>
      </c>
      <c r="K3948" s="1" t="s">
        <v>10714</v>
      </c>
      <c r="L3948" s="183"/>
      <c r="M3948" s="44" t="e">
        <f>VLOOKUP(#REF!,'[1]PL3 Danh muc đầy đủ'!$E$9:$X$9281,20,0)</f>
        <v>#REF!</v>
      </c>
      <c r="N3948" s="44" t="e">
        <f>M3948-#REF!</f>
        <v>#REF!</v>
      </c>
    </row>
    <row r="3949" spans="1:14" ht="46.8" x14ac:dyDescent="0.3">
      <c r="A3949" s="43">
        <v>3939</v>
      </c>
      <c r="B3949" s="17" t="s">
        <v>10748</v>
      </c>
      <c r="C3949" s="18" t="s">
        <v>18167</v>
      </c>
      <c r="D3949" s="17" t="s">
        <v>10749</v>
      </c>
      <c r="E3949" s="18" t="s">
        <v>16843</v>
      </c>
      <c r="F3949" s="18" t="s">
        <v>16843</v>
      </c>
      <c r="G3949" s="17" t="s">
        <v>54</v>
      </c>
      <c r="H3949" s="21">
        <v>5592600</v>
      </c>
      <c r="I3949" s="20">
        <v>5592608.6956521738</v>
      </c>
      <c r="J3949" s="19">
        <v>5816300</v>
      </c>
      <c r="K3949" s="1" t="s">
        <v>10750</v>
      </c>
      <c r="L3949" s="183"/>
      <c r="M3949" s="44" t="e">
        <f>VLOOKUP(#REF!,'[1]PL3 Danh muc đầy đủ'!$E$9:$X$9281,20,0)</f>
        <v>#REF!</v>
      </c>
      <c r="N3949" s="44" t="e">
        <f>M3949-#REF!</f>
        <v>#REF!</v>
      </c>
    </row>
    <row r="3950" spans="1:14" ht="46.8" x14ac:dyDescent="0.3">
      <c r="A3950" s="43">
        <v>3940</v>
      </c>
      <c r="B3950" s="17" t="s">
        <v>10751</v>
      </c>
      <c r="C3950" s="18" t="s">
        <v>18167</v>
      </c>
      <c r="D3950" s="17" t="s">
        <v>10752</v>
      </c>
      <c r="E3950" s="18" t="s">
        <v>10753</v>
      </c>
      <c r="F3950" s="18" t="s">
        <v>10753</v>
      </c>
      <c r="G3950" s="17" t="s">
        <v>54</v>
      </c>
      <c r="H3950" s="21">
        <v>5592600</v>
      </c>
      <c r="I3950" s="20">
        <v>5592608.6956521738</v>
      </c>
      <c r="J3950" s="19">
        <v>5816300</v>
      </c>
      <c r="K3950" s="1" t="s">
        <v>10750</v>
      </c>
      <c r="L3950" s="183"/>
      <c r="M3950" s="44" t="e">
        <f>VLOOKUP(#REF!,'[1]PL3 Danh muc đầy đủ'!$E$9:$X$9281,20,0)</f>
        <v>#REF!</v>
      </c>
      <c r="N3950" s="44" t="e">
        <f>M3950-#REF!</f>
        <v>#REF!</v>
      </c>
    </row>
    <row r="3951" spans="1:14" ht="46.8" x14ac:dyDescent="0.3">
      <c r="A3951" s="43">
        <v>3941</v>
      </c>
      <c r="B3951" s="17" t="s">
        <v>10754</v>
      </c>
      <c r="C3951" s="18" t="s">
        <v>18167</v>
      </c>
      <c r="D3951" s="17" t="s">
        <v>10755</v>
      </c>
      <c r="E3951" s="18" t="s">
        <v>10756</v>
      </c>
      <c r="F3951" s="18" t="s">
        <v>10756</v>
      </c>
      <c r="G3951" s="17" t="s">
        <v>54</v>
      </c>
      <c r="H3951" s="21">
        <v>5592600</v>
      </c>
      <c r="I3951" s="20">
        <v>5592608.6956521738</v>
      </c>
      <c r="J3951" s="19">
        <v>5816300</v>
      </c>
      <c r="K3951" s="1" t="s">
        <v>10750</v>
      </c>
      <c r="L3951" s="183"/>
      <c r="M3951" s="44" t="e">
        <f>VLOOKUP(#REF!,'[1]PL3 Danh muc đầy đủ'!$E$9:$X$9281,20,0)</f>
        <v>#REF!</v>
      </c>
      <c r="N3951" s="44" t="e">
        <f>M3951-#REF!</f>
        <v>#REF!</v>
      </c>
    </row>
    <row r="3952" spans="1:14" ht="54" x14ac:dyDescent="0.3">
      <c r="A3952" s="43">
        <v>3942</v>
      </c>
      <c r="B3952" s="17" t="s">
        <v>10757</v>
      </c>
      <c r="C3952" s="18" t="s">
        <v>18140</v>
      </c>
      <c r="D3952" s="17" t="s">
        <v>14</v>
      </c>
      <c r="E3952" s="18" t="s">
        <v>10758</v>
      </c>
      <c r="F3952" s="18" t="s">
        <v>10758</v>
      </c>
      <c r="G3952" s="17" t="s">
        <v>54</v>
      </c>
      <c r="H3952" s="21">
        <v>5592600</v>
      </c>
      <c r="I3952" s="20">
        <v>5592608.6956521738</v>
      </c>
      <c r="J3952" s="19">
        <v>5816300</v>
      </c>
      <c r="K3952" s="1" t="s">
        <v>10750</v>
      </c>
      <c r="L3952" s="183"/>
      <c r="M3952" s="44" t="e">
        <f>VLOOKUP(#REF!,'[1]PL3 Danh muc đầy đủ'!$E$9:$X$9281,20,0)</f>
        <v>#REF!</v>
      </c>
      <c r="N3952" s="44" t="e">
        <f>M3952-#REF!</f>
        <v>#REF!</v>
      </c>
    </row>
    <row r="3953" spans="1:14" ht="54" x14ac:dyDescent="0.3">
      <c r="A3953" s="43">
        <v>3943</v>
      </c>
      <c r="B3953" s="17" t="s">
        <v>10759</v>
      </c>
      <c r="C3953" s="18" t="s">
        <v>18141</v>
      </c>
      <c r="D3953" s="17" t="s">
        <v>10760</v>
      </c>
      <c r="E3953" s="18" t="s">
        <v>10761</v>
      </c>
      <c r="F3953" s="18" t="s">
        <v>18176</v>
      </c>
      <c r="G3953" s="17" t="s">
        <v>54</v>
      </c>
      <c r="H3953" s="21">
        <v>5592600</v>
      </c>
      <c r="I3953" s="20">
        <v>5592608.6956521738</v>
      </c>
      <c r="J3953" s="19">
        <v>5816300</v>
      </c>
      <c r="K3953" s="1" t="s">
        <v>10750</v>
      </c>
      <c r="L3953" s="183"/>
      <c r="M3953" s="44" t="e">
        <f>VLOOKUP(#REF!,'[1]PL3 Danh muc đầy đủ'!$E$9:$X$9281,20,0)</f>
        <v>#REF!</v>
      </c>
      <c r="N3953" s="44" t="e">
        <f>M3953-#REF!</f>
        <v>#REF!</v>
      </c>
    </row>
    <row r="3954" spans="1:14" ht="46.8" x14ac:dyDescent="0.3">
      <c r="A3954" s="43">
        <v>3944</v>
      </c>
      <c r="B3954" s="17" t="s">
        <v>10762</v>
      </c>
      <c r="C3954" s="18" t="s">
        <v>18141</v>
      </c>
      <c r="D3954" s="17" t="s">
        <v>10763</v>
      </c>
      <c r="E3954" s="18" t="s">
        <v>10764</v>
      </c>
      <c r="F3954" s="18" t="s">
        <v>10764</v>
      </c>
      <c r="G3954" s="17" t="s">
        <v>54</v>
      </c>
      <c r="H3954" s="21">
        <v>5592600</v>
      </c>
      <c r="I3954" s="20">
        <v>5592608.6956521738</v>
      </c>
      <c r="J3954" s="19">
        <v>5816300</v>
      </c>
      <c r="K3954" s="1" t="s">
        <v>10750</v>
      </c>
      <c r="L3954" s="183"/>
      <c r="M3954" s="44" t="e">
        <f>VLOOKUP(#REF!,'[1]PL3 Danh muc đầy đủ'!$E$9:$X$9281,20,0)</f>
        <v>#REF!</v>
      </c>
      <c r="N3954" s="44" t="e">
        <f>M3954-#REF!</f>
        <v>#REF!</v>
      </c>
    </row>
    <row r="3955" spans="1:14" ht="90" x14ac:dyDescent="0.3">
      <c r="A3955" s="43">
        <v>3945</v>
      </c>
      <c r="B3955" s="17" t="s">
        <v>10765</v>
      </c>
      <c r="C3955" s="18" t="s">
        <v>18141</v>
      </c>
      <c r="D3955" s="17" t="s">
        <v>10766</v>
      </c>
      <c r="E3955" s="18" t="s">
        <v>10767</v>
      </c>
      <c r="F3955" s="18" t="s">
        <v>10767</v>
      </c>
      <c r="G3955" s="17" t="s">
        <v>54</v>
      </c>
      <c r="H3955" s="21">
        <v>5592600</v>
      </c>
      <c r="I3955" s="20">
        <v>5592608.6956521738</v>
      </c>
      <c r="J3955" s="19">
        <v>5816300</v>
      </c>
      <c r="K3955" s="1" t="s">
        <v>10750</v>
      </c>
      <c r="L3955" s="183"/>
      <c r="M3955" s="44" t="e">
        <f>VLOOKUP(#REF!,'[1]PL3 Danh muc đầy đủ'!$E$9:$X$9281,20,0)</f>
        <v>#REF!</v>
      </c>
      <c r="N3955" s="44" t="e">
        <f>M3955-#REF!</f>
        <v>#REF!</v>
      </c>
    </row>
    <row r="3956" spans="1:14" ht="46.8" x14ac:dyDescent="0.3">
      <c r="A3956" s="43">
        <v>3946</v>
      </c>
      <c r="B3956" s="17" t="s">
        <v>10768</v>
      </c>
      <c r="C3956" s="18" t="s">
        <v>18141</v>
      </c>
      <c r="D3956" s="17" t="s">
        <v>10769</v>
      </c>
      <c r="E3956" s="18" t="s">
        <v>10770</v>
      </c>
      <c r="F3956" s="18" t="s">
        <v>10770</v>
      </c>
      <c r="G3956" s="17" t="s">
        <v>54</v>
      </c>
      <c r="H3956" s="21">
        <v>5592600</v>
      </c>
      <c r="I3956" s="20">
        <v>5592608.6956521738</v>
      </c>
      <c r="J3956" s="19">
        <v>5816300</v>
      </c>
      <c r="K3956" s="1" t="s">
        <v>10750</v>
      </c>
      <c r="L3956" s="183"/>
      <c r="M3956" s="44" t="e">
        <f>VLOOKUP(#REF!,'[1]PL3 Danh muc đầy đủ'!$E$9:$X$9281,20,0)</f>
        <v>#REF!</v>
      </c>
      <c r="N3956" s="44" t="e">
        <f>M3956-#REF!</f>
        <v>#REF!</v>
      </c>
    </row>
    <row r="3957" spans="1:14" ht="46.8" x14ac:dyDescent="0.3">
      <c r="A3957" s="43">
        <v>3947</v>
      </c>
      <c r="B3957" s="17" t="s">
        <v>10771</v>
      </c>
      <c r="C3957" s="18" t="s">
        <v>18141</v>
      </c>
      <c r="D3957" s="17" t="s">
        <v>10772</v>
      </c>
      <c r="E3957" s="18" t="s">
        <v>10773</v>
      </c>
      <c r="F3957" s="18" t="s">
        <v>10773</v>
      </c>
      <c r="G3957" s="17" t="s">
        <v>24</v>
      </c>
      <c r="H3957" s="21">
        <v>5592600</v>
      </c>
      <c r="I3957" s="20">
        <v>5592608.6956521738</v>
      </c>
      <c r="J3957" s="19">
        <v>5816300</v>
      </c>
      <c r="K3957" s="1" t="s">
        <v>10750</v>
      </c>
      <c r="L3957" s="183"/>
      <c r="M3957" s="44" t="e">
        <f>VLOOKUP(#REF!,'[1]PL3 Danh muc đầy đủ'!$E$9:$X$9281,20,0)</f>
        <v>#REF!</v>
      </c>
      <c r="N3957" s="44" t="e">
        <f>M3957-#REF!</f>
        <v>#REF!</v>
      </c>
    </row>
    <row r="3958" spans="1:14" ht="46.8" x14ac:dyDescent="0.3">
      <c r="A3958" s="43">
        <v>3948</v>
      </c>
      <c r="B3958" s="17" t="s">
        <v>10774</v>
      </c>
      <c r="C3958" s="18" t="s">
        <v>18141</v>
      </c>
      <c r="D3958" s="17" t="s">
        <v>10775</v>
      </c>
      <c r="E3958" s="18" t="s">
        <v>10776</v>
      </c>
      <c r="F3958" s="18" t="s">
        <v>10776</v>
      </c>
      <c r="G3958" s="17" t="s">
        <v>54</v>
      </c>
      <c r="H3958" s="21">
        <v>5592600</v>
      </c>
      <c r="I3958" s="20">
        <v>5592608.6956521738</v>
      </c>
      <c r="J3958" s="19">
        <v>5816300</v>
      </c>
      <c r="K3958" s="1" t="s">
        <v>10750</v>
      </c>
      <c r="L3958" s="183"/>
      <c r="M3958" s="44" t="e">
        <f>VLOOKUP(#REF!,'[1]PL3 Danh muc đầy đủ'!$E$9:$X$9281,20,0)</f>
        <v>#REF!</v>
      </c>
      <c r="N3958" s="44" t="e">
        <f>M3958-#REF!</f>
        <v>#REF!</v>
      </c>
    </row>
    <row r="3959" spans="1:14" ht="54" x14ac:dyDescent="0.3">
      <c r="A3959" s="43">
        <v>3949</v>
      </c>
      <c r="B3959" s="17" t="s">
        <v>10777</v>
      </c>
      <c r="C3959" s="18" t="s">
        <v>18141</v>
      </c>
      <c r="D3959" s="17" t="s">
        <v>10778</v>
      </c>
      <c r="E3959" s="18" t="s">
        <v>16844</v>
      </c>
      <c r="F3959" s="18" t="s">
        <v>16844</v>
      </c>
      <c r="G3959" s="17" t="s">
        <v>54</v>
      </c>
      <c r="H3959" s="21">
        <v>5592600</v>
      </c>
      <c r="I3959" s="20">
        <v>5592608.6956521738</v>
      </c>
      <c r="J3959" s="19">
        <v>5816300</v>
      </c>
      <c r="K3959" s="1" t="s">
        <v>10750</v>
      </c>
      <c r="L3959" s="183"/>
      <c r="M3959" s="44" t="e">
        <f>VLOOKUP(#REF!,'[1]PL3 Danh muc đầy đủ'!$E$9:$X$9281,20,0)</f>
        <v>#REF!</v>
      </c>
      <c r="N3959" s="44" t="e">
        <f>M3959-#REF!</f>
        <v>#REF!</v>
      </c>
    </row>
    <row r="3960" spans="1:14" ht="46.8" x14ac:dyDescent="0.3">
      <c r="A3960" s="43">
        <v>3950</v>
      </c>
      <c r="B3960" s="17" t="s">
        <v>10779</v>
      </c>
      <c r="C3960" s="18" t="s">
        <v>18141</v>
      </c>
      <c r="D3960" s="17" t="s">
        <v>10780</v>
      </c>
      <c r="E3960" s="18" t="s">
        <v>10781</v>
      </c>
      <c r="F3960" s="18" t="s">
        <v>10781</v>
      </c>
      <c r="G3960" s="17" t="s">
        <v>54</v>
      </c>
      <c r="H3960" s="21">
        <v>5592600</v>
      </c>
      <c r="I3960" s="20">
        <v>5592608.6956521738</v>
      </c>
      <c r="J3960" s="19">
        <v>5816300</v>
      </c>
      <c r="K3960" s="1" t="s">
        <v>10750</v>
      </c>
      <c r="L3960" s="183"/>
      <c r="M3960" s="44" t="e">
        <f>VLOOKUP(#REF!,'[1]PL3 Danh muc đầy đủ'!$E$9:$X$9281,20,0)</f>
        <v>#REF!</v>
      </c>
      <c r="N3960" s="44" t="e">
        <f>M3960-#REF!</f>
        <v>#REF!</v>
      </c>
    </row>
    <row r="3961" spans="1:14" ht="72" x14ac:dyDescent="0.3">
      <c r="A3961" s="43">
        <v>3951</v>
      </c>
      <c r="B3961" s="17" t="s">
        <v>10782</v>
      </c>
      <c r="C3961" s="18" t="s">
        <v>18141</v>
      </c>
      <c r="D3961" s="17" t="s">
        <v>10783</v>
      </c>
      <c r="E3961" s="18" t="s">
        <v>10784</v>
      </c>
      <c r="F3961" s="18" t="s">
        <v>10784</v>
      </c>
      <c r="G3961" s="17" t="s">
        <v>54</v>
      </c>
      <c r="H3961" s="21">
        <v>5592600</v>
      </c>
      <c r="I3961" s="20">
        <v>5592608.6956521738</v>
      </c>
      <c r="J3961" s="19">
        <v>5816300</v>
      </c>
      <c r="K3961" s="1" t="s">
        <v>10750</v>
      </c>
      <c r="L3961" s="183"/>
      <c r="M3961" s="44" t="e">
        <f>VLOOKUP(#REF!,'[1]PL3 Danh muc đầy đủ'!$E$9:$X$9281,20,0)</f>
        <v>#REF!</v>
      </c>
      <c r="N3961" s="44" t="e">
        <f>M3961-#REF!</f>
        <v>#REF!</v>
      </c>
    </row>
    <row r="3962" spans="1:14" ht="46.8" x14ac:dyDescent="0.3">
      <c r="A3962" s="43">
        <v>3952</v>
      </c>
      <c r="B3962" s="17" t="s">
        <v>10785</v>
      </c>
      <c r="C3962" s="18" t="s">
        <v>18167</v>
      </c>
      <c r="D3962" s="17" t="s">
        <v>10786</v>
      </c>
      <c r="E3962" s="18" t="s">
        <v>10787</v>
      </c>
      <c r="F3962" s="18" t="s">
        <v>10787</v>
      </c>
      <c r="G3962" s="17" t="s">
        <v>54</v>
      </c>
      <c r="H3962" s="21">
        <v>5798100</v>
      </c>
      <c r="I3962" s="20">
        <v>5798121.7391304346</v>
      </c>
      <c r="J3962" s="19">
        <v>6030000</v>
      </c>
      <c r="K3962" s="1" t="s">
        <v>10750</v>
      </c>
      <c r="L3962" s="183"/>
      <c r="M3962" s="44" t="e">
        <f>VLOOKUP(#REF!,'[1]PL3 Danh muc đầy đủ'!$E$9:$X$9281,20,0)</f>
        <v>#REF!</v>
      </c>
      <c r="N3962" s="44" t="e">
        <f>M3962-#REF!</f>
        <v>#REF!</v>
      </c>
    </row>
    <row r="3963" spans="1:14" ht="46.8" x14ac:dyDescent="0.3">
      <c r="A3963" s="43">
        <v>3953</v>
      </c>
      <c r="B3963" s="17" t="s">
        <v>10788</v>
      </c>
      <c r="C3963" s="18" t="s">
        <v>18167</v>
      </c>
      <c r="D3963" s="17" t="s">
        <v>10789</v>
      </c>
      <c r="E3963" s="18" t="s">
        <v>10790</v>
      </c>
      <c r="F3963" s="18" t="s">
        <v>10790</v>
      </c>
      <c r="G3963" s="17" t="s">
        <v>54</v>
      </c>
      <c r="H3963" s="21">
        <v>5798100</v>
      </c>
      <c r="I3963" s="20">
        <v>5798121.7391304346</v>
      </c>
      <c r="J3963" s="19">
        <v>6030000</v>
      </c>
      <c r="K3963" s="1" t="s">
        <v>10750</v>
      </c>
      <c r="L3963" s="183"/>
      <c r="M3963" s="44" t="e">
        <f>VLOOKUP(#REF!,'[1]PL3 Danh muc đầy đủ'!$E$9:$X$9281,20,0)</f>
        <v>#REF!</v>
      </c>
      <c r="N3963" s="44" t="e">
        <f>M3963-#REF!</f>
        <v>#REF!</v>
      </c>
    </row>
    <row r="3964" spans="1:14" ht="46.8" x14ac:dyDescent="0.3">
      <c r="A3964" s="43">
        <v>3954</v>
      </c>
      <c r="B3964" s="17" t="s">
        <v>10791</v>
      </c>
      <c r="C3964" s="18" t="s">
        <v>18167</v>
      </c>
      <c r="D3964" s="17" t="s">
        <v>10792</v>
      </c>
      <c r="E3964" s="18" t="s">
        <v>10793</v>
      </c>
      <c r="F3964" s="18" t="s">
        <v>10793</v>
      </c>
      <c r="G3964" s="17" t="s">
        <v>24</v>
      </c>
      <c r="H3964" s="21">
        <v>5798100</v>
      </c>
      <c r="I3964" s="20">
        <v>5798121.7391304346</v>
      </c>
      <c r="J3964" s="19">
        <v>6030000</v>
      </c>
      <c r="K3964" s="1" t="s">
        <v>10750</v>
      </c>
      <c r="L3964" s="183"/>
      <c r="M3964" s="44" t="e">
        <f>VLOOKUP(#REF!,'[1]PL3 Danh muc đầy đủ'!$E$9:$X$9281,20,0)</f>
        <v>#REF!</v>
      </c>
      <c r="N3964" s="44" t="e">
        <f>M3964-#REF!</f>
        <v>#REF!</v>
      </c>
    </row>
    <row r="3965" spans="1:14" ht="46.8" x14ac:dyDescent="0.3">
      <c r="A3965" s="43">
        <v>3955</v>
      </c>
      <c r="B3965" s="17" t="s">
        <v>10794</v>
      </c>
      <c r="C3965" s="18" t="s">
        <v>18167</v>
      </c>
      <c r="D3965" s="17" t="s">
        <v>10795</v>
      </c>
      <c r="E3965" s="18" t="s">
        <v>10796</v>
      </c>
      <c r="F3965" s="18" t="s">
        <v>10796</v>
      </c>
      <c r="G3965" s="17" t="s">
        <v>24</v>
      </c>
      <c r="H3965" s="21">
        <v>5798100</v>
      </c>
      <c r="I3965" s="20">
        <v>5798121.7391304346</v>
      </c>
      <c r="J3965" s="19">
        <v>6030000</v>
      </c>
      <c r="K3965" s="1" t="s">
        <v>10750</v>
      </c>
      <c r="L3965" s="183"/>
      <c r="M3965" s="44" t="e">
        <f>VLOOKUP(#REF!,'[1]PL3 Danh muc đầy đủ'!$E$9:$X$9281,20,0)</f>
        <v>#REF!</v>
      </c>
      <c r="N3965" s="44" t="e">
        <f>M3965-#REF!</f>
        <v>#REF!</v>
      </c>
    </row>
    <row r="3966" spans="1:14" ht="54" x14ac:dyDescent="0.3">
      <c r="A3966" s="43">
        <v>3956</v>
      </c>
      <c r="B3966" s="17" t="s">
        <v>10797</v>
      </c>
      <c r="C3966" s="18" t="s">
        <v>18167</v>
      </c>
      <c r="D3966" s="17" t="s">
        <v>10798</v>
      </c>
      <c r="E3966" s="18" t="s">
        <v>10799</v>
      </c>
      <c r="F3966" s="18" t="s">
        <v>10799</v>
      </c>
      <c r="G3966" s="17" t="s">
        <v>24</v>
      </c>
      <c r="H3966" s="21">
        <v>5798100</v>
      </c>
      <c r="I3966" s="20">
        <v>5798121.7391304346</v>
      </c>
      <c r="J3966" s="19">
        <v>6030000</v>
      </c>
      <c r="K3966" s="1" t="s">
        <v>10750</v>
      </c>
      <c r="L3966" s="183"/>
      <c r="M3966" s="44" t="e">
        <f>VLOOKUP(#REF!,'[1]PL3 Danh muc đầy đủ'!$E$9:$X$9281,20,0)</f>
        <v>#REF!</v>
      </c>
      <c r="N3966" s="44" t="e">
        <f>M3966-#REF!</f>
        <v>#REF!</v>
      </c>
    </row>
    <row r="3967" spans="1:14" ht="46.8" x14ac:dyDescent="0.3">
      <c r="A3967" s="43">
        <v>3957</v>
      </c>
      <c r="B3967" s="17" t="s">
        <v>10800</v>
      </c>
      <c r="C3967" s="18" t="s">
        <v>18167</v>
      </c>
      <c r="D3967" s="17" t="s">
        <v>10801</v>
      </c>
      <c r="E3967" s="18" t="s">
        <v>10802</v>
      </c>
      <c r="F3967" s="18" t="s">
        <v>10802</v>
      </c>
      <c r="G3967" s="17" t="s">
        <v>54</v>
      </c>
      <c r="H3967" s="21">
        <v>5798100</v>
      </c>
      <c r="I3967" s="20">
        <v>5798121.7391304346</v>
      </c>
      <c r="J3967" s="19">
        <v>6030000</v>
      </c>
      <c r="K3967" s="1" t="s">
        <v>10750</v>
      </c>
      <c r="L3967" s="183"/>
      <c r="M3967" s="44" t="e">
        <f>VLOOKUP(#REF!,'[1]PL3 Danh muc đầy đủ'!$E$9:$X$9281,20,0)</f>
        <v>#REF!</v>
      </c>
      <c r="N3967" s="44" t="e">
        <f>M3967-#REF!</f>
        <v>#REF!</v>
      </c>
    </row>
    <row r="3968" spans="1:14" ht="46.8" x14ac:dyDescent="0.3">
      <c r="A3968" s="43">
        <v>3958</v>
      </c>
      <c r="B3968" s="17" t="s">
        <v>10803</v>
      </c>
      <c r="C3968" s="18" t="s">
        <v>18167</v>
      </c>
      <c r="D3968" s="17" t="s">
        <v>10804</v>
      </c>
      <c r="E3968" s="18" t="s">
        <v>10805</v>
      </c>
      <c r="F3968" s="18" t="s">
        <v>10805</v>
      </c>
      <c r="G3968" s="17" t="s">
        <v>54</v>
      </c>
      <c r="H3968" s="21">
        <v>5798100</v>
      </c>
      <c r="I3968" s="20">
        <v>5798121.7391304346</v>
      </c>
      <c r="J3968" s="19">
        <v>6030000</v>
      </c>
      <c r="K3968" s="1" t="s">
        <v>10750</v>
      </c>
      <c r="L3968" s="183"/>
      <c r="M3968" s="44" t="e">
        <f>VLOOKUP(#REF!,'[1]PL3 Danh muc đầy đủ'!$E$9:$X$9281,20,0)</f>
        <v>#REF!</v>
      </c>
      <c r="N3968" s="44" t="e">
        <f>M3968-#REF!</f>
        <v>#REF!</v>
      </c>
    </row>
    <row r="3969" spans="1:14" ht="72" x14ac:dyDescent="0.3">
      <c r="A3969" s="43">
        <v>3959</v>
      </c>
      <c r="B3969" s="17" t="s">
        <v>10806</v>
      </c>
      <c r="C3969" s="18" t="s">
        <v>18140</v>
      </c>
      <c r="D3969" s="17" t="s">
        <v>10807</v>
      </c>
      <c r="E3969" s="18" t="s">
        <v>10808</v>
      </c>
      <c r="F3969" s="18" t="s">
        <v>10808</v>
      </c>
      <c r="G3969" s="17" t="s">
        <v>54</v>
      </c>
      <c r="H3969" s="21">
        <v>5798100</v>
      </c>
      <c r="I3969" s="20">
        <v>5798121.7391304346</v>
      </c>
      <c r="J3969" s="19">
        <v>6030000</v>
      </c>
      <c r="K3969" s="1" t="s">
        <v>10750</v>
      </c>
      <c r="L3969" s="183"/>
      <c r="M3969" s="44" t="e">
        <f>VLOOKUP(#REF!,'[1]PL3 Danh muc đầy đủ'!$E$9:$X$9281,20,0)</f>
        <v>#REF!</v>
      </c>
      <c r="N3969" s="44" t="e">
        <f>M3969-#REF!</f>
        <v>#REF!</v>
      </c>
    </row>
    <row r="3970" spans="1:14" ht="72" x14ac:dyDescent="0.3">
      <c r="A3970" s="43">
        <v>3960</v>
      </c>
      <c r="B3970" s="17" t="s">
        <v>10809</v>
      </c>
      <c r="C3970" s="18" t="s">
        <v>18140</v>
      </c>
      <c r="D3970" s="17" t="s">
        <v>10810</v>
      </c>
      <c r="E3970" s="18" t="s">
        <v>10811</v>
      </c>
      <c r="F3970" s="18" t="s">
        <v>10811</v>
      </c>
      <c r="G3970" s="17" t="s">
        <v>54</v>
      </c>
      <c r="H3970" s="21">
        <v>5798100</v>
      </c>
      <c r="I3970" s="20">
        <v>5798121.7391304346</v>
      </c>
      <c r="J3970" s="19">
        <v>6030000</v>
      </c>
      <c r="K3970" s="1" t="s">
        <v>10750</v>
      </c>
      <c r="L3970" s="183"/>
      <c r="M3970" s="44" t="e">
        <f>VLOOKUP(#REF!,'[1]PL3 Danh muc đầy đủ'!$E$9:$X$9281,20,0)</f>
        <v>#REF!</v>
      </c>
      <c r="N3970" s="44" t="e">
        <f>M3970-#REF!</f>
        <v>#REF!</v>
      </c>
    </row>
    <row r="3971" spans="1:14" ht="72" x14ac:dyDescent="0.3">
      <c r="A3971" s="43">
        <v>3961</v>
      </c>
      <c r="B3971" s="17" t="s">
        <v>10812</v>
      </c>
      <c r="C3971" s="18" t="s">
        <v>18140</v>
      </c>
      <c r="D3971" s="17" t="s">
        <v>10813</v>
      </c>
      <c r="E3971" s="18" t="s">
        <v>10814</v>
      </c>
      <c r="F3971" s="18" t="s">
        <v>18188</v>
      </c>
      <c r="G3971" s="17" t="s">
        <v>54</v>
      </c>
      <c r="H3971" s="21">
        <v>5798100</v>
      </c>
      <c r="I3971" s="20">
        <v>5798121.7391304346</v>
      </c>
      <c r="J3971" s="19">
        <v>6030000</v>
      </c>
      <c r="K3971" s="1" t="s">
        <v>10750</v>
      </c>
      <c r="L3971" s="183"/>
      <c r="M3971" s="44" t="e">
        <f>VLOOKUP(#REF!,'[1]PL3 Danh muc đầy đủ'!$E$9:$X$9281,20,0)</f>
        <v>#REF!</v>
      </c>
      <c r="N3971" s="44" t="e">
        <f>M3971-#REF!</f>
        <v>#REF!</v>
      </c>
    </row>
    <row r="3972" spans="1:14" ht="54" x14ac:dyDescent="0.3">
      <c r="A3972" s="43">
        <v>3962</v>
      </c>
      <c r="B3972" s="17" t="s">
        <v>10815</v>
      </c>
      <c r="C3972" s="18" t="s">
        <v>18141</v>
      </c>
      <c r="D3972" s="17" t="s">
        <v>10760</v>
      </c>
      <c r="E3972" s="18" t="s">
        <v>10761</v>
      </c>
      <c r="F3972" s="18" t="s">
        <v>18177</v>
      </c>
      <c r="G3972" s="17" t="s">
        <v>54</v>
      </c>
      <c r="H3972" s="21">
        <v>5798100</v>
      </c>
      <c r="I3972" s="20">
        <v>5798121.7391304346</v>
      </c>
      <c r="J3972" s="19">
        <v>6030000</v>
      </c>
      <c r="K3972" s="1" t="s">
        <v>10750</v>
      </c>
      <c r="L3972" s="183"/>
      <c r="M3972" s="44" t="e">
        <f>VLOOKUP(#REF!,'[1]PL3 Danh muc đầy đủ'!$E$9:$X$9281,20,0)</f>
        <v>#REF!</v>
      </c>
      <c r="N3972" s="44" t="e">
        <f>M3972-#REF!</f>
        <v>#REF!</v>
      </c>
    </row>
    <row r="3973" spans="1:14" ht="46.8" x14ac:dyDescent="0.3">
      <c r="A3973" s="43">
        <v>3963</v>
      </c>
      <c r="B3973" s="17" t="s">
        <v>10816</v>
      </c>
      <c r="C3973" s="18" t="s">
        <v>18141</v>
      </c>
      <c r="D3973" s="17" t="s">
        <v>10817</v>
      </c>
      <c r="E3973" s="18" t="s">
        <v>10787</v>
      </c>
      <c r="F3973" s="18" t="s">
        <v>10787</v>
      </c>
      <c r="G3973" s="17" t="s">
        <v>54</v>
      </c>
      <c r="H3973" s="21">
        <v>5798100</v>
      </c>
      <c r="I3973" s="20">
        <v>5798121.7391304346</v>
      </c>
      <c r="J3973" s="19">
        <v>6030000</v>
      </c>
      <c r="K3973" s="1" t="s">
        <v>10750</v>
      </c>
      <c r="L3973" s="183"/>
      <c r="M3973" s="44" t="e">
        <f>VLOOKUP(#REF!,'[1]PL3 Danh muc đầy đủ'!$E$9:$X$9281,20,0)</f>
        <v>#REF!</v>
      </c>
      <c r="N3973" s="44" t="e">
        <f>M3973-#REF!</f>
        <v>#REF!</v>
      </c>
    </row>
    <row r="3974" spans="1:14" ht="46.8" x14ac:dyDescent="0.3">
      <c r="A3974" s="43">
        <v>3964</v>
      </c>
      <c r="B3974" s="17" t="s">
        <v>10818</v>
      </c>
      <c r="C3974" s="18" t="s">
        <v>18141</v>
      </c>
      <c r="D3974" s="17" t="s">
        <v>10819</v>
      </c>
      <c r="E3974" s="18" t="s">
        <v>10820</v>
      </c>
      <c r="F3974" s="18" t="s">
        <v>10820</v>
      </c>
      <c r="G3974" s="17" t="s">
        <v>54</v>
      </c>
      <c r="H3974" s="21">
        <v>5798100</v>
      </c>
      <c r="I3974" s="20">
        <v>5798121.7391304346</v>
      </c>
      <c r="J3974" s="19">
        <v>6030000</v>
      </c>
      <c r="K3974" s="1" t="s">
        <v>10750</v>
      </c>
      <c r="L3974" s="183"/>
      <c r="M3974" s="44" t="e">
        <f>VLOOKUP(#REF!,'[1]PL3 Danh muc đầy đủ'!$E$9:$X$9281,20,0)</f>
        <v>#REF!</v>
      </c>
      <c r="N3974" s="44" t="e">
        <f>M3974-#REF!</f>
        <v>#REF!</v>
      </c>
    </row>
    <row r="3975" spans="1:14" ht="46.8" x14ac:dyDescent="0.3">
      <c r="A3975" s="43">
        <v>3965</v>
      </c>
      <c r="B3975" s="17" t="s">
        <v>10821</v>
      </c>
      <c r="C3975" s="18" t="s">
        <v>18141</v>
      </c>
      <c r="D3975" s="17" t="s">
        <v>10822</v>
      </c>
      <c r="E3975" s="18" t="s">
        <v>10823</v>
      </c>
      <c r="F3975" s="18" t="s">
        <v>10823</v>
      </c>
      <c r="G3975" s="17" t="s">
        <v>54</v>
      </c>
      <c r="H3975" s="21">
        <v>5798100</v>
      </c>
      <c r="I3975" s="20">
        <v>5798121.7391304346</v>
      </c>
      <c r="J3975" s="19">
        <v>6030000</v>
      </c>
      <c r="K3975" s="1" t="s">
        <v>10750</v>
      </c>
      <c r="L3975" s="183"/>
      <c r="M3975" s="44" t="e">
        <f>VLOOKUP(#REF!,'[1]PL3 Danh muc đầy đủ'!$E$9:$X$9281,20,0)</f>
        <v>#REF!</v>
      </c>
      <c r="N3975" s="44" t="e">
        <f>M3975-#REF!</f>
        <v>#REF!</v>
      </c>
    </row>
    <row r="3976" spans="1:14" ht="46.8" x14ac:dyDescent="0.3">
      <c r="A3976" s="43">
        <v>3966</v>
      </c>
      <c r="B3976" s="17" t="s">
        <v>10824</v>
      </c>
      <c r="C3976" s="18" t="s">
        <v>18141</v>
      </c>
      <c r="D3976" s="17" t="s">
        <v>10825</v>
      </c>
      <c r="E3976" s="18" t="s">
        <v>10826</v>
      </c>
      <c r="F3976" s="18" t="s">
        <v>10826</v>
      </c>
      <c r="G3976" s="17" t="s">
        <v>54</v>
      </c>
      <c r="H3976" s="21">
        <v>5798100</v>
      </c>
      <c r="I3976" s="20">
        <v>5798121.7391304346</v>
      </c>
      <c r="J3976" s="19">
        <v>6030000</v>
      </c>
      <c r="K3976" s="1" t="s">
        <v>10750</v>
      </c>
      <c r="L3976" s="183"/>
      <c r="M3976" s="44" t="e">
        <f>VLOOKUP(#REF!,'[1]PL3 Danh muc đầy đủ'!$E$9:$X$9281,20,0)</f>
        <v>#REF!</v>
      </c>
      <c r="N3976" s="44" t="e">
        <f>M3976-#REF!</f>
        <v>#REF!</v>
      </c>
    </row>
    <row r="3977" spans="1:14" ht="54" x14ac:dyDescent="0.3">
      <c r="A3977" s="43">
        <v>3967</v>
      </c>
      <c r="B3977" s="17" t="s">
        <v>10827</v>
      </c>
      <c r="C3977" s="18" t="s">
        <v>18141</v>
      </c>
      <c r="D3977" s="17" t="s">
        <v>10828</v>
      </c>
      <c r="E3977" s="18" t="s">
        <v>10829</v>
      </c>
      <c r="F3977" s="18" t="s">
        <v>10829</v>
      </c>
      <c r="G3977" s="17" t="s">
        <v>54</v>
      </c>
      <c r="H3977" s="21">
        <v>5798100</v>
      </c>
      <c r="I3977" s="20">
        <v>5798121.7391304346</v>
      </c>
      <c r="J3977" s="19">
        <v>6030000</v>
      </c>
      <c r="K3977" s="1" t="s">
        <v>10750</v>
      </c>
      <c r="L3977" s="183"/>
      <c r="M3977" s="44" t="e">
        <f>VLOOKUP(#REF!,'[1]PL3 Danh muc đầy đủ'!$E$9:$X$9281,20,0)</f>
        <v>#REF!</v>
      </c>
      <c r="N3977" s="44" t="e">
        <f>M3977-#REF!</f>
        <v>#REF!</v>
      </c>
    </row>
    <row r="3978" spans="1:14" ht="46.8" x14ac:dyDescent="0.3">
      <c r="A3978" s="43">
        <v>3968</v>
      </c>
      <c r="B3978" s="17" t="s">
        <v>10830</v>
      </c>
      <c r="C3978" s="18" t="s">
        <v>18141</v>
      </c>
      <c r="D3978" s="17" t="s">
        <v>10831</v>
      </c>
      <c r="E3978" s="18" t="s">
        <v>10832</v>
      </c>
      <c r="F3978" s="18" t="s">
        <v>10832</v>
      </c>
      <c r="G3978" s="17" t="s">
        <v>54</v>
      </c>
      <c r="H3978" s="21">
        <v>5798100</v>
      </c>
      <c r="I3978" s="20">
        <v>5798121.7391304346</v>
      </c>
      <c r="J3978" s="19">
        <v>6030000</v>
      </c>
      <c r="K3978" s="1" t="s">
        <v>10750</v>
      </c>
      <c r="L3978" s="183"/>
      <c r="M3978" s="44" t="e">
        <f>VLOOKUP(#REF!,'[1]PL3 Danh muc đầy đủ'!$E$9:$X$9281,20,0)</f>
        <v>#REF!</v>
      </c>
      <c r="N3978" s="44" t="e">
        <f>M3978-#REF!</f>
        <v>#REF!</v>
      </c>
    </row>
    <row r="3979" spans="1:14" ht="46.8" x14ac:dyDescent="0.3">
      <c r="A3979" s="43">
        <v>3969</v>
      </c>
      <c r="B3979" s="17" t="s">
        <v>10833</v>
      </c>
      <c r="C3979" s="18" t="s">
        <v>18141</v>
      </c>
      <c r="D3979" s="17" t="s">
        <v>10834</v>
      </c>
      <c r="E3979" s="18" t="s">
        <v>10835</v>
      </c>
      <c r="F3979" s="18" t="s">
        <v>10835</v>
      </c>
      <c r="G3979" s="17" t="s">
        <v>54</v>
      </c>
      <c r="H3979" s="21">
        <v>5798100</v>
      </c>
      <c r="I3979" s="20">
        <v>5798121.7391304346</v>
      </c>
      <c r="J3979" s="19">
        <v>6030000</v>
      </c>
      <c r="K3979" s="1" t="s">
        <v>10750</v>
      </c>
      <c r="L3979" s="183"/>
      <c r="M3979" s="44" t="e">
        <f>VLOOKUP(#REF!,'[1]PL3 Danh muc đầy đủ'!$E$9:$X$9281,20,0)</f>
        <v>#REF!</v>
      </c>
      <c r="N3979" s="44" t="e">
        <f>M3979-#REF!</f>
        <v>#REF!</v>
      </c>
    </row>
    <row r="3980" spans="1:14" ht="46.8" x14ac:dyDescent="0.3">
      <c r="A3980" s="43">
        <v>3970</v>
      </c>
      <c r="B3980" s="17" t="s">
        <v>10836</v>
      </c>
      <c r="C3980" s="18" t="s">
        <v>18141</v>
      </c>
      <c r="D3980" s="17" t="s">
        <v>10837</v>
      </c>
      <c r="E3980" s="18" t="s">
        <v>10838</v>
      </c>
      <c r="F3980" s="18" t="s">
        <v>10838</v>
      </c>
      <c r="G3980" s="17" t="s">
        <v>54</v>
      </c>
      <c r="H3980" s="21">
        <v>5798100</v>
      </c>
      <c r="I3980" s="20">
        <v>5798121.7391304346</v>
      </c>
      <c r="J3980" s="19">
        <v>6030000</v>
      </c>
      <c r="K3980" s="1" t="s">
        <v>10750</v>
      </c>
      <c r="L3980" s="183"/>
      <c r="M3980" s="44" t="e">
        <f>VLOOKUP(#REF!,'[1]PL3 Danh muc đầy đủ'!$E$9:$X$9281,20,0)</f>
        <v>#REF!</v>
      </c>
      <c r="N3980" s="44" t="e">
        <f>M3980-#REF!</f>
        <v>#REF!</v>
      </c>
    </row>
    <row r="3981" spans="1:14" ht="54" x14ac:dyDescent="0.3">
      <c r="A3981" s="43">
        <v>3971</v>
      </c>
      <c r="B3981" s="17" t="s">
        <v>10839</v>
      </c>
      <c r="C3981" s="18" t="s">
        <v>18141</v>
      </c>
      <c r="D3981" s="17" t="s">
        <v>10840</v>
      </c>
      <c r="E3981" s="18" t="s">
        <v>10841</v>
      </c>
      <c r="F3981" s="18" t="s">
        <v>10841</v>
      </c>
      <c r="G3981" s="17" t="s">
        <v>54</v>
      </c>
      <c r="H3981" s="21">
        <v>5798100</v>
      </c>
      <c r="I3981" s="20">
        <v>5798121.7391304346</v>
      </c>
      <c r="J3981" s="19">
        <v>6030000</v>
      </c>
      <c r="K3981" s="1" t="s">
        <v>10750</v>
      </c>
      <c r="L3981" s="183"/>
      <c r="M3981" s="44" t="e">
        <f>VLOOKUP(#REF!,'[1]PL3 Danh muc đầy đủ'!$E$9:$X$9281,20,0)</f>
        <v>#REF!</v>
      </c>
      <c r="N3981" s="44" t="e">
        <f>M3981-#REF!</f>
        <v>#REF!</v>
      </c>
    </row>
    <row r="3982" spans="1:14" ht="54" x14ac:dyDescent="0.3">
      <c r="A3982" s="43">
        <v>3972</v>
      </c>
      <c r="B3982" s="17" t="s">
        <v>10842</v>
      </c>
      <c r="C3982" s="18" t="s">
        <v>18141</v>
      </c>
      <c r="D3982" s="17" t="s">
        <v>10843</v>
      </c>
      <c r="E3982" s="18" t="s">
        <v>10844</v>
      </c>
      <c r="F3982" s="18" t="s">
        <v>10844</v>
      </c>
      <c r="G3982" s="17" t="s">
        <v>54</v>
      </c>
      <c r="H3982" s="21">
        <v>5798100</v>
      </c>
      <c r="I3982" s="20">
        <v>5798121.7391304346</v>
      </c>
      <c r="J3982" s="19">
        <v>6030000</v>
      </c>
      <c r="K3982" s="1" t="s">
        <v>10750</v>
      </c>
      <c r="L3982" s="183"/>
      <c r="M3982" s="44" t="e">
        <f>VLOOKUP(#REF!,'[1]PL3 Danh muc đầy đủ'!$E$9:$X$9281,20,0)</f>
        <v>#REF!</v>
      </c>
      <c r="N3982" s="44" t="e">
        <f>M3982-#REF!</f>
        <v>#REF!</v>
      </c>
    </row>
    <row r="3983" spans="1:14" ht="90" x14ac:dyDescent="0.3">
      <c r="A3983" s="43">
        <v>3973</v>
      </c>
      <c r="B3983" s="17" t="s">
        <v>10845</v>
      </c>
      <c r="C3983" s="18" t="s">
        <v>18141</v>
      </c>
      <c r="D3983" s="17" t="s">
        <v>10846</v>
      </c>
      <c r="E3983" s="18" t="s">
        <v>16845</v>
      </c>
      <c r="F3983" s="18" t="s">
        <v>16845</v>
      </c>
      <c r="G3983" s="17" t="s">
        <v>54</v>
      </c>
      <c r="H3983" s="21">
        <v>5798100</v>
      </c>
      <c r="I3983" s="20">
        <v>5798121.7391304346</v>
      </c>
      <c r="J3983" s="19">
        <v>6030000</v>
      </c>
      <c r="K3983" s="1" t="s">
        <v>10750</v>
      </c>
      <c r="L3983" s="183"/>
      <c r="M3983" s="44" t="e">
        <f>VLOOKUP(#REF!,'[1]PL3 Danh muc đầy đủ'!$E$9:$X$9281,20,0)</f>
        <v>#REF!</v>
      </c>
      <c r="N3983" s="44" t="e">
        <f>M3983-#REF!</f>
        <v>#REF!</v>
      </c>
    </row>
    <row r="3984" spans="1:14" ht="54" x14ac:dyDescent="0.3">
      <c r="A3984" s="43">
        <v>3974</v>
      </c>
      <c r="B3984" s="17" t="s">
        <v>10847</v>
      </c>
      <c r="C3984" s="18" t="s">
        <v>18141</v>
      </c>
      <c r="D3984" s="17" t="s">
        <v>10848</v>
      </c>
      <c r="E3984" s="18" t="s">
        <v>16846</v>
      </c>
      <c r="F3984" s="18" t="s">
        <v>16846</v>
      </c>
      <c r="G3984" s="17" t="s">
        <v>54</v>
      </c>
      <c r="H3984" s="21">
        <v>5798100</v>
      </c>
      <c r="I3984" s="20">
        <v>5798121.7391304346</v>
      </c>
      <c r="J3984" s="19">
        <v>6030000</v>
      </c>
      <c r="K3984" s="1" t="s">
        <v>10750</v>
      </c>
      <c r="L3984" s="183"/>
      <c r="M3984" s="44" t="e">
        <f>VLOOKUP(#REF!,'[1]PL3 Danh muc đầy đủ'!$E$9:$X$9281,20,0)</f>
        <v>#REF!</v>
      </c>
      <c r="N3984" s="44" t="e">
        <f>M3984-#REF!</f>
        <v>#REF!</v>
      </c>
    </row>
    <row r="3985" spans="1:14" ht="72" x14ac:dyDescent="0.3">
      <c r="A3985" s="43">
        <v>3975</v>
      </c>
      <c r="B3985" s="17" t="s">
        <v>10849</v>
      </c>
      <c r="C3985" s="18" t="s">
        <v>18141</v>
      </c>
      <c r="D3985" s="17" t="s">
        <v>10850</v>
      </c>
      <c r="E3985" s="18" t="s">
        <v>16847</v>
      </c>
      <c r="F3985" s="18" t="s">
        <v>16847</v>
      </c>
      <c r="G3985" s="17" t="s">
        <v>54</v>
      </c>
      <c r="H3985" s="21">
        <v>5798100</v>
      </c>
      <c r="I3985" s="20">
        <v>5798121.7391304346</v>
      </c>
      <c r="J3985" s="19">
        <v>6030000</v>
      </c>
      <c r="K3985" s="1" t="s">
        <v>10750</v>
      </c>
      <c r="L3985" s="183"/>
      <c r="M3985" s="44" t="e">
        <f>VLOOKUP(#REF!,'[1]PL3 Danh muc đầy đủ'!$E$9:$X$9281,20,0)</f>
        <v>#REF!</v>
      </c>
      <c r="N3985" s="44" t="e">
        <f>M3985-#REF!</f>
        <v>#REF!</v>
      </c>
    </row>
    <row r="3986" spans="1:14" ht="46.8" x14ac:dyDescent="0.3">
      <c r="A3986" s="43">
        <v>3976</v>
      </c>
      <c r="B3986" s="17" t="s">
        <v>10851</v>
      </c>
      <c r="C3986" s="18" t="s">
        <v>18141</v>
      </c>
      <c r="D3986" s="17" t="s">
        <v>10852</v>
      </c>
      <c r="E3986" s="18" t="s">
        <v>10853</v>
      </c>
      <c r="F3986" s="18" t="s">
        <v>10853</v>
      </c>
      <c r="G3986" s="17" t="s">
        <v>54</v>
      </c>
      <c r="H3986" s="21">
        <v>5798100</v>
      </c>
      <c r="I3986" s="20">
        <v>5798121.7391304346</v>
      </c>
      <c r="J3986" s="19">
        <v>6030000</v>
      </c>
      <c r="K3986" s="1" t="s">
        <v>10750</v>
      </c>
      <c r="L3986" s="183"/>
      <c r="M3986" s="44" t="e">
        <f>VLOOKUP(#REF!,'[1]PL3 Danh muc đầy đủ'!$E$9:$X$9281,20,0)</f>
        <v>#REF!</v>
      </c>
      <c r="N3986" s="44" t="e">
        <f>M3986-#REF!</f>
        <v>#REF!</v>
      </c>
    </row>
    <row r="3987" spans="1:14" ht="46.8" x14ac:dyDescent="0.3">
      <c r="A3987" s="43">
        <v>3977</v>
      </c>
      <c r="B3987" s="17" t="s">
        <v>10854</v>
      </c>
      <c r="C3987" s="18" t="s">
        <v>18141</v>
      </c>
      <c r="D3987" s="17" t="s">
        <v>10855</v>
      </c>
      <c r="E3987" s="18" t="s">
        <v>10856</v>
      </c>
      <c r="F3987" s="18" t="s">
        <v>10856</v>
      </c>
      <c r="G3987" s="17" t="s">
        <v>24</v>
      </c>
      <c r="H3987" s="21">
        <v>5798100</v>
      </c>
      <c r="I3987" s="20">
        <v>5798121.7391304346</v>
      </c>
      <c r="J3987" s="19">
        <v>6030000</v>
      </c>
      <c r="K3987" s="1" t="s">
        <v>10750</v>
      </c>
      <c r="L3987" s="183"/>
      <c r="M3987" s="44" t="e">
        <f>VLOOKUP(#REF!,'[1]PL3 Danh muc đầy đủ'!$E$9:$X$9281,20,0)</f>
        <v>#REF!</v>
      </c>
      <c r="N3987" s="44" t="e">
        <f>M3987-#REF!</f>
        <v>#REF!</v>
      </c>
    </row>
    <row r="3988" spans="1:14" ht="46.8" x14ac:dyDescent="0.3">
      <c r="A3988" s="43">
        <v>3978</v>
      </c>
      <c r="B3988" s="17" t="s">
        <v>10857</v>
      </c>
      <c r="C3988" s="18" t="s">
        <v>18141</v>
      </c>
      <c r="D3988" s="17" t="s">
        <v>10858</v>
      </c>
      <c r="E3988" s="18" t="s">
        <v>10859</v>
      </c>
      <c r="F3988" s="18" t="s">
        <v>10859</v>
      </c>
      <c r="G3988" s="17" t="s">
        <v>54</v>
      </c>
      <c r="H3988" s="21">
        <v>5798100</v>
      </c>
      <c r="I3988" s="20">
        <v>5798121.7391304346</v>
      </c>
      <c r="J3988" s="19">
        <v>6030000</v>
      </c>
      <c r="K3988" s="1" t="s">
        <v>10750</v>
      </c>
      <c r="L3988" s="183"/>
      <c r="M3988" s="44" t="e">
        <f>VLOOKUP(#REF!,'[1]PL3 Danh muc đầy đủ'!$E$9:$X$9281,20,0)</f>
        <v>#REF!</v>
      </c>
      <c r="N3988" s="44" t="e">
        <f>M3988-#REF!</f>
        <v>#REF!</v>
      </c>
    </row>
    <row r="3989" spans="1:14" ht="46.8" x14ac:dyDescent="0.3">
      <c r="A3989" s="43">
        <v>3979</v>
      </c>
      <c r="B3989" s="17" t="s">
        <v>1322</v>
      </c>
      <c r="C3989" s="18" t="s">
        <v>18141</v>
      </c>
      <c r="D3989" s="17" t="s">
        <v>1323</v>
      </c>
      <c r="E3989" s="18" t="s">
        <v>1324</v>
      </c>
      <c r="F3989" s="18" t="s">
        <v>1324</v>
      </c>
      <c r="G3989" s="17" t="s">
        <v>54</v>
      </c>
      <c r="H3989" s="21">
        <v>5996400</v>
      </c>
      <c r="I3989" s="20">
        <v>5996408.6956521785</v>
      </c>
      <c r="J3989" s="19">
        <v>6236200</v>
      </c>
      <c r="K3989" s="1" t="s">
        <v>10860</v>
      </c>
      <c r="L3989" s="183"/>
      <c r="M3989" s="44" t="e">
        <f>VLOOKUP(#REF!,'[1]PL3 Danh muc đầy đủ'!$E$9:$X$9281,20,0)</f>
        <v>#REF!</v>
      </c>
      <c r="N3989" s="44" t="e">
        <f>M3989-#REF!</f>
        <v>#REF!</v>
      </c>
    </row>
    <row r="3990" spans="1:14" ht="46.8" x14ac:dyDescent="0.3">
      <c r="A3990" s="43">
        <v>3980</v>
      </c>
      <c r="B3990" s="17" t="s">
        <v>1325</v>
      </c>
      <c r="C3990" s="18" t="s">
        <v>18141</v>
      </c>
      <c r="D3990" s="17" t="s">
        <v>1326</v>
      </c>
      <c r="E3990" s="18" t="s">
        <v>1327</v>
      </c>
      <c r="F3990" s="18" t="s">
        <v>1327</v>
      </c>
      <c r="G3990" s="17" t="s">
        <v>54</v>
      </c>
      <c r="H3990" s="21">
        <v>5996400</v>
      </c>
      <c r="I3990" s="20">
        <v>5996408.6956521785</v>
      </c>
      <c r="J3990" s="19">
        <v>6236200</v>
      </c>
      <c r="K3990" s="1" t="s">
        <v>10860</v>
      </c>
      <c r="L3990" s="183"/>
      <c r="M3990" s="44" t="e">
        <f>VLOOKUP(#REF!,'[1]PL3 Danh muc đầy đủ'!$E$9:$X$9281,20,0)</f>
        <v>#REF!</v>
      </c>
      <c r="N3990" s="44" t="e">
        <f>M3990-#REF!</f>
        <v>#REF!</v>
      </c>
    </row>
    <row r="3991" spans="1:14" ht="46.8" x14ac:dyDescent="0.3">
      <c r="A3991" s="43">
        <v>3981</v>
      </c>
      <c r="B3991" s="17" t="s">
        <v>1328</v>
      </c>
      <c r="C3991" s="18" t="s">
        <v>18141</v>
      </c>
      <c r="D3991" s="17" t="s">
        <v>1329</v>
      </c>
      <c r="E3991" s="18" t="s">
        <v>1330</v>
      </c>
      <c r="F3991" s="18" t="s">
        <v>1330</v>
      </c>
      <c r="G3991" s="17" t="s">
        <v>54</v>
      </c>
      <c r="H3991" s="21">
        <v>5996400</v>
      </c>
      <c r="I3991" s="20">
        <v>5996408.6956521785</v>
      </c>
      <c r="J3991" s="19">
        <v>6236200</v>
      </c>
      <c r="K3991" s="1" t="s">
        <v>10860</v>
      </c>
      <c r="L3991" s="183"/>
      <c r="M3991" s="44" t="e">
        <f>VLOOKUP(#REF!,'[1]PL3 Danh muc đầy đủ'!$E$9:$X$9281,20,0)</f>
        <v>#REF!</v>
      </c>
      <c r="N3991" s="44" t="e">
        <f>M3991-#REF!</f>
        <v>#REF!</v>
      </c>
    </row>
    <row r="3992" spans="1:14" ht="46.8" x14ac:dyDescent="0.3">
      <c r="A3992" s="43">
        <v>3982</v>
      </c>
      <c r="B3992" s="17" t="s">
        <v>1331</v>
      </c>
      <c r="C3992" s="18" t="s">
        <v>18141</v>
      </c>
      <c r="D3992" s="17" t="s">
        <v>1332</v>
      </c>
      <c r="E3992" s="18" t="s">
        <v>1333</v>
      </c>
      <c r="F3992" s="18" t="s">
        <v>1333</v>
      </c>
      <c r="G3992" s="17" t="s">
        <v>54</v>
      </c>
      <c r="H3992" s="21">
        <v>5996400</v>
      </c>
      <c r="I3992" s="20">
        <v>5996408.6956521785</v>
      </c>
      <c r="J3992" s="19">
        <v>6236200</v>
      </c>
      <c r="K3992" s="1" t="s">
        <v>10860</v>
      </c>
      <c r="L3992" s="183"/>
      <c r="M3992" s="44" t="e">
        <f>VLOOKUP(#REF!,'[1]PL3 Danh muc đầy đủ'!$E$9:$X$9281,20,0)</f>
        <v>#REF!</v>
      </c>
      <c r="N3992" s="44" t="e">
        <f>M3992-#REF!</f>
        <v>#REF!</v>
      </c>
    </row>
    <row r="3993" spans="1:14" ht="54" x14ac:dyDescent="0.3">
      <c r="A3993" s="43">
        <v>3983</v>
      </c>
      <c r="B3993" s="17" t="s">
        <v>10861</v>
      </c>
      <c r="C3993" s="18" t="s">
        <v>18140</v>
      </c>
      <c r="D3993" s="17" t="s">
        <v>10862</v>
      </c>
      <c r="E3993" s="18" t="s">
        <v>10863</v>
      </c>
      <c r="F3993" s="18" t="s">
        <v>10863</v>
      </c>
      <c r="G3993" s="17" t="s">
        <v>54</v>
      </c>
      <c r="H3993" s="21">
        <v>6245700</v>
      </c>
      <c r="I3993" s="20">
        <v>6245773.9130434766</v>
      </c>
      <c r="J3993" s="19">
        <v>6495600</v>
      </c>
      <c r="K3993" s="1" t="s">
        <v>10864</v>
      </c>
      <c r="L3993" s="183"/>
      <c r="M3993" s="44" t="e">
        <f>VLOOKUP(#REF!,'[1]PL3 Danh muc đầy đủ'!$E$9:$X$9281,20,0)</f>
        <v>#REF!</v>
      </c>
      <c r="N3993" s="44" t="e">
        <f>M3993-#REF!</f>
        <v>#REF!</v>
      </c>
    </row>
    <row r="3994" spans="1:14" ht="72" x14ac:dyDescent="0.3">
      <c r="A3994" s="43">
        <v>3984</v>
      </c>
      <c r="B3994" s="17" t="s">
        <v>10865</v>
      </c>
      <c r="C3994" s="18" t="s">
        <v>18140</v>
      </c>
      <c r="D3994" s="17" t="s">
        <v>10866</v>
      </c>
      <c r="E3994" s="18" t="s">
        <v>10867</v>
      </c>
      <c r="F3994" s="18" t="s">
        <v>10867</v>
      </c>
      <c r="G3994" s="17" t="s">
        <v>54</v>
      </c>
      <c r="H3994" s="21">
        <v>6245700</v>
      </c>
      <c r="I3994" s="20">
        <v>6245773.9130434766</v>
      </c>
      <c r="J3994" s="19">
        <v>6495600</v>
      </c>
      <c r="K3994" s="1" t="s">
        <v>10864</v>
      </c>
      <c r="L3994" s="183"/>
      <c r="M3994" s="44" t="e">
        <f>VLOOKUP(#REF!,'[1]PL3 Danh muc đầy đủ'!$E$9:$X$9281,20,0)</f>
        <v>#REF!</v>
      </c>
      <c r="N3994" s="44" t="e">
        <f>M3994-#REF!</f>
        <v>#REF!</v>
      </c>
    </row>
    <row r="3995" spans="1:14" ht="72" x14ac:dyDescent="0.3">
      <c r="A3995" s="43">
        <v>3985</v>
      </c>
      <c r="B3995" s="17" t="s">
        <v>10868</v>
      </c>
      <c r="C3995" s="18" t="s">
        <v>18140</v>
      </c>
      <c r="D3995" s="17" t="s">
        <v>10813</v>
      </c>
      <c r="E3995" s="18" t="s">
        <v>10814</v>
      </c>
      <c r="F3995" s="18" t="s">
        <v>18189</v>
      </c>
      <c r="G3995" s="17" t="s">
        <v>54</v>
      </c>
      <c r="H3995" s="21">
        <v>6245700</v>
      </c>
      <c r="I3995" s="20">
        <v>6245773.9130434766</v>
      </c>
      <c r="J3995" s="19">
        <v>6495600</v>
      </c>
      <c r="K3995" s="1" t="s">
        <v>10864</v>
      </c>
      <c r="L3995" s="183"/>
      <c r="M3995" s="44" t="e">
        <f>VLOOKUP(#REF!,'[1]PL3 Danh muc đầy đủ'!$E$9:$X$9281,20,0)</f>
        <v>#REF!</v>
      </c>
      <c r="N3995" s="44" t="e">
        <f>M3995-#REF!</f>
        <v>#REF!</v>
      </c>
    </row>
    <row r="3996" spans="1:14" ht="54" x14ac:dyDescent="0.3">
      <c r="A3996" s="43">
        <v>3986</v>
      </c>
      <c r="B3996" s="17" t="s">
        <v>10869</v>
      </c>
      <c r="C3996" s="18" t="s">
        <v>18141</v>
      </c>
      <c r="D3996" s="17" t="s">
        <v>10870</v>
      </c>
      <c r="E3996" s="18" t="s">
        <v>16848</v>
      </c>
      <c r="F3996" s="18" t="s">
        <v>16848</v>
      </c>
      <c r="G3996" s="17" t="s">
        <v>54</v>
      </c>
      <c r="H3996" s="21">
        <v>6245700</v>
      </c>
      <c r="I3996" s="20">
        <v>6245773.9130434766</v>
      </c>
      <c r="J3996" s="19">
        <v>6495600</v>
      </c>
      <c r="K3996" s="1" t="s">
        <v>10864</v>
      </c>
      <c r="L3996" s="183"/>
      <c r="M3996" s="44" t="e">
        <f>VLOOKUP(#REF!,'[1]PL3 Danh muc đầy đủ'!$E$9:$X$9281,20,0)</f>
        <v>#REF!</v>
      </c>
      <c r="N3996" s="44" t="e">
        <f>M3996-#REF!</f>
        <v>#REF!</v>
      </c>
    </row>
    <row r="3997" spans="1:14" ht="46.8" x14ac:dyDescent="0.3">
      <c r="A3997" s="43">
        <v>3987</v>
      </c>
      <c r="B3997" s="17" t="s">
        <v>10871</v>
      </c>
      <c r="C3997" s="18" t="s">
        <v>18141</v>
      </c>
      <c r="D3997" s="17" t="s">
        <v>10872</v>
      </c>
      <c r="E3997" s="18" t="s">
        <v>10873</v>
      </c>
      <c r="F3997" s="18" t="s">
        <v>10873</v>
      </c>
      <c r="G3997" s="17" t="s">
        <v>54</v>
      </c>
      <c r="H3997" s="21">
        <v>6245700</v>
      </c>
      <c r="I3997" s="20">
        <v>6245773.9130434766</v>
      </c>
      <c r="J3997" s="19">
        <v>6495600</v>
      </c>
      <c r="K3997" s="1" t="s">
        <v>10864</v>
      </c>
      <c r="L3997" s="183"/>
      <c r="M3997" s="44" t="e">
        <f>VLOOKUP(#REF!,'[1]PL3 Danh muc đầy đủ'!$E$9:$X$9281,20,0)</f>
        <v>#REF!</v>
      </c>
      <c r="N3997" s="44" t="e">
        <f>M3997-#REF!</f>
        <v>#REF!</v>
      </c>
    </row>
    <row r="3998" spans="1:14" ht="18" x14ac:dyDescent="0.3">
      <c r="A3998" s="43">
        <v>3988</v>
      </c>
      <c r="B3998" s="17" t="s">
        <v>10874</v>
      </c>
      <c r="C3998" s="18" t="s">
        <v>18167</v>
      </c>
      <c r="D3998" s="17" t="s">
        <v>10875</v>
      </c>
      <c r="E3998" s="18" t="s">
        <v>10876</v>
      </c>
      <c r="F3998" s="18" t="s">
        <v>10876</v>
      </c>
      <c r="G3998" s="17" t="s">
        <v>20</v>
      </c>
      <c r="H3998" s="21">
        <v>5496100</v>
      </c>
      <c r="I3998" s="20">
        <v>5496156.5217391308</v>
      </c>
      <c r="J3998" s="19">
        <v>5716000</v>
      </c>
      <c r="K3998" s="1" t="s">
        <v>10877</v>
      </c>
      <c r="L3998" s="183"/>
      <c r="M3998" s="44" t="e">
        <f>VLOOKUP(#REF!,'[1]PL3 Danh muc đầy đủ'!$E$9:$X$9281,20,0)</f>
        <v>#REF!</v>
      </c>
      <c r="N3998" s="44" t="e">
        <f>M3998-#REF!</f>
        <v>#REF!</v>
      </c>
    </row>
    <row r="3999" spans="1:14" ht="36" x14ac:dyDescent="0.3">
      <c r="A3999" s="43">
        <v>3989</v>
      </c>
      <c r="B3999" s="17" t="s">
        <v>10878</v>
      </c>
      <c r="C3999" s="18" t="s">
        <v>18141</v>
      </c>
      <c r="D3999" s="17" t="s">
        <v>10879</v>
      </c>
      <c r="E3999" s="18" t="s">
        <v>10880</v>
      </c>
      <c r="F3999" s="18" t="s">
        <v>10880</v>
      </c>
      <c r="G3999" s="17" t="s">
        <v>54</v>
      </c>
      <c r="H3999" s="21">
        <v>5496100</v>
      </c>
      <c r="I3999" s="20">
        <v>5496156.5217391308</v>
      </c>
      <c r="J3999" s="19">
        <v>5716000</v>
      </c>
      <c r="K3999" s="1" t="s">
        <v>10877</v>
      </c>
      <c r="L3999" s="183"/>
      <c r="M3999" s="44" t="e">
        <f>VLOOKUP(#REF!,'[1]PL3 Danh muc đầy đủ'!$E$9:$X$9281,20,0)</f>
        <v>#REF!</v>
      </c>
      <c r="N3999" s="44" t="e">
        <f>M3999-#REF!</f>
        <v>#REF!</v>
      </c>
    </row>
    <row r="4000" spans="1:14" ht="36" x14ac:dyDescent="0.3">
      <c r="A4000" s="43">
        <v>3990</v>
      </c>
      <c r="B4000" s="17" t="s">
        <v>10881</v>
      </c>
      <c r="C4000" s="18" t="s">
        <v>18141</v>
      </c>
      <c r="D4000" s="17" t="s">
        <v>10882</v>
      </c>
      <c r="E4000" s="18" t="s">
        <v>10883</v>
      </c>
      <c r="F4000" s="18" t="s">
        <v>10883</v>
      </c>
      <c r="G4000" s="17" t="s">
        <v>54</v>
      </c>
      <c r="H4000" s="21">
        <v>5496100</v>
      </c>
      <c r="I4000" s="20">
        <v>5496156.5217391308</v>
      </c>
      <c r="J4000" s="19">
        <v>5716000</v>
      </c>
      <c r="K4000" s="1" t="s">
        <v>10877</v>
      </c>
      <c r="L4000" s="183"/>
      <c r="M4000" s="44" t="e">
        <f>VLOOKUP(#REF!,'[1]PL3 Danh muc đầy đủ'!$E$9:$X$9281,20,0)</f>
        <v>#REF!</v>
      </c>
      <c r="N4000" s="44" t="e">
        <f>M4000-#REF!</f>
        <v>#REF!</v>
      </c>
    </row>
    <row r="4001" spans="1:14" ht="36" x14ac:dyDescent="0.3">
      <c r="A4001" s="43">
        <v>3991</v>
      </c>
      <c r="B4001" s="17" t="s">
        <v>10884</v>
      </c>
      <c r="C4001" s="18" t="s">
        <v>18141</v>
      </c>
      <c r="D4001" s="17" t="s">
        <v>10885</v>
      </c>
      <c r="E4001" s="18" t="s">
        <v>10886</v>
      </c>
      <c r="F4001" s="18" t="s">
        <v>10886</v>
      </c>
      <c r="G4001" s="17" t="s">
        <v>24</v>
      </c>
      <c r="H4001" s="21">
        <v>5496100</v>
      </c>
      <c r="I4001" s="20">
        <v>5496156.5217391308</v>
      </c>
      <c r="J4001" s="19">
        <v>5716000</v>
      </c>
      <c r="K4001" s="1" t="s">
        <v>10877</v>
      </c>
      <c r="L4001" s="183"/>
      <c r="M4001" s="44" t="e">
        <f>VLOOKUP(#REF!,'[1]PL3 Danh muc đầy đủ'!$E$9:$X$9281,20,0)</f>
        <v>#REF!</v>
      </c>
      <c r="N4001" s="44" t="e">
        <f>M4001-#REF!</f>
        <v>#REF!</v>
      </c>
    </row>
    <row r="4002" spans="1:14" ht="54" x14ac:dyDescent="0.3">
      <c r="A4002" s="43">
        <v>3992</v>
      </c>
      <c r="B4002" s="17" t="s">
        <v>246</v>
      </c>
      <c r="C4002" s="18" t="s">
        <v>18167</v>
      </c>
      <c r="D4002" s="17" t="s">
        <v>247</v>
      </c>
      <c r="E4002" s="18" t="s">
        <v>248</v>
      </c>
      <c r="F4002" s="18" t="s">
        <v>248</v>
      </c>
      <c r="G4002" s="17" t="s">
        <v>20</v>
      </c>
      <c r="H4002" s="21">
        <v>3226900</v>
      </c>
      <c r="I4002" s="20">
        <v>3226965.2173913047</v>
      </c>
      <c r="J4002" s="19">
        <v>3356000</v>
      </c>
      <c r="K4002" s="1"/>
      <c r="L4002" s="183"/>
      <c r="M4002" s="44" t="e">
        <f>VLOOKUP(#REF!,'[1]PL3 Danh muc đầy đủ'!$E$9:$X$9281,20,0)</f>
        <v>#REF!</v>
      </c>
      <c r="N4002" s="44" t="e">
        <f>M4002-#REF!</f>
        <v>#REF!</v>
      </c>
    </row>
    <row r="4003" spans="1:14" ht="36" x14ac:dyDescent="0.3">
      <c r="A4003" s="43">
        <v>3993</v>
      </c>
      <c r="B4003" s="17" t="s">
        <v>249</v>
      </c>
      <c r="C4003" s="18" t="s">
        <v>18167</v>
      </c>
      <c r="D4003" s="17" t="s">
        <v>250</v>
      </c>
      <c r="E4003" s="18" t="s">
        <v>251</v>
      </c>
      <c r="F4003" s="18" t="s">
        <v>251</v>
      </c>
      <c r="G4003" s="17" t="s">
        <v>18</v>
      </c>
      <c r="H4003" s="21">
        <v>3226900</v>
      </c>
      <c r="I4003" s="20">
        <v>3226965.2173913047</v>
      </c>
      <c r="J4003" s="19">
        <v>3356000</v>
      </c>
      <c r="K4003" s="1"/>
      <c r="L4003" s="183"/>
      <c r="M4003" s="44" t="e">
        <f>VLOOKUP(#REF!,'[1]PL3 Danh muc đầy đủ'!$E$9:$X$9281,20,0)</f>
        <v>#REF!</v>
      </c>
      <c r="N4003" s="44" t="e">
        <f>M4003-#REF!</f>
        <v>#REF!</v>
      </c>
    </row>
    <row r="4004" spans="1:14" ht="36" x14ac:dyDescent="0.3">
      <c r="A4004" s="43">
        <v>3994</v>
      </c>
      <c r="B4004" s="17" t="s">
        <v>252</v>
      </c>
      <c r="C4004" s="18" t="s">
        <v>18167</v>
      </c>
      <c r="D4004" s="17" t="s">
        <v>253</v>
      </c>
      <c r="E4004" s="18" t="s">
        <v>254</v>
      </c>
      <c r="F4004" s="18" t="s">
        <v>254</v>
      </c>
      <c r="G4004" s="17" t="s">
        <v>20</v>
      </c>
      <c r="H4004" s="21">
        <v>3226900</v>
      </c>
      <c r="I4004" s="20">
        <v>3226965.2173913047</v>
      </c>
      <c r="J4004" s="19">
        <v>3356000</v>
      </c>
      <c r="K4004" s="1"/>
      <c r="L4004" s="183"/>
      <c r="M4004" s="44" t="e">
        <f>VLOOKUP(#REF!,'[1]PL3 Danh muc đầy đủ'!$E$9:$X$9281,20,0)</f>
        <v>#REF!</v>
      </c>
      <c r="N4004" s="44" t="e">
        <f>M4004-#REF!</f>
        <v>#REF!</v>
      </c>
    </row>
    <row r="4005" spans="1:14" ht="54" x14ac:dyDescent="0.3">
      <c r="A4005" s="43">
        <v>3995</v>
      </c>
      <c r="B4005" s="17" t="s">
        <v>255</v>
      </c>
      <c r="C4005" s="18" t="s">
        <v>18167</v>
      </c>
      <c r="D4005" s="17" t="s">
        <v>256</v>
      </c>
      <c r="E4005" s="18" t="s">
        <v>257</v>
      </c>
      <c r="F4005" s="18" t="s">
        <v>257</v>
      </c>
      <c r="G4005" s="17" t="s">
        <v>18</v>
      </c>
      <c r="H4005" s="21">
        <v>3226900</v>
      </c>
      <c r="I4005" s="20">
        <v>3226965.2173913047</v>
      </c>
      <c r="J4005" s="19">
        <v>3356000</v>
      </c>
      <c r="K4005" s="1"/>
      <c r="L4005" s="183"/>
      <c r="M4005" s="44" t="e">
        <f>VLOOKUP(#REF!,'[1]PL3 Danh muc đầy đủ'!$E$9:$X$9281,20,0)</f>
        <v>#REF!</v>
      </c>
      <c r="N4005" s="44" t="e">
        <f>M4005-#REF!</f>
        <v>#REF!</v>
      </c>
    </row>
    <row r="4006" spans="1:14" ht="18" x14ac:dyDescent="0.3">
      <c r="A4006" s="43">
        <v>3996</v>
      </c>
      <c r="B4006" s="17" t="s">
        <v>258</v>
      </c>
      <c r="C4006" s="18" t="s">
        <v>18167</v>
      </c>
      <c r="D4006" s="17" t="s">
        <v>259</v>
      </c>
      <c r="E4006" s="18" t="s">
        <v>260</v>
      </c>
      <c r="F4006" s="18" t="s">
        <v>260</v>
      </c>
      <c r="G4006" s="17" t="s">
        <v>20</v>
      </c>
      <c r="H4006" s="21">
        <v>3226900</v>
      </c>
      <c r="I4006" s="20">
        <v>3226965.2173913047</v>
      </c>
      <c r="J4006" s="19">
        <v>3356000</v>
      </c>
      <c r="K4006" s="1"/>
      <c r="L4006" s="183"/>
      <c r="M4006" s="44" t="e">
        <f>VLOOKUP(#REF!,'[1]PL3 Danh muc đầy đủ'!$E$9:$X$9281,20,0)</f>
        <v>#REF!</v>
      </c>
      <c r="N4006" s="44" t="e">
        <f>M4006-#REF!</f>
        <v>#REF!</v>
      </c>
    </row>
    <row r="4007" spans="1:14" ht="36" x14ac:dyDescent="0.3">
      <c r="A4007" s="43">
        <v>3997</v>
      </c>
      <c r="B4007" s="17" t="s">
        <v>261</v>
      </c>
      <c r="C4007" s="18" t="s">
        <v>18167</v>
      </c>
      <c r="D4007" s="17" t="s">
        <v>262</v>
      </c>
      <c r="E4007" s="18" t="s">
        <v>263</v>
      </c>
      <c r="F4007" s="18" t="s">
        <v>263</v>
      </c>
      <c r="G4007" s="17" t="s">
        <v>18</v>
      </c>
      <c r="H4007" s="21">
        <v>3226900</v>
      </c>
      <c r="I4007" s="20">
        <v>3226965.2173913047</v>
      </c>
      <c r="J4007" s="19">
        <v>3356000</v>
      </c>
      <c r="K4007" s="1"/>
      <c r="L4007" s="183"/>
      <c r="M4007" s="44" t="e">
        <f>VLOOKUP(#REF!,'[1]PL3 Danh muc đầy đủ'!$E$9:$X$9281,20,0)</f>
        <v>#REF!</v>
      </c>
      <c r="N4007" s="44" t="e">
        <f>M4007-#REF!</f>
        <v>#REF!</v>
      </c>
    </row>
    <row r="4008" spans="1:14" ht="18" x14ac:dyDescent="0.3">
      <c r="A4008" s="43">
        <v>3998</v>
      </c>
      <c r="B4008" s="17" t="s">
        <v>264</v>
      </c>
      <c r="C4008" s="18" t="s">
        <v>18167</v>
      </c>
      <c r="D4008" s="17" t="s">
        <v>265</v>
      </c>
      <c r="E4008" s="18" t="s">
        <v>266</v>
      </c>
      <c r="F4008" s="18" t="s">
        <v>266</v>
      </c>
      <c r="G4008" s="17" t="s">
        <v>24</v>
      </c>
      <c r="H4008" s="21">
        <v>3226900</v>
      </c>
      <c r="I4008" s="20">
        <v>3226965.2173913047</v>
      </c>
      <c r="J4008" s="19">
        <v>3356000</v>
      </c>
      <c r="K4008" s="1"/>
      <c r="L4008" s="183"/>
      <c r="M4008" s="44" t="e">
        <f>VLOOKUP(#REF!,'[1]PL3 Danh muc đầy đủ'!$E$9:$X$9281,20,0)</f>
        <v>#REF!</v>
      </c>
      <c r="N4008" s="44" t="e">
        <f>M4008-#REF!</f>
        <v>#REF!</v>
      </c>
    </row>
    <row r="4009" spans="1:14" ht="36" x14ac:dyDescent="0.3">
      <c r="A4009" s="43">
        <v>3999</v>
      </c>
      <c r="B4009" s="17" t="s">
        <v>267</v>
      </c>
      <c r="C4009" s="18" t="s">
        <v>18167</v>
      </c>
      <c r="D4009" s="17" t="s">
        <v>268</v>
      </c>
      <c r="E4009" s="18" t="s">
        <v>269</v>
      </c>
      <c r="F4009" s="18" t="s">
        <v>269</v>
      </c>
      <c r="G4009" s="17" t="s">
        <v>24</v>
      </c>
      <c r="H4009" s="21">
        <v>3226900</v>
      </c>
      <c r="I4009" s="20">
        <v>3226965.2173913047</v>
      </c>
      <c r="J4009" s="19">
        <v>3356000</v>
      </c>
      <c r="K4009" s="1"/>
      <c r="L4009" s="183"/>
      <c r="M4009" s="44" t="e">
        <f>VLOOKUP(#REF!,'[1]PL3 Danh muc đầy đủ'!$E$9:$X$9281,20,0)</f>
        <v>#REF!</v>
      </c>
      <c r="N4009" s="44" t="e">
        <f>M4009-#REF!</f>
        <v>#REF!</v>
      </c>
    </row>
    <row r="4010" spans="1:14" ht="54" x14ac:dyDescent="0.3">
      <c r="A4010" s="43">
        <v>4000</v>
      </c>
      <c r="B4010" s="17" t="s">
        <v>270</v>
      </c>
      <c r="C4010" s="18" t="s">
        <v>18167</v>
      </c>
      <c r="D4010" s="17" t="s">
        <v>271</v>
      </c>
      <c r="E4010" s="18" t="s">
        <v>272</v>
      </c>
      <c r="F4010" s="18" t="s">
        <v>272</v>
      </c>
      <c r="G4010" s="17" t="s">
        <v>24</v>
      </c>
      <c r="H4010" s="21">
        <v>3226900</v>
      </c>
      <c r="I4010" s="20">
        <v>3226965.2173913047</v>
      </c>
      <c r="J4010" s="19">
        <v>3356000</v>
      </c>
      <c r="K4010" s="1"/>
      <c r="L4010" s="183"/>
      <c r="M4010" s="44" t="e">
        <f>VLOOKUP(#REF!,'[1]PL3 Danh muc đầy đủ'!$E$9:$X$9281,20,0)</f>
        <v>#REF!</v>
      </c>
      <c r="N4010" s="44" t="e">
        <f>M4010-#REF!</f>
        <v>#REF!</v>
      </c>
    </row>
    <row r="4011" spans="1:14" ht="18" x14ac:dyDescent="0.3">
      <c r="A4011" s="43">
        <v>4001</v>
      </c>
      <c r="B4011" s="17" t="s">
        <v>273</v>
      </c>
      <c r="C4011" s="18" t="s">
        <v>18167</v>
      </c>
      <c r="D4011" s="17" t="s">
        <v>274</v>
      </c>
      <c r="E4011" s="18" t="s">
        <v>275</v>
      </c>
      <c r="F4011" s="18" t="s">
        <v>275</v>
      </c>
      <c r="G4011" s="17" t="s">
        <v>18</v>
      </c>
      <c r="H4011" s="21">
        <v>3226900</v>
      </c>
      <c r="I4011" s="20">
        <v>3226965.2173913047</v>
      </c>
      <c r="J4011" s="19">
        <v>3356000</v>
      </c>
      <c r="K4011" s="1"/>
      <c r="L4011" s="183"/>
      <c r="M4011" s="44" t="e">
        <f>VLOOKUP(#REF!,'[1]PL3 Danh muc đầy đủ'!$E$9:$X$9281,20,0)</f>
        <v>#REF!</v>
      </c>
      <c r="N4011" s="44" t="e">
        <f>M4011-#REF!</f>
        <v>#REF!</v>
      </c>
    </row>
    <row r="4012" spans="1:14" ht="18" x14ac:dyDescent="0.3">
      <c r="A4012" s="43">
        <v>4002</v>
      </c>
      <c r="B4012" s="17" t="s">
        <v>276</v>
      </c>
      <c r="C4012" s="18" t="s">
        <v>18167</v>
      </c>
      <c r="D4012" s="17" t="s">
        <v>277</v>
      </c>
      <c r="E4012" s="18" t="s">
        <v>278</v>
      </c>
      <c r="F4012" s="18" t="s">
        <v>278</v>
      </c>
      <c r="G4012" s="17" t="s">
        <v>18</v>
      </c>
      <c r="H4012" s="21">
        <v>3226900</v>
      </c>
      <c r="I4012" s="20">
        <v>3226965.2173913047</v>
      </c>
      <c r="J4012" s="19">
        <v>3356000</v>
      </c>
      <c r="K4012" s="1"/>
      <c r="L4012" s="183"/>
      <c r="M4012" s="44" t="e">
        <f>VLOOKUP(#REF!,'[1]PL3 Danh muc đầy đủ'!$E$9:$X$9281,20,0)</f>
        <v>#REF!</v>
      </c>
      <c r="N4012" s="44" t="e">
        <f>M4012-#REF!</f>
        <v>#REF!</v>
      </c>
    </row>
    <row r="4013" spans="1:14" ht="36" x14ac:dyDescent="0.3">
      <c r="A4013" s="43">
        <v>4003</v>
      </c>
      <c r="B4013" s="17" t="s">
        <v>279</v>
      </c>
      <c r="C4013" s="18" t="s">
        <v>18167</v>
      </c>
      <c r="D4013" s="17" t="s">
        <v>280</v>
      </c>
      <c r="E4013" s="18" t="s">
        <v>281</v>
      </c>
      <c r="F4013" s="18" t="s">
        <v>281</v>
      </c>
      <c r="G4013" s="17" t="s">
        <v>18</v>
      </c>
      <c r="H4013" s="21">
        <v>3226900</v>
      </c>
      <c r="I4013" s="20">
        <v>3226965.2173913047</v>
      </c>
      <c r="J4013" s="19">
        <v>3356000</v>
      </c>
      <c r="K4013" s="1"/>
      <c r="L4013" s="183"/>
      <c r="M4013" s="44" t="e">
        <f>VLOOKUP(#REF!,'[1]PL3 Danh muc đầy đủ'!$E$9:$X$9281,20,0)</f>
        <v>#REF!</v>
      </c>
      <c r="N4013" s="44" t="e">
        <f>M4013-#REF!</f>
        <v>#REF!</v>
      </c>
    </row>
    <row r="4014" spans="1:14" ht="36" x14ac:dyDescent="0.3">
      <c r="A4014" s="43">
        <v>4004</v>
      </c>
      <c r="B4014" s="17" t="s">
        <v>282</v>
      </c>
      <c r="C4014" s="18" t="s">
        <v>18167</v>
      </c>
      <c r="D4014" s="17" t="s">
        <v>283</v>
      </c>
      <c r="E4014" s="18" t="s">
        <v>284</v>
      </c>
      <c r="F4014" s="18" t="s">
        <v>284</v>
      </c>
      <c r="G4014" s="17" t="s">
        <v>18</v>
      </c>
      <c r="H4014" s="21">
        <v>3226900</v>
      </c>
      <c r="I4014" s="20">
        <v>3226965.2173913047</v>
      </c>
      <c r="J4014" s="19">
        <v>3356000</v>
      </c>
      <c r="K4014" s="1"/>
      <c r="L4014" s="183"/>
      <c r="M4014" s="44" t="e">
        <f>VLOOKUP(#REF!,'[1]PL3 Danh muc đầy đủ'!$E$9:$X$9281,20,0)</f>
        <v>#REF!</v>
      </c>
      <c r="N4014" s="44" t="e">
        <f>M4014-#REF!</f>
        <v>#REF!</v>
      </c>
    </row>
    <row r="4015" spans="1:14" ht="36" x14ac:dyDescent="0.3">
      <c r="A4015" s="43">
        <v>4005</v>
      </c>
      <c r="B4015" s="17" t="s">
        <v>285</v>
      </c>
      <c r="C4015" s="18" t="s">
        <v>18140</v>
      </c>
      <c r="D4015" s="17" t="s">
        <v>286</v>
      </c>
      <c r="E4015" s="18" t="s">
        <v>287</v>
      </c>
      <c r="F4015" s="18" t="s">
        <v>287</v>
      </c>
      <c r="G4015" s="17" t="s">
        <v>18</v>
      </c>
      <c r="H4015" s="21">
        <v>3226900</v>
      </c>
      <c r="I4015" s="20">
        <v>3226965.2173913047</v>
      </c>
      <c r="J4015" s="19">
        <v>3356000</v>
      </c>
      <c r="K4015" s="1"/>
      <c r="L4015" s="183"/>
      <c r="M4015" s="44" t="e">
        <f>VLOOKUP(#REF!,'[1]PL3 Danh muc đầy đủ'!$E$9:$X$9281,20,0)</f>
        <v>#REF!</v>
      </c>
      <c r="N4015" s="44" t="e">
        <f>M4015-#REF!</f>
        <v>#REF!</v>
      </c>
    </row>
    <row r="4016" spans="1:14" ht="36" x14ac:dyDescent="0.3">
      <c r="A4016" s="43">
        <v>4006</v>
      </c>
      <c r="B4016" s="17" t="s">
        <v>288</v>
      </c>
      <c r="C4016" s="18" t="s">
        <v>18140</v>
      </c>
      <c r="D4016" s="17" t="s">
        <v>289</v>
      </c>
      <c r="E4016" s="18" t="s">
        <v>290</v>
      </c>
      <c r="F4016" s="18" t="s">
        <v>290</v>
      </c>
      <c r="G4016" s="17" t="s">
        <v>18</v>
      </c>
      <c r="H4016" s="21">
        <v>3226900</v>
      </c>
      <c r="I4016" s="20">
        <v>3226965.2173913047</v>
      </c>
      <c r="J4016" s="19">
        <v>3356000</v>
      </c>
      <c r="K4016" s="1"/>
      <c r="L4016" s="183"/>
      <c r="M4016" s="44" t="e">
        <f>VLOOKUP(#REF!,'[1]PL3 Danh muc đầy đủ'!$E$9:$X$9281,20,0)</f>
        <v>#REF!</v>
      </c>
      <c r="N4016" s="44" t="e">
        <f>M4016-#REF!</f>
        <v>#REF!</v>
      </c>
    </row>
    <row r="4017" spans="1:14" ht="36" x14ac:dyDescent="0.3">
      <c r="A4017" s="43">
        <v>4007</v>
      </c>
      <c r="B4017" s="17" t="s">
        <v>291</v>
      </c>
      <c r="C4017" s="18" t="s">
        <v>18140</v>
      </c>
      <c r="D4017" s="17" t="s">
        <v>292</v>
      </c>
      <c r="E4017" s="18" t="s">
        <v>293</v>
      </c>
      <c r="F4017" s="18" t="s">
        <v>293</v>
      </c>
      <c r="G4017" s="17" t="s">
        <v>18</v>
      </c>
      <c r="H4017" s="21">
        <v>3226900</v>
      </c>
      <c r="I4017" s="20">
        <v>3226965.2173913047</v>
      </c>
      <c r="J4017" s="19">
        <v>3356000</v>
      </c>
      <c r="K4017" s="1"/>
      <c r="L4017" s="183"/>
      <c r="M4017" s="44" t="e">
        <f>VLOOKUP(#REF!,'[1]PL3 Danh muc đầy đủ'!$E$9:$X$9281,20,0)</f>
        <v>#REF!</v>
      </c>
      <c r="N4017" s="44" t="e">
        <f>M4017-#REF!</f>
        <v>#REF!</v>
      </c>
    </row>
    <row r="4018" spans="1:14" ht="36" x14ac:dyDescent="0.3">
      <c r="A4018" s="43">
        <v>4008</v>
      </c>
      <c r="B4018" s="17" t="s">
        <v>294</v>
      </c>
      <c r="C4018" s="18" t="s">
        <v>18140</v>
      </c>
      <c r="D4018" s="17" t="s">
        <v>295</v>
      </c>
      <c r="E4018" s="18" t="s">
        <v>296</v>
      </c>
      <c r="F4018" s="18" t="s">
        <v>296</v>
      </c>
      <c r="G4018" s="17" t="s">
        <v>18</v>
      </c>
      <c r="H4018" s="21">
        <v>3226900</v>
      </c>
      <c r="I4018" s="20">
        <v>3226965.2173913047</v>
      </c>
      <c r="J4018" s="19">
        <v>3356000</v>
      </c>
      <c r="K4018" s="1"/>
      <c r="L4018" s="183"/>
      <c r="M4018" s="44" t="e">
        <f>VLOOKUP(#REF!,'[1]PL3 Danh muc đầy đủ'!$E$9:$X$9281,20,0)</f>
        <v>#REF!</v>
      </c>
      <c r="N4018" s="44" t="e">
        <f>M4018-#REF!</f>
        <v>#REF!</v>
      </c>
    </row>
    <row r="4019" spans="1:14" ht="18" x14ac:dyDescent="0.3">
      <c r="A4019" s="43">
        <v>4009</v>
      </c>
      <c r="B4019" s="17" t="s">
        <v>297</v>
      </c>
      <c r="C4019" s="18" t="s">
        <v>18140</v>
      </c>
      <c r="D4019" s="17" t="s">
        <v>298</v>
      </c>
      <c r="E4019" s="18" t="s">
        <v>299</v>
      </c>
      <c r="F4019" s="18" t="s">
        <v>299</v>
      </c>
      <c r="G4019" s="17" t="s">
        <v>18</v>
      </c>
      <c r="H4019" s="21">
        <v>3226900</v>
      </c>
      <c r="I4019" s="20">
        <v>3226965.2173913047</v>
      </c>
      <c r="J4019" s="19">
        <v>3356000</v>
      </c>
      <c r="K4019" s="1"/>
      <c r="L4019" s="183"/>
      <c r="M4019" s="44" t="e">
        <f>VLOOKUP(#REF!,'[1]PL3 Danh muc đầy đủ'!$E$9:$X$9281,20,0)</f>
        <v>#REF!</v>
      </c>
      <c r="N4019" s="44" t="e">
        <f>M4019-#REF!</f>
        <v>#REF!</v>
      </c>
    </row>
    <row r="4020" spans="1:14" ht="18" x14ac:dyDescent="0.3">
      <c r="A4020" s="43">
        <v>4010</v>
      </c>
      <c r="B4020" s="17" t="s">
        <v>300</v>
      </c>
      <c r="C4020" s="18" t="s">
        <v>18140</v>
      </c>
      <c r="D4020" s="17" t="s">
        <v>301</v>
      </c>
      <c r="E4020" s="18" t="s">
        <v>302</v>
      </c>
      <c r="F4020" s="18" t="s">
        <v>302</v>
      </c>
      <c r="G4020" s="17" t="s">
        <v>18</v>
      </c>
      <c r="H4020" s="21">
        <v>3226900</v>
      </c>
      <c r="I4020" s="20">
        <v>3226965.2173913047</v>
      </c>
      <c r="J4020" s="19">
        <v>3356000</v>
      </c>
      <c r="K4020" s="1"/>
      <c r="L4020" s="183"/>
      <c r="M4020" s="44" t="e">
        <f>VLOOKUP(#REF!,'[1]PL3 Danh muc đầy đủ'!$E$9:$X$9281,20,0)</f>
        <v>#REF!</v>
      </c>
      <c r="N4020" s="44" t="e">
        <f>M4020-#REF!</f>
        <v>#REF!</v>
      </c>
    </row>
    <row r="4021" spans="1:14" ht="36" x14ac:dyDescent="0.3">
      <c r="A4021" s="43">
        <v>4011</v>
      </c>
      <c r="B4021" s="17" t="s">
        <v>303</v>
      </c>
      <c r="C4021" s="18" t="s">
        <v>18143</v>
      </c>
      <c r="D4021" s="17" t="s">
        <v>304</v>
      </c>
      <c r="E4021" s="18" t="s">
        <v>305</v>
      </c>
      <c r="F4021" s="18" t="s">
        <v>305</v>
      </c>
      <c r="G4021" s="17" t="s">
        <v>18</v>
      </c>
      <c r="H4021" s="21">
        <v>3226900</v>
      </c>
      <c r="I4021" s="20">
        <v>3226965.2173913047</v>
      </c>
      <c r="J4021" s="19">
        <v>3356000</v>
      </c>
      <c r="K4021" s="1"/>
      <c r="L4021" s="183"/>
      <c r="M4021" s="44" t="e">
        <f>VLOOKUP(#REF!,'[1]PL3 Danh muc đầy đủ'!$E$9:$X$9281,20,0)</f>
        <v>#REF!</v>
      </c>
      <c r="N4021" s="44" t="e">
        <f>M4021-#REF!</f>
        <v>#REF!</v>
      </c>
    </row>
    <row r="4022" spans="1:14" ht="36" x14ac:dyDescent="0.3">
      <c r="A4022" s="43">
        <v>4012</v>
      </c>
      <c r="B4022" s="17" t="s">
        <v>306</v>
      </c>
      <c r="C4022" s="18" t="s">
        <v>18141</v>
      </c>
      <c r="D4022" s="17" t="s">
        <v>307</v>
      </c>
      <c r="E4022" s="18" t="s">
        <v>308</v>
      </c>
      <c r="F4022" s="18" t="s">
        <v>308</v>
      </c>
      <c r="G4022" s="17" t="s">
        <v>24</v>
      </c>
      <c r="H4022" s="21">
        <v>3226900</v>
      </c>
      <c r="I4022" s="20">
        <v>3226965.2173913047</v>
      </c>
      <c r="J4022" s="19">
        <v>3356000</v>
      </c>
      <c r="K4022" s="1"/>
      <c r="L4022" s="183"/>
      <c r="M4022" s="44" t="e">
        <f>VLOOKUP(#REF!,'[1]PL3 Danh muc đầy đủ'!$E$9:$X$9281,20,0)</f>
        <v>#REF!</v>
      </c>
      <c r="N4022" s="44" t="e">
        <f>M4022-#REF!</f>
        <v>#REF!</v>
      </c>
    </row>
    <row r="4023" spans="1:14" ht="36" x14ac:dyDescent="0.3">
      <c r="A4023" s="43">
        <v>4013</v>
      </c>
      <c r="B4023" s="17" t="s">
        <v>309</v>
      </c>
      <c r="C4023" s="18" t="s">
        <v>18141</v>
      </c>
      <c r="D4023" s="17" t="s">
        <v>310</v>
      </c>
      <c r="E4023" s="18" t="s">
        <v>311</v>
      </c>
      <c r="F4023" s="18" t="s">
        <v>311</v>
      </c>
      <c r="G4023" s="17" t="s">
        <v>24</v>
      </c>
      <c r="H4023" s="21">
        <v>3226900</v>
      </c>
      <c r="I4023" s="20">
        <v>3226965.2173913047</v>
      </c>
      <c r="J4023" s="19">
        <v>3356000</v>
      </c>
      <c r="K4023" s="1"/>
      <c r="L4023" s="183"/>
      <c r="M4023" s="44" t="e">
        <f>VLOOKUP(#REF!,'[1]PL3 Danh muc đầy đủ'!$E$9:$X$9281,20,0)</f>
        <v>#REF!</v>
      </c>
      <c r="N4023" s="44" t="e">
        <f>M4023-#REF!</f>
        <v>#REF!</v>
      </c>
    </row>
    <row r="4024" spans="1:14" ht="36" x14ac:dyDescent="0.3">
      <c r="A4024" s="43">
        <v>4014</v>
      </c>
      <c r="B4024" s="17" t="s">
        <v>312</v>
      </c>
      <c r="C4024" s="18" t="s">
        <v>18141</v>
      </c>
      <c r="D4024" s="17" t="s">
        <v>313</v>
      </c>
      <c r="E4024" s="18" t="s">
        <v>314</v>
      </c>
      <c r="F4024" s="18" t="s">
        <v>314</v>
      </c>
      <c r="G4024" s="17" t="s">
        <v>24</v>
      </c>
      <c r="H4024" s="21">
        <v>3226900</v>
      </c>
      <c r="I4024" s="20">
        <v>3226965.2173913047</v>
      </c>
      <c r="J4024" s="19">
        <v>3356000</v>
      </c>
      <c r="K4024" s="1"/>
      <c r="L4024" s="183"/>
      <c r="M4024" s="44" t="e">
        <f>VLOOKUP(#REF!,'[1]PL3 Danh muc đầy đủ'!$E$9:$X$9281,20,0)</f>
        <v>#REF!</v>
      </c>
      <c r="N4024" s="44" t="e">
        <f>M4024-#REF!</f>
        <v>#REF!</v>
      </c>
    </row>
    <row r="4025" spans="1:14" ht="36" x14ac:dyDescent="0.3">
      <c r="A4025" s="43">
        <v>4015</v>
      </c>
      <c r="B4025" s="17" t="s">
        <v>315</v>
      </c>
      <c r="C4025" s="18" t="s">
        <v>18141</v>
      </c>
      <c r="D4025" s="17" t="s">
        <v>316</v>
      </c>
      <c r="E4025" s="18" t="s">
        <v>317</v>
      </c>
      <c r="F4025" s="18" t="s">
        <v>317</v>
      </c>
      <c r="G4025" s="17" t="s">
        <v>18</v>
      </c>
      <c r="H4025" s="21">
        <v>3226900</v>
      </c>
      <c r="I4025" s="20">
        <v>3226965.2173913047</v>
      </c>
      <c r="J4025" s="19">
        <v>3356000</v>
      </c>
      <c r="K4025" s="1"/>
      <c r="L4025" s="183"/>
      <c r="M4025" s="44" t="e">
        <f>VLOOKUP(#REF!,'[1]PL3 Danh muc đầy đủ'!$E$9:$X$9281,20,0)</f>
        <v>#REF!</v>
      </c>
      <c r="N4025" s="44" t="e">
        <f>M4025-#REF!</f>
        <v>#REF!</v>
      </c>
    </row>
    <row r="4026" spans="1:14" ht="18" x14ac:dyDescent="0.3">
      <c r="A4026" s="43">
        <v>4016</v>
      </c>
      <c r="B4026" s="17" t="s">
        <v>318</v>
      </c>
      <c r="C4026" s="18" t="s">
        <v>18141</v>
      </c>
      <c r="D4026" s="17" t="s">
        <v>319</v>
      </c>
      <c r="E4026" s="18" t="s">
        <v>320</v>
      </c>
      <c r="F4026" s="18" t="s">
        <v>320</v>
      </c>
      <c r="G4026" s="17" t="s">
        <v>18</v>
      </c>
      <c r="H4026" s="21">
        <v>3226900</v>
      </c>
      <c r="I4026" s="20">
        <v>3226965.2173913047</v>
      </c>
      <c r="J4026" s="19">
        <v>3356000</v>
      </c>
      <c r="K4026" s="1"/>
      <c r="L4026" s="183"/>
      <c r="M4026" s="44" t="e">
        <f>VLOOKUP(#REF!,'[1]PL3 Danh muc đầy đủ'!$E$9:$X$9281,20,0)</f>
        <v>#REF!</v>
      </c>
      <c r="N4026" s="44" t="e">
        <f>M4026-#REF!</f>
        <v>#REF!</v>
      </c>
    </row>
    <row r="4027" spans="1:14" ht="36" x14ac:dyDescent="0.3">
      <c r="A4027" s="43">
        <v>4017</v>
      </c>
      <c r="B4027" s="17" t="s">
        <v>321</v>
      </c>
      <c r="C4027" s="18" t="s">
        <v>18141</v>
      </c>
      <c r="D4027" s="17" t="s">
        <v>322</v>
      </c>
      <c r="E4027" s="18" t="s">
        <v>323</v>
      </c>
      <c r="F4027" s="18" t="s">
        <v>323</v>
      </c>
      <c r="G4027" s="17" t="s">
        <v>18</v>
      </c>
      <c r="H4027" s="21">
        <v>3226900</v>
      </c>
      <c r="I4027" s="20">
        <v>3226965.2173913047</v>
      </c>
      <c r="J4027" s="19">
        <v>3356000</v>
      </c>
      <c r="K4027" s="1"/>
      <c r="L4027" s="183"/>
      <c r="M4027" s="44" t="e">
        <f>VLOOKUP(#REF!,'[1]PL3 Danh muc đầy đủ'!$E$9:$X$9281,20,0)</f>
        <v>#REF!</v>
      </c>
      <c r="N4027" s="44" t="e">
        <f>M4027-#REF!</f>
        <v>#REF!</v>
      </c>
    </row>
    <row r="4028" spans="1:14" ht="18" x14ac:dyDescent="0.3">
      <c r="A4028" s="43">
        <v>4018</v>
      </c>
      <c r="B4028" s="17" t="s">
        <v>324</v>
      </c>
      <c r="C4028" s="18" t="s">
        <v>18141</v>
      </c>
      <c r="D4028" s="17" t="s">
        <v>325</v>
      </c>
      <c r="E4028" s="18" t="s">
        <v>326</v>
      </c>
      <c r="F4028" s="18" t="s">
        <v>326</v>
      </c>
      <c r="G4028" s="17" t="s">
        <v>18</v>
      </c>
      <c r="H4028" s="21">
        <v>3226900</v>
      </c>
      <c r="I4028" s="20">
        <v>3226965.2173913047</v>
      </c>
      <c r="J4028" s="19">
        <v>3356000</v>
      </c>
      <c r="K4028" s="1"/>
      <c r="L4028" s="183"/>
      <c r="M4028" s="44" t="e">
        <f>VLOOKUP(#REF!,'[1]PL3 Danh muc đầy đủ'!$E$9:$X$9281,20,0)</f>
        <v>#REF!</v>
      </c>
      <c r="N4028" s="44" t="e">
        <f>M4028-#REF!</f>
        <v>#REF!</v>
      </c>
    </row>
    <row r="4029" spans="1:14" ht="36" x14ac:dyDescent="0.3">
      <c r="A4029" s="43">
        <v>4019</v>
      </c>
      <c r="B4029" s="17" t="s">
        <v>327</v>
      </c>
      <c r="C4029" s="18" t="s">
        <v>18141</v>
      </c>
      <c r="D4029" s="17" t="s">
        <v>328</v>
      </c>
      <c r="E4029" s="18" t="s">
        <v>329</v>
      </c>
      <c r="F4029" s="18" t="s">
        <v>329</v>
      </c>
      <c r="G4029" s="17" t="s">
        <v>18</v>
      </c>
      <c r="H4029" s="21">
        <v>3226900</v>
      </c>
      <c r="I4029" s="20">
        <v>3226965.2173913047</v>
      </c>
      <c r="J4029" s="19">
        <v>3356000</v>
      </c>
      <c r="K4029" s="1"/>
      <c r="L4029" s="183"/>
      <c r="M4029" s="44" t="e">
        <f>VLOOKUP(#REF!,'[1]PL3 Danh muc đầy đủ'!$E$9:$X$9281,20,0)</f>
        <v>#REF!</v>
      </c>
      <c r="N4029" s="44" t="e">
        <f>M4029-#REF!</f>
        <v>#REF!</v>
      </c>
    </row>
    <row r="4030" spans="1:14" ht="18" x14ac:dyDescent="0.3">
      <c r="A4030" s="43">
        <v>4020</v>
      </c>
      <c r="B4030" s="17" t="s">
        <v>330</v>
      </c>
      <c r="C4030" s="18" t="s">
        <v>18141</v>
      </c>
      <c r="D4030" s="17" t="s">
        <v>331</v>
      </c>
      <c r="E4030" s="18" t="s">
        <v>332</v>
      </c>
      <c r="F4030" s="18" t="s">
        <v>332</v>
      </c>
      <c r="G4030" s="17" t="s">
        <v>18</v>
      </c>
      <c r="H4030" s="21">
        <v>3226900</v>
      </c>
      <c r="I4030" s="20">
        <v>3226965.2173913047</v>
      </c>
      <c r="J4030" s="19">
        <v>3356000</v>
      </c>
      <c r="K4030" s="1"/>
      <c r="L4030" s="183"/>
      <c r="M4030" s="44" t="e">
        <f>VLOOKUP(#REF!,'[1]PL3 Danh muc đầy đủ'!$E$9:$X$9281,20,0)</f>
        <v>#REF!</v>
      </c>
      <c r="N4030" s="44" t="e">
        <f>M4030-#REF!</f>
        <v>#REF!</v>
      </c>
    </row>
    <row r="4031" spans="1:14" ht="36" x14ac:dyDescent="0.3">
      <c r="A4031" s="43">
        <v>4021</v>
      </c>
      <c r="B4031" s="17" t="s">
        <v>333</v>
      </c>
      <c r="C4031" s="18" t="s">
        <v>18141</v>
      </c>
      <c r="D4031" s="17" t="s">
        <v>334</v>
      </c>
      <c r="E4031" s="18" t="s">
        <v>335</v>
      </c>
      <c r="F4031" s="18" t="s">
        <v>335</v>
      </c>
      <c r="G4031" s="17" t="s">
        <v>24</v>
      </c>
      <c r="H4031" s="21">
        <v>3226900</v>
      </c>
      <c r="I4031" s="20">
        <v>3226965.2173913047</v>
      </c>
      <c r="J4031" s="19">
        <v>3356000</v>
      </c>
      <c r="K4031" s="1"/>
      <c r="L4031" s="183"/>
      <c r="M4031" s="44" t="e">
        <f>VLOOKUP(#REF!,'[1]PL3 Danh muc đầy đủ'!$E$9:$X$9281,20,0)</f>
        <v>#REF!</v>
      </c>
      <c r="N4031" s="44" t="e">
        <f>M4031-#REF!</f>
        <v>#REF!</v>
      </c>
    </row>
    <row r="4032" spans="1:14" ht="36" x14ac:dyDescent="0.3">
      <c r="A4032" s="43">
        <v>4022</v>
      </c>
      <c r="B4032" s="17" t="s">
        <v>336</v>
      </c>
      <c r="C4032" s="18" t="s">
        <v>18136</v>
      </c>
      <c r="D4032" s="17" t="s">
        <v>337</v>
      </c>
      <c r="E4032" s="18" t="s">
        <v>338</v>
      </c>
      <c r="F4032" s="18" t="s">
        <v>338</v>
      </c>
      <c r="G4032" s="17" t="s">
        <v>18</v>
      </c>
      <c r="H4032" s="21">
        <v>3226900</v>
      </c>
      <c r="I4032" s="20">
        <v>3226965.2173913047</v>
      </c>
      <c r="J4032" s="19">
        <v>3356000</v>
      </c>
      <c r="K4032" s="1"/>
      <c r="L4032" s="183"/>
      <c r="M4032" s="44" t="e">
        <f>VLOOKUP(#REF!,'[1]PL3 Danh muc đầy đủ'!$E$9:$X$9281,20,0)</f>
        <v>#REF!</v>
      </c>
      <c r="N4032" s="44" t="e">
        <f>M4032-#REF!</f>
        <v>#REF!</v>
      </c>
    </row>
    <row r="4033" spans="1:14" ht="18" x14ac:dyDescent="0.3">
      <c r="A4033" s="43">
        <v>4023</v>
      </c>
      <c r="B4033" s="17" t="s">
        <v>1119</v>
      </c>
      <c r="C4033" s="18" t="s">
        <v>18167</v>
      </c>
      <c r="D4033" s="17" t="s">
        <v>1120</v>
      </c>
      <c r="E4033" s="18" t="s">
        <v>1121</v>
      </c>
      <c r="F4033" s="18" t="s">
        <v>1121</v>
      </c>
      <c r="G4033" s="17" t="s">
        <v>24</v>
      </c>
      <c r="H4033" s="21">
        <v>3405300</v>
      </c>
      <c r="I4033" s="20">
        <v>3405313.0434782607</v>
      </c>
      <c r="J4033" s="19">
        <v>3541500</v>
      </c>
      <c r="K4033" s="1"/>
      <c r="L4033" s="183"/>
      <c r="M4033" s="44" t="e">
        <f>VLOOKUP(#REF!,'[1]PL3 Danh muc đầy đủ'!$E$9:$X$9281,20,0)</f>
        <v>#REF!</v>
      </c>
      <c r="N4033" s="44" t="e">
        <f>M4033-#REF!</f>
        <v>#REF!</v>
      </c>
    </row>
    <row r="4034" spans="1:14" ht="18" x14ac:dyDescent="0.3">
      <c r="A4034" s="43">
        <v>4024</v>
      </c>
      <c r="B4034" s="17" t="s">
        <v>1122</v>
      </c>
      <c r="C4034" s="18" t="s">
        <v>18167</v>
      </c>
      <c r="D4034" s="17" t="s">
        <v>1123</v>
      </c>
      <c r="E4034" s="18" t="s">
        <v>1124</v>
      </c>
      <c r="F4034" s="18" t="s">
        <v>1124</v>
      </c>
      <c r="G4034" s="17" t="s">
        <v>24</v>
      </c>
      <c r="H4034" s="21">
        <v>3405300</v>
      </c>
      <c r="I4034" s="20">
        <v>3405313.0434782607</v>
      </c>
      <c r="J4034" s="19">
        <v>3541500</v>
      </c>
      <c r="K4034" s="1"/>
      <c r="L4034" s="183"/>
      <c r="M4034" s="44" t="e">
        <f>VLOOKUP(#REF!,'[1]PL3 Danh muc đầy đủ'!$E$9:$X$9281,20,0)</f>
        <v>#REF!</v>
      </c>
      <c r="N4034" s="44" t="e">
        <f>M4034-#REF!</f>
        <v>#REF!</v>
      </c>
    </row>
    <row r="4035" spans="1:14" ht="18" x14ac:dyDescent="0.3">
      <c r="A4035" s="43">
        <v>4025</v>
      </c>
      <c r="B4035" s="17" t="s">
        <v>1125</v>
      </c>
      <c r="C4035" s="18" t="s">
        <v>18167</v>
      </c>
      <c r="D4035" s="17" t="s">
        <v>1126</v>
      </c>
      <c r="E4035" s="18" t="s">
        <v>1127</v>
      </c>
      <c r="F4035" s="18" t="s">
        <v>1127</v>
      </c>
      <c r="G4035" s="17" t="s">
        <v>24</v>
      </c>
      <c r="H4035" s="21">
        <v>3405300</v>
      </c>
      <c r="I4035" s="20">
        <v>3405313.0434782607</v>
      </c>
      <c r="J4035" s="19">
        <v>3541500</v>
      </c>
      <c r="K4035" s="1"/>
      <c r="L4035" s="183"/>
      <c r="M4035" s="44" t="e">
        <f>VLOOKUP(#REF!,'[1]PL3 Danh muc đầy đủ'!$E$9:$X$9281,20,0)</f>
        <v>#REF!</v>
      </c>
      <c r="N4035" s="44" t="e">
        <f>M4035-#REF!</f>
        <v>#REF!</v>
      </c>
    </row>
    <row r="4036" spans="1:14" ht="18" x14ac:dyDescent="0.3">
      <c r="A4036" s="43">
        <v>4026</v>
      </c>
      <c r="B4036" s="17" t="s">
        <v>1128</v>
      </c>
      <c r="C4036" s="18" t="s">
        <v>18141</v>
      </c>
      <c r="D4036" s="17" t="s">
        <v>1129</v>
      </c>
      <c r="E4036" s="18" t="s">
        <v>1130</v>
      </c>
      <c r="F4036" s="18" t="s">
        <v>1130</v>
      </c>
      <c r="G4036" s="17" t="s">
        <v>18</v>
      </c>
      <c r="H4036" s="21">
        <v>3405300</v>
      </c>
      <c r="I4036" s="20">
        <v>3405313.0434782607</v>
      </c>
      <c r="J4036" s="19">
        <v>3541500</v>
      </c>
      <c r="K4036" s="1"/>
      <c r="L4036" s="183"/>
      <c r="M4036" s="44" t="e">
        <f>VLOOKUP(#REF!,'[1]PL3 Danh muc đầy đủ'!$E$9:$X$9281,20,0)</f>
        <v>#REF!</v>
      </c>
      <c r="N4036" s="44" t="e">
        <f>M4036-#REF!</f>
        <v>#REF!</v>
      </c>
    </row>
    <row r="4037" spans="1:14" ht="18" x14ac:dyDescent="0.3">
      <c r="A4037" s="43">
        <v>4027</v>
      </c>
      <c r="B4037" s="17" t="s">
        <v>10887</v>
      </c>
      <c r="C4037" s="18" t="s">
        <v>18167</v>
      </c>
      <c r="D4037" s="17" t="s">
        <v>10888</v>
      </c>
      <c r="E4037" s="18" t="s">
        <v>10889</v>
      </c>
      <c r="F4037" s="18" t="s">
        <v>10889</v>
      </c>
      <c r="G4037" s="17" t="s">
        <v>24</v>
      </c>
      <c r="H4037" s="21">
        <v>3720600</v>
      </c>
      <c r="I4037" s="20">
        <v>3720608.6956521738</v>
      </c>
      <c r="J4037" s="19">
        <v>3869400</v>
      </c>
      <c r="K4037" s="1"/>
      <c r="L4037" s="183"/>
      <c r="M4037" s="44" t="e">
        <f>VLOOKUP(#REF!,'[1]PL3 Danh muc đầy đủ'!$E$9:$X$9281,20,0)</f>
        <v>#REF!</v>
      </c>
      <c r="N4037" s="44" t="e">
        <f>M4037-#REF!</f>
        <v>#REF!</v>
      </c>
    </row>
    <row r="4038" spans="1:14" ht="36" x14ac:dyDescent="0.3">
      <c r="A4038" s="43">
        <v>4028</v>
      </c>
      <c r="B4038" s="17" t="s">
        <v>10891</v>
      </c>
      <c r="C4038" s="18" t="s">
        <v>18167</v>
      </c>
      <c r="D4038" s="17" t="s">
        <v>10892</v>
      </c>
      <c r="E4038" s="18" t="s">
        <v>10893</v>
      </c>
      <c r="F4038" s="18" t="s">
        <v>10893</v>
      </c>
      <c r="G4038" s="17" t="s">
        <v>24</v>
      </c>
      <c r="H4038" s="21">
        <v>3720600</v>
      </c>
      <c r="I4038" s="20">
        <v>3720608.6956521738</v>
      </c>
      <c r="J4038" s="19">
        <v>3869400</v>
      </c>
      <c r="K4038" s="1"/>
      <c r="L4038" s="183"/>
      <c r="M4038" s="44" t="e">
        <f>VLOOKUP(#REF!,'[1]PL3 Danh muc đầy đủ'!$E$9:$X$9281,20,0)</f>
        <v>#REF!</v>
      </c>
      <c r="N4038" s="44" t="e">
        <f>M4038-#REF!</f>
        <v>#REF!</v>
      </c>
    </row>
    <row r="4039" spans="1:14" ht="36" x14ac:dyDescent="0.3">
      <c r="A4039" s="43">
        <v>4029</v>
      </c>
      <c r="B4039" s="17" t="s">
        <v>10894</v>
      </c>
      <c r="C4039" s="18" t="s">
        <v>18167</v>
      </c>
      <c r="D4039" s="17" t="s">
        <v>10895</v>
      </c>
      <c r="E4039" s="18" t="s">
        <v>10896</v>
      </c>
      <c r="F4039" s="18" t="s">
        <v>10896</v>
      </c>
      <c r="G4039" s="17" t="s">
        <v>24</v>
      </c>
      <c r="H4039" s="21">
        <v>3720600</v>
      </c>
      <c r="I4039" s="20">
        <v>3720608.6956521738</v>
      </c>
      <c r="J4039" s="19">
        <v>3869400</v>
      </c>
      <c r="K4039" s="1"/>
      <c r="L4039" s="183"/>
      <c r="M4039" s="44" t="e">
        <f>VLOOKUP(#REF!,'[1]PL3 Danh muc đầy đủ'!$E$9:$X$9281,20,0)</f>
        <v>#REF!</v>
      </c>
      <c r="N4039" s="44" t="e">
        <f>M4039-#REF!</f>
        <v>#REF!</v>
      </c>
    </row>
    <row r="4040" spans="1:14" ht="36" x14ac:dyDescent="0.3">
      <c r="A4040" s="43">
        <v>4030</v>
      </c>
      <c r="B4040" s="17" t="s">
        <v>10897</v>
      </c>
      <c r="C4040" s="18" t="s">
        <v>18167</v>
      </c>
      <c r="D4040" s="17" t="s">
        <v>10898</v>
      </c>
      <c r="E4040" s="18" t="s">
        <v>10899</v>
      </c>
      <c r="F4040" s="18" t="s">
        <v>10899</v>
      </c>
      <c r="G4040" s="17" t="s">
        <v>24</v>
      </c>
      <c r="H4040" s="21">
        <v>3720600</v>
      </c>
      <c r="I4040" s="20">
        <v>3720608.6956521738</v>
      </c>
      <c r="J4040" s="19">
        <v>3869400</v>
      </c>
      <c r="K4040" s="1"/>
      <c r="L4040" s="183"/>
      <c r="M4040" s="44" t="e">
        <f>VLOOKUP(#REF!,'[1]PL3 Danh muc đầy đủ'!$E$9:$X$9281,20,0)</f>
        <v>#REF!</v>
      </c>
      <c r="N4040" s="44" t="e">
        <f>M4040-#REF!</f>
        <v>#REF!</v>
      </c>
    </row>
    <row r="4041" spans="1:14" ht="36" x14ac:dyDescent="0.3">
      <c r="A4041" s="43">
        <v>4031</v>
      </c>
      <c r="B4041" s="17" t="s">
        <v>10900</v>
      </c>
      <c r="C4041" s="18" t="s">
        <v>18167</v>
      </c>
      <c r="D4041" s="17" t="s">
        <v>10901</v>
      </c>
      <c r="E4041" s="18" t="s">
        <v>10902</v>
      </c>
      <c r="F4041" s="18" t="s">
        <v>10902</v>
      </c>
      <c r="G4041" s="17" t="s">
        <v>24</v>
      </c>
      <c r="H4041" s="21">
        <v>3720600</v>
      </c>
      <c r="I4041" s="20">
        <v>3720608.6956521738</v>
      </c>
      <c r="J4041" s="19">
        <v>3869400</v>
      </c>
      <c r="K4041" s="1"/>
      <c r="L4041" s="183"/>
      <c r="M4041" s="44" t="e">
        <f>VLOOKUP(#REF!,'[1]PL3 Danh muc đầy đủ'!$E$9:$X$9281,20,0)</f>
        <v>#REF!</v>
      </c>
      <c r="N4041" s="44" t="e">
        <f>M4041-#REF!</f>
        <v>#REF!</v>
      </c>
    </row>
    <row r="4042" spans="1:14" ht="36" x14ac:dyDescent="0.3">
      <c r="A4042" s="43">
        <v>4032</v>
      </c>
      <c r="B4042" s="17" t="s">
        <v>10903</v>
      </c>
      <c r="C4042" s="18" t="s">
        <v>18167</v>
      </c>
      <c r="D4042" s="17" t="s">
        <v>10904</v>
      </c>
      <c r="E4042" s="18" t="s">
        <v>10905</v>
      </c>
      <c r="F4042" s="18" t="s">
        <v>10905</v>
      </c>
      <c r="G4042" s="17" t="s">
        <v>24</v>
      </c>
      <c r="H4042" s="21">
        <v>3720600</v>
      </c>
      <c r="I4042" s="20">
        <v>3720608.6956521738</v>
      </c>
      <c r="J4042" s="19">
        <v>3869400</v>
      </c>
      <c r="K4042" s="1"/>
      <c r="L4042" s="183"/>
      <c r="M4042" s="44" t="e">
        <f>VLOOKUP(#REF!,'[1]PL3 Danh muc đầy đủ'!$E$9:$X$9281,20,0)</f>
        <v>#REF!</v>
      </c>
      <c r="N4042" s="44" t="e">
        <f>M4042-#REF!</f>
        <v>#REF!</v>
      </c>
    </row>
    <row r="4043" spans="1:14" ht="36" x14ac:dyDescent="0.3">
      <c r="A4043" s="43">
        <v>4033</v>
      </c>
      <c r="B4043" s="17" t="s">
        <v>10906</v>
      </c>
      <c r="C4043" s="18" t="s">
        <v>18167</v>
      </c>
      <c r="D4043" s="17" t="s">
        <v>10907</v>
      </c>
      <c r="E4043" s="18" t="s">
        <v>10908</v>
      </c>
      <c r="F4043" s="18" t="s">
        <v>10908</v>
      </c>
      <c r="G4043" s="17" t="s">
        <v>24</v>
      </c>
      <c r="H4043" s="21">
        <v>3720600</v>
      </c>
      <c r="I4043" s="20">
        <v>3720608.6956521738</v>
      </c>
      <c r="J4043" s="19">
        <v>3869400</v>
      </c>
      <c r="K4043" s="1"/>
      <c r="L4043" s="183"/>
      <c r="M4043" s="44" t="e">
        <f>VLOOKUP(#REF!,'[1]PL3 Danh muc đầy đủ'!$E$9:$X$9281,20,0)</f>
        <v>#REF!</v>
      </c>
      <c r="N4043" s="44" t="e">
        <f>M4043-#REF!</f>
        <v>#REF!</v>
      </c>
    </row>
    <row r="4044" spans="1:14" ht="36" x14ac:dyDescent="0.3">
      <c r="A4044" s="43">
        <v>4034</v>
      </c>
      <c r="B4044" s="17" t="s">
        <v>10909</v>
      </c>
      <c r="C4044" s="18" t="s">
        <v>18167</v>
      </c>
      <c r="D4044" s="17" t="s">
        <v>10910</v>
      </c>
      <c r="E4044" s="18" t="s">
        <v>10911</v>
      </c>
      <c r="F4044" s="18" t="s">
        <v>10911</v>
      </c>
      <c r="G4044" s="17" t="s">
        <v>24</v>
      </c>
      <c r="H4044" s="21">
        <v>3720600</v>
      </c>
      <c r="I4044" s="20">
        <v>3720608.6956521738</v>
      </c>
      <c r="J4044" s="19">
        <v>3869400</v>
      </c>
      <c r="K4044" s="1"/>
      <c r="L4044" s="183"/>
      <c r="M4044" s="44" t="e">
        <f>VLOOKUP(#REF!,'[1]PL3 Danh muc đầy đủ'!$E$9:$X$9281,20,0)</f>
        <v>#REF!</v>
      </c>
      <c r="N4044" s="44" t="e">
        <f>M4044-#REF!</f>
        <v>#REF!</v>
      </c>
    </row>
    <row r="4045" spans="1:14" ht="36" x14ac:dyDescent="0.3">
      <c r="A4045" s="43">
        <v>4035</v>
      </c>
      <c r="B4045" s="17" t="s">
        <v>10912</v>
      </c>
      <c r="C4045" s="18" t="s">
        <v>18141</v>
      </c>
      <c r="D4045" s="17" t="s">
        <v>10913</v>
      </c>
      <c r="E4045" s="18" t="s">
        <v>10914</v>
      </c>
      <c r="F4045" s="18" t="s">
        <v>10914</v>
      </c>
      <c r="G4045" s="17" t="s">
        <v>54</v>
      </c>
      <c r="H4045" s="21">
        <v>3720600</v>
      </c>
      <c r="I4045" s="20">
        <v>3720608.6956521738</v>
      </c>
      <c r="J4045" s="19">
        <v>3869400</v>
      </c>
      <c r="K4045" s="1"/>
      <c r="L4045" s="183"/>
      <c r="M4045" s="44" t="e">
        <f>VLOOKUP(#REF!,'[1]PL3 Danh muc đầy đủ'!$E$9:$X$9281,20,0)</f>
        <v>#REF!</v>
      </c>
      <c r="N4045" s="44" t="e">
        <f>M4045-#REF!</f>
        <v>#REF!</v>
      </c>
    </row>
    <row r="4046" spans="1:14" ht="36" x14ac:dyDescent="0.3">
      <c r="A4046" s="43">
        <v>4036</v>
      </c>
      <c r="B4046" s="17" t="s">
        <v>10915</v>
      </c>
      <c r="C4046" s="18" t="s">
        <v>18141</v>
      </c>
      <c r="D4046" s="17" t="s">
        <v>10916</v>
      </c>
      <c r="E4046" s="18" t="s">
        <v>10917</v>
      </c>
      <c r="F4046" s="18" t="s">
        <v>10917</v>
      </c>
      <c r="G4046" s="17" t="s">
        <v>24</v>
      </c>
      <c r="H4046" s="21">
        <v>3720600</v>
      </c>
      <c r="I4046" s="20">
        <v>3720608.6956521738</v>
      </c>
      <c r="J4046" s="19">
        <v>3869400</v>
      </c>
      <c r="K4046" s="1"/>
      <c r="L4046" s="183"/>
      <c r="M4046" s="44" t="e">
        <f>VLOOKUP(#REF!,'[1]PL3 Danh muc đầy đủ'!$E$9:$X$9281,20,0)</f>
        <v>#REF!</v>
      </c>
      <c r="N4046" s="44" t="e">
        <f>M4046-#REF!</f>
        <v>#REF!</v>
      </c>
    </row>
    <row r="4047" spans="1:14" ht="18" x14ac:dyDescent="0.3">
      <c r="A4047" s="43">
        <v>4037</v>
      </c>
      <c r="B4047" s="17" t="s">
        <v>10918</v>
      </c>
      <c r="C4047" s="18" t="s">
        <v>18141</v>
      </c>
      <c r="D4047" s="17" t="s">
        <v>10919</v>
      </c>
      <c r="E4047" s="18" t="s">
        <v>10920</v>
      </c>
      <c r="F4047" s="18" t="s">
        <v>10920</v>
      </c>
      <c r="G4047" s="17" t="s">
        <v>18</v>
      </c>
      <c r="H4047" s="21">
        <v>3720600</v>
      </c>
      <c r="I4047" s="20">
        <v>3720608.6956521738</v>
      </c>
      <c r="J4047" s="19">
        <v>3869400</v>
      </c>
      <c r="K4047" s="1"/>
      <c r="L4047" s="183"/>
      <c r="M4047" s="44" t="e">
        <f>VLOOKUP(#REF!,'[1]PL3 Danh muc đầy đủ'!$E$9:$X$9281,20,0)</f>
        <v>#REF!</v>
      </c>
      <c r="N4047" s="44" t="e">
        <f>M4047-#REF!</f>
        <v>#REF!</v>
      </c>
    </row>
    <row r="4048" spans="1:14" ht="36" x14ac:dyDescent="0.3">
      <c r="A4048" s="43">
        <v>4038</v>
      </c>
      <c r="B4048" s="17" t="s">
        <v>10921</v>
      </c>
      <c r="C4048" s="18" t="s">
        <v>18141</v>
      </c>
      <c r="D4048" s="17" t="s">
        <v>10922</v>
      </c>
      <c r="E4048" s="18" t="s">
        <v>10890</v>
      </c>
      <c r="F4048" s="18" t="s">
        <v>10890</v>
      </c>
      <c r="G4048" s="17" t="s">
        <v>24</v>
      </c>
      <c r="H4048" s="21">
        <v>3720600</v>
      </c>
      <c r="I4048" s="20">
        <v>3720608.6956521738</v>
      </c>
      <c r="J4048" s="19">
        <v>3869400</v>
      </c>
      <c r="K4048" s="1"/>
      <c r="L4048" s="183"/>
      <c r="M4048" s="44" t="e">
        <f>VLOOKUP(#REF!,'[1]PL3 Danh muc đầy đủ'!$E$9:$X$9281,20,0)</f>
        <v>#REF!</v>
      </c>
      <c r="N4048" s="44" t="e">
        <f>M4048-#REF!</f>
        <v>#REF!</v>
      </c>
    </row>
    <row r="4049" spans="1:14" ht="18" x14ac:dyDescent="0.3">
      <c r="A4049" s="43">
        <v>4039</v>
      </c>
      <c r="B4049" s="17" t="s">
        <v>10923</v>
      </c>
      <c r="C4049" s="18" t="s">
        <v>18141</v>
      </c>
      <c r="D4049" s="17" t="s">
        <v>10924</v>
      </c>
      <c r="E4049" s="18" t="s">
        <v>10925</v>
      </c>
      <c r="F4049" s="18" t="s">
        <v>10925</v>
      </c>
      <c r="G4049" s="17" t="s">
        <v>24</v>
      </c>
      <c r="H4049" s="21">
        <v>3720600</v>
      </c>
      <c r="I4049" s="20">
        <v>3720608.6956521738</v>
      </c>
      <c r="J4049" s="19">
        <v>3869400</v>
      </c>
      <c r="K4049" s="1"/>
      <c r="L4049" s="183"/>
      <c r="M4049" s="44" t="e">
        <f>VLOOKUP(#REF!,'[1]PL3 Danh muc đầy đủ'!$E$9:$X$9281,20,0)</f>
        <v>#REF!</v>
      </c>
      <c r="N4049" s="44" t="e">
        <f>M4049-#REF!</f>
        <v>#REF!</v>
      </c>
    </row>
    <row r="4050" spans="1:14" ht="36" x14ac:dyDescent="0.3">
      <c r="A4050" s="43">
        <v>4040</v>
      </c>
      <c r="B4050" s="17" t="s">
        <v>10926</v>
      </c>
      <c r="C4050" s="18" t="s">
        <v>18147</v>
      </c>
      <c r="D4050" s="17" t="s">
        <v>10927</v>
      </c>
      <c r="E4050" s="18" t="s">
        <v>10928</v>
      </c>
      <c r="F4050" s="18" t="s">
        <v>10928</v>
      </c>
      <c r="G4050" s="17" t="s">
        <v>24</v>
      </c>
      <c r="H4050" s="21">
        <v>3720600</v>
      </c>
      <c r="I4050" s="20">
        <v>3720608.6956521738</v>
      </c>
      <c r="J4050" s="19">
        <v>3869400</v>
      </c>
      <c r="K4050" s="1"/>
      <c r="L4050" s="183"/>
      <c r="M4050" s="44" t="e">
        <f>VLOOKUP(#REF!,'[1]PL3 Danh muc đầy đủ'!$E$9:$X$9281,20,0)</f>
        <v>#REF!</v>
      </c>
      <c r="N4050" s="44" t="e">
        <f>M4050-#REF!</f>
        <v>#REF!</v>
      </c>
    </row>
    <row r="4051" spans="1:14" ht="36" x14ac:dyDescent="0.3">
      <c r="A4051" s="43">
        <v>4041</v>
      </c>
      <c r="B4051" s="17" t="s">
        <v>10929</v>
      </c>
      <c r="C4051" s="18" t="s">
        <v>18147</v>
      </c>
      <c r="D4051" s="17" t="s">
        <v>10930</v>
      </c>
      <c r="E4051" s="18" t="s">
        <v>10931</v>
      </c>
      <c r="F4051" s="18" t="s">
        <v>10931</v>
      </c>
      <c r="G4051" s="17" t="s">
        <v>24</v>
      </c>
      <c r="H4051" s="21">
        <v>3720600</v>
      </c>
      <c r="I4051" s="20">
        <v>3720608.6956521738</v>
      </c>
      <c r="J4051" s="19">
        <v>3869400</v>
      </c>
      <c r="K4051" s="1"/>
      <c r="L4051" s="183"/>
      <c r="M4051" s="44" t="e">
        <f>VLOOKUP(#REF!,'[1]PL3 Danh muc đầy đủ'!$E$9:$X$9281,20,0)</f>
        <v>#REF!</v>
      </c>
      <c r="N4051" s="44" t="e">
        <f>M4051-#REF!</f>
        <v>#REF!</v>
      </c>
    </row>
    <row r="4052" spans="1:14" ht="36" x14ac:dyDescent="0.3">
      <c r="A4052" s="43">
        <v>4042</v>
      </c>
      <c r="B4052" s="17" t="s">
        <v>10932</v>
      </c>
      <c r="C4052" s="18" t="s">
        <v>18158</v>
      </c>
      <c r="D4052" s="17" t="s">
        <v>10933</v>
      </c>
      <c r="E4052" s="18" t="s">
        <v>10934</v>
      </c>
      <c r="F4052" s="18" t="s">
        <v>10934</v>
      </c>
      <c r="G4052" s="17" t="s">
        <v>54</v>
      </c>
      <c r="H4052" s="21">
        <v>3720600</v>
      </c>
      <c r="I4052" s="20">
        <v>3720608.6956521738</v>
      </c>
      <c r="J4052" s="19">
        <v>3869400</v>
      </c>
      <c r="K4052" s="1"/>
      <c r="L4052" s="183"/>
      <c r="M4052" s="44" t="e">
        <f>VLOOKUP(#REF!,'[1]PL3 Danh muc đầy đủ'!$E$9:$X$9281,20,0)</f>
        <v>#REF!</v>
      </c>
      <c r="N4052" s="44" t="e">
        <f>M4052-#REF!</f>
        <v>#REF!</v>
      </c>
    </row>
    <row r="4053" spans="1:14" ht="54" x14ac:dyDescent="0.3">
      <c r="A4053" s="43">
        <v>4043</v>
      </c>
      <c r="B4053" s="17" t="s">
        <v>10935</v>
      </c>
      <c r="C4053" s="18" t="s">
        <v>18136</v>
      </c>
      <c r="D4053" s="17" t="s">
        <v>10936</v>
      </c>
      <c r="E4053" s="18" t="s">
        <v>10937</v>
      </c>
      <c r="F4053" s="18" t="s">
        <v>10937</v>
      </c>
      <c r="G4053" s="17" t="s">
        <v>24</v>
      </c>
      <c r="H4053" s="21">
        <v>3720600</v>
      </c>
      <c r="I4053" s="20">
        <v>3720608.6956521738</v>
      </c>
      <c r="J4053" s="19">
        <v>3869400</v>
      </c>
      <c r="K4053" s="1"/>
      <c r="L4053" s="183"/>
      <c r="M4053" s="44" t="e">
        <f>VLOOKUP(#REF!,'[1]PL3 Danh muc đầy đủ'!$E$9:$X$9281,20,0)</f>
        <v>#REF!</v>
      </c>
      <c r="N4053" s="44" t="e">
        <f>M4053-#REF!</f>
        <v>#REF!</v>
      </c>
    </row>
    <row r="4054" spans="1:14" ht="54" x14ac:dyDescent="0.3">
      <c r="A4054" s="43">
        <v>4044</v>
      </c>
      <c r="B4054" s="17" t="s">
        <v>10938</v>
      </c>
      <c r="C4054" s="18" t="s">
        <v>18136</v>
      </c>
      <c r="D4054" s="17" t="s">
        <v>10939</v>
      </c>
      <c r="E4054" s="18" t="s">
        <v>10940</v>
      </c>
      <c r="F4054" s="18" t="s">
        <v>10940</v>
      </c>
      <c r="G4054" s="17" t="s">
        <v>24</v>
      </c>
      <c r="H4054" s="21">
        <v>3720600</v>
      </c>
      <c r="I4054" s="20">
        <v>3720608.6956521738</v>
      </c>
      <c r="J4054" s="19">
        <v>3869400</v>
      </c>
      <c r="K4054" s="1"/>
      <c r="L4054" s="183"/>
      <c r="M4054" s="44" t="e">
        <f>VLOOKUP(#REF!,'[1]PL3 Danh muc đầy đủ'!$E$9:$X$9281,20,0)</f>
        <v>#REF!</v>
      </c>
      <c r="N4054" s="44" t="e">
        <f>M4054-#REF!</f>
        <v>#REF!</v>
      </c>
    </row>
    <row r="4055" spans="1:14" ht="54" x14ac:dyDescent="0.3">
      <c r="A4055" s="43">
        <v>4045</v>
      </c>
      <c r="B4055" s="17" t="s">
        <v>10941</v>
      </c>
      <c r="C4055" s="18" t="s">
        <v>18136</v>
      </c>
      <c r="D4055" s="17" t="s">
        <v>10942</v>
      </c>
      <c r="E4055" s="18" t="s">
        <v>10943</v>
      </c>
      <c r="F4055" s="18" t="s">
        <v>10943</v>
      </c>
      <c r="G4055" s="17" t="s">
        <v>54</v>
      </c>
      <c r="H4055" s="21">
        <v>3720600</v>
      </c>
      <c r="I4055" s="20">
        <v>3720608.6956521738</v>
      </c>
      <c r="J4055" s="19">
        <v>3869400</v>
      </c>
      <c r="K4055" s="1"/>
      <c r="L4055" s="183"/>
      <c r="M4055" s="44" t="e">
        <f>VLOOKUP(#REF!,'[1]PL3 Danh muc đầy đủ'!$E$9:$X$9281,20,0)</f>
        <v>#REF!</v>
      </c>
      <c r="N4055" s="44" t="e">
        <f>M4055-#REF!</f>
        <v>#REF!</v>
      </c>
    </row>
    <row r="4056" spans="1:14" ht="36" x14ac:dyDescent="0.3">
      <c r="A4056" s="43">
        <v>4046</v>
      </c>
      <c r="B4056" s="17" t="s">
        <v>10944</v>
      </c>
      <c r="C4056" s="18" t="s">
        <v>18136</v>
      </c>
      <c r="D4056" s="17" t="s">
        <v>10945</v>
      </c>
      <c r="E4056" s="18" t="s">
        <v>10946</v>
      </c>
      <c r="F4056" s="18" t="s">
        <v>10946</v>
      </c>
      <c r="G4056" s="17" t="s">
        <v>18</v>
      </c>
      <c r="H4056" s="21">
        <v>3720600</v>
      </c>
      <c r="I4056" s="20">
        <v>3720608.6956521738</v>
      </c>
      <c r="J4056" s="19">
        <v>3869400</v>
      </c>
      <c r="K4056" s="1"/>
      <c r="L4056" s="183"/>
      <c r="M4056" s="44" t="e">
        <f>VLOOKUP(#REF!,'[1]PL3 Danh muc đầy đủ'!$E$9:$X$9281,20,0)</f>
        <v>#REF!</v>
      </c>
      <c r="N4056" s="44" t="e">
        <f>M4056-#REF!</f>
        <v>#REF!</v>
      </c>
    </row>
    <row r="4057" spans="1:14" ht="36" x14ac:dyDescent="0.3">
      <c r="A4057" s="43">
        <v>4047</v>
      </c>
      <c r="B4057" s="17" t="s">
        <v>10947</v>
      </c>
      <c r="C4057" s="18" t="s">
        <v>18136</v>
      </c>
      <c r="D4057" s="17" t="s">
        <v>1549</v>
      </c>
      <c r="E4057" s="18" t="s">
        <v>1550</v>
      </c>
      <c r="F4057" s="18" t="s">
        <v>1550</v>
      </c>
      <c r="G4057" s="17" t="s">
        <v>18</v>
      </c>
      <c r="H4057" s="21">
        <v>3720600</v>
      </c>
      <c r="I4057" s="20">
        <v>3720608.6956521738</v>
      </c>
      <c r="J4057" s="19">
        <v>3869400</v>
      </c>
      <c r="K4057" s="1"/>
      <c r="L4057" s="183"/>
      <c r="M4057" s="44" t="e">
        <f>VLOOKUP(#REF!,'[1]PL3 Danh muc đầy đủ'!$E$9:$X$9281,20,0)</f>
        <v>#REF!</v>
      </c>
      <c r="N4057" s="44" t="e">
        <f>M4057-#REF!</f>
        <v>#REF!</v>
      </c>
    </row>
    <row r="4058" spans="1:14" ht="36" x14ac:dyDescent="0.3">
      <c r="A4058" s="43">
        <v>4048</v>
      </c>
      <c r="B4058" s="17" t="s">
        <v>10948</v>
      </c>
      <c r="C4058" s="18" t="s">
        <v>18136</v>
      </c>
      <c r="D4058" s="17" t="s">
        <v>10949</v>
      </c>
      <c r="E4058" s="18" t="s">
        <v>10950</v>
      </c>
      <c r="F4058" s="18" t="s">
        <v>10950</v>
      </c>
      <c r="G4058" s="17" t="s">
        <v>24</v>
      </c>
      <c r="H4058" s="21">
        <v>3720600</v>
      </c>
      <c r="I4058" s="20">
        <v>3720608.6956521738</v>
      </c>
      <c r="J4058" s="19">
        <v>3869400</v>
      </c>
      <c r="K4058" s="1"/>
      <c r="L4058" s="183"/>
      <c r="M4058" s="44" t="e">
        <f>VLOOKUP(#REF!,'[1]PL3 Danh muc đầy đủ'!$E$9:$X$9281,20,0)</f>
        <v>#REF!</v>
      </c>
      <c r="N4058" s="44" t="e">
        <f>M4058-#REF!</f>
        <v>#REF!</v>
      </c>
    </row>
    <row r="4059" spans="1:14" ht="54" x14ac:dyDescent="0.3">
      <c r="A4059" s="43">
        <v>4049</v>
      </c>
      <c r="B4059" s="17" t="s">
        <v>10951</v>
      </c>
      <c r="C4059" s="18" t="s">
        <v>18136</v>
      </c>
      <c r="D4059" s="17" t="s">
        <v>10952</v>
      </c>
      <c r="E4059" s="18" t="s">
        <v>10953</v>
      </c>
      <c r="F4059" s="18" t="s">
        <v>10953</v>
      </c>
      <c r="G4059" s="17" t="s">
        <v>24</v>
      </c>
      <c r="H4059" s="21">
        <v>3720600</v>
      </c>
      <c r="I4059" s="20">
        <v>3720608.6956521738</v>
      </c>
      <c r="J4059" s="19">
        <v>3869400</v>
      </c>
      <c r="K4059" s="1"/>
      <c r="L4059" s="183"/>
      <c r="M4059" s="44" t="e">
        <f>VLOOKUP(#REF!,'[1]PL3 Danh muc đầy đủ'!$E$9:$X$9281,20,0)</f>
        <v>#REF!</v>
      </c>
      <c r="N4059" s="44" t="e">
        <f>M4059-#REF!</f>
        <v>#REF!</v>
      </c>
    </row>
    <row r="4060" spans="1:14" ht="54" x14ac:dyDescent="0.3">
      <c r="A4060" s="43">
        <v>4050</v>
      </c>
      <c r="B4060" s="17" t="s">
        <v>10954</v>
      </c>
      <c r="C4060" s="18" t="s">
        <v>18136</v>
      </c>
      <c r="D4060" s="17" t="s">
        <v>10955</v>
      </c>
      <c r="E4060" s="18" t="s">
        <v>10956</v>
      </c>
      <c r="F4060" s="18" t="s">
        <v>10956</v>
      </c>
      <c r="G4060" s="17" t="s">
        <v>24</v>
      </c>
      <c r="H4060" s="21">
        <v>3720600</v>
      </c>
      <c r="I4060" s="20">
        <v>3720608.6956521738</v>
      </c>
      <c r="J4060" s="19">
        <v>3869400</v>
      </c>
      <c r="K4060" s="1"/>
      <c r="L4060" s="183"/>
      <c r="M4060" s="44" t="e">
        <f>VLOOKUP(#REF!,'[1]PL3 Danh muc đầy đủ'!$E$9:$X$9281,20,0)</f>
        <v>#REF!</v>
      </c>
      <c r="N4060" s="44" t="e">
        <f>M4060-#REF!</f>
        <v>#REF!</v>
      </c>
    </row>
    <row r="4061" spans="1:14" ht="54" x14ac:dyDescent="0.3">
      <c r="A4061" s="43">
        <v>4051</v>
      </c>
      <c r="B4061" s="17" t="s">
        <v>10957</v>
      </c>
      <c r="C4061" s="18" t="s">
        <v>18136</v>
      </c>
      <c r="D4061" s="17" t="s">
        <v>10958</v>
      </c>
      <c r="E4061" s="18" t="s">
        <v>10959</v>
      </c>
      <c r="F4061" s="18" t="s">
        <v>10959</v>
      </c>
      <c r="G4061" s="17" t="s">
        <v>24</v>
      </c>
      <c r="H4061" s="21">
        <v>3720600</v>
      </c>
      <c r="I4061" s="20">
        <v>3720608.6956521738</v>
      </c>
      <c r="J4061" s="19">
        <v>3869400</v>
      </c>
      <c r="K4061" s="1"/>
      <c r="L4061" s="183"/>
      <c r="M4061" s="44" t="e">
        <f>VLOOKUP(#REF!,'[1]PL3 Danh muc đầy đủ'!$E$9:$X$9281,20,0)</f>
        <v>#REF!</v>
      </c>
      <c r="N4061" s="44" t="e">
        <f>M4061-#REF!</f>
        <v>#REF!</v>
      </c>
    </row>
    <row r="4062" spans="1:14" ht="54" x14ac:dyDescent="0.3">
      <c r="A4062" s="43">
        <v>4052</v>
      </c>
      <c r="B4062" s="17" t="s">
        <v>10960</v>
      </c>
      <c r="C4062" s="18" t="s">
        <v>18136</v>
      </c>
      <c r="D4062" s="17" t="s">
        <v>10961</v>
      </c>
      <c r="E4062" s="18" t="s">
        <v>10962</v>
      </c>
      <c r="F4062" s="18" t="s">
        <v>10962</v>
      </c>
      <c r="G4062" s="17" t="s">
        <v>24</v>
      </c>
      <c r="H4062" s="21">
        <v>3720600</v>
      </c>
      <c r="I4062" s="20">
        <v>3720608.6956521738</v>
      </c>
      <c r="J4062" s="19">
        <v>3869400</v>
      </c>
      <c r="K4062" s="1"/>
      <c r="L4062" s="183"/>
      <c r="M4062" s="44" t="e">
        <f>VLOOKUP(#REF!,'[1]PL3 Danh muc đầy đủ'!$E$9:$X$9281,20,0)</f>
        <v>#REF!</v>
      </c>
      <c r="N4062" s="44" t="e">
        <f>M4062-#REF!</f>
        <v>#REF!</v>
      </c>
    </row>
    <row r="4063" spans="1:14" ht="54" x14ac:dyDescent="0.3">
      <c r="A4063" s="43">
        <v>4053</v>
      </c>
      <c r="B4063" s="17" t="s">
        <v>10963</v>
      </c>
      <c r="C4063" s="18" t="s">
        <v>18136</v>
      </c>
      <c r="D4063" s="17" t="s">
        <v>10964</v>
      </c>
      <c r="E4063" s="18" t="s">
        <v>10965</v>
      </c>
      <c r="F4063" s="18" t="s">
        <v>10965</v>
      </c>
      <c r="G4063" s="17" t="s">
        <v>24</v>
      </c>
      <c r="H4063" s="21">
        <v>3720600</v>
      </c>
      <c r="I4063" s="20">
        <v>3720608.6956521738</v>
      </c>
      <c r="J4063" s="19">
        <v>3869400</v>
      </c>
      <c r="K4063" s="1"/>
      <c r="L4063" s="183"/>
      <c r="M4063" s="44" t="e">
        <f>VLOOKUP(#REF!,'[1]PL3 Danh muc đầy đủ'!$E$9:$X$9281,20,0)</f>
        <v>#REF!</v>
      </c>
      <c r="N4063" s="44" t="e">
        <f>M4063-#REF!</f>
        <v>#REF!</v>
      </c>
    </row>
    <row r="4064" spans="1:14" ht="36" x14ac:dyDescent="0.3">
      <c r="A4064" s="43">
        <v>4054</v>
      </c>
      <c r="B4064" s="17" t="s">
        <v>10966</v>
      </c>
      <c r="C4064" s="18" t="s">
        <v>18136</v>
      </c>
      <c r="D4064" s="17" t="s">
        <v>10967</v>
      </c>
      <c r="E4064" s="18" t="s">
        <v>10968</v>
      </c>
      <c r="F4064" s="18" t="s">
        <v>10968</v>
      </c>
      <c r="G4064" s="17" t="s">
        <v>18</v>
      </c>
      <c r="H4064" s="21">
        <v>3720600</v>
      </c>
      <c r="I4064" s="20">
        <v>3720608.6956521738</v>
      </c>
      <c r="J4064" s="19">
        <v>3869400</v>
      </c>
      <c r="K4064" s="1"/>
      <c r="L4064" s="183"/>
      <c r="M4064" s="44" t="e">
        <f>VLOOKUP(#REF!,'[1]PL3 Danh muc đầy đủ'!$E$9:$X$9281,20,0)</f>
        <v>#REF!</v>
      </c>
      <c r="N4064" s="44" t="e">
        <f>M4064-#REF!</f>
        <v>#REF!</v>
      </c>
    </row>
    <row r="4065" spans="1:14" ht="36" x14ac:dyDescent="0.3">
      <c r="A4065" s="43">
        <v>4055</v>
      </c>
      <c r="B4065" s="17" t="s">
        <v>18348</v>
      </c>
      <c r="C4065" s="18" t="s">
        <v>18136</v>
      </c>
      <c r="D4065" s="17" t="s">
        <v>18519</v>
      </c>
      <c r="E4065" s="18" t="s">
        <v>18681</v>
      </c>
      <c r="F4065" s="18" t="s">
        <v>18681</v>
      </c>
      <c r="G4065" s="17" t="s">
        <v>18</v>
      </c>
      <c r="H4065" s="21">
        <v>3720600</v>
      </c>
      <c r="I4065" s="20">
        <v>3720608.6956521738</v>
      </c>
      <c r="J4065" s="19">
        <v>3869400</v>
      </c>
      <c r="K4065" s="18"/>
      <c r="L4065" s="184"/>
      <c r="M4065" s="44" t="e">
        <f>VLOOKUP(#REF!,'[1]PL3 Danh muc đầy đủ'!$E$9:$X$9281,20,0)</f>
        <v>#REF!</v>
      </c>
      <c r="N4065" s="44" t="e">
        <f>M4065-#REF!</f>
        <v>#REF!</v>
      </c>
    </row>
    <row r="4066" spans="1:14" ht="36" x14ac:dyDescent="0.3">
      <c r="A4066" s="43">
        <v>4056</v>
      </c>
      <c r="B4066" s="17" t="s">
        <v>10969</v>
      </c>
      <c r="C4066" s="18" t="s">
        <v>18136</v>
      </c>
      <c r="D4066" s="17" t="s">
        <v>10970</v>
      </c>
      <c r="E4066" s="18" t="s">
        <v>10971</v>
      </c>
      <c r="F4066" s="18" t="s">
        <v>10971</v>
      </c>
      <c r="G4066" s="17" t="s">
        <v>18</v>
      </c>
      <c r="H4066" s="21">
        <v>3720600</v>
      </c>
      <c r="I4066" s="20">
        <v>3720608.6956521738</v>
      </c>
      <c r="J4066" s="19">
        <v>3869400</v>
      </c>
      <c r="K4066" s="1"/>
      <c r="L4066" s="183"/>
      <c r="M4066" s="44" t="e">
        <f>VLOOKUP(#REF!,'[1]PL3 Danh muc đầy đủ'!$E$9:$X$9281,20,0)</f>
        <v>#REF!</v>
      </c>
      <c r="N4066" s="44" t="e">
        <f>M4066-#REF!</f>
        <v>#REF!</v>
      </c>
    </row>
    <row r="4067" spans="1:14" ht="36" x14ac:dyDescent="0.3">
      <c r="A4067" s="43">
        <v>4057</v>
      </c>
      <c r="B4067" s="17" t="s">
        <v>10972</v>
      </c>
      <c r="C4067" s="18" t="s">
        <v>18136</v>
      </c>
      <c r="D4067" s="17" t="s">
        <v>10973</v>
      </c>
      <c r="E4067" s="18" t="s">
        <v>10974</v>
      </c>
      <c r="F4067" s="18" t="s">
        <v>10974</v>
      </c>
      <c r="G4067" s="17" t="s">
        <v>18</v>
      </c>
      <c r="H4067" s="21">
        <v>3720600</v>
      </c>
      <c r="I4067" s="20">
        <v>3720608.6956521738</v>
      </c>
      <c r="J4067" s="19">
        <v>3869400</v>
      </c>
      <c r="K4067" s="1"/>
      <c r="L4067" s="183"/>
      <c r="M4067" s="44" t="e">
        <f>VLOOKUP(#REF!,'[1]PL3 Danh muc đầy đủ'!$E$9:$X$9281,20,0)</f>
        <v>#REF!</v>
      </c>
      <c r="N4067" s="44" t="e">
        <f>M4067-#REF!</f>
        <v>#REF!</v>
      </c>
    </row>
    <row r="4068" spans="1:14" ht="36" x14ac:dyDescent="0.3">
      <c r="A4068" s="43">
        <v>4058</v>
      </c>
      <c r="B4068" s="17" t="s">
        <v>10975</v>
      </c>
      <c r="C4068" s="18" t="s">
        <v>18136</v>
      </c>
      <c r="D4068" s="17" t="s">
        <v>10976</v>
      </c>
      <c r="E4068" s="18" t="s">
        <v>10977</v>
      </c>
      <c r="F4068" s="18" t="s">
        <v>10977</v>
      </c>
      <c r="G4068" s="17" t="s">
        <v>24</v>
      </c>
      <c r="H4068" s="21">
        <v>3720600</v>
      </c>
      <c r="I4068" s="20">
        <v>3720608.6956521738</v>
      </c>
      <c r="J4068" s="19">
        <v>3869400</v>
      </c>
      <c r="K4068" s="1"/>
      <c r="L4068" s="183"/>
      <c r="M4068" s="44" t="e">
        <f>VLOOKUP(#REF!,'[1]PL3 Danh muc đầy đủ'!$E$9:$X$9281,20,0)</f>
        <v>#REF!</v>
      </c>
      <c r="N4068" s="44" t="e">
        <f>M4068-#REF!</f>
        <v>#REF!</v>
      </c>
    </row>
    <row r="4069" spans="1:14" ht="36" x14ac:dyDescent="0.3">
      <c r="A4069" s="43">
        <v>4059</v>
      </c>
      <c r="B4069" s="17" t="s">
        <v>10978</v>
      </c>
      <c r="C4069" s="18" t="s">
        <v>18136</v>
      </c>
      <c r="D4069" s="17" t="s">
        <v>10979</v>
      </c>
      <c r="E4069" s="18" t="s">
        <v>10980</v>
      </c>
      <c r="F4069" s="18" t="s">
        <v>10980</v>
      </c>
      <c r="G4069" s="17" t="s">
        <v>24</v>
      </c>
      <c r="H4069" s="21">
        <v>3720600</v>
      </c>
      <c r="I4069" s="20">
        <v>3720608.6956521738</v>
      </c>
      <c r="J4069" s="19">
        <v>3869400</v>
      </c>
      <c r="K4069" s="1"/>
      <c r="L4069" s="183"/>
      <c r="M4069" s="44" t="e">
        <f>VLOOKUP(#REF!,'[1]PL3 Danh muc đầy đủ'!$E$9:$X$9281,20,0)</f>
        <v>#REF!</v>
      </c>
      <c r="N4069" s="44" t="e">
        <f>M4069-#REF!</f>
        <v>#REF!</v>
      </c>
    </row>
    <row r="4070" spans="1:14" ht="36" x14ac:dyDescent="0.3">
      <c r="A4070" s="43">
        <v>4060</v>
      </c>
      <c r="B4070" s="17" t="s">
        <v>10981</v>
      </c>
      <c r="C4070" s="18" t="s">
        <v>18136</v>
      </c>
      <c r="D4070" s="17" t="s">
        <v>10982</v>
      </c>
      <c r="E4070" s="18" t="s">
        <v>10983</v>
      </c>
      <c r="F4070" s="18" t="s">
        <v>10983</v>
      </c>
      <c r="G4070" s="17" t="s">
        <v>24</v>
      </c>
      <c r="H4070" s="21">
        <v>3720600</v>
      </c>
      <c r="I4070" s="20">
        <v>3720608.6956521738</v>
      </c>
      <c r="J4070" s="19">
        <v>3869400</v>
      </c>
      <c r="K4070" s="1"/>
      <c r="L4070" s="183"/>
      <c r="M4070" s="44" t="e">
        <f>VLOOKUP(#REF!,'[1]PL3 Danh muc đầy đủ'!$E$9:$X$9281,20,0)</f>
        <v>#REF!</v>
      </c>
      <c r="N4070" s="44" t="e">
        <f>M4070-#REF!</f>
        <v>#REF!</v>
      </c>
    </row>
    <row r="4071" spans="1:14" ht="54" x14ac:dyDescent="0.3">
      <c r="A4071" s="43">
        <v>4061</v>
      </c>
      <c r="B4071" s="17" t="s">
        <v>10984</v>
      </c>
      <c r="C4071" s="18" t="s">
        <v>18136</v>
      </c>
      <c r="D4071" s="17" t="s">
        <v>10985</v>
      </c>
      <c r="E4071" s="18" t="s">
        <v>10986</v>
      </c>
      <c r="F4071" s="18" t="s">
        <v>10986</v>
      </c>
      <c r="G4071" s="17" t="s">
        <v>24</v>
      </c>
      <c r="H4071" s="21">
        <v>3720600</v>
      </c>
      <c r="I4071" s="20">
        <v>3720608.6956521738</v>
      </c>
      <c r="J4071" s="19">
        <v>3869400</v>
      </c>
      <c r="K4071" s="1"/>
      <c r="L4071" s="183"/>
      <c r="M4071" s="44" t="e">
        <f>VLOOKUP(#REF!,'[1]PL3 Danh muc đầy đủ'!$E$9:$X$9281,20,0)</f>
        <v>#REF!</v>
      </c>
      <c r="N4071" s="44" t="e">
        <f>M4071-#REF!</f>
        <v>#REF!</v>
      </c>
    </row>
    <row r="4072" spans="1:14" ht="36" x14ac:dyDescent="0.3">
      <c r="A4072" s="43">
        <v>4062</v>
      </c>
      <c r="B4072" s="17" t="s">
        <v>10987</v>
      </c>
      <c r="C4072" s="18" t="s">
        <v>18136</v>
      </c>
      <c r="D4072" s="17" t="s">
        <v>10988</v>
      </c>
      <c r="E4072" s="18" t="s">
        <v>10989</v>
      </c>
      <c r="F4072" s="18" t="s">
        <v>10989</v>
      </c>
      <c r="G4072" s="17" t="s">
        <v>24</v>
      </c>
      <c r="H4072" s="21">
        <v>3720600</v>
      </c>
      <c r="I4072" s="20">
        <v>3720608.6956521738</v>
      </c>
      <c r="J4072" s="19">
        <v>3869400</v>
      </c>
      <c r="K4072" s="1"/>
      <c r="L4072" s="183"/>
      <c r="M4072" s="44" t="e">
        <f>VLOOKUP(#REF!,'[1]PL3 Danh muc đầy đủ'!$E$9:$X$9281,20,0)</f>
        <v>#REF!</v>
      </c>
      <c r="N4072" s="44" t="e">
        <f>M4072-#REF!</f>
        <v>#REF!</v>
      </c>
    </row>
    <row r="4073" spans="1:14" ht="36" x14ac:dyDescent="0.3">
      <c r="A4073" s="43">
        <v>4063</v>
      </c>
      <c r="B4073" s="17" t="s">
        <v>10990</v>
      </c>
      <c r="C4073" s="18" t="s">
        <v>18136</v>
      </c>
      <c r="D4073" s="17" t="s">
        <v>10991</v>
      </c>
      <c r="E4073" s="18" t="s">
        <v>10992</v>
      </c>
      <c r="F4073" s="18" t="s">
        <v>10992</v>
      </c>
      <c r="G4073" s="17" t="s">
        <v>24</v>
      </c>
      <c r="H4073" s="21">
        <v>3720600</v>
      </c>
      <c r="I4073" s="20">
        <v>3720608.6956521738</v>
      </c>
      <c r="J4073" s="19">
        <v>3869400</v>
      </c>
      <c r="K4073" s="1"/>
      <c r="L4073" s="183"/>
      <c r="M4073" s="44" t="e">
        <f>VLOOKUP(#REF!,'[1]PL3 Danh muc đầy đủ'!$E$9:$X$9281,20,0)</f>
        <v>#REF!</v>
      </c>
      <c r="N4073" s="44" t="e">
        <f>M4073-#REF!</f>
        <v>#REF!</v>
      </c>
    </row>
    <row r="4074" spans="1:14" ht="36" x14ac:dyDescent="0.3">
      <c r="A4074" s="43">
        <v>4064</v>
      </c>
      <c r="B4074" s="17" t="s">
        <v>10993</v>
      </c>
      <c r="C4074" s="18" t="s">
        <v>18136</v>
      </c>
      <c r="D4074" s="17" t="s">
        <v>10994</v>
      </c>
      <c r="E4074" s="18" t="s">
        <v>10995</v>
      </c>
      <c r="F4074" s="18" t="s">
        <v>10995</v>
      </c>
      <c r="G4074" s="17" t="s">
        <v>24</v>
      </c>
      <c r="H4074" s="21">
        <v>3720600</v>
      </c>
      <c r="I4074" s="20">
        <v>3720608.6956521738</v>
      </c>
      <c r="J4074" s="19">
        <v>3869400</v>
      </c>
      <c r="K4074" s="1"/>
      <c r="L4074" s="183"/>
      <c r="M4074" s="44" t="e">
        <f>VLOOKUP(#REF!,'[1]PL3 Danh muc đầy đủ'!$E$9:$X$9281,20,0)</f>
        <v>#REF!</v>
      </c>
      <c r="N4074" s="44" t="e">
        <f>M4074-#REF!</f>
        <v>#REF!</v>
      </c>
    </row>
    <row r="4075" spans="1:14" ht="54" x14ac:dyDescent="0.3">
      <c r="A4075" s="43">
        <v>4065</v>
      </c>
      <c r="B4075" s="17" t="s">
        <v>10996</v>
      </c>
      <c r="C4075" s="18" t="s">
        <v>18136</v>
      </c>
      <c r="D4075" s="17" t="s">
        <v>10997</v>
      </c>
      <c r="E4075" s="18" t="s">
        <v>10998</v>
      </c>
      <c r="F4075" s="18" t="s">
        <v>10998</v>
      </c>
      <c r="G4075" s="17" t="s">
        <v>24</v>
      </c>
      <c r="H4075" s="21">
        <v>3720600</v>
      </c>
      <c r="I4075" s="20">
        <v>3720608.6956521738</v>
      </c>
      <c r="J4075" s="19">
        <v>3869400</v>
      </c>
      <c r="K4075" s="1"/>
      <c r="L4075" s="183"/>
      <c r="M4075" s="44" t="e">
        <f>VLOOKUP(#REF!,'[1]PL3 Danh muc đầy đủ'!$E$9:$X$9281,20,0)</f>
        <v>#REF!</v>
      </c>
      <c r="N4075" s="44" t="e">
        <f>M4075-#REF!</f>
        <v>#REF!</v>
      </c>
    </row>
    <row r="4076" spans="1:14" ht="54" x14ac:dyDescent="0.3">
      <c r="A4076" s="43">
        <v>4066</v>
      </c>
      <c r="B4076" s="17" t="s">
        <v>10999</v>
      </c>
      <c r="C4076" s="18" t="s">
        <v>18136</v>
      </c>
      <c r="D4076" s="17" t="s">
        <v>11000</v>
      </c>
      <c r="E4076" s="18" t="s">
        <v>11001</v>
      </c>
      <c r="F4076" s="18" t="s">
        <v>11001</v>
      </c>
      <c r="G4076" s="17" t="s">
        <v>24</v>
      </c>
      <c r="H4076" s="21">
        <v>3720600</v>
      </c>
      <c r="I4076" s="20">
        <v>3720608.6956521738</v>
      </c>
      <c r="J4076" s="19">
        <v>3869400</v>
      </c>
      <c r="K4076" s="1"/>
      <c r="L4076" s="183"/>
      <c r="M4076" s="44" t="e">
        <f>VLOOKUP(#REF!,'[1]PL3 Danh muc đầy đủ'!$E$9:$X$9281,20,0)</f>
        <v>#REF!</v>
      </c>
      <c r="N4076" s="44" t="e">
        <f>M4076-#REF!</f>
        <v>#REF!</v>
      </c>
    </row>
    <row r="4077" spans="1:14" ht="36" x14ac:dyDescent="0.3">
      <c r="A4077" s="43">
        <v>4067</v>
      </c>
      <c r="B4077" s="17" t="s">
        <v>1505</v>
      </c>
      <c r="C4077" s="18" t="s">
        <v>18167</v>
      </c>
      <c r="D4077" s="17" t="s">
        <v>1506</v>
      </c>
      <c r="E4077" s="18" t="s">
        <v>16849</v>
      </c>
      <c r="F4077" s="18" t="s">
        <v>16849</v>
      </c>
      <c r="G4077" s="17" t="s">
        <v>18</v>
      </c>
      <c r="H4077" s="21">
        <v>4699100</v>
      </c>
      <c r="I4077" s="20">
        <v>4699156.5217391308</v>
      </c>
      <c r="J4077" s="19">
        <v>4887100</v>
      </c>
      <c r="K4077" s="1"/>
      <c r="L4077" s="183"/>
      <c r="M4077" s="44" t="e">
        <f>VLOOKUP(#REF!,'[1]PL3 Danh muc đầy đủ'!$E$9:$X$9281,20,0)</f>
        <v>#REF!</v>
      </c>
      <c r="N4077" s="44" t="e">
        <f>M4077-#REF!</f>
        <v>#REF!</v>
      </c>
    </row>
    <row r="4078" spans="1:14" ht="36" x14ac:dyDescent="0.3">
      <c r="A4078" s="43">
        <v>4068</v>
      </c>
      <c r="B4078" s="17" t="s">
        <v>1507</v>
      </c>
      <c r="C4078" s="18" t="s">
        <v>18143</v>
      </c>
      <c r="D4078" s="17" t="s">
        <v>1508</v>
      </c>
      <c r="E4078" s="18" t="s">
        <v>16850</v>
      </c>
      <c r="F4078" s="18" t="s">
        <v>16850</v>
      </c>
      <c r="G4078" s="17" t="s">
        <v>18</v>
      </c>
      <c r="H4078" s="21">
        <v>4699100</v>
      </c>
      <c r="I4078" s="20">
        <v>4699156.5217391308</v>
      </c>
      <c r="J4078" s="19">
        <v>4887100</v>
      </c>
      <c r="K4078" s="1"/>
      <c r="L4078" s="183"/>
      <c r="M4078" s="44" t="e">
        <f>VLOOKUP(#REF!,'[1]PL3 Danh muc đầy đủ'!$E$9:$X$9281,20,0)</f>
        <v>#REF!</v>
      </c>
      <c r="N4078" s="44" t="e">
        <f>M4078-#REF!</f>
        <v>#REF!</v>
      </c>
    </row>
    <row r="4079" spans="1:14" ht="54" x14ac:dyDescent="0.3">
      <c r="A4079" s="43">
        <v>4069</v>
      </c>
      <c r="B4079" s="17" t="s">
        <v>1509</v>
      </c>
      <c r="C4079" s="18" t="s">
        <v>18143</v>
      </c>
      <c r="D4079" s="17" t="s">
        <v>1510</v>
      </c>
      <c r="E4079" s="18" t="s">
        <v>1511</v>
      </c>
      <c r="F4079" s="18" t="s">
        <v>1511</v>
      </c>
      <c r="G4079" s="17" t="s">
        <v>18</v>
      </c>
      <c r="H4079" s="21">
        <v>4699100</v>
      </c>
      <c r="I4079" s="20">
        <v>4699156.5217391308</v>
      </c>
      <c r="J4079" s="19">
        <v>4887100</v>
      </c>
      <c r="K4079" s="1"/>
      <c r="L4079" s="183"/>
      <c r="M4079" s="44" t="e">
        <f>VLOOKUP(#REF!,'[1]PL3 Danh muc đầy đủ'!$E$9:$X$9281,20,0)</f>
        <v>#REF!</v>
      </c>
      <c r="N4079" s="44" t="e">
        <f>M4079-#REF!</f>
        <v>#REF!</v>
      </c>
    </row>
    <row r="4080" spans="1:14" ht="18" x14ac:dyDescent="0.3">
      <c r="A4080" s="43">
        <v>4070</v>
      </c>
      <c r="B4080" s="17" t="s">
        <v>1512</v>
      </c>
      <c r="C4080" s="18" t="s">
        <v>18141</v>
      </c>
      <c r="D4080" s="17" t="s">
        <v>1513</v>
      </c>
      <c r="E4080" s="18" t="s">
        <v>16851</v>
      </c>
      <c r="F4080" s="18" t="s">
        <v>16851</v>
      </c>
      <c r="G4080" s="17" t="s">
        <v>24</v>
      </c>
      <c r="H4080" s="21">
        <v>4699100</v>
      </c>
      <c r="I4080" s="20">
        <v>4699156.5217391308</v>
      </c>
      <c r="J4080" s="19">
        <v>4887100</v>
      </c>
      <c r="K4080" s="1"/>
      <c r="L4080" s="183"/>
      <c r="M4080" s="44" t="e">
        <f>VLOOKUP(#REF!,'[1]PL3 Danh muc đầy đủ'!$E$9:$X$9281,20,0)</f>
        <v>#REF!</v>
      </c>
      <c r="N4080" s="44" t="e">
        <f>M4080-#REF!</f>
        <v>#REF!</v>
      </c>
    </row>
    <row r="4081" spans="1:14" ht="54" x14ac:dyDescent="0.3">
      <c r="A4081" s="43">
        <v>4071</v>
      </c>
      <c r="B4081" s="17" t="s">
        <v>1514</v>
      </c>
      <c r="C4081" s="18" t="s">
        <v>18136</v>
      </c>
      <c r="D4081" s="17" t="s">
        <v>1515</v>
      </c>
      <c r="E4081" s="18" t="s">
        <v>1516</v>
      </c>
      <c r="F4081" s="18" t="s">
        <v>17936</v>
      </c>
      <c r="G4081" s="17" t="s">
        <v>54</v>
      </c>
      <c r="H4081" s="21">
        <v>4699100</v>
      </c>
      <c r="I4081" s="20">
        <v>4699156.5217391308</v>
      </c>
      <c r="J4081" s="19">
        <v>4887100</v>
      </c>
      <c r="K4081" s="1"/>
      <c r="L4081" s="183"/>
      <c r="M4081" s="44" t="e">
        <f>VLOOKUP(#REF!,'[1]PL3 Danh muc đầy đủ'!$E$9:$X$9281,20,0)</f>
        <v>#REF!</v>
      </c>
      <c r="N4081" s="44" t="e">
        <f>M4081-#REF!</f>
        <v>#REF!</v>
      </c>
    </row>
    <row r="4082" spans="1:14" ht="36" x14ac:dyDescent="0.3">
      <c r="A4082" s="43">
        <v>4072</v>
      </c>
      <c r="B4082" s="17" t="s">
        <v>1517</v>
      </c>
      <c r="C4082" s="18" t="s">
        <v>18136</v>
      </c>
      <c r="D4082" s="17" t="s">
        <v>1518</v>
      </c>
      <c r="E4082" s="18" t="s">
        <v>1519</v>
      </c>
      <c r="F4082" s="18" t="s">
        <v>18098</v>
      </c>
      <c r="G4082" s="17" t="s">
        <v>18</v>
      </c>
      <c r="H4082" s="21">
        <v>4699100</v>
      </c>
      <c r="I4082" s="20">
        <v>4699156.5217391308</v>
      </c>
      <c r="J4082" s="19">
        <v>4887100</v>
      </c>
      <c r="K4082" s="1"/>
      <c r="L4082" s="183"/>
      <c r="M4082" s="44" t="e">
        <f>VLOOKUP(#REF!,'[1]PL3 Danh muc đầy đủ'!$E$9:$X$9281,20,0)</f>
        <v>#REF!</v>
      </c>
      <c r="N4082" s="44" t="e">
        <f>M4082-#REF!</f>
        <v>#REF!</v>
      </c>
    </row>
    <row r="4083" spans="1:14" ht="36" x14ac:dyDescent="0.3">
      <c r="A4083" s="43">
        <v>4073</v>
      </c>
      <c r="B4083" s="17" t="s">
        <v>1520</v>
      </c>
      <c r="C4083" s="18" t="s">
        <v>18136</v>
      </c>
      <c r="D4083" s="17" t="s">
        <v>1521</v>
      </c>
      <c r="E4083" s="18" t="s">
        <v>1522</v>
      </c>
      <c r="F4083" s="18" t="s">
        <v>18097</v>
      </c>
      <c r="G4083" s="17" t="s">
        <v>18</v>
      </c>
      <c r="H4083" s="21">
        <v>4699100</v>
      </c>
      <c r="I4083" s="20">
        <v>4699156.5217391308</v>
      </c>
      <c r="J4083" s="19">
        <v>4887100</v>
      </c>
      <c r="K4083" s="1"/>
      <c r="L4083" s="183"/>
      <c r="M4083" s="44" t="e">
        <f>VLOOKUP(#REF!,'[1]PL3 Danh muc đầy đủ'!$E$9:$X$9281,20,0)</f>
        <v>#REF!</v>
      </c>
      <c r="N4083" s="44" t="e">
        <f>M4083-#REF!</f>
        <v>#REF!</v>
      </c>
    </row>
    <row r="4084" spans="1:14" ht="36" x14ac:dyDescent="0.3">
      <c r="A4084" s="43">
        <v>4074</v>
      </c>
      <c r="B4084" s="17" t="s">
        <v>1523</v>
      </c>
      <c r="C4084" s="18" t="s">
        <v>18136</v>
      </c>
      <c r="D4084" s="17" t="s">
        <v>1524</v>
      </c>
      <c r="E4084" s="18" t="s">
        <v>1525</v>
      </c>
      <c r="F4084" s="18" t="s">
        <v>1525</v>
      </c>
      <c r="G4084" s="17" t="s">
        <v>18</v>
      </c>
      <c r="H4084" s="21">
        <v>4699100</v>
      </c>
      <c r="I4084" s="20">
        <v>4699156.5217391308</v>
      </c>
      <c r="J4084" s="19">
        <v>4887100</v>
      </c>
      <c r="K4084" s="1"/>
      <c r="L4084" s="183"/>
      <c r="M4084" s="44" t="e">
        <f>VLOOKUP(#REF!,'[1]PL3 Danh muc đầy đủ'!$E$9:$X$9281,20,0)</f>
        <v>#REF!</v>
      </c>
      <c r="N4084" s="44" t="e">
        <f>M4084-#REF!</f>
        <v>#REF!</v>
      </c>
    </row>
    <row r="4085" spans="1:14" ht="36" x14ac:dyDescent="0.3">
      <c r="A4085" s="43">
        <v>4075</v>
      </c>
      <c r="B4085" s="17" t="s">
        <v>1526</v>
      </c>
      <c r="C4085" s="18" t="s">
        <v>18136</v>
      </c>
      <c r="D4085" s="17" t="s">
        <v>1527</v>
      </c>
      <c r="E4085" s="18" t="s">
        <v>1528</v>
      </c>
      <c r="F4085" s="18" t="s">
        <v>1528</v>
      </c>
      <c r="G4085" s="17" t="s">
        <v>18</v>
      </c>
      <c r="H4085" s="21">
        <v>4699100</v>
      </c>
      <c r="I4085" s="20">
        <v>4699156.5217391308</v>
      </c>
      <c r="J4085" s="19">
        <v>4887100</v>
      </c>
      <c r="K4085" s="1"/>
      <c r="L4085" s="183"/>
      <c r="M4085" s="44" t="e">
        <f>VLOOKUP(#REF!,'[1]PL3 Danh muc đầy đủ'!$E$9:$X$9281,20,0)</f>
        <v>#REF!</v>
      </c>
      <c r="N4085" s="44" t="e">
        <f>M4085-#REF!</f>
        <v>#REF!</v>
      </c>
    </row>
    <row r="4086" spans="1:14" ht="36" x14ac:dyDescent="0.3">
      <c r="A4086" s="43">
        <v>4076</v>
      </c>
      <c r="B4086" s="17" t="s">
        <v>1529</v>
      </c>
      <c r="C4086" s="18" t="s">
        <v>18136</v>
      </c>
      <c r="D4086" s="17" t="s">
        <v>1530</v>
      </c>
      <c r="E4086" s="18" t="s">
        <v>1531</v>
      </c>
      <c r="F4086" s="18" t="s">
        <v>1531</v>
      </c>
      <c r="G4086" s="17" t="s">
        <v>18</v>
      </c>
      <c r="H4086" s="21">
        <v>4699100</v>
      </c>
      <c r="I4086" s="20">
        <v>4699156.5217391308</v>
      </c>
      <c r="J4086" s="19">
        <v>4887100</v>
      </c>
      <c r="K4086" s="1"/>
      <c r="L4086" s="183"/>
      <c r="M4086" s="44" t="e">
        <f>VLOOKUP(#REF!,'[1]PL3 Danh muc đầy đủ'!$E$9:$X$9281,20,0)</f>
        <v>#REF!</v>
      </c>
      <c r="N4086" s="44" t="e">
        <f>M4086-#REF!</f>
        <v>#REF!</v>
      </c>
    </row>
    <row r="4087" spans="1:14" ht="36" x14ac:dyDescent="0.3">
      <c r="A4087" s="43">
        <v>4077</v>
      </c>
      <c r="B4087" s="17" t="s">
        <v>1532</v>
      </c>
      <c r="C4087" s="18" t="s">
        <v>18136</v>
      </c>
      <c r="D4087" s="17" t="s">
        <v>1533</v>
      </c>
      <c r="E4087" s="18" t="s">
        <v>1534</v>
      </c>
      <c r="F4087" s="18" t="s">
        <v>1534</v>
      </c>
      <c r="G4087" s="17" t="s">
        <v>18</v>
      </c>
      <c r="H4087" s="21">
        <v>4699100</v>
      </c>
      <c r="I4087" s="20">
        <v>4699156.5217391308</v>
      </c>
      <c r="J4087" s="19">
        <v>4887100</v>
      </c>
      <c r="K4087" s="1"/>
      <c r="L4087" s="183"/>
      <c r="M4087" s="44" t="e">
        <f>VLOOKUP(#REF!,'[1]PL3 Danh muc đầy đủ'!$E$9:$X$9281,20,0)</f>
        <v>#REF!</v>
      </c>
      <c r="N4087" s="44" t="e">
        <f>M4087-#REF!</f>
        <v>#REF!</v>
      </c>
    </row>
    <row r="4088" spans="1:14" ht="36" x14ac:dyDescent="0.3">
      <c r="A4088" s="43">
        <v>4078</v>
      </c>
      <c r="B4088" s="17" t="s">
        <v>1535</v>
      </c>
      <c r="C4088" s="18" t="s">
        <v>18167</v>
      </c>
      <c r="D4088" s="17" t="s">
        <v>1536</v>
      </c>
      <c r="E4088" s="18" t="s">
        <v>16852</v>
      </c>
      <c r="F4088" s="18" t="s">
        <v>16852</v>
      </c>
      <c r="G4088" s="17" t="s">
        <v>18</v>
      </c>
      <c r="H4088" s="21">
        <v>3044900</v>
      </c>
      <c r="I4088" s="20">
        <v>3044965.2173913047</v>
      </c>
      <c r="J4088" s="19">
        <v>3166700</v>
      </c>
      <c r="K4088" s="1"/>
      <c r="L4088" s="183"/>
      <c r="M4088" s="44" t="e">
        <f>VLOOKUP(#REF!,'[1]PL3 Danh muc đầy đủ'!$E$9:$X$9281,20,0)</f>
        <v>#REF!</v>
      </c>
      <c r="N4088" s="44" t="e">
        <f>M4088-#REF!</f>
        <v>#REF!</v>
      </c>
    </row>
    <row r="4089" spans="1:14" ht="54" x14ac:dyDescent="0.3">
      <c r="A4089" s="43">
        <v>4079</v>
      </c>
      <c r="B4089" s="17" t="s">
        <v>1537</v>
      </c>
      <c r="C4089" s="18" t="s">
        <v>18143</v>
      </c>
      <c r="D4089" s="17" t="s">
        <v>1538</v>
      </c>
      <c r="E4089" s="18" t="s">
        <v>1539</v>
      </c>
      <c r="F4089" s="18" t="s">
        <v>17897</v>
      </c>
      <c r="G4089" s="17" t="s">
        <v>18</v>
      </c>
      <c r="H4089" s="21">
        <v>3044900</v>
      </c>
      <c r="I4089" s="20">
        <v>3044965.2173913047</v>
      </c>
      <c r="J4089" s="19">
        <v>3166700</v>
      </c>
      <c r="K4089" s="1"/>
      <c r="L4089" s="183"/>
      <c r="M4089" s="44" t="e">
        <f>VLOOKUP(#REF!,'[1]PL3 Danh muc đầy đủ'!$E$9:$X$9281,20,0)</f>
        <v>#REF!</v>
      </c>
      <c r="N4089" s="44" t="e">
        <f>M4089-#REF!</f>
        <v>#REF!</v>
      </c>
    </row>
    <row r="4090" spans="1:14" ht="36" x14ac:dyDescent="0.3">
      <c r="A4090" s="43">
        <v>4080</v>
      </c>
      <c r="B4090" s="17" t="s">
        <v>1540</v>
      </c>
      <c r="C4090" s="18" t="s">
        <v>18141</v>
      </c>
      <c r="D4090" s="17" t="s">
        <v>1541</v>
      </c>
      <c r="E4090" s="18" t="s">
        <v>1542</v>
      </c>
      <c r="F4090" s="18" t="s">
        <v>1542</v>
      </c>
      <c r="G4090" s="17" t="s">
        <v>24</v>
      </c>
      <c r="H4090" s="21">
        <v>3044900</v>
      </c>
      <c r="I4090" s="20">
        <v>3044965.2173913047</v>
      </c>
      <c r="J4090" s="19">
        <v>3166700</v>
      </c>
      <c r="K4090" s="1"/>
      <c r="L4090" s="183"/>
      <c r="M4090" s="44" t="e">
        <f>VLOOKUP(#REF!,'[1]PL3 Danh muc đầy đủ'!$E$9:$X$9281,20,0)</f>
        <v>#REF!</v>
      </c>
      <c r="N4090" s="44" t="e">
        <f>M4090-#REF!</f>
        <v>#REF!</v>
      </c>
    </row>
    <row r="4091" spans="1:14" ht="36" x14ac:dyDescent="0.3">
      <c r="A4091" s="43">
        <v>4081</v>
      </c>
      <c r="B4091" s="17" t="s">
        <v>1543</v>
      </c>
      <c r="C4091" s="18" t="s">
        <v>18141</v>
      </c>
      <c r="D4091" s="17" t="s">
        <v>1544</v>
      </c>
      <c r="E4091" s="18" t="s">
        <v>16853</v>
      </c>
      <c r="F4091" s="18" t="s">
        <v>16853</v>
      </c>
      <c r="G4091" s="17" t="s">
        <v>18</v>
      </c>
      <c r="H4091" s="21">
        <v>3044900</v>
      </c>
      <c r="I4091" s="20">
        <v>3044965.2173913047</v>
      </c>
      <c r="J4091" s="19">
        <v>3166700</v>
      </c>
      <c r="K4091" s="1"/>
      <c r="L4091" s="183"/>
      <c r="M4091" s="44" t="e">
        <f>VLOOKUP(#REF!,'[1]PL3 Danh muc đầy đủ'!$E$9:$X$9281,20,0)</f>
        <v>#REF!</v>
      </c>
      <c r="N4091" s="44" t="e">
        <f>M4091-#REF!</f>
        <v>#REF!</v>
      </c>
    </row>
    <row r="4092" spans="1:14" ht="54" x14ac:dyDescent="0.3">
      <c r="A4092" s="43">
        <v>4082</v>
      </c>
      <c r="B4092" s="17" t="s">
        <v>1545</v>
      </c>
      <c r="C4092" s="18" t="s">
        <v>18136</v>
      </c>
      <c r="D4092" s="17" t="s">
        <v>1515</v>
      </c>
      <c r="E4092" s="18" t="s">
        <v>1516</v>
      </c>
      <c r="F4092" s="18" t="s">
        <v>17937</v>
      </c>
      <c r="G4092" s="17" t="s">
        <v>54</v>
      </c>
      <c r="H4092" s="21">
        <v>3044900</v>
      </c>
      <c r="I4092" s="20">
        <v>3044965.2173913047</v>
      </c>
      <c r="J4092" s="19">
        <v>3166700</v>
      </c>
      <c r="K4092" s="1"/>
      <c r="L4092" s="183"/>
      <c r="M4092" s="44" t="e">
        <f>VLOOKUP(#REF!,'[1]PL3 Danh muc đầy đủ'!$E$9:$X$9281,20,0)</f>
        <v>#REF!</v>
      </c>
      <c r="N4092" s="44" t="e">
        <f>M4092-#REF!</f>
        <v>#REF!</v>
      </c>
    </row>
    <row r="4093" spans="1:14" ht="54" x14ac:dyDescent="0.3">
      <c r="A4093" s="43">
        <v>4083</v>
      </c>
      <c r="B4093" s="17" t="s">
        <v>1546</v>
      </c>
      <c r="C4093" s="18" t="s">
        <v>18136</v>
      </c>
      <c r="D4093" s="17" t="s">
        <v>1518</v>
      </c>
      <c r="E4093" s="18" t="s">
        <v>1519</v>
      </c>
      <c r="F4093" s="18" t="s">
        <v>18100</v>
      </c>
      <c r="G4093" s="17" t="s">
        <v>18</v>
      </c>
      <c r="H4093" s="21">
        <v>3044900</v>
      </c>
      <c r="I4093" s="20">
        <v>3044965.2173913047</v>
      </c>
      <c r="J4093" s="19">
        <v>3166700</v>
      </c>
      <c r="K4093" s="1"/>
      <c r="L4093" s="183"/>
      <c r="M4093" s="44" t="e">
        <f>VLOOKUP(#REF!,'[1]PL3 Danh muc đầy đủ'!$E$9:$X$9281,20,0)</f>
        <v>#REF!</v>
      </c>
      <c r="N4093" s="44" t="e">
        <f>M4093-#REF!</f>
        <v>#REF!</v>
      </c>
    </row>
    <row r="4094" spans="1:14" ht="36" x14ac:dyDescent="0.3">
      <c r="A4094" s="43">
        <v>4084</v>
      </c>
      <c r="B4094" s="17" t="s">
        <v>1547</v>
      </c>
      <c r="C4094" s="18" t="s">
        <v>18136</v>
      </c>
      <c r="D4094" s="17" t="s">
        <v>1521</v>
      </c>
      <c r="E4094" s="18" t="s">
        <v>1522</v>
      </c>
      <c r="F4094" s="18" t="s">
        <v>18099</v>
      </c>
      <c r="G4094" s="17" t="s">
        <v>18</v>
      </c>
      <c r="H4094" s="21">
        <v>3044900</v>
      </c>
      <c r="I4094" s="20">
        <v>3044965.2173913047</v>
      </c>
      <c r="J4094" s="19">
        <v>3166700</v>
      </c>
      <c r="K4094" s="1"/>
      <c r="L4094" s="183"/>
      <c r="M4094" s="44" t="e">
        <f>VLOOKUP(#REF!,'[1]PL3 Danh muc đầy đủ'!$E$9:$X$9281,20,0)</f>
        <v>#REF!</v>
      </c>
      <c r="N4094" s="44" t="e">
        <f>M4094-#REF!</f>
        <v>#REF!</v>
      </c>
    </row>
    <row r="4095" spans="1:14" ht="36" x14ac:dyDescent="0.3">
      <c r="A4095" s="43">
        <v>4085</v>
      </c>
      <c r="B4095" s="17" t="s">
        <v>1548</v>
      </c>
      <c r="C4095" s="18" t="s">
        <v>18136</v>
      </c>
      <c r="D4095" s="17" t="s">
        <v>1549</v>
      </c>
      <c r="E4095" s="18" t="s">
        <v>1550</v>
      </c>
      <c r="F4095" s="18" t="s">
        <v>1550</v>
      </c>
      <c r="G4095" s="17" t="s">
        <v>18</v>
      </c>
      <c r="H4095" s="21">
        <v>3044900</v>
      </c>
      <c r="I4095" s="20">
        <v>3044965.2173913047</v>
      </c>
      <c r="J4095" s="19">
        <v>3166700</v>
      </c>
      <c r="K4095" s="1"/>
      <c r="L4095" s="183"/>
      <c r="M4095" s="44" t="e">
        <f>VLOOKUP(#REF!,'[1]PL3 Danh muc đầy đủ'!$E$9:$X$9281,20,0)</f>
        <v>#REF!</v>
      </c>
      <c r="N4095" s="44" t="e">
        <f>M4095-#REF!</f>
        <v>#REF!</v>
      </c>
    </row>
    <row r="4096" spans="1:14" ht="36" x14ac:dyDescent="0.3">
      <c r="A4096" s="43">
        <v>4086</v>
      </c>
      <c r="B4096" s="17" t="s">
        <v>1551</v>
      </c>
      <c r="C4096" s="18" t="s">
        <v>18136</v>
      </c>
      <c r="D4096" s="17" t="s">
        <v>1552</v>
      </c>
      <c r="E4096" s="18" t="s">
        <v>1553</v>
      </c>
      <c r="F4096" s="18" t="s">
        <v>1553</v>
      </c>
      <c r="G4096" s="17" t="s">
        <v>20</v>
      </c>
      <c r="H4096" s="21">
        <v>3044900</v>
      </c>
      <c r="I4096" s="20">
        <v>3044965.2173913047</v>
      </c>
      <c r="J4096" s="19">
        <v>3166700</v>
      </c>
      <c r="K4096" s="1"/>
      <c r="L4096" s="183"/>
      <c r="M4096" s="44" t="e">
        <f>VLOOKUP(#REF!,'[1]PL3 Danh muc đầy đủ'!$E$9:$X$9281,20,0)</f>
        <v>#REF!</v>
      </c>
      <c r="N4096" s="44" t="e">
        <f>M4096-#REF!</f>
        <v>#REF!</v>
      </c>
    </row>
    <row r="4097" spans="1:14" ht="36" x14ac:dyDescent="0.3">
      <c r="A4097" s="43">
        <v>4087</v>
      </c>
      <c r="B4097" s="17" t="s">
        <v>1554</v>
      </c>
      <c r="C4097" s="18" t="s">
        <v>18167</v>
      </c>
      <c r="D4097" s="17" t="s">
        <v>1555</v>
      </c>
      <c r="E4097" s="18" t="s">
        <v>1556</v>
      </c>
      <c r="F4097" s="18" t="s">
        <v>1556</v>
      </c>
      <c r="G4097" s="17" t="s">
        <v>20</v>
      </c>
      <c r="H4097" s="21">
        <v>2767900</v>
      </c>
      <c r="I4097" s="20">
        <v>2767965.2173913047</v>
      </c>
      <c r="J4097" s="19">
        <v>2878600</v>
      </c>
      <c r="K4097" s="1"/>
      <c r="L4097" s="183"/>
      <c r="M4097" s="44" t="e">
        <f>VLOOKUP(#REF!,'[1]PL3 Danh muc đầy đủ'!$E$9:$X$9281,20,0)</f>
        <v>#REF!</v>
      </c>
      <c r="N4097" s="44" t="e">
        <f>M4097-#REF!</f>
        <v>#REF!</v>
      </c>
    </row>
    <row r="4098" spans="1:14" ht="36" x14ac:dyDescent="0.3">
      <c r="A4098" s="43">
        <v>4088</v>
      </c>
      <c r="B4098" s="17" t="s">
        <v>1557</v>
      </c>
      <c r="C4098" s="18" t="s">
        <v>18141</v>
      </c>
      <c r="D4098" s="17" t="s">
        <v>1558</v>
      </c>
      <c r="E4098" s="18" t="s">
        <v>1559</v>
      </c>
      <c r="F4098" s="18" t="s">
        <v>1559</v>
      </c>
      <c r="G4098" s="17" t="s">
        <v>18</v>
      </c>
      <c r="H4098" s="21">
        <v>2767900</v>
      </c>
      <c r="I4098" s="20">
        <v>2767965.2173913047</v>
      </c>
      <c r="J4098" s="19">
        <v>2878600</v>
      </c>
      <c r="K4098" s="1"/>
      <c r="L4098" s="183"/>
      <c r="M4098" s="44" t="e">
        <f>VLOOKUP(#REF!,'[1]PL3 Danh muc đầy đủ'!$E$9:$X$9281,20,0)</f>
        <v>#REF!</v>
      </c>
      <c r="N4098" s="44" t="e">
        <f>M4098-#REF!</f>
        <v>#REF!</v>
      </c>
    </row>
    <row r="4099" spans="1:14" ht="54" x14ac:dyDescent="0.3">
      <c r="A4099" s="43">
        <v>4089</v>
      </c>
      <c r="B4099" s="17" t="s">
        <v>1560</v>
      </c>
      <c r="C4099" s="18" t="s">
        <v>18149</v>
      </c>
      <c r="D4099" s="17" t="s">
        <v>1561</v>
      </c>
      <c r="E4099" s="18" t="s">
        <v>1562</v>
      </c>
      <c r="F4099" s="18" t="s">
        <v>1562</v>
      </c>
      <c r="G4099" s="17" t="s">
        <v>24</v>
      </c>
      <c r="H4099" s="21">
        <v>2767900</v>
      </c>
      <c r="I4099" s="20">
        <v>2767965.2173913047</v>
      </c>
      <c r="J4099" s="19">
        <v>2878600</v>
      </c>
      <c r="K4099" s="1"/>
      <c r="L4099" s="183"/>
      <c r="M4099" s="44" t="e">
        <f>VLOOKUP(#REF!,'[1]PL3 Danh muc đầy đủ'!$E$9:$X$9281,20,0)</f>
        <v>#REF!</v>
      </c>
      <c r="N4099" s="44" t="e">
        <f>M4099-#REF!</f>
        <v>#REF!</v>
      </c>
    </row>
    <row r="4100" spans="1:14" ht="36" x14ac:dyDescent="0.3">
      <c r="A4100" s="43">
        <v>4090</v>
      </c>
      <c r="B4100" s="17" t="s">
        <v>1563</v>
      </c>
      <c r="C4100" s="18" t="s">
        <v>18136</v>
      </c>
      <c r="D4100" s="17" t="s">
        <v>1564</v>
      </c>
      <c r="E4100" s="18" t="s">
        <v>1565</v>
      </c>
      <c r="F4100" s="18" t="s">
        <v>1565</v>
      </c>
      <c r="G4100" s="17" t="s">
        <v>20</v>
      </c>
      <c r="H4100" s="21">
        <v>2767900</v>
      </c>
      <c r="I4100" s="20">
        <v>2767965.2173913047</v>
      </c>
      <c r="J4100" s="19">
        <v>2878600</v>
      </c>
      <c r="K4100" s="1"/>
      <c r="L4100" s="183"/>
      <c r="M4100" s="44" t="e">
        <f>VLOOKUP(#REF!,'[1]PL3 Danh muc đầy đủ'!$E$9:$X$9281,20,0)</f>
        <v>#REF!</v>
      </c>
      <c r="N4100" s="44" t="e">
        <f>M4100-#REF!</f>
        <v>#REF!</v>
      </c>
    </row>
    <row r="4101" spans="1:14" ht="54" x14ac:dyDescent="0.3">
      <c r="A4101" s="43">
        <v>4091</v>
      </c>
      <c r="B4101" s="17" t="s">
        <v>1566</v>
      </c>
      <c r="C4101" s="18" t="s">
        <v>18136</v>
      </c>
      <c r="D4101" s="17" t="s">
        <v>1567</v>
      </c>
      <c r="E4101" s="18" t="s">
        <v>1568</v>
      </c>
      <c r="F4101" s="18" t="s">
        <v>1568</v>
      </c>
      <c r="G4101" s="17" t="s">
        <v>20</v>
      </c>
      <c r="H4101" s="21">
        <v>2767900</v>
      </c>
      <c r="I4101" s="20">
        <v>2767965.2173913047</v>
      </c>
      <c r="J4101" s="19">
        <v>2878600</v>
      </c>
      <c r="K4101" s="1"/>
      <c r="L4101" s="183"/>
      <c r="M4101" s="44" t="e">
        <f>VLOOKUP(#REF!,'[1]PL3 Danh muc đầy đủ'!$E$9:$X$9281,20,0)</f>
        <v>#REF!</v>
      </c>
      <c r="N4101" s="44" t="e">
        <f>M4101-#REF!</f>
        <v>#REF!</v>
      </c>
    </row>
    <row r="4102" spans="1:14" ht="36" x14ac:dyDescent="0.3">
      <c r="A4102" s="43">
        <v>4092</v>
      </c>
      <c r="B4102" s="17" t="s">
        <v>1569</v>
      </c>
      <c r="C4102" s="18" t="s">
        <v>18136</v>
      </c>
      <c r="D4102" s="17" t="s">
        <v>1570</v>
      </c>
      <c r="E4102" s="18" t="s">
        <v>1571</v>
      </c>
      <c r="F4102" s="18" t="s">
        <v>1571</v>
      </c>
      <c r="G4102" s="17" t="s">
        <v>20</v>
      </c>
      <c r="H4102" s="21">
        <v>2767900</v>
      </c>
      <c r="I4102" s="20">
        <v>2767965.2173913047</v>
      </c>
      <c r="J4102" s="19">
        <v>2878600</v>
      </c>
      <c r="K4102" s="1"/>
      <c r="L4102" s="183"/>
      <c r="M4102" s="44" t="e">
        <f>VLOOKUP(#REF!,'[1]PL3 Danh muc đầy đủ'!$E$9:$X$9281,20,0)</f>
        <v>#REF!</v>
      </c>
      <c r="N4102" s="44" t="e">
        <f>M4102-#REF!</f>
        <v>#REF!</v>
      </c>
    </row>
    <row r="4103" spans="1:14" ht="36" x14ac:dyDescent="0.3">
      <c r="A4103" s="43">
        <v>4093</v>
      </c>
      <c r="B4103" s="17" t="s">
        <v>1572</v>
      </c>
      <c r="C4103" s="18" t="s">
        <v>18167</v>
      </c>
      <c r="D4103" s="17" t="s">
        <v>1573</v>
      </c>
      <c r="E4103" s="18" t="s">
        <v>1574</v>
      </c>
      <c r="F4103" s="18" t="s">
        <v>1574</v>
      </c>
      <c r="G4103" s="17" t="s">
        <v>18</v>
      </c>
      <c r="H4103" s="21">
        <v>5204600</v>
      </c>
      <c r="I4103" s="20">
        <v>5204686.9565217383</v>
      </c>
      <c r="J4103" s="19">
        <v>5412800</v>
      </c>
      <c r="K4103" s="1"/>
      <c r="L4103" s="183"/>
      <c r="M4103" s="44" t="e">
        <f>VLOOKUP(#REF!,'[1]PL3 Danh muc đầy đủ'!$E$9:$X$9281,20,0)</f>
        <v>#REF!</v>
      </c>
      <c r="N4103" s="44" t="e">
        <f>M4103-#REF!</f>
        <v>#REF!</v>
      </c>
    </row>
    <row r="4104" spans="1:14" ht="36" x14ac:dyDescent="0.3">
      <c r="A4104" s="43">
        <v>4094</v>
      </c>
      <c r="B4104" s="17" t="s">
        <v>1576</v>
      </c>
      <c r="C4104" s="18" t="s">
        <v>18167</v>
      </c>
      <c r="D4104" s="17" t="s">
        <v>1577</v>
      </c>
      <c r="E4104" s="18" t="s">
        <v>1578</v>
      </c>
      <c r="F4104" s="18" t="s">
        <v>1578</v>
      </c>
      <c r="G4104" s="17" t="s">
        <v>18</v>
      </c>
      <c r="H4104" s="21">
        <v>5204600</v>
      </c>
      <c r="I4104" s="20">
        <v>5204686.9565217383</v>
      </c>
      <c r="J4104" s="19">
        <v>5412800</v>
      </c>
      <c r="K4104" s="1"/>
      <c r="L4104" s="183"/>
      <c r="M4104" s="44" t="e">
        <f>VLOOKUP(#REF!,'[1]PL3 Danh muc đầy đủ'!$E$9:$X$9281,20,0)</f>
        <v>#REF!</v>
      </c>
      <c r="N4104" s="44" t="e">
        <f>M4104-#REF!</f>
        <v>#REF!</v>
      </c>
    </row>
    <row r="4105" spans="1:14" ht="36" x14ac:dyDescent="0.3">
      <c r="A4105" s="43">
        <v>4095</v>
      </c>
      <c r="B4105" s="17" t="s">
        <v>1579</v>
      </c>
      <c r="C4105" s="18" t="s">
        <v>18167</v>
      </c>
      <c r="D4105" s="17" t="s">
        <v>1580</v>
      </c>
      <c r="E4105" s="18" t="s">
        <v>16854</v>
      </c>
      <c r="F4105" s="18" t="s">
        <v>16854</v>
      </c>
      <c r="G4105" s="17" t="s">
        <v>18</v>
      </c>
      <c r="H4105" s="21">
        <v>5204600</v>
      </c>
      <c r="I4105" s="20">
        <v>5204686.9565217383</v>
      </c>
      <c r="J4105" s="19">
        <v>5412800</v>
      </c>
      <c r="K4105" s="1"/>
      <c r="L4105" s="183"/>
      <c r="M4105" s="44" t="e">
        <f>VLOOKUP(#REF!,'[1]PL3 Danh muc đầy đủ'!$E$9:$X$9281,20,0)</f>
        <v>#REF!</v>
      </c>
      <c r="N4105" s="44" t="e">
        <f>M4105-#REF!</f>
        <v>#REF!</v>
      </c>
    </row>
    <row r="4106" spans="1:14" ht="36" x14ac:dyDescent="0.3">
      <c r="A4106" s="43">
        <v>4096</v>
      </c>
      <c r="B4106" s="17" t="s">
        <v>1581</v>
      </c>
      <c r="C4106" s="18" t="s">
        <v>18167</v>
      </c>
      <c r="D4106" s="17" t="s">
        <v>1582</v>
      </c>
      <c r="E4106" s="18" t="s">
        <v>16854</v>
      </c>
      <c r="F4106" s="18" t="s">
        <v>16854</v>
      </c>
      <c r="G4106" s="17" t="s">
        <v>20</v>
      </c>
      <c r="H4106" s="21">
        <v>5204600</v>
      </c>
      <c r="I4106" s="20">
        <v>5204686.9565217383</v>
      </c>
      <c r="J4106" s="19">
        <v>5412800</v>
      </c>
      <c r="K4106" s="1"/>
      <c r="L4106" s="183"/>
      <c r="M4106" s="44" t="e">
        <f>VLOOKUP(#REF!,'[1]PL3 Danh muc đầy đủ'!$E$9:$X$9281,20,0)</f>
        <v>#REF!</v>
      </c>
      <c r="N4106" s="44" t="e">
        <f>M4106-#REF!</f>
        <v>#REF!</v>
      </c>
    </row>
    <row r="4107" spans="1:14" ht="54" x14ac:dyDescent="0.3">
      <c r="A4107" s="43">
        <v>4097</v>
      </c>
      <c r="B4107" s="17" t="s">
        <v>1583</v>
      </c>
      <c r="C4107" s="18" t="s">
        <v>18167</v>
      </c>
      <c r="D4107" s="17" t="s">
        <v>1584</v>
      </c>
      <c r="E4107" s="18" t="s">
        <v>1585</v>
      </c>
      <c r="F4107" s="18" t="s">
        <v>1585</v>
      </c>
      <c r="G4107" s="17" t="s">
        <v>18</v>
      </c>
      <c r="H4107" s="21">
        <v>5204600</v>
      </c>
      <c r="I4107" s="20">
        <v>5204686.9565217383</v>
      </c>
      <c r="J4107" s="19">
        <v>5412800</v>
      </c>
      <c r="K4107" s="1"/>
      <c r="L4107" s="183"/>
      <c r="M4107" s="44" t="e">
        <f>VLOOKUP(#REF!,'[1]PL3 Danh muc đầy đủ'!$E$9:$X$9281,20,0)</f>
        <v>#REF!</v>
      </c>
      <c r="N4107" s="44" t="e">
        <f>M4107-#REF!</f>
        <v>#REF!</v>
      </c>
    </row>
    <row r="4108" spans="1:14" ht="36" x14ac:dyDescent="0.3">
      <c r="A4108" s="43">
        <v>4098</v>
      </c>
      <c r="B4108" s="17" t="s">
        <v>1586</v>
      </c>
      <c r="C4108" s="18" t="s">
        <v>18141</v>
      </c>
      <c r="D4108" s="17" t="s">
        <v>1587</v>
      </c>
      <c r="E4108" s="18" t="s">
        <v>1588</v>
      </c>
      <c r="F4108" s="18" t="s">
        <v>1588</v>
      </c>
      <c r="G4108" s="17" t="s">
        <v>54</v>
      </c>
      <c r="H4108" s="21">
        <v>5204600</v>
      </c>
      <c r="I4108" s="20">
        <v>5204686.9565217383</v>
      </c>
      <c r="J4108" s="19">
        <v>5412800</v>
      </c>
      <c r="K4108" s="1"/>
      <c r="L4108" s="183"/>
      <c r="M4108" s="44" t="e">
        <f>VLOOKUP(#REF!,'[1]PL3 Danh muc đầy đủ'!$E$9:$X$9281,20,0)</f>
        <v>#REF!</v>
      </c>
      <c r="N4108" s="44" t="e">
        <f>M4108-#REF!</f>
        <v>#REF!</v>
      </c>
    </row>
    <row r="4109" spans="1:14" ht="36" x14ac:dyDescent="0.3">
      <c r="A4109" s="43">
        <v>4099</v>
      </c>
      <c r="B4109" s="17" t="s">
        <v>1589</v>
      </c>
      <c r="C4109" s="18" t="s">
        <v>18141</v>
      </c>
      <c r="D4109" s="17" t="s">
        <v>1590</v>
      </c>
      <c r="E4109" s="18" t="s">
        <v>1591</v>
      </c>
      <c r="F4109" s="18" t="s">
        <v>1591</v>
      </c>
      <c r="G4109" s="17" t="s">
        <v>24</v>
      </c>
      <c r="H4109" s="21">
        <v>5204600</v>
      </c>
      <c r="I4109" s="20">
        <v>5204686.9565217383</v>
      </c>
      <c r="J4109" s="19">
        <v>5412800</v>
      </c>
      <c r="K4109" s="1"/>
      <c r="L4109" s="183"/>
      <c r="M4109" s="44" t="e">
        <f>VLOOKUP(#REF!,'[1]PL3 Danh muc đầy đủ'!$E$9:$X$9281,20,0)</f>
        <v>#REF!</v>
      </c>
      <c r="N4109" s="44" t="e">
        <f>M4109-#REF!</f>
        <v>#REF!</v>
      </c>
    </row>
    <row r="4110" spans="1:14" ht="36" x14ac:dyDescent="0.3">
      <c r="A4110" s="43">
        <v>4100</v>
      </c>
      <c r="B4110" s="17" t="s">
        <v>1592</v>
      </c>
      <c r="C4110" s="18" t="s">
        <v>18141</v>
      </c>
      <c r="D4110" s="17" t="s">
        <v>1593</v>
      </c>
      <c r="E4110" s="18" t="s">
        <v>1594</v>
      </c>
      <c r="F4110" s="18" t="s">
        <v>1594</v>
      </c>
      <c r="G4110" s="17" t="s">
        <v>18</v>
      </c>
      <c r="H4110" s="21">
        <v>5204600</v>
      </c>
      <c r="I4110" s="20">
        <v>5204686.9565217383</v>
      </c>
      <c r="J4110" s="19">
        <v>5412800</v>
      </c>
      <c r="K4110" s="1"/>
      <c r="L4110" s="183"/>
      <c r="M4110" s="44" t="e">
        <f>VLOOKUP(#REF!,'[1]PL3 Danh muc đầy đủ'!$E$9:$X$9281,20,0)</f>
        <v>#REF!</v>
      </c>
      <c r="N4110" s="44" t="e">
        <f>M4110-#REF!</f>
        <v>#REF!</v>
      </c>
    </row>
    <row r="4111" spans="1:14" ht="36" x14ac:dyDescent="0.3">
      <c r="A4111" s="43">
        <v>4101</v>
      </c>
      <c r="B4111" s="17" t="s">
        <v>1595</v>
      </c>
      <c r="C4111" s="18" t="s">
        <v>18141</v>
      </c>
      <c r="D4111" s="17" t="s">
        <v>1596</v>
      </c>
      <c r="E4111" s="18" t="s">
        <v>1597</v>
      </c>
      <c r="F4111" s="18" t="s">
        <v>1597</v>
      </c>
      <c r="G4111" s="17" t="s">
        <v>24</v>
      </c>
      <c r="H4111" s="21">
        <v>5204600</v>
      </c>
      <c r="I4111" s="20">
        <v>5204686.9565217383</v>
      </c>
      <c r="J4111" s="19">
        <v>5412800</v>
      </c>
      <c r="K4111" s="1"/>
      <c r="L4111" s="183"/>
      <c r="M4111" s="44" t="e">
        <f>VLOOKUP(#REF!,'[1]PL3 Danh muc đầy đủ'!$E$9:$X$9281,20,0)</f>
        <v>#REF!</v>
      </c>
      <c r="N4111" s="44" t="e">
        <f>M4111-#REF!</f>
        <v>#REF!</v>
      </c>
    </row>
    <row r="4112" spans="1:14" ht="54" x14ac:dyDescent="0.3">
      <c r="A4112" s="43">
        <v>4102</v>
      </c>
      <c r="B4112" s="17" t="s">
        <v>1598</v>
      </c>
      <c r="C4112" s="18" t="s">
        <v>18141</v>
      </c>
      <c r="D4112" s="17" t="s">
        <v>1599</v>
      </c>
      <c r="E4112" s="18" t="s">
        <v>1600</v>
      </c>
      <c r="F4112" s="18" t="s">
        <v>1600</v>
      </c>
      <c r="G4112" s="17" t="s">
        <v>54</v>
      </c>
      <c r="H4112" s="21">
        <v>5204600</v>
      </c>
      <c r="I4112" s="20">
        <v>5204686.9565217383</v>
      </c>
      <c r="J4112" s="19">
        <v>5412800</v>
      </c>
      <c r="K4112" s="1"/>
      <c r="L4112" s="183"/>
      <c r="M4112" s="44" t="e">
        <f>VLOOKUP(#REF!,'[1]PL3 Danh muc đầy đủ'!$E$9:$X$9281,20,0)</f>
        <v>#REF!</v>
      </c>
      <c r="N4112" s="44" t="e">
        <f>M4112-#REF!</f>
        <v>#REF!</v>
      </c>
    </row>
    <row r="4113" spans="1:14" ht="18" x14ac:dyDescent="0.3">
      <c r="A4113" s="43">
        <v>4103</v>
      </c>
      <c r="B4113" s="17" t="s">
        <v>1601</v>
      </c>
      <c r="C4113" s="18" t="s">
        <v>18141</v>
      </c>
      <c r="D4113" s="17" t="s">
        <v>1602</v>
      </c>
      <c r="E4113" s="18" t="s">
        <v>1603</v>
      </c>
      <c r="F4113" s="18" t="s">
        <v>1603</v>
      </c>
      <c r="G4113" s="17" t="s">
        <v>24</v>
      </c>
      <c r="H4113" s="21">
        <v>5204600</v>
      </c>
      <c r="I4113" s="20">
        <v>5204686.9565217383</v>
      </c>
      <c r="J4113" s="19">
        <v>5412800</v>
      </c>
      <c r="K4113" s="1"/>
      <c r="L4113" s="183"/>
      <c r="M4113" s="44" t="e">
        <f>VLOOKUP(#REF!,'[1]PL3 Danh muc đầy đủ'!$E$9:$X$9281,20,0)</f>
        <v>#REF!</v>
      </c>
      <c r="N4113" s="44" t="e">
        <f>M4113-#REF!</f>
        <v>#REF!</v>
      </c>
    </row>
    <row r="4114" spans="1:14" ht="36" x14ac:dyDescent="0.3">
      <c r="A4114" s="43">
        <v>4104</v>
      </c>
      <c r="B4114" s="17" t="s">
        <v>1604</v>
      </c>
      <c r="C4114" s="18" t="s">
        <v>18141</v>
      </c>
      <c r="D4114" s="17" t="s">
        <v>1605</v>
      </c>
      <c r="E4114" s="18" t="s">
        <v>1575</v>
      </c>
      <c r="F4114" s="18" t="s">
        <v>1575</v>
      </c>
      <c r="G4114" s="17" t="s">
        <v>24</v>
      </c>
      <c r="H4114" s="21">
        <v>5204600</v>
      </c>
      <c r="I4114" s="20">
        <v>5204686.9565217383</v>
      </c>
      <c r="J4114" s="19">
        <v>5412800</v>
      </c>
      <c r="K4114" s="1"/>
      <c r="L4114" s="183"/>
      <c r="M4114" s="44" t="e">
        <f>VLOOKUP(#REF!,'[1]PL3 Danh muc đầy đủ'!$E$9:$X$9281,20,0)</f>
        <v>#REF!</v>
      </c>
      <c r="N4114" s="44" t="e">
        <f>M4114-#REF!</f>
        <v>#REF!</v>
      </c>
    </row>
    <row r="4115" spans="1:14" ht="18" x14ac:dyDescent="0.3">
      <c r="A4115" s="43">
        <v>4105</v>
      </c>
      <c r="B4115" s="17" t="s">
        <v>11002</v>
      </c>
      <c r="C4115" s="18" t="s">
        <v>18167</v>
      </c>
      <c r="D4115" s="17" t="s">
        <v>11003</v>
      </c>
      <c r="E4115" s="18" t="s">
        <v>10276</v>
      </c>
      <c r="F4115" s="18" t="s">
        <v>17391</v>
      </c>
      <c r="G4115" s="17" t="s">
        <v>54</v>
      </c>
      <c r="H4115" s="21">
        <v>5663200</v>
      </c>
      <c r="I4115" s="20">
        <v>5663217.3913043449</v>
      </c>
      <c r="J4115" s="19">
        <v>5889700</v>
      </c>
      <c r="K4115" s="1"/>
      <c r="L4115" s="183"/>
      <c r="M4115" s="44" t="e">
        <f>VLOOKUP(#REF!,'[1]PL3 Danh muc đầy đủ'!$E$9:$X$9281,20,0)</f>
        <v>#REF!</v>
      </c>
      <c r="N4115" s="44" t="e">
        <f>M4115-#REF!</f>
        <v>#REF!</v>
      </c>
    </row>
    <row r="4116" spans="1:14" ht="36" x14ac:dyDescent="0.3">
      <c r="A4116" s="43">
        <v>4106</v>
      </c>
      <c r="B4116" s="17" t="s">
        <v>11004</v>
      </c>
      <c r="C4116" s="18" t="s">
        <v>18141</v>
      </c>
      <c r="D4116" s="17" t="s">
        <v>11005</v>
      </c>
      <c r="E4116" s="18" t="s">
        <v>11006</v>
      </c>
      <c r="F4116" s="18" t="s">
        <v>11006</v>
      </c>
      <c r="G4116" s="17" t="s">
        <v>54</v>
      </c>
      <c r="H4116" s="21">
        <v>5663200</v>
      </c>
      <c r="I4116" s="20">
        <v>5663217.3913043449</v>
      </c>
      <c r="J4116" s="19">
        <v>5889700</v>
      </c>
      <c r="K4116" s="1"/>
      <c r="L4116" s="183"/>
      <c r="M4116" s="44" t="e">
        <f>VLOOKUP(#REF!,'[1]PL3 Danh muc đầy đủ'!$E$9:$X$9281,20,0)</f>
        <v>#REF!</v>
      </c>
      <c r="N4116" s="44" t="e">
        <f>M4116-#REF!</f>
        <v>#REF!</v>
      </c>
    </row>
    <row r="4117" spans="1:14" ht="18" x14ac:dyDescent="0.3">
      <c r="A4117" s="43">
        <v>4107</v>
      </c>
      <c r="B4117" s="17" t="s">
        <v>11007</v>
      </c>
      <c r="C4117" s="18" t="s">
        <v>18141</v>
      </c>
      <c r="D4117" s="17" t="s">
        <v>11008</v>
      </c>
      <c r="E4117" s="18" t="s">
        <v>11009</v>
      </c>
      <c r="F4117" s="18" t="s">
        <v>11009</v>
      </c>
      <c r="G4117" s="17" t="s">
        <v>54</v>
      </c>
      <c r="H4117" s="21">
        <v>5663200</v>
      </c>
      <c r="I4117" s="20">
        <v>5663217.3913043449</v>
      </c>
      <c r="J4117" s="19">
        <v>5889700</v>
      </c>
      <c r="K4117" s="1"/>
      <c r="L4117" s="183"/>
      <c r="M4117" s="44" t="e">
        <f>VLOOKUP(#REF!,'[1]PL3 Danh muc đầy đủ'!$E$9:$X$9281,20,0)</f>
        <v>#REF!</v>
      </c>
      <c r="N4117" s="44" t="e">
        <f>M4117-#REF!</f>
        <v>#REF!</v>
      </c>
    </row>
    <row r="4118" spans="1:14" ht="36" x14ac:dyDescent="0.3">
      <c r="A4118" s="43">
        <v>4108</v>
      </c>
      <c r="B4118" s="17" t="s">
        <v>11010</v>
      </c>
      <c r="C4118" s="18" t="s">
        <v>18158</v>
      </c>
      <c r="D4118" s="17" t="s">
        <v>11011</v>
      </c>
      <c r="E4118" s="18" t="s">
        <v>11012</v>
      </c>
      <c r="F4118" s="18" t="s">
        <v>11012</v>
      </c>
      <c r="G4118" s="17" t="s">
        <v>54</v>
      </c>
      <c r="H4118" s="21">
        <v>5663200</v>
      </c>
      <c r="I4118" s="20">
        <v>5663217.3913043449</v>
      </c>
      <c r="J4118" s="19">
        <v>5889700</v>
      </c>
      <c r="K4118" s="1"/>
      <c r="L4118" s="183"/>
      <c r="M4118" s="44" t="e">
        <f>VLOOKUP(#REF!,'[1]PL3 Danh muc đầy đủ'!$E$9:$X$9281,20,0)</f>
        <v>#REF!</v>
      </c>
      <c r="N4118" s="44" t="e">
        <f>M4118-#REF!</f>
        <v>#REF!</v>
      </c>
    </row>
    <row r="4119" spans="1:14" ht="54" x14ac:dyDescent="0.3">
      <c r="A4119" s="43">
        <v>4109</v>
      </c>
      <c r="B4119" s="17" t="s">
        <v>11013</v>
      </c>
      <c r="C4119" s="18" t="s">
        <v>18158</v>
      </c>
      <c r="D4119" s="17" t="s">
        <v>11014</v>
      </c>
      <c r="E4119" s="18" t="s">
        <v>11015</v>
      </c>
      <c r="F4119" s="18" t="s">
        <v>11015</v>
      </c>
      <c r="G4119" s="17" t="s">
        <v>54</v>
      </c>
      <c r="H4119" s="21">
        <v>5663200</v>
      </c>
      <c r="I4119" s="20">
        <v>5663217.3913043449</v>
      </c>
      <c r="J4119" s="19">
        <v>5889700</v>
      </c>
      <c r="K4119" s="1"/>
      <c r="L4119" s="183"/>
      <c r="M4119" s="44" t="e">
        <f>VLOOKUP(#REF!,'[1]PL3 Danh muc đầy đủ'!$E$9:$X$9281,20,0)</f>
        <v>#REF!</v>
      </c>
      <c r="N4119" s="44" t="e">
        <f>M4119-#REF!</f>
        <v>#REF!</v>
      </c>
    </row>
    <row r="4120" spans="1:14" ht="54" x14ac:dyDescent="0.3">
      <c r="A4120" s="43">
        <v>4110</v>
      </c>
      <c r="B4120" s="17" t="s">
        <v>11016</v>
      </c>
      <c r="C4120" s="18" t="s">
        <v>18158</v>
      </c>
      <c r="D4120" s="17" t="s">
        <v>11017</v>
      </c>
      <c r="E4120" s="18" t="s">
        <v>11018</v>
      </c>
      <c r="F4120" s="18" t="s">
        <v>11018</v>
      </c>
      <c r="G4120" s="17" t="s">
        <v>54</v>
      </c>
      <c r="H4120" s="21">
        <v>5663200</v>
      </c>
      <c r="I4120" s="20">
        <v>5663217.3913043449</v>
      </c>
      <c r="J4120" s="19">
        <v>5889700</v>
      </c>
      <c r="K4120" s="1"/>
      <c r="L4120" s="183"/>
      <c r="M4120" s="44" t="e">
        <f>VLOOKUP(#REF!,'[1]PL3 Danh muc đầy đủ'!$E$9:$X$9281,20,0)</f>
        <v>#REF!</v>
      </c>
      <c r="N4120" s="44" t="e">
        <f>M4120-#REF!</f>
        <v>#REF!</v>
      </c>
    </row>
    <row r="4121" spans="1:14" ht="36" x14ac:dyDescent="0.3">
      <c r="A4121" s="43">
        <v>4111</v>
      </c>
      <c r="B4121" s="17" t="s">
        <v>11019</v>
      </c>
      <c r="C4121" s="18" t="s">
        <v>18158</v>
      </c>
      <c r="D4121" s="17" t="s">
        <v>11020</v>
      </c>
      <c r="E4121" s="18" t="s">
        <v>11021</v>
      </c>
      <c r="F4121" s="18" t="s">
        <v>11021</v>
      </c>
      <c r="G4121" s="17" t="s">
        <v>54</v>
      </c>
      <c r="H4121" s="21">
        <v>5663200</v>
      </c>
      <c r="I4121" s="20">
        <v>5663217.3913043449</v>
      </c>
      <c r="J4121" s="19">
        <v>5889700</v>
      </c>
      <c r="K4121" s="1"/>
      <c r="L4121" s="183"/>
      <c r="M4121" s="44" t="e">
        <f>VLOOKUP(#REF!,'[1]PL3 Danh muc đầy đủ'!$E$9:$X$9281,20,0)</f>
        <v>#REF!</v>
      </c>
      <c r="N4121" s="44" t="e">
        <f>M4121-#REF!</f>
        <v>#REF!</v>
      </c>
    </row>
    <row r="4122" spans="1:14" ht="36" x14ac:dyDescent="0.3">
      <c r="A4122" s="43">
        <v>4112</v>
      </c>
      <c r="B4122" s="17" t="s">
        <v>11022</v>
      </c>
      <c r="C4122" s="18" t="s">
        <v>18158</v>
      </c>
      <c r="D4122" s="17" t="s">
        <v>11023</v>
      </c>
      <c r="E4122" s="18" t="s">
        <v>11024</v>
      </c>
      <c r="F4122" s="18" t="s">
        <v>11024</v>
      </c>
      <c r="G4122" s="17" t="s">
        <v>54</v>
      </c>
      <c r="H4122" s="21">
        <v>5663200</v>
      </c>
      <c r="I4122" s="20">
        <v>5663217.3913043449</v>
      </c>
      <c r="J4122" s="19">
        <v>5889700</v>
      </c>
      <c r="K4122" s="1"/>
      <c r="L4122" s="183"/>
      <c r="M4122" s="44" t="e">
        <f>VLOOKUP(#REF!,'[1]PL3 Danh muc đầy đủ'!$E$9:$X$9281,20,0)</f>
        <v>#REF!</v>
      </c>
      <c r="N4122" s="44" t="e">
        <f>M4122-#REF!</f>
        <v>#REF!</v>
      </c>
    </row>
    <row r="4123" spans="1:14" ht="54" x14ac:dyDescent="0.3">
      <c r="A4123" s="43">
        <v>4113</v>
      </c>
      <c r="B4123" s="17" t="s">
        <v>11025</v>
      </c>
      <c r="C4123" s="18" t="s">
        <v>18158</v>
      </c>
      <c r="D4123" s="17" t="s">
        <v>11026</v>
      </c>
      <c r="E4123" s="18" t="s">
        <v>11027</v>
      </c>
      <c r="F4123" s="18" t="s">
        <v>11027</v>
      </c>
      <c r="G4123" s="17" t="s">
        <v>54</v>
      </c>
      <c r="H4123" s="21">
        <v>5663200</v>
      </c>
      <c r="I4123" s="20">
        <v>5663217.3913043449</v>
      </c>
      <c r="J4123" s="19">
        <v>5889700</v>
      </c>
      <c r="K4123" s="1"/>
      <c r="L4123" s="183"/>
      <c r="M4123" s="44" t="e">
        <f>VLOOKUP(#REF!,'[1]PL3 Danh muc đầy đủ'!$E$9:$X$9281,20,0)</f>
        <v>#REF!</v>
      </c>
      <c r="N4123" s="44" t="e">
        <f>M4123-#REF!</f>
        <v>#REF!</v>
      </c>
    </row>
    <row r="4124" spans="1:14" ht="54" x14ac:dyDescent="0.3">
      <c r="A4124" s="43">
        <v>4114</v>
      </c>
      <c r="B4124" s="17" t="s">
        <v>11028</v>
      </c>
      <c r="C4124" s="18" t="s">
        <v>18158</v>
      </c>
      <c r="D4124" s="17" t="s">
        <v>11029</v>
      </c>
      <c r="E4124" s="18" t="s">
        <v>11030</v>
      </c>
      <c r="F4124" s="18" t="s">
        <v>11030</v>
      </c>
      <c r="G4124" s="17" t="s">
        <v>54</v>
      </c>
      <c r="H4124" s="21">
        <v>5663200</v>
      </c>
      <c r="I4124" s="20">
        <v>5663217.3913043449</v>
      </c>
      <c r="J4124" s="19">
        <v>5889700</v>
      </c>
      <c r="K4124" s="1"/>
      <c r="L4124" s="183"/>
      <c r="M4124" s="44" t="e">
        <f>VLOOKUP(#REF!,'[1]PL3 Danh muc đầy đủ'!$E$9:$X$9281,20,0)</f>
        <v>#REF!</v>
      </c>
      <c r="N4124" s="44" t="e">
        <f>M4124-#REF!</f>
        <v>#REF!</v>
      </c>
    </row>
    <row r="4125" spans="1:14" ht="36" x14ac:dyDescent="0.3">
      <c r="A4125" s="43">
        <v>4115</v>
      </c>
      <c r="B4125" s="17" t="s">
        <v>11031</v>
      </c>
      <c r="C4125" s="18" t="s">
        <v>18158</v>
      </c>
      <c r="D4125" s="17" t="s">
        <v>11032</v>
      </c>
      <c r="E4125" s="18" t="s">
        <v>11033</v>
      </c>
      <c r="F4125" s="18" t="s">
        <v>11033</v>
      </c>
      <c r="G4125" s="17" t="s">
        <v>54</v>
      </c>
      <c r="H4125" s="21">
        <v>5663200</v>
      </c>
      <c r="I4125" s="20">
        <v>5663217.3913043449</v>
      </c>
      <c r="J4125" s="19">
        <v>5889700</v>
      </c>
      <c r="K4125" s="1"/>
      <c r="L4125" s="183"/>
      <c r="M4125" s="44" t="e">
        <f>VLOOKUP(#REF!,'[1]PL3 Danh muc đầy đủ'!$E$9:$X$9281,20,0)</f>
        <v>#REF!</v>
      </c>
      <c r="N4125" s="44" t="e">
        <f>M4125-#REF!</f>
        <v>#REF!</v>
      </c>
    </row>
    <row r="4126" spans="1:14" ht="36" x14ac:dyDescent="0.3">
      <c r="A4126" s="43">
        <v>4116</v>
      </c>
      <c r="B4126" s="17" t="s">
        <v>11034</v>
      </c>
      <c r="C4126" s="18" t="s">
        <v>18158</v>
      </c>
      <c r="D4126" s="17" t="s">
        <v>11035</v>
      </c>
      <c r="E4126" s="18" t="s">
        <v>11024</v>
      </c>
      <c r="F4126" s="18" t="s">
        <v>11024</v>
      </c>
      <c r="G4126" s="17" t="s">
        <v>54</v>
      </c>
      <c r="H4126" s="21">
        <v>5663200</v>
      </c>
      <c r="I4126" s="20">
        <v>5663217.3913043449</v>
      </c>
      <c r="J4126" s="19">
        <v>5889700</v>
      </c>
      <c r="K4126" s="1"/>
      <c r="L4126" s="183"/>
      <c r="M4126" s="44" t="e">
        <f>VLOOKUP(#REF!,'[1]PL3 Danh muc đầy đủ'!$E$9:$X$9281,20,0)</f>
        <v>#REF!</v>
      </c>
      <c r="N4126" s="44" t="e">
        <f>M4126-#REF!</f>
        <v>#REF!</v>
      </c>
    </row>
    <row r="4127" spans="1:14" ht="36" x14ac:dyDescent="0.3">
      <c r="A4127" s="43">
        <v>4117</v>
      </c>
      <c r="B4127" s="17" t="s">
        <v>11036</v>
      </c>
      <c r="C4127" s="18" t="s">
        <v>18158</v>
      </c>
      <c r="D4127" s="17" t="s">
        <v>11037</v>
      </c>
      <c r="E4127" s="18" t="s">
        <v>10934</v>
      </c>
      <c r="F4127" s="18" t="s">
        <v>10934</v>
      </c>
      <c r="G4127" s="17" t="s">
        <v>54</v>
      </c>
      <c r="H4127" s="21">
        <v>5663200</v>
      </c>
      <c r="I4127" s="20">
        <v>5663217.3913043449</v>
      </c>
      <c r="J4127" s="19">
        <v>5889700</v>
      </c>
      <c r="K4127" s="1"/>
      <c r="L4127" s="183"/>
      <c r="M4127" s="44" t="e">
        <f>VLOOKUP(#REF!,'[1]PL3 Danh muc đầy đủ'!$E$9:$X$9281,20,0)</f>
        <v>#REF!</v>
      </c>
      <c r="N4127" s="44" t="e">
        <f>M4127-#REF!</f>
        <v>#REF!</v>
      </c>
    </row>
    <row r="4128" spans="1:14" ht="54" x14ac:dyDescent="0.3">
      <c r="A4128" s="43">
        <v>4118</v>
      </c>
      <c r="B4128" s="17" t="s">
        <v>11038</v>
      </c>
      <c r="C4128" s="18" t="s">
        <v>18136</v>
      </c>
      <c r="D4128" s="17" t="s">
        <v>11039</v>
      </c>
      <c r="E4128" s="18" t="s">
        <v>11040</v>
      </c>
      <c r="F4128" s="18" t="s">
        <v>11040</v>
      </c>
      <c r="G4128" s="17" t="s">
        <v>54</v>
      </c>
      <c r="H4128" s="21">
        <v>5663200</v>
      </c>
      <c r="I4128" s="20">
        <v>5663217.3913043449</v>
      </c>
      <c r="J4128" s="19">
        <v>5889700</v>
      </c>
      <c r="K4128" s="1"/>
      <c r="L4128" s="183"/>
      <c r="M4128" s="44" t="e">
        <f>VLOOKUP(#REF!,'[1]PL3 Danh muc đầy đủ'!$E$9:$X$9281,20,0)</f>
        <v>#REF!</v>
      </c>
      <c r="N4128" s="44" t="e">
        <f>M4128-#REF!</f>
        <v>#REF!</v>
      </c>
    </row>
    <row r="4129" spans="1:14" ht="46.8" x14ac:dyDescent="0.3">
      <c r="A4129" s="43">
        <v>4119</v>
      </c>
      <c r="B4129" s="17" t="s">
        <v>11041</v>
      </c>
      <c r="C4129" s="18" t="s">
        <v>18141</v>
      </c>
      <c r="D4129" s="17" t="s">
        <v>11042</v>
      </c>
      <c r="E4129" s="18" t="s">
        <v>16855</v>
      </c>
      <c r="F4129" s="18" t="s">
        <v>16855</v>
      </c>
      <c r="G4129" s="17" t="s">
        <v>54</v>
      </c>
      <c r="H4129" s="21">
        <v>12568600</v>
      </c>
      <c r="I4129" s="20">
        <v>12568608.695652174</v>
      </c>
      <c r="J4129" s="19">
        <v>13071300</v>
      </c>
      <c r="K4129" s="1" t="s">
        <v>11043</v>
      </c>
      <c r="L4129" s="183"/>
      <c r="M4129" s="44" t="e">
        <f>VLOOKUP(#REF!,'[1]PL3 Danh muc đầy đủ'!$E$9:$X$9281,20,0)</f>
        <v>#REF!</v>
      </c>
      <c r="N4129" s="44" t="e">
        <f>M4129-#REF!</f>
        <v>#REF!</v>
      </c>
    </row>
    <row r="4130" spans="1:14" ht="46.8" x14ac:dyDescent="0.3">
      <c r="A4130" s="43">
        <v>4120</v>
      </c>
      <c r="B4130" s="17" t="s">
        <v>11044</v>
      </c>
      <c r="C4130" s="18" t="s">
        <v>18141</v>
      </c>
      <c r="D4130" s="17" t="s">
        <v>11045</v>
      </c>
      <c r="E4130" s="18" t="s">
        <v>11046</v>
      </c>
      <c r="F4130" s="18" t="s">
        <v>11046</v>
      </c>
      <c r="G4130" s="17" t="s">
        <v>54</v>
      </c>
      <c r="H4130" s="21">
        <v>12568600</v>
      </c>
      <c r="I4130" s="20">
        <v>12568608.695652174</v>
      </c>
      <c r="J4130" s="19">
        <v>13071300</v>
      </c>
      <c r="K4130" s="1" t="s">
        <v>11043</v>
      </c>
      <c r="L4130" s="183"/>
      <c r="M4130" s="44" t="e">
        <f>VLOOKUP(#REF!,'[1]PL3 Danh muc đầy đủ'!$E$9:$X$9281,20,0)</f>
        <v>#REF!</v>
      </c>
      <c r="N4130" s="44" t="e">
        <f>M4130-#REF!</f>
        <v>#REF!</v>
      </c>
    </row>
    <row r="4131" spans="1:14" ht="46.8" x14ac:dyDescent="0.3">
      <c r="A4131" s="43">
        <v>4121</v>
      </c>
      <c r="B4131" s="17" t="s">
        <v>11047</v>
      </c>
      <c r="C4131" s="18" t="s">
        <v>18141</v>
      </c>
      <c r="D4131" s="17" t="s">
        <v>11048</v>
      </c>
      <c r="E4131" s="18" t="s">
        <v>11049</v>
      </c>
      <c r="F4131" s="18" t="s">
        <v>11049</v>
      </c>
      <c r="G4131" s="17" t="s">
        <v>54</v>
      </c>
      <c r="H4131" s="21">
        <v>12568600</v>
      </c>
      <c r="I4131" s="20">
        <v>12568608.695652174</v>
      </c>
      <c r="J4131" s="19">
        <v>13071300</v>
      </c>
      <c r="K4131" s="1" t="s">
        <v>11043</v>
      </c>
      <c r="L4131" s="183"/>
      <c r="M4131" s="44" t="e">
        <f>VLOOKUP(#REF!,'[1]PL3 Danh muc đầy đủ'!$E$9:$X$9281,20,0)</f>
        <v>#REF!</v>
      </c>
      <c r="N4131" s="44" t="e">
        <f>M4131-#REF!</f>
        <v>#REF!</v>
      </c>
    </row>
    <row r="4132" spans="1:14" ht="36" x14ac:dyDescent="0.3">
      <c r="A4132" s="43">
        <v>4122</v>
      </c>
      <c r="B4132" s="17" t="s">
        <v>11050</v>
      </c>
      <c r="C4132" s="18" t="s">
        <v>18141</v>
      </c>
      <c r="D4132" s="17" t="s">
        <v>11051</v>
      </c>
      <c r="E4132" s="18" t="s">
        <v>11052</v>
      </c>
      <c r="F4132" s="18" t="s">
        <v>11052</v>
      </c>
      <c r="G4132" s="17" t="s">
        <v>54</v>
      </c>
      <c r="H4132" s="21">
        <v>5712200</v>
      </c>
      <c r="I4132" s="20">
        <v>5712295.6521739168</v>
      </c>
      <c r="J4132" s="19">
        <v>5940700</v>
      </c>
      <c r="K4132" s="1"/>
      <c r="L4132" s="183"/>
      <c r="M4132" s="44" t="e">
        <f>VLOOKUP(#REF!,'[1]PL3 Danh muc đầy đủ'!$E$9:$X$9281,20,0)</f>
        <v>#REF!</v>
      </c>
      <c r="N4132" s="44" t="e">
        <f>M4132-#REF!</f>
        <v>#REF!</v>
      </c>
    </row>
    <row r="4133" spans="1:14" ht="54" x14ac:dyDescent="0.3">
      <c r="A4133" s="43">
        <v>4123</v>
      </c>
      <c r="B4133" s="17" t="s">
        <v>11053</v>
      </c>
      <c r="C4133" s="18" t="s">
        <v>18141</v>
      </c>
      <c r="D4133" s="17" t="s">
        <v>11054</v>
      </c>
      <c r="E4133" s="18" t="s">
        <v>16856</v>
      </c>
      <c r="F4133" s="18" t="s">
        <v>16856</v>
      </c>
      <c r="G4133" s="17" t="s">
        <v>54</v>
      </c>
      <c r="H4133" s="21">
        <v>5712200</v>
      </c>
      <c r="I4133" s="20">
        <v>5712295.6521739168</v>
      </c>
      <c r="J4133" s="19">
        <v>5940700</v>
      </c>
      <c r="K4133" s="1"/>
      <c r="L4133" s="183"/>
      <c r="M4133" s="44" t="e">
        <f>VLOOKUP(#REF!,'[1]PL3 Danh muc đầy đủ'!$E$9:$X$9281,20,0)</f>
        <v>#REF!</v>
      </c>
      <c r="N4133" s="44" t="e">
        <f>M4133-#REF!</f>
        <v>#REF!</v>
      </c>
    </row>
    <row r="4134" spans="1:14" ht="54" x14ac:dyDescent="0.3">
      <c r="A4134" s="43">
        <v>4124</v>
      </c>
      <c r="B4134" s="17" t="s">
        <v>11055</v>
      </c>
      <c r="C4134" s="18" t="s">
        <v>18141</v>
      </c>
      <c r="D4134" s="17" t="s">
        <v>11056</v>
      </c>
      <c r="E4134" s="18" t="s">
        <v>16857</v>
      </c>
      <c r="F4134" s="18" t="s">
        <v>16857</v>
      </c>
      <c r="G4134" s="17" t="s">
        <v>54</v>
      </c>
      <c r="H4134" s="21">
        <v>5712200</v>
      </c>
      <c r="I4134" s="20">
        <v>5712295.6521739168</v>
      </c>
      <c r="J4134" s="19">
        <v>5940700</v>
      </c>
      <c r="K4134" s="1"/>
      <c r="L4134" s="183"/>
      <c r="M4134" s="44" t="e">
        <f>VLOOKUP(#REF!,'[1]PL3 Danh muc đầy đủ'!$E$9:$X$9281,20,0)</f>
        <v>#REF!</v>
      </c>
      <c r="N4134" s="44" t="e">
        <f>M4134-#REF!</f>
        <v>#REF!</v>
      </c>
    </row>
    <row r="4135" spans="1:14" ht="36" x14ac:dyDescent="0.3">
      <c r="A4135" s="43">
        <v>4125</v>
      </c>
      <c r="B4135" s="17" t="s">
        <v>11057</v>
      </c>
      <c r="C4135" s="18" t="s">
        <v>18141</v>
      </c>
      <c r="D4135" s="17" t="s">
        <v>11058</v>
      </c>
      <c r="E4135" s="18" t="s">
        <v>16858</v>
      </c>
      <c r="F4135" s="18" t="s">
        <v>16858</v>
      </c>
      <c r="G4135" s="17" t="s">
        <v>54</v>
      </c>
      <c r="H4135" s="21">
        <v>5712200</v>
      </c>
      <c r="I4135" s="20">
        <v>5712295.6521739168</v>
      </c>
      <c r="J4135" s="19">
        <v>5940700</v>
      </c>
      <c r="K4135" s="1"/>
      <c r="L4135" s="183"/>
      <c r="M4135" s="44" t="e">
        <f>VLOOKUP(#REF!,'[1]PL3 Danh muc đầy đủ'!$E$9:$X$9281,20,0)</f>
        <v>#REF!</v>
      </c>
      <c r="N4135" s="44" t="e">
        <f>M4135-#REF!</f>
        <v>#REF!</v>
      </c>
    </row>
    <row r="4136" spans="1:14" ht="36" x14ac:dyDescent="0.3">
      <c r="A4136" s="43">
        <v>4126</v>
      </c>
      <c r="B4136" s="17" t="s">
        <v>11059</v>
      </c>
      <c r="C4136" s="18" t="s">
        <v>18141</v>
      </c>
      <c r="D4136" s="17" t="s">
        <v>11060</v>
      </c>
      <c r="E4136" s="18" t="s">
        <v>16859</v>
      </c>
      <c r="F4136" s="18" t="s">
        <v>16859</v>
      </c>
      <c r="G4136" s="17" t="s">
        <v>54</v>
      </c>
      <c r="H4136" s="21">
        <v>5712200</v>
      </c>
      <c r="I4136" s="20">
        <v>5712295.6521739168</v>
      </c>
      <c r="J4136" s="19">
        <v>5940700</v>
      </c>
      <c r="K4136" s="1"/>
      <c r="L4136" s="183"/>
      <c r="M4136" s="44" t="e">
        <f>VLOOKUP(#REF!,'[1]PL3 Danh muc đầy đủ'!$E$9:$X$9281,20,0)</f>
        <v>#REF!</v>
      </c>
      <c r="N4136" s="44" t="e">
        <f>M4136-#REF!</f>
        <v>#REF!</v>
      </c>
    </row>
    <row r="4137" spans="1:14" ht="18" x14ac:dyDescent="0.3">
      <c r="A4137" s="43">
        <v>4127</v>
      </c>
      <c r="B4137" s="17" t="s">
        <v>11061</v>
      </c>
      <c r="C4137" s="18" t="s">
        <v>18141</v>
      </c>
      <c r="D4137" s="17" t="s">
        <v>11062</v>
      </c>
      <c r="E4137" s="18" t="s">
        <v>11063</v>
      </c>
      <c r="F4137" s="18" t="s">
        <v>11063</v>
      </c>
      <c r="G4137" s="17" t="s">
        <v>54</v>
      </c>
      <c r="H4137" s="21">
        <v>5712200</v>
      </c>
      <c r="I4137" s="20">
        <v>5712295.6521739168</v>
      </c>
      <c r="J4137" s="19">
        <v>5940700</v>
      </c>
      <c r="K4137" s="1"/>
      <c r="L4137" s="183"/>
      <c r="M4137" s="44" t="e">
        <f>VLOOKUP(#REF!,'[1]PL3 Danh muc đầy đủ'!$E$9:$X$9281,20,0)</f>
        <v>#REF!</v>
      </c>
      <c r="N4137" s="44" t="e">
        <f>M4137-#REF!</f>
        <v>#REF!</v>
      </c>
    </row>
    <row r="4138" spans="1:14" ht="36" x14ac:dyDescent="0.3">
      <c r="A4138" s="43">
        <v>4128</v>
      </c>
      <c r="B4138" s="17" t="s">
        <v>11064</v>
      </c>
      <c r="C4138" s="18" t="s">
        <v>18141</v>
      </c>
      <c r="D4138" s="17" t="s">
        <v>11065</v>
      </c>
      <c r="E4138" s="18" t="s">
        <v>11066</v>
      </c>
      <c r="F4138" s="18" t="s">
        <v>11066</v>
      </c>
      <c r="G4138" s="17" t="s">
        <v>54</v>
      </c>
      <c r="H4138" s="21">
        <v>5712200</v>
      </c>
      <c r="I4138" s="20">
        <v>5712295.6521739168</v>
      </c>
      <c r="J4138" s="19">
        <v>5940700</v>
      </c>
      <c r="K4138" s="1"/>
      <c r="L4138" s="183"/>
      <c r="M4138" s="44" t="e">
        <f>VLOOKUP(#REF!,'[1]PL3 Danh muc đầy đủ'!$E$9:$X$9281,20,0)</f>
        <v>#REF!</v>
      </c>
      <c r="N4138" s="44" t="e">
        <f>M4138-#REF!</f>
        <v>#REF!</v>
      </c>
    </row>
    <row r="4139" spans="1:14" ht="54" x14ac:dyDescent="0.3">
      <c r="A4139" s="43">
        <v>4129</v>
      </c>
      <c r="B4139" s="17" t="s">
        <v>11067</v>
      </c>
      <c r="C4139" s="18" t="s">
        <v>18141</v>
      </c>
      <c r="D4139" s="17" t="s">
        <v>11068</v>
      </c>
      <c r="E4139" s="18" t="s">
        <v>11069</v>
      </c>
      <c r="F4139" s="18" t="s">
        <v>11069</v>
      </c>
      <c r="G4139" s="17" t="s">
        <v>54</v>
      </c>
      <c r="H4139" s="21">
        <v>5712200</v>
      </c>
      <c r="I4139" s="20">
        <v>5712295.6521739168</v>
      </c>
      <c r="J4139" s="19">
        <v>5940700</v>
      </c>
      <c r="K4139" s="1"/>
      <c r="L4139" s="183"/>
      <c r="M4139" s="44" t="e">
        <f>VLOOKUP(#REF!,'[1]PL3 Danh muc đầy đủ'!$E$9:$X$9281,20,0)</f>
        <v>#REF!</v>
      </c>
      <c r="N4139" s="44" t="e">
        <f>M4139-#REF!</f>
        <v>#REF!</v>
      </c>
    </row>
    <row r="4140" spans="1:14" ht="36" x14ac:dyDescent="0.3">
      <c r="A4140" s="43">
        <v>4130</v>
      </c>
      <c r="B4140" s="17" t="s">
        <v>11070</v>
      </c>
      <c r="C4140" s="18" t="s">
        <v>18141</v>
      </c>
      <c r="D4140" s="17" t="s">
        <v>11071</v>
      </c>
      <c r="E4140" s="18" t="s">
        <v>11072</v>
      </c>
      <c r="F4140" s="18" t="s">
        <v>11072</v>
      </c>
      <c r="G4140" s="17" t="s">
        <v>54</v>
      </c>
      <c r="H4140" s="21">
        <v>5712200</v>
      </c>
      <c r="I4140" s="20">
        <v>5712295.6521739168</v>
      </c>
      <c r="J4140" s="19">
        <v>5940700</v>
      </c>
      <c r="K4140" s="1"/>
      <c r="L4140" s="183"/>
      <c r="M4140" s="44" t="e">
        <f>VLOOKUP(#REF!,'[1]PL3 Danh muc đầy đủ'!$E$9:$X$9281,20,0)</f>
        <v>#REF!</v>
      </c>
      <c r="N4140" s="44" t="e">
        <f>M4140-#REF!</f>
        <v>#REF!</v>
      </c>
    </row>
    <row r="4141" spans="1:14" ht="54" x14ac:dyDescent="0.3">
      <c r="A4141" s="43">
        <v>4131</v>
      </c>
      <c r="B4141" s="17" t="s">
        <v>11073</v>
      </c>
      <c r="C4141" s="18" t="s">
        <v>18141</v>
      </c>
      <c r="D4141" s="17" t="s">
        <v>11074</v>
      </c>
      <c r="E4141" s="18" t="s">
        <v>11075</v>
      </c>
      <c r="F4141" s="18" t="s">
        <v>11075</v>
      </c>
      <c r="G4141" s="17" t="s">
        <v>54</v>
      </c>
      <c r="H4141" s="21">
        <v>5712200</v>
      </c>
      <c r="I4141" s="20">
        <v>5712295.6521739168</v>
      </c>
      <c r="J4141" s="19">
        <v>5940700</v>
      </c>
      <c r="K4141" s="1"/>
      <c r="L4141" s="183"/>
      <c r="M4141" s="44" t="e">
        <f>VLOOKUP(#REF!,'[1]PL3 Danh muc đầy đủ'!$E$9:$X$9281,20,0)</f>
        <v>#REF!</v>
      </c>
      <c r="N4141" s="44" t="e">
        <f>M4141-#REF!</f>
        <v>#REF!</v>
      </c>
    </row>
    <row r="4142" spans="1:14" ht="54" x14ac:dyDescent="0.3">
      <c r="A4142" s="43">
        <v>4132</v>
      </c>
      <c r="B4142" s="17" t="s">
        <v>11076</v>
      </c>
      <c r="C4142" s="18" t="s">
        <v>18141</v>
      </c>
      <c r="D4142" s="17" t="s">
        <v>11077</v>
      </c>
      <c r="E4142" s="18" t="s">
        <v>11078</v>
      </c>
      <c r="F4142" s="18" t="s">
        <v>11078</v>
      </c>
      <c r="G4142" s="17" t="s">
        <v>54</v>
      </c>
      <c r="H4142" s="21">
        <v>5712200</v>
      </c>
      <c r="I4142" s="20">
        <v>5712295.6521739168</v>
      </c>
      <c r="J4142" s="19">
        <v>5940700</v>
      </c>
      <c r="K4142" s="1"/>
      <c r="L4142" s="183"/>
      <c r="M4142" s="44" t="e">
        <f>VLOOKUP(#REF!,'[1]PL3 Danh muc đầy đủ'!$E$9:$X$9281,20,0)</f>
        <v>#REF!</v>
      </c>
      <c r="N4142" s="44" t="e">
        <f>M4142-#REF!</f>
        <v>#REF!</v>
      </c>
    </row>
    <row r="4143" spans="1:14" ht="36" x14ac:dyDescent="0.3">
      <c r="A4143" s="43">
        <v>4133</v>
      </c>
      <c r="B4143" s="17" t="s">
        <v>11079</v>
      </c>
      <c r="C4143" s="18" t="s">
        <v>18141</v>
      </c>
      <c r="D4143" s="17" t="s">
        <v>11080</v>
      </c>
      <c r="E4143" s="18" t="s">
        <v>11081</v>
      </c>
      <c r="F4143" s="18" t="s">
        <v>11081</v>
      </c>
      <c r="G4143" s="17" t="s">
        <v>24</v>
      </c>
      <c r="H4143" s="21">
        <v>3433300</v>
      </c>
      <c r="I4143" s="20">
        <v>3433373.9130434762</v>
      </c>
      <c r="J4143" s="19">
        <v>3570700</v>
      </c>
      <c r="K4143" s="1" t="s">
        <v>9122</v>
      </c>
      <c r="L4143" s="183"/>
      <c r="M4143" s="44" t="e">
        <f>VLOOKUP(#REF!,'[1]PL3 Danh muc đầy đủ'!$E$9:$X$9281,20,0)</f>
        <v>#REF!</v>
      </c>
      <c r="N4143" s="44" t="e">
        <f>M4143-#REF!</f>
        <v>#REF!</v>
      </c>
    </row>
    <row r="4144" spans="1:14" ht="36" x14ac:dyDescent="0.3">
      <c r="A4144" s="43">
        <v>4134</v>
      </c>
      <c r="B4144" s="17" t="s">
        <v>11082</v>
      </c>
      <c r="C4144" s="18" t="s">
        <v>18141</v>
      </c>
      <c r="D4144" s="17" t="s">
        <v>11083</v>
      </c>
      <c r="E4144" s="18" t="s">
        <v>11084</v>
      </c>
      <c r="F4144" s="18" t="s">
        <v>11084</v>
      </c>
      <c r="G4144" s="17" t="s">
        <v>24</v>
      </c>
      <c r="H4144" s="21">
        <v>3433300</v>
      </c>
      <c r="I4144" s="20">
        <v>3433373.9130434762</v>
      </c>
      <c r="J4144" s="19">
        <v>3570700</v>
      </c>
      <c r="K4144" s="1"/>
      <c r="L4144" s="183"/>
      <c r="M4144" s="44" t="e">
        <f>VLOOKUP(#REF!,'[1]PL3 Danh muc đầy đủ'!$E$9:$X$9281,20,0)</f>
        <v>#REF!</v>
      </c>
      <c r="N4144" s="44" t="e">
        <f>M4144-#REF!</f>
        <v>#REF!</v>
      </c>
    </row>
    <row r="4145" spans="1:14" ht="36" x14ac:dyDescent="0.3">
      <c r="A4145" s="43">
        <v>4135</v>
      </c>
      <c r="B4145" s="17" t="s">
        <v>11085</v>
      </c>
      <c r="C4145" s="18" t="s">
        <v>18141</v>
      </c>
      <c r="D4145" s="17" t="s">
        <v>11086</v>
      </c>
      <c r="E4145" s="18" t="s">
        <v>11087</v>
      </c>
      <c r="F4145" s="18" t="s">
        <v>11087</v>
      </c>
      <c r="G4145" s="17" t="s">
        <v>24</v>
      </c>
      <c r="H4145" s="21">
        <v>3433300</v>
      </c>
      <c r="I4145" s="20">
        <v>3433373.9130434762</v>
      </c>
      <c r="J4145" s="19">
        <v>3570700</v>
      </c>
      <c r="K4145" s="1" t="s">
        <v>9122</v>
      </c>
      <c r="L4145" s="183"/>
      <c r="M4145" s="44" t="e">
        <f>VLOOKUP(#REF!,'[1]PL3 Danh muc đầy đủ'!$E$9:$X$9281,20,0)</f>
        <v>#REF!</v>
      </c>
      <c r="N4145" s="44" t="e">
        <f>M4145-#REF!</f>
        <v>#REF!</v>
      </c>
    </row>
    <row r="4146" spans="1:14" ht="54" x14ac:dyDescent="0.3">
      <c r="A4146" s="43">
        <v>4136</v>
      </c>
      <c r="B4146" s="17" t="s">
        <v>11088</v>
      </c>
      <c r="C4146" s="18" t="s">
        <v>18141</v>
      </c>
      <c r="D4146" s="17" t="s">
        <v>11089</v>
      </c>
      <c r="E4146" s="18" t="s">
        <v>11090</v>
      </c>
      <c r="F4146" s="18" t="s">
        <v>11090</v>
      </c>
      <c r="G4146" s="17" t="s">
        <v>24</v>
      </c>
      <c r="H4146" s="21">
        <v>3433300</v>
      </c>
      <c r="I4146" s="20">
        <v>3433373.9130434762</v>
      </c>
      <c r="J4146" s="19">
        <v>3570700</v>
      </c>
      <c r="K4146" s="1" t="s">
        <v>9122</v>
      </c>
      <c r="L4146" s="183"/>
      <c r="M4146" s="44" t="e">
        <f>VLOOKUP(#REF!,'[1]PL3 Danh muc đầy đủ'!$E$9:$X$9281,20,0)</f>
        <v>#REF!</v>
      </c>
      <c r="N4146" s="44" t="e">
        <f>M4146-#REF!</f>
        <v>#REF!</v>
      </c>
    </row>
    <row r="4147" spans="1:14" ht="36" x14ac:dyDescent="0.3">
      <c r="A4147" s="43">
        <v>4137</v>
      </c>
      <c r="B4147" s="17" t="s">
        <v>11091</v>
      </c>
      <c r="C4147" s="18" t="s">
        <v>18141</v>
      </c>
      <c r="D4147" s="17" t="s">
        <v>11092</v>
      </c>
      <c r="E4147" s="18" t="s">
        <v>11093</v>
      </c>
      <c r="F4147" s="18" t="s">
        <v>11093</v>
      </c>
      <c r="G4147" s="17" t="s">
        <v>24</v>
      </c>
      <c r="H4147" s="21">
        <v>3433300</v>
      </c>
      <c r="I4147" s="20">
        <v>3433373.9130434762</v>
      </c>
      <c r="J4147" s="19">
        <v>3570700</v>
      </c>
      <c r="K4147" s="1" t="s">
        <v>9122</v>
      </c>
      <c r="L4147" s="183"/>
      <c r="M4147" s="44" t="e">
        <f>VLOOKUP(#REF!,'[1]PL3 Danh muc đầy đủ'!$E$9:$X$9281,20,0)</f>
        <v>#REF!</v>
      </c>
      <c r="N4147" s="44" t="e">
        <f>M4147-#REF!</f>
        <v>#REF!</v>
      </c>
    </row>
    <row r="4148" spans="1:14" ht="36" x14ac:dyDescent="0.3">
      <c r="A4148" s="43">
        <v>4138</v>
      </c>
      <c r="B4148" s="17" t="s">
        <v>11094</v>
      </c>
      <c r="C4148" s="18" t="s">
        <v>18141</v>
      </c>
      <c r="D4148" s="17" t="s">
        <v>11095</v>
      </c>
      <c r="E4148" s="18" t="s">
        <v>16860</v>
      </c>
      <c r="F4148" s="18" t="s">
        <v>16860</v>
      </c>
      <c r="G4148" s="17" t="s">
        <v>24</v>
      </c>
      <c r="H4148" s="21">
        <v>3433300</v>
      </c>
      <c r="I4148" s="20">
        <v>3433373.9130434762</v>
      </c>
      <c r="J4148" s="19">
        <v>3570700</v>
      </c>
      <c r="K4148" s="1" t="s">
        <v>9122</v>
      </c>
      <c r="L4148" s="183"/>
      <c r="M4148" s="44" t="e">
        <f>VLOOKUP(#REF!,'[1]PL3 Danh muc đầy đủ'!$E$9:$X$9281,20,0)</f>
        <v>#REF!</v>
      </c>
      <c r="N4148" s="44" t="e">
        <f>M4148-#REF!</f>
        <v>#REF!</v>
      </c>
    </row>
    <row r="4149" spans="1:14" ht="36" x14ac:dyDescent="0.3">
      <c r="A4149" s="43">
        <v>4139</v>
      </c>
      <c r="B4149" s="17" t="s">
        <v>11096</v>
      </c>
      <c r="C4149" s="18" t="s">
        <v>18141</v>
      </c>
      <c r="D4149" s="17" t="s">
        <v>11097</v>
      </c>
      <c r="E4149" s="18" t="s">
        <v>16861</v>
      </c>
      <c r="F4149" s="18" t="s">
        <v>16861</v>
      </c>
      <c r="G4149" s="17" t="s">
        <v>24</v>
      </c>
      <c r="H4149" s="21">
        <v>3433300</v>
      </c>
      <c r="I4149" s="20">
        <v>3433373.9130434762</v>
      </c>
      <c r="J4149" s="19">
        <v>3570700</v>
      </c>
      <c r="K4149" s="1"/>
      <c r="L4149" s="183"/>
      <c r="M4149" s="44" t="e">
        <f>VLOOKUP(#REF!,'[1]PL3 Danh muc đầy đủ'!$E$9:$X$9281,20,0)</f>
        <v>#REF!</v>
      </c>
      <c r="N4149" s="44" t="e">
        <f>M4149-#REF!</f>
        <v>#REF!</v>
      </c>
    </row>
    <row r="4150" spans="1:14" ht="54" x14ac:dyDescent="0.3">
      <c r="A4150" s="43">
        <v>4140</v>
      </c>
      <c r="B4150" s="17" t="s">
        <v>11098</v>
      </c>
      <c r="C4150" s="18" t="s">
        <v>18141</v>
      </c>
      <c r="D4150" s="17" t="s">
        <v>11099</v>
      </c>
      <c r="E4150" s="18" t="s">
        <v>16862</v>
      </c>
      <c r="F4150" s="18" t="s">
        <v>16862</v>
      </c>
      <c r="G4150" s="17" t="s">
        <v>24</v>
      </c>
      <c r="H4150" s="21">
        <v>3433300</v>
      </c>
      <c r="I4150" s="20">
        <v>3433373.9130434762</v>
      </c>
      <c r="J4150" s="19">
        <v>3570700</v>
      </c>
      <c r="K4150" s="1"/>
      <c r="L4150" s="183"/>
      <c r="M4150" s="44" t="e">
        <f>VLOOKUP(#REF!,'[1]PL3 Danh muc đầy đủ'!$E$9:$X$9281,20,0)</f>
        <v>#REF!</v>
      </c>
      <c r="N4150" s="44" t="e">
        <f>M4150-#REF!</f>
        <v>#REF!</v>
      </c>
    </row>
    <row r="4151" spans="1:14" ht="36" x14ac:dyDescent="0.3">
      <c r="A4151" s="43">
        <v>4141</v>
      </c>
      <c r="B4151" s="17" t="s">
        <v>11100</v>
      </c>
      <c r="C4151" s="18" t="s">
        <v>18141</v>
      </c>
      <c r="D4151" s="17" t="s">
        <v>11101</v>
      </c>
      <c r="E4151" s="18" t="s">
        <v>11102</v>
      </c>
      <c r="F4151" s="18" t="s">
        <v>11102</v>
      </c>
      <c r="G4151" s="17" t="s">
        <v>24</v>
      </c>
      <c r="H4151" s="21">
        <v>3433300</v>
      </c>
      <c r="I4151" s="20">
        <v>3433373.9130434762</v>
      </c>
      <c r="J4151" s="19">
        <v>3570700</v>
      </c>
      <c r="K4151" s="1"/>
      <c r="L4151" s="183"/>
      <c r="M4151" s="44" t="e">
        <f>VLOOKUP(#REF!,'[1]PL3 Danh muc đầy đủ'!$E$9:$X$9281,20,0)</f>
        <v>#REF!</v>
      </c>
      <c r="N4151" s="44" t="e">
        <f>M4151-#REF!</f>
        <v>#REF!</v>
      </c>
    </row>
    <row r="4152" spans="1:14" ht="36" x14ac:dyDescent="0.3">
      <c r="A4152" s="43">
        <v>4142</v>
      </c>
      <c r="B4152" s="17" t="s">
        <v>11103</v>
      </c>
      <c r="C4152" s="18" t="s">
        <v>18141</v>
      </c>
      <c r="D4152" s="17" t="s">
        <v>11104</v>
      </c>
      <c r="E4152" s="18" t="s">
        <v>11105</v>
      </c>
      <c r="F4152" s="18" t="s">
        <v>11105</v>
      </c>
      <c r="G4152" s="17" t="s">
        <v>24</v>
      </c>
      <c r="H4152" s="21">
        <v>3433300</v>
      </c>
      <c r="I4152" s="20">
        <v>3433373.9130434762</v>
      </c>
      <c r="J4152" s="19">
        <v>3570700</v>
      </c>
      <c r="K4152" s="1"/>
      <c r="L4152" s="183"/>
      <c r="M4152" s="44" t="e">
        <f>VLOOKUP(#REF!,'[1]PL3 Danh muc đầy đủ'!$E$9:$X$9281,20,0)</f>
        <v>#REF!</v>
      </c>
      <c r="N4152" s="44" t="e">
        <f>M4152-#REF!</f>
        <v>#REF!</v>
      </c>
    </row>
    <row r="4153" spans="1:14" ht="36" x14ac:dyDescent="0.3">
      <c r="A4153" s="43">
        <v>4143</v>
      </c>
      <c r="B4153" s="17" t="s">
        <v>11106</v>
      </c>
      <c r="C4153" s="18" t="s">
        <v>18141</v>
      </c>
      <c r="D4153" s="17" t="s">
        <v>11107</v>
      </c>
      <c r="E4153" s="18" t="s">
        <v>16863</v>
      </c>
      <c r="F4153" s="18" t="s">
        <v>16863</v>
      </c>
      <c r="G4153" s="17" t="s">
        <v>24</v>
      </c>
      <c r="H4153" s="21">
        <v>3433300</v>
      </c>
      <c r="I4153" s="20">
        <v>3433373.9130434762</v>
      </c>
      <c r="J4153" s="19">
        <v>3570700</v>
      </c>
      <c r="K4153" s="1"/>
      <c r="L4153" s="183"/>
      <c r="M4153" s="44" t="e">
        <f>VLOOKUP(#REF!,'[1]PL3 Danh muc đầy đủ'!$E$9:$X$9281,20,0)</f>
        <v>#REF!</v>
      </c>
      <c r="N4153" s="44" t="e">
        <f>M4153-#REF!</f>
        <v>#REF!</v>
      </c>
    </row>
    <row r="4154" spans="1:14" ht="36" x14ac:dyDescent="0.3">
      <c r="A4154" s="43">
        <v>4144</v>
      </c>
      <c r="B4154" s="17" t="s">
        <v>11108</v>
      </c>
      <c r="C4154" s="18" t="s">
        <v>18141</v>
      </c>
      <c r="D4154" s="17" t="s">
        <v>11109</v>
      </c>
      <c r="E4154" s="18" t="s">
        <v>11110</v>
      </c>
      <c r="F4154" s="18" t="s">
        <v>11110</v>
      </c>
      <c r="G4154" s="17" t="s">
        <v>24</v>
      </c>
      <c r="H4154" s="21">
        <v>3433300</v>
      </c>
      <c r="I4154" s="20">
        <v>3433373.9130434762</v>
      </c>
      <c r="J4154" s="19">
        <v>3570700</v>
      </c>
      <c r="K4154" s="1"/>
      <c r="L4154" s="183"/>
      <c r="M4154" s="44" t="e">
        <f>VLOOKUP(#REF!,'[1]PL3 Danh muc đầy đủ'!$E$9:$X$9281,20,0)</f>
        <v>#REF!</v>
      </c>
      <c r="N4154" s="44" t="e">
        <f>M4154-#REF!</f>
        <v>#REF!</v>
      </c>
    </row>
    <row r="4155" spans="1:14" ht="36" x14ac:dyDescent="0.3">
      <c r="A4155" s="43">
        <v>4145</v>
      </c>
      <c r="B4155" s="17" t="s">
        <v>11111</v>
      </c>
      <c r="C4155" s="18" t="s">
        <v>18141</v>
      </c>
      <c r="D4155" s="17" t="s">
        <v>11112</v>
      </c>
      <c r="E4155" s="18" t="s">
        <v>11113</v>
      </c>
      <c r="F4155" s="18" t="s">
        <v>11113</v>
      </c>
      <c r="G4155" s="17" t="s">
        <v>24</v>
      </c>
      <c r="H4155" s="21">
        <v>3433300</v>
      </c>
      <c r="I4155" s="20">
        <v>3433373.9130434762</v>
      </c>
      <c r="J4155" s="19">
        <v>3570700</v>
      </c>
      <c r="K4155" s="1"/>
      <c r="L4155" s="183"/>
      <c r="M4155" s="44" t="e">
        <f>VLOOKUP(#REF!,'[1]PL3 Danh muc đầy đủ'!$E$9:$X$9281,20,0)</f>
        <v>#REF!</v>
      </c>
      <c r="N4155" s="44" t="e">
        <f>M4155-#REF!</f>
        <v>#REF!</v>
      </c>
    </row>
    <row r="4156" spans="1:14" ht="54" x14ac:dyDescent="0.3">
      <c r="A4156" s="43">
        <v>4146</v>
      </c>
      <c r="B4156" s="17" t="s">
        <v>11114</v>
      </c>
      <c r="C4156" s="18" t="s">
        <v>18141</v>
      </c>
      <c r="D4156" s="17" t="s">
        <v>11115</v>
      </c>
      <c r="E4156" s="18" t="s">
        <v>11116</v>
      </c>
      <c r="F4156" s="18" t="s">
        <v>11116</v>
      </c>
      <c r="G4156" s="17" t="s">
        <v>24</v>
      </c>
      <c r="H4156" s="21">
        <v>3433300</v>
      </c>
      <c r="I4156" s="20">
        <v>3433373.9130434762</v>
      </c>
      <c r="J4156" s="19">
        <v>3570700</v>
      </c>
      <c r="K4156" s="1"/>
      <c r="L4156" s="183"/>
      <c r="M4156" s="44" t="e">
        <f>VLOOKUP(#REF!,'[1]PL3 Danh muc đầy đủ'!$E$9:$X$9281,20,0)</f>
        <v>#REF!</v>
      </c>
      <c r="N4156" s="44" t="e">
        <f>M4156-#REF!</f>
        <v>#REF!</v>
      </c>
    </row>
    <row r="4157" spans="1:14" ht="36" x14ac:dyDescent="0.3">
      <c r="A4157" s="43">
        <v>4147</v>
      </c>
      <c r="B4157" s="17" t="s">
        <v>11117</v>
      </c>
      <c r="C4157" s="18" t="s">
        <v>18141</v>
      </c>
      <c r="D4157" s="17" t="s">
        <v>11118</v>
      </c>
      <c r="E4157" s="18" t="s">
        <v>1009</v>
      </c>
      <c r="F4157" s="18" t="s">
        <v>1009</v>
      </c>
      <c r="G4157" s="17" t="s">
        <v>24</v>
      </c>
      <c r="H4157" s="21">
        <v>3433300</v>
      </c>
      <c r="I4157" s="20">
        <v>3433373.9130434762</v>
      </c>
      <c r="J4157" s="19">
        <v>3570700</v>
      </c>
      <c r="K4157" s="1"/>
      <c r="L4157" s="183"/>
      <c r="M4157" s="44" t="e">
        <f>VLOOKUP(#REF!,'[1]PL3 Danh muc đầy đủ'!$E$9:$X$9281,20,0)</f>
        <v>#REF!</v>
      </c>
      <c r="N4157" s="44" t="e">
        <f>M4157-#REF!</f>
        <v>#REF!</v>
      </c>
    </row>
    <row r="4158" spans="1:14" ht="18" x14ac:dyDescent="0.3">
      <c r="A4158" s="43">
        <v>4148</v>
      </c>
      <c r="B4158" s="17" t="s">
        <v>11119</v>
      </c>
      <c r="C4158" s="18" t="s">
        <v>18141</v>
      </c>
      <c r="D4158" s="17" t="s">
        <v>11120</v>
      </c>
      <c r="E4158" s="18" t="s">
        <v>11121</v>
      </c>
      <c r="F4158" s="18" t="s">
        <v>11121</v>
      </c>
      <c r="G4158" s="17" t="s">
        <v>24</v>
      </c>
      <c r="H4158" s="21">
        <v>3433300</v>
      </c>
      <c r="I4158" s="20">
        <v>3433373.9130434762</v>
      </c>
      <c r="J4158" s="19">
        <v>3570700</v>
      </c>
      <c r="K4158" s="1"/>
      <c r="L4158" s="183"/>
      <c r="M4158" s="44" t="e">
        <f>VLOOKUP(#REF!,'[1]PL3 Danh muc đầy đủ'!$E$9:$X$9281,20,0)</f>
        <v>#REF!</v>
      </c>
      <c r="N4158" s="44" t="e">
        <f>M4158-#REF!</f>
        <v>#REF!</v>
      </c>
    </row>
    <row r="4159" spans="1:14" ht="18" x14ac:dyDescent="0.3">
      <c r="A4159" s="43">
        <v>4149</v>
      </c>
      <c r="B4159" s="17" t="s">
        <v>11122</v>
      </c>
      <c r="C4159" s="18" t="s">
        <v>18141</v>
      </c>
      <c r="D4159" s="17" t="s">
        <v>11123</v>
      </c>
      <c r="E4159" s="18" t="s">
        <v>11124</v>
      </c>
      <c r="F4159" s="18" t="s">
        <v>11124</v>
      </c>
      <c r="G4159" s="17" t="s">
        <v>24</v>
      </c>
      <c r="H4159" s="21">
        <v>3433300</v>
      </c>
      <c r="I4159" s="20">
        <v>3433373.9130434762</v>
      </c>
      <c r="J4159" s="19">
        <v>3570700</v>
      </c>
      <c r="K4159" s="1"/>
      <c r="L4159" s="183"/>
      <c r="M4159" s="44" t="e">
        <f>VLOOKUP(#REF!,'[1]PL3 Danh muc đầy đủ'!$E$9:$X$9281,20,0)</f>
        <v>#REF!</v>
      </c>
      <c r="N4159" s="44" t="e">
        <f>M4159-#REF!</f>
        <v>#REF!</v>
      </c>
    </row>
    <row r="4160" spans="1:14" ht="36" x14ac:dyDescent="0.3">
      <c r="A4160" s="43">
        <v>4150</v>
      </c>
      <c r="B4160" s="17" t="s">
        <v>11125</v>
      </c>
      <c r="C4160" s="18" t="s">
        <v>18141</v>
      </c>
      <c r="D4160" s="17" t="s">
        <v>11126</v>
      </c>
      <c r="E4160" s="18" t="s">
        <v>11127</v>
      </c>
      <c r="F4160" s="18" t="s">
        <v>11127</v>
      </c>
      <c r="G4160" s="17" t="s">
        <v>24</v>
      </c>
      <c r="H4160" s="21">
        <v>3433300</v>
      </c>
      <c r="I4160" s="20">
        <v>3433373.9130434762</v>
      </c>
      <c r="J4160" s="19">
        <v>3570700</v>
      </c>
      <c r="K4160" s="1"/>
      <c r="L4160" s="183"/>
      <c r="M4160" s="44" t="e">
        <f>VLOOKUP(#REF!,'[1]PL3 Danh muc đầy đủ'!$E$9:$X$9281,20,0)</f>
        <v>#REF!</v>
      </c>
      <c r="N4160" s="44" t="e">
        <f>M4160-#REF!</f>
        <v>#REF!</v>
      </c>
    </row>
    <row r="4161" spans="1:14" ht="18" x14ac:dyDescent="0.3">
      <c r="A4161" s="43">
        <v>4151</v>
      </c>
      <c r="B4161" s="17" t="s">
        <v>11128</v>
      </c>
      <c r="C4161" s="18" t="s">
        <v>18141</v>
      </c>
      <c r="D4161" s="17" t="s">
        <v>11129</v>
      </c>
      <c r="E4161" s="18" t="s">
        <v>11130</v>
      </c>
      <c r="F4161" s="18" t="s">
        <v>11130</v>
      </c>
      <c r="G4161" s="17" t="s">
        <v>24</v>
      </c>
      <c r="H4161" s="21">
        <v>3433300</v>
      </c>
      <c r="I4161" s="20">
        <v>3433373.9130434762</v>
      </c>
      <c r="J4161" s="19">
        <v>3570700</v>
      </c>
      <c r="K4161" s="1"/>
      <c r="L4161" s="183"/>
      <c r="M4161" s="44" t="e">
        <f>VLOOKUP(#REF!,'[1]PL3 Danh muc đầy đủ'!$E$9:$X$9281,20,0)</f>
        <v>#REF!</v>
      </c>
      <c r="N4161" s="44" t="e">
        <f>M4161-#REF!</f>
        <v>#REF!</v>
      </c>
    </row>
    <row r="4162" spans="1:14" ht="18" x14ac:dyDescent="0.3">
      <c r="A4162" s="43">
        <v>4152</v>
      </c>
      <c r="B4162" s="17" t="s">
        <v>11131</v>
      </c>
      <c r="C4162" s="18" t="s">
        <v>18141</v>
      </c>
      <c r="D4162" s="17" t="s">
        <v>11132</v>
      </c>
      <c r="E4162" s="18" t="s">
        <v>11133</v>
      </c>
      <c r="F4162" s="18" t="s">
        <v>11133</v>
      </c>
      <c r="G4162" s="17" t="s">
        <v>24</v>
      </c>
      <c r="H4162" s="21">
        <v>3433300</v>
      </c>
      <c r="I4162" s="20">
        <v>3433373.9130434762</v>
      </c>
      <c r="J4162" s="19">
        <v>3570700</v>
      </c>
      <c r="K4162" s="1"/>
      <c r="L4162" s="183"/>
      <c r="M4162" s="44" t="e">
        <f>VLOOKUP(#REF!,'[1]PL3 Danh muc đầy đủ'!$E$9:$X$9281,20,0)</f>
        <v>#REF!</v>
      </c>
      <c r="N4162" s="44" t="e">
        <f>M4162-#REF!</f>
        <v>#REF!</v>
      </c>
    </row>
    <row r="4163" spans="1:14" ht="18" x14ac:dyDescent="0.3">
      <c r="A4163" s="43">
        <v>4153</v>
      </c>
      <c r="B4163" s="17" t="s">
        <v>11134</v>
      </c>
      <c r="C4163" s="18" t="s">
        <v>18141</v>
      </c>
      <c r="D4163" s="17" t="s">
        <v>11135</v>
      </c>
      <c r="E4163" s="18" t="s">
        <v>11136</v>
      </c>
      <c r="F4163" s="18" t="s">
        <v>11136</v>
      </c>
      <c r="G4163" s="17" t="s">
        <v>24</v>
      </c>
      <c r="H4163" s="21">
        <v>3433300</v>
      </c>
      <c r="I4163" s="20">
        <v>3433373.9130434762</v>
      </c>
      <c r="J4163" s="19">
        <v>3570700</v>
      </c>
      <c r="K4163" s="1"/>
      <c r="L4163" s="183"/>
      <c r="M4163" s="44" t="e">
        <f>VLOOKUP(#REF!,'[1]PL3 Danh muc đầy đủ'!$E$9:$X$9281,20,0)</f>
        <v>#REF!</v>
      </c>
      <c r="N4163" s="44" t="e">
        <f>M4163-#REF!</f>
        <v>#REF!</v>
      </c>
    </row>
    <row r="4164" spans="1:14" ht="36" x14ac:dyDescent="0.3">
      <c r="A4164" s="43">
        <v>4154</v>
      </c>
      <c r="B4164" s="17" t="s">
        <v>11137</v>
      </c>
      <c r="C4164" s="18" t="s">
        <v>18141</v>
      </c>
      <c r="D4164" s="17" t="s">
        <v>11138</v>
      </c>
      <c r="E4164" s="18" t="s">
        <v>11139</v>
      </c>
      <c r="F4164" s="18" t="s">
        <v>11139</v>
      </c>
      <c r="G4164" s="17" t="s">
        <v>24</v>
      </c>
      <c r="H4164" s="21">
        <v>3433300</v>
      </c>
      <c r="I4164" s="20">
        <v>3433373.9130434762</v>
      </c>
      <c r="J4164" s="19">
        <v>3570700</v>
      </c>
      <c r="K4164" s="1"/>
      <c r="L4164" s="183"/>
      <c r="M4164" s="44" t="e">
        <f>VLOOKUP(#REF!,'[1]PL3 Danh muc đầy đủ'!$E$9:$X$9281,20,0)</f>
        <v>#REF!</v>
      </c>
      <c r="N4164" s="44" t="e">
        <f>M4164-#REF!</f>
        <v>#REF!</v>
      </c>
    </row>
    <row r="4165" spans="1:14" ht="18" x14ac:dyDescent="0.3">
      <c r="A4165" s="43">
        <v>4155</v>
      </c>
      <c r="B4165" s="17" t="s">
        <v>11140</v>
      </c>
      <c r="C4165" s="18" t="s">
        <v>18141</v>
      </c>
      <c r="D4165" s="17" t="s">
        <v>11141</v>
      </c>
      <c r="E4165" s="18" t="s">
        <v>11142</v>
      </c>
      <c r="F4165" s="18" t="s">
        <v>11142</v>
      </c>
      <c r="G4165" s="17" t="s">
        <v>24</v>
      </c>
      <c r="H4165" s="21">
        <v>3433300</v>
      </c>
      <c r="I4165" s="20">
        <v>3433373.9130434762</v>
      </c>
      <c r="J4165" s="19">
        <v>3570700</v>
      </c>
      <c r="K4165" s="1"/>
      <c r="L4165" s="183"/>
      <c r="M4165" s="44" t="e">
        <f>VLOOKUP(#REF!,'[1]PL3 Danh muc đầy đủ'!$E$9:$X$9281,20,0)</f>
        <v>#REF!</v>
      </c>
      <c r="N4165" s="44" t="e">
        <f>M4165-#REF!</f>
        <v>#REF!</v>
      </c>
    </row>
    <row r="4166" spans="1:14" ht="36" x14ac:dyDescent="0.3">
      <c r="A4166" s="43">
        <v>4156</v>
      </c>
      <c r="B4166" s="17" t="s">
        <v>11143</v>
      </c>
      <c r="C4166" s="18" t="s">
        <v>18141</v>
      </c>
      <c r="D4166" s="17" t="s">
        <v>11144</v>
      </c>
      <c r="E4166" s="18" t="s">
        <v>11145</v>
      </c>
      <c r="F4166" s="18" t="s">
        <v>11145</v>
      </c>
      <c r="G4166" s="17" t="s">
        <v>24</v>
      </c>
      <c r="H4166" s="21">
        <v>3433300</v>
      </c>
      <c r="I4166" s="20">
        <v>3433373.9130434762</v>
      </c>
      <c r="J4166" s="19">
        <v>3570700</v>
      </c>
      <c r="K4166" s="1"/>
      <c r="L4166" s="183"/>
      <c r="M4166" s="44" t="e">
        <f>VLOOKUP(#REF!,'[1]PL3 Danh muc đầy đủ'!$E$9:$X$9281,20,0)</f>
        <v>#REF!</v>
      </c>
      <c r="N4166" s="44" t="e">
        <f>M4166-#REF!</f>
        <v>#REF!</v>
      </c>
    </row>
    <row r="4167" spans="1:14" ht="36" x14ac:dyDescent="0.3">
      <c r="A4167" s="43">
        <v>4157</v>
      </c>
      <c r="B4167" s="17" t="s">
        <v>11146</v>
      </c>
      <c r="C4167" s="18" t="s">
        <v>18141</v>
      </c>
      <c r="D4167" s="17" t="s">
        <v>11147</v>
      </c>
      <c r="E4167" s="18" t="s">
        <v>11148</v>
      </c>
      <c r="F4167" s="18" t="s">
        <v>11148</v>
      </c>
      <c r="G4167" s="17" t="s">
        <v>24</v>
      </c>
      <c r="H4167" s="21">
        <v>3433300</v>
      </c>
      <c r="I4167" s="20">
        <v>3433373.9130434762</v>
      </c>
      <c r="J4167" s="19">
        <v>3570700</v>
      </c>
      <c r="K4167" s="1"/>
      <c r="L4167" s="183"/>
      <c r="M4167" s="44" t="e">
        <f>VLOOKUP(#REF!,'[1]PL3 Danh muc đầy đủ'!$E$9:$X$9281,20,0)</f>
        <v>#REF!</v>
      </c>
      <c r="N4167" s="44" t="e">
        <f>M4167-#REF!</f>
        <v>#REF!</v>
      </c>
    </row>
    <row r="4168" spans="1:14" ht="36" x14ac:dyDescent="0.3">
      <c r="A4168" s="43">
        <v>4158</v>
      </c>
      <c r="B4168" s="17" t="s">
        <v>11149</v>
      </c>
      <c r="C4168" s="18" t="s">
        <v>18141</v>
      </c>
      <c r="D4168" s="17" t="s">
        <v>11150</v>
      </c>
      <c r="E4168" s="18" t="s">
        <v>11151</v>
      </c>
      <c r="F4168" s="18" t="s">
        <v>11151</v>
      </c>
      <c r="G4168" s="17" t="s">
        <v>24</v>
      </c>
      <c r="H4168" s="21">
        <v>3433300</v>
      </c>
      <c r="I4168" s="20">
        <v>3433373.9130434762</v>
      </c>
      <c r="J4168" s="19">
        <v>3570700</v>
      </c>
      <c r="K4168" s="1"/>
      <c r="L4168" s="183"/>
      <c r="M4168" s="44" t="e">
        <f>VLOOKUP(#REF!,'[1]PL3 Danh muc đầy đủ'!$E$9:$X$9281,20,0)</f>
        <v>#REF!</v>
      </c>
      <c r="N4168" s="44" t="e">
        <f>M4168-#REF!</f>
        <v>#REF!</v>
      </c>
    </row>
    <row r="4169" spans="1:14" ht="18" x14ac:dyDescent="0.3">
      <c r="A4169" s="43">
        <v>4159</v>
      </c>
      <c r="B4169" s="17" t="s">
        <v>11152</v>
      </c>
      <c r="C4169" s="18" t="s">
        <v>18141</v>
      </c>
      <c r="D4169" s="17" t="s">
        <v>1487</v>
      </c>
      <c r="E4169" s="18" t="s">
        <v>1488</v>
      </c>
      <c r="F4169" s="18" t="s">
        <v>1488</v>
      </c>
      <c r="G4169" s="17" t="s">
        <v>24</v>
      </c>
      <c r="H4169" s="21">
        <v>3433300</v>
      </c>
      <c r="I4169" s="20">
        <v>3433373.9130434762</v>
      </c>
      <c r="J4169" s="19">
        <v>3570700</v>
      </c>
      <c r="K4169" s="1"/>
      <c r="L4169" s="183"/>
      <c r="M4169" s="44" t="e">
        <f>VLOOKUP(#REF!,'[1]PL3 Danh muc đầy đủ'!$E$9:$X$9281,20,0)</f>
        <v>#REF!</v>
      </c>
      <c r="N4169" s="44" t="e">
        <f>M4169-#REF!</f>
        <v>#REF!</v>
      </c>
    </row>
    <row r="4170" spans="1:14" ht="36" x14ac:dyDescent="0.3">
      <c r="A4170" s="43">
        <v>4160</v>
      </c>
      <c r="B4170" s="17" t="s">
        <v>11153</v>
      </c>
      <c r="C4170" s="18" t="s">
        <v>18141</v>
      </c>
      <c r="D4170" s="17" t="s">
        <v>11154</v>
      </c>
      <c r="E4170" s="18" t="s">
        <v>11155</v>
      </c>
      <c r="F4170" s="18" t="s">
        <v>11155</v>
      </c>
      <c r="G4170" s="17" t="s">
        <v>24</v>
      </c>
      <c r="H4170" s="21">
        <v>3433300</v>
      </c>
      <c r="I4170" s="20">
        <v>3433373.9130434762</v>
      </c>
      <c r="J4170" s="19">
        <v>3570700</v>
      </c>
      <c r="K4170" s="1" t="s">
        <v>11156</v>
      </c>
      <c r="L4170" s="183"/>
      <c r="M4170" s="44" t="e">
        <f>VLOOKUP(#REF!,'[1]PL3 Danh muc đầy đủ'!$E$9:$X$9281,20,0)</f>
        <v>#REF!</v>
      </c>
      <c r="N4170" s="44" t="e">
        <f>M4170-#REF!</f>
        <v>#REF!</v>
      </c>
    </row>
    <row r="4171" spans="1:14" ht="54" x14ac:dyDescent="0.3">
      <c r="A4171" s="43">
        <v>4161</v>
      </c>
      <c r="B4171" s="17" t="s">
        <v>11157</v>
      </c>
      <c r="C4171" s="18" t="s">
        <v>18141</v>
      </c>
      <c r="D4171" s="17" t="s">
        <v>11158</v>
      </c>
      <c r="E4171" s="18" t="s">
        <v>11159</v>
      </c>
      <c r="F4171" s="18" t="s">
        <v>11159</v>
      </c>
      <c r="G4171" s="17" t="s">
        <v>24</v>
      </c>
      <c r="H4171" s="21">
        <v>3433300</v>
      </c>
      <c r="I4171" s="20">
        <v>3433373.9130434762</v>
      </c>
      <c r="J4171" s="19">
        <v>3570700</v>
      </c>
      <c r="K4171" s="1"/>
      <c r="L4171" s="183"/>
      <c r="M4171" s="44" t="e">
        <f>VLOOKUP(#REF!,'[1]PL3 Danh muc đầy đủ'!$E$9:$X$9281,20,0)</f>
        <v>#REF!</v>
      </c>
      <c r="N4171" s="44" t="e">
        <f>M4171-#REF!</f>
        <v>#REF!</v>
      </c>
    </row>
    <row r="4172" spans="1:14" ht="18" x14ac:dyDescent="0.3">
      <c r="A4172" s="43">
        <v>4162</v>
      </c>
      <c r="B4172" s="17" t="s">
        <v>11160</v>
      </c>
      <c r="C4172" s="18" t="s">
        <v>18141</v>
      </c>
      <c r="D4172" s="17" t="s">
        <v>11161</v>
      </c>
      <c r="E4172" s="18" t="s">
        <v>11162</v>
      </c>
      <c r="F4172" s="18" t="s">
        <v>11162</v>
      </c>
      <c r="G4172" s="17" t="s">
        <v>54</v>
      </c>
      <c r="H4172" s="21">
        <v>3433300</v>
      </c>
      <c r="I4172" s="20">
        <v>3433373.9130434762</v>
      </c>
      <c r="J4172" s="19">
        <v>3570700</v>
      </c>
      <c r="K4172" s="1"/>
      <c r="L4172" s="183"/>
      <c r="M4172" s="44" t="e">
        <f>VLOOKUP(#REF!,'[1]PL3 Danh muc đầy đủ'!$E$9:$X$9281,20,0)</f>
        <v>#REF!</v>
      </c>
      <c r="N4172" s="44" t="e">
        <f>M4172-#REF!</f>
        <v>#REF!</v>
      </c>
    </row>
    <row r="4173" spans="1:14" ht="18" x14ac:dyDescent="0.3">
      <c r="A4173" s="43">
        <v>4163</v>
      </c>
      <c r="B4173" s="17" t="s">
        <v>11163</v>
      </c>
      <c r="C4173" s="18" t="s">
        <v>18147</v>
      </c>
      <c r="D4173" s="17" t="s">
        <v>11164</v>
      </c>
      <c r="E4173" s="18" t="s">
        <v>11165</v>
      </c>
      <c r="F4173" s="18" t="s">
        <v>11165</v>
      </c>
      <c r="G4173" s="17" t="s">
        <v>24</v>
      </c>
      <c r="H4173" s="21">
        <v>3433300</v>
      </c>
      <c r="I4173" s="20">
        <v>3433373.9130434762</v>
      </c>
      <c r="J4173" s="19">
        <v>3570700</v>
      </c>
      <c r="K4173" s="1"/>
      <c r="L4173" s="183"/>
      <c r="M4173" s="44" t="e">
        <f>VLOOKUP(#REF!,'[1]PL3 Danh muc đầy đủ'!$E$9:$X$9281,20,0)</f>
        <v>#REF!</v>
      </c>
      <c r="N4173" s="44" t="e">
        <f>M4173-#REF!</f>
        <v>#REF!</v>
      </c>
    </row>
    <row r="4174" spans="1:14" ht="36" x14ac:dyDescent="0.3">
      <c r="A4174" s="43">
        <v>4164</v>
      </c>
      <c r="B4174" s="17" t="s">
        <v>11166</v>
      </c>
      <c r="C4174" s="18" t="s">
        <v>18136</v>
      </c>
      <c r="D4174" s="17" t="s">
        <v>11167</v>
      </c>
      <c r="E4174" s="18" t="s">
        <v>16864</v>
      </c>
      <c r="F4174" s="18" t="s">
        <v>16864</v>
      </c>
      <c r="G4174" s="17" t="s">
        <v>24</v>
      </c>
      <c r="H4174" s="21">
        <v>3433300</v>
      </c>
      <c r="I4174" s="20">
        <v>3433373.9130434762</v>
      </c>
      <c r="J4174" s="19">
        <v>3570700</v>
      </c>
      <c r="K4174" s="1"/>
      <c r="L4174" s="183"/>
      <c r="M4174" s="44" t="e">
        <f>VLOOKUP(#REF!,'[1]PL3 Danh muc đầy đủ'!$E$9:$X$9281,20,0)</f>
        <v>#REF!</v>
      </c>
      <c r="N4174" s="44" t="e">
        <f>M4174-#REF!</f>
        <v>#REF!</v>
      </c>
    </row>
    <row r="4175" spans="1:14" ht="36" x14ac:dyDescent="0.3">
      <c r="A4175" s="43">
        <v>4165</v>
      </c>
      <c r="B4175" s="17" t="s">
        <v>11168</v>
      </c>
      <c r="C4175" s="18" t="s">
        <v>18167</v>
      </c>
      <c r="D4175" s="17" t="s">
        <v>11169</v>
      </c>
      <c r="E4175" s="18" t="s">
        <v>11170</v>
      </c>
      <c r="F4175" s="18" t="s">
        <v>11170</v>
      </c>
      <c r="G4175" s="17" t="s">
        <v>18</v>
      </c>
      <c r="H4175" s="21">
        <v>2396200</v>
      </c>
      <c r="I4175" s="20">
        <v>2396278.2608695654</v>
      </c>
      <c r="J4175" s="19">
        <v>2492100</v>
      </c>
      <c r="K4175" s="1"/>
      <c r="L4175" s="183"/>
      <c r="M4175" s="44" t="e">
        <f>VLOOKUP(#REF!,'[1]PL3 Danh muc đầy đủ'!$E$9:$X$9281,20,0)</f>
        <v>#REF!</v>
      </c>
      <c r="N4175" s="44" t="e">
        <f>M4175-#REF!</f>
        <v>#REF!</v>
      </c>
    </row>
    <row r="4176" spans="1:14" ht="36" x14ac:dyDescent="0.3">
      <c r="A4176" s="43">
        <v>4166</v>
      </c>
      <c r="B4176" s="17" t="s">
        <v>11171</v>
      </c>
      <c r="C4176" s="18" t="s">
        <v>18167</v>
      </c>
      <c r="D4176" s="17" t="s">
        <v>11172</v>
      </c>
      <c r="E4176" s="18" t="s">
        <v>11173</v>
      </c>
      <c r="F4176" s="18" t="s">
        <v>11173</v>
      </c>
      <c r="G4176" s="17" t="s">
        <v>18</v>
      </c>
      <c r="H4176" s="21">
        <v>2396200</v>
      </c>
      <c r="I4176" s="20">
        <v>2396278.2608695654</v>
      </c>
      <c r="J4176" s="19">
        <v>2492100</v>
      </c>
      <c r="K4176" s="1"/>
      <c r="L4176" s="183"/>
      <c r="M4176" s="44" t="e">
        <f>VLOOKUP(#REF!,'[1]PL3 Danh muc đầy đủ'!$E$9:$X$9281,20,0)</f>
        <v>#REF!</v>
      </c>
      <c r="N4176" s="44" t="e">
        <f>M4176-#REF!</f>
        <v>#REF!</v>
      </c>
    </row>
    <row r="4177" spans="1:14" ht="18" x14ac:dyDescent="0.3">
      <c r="A4177" s="43">
        <v>4167</v>
      </c>
      <c r="B4177" s="17" t="s">
        <v>11174</v>
      </c>
      <c r="C4177" s="18" t="s">
        <v>18141</v>
      </c>
      <c r="D4177" s="17" t="s">
        <v>11175</v>
      </c>
      <c r="E4177" s="18" t="s">
        <v>11176</v>
      </c>
      <c r="F4177" s="18" t="s">
        <v>11176</v>
      </c>
      <c r="G4177" s="17" t="s">
        <v>18</v>
      </c>
      <c r="H4177" s="21">
        <v>2396200</v>
      </c>
      <c r="I4177" s="20">
        <v>2396278.2608695654</v>
      </c>
      <c r="J4177" s="19">
        <v>2492100</v>
      </c>
      <c r="K4177" s="1"/>
      <c r="L4177" s="183"/>
      <c r="M4177" s="44" t="e">
        <f>VLOOKUP(#REF!,'[1]PL3 Danh muc đầy đủ'!$E$9:$X$9281,20,0)</f>
        <v>#REF!</v>
      </c>
      <c r="N4177" s="44" t="e">
        <f>M4177-#REF!</f>
        <v>#REF!</v>
      </c>
    </row>
    <row r="4178" spans="1:14" ht="36" x14ac:dyDescent="0.3">
      <c r="A4178" s="43">
        <v>4168</v>
      </c>
      <c r="B4178" s="17" t="s">
        <v>11177</v>
      </c>
      <c r="C4178" s="18" t="s">
        <v>18141</v>
      </c>
      <c r="D4178" s="17" t="s">
        <v>11178</v>
      </c>
      <c r="E4178" s="18" t="s">
        <v>11179</v>
      </c>
      <c r="F4178" s="18" t="s">
        <v>11179</v>
      </c>
      <c r="G4178" s="17" t="s">
        <v>18</v>
      </c>
      <c r="H4178" s="21">
        <v>2396200</v>
      </c>
      <c r="I4178" s="20">
        <v>2396278.2608695654</v>
      </c>
      <c r="J4178" s="19">
        <v>2492100</v>
      </c>
      <c r="K4178" s="1"/>
      <c r="L4178" s="183"/>
      <c r="M4178" s="44" t="e">
        <f>VLOOKUP(#REF!,'[1]PL3 Danh muc đầy đủ'!$E$9:$X$9281,20,0)</f>
        <v>#REF!</v>
      </c>
      <c r="N4178" s="44" t="e">
        <f>M4178-#REF!</f>
        <v>#REF!</v>
      </c>
    </row>
    <row r="4179" spans="1:14" ht="36" x14ac:dyDescent="0.3">
      <c r="A4179" s="43">
        <v>4169</v>
      </c>
      <c r="B4179" s="17" t="s">
        <v>11180</v>
      </c>
      <c r="C4179" s="18" t="s">
        <v>18141</v>
      </c>
      <c r="D4179" s="17" t="s">
        <v>11181</v>
      </c>
      <c r="E4179" s="18" t="s">
        <v>11182</v>
      </c>
      <c r="F4179" s="18" t="s">
        <v>11182</v>
      </c>
      <c r="G4179" s="17" t="s">
        <v>18</v>
      </c>
      <c r="H4179" s="21">
        <v>2396200</v>
      </c>
      <c r="I4179" s="20">
        <v>2396278.2608695654</v>
      </c>
      <c r="J4179" s="19">
        <v>2492100</v>
      </c>
      <c r="K4179" s="1"/>
      <c r="L4179" s="183"/>
      <c r="M4179" s="44" t="e">
        <f>VLOOKUP(#REF!,'[1]PL3 Danh muc đầy đủ'!$E$9:$X$9281,20,0)</f>
        <v>#REF!</v>
      </c>
      <c r="N4179" s="44" t="e">
        <f>M4179-#REF!</f>
        <v>#REF!</v>
      </c>
    </row>
    <row r="4180" spans="1:14" ht="18" x14ac:dyDescent="0.3">
      <c r="A4180" s="43">
        <v>4170</v>
      </c>
      <c r="B4180" s="17" t="s">
        <v>11183</v>
      </c>
      <c r="C4180" s="18" t="s">
        <v>18141</v>
      </c>
      <c r="D4180" s="17" t="s">
        <v>11184</v>
      </c>
      <c r="E4180" s="18" t="s">
        <v>11185</v>
      </c>
      <c r="F4180" s="18" t="s">
        <v>11185</v>
      </c>
      <c r="G4180" s="17" t="s">
        <v>18</v>
      </c>
      <c r="H4180" s="21">
        <v>2396200</v>
      </c>
      <c r="I4180" s="20">
        <v>2396278.2608695654</v>
      </c>
      <c r="J4180" s="19">
        <v>2492100</v>
      </c>
      <c r="K4180" s="1"/>
      <c r="L4180" s="183"/>
      <c r="M4180" s="44" t="e">
        <f>VLOOKUP(#REF!,'[1]PL3 Danh muc đầy đủ'!$E$9:$X$9281,20,0)</f>
        <v>#REF!</v>
      </c>
      <c r="N4180" s="44" t="e">
        <f>M4180-#REF!</f>
        <v>#REF!</v>
      </c>
    </row>
    <row r="4181" spans="1:14" ht="18" x14ac:dyDescent="0.3">
      <c r="A4181" s="43">
        <v>4171</v>
      </c>
      <c r="B4181" s="17" t="s">
        <v>11186</v>
      </c>
      <c r="C4181" s="18" t="s">
        <v>18141</v>
      </c>
      <c r="D4181" s="17" t="s">
        <v>11187</v>
      </c>
      <c r="E4181" s="18" t="s">
        <v>11188</v>
      </c>
      <c r="F4181" s="18" t="s">
        <v>11188</v>
      </c>
      <c r="G4181" s="17" t="s">
        <v>18</v>
      </c>
      <c r="H4181" s="21">
        <v>2396200</v>
      </c>
      <c r="I4181" s="20">
        <v>2396278.2608695654</v>
      </c>
      <c r="J4181" s="19">
        <v>2492100</v>
      </c>
      <c r="K4181" s="1"/>
      <c r="L4181" s="183"/>
      <c r="M4181" s="44" t="e">
        <f>VLOOKUP(#REF!,'[1]PL3 Danh muc đầy đủ'!$E$9:$X$9281,20,0)</f>
        <v>#REF!</v>
      </c>
      <c r="N4181" s="44" t="e">
        <f>M4181-#REF!</f>
        <v>#REF!</v>
      </c>
    </row>
    <row r="4182" spans="1:14" ht="36" x14ac:dyDescent="0.3">
      <c r="A4182" s="43">
        <v>4172</v>
      </c>
      <c r="B4182" s="17" t="s">
        <v>11189</v>
      </c>
      <c r="C4182" s="18" t="s">
        <v>18141</v>
      </c>
      <c r="D4182" s="17" t="s">
        <v>11190</v>
      </c>
      <c r="E4182" s="18" t="s">
        <v>11191</v>
      </c>
      <c r="F4182" s="18" t="s">
        <v>11191</v>
      </c>
      <c r="G4182" s="17" t="s">
        <v>18</v>
      </c>
      <c r="H4182" s="21">
        <v>2396200</v>
      </c>
      <c r="I4182" s="20">
        <v>2396278.2608695654</v>
      </c>
      <c r="J4182" s="19">
        <v>2492100</v>
      </c>
      <c r="K4182" s="1"/>
      <c r="L4182" s="183"/>
      <c r="M4182" s="44" t="e">
        <f>VLOOKUP(#REF!,'[1]PL3 Danh muc đầy đủ'!$E$9:$X$9281,20,0)</f>
        <v>#REF!</v>
      </c>
      <c r="N4182" s="44" t="e">
        <f>M4182-#REF!</f>
        <v>#REF!</v>
      </c>
    </row>
    <row r="4183" spans="1:14" ht="18" x14ac:dyDescent="0.3">
      <c r="A4183" s="43">
        <v>4173</v>
      </c>
      <c r="B4183" s="17" t="s">
        <v>11192</v>
      </c>
      <c r="C4183" s="18" t="s">
        <v>18141</v>
      </c>
      <c r="D4183" s="17" t="s">
        <v>11193</v>
      </c>
      <c r="E4183" s="18" t="s">
        <v>11194</v>
      </c>
      <c r="F4183" s="18" t="s">
        <v>11194</v>
      </c>
      <c r="G4183" s="17" t="s">
        <v>24</v>
      </c>
      <c r="H4183" s="21">
        <v>2396200</v>
      </c>
      <c r="I4183" s="20">
        <v>2396278.2608695654</v>
      </c>
      <c r="J4183" s="19">
        <v>2492100</v>
      </c>
      <c r="K4183" s="1"/>
      <c r="L4183" s="183"/>
      <c r="M4183" s="44" t="e">
        <f>VLOOKUP(#REF!,'[1]PL3 Danh muc đầy đủ'!$E$9:$X$9281,20,0)</f>
        <v>#REF!</v>
      </c>
      <c r="N4183" s="44" t="e">
        <f>M4183-#REF!</f>
        <v>#REF!</v>
      </c>
    </row>
    <row r="4184" spans="1:14" ht="18" x14ac:dyDescent="0.3">
      <c r="A4184" s="43">
        <v>4174</v>
      </c>
      <c r="B4184" s="17" t="s">
        <v>11195</v>
      </c>
      <c r="C4184" s="18" t="s">
        <v>18141</v>
      </c>
      <c r="D4184" s="17" t="s">
        <v>11196</v>
      </c>
      <c r="E4184" s="18" t="s">
        <v>11197</v>
      </c>
      <c r="F4184" s="18" t="s">
        <v>11197</v>
      </c>
      <c r="G4184" s="17" t="s">
        <v>18</v>
      </c>
      <c r="H4184" s="21">
        <v>2396200</v>
      </c>
      <c r="I4184" s="20">
        <v>2396278.2608695654</v>
      </c>
      <c r="J4184" s="19">
        <v>2492100</v>
      </c>
      <c r="K4184" s="1"/>
      <c r="L4184" s="183"/>
      <c r="M4184" s="44" t="e">
        <f>VLOOKUP(#REF!,'[1]PL3 Danh muc đầy đủ'!$E$9:$X$9281,20,0)</f>
        <v>#REF!</v>
      </c>
      <c r="N4184" s="44" t="e">
        <f>M4184-#REF!</f>
        <v>#REF!</v>
      </c>
    </row>
    <row r="4185" spans="1:14" ht="18" x14ac:dyDescent="0.3">
      <c r="A4185" s="43">
        <v>4175</v>
      </c>
      <c r="B4185" s="17" t="s">
        <v>11198</v>
      </c>
      <c r="C4185" s="18" t="s">
        <v>18141</v>
      </c>
      <c r="D4185" s="17" t="s">
        <v>11199</v>
      </c>
      <c r="E4185" s="18" t="s">
        <v>11200</v>
      </c>
      <c r="F4185" s="18" t="s">
        <v>11200</v>
      </c>
      <c r="G4185" s="17" t="s">
        <v>24</v>
      </c>
      <c r="H4185" s="21">
        <v>2396200</v>
      </c>
      <c r="I4185" s="20">
        <v>2396278.2608695654</v>
      </c>
      <c r="J4185" s="19">
        <v>2492100</v>
      </c>
      <c r="K4185" s="1"/>
      <c r="L4185" s="183"/>
      <c r="M4185" s="44" t="e">
        <f>VLOOKUP(#REF!,'[1]PL3 Danh muc đầy đủ'!$E$9:$X$9281,20,0)</f>
        <v>#REF!</v>
      </c>
      <c r="N4185" s="44" t="e">
        <f>M4185-#REF!</f>
        <v>#REF!</v>
      </c>
    </row>
    <row r="4186" spans="1:14" ht="18" x14ac:dyDescent="0.3">
      <c r="A4186" s="43">
        <v>4176</v>
      </c>
      <c r="B4186" s="17" t="s">
        <v>11201</v>
      </c>
      <c r="C4186" s="18" t="s">
        <v>18141</v>
      </c>
      <c r="D4186" s="17" t="s">
        <v>11202</v>
      </c>
      <c r="E4186" s="18" t="s">
        <v>11203</v>
      </c>
      <c r="F4186" s="18" t="s">
        <v>11203</v>
      </c>
      <c r="G4186" s="17" t="s">
        <v>18</v>
      </c>
      <c r="H4186" s="21">
        <v>2396200</v>
      </c>
      <c r="I4186" s="20">
        <v>2396278.2608695654</v>
      </c>
      <c r="J4186" s="19">
        <v>2492100</v>
      </c>
      <c r="K4186" s="1"/>
      <c r="L4186" s="183"/>
      <c r="M4186" s="44" t="e">
        <f>VLOOKUP(#REF!,'[1]PL3 Danh muc đầy đủ'!$E$9:$X$9281,20,0)</f>
        <v>#REF!</v>
      </c>
      <c r="N4186" s="44" t="e">
        <f>M4186-#REF!</f>
        <v>#REF!</v>
      </c>
    </row>
    <row r="4187" spans="1:14" ht="18" x14ac:dyDescent="0.3">
      <c r="A4187" s="43">
        <v>4177</v>
      </c>
      <c r="B4187" s="17" t="s">
        <v>11204</v>
      </c>
      <c r="C4187" s="18" t="s">
        <v>18147</v>
      </c>
      <c r="D4187" s="17" t="s">
        <v>11205</v>
      </c>
      <c r="E4187" s="18" t="s">
        <v>11206</v>
      </c>
      <c r="F4187" s="18" t="s">
        <v>11206</v>
      </c>
      <c r="G4187" s="17" t="s">
        <v>18</v>
      </c>
      <c r="H4187" s="21">
        <v>2396200</v>
      </c>
      <c r="I4187" s="20">
        <v>2396278.2608695654</v>
      </c>
      <c r="J4187" s="19">
        <v>2492100</v>
      </c>
      <c r="K4187" s="1"/>
      <c r="L4187" s="183"/>
      <c r="M4187" s="44" t="e">
        <f>VLOOKUP(#REF!,'[1]PL3 Danh muc đầy đủ'!$E$9:$X$9281,20,0)</f>
        <v>#REF!</v>
      </c>
      <c r="N4187" s="44" t="e">
        <f>M4187-#REF!</f>
        <v>#REF!</v>
      </c>
    </row>
    <row r="4188" spans="1:14" ht="36" x14ac:dyDescent="0.3">
      <c r="A4188" s="43">
        <v>4178</v>
      </c>
      <c r="B4188" s="17" t="s">
        <v>11207</v>
      </c>
      <c r="C4188" s="18" t="s">
        <v>18147</v>
      </c>
      <c r="D4188" s="17" t="s">
        <v>11208</v>
      </c>
      <c r="E4188" s="18" t="s">
        <v>11209</v>
      </c>
      <c r="F4188" s="18" t="s">
        <v>11209</v>
      </c>
      <c r="G4188" s="17" t="s">
        <v>18</v>
      </c>
      <c r="H4188" s="21">
        <v>2396200</v>
      </c>
      <c r="I4188" s="20">
        <v>2396278.2608695654</v>
      </c>
      <c r="J4188" s="19">
        <v>2492100</v>
      </c>
      <c r="K4188" s="1"/>
      <c r="L4188" s="183"/>
      <c r="M4188" s="44" t="e">
        <f>VLOOKUP(#REF!,'[1]PL3 Danh muc đầy đủ'!$E$9:$X$9281,20,0)</f>
        <v>#REF!</v>
      </c>
      <c r="N4188" s="44" t="e">
        <f>M4188-#REF!</f>
        <v>#REF!</v>
      </c>
    </row>
    <row r="4189" spans="1:14" ht="18" x14ac:dyDescent="0.3">
      <c r="A4189" s="43">
        <v>4179</v>
      </c>
      <c r="B4189" s="17" t="s">
        <v>11210</v>
      </c>
      <c r="C4189" s="18" t="s">
        <v>18147</v>
      </c>
      <c r="D4189" s="17" t="s">
        <v>11211</v>
      </c>
      <c r="E4189" s="18" t="s">
        <v>11212</v>
      </c>
      <c r="F4189" s="18" t="s">
        <v>11212</v>
      </c>
      <c r="G4189" s="17" t="s">
        <v>18</v>
      </c>
      <c r="H4189" s="21">
        <v>2396200</v>
      </c>
      <c r="I4189" s="20">
        <v>2396278.2608695654</v>
      </c>
      <c r="J4189" s="19">
        <v>2492100</v>
      </c>
      <c r="K4189" s="1"/>
      <c r="L4189" s="183"/>
      <c r="M4189" s="44" t="e">
        <f>VLOOKUP(#REF!,'[1]PL3 Danh muc đầy đủ'!$E$9:$X$9281,20,0)</f>
        <v>#REF!</v>
      </c>
      <c r="N4189" s="44" t="e">
        <f>M4189-#REF!</f>
        <v>#REF!</v>
      </c>
    </row>
    <row r="4190" spans="1:14" ht="36" x14ac:dyDescent="0.3">
      <c r="A4190" s="43">
        <v>4180</v>
      </c>
      <c r="B4190" s="17" t="s">
        <v>11213</v>
      </c>
      <c r="C4190" s="18" t="s">
        <v>18136</v>
      </c>
      <c r="D4190" s="17" t="s">
        <v>11214</v>
      </c>
      <c r="E4190" s="18" t="s">
        <v>16865</v>
      </c>
      <c r="F4190" s="18" t="s">
        <v>16865</v>
      </c>
      <c r="G4190" s="17" t="s">
        <v>18</v>
      </c>
      <c r="H4190" s="21">
        <v>2396200</v>
      </c>
      <c r="I4190" s="20">
        <v>2396278.2608695654</v>
      </c>
      <c r="J4190" s="19">
        <v>2492100</v>
      </c>
      <c r="K4190" s="1"/>
      <c r="L4190" s="183"/>
      <c r="M4190" s="44" t="e">
        <f>VLOOKUP(#REF!,'[1]PL3 Danh muc đầy đủ'!$E$9:$X$9281,20,0)</f>
        <v>#REF!</v>
      </c>
      <c r="N4190" s="44" t="e">
        <f>M4190-#REF!</f>
        <v>#REF!</v>
      </c>
    </row>
    <row r="4191" spans="1:14" ht="36" x14ac:dyDescent="0.3">
      <c r="A4191" s="43">
        <v>4181</v>
      </c>
      <c r="B4191" s="17" t="s">
        <v>11215</v>
      </c>
      <c r="C4191" s="18" t="s">
        <v>18136</v>
      </c>
      <c r="D4191" s="17" t="s">
        <v>11216</v>
      </c>
      <c r="E4191" s="18" t="s">
        <v>11217</v>
      </c>
      <c r="F4191" s="18" t="s">
        <v>11217</v>
      </c>
      <c r="G4191" s="17" t="s">
        <v>18</v>
      </c>
      <c r="H4191" s="21">
        <v>2396200</v>
      </c>
      <c r="I4191" s="20">
        <v>2396278.2608695654</v>
      </c>
      <c r="J4191" s="19">
        <v>2492100</v>
      </c>
      <c r="K4191" s="1"/>
      <c r="L4191" s="183"/>
      <c r="M4191" s="44" t="e">
        <f>VLOOKUP(#REF!,'[1]PL3 Danh muc đầy đủ'!$E$9:$X$9281,20,0)</f>
        <v>#REF!</v>
      </c>
      <c r="N4191" s="44" t="e">
        <f>M4191-#REF!</f>
        <v>#REF!</v>
      </c>
    </row>
    <row r="4192" spans="1:14" ht="36" x14ac:dyDescent="0.3">
      <c r="A4192" s="43">
        <v>4182</v>
      </c>
      <c r="B4192" s="17" t="s">
        <v>11218</v>
      </c>
      <c r="C4192" s="18" t="s">
        <v>18136</v>
      </c>
      <c r="D4192" s="17" t="s">
        <v>11219</v>
      </c>
      <c r="E4192" s="18" t="s">
        <v>11220</v>
      </c>
      <c r="F4192" s="18" t="s">
        <v>11220</v>
      </c>
      <c r="G4192" s="17" t="s">
        <v>18</v>
      </c>
      <c r="H4192" s="21">
        <v>2396200</v>
      </c>
      <c r="I4192" s="20">
        <v>2396278.2608695654</v>
      </c>
      <c r="J4192" s="19">
        <v>2492100</v>
      </c>
      <c r="K4192" s="1"/>
      <c r="L4192" s="183"/>
      <c r="M4192" s="44" t="e">
        <f>VLOOKUP(#REF!,'[1]PL3 Danh muc đầy đủ'!$E$9:$X$9281,20,0)</f>
        <v>#REF!</v>
      </c>
      <c r="N4192" s="44" t="e">
        <f>M4192-#REF!</f>
        <v>#REF!</v>
      </c>
    </row>
    <row r="4193" spans="1:14" ht="18" x14ac:dyDescent="0.3">
      <c r="A4193" s="43">
        <v>4183</v>
      </c>
      <c r="B4193" s="17" t="s">
        <v>11221</v>
      </c>
      <c r="C4193" s="18" t="s">
        <v>18167</v>
      </c>
      <c r="D4193" s="17" t="s">
        <v>11222</v>
      </c>
      <c r="E4193" s="18" t="s">
        <v>11223</v>
      </c>
      <c r="F4193" s="18" t="s">
        <v>11223</v>
      </c>
      <c r="G4193" s="17" t="s">
        <v>20</v>
      </c>
      <c r="H4193" s="21">
        <v>1509500</v>
      </c>
      <c r="I4193" s="20">
        <v>1509556.5217391308</v>
      </c>
      <c r="J4193" s="19">
        <v>1569900</v>
      </c>
      <c r="K4193" s="1"/>
      <c r="L4193" s="183"/>
      <c r="M4193" s="44" t="e">
        <f>VLOOKUP(#REF!,'[1]PL3 Danh muc đầy đủ'!$E$9:$X$9281,20,0)</f>
        <v>#REF!</v>
      </c>
      <c r="N4193" s="44" t="e">
        <f>M4193-#REF!</f>
        <v>#REF!</v>
      </c>
    </row>
    <row r="4194" spans="1:14" ht="18" x14ac:dyDescent="0.3">
      <c r="A4194" s="43">
        <v>4184</v>
      </c>
      <c r="B4194" s="17" t="s">
        <v>11224</v>
      </c>
      <c r="C4194" s="18" t="s">
        <v>18141</v>
      </c>
      <c r="D4194" s="17" t="s">
        <v>11225</v>
      </c>
      <c r="E4194" s="18" t="s">
        <v>11226</v>
      </c>
      <c r="F4194" s="18" t="s">
        <v>11226</v>
      </c>
      <c r="G4194" s="17" t="s">
        <v>20</v>
      </c>
      <c r="H4194" s="21">
        <v>1509500</v>
      </c>
      <c r="I4194" s="20">
        <v>1509556.5217391308</v>
      </c>
      <c r="J4194" s="19">
        <v>1569900</v>
      </c>
      <c r="K4194" s="1"/>
      <c r="L4194" s="183"/>
      <c r="M4194" s="44" t="e">
        <f>VLOOKUP(#REF!,'[1]PL3 Danh muc đầy đủ'!$E$9:$X$9281,20,0)</f>
        <v>#REF!</v>
      </c>
      <c r="N4194" s="44" t="e">
        <f>M4194-#REF!</f>
        <v>#REF!</v>
      </c>
    </row>
    <row r="4195" spans="1:14" ht="36" x14ac:dyDescent="0.3">
      <c r="A4195" s="43">
        <v>4185</v>
      </c>
      <c r="B4195" s="17" t="s">
        <v>11227</v>
      </c>
      <c r="C4195" s="18" t="s">
        <v>18141</v>
      </c>
      <c r="D4195" s="17" t="s">
        <v>11228</v>
      </c>
      <c r="E4195" s="18" t="s">
        <v>11229</v>
      </c>
      <c r="F4195" s="18" t="s">
        <v>11229</v>
      </c>
      <c r="G4195" s="17" t="s">
        <v>18</v>
      </c>
      <c r="H4195" s="21">
        <v>1509500</v>
      </c>
      <c r="I4195" s="20">
        <v>1509556.5217391308</v>
      </c>
      <c r="J4195" s="19">
        <v>1569900</v>
      </c>
      <c r="K4195" s="1"/>
      <c r="L4195" s="183"/>
      <c r="M4195" s="44" t="e">
        <f>VLOOKUP(#REF!,'[1]PL3 Danh muc đầy đủ'!$E$9:$X$9281,20,0)</f>
        <v>#REF!</v>
      </c>
      <c r="N4195" s="44" t="e">
        <f>M4195-#REF!</f>
        <v>#REF!</v>
      </c>
    </row>
    <row r="4196" spans="1:14" ht="18" x14ac:dyDescent="0.3">
      <c r="A4196" s="43">
        <v>4186</v>
      </c>
      <c r="B4196" s="17" t="s">
        <v>11230</v>
      </c>
      <c r="C4196" s="18" t="s">
        <v>18141</v>
      </c>
      <c r="D4196" s="17" t="s">
        <v>11231</v>
      </c>
      <c r="E4196" s="18" t="s">
        <v>11232</v>
      </c>
      <c r="F4196" s="18" t="s">
        <v>11232</v>
      </c>
      <c r="G4196" s="17" t="s">
        <v>18</v>
      </c>
      <c r="H4196" s="21">
        <v>1509500</v>
      </c>
      <c r="I4196" s="20">
        <v>1509556.5217391308</v>
      </c>
      <c r="J4196" s="19">
        <v>1569900</v>
      </c>
      <c r="K4196" s="1"/>
      <c r="L4196" s="183"/>
      <c r="M4196" s="44" t="e">
        <f>VLOOKUP(#REF!,'[1]PL3 Danh muc đầy đủ'!$E$9:$X$9281,20,0)</f>
        <v>#REF!</v>
      </c>
      <c r="N4196" s="44" t="e">
        <f>M4196-#REF!</f>
        <v>#REF!</v>
      </c>
    </row>
    <row r="4197" spans="1:14" ht="36" x14ac:dyDescent="0.3">
      <c r="A4197" s="43">
        <v>4187</v>
      </c>
      <c r="B4197" s="17" t="s">
        <v>11233</v>
      </c>
      <c r="C4197" s="18" t="s">
        <v>18141</v>
      </c>
      <c r="D4197" s="17" t="s">
        <v>11234</v>
      </c>
      <c r="E4197" s="18" t="s">
        <v>16866</v>
      </c>
      <c r="F4197" s="18" t="s">
        <v>16866</v>
      </c>
      <c r="G4197" s="17" t="s">
        <v>20</v>
      </c>
      <c r="H4197" s="21">
        <v>1509500</v>
      </c>
      <c r="I4197" s="20">
        <v>1509556.5217391308</v>
      </c>
      <c r="J4197" s="19">
        <v>1569900</v>
      </c>
      <c r="K4197" s="1"/>
      <c r="L4197" s="183"/>
      <c r="M4197" s="44" t="e">
        <f>VLOOKUP(#REF!,'[1]PL3 Danh muc đầy đủ'!$E$9:$X$9281,20,0)</f>
        <v>#REF!</v>
      </c>
      <c r="N4197" s="44" t="e">
        <f>M4197-#REF!</f>
        <v>#REF!</v>
      </c>
    </row>
    <row r="4198" spans="1:14" ht="36" x14ac:dyDescent="0.3">
      <c r="A4198" s="43">
        <v>4188</v>
      </c>
      <c r="B4198" s="17" t="s">
        <v>11235</v>
      </c>
      <c r="C4198" s="18" t="s">
        <v>18141</v>
      </c>
      <c r="D4198" s="17" t="s">
        <v>11236</v>
      </c>
      <c r="E4198" s="18" t="s">
        <v>11237</v>
      </c>
      <c r="F4198" s="18" t="s">
        <v>11237</v>
      </c>
      <c r="G4198" s="17" t="s">
        <v>20</v>
      </c>
      <c r="H4198" s="21">
        <v>1509500</v>
      </c>
      <c r="I4198" s="20">
        <v>1509556.5217391308</v>
      </c>
      <c r="J4198" s="19">
        <v>1569900</v>
      </c>
      <c r="K4198" s="1"/>
      <c r="L4198" s="183"/>
      <c r="M4198" s="44" t="e">
        <f>VLOOKUP(#REF!,'[1]PL3 Danh muc đầy đủ'!$E$9:$X$9281,20,0)</f>
        <v>#REF!</v>
      </c>
      <c r="N4198" s="44" t="e">
        <f>M4198-#REF!</f>
        <v>#REF!</v>
      </c>
    </row>
    <row r="4199" spans="1:14" ht="36" x14ac:dyDescent="0.3">
      <c r="A4199" s="43">
        <v>4189</v>
      </c>
      <c r="B4199" s="17" t="s">
        <v>11238</v>
      </c>
      <c r="C4199" s="18" t="s">
        <v>18141</v>
      </c>
      <c r="D4199" s="17" t="s">
        <v>11239</v>
      </c>
      <c r="E4199" s="18" t="s">
        <v>11240</v>
      </c>
      <c r="F4199" s="18" t="s">
        <v>11240</v>
      </c>
      <c r="G4199" s="17" t="s">
        <v>20</v>
      </c>
      <c r="H4199" s="21">
        <v>1509500</v>
      </c>
      <c r="I4199" s="20">
        <v>1509556.5217391308</v>
      </c>
      <c r="J4199" s="19">
        <v>1569900</v>
      </c>
      <c r="K4199" s="1"/>
      <c r="L4199" s="183"/>
      <c r="M4199" s="44" t="e">
        <f>VLOOKUP(#REF!,'[1]PL3 Danh muc đầy đủ'!$E$9:$X$9281,20,0)</f>
        <v>#REF!</v>
      </c>
      <c r="N4199" s="44" t="e">
        <f>M4199-#REF!</f>
        <v>#REF!</v>
      </c>
    </row>
    <row r="4200" spans="1:14" ht="18" x14ac:dyDescent="0.3">
      <c r="A4200" s="43">
        <v>4190</v>
      </c>
      <c r="B4200" s="17" t="s">
        <v>11241</v>
      </c>
      <c r="C4200" s="18" t="s">
        <v>18141</v>
      </c>
      <c r="D4200" s="17" t="s">
        <v>11242</v>
      </c>
      <c r="E4200" s="18" t="s">
        <v>11243</v>
      </c>
      <c r="F4200" s="18" t="s">
        <v>11243</v>
      </c>
      <c r="G4200" s="17" t="s">
        <v>20</v>
      </c>
      <c r="H4200" s="21">
        <v>1509500</v>
      </c>
      <c r="I4200" s="20">
        <v>1509556.5217391308</v>
      </c>
      <c r="J4200" s="19">
        <v>1569900</v>
      </c>
      <c r="K4200" s="1"/>
      <c r="L4200" s="183"/>
      <c r="M4200" s="44" t="e">
        <f>VLOOKUP(#REF!,'[1]PL3 Danh muc đầy đủ'!$E$9:$X$9281,20,0)</f>
        <v>#REF!</v>
      </c>
      <c r="N4200" s="44" t="e">
        <f>M4200-#REF!</f>
        <v>#REF!</v>
      </c>
    </row>
    <row r="4201" spans="1:14" ht="18" x14ac:dyDescent="0.3">
      <c r="A4201" s="43">
        <v>4191</v>
      </c>
      <c r="B4201" s="17" t="s">
        <v>11244</v>
      </c>
      <c r="C4201" s="18" t="s">
        <v>18141</v>
      </c>
      <c r="D4201" s="17" t="s">
        <v>11245</v>
      </c>
      <c r="E4201" s="18" t="s">
        <v>11246</v>
      </c>
      <c r="F4201" s="18" t="s">
        <v>11246</v>
      </c>
      <c r="G4201" s="17" t="s">
        <v>20</v>
      </c>
      <c r="H4201" s="21">
        <v>1509500</v>
      </c>
      <c r="I4201" s="20">
        <v>1509556.5217391308</v>
      </c>
      <c r="J4201" s="19">
        <v>1569900</v>
      </c>
      <c r="K4201" s="1"/>
      <c r="L4201" s="183"/>
      <c r="M4201" s="44" t="e">
        <f>VLOOKUP(#REF!,'[1]PL3 Danh muc đầy đủ'!$E$9:$X$9281,20,0)</f>
        <v>#REF!</v>
      </c>
      <c r="N4201" s="44" t="e">
        <f>M4201-#REF!</f>
        <v>#REF!</v>
      </c>
    </row>
    <row r="4202" spans="1:14" ht="36" x14ac:dyDescent="0.3">
      <c r="A4202" s="43">
        <v>4192</v>
      </c>
      <c r="B4202" s="17" t="s">
        <v>11247</v>
      </c>
      <c r="C4202" s="18" t="s">
        <v>18141</v>
      </c>
      <c r="D4202" s="17" t="s">
        <v>11248</v>
      </c>
      <c r="E4202" s="18" t="s">
        <v>11249</v>
      </c>
      <c r="F4202" s="18" t="s">
        <v>11249</v>
      </c>
      <c r="G4202" s="17" t="s">
        <v>20</v>
      </c>
      <c r="H4202" s="21">
        <v>1509500</v>
      </c>
      <c r="I4202" s="20">
        <v>1509556.5217391308</v>
      </c>
      <c r="J4202" s="19">
        <v>1569900</v>
      </c>
      <c r="K4202" s="1"/>
      <c r="L4202" s="183"/>
      <c r="M4202" s="44" t="e">
        <f>VLOOKUP(#REF!,'[1]PL3 Danh muc đầy đủ'!$E$9:$X$9281,20,0)</f>
        <v>#REF!</v>
      </c>
      <c r="N4202" s="44" t="e">
        <f>M4202-#REF!</f>
        <v>#REF!</v>
      </c>
    </row>
    <row r="4203" spans="1:14" ht="36" x14ac:dyDescent="0.3">
      <c r="A4203" s="43">
        <v>4193</v>
      </c>
      <c r="B4203" s="17" t="s">
        <v>11250</v>
      </c>
      <c r="C4203" s="18" t="s">
        <v>18141</v>
      </c>
      <c r="D4203" s="17" t="s">
        <v>11251</v>
      </c>
      <c r="E4203" s="18" t="s">
        <v>11252</v>
      </c>
      <c r="F4203" s="18" t="s">
        <v>11252</v>
      </c>
      <c r="G4203" s="17" t="s">
        <v>18</v>
      </c>
      <c r="H4203" s="21">
        <v>1509500</v>
      </c>
      <c r="I4203" s="20">
        <v>1509556.5217391308</v>
      </c>
      <c r="J4203" s="19">
        <v>1569900</v>
      </c>
      <c r="K4203" s="1"/>
      <c r="L4203" s="183"/>
      <c r="M4203" s="44" t="e">
        <f>VLOOKUP(#REF!,'[1]PL3 Danh muc đầy đủ'!$E$9:$X$9281,20,0)</f>
        <v>#REF!</v>
      </c>
      <c r="N4203" s="44" t="e">
        <f>M4203-#REF!</f>
        <v>#REF!</v>
      </c>
    </row>
    <row r="4204" spans="1:14" ht="36" x14ac:dyDescent="0.3">
      <c r="A4204" s="43">
        <v>4194</v>
      </c>
      <c r="B4204" s="17" t="s">
        <v>11253</v>
      </c>
      <c r="C4204" s="18" t="s">
        <v>18136</v>
      </c>
      <c r="D4204" s="17" t="s">
        <v>11254</v>
      </c>
      <c r="E4204" s="18" t="s">
        <v>11255</v>
      </c>
      <c r="F4204" s="18" t="s">
        <v>11255</v>
      </c>
      <c r="G4204" s="17" t="s">
        <v>20</v>
      </c>
      <c r="H4204" s="21">
        <v>1509500</v>
      </c>
      <c r="I4204" s="20">
        <v>1509556.5217391308</v>
      </c>
      <c r="J4204" s="19">
        <v>1569900</v>
      </c>
      <c r="K4204" s="1"/>
      <c r="L4204" s="183"/>
      <c r="M4204" s="44" t="e">
        <f>VLOOKUP(#REF!,'[1]PL3 Danh muc đầy đủ'!$E$9:$X$9281,20,0)</f>
        <v>#REF!</v>
      </c>
      <c r="N4204" s="44" t="e">
        <f>M4204-#REF!</f>
        <v>#REF!</v>
      </c>
    </row>
    <row r="4205" spans="1:14" ht="36" x14ac:dyDescent="0.3">
      <c r="A4205" s="43">
        <v>4195</v>
      </c>
      <c r="B4205" s="17" t="s">
        <v>11256</v>
      </c>
      <c r="C4205" s="18" t="s">
        <v>18141</v>
      </c>
      <c r="D4205" s="17" t="s">
        <v>11257</v>
      </c>
      <c r="E4205" s="18" t="s">
        <v>11258</v>
      </c>
      <c r="F4205" s="18" t="s">
        <v>11258</v>
      </c>
      <c r="G4205" s="17" t="s">
        <v>1796</v>
      </c>
      <c r="H4205" s="21">
        <v>1096500</v>
      </c>
      <c r="I4205" s="20">
        <v>1096530.4347826084</v>
      </c>
      <c r="J4205" s="19">
        <v>1140300</v>
      </c>
      <c r="K4205" s="1"/>
      <c r="L4205" s="183"/>
      <c r="M4205" s="44" t="e">
        <f>VLOOKUP(#REF!,'[1]PL3 Danh muc đầy đủ'!$E$9:$X$9281,20,0)</f>
        <v>#REF!</v>
      </c>
      <c r="N4205" s="44" t="e">
        <f>M4205-#REF!</f>
        <v>#REF!</v>
      </c>
    </row>
    <row r="4206" spans="1:14" ht="18" x14ac:dyDescent="0.3">
      <c r="A4206" s="43">
        <v>4196</v>
      </c>
      <c r="B4206" s="17" t="s">
        <v>11259</v>
      </c>
      <c r="C4206" s="18" t="s">
        <v>18167</v>
      </c>
      <c r="D4206" s="17" t="s">
        <v>11260</v>
      </c>
      <c r="E4206" s="18" t="s">
        <v>11261</v>
      </c>
      <c r="F4206" s="18" t="s">
        <v>11261</v>
      </c>
      <c r="G4206" s="17" t="s">
        <v>18</v>
      </c>
      <c r="H4206" s="21">
        <v>1369400</v>
      </c>
      <c r="I4206" s="20">
        <v>1369452.1739130428</v>
      </c>
      <c r="J4206" s="19">
        <v>1424200</v>
      </c>
      <c r="K4206" s="1"/>
      <c r="L4206" s="183"/>
      <c r="M4206" s="44" t="e">
        <f>VLOOKUP(#REF!,'[1]PL3 Danh muc đầy đủ'!$E$9:$X$9281,20,0)</f>
        <v>#REF!</v>
      </c>
      <c r="N4206" s="44" t="e">
        <f>M4206-#REF!</f>
        <v>#REF!</v>
      </c>
    </row>
    <row r="4207" spans="1:14" ht="18" x14ac:dyDescent="0.3">
      <c r="A4207" s="43">
        <v>4197</v>
      </c>
      <c r="B4207" s="17" t="s">
        <v>11262</v>
      </c>
      <c r="C4207" s="18" t="s">
        <v>18147</v>
      </c>
      <c r="D4207" s="17" t="s">
        <v>11263</v>
      </c>
      <c r="E4207" s="18" t="s">
        <v>11261</v>
      </c>
      <c r="F4207" s="18" t="s">
        <v>11261</v>
      </c>
      <c r="G4207" s="17" t="s">
        <v>18</v>
      </c>
      <c r="H4207" s="21">
        <v>1369400</v>
      </c>
      <c r="I4207" s="20">
        <v>1369452.1739130428</v>
      </c>
      <c r="J4207" s="19">
        <v>1424200</v>
      </c>
      <c r="K4207" s="1"/>
      <c r="L4207" s="183"/>
      <c r="M4207" s="44" t="e">
        <f>VLOOKUP(#REF!,'[1]PL3 Danh muc đầy đủ'!$E$9:$X$9281,20,0)</f>
        <v>#REF!</v>
      </c>
      <c r="N4207" s="44" t="e">
        <f>M4207-#REF!</f>
        <v>#REF!</v>
      </c>
    </row>
    <row r="4208" spans="1:14" ht="18" x14ac:dyDescent="0.3">
      <c r="A4208" s="43">
        <v>4198</v>
      </c>
      <c r="B4208" s="17" t="s">
        <v>11264</v>
      </c>
      <c r="C4208" s="18" t="s">
        <v>18137</v>
      </c>
      <c r="D4208" s="17" t="s">
        <v>11265</v>
      </c>
      <c r="E4208" s="18" t="s">
        <v>11261</v>
      </c>
      <c r="F4208" s="18" t="s">
        <v>11261</v>
      </c>
      <c r="G4208" s="17" t="s">
        <v>1633</v>
      </c>
      <c r="H4208" s="21">
        <v>1369400</v>
      </c>
      <c r="I4208" s="20">
        <v>1369452.1739130428</v>
      </c>
      <c r="J4208" s="19">
        <v>1424200</v>
      </c>
      <c r="K4208" s="1"/>
      <c r="L4208" s="183"/>
      <c r="M4208" s="44" t="e">
        <f>VLOOKUP(#REF!,'[1]PL3 Danh muc đầy đủ'!$E$9:$X$9281,20,0)</f>
        <v>#REF!</v>
      </c>
      <c r="N4208" s="44" t="e">
        <f>M4208-#REF!</f>
        <v>#REF!</v>
      </c>
    </row>
    <row r="4209" spans="1:14" ht="18" x14ac:dyDescent="0.3">
      <c r="A4209" s="43">
        <v>4199</v>
      </c>
      <c r="B4209" s="17" t="s">
        <v>11266</v>
      </c>
      <c r="C4209" s="18" t="s">
        <v>18167</v>
      </c>
      <c r="D4209" s="17" t="s">
        <v>11267</v>
      </c>
      <c r="E4209" s="18" t="s">
        <v>11268</v>
      </c>
      <c r="F4209" s="18" t="s">
        <v>11268</v>
      </c>
      <c r="G4209" s="17" t="s">
        <v>18</v>
      </c>
      <c r="H4209" s="21">
        <v>1079400</v>
      </c>
      <c r="I4209" s="20">
        <v>1079452.1739130428</v>
      </c>
      <c r="J4209" s="19">
        <v>1122600</v>
      </c>
      <c r="K4209" s="1"/>
      <c r="L4209" s="183"/>
      <c r="M4209" s="44" t="e">
        <f>VLOOKUP(#REF!,'[1]PL3 Danh muc đầy đủ'!$E$9:$X$9281,20,0)</f>
        <v>#REF!</v>
      </c>
      <c r="N4209" s="44" t="e">
        <f>M4209-#REF!</f>
        <v>#REF!</v>
      </c>
    </row>
    <row r="4210" spans="1:14" ht="18" x14ac:dyDescent="0.3">
      <c r="A4210" s="43">
        <v>4200</v>
      </c>
      <c r="B4210" s="17" t="s">
        <v>11270</v>
      </c>
      <c r="C4210" s="18" t="s">
        <v>18147</v>
      </c>
      <c r="D4210" s="17" t="s">
        <v>11271</v>
      </c>
      <c r="E4210" s="18" t="s">
        <v>11268</v>
      </c>
      <c r="F4210" s="18" t="s">
        <v>11268</v>
      </c>
      <c r="G4210" s="17" t="s">
        <v>20</v>
      </c>
      <c r="H4210" s="21">
        <v>1079400</v>
      </c>
      <c r="I4210" s="20">
        <v>1079452.1739130428</v>
      </c>
      <c r="J4210" s="19">
        <v>1122600</v>
      </c>
      <c r="K4210" s="1"/>
      <c r="L4210" s="183"/>
      <c r="M4210" s="44" t="e">
        <f>VLOOKUP(#REF!,'[1]PL3 Danh muc đầy đủ'!$E$9:$X$9281,20,0)</f>
        <v>#REF!</v>
      </c>
      <c r="N4210" s="44" t="e">
        <f>M4210-#REF!</f>
        <v>#REF!</v>
      </c>
    </row>
    <row r="4211" spans="1:14" ht="18" x14ac:dyDescent="0.3">
      <c r="A4211" s="43">
        <v>4201</v>
      </c>
      <c r="B4211" s="17" t="s">
        <v>11272</v>
      </c>
      <c r="C4211" s="18" t="s">
        <v>18137</v>
      </c>
      <c r="D4211" s="17" t="s">
        <v>11273</v>
      </c>
      <c r="E4211" s="18" t="s">
        <v>11269</v>
      </c>
      <c r="F4211" s="18" t="s">
        <v>11269</v>
      </c>
      <c r="G4211" s="17" t="s">
        <v>1633</v>
      </c>
      <c r="H4211" s="21">
        <v>1079400</v>
      </c>
      <c r="I4211" s="20">
        <v>1079452.1739130428</v>
      </c>
      <c r="J4211" s="19">
        <v>1122600</v>
      </c>
      <c r="K4211" s="1"/>
      <c r="L4211" s="183"/>
      <c r="M4211" s="44" t="e">
        <f>VLOOKUP(#REF!,'[1]PL3 Danh muc đầy đủ'!$E$9:$X$9281,20,0)</f>
        <v>#REF!</v>
      </c>
      <c r="N4211" s="44" t="e">
        <f>M4211-#REF!</f>
        <v>#REF!</v>
      </c>
    </row>
    <row r="4212" spans="1:14" ht="36" x14ac:dyDescent="0.3">
      <c r="A4212" s="43">
        <v>4202</v>
      </c>
      <c r="B4212" s="17" t="s">
        <v>21</v>
      </c>
      <c r="C4212" s="18" t="s">
        <v>18147</v>
      </c>
      <c r="D4212" s="17" t="s">
        <v>22</v>
      </c>
      <c r="E4212" s="18" t="s">
        <v>23</v>
      </c>
      <c r="F4212" s="18" t="s">
        <v>23</v>
      </c>
      <c r="G4212" s="17" t="s">
        <v>24</v>
      </c>
      <c r="H4212" s="21">
        <v>4158300</v>
      </c>
      <c r="I4212" s="20">
        <v>4158313.0434782607</v>
      </c>
      <c r="J4212" s="19">
        <v>4324600</v>
      </c>
      <c r="K4212" s="1"/>
      <c r="L4212" s="183"/>
      <c r="M4212" s="44" t="e">
        <f>VLOOKUP(#REF!,'[1]PL3 Danh muc đầy đủ'!$E$9:$X$9281,20,0)</f>
        <v>#REF!</v>
      </c>
      <c r="N4212" s="44" t="e">
        <f>M4212-#REF!</f>
        <v>#REF!</v>
      </c>
    </row>
    <row r="4213" spans="1:14" ht="36" x14ac:dyDescent="0.3">
      <c r="A4213" s="43">
        <v>4203</v>
      </c>
      <c r="B4213" s="17" t="s">
        <v>26</v>
      </c>
      <c r="C4213" s="18" t="s">
        <v>18147</v>
      </c>
      <c r="D4213" s="17" t="s">
        <v>27</v>
      </c>
      <c r="E4213" s="18" t="s">
        <v>28</v>
      </c>
      <c r="F4213" s="18" t="s">
        <v>28</v>
      </c>
      <c r="G4213" s="17" t="s">
        <v>24</v>
      </c>
      <c r="H4213" s="21">
        <v>4158300</v>
      </c>
      <c r="I4213" s="20">
        <v>4158313.0434782607</v>
      </c>
      <c r="J4213" s="19">
        <v>4324600</v>
      </c>
      <c r="K4213" s="1"/>
      <c r="L4213" s="183"/>
      <c r="M4213" s="44" t="e">
        <f>VLOOKUP(#REF!,'[1]PL3 Danh muc đầy đủ'!$E$9:$X$9281,20,0)</f>
        <v>#REF!</v>
      </c>
      <c r="N4213" s="44" t="e">
        <f>M4213-#REF!</f>
        <v>#REF!</v>
      </c>
    </row>
    <row r="4214" spans="1:14" ht="18" x14ac:dyDescent="0.3">
      <c r="A4214" s="43">
        <v>4204</v>
      </c>
      <c r="B4214" s="17" t="s">
        <v>29</v>
      </c>
      <c r="C4214" s="18" t="s">
        <v>18137</v>
      </c>
      <c r="D4214" s="17" t="s">
        <v>30</v>
      </c>
      <c r="E4214" s="18" t="s">
        <v>25</v>
      </c>
      <c r="F4214" s="18" t="s">
        <v>25</v>
      </c>
      <c r="G4214" s="17" t="s">
        <v>24</v>
      </c>
      <c r="H4214" s="21">
        <v>4158300</v>
      </c>
      <c r="I4214" s="20">
        <v>4158313.0434782607</v>
      </c>
      <c r="J4214" s="19">
        <v>4324600</v>
      </c>
      <c r="K4214" s="1"/>
      <c r="L4214" s="183"/>
      <c r="M4214" s="44" t="e">
        <f>VLOOKUP(#REF!,'[1]PL3 Danh muc đầy đủ'!$E$9:$X$9281,20,0)</f>
        <v>#REF!</v>
      </c>
      <c r="N4214" s="44" t="e">
        <f>M4214-#REF!</f>
        <v>#REF!</v>
      </c>
    </row>
    <row r="4215" spans="1:14" ht="18" x14ac:dyDescent="0.3">
      <c r="A4215" s="43">
        <v>4205</v>
      </c>
      <c r="B4215" s="17" t="s">
        <v>31</v>
      </c>
      <c r="C4215" s="18" t="s">
        <v>18147</v>
      </c>
      <c r="D4215" s="17" t="s">
        <v>32</v>
      </c>
      <c r="E4215" s="18" t="s">
        <v>33</v>
      </c>
      <c r="F4215" s="18" t="s">
        <v>33</v>
      </c>
      <c r="G4215" s="17" t="s">
        <v>24</v>
      </c>
      <c r="H4215" s="21">
        <v>2971900</v>
      </c>
      <c r="I4215" s="20">
        <v>2971913.0434782607</v>
      </c>
      <c r="J4215" s="19">
        <v>3090700</v>
      </c>
      <c r="K4215" s="1"/>
      <c r="L4215" s="183"/>
      <c r="M4215" s="44" t="e">
        <f>VLOOKUP(#REF!,'[1]PL3 Danh muc đầy đủ'!$E$9:$X$9281,20,0)</f>
        <v>#REF!</v>
      </c>
      <c r="N4215" s="44" t="e">
        <f>M4215-#REF!</f>
        <v>#REF!</v>
      </c>
    </row>
    <row r="4216" spans="1:14" ht="18" x14ac:dyDescent="0.3">
      <c r="A4216" s="43">
        <v>4206</v>
      </c>
      <c r="B4216" s="17" t="s">
        <v>34</v>
      </c>
      <c r="C4216" s="18" t="s">
        <v>18137</v>
      </c>
      <c r="D4216" s="17" t="s">
        <v>35</v>
      </c>
      <c r="E4216" s="18" t="s">
        <v>33</v>
      </c>
      <c r="F4216" s="18" t="s">
        <v>33</v>
      </c>
      <c r="G4216" s="17" t="s">
        <v>18</v>
      </c>
      <c r="H4216" s="21">
        <v>2971900</v>
      </c>
      <c r="I4216" s="20">
        <v>2971913.0434782607</v>
      </c>
      <c r="J4216" s="19">
        <v>3090700</v>
      </c>
      <c r="K4216" s="1"/>
      <c r="L4216" s="183"/>
      <c r="M4216" s="44" t="e">
        <f>VLOOKUP(#REF!,'[1]PL3 Danh muc đầy đủ'!$E$9:$X$9281,20,0)</f>
        <v>#REF!</v>
      </c>
      <c r="N4216" s="44" t="e">
        <f>M4216-#REF!</f>
        <v>#REF!</v>
      </c>
    </row>
    <row r="4217" spans="1:14" ht="54" x14ac:dyDescent="0.3">
      <c r="A4217" s="43">
        <v>4207</v>
      </c>
      <c r="B4217" s="17" t="s">
        <v>36</v>
      </c>
      <c r="C4217" s="18" t="s">
        <v>18137</v>
      </c>
      <c r="D4217" s="17" t="s">
        <v>37</v>
      </c>
      <c r="E4217" s="18" t="s">
        <v>16867</v>
      </c>
      <c r="F4217" s="18" t="s">
        <v>16867</v>
      </c>
      <c r="G4217" s="17" t="s">
        <v>24</v>
      </c>
      <c r="H4217" s="21">
        <v>4541300</v>
      </c>
      <c r="I4217" s="20">
        <v>4541313.0434782607</v>
      </c>
      <c r="J4217" s="19">
        <v>4722900</v>
      </c>
      <c r="K4217" s="1"/>
      <c r="L4217" s="183"/>
      <c r="M4217" s="44" t="e">
        <f>VLOOKUP(#REF!,'[1]PL3 Danh muc đầy đủ'!$E$9:$X$9281,20,0)</f>
        <v>#REF!</v>
      </c>
      <c r="N4217" s="44" t="e">
        <f>M4217-#REF!</f>
        <v>#REF!</v>
      </c>
    </row>
    <row r="4218" spans="1:14" ht="54" x14ac:dyDescent="0.3">
      <c r="A4218" s="43">
        <v>4208</v>
      </c>
      <c r="B4218" s="17" t="s">
        <v>11274</v>
      </c>
      <c r="C4218" s="18" t="s">
        <v>18147</v>
      </c>
      <c r="D4218" s="17" t="s">
        <v>11275</v>
      </c>
      <c r="E4218" s="18" t="s">
        <v>16868</v>
      </c>
      <c r="F4218" s="18" t="s">
        <v>16868</v>
      </c>
      <c r="G4218" s="17" t="s">
        <v>24</v>
      </c>
      <c r="H4218" s="21">
        <v>5982300</v>
      </c>
      <c r="I4218" s="20">
        <v>5982313.0434782607</v>
      </c>
      <c r="J4218" s="19">
        <v>6221600</v>
      </c>
      <c r="K4218" s="1"/>
      <c r="L4218" s="183"/>
      <c r="M4218" s="44" t="e">
        <f>VLOOKUP(#REF!,'[1]PL3 Danh muc đầy đủ'!$E$9:$X$9281,20,0)</f>
        <v>#REF!</v>
      </c>
      <c r="N4218" s="44" t="e">
        <f>M4218-#REF!</f>
        <v>#REF!</v>
      </c>
    </row>
    <row r="4219" spans="1:14" ht="18" x14ac:dyDescent="0.3">
      <c r="A4219" s="43">
        <v>4209</v>
      </c>
      <c r="B4219" s="17" t="s">
        <v>44</v>
      </c>
      <c r="C4219" s="18" t="s">
        <v>18167</v>
      </c>
      <c r="D4219" s="17" t="s">
        <v>45</v>
      </c>
      <c r="E4219" s="18" t="s">
        <v>46</v>
      </c>
      <c r="F4219" s="18" t="s">
        <v>46</v>
      </c>
      <c r="G4219" s="17" t="s">
        <v>18</v>
      </c>
      <c r="H4219" s="21">
        <v>2268300</v>
      </c>
      <c r="I4219" s="20">
        <v>2268365.2173913047</v>
      </c>
      <c r="J4219" s="19">
        <v>2359000</v>
      </c>
      <c r="K4219" s="1"/>
      <c r="L4219" s="183"/>
      <c r="M4219" s="44" t="e">
        <f>VLOOKUP(#REF!,'[1]PL3 Danh muc đầy đủ'!$E$9:$X$9281,20,0)</f>
        <v>#REF!</v>
      </c>
      <c r="N4219" s="44" t="e">
        <f>M4219-#REF!</f>
        <v>#REF!</v>
      </c>
    </row>
    <row r="4220" spans="1:14" ht="18" x14ac:dyDescent="0.3">
      <c r="A4220" s="43">
        <v>4210</v>
      </c>
      <c r="B4220" s="17" t="s">
        <v>47</v>
      </c>
      <c r="C4220" s="18" t="s">
        <v>18147</v>
      </c>
      <c r="D4220" s="17" t="s">
        <v>48</v>
      </c>
      <c r="E4220" s="18" t="s">
        <v>46</v>
      </c>
      <c r="F4220" s="18" t="s">
        <v>46</v>
      </c>
      <c r="G4220" s="17" t="s">
        <v>18</v>
      </c>
      <c r="H4220" s="21">
        <v>2268300</v>
      </c>
      <c r="I4220" s="20">
        <v>2268365.2173913047</v>
      </c>
      <c r="J4220" s="19">
        <v>2359000</v>
      </c>
      <c r="K4220" s="1"/>
      <c r="L4220" s="183"/>
      <c r="M4220" s="44" t="e">
        <f>VLOOKUP(#REF!,'[1]PL3 Danh muc đầy đủ'!$E$9:$X$9281,20,0)</f>
        <v>#REF!</v>
      </c>
      <c r="N4220" s="44" t="e">
        <f>M4220-#REF!</f>
        <v>#REF!</v>
      </c>
    </row>
    <row r="4221" spans="1:14" ht="18" x14ac:dyDescent="0.3">
      <c r="A4221" s="43">
        <v>4211</v>
      </c>
      <c r="B4221" s="17" t="s">
        <v>49</v>
      </c>
      <c r="C4221" s="18" t="s">
        <v>18137</v>
      </c>
      <c r="D4221" s="17" t="s">
        <v>50</v>
      </c>
      <c r="E4221" s="18" t="s">
        <v>46</v>
      </c>
      <c r="F4221" s="18" t="s">
        <v>46</v>
      </c>
      <c r="G4221" s="17" t="s">
        <v>20</v>
      </c>
      <c r="H4221" s="21">
        <v>2268300</v>
      </c>
      <c r="I4221" s="20">
        <v>2268365.2173913047</v>
      </c>
      <c r="J4221" s="19">
        <v>2359000</v>
      </c>
      <c r="K4221" s="1"/>
      <c r="L4221" s="183"/>
      <c r="M4221" s="44" t="e">
        <f>VLOOKUP(#REF!,'[1]PL3 Danh muc đầy đủ'!$E$9:$X$9281,20,0)</f>
        <v>#REF!</v>
      </c>
      <c r="N4221" s="44" t="e">
        <f>M4221-#REF!</f>
        <v>#REF!</v>
      </c>
    </row>
    <row r="4222" spans="1:14" ht="54" x14ac:dyDescent="0.3">
      <c r="A4222" s="43">
        <v>4212</v>
      </c>
      <c r="B4222" s="17" t="s">
        <v>51</v>
      </c>
      <c r="C4222" s="18" t="s">
        <v>18167</v>
      </c>
      <c r="D4222" s="17" t="s">
        <v>52</v>
      </c>
      <c r="E4222" s="18" t="s">
        <v>53</v>
      </c>
      <c r="F4222" s="18" t="s">
        <v>53</v>
      </c>
      <c r="G4222" s="17" t="s">
        <v>54</v>
      </c>
      <c r="H4222" s="21">
        <v>6815100</v>
      </c>
      <c r="I4222" s="20">
        <v>6815113.0434782617</v>
      </c>
      <c r="J4222" s="19">
        <v>7087700</v>
      </c>
      <c r="K4222" s="1"/>
      <c r="L4222" s="183"/>
      <c r="M4222" s="44" t="e">
        <f>VLOOKUP(#REF!,'[1]PL3 Danh muc đầy đủ'!$E$9:$X$9281,20,0)</f>
        <v>#REF!</v>
      </c>
      <c r="N4222" s="44" t="e">
        <f>M4222-#REF!</f>
        <v>#REF!</v>
      </c>
    </row>
    <row r="4223" spans="1:14" ht="36" x14ac:dyDescent="0.3">
      <c r="A4223" s="43">
        <v>4213</v>
      </c>
      <c r="B4223" s="17" t="s">
        <v>55</v>
      </c>
      <c r="C4223" s="18" t="s">
        <v>18147</v>
      </c>
      <c r="D4223" s="17" t="s">
        <v>56</v>
      </c>
      <c r="E4223" s="18" t="s">
        <v>57</v>
      </c>
      <c r="F4223" s="18" t="s">
        <v>57</v>
      </c>
      <c r="G4223" s="17"/>
      <c r="H4223" s="21">
        <v>6815100</v>
      </c>
      <c r="I4223" s="20">
        <v>6815113.0434782617</v>
      </c>
      <c r="J4223" s="19">
        <v>7087700</v>
      </c>
      <c r="K4223" s="1"/>
      <c r="L4223" s="183"/>
      <c r="M4223" s="44" t="e">
        <f>VLOOKUP(#REF!,'[1]PL3 Danh muc đầy đủ'!$E$9:$X$9281,20,0)</f>
        <v>#REF!</v>
      </c>
      <c r="N4223" s="44" t="e">
        <f>M4223-#REF!</f>
        <v>#REF!</v>
      </c>
    </row>
    <row r="4224" spans="1:14" ht="54" x14ac:dyDescent="0.3">
      <c r="A4224" s="43">
        <v>4214</v>
      </c>
      <c r="B4224" s="17" t="s">
        <v>58</v>
      </c>
      <c r="C4224" s="18" t="s">
        <v>18147</v>
      </c>
      <c r="D4224" s="17" t="s">
        <v>59</v>
      </c>
      <c r="E4224" s="18" t="s">
        <v>53</v>
      </c>
      <c r="F4224" s="18" t="s">
        <v>53</v>
      </c>
      <c r="G4224" s="17" t="s">
        <v>54</v>
      </c>
      <c r="H4224" s="21">
        <v>6815100</v>
      </c>
      <c r="I4224" s="20">
        <v>6815113.0434782617</v>
      </c>
      <c r="J4224" s="19">
        <v>7087700</v>
      </c>
      <c r="K4224" s="1"/>
      <c r="L4224" s="183"/>
      <c r="M4224" s="44" t="e">
        <f>VLOOKUP(#REF!,'[1]PL3 Danh muc đầy đủ'!$E$9:$X$9281,20,0)</f>
        <v>#REF!</v>
      </c>
      <c r="N4224" s="44" t="e">
        <f>M4224-#REF!</f>
        <v>#REF!</v>
      </c>
    </row>
    <row r="4225" spans="1:14" ht="54" x14ac:dyDescent="0.3">
      <c r="A4225" s="43">
        <v>4215</v>
      </c>
      <c r="B4225" s="17" t="s">
        <v>60</v>
      </c>
      <c r="C4225" s="18" t="s">
        <v>18137</v>
      </c>
      <c r="D4225" s="17" t="s">
        <v>61</v>
      </c>
      <c r="E4225" s="18" t="s">
        <v>53</v>
      </c>
      <c r="F4225" s="18" t="s">
        <v>53</v>
      </c>
      <c r="G4225" s="17" t="s">
        <v>54</v>
      </c>
      <c r="H4225" s="21">
        <v>6815100</v>
      </c>
      <c r="I4225" s="20">
        <v>6815113.0434782617</v>
      </c>
      <c r="J4225" s="19">
        <v>7087700</v>
      </c>
      <c r="K4225" s="1"/>
      <c r="L4225" s="183"/>
      <c r="M4225" s="44" t="e">
        <f>VLOOKUP(#REF!,'[1]PL3 Danh muc đầy đủ'!$E$9:$X$9281,20,0)</f>
        <v>#REF!</v>
      </c>
      <c r="N4225" s="44" t="e">
        <f>M4225-#REF!</f>
        <v>#REF!</v>
      </c>
    </row>
    <row r="4226" spans="1:14" ht="36" x14ac:dyDescent="0.3">
      <c r="A4226" s="43">
        <v>4216</v>
      </c>
      <c r="B4226" s="17" t="s">
        <v>11276</v>
      </c>
      <c r="C4226" s="18" t="s">
        <v>18147</v>
      </c>
      <c r="D4226" s="17" t="s">
        <v>11277</v>
      </c>
      <c r="E4226" s="18" t="s">
        <v>11278</v>
      </c>
      <c r="F4226" s="18" t="s">
        <v>11278</v>
      </c>
      <c r="G4226" s="17" t="s">
        <v>24</v>
      </c>
      <c r="H4226" s="21">
        <v>5507100</v>
      </c>
      <c r="I4226" s="20">
        <v>5507113.0434782617</v>
      </c>
      <c r="J4226" s="19">
        <v>5727300</v>
      </c>
      <c r="K4226" s="1"/>
      <c r="L4226" s="183"/>
      <c r="M4226" s="44" t="e">
        <f>VLOOKUP(#REF!,'[1]PL3 Danh muc đầy đủ'!$E$9:$X$9281,20,0)</f>
        <v>#REF!</v>
      </c>
      <c r="N4226" s="44" t="e">
        <f>M4226-#REF!</f>
        <v>#REF!</v>
      </c>
    </row>
    <row r="4227" spans="1:14" ht="36" x14ac:dyDescent="0.3">
      <c r="A4227" s="43">
        <v>4217</v>
      </c>
      <c r="B4227" s="17" t="s">
        <v>11279</v>
      </c>
      <c r="C4227" s="18" t="s">
        <v>18147</v>
      </c>
      <c r="D4227" s="17" t="s">
        <v>11280</v>
      </c>
      <c r="E4227" s="18" t="s">
        <v>11281</v>
      </c>
      <c r="F4227" s="18" t="s">
        <v>11281</v>
      </c>
      <c r="G4227" s="17" t="s">
        <v>24</v>
      </c>
      <c r="H4227" s="21">
        <v>5507100</v>
      </c>
      <c r="I4227" s="20">
        <v>5507113.0434782617</v>
      </c>
      <c r="J4227" s="19">
        <v>5727300</v>
      </c>
      <c r="K4227" s="1"/>
      <c r="L4227" s="183"/>
      <c r="M4227" s="44" t="e">
        <f>VLOOKUP(#REF!,'[1]PL3 Danh muc đầy đủ'!$E$9:$X$9281,20,0)</f>
        <v>#REF!</v>
      </c>
      <c r="N4227" s="44" t="e">
        <f>M4227-#REF!</f>
        <v>#REF!</v>
      </c>
    </row>
    <row r="4228" spans="1:14" ht="36" x14ac:dyDescent="0.3">
      <c r="A4228" s="43">
        <v>4218</v>
      </c>
      <c r="B4228" s="17" t="s">
        <v>11282</v>
      </c>
      <c r="C4228" s="18" t="s">
        <v>18147</v>
      </c>
      <c r="D4228" s="17" t="s">
        <v>11283</v>
      </c>
      <c r="E4228" s="18" t="s">
        <v>11284</v>
      </c>
      <c r="F4228" s="18" t="s">
        <v>11284</v>
      </c>
      <c r="G4228" s="17" t="s">
        <v>24</v>
      </c>
      <c r="H4228" s="21">
        <v>5507100</v>
      </c>
      <c r="I4228" s="20">
        <v>5507113.0434782617</v>
      </c>
      <c r="J4228" s="19">
        <v>5727300</v>
      </c>
      <c r="K4228" s="1"/>
      <c r="L4228" s="183"/>
      <c r="M4228" s="44" t="e">
        <f>VLOOKUP(#REF!,'[1]PL3 Danh muc đầy đủ'!$E$9:$X$9281,20,0)</f>
        <v>#REF!</v>
      </c>
      <c r="N4228" s="44" t="e">
        <f>M4228-#REF!</f>
        <v>#REF!</v>
      </c>
    </row>
    <row r="4229" spans="1:14" ht="36" x14ac:dyDescent="0.3">
      <c r="A4229" s="43">
        <v>4219</v>
      </c>
      <c r="B4229" s="17" t="s">
        <v>11285</v>
      </c>
      <c r="C4229" s="18" t="s">
        <v>18147</v>
      </c>
      <c r="D4229" s="17" t="s">
        <v>11286</v>
      </c>
      <c r="E4229" s="18" t="s">
        <v>16869</v>
      </c>
      <c r="F4229" s="18" t="s">
        <v>16869</v>
      </c>
      <c r="G4229" s="17" t="s">
        <v>24</v>
      </c>
      <c r="H4229" s="21">
        <v>5507100</v>
      </c>
      <c r="I4229" s="20">
        <v>5507113.0434782617</v>
      </c>
      <c r="J4229" s="19">
        <v>5727300</v>
      </c>
      <c r="K4229" s="1"/>
      <c r="L4229" s="183"/>
      <c r="M4229" s="44" t="e">
        <f>VLOOKUP(#REF!,'[1]PL3 Danh muc đầy đủ'!$E$9:$X$9281,20,0)</f>
        <v>#REF!</v>
      </c>
      <c r="N4229" s="44" t="e">
        <f>M4229-#REF!</f>
        <v>#REF!</v>
      </c>
    </row>
    <row r="4230" spans="1:14" ht="36" x14ac:dyDescent="0.3">
      <c r="A4230" s="43">
        <v>4220</v>
      </c>
      <c r="B4230" s="17" t="s">
        <v>11287</v>
      </c>
      <c r="C4230" s="18" t="s">
        <v>18147</v>
      </c>
      <c r="D4230" s="17" t="s">
        <v>11288</v>
      </c>
      <c r="E4230" s="18" t="s">
        <v>352</v>
      </c>
      <c r="F4230" s="18" t="s">
        <v>352</v>
      </c>
      <c r="G4230" s="17" t="s">
        <v>54</v>
      </c>
      <c r="H4230" s="21">
        <v>5507100</v>
      </c>
      <c r="I4230" s="20">
        <v>5507113.0434782617</v>
      </c>
      <c r="J4230" s="19">
        <v>5727300</v>
      </c>
      <c r="K4230" s="1"/>
      <c r="L4230" s="183"/>
      <c r="M4230" s="44" t="e">
        <f>VLOOKUP(#REF!,'[1]PL3 Danh muc đầy đủ'!$E$9:$X$9281,20,0)</f>
        <v>#REF!</v>
      </c>
      <c r="N4230" s="44" t="e">
        <f>M4230-#REF!</f>
        <v>#REF!</v>
      </c>
    </row>
    <row r="4231" spans="1:14" ht="36" x14ac:dyDescent="0.3">
      <c r="A4231" s="43">
        <v>4221</v>
      </c>
      <c r="B4231" s="17" t="s">
        <v>11289</v>
      </c>
      <c r="C4231" s="18" t="s">
        <v>18137</v>
      </c>
      <c r="D4231" s="17" t="s">
        <v>11290</v>
      </c>
      <c r="E4231" s="18" t="s">
        <v>11291</v>
      </c>
      <c r="F4231" s="18" t="s">
        <v>11291</v>
      </c>
      <c r="G4231" s="17" t="s">
        <v>24</v>
      </c>
      <c r="H4231" s="21">
        <v>5507100</v>
      </c>
      <c r="I4231" s="20">
        <v>5507113.0434782617</v>
      </c>
      <c r="J4231" s="19">
        <v>5727300</v>
      </c>
      <c r="K4231" s="1"/>
      <c r="L4231" s="183"/>
      <c r="M4231" s="44" t="e">
        <f>VLOOKUP(#REF!,'[1]PL3 Danh muc đầy đủ'!$E$9:$X$9281,20,0)</f>
        <v>#REF!</v>
      </c>
      <c r="N4231" s="44" t="e">
        <f>M4231-#REF!</f>
        <v>#REF!</v>
      </c>
    </row>
    <row r="4232" spans="1:14" ht="36" x14ac:dyDescent="0.3">
      <c r="A4232" s="43">
        <v>4222</v>
      </c>
      <c r="B4232" s="17" t="s">
        <v>11292</v>
      </c>
      <c r="C4232" s="18" t="s">
        <v>18137</v>
      </c>
      <c r="D4232" s="17" t="s">
        <v>11293</v>
      </c>
      <c r="E4232" s="18" t="s">
        <v>11278</v>
      </c>
      <c r="F4232" s="18" t="s">
        <v>11278</v>
      </c>
      <c r="G4232" s="17" t="s">
        <v>24</v>
      </c>
      <c r="H4232" s="21">
        <v>5507100</v>
      </c>
      <c r="I4232" s="20">
        <v>5507113.0434782617</v>
      </c>
      <c r="J4232" s="19">
        <v>5727300</v>
      </c>
      <c r="K4232" s="1"/>
      <c r="L4232" s="183"/>
      <c r="M4232" s="44" t="e">
        <f>VLOOKUP(#REF!,'[1]PL3 Danh muc đầy đủ'!$E$9:$X$9281,20,0)</f>
        <v>#REF!</v>
      </c>
      <c r="N4232" s="44" t="e">
        <f>M4232-#REF!</f>
        <v>#REF!</v>
      </c>
    </row>
    <row r="4233" spans="1:14" ht="18" x14ac:dyDescent="0.3">
      <c r="A4233" s="43">
        <v>4223</v>
      </c>
      <c r="B4233" s="17" t="s">
        <v>11294</v>
      </c>
      <c r="C4233" s="18" t="s">
        <v>18167</v>
      </c>
      <c r="D4233" s="17" t="s">
        <v>11295</v>
      </c>
      <c r="E4233" s="18" t="s">
        <v>11296</v>
      </c>
      <c r="F4233" s="18" t="s">
        <v>11296</v>
      </c>
      <c r="G4233" s="17" t="s">
        <v>20</v>
      </c>
      <c r="H4233" s="21">
        <v>873000</v>
      </c>
      <c r="I4233" s="20">
        <v>873095.65217391308</v>
      </c>
      <c r="J4233" s="19">
        <v>908000</v>
      </c>
      <c r="K4233" s="1"/>
      <c r="L4233" s="183"/>
      <c r="M4233" s="44" t="e">
        <f>VLOOKUP(#REF!,'[1]PL3 Danh muc đầy đủ'!$E$9:$X$9281,20,0)</f>
        <v>#REF!</v>
      </c>
      <c r="N4233" s="44" t="e">
        <f>M4233-#REF!</f>
        <v>#REF!</v>
      </c>
    </row>
    <row r="4234" spans="1:14" ht="18" x14ac:dyDescent="0.3">
      <c r="A4234" s="43">
        <v>4224</v>
      </c>
      <c r="B4234" s="17" t="s">
        <v>11297</v>
      </c>
      <c r="C4234" s="18" t="s">
        <v>18167</v>
      </c>
      <c r="D4234" s="17" t="s">
        <v>11298</v>
      </c>
      <c r="E4234" s="18" t="s">
        <v>16870</v>
      </c>
      <c r="F4234" s="18" t="s">
        <v>16870</v>
      </c>
      <c r="G4234" s="17" t="s">
        <v>20</v>
      </c>
      <c r="H4234" s="21">
        <v>873000</v>
      </c>
      <c r="I4234" s="20">
        <v>873095.65217391308</v>
      </c>
      <c r="J4234" s="19">
        <v>908000</v>
      </c>
      <c r="K4234" s="1"/>
      <c r="L4234" s="183"/>
      <c r="M4234" s="44" t="e">
        <f>VLOOKUP(#REF!,'[1]PL3 Danh muc đầy đủ'!$E$9:$X$9281,20,0)</f>
        <v>#REF!</v>
      </c>
      <c r="N4234" s="44" t="e">
        <f>M4234-#REF!</f>
        <v>#REF!</v>
      </c>
    </row>
    <row r="4235" spans="1:14" ht="18" x14ac:dyDescent="0.3">
      <c r="A4235" s="43">
        <v>4225</v>
      </c>
      <c r="B4235" s="17" t="s">
        <v>11299</v>
      </c>
      <c r="C4235" s="18" t="s">
        <v>18137</v>
      </c>
      <c r="D4235" s="17" t="s">
        <v>11300</v>
      </c>
      <c r="E4235" s="18" t="s">
        <v>16870</v>
      </c>
      <c r="F4235" s="18" t="s">
        <v>16870</v>
      </c>
      <c r="G4235" s="17" t="s">
        <v>95</v>
      </c>
      <c r="H4235" s="21">
        <v>873000</v>
      </c>
      <c r="I4235" s="20">
        <v>873095.65217391308</v>
      </c>
      <c r="J4235" s="19">
        <v>908000</v>
      </c>
      <c r="K4235" s="1"/>
      <c r="L4235" s="183"/>
      <c r="M4235" s="44" t="e">
        <f>VLOOKUP(#REF!,'[1]PL3 Danh muc đầy đủ'!$E$9:$X$9281,20,0)</f>
        <v>#REF!</v>
      </c>
      <c r="N4235" s="44" t="e">
        <f>M4235-#REF!</f>
        <v>#REF!</v>
      </c>
    </row>
    <row r="4236" spans="1:14" ht="18" x14ac:dyDescent="0.3">
      <c r="A4236" s="43">
        <v>4226</v>
      </c>
      <c r="B4236" s="17" t="s">
        <v>11301</v>
      </c>
      <c r="C4236" s="18" t="s">
        <v>18167</v>
      </c>
      <c r="D4236" s="17" t="s">
        <v>11302</v>
      </c>
      <c r="E4236" s="18" t="s">
        <v>16871</v>
      </c>
      <c r="F4236" s="18" t="s">
        <v>16871</v>
      </c>
      <c r="G4236" s="17" t="s">
        <v>1648</v>
      </c>
      <c r="H4236" s="21">
        <v>951600</v>
      </c>
      <c r="I4236" s="20">
        <v>951669.5652173917</v>
      </c>
      <c r="J4236" s="19">
        <v>989700</v>
      </c>
      <c r="K4236" s="1"/>
      <c r="L4236" s="183"/>
      <c r="M4236" s="44" t="e">
        <f>VLOOKUP(#REF!,'[1]PL3 Danh muc đầy đủ'!$E$9:$X$9281,20,0)</f>
        <v>#REF!</v>
      </c>
      <c r="N4236" s="44" t="e">
        <f>M4236-#REF!</f>
        <v>#REF!</v>
      </c>
    </row>
    <row r="4237" spans="1:14" ht="18" x14ac:dyDescent="0.3">
      <c r="A4237" s="43">
        <v>4227</v>
      </c>
      <c r="B4237" s="17" t="s">
        <v>11303</v>
      </c>
      <c r="C4237" s="18" t="s">
        <v>18137</v>
      </c>
      <c r="D4237" s="17" t="s">
        <v>11304</v>
      </c>
      <c r="E4237" s="18" t="s">
        <v>16871</v>
      </c>
      <c r="F4237" s="18" t="s">
        <v>16871</v>
      </c>
      <c r="G4237" s="17" t="s">
        <v>95</v>
      </c>
      <c r="H4237" s="21">
        <v>951600</v>
      </c>
      <c r="I4237" s="20">
        <v>951669.5652173917</v>
      </c>
      <c r="J4237" s="19">
        <v>989700</v>
      </c>
      <c r="K4237" s="1"/>
      <c r="L4237" s="183"/>
      <c r="M4237" s="44" t="e">
        <f>VLOOKUP(#REF!,'[1]PL3 Danh muc đầy đủ'!$E$9:$X$9281,20,0)</f>
        <v>#REF!</v>
      </c>
      <c r="N4237" s="44" t="e">
        <f>M4237-#REF!</f>
        <v>#REF!</v>
      </c>
    </row>
    <row r="4238" spans="1:14" ht="18" x14ac:dyDescent="0.3">
      <c r="A4238" s="43">
        <v>4228</v>
      </c>
      <c r="B4238" s="17" t="s">
        <v>11305</v>
      </c>
      <c r="C4238" s="18" t="s">
        <v>18137</v>
      </c>
      <c r="D4238" s="17" t="s">
        <v>11306</v>
      </c>
      <c r="E4238" s="18" t="s">
        <v>16872</v>
      </c>
      <c r="F4238" s="18" t="s">
        <v>16872</v>
      </c>
      <c r="G4238" s="17" t="s">
        <v>95</v>
      </c>
      <c r="H4238" s="21">
        <v>251500</v>
      </c>
      <c r="I4238" s="20">
        <v>251530.4347826087</v>
      </c>
      <c r="J4238" s="19">
        <v>261500</v>
      </c>
      <c r="K4238" s="1"/>
      <c r="L4238" s="183"/>
      <c r="M4238" s="44" t="e">
        <f>VLOOKUP(#REF!,'[1]PL3 Danh muc đầy đủ'!$E$9:$X$9281,20,0)</f>
        <v>#REF!</v>
      </c>
      <c r="N4238" s="44" t="e">
        <f>M4238-#REF!</f>
        <v>#REF!</v>
      </c>
    </row>
    <row r="4239" spans="1:14" ht="36" x14ac:dyDescent="0.3">
      <c r="A4239" s="43">
        <v>4229</v>
      </c>
      <c r="B4239" s="17" t="s">
        <v>11307</v>
      </c>
      <c r="C4239" s="18" t="s">
        <v>18137</v>
      </c>
      <c r="D4239" s="17" t="s">
        <v>11308</v>
      </c>
      <c r="E4239" s="18" t="s">
        <v>11309</v>
      </c>
      <c r="F4239" s="18" t="s">
        <v>11309</v>
      </c>
      <c r="G4239" s="17" t="s">
        <v>1633</v>
      </c>
      <c r="H4239" s="21">
        <v>1069900</v>
      </c>
      <c r="I4239" s="20">
        <v>1069904.3478260869</v>
      </c>
      <c r="J4239" s="19">
        <v>1112700</v>
      </c>
      <c r="K4239" s="1"/>
      <c r="L4239" s="183"/>
      <c r="M4239" s="44" t="e">
        <f>VLOOKUP(#REF!,'[1]PL3 Danh muc đầy đủ'!$E$9:$X$9281,20,0)</f>
        <v>#REF!</v>
      </c>
      <c r="N4239" s="44" t="e">
        <f>M4239-#REF!</f>
        <v>#REF!</v>
      </c>
    </row>
    <row r="4240" spans="1:14" ht="18" x14ac:dyDescent="0.3">
      <c r="A4240" s="43">
        <v>4230</v>
      </c>
      <c r="B4240" s="17" t="s">
        <v>11310</v>
      </c>
      <c r="C4240" s="18" t="s">
        <v>18137</v>
      </c>
      <c r="D4240" s="17" t="s">
        <v>11311</v>
      </c>
      <c r="E4240" s="18" t="s">
        <v>11312</v>
      </c>
      <c r="F4240" s="18" t="s">
        <v>11312</v>
      </c>
      <c r="G4240" s="17" t="s">
        <v>95</v>
      </c>
      <c r="H4240" s="21">
        <v>444800</v>
      </c>
      <c r="I4240" s="20">
        <v>444878.26086956525</v>
      </c>
      <c r="J4240" s="19">
        <v>462600</v>
      </c>
      <c r="K4240" s="1"/>
      <c r="L4240" s="183"/>
      <c r="M4240" s="44" t="e">
        <f>VLOOKUP(#REF!,'[1]PL3 Danh muc đầy đủ'!$E$9:$X$9281,20,0)</f>
        <v>#REF!</v>
      </c>
      <c r="N4240" s="44" t="e">
        <f>M4240-#REF!</f>
        <v>#REF!</v>
      </c>
    </row>
    <row r="4241" spans="1:14" ht="18" x14ac:dyDescent="0.3">
      <c r="A4241" s="43">
        <v>4231</v>
      </c>
      <c r="B4241" s="17" t="s">
        <v>11313</v>
      </c>
      <c r="C4241" s="18" t="s">
        <v>18167</v>
      </c>
      <c r="D4241" s="17" t="s">
        <v>11314</v>
      </c>
      <c r="E4241" s="18" t="s">
        <v>11315</v>
      </c>
      <c r="F4241" s="18" t="s">
        <v>11315</v>
      </c>
      <c r="G4241" s="17" t="s">
        <v>95</v>
      </c>
      <c r="H4241" s="21">
        <v>312500</v>
      </c>
      <c r="I4241" s="20">
        <v>312530.4347826087</v>
      </c>
      <c r="J4241" s="19">
        <v>325000</v>
      </c>
      <c r="K4241" s="1"/>
      <c r="L4241" s="183"/>
      <c r="M4241" s="44" t="e">
        <f>VLOOKUP(#REF!,'[1]PL3 Danh muc đầy đủ'!$E$9:$X$9281,20,0)</f>
        <v>#REF!</v>
      </c>
      <c r="N4241" s="44" t="e">
        <f>M4241-#REF!</f>
        <v>#REF!</v>
      </c>
    </row>
    <row r="4242" spans="1:14" ht="18" x14ac:dyDescent="0.3">
      <c r="A4242" s="43">
        <v>4232</v>
      </c>
      <c r="B4242" s="17" t="s">
        <v>11316</v>
      </c>
      <c r="C4242" s="18" t="s">
        <v>18167</v>
      </c>
      <c r="D4242" s="17" t="s">
        <v>11317</v>
      </c>
      <c r="E4242" s="18" t="s">
        <v>11315</v>
      </c>
      <c r="F4242" s="18" t="s">
        <v>11315</v>
      </c>
      <c r="G4242" s="17" t="s">
        <v>1633</v>
      </c>
      <c r="H4242" s="21">
        <v>312500</v>
      </c>
      <c r="I4242" s="20">
        <v>312530.4347826087</v>
      </c>
      <c r="J4242" s="19">
        <v>325000</v>
      </c>
      <c r="K4242" s="1"/>
      <c r="L4242" s="183"/>
      <c r="M4242" s="44" t="e">
        <f>VLOOKUP(#REF!,'[1]PL3 Danh muc đầy đủ'!$E$9:$X$9281,20,0)</f>
        <v>#REF!</v>
      </c>
      <c r="N4242" s="44" t="e">
        <f>M4242-#REF!</f>
        <v>#REF!</v>
      </c>
    </row>
    <row r="4243" spans="1:14" ht="18" x14ac:dyDescent="0.3">
      <c r="A4243" s="43">
        <v>4233</v>
      </c>
      <c r="B4243" s="17" t="s">
        <v>11318</v>
      </c>
      <c r="C4243" s="18" t="s">
        <v>18137</v>
      </c>
      <c r="D4243" s="17" t="s">
        <v>11319</v>
      </c>
      <c r="E4243" s="18" t="s">
        <v>11315</v>
      </c>
      <c r="F4243" s="18" t="s">
        <v>11315</v>
      </c>
      <c r="G4243" s="17"/>
      <c r="H4243" s="21">
        <v>312500</v>
      </c>
      <c r="I4243" s="20">
        <v>312530.4347826087</v>
      </c>
      <c r="J4243" s="19">
        <v>325000</v>
      </c>
      <c r="K4243" s="1"/>
      <c r="L4243" s="183"/>
      <c r="M4243" s="44" t="e">
        <f>VLOOKUP(#REF!,'[1]PL3 Danh muc đầy đủ'!$E$9:$X$9281,20,0)</f>
        <v>#REF!</v>
      </c>
      <c r="N4243" s="44" t="e">
        <f>M4243-#REF!</f>
        <v>#REF!</v>
      </c>
    </row>
    <row r="4244" spans="1:14" ht="18" x14ac:dyDescent="0.3">
      <c r="A4244" s="43">
        <v>4234</v>
      </c>
      <c r="B4244" s="17" t="s">
        <v>11320</v>
      </c>
      <c r="C4244" s="18" t="s">
        <v>18167</v>
      </c>
      <c r="D4244" s="17" t="s">
        <v>11321</v>
      </c>
      <c r="E4244" s="18" t="s">
        <v>11322</v>
      </c>
      <c r="F4244" s="18" t="s">
        <v>11322</v>
      </c>
      <c r="G4244" s="17" t="s">
        <v>1633</v>
      </c>
      <c r="H4244" s="21">
        <v>929400</v>
      </c>
      <c r="I4244" s="20">
        <v>929417.39130434755</v>
      </c>
      <c r="J4244" s="19">
        <v>966500</v>
      </c>
      <c r="K4244" s="1"/>
      <c r="L4244" s="183"/>
      <c r="M4244" s="44" t="e">
        <f>VLOOKUP(#REF!,'[1]PL3 Danh muc đầy đủ'!$E$9:$X$9281,20,0)</f>
        <v>#REF!</v>
      </c>
      <c r="N4244" s="44" t="e">
        <f>M4244-#REF!</f>
        <v>#REF!</v>
      </c>
    </row>
    <row r="4245" spans="1:14" ht="18" x14ac:dyDescent="0.3">
      <c r="A4245" s="43">
        <v>4235</v>
      </c>
      <c r="B4245" s="17" t="s">
        <v>11323</v>
      </c>
      <c r="C4245" s="18" t="s">
        <v>18137</v>
      </c>
      <c r="D4245" s="17" t="s">
        <v>11324</v>
      </c>
      <c r="E4245" s="18" t="s">
        <v>11322</v>
      </c>
      <c r="F4245" s="18" t="s">
        <v>11322</v>
      </c>
      <c r="G4245" s="17" t="s">
        <v>1633</v>
      </c>
      <c r="H4245" s="21">
        <v>929400</v>
      </c>
      <c r="I4245" s="20">
        <v>929417.39130434755</v>
      </c>
      <c r="J4245" s="19">
        <v>966500</v>
      </c>
      <c r="K4245" s="1"/>
      <c r="L4245" s="183"/>
      <c r="M4245" s="44" t="e">
        <f>VLOOKUP(#REF!,'[1]PL3 Danh muc đầy đủ'!$E$9:$X$9281,20,0)</f>
        <v>#REF!</v>
      </c>
      <c r="N4245" s="44" t="e">
        <f>M4245-#REF!</f>
        <v>#REF!</v>
      </c>
    </row>
    <row r="4246" spans="1:14" ht="54" x14ac:dyDescent="0.3">
      <c r="A4246" s="43">
        <v>4236</v>
      </c>
      <c r="B4246" s="17" t="s">
        <v>11325</v>
      </c>
      <c r="C4246" s="18" t="s">
        <v>18137</v>
      </c>
      <c r="D4246" s="17" t="s">
        <v>11326</v>
      </c>
      <c r="E4246" s="18" t="s">
        <v>11327</v>
      </c>
      <c r="F4246" s="18" t="s">
        <v>11327</v>
      </c>
      <c r="G4246" s="17" t="s">
        <v>95</v>
      </c>
      <c r="H4246" s="21">
        <v>191500</v>
      </c>
      <c r="I4246" s="20">
        <v>191530.4347826087</v>
      </c>
      <c r="J4246" s="19">
        <v>199100</v>
      </c>
      <c r="K4246" s="1"/>
      <c r="L4246" s="183"/>
      <c r="M4246" s="44" t="e">
        <f>VLOOKUP(#REF!,'[1]PL3 Danh muc đầy đủ'!$E$9:$X$9281,20,0)</f>
        <v>#REF!</v>
      </c>
      <c r="N4246" s="44" t="e">
        <f>M4246-#REF!</f>
        <v>#REF!</v>
      </c>
    </row>
    <row r="4247" spans="1:14" ht="36" x14ac:dyDescent="0.3">
      <c r="A4247" s="43">
        <v>4237</v>
      </c>
      <c r="B4247" s="17" t="s">
        <v>11328</v>
      </c>
      <c r="C4247" s="18" t="s">
        <v>18137</v>
      </c>
      <c r="D4247" s="17" t="s">
        <v>11329</v>
      </c>
      <c r="E4247" s="18" t="s">
        <v>11330</v>
      </c>
      <c r="F4247" s="18" t="s">
        <v>11330</v>
      </c>
      <c r="G4247" s="17"/>
      <c r="H4247" s="21">
        <v>389400</v>
      </c>
      <c r="I4247" s="20">
        <v>389452.17391304276</v>
      </c>
      <c r="J4247" s="19">
        <v>405000</v>
      </c>
      <c r="K4247" s="1"/>
      <c r="L4247" s="183"/>
      <c r="M4247" s="44" t="e">
        <f>VLOOKUP(#REF!,'[1]PL3 Danh muc đầy đủ'!$E$9:$X$9281,20,0)</f>
        <v>#REF!</v>
      </c>
      <c r="N4247" s="44" t="e">
        <f>M4247-#REF!</f>
        <v>#REF!</v>
      </c>
    </row>
    <row r="4248" spans="1:14" ht="36" x14ac:dyDescent="0.3">
      <c r="A4248" s="43">
        <v>4238</v>
      </c>
      <c r="B4248" s="17" t="s">
        <v>66</v>
      </c>
      <c r="C4248" s="18" t="s">
        <v>18167</v>
      </c>
      <c r="D4248" s="17" t="s">
        <v>67</v>
      </c>
      <c r="E4248" s="18" t="s">
        <v>68</v>
      </c>
      <c r="F4248" s="18" t="s">
        <v>68</v>
      </c>
      <c r="G4248" s="17" t="s">
        <v>24</v>
      </c>
      <c r="H4248" s="21">
        <v>4545300</v>
      </c>
      <c r="I4248" s="20">
        <v>4545313.0434782607</v>
      </c>
      <c r="J4248" s="19">
        <v>4727100</v>
      </c>
      <c r="K4248" s="1"/>
      <c r="L4248" s="183"/>
      <c r="M4248" s="44" t="e">
        <f>VLOOKUP(#REF!,'[1]PL3 Danh muc đầy đủ'!$E$9:$X$9281,20,0)</f>
        <v>#REF!</v>
      </c>
      <c r="N4248" s="44" t="e">
        <f>M4248-#REF!</f>
        <v>#REF!</v>
      </c>
    </row>
    <row r="4249" spans="1:14" ht="36" x14ac:dyDescent="0.3">
      <c r="A4249" s="43">
        <v>4239</v>
      </c>
      <c r="B4249" s="17" t="s">
        <v>70</v>
      </c>
      <c r="C4249" s="18" t="s">
        <v>18137</v>
      </c>
      <c r="D4249" s="17" t="s">
        <v>71</v>
      </c>
      <c r="E4249" s="18" t="s">
        <v>69</v>
      </c>
      <c r="F4249" s="18" t="s">
        <v>69</v>
      </c>
      <c r="G4249" s="17" t="s">
        <v>24</v>
      </c>
      <c r="H4249" s="21">
        <v>4545300</v>
      </c>
      <c r="I4249" s="20">
        <v>4545313.0434782607</v>
      </c>
      <c r="J4249" s="19">
        <v>4727100</v>
      </c>
      <c r="K4249" s="1"/>
      <c r="L4249" s="183"/>
      <c r="M4249" s="44" t="e">
        <f>VLOOKUP(#REF!,'[1]PL3 Danh muc đầy đủ'!$E$9:$X$9281,20,0)</f>
        <v>#REF!</v>
      </c>
      <c r="N4249" s="44" t="e">
        <f>M4249-#REF!</f>
        <v>#REF!</v>
      </c>
    </row>
    <row r="4250" spans="1:14" ht="18" x14ac:dyDescent="0.3">
      <c r="A4250" s="43">
        <v>4240</v>
      </c>
      <c r="B4250" s="17" t="s">
        <v>11331</v>
      </c>
      <c r="C4250" s="18" t="s">
        <v>18167</v>
      </c>
      <c r="D4250" s="17" t="s">
        <v>11332</v>
      </c>
      <c r="E4250" s="18" t="s">
        <v>11333</v>
      </c>
      <c r="F4250" s="18" t="s">
        <v>11333</v>
      </c>
      <c r="G4250" s="17" t="s">
        <v>95</v>
      </c>
      <c r="H4250" s="21">
        <v>682500</v>
      </c>
      <c r="I4250" s="20">
        <v>682565.21739130432</v>
      </c>
      <c r="J4250" s="19">
        <v>709800</v>
      </c>
      <c r="K4250" s="1"/>
      <c r="L4250" s="183"/>
      <c r="M4250" s="44" t="e">
        <f>VLOOKUP(#REF!,'[1]PL3 Danh muc đầy đủ'!$E$9:$X$9281,20,0)</f>
        <v>#REF!</v>
      </c>
      <c r="N4250" s="44" t="e">
        <f>M4250-#REF!</f>
        <v>#REF!</v>
      </c>
    </row>
    <row r="4251" spans="1:14" ht="36" x14ac:dyDescent="0.3">
      <c r="A4251" s="43">
        <v>4241</v>
      </c>
      <c r="B4251" s="17" t="s">
        <v>11334</v>
      </c>
      <c r="C4251" s="18" t="s">
        <v>18137</v>
      </c>
      <c r="D4251" s="17" t="s">
        <v>11335</v>
      </c>
      <c r="E4251" s="18" t="s">
        <v>11336</v>
      </c>
      <c r="F4251" s="18" t="s">
        <v>11336</v>
      </c>
      <c r="G4251" s="17" t="s">
        <v>95</v>
      </c>
      <c r="H4251" s="21">
        <v>236500</v>
      </c>
      <c r="I4251" s="20">
        <v>236530.4347826087</v>
      </c>
      <c r="J4251" s="19">
        <v>245900</v>
      </c>
      <c r="K4251" s="1"/>
      <c r="L4251" s="183"/>
      <c r="M4251" s="44" t="e">
        <f>VLOOKUP(#REF!,'[1]PL3 Danh muc đầy đủ'!$E$9:$X$9281,20,0)</f>
        <v>#REF!</v>
      </c>
      <c r="N4251" s="44" t="e">
        <f>M4251-#REF!</f>
        <v>#REF!</v>
      </c>
    </row>
    <row r="4252" spans="1:14" ht="18" x14ac:dyDescent="0.3">
      <c r="A4252" s="43">
        <v>4242</v>
      </c>
      <c r="B4252" s="17" t="s">
        <v>75</v>
      </c>
      <c r="C4252" s="18" t="s">
        <v>18167</v>
      </c>
      <c r="D4252" s="17" t="s">
        <v>76</v>
      </c>
      <c r="E4252" s="18" t="s">
        <v>77</v>
      </c>
      <c r="F4252" s="18" t="s">
        <v>77</v>
      </c>
      <c r="G4252" s="17" t="s">
        <v>20</v>
      </c>
      <c r="H4252" s="21">
        <v>2119400</v>
      </c>
      <c r="I4252" s="20">
        <v>2119400</v>
      </c>
      <c r="J4252" s="19">
        <v>2204100</v>
      </c>
      <c r="K4252" s="1"/>
      <c r="L4252" s="183"/>
      <c r="M4252" s="44" t="e">
        <f>VLOOKUP(#REF!,'[1]PL3 Danh muc đầy đủ'!$E$9:$X$9281,20,0)</f>
        <v>#REF!</v>
      </c>
      <c r="N4252" s="44" t="e">
        <f>M4252-#REF!</f>
        <v>#REF!</v>
      </c>
    </row>
    <row r="4253" spans="1:14" ht="36" x14ac:dyDescent="0.3">
      <c r="A4253" s="43">
        <v>4243</v>
      </c>
      <c r="B4253" s="17" t="s">
        <v>78</v>
      </c>
      <c r="C4253" s="18" t="s">
        <v>18141</v>
      </c>
      <c r="D4253" s="17" t="s">
        <v>79</v>
      </c>
      <c r="E4253" s="18" t="s">
        <v>80</v>
      </c>
      <c r="F4253" s="18" t="s">
        <v>80</v>
      </c>
      <c r="G4253" s="17" t="s">
        <v>24</v>
      </c>
      <c r="H4253" s="21">
        <v>2119400</v>
      </c>
      <c r="I4253" s="20">
        <v>2119400</v>
      </c>
      <c r="J4253" s="19">
        <v>2204100</v>
      </c>
      <c r="K4253" s="1"/>
      <c r="L4253" s="183"/>
      <c r="M4253" s="44" t="e">
        <f>VLOOKUP(#REF!,'[1]PL3 Danh muc đầy đủ'!$E$9:$X$9281,20,0)</f>
        <v>#REF!</v>
      </c>
      <c r="N4253" s="44" t="e">
        <f>M4253-#REF!</f>
        <v>#REF!</v>
      </c>
    </row>
    <row r="4254" spans="1:14" ht="18" x14ac:dyDescent="0.3">
      <c r="A4254" s="43">
        <v>4244</v>
      </c>
      <c r="B4254" s="17" t="s">
        <v>81</v>
      </c>
      <c r="C4254" s="18" t="s">
        <v>18137</v>
      </c>
      <c r="D4254" s="17" t="s">
        <v>82</v>
      </c>
      <c r="E4254" s="18" t="s">
        <v>77</v>
      </c>
      <c r="F4254" s="18" t="s">
        <v>77</v>
      </c>
      <c r="G4254" s="17" t="s">
        <v>20</v>
      </c>
      <c r="H4254" s="21">
        <v>2119400</v>
      </c>
      <c r="I4254" s="20">
        <v>2119400</v>
      </c>
      <c r="J4254" s="19">
        <v>2204100</v>
      </c>
      <c r="K4254" s="1"/>
      <c r="L4254" s="183"/>
      <c r="M4254" s="44" t="e">
        <f>VLOOKUP(#REF!,'[1]PL3 Danh muc đầy đủ'!$E$9:$X$9281,20,0)</f>
        <v>#REF!</v>
      </c>
      <c r="N4254" s="44" t="e">
        <f>M4254-#REF!</f>
        <v>#REF!</v>
      </c>
    </row>
    <row r="4255" spans="1:14" ht="18" x14ac:dyDescent="0.3">
      <c r="A4255" s="43">
        <v>4245</v>
      </c>
      <c r="B4255" s="17" t="s">
        <v>83</v>
      </c>
      <c r="C4255" s="18" t="s">
        <v>18137</v>
      </c>
      <c r="D4255" s="17" t="s">
        <v>84</v>
      </c>
      <c r="E4255" s="18" t="s">
        <v>85</v>
      </c>
      <c r="F4255" s="18" t="s">
        <v>85</v>
      </c>
      <c r="G4255" s="17" t="s">
        <v>18</v>
      </c>
      <c r="H4255" s="21">
        <v>3054800</v>
      </c>
      <c r="I4255" s="20">
        <v>3054834.7826086953</v>
      </c>
      <c r="J4255" s="19">
        <v>3177000</v>
      </c>
      <c r="K4255" s="1"/>
      <c r="L4255" s="183"/>
      <c r="M4255" s="44" t="e">
        <f>VLOOKUP(#REF!,'[1]PL3 Danh muc đầy đủ'!$E$9:$X$9281,20,0)</f>
        <v>#REF!</v>
      </c>
      <c r="N4255" s="44" t="e">
        <f>M4255-#REF!</f>
        <v>#REF!</v>
      </c>
    </row>
    <row r="4256" spans="1:14" ht="18" x14ac:dyDescent="0.3">
      <c r="A4256" s="43">
        <v>4246</v>
      </c>
      <c r="B4256" s="17" t="s">
        <v>86</v>
      </c>
      <c r="C4256" s="18" t="s">
        <v>18137</v>
      </c>
      <c r="D4256" s="17" t="s">
        <v>87</v>
      </c>
      <c r="E4256" s="18" t="s">
        <v>88</v>
      </c>
      <c r="F4256" s="18" t="s">
        <v>88</v>
      </c>
      <c r="G4256" s="17" t="s">
        <v>18</v>
      </c>
      <c r="H4256" s="21">
        <v>3019800</v>
      </c>
      <c r="I4256" s="20">
        <v>3019834.7826086953</v>
      </c>
      <c r="J4256" s="19">
        <v>3140600</v>
      </c>
      <c r="K4256" s="1"/>
      <c r="L4256" s="183"/>
      <c r="M4256" s="44" t="e">
        <f>VLOOKUP(#REF!,'[1]PL3 Danh muc đầy đủ'!$E$9:$X$9281,20,0)</f>
        <v>#REF!</v>
      </c>
      <c r="N4256" s="44" t="e">
        <f>M4256-#REF!</f>
        <v>#REF!</v>
      </c>
    </row>
    <row r="4257" spans="1:14" ht="36" x14ac:dyDescent="0.3">
      <c r="A4257" s="43">
        <v>4247</v>
      </c>
      <c r="B4257" s="17" t="s">
        <v>96</v>
      </c>
      <c r="C4257" s="18" t="s">
        <v>18141</v>
      </c>
      <c r="D4257" s="17" t="s">
        <v>97</v>
      </c>
      <c r="E4257" s="18" t="s">
        <v>98</v>
      </c>
      <c r="F4257" s="18" t="s">
        <v>98</v>
      </c>
      <c r="G4257" s="17" t="s">
        <v>24</v>
      </c>
      <c r="H4257" s="21">
        <v>2833400</v>
      </c>
      <c r="I4257" s="20">
        <v>2833400</v>
      </c>
      <c r="J4257" s="19">
        <v>2946700</v>
      </c>
      <c r="K4257" s="1"/>
      <c r="L4257" s="183"/>
      <c r="M4257" s="44" t="e">
        <f>VLOOKUP(#REF!,'[1]PL3 Danh muc đầy đủ'!$E$9:$X$9281,20,0)</f>
        <v>#REF!</v>
      </c>
      <c r="N4257" s="44" t="e">
        <f>M4257-#REF!</f>
        <v>#REF!</v>
      </c>
    </row>
    <row r="4258" spans="1:14" ht="54" x14ac:dyDescent="0.3">
      <c r="A4258" s="43">
        <v>4248</v>
      </c>
      <c r="B4258" s="17" t="s">
        <v>100</v>
      </c>
      <c r="C4258" s="18" t="s">
        <v>18137</v>
      </c>
      <c r="D4258" s="17" t="s">
        <v>101</v>
      </c>
      <c r="E4258" s="18" t="s">
        <v>99</v>
      </c>
      <c r="F4258" s="18" t="s">
        <v>99</v>
      </c>
      <c r="G4258" s="17" t="s">
        <v>20</v>
      </c>
      <c r="H4258" s="21">
        <v>2833400</v>
      </c>
      <c r="I4258" s="20">
        <v>2833400</v>
      </c>
      <c r="J4258" s="19">
        <v>2946700</v>
      </c>
      <c r="K4258" s="1"/>
      <c r="L4258" s="183"/>
      <c r="M4258" s="44" t="e">
        <f>VLOOKUP(#REF!,'[1]PL3 Danh muc đầy đủ'!$E$9:$X$9281,20,0)</f>
        <v>#REF!</v>
      </c>
      <c r="N4258" s="44" t="e">
        <f>M4258-#REF!</f>
        <v>#REF!</v>
      </c>
    </row>
    <row r="4259" spans="1:14" ht="18" x14ac:dyDescent="0.3">
      <c r="A4259" s="43">
        <v>4249</v>
      </c>
      <c r="B4259" s="17" t="s">
        <v>11337</v>
      </c>
      <c r="C4259" s="18" t="s">
        <v>18167</v>
      </c>
      <c r="D4259" s="17" t="s">
        <v>11338</v>
      </c>
      <c r="E4259" s="18" t="s">
        <v>11339</v>
      </c>
      <c r="F4259" s="18" t="s">
        <v>11339</v>
      </c>
      <c r="G4259" s="17" t="s">
        <v>1633</v>
      </c>
      <c r="H4259" s="21">
        <v>653700</v>
      </c>
      <c r="I4259" s="20">
        <v>653791.30434782617</v>
      </c>
      <c r="J4259" s="19">
        <v>679900</v>
      </c>
      <c r="K4259" s="1"/>
      <c r="L4259" s="183"/>
      <c r="M4259" s="44" t="e">
        <f>VLOOKUP(#REF!,'[1]PL3 Danh muc đầy đủ'!$E$9:$X$9281,20,0)</f>
        <v>#REF!</v>
      </c>
      <c r="N4259" s="44" t="e">
        <f>M4259-#REF!</f>
        <v>#REF!</v>
      </c>
    </row>
    <row r="4260" spans="1:14" ht="18" x14ac:dyDescent="0.3">
      <c r="A4260" s="43">
        <v>4250</v>
      </c>
      <c r="B4260" s="17" t="s">
        <v>11340</v>
      </c>
      <c r="C4260" s="18" t="s">
        <v>18137</v>
      </c>
      <c r="D4260" s="17" t="s">
        <v>11341</v>
      </c>
      <c r="E4260" s="18" t="s">
        <v>11339</v>
      </c>
      <c r="F4260" s="18" t="s">
        <v>11339</v>
      </c>
      <c r="G4260" s="17" t="s">
        <v>95</v>
      </c>
      <c r="H4260" s="21">
        <v>653700</v>
      </c>
      <c r="I4260" s="20">
        <v>653791.30434782617</v>
      </c>
      <c r="J4260" s="19">
        <v>679900</v>
      </c>
      <c r="K4260" s="1"/>
      <c r="L4260" s="183"/>
      <c r="M4260" s="44" t="e">
        <f>VLOOKUP(#REF!,'[1]PL3 Danh muc đầy đủ'!$E$9:$X$9281,20,0)</f>
        <v>#REF!</v>
      </c>
      <c r="N4260" s="44" t="e">
        <f>M4260-#REF!</f>
        <v>#REF!</v>
      </c>
    </row>
    <row r="4261" spans="1:14" ht="36" x14ac:dyDescent="0.3">
      <c r="A4261" s="43">
        <v>4251</v>
      </c>
      <c r="B4261" s="17" t="s">
        <v>102</v>
      </c>
      <c r="C4261" s="18" t="s">
        <v>18137</v>
      </c>
      <c r="D4261" s="17" t="s">
        <v>103</v>
      </c>
      <c r="E4261" s="18" t="s">
        <v>104</v>
      </c>
      <c r="F4261" s="18" t="s">
        <v>104</v>
      </c>
      <c r="G4261" s="17" t="s">
        <v>18</v>
      </c>
      <c r="H4261" s="21">
        <v>3191500</v>
      </c>
      <c r="I4261" s="20">
        <v>3191582.6086956523</v>
      </c>
      <c r="J4261" s="19">
        <v>3319200</v>
      </c>
      <c r="K4261" s="1"/>
      <c r="L4261" s="183"/>
      <c r="M4261" s="44" t="e">
        <f>VLOOKUP(#REF!,'[1]PL3 Danh muc đầy đủ'!$E$9:$X$9281,20,0)</f>
        <v>#REF!</v>
      </c>
      <c r="N4261" s="44" t="e">
        <f>M4261-#REF!</f>
        <v>#REF!</v>
      </c>
    </row>
    <row r="4262" spans="1:14" ht="18" x14ac:dyDescent="0.3">
      <c r="A4262" s="43">
        <v>4252</v>
      </c>
      <c r="B4262" s="17" t="s">
        <v>105</v>
      </c>
      <c r="C4262" s="18" t="s">
        <v>18167</v>
      </c>
      <c r="D4262" s="17" t="s">
        <v>106</v>
      </c>
      <c r="E4262" s="18" t="s">
        <v>107</v>
      </c>
      <c r="F4262" s="18" t="s">
        <v>107</v>
      </c>
      <c r="G4262" s="17" t="s">
        <v>20</v>
      </c>
      <c r="H4262" s="21">
        <v>2501900</v>
      </c>
      <c r="I4262" s="20">
        <v>2501930.4347826084</v>
      </c>
      <c r="J4262" s="19">
        <v>2602000</v>
      </c>
      <c r="K4262" s="1"/>
      <c r="L4262" s="183"/>
      <c r="M4262" s="44" t="e">
        <f>VLOOKUP(#REF!,'[1]PL3 Danh muc đầy đủ'!$E$9:$X$9281,20,0)</f>
        <v>#REF!</v>
      </c>
      <c r="N4262" s="44" t="e">
        <f>M4262-#REF!</f>
        <v>#REF!</v>
      </c>
    </row>
    <row r="4263" spans="1:14" ht="36" x14ac:dyDescent="0.3">
      <c r="A4263" s="43">
        <v>4253</v>
      </c>
      <c r="B4263" s="17" t="s">
        <v>108</v>
      </c>
      <c r="C4263" s="18" t="s">
        <v>18141</v>
      </c>
      <c r="D4263" s="17" t="s">
        <v>109</v>
      </c>
      <c r="E4263" s="18" t="s">
        <v>110</v>
      </c>
      <c r="F4263" s="18" t="s">
        <v>110</v>
      </c>
      <c r="G4263" s="17" t="s">
        <v>18</v>
      </c>
      <c r="H4263" s="21">
        <v>2501900</v>
      </c>
      <c r="I4263" s="20">
        <v>2501930.4347826084</v>
      </c>
      <c r="J4263" s="19">
        <v>2602000</v>
      </c>
      <c r="K4263" s="1"/>
      <c r="L4263" s="183"/>
      <c r="M4263" s="44" t="e">
        <f>VLOOKUP(#REF!,'[1]PL3 Danh muc đầy đủ'!$E$9:$X$9281,20,0)</f>
        <v>#REF!</v>
      </c>
      <c r="N4263" s="44" t="e">
        <f>M4263-#REF!</f>
        <v>#REF!</v>
      </c>
    </row>
    <row r="4264" spans="1:14" ht="36" x14ac:dyDescent="0.3">
      <c r="A4264" s="43">
        <v>4254</v>
      </c>
      <c r="B4264" s="17" t="s">
        <v>111</v>
      </c>
      <c r="C4264" s="18" t="s">
        <v>18147</v>
      </c>
      <c r="D4264" s="17" t="s">
        <v>112</v>
      </c>
      <c r="E4264" s="18" t="s">
        <v>113</v>
      </c>
      <c r="F4264" s="18" t="s">
        <v>113</v>
      </c>
      <c r="G4264" s="17" t="s">
        <v>18</v>
      </c>
      <c r="H4264" s="21">
        <v>3716600</v>
      </c>
      <c r="I4264" s="20">
        <v>3716608.6956521738</v>
      </c>
      <c r="J4264" s="19">
        <v>3865200</v>
      </c>
      <c r="K4264" s="1"/>
      <c r="L4264" s="183"/>
      <c r="M4264" s="44" t="e">
        <f>VLOOKUP(#REF!,'[1]PL3 Danh muc đầy đủ'!$E$9:$X$9281,20,0)</f>
        <v>#REF!</v>
      </c>
      <c r="N4264" s="44" t="e">
        <f>M4264-#REF!</f>
        <v>#REF!</v>
      </c>
    </row>
    <row r="4265" spans="1:14" ht="36" x14ac:dyDescent="0.3">
      <c r="A4265" s="43">
        <v>4255</v>
      </c>
      <c r="B4265" s="17" t="s">
        <v>114</v>
      </c>
      <c r="C4265" s="18" t="s">
        <v>18137</v>
      </c>
      <c r="D4265" s="17" t="s">
        <v>115</v>
      </c>
      <c r="E4265" s="18" t="s">
        <v>113</v>
      </c>
      <c r="F4265" s="18" t="s">
        <v>113</v>
      </c>
      <c r="G4265" s="17" t="s">
        <v>18</v>
      </c>
      <c r="H4265" s="21">
        <v>3716600</v>
      </c>
      <c r="I4265" s="20">
        <v>3716608.6956521738</v>
      </c>
      <c r="J4265" s="19">
        <v>3865200</v>
      </c>
      <c r="K4265" s="1"/>
      <c r="L4265" s="183"/>
      <c r="M4265" s="44" t="e">
        <f>VLOOKUP(#REF!,'[1]PL3 Danh muc đầy đủ'!$E$9:$X$9281,20,0)</f>
        <v>#REF!</v>
      </c>
      <c r="N4265" s="44" t="e">
        <f>M4265-#REF!</f>
        <v>#REF!</v>
      </c>
    </row>
    <row r="4266" spans="1:14" ht="18" x14ac:dyDescent="0.3">
      <c r="A4266" s="43">
        <v>4256</v>
      </c>
      <c r="B4266" s="17" t="s">
        <v>11342</v>
      </c>
      <c r="C4266" s="18" t="s">
        <v>18137</v>
      </c>
      <c r="D4266" s="17" t="s">
        <v>11343</v>
      </c>
      <c r="E4266" s="18" t="s">
        <v>11344</v>
      </c>
      <c r="F4266" s="18" t="s">
        <v>11344</v>
      </c>
      <c r="G4266" s="17" t="s">
        <v>1633</v>
      </c>
      <c r="H4266" s="21">
        <v>914600</v>
      </c>
      <c r="I4266" s="20">
        <v>914678.26086956554</v>
      </c>
      <c r="J4266" s="19">
        <v>951200</v>
      </c>
      <c r="K4266" s="1"/>
      <c r="L4266" s="183"/>
      <c r="M4266" s="44" t="e">
        <f>VLOOKUP(#REF!,'[1]PL3 Danh muc đầy đủ'!$E$9:$X$9281,20,0)</f>
        <v>#REF!</v>
      </c>
      <c r="N4266" s="44" t="e">
        <f>M4266-#REF!</f>
        <v>#REF!</v>
      </c>
    </row>
    <row r="4267" spans="1:14" ht="36" x14ac:dyDescent="0.3">
      <c r="A4267" s="43">
        <v>4257</v>
      </c>
      <c r="B4267" s="17" t="s">
        <v>11345</v>
      </c>
      <c r="C4267" s="18" t="s">
        <v>18137</v>
      </c>
      <c r="D4267" s="17" t="s">
        <v>11346</v>
      </c>
      <c r="E4267" s="18" t="s">
        <v>11347</v>
      </c>
      <c r="F4267" s="18" t="s">
        <v>11347</v>
      </c>
      <c r="G4267" s="17" t="s">
        <v>1633</v>
      </c>
      <c r="H4267" s="21">
        <v>627100</v>
      </c>
      <c r="I4267" s="20">
        <v>627191.30434782605</v>
      </c>
      <c r="J4267" s="19">
        <v>652200</v>
      </c>
      <c r="K4267" s="1"/>
      <c r="L4267" s="183"/>
      <c r="M4267" s="44" t="e">
        <f>VLOOKUP(#REF!,'[1]PL3 Danh muc đầy đủ'!$E$9:$X$9281,20,0)</f>
        <v>#REF!</v>
      </c>
      <c r="N4267" s="44" t="e">
        <f>M4267-#REF!</f>
        <v>#REF!</v>
      </c>
    </row>
    <row r="4268" spans="1:14" ht="36" x14ac:dyDescent="0.3">
      <c r="A4268" s="43">
        <v>4258</v>
      </c>
      <c r="B4268" s="17" t="s">
        <v>11348</v>
      </c>
      <c r="C4268" s="18" t="s">
        <v>18137</v>
      </c>
      <c r="D4268" s="17" t="s">
        <v>11349</v>
      </c>
      <c r="E4268" s="18" t="s">
        <v>11350</v>
      </c>
      <c r="F4268" s="18" t="s">
        <v>11350</v>
      </c>
      <c r="G4268" s="17"/>
      <c r="H4268" s="21">
        <v>352300</v>
      </c>
      <c r="I4268" s="20">
        <v>352330.4347826083</v>
      </c>
      <c r="J4268" s="19">
        <v>366400</v>
      </c>
      <c r="K4268" s="1"/>
      <c r="L4268" s="183"/>
      <c r="M4268" s="44" t="e">
        <f>VLOOKUP(#REF!,'[1]PL3 Danh muc đầy đủ'!$E$9:$X$9281,20,0)</f>
        <v>#REF!</v>
      </c>
      <c r="N4268" s="44" t="e">
        <f>M4268-#REF!</f>
        <v>#REF!</v>
      </c>
    </row>
    <row r="4269" spans="1:14" ht="36" x14ac:dyDescent="0.3">
      <c r="A4269" s="43">
        <v>4259</v>
      </c>
      <c r="B4269" s="17" t="s">
        <v>11351</v>
      </c>
      <c r="C4269" s="18" t="s">
        <v>18137</v>
      </c>
      <c r="D4269" s="17" t="s">
        <v>11352</v>
      </c>
      <c r="E4269" s="18" t="s">
        <v>11353</v>
      </c>
      <c r="F4269" s="18" t="s">
        <v>11353</v>
      </c>
      <c r="G4269" s="17"/>
      <c r="H4269" s="21">
        <v>352300</v>
      </c>
      <c r="I4269" s="20">
        <v>352330.4347826083</v>
      </c>
      <c r="J4269" s="19">
        <v>366400</v>
      </c>
      <c r="K4269" s="1"/>
      <c r="L4269" s="183"/>
      <c r="M4269" s="44" t="e">
        <f>VLOOKUP(#REF!,'[1]PL3 Danh muc đầy đủ'!$E$9:$X$9281,20,0)</f>
        <v>#REF!</v>
      </c>
      <c r="N4269" s="44" t="e">
        <f>M4269-#REF!</f>
        <v>#REF!</v>
      </c>
    </row>
    <row r="4270" spans="1:14" ht="36" x14ac:dyDescent="0.3">
      <c r="A4270" s="43">
        <v>4260</v>
      </c>
      <c r="B4270" s="17" t="s">
        <v>11354</v>
      </c>
      <c r="C4270" s="18" t="s">
        <v>18137</v>
      </c>
      <c r="D4270" s="17" t="s">
        <v>11355</v>
      </c>
      <c r="E4270" s="18" t="s">
        <v>11356</v>
      </c>
      <c r="F4270" s="18" t="s">
        <v>11356</v>
      </c>
      <c r="G4270" s="17" t="s">
        <v>1648</v>
      </c>
      <c r="H4270" s="21">
        <v>450000</v>
      </c>
      <c r="I4270" s="20">
        <v>450095.65217391308</v>
      </c>
      <c r="J4270" s="19">
        <v>468000</v>
      </c>
      <c r="K4270" s="1"/>
      <c r="L4270" s="183"/>
      <c r="M4270" s="44" t="e">
        <f>VLOOKUP(#REF!,'[1]PL3 Danh muc đầy đủ'!$E$9:$X$9281,20,0)</f>
        <v>#REF!</v>
      </c>
      <c r="N4270" s="44" t="e">
        <f>M4270-#REF!</f>
        <v>#REF!</v>
      </c>
    </row>
    <row r="4271" spans="1:14" ht="36" x14ac:dyDescent="0.3">
      <c r="A4271" s="43">
        <v>4261</v>
      </c>
      <c r="B4271" s="17" t="s">
        <v>11357</v>
      </c>
      <c r="C4271" s="18" t="s">
        <v>18137</v>
      </c>
      <c r="D4271" s="17" t="s">
        <v>11358</v>
      </c>
      <c r="E4271" s="18" t="s">
        <v>11359</v>
      </c>
      <c r="F4271" s="18" t="s">
        <v>11359</v>
      </c>
      <c r="G4271" s="17"/>
      <c r="H4271" s="21">
        <v>199700</v>
      </c>
      <c r="I4271" s="20">
        <v>199765.21739130426</v>
      </c>
      <c r="J4271" s="19">
        <v>207700</v>
      </c>
      <c r="K4271" s="1"/>
      <c r="L4271" s="183"/>
      <c r="M4271" s="44" t="e">
        <f>VLOOKUP(#REF!,'[1]PL3 Danh muc đầy đủ'!$E$9:$X$9281,20,0)</f>
        <v>#REF!</v>
      </c>
      <c r="N4271" s="44" t="e">
        <f>M4271-#REF!</f>
        <v>#REF!</v>
      </c>
    </row>
    <row r="4272" spans="1:14" ht="54" x14ac:dyDescent="0.3">
      <c r="A4272" s="43">
        <v>4262</v>
      </c>
      <c r="B4272" s="17" t="s">
        <v>11360</v>
      </c>
      <c r="C4272" s="18" t="s">
        <v>18137</v>
      </c>
      <c r="D4272" s="17" t="s">
        <v>11361</v>
      </c>
      <c r="E4272" s="18" t="s">
        <v>11362</v>
      </c>
      <c r="F4272" s="18" t="s">
        <v>11362</v>
      </c>
      <c r="G4272" s="17" t="s">
        <v>95</v>
      </c>
      <c r="H4272" s="21">
        <v>429500</v>
      </c>
      <c r="I4272" s="20">
        <v>429565.21739130432</v>
      </c>
      <c r="J4272" s="19">
        <v>446700</v>
      </c>
      <c r="K4272" s="1"/>
      <c r="L4272" s="183"/>
      <c r="M4272" s="44" t="e">
        <f>VLOOKUP(#REF!,'[1]PL3 Danh muc đầy đủ'!$E$9:$X$9281,20,0)</f>
        <v>#REF!</v>
      </c>
      <c r="N4272" s="44" t="e">
        <f>M4272-#REF!</f>
        <v>#REF!</v>
      </c>
    </row>
    <row r="4273" spans="1:14" ht="36" x14ac:dyDescent="0.3">
      <c r="A4273" s="43">
        <v>4263</v>
      </c>
      <c r="B4273" s="17" t="s">
        <v>121</v>
      </c>
      <c r="C4273" s="18" t="s">
        <v>18137</v>
      </c>
      <c r="D4273" s="17" t="s">
        <v>122</v>
      </c>
      <c r="E4273" s="18" t="s">
        <v>123</v>
      </c>
      <c r="F4273" s="18" t="s">
        <v>123</v>
      </c>
      <c r="G4273" s="17" t="s">
        <v>24</v>
      </c>
      <c r="H4273" s="21">
        <v>5206200</v>
      </c>
      <c r="I4273" s="20">
        <v>5206286.9565217393</v>
      </c>
      <c r="J4273" s="19">
        <v>5414500</v>
      </c>
      <c r="K4273" s="1"/>
      <c r="L4273" s="183"/>
      <c r="M4273" s="44" t="e">
        <f>VLOOKUP(#REF!,'[1]PL3 Danh muc đầy đủ'!$E$9:$X$9281,20,0)</f>
        <v>#REF!</v>
      </c>
      <c r="N4273" s="44" t="e">
        <f>M4273-#REF!</f>
        <v>#REF!</v>
      </c>
    </row>
    <row r="4274" spans="1:14" ht="54" x14ac:dyDescent="0.3">
      <c r="A4274" s="43">
        <v>4264</v>
      </c>
      <c r="B4274" s="17" t="s">
        <v>124</v>
      </c>
      <c r="C4274" s="18" t="s">
        <v>18137</v>
      </c>
      <c r="D4274" s="17" t="s">
        <v>125</v>
      </c>
      <c r="E4274" s="18" t="s">
        <v>126</v>
      </c>
      <c r="F4274" s="18" t="s">
        <v>126</v>
      </c>
      <c r="G4274" s="17" t="s">
        <v>18</v>
      </c>
      <c r="H4274" s="21">
        <v>2949800</v>
      </c>
      <c r="I4274" s="20">
        <v>2949834.7826086953</v>
      </c>
      <c r="J4274" s="19">
        <v>3067800</v>
      </c>
      <c r="K4274" s="1"/>
      <c r="L4274" s="183"/>
      <c r="M4274" s="44" t="e">
        <f>VLOOKUP(#REF!,'[1]PL3 Danh muc đầy đủ'!$E$9:$X$9281,20,0)</f>
        <v>#REF!</v>
      </c>
      <c r="N4274" s="44" t="e">
        <f>M4274-#REF!</f>
        <v>#REF!</v>
      </c>
    </row>
    <row r="4275" spans="1:14" ht="18" x14ac:dyDescent="0.3">
      <c r="A4275" s="43">
        <v>4265</v>
      </c>
      <c r="B4275" s="17" t="s">
        <v>339</v>
      </c>
      <c r="C4275" s="18" t="s">
        <v>18167</v>
      </c>
      <c r="D4275" s="17" t="s">
        <v>340</v>
      </c>
      <c r="E4275" s="18" t="s">
        <v>341</v>
      </c>
      <c r="F4275" s="18" t="s">
        <v>341</v>
      </c>
      <c r="G4275" s="17" t="s">
        <v>18</v>
      </c>
      <c r="H4275" s="21">
        <v>3135800</v>
      </c>
      <c r="I4275" s="20">
        <v>3135869.5652173916</v>
      </c>
      <c r="J4275" s="19">
        <v>3261300</v>
      </c>
      <c r="K4275" s="1"/>
      <c r="L4275" s="183"/>
      <c r="M4275" s="44" t="e">
        <f>VLOOKUP(#REF!,'[1]PL3 Danh muc đầy đủ'!$E$9:$X$9281,20,0)</f>
        <v>#REF!</v>
      </c>
      <c r="N4275" s="44" t="e">
        <f>M4275-#REF!</f>
        <v>#REF!</v>
      </c>
    </row>
    <row r="4276" spans="1:14" ht="18" x14ac:dyDescent="0.3">
      <c r="A4276" s="43">
        <v>4266</v>
      </c>
      <c r="B4276" s="17" t="s">
        <v>342</v>
      </c>
      <c r="C4276" s="18" t="s">
        <v>18147</v>
      </c>
      <c r="D4276" s="17" t="s">
        <v>343</v>
      </c>
      <c r="E4276" s="18" t="s">
        <v>341</v>
      </c>
      <c r="F4276" s="18" t="s">
        <v>341</v>
      </c>
      <c r="G4276" s="17" t="s">
        <v>18</v>
      </c>
      <c r="H4276" s="21">
        <v>3135800</v>
      </c>
      <c r="I4276" s="20">
        <v>3135869.5652173916</v>
      </c>
      <c r="J4276" s="19">
        <v>3261300</v>
      </c>
      <c r="K4276" s="1"/>
      <c r="L4276" s="183"/>
      <c r="M4276" s="44" t="e">
        <f>VLOOKUP(#REF!,'[1]PL3 Danh muc đầy đủ'!$E$9:$X$9281,20,0)</f>
        <v>#REF!</v>
      </c>
      <c r="N4276" s="44" t="e">
        <f>M4276-#REF!</f>
        <v>#REF!</v>
      </c>
    </row>
    <row r="4277" spans="1:14" ht="18" x14ac:dyDescent="0.3">
      <c r="A4277" s="43">
        <v>4267</v>
      </c>
      <c r="B4277" s="17" t="s">
        <v>344</v>
      </c>
      <c r="C4277" s="18" t="s">
        <v>18147</v>
      </c>
      <c r="D4277" s="17" t="s">
        <v>345</v>
      </c>
      <c r="E4277" s="18" t="s">
        <v>346</v>
      </c>
      <c r="F4277" s="18" t="s">
        <v>346</v>
      </c>
      <c r="G4277" s="17" t="s">
        <v>18</v>
      </c>
      <c r="H4277" s="21">
        <v>3135800</v>
      </c>
      <c r="I4277" s="20">
        <v>3135869.5652173916</v>
      </c>
      <c r="J4277" s="19">
        <v>3261300</v>
      </c>
      <c r="K4277" s="1"/>
      <c r="L4277" s="183"/>
      <c r="M4277" s="44" t="e">
        <f>VLOOKUP(#REF!,'[1]PL3 Danh muc đầy đủ'!$E$9:$X$9281,20,0)</f>
        <v>#REF!</v>
      </c>
      <c r="N4277" s="44" t="e">
        <f>M4277-#REF!</f>
        <v>#REF!</v>
      </c>
    </row>
    <row r="4278" spans="1:14" ht="18" x14ac:dyDescent="0.3">
      <c r="A4278" s="43">
        <v>4268</v>
      </c>
      <c r="B4278" s="17" t="s">
        <v>347</v>
      </c>
      <c r="C4278" s="18" t="s">
        <v>18147</v>
      </c>
      <c r="D4278" s="17" t="s">
        <v>348</v>
      </c>
      <c r="E4278" s="18" t="s">
        <v>349</v>
      </c>
      <c r="F4278" s="18" t="s">
        <v>349</v>
      </c>
      <c r="G4278" s="17" t="s">
        <v>18</v>
      </c>
      <c r="H4278" s="21">
        <v>3135800</v>
      </c>
      <c r="I4278" s="20">
        <v>3135869.5652173916</v>
      </c>
      <c r="J4278" s="19">
        <v>3261300</v>
      </c>
      <c r="K4278" s="1"/>
      <c r="L4278" s="183"/>
      <c r="M4278" s="44" t="e">
        <f>VLOOKUP(#REF!,'[1]PL3 Danh muc đầy đủ'!$E$9:$X$9281,20,0)</f>
        <v>#REF!</v>
      </c>
      <c r="N4278" s="44" t="e">
        <f>M4278-#REF!</f>
        <v>#REF!</v>
      </c>
    </row>
    <row r="4279" spans="1:14" ht="36" x14ac:dyDescent="0.3">
      <c r="A4279" s="43">
        <v>4269</v>
      </c>
      <c r="B4279" s="17" t="s">
        <v>350</v>
      </c>
      <c r="C4279" s="18" t="s">
        <v>18137</v>
      </c>
      <c r="D4279" s="17" t="s">
        <v>351</v>
      </c>
      <c r="E4279" s="18" t="s">
        <v>352</v>
      </c>
      <c r="F4279" s="18" t="s">
        <v>352</v>
      </c>
      <c r="G4279" s="17" t="s">
        <v>24</v>
      </c>
      <c r="H4279" s="21">
        <v>3135800</v>
      </c>
      <c r="I4279" s="20">
        <v>3135869.5652173916</v>
      </c>
      <c r="J4279" s="19">
        <v>3261300</v>
      </c>
      <c r="K4279" s="1"/>
      <c r="L4279" s="183"/>
      <c r="M4279" s="44" t="e">
        <f>VLOOKUP(#REF!,'[1]PL3 Danh muc đầy đủ'!$E$9:$X$9281,20,0)</f>
        <v>#REF!</v>
      </c>
      <c r="N4279" s="44" t="e">
        <f>M4279-#REF!</f>
        <v>#REF!</v>
      </c>
    </row>
    <row r="4280" spans="1:14" ht="18" x14ac:dyDescent="0.3">
      <c r="A4280" s="43">
        <v>4270</v>
      </c>
      <c r="B4280" s="17" t="s">
        <v>353</v>
      </c>
      <c r="C4280" s="18" t="s">
        <v>18137</v>
      </c>
      <c r="D4280" s="17" t="s">
        <v>354</v>
      </c>
      <c r="E4280" s="18" t="s">
        <v>346</v>
      </c>
      <c r="F4280" s="18" t="s">
        <v>346</v>
      </c>
      <c r="G4280" s="17" t="s">
        <v>18</v>
      </c>
      <c r="H4280" s="21">
        <v>3135800</v>
      </c>
      <c r="I4280" s="20">
        <v>3135869.5652173916</v>
      </c>
      <c r="J4280" s="19">
        <v>3261300</v>
      </c>
      <c r="K4280" s="1"/>
      <c r="L4280" s="183"/>
      <c r="M4280" s="44" t="e">
        <f>VLOOKUP(#REF!,'[1]PL3 Danh muc đầy đủ'!$E$9:$X$9281,20,0)</f>
        <v>#REF!</v>
      </c>
      <c r="N4280" s="44" t="e">
        <f>M4280-#REF!</f>
        <v>#REF!</v>
      </c>
    </row>
    <row r="4281" spans="1:14" ht="18" x14ac:dyDescent="0.3">
      <c r="A4281" s="43">
        <v>4271</v>
      </c>
      <c r="B4281" s="17" t="s">
        <v>355</v>
      </c>
      <c r="C4281" s="18" t="s">
        <v>18137</v>
      </c>
      <c r="D4281" s="17" t="s">
        <v>356</v>
      </c>
      <c r="E4281" s="18" t="s">
        <v>341</v>
      </c>
      <c r="F4281" s="18" t="s">
        <v>341</v>
      </c>
      <c r="G4281" s="17" t="s">
        <v>18</v>
      </c>
      <c r="H4281" s="21">
        <v>3135800</v>
      </c>
      <c r="I4281" s="20">
        <v>3135869.5652173916</v>
      </c>
      <c r="J4281" s="19">
        <v>3261300</v>
      </c>
      <c r="K4281" s="1"/>
      <c r="L4281" s="183"/>
      <c r="M4281" s="44" t="e">
        <f>VLOOKUP(#REF!,'[1]PL3 Danh muc đầy đủ'!$E$9:$X$9281,20,0)</f>
        <v>#REF!</v>
      </c>
      <c r="N4281" s="44" t="e">
        <f>M4281-#REF!</f>
        <v>#REF!</v>
      </c>
    </row>
    <row r="4282" spans="1:14" ht="36" x14ac:dyDescent="0.3">
      <c r="A4282" s="43">
        <v>4272</v>
      </c>
      <c r="B4282" s="17" t="s">
        <v>357</v>
      </c>
      <c r="C4282" s="18" t="s">
        <v>18136</v>
      </c>
      <c r="D4282" s="17" t="s">
        <v>358</v>
      </c>
      <c r="E4282" s="18" t="s">
        <v>359</v>
      </c>
      <c r="F4282" s="18" t="s">
        <v>359</v>
      </c>
      <c r="G4282" s="17" t="s">
        <v>20</v>
      </c>
      <c r="H4282" s="21">
        <v>3135800</v>
      </c>
      <c r="I4282" s="20">
        <v>3135869.5652173916</v>
      </c>
      <c r="J4282" s="19">
        <v>3261300</v>
      </c>
      <c r="K4282" s="1"/>
      <c r="L4282" s="183"/>
      <c r="M4282" s="44" t="e">
        <f>VLOOKUP(#REF!,'[1]PL3 Danh muc đầy đủ'!$E$9:$X$9281,20,0)</f>
        <v>#REF!</v>
      </c>
      <c r="N4282" s="44" t="e">
        <f>M4282-#REF!</f>
        <v>#REF!</v>
      </c>
    </row>
    <row r="4283" spans="1:14" ht="36" x14ac:dyDescent="0.3">
      <c r="A4283" s="43">
        <v>4273</v>
      </c>
      <c r="B4283" s="17" t="s">
        <v>360</v>
      </c>
      <c r="C4283" s="18" t="s">
        <v>18136</v>
      </c>
      <c r="D4283" s="17" t="s">
        <v>361</v>
      </c>
      <c r="E4283" s="18" t="s">
        <v>362</v>
      </c>
      <c r="F4283" s="18" t="s">
        <v>362</v>
      </c>
      <c r="G4283" s="17" t="s">
        <v>20</v>
      </c>
      <c r="H4283" s="21">
        <v>3135800</v>
      </c>
      <c r="I4283" s="20">
        <v>3135869.5652173916</v>
      </c>
      <c r="J4283" s="19">
        <v>3261300</v>
      </c>
      <c r="K4283" s="1"/>
      <c r="L4283" s="183"/>
      <c r="M4283" s="44" t="e">
        <f>VLOOKUP(#REF!,'[1]PL3 Danh muc đầy đủ'!$E$9:$X$9281,20,0)</f>
        <v>#REF!</v>
      </c>
      <c r="N4283" s="44" t="e">
        <f>M4283-#REF!</f>
        <v>#REF!</v>
      </c>
    </row>
    <row r="4284" spans="1:14" ht="36" x14ac:dyDescent="0.3">
      <c r="A4284" s="43">
        <v>4274</v>
      </c>
      <c r="B4284" s="17" t="s">
        <v>363</v>
      </c>
      <c r="C4284" s="18" t="s">
        <v>18136</v>
      </c>
      <c r="D4284" s="17" t="s">
        <v>364</v>
      </c>
      <c r="E4284" s="18" t="s">
        <v>365</v>
      </c>
      <c r="F4284" s="18" t="s">
        <v>365</v>
      </c>
      <c r="G4284" s="17" t="s">
        <v>18</v>
      </c>
      <c r="H4284" s="21">
        <v>3135800</v>
      </c>
      <c r="I4284" s="20">
        <v>3135869.5652173916</v>
      </c>
      <c r="J4284" s="19">
        <v>3261300</v>
      </c>
      <c r="K4284" s="1"/>
      <c r="L4284" s="183"/>
      <c r="M4284" s="44" t="e">
        <f>VLOOKUP(#REF!,'[1]PL3 Danh muc đầy đủ'!$E$9:$X$9281,20,0)</f>
        <v>#REF!</v>
      </c>
      <c r="N4284" s="44" t="e">
        <f>M4284-#REF!</f>
        <v>#REF!</v>
      </c>
    </row>
    <row r="4285" spans="1:14" ht="36" x14ac:dyDescent="0.3">
      <c r="A4285" s="43">
        <v>4275</v>
      </c>
      <c r="B4285" s="17" t="s">
        <v>366</v>
      </c>
      <c r="C4285" s="18" t="s">
        <v>18136</v>
      </c>
      <c r="D4285" s="17" t="s">
        <v>367</v>
      </c>
      <c r="E4285" s="18" t="s">
        <v>368</v>
      </c>
      <c r="F4285" s="18" t="s">
        <v>368</v>
      </c>
      <c r="G4285" s="17" t="s">
        <v>18</v>
      </c>
      <c r="H4285" s="21">
        <v>3135800</v>
      </c>
      <c r="I4285" s="20">
        <v>3135869.5652173916</v>
      </c>
      <c r="J4285" s="19">
        <v>3261300</v>
      </c>
      <c r="K4285" s="1"/>
      <c r="L4285" s="183"/>
      <c r="M4285" s="44" t="e">
        <f>VLOOKUP(#REF!,'[1]PL3 Danh muc đầy đủ'!$E$9:$X$9281,20,0)</f>
        <v>#REF!</v>
      </c>
      <c r="N4285" s="44" t="e">
        <f>M4285-#REF!</f>
        <v>#REF!</v>
      </c>
    </row>
    <row r="4286" spans="1:14" ht="36" x14ac:dyDescent="0.3">
      <c r="A4286" s="43">
        <v>4276</v>
      </c>
      <c r="B4286" s="17" t="s">
        <v>369</v>
      </c>
      <c r="C4286" s="18" t="s">
        <v>18147</v>
      </c>
      <c r="D4286" s="17" t="s">
        <v>370</v>
      </c>
      <c r="E4286" s="18" t="s">
        <v>16873</v>
      </c>
      <c r="F4286" s="18" t="s">
        <v>16873</v>
      </c>
      <c r="G4286" s="17" t="s">
        <v>18</v>
      </c>
      <c r="H4286" s="21">
        <v>4110800</v>
      </c>
      <c r="I4286" s="20">
        <v>4110834.7826086953</v>
      </c>
      <c r="J4286" s="19">
        <v>4275200</v>
      </c>
      <c r="K4286" s="1"/>
      <c r="L4286" s="183"/>
      <c r="M4286" s="44" t="e">
        <f>VLOOKUP(#REF!,'[1]PL3 Danh muc đầy đủ'!$E$9:$X$9281,20,0)</f>
        <v>#REF!</v>
      </c>
      <c r="N4286" s="44" t="e">
        <f>M4286-#REF!</f>
        <v>#REF!</v>
      </c>
    </row>
    <row r="4287" spans="1:14" ht="36" x14ac:dyDescent="0.3">
      <c r="A4287" s="43">
        <v>4277</v>
      </c>
      <c r="B4287" s="17" t="s">
        <v>371</v>
      </c>
      <c r="C4287" s="18" t="s">
        <v>18137</v>
      </c>
      <c r="D4287" s="17" t="s">
        <v>372</v>
      </c>
      <c r="E4287" s="18" t="s">
        <v>16874</v>
      </c>
      <c r="F4287" s="18" t="s">
        <v>16874</v>
      </c>
      <c r="G4287" s="17" t="s">
        <v>24</v>
      </c>
      <c r="H4287" s="21">
        <v>4110800</v>
      </c>
      <c r="I4287" s="20">
        <v>4110834.7826086953</v>
      </c>
      <c r="J4287" s="19">
        <v>4275200</v>
      </c>
      <c r="K4287" s="1"/>
      <c r="L4287" s="183"/>
      <c r="M4287" s="44" t="e">
        <f>VLOOKUP(#REF!,'[1]PL3 Danh muc đầy đủ'!$E$9:$X$9281,20,0)</f>
        <v>#REF!</v>
      </c>
      <c r="N4287" s="44" t="e">
        <f>M4287-#REF!</f>
        <v>#REF!</v>
      </c>
    </row>
    <row r="4288" spans="1:14" ht="18" x14ac:dyDescent="0.3">
      <c r="A4288" s="43">
        <v>4278</v>
      </c>
      <c r="B4288" s="17" t="s">
        <v>373</v>
      </c>
      <c r="C4288" s="18" t="s">
        <v>18147</v>
      </c>
      <c r="D4288" s="17" t="s">
        <v>374</v>
      </c>
      <c r="E4288" s="18" t="s">
        <v>375</v>
      </c>
      <c r="F4288" s="18" t="s">
        <v>375</v>
      </c>
      <c r="G4288" s="17" t="s">
        <v>20</v>
      </c>
      <c r="H4288" s="21">
        <v>2104900</v>
      </c>
      <c r="I4288" s="20">
        <v>2104965.2173913047</v>
      </c>
      <c r="J4288" s="19">
        <v>2189100</v>
      </c>
      <c r="K4288" s="1"/>
      <c r="L4288" s="183"/>
      <c r="M4288" s="44" t="e">
        <f>VLOOKUP(#REF!,'[1]PL3 Danh muc đầy đủ'!$E$9:$X$9281,20,0)</f>
        <v>#REF!</v>
      </c>
      <c r="N4288" s="44" t="e">
        <f>M4288-#REF!</f>
        <v>#REF!</v>
      </c>
    </row>
    <row r="4289" spans="1:14" ht="18" x14ac:dyDescent="0.3">
      <c r="A4289" s="43">
        <v>4279</v>
      </c>
      <c r="B4289" s="17" t="s">
        <v>376</v>
      </c>
      <c r="C4289" s="18" t="s">
        <v>18137</v>
      </c>
      <c r="D4289" s="17" t="s">
        <v>377</v>
      </c>
      <c r="E4289" s="18" t="s">
        <v>16875</v>
      </c>
      <c r="F4289" s="18" t="s">
        <v>16875</v>
      </c>
      <c r="G4289" s="17" t="s">
        <v>20</v>
      </c>
      <c r="H4289" s="21">
        <v>2104900</v>
      </c>
      <c r="I4289" s="20">
        <v>2104965.2173913047</v>
      </c>
      <c r="J4289" s="19">
        <v>2189100</v>
      </c>
      <c r="K4289" s="1"/>
      <c r="L4289" s="183"/>
      <c r="M4289" s="44" t="e">
        <f>VLOOKUP(#REF!,'[1]PL3 Danh muc đầy đủ'!$E$9:$X$9281,20,0)</f>
        <v>#REF!</v>
      </c>
      <c r="N4289" s="44" t="e">
        <f>M4289-#REF!</f>
        <v>#REF!</v>
      </c>
    </row>
    <row r="4290" spans="1:14" ht="36" x14ac:dyDescent="0.3">
      <c r="A4290" s="43">
        <v>4280</v>
      </c>
      <c r="B4290" s="17" t="s">
        <v>537</v>
      </c>
      <c r="C4290" s="18" t="s">
        <v>18137</v>
      </c>
      <c r="D4290" s="17" t="s">
        <v>538</v>
      </c>
      <c r="E4290" s="18" t="s">
        <v>539</v>
      </c>
      <c r="F4290" s="18" t="s">
        <v>539</v>
      </c>
      <c r="G4290" s="17" t="s">
        <v>24</v>
      </c>
      <c r="H4290" s="21">
        <v>4168300</v>
      </c>
      <c r="I4290" s="20">
        <v>4168313.0434782607</v>
      </c>
      <c r="J4290" s="19">
        <v>4335000</v>
      </c>
      <c r="K4290" s="1"/>
      <c r="L4290" s="183"/>
      <c r="M4290" s="44" t="e">
        <f>VLOOKUP(#REF!,'[1]PL3 Danh muc đầy đủ'!$E$9:$X$9281,20,0)</f>
        <v>#REF!</v>
      </c>
      <c r="N4290" s="44" t="e">
        <f>M4290-#REF!</f>
        <v>#REF!</v>
      </c>
    </row>
    <row r="4291" spans="1:14" ht="72" x14ac:dyDescent="0.3">
      <c r="A4291" s="43">
        <v>4281</v>
      </c>
      <c r="B4291" s="17" t="s">
        <v>11363</v>
      </c>
      <c r="C4291" s="18" t="s">
        <v>18137</v>
      </c>
      <c r="D4291" s="17" t="s">
        <v>11364</v>
      </c>
      <c r="E4291" s="18" t="s">
        <v>11365</v>
      </c>
      <c r="F4291" s="18" t="s">
        <v>11365</v>
      </c>
      <c r="G4291" s="17" t="s">
        <v>54</v>
      </c>
      <c r="H4291" s="21">
        <v>10506300</v>
      </c>
      <c r="I4291" s="20">
        <v>10506313.043478262</v>
      </c>
      <c r="J4291" s="19">
        <v>10926500</v>
      </c>
      <c r="K4291" s="1"/>
      <c r="L4291" s="183"/>
      <c r="M4291" s="44" t="e">
        <f>VLOOKUP(#REF!,'[1]PL3 Danh muc đầy đủ'!$E$9:$X$9281,20,0)</f>
        <v>#REF!</v>
      </c>
      <c r="N4291" s="44" t="e">
        <f>M4291-#REF!</f>
        <v>#REF!</v>
      </c>
    </row>
    <row r="4292" spans="1:14" ht="54" x14ac:dyDescent="0.3">
      <c r="A4292" s="43">
        <v>4282</v>
      </c>
      <c r="B4292" s="17" t="s">
        <v>11366</v>
      </c>
      <c r="C4292" s="18" t="s">
        <v>18137</v>
      </c>
      <c r="D4292" s="17" t="s">
        <v>11367</v>
      </c>
      <c r="E4292" s="18" t="s">
        <v>11368</v>
      </c>
      <c r="F4292" s="18" t="s">
        <v>11368</v>
      </c>
      <c r="G4292" s="17" t="s">
        <v>54</v>
      </c>
      <c r="H4292" s="21">
        <v>8104200</v>
      </c>
      <c r="I4292" s="20">
        <v>8104252.1739130476</v>
      </c>
      <c r="J4292" s="19">
        <v>8428400</v>
      </c>
      <c r="K4292" s="1"/>
      <c r="L4292" s="183"/>
      <c r="M4292" s="44" t="e">
        <f>VLOOKUP(#REF!,'[1]PL3 Danh muc đầy đủ'!$E$9:$X$9281,20,0)</f>
        <v>#REF!</v>
      </c>
      <c r="N4292" s="44" t="e">
        <f>M4292-#REF!</f>
        <v>#REF!</v>
      </c>
    </row>
    <row r="4293" spans="1:14" ht="18" x14ac:dyDescent="0.3">
      <c r="A4293" s="43">
        <v>4283</v>
      </c>
      <c r="B4293" s="17" t="s">
        <v>554</v>
      </c>
      <c r="C4293" s="18" t="s">
        <v>18167</v>
      </c>
      <c r="D4293" s="17" t="s">
        <v>555</v>
      </c>
      <c r="E4293" s="18" t="s">
        <v>556</v>
      </c>
      <c r="F4293" s="18" t="s">
        <v>556</v>
      </c>
      <c r="G4293" s="17" t="s">
        <v>24</v>
      </c>
      <c r="H4293" s="21">
        <v>6836200</v>
      </c>
      <c r="I4293" s="20">
        <v>6836217.3913043449</v>
      </c>
      <c r="J4293" s="19">
        <v>7109600</v>
      </c>
      <c r="K4293" s="1"/>
      <c r="L4293" s="183"/>
      <c r="M4293" s="44" t="e">
        <f>VLOOKUP(#REF!,'[1]PL3 Danh muc đầy đủ'!$E$9:$X$9281,20,0)</f>
        <v>#REF!</v>
      </c>
      <c r="N4293" s="44" t="e">
        <f>M4293-#REF!</f>
        <v>#REF!</v>
      </c>
    </row>
    <row r="4294" spans="1:14" ht="54" x14ac:dyDescent="0.3">
      <c r="A4294" s="43">
        <v>4284</v>
      </c>
      <c r="B4294" s="17" t="s">
        <v>558</v>
      </c>
      <c r="C4294" s="18" t="s">
        <v>18167</v>
      </c>
      <c r="D4294" s="17" t="s">
        <v>559</v>
      </c>
      <c r="E4294" s="18" t="s">
        <v>560</v>
      </c>
      <c r="F4294" s="18" t="s">
        <v>560</v>
      </c>
      <c r="G4294" s="17" t="s">
        <v>24</v>
      </c>
      <c r="H4294" s="21">
        <v>6836200</v>
      </c>
      <c r="I4294" s="20">
        <v>6836217.3913043449</v>
      </c>
      <c r="J4294" s="19">
        <v>7109600</v>
      </c>
      <c r="K4294" s="1"/>
      <c r="L4294" s="183"/>
      <c r="M4294" s="44" t="e">
        <f>VLOOKUP(#REF!,'[1]PL3 Danh muc đầy đủ'!$E$9:$X$9281,20,0)</f>
        <v>#REF!</v>
      </c>
      <c r="N4294" s="44" t="e">
        <f>M4294-#REF!</f>
        <v>#REF!</v>
      </c>
    </row>
    <row r="4295" spans="1:14" ht="54" x14ac:dyDescent="0.3">
      <c r="A4295" s="43">
        <v>4285</v>
      </c>
      <c r="B4295" s="17" t="s">
        <v>561</v>
      </c>
      <c r="C4295" s="18" t="s">
        <v>18147</v>
      </c>
      <c r="D4295" s="17" t="s">
        <v>562</v>
      </c>
      <c r="E4295" s="18" t="s">
        <v>563</v>
      </c>
      <c r="F4295" s="18" t="s">
        <v>563</v>
      </c>
      <c r="G4295" s="17" t="s">
        <v>24</v>
      </c>
      <c r="H4295" s="21">
        <v>6836200</v>
      </c>
      <c r="I4295" s="20">
        <v>6836217.3913043449</v>
      </c>
      <c r="J4295" s="19">
        <v>7109600</v>
      </c>
      <c r="K4295" s="1"/>
      <c r="L4295" s="183"/>
      <c r="M4295" s="44" t="e">
        <f>VLOOKUP(#REF!,'[1]PL3 Danh muc đầy đủ'!$E$9:$X$9281,20,0)</f>
        <v>#REF!</v>
      </c>
      <c r="N4295" s="44" t="e">
        <f>M4295-#REF!</f>
        <v>#REF!</v>
      </c>
    </row>
    <row r="4296" spans="1:14" ht="18" x14ac:dyDescent="0.3">
      <c r="A4296" s="43">
        <v>4286</v>
      </c>
      <c r="B4296" s="17" t="s">
        <v>564</v>
      </c>
      <c r="C4296" s="18" t="s">
        <v>18147</v>
      </c>
      <c r="D4296" s="17" t="s">
        <v>565</v>
      </c>
      <c r="E4296" s="18" t="s">
        <v>16876</v>
      </c>
      <c r="F4296" s="18" t="s">
        <v>16876</v>
      </c>
      <c r="G4296" s="17" t="s">
        <v>24</v>
      </c>
      <c r="H4296" s="21">
        <v>6836200</v>
      </c>
      <c r="I4296" s="20">
        <v>6836217.3913043449</v>
      </c>
      <c r="J4296" s="19">
        <v>7109600</v>
      </c>
      <c r="K4296" s="1"/>
      <c r="L4296" s="183"/>
      <c r="M4296" s="44" t="e">
        <f>VLOOKUP(#REF!,'[1]PL3 Danh muc đầy đủ'!$E$9:$X$9281,20,0)</f>
        <v>#REF!</v>
      </c>
      <c r="N4296" s="44" t="e">
        <f>M4296-#REF!</f>
        <v>#REF!</v>
      </c>
    </row>
    <row r="4297" spans="1:14" ht="54" x14ac:dyDescent="0.3">
      <c r="A4297" s="43">
        <v>4287</v>
      </c>
      <c r="B4297" s="17" t="s">
        <v>566</v>
      </c>
      <c r="C4297" s="18" t="s">
        <v>18137</v>
      </c>
      <c r="D4297" s="17" t="s">
        <v>567</v>
      </c>
      <c r="E4297" s="18" t="s">
        <v>557</v>
      </c>
      <c r="F4297" s="18" t="s">
        <v>557</v>
      </c>
      <c r="G4297" s="17" t="s">
        <v>54</v>
      </c>
      <c r="H4297" s="21">
        <v>6836200</v>
      </c>
      <c r="I4297" s="20">
        <v>6836217.3913043449</v>
      </c>
      <c r="J4297" s="19">
        <v>7109600</v>
      </c>
      <c r="K4297" s="1"/>
      <c r="L4297" s="183"/>
      <c r="M4297" s="44" t="e">
        <f>VLOOKUP(#REF!,'[1]PL3 Danh muc đầy đủ'!$E$9:$X$9281,20,0)</f>
        <v>#REF!</v>
      </c>
      <c r="N4297" s="44" t="e">
        <f>M4297-#REF!</f>
        <v>#REF!</v>
      </c>
    </row>
    <row r="4298" spans="1:14" ht="36" x14ac:dyDescent="0.3">
      <c r="A4298" s="43">
        <v>4288</v>
      </c>
      <c r="B4298" s="17" t="s">
        <v>568</v>
      </c>
      <c r="C4298" s="18" t="s">
        <v>18167</v>
      </c>
      <c r="D4298" s="17" t="s">
        <v>569</v>
      </c>
      <c r="E4298" s="18" t="s">
        <v>570</v>
      </c>
      <c r="F4298" s="18" t="s">
        <v>570</v>
      </c>
      <c r="G4298" s="17" t="s">
        <v>24</v>
      </c>
      <c r="H4298" s="21">
        <v>4142300</v>
      </c>
      <c r="I4298" s="20">
        <v>4142313.0434782607</v>
      </c>
      <c r="J4298" s="19">
        <v>4308000</v>
      </c>
      <c r="K4298" s="1"/>
      <c r="L4298" s="183"/>
      <c r="M4298" s="44" t="e">
        <f>VLOOKUP(#REF!,'[1]PL3 Danh muc đầy đủ'!$E$9:$X$9281,20,0)</f>
        <v>#REF!</v>
      </c>
      <c r="N4298" s="44" t="e">
        <f>M4298-#REF!</f>
        <v>#REF!</v>
      </c>
    </row>
    <row r="4299" spans="1:14" ht="36" x14ac:dyDescent="0.3">
      <c r="A4299" s="43">
        <v>4289</v>
      </c>
      <c r="B4299" s="17" t="s">
        <v>571</v>
      </c>
      <c r="C4299" s="18" t="s">
        <v>18167</v>
      </c>
      <c r="D4299" s="17" t="s">
        <v>572</v>
      </c>
      <c r="E4299" s="18" t="s">
        <v>573</v>
      </c>
      <c r="F4299" s="18" t="s">
        <v>573</v>
      </c>
      <c r="G4299" s="17" t="s">
        <v>24</v>
      </c>
      <c r="H4299" s="21">
        <v>4142300</v>
      </c>
      <c r="I4299" s="20">
        <v>4142313.0434782607</v>
      </c>
      <c r="J4299" s="19">
        <v>4308000</v>
      </c>
      <c r="K4299" s="1"/>
      <c r="L4299" s="183"/>
      <c r="M4299" s="44" t="e">
        <f>VLOOKUP(#REF!,'[1]PL3 Danh muc đầy đủ'!$E$9:$X$9281,20,0)</f>
        <v>#REF!</v>
      </c>
      <c r="N4299" s="44" t="e">
        <f>M4299-#REF!</f>
        <v>#REF!</v>
      </c>
    </row>
    <row r="4300" spans="1:14" ht="36" x14ac:dyDescent="0.3">
      <c r="A4300" s="43">
        <v>4290</v>
      </c>
      <c r="B4300" s="17" t="s">
        <v>574</v>
      </c>
      <c r="C4300" s="18" t="s">
        <v>18137</v>
      </c>
      <c r="D4300" s="17" t="s">
        <v>575</v>
      </c>
      <c r="E4300" s="18" t="s">
        <v>570</v>
      </c>
      <c r="F4300" s="18" t="s">
        <v>570</v>
      </c>
      <c r="G4300" s="17" t="s">
        <v>24</v>
      </c>
      <c r="H4300" s="21">
        <v>4142300</v>
      </c>
      <c r="I4300" s="20">
        <v>4142313.0434782607</v>
      </c>
      <c r="J4300" s="19">
        <v>4308000</v>
      </c>
      <c r="K4300" s="1"/>
      <c r="L4300" s="183"/>
      <c r="M4300" s="44" t="e">
        <f>VLOOKUP(#REF!,'[1]PL3 Danh muc đầy đủ'!$E$9:$X$9281,20,0)</f>
        <v>#REF!</v>
      </c>
      <c r="N4300" s="44" t="e">
        <f>M4300-#REF!</f>
        <v>#REF!</v>
      </c>
    </row>
    <row r="4301" spans="1:14" ht="36" x14ac:dyDescent="0.3">
      <c r="A4301" s="43">
        <v>4291</v>
      </c>
      <c r="B4301" s="17" t="s">
        <v>11369</v>
      </c>
      <c r="C4301" s="18" t="s">
        <v>18137</v>
      </c>
      <c r="D4301" s="17" t="s">
        <v>11370</v>
      </c>
      <c r="E4301" s="18" t="s">
        <v>11371</v>
      </c>
      <c r="F4301" s="18" t="s">
        <v>11371</v>
      </c>
      <c r="G4301" s="17" t="s">
        <v>24</v>
      </c>
      <c r="H4301" s="21">
        <v>4197200</v>
      </c>
      <c r="I4301" s="20">
        <v>4197278.2608695654</v>
      </c>
      <c r="J4301" s="19">
        <v>4365100</v>
      </c>
      <c r="K4301" s="1"/>
      <c r="L4301" s="183"/>
      <c r="M4301" s="44" t="e">
        <f>VLOOKUP(#REF!,'[1]PL3 Danh muc đầy đủ'!$E$9:$X$9281,20,0)</f>
        <v>#REF!</v>
      </c>
      <c r="N4301" s="44" t="e">
        <f>M4301-#REF!</f>
        <v>#REF!</v>
      </c>
    </row>
    <row r="4302" spans="1:14" ht="36" x14ac:dyDescent="0.3">
      <c r="A4302" s="43">
        <v>4292</v>
      </c>
      <c r="B4302" s="17" t="s">
        <v>11372</v>
      </c>
      <c r="C4302" s="18" t="s">
        <v>18137</v>
      </c>
      <c r="D4302" s="17" t="s">
        <v>11373</v>
      </c>
      <c r="E4302" s="18" t="s">
        <v>11374</v>
      </c>
      <c r="F4302" s="18" t="s">
        <v>11374</v>
      </c>
      <c r="G4302" s="17" t="s">
        <v>24</v>
      </c>
      <c r="H4302" s="21">
        <v>4157300</v>
      </c>
      <c r="I4302" s="20">
        <v>4157313.0434782607</v>
      </c>
      <c r="J4302" s="19">
        <v>4323600</v>
      </c>
      <c r="K4302" s="1"/>
      <c r="L4302" s="183"/>
      <c r="M4302" s="44" t="e">
        <f>VLOOKUP(#REF!,'[1]PL3 Danh muc đầy đủ'!$E$9:$X$9281,20,0)</f>
        <v>#REF!</v>
      </c>
      <c r="N4302" s="44" t="e">
        <f>M4302-#REF!</f>
        <v>#REF!</v>
      </c>
    </row>
    <row r="4303" spans="1:14" ht="36" x14ac:dyDescent="0.3">
      <c r="A4303" s="43">
        <v>4293</v>
      </c>
      <c r="B4303" s="17" t="s">
        <v>935</v>
      </c>
      <c r="C4303" s="18" t="s">
        <v>18137</v>
      </c>
      <c r="D4303" s="17" t="s">
        <v>936</v>
      </c>
      <c r="E4303" s="18" t="s">
        <v>937</v>
      </c>
      <c r="F4303" s="18" t="s">
        <v>937</v>
      </c>
      <c r="G4303" s="17" t="s">
        <v>18</v>
      </c>
      <c r="H4303" s="21">
        <v>3594800</v>
      </c>
      <c r="I4303" s="20">
        <v>3594834.7826086953</v>
      </c>
      <c r="J4303" s="19">
        <v>3738600</v>
      </c>
      <c r="K4303" s="1"/>
      <c r="L4303" s="183"/>
      <c r="M4303" s="44" t="e">
        <f>VLOOKUP(#REF!,'[1]PL3 Danh muc đầy đủ'!$E$9:$X$9281,20,0)</f>
        <v>#REF!</v>
      </c>
      <c r="N4303" s="44" t="e">
        <f>M4303-#REF!</f>
        <v>#REF!</v>
      </c>
    </row>
    <row r="4304" spans="1:14" ht="36" x14ac:dyDescent="0.3">
      <c r="A4304" s="43">
        <v>4294</v>
      </c>
      <c r="B4304" s="17" t="s">
        <v>954</v>
      </c>
      <c r="C4304" s="18" t="s">
        <v>18167</v>
      </c>
      <c r="D4304" s="17" t="s">
        <v>955</v>
      </c>
      <c r="E4304" s="18" t="s">
        <v>956</v>
      </c>
      <c r="F4304" s="18" t="s">
        <v>956</v>
      </c>
      <c r="G4304" s="17" t="s">
        <v>18</v>
      </c>
      <c r="H4304" s="21">
        <v>3116800</v>
      </c>
      <c r="I4304" s="20">
        <v>3116834.7826086953</v>
      </c>
      <c r="J4304" s="19">
        <v>3241500</v>
      </c>
      <c r="K4304" s="1"/>
      <c r="L4304" s="183"/>
      <c r="M4304" s="44" t="e">
        <f>VLOOKUP(#REF!,'[1]PL3 Danh muc đầy đủ'!$E$9:$X$9281,20,0)</f>
        <v>#REF!</v>
      </c>
      <c r="N4304" s="44" t="e">
        <f>M4304-#REF!</f>
        <v>#REF!</v>
      </c>
    </row>
    <row r="4305" spans="1:14" ht="36" x14ac:dyDescent="0.3">
      <c r="A4305" s="43">
        <v>4295</v>
      </c>
      <c r="B4305" s="17" t="s">
        <v>957</v>
      </c>
      <c r="C4305" s="18" t="s">
        <v>18167</v>
      </c>
      <c r="D4305" s="17" t="s">
        <v>958</v>
      </c>
      <c r="E4305" s="18" t="s">
        <v>959</v>
      </c>
      <c r="F4305" s="18" t="s">
        <v>959</v>
      </c>
      <c r="G4305" s="17" t="s">
        <v>18</v>
      </c>
      <c r="H4305" s="21">
        <v>3116800</v>
      </c>
      <c r="I4305" s="20">
        <v>3116834.7826086953</v>
      </c>
      <c r="J4305" s="19">
        <v>3241500</v>
      </c>
      <c r="K4305" s="1"/>
      <c r="L4305" s="183"/>
      <c r="M4305" s="44" t="e">
        <f>VLOOKUP(#REF!,'[1]PL3 Danh muc đầy đủ'!$E$9:$X$9281,20,0)</f>
        <v>#REF!</v>
      </c>
      <c r="N4305" s="44" t="e">
        <f>M4305-#REF!</f>
        <v>#REF!</v>
      </c>
    </row>
    <row r="4306" spans="1:14" ht="36" x14ac:dyDescent="0.3">
      <c r="A4306" s="43">
        <v>4296</v>
      </c>
      <c r="B4306" s="17" t="s">
        <v>960</v>
      </c>
      <c r="C4306" s="18" t="s">
        <v>18137</v>
      </c>
      <c r="D4306" s="17" t="s">
        <v>961</v>
      </c>
      <c r="E4306" s="18" t="s">
        <v>956</v>
      </c>
      <c r="F4306" s="18" t="s">
        <v>956</v>
      </c>
      <c r="G4306" s="17" t="s">
        <v>18</v>
      </c>
      <c r="H4306" s="21">
        <v>3116800</v>
      </c>
      <c r="I4306" s="20">
        <v>3116834.7826086953</v>
      </c>
      <c r="J4306" s="19">
        <v>3241500</v>
      </c>
      <c r="K4306" s="1"/>
      <c r="L4306" s="183"/>
      <c r="M4306" s="44" t="e">
        <f>VLOOKUP(#REF!,'[1]PL3 Danh muc đầy đủ'!$E$9:$X$9281,20,0)</f>
        <v>#REF!</v>
      </c>
      <c r="N4306" s="44" t="e">
        <f>M4306-#REF!</f>
        <v>#REF!</v>
      </c>
    </row>
    <row r="4307" spans="1:14" ht="36" x14ac:dyDescent="0.3">
      <c r="A4307" s="43">
        <v>4297</v>
      </c>
      <c r="B4307" s="17" t="s">
        <v>1045</v>
      </c>
      <c r="C4307" s="18" t="s">
        <v>18137</v>
      </c>
      <c r="D4307" s="17" t="s">
        <v>1046</v>
      </c>
      <c r="E4307" s="18" t="s">
        <v>1047</v>
      </c>
      <c r="F4307" s="18" t="s">
        <v>1047</v>
      </c>
      <c r="G4307" s="17" t="s">
        <v>18</v>
      </c>
      <c r="H4307" s="21">
        <v>3628800</v>
      </c>
      <c r="I4307" s="20">
        <v>3628869.5652173916</v>
      </c>
      <c r="J4307" s="19">
        <v>3774000</v>
      </c>
      <c r="K4307" s="1"/>
      <c r="L4307" s="183"/>
      <c r="M4307" s="44" t="e">
        <f>VLOOKUP(#REF!,'[1]PL3 Danh muc đầy đủ'!$E$9:$X$9281,20,0)</f>
        <v>#REF!</v>
      </c>
      <c r="N4307" s="44" t="e">
        <f>M4307-#REF!</f>
        <v>#REF!</v>
      </c>
    </row>
    <row r="4308" spans="1:14" ht="18" x14ac:dyDescent="0.3">
      <c r="A4308" s="43">
        <v>4298</v>
      </c>
      <c r="B4308" s="17" t="s">
        <v>1048</v>
      </c>
      <c r="C4308" s="18" t="s">
        <v>18167</v>
      </c>
      <c r="D4308" s="17" t="s">
        <v>1049</v>
      </c>
      <c r="E4308" s="18" t="s">
        <v>1050</v>
      </c>
      <c r="F4308" s="18" t="s">
        <v>1050</v>
      </c>
      <c r="G4308" s="17" t="s">
        <v>24</v>
      </c>
      <c r="H4308" s="21">
        <v>4308300</v>
      </c>
      <c r="I4308" s="20">
        <v>4308313.0434782607</v>
      </c>
      <c r="J4308" s="19">
        <v>4480600</v>
      </c>
      <c r="K4308" s="1"/>
      <c r="L4308" s="183"/>
      <c r="M4308" s="44" t="e">
        <f>VLOOKUP(#REF!,'[1]PL3 Danh muc đầy đủ'!$E$9:$X$9281,20,0)</f>
        <v>#REF!</v>
      </c>
      <c r="N4308" s="44" t="e">
        <f>M4308-#REF!</f>
        <v>#REF!</v>
      </c>
    </row>
    <row r="4309" spans="1:14" ht="18" x14ac:dyDescent="0.3">
      <c r="A4309" s="43">
        <v>4299</v>
      </c>
      <c r="B4309" s="17" t="s">
        <v>1051</v>
      </c>
      <c r="C4309" s="18" t="s">
        <v>18147</v>
      </c>
      <c r="D4309" s="17" t="s">
        <v>1052</v>
      </c>
      <c r="E4309" s="18" t="s">
        <v>1050</v>
      </c>
      <c r="F4309" s="18" t="s">
        <v>1050</v>
      </c>
      <c r="G4309" s="17" t="s">
        <v>24</v>
      </c>
      <c r="H4309" s="21">
        <v>4308300</v>
      </c>
      <c r="I4309" s="20">
        <v>4308313.0434782607</v>
      </c>
      <c r="J4309" s="19">
        <v>4480600</v>
      </c>
      <c r="K4309" s="1"/>
      <c r="L4309" s="183"/>
      <c r="M4309" s="44" t="e">
        <f>VLOOKUP(#REF!,'[1]PL3 Danh muc đầy đủ'!$E$9:$X$9281,20,0)</f>
        <v>#REF!</v>
      </c>
      <c r="N4309" s="44" t="e">
        <f>M4309-#REF!</f>
        <v>#REF!</v>
      </c>
    </row>
    <row r="4310" spans="1:14" ht="36" x14ac:dyDescent="0.3">
      <c r="A4310" s="43">
        <v>4300</v>
      </c>
      <c r="B4310" s="17" t="s">
        <v>1053</v>
      </c>
      <c r="C4310" s="18" t="s">
        <v>18137</v>
      </c>
      <c r="D4310" s="17" t="s">
        <v>1054</v>
      </c>
      <c r="E4310" s="18" t="s">
        <v>1055</v>
      </c>
      <c r="F4310" s="18" t="s">
        <v>1055</v>
      </c>
      <c r="G4310" s="17" t="s">
        <v>24</v>
      </c>
      <c r="H4310" s="21">
        <v>4308300</v>
      </c>
      <c r="I4310" s="20">
        <v>4308313.0434782607</v>
      </c>
      <c r="J4310" s="19">
        <v>4480600</v>
      </c>
      <c r="K4310" s="1"/>
      <c r="L4310" s="183"/>
      <c r="M4310" s="44" t="e">
        <f>VLOOKUP(#REF!,'[1]PL3 Danh muc đầy đủ'!$E$9:$X$9281,20,0)</f>
        <v>#REF!</v>
      </c>
      <c r="N4310" s="44" t="e">
        <f>M4310-#REF!</f>
        <v>#REF!</v>
      </c>
    </row>
    <row r="4311" spans="1:14" ht="36" x14ac:dyDescent="0.3">
      <c r="A4311" s="43">
        <v>4301</v>
      </c>
      <c r="B4311" s="17" t="s">
        <v>1056</v>
      </c>
      <c r="C4311" s="18" t="s">
        <v>18137</v>
      </c>
      <c r="D4311" s="17" t="s">
        <v>1057</v>
      </c>
      <c r="E4311" s="18" t="s">
        <v>1058</v>
      </c>
      <c r="F4311" s="18" t="s">
        <v>1058</v>
      </c>
      <c r="G4311" s="17" t="s">
        <v>24</v>
      </c>
      <c r="H4311" s="21">
        <v>4308300</v>
      </c>
      <c r="I4311" s="20">
        <v>4308313.0434782607</v>
      </c>
      <c r="J4311" s="19">
        <v>4480600</v>
      </c>
      <c r="K4311" s="1"/>
      <c r="L4311" s="183"/>
      <c r="M4311" s="44" t="e">
        <f>VLOOKUP(#REF!,'[1]PL3 Danh muc đầy đủ'!$E$9:$X$9281,20,0)</f>
        <v>#REF!</v>
      </c>
      <c r="N4311" s="44" t="e">
        <f>M4311-#REF!</f>
        <v>#REF!</v>
      </c>
    </row>
    <row r="4312" spans="1:14" ht="36" x14ac:dyDescent="0.3">
      <c r="A4312" s="43">
        <v>4302</v>
      </c>
      <c r="B4312" s="17" t="s">
        <v>1059</v>
      </c>
      <c r="C4312" s="18" t="s">
        <v>18147</v>
      </c>
      <c r="D4312" s="17" t="s">
        <v>1060</v>
      </c>
      <c r="E4312" s="18" t="s">
        <v>16878</v>
      </c>
      <c r="F4312" s="18" t="s">
        <v>16878</v>
      </c>
      <c r="G4312" s="17" t="s">
        <v>54</v>
      </c>
      <c r="H4312" s="21">
        <v>6849100</v>
      </c>
      <c r="I4312" s="20">
        <v>6849113.0434782617</v>
      </c>
      <c r="J4312" s="19">
        <v>7123000</v>
      </c>
      <c r="K4312" s="1"/>
      <c r="L4312" s="183"/>
      <c r="M4312" s="44" t="e">
        <f>VLOOKUP(#REF!,'[1]PL3 Danh muc đầy đủ'!$E$9:$X$9281,20,0)</f>
        <v>#REF!</v>
      </c>
      <c r="N4312" s="44" t="e">
        <f>M4312-#REF!</f>
        <v>#REF!</v>
      </c>
    </row>
    <row r="4313" spans="1:14" ht="36" x14ac:dyDescent="0.3">
      <c r="A4313" s="43">
        <v>4303</v>
      </c>
      <c r="B4313" s="17" t="s">
        <v>1062</v>
      </c>
      <c r="C4313" s="18" t="s">
        <v>18137</v>
      </c>
      <c r="D4313" s="17" t="s">
        <v>1063</v>
      </c>
      <c r="E4313" s="18" t="s">
        <v>1061</v>
      </c>
      <c r="F4313" s="18" t="s">
        <v>1061</v>
      </c>
      <c r="G4313" s="17" t="s">
        <v>54</v>
      </c>
      <c r="H4313" s="21">
        <v>6849100</v>
      </c>
      <c r="I4313" s="20">
        <v>6849113.0434782617</v>
      </c>
      <c r="J4313" s="19">
        <v>7123000</v>
      </c>
      <c r="K4313" s="1"/>
      <c r="L4313" s="183"/>
      <c r="M4313" s="44" t="e">
        <f>VLOOKUP(#REF!,'[1]PL3 Danh muc đầy đủ'!$E$9:$X$9281,20,0)</f>
        <v>#REF!</v>
      </c>
      <c r="N4313" s="44" t="e">
        <f>M4313-#REF!</f>
        <v>#REF!</v>
      </c>
    </row>
    <row r="4314" spans="1:14" ht="18" x14ac:dyDescent="0.3">
      <c r="A4314" s="43">
        <v>4304</v>
      </c>
      <c r="B4314" s="17" t="s">
        <v>1064</v>
      </c>
      <c r="C4314" s="18" t="s">
        <v>18167</v>
      </c>
      <c r="D4314" s="17" t="s">
        <v>1065</v>
      </c>
      <c r="E4314" s="18" t="s">
        <v>1066</v>
      </c>
      <c r="F4314" s="18" t="s">
        <v>1066</v>
      </c>
      <c r="G4314" s="17" t="s">
        <v>18</v>
      </c>
      <c r="H4314" s="21">
        <v>3217800</v>
      </c>
      <c r="I4314" s="20">
        <v>3217869.5652173916</v>
      </c>
      <c r="J4314" s="19">
        <v>3346500</v>
      </c>
      <c r="K4314" s="1"/>
      <c r="L4314" s="183"/>
      <c r="M4314" s="44" t="e">
        <f>VLOOKUP(#REF!,'[1]PL3 Danh muc đầy đủ'!$E$9:$X$9281,20,0)</f>
        <v>#REF!</v>
      </c>
      <c r="N4314" s="44" t="e">
        <f>M4314-#REF!</f>
        <v>#REF!</v>
      </c>
    </row>
    <row r="4315" spans="1:14" ht="18" x14ac:dyDescent="0.3">
      <c r="A4315" s="43">
        <v>4305</v>
      </c>
      <c r="B4315" s="17" t="s">
        <v>1068</v>
      </c>
      <c r="C4315" s="18" t="s">
        <v>18167</v>
      </c>
      <c r="D4315" s="17" t="s">
        <v>1069</v>
      </c>
      <c r="E4315" s="18" t="s">
        <v>1070</v>
      </c>
      <c r="F4315" s="18" t="s">
        <v>1070</v>
      </c>
      <c r="G4315" s="17" t="s">
        <v>18</v>
      </c>
      <c r="H4315" s="21">
        <v>3217800</v>
      </c>
      <c r="I4315" s="20">
        <v>3217869.5652173916</v>
      </c>
      <c r="J4315" s="19">
        <v>3346500</v>
      </c>
      <c r="K4315" s="1"/>
      <c r="L4315" s="183"/>
      <c r="M4315" s="44" t="e">
        <f>VLOOKUP(#REF!,'[1]PL3 Danh muc đầy đủ'!$E$9:$X$9281,20,0)</f>
        <v>#REF!</v>
      </c>
      <c r="N4315" s="44" t="e">
        <f>M4315-#REF!</f>
        <v>#REF!</v>
      </c>
    </row>
    <row r="4316" spans="1:14" ht="36" x14ac:dyDescent="0.3">
      <c r="A4316" s="43">
        <v>4306</v>
      </c>
      <c r="B4316" s="17" t="s">
        <v>1071</v>
      </c>
      <c r="C4316" s="18" t="s">
        <v>18167</v>
      </c>
      <c r="D4316" s="17" t="s">
        <v>1072</v>
      </c>
      <c r="E4316" s="18" t="s">
        <v>1073</v>
      </c>
      <c r="F4316" s="18" t="s">
        <v>1073</v>
      </c>
      <c r="G4316" s="17" t="s">
        <v>18</v>
      </c>
      <c r="H4316" s="21">
        <v>3217800</v>
      </c>
      <c r="I4316" s="20">
        <v>3217869.5652173916</v>
      </c>
      <c r="J4316" s="19">
        <v>3346500</v>
      </c>
      <c r="K4316" s="1"/>
      <c r="L4316" s="183"/>
      <c r="M4316" s="44" t="e">
        <f>VLOOKUP(#REF!,'[1]PL3 Danh muc đầy đủ'!$E$9:$X$9281,20,0)</f>
        <v>#REF!</v>
      </c>
      <c r="N4316" s="44" t="e">
        <f>M4316-#REF!</f>
        <v>#REF!</v>
      </c>
    </row>
    <row r="4317" spans="1:14" ht="36" x14ac:dyDescent="0.3">
      <c r="A4317" s="43">
        <v>4307</v>
      </c>
      <c r="B4317" s="17" t="s">
        <v>1074</v>
      </c>
      <c r="C4317" s="18" t="s">
        <v>18167</v>
      </c>
      <c r="D4317" s="17" t="s">
        <v>1075</v>
      </c>
      <c r="E4317" s="18" t="s">
        <v>1067</v>
      </c>
      <c r="F4317" s="18" t="s">
        <v>1067</v>
      </c>
      <c r="G4317" s="17" t="s">
        <v>18</v>
      </c>
      <c r="H4317" s="21">
        <v>3217800</v>
      </c>
      <c r="I4317" s="20">
        <v>3217869.5652173916</v>
      </c>
      <c r="J4317" s="19">
        <v>3346500</v>
      </c>
      <c r="K4317" s="1"/>
      <c r="L4317" s="183"/>
      <c r="M4317" s="44" t="e">
        <f>VLOOKUP(#REF!,'[1]PL3 Danh muc đầy đủ'!$E$9:$X$9281,20,0)</f>
        <v>#REF!</v>
      </c>
      <c r="N4317" s="44" t="e">
        <f>M4317-#REF!</f>
        <v>#REF!</v>
      </c>
    </row>
    <row r="4318" spans="1:14" ht="18" x14ac:dyDescent="0.3">
      <c r="A4318" s="43">
        <v>4308</v>
      </c>
      <c r="B4318" s="17" t="s">
        <v>1076</v>
      </c>
      <c r="C4318" s="18" t="s">
        <v>18167</v>
      </c>
      <c r="D4318" s="17" t="s">
        <v>1077</v>
      </c>
      <c r="E4318" s="18" t="s">
        <v>1070</v>
      </c>
      <c r="F4318" s="18" t="s">
        <v>1070</v>
      </c>
      <c r="G4318" s="17" t="s">
        <v>18</v>
      </c>
      <c r="H4318" s="21">
        <v>3217800</v>
      </c>
      <c r="I4318" s="20">
        <v>3217869.5652173916</v>
      </c>
      <c r="J4318" s="19">
        <v>3346500</v>
      </c>
      <c r="K4318" s="1"/>
      <c r="L4318" s="183"/>
      <c r="M4318" s="44" t="e">
        <f>VLOOKUP(#REF!,'[1]PL3 Danh muc đầy đủ'!$E$9:$X$9281,20,0)</f>
        <v>#REF!</v>
      </c>
      <c r="N4318" s="44" t="e">
        <f>M4318-#REF!</f>
        <v>#REF!</v>
      </c>
    </row>
    <row r="4319" spans="1:14" ht="36" x14ac:dyDescent="0.3">
      <c r="A4319" s="43">
        <v>4309</v>
      </c>
      <c r="B4319" s="17" t="s">
        <v>1078</v>
      </c>
      <c r="C4319" s="18" t="s">
        <v>18147</v>
      </c>
      <c r="D4319" s="17" t="s">
        <v>1079</v>
      </c>
      <c r="E4319" s="18" t="s">
        <v>1080</v>
      </c>
      <c r="F4319" s="18" t="s">
        <v>1080</v>
      </c>
      <c r="G4319" s="17" t="s">
        <v>24</v>
      </c>
      <c r="H4319" s="21">
        <v>3217800</v>
      </c>
      <c r="I4319" s="20">
        <v>3217869.5652173916</v>
      </c>
      <c r="J4319" s="19">
        <v>3346500</v>
      </c>
      <c r="K4319" s="1"/>
      <c r="L4319" s="183"/>
      <c r="M4319" s="44" t="e">
        <f>VLOOKUP(#REF!,'[1]PL3 Danh muc đầy đủ'!$E$9:$X$9281,20,0)</f>
        <v>#REF!</v>
      </c>
      <c r="N4319" s="44" t="e">
        <f>M4319-#REF!</f>
        <v>#REF!</v>
      </c>
    </row>
    <row r="4320" spans="1:14" ht="18" x14ac:dyDescent="0.3">
      <c r="A4320" s="43">
        <v>4310</v>
      </c>
      <c r="B4320" s="17" t="s">
        <v>1081</v>
      </c>
      <c r="C4320" s="18" t="s">
        <v>18147</v>
      </c>
      <c r="D4320" s="17" t="s">
        <v>1082</v>
      </c>
      <c r="E4320" s="18" t="s">
        <v>1066</v>
      </c>
      <c r="F4320" s="18" t="s">
        <v>1066</v>
      </c>
      <c r="G4320" s="17" t="s">
        <v>18</v>
      </c>
      <c r="H4320" s="21">
        <v>3217800</v>
      </c>
      <c r="I4320" s="20">
        <v>3217869.5652173916</v>
      </c>
      <c r="J4320" s="19">
        <v>3346500</v>
      </c>
      <c r="K4320" s="1"/>
      <c r="L4320" s="183"/>
      <c r="M4320" s="44" t="e">
        <f>VLOOKUP(#REF!,'[1]PL3 Danh muc đầy đủ'!$E$9:$X$9281,20,0)</f>
        <v>#REF!</v>
      </c>
      <c r="N4320" s="44" t="e">
        <f>M4320-#REF!</f>
        <v>#REF!</v>
      </c>
    </row>
    <row r="4321" spans="1:14" ht="18" x14ac:dyDescent="0.3">
      <c r="A4321" s="43">
        <v>4311</v>
      </c>
      <c r="B4321" s="17" t="s">
        <v>1083</v>
      </c>
      <c r="C4321" s="18" t="s">
        <v>18147</v>
      </c>
      <c r="D4321" s="17" t="s">
        <v>1084</v>
      </c>
      <c r="E4321" s="18" t="s">
        <v>1070</v>
      </c>
      <c r="F4321" s="18" t="s">
        <v>1070</v>
      </c>
      <c r="G4321" s="17" t="s">
        <v>18</v>
      </c>
      <c r="H4321" s="21">
        <v>3217800</v>
      </c>
      <c r="I4321" s="20">
        <v>3217869.5652173916</v>
      </c>
      <c r="J4321" s="19">
        <v>3346500</v>
      </c>
      <c r="K4321" s="1"/>
      <c r="L4321" s="183"/>
      <c r="M4321" s="44" t="e">
        <f>VLOOKUP(#REF!,'[1]PL3 Danh muc đầy đủ'!$E$9:$X$9281,20,0)</f>
        <v>#REF!</v>
      </c>
      <c r="N4321" s="44" t="e">
        <f>M4321-#REF!</f>
        <v>#REF!</v>
      </c>
    </row>
    <row r="4322" spans="1:14" ht="36" x14ac:dyDescent="0.3">
      <c r="A4322" s="43">
        <v>4312</v>
      </c>
      <c r="B4322" s="17" t="s">
        <v>1085</v>
      </c>
      <c r="C4322" s="18" t="s">
        <v>18147</v>
      </c>
      <c r="D4322" s="17" t="s">
        <v>1086</v>
      </c>
      <c r="E4322" s="18" t="s">
        <v>1073</v>
      </c>
      <c r="F4322" s="18" t="s">
        <v>1073</v>
      </c>
      <c r="G4322" s="17" t="s">
        <v>18</v>
      </c>
      <c r="H4322" s="21">
        <v>3217800</v>
      </c>
      <c r="I4322" s="20">
        <v>3217869.5652173916</v>
      </c>
      <c r="J4322" s="19">
        <v>3346500</v>
      </c>
      <c r="K4322" s="1"/>
      <c r="L4322" s="183"/>
      <c r="M4322" s="44" t="e">
        <f>VLOOKUP(#REF!,'[1]PL3 Danh muc đầy đủ'!$E$9:$X$9281,20,0)</f>
        <v>#REF!</v>
      </c>
      <c r="N4322" s="44" t="e">
        <f>M4322-#REF!</f>
        <v>#REF!</v>
      </c>
    </row>
    <row r="4323" spans="1:14" ht="36" x14ac:dyDescent="0.3">
      <c r="A4323" s="43">
        <v>4313</v>
      </c>
      <c r="B4323" s="17" t="s">
        <v>1087</v>
      </c>
      <c r="C4323" s="18" t="s">
        <v>18147</v>
      </c>
      <c r="D4323" s="17" t="s">
        <v>1088</v>
      </c>
      <c r="E4323" s="18" t="s">
        <v>1067</v>
      </c>
      <c r="F4323" s="18" t="s">
        <v>1067</v>
      </c>
      <c r="G4323" s="17" t="s">
        <v>18</v>
      </c>
      <c r="H4323" s="21">
        <v>3217800</v>
      </c>
      <c r="I4323" s="20">
        <v>3217869.5652173916</v>
      </c>
      <c r="J4323" s="19">
        <v>3346500</v>
      </c>
      <c r="K4323" s="1"/>
      <c r="L4323" s="183"/>
      <c r="M4323" s="44" t="e">
        <f>VLOOKUP(#REF!,'[1]PL3 Danh muc đầy đủ'!$E$9:$X$9281,20,0)</f>
        <v>#REF!</v>
      </c>
      <c r="N4323" s="44" t="e">
        <f>M4323-#REF!</f>
        <v>#REF!</v>
      </c>
    </row>
    <row r="4324" spans="1:14" ht="54" x14ac:dyDescent="0.3">
      <c r="A4324" s="43">
        <v>4314</v>
      </c>
      <c r="B4324" s="17" t="s">
        <v>1089</v>
      </c>
      <c r="C4324" s="18" t="s">
        <v>18147</v>
      </c>
      <c r="D4324" s="17" t="s">
        <v>1090</v>
      </c>
      <c r="E4324" s="18" t="s">
        <v>16879</v>
      </c>
      <c r="F4324" s="18" t="s">
        <v>16879</v>
      </c>
      <c r="G4324" s="17" t="s">
        <v>24</v>
      </c>
      <c r="H4324" s="21">
        <v>3217800</v>
      </c>
      <c r="I4324" s="20">
        <v>3217869.5652173916</v>
      </c>
      <c r="J4324" s="19">
        <v>3346500</v>
      </c>
      <c r="K4324" s="1"/>
      <c r="L4324" s="183"/>
      <c r="M4324" s="44" t="e">
        <f>VLOOKUP(#REF!,'[1]PL3 Danh muc đầy đủ'!$E$9:$X$9281,20,0)</f>
        <v>#REF!</v>
      </c>
      <c r="N4324" s="44" t="e">
        <f>M4324-#REF!</f>
        <v>#REF!</v>
      </c>
    </row>
    <row r="4325" spans="1:14" ht="36" x14ac:dyDescent="0.3">
      <c r="A4325" s="43">
        <v>4315</v>
      </c>
      <c r="B4325" s="17" t="s">
        <v>1091</v>
      </c>
      <c r="C4325" s="18" t="s">
        <v>18137</v>
      </c>
      <c r="D4325" s="17" t="s">
        <v>1092</v>
      </c>
      <c r="E4325" s="18" t="s">
        <v>1067</v>
      </c>
      <c r="F4325" s="18" t="s">
        <v>1067</v>
      </c>
      <c r="G4325" s="17" t="s">
        <v>18</v>
      </c>
      <c r="H4325" s="21">
        <v>3217800</v>
      </c>
      <c r="I4325" s="20">
        <v>3217869.5652173916</v>
      </c>
      <c r="J4325" s="19">
        <v>3346500</v>
      </c>
      <c r="K4325" s="1"/>
      <c r="L4325" s="183"/>
      <c r="M4325" s="44" t="e">
        <f>VLOOKUP(#REF!,'[1]PL3 Danh muc đầy đủ'!$E$9:$X$9281,20,0)</f>
        <v>#REF!</v>
      </c>
      <c r="N4325" s="44" t="e">
        <f>M4325-#REF!</f>
        <v>#REF!</v>
      </c>
    </row>
    <row r="4326" spans="1:14" ht="36" x14ac:dyDescent="0.3">
      <c r="A4326" s="43">
        <v>4316</v>
      </c>
      <c r="B4326" s="17" t="s">
        <v>1093</v>
      </c>
      <c r="C4326" s="18" t="s">
        <v>18137</v>
      </c>
      <c r="D4326" s="17" t="s">
        <v>1094</v>
      </c>
      <c r="E4326" s="18" t="s">
        <v>1095</v>
      </c>
      <c r="F4326" s="18" t="s">
        <v>1095</v>
      </c>
      <c r="G4326" s="17" t="s">
        <v>18</v>
      </c>
      <c r="H4326" s="21">
        <v>3217800</v>
      </c>
      <c r="I4326" s="20">
        <v>3217869.5652173916</v>
      </c>
      <c r="J4326" s="19">
        <v>3346500</v>
      </c>
      <c r="K4326" s="1"/>
      <c r="L4326" s="183"/>
      <c r="M4326" s="44" t="e">
        <f>VLOOKUP(#REF!,'[1]PL3 Danh muc đầy đủ'!$E$9:$X$9281,20,0)</f>
        <v>#REF!</v>
      </c>
      <c r="N4326" s="44" t="e">
        <f>M4326-#REF!</f>
        <v>#REF!</v>
      </c>
    </row>
    <row r="4327" spans="1:14" ht="54" x14ac:dyDescent="0.3">
      <c r="A4327" s="43">
        <v>4317</v>
      </c>
      <c r="B4327" s="17" t="s">
        <v>1096</v>
      </c>
      <c r="C4327" s="18" t="s">
        <v>18167</v>
      </c>
      <c r="D4327" s="17" t="s">
        <v>1097</v>
      </c>
      <c r="E4327" s="18" t="s">
        <v>1098</v>
      </c>
      <c r="F4327" s="18" t="s">
        <v>1098</v>
      </c>
      <c r="G4327" s="17" t="s">
        <v>54</v>
      </c>
      <c r="H4327" s="21">
        <v>4721300</v>
      </c>
      <c r="I4327" s="20">
        <v>4721313.0434782607</v>
      </c>
      <c r="J4327" s="19">
        <v>4910100</v>
      </c>
      <c r="K4327" s="1"/>
      <c r="L4327" s="183"/>
      <c r="M4327" s="44" t="e">
        <f>VLOOKUP(#REF!,'[1]PL3 Danh muc đầy đủ'!$E$9:$X$9281,20,0)</f>
        <v>#REF!</v>
      </c>
      <c r="N4327" s="44" t="e">
        <f>M4327-#REF!</f>
        <v>#REF!</v>
      </c>
    </row>
    <row r="4328" spans="1:14" ht="36" x14ac:dyDescent="0.3">
      <c r="A4328" s="43">
        <v>4318</v>
      </c>
      <c r="B4328" s="17" t="s">
        <v>1099</v>
      </c>
      <c r="C4328" s="18" t="s">
        <v>18167</v>
      </c>
      <c r="D4328" s="17" t="s">
        <v>1100</v>
      </c>
      <c r="E4328" s="18" t="s">
        <v>1101</v>
      </c>
      <c r="F4328" s="18" t="s">
        <v>1101</v>
      </c>
      <c r="G4328" s="17" t="s">
        <v>24</v>
      </c>
      <c r="H4328" s="21">
        <v>4721300</v>
      </c>
      <c r="I4328" s="20">
        <v>4721313.0434782607</v>
      </c>
      <c r="J4328" s="19">
        <v>4910100</v>
      </c>
      <c r="K4328" s="1"/>
      <c r="L4328" s="183"/>
      <c r="M4328" s="44" t="e">
        <f>VLOOKUP(#REF!,'[1]PL3 Danh muc đầy đủ'!$E$9:$X$9281,20,0)</f>
        <v>#REF!</v>
      </c>
      <c r="N4328" s="44" t="e">
        <f>M4328-#REF!</f>
        <v>#REF!</v>
      </c>
    </row>
    <row r="4329" spans="1:14" ht="36" x14ac:dyDescent="0.3">
      <c r="A4329" s="43">
        <v>4319</v>
      </c>
      <c r="B4329" s="17" t="s">
        <v>1102</v>
      </c>
      <c r="C4329" s="18" t="s">
        <v>18167</v>
      </c>
      <c r="D4329" s="17" t="s">
        <v>1103</v>
      </c>
      <c r="E4329" s="18" t="s">
        <v>1104</v>
      </c>
      <c r="F4329" s="18" t="s">
        <v>1104</v>
      </c>
      <c r="G4329" s="17" t="s">
        <v>18</v>
      </c>
      <c r="H4329" s="21">
        <v>4721300</v>
      </c>
      <c r="I4329" s="20">
        <v>4721313.0434782607</v>
      </c>
      <c r="J4329" s="19">
        <v>4910100</v>
      </c>
      <c r="K4329" s="1"/>
      <c r="L4329" s="183"/>
      <c r="M4329" s="44" t="e">
        <f>VLOOKUP(#REF!,'[1]PL3 Danh muc đầy đủ'!$E$9:$X$9281,20,0)</f>
        <v>#REF!</v>
      </c>
      <c r="N4329" s="44" t="e">
        <f>M4329-#REF!</f>
        <v>#REF!</v>
      </c>
    </row>
    <row r="4330" spans="1:14" ht="54" x14ac:dyDescent="0.3">
      <c r="A4330" s="43">
        <v>4320</v>
      </c>
      <c r="B4330" s="17" t="s">
        <v>1105</v>
      </c>
      <c r="C4330" s="18" t="s">
        <v>18137</v>
      </c>
      <c r="D4330" s="17" t="s">
        <v>1106</v>
      </c>
      <c r="E4330" s="18" t="s">
        <v>1098</v>
      </c>
      <c r="F4330" s="18" t="s">
        <v>1098</v>
      </c>
      <c r="G4330" s="17" t="s">
        <v>24</v>
      </c>
      <c r="H4330" s="21">
        <v>4721300</v>
      </c>
      <c r="I4330" s="20">
        <v>4721313.0434782607</v>
      </c>
      <c r="J4330" s="19">
        <v>4910100</v>
      </c>
      <c r="K4330" s="1"/>
      <c r="L4330" s="183"/>
      <c r="M4330" s="44" t="e">
        <f>VLOOKUP(#REF!,'[1]PL3 Danh muc đầy đủ'!$E$9:$X$9281,20,0)</f>
        <v>#REF!</v>
      </c>
      <c r="N4330" s="44" t="e">
        <f>M4330-#REF!</f>
        <v>#REF!</v>
      </c>
    </row>
    <row r="4331" spans="1:14" ht="36" x14ac:dyDescent="0.3">
      <c r="A4331" s="43">
        <v>4321</v>
      </c>
      <c r="B4331" s="17" t="s">
        <v>11375</v>
      </c>
      <c r="C4331" s="18" t="s">
        <v>18137</v>
      </c>
      <c r="D4331" s="17" t="s">
        <v>11376</v>
      </c>
      <c r="E4331" s="18" t="s">
        <v>11377</v>
      </c>
      <c r="F4331" s="18" t="s">
        <v>11377</v>
      </c>
      <c r="G4331" s="17" t="s">
        <v>24</v>
      </c>
      <c r="H4331" s="21">
        <v>6548300</v>
      </c>
      <c r="I4331" s="20">
        <v>6548313.0434782607</v>
      </c>
      <c r="J4331" s="19">
        <v>6810200</v>
      </c>
      <c r="K4331" s="1"/>
      <c r="L4331" s="183"/>
      <c r="M4331" s="44" t="e">
        <f>VLOOKUP(#REF!,'[1]PL3 Danh muc đầy đủ'!$E$9:$X$9281,20,0)</f>
        <v>#REF!</v>
      </c>
      <c r="N4331" s="44" t="e">
        <f>M4331-#REF!</f>
        <v>#REF!</v>
      </c>
    </row>
    <row r="4332" spans="1:14" ht="36" x14ac:dyDescent="0.3">
      <c r="A4332" s="43">
        <v>4322</v>
      </c>
      <c r="B4332" s="17" t="s">
        <v>11378</v>
      </c>
      <c r="C4332" s="18" t="s">
        <v>18152</v>
      </c>
      <c r="D4332" s="17" t="s">
        <v>11379</v>
      </c>
      <c r="E4332" s="18" t="s">
        <v>11377</v>
      </c>
      <c r="F4332" s="18" t="s">
        <v>11377</v>
      </c>
      <c r="G4332" s="17" t="s">
        <v>24</v>
      </c>
      <c r="H4332" s="21">
        <v>6548300</v>
      </c>
      <c r="I4332" s="20">
        <v>6548313.0434782607</v>
      </c>
      <c r="J4332" s="19">
        <v>6810200</v>
      </c>
      <c r="K4332" s="1"/>
      <c r="L4332" s="183"/>
      <c r="M4332" s="44" t="e">
        <f>VLOOKUP(#REF!,'[1]PL3 Danh muc đầy đủ'!$E$9:$X$9281,20,0)</f>
        <v>#REF!</v>
      </c>
      <c r="N4332" s="44" t="e">
        <f>M4332-#REF!</f>
        <v>#REF!</v>
      </c>
    </row>
    <row r="4333" spans="1:14" ht="18" x14ac:dyDescent="0.3">
      <c r="A4333" s="43">
        <v>4323</v>
      </c>
      <c r="B4333" s="17" t="s">
        <v>11381</v>
      </c>
      <c r="C4333" s="18" t="s">
        <v>18167</v>
      </c>
      <c r="D4333" s="17" t="s">
        <v>11382</v>
      </c>
      <c r="E4333" s="18" t="s">
        <v>11380</v>
      </c>
      <c r="F4333" s="18" t="s">
        <v>11380</v>
      </c>
      <c r="G4333" s="17" t="s">
        <v>24</v>
      </c>
      <c r="H4333" s="21">
        <v>5503300</v>
      </c>
      <c r="I4333" s="20">
        <v>5503313.0434782607</v>
      </c>
      <c r="J4333" s="19">
        <v>5723400</v>
      </c>
      <c r="K4333" s="1"/>
      <c r="L4333" s="183"/>
      <c r="M4333" s="44" t="e">
        <f>VLOOKUP(#REF!,'[1]PL3 Danh muc đầy đủ'!$E$9:$X$9281,20,0)</f>
        <v>#REF!</v>
      </c>
      <c r="N4333" s="44" t="e">
        <f>M4333-#REF!</f>
        <v>#REF!</v>
      </c>
    </row>
    <row r="4334" spans="1:14" ht="36" x14ac:dyDescent="0.3">
      <c r="A4334" s="43">
        <v>4324</v>
      </c>
      <c r="B4334" s="17" t="s">
        <v>11383</v>
      </c>
      <c r="C4334" s="18" t="s">
        <v>18167</v>
      </c>
      <c r="D4334" s="17" t="s">
        <v>11384</v>
      </c>
      <c r="E4334" s="18" t="s">
        <v>11385</v>
      </c>
      <c r="F4334" s="18" t="s">
        <v>11385</v>
      </c>
      <c r="G4334" s="17" t="s">
        <v>24</v>
      </c>
      <c r="H4334" s="21">
        <v>5503300</v>
      </c>
      <c r="I4334" s="20">
        <v>5503313.0434782607</v>
      </c>
      <c r="J4334" s="19">
        <v>5723400</v>
      </c>
      <c r="K4334" s="1"/>
      <c r="L4334" s="183"/>
      <c r="M4334" s="44" t="e">
        <f>VLOOKUP(#REF!,'[1]PL3 Danh muc đầy đủ'!$E$9:$X$9281,20,0)</f>
        <v>#REF!</v>
      </c>
      <c r="N4334" s="44" t="e">
        <f>M4334-#REF!</f>
        <v>#REF!</v>
      </c>
    </row>
    <row r="4335" spans="1:14" ht="36" x14ac:dyDescent="0.3">
      <c r="A4335" s="43">
        <v>4325</v>
      </c>
      <c r="B4335" s="17" t="s">
        <v>11386</v>
      </c>
      <c r="C4335" s="18" t="s">
        <v>18167</v>
      </c>
      <c r="D4335" s="17" t="s">
        <v>11387</v>
      </c>
      <c r="E4335" s="18" t="s">
        <v>11388</v>
      </c>
      <c r="F4335" s="18" t="s">
        <v>11388</v>
      </c>
      <c r="G4335" s="17" t="s">
        <v>24</v>
      </c>
      <c r="H4335" s="21">
        <v>5503300</v>
      </c>
      <c r="I4335" s="20">
        <v>5503313.0434782607</v>
      </c>
      <c r="J4335" s="19">
        <v>5723400</v>
      </c>
      <c r="K4335" s="1"/>
      <c r="L4335" s="183"/>
      <c r="M4335" s="44" t="e">
        <f>VLOOKUP(#REF!,'[1]PL3 Danh muc đầy đủ'!$E$9:$X$9281,20,0)</f>
        <v>#REF!</v>
      </c>
      <c r="N4335" s="44" t="e">
        <f>M4335-#REF!</f>
        <v>#REF!</v>
      </c>
    </row>
    <row r="4336" spans="1:14" ht="36" x14ac:dyDescent="0.3">
      <c r="A4336" s="43">
        <v>4326</v>
      </c>
      <c r="B4336" s="17" t="s">
        <v>11389</v>
      </c>
      <c r="C4336" s="18" t="s">
        <v>18167</v>
      </c>
      <c r="D4336" s="17" t="s">
        <v>11390</v>
      </c>
      <c r="E4336" s="18" t="s">
        <v>11391</v>
      </c>
      <c r="F4336" s="18" t="s">
        <v>11391</v>
      </c>
      <c r="G4336" s="17" t="s">
        <v>24</v>
      </c>
      <c r="H4336" s="21">
        <v>5503300</v>
      </c>
      <c r="I4336" s="20">
        <v>5503313.0434782607</v>
      </c>
      <c r="J4336" s="19">
        <v>5723400</v>
      </c>
      <c r="K4336" s="1"/>
      <c r="L4336" s="183"/>
      <c r="M4336" s="44" t="e">
        <f>VLOOKUP(#REF!,'[1]PL3 Danh muc đầy đủ'!$E$9:$X$9281,20,0)</f>
        <v>#REF!</v>
      </c>
      <c r="N4336" s="44" t="e">
        <f>M4336-#REF!</f>
        <v>#REF!</v>
      </c>
    </row>
    <row r="4337" spans="1:14" ht="18" x14ac:dyDescent="0.3">
      <c r="A4337" s="43">
        <v>4327</v>
      </c>
      <c r="B4337" s="17" t="s">
        <v>11392</v>
      </c>
      <c r="C4337" s="18" t="s">
        <v>18137</v>
      </c>
      <c r="D4337" s="17" t="s">
        <v>11393</v>
      </c>
      <c r="E4337" s="18" t="s">
        <v>11380</v>
      </c>
      <c r="F4337" s="18" t="s">
        <v>11380</v>
      </c>
      <c r="G4337" s="17" t="s">
        <v>24</v>
      </c>
      <c r="H4337" s="21">
        <v>5503300</v>
      </c>
      <c r="I4337" s="20">
        <v>5503313.0434782607</v>
      </c>
      <c r="J4337" s="19">
        <v>5723400</v>
      </c>
      <c r="K4337" s="1"/>
      <c r="L4337" s="183"/>
      <c r="M4337" s="44" t="e">
        <f>VLOOKUP(#REF!,'[1]PL3 Danh muc đầy đủ'!$E$9:$X$9281,20,0)</f>
        <v>#REF!</v>
      </c>
      <c r="N4337" s="44" t="e">
        <f>M4337-#REF!</f>
        <v>#REF!</v>
      </c>
    </row>
    <row r="4338" spans="1:14" ht="54" x14ac:dyDescent="0.3">
      <c r="A4338" s="43">
        <v>4328</v>
      </c>
      <c r="B4338" s="17" t="s">
        <v>11394</v>
      </c>
      <c r="C4338" s="18" t="s">
        <v>18137</v>
      </c>
      <c r="D4338" s="17" t="s">
        <v>11395</v>
      </c>
      <c r="E4338" s="18" t="s">
        <v>16880</v>
      </c>
      <c r="F4338" s="18" t="s">
        <v>16880</v>
      </c>
      <c r="G4338" s="17" t="s">
        <v>24</v>
      </c>
      <c r="H4338" s="21">
        <v>5503300</v>
      </c>
      <c r="I4338" s="20">
        <v>5503313.0434782607</v>
      </c>
      <c r="J4338" s="19">
        <v>5723400</v>
      </c>
      <c r="K4338" s="1"/>
      <c r="L4338" s="183"/>
      <c r="M4338" s="44" t="e">
        <f>VLOOKUP(#REF!,'[1]PL3 Danh muc đầy đủ'!$E$9:$X$9281,20,0)</f>
        <v>#REF!</v>
      </c>
      <c r="N4338" s="44" t="e">
        <f>M4338-#REF!</f>
        <v>#REF!</v>
      </c>
    </row>
    <row r="4339" spans="1:14" ht="36" x14ac:dyDescent="0.3">
      <c r="A4339" s="43">
        <v>4329</v>
      </c>
      <c r="B4339" s="17" t="s">
        <v>11396</v>
      </c>
      <c r="C4339" s="18" t="s">
        <v>18137</v>
      </c>
      <c r="D4339" s="17" t="s">
        <v>11397</v>
      </c>
      <c r="E4339" s="18" t="s">
        <v>11398</v>
      </c>
      <c r="F4339" s="18" t="s">
        <v>11398</v>
      </c>
      <c r="G4339" s="17" t="s">
        <v>24</v>
      </c>
      <c r="H4339" s="21">
        <v>5503300</v>
      </c>
      <c r="I4339" s="20">
        <v>5503313.0434782607</v>
      </c>
      <c r="J4339" s="19">
        <v>5723400</v>
      </c>
      <c r="K4339" s="1"/>
      <c r="L4339" s="183"/>
      <c r="M4339" s="44" t="e">
        <f>VLOOKUP(#REF!,'[1]PL3 Danh muc đầy đủ'!$E$9:$X$9281,20,0)</f>
        <v>#REF!</v>
      </c>
      <c r="N4339" s="44" t="e">
        <f>M4339-#REF!</f>
        <v>#REF!</v>
      </c>
    </row>
    <row r="4340" spans="1:14" ht="54" x14ac:dyDescent="0.3">
      <c r="A4340" s="43">
        <v>4330</v>
      </c>
      <c r="B4340" s="17" t="s">
        <v>11399</v>
      </c>
      <c r="C4340" s="18" t="s">
        <v>18137</v>
      </c>
      <c r="D4340" s="17" t="s">
        <v>11400</v>
      </c>
      <c r="E4340" s="18" t="s">
        <v>11401</v>
      </c>
      <c r="F4340" s="18" t="s">
        <v>11401</v>
      </c>
      <c r="G4340" s="17" t="s">
        <v>24</v>
      </c>
      <c r="H4340" s="21">
        <v>5503300</v>
      </c>
      <c r="I4340" s="20">
        <v>5503313.0434782607</v>
      </c>
      <c r="J4340" s="19">
        <v>5723400</v>
      </c>
      <c r="K4340" s="1"/>
      <c r="L4340" s="183"/>
      <c r="M4340" s="44" t="e">
        <f>VLOOKUP(#REF!,'[1]PL3 Danh muc đầy đủ'!$E$9:$X$9281,20,0)</f>
        <v>#REF!</v>
      </c>
      <c r="N4340" s="44" t="e">
        <f>M4340-#REF!</f>
        <v>#REF!</v>
      </c>
    </row>
    <row r="4341" spans="1:14" ht="36" x14ac:dyDescent="0.3">
      <c r="A4341" s="43">
        <v>4331</v>
      </c>
      <c r="B4341" s="17" t="s">
        <v>11402</v>
      </c>
      <c r="C4341" s="18" t="s">
        <v>18137</v>
      </c>
      <c r="D4341" s="17" t="s">
        <v>11403</v>
      </c>
      <c r="E4341" s="18" t="s">
        <v>11391</v>
      </c>
      <c r="F4341" s="18" t="s">
        <v>11391</v>
      </c>
      <c r="G4341" s="17" t="s">
        <v>24</v>
      </c>
      <c r="H4341" s="21">
        <v>5503300</v>
      </c>
      <c r="I4341" s="20">
        <v>5503313.0434782607</v>
      </c>
      <c r="J4341" s="19">
        <v>5723400</v>
      </c>
      <c r="K4341" s="1"/>
      <c r="L4341" s="183"/>
      <c r="M4341" s="44" t="e">
        <f>VLOOKUP(#REF!,'[1]PL3 Danh muc đầy đủ'!$E$9:$X$9281,20,0)</f>
        <v>#REF!</v>
      </c>
      <c r="N4341" s="44" t="e">
        <f>M4341-#REF!</f>
        <v>#REF!</v>
      </c>
    </row>
    <row r="4342" spans="1:14" ht="36" x14ac:dyDescent="0.3">
      <c r="A4342" s="43">
        <v>4332</v>
      </c>
      <c r="B4342" s="17" t="s">
        <v>11404</v>
      </c>
      <c r="C4342" s="18" t="s">
        <v>18137</v>
      </c>
      <c r="D4342" s="17" t="s">
        <v>11405</v>
      </c>
      <c r="E4342" s="18" t="s">
        <v>11406</v>
      </c>
      <c r="F4342" s="18" t="s">
        <v>11406</v>
      </c>
      <c r="G4342" s="17" t="s">
        <v>24</v>
      </c>
      <c r="H4342" s="21">
        <v>5503300</v>
      </c>
      <c r="I4342" s="20">
        <v>5503313.0434782607</v>
      </c>
      <c r="J4342" s="19">
        <v>5723400</v>
      </c>
      <c r="K4342" s="1"/>
      <c r="L4342" s="183"/>
      <c r="M4342" s="44" t="e">
        <f>VLOOKUP(#REF!,'[1]PL3 Danh muc đầy đủ'!$E$9:$X$9281,20,0)</f>
        <v>#REF!</v>
      </c>
      <c r="N4342" s="44" t="e">
        <f>M4342-#REF!</f>
        <v>#REF!</v>
      </c>
    </row>
    <row r="4343" spans="1:14" ht="36" x14ac:dyDescent="0.3">
      <c r="A4343" s="43">
        <v>4333</v>
      </c>
      <c r="B4343" s="17" t="s">
        <v>11407</v>
      </c>
      <c r="C4343" s="18" t="s">
        <v>18137</v>
      </c>
      <c r="D4343" s="17" t="s">
        <v>11408</v>
      </c>
      <c r="E4343" s="18" t="s">
        <v>11409</v>
      </c>
      <c r="F4343" s="18" t="s">
        <v>11409</v>
      </c>
      <c r="G4343" s="17" t="s">
        <v>24</v>
      </c>
      <c r="H4343" s="21">
        <v>5503300</v>
      </c>
      <c r="I4343" s="20">
        <v>5503313.0434782607</v>
      </c>
      <c r="J4343" s="19">
        <v>5723400</v>
      </c>
      <c r="K4343" s="1"/>
      <c r="L4343" s="183"/>
      <c r="M4343" s="44" t="e">
        <f>VLOOKUP(#REF!,'[1]PL3 Danh muc đầy đủ'!$E$9:$X$9281,20,0)</f>
        <v>#REF!</v>
      </c>
      <c r="N4343" s="44" t="e">
        <f>M4343-#REF!</f>
        <v>#REF!</v>
      </c>
    </row>
    <row r="4344" spans="1:14" ht="36" x14ac:dyDescent="0.3">
      <c r="A4344" s="43">
        <v>4334</v>
      </c>
      <c r="B4344" s="17" t="s">
        <v>18342</v>
      </c>
      <c r="C4344" s="18" t="s">
        <v>18152</v>
      </c>
      <c r="D4344" s="17" t="s">
        <v>18513</v>
      </c>
      <c r="E4344" s="18" t="s">
        <v>18675</v>
      </c>
      <c r="F4344" s="18" t="s">
        <v>18675</v>
      </c>
      <c r="G4344" s="17" t="s">
        <v>24</v>
      </c>
      <c r="H4344" s="21">
        <v>5503300</v>
      </c>
      <c r="I4344" s="20">
        <v>5503313.0434782607</v>
      </c>
      <c r="J4344" s="19">
        <v>5723400</v>
      </c>
      <c r="K4344" s="18"/>
      <c r="L4344" s="184"/>
      <c r="M4344" s="44" t="e">
        <f>VLOOKUP(#REF!,'[1]PL3 Danh muc đầy đủ'!$E$9:$X$9281,20,0)</f>
        <v>#REF!</v>
      </c>
      <c r="N4344" s="44" t="e">
        <f>M4344-#REF!</f>
        <v>#REF!</v>
      </c>
    </row>
    <row r="4345" spans="1:14" ht="36" x14ac:dyDescent="0.3">
      <c r="A4345" s="43">
        <v>4335</v>
      </c>
      <c r="B4345" s="17" t="s">
        <v>11410</v>
      </c>
      <c r="C4345" s="18" t="s">
        <v>18137</v>
      </c>
      <c r="D4345" s="17" t="s">
        <v>11411</v>
      </c>
      <c r="E4345" s="18" t="s">
        <v>11412</v>
      </c>
      <c r="F4345" s="18" t="s">
        <v>11412</v>
      </c>
      <c r="G4345" s="17" t="s">
        <v>24</v>
      </c>
      <c r="H4345" s="21">
        <v>6346300</v>
      </c>
      <c r="I4345" s="20">
        <v>6346313.0434782607</v>
      </c>
      <c r="J4345" s="19">
        <v>6600100</v>
      </c>
      <c r="K4345" s="1"/>
      <c r="L4345" s="183"/>
      <c r="M4345" s="44" t="e">
        <f>VLOOKUP(#REF!,'[1]PL3 Danh muc đầy đủ'!$E$9:$X$9281,20,0)</f>
        <v>#REF!</v>
      </c>
      <c r="N4345" s="44" t="e">
        <f>M4345-#REF!</f>
        <v>#REF!</v>
      </c>
    </row>
    <row r="4346" spans="1:14" ht="36" x14ac:dyDescent="0.3">
      <c r="A4346" s="43">
        <v>4336</v>
      </c>
      <c r="B4346" s="17" t="s">
        <v>18339</v>
      </c>
      <c r="C4346" s="18" t="s">
        <v>18152</v>
      </c>
      <c r="D4346" s="17" t="s">
        <v>18510</v>
      </c>
      <c r="E4346" s="18" t="s">
        <v>18672</v>
      </c>
      <c r="F4346" s="18" t="s">
        <v>18672</v>
      </c>
      <c r="G4346" s="17" t="s">
        <v>54</v>
      </c>
      <c r="H4346" s="21">
        <v>6346300</v>
      </c>
      <c r="I4346" s="20">
        <v>6346313.0434782607</v>
      </c>
      <c r="J4346" s="19">
        <v>6600100</v>
      </c>
      <c r="K4346" s="18"/>
      <c r="L4346" s="184"/>
      <c r="M4346" s="44" t="e">
        <f>VLOOKUP(#REF!,'[1]PL3 Danh muc đầy đủ'!$E$9:$X$9281,20,0)</f>
        <v>#REF!</v>
      </c>
      <c r="N4346" s="44" t="e">
        <f>M4346-#REF!</f>
        <v>#REF!</v>
      </c>
    </row>
    <row r="4347" spans="1:14" ht="36" x14ac:dyDescent="0.3">
      <c r="A4347" s="43">
        <v>4337</v>
      </c>
      <c r="B4347" s="17" t="s">
        <v>18340</v>
      </c>
      <c r="C4347" s="18" t="s">
        <v>18152</v>
      </c>
      <c r="D4347" s="17" t="s">
        <v>18511</v>
      </c>
      <c r="E4347" s="18" t="s">
        <v>18673</v>
      </c>
      <c r="F4347" s="18" t="s">
        <v>18673</v>
      </c>
      <c r="G4347" s="17" t="s">
        <v>24</v>
      </c>
      <c r="H4347" s="21">
        <v>6346300</v>
      </c>
      <c r="I4347" s="20">
        <v>6346313.0434782607</v>
      </c>
      <c r="J4347" s="19">
        <v>6600100</v>
      </c>
      <c r="K4347" s="18"/>
      <c r="L4347" s="184"/>
      <c r="M4347" s="44" t="e">
        <f>VLOOKUP(#REF!,'[1]PL3 Danh muc đầy đủ'!$E$9:$X$9281,20,0)</f>
        <v>#REF!</v>
      </c>
      <c r="N4347" s="44" t="e">
        <f>M4347-#REF!</f>
        <v>#REF!</v>
      </c>
    </row>
    <row r="4348" spans="1:14" ht="36" x14ac:dyDescent="0.3">
      <c r="A4348" s="43">
        <v>4338</v>
      </c>
      <c r="B4348" s="17" t="s">
        <v>11413</v>
      </c>
      <c r="C4348" s="18" t="s">
        <v>18137</v>
      </c>
      <c r="D4348" s="17" t="s">
        <v>11414</v>
      </c>
      <c r="E4348" s="18" t="s">
        <v>11415</v>
      </c>
      <c r="F4348" s="18" t="s">
        <v>11415</v>
      </c>
      <c r="G4348" s="17" t="s">
        <v>54</v>
      </c>
      <c r="H4348" s="21">
        <v>8630200</v>
      </c>
      <c r="I4348" s="20">
        <v>8630252.1739130486</v>
      </c>
      <c r="J4348" s="19">
        <v>8975400</v>
      </c>
      <c r="K4348" s="1"/>
      <c r="L4348" s="183"/>
      <c r="M4348" s="44" t="e">
        <f>VLOOKUP(#REF!,'[1]PL3 Danh muc đầy đủ'!$E$9:$X$9281,20,0)</f>
        <v>#REF!</v>
      </c>
      <c r="N4348" s="44" t="e">
        <f>M4348-#REF!</f>
        <v>#REF!</v>
      </c>
    </row>
    <row r="4349" spans="1:14" ht="36" x14ac:dyDescent="0.3">
      <c r="A4349" s="43">
        <v>4339</v>
      </c>
      <c r="B4349" s="17" t="s">
        <v>11416</v>
      </c>
      <c r="C4349" s="18" t="s">
        <v>18167</v>
      </c>
      <c r="D4349" s="17" t="s">
        <v>11417</v>
      </c>
      <c r="E4349" s="18" t="s">
        <v>11418</v>
      </c>
      <c r="F4349" s="18" t="s">
        <v>11418</v>
      </c>
      <c r="G4349" s="17" t="s">
        <v>24</v>
      </c>
      <c r="H4349" s="21">
        <v>8769200</v>
      </c>
      <c r="I4349" s="20">
        <v>8769217.3913043439</v>
      </c>
      <c r="J4349" s="19">
        <v>9119900</v>
      </c>
      <c r="K4349" s="1"/>
      <c r="L4349" s="183"/>
      <c r="M4349" s="44" t="e">
        <f>VLOOKUP(#REF!,'[1]PL3 Danh muc đầy đủ'!$E$9:$X$9281,20,0)</f>
        <v>#REF!</v>
      </c>
      <c r="N4349" s="44" t="e">
        <f>M4349-#REF!</f>
        <v>#REF!</v>
      </c>
    </row>
    <row r="4350" spans="1:14" ht="36" x14ac:dyDescent="0.3">
      <c r="A4350" s="43">
        <v>4340</v>
      </c>
      <c r="B4350" s="17" t="s">
        <v>11419</v>
      </c>
      <c r="C4350" s="18" t="s">
        <v>18137</v>
      </c>
      <c r="D4350" s="17" t="s">
        <v>11420</v>
      </c>
      <c r="E4350" s="18" t="s">
        <v>11421</v>
      </c>
      <c r="F4350" s="18" t="s">
        <v>11421</v>
      </c>
      <c r="G4350" s="17" t="s">
        <v>24</v>
      </c>
      <c r="H4350" s="21">
        <v>5970800</v>
      </c>
      <c r="I4350" s="20">
        <v>5970800</v>
      </c>
      <c r="J4350" s="19">
        <v>6209600</v>
      </c>
      <c r="K4350" s="1"/>
      <c r="L4350" s="183"/>
      <c r="M4350" s="44" t="e">
        <f>VLOOKUP(#REF!,'[1]PL3 Danh muc đầy đủ'!$E$9:$X$9281,20,0)</f>
        <v>#REF!</v>
      </c>
      <c r="N4350" s="44" t="e">
        <f>M4350-#REF!</f>
        <v>#REF!</v>
      </c>
    </row>
    <row r="4351" spans="1:14" ht="18" x14ac:dyDescent="0.3">
      <c r="A4351" s="43">
        <v>4341</v>
      </c>
      <c r="B4351" s="17" t="s">
        <v>11422</v>
      </c>
      <c r="C4351" s="18" t="s">
        <v>18137</v>
      </c>
      <c r="D4351" s="17" t="s">
        <v>11423</v>
      </c>
      <c r="E4351" s="18" t="s">
        <v>11424</v>
      </c>
      <c r="F4351" s="18" t="s">
        <v>11424</v>
      </c>
      <c r="G4351" s="17" t="s">
        <v>24</v>
      </c>
      <c r="H4351" s="21">
        <v>9585300</v>
      </c>
      <c r="I4351" s="20">
        <v>9585313.0434782617</v>
      </c>
      <c r="J4351" s="19">
        <v>9968700</v>
      </c>
      <c r="K4351" s="1"/>
      <c r="L4351" s="183"/>
      <c r="M4351" s="44" t="e">
        <f>VLOOKUP(#REF!,'[1]PL3 Danh muc đầy đủ'!$E$9:$X$9281,20,0)</f>
        <v>#REF!</v>
      </c>
      <c r="N4351" s="44" t="e">
        <f>M4351-#REF!</f>
        <v>#REF!</v>
      </c>
    </row>
    <row r="4352" spans="1:14" ht="36" x14ac:dyDescent="0.3">
      <c r="A4352" s="43">
        <v>4342</v>
      </c>
      <c r="B4352" s="17" t="s">
        <v>18341</v>
      </c>
      <c r="C4352" s="18" t="s">
        <v>18152</v>
      </c>
      <c r="D4352" s="17" t="s">
        <v>18512</v>
      </c>
      <c r="E4352" s="18" t="s">
        <v>18674</v>
      </c>
      <c r="F4352" s="18" t="s">
        <v>18674</v>
      </c>
      <c r="G4352" s="17" t="s">
        <v>24</v>
      </c>
      <c r="H4352" s="21">
        <v>9585300</v>
      </c>
      <c r="I4352" s="20">
        <v>9585313.0434782617</v>
      </c>
      <c r="J4352" s="19">
        <v>9968700</v>
      </c>
      <c r="K4352" s="18"/>
      <c r="L4352" s="184"/>
      <c r="M4352" s="44" t="e">
        <f>VLOOKUP(#REF!,'[1]PL3 Danh muc đầy đủ'!$E$9:$X$9281,20,0)</f>
        <v>#REF!</v>
      </c>
      <c r="N4352" s="44" t="e">
        <f>M4352-#REF!</f>
        <v>#REF!</v>
      </c>
    </row>
    <row r="4353" spans="1:14" ht="54" x14ac:dyDescent="0.3">
      <c r="A4353" s="43">
        <v>4343</v>
      </c>
      <c r="B4353" s="17" t="s">
        <v>11425</v>
      </c>
      <c r="C4353" s="18" t="s">
        <v>18167</v>
      </c>
      <c r="D4353" s="17" t="s">
        <v>11426</v>
      </c>
      <c r="E4353" s="18" t="s">
        <v>11427</v>
      </c>
      <c r="F4353" s="18" t="s">
        <v>11427</v>
      </c>
      <c r="G4353" s="17" t="s">
        <v>24</v>
      </c>
      <c r="H4353" s="21">
        <v>7279100</v>
      </c>
      <c r="I4353" s="20">
        <v>7279113.0434782617</v>
      </c>
      <c r="J4353" s="19">
        <v>7570200</v>
      </c>
      <c r="K4353" s="1"/>
      <c r="L4353" s="183"/>
      <c r="M4353" s="44" t="e">
        <f>VLOOKUP(#REF!,'[1]PL3 Danh muc đầy đủ'!$E$9:$X$9281,20,0)</f>
        <v>#REF!</v>
      </c>
      <c r="N4353" s="44" t="e">
        <f>M4353-#REF!</f>
        <v>#REF!</v>
      </c>
    </row>
    <row r="4354" spans="1:14" ht="54" x14ac:dyDescent="0.3">
      <c r="A4354" s="43">
        <v>4344</v>
      </c>
      <c r="B4354" s="17" t="s">
        <v>11428</v>
      </c>
      <c r="C4354" s="18" t="s">
        <v>18137</v>
      </c>
      <c r="D4354" s="17" t="s">
        <v>11429</v>
      </c>
      <c r="E4354" s="18" t="s">
        <v>11427</v>
      </c>
      <c r="F4354" s="18" t="s">
        <v>11427</v>
      </c>
      <c r="G4354" s="17" t="s">
        <v>54</v>
      </c>
      <c r="H4354" s="21">
        <v>7279100</v>
      </c>
      <c r="I4354" s="20">
        <v>7279113.0434782617</v>
      </c>
      <c r="J4354" s="19">
        <v>7570200</v>
      </c>
      <c r="K4354" s="1"/>
      <c r="L4354" s="183"/>
      <c r="M4354" s="44" t="e">
        <f>VLOOKUP(#REF!,'[1]PL3 Danh muc đầy đủ'!$E$9:$X$9281,20,0)</f>
        <v>#REF!</v>
      </c>
      <c r="N4354" s="44" t="e">
        <f>M4354-#REF!</f>
        <v>#REF!</v>
      </c>
    </row>
    <row r="4355" spans="1:14" ht="36" x14ac:dyDescent="0.3">
      <c r="A4355" s="43">
        <v>4345</v>
      </c>
      <c r="B4355" s="17" t="s">
        <v>18334</v>
      </c>
      <c r="C4355" s="18" t="s">
        <v>18152</v>
      </c>
      <c r="D4355" s="17" t="s">
        <v>18505</v>
      </c>
      <c r="E4355" s="18" t="s">
        <v>18667</v>
      </c>
      <c r="F4355" s="18" t="s">
        <v>18667</v>
      </c>
      <c r="G4355" s="17" t="s">
        <v>24</v>
      </c>
      <c r="H4355" s="21">
        <v>7279100</v>
      </c>
      <c r="I4355" s="20">
        <v>7279113.0434782617</v>
      </c>
      <c r="J4355" s="19">
        <v>7570200</v>
      </c>
      <c r="K4355" s="18"/>
      <c r="L4355" s="184"/>
      <c r="M4355" s="44" t="e">
        <f>VLOOKUP(#REF!,'[1]PL3 Danh muc đầy đủ'!$E$9:$X$9281,20,0)</f>
        <v>#REF!</v>
      </c>
      <c r="N4355" s="44" t="e">
        <f>M4355-#REF!</f>
        <v>#REF!</v>
      </c>
    </row>
    <row r="4356" spans="1:14" ht="36" x14ac:dyDescent="0.3">
      <c r="A4356" s="43">
        <v>4346</v>
      </c>
      <c r="B4356" s="17" t="s">
        <v>18338</v>
      </c>
      <c r="C4356" s="18" t="s">
        <v>18152</v>
      </c>
      <c r="D4356" s="17" t="s">
        <v>18509</v>
      </c>
      <c r="E4356" s="18" t="s">
        <v>18671</v>
      </c>
      <c r="F4356" s="18" t="s">
        <v>18671</v>
      </c>
      <c r="G4356" s="17" t="s">
        <v>24</v>
      </c>
      <c r="H4356" s="21">
        <v>7279100</v>
      </c>
      <c r="I4356" s="20">
        <v>7279113.0434782617</v>
      </c>
      <c r="J4356" s="19">
        <v>7570200</v>
      </c>
      <c r="K4356" s="18"/>
      <c r="L4356" s="184"/>
      <c r="M4356" s="44" t="e">
        <f>VLOOKUP(#REF!,'[1]PL3 Danh muc đầy đủ'!$E$9:$X$9281,20,0)</f>
        <v>#REF!</v>
      </c>
      <c r="N4356" s="44" t="e">
        <f>M4356-#REF!</f>
        <v>#REF!</v>
      </c>
    </row>
    <row r="4357" spans="1:14" ht="36" x14ac:dyDescent="0.3">
      <c r="A4357" s="43">
        <v>4347</v>
      </c>
      <c r="B4357" s="17" t="s">
        <v>1314</v>
      </c>
      <c r="C4357" s="18" t="s">
        <v>18167</v>
      </c>
      <c r="D4357" s="17" t="s">
        <v>1315</v>
      </c>
      <c r="E4357" s="18" t="s">
        <v>1316</v>
      </c>
      <c r="F4357" s="18" t="s">
        <v>1316</v>
      </c>
      <c r="G4357" s="17" t="s">
        <v>24</v>
      </c>
      <c r="H4357" s="21">
        <v>4451200</v>
      </c>
      <c r="I4357" s="20">
        <v>4451286.9565217393</v>
      </c>
      <c r="J4357" s="19">
        <v>4629300</v>
      </c>
      <c r="K4357" s="1"/>
      <c r="L4357" s="183"/>
      <c r="M4357" s="44" t="e">
        <f>VLOOKUP(#REF!,'[1]PL3 Danh muc đầy đủ'!$E$9:$X$9281,20,0)</f>
        <v>#REF!</v>
      </c>
      <c r="N4357" s="44" t="e">
        <f>M4357-#REF!</f>
        <v>#REF!</v>
      </c>
    </row>
    <row r="4358" spans="1:14" ht="36" x14ac:dyDescent="0.3">
      <c r="A4358" s="43">
        <v>4348</v>
      </c>
      <c r="B4358" s="17" t="s">
        <v>1317</v>
      </c>
      <c r="C4358" s="18" t="s">
        <v>18147</v>
      </c>
      <c r="D4358" s="17" t="s">
        <v>1318</v>
      </c>
      <c r="E4358" s="18" t="s">
        <v>16881</v>
      </c>
      <c r="F4358" s="18" t="s">
        <v>16881</v>
      </c>
      <c r="G4358" s="17" t="s">
        <v>24</v>
      </c>
      <c r="H4358" s="21">
        <v>4451200</v>
      </c>
      <c r="I4358" s="20">
        <v>4451286.9565217393</v>
      </c>
      <c r="J4358" s="19">
        <v>4629300</v>
      </c>
      <c r="K4358" s="1"/>
      <c r="L4358" s="183"/>
      <c r="M4358" s="44" t="e">
        <f>VLOOKUP(#REF!,'[1]PL3 Danh muc đầy đủ'!$E$9:$X$9281,20,0)</f>
        <v>#REF!</v>
      </c>
      <c r="N4358" s="44" t="e">
        <f>M4358-#REF!</f>
        <v>#REF!</v>
      </c>
    </row>
    <row r="4359" spans="1:14" ht="36" x14ac:dyDescent="0.3">
      <c r="A4359" s="43">
        <v>4349</v>
      </c>
      <c r="B4359" s="17" t="s">
        <v>1319</v>
      </c>
      <c r="C4359" s="18" t="s">
        <v>18137</v>
      </c>
      <c r="D4359" s="17" t="s">
        <v>1320</v>
      </c>
      <c r="E4359" s="18" t="s">
        <v>16881</v>
      </c>
      <c r="F4359" s="18" t="s">
        <v>16881</v>
      </c>
      <c r="G4359" s="17" t="s">
        <v>24</v>
      </c>
      <c r="H4359" s="21">
        <v>4451200</v>
      </c>
      <c r="I4359" s="20">
        <v>4451286.9565217393</v>
      </c>
      <c r="J4359" s="19">
        <v>4629300</v>
      </c>
      <c r="K4359" s="1"/>
      <c r="L4359" s="183"/>
      <c r="M4359" s="44" t="e">
        <f>VLOOKUP(#REF!,'[1]PL3 Danh muc đầy đủ'!$E$9:$X$9281,20,0)</f>
        <v>#REF!</v>
      </c>
      <c r="N4359" s="44" t="e">
        <f>M4359-#REF!</f>
        <v>#REF!</v>
      </c>
    </row>
    <row r="4360" spans="1:14" ht="36" x14ac:dyDescent="0.3">
      <c r="A4360" s="43">
        <v>4350</v>
      </c>
      <c r="B4360" s="17" t="s">
        <v>1430</v>
      </c>
      <c r="C4360" s="18" t="s">
        <v>18137</v>
      </c>
      <c r="D4360" s="17" t="s">
        <v>1431</v>
      </c>
      <c r="E4360" s="18" t="s">
        <v>1432</v>
      </c>
      <c r="F4360" s="18" t="s">
        <v>1432</v>
      </c>
      <c r="G4360" s="17" t="s">
        <v>24</v>
      </c>
      <c r="H4360" s="21">
        <v>5142900</v>
      </c>
      <c r="I4360" s="20">
        <v>5142973.9130434785</v>
      </c>
      <c r="J4360" s="19">
        <v>5348600</v>
      </c>
      <c r="K4360" s="1"/>
      <c r="L4360" s="183"/>
      <c r="M4360" s="44" t="e">
        <f>VLOOKUP(#REF!,'[1]PL3 Danh muc đầy đủ'!$E$9:$X$9281,20,0)</f>
        <v>#REF!</v>
      </c>
      <c r="N4360" s="44" t="e">
        <f>M4360-#REF!</f>
        <v>#REF!</v>
      </c>
    </row>
    <row r="4361" spans="1:14" ht="36" x14ac:dyDescent="0.3">
      <c r="A4361" s="43">
        <v>4351</v>
      </c>
      <c r="B4361" s="17" t="s">
        <v>18278</v>
      </c>
      <c r="C4361" s="18" t="s">
        <v>18137</v>
      </c>
      <c r="D4361" s="17" t="s">
        <v>18449</v>
      </c>
      <c r="E4361" s="18" t="s">
        <v>18612</v>
      </c>
      <c r="F4361" s="18" t="s">
        <v>18612</v>
      </c>
      <c r="G4361" s="17" t="s">
        <v>18</v>
      </c>
      <c r="H4361" s="21">
        <v>3596900</v>
      </c>
      <c r="I4361" s="20">
        <v>3596965.2173913047</v>
      </c>
      <c r="J4361" s="19">
        <v>3740800</v>
      </c>
      <c r="K4361" s="18"/>
      <c r="L4361" s="184"/>
      <c r="M4361" s="44" t="e">
        <f>VLOOKUP(#REF!,'[1]PL3 Danh muc đầy đủ'!$E$9:$X$9281,20,0)</f>
        <v>#REF!</v>
      </c>
      <c r="N4361" s="44" t="e">
        <f>M4361-#REF!</f>
        <v>#REF!</v>
      </c>
    </row>
    <row r="4362" spans="1:14" ht="36" x14ac:dyDescent="0.3">
      <c r="A4362" s="43">
        <v>4352</v>
      </c>
      <c r="B4362" s="17" t="s">
        <v>1606</v>
      </c>
      <c r="C4362" s="18" t="s">
        <v>18147</v>
      </c>
      <c r="D4362" s="17" t="s">
        <v>1607</v>
      </c>
      <c r="E4362" s="18" t="s">
        <v>16882</v>
      </c>
      <c r="F4362" s="18" t="s">
        <v>16882</v>
      </c>
      <c r="G4362" s="17"/>
      <c r="H4362" s="21">
        <v>6895100</v>
      </c>
      <c r="I4362" s="20">
        <v>6895113.0434782617</v>
      </c>
      <c r="J4362" s="19">
        <v>7170900</v>
      </c>
      <c r="K4362" s="1"/>
      <c r="L4362" s="183"/>
      <c r="M4362" s="44" t="e">
        <f>VLOOKUP(#REF!,'[1]PL3 Danh muc đầy đủ'!$E$9:$X$9281,20,0)</f>
        <v>#REF!</v>
      </c>
      <c r="N4362" s="44" t="e">
        <f>M4362-#REF!</f>
        <v>#REF!</v>
      </c>
    </row>
    <row r="4363" spans="1:14" ht="36" x14ac:dyDescent="0.3">
      <c r="A4363" s="43">
        <v>4353</v>
      </c>
      <c r="B4363" s="17" t="s">
        <v>1608</v>
      </c>
      <c r="C4363" s="18" t="s">
        <v>18137</v>
      </c>
      <c r="D4363" s="17" t="s">
        <v>1609</v>
      </c>
      <c r="E4363" s="18" t="s">
        <v>1610</v>
      </c>
      <c r="F4363" s="18" t="s">
        <v>1610</v>
      </c>
      <c r="G4363" s="17" t="s">
        <v>54</v>
      </c>
      <c r="H4363" s="21">
        <v>6895100</v>
      </c>
      <c r="I4363" s="20">
        <v>6895113.0434782617</v>
      </c>
      <c r="J4363" s="19">
        <v>7170900</v>
      </c>
      <c r="K4363" s="1"/>
      <c r="L4363" s="183"/>
      <c r="M4363" s="44" t="e">
        <f>VLOOKUP(#REF!,'[1]PL3 Danh muc đầy đủ'!$E$9:$X$9281,20,0)</f>
        <v>#REF!</v>
      </c>
      <c r="N4363" s="44" t="e">
        <f>M4363-#REF!</f>
        <v>#REF!</v>
      </c>
    </row>
    <row r="4364" spans="1:14" ht="36" x14ac:dyDescent="0.3">
      <c r="A4364" s="43">
        <v>4354</v>
      </c>
      <c r="B4364" s="17" t="s">
        <v>11430</v>
      </c>
      <c r="C4364" s="18" t="s">
        <v>18137</v>
      </c>
      <c r="D4364" s="17" t="s">
        <v>11431</v>
      </c>
      <c r="E4364" s="18" t="s">
        <v>11432</v>
      </c>
      <c r="F4364" s="18" t="s">
        <v>11432</v>
      </c>
      <c r="G4364" s="17" t="s">
        <v>1648</v>
      </c>
      <c r="H4364" s="21">
        <v>414500</v>
      </c>
      <c r="I4364" s="20">
        <v>414530.4347826087</v>
      </c>
      <c r="J4364" s="19">
        <v>431100</v>
      </c>
      <c r="K4364" s="1"/>
      <c r="L4364" s="183"/>
      <c r="M4364" s="44" t="e">
        <f>VLOOKUP(#REF!,'[1]PL3 Danh muc đầy đủ'!$E$9:$X$9281,20,0)</f>
        <v>#REF!</v>
      </c>
      <c r="N4364" s="44" t="e">
        <f>M4364-#REF!</f>
        <v>#REF!</v>
      </c>
    </row>
    <row r="4365" spans="1:14" ht="36" x14ac:dyDescent="0.3">
      <c r="A4365" s="43">
        <v>4355</v>
      </c>
      <c r="B4365" s="17" t="s">
        <v>11433</v>
      </c>
      <c r="C4365" s="18" t="s">
        <v>18147</v>
      </c>
      <c r="D4365" s="17" t="s">
        <v>11434</v>
      </c>
      <c r="E4365" s="18" t="s">
        <v>11435</v>
      </c>
      <c r="F4365" s="18" t="s">
        <v>11435</v>
      </c>
      <c r="G4365" s="17" t="s">
        <v>18</v>
      </c>
      <c r="H4365" s="21">
        <v>2367500</v>
      </c>
      <c r="I4365" s="20">
        <v>2367547.8260869561</v>
      </c>
      <c r="J4365" s="19">
        <v>2462200</v>
      </c>
      <c r="K4365" s="1"/>
      <c r="L4365" s="183"/>
      <c r="M4365" s="44" t="e">
        <f>VLOOKUP(#REF!,'[1]PL3 Danh muc đầy đủ'!$E$9:$X$9281,20,0)</f>
        <v>#REF!</v>
      </c>
      <c r="N4365" s="44" t="e">
        <f>M4365-#REF!</f>
        <v>#REF!</v>
      </c>
    </row>
    <row r="4366" spans="1:14" ht="36" x14ac:dyDescent="0.3">
      <c r="A4366" s="43">
        <v>4356</v>
      </c>
      <c r="B4366" s="17" t="s">
        <v>11437</v>
      </c>
      <c r="C4366" s="18" t="s">
        <v>18137</v>
      </c>
      <c r="D4366" s="17" t="s">
        <v>11438</v>
      </c>
      <c r="E4366" s="18" t="s">
        <v>11436</v>
      </c>
      <c r="F4366" s="18" t="s">
        <v>11436</v>
      </c>
      <c r="G4366" s="17"/>
      <c r="H4366" s="21">
        <v>2367500</v>
      </c>
      <c r="I4366" s="20">
        <v>2367547.8260869561</v>
      </c>
      <c r="J4366" s="19">
        <v>2462200</v>
      </c>
      <c r="K4366" s="1"/>
      <c r="L4366" s="183"/>
      <c r="M4366" s="44" t="e">
        <f>VLOOKUP(#REF!,'[1]PL3 Danh muc đầy đủ'!$E$9:$X$9281,20,0)</f>
        <v>#REF!</v>
      </c>
      <c r="N4366" s="44" t="e">
        <f>M4366-#REF!</f>
        <v>#REF!</v>
      </c>
    </row>
    <row r="4367" spans="1:14" ht="18" x14ac:dyDescent="0.3">
      <c r="A4367" s="43">
        <v>4357</v>
      </c>
      <c r="B4367" s="17" t="s">
        <v>11439</v>
      </c>
      <c r="C4367" s="18" t="s">
        <v>18137</v>
      </c>
      <c r="D4367" s="17" t="s">
        <v>11440</v>
      </c>
      <c r="E4367" s="18" t="s">
        <v>11441</v>
      </c>
      <c r="F4367" s="18" t="s">
        <v>11441</v>
      </c>
      <c r="G4367" s="17"/>
      <c r="H4367" s="21">
        <v>68100</v>
      </c>
      <c r="I4367" s="20">
        <v>68109.565217391311</v>
      </c>
      <c r="J4367" s="19">
        <v>70800</v>
      </c>
      <c r="K4367" s="1"/>
      <c r="L4367" s="183"/>
      <c r="M4367" s="44" t="e">
        <f>VLOOKUP(#REF!,'[1]PL3 Danh muc đầy đủ'!$E$9:$X$9281,20,0)</f>
        <v>#REF!</v>
      </c>
      <c r="N4367" s="44" t="e">
        <f>M4367-#REF!</f>
        <v>#REF!</v>
      </c>
    </row>
    <row r="4368" spans="1:14" ht="36" x14ac:dyDescent="0.3">
      <c r="A4368" s="43">
        <v>4358</v>
      </c>
      <c r="B4368" s="17" t="s">
        <v>11442</v>
      </c>
      <c r="C4368" s="18" t="s">
        <v>18137</v>
      </c>
      <c r="D4368" s="17" t="s">
        <v>11443</v>
      </c>
      <c r="E4368" s="18" t="s">
        <v>11444</v>
      </c>
      <c r="F4368" s="18" t="s">
        <v>11444</v>
      </c>
      <c r="G4368" s="17" t="s">
        <v>1633</v>
      </c>
      <c r="H4368" s="21">
        <v>1249700</v>
      </c>
      <c r="I4368" s="20">
        <v>1249773.9130434785</v>
      </c>
      <c r="J4368" s="19">
        <v>1299700</v>
      </c>
      <c r="K4368" s="1"/>
      <c r="L4368" s="183"/>
      <c r="M4368" s="44" t="e">
        <f>VLOOKUP(#REF!,'[1]PL3 Danh muc đầy đủ'!$E$9:$X$9281,20,0)</f>
        <v>#REF!</v>
      </c>
      <c r="N4368" s="44" t="e">
        <f>M4368-#REF!</f>
        <v>#REF!</v>
      </c>
    </row>
    <row r="4369" spans="1:14" ht="36" x14ac:dyDescent="0.3">
      <c r="A4369" s="43">
        <v>4359</v>
      </c>
      <c r="B4369" s="17" t="s">
        <v>11445</v>
      </c>
      <c r="C4369" s="18" t="s">
        <v>18137</v>
      </c>
      <c r="D4369" s="17" t="s">
        <v>11446</v>
      </c>
      <c r="E4369" s="18" t="s">
        <v>16883</v>
      </c>
      <c r="F4369" s="18" t="s">
        <v>16883</v>
      </c>
      <c r="G4369" s="17" t="s">
        <v>1633</v>
      </c>
      <c r="H4369" s="21">
        <v>436200</v>
      </c>
      <c r="I4369" s="20">
        <v>436226.08695652138</v>
      </c>
      <c r="J4369" s="19">
        <v>453600</v>
      </c>
      <c r="K4369" s="1"/>
      <c r="L4369" s="183"/>
      <c r="M4369" s="44" t="e">
        <f>VLOOKUP(#REF!,'[1]PL3 Danh muc đầy đủ'!$E$9:$X$9281,20,0)</f>
        <v>#REF!</v>
      </c>
      <c r="N4369" s="44" t="e">
        <f>M4369-#REF!</f>
        <v>#REF!</v>
      </c>
    </row>
    <row r="4370" spans="1:14" ht="36" x14ac:dyDescent="0.3">
      <c r="A4370" s="43">
        <v>4360</v>
      </c>
      <c r="B4370" s="17" t="s">
        <v>11447</v>
      </c>
      <c r="C4370" s="18" t="s">
        <v>18137</v>
      </c>
      <c r="D4370" s="17" t="s">
        <v>11448</v>
      </c>
      <c r="E4370" s="18" t="s">
        <v>959</v>
      </c>
      <c r="F4370" s="18" t="s">
        <v>959</v>
      </c>
      <c r="G4370" s="17" t="s">
        <v>18</v>
      </c>
      <c r="H4370" s="21">
        <v>1754800</v>
      </c>
      <c r="I4370" s="20">
        <v>1754834.7826086951</v>
      </c>
      <c r="J4370" s="19">
        <v>1825000</v>
      </c>
      <c r="K4370" s="1"/>
      <c r="L4370" s="183"/>
      <c r="M4370" s="44" t="e">
        <f>VLOOKUP(#REF!,'[1]PL3 Danh muc đầy đủ'!$E$9:$X$9281,20,0)</f>
        <v>#REF!</v>
      </c>
      <c r="N4370" s="44" t="e">
        <f>M4370-#REF!</f>
        <v>#REF!</v>
      </c>
    </row>
    <row r="4371" spans="1:14" ht="18" x14ac:dyDescent="0.3">
      <c r="A4371" s="43">
        <v>4361</v>
      </c>
      <c r="B4371" s="17" t="s">
        <v>11449</v>
      </c>
      <c r="C4371" s="18" t="s">
        <v>18167</v>
      </c>
      <c r="D4371" s="17" t="s">
        <v>11450</v>
      </c>
      <c r="E4371" s="18" t="s">
        <v>11451</v>
      </c>
      <c r="F4371" s="18" t="s">
        <v>11451</v>
      </c>
      <c r="G4371" s="17" t="s">
        <v>95</v>
      </c>
      <c r="H4371" s="21">
        <v>41200</v>
      </c>
      <c r="I4371" s="20">
        <v>41208.695652173919</v>
      </c>
      <c r="J4371" s="19">
        <v>42800</v>
      </c>
      <c r="K4371" s="1"/>
      <c r="L4371" s="183"/>
      <c r="M4371" s="44" t="e">
        <f>VLOOKUP(#REF!,'[1]PL3 Danh muc đầy đủ'!$E$9:$X$9281,20,0)</f>
        <v>#REF!</v>
      </c>
      <c r="N4371" s="44" t="e">
        <f>M4371-#REF!</f>
        <v>#REF!</v>
      </c>
    </row>
    <row r="4372" spans="1:14" ht="18" x14ac:dyDescent="0.3">
      <c r="A4372" s="43">
        <v>4362</v>
      </c>
      <c r="B4372" s="17" t="s">
        <v>11452</v>
      </c>
      <c r="C4372" s="18" t="s">
        <v>18138</v>
      </c>
      <c r="D4372" s="17" t="s">
        <v>11453</v>
      </c>
      <c r="E4372" s="18" t="s">
        <v>11451</v>
      </c>
      <c r="F4372" s="18" t="s">
        <v>11451</v>
      </c>
      <c r="G4372" s="17" t="s">
        <v>95</v>
      </c>
      <c r="H4372" s="21">
        <v>41200</v>
      </c>
      <c r="I4372" s="20">
        <v>41208.695652173919</v>
      </c>
      <c r="J4372" s="19">
        <v>42800</v>
      </c>
      <c r="K4372" s="1"/>
      <c r="L4372" s="183"/>
      <c r="M4372" s="44" t="e">
        <f>VLOOKUP(#REF!,'[1]PL3 Danh muc đầy đủ'!$E$9:$X$9281,20,0)</f>
        <v>#REF!</v>
      </c>
      <c r="N4372" s="44" t="e">
        <f>M4372-#REF!</f>
        <v>#REF!</v>
      </c>
    </row>
    <row r="4373" spans="1:14" ht="36" x14ac:dyDescent="0.3">
      <c r="A4373" s="43">
        <v>4363</v>
      </c>
      <c r="B4373" s="17" t="s">
        <v>18286</v>
      </c>
      <c r="C4373" s="18" t="s">
        <v>18138</v>
      </c>
      <c r="D4373" s="17" t="s">
        <v>18457</v>
      </c>
      <c r="E4373" s="18" t="s">
        <v>18619</v>
      </c>
      <c r="F4373" s="18" t="s">
        <v>18619</v>
      </c>
      <c r="G4373" s="17" t="s">
        <v>24</v>
      </c>
      <c r="H4373" s="21">
        <v>1344100</v>
      </c>
      <c r="I4373" s="20">
        <v>1344191.3043478262</v>
      </c>
      <c r="J4373" s="19">
        <v>1397900</v>
      </c>
      <c r="K4373" s="18" t="s">
        <v>18737</v>
      </c>
      <c r="L4373" s="184"/>
      <c r="M4373" s="44" t="e">
        <f>VLOOKUP(#REF!,'[1]PL3 Danh muc đầy đủ'!$E$9:$X$9281,20,0)</f>
        <v>#REF!</v>
      </c>
      <c r="N4373" s="44" t="e">
        <f>M4373-#REF!</f>
        <v>#REF!</v>
      </c>
    </row>
    <row r="4374" spans="1:14" ht="18" x14ac:dyDescent="0.3">
      <c r="A4374" s="43">
        <v>4364</v>
      </c>
      <c r="B4374" s="17" t="s">
        <v>11454</v>
      </c>
      <c r="C4374" s="18" t="s">
        <v>18167</v>
      </c>
      <c r="D4374" s="17" t="s">
        <v>11455</v>
      </c>
      <c r="E4374" s="18" t="s">
        <v>11456</v>
      </c>
      <c r="F4374" s="18" t="s">
        <v>11456</v>
      </c>
      <c r="G4374" s="17" t="s">
        <v>18</v>
      </c>
      <c r="H4374" s="21">
        <v>930200</v>
      </c>
      <c r="I4374" s="20">
        <v>930243.47826086893</v>
      </c>
      <c r="J4374" s="19">
        <v>967400</v>
      </c>
      <c r="K4374" s="1"/>
      <c r="L4374" s="183"/>
      <c r="M4374" s="44" t="e">
        <f>VLOOKUP(#REF!,'[1]PL3 Danh muc đầy đủ'!$E$9:$X$9281,20,0)</f>
        <v>#REF!</v>
      </c>
      <c r="N4374" s="44" t="e">
        <f>M4374-#REF!</f>
        <v>#REF!</v>
      </c>
    </row>
    <row r="4375" spans="1:14" ht="18" x14ac:dyDescent="0.3">
      <c r="A4375" s="43">
        <v>4365</v>
      </c>
      <c r="B4375" s="17" t="s">
        <v>11457</v>
      </c>
      <c r="C4375" s="18" t="s">
        <v>18138</v>
      </c>
      <c r="D4375" s="17" t="s">
        <v>11458</v>
      </c>
      <c r="E4375" s="18" t="s">
        <v>11456</v>
      </c>
      <c r="F4375" s="18" t="s">
        <v>11456</v>
      </c>
      <c r="G4375" s="17" t="s">
        <v>18</v>
      </c>
      <c r="H4375" s="21">
        <v>930200</v>
      </c>
      <c r="I4375" s="20">
        <v>930243.47826086893</v>
      </c>
      <c r="J4375" s="19">
        <v>967400</v>
      </c>
      <c r="K4375" s="1"/>
      <c r="L4375" s="183"/>
      <c r="M4375" s="44" t="e">
        <f>VLOOKUP(#REF!,'[1]PL3 Danh muc đầy đủ'!$E$9:$X$9281,20,0)</f>
        <v>#REF!</v>
      </c>
      <c r="N4375" s="44" t="e">
        <f>M4375-#REF!</f>
        <v>#REF!</v>
      </c>
    </row>
    <row r="4376" spans="1:14" ht="36" x14ac:dyDescent="0.3">
      <c r="A4376" s="43">
        <v>4366</v>
      </c>
      <c r="B4376" s="17" t="s">
        <v>18279</v>
      </c>
      <c r="C4376" s="18" t="s">
        <v>18138</v>
      </c>
      <c r="D4376" s="17" t="s">
        <v>18450</v>
      </c>
      <c r="E4376" s="18" t="s">
        <v>18613</v>
      </c>
      <c r="F4376" s="18" t="s">
        <v>18613</v>
      </c>
      <c r="G4376" s="17" t="s">
        <v>18</v>
      </c>
      <c r="H4376" s="21">
        <v>342400</v>
      </c>
      <c r="I4376" s="20">
        <v>342426.08695652179</v>
      </c>
      <c r="J4376" s="19">
        <v>356100</v>
      </c>
      <c r="K4376" s="18"/>
      <c r="L4376" s="184"/>
      <c r="M4376" s="44" t="e">
        <f>VLOOKUP(#REF!,'[1]PL3 Danh muc đầy đủ'!$E$9:$X$9281,20,0)</f>
        <v>#REF!</v>
      </c>
      <c r="N4376" s="44" t="e">
        <f>M4376-#REF!</f>
        <v>#REF!</v>
      </c>
    </row>
    <row r="4377" spans="1:14" ht="18" x14ac:dyDescent="0.3">
      <c r="A4377" s="43">
        <v>4367</v>
      </c>
      <c r="B4377" s="17" t="s">
        <v>11459</v>
      </c>
      <c r="C4377" s="18" t="s">
        <v>18138</v>
      </c>
      <c r="D4377" s="17" t="s">
        <v>11460</v>
      </c>
      <c r="E4377" s="18" t="s">
        <v>11461</v>
      </c>
      <c r="F4377" s="18" t="s">
        <v>11461</v>
      </c>
      <c r="G4377" s="17" t="s">
        <v>1796</v>
      </c>
      <c r="H4377" s="21">
        <v>342400</v>
      </c>
      <c r="I4377" s="20">
        <v>342426.08695652179</v>
      </c>
      <c r="J4377" s="19">
        <v>356100</v>
      </c>
      <c r="K4377" s="1"/>
      <c r="L4377" s="183"/>
      <c r="M4377" s="44" t="e">
        <f>VLOOKUP(#REF!,'[1]PL3 Danh muc đầy đủ'!$E$9:$X$9281,20,0)</f>
        <v>#REF!</v>
      </c>
      <c r="N4377" s="44" t="e">
        <f>M4377-#REF!</f>
        <v>#REF!</v>
      </c>
    </row>
    <row r="4378" spans="1:14" ht="36" x14ac:dyDescent="0.3">
      <c r="A4378" s="43">
        <v>4368</v>
      </c>
      <c r="B4378" s="17" t="s">
        <v>11462</v>
      </c>
      <c r="C4378" s="18" t="s">
        <v>18138</v>
      </c>
      <c r="D4378" s="17" t="s">
        <v>11463</v>
      </c>
      <c r="E4378" s="18" t="s">
        <v>11464</v>
      </c>
      <c r="F4378" s="18" t="s">
        <v>11464</v>
      </c>
      <c r="G4378" s="17" t="s">
        <v>18</v>
      </c>
      <c r="H4378" s="21">
        <v>1252600</v>
      </c>
      <c r="I4378" s="20">
        <v>1252626.0869565215</v>
      </c>
      <c r="J4378" s="19">
        <v>1302700</v>
      </c>
      <c r="K4378" s="1"/>
      <c r="L4378" s="183"/>
      <c r="M4378" s="44" t="e">
        <f>VLOOKUP(#REF!,'[1]PL3 Danh muc đầy đủ'!$E$9:$X$9281,20,0)</f>
        <v>#REF!</v>
      </c>
      <c r="N4378" s="44" t="e">
        <f>M4378-#REF!</f>
        <v>#REF!</v>
      </c>
    </row>
    <row r="4379" spans="1:14" ht="18" x14ac:dyDescent="0.3">
      <c r="A4379" s="43">
        <v>4369</v>
      </c>
      <c r="B4379" s="17" t="s">
        <v>11465</v>
      </c>
      <c r="C4379" s="18" t="s">
        <v>18167</v>
      </c>
      <c r="D4379" s="17" t="s">
        <v>11466</v>
      </c>
      <c r="E4379" s="18" t="s">
        <v>11467</v>
      </c>
      <c r="F4379" s="18" t="s">
        <v>11467</v>
      </c>
      <c r="G4379" s="17" t="s">
        <v>1633</v>
      </c>
      <c r="H4379" s="21">
        <v>85500</v>
      </c>
      <c r="I4379" s="20">
        <v>85533.913043478213</v>
      </c>
      <c r="J4379" s="19">
        <v>88900</v>
      </c>
      <c r="K4379" s="1"/>
      <c r="L4379" s="183"/>
      <c r="M4379" s="44" t="e">
        <f>VLOOKUP(#REF!,'[1]PL3 Danh muc đầy đủ'!$E$9:$X$9281,20,0)</f>
        <v>#REF!</v>
      </c>
      <c r="N4379" s="44" t="e">
        <f>M4379-#REF!</f>
        <v>#REF!</v>
      </c>
    </row>
    <row r="4380" spans="1:14" ht="36" x14ac:dyDescent="0.3">
      <c r="A4380" s="43">
        <v>4370</v>
      </c>
      <c r="B4380" s="17" t="s">
        <v>11468</v>
      </c>
      <c r="C4380" s="18" t="s">
        <v>18167</v>
      </c>
      <c r="D4380" s="17" t="s">
        <v>11469</v>
      </c>
      <c r="E4380" s="18" t="s">
        <v>16884</v>
      </c>
      <c r="F4380" s="18" t="s">
        <v>16884</v>
      </c>
      <c r="G4380" s="17" t="s">
        <v>95</v>
      </c>
      <c r="H4380" s="21">
        <v>85500</v>
      </c>
      <c r="I4380" s="20">
        <v>85533.913043478213</v>
      </c>
      <c r="J4380" s="19">
        <v>88900</v>
      </c>
      <c r="K4380" s="1"/>
      <c r="L4380" s="183"/>
      <c r="M4380" s="44" t="e">
        <f>VLOOKUP(#REF!,'[1]PL3 Danh muc đầy đủ'!$E$9:$X$9281,20,0)</f>
        <v>#REF!</v>
      </c>
      <c r="N4380" s="44" t="e">
        <f>M4380-#REF!</f>
        <v>#REF!</v>
      </c>
    </row>
    <row r="4381" spans="1:14" ht="18" x14ac:dyDescent="0.3">
      <c r="A4381" s="43">
        <v>4371</v>
      </c>
      <c r="B4381" s="17" t="s">
        <v>11470</v>
      </c>
      <c r="C4381" s="18" t="s">
        <v>18138</v>
      </c>
      <c r="D4381" s="17" t="s">
        <v>11471</v>
      </c>
      <c r="E4381" s="18" t="s">
        <v>11467</v>
      </c>
      <c r="F4381" s="18" t="s">
        <v>11467</v>
      </c>
      <c r="G4381" s="17" t="s">
        <v>1633</v>
      </c>
      <c r="H4381" s="21">
        <v>85500</v>
      </c>
      <c r="I4381" s="20">
        <v>85533.913043478213</v>
      </c>
      <c r="J4381" s="19">
        <v>88900</v>
      </c>
      <c r="K4381" s="1"/>
      <c r="L4381" s="183"/>
      <c r="M4381" s="44" t="e">
        <f>VLOOKUP(#REF!,'[1]PL3 Danh muc đầy đủ'!$E$9:$X$9281,20,0)</f>
        <v>#REF!</v>
      </c>
      <c r="N4381" s="44" t="e">
        <f>M4381-#REF!</f>
        <v>#REF!</v>
      </c>
    </row>
    <row r="4382" spans="1:14" ht="18" x14ac:dyDescent="0.3">
      <c r="A4382" s="43">
        <v>4372</v>
      </c>
      <c r="B4382" s="17" t="s">
        <v>11472</v>
      </c>
      <c r="C4382" s="18" t="s">
        <v>18138</v>
      </c>
      <c r="D4382" s="17" t="s">
        <v>11473</v>
      </c>
      <c r="E4382" s="18" t="s">
        <v>16885</v>
      </c>
      <c r="F4382" s="18" t="s">
        <v>16885</v>
      </c>
      <c r="G4382" s="17" t="s">
        <v>20</v>
      </c>
      <c r="H4382" s="21">
        <v>85500</v>
      </c>
      <c r="I4382" s="20">
        <v>85533.913043478213</v>
      </c>
      <c r="J4382" s="19">
        <v>88900</v>
      </c>
      <c r="K4382" s="1"/>
      <c r="L4382" s="183"/>
      <c r="M4382" s="44" t="e">
        <f>VLOOKUP(#REF!,'[1]PL3 Danh muc đầy đủ'!$E$9:$X$9281,20,0)</f>
        <v>#REF!</v>
      </c>
      <c r="N4382" s="44" t="e">
        <f>M4382-#REF!</f>
        <v>#REF!</v>
      </c>
    </row>
    <row r="4383" spans="1:14" ht="36" x14ac:dyDescent="0.3">
      <c r="A4383" s="43">
        <v>4373</v>
      </c>
      <c r="B4383" s="17" t="s">
        <v>11474</v>
      </c>
      <c r="C4383" s="18" t="s">
        <v>18138</v>
      </c>
      <c r="D4383" s="17" t="s">
        <v>11475</v>
      </c>
      <c r="E4383" s="18" t="s">
        <v>16886</v>
      </c>
      <c r="F4383" s="18" t="s">
        <v>16886</v>
      </c>
      <c r="G4383" s="17" t="s">
        <v>95</v>
      </c>
      <c r="H4383" s="21">
        <v>85500</v>
      </c>
      <c r="I4383" s="20">
        <v>85533.913043478213</v>
      </c>
      <c r="J4383" s="19">
        <v>88900</v>
      </c>
      <c r="K4383" s="1"/>
      <c r="L4383" s="183"/>
      <c r="M4383" s="44" t="e">
        <f>VLOOKUP(#REF!,'[1]PL3 Danh muc đầy đủ'!$E$9:$X$9281,20,0)</f>
        <v>#REF!</v>
      </c>
      <c r="N4383" s="44" t="e">
        <f>M4383-#REF!</f>
        <v>#REF!</v>
      </c>
    </row>
    <row r="4384" spans="1:14" ht="18" x14ac:dyDescent="0.3">
      <c r="A4384" s="43">
        <v>4374</v>
      </c>
      <c r="B4384" s="17" t="s">
        <v>11476</v>
      </c>
      <c r="C4384" s="18" t="s">
        <v>18167</v>
      </c>
      <c r="D4384" s="17" t="s">
        <v>11477</v>
      </c>
      <c r="E4384" s="18" t="s">
        <v>16887</v>
      </c>
      <c r="F4384" s="18" t="s">
        <v>16887</v>
      </c>
      <c r="G4384" s="17" t="s">
        <v>20</v>
      </c>
      <c r="H4384" s="21">
        <v>510700</v>
      </c>
      <c r="I4384" s="20">
        <v>510747.8260869559</v>
      </c>
      <c r="J4384" s="19">
        <v>531100</v>
      </c>
      <c r="K4384" s="1"/>
      <c r="L4384" s="183"/>
      <c r="M4384" s="44" t="e">
        <f>VLOOKUP(#REF!,'[1]PL3 Danh muc đầy đủ'!$E$9:$X$9281,20,0)</f>
        <v>#REF!</v>
      </c>
      <c r="N4384" s="44" t="e">
        <f>M4384-#REF!</f>
        <v>#REF!</v>
      </c>
    </row>
    <row r="4385" spans="1:14" ht="18" x14ac:dyDescent="0.3">
      <c r="A4385" s="43">
        <v>4375</v>
      </c>
      <c r="B4385" s="17" t="s">
        <v>11478</v>
      </c>
      <c r="C4385" s="18" t="s">
        <v>18138</v>
      </c>
      <c r="D4385" s="17" t="s">
        <v>11479</v>
      </c>
      <c r="E4385" s="18" t="s">
        <v>16887</v>
      </c>
      <c r="F4385" s="18" t="s">
        <v>16887</v>
      </c>
      <c r="G4385" s="17" t="s">
        <v>20</v>
      </c>
      <c r="H4385" s="21">
        <v>510700</v>
      </c>
      <c r="I4385" s="20">
        <v>510747.8260869559</v>
      </c>
      <c r="J4385" s="19">
        <v>531100</v>
      </c>
      <c r="K4385" s="1"/>
      <c r="L4385" s="183"/>
      <c r="M4385" s="44" t="e">
        <f>VLOOKUP(#REF!,'[1]PL3 Danh muc đầy đủ'!$E$9:$X$9281,20,0)</f>
        <v>#REF!</v>
      </c>
      <c r="N4385" s="44" t="e">
        <f>M4385-#REF!</f>
        <v>#REF!</v>
      </c>
    </row>
    <row r="4386" spans="1:14" ht="18" x14ac:dyDescent="0.3">
      <c r="A4386" s="43">
        <v>4376</v>
      </c>
      <c r="B4386" s="17" t="s">
        <v>11480</v>
      </c>
      <c r="C4386" s="18" t="s">
        <v>18167</v>
      </c>
      <c r="D4386" s="17" t="s">
        <v>11481</v>
      </c>
      <c r="E4386" s="18" t="s">
        <v>11482</v>
      </c>
      <c r="F4386" s="18" t="s">
        <v>11482</v>
      </c>
      <c r="G4386" s="17" t="s">
        <v>18</v>
      </c>
      <c r="H4386" s="21">
        <v>1244100</v>
      </c>
      <c r="I4386" s="20">
        <v>1244191.3043478262</v>
      </c>
      <c r="J4386" s="19">
        <v>1293900</v>
      </c>
      <c r="K4386" s="1"/>
      <c r="L4386" s="183"/>
      <c r="M4386" s="44" t="e">
        <f>VLOOKUP(#REF!,'[1]PL3 Danh muc đầy đủ'!$E$9:$X$9281,20,0)</f>
        <v>#REF!</v>
      </c>
      <c r="N4386" s="44" t="e">
        <f>M4386-#REF!</f>
        <v>#REF!</v>
      </c>
    </row>
    <row r="4387" spans="1:14" ht="18" x14ac:dyDescent="0.3">
      <c r="A4387" s="43">
        <v>4377</v>
      </c>
      <c r="B4387" s="17" t="s">
        <v>11483</v>
      </c>
      <c r="C4387" s="18" t="s">
        <v>18167</v>
      </c>
      <c r="D4387" s="17" t="s">
        <v>11484</v>
      </c>
      <c r="E4387" s="18" t="s">
        <v>11485</v>
      </c>
      <c r="F4387" s="18" t="s">
        <v>11485</v>
      </c>
      <c r="G4387" s="17"/>
      <c r="H4387" s="21">
        <v>27500</v>
      </c>
      <c r="I4387" s="20">
        <v>27533.913043478209</v>
      </c>
      <c r="J4387" s="19">
        <v>28600</v>
      </c>
      <c r="K4387" s="1"/>
      <c r="L4387" s="183"/>
      <c r="M4387" s="44" t="e">
        <f>VLOOKUP(#REF!,'[1]PL3 Danh muc đầy đủ'!$E$9:$X$9281,20,0)</f>
        <v>#REF!</v>
      </c>
      <c r="N4387" s="44" t="e">
        <f>M4387-#REF!</f>
        <v>#REF!</v>
      </c>
    </row>
    <row r="4388" spans="1:14" ht="18" x14ac:dyDescent="0.3">
      <c r="A4388" s="43">
        <v>4378</v>
      </c>
      <c r="B4388" s="17" t="s">
        <v>11486</v>
      </c>
      <c r="C4388" s="18" t="s">
        <v>18138</v>
      </c>
      <c r="D4388" s="17" t="s">
        <v>11487</v>
      </c>
      <c r="E4388" s="18" t="s">
        <v>11485</v>
      </c>
      <c r="F4388" s="18" t="s">
        <v>11485</v>
      </c>
      <c r="G4388" s="17"/>
      <c r="H4388" s="21">
        <v>27500</v>
      </c>
      <c r="I4388" s="20">
        <v>27533.913043478209</v>
      </c>
      <c r="J4388" s="19">
        <v>28600</v>
      </c>
      <c r="K4388" s="1"/>
      <c r="L4388" s="183"/>
      <c r="M4388" s="44" t="e">
        <f>VLOOKUP(#REF!,'[1]PL3 Danh muc đầy đủ'!$E$9:$X$9281,20,0)</f>
        <v>#REF!</v>
      </c>
      <c r="N4388" s="44" t="e">
        <f>M4388-#REF!</f>
        <v>#REF!</v>
      </c>
    </row>
    <row r="4389" spans="1:14" ht="18" x14ac:dyDescent="0.3">
      <c r="A4389" s="43">
        <v>4379</v>
      </c>
      <c r="B4389" s="17" t="s">
        <v>11488</v>
      </c>
      <c r="C4389" s="18" t="s">
        <v>18167</v>
      </c>
      <c r="D4389" s="17" t="s">
        <v>11489</v>
      </c>
      <c r="E4389" s="18" t="s">
        <v>11490</v>
      </c>
      <c r="F4389" s="18" t="s">
        <v>11490</v>
      </c>
      <c r="G4389" s="17" t="s">
        <v>20</v>
      </c>
      <c r="H4389" s="21">
        <v>562100</v>
      </c>
      <c r="I4389" s="20">
        <v>562139.13043478213</v>
      </c>
      <c r="J4389" s="19">
        <v>584600</v>
      </c>
      <c r="K4389" s="1"/>
      <c r="L4389" s="183"/>
      <c r="M4389" s="44" t="e">
        <f>VLOOKUP(#REF!,'[1]PL3 Danh muc đầy đủ'!$E$9:$X$9281,20,0)</f>
        <v>#REF!</v>
      </c>
      <c r="N4389" s="44" t="e">
        <f>M4389-#REF!</f>
        <v>#REF!</v>
      </c>
    </row>
    <row r="4390" spans="1:14" ht="18" x14ac:dyDescent="0.3">
      <c r="A4390" s="43">
        <v>4380</v>
      </c>
      <c r="B4390" s="17" t="s">
        <v>11491</v>
      </c>
      <c r="C4390" s="18" t="s">
        <v>18138</v>
      </c>
      <c r="D4390" s="17" t="s">
        <v>11492</v>
      </c>
      <c r="E4390" s="18" t="s">
        <v>11490</v>
      </c>
      <c r="F4390" s="18" t="s">
        <v>11490</v>
      </c>
      <c r="G4390" s="17" t="s">
        <v>20</v>
      </c>
      <c r="H4390" s="21">
        <v>562100</v>
      </c>
      <c r="I4390" s="20">
        <v>562139.13043478213</v>
      </c>
      <c r="J4390" s="19">
        <v>584600</v>
      </c>
      <c r="K4390" s="1"/>
      <c r="L4390" s="183"/>
      <c r="M4390" s="44" t="e">
        <f>VLOOKUP(#REF!,'[1]PL3 Danh muc đầy đủ'!$E$9:$X$9281,20,0)</f>
        <v>#REF!</v>
      </c>
      <c r="N4390" s="44" t="e">
        <f>M4390-#REF!</f>
        <v>#REF!</v>
      </c>
    </row>
    <row r="4391" spans="1:14" ht="18" x14ac:dyDescent="0.3">
      <c r="A4391" s="43">
        <v>4381</v>
      </c>
      <c r="B4391" s="17" t="s">
        <v>11493</v>
      </c>
      <c r="C4391" s="18" t="s">
        <v>18167</v>
      </c>
      <c r="D4391" s="17" t="s">
        <v>11494</v>
      </c>
      <c r="E4391" s="18" t="s">
        <v>11495</v>
      </c>
      <c r="F4391" s="18" t="s">
        <v>11495</v>
      </c>
      <c r="G4391" s="17"/>
      <c r="H4391" s="21">
        <v>43600</v>
      </c>
      <c r="I4391" s="20">
        <v>43660</v>
      </c>
      <c r="J4391" s="19">
        <v>45400</v>
      </c>
      <c r="K4391" s="1"/>
      <c r="L4391" s="183"/>
      <c r="M4391" s="44" t="e">
        <f>VLOOKUP(#REF!,'[1]PL3 Danh muc đầy đủ'!$E$9:$X$9281,20,0)</f>
        <v>#REF!</v>
      </c>
      <c r="N4391" s="44" t="e">
        <f>M4391-#REF!</f>
        <v>#REF!</v>
      </c>
    </row>
    <row r="4392" spans="1:14" ht="18" x14ac:dyDescent="0.3">
      <c r="A4392" s="43">
        <v>4382</v>
      </c>
      <c r="B4392" s="17" t="s">
        <v>11496</v>
      </c>
      <c r="C4392" s="18" t="s">
        <v>18138</v>
      </c>
      <c r="D4392" s="17" t="s">
        <v>11497</v>
      </c>
      <c r="E4392" s="18" t="s">
        <v>11495</v>
      </c>
      <c r="F4392" s="18" t="s">
        <v>11495</v>
      </c>
      <c r="G4392" s="17"/>
      <c r="H4392" s="21">
        <v>43600</v>
      </c>
      <c r="I4392" s="20">
        <v>43660</v>
      </c>
      <c r="J4392" s="19">
        <v>45400</v>
      </c>
      <c r="K4392" s="1"/>
      <c r="L4392" s="183"/>
      <c r="M4392" s="44" t="e">
        <f>VLOOKUP(#REF!,'[1]PL3 Danh muc đầy đủ'!$E$9:$X$9281,20,0)</f>
        <v>#REF!</v>
      </c>
      <c r="N4392" s="44" t="e">
        <f>M4392-#REF!</f>
        <v>#REF!</v>
      </c>
    </row>
    <row r="4393" spans="1:14" ht="18" x14ac:dyDescent="0.3">
      <c r="A4393" s="43">
        <v>4383</v>
      </c>
      <c r="B4393" s="17" t="s">
        <v>11498</v>
      </c>
      <c r="C4393" s="18" t="s">
        <v>18138</v>
      </c>
      <c r="D4393" s="17" t="s">
        <v>11499</v>
      </c>
      <c r="E4393" s="18" t="s">
        <v>11500</v>
      </c>
      <c r="F4393" s="18" t="s">
        <v>11500</v>
      </c>
      <c r="G4393" s="17" t="s">
        <v>95</v>
      </c>
      <c r="H4393" s="21">
        <v>145500</v>
      </c>
      <c r="I4393" s="20">
        <v>145556.52173913049</v>
      </c>
      <c r="J4393" s="19">
        <v>151300</v>
      </c>
      <c r="K4393" s="1"/>
      <c r="L4393" s="183"/>
      <c r="M4393" s="44" t="e">
        <f>VLOOKUP(#REF!,'[1]PL3 Danh muc đầy đủ'!$E$9:$X$9281,20,0)</f>
        <v>#REF!</v>
      </c>
      <c r="N4393" s="44" t="e">
        <f>M4393-#REF!</f>
        <v>#REF!</v>
      </c>
    </row>
    <row r="4394" spans="1:14" ht="36" x14ac:dyDescent="0.3">
      <c r="A4394" s="43">
        <v>4384</v>
      </c>
      <c r="B4394" s="17" t="s">
        <v>11501</v>
      </c>
      <c r="C4394" s="18" t="s">
        <v>18154</v>
      </c>
      <c r="D4394" s="17" t="s">
        <v>11502</v>
      </c>
      <c r="E4394" s="18" t="s">
        <v>11500</v>
      </c>
      <c r="F4394" s="18" t="s">
        <v>11500</v>
      </c>
      <c r="G4394" s="17" t="s">
        <v>1648</v>
      </c>
      <c r="H4394" s="21">
        <v>145500</v>
      </c>
      <c r="I4394" s="20">
        <v>145556.52173913049</v>
      </c>
      <c r="J4394" s="19">
        <v>151300</v>
      </c>
      <c r="K4394" s="1"/>
      <c r="L4394" s="183"/>
      <c r="M4394" s="44" t="e">
        <f>VLOOKUP(#REF!,'[1]PL3 Danh muc đầy đủ'!$E$9:$X$9281,20,0)</f>
        <v>#REF!</v>
      </c>
      <c r="N4394" s="44" t="e">
        <f>M4394-#REF!</f>
        <v>#REF!</v>
      </c>
    </row>
    <row r="4395" spans="1:14" ht="36" x14ac:dyDescent="0.3">
      <c r="A4395" s="43">
        <v>4385</v>
      </c>
      <c r="B4395" s="17" t="s">
        <v>11503</v>
      </c>
      <c r="C4395" s="18" t="s">
        <v>18154</v>
      </c>
      <c r="D4395" s="17" t="s">
        <v>11504</v>
      </c>
      <c r="E4395" s="18" t="s">
        <v>11505</v>
      </c>
      <c r="F4395" s="18" t="s">
        <v>11505</v>
      </c>
      <c r="G4395" s="17"/>
      <c r="H4395" s="21">
        <v>145500</v>
      </c>
      <c r="I4395" s="20">
        <v>145556.52173913049</v>
      </c>
      <c r="J4395" s="19">
        <v>151300</v>
      </c>
      <c r="K4395" s="1"/>
      <c r="L4395" s="183"/>
      <c r="M4395" s="44" t="e">
        <f>VLOOKUP(#REF!,'[1]PL3 Danh muc đầy đủ'!$E$9:$X$9281,20,0)</f>
        <v>#REF!</v>
      </c>
      <c r="N4395" s="44" t="e">
        <f>M4395-#REF!</f>
        <v>#REF!</v>
      </c>
    </row>
    <row r="4396" spans="1:14" ht="18" x14ac:dyDescent="0.3">
      <c r="A4396" s="43">
        <v>4386</v>
      </c>
      <c r="B4396" s="17" t="s">
        <v>11506</v>
      </c>
      <c r="C4396" s="18" t="s">
        <v>18138</v>
      </c>
      <c r="D4396" s="17" t="s">
        <v>11507</v>
      </c>
      <c r="E4396" s="18" t="s">
        <v>11508</v>
      </c>
      <c r="F4396" s="18" t="s">
        <v>11508</v>
      </c>
      <c r="G4396" s="17"/>
      <c r="H4396" s="21">
        <v>77000</v>
      </c>
      <c r="I4396" s="20">
        <v>77019.130434782623</v>
      </c>
      <c r="J4396" s="19">
        <v>80000</v>
      </c>
      <c r="K4396" s="1"/>
      <c r="L4396" s="183"/>
      <c r="M4396" s="44" t="e">
        <f>VLOOKUP(#REF!,'[1]PL3 Danh muc đầy đủ'!$E$9:$X$9281,20,0)</f>
        <v>#REF!</v>
      </c>
      <c r="N4396" s="44" t="e">
        <f>M4396-#REF!</f>
        <v>#REF!</v>
      </c>
    </row>
    <row r="4397" spans="1:14" ht="18" x14ac:dyDescent="0.3">
      <c r="A4397" s="43">
        <v>4387</v>
      </c>
      <c r="B4397" s="17" t="s">
        <v>11509</v>
      </c>
      <c r="C4397" s="18" t="s">
        <v>18138</v>
      </c>
      <c r="D4397" s="17" t="s">
        <v>11510</v>
      </c>
      <c r="E4397" s="18" t="s">
        <v>11511</v>
      </c>
      <c r="F4397" s="18" t="s">
        <v>11511</v>
      </c>
      <c r="G4397" s="17" t="s">
        <v>1648</v>
      </c>
      <c r="H4397" s="21">
        <v>77000</v>
      </c>
      <c r="I4397" s="20">
        <v>77019.130434782623</v>
      </c>
      <c r="J4397" s="19">
        <v>80000</v>
      </c>
      <c r="K4397" s="1"/>
      <c r="L4397" s="183"/>
      <c r="M4397" s="44" t="e">
        <f>VLOOKUP(#REF!,'[1]PL3 Danh muc đầy đủ'!$E$9:$X$9281,20,0)</f>
        <v>#REF!</v>
      </c>
      <c r="N4397" s="44" t="e">
        <f>M4397-#REF!</f>
        <v>#REF!</v>
      </c>
    </row>
    <row r="4398" spans="1:14" ht="18" x14ac:dyDescent="0.3">
      <c r="A4398" s="43">
        <v>4388</v>
      </c>
      <c r="B4398" s="17" t="s">
        <v>11512</v>
      </c>
      <c r="C4398" s="18" t="s">
        <v>18138</v>
      </c>
      <c r="D4398" s="17" t="s">
        <v>11513</v>
      </c>
      <c r="E4398" s="18" t="s">
        <v>11514</v>
      </c>
      <c r="F4398" s="18" t="s">
        <v>11514</v>
      </c>
      <c r="G4398" s="17" t="s">
        <v>1648</v>
      </c>
      <c r="H4398" s="21">
        <v>77000</v>
      </c>
      <c r="I4398" s="20">
        <v>77019.130434782623</v>
      </c>
      <c r="J4398" s="19">
        <v>80000</v>
      </c>
      <c r="K4398" s="1"/>
      <c r="L4398" s="183"/>
      <c r="M4398" s="44" t="e">
        <f>VLOOKUP(#REF!,'[1]PL3 Danh muc đầy đủ'!$E$9:$X$9281,20,0)</f>
        <v>#REF!</v>
      </c>
      <c r="N4398" s="44" t="e">
        <f>M4398-#REF!</f>
        <v>#REF!</v>
      </c>
    </row>
    <row r="4399" spans="1:14" ht="18" x14ac:dyDescent="0.3">
      <c r="A4399" s="43">
        <v>4389</v>
      </c>
      <c r="B4399" s="17" t="s">
        <v>11515</v>
      </c>
      <c r="C4399" s="18" t="s">
        <v>18138</v>
      </c>
      <c r="D4399" s="17" t="s">
        <v>11516</v>
      </c>
      <c r="E4399" s="18" t="s">
        <v>11517</v>
      </c>
      <c r="F4399" s="18" t="s">
        <v>11517</v>
      </c>
      <c r="G4399" s="17" t="s">
        <v>1633</v>
      </c>
      <c r="H4399" s="21">
        <v>77000</v>
      </c>
      <c r="I4399" s="20">
        <v>77019.130434782623</v>
      </c>
      <c r="J4399" s="19">
        <v>80000</v>
      </c>
      <c r="K4399" s="1"/>
      <c r="L4399" s="183"/>
      <c r="M4399" s="44" t="e">
        <f>VLOOKUP(#REF!,'[1]PL3 Danh muc đầy đủ'!$E$9:$X$9281,20,0)</f>
        <v>#REF!</v>
      </c>
      <c r="N4399" s="44" t="e">
        <f>M4399-#REF!</f>
        <v>#REF!</v>
      </c>
    </row>
    <row r="4400" spans="1:14" ht="36" x14ac:dyDescent="0.3">
      <c r="A4400" s="43">
        <v>4390</v>
      </c>
      <c r="B4400" s="17" t="s">
        <v>11518</v>
      </c>
      <c r="C4400" s="18" t="s">
        <v>18154</v>
      </c>
      <c r="D4400" s="17" t="s">
        <v>11519</v>
      </c>
      <c r="E4400" s="18" t="s">
        <v>11514</v>
      </c>
      <c r="F4400" s="18" t="s">
        <v>11514</v>
      </c>
      <c r="G4400" s="17"/>
      <c r="H4400" s="21">
        <v>77000</v>
      </c>
      <c r="I4400" s="20">
        <v>77019.130434782623</v>
      </c>
      <c r="J4400" s="19">
        <v>80000</v>
      </c>
      <c r="K4400" s="1"/>
      <c r="L4400" s="183"/>
      <c r="M4400" s="44" t="e">
        <f>VLOOKUP(#REF!,'[1]PL3 Danh muc đầy đủ'!$E$9:$X$9281,20,0)</f>
        <v>#REF!</v>
      </c>
      <c r="N4400" s="44" t="e">
        <f>M4400-#REF!</f>
        <v>#REF!</v>
      </c>
    </row>
    <row r="4401" spans="1:14" ht="36" x14ac:dyDescent="0.3">
      <c r="A4401" s="43">
        <v>4391</v>
      </c>
      <c r="B4401" s="17" t="s">
        <v>11520</v>
      </c>
      <c r="C4401" s="18" t="s">
        <v>18154</v>
      </c>
      <c r="D4401" s="17" t="s">
        <v>11521</v>
      </c>
      <c r="E4401" s="18" t="s">
        <v>11508</v>
      </c>
      <c r="F4401" s="18" t="s">
        <v>11508</v>
      </c>
      <c r="G4401" s="17"/>
      <c r="H4401" s="21">
        <v>77000</v>
      </c>
      <c r="I4401" s="20">
        <v>77019.130434782623</v>
      </c>
      <c r="J4401" s="19">
        <v>80000</v>
      </c>
      <c r="K4401" s="1"/>
      <c r="L4401" s="183"/>
      <c r="M4401" s="44" t="e">
        <f>VLOOKUP(#REF!,'[1]PL3 Danh muc đầy đủ'!$E$9:$X$9281,20,0)</f>
        <v>#REF!</v>
      </c>
      <c r="N4401" s="44" t="e">
        <f>M4401-#REF!</f>
        <v>#REF!</v>
      </c>
    </row>
    <row r="4402" spans="1:14" ht="36" x14ac:dyDescent="0.3">
      <c r="A4402" s="43">
        <v>4392</v>
      </c>
      <c r="B4402" s="17" t="s">
        <v>11522</v>
      </c>
      <c r="C4402" s="18" t="s">
        <v>18154</v>
      </c>
      <c r="D4402" s="17" t="s">
        <v>11523</v>
      </c>
      <c r="E4402" s="18" t="s">
        <v>11511</v>
      </c>
      <c r="F4402" s="18" t="s">
        <v>11511</v>
      </c>
      <c r="G4402" s="17"/>
      <c r="H4402" s="21">
        <v>77000</v>
      </c>
      <c r="I4402" s="20">
        <v>77019.130434782623</v>
      </c>
      <c r="J4402" s="19">
        <v>80000</v>
      </c>
      <c r="K4402" s="1"/>
      <c r="L4402" s="183"/>
      <c r="M4402" s="44" t="e">
        <f>VLOOKUP(#REF!,'[1]PL3 Danh muc đầy đủ'!$E$9:$X$9281,20,0)</f>
        <v>#REF!</v>
      </c>
      <c r="N4402" s="44" t="e">
        <f>M4402-#REF!</f>
        <v>#REF!</v>
      </c>
    </row>
    <row r="4403" spans="1:14" ht="18" x14ac:dyDescent="0.3">
      <c r="A4403" s="43">
        <v>4393</v>
      </c>
      <c r="B4403" s="17" t="s">
        <v>11524</v>
      </c>
      <c r="C4403" s="18" t="s">
        <v>18138</v>
      </c>
      <c r="D4403" s="17" t="s">
        <v>11525</v>
      </c>
      <c r="E4403" s="18" t="s">
        <v>11526</v>
      </c>
      <c r="F4403" s="18" t="s">
        <v>11526</v>
      </c>
      <c r="G4403" s="17" t="s">
        <v>1648</v>
      </c>
      <c r="H4403" s="21">
        <v>68000</v>
      </c>
      <c r="I4403" s="20">
        <v>68019.130434782623</v>
      </c>
      <c r="J4403" s="19">
        <v>70700</v>
      </c>
      <c r="K4403" s="1"/>
      <c r="L4403" s="183"/>
      <c r="M4403" s="44" t="e">
        <f>VLOOKUP(#REF!,'[1]PL3 Danh muc đầy đủ'!$E$9:$X$9281,20,0)</f>
        <v>#REF!</v>
      </c>
      <c r="N4403" s="44" t="e">
        <f>M4403-#REF!</f>
        <v>#REF!</v>
      </c>
    </row>
    <row r="4404" spans="1:14" ht="36" x14ac:dyDescent="0.3">
      <c r="A4404" s="43">
        <v>4394</v>
      </c>
      <c r="B4404" s="17" t="s">
        <v>11527</v>
      </c>
      <c r="C4404" s="18" t="s">
        <v>18154</v>
      </c>
      <c r="D4404" s="17" t="s">
        <v>11528</v>
      </c>
      <c r="E4404" s="18" t="s">
        <v>11529</v>
      </c>
      <c r="F4404" s="18" t="s">
        <v>11529</v>
      </c>
      <c r="G4404" s="17"/>
      <c r="H4404" s="21">
        <v>68000</v>
      </c>
      <c r="I4404" s="20">
        <v>68019.130434782623</v>
      </c>
      <c r="J4404" s="19">
        <v>70700</v>
      </c>
      <c r="K4404" s="1"/>
      <c r="L4404" s="183"/>
      <c r="M4404" s="44" t="e">
        <f>VLOOKUP(#REF!,'[1]PL3 Danh muc đầy đủ'!$E$9:$X$9281,20,0)</f>
        <v>#REF!</v>
      </c>
      <c r="N4404" s="44" t="e">
        <f>M4404-#REF!</f>
        <v>#REF!</v>
      </c>
    </row>
    <row r="4405" spans="1:14" ht="18" x14ac:dyDescent="0.3">
      <c r="A4405" s="43">
        <v>4395</v>
      </c>
      <c r="B4405" s="17" t="s">
        <v>11530</v>
      </c>
      <c r="C4405" s="18" t="s">
        <v>18138</v>
      </c>
      <c r="D4405" s="17" t="s">
        <v>11531</v>
      </c>
      <c r="E4405" s="18" t="s">
        <v>16888</v>
      </c>
      <c r="F4405" s="18" t="s">
        <v>16888</v>
      </c>
      <c r="G4405" s="17" t="s">
        <v>1648</v>
      </c>
      <c r="H4405" s="21">
        <v>41900</v>
      </c>
      <c r="I4405" s="20">
        <v>41967.826086956549</v>
      </c>
      <c r="J4405" s="19">
        <v>43600</v>
      </c>
      <c r="K4405" s="1"/>
      <c r="L4405" s="183"/>
      <c r="M4405" s="44" t="e">
        <f>VLOOKUP(#REF!,'[1]PL3 Danh muc đầy đủ'!$E$9:$X$9281,20,0)</f>
        <v>#REF!</v>
      </c>
      <c r="N4405" s="44" t="e">
        <f>M4405-#REF!</f>
        <v>#REF!</v>
      </c>
    </row>
    <row r="4406" spans="1:14" ht="36" x14ac:dyDescent="0.3">
      <c r="A4406" s="43">
        <v>4396</v>
      </c>
      <c r="B4406" s="17" t="s">
        <v>11533</v>
      </c>
      <c r="C4406" s="18" t="s">
        <v>18154</v>
      </c>
      <c r="D4406" s="17" t="s">
        <v>11534</v>
      </c>
      <c r="E4406" s="18" t="s">
        <v>11532</v>
      </c>
      <c r="F4406" s="18" t="s">
        <v>11532</v>
      </c>
      <c r="G4406" s="17"/>
      <c r="H4406" s="21">
        <v>41900</v>
      </c>
      <c r="I4406" s="20">
        <v>41967.826086956549</v>
      </c>
      <c r="J4406" s="19">
        <v>43600</v>
      </c>
      <c r="K4406" s="1"/>
      <c r="L4406" s="183"/>
      <c r="M4406" s="44" t="e">
        <f>VLOOKUP(#REF!,'[1]PL3 Danh muc đầy đủ'!$E$9:$X$9281,20,0)</f>
        <v>#REF!</v>
      </c>
      <c r="N4406" s="44" t="e">
        <f>M4406-#REF!</f>
        <v>#REF!</v>
      </c>
    </row>
    <row r="4407" spans="1:14" ht="18" x14ac:dyDescent="0.3">
      <c r="A4407" s="43">
        <v>4397</v>
      </c>
      <c r="B4407" s="17" t="s">
        <v>11536</v>
      </c>
      <c r="C4407" s="18" t="s">
        <v>18138</v>
      </c>
      <c r="D4407" s="17" t="s">
        <v>11537</v>
      </c>
      <c r="E4407" s="18" t="s">
        <v>11535</v>
      </c>
      <c r="F4407" s="18" t="s">
        <v>11535</v>
      </c>
      <c r="G4407" s="17"/>
      <c r="H4407" s="21">
        <v>12700</v>
      </c>
      <c r="I4407" s="20">
        <v>12732.173913043476</v>
      </c>
      <c r="J4407" s="19">
        <v>13200</v>
      </c>
      <c r="K4407" s="1"/>
      <c r="L4407" s="183"/>
      <c r="M4407" s="44" t="e">
        <f>VLOOKUP(#REF!,'[1]PL3 Danh muc đầy đủ'!$E$9:$X$9281,20,0)</f>
        <v>#REF!</v>
      </c>
      <c r="N4407" s="44" t="e">
        <f>M4407-#REF!</f>
        <v>#REF!</v>
      </c>
    </row>
    <row r="4408" spans="1:14" ht="36" x14ac:dyDescent="0.3">
      <c r="A4408" s="43">
        <v>4398</v>
      </c>
      <c r="B4408" s="17" t="s">
        <v>11538</v>
      </c>
      <c r="C4408" s="18" t="s">
        <v>18154</v>
      </c>
      <c r="D4408" s="17" t="s">
        <v>11539</v>
      </c>
      <c r="E4408" s="18" t="s">
        <v>11535</v>
      </c>
      <c r="F4408" s="18" t="s">
        <v>11535</v>
      </c>
      <c r="G4408" s="17"/>
      <c r="H4408" s="21">
        <v>12700</v>
      </c>
      <c r="I4408" s="20">
        <v>12732.173913043476</v>
      </c>
      <c r="J4408" s="19">
        <v>13200</v>
      </c>
      <c r="K4408" s="1"/>
      <c r="L4408" s="183"/>
      <c r="M4408" s="44" t="e">
        <f>VLOOKUP(#REF!,'[1]PL3 Danh muc đầy đủ'!$E$9:$X$9281,20,0)</f>
        <v>#REF!</v>
      </c>
      <c r="N4408" s="44" t="e">
        <f>M4408-#REF!</f>
        <v>#REF!</v>
      </c>
    </row>
    <row r="4409" spans="1:14" ht="18" x14ac:dyDescent="0.3">
      <c r="A4409" s="43">
        <v>4399</v>
      </c>
      <c r="B4409" s="17" t="s">
        <v>11540</v>
      </c>
      <c r="C4409" s="18" t="s">
        <v>18138</v>
      </c>
      <c r="D4409" s="17" t="s">
        <v>11541</v>
      </c>
      <c r="E4409" s="18" t="s">
        <v>11542</v>
      </c>
      <c r="F4409" s="18" t="s">
        <v>11542</v>
      </c>
      <c r="G4409" s="17"/>
      <c r="H4409" s="21">
        <v>31600</v>
      </c>
      <c r="I4409" s="20">
        <v>31667.826086956549</v>
      </c>
      <c r="J4409" s="19">
        <v>32900</v>
      </c>
      <c r="K4409" s="1"/>
      <c r="L4409" s="183"/>
      <c r="M4409" s="44" t="e">
        <f>VLOOKUP(#REF!,'[1]PL3 Danh muc đầy đủ'!$E$9:$X$9281,20,0)</f>
        <v>#REF!</v>
      </c>
      <c r="N4409" s="44" t="e">
        <f>M4409-#REF!</f>
        <v>#REF!</v>
      </c>
    </row>
    <row r="4410" spans="1:14" ht="36" x14ac:dyDescent="0.3">
      <c r="A4410" s="43">
        <v>4400</v>
      </c>
      <c r="B4410" s="17" t="s">
        <v>11543</v>
      </c>
      <c r="C4410" s="18" t="s">
        <v>18154</v>
      </c>
      <c r="D4410" s="17" t="s">
        <v>11544</v>
      </c>
      <c r="E4410" s="18" t="s">
        <v>11542</v>
      </c>
      <c r="F4410" s="18" t="s">
        <v>11542</v>
      </c>
      <c r="G4410" s="17"/>
      <c r="H4410" s="21">
        <v>31600</v>
      </c>
      <c r="I4410" s="20">
        <v>31667.826086956549</v>
      </c>
      <c r="J4410" s="19">
        <v>32900</v>
      </c>
      <c r="K4410" s="1"/>
      <c r="L4410" s="183"/>
      <c r="M4410" s="44" t="e">
        <f>VLOOKUP(#REF!,'[1]PL3 Danh muc đầy đủ'!$E$9:$X$9281,20,0)</f>
        <v>#REF!</v>
      </c>
      <c r="N4410" s="44" t="e">
        <f>M4410-#REF!</f>
        <v>#REF!</v>
      </c>
    </row>
    <row r="4411" spans="1:14" ht="36" x14ac:dyDescent="0.3">
      <c r="A4411" s="43">
        <v>4401</v>
      </c>
      <c r="B4411" s="17" t="s">
        <v>11545</v>
      </c>
      <c r="C4411" s="18" t="s">
        <v>18138</v>
      </c>
      <c r="D4411" s="17" t="s">
        <v>11546</v>
      </c>
      <c r="E4411" s="18" t="s">
        <v>16889</v>
      </c>
      <c r="F4411" s="18" t="s">
        <v>16889</v>
      </c>
      <c r="G4411" s="17" t="s">
        <v>1633</v>
      </c>
      <c r="H4411" s="21">
        <v>31100</v>
      </c>
      <c r="I4411" s="20">
        <v>31104.347826086952</v>
      </c>
      <c r="J4411" s="19">
        <v>32300</v>
      </c>
      <c r="K4411" s="1"/>
      <c r="L4411" s="183"/>
      <c r="M4411" s="44" t="e">
        <f>VLOOKUP(#REF!,'[1]PL3 Danh muc đầy đủ'!$E$9:$X$9281,20,0)</f>
        <v>#REF!</v>
      </c>
      <c r="N4411" s="44" t="e">
        <f>M4411-#REF!</f>
        <v>#REF!</v>
      </c>
    </row>
    <row r="4412" spans="1:14" ht="36" x14ac:dyDescent="0.3">
      <c r="A4412" s="43">
        <v>4402</v>
      </c>
      <c r="B4412" s="17" t="s">
        <v>11547</v>
      </c>
      <c r="C4412" s="18" t="s">
        <v>18154</v>
      </c>
      <c r="D4412" s="17" t="s">
        <v>11548</v>
      </c>
      <c r="E4412" s="18" t="s">
        <v>11549</v>
      </c>
      <c r="F4412" s="18" t="s">
        <v>11549</v>
      </c>
      <c r="G4412" s="17"/>
      <c r="H4412" s="21">
        <v>31100</v>
      </c>
      <c r="I4412" s="20">
        <v>31104.347826086952</v>
      </c>
      <c r="J4412" s="19">
        <v>32300</v>
      </c>
      <c r="K4412" s="1"/>
      <c r="L4412" s="183"/>
      <c r="M4412" s="44" t="e">
        <f>VLOOKUP(#REF!,'[1]PL3 Danh muc đầy đủ'!$E$9:$X$9281,20,0)</f>
        <v>#REF!</v>
      </c>
      <c r="N4412" s="44" t="e">
        <f>M4412-#REF!</f>
        <v>#REF!</v>
      </c>
    </row>
    <row r="4413" spans="1:14" ht="36" x14ac:dyDescent="0.3">
      <c r="A4413" s="43">
        <v>4403</v>
      </c>
      <c r="B4413" s="17" t="s">
        <v>11550</v>
      </c>
      <c r="C4413" s="18" t="s">
        <v>18138</v>
      </c>
      <c r="D4413" s="17" t="s">
        <v>11551</v>
      </c>
      <c r="E4413" s="18" t="s">
        <v>11552</v>
      </c>
      <c r="F4413" s="18" t="s">
        <v>11552</v>
      </c>
      <c r="G4413" s="17" t="s">
        <v>95</v>
      </c>
      <c r="H4413" s="21">
        <v>69400</v>
      </c>
      <c r="I4413" s="20">
        <v>69486.956521739165</v>
      </c>
      <c r="J4413" s="19">
        <v>72200</v>
      </c>
      <c r="K4413" s="1"/>
      <c r="L4413" s="183"/>
      <c r="M4413" s="44" t="e">
        <f>VLOOKUP(#REF!,'[1]PL3 Danh muc đầy đủ'!$E$9:$X$9281,20,0)</f>
        <v>#REF!</v>
      </c>
      <c r="N4413" s="44" t="e">
        <f>M4413-#REF!</f>
        <v>#REF!</v>
      </c>
    </row>
    <row r="4414" spans="1:14" ht="36" x14ac:dyDescent="0.3">
      <c r="A4414" s="43">
        <v>4404</v>
      </c>
      <c r="B4414" s="17" t="s">
        <v>11553</v>
      </c>
      <c r="C4414" s="18" t="s">
        <v>18154</v>
      </c>
      <c r="D4414" s="17" t="s">
        <v>11554</v>
      </c>
      <c r="E4414" s="18" t="s">
        <v>11555</v>
      </c>
      <c r="F4414" s="18" t="s">
        <v>11555</v>
      </c>
      <c r="G4414" s="17"/>
      <c r="H4414" s="21">
        <v>69400</v>
      </c>
      <c r="I4414" s="20">
        <v>69486.956521739165</v>
      </c>
      <c r="J4414" s="19">
        <v>72200</v>
      </c>
      <c r="K4414" s="1"/>
      <c r="L4414" s="183"/>
      <c r="M4414" s="44" t="e">
        <f>VLOOKUP(#REF!,'[1]PL3 Danh muc đầy đủ'!$E$9:$X$9281,20,0)</f>
        <v>#REF!</v>
      </c>
      <c r="N4414" s="44" t="e">
        <f>M4414-#REF!</f>
        <v>#REF!</v>
      </c>
    </row>
    <row r="4415" spans="1:14" ht="18" x14ac:dyDescent="0.3">
      <c r="A4415" s="43">
        <v>4405</v>
      </c>
      <c r="B4415" s="17" t="s">
        <v>11556</v>
      </c>
      <c r="C4415" s="18" t="s">
        <v>18167</v>
      </c>
      <c r="D4415" s="17" t="s">
        <v>11557</v>
      </c>
      <c r="E4415" s="18" t="s">
        <v>11558</v>
      </c>
      <c r="F4415" s="18" t="s">
        <v>11558</v>
      </c>
      <c r="G4415" s="17" t="s">
        <v>95</v>
      </c>
      <c r="H4415" s="21">
        <v>53600</v>
      </c>
      <c r="I4415" s="20">
        <v>53667.826086956549</v>
      </c>
      <c r="J4415" s="19">
        <v>55800</v>
      </c>
      <c r="K4415" s="1"/>
      <c r="L4415" s="183"/>
      <c r="M4415" s="44" t="e">
        <f>VLOOKUP(#REF!,'[1]PL3 Danh muc đầy đủ'!$E$9:$X$9281,20,0)</f>
        <v>#REF!</v>
      </c>
      <c r="N4415" s="44" t="e">
        <f>M4415-#REF!</f>
        <v>#REF!</v>
      </c>
    </row>
    <row r="4416" spans="1:14" ht="18" x14ac:dyDescent="0.3">
      <c r="A4416" s="43">
        <v>4406</v>
      </c>
      <c r="B4416" s="17" t="s">
        <v>11559</v>
      </c>
      <c r="C4416" s="18" t="s">
        <v>18138</v>
      </c>
      <c r="D4416" s="17" t="s">
        <v>11560</v>
      </c>
      <c r="E4416" s="18" t="s">
        <v>16890</v>
      </c>
      <c r="F4416" s="18" t="s">
        <v>16890</v>
      </c>
      <c r="G4416" s="17" t="s">
        <v>95</v>
      </c>
      <c r="H4416" s="21">
        <v>53600</v>
      </c>
      <c r="I4416" s="20">
        <v>53667.826086956549</v>
      </c>
      <c r="J4416" s="19">
        <v>55800</v>
      </c>
      <c r="K4416" s="1"/>
      <c r="L4416" s="183"/>
      <c r="M4416" s="44" t="e">
        <f>VLOOKUP(#REF!,'[1]PL3 Danh muc đầy đủ'!$E$9:$X$9281,20,0)</f>
        <v>#REF!</v>
      </c>
      <c r="N4416" s="44" t="e">
        <f>M4416-#REF!</f>
        <v>#REF!</v>
      </c>
    </row>
    <row r="4417" spans="1:14" ht="18" x14ac:dyDescent="0.3">
      <c r="A4417" s="43">
        <v>4407</v>
      </c>
      <c r="B4417" s="17" t="s">
        <v>11562</v>
      </c>
      <c r="C4417" s="18" t="s">
        <v>18167</v>
      </c>
      <c r="D4417" s="17" t="s">
        <v>11563</v>
      </c>
      <c r="E4417" s="18" t="s">
        <v>11564</v>
      </c>
      <c r="F4417" s="18" t="s">
        <v>11564</v>
      </c>
      <c r="G4417" s="17" t="s">
        <v>20</v>
      </c>
      <c r="H4417" s="21">
        <v>452400</v>
      </c>
      <c r="I4417" s="20">
        <v>452434.78260869521</v>
      </c>
      <c r="J4417" s="19">
        <v>470500</v>
      </c>
      <c r="K4417" s="1"/>
      <c r="L4417" s="183"/>
      <c r="M4417" s="44" t="e">
        <f>VLOOKUP(#REF!,'[1]PL3 Danh muc đầy đủ'!$E$9:$X$9281,20,0)</f>
        <v>#REF!</v>
      </c>
      <c r="N4417" s="44" t="e">
        <f>M4417-#REF!</f>
        <v>#REF!</v>
      </c>
    </row>
    <row r="4418" spans="1:14" ht="18" x14ac:dyDescent="0.3">
      <c r="A4418" s="43">
        <v>4408</v>
      </c>
      <c r="B4418" s="17" t="s">
        <v>11565</v>
      </c>
      <c r="C4418" s="18" t="s">
        <v>18138</v>
      </c>
      <c r="D4418" s="17" t="s">
        <v>11566</v>
      </c>
      <c r="E4418" s="18" t="s">
        <v>11564</v>
      </c>
      <c r="F4418" s="18" t="s">
        <v>11564</v>
      </c>
      <c r="G4418" s="17" t="s">
        <v>20</v>
      </c>
      <c r="H4418" s="21">
        <v>452400</v>
      </c>
      <c r="I4418" s="20">
        <v>452434.78260869521</v>
      </c>
      <c r="J4418" s="19">
        <v>470500</v>
      </c>
      <c r="K4418" s="1"/>
      <c r="L4418" s="183"/>
      <c r="M4418" s="44" t="e">
        <f>VLOOKUP(#REF!,'[1]PL3 Danh muc đầy đủ'!$E$9:$X$9281,20,0)</f>
        <v>#REF!</v>
      </c>
      <c r="N4418" s="44" t="e">
        <f>M4418-#REF!</f>
        <v>#REF!</v>
      </c>
    </row>
    <row r="4419" spans="1:14" ht="18" x14ac:dyDescent="0.3">
      <c r="A4419" s="43">
        <v>4409</v>
      </c>
      <c r="B4419" s="17" t="s">
        <v>11567</v>
      </c>
      <c r="C4419" s="18" t="s">
        <v>18138</v>
      </c>
      <c r="D4419" s="17" t="s">
        <v>11568</v>
      </c>
      <c r="E4419" s="18" t="s">
        <v>11569</v>
      </c>
      <c r="F4419" s="18" t="s">
        <v>17648</v>
      </c>
      <c r="G4419" s="17" t="s">
        <v>24</v>
      </c>
      <c r="H4419" s="21">
        <v>849600</v>
      </c>
      <c r="I4419" s="20">
        <v>849669.56521739135</v>
      </c>
      <c r="J4419" s="19">
        <v>883600</v>
      </c>
      <c r="K4419" s="1"/>
      <c r="L4419" s="183"/>
      <c r="M4419" s="44" t="e">
        <f>VLOOKUP(#REF!,'[1]PL3 Danh muc đầy đủ'!$E$9:$X$9281,20,0)</f>
        <v>#REF!</v>
      </c>
      <c r="N4419" s="44" t="e">
        <f>M4419-#REF!</f>
        <v>#REF!</v>
      </c>
    </row>
    <row r="4420" spans="1:14" ht="18" x14ac:dyDescent="0.3">
      <c r="A4420" s="43">
        <v>4410</v>
      </c>
      <c r="B4420" s="17" t="s">
        <v>11570</v>
      </c>
      <c r="C4420" s="18" t="s">
        <v>18167</v>
      </c>
      <c r="D4420" s="17" t="s">
        <v>11571</v>
      </c>
      <c r="E4420" s="18" t="s">
        <v>11569</v>
      </c>
      <c r="F4420" s="18" t="s">
        <v>11569</v>
      </c>
      <c r="G4420" s="17" t="s">
        <v>24</v>
      </c>
      <c r="H4420" s="21">
        <v>1322100</v>
      </c>
      <c r="I4420" s="20">
        <v>1322104.3478260869</v>
      </c>
      <c r="J4420" s="19">
        <v>1374900</v>
      </c>
      <c r="K4420" s="1"/>
      <c r="L4420" s="183"/>
      <c r="M4420" s="44" t="e">
        <f>VLOOKUP(#REF!,'[1]PL3 Danh muc đầy đủ'!$E$9:$X$9281,20,0)</f>
        <v>#REF!</v>
      </c>
      <c r="N4420" s="44" t="e">
        <f>M4420-#REF!</f>
        <v>#REF!</v>
      </c>
    </row>
    <row r="4421" spans="1:14" ht="36" x14ac:dyDescent="0.3">
      <c r="A4421" s="43">
        <v>4411</v>
      </c>
      <c r="B4421" s="17" t="s">
        <v>11572</v>
      </c>
      <c r="C4421" s="18" t="s">
        <v>18167</v>
      </c>
      <c r="D4421" s="17" t="s">
        <v>11573</v>
      </c>
      <c r="E4421" s="18" t="s">
        <v>11574</v>
      </c>
      <c r="F4421" s="18" t="s">
        <v>11574</v>
      </c>
      <c r="G4421" s="17" t="s">
        <v>24</v>
      </c>
      <c r="H4421" s="21">
        <v>1244100</v>
      </c>
      <c r="I4421" s="20">
        <v>1244191.3043478262</v>
      </c>
      <c r="J4421" s="19">
        <v>1293900</v>
      </c>
      <c r="K4421" s="1"/>
      <c r="L4421" s="183"/>
      <c r="M4421" s="44" t="e">
        <f>VLOOKUP(#REF!,'[1]PL3 Danh muc đầy đủ'!$E$9:$X$9281,20,0)</f>
        <v>#REF!</v>
      </c>
      <c r="N4421" s="44" t="e">
        <f>M4421-#REF!</f>
        <v>#REF!</v>
      </c>
    </row>
    <row r="4422" spans="1:14" ht="18" x14ac:dyDescent="0.3">
      <c r="A4422" s="43">
        <v>4412</v>
      </c>
      <c r="B4422" s="17" t="s">
        <v>11575</v>
      </c>
      <c r="C4422" s="18" t="s">
        <v>18138</v>
      </c>
      <c r="D4422" s="17" t="s">
        <v>11568</v>
      </c>
      <c r="E4422" s="18" t="s">
        <v>11569</v>
      </c>
      <c r="F4422" s="18" t="s">
        <v>11569</v>
      </c>
      <c r="G4422" s="17" t="s">
        <v>24</v>
      </c>
      <c r="H4422" s="21">
        <v>1244100</v>
      </c>
      <c r="I4422" s="20">
        <v>1244191.3043478262</v>
      </c>
      <c r="J4422" s="19">
        <v>1293900</v>
      </c>
      <c r="K4422" s="1"/>
      <c r="L4422" s="183"/>
      <c r="M4422" s="44" t="e">
        <f>VLOOKUP(#REF!,'[1]PL3 Danh muc đầy đủ'!$E$9:$X$9281,20,0)</f>
        <v>#REF!</v>
      </c>
      <c r="N4422" s="44" t="e">
        <f>M4422-#REF!</f>
        <v>#REF!</v>
      </c>
    </row>
    <row r="4423" spans="1:14" ht="36" x14ac:dyDescent="0.3">
      <c r="A4423" s="43">
        <v>4413</v>
      </c>
      <c r="B4423" s="17" t="s">
        <v>11576</v>
      </c>
      <c r="C4423" s="18" t="s">
        <v>18138</v>
      </c>
      <c r="D4423" s="17" t="s">
        <v>11577</v>
      </c>
      <c r="E4423" s="18" t="s">
        <v>11574</v>
      </c>
      <c r="F4423" s="18" t="s">
        <v>11574</v>
      </c>
      <c r="G4423" s="17" t="s">
        <v>24</v>
      </c>
      <c r="H4423" s="21">
        <v>1244100</v>
      </c>
      <c r="I4423" s="20">
        <v>1244191.3043478262</v>
      </c>
      <c r="J4423" s="19">
        <v>1293900</v>
      </c>
      <c r="K4423" s="1"/>
      <c r="L4423" s="183"/>
      <c r="M4423" s="44" t="e">
        <f>VLOOKUP(#REF!,'[1]PL3 Danh muc đầy đủ'!$E$9:$X$9281,20,0)</f>
        <v>#REF!</v>
      </c>
      <c r="N4423" s="44" t="e">
        <f>M4423-#REF!</f>
        <v>#REF!</v>
      </c>
    </row>
    <row r="4424" spans="1:14" ht="18" x14ac:dyDescent="0.3">
      <c r="A4424" s="43">
        <v>4414</v>
      </c>
      <c r="B4424" s="17" t="s">
        <v>11578</v>
      </c>
      <c r="C4424" s="18" t="s">
        <v>18167</v>
      </c>
      <c r="D4424" s="17" t="s">
        <v>11579</v>
      </c>
      <c r="E4424" s="18" t="s">
        <v>11580</v>
      </c>
      <c r="F4424" s="18" t="s">
        <v>17397</v>
      </c>
      <c r="G4424" s="17" t="s">
        <v>20</v>
      </c>
      <c r="H4424" s="21">
        <v>1595200</v>
      </c>
      <c r="I4424" s="20">
        <v>1595269.5652173916</v>
      </c>
      <c r="J4424" s="19">
        <v>1659000</v>
      </c>
      <c r="K4424" s="1"/>
      <c r="L4424" s="183"/>
      <c r="M4424" s="44" t="e">
        <f>VLOOKUP(#REF!,'[1]PL3 Danh muc đầy đủ'!$E$9:$X$9281,20,0)</f>
        <v>#REF!</v>
      </c>
      <c r="N4424" s="44" t="e">
        <f>M4424-#REF!</f>
        <v>#REF!</v>
      </c>
    </row>
    <row r="4425" spans="1:14" ht="18" x14ac:dyDescent="0.3">
      <c r="A4425" s="43">
        <v>4415</v>
      </c>
      <c r="B4425" s="17" t="s">
        <v>11581</v>
      </c>
      <c r="C4425" s="18" t="s">
        <v>18167</v>
      </c>
      <c r="D4425" s="17" t="s">
        <v>11582</v>
      </c>
      <c r="E4425" s="18" t="s">
        <v>11583</v>
      </c>
      <c r="F4425" s="18" t="s">
        <v>17399</v>
      </c>
      <c r="G4425" s="17" t="s">
        <v>20</v>
      </c>
      <c r="H4425" s="21">
        <v>1595200</v>
      </c>
      <c r="I4425" s="20">
        <v>1595269.5652173916</v>
      </c>
      <c r="J4425" s="19">
        <v>1659000</v>
      </c>
      <c r="K4425" s="1"/>
      <c r="L4425" s="183"/>
      <c r="M4425" s="44" t="e">
        <f>VLOOKUP(#REF!,'[1]PL3 Danh muc đầy đủ'!$E$9:$X$9281,20,0)</f>
        <v>#REF!</v>
      </c>
      <c r="N4425" s="44" t="e">
        <f>M4425-#REF!</f>
        <v>#REF!</v>
      </c>
    </row>
    <row r="4426" spans="1:14" ht="18" x14ac:dyDescent="0.3">
      <c r="A4426" s="43">
        <v>4416</v>
      </c>
      <c r="B4426" s="17" t="s">
        <v>11584</v>
      </c>
      <c r="C4426" s="18" t="s">
        <v>18167</v>
      </c>
      <c r="D4426" s="17" t="s">
        <v>11579</v>
      </c>
      <c r="E4426" s="18" t="s">
        <v>11580</v>
      </c>
      <c r="F4426" s="18" t="s">
        <v>17398</v>
      </c>
      <c r="G4426" s="17" t="s">
        <v>20</v>
      </c>
      <c r="H4426" s="21">
        <v>897100</v>
      </c>
      <c r="I4426" s="20">
        <v>897139.13043478213</v>
      </c>
      <c r="J4426" s="19">
        <v>933000</v>
      </c>
      <c r="K4426" s="1"/>
      <c r="L4426" s="183"/>
      <c r="M4426" s="44" t="e">
        <f>VLOOKUP(#REF!,'[1]PL3 Danh muc đầy đủ'!$E$9:$X$9281,20,0)</f>
        <v>#REF!</v>
      </c>
      <c r="N4426" s="44" t="e">
        <f>M4426-#REF!</f>
        <v>#REF!</v>
      </c>
    </row>
    <row r="4427" spans="1:14" ht="18" x14ac:dyDescent="0.3">
      <c r="A4427" s="43">
        <v>4417</v>
      </c>
      <c r="B4427" s="17" t="s">
        <v>11585</v>
      </c>
      <c r="C4427" s="18" t="s">
        <v>18167</v>
      </c>
      <c r="D4427" s="17" t="s">
        <v>11582</v>
      </c>
      <c r="E4427" s="18" t="s">
        <v>11583</v>
      </c>
      <c r="F4427" s="18" t="s">
        <v>17400</v>
      </c>
      <c r="G4427" s="17" t="s">
        <v>20</v>
      </c>
      <c r="H4427" s="21">
        <v>897100</v>
      </c>
      <c r="I4427" s="20">
        <v>897139.13043478213</v>
      </c>
      <c r="J4427" s="19">
        <v>933000</v>
      </c>
      <c r="K4427" s="1"/>
      <c r="L4427" s="183"/>
      <c r="M4427" s="44" t="e">
        <f>VLOOKUP(#REF!,'[1]PL3 Danh muc đầy đủ'!$E$9:$X$9281,20,0)</f>
        <v>#REF!</v>
      </c>
      <c r="N4427" s="44" t="e">
        <f>M4427-#REF!</f>
        <v>#REF!</v>
      </c>
    </row>
    <row r="4428" spans="1:14" ht="18" x14ac:dyDescent="0.3">
      <c r="A4428" s="43">
        <v>4418</v>
      </c>
      <c r="B4428" s="17" t="s">
        <v>11586</v>
      </c>
      <c r="C4428" s="18" t="s">
        <v>18138</v>
      </c>
      <c r="D4428" s="17" t="s">
        <v>11587</v>
      </c>
      <c r="E4428" s="18" t="s">
        <v>11588</v>
      </c>
      <c r="F4428" s="18" t="s">
        <v>11588</v>
      </c>
      <c r="G4428" s="17" t="s">
        <v>20</v>
      </c>
      <c r="H4428" s="21">
        <v>897100</v>
      </c>
      <c r="I4428" s="20">
        <v>897139.13043478213</v>
      </c>
      <c r="J4428" s="19">
        <v>933000</v>
      </c>
      <c r="K4428" s="1"/>
      <c r="L4428" s="183"/>
      <c r="M4428" s="44" t="e">
        <f>VLOOKUP(#REF!,'[1]PL3 Danh muc đầy đủ'!$E$9:$X$9281,20,0)</f>
        <v>#REF!</v>
      </c>
      <c r="N4428" s="44" t="e">
        <f>M4428-#REF!</f>
        <v>#REF!</v>
      </c>
    </row>
    <row r="4429" spans="1:14" ht="18" x14ac:dyDescent="0.3">
      <c r="A4429" s="43">
        <v>4419</v>
      </c>
      <c r="B4429" s="17" t="s">
        <v>11589</v>
      </c>
      <c r="C4429" s="18" t="s">
        <v>18138</v>
      </c>
      <c r="D4429" s="17" t="s">
        <v>11590</v>
      </c>
      <c r="E4429" s="18" t="s">
        <v>11583</v>
      </c>
      <c r="F4429" s="18" t="s">
        <v>17400</v>
      </c>
      <c r="G4429" s="17" t="s">
        <v>20</v>
      </c>
      <c r="H4429" s="21">
        <v>897100</v>
      </c>
      <c r="I4429" s="20">
        <v>897139.13043478213</v>
      </c>
      <c r="J4429" s="19">
        <v>933000</v>
      </c>
      <c r="K4429" s="1"/>
      <c r="L4429" s="183"/>
      <c r="M4429" s="44" t="e">
        <f>VLOOKUP(#REF!,'[1]PL3 Danh muc đầy đủ'!$E$9:$X$9281,20,0)</f>
        <v>#REF!</v>
      </c>
      <c r="N4429" s="44" t="e">
        <f>M4429-#REF!</f>
        <v>#REF!</v>
      </c>
    </row>
    <row r="4430" spans="1:14" ht="18" x14ac:dyDescent="0.3">
      <c r="A4430" s="43">
        <v>4420</v>
      </c>
      <c r="B4430" s="17" t="s">
        <v>11591</v>
      </c>
      <c r="C4430" s="18" t="s">
        <v>18167</v>
      </c>
      <c r="D4430" s="17" t="s">
        <v>11592</v>
      </c>
      <c r="E4430" s="18" t="s">
        <v>11593</v>
      </c>
      <c r="F4430" s="18" t="s">
        <v>17395</v>
      </c>
      <c r="G4430" s="17" t="s">
        <v>24</v>
      </c>
      <c r="H4430" s="21">
        <v>799600</v>
      </c>
      <c r="I4430" s="20">
        <v>799669.56521739135</v>
      </c>
      <c r="J4430" s="19">
        <v>831600</v>
      </c>
      <c r="K4430" s="1"/>
      <c r="L4430" s="183"/>
      <c r="M4430" s="44" t="e">
        <f>VLOOKUP(#REF!,'[1]PL3 Danh muc đầy đủ'!$E$9:$X$9281,20,0)</f>
        <v>#REF!</v>
      </c>
      <c r="N4430" s="44" t="e">
        <f>M4430-#REF!</f>
        <v>#REF!</v>
      </c>
    </row>
    <row r="4431" spans="1:14" ht="36" x14ac:dyDescent="0.3">
      <c r="A4431" s="43">
        <v>4421</v>
      </c>
      <c r="B4431" s="17" t="s">
        <v>11594</v>
      </c>
      <c r="C4431" s="18" t="s">
        <v>18167</v>
      </c>
      <c r="D4431" s="17" t="s">
        <v>11595</v>
      </c>
      <c r="E4431" s="18" t="s">
        <v>11596</v>
      </c>
      <c r="F4431" s="18" t="s">
        <v>11596</v>
      </c>
      <c r="G4431" s="17" t="s">
        <v>24</v>
      </c>
      <c r="H4431" s="21">
        <v>799600</v>
      </c>
      <c r="I4431" s="20">
        <v>799669.56521739135</v>
      </c>
      <c r="J4431" s="19">
        <v>831600</v>
      </c>
      <c r="K4431" s="1"/>
      <c r="L4431" s="183"/>
      <c r="M4431" s="44" t="e">
        <f>VLOOKUP(#REF!,'[1]PL3 Danh muc đầy đủ'!$E$9:$X$9281,20,0)</f>
        <v>#REF!</v>
      </c>
      <c r="N4431" s="44" t="e">
        <f>M4431-#REF!</f>
        <v>#REF!</v>
      </c>
    </row>
    <row r="4432" spans="1:14" ht="18" x14ac:dyDescent="0.3">
      <c r="A4432" s="43">
        <v>4422</v>
      </c>
      <c r="B4432" s="17" t="s">
        <v>11597</v>
      </c>
      <c r="C4432" s="18" t="s">
        <v>18138</v>
      </c>
      <c r="D4432" s="17" t="s">
        <v>11598</v>
      </c>
      <c r="E4432" s="18" t="s">
        <v>11593</v>
      </c>
      <c r="F4432" s="18" t="s">
        <v>17395</v>
      </c>
      <c r="G4432" s="17" t="s">
        <v>24</v>
      </c>
      <c r="H4432" s="21">
        <v>799600</v>
      </c>
      <c r="I4432" s="20">
        <v>799669.56521739135</v>
      </c>
      <c r="J4432" s="19">
        <v>831600</v>
      </c>
      <c r="K4432" s="1"/>
      <c r="L4432" s="183"/>
      <c r="M4432" s="44" t="e">
        <f>VLOOKUP(#REF!,'[1]PL3 Danh muc đầy đủ'!$E$9:$X$9281,20,0)</f>
        <v>#REF!</v>
      </c>
      <c r="N4432" s="44" t="e">
        <f>M4432-#REF!</f>
        <v>#REF!</v>
      </c>
    </row>
    <row r="4433" spans="1:14" ht="36" x14ac:dyDescent="0.3">
      <c r="A4433" s="43">
        <v>4423</v>
      </c>
      <c r="B4433" s="17" t="s">
        <v>11599</v>
      </c>
      <c r="C4433" s="18" t="s">
        <v>18138</v>
      </c>
      <c r="D4433" s="17" t="s">
        <v>11600</v>
      </c>
      <c r="E4433" s="18" t="s">
        <v>11596</v>
      </c>
      <c r="F4433" s="18" t="s">
        <v>11596</v>
      </c>
      <c r="G4433" s="17" t="s">
        <v>24</v>
      </c>
      <c r="H4433" s="21">
        <v>799600</v>
      </c>
      <c r="I4433" s="20">
        <v>799669.56521739135</v>
      </c>
      <c r="J4433" s="19">
        <v>831600</v>
      </c>
      <c r="K4433" s="1"/>
      <c r="L4433" s="183"/>
      <c r="M4433" s="44" t="e">
        <f>VLOOKUP(#REF!,'[1]PL3 Danh muc đầy đủ'!$E$9:$X$9281,20,0)</f>
        <v>#REF!</v>
      </c>
      <c r="N4433" s="44" t="e">
        <f>M4433-#REF!</f>
        <v>#REF!</v>
      </c>
    </row>
    <row r="4434" spans="1:14" ht="18" x14ac:dyDescent="0.3">
      <c r="A4434" s="43">
        <v>4424</v>
      </c>
      <c r="B4434" s="17" t="s">
        <v>11601</v>
      </c>
      <c r="C4434" s="18" t="s">
        <v>18167</v>
      </c>
      <c r="D4434" s="17" t="s">
        <v>11592</v>
      </c>
      <c r="E4434" s="18" t="s">
        <v>11593</v>
      </c>
      <c r="F4434" s="18" t="s">
        <v>17396</v>
      </c>
      <c r="G4434" s="17" t="s">
        <v>24</v>
      </c>
      <c r="H4434" s="21">
        <v>1244100</v>
      </c>
      <c r="I4434" s="20">
        <v>1244191.3043478262</v>
      </c>
      <c r="J4434" s="19">
        <v>1293900</v>
      </c>
      <c r="K4434" s="1"/>
      <c r="L4434" s="183"/>
      <c r="M4434" s="44" t="e">
        <f>VLOOKUP(#REF!,'[1]PL3 Danh muc đầy đủ'!$E$9:$X$9281,20,0)</f>
        <v>#REF!</v>
      </c>
      <c r="N4434" s="44" t="e">
        <f>M4434-#REF!</f>
        <v>#REF!</v>
      </c>
    </row>
    <row r="4435" spans="1:14" ht="18" x14ac:dyDescent="0.3">
      <c r="A4435" s="43">
        <v>4425</v>
      </c>
      <c r="B4435" s="17" t="s">
        <v>11602</v>
      </c>
      <c r="C4435" s="18" t="s">
        <v>18138</v>
      </c>
      <c r="D4435" s="17" t="s">
        <v>11598</v>
      </c>
      <c r="E4435" s="18" t="s">
        <v>11593</v>
      </c>
      <c r="F4435" s="18" t="s">
        <v>17396</v>
      </c>
      <c r="G4435" s="17" t="s">
        <v>24</v>
      </c>
      <c r="H4435" s="21">
        <v>1244100</v>
      </c>
      <c r="I4435" s="20">
        <v>1244191.3043478262</v>
      </c>
      <c r="J4435" s="19">
        <v>1293900</v>
      </c>
      <c r="K4435" s="1"/>
      <c r="L4435" s="183"/>
      <c r="M4435" s="44" t="e">
        <f>VLOOKUP(#REF!,'[1]PL3 Danh muc đầy đủ'!$E$9:$X$9281,20,0)</f>
        <v>#REF!</v>
      </c>
      <c r="N4435" s="44" t="e">
        <f>M4435-#REF!</f>
        <v>#REF!</v>
      </c>
    </row>
    <row r="4436" spans="1:14" ht="18" x14ac:dyDescent="0.3">
      <c r="A4436" s="43">
        <v>4426</v>
      </c>
      <c r="B4436" s="17" t="s">
        <v>11603</v>
      </c>
      <c r="C4436" s="18" t="s">
        <v>18167</v>
      </c>
      <c r="D4436" s="17" t="s">
        <v>11604</v>
      </c>
      <c r="E4436" s="18" t="s">
        <v>11605</v>
      </c>
      <c r="F4436" s="18" t="s">
        <v>11605</v>
      </c>
      <c r="G4436" s="17" t="s">
        <v>18</v>
      </c>
      <c r="H4436" s="21">
        <v>813600</v>
      </c>
      <c r="I4436" s="20">
        <v>813669.5652173917</v>
      </c>
      <c r="J4436" s="19">
        <v>846200</v>
      </c>
      <c r="K4436" s="1"/>
      <c r="L4436" s="183"/>
      <c r="M4436" s="44" t="e">
        <f>VLOOKUP(#REF!,'[1]PL3 Danh muc đầy đủ'!$E$9:$X$9281,20,0)</f>
        <v>#REF!</v>
      </c>
      <c r="N4436" s="44" t="e">
        <f>M4436-#REF!</f>
        <v>#REF!</v>
      </c>
    </row>
    <row r="4437" spans="1:14" ht="18" x14ac:dyDescent="0.3">
      <c r="A4437" s="43">
        <v>4427</v>
      </c>
      <c r="B4437" s="17" t="s">
        <v>11606</v>
      </c>
      <c r="C4437" s="18" t="s">
        <v>18138</v>
      </c>
      <c r="D4437" s="17" t="s">
        <v>11607</v>
      </c>
      <c r="E4437" s="18" t="s">
        <v>11605</v>
      </c>
      <c r="F4437" s="18" t="s">
        <v>11605</v>
      </c>
      <c r="G4437" s="17" t="s">
        <v>18</v>
      </c>
      <c r="H4437" s="21">
        <v>813600</v>
      </c>
      <c r="I4437" s="20">
        <v>813669.5652173917</v>
      </c>
      <c r="J4437" s="19">
        <v>846200</v>
      </c>
      <c r="K4437" s="1"/>
      <c r="L4437" s="183"/>
      <c r="M4437" s="44" t="e">
        <f>VLOOKUP(#REF!,'[1]PL3 Danh muc đầy đủ'!$E$9:$X$9281,20,0)</f>
        <v>#REF!</v>
      </c>
      <c r="N4437" s="44" t="e">
        <f>M4437-#REF!</f>
        <v>#REF!</v>
      </c>
    </row>
    <row r="4438" spans="1:14" ht="36" x14ac:dyDescent="0.3">
      <c r="A4438" s="43">
        <v>4428</v>
      </c>
      <c r="B4438" s="17" t="s">
        <v>11608</v>
      </c>
      <c r="C4438" s="18" t="s">
        <v>18136</v>
      </c>
      <c r="D4438" s="17" t="s">
        <v>11609</v>
      </c>
      <c r="E4438" s="18" t="s">
        <v>11605</v>
      </c>
      <c r="F4438" s="18" t="s">
        <v>11605</v>
      </c>
      <c r="G4438" s="17" t="s">
        <v>20</v>
      </c>
      <c r="H4438" s="21">
        <v>813600</v>
      </c>
      <c r="I4438" s="20">
        <v>813669.5652173917</v>
      </c>
      <c r="J4438" s="19">
        <v>846200</v>
      </c>
      <c r="K4438" s="1"/>
      <c r="L4438" s="183"/>
      <c r="M4438" s="44" t="e">
        <f>VLOOKUP(#REF!,'[1]PL3 Danh muc đầy đủ'!$E$9:$X$9281,20,0)</f>
        <v>#REF!</v>
      </c>
      <c r="N4438" s="44" t="e">
        <f>M4438-#REF!</f>
        <v>#REF!</v>
      </c>
    </row>
    <row r="4439" spans="1:14" ht="36" x14ac:dyDescent="0.3">
      <c r="A4439" s="43">
        <v>4429</v>
      </c>
      <c r="B4439" s="17" t="s">
        <v>11610</v>
      </c>
      <c r="C4439" s="18" t="s">
        <v>18167</v>
      </c>
      <c r="D4439" s="17" t="s">
        <v>11611</v>
      </c>
      <c r="E4439" s="18" t="s">
        <v>11612</v>
      </c>
      <c r="F4439" s="18" t="s">
        <v>11612</v>
      </c>
      <c r="G4439" s="17" t="s">
        <v>20</v>
      </c>
      <c r="H4439" s="21">
        <v>1043500</v>
      </c>
      <c r="I4439" s="20">
        <v>1043530.4347826083</v>
      </c>
      <c r="J4439" s="19">
        <v>1085200</v>
      </c>
      <c r="K4439" s="1"/>
      <c r="L4439" s="183"/>
      <c r="M4439" s="44" t="e">
        <f>VLOOKUP(#REF!,'[1]PL3 Danh muc đầy đủ'!$E$9:$X$9281,20,0)</f>
        <v>#REF!</v>
      </c>
      <c r="N4439" s="44" t="e">
        <f>M4439-#REF!</f>
        <v>#REF!</v>
      </c>
    </row>
    <row r="4440" spans="1:14" ht="36" x14ac:dyDescent="0.3">
      <c r="A4440" s="43">
        <v>4430</v>
      </c>
      <c r="B4440" s="17" t="s">
        <v>11613</v>
      </c>
      <c r="C4440" s="18" t="s">
        <v>18138</v>
      </c>
      <c r="D4440" s="17" t="s">
        <v>11614</v>
      </c>
      <c r="E4440" s="18" t="s">
        <v>11612</v>
      </c>
      <c r="F4440" s="18" t="s">
        <v>11612</v>
      </c>
      <c r="G4440" s="17" t="s">
        <v>20</v>
      </c>
      <c r="H4440" s="21">
        <v>1043500</v>
      </c>
      <c r="I4440" s="20">
        <v>1043530.4347826083</v>
      </c>
      <c r="J4440" s="19">
        <v>1085200</v>
      </c>
      <c r="K4440" s="1"/>
      <c r="L4440" s="183"/>
      <c r="M4440" s="44" t="e">
        <f>VLOOKUP(#REF!,'[1]PL3 Danh muc đầy đủ'!$E$9:$X$9281,20,0)</f>
        <v>#REF!</v>
      </c>
      <c r="N4440" s="44" t="e">
        <f>M4440-#REF!</f>
        <v>#REF!</v>
      </c>
    </row>
    <row r="4441" spans="1:14" ht="36" x14ac:dyDescent="0.3">
      <c r="A4441" s="43">
        <v>4431</v>
      </c>
      <c r="B4441" s="17" t="s">
        <v>11615</v>
      </c>
      <c r="C4441" s="18" t="s">
        <v>18136</v>
      </c>
      <c r="D4441" s="17" t="s">
        <v>11616</v>
      </c>
      <c r="E4441" s="18" t="s">
        <v>11617</v>
      </c>
      <c r="F4441" s="18" t="s">
        <v>11617</v>
      </c>
      <c r="G4441" s="17" t="s">
        <v>20</v>
      </c>
      <c r="H4441" s="21">
        <v>1043500</v>
      </c>
      <c r="I4441" s="20">
        <v>1043530.4347826083</v>
      </c>
      <c r="J4441" s="19">
        <v>1085200</v>
      </c>
      <c r="K4441" s="1"/>
      <c r="L4441" s="183"/>
      <c r="M4441" s="44" t="e">
        <f>VLOOKUP(#REF!,'[1]PL3 Danh muc đầy đủ'!$E$9:$X$9281,20,0)</f>
        <v>#REF!</v>
      </c>
      <c r="N4441" s="44" t="e">
        <f>M4441-#REF!</f>
        <v>#REF!</v>
      </c>
    </row>
    <row r="4442" spans="1:14" ht="36" x14ac:dyDescent="0.3">
      <c r="A4442" s="43">
        <v>4432</v>
      </c>
      <c r="B4442" s="17" t="s">
        <v>11618</v>
      </c>
      <c r="C4442" s="18" t="s">
        <v>18167</v>
      </c>
      <c r="D4442" s="17" t="s">
        <v>11619</v>
      </c>
      <c r="E4442" s="18" t="s">
        <v>11620</v>
      </c>
      <c r="F4442" s="18" t="s">
        <v>11620</v>
      </c>
      <c r="G4442" s="17" t="s">
        <v>18</v>
      </c>
      <c r="H4442" s="21">
        <v>830200</v>
      </c>
      <c r="I4442" s="20">
        <v>830243.47826086893</v>
      </c>
      <c r="J4442" s="19">
        <v>863400</v>
      </c>
      <c r="K4442" s="1"/>
      <c r="L4442" s="183"/>
      <c r="M4442" s="44" t="e">
        <f>VLOOKUP(#REF!,'[1]PL3 Danh muc đầy đủ'!$E$9:$X$9281,20,0)</f>
        <v>#REF!</v>
      </c>
      <c r="N4442" s="44" t="e">
        <f>M4442-#REF!</f>
        <v>#REF!</v>
      </c>
    </row>
    <row r="4443" spans="1:14" ht="18" x14ac:dyDescent="0.3">
      <c r="A4443" s="43">
        <v>4433</v>
      </c>
      <c r="B4443" s="17" t="s">
        <v>11621</v>
      </c>
      <c r="C4443" s="18" t="s">
        <v>18167</v>
      </c>
      <c r="D4443" s="17" t="s">
        <v>11622</v>
      </c>
      <c r="E4443" s="18" t="s">
        <v>11623</v>
      </c>
      <c r="F4443" s="18" t="s">
        <v>11623</v>
      </c>
      <c r="G4443" s="17" t="s">
        <v>18</v>
      </c>
      <c r="H4443" s="21">
        <v>830200</v>
      </c>
      <c r="I4443" s="20">
        <v>830243.47826086893</v>
      </c>
      <c r="J4443" s="19">
        <v>863400</v>
      </c>
      <c r="K4443" s="1"/>
      <c r="L4443" s="183"/>
      <c r="M4443" s="44" t="e">
        <f>VLOOKUP(#REF!,'[1]PL3 Danh muc đầy đủ'!$E$9:$X$9281,20,0)</f>
        <v>#REF!</v>
      </c>
      <c r="N4443" s="44" t="e">
        <f>M4443-#REF!</f>
        <v>#REF!</v>
      </c>
    </row>
    <row r="4444" spans="1:14" ht="36" x14ac:dyDescent="0.3">
      <c r="A4444" s="43">
        <v>4434</v>
      </c>
      <c r="B4444" s="17" t="s">
        <v>11624</v>
      </c>
      <c r="C4444" s="18" t="s">
        <v>18138</v>
      </c>
      <c r="D4444" s="17" t="s">
        <v>11625</v>
      </c>
      <c r="E4444" s="18" t="s">
        <v>11626</v>
      </c>
      <c r="F4444" s="18" t="s">
        <v>11626</v>
      </c>
      <c r="G4444" s="17" t="s">
        <v>18</v>
      </c>
      <c r="H4444" s="21">
        <v>830200</v>
      </c>
      <c r="I4444" s="20">
        <v>830243.47826086893</v>
      </c>
      <c r="J4444" s="19">
        <v>863400</v>
      </c>
      <c r="K4444" s="1"/>
      <c r="L4444" s="183"/>
      <c r="M4444" s="44" t="e">
        <f>VLOOKUP(#REF!,'[1]PL3 Danh muc đầy đủ'!$E$9:$X$9281,20,0)</f>
        <v>#REF!</v>
      </c>
      <c r="N4444" s="44" t="e">
        <f>M4444-#REF!</f>
        <v>#REF!</v>
      </c>
    </row>
    <row r="4445" spans="1:14" ht="18" x14ac:dyDescent="0.3">
      <c r="A4445" s="43">
        <v>4435</v>
      </c>
      <c r="B4445" s="17" t="s">
        <v>11627</v>
      </c>
      <c r="C4445" s="18" t="s">
        <v>18138</v>
      </c>
      <c r="D4445" s="17" t="s">
        <v>11628</v>
      </c>
      <c r="E4445" s="18" t="s">
        <v>11623</v>
      </c>
      <c r="F4445" s="18" t="s">
        <v>11623</v>
      </c>
      <c r="G4445" s="17" t="s">
        <v>18</v>
      </c>
      <c r="H4445" s="21">
        <v>830200</v>
      </c>
      <c r="I4445" s="20">
        <v>830243.47826086893</v>
      </c>
      <c r="J4445" s="19">
        <v>863400</v>
      </c>
      <c r="K4445" s="1"/>
      <c r="L4445" s="183"/>
      <c r="M4445" s="44" t="e">
        <f>VLOOKUP(#REF!,'[1]PL3 Danh muc đầy đủ'!$E$9:$X$9281,20,0)</f>
        <v>#REF!</v>
      </c>
      <c r="N4445" s="44" t="e">
        <f>M4445-#REF!</f>
        <v>#REF!</v>
      </c>
    </row>
    <row r="4446" spans="1:14" ht="18" x14ac:dyDescent="0.3">
      <c r="A4446" s="43">
        <v>4436</v>
      </c>
      <c r="B4446" s="17" t="s">
        <v>11629</v>
      </c>
      <c r="C4446" s="18" t="s">
        <v>18167</v>
      </c>
      <c r="D4446" s="17" t="s">
        <v>11630</v>
      </c>
      <c r="E4446" s="18" t="s">
        <v>11631</v>
      </c>
      <c r="F4446" s="18" t="s">
        <v>11631</v>
      </c>
      <c r="G4446" s="17" t="s">
        <v>20</v>
      </c>
      <c r="H4446" s="21">
        <v>1809000</v>
      </c>
      <c r="I4446" s="20">
        <v>1809000</v>
      </c>
      <c r="J4446" s="19">
        <v>1881300</v>
      </c>
      <c r="K4446" s="1"/>
      <c r="L4446" s="183"/>
      <c r="M4446" s="44" t="e">
        <f>VLOOKUP(#REF!,'[1]PL3 Danh muc đầy đủ'!$E$9:$X$9281,20,0)</f>
        <v>#REF!</v>
      </c>
      <c r="N4446" s="44" t="e">
        <f>M4446-#REF!</f>
        <v>#REF!</v>
      </c>
    </row>
    <row r="4447" spans="1:14" ht="18" x14ac:dyDescent="0.3">
      <c r="A4447" s="43">
        <v>4437</v>
      </c>
      <c r="B4447" s="17" t="s">
        <v>11632</v>
      </c>
      <c r="C4447" s="18" t="s">
        <v>18138</v>
      </c>
      <c r="D4447" s="17" t="s">
        <v>11633</v>
      </c>
      <c r="E4447" s="18" t="s">
        <v>11631</v>
      </c>
      <c r="F4447" s="18" t="s">
        <v>11631</v>
      </c>
      <c r="G4447" s="17" t="s">
        <v>20</v>
      </c>
      <c r="H4447" s="21">
        <v>1809000</v>
      </c>
      <c r="I4447" s="20">
        <v>1809000</v>
      </c>
      <c r="J4447" s="19">
        <v>1881300</v>
      </c>
      <c r="K4447" s="1"/>
      <c r="L4447" s="183"/>
      <c r="M4447" s="44" t="e">
        <f>VLOOKUP(#REF!,'[1]PL3 Danh muc đầy đủ'!$E$9:$X$9281,20,0)</f>
        <v>#REF!</v>
      </c>
      <c r="N4447" s="44" t="e">
        <f>M4447-#REF!</f>
        <v>#REF!</v>
      </c>
    </row>
    <row r="4448" spans="1:14" ht="36" x14ac:dyDescent="0.3">
      <c r="A4448" s="43">
        <v>4438</v>
      </c>
      <c r="B4448" s="17" t="s">
        <v>11634</v>
      </c>
      <c r="C4448" s="18" t="s">
        <v>18167</v>
      </c>
      <c r="D4448" s="17" t="s">
        <v>11635</v>
      </c>
      <c r="E4448" s="18" t="s">
        <v>11636</v>
      </c>
      <c r="F4448" s="18" t="s">
        <v>17916</v>
      </c>
      <c r="G4448" s="17" t="s">
        <v>1633</v>
      </c>
      <c r="H4448" s="21">
        <v>727900</v>
      </c>
      <c r="I4448" s="20">
        <v>727956.52173913096</v>
      </c>
      <c r="J4448" s="19">
        <v>757000</v>
      </c>
      <c r="K4448" s="1"/>
      <c r="L4448" s="183"/>
      <c r="M4448" s="44" t="e">
        <f>VLOOKUP(#REF!,'[1]PL3 Danh muc đầy đủ'!$E$9:$X$9281,20,0)</f>
        <v>#REF!</v>
      </c>
      <c r="N4448" s="44" t="e">
        <f>M4448-#REF!</f>
        <v>#REF!</v>
      </c>
    </row>
    <row r="4449" spans="1:14" ht="18" x14ac:dyDescent="0.3">
      <c r="A4449" s="43">
        <v>4439</v>
      </c>
      <c r="B4449" s="17" t="s">
        <v>11637</v>
      </c>
      <c r="C4449" s="18" t="s">
        <v>18138</v>
      </c>
      <c r="D4449" s="17" t="s">
        <v>11638</v>
      </c>
      <c r="E4449" s="18" t="s">
        <v>11639</v>
      </c>
      <c r="F4449" s="18" t="s">
        <v>17645</v>
      </c>
      <c r="G4449" s="17" t="s">
        <v>1633</v>
      </c>
      <c r="H4449" s="21">
        <v>727900</v>
      </c>
      <c r="I4449" s="20">
        <v>727956.52173913096</v>
      </c>
      <c r="J4449" s="19">
        <v>757000</v>
      </c>
      <c r="K4449" s="1"/>
      <c r="L4449" s="183"/>
      <c r="M4449" s="44" t="e">
        <f>VLOOKUP(#REF!,'[1]PL3 Danh muc đầy đủ'!$E$9:$X$9281,20,0)</f>
        <v>#REF!</v>
      </c>
      <c r="N4449" s="44" t="e">
        <f>M4449-#REF!</f>
        <v>#REF!</v>
      </c>
    </row>
    <row r="4450" spans="1:14" ht="36" x14ac:dyDescent="0.3">
      <c r="A4450" s="43">
        <v>4440</v>
      </c>
      <c r="B4450" s="17" t="s">
        <v>11640</v>
      </c>
      <c r="C4450" s="18" t="s">
        <v>18167</v>
      </c>
      <c r="D4450" s="17" t="s">
        <v>11635</v>
      </c>
      <c r="E4450" s="18" t="s">
        <v>11636</v>
      </c>
      <c r="F4450" s="18" t="s">
        <v>17917</v>
      </c>
      <c r="G4450" s="17" t="s">
        <v>1633</v>
      </c>
      <c r="H4450" s="21">
        <v>99400</v>
      </c>
      <c r="I4450" s="20">
        <v>99410.434782608689</v>
      </c>
      <c r="J4450" s="19">
        <v>103300</v>
      </c>
      <c r="K4450" s="1"/>
      <c r="L4450" s="183"/>
      <c r="M4450" s="44" t="e">
        <f>VLOOKUP(#REF!,'[1]PL3 Danh muc đầy đủ'!$E$9:$X$9281,20,0)</f>
        <v>#REF!</v>
      </c>
      <c r="N4450" s="44" t="e">
        <f>M4450-#REF!</f>
        <v>#REF!</v>
      </c>
    </row>
    <row r="4451" spans="1:14" ht="18" x14ac:dyDescent="0.3">
      <c r="A4451" s="43">
        <v>4441</v>
      </c>
      <c r="B4451" s="17" t="s">
        <v>18287</v>
      </c>
      <c r="C4451" s="18" t="s">
        <v>18138</v>
      </c>
      <c r="D4451" s="17" t="s">
        <v>18458</v>
      </c>
      <c r="E4451" s="18" t="s">
        <v>18620</v>
      </c>
      <c r="F4451" s="18" t="s">
        <v>18620</v>
      </c>
      <c r="G4451" s="17" t="s">
        <v>1633</v>
      </c>
      <c r="H4451" s="21">
        <v>99400</v>
      </c>
      <c r="I4451" s="20">
        <v>99410.434782608689</v>
      </c>
      <c r="J4451" s="19">
        <v>103300</v>
      </c>
      <c r="K4451" s="18"/>
      <c r="L4451" s="184"/>
      <c r="M4451" s="44" t="e">
        <f>VLOOKUP(#REF!,'[1]PL3 Danh muc đầy đủ'!$E$9:$X$9281,20,0)</f>
        <v>#REF!</v>
      </c>
      <c r="N4451" s="44" t="e">
        <f>M4451-#REF!</f>
        <v>#REF!</v>
      </c>
    </row>
    <row r="4452" spans="1:14" ht="18" x14ac:dyDescent="0.3">
      <c r="A4452" s="43">
        <v>4442</v>
      </c>
      <c r="B4452" s="17" t="s">
        <v>11641</v>
      </c>
      <c r="C4452" s="18" t="s">
        <v>18138</v>
      </c>
      <c r="D4452" s="17" t="s">
        <v>11638</v>
      </c>
      <c r="E4452" s="18" t="s">
        <v>11639</v>
      </c>
      <c r="F4452" s="18" t="s">
        <v>17646</v>
      </c>
      <c r="G4452" s="17" t="s">
        <v>1633</v>
      </c>
      <c r="H4452" s="21">
        <v>99400</v>
      </c>
      <c r="I4452" s="20">
        <v>99410.434782608689</v>
      </c>
      <c r="J4452" s="19">
        <v>103300</v>
      </c>
      <c r="K4452" s="1"/>
      <c r="L4452" s="183"/>
      <c r="M4452" s="44" t="e">
        <f>VLOOKUP(#REF!,'[1]PL3 Danh muc đầy đủ'!$E$9:$X$9281,20,0)</f>
        <v>#REF!</v>
      </c>
      <c r="N4452" s="44" t="e">
        <f>M4452-#REF!</f>
        <v>#REF!</v>
      </c>
    </row>
    <row r="4453" spans="1:14" ht="18" x14ac:dyDescent="0.3">
      <c r="A4453" s="43">
        <v>4443</v>
      </c>
      <c r="B4453" s="17" t="s">
        <v>11642</v>
      </c>
      <c r="C4453" s="18" t="s">
        <v>18138</v>
      </c>
      <c r="D4453" s="17" t="s">
        <v>11643</v>
      </c>
      <c r="E4453" s="18" t="s">
        <v>16891</v>
      </c>
      <c r="F4453" s="18" t="s">
        <v>16891</v>
      </c>
      <c r="G4453" s="17" t="s">
        <v>1648</v>
      </c>
      <c r="H4453" s="21">
        <v>99400</v>
      </c>
      <c r="I4453" s="20">
        <v>99410.434782608689</v>
      </c>
      <c r="J4453" s="19">
        <v>103300</v>
      </c>
      <c r="K4453" s="1"/>
      <c r="L4453" s="183"/>
      <c r="M4453" s="44" t="e">
        <f>VLOOKUP(#REF!,'[1]PL3 Danh muc đầy đủ'!$E$9:$X$9281,20,0)</f>
        <v>#REF!</v>
      </c>
      <c r="N4453" s="44" t="e">
        <f>M4453-#REF!</f>
        <v>#REF!</v>
      </c>
    </row>
    <row r="4454" spans="1:14" ht="18" x14ac:dyDescent="0.3">
      <c r="A4454" s="43">
        <v>4444</v>
      </c>
      <c r="B4454" s="17" t="s">
        <v>11644</v>
      </c>
      <c r="C4454" s="18" t="s">
        <v>18138</v>
      </c>
      <c r="D4454" s="17" t="s">
        <v>11645</v>
      </c>
      <c r="E4454" s="18" t="s">
        <v>11646</v>
      </c>
      <c r="F4454" s="18" t="s">
        <v>11646</v>
      </c>
      <c r="G4454" s="17" t="s">
        <v>1648</v>
      </c>
      <c r="H4454" s="21">
        <v>99400</v>
      </c>
      <c r="I4454" s="20">
        <v>99410.434782608689</v>
      </c>
      <c r="J4454" s="19">
        <v>103300</v>
      </c>
      <c r="K4454" s="1"/>
      <c r="L4454" s="183"/>
      <c r="M4454" s="44" t="e">
        <f>VLOOKUP(#REF!,'[1]PL3 Danh muc đầy đủ'!$E$9:$X$9281,20,0)</f>
        <v>#REF!</v>
      </c>
      <c r="N4454" s="44" t="e">
        <f>M4454-#REF!</f>
        <v>#REF!</v>
      </c>
    </row>
    <row r="4455" spans="1:14" ht="36" x14ac:dyDescent="0.3">
      <c r="A4455" s="43">
        <v>4445</v>
      </c>
      <c r="B4455" s="17" t="s">
        <v>11647</v>
      </c>
      <c r="C4455" s="18" t="s">
        <v>18167</v>
      </c>
      <c r="D4455" s="17" t="s">
        <v>11635</v>
      </c>
      <c r="E4455" s="18" t="s">
        <v>11636</v>
      </c>
      <c r="F4455" s="18" t="s">
        <v>17915</v>
      </c>
      <c r="G4455" s="17" t="s">
        <v>1633</v>
      </c>
      <c r="H4455" s="21">
        <v>946900</v>
      </c>
      <c r="I4455" s="20">
        <v>946965.21739130479</v>
      </c>
      <c r="J4455" s="19">
        <v>984800</v>
      </c>
      <c r="K4455" s="1"/>
      <c r="L4455" s="183"/>
      <c r="M4455" s="44" t="e">
        <f>VLOOKUP(#REF!,'[1]PL3 Danh muc đầy đủ'!$E$9:$X$9281,20,0)</f>
        <v>#REF!</v>
      </c>
      <c r="N4455" s="44" t="e">
        <f>M4455-#REF!</f>
        <v>#REF!</v>
      </c>
    </row>
    <row r="4456" spans="1:14" ht="36" x14ac:dyDescent="0.3">
      <c r="A4456" s="43">
        <v>4446</v>
      </c>
      <c r="B4456" s="17" t="s">
        <v>11648</v>
      </c>
      <c r="C4456" s="18" t="s">
        <v>18167</v>
      </c>
      <c r="D4456" s="17" t="s">
        <v>11635</v>
      </c>
      <c r="E4456" s="18" t="s">
        <v>11636</v>
      </c>
      <c r="F4456" s="18" t="s">
        <v>17918</v>
      </c>
      <c r="G4456" s="17" t="s">
        <v>1633</v>
      </c>
      <c r="H4456" s="21">
        <v>359500</v>
      </c>
      <c r="I4456" s="20">
        <v>359530.4347826087</v>
      </c>
      <c r="J4456" s="19">
        <v>373900</v>
      </c>
      <c r="K4456" s="1"/>
      <c r="L4456" s="183"/>
      <c r="M4456" s="44" t="e">
        <f>VLOOKUP(#REF!,'[1]PL3 Danh muc đầy đủ'!$E$9:$X$9281,20,0)</f>
        <v>#REF!</v>
      </c>
      <c r="N4456" s="44" t="e">
        <f>M4456-#REF!</f>
        <v>#REF!</v>
      </c>
    </row>
    <row r="4457" spans="1:14" ht="18" x14ac:dyDescent="0.3">
      <c r="A4457" s="43">
        <v>4447</v>
      </c>
      <c r="B4457" s="17" t="s">
        <v>11649</v>
      </c>
      <c r="C4457" s="18" t="s">
        <v>18138</v>
      </c>
      <c r="D4457" s="17" t="s">
        <v>11638</v>
      </c>
      <c r="E4457" s="18" t="s">
        <v>11639</v>
      </c>
      <c r="F4457" s="18" t="s">
        <v>17647</v>
      </c>
      <c r="G4457" s="17" t="s">
        <v>1633</v>
      </c>
      <c r="H4457" s="21">
        <v>359500</v>
      </c>
      <c r="I4457" s="20">
        <v>359530.4347826087</v>
      </c>
      <c r="J4457" s="19">
        <v>373900</v>
      </c>
      <c r="K4457" s="1"/>
      <c r="L4457" s="183"/>
      <c r="M4457" s="44" t="e">
        <f>VLOOKUP(#REF!,'[1]PL3 Danh muc đầy đủ'!$E$9:$X$9281,20,0)</f>
        <v>#REF!</v>
      </c>
      <c r="N4457" s="44" t="e">
        <f>M4457-#REF!</f>
        <v>#REF!</v>
      </c>
    </row>
    <row r="4458" spans="1:14" ht="18" x14ac:dyDescent="0.3">
      <c r="A4458" s="43">
        <v>4448</v>
      </c>
      <c r="B4458" s="17" t="s">
        <v>11650</v>
      </c>
      <c r="C4458" s="18" t="s">
        <v>18167</v>
      </c>
      <c r="D4458" s="17" t="s">
        <v>11651</v>
      </c>
      <c r="E4458" s="18" t="s">
        <v>11652</v>
      </c>
      <c r="F4458" s="18" t="s">
        <v>11652</v>
      </c>
      <c r="G4458" s="17" t="s">
        <v>18</v>
      </c>
      <c r="H4458" s="21">
        <v>1013600</v>
      </c>
      <c r="I4458" s="20">
        <v>1013669.5652173917</v>
      </c>
      <c r="J4458" s="19">
        <v>1054200</v>
      </c>
      <c r="K4458" s="1"/>
      <c r="L4458" s="183"/>
      <c r="M4458" s="44" t="e">
        <f>VLOOKUP(#REF!,'[1]PL3 Danh muc đầy đủ'!$E$9:$X$9281,20,0)</f>
        <v>#REF!</v>
      </c>
      <c r="N4458" s="44" t="e">
        <f>M4458-#REF!</f>
        <v>#REF!</v>
      </c>
    </row>
    <row r="4459" spans="1:14" ht="18" x14ac:dyDescent="0.3">
      <c r="A4459" s="43">
        <v>4449</v>
      </c>
      <c r="B4459" s="17" t="s">
        <v>11653</v>
      </c>
      <c r="C4459" s="18" t="s">
        <v>18167</v>
      </c>
      <c r="D4459" s="17" t="s">
        <v>11654</v>
      </c>
      <c r="E4459" s="18" t="s">
        <v>11655</v>
      </c>
      <c r="F4459" s="18" t="s">
        <v>11655</v>
      </c>
      <c r="G4459" s="17" t="s">
        <v>18</v>
      </c>
      <c r="H4459" s="21">
        <v>1013600</v>
      </c>
      <c r="I4459" s="20">
        <v>1013669.5652173917</v>
      </c>
      <c r="J4459" s="19">
        <v>1054200</v>
      </c>
      <c r="K4459" s="1"/>
      <c r="L4459" s="183"/>
      <c r="M4459" s="44" t="e">
        <f>VLOOKUP(#REF!,'[1]PL3 Danh muc đầy đủ'!$E$9:$X$9281,20,0)</f>
        <v>#REF!</v>
      </c>
      <c r="N4459" s="44" t="e">
        <f>M4459-#REF!</f>
        <v>#REF!</v>
      </c>
    </row>
    <row r="4460" spans="1:14" ht="18" x14ac:dyDescent="0.3">
      <c r="A4460" s="43">
        <v>4450</v>
      </c>
      <c r="B4460" s="17" t="s">
        <v>11656</v>
      </c>
      <c r="C4460" s="18" t="s">
        <v>18138</v>
      </c>
      <c r="D4460" s="17" t="s">
        <v>11657</v>
      </c>
      <c r="E4460" s="18" t="s">
        <v>11652</v>
      </c>
      <c r="F4460" s="18" t="s">
        <v>11652</v>
      </c>
      <c r="G4460" s="17" t="s">
        <v>18</v>
      </c>
      <c r="H4460" s="21">
        <v>1013600</v>
      </c>
      <c r="I4460" s="20">
        <v>1013669.5652173917</v>
      </c>
      <c r="J4460" s="19">
        <v>1054200</v>
      </c>
      <c r="K4460" s="1"/>
      <c r="L4460" s="183"/>
      <c r="M4460" s="44" t="e">
        <f>VLOOKUP(#REF!,'[1]PL3 Danh muc đầy đủ'!$E$9:$X$9281,20,0)</f>
        <v>#REF!</v>
      </c>
      <c r="N4460" s="44" t="e">
        <f>M4460-#REF!</f>
        <v>#REF!</v>
      </c>
    </row>
    <row r="4461" spans="1:14" ht="18" x14ac:dyDescent="0.3">
      <c r="A4461" s="43">
        <v>4451</v>
      </c>
      <c r="B4461" s="17" t="s">
        <v>11658</v>
      </c>
      <c r="C4461" s="18" t="s">
        <v>18138</v>
      </c>
      <c r="D4461" s="17" t="s">
        <v>11659</v>
      </c>
      <c r="E4461" s="18" t="s">
        <v>11655</v>
      </c>
      <c r="F4461" s="18" t="s">
        <v>11655</v>
      </c>
      <c r="G4461" s="17" t="s">
        <v>18</v>
      </c>
      <c r="H4461" s="21">
        <v>1013600</v>
      </c>
      <c r="I4461" s="20">
        <v>1013669.5652173917</v>
      </c>
      <c r="J4461" s="19">
        <v>1054200</v>
      </c>
      <c r="K4461" s="1"/>
      <c r="L4461" s="183"/>
      <c r="M4461" s="44" t="e">
        <f>VLOOKUP(#REF!,'[1]PL3 Danh muc đầy đủ'!$E$9:$X$9281,20,0)</f>
        <v>#REF!</v>
      </c>
      <c r="N4461" s="44" t="e">
        <f>M4461-#REF!</f>
        <v>#REF!</v>
      </c>
    </row>
    <row r="4462" spans="1:14" ht="18" x14ac:dyDescent="0.3">
      <c r="A4462" s="43">
        <v>4452</v>
      </c>
      <c r="B4462" s="17" t="s">
        <v>11660</v>
      </c>
      <c r="C4462" s="18" t="s">
        <v>18167</v>
      </c>
      <c r="D4462" s="17" t="s">
        <v>11661</v>
      </c>
      <c r="E4462" s="18" t="s">
        <v>11662</v>
      </c>
      <c r="F4462" s="18" t="s">
        <v>11662</v>
      </c>
      <c r="G4462" s="17" t="s">
        <v>95</v>
      </c>
      <c r="H4462" s="21">
        <v>71500</v>
      </c>
      <c r="I4462" s="20">
        <v>71533.913043478213</v>
      </c>
      <c r="J4462" s="19">
        <v>74300</v>
      </c>
      <c r="K4462" s="1"/>
      <c r="L4462" s="183"/>
      <c r="M4462" s="44" t="e">
        <f>VLOOKUP(#REF!,'[1]PL3 Danh muc đầy đủ'!$E$9:$X$9281,20,0)</f>
        <v>#REF!</v>
      </c>
      <c r="N4462" s="44" t="e">
        <f>M4462-#REF!</f>
        <v>#REF!</v>
      </c>
    </row>
    <row r="4463" spans="1:14" ht="18" x14ac:dyDescent="0.3">
      <c r="A4463" s="43">
        <v>4453</v>
      </c>
      <c r="B4463" s="17" t="s">
        <v>11663</v>
      </c>
      <c r="C4463" s="18" t="s">
        <v>18138</v>
      </c>
      <c r="D4463" s="17" t="s">
        <v>11664</v>
      </c>
      <c r="E4463" s="18" t="s">
        <v>11662</v>
      </c>
      <c r="F4463" s="18" t="s">
        <v>11662</v>
      </c>
      <c r="G4463" s="17" t="s">
        <v>95</v>
      </c>
      <c r="H4463" s="21">
        <v>71500</v>
      </c>
      <c r="I4463" s="20">
        <v>71533.913043478213</v>
      </c>
      <c r="J4463" s="19">
        <v>74300</v>
      </c>
      <c r="K4463" s="1"/>
      <c r="L4463" s="183"/>
      <c r="M4463" s="44" t="e">
        <f>VLOOKUP(#REF!,'[1]PL3 Danh muc đầy đủ'!$E$9:$X$9281,20,0)</f>
        <v>#REF!</v>
      </c>
      <c r="N4463" s="44" t="e">
        <f>M4463-#REF!</f>
        <v>#REF!</v>
      </c>
    </row>
    <row r="4464" spans="1:14" ht="18" x14ac:dyDescent="0.3">
      <c r="A4464" s="43">
        <v>4454</v>
      </c>
      <c r="B4464" s="17" t="s">
        <v>11665</v>
      </c>
      <c r="C4464" s="18" t="s">
        <v>18167</v>
      </c>
      <c r="D4464" s="17" t="s">
        <v>11666</v>
      </c>
      <c r="E4464" s="18" t="s">
        <v>11667</v>
      </c>
      <c r="F4464" s="18" t="s">
        <v>11667</v>
      </c>
      <c r="G4464" s="17" t="s">
        <v>24</v>
      </c>
      <c r="H4464" s="21">
        <v>1244100</v>
      </c>
      <c r="I4464" s="20">
        <v>1244191.3043478262</v>
      </c>
      <c r="J4464" s="19">
        <v>1293900</v>
      </c>
      <c r="K4464" s="1"/>
      <c r="L4464" s="183"/>
      <c r="M4464" s="44" t="e">
        <f>VLOOKUP(#REF!,'[1]PL3 Danh muc đầy đủ'!$E$9:$X$9281,20,0)</f>
        <v>#REF!</v>
      </c>
      <c r="N4464" s="44" t="e">
        <f>M4464-#REF!</f>
        <v>#REF!</v>
      </c>
    </row>
    <row r="4465" spans="1:14" ht="18" x14ac:dyDescent="0.3">
      <c r="A4465" s="43">
        <v>4455</v>
      </c>
      <c r="B4465" s="17" t="s">
        <v>11668</v>
      </c>
      <c r="C4465" s="18" t="s">
        <v>18138</v>
      </c>
      <c r="D4465" s="17" t="s">
        <v>11669</v>
      </c>
      <c r="E4465" s="18" t="s">
        <v>11667</v>
      </c>
      <c r="F4465" s="18" t="s">
        <v>11667</v>
      </c>
      <c r="G4465" s="17" t="s">
        <v>24</v>
      </c>
      <c r="H4465" s="21">
        <v>1244100</v>
      </c>
      <c r="I4465" s="20">
        <v>1244191.3043478262</v>
      </c>
      <c r="J4465" s="19">
        <v>1293900</v>
      </c>
      <c r="K4465" s="1"/>
      <c r="L4465" s="183"/>
      <c r="M4465" s="44" t="e">
        <f>VLOOKUP(#REF!,'[1]PL3 Danh muc đầy đủ'!$E$9:$X$9281,20,0)</f>
        <v>#REF!</v>
      </c>
      <c r="N4465" s="44" t="e">
        <f>M4465-#REF!</f>
        <v>#REF!</v>
      </c>
    </row>
    <row r="4466" spans="1:14" ht="18" x14ac:dyDescent="0.3">
      <c r="A4466" s="43">
        <v>4456</v>
      </c>
      <c r="B4466" s="17" t="s">
        <v>11670</v>
      </c>
      <c r="C4466" s="18" t="s">
        <v>18167</v>
      </c>
      <c r="D4466" s="17" t="s">
        <v>11671</v>
      </c>
      <c r="E4466" s="18" t="s">
        <v>11672</v>
      </c>
      <c r="F4466" s="18" t="s">
        <v>11672</v>
      </c>
      <c r="G4466" s="17"/>
      <c r="H4466" s="21">
        <v>69000</v>
      </c>
      <c r="I4466" s="20">
        <v>69067.826086956542</v>
      </c>
      <c r="J4466" s="19">
        <v>71800</v>
      </c>
      <c r="K4466" s="1"/>
      <c r="L4466" s="183"/>
      <c r="M4466" s="44" t="e">
        <f>VLOOKUP(#REF!,'[1]PL3 Danh muc đầy đủ'!$E$9:$X$9281,20,0)</f>
        <v>#REF!</v>
      </c>
      <c r="N4466" s="44" t="e">
        <f>M4466-#REF!</f>
        <v>#REF!</v>
      </c>
    </row>
    <row r="4467" spans="1:14" ht="18" x14ac:dyDescent="0.3">
      <c r="A4467" s="43">
        <v>4457</v>
      </c>
      <c r="B4467" s="17" t="s">
        <v>11673</v>
      </c>
      <c r="C4467" s="18" t="s">
        <v>18138</v>
      </c>
      <c r="D4467" s="17" t="s">
        <v>11674</v>
      </c>
      <c r="E4467" s="18" t="s">
        <v>11672</v>
      </c>
      <c r="F4467" s="18" t="s">
        <v>11672</v>
      </c>
      <c r="G4467" s="17"/>
      <c r="H4467" s="21">
        <v>69000</v>
      </c>
      <c r="I4467" s="20">
        <v>69067.826086956542</v>
      </c>
      <c r="J4467" s="19">
        <v>71800</v>
      </c>
      <c r="K4467" s="1"/>
      <c r="L4467" s="183"/>
      <c r="M4467" s="44" t="e">
        <f>VLOOKUP(#REF!,'[1]PL3 Danh muc đầy đủ'!$E$9:$X$9281,20,0)</f>
        <v>#REF!</v>
      </c>
      <c r="N4467" s="44" t="e">
        <f>M4467-#REF!</f>
        <v>#REF!</v>
      </c>
    </row>
    <row r="4468" spans="1:14" ht="18" x14ac:dyDescent="0.3">
      <c r="A4468" s="43">
        <v>4458</v>
      </c>
      <c r="B4468" s="17" t="s">
        <v>11675</v>
      </c>
      <c r="C4468" s="18" t="s">
        <v>18167</v>
      </c>
      <c r="D4468" s="17" t="s">
        <v>11676</v>
      </c>
      <c r="E4468" s="18" t="s">
        <v>11677</v>
      </c>
      <c r="F4468" s="18" t="s">
        <v>11677</v>
      </c>
      <c r="G4468" s="17" t="s">
        <v>1648</v>
      </c>
      <c r="H4468" s="21">
        <v>40900</v>
      </c>
      <c r="I4468" s="20">
        <v>40967.826086956549</v>
      </c>
      <c r="J4468" s="19">
        <v>42600</v>
      </c>
      <c r="K4468" s="1"/>
      <c r="L4468" s="183"/>
      <c r="M4468" s="44" t="e">
        <f>VLOOKUP(#REF!,'[1]PL3 Danh muc đầy đủ'!$E$9:$X$9281,20,0)</f>
        <v>#REF!</v>
      </c>
      <c r="N4468" s="44" t="e">
        <f>M4468-#REF!</f>
        <v>#REF!</v>
      </c>
    </row>
    <row r="4469" spans="1:14" ht="18" x14ac:dyDescent="0.3">
      <c r="A4469" s="43">
        <v>4459</v>
      </c>
      <c r="B4469" s="17" t="s">
        <v>11678</v>
      </c>
      <c r="C4469" s="18" t="s">
        <v>18138</v>
      </c>
      <c r="D4469" s="17" t="s">
        <v>11679</v>
      </c>
      <c r="E4469" s="18" t="s">
        <v>11680</v>
      </c>
      <c r="F4469" s="18" t="s">
        <v>11680</v>
      </c>
      <c r="G4469" s="17" t="s">
        <v>1648</v>
      </c>
      <c r="H4469" s="21">
        <v>40900</v>
      </c>
      <c r="I4469" s="20">
        <v>40967.826086956549</v>
      </c>
      <c r="J4469" s="19">
        <v>42600</v>
      </c>
      <c r="K4469" s="1"/>
      <c r="L4469" s="183"/>
      <c r="M4469" s="44" t="e">
        <f>VLOOKUP(#REF!,'[1]PL3 Danh muc đầy đủ'!$E$9:$X$9281,20,0)</f>
        <v>#REF!</v>
      </c>
      <c r="N4469" s="44" t="e">
        <f>M4469-#REF!</f>
        <v>#REF!</v>
      </c>
    </row>
    <row r="4470" spans="1:14" ht="36" x14ac:dyDescent="0.3">
      <c r="A4470" s="43">
        <v>4460</v>
      </c>
      <c r="B4470" s="17" t="s">
        <v>11681</v>
      </c>
      <c r="C4470" s="18" t="s">
        <v>18167</v>
      </c>
      <c r="D4470" s="17" t="s">
        <v>11682</v>
      </c>
      <c r="E4470" s="18" t="s">
        <v>11683</v>
      </c>
      <c r="F4470" s="18" t="s">
        <v>17956</v>
      </c>
      <c r="G4470" s="17" t="s">
        <v>18</v>
      </c>
      <c r="H4470" s="21">
        <v>1351400</v>
      </c>
      <c r="I4470" s="20">
        <v>1351460.8695652178</v>
      </c>
      <c r="J4470" s="19">
        <v>1405500</v>
      </c>
      <c r="K4470" s="1"/>
      <c r="L4470" s="183"/>
      <c r="M4470" s="44" t="e">
        <f>VLOOKUP(#REF!,'[1]PL3 Danh muc đầy đủ'!$E$9:$X$9281,20,0)</f>
        <v>#REF!</v>
      </c>
      <c r="N4470" s="44" t="e">
        <f>M4470-#REF!</f>
        <v>#REF!</v>
      </c>
    </row>
    <row r="4471" spans="1:14" ht="36" x14ac:dyDescent="0.3">
      <c r="A4471" s="43">
        <v>4461</v>
      </c>
      <c r="B4471" s="17" t="s">
        <v>11684</v>
      </c>
      <c r="C4471" s="18" t="s">
        <v>18167</v>
      </c>
      <c r="D4471" s="17" t="s">
        <v>11685</v>
      </c>
      <c r="E4471" s="18" t="s">
        <v>11686</v>
      </c>
      <c r="F4471" s="18" t="s">
        <v>17404</v>
      </c>
      <c r="G4471" s="17" t="s">
        <v>18</v>
      </c>
      <c r="H4471" s="21">
        <v>1351400</v>
      </c>
      <c r="I4471" s="20">
        <v>1351460.8695652178</v>
      </c>
      <c r="J4471" s="19">
        <v>1405500</v>
      </c>
      <c r="K4471" s="1"/>
      <c r="L4471" s="183"/>
      <c r="M4471" s="44" t="e">
        <f>VLOOKUP(#REF!,'[1]PL3 Danh muc đầy đủ'!$E$9:$X$9281,20,0)</f>
        <v>#REF!</v>
      </c>
      <c r="N4471" s="44" t="e">
        <f>M4471-#REF!</f>
        <v>#REF!</v>
      </c>
    </row>
    <row r="4472" spans="1:14" ht="18" x14ac:dyDescent="0.3">
      <c r="A4472" s="43">
        <v>4462</v>
      </c>
      <c r="B4472" s="17" t="s">
        <v>11687</v>
      </c>
      <c r="C4472" s="18" t="s">
        <v>18138</v>
      </c>
      <c r="D4472" s="17" t="s">
        <v>11688</v>
      </c>
      <c r="E4472" s="18" t="s">
        <v>11689</v>
      </c>
      <c r="F4472" s="18" t="s">
        <v>17962</v>
      </c>
      <c r="G4472" s="17" t="s">
        <v>18</v>
      </c>
      <c r="H4472" s="21">
        <v>1351400</v>
      </c>
      <c r="I4472" s="20">
        <v>1351460.8695652178</v>
      </c>
      <c r="J4472" s="19">
        <v>1405500</v>
      </c>
      <c r="K4472" s="1"/>
      <c r="L4472" s="183"/>
      <c r="M4472" s="44" t="e">
        <f>VLOOKUP(#REF!,'[1]PL3 Danh muc đầy đủ'!$E$9:$X$9281,20,0)</f>
        <v>#REF!</v>
      </c>
      <c r="N4472" s="44" t="e">
        <f>M4472-#REF!</f>
        <v>#REF!</v>
      </c>
    </row>
    <row r="4473" spans="1:14" ht="36" x14ac:dyDescent="0.3">
      <c r="A4473" s="43">
        <v>4463</v>
      </c>
      <c r="B4473" s="17" t="s">
        <v>11690</v>
      </c>
      <c r="C4473" s="18" t="s">
        <v>18138</v>
      </c>
      <c r="D4473" s="17" t="s">
        <v>11691</v>
      </c>
      <c r="E4473" s="18" t="s">
        <v>11692</v>
      </c>
      <c r="F4473" s="18" t="s">
        <v>17969</v>
      </c>
      <c r="G4473" s="17" t="s">
        <v>18</v>
      </c>
      <c r="H4473" s="21">
        <v>1351400</v>
      </c>
      <c r="I4473" s="20">
        <v>1351460.8695652178</v>
      </c>
      <c r="J4473" s="19">
        <v>1405500</v>
      </c>
      <c r="K4473" s="1"/>
      <c r="L4473" s="183"/>
      <c r="M4473" s="44" t="e">
        <f>VLOOKUP(#REF!,'[1]PL3 Danh muc đầy đủ'!$E$9:$X$9281,20,0)</f>
        <v>#REF!</v>
      </c>
      <c r="N4473" s="44" t="e">
        <f>M4473-#REF!</f>
        <v>#REF!</v>
      </c>
    </row>
    <row r="4474" spans="1:14" ht="36" x14ac:dyDescent="0.3">
      <c r="A4474" s="43">
        <v>4464</v>
      </c>
      <c r="B4474" s="17" t="s">
        <v>11693</v>
      </c>
      <c r="C4474" s="18" t="s">
        <v>18167</v>
      </c>
      <c r="D4474" s="17" t="s">
        <v>11682</v>
      </c>
      <c r="E4474" s="18" t="s">
        <v>11683</v>
      </c>
      <c r="F4474" s="18" t="s">
        <v>17954</v>
      </c>
      <c r="G4474" s="17" t="s">
        <v>18</v>
      </c>
      <c r="H4474" s="21">
        <v>698800</v>
      </c>
      <c r="I4474" s="20">
        <v>698852.17391304416</v>
      </c>
      <c r="J4474" s="19">
        <v>726800</v>
      </c>
      <c r="K4474" s="1"/>
      <c r="L4474" s="183"/>
      <c r="M4474" s="44" t="e">
        <f>VLOOKUP(#REF!,'[1]PL3 Danh muc đầy đủ'!$E$9:$X$9281,20,0)</f>
        <v>#REF!</v>
      </c>
      <c r="N4474" s="44" t="e">
        <f>M4474-#REF!</f>
        <v>#REF!</v>
      </c>
    </row>
    <row r="4475" spans="1:14" ht="18" x14ac:dyDescent="0.3">
      <c r="A4475" s="43">
        <v>4465</v>
      </c>
      <c r="B4475" s="17" t="s">
        <v>11694</v>
      </c>
      <c r="C4475" s="18" t="s">
        <v>18167</v>
      </c>
      <c r="D4475" s="17" t="s">
        <v>11685</v>
      </c>
      <c r="E4475" s="18" t="s">
        <v>11686</v>
      </c>
      <c r="F4475" s="18" t="s">
        <v>17405</v>
      </c>
      <c r="G4475" s="17" t="s">
        <v>18</v>
      </c>
      <c r="H4475" s="21">
        <v>698800</v>
      </c>
      <c r="I4475" s="20">
        <v>698852.17391304416</v>
      </c>
      <c r="J4475" s="19">
        <v>726800</v>
      </c>
      <c r="K4475" s="1"/>
      <c r="L4475" s="183"/>
      <c r="M4475" s="44" t="e">
        <f>VLOOKUP(#REF!,'[1]PL3 Danh muc đầy đủ'!$E$9:$X$9281,20,0)</f>
        <v>#REF!</v>
      </c>
      <c r="N4475" s="44" t="e">
        <f>M4475-#REF!</f>
        <v>#REF!</v>
      </c>
    </row>
    <row r="4476" spans="1:14" ht="18" x14ac:dyDescent="0.3">
      <c r="A4476" s="43">
        <v>4466</v>
      </c>
      <c r="B4476" s="17" t="s">
        <v>11695</v>
      </c>
      <c r="C4476" s="18" t="s">
        <v>18138</v>
      </c>
      <c r="D4476" s="17" t="s">
        <v>11688</v>
      </c>
      <c r="E4476" s="18" t="s">
        <v>11689</v>
      </c>
      <c r="F4476" s="18" t="s">
        <v>17953</v>
      </c>
      <c r="G4476" s="17" t="s">
        <v>18</v>
      </c>
      <c r="H4476" s="21">
        <v>698800</v>
      </c>
      <c r="I4476" s="20">
        <v>698852.17391304416</v>
      </c>
      <c r="J4476" s="19">
        <v>726800</v>
      </c>
      <c r="K4476" s="1"/>
      <c r="L4476" s="183"/>
      <c r="M4476" s="44" t="e">
        <f>VLOOKUP(#REF!,'[1]PL3 Danh muc đầy đủ'!$E$9:$X$9281,20,0)</f>
        <v>#REF!</v>
      </c>
      <c r="N4476" s="44" t="e">
        <f>M4476-#REF!</f>
        <v>#REF!</v>
      </c>
    </row>
    <row r="4477" spans="1:14" ht="36" x14ac:dyDescent="0.3">
      <c r="A4477" s="43">
        <v>4467</v>
      </c>
      <c r="B4477" s="17" t="s">
        <v>11696</v>
      </c>
      <c r="C4477" s="18" t="s">
        <v>18138</v>
      </c>
      <c r="D4477" s="17" t="s">
        <v>11691</v>
      </c>
      <c r="E4477" s="18" t="s">
        <v>11692</v>
      </c>
      <c r="F4477" s="18" t="s">
        <v>17973</v>
      </c>
      <c r="G4477" s="17" t="s">
        <v>18</v>
      </c>
      <c r="H4477" s="21">
        <v>698800</v>
      </c>
      <c r="I4477" s="20">
        <v>698852.17391304416</v>
      </c>
      <c r="J4477" s="19">
        <v>726800</v>
      </c>
      <c r="K4477" s="1"/>
      <c r="L4477" s="183"/>
      <c r="M4477" s="44" t="e">
        <f>VLOOKUP(#REF!,'[1]PL3 Danh muc đầy đủ'!$E$9:$X$9281,20,0)</f>
        <v>#REF!</v>
      </c>
      <c r="N4477" s="44" t="e">
        <f>M4477-#REF!</f>
        <v>#REF!</v>
      </c>
    </row>
    <row r="4478" spans="1:14" ht="18" x14ac:dyDescent="0.3">
      <c r="A4478" s="43">
        <v>4468</v>
      </c>
      <c r="B4478" s="17" t="s">
        <v>11698</v>
      </c>
      <c r="C4478" s="18" t="s">
        <v>18138</v>
      </c>
      <c r="D4478" s="17" t="s">
        <v>11699</v>
      </c>
      <c r="E4478" s="18" t="s">
        <v>11686</v>
      </c>
      <c r="F4478" s="18" t="s">
        <v>11686</v>
      </c>
      <c r="G4478" s="17" t="s">
        <v>18</v>
      </c>
      <c r="H4478" s="21">
        <v>698800</v>
      </c>
      <c r="I4478" s="20">
        <v>698852.17391304416</v>
      </c>
      <c r="J4478" s="19">
        <v>726800</v>
      </c>
      <c r="K4478" s="1"/>
      <c r="L4478" s="183"/>
      <c r="M4478" s="44" t="e">
        <f>VLOOKUP(#REF!,'[1]PL3 Danh muc đầy đủ'!$E$9:$X$9281,20,0)</f>
        <v>#REF!</v>
      </c>
      <c r="N4478" s="44" t="e">
        <f>M4478-#REF!</f>
        <v>#REF!</v>
      </c>
    </row>
    <row r="4479" spans="1:14" ht="36" x14ac:dyDescent="0.3">
      <c r="A4479" s="43">
        <v>4469</v>
      </c>
      <c r="B4479" s="17" t="s">
        <v>11700</v>
      </c>
      <c r="C4479" s="18" t="s">
        <v>18167</v>
      </c>
      <c r="D4479" s="17" t="s">
        <v>11682</v>
      </c>
      <c r="E4479" s="18" t="s">
        <v>11683</v>
      </c>
      <c r="F4479" s="18" t="s">
        <v>17957</v>
      </c>
      <c r="G4479" s="17" t="s">
        <v>18</v>
      </c>
      <c r="H4479" s="21">
        <v>1572200</v>
      </c>
      <c r="I4479" s="20">
        <v>1572269.5652173916</v>
      </c>
      <c r="J4479" s="19">
        <v>1635100</v>
      </c>
      <c r="K4479" s="1"/>
      <c r="L4479" s="183"/>
      <c r="M4479" s="44" t="e">
        <f>VLOOKUP(#REF!,'[1]PL3 Danh muc đầy đủ'!$E$9:$X$9281,20,0)</f>
        <v>#REF!</v>
      </c>
      <c r="N4479" s="44" t="e">
        <f>M4479-#REF!</f>
        <v>#REF!</v>
      </c>
    </row>
    <row r="4480" spans="1:14" ht="36" x14ac:dyDescent="0.3">
      <c r="A4480" s="43">
        <v>4470</v>
      </c>
      <c r="B4480" s="17" t="s">
        <v>11701</v>
      </c>
      <c r="C4480" s="18" t="s">
        <v>18167</v>
      </c>
      <c r="D4480" s="17" t="s">
        <v>11685</v>
      </c>
      <c r="E4480" s="18" t="s">
        <v>11686</v>
      </c>
      <c r="F4480" s="18" t="s">
        <v>17406</v>
      </c>
      <c r="G4480" s="17" t="s">
        <v>18</v>
      </c>
      <c r="H4480" s="21">
        <v>1572200</v>
      </c>
      <c r="I4480" s="20">
        <v>1572269.5652173916</v>
      </c>
      <c r="J4480" s="19">
        <v>1635100</v>
      </c>
      <c r="K4480" s="1"/>
      <c r="L4480" s="183"/>
      <c r="M4480" s="44" t="e">
        <f>VLOOKUP(#REF!,'[1]PL3 Danh muc đầy đủ'!$E$9:$X$9281,20,0)</f>
        <v>#REF!</v>
      </c>
      <c r="N4480" s="44" t="e">
        <f>M4480-#REF!</f>
        <v>#REF!</v>
      </c>
    </row>
    <row r="4481" spans="1:14" ht="18" x14ac:dyDescent="0.3">
      <c r="A4481" s="43">
        <v>4471</v>
      </c>
      <c r="B4481" s="17" t="s">
        <v>11702</v>
      </c>
      <c r="C4481" s="18" t="s">
        <v>18138</v>
      </c>
      <c r="D4481" s="17" t="s">
        <v>11688</v>
      </c>
      <c r="E4481" s="18" t="s">
        <v>11689</v>
      </c>
      <c r="F4481" s="18" t="s">
        <v>17963</v>
      </c>
      <c r="G4481" s="17" t="s">
        <v>18</v>
      </c>
      <c r="H4481" s="21">
        <v>1572200</v>
      </c>
      <c r="I4481" s="20">
        <v>1572269.5652173916</v>
      </c>
      <c r="J4481" s="19">
        <v>1635100</v>
      </c>
      <c r="K4481" s="1"/>
      <c r="L4481" s="183"/>
      <c r="M4481" s="44" t="e">
        <f>VLOOKUP(#REF!,'[1]PL3 Danh muc đầy đủ'!$E$9:$X$9281,20,0)</f>
        <v>#REF!</v>
      </c>
      <c r="N4481" s="44" t="e">
        <f>M4481-#REF!</f>
        <v>#REF!</v>
      </c>
    </row>
    <row r="4482" spans="1:14" ht="36" x14ac:dyDescent="0.3">
      <c r="A4482" s="43">
        <v>4472</v>
      </c>
      <c r="B4482" s="17" t="s">
        <v>11703</v>
      </c>
      <c r="C4482" s="18" t="s">
        <v>18138</v>
      </c>
      <c r="D4482" s="17" t="s">
        <v>11691</v>
      </c>
      <c r="E4482" s="18" t="s">
        <v>11692</v>
      </c>
      <c r="F4482" s="18" t="s">
        <v>17970</v>
      </c>
      <c r="G4482" s="17" t="s">
        <v>18</v>
      </c>
      <c r="H4482" s="21">
        <v>1572200</v>
      </c>
      <c r="I4482" s="20">
        <v>1572269.5652173916</v>
      </c>
      <c r="J4482" s="19">
        <v>1635100</v>
      </c>
      <c r="K4482" s="1"/>
      <c r="L4482" s="183"/>
      <c r="M4482" s="44" t="e">
        <f>VLOOKUP(#REF!,'[1]PL3 Danh muc đầy đủ'!$E$9:$X$9281,20,0)</f>
        <v>#REF!</v>
      </c>
      <c r="N4482" s="44" t="e">
        <f>M4482-#REF!</f>
        <v>#REF!</v>
      </c>
    </row>
    <row r="4483" spans="1:14" ht="36" x14ac:dyDescent="0.3">
      <c r="A4483" s="43">
        <v>4473</v>
      </c>
      <c r="B4483" s="17" t="s">
        <v>11704</v>
      </c>
      <c r="C4483" s="18" t="s">
        <v>18167</v>
      </c>
      <c r="D4483" s="17" t="s">
        <v>11682</v>
      </c>
      <c r="E4483" s="18" t="s">
        <v>11683</v>
      </c>
      <c r="F4483" s="18" t="s">
        <v>17958</v>
      </c>
      <c r="G4483" s="17" t="s">
        <v>18</v>
      </c>
      <c r="H4483" s="21">
        <v>935200</v>
      </c>
      <c r="I4483" s="20">
        <v>935243.47826086893</v>
      </c>
      <c r="J4483" s="19">
        <v>972600</v>
      </c>
      <c r="K4483" s="1"/>
      <c r="L4483" s="183"/>
      <c r="M4483" s="44" t="e">
        <f>VLOOKUP(#REF!,'[1]PL3 Danh muc đầy đủ'!$E$9:$X$9281,20,0)</f>
        <v>#REF!</v>
      </c>
      <c r="N4483" s="44" t="e">
        <f>M4483-#REF!</f>
        <v>#REF!</v>
      </c>
    </row>
    <row r="4484" spans="1:14" ht="18" x14ac:dyDescent="0.3">
      <c r="A4484" s="43">
        <v>4474</v>
      </c>
      <c r="B4484" s="17" t="s">
        <v>11705</v>
      </c>
      <c r="C4484" s="18" t="s">
        <v>18167</v>
      </c>
      <c r="D4484" s="17" t="s">
        <v>11685</v>
      </c>
      <c r="E4484" s="18" t="s">
        <v>11686</v>
      </c>
      <c r="F4484" s="18" t="s">
        <v>17407</v>
      </c>
      <c r="G4484" s="17" t="s">
        <v>18</v>
      </c>
      <c r="H4484" s="21">
        <v>935200</v>
      </c>
      <c r="I4484" s="20">
        <v>935243.47826086893</v>
      </c>
      <c r="J4484" s="19">
        <v>972600</v>
      </c>
      <c r="K4484" s="1"/>
      <c r="L4484" s="183"/>
      <c r="M4484" s="44" t="e">
        <f>VLOOKUP(#REF!,'[1]PL3 Danh muc đầy đủ'!$E$9:$X$9281,20,0)</f>
        <v>#REF!</v>
      </c>
      <c r="N4484" s="44" t="e">
        <f>M4484-#REF!</f>
        <v>#REF!</v>
      </c>
    </row>
    <row r="4485" spans="1:14" ht="18" x14ac:dyDescent="0.3">
      <c r="A4485" s="43">
        <v>4475</v>
      </c>
      <c r="B4485" s="17" t="s">
        <v>11706</v>
      </c>
      <c r="C4485" s="18" t="s">
        <v>18138</v>
      </c>
      <c r="D4485" s="17" t="s">
        <v>11688</v>
      </c>
      <c r="E4485" s="18" t="s">
        <v>11689</v>
      </c>
      <c r="F4485" s="18" t="s">
        <v>17966</v>
      </c>
      <c r="G4485" s="17" t="s">
        <v>18</v>
      </c>
      <c r="H4485" s="21">
        <v>935200</v>
      </c>
      <c r="I4485" s="20">
        <v>935243.47826086893</v>
      </c>
      <c r="J4485" s="19">
        <v>972600</v>
      </c>
      <c r="K4485" s="1"/>
      <c r="L4485" s="183"/>
      <c r="M4485" s="44" t="e">
        <f>VLOOKUP(#REF!,'[1]PL3 Danh muc đầy đủ'!$E$9:$X$9281,20,0)</f>
        <v>#REF!</v>
      </c>
      <c r="N4485" s="44" t="e">
        <f>M4485-#REF!</f>
        <v>#REF!</v>
      </c>
    </row>
    <row r="4486" spans="1:14" ht="36" x14ac:dyDescent="0.3">
      <c r="A4486" s="43">
        <v>4476</v>
      </c>
      <c r="B4486" s="17" t="s">
        <v>11707</v>
      </c>
      <c r="C4486" s="18" t="s">
        <v>18138</v>
      </c>
      <c r="D4486" s="17" t="s">
        <v>11691</v>
      </c>
      <c r="E4486" s="18" t="s">
        <v>11692</v>
      </c>
      <c r="F4486" s="18" t="s">
        <v>17974</v>
      </c>
      <c r="G4486" s="17" t="s">
        <v>18</v>
      </c>
      <c r="H4486" s="21">
        <v>935200</v>
      </c>
      <c r="I4486" s="20">
        <v>935243.47826086893</v>
      </c>
      <c r="J4486" s="19">
        <v>972600</v>
      </c>
      <c r="K4486" s="1"/>
      <c r="L4486" s="183"/>
      <c r="M4486" s="44" t="e">
        <f>VLOOKUP(#REF!,'[1]PL3 Danh muc đầy đủ'!$E$9:$X$9281,20,0)</f>
        <v>#REF!</v>
      </c>
      <c r="N4486" s="44" t="e">
        <f>M4486-#REF!</f>
        <v>#REF!</v>
      </c>
    </row>
    <row r="4487" spans="1:14" ht="36" x14ac:dyDescent="0.3">
      <c r="A4487" s="43">
        <v>4477</v>
      </c>
      <c r="B4487" s="17" t="s">
        <v>11708</v>
      </c>
      <c r="C4487" s="18" t="s">
        <v>18167</v>
      </c>
      <c r="D4487" s="17" t="s">
        <v>11682</v>
      </c>
      <c r="E4487" s="18" t="s">
        <v>11683</v>
      </c>
      <c r="F4487" s="18" t="s">
        <v>17961</v>
      </c>
      <c r="G4487" s="17" t="s">
        <v>18</v>
      </c>
      <c r="H4487" s="21">
        <v>1188600</v>
      </c>
      <c r="I4487" s="20">
        <v>1188669.5652173916</v>
      </c>
      <c r="J4487" s="19">
        <v>1236200</v>
      </c>
      <c r="K4487" s="1"/>
      <c r="L4487" s="183"/>
      <c r="M4487" s="44" t="e">
        <f>VLOOKUP(#REF!,'[1]PL3 Danh muc đầy đủ'!$E$9:$X$9281,20,0)</f>
        <v>#REF!</v>
      </c>
      <c r="N4487" s="44" t="e">
        <f>M4487-#REF!</f>
        <v>#REF!</v>
      </c>
    </row>
    <row r="4488" spans="1:14" ht="18" x14ac:dyDescent="0.3">
      <c r="A4488" s="43">
        <v>4478</v>
      </c>
      <c r="B4488" s="17" t="s">
        <v>11709</v>
      </c>
      <c r="C4488" s="18" t="s">
        <v>18167</v>
      </c>
      <c r="D4488" s="17" t="s">
        <v>11685</v>
      </c>
      <c r="E4488" s="18" t="s">
        <v>11686</v>
      </c>
      <c r="F4488" s="18" t="s">
        <v>17408</v>
      </c>
      <c r="G4488" s="17" t="s">
        <v>18</v>
      </c>
      <c r="H4488" s="21">
        <v>1188600</v>
      </c>
      <c r="I4488" s="20">
        <v>1188669.5652173916</v>
      </c>
      <c r="J4488" s="19">
        <v>1236200</v>
      </c>
      <c r="K4488" s="1"/>
      <c r="L4488" s="183"/>
      <c r="M4488" s="44" t="e">
        <f>VLOOKUP(#REF!,'[1]PL3 Danh muc đầy đủ'!$E$9:$X$9281,20,0)</f>
        <v>#REF!</v>
      </c>
      <c r="N4488" s="44" t="e">
        <f>M4488-#REF!</f>
        <v>#REF!</v>
      </c>
    </row>
    <row r="4489" spans="1:14" ht="18" x14ac:dyDescent="0.3">
      <c r="A4489" s="43">
        <v>4479</v>
      </c>
      <c r="B4489" s="17" t="s">
        <v>11710</v>
      </c>
      <c r="C4489" s="18" t="s">
        <v>18138</v>
      </c>
      <c r="D4489" s="17" t="s">
        <v>11688</v>
      </c>
      <c r="E4489" s="18" t="s">
        <v>11689</v>
      </c>
      <c r="F4489" s="18" t="s">
        <v>17967</v>
      </c>
      <c r="G4489" s="17" t="s">
        <v>18</v>
      </c>
      <c r="H4489" s="21">
        <v>1188600</v>
      </c>
      <c r="I4489" s="20">
        <v>1188669.5652173916</v>
      </c>
      <c r="J4489" s="19">
        <v>1236200</v>
      </c>
      <c r="K4489" s="1"/>
      <c r="L4489" s="183"/>
      <c r="M4489" s="44" t="e">
        <f>VLOOKUP(#REF!,'[1]PL3 Danh muc đầy đủ'!$E$9:$X$9281,20,0)</f>
        <v>#REF!</v>
      </c>
      <c r="N4489" s="44" t="e">
        <f>M4489-#REF!</f>
        <v>#REF!</v>
      </c>
    </row>
    <row r="4490" spans="1:14" ht="36" x14ac:dyDescent="0.3">
      <c r="A4490" s="43">
        <v>4480</v>
      </c>
      <c r="B4490" s="17" t="s">
        <v>11711</v>
      </c>
      <c r="C4490" s="18" t="s">
        <v>18138</v>
      </c>
      <c r="D4490" s="17" t="s">
        <v>11691</v>
      </c>
      <c r="E4490" s="18" t="s">
        <v>11692</v>
      </c>
      <c r="F4490" s="18" t="s">
        <v>17975</v>
      </c>
      <c r="G4490" s="17" t="s">
        <v>18</v>
      </c>
      <c r="H4490" s="21">
        <v>1188600</v>
      </c>
      <c r="I4490" s="20">
        <v>1188669.5652173916</v>
      </c>
      <c r="J4490" s="19">
        <v>1236200</v>
      </c>
      <c r="K4490" s="1"/>
      <c r="L4490" s="183"/>
      <c r="M4490" s="44" t="e">
        <f>VLOOKUP(#REF!,'[1]PL3 Danh muc đầy đủ'!$E$9:$X$9281,20,0)</f>
        <v>#REF!</v>
      </c>
      <c r="N4490" s="44" t="e">
        <f>M4490-#REF!</f>
        <v>#REF!</v>
      </c>
    </row>
    <row r="4491" spans="1:14" ht="36" x14ac:dyDescent="0.3">
      <c r="A4491" s="43">
        <v>4481</v>
      </c>
      <c r="B4491" s="17" t="s">
        <v>11712</v>
      </c>
      <c r="C4491" s="18" t="s">
        <v>18167</v>
      </c>
      <c r="D4491" s="17" t="s">
        <v>11682</v>
      </c>
      <c r="E4491" s="18" t="s">
        <v>11683</v>
      </c>
      <c r="F4491" s="18" t="s">
        <v>17959</v>
      </c>
      <c r="G4491" s="17" t="s">
        <v>18</v>
      </c>
      <c r="H4491" s="21">
        <v>1833000</v>
      </c>
      <c r="I4491" s="20">
        <v>1833078.2608695654</v>
      </c>
      <c r="J4491" s="19">
        <v>1906400</v>
      </c>
      <c r="K4491" s="1"/>
      <c r="L4491" s="183"/>
      <c r="M4491" s="44" t="e">
        <f>VLOOKUP(#REF!,'[1]PL3 Danh muc đầy đủ'!$E$9:$X$9281,20,0)</f>
        <v>#REF!</v>
      </c>
      <c r="N4491" s="44" t="e">
        <f>M4491-#REF!</f>
        <v>#REF!</v>
      </c>
    </row>
    <row r="4492" spans="1:14" ht="36" x14ac:dyDescent="0.3">
      <c r="A4492" s="43">
        <v>4482</v>
      </c>
      <c r="B4492" s="17" t="s">
        <v>11713</v>
      </c>
      <c r="C4492" s="18" t="s">
        <v>18167</v>
      </c>
      <c r="D4492" s="17" t="s">
        <v>11685</v>
      </c>
      <c r="E4492" s="18" t="s">
        <v>11686</v>
      </c>
      <c r="F4492" s="18" t="s">
        <v>17409</v>
      </c>
      <c r="G4492" s="17" t="s">
        <v>18</v>
      </c>
      <c r="H4492" s="21">
        <v>1833000</v>
      </c>
      <c r="I4492" s="20">
        <v>1833078.2608695654</v>
      </c>
      <c r="J4492" s="19">
        <v>1906400</v>
      </c>
      <c r="K4492" s="1"/>
      <c r="L4492" s="183"/>
      <c r="M4492" s="44" t="e">
        <f>VLOOKUP(#REF!,'[1]PL3 Danh muc đầy đủ'!$E$9:$X$9281,20,0)</f>
        <v>#REF!</v>
      </c>
      <c r="N4492" s="44" t="e">
        <f>M4492-#REF!</f>
        <v>#REF!</v>
      </c>
    </row>
    <row r="4493" spans="1:14" ht="18" x14ac:dyDescent="0.3">
      <c r="A4493" s="43">
        <v>4483</v>
      </c>
      <c r="B4493" s="17" t="s">
        <v>11714</v>
      </c>
      <c r="C4493" s="18" t="s">
        <v>18138</v>
      </c>
      <c r="D4493" s="17" t="s">
        <v>11688</v>
      </c>
      <c r="E4493" s="18" t="s">
        <v>11689</v>
      </c>
      <c r="F4493" s="18" t="s">
        <v>17964</v>
      </c>
      <c r="G4493" s="17" t="s">
        <v>18</v>
      </c>
      <c r="H4493" s="21">
        <v>1833000</v>
      </c>
      <c r="I4493" s="20">
        <v>1833078.2608695654</v>
      </c>
      <c r="J4493" s="19">
        <v>1906400</v>
      </c>
      <c r="K4493" s="1"/>
      <c r="L4493" s="183"/>
      <c r="M4493" s="44" t="e">
        <f>VLOOKUP(#REF!,'[1]PL3 Danh muc đầy đủ'!$E$9:$X$9281,20,0)</f>
        <v>#REF!</v>
      </c>
      <c r="N4493" s="44" t="e">
        <f>M4493-#REF!</f>
        <v>#REF!</v>
      </c>
    </row>
    <row r="4494" spans="1:14" ht="36" x14ac:dyDescent="0.3">
      <c r="A4494" s="43">
        <v>4484</v>
      </c>
      <c r="B4494" s="17" t="s">
        <v>11715</v>
      </c>
      <c r="C4494" s="18" t="s">
        <v>18138</v>
      </c>
      <c r="D4494" s="17" t="s">
        <v>11691</v>
      </c>
      <c r="E4494" s="18" t="s">
        <v>11692</v>
      </c>
      <c r="F4494" s="18" t="s">
        <v>17971</v>
      </c>
      <c r="G4494" s="17" t="s">
        <v>18</v>
      </c>
      <c r="H4494" s="21">
        <v>1833000</v>
      </c>
      <c r="I4494" s="20">
        <v>1833078.2608695654</v>
      </c>
      <c r="J4494" s="19">
        <v>1906400</v>
      </c>
      <c r="K4494" s="1"/>
      <c r="L4494" s="183"/>
      <c r="M4494" s="44" t="e">
        <f>VLOOKUP(#REF!,'[1]PL3 Danh muc đầy đủ'!$E$9:$X$9281,20,0)</f>
        <v>#REF!</v>
      </c>
      <c r="N4494" s="44" t="e">
        <f>M4494-#REF!</f>
        <v>#REF!</v>
      </c>
    </row>
    <row r="4495" spans="1:14" ht="36" x14ac:dyDescent="0.3">
      <c r="A4495" s="43">
        <v>4485</v>
      </c>
      <c r="B4495" s="17" t="s">
        <v>11716</v>
      </c>
      <c r="C4495" s="18" t="s">
        <v>18167</v>
      </c>
      <c r="D4495" s="17" t="s">
        <v>11682</v>
      </c>
      <c r="E4495" s="18" t="s">
        <v>11683</v>
      </c>
      <c r="F4495" s="18" t="s">
        <v>17960</v>
      </c>
      <c r="G4495" s="17" t="s">
        <v>18</v>
      </c>
      <c r="H4495" s="21">
        <v>2068800</v>
      </c>
      <c r="I4495" s="20">
        <v>2068886.9565217393</v>
      </c>
      <c r="J4495" s="19">
        <v>2151600</v>
      </c>
      <c r="K4495" s="1"/>
      <c r="L4495" s="183"/>
      <c r="M4495" s="44" t="e">
        <f>VLOOKUP(#REF!,'[1]PL3 Danh muc đầy đủ'!$E$9:$X$9281,20,0)</f>
        <v>#REF!</v>
      </c>
      <c r="N4495" s="44" t="e">
        <f>M4495-#REF!</f>
        <v>#REF!</v>
      </c>
    </row>
    <row r="4496" spans="1:14" ht="36" x14ac:dyDescent="0.3">
      <c r="A4496" s="43">
        <v>4486</v>
      </c>
      <c r="B4496" s="17" t="s">
        <v>11717</v>
      </c>
      <c r="C4496" s="18" t="s">
        <v>18167</v>
      </c>
      <c r="D4496" s="17" t="s">
        <v>11718</v>
      </c>
      <c r="E4496" s="18" t="s">
        <v>11697</v>
      </c>
      <c r="F4496" s="18" t="s">
        <v>11697</v>
      </c>
      <c r="G4496" s="17" t="s">
        <v>24</v>
      </c>
      <c r="H4496" s="21">
        <v>2068800</v>
      </c>
      <c r="I4496" s="20">
        <v>2068886.9565217393</v>
      </c>
      <c r="J4496" s="19">
        <v>2151600</v>
      </c>
      <c r="K4496" s="1"/>
      <c r="L4496" s="183"/>
      <c r="M4496" s="44" t="e">
        <f>VLOOKUP(#REF!,'[1]PL3 Danh muc đầy đủ'!$E$9:$X$9281,20,0)</f>
        <v>#REF!</v>
      </c>
      <c r="N4496" s="44" t="e">
        <f>M4496-#REF!</f>
        <v>#REF!</v>
      </c>
    </row>
    <row r="4497" spans="1:14" ht="36" x14ac:dyDescent="0.3">
      <c r="A4497" s="43">
        <v>4487</v>
      </c>
      <c r="B4497" s="17" t="s">
        <v>11719</v>
      </c>
      <c r="C4497" s="18" t="s">
        <v>18167</v>
      </c>
      <c r="D4497" s="17" t="s">
        <v>11685</v>
      </c>
      <c r="E4497" s="18" t="s">
        <v>11686</v>
      </c>
      <c r="F4497" s="18" t="s">
        <v>17410</v>
      </c>
      <c r="G4497" s="17" t="s">
        <v>18</v>
      </c>
      <c r="H4497" s="21">
        <v>2068800</v>
      </c>
      <c r="I4497" s="20">
        <v>2068886.9565217393</v>
      </c>
      <c r="J4497" s="19">
        <v>2151600</v>
      </c>
      <c r="K4497" s="1"/>
      <c r="L4497" s="183"/>
      <c r="M4497" s="44" t="e">
        <f>VLOOKUP(#REF!,'[1]PL3 Danh muc đầy đủ'!$E$9:$X$9281,20,0)</f>
        <v>#REF!</v>
      </c>
      <c r="N4497" s="44" t="e">
        <f>M4497-#REF!</f>
        <v>#REF!</v>
      </c>
    </row>
    <row r="4498" spans="1:14" ht="18" x14ac:dyDescent="0.3">
      <c r="A4498" s="43">
        <v>4488</v>
      </c>
      <c r="B4498" s="17" t="s">
        <v>11720</v>
      </c>
      <c r="C4498" s="18" t="s">
        <v>18138</v>
      </c>
      <c r="D4498" s="17" t="s">
        <v>11688</v>
      </c>
      <c r="E4498" s="18" t="s">
        <v>11689</v>
      </c>
      <c r="F4498" s="18" t="s">
        <v>17965</v>
      </c>
      <c r="G4498" s="17" t="s">
        <v>18</v>
      </c>
      <c r="H4498" s="21">
        <v>2068800</v>
      </c>
      <c r="I4498" s="20">
        <v>2068886.9565217393</v>
      </c>
      <c r="J4498" s="19">
        <v>2151600</v>
      </c>
      <c r="K4498" s="1"/>
      <c r="L4498" s="183"/>
      <c r="M4498" s="44" t="e">
        <f>VLOOKUP(#REF!,'[1]PL3 Danh muc đầy đủ'!$E$9:$X$9281,20,0)</f>
        <v>#REF!</v>
      </c>
      <c r="N4498" s="44" t="e">
        <f>M4498-#REF!</f>
        <v>#REF!</v>
      </c>
    </row>
    <row r="4499" spans="1:14" ht="36" x14ac:dyDescent="0.3">
      <c r="A4499" s="43">
        <v>4489</v>
      </c>
      <c r="B4499" s="17" t="s">
        <v>11721</v>
      </c>
      <c r="C4499" s="18" t="s">
        <v>18138</v>
      </c>
      <c r="D4499" s="17" t="s">
        <v>11691</v>
      </c>
      <c r="E4499" s="18" t="s">
        <v>11692</v>
      </c>
      <c r="F4499" s="18" t="s">
        <v>17972</v>
      </c>
      <c r="G4499" s="17" t="s">
        <v>18</v>
      </c>
      <c r="H4499" s="21">
        <v>2068800</v>
      </c>
      <c r="I4499" s="20">
        <v>2068886.9565217393</v>
      </c>
      <c r="J4499" s="19">
        <v>2151600</v>
      </c>
      <c r="K4499" s="1"/>
      <c r="L4499" s="183"/>
      <c r="M4499" s="44" t="e">
        <f>VLOOKUP(#REF!,'[1]PL3 Danh muc đầy đủ'!$E$9:$X$9281,20,0)</f>
        <v>#REF!</v>
      </c>
      <c r="N4499" s="44" t="e">
        <f>M4499-#REF!</f>
        <v>#REF!</v>
      </c>
    </row>
    <row r="4500" spans="1:14" ht="36" x14ac:dyDescent="0.3">
      <c r="A4500" s="43">
        <v>4490</v>
      </c>
      <c r="B4500" s="17" t="s">
        <v>11722</v>
      </c>
      <c r="C4500" s="18" t="s">
        <v>18167</v>
      </c>
      <c r="D4500" s="17" t="s">
        <v>11682</v>
      </c>
      <c r="E4500" s="18" t="s">
        <v>11683</v>
      </c>
      <c r="F4500" s="18" t="s">
        <v>17955</v>
      </c>
      <c r="G4500" s="17" t="s">
        <v>18</v>
      </c>
      <c r="H4500" s="21">
        <v>1387000</v>
      </c>
      <c r="I4500" s="20">
        <v>1387095.6521739131</v>
      </c>
      <c r="J4500" s="19">
        <v>1442500</v>
      </c>
      <c r="K4500" s="1"/>
      <c r="L4500" s="183"/>
      <c r="M4500" s="44" t="e">
        <f>VLOOKUP(#REF!,'[1]PL3 Danh muc đầy đủ'!$E$9:$X$9281,20,0)</f>
        <v>#REF!</v>
      </c>
      <c r="N4500" s="44" t="e">
        <f>M4500-#REF!</f>
        <v>#REF!</v>
      </c>
    </row>
    <row r="4501" spans="1:14" ht="36" x14ac:dyDescent="0.3">
      <c r="A4501" s="43">
        <v>4491</v>
      </c>
      <c r="B4501" s="17" t="s">
        <v>11723</v>
      </c>
      <c r="C4501" s="18" t="s">
        <v>18167</v>
      </c>
      <c r="D4501" s="17" t="s">
        <v>11718</v>
      </c>
      <c r="E4501" s="18" t="s">
        <v>11697</v>
      </c>
      <c r="F4501" s="18" t="s">
        <v>17642</v>
      </c>
      <c r="G4501" s="17" t="s">
        <v>24</v>
      </c>
      <c r="H4501" s="21">
        <v>1387000</v>
      </c>
      <c r="I4501" s="20">
        <v>1387095.6521739131</v>
      </c>
      <c r="J4501" s="19">
        <v>1442500</v>
      </c>
      <c r="K4501" s="1"/>
      <c r="L4501" s="183"/>
      <c r="M4501" s="44" t="e">
        <f>VLOOKUP(#REF!,'[1]PL3 Danh muc đầy đủ'!$E$9:$X$9281,20,0)</f>
        <v>#REF!</v>
      </c>
      <c r="N4501" s="44" t="e">
        <f>M4501-#REF!</f>
        <v>#REF!</v>
      </c>
    </row>
    <row r="4502" spans="1:14" ht="18" x14ac:dyDescent="0.3">
      <c r="A4502" s="43">
        <v>4492</v>
      </c>
      <c r="B4502" s="17" t="s">
        <v>11724</v>
      </c>
      <c r="C4502" s="18" t="s">
        <v>18167</v>
      </c>
      <c r="D4502" s="17" t="s">
        <v>11685</v>
      </c>
      <c r="E4502" s="18" t="s">
        <v>11686</v>
      </c>
      <c r="F4502" s="18" t="s">
        <v>17411</v>
      </c>
      <c r="G4502" s="17" t="s">
        <v>18</v>
      </c>
      <c r="H4502" s="21">
        <v>1387000</v>
      </c>
      <c r="I4502" s="20">
        <v>1387095.6521739131</v>
      </c>
      <c r="J4502" s="19">
        <v>1442500</v>
      </c>
      <c r="K4502" s="1"/>
      <c r="L4502" s="183"/>
      <c r="M4502" s="44" t="e">
        <f>VLOOKUP(#REF!,'[1]PL3 Danh muc đầy đủ'!$E$9:$X$9281,20,0)</f>
        <v>#REF!</v>
      </c>
      <c r="N4502" s="44" t="e">
        <f>M4502-#REF!</f>
        <v>#REF!</v>
      </c>
    </row>
    <row r="4503" spans="1:14" ht="18" x14ac:dyDescent="0.3">
      <c r="A4503" s="43">
        <v>4493</v>
      </c>
      <c r="B4503" s="17" t="s">
        <v>11725</v>
      </c>
      <c r="C4503" s="18" t="s">
        <v>18138</v>
      </c>
      <c r="D4503" s="17" t="s">
        <v>11688</v>
      </c>
      <c r="E4503" s="18" t="s">
        <v>11689</v>
      </c>
      <c r="F4503" s="18" t="s">
        <v>17968</v>
      </c>
      <c r="G4503" s="17" t="s">
        <v>18</v>
      </c>
      <c r="H4503" s="21">
        <v>1387000</v>
      </c>
      <c r="I4503" s="20">
        <v>1387095.6521739131</v>
      </c>
      <c r="J4503" s="19">
        <v>1442500</v>
      </c>
      <c r="K4503" s="1"/>
      <c r="L4503" s="183"/>
      <c r="M4503" s="44" t="e">
        <f>VLOOKUP(#REF!,'[1]PL3 Danh muc đầy đủ'!$E$9:$X$9281,20,0)</f>
        <v>#REF!</v>
      </c>
      <c r="N4503" s="44" t="e">
        <f>M4503-#REF!</f>
        <v>#REF!</v>
      </c>
    </row>
    <row r="4504" spans="1:14" ht="36" x14ac:dyDescent="0.3">
      <c r="A4504" s="43">
        <v>4494</v>
      </c>
      <c r="B4504" s="17" t="s">
        <v>11726</v>
      </c>
      <c r="C4504" s="18" t="s">
        <v>18138</v>
      </c>
      <c r="D4504" s="17" t="s">
        <v>11691</v>
      </c>
      <c r="E4504" s="18" t="s">
        <v>11692</v>
      </c>
      <c r="F4504" s="18" t="s">
        <v>17976</v>
      </c>
      <c r="G4504" s="17" t="s">
        <v>18</v>
      </c>
      <c r="H4504" s="21">
        <v>1387000</v>
      </c>
      <c r="I4504" s="20">
        <v>1387095.6521739131</v>
      </c>
      <c r="J4504" s="19">
        <v>1442500</v>
      </c>
      <c r="K4504" s="1"/>
      <c r="L4504" s="183"/>
      <c r="M4504" s="44" t="e">
        <f>VLOOKUP(#REF!,'[1]PL3 Danh muc đầy đủ'!$E$9:$X$9281,20,0)</f>
        <v>#REF!</v>
      </c>
      <c r="N4504" s="44" t="e">
        <f>M4504-#REF!</f>
        <v>#REF!</v>
      </c>
    </row>
    <row r="4505" spans="1:14" ht="36" x14ac:dyDescent="0.3">
      <c r="A4505" s="43">
        <v>4495</v>
      </c>
      <c r="B4505" s="17" t="s">
        <v>11727</v>
      </c>
      <c r="C4505" s="18" t="s">
        <v>18167</v>
      </c>
      <c r="D4505" s="17" t="s">
        <v>11728</v>
      </c>
      <c r="E4505" s="18" t="s">
        <v>11729</v>
      </c>
      <c r="F4505" s="18" t="s">
        <v>11729</v>
      </c>
      <c r="G4505" s="17" t="s">
        <v>18</v>
      </c>
      <c r="H4505" s="21">
        <v>830200</v>
      </c>
      <c r="I4505" s="20">
        <v>830243.47826086893</v>
      </c>
      <c r="J4505" s="19">
        <v>863400</v>
      </c>
      <c r="K4505" s="1"/>
      <c r="L4505" s="183"/>
      <c r="M4505" s="44" t="e">
        <f>VLOOKUP(#REF!,'[1]PL3 Danh muc đầy đủ'!$E$9:$X$9281,20,0)</f>
        <v>#REF!</v>
      </c>
      <c r="N4505" s="44" t="e">
        <f>M4505-#REF!</f>
        <v>#REF!</v>
      </c>
    </row>
    <row r="4506" spans="1:14" ht="36" x14ac:dyDescent="0.3">
      <c r="A4506" s="43">
        <v>4496</v>
      </c>
      <c r="B4506" s="17" t="s">
        <v>11730</v>
      </c>
      <c r="C4506" s="18" t="s">
        <v>18138</v>
      </c>
      <c r="D4506" s="17" t="s">
        <v>11731</v>
      </c>
      <c r="E4506" s="18" t="s">
        <v>11729</v>
      </c>
      <c r="F4506" s="18" t="s">
        <v>11729</v>
      </c>
      <c r="G4506" s="17" t="s">
        <v>18</v>
      </c>
      <c r="H4506" s="21">
        <v>830200</v>
      </c>
      <c r="I4506" s="20">
        <v>830243.47826086893</v>
      </c>
      <c r="J4506" s="19">
        <v>863400</v>
      </c>
      <c r="K4506" s="1"/>
      <c r="L4506" s="183"/>
      <c r="M4506" s="44" t="e">
        <f>VLOOKUP(#REF!,'[1]PL3 Danh muc đầy đủ'!$E$9:$X$9281,20,0)</f>
        <v>#REF!</v>
      </c>
      <c r="N4506" s="44" t="e">
        <f>M4506-#REF!</f>
        <v>#REF!</v>
      </c>
    </row>
    <row r="4507" spans="1:14" ht="18" x14ac:dyDescent="0.3">
      <c r="A4507" s="43">
        <v>4497</v>
      </c>
      <c r="B4507" s="17" t="s">
        <v>11732</v>
      </c>
      <c r="C4507" s="18" t="s">
        <v>18138</v>
      </c>
      <c r="D4507" s="17" t="s">
        <v>11733</v>
      </c>
      <c r="E4507" s="18" t="s">
        <v>11734</v>
      </c>
      <c r="F4507" s="18" t="s">
        <v>11734</v>
      </c>
      <c r="G4507" s="17" t="s">
        <v>18</v>
      </c>
      <c r="H4507" s="21">
        <v>830200</v>
      </c>
      <c r="I4507" s="20">
        <v>830243.47826086893</v>
      </c>
      <c r="J4507" s="19">
        <v>863400</v>
      </c>
      <c r="K4507" s="1"/>
      <c r="L4507" s="183"/>
      <c r="M4507" s="44" t="e">
        <f>VLOOKUP(#REF!,'[1]PL3 Danh muc đầy đủ'!$E$9:$X$9281,20,0)</f>
        <v>#REF!</v>
      </c>
      <c r="N4507" s="44" t="e">
        <f>M4507-#REF!</f>
        <v>#REF!</v>
      </c>
    </row>
    <row r="4508" spans="1:14" ht="18" x14ac:dyDescent="0.3">
      <c r="A4508" s="43">
        <v>4498</v>
      </c>
      <c r="B4508" s="17" t="s">
        <v>11735</v>
      </c>
      <c r="C4508" s="18" t="s">
        <v>18138</v>
      </c>
      <c r="D4508" s="17" t="s">
        <v>11736</v>
      </c>
      <c r="E4508" s="18" t="s">
        <v>16892</v>
      </c>
      <c r="F4508" s="18" t="s">
        <v>16892</v>
      </c>
      <c r="G4508" s="17" t="s">
        <v>18</v>
      </c>
      <c r="H4508" s="21">
        <v>830200</v>
      </c>
      <c r="I4508" s="20">
        <v>830243.47826086893</v>
      </c>
      <c r="J4508" s="19">
        <v>863400</v>
      </c>
      <c r="K4508" s="1"/>
      <c r="L4508" s="183"/>
      <c r="M4508" s="44" t="e">
        <f>VLOOKUP(#REF!,'[1]PL3 Danh muc đầy đủ'!$E$9:$X$9281,20,0)</f>
        <v>#REF!</v>
      </c>
      <c r="N4508" s="44" t="e">
        <f>M4508-#REF!</f>
        <v>#REF!</v>
      </c>
    </row>
    <row r="4509" spans="1:14" ht="18" x14ac:dyDescent="0.3">
      <c r="A4509" s="43">
        <v>4499</v>
      </c>
      <c r="B4509" s="17" t="s">
        <v>11737</v>
      </c>
      <c r="C4509" s="18" t="s">
        <v>18167</v>
      </c>
      <c r="D4509" s="17" t="s">
        <v>11738</v>
      </c>
      <c r="E4509" s="18" t="s">
        <v>11739</v>
      </c>
      <c r="F4509" s="18" t="s">
        <v>11739</v>
      </c>
      <c r="G4509" s="17" t="s">
        <v>18</v>
      </c>
      <c r="H4509" s="21">
        <v>599800</v>
      </c>
      <c r="I4509" s="20">
        <v>599817.39130434766</v>
      </c>
      <c r="J4509" s="19">
        <v>623800</v>
      </c>
      <c r="K4509" s="1" t="s">
        <v>11740</v>
      </c>
      <c r="L4509" s="183"/>
      <c r="M4509" s="44" t="e">
        <f>VLOOKUP(#REF!,'[1]PL3 Danh muc đầy đủ'!$E$9:$X$9281,20,0)</f>
        <v>#REF!</v>
      </c>
      <c r="N4509" s="44" t="e">
        <f>M4509-#REF!</f>
        <v>#REF!</v>
      </c>
    </row>
    <row r="4510" spans="1:14" ht="18" x14ac:dyDescent="0.3">
      <c r="A4510" s="43">
        <v>4500</v>
      </c>
      <c r="B4510" s="17" t="s">
        <v>11741</v>
      </c>
      <c r="C4510" s="18" t="s">
        <v>18138</v>
      </c>
      <c r="D4510" s="17" t="s">
        <v>11742</v>
      </c>
      <c r="E4510" s="18" t="s">
        <v>11739</v>
      </c>
      <c r="F4510" s="18" t="s">
        <v>11739</v>
      </c>
      <c r="G4510" s="17" t="s">
        <v>18</v>
      </c>
      <c r="H4510" s="21">
        <v>599800</v>
      </c>
      <c r="I4510" s="20">
        <v>599817.39130434766</v>
      </c>
      <c r="J4510" s="19">
        <v>623800</v>
      </c>
      <c r="K4510" s="1" t="s">
        <v>11740</v>
      </c>
      <c r="L4510" s="183"/>
      <c r="M4510" s="44" t="e">
        <f>VLOOKUP(#REF!,'[1]PL3 Danh muc đầy đủ'!$E$9:$X$9281,20,0)</f>
        <v>#REF!</v>
      </c>
      <c r="N4510" s="44" t="e">
        <f>M4510-#REF!</f>
        <v>#REF!</v>
      </c>
    </row>
    <row r="4511" spans="1:14" ht="18" x14ac:dyDescent="0.3">
      <c r="A4511" s="43">
        <v>4501</v>
      </c>
      <c r="B4511" s="17" t="s">
        <v>11743</v>
      </c>
      <c r="C4511" s="18" t="s">
        <v>18167</v>
      </c>
      <c r="D4511" s="17" t="s">
        <v>11744</v>
      </c>
      <c r="E4511" s="18" t="s">
        <v>11745</v>
      </c>
      <c r="F4511" s="18" t="s">
        <v>11745</v>
      </c>
      <c r="G4511" s="17" t="s">
        <v>1648</v>
      </c>
      <c r="H4511" s="21">
        <v>40900</v>
      </c>
      <c r="I4511" s="20">
        <v>40967.826086956549</v>
      </c>
      <c r="J4511" s="19">
        <v>42600</v>
      </c>
      <c r="K4511" s="1"/>
      <c r="L4511" s="183"/>
      <c r="M4511" s="44" t="e">
        <f>VLOOKUP(#REF!,'[1]PL3 Danh muc đầy đủ'!$E$9:$X$9281,20,0)</f>
        <v>#REF!</v>
      </c>
      <c r="N4511" s="44" t="e">
        <f>M4511-#REF!</f>
        <v>#REF!</v>
      </c>
    </row>
    <row r="4512" spans="1:14" ht="18" x14ac:dyDescent="0.3">
      <c r="A4512" s="43">
        <v>4502</v>
      </c>
      <c r="B4512" s="17" t="s">
        <v>11746</v>
      </c>
      <c r="C4512" s="18" t="s">
        <v>18138</v>
      </c>
      <c r="D4512" s="17" t="s">
        <v>11747</v>
      </c>
      <c r="E4512" s="18" t="s">
        <v>11745</v>
      </c>
      <c r="F4512" s="18" t="s">
        <v>11745</v>
      </c>
      <c r="G4512" s="17" t="s">
        <v>1648</v>
      </c>
      <c r="H4512" s="21">
        <v>40900</v>
      </c>
      <c r="I4512" s="20">
        <v>40967.826086956549</v>
      </c>
      <c r="J4512" s="19">
        <v>42600</v>
      </c>
      <c r="K4512" s="1"/>
      <c r="L4512" s="183"/>
      <c r="M4512" s="44" t="e">
        <f>VLOOKUP(#REF!,'[1]PL3 Danh muc đầy đủ'!$E$9:$X$9281,20,0)</f>
        <v>#REF!</v>
      </c>
      <c r="N4512" s="44" t="e">
        <f>M4512-#REF!</f>
        <v>#REF!</v>
      </c>
    </row>
    <row r="4513" spans="1:14" ht="18" x14ac:dyDescent="0.3">
      <c r="A4513" s="43">
        <v>4503</v>
      </c>
      <c r="B4513" s="17" t="s">
        <v>11748</v>
      </c>
      <c r="C4513" s="18" t="s">
        <v>18138</v>
      </c>
      <c r="D4513" s="17" t="s">
        <v>11749</v>
      </c>
      <c r="E4513" s="18" t="s">
        <v>11750</v>
      </c>
      <c r="F4513" s="18" t="s">
        <v>11750</v>
      </c>
      <c r="G4513" s="17"/>
      <c r="H4513" s="21">
        <v>130900</v>
      </c>
      <c r="I4513" s="20">
        <v>130909.56521739133</v>
      </c>
      <c r="J4513" s="19">
        <v>136100</v>
      </c>
      <c r="K4513" s="1"/>
      <c r="L4513" s="183"/>
      <c r="M4513" s="44" t="e">
        <f>VLOOKUP(#REF!,'[1]PL3 Danh muc đầy đủ'!$E$9:$X$9281,20,0)</f>
        <v>#REF!</v>
      </c>
      <c r="N4513" s="44" t="e">
        <f>M4513-#REF!</f>
        <v>#REF!</v>
      </c>
    </row>
    <row r="4514" spans="1:14" ht="18" x14ac:dyDescent="0.3">
      <c r="A4514" s="43">
        <v>4504</v>
      </c>
      <c r="B4514" s="17" t="s">
        <v>11751</v>
      </c>
      <c r="C4514" s="18" t="s">
        <v>18138</v>
      </c>
      <c r="D4514" s="17" t="s">
        <v>11752</v>
      </c>
      <c r="E4514" s="18" t="s">
        <v>11753</v>
      </c>
      <c r="F4514" s="18" t="s">
        <v>11753</v>
      </c>
      <c r="G4514" s="17" t="s">
        <v>95</v>
      </c>
      <c r="H4514" s="21">
        <v>130900</v>
      </c>
      <c r="I4514" s="20">
        <v>130909.56521739133</v>
      </c>
      <c r="J4514" s="19">
        <v>136100</v>
      </c>
      <c r="K4514" s="1"/>
      <c r="L4514" s="183"/>
      <c r="M4514" s="44" t="e">
        <f>VLOOKUP(#REF!,'[1]PL3 Danh muc đầy đủ'!$E$9:$X$9281,20,0)</f>
        <v>#REF!</v>
      </c>
      <c r="N4514" s="44" t="e">
        <f>M4514-#REF!</f>
        <v>#REF!</v>
      </c>
    </row>
    <row r="4515" spans="1:14" ht="36" x14ac:dyDescent="0.3">
      <c r="A4515" s="43">
        <v>4505</v>
      </c>
      <c r="B4515" s="17" t="s">
        <v>11754</v>
      </c>
      <c r="C4515" s="18" t="s">
        <v>18154</v>
      </c>
      <c r="D4515" s="17" t="s">
        <v>11755</v>
      </c>
      <c r="E4515" s="18" t="s">
        <v>11756</v>
      </c>
      <c r="F4515" s="18" t="s">
        <v>11756</v>
      </c>
      <c r="G4515" s="17" t="s">
        <v>1648</v>
      </c>
      <c r="H4515" s="21">
        <v>130900</v>
      </c>
      <c r="I4515" s="20">
        <v>130909.56521739133</v>
      </c>
      <c r="J4515" s="19">
        <v>136100</v>
      </c>
      <c r="K4515" s="1"/>
      <c r="L4515" s="183"/>
      <c r="M4515" s="44" t="e">
        <f>VLOOKUP(#REF!,'[1]PL3 Danh muc đầy đủ'!$E$9:$X$9281,20,0)</f>
        <v>#REF!</v>
      </c>
      <c r="N4515" s="44" t="e">
        <f>M4515-#REF!</f>
        <v>#REF!</v>
      </c>
    </row>
    <row r="4516" spans="1:14" ht="54" x14ac:dyDescent="0.3">
      <c r="A4516" s="43">
        <v>4506</v>
      </c>
      <c r="B4516" s="17" t="s">
        <v>11758</v>
      </c>
      <c r="C4516" s="18" t="s">
        <v>18138</v>
      </c>
      <c r="D4516" s="17" t="s">
        <v>11759</v>
      </c>
      <c r="E4516" s="18" t="s">
        <v>16893</v>
      </c>
      <c r="F4516" s="18" t="s">
        <v>16893</v>
      </c>
      <c r="G4516" s="17" t="s">
        <v>24</v>
      </c>
      <c r="H4516" s="21">
        <v>1130200</v>
      </c>
      <c r="I4516" s="20">
        <v>1130243.4782608689</v>
      </c>
      <c r="J4516" s="19">
        <v>1175400</v>
      </c>
      <c r="K4516" s="1" t="s">
        <v>11757</v>
      </c>
      <c r="L4516" s="183"/>
      <c r="M4516" s="44" t="e">
        <f>VLOOKUP(#REF!,'[1]PL3 Danh muc đầy đủ'!$E$9:$X$9281,20,0)</f>
        <v>#REF!</v>
      </c>
      <c r="N4516" s="44" t="e">
        <f>M4516-#REF!</f>
        <v>#REF!</v>
      </c>
    </row>
    <row r="4517" spans="1:14" ht="36" x14ac:dyDescent="0.3">
      <c r="A4517" s="43">
        <v>4507</v>
      </c>
      <c r="B4517" s="17" t="s">
        <v>18255</v>
      </c>
      <c r="C4517" s="18" t="s">
        <v>18167</v>
      </c>
      <c r="D4517" s="17" t="s">
        <v>18427</v>
      </c>
      <c r="E4517" s="18" t="s">
        <v>11760</v>
      </c>
      <c r="F4517" s="18" t="s">
        <v>11760</v>
      </c>
      <c r="G4517" s="17" t="s">
        <v>24</v>
      </c>
      <c r="H4517" s="21">
        <v>1202600</v>
      </c>
      <c r="I4517" s="20">
        <v>1202626.0869565215</v>
      </c>
      <c r="J4517" s="19">
        <v>1250700</v>
      </c>
      <c r="K4517" s="18"/>
      <c r="L4517" s="184"/>
      <c r="M4517" s="44" t="e">
        <f>VLOOKUP(#REF!,'[1]PL3 Danh muc đầy đủ'!$E$9:$X$9281,20,0)</f>
        <v>#REF!</v>
      </c>
      <c r="N4517" s="44" t="e">
        <f>M4517-#REF!</f>
        <v>#REF!</v>
      </c>
    </row>
    <row r="4518" spans="1:14" ht="18" x14ac:dyDescent="0.3">
      <c r="A4518" s="43">
        <v>4508</v>
      </c>
      <c r="B4518" s="17" t="s">
        <v>11761</v>
      </c>
      <c r="C4518" s="18" t="s">
        <v>18138</v>
      </c>
      <c r="D4518" s="17" t="s">
        <v>11762</v>
      </c>
      <c r="E4518" s="18" t="s">
        <v>11763</v>
      </c>
      <c r="F4518" s="18" t="s">
        <v>11763</v>
      </c>
      <c r="G4518" s="17" t="s">
        <v>24</v>
      </c>
      <c r="H4518" s="21">
        <v>1202600</v>
      </c>
      <c r="I4518" s="20">
        <v>1202626.0869565215</v>
      </c>
      <c r="J4518" s="19">
        <v>1250700</v>
      </c>
      <c r="K4518" s="1"/>
      <c r="L4518" s="183"/>
      <c r="M4518" s="44" t="e">
        <f>VLOOKUP(#REF!,'[1]PL3 Danh muc đầy đủ'!$E$9:$X$9281,20,0)</f>
        <v>#REF!</v>
      </c>
      <c r="N4518" s="44" t="e">
        <f>M4518-#REF!</f>
        <v>#REF!</v>
      </c>
    </row>
    <row r="4519" spans="1:14" ht="36" x14ac:dyDescent="0.3">
      <c r="A4519" s="43">
        <v>4509</v>
      </c>
      <c r="B4519" s="17" t="s">
        <v>11764</v>
      </c>
      <c r="C4519" s="18" t="s">
        <v>18138</v>
      </c>
      <c r="D4519" s="17" t="s">
        <v>11765</v>
      </c>
      <c r="E4519" s="18" t="s">
        <v>11760</v>
      </c>
      <c r="F4519" s="18" t="s">
        <v>11760</v>
      </c>
      <c r="G4519" s="17" t="s">
        <v>24</v>
      </c>
      <c r="H4519" s="21">
        <v>1202600</v>
      </c>
      <c r="I4519" s="20">
        <v>1202626.0869565215</v>
      </c>
      <c r="J4519" s="19">
        <v>1250700</v>
      </c>
      <c r="K4519" s="1"/>
      <c r="L4519" s="183"/>
      <c r="M4519" s="44" t="e">
        <f>VLOOKUP(#REF!,'[1]PL3 Danh muc đầy đủ'!$E$9:$X$9281,20,0)</f>
        <v>#REF!</v>
      </c>
      <c r="N4519" s="44" t="e">
        <f>M4519-#REF!</f>
        <v>#REF!</v>
      </c>
    </row>
    <row r="4520" spans="1:14" ht="36" x14ac:dyDescent="0.3">
      <c r="A4520" s="43">
        <v>4510</v>
      </c>
      <c r="B4520" s="17" t="s">
        <v>11767</v>
      </c>
      <c r="C4520" s="18" t="s">
        <v>18138</v>
      </c>
      <c r="D4520" s="17" t="s">
        <v>11768</v>
      </c>
      <c r="E4520" s="18" t="s">
        <v>11769</v>
      </c>
      <c r="F4520" s="18" t="s">
        <v>11769</v>
      </c>
      <c r="G4520" s="17" t="s">
        <v>24</v>
      </c>
      <c r="H4520" s="21">
        <v>1032600</v>
      </c>
      <c r="I4520" s="20">
        <v>1032626.0869565214</v>
      </c>
      <c r="J4520" s="19">
        <v>1073900</v>
      </c>
      <c r="K4520" s="1" t="s">
        <v>11766</v>
      </c>
      <c r="L4520" s="183"/>
      <c r="M4520" s="44" t="e">
        <f>VLOOKUP(#REF!,'[1]PL3 Danh muc đầy đủ'!$E$9:$X$9281,20,0)</f>
        <v>#REF!</v>
      </c>
      <c r="N4520" s="44" t="e">
        <f>M4520-#REF!</f>
        <v>#REF!</v>
      </c>
    </row>
    <row r="4521" spans="1:14" ht="72" x14ac:dyDescent="0.3">
      <c r="A4521" s="43">
        <v>4511</v>
      </c>
      <c r="B4521" s="17" t="s">
        <v>11770</v>
      </c>
      <c r="C4521" s="18" t="s">
        <v>18138</v>
      </c>
      <c r="D4521" s="17" t="s">
        <v>11771</v>
      </c>
      <c r="E4521" s="18" t="s">
        <v>16894</v>
      </c>
      <c r="F4521" s="18" t="s">
        <v>17632</v>
      </c>
      <c r="G4521" s="17" t="s">
        <v>18</v>
      </c>
      <c r="H4521" s="21">
        <v>1632200</v>
      </c>
      <c r="I4521" s="20">
        <v>1632269.5652173916</v>
      </c>
      <c r="J4521" s="19">
        <v>1697500</v>
      </c>
      <c r="K4521" s="1" t="s">
        <v>11561</v>
      </c>
      <c r="L4521" s="183"/>
      <c r="M4521" s="44" t="e">
        <f>VLOOKUP(#REF!,'[1]PL3 Danh muc đầy đủ'!$E$9:$X$9281,20,0)</f>
        <v>#REF!</v>
      </c>
      <c r="N4521" s="44" t="e">
        <f>M4521-#REF!</f>
        <v>#REF!</v>
      </c>
    </row>
    <row r="4522" spans="1:14" ht="72" x14ac:dyDescent="0.3">
      <c r="A4522" s="43">
        <v>4512</v>
      </c>
      <c r="B4522" s="17" t="s">
        <v>11772</v>
      </c>
      <c r="C4522" s="18" t="s">
        <v>18138</v>
      </c>
      <c r="D4522" s="17" t="s">
        <v>11773</v>
      </c>
      <c r="E4522" s="18" t="s">
        <v>11774</v>
      </c>
      <c r="F4522" s="18" t="s">
        <v>17633</v>
      </c>
      <c r="G4522" s="17" t="s">
        <v>18</v>
      </c>
      <c r="H4522" s="21">
        <v>1632200</v>
      </c>
      <c r="I4522" s="20">
        <v>1632269.5652173916</v>
      </c>
      <c r="J4522" s="19">
        <v>1697500</v>
      </c>
      <c r="K4522" s="1" t="s">
        <v>11561</v>
      </c>
      <c r="L4522" s="183"/>
      <c r="M4522" s="44" t="e">
        <f>VLOOKUP(#REF!,'[1]PL3 Danh muc đầy đủ'!$E$9:$X$9281,20,0)</f>
        <v>#REF!</v>
      </c>
      <c r="N4522" s="44" t="e">
        <f>M4522-#REF!</f>
        <v>#REF!</v>
      </c>
    </row>
    <row r="4523" spans="1:14" ht="72" x14ac:dyDescent="0.3">
      <c r="A4523" s="43">
        <v>4513</v>
      </c>
      <c r="B4523" s="17" t="s">
        <v>11775</v>
      </c>
      <c r="C4523" s="18" t="s">
        <v>18138</v>
      </c>
      <c r="D4523" s="17" t="s">
        <v>11771</v>
      </c>
      <c r="E4523" s="18" t="s">
        <v>16894</v>
      </c>
      <c r="F4523" s="18" t="s">
        <v>17635</v>
      </c>
      <c r="G4523" s="17" t="s">
        <v>18</v>
      </c>
      <c r="H4523" s="21">
        <v>1083600</v>
      </c>
      <c r="I4523" s="20">
        <v>1083669.5652173916</v>
      </c>
      <c r="J4523" s="19">
        <v>1127000</v>
      </c>
      <c r="K4523" s="1" t="s">
        <v>11561</v>
      </c>
      <c r="L4523" s="183"/>
      <c r="M4523" s="44" t="e">
        <f>VLOOKUP(#REF!,'[1]PL3 Danh muc đầy đủ'!$E$9:$X$9281,20,0)</f>
        <v>#REF!</v>
      </c>
      <c r="N4523" s="44" t="e">
        <f>M4523-#REF!</f>
        <v>#REF!</v>
      </c>
    </row>
    <row r="4524" spans="1:14" ht="72" x14ac:dyDescent="0.3">
      <c r="A4524" s="43">
        <v>4514</v>
      </c>
      <c r="B4524" s="17" t="s">
        <v>11776</v>
      </c>
      <c r="C4524" s="18" t="s">
        <v>18138</v>
      </c>
      <c r="D4524" s="17" t="s">
        <v>11773</v>
      </c>
      <c r="E4524" s="18" t="s">
        <v>11774</v>
      </c>
      <c r="F4524" s="18" t="s">
        <v>17634</v>
      </c>
      <c r="G4524" s="17" t="s">
        <v>18</v>
      </c>
      <c r="H4524" s="21">
        <v>1083600</v>
      </c>
      <c r="I4524" s="20">
        <v>1083669.5652173916</v>
      </c>
      <c r="J4524" s="19">
        <v>1127000</v>
      </c>
      <c r="K4524" s="1" t="s">
        <v>11561</v>
      </c>
      <c r="L4524" s="183"/>
      <c r="M4524" s="44" t="e">
        <f>VLOOKUP(#REF!,'[1]PL3 Danh muc đầy đủ'!$E$9:$X$9281,20,0)</f>
        <v>#REF!</v>
      </c>
      <c r="N4524" s="44" t="e">
        <f>M4524-#REF!</f>
        <v>#REF!</v>
      </c>
    </row>
    <row r="4525" spans="1:14" ht="18" x14ac:dyDescent="0.3">
      <c r="A4525" s="43">
        <v>4515</v>
      </c>
      <c r="B4525" s="17" t="s">
        <v>11777</v>
      </c>
      <c r="C4525" s="18" t="s">
        <v>18138</v>
      </c>
      <c r="D4525" s="17" t="s">
        <v>11778</v>
      </c>
      <c r="E4525" s="18" t="s">
        <v>11779</v>
      </c>
      <c r="F4525" s="18" t="s">
        <v>11779</v>
      </c>
      <c r="G4525" s="17" t="s">
        <v>18</v>
      </c>
      <c r="H4525" s="21">
        <v>570300</v>
      </c>
      <c r="I4525" s="20">
        <v>570365.21739130479</v>
      </c>
      <c r="J4525" s="19">
        <v>593100</v>
      </c>
      <c r="K4525" s="1"/>
      <c r="L4525" s="183"/>
      <c r="M4525" s="44" t="e">
        <f>VLOOKUP(#REF!,'[1]PL3 Danh muc đầy đủ'!$E$9:$X$9281,20,0)</f>
        <v>#REF!</v>
      </c>
      <c r="N4525" s="44" t="e">
        <f>M4525-#REF!</f>
        <v>#REF!</v>
      </c>
    </row>
    <row r="4526" spans="1:14" ht="54" x14ac:dyDescent="0.3">
      <c r="A4526" s="43">
        <v>4516</v>
      </c>
      <c r="B4526" s="17" t="s">
        <v>11781</v>
      </c>
      <c r="C4526" s="18" t="s">
        <v>18138</v>
      </c>
      <c r="D4526" s="17" t="s">
        <v>11782</v>
      </c>
      <c r="E4526" s="18" t="s">
        <v>11783</v>
      </c>
      <c r="F4526" s="18" t="s">
        <v>11783</v>
      </c>
      <c r="G4526" s="17" t="s">
        <v>18</v>
      </c>
      <c r="H4526" s="21">
        <v>2020300</v>
      </c>
      <c r="I4526" s="20">
        <v>2020365.2173913047</v>
      </c>
      <c r="J4526" s="19">
        <v>2101100</v>
      </c>
      <c r="K4526" s="1" t="s">
        <v>11780</v>
      </c>
      <c r="L4526" s="183"/>
      <c r="M4526" s="44" t="e">
        <f>VLOOKUP(#REF!,'[1]PL3 Danh muc đầy đủ'!$E$9:$X$9281,20,0)</f>
        <v>#REF!</v>
      </c>
      <c r="N4526" s="44" t="e">
        <f>M4526-#REF!</f>
        <v>#REF!</v>
      </c>
    </row>
    <row r="4527" spans="1:14" ht="54" x14ac:dyDescent="0.3">
      <c r="A4527" s="43">
        <v>4517</v>
      </c>
      <c r="B4527" s="17" t="s">
        <v>11785</v>
      </c>
      <c r="C4527" s="18" t="s">
        <v>18167</v>
      </c>
      <c r="D4527" s="17" t="s">
        <v>11786</v>
      </c>
      <c r="E4527" s="18" t="s">
        <v>16895</v>
      </c>
      <c r="F4527" s="18" t="s">
        <v>16895</v>
      </c>
      <c r="G4527" s="17" t="s">
        <v>24</v>
      </c>
      <c r="H4527" s="21">
        <v>2752600</v>
      </c>
      <c r="I4527" s="20">
        <v>2752626.0869565215</v>
      </c>
      <c r="J4527" s="19">
        <v>2862700</v>
      </c>
      <c r="K4527" s="1" t="s">
        <v>11787</v>
      </c>
      <c r="L4527" s="183"/>
      <c r="M4527" s="44" t="e">
        <f>VLOOKUP(#REF!,'[1]PL3 Danh muc đầy đủ'!$E$9:$X$9281,20,0)</f>
        <v>#REF!</v>
      </c>
      <c r="N4527" s="44" t="e">
        <f>M4527-#REF!</f>
        <v>#REF!</v>
      </c>
    </row>
    <row r="4528" spans="1:14" ht="36" x14ac:dyDescent="0.3">
      <c r="A4528" s="43">
        <v>4518</v>
      </c>
      <c r="B4528" s="17" t="s">
        <v>11788</v>
      </c>
      <c r="C4528" s="18" t="s">
        <v>18167</v>
      </c>
      <c r="D4528" s="17" t="s">
        <v>11789</v>
      </c>
      <c r="E4528" s="18" t="s">
        <v>16896</v>
      </c>
      <c r="F4528" s="18" t="s">
        <v>16896</v>
      </c>
      <c r="G4528" s="17" t="s">
        <v>24</v>
      </c>
      <c r="H4528" s="21">
        <v>2752600</v>
      </c>
      <c r="I4528" s="20">
        <v>2752626.0869565215</v>
      </c>
      <c r="J4528" s="19">
        <v>2862700</v>
      </c>
      <c r="K4528" s="1" t="s">
        <v>11787</v>
      </c>
      <c r="L4528" s="183"/>
      <c r="M4528" s="44" t="e">
        <f>VLOOKUP(#REF!,'[1]PL3 Danh muc đầy đủ'!$E$9:$X$9281,20,0)</f>
        <v>#REF!</v>
      </c>
      <c r="N4528" s="44" t="e">
        <f>M4528-#REF!</f>
        <v>#REF!</v>
      </c>
    </row>
    <row r="4529" spans="1:14" ht="54" x14ac:dyDescent="0.3">
      <c r="A4529" s="43">
        <v>4519</v>
      </c>
      <c r="B4529" s="17" t="s">
        <v>11790</v>
      </c>
      <c r="C4529" s="18" t="s">
        <v>18138</v>
      </c>
      <c r="D4529" s="17" t="s">
        <v>11791</v>
      </c>
      <c r="E4529" s="18" t="s">
        <v>16897</v>
      </c>
      <c r="F4529" s="18" t="s">
        <v>16897</v>
      </c>
      <c r="G4529" s="17" t="s">
        <v>24</v>
      </c>
      <c r="H4529" s="21">
        <v>2752600</v>
      </c>
      <c r="I4529" s="20">
        <v>2752626.0869565215</v>
      </c>
      <c r="J4529" s="19">
        <v>2862700</v>
      </c>
      <c r="K4529" s="1" t="s">
        <v>11787</v>
      </c>
      <c r="L4529" s="183"/>
      <c r="M4529" s="44" t="e">
        <f>VLOOKUP(#REF!,'[1]PL3 Danh muc đầy đủ'!$E$9:$X$9281,20,0)</f>
        <v>#REF!</v>
      </c>
      <c r="N4529" s="44" t="e">
        <f>M4529-#REF!</f>
        <v>#REF!</v>
      </c>
    </row>
    <row r="4530" spans="1:14" ht="18" x14ac:dyDescent="0.3">
      <c r="A4530" s="43">
        <v>4520</v>
      </c>
      <c r="B4530" s="17" t="s">
        <v>11792</v>
      </c>
      <c r="C4530" s="18" t="s">
        <v>18167</v>
      </c>
      <c r="D4530" s="17" t="s">
        <v>11793</v>
      </c>
      <c r="E4530" s="18" t="s">
        <v>11794</v>
      </c>
      <c r="F4530" s="18" t="s">
        <v>11794</v>
      </c>
      <c r="G4530" s="17" t="s">
        <v>18</v>
      </c>
      <c r="H4530" s="21">
        <v>930200</v>
      </c>
      <c r="I4530" s="20">
        <v>930243.47826086893</v>
      </c>
      <c r="J4530" s="19">
        <v>967400</v>
      </c>
      <c r="K4530" s="1"/>
      <c r="L4530" s="183"/>
      <c r="M4530" s="44" t="e">
        <f>VLOOKUP(#REF!,'[1]PL3 Danh muc đầy đủ'!$E$9:$X$9281,20,0)</f>
        <v>#REF!</v>
      </c>
      <c r="N4530" s="44" t="e">
        <f>M4530-#REF!</f>
        <v>#REF!</v>
      </c>
    </row>
    <row r="4531" spans="1:14" ht="18" x14ac:dyDescent="0.3">
      <c r="A4531" s="43">
        <v>4521</v>
      </c>
      <c r="B4531" s="17" t="s">
        <v>11795</v>
      </c>
      <c r="C4531" s="18" t="s">
        <v>18138</v>
      </c>
      <c r="D4531" s="17" t="s">
        <v>11796</v>
      </c>
      <c r="E4531" s="18" t="s">
        <v>11794</v>
      </c>
      <c r="F4531" s="18" t="s">
        <v>11794</v>
      </c>
      <c r="G4531" s="17" t="s">
        <v>18</v>
      </c>
      <c r="H4531" s="21">
        <v>930200</v>
      </c>
      <c r="I4531" s="20">
        <v>930243.47826086893</v>
      </c>
      <c r="J4531" s="19">
        <v>967400</v>
      </c>
      <c r="K4531" s="1"/>
      <c r="L4531" s="183"/>
      <c r="M4531" s="44" t="e">
        <f>VLOOKUP(#REF!,'[1]PL3 Danh muc đầy đủ'!$E$9:$X$9281,20,0)</f>
        <v>#REF!</v>
      </c>
      <c r="N4531" s="44" t="e">
        <f>M4531-#REF!</f>
        <v>#REF!</v>
      </c>
    </row>
    <row r="4532" spans="1:14" ht="18" x14ac:dyDescent="0.3">
      <c r="A4532" s="43">
        <v>4522</v>
      </c>
      <c r="B4532" s="17" t="s">
        <v>11797</v>
      </c>
      <c r="C4532" s="18" t="s">
        <v>18167</v>
      </c>
      <c r="D4532" s="17" t="s">
        <v>11798</v>
      </c>
      <c r="E4532" s="18" t="s">
        <v>11799</v>
      </c>
      <c r="F4532" s="18" t="s">
        <v>11799</v>
      </c>
      <c r="G4532" s="17" t="s">
        <v>18</v>
      </c>
      <c r="H4532" s="21">
        <v>763600</v>
      </c>
      <c r="I4532" s="20">
        <v>763669.5652173917</v>
      </c>
      <c r="J4532" s="19">
        <v>794200</v>
      </c>
      <c r="K4532" s="1"/>
      <c r="L4532" s="183"/>
      <c r="M4532" s="44" t="e">
        <f>VLOOKUP(#REF!,'[1]PL3 Danh muc đầy đủ'!$E$9:$X$9281,20,0)</f>
        <v>#REF!</v>
      </c>
      <c r="N4532" s="44" t="e">
        <f>M4532-#REF!</f>
        <v>#REF!</v>
      </c>
    </row>
    <row r="4533" spans="1:14" ht="18" x14ac:dyDescent="0.3">
      <c r="A4533" s="43">
        <v>4523</v>
      </c>
      <c r="B4533" s="17" t="s">
        <v>11801</v>
      </c>
      <c r="C4533" s="18" t="s">
        <v>18167</v>
      </c>
      <c r="D4533" s="17" t="s">
        <v>11802</v>
      </c>
      <c r="E4533" s="18" t="s">
        <v>11800</v>
      </c>
      <c r="F4533" s="18" t="s">
        <v>11800</v>
      </c>
      <c r="G4533" s="17" t="s">
        <v>18</v>
      </c>
      <c r="H4533" s="21">
        <v>763600</v>
      </c>
      <c r="I4533" s="20">
        <v>763669.5652173917</v>
      </c>
      <c r="J4533" s="19">
        <v>794200</v>
      </c>
      <c r="K4533" s="1"/>
      <c r="L4533" s="183"/>
      <c r="M4533" s="44" t="e">
        <f>VLOOKUP(#REF!,'[1]PL3 Danh muc đầy đủ'!$E$9:$X$9281,20,0)</f>
        <v>#REF!</v>
      </c>
      <c r="N4533" s="44" t="e">
        <f>M4533-#REF!</f>
        <v>#REF!</v>
      </c>
    </row>
    <row r="4534" spans="1:14" ht="18" x14ac:dyDescent="0.3">
      <c r="A4534" s="43">
        <v>4524</v>
      </c>
      <c r="B4534" s="17" t="s">
        <v>11803</v>
      </c>
      <c r="C4534" s="18" t="s">
        <v>18138</v>
      </c>
      <c r="D4534" s="17" t="s">
        <v>11804</v>
      </c>
      <c r="E4534" s="18" t="s">
        <v>11799</v>
      </c>
      <c r="F4534" s="18" t="s">
        <v>11799</v>
      </c>
      <c r="G4534" s="17" t="s">
        <v>18</v>
      </c>
      <c r="H4534" s="21">
        <v>763600</v>
      </c>
      <c r="I4534" s="20">
        <v>763669.5652173917</v>
      </c>
      <c r="J4534" s="19">
        <v>794200</v>
      </c>
      <c r="K4534" s="1"/>
      <c r="L4534" s="183"/>
      <c r="M4534" s="44" t="e">
        <f>VLOOKUP(#REF!,'[1]PL3 Danh muc đầy đủ'!$E$9:$X$9281,20,0)</f>
        <v>#REF!</v>
      </c>
      <c r="N4534" s="44" t="e">
        <f>M4534-#REF!</f>
        <v>#REF!</v>
      </c>
    </row>
    <row r="4535" spans="1:14" ht="18" x14ac:dyDescent="0.3">
      <c r="A4535" s="43">
        <v>4525</v>
      </c>
      <c r="B4535" s="17" t="s">
        <v>11805</v>
      </c>
      <c r="C4535" s="18" t="s">
        <v>18138</v>
      </c>
      <c r="D4535" s="17" t="s">
        <v>11806</v>
      </c>
      <c r="E4535" s="18" t="s">
        <v>11800</v>
      </c>
      <c r="F4535" s="18" t="s">
        <v>11800</v>
      </c>
      <c r="G4535" s="17" t="s">
        <v>18</v>
      </c>
      <c r="H4535" s="21">
        <v>763600</v>
      </c>
      <c r="I4535" s="20">
        <v>763669.5652173917</v>
      </c>
      <c r="J4535" s="19">
        <v>794200</v>
      </c>
      <c r="K4535" s="1"/>
      <c r="L4535" s="183"/>
      <c r="M4535" s="44" t="e">
        <f>VLOOKUP(#REF!,'[1]PL3 Danh muc đầy đủ'!$E$9:$X$9281,20,0)</f>
        <v>#REF!</v>
      </c>
      <c r="N4535" s="44" t="e">
        <f>M4535-#REF!</f>
        <v>#REF!</v>
      </c>
    </row>
    <row r="4536" spans="1:14" ht="36" x14ac:dyDescent="0.3">
      <c r="A4536" s="43">
        <v>4526</v>
      </c>
      <c r="B4536" s="17" t="s">
        <v>11807</v>
      </c>
      <c r="C4536" s="18" t="s">
        <v>18136</v>
      </c>
      <c r="D4536" s="17" t="s">
        <v>11808</v>
      </c>
      <c r="E4536" s="18" t="s">
        <v>11800</v>
      </c>
      <c r="F4536" s="18" t="s">
        <v>11800</v>
      </c>
      <c r="G4536" s="17" t="s">
        <v>20</v>
      </c>
      <c r="H4536" s="21">
        <v>763600</v>
      </c>
      <c r="I4536" s="20">
        <v>763669.5652173917</v>
      </c>
      <c r="J4536" s="19">
        <v>794200</v>
      </c>
      <c r="K4536" s="1"/>
      <c r="L4536" s="183"/>
      <c r="M4536" s="44" t="e">
        <f>VLOOKUP(#REF!,'[1]PL3 Danh muc đầy đủ'!$E$9:$X$9281,20,0)</f>
        <v>#REF!</v>
      </c>
      <c r="N4536" s="44" t="e">
        <f>M4536-#REF!</f>
        <v>#REF!</v>
      </c>
    </row>
    <row r="4537" spans="1:14" ht="18" x14ac:dyDescent="0.3">
      <c r="A4537" s="43">
        <v>4527</v>
      </c>
      <c r="B4537" s="17" t="s">
        <v>11810</v>
      </c>
      <c r="C4537" s="18" t="s">
        <v>18167</v>
      </c>
      <c r="D4537" s="17" t="s">
        <v>11811</v>
      </c>
      <c r="E4537" s="18" t="s">
        <v>11812</v>
      </c>
      <c r="F4537" s="18" t="s">
        <v>11812</v>
      </c>
      <c r="G4537" s="17" t="s">
        <v>18</v>
      </c>
      <c r="H4537" s="21">
        <v>960200</v>
      </c>
      <c r="I4537" s="20">
        <v>960243.47826086893</v>
      </c>
      <c r="J4537" s="19">
        <v>998600</v>
      </c>
      <c r="K4537" s="1"/>
      <c r="L4537" s="183"/>
      <c r="M4537" s="44" t="e">
        <f>VLOOKUP(#REF!,'[1]PL3 Danh muc đầy đủ'!$E$9:$X$9281,20,0)</f>
        <v>#REF!</v>
      </c>
      <c r="N4537" s="44" t="e">
        <f>M4537-#REF!</f>
        <v>#REF!</v>
      </c>
    </row>
    <row r="4538" spans="1:14" ht="18" x14ac:dyDescent="0.3">
      <c r="A4538" s="43">
        <v>4528</v>
      </c>
      <c r="B4538" s="17" t="s">
        <v>11813</v>
      </c>
      <c r="C4538" s="18" t="s">
        <v>18138</v>
      </c>
      <c r="D4538" s="17" t="s">
        <v>11814</v>
      </c>
      <c r="E4538" s="18" t="s">
        <v>11812</v>
      </c>
      <c r="F4538" s="18" t="s">
        <v>11812</v>
      </c>
      <c r="G4538" s="17" t="s">
        <v>18</v>
      </c>
      <c r="H4538" s="21">
        <v>960200</v>
      </c>
      <c r="I4538" s="20">
        <v>960243.47826086893</v>
      </c>
      <c r="J4538" s="19">
        <v>998600</v>
      </c>
      <c r="K4538" s="1"/>
      <c r="L4538" s="183"/>
      <c r="M4538" s="44" t="e">
        <f>VLOOKUP(#REF!,'[1]PL3 Danh muc đầy đủ'!$E$9:$X$9281,20,0)</f>
        <v>#REF!</v>
      </c>
      <c r="N4538" s="44" t="e">
        <f>M4538-#REF!</f>
        <v>#REF!</v>
      </c>
    </row>
    <row r="4539" spans="1:14" ht="72" x14ac:dyDescent="0.3">
      <c r="A4539" s="43">
        <v>4529</v>
      </c>
      <c r="B4539" s="17" t="s">
        <v>11815</v>
      </c>
      <c r="C4539" s="18" t="s">
        <v>18138</v>
      </c>
      <c r="D4539" s="17" t="s">
        <v>11771</v>
      </c>
      <c r="E4539" s="18" t="s">
        <v>16894</v>
      </c>
      <c r="F4539" s="18" t="s">
        <v>16894</v>
      </c>
      <c r="G4539" s="17" t="s">
        <v>18</v>
      </c>
      <c r="H4539" s="21">
        <v>930200</v>
      </c>
      <c r="I4539" s="20">
        <v>930243.47826086893</v>
      </c>
      <c r="J4539" s="19">
        <v>967400</v>
      </c>
      <c r="K4539" s="1"/>
      <c r="L4539" s="183"/>
      <c r="M4539" s="44" t="e">
        <f>VLOOKUP(#REF!,'[1]PL3 Danh muc đầy đủ'!$E$9:$X$9281,20,0)</f>
        <v>#REF!</v>
      </c>
      <c r="N4539" s="44" t="e">
        <f>M4539-#REF!</f>
        <v>#REF!</v>
      </c>
    </row>
    <row r="4540" spans="1:14" ht="54" x14ac:dyDescent="0.3">
      <c r="A4540" s="43">
        <v>4530</v>
      </c>
      <c r="B4540" s="17" t="s">
        <v>11816</v>
      </c>
      <c r="C4540" s="18" t="s">
        <v>18138</v>
      </c>
      <c r="D4540" s="17" t="s">
        <v>11773</v>
      </c>
      <c r="E4540" s="18" t="s">
        <v>11774</v>
      </c>
      <c r="F4540" s="18" t="s">
        <v>11774</v>
      </c>
      <c r="G4540" s="17" t="s">
        <v>18</v>
      </c>
      <c r="H4540" s="21">
        <v>930200</v>
      </c>
      <c r="I4540" s="20">
        <v>930243.47826086893</v>
      </c>
      <c r="J4540" s="19">
        <v>967400</v>
      </c>
      <c r="K4540" s="1"/>
      <c r="L4540" s="183"/>
      <c r="M4540" s="44" t="e">
        <f>VLOOKUP(#REF!,'[1]PL3 Danh muc đầy đủ'!$E$9:$X$9281,20,0)</f>
        <v>#REF!</v>
      </c>
      <c r="N4540" s="44" t="e">
        <f>M4540-#REF!</f>
        <v>#REF!</v>
      </c>
    </row>
    <row r="4541" spans="1:14" ht="36" x14ac:dyDescent="0.3">
      <c r="A4541" s="43">
        <v>4531</v>
      </c>
      <c r="B4541" s="17" t="s">
        <v>11817</v>
      </c>
      <c r="C4541" s="18" t="s">
        <v>18167</v>
      </c>
      <c r="D4541" s="17" t="s">
        <v>11818</v>
      </c>
      <c r="E4541" s="18" t="s">
        <v>11819</v>
      </c>
      <c r="F4541" s="18" t="s">
        <v>11819</v>
      </c>
      <c r="G4541" s="17" t="s">
        <v>24</v>
      </c>
      <c r="H4541" s="21">
        <v>1402600</v>
      </c>
      <c r="I4541" s="20">
        <v>1402626.0869565215</v>
      </c>
      <c r="J4541" s="19">
        <v>1458700</v>
      </c>
      <c r="K4541" s="1"/>
      <c r="L4541" s="183"/>
      <c r="M4541" s="44" t="e">
        <f>VLOOKUP(#REF!,'[1]PL3 Danh muc đầy đủ'!$E$9:$X$9281,20,0)</f>
        <v>#REF!</v>
      </c>
      <c r="N4541" s="44" t="e">
        <f>M4541-#REF!</f>
        <v>#REF!</v>
      </c>
    </row>
    <row r="4542" spans="1:14" ht="36" x14ac:dyDescent="0.3">
      <c r="A4542" s="43">
        <v>4532</v>
      </c>
      <c r="B4542" s="17" t="s">
        <v>18253</v>
      </c>
      <c r="C4542" s="18" t="s">
        <v>18167</v>
      </c>
      <c r="D4542" s="17" t="s">
        <v>18425</v>
      </c>
      <c r="E4542" s="18" t="s">
        <v>18593</v>
      </c>
      <c r="F4542" s="18" t="s">
        <v>18593</v>
      </c>
      <c r="G4542" s="17" t="s">
        <v>24</v>
      </c>
      <c r="H4542" s="21">
        <v>1402600</v>
      </c>
      <c r="I4542" s="20">
        <v>1402626.0869565215</v>
      </c>
      <c r="J4542" s="19">
        <v>1458700</v>
      </c>
      <c r="K4542" s="18"/>
      <c r="L4542" s="184"/>
      <c r="M4542" s="44" t="e">
        <f>VLOOKUP(#REF!,'[1]PL3 Danh muc đầy đủ'!$E$9:$X$9281,20,0)</f>
        <v>#REF!</v>
      </c>
      <c r="N4542" s="44" t="e">
        <f>M4542-#REF!</f>
        <v>#REF!</v>
      </c>
    </row>
    <row r="4543" spans="1:14" ht="54" x14ac:dyDescent="0.3">
      <c r="A4543" s="43">
        <v>4533</v>
      </c>
      <c r="B4543" s="17" t="s">
        <v>18254</v>
      </c>
      <c r="C4543" s="18" t="s">
        <v>18167</v>
      </c>
      <c r="D4543" s="17" t="s">
        <v>18426</v>
      </c>
      <c r="E4543" s="18" t="s">
        <v>16898</v>
      </c>
      <c r="F4543" s="18" t="s">
        <v>16898</v>
      </c>
      <c r="G4543" s="17" t="s">
        <v>24</v>
      </c>
      <c r="H4543" s="21">
        <v>1402600</v>
      </c>
      <c r="I4543" s="20">
        <v>1402626.0869565215</v>
      </c>
      <c r="J4543" s="19">
        <v>1458700</v>
      </c>
      <c r="K4543" s="18"/>
      <c r="L4543" s="184"/>
      <c r="M4543" s="44" t="e">
        <f>VLOOKUP(#REF!,'[1]PL3 Danh muc đầy đủ'!$E$9:$X$9281,20,0)</f>
        <v>#REF!</v>
      </c>
      <c r="N4543" s="44" t="e">
        <f>M4543-#REF!</f>
        <v>#REF!</v>
      </c>
    </row>
    <row r="4544" spans="1:14" ht="36" x14ac:dyDescent="0.3">
      <c r="A4544" s="43">
        <v>4534</v>
      </c>
      <c r="B4544" s="17" t="s">
        <v>11820</v>
      </c>
      <c r="C4544" s="18" t="s">
        <v>18138</v>
      </c>
      <c r="D4544" s="17" t="s">
        <v>11821</v>
      </c>
      <c r="E4544" s="18" t="s">
        <v>11819</v>
      </c>
      <c r="F4544" s="18" t="s">
        <v>11819</v>
      </c>
      <c r="G4544" s="17" t="s">
        <v>24</v>
      </c>
      <c r="H4544" s="21">
        <v>1402600</v>
      </c>
      <c r="I4544" s="20">
        <v>1402626.0869565215</v>
      </c>
      <c r="J4544" s="19">
        <v>1458700</v>
      </c>
      <c r="K4544" s="1"/>
      <c r="L4544" s="183"/>
      <c r="M4544" s="44" t="e">
        <f>VLOOKUP(#REF!,'[1]PL3 Danh muc đầy đủ'!$E$9:$X$9281,20,0)</f>
        <v>#REF!</v>
      </c>
      <c r="N4544" s="44" t="e">
        <f>M4544-#REF!</f>
        <v>#REF!</v>
      </c>
    </row>
    <row r="4545" spans="1:14" ht="36" x14ac:dyDescent="0.3">
      <c r="A4545" s="43">
        <v>4535</v>
      </c>
      <c r="B4545" s="17" t="s">
        <v>18283</v>
      </c>
      <c r="C4545" s="18" t="s">
        <v>18138</v>
      </c>
      <c r="D4545" s="17" t="s">
        <v>18454</v>
      </c>
      <c r="E4545" s="18" t="s">
        <v>18593</v>
      </c>
      <c r="F4545" s="18" t="s">
        <v>18593</v>
      </c>
      <c r="G4545" s="17" t="s">
        <v>24</v>
      </c>
      <c r="H4545" s="21">
        <v>1402600</v>
      </c>
      <c r="I4545" s="20">
        <v>1402626.0869565215</v>
      </c>
      <c r="J4545" s="19">
        <v>1458700</v>
      </c>
      <c r="K4545" s="18"/>
      <c r="L4545" s="184"/>
      <c r="M4545" s="44" t="e">
        <f>VLOOKUP(#REF!,'[1]PL3 Danh muc đầy đủ'!$E$9:$X$9281,20,0)</f>
        <v>#REF!</v>
      </c>
      <c r="N4545" s="44" t="e">
        <f>M4545-#REF!</f>
        <v>#REF!</v>
      </c>
    </row>
    <row r="4546" spans="1:14" ht="54" x14ac:dyDescent="0.3">
      <c r="A4546" s="43">
        <v>4536</v>
      </c>
      <c r="B4546" s="17" t="s">
        <v>11822</v>
      </c>
      <c r="C4546" s="18" t="s">
        <v>18138</v>
      </c>
      <c r="D4546" s="17" t="s">
        <v>11823</v>
      </c>
      <c r="E4546" s="18" t="s">
        <v>16898</v>
      </c>
      <c r="F4546" s="18" t="s">
        <v>16898</v>
      </c>
      <c r="G4546" s="17" t="s">
        <v>24</v>
      </c>
      <c r="H4546" s="21">
        <v>1402600</v>
      </c>
      <c r="I4546" s="20">
        <v>1402626.0869565215</v>
      </c>
      <c r="J4546" s="19">
        <v>1458700</v>
      </c>
      <c r="K4546" s="1"/>
      <c r="L4546" s="183"/>
      <c r="M4546" s="44" t="e">
        <f>VLOOKUP(#REF!,'[1]PL3 Danh muc đầy đủ'!$E$9:$X$9281,20,0)</f>
        <v>#REF!</v>
      </c>
      <c r="N4546" s="44" t="e">
        <f>M4546-#REF!</f>
        <v>#REF!</v>
      </c>
    </row>
    <row r="4547" spans="1:14" ht="18" x14ac:dyDescent="0.3">
      <c r="A4547" s="43">
        <v>4537</v>
      </c>
      <c r="B4547" s="17" t="s">
        <v>11824</v>
      </c>
      <c r="C4547" s="18" t="s">
        <v>18138</v>
      </c>
      <c r="D4547" s="17" t="s">
        <v>11825</v>
      </c>
      <c r="E4547" s="18" t="s">
        <v>11826</v>
      </c>
      <c r="F4547" s="18" t="s">
        <v>11826</v>
      </c>
      <c r="G4547" s="17" t="s">
        <v>24</v>
      </c>
      <c r="H4547" s="21">
        <v>1402600</v>
      </c>
      <c r="I4547" s="20">
        <v>1402626.0869565215</v>
      </c>
      <c r="J4547" s="19">
        <v>1458700</v>
      </c>
      <c r="K4547" s="1"/>
      <c r="L4547" s="183"/>
      <c r="M4547" s="44" t="e">
        <f>VLOOKUP(#REF!,'[1]PL3 Danh muc đầy đủ'!$E$9:$X$9281,20,0)</f>
        <v>#REF!</v>
      </c>
      <c r="N4547" s="44" t="e">
        <f>M4547-#REF!</f>
        <v>#REF!</v>
      </c>
    </row>
    <row r="4548" spans="1:14" ht="18" x14ac:dyDescent="0.3">
      <c r="A4548" s="43">
        <v>4538</v>
      </c>
      <c r="B4548" s="17" t="s">
        <v>11827</v>
      </c>
      <c r="C4548" s="18" t="s">
        <v>18138</v>
      </c>
      <c r="D4548" s="17" t="s">
        <v>11828</v>
      </c>
      <c r="E4548" s="18" t="s">
        <v>11829</v>
      </c>
      <c r="F4548" s="18" t="s">
        <v>11829</v>
      </c>
      <c r="G4548" s="17" t="s">
        <v>24</v>
      </c>
      <c r="H4548" s="21">
        <v>1402600</v>
      </c>
      <c r="I4548" s="20">
        <v>1402626.0869565215</v>
      </c>
      <c r="J4548" s="19">
        <v>1458700</v>
      </c>
      <c r="K4548" s="1"/>
      <c r="L4548" s="183"/>
      <c r="M4548" s="44" t="e">
        <f>VLOOKUP(#REF!,'[1]PL3 Danh muc đầy đủ'!$E$9:$X$9281,20,0)</f>
        <v>#REF!</v>
      </c>
      <c r="N4548" s="44" t="e">
        <f>M4548-#REF!</f>
        <v>#REF!</v>
      </c>
    </row>
    <row r="4549" spans="1:14" ht="54" x14ac:dyDescent="0.3">
      <c r="A4549" s="43">
        <v>4539</v>
      </c>
      <c r="B4549" s="17" t="s">
        <v>18284</v>
      </c>
      <c r="C4549" s="18" t="s">
        <v>18138</v>
      </c>
      <c r="D4549" s="17" t="s">
        <v>18455</v>
      </c>
      <c r="E4549" s="18" t="s">
        <v>18617</v>
      </c>
      <c r="F4549" s="18" t="s">
        <v>18617</v>
      </c>
      <c r="G4549" s="17" t="s">
        <v>24</v>
      </c>
      <c r="H4549" s="21">
        <v>1402600</v>
      </c>
      <c r="I4549" s="20">
        <v>1402626.0869565215</v>
      </c>
      <c r="J4549" s="19">
        <v>1458700</v>
      </c>
      <c r="K4549" s="18"/>
      <c r="L4549" s="184"/>
      <c r="M4549" s="44" t="e">
        <f>VLOOKUP(#REF!,'[1]PL3 Danh muc đầy đủ'!$E$9:$X$9281,20,0)</f>
        <v>#REF!</v>
      </c>
      <c r="N4549" s="44" t="e">
        <f>M4549-#REF!</f>
        <v>#REF!</v>
      </c>
    </row>
    <row r="4550" spans="1:14" ht="36" x14ac:dyDescent="0.3">
      <c r="A4550" s="43">
        <v>4540</v>
      </c>
      <c r="B4550" s="17" t="s">
        <v>18344</v>
      </c>
      <c r="C4550" s="18" t="s">
        <v>18136</v>
      </c>
      <c r="D4550" s="17" t="s">
        <v>18515</v>
      </c>
      <c r="E4550" s="18" t="s">
        <v>18677</v>
      </c>
      <c r="F4550" s="18" t="s">
        <v>18677</v>
      </c>
      <c r="G4550" s="17" t="s">
        <v>24</v>
      </c>
      <c r="H4550" s="21">
        <v>1402600</v>
      </c>
      <c r="I4550" s="20">
        <v>1402626.0869565215</v>
      </c>
      <c r="J4550" s="19">
        <v>1458700</v>
      </c>
      <c r="K4550" s="18"/>
      <c r="L4550" s="184"/>
      <c r="M4550" s="44" t="e">
        <f>VLOOKUP(#REF!,'[1]PL3 Danh muc đầy đủ'!$E$9:$X$9281,20,0)</f>
        <v>#REF!</v>
      </c>
      <c r="N4550" s="44" t="e">
        <f>M4550-#REF!</f>
        <v>#REF!</v>
      </c>
    </row>
    <row r="4551" spans="1:14" ht="36" x14ac:dyDescent="0.3">
      <c r="A4551" s="43">
        <v>4541</v>
      </c>
      <c r="B4551" s="17" t="s">
        <v>18345</v>
      </c>
      <c r="C4551" s="18" t="s">
        <v>18136</v>
      </c>
      <c r="D4551" s="17" t="s">
        <v>18516</v>
      </c>
      <c r="E4551" s="18" t="s">
        <v>18678</v>
      </c>
      <c r="F4551" s="18" t="s">
        <v>18678</v>
      </c>
      <c r="G4551" s="17" t="s">
        <v>18</v>
      </c>
      <c r="H4551" s="21">
        <v>1402600</v>
      </c>
      <c r="I4551" s="20">
        <v>1402626.0869565215</v>
      </c>
      <c r="J4551" s="19">
        <v>1458700</v>
      </c>
      <c r="K4551" s="18"/>
      <c r="L4551" s="184"/>
      <c r="M4551" s="44" t="e">
        <f>VLOOKUP(#REF!,'[1]PL3 Danh muc đầy đủ'!$E$9:$X$9281,20,0)</f>
        <v>#REF!</v>
      </c>
      <c r="N4551" s="44" t="e">
        <f>M4551-#REF!</f>
        <v>#REF!</v>
      </c>
    </row>
    <row r="4552" spans="1:14" ht="36" x14ac:dyDescent="0.3">
      <c r="A4552" s="43">
        <v>4542</v>
      </c>
      <c r="B4552" s="17" t="s">
        <v>11830</v>
      </c>
      <c r="C4552" s="18" t="s">
        <v>18136</v>
      </c>
      <c r="D4552" s="17" t="s">
        <v>11831</v>
      </c>
      <c r="E4552" s="18" t="s">
        <v>11829</v>
      </c>
      <c r="F4552" s="18" t="s">
        <v>11829</v>
      </c>
      <c r="G4552" s="17" t="s">
        <v>18</v>
      </c>
      <c r="H4552" s="21">
        <v>1402600</v>
      </c>
      <c r="I4552" s="20">
        <v>1402626.0869565215</v>
      </c>
      <c r="J4552" s="19">
        <v>1458700</v>
      </c>
      <c r="K4552" s="1"/>
      <c r="L4552" s="183"/>
      <c r="M4552" s="44" t="e">
        <f>VLOOKUP(#REF!,'[1]PL3 Danh muc đầy đủ'!$E$9:$X$9281,20,0)</f>
        <v>#REF!</v>
      </c>
      <c r="N4552" s="44" t="e">
        <f>M4552-#REF!</f>
        <v>#REF!</v>
      </c>
    </row>
    <row r="4553" spans="1:14" ht="18" x14ac:dyDescent="0.3">
      <c r="A4553" s="43">
        <v>4543</v>
      </c>
      <c r="B4553" s="17" t="s">
        <v>11832</v>
      </c>
      <c r="C4553" s="18" t="s">
        <v>18167</v>
      </c>
      <c r="D4553" s="17" t="s">
        <v>11833</v>
      </c>
      <c r="E4553" s="18" t="s">
        <v>11834</v>
      </c>
      <c r="F4553" s="18" t="s">
        <v>11834</v>
      </c>
      <c r="G4553" s="17" t="s">
        <v>24</v>
      </c>
      <c r="H4553" s="21">
        <v>1644100</v>
      </c>
      <c r="I4553" s="20">
        <v>1644191.3043478262</v>
      </c>
      <c r="J4553" s="19">
        <v>1709900</v>
      </c>
      <c r="K4553" s="1" t="s">
        <v>11784</v>
      </c>
      <c r="L4553" s="183"/>
      <c r="M4553" s="44" t="e">
        <f>VLOOKUP(#REF!,'[1]PL3 Danh muc đầy đủ'!$E$9:$X$9281,20,0)</f>
        <v>#REF!</v>
      </c>
      <c r="N4553" s="44" t="e">
        <f>M4553-#REF!</f>
        <v>#REF!</v>
      </c>
    </row>
    <row r="4554" spans="1:14" ht="18" x14ac:dyDescent="0.3">
      <c r="A4554" s="43">
        <v>4544</v>
      </c>
      <c r="B4554" s="17" t="s">
        <v>11835</v>
      </c>
      <c r="C4554" s="18" t="s">
        <v>18138</v>
      </c>
      <c r="D4554" s="17" t="s">
        <v>11836</v>
      </c>
      <c r="E4554" s="18" t="s">
        <v>11834</v>
      </c>
      <c r="F4554" s="18" t="s">
        <v>11834</v>
      </c>
      <c r="G4554" s="17" t="s">
        <v>24</v>
      </c>
      <c r="H4554" s="21">
        <v>1644100</v>
      </c>
      <c r="I4554" s="20">
        <v>1644191.3043478262</v>
      </c>
      <c r="J4554" s="19">
        <v>1709900</v>
      </c>
      <c r="K4554" s="1" t="s">
        <v>11784</v>
      </c>
      <c r="L4554" s="183"/>
      <c r="M4554" s="44" t="e">
        <f>VLOOKUP(#REF!,'[1]PL3 Danh muc đầy đủ'!$E$9:$X$9281,20,0)</f>
        <v>#REF!</v>
      </c>
      <c r="N4554" s="44" t="e">
        <f>M4554-#REF!</f>
        <v>#REF!</v>
      </c>
    </row>
    <row r="4555" spans="1:14" ht="18" x14ac:dyDescent="0.3">
      <c r="A4555" s="43">
        <v>4545</v>
      </c>
      <c r="B4555" s="17" t="s">
        <v>18252</v>
      </c>
      <c r="C4555" s="18" t="s">
        <v>18167</v>
      </c>
      <c r="D4555" s="17" t="s">
        <v>18424</v>
      </c>
      <c r="E4555" s="18" t="s">
        <v>11837</v>
      </c>
      <c r="F4555" s="18" t="s">
        <v>11837</v>
      </c>
      <c r="G4555" s="17" t="s">
        <v>18</v>
      </c>
      <c r="H4555" s="21">
        <v>1244100</v>
      </c>
      <c r="I4555" s="20">
        <v>1244191.3043478262</v>
      </c>
      <c r="J4555" s="19">
        <v>1293900</v>
      </c>
      <c r="K4555" s="18"/>
      <c r="L4555" s="184"/>
      <c r="M4555" s="44" t="e">
        <f>VLOOKUP(#REF!,'[1]PL3 Danh muc đầy đủ'!$E$9:$X$9281,20,0)</f>
        <v>#REF!</v>
      </c>
      <c r="N4555" s="44" t="e">
        <f>M4555-#REF!</f>
        <v>#REF!</v>
      </c>
    </row>
    <row r="4556" spans="1:14" ht="36" x14ac:dyDescent="0.3">
      <c r="A4556" s="43">
        <v>4546</v>
      </c>
      <c r="B4556" s="17" t="s">
        <v>18256</v>
      </c>
      <c r="C4556" s="18" t="s">
        <v>18167</v>
      </c>
      <c r="D4556" s="17" t="s">
        <v>18428</v>
      </c>
      <c r="E4556" s="18" t="s">
        <v>11838</v>
      </c>
      <c r="F4556" s="18" t="s">
        <v>11838</v>
      </c>
      <c r="G4556" s="17" t="s">
        <v>24</v>
      </c>
      <c r="H4556" s="21">
        <v>1244100</v>
      </c>
      <c r="I4556" s="20">
        <v>1244191.3043478262</v>
      </c>
      <c r="J4556" s="19">
        <v>1293900</v>
      </c>
      <c r="K4556" s="18"/>
      <c r="L4556" s="184"/>
      <c r="M4556" s="44" t="e">
        <f>VLOOKUP(#REF!,'[1]PL3 Danh muc đầy đủ'!$E$9:$X$9281,20,0)</f>
        <v>#REF!</v>
      </c>
      <c r="N4556" s="44" t="e">
        <f>M4556-#REF!</f>
        <v>#REF!</v>
      </c>
    </row>
    <row r="4557" spans="1:14" ht="36" x14ac:dyDescent="0.3">
      <c r="A4557" s="43">
        <v>4547</v>
      </c>
      <c r="B4557" s="17" t="s">
        <v>18280</v>
      </c>
      <c r="C4557" s="18" t="s">
        <v>18138</v>
      </c>
      <c r="D4557" s="17" t="s">
        <v>18451</v>
      </c>
      <c r="E4557" s="18" t="s">
        <v>18614</v>
      </c>
      <c r="F4557" s="18" t="s">
        <v>18614</v>
      </c>
      <c r="G4557" s="17" t="s">
        <v>24</v>
      </c>
      <c r="H4557" s="21">
        <v>1244100</v>
      </c>
      <c r="I4557" s="20">
        <v>1244191.3043478262</v>
      </c>
      <c r="J4557" s="19">
        <v>1293900</v>
      </c>
      <c r="K4557" s="18"/>
      <c r="L4557" s="184"/>
      <c r="M4557" s="44" t="e">
        <f>VLOOKUP(#REF!,'[1]PL3 Danh muc đầy đủ'!$E$9:$X$9281,20,0)</f>
        <v>#REF!</v>
      </c>
      <c r="N4557" s="44" t="e">
        <f>M4557-#REF!</f>
        <v>#REF!</v>
      </c>
    </row>
    <row r="4558" spans="1:14" ht="18" x14ac:dyDescent="0.3">
      <c r="A4558" s="43">
        <v>4548</v>
      </c>
      <c r="B4558" s="17" t="s">
        <v>11839</v>
      </c>
      <c r="C4558" s="18" t="s">
        <v>18138</v>
      </c>
      <c r="D4558" s="17" t="s">
        <v>11840</v>
      </c>
      <c r="E4558" s="18" t="s">
        <v>11837</v>
      </c>
      <c r="F4558" s="18" t="s">
        <v>11837</v>
      </c>
      <c r="G4558" s="17" t="s">
        <v>18</v>
      </c>
      <c r="H4558" s="21">
        <v>1244100</v>
      </c>
      <c r="I4558" s="20">
        <v>1244191.3043478262</v>
      </c>
      <c r="J4558" s="19">
        <v>1293900</v>
      </c>
      <c r="K4558" s="1"/>
      <c r="L4558" s="183"/>
      <c r="M4558" s="44" t="e">
        <f>VLOOKUP(#REF!,'[1]PL3 Danh muc đầy đủ'!$E$9:$X$9281,20,0)</f>
        <v>#REF!</v>
      </c>
      <c r="N4558" s="44" t="e">
        <f>M4558-#REF!</f>
        <v>#REF!</v>
      </c>
    </row>
    <row r="4559" spans="1:14" ht="36" x14ac:dyDescent="0.3">
      <c r="A4559" s="43">
        <v>4549</v>
      </c>
      <c r="B4559" s="17" t="s">
        <v>11841</v>
      </c>
      <c r="C4559" s="18" t="s">
        <v>18138</v>
      </c>
      <c r="D4559" s="17" t="s">
        <v>11842</v>
      </c>
      <c r="E4559" s="18" t="s">
        <v>11838</v>
      </c>
      <c r="F4559" s="18" t="s">
        <v>11838</v>
      </c>
      <c r="G4559" s="17" t="s">
        <v>24</v>
      </c>
      <c r="H4559" s="21">
        <v>1244100</v>
      </c>
      <c r="I4559" s="20">
        <v>1244191.3043478262</v>
      </c>
      <c r="J4559" s="19">
        <v>1293900</v>
      </c>
      <c r="K4559" s="1"/>
      <c r="L4559" s="183"/>
      <c r="M4559" s="44" t="e">
        <f>VLOOKUP(#REF!,'[1]PL3 Danh muc đầy đủ'!$E$9:$X$9281,20,0)</f>
        <v>#REF!</v>
      </c>
      <c r="N4559" s="44" t="e">
        <f>M4559-#REF!</f>
        <v>#REF!</v>
      </c>
    </row>
    <row r="4560" spans="1:14" ht="18" x14ac:dyDescent="0.3">
      <c r="A4560" s="43">
        <v>4550</v>
      </c>
      <c r="B4560" s="17" t="s">
        <v>11843</v>
      </c>
      <c r="C4560" s="18" t="s">
        <v>18138</v>
      </c>
      <c r="D4560" s="17" t="s">
        <v>11844</v>
      </c>
      <c r="E4560" s="18" t="s">
        <v>11845</v>
      </c>
      <c r="F4560" s="18" t="s">
        <v>11845</v>
      </c>
      <c r="G4560" s="17" t="s">
        <v>18</v>
      </c>
      <c r="H4560" s="21">
        <v>930200</v>
      </c>
      <c r="I4560" s="20">
        <v>930243.47826086893</v>
      </c>
      <c r="J4560" s="19">
        <v>967400</v>
      </c>
      <c r="K4560" s="1"/>
      <c r="L4560" s="183"/>
      <c r="M4560" s="44" t="e">
        <f>VLOOKUP(#REF!,'[1]PL3 Danh muc đầy đủ'!$E$9:$X$9281,20,0)</f>
        <v>#REF!</v>
      </c>
      <c r="N4560" s="44" t="e">
        <f>M4560-#REF!</f>
        <v>#REF!</v>
      </c>
    </row>
    <row r="4561" spans="1:14" ht="36" x14ac:dyDescent="0.3">
      <c r="A4561" s="43">
        <v>4551</v>
      </c>
      <c r="B4561" s="17" t="s">
        <v>11846</v>
      </c>
      <c r="C4561" s="18" t="s">
        <v>18138</v>
      </c>
      <c r="D4561" s="17" t="s">
        <v>11847</v>
      </c>
      <c r="E4561" s="18" t="s">
        <v>11848</v>
      </c>
      <c r="F4561" s="18" t="s">
        <v>11848</v>
      </c>
      <c r="G4561" s="17" t="s">
        <v>18</v>
      </c>
      <c r="H4561" s="21">
        <v>930200</v>
      </c>
      <c r="I4561" s="20">
        <v>930243.47826086893</v>
      </c>
      <c r="J4561" s="19">
        <v>967400</v>
      </c>
      <c r="K4561" s="1"/>
      <c r="L4561" s="183"/>
      <c r="M4561" s="44" t="e">
        <f>VLOOKUP(#REF!,'[1]PL3 Danh muc đầy đủ'!$E$9:$X$9281,20,0)</f>
        <v>#REF!</v>
      </c>
      <c r="N4561" s="44" t="e">
        <f>M4561-#REF!</f>
        <v>#REF!</v>
      </c>
    </row>
    <row r="4562" spans="1:14" ht="18" x14ac:dyDescent="0.3">
      <c r="A4562" s="43">
        <v>4552</v>
      </c>
      <c r="B4562" s="17" t="s">
        <v>11849</v>
      </c>
      <c r="C4562" s="18" t="s">
        <v>18138</v>
      </c>
      <c r="D4562" s="17" t="s">
        <v>11844</v>
      </c>
      <c r="E4562" s="18" t="s">
        <v>11845</v>
      </c>
      <c r="F4562" s="18" t="s">
        <v>11845</v>
      </c>
      <c r="G4562" s="17" t="s">
        <v>18</v>
      </c>
      <c r="H4562" s="21">
        <v>1213600</v>
      </c>
      <c r="I4562" s="20">
        <v>1213669.5652173916</v>
      </c>
      <c r="J4562" s="19">
        <v>1262200</v>
      </c>
      <c r="K4562" s="1"/>
      <c r="L4562" s="183"/>
      <c r="M4562" s="44" t="e">
        <f>VLOOKUP(#REF!,'[1]PL3 Danh muc đầy đủ'!$E$9:$X$9281,20,0)</f>
        <v>#REF!</v>
      </c>
      <c r="N4562" s="44" t="e">
        <f>M4562-#REF!</f>
        <v>#REF!</v>
      </c>
    </row>
    <row r="4563" spans="1:14" ht="36" x14ac:dyDescent="0.3">
      <c r="A4563" s="43">
        <v>4553</v>
      </c>
      <c r="B4563" s="17" t="s">
        <v>11850</v>
      </c>
      <c r="C4563" s="18" t="s">
        <v>18138</v>
      </c>
      <c r="D4563" s="17" t="s">
        <v>11847</v>
      </c>
      <c r="E4563" s="18" t="s">
        <v>11848</v>
      </c>
      <c r="F4563" s="18" t="s">
        <v>11848</v>
      </c>
      <c r="G4563" s="17" t="s">
        <v>18</v>
      </c>
      <c r="H4563" s="21">
        <v>1213600</v>
      </c>
      <c r="I4563" s="20">
        <v>1213669.5652173916</v>
      </c>
      <c r="J4563" s="19">
        <v>1262200</v>
      </c>
      <c r="K4563" s="1"/>
      <c r="L4563" s="183"/>
      <c r="M4563" s="44" t="e">
        <f>VLOOKUP(#REF!,'[1]PL3 Danh muc đầy đủ'!$E$9:$X$9281,20,0)</f>
        <v>#REF!</v>
      </c>
      <c r="N4563" s="44" t="e">
        <f>M4563-#REF!</f>
        <v>#REF!</v>
      </c>
    </row>
    <row r="4564" spans="1:14" ht="54" x14ac:dyDescent="0.3">
      <c r="A4564" s="43">
        <v>4554</v>
      </c>
      <c r="B4564" s="17" t="s">
        <v>11851</v>
      </c>
      <c r="C4564" s="18" t="s">
        <v>18138</v>
      </c>
      <c r="D4564" s="17" t="s">
        <v>11852</v>
      </c>
      <c r="E4564" s="18" t="s">
        <v>11853</v>
      </c>
      <c r="F4564" s="18" t="s">
        <v>11853</v>
      </c>
      <c r="G4564" s="17" t="s">
        <v>54</v>
      </c>
      <c r="H4564" s="21">
        <v>5035900</v>
      </c>
      <c r="I4564" s="20">
        <v>5035965.2173913047</v>
      </c>
      <c r="J4564" s="19">
        <v>5237400</v>
      </c>
      <c r="K4564" s="1" t="s">
        <v>11854</v>
      </c>
      <c r="L4564" s="183"/>
      <c r="M4564" s="44" t="e">
        <f>VLOOKUP(#REF!,'[1]PL3 Danh muc đầy đủ'!$E$9:$X$9281,20,0)</f>
        <v>#REF!</v>
      </c>
      <c r="N4564" s="44" t="e">
        <f>M4564-#REF!</f>
        <v>#REF!</v>
      </c>
    </row>
    <row r="4565" spans="1:14" ht="36" x14ac:dyDescent="0.3">
      <c r="A4565" s="43">
        <v>4555</v>
      </c>
      <c r="B4565" s="17" t="s">
        <v>11855</v>
      </c>
      <c r="C4565" s="18" t="s">
        <v>18138</v>
      </c>
      <c r="D4565" s="17" t="s">
        <v>11856</v>
      </c>
      <c r="E4565" s="18" t="s">
        <v>11857</v>
      </c>
      <c r="F4565" s="18" t="s">
        <v>11857</v>
      </c>
      <c r="G4565" s="17" t="s">
        <v>24</v>
      </c>
      <c r="H4565" s="21">
        <v>1722100</v>
      </c>
      <c r="I4565" s="20">
        <v>1722104.3478260869</v>
      </c>
      <c r="J4565" s="19">
        <v>1790900</v>
      </c>
      <c r="K4565" s="1" t="s">
        <v>11809</v>
      </c>
      <c r="L4565" s="183"/>
      <c r="M4565" s="44" t="e">
        <f>VLOOKUP(#REF!,'[1]PL3 Danh muc đầy đủ'!$E$9:$X$9281,20,0)</f>
        <v>#REF!</v>
      </c>
      <c r="N4565" s="44" t="e">
        <f>M4565-#REF!</f>
        <v>#REF!</v>
      </c>
    </row>
    <row r="4566" spans="1:14" ht="18" x14ac:dyDescent="0.3">
      <c r="A4566" s="43">
        <v>4556</v>
      </c>
      <c r="B4566" s="17" t="s">
        <v>11858</v>
      </c>
      <c r="C4566" s="18" t="s">
        <v>18167</v>
      </c>
      <c r="D4566" s="17" t="s">
        <v>11859</v>
      </c>
      <c r="E4566" s="18" t="s">
        <v>16899</v>
      </c>
      <c r="F4566" s="18" t="s">
        <v>16899</v>
      </c>
      <c r="G4566" s="17" t="s">
        <v>54</v>
      </c>
      <c r="H4566" s="21">
        <v>1322100</v>
      </c>
      <c r="I4566" s="20">
        <v>1322104.3478260869</v>
      </c>
      <c r="J4566" s="19">
        <v>1374900</v>
      </c>
      <c r="K4566" s="1"/>
      <c r="L4566" s="183"/>
      <c r="M4566" s="44" t="e">
        <f>VLOOKUP(#REF!,'[1]PL3 Danh muc đầy đủ'!$E$9:$X$9281,20,0)</f>
        <v>#REF!</v>
      </c>
      <c r="N4566" s="44" t="e">
        <f>M4566-#REF!</f>
        <v>#REF!</v>
      </c>
    </row>
    <row r="4567" spans="1:14" ht="36" x14ac:dyDescent="0.3">
      <c r="A4567" s="43">
        <v>4557</v>
      </c>
      <c r="B4567" s="17" t="s">
        <v>11860</v>
      </c>
      <c r="C4567" s="18" t="s">
        <v>18147</v>
      </c>
      <c r="D4567" s="17" t="s">
        <v>11861</v>
      </c>
      <c r="E4567" s="18" t="s">
        <v>11862</v>
      </c>
      <c r="F4567" s="18" t="s">
        <v>11862</v>
      </c>
      <c r="G4567" s="17" t="s">
        <v>24</v>
      </c>
      <c r="H4567" s="21">
        <v>1322100</v>
      </c>
      <c r="I4567" s="20">
        <v>1322104.3478260869</v>
      </c>
      <c r="J4567" s="19">
        <v>1374900</v>
      </c>
      <c r="K4567" s="1"/>
      <c r="L4567" s="183"/>
      <c r="M4567" s="44" t="e">
        <f>VLOOKUP(#REF!,'[1]PL3 Danh muc đầy đủ'!$E$9:$X$9281,20,0)</f>
        <v>#REF!</v>
      </c>
      <c r="N4567" s="44" t="e">
        <f>M4567-#REF!</f>
        <v>#REF!</v>
      </c>
    </row>
    <row r="4568" spans="1:14" ht="36" x14ac:dyDescent="0.3">
      <c r="A4568" s="43">
        <v>4558</v>
      </c>
      <c r="B4568" s="17" t="s">
        <v>11863</v>
      </c>
      <c r="C4568" s="18" t="s">
        <v>18147</v>
      </c>
      <c r="D4568" s="17" t="s">
        <v>11864</v>
      </c>
      <c r="E4568" s="18" t="s">
        <v>11865</v>
      </c>
      <c r="F4568" s="18" t="s">
        <v>11865</v>
      </c>
      <c r="G4568" s="17" t="s">
        <v>24</v>
      </c>
      <c r="H4568" s="21">
        <v>1322100</v>
      </c>
      <c r="I4568" s="20">
        <v>1322104.3478260869</v>
      </c>
      <c r="J4568" s="19">
        <v>1374900</v>
      </c>
      <c r="K4568" s="1"/>
      <c r="L4568" s="183"/>
      <c r="M4568" s="44" t="e">
        <f>VLOOKUP(#REF!,'[1]PL3 Danh muc đầy đủ'!$E$9:$X$9281,20,0)</f>
        <v>#REF!</v>
      </c>
      <c r="N4568" s="44" t="e">
        <f>M4568-#REF!</f>
        <v>#REF!</v>
      </c>
    </row>
    <row r="4569" spans="1:14" ht="18" x14ac:dyDescent="0.3">
      <c r="A4569" s="43">
        <v>4559</v>
      </c>
      <c r="B4569" s="17" t="s">
        <v>11866</v>
      </c>
      <c r="C4569" s="18" t="s">
        <v>18147</v>
      </c>
      <c r="D4569" s="17" t="s">
        <v>11867</v>
      </c>
      <c r="E4569" s="18" t="s">
        <v>11868</v>
      </c>
      <c r="F4569" s="18" t="s">
        <v>11868</v>
      </c>
      <c r="G4569" s="17" t="s">
        <v>24</v>
      </c>
      <c r="H4569" s="21">
        <v>1322100</v>
      </c>
      <c r="I4569" s="20">
        <v>1322104.3478260869</v>
      </c>
      <c r="J4569" s="19">
        <v>1374900</v>
      </c>
      <c r="K4569" s="1"/>
      <c r="L4569" s="183"/>
      <c r="M4569" s="44" t="e">
        <f>VLOOKUP(#REF!,'[1]PL3 Danh muc đầy đủ'!$E$9:$X$9281,20,0)</f>
        <v>#REF!</v>
      </c>
      <c r="N4569" s="44" t="e">
        <f>M4569-#REF!</f>
        <v>#REF!</v>
      </c>
    </row>
    <row r="4570" spans="1:14" ht="18" x14ac:dyDescent="0.3">
      <c r="A4570" s="43">
        <v>4560</v>
      </c>
      <c r="B4570" s="17" t="s">
        <v>11869</v>
      </c>
      <c r="C4570" s="18" t="s">
        <v>18147</v>
      </c>
      <c r="D4570" s="17" t="s">
        <v>11870</v>
      </c>
      <c r="E4570" s="18" t="s">
        <v>11871</v>
      </c>
      <c r="F4570" s="18" t="s">
        <v>11871</v>
      </c>
      <c r="G4570" s="17" t="s">
        <v>18</v>
      </c>
      <c r="H4570" s="21">
        <v>1322100</v>
      </c>
      <c r="I4570" s="20">
        <v>1322104.3478260869</v>
      </c>
      <c r="J4570" s="19">
        <v>1374900</v>
      </c>
      <c r="K4570" s="1"/>
      <c r="L4570" s="183"/>
      <c r="M4570" s="44" t="e">
        <f>VLOOKUP(#REF!,'[1]PL3 Danh muc đầy đủ'!$E$9:$X$9281,20,0)</f>
        <v>#REF!</v>
      </c>
      <c r="N4570" s="44" t="e">
        <f>M4570-#REF!</f>
        <v>#REF!</v>
      </c>
    </row>
    <row r="4571" spans="1:14" ht="36" x14ac:dyDescent="0.3">
      <c r="A4571" s="43">
        <v>4561</v>
      </c>
      <c r="B4571" s="17" t="s">
        <v>11872</v>
      </c>
      <c r="C4571" s="18" t="s">
        <v>18147</v>
      </c>
      <c r="D4571" s="17" t="s">
        <v>11873</v>
      </c>
      <c r="E4571" s="18" t="s">
        <v>11874</v>
      </c>
      <c r="F4571" s="18" t="s">
        <v>17195</v>
      </c>
      <c r="G4571" s="17" t="s">
        <v>24</v>
      </c>
      <c r="H4571" s="21">
        <v>1322100</v>
      </c>
      <c r="I4571" s="20">
        <v>1322104.3478260869</v>
      </c>
      <c r="J4571" s="19">
        <v>1374900</v>
      </c>
      <c r="K4571" s="1"/>
      <c r="L4571" s="183"/>
      <c r="M4571" s="44" t="e">
        <f>VLOOKUP(#REF!,'[1]PL3 Danh muc đầy đủ'!$E$9:$X$9281,20,0)</f>
        <v>#REF!</v>
      </c>
      <c r="N4571" s="44" t="e">
        <f>M4571-#REF!</f>
        <v>#REF!</v>
      </c>
    </row>
    <row r="4572" spans="1:14" ht="36" x14ac:dyDescent="0.3">
      <c r="A4572" s="43">
        <v>4562</v>
      </c>
      <c r="B4572" s="17" t="s">
        <v>11875</v>
      </c>
      <c r="C4572" s="18" t="s">
        <v>18147</v>
      </c>
      <c r="D4572" s="17" t="s">
        <v>11876</v>
      </c>
      <c r="E4572" s="18" t="s">
        <v>11877</v>
      </c>
      <c r="F4572" s="18" t="s">
        <v>17196</v>
      </c>
      <c r="G4572" s="17" t="s">
        <v>24</v>
      </c>
      <c r="H4572" s="21">
        <v>1322100</v>
      </c>
      <c r="I4572" s="20">
        <v>1322104.3478260869</v>
      </c>
      <c r="J4572" s="19">
        <v>1374900</v>
      </c>
      <c r="K4572" s="1"/>
      <c r="L4572" s="183"/>
      <c r="M4572" s="44" t="e">
        <f>VLOOKUP(#REF!,'[1]PL3 Danh muc đầy đủ'!$E$9:$X$9281,20,0)</f>
        <v>#REF!</v>
      </c>
      <c r="N4572" s="44" t="e">
        <f>M4572-#REF!</f>
        <v>#REF!</v>
      </c>
    </row>
    <row r="4573" spans="1:14" ht="18" x14ac:dyDescent="0.3">
      <c r="A4573" s="43">
        <v>4563</v>
      </c>
      <c r="B4573" s="17" t="s">
        <v>11878</v>
      </c>
      <c r="C4573" s="18" t="s">
        <v>18147</v>
      </c>
      <c r="D4573" s="17" t="s">
        <v>11879</v>
      </c>
      <c r="E4573" s="18" t="s">
        <v>11880</v>
      </c>
      <c r="F4573" s="18" t="s">
        <v>11880</v>
      </c>
      <c r="G4573" s="17" t="s">
        <v>24</v>
      </c>
      <c r="H4573" s="21">
        <v>1322100</v>
      </c>
      <c r="I4573" s="20">
        <v>1322104.3478260869</v>
      </c>
      <c r="J4573" s="19">
        <v>1374900</v>
      </c>
      <c r="K4573" s="1"/>
      <c r="L4573" s="183"/>
      <c r="M4573" s="44" t="e">
        <f>VLOOKUP(#REF!,'[1]PL3 Danh muc đầy đủ'!$E$9:$X$9281,20,0)</f>
        <v>#REF!</v>
      </c>
      <c r="N4573" s="44" t="e">
        <f>M4573-#REF!</f>
        <v>#REF!</v>
      </c>
    </row>
    <row r="4574" spans="1:14" ht="36" x14ac:dyDescent="0.3">
      <c r="A4574" s="43">
        <v>4564</v>
      </c>
      <c r="B4574" s="17" t="s">
        <v>11881</v>
      </c>
      <c r="C4574" s="18" t="s">
        <v>18147</v>
      </c>
      <c r="D4574" s="17" t="s">
        <v>11882</v>
      </c>
      <c r="E4574" s="18" t="s">
        <v>11883</v>
      </c>
      <c r="F4574" s="18" t="s">
        <v>11883</v>
      </c>
      <c r="G4574" s="17" t="s">
        <v>24</v>
      </c>
      <c r="H4574" s="21">
        <v>1322100</v>
      </c>
      <c r="I4574" s="20">
        <v>1322104.3478260869</v>
      </c>
      <c r="J4574" s="19">
        <v>1374900</v>
      </c>
      <c r="K4574" s="1"/>
      <c r="L4574" s="183"/>
      <c r="M4574" s="44" t="e">
        <f>VLOOKUP(#REF!,'[1]PL3 Danh muc đầy đủ'!$E$9:$X$9281,20,0)</f>
        <v>#REF!</v>
      </c>
      <c r="N4574" s="44" t="e">
        <f>M4574-#REF!</f>
        <v>#REF!</v>
      </c>
    </row>
    <row r="4575" spans="1:14" ht="36" x14ac:dyDescent="0.3">
      <c r="A4575" s="43">
        <v>4565</v>
      </c>
      <c r="B4575" s="17" t="s">
        <v>11884</v>
      </c>
      <c r="C4575" s="18" t="s">
        <v>18147</v>
      </c>
      <c r="D4575" s="17" t="s">
        <v>11885</v>
      </c>
      <c r="E4575" s="18" t="s">
        <v>11886</v>
      </c>
      <c r="F4575" s="18" t="s">
        <v>11886</v>
      </c>
      <c r="G4575" s="17" t="s">
        <v>24</v>
      </c>
      <c r="H4575" s="21">
        <v>1322100</v>
      </c>
      <c r="I4575" s="20">
        <v>1322104.3478260869</v>
      </c>
      <c r="J4575" s="19">
        <v>1374900</v>
      </c>
      <c r="K4575" s="1"/>
      <c r="L4575" s="183"/>
      <c r="M4575" s="44" t="e">
        <f>VLOOKUP(#REF!,'[1]PL3 Danh muc đầy đủ'!$E$9:$X$9281,20,0)</f>
        <v>#REF!</v>
      </c>
      <c r="N4575" s="44" t="e">
        <f>M4575-#REF!</f>
        <v>#REF!</v>
      </c>
    </row>
    <row r="4576" spans="1:14" ht="36" x14ac:dyDescent="0.3">
      <c r="A4576" s="43">
        <v>4566</v>
      </c>
      <c r="B4576" s="17" t="s">
        <v>11887</v>
      </c>
      <c r="C4576" s="18" t="s">
        <v>18138</v>
      </c>
      <c r="D4576" s="17" t="s">
        <v>11888</v>
      </c>
      <c r="E4576" s="18" t="s">
        <v>10687</v>
      </c>
      <c r="F4576" s="18" t="s">
        <v>10687</v>
      </c>
      <c r="G4576" s="17" t="s">
        <v>24</v>
      </c>
      <c r="H4576" s="21">
        <v>1322100</v>
      </c>
      <c r="I4576" s="20">
        <v>1322104.3478260869</v>
      </c>
      <c r="J4576" s="19">
        <v>1374900</v>
      </c>
      <c r="K4576" s="1"/>
      <c r="L4576" s="183"/>
      <c r="M4576" s="44" t="e">
        <f>VLOOKUP(#REF!,'[1]PL3 Danh muc đầy đủ'!$E$9:$X$9281,20,0)</f>
        <v>#REF!</v>
      </c>
      <c r="N4576" s="44" t="e">
        <f>M4576-#REF!</f>
        <v>#REF!</v>
      </c>
    </row>
    <row r="4577" spans="1:14" ht="36" x14ac:dyDescent="0.3">
      <c r="A4577" s="43">
        <v>4567</v>
      </c>
      <c r="B4577" s="17" t="s">
        <v>11889</v>
      </c>
      <c r="C4577" s="18" t="s">
        <v>18136</v>
      </c>
      <c r="D4577" s="17" t="s">
        <v>11890</v>
      </c>
      <c r="E4577" s="18" t="s">
        <v>16900</v>
      </c>
      <c r="F4577" s="18" t="s">
        <v>16900</v>
      </c>
      <c r="G4577" s="17" t="s">
        <v>18</v>
      </c>
      <c r="H4577" s="21">
        <v>1322100</v>
      </c>
      <c r="I4577" s="20">
        <v>1322104.3478260869</v>
      </c>
      <c r="J4577" s="19">
        <v>1374900</v>
      </c>
      <c r="K4577" s="1"/>
      <c r="L4577" s="183"/>
      <c r="M4577" s="44" t="e">
        <f>VLOOKUP(#REF!,'[1]PL3 Danh muc đầy đủ'!$E$9:$X$9281,20,0)</f>
        <v>#REF!</v>
      </c>
      <c r="N4577" s="44" t="e">
        <f>M4577-#REF!</f>
        <v>#REF!</v>
      </c>
    </row>
    <row r="4578" spans="1:14" ht="18" x14ac:dyDescent="0.3">
      <c r="A4578" s="43">
        <v>4568</v>
      </c>
      <c r="B4578" s="17" t="s">
        <v>11891</v>
      </c>
      <c r="C4578" s="18" t="s">
        <v>18138</v>
      </c>
      <c r="D4578" s="17" t="s">
        <v>11892</v>
      </c>
      <c r="E4578" s="18" t="s">
        <v>11893</v>
      </c>
      <c r="F4578" s="18" t="s">
        <v>11893</v>
      </c>
      <c r="G4578" s="17" t="s">
        <v>20</v>
      </c>
      <c r="H4578" s="21">
        <v>812100</v>
      </c>
      <c r="I4578" s="20">
        <v>812139.13043478213</v>
      </c>
      <c r="J4578" s="19">
        <v>844600</v>
      </c>
      <c r="K4578" s="1"/>
      <c r="L4578" s="183"/>
      <c r="M4578" s="44" t="e">
        <f>VLOOKUP(#REF!,'[1]PL3 Danh muc đầy đủ'!$E$9:$X$9281,20,0)</f>
        <v>#REF!</v>
      </c>
      <c r="N4578" s="44" t="e">
        <f>M4578-#REF!</f>
        <v>#REF!</v>
      </c>
    </row>
    <row r="4579" spans="1:14" ht="18" x14ac:dyDescent="0.3">
      <c r="A4579" s="43">
        <v>4569</v>
      </c>
      <c r="B4579" s="17" t="s">
        <v>11894</v>
      </c>
      <c r="C4579" s="18" t="s">
        <v>18138</v>
      </c>
      <c r="D4579" s="17" t="s">
        <v>11895</v>
      </c>
      <c r="E4579" s="18" t="s">
        <v>11896</v>
      </c>
      <c r="F4579" s="18" t="s">
        <v>11896</v>
      </c>
      <c r="G4579" s="17" t="s">
        <v>18</v>
      </c>
      <c r="H4579" s="21">
        <v>812100</v>
      </c>
      <c r="I4579" s="20">
        <v>812139.13043478213</v>
      </c>
      <c r="J4579" s="19">
        <v>844600</v>
      </c>
      <c r="K4579" s="1"/>
      <c r="L4579" s="183"/>
      <c r="M4579" s="44" t="e">
        <f>VLOOKUP(#REF!,'[1]PL3 Danh muc đầy đủ'!$E$9:$X$9281,20,0)</f>
        <v>#REF!</v>
      </c>
      <c r="N4579" s="44" t="e">
        <f>M4579-#REF!</f>
        <v>#REF!</v>
      </c>
    </row>
    <row r="4580" spans="1:14" ht="36" x14ac:dyDescent="0.3">
      <c r="A4580" s="43">
        <v>4570</v>
      </c>
      <c r="B4580" s="17" t="s">
        <v>11897</v>
      </c>
      <c r="C4580" s="18" t="s">
        <v>18136</v>
      </c>
      <c r="D4580" s="17" t="s">
        <v>11898</v>
      </c>
      <c r="E4580" s="18" t="s">
        <v>16901</v>
      </c>
      <c r="F4580" s="18" t="s">
        <v>16901</v>
      </c>
      <c r="G4580" s="17" t="s">
        <v>20</v>
      </c>
      <c r="H4580" s="21">
        <v>812100</v>
      </c>
      <c r="I4580" s="20">
        <v>812139.13043478213</v>
      </c>
      <c r="J4580" s="19">
        <v>844600</v>
      </c>
      <c r="K4580" s="1"/>
      <c r="L4580" s="183"/>
      <c r="M4580" s="44" t="e">
        <f>VLOOKUP(#REF!,'[1]PL3 Danh muc đầy đủ'!$E$9:$X$9281,20,0)</f>
        <v>#REF!</v>
      </c>
      <c r="N4580" s="44" t="e">
        <f>M4580-#REF!</f>
        <v>#REF!</v>
      </c>
    </row>
    <row r="4581" spans="1:14" ht="18" x14ac:dyDescent="0.3">
      <c r="A4581" s="43">
        <v>4571</v>
      </c>
      <c r="B4581" s="17" t="s">
        <v>11899</v>
      </c>
      <c r="C4581" s="18" t="s">
        <v>18167</v>
      </c>
      <c r="D4581" s="17" t="s">
        <v>11900</v>
      </c>
      <c r="E4581" s="18" t="s">
        <v>11901</v>
      </c>
      <c r="F4581" s="18" t="s">
        <v>11901</v>
      </c>
      <c r="G4581" s="17" t="s">
        <v>54</v>
      </c>
      <c r="H4581" s="21">
        <v>1322100</v>
      </c>
      <c r="I4581" s="20">
        <v>1322104.3478260869</v>
      </c>
      <c r="J4581" s="19">
        <v>1374900</v>
      </c>
      <c r="K4581" s="1"/>
      <c r="L4581" s="183"/>
      <c r="M4581" s="44" t="e">
        <f>VLOOKUP(#REF!,'[1]PL3 Danh muc đầy đủ'!$E$9:$X$9281,20,0)</f>
        <v>#REF!</v>
      </c>
      <c r="N4581" s="44" t="e">
        <f>M4581-#REF!</f>
        <v>#REF!</v>
      </c>
    </row>
    <row r="4582" spans="1:14" ht="18" x14ac:dyDescent="0.3">
      <c r="A4582" s="43">
        <v>4572</v>
      </c>
      <c r="B4582" s="17" t="s">
        <v>11902</v>
      </c>
      <c r="C4582" s="18" t="s">
        <v>18147</v>
      </c>
      <c r="D4582" s="17" t="s">
        <v>11903</v>
      </c>
      <c r="E4582" s="18" t="s">
        <v>11901</v>
      </c>
      <c r="F4582" s="18" t="s">
        <v>11901</v>
      </c>
      <c r="G4582" s="17" t="s">
        <v>24</v>
      </c>
      <c r="H4582" s="21">
        <v>1322100</v>
      </c>
      <c r="I4582" s="20">
        <v>1322104.3478260869</v>
      </c>
      <c r="J4582" s="19">
        <v>1374900</v>
      </c>
      <c r="K4582" s="1"/>
      <c r="L4582" s="183"/>
      <c r="M4582" s="44" t="e">
        <f>VLOOKUP(#REF!,'[1]PL3 Danh muc đầy đủ'!$E$9:$X$9281,20,0)</f>
        <v>#REF!</v>
      </c>
      <c r="N4582" s="44" t="e">
        <f>M4582-#REF!</f>
        <v>#REF!</v>
      </c>
    </row>
    <row r="4583" spans="1:14" ht="18" x14ac:dyDescent="0.3">
      <c r="A4583" s="43">
        <v>4573</v>
      </c>
      <c r="B4583" s="17" t="s">
        <v>11904</v>
      </c>
      <c r="C4583" s="18" t="s">
        <v>18138</v>
      </c>
      <c r="D4583" s="17" t="s">
        <v>11905</v>
      </c>
      <c r="E4583" s="18" t="s">
        <v>11901</v>
      </c>
      <c r="F4583" s="18" t="s">
        <v>11901</v>
      </c>
      <c r="G4583" s="17" t="s">
        <v>54</v>
      </c>
      <c r="H4583" s="21">
        <v>1322100</v>
      </c>
      <c r="I4583" s="20">
        <v>1322104.3478260869</v>
      </c>
      <c r="J4583" s="19">
        <v>1374900</v>
      </c>
      <c r="K4583" s="1"/>
      <c r="L4583" s="183"/>
      <c r="M4583" s="44" t="e">
        <f>VLOOKUP(#REF!,'[1]PL3 Danh muc đầy đủ'!$E$9:$X$9281,20,0)</f>
        <v>#REF!</v>
      </c>
      <c r="N4583" s="44" t="e">
        <f>M4583-#REF!</f>
        <v>#REF!</v>
      </c>
    </row>
    <row r="4584" spans="1:14" ht="18" x14ac:dyDescent="0.3">
      <c r="A4584" s="43">
        <v>4574</v>
      </c>
      <c r="B4584" s="17" t="s">
        <v>11906</v>
      </c>
      <c r="C4584" s="18" t="s">
        <v>18138</v>
      </c>
      <c r="D4584" s="17" t="s">
        <v>11907</v>
      </c>
      <c r="E4584" s="18" t="s">
        <v>11908</v>
      </c>
      <c r="F4584" s="18" t="s">
        <v>11908</v>
      </c>
      <c r="G4584" s="17" t="s">
        <v>24</v>
      </c>
      <c r="H4584" s="21">
        <v>1194100</v>
      </c>
      <c r="I4584" s="20">
        <v>1194191.3043478262</v>
      </c>
      <c r="J4584" s="19">
        <v>1241900</v>
      </c>
      <c r="K4584" s="1"/>
      <c r="L4584" s="183"/>
      <c r="M4584" s="44" t="e">
        <f>VLOOKUP(#REF!,'[1]PL3 Danh muc đầy đủ'!$E$9:$X$9281,20,0)</f>
        <v>#REF!</v>
      </c>
      <c r="N4584" s="44" t="e">
        <f>M4584-#REF!</f>
        <v>#REF!</v>
      </c>
    </row>
    <row r="4585" spans="1:14" ht="18" x14ac:dyDescent="0.3">
      <c r="A4585" s="43">
        <v>4575</v>
      </c>
      <c r="B4585" s="17" t="s">
        <v>11909</v>
      </c>
      <c r="C4585" s="18" t="s">
        <v>18167</v>
      </c>
      <c r="D4585" s="17" t="s">
        <v>11910</v>
      </c>
      <c r="E4585" s="18" t="s">
        <v>11911</v>
      </c>
      <c r="F4585" s="18" t="s">
        <v>11911</v>
      </c>
      <c r="G4585" s="17" t="s">
        <v>18</v>
      </c>
      <c r="H4585" s="21">
        <v>698800</v>
      </c>
      <c r="I4585" s="20">
        <v>698852.17391304416</v>
      </c>
      <c r="J4585" s="19">
        <v>726800</v>
      </c>
      <c r="K4585" s="1"/>
      <c r="L4585" s="183"/>
      <c r="M4585" s="44" t="e">
        <f>VLOOKUP(#REF!,'[1]PL3 Danh muc đầy đủ'!$E$9:$X$9281,20,0)</f>
        <v>#REF!</v>
      </c>
      <c r="N4585" s="44" t="e">
        <f>M4585-#REF!</f>
        <v>#REF!</v>
      </c>
    </row>
    <row r="4586" spans="1:14" ht="18" x14ac:dyDescent="0.3">
      <c r="A4586" s="43">
        <v>4576</v>
      </c>
      <c r="B4586" s="17" t="s">
        <v>11912</v>
      </c>
      <c r="C4586" s="18" t="s">
        <v>18138</v>
      </c>
      <c r="D4586" s="17" t="s">
        <v>11913</v>
      </c>
      <c r="E4586" s="18" t="s">
        <v>11911</v>
      </c>
      <c r="F4586" s="18" t="s">
        <v>11911</v>
      </c>
      <c r="G4586" s="17" t="s">
        <v>18</v>
      </c>
      <c r="H4586" s="21">
        <v>698800</v>
      </c>
      <c r="I4586" s="20">
        <v>698852.17391304416</v>
      </c>
      <c r="J4586" s="19">
        <v>726800</v>
      </c>
      <c r="K4586" s="1"/>
      <c r="L4586" s="183"/>
      <c r="M4586" s="44" t="e">
        <f>VLOOKUP(#REF!,'[1]PL3 Danh muc đầy đủ'!$E$9:$X$9281,20,0)</f>
        <v>#REF!</v>
      </c>
      <c r="N4586" s="44" t="e">
        <f>M4586-#REF!</f>
        <v>#REF!</v>
      </c>
    </row>
    <row r="4587" spans="1:14" ht="18" x14ac:dyDescent="0.3">
      <c r="A4587" s="43">
        <v>4577</v>
      </c>
      <c r="B4587" s="17" t="s">
        <v>11914</v>
      </c>
      <c r="C4587" s="18" t="s">
        <v>18138</v>
      </c>
      <c r="D4587" s="17" t="s">
        <v>11915</v>
      </c>
      <c r="E4587" s="18" t="s">
        <v>11916</v>
      </c>
      <c r="F4587" s="18" t="s">
        <v>11916</v>
      </c>
      <c r="G4587" s="17" t="s">
        <v>24</v>
      </c>
      <c r="H4587" s="21">
        <v>1244100</v>
      </c>
      <c r="I4587" s="20">
        <v>1244191.3043478262</v>
      </c>
      <c r="J4587" s="19">
        <v>1293900</v>
      </c>
      <c r="K4587" s="1"/>
      <c r="L4587" s="183"/>
      <c r="M4587" s="44" t="e">
        <f>VLOOKUP(#REF!,'[1]PL3 Danh muc đầy đủ'!$E$9:$X$9281,20,0)</f>
        <v>#REF!</v>
      </c>
      <c r="N4587" s="44" t="e">
        <f>M4587-#REF!</f>
        <v>#REF!</v>
      </c>
    </row>
    <row r="4588" spans="1:14" ht="18" x14ac:dyDescent="0.3">
      <c r="A4588" s="43">
        <v>4578</v>
      </c>
      <c r="B4588" s="17" t="s">
        <v>11917</v>
      </c>
      <c r="C4588" s="18" t="s">
        <v>18167</v>
      </c>
      <c r="D4588" s="17" t="s">
        <v>11918</v>
      </c>
      <c r="E4588" s="18" t="s">
        <v>11919</v>
      </c>
      <c r="F4588" s="18" t="s">
        <v>11919</v>
      </c>
      <c r="G4588" s="17" t="s">
        <v>95</v>
      </c>
      <c r="H4588" s="21">
        <v>48300</v>
      </c>
      <c r="I4588" s="20">
        <v>48313.043478260835</v>
      </c>
      <c r="J4588" s="19">
        <v>50200</v>
      </c>
      <c r="K4588" s="1" t="s">
        <v>11920</v>
      </c>
      <c r="L4588" s="183"/>
      <c r="M4588" s="44" t="e">
        <f>VLOOKUP(#REF!,'[1]PL3 Danh muc đầy đủ'!$E$9:$X$9281,20,0)</f>
        <v>#REF!</v>
      </c>
      <c r="N4588" s="44" t="e">
        <f>M4588-#REF!</f>
        <v>#REF!</v>
      </c>
    </row>
    <row r="4589" spans="1:14" ht="18" x14ac:dyDescent="0.3">
      <c r="A4589" s="43">
        <v>4579</v>
      </c>
      <c r="B4589" s="17" t="s">
        <v>11921</v>
      </c>
      <c r="C4589" s="18" t="s">
        <v>18138</v>
      </c>
      <c r="D4589" s="17" t="s">
        <v>11922</v>
      </c>
      <c r="E4589" s="18" t="s">
        <v>11919</v>
      </c>
      <c r="F4589" s="18" t="s">
        <v>11919</v>
      </c>
      <c r="G4589" s="17" t="s">
        <v>95</v>
      </c>
      <c r="H4589" s="21">
        <v>48300</v>
      </c>
      <c r="I4589" s="20">
        <v>48313.043478260835</v>
      </c>
      <c r="J4589" s="19">
        <v>50200</v>
      </c>
      <c r="K4589" s="1" t="s">
        <v>11920</v>
      </c>
      <c r="L4589" s="183"/>
      <c r="M4589" s="44" t="e">
        <f>VLOOKUP(#REF!,'[1]PL3 Danh muc đầy đủ'!$E$9:$X$9281,20,0)</f>
        <v>#REF!</v>
      </c>
      <c r="N4589" s="44" t="e">
        <f>M4589-#REF!</f>
        <v>#REF!</v>
      </c>
    </row>
    <row r="4590" spans="1:14" ht="18" x14ac:dyDescent="0.3">
      <c r="A4590" s="43">
        <v>4580</v>
      </c>
      <c r="B4590" s="17" t="s">
        <v>11923</v>
      </c>
      <c r="C4590" s="18" t="s">
        <v>18138</v>
      </c>
      <c r="D4590" s="17" t="s">
        <v>11924</v>
      </c>
      <c r="E4590" s="18" t="s">
        <v>11925</v>
      </c>
      <c r="F4590" s="18" t="s">
        <v>11925</v>
      </c>
      <c r="G4590" s="17" t="s">
        <v>95</v>
      </c>
      <c r="H4590" s="21">
        <v>80600</v>
      </c>
      <c r="I4590" s="20">
        <v>80695.652173913099</v>
      </c>
      <c r="J4590" s="19">
        <v>83900</v>
      </c>
      <c r="K4590" s="1"/>
      <c r="L4590" s="183"/>
      <c r="M4590" s="44" t="e">
        <f>VLOOKUP(#REF!,'[1]PL3 Danh muc đầy đủ'!$E$9:$X$9281,20,0)</f>
        <v>#REF!</v>
      </c>
      <c r="N4590" s="44" t="e">
        <f>M4590-#REF!</f>
        <v>#REF!</v>
      </c>
    </row>
    <row r="4591" spans="1:14" ht="36" x14ac:dyDescent="0.3">
      <c r="A4591" s="43">
        <v>4581</v>
      </c>
      <c r="B4591" s="17" t="s">
        <v>11926</v>
      </c>
      <c r="C4591" s="18" t="s">
        <v>18154</v>
      </c>
      <c r="D4591" s="17" t="s">
        <v>11927</v>
      </c>
      <c r="E4591" s="18" t="s">
        <v>11925</v>
      </c>
      <c r="F4591" s="18" t="s">
        <v>11925</v>
      </c>
      <c r="G4591" s="17"/>
      <c r="H4591" s="21">
        <v>80600</v>
      </c>
      <c r="I4591" s="20">
        <v>80695.652173913099</v>
      </c>
      <c r="J4591" s="19">
        <v>83900</v>
      </c>
      <c r="K4591" s="1"/>
      <c r="L4591" s="183"/>
      <c r="M4591" s="44" t="e">
        <f>VLOOKUP(#REF!,'[1]PL3 Danh muc đầy đủ'!$E$9:$X$9281,20,0)</f>
        <v>#REF!</v>
      </c>
      <c r="N4591" s="44" t="e">
        <f>M4591-#REF!</f>
        <v>#REF!</v>
      </c>
    </row>
    <row r="4592" spans="1:14" ht="18" x14ac:dyDescent="0.3">
      <c r="A4592" s="43">
        <v>4582</v>
      </c>
      <c r="B4592" s="17" t="s">
        <v>11928</v>
      </c>
      <c r="C4592" s="18" t="s">
        <v>18138</v>
      </c>
      <c r="D4592" s="17" t="s">
        <v>11929</v>
      </c>
      <c r="E4592" s="18" t="s">
        <v>16902</v>
      </c>
      <c r="F4592" s="18" t="s">
        <v>16902</v>
      </c>
      <c r="G4592" s="17" t="s">
        <v>1633</v>
      </c>
      <c r="H4592" s="21">
        <v>241500</v>
      </c>
      <c r="I4592" s="20">
        <v>241565.21739130429</v>
      </c>
      <c r="J4592" s="19">
        <v>251200</v>
      </c>
      <c r="K4592" s="1"/>
      <c r="L4592" s="183"/>
      <c r="M4592" s="44" t="e">
        <f>VLOOKUP(#REF!,'[1]PL3 Danh muc đầy đủ'!$E$9:$X$9281,20,0)</f>
        <v>#REF!</v>
      </c>
      <c r="N4592" s="44" t="e">
        <f>M4592-#REF!</f>
        <v>#REF!</v>
      </c>
    </row>
    <row r="4593" spans="1:14" ht="18" x14ac:dyDescent="0.3">
      <c r="A4593" s="43">
        <v>4583</v>
      </c>
      <c r="B4593" s="17" t="s">
        <v>11930</v>
      </c>
      <c r="C4593" s="18" t="s">
        <v>18138</v>
      </c>
      <c r="D4593" s="17" t="s">
        <v>11931</v>
      </c>
      <c r="E4593" s="18" t="s">
        <v>16903</v>
      </c>
      <c r="F4593" s="18" t="s">
        <v>16903</v>
      </c>
      <c r="G4593" s="17"/>
      <c r="H4593" s="21">
        <v>69700</v>
      </c>
      <c r="I4593" s="20">
        <v>69783.478260869524</v>
      </c>
      <c r="J4593" s="19">
        <v>72500</v>
      </c>
      <c r="K4593" s="1"/>
      <c r="L4593" s="183"/>
      <c r="M4593" s="44" t="e">
        <f>VLOOKUP(#REF!,'[1]PL3 Danh muc đầy đủ'!$E$9:$X$9281,20,0)</f>
        <v>#REF!</v>
      </c>
      <c r="N4593" s="44" t="e">
        <f>M4593-#REF!</f>
        <v>#REF!</v>
      </c>
    </row>
    <row r="4594" spans="1:14" ht="18" x14ac:dyDescent="0.3">
      <c r="A4594" s="43">
        <v>4584</v>
      </c>
      <c r="B4594" s="17" t="s">
        <v>11932</v>
      </c>
      <c r="C4594" s="18" t="s">
        <v>18138</v>
      </c>
      <c r="D4594" s="17" t="s">
        <v>11933</v>
      </c>
      <c r="E4594" s="18" t="s">
        <v>11934</v>
      </c>
      <c r="F4594" s="18" t="s">
        <v>11934</v>
      </c>
      <c r="G4594" s="17" t="s">
        <v>20</v>
      </c>
      <c r="H4594" s="21">
        <v>151000</v>
      </c>
      <c r="I4594" s="20">
        <v>151034.78260869565</v>
      </c>
      <c r="J4594" s="19">
        <v>157000</v>
      </c>
      <c r="K4594" s="1"/>
      <c r="L4594" s="183"/>
      <c r="M4594" s="44" t="e">
        <f>VLOOKUP(#REF!,'[1]PL3 Danh muc đầy đủ'!$E$9:$X$9281,20,0)</f>
        <v>#REF!</v>
      </c>
      <c r="N4594" s="44" t="e">
        <f>M4594-#REF!</f>
        <v>#REF!</v>
      </c>
    </row>
    <row r="4595" spans="1:14" ht="18" x14ac:dyDescent="0.3">
      <c r="A4595" s="43">
        <v>4585</v>
      </c>
      <c r="B4595" s="17" t="s">
        <v>11935</v>
      </c>
      <c r="C4595" s="18" t="s">
        <v>18138</v>
      </c>
      <c r="D4595" s="17" t="s">
        <v>11936</v>
      </c>
      <c r="E4595" s="18" t="s">
        <v>11937</v>
      </c>
      <c r="F4595" s="18" t="s">
        <v>11937</v>
      </c>
      <c r="G4595" s="17" t="s">
        <v>20</v>
      </c>
      <c r="H4595" s="21">
        <v>151000</v>
      </c>
      <c r="I4595" s="20">
        <v>151034.78260869565</v>
      </c>
      <c r="J4595" s="19">
        <v>157000</v>
      </c>
      <c r="K4595" s="1"/>
      <c r="L4595" s="183"/>
      <c r="M4595" s="44" t="e">
        <f>VLOOKUP(#REF!,'[1]PL3 Danh muc đầy đủ'!$E$9:$X$9281,20,0)</f>
        <v>#REF!</v>
      </c>
      <c r="N4595" s="44" t="e">
        <f>M4595-#REF!</f>
        <v>#REF!</v>
      </c>
    </row>
    <row r="4596" spans="1:14" ht="18" x14ac:dyDescent="0.3">
      <c r="A4596" s="43">
        <v>4586</v>
      </c>
      <c r="B4596" s="17" t="s">
        <v>11938</v>
      </c>
      <c r="C4596" s="18" t="s">
        <v>18138</v>
      </c>
      <c r="D4596" s="17" t="s">
        <v>11939</v>
      </c>
      <c r="E4596" s="18" t="s">
        <v>11940</v>
      </c>
      <c r="F4596" s="18" t="s">
        <v>11940</v>
      </c>
      <c r="G4596" s="17" t="s">
        <v>20</v>
      </c>
      <c r="H4596" s="21">
        <v>151000</v>
      </c>
      <c r="I4596" s="20">
        <v>151034.78260869565</v>
      </c>
      <c r="J4596" s="19">
        <v>157000</v>
      </c>
      <c r="K4596" s="1"/>
      <c r="L4596" s="183"/>
      <c r="M4596" s="44" t="e">
        <f>VLOOKUP(#REF!,'[1]PL3 Danh muc đầy đủ'!$E$9:$X$9281,20,0)</f>
        <v>#REF!</v>
      </c>
      <c r="N4596" s="44" t="e">
        <f>M4596-#REF!</f>
        <v>#REF!</v>
      </c>
    </row>
    <row r="4597" spans="1:14" ht="36" x14ac:dyDescent="0.3">
      <c r="A4597" s="43">
        <v>4587</v>
      </c>
      <c r="B4597" s="17" t="s">
        <v>11941</v>
      </c>
      <c r="C4597" s="18" t="s">
        <v>18138</v>
      </c>
      <c r="D4597" s="17" t="s">
        <v>11942</v>
      </c>
      <c r="E4597" s="18" t="s">
        <v>11943</v>
      </c>
      <c r="F4597" s="18" t="s">
        <v>11943</v>
      </c>
      <c r="G4597" s="17" t="s">
        <v>95</v>
      </c>
      <c r="H4597" s="21">
        <v>33600</v>
      </c>
      <c r="I4597" s="20">
        <v>33677.391304347824</v>
      </c>
      <c r="J4597" s="19">
        <v>35000</v>
      </c>
      <c r="K4597" s="1"/>
      <c r="L4597" s="183"/>
      <c r="M4597" s="44" t="e">
        <f>VLOOKUP(#REF!,'[1]PL3 Danh muc đầy đủ'!$E$9:$X$9281,20,0)</f>
        <v>#REF!</v>
      </c>
      <c r="N4597" s="44" t="e">
        <f>M4597-#REF!</f>
        <v>#REF!</v>
      </c>
    </row>
    <row r="4598" spans="1:14" ht="36" x14ac:dyDescent="0.3">
      <c r="A4598" s="43">
        <v>4588</v>
      </c>
      <c r="B4598" s="17" t="s">
        <v>11944</v>
      </c>
      <c r="C4598" s="18" t="s">
        <v>18154</v>
      </c>
      <c r="D4598" s="17" t="s">
        <v>11945</v>
      </c>
      <c r="E4598" s="18" t="s">
        <v>11943</v>
      </c>
      <c r="F4598" s="18" t="s">
        <v>11943</v>
      </c>
      <c r="G4598" s="17"/>
      <c r="H4598" s="21">
        <v>33600</v>
      </c>
      <c r="I4598" s="20">
        <v>33677.391304347824</v>
      </c>
      <c r="J4598" s="19">
        <v>35000</v>
      </c>
      <c r="K4598" s="1"/>
      <c r="L4598" s="183"/>
      <c r="M4598" s="44" t="e">
        <f>VLOOKUP(#REF!,'[1]PL3 Danh muc đầy đủ'!$E$9:$X$9281,20,0)</f>
        <v>#REF!</v>
      </c>
      <c r="N4598" s="44" t="e">
        <f>M4598-#REF!</f>
        <v>#REF!</v>
      </c>
    </row>
    <row r="4599" spans="1:14" ht="36" x14ac:dyDescent="0.3">
      <c r="A4599" s="43">
        <v>4589</v>
      </c>
      <c r="B4599" s="17" t="s">
        <v>11946</v>
      </c>
      <c r="C4599" s="18" t="s">
        <v>18165</v>
      </c>
      <c r="D4599" s="17" t="s">
        <v>11947</v>
      </c>
      <c r="E4599" s="18" t="s">
        <v>11948</v>
      </c>
      <c r="F4599" s="18" t="s">
        <v>11948</v>
      </c>
      <c r="G4599" s="17" t="s">
        <v>1648</v>
      </c>
      <c r="H4599" s="21">
        <v>60000</v>
      </c>
      <c r="I4599" s="20">
        <v>60051.304347826066</v>
      </c>
      <c r="J4599" s="19">
        <v>62400</v>
      </c>
      <c r="K4599" s="1"/>
      <c r="L4599" s="183"/>
      <c r="M4599" s="44" t="e">
        <f>VLOOKUP(#REF!,'[1]PL3 Danh muc đầy đủ'!$E$9:$X$9281,20,0)</f>
        <v>#REF!</v>
      </c>
      <c r="N4599" s="44" t="e">
        <f>M4599-#REF!</f>
        <v>#REF!</v>
      </c>
    </row>
    <row r="4600" spans="1:14" ht="18" x14ac:dyDescent="0.3">
      <c r="A4600" s="43">
        <v>4590</v>
      </c>
      <c r="B4600" s="17" t="s">
        <v>11949</v>
      </c>
      <c r="C4600" s="18" t="s">
        <v>18166</v>
      </c>
      <c r="D4600" s="17" t="s">
        <v>11950</v>
      </c>
      <c r="E4600" s="18" t="s">
        <v>11951</v>
      </c>
      <c r="F4600" s="18" t="s">
        <v>11951</v>
      </c>
      <c r="G4600" s="17" t="s">
        <v>1648</v>
      </c>
      <c r="H4600" s="21">
        <v>60000</v>
      </c>
      <c r="I4600" s="20">
        <v>60051.304347826066</v>
      </c>
      <c r="J4600" s="19">
        <v>62400</v>
      </c>
      <c r="K4600" s="1"/>
      <c r="L4600" s="183"/>
      <c r="M4600" s="44" t="e">
        <f>VLOOKUP(#REF!,'[1]PL3 Danh muc đầy đủ'!$E$9:$X$9281,20,0)</f>
        <v>#REF!</v>
      </c>
      <c r="N4600" s="44" t="e">
        <f>M4600-#REF!</f>
        <v>#REF!</v>
      </c>
    </row>
    <row r="4601" spans="1:14" ht="18" x14ac:dyDescent="0.3">
      <c r="A4601" s="43">
        <v>4591</v>
      </c>
      <c r="B4601" s="17" t="s">
        <v>11952</v>
      </c>
      <c r="C4601" s="18" t="s">
        <v>18167</v>
      </c>
      <c r="D4601" s="17" t="s">
        <v>11953</v>
      </c>
      <c r="E4601" s="18" t="s">
        <v>11948</v>
      </c>
      <c r="F4601" s="18" t="s">
        <v>11948</v>
      </c>
      <c r="G4601" s="17" t="s">
        <v>1648</v>
      </c>
      <c r="H4601" s="21">
        <v>60000</v>
      </c>
      <c r="I4601" s="20">
        <v>60051.304347826066</v>
      </c>
      <c r="J4601" s="19">
        <v>62400</v>
      </c>
      <c r="K4601" s="1"/>
      <c r="L4601" s="183"/>
      <c r="M4601" s="44" t="e">
        <f>VLOOKUP(#REF!,'[1]PL3 Danh muc đầy đủ'!$E$9:$X$9281,20,0)</f>
        <v>#REF!</v>
      </c>
      <c r="N4601" s="44" t="e">
        <f>M4601-#REF!</f>
        <v>#REF!</v>
      </c>
    </row>
    <row r="4602" spans="1:14" ht="18" x14ac:dyDescent="0.3">
      <c r="A4602" s="43">
        <v>4592</v>
      </c>
      <c r="B4602" s="17" t="s">
        <v>11954</v>
      </c>
      <c r="C4602" s="18" t="s">
        <v>18167</v>
      </c>
      <c r="D4602" s="17" t="s">
        <v>11955</v>
      </c>
      <c r="E4602" s="18" t="s">
        <v>11956</v>
      </c>
      <c r="F4602" s="18" t="s">
        <v>11956</v>
      </c>
      <c r="G4602" s="17" t="s">
        <v>95</v>
      </c>
      <c r="H4602" s="21">
        <v>60000</v>
      </c>
      <c r="I4602" s="20">
        <v>60051.304347826066</v>
      </c>
      <c r="J4602" s="19">
        <v>62400</v>
      </c>
      <c r="K4602" s="1"/>
      <c r="L4602" s="183"/>
      <c r="M4602" s="44" t="e">
        <f>VLOOKUP(#REF!,'[1]PL3 Danh muc đầy đủ'!$E$9:$X$9281,20,0)</f>
        <v>#REF!</v>
      </c>
      <c r="N4602" s="44" t="e">
        <f>M4602-#REF!</f>
        <v>#REF!</v>
      </c>
    </row>
    <row r="4603" spans="1:14" ht="36" x14ac:dyDescent="0.3">
      <c r="A4603" s="43">
        <v>4593</v>
      </c>
      <c r="B4603" s="17" t="s">
        <v>11957</v>
      </c>
      <c r="C4603" s="18" t="s">
        <v>18167</v>
      </c>
      <c r="D4603" s="17" t="s">
        <v>11958</v>
      </c>
      <c r="E4603" s="18" t="s">
        <v>11959</v>
      </c>
      <c r="F4603" s="18" t="s">
        <v>11959</v>
      </c>
      <c r="G4603" s="17" t="s">
        <v>95</v>
      </c>
      <c r="H4603" s="21">
        <v>60000</v>
      </c>
      <c r="I4603" s="20">
        <v>60051.304347826066</v>
      </c>
      <c r="J4603" s="19">
        <v>62400</v>
      </c>
      <c r="K4603" s="1"/>
      <c r="L4603" s="183"/>
      <c r="M4603" s="44" t="e">
        <f>VLOOKUP(#REF!,'[1]PL3 Danh muc đầy đủ'!$E$9:$X$9281,20,0)</f>
        <v>#REF!</v>
      </c>
      <c r="N4603" s="44" t="e">
        <f>M4603-#REF!</f>
        <v>#REF!</v>
      </c>
    </row>
    <row r="4604" spans="1:14" ht="18" x14ac:dyDescent="0.3">
      <c r="A4604" s="43">
        <v>4594</v>
      </c>
      <c r="B4604" s="17" t="s">
        <v>11960</v>
      </c>
      <c r="C4604" s="18" t="s">
        <v>18167</v>
      </c>
      <c r="D4604" s="17" t="s">
        <v>11961</v>
      </c>
      <c r="E4604" s="18" t="s">
        <v>11962</v>
      </c>
      <c r="F4604" s="18" t="s">
        <v>11962</v>
      </c>
      <c r="G4604" s="17" t="s">
        <v>95</v>
      </c>
      <c r="H4604" s="21">
        <v>60000</v>
      </c>
      <c r="I4604" s="20">
        <v>60051.304347826066</v>
      </c>
      <c r="J4604" s="19">
        <v>62400</v>
      </c>
      <c r="K4604" s="1"/>
      <c r="L4604" s="183"/>
      <c r="M4604" s="44" t="e">
        <f>VLOOKUP(#REF!,'[1]PL3 Danh muc đầy đủ'!$E$9:$X$9281,20,0)</f>
        <v>#REF!</v>
      </c>
      <c r="N4604" s="44" t="e">
        <f>M4604-#REF!</f>
        <v>#REF!</v>
      </c>
    </row>
    <row r="4605" spans="1:14" ht="18" x14ac:dyDescent="0.3">
      <c r="A4605" s="43">
        <v>4595</v>
      </c>
      <c r="B4605" s="17" t="s">
        <v>11963</v>
      </c>
      <c r="C4605" s="18" t="s">
        <v>18138</v>
      </c>
      <c r="D4605" s="17" t="s">
        <v>11964</v>
      </c>
      <c r="E4605" s="18" t="s">
        <v>11956</v>
      </c>
      <c r="F4605" s="18" t="s">
        <v>11956</v>
      </c>
      <c r="G4605" s="17" t="s">
        <v>95</v>
      </c>
      <c r="H4605" s="21">
        <v>60000</v>
      </c>
      <c r="I4605" s="20">
        <v>60051.304347826066</v>
      </c>
      <c r="J4605" s="19">
        <v>62400</v>
      </c>
      <c r="K4605" s="1"/>
      <c r="L4605" s="183"/>
      <c r="M4605" s="44" t="e">
        <f>VLOOKUP(#REF!,'[1]PL3 Danh muc đầy đủ'!$E$9:$X$9281,20,0)</f>
        <v>#REF!</v>
      </c>
      <c r="N4605" s="44" t="e">
        <f>M4605-#REF!</f>
        <v>#REF!</v>
      </c>
    </row>
    <row r="4606" spans="1:14" ht="36" x14ac:dyDescent="0.3">
      <c r="A4606" s="43">
        <v>4596</v>
      </c>
      <c r="B4606" s="17" t="s">
        <v>11965</v>
      </c>
      <c r="C4606" s="18" t="s">
        <v>18138</v>
      </c>
      <c r="D4606" s="17" t="s">
        <v>11966</v>
      </c>
      <c r="E4606" s="18" t="s">
        <v>11959</v>
      </c>
      <c r="F4606" s="18" t="s">
        <v>11959</v>
      </c>
      <c r="G4606" s="17" t="s">
        <v>95</v>
      </c>
      <c r="H4606" s="21">
        <v>60000</v>
      </c>
      <c r="I4606" s="20">
        <v>60051.304347826066</v>
      </c>
      <c r="J4606" s="19">
        <v>62400</v>
      </c>
      <c r="K4606" s="1"/>
      <c r="L4606" s="183"/>
      <c r="M4606" s="44" t="e">
        <f>VLOOKUP(#REF!,'[1]PL3 Danh muc đầy đủ'!$E$9:$X$9281,20,0)</f>
        <v>#REF!</v>
      </c>
      <c r="N4606" s="44" t="e">
        <f>M4606-#REF!</f>
        <v>#REF!</v>
      </c>
    </row>
    <row r="4607" spans="1:14" ht="18" x14ac:dyDescent="0.3">
      <c r="A4607" s="43">
        <v>4597</v>
      </c>
      <c r="B4607" s="17" t="s">
        <v>11967</v>
      </c>
      <c r="C4607" s="18" t="s">
        <v>18138</v>
      </c>
      <c r="D4607" s="17" t="s">
        <v>11968</v>
      </c>
      <c r="E4607" s="18" t="s">
        <v>11969</v>
      </c>
      <c r="F4607" s="18" t="s">
        <v>11969</v>
      </c>
      <c r="G4607" s="17" t="s">
        <v>95</v>
      </c>
      <c r="H4607" s="21">
        <v>60000</v>
      </c>
      <c r="I4607" s="20">
        <v>60051.304347826066</v>
      </c>
      <c r="J4607" s="19">
        <v>62400</v>
      </c>
      <c r="K4607" s="1"/>
      <c r="L4607" s="183"/>
      <c r="M4607" s="44" t="e">
        <f>VLOOKUP(#REF!,'[1]PL3 Danh muc đầy đủ'!$E$9:$X$9281,20,0)</f>
        <v>#REF!</v>
      </c>
      <c r="N4607" s="44" t="e">
        <f>M4607-#REF!</f>
        <v>#REF!</v>
      </c>
    </row>
    <row r="4608" spans="1:14" ht="18" x14ac:dyDescent="0.3">
      <c r="A4608" s="43">
        <v>4598</v>
      </c>
      <c r="B4608" s="17" t="s">
        <v>11970</v>
      </c>
      <c r="C4608" s="18" t="s">
        <v>18138</v>
      </c>
      <c r="D4608" s="17" t="s">
        <v>11971</v>
      </c>
      <c r="E4608" s="18" t="s">
        <v>11962</v>
      </c>
      <c r="F4608" s="18" t="s">
        <v>11962</v>
      </c>
      <c r="G4608" s="17" t="s">
        <v>95</v>
      </c>
      <c r="H4608" s="21">
        <v>60000</v>
      </c>
      <c r="I4608" s="20">
        <v>60051.304347826066</v>
      </c>
      <c r="J4608" s="19">
        <v>62400</v>
      </c>
      <c r="K4608" s="1"/>
      <c r="L4608" s="183"/>
      <c r="M4608" s="44" t="e">
        <f>VLOOKUP(#REF!,'[1]PL3 Danh muc đầy đủ'!$E$9:$X$9281,20,0)</f>
        <v>#REF!</v>
      </c>
      <c r="N4608" s="44" t="e">
        <f>M4608-#REF!</f>
        <v>#REF!</v>
      </c>
    </row>
    <row r="4609" spans="1:14" ht="36" x14ac:dyDescent="0.3">
      <c r="A4609" s="43">
        <v>4599</v>
      </c>
      <c r="B4609" s="17" t="s">
        <v>11973</v>
      </c>
      <c r="C4609" s="18" t="s">
        <v>18138</v>
      </c>
      <c r="D4609" s="17" t="s">
        <v>11974</v>
      </c>
      <c r="E4609" s="18" t="s">
        <v>11975</v>
      </c>
      <c r="F4609" s="18" t="s">
        <v>11975</v>
      </c>
      <c r="G4609" s="17" t="s">
        <v>54</v>
      </c>
      <c r="H4609" s="21">
        <v>2561900</v>
      </c>
      <c r="I4609" s="20">
        <v>2561930.4347826084</v>
      </c>
      <c r="J4609" s="19">
        <v>2664400</v>
      </c>
      <c r="K4609" s="1" t="s">
        <v>11972</v>
      </c>
      <c r="L4609" s="183"/>
      <c r="M4609" s="44" t="e">
        <f>VLOOKUP(#REF!,'[1]PL3 Danh muc đầy đủ'!$E$9:$X$9281,20,0)</f>
        <v>#REF!</v>
      </c>
      <c r="N4609" s="44" t="e">
        <f>M4609-#REF!</f>
        <v>#REF!</v>
      </c>
    </row>
    <row r="4610" spans="1:14" ht="18" x14ac:dyDescent="0.3">
      <c r="A4610" s="43">
        <v>4600</v>
      </c>
      <c r="B4610" s="17" t="s">
        <v>11976</v>
      </c>
      <c r="C4610" s="18" t="s">
        <v>18138</v>
      </c>
      <c r="D4610" s="17" t="s">
        <v>11977</v>
      </c>
      <c r="E4610" s="18" t="s">
        <v>16904</v>
      </c>
      <c r="F4610" s="18" t="s">
        <v>16904</v>
      </c>
      <c r="G4610" s="17" t="s">
        <v>1796</v>
      </c>
      <c r="H4610" s="21">
        <v>245100</v>
      </c>
      <c r="I4610" s="20">
        <v>245182.60869565216</v>
      </c>
      <c r="J4610" s="19">
        <v>254900</v>
      </c>
      <c r="K4610" s="1"/>
      <c r="L4610" s="183"/>
      <c r="M4610" s="44" t="e">
        <f>VLOOKUP(#REF!,'[1]PL3 Danh muc đầy đủ'!$E$9:$X$9281,20,0)</f>
        <v>#REF!</v>
      </c>
      <c r="N4610" s="44" t="e">
        <f>M4610-#REF!</f>
        <v>#REF!</v>
      </c>
    </row>
    <row r="4611" spans="1:14" ht="18" x14ac:dyDescent="0.3">
      <c r="A4611" s="43">
        <v>4601</v>
      </c>
      <c r="B4611" s="17" t="s">
        <v>11978</v>
      </c>
      <c r="C4611" s="18" t="s">
        <v>18138</v>
      </c>
      <c r="D4611" s="17" t="s">
        <v>11979</v>
      </c>
      <c r="E4611" s="18" t="s">
        <v>11980</v>
      </c>
      <c r="F4611" s="18" t="s">
        <v>11980</v>
      </c>
      <c r="G4611" s="17"/>
      <c r="H4611" s="21">
        <v>46400</v>
      </c>
      <c r="I4611" s="20">
        <v>46420</v>
      </c>
      <c r="J4611" s="19">
        <v>48200</v>
      </c>
      <c r="K4611" s="1"/>
      <c r="L4611" s="183"/>
      <c r="M4611" s="44" t="e">
        <f>VLOOKUP(#REF!,'[1]PL3 Danh muc đầy đủ'!$E$9:$X$9281,20,0)</f>
        <v>#REF!</v>
      </c>
      <c r="N4611" s="44" t="e">
        <f>M4611-#REF!</f>
        <v>#REF!</v>
      </c>
    </row>
    <row r="4612" spans="1:14" ht="18" x14ac:dyDescent="0.3">
      <c r="A4612" s="43">
        <v>4602</v>
      </c>
      <c r="B4612" s="17" t="s">
        <v>11981</v>
      </c>
      <c r="C4612" s="18" t="s">
        <v>18138</v>
      </c>
      <c r="D4612" s="17" t="s">
        <v>11982</v>
      </c>
      <c r="E4612" s="18" t="s">
        <v>11983</v>
      </c>
      <c r="F4612" s="18" t="s">
        <v>11983</v>
      </c>
      <c r="G4612" s="17"/>
      <c r="H4612" s="21">
        <v>46400</v>
      </c>
      <c r="I4612" s="20">
        <v>46420</v>
      </c>
      <c r="J4612" s="19">
        <v>48200</v>
      </c>
      <c r="K4612" s="1"/>
      <c r="L4612" s="183"/>
      <c r="M4612" s="44" t="e">
        <f>VLOOKUP(#REF!,'[1]PL3 Danh muc đầy đủ'!$E$9:$X$9281,20,0)</f>
        <v>#REF!</v>
      </c>
      <c r="N4612" s="44" t="e">
        <f>M4612-#REF!</f>
        <v>#REF!</v>
      </c>
    </row>
    <row r="4613" spans="1:14" ht="36" x14ac:dyDescent="0.3">
      <c r="A4613" s="43">
        <v>4603</v>
      </c>
      <c r="B4613" s="17" t="s">
        <v>11984</v>
      </c>
      <c r="C4613" s="18" t="s">
        <v>18154</v>
      </c>
      <c r="D4613" s="17" t="s">
        <v>11985</v>
      </c>
      <c r="E4613" s="18" t="s">
        <v>11980</v>
      </c>
      <c r="F4613" s="18" t="s">
        <v>11980</v>
      </c>
      <c r="G4613" s="17"/>
      <c r="H4613" s="21">
        <v>46400</v>
      </c>
      <c r="I4613" s="20">
        <v>46420</v>
      </c>
      <c r="J4613" s="19">
        <v>48200</v>
      </c>
      <c r="K4613" s="1"/>
      <c r="L4613" s="183"/>
      <c r="M4613" s="44" t="e">
        <f>VLOOKUP(#REF!,'[1]PL3 Danh muc đầy đủ'!$E$9:$X$9281,20,0)</f>
        <v>#REF!</v>
      </c>
      <c r="N4613" s="44" t="e">
        <f>M4613-#REF!</f>
        <v>#REF!</v>
      </c>
    </row>
    <row r="4614" spans="1:14" ht="18" x14ac:dyDescent="0.3">
      <c r="A4614" s="43">
        <v>4604</v>
      </c>
      <c r="B4614" s="17" t="s">
        <v>11986</v>
      </c>
      <c r="C4614" s="18" t="s">
        <v>18167</v>
      </c>
      <c r="D4614" s="17" t="s">
        <v>11987</v>
      </c>
      <c r="E4614" s="18" t="s">
        <v>11988</v>
      </c>
      <c r="F4614" s="18" t="s">
        <v>11988</v>
      </c>
      <c r="G4614" s="17" t="s">
        <v>1633</v>
      </c>
      <c r="H4614" s="21">
        <v>105800</v>
      </c>
      <c r="I4614" s="20">
        <v>105835.6521739131</v>
      </c>
      <c r="J4614" s="19">
        <v>110000</v>
      </c>
      <c r="K4614" s="1"/>
      <c r="L4614" s="183"/>
      <c r="M4614" s="44" t="e">
        <f>VLOOKUP(#REF!,'[1]PL3 Danh muc đầy đủ'!$E$9:$X$9281,20,0)</f>
        <v>#REF!</v>
      </c>
      <c r="N4614" s="44" t="e">
        <f>M4614-#REF!</f>
        <v>#REF!</v>
      </c>
    </row>
    <row r="4615" spans="1:14" ht="18" x14ac:dyDescent="0.3">
      <c r="A4615" s="43">
        <v>4605</v>
      </c>
      <c r="B4615" s="17" t="s">
        <v>11989</v>
      </c>
      <c r="C4615" s="18" t="s">
        <v>18138</v>
      </c>
      <c r="D4615" s="17" t="s">
        <v>11990</v>
      </c>
      <c r="E4615" s="18" t="s">
        <v>11988</v>
      </c>
      <c r="F4615" s="18" t="s">
        <v>11988</v>
      </c>
      <c r="G4615" s="17" t="s">
        <v>1633</v>
      </c>
      <c r="H4615" s="21">
        <v>105800</v>
      </c>
      <c r="I4615" s="20">
        <v>105835.6521739131</v>
      </c>
      <c r="J4615" s="19">
        <v>110000</v>
      </c>
      <c r="K4615" s="1"/>
      <c r="L4615" s="183"/>
      <c r="M4615" s="44" t="e">
        <f>VLOOKUP(#REF!,'[1]PL3 Danh muc đầy đủ'!$E$9:$X$9281,20,0)</f>
        <v>#REF!</v>
      </c>
      <c r="N4615" s="44" t="e">
        <f>M4615-#REF!</f>
        <v>#REF!</v>
      </c>
    </row>
    <row r="4616" spans="1:14" ht="18" x14ac:dyDescent="0.3">
      <c r="A4616" s="43">
        <v>4606</v>
      </c>
      <c r="B4616" s="17" t="s">
        <v>11991</v>
      </c>
      <c r="C4616" s="18" t="s">
        <v>18138</v>
      </c>
      <c r="D4616" s="17" t="s">
        <v>11990</v>
      </c>
      <c r="E4616" s="18" t="s">
        <v>11988</v>
      </c>
      <c r="F4616" s="18" t="s">
        <v>11988</v>
      </c>
      <c r="G4616" s="17" t="s">
        <v>1633</v>
      </c>
      <c r="H4616" s="21">
        <v>65100</v>
      </c>
      <c r="I4616" s="20">
        <v>65167.826086956549</v>
      </c>
      <c r="J4616" s="19">
        <v>67700</v>
      </c>
      <c r="K4616" s="1"/>
      <c r="L4616" s="183"/>
      <c r="M4616" s="44" t="e">
        <f>VLOOKUP(#REF!,'[1]PL3 Danh muc đầy đủ'!$E$9:$X$9281,20,0)</f>
        <v>#REF!</v>
      </c>
      <c r="N4616" s="44" t="e">
        <f>M4616-#REF!</f>
        <v>#REF!</v>
      </c>
    </row>
    <row r="4617" spans="1:14" ht="18" x14ac:dyDescent="0.3">
      <c r="A4617" s="43">
        <v>4607</v>
      </c>
      <c r="B4617" s="17" t="s">
        <v>11992</v>
      </c>
      <c r="C4617" s="18" t="s">
        <v>18167</v>
      </c>
      <c r="D4617" s="17" t="s">
        <v>11993</v>
      </c>
      <c r="E4617" s="18" t="s">
        <v>11994</v>
      </c>
      <c r="F4617" s="18" t="s">
        <v>11994</v>
      </c>
      <c r="G4617" s="17" t="s">
        <v>95</v>
      </c>
      <c r="H4617" s="21">
        <v>55000</v>
      </c>
      <c r="I4617" s="20">
        <v>55051.304347826066</v>
      </c>
      <c r="J4617" s="19">
        <v>57200</v>
      </c>
      <c r="K4617" s="1" t="s">
        <v>6498</v>
      </c>
      <c r="L4617" s="183"/>
      <c r="M4617" s="44" t="e">
        <f>VLOOKUP(#REF!,'[1]PL3 Danh muc đầy đủ'!$E$9:$X$9281,20,0)</f>
        <v>#REF!</v>
      </c>
      <c r="N4617" s="44" t="e">
        <f>M4617-#REF!</f>
        <v>#REF!</v>
      </c>
    </row>
    <row r="4618" spans="1:14" ht="18" x14ac:dyDescent="0.3">
      <c r="A4618" s="43">
        <v>4608</v>
      </c>
      <c r="B4618" s="17" t="s">
        <v>11995</v>
      </c>
      <c r="C4618" s="18" t="s">
        <v>18138</v>
      </c>
      <c r="D4618" s="17" t="s">
        <v>11996</v>
      </c>
      <c r="E4618" s="18" t="s">
        <v>11994</v>
      </c>
      <c r="F4618" s="18" t="s">
        <v>11994</v>
      </c>
      <c r="G4618" s="17" t="s">
        <v>95</v>
      </c>
      <c r="H4618" s="21">
        <v>55000</v>
      </c>
      <c r="I4618" s="20">
        <v>55051.304347826066</v>
      </c>
      <c r="J4618" s="19">
        <v>57200</v>
      </c>
      <c r="K4618" s="1" t="s">
        <v>6498</v>
      </c>
      <c r="L4618" s="183"/>
      <c r="M4618" s="44" t="e">
        <f>VLOOKUP(#REF!,'[1]PL3 Danh muc đầy đủ'!$E$9:$X$9281,20,0)</f>
        <v>#REF!</v>
      </c>
      <c r="N4618" s="44" t="e">
        <f>M4618-#REF!</f>
        <v>#REF!</v>
      </c>
    </row>
    <row r="4619" spans="1:14" ht="18" x14ac:dyDescent="0.3">
      <c r="A4619" s="43">
        <v>4609</v>
      </c>
      <c r="B4619" s="17" t="s">
        <v>11997</v>
      </c>
      <c r="C4619" s="18" t="s">
        <v>18167</v>
      </c>
      <c r="D4619" s="17" t="s">
        <v>11998</v>
      </c>
      <c r="E4619" s="18" t="s">
        <v>11999</v>
      </c>
      <c r="F4619" s="18" t="s">
        <v>11999</v>
      </c>
      <c r="G4619" s="17" t="s">
        <v>95</v>
      </c>
      <c r="H4619" s="21">
        <v>55000</v>
      </c>
      <c r="I4619" s="20">
        <v>55051.304347826066</v>
      </c>
      <c r="J4619" s="19">
        <v>57200</v>
      </c>
      <c r="K4619" s="1" t="s">
        <v>6498</v>
      </c>
      <c r="L4619" s="183"/>
      <c r="M4619" s="44" t="e">
        <f>VLOOKUP(#REF!,'[1]PL3 Danh muc đầy đủ'!$E$9:$X$9281,20,0)</f>
        <v>#REF!</v>
      </c>
      <c r="N4619" s="44" t="e">
        <f>M4619-#REF!</f>
        <v>#REF!</v>
      </c>
    </row>
    <row r="4620" spans="1:14" ht="18" x14ac:dyDescent="0.3">
      <c r="A4620" s="43">
        <v>4610</v>
      </c>
      <c r="B4620" s="17" t="s">
        <v>12000</v>
      </c>
      <c r="C4620" s="18" t="s">
        <v>18167</v>
      </c>
      <c r="D4620" s="17" t="s">
        <v>12001</v>
      </c>
      <c r="E4620" s="18" t="s">
        <v>12002</v>
      </c>
      <c r="F4620" s="18" t="s">
        <v>12002</v>
      </c>
      <c r="G4620" s="17" t="s">
        <v>95</v>
      </c>
      <c r="H4620" s="21">
        <v>55000</v>
      </c>
      <c r="I4620" s="20">
        <v>55051.304347826066</v>
      </c>
      <c r="J4620" s="19">
        <v>57200</v>
      </c>
      <c r="K4620" s="1" t="s">
        <v>6498</v>
      </c>
      <c r="L4620" s="183"/>
      <c r="M4620" s="44" t="e">
        <f>VLOOKUP(#REF!,'[1]PL3 Danh muc đầy đủ'!$E$9:$X$9281,20,0)</f>
        <v>#REF!</v>
      </c>
      <c r="N4620" s="44" t="e">
        <f>M4620-#REF!</f>
        <v>#REF!</v>
      </c>
    </row>
    <row r="4621" spans="1:14" ht="18" x14ac:dyDescent="0.3">
      <c r="A4621" s="43">
        <v>4611</v>
      </c>
      <c r="B4621" s="17" t="s">
        <v>12003</v>
      </c>
      <c r="C4621" s="18" t="s">
        <v>18138</v>
      </c>
      <c r="D4621" s="17" t="s">
        <v>12004</v>
      </c>
      <c r="E4621" s="18" t="s">
        <v>11999</v>
      </c>
      <c r="F4621" s="18" t="s">
        <v>11999</v>
      </c>
      <c r="G4621" s="17" t="s">
        <v>95</v>
      </c>
      <c r="H4621" s="21">
        <v>55000</v>
      </c>
      <c r="I4621" s="20">
        <v>55051.304347826066</v>
      </c>
      <c r="J4621" s="19">
        <v>57200</v>
      </c>
      <c r="K4621" s="1" t="s">
        <v>6498</v>
      </c>
      <c r="L4621" s="183"/>
      <c r="M4621" s="44" t="e">
        <f>VLOOKUP(#REF!,'[1]PL3 Danh muc đầy đủ'!$E$9:$X$9281,20,0)</f>
        <v>#REF!</v>
      </c>
      <c r="N4621" s="44" t="e">
        <f>M4621-#REF!</f>
        <v>#REF!</v>
      </c>
    </row>
    <row r="4622" spans="1:14" ht="18" x14ac:dyDescent="0.3">
      <c r="A4622" s="43">
        <v>4612</v>
      </c>
      <c r="B4622" s="17" t="s">
        <v>12005</v>
      </c>
      <c r="C4622" s="18" t="s">
        <v>18138</v>
      </c>
      <c r="D4622" s="17" t="s">
        <v>12006</v>
      </c>
      <c r="E4622" s="18" t="s">
        <v>12002</v>
      </c>
      <c r="F4622" s="18" t="s">
        <v>12002</v>
      </c>
      <c r="G4622" s="17" t="s">
        <v>95</v>
      </c>
      <c r="H4622" s="21">
        <v>55000</v>
      </c>
      <c r="I4622" s="20">
        <v>55051.304347826066</v>
      </c>
      <c r="J4622" s="19">
        <v>57200</v>
      </c>
      <c r="K4622" s="1" t="s">
        <v>6498</v>
      </c>
      <c r="L4622" s="183"/>
      <c r="M4622" s="44" t="e">
        <f>VLOOKUP(#REF!,'[1]PL3 Danh muc đầy đủ'!$E$9:$X$9281,20,0)</f>
        <v>#REF!</v>
      </c>
      <c r="N4622" s="44" t="e">
        <f>M4622-#REF!</f>
        <v>#REF!</v>
      </c>
    </row>
    <row r="4623" spans="1:14" ht="36" x14ac:dyDescent="0.3">
      <c r="A4623" s="43">
        <v>4613</v>
      </c>
      <c r="B4623" s="17" t="s">
        <v>12007</v>
      </c>
      <c r="C4623" s="18" t="s">
        <v>18138</v>
      </c>
      <c r="D4623" s="17" t="s">
        <v>12008</v>
      </c>
      <c r="E4623" s="18" t="s">
        <v>12009</v>
      </c>
      <c r="F4623" s="18" t="s">
        <v>12009</v>
      </c>
      <c r="G4623" s="17" t="s">
        <v>24</v>
      </c>
      <c r="H4623" s="21">
        <v>1260100</v>
      </c>
      <c r="I4623" s="20">
        <v>1260191.3043478262</v>
      </c>
      <c r="J4623" s="19">
        <v>1310500</v>
      </c>
      <c r="K4623" s="1"/>
      <c r="L4623" s="183"/>
      <c r="M4623" s="44" t="e">
        <f>VLOOKUP(#REF!,'[1]PL3 Danh muc đầy đủ'!$E$9:$X$9281,20,0)</f>
        <v>#REF!</v>
      </c>
      <c r="N4623" s="44" t="e">
        <f>M4623-#REF!</f>
        <v>#REF!</v>
      </c>
    </row>
    <row r="4624" spans="1:14" ht="36" x14ac:dyDescent="0.3">
      <c r="A4624" s="43">
        <v>4614</v>
      </c>
      <c r="B4624" s="17" t="s">
        <v>18285</v>
      </c>
      <c r="C4624" s="18" t="s">
        <v>18138</v>
      </c>
      <c r="D4624" s="17" t="s">
        <v>18456</v>
      </c>
      <c r="E4624" s="18" t="s">
        <v>18618</v>
      </c>
      <c r="F4624" s="18" t="s">
        <v>18618</v>
      </c>
      <c r="G4624" s="17" t="s">
        <v>24</v>
      </c>
      <c r="H4624" s="21">
        <v>1260100</v>
      </c>
      <c r="I4624" s="20">
        <v>1260191.3043478262</v>
      </c>
      <c r="J4624" s="19">
        <v>1310500</v>
      </c>
      <c r="K4624" s="18"/>
      <c r="L4624" s="184"/>
      <c r="M4624" s="44" t="e">
        <f>VLOOKUP(#REF!,'[1]PL3 Danh muc đầy đủ'!$E$9:$X$9281,20,0)</f>
        <v>#REF!</v>
      </c>
      <c r="N4624" s="44" t="e">
        <f>M4624-#REF!</f>
        <v>#REF!</v>
      </c>
    </row>
    <row r="4625" spans="1:14" ht="18" x14ac:dyDescent="0.3">
      <c r="A4625" s="43">
        <v>4615</v>
      </c>
      <c r="B4625" s="17" t="s">
        <v>18281</v>
      </c>
      <c r="C4625" s="18" t="s">
        <v>18138</v>
      </c>
      <c r="D4625" s="17" t="s">
        <v>18452</v>
      </c>
      <c r="E4625" s="18" t="s">
        <v>18615</v>
      </c>
      <c r="F4625" s="18" t="s">
        <v>18615</v>
      </c>
      <c r="G4625" s="17" t="s">
        <v>18</v>
      </c>
      <c r="H4625" s="21">
        <v>891500</v>
      </c>
      <c r="I4625" s="20">
        <v>891565.21739130432</v>
      </c>
      <c r="J4625" s="19">
        <v>927200</v>
      </c>
      <c r="K4625" s="18"/>
      <c r="L4625" s="184"/>
      <c r="M4625" s="44" t="e">
        <f>VLOOKUP(#REF!,'[1]PL3 Danh muc đầy đủ'!$E$9:$X$9281,20,0)</f>
        <v>#REF!</v>
      </c>
      <c r="N4625" s="44" t="e">
        <f>M4625-#REF!</f>
        <v>#REF!</v>
      </c>
    </row>
    <row r="4626" spans="1:14" ht="18" x14ac:dyDescent="0.3">
      <c r="A4626" s="43">
        <v>4616</v>
      </c>
      <c r="B4626" s="17" t="s">
        <v>12010</v>
      </c>
      <c r="C4626" s="18" t="s">
        <v>18138</v>
      </c>
      <c r="D4626" s="17" t="s">
        <v>12011</v>
      </c>
      <c r="E4626" s="18" t="s">
        <v>12012</v>
      </c>
      <c r="F4626" s="18" t="s">
        <v>12012</v>
      </c>
      <c r="G4626" s="17" t="s">
        <v>18</v>
      </c>
      <c r="H4626" s="21">
        <v>891500</v>
      </c>
      <c r="I4626" s="20">
        <v>891565.21739130432</v>
      </c>
      <c r="J4626" s="19">
        <v>927200</v>
      </c>
      <c r="K4626" s="1"/>
      <c r="L4626" s="183"/>
      <c r="M4626" s="44" t="e">
        <f>VLOOKUP(#REF!,'[1]PL3 Danh muc đầy đủ'!$E$9:$X$9281,20,0)</f>
        <v>#REF!</v>
      </c>
      <c r="N4626" s="44" t="e">
        <f>M4626-#REF!</f>
        <v>#REF!</v>
      </c>
    </row>
    <row r="4627" spans="1:14" ht="18" x14ac:dyDescent="0.3">
      <c r="A4627" s="43">
        <v>4617</v>
      </c>
      <c r="B4627" s="17" t="s">
        <v>12013</v>
      </c>
      <c r="C4627" s="18" t="s">
        <v>18138</v>
      </c>
      <c r="D4627" s="17" t="s">
        <v>12014</v>
      </c>
      <c r="E4627" s="18" t="s">
        <v>12015</v>
      </c>
      <c r="F4627" s="18" t="s">
        <v>12015</v>
      </c>
      <c r="G4627" s="17" t="s">
        <v>20</v>
      </c>
      <c r="H4627" s="21">
        <v>620000</v>
      </c>
      <c r="I4627" s="20">
        <v>620008.69565217395</v>
      </c>
      <c r="J4627" s="19">
        <v>644800</v>
      </c>
      <c r="K4627" s="1"/>
      <c r="L4627" s="183"/>
      <c r="M4627" s="44" t="e">
        <f>VLOOKUP(#REF!,'[1]PL3 Danh muc đầy đủ'!$E$9:$X$9281,20,0)</f>
        <v>#REF!</v>
      </c>
      <c r="N4627" s="44" t="e">
        <f>M4627-#REF!</f>
        <v>#REF!</v>
      </c>
    </row>
    <row r="4628" spans="1:14" ht="36" x14ac:dyDescent="0.3">
      <c r="A4628" s="43">
        <v>4618</v>
      </c>
      <c r="B4628" s="17" t="s">
        <v>12016</v>
      </c>
      <c r="C4628" s="18" t="s">
        <v>18138</v>
      </c>
      <c r="D4628" s="17" t="s">
        <v>12017</v>
      </c>
      <c r="E4628" s="18" t="s">
        <v>12018</v>
      </c>
      <c r="F4628" s="18" t="s">
        <v>12018</v>
      </c>
      <c r="G4628" s="17" t="s">
        <v>1796</v>
      </c>
      <c r="H4628" s="21">
        <v>534500</v>
      </c>
      <c r="I4628" s="20">
        <v>534521.73913043481</v>
      </c>
      <c r="J4628" s="19">
        <v>555900</v>
      </c>
      <c r="K4628" s="1"/>
      <c r="L4628" s="183"/>
      <c r="M4628" s="44" t="e">
        <f>VLOOKUP(#REF!,'[1]PL3 Danh muc đầy đủ'!$E$9:$X$9281,20,0)</f>
        <v>#REF!</v>
      </c>
      <c r="N4628" s="44" t="e">
        <f>M4628-#REF!</f>
        <v>#REF!</v>
      </c>
    </row>
    <row r="4629" spans="1:14" ht="18" x14ac:dyDescent="0.3">
      <c r="A4629" s="43">
        <v>4619</v>
      </c>
      <c r="B4629" s="17" t="s">
        <v>12019</v>
      </c>
      <c r="C4629" s="18" t="s">
        <v>18138</v>
      </c>
      <c r="D4629" s="17" t="s">
        <v>12020</v>
      </c>
      <c r="E4629" s="18" t="s">
        <v>12021</v>
      </c>
      <c r="F4629" s="18" t="s">
        <v>12021</v>
      </c>
      <c r="G4629" s="17" t="s">
        <v>1633</v>
      </c>
      <c r="H4629" s="21">
        <v>344200</v>
      </c>
      <c r="I4629" s="20">
        <v>344243.47826086951</v>
      </c>
      <c r="J4629" s="19">
        <v>358000</v>
      </c>
      <c r="K4629" s="1"/>
      <c r="L4629" s="183"/>
      <c r="M4629" s="44" t="e">
        <f>VLOOKUP(#REF!,'[1]PL3 Danh muc đầy đủ'!$E$9:$X$9281,20,0)</f>
        <v>#REF!</v>
      </c>
      <c r="N4629" s="44" t="e">
        <f>M4629-#REF!</f>
        <v>#REF!</v>
      </c>
    </row>
    <row r="4630" spans="1:14" ht="18" x14ac:dyDescent="0.3">
      <c r="A4630" s="43">
        <v>4620</v>
      </c>
      <c r="B4630" s="17" t="s">
        <v>18764</v>
      </c>
      <c r="C4630" s="18" t="s">
        <v>18138</v>
      </c>
      <c r="D4630" s="17" t="s">
        <v>18765</v>
      </c>
      <c r="E4630" s="18" t="s">
        <v>18766</v>
      </c>
      <c r="F4630" s="18" t="s">
        <v>18766</v>
      </c>
      <c r="G4630" s="17" t="s">
        <v>1633</v>
      </c>
      <c r="H4630" s="21">
        <v>344200</v>
      </c>
      <c r="I4630" s="20">
        <v>344243.47826086951</v>
      </c>
      <c r="J4630" s="19">
        <v>358000</v>
      </c>
      <c r="K4630" s="18">
        <v>0</v>
      </c>
      <c r="L4630" s="184"/>
      <c r="M4630" s="44" t="e">
        <f>VLOOKUP(#REF!,'[1]PL3 Danh muc đầy đủ'!$E$9:$X$9281,20,0)</f>
        <v>#REF!</v>
      </c>
      <c r="N4630" s="44" t="e">
        <f>M4630-#REF!</f>
        <v>#REF!</v>
      </c>
    </row>
    <row r="4631" spans="1:14" ht="18" x14ac:dyDescent="0.3">
      <c r="A4631" s="43">
        <v>4621</v>
      </c>
      <c r="B4631" s="17" t="s">
        <v>12022</v>
      </c>
      <c r="C4631" s="18" t="s">
        <v>18138</v>
      </c>
      <c r="D4631" s="17" t="s">
        <v>12023</v>
      </c>
      <c r="E4631" s="18" t="s">
        <v>12024</v>
      </c>
      <c r="F4631" s="18" t="s">
        <v>12024</v>
      </c>
      <c r="G4631" s="17" t="s">
        <v>95</v>
      </c>
      <c r="H4631" s="21">
        <v>197200</v>
      </c>
      <c r="I4631" s="20">
        <v>197208.69565217392</v>
      </c>
      <c r="J4631" s="19">
        <v>205000</v>
      </c>
      <c r="K4631" s="1"/>
      <c r="L4631" s="183"/>
      <c r="M4631" s="44" t="e">
        <f>VLOOKUP(#REF!,'[1]PL3 Danh muc đầy đủ'!$E$9:$X$9281,20,0)</f>
        <v>#REF!</v>
      </c>
      <c r="N4631" s="44" t="e">
        <f>M4631-#REF!</f>
        <v>#REF!</v>
      </c>
    </row>
    <row r="4632" spans="1:14" ht="18" x14ac:dyDescent="0.3">
      <c r="A4632" s="43">
        <v>4622</v>
      </c>
      <c r="B4632" s="17" t="s">
        <v>12025</v>
      </c>
      <c r="C4632" s="18" t="s">
        <v>18138</v>
      </c>
      <c r="D4632" s="17" t="s">
        <v>12026</v>
      </c>
      <c r="E4632" s="18" t="s">
        <v>12027</v>
      </c>
      <c r="F4632" s="18" t="s">
        <v>12027</v>
      </c>
      <c r="G4632" s="17" t="s">
        <v>95</v>
      </c>
      <c r="H4632" s="21">
        <v>197200</v>
      </c>
      <c r="I4632" s="20">
        <v>197208.69565217392</v>
      </c>
      <c r="J4632" s="19">
        <v>205000</v>
      </c>
      <c r="K4632" s="1"/>
      <c r="L4632" s="183"/>
      <c r="M4632" s="44" t="e">
        <f>VLOOKUP(#REF!,'[1]PL3 Danh muc đầy đủ'!$E$9:$X$9281,20,0)</f>
        <v>#REF!</v>
      </c>
      <c r="N4632" s="44" t="e">
        <f>M4632-#REF!</f>
        <v>#REF!</v>
      </c>
    </row>
    <row r="4633" spans="1:14" ht="18" x14ac:dyDescent="0.3">
      <c r="A4633" s="43">
        <v>4623</v>
      </c>
      <c r="B4633" s="17" t="s">
        <v>12028</v>
      </c>
      <c r="C4633" s="18" t="s">
        <v>18167</v>
      </c>
      <c r="D4633" s="17" t="s">
        <v>12029</v>
      </c>
      <c r="E4633" s="18" t="s">
        <v>12030</v>
      </c>
      <c r="F4633" s="18" t="s">
        <v>12030</v>
      </c>
      <c r="G4633" s="17" t="s">
        <v>1633</v>
      </c>
      <c r="H4633" s="21">
        <v>165500</v>
      </c>
      <c r="I4633" s="20">
        <v>165530.4347826087</v>
      </c>
      <c r="J4633" s="19">
        <v>172100</v>
      </c>
      <c r="K4633" s="1"/>
      <c r="L4633" s="183"/>
      <c r="M4633" s="44" t="e">
        <f>VLOOKUP(#REF!,'[1]PL3 Danh muc đầy đủ'!$E$9:$X$9281,20,0)</f>
        <v>#REF!</v>
      </c>
      <c r="N4633" s="44" t="e">
        <f>M4633-#REF!</f>
        <v>#REF!</v>
      </c>
    </row>
    <row r="4634" spans="1:14" ht="18" x14ac:dyDescent="0.3">
      <c r="A4634" s="43">
        <v>4624</v>
      </c>
      <c r="B4634" s="17" t="s">
        <v>12031</v>
      </c>
      <c r="C4634" s="18" t="s">
        <v>18148</v>
      </c>
      <c r="D4634" s="17" t="s">
        <v>12032</v>
      </c>
      <c r="E4634" s="18" t="s">
        <v>12033</v>
      </c>
      <c r="F4634" s="18" t="s">
        <v>12033</v>
      </c>
      <c r="G4634" s="17" t="s">
        <v>95</v>
      </c>
      <c r="H4634" s="21">
        <v>165500</v>
      </c>
      <c r="I4634" s="20">
        <v>165530.4347826087</v>
      </c>
      <c r="J4634" s="19">
        <v>172100</v>
      </c>
      <c r="K4634" s="1"/>
      <c r="L4634" s="183"/>
      <c r="M4634" s="44" t="e">
        <f>VLOOKUP(#REF!,'[1]PL3 Danh muc đầy đủ'!$E$9:$X$9281,20,0)</f>
        <v>#REF!</v>
      </c>
      <c r="N4634" s="44" t="e">
        <f>M4634-#REF!</f>
        <v>#REF!</v>
      </c>
    </row>
    <row r="4635" spans="1:14" ht="18" x14ac:dyDescent="0.3">
      <c r="A4635" s="43">
        <v>4625</v>
      </c>
      <c r="B4635" s="17" t="s">
        <v>12034</v>
      </c>
      <c r="C4635" s="18" t="s">
        <v>18148</v>
      </c>
      <c r="D4635" s="17" t="s">
        <v>12035</v>
      </c>
      <c r="E4635" s="18" t="s">
        <v>12036</v>
      </c>
      <c r="F4635" s="18" t="s">
        <v>12036</v>
      </c>
      <c r="G4635" s="17" t="s">
        <v>1633</v>
      </c>
      <c r="H4635" s="21">
        <v>165500</v>
      </c>
      <c r="I4635" s="20">
        <v>165530.4347826087</v>
      </c>
      <c r="J4635" s="19">
        <v>172100</v>
      </c>
      <c r="K4635" s="1"/>
      <c r="L4635" s="183"/>
      <c r="M4635" s="44" t="e">
        <f>VLOOKUP(#REF!,'[1]PL3 Danh muc đầy đủ'!$E$9:$X$9281,20,0)</f>
        <v>#REF!</v>
      </c>
      <c r="N4635" s="44" t="e">
        <f>M4635-#REF!</f>
        <v>#REF!</v>
      </c>
    </row>
    <row r="4636" spans="1:14" ht="36" x14ac:dyDescent="0.3">
      <c r="A4636" s="43">
        <v>4626</v>
      </c>
      <c r="B4636" s="17" t="s">
        <v>12037</v>
      </c>
      <c r="C4636" s="18" t="s">
        <v>18167</v>
      </c>
      <c r="D4636" s="17" t="s">
        <v>12038</v>
      </c>
      <c r="E4636" s="18" t="s">
        <v>16905</v>
      </c>
      <c r="F4636" s="18" t="s">
        <v>16905</v>
      </c>
      <c r="G4636" s="17" t="s">
        <v>1633</v>
      </c>
      <c r="H4636" s="21">
        <v>216500</v>
      </c>
      <c r="I4636" s="20">
        <v>216521.73913043475</v>
      </c>
      <c r="J4636" s="19">
        <v>225100</v>
      </c>
      <c r="K4636" s="1"/>
      <c r="L4636" s="183"/>
      <c r="M4636" s="44" t="e">
        <f>VLOOKUP(#REF!,'[1]PL3 Danh muc đầy đủ'!$E$9:$X$9281,20,0)</f>
        <v>#REF!</v>
      </c>
      <c r="N4636" s="44" t="e">
        <f>M4636-#REF!</f>
        <v>#REF!</v>
      </c>
    </row>
    <row r="4637" spans="1:14" ht="36" x14ac:dyDescent="0.3">
      <c r="A4637" s="43">
        <v>4627</v>
      </c>
      <c r="B4637" s="17" t="s">
        <v>12039</v>
      </c>
      <c r="C4637" s="18" t="s">
        <v>18148</v>
      </c>
      <c r="D4637" s="17" t="s">
        <v>12040</v>
      </c>
      <c r="E4637" s="18" t="s">
        <v>17980</v>
      </c>
      <c r="F4637" s="18" t="s">
        <v>17186</v>
      </c>
      <c r="G4637" s="17" t="s">
        <v>95</v>
      </c>
      <c r="H4637" s="21">
        <v>216500</v>
      </c>
      <c r="I4637" s="20">
        <v>216521.73913043475</v>
      </c>
      <c r="J4637" s="19">
        <v>225100</v>
      </c>
      <c r="K4637" s="1"/>
      <c r="L4637" s="183"/>
      <c r="M4637" s="44" t="e">
        <f>VLOOKUP(#REF!,'[1]PL3 Danh muc đầy đủ'!$E$9:$X$9281,20,0)</f>
        <v>#REF!</v>
      </c>
      <c r="N4637" s="44" t="e">
        <f>M4637-#REF!</f>
        <v>#REF!</v>
      </c>
    </row>
    <row r="4638" spans="1:14" ht="36" x14ac:dyDescent="0.3">
      <c r="A4638" s="43">
        <v>4628</v>
      </c>
      <c r="B4638" s="17" t="s">
        <v>12041</v>
      </c>
      <c r="C4638" s="18" t="s">
        <v>18167</v>
      </c>
      <c r="D4638" s="17" t="s">
        <v>12042</v>
      </c>
      <c r="E4638" s="18" t="s">
        <v>16906</v>
      </c>
      <c r="F4638" s="18" t="s">
        <v>16906</v>
      </c>
      <c r="G4638" s="17" t="s">
        <v>95</v>
      </c>
      <c r="H4638" s="21">
        <v>286500</v>
      </c>
      <c r="I4638" s="20">
        <v>286521.73913043475</v>
      </c>
      <c r="J4638" s="19">
        <v>297900</v>
      </c>
      <c r="K4638" s="1"/>
      <c r="L4638" s="183"/>
      <c r="M4638" s="44" t="e">
        <f>VLOOKUP(#REF!,'[1]PL3 Danh muc đầy đủ'!$E$9:$X$9281,20,0)</f>
        <v>#REF!</v>
      </c>
      <c r="N4638" s="44" t="e">
        <f>M4638-#REF!</f>
        <v>#REF!</v>
      </c>
    </row>
    <row r="4639" spans="1:14" ht="36" x14ac:dyDescent="0.3">
      <c r="A4639" s="43">
        <v>4629</v>
      </c>
      <c r="B4639" s="17" t="s">
        <v>12043</v>
      </c>
      <c r="C4639" s="18" t="s">
        <v>18167</v>
      </c>
      <c r="D4639" s="17" t="s">
        <v>12044</v>
      </c>
      <c r="E4639" s="18" t="s">
        <v>12045</v>
      </c>
      <c r="F4639" s="18" t="s">
        <v>12045</v>
      </c>
      <c r="G4639" s="17" t="s">
        <v>95</v>
      </c>
      <c r="H4639" s="21">
        <v>286500</v>
      </c>
      <c r="I4639" s="20">
        <v>286521.73913043475</v>
      </c>
      <c r="J4639" s="19">
        <v>297900</v>
      </c>
      <c r="K4639" s="1"/>
      <c r="L4639" s="183"/>
      <c r="M4639" s="44" t="e">
        <f>VLOOKUP(#REF!,'[1]PL3 Danh muc đầy đủ'!$E$9:$X$9281,20,0)</f>
        <v>#REF!</v>
      </c>
      <c r="N4639" s="44" t="e">
        <f>M4639-#REF!</f>
        <v>#REF!</v>
      </c>
    </row>
    <row r="4640" spans="1:14" ht="36" x14ac:dyDescent="0.3">
      <c r="A4640" s="43">
        <v>4630</v>
      </c>
      <c r="B4640" s="17" t="s">
        <v>12046</v>
      </c>
      <c r="C4640" s="18" t="s">
        <v>18148</v>
      </c>
      <c r="D4640" s="17" t="s">
        <v>12040</v>
      </c>
      <c r="E4640" s="18" t="s">
        <v>17980</v>
      </c>
      <c r="F4640" s="18" t="s">
        <v>17187</v>
      </c>
      <c r="G4640" s="17" t="s">
        <v>95</v>
      </c>
      <c r="H4640" s="21">
        <v>286500</v>
      </c>
      <c r="I4640" s="20">
        <v>286521.73913043475</v>
      </c>
      <c r="J4640" s="19">
        <v>297900</v>
      </c>
      <c r="K4640" s="1"/>
      <c r="L4640" s="183"/>
      <c r="M4640" s="44" t="e">
        <f>VLOOKUP(#REF!,'[1]PL3 Danh muc đầy đủ'!$E$9:$X$9281,20,0)</f>
        <v>#REF!</v>
      </c>
      <c r="N4640" s="44" t="e">
        <f>M4640-#REF!</f>
        <v>#REF!</v>
      </c>
    </row>
    <row r="4641" spans="1:14" ht="36" x14ac:dyDescent="0.3">
      <c r="A4641" s="43">
        <v>4631</v>
      </c>
      <c r="B4641" s="17" t="s">
        <v>12047</v>
      </c>
      <c r="C4641" s="18" t="s">
        <v>18167</v>
      </c>
      <c r="D4641" s="17" t="s">
        <v>12048</v>
      </c>
      <c r="E4641" s="18" t="s">
        <v>12049</v>
      </c>
      <c r="F4641" s="18" t="s">
        <v>17625</v>
      </c>
      <c r="G4641" s="17" t="s">
        <v>18</v>
      </c>
      <c r="H4641" s="21">
        <v>1217100</v>
      </c>
      <c r="I4641" s="20">
        <v>1217191.3043478262</v>
      </c>
      <c r="J4641" s="19">
        <v>1265800</v>
      </c>
      <c r="K4641" s="1"/>
      <c r="L4641" s="183"/>
      <c r="M4641" s="44" t="e">
        <f>VLOOKUP(#REF!,'[1]PL3 Danh muc đầy đủ'!$E$9:$X$9281,20,0)</f>
        <v>#REF!</v>
      </c>
      <c r="N4641" s="44" t="e">
        <f>M4641-#REF!</f>
        <v>#REF!</v>
      </c>
    </row>
    <row r="4642" spans="1:14" ht="36" x14ac:dyDescent="0.3">
      <c r="A4642" s="43">
        <v>4632</v>
      </c>
      <c r="B4642" s="17" t="s">
        <v>12050</v>
      </c>
      <c r="C4642" s="18" t="s">
        <v>18167</v>
      </c>
      <c r="D4642" s="17" t="s">
        <v>12051</v>
      </c>
      <c r="E4642" s="18" t="s">
        <v>17981</v>
      </c>
      <c r="F4642" s="18" t="s">
        <v>17192</v>
      </c>
      <c r="G4642" s="17" t="s">
        <v>18</v>
      </c>
      <c r="H4642" s="21">
        <v>1217100</v>
      </c>
      <c r="I4642" s="20">
        <v>1217191.3043478262</v>
      </c>
      <c r="J4642" s="19">
        <v>1265800</v>
      </c>
      <c r="K4642" s="1"/>
      <c r="L4642" s="183"/>
      <c r="M4642" s="44" t="e">
        <f>VLOOKUP(#REF!,'[1]PL3 Danh muc đầy đủ'!$E$9:$X$9281,20,0)</f>
        <v>#REF!</v>
      </c>
      <c r="N4642" s="44" t="e">
        <f>M4642-#REF!</f>
        <v>#REF!</v>
      </c>
    </row>
    <row r="4643" spans="1:14" ht="18" x14ac:dyDescent="0.3">
      <c r="A4643" s="43">
        <v>4633</v>
      </c>
      <c r="B4643" s="17" t="s">
        <v>12052</v>
      </c>
      <c r="C4643" s="18" t="s">
        <v>18148</v>
      </c>
      <c r="D4643" s="17" t="s">
        <v>12053</v>
      </c>
      <c r="E4643" s="18" t="s">
        <v>16907</v>
      </c>
      <c r="F4643" s="18" t="s">
        <v>16907</v>
      </c>
      <c r="G4643" s="17" t="s">
        <v>18</v>
      </c>
      <c r="H4643" s="21">
        <v>1217100</v>
      </c>
      <c r="I4643" s="20">
        <v>1217191.3043478262</v>
      </c>
      <c r="J4643" s="19">
        <v>1265800</v>
      </c>
      <c r="K4643" s="1"/>
      <c r="L4643" s="183"/>
      <c r="M4643" s="44" t="e">
        <f>VLOOKUP(#REF!,'[1]PL3 Danh muc đầy đủ'!$E$9:$X$9281,20,0)</f>
        <v>#REF!</v>
      </c>
      <c r="N4643" s="44" t="e">
        <f>M4643-#REF!</f>
        <v>#REF!</v>
      </c>
    </row>
    <row r="4644" spans="1:14" ht="18" x14ac:dyDescent="0.3">
      <c r="A4644" s="43">
        <v>4634</v>
      </c>
      <c r="B4644" s="17" t="s">
        <v>12054</v>
      </c>
      <c r="C4644" s="18" t="s">
        <v>18167</v>
      </c>
      <c r="D4644" s="17" t="s">
        <v>12055</v>
      </c>
      <c r="E4644" s="18" t="s">
        <v>16908</v>
      </c>
      <c r="F4644" s="18" t="s">
        <v>18160</v>
      </c>
      <c r="G4644" s="17" t="s">
        <v>24</v>
      </c>
      <c r="H4644" s="21">
        <v>2487100</v>
      </c>
      <c r="I4644" s="20">
        <v>2487191.3043478262</v>
      </c>
      <c r="J4644" s="19">
        <v>2586600</v>
      </c>
      <c r="K4644" s="1" t="s">
        <v>12056</v>
      </c>
      <c r="L4644" s="183"/>
      <c r="M4644" s="44" t="e">
        <f>VLOOKUP(#REF!,'[1]PL3 Danh muc đầy đủ'!$E$9:$X$9281,20,0)</f>
        <v>#REF!</v>
      </c>
      <c r="N4644" s="44" t="e">
        <f>M4644-#REF!</f>
        <v>#REF!</v>
      </c>
    </row>
    <row r="4645" spans="1:14" ht="36" x14ac:dyDescent="0.3">
      <c r="A4645" s="43">
        <v>4635</v>
      </c>
      <c r="B4645" s="17" t="s">
        <v>12057</v>
      </c>
      <c r="C4645" s="18" t="s">
        <v>18167</v>
      </c>
      <c r="D4645" s="17" t="s">
        <v>12051</v>
      </c>
      <c r="E4645" s="18" t="s">
        <v>17981</v>
      </c>
      <c r="F4645" s="18" t="s">
        <v>18161</v>
      </c>
      <c r="G4645" s="17" t="s">
        <v>18</v>
      </c>
      <c r="H4645" s="21">
        <v>2487100</v>
      </c>
      <c r="I4645" s="20">
        <v>2487191.3043478262</v>
      </c>
      <c r="J4645" s="19">
        <v>2586600</v>
      </c>
      <c r="K4645" s="1" t="s">
        <v>12056</v>
      </c>
      <c r="L4645" s="183"/>
      <c r="M4645" s="44" t="e">
        <f>VLOOKUP(#REF!,'[1]PL3 Danh muc đầy đủ'!$E$9:$X$9281,20,0)</f>
        <v>#REF!</v>
      </c>
      <c r="N4645" s="44" t="e">
        <f>M4645-#REF!</f>
        <v>#REF!</v>
      </c>
    </row>
    <row r="4646" spans="1:14" ht="36" x14ac:dyDescent="0.3">
      <c r="A4646" s="43">
        <v>4636</v>
      </c>
      <c r="B4646" s="17" t="s">
        <v>12058</v>
      </c>
      <c r="C4646" s="18" t="s">
        <v>18148</v>
      </c>
      <c r="D4646" s="17" t="s">
        <v>12059</v>
      </c>
      <c r="E4646" s="18" t="s">
        <v>16909</v>
      </c>
      <c r="F4646" s="18" t="s">
        <v>18162</v>
      </c>
      <c r="G4646" s="17" t="s">
        <v>18</v>
      </c>
      <c r="H4646" s="21">
        <v>2487100</v>
      </c>
      <c r="I4646" s="20">
        <v>2487191.3043478262</v>
      </c>
      <c r="J4646" s="19">
        <v>2586600</v>
      </c>
      <c r="K4646" s="1" t="s">
        <v>12056</v>
      </c>
      <c r="L4646" s="183"/>
      <c r="M4646" s="44" t="e">
        <f>VLOOKUP(#REF!,'[1]PL3 Danh muc đầy đủ'!$E$9:$X$9281,20,0)</f>
        <v>#REF!</v>
      </c>
      <c r="N4646" s="44" t="e">
        <f>M4646-#REF!</f>
        <v>#REF!</v>
      </c>
    </row>
    <row r="4647" spans="1:14" ht="36" x14ac:dyDescent="0.3">
      <c r="A4647" s="43">
        <v>4637</v>
      </c>
      <c r="B4647" s="17" t="s">
        <v>12060</v>
      </c>
      <c r="C4647" s="18" t="s">
        <v>18148</v>
      </c>
      <c r="D4647" s="17" t="s">
        <v>12061</v>
      </c>
      <c r="E4647" s="18" t="s">
        <v>12062</v>
      </c>
      <c r="F4647" s="18" t="s">
        <v>17942</v>
      </c>
      <c r="G4647" s="17" t="s">
        <v>20</v>
      </c>
      <c r="H4647" s="21">
        <v>580400</v>
      </c>
      <c r="I4647" s="20">
        <v>580417.39130434755</v>
      </c>
      <c r="J4647" s="19">
        <v>603600</v>
      </c>
      <c r="K4647" s="1"/>
      <c r="L4647" s="183"/>
      <c r="M4647" s="44" t="e">
        <f>VLOOKUP(#REF!,'[1]PL3 Danh muc đầy đủ'!$E$9:$X$9281,20,0)</f>
        <v>#REF!</v>
      </c>
      <c r="N4647" s="44" t="e">
        <f>M4647-#REF!</f>
        <v>#REF!</v>
      </c>
    </row>
    <row r="4648" spans="1:14" ht="18" x14ac:dyDescent="0.3">
      <c r="A4648" s="43">
        <v>4638</v>
      </c>
      <c r="B4648" s="17" t="s">
        <v>12063</v>
      </c>
      <c r="C4648" s="18" t="s">
        <v>18167</v>
      </c>
      <c r="D4648" s="17" t="s">
        <v>12064</v>
      </c>
      <c r="E4648" s="18" t="s">
        <v>12065</v>
      </c>
      <c r="F4648" s="18" t="s">
        <v>17188</v>
      </c>
      <c r="G4648" s="17" t="s">
        <v>18</v>
      </c>
      <c r="H4648" s="21">
        <v>2122100</v>
      </c>
      <c r="I4648" s="20">
        <v>2122191.3043478262</v>
      </c>
      <c r="J4648" s="19">
        <v>2207000</v>
      </c>
      <c r="K4648" s="1"/>
      <c r="L4648" s="183"/>
      <c r="M4648" s="44" t="e">
        <f>VLOOKUP(#REF!,'[1]PL3 Danh muc đầy đủ'!$E$9:$X$9281,20,0)</f>
        <v>#REF!</v>
      </c>
      <c r="N4648" s="44" t="e">
        <f>M4648-#REF!</f>
        <v>#REF!</v>
      </c>
    </row>
    <row r="4649" spans="1:14" ht="18" x14ac:dyDescent="0.3">
      <c r="A4649" s="43">
        <v>4639</v>
      </c>
      <c r="B4649" s="17" t="s">
        <v>12066</v>
      </c>
      <c r="C4649" s="18" t="s">
        <v>18147</v>
      </c>
      <c r="D4649" s="17" t="s">
        <v>12067</v>
      </c>
      <c r="E4649" s="18" t="s">
        <v>12065</v>
      </c>
      <c r="F4649" s="18" t="s">
        <v>17189</v>
      </c>
      <c r="G4649" s="17" t="s">
        <v>18</v>
      </c>
      <c r="H4649" s="21">
        <v>2122100</v>
      </c>
      <c r="I4649" s="20">
        <v>2122191.3043478262</v>
      </c>
      <c r="J4649" s="19">
        <v>2207000</v>
      </c>
      <c r="K4649" s="1"/>
      <c r="L4649" s="183"/>
      <c r="M4649" s="44" t="e">
        <f>VLOOKUP(#REF!,'[1]PL3 Danh muc đầy đủ'!$E$9:$X$9281,20,0)</f>
        <v>#REF!</v>
      </c>
      <c r="N4649" s="44" t="e">
        <f>M4649-#REF!</f>
        <v>#REF!</v>
      </c>
    </row>
    <row r="4650" spans="1:14" ht="36" x14ac:dyDescent="0.3">
      <c r="A4650" s="43">
        <v>4640</v>
      </c>
      <c r="B4650" s="17" t="s">
        <v>12068</v>
      </c>
      <c r="C4650" s="18" t="s">
        <v>18148</v>
      </c>
      <c r="D4650" s="17" t="s">
        <v>12069</v>
      </c>
      <c r="E4650" s="18" t="s">
        <v>12070</v>
      </c>
      <c r="F4650" s="18" t="s">
        <v>17627</v>
      </c>
      <c r="G4650" s="17" t="s">
        <v>18</v>
      </c>
      <c r="H4650" s="21">
        <v>2122100</v>
      </c>
      <c r="I4650" s="20">
        <v>2122191.3043478262</v>
      </c>
      <c r="J4650" s="19">
        <v>2207000</v>
      </c>
      <c r="K4650" s="1"/>
      <c r="L4650" s="183"/>
      <c r="M4650" s="44" t="e">
        <f>VLOOKUP(#REF!,'[1]PL3 Danh muc đầy đủ'!$E$9:$X$9281,20,0)</f>
        <v>#REF!</v>
      </c>
      <c r="N4650" s="44" t="e">
        <f>M4650-#REF!</f>
        <v>#REF!</v>
      </c>
    </row>
    <row r="4651" spans="1:14" ht="18" x14ac:dyDescent="0.3">
      <c r="A4651" s="43">
        <v>4641</v>
      </c>
      <c r="B4651" s="17" t="s">
        <v>12071</v>
      </c>
      <c r="C4651" s="18" t="s">
        <v>18167</v>
      </c>
      <c r="D4651" s="17" t="s">
        <v>12064</v>
      </c>
      <c r="E4651" s="18" t="s">
        <v>12065</v>
      </c>
      <c r="F4651" s="18" t="s">
        <v>17189</v>
      </c>
      <c r="G4651" s="17" t="s">
        <v>18</v>
      </c>
      <c r="H4651" s="21">
        <v>634500</v>
      </c>
      <c r="I4651" s="20">
        <v>634530.43478260865</v>
      </c>
      <c r="J4651" s="19">
        <v>659900</v>
      </c>
      <c r="K4651" s="1"/>
      <c r="L4651" s="183"/>
      <c r="M4651" s="44" t="e">
        <f>VLOOKUP(#REF!,'[1]PL3 Danh muc đầy đủ'!$E$9:$X$9281,20,0)</f>
        <v>#REF!</v>
      </c>
      <c r="N4651" s="44" t="e">
        <f>M4651-#REF!</f>
        <v>#REF!</v>
      </c>
    </row>
    <row r="4652" spans="1:14" ht="18" x14ac:dyDescent="0.3">
      <c r="A4652" s="43">
        <v>4642</v>
      </c>
      <c r="B4652" s="17" t="s">
        <v>12072</v>
      </c>
      <c r="C4652" s="18" t="s">
        <v>18147</v>
      </c>
      <c r="D4652" s="17" t="s">
        <v>12067</v>
      </c>
      <c r="E4652" s="18" t="s">
        <v>12065</v>
      </c>
      <c r="F4652" s="18" t="s">
        <v>17189</v>
      </c>
      <c r="G4652" s="17" t="s">
        <v>18</v>
      </c>
      <c r="H4652" s="21">
        <v>634500</v>
      </c>
      <c r="I4652" s="20">
        <v>634530.43478260865</v>
      </c>
      <c r="J4652" s="19">
        <v>659900</v>
      </c>
      <c r="K4652" s="1"/>
      <c r="L4652" s="183"/>
      <c r="M4652" s="44" t="e">
        <f>VLOOKUP(#REF!,'[1]PL3 Danh muc đầy đủ'!$E$9:$X$9281,20,0)</f>
        <v>#REF!</v>
      </c>
      <c r="N4652" s="44" t="e">
        <f>M4652-#REF!</f>
        <v>#REF!</v>
      </c>
    </row>
    <row r="4653" spans="1:14" ht="36" x14ac:dyDescent="0.3">
      <c r="A4653" s="43">
        <v>4643</v>
      </c>
      <c r="B4653" s="17" t="s">
        <v>12073</v>
      </c>
      <c r="C4653" s="18" t="s">
        <v>18148</v>
      </c>
      <c r="D4653" s="17" t="s">
        <v>12069</v>
      </c>
      <c r="E4653" s="18" t="s">
        <v>12070</v>
      </c>
      <c r="F4653" s="18" t="s">
        <v>17630</v>
      </c>
      <c r="G4653" s="17" t="s">
        <v>18</v>
      </c>
      <c r="H4653" s="21">
        <v>634500</v>
      </c>
      <c r="I4653" s="20">
        <v>634530.43478260865</v>
      </c>
      <c r="J4653" s="19">
        <v>659900</v>
      </c>
      <c r="K4653" s="1"/>
      <c r="L4653" s="183"/>
      <c r="M4653" s="44" t="e">
        <f>VLOOKUP(#REF!,'[1]PL3 Danh muc đầy đủ'!$E$9:$X$9281,20,0)</f>
        <v>#REF!</v>
      </c>
      <c r="N4653" s="44" t="e">
        <f>M4653-#REF!</f>
        <v>#REF!</v>
      </c>
    </row>
    <row r="4654" spans="1:14" ht="18" x14ac:dyDescent="0.3">
      <c r="A4654" s="43">
        <v>4644</v>
      </c>
      <c r="B4654" s="17" t="s">
        <v>12074</v>
      </c>
      <c r="C4654" s="18" t="s">
        <v>18167</v>
      </c>
      <c r="D4654" s="17" t="s">
        <v>12075</v>
      </c>
      <c r="E4654" s="18" t="s">
        <v>12076</v>
      </c>
      <c r="F4654" s="18" t="s">
        <v>12076</v>
      </c>
      <c r="G4654" s="17" t="s">
        <v>24</v>
      </c>
      <c r="H4654" s="21">
        <v>8131800</v>
      </c>
      <c r="I4654" s="20">
        <v>8131895.6521739168</v>
      </c>
      <c r="J4654" s="19">
        <v>8457100</v>
      </c>
      <c r="K4654" s="1"/>
      <c r="L4654" s="183"/>
      <c r="M4654" s="44" t="e">
        <f>VLOOKUP(#REF!,'[1]PL3 Danh muc đầy đủ'!$E$9:$X$9281,20,0)</f>
        <v>#REF!</v>
      </c>
      <c r="N4654" s="44" t="e">
        <f>M4654-#REF!</f>
        <v>#REF!</v>
      </c>
    </row>
    <row r="4655" spans="1:14" ht="18" x14ac:dyDescent="0.3">
      <c r="A4655" s="43">
        <v>4645</v>
      </c>
      <c r="B4655" s="17" t="s">
        <v>12077</v>
      </c>
      <c r="C4655" s="18" t="s">
        <v>18147</v>
      </c>
      <c r="D4655" s="17" t="s">
        <v>12078</v>
      </c>
      <c r="E4655" s="18" t="s">
        <v>12076</v>
      </c>
      <c r="F4655" s="18" t="s">
        <v>12076</v>
      </c>
      <c r="G4655" s="17" t="s">
        <v>24</v>
      </c>
      <c r="H4655" s="21">
        <v>8131800</v>
      </c>
      <c r="I4655" s="20">
        <v>8131895.6521739168</v>
      </c>
      <c r="J4655" s="19">
        <v>8457100</v>
      </c>
      <c r="K4655" s="1"/>
      <c r="L4655" s="183"/>
      <c r="M4655" s="44" t="e">
        <f>VLOOKUP(#REF!,'[1]PL3 Danh muc đầy đủ'!$E$9:$X$9281,20,0)</f>
        <v>#REF!</v>
      </c>
      <c r="N4655" s="44" t="e">
        <f>M4655-#REF!</f>
        <v>#REF!</v>
      </c>
    </row>
    <row r="4656" spans="1:14" ht="18" x14ac:dyDescent="0.3">
      <c r="A4656" s="43">
        <v>4646</v>
      </c>
      <c r="B4656" s="17" t="s">
        <v>12079</v>
      </c>
      <c r="C4656" s="18" t="s">
        <v>18148</v>
      </c>
      <c r="D4656" s="17" t="s">
        <v>12080</v>
      </c>
      <c r="E4656" s="18" t="s">
        <v>12076</v>
      </c>
      <c r="F4656" s="18" t="s">
        <v>12076</v>
      </c>
      <c r="G4656" s="17"/>
      <c r="H4656" s="21">
        <v>8131800</v>
      </c>
      <c r="I4656" s="20">
        <v>8131895.6521739168</v>
      </c>
      <c r="J4656" s="19">
        <v>8457100</v>
      </c>
      <c r="K4656" s="1"/>
      <c r="L4656" s="183"/>
      <c r="M4656" s="44" t="e">
        <f>VLOOKUP(#REF!,'[1]PL3 Danh muc đầy đủ'!$E$9:$X$9281,20,0)</f>
        <v>#REF!</v>
      </c>
      <c r="N4656" s="44" t="e">
        <f>M4656-#REF!</f>
        <v>#REF!</v>
      </c>
    </row>
    <row r="4657" spans="1:14" ht="18" x14ac:dyDescent="0.3">
      <c r="A4657" s="43">
        <v>4647</v>
      </c>
      <c r="B4657" s="17" t="s">
        <v>12081</v>
      </c>
      <c r="C4657" s="18" t="s">
        <v>18167</v>
      </c>
      <c r="D4657" s="17" t="s">
        <v>12082</v>
      </c>
      <c r="E4657" s="18" t="s">
        <v>16910</v>
      </c>
      <c r="F4657" s="18" t="s">
        <v>16910</v>
      </c>
      <c r="G4657" s="17" t="s">
        <v>1633</v>
      </c>
      <c r="H4657" s="21">
        <v>295500</v>
      </c>
      <c r="I4657" s="20">
        <v>295530.4347826087</v>
      </c>
      <c r="J4657" s="19">
        <v>307300</v>
      </c>
      <c r="K4657" s="1"/>
      <c r="L4657" s="183"/>
      <c r="M4657" s="44" t="e">
        <f>VLOOKUP(#REF!,'[1]PL3 Danh muc đầy đủ'!$E$9:$X$9281,20,0)</f>
        <v>#REF!</v>
      </c>
      <c r="N4657" s="44" t="e">
        <f>M4657-#REF!</f>
        <v>#REF!</v>
      </c>
    </row>
    <row r="4658" spans="1:14" ht="18" x14ac:dyDescent="0.3">
      <c r="A4658" s="43">
        <v>4648</v>
      </c>
      <c r="B4658" s="17" t="s">
        <v>12083</v>
      </c>
      <c r="C4658" s="18" t="s">
        <v>18148</v>
      </c>
      <c r="D4658" s="17" t="s">
        <v>12084</v>
      </c>
      <c r="E4658" s="18" t="s">
        <v>16910</v>
      </c>
      <c r="F4658" s="18" t="s">
        <v>16910</v>
      </c>
      <c r="G4658" s="17" t="s">
        <v>1633</v>
      </c>
      <c r="H4658" s="21">
        <v>295500</v>
      </c>
      <c r="I4658" s="20">
        <v>295530.4347826087</v>
      </c>
      <c r="J4658" s="19">
        <v>307300</v>
      </c>
      <c r="K4658" s="1"/>
      <c r="L4658" s="183"/>
      <c r="M4658" s="44" t="e">
        <f>VLOOKUP(#REF!,'[1]PL3 Danh muc đầy đủ'!$E$9:$X$9281,20,0)</f>
        <v>#REF!</v>
      </c>
      <c r="N4658" s="44" t="e">
        <f>M4658-#REF!</f>
        <v>#REF!</v>
      </c>
    </row>
    <row r="4659" spans="1:14" ht="18" x14ac:dyDescent="0.3">
      <c r="A4659" s="43">
        <v>4649</v>
      </c>
      <c r="B4659" s="17" t="s">
        <v>12085</v>
      </c>
      <c r="C4659" s="18" t="s">
        <v>18167</v>
      </c>
      <c r="D4659" s="17" t="s">
        <v>12086</v>
      </c>
      <c r="E4659" s="18" t="s">
        <v>16911</v>
      </c>
      <c r="F4659" s="18" t="s">
        <v>16911</v>
      </c>
      <c r="G4659" s="17" t="s">
        <v>18</v>
      </c>
      <c r="H4659" s="21">
        <v>295500</v>
      </c>
      <c r="I4659" s="20">
        <v>295530.4347826087</v>
      </c>
      <c r="J4659" s="19">
        <v>307300</v>
      </c>
      <c r="K4659" s="1"/>
      <c r="L4659" s="183"/>
      <c r="M4659" s="44" t="e">
        <f>VLOOKUP(#REF!,'[1]PL3 Danh muc đầy đủ'!$E$9:$X$9281,20,0)</f>
        <v>#REF!</v>
      </c>
      <c r="N4659" s="44" t="e">
        <f>M4659-#REF!</f>
        <v>#REF!</v>
      </c>
    </row>
    <row r="4660" spans="1:14" ht="18" x14ac:dyDescent="0.3">
      <c r="A4660" s="43">
        <v>4650</v>
      </c>
      <c r="B4660" s="17" t="s">
        <v>12087</v>
      </c>
      <c r="C4660" s="18" t="s">
        <v>18148</v>
      </c>
      <c r="D4660" s="17" t="s">
        <v>12088</v>
      </c>
      <c r="E4660" s="18" t="s">
        <v>16912</v>
      </c>
      <c r="F4660" s="18" t="s">
        <v>16912</v>
      </c>
      <c r="G4660" s="17" t="s">
        <v>1633</v>
      </c>
      <c r="H4660" s="21">
        <v>295500</v>
      </c>
      <c r="I4660" s="20">
        <v>295530.4347826087</v>
      </c>
      <c r="J4660" s="19">
        <v>307300</v>
      </c>
      <c r="K4660" s="1"/>
      <c r="L4660" s="183"/>
      <c r="M4660" s="44" t="e">
        <f>VLOOKUP(#REF!,'[1]PL3 Danh muc đầy đủ'!$E$9:$X$9281,20,0)</f>
        <v>#REF!</v>
      </c>
      <c r="N4660" s="44" t="e">
        <f>M4660-#REF!</f>
        <v>#REF!</v>
      </c>
    </row>
    <row r="4661" spans="1:14" ht="36" x14ac:dyDescent="0.3">
      <c r="A4661" s="43">
        <v>4651</v>
      </c>
      <c r="B4661" s="17" t="s">
        <v>12089</v>
      </c>
      <c r="C4661" s="18" t="s">
        <v>18148</v>
      </c>
      <c r="D4661" s="17" t="s">
        <v>12090</v>
      </c>
      <c r="E4661" s="18" t="s">
        <v>12091</v>
      </c>
      <c r="F4661" s="18" t="s">
        <v>12091</v>
      </c>
      <c r="G4661" s="17" t="s">
        <v>1633</v>
      </c>
      <c r="H4661" s="21">
        <v>295500</v>
      </c>
      <c r="I4661" s="20">
        <v>295530.4347826087</v>
      </c>
      <c r="J4661" s="19">
        <v>307300</v>
      </c>
      <c r="K4661" s="1"/>
      <c r="L4661" s="183"/>
      <c r="M4661" s="44" t="e">
        <f>VLOOKUP(#REF!,'[1]PL3 Danh muc đầy đủ'!$E$9:$X$9281,20,0)</f>
        <v>#REF!</v>
      </c>
      <c r="N4661" s="44" t="e">
        <f>M4661-#REF!</f>
        <v>#REF!</v>
      </c>
    </row>
    <row r="4662" spans="1:14" ht="36" x14ac:dyDescent="0.3">
      <c r="A4662" s="43">
        <v>4652</v>
      </c>
      <c r="B4662" s="17" t="s">
        <v>12092</v>
      </c>
      <c r="C4662" s="18" t="s">
        <v>18148</v>
      </c>
      <c r="D4662" s="17" t="s">
        <v>12093</v>
      </c>
      <c r="E4662" s="18" t="s">
        <v>12094</v>
      </c>
      <c r="F4662" s="18" t="s">
        <v>12094</v>
      </c>
      <c r="G4662" s="17" t="s">
        <v>24</v>
      </c>
      <c r="H4662" s="21">
        <v>6641000</v>
      </c>
      <c r="I4662" s="20">
        <v>6641086.9565217383</v>
      </c>
      <c r="J4662" s="19">
        <v>6906700</v>
      </c>
      <c r="K4662" s="1"/>
      <c r="L4662" s="183"/>
      <c r="M4662" s="44" t="e">
        <f>VLOOKUP(#REF!,'[1]PL3 Danh muc đầy đủ'!$E$9:$X$9281,20,0)</f>
        <v>#REF!</v>
      </c>
      <c r="N4662" s="44" t="e">
        <f>M4662-#REF!</f>
        <v>#REF!</v>
      </c>
    </row>
    <row r="4663" spans="1:14" ht="18" x14ac:dyDescent="0.3">
      <c r="A4663" s="43">
        <v>4653</v>
      </c>
      <c r="B4663" s="17" t="s">
        <v>12095</v>
      </c>
      <c r="C4663" s="18" t="s">
        <v>18167</v>
      </c>
      <c r="D4663" s="17" t="s">
        <v>12096</v>
      </c>
      <c r="E4663" s="18" t="s">
        <v>12097</v>
      </c>
      <c r="F4663" s="18" t="s">
        <v>12097</v>
      </c>
      <c r="G4663" s="17" t="s">
        <v>20</v>
      </c>
      <c r="H4663" s="21">
        <v>64300</v>
      </c>
      <c r="I4663" s="20">
        <v>64353.043478260835</v>
      </c>
      <c r="J4663" s="19">
        <v>66900</v>
      </c>
      <c r="K4663" s="1"/>
      <c r="L4663" s="183"/>
      <c r="M4663" s="44" t="e">
        <f>VLOOKUP(#REF!,'[1]PL3 Danh muc đầy đủ'!$E$9:$X$9281,20,0)</f>
        <v>#REF!</v>
      </c>
      <c r="N4663" s="44" t="e">
        <f>M4663-#REF!</f>
        <v>#REF!</v>
      </c>
    </row>
    <row r="4664" spans="1:14" ht="18" x14ac:dyDescent="0.3">
      <c r="A4664" s="43">
        <v>4654</v>
      </c>
      <c r="B4664" s="17" t="s">
        <v>12099</v>
      </c>
      <c r="C4664" s="18" t="s">
        <v>18148</v>
      </c>
      <c r="D4664" s="17" t="s">
        <v>12100</v>
      </c>
      <c r="E4664" s="18" t="s">
        <v>12098</v>
      </c>
      <c r="F4664" s="18" t="s">
        <v>12098</v>
      </c>
      <c r="G4664" s="17" t="s">
        <v>1648</v>
      </c>
      <c r="H4664" s="21">
        <v>64300</v>
      </c>
      <c r="I4664" s="20">
        <v>64353.043478260835</v>
      </c>
      <c r="J4664" s="19">
        <v>66900</v>
      </c>
      <c r="K4664" s="1"/>
      <c r="L4664" s="183"/>
      <c r="M4664" s="44" t="e">
        <f>VLOOKUP(#REF!,'[1]PL3 Danh muc đầy đủ'!$E$9:$X$9281,20,0)</f>
        <v>#REF!</v>
      </c>
      <c r="N4664" s="44" t="e">
        <f>M4664-#REF!</f>
        <v>#REF!</v>
      </c>
    </row>
    <row r="4665" spans="1:14" ht="36" x14ac:dyDescent="0.3">
      <c r="A4665" s="43">
        <v>4655</v>
      </c>
      <c r="B4665" s="17" t="s">
        <v>12101</v>
      </c>
      <c r="C4665" s="18" t="s">
        <v>18154</v>
      </c>
      <c r="D4665" s="17" t="s">
        <v>12102</v>
      </c>
      <c r="E4665" s="18" t="s">
        <v>12103</v>
      </c>
      <c r="F4665" s="18" t="s">
        <v>12103</v>
      </c>
      <c r="G4665" s="17" t="s">
        <v>1648</v>
      </c>
      <c r="H4665" s="21">
        <v>49500</v>
      </c>
      <c r="I4665" s="20">
        <v>49533.913043478213</v>
      </c>
      <c r="J4665" s="19">
        <v>51500</v>
      </c>
      <c r="K4665" s="1"/>
      <c r="L4665" s="183"/>
      <c r="M4665" s="44" t="e">
        <f>VLOOKUP(#REF!,'[1]PL3 Danh muc đầy đủ'!$E$9:$X$9281,20,0)</f>
        <v>#REF!</v>
      </c>
      <c r="N4665" s="44" t="e">
        <f>M4665-#REF!</f>
        <v>#REF!</v>
      </c>
    </row>
    <row r="4666" spans="1:14" ht="18" x14ac:dyDescent="0.3">
      <c r="A4666" s="43">
        <v>4656</v>
      </c>
      <c r="B4666" s="17" t="s">
        <v>12104</v>
      </c>
      <c r="C4666" s="18" t="s">
        <v>18167</v>
      </c>
      <c r="D4666" s="17" t="s">
        <v>12105</v>
      </c>
      <c r="E4666" s="18" t="s">
        <v>12106</v>
      </c>
      <c r="F4666" s="18" t="s">
        <v>12106</v>
      </c>
      <c r="G4666" s="17" t="s">
        <v>95</v>
      </c>
      <c r="H4666" s="21">
        <v>225500</v>
      </c>
      <c r="I4666" s="20">
        <v>225530.4347826087</v>
      </c>
      <c r="J4666" s="19">
        <v>234500</v>
      </c>
      <c r="K4666" s="1"/>
      <c r="L4666" s="183"/>
      <c r="M4666" s="44" t="e">
        <f>VLOOKUP(#REF!,'[1]PL3 Danh muc đầy đủ'!$E$9:$X$9281,20,0)</f>
        <v>#REF!</v>
      </c>
      <c r="N4666" s="44" t="e">
        <f>M4666-#REF!</f>
        <v>#REF!</v>
      </c>
    </row>
    <row r="4667" spans="1:14" ht="18" x14ac:dyDescent="0.3">
      <c r="A4667" s="43">
        <v>4657</v>
      </c>
      <c r="B4667" s="17" t="s">
        <v>12107</v>
      </c>
      <c r="C4667" s="18" t="s">
        <v>18148</v>
      </c>
      <c r="D4667" s="17" t="s">
        <v>12108</v>
      </c>
      <c r="E4667" s="18" t="s">
        <v>12109</v>
      </c>
      <c r="F4667" s="18" t="s">
        <v>12109</v>
      </c>
      <c r="G4667" s="17" t="s">
        <v>95</v>
      </c>
      <c r="H4667" s="21">
        <v>225500</v>
      </c>
      <c r="I4667" s="20">
        <v>225530.4347826087</v>
      </c>
      <c r="J4667" s="19">
        <v>234500</v>
      </c>
      <c r="K4667" s="1"/>
      <c r="L4667" s="183"/>
      <c r="M4667" s="44" t="e">
        <f>VLOOKUP(#REF!,'[1]PL3 Danh muc đầy đủ'!$E$9:$X$9281,20,0)</f>
        <v>#REF!</v>
      </c>
      <c r="N4667" s="44" t="e">
        <f>M4667-#REF!</f>
        <v>#REF!</v>
      </c>
    </row>
    <row r="4668" spans="1:14" ht="18" x14ac:dyDescent="0.3">
      <c r="A4668" s="43">
        <v>4658</v>
      </c>
      <c r="B4668" s="17" t="s">
        <v>12110</v>
      </c>
      <c r="C4668" s="18" t="s">
        <v>18167</v>
      </c>
      <c r="D4668" s="17" t="s">
        <v>12111</v>
      </c>
      <c r="E4668" s="18" t="s">
        <v>12112</v>
      </c>
      <c r="F4668" s="18" t="s">
        <v>12112</v>
      </c>
      <c r="G4668" s="17" t="s">
        <v>95</v>
      </c>
      <c r="H4668" s="21">
        <v>141500</v>
      </c>
      <c r="I4668" s="20">
        <v>141521.73913043475</v>
      </c>
      <c r="J4668" s="19">
        <v>147100</v>
      </c>
      <c r="K4668" s="1"/>
      <c r="L4668" s="183"/>
      <c r="M4668" s="44" t="e">
        <f>VLOOKUP(#REF!,'[1]PL3 Danh muc đầy đủ'!$E$9:$X$9281,20,0)</f>
        <v>#REF!</v>
      </c>
      <c r="N4668" s="44" t="e">
        <f>M4668-#REF!</f>
        <v>#REF!</v>
      </c>
    </row>
    <row r="4669" spans="1:14" ht="36" x14ac:dyDescent="0.3">
      <c r="A4669" s="43">
        <v>4659</v>
      </c>
      <c r="B4669" s="17" t="s">
        <v>12113</v>
      </c>
      <c r="C4669" s="18" t="s">
        <v>18167</v>
      </c>
      <c r="D4669" s="17" t="s">
        <v>12114</v>
      </c>
      <c r="E4669" s="18" t="s">
        <v>12115</v>
      </c>
      <c r="F4669" s="18" t="s">
        <v>12115</v>
      </c>
      <c r="G4669" s="17" t="s">
        <v>1633</v>
      </c>
      <c r="H4669" s="21">
        <v>141500</v>
      </c>
      <c r="I4669" s="20">
        <v>141521.73913043475</v>
      </c>
      <c r="J4669" s="19">
        <v>147100</v>
      </c>
      <c r="K4669" s="1"/>
      <c r="L4669" s="183"/>
      <c r="M4669" s="44" t="e">
        <f>VLOOKUP(#REF!,'[1]PL3 Danh muc đầy đủ'!$E$9:$X$9281,20,0)</f>
        <v>#REF!</v>
      </c>
      <c r="N4669" s="44" t="e">
        <f>M4669-#REF!</f>
        <v>#REF!</v>
      </c>
    </row>
    <row r="4670" spans="1:14" ht="36" x14ac:dyDescent="0.3">
      <c r="A4670" s="43">
        <v>4660</v>
      </c>
      <c r="B4670" s="17" t="s">
        <v>12116</v>
      </c>
      <c r="C4670" s="18" t="s">
        <v>18148</v>
      </c>
      <c r="D4670" s="17" t="s">
        <v>12117</v>
      </c>
      <c r="E4670" s="18" t="s">
        <v>12118</v>
      </c>
      <c r="F4670" s="18" t="s">
        <v>17658</v>
      </c>
      <c r="G4670" s="17" t="s">
        <v>95</v>
      </c>
      <c r="H4670" s="21">
        <v>141500</v>
      </c>
      <c r="I4670" s="20">
        <v>141521.73913043475</v>
      </c>
      <c r="J4670" s="19">
        <v>147100</v>
      </c>
      <c r="K4670" s="1"/>
      <c r="L4670" s="183"/>
      <c r="M4670" s="44" t="e">
        <f>VLOOKUP(#REF!,'[1]PL3 Danh muc đầy đủ'!$E$9:$X$9281,20,0)</f>
        <v>#REF!</v>
      </c>
      <c r="N4670" s="44" t="e">
        <f>M4670-#REF!</f>
        <v>#REF!</v>
      </c>
    </row>
    <row r="4671" spans="1:14" ht="18" x14ac:dyDescent="0.3">
      <c r="A4671" s="43">
        <v>4661</v>
      </c>
      <c r="B4671" s="17" t="s">
        <v>12119</v>
      </c>
      <c r="C4671" s="18" t="s">
        <v>18167</v>
      </c>
      <c r="D4671" s="17" t="s">
        <v>12120</v>
      </c>
      <c r="E4671" s="18" t="s">
        <v>12121</v>
      </c>
      <c r="F4671" s="18" t="s">
        <v>12121</v>
      </c>
      <c r="G4671" s="17" t="s">
        <v>1633</v>
      </c>
      <c r="H4671" s="21">
        <v>156300</v>
      </c>
      <c r="I4671" s="20">
        <v>156347.82608695654</v>
      </c>
      <c r="J4671" s="19">
        <v>162600</v>
      </c>
      <c r="K4671" s="1"/>
      <c r="L4671" s="183"/>
      <c r="M4671" s="44" t="e">
        <f>VLOOKUP(#REF!,'[1]PL3 Danh muc đầy đủ'!$E$9:$X$9281,20,0)</f>
        <v>#REF!</v>
      </c>
      <c r="N4671" s="44" t="e">
        <f>M4671-#REF!</f>
        <v>#REF!</v>
      </c>
    </row>
    <row r="4672" spans="1:14" ht="36" x14ac:dyDescent="0.3">
      <c r="A4672" s="43">
        <v>4662</v>
      </c>
      <c r="B4672" s="17" t="s">
        <v>12122</v>
      </c>
      <c r="C4672" s="18" t="s">
        <v>18148</v>
      </c>
      <c r="D4672" s="17" t="s">
        <v>12117</v>
      </c>
      <c r="E4672" s="18" t="s">
        <v>12118</v>
      </c>
      <c r="F4672" s="18" t="s">
        <v>17658</v>
      </c>
      <c r="G4672" s="17" t="s">
        <v>95</v>
      </c>
      <c r="H4672" s="21">
        <v>156300</v>
      </c>
      <c r="I4672" s="20">
        <v>156347.82608695654</v>
      </c>
      <c r="J4672" s="19">
        <v>162600</v>
      </c>
      <c r="K4672" s="1"/>
      <c r="L4672" s="183"/>
      <c r="M4672" s="44" t="e">
        <f>VLOOKUP(#REF!,'[1]PL3 Danh muc đầy đủ'!$E$9:$X$9281,20,0)</f>
        <v>#REF!</v>
      </c>
      <c r="N4672" s="44" t="e">
        <f>M4672-#REF!</f>
        <v>#REF!</v>
      </c>
    </row>
    <row r="4673" spans="1:14" ht="18" x14ac:dyDescent="0.3">
      <c r="A4673" s="43">
        <v>4663</v>
      </c>
      <c r="B4673" s="17" t="s">
        <v>12123</v>
      </c>
      <c r="C4673" s="18" t="s">
        <v>18167</v>
      </c>
      <c r="D4673" s="17" t="s">
        <v>12124</v>
      </c>
      <c r="E4673" s="18" t="s">
        <v>12125</v>
      </c>
      <c r="F4673" s="18" t="s">
        <v>12125</v>
      </c>
      <c r="G4673" s="17" t="s">
        <v>95</v>
      </c>
      <c r="H4673" s="21">
        <v>89400</v>
      </c>
      <c r="I4673" s="20">
        <v>89486.956521739165</v>
      </c>
      <c r="J4673" s="19">
        <v>93000</v>
      </c>
      <c r="K4673" s="1"/>
      <c r="L4673" s="183"/>
      <c r="M4673" s="44" t="e">
        <f>VLOOKUP(#REF!,'[1]PL3 Danh muc đầy đủ'!$E$9:$X$9281,20,0)</f>
        <v>#REF!</v>
      </c>
      <c r="N4673" s="44" t="e">
        <f>M4673-#REF!</f>
        <v>#REF!</v>
      </c>
    </row>
    <row r="4674" spans="1:14" ht="18" x14ac:dyDescent="0.3">
      <c r="A4674" s="43">
        <v>4664</v>
      </c>
      <c r="B4674" s="17" t="s">
        <v>12126</v>
      </c>
      <c r="C4674" s="18" t="s">
        <v>18148</v>
      </c>
      <c r="D4674" s="17" t="s">
        <v>12127</v>
      </c>
      <c r="E4674" s="18" t="s">
        <v>12128</v>
      </c>
      <c r="F4674" s="18" t="s">
        <v>12128</v>
      </c>
      <c r="G4674" s="17" t="s">
        <v>95</v>
      </c>
      <c r="H4674" s="21">
        <v>89400</v>
      </c>
      <c r="I4674" s="20">
        <v>89486.956521739165</v>
      </c>
      <c r="J4674" s="19">
        <v>93000</v>
      </c>
      <c r="K4674" s="1"/>
      <c r="L4674" s="183"/>
      <c r="M4674" s="44" t="e">
        <f>VLOOKUP(#REF!,'[1]PL3 Danh muc đầy đủ'!$E$9:$X$9281,20,0)</f>
        <v>#REF!</v>
      </c>
      <c r="N4674" s="44" t="e">
        <f>M4674-#REF!</f>
        <v>#REF!</v>
      </c>
    </row>
    <row r="4675" spans="1:14" ht="18" x14ac:dyDescent="0.3">
      <c r="A4675" s="43">
        <v>4665</v>
      </c>
      <c r="B4675" s="17" t="s">
        <v>12129</v>
      </c>
      <c r="C4675" s="18" t="s">
        <v>18167</v>
      </c>
      <c r="D4675" s="17" t="s">
        <v>12130</v>
      </c>
      <c r="E4675" s="18" t="s">
        <v>12131</v>
      </c>
      <c r="F4675" s="18" t="s">
        <v>12131</v>
      </c>
      <c r="G4675" s="17" t="s">
        <v>1648</v>
      </c>
      <c r="H4675" s="21">
        <v>69300</v>
      </c>
      <c r="I4675" s="20">
        <v>69353.043478260835</v>
      </c>
      <c r="J4675" s="19">
        <v>72100</v>
      </c>
      <c r="K4675" s="1"/>
      <c r="L4675" s="183"/>
      <c r="M4675" s="44" t="e">
        <f>VLOOKUP(#REF!,'[1]PL3 Danh muc đầy đủ'!$E$9:$X$9281,20,0)</f>
        <v>#REF!</v>
      </c>
      <c r="N4675" s="44" t="e">
        <f>M4675-#REF!</f>
        <v>#REF!</v>
      </c>
    </row>
    <row r="4676" spans="1:14" ht="18" x14ac:dyDescent="0.3">
      <c r="A4676" s="43">
        <v>4666</v>
      </c>
      <c r="B4676" s="17" t="s">
        <v>12132</v>
      </c>
      <c r="C4676" s="18" t="s">
        <v>18148</v>
      </c>
      <c r="D4676" s="17" t="s">
        <v>12133</v>
      </c>
      <c r="E4676" s="18" t="s">
        <v>12134</v>
      </c>
      <c r="F4676" s="18" t="s">
        <v>12134</v>
      </c>
      <c r="G4676" s="17" t="s">
        <v>1648</v>
      </c>
      <c r="H4676" s="21">
        <v>69300</v>
      </c>
      <c r="I4676" s="20">
        <v>69353.043478260835</v>
      </c>
      <c r="J4676" s="19">
        <v>72100</v>
      </c>
      <c r="K4676" s="1"/>
      <c r="L4676" s="183"/>
      <c r="M4676" s="44" t="e">
        <f>VLOOKUP(#REF!,'[1]PL3 Danh muc đầy đủ'!$E$9:$X$9281,20,0)</f>
        <v>#REF!</v>
      </c>
      <c r="N4676" s="44" t="e">
        <f>M4676-#REF!</f>
        <v>#REF!</v>
      </c>
    </row>
    <row r="4677" spans="1:14" ht="36" x14ac:dyDescent="0.3">
      <c r="A4677" s="43">
        <v>4667</v>
      </c>
      <c r="B4677" s="17" t="s">
        <v>12135</v>
      </c>
      <c r="C4677" s="18" t="s">
        <v>18165</v>
      </c>
      <c r="D4677" s="17" t="s">
        <v>12136</v>
      </c>
      <c r="E4677" s="18" t="s">
        <v>12137</v>
      </c>
      <c r="F4677" s="18" t="s">
        <v>12137</v>
      </c>
      <c r="G4677" s="17" t="s">
        <v>1648</v>
      </c>
      <c r="H4677" s="21">
        <v>27500</v>
      </c>
      <c r="I4677" s="20">
        <v>27533.913043478209</v>
      </c>
      <c r="J4677" s="19">
        <v>28600</v>
      </c>
      <c r="K4677" s="1" t="s">
        <v>12138</v>
      </c>
      <c r="L4677" s="183"/>
      <c r="M4677" s="44" t="e">
        <f>VLOOKUP(#REF!,'[1]PL3 Danh muc đầy đủ'!$E$9:$X$9281,20,0)</f>
        <v>#REF!</v>
      </c>
      <c r="N4677" s="44" t="e">
        <f>M4677-#REF!</f>
        <v>#REF!</v>
      </c>
    </row>
    <row r="4678" spans="1:14" ht="36" x14ac:dyDescent="0.3">
      <c r="A4678" s="43">
        <v>4668</v>
      </c>
      <c r="B4678" s="17" t="s">
        <v>12139</v>
      </c>
      <c r="C4678" s="18" t="s">
        <v>18165</v>
      </c>
      <c r="D4678" s="17" t="s">
        <v>12140</v>
      </c>
      <c r="E4678" s="18" t="s">
        <v>12141</v>
      </c>
      <c r="F4678" s="18" t="s">
        <v>12141</v>
      </c>
      <c r="G4678" s="17" t="s">
        <v>95</v>
      </c>
      <c r="H4678" s="21">
        <v>27500</v>
      </c>
      <c r="I4678" s="20">
        <v>27533.913043478209</v>
      </c>
      <c r="J4678" s="19">
        <v>28600</v>
      </c>
      <c r="K4678" s="1" t="s">
        <v>12138</v>
      </c>
      <c r="L4678" s="183"/>
      <c r="M4678" s="44" t="e">
        <f>VLOOKUP(#REF!,'[1]PL3 Danh muc đầy đủ'!$E$9:$X$9281,20,0)</f>
        <v>#REF!</v>
      </c>
      <c r="N4678" s="44" t="e">
        <f>M4678-#REF!</f>
        <v>#REF!</v>
      </c>
    </row>
    <row r="4679" spans="1:14" ht="18" x14ac:dyDescent="0.3">
      <c r="A4679" s="43">
        <v>4669</v>
      </c>
      <c r="B4679" s="17" t="s">
        <v>12142</v>
      </c>
      <c r="C4679" s="18" t="s">
        <v>18166</v>
      </c>
      <c r="D4679" s="17" t="s">
        <v>12143</v>
      </c>
      <c r="E4679" s="18" t="s">
        <v>12144</v>
      </c>
      <c r="F4679" s="18" t="s">
        <v>12144</v>
      </c>
      <c r="G4679" s="17"/>
      <c r="H4679" s="21">
        <v>27500</v>
      </c>
      <c r="I4679" s="20">
        <v>27533.913043478209</v>
      </c>
      <c r="J4679" s="19">
        <v>28600</v>
      </c>
      <c r="K4679" s="1" t="s">
        <v>12138</v>
      </c>
      <c r="L4679" s="183"/>
      <c r="M4679" s="44" t="e">
        <f>VLOOKUP(#REF!,'[1]PL3 Danh muc đầy đủ'!$E$9:$X$9281,20,0)</f>
        <v>#REF!</v>
      </c>
      <c r="N4679" s="44" t="e">
        <f>M4679-#REF!</f>
        <v>#REF!</v>
      </c>
    </row>
    <row r="4680" spans="1:14" ht="18" x14ac:dyDescent="0.3">
      <c r="A4680" s="43">
        <v>4670</v>
      </c>
      <c r="B4680" s="17" t="s">
        <v>12145</v>
      </c>
      <c r="C4680" s="18" t="s">
        <v>18167</v>
      </c>
      <c r="D4680" s="17" t="s">
        <v>12146</v>
      </c>
      <c r="E4680" s="18" t="s">
        <v>12147</v>
      </c>
      <c r="F4680" s="18" t="s">
        <v>12147</v>
      </c>
      <c r="G4680" s="17"/>
      <c r="H4680" s="21">
        <v>27500</v>
      </c>
      <c r="I4680" s="20">
        <v>27533.913043478209</v>
      </c>
      <c r="J4680" s="19">
        <v>28600</v>
      </c>
      <c r="K4680" s="1" t="s">
        <v>12138</v>
      </c>
      <c r="L4680" s="183"/>
      <c r="M4680" s="44" t="e">
        <f>VLOOKUP(#REF!,'[1]PL3 Danh muc đầy đủ'!$E$9:$X$9281,20,0)</f>
        <v>#REF!</v>
      </c>
      <c r="N4680" s="44" t="e">
        <f>M4680-#REF!</f>
        <v>#REF!</v>
      </c>
    </row>
    <row r="4681" spans="1:14" ht="18" x14ac:dyDescent="0.3">
      <c r="A4681" s="43">
        <v>4671</v>
      </c>
      <c r="B4681" s="17" t="s">
        <v>12148</v>
      </c>
      <c r="C4681" s="18" t="s">
        <v>18167</v>
      </c>
      <c r="D4681" s="17" t="s">
        <v>12149</v>
      </c>
      <c r="E4681" s="18" t="s">
        <v>12150</v>
      </c>
      <c r="F4681" s="18" t="s">
        <v>12150</v>
      </c>
      <c r="G4681" s="17" t="s">
        <v>95</v>
      </c>
      <c r="H4681" s="21">
        <v>27500</v>
      </c>
      <c r="I4681" s="20">
        <v>27533.913043478209</v>
      </c>
      <c r="J4681" s="19">
        <v>28600</v>
      </c>
      <c r="K4681" s="1" t="s">
        <v>12138</v>
      </c>
      <c r="L4681" s="183"/>
      <c r="M4681" s="44" t="e">
        <f>VLOOKUP(#REF!,'[1]PL3 Danh muc đầy đủ'!$E$9:$X$9281,20,0)</f>
        <v>#REF!</v>
      </c>
      <c r="N4681" s="44" t="e">
        <f>M4681-#REF!</f>
        <v>#REF!</v>
      </c>
    </row>
    <row r="4682" spans="1:14" ht="18" x14ac:dyDescent="0.3">
      <c r="A4682" s="43">
        <v>4672</v>
      </c>
      <c r="B4682" s="17" t="s">
        <v>12151</v>
      </c>
      <c r="C4682" s="18" t="s">
        <v>18167</v>
      </c>
      <c r="D4682" s="17" t="s">
        <v>12152</v>
      </c>
      <c r="E4682" s="18" t="s">
        <v>12153</v>
      </c>
      <c r="F4682" s="18" t="s">
        <v>12153</v>
      </c>
      <c r="G4682" s="17" t="s">
        <v>1633</v>
      </c>
      <c r="H4682" s="21">
        <v>27500</v>
      </c>
      <c r="I4682" s="20">
        <v>27533.913043478209</v>
      </c>
      <c r="J4682" s="19">
        <v>28600</v>
      </c>
      <c r="K4682" s="1" t="s">
        <v>12138</v>
      </c>
      <c r="L4682" s="183"/>
      <c r="M4682" s="44" t="e">
        <f>VLOOKUP(#REF!,'[1]PL3 Danh muc đầy đủ'!$E$9:$X$9281,20,0)</f>
        <v>#REF!</v>
      </c>
      <c r="N4682" s="44" t="e">
        <f>M4682-#REF!</f>
        <v>#REF!</v>
      </c>
    </row>
    <row r="4683" spans="1:14" ht="36" x14ac:dyDescent="0.3">
      <c r="A4683" s="43">
        <v>4673</v>
      </c>
      <c r="B4683" s="17" t="s">
        <v>12154</v>
      </c>
      <c r="C4683" s="18" t="s">
        <v>18145</v>
      </c>
      <c r="D4683" s="17" t="s">
        <v>12155</v>
      </c>
      <c r="E4683" s="18" t="s">
        <v>16913</v>
      </c>
      <c r="F4683" s="18" t="s">
        <v>16913</v>
      </c>
      <c r="G4683" s="17" t="s">
        <v>95</v>
      </c>
      <c r="H4683" s="21">
        <v>27500</v>
      </c>
      <c r="I4683" s="20">
        <v>27533.913043478209</v>
      </c>
      <c r="J4683" s="19">
        <v>28600</v>
      </c>
      <c r="K4683" s="1" t="s">
        <v>12138</v>
      </c>
      <c r="L4683" s="183"/>
      <c r="M4683" s="44" t="e">
        <f>VLOOKUP(#REF!,'[1]PL3 Danh muc đầy đủ'!$E$9:$X$9281,20,0)</f>
        <v>#REF!</v>
      </c>
      <c r="N4683" s="44" t="e">
        <f>M4683-#REF!</f>
        <v>#REF!</v>
      </c>
    </row>
    <row r="4684" spans="1:14" ht="18" x14ac:dyDescent="0.3">
      <c r="A4684" s="43">
        <v>4674</v>
      </c>
      <c r="B4684" s="17" t="s">
        <v>12156</v>
      </c>
      <c r="C4684" s="18" t="s">
        <v>18148</v>
      </c>
      <c r="D4684" s="17" t="s">
        <v>12157</v>
      </c>
      <c r="E4684" s="18" t="s">
        <v>12153</v>
      </c>
      <c r="F4684" s="18" t="s">
        <v>12153</v>
      </c>
      <c r="G4684" s="17"/>
      <c r="H4684" s="21">
        <v>27500</v>
      </c>
      <c r="I4684" s="20">
        <v>27533.913043478209</v>
      </c>
      <c r="J4684" s="19">
        <v>28600</v>
      </c>
      <c r="K4684" s="1" t="s">
        <v>12138</v>
      </c>
      <c r="L4684" s="183"/>
      <c r="M4684" s="44" t="e">
        <f>VLOOKUP(#REF!,'[1]PL3 Danh muc đầy đủ'!$E$9:$X$9281,20,0)</f>
        <v>#REF!</v>
      </c>
      <c r="N4684" s="44" t="e">
        <f>M4684-#REF!</f>
        <v>#REF!</v>
      </c>
    </row>
    <row r="4685" spans="1:14" ht="18" x14ac:dyDescent="0.3">
      <c r="A4685" s="43">
        <v>4675</v>
      </c>
      <c r="B4685" s="17" t="s">
        <v>12158</v>
      </c>
      <c r="C4685" s="18" t="s">
        <v>18167</v>
      </c>
      <c r="D4685" s="17" t="s">
        <v>12159</v>
      </c>
      <c r="E4685" s="18" t="s">
        <v>12160</v>
      </c>
      <c r="F4685" s="18" t="s">
        <v>12160</v>
      </c>
      <c r="G4685" s="17" t="s">
        <v>1648</v>
      </c>
      <c r="H4685" s="21">
        <v>22000</v>
      </c>
      <c r="I4685" s="20">
        <v>22069.565217391311</v>
      </c>
      <c r="J4685" s="19">
        <v>22900</v>
      </c>
      <c r="K4685" s="1" t="s">
        <v>6498</v>
      </c>
      <c r="L4685" s="183"/>
      <c r="M4685" s="44" t="e">
        <f>VLOOKUP(#REF!,'[1]PL3 Danh muc đầy đủ'!$E$9:$X$9281,20,0)</f>
        <v>#REF!</v>
      </c>
      <c r="N4685" s="44" t="e">
        <f>M4685-#REF!</f>
        <v>#REF!</v>
      </c>
    </row>
    <row r="4686" spans="1:14" ht="18" x14ac:dyDescent="0.3">
      <c r="A4686" s="43">
        <v>4676</v>
      </c>
      <c r="B4686" s="17" t="s">
        <v>12161</v>
      </c>
      <c r="C4686" s="18" t="s">
        <v>18167</v>
      </c>
      <c r="D4686" s="17" t="s">
        <v>12162</v>
      </c>
      <c r="E4686" s="18" t="s">
        <v>12163</v>
      </c>
      <c r="F4686" s="18" t="s">
        <v>12163</v>
      </c>
      <c r="G4686" s="17" t="s">
        <v>1633</v>
      </c>
      <c r="H4686" s="21">
        <v>22000</v>
      </c>
      <c r="I4686" s="20">
        <v>22069.565217391311</v>
      </c>
      <c r="J4686" s="19">
        <v>22900</v>
      </c>
      <c r="K4686" s="1" t="s">
        <v>6498</v>
      </c>
      <c r="L4686" s="183"/>
      <c r="M4686" s="44" t="e">
        <f>VLOOKUP(#REF!,'[1]PL3 Danh muc đầy đủ'!$E$9:$X$9281,20,0)</f>
        <v>#REF!</v>
      </c>
      <c r="N4686" s="44" t="e">
        <f>M4686-#REF!</f>
        <v>#REF!</v>
      </c>
    </row>
    <row r="4687" spans="1:14" ht="18" x14ac:dyDescent="0.3">
      <c r="A4687" s="43">
        <v>4677</v>
      </c>
      <c r="B4687" s="17" t="s">
        <v>12164</v>
      </c>
      <c r="C4687" s="18" t="s">
        <v>18148</v>
      </c>
      <c r="D4687" s="17" t="s">
        <v>12165</v>
      </c>
      <c r="E4687" s="18" t="s">
        <v>12160</v>
      </c>
      <c r="F4687" s="18" t="s">
        <v>12160</v>
      </c>
      <c r="G4687" s="17" t="s">
        <v>1648</v>
      </c>
      <c r="H4687" s="21">
        <v>22000</v>
      </c>
      <c r="I4687" s="20">
        <v>22069.565217391311</v>
      </c>
      <c r="J4687" s="19">
        <v>22900</v>
      </c>
      <c r="K4687" s="1" t="s">
        <v>6498</v>
      </c>
      <c r="L4687" s="183"/>
      <c r="M4687" s="44" t="e">
        <f>VLOOKUP(#REF!,'[1]PL3 Danh muc đầy đủ'!$E$9:$X$9281,20,0)</f>
        <v>#REF!</v>
      </c>
      <c r="N4687" s="44" t="e">
        <f>M4687-#REF!</f>
        <v>#REF!</v>
      </c>
    </row>
    <row r="4688" spans="1:14" ht="18" x14ac:dyDescent="0.3">
      <c r="A4688" s="43">
        <v>4678</v>
      </c>
      <c r="B4688" s="17" t="s">
        <v>12166</v>
      </c>
      <c r="C4688" s="18" t="s">
        <v>18148</v>
      </c>
      <c r="D4688" s="17" t="s">
        <v>12167</v>
      </c>
      <c r="E4688" s="18" t="s">
        <v>12168</v>
      </c>
      <c r="F4688" s="18" t="s">
        <v>12168</v>
      </c>
      <c r="G4688" s="17" t="s">
        <v>1648</v>
      </c>
      <c r="H4688" s="21">
        <v>22000</v>
      </c>
      <c r="I4688" s="20">
        <v>22069.565217391311</v>
      </c>
      <c r="J4688" s="19">
        <v>22900</v>
      </c>
      <c r="K4688" s="1" t="s">
        <v>6498</v>
      </c>
      <c r="L4688" s="183"/>
      <c r="M4688" s="44" t="e">
        <f>VLOOKUP(#REF!,'[1]PL3 Danh muc đầy đủ'!$E$9:$X$9281,20,0)</f>
        <v>#REF!</v>
      </c>
      <c r="N4688" s="44" t="e">
        <f>M4688-#REF!</f>
        <v>#REF!</v>
      </c>
    </row>
    <row r="4689" spans="1:14" ht="18" x14ac:dyDescent="0.3">
      <c r="A4689" s="43">
        <v>4679</v>
      </c>
      <c r="B4689" s="17" t="s">
        <v>12169</v>
      </c>
      <c r="C4689" s="18" t="s">
        <v>18167</v>
      </c>
      <c r="D4689" s="17" t="s">
        <v>12170</v>
      </c>
      <c r="E4689" s="18" t="s">
        <v>12171</v>
      </c>
      <c r="F4689" s="18" t="s">
        <v>12171</v>
      </c>
      <c r="G4689" s="17" t="s">
        <v>95</v>
      </c>
      <c r="H4689" s="21">
        <v>43100</v>
      </c>
      <c r="I4689" s="20">
        <v>43104.347826086952</v>
      </c>
      <c r="J4689" s="19">
        <v>44800</v>
      </c>
      <c r="K4689" s="1"/>
      <c r="L4689" s="183"/>
      <c r="M4689" s="44" t="e">
        <f>VLOOKUP(#REF!,'[1]PL3 Danh muc đầy đủ'!$E$9:$X$9281,20,0)</f>
        <v>#REF!</v>
      </c>
      <c r="N4689" s="44" t="e">
        <f>M4689-#REF!</f>
        <v>#REF!</v>
      </c>
    </row>
    <row r="4690" spans="1:14" ht="18" x14ac:dyDescent="0.3">
      <c r="A4690" s="43">
        <v>4680</v>
      </c>
      <c r="B4690" s="17" t="s">
        <v>12172</v>
      </c>
      <c r="C4690" s="18" t="s">
        <v>18148</v>
      </c>
      <c r="D4690" s="17" t="s">
        <v>12173</v>
      </c>
      <c r="E4690" s="18" t="s">
        <v>12174</v>
      </c>
      <c r="F4690" s="18" t="s">
        <v>12174</v>
      </c>
      <c r="G4690" s="17" t="s">
        <v>1648</v>
      </c>
      <c r="H4690" s="21">
        <v>43100</v>
      </c>
      <c r="I4690" s="20">
        <v>43104.347826086952</v>
      </c>
      <c r="J4690" s="19">
        <v>44800</v>
      </c>
      <c r="K4690" s="1"/>
      <c r="L4690" s="183"/>
      <c r="M4690" s="44" t="e">
        <f>VLOOKUP(#REF!,'[1]PL3 Danh muc đầy đủ'!$E$9:$X$9281,20,0)</f>
        <v>#REF!</v>
      </c>
      <c r="N4690" s="44" t="e">
        <f>M4690-#REF!</f>
        <v>#REF!</v>
      </c>
    </row>
    <row r="4691" spans="1:14" ht="18" x14ac:dyDescent="0.3">
      <c r="A4691" s="43">
        <v>4681</v>
      </c>
      <c r="B4691" s="17" t="s">
        <v>12175</v>
      </c>
      <c r="C4691" s="18" t="s">
        <v>18148</v>
      </c>
      <c r="D4691" s="17" t="s">
        <v>12176</v>
      </c>
      <c r="E4691" s="18" t="s">
        <v>12171</v>
      </c>
      <c r="F4691" s="18" t="s">
        <v>12171</v>
      </c>
      <c r="G4691" s="17" t="s">
        <v>95</v>
      </c>
      <c r="H4691" s="21">
        <v>43100</v>
      </c>
      <c r="I4691" s="20">
        <v>43104.347826086952</v>
      </c>
      <c r="J4691" s="19">
        <v>44800</v>
      </c>
      <c r="K4691" s="1"/>
      <c r="L4691" s="183"/>
      <c r="M4691" s="44" t="e">
        <f>VLOOKUP(#REF!,'[1]PL3 Danh muc đầy đủ'!$E$9:$X$9281,20,0)</f>
        <v>#REF!</v>
      </c>
      <c r="N4691" s="44" t="e">
        <f>M4691-#REF!</f>
        <v>#REF!</v>
      </c>
    </row>
    <row r="4692" spans="1:14" ht="18" x14ac:dyDescent="0.3">
      <c r="A4692" s="43">
        <v>4682</v>
      </c>
      <c r="B4692" s="17" t="s">
        <v>12177</v>
      </c>
      <c r="C4692" s="18" t="s">
        <v>18167</v>
      </c>
      <c r="D4692" s="17" t="s">
        <v>12178</v>
      </c>
      <c r="E4692" s="18" t="s">
        <v>12179</v>
      </c>
      <c r="F4692" s="18" t="s">
        <v>17588</v>
      </c>
      <c r="G4692" s="17" t="s">
        <v>1633</v>
      </c>
      <c r="H4692" s="21">
        <v>70300</v>
      </c>
      <c r="I4692" s="20">
        <v>70347.826086956542</v>
      </c>
      <c r="J4692" s="19">
        <v>73100</v>
      </c>
      <c r="K4692" s="1"/>
      <c r="L4692" s="183"/>
      <c r="M4692" s="44" t="e">
        <f>VLOOKUP(#REF!,'[1]PL3 Danh muc đầy đủ'!$E$9:$X$9281,20,0)</f>
        <v>#REF!</v>
      </c>
      <c r="N4692" s="44" t="e">
        <f>M4692-#REF!</f>
        <v>#REF!</v>
      </c>
    </row>
    <row r="4693" spans="1:14" ht="36" x14ac:dyDescent="0.3">
      <c r="A4693" s="43">
        <v>4683</v>
      </c>
      <c r="B4693" s="17" t="s">
        <v>12180</v>
      </c>
      <c r="C4693" s="18" t="s">
        <v>18167</v>
      </c>
      <c r="D4693" s="17" t="s">
        <v>12178</v>
      </c>
      <c r="E4693" s="18" t="s">
        <v>12179</v>
      </c>
      <c r="F4693" s="18" t="s">
        <v>17589</v>
      </c>
      <c r="G4693" s="17" t="s">
        <v>1633</v>
      </c>
      <c r="H4693" s="21">
        <v>530700</v>
      </c>
      <c r="I4693" s="20">
        <v>530765.21739130432</v>
      </c>
      <c r="J4693" s="19">
        <v>551900</v>
      </c>
      <c r="K4693" s="1"/>
      <c r="L4693" s="183"/>
      <c r="M4693" s="44" t="e">
        <f>VLOOKUP(#REF!,'[1]PL3 Danh muc đầy đủ'!$E$9:$X$9281,20,0)</f>
        <v>#REF!</v>
      </c>
      <c r="N4693" s="44" t="e">
        <f>M4693-#REF!</f>
        <v>#REF!</v>
      </c>
    </row>
    <row r="4694" spans="1:14" ht="36" x14ac:dyDescent="0.3">
      <c r="A4694" s="43">
        <v>4684</v>
      </c>
      <c r="B4694" s="17" t="s">
        <v>12181</v>
      </c>
      <c r="C4694" s="18" t="s">
        <v>18148</v>
      </c>
      <c r="D4694" s="17" t="s">
        <v>12182</v>
      </c>
      <c r="E4694" s="18" t="s">
        <v>12179</v>
      </c>
      <c r="F4694" s="18" t="s">
        <v>17589</v>
      </c>
      <c r="G4694" s="17" t="s">
        <v>95</v>
      </c>
      <c r="H4694" s="21">
        <v>530700</v>
      </c>
      <c r="I4694" s="20">
        <v>530765.21739130432</v>
      </c>
      <c r="J4694" s="19">
        <v>551900</v>
      </c>
      <c r="K4694" s="1"/>
      <c r="L4694" s="183"/>
      <c r="M4694" s="44" t="e">
        <f>VLOOKUP(#REF!,'[1]PL3 Danh muc đầy đủ'!$E$9:$X$9281,20,0)</f>
        <v>#REF!</v>
      </c>
      <c r="N4694" s="44" t="e">
        <f>M4694-#REF!</f>
        <v>#REF!</v>
      </c>
    </row>
    <row r="4695" spans="1:14" ht="36" x14ac:dyDescent="0.3">
      <c r="A4695" s="43">
        <v>4685</v>
      </c>
      <c r="B4695" s="17" t="s">
        <v>12183</v>
      </c>
      <c r="C4695" s="18" t="s">
        <v>18148</v>
      </c>
      <c r="D4695" s="17" t="s">
        <v>12184</v>
      </c>
      <c r="E4695" s="18" t="s">
        <v>16914</v>
      </c>
      <c r="F4695" s="18" t="s">
        <v>17525</v>
      </c>
      <c r="G4695" s="17" t="s">
        <v>1633</v>
      </c>
      <c r="H4695" s="21">
        <v>530700</v>
      </c>
      <c r="I4695" s="20">
        <v>530765.21739130432</v>
      </c>
      <c r="J4695" s="19">
        <v>551900</v>
      </c>
      <c r="K4695" s="1"/>
      <c r="L4695" s="183"/>
      <c r="M4695" s="44" t="e">
        <f>VLOOKUP(#REF!,'[1]PL3 Danh muc đầy đủ'!$E$9:$X$9281,20,0)</f>
        <v>#REF!</v>
      </c>
      <c r="N4695" s="44" t="e">
        <f>M4695-#REF!</f>
        <v>#REF!</v>
      </c>
    </row>
    <row r="4696" spans="1:14" ht="18" x14ac:dyDescent="0.3">
      <c r="A4696" s="43">
        <v>4686</v>
      </c>
      <c r="B4696" s="17" t="s">
        <v>12185</v>
      </c>
      <c r="C4696" s="18" t="s">
        <v>18167</v>
      </c>
      <c r="D4696" s="17" t="s">
        <v>12178</v>
      </c>
      <c r="E4696" s="18" t="s">
        <v>12179</v>
      </c>
      <c r="F4696" s="18" t="s">
        <v>17920</v>
      </c>
      <c r="G4696" s="17" t="s">
        <v>1633</v>
      </c>
      <c r="H4696" s="21">
        <v>170600</v>
      </c>
      <c r="I4696" s="20">
        <v>170695.65217391308</v>
      </c>
      <c r="J4696" s="19">
        <v>177500</v>
      </c>
      <c r="K4696" s="1"/>
      <c r="L4696" s="183"/>
      <c r="M4696" s="44" t="e">
        <f>VLOOKUP(#REF!,'[1]PL3 Danh muc đầy đủ'!$E$9:$X$9281,20,0)</f>
        <v>#REF!</v>
      </c>
      <c r="N4696" s="44" t="e">
        <f>M4696-#REF!</f>
        <v>#REF!</v>
      </c>
    </row>
    <row r="4697" spans="1:14" ht="18" x14ac:dyDescent="0.3">
      <c r="A4697" s="43">
        <v>4687</v>
      </c>
      <c r="B4697" s="17" t="s">
        <v>12186</v>
      </c>
      <c r="C4697" s="18" t="s">
        <v>18148</v>
      </c>
      <c r="D4697" s="17" t="s">
        <v>12182</v>
      </c>
      <c r="E4697" s="18" t="s">
        <v>12179</v>
      </c>
      <c r="F4697" s="18" t="s">
        <v>17920</v>
      </c>
      <c r="G4697" s="17" t="s">
        <v>95</v>
      </c>
      <c r="H4697" s="21">
        <v>170600</v>
      </c>
      <c r="I4697" s="20">
        <v>170695.65217391308</v>
      </c>
      <c r="J4697" s="19">
        <v>177500</v>
      </c>
      <c r="K4697" s="1"/>
      <c r="L4697" s="183"/>
      <c r="M4697" s="44" t="e">
        <f>VLOOKUP(#REF!,'[1]PL3 Danh muc đầy đủ'!$E$9:$X$9281,20,0)</f>
        <v>#REF!</v>
      </c>
      <c r="N4697" s="44" t="e">
        <f>M4697-#REF!</f>
        <v>#REF!</v>
      </c>
    </row>
    <row r="4698" spans="1:14" ht="36" x14ac:dyDescent="0.3">
      <c r="A4698" s="43">
        <v>4688</v>
      </c>
      <c r="B4698" s="17" t="s">
        <v>12187</v>
      </c>
      <c r="C4698" s="18" t="s">
        <v>18148</v>
      </c>
      <c r="D4698" s="17" t="s">
        <v>12184</v>
      </c>
      <c r="E4698" s="18" t="s">
        <v>16914</v>
      </c>
      <c r="F4698" s="18" t="s">
        <v>16914</v>
      </c>
      <c r="G4698" s="17" t="s">
        <v>1633</v>
      </c>
      <c r="H4698" s="21">
        <v>170600</v>
      </c>
      <c r="I4698" s="20">
        <v>170695.65217391308</v>
      </c>
      <c r="J4698" s="19">
        <v>177500</v>
      </c>
      <c r="K4698" s="1"/>
      <c r="L4698" s="183"/>
      <c r="M4698" s="44" t="e">
        <f>VLOOKUP(#REF!,'[1]PL3 Danh muc đầy đủ'!$E$9:$X$9281,20,0)</f>
        <v>#REF!</v>
      </c>
      <c r="N4698" s="44" t="e">
        <f>M4698-#REF!</f>
        <v>#REF!</v>
      </c>
    </row>
    <row r="4699" spans="1:14" ht="36" x14ac:dyDescent="0.3">
      <c r="A4699" s="43">
        <v>4689</v>
      </c>
      <c r="B4699" s="17" t="s">
        <v>12188</v>
      </c>
      <c r="C4699" s="18" t="s">
        <v>18148</v>
      </c>
      <c r="D4699" s="17" t="s">
        <v>12189</v>
      </c>
      <c r="E4699" s="18" t="s">
        <v>12190</v>
      </c>
      <c r="F4699" s="18" t="s">
        <v>17615</v>
      </c>
      <c r="G4699" s="17" t="s">
        <v>1796</v>
      </c>
      <c r="H4699" s="21">
        <v>754400</v>
      </c>
      <c r="I4699" s="20">
        <v>754400</v>
      </c>
      <c r="J4699" s="19">
        <v>784500</v>
      </c>
      <c r="K4699" s="1"/>
      <c r="L4699" s="183"/>
      <c r="M4699" s="44" t="e">
        <f>VLOOKUP(#REF!,'[1]PL3 Danh muc đầy đủ'!$E$9:$X$9281,20,0)</f>
        <v>#REF!</v>
      </c>
      <c r="N4699" s="44" t="e">
        <f>M4699-#REF!</f>
        <v>#REF!</v>
      </c>
    </row>
    <row r="4700" spans="1:14" ht="36" x14ac:dyDescent="0.3">
      <c r="A4700" s="43">
        <v>4690</v>
      </c>
      <c r="B4700" s="17" t="s">
        <v>12191</v>
      </c>
      <c r="C4700" s="18" t="s">
        <v>18148</v>
      </c>
      <c r="D4700" s="17" t="s">
        <v>12189</v>
      </c>
      <c r="E4700" s="18" t="s">
        <v>12190</v>
      </c>
      <c r="F4700" s="18" t="s">
        <v>17616</v>
      </c>
      <c r="G4700" s="17" t="s">
        <v>1796</v>
      </c>
      <c r="H4700" s="21">
        <v>404900</v>
      </c>
      <c r="I4700" s="20">
        <v>404982.6086956521</v>
      </c>
      <c r="J4700" s="19">
        <v>421100</v>
      </c>
      <c r="K4700" s="1"/>
      <c r="L4700" s="183"/>
      <c r="M4700" s="44" t="e">
        <f>VLOOKUP(#REF!,'[1]PL3 Danh muc đầy đủ'!$E$9:$X$9281,20,0)</f>
        <v>#REF!</v>
      </c>
      <c r="N4700" s="44" t="e">
        <f>M4700-#REF!</f>
        <v>#REF!</v>
      </c>
    </row>
    <row r="4701" spans="1:14" ht="18" x14ac:dyDescent="0.3">
      <c r="A4701" s="43">
        <v>4691</v>
      </c>
      <c r="B4701" s="17" t="s">
        <v>12192</v>
      </c>
      <c r="C4701" s="18" t="s">
        <v>18148</v>
      </c>
      <c r="D4701" s="17" t="s">
        <v>12193</v>
      </c>
      <c r="E4701" s="18" t="s">
        <v>18076</v>
      </c>
      <c r="F4701" s="18" t="s">
        <v>17403</v>
      </c>
      <c r="G4701" s="17" t="s">
        <v>95</v>
      </c>
      <c r="H4701" s="21">
        <v>705500</v>
      </c>
      <c r="I4701" s="20">
        <v>705530.43478260865</v>
      </c>
      <c r="J4701" s="19">
        <v>733700</v>
      </c>
      <c r="K4701" s="1"/>
      <c r="L4701" s="183"/>
      <c r="M4701" s="44" t="e">
        <f>VLOOKUP(#REF!,'[1]PL3 Danh muc đầy đủ'!$E$9:$X$9281,20,0)</f>
        <v>#REF!</v>
      </c>
      <c r="N4701" s="44" t="e">
        <f>M4701-#REF!</f>
        <v>#REF!</v>
      </c>
    </row>
    <row r="4702" spans="1:14" ht="36" x14ac:dyDescent="0.3">
      <c r="A4702" s="43">
        <v>4692</v>
      </c>
      <c r="B4702" s="17" t="s">
        <v>12194</v>
      </c>
      <c r="C4702" s="18" t="s">
        <v>18148</v>
      </c>
      <c r="D4702" s="17" t="s">
        <v>12195</v>
      </c>
      <c r="E4702" s="18" t="s">
        <v>18077</v>
      </c>
      <c r="F4702" s="18" t="s">
        <v>17523</v>
      </c>
      <c r="G4702" s="17" t="s">
        <v>95</v>
      </c>
      <c r="H4702" s="21">
        <v>705500</v>
      </c>
      <c r="I4702" s="20">
        <v>705530.43478260865</v>
      </c>
      <c r="J4702" s="19">
        <v>733700</v>
      </c>
      <c r="K4702" s="1"/>
      <c r="L4702" s="183"/>
      <c r="M4702" s="44" t="e">
        <f>VLOOKUP(#REF!,'[1]PL3 Danh muc đầy đủ'!$E$9:$X$9281,20,0)</f>
        <v>#REF!</v>
      </c>
      <c r="N4702" s="44" t="e">
        <f>M4702-#REF!</f>
        <v>#REF!</v>
      </c>
    </row>
    <row r="4703" spans="1:14" ht="18" x14ac:dyDescent="0.3">
      <c r="A4703" s="43">
        <v>4693</v>
      </c>
      <c r="B4703" s="17" t="s">
        <v>12196</v>
      </c>
      <c r="C4703" s="18" t="s">
        <v>18148</v>
      </c>
      <c r="D4703" s="17" t="s">
        <v>12193</v>
      </c>
      <c r="E4703" s="18" t="s">
        <v>18076</v>
      </c>
      <c r="F4703" s="18" t="s">
        <v>17919</v>
      </c>
      <c r="G4703" s="17" t="s">
        <v>95</v>
      </c>
      <c r="H4703" s="21">
        <v>213900</v>
      </c>
      <c r="I4703" s="20">
        <v>213904.34782608703</v>
      </c>
      <c r="J4703" s="19">
        <v>222400</v>
      </c>
      <c r="K4703" s="1"/>
      <c r="L4703" s="183"/>
      <c r="M4703" s="44" t="e">
        <f>VLOOKUP(#REF!,'[1]PL3 Danh muc đầy đủ'!$E$9:$X$9281,20,0)</f>
        <v>#REF!</v>
      </c>
      <c r="N4703" s="44" t="e">
        <f>M4703-#REF!</f>
        <v>#REF!</v>
      </c>
    </row>
    <row r="4704" spans="1:14" ht="36" x14ac:dyDescent="0.3">
      <c r="A4704" s="43">
        <v>4694</v>
      </c>
      <c r="B4704" s="17" t="s">
        <v>12197</v>
      </c>
      <c r="C4704" s="18" t="s">
        <v>18148</v>
      </c>
      <c r="D4704" s="17" t="s">
        <v>12195</v>
      </c>
      <c r="E4704" s="18" t="s">
        <v>18077</v>
      </c>
      <c r="F4704" s="18" t="s">
        <v>17524</v>
      </c>
      <c r="G4704" s="17" t="s">
        <v>95</v>
      </c>
      <c r="H4704" s="21">
        <v>213900</v>
      </c>
      <c r="I4704" s="20">
        <v>213904.34782608703</v>
      </c>
      <c r="J4704" s="19">
        <v>222400</v>
      </c>
      <c r="K4704" s="1"/>
      <c r="L4704" s="183"/>
      <c r="M4704" s="44" t="e">
        <f>VLOOKUP(#REF!,'[1]PL3 Danh muc đầy đủ'!$E$9:$X$9281,20,0)</f>
        <v>#REF!</v>
      </c>
      <c r="N4704" s="44" t="e">
        <f>M4704-#REF!</f>
        <v>#REF!</v>
      </c>
    </row>
    <row r="4705" spans="1:14" ht="18" x14ac:dyDescent="0.3">
      <c r="A4705" s="43">
        <v>4695</v>
      </c>
      <c r="B4705" s="17" t="s">
        <v>12198</v>
      </c>
      <c r="C4705" s="18" t="s">
        <v>18148</v>
      </c>
      <c r="D4705" s="17" t="s">
        <v>12199</v>
      </c>
      <c r="E4705" s="18" t="s">
        <v>12200</v>
      </c>
      <c r="F4705" s="18" t="s">
        <v>12200</v>
      </c>
      <c r="G4705" s="17" t="s">
        <v>95</v>
      </c>
      <c r="H4705" s="21">
        <v>70300</v>
      </c>
      <c r="I4705" s="20">
        <v>70347.826086956542</v>
      </c>
      <c r="J4705" s="19">
        <v>73100</v>
      </c>
      <c r="K4705" s="1"/>
      <c r="L4705" s="183"/>
      <c r="M4705" s="44" t="e">
        <f>VLOOKUP(#REF!,'[1]PL3 Danh muc đầy đủ'!$E$9:$X$9281,20,0)</f>
        <v>#REF!</v>
      </c>
      <c r="N4705" s="44" t="e">
        <f>M4705-#REF!</f>
        <v>#REF!</v>
      </c>
    </row>
    <row r="4706" spans="1:14" ht="36" x14ac:dyDescent="0.3">
      <c r="A4706" s="43">
        <v>4696</v>
      </c>
      <c r="B4706" s="17" t="s">
        <v>18232</v>
      </c>
      <c r="C4706" s="18" t="s">
        <v>18147</v>
      </c>
      <c r="D4706" s="17" t="s">
        <v>18405</v>
      </c>
      <c r="E4706" s="18" t="s">
        <v>18575</v>
      </c>
      <c r="F4706" s="18" t="s">
        <v>18730</v>
      </c>
      <c r="G4706" s="17" t="s">
        <v>18</v>
      </c>
      <c r="H4706" s="21">
        <v>1385400</v>
      </c>
      <c r="I4706" s="20">
        <v>1385400</v>
      </c>
      <c r="J4706" s="19">
        <v>1440800</v>
      </c>
      <c r="K4706" s="18"/>
      <c r="L4706" s="184"/>
      <c r="M4706" s="44" t="e">
        <f>VLOOKUP(#REF!,'[1]PL3 Danh muc đầy đủ'!$E$9:$X$9281,20,0)</f>
        <v>#REF!</v>
      </c>
      <c r="N4706" s="44" t="e">
        <f>M4706-#REF!</f>
        <v>#REF!</v>
      </c>
    </row>
    <row r="4707" spans="1:14" ht="36" x14ac:dyDescent="0.3">
      <c r="A4707" s="43">
        <v>4697</v>
      </c>
      <c r="B4707" s="17" t="s">
        <v>12201</v>
      </c>
      <c r="C4707" s="18" t="s">
        <v>18147</v>
      </c>
      <c r="D4707" s="17" t="s">
        <v>12202</v>
      </c>
      <c r="E4707" s="18" t="s">
        <v>12203</v>
      </c>
      <c r="F4707" s="18" t="s">
        <v>17193</v>
      </c>
      <c r="G4707" s="17" t="s">
        <v>18</v>
      </c>
      <c r="H4707" s="21">
        <v>1385400</v>
      </c>
      <c r="I4707" s="20">
        <v>1385400</v>
      </c>
      <c r="J4707" s="19">
        <v>1440800</v>
      </c>
      <c r="K4707" s="1"/>
      <c r="L4707" s="183"/>
      <c r="M4707" s="44" t="e">
        <f>VLOOKUP(#REF!,'[1]PL3 Danh muc đầy đủ'!$E$9:$X$9281,20,0)</f>
        <v>#REF!</v>
      </c>
      <c r="N4707" s="44" t="e">
        <f>M4707-#REF!</f>
        <v>#REF!</v>
      </c>
    </row>
    <row r="4708" spans="1:14" ht="36" x14ac:dyDescent="0.3">
      <c r="A4708" s="43">
        <v>4698</v>
      </c>
      <c r="B4708" s="17" t="s">
        <v>12204</v>
      </c>
      <c r="C4708" s="18" t="s">
        <v>18148</v>
      </c>
      <c r="D4708" s="17" t="s">
        <v>12205</v>
      </c>
      <c r="E4708" s="18" t="s">
        <v>18079</v>
      </c>
      <c r="F4708" s="18" t="s">
        <v>17626</v>
      </c>
      <c r="G4708" s="17" t="s">
        <v>20</v>
      </c>
      <c r="H4708" s="21">
        <v>1385400</v>
      </c>
      <c r="I4708" s="20">
        <v>1385400</v>
      </c>
      <c r="J4708" s="19">
        <v>1440800</v>
      </c>
      <c r="K4708" s="1"/>
      <c r="L4708" s="183"/>
      <c r="M4708" s="44" t="e">
        <f>VLOOKUP(#REF!,'[1]PL3 Danh muc đầy đủ'!$E$9:$X$9281,20,0)</f>
        <v>#REF!</v>
      </c>
      <c r="N4708" s="44" t="e">
        <f>M4708-#REF!</f>
        <v>#REF!</v>
      </c>
    </row>
    <row r="4709" spans="1:14" ht="36" x14ac:dyDescent="0.3">
      <c r="A4709" s="43">
        <v>4699</v>
      </c>
      <c r="B4709" s="17" t="s">
        <v>12206</v>
      </c>
      <c r="C4709" s="18" t="s">
        <v>18136</v>
      </c>
      <c r="D4709" s="17" t="s">
        <v>12207</v>
      </c>
      <c r="E4709" s="18" t="s">
        <v>12208</v>
      </c>
      <c r="F4709" s="18" t="s">
        <v>17628</v>
      </c>
      <c r="G4709" s="17" t="s">
        <v>20</v>
      </c>
      <c r="H4709" s="21">
        <v>1385400</v>
      </c>
      <c r="I4709" s="20">
        <v>1385400</v>
      </c>
      <c r="J4709" s="19">
        <v>1440800</v>
      </c>
      <c r="K4709" s="1"/>
      <c r="L4709" s="183"/>
      <c r="M4709" s="44" t="e">
        <f>VLOOKUP(#REF!,'[1]PL3 Danh muc đầy đủ'!$E$9:$X$9281,20,0)</f>
        <v>#REF!</v>
      </c>
      <c r="N4709" s="44" t="e">
        <f>M4709-#REF!</f>
        <v>#REF!</v>
      </c>
    </row>
    <row r="4710" spans="1:14" ht="36" x14ac:dyDescent="0.3">
      <c r="A4710" s="43">
        <v>4700</v>
      </c>
      <c r="B4710" s="17" t="s">
        <v>18233</v>
      </c>
      <c r="C4710" s="18" t="s">
        <v>18147</v>
      </c>
      <c r="D4710" s="17" t="s">
        <v>18405</v>
      </c>
      <c r="E4710" s="18" t="s">
        <v>18575</v>
      </c>
      <c r="F4710" s="18" t="s">
        <v>18731</v>
      </c>
      <c r="G4710" s="17" t="s">
        <v>18</v>
      </c>
      <c r="H4710" s="21">
        <v>874800</v>
      </c>
      <c r="I4710" s="20">
        <v>874878.26086956519</v>
      </c>
      <c r="J4710" s="19">
        <v>909800</v>
      </c>
      <c r="K4710" s="18"/>
      <c r="L4710" s="184"/>
      <c r="M4710" s="44" t="e">
        <f>VLOOKUP(#REF!,'[1]PL3 Danh muc đầy đủ'!$E$9:$X$9281,20,0)</f>
        <v>#REF!</v>
      </c>
      <c r="N4710" s="44" t="e">
        <f>M4710-#REF!</f>
        <v>#REF!</v>
      </c>
    </row>
    <row r="4711" spans="1:14" ht="36" x14ac:dyDescent="0.3">
      <c r="A4711" s="43">
        <v>4701</v>
      </c>
      <c r="B4711" s="17" t="s">
        <v>12209</v>
      </c>
      <c r="C4711" s="18" t="s">
        <v>18147</v>
      </c>
      <c r="D4711" s="17" t="s">
        <v>12202</v>
      </c>
      <c r="E4711" s="18" t="s">
        <v>12203</v>
      </c>
      <c r="F4711" s="18" t="s">
        <v>17194</v>
      </c>
      <c r="G4711" s="17" t="s">
        <v>18</v>
      </c>
      <c r="H4711" s="21">
        <v>874800</v>
      </c>
      <c r="I4711" s="20">
        <v>874878.26086956519</v>
      </c>
      <c r="J4711" s="19">
        <v>909800</v>
      </c>
      <c r="K4711" s="1"/>
      <c r="L4711" s="183"/>
      <c r="M4711" s="44" t="e">
        <f>VLOOKUP(#REF!,'[1]PL3 Danh muc đầy đủ'!$E$9:$X$9281,20,0)</f>
        <v>#REF!</v>
      </c>
      <c r="N4711" s="44" t="e">
        <f>M4711-#REF!</f>
        <v>#REF!</v>
      </c>
    </row>
    <row r="4712" spans="1:14" ht="36" x14ac:dyDescent="0.3">
      <c r="A4712" s="43">
        <v>4702</v>
      </c>
      <c r="B4712" s="17" t="s">
        <v>12210</v>
      </c>
      <c r="C4712" s="18" t="s">
        <v>18148</v>
      </c>
      <c r="D4712" s="17" t="s">
        <v>12205</v>
      </c>
      <c r="E4712" s="18" t="s">
        <v>18079</v>
      </c>
      <c r="F4712" s="18" t="s">
        <v>17629</v>
      </c>
      <c r="G4712" s="17" t="s">
        <v>20</v>
      </c>
      <c r="H4712" s="21">
        <v>874800</v>
      </c>
      <c r="I4712" s="20">
        <v>874878.26086956519</v>
      </c>
      <c r="J4712" s="19">
        <v>909800</v>
      </c>
      <c r="K4712" s="1"/>
      <c r="L4712" s="183"/>
      <c r="M4712" s="44" t="e">
        <f>VLOOKUP(#REF!,'[1]PL3 Danh muc đầy đủ'!$E$9:$X$9281,20,0)</f>
        <v>#REF!</v>
      </c>
      <c r="N4712" s="44" t="e">
        <f>M4712-#REF!</f>
        <v>#REF!</v>
      </c>
    </row>
    <row r="4713" spans="1:14" ht="36" x14ac:dyDescent="0.3">
      <c r="A4713" s="43">
        <v>4703</v>
      </c>
      <c r="B4713" s="17" t="s">
        <v>12211</v>
      </c>
      <c r="C4713" s="18" t="s">
        <v>18136</v>
      </c>
      <c r="D4713" s="17" t="s">
        <v>12207</v>
      </c>
      <c r="E4713" s="18" t="s">
        <v>12208</v>
      </c>
      <c r="F4713" s="18" t="s">
        <v>17631</v>
      </c>
      <c r="G4713" s="17" t="s">
        <v>20</v>
      </c>
      <c r="H4713" s="21">
        <v>874800</v>
      </c>
      <c r="I4713" s="20">
        <v>874878.26086956519</v>
      </c>
      <c r="J4713" s="19">
        <v>909800</v>
      </c>
      <c r="K4713" s="1"/>
      <c r="L4713" s="183"/>
      <c r="M4713" s="44" t="e">
        <f>VLOOKUP(#REF!,'[1]PL3 Danh muc đầy đủ'!$E$9:$X$9281,20,0)</f>
        <v>#REF!</v>
      </c>
      <c r="N4713" s="44" t="e">
        <f>M4713-#REF!</f>
        <v>#REF!</v>
      </c>
    </row>
    <row r="4714" spans="1:14" ht="36" x14ac:dyDescent="0.3">
      <c r="A4714" s="43">
        <v>4704</v>
      </c>
      <c r="B4714" s="17" t="s">
        <v>12212</v>
      </c>
      <c r="C4714" s="18" t="s">
        <v>18167</v>
      </c>
      <c r="D4714" s="17" t="s">
        <v>12213</v>
      </c>
      <c r="E4714" s="18" t="s">
        <v>12214</v>
      </c>
      <c r="F4714" s="18" t="s">
        <v>12214</v>
      </c>
      <c r="G4714" s="17" t="s">
        <v>24</v>
      </c>
      <c r="H4714" s="21">
        <v>4058900</v>
      </c>
      <c r="I4714" s="20">
        <v>4058930.4347826084</v>
      </c>
      <c r="J4714" s="19">
        <v>4221200</v>
      </c>
      <c r="K4714" s="1" t="s">
        <v>12215</v>
      </c>
      <c r="L4714" s="183"/>
      <c r="M4714" s="44" t="e">
        <f>VLOOKUP(#REF!,'[1]PL3 Danh muc đầy đủ'!$E$9:$X$9281,20,0)</f>
        <v>#REF!</v>
      </c>
      <c r="N4714" s="44" t="e">
        <f>M4714-#REF!</f>
        <v>#REF!</v>
      </c>
    </row>
    <row r="4715" spans="1:14" ht="18" x14ac:dyDescent="0.3">
      <c r="A4715" s="43">
        <v>4705</v>
      </c>
      <c r="B4715" s="17" t="s">
        <v>12216</v>
      </c>
      <c r="C4715" s="18" t="s">
        <v>18148</v>
      </c>
      <c r="D4715" s="17" t="s">
        <v>12217</v>
      </c>
      <c r="E4715" s="18" t="s">
        <v>12218</v>
      </c>
      <c r="F4715" s="18" t="s">
        <v>12218</v>
      </c>
      <c r="G4715" s="17" t="s">
        <v>24</v>
      </c>
      <c r="H4715" s="21">
        <v>4058900</v>
      </c>
      <c r="I4715" s="20">
        <v>4058930.4347826084</v>
      </c>
      <c r="J4715" s="19">
        <v>4221200</v>
      </c>
      <c r="K4715" s="1" t="s">
        <v>12215</v>
      </c>
      <c r="L4715" s="183"/>
      <c r="M4715" s="44" t="e">
        <f>VLOOKUP(#REF!,'[1]PL3 Danh muc đầy đủ'!$E$9:$X$9281,20,0)</f>
        <v>#REF!</v>
      </c>
      <c r="N4715" s="44" t="e">
        <f>M4715-#REF!</f>
        <v>#REF!</v>
      </c>
    </row>
    <row r="4716" spans="1:14" ht="36" x14ac:dyDescent="0.3">
      <c r="A4716" s="43">
        <v>4706</v>
      </c>
      <c r="B4716" s="17" t="s">
        <v>12219</v>
      </c>
      <c r="C4716" s="18" t="s">
        <v>18148</v>
      </c>
      <c r="D4716" s="17" t="s">
        <v>12220</v>
      </c>
      <c r="E4716" s="18" t="s">
        <v>12221</v>
      </c>
      <c r="F4716" s="18" t="s">
        <v>12221</v>
      </c>
      <c r="G4716" s="17" t="s">
        <v>24</v>
      </c>
      <c r="H4716" s="21">
        <v>4058900</v>
      </c>
      <c r="I4716" s="20">
        <v>4058930.4347826084</v>
      </c>
      <c r="J4716" s="19">
        <v>4221200</v>
      </c>
      <c r="K4716" s="1" t="s">
        <v>12215</v>
      </c>
      <c r="L4716" s="183"/>
      <c r="M4716" s="44" t="e">
        <f>VLOOKUP(#REF!,'[1]PL3 Danh muc đầy đủ'!$E$9:$X$9281,20,0)</f>
        <v>#REF!</v>
      </c>
      <c r="N4716" s="44" t="e">
        <f>M4716-#REF!</f>
        <v>#REF!</v>
      </c>
    </row>
    <row r="4717" spans="1:14" ht="18" x14ac:dyDescent="0.3">
      <c r="A4717" s="43">
        <v>4707</v>
      </c>
      <c r="B4717" s="17" t="s">
        <v>12222</v>
      </c>
      <c r="C4717" s="18" t="s">
        <v>18148</v>
      </c>
      <c r="D4717" s="17" t="s">
        <v>12223</v>
      </c>
      <c r="E4717" s="18" t="s">
        <v>12224</v>
      </c>
      <c r="F4717" s="18" t="s">
        <v>12224</v>
      </c>
      <c r="G4717" s="17" t="s">
        <v>18</v>
      </c>
      <c r="H4717" s="21">
        <v>4058900</v>
      </c>
      <c r="I4717" s="20">
        <v>4058930.4347826084</v>
      </c>
      <c r="J4717" s="19">
        <v>4221200</v>
      </c>
      <c r="K4717" s="1" t="s">
        <v>12215</v>
      </c>
      <c r="L4717" s="183"/>
      <c r="M4717" s="44" t="e">
        <f>VLOOKUP(#REF!,'[1]PL3 Danh muc đầy đủ'!$E$9:$X$9281,20,0)</f>
        <v>#REF!</v>
      </c>
      <c r="N4717" s="44" t="e">
        <f>M4717-#REF!</f>
        <v>#REF!</v>
      </c>
    </row>
    <row r="4718" spans="1:14" ht="18" x14ac:dyDescent="0.3">
      <c r="A4718" s="43">
        <v>4708</v>
      </c>
      <c r="B4718" s="17" t="s">
        <v>12225</v>
      </c>
      <c r="C4718" s="18" t="s">
        <v>18148</v>
      </c>
      <c r="D4718" s="17" t="s">
        <v>12226</v>
      </c>
      <c r="E4718" s="18" t="s">
        <v>16915</v>
      </c>
      <c r="F4718" s="18" t="s">
        <v>16915</v>
      </c>
      <c r="G4718" s="17" t="s">
        <v>18</v>
      </c>
      <c r="H4718" s="21">
        <v>4058900</v>
      </c>
      <c r="I4718" s="20">
        <v>4058930.4347826084</v>
      </c>
      <c r="J4718" s="19">
        <v>4221200</v>
      </c>
      <c r="K4718" s="1" t="s">
        <v>12215</v>
      </c>
      <c r="L4718" s="183"/>
      <c r="M4718" s="44" t="e">
        <f>VLOOKUP(#REF!,'[1]PL3 Danh muc đầy đủ'!$E$9:$X$9281,20,0)</f>
        <v>#REF!</v>
      </c>
      <c r="N4718" s="44" t="e">
        <f>M4718-#REF!</f>
        <v>#REF!</v>
      </c>
    </row>
    <row r="4719" spans="1:14" ht="18" x14ac:dyDescent="0.3">
      <c r="A4719" s="43">
        <v>4709</v>
      </c>
      <c r="B4719" s="17" t="s">
        <v>12227</v>
      </c>
      <c r="C4719" s="18" t="s">
        <v>18148</v>
      </c>
      <c r="D4719" s="17" t="s">
        <v>12228</v>
      </c>
      <c r="E4719" s="18" t="s">
        <v>16916</v>
      </c>
      <c r="F4719" s="18" t="s">
        <v>16916</v>
      </c>
      <c r="G4719" s="17" t="s">
        <v>24</v>
      </c>
      <c r="H4719" s="21">
        <v>4058900</v>
      </c>
      <c r="I4719" s="20">
        <v>4058930.4347826084</v>
      </c>
      <c r="J4719" s="19">
        <v>4221200</v>
      </c>
      <c r="K4719" s="1" t="s">
        <v>12215</v>
      </c>
      <c r="L4719" s="183"/>
      <c r="M4719" s="44" t="e">
        <f>VLOOKUP(#REF!,'[1]PL3 Danh muc đầy đủ'!$E$9:$X$9281,20,0)</f>
        <v>#REF!</v>
      </c>
      <c r="N4719" s="44" t="e">
        <f>M4719-#REF!</f>
        <v>#REF!</v>
      </c>
    </row>
    <row r="4720" spans="1:14" ht="36" x14ac:dyDescent="0.3">
      <c r="A4720" s="43">
        <v>4710</v>
      </c>
      <c r="B4720" s="17" t="s">
        <v>12229</v>
      </c>
      <c r="C4720" s="18" t="s">
        <v>18148</v>
      </c>
      <c r="D4720" s="17" t="s">
        <v>12230</v>
      </c>
      <c r="E4720" s="18" t="s">
        <v>12231</v>
      </c>
      <c r="F4720" s="18" t="s">
        <v>12231</v>
      </c>
      <c r="G4720" s="17" t="s">
        <v>24</v>
      </c>
      <c r="H4720" s="21">
        <v>4058900</v>
      </c>
      <c r="I4720" s="20">
        <v>4058930.4347826084</v>
      </c>
      <c r="J4720" s="19">
        <v>4221200</v>
      </c>
      <c r="K4720" s="1" t="s">
        <v>12215</v>
      </c>
      <c r="L4720" s="183"/>
      <c r="M4720" s="44" t="e">
        <f>VLOOKUP(#REF!,'[1]PL3 Danh muc đầy đủ'!$E$9:$X$9281,20,0)</f>
        <v>#REF!</v>
      </c>
      <c r="N4720" s="44" t="e">
        <f>M4720-#REF!</f>
        <v>#REF!</v>
      </c>
    </row>
    <row r="4721" spans="1:14" ht="18" x14ac:dyDescent="0.3">
      <c r="A4721" s="43">
        <v>4711</v>
      </c>
      <c r="B4721" s="17" t="s">
        <v>12232</v>
      </c>
      <c r="C4721" s="18" t="s">
        <v>18167</v>
      </c>
      <c r="D4721" s="17" t="s">
        <v>12233</v>
      </c>
      <c r="E4721" s="18" t="s">
        <v>12234</v>
      </c>
      <c r="F4721" s="18" t="s">
        <v>12234</v>
      </c>
      <c r="G4721" s="17" t="s">
        <v>20</v>
      </c>
      <c r="H4721" s="21">
        <v>2804100</v>
      </c>
      <c r="I4721" s="20">
        <v>2804191.3043478262</v>
      </c>
      <c r="J4721" s="19">
        <v>2916300</v>
      </c>
      <c r="K4721" s="1"/>
      <c r="L4721" s="183"/>
      <c r="M4721" s="44" t="e">
        <f>VLOOKUP(#REF!,'[1]PL3 Danh muc đầy đủ'!$E$9:$X$9281,20,0)</f>
        <v>#REF!</v>
      </c>
      <c r="N4721" s="44" t="e">
        <f>M4721-#REF!</f>
        <v>#REF!</v>
      </c>
    </row>
    <row r="4722" spans="1:14" ht="36" x14ac:dyDescent="0.3">
      <c r="A4722" s="43">
        <v>4712</v>
      </c>
      <c r="B4722" s="17" t="s">
        <v>12235</v>
      </c>
      <c r="C4722" s="18" t="s">
        <v>18148</v>
      </c>
      <c r="D4722" s="17" t="s">
        <v>12236</v>
      </c>
      <c r="E4722" s="18" t="s">
        <v>12237</v>
      </c>
      <c r="F4722" s="18" t="s">
        <v>12237</v>
      </c>
      <c r="G4722" s="17" t="s">
        <v>24</v>
      </c>
      <c r="H4722" s="21">
        <v>2804100</v>
      </c>
      <c r="I4722" s="20">
        <v>2804191.3043478262</v>
      </c>
      <c r="J4722" s="19">
        <v>2916300</v>
      </c>
      <c r="K4722" s="1"/>
      <c r="L4722" s="183"/>
      <c r="M4722" s="44" t="e">
        <f>VLOOKUP(#REF!,'[1]PL3 Danh muc đầy đủ'!$E$9:$X$9281,20,0)</f>
        <v>#REF!</v>
      </c>
      <c r="N4722" s="44" t="e">
        <f>M4722-#REF!</f>
        <v>#REF!</v>
      </c>
    </row>
    <row r="4723" spans="1:14" ht="36" x14ac:dyDescent="0.3">
      <c r="A4723" s="43">
        <v>4713</v>
      </c>
      <c r="B4723" s="17" t="s">
        <v>12238</v>
      </c>
      <c r="C4723" s="18" t="s">
        <v>18148</v>
      </c>
      <c r="D4723" s="17" t="s">
        <v>12239</v>
      </c>
      <c r="E4723" s="18" t="s">
        <v>12240</v>
      </c>
      <c r="F4723" s="18" t="s">
        <v>17518</v>
      </c>
      <c r="G4723" s="17" t="s">
        <v>20</v>
      </c>
      <c r="H4723" s="21">
        <v>2804100</v>
      </c>
      <c r="I4723" s="20">
        <v>2804191.3043478262</v>
      </c>
      <c r="J4723" s="19">
        <v>2916300</v>
      </c>
      <c r="K4723" s="1"/>
      <c r="L4723" s="183"/>
      <c r="M4723" s="44" t="e">
        <f>VLOOKUP(#REF!,'[1]PL3 Danh muc đầy đủ'!$E$9:$X$9281,20,0)</f>
        <v>#REF!</v>
      </c>
      <c r="N4723" s="44" t="e">
        <f>M4723-#REF!</f>
        <v>#REF!</v>
      </c>
    </row>
    <row r="4724" spans="1:14" ht="36" x14ac:dyDescent="0.3">
      <c r="A4724" s="43">
        <v>4714</v>
      </c>
      <c r="B4724" s="17" t="s">
        <v>12241</v>
      </c>
      <c r="C4724" s="18" t="s">
        <v>18148</v>
      </c>
      <c r="D4724" s="17" t="s">
        <v>12242</v>
      </c>
      <c r="E4724" s="18" t="s">
        <v>12243</v>
      </c>
      <c r="F4724" s="18" t="s">
        <v>12243</v>
      </c>
      <c r="G4724" s="17" t="s">
        <v>18</v>
      </c>
      <c r="H4724" s="21">
        <v>2804100</v>
      </c>
      <c r="I4724" s="20">
        <v>2804191.3043478262</v>
      </c>
      <c r="J4724" s="19">
        <v>2916300</v>
      </c>
      <c r="K4724" s="1"/>
      <c r="L4724" s="183"/>
      <c r="M4724" s="44" t="e">
        <f>VLOOKUP(#REF!,'[1]PL3 Danh muc đầy đủ'!$E$9:$X$9281,20,0)</f>
        <v>#REF!</v>
      </c>
      <c r="N4724" s="44" t="e">
        <f>M4724-#REF!</f>
        <v>#REF!</v>
      </c>
    </row>
    <row r="4725" spans="1:14" ht="36" x14ac:dyDescent="0.3">
      <c r="A4725" s="43">
        <v>4715</v>
      </c>
      <c r="B4725" s="17" t="s">
        <v>12244</v>
      </c>
      <c r="C4725" s="18" t="s">
        <v>18148</v>
      </c>
      <c r="D4725" s="17" t="s">
        <v>12239</v>
      </c>
      <c r="E4725" s="18" t="s">
        <v>12240</v>
      </c>
      <c r="F4725" s="18" t="s">
        <v>17519</v>
      </c>
      <c r="G4725" s="17" t="s">
        <v>20</v>
      </c>
      <c r="H4725" s="21">
        <v>1326200</v>
      </c>
      <c r="I4725" s="20">
        <v>1326295.6521739131</v>
      </c>
      <c r="J4725" s="19">
        <v>1379300</v>
      </c>
      <c r="K4725" s="1"/>
      <c r="L4725" s="183"/>
      <c r="M4725" s="44" t="e">
        <f>VLOOKUP(#REF!,'[1]PL3 Danh muc đầy đủ'!$E$9:$X$9281,20,0)</f>
        <v>#REF!</v>
      </c>
      <c r="N4725" s="44" t="e">
        <f>M4725-#REF!</f>
        <v>#REF!</v>
      </c>
    </row>
    <row r="4726" spans="1:14" ht="18" x14ac:dyDescent="0.3">
      <c r="A4726" s="43">
        <v>4716</v>
      </c>
      <c r="B4726" s="17" t="s">
        <v>12245</v>
      </c>
      <c r="C4726" s="18" t="s">
        <v>18167</v>
      </c>
      <c r="D4726" s="17" t="s">
        <v>12246</v>
      </c>
      <c r="E4726" s="18" t="s">
        <v>12247</v>
      </c>
      <c r="F4726" s="18" t="s">
        <v>12247</v>
      </c>
      <c r="G4726" s="17" t="s">
        <v>18</v>
      </c>
      <c r="H4726" s="21">
        <v>852900</v>
      </c>
      <c r="I4726" s="20">
        <v>852956.52173913096</v>
      </c>
      <c r="J4726" s="19">
        <v>887000</v>
      </c>
      <c r="K4726" s="1"/>
      <c r="L4726" s="183"/>
      <c r="M4726" s="44" t="e">
        <f>VLOOKUP(#REF!,'[1]PL3 Danh muc đầy đủ'!$E$9:$X$9281,20,0)</f>
        <v>#REF!</v>
      </c>
      <c r="N4726" s="44" t="e">
        <f>M4726-#REF!</f>
        <v>#REF!</v>
      </c>
    </row>
    <row r="4727" spans="1:14" ht="36" x14ac:dyDescent="0.3">
      <c r="A4727" s="43">
        <v>4717</v>
      </c>
      <c r="B4727" s="17" t="s">
        <v>12248</v>
      </c>
      <c r="C4727" s="18" t="s">
        <v>18148</v>
      </c>
      <c r="D4727" s="17" t="s">
        <v>12249</v>
      </c>
      <c r="E4727" s="18" t="s">
        <v>12250</v>
      </c>
      <c r="F4727" s="18" t="s">
        <v>12250</v>
      </c>
      <c r="G4727" s="17" t="s">
        <v>18</v>
      </c>
      <c r="H4727" s="21">
        <v>852900</v>
      </c>
      <c r="I4727" s="20">
        <v>852956.52173913096</v>
      </c>
      <c r="J4727" s="19">
        <v>887000</v>
      </c>
      <c r="K4727" s="1"/>
      <c r="L4727" s="183"/>
      <c r="M4727" s="44" t="e">
        <f>VLOOKUP(#REF!,'[1]PL3 Danh muc đầy đủ'!$E$9:$X$9281,20,0)</f>
        <v>#REF!</v>
      </c>
      <c r="N4727" s="44" t="e">
        <f>M4727-#REF!</f>
        <v>#REF!</v>
      </c>
    </row>
    <row r="4728" spans="1:14" ht="18" x14ac:dyDescent="0.3">
      <c r="A4728" s="43">
        <v>4718</v>
      </c>
      <c r="B4728" s="17" t="s">
        <v>12251</v>
      </c>
      <c r="C4728" s="18" t="s">
        <v>18167</v>
      </c>
      <c r="D4728" s="17" t="s">
        <v>12252</v>
      </c>
      <c r="E4728" s="18" t="s">
        <v>12253</v>
      </c>
      <c r="F4728" s="18" t="s">
        <v>12253</v>
      </c>
      <c r="G4728" s="17" t="s">
        <v>95</v>
      </c>
      <c r="H4728" s="21">
        <v>139000</v>
      </c>
      <c r="I4728" s="20">
        <v>139078.26086956525</v>
      </c>
      <c r="J4728" s="19">
        <v>144600</v>
      </c>
      <c r="K4728" s="1"/>
      <c r="L4728" s="183"/>
      <c r="M4728" s="44" t="e">
        <f>VLOOKUP(#REF!,'[1]PL3 Danh muc đầy đủ'!$E$9:$X$9281,20,0)</f>
        <v>#REF!</v>
      </c>
      <c r="N4728" s="44" t="e">
        <f>M4728-#REF!</f>
        <v>#REF!</v>
      </c>
    </row>
    <row r="4729" spans="1:14" ht="18" x14ac:dyDescent="0.3">
      <c r="A4729" s="43">
        <v>4719</v>
      </c>
      <c r="B4729" s="17" t="s">
        <v>12254</v>
      </c>
      <c r="C4729" s="18" t="s">
        <v>18167</v>
      </c>
      <c r="D4729" s="17" t="s">
        <v>12255</v>
      </c>
      <c r="E4729" s="18" t="s">
        <v>12256</v>
      </c>
      <c r="F4729" s="18" t="s">
        <v>12256</v>
      </c>
      <c r="G4729" s="17" t="s">
        <v>95</v>
      </c>
      <c r="H4729" s="21">
        <v>139000</v>
      </c>
      <c r="I4729" s="20">
        <v>139078.26086956525</v>
      </c>
      <c r="J4729" s="19">
        <v>144600</v>
      </c>
      <c r="K4729" s="1"/>
      <c r="L4729" s="183"/>
      <c r="M4729" s="44" t="e">
        <f>VLOOKUP(#REF!,'[1]PL3 Danh muc đầy đủ'!$E$9:$X$9281,20,0)</f>
        <v>#REF!</v>
      </c>
      <c r="N4729" s="44" t="e">
        <f>M4729-#REF!</f>
        <v>#REF!</v>
      </c>
    </row>
    <row r="4730" spans="1:14" ht="18" x14ac:dyDescent="0.3">
      <c r="A4730" s="43">
        <v>4720</v>
      </c>
      <c r="B4730" s="17" t="s">
        <v>12257</v>
      </c>
      <c r="C4730" s="18" t="s">
        <v>18148</v>
      </c>
      <c r="D4730" s="17" t="s">
        <v>12258</v>
      </c>
      <c r="E4730" s="18" t="s">
        <v>12253</v>
      </c>
      <c r="F4730" s="18" t="s">
        <v>12253</v>
      </c>
      <c r="G4730" s="17" t="s">
        <v>95</v>
      </c>
      <c r="H4730" s="21">
        <v>139000</v>
      </c>
      <c r="I4730" s="20">
        <v>139078.26086956525</v>
      </c>
      <c r="J4730" s="19">
        <v>144600</v>
      </c>
      <c r="K4730" s="1"/>
      <c r="L4730" s="183"/>
      <c r="M4730" s="44" t="e">
        <f>VLOOKUP(#REF!,'[1]PL3 Danh muc đầy đủ'!$E$9:$X$9281,20,0)</f>
        <v>#REF!</v>
      </c>
      <c r="N4730" s="44" t="e">
        <f>M4730-#REF!</f>
        <v>#REF!</v>
      </c>
    </row>
    <row r="4731" spans="1:14" ht="18" x14ac:dyDescent="0.3">
      <c r="A4731" s="43">
        <v>4721</v>
      </c>
      <c r="B4731" s="17" t="s">
        <v>12259</v>
      </c>
      <c r="C4731" s="18" t="s">
        <v>18148</v>
      </c>
      <c r="D4731" s="17" t="s">
        <v>12260</v>
      </c>
      <c r="E4731" s="18" t="s">
        <v>12256</v>
      </c>
      <c r="F4731" s="18" t="s">
        <v>12256</v>
      </c>
      <c r="G4731" s="17" t="s">
        <v>95</v>
      </c>
      <c r="H4731" s="21">
        <v>139000</v>
      </c>
      <c r="I4731" s="20">
        <v>139078.26086956525</v>
      </c>
      <c r="J4731" s="19">
        <v>144600</v>
      </c>
      <c r="K4731" s="1"/>
      <c r="L4731" s="183"/>
      <c r="M4731" s="44" t="e">
        <f>VLOOKUP(#REF!,'[1]PL3 Danh muc đầy đủ'!$E$9:$X$9281,20,0)</f>
        <v>#REF!</v>
      </c>
      <c r="N4731" s="44" t="e">
        <f>M4731-#REF!</f>
        <v>#REF!</v>
      </c>
    </row>
    <row r="4732" spans="1:14" ht="36" x14ac:dyDescent="0.3">
      <c r="A4732" s="43">
        <v>4722</v>
      </c>
      <c r="B4732" s="17" t="s">
        <v>12261</v>
      </c>
      <c r="C4732" s="18" t="s">
        <v>18148</v>
      </c>
      <c r="D4732" s="17" t="s">
        <v>12262</v>
      </c>
      <c r="E4732" s="18" t="s">
        <v>16918</v>
      </c>
      <c r="F4732" s="18" t="s">
        <v>16918</v>
      </c>
      <c r="G4732" s="17" t="s">
        <v>95</v>
      </c>
      <c r="H4732" s="21">
        <v>139000</v>
      </c>
      <c r="I4732" s="20">
        <v>139078.26086956525</v>
      </c>
      <c r="J4732" s="19">
        <v>144600</v>
      </c>
      <c r="K4732" s="1"/>
      <c r="L4732" s="183"/>
      <c r="M4732" s="44" t="e">
        <f>VLOOKUP(#REF!,'[1]PL3 Danh muc đầy đủ'!$E$9:$X$9281,20,0)</f>
        <v>#REF!</v>
      </c>
      <c r="N4732" s="44" t="e">
        <f>M4732-#REF!</f>
        <v>#REF!</v>
      </c>
    </row>
    <row r="4733" spans="1:14" ht="36" x14ac:dyDescent="0.3">
      <c r="A4733" s="43">
        <v>4723</v>
      </c>
      <c r="B4733" s="17" t="s">
        <v>12263</v>
      </c>
      <c r="C4733" s="18" t="s">
        <v>18167</v>
      </c>
      <c r="D4733" s="17" t="s">
        <v>12264</v>
      </c>
      <c r="E4733" s="18" t="s">
        <v>16919</v>
      </c>
      <c r="F4733" s="18" t="s">
        <v>16919</v>
      </c>
      <c r="G4733" s="17" t="s">
        <v>18</v>
      </c>
      <c r="H4733" s="21">
        <v>705900</v>
      </c>
      <c r="I4733" s="20">
        <v>705982.6086956521</v>
      </c>
      <c r="J4733" s="19">
        <v>734200</v>
      </c>
      <c r="K4733" s="1"/>
      <c r="L4733" s="183"/>
      <c r="M4733" s="44" t="e">
        <f>VLOOKUP(#REF!,'[1]PL3 Danh muc đầy đủ'!$E$9:$X$9281,20,0)</f>
        <v>#REF!</v>
      </c>
      <c r="N4733" s="44" t="e">
        <f>M4733-#REF!</f>
        <v>#REF!</v>
      </c>
    </row>
    <row r="4734" spans="1:14" ht="18" x14ac:dyDescent="0.3">
      <c r="A4734" s="43">
        <v>4724</v>
      </c>
      <c r="B4734" s="17" t="s">
        <v>12265</v>
      </c>
      <c r="C4734" s="18" t="s">
        <v>18147</v>
      </c>
      <c r="D4734" s="17" t="s">
        <v>12266</v>
      </c>
      <c r="E4734" s="18" t="s">
        <v>12267</v>
      </c>
      <c r="F4734" s="18" t="s">
        <v>12267</v>
      </c>
      <c r="G4734" s="17" t="s">
        <v>18</v>
      </c>
      <c r="H4734" s="21">
        <v>705900</v>
      </c>
      <c r="I4734" s="20">
        <v>705982.6086956521</v>
      </c>
      <c r="J4734" s="19">
        <v>734200</v>
      </c>
      <c r="K4734" s="1"/>
      <c r="L4734" s="183"/>
      <c r="M4734" s="44" t="e">
        <f>VLOOKUP(#REF!,'[1]PL3 Danh muc đầy đủ'!$E$9:$X$9281,20,0)</f>
        <v>#REF!</v>
      </c>
      <c r="N4734" s="44" t="e">
        <f>M4734-#REF!</f>
        <v>#REF!</v>
      </c>
    </row>
    <row r="4735" spans="1:14" ht="36" x14ac:dyDescent="0.3">
      <c r="A4735" s="43">
        <v>4725</v>
      </c>
      <c r="B4735" s="17" t="s">
        <v>12268</v>
      </c>
      <c r="C4735" s="18" t="s">
        <v>18148</v>
      </c>
      <c r="D4735" s="17" t="s">
        <v>12269</v>
      </c>
      <c r="E4735" s="18" t="s">
        <v>12270</v>
      </c>
      <c r="F4735" s="18" t="s">
        <v>17640</v>
      </c>
      <c r="G4735" s="17" t="s">
        <v>18</v>
      </c>
      <c r="H4735" s="21">
        <v>705900</v>
      </c>
      <c r="I4735" s="20">
        <v>705982.6086956521</v>
      </c>
      <c r="J4735" s="19">
        <v>734200</v>
      </c>
      <c r="K4735" s="1"/>
      <c r="L4735" s="183"/>
      <c r="M4735" s="44" t="e">
        <f>VLOOKUP(#REF!,'[1]PL3 Danh muc đầy đủ'!$E$9:$X$9281,20,0)</f>
        <v>#REF!</v>
      </c>
      <c r="N4735" s="44" t="e">
        <f>M4735-#REF!</f>
        <v>#REF!</v>
      </c>
    </row>
    <row r="4736" spans="1:14" ht="36" x14ac:dyDescent="0.3">
      <c r="A4736" s="43">
        <v>4726</v>
      </c>
      <c r="B4736" s="17" t="s">
        <v>12271</v>
      </c>
      <c r="C4736" s="18" t="s">
        <v>18148</v>
      </c>
      <c r="D4736" s="17" t="s">
        <v>12269</v>
      </c>
      <c r="E4736" s="18" t="s">
        <v>12270</v>
      </c>
      <c r="F4736" s="18" t="s">
        <v>17641</v>
      </c>
      <c r="G4736" s="17" t="s">
        <v>18</v>
      </c>
      <c r="H4736" s="21">
        <v>489500</v>
      </c>
      <c r="I4736" s="20">
        <v>489530.4347826087</v>
      </c>
      <c r="J4736" s="19">
        <v>509100</v>
      </c>
      <c r="K4736" s="1"/>
      <c r="L4736" s="183"/>
      <c r="M4736" s="44" t="e">
        <f>VLOOKUP(#REF!,'[1]PL3 Danh muc đầy đủ'!$E$9:$X$9281,20,0)</f>
        <v>#REF!</v>
      </c>
      <c r="N4736" s="44" t="e">
        <f>M4736-#REF!</f>
        <v>#REF!</v>
      </c>
    </row>
    <row r="4737" spans="1:14" ht="18" x14ac:dyDescent="0.3">
      <c r="A4737" s="43">
        <v>4727</v>
      </c>
      <c r="B4737" s="17" t="s">
        <v>12272</v>
      </c>
      <c r="C4737" s="18" t="s">
        <v>18148</v>
      </c>
      <c r="D4737" s="17" t="s">
        <v>12273</v>
      </c>
      <c r="E4737" s="18" t="s">
        <v>12274</v>
      </c>
      <c r="F4737" s="18" t="s">
        <v>12274</v>
      </c>
      <c r="G4737" s="17" t="s">
        <v>95</v>
      </c>
      <c r="H4737" s="21">
        <v>310500</v>
      </c>
      <c r="I4737" s="20">
        <v>310530.4347826087</v>
      </c>
      <c r="J4737" s="19">
        <v>322900</v>
      </c>
      <c r="K4737" s="1"/>
      <c r="L4737" s="183"/>
      <c r="M4737" s="44" t="e">
        <f>VLOOKUP(#REF!,'[1]PL3 Danh muc đầy đủ'!$E$9:$X$9281,20,0)</f>
        <v>#REF!</v>
      </c>
      <c r="N4737" s="44" t="e">
        <f>M4737-#REF!</f>
        <v>#REF!</v>
      </c>
    </row>
    <row r="4738" spans="1:14" ht="36" x14ac:dyDescent="0.3">
      <c r="A4738" s="43">
        <v>4728</v>
      </c>
      <c r="B4738" s="17" t="s">
        <v>12275</v>
      </c>
      <c r="C4738" s="18" t="s">
        <v>18148</v>
      </c>
      <c r="D4738" s="17" t="s">
        <v>12276</v>
      </c>
      <c r="E4738" s="18" t="s">
        <v>16920</v>
      </c>
      <c r="F4738" s="18" t="s">
        <v>16920</v>
      </c>
      <c r="G4738" s="17" t="s">
        <v>1633</v>
      </c>
      <c r="H4738" s="21">
        <v>310500</v>
      </c>
      <c r="I4738" s="20">
        <v>310530.4347826087</v>
      </c>
      <c r="J4738" s="19">
        <v>322900</v>
      </c>
      <c r="K4738" s="1"/>
      <c r="L4738" s="183"/>
      <c r="M4738" s="44" t="e">
        <f>VLOOKUP(#REF!,'[1]PL3 Danh muc đầy đủ'!$E$9:$X$9281,20,0)</f>
        <v>#REF!</v>
      </c>
      <c r="N4738" s="44" t="e">
        <f>M4738-#REF!</f>
        <v>#REF!</v>
      </c>
    </row>
    <row r="4739" spans="1:14" ht="36" x14ac:dyDescent="0.3">
      <c r="A4739" s="43">
        <v>4729</v>
      </c>
      <c r="B4739" s="17" t="s">
        <v>12277</v>
      </c>
      <c r="C4739" s="18" t="s">
        <v>18167</v>
      </c>
      <c r="D4739" s="17" t="s">
        <v>12278</v>
      </c>
      <c r="E4739" s="18" t="s">
        <v>12279</v>
      </c>
      <c r="F4739" s="18" t="s">
        <v>17526</v>
      </c>
      <c r="G4739" s="17"/>
      <c r="H4739" s="21">
        <v>489900</v>
      </c>
      <c r="I4739" s="20">
        <v>489982.6086956521</v>
      </c>
      <c r="J4739" s="19">
        <v>509500</v>
      </c>
      <c r="K4739" s="1"/>
      <c r="L4739" s="183"/>
      <c r="M4739" s="44" t="e">
        <f>VLOOKUP(#REF!,'[1]PL3 Danh muc đầy đủ'!$E$9:$X$9281,20,0)</f>
        <v>#REF!</v>
      </c>
      <c r="N4739" s="44" t="e">
        <f>M4739-#REF!</f>
        <v>#REF!</v>
      </c>
    </row>
    <row r="4740" spans="1:14" ht="18" x14ac:dyDescent="0.3">
      <c r="A4740" s="43">
        <v>4730</v>
      </c>
      <c r="B4740" s="17" t="s">
        <v>12280</v>
      </c>
      <c r="C4740" s="18" t="s">
        <v>18148</v>
      </c>
      <c r="D4740" s="17" t="s">
        <v>12281</v>
      </c>
      <c r="E4740" s="18" t="s">
        <v>12282</v>
      </c>
      <c r="F4740" s="18" t="s">
        <v>17394</v>
      </c>
      <c r="G4740" s="17" t="s">
        <v>95</v>
      </c>
      <c r="H4740" s="21">
        <v>489900</v>
      </c>
      <c r="I4740" s="20">
        <v>489982.6086956521</v>
      </c>
      <c r="J4740" s="19">
        <v>509500</v>
      </c>
      <c r="K4740" s="1"/>
      <c r="L4740" s="183"/>
      <c r="M4740" s="44" t="e">
        <f>VLOOKUP(#REF!,'[1]PL3 Danh muc đầy đủ'!$E$9:$X$9281,20,0)</f>
        <v>#REF!</v>
      </c>
      <c r="N4740" s="44" t="e">
        <f>M4740-#REF!</f>
        <v>#REF!</v>
      </c>
    </row>
    <row r="4741" spans="1:14" ht="36" x14ac:dyDescent="0.3">
      <c r="A4741" s="43">
        <v>4731</v>
      </c>
      <c r="B4741" s="17" t="s">
        <v>12283</v>
      </c>
      <c r="C4741" s="18" t="s">
        <v>18148</v>
      </c>
      <c r="D4741" s="17" t="s">
        <v>12284</v>
      </c>
      <c r="E4741" s="18" t="s">
        <v>12285</v>
      </c>
      <c r="F4741" s="18" t="s">
        <v>17412</v>
      </c>
      <c r="G4741" s="17" t="s">
        <v>1633</v>
      </c>
      <c r="H4741" s="21">
        <v>489900</v>
      </c>
      <c r="I4741" s="20">
        <v>489982.6086956521</v>
      </c>
      <c r="J4741" s="19">
        <v>509500</v>
      </c>
      <c r="K4741" s="1"/>
      <c r="L4741" s="183"/>
      <c r="M4741" s="44" t="e">
        <f>VLOOKUP(#REF!,'[1]PL3 Danh muc đầy đủ'!$E$9:$X$9281,20,0)</f>
        <v>#REF!</v>
      </c>
      <c r="N4741" s="44" t="e">
        <f>M4741-#REF!</f>
        <v>#REF!</v>
      </c>
    </row>
    <row r="4742" spans="1:14" ht="36" x14ac:dyDescent="0.3">
      <c r="A4742" s="43">
        <v>4732</v>
      </c>
      <c r="B4742" s="17" t="s">
        <v>12286</v>
      </c>
      <c r="C4742" s="18" t="s">
        <v>18167</v>
      </c>
      <c r="D4742" s="17" t="s">
        <v>12278</v>
      </c>
      <c r="E4742" s="18" t="s">
        <v>12279</v>
      </c>
      <c r="F4742" s="18" t="s">
        <v>17528</v>
      </c>
      <c r="G4742" s="17"/>
      <c r="H4742" s="21">
        <v>705500</v>
      </c>
      <c r="I4742" s="20">
        <v>705530.43478260865</v>
      </c>
      <c r="J4742" s="19">
        <v>733700</v>
      </c>
      <c r="K4742" s="1"/>
      <c r="L4742" s="183"/>
      <c r="M4742" s="44" t="e">
        <f>VLOOKUP(#REF!,'[1]PL3 Danh muc đầy đủ'!$E$9:$X$9281,20,0)</f>
        <v>#REF!</v>
      </c>
      <c r="N4742" s="44" t="e">
        <f>M4742-#REF!</f>
        <v>#REF!</v>
      </c>
    </row>
    <row r="4743" spans="1:14" ht="18" x14ac:dyDescent="0.3">
      <c r="A4743" s="43">
        <v>4733</v>
      </c>
      <c r="B4743" s="17" t="s">
        <v>12287</v>
      </c>
      <c r="C4743" s="18" t="s">
        <v>18148</v>
      </c>
      <c r="D4743" s="17" t="s">
        <v>12281</v>
      </c>
      <c r="E4743" s="18" t="s">
        <v>12282</v>
      </c>
      <c r="F4743" s="18" t="s">
        <v>17393</v>
      </c>
      <c r="G4743" s="17" t="s">
        <v>95</v>
      </c>
      <c r="H4743" s="21">
        <v>705500</v>
      </c>
      <c r="I4743" s="20">
        <v>705530.43478260865</v>
      </c>
      <c r="J4743" s="19">
        <v>733700</v>
      </c>
      <c r="K4743" s="1"/>
      <c r="L4743" s="183"/>
      <c r="M4743" s="44" t="e">
        <f>VLOOKUP(#REF!,'[1]PL3 Danh muc đầy đủ'!$E$9:$X$9281,20,0)</f>
        <v>#REF!</v>
      </c>
      <c r="N4743" s="44" t="e">
        <f>M4743-#REF!</f>
        <v>#REF!</v>
      </c>
    </row>
    <row r="4744" spans="1:14" ht="36" x14ac:dyDescent="0.3">
      <c r="A4744" s="43">
        <v>4734</v>
      </c>
      <c r="B4744" s="17" t="s">
        <v>12288</v>
      </c>
      <c r="C4744" s="18" t="s">
        <v>18148</v>
      </c>
      <c r="D4744" s="17" t="s">
        <v>12284</v>
      </c>
      <c r="E4744" s="18" t="s">
        <v>12285</v>
      </c>
      <c r="F4744" s="18" t="s">
        <v>17413</v>
      </c>
      <c r="G4744" s="17" t="s">
        <v>1633</v>
      </c>
      <c r="H4744" s="21">
        <v>705500</v>
      </c>
      <c r="I4744" s="20">
        <v>705530.43478260865</v>
      </c>
      <c r="J4744" s="19">
        <v>733700</v>
      </c>
      <c r="K4744" s="1"/>
      <c r="L4744" s="183"/>
      <c r="M4744" s="44" t="e">
        <f>VLOOKUP(#REF!,'[1]PL3 Danh muc đầy đủ'!$E$9:$X$9281,20,0)</f>
        <v>#REF!</v>
      </c>
      <c r="N4744" s="44" t="e">
        <f>M4744-#REF!</f>
        <v>#REF!</v>
      </c>
    </row>
    <row r="4745" spans="1:14" ht="36" x14ac:dyDescent="0.3">
      <c r="A4745" s="43">
        <v>4735</v>
      </c>
      <c r="B4745" s="17" t="s">
        <v>12289</v>
      </c>
      <c r="C4745" s="18" t="s">
        <v>18148</v>
      </c>
      <c r="D4745" s="17" t="s">
        <v>12290</v>
      </c>
      <c r="E4745" s="18" t="s">
        <v>12291</v>
      </c>
      <c r="F4745" s="18" t="s">
        <v>17617</v>
      </c>
      <c r="G4745" s="17" t="s">
        <v>1796</v>
      </c>
      <c r="H4745" s="21">
        <v>754400</v>
      </c>
      <c r="I4745" s="20">
        <v>754400</v>
      </c>
      <c r="J4745" s="19">
        <v>784500</v>
      </c>
      <c r="K4745" s="1"/>
      <c r="L4745" s="183"/>
      <c r="M4745" s="44" t="e">
        <f>VLOOKUP(#REF!,'[1]PL3 Danh muc đầy đủ'!$E$9:$X$9281,20,0)</f>
        <v>#REF!</v>
      </c>
      <c r="N4745" s="44" t="e">
        <f>M4745-#REF!</f>
        <v>#REF!</v>
      </c>
    </row>
    <row r="4746" spans="1:14" ht="36" x14ac:dyDescent="0.3">
      <c r="A4746" s="43">
        <v>4736</v>
      </c>
      <c r="B4746" s="17" t="s">
        <v>12292</v>
      </c>
      <c r="C4746" s="18" t="s">
        <v>18148</v>
      </c>
      <c r="D4746" s="17" t="s">
        <v>12293</v>
      </c>
      <c r="E4746" s="18" t="s">
        <v>12294</v>
      </c>
      <c r="F4746" s="18" t="s">
        <v>17618</v>
      </c>
      <c r="G4746" s="17" t="s">
        <v>1633</v>
      </c>
      <c r="H4746" s="21">
        <v>754400</v>
      </c>
      <c r="I4746" s="20">
        <v>754400</v>
      </c>
      <c r="J4746" s="19">
        <v>784500</v>
      </c>
      <c r="K4746" s="1"/>
      <c r="L4746" s="183"/>
      <c r="M4746" s="44" t="e">
        <f>VLOOKUP(#REF!,'[1]PL3 Danh muc đầy đủ'!$E$9:$X$9281,20,0)</f>
        <v>#REF!</v>
      </c>
      <c r="N4746" s="44" t="e">
        <f>M4746-#REF!</f>
        <v>#REF!</v>
      </c>
    </row>
    <row r="4747" spans="1:14" ht="36" x14ac:dyDescent="0.3">
      <c r="A4747" s="43">
        <v>4737</v>
      </c>
      <c r="B4747" s="17" t="s">
        <v>12295</v>
      </c>
      <c r="C4747" s="18" t="s">
        <v>18148</v>
      </c>
      <c r="D4747" s="17" t="s">
        <v>12296</v>
      </c>
      <c r="E4747" s="18" t="s">
        <v>12297</v>
      </c>
      <c r="F4747" s="18" t="s">
        <v>17619</v>
      </c>
      <c r="G4747" s="17" t="s">
        <v>1796</v>
      </c>
      <c r="H4747" s="21">
        <v>774400</v>
      </c>
      <c r="I4747" s="20">
        <v>774400</v>
      </c>
      <c r="J4747" s="19">
        <v>805300</v>
      </c>
      <c r="K4747" s="1"/>
      <c r="L4747" s="183"/>
      <c r="M4747" s="44" t="e">
        <f>VLOOKUP(#REF!,'[1]PL3 Danh muc đầy đủ'!$E$9:$X$9281,20,0)</f>
        <v>#REF!</v>
      </c>
      <c r="N4747" s="44" t="e">
        <f>M4747-#REF!</f>
        <v>#REF!</v>
      </c>
    </row>
    <row r="4748" spans="1:14" ht="36" x14ac:dyDescent="0.3">
      <c r="A4748" s="43">
        <v>4738</v>
      </c>
      <c r="B4748" s="17" t="s">
        <v>12298</v>
      </c>
      <c r="C4748" s="18" t="s">
        <v>18148</v>
      </c>
      <c r="D4748" s="17" t="s">
        <v>12299</v>
      </c>
      <c r="E4748" s="18" t="s">
        <v>12300</v>
      </c>
      <c r="F4748" s="18" t="s">
        <v>17620</v>
      </c>
      <c r="G4748" s="17" t="s">
        <v>1633</v>
      </c>
      <c r="H4748" s="21">
        <v>774400</v>
      </c>
      <c r="I4748" s="20">
        <v>774400</v>
      </c>
      <c r="J4748" s="19">
        <v>805300</v>
      </c>
      <c r="K4748" s="1"/>
      <c r="L4748" s="183"/>
      <c r="M4748" s="44" t="e">
        <f>VLOOKUP(#REF!,'[1]PL3 Danh muc đầy đủ'!$E$9:$X$9281,20,0)</f>
        <v>#REF!</v>
      </c>
      <c r="N4748" s="44" t="e">
        <f>M4748-#REF!</f>
        <v>#REF!</v>
      </c>
    </row>
    <row r="4749" spans="1:14" ht="36" x14ac:dyDescent="0.3">
      <c r="A4749" s="43">
        <v>4739</v>
      </c>
      <c r="B4749" s="17" t="s">
        <v>12301</v>
      </c>
      <c r="C4749" s="18" t="s">
        <v>18148</v>
      </c>
      <c r="D4749" s="17" t="s">
        <v>12290</v>
      </c>
      <c r="E4749" s="18" t="s">
        <v>12291</v>
      </c>
      <c r="F4749" s="18" t="s">
        <v>17621</v>
      </c>
      <c r="G4749" s="17" t="s">
        <v>1796</v>
      </c>
      <c r="H4749" s="21">
        <v>255500</v>
      </c>
      <c r="I4749" s="20">
        <v>255530.4347826087</v>
      </c>
      <c r="J4749" s="19">
        <v>265700</v>
      </c>
      <c r="K4749" s="1"/>
      <c r="L4749" s="183"/>
      <c r="M4749" s="44" t="e">
        <f>VLOOKUP(#REF!,'[1]PL3 Danh muc đầy đủ'!$E$9:$X$9281,20,0)</f>
        <v>#REF!</v>
      </c>
      <c r="N4749" s="44" t="e">
        <f>M4749-#REF!</f>
        <v>#REF!</v>
      </c>
    </row>
    <row r="4750" spans="1:14" ht="36" x14ac:dyDescent="0.3">
      <c r="A4750" s="43">
        <v>4740</v>
      </c>
      <c r="B4750" s="17" t="s">
        <v>12302</v>
      </c>
      <c r="C4750" s="18" t="s">
        <v>18148</v>
      </c>
      <c r="D4750" s="17" t="s">
        <v>12293</v>
      </c>
      <c r="E4750" s="18" t="s">
        <v>12294</v>
      </c>
      <c r="F4750" s="18" t="s">
        <v>17622</v>
      </c>
      <c r="G4750" s="17" t="s">
        <v>1633</v>
      </c>
      <c r="H4750" s="21">
        <v>255500</v>
      </c>
      <c r="I4750" s="20">
        <v>255530.4347826087</v>
      </c>
      <c r="J4750" s="19">
        <v>265700</v>
      </c>
      <c r="K4750" s="1"/>
      <c r="L4750" s="183"/>
      <c r="M4750" s="44" t="e">
        <f>VLOOKUP(#REF!,'[1]PL3 Danh muc đầy đủ'!$E$9:$X$9281,20,0)</f>
        <v>#REF!</v>
      </c>
      <c r="N4750" s="44" t="e">
        <f>M4750-#REF!</f>
        <v>#REF!</v>
      </c>
    </row>
    <row r="4751" spans="1:14" ht="36" x14ac:dyDescent="0.3">
      <c r="A4751" s="43">
        <v>4741</v>
      </c>
      <c r="B4751" s="17" t="s">
        <v>12303</v>
      </c>
      <c r="C4751" s="18" t="s">
        <v>18148</v>
      </c>
      <c r="D4751" s="17" t="s">
        <v>12296</v>
      </c>
      <c r="E4751" s="18" t="s">
        <v>12297</v>
      </c>
      <c r="F4751" s="18" t="s">
        <v>17623</v>
      </c>
      <c r="G4751" s="17" t="s">
        <v>1796</v>
      </c>
      <c r="H4751" s="21">
        <v>350500</v>
      </c>
      <c r="I4751" s="20">
        <v>350530.4347826087</v>
      </c>
      <c r="J4751" s="19">
        <v>364500</v>
      </c>
      <c r="K4751" s="1"/>
      <c r="L4751" s="183"/>
      <c r="M4751" s="44" t="e">
        <f>VLOOKUP(#REF!,'[1]PL3 Danh muc đầy đủ'!$E$9:$X$9281,20,0)</f>
        <v>#REF!</v>
      </c>
      <c r="N4751" s="44" t="e">
        <f>M4751-#REF!</f>
        <v>#REF!</v>
      </c>
    </row>
    <row r="4752" spans="1:14" ht="36" x14ac:dyDescent="0.3">
      <c r="A4752" s="43">
        <v>4742</v>
      </c>
      <c r="B4752" s="17" t="s">
        <v>12304</v>
      </c>
      <c r="C4752" s="18" t="s">
        <v>18148</v>
      </c>
      <c r="D4752" s="17" t="s">
        <v>12299</v>
      </c>
      <c r="E4752" s="18" t="s">
        <v>12300</v>
      </c>
      <c r="F4752" s="18" t="s">
        <v>17624</v>
      </c>
      <c r="G4752" s="17" t="s">
        <v>1633</v>
      </c>
      <c r="H4752" s="21">
        <v>350500</v>
      </c>
      <c r="I4752" s="20">
        <v>350530.4347826087</v>
      </c>
      <c r="J4752" s="19">
        <v>364500</v>
      </c>
      <c r="K4752" s="1"/>
      <c r="L4752" s="183"/>
      <c r="M4752" s="44" t="e">
        <f>VLOOKUP(#REF!,'[1]PL3 Danh muc đầy đủ'!$E$9:$X$9281,20,0)</f>
        <v>#REF!</v>
      </c>
      <c r="N4752" s="44" t="e">
        <f>M4752-#REF!</f>
        <v>#REF!</v>
      </c>
    </row>
    <row r="4753" spans="1:14" ht="36" x14ac:dyDescent="0.3">
      <c r="A4753" s="43">
        <v>4743</v>
      </c>
      <c r="B4753" s="17" t="s">
        <v>12305</v>
      </c>
      <c r="C4753" s="18" t="s">
        <v>18148</v>
      </c>
      <c r="D4753" s="17" t="s">
        <v>12306</v>
      </c>
      <c r="E4753" s="18" t="s">
        <v>12307</v>
      </c>
      <c r="F4753" s="18" t="s">
        <v>12307</v>
      </c>
      <c r="G4753" s="17" t="s">
        <v>20</v>
      </c>
      <c r="H4753" s="21">
        <v>1658900</v>
      </c>
      <c r="I4753" s="20">
        <v>1658965.2173913047</v>
      </c>
      <c r="J4753" s="19">
        <v>1725300</v>
      </c>
      <c r="K4753" s="1" t="s">
        <v>12308</v>
      </c>
      <c r="L4753" s="183"/>
      <c r="M4753" s="44" t="e">
        <f>VLOOKUP(#REF!,'[1]PL3 Danh muc đầy đủ'!$E$9:$X$9281,20,0)</f>
        <v>#REF!</v>
      </c>
      <c r="N4753" s="44" t="e">
        <f>M4753-#REF!</f>
        <v>#REF!</v>
      </c>
    </row>
    <row r="4754" spans="1:14" ht="36" x14ac:dyDescent="0.3">
      <c r="A4754" s="43">
        <v>4744</v>
      </c>
      <c r="B4754" s="17" t="s">
        <v>12309</v>
      </c>
      <c r="C4754" s="18" t="s">
        <v>18148</v>
      </c>
      <c r="D4754" s="17" t="s">
        <v>12310</v>
      </c>
      <c r="E4754" s="18" t="s">
        <v>16921</v>
      </c>
      <c r="F4754" s="18" t="s">
        <v>18164</v>
      </c>
      <c r="G4754" s="17" t="s">
        <v>18</v>
      </c>
      <c r="H4754" s="21">
        <v>1658900</v>
      </c>
      <c r="I4754" s="20">
        <v>1658965.2173913047</v>
      </c>
      <c r="J4754" s="19">
        <v>1725300</v>
      </c>
      <c r="K4754" s="1"/>
      <c r="L4754" s="183"/>
      <c r="M4754" s="44" t="e">
        <f>VLOOKUP(#REF!,'[1]PL3 Danh muc đầy đủ'!$E$9:$X$9281,20,0)</f>
        <v>#REF!</v>
      </c>
      <c r="N4754" s="44" t="e">
        <f>M4754-#REF!</f>
        <v>#REF!</v>
      </c>
    </row>
    <row r="4755" spans="1:14" ht="36" x14ac:dyDescent="0.3">
      <c r="A4755" s="43">
        <v>4745</v>
      </c>
      <c r="B4755" s="17" t="s">
        <v>12311</v>
      </c>
      <c r="C4755" s="18" t="s">
        <v>18148</v>
      </c>
      <c r="D4755" s="17" t="s">
        <v>12312</v>
      </c>
      <c r="E4755" s="18" t="s">
        <v>16922</v>
      </c>
      <c r="F4755" s="18" t="s">
        <v>18163</v>
      </c>
      <c r="G4755" s="17" t="s">
        <v>18</v>
      </c>
      <c r="H4755" s="21">
        <v>1658900</v>
      </c>
      <c r="I4755" s="20">
        <v>1658965.2173913047</v>
      </c>
      <c r="J4755" s="19">
        <v>1725300</v>
      </c>
      <c r="K4755" s="1" t="s">
        <v>12308</v>
      </c>
      <c r="L4755" s="183"/>
      <c r="M4755" s="44" t="e">
        <f>VLOOKUP(#REF!,'[1]PL3 Danh muc đầy đủ'!$E$9:$X$9281,20,0)</f>
        <v>#REF!</v>
      </c>
      <c r="N4755" s="44" t="e">
        <f>M4755-#REF!</f>
        <v>#REF!</v>
      </c>
    </row>
    <row r="4756" spans="1:14" ht="36" x14ac:dyDescent="0.3">
      <c r="A4756" s="43">
        <v>4746</v>
      </c>
      <c r="B4756" s="17" t="s">
        <v>12313</v>
      </c>
      <c r="C4756" s="18" t="s">
        <v>18148</v>
      </c>
      <c r="D4756" s="17" t="s">
        <v>3733</v>
      </c>
      <c r="E4756" s="18" t="s">
        <v>3734</v>
      </c>
      <c r="F4756" s="18" t="s">
        <v>17598</v>
      </c>
      <c r="G4756" s="17" t="s">
        <v>1796</v>
      </c>
      <c r="H4756" s="21">
        <v>757600</v>
      </c>
      <c r="I4756" s="20">
        <v>757608.69565217383</v>
      </c>
      <c r="J4756" s="19">
        <v>787900</v>
      </c>
      <c r="K4756" s="1"/>
      <c r="L4756" s="183"/>
      <c r="M4756" s="44" t="e">
        <f>VLOOKUP(#REF!,'[1]PL3 Danh muc đầy đủ'!$E$9:$X$9281,20,0)</f>
        <v>#REF!</v>
      </c>
      <c r="N4756" s="44" t="e">
        <f>M4756-#REF!</f>
        <v>#REF!</v>
      </c>
    </row>
    <row r="4757" spans="1:14" ht="36" x14ac:dyDescent="0.3">
      <c r="A4757" s="43">
        <v>4747</v>
      </c>
      <c r="B4757" s="17" t="s">
        <v>12314</v>
      </c>
      <c r="C4757" s="18" t="s">
        <v>18167</v>
      </c>
      <c r="D4757" s="17" t="s">
        <v>12315</v>
      </c>
      <c r="E4757" s="18" t="s">
        <v>12316</v>
      </c>
      <c r="F4757" s="18" t="s">
        <v>17529</v>
      </c>
      <c r="G4757" s="17" t="s">
        <v>95</v>
      </c>
      <c r="H4757" s="21">
        <v>1601900</v>
      </c>
      <c r="I4757" s="20">
        <v>1601982.6086956521</v>
      </c>
      <c r="J4757" s="19">
        <v>1666000</v>
      </c>
      <c r="K4757" s="1"/>
      <c r="L4757" s="183"/>
      <c r="M4757" s="44" t="e">
        <f>VLOOKUP(#REF!,'[1]PL3 Danh muc đầy đủ'!$E$9:$X$9281,20,0)</f>
        <v>#REF!</v>
      </c>
      <c r="N4757" s="44" t="e">
        <f>M4757-#REF!</f>
        <v>#REF!</v>
      </c>
    </row>
    <row r="4758" spans="1:14" ht="18" x14ac:dyDescent="0.3">
      <c r="A4758" s="43">
        <v>4748</v>
      </c>
      <c r="B4758" s="17" t="s">
        <v>12317</v>
      </c>
      <c r="C4758" s="18" t="s">
        <v>18148</v>
      </c>
      <c r="D4758" s="17" t="s">
        <v>12318</v>
      </c>
      <c r="E4758" s="18" t="s">
        <v>18078</v>
      </c>
      <c r="F4758" s="18" t="s">
        <v>17613</v>
      </c>
      <c r="G4758" s="17" t="s">
        <v>1633</v>
      </c>
      <c r="H4758" s="21">
        <v>1601900</v>
      </c>
      <c r="I4758" s="20">
        <v>1601982.6086956521</v>
      </c>
      <c r="J4758" s="19">
        <v>1666000</v>
      </c>
      <c r="K4758" s="1"/>
      <c r="L4758" s="183"/>
      <c r="M4758" s="44" t="e">
        <f>VLOOKUP(#REF!,'[1]PL3 Danh muc đầy đủ'!$E$9:$X$9281,20,0)</f>
        <v>#REF!</v>
      </c>
      <c r="N4758" s="44" t="e">
        <f>M4758-#REF!</f>
        <v>#REF!</v>
      </c>
    </row>
    <row r="4759" spans="1:14" ht="36" x14ac:dyDescent="0.3">
      <c r="A4759" s="43">
        <v>4749</v>
      </c>
      <c r="B4759" s="17" t="s">
        <v>12319</v>
      </c>
      <c r="C4759" s="18" t="s">
        <v>18167</v>
      </c>
      <c r="D4759" s="17" t="s">
        <v>12315</v>
      </c>
      <c r="E4759" s="18" t="s">
        <v>12316</v>
      </c>
      <c r="F4759" s="18" t="s">
        <v>17527</v>
      </c>
      <c r="G4759" s="17" t="s">
        <v>95</v>
      </c>
      <c r="H4759" s="21">
        <v>545500</v>
      </c>
      <c r="I4759" s="20">
        <v>545530.43478260865</v>
      </c>
      <c r="J4759" s="19">
        <v>567300</v>
      </c>
      <c r="K4759" s="1"/>
      <c r="L4759" s="183"/>
      <c r="M4759" s="44" t="e">
        <f>VLOOKUP(#REF!,'[1]PL3 Danh muc đầy đủ'!$E$9:$X$9281,20,0)</f>
        <v>#REF!</v>
      </c>
      <c r="N4759" s="44" t="e">
        <f>M4759-#REF!</f>
        <v>#REF!</v>
      </c>
    </row>
    <row r="4760" spans="1:14" ht="18" x14ac:dyDescent="0.3">
      <c r="A4760" s="43">
        <v>4750</v>
      </c>
      <c r="B4760" s="17" t="s">
        <v>12320</v>
      </c>
      <c r="C4760" s="18" t="s">
        <v>18148</v>
      </c>
      <c r="D4760" s="17" t="s">
        <v>12318</v>
      </c>
      <c r="E4760" s="18" t="s">
        <v>18078</v>
      </c>
      <c r="F4760" s="18" t="s">
        <v>17614</v>
      </c>
      <c r="G4760" s="17" t="s">
        <v>1633</v>
      </c>
      <c r="H4760" s="21">
        <v>545500</v>
      </c>
      <c r="I4760" s="20">
        <v>545530.43478260865</v>
      </c>
      <c r="J4760" s="19">
        <v>567300</v>
      </c>
      <c r="K4760" s="1"/>
      <c r="L4760" s="183"/>
      <c r="M4760" s="44" t="e">
        <f>VLOOKUP(#REF!,'[1]PL3 Danh muc đầy đủ'!$E$9:$X$9281,20,0)</f>
        <v>#REF!</v>
      </c>
      <c r="N4760" s="44" t="e">
        <f>M4760-#REF!</f>
        <v>#REF!</v>
      </c>
    </row>
    <row r="4761" spans="1:14" ht="36" x14ac:dyDescent="0.3">
      <c r="A4761" s="43">
        <v>4751</v>
      </c>
      <c r="B4761" s="17" t="s">
        <v>12321</v>
      </c>
      <c r="C4761" s="18" t="s">
        <v>18148</v>
      </c>
      <c r="D4761" s="17" t="s">
        <v>12322</v>
      </c>
      <c r="E4761" s="18" t="s">
        <v>12323</v>
      </c>
      <c r="F4761" s="18" t="s">
        <v>12323</v>
      </c>
      <c r="G4761" s="17" t="s">
        <v>1633</v>
      </c>
      <c r="H4761" s="21">
        <v>545500</v>
      </c>
      <c r="I4761" s="20">
        <v>545530.43478260865</v>
      </c>
      <c r="J4761" s="19">
        <v>567300</v>
      </c>
      <c r="K4761" s="1"/>
      <c r="L4761" s="183"/>
      <c r="M4761" s="44" t="e">
        <f>VLOOKUP(#REF!,'[1]PL3 Danh muc đầy đủ'!$E$9:$X$9281,20,0)</f>
        <v>#REF!</v>
      </c>
      <c r="N4761" s="44" t="e">
        <f>M4761-#REF!</f>
        <v>#REF!</v>
      </c>
    </row>
    <row r="4762" spans="1:14" ht="36" x14ac:dyDescent="0.3">
      <c r="A4762" s="43">
        <v>4752</v>
      </c>
      <c r="B4762" s="17" t="s">
        <v>12324</v>
      </c>
      <c r="C4762" s="18" t="s">
        <v>18148</v>
      </c>
      <c r="D4762" s="17" t="s">
        <v>12325</v>
      </c>
      <c r="E4762" s="18" t="s">
        <v>12326</v>
      </c>
      <c r="F4762" s="18" t="s">
        <v>12326</v>
      </c>
      <c r="G4762" s="17" t="s">
        <v>1633</v>
      </c>
      <c r="H4762" s="21">
        <v>545500</v>
      </c>
      <c r="I4762" s="20">
        <v>545530.43478260865</v>
      </c>
      <c r="J4762" s="19">
        <v>567300</v>
      </c>
      <c r="K4762" s="1"/>
      <c r="L4762" s="183"/>
      <c r="M4762" s="44" t="e">
        <f>VLOOKUP(#REF!,'[1]PL3 Danh muc đầy đủ'!$E$9:$X$9281,20,0)</f>
        <v>#REF!</v>
      </c>
      <c r="N4762" s="44" t="e">
        <f>M4762-#REF!</f>
        <v>#REF!</v>
      </c>
    </row>
    <row r="4763" spans="1:14" ht="36" x14ac:dyDescent="0.3">
      <c r="A4763" s="43">
        <v>4753</v>
      </c>
      <c r="B4763" s="17" t="s">
        <v>12327</v>
      </c>
      <c r="C4763" s="18" t="s">
        <v>18148</v>
      </c>
      <c r="D4763" s="17" t="s">
        <v>12328</v>
      </c>
      <c r="E4763" s="18" t="s">
        <v>12329</v>
      </c>
      <c r="F4763" s="18" t="s">
        <v>12329</v>
      </c>
      <c r="G4763" s="17" t="s">
        <v>1633</v>
      </c>
      <c r="H4763" s="21">
        <v>545500</v>
      </c>
      <c r="I4763" s="20">
        <v>545530.43478260865</v>
      </c>
      <c r="J4763" s="19">
        <v>567300</v>
      </c>
      <c r="K4763" s="1"/>
      <c r="L4763" s="183"/>
      <c r="M4763" s="44" t="e">
        <f>VLOOKUP(#REF!,'[1]PL3 Danh muc đầy đủ'!$E$9:$X$9281,20,0)</f>
        <v>#REF!</v>
      </c>
      <c r="N4763" s="44" t="e">
        <f>M4763-#REF!</f>
        <v>#REF!</v>
      </c>
    </row>
    <row r="4764" spans="1:14" ht="36" x14ac:dyDescent="0.3">
      <c r="A4764" s="43">
        <v>4754</v>
      </c>
      <c r="B4764" s="17" t="s">
        <v>12330</v>
      </c>
      <c r="C4764" s="18" t="s">
        <v>18148</v>
      </c>
      <c r="D4764" s="17" t="s">
        <v>12331</v>
      </c>
      <c r="E4764" s="18" t="s">
        <v>12332</v>
      </c>
      <c r="F4764" s="18" t="s">
        <v>12332</v>
      </c>
      <c r="G4764" s="17" t="s">
        <v>1633</v>
      </c>
      <c r="H4764" s="21">
        <v>545500</v>
      </c>
      <c r="I4764" s="20">
        <v>545530.43478260865</v>
      </c>
      <c r="J4764" s="19">
        <v>567300</v>
      </c>
      <c r="K4764" s="1"/>
      <c r="L4764" s="183"/>
      <c r="M4764" s="44" t="e">
        <f>VLOOKUP(#REF!,'[1]PL3 Danh muc đầy đủ'!$E$9:$X$9281,20,0)</f>
        <v>#REF!</v>
      </c>
      <c r="N4764" s="44" t="e">
        <f>M4764-#REF!</f>
        <v>#REF!</v>
      </c>
    </row>
    <row r="4765" spans="1:14" ht="36" x14ac:dyDescent="0.3">
      <c r="A4765" s="43">
        <v>4755</v>
      </c>
      <c r="B4765" s="17" t="s">
        <v>12333</v>
      </c>
      <c r="C4765" s="18" t="s">
        <v>18148</v>
      </c>
      <c r="D4765" s="17" t="s">
        <v>12334</v>
      </c>
      <c r="E4765" s="18" t="s">
        <v>12335</v>
      </c>
      <c r="F4765" s="18" t="s">
        <v>12335</v>
      </c>
      <c r="G4765" s="17" t="s">
        <v>1633</v>
      </c>
      <c r="H4765" s="21">
        <v>545500</v>
      </c>
      <c r="I4765" s="20">
        <v>545530.43478260865</v>
      </c>
      <c r="J4765" s="19">
        <v>567300</v>
      </c>
      <c r="K4765" s="1"/>
      <c r="L4765" s="183"/>
      <c r="M4765" s="44" t="e">
        <f>VLOOKUP(#REF!,'[1]PL3 Danh muc đầy đủ'!$E$9:$X$9281,20,0)</f>
        <v>#REF!</v>
      </c>
      <c r="N4765" s="44" t="e">
        <f>M4765-#REF!</f>
        <v>#REF!</v>
      </c>
    </row>
    <row r="4766" spans="1:14" ht="36" x14ac:dyDescent="0.3">
      <c r="A4766" s="43">
        <v>4756</v>
      </c>
      <c r="B4766" s="17" t="s">
        <v>12336</v>
      </c>
      <c r="C4766" s="18" t="s">
        <v>18153</v>
      </c>
      <c r="D4766" s="17" t="s">
        <v>12337</v>
      </c>
      <c r="E4766" s="18" t="s">
        <v>12338</v>
      </c>
      <c r="F4766" s="18" t="s">
        <v>12338</v>
      </c>
      <c r="G4766" s="17" t="s">
        <v>95</v>
      </c>
      <c r="H4766" s="21">
        <v>545500</v>
      </c>
      <c r="I4766" s="20">
        <v>545530.43478260865</v>
      </c>
      <c r="J4766" s="19">
        <v>567300</v>
      </c>
      <c r="K4766" s="1"/>
      <c r="L4766" s="183"/>
      <c r="M4766" s="44" t="e">
        <f>VLOOKUP(#REF!,'[1]PL3 Danh muc đầy đủ'!$E$9:$X$9281,20,0)</f>
        <v>#REF!</v>
      </c>
      <c r="N4766" s="44" t="e">
        <f>M4766-#REF!</f>
        <v>#REF!</v>
      </c>
    </row>
    <row r="4767" spans="1:14" ht="31.2" x14ac:dyDescent="0.3">
      <c r="A4767" s="43">
        <v>4757</v>
      </c>
      <c r="B4767" s="17" t="s">
        <v>12349</v>
      </c>
      <c r="C4767" s="18" t="s">
        <v>18148</v>
      </c>
      <c r="D4767" s="17" t="s">
        <v>12350</v>
      </c>
      <c r="E4767" s="18" t="s">
        <v>12351</v>
      </c>
      <c r="F4767" s="18" t="s">
        <v>12351</v>
      </c>
      <c r="G4767" s="17"/>
      <c r="H4767" s="21">
        <v>116100</v>
      </c>
      <c r="I4767" s="20">
        <v>116161.23478260869</v>
      </c>
      <c r="J4767" s="19">
        <v>120800</v>
      </c>
      <c r="K4767" s="1" t="s">
        <v>12342</v>
      </c>
      <c r="L4767" s="183"/>
      <c r="M4767" s="44" t="e">
        <f>VLOOKUP(#REF!,'[1]PL3 Danh muc đầy đủ'!$E$9:$X$9281,20,0)</f>
        <v>#REF!</v>
      </c>
      <c r="N4767" s="44" t="e">
        <f>M4767-#REF!</f>
        <v>#REF!</v>
      </c>
    </row>
    <row r="4768" spans="1:14" ht="36" x14ac:dyDescent="0.3">
      <c r="A4768" s="43">
        <v>4758</v>
      </c>
      <c r="B4768" s="17" t="s">
        <v>12353</v>
      </c>
      <c r="C4768" s="18" t="s">
        <v>18153</v>
      </c>
      <c r="D4768" s="17" t="s">
        <v>12354</v>
      </c>
      <c r="E4768" s="18" t="s">
        <v>12355</v>
      </c>
      <c r="F4768" s="18" t="s">
        <v>12355</v>
      </c>
      <c r="G4768" s="17"/>
      <c r="H4768" s="21">
        <v>116100</v>
      </c>
      <c r="I4768" s="20">
        <v>116161.23478260869</v>
      </c>
      <c r="J4768" s="19">
        <v>120800</v>
      </c>
      <c r="K4768" s="1" t="s">
        <v>12342</v>
      </c>
      <c r="L4768" s="183"/>
      <c r="M4768" s="44" t="e">
        <f>VLOOKUP(#REF!,'[1]PL3 Danh muc đầy đủ'!$E$9:$X$9281,20,0)</f>
        <v>#REF!</v>
      </c>
      <c r="N4768" s="44" t="e">
        <f>M4768-#REF!</f>
        <v>#REF!</v>
      </c>
    </row>
    <row r="4769" spans="1:14" ht="18" x14ac:dyDescent="0.3">
      <c r="A4769" s="43">
        <v>4759</v>
      </c>
      <c r="B4769" s="17" t="s">
        <v>12357</v>
      </c>
      <c r="C4769" s="18" t="s">
        <v>18167</v>
      </c>
      <c r="D4769" s="17" t="s">
        <v>12358</v>
      </c>
      <c r="E4769" s="18" t="s">
        <v>12359</v>
      </c>
      <c r="F4769" s="18" t="s">
        <v>12359</v>
      </c>
      <c r="G4769" s="17" t="s">
        <v>1633</v>
      </c>
      <c r="H4769" s="21">
        <v>45300</v>
      </c>
      <c r="I4769" s="20">
        <v>45347.826086956549</v>
      </c>
      <c r="J4769" s="19">
        <v>47100</v>
      </c>
      <c r="K4769" s="1"/>
      <c r="L4769" s="183"/>
      <c r="M4769" s="44" t="e">
        <f>VLOOKUP(#REF!,'[1]PL3 Danh muc đầy đủ'!$E$9:$X$9281,20,0)</f>
        <v>#REF!</v>
      </c>
      <c r="N4769" s="44" t="e">
        <f>M4769-#REF!</f>
        <v>#REF!</v>
      </c>
    </row>
    <row r="4770" spans="1:14" ht="18" x14ac:dyDescent="0.3">
      <c r="A4770" s="43">
        <v>4760</v>
      </c>
      <c r="B4770" s="17" t="s">
        <v>12360</v>
      </c>
      <c r="C4770" s="18" t="s">
        <v>18167</v>
      </c>
      <c r="D4770" s="17" t="s">
        <v>12358</v>
      </c>
      <c r="E4770" s="18" t="s">
        <v>12359</v>
      </c>
      <c r="F4770" s="18" t="s">
        <v>12359</v>
      </c>
      <c r="G4770" s="17" t="s">
        <v>1633</v>
      </c>
      <c r="H4770" s="21">
        <v>132700</v>
      </c>
      <c r="I4770" s="20">
        <v>132730.43478260867</v>
      </c>
      <c r="J4770" s="19">
        <v>138000</v>
      </c>
      <c r="K4770" s="1"/>
      <c r="L4770" s="183"/>
      <c r="M4770" s="44" t="e">
        <f>VLOOKUP(#REF!,'[1]PL3 Danh muc đầy đủ'!$E$9:$X$9281,20,0)</f>
        <v>#REF!</v>
      </c>
      <c r="N4770" s="44" t="e">
        <f>M4770-#REF!</f>
        <v>#REF!</v>
      </c>
    </row>
    <row r="4771" spans="1:14" ht="18" x14ac:dyDescent="0.3">
      <c r="A4771" s="43">
        <v>4761</v>
      </c>
      <c r="B4771" s="17" t="s">
        <v>12361</v>
      </c>
      <c r="C4771" s="18" t="s">
        <v>18167</v>
      </c>
      <c r="D4771" s="17" t="s">
        <v>12362</v>
      </c>
      <c r="E4771" s="18" t="s">
        <v>12363</v>
      </c>
      <c r="F4771" s="18" t="s">
        <v>12363</v>
      </c>
      <c r="G4771" s="17" t="s">
        <v>24</v>
      </c>
      <c r="H4771" s="21">
        <v>6258000</v>
      </c>
      <c r="I4771" s="20">
        <v>6258095.6521739131</v>
      </c>
      <c r="J4771" s="19">
        <v>6508400</v>
      </c>
      <c r="K4771" s="1"/>
      <c r="L4771" s="183"/>
      <c r="M4771" s="44" t="e">
        <f>VLOOKUP(#REF!,'[1]PL3 Danh muc đầy đủ'!$E$9:$X$9281,20,0)</f>
        <v>#REF!</v>
      </c>
      <c r="N4771" s="44" t="e">
        <f>M4771-#REF!</f>
        <v>#REF!</v>
      </c>
    </row>
    <row r="4772" spans="1:14" ht="18" x14ac:dyDescent="0.3">
      <c r="A4772" s="43">
        <v>4762</v>
      </c>
      <c r="B4772" s="17" t="s">
        <v>12364</v>
      </c>
      <c r="C4772" s="18" t="s">
        <v>18167</v>
      </c>
      <c r="D4772" s="17" t="s">
        <v>12365</v>
      </c>
      <c r="E4772" s="18" t="s">
        <v>7954</v>
      </c>
      <c r="F4772" s="18" t="s">
        <v>7954</v>
      </c>
      <c r="G4772" s="17"/>
      <c r="H4772" s="21">
        <v>6258000</v>
      </c>
      <c r="I4772" s="20">
        <v>6258095.6521739131</v>
      </c>
      <c r="J4772" s="19">
        <v>6508400</v>
      </c>
      <c r="K4772" s="1"/>
      <c r="L4772" s="183"/>
      <c r="M4772" s="44" t="e">
        <f>VLOOKUP(#REF!,'[1]PL3 Danh muc đầy đủ'!$E$9:$X$9281,20,0)</f>
        <v>#REF!</v>
      </c>
      <c r="N4772" s="44" t="e">
        <f>M4772-#REF!</f>
        <v>#REF!</v>
      </c>
    </row>
    <row r="4773" spans="1:14" ht="36" x14ac:dyDescent="0.3">
      <c r="A4773" s="43">
        <v>4763</v>
      </c>
      <c r="B4773" s="17" t="s">
        <v>12366</v>
      </c>
      <c r="C4773" s="18" t="s">
        <v>18148</v>
      </c>
      <c r="D4773" s="17" t="s">
        <v>12367</v>
      </c>
      <c r="E4773" s="18" t="s">
        <v>12368</v>
      </c>
      <c r="F4773" s="18" t="s">
        <v>12368</v>
      </c>
      <c r="G4773" s="17" t="s">
        <v>24</v>
      </c>
      <c r="H4773" s="21">
        <v>6258000</v>
      </c>
      <c r="I4773" s="20">
        <v>6258095.6521739131</v>
      </c>
      <c r="J4773" s="19">
        <v>6508400</v>
      </c>
      <c r="K4773" s="1"/>
      <c r="L4773" s="183"/>
      <c r="M4773" s="44" t="e">
        <f>VLOOKUP(#REF!,'[1]PL3 Danh muc đầy đủ'!$E$9:$X$9281,20,0)</f>
        <v>#REF!</v>
      </c>
      <c r="N4773" s="44" t="e">
        <f>M4773-#REF!</f>
        <v>#REF!</v>
      </c>
    </row>
    <row r="4774" spans="1:14" ht="36" x14ac:dyDescent="0.3">
      <c r="A4774" s="43">
        <v>4764</v>
      </c>
      <c r="B4774" s="17" t="s">
        <v>12369</v>
      </c>
      <c r="C4774" s="18" t="s">
        <v>18167</v>
      </c>
      <c r="D4774" s="17" t="s">
        <v>12048</v>
      </c>
      <c r="E4774" s="18" t="s">
        <v>12049</v>
      </c>
      <c r="F4774" s="18" t="s">
        <v>17933</v>
      </c>
      <c r="G4774" s="17" t="s">
        <v>18</v>
      </c>
      <c r="H4774" s="21">
        <v>1761400</v>
      </c>
      <c r="I4774" s="20">
        <v>1761477.9913043475</v>
      </c>
      <c r="J4774" s="19">
        <v>1831900</v>
      </c>
      <c r="K4774" s="1"/>
      <c r="L4774" s="183"/>
      <c r="M4774" s="44" t="e">
        <f>VLOOKUP(#REF!,'[1]PL3 Danh muc đầy đủ'!$E$9:$X$9281,20,0)</f>
        <v>#REF!</v>
      </c>
      <c r="N4774" s="44" t="e">
        <f>M4774-#REF!</f>
        <v>#REF!</v>
      </c>
    </row>
    <row r="4775" spans="1:14" ht="18" x14ac:dyDescent="0.3">
      <c r="A4775" s="43">
        <v>4765</v>
      </c>
      <c r="B4775" s="17" t="s">
        <v>12370</v>
      </c>
      <c r="C4775" s="18" t="s">
        <v>18167</v>
      </c>
      <c r="D4775" s="17" t="s">
        <v>12051</v>
      </c>
      <c r="E4775" s="18" t="s">
        <v>17981</v>
      </c>
      <c r="F4775" s="18" t="s">
        <v>17657</v>
      </c>
      <c r="G4775" s="17" t="s">
        <v>18</v>
      </c>
      <c r="H4775" s="21">
        <v>1761400</v>
      </c>
      <c r="I4775" s="20">
        <v>1761477.9913043475</v>
      </c>
      <c r="J4775" s="19">
        <v>1831900</v>
      </c>
      <c r="K4775" s="1"/>
      <c r="L4775" s="183"/>
      <c r="M4775" s="44" t="e">
        <f>VLOOKUP(#REF!,'[1]PL3 Danh muc đầy đủ'!$E$9:$X$9281,20,0)</f>
        <v>#REF!</v>
      </c>
      <c r="N4775" s="44" t="e">
        <f>M4775-#REF!</f>
        <v>#REF!</v>
      </c>
    </row>
    <row r="4776" spans="1:14" ht="18" x14ac:dyDescent="0.3">
      <c r="A4776" s="43">
        <v>4766</v>
      </c>
      <c r="B4776" s="17" t="s">
        <v>12371</v>
      </c>
      <c r="C4776" s="18" t="s">
        <v>18148</v>
      </c>
      <c r="D4776" s="17" t="s">
        <v>12053</v>
      </c>
      <c r="E4776" s="18" t="s">
        <v>16907</v>
      </c>
      <c r="F4776" s="18" t="s">
        <v>17931</v>
      </c>
      <c r="G4776" s="17" t="s">
        <v>18</v>
      </c>
      <c r="H4776" s="21">
        <v>1761400</v>
      </c>
      <c r="I4776" s="20">
        <v>1761477.9913043475</v>
      </c>
      <c r="J4776" s="19">
        <v>1831900</v>
      </c>
      <c r="K4776" s="1"/>
      <c r="L4776" s="183"/>
      <c r="M4776" s="44" t="e">
        <f>VLOOKUP(#REF!,'[1]PL3 Danh muc đầy đủ'!$E$9:$X$9281,20,0)</f>
        <v>#REF!</v>
      </c>
      <c r="N4776" s="44" t="e">
        <f>M4776-#REF!</f>
        <v>#REF!</v>
      </c>
    </row>
    <row r="4777" spans="1:14" ht="36" x14ac:dyDescent="0.3">
      <c r="A4777" s="43">
        <v>4767</v>
      </c>
      <c r="B4777" s="17" t="s">
        <v>12372</v>
      </c>
      <c r="C4777" s="18" t="s">
        <v>18148</v>
      </c>
      <c r="D4777" s="17" t="s">
        <v>12373</v>
      </c>
      <c r="E4777" s="18" t="s">
        <v>12374</v>
      </c>
      <c r="F4777" s="18" t="s">
        <v>17934</v>
      </c>
      <c r="G4777" s="17" t="s">
        <v>24</v>
      </c>
      <c r="H4777" s="21">
        <v>1761400</v>
      </c>
      <c r="I4777" s="20">
        <v>1761477.9913043475</v>
      </c>
      <c r="J4777" s="19">
        <v>1831900</v>
      </c>
      <c r="K4777" s="1"/>
      <c r="L4777" s="183"/>
      <c r="M4777" s="44" t="e">
        <f>VLOOKUP(#REF!,'[1]PL3 Danh muc đầy đủ'!$E$9:$X$9281,20,0)</f>
        <v>#REF!</v>
      </c>
      <c r="N4777" s="44" t="e">
        <f>M4777-#REF!</f>
        <v>#REF!</v>
      </c>
    </row>
    <row r="4778" spans="1:14" ht="36" x14ac:dyDescent="0.3">
      <c r="A4778" s="43">
        <v>4768</v>
      </c>
      <c r="B4778" s="17" t="s">
        <v>12384</v>
      </c>
      <c r="C4778" s="18" t="s">
        <v>18167</v>
      </c>
      <c r="D4778" s="17" t="s">
        <v>12385</v>
      </c>
      <c r="E4778" s="18" t="s">
        <v>16923</v>
      </c>
      <c r="F4778" s="18" t="s">
        <v>16923</v>
      </c>
      <c r="G4778" s="17" t="s">
        <v>24</v>
      </c>
      <c r="H4778" s="21">
        <v>5980000</v>
      </c>
      <c r="I4778" s="20">
        <v>5980095.6521739131</v>
      </c>
      <c r="J4778" s="19">
        <v>6219200</v>
      </c>
      <c r="K4778" s="1"/>
      <c r="L4778" s="183"/>
      <c r="M4778" s="44" t="e">
        <f>VLOOKUP(#REF!,'[1]PL3 Danh muc đầy đủ'!$E$9:$X$9281,20,0)</f>
        <v>#REF!</v>
      </c>
      <c r="N4778" s="44" t="e">
        <f>M4778-#REF!</f>
        <v>#REF!</v>
      </c>
    </row>
    <row r="4779" spans="1:14" ht="36" x14ac:dyDescent="0.3">
      <c r="A4779" s="43">
        <v>4769</v>
      </c>
      <c r="B4779" s="17" t="s">
        <v>12386</v>
      </c>
      <c r="C4779" s="18" t="s">
        <v>18147</v>
      </c>
      <c r="D4779" s="17" t="s">
        <v>12387</v>
      </c>
      <c r="E4779" s="18" t="s">
        <v>12388</v>
      </c>
      <c r="F4779" s="18" t="s">
        <v>12388</v>
      </c>
      <c r="G4779" s="17" t="s">
        <v>24</v>
      </c>
      <c r="H4779" s="21">
        <v>5980000</v>
      </c>
      <c r="I4779" s="20">
        <v>5980095.6521739131</v>
      </c>
      <c r="J4779" s="19">
        <v>6219200</v>
      </c>
      <c r="K4779" s="1"/>
      <c r="L4779" s="183"/>
      <c r="M4779" s="44" t="e">
        <f>VLOOKUP(#REF!,'[1]PL3 Danh muc đầy đủ'!$E$9:$X$9281,20,0)</f>
        <v>#REF!</v>
      </c>
      <c r="N4779" s="44" t="e">
        <f>M4779-#REF!</f>
        <v>#REF!</v>
      </c>
    </row>
    <row r="4780" spans="1:14" ht="36" x14ac:dyDescent="0.3">
      <c r="A4780" s="43">
        <v>4770</v>
      </c>
      <c r="B4780" s="17" t="s">
        <v>12389</v>
      </c>
      <c r="C4780" s="18" t="s">
        <v>18148</v>
      </c>
      <c r="D4780" s="17" t="s">
        <v>12390</v>
      </c>
      <c r="E4780" s="18" t="s">
        <v>12391</v>
      </c>
      <c r="F4780" s="18" t="s">
        <v>12391</v>
      </c>
      <c r="G4780" s="17" t="s">
        <v>24</v>
      </c>
      <c r="H4780" s="21">
        <v>5980000</v>
      </c>
      <c r="I4780" s="20">
        <v>5980095.6521739131</v>
      </c>
      <c r="J4780" s="19">
        <v>6219200</v>
      </c>
      <c r="K4780" s="1"/>
      <c r="L4780" s="183"/>
      <c r="M4780" s="44" t="e">
        <f>VLOOKUP(#REF!,'[1]PL3 Danh muc đầy đủ'!$E$9:$X$9281,20,0)</f>
        <v>#REF!</v>
      </c>
      <c r="N4780" s="44" t="e">
        <f>M4780-#REF!</f>
        <v>#REF!</v>
      </c>
    </row>
    <row r="4781" spans="1:14" ht="36" x14ac:dyDescent="0.3">
      <c r="A4781" s="43">
        <v>4771</v>
      </c>
      <c r="B4781" s="17" t="s">
        <v>12392</v>
      </c>
      <c r="C4781" s="18" t="s">
        <v>18167</v>
      </c>
      <c r="D4781" s="17" t="s">
        <v>12393</v>
      </c>
      <c r="E4781" s="18" t="s">
        <v>12394</v>
      </c>
      <c r="F4781" s="18" t="s">
        <v>12394</v>
      </c>
      <c r="G4781" s="17" t="s">
        <v>24</v>
      </c>
      <c r="H4781" s="21">
        <v>7249700</v>
      </c>
      <c r="I4781" s="20">
        <v>7249704.3478260869</v>
      </c>
      <c r="J4781" s="19">
        <v>7539600</v>
      </c>
      <c r="K4781" s="1"/>
      <c r="L4781" s="183"/>
      <c r="M4781" s="44" t="e">
        <f>VLOOKUP(#REF!,'[1]PL3 Danh muc đầy đủ'!$E$9:$X$9281,20,0)</f>
        <v>#REF!</v>
      </c>
      <c r="N4781" s="44" t="e">
        <f>M4781-#REF!</f>
        <v>#REF!</v>
      </c>
    </row>
    <row r="4782" spans="1:14" ht="36" x14ac:dyDescent="0.3">
      <c r="A4782" s="43">
        <v>4772</v>
      </c>
      <c r="B4782" s="17" t="s">
        <v>12395</v>
      </c>
      <c r="C4782" s="18" t="s">
        <v>18167</v>
      </c>
      <c r="D4782" s="17" t="s">
        <v>12396</v>
      </c>
      <c r="E4782" s="18" t="s">
        <v>12397</v>
      </c>
      <c r="F4782" s="18" t="s">
        <v>12397</v>
      </c>
      <c r="G4782" s="17" t="s">
        <v>24</v>
      </c>
      <c r="H4782" s="21">
        <v>7249700</v>
      </c>
      <c r="I4782" s="20">
        <v>7249704.3478260869</v>
      </c>
      <c r="J4782" s="19">
        <v>7539600</v>
      </c>
      <c r="K4782" s="1"/>
      <c r="L4782" s="183"/>
      <c r="M4782" s="44" t="e">
        <f>VLOOKUP(#REF!,'[1]PL3 Danh muc đầy đủ'!$E$9:$X$9281,20,0)</f>
        <v>#REF!</v>
      </c>
      <c r="N4782" s="44" t="e">
        <f>M4782-#REF!</f>
        <v>#REF!</v>
      </c>
    </row>
    <row r="4783" spans="1:14" ht="36" x14ac:dyDescent="0.3">
      <c r="A4783" s="43">
        <v>4773</v>
      </c>
      <c r="B4783" s="17" t="s">
        <v>12398</v>
      </c>
      <c r="C4783" s="18" t="s">
        <v>18147</v>
      </c>
      <c r="D4783" s="17" t="s">
        <v>12399</v>
      </c>
      <c r="E4783" s="18" t="s">
        <v>12397</v>
      </c>
      <c r="F4783" s="18" t="s">
        <v>12397</v>
      </c>
      <c r="G4783" s="17" t="s">
        <v>24</v>
      </c>
      <c r="H4783" s="21">
        <v>7249700</v>
      </c>
      <c r="I4783" s="20">
        <v>7249704.3478260869</v>
      </c>
      <c r="J4783" s="19">
        <v>7539600</v>
      </c>
      <c r="K4783" s="1"/>
      <c r="L4783" s="183"/>
      <c r="M4783" s="44" t="e">
        <f>VLOOKUP(#REF!,'[1]PL3 Danh muc đầy đủ'!$E$9:$X$9281,20,0)</f>
        <v>#REF!</v>
      </c>
      <c r="N4783" s="44" t="e">
        <f>M4783-#REF!</f>
        <v>#REF!</v>
      </c>
    </row>
    <row r="4784" spans="1:14" ht="36" x14ac:dyDescent="0.3">
      <c r="A4784" s="43">
        <v>4774</v>
      </c>
      <c r="B4784" s="17" t="s">
        <v>12400</v>
      </c>
      <c r="C4784" s="18" t="s">
        <v>18147</v>
      </c>
      <c r="D4784" s="17" t="s">
        <v>12401</v>
      </c>
      <c r="E4784" s="18" t="s">
        <v>12394</v>
      </c>
      <c r="F4784" s="18" t="s">
        <v>12394</v>
      </c>
      <c r="G4784" s="17" t="s">
        <v>24</v>
      </c>
      <c r="H4784" s="21">
        <v>7249700</v>
      </c>
      <c r="I4784" s="20">
        <v>7249704.3478260869</v>
      </c>
      <c r="J4784" s="19">
        <v>7539600</v>
      </c>
      <c r="K4784" s="1"/>
      <c r="L4784" s="183"/>
      <c r="M4784" s="44" t="e">
        <f>VLOOKUP(#REF!,'[1]PL3 Danh muc đầy đủ'!$E$9:$X$9281,20,0)</f>
        <v>#REF!</v>
      </c>
      <c r="N4784" s="44" t="e">
        <f>M4784-#REF!</f>
        <v>#REF!</v>
      </c>
    </row>
    <row r="4785" spans="1:14" ht="36" x14ac:dyDescent="0.3">
      <c r="A4785" s="43">
        <v>4775</v>
      </c>
      <c r="B4785" s="17" t="s">
        <v>12402</v>
      </c>
      <c r="C4785" s="18" t="s">
        <v>18148</v>
      </c>
      <c r="D4785" s="17" t="s">
        <v>12403</v>
      </c>
      <c r="E4785" s="18" t="s">
        <v>12404</v>
      </c>
      <c r="F4785" s="18" t="s">
        <v>12404</v>
      </c>
      <c r="G4785" s="17" t="s">
        <v>54</v>
      </c>
      <c r="H4785" s="21">
        <v>7249700</v>
      </c>
      <c r="I4785" s="20">
        <v>7249704.3478260869</v>
      </c>
      <c r="J4785" s="19">
        <v>7539600</v>
      </c>
      <c r="K4785" s="1"/>
      <c r="L4785" s="183"/>
      <c r="M4785" s="44" t="e">
        <f>VLOOKUP(#REF!,'[1]PL3 Danh muc đầy đủ'!$E$9:$X$9281,20,0)</f>
        <v>#REF!</v>
      </c>
      <c r="N4785" s="44" t="e">
        <f>M4785-#REF!</f>
        <v>#REF!</v>
      </c>
    </row>
    <row r="4786" spans="1:14" ht="36" x14ac:dyDescent="0.3">
      <c r="A4786" s="43">
        <v>4776</v>
      </c>
      <c r="B4786" s="17" t="s">
        <v>12405</v>
      </c>
      <c r="C4786" s="18" t="s">
        <v>18148</v>
      </c>
      <c r="D4786" s="17" t="s">
        <v>12406</v>
      </c>
      <c r="E4786" s="18" t="s">
        <v>16924</v>
      </c>
      <c r="F4786" s="18" t="s">
        <v>16924</v>
      </c>
      <c r="G4786" s="17" t="s">
        <v>18</v>
      </c>
      <c r="H4786" s="21">
        <v>4211900</v>
      </c>
      <c r="I4786" s="20">
        <v>4211930.4347826084</v>
      </c>
      <c r="J4786" s="19">
        <v>4380400</v>
      </c>
      <c r="K4786" s="1"/>
      <c r="L4786" s="183"/>
      <c r="M4786" s="44" t="e">
        <f>VLOOKUP(#REF!,'[1]PL3 Danh muc đầy đủ'!$E$9:$X$9281,20,0)</f>
        <v>#REF!</v>
      </c>
      <c r="N4786" s="44" t="e">
        <f>M4786-#REF!</f>
        <v>#REF!</v>
      </c>
    </row>
    <row r="4787" spans="1:14" ht="36" x14ac:dyDescent="0.3">
      <c r="A4787" s="43">
        <v>4777</v>
      </c>
      <c r="B4787" s="17" t="s">
        <v>12407</v>
      </c>
      <c r="C4787" s="18" t="s">
        <v>18148</v>
      </c>
      <c r="D4787" s="17" t="s">
        <v>12408</v>
      </c>
      <c r="E4787" s="18" t="s">
        <v>12409</v>
      </c>
      <c r="F4787" s="18" t="s">
        <v>12409</v>
      </c>
      <c r="G4787" s="17" t="s">
        <v>18</v>
      </c>
      <c r="H4787" s="21">
        <v>4211900</v>
      </c>
      <c r="I4787" s="20">
        <v>4211930.4347826084</v>
      </c>
      <c r="J4787" s="19">
        <v>4380400</v>
      </c>
      <c r="K4787" s="1"/>
      <c r="L4787" s="183"/>
      <c r="M4787" s="44" t="e">
        <f>VLOOKUP(#REF!,'[1]PL3 Danh muc đầy đủ'!$E$9:$X$9281,20,0)</f>
        <v>#REF!</v>
      </c>
      <c r="N4787" s="44" t="e">
        <f>M4787-#REF!</f>
        <v>#REF!</v>
      </c>
    </row>
    <row r="4788" spans="1:14" ht="36" x14ac:dyDescent="0.3">
      <c r="A4788" s="43">
        <v>4778</v>
      </c>
      <c r="B4788" s="17" t="s">
        <v>12410</v>
      </c>
      <c r="C4788" s="18" t="s">
        <v>18148</v>
      </c>
      <c r="D4788" s="17" t="s">
        <v>12411</v>
      </c>
      <c r="E4788" s="18" t="s">
        <v>12412</v>
      </c>
      <c r="F4788" s="18" t="s">
        <v>12412</v>
      </c>
      <c r="G4788" s="17" t="s">
        <v>24</v>
      </c>
      <c r="H4788" s="21">
        <v>4936000</v>
      </c>
      <c r="I4788" s="20">
        <v>4936095.6521739131</v>
      </c>
      <c r="J4788" s="19">
        <v>5133500</v>
      </c>
      <c r="K4788" s="1"/>
      <c r="L4788" s="183"/>
      <c r="M4788" s="44" t="e">
        <f>VLOOKUP(#REF!,'[1]PL3 Danh muc đầy đủ'!$E$9:$X$9281,20,0)</f>
        <v>#REF!</v>
      </c>
      <c r="N4788" s="44" t="e">
        <f>M4788-#REF!</f>
        <v>#REF!</v>
      </c>
    </row>
    <row r="4789" spans="1:14" ht="36" x14ac:dyDescent="0.3">
      <c r="A4789" s="43">
        <v>4779</v>
      </c>
      <c r="B4789" s="17" t="s">
        <v>12413</v>
      </c>
      <c r="C4789" s="18" t="s">
        <v>18167</v>
      </c>
      <c r="D4789" s="17" t="s">
        <v>12414</v>
      </c>
      <c r="E4789" s="18" t="s">
        <v>12415</v>
      </c>
      <c r="F4789" s="18" t="s">
        <v>12415</v>
      </c>
      <c r="G4789" s="17" t="s">
        <v>24</v>
      </c>
      <c r="H4789" s="21">
        <v>4944000</v>
      </c>
      <c r="I4789" s="20">
        <v>4944095.6521739131</v>
      </c>
      <c r="J4789" s="19">
        <v>5141800</v>
      </c>
      <c r="K4789" s="1" t="s">
        <v>8702</v>
      </c>
      <c r="L4789" s="183"/>
      <c r="M4789" s="44" t="e">
        <f>VLOOKUP(#REF!,'[1]PL3 Danh muc đầy đủ'!$E$9:$X$9281,20,0)</f>
        <v>#REF!</v>
      </c>
      <c r="N4789" s="44" t="e">
        <f>M4789-#REF!</f>
        <v>#REF!</v>
      </c>
    </row>
    <row r="4790" spans="1:14" ht="18" x14ac:dyDescent="0.3">
      <c r="A4790" s="43">
        <v>4780</v>
      </c>
      <c r="B4790" s="17" t="s">
        <v>12417</v>
      </c>
      <c r="C4790" s="18" t="s">
        <v>18167</v>
      </c>
      <c r="D4790" s="17" t="s">
        <v>12418</v>
      </c>
      <c r="E4790" s="18" t="s">
        <v>12419</v>
      </c>
      <c r="F4790" s="18" t="s">
        <v>12419</v>
      </c>
      <c r="G4790" s="17" t="s">
        <v>24</v>
      </c>
      <c r="H4790" s="21">
        <v>4944000</v>
      </c>
      <c r="I4790" s="20">
        <v>4944095.6521739131</v>
      </c>
      <c r="J4790" s="19">
        <v>5141800</v>
      </c>
      <c r="K4790" s="1" t="s">
        <v>8702</v>
      </c>
      <c r="L4790" s="183"/>
      <c r="M4790" s="44" t="e">
        <f>VLOOKUP(#REF!,'[1]PL3 Danh muc đầy đủ'!$E$9:$X$9281,20,0)</f>
        <v>#REF!</v>
      </c>
      <c r="N4790" s="44" t="e">
        <f>M4790-#REF!</f>
        <v>#REF!</v>
      </c>
    </row>
    <row r="4791" spans="1:14" ht="18" x14ac:dyDescent="0.3">
      <c r="A4791" s="43">
        <v>4781</v>
      </c>
      <c r="B4791" s="17" t="s">
        <v>12420</v>
      </c>
      <c r="C4791" s="18" t="s">
        <v>18147</v>
      </c>
      <c r="D4791" s="17" t="s">
        <v>12421</v>
      </c>
      <c r="E4791" s="18" t="s">
        <v>12422</v>
      </c>
      <c r="F4791" s="18" t="s">
        <v>12422</v>
      </c>
      <c r="G4791" s="17" t="s">
        <v>24</v>
      </c>
      <c r="H4791" s="21">
        <v>4944000</v>
      </c>
      <c r="I4791" s="20">
        <v>4944095.6521739131</v>
      </c>
      <c r="J4791" s="19">
        <v>5141800</v>
      </c>
      <c r="K4791" s="1" t="s">
        <v>8702</v>
      </c>
      <c r="L4791" s="183"/>
      <c r="M4791" s="44" t="e">
        <f>VLOOKUP(#REF!,'[1]PL3 Danh muc đầy đủ'!$E$9:$X$9281,20,0)</f>
        <v>#REF!</v>
      </c>
      <c r="N4791" s="44" t="e">
        <f>M4791-#REF!</f>
        <v>#REF!</v>
      </c>
    </row>
    <row r="4792" spans="1:14" ht="36" x14ac:dyDescent="0.3">
      <c r="A4792" s="43">
        <v>4782</v>
      </c>
      <c r="B4792" s="17" t="s">
        <v>12423</v>
      </c>
      <c r="C4792" s="18" t="s">
        <v>18147</v>
      </c>
      <c r="D4792" s="17" t="s">
        <v>12424</v>
      </c>
      <c r="E4792" s="18" t="s">
        <v>12415</v>
      </c>
      <c r="F4792" s="18" t="s">
        <v>12415</v>
      </c>
      <c r="G4792" s="17" t="s">
        <v>24</v>
      </c>
      <c r="H4792" s="21">
        <v>4944000</v>
      </c>
      <c r="I4792" s="20">
        <v>4944095.6521739131</v>
      </c>
      <c r="J4792" s="19">
        <v>5141800</v>
      </c>
      <c r="K4792" s="1" t="s">
        <v>8702</v>
      </c>
      <c r="L4792" s="183"/>
      <c r="M4792" s="44" t="e">
        <f>VLOOKUP(#REF!,'[1]PL3 Danh muc đầy đủ'!$E$9:$X$9281,20,0)</f>
        <v>#REF!</v>
      </c>
      <c r="N4792" s="44" t="e">
        <f>M4792-#REF!</f>
        <v>#REF!</v>
      </c>
    </row>
    <row r="4793" spans="1:14" ht="18" x14ac:dyDescent="0.3">
      <c r="A4793" s="43">
        <v>4783</v>
      </c>
      <c r="B4793" s="17" t="s">
        <v>12425</v>
      </c>
      <c r="C4793" s="18" t="s">
        <v>18147</v>
      </c>
      <c r="D4793" s="17" t="s">
        <v>12426</v>
      </c>
      <c r="E4793" s="18" t="s">
        <v>12427</v>
      </c>
      <c r="F4793" s="18" t="s">
        <v>12427</v>
      </c>
      <c r="G4793" s="17" t="s">
        <v>24</v>
      </c>
      <c r="H4793" s="21">
        <v>4944000</v>
      </c>
      <c r="I4793" s="20">
        <v>4944095.6521739131</v>
      </c>
      <c r="J4793" s="19">
        <v>5141800</v>
      </c>
      <c r="K4793" s="1" t="s">
        <v>8702</v>
      </c>
      <c r="L4793" s="183"/>
      <c r="M4793" s="44" t="e">
        <f>VLOOKUP(#REF!,'[1]PL3 Danh muc đầy đủ'!$E$9:$X$9281,20,0)</f>
        <v>#REF!</v>
      </c>
      <c r="N4793" s="44" t="e">
        <f>M4793-#REF!</f>
        <v>#REF!</v>
      </c>
    </row>
    <row r="4794" spans="1:14" ht="18" x14ac:dyDescent="0.3">
      <c r="A4794" s="43">
        <v>4784</v>
      </c>
      <c r="B4794" s="17" t="s">
        <v>12428</v>
      </c>
      <c r="C4794" s="18" t="s">
        <v>18147</v>
      </c>
      <c r="D4794" s="17" t="s">
        <v>12429</v>
      </c>
      <c r="E4794" s="18" t="s">
        <v>12430</v>
      </c>
      <c r="F4794" s="18" t="s">
        <v>17655</v>
      </c>
      <c r="G4794" s="17" t="s">
        <v>24</v>
      </c>
      <c r="H4794" s="21">
        <v>4944000</v>
      </c>
      <c r="I4794" s="20">
        <v>4944095.6521739131</v>
      </c>
      <c r="J4794" s="19">
        <v>5141800</v>
      </c>
      <c r="K4794" s="1" t="s">
        <v>8702</v>
      </c>
      <c r="L4794" s="183"/>
      <c r="M4794" s="44" t="e">
        <f>VLOOKUP(#REF!,'[1]PL3 Danh muc đầy đủ'!$E$9:$X$9281,20,0)</f>
        <v>#REF!</v>
      </c>
      <c r="N4794" s="44" t="e">
        <f>M4794-#REF!</f>
        <v>#REF!</v>
      </c>
    </row>
    <row r="4795" spans="1:14" ht="18" x14ac:dyDescent="0.3">
      <c r="A4795" s="43">
        <v>4785</v>
      </c>
      <c r="B4795" s="17" t="s">
        <v>12431</v>
      </c>
      <c r="C4795" s="18" t="s">
        <v>18147</v>
      </c>
      <c r="D4795" s="17" t="s">
        <v>12432</v>
      </c>
      <c r="E4795" s="18" t="s">
        <v>12433</v>
      </c>
      <c r="F4795" s="18" t="s">
        <v>12433</v>
      </c>
      <c r="G4795" s="17" t="s">
        <v>24</v>
      </c>
      <c r="H4795" s="21">
        <v>4944000</v>
      </c>
      <c r="I4795" s="20">
        <v>4944095.6521739131</v>
      </c>
      <c r="J4795" s="19">
        <v>5141800</v>
      </c>
      <c r="K4795" s="1" t="s">
        <v>8702</v>
      </c>
      <c r="L4795" s="183"/>
      <c r="M4795" s="44" t="e">
        <f>VLOOKUP(#REF!,'[1]PL3 Danh muc đầy đủ'!$E$9:$X$9281,20,0)</f>
        <v>#REF!</v>
      </c>
      <c r="N4795" s="44" t="e">
        <f>M4795-#REF!</f>
        <v>#REF!</v>
      </c>
    </row>
    <row r="4796" spans="1:14" ht="18" x14ac:dyDescent="0.3">
      <c r="A4796" s="43">
        <v>4786</v>
      </c>
      <c r="B4796" s="17" t="s">
        <v>12434</v>
      </c>
      <c r="C4796" s="18" t="s">
        <v>18147</v>
      </c>
      <c r="D4796" s="17" t="s">
        <v>12435</v>
      </c>
      <c r="E4796" s="18" t="s">
        <v>12436</v>
      </c>
      <c r="F4796" s="18" t="s">
        <v>12436</v>
      </c>
      <c r="G4796" s="17" t="s">
        <v>24</v>
      </c>
      <c r="H4796" s="21">
        <v>4944000</v>
      </c>
      <c r="I4796" s="20">
        <v>4944095.6521739131</v>
      </c>
      <c r="J4796" s="19">
        <v>5141800</v>
      </c>
      <c r="K4796" s="1" t="s">
        <v>8702</v>
      </c>
      <c r="L4796" s="183"/>
      <c r="M4796" s="44" t="e">
        <f>VLOOKUP(#REF!,'[1]PL3 Danh muc đầy đủ'!$E$9:$X$9281,20,0)</f>
        <v>#REF!</v>
      </c>
      <c r="N4796" s="44" t="e">
        <f>M4796-#REF!</f>
        <v>#REF!</v>
      </c>
    </row>
    <row r="4797" spans="1:14" ht="18" x14ac:dyDescent="0.3">
      <c r="A4797" s="43">
        <v>4787</v>
      </c>
      <c r="B4797" s="17" t="s">
        <v>12437</v>
      </c>
      <c r="C4797" s="18" t="s">
        <v>18148</v>
      </c>
      <c r="D4797" s="17" t="s">
        <v>12438</v>
      </c>
      <c r="E4797" s="18" t="s">
        <v>12416</v>
      </c>
      <c r="F4797" s="18" t="s">
        <v>12416</v>
      </c>
      <c r="G4797" s="17" t="s">
        <v>18</v>
      </c>
      <c r="H4797" s="21">
        <v>4944000</v>
      </c>
      <c r="I4797" s="20">
        <v>4944095.6521739131</v>
      </c>
      <c r="J4797" s="19">
        <v>5141800</v>
      </c>
      <c r="K4797" s="1" t="s">
        <v>8702</v>
      </c>
      <c r="L4797" s="183"/>
      <c r="M4797" s="44" t="e">
        <f>VLOOKUP(#REF!,'[1]PL3 Danh muc đầy đủ'!$E$9:$X$9281,20,0)</f>
        <v>#REF!</v>
      </c>
      <c r="N4797" s="44" t="e">
        <f>M4797-#REF!</f>
        <v>#REF!</v>
      </c>
    </row>
    <row r="4798" spans="1:14" ht="36" x14ac:dyDescent="0.3">
      <c r="A4798" s="43">
        <v>4788</v>
      </c>
      <c r="B4798" s="17" t="s">
        <v>12439</v>
      </c>
      <c r="C4798" s="18" t="s">
        <v>18148</v>
      </c>
      <c r="D4798" s="17" t="s">
        <v>12440</v>
      </c>
      <c r="E4798" s="18" t="s">
        <v>12441</v>
      </c>
      <c r="F4798" s="18" t="s">
        <v>12441</v>
      </c>
      <c r="G4798" s="17" t="s">
        <v>18</v>
      </c>
      <c r="H4798" s="21">
        <v>4944000</v>
      </c>
      <c r="I4798" s="20">
        <v>4944095.6521739131</v>
      </c>
      <c r="J4798" s="19">
        <v>5141800</v>
      </c>
      <c r="K4798" s="1" t="s">
        <v>8702</v>
      </c>
      <c r="L4798" s="183"/>
      <c r="M4798" s="44" t="e">
        <f>VLOOKUP(#REF!,'[1]PL3 Danh muc đầy đủ'!$E$9:$X$9281,20,0)</f>
        <v>#REF!</v>
      </c>
      <c r="N4798" s="44" t="e">
        <f>M4798-#REF!</f>
        <v>#REF!</v>
      </c>
    </row>
    <row r="4799" spans="1:14" ht="36" x14ac:dyDescent="0.3">
      <c r="A4799" s="43">
        <v>4789</v>
      </c>
      <c r="B4799" s="17" t="s">
        <v>12442</v>
      </c>
      <c r="C4799" s="18" t="s">
        <v>18167</v>
      </c>
      <c r="D4799" s="17" t="s">
        <v>12443</v>
      </c>
      <c r="E4799" s="18" t="s">
        <v>12444</v>
      </c>
      <c r="F4799" s="18" t="s">
        <v>12444</v>
      </c>
      <c r="G4799" s="17" t="s">
        <v>24</v>
      </c>
      <c r="H4799" s="21">
        <v>4944000</v>
      </c>
      <c r="I4799" s="20">
        <v>4944095.6521739131</v>
      </c>
      <c r="J4799" s="19">
        <v>5141800</v>
      </c>
      <c r="K4799" s="1" t="s">
        <v>8702</v>
      </c>
      <c r="L4799" s="183"/>
      <c r="M4799" s="44" t="e">
        <f>VLOOKUP(#REF!,'[1]PL3 Danh muc đầy đủ'!$E$9:$X$9281,20,0)</f>
        <v>#REF!</v>
      </c>
      <c r="N4799" s="44" t="e">
        <f>M4799-#REF!</f>
        <v>#REF!</v>
      </c>
    </row>
    <row r="4800" spans="1:14" ht="54" x14ac:dyDescent="0.3">
      <c r="A4800" s="43">
        <v>4790</v>
      </c>
      <c r="B4800" s="17" t="s">
        <v>12446</v>
      </c>
      <c r="C4800" s="18" t="s">
        <v>18167</v>
      </c>
      <c r="D4800" s="17" t="s">
        <v>12447</v>
      </c>
      <c r="E4800" s="18" t="s">
        <v>12448</v>
      </c>
      <c r="F4800" s="18" t="s">
        <v>12448</v>
      </c>
      <c r="G4800" s="17" t="s">
        <v>24</v>
      </c>
      <c r="H4800" s="21">
        <v>4944000</v>
      </c>
      <c r="I4800" s="20">
        <v>4944095.6521739131</v>
      </c>
      <c r="J4800" s="19">
        <v>5141800</v>
      </c>
      <c r="K4800" s="1" t="s">
        <v>8702</v>
      </c>
      <c r="L4800" s="183"/>
      <c r="M4800" s="44" t="e">
        <f>VLOOKUP(#REF!,'[1]PL3 Danh muc đầy đủ'!$E$9:$X$9281,20,0)</f>
        <v>#REF!</v>
      </c>
      <c r="N4800" s="44" t="e">
        <f>M4800-#REF!</f>
        <v>#REF!</v>
      </c>
    </row>
    <row r="4801" spans="1:14" ht="18" x14ac:dyDescent="0.3">
      <c r="A4801" s="43">
        <v>4791</v>
      </c>
      <c r="B4801" s="17" t="s">
        <v>12449</v>
      </c>
      <c r="C4801" s="18" t="s">
        <v>18167</v>
      </c>
      <c r="D4801" s="17" t="s">
        <v>12450</v>
      </c>
      <c r="E4801" s="18" t="s">
        <v>12451</v>
      </c>
      <c r="F4801" s="18" t="s">
        <v>12451</v>
      </c>
      <c r="G4801" s="17" t="s">
        <v>24</v>
      </c>
      <c r="H4801" s="21">
        <v>4944000</v>
      </c>
      <c r="I4801" s="20">
        <v>4944095.6521739131</v>
      </c>
      <c r="J4801" s="19">
        <v>5141800</v>
      </c>
      <c r="K4801" s="1" t="s">
        <v>8702</v>
      </c>
      <c r="L4801" s="183"/>
      <c r="M4801" s="44" t="e">
        <f>VLOOKUP(#REF!,'[1]PL3 Danh muc đầy đủ'!$E$9:$X$9281,20,0)</f>
        <v>#REF!</v>
      </c>
      <c r="N4801" s="44" t="e">
        <f>M4801-#REF!</f>
        <v>#REF!</v>
      </c>
    </row>
    <row r="4802" spans="1:14" ht="36" x14ac:dyDescent="0.3">
      <c r="A4802" s="43">
        <v>4792</v>
      </c>
      <c r="B4802" s="17" t="s">
        <v>12452</v>
      </c>
      <c r="C4802" s="18" t="s">
        <v>18167</v>
      </c>
      <c r="D4802" s="17" t="s">
        <v>12453</v>
      </c>
      <c r="E4802" s="18" t="s">
        <v>12454</v>
      </c>
      <c r="F4802" s="18" t="s">
        <v>12454</v>
      </c>
      <c r="G4802" s="17" t="s">
        <v>24</v>
      </c>
      <c r="H4802" s="21">
        <v>4944000</v>
      </c>
      <c r="I4802" s="20">
        <v>4944095.6521739131</v>
      </c>
      <c r="J4802" s="19">
        <v>5141800</v>
      </c>
      <c r="K4802" s="1" t="s">
        <v>8702</v>
      </c>
      <c r="L4802" s="183"/>
      <c r="M4802" s="44" t="e">
        <f>VLOOKUP(#REF!,'[1]PL3 Danh muc đầy đủ'!$E$9:$X$9281,20,0)</f>
        <v>#REF!</v>
      </c>
      <c r="N4802" s="44" t="e">
        <f>M4802-#REF!</f>
        <v>#REF!</v>
      </c>
    </row>
    <row r="4803" spans="1:14" ht="18" x14ac:dyDescent="0.3">
      <c r="A4803" s="43">
        <v>4793</v>
      </c>
      <c r="B4803" s="17" t="s">
        <v>12455</v>
      </c>
      <c r="C4803" s="18" t="s">
        <v>18167</v>
      </c>
      <c r="D4803" s="17" t="s">
        <v>12456</v>
      </c>
      <c r="E4803" s="18" t="s">
        <v>12457</v>
      </c>
      <c r="F4803" s="18" t="s">
        <v>12457</v>
      </c>
      <c r="G4803" s="17" t="s">
        <v>24</v>
      </c>
      <c r="H4803" s="21">
        <v>4944000</v>
      </c>
      <c r="I4803" s="20">
        <v>4944095.6521739131</v>
      </c>
      <c r="J4803" s="19">
        <v>5141800</v>
      </c>
      <c r="K4803" s="1" t="s">
        <v>8702</v>
      </c>
      <c r="L4803" s="183"/>
      <c r="M4803" s="44" t="e">
        <f>VLOOKUP(#REF!,'[1]PL3 Danh muc đầy đủ'!$E$9:$X$9281,20,0)</f>
        <v>#REF!</v>
      </c>
      <c r="N4803" s="44" t="e">
        <f>M4803-#REF!</f>
        <v>#REF!</v>
      </c>
    </row>
    <row r="4804" spans="1:14" ht="36" x14ac:dyDescent="0.3">
      <c r="A4804" s="43">
        <v>4794</v>
      </c>
      <c r="B4804" s="17" t="s">
        <v>12458</v>
      </c>
      <c r="C4804" s="18" t="s">
        <v>18167</v>
      </c>
      <c r="D4804" s="17" t="s">
        <v>12459</v>
      </c>
      <c r="E4804" s="18" t="s">
        <v>12460</v>
      </c>
      <c r="F4804" s="18" t="s">
        <v>12460</v>
      </c>
      <c r="G4804" s="17" t="s">
        <v>24</v>
      </c>
      <c r="H4804" s="21">
        <v>4944000</v>
      </c>
      <c r="I4804" s="20">
        <v>4944095.6521739131</v>
      </c>
      <c r="J4804" s="19">
        <v>5141800</v>
      </c>
      <c r="K4804" s="1" t="s">
        <v>8702</v>
      </c>
      <c r="L4804" s="183"/>
      <c r="M4804" s="44" t="e">
        <f>VLOOKUP(#REF!,'[1]PL3 Danh muc đầy đủ'!$E$9:$X$9281,20,0)</f>
        <v>#REF!</v>
      </c>
      <c r="N4804" s="44" t="e">
        <f>M4804-#REF!</f>
        <v>#REF!</v>
      </c>
    </row>
    <row r="4805" spans="1:14" ht="18" x14ac:dyDescent="0.3">
      <c r="A4805" s="43">
        <v>4795</v>
      </c>
      <c r="B4805" s="17" t="s">
        <v>12461</v>
      </c>
      <c r="C4805" s="18" t="s">
        <v>18147</v>
      </c>
      <c r="D4805" s="17" t="s">
        <v>12462</v>
      </c>
      <c r="E4805" s="18" t="s">
        <v>12463</v>
      </c>
      <c r="F4805" s="18" t="s">
        <v>12463</v>
      </c>
      <c r="G4805" s="17" t="s">
        <v>24</v>
      </c>
      <c r="H4805" s="21">
        <v>4944000</v>
      </c>
      <c r="I4805" s="20">
        <v>4944095.6521739131</v>
      </c>
      <c r="J4805" s="19">
        <v>5141800</v>
      </c>
      <c r="K4805" s="1" t="s">
        <v>8702</v>
      </c>
      <c r="L4805" s="183"/>
      <c r="M4805" s="44" t="e">
        <f>VLOOKUP(#REF!,'[1]PL3 Danh muc đầy đủ'!$E$9:$X$9281,20,0)</f>
        <v>#REF!</v>
      </c>
      <c r="N4805" s="44" t="e">
        <f>M4805-#REF!</f>
        <v>#REF!</v>
      </c>
    </row>
    <row r="4806" spans="1:14" ht="36" x14ac:dyDescent="0.3">
      <c r="A4806" s="43">
        <v>4796</v>
      </c>
      <c r="B4806" s="17" t="s">
        <v>12464</v>
      </c>
      <c r="C4806" s="18" t="s">
        <v>18147</v>
      </c>
      <c r="D4806" s="17" t="s">
        <v>12465</v>
      </c>
      <c r="E4806" s="18" t="s">
        <v>12454</v>
      </c>
      <c r="F4806" s="18" t="s">
        <v>12454</v>
      </c>
      <c r="G4806" s="17" t="s">
        <v>24</v>
      </c>
      <c r="H4806" s="21">
        <v>4944000</v>
      </c>
      <c r="I4806" s="20">
        <v>4944095.6521739131</v>
      </c>
      <c r="J4806" s="19">
        <v>5141800</v>
      </c>
      <c r="K4806" s="1" t="s">
        <v>8702</v>
      </c>
      <c r="L4806" s="183"/>
      <c r="M4806" s="44" t="e">
        <f>VLOOKUP(#REF!,'[1]PL3 Danh muc đầy đủ'!$E$9:$X$9281,20,0)</f>
        <v>#REF!</v>
      </c>
      <c r="N4806" s="44" t="e">
        <f>M4806-#REF!</f>
        <v>#REF!</v>
      </c>
    </row>
    <row r="4807" spans="1:14" ht="18" x14ac:dyDescent="0.3">
      <c r="A4807" s="43">
        <v>4797</v>
      </c>
      <c r="B4807" s="17" t="s">
        <v>12466</v>
      </c>
      <c r="C4807" s="18" t="s">
        <v>18147</v>
      </c>
      <c r="D4807" s="17" t="s">
        <v>12467</v>
      </c>
      <c r="E4807" s="18" t="s">
        <v>12457</v>
      </c>
      <c r="F4807" s="18" t="s">
        <v>12457</v>
      </c>
      <c r="G4807" s="17" t="s">
        <v>24</v>
      </c>
      <c r="H4807" s="21">
        <v>4944000</v>
      </c>
      <c r="I4807" s="20">
        <v>4944095.6521739131</v>
      </c>
      <c r="J4807" s="19">
        <v>5141800</v>
      </c>
      <c r="K4807" s="1" t="s">
        <v>8702</v>
      </c>
      <c r="L4807" s="183"/>
      <c r="M4807" s="44" t="e">
        <f>VLOOKUP(#REF!,'[1]PL3 Danh muc đầy đủ'!$E$9:$X$9281,20,0)</f>
        <v>#REF!</v>
      </c>
      <c r="N4807" s="44" t="e">
        <f>M4807-#REF!</f>
        <v>#REF!</v>
      </c>
    </row>
    <row r="4808" spans="1:14" ht="36" x14ac:dyDescent="0.3">
      <c r="A4808" s="43">
        <v>4798</v>
      </c>
      <c r="B4808" s="17" t="s">
        <v>12468</v>
      </c>
      <c r="C4808" s="18" t="s">
        <v>18147</v>
      </c>
      <c r="D4808" s="17" t="s">
        <v>12469</v>
      </c>
      <c r="E4808" s="18" t="s">
        <v>12460</v>
      </c>
      <c r="F4808" s="18" t="s">
        <v>12460</v>
      </c>
      <c r="G4808" s="17" t="s">
        <v>24</v>
      </c>
      <c r="H4808" s="21">
        <v>4944000</v>
      </c>
      <c r="I4808" s="20">
        <v>4944095.6521739131</v>
      </c>
      <c r="J4808" s="19">
        <v>5141800</v>
      </c>
      <c r="K4808" s="1" t="s">
        <v>8702</v>
      </c>
      <c r="L4808" s="183"/>
      <c r="M4808" s="44" t="e">
        <f>VLOOKUP(#REF!,'[1]PL3 Danh muc đầy đủ'!$E$9:$X$9281,20,0)</f>
        <v>#REF!</v>
      </c>
      <c r="N4808" s="44" t="e">
        <f>M4808-#REF!</f>
        <v>#REF!</v>
      </c>
    </row>
    <row r="4809" spans="1:14" ht="36" x14ac:dyDescent="0.3">
      <c r="A4809" s="43">
        <v>4799</v>
      </c>
      <c r="B4809" s="17" t="s">
        <v>12470</v>
      </c>
      <c r="C4809" s="18" t="s">
        <v>18148</v>
      </c>
      <c r="D4809" s="17" t="s">
        <v>12471</v>
      </c>
      <c r="E4809" s="18" t="s">
        <v>16925</v>
      </c>
      <c r="F4809" s="18" t="s">
        <v>16925</v>
      </c>
      <c r="G4809" s="17" t="s">
        <v>24</v>
      </c>
      <c r="H4809" s="21">
        <v>4944000</v>
      </c>
      <c r="I4809" s="20">
        <v>4944095.6521739131</v>
      </c>
      <c r="J4809" s="19">
        <v>5141800</v>
      </c>
      <c r="K4809" s="1" t="s">
        <v>8702</v>
      </c>
      <c r="L4809" s="183"/>
      <c r="M4809" s="44" t="e">
        <f>VLOOKUP(#REF!,'[1]PL3 Danh muc đầy đủ'!$E$9:$X$9281,20,0)</f>
        <v>#REF!</v>
      </c>
      <c r="N4809" s="44" t="e">
        <f>M4809-#REF!</f>
        <v>#REF!</v>
      </c>
    </row>
    <row r="4810" spans="1:14" ht="36" x14ac:dyDescent="0.3">
      <c r="A4810" s="43">
        <v>4800</v>
      </c>
      <c r="B4810" s="17" t="s">
        <v>12472</v>
      </c>
      <c r="C4810" s="18" t="s">
        <v>18148</v>
      </c>
      <c r="D4810" s="17" t="s">
        <v>12473</v>
      </c>
      <c r="E4810" s="18" t="s">
        <v>12445</v>
      </c>
      <c r="F4810" s="18" t="s">
        <v>12445</v>
      </c>
      <c r="G4810" s="17" t="s">
        <v>24</v>
      </c>
      <c r="H4810" s="21">
        <v>4944000</v>
      </c>
      <c r="I4810" s="20">
        <v>4944095.6521739131</v>
      </c>
      <c r="J4810" s="19">
        <v>5141800</v>
      </c>
      <c r="K4810" s="1" t="s">
        <v>8702</v>
      </c>
      <c r="L4810" s="183"/>
      <c r="M4810" s="44" t="e">
        <f>VLOOKUP(#REF!,'[1]PL3 Danh muc đầy đủ'!$E$9:$X$9281,20,0)</f>
        <v>#REF!</v>
      </c>
      <c r="N4810" s="44" t="e">
        <f>M4810-#REF!</f>
        <v>#REF!</v>
      </c>
    </row>
    <row r="4811" spans="1:14" ht="18" x14ac:dyDescent="0.3">
      <c r="A4811" s="43">
        <v>4801</v>
      </c>
      <c r="B4811" s="17" t="s">
        <v>12474</v>
      </c>
      <c r="C4811" s="18" t="s">
        <v>18148</v>
      </c>
      <c r="D4811" s="17" t="s">
        <v>12475</v>
      </c>
      <c r="E4811" s="18" t="s">
        <v>12476</v>
      </c>
      <c r="F4811" s="18" t="s">
        <v>12476</v>
      </c>
      <c r="G4811" s="17" t="s">
        <v>24</v>
      </c>
      <c r="H4811" s="21">
        <v>4944000</v>
      </c>
      <c r="I4811" s="20">
        <v>4944095.6521739131</v>
      </c>
      <c r="J4811" s="19">
        <v>5141800</v>
      </c>
      <c r="K4811" s="1" t="s">
        <v>8702</v>
      </c>
      <c r="L4811" s="183"/>
      <c r="M4811" s="44" t="e">
        <f>VLOOKUP(#REF!,'[1]PL3 Danh muc đầy đủ'!$E$9:$X$9281,20,0)</f>
        <v>#REF!</v>
      </c>
      <c r="N4811" s="44" t="e">
        <f>M4811-#REF!</f>
        <v>#REF!</v>
      </c>
    </row>
    <row r="4812" spans="1:14" ht="36" x14ac:dyDescent="0.3">
      <c r="A4812" s="43">
        <v>4802</v>
      </c>
      <c r="B4812" s="17" t="s">
        <v>12477</v>
      </c>
      <c r="C4812" s="18" t="s">
        <v>18148</v>
      </c>
      <c r="D4812" s="17" t="s">
        <v>12478</v>
      </c>
      <c r="E4812" s="18" t="s">
        <v>12479</v>
      </c>
      <c r="F4812" s="18" t="s">
        <v>12479</v>
      </c>
      <c r="G4812" s="17" t="s">
        <v>24</v>
      </c>
      <c r="H4812" s="21">
        <v>4944000</v>
      </c>
      <c r="I4812" s="20">
        <v>4944095.6521739131</v>
      </c>
      <c r="J4812" s="19">
        <v>5141800</v>
      </c>
      <c r="K4812" s="1" t="s">
        <v>8702</v>
      </c>
      <c r="L4812" s="183"/>
      <c r="M4812" s="44" t="e">
        <f>VLOOKUP(#REF!,'[1]PL3 Danh muc đầy đủ'!$E$9:$X$9281,20,0)</f>
        <v>#REF!</v>
      </c>
      <c r="N4812" s="44" t="e">
        <f>M4812-#REF!</f>
        <v>#REF!</v>
      </c>
    </row>
    <row r="4813" spans="1:14" ht="36" x14ac:dyDescent="0.3">
      <c r="A4813" s="43">
        <v>4803</v>
      </c>
      <c r="B4813" s="17" t="s">
        <v>12481</v>
      </c>
      <c r="C4813" s="18" t="s">
        <v>18148</v>
      </c>
      <c r="D4813" s="17" t="s">
        <v>12482</v>
      </c>
      <c r="E4813" s="18" t="s">
        <v>12480</v>
      </c>
      <c r="F4813" s="18" t="s">
        <v>12480</v>
      </c>
      <c r="G4813" s="17" t="s">
        <v>24</v>
      </c>
      <c r="H4813" s="21">
        <v>9076600</v>
      </c>
      <c r="I4813" s="20">
        <v>9076660.869565215</v>
      </c>
      <c r="J4813" s="19">
        <v>9439700</v>
      </c>
      <c r="K4813" s="1"/>
      <c r="L4813" s="183"/>
      <c r="M4813" s="44" t="e">
        <f>VLOOKUP(#REF!,'[1]PL3 Danh muc đầy đủ'!$E$9:$X$9281,20,0)</f>
        <v>#REF!</v>
      </c>
      <c r="N4813" s="44" t="e">
        <f>M4813-#REF!</f>
        <v>#REF!</v>
      </c>
    </row>
    <row r="4814" spans="1:14" ht="18" x14ac:dyDescent="0.3">
      <c r="A4814" s="43">
        <v>4804</v>
      </c>
      <c r="B4814" s="17" t="s">
        <v>12483</v>
      </c>
      <c r="C4814" s="18" t="s">
        <v>18148</v>
      </c>
      <c r="D4814" s="17" t="s">
        <v>12484</v>
      </c>
      <c r="E4814" s="18" t="s">
        <v>12485</v>
      </c>
      <c r="F4814" s="18" t="s">
        <v>12485</v>
      </c>
      <c r="G4814" s="17" t="s">
        <v>18</v>
      </c>
      <c r="H4814" s="21">
        <v>5657000</v>
      </c>
      <c r="I4814" s="20">
        <v>5657095.6521739131</v>
      </c>
      <c r="J4814" s="19">
        <v>5883300</v>
      </c>
      <c r="K4814" s="1"/>
      <c r="L4814" s="183"/>
      <c r="M4814" s="44" t="e">
        <f>VLOOKUP(#REF!,'[1]PL3 Danh muc đầy đủ'!$E$9:$X$9281,20,0)</f>
        <v>#REF!</v>
      </c>
      <c r="N4814" s="44" t="e">
        <f>M4814-#REF!</f>
        <v>#REF!</v>
      </c>
    </row>
    <row r="4815" spans="1:14" ht="36" x14ac:dyDescent="0.3">
      <c r="A4815" s="43">
        <v>4805</v>
      </c>
      <c r="B4815" s="17" t="s">
        <v>12486</v>
      </c>
      <c r="C4815" s="18" t="s">
        <v>18148</v>
      </c>
      <c r="D4815" s="17" t="s">
        <v>12487</v>
      </c>
      <c r="E4815" s="18" t="s">
        <v>12488</v>
      </c>
      <c r="F4815" s="18" t="s">
        <v>12488</v>
      </c>
      <c r="G4815" s="17" t="s">
        <v>24</v>
      </c>
      <c r="H4815" s="21">
        <v>5657000</v>
      </c>
      <c r="I4815" s="20">
        <v>5657095.6521739131</v>
      </c>
      <c r="J4815" s="19">
        <v>5883300</v>
      </c>
      <c r="K4815" s="1"/>
      <c r="L4815" s="183"/>
      <c r="M4815" s="44" t="e">
        <f>VLOOKUP(#REF!,'[1]PL3 Danh muc đầy đủ'!$E$9:$X$9281,20,0)</f>
        <v>#REF!</v>
      </c>
      <c r="N4815" s="44" t="e">
        <f>M4815-#REF!</f>
        <v>#REF!</v>
      </c>
    </row>
    <row r="4816" spans="1:14" ht="18" x14ac:dyDescent="0.3">
      <c r="A4816" s="43">
        <v>4806</v>
      </c>
      <c r="B4816" s="17" t="s">
        <v>12489</v>
      </c>
      <c r="C4816" s="18" t="s">
        <v>18167</v>
      </c>
      <c r="D4816" s="17" t="s">
        <v>12490</v>
      </c>
      <c r="E4816" s="18" t="s">
        <v>12491</v>
      </c>
      <c r="F4816" s="18" t="s">
        <v>12491</v>
      </c>
      <c r="G4816" s="17" t="s">
        <v>24</v>
      </c>
      <c r="H4816" s="21">
        <v>5657000</v>
      </c>
      <c r="I4816" s="20">
        <v>5657095.6521739131</v>
      </c>
      <c r="J4816" s="19">
        <v>5883300</v>
      </c>
      <c r="K4816" s="1"/>
      <c r="L4816" s="183"/>
      <c r="M4816" s="44" t="e">
        <f>VLOOKUP(#REF!,'[1]PL3 Danh muc đầy đủ'!$E$9:$X$9281,20,0)</f>
        <v>#REF!</v>
      </c>
      <c r="N4816" s="44" t="e">
        <f>M4816-#REF!</f>
        <v>#REF!</v>
      </c>
    </row>
    <row r="4817" spans="1:14" ht="36" x14ac:dyDescent="0.3">
      <c r="A4817" s="43">
        <v>4807</v>
      </c>
      <c r="B4817" s="17" t="s">
        <v>12493</v>
      </c>
      <c r="C4817" s="18" t="s">
        <v>18148</v>
      </c>
      <c r="D4817" s="17" t="s">
        <v>12494</v>
      </c>
      <c r="E4817" s="18" t="s">
        <v>12492</v>
      </c>
      <c r="F4817" s="18" t="s">
        <v>12492</v>
      </c>
      <c r="G4817" s="17" t="s">
        <v>24</v>
      </c>
      <c r="H4817" s="21">
        <v>5657000</v>
      </c>
      <c r="I4817" s="20">
        <v>5657095.6521739131</v>
      </c>
      <c r="J4817" s="19">
        <v>5883300</v>
      </c>
      <c r="K4817" s="1"/>
      <c r="L4817" s="183"/>
      <c r="M4817" s="44" t="e">
        <f>VLOOKUP(#REF!,'[1]PL3 Danh muc đầy đủ'!$E$9:$X$9281,20,0)</f>
        <v>#REF!</v>
      </c>
      <c r="N4817" s="44" t="e">
        <f>M4817-#REF!</f>
        <v>#REF!</v>
      </c>
    </row>
    <row r="4818" spans="1:14" ht="54" x14ac:dyDescent="0.3">
      <c r="A4818" s="43">
        <v>4808</v>
      </c>
      <c r="B4818" s="17" t="s">
        <v>12496</v>
      </c>
      <c r="C4818" s="18" t="s">
        <v>18148</v>
      </c>
      <c r="D4818" s="17" t="s">
        <v>12497</v>
      </c>
      <c r="E4818" s="18" t="s">
        <v>16926</v>
      </c>
      <c r="F4818" s="18" t="s">
        <v>16926</v>
      </c>
      <c r="G4818" s="17" t="s">
        <v>18</v>
      </c>
      <c r="H4818" s="21">
        <v>7480000</v>
      </c>
      <c r="I4818" s="20">
        <v>7480095.6521739131</v>
      </c>
      <c r="J4818" s="19">
        <v>7779200</v>
      </c>
      <c r="K4818" s="1" t="s">
        <v>12495</v>
      </c>
      <c r="L4818" s="183"/>
      <c r="M4818" s="44" t="e">
        <f>VLOOKUP(#REF!,'[1]PL3 Danh muc đầy đủ'!$E$9:$X$9281,20,0)</f>
        <v>#REF!</v>
      </c>
      <c r="N4818" s="44" t="e">
        <f>M4818-#REF!</f>
        <v>#REF!</v>
      </c>
    </row>
    <row r="4819" spans="1:14" ht="36" x14ac:dyDescent="0.3">
      <c r="A4819" s="43">
        <v>4809</v>
      </c>
      <c r="B4819" s="17" t="s">
        <v>12498</v>
      </c>
      <c r="C4819" s="18" t="s">
        <v>18167</v>
      </c>
      <c r="D4819" s="17" t="s">
        <v>12499</v>
      </c>
      <c r="E4819" s="18" t="s">
        <v>12062</v>
      </c>
      <c r="F4819" s="18" t="s">
        <v>17943</v>
      </c>
      <c r="G4819" s="17" t="s">
        <v>18</v>
      </c>
      <c r="H4819" s="21">
        <v>3209900</v>
      </c>
      <c r="I4819" s="20">
        <v>3209965.2173913047</v>
      </c>
      <c r="J4819" s="19">
        <v>3338300</v>
      </c>
      <c r="K4819" s="1" t="s">
        <v>12215</v>
      </c>
      <c r="L4819" s="183"/>
      <c r="M4819" s="44" t="e">
        <f>VLOOKUP(#REF!,'[1]PL3 Danh muc đầy đủ'!$E$9:$X$9281,20,0)</f>
        <v>#REF!</v>
      </c>
      <c r="N4819" s="44" t="e">
        <f>M4819-#REF!</f>
        <v>#REF!</v>
      </c>
    </row>
    <row r="4820" spans="1:14" ht="36" x14ac:dyDescent="0.3">
      <c r="A4820" s="43">
        <v>4810</v>
      </c>
      <c r="B4820" s="17" t="s">
        <v>12500</v>
      </c>
      <c r="C4820" s="18" t="s">
        <v>18148</v>
      </c>
      <c r="D4820" s="17" t="s">
        <v>12061</v>
      </c>
      <c r="E4820" s="18" t="s">
        <v>12062</v>
      </c>
      <c r="F4820" s="18" t="s">
        <v>17943</v>
      </c>
      <c r="G4820" s="17" t="s">
        <v>20</v>
      </c>
      <c r="H4820" s="21">
        <v>3209900</v>
      </c>
      <c r="I4820" s="20">
        <v>3209965.2173913047</v>
      </c>
      <c r="J4820" s="19">
        <v>3338300</v>
      </c>
      <c r="K4820" s="1" t="s">
        <v>12215</v>
      </c>
      <c r="L4820" s="183"/>
      <c r="M4820" s="44" t="e">
        <f>VLOOKUP(#REF!,'[1]PL3 Danh muc đầy đủ'!$E$9:$X$9281,20,0)</f>
        <v>#REF!</v>
      </c>
      <c r="N4820" s="44" t="e">
        <f>M4820-#REF!</f>
        <v>#REF!</v>
      </c>
    </row>
    <row r="4821" spans="1:14" ht="36" x14ac:dyDescent="0.3">
      <c r="A4821" s="43">
        <v>4811</v>
      </c>
      <c r="B4821" s="17" t="s">
        <v>1108</v>
      </c>
      <c r="C4821" s="18" t="s">
        <v>18148</v>
      </c>
      <c r="D4821" s="17" t="s">
        <v>1109</v>
      </c>
      <c r="E4821" s="18" t="s">
        <v>1107</v>
      </c>
      <c r="F4821" s="18" t="s">
        <v>1107</v>
      </c>
      <c r="G4821" s="17" t="s">
        <v>18</v>
      </c>
      <c r="H4821" s="21">
        <v>3340900</v>
      </c>
      <c r="I4821" s="20">
        <v>3340930.4347826084</v>
      </c>
      <c r="J4821" s="19">
        <v>3474500</v>
      </c>
      <c r="K4821" s="1"/>
      <c r="L4821" s="183"/>
      <c r="M4821" s="44" t="e">
        <f>VLOOKUP(#REF!,'[1]PL3 Danh muc đầy đủ'!$E$9:$X$9281,20,0)</f>
        <v>#REF!</v>
      </c>
      <c r="N4821" s="44" t="e">
        <f>M4821-#REF!</f>
        <v>#REF!</v>
      </c>
    </row>
    <row r="4822" spans="1:14" ht="18" x14ac:dyDescent="0.3">
      <c r="A4822" s="43">
        <v>4812</v>
      </c>
      <c r="B4822" s="17" t="s">
        <v>1110</v>
      </c>
      <c r="C4822" s="18" t="s">
        <v>18148</v>
      </c>
      <c r="D4822" s="17" t="s">
        <v>1111</v>
      </c>
      <c r="E4822" s="18" t="s">
        <v>1112</v>
      </c>
      <c r="F4822" s="18" t="s">
        <v>1112</v>
      </c>
      <c r="G4822" s="17" t="s">
        <v>20</v>
      </c>
      <c r="H4822" s="21">
        <v>3340900</v>
      </c>
      <c r="I4822" s="20">
        <v>3340930.4347826084</v>
      </c>
      <c r="J4822" s="19">
        <v>3474500</v>
      </c>
      <c r="K4822" s="1"/>
      <c r="L4822" s="183"/>
      <c r="M4822" s="44" t="e">
        <f>VLOOKUP(#REF!,'[1]PL3 Danh muc đầy đủ'!$E$9:$X$9281,20,0)</f>
        <v>#REF!</v>
      </c>
      <c r="N4822" s="44" t="e">
        <f>M4822-#REF!</f>
        <v>#REF!</v>
      </c>
    </row>
    <row r="4823" spans="1:14" ht="18" x14ac:dyDescent="0.3">
      <c r="A4823" s="43">
        <v>4813</v>
      </c>
      <c r="B4823" s="17" t="s">
        <v>1113</v>
      </c>
      <c r="C4823" s="18" t="s">
        <v>18148</v>
      </c>
      <c r="D4823" s="17" t="s">
        <v>1114</v>
      </c>
      <c r="E4823" s="18" t="s">
        <v>1115</v>
      </c>
      <c r="F4823" s="18" t="s">
        <v>1115</v>
      </c>
      <c r="G4823" s="17" t="s">
        <v>24</v>
      </c>
      <c r="H4823" s="21">
        <v>5244100</v>
      </c>
      <c r="I4823" s="20">
        <v>5244130.4347826084</v>
      </c>
      <c r="J4823" s="19">
        <v>5453800</v>
      </c>
      <c r="K4823" s="1"/>
      <c r="L4823" s="183"/>
      <c r="M4823" s="44" t="e">
        <f>VLOOKUP(#REF!,'[1]PL3 Danh muc đầy đủ'!$E$9:$X$9281,20,0)</f>
        <v>#REF!</v>
      </c>
      <c r="N4823" s="44" t="e">
        <f>M4823-#REF!</f>
        <v>#REF!</v>
      </c>
    </row>
    <row r="4824" spans="1:14" ht="18" x14ac:dyDescent="0.3">
      <c r="A4824" s="43">
        <v>4814</v>
      </c>
      <c r="B4824" s="17" t="s">
        <v>1116</v>
      </c>
      <c r="C4824" s="18" t="s">
        <v>18148</v>
      </c>
      <c r="D4824" s="17" t="s">
        <v>1117</v>
      </c>
      <c r="E4824" s="18" t="s">
        <v>1118</v>
      </c>
      <c r="F4824" s="18" t="s">
        <v>1118</v>
      </c>
      <c r="G4824" s="17" t="s">
        <v>24</v>
      </c>
      <c r="H4824" s="21">
        <v>4936000</v>
      </c>
      <c r="I4824" s="20">
        <v>4936095.6521739131</v>
      </c>
      <c r="J4824" s="19">
        <v>5133500</v>
      </c>
      <c r="K4824" s="1"/>
      <c r="L4824" s="183"/>
      <c r="M4824" s="44" t="e">
        <f>VLOOKUP(#REF!,'[1]PL3 Danh muc đầy đủ'!$E$9:$X$9281,20,0)</f>
        <v>#REF!</v>
      </c>
      <c r="N4824" s="44" t="e">
        <f>M4824-#REF!</f>
        <v>#REF!</v>
      </c>
    </row>
    <row r="4825" spans="1:14" ht="18" x14ac:dyDescent="0.3">
      <c r="A4825" s="43">
        <v>4815</v>
      </c>
      <c r="B4825" s="17" t="s">
        <v>12501</v>
      </c>
      <c r="C4825" s="18" t="s">
        <v>18167</v>
      </c>
      <c r="D4825" s="17" t="s">
        <v>12502</v>
      </c>
      <c r="E4825" s="18" t="s">
        <v>12503</v>
      </c>
      <c r="F4825" s="18" t="s">
        <v>12503</v>
      </c>
      <c r="G4825" s="17" t="s">
        <v>18</v>
      </c>
      <c r="H4825" s="21">
        <v>3045800</v>
      </c>
      <c r="I4825" s="20">
        <v>3045886.9565217393</v>
      </c>
      <c r="J4825" s="19">
        <v>3167700</v>
      </c>
      <c r="K4825" s="1"/>
      <c r="L4825" s="183"/>
      <c r="M4825" s="44" t="e">
        <f>VLOOKUP(#REF!,'[1]PL3 Danh muc đầy đủ'!$E$9:$X$9281,20,0)</f>
        <v>#REF!</v>
      </c>
      <c r="N4825" s="44" t="e">
        <f>M4825-#REF!</f>
        <v>#REF!</v>
      </c>
    </row>
    <row r="4826" spans="1:14" ht="36" x14ac:dyDescent="0.3">
      <c r="A4826" s="43">
        <v>4816</v>
      </c>
      <c r="B4826" s="17" t="s">
        <v>12504</v>
      </c>
      <c r="C4826" s="18" t="s">
        <v>18148</v>
      </c>
      <c r="D4826" s="17" t="s">
        <v>12505</v>
      </c>
      <c r="E4826" s="18" t="s">
        <v>16927</v>
      </c>
      <c r="F4826" s="18" t="s">
        <v>16927</v>
      </c>
      <c r="G4826" s="17" t="s">
        <v>18</v>
      </c>
      <c r="H4826" s="21">
        <v>3045800</v>
      </c>
      <c r="I4826" s="20">
        <v>3045886.9565217393</v>
      </c>
      <c r="J4826" s="19">
        <v>3167700</v>
      </c>
      <c r="K4826" s="1"/>
      <c r="L4826" s="183"/>
      <c r="M4826" s="44" t="e">
        <f>VLOOKUP(#REF!,'[1]PL3 Danh muc đầy đủ'!$E$9:$X$9281,20,0)</f>
        <v>#REF!</v>
      </c>
      <c r="N4826" s="44" t="e">
        <f>M4826-#REF!</f>
        <v>#REF!</v>
      </c>
    </row>
    <row r="4827" spans="1:14" ht="18" x14ac:dyDescent="0.3">
      <c r="A4827" s="43">
        <v>4817</v>
      </c>
      <c r="B4827" s="17" t="s">
        <v>12506</v>
      </c>
      <c r="C4827" s="18" t="s">
        <v>18148</v>
      </c>
      <c r="D4827" s="17" t="s">
        <v>12507</v>
      </c>
      <c r="E4827" s="18" t="s">
        <v>16928</v>
      </c>
      <c r="F4827" s="18" t="s">
        <v>16928</v>
      </c>
      <c r="G4827" s="17" t="s">
        <v>18</v>
      </c>
      <c r="H4827" s="21">
        <v>3045800</v>
      </c>
      <c r="I4827" s="20">
        <v>3045886.9565217393</v>
      </c>
      <c r="J4827" s="19">
        <v>3167700</v>
      </c>
      <c r="K4827" s="1"/>
      <c r="L4827" s="183"/>
      <c r="M4827" s="44" t="e">
        <f>VLOOKUP(#REF!,'[1]PL3 Danh muc đầy đủ'!$E$9:$X$9281,20,0)</f>
        <v>#REF!</v>
      </c>
      <c r="N4827" s="44" t="e">
        <f>M4827-#REF!</f>
        <v>#REF!</v>
      </c>
    </row>
    <row r="4828" spans="1:14" ht="18" x14ac:dyDescent="0.3">
      <c r="A4828" s="43">
        <v>4818</v>
      </c>
      <c r="B4828" s="17" t="s">
        <v>1243</v>
      </c>
      <c r="C4828" s="18" t="s">
        <v>18148</v>
      </c>
      <c r="D4828" s="17" t="s">
        <v>1244</v>
      </c>
      <c r="E4828" s="18" t="s">
        <v>1245</v>
      </c>
      <c r="F4828" s="18" t="s">
        <v>1245</v>
      </c>
      <c r="G4828" s="17" t="s">
        <v>18</v>
      </c>
      <c r="H4828" s="21">
        <v>2981800</v>
      </c>
      <c r="I4828" s="20">
        <v>2981886.9565217393</v>
      </c>
      <c r="J4828" s="19">
        <v>3101100</v>
      </c>
      <c r="K4828" s="1" t="s">
        <v>12509</v>
      </c>
      <c r="L4828" s="183"/>
      <c r="M4828" s="44" t="e">
        <f>VLOOKUP(#REF!,'[1]PL3 Danh muc đầy đủ'!$E$9:$X$9281,20,0)</f>
        <v>#REF!</v>
      </c>
      <c r="N4828" s="44" t="e">
        <f>M4828-#REF!</f>
        <v>#REF!</v>
      </c>
    </row>
    <row r="4829" spans="1:14" ht="18" x14ac:dyDescent="0.3">
      <c r="A4829" s="43">
        <v>4819</v>
      </c>
      <c r="B4829" s="17" t="s">
        <v>12511</v>
      </c>
      <c r="C4829" s="18" t="s">
        <v>18148</v>
      </c>
      <c r="D4829" s="17" t="s">
        <v>12512</v>
      </c>
      <c r="E4829" s="18" t="s">
        <v>12513</v>
      </c>
      <c r="F4829" s="18" t="s">
        <v>12513</v>
      </c>
      <c r="G4829" s="17" t="s">
        <v>24</v>
      </c>
      <c r="H4829" s="21">
        <v>9611800</v>
      </c>
      <c r="I4829" s="20">
        <v>9611895.6521739177</v>
      </c>
      <c r="J4829" s="19">
        <v>9996300</v>
      </c>
      <c r="K4829" s="1" t="s">
        <v>12510</v>
      </c>
      <c r="L4829" s="183"/>
      <c r="M4829" s="44" t="e">
        <f>VLOOKUP(#REF!,'[1]PL3 Danh muc đầy đủ'!$E$9:$X$9281,20,0)</f>
        <v>#REF!</v>
      </c>
      <c r="N4829" s="44" t="e">
        <f>M4829-#REF!</f>
        <v>#REF!</v>
      </c>
    </row>
    <row r="4830" spans="1:14" ht="36" x14ac:dyDescent="0.3">
      <c r="A4830" s="43">
        <v>4820</v>
      </c>
      <c r="B4830" s="17" t="s">
        <v>12514</v>
      </c>
      <c r="C4830" s="18" t="s">
        <v>18148</v>
      </c>
      <c r="D4830" s="17" t="s">
        <v>12515</v>
      </c>
      <c r="E4830" s="18" t="s">
        <v>12516</v>
      </c>
      <c r="F4830" s="18" t="s">
        <v>12516</v>
      </c>
      <c r="G4830" s="17" t="s">
        <v>54</v>
      </c>
      <c r="H4830" s="21">
        <v>9151800</v>
      </c>
      <c r="I4830" s="20">
        <v>9151895.6521739177</v>
      </c>
      <c r="J4830" s="19">
        <v>9517900</v>
      </c>
      <c r="K4830" s="1"/>
      <c r="L4830" s="183"/>
      <c r="M4830" s="44" t="e">
        <f>VLOOKUP(#REF!,'[1]PL3 Danh muc đầy đủ'!$E$9:$X$9281,20,0)</f>
        <v>#REF!</v>
      </c>
      <c r="N4830" s="44" t="e">
        <f>M4830-#REF!</f>
        <v>#REF!</v>
      </c>
    </row>
    <row r="4831" spans="1:14" ht="18" x14ac:dyDescent="0.3">
      <c r="A4831" s="43">
        <v>4821</v>
      </c>
      <c r="B4831" s="17" t="s">
        <v>12517</v>
      </c>
      <c r="C4831" s="18" t="s">
        <v>18148</v>
      </c>
      <c r="D4831" s="17" t="s">
        <v>12518</v>
      </c>
      <c r="E4831" s="18" t="s">
        <v>12519</v>
      </c>
      <c r="F4831" s="18" t="s">
        <v>12519</v>
      </c>
      <c r="G4831" s="17" t="s">
        <v>24</v>
      </c>
      <c r="H4831" s="21">
        <v>6045000</v>
      </c>
      <c r="I4831" s="20">
        <v>6045052.1739130476</v>
      </c>
      <c r="J4831" s="19">
        <v>6286800</v>
      </c>
      <c r="K4831" s="1"/>
      <c r="L4831" s="183"/>
      <c r="M4831" s="44" t="e">
        <f>VLOOKUP(#REF!,'[1]PL3 Danh muc đầy đủ'!$E$9:$X$9281,20,0)</f>
        <v>#REF!</v>
      </c>
      <c r="N4831" s="44" t="e">
        <f>M4831-#REF!</f>
        <v>#REF!</v>
      </c>
    </row>
    <row r="4832" spans="1:14" ht="36" x14ac:dyDescent="0.3">
      <c r="A4832" s="43">
        <v>4822</v>
      </c>
      <c r="B4832" s="17" t="s">
        <v>12520</v>
      </c>
      <c r="C4832" s="18" t="s">
        <v>18167</v>
      </c>
      <c r="D4832" s="17" t="s">
        <v>12521</v>
      </c>
      <c r="E4832" s="18" t="s">
        <v>16929</v>
      </c>
      <c r="F4832" s="18" t="s">
        <v>16929</v>
      </c>
      <c r="G4832" s="17" t="s">
        <v>24</v>
      </c>
      <c r="H4832" s="21">
        <v>3340900</v>
      </c>
      <c r="I4832" s="20">
        <v>3340930.4347826084</v>
      </c>
      <c r="J4832" s="19">
        <v>3474500</v>
      </c>
      <c r="K4832" s="1"/>
      <c r="L4832" s="183"/>
      <c r="M4832" s="44" t="e">
        <f>VLOOKUP(#REF!,'[1]PL3 Danh muc đầy đủ'!$E$9:$X$9281,20,0)</f>
        <v>#REF!</v>
      </c>
      <c r="N4832" s="44" t="e">
        <f>M4832-#REF!</f>
        <v>#REF!</v>
      </c>
    </row>
    <row r="4833" spans="1:14" ht="36" x14ac:dyDescent="0.3">
      <c r="A4833" s="43">
        <v>4823</v>
      </c>
      <c r="B4833" s="17" t="s">
        <v>12522</v>
      </c>
      <c r="C4833" s="18" t="s">
        <v>18148</v>
      </c>
      <c r="D4833" s="17" t="s">
        <v>12523</v>
      </c>
      <c r="E4833" s="18" t="s">
        <v>16930</v>
      </c>
      <c r="F4833" s="18" t="s">
        <v>16930</v>
      </c>
      <c r="G4833" s="17" t="s">
        <v>18</v>
      </c>
      <c r="H4833" s="21">
        <v>3340900</v>
      </c>
      <c r="I4833" s="20">
        <v>3340930.4347826084</v>
      </c>
      <c r="J4833" s="19">
        <v>3474500</v>
      </c>
      <c r="K4833" s="1"/>
      <c r="L4833" s="183"/>
      <c r="M4833" s="44" t="e">
        <f>VLOOKUP(#REF!,'[1]PL3 Danh muc đầy đủ'!$E$9:$X$9281,20,0)</f>
        <v>#REF!</v>
      </c>
      <c r="N4833" s="44" t="e">
        <f>M4833-#REF!</f>
        <v>#REF!</v>
      </c>
    </row>
    <row r="4834" spans="1:14" ht="36" x14ac:dyDescent="0.3">
      <c r="A4834" s="43">
        <v>4824</v>
      </c>
      <c r="B4834" s="17" t="s">
        <v>12524</v>
      </c>
      <c r="C4834" s="18" t="s">
        <v>18148</v>
      </c>
      <c r="D4834" s="17" t="s">
        <v>12525</v>
      </c>
      <c r="E4834" s="18" t="s">
        <v>16931</v>
      </c>
      <c r="F4834" s="18" t="s">
        <v>18130</v>
      </c>
      <c r="G4834" s="17" t="s">
        <v>24</v>
      </c>
      <c r="H4834" s="21">
        <v>3340900</v>
      </c>
      <c r="I4834" s="20">
        <v>3340930.4347826084</v>
      </c>
      <c r="J4834" s="19">
        <v>3474500</v>
      </c>
      <c r="K4834" s="1"/>
      <c r="L4834" s="183"/>
      <c r="M4834" s="44" t="e">
        <f>VLOOKUP(#REF!,'[1]PL3 Danh muc đầy đủ'!$E$9:$X$9281,20,0)</f>
        <v>#REF!</v>
      </c>
      <c r="N4834" s="44" t="e">
        <f>M4834-#REF!</f>
        <v>#REF!</v>
      </c>
    </row>
    <row r="4835" spans="1:14" ht="36" x14ac:dyDescent="0.3">
      <c r="A4835" s="43">
        <v>4825</v>
      </c>
      <c r="B4835" s="17" t="s">
        <v>12526</v>
      </c>
      <c r="C4835" s="18" t="s">
        <v>18148</v>
      </c>
      <c r="D4835" s="17" t="s">
        <v>12527</v>
      </c>
      <c r="E4835" s="18" t="s">
        <v>16932</v>
      </c>
      <c r="F4835" s="18" t="s">
        <v>18131</v>
      </c>
      <c r="G4835" s="17" t="s">
        <v>18</v>
      </c>
      <c r="H4835" s="21">
        <v>3340900</v>
      </c>
      <c r="I4835" s="20">
        <v>3340930.4347826084</v>
      </c>
      <c r="J4835" s="19">
        <v>3474500</v>
      </c>
      <c r="K4835" s="1"/>
      <c r="L4835" s="183"/>
      <c r="M4835" s="44" t="e">
        <f>VLOOKUP(#REF!,'[1]PL3 Danh muc đầy đủ'!$E$9:$X$9281,20,0)</f>
        <v>#REF!</v>
      </c>
      <c r="N4835" s="44" t="e">
        <f>M4835-#REF!</f>
        <v>#REF!</v>
      </c>
    </row>
    <row r="4836" spans="1:14" ht="54" x14ac:dyDescent="0.3">
      <c r="A4836" s="43">
        <v>4826</v>
      </c>
      <c r="B4836" s="17" t="s">
        <v>12528</v>
      </c>
      <c r="C4836" s="18" t="s">
        <v>18148</v>
      </c>
      <c r="D4836" s="17" t="s">
        <v>12529</v>
      </c>
      <c r="E4836" s="18" t="s">
        <v>16933</v>
      </c>
      <c r="F4836" s="18" t="s">
        <v>16933</v>
      </c>
      <c r="G4836" s="17" t="s">
        <v>24</v>
      </c>
      <c r="H4836" s="21">
        <v>4535700</v>
      </c>
      <c r="I4836" s="20">
        <v>4535704.3478260869</v>
      </c>
      <c r="J4836" s="19">
        <v>4717100</v>
      </c>
      <c r="K4836" s="1"/>
      <c r="L4836" s="183"/>
      <c r="M4836" s="44" t="e">
        <f>VLOOKUP(#REF!,'[1]PL3 Danh muc đầy đủ'!$E$9:$X$9281,20,0)</f>
        <v>#REF!</v>
      </c>
      <c r="N4836" s="44" t="e">
        <f>M4836-#REF!</f>
        <v>#REF!</v>
      </c>
    </row>
    <row r="4837" spans="1:14" ht="36" x14ac:dyDescent="0.3">
      <c r="A4837" s="43">
        <v>4827</v>
      </c>
      <c r="B4837" s="17" t="s">
        <v>12530</v>
      </c>
      <c r="C4837" s="18" t="s">
        <v>18148</v>
      </c>
      <c r="D4837" s="17" t="s">
        <v>12531</v>
      </c>
      <c r="E4837" s="18" t="s">
        <v>16934</v>
      </c>
      <c r="F4837" s="18" t="s">
        <v>16934</v>
      </c>
      <c r="G4837" s="17" t="s">
        <v>24</v>
      </c>
      <c r="H4837" s="21">
        <v>4535700</v>
      </c>
      <c r="I4837" s="20">
        <v>4535704.3478260869</v>
      </c>
      <c r="J4837" s="19">
        <v>4717100</v>
      </c>
      <c r="K4837" s="1"/>
      <c r="L4837" s="183"/>
      <c r="M4837" s="44" t="e">
        <f>VLOOKUP(#REF!,'[1]PL3 Danh muc đầy đủ'!$E$9:$X$9281,20,0)</f>
        <v>#REF!</v>
      </c>
      <c r="N4837" s="44" t="e">
        <f>M4837-#REF!</f>
        <v>#REF!</v>
      </c>
    </row>
    <row r="4838" spans="1:14" ht="36" x14ac:dyDescent="0.3">
      <c r="A4838" s="43">
        <v>4828</v>
      </c>
      <c r="B4838" s="17" t="s">
        <v>12532</v>
      </c>
      <c r="C4838" s="18" t="s">
        <v>18148</v>
      </c>
      <c r="D4838" s="17" t="s">
        <v>12533</v>
      </c>
      <c r="E4838" s="18" t="s">
        <v>16935</v>
      </c>
      <c r="F4838" s="18" t="s">
        <v>16935</v>
      </c>
      <c r="G4838" s="17" t="s">
        <v>24</v>
      </c>
      <c r="H4838" s="21">
        <v>4535700</v>
      </c>
      <c r="I4838" s="20">
        <v>4535704.3478260869</v>
      </c>
      <c r="J4838" s="19">
        <v>4717100</v>
      </c>
      <c r="K4838" s="1"/>
      <c r="L4838" s="183"/>
      <c r="M4838" s="44" t="e">
        <f>VLOOKUP(#REF!,'[1]PL3 Danh muc đầy đủ'!$E$9:$X$9281,20,0)</f>
        <v>#REF!</v>
      </c>
      <c r="N4838" s="44" t="e">
        <f>M4838-#REF!</f>
        <v>#REF!</v>
      </c>
    </row>
    <row r="4839" spans="1:14" ht="18" x14ac:dyDescent="0.3">
      <c r="A4839" s="43">
        <v>4829</v>
      </c>
      <c r="B4839" s="17" t="s">
        <v>12534</v>
      </c>
      <c r="C4839" s="18" t="s">
        <v>18148</v>
      </c>
      <c r="D4839" s="17" t="s">
        <v>12535</v>
      </c>
      <c r="E4839" s="18" t="s">
        <v>12536</v>
      </c>
      <c r="F4839" s="18" t="s">
        <v>12536</v>
      </c>
      <c r="G4839" s="17" t="s">
        <v>24</v>
      </c>
      <c r="H4839" s="21">
        <v>6463600</v>
      </c>
      <c r="I4839" s="20">
        <v>6463608.6956521738</v>
      </c>
      <c r="J4839" s="19">
        <v>6722100</v>
      </c>
      <c r="K4839" s="1" t="s">
        <v>12510</v>
      </c>
      <c r="L4839" s="183"/>
      <c r="M4839" s="44" t="e">
        <f>VLOOKUP(#REF!,'[1]PL3 Danh muc đầy đủ'!$E$9:$X$9281,20,0)</f>
        <v>#REF!</v>
      </c>
      <c r="N4839" s="44" t="e">
        <f>M4839-#REF!</f>
        <v>#REF!</v>
      </c>
    </row>
    <row r="4840" spans="1:14" ht="36" x14ac:dyDescent="0.3">
      <c r="A4840" s="43">
        <v>4830</v>
      </c>
      <c r="B4840" s="17" t="s">
        <v>12537</v>
      </c>
      <c r="C4840" s="18" t="s">
        <v>18167</v>
      </c>
      <c r="D4840" s="17" t="s">
        <v>12538</v>
      </c>
      <c r="E4840" s="18" t="s">
        <v>12539</v>
      </c>
      <c r="F4840" s="18" t="s">
        <v>12539</v>
      </c>
      <c r="G4840" s="17" t="s">
        <v>18</v>
      </c>
      <c r="H4840" s="21">
        <v>4211900</v>
      </c>
      <c r="I4840" s="20">
        <v>4211930.4347826084</v>
      </c>
      <c r="J4840" s="19">
        <v>4380400</v>
      </c>
      <c r="K4840" s="1"/>
      <c r="L4840" s="183"/>
      <c r="M4840" s="44" t="e">
        <f>VLOOKUP(#REF!,'[1]PL3 Danh muc đầy đủ'!$E$9:$X$9281,20,0)</f>
        <v>#REF!</v>
      </c>
      <c r="N4840" s="44" t="e">
        <f>M4840-#REF!</f>
        <v>#REF!</v>
      </c>
    </row>
    <row r="4841" spans="1:14" ht="36" x14ac:dyDescent="0.3">
      <c r="A4841" s="43">
        <v>4831</v>
      </c>
      <c r="B4841" s="17" t="s">
        <v>12540</v>
      </c>
      <c r="C4841" s="18" t="s">
        <v>18167</v>
      </c>
      <c r="D4841" s="17" t="s">
        <v>12541</v>
      </c>
      <c r="E4841" s="18" t="s">
        <v>12542</v>
      </c>
      <c r="F4841" s="18" t="s">
        <v>12542</v>
      </c>
      <c r="G4841" s="17" t="s">
        <v>18</v>
      </c>
      <c r="H4841" s="21">
        <v>4211900</v>
      </c>
      <c r="I4841" s="20">
        <v>4211930.4347826084</v>
      </c>
      <c r="J4841" s="19">
        <v>4380400</v>
      </c>
      <c r="K4841" s="1"/>
      <c r="L4841" s="183"/>
      <c r="M4841" s="44" t="e">
        <f>VLOOKUP(#REF!,'[1]PL3 Danh muc đầy đủ'!$E$9:$X$9281,20,0)</f>
        <v>#REF!</v>
      </c>
      <c r="N4841" s="44" t="e">
        <f>M4841-#REF!</f>
        <v>#REF!</v>
      </c>
    </row>
    <row r="4842" spans="1:14" ht="18" x14ac:dyDescent="0.3">
      <c r="A4842" s="43">
        <v>4832</v>
      </c>
      <c r="B4842" s="17" t="s">
        <v>12543</v>
      </c>
      <c r="C4842" s="18" t="s">
        <v>18148</v>
      </c>
      <c r="D4842" s="17" t="s">
        <v>12544</v>
      </c>
      <c r="E4842" s="18" t="s">
        <v>12545</v>
      </c>
      <c r="F4842" s="18" t="s">
        <v>12545</v>
      </c>
      <c r="G4842" s="17" t="s">
        <v>18</v>
      </c>
      <c r="H4842" s="21">
        <v>4211900</v>
      </c>
      <c r="I4842" s="20">
        <v>4211930.4347826084</v>
      </c>
      <c r="J4842" s="19">
        <v>4380400</v>
      </c>
      <c r="K4842" s="1"/>
      <c r="L4842" s="183"/>
      <c r="M4842" s="44" t="e">
        <f>VLOOKUP(#REF!,'[1]PL3 Danh muc đầy đủ'!$E$9:$X$9281,20,0)</f>
        <v>#REF!</v>
      </c>
      <c r="N4842" s="44" t="e">
        <f>M4842-#REF!</f>
        <v>#REF!</v>
      </c>
    </row>
    <row r="4843" spans="1:14" ht="36" x14ac:dyDescent="0.3">
      <c r="A4843" s="43">
        <v>4833</v>
      </c>
      <c r="B4843" s="17" t="s">
        <v>12546</v>
      </c>
      <c r="C4843" s="18" t="s">
        <v>18148</v>
      </c>
      <c r="D4843" s="17" t="s">
        <v>12547</v>
      </c>
      <c r="E4843" s="18" t="s">
        <v>12548</v>
      </c>
      <c r="F4843" s="18" t="s">
        <v>12548</v>
      </c>
      <c r="G4843" s="17" t="s">
        <v>18</v>
      </c>
      <c r="H4843" s="21">
        <v>4211900</v>
      </c>
      <c r="I4843" s="20">
        <v>4211930.4347826084</v>
      </c>
      <c r="J4843" s="19">
        <v>4380400</v>
      </c>
      <c r="K4843" s="1"/>
      <c r="L4843" s="183"/>
      <c r="M4843" s="44" t="e">
        <f>VLOOKUP(#REF!,'[1]PL3 Danh muc đầy đủ'!$E$9:$X$9281,20,0)</f>
        <v>#REF!</v>
      </c>
      <c r="N4843" s="44" t="e">
        <f>M4843-#REF!</f>
        <v>#REF!</v>
      </c>
    </row>
    <row r="4844" spans="1:14" ht="36" x14ac:dyDescent="0.3">
      <c r="A4844" s="43">
        <v>4834</v>
      </c>
      <c r="B4844" s="17" t="s">
        <v>12549</v>
      </c>
      <c r="C4844" s="18" t="s">
        <v>18148</v>
      </c>
      <c r="D4844" s="17" t="s">
        <v>12550</v>
      </c>
      <c r="E4844" s="18" t="s">
        <v>12551</v>
      </c>
      <c r="F4844" s="18" t="s">
        <v>12551</v>
      </c>
      <c r="G4844" s="17" t="s">
        <v>18</v>
      </c>
      <c r="H4844" s="21">
        <v>4211900</v>
      </c>
      <c r="I4844" s="20">
        <v>4211930.4347826084</v>
      </c>
      <c r="J4844" s="19">
        <v>4380400</v>
      </c>
      <c r="K4844" s="1"/>
      <c r="L4844" s="183"/>
      <c r="M4844" s="44" t="e">
        <f>VLOOKUP(#REF!,'[1]PL3 Danh muc đầy đủ'!$E$9:$X$9281,20,0)</f>
        <v>#REF!</v>
      </c>
      <c r="N4844" s="44" t="e">
        <f>M4844-#REF!</f>
        <v>#REF!</v>
      </c>
    </row>
    <row r="4845" spans="1:14" ht="36" x14ac:dyDescent="0.3">
      <c r="A4845" s="43">
        <v>4835</v>
      </c>
      <c r="B4845" s="17" t="s">
        <v>12552</v>
      </c>
      <c r="C4845" s="18" t="s">
        <v>18148</v>
      </c>
      <c r="D4845" s="17" t="s">
        <v>12553</v>
      </c>
      <c r="E4845" s="18" t="s">
        <v>12554</v>
      </c>
      <c r="F4845" s="18" t="s">
        <v>12554</v>
      </c>
      <c r="G4845" s="17" t="s">
        <v>18</v>
      </c>
      <c r="H4845" s="21">
        <v>4211900</v>
      </c>
      <c r="I4845" s="20">
        <v>4211930.4347826084</v>
      </c>
      <c r="J4845" s="19">
        <v>4380400</v>
      </c>
      <c r="K4845" s="1"/>
      <c r="L4845" s="183"/>
      <c r="M4845" s="44" t="e">
        <f>VLOOKUP(#REF!,'[1]PL3 Danh muc đầy đủ'!$E$9:$X$9281,20,0)</f>
        <v>#REF!</v>
      </c>
      <c r="N4845" s="44" t="e">
        <f>M4845-#REF!</f>
        <v>#REF!</v>
      </c>
    </row>
    <row r="4846" spans="1:14" ht="36" x14ac:dyDescent="0.3">
      <c r="A4846" s="43">
        <v>4836</v>
      </c>
      <c r="B4846" s="17" t="s">
        <v>12555</v>
      </c>
      <c r="C4846" s="18" t="s">
        <v>18148</v>
      </c>
      <c r="D4846" s="17" t="s">
        <v>12556</v>
      </c>
      <c r="E4846" s="18" t="s">
        <v>16936</v>
      </c>
      <c r="F4846" s="18" t="s">
        <v>16936</v>
      </c>
      <c r="G4846" s="17" t="s">
        <v>20</v>
      </c>
      <c r="H4846" s="21">
        <v>4211900</v>
      </c>
      <c r="I4846" s="20">
        <v>4211930.4347826084</v>
      </c>
      <c r="J4846" s="19">
        <v>4380400</v>
      </c>
      <c r="K4846" s="1"/>
      <c r="L4846" s="183"/>
      <c r="M4846" s="44" t="e">
        <f>VLOOKUP(#REF!,'[1]PL3 Danh muc đầy đủ'!$E$9:$X$9281,20,0)</f>
        <v>#REF!</v>
      </c>
      <c r="N4846" s="44" t="e">
        <f>M4846-#REF!</f>
        <v>#REF!</v>
      </c>
    </row>
    <row r="4847" spans="1:14" ht="36" x14ac:dyDescent="0.3">
      <c r="A4847" s="43">
        <v>4837</v>
      </c>
      <c r="B4847" s="17" t="s">
        <v>12557</v>
      </c>
      <c r="C4847" s="18" t="s">
        <v>18148</v>
      </c>
      <c r="D4847" s="17" t="s">
        <v>12558</v>
      </c>
      <c r="E4847" s="18" t="s">
        <v>12559</v>
      </c>
      <c r="F4847" s="18" t="s">
        <v>12559</v>
      </c>
      <c r="G4847" s="17" t="s">
        <v>20</v>
      </c>
      <c r="H4847" s="21">
        <v>4211900</v>
      </c>
      <c r="I4847" s="20">
        <v>4211930.4347826084</v>
      </c>
      <c r="J4847" s="19">
        <v>4380400</v>
      </c>
      <c r="K4847" s="1"/>
      <c r="L4847" s="183"/>
      <c r="M4847" s="44" t="e">
        <f>VLOOKUP(#REF!,'[1]PL3 Danh muc đầy đủ'!$E$9:$X$9281,20,0)</f>
        <v>#REF!</v>
      </c>
      <c r="N4847" s="44" t="e">
        <f>M4847-#REF!</f>
        <v>#REF!</v>
      </c>
    </row>
    <row r="4848" spans="1:14" ht="18" x14ac:dyDescent="0.3">
      <c r="A4848" s="43">
        <v>4838</v>
      </c>
      <c r="B4848" s="17" t="s">
        <v>12560</v>
      </c>
      <c r="C4848" s="18" t="s">
        <v>18148</v>
      </c>
      <c r="D4848" s="17" t="s">
        <v>12561</v>
      </c>
      <c r="E4848" s="18" t="s">
        <v>12562</v>
      </c>
      <c r="F4848" s="18" t="s">
        <v>12562</v>
      </c>
      <c r="G4848" s="17" t="s">
        <v>20</v>
      </c>
      <c r="H4848" s="21">
        <v>4211900</v>
      </c>
      <c r="I4848" s="20">
        <v>4211930.4347826084</v>
      </c>
      <c r="J4848" s="19">
        <v>4380400</v>
      </c>
      <c r="K4848" s="1"/>
      <c r="L4848" s="183"/>
      <c r="M4848" s="44" t="e">
        <f>VLOOKUP(#REF!,'[1]PL3 Danh muc đầy đủ'!$E$9:$X$9281,20,0)</f>
        <v>#REF!</v>
      </c>
      <c r="N4848" s="44" t="e">
        <f>M4848-#REF!</f>
        <v>#REF!</v>
      </c>
    </row>
    <row r="4849" spans="1:14" ht="36" x14ac:dyDescent="0.3">
      <c r="A4849" s="43">
        <v>4839</v>
      </c>
      <c r="B4849" s="17" t="s">
        <v>12563</v>
      </c>
      <c r="C4849" s="18" t="s">
        <v>18152</v>
      </c>
      <c r="D4849" s="17" t="s">
        <v>12564</v>
      </c>
      <c r="E4849" s="18" t="s">
        <v>12565</v>
      </c>
      <c r="F4849" s="18" t="s">
        <v>12565</v>
      </c>
      <c r="G4849" s="17" t="s">
        <v>18</v>
      </c>
      <c r="H4849" s="21">
        <v>4211900</v>
      </c>
      <c r="I4849" s="20">
        <v>4211930.4347826084</v>
      </c>
      <c r="J4849" s="19">
        <v>4380400</v>
      </c>
      <c r="K4849" s="1"/>
      <c r="L4849" s="183"/>
      <c r="M4849" s="44" t="e">
        <f>VLOOKUP(#REF!,'[1]PL3 Danh muc đầy đủ'!$E$9:$X$9281,20,0)</f>
        <v>#REF!</v>
      </c>
      <c r="N4849" s="44" t="e">
        <f>M4849-#REF!</f>
        <v>#REF!</v>
      </c>
    </row>
    <row r="4850" spans="1:14" ht="36" x14ac:dyDescent="0.3">
      <c r="A4850" s="43">
        <v>4840</v>
      </c>
      <c r="B4850" s="17" t="s">
        <v>12566</v>
      </c>
      <c r="C4850" s="18" t="s">
        <v>18167</v>
      </c>
      <c r="D4850" s="17" t="s">
        <v>12567</v>
      </c>
      <c r="E4850" s="18" t="s">
        <v>12568</v>
      </c>
      <c r="F4850" s="18" t="s">
        <v>12568</v>
      </c>
      <c r="G4850" s="17" t="s">
        <v>24</v>
      </c>
      <c r="H4850" s="21">
        <v>3526900</v>
      </c>
      <c r="I4850" s="20">
        <v>3526930.4347826084</v>
      </c>
      <c r="J4850" s="19">
        <v>3668000</v>
      </c>
      <c r="K4850" s="1" t="s">
        <v>12509</v>
      </c>
      <c r="L4850" s="183"/>
      <c r="M4850" s="44" t="e">
        <f>VLOOKUP(#REF!,'[1]PL3 Danh muc đầy đủ'!$E$9:$X$9281,20,0)</f>
        <v>#REF!</v>
      </c>
      <c r="N4850" s="44" t="e">
        <f>M4850-#REF!</f>
        <v>#REF!</v>
      </c>
    </row>
    <row r="4851" spans="1:14" ht="36" x14ac:dyDescent="0.3">
      <c r="A4851" s="43">
        <v>4841</v>
      </c>
      <c r="B4851" s="17" t="s">
        <v>12569</v>
      </c>
      <c r="C4851" s="18" t="s">
        <v>18167</v>
      </c>
      <c r="D4851" s="17" t="s">
        <v>12570</v>
      </c>
      <c r="E4851" s="18" t="s">
        <v>12571</v>
      </c>
      <c r="F4851" s="18" t="s">
        <v>12571</v>
      </c>
      <c r="G4851" s="17" t="s">
        <v>18</v>
      </c>
      <c r="H4851" s="21">
        <v>3526900</v>
      </c>
      <c r="I4851" s="20">
        <v>3526930.4347826084</v>
      </c>
      <c r="J4851" s="19">
        <v>3668000</v>
      </c>
      <c r="K4851" s="1" t="s">
        <v>12509</v>
      </c>
      <c r="L4851" s="183"/>
      <c r="M4851" s="44" t="e">
        <f>VLOOKUP(#REF!,'[1]PL3 Danh muc đầy đủ'!$E$9:$X$9281,20,0)</f>
        <v>#REF!</v>
      </c>
      <c r="N4851" s="44" t="e">
        <f>M4851-#REF!</f>
        <v>#REF!</v>
      </c>
    </row>
    <row r="4852" spans="1:14" ht="36" x14ac:dyDescent="0.3">
      <c r="A4852" s="43">
        <v>4842</v>
      </c>
      <c r="B4852" s="17" t="s">
        <v>12572</v>
      </c>
      <c r="C4852" s="18" t="s">
        <v>18148</v>
      </c>
      <c r="D4852" s="17" t="s">
        <v>12573</v>
      </c>
      <c r="E4852" s="18" t="s">
        <v>12574</v>
      </c>
      <c r="F4852" s="18" t="s">
        <v>12574</v>
      </c>
      <c r="G4852" s="17" t="s">
        <v>18</v>
      </c>
      <c r="H4852" s="21">
        <v>3526900</v>
      </c>
      <c r="I4852" s="20">
        <v>3526930.4347826084</v>
      </c>
      <c r="J4852" s="19">
        <v>3668000</v>
      </c>
      <c r="K4852" s="1" t="s">
        <v>12509</v>
      </c>
      <c r="L4852" s="183"/>
      <c r="M4852" s="44" t="e">
        <f>VLOOKUP(#REF!,'[1]PL3 Danh muc đầy đủ'!$E$9:$X$9281,20,0)</f>
        <v>#REF!</v>
      </c>
      <c r="N4852" s="44" t="e">
        <f>M4852-#REF!</f>
        <v>#REF!</v>
      </c>
    </row>
    <row r="4853" spans="1:14" ht="18" x14ac:dyDescent="0.3">
      <c r="A4853" s="43">
        <v>4843</v>
      </c>
      <c r="B4853" s="17" t="s">
        <v>12575</v>
      </c>
      <c r="C4853" s="18" t="s">
        <v>18148</v>
      </c>
      <c r="D4853" s="17" t="s">
        <v>12576</v>
      </c>
      <c r="E4853" s="18" t="s">
        <v>12577</v>
      </c>
      <c r="F4853" s="18" t="s">
        <v>12577</v>
      </c>
      <c r="G4853" s="17" t="s">
        <v>24</v>
      </c>
      <c r="H4853" s="21">
        <v>3526900</v>
      </c>
      <c r="I4853" s="20">
        <v>3526930.4347826084</v>
      </c>
      <c r="J4853" s="19">
        <v>3668000</v>
      </c>
      <c r="K4853" s="1" t="s">
        <v>12509</v>
      </c>
      <c r="L4853" s="183"/>
      <c r="M4853" s="44" t="e">
        <f>VLOOKUP(#REF!,'[1]PL3 Danh muc đầy đủ'!$E$9:$X$9281,20,0)</f>
        <v>#REF!</v>
      </c>
      <c r="N4853" s="44" t="e">
        <f>M4853-#REF!</f>
        <v>#REF!</v>
      </c>
    </row>
    <row r="4854" spans="1:14" ht="36" x14ac:dyDescent="0.3">
      <c r="A4854" s="43">
        <v>4844</v>
      </c>
      <c r="B4854" s="17" t="s">
        <v>12578</v>
      </c>
      <c r="C4854" s="18" t="s">
        <v>18148</v>
      </c>
      <c r="D4854" s="17" t="s">
        <v>12579</v>
      </c>
      <c r="E4854" s="18" t="s">
        <v>12580</v>
      </c>
      <c r="F4854" s="18" t="s">
        <v>12580</v>
      </c>
      <c r="G4854" s="17" t="s">
        <v>24</v>
      </c>
      <c r="H4854" s="21">
        <v>3526900</v>
      </c>
      <c r="I4854" s="20">
        <v>3526930.4347826084</v>
      </c>
      <c r="J4854" s="19">
        <v>3668000</v>
      </c>
      <c r="K4854" s="1" t="s">
        <v>12509</v>
      </c>
      <c r="L4854" s="183"/>
      <c r="M4854" s="44" t="e">
        <f>VLOOKUP(#REF!,'[1]PL3 Danh muc đầy đủ'!$E$9:$X$9281,20,0)</f>
        <v>#REF!</v>
      </c>
      <c r="N4854" s="44" t="e">
        <f>M4854-#REF!</f>
        <v>#REF!</v>
      </c>
    </row>
    <row r="4855" spans="1:14" ht="18" x14ac:dyDescent="0.3">
      <c r="A4855" s="43">
        <v>4845</v>
      </c>
      <c r="B4855" s="17" t="s">
        <v>12581</v>
      </c>
      <c r="C4855" s="18" t="s">
        <v>18148</v>
      </c>
      <c r="D4855" s="17" t="s">
        <v>12582</v>
      </c>
      <c r="E4855" s="18" t="s">
        <v>12583</v>
      </c>
      <c r="F4855" s="18" t="s">
        <v>12583</v>
      </c>
      <c r="G4855" s="17" t="s">
        <v>18</v>
      </c>
      <c r="H4855" s="21">
        <v>3526900</v>
      </c>
      <c r="I4855" s="20">
        <v>3526930.4347826084</v>
      </c>
      <c r="J4855" s="19">
        <v>3668000</v>
      </c>
      <c r="K4855" s="1" t="s">
        <v>12509</v>
      </c>
      <c r="L4855" s="183"/>
      <c r="M4855" s="44" t="e">
        <f>VLOOKUP(#REF!,'[1]PL3 Danh muc đầy đủ'!$E$9:$X$9281,20,0)</f>
        <v>#REF!</v>
      </c>
      <c r="N4855" s="44" t="e">
        <f>M4855-#REF!</f>
        <v>#REF!</v>
      </c>
    </row>
    <row r="4856" spans="1:14" ht="36" x14ac:dyDescent="0.3">
      <c r="A4856" s="43">
        <v>4846</v>
      </c>
      <c r="B4856" s="17" t="s">
        <v>12584</v>
      </c>
      <c r="C4856" s="18" t="s">
        <v>18148</v>
      </c>
      <c r="D4856" s="17" t="s">
        <v>12585</v>
      </c>
      <c r="E4856" s="18" t="s">
        <v>12568</v>
      </c>
      <c r="F4856" s="18" t="s">
        <v>12568</v>
      </c>
      <c r="G4856" s="17" t="s">
        <v>18</v>
      </c>
      <c r="H4856" s="21">
        <v>3526900</v>
      </c>
      <c r="I4856" s="20">
        <v>3526930.4347826084</v>
      </c>
      <c r="J4856" s="19">
        <v>3668000</v>
      </c>
      <c r="K4856" s="1" t="s">
        <v>12509</v>
      </c>
      <c r="L4856" s="183"/>
      <c r="M4856" s="44" t="e">
        <f>VLOOKUP(#REF!,'[1]PL3 Danh muc đầy đủ'!$E$9:$X$9281,20,0)</f>
        <v>#REF!</v>
      </c>
      <c r="N4856" s="44" t="e">
        <f>M4856-#REF!</f>
        <v>#REF!</v>
      </c>
    </row>
    <row r="4857" spans="1:14" ht="36" x14ac:dyDescent="0.3">
      <c r="A4857" s="43">
        <v>4847</v>
      </c>
      <c r="B4857" s="17" t="s">
        <v>12586</v>
      </c>
      <c r="C4857" s="18" t="s">
        <v>18152</v>
      </c>
      <c r="D4857" s="17" t="s">
        <v>12587</v>
      </c>
      <c r="E4857" s="18" t="s">
        <v>12571</v>
      </c>
      <c r="F4857" s="18" t="s">
        <v>12571</v>
      </c>
      <c r="G4857" s="17" t="s">
        <v>18</v>
      </c>
      <c r="H4857" s="21">
        <v>3526900</v>
      </c>
      <c r="I4857" s="20">
        <v>3526930.4347826084</v>
      </c>
      <c r="J4857" s="19">
        <v>3668000</v>
      </c>
      <c r="K4857" s="1" t="s">
        <v>12509</v>
      </c>
      <c r="L4857" s="183"/>
      <c r="M4857" s="44" t="e">
        <f>VLOOKUP(#REF!,'[1]PL3 Danh muc đầy đủ'!$E$9:$X$9281,20,0)</f>
        <v>#REF!</v>
      </c>
      <c r="N4857" s="44" t="e">
        <f>M4857-#REF!</f>
        <v>#REF!</v>
      </c>
    </row>
    <row r="4858" spans="1:14" ht="18" x14ac:dyDescent="0.3">
      <c r="A4858" s="43">
        <v>4848</v>
      </c>
      <c r="B4858" s="17" t="s">
        <v>1275</v>
      </c>
      <c r="C4858" s="18" t="s">
        <v>18148</v>
      </c>
      <c r="D4858" s="17" t="s">
        <v>1276</v>
      </c>
      <c r="E4858" s="18" t="s">
        <v>1277</v>
      </c>
      <c r="F4858" s="18" t="s">
        <v>1277</v>
      </c>
      <c r="G4858" s="17" t="s">
        <v>18</v>
      </c>
      <c r="H4858" s="21">
        <v>3209900</v>
      </c>
      <c r="I4858" s="20">
        <v>3209965.2173913047</v>
      </c>
      <c r="J4858" s="19">
        <v>3338300</v>
      </c>
      <c r="K4858" s="1" t="s">
        <v>12215</v>
      </c>
      <c r="L4858" s="183"/>
      <c r="M4858" s="44" t="e">
        <f>VLOOKUP(#REF!,'[1]PL3 Danh muc đầy đủ'!$E$9:$X$9281,20,0)</f>
        <v>#REF!</v>
      </c>
      <c r="N4858" s="44" t="e">
        <f>M4858-#REF!</f>
        <v>#REF!</v>
      </c>
    </row>
    <row r="4859" spans="1:14" ht="18" x14ac:dyDescent="0.3">
      <c r="A4859" s="43">
        <v>4849</v>
      </c>
      <c r="B4859" s="17" t="s">
        <v>1278</v>
      </c>
      <c r="C4859" s="18" t="s">
        <v>18148</v>
      </c>
      <c r="D4859" s="17" t="s">
        <v>1279</v>
      </c>
      <c r="E4859" s="18" t="s">
        <v>1280</v>
      </c>
      <c r="F4859" s="18" t="s">
        <v>1280</v>
      </c>
      <c r="G4859" s="17" t="s">
        <v>18</v>
      </c>
      <c r="H4859" s="21">
        <v>3209900</v>
      </c>
      <c r="I4859" s="20">
        <v>3209965.2173913047</v>
      </c>
      <c r="J4859" s="19">
        <v>3338300</v>
      </c>
      <c r="K4859" s="1" t="s">
        <v>12215</v>
      </c>
      <c r="L4859" s="183"/>
      <c r="M4859" s="44" t="e">
        <f>VLOOKUP(#REF!,'[1]PL3 Danh muc đầy đủ'!$E$9:$X$9281,20,0)</f>
        <v>#REF!</v>
      </c>
      <c r="N4859" s="44" t="e">
        <f>M4859-#REF!</f>
        <v>#REF!</v>
      </c>
    </row>
    <row r="4860" spans="1:14" ht="18" x14ac:dyDescent="0.3">
      <c r="A4860" s="43">
        <v>4850</v>
      </c>
      <c r="B4860" s="17" t="s">
        <v>1281</v>
      </c>
      <c r="C4860" s="18" t="s">
        <v>18148</v>
      </c>
      <c r="D4860" s="17" t="s">
        <v>1282</v>
      </c>
      <c r="E4860" s="18" t="s">
        <v>1283</v>
      </c>
      <c r="F4860" s="18" t="s">
        <v>1283</v>
      </c>
      <c r="G4860" s="17" t="s">
        <v>20</v>
      </c>
      <c r="H4860" s="21">
        <v>3209900</v>
      </c>
      <c r="I4860" s="20">
        <v>3209965.2173913047</v>
      </c>
      <c r="J4860" s="19">
        <v>3338300</v>
      </c>
      <c r="K4860" s="1"/>
      <c r="L4860" s="183"/>
      <c r="M4860" s="44" t="e">
        <f>VLOOKUP(#REF!,'[1]PL3 Danh muc đầy đủ'!$E$9:$X$9281,20,0)</f>
        <v>#REF!</v>
      </c>
      <c r="N4860" s="44" t="e">
        <f>M4860-#REF!</f>
        <v>#REF!</v>
      </c>
    </row>
    <row r="4861" spans="1:14" ht="36" x14ac:dyDescent="0.3">
      <c r="A4861" s="43">
        <v>4851</v>
      </c>
      <c r="B4861" s="17" t="s">
        <v>1284</v>
      </c>
      <c r="C4861" s="18" t="s">
        <v>18148</v>
      </c>
      <c r="D4861" s="17" t="s">
        <v>1285</v>
      </c>
      <c r="E4861" s="18" t="s">
        <v>1286</v>
      </c>
      <c r="F4861" s="18" t="s">
        <v>1286</v>
      </c>
      <c r="G4861" s="17" t="s">
        <v>20</v>
      </c>
      <c r="H4861" s="21">
        <v>3209900</v>
      </c>
      <c r="I4861" s="20">
        <v>3209965.2173913047</v>
      </c>
      <c r="J4861" s="19">
        <v>3338300</v>
      </c>
      <c r="K4861" s="1"/>
      <c r="L4861" s="183"/>
      <c r="M4861" s="44" t="e">
        <f>VLOOKUP(#REF!,'[1]PL3 Danh muc đầy đủ'!$E$9:$X$9281,20,0)</f>
        <v>#REF!</v>
      </c>
      <c r="N4861" s="44" t="e">
        <f>M4861-#REF!</f>
        <v>#REF!</v>
      </c>
    </row>
    <row r="4862" spans="1:14" ht="18" x14ac:dyDescent="0.3">
      <c r="A4862" s="43">
        <v>4852</v>
      </c>
      <c r="B4862" s="17" t="s">
        <v>12588</v>
      </c>
      <c r="C4862" s="18" t="s">
        <v>18167</v>
      </c>
      <c r="D4862" s="17" t="s">
        <v>12589</v>
      </c>
      <c r="E4862" s="18" t="s">
        <v>12590</v>
      </c>
      <c r="F4862" s="18" t="s">
        <v>12590</v>
      </c>
      <c r="G4862" s="17" t="s">
        <v>54</v>
      </c>
      <c r="H4862" s="21">
        <v>7677800</v>
      </c>
      <c r="I4862" s="20">
        <v>7677895.6521739168</v>
      </c>
      <c r="J4862" s="19">
        <v>7985000</v>
      </c>
      <c r="K4862" s="1" t="s">
        <v>12510</v>
      </c>
      <c r="L4862" s="183"/>
      <c r="M4862" s="44" t="e">
        <f>VLOOKUP(#REF!,'[1]PL3 Danh muc đầy đủ'!$E$9:$X$9281,20,0)</f>
        <v>#REF!</v>
      </c>
      <c r="N4862" s="44" t="e">
        <f>M4862-#REF!</f>
        <v>#REF!</v>
      </c>
    </row>
    <row r="4863" spans="1:14" ht="36" x14ac:dyDescent="0.3">
      <c r="A4863" s="43">
        <v>4853</v>
      </c>
      <c r="B4863" s="17" t="s">
        <v>12591</v>
      </c>
      <c r="C4863" s="18" t="s">
        <v>18167</v>
      </c>
      <c r="D4863" s="17" t="s">
        <v>12592</v>
      </c>
      <c r="E4863" s="18" t="s">
        <v>16937</v>
      </c>
      <c r="F4863" s="18" t="s">
        <v>16937</v>
      </c>
      <c r="G4863" s="17" t="s">
        <v>54</v>
      </c>
      <c r="H4863" s="21">
        <v>7677800</v>
      </c>
      <c r="I4863" s="20">
        <v>7677895.6521739168</v>
      </c>
      <c r="J4863" s="19">
        <v>7985000</v>
      </c>
      <c r="K4863" s="1" t="s">
        <v>12510</v>
      </c>
      <c r="L4863" s="183"/>
      <c r="M4863" s="44" t="e">
        <f>VLOOKUP(#REF!,'[1]PL3 Danh muc đầy đủ'!$E$9:$X$9281,20,0)</f>
        <v>#REF!</v>
      </c>
      <c r="N4863" s="44" t="e">
        <f>M4863-#REF!</f>
        <v>#REF!</v>
      </c>
    </row>
    <row r="4864" spans="1:14" ht="36" x14ac:dyDescent="0.3">
      <c r="A4864" s="43">
        <v>4854</v>
      </c>
      <c r="B4864" s="17" t="s">
        <v>12593</v>
      </c>
      <c r="C4864" s="18" t="s">
        <v>18152</v>
      </c>
      <c r="D4864" s="17" t="s">
        <v>12594</v>
      </c>
      <c r="E4864" s="18" t="s">
        <v>16937</v>
      </c>
      <c r="F4864" s="18" t="s">
        <v>16937</v>
      </c>
      <c r="G4864" s="17" t="s">
        <v>54</v>
      </c>
      <c r="H4864" s="21">
        <v>7677800</v>
      </c>
      <c r="I4864" s="20">
        <v>7677895.6521739168</v>
      </c>
      <c r="J4864" s="19">
        <v>7985000</v>
      </c>
      <c r="K4864" s="1" t="s">
        <v>12510</v>
      </c>
      <c r="L4864" s="183"/>
      <c r="M4864" s="44" t="e">
        <f>VLOOKUP(#REF!,'[1]PL3 Danh muc đầy đủ'!$E$9:$X$9281,20,0)</f>
        <v>#REF!</v>
      </c>
      <c r="N4864" s="44" t="e">
        <f>M4864-#REF!</f>
        <v>#REF!</v>
      </c>
    </row>
    <row r="4865" spans="1:14" ht="36" x14ac:dyDescent="0.3">
      <c r="A4865" s="43">
        <v>4855</v>
      </c>
      <c r="B4865" s="17" t="s">
        <v>12595</v>
      </c>
      <c r="C4865" s="18" t="s">
        <v>18152</v>
      </c>
      <c r="D4865" s="17" t="s">
        <v>12596</v>
      </c>
      <c r="E4865" s="18" t="s">
        <v>12590</v>
      </c>
      <c r="F4865" s="18" t="s">
        <v>12590</v>
      </c>
      <c r="G4865" s="17" t="s">
        <v>54</v>
      </c>
      <c r="H4865" s="21">
        <v>7677800</v>
      </c>
      <c r="I4865" s="20">
        <v>7677895.6521739168</v>
      </c>
      <c r="J4865" s="19">
        <v>7985000</v>
      </c>
      <c r="K4865" s="1" t="s">
        <v>12510</v>
      </c>
      <c r="L4865" s="183"/>
      <c r="M4865" s="44" t="e">
        <f>VLOOKUP(#REF!,'[1]PL3 Danh muc đầy đủ'!$E$9:$X$9281,20,0)</f>
        <v>#REF!</v>
      </c>
      <c r="N4865" s="44" t="e">
        <f>M4865-#REF!</f>
        <v>#REF!</v>
      </c>
    </row>
    <row r="4866" spans="1:14" ht="36" x14ac:dyDescent="0.3">
      <c r="A4866" s="43">
        <v>4856</v>
      </c>
      <c r="B4866" s="17" t="s">
        <v>12597</v>
      </c>
      <c r="C4866" s="18" t="s">
        <v>18152</v>
      </c>
      <c r="D4866" s="17" t="s">
        <v>12598</v>
      </c>
      <c r="E4866" s="18" t="s">
        <v>12599</v>
      </c>
      <c r="F4866" s="18" t="s">
        <v>12599</v>
      </c>
      <c r="G4866" s="17" t="s">
        <v>54</v>
      </c>
      <c r="H4866" s="21">
        <v>7677800</v>
      </c>
      <c r="I4866" s="20">
        <v>7677895.6521739168</v>
      </c>
      <c r="J4866" s="19">
        <v>7985000</v>
      </c>
      <c r="K4866" s="1" t="s">
        <v>12510</v>
      </c>
      <c r="L4866" s="183"/>
      <c r="M4866" s="44" t="e">
        <f>VLOOKUP(#REF!,'[1]PL3 Danh muc đầy đủ'!$E$9:$X$9281,20,0)</f>
        <v>#REF!</v>
      </c>
      <c r="N4866" s="44" t="e">
        <f>M4866-#REF!</f>
        <v>#REF!</v>
      </c>
    </row>
    <row r="4867" spans="1:14" ht="36" x14ac:dyDescent="0.3">
      <c r="A4867" s="43">
        <v>4857</v>
      </c>
      <c r="B4867" s="17" t="s">
        <v>12600</v>
      </c>
      <c r="C4867" s="18" t="s">
        <v>18148</v>
      </c>
      <c r="D4867" s="17" t="s">
        <v>12601</v>
      </c>
      <c r="E4867" s="18" t="s">
        <v>12602</v>
      </c>
      <c r="F4867" s="18" t="s">
        <v>12602</v>
      </c>
      <c r="G4867" s="17" t="s">
        <v>24</v>
      </c>
      <c r="H4867" s="21">
        <v>9076600</v>
      </c>
      <c r="I4867" s="20">
        <v>9076660.869565215</v>
      </c>
      <c r="J4867" s="19">
        <v>9439700</v>
      </c>
      <c r="K4867" s="1"/>
      <c r="L4867" s="183"/>
      <c r="M4867" s="44" t="e">
        <f>VLOOKUP(#REF!,'[1]PL3 Danh muc đầy đủ'!$E$9:$X$9281,20,0)</f>
        <v>#REF!</v>
      </c>
      <c r="N4867" s="44" t="e">
        <f>M4867-#REF!</f>
        <v>#REF!</v>
      </c>
    </row>
    <row r="4868" spans="1:14" ht="36" x14ac:dyDescent="0.3">
      <c r="A4868" s="43">
        <v>4858</v>
      </c>
      <c r="B4868" s="17" t="s">
        <v>12603</v>
      </c>
      <c r="C4868" s="18" t="s">
        <v>18152</v>
      </c>
      <c r="D4868" s="17" t="s">
        <v>12604</v>
      </c>
      <c r="E4868" s="18" t="s">
        <v>12605</v>
      </c>
      <c r="F4868" s="18" t="s">
        <v>12605</v>
      </c>
      <c r="G4868" s="17" t="s">
        <v>54</v>
      </c>
      <c r="H4868" s="21">
        <v>9076600</v>
      </c>
      <c r="I4868" s="20">
        <v>9076660.869565215</v>
      </c>
      <c r="J4868" s="19">
        <v>9439700</v>
      </c>
      <c r="K4868" s="1"/>
      <c r="L4868" s="183"/>
      <c r="M4868" s="44" t="e">
        <f>VLOOKUP(#REF!,'[1]PL3 Danh muc đầy đủ'!$E$9:$X$9281,20,0)</f>
        <v>#REF!</v>
      </c>
      <c r="N4868" s="44" t="e">
        <f>M4868-#REF!</f>
        <v>#REF!</v>
      </c>
    </row>
    <row r="4869" spans="1:14" ht="36" x14ac:dyDescent="0.3">
      <c r="A4869" s="43">
        <v>4859</v>
      </c>
      <c r="B4869" s="17" t="s">
        <v>12606</v>
      </c>
      <c r="C4869" s="18" t="s">
        <v>18152</v>
      </c>
      <c r="D4869" s="17" t="s">
        <v>12607</v>
      </c>
      <c r="E4869" s="18" t="s">
        <v>16938</v>
      </c>
      <c r="F4869" s="18" t="s">
        <v>16938</v>
      </c>
      <c r="G4869" s="17" t="s">
        <v>24</v>
      </c>
      <c r="H4869" s="21">
        <v>9076600</v>
      </c>
      <c r="I4869" s="20">
        <v>9076660.869565215</v>
      </c>
      <c r="J4869" s="19">
        <v>9439700</v>
      </c>
      <c r="K4869" s="1"/>
      <c r="L4869" s="183"/>
      <c r="M4869" s="44" t="e">
        <f>VLOOKUP(#REF!,'[1]PL3 Danh muc đầy đủ'!$E$9:$X$9281,20,0)</f>
        <v>#REF!</v>
      </c>
      <c r="N4869" s="44" t="e">
        <f>M4869-#REF!</f>
        <v>#REF!</v>
      </c>
    </row>
    <row r="4870" spans="1:14" ht="36" x14ac:dyDescent="0.3">
      <c r="A4870" s="43">
        <v>4860</v>
      </c>
      <c r="B4870" s="17" t="s">
        <v>12608</v>
      </c>
      <c r="C4870" s="18" t="s">
        <v>18167</v>
      </c>
      <c r="D4870" s="17" t="s">
        <v>12609</v>
      </c>
      <c r="E4870" s="18" t="s">
        <v>12610</v>
      </c>
      <c r="F4870" s="18" t="s">
        <v>12610</v>
      </c>
      <c r="G4870" s="17" t="s">
        <v>18</v>
      </c>
      <c r="H4870" s="21">
        <v>5244100</v>
      </c>
      <c r="I4870" s="20">
        <v>5244130.4347826084</v>
      </c>
      <c r="J4870" s="19">
        <v>5453800</v>
      </c>
      <c r="K4870" s="1"/>
      <c r="L4870" s="183"/>
      <c r="M4870" s="44" t="e">
        <f>VLOOKUP(#REF!,'[1]PL3 Danh muc đầy đủ'!$E$9:$X$9281,20,0)</f>
        <v>#REF!</v>
      </c>
      <c r="N4870" s="44" t="e">
        <f>M4870-#REF!</f>
        <v>#REF!</v>
      </c>
    </row>
    <row r="4871" spans="1:14" ht="36" x14ac:dyDescent="0.3">
      <c r="A4871" s="43">
        <v>4861</v>
      </c>
      <c r="B4871" s="17" t="s">
        <v>12611</v>
      </c>
      <c r="C4871" s="18" t="s">
        <v>18148</v>
      </c>
      <c r="D4871" s="17" t="s">
        <v>12612</v>
      </c>
      <c r="E4871" s="18" t="s">
        <v>12613</v>
      </c>
      <c r="F4871" s="18" t="s">
        <v>12613</v>
      </c>
      <c r="G4871" s="17" t="s">
        <v>24</v>
      </c>
      <c r="H4871" s="21">
        <v>5244100</v>
      </c>
      <c r="I4871" s="20">
        <v>5244130.4347826084</v>
      </c>
      <c r="J4871" s="19">
        <v>5453800</v>
      </c>
      <c r="K4871" s="1"/>
      <c r="L4871" s="183"/>
      <c r="M4871" s="44" t="e">
        <f>VLOOKUP(#REF!,'[1]PL3 Danh muc đầy đủ'!$E$9:$X$9281,20,0)</f>
        <v>#REF!</v>
      </c>
      <c r="N4871" s="44" t="e">
        <f>M4871-#REF!</f>
        <v>#REF!</v>
      </c>
    </row>
    <row r="4872" spans="1:14" ht="18" x14ac:dyDescent="0.3">
      <c r="A4872" s="43">
        <v>4862</v>
      </c>
      <c r="B4872" s="17" t="s">
        <v>12614</v>
      </c>
      <c r="C4872" s="18" t="s">
        <v>18148</v>
      </c>
      <c r="D4872" s="17" t="s">
        <v>12615</v>
      </c>
      <c r="E4872" s="18" t="s">
        <v>12616</v>
      </c>
      <c r="F4872" s="18" t="s">
        <v>12616</v>
      </c>
      <c r="G4872" s="17" t="s">
        <v>18</v>
      </c>
      <c r="H4872" s="21">
        <v>3180600</v>
      </c>
      <c r="I4872" s="20">
        <v>3180608.6956521738</v>
      </c>
      <c r="J4872" s="19">
        <v>3307800</v>
      </c>
      <c r="K4872" s="1"/>
      <c r="L4872" s="183"/>
      <c r="M4872" s="44" t="e">
        <f>VLOOKUP(#REF!,'[1]PL3 Danh muc đầy đủ'!$E$9:$X$9281,20,0)</f>
        <v>#REF!</v>
      </c>
      <c r="N4872" s="44" t="e">
        <f>M4872-#REF!</f>
        <v>#REF!</v>
      </c>
    </row>
    <row r="4873" spans="1:14" ht="18" x14ac:dyDescent="0.3">
      <c r="A4873" s="43">
        <v>4863</v>
      </c>
      <c r="B4873" s="17" t="s">
        <v>12617</v>
      </c>
      <c r="C4873" s="18" t="s">
        <v>18148</v>
      </c>
      <c r="D4873" s="17" t="s">
        <v>12618</v>
      </c>
      <c r="E4873" s="18" t="s">
        <v>12619</v>
      </c>
      <c r="F4873" s="18" t="s">
        <v>12619</v>
      </c>
      <c r="G4873" s="17" t="s">
        <v>18</v>
      </c>
      <c r="H4873" s="21">
        <v>3180600</v>
      </c>
      <c r="I4873" s="20">
        <v>3180608.6956521738</v>
      </c>
      <c r="J4873" s="19">
        <v>3307800</v>
      </c>
      <c r="K4873" s="1"/>
      <c r="L4873" s="183"/>
      <c r="M4873" s="44" t="e">
        <f>VLOOKUP(#REF!,'[1]PL3 Danh muc đầy đủ'!$E$9:$X$9281,20,0)</f>
        <v>#REF!</v>
      </c>
      <c r="N4873" s="44" t="e">
        <f>M4873-#REF!</f>
        <v>#REF!</v>
      </c>
    </row>
    <row r="4874" spans="1:14" ht="36" x14ac:dyDescent="0.3">
      <c r="A4874" s="43">
        <v>4864</v>
      </c>
      <c r="B4874" s="17" t="s">
        <v>12620</v>
      </c>
      <c r="C4874" s="18" t="s">
        <v>18148</v>
      </c>
      <c r="D4874" s="17" t="s">
        <v>12621</v>
      </c>
      <c r="E4874" s="18" t="s">
        <v>16939</v>
      </c>
      <c r="F4874" s="18" t="s">
        <v>16939</v>
      </c>
      <c r="G4874" s="17" t="s">
        <v>18</v>
      </c>
      <c r="H4874" s="21">
        <v>3180600</v>
      </c>
      <c r="I4874" s="20">
        <v>3180608.6956521738</v>
      </c>
      <c r="J4874" s="19">
        <v>3307800</v>
      </c>
      <c r="K4874" s="1"/>
      <c r="L4874" s="183"/>
      <c r="M4874" s="44" t="e">
        <f>VLOOKUP(#REF!,'[1]PL3 Danh muc đầy đủ'!$E$9:$X$9281,20,0)</f>
        <v>#REF!</v>
      </c>
      <c r="N4874" s="44" t="e">
        <f>M4874-#REF!</f>
        <v>#REF!</v>
      </c>
    </row>
    <row r="4875" spans="1:14" ht="36" x14ac:dyDescent="0.3">
      <c r="A4875" s="43">
        <v>4865</v>
      </c>
      <c r="B4875" s="17" t="s">
        <v>12622</v>
      </c>
      <c r="C4875" s="18" t="s">
        <v>18148</v>
      </c>
      <c r="D4875" s="17" t="s">
        <v>12623</v>
      </c>
      <c r="E4875" s="18" t="s">
        <v>16940</v>
      </c>
      <c r="F4875" s="18" t="s">
        <v>16940</v>
      </c>
      <c r="G4875" s="17" t="s">
        <v>18</v>
      </c>
      <c r="H4875" s="21">
        <v>3180600</v>
      </c>
      <c r="I4875" s="20">
        <v>3180608.6956521738</v>
      </c>
      <c r="J4875" s="19">
        <v>3307800</v>
      </c>
      <c r="K4875" s="1"/>
      <c r="L4875" s="183"/>
      <c r="M4875" s="44" t="e">
        <f>VLOOKUP(#REF!,'[1]PL3 Danh muc đầy đủ'!$E$9:$X$9281,20,0)</f>
        <v>#REF!</v>
      </c>
      <c r="N4875" s="44" t="e">
        <f>M4875-#REF!</f>
        <v>#REF!</v>
      </c>
    </row>
    <row r="4876" spans="1:14" ht="54" x14ac:dyDescent="0.3">
      <c r="A4876" s="43">
        <v>4866</v>
      </c>
      <c r="B4876" s="17" t="s">
        <v>12624</v>
      </c>
      <c r="C4876" s="18" t="s">
        <v>18148</v>
      </c>
      <c r="D4876" s="17" t="s">
        <v>12625</v>
      </c>
      <c r="E4876" s="18" t="s">
        <v>16941</v>
      </c>
      <c r="F4876" s="18" t="s">
        <v>16941</v>
      </c>
      <c r="G4876" s="17" t="s">
        <v>18</v>
      </c>
      <c r="H4876" s="21">
        <v>3180600</v>
      </c>
      <c r="I4876" s="20">
        <v>3180608.6956521738</v>
      </c>
      <c r="J4876" s="19">
        <v>3307800</v>
      </c>
      <c r="K4876" s="1"/>
      <c r="L4876" s="183"/>
      <c r="M4876" s="44" t="e">
        <f>VLOOKUP(#REF!,'[1]PL3 Danh muc đầy đủ'!$E$9:$X$9281,20,0)</f>
        <v>#REF!</v>
      </c>
      <c r="N4876" s="44" t="e">
        <f>M4876-#REF!</f>
        <v>#REF!</v>
      </c>
    </row>
    <row r="4877" spans="1:14" ht="72" x14ac:dyDescent="0.3">
      <c r="A4877" s="43">
        <v>4867</v>
      </c>
      <c r="B4877" s="17" t="s">
        <v>12626</v>
      </c>
      <c r="C4877" s="18" t="s">
        <v>18148</v>
      </c>
      <c r="D4877" s="17" t="s">
        <v>12627</v>
      </c>
      <c r="E4877" s="18" t="s">
        <v>16942</v>
      </c>
      <c r="F4877" s="18" t="s">
        <v>16942</v>
      </c>
      <c r="G4877" s="17" t="s">
        <v>18</v>
      </c>
      <c r="H4877" s="21">
        <v>3180600</v>
      </c>
      <c r="I4877" s="20">
        <v>3180608.6956521738</v>
      </c>
      <c r="J4877" s="19">
        <v>3307800</v>
      </c>
      <c r="K4877" s="1"/>
      <c r="L4877" s="183"/>
      <c r="M4877" s="44" t="e">
        <f>VLOOKUP(#REF!,'[1]PL3 Danh muc đầy đủ'!$E$9:$X$9281,20,0)</f>
        <v>#REF!</v>
      </c>
      <c r="N4877" s="44" t="e">
        <f>M4877-#REF!</f>
        <v>#REF!</v>
      </c>
    </row>
    <row r="4878" spans="1:14" ht="18" x14ac:dyDescent="0.3">
      <c r="A4878" s="43">
        <v>4868</v>
      </c>
      <c r="B4878" s="17" t="s">
        <v>12628</v>
      </c>
      <c r="C4878" s="18" t="s">
        <v>18158</v>
      </c>
      <c r="D4878" s="17" t="s">
        <v>12629</v>
      </c>
      <c r="E4878" s="18" t="s">
        <v>12630</v>
      </c>
      <c r="F4878" s="18" t="s">
        <v>12630</v>
      </c>
      <c r="G4878" s="17" t="s">
        <v>24</v>
      </c>
      <c r="H4878" s="21">
        <v>3180600</v>
      </c>
      <c r="I4878" s="20">
        <v>3180608.6956521738</v>
      </c>
      <c r="J4878" s="19">
        <v>3307800</v>
      </c>
      <c r="K4878" s="1"/>
      <c r="L4878" s="183"/>
      <c r="M4878" s="44" t="e">
        <f>VLOOKUP(#REF!,'[1]PL3 Danh muc đầy đủ'!$E$9:$X$9281,20,0)</f>
        <v>#REF!</v>
      </c>
      <c r="N4878" s="44" t="e">
        <f>M4878-#REF!</f>
        <v>#REF!</v>
      </c>
    </row>
    <row r="4879" spans="1:14" ht="18" x14ac:dyDescent="0.3">
      <c r="A4879" s="43">
        <v>4869</v>
      </c>
      <c r="B4879" s="17" t="s">
        <v>12632</v>
      </c>
      <c r="C4879" s="18" t="s">
        <v>18167</v>
      </c>
      <c r="D4879" s="17" t="s">
        <v>12633</v>
      </c>
      <c r="E4879" s="18" t="s">
        <v>12634</v>
      </c>
      <c r="F4879" s="18" t="s">
        <v>12634</v>
      </c>
      <c r="G4879" s="17" t="s">
        <v>24</v>
      </c>
      <c r="H4879" s="21">
        <v>4936000</v>
      </c>
      <c r="I4879" s="20">
        <v>4936095.6521739131</v>
      </c>
      <c r="J4879" s="19">
        <v>5133500</v>
      </c>
      <c r="K4879" s="1" t="s">
        <v>8702</v>
      </c>
      <c r="L4879" s="183"/>
      <c r="M4879" s="44" t="e">
        <f>VLOOKUP(#REF!,'[1]PL3 Danh muc đầy đủ'!$E$9:$X$9281,20,0)</f>
        <v>#REF!</v>
      </c>
      <c r="N4879" s="44" t="e">
        <f>M4879-#REF!</f>
        <v>#REF!</v>
      </c>
    </row>
    <row r="4880" spans="1:14" ht="18" x14ac:dyDescent="0.3">
      <c r="A4880" s="43">
        <v>4870</v>
      </c>
      <c r="B4880" s="17" t="s">
        <v>12635</v>
      </c>
      <c r="C4880" s="18" t="s">
        <v>18148</v>
      </c>
      <c r="D4880" s="17" t="s">
        <v>12636</v>
      </c>
      <c r="E4880" s="18" t="s">
        <v>12631</v>
      </c>
      <c r="F4880" s="18" t="s">
        <v>12631</v>
      </c>
      <c r="G4880" s="17" t="s">
        <v>24</v>
      </c>
      <c r="H4880" s="21">
        <v>4936000</v>
      </c>
      <c r="I4880" s="20">
        <v>4936095.6521739131</v>
      </c>
      <c r="J4880" s="19">
        <v>5133500</v>
      </c>
      <c r="K4880" s="1" t="s">
        <v>8702</v>
      </c>
      <c r="L4880" s="183"/>
      <c r="M4880" s="44" t="e">
        <f>VLOOKUP(#REF!,'[1]PL3 Danh muc đầy đủ'!$E$9:$X$9281,20,0)</f>
        <v>#REF!</v>
      </c>
      <c r="N4880" s="44" t="e">
        <f>M4880-#REF!</f>
        <v>#REF!</v>
      </c>
    </row>
    <row r="4881" spans="1:14" ht="54" x14ac:dyDescent="0.3">
      <c r="A4881" s="43">
        <v>4871</v>
      </c>
      <c r="B4881" s="17" t="s">
        <v>12637</v>
      </c>
      <c r="C4881" s="18" t="s">
        <v>18141</v>
      </c>
      <c r="D4881" s="17" t="s">
        <v>12638</v>
      </c>
      <c r="E4881" s="18" t="s">
        <v>12639</v>
      </c>
      <c r="F4881" s="18" t="s">
        <v>12639</v>
      </c>
      <c r="G4881" s="17" t="s">
        <v>54</v>
      </c>
      <c r="H4881" s="21">
        <v>6572800</v>
      </c>
      <c r="I4881" s="20">
        <v>6572895.6521739168</v>
      </c>
      <c r="J4881" s="19">
        <v>6835800</v>
      </c>
      <c r="K4881" s="1"/>
      <c r="L4881" s="183"/>
      <c r="M4881" s="44" t="e">
        <f>VLOOKUP(#REF!,'[1]PL3 Danh muc đầy đủ'!$E$9:$X$9281,20,0)</f>
        <v>#REF!</v>
      </c>
      <c r="N4881" s="44" t="e">
        <f>M4881-#REF!</f>
        <v>#REF!</v>
      </c>
    </row>
    <row r="4882" spans="1:14" ht="54" x14ac:dyDescent="0.3">
      <c r="A4882" s="43">
        <v>4872</v>
      </c>
      <c r="B4882" s="17" t="s">
        <v>12640</v>
      </c>
      <c r="C4882" s="18" t="s">
        <v>18141</v>
      </c>
      <c r="D4882" s="17" t="s">
        <v>12641</v>
      </c>
      <c r="E4882" s="18" t="s">
        <v>12642</v>
      </c>
      <c r="F4882" s="18" t="s">
        <v>12642</v>
      </c>
      <c r="G4882" s="17" t="s">
        <v>54</v>
      </c>
      <c r="H4882" s="21">
        <v>6572800</v>
      </c>
      <c r="I4882" s="20">
        <v>6572895.6521739168</v>
      </c>
      <c r="J4882" s="19">
        <v>6835800</v>
      </c>
      <c r="K4882" s="1"/>
      <c r="L4882" s="183"/>
      <c r="M4882" s="44" t="e">
        <f>VLOOKUP(#REF!,'[1]PL3 Danh muc đầy đủ'!$E$9:$X$9281,20,0)</f>
        <v>#REF!</v>
      </c>
      <c r="N4882" s="44" t="e">
        <f>M4882-#REF!</f>
        <v>#REF!</v>
      </c>
    </row>
    <row r="4883" spans="1:14" ht="54" x14ac:dyDescent="0.3">
      <c r="A4883" s="43">
        <v>4873</v>
      </c>
      <c r="B4883" s="17" t="s">
        <v>12643</v>
      </c>
      <c r="C4883" s="18" t="s">
        <v>18141</v>
      </c>
      <c r="D4883" s="17" t="s">
        <v>12644</v>
      </c>
      <c r="E4883" s="18" t="s">
        <v>16943</v>
      </c>
      <c r="F4883" s="18" t="s">
        <v>16943</v>
      </c>
      <c r="G4883" s="17" t="s">
        <v>54</v>
      </c>
      <c r="H4883" s="21">
        <v>6572800</v>
      </c>
      <c r="I4883" s="20">
        <v>6572895.6521739168</v>
      </c>
      <c r="J4883" s="19">
        <v>6835800</v>
      </c>
      <c r="K4883" s="1"/>
      <c r="L4883" s="183"/>
      <c r="M4883" s="44" t="e">
        <f>VLOOKUP(#REF!,'[1]PL3 Danh muc đầy đủ'!$E$9:$X$9281,20,0)</f>
        <v>#REF!</v>
      </c>
      <c r="N4883" s="44" t="e">
        <f>M4883-#REF!</f>
        <v>#REF!</v>
      </c>
    </row>
    <row r="4884" spans="1:14" ht="18" x14ac:dyDescent="0.3">
      <c r="A4884" s="43">
        <v>4874</v>
      </c>
      <c r="B4884" s="17" t="s">
        <v>12645</v>
      </c>
      <c r="C4884" s="18" t="s">
        <v>18167</v>
      </c>
      <c r="D4884" s="17" t="s">
        <v>12646</v>
      </c>
      <c r="E4884" s="18" t="s">
        <v>12647</v>
      </c>
      <c r="F4884" s="18" t="s">
        <v>12647</v>
      </c>
      <c r="G4884" s="17" t="s">
        <v>24</v>
      </c>
      <c r="H4884" s="21">
        <v>5530000</v>
      </c>
      <c r="I4884" s="20">
        <v>5530095.6521739131</v>
      </c>
      <c r="J4884" s="19">
        <v>5751200</v>
      </c>
      <c r="K4884" s="1"/>
      <c r="L4884" s="183"/>
      <c r="M4884" s="44" t="e">
        <f>VLOOKUP(#REF!,'[1]PL3 Danh muc đầy đủ'!$E$9:$X$9281,20,0)</f>
        <v>#REF!</v>
      </c>
      <c r="N4884" s="44" t="e">
        <f>M4884-#REF!</f>
        <v>#REF!</v>
      </c>
    </row>
    <row r="4885" spans="1:14" ht="18" x14ac:dyDescent="0.3">
      <c r="A4885" s="43">
        <v>4875</v>
      </c>
      <c r="B4885" s="17" t="s">
        <v>12648</v>
      </c>
      <c r="C4885" s="18" t="s">
        <v>18148</v>
      </c>
      <c r="D4885" s="17" t="s">
        <v>12649</v>
      </c>
      <c r="E4885" s="18" t="s">
        <v>12650</v>
      </c>
      <c r="F4885" s="18" t="s">
        <v>12650</v>
      </c>
      <c r="G4885" s="17" t="s">
        <v>24</v>
      </c>
      <c r="H4885" s="21">
        <v>5530000</v>
      </c>
      <c r="I4885" s="20">
        <v>5530095.6521739131</v>
      </c>
      <c r="J4885" s="19">
        <v>5751200</v>
      </c>
      <c r="K4885" s="1"/>
      <c r="L4885" s="183"/>
      <c r="M4885" s="44" t="e">
        <f>VLOOKUP(#REF!,'[1]PL3 Danh muc đầy đủ'!$E$9:$X$9281,20,0)</f>
        <v>#REF!</v>
      </c>
      <c r="N4885" s="44" t="e">
        <f>M4885-#REF!</f>
        <v>#REF!</v>
      </c>
    </row>
    <row r="4886" spans="1:14" ht="36" x14ac:dyDescent="0.3">
      <c r="A4886" s="43">
        <v>4876</v>
      </c>
      <c r="B4886" s="17" t="s">
        <v>12651</v>
      </c>
      <c r="C4886" s="18" t="s">
        <v>18148</v>
      </c>
      <c r="D4886" s="17" t="s">
        <v>12652</v>
      </c>
      <c r="E4886" s="18" t="s">
        <v>12653</v>
      </c>
      <c r="F4886" s="18" t="s">
        <v>12653</v>
      </c>
      <c r="G4886" s="17" t="s">
        <v>24</v>
      </c>
      <c r="H4886" s="21">
        <v>5530000</v>
      </c>
      <c r="I4886" s="20">
        <v>5530095.6521739131</v>
      </c>
      <c r="J4886" s="19">
        <v>5751200</v>
      </c>
      <c r="K4886" s="1"/>
      <c r="L4886" s="183"/>
      <c r="M4886" s="44" t="e">
        <f>VLOOKUP(#REF!,'[1]PL3 Danh muc đầy đủ'!$E$9:$X$9281,20,0)</f>
        <v>#REF!</v>
      </c>
      <c r="N4886" s="44" t="e">
        <f>M4886-#REF!</f>
        <v>#REF!</v>
      </c>
    </row>
    <row r="4887" spans="1:14" ht="18" x14ac:dyDescent="0.3">
      <c r="A4887" s="43">
        <v>4877</v>
      </c>
      <c r="B4887" s="17" t="s">
        <v>12654</v>
      </c>
      <c r="C4887" s="18" t="s">
        <v>18148</v>
      </c>
      <c r="D4887" s="17" t="s">
        <v>12655</v>
      </c>
      <c r="E4887" s="18" t="s">
        <v>12656</v>
      </c>
      <c r="F4887" s="18" t="s">
        <v>12656</v>
      </c>
      <c r="G4887" s="17" t="s">
        <v>24</v>
      </c>
      <c r="H4887" s="21">
        <v>7715300</v>
      </c>
      <c r="I4887" s="20">
        <v>7715391.3043478206</v>
      </c>
      <c r="J4887" s="19">
        <v>8024000</v>
      </c>
      <c r="K4887" s="1"/>
      <c r="L4887" s="183"/>
      <c r="M4887" s="44" t="e">
        <f>VLOOKUP(#REF!,'[1]PL3 Danh muc đầy đủ'!$E$9:$X$9281,20,0)</f>
        <v>#REF!</v>
      </c>
      <c r="N4887" s="44" t="e">
        <f>M4887-#REF!</f>
        <v>#REF!</v>
      </c>
    </row>
    <row r="4888" spans="1:14" ht="36" x14ac:dyDescent="0.3">
      <c r="A4888" s="43">
        <v>4878</v>
      </c>
      <c r="B4888" s="17" t="s">
        <v>12657</v>
      </c>
      <c r="C4888" s="18" t="s">
        <v>18148</v>
      </c>
      <c r="D4888" s="17" t="s">
        <v>12658</v>
      </c>
      <c r="E4888" s="18" t="s">
        <v>12659</v>
      </c>
      <c r="F4888" s="18" t="s">
        <v>12659</v>
      </c>
      <c r="G4888" s="17" t="s">
        <v>24</v>
      </c>
      <c r="H4888" s="21">
        <v>7715300</v>
      </c>
      <c r="I4888" s="20">
        <v>7715391.3043478206</v>
      </c>
      <c r="J4888" s="19">
        <v>8024000</v>
      </c>
      <c r="K4888" s="1"/>
      <c r="L4888" s="183"/>
      <c r="M4888" s="44" t="e">
        <f>VLOOKUP(#REF!,'[1]PL3 Danh muc đầy đủ'!$E$9:$X$9281,20,0)</f>
        <v>#REF!</v>
      </c>
      <c r="N4888" s="44" t="e">
        <f>M4888-#REF!</f>
        <v>#REF!</v>
      </c>
    </row>
    <row r="4889" spans="1:14" ht="18" x14ac:dyDescent="0.3">
      <c r="A4889" s="43">
        <v>4879</v>
      </c>
      <c r="B4889" s="17" t="s">
        <v>12661</v>
      </c>
      <c r="C4889" s="18" t="s">
        <v>18148</v>
      </c>
      <c r="D4889" s="17" t="s">
        <v>12662</v>
      </c>
      <c r="E4889" s="18" t="s">
        <v>12660</v>
      </c>
      <c r="F4889" s="18" t="s">
        <v>12660</v>
      </c>
      <c r="G4889" s="17" t="s">
        <v>24</v>
      </c>
      <c r="H4889" s="21">
        <v>5530000</v>
      </c>
      <c r="I4889" s="20">
        <v>5530095.6521739131</v>
      </c>
      <c r="J4889" s="19">
        <v>5751200</v>
      </c>
      <c r="K4889" s="1"/>
      <c r="L4889" s="183"/>
      <c r="M4889" s="44" t="e">
        <f>VLOOKUP(#REF!,'[1]PL3 Danh muc đầy đủ'!$E$9:$X$9281,20,0)</f>
        <v>#REF!</v>
      </c>
      <c r="N4889" s="44" t="e">
        <f>M4889-#REF!</f>
        <v>#REF!</v>
      </c>
    </row>
    <row r="4890" spans="1:14" ht="18" x14ac:dyDescent="0.3">
      <c r="A4890" s="43">
        <v>4880</v>
      </c>
      <c r="B4890" s="17" t="s">
        <v>12664</v>
      </c>
      <c r="C4890" s="18" t="s">
        <v>18167</v>
      </c>
      <c r="D4890" s="17" t="s">
        <v>12665</v>
      </c>
      <c r="E4890" s="18" t="s">
        <v>12663</v>
      </c>
      <c r="F4890" s="18" t="s">
        <v>12663</v>
      </c>
      <c r="G4890" s="17" t="s">
        <v>24</v>
      </c>
      <c r="H4890" s="21">
        <v>5537100</v>
      </c>
      <c r="I4890" s="20">
        <v>5537130.4347826084</v>
      </c>
      <c r="J4890" s="19">
        <v>5758600</v>
      </c>
      <c r="K4890" s="1"/>
      <c r="L4890" s="183"/>
      <c r="M4890" s="44" t="e">
        <f>VLOOKUP(#REF!,'[1]PL3 Danh muc đầy đủ'!$E$9:$X$9281,20,0)</f>
        <v>#REF!</v>
      </c>
      <c r="N4890" s="44" t="e">
        <f>M4890-#REF!</f>
        <v>#REF!</v>
      </c>
    </row>
    <row r="4891" spans="1:14" ht="18" x14ac:dyDescent="0.3">
      <c r="A4891" s="43">
        <v>4881</v>
      </c>
      <c r="B4891" s="17" t="s">
        <v>12666</v>
      </c>
      <c r="C4891" s="18" t="s">
        <v>18148</v>
      </c>
      <c r="D4891" s="17" t="s">
        <v>12667</v>
      </c>
      <c r="E4891" s="18" t="s">
        <v>12663</v>
      </c>
      <c r="F4891" s="18" t="s">
        <v>12663</v>
      </c>
      <c r="G4891" s="17" t="s">
        <v>24</v>
      </c>
      <c r="H4891" s="21">
        <v>5537100</v>
      </c>
      <c r="I4891" s="20">
        <v>5537130.4347826084</v>
      </c>
      <c r="J4891" s="19">
        <v>5758600</v>
      </c>
      <c r="K4891" s="1"/>
      <c r="L4891" s="183"/>
      <c r="M4891" s="44" t="e">
        <f>VLOOKUP(#REF!,'[1]PL3 Danh muc đầy đủ'!$E$9:$X$9281,20,0)</f>
        <v>#REF!</v>
      </c>
      <c r="N4891" s="44" t="e">
        <f>M4891-#REF!</f>
        <v>#REF!</v>
      </c>
    </row>
    <row r="4892" spans="1:14" ht="36" x14ac:dyDescent="0.3">
      <c r="A4892" s="43">
        <v>4882</v>
      </c>
      <c r="B4892" s="17" t="s">
        <v>12668</v>
      </c>
      <c r="C4892" s="18" t="s">
        <v>18148</v>
      </c>
      <c r="D4892" s="17" t="s">
        <v>12669</v>
      </c>
      <c r="E4892" s="18" t="s">
        <v>12670</v>
      </c>
      <c r="F4892" s="18" t="s">
        <v>12670</v>
      </c>
      <c r="G4892" s="17" t="s">
        <v>24</v>
      </c>
      <c r="H4892" s="21">
        <v>5537100</v>
      </c>
      <c r="I4892" s="20">
        <v>5537130.4347826084</v>
      </c>
      <c r="J4892" s="19">
        <v>5758600</v>
      </c>
      <c r="K4892" s="1"/>
      <c r="L4892" s="183"/>
      <c r="M4892" s="44" t="e">
        <f>VLOOKUP(#REF!,'[1]PL3 Danh muc đầy đủ'!$E$9:$X$9281,20,0)</f>
        <v>#REF!</v>
      </c>
      <c r="N4892" s="44" t="e">
        <f>M4892-#REF!</f>
        <v>#REF!</v>
      </c>
    </row>
    <row r="4893" spans="1:14" ht="36" x14ac:dyDescent="0.3">
      <c r="A4893" s="43">
        <v>4883</v>
      </c>
      <c r="B4893" s="17" t="s">
        <v>12671</v>
      </c>
      <c r="C4893" s="18" t="s">
        <v>18148</v>
      </c>
      <c r="D4893" s="17" t="s">
        <v>12672</v>
      </c>
      <c r="E4893" s="18" t="s">
        <v>12673</v>
      </c>
      <c r="F4893" s="18" t="s">
        <v>12673</v>
      </c>
      <c r="G4893" s="17" t="s">
        <v>18</v>
      </c>
      <c r="H4893" s="21">
        <v>3045800</v>
      </c>
      <c r="I4893" s="20">
        <v>3045886.9565217393</v>
      </c>
      <c r="J4893" s="19">
        <v>3167700</v>
      </c>
      <c r="K4893" s="1"/>
      <c r="L4893" s="183"/>
      <c r="M4893" s="44" t="e">
        <f>VLOOKUP(#REF!,'[1]PL3 Danh muc đầy đủ'!$E$9:$X$9281,20,0)</f>
        <v>#REF!</v>
      </c>
      <c r="N4893" s="44" t="e">
        <f>M4893-#REF!</f>
        <v>#REF!</v>
      </c>
    </row>
    <row r="4894" spans="1:14" ht="36" x14ac:dyDescent="0.3">
      <c r="A4894" s="43">
        <v>4884</v>
      </c>
      <c r="B4894" s="17" t="s">
        <v>12674</v>
      </c>
      <c r="C4894" s="18" t="s">
        <v>18148</v>
      </c>
      <c r="D4894" s="17" t="s">
        <v>12675</v>
      </c>
      <c r="E4894" s="18" t="s">
        <v>12676</v>
      </c>
      <c r="F4894" s="18" t="s">
        <v>12676</v>
      </c>
      <c r="G4894" s="17" t="s">
        <v>20</v>
      </c>
      <c r="H4894" s="21">
        <v>3045800</v>
      </c>
      <c r="I4894" s="20">
        <v>3045886.9565217393</v>
      </c>
      <c r="J4894" s="19">
        <v>3167700</v>
      </c>
      <c r="K4894" s="1"/>
      <c r="L4894" s="183"/>
      <c r="M4894" s="44" t="e">
        <f>VLOOKUP(#REF!,'[1]PL3 Danh muc đầy đủ'!$E$9:$X$9281,20,0)</f>
        <v>#REF!</v>
      </c>
      <c r="N4894" s="44" t="e">
        <f>M4894-#REF!</f>
        <v>#REF!</v>
      </c>
    </row>
    <row r="4895" spans="1:14" ht="36" x14ac:dyDescent="0.3">
      <c r="A4895" s="43">
        <v>4885</v>
      </c>
      <c r="B4895" s="17" t="s">
        <v>12677</v>
      </c>
      <c r="C4895" s="18" t="s">
        <v>18148</v>
      </c>
      <c r="D4895" s="17" t="s">
        <v>12678</v>
      </c>
      <c r="E4895" s="18" t="s">
        <v>12679</v>
      </c>
      <c r="F4895" s="18" t="s">
        <v>12679</v>
      </c>
      <c r="G4895" s="17" t="s">
        <v>20</v>
      </c>
      <c r="H4895" s="21">
        <v>3045800</v>
      </c>
      <c r="I4895" s="20">
        <v>3045886.9565217393</v>
      </c>
      <c r="J4895" s="19">
        <v>3167700</v>
      </c>
      <c r="K4895" s="1"/>
      <c r="L4895" s="183"/>
      <c r="M4895" s="44" t="e">
        <f>VLOOKUP(#REF!,'[1]PL3 Danh muc đầy đủ'!$E$9:$X$9281,20,0)</f>
        <v>#REF!</v>
      </c>
      <c r="N4895" s="44" t="e">
        <f>M4895-#REF!</f>
        <v>#REF!</v>
      </c>
    </row>
    <row r="4896" spans="1:14" ht="18" x14ac:dyDescent="0.3">
      <c r="A4896" s="43">
        <v>4886</v>
      </c>
      <c r="B4896" s="17" t="s">
        <v>12680</v>
      </c>
      <c r="C4896" s="18" t="s">
        <v>18147</v>
      </c>
      <c r="D4896" s="17" t="s">
        <v>12681</v>
      </c>
      <c r="E4896" s="18" t="s">
        <v>12682</v>
      </c>
      <c r="F4896" s="18" t="s">
        <v>12682</v>
      </c>
      <c r="G4896" s="17" t="s">
        <v>1648</v>
      </c>
      <c r="H4896" s="21">
        <v>34500</v>
      </c>
      <c r="I4896" s="20">
        <v>34533.913043478213</v>
      </c>
      <c r="J4896" s="19">
        <v>35900</v>
      </c>
      <c r="K4896" s="1"/>
      <c r="L4896" s="183"/>
      <c r="M4896" s="44" t="e">
        <f>VLOOKUP(#REF!,'[1]PL3 Danh muc đầy đủ'!$E$9:$X$9281,20,0)</f>
        <v>#REF!</v>
      </c>
      <c r="N4896" s="44" t="e">
        <f>M4896-#REF!</f>
        <v>#REF!</v>
      </c>
    </row>
    <row r="4897" spans="1:14" ht="36" x14ac:dyDescent="0.3">
      <c r="A4897" s="43">
        <v>4887</v>
      </c>
      <c r="B4897" s="17" t="s">
        <v>12683</v>
      </c>
      <c r="C4897" s="18" t="s">
        <v>18167</v>
      </c>
      <c r="D4897" s="17" t="s">
        <v>12684</v>
      </c>
      <c r="E4897" s="18" t="s">
        <v>12685</v>
      </c>
      <c r="F4897" s="18" t="s">
        <v>12685</v>
      </c>
      <c r="G4897" s="17" t="s">
        <v>1633</v>
      </c>
      <c r="H4897" s="21">
        <v>245500</v>
      </c>
      <c r="I4897" s="20">
        <v>245530.4347826087</v>
      </c>
      <c r="J4897" s="19">
        <v>255300</v>
      </c>
      <c r="K4897" s="1"/>
      <c r="L4897" s="183"/>
      <c r="M4897" s="44" t="e">
        <f>VLOOKUP(#REF!,'[1]PL3 Danh muc đầy đủ'!$E$9:$X$9281,20,0)</f>
        <v>#REF!</v>
      </c>
      <c r="N4897" s="44" t="e">
        <f>M4897-#REF!</f>
        <v>#REF!</v>
      </c>
    </row>
    <row r="4898" spans="1:14" ht="36" x14ac:dyDescent="0.3">
      <c r="A4898" s="43">
        <v>4888</v>
      </c>
      <c r="B4898" s="17" t="s">
        <v>12686</v>
      </c>
      <c r="C4898" s="18" t="s">
        <v>18153</v>
      </c>
      <c r="D4898" s="17" t="s">
        <v>12687</v>
      </c>
      <c r="E4898" s="18" t="s">
        <v>12688</v>
      </c>
      <c r="F4898" s="18" t="s">
        <v>12688</v>
      </c>
      <c r="G4898" s="17" t="s">
        <v>1633</v>
      </c>
      <c r="H4898" s="21">
        <v>245500</v>
      </c>
      <c r="I4898" s="20">
        <v>245530.4347826087</v>
      </c>
      <c r="J4898" s="19">
        <v>255300</v>
      </c>
      <c r="K4898" s="1"/>
      <c r="L4898" s="183"/>
      <c r="M4898" s="44" t="e">
        <f>VLOOKUP(#REF!,'[1]PL3 Danh muc đầy đủ'!$E$9:$X$9281,20,0)</f>
        <v>#REF!</v>
      </c>
      <c r="N4898" s="44" t="e">
        <f>M4898-#REF!</f>
        <v>#REF!</v>
      </c>
    </row>
    <row r="4899" spans="1:14" ht="18" x14ac:dyDescent="0.3">
      <c r="A4899" s="43">
        <v>4889</v>
      </c>
      <c r="B4899" s="17" t="s">
        <v>12689</v>
      </c>
      <c r="C4899" s="18" t="s">
        <v>18167</v>
      </c>
      <c r="D4899" s="17" t="s">
        <v>12690</v>
      </c>
      <c r="E4899" s="18" t="s">
        <v>12691</v>
      </c>
      <c r="F4899" s="18" t="s">
        <v>12691</v>
      </c>
      <c r="G4899" s="17" t="s">
        <v>1648</v>
      </c>
      <c r="H4899" s="21">
        <v>98300</v>
      </c>
      <c r="I4899" s="20">
        <v>98353.043478260835</v>
      </c>
      <c r="J4899" s="19">
        <v>102200</v>
      </c>
      <c r="K4899" s="1"/>
      <c r="L4899" s="183"/>
      <c r="M4899" s="44" t="e">
        <f>VLOOKUP(#REF!,'[1]PL3 Danh muc đầy đủ'!$E$9:$X$9281,20,0)</f>
        <v>#REF!</v>
      </c>
      <c r="N4899" s="44" t="e">
        <f>M4899-#REF!</f>
        <v>#REF!</v>
      </c>
    </row>
    <row r="4900" spans="1:14" ht="18" x14ac:dyDescent="0.3">
      <c r="A4900" s="43">
        <v>4890</v>
      </c>
      <c r="B4900" s="17" t="s">
        <v>12692</v>
      </c>
      <c r="C4900" s="18" t="s">
        <v>18148</v>
      </c>
      <c r="D4900" s="17" t="s">
        <v>12693</v>
      </c>
      <c r="E4900" s="18" t="s">
        <v>12694</v>
      </c>
      <c r="F4900" s="18" t="s">
        <v>12694</v>
      </c>
      <c r="G4900" s="17" t="s">
        <v>95</v>
      </c>
      <c r="H4900" s="21">
        <v>126500</v>
      </c>
      <c r="I4900" s="20">
        <v>126521.73913043475</v>
      </c>
      <c r="J4900" s="19">
        <v>131500</v>
      </c>
      <c r="K4900" s="1"/>
      <c r="L4900" s="183"/>
      <c r="M4900" s="44" t="e">
        <f>VLOOKUP(#REF!,'[1]PL3 Danh muc đầy đủ'!$E$9:$X$9281,20,0)</f>
        <v>#REF!</v>
      </c>
      <c r="N4900" s="44" t="e">
        <f>M4900-#REF!</f>
        <v>#REF!</v>
      </c>
    </row>
    <row r="4901" spans="1:14" ht="18" x14ac:dyDescent="0.3">
      <c r="A4901" s="43">
        <v>4891</v>
      </c>
      <c r="B4901" s="17" t="s">
        <v>12695</v>
      </c>
      <c r="C4901" s="18" t="s">
        <v>18167</v>
      </c>
      <c r="D4901" s="17" t="s">
        <v>12696</v>
      </c>
      <c r="E4901" s="18" t="s">
        <v>16944</v>
      </c>
      <c r="F4901" s="18" t="s">
        <v>16944</v>
      </c>
      <c r="G4901" s="17" t="s">
        <v>1648</v>
      </c>
      <c r="H4901" s="21">
        <v>69300</v>
      </c>
      <c r="I4901" s="20">
        <v>69382.608695652132</v>
      </c>
      <c r="J4901" s="19">
        <v>72100</v>
      </c>
      <c r="K4901" s="1"/>
      <c r="L4901" s="183"/>
      <c r="M4901" s="44" t="e">
        <f>VLOOKUP(#REF!,'[1]PL3 Danh muc đầy đủ'!$E$9:$X$9281,20,0)</f>
        <v>#REF!</v>
      </c>
      <c r="N4901" s="44" t="e">
        <f>M4901-#REF!</f>
        <v>#REF!</v>
      </c>
    </row>
    <row r="4902" spans="1:14" ht="18" x14ac:dyDescent="0.3">
      <c r="A4902" s="43">
        <v>4892</v>
      </c>
      <c r="B4902" s="17" t="s">
        <v>12697</v>
      </c>
      <c r="C4902" s="18" t="s">
        <v>18148</v>
      </c>
      <c r="D4902" s="17" t="s">
        <v>12698</v>
      </c>
      <c r="E4902" s="18" t="s">
        <v>16944</v>
      </c>
      <c r="F4902" s="18" t="s">
        <v>16944</v>
      </c>
      <c r="G4902" s="17" t="s">
        <v>1648</v>
      </c>
      <c r="H4902" s="21">
        <v>69300</v>
      </c>
      <c r="I4902" s="20">
        <v>69382.608695652132</v>
      </c>
      <c r="J4902" s="19">
        <v>72100</v>
      </c>
      <c r="K4902" s="1"/>
      <c r="L4902" s="183"/>
      <c r="M4902" s="44" t="e">
        <f>VLOOKUP(#REF!,'[1]PL3 Danh muc đầy đủ'!$E$9:$X$9281,20,0)</f>
        <v>#REF!</v>
      </c>
      <c r="N4902" s="44" t="e">
        <f>M4902-#REF!</f>
        <v>#REF!</v>
      </c>
    </row>
    <row r="4903" spans="1:14" ht="18" x14ac:dyDescent="0.3">
      <c r="A4903" s="43">
        <v>4893</v>
      </c>
      <c r="B4903" s="17" t="s">
        <v>12699</v>
      </c>
      <c r="C4903" s="18" t="s">
        <v>18167</v>
      </c>
      <c r="D4903" s="17" t="s">
        <v>12082</v>
      </c>
      <c r="E4903" s="18" t="s">
        <v>16910</v>
      </c>
      <c r="F4903" s="18" t="s">
        <v>16910</v>
      </c>
      <c r="G4903" s="17" t="s">
        <v>1633</v>
      </c>
      <c r="H4903" s="21">
        <v>771900</v>
      </c>
      <c r="I4903" s="20">
        <v>771982.6086956521</v>
      </c>
      <c r="J4903" s="19">
        <v>802800</v>
      </c>
      <c r="K4903" s="1"/>
      <c r="L4903" s="183"/>
      <c r="M4903" s="44" t="e">
        <f>VLOOKUP(#REF!,'[1]PL3 Danh muc đầy đủ'!$E$9:$X$9281,20,0)</f>
        <v>#REF!</v>
      </c>
      <c r="N4903" s="44" t="e">
        <f>M4903-#REF!</f>
        <v>#REF!</v>
      </c>
    </row>
    <row r="4904" spans="1:14" ht="18" x14ac:dyDescent="0.3">
      <c r="A4904" s="43">
        <v>4894</v>
      </c>
      <c r="B4904" s="17" t="s">
        <v>12700</v>
      </c>
      <c r="C4904" s="18" t="s">
        <v>18148</v>
      </c>
      <c r="D4904" s="17" t="s">
        <v>12084</v>
      </c>
      <c r="E4904" s="18" t="s">
        <v>16910</v>
      </c>
      <c r="F4904" s="18" t="s">
        <v>16910</v>
      </c>
      <c r="G4904" s="17" t="s">
        <v>1633</v>
      </c>
      <c r="H4904" s="21">
        <v>771900</v>
      </c>
      <c r="I4904" s="20">
        <v>771982.6086956521</v>
      </c>
      <c r="J4904" s="19">
        <v>802800</v>
      </c>
      <c r="K4904" s="1"/>
      <c r="L4904" s="183"/>
      <c r="M4904" s="44" t="e">
        <f>VLOOKUP(#REF!,'[1]PL3 Danh muc đầy đủ'!$E$9:$X$9281,20,0)</f>
        <v>#REF!</v>
      </c>
      <c r="N4904" s="44" t="e">
        <f>M4904-#REF!</f>
        <v>#REF!</v>
      </c>
    </row>
    <row r="4905" spans="1:14" ht="18" x14ac:dyDescent="0.3">
      <c r="A4905" s="43">
        <v>4895</v>
      </c>
      <c r="B4905" s="17" t="s">
        <v>12701</v>
      </c>
      <c r="C4905" s="18" t="s">
        <v>18167</v>
      </c>
      <c r="D4905" s="17" t="s">
        <v>12086</v>
      </c>
      <c r="E4905" s="18" t="s">
        <v>16911</v>
      </c>
      <c r="F4905" s="18" t="s">
        <v>16911</v>
      </c>
      <c r="G4905" s="17" t="s">
        <v>18</v>
      </c>
      <c r="H4905" s="21">
        <v>771900</v>
      </c>
      <c r="I4905" s="20">
        <v>771982.6086956521</v>
      </c>
      <c r="J4905" s="19">
        <v>802800</v>
      </c>
      <c r="K4905" s="1"/>
      <c r="L4905" s="183"/>
      <c r="M4905" s="44" t="e">
        <f>VLOOKUP(#REF!,'[1]PL3 Danh muc đầy đủ'!$E$9:$X$9281,20,0)</f>
        <v>#REF!</v>
      </c>
      <c r="N4905" s="44" t="e">
        <f>M4905-#REF!</f>
        <v>#REF!</v>
      </c>
    </row>
    <row r="4906" spans="1:14" ht="18" x14ac:dyDescent="0.3">
      <c r="A4906" s="43">
        <v>4896</v>
      </c>
      <c r="B4906" s="17" t="s">
        <v>12702</v>
      </c>
      <c r="C4906" s="18" t="s">
        <v>18148</v>
      </c>
      <c r="D4906" s="17" t="s">
        <v>12088</v>
      </c>
      <c r="E4906" s="18" t="s">
        <v>16912</v>
      </c>
      <c r="F4906" s="18" t="s">
        <v>16912</v>
      </c>
      <c r="G4906" s="17" t="s">
        <v>1633</v>
      </c>
      <c r="H4906" s="21">
        <v>771900</v>
      </c>
      <c r="I4906" s="20">
        <v>771982.6086956521</v>
      </c>
      <c r="J4906" s="19">
        <v>802800</v>
      </c>
      <c r="K4906" s="1"/>
      <c r="L4906" s="183"/>
      <c r="M4906" s="44" t="e">
        <f>VLOOKUP(#REF!,'[1]PL3 Danh muc đầy đủ'!$E$9:$X$9281,20,0)</f>
        <v>#REF!</v>
      </c>
      <c r="N4906" s="44" t="e">
        <f>M4906-#REF!</f>
        <v>#REF!</v>
      </c>
    </row>
    <row r="4907" spans="1:14" ht="18" x14ac:dyDescent="0.3">
      <c r="A4907" s="43">
        <v>4897</v>
      </c>
      <c r="B4907" s="17" t="s">
        <v>12703</v>
      </c>
      <c r="C4907" s="18" t="s">
        <v>18148</v>
      </c>
      <c r="D4907" s="17" t="s">
        <v>12704</v>
      </c>
      <c r="E4907" s="18" t="s">
        <v>12705</v>
      </c>
      <c r="F4907" s="18" t="s">
        <v>17190</v>
      </c>
      <c r="G4907" s="17" t="s">
        <v>95</v>
      </c>
      <c r="H4907" s="21">
        <v>771900</v>
      </c>
      <c r="I4907" s="20">
        <v>771982.6086956521</v>
      </c>
      <c r="J4907" s="19">
        <v>802800</v>
      </c>
      <c r="K4907" s="1"/>
      <c r="L4907" s="183"/>
      <c r="M4907" s="44" t="e">
        <f>VLOOKUP(#REF!,'[1]PL3 Danh muc đầy đủ'!$E$9:$X$9281,20,0)</f>
        <v>#REF!</v>
      </c>
      <c r="N4907" s="44" t="e">
        <f>M4907-#REF!</f>
        <v>#REF!</v>
      </c>
    </row>
    <row r="4908" spans="1:14" ht="36" x14ac:dyDescent="0.3">
      <c r="A4908" s="43">
        <v>4898</v>
      </c>
      <c r="B4908" s="17" t="s">
        <v>12706</v>
      </c>
      <c r="C4908" s="18" t="s">
        <v>18148</v>
      </c>
      <c r="D4908" s="17" t="s">
        <v>12090</v>
      </c>
      <c r="E4908" s="18" t="s">
        <v>12091</v>
      </c>
      <c r="F4908" s="18" t="s">
        <v>12091</v>
      </c>
      <c r="G4908" s="17" t="s">
        <v>1633</v>
      </c>
      <c r="H4908" s="21">
        <v>771900</v>
      </c>
      <c r="I4908" s="20">
        <v>771982.6086956521</v>
      </c>
      <c r="J4908" s="19">
        <v>802800</v>
      </c>
      <c r="K4908" s="1"/>
      <c r="L4908" s="183"/>
      <c r="M4908" s="44" t="e">
        <f>VLOOKUP(#REF!,'[1]PL3 Danh muc đầy đủ'!$E$9:$X$9281,20,0)</f>
        <v>#REF!</v>
      </c>
      <c r="N4908" s="44" t="e">
        <f>M4908-#REF!</f>
        <v>#REF!</v>
      </c>
    </row>
    <row r="4909" spans="1:14" ht="18" x14ac:dyDescent="0.3">
      <c r="A4909" s="43">
        <v>4899</v>
      </c>
      <c r="B4909" s="17" t="s">
        <v>1611</v>
      </c>
      <c r="C4909" s="18" t="s">
        <v>18167</v>
      </c>
      <c r="D4909" s="17" t="s">
        <v>1612</v>
      </c>
      <c r="E4909" s="18" t="s">
        <v>1613</v>
      </c>
      <c r="F4909" s="18" t="s">
        <v>1613</v>
      </c>
      <c r="G4909" s="17" t="s">
        <v>18</v>
      </c>
      <c r="H4909" s="21">
        <v>4058900</v>
      </c>
      <c r="I4909" s="20">
        <v>4058930.4347826084</v>
      </c>
      <c r="J4909" s="19">
        <v>4221200</v>
      </c>
      <c r="K4909" s="1" t="s">
        <v>12215</v>
      </c>
      <c r="L4909" s="183"/>
      <c r="M4909" s="44" t="e">
        <f>VLOOKUP(#REF!,'[1]PL3 Danh muc đầy đủ'!$E$9:$X$9281,20,0)</f>
        <v>#REF!</v>
      </c>
      <c r="N4909" s="44" t="e">
        <f>M4909-#REF!</f>
        <v>#REF!</v>
      </c>
    </row>
    <row r="4910" spans="1:14" ht="36" x14ac:dyDescent="0.3">
      <c r="A4910" s="43">
        <v>4900</v>
      </c>
      <c r="B4910" s="17" t="s">
        <v>1614</v>
      </c>
      <c r="C4910" s="18" t="s">
        <v>18148</v>
      </c>
      <c r="D4910" s="17" t="s">
        <v>1615</v>
      </c>
      <c r="E4910" s="18" t="s">
        <v>16945</v>
      </c>
      <c r="F4910" s="18" t="s">
        <v>16945</v>
      </c>
      <c r="G4910" s="17" t="s">
        <v>18</v>
      </c>
      <c r="H4910" s="21">
        <v>4058900</v>
      </c>
      <c r="I4910" s="20">
        <v>4058930.4347826084</v>
      </c>
      <c r="J4910" s="19">
        <v>4221200</v>
      </c>
      <c r="K4910" s="1" t="s">
        <v>12215</v>
      </c>
      <c r="L4910" s="183"/>
      <c r="M4910" s="44" t="e">
        <f>VLOOKUP(#REF!,'[1]PL3 Danh muc đầy đủ'!$E$9:$X$9281,20,0)</f>
        <v>#REF!</v>
      </c>
      <c r="N4910" s="44" t="e">
        <f>M4910-#REF!</f>
        <v>#REF!</v>
      </c>
    </row>
    <row r="4911" spans="1:14" ht="18" x14ac:dyDescent="0.3">
      <c r="A4911" s="43">
        <v>4901</v>
      </c>
      <c r="B4911" s="17" t="s">
        <v>1616</v>
      </c>
      <c r="C4911" s="18" t="s">
        <v>18148</v>
      </c>
      <c r="D4911" s="17" t="s">
        <v>1617</v>
      </c>
      <c r="E4911" s="18" t="s">
        <v>1613</v>
      </c>
      <c r="F4911" s="18" t="s">
        <v>1613</v>
      </c>
      <c r="G4911" s="17" t="s">
        <v>18</v>
      </c>
      <c r="H4911" s="21">
        <v>4058900</v>
      </c>
      <c r="I4911" s="20">
        <v>4058930.4347826084</v>
      </c>
      <c r="J4911" s="19">
        <v>4221200</v>
      </c>
      <c r="K4911" s="1" t="s">
        <v>12215</v>
      </c>
      <c r="L4911" s="183"/>
      <c r="M4911" s="44" t="e">
        <f>VLOOKUP(#REF!,'[1]PL3 Danh muc đầy đủ'!$E$9:$X$9281,20,0)</f>
        <v>#REF!</v>
      </c>
      <c r="N4911" s="44" t="e">
        <f>M4911-#REF!</f>
        <v>#REF!</v>
      </c>
    </row>
    <row r="4912" spans="1:14" ht="36" x14ac:dyDescent="0.3">
      <c r="A4912" s="43">
        <v>4902</v>
      </c>
      <c r="B4912" s="17" t="s">
        <v>12707</v>
      </c>
      <c r="C4912" s="18" t="s">
        <v>18148</v>
      </c>
      <c r="D4912" s="17" t="s">
        <v>12708</v>
      </c>
      <c r="E4912" s="18" t="s">
        <v>16946</v>
      </c>
      <c r="F4912" s="18" t="s">
        <v>16946</v>
      </c>
      <c r="G4912" s="17" t="s">
        <v>18</v>
      </c>
      <c r="H4912" s="21">
        <v>3391900</v>
      </c>
      <c r="I4912" s="20">
        <v>3391930.4347826084</v>
      </c>
      <c r="J4912" s="19">
        <v>3527600</v>
      </c>
      <c r="K4912" s="1"/>
      <c r="L4912" s="183"/>
      <c r="M4912" s="44" t="e">
        <f>VLOOKUP(#REF!,'[1]PL3 Danh muc đầy đủ'!$E$9:$X$9281,20,0)</f>
        <v>#REF!</v>
      </c>
      <c r="N4912" s="44" t="e">
        <f>M4912-#REF!</f>
        <v>#REF!</v>
      </c>
    </row>
    <row r="4913" spans="1:14" ht="36" x14ac:dyDescent="0.3">
      <c r="A4913" s="43">
        <v>4903</v>
      </c>
      <c r="B4913" s="17" t="s">
        <v>12709</v>
      </c>
      <c r="C4913" s="18" t="s">
        <v>18148</v>
      </c>
      <c r="D4913" s="17" t="s">
        <v>12710</v>
      </c>
      <c r="E4913" s="18" t="s">
        <v>12711</v>
      </c>
      <c r="F4913" s="18" t="s">
        <v>12711</v>
      </c>
      <c r="G4913" s="17" t="s">
        <v>54</v>
      </c>
      <c r="H4913" s="21">
        <v>3963300</v>
      </c>
      <c r="I4913" s="20">
        <v>3963356.5217391308</v>
      </c>
      <c r="J4913" s="19">
        <v>4121800</v>
      </c>
      <c r="K4913" s="1"/>
      <c r="L4913" s="183"/>
      <c r="M4913" s="44" t="e">
        <f>VLOOKUP(#REF!,'[1]PL3 Danh muc đầy đủ'!$E$9:$X$9281,20,0)</f>
        <v>#REF!</v>
      </c>
      <c r="N4913" s="44" t="e">
        <f>M4913-#REF!</f>
        <v>#REF!</v>
      </c>
    </row>
    <row r="4914" spans="1:14" ht="36" x14ac:dyDescent="0.3">
      <c r="A4914" s="43">
        <v>4904</v>
      </c>
      <c r="B4914" s="17" t="s">
        <v>12712</v>
      </c>
      <c r="C4914" s="18" t="s">
        <v>18148</v>
      </c>
      <c r="D4914" s="17" t="s">
        <v>12713</v>
      </c>
      <c r="E4914" s="18" t="s">
        <v>12714</v>
      </c>
      <c r="F4914" s="18" t="s">
        <v>12714</v>
      </c>
      <c r="G4914" s="17" t="s">
        <v>24</v>
      </c>
      <c r="H4914" s="21">
        <v>2333000</v>
      </c>
      <c r="I4914" s="20">
        <v>2333095.6521739131</v>
      </c>
      <c r="J4914" s="19">
        <v>2426400</v>
      </c>
      <c r="K4914" s="1"/>
      <c r="L4914" s="183"/>
      <c r="M4914" s="44" t="e">
        <f>VLOOKUP(#REF!,'[1]PL3 Danh muc đầy đủ'!$E$9:$X$9281,20,0)</f>
        <v>#REF!</v>
      </c>
      <c r="N4914" s="44" t="e">
        <f>M4914-#REF!</f>
        <v>#REF!</v>
      </c>
    </row>
    <row r="4915" spans="1:14" ht="36" x14ac:dyDescent="0.3">
      <c r="A4915" s="43">
        <v>4905</v>
      </c>
      <c r="B4915" s="17" t="s">
        <v>12715</v>
      </c>
      <c r="C4915" s="18" t="s">
        <v>18148</v>
      </c>
      <c r="D4915" s="17" t="s">
        <v>12716</v>
      </c>
      <c r="E4915" s="18" t="s">
        <v>12717</v>
      </c>
      <c r="F4915" s="18" t="s">
        <v>12717</v>
      </c>
      <c r="G4915" s="17" t="s">
        <v>24</v>
      </c>
      <c r="H4915" s="21">
        <v>2333000</v>
      </c>
      <c r="I4915" s="20">
        <v>2333095.6521739131</v>
      </c>
      <c r="J4915" s="19">
        <v>2426400</v>
      </c>
      <c r="K4915" s="1"/>
      <c r="L4915" s="183"/>
      <c r="M4915" s="44" t="e">
        <f>VLOOKUP(#REF!,'[1]PL3 Danh muc đầy đủ'!$E$9:$X$9281,20,0)</f>
        <v>#REF!</v>
      </c>
      <c r="N4915" s="44" t="e">
        <f>M4915-#REF!</f>
        <v>#REF!</v>
      </c>
    </row>
    <row r="4916" spans="1:14" ht="36" x14ac:dyDescent="0.3">
      <c r="A4916" s="43">
        <v>4906</v>
      </c>
      <c r="B4916" s="17" t="s">
        <v>12718</v>
      </c>
      <c r="C4916" s="18" t="s">
        <v>18148</v>
      </c>
      <c r="D4916" s="17" t="s">
        <v>12719</v>
      </c>
      <c r="E4916" s="18" t="s">
        <v>12720</v>
      </c>
      <c r="F4916" s="18" t="s">
        <v>12720</v>
      </c>
      <c r="G4916" s="17" t="s">
        <v>24</v>
      </c>
      <c r="H4916" s="21">
        <v>2333000</v>
      </c>
      <c r="I4916" s="20">
        <v>2333095.6521739131</v>
      </c>
      <c r="J4916" s="19">
        <v>2426400</v>
      </c>
      <c r="K4916" s="1"/>
      <c r="L4916" s="183"/>
      <c r="M4916" s="44" t="e">
        <f>VLOOKUP(#REF!,'[1]PL3 Danh muc đầy đủ'!$E$9:$X$9281,20,0)</f>
        <v>#REF!</v>
      </c>
      <c r="N4916" s="44" t="e">
        <f>M4916-#REF!</f>
        <v>#REF!</v>
      </c>
    </row>
    <row r="4917" spans="1:14" ht="54" x14ac:dyDescent="0.3">
      <c r="A4917" s="43">
        <v>4907</v>
      </c>
      <c r="B4917" s="17" t="s">
        <v>12721</v>
      </c>
      <c r="C4917" s="18" t="s">
        <v>18148</v>
      </c>
      <c r="D4917" s="17" t="s">
        <v>12722</v>
      </c>
      <c r="E4917" s="18" t="s">
        <v>16947</v>
      </c>
      <c r="F4917" s="18" t="s">
        <v>16947</v>
      </c>
      <c r="G4917" s="17" t="s">
        <v>24</v>
      </c>
      <c r="H4917" s="21">
        <v>2333000</v>
      </c>
      <c r="I4917" s="20">
        <v>2333095.6521739131</v>
      </c>
      <c r="J4917" s="19">
        <v>2426400</v>
      </c>
      <c r="K4917" s="1"/>
      <c r="L4917" s="183"/>
      <c r="M4917" s="44" t="e">
        <f>VLOOKUP(#REF!,'[1]PL3 Danh muc đầy đủ'!$E$9:$X$9281,20,0)</f>
        <v>#REF!</v>
      </c>
      <c r="N4917" s="44" t="e">
        <f>M4917-#REF!</f>
        <v>#REF!</v>
      </c>
    </row>
    <row r="4918" spans="1:14" ht="36" x14ac:dyDescent="0.3">
      <c r="A4918" s="43">
        <v>4908</v>
      </c>
      <c r="B4918" s="17" t="s">
        <v>12723</v>
      </c>
      <c r="C4918" s="18" t="s">
        <v>18148</v>
      </c>
      <c r="D4918" s="17" t="s">
        <v>12525</v>
      </c>
      <c r="E4918" s="18" t="s">
        <v>16931</v>
      </c>
      <c r="F4918" s="18" t="s">
        <v>18129</v>
      </c>
      <c r="G4918" s="17" t="s">
        <v>24</v>
      </c>
      <c r="H4918" s="21">
        <v>2333000</v>
      </c>
      <c r="I4918" s="20">
        <v>2333095.6521739131</v>
      </c>
      <c r="J4918" s="19">
        <v>2426400</v>
      </c>
      <c r="K4918" s="1"/>
      <c r="L4918" s="183"/>
      <c r="M4918" s="44" t="e">
        <f>VLOOKUP(#REF!,'[1]PL3 Danh muc đầy đủ'!$E$9:$X$9281,20,0)</f>
        <v>#REF!</v>
      </c>
      <c r="N4918" s="44" t="e">
        <f>M4918-#REF!</f>
        <v>#REF!</v>
      </c>
    </row>
    <row r="4919" spans="1:14" ht="36" x14ac:dyDescent="0.3">
      <c r="A4919" s="43">
        <v>4909</v>
      </c>
      <c r="B4919" s="17" t="s">
        <v>12724</v>
      </c>
      <c r="C4919" s="18" t="s">
        <v>18148</v>
      </c>
      <c r="D4919" s="17" t="s">
        <v>12725</v>
      </c>
      <c r="E4919" s="18" t="s">
        <v>16948</v>
      </c>
      <c r="F4919" s="18" t="s">
        <v>16948</v>
      </c>
      <c r="G4919" s="17" t="s">
        <v>18</v>
      </c>
      <c r="H4919" s="21">
        <v>1646800</v>
      </c>
      <c r="I4919" s="20">
        <v>1646886.9565217393</v>
      </c>
      <c r="J4919" s="19">
        <v>1712700</v>
      </c>
      <c r="K4919" s="1"/>
      <c r="L4919" s="183"/>
      <c r="M4919" s="44" t="e">
        <f>VLOOKUP(#REF!,'[1]PL3 Danh muc đầy đủ'!$E$9:$X$9281,20,0)</f>
        <v>#REF!</v>
      </c>
      <c r="N4919" s="44" t="e">
        <f>M4919-#REF!</f>
        <v>#REF!</v>
      </c>
    </row>
    <row r="4920" spans="1:14" ht="36" x14ac:dyDescent="0.3">
      <c r="A4920" s="43">
        <v>4910</v>
      </c>
      <c r="B4920" s="17" t="s">
        <v>12726</v>
      </c>
      <c r="C4920" s="18" t="s">
        <v>18148</v>
      </c>
      <c r="D4920" s="17" t="s">
        <v>12727</v>
      </c>
      <c r="E4920" s="18" t="s">
        <v>16949</v>
      </c>
      <c r="F4920" s="18" t="s">
        <v>16949</v>
      </c>
      <c r="G4920" s="17" t="s">
        <v>18</v>
      </c>
      <c r="H4920" s="21">
        <v>1646800</v>
      </c>
      <c r="I4920" s="20">
        <v>1646886.9565217393</v>
      </c>
      <c r="J4920" s="19">
        <v>1712700</v>
      </c>
      <c r="K4920" s="1"/>
      <c r="L4920" s="183"/>
      <c r="M4920" s="44" t="e">
        <f>VLOOKUP(#REF!,'[1]PL3 Danh muc đầy đủ'!$E$9:$X$9281,20,0)</f>
        <v>#REF!</v>
      </c>
      <c r="N4920" s="44" t="e">
        <f>M4920-#REF!</f>
        <v>#REF!</v>
      </c>
    </row>
    <row r="4921" spans="1:14" ht="36" x14ac:dyDescent="0.3">
      <c r="A4921" s="43">
        <v>4911</v>
      </c>
      <c r="B4921" s="17" t="s">
        <v>12728</v>
      </c>
      <c r="C4921" s="18" t="s">
        <v>18148</v>
      </c>
      <c r="D4921" s="17" t="s">
        <v>12729</v>
      </c>
      <c r="E4921" s="18" t="s">
        <v>12730</v>
      </c>
      <c r="F4921" s="18" t="s">
        <v>12730</v>
      </c>
      <c r="G4921" s="17" t="s">
        <v>18</v>
      </c>
      <c r="H4921" s="21">
        <v>1646800</v>
      </c>
      <c r="I4921" s="20">
        <v>1646886.9565217393</v>
      </c>
      <c r="J4921" s="19">
        <v>1712700</v>
      </c>
      <c r="K4921" s="1"/>
      <c r="L4921" s="183"/>
      <c r="M4921" s="44" t="e">
        <f>VLOOKUP(#REF!,'[1]PL3 Danh muc đầy đủ'!$E$9:$X$9281,20,0)</f>
        <v>#REF!</v>
      </c>
      <c r="N4921" s="44" t="e">
        <f>M4921-#REF!</f>
        <v>#REF!</v>
      </c>
    </row>
    <row r="4922" spans="1:14" ht="36" x14ac:dyDescent="0.3">
      <c r="A4922" s="43">
        <v>4912</v>
      </c>
      <c r="B4922" s="17" t="s">
        <v>12731</v>
      </c>
      <c r="C4922" s="18" t="s">
        <v>18148</v>
      </c>
      <c r="D4922" s="17" t="s">
        <v>12732</v>
      </c>
      <c r="E4922" s="18" t="s">
        <v>16950</v>
      </c>
      <c r="F4922" s="18" t="s">
        <v>16950</v>
      </c>
      <c r="G4922" s="17" t="s">
        <v>18</v>
      </c>
      <c r="H4922" s="21">
        <v>1646800</v>
      </c>
      <c r="I4922" s="20">
        <v>1646886.9565217393</v>
      </c>
      <c r="J4922" s="19">
        <v>1712700</v>
      </c>
      <c r="K4922" s="1"/>
      <c r="L4922" s="183"/>
      <c r="M4922" s="44" t="e">
        <f>VLOOKUP(#REF!,'[1]PL3 Danh muc đầy đủ'!$E$9:$X$9281,20,0)</f>
        <v>#REF!</v>
      </c>
      <c r="N4922" s="44" t="e">
        <f>M4922-#REF!</f>
        <v>#REF!</v>
      </c>
    </row>
    <row r="4923" spans="1:14" ht="18" x14ac:dyDescent="0.3">
      <c r="A4923" s="43">
        <v>4913</v>
      </c>
      <c r="B4923" s="17" t="s">
        <v>12733</v>
      </c>
      <c r="C4923" s="18" t="s">
        <v>18148</v>
      </c>
      <c r="D4923" s="17" t="s">
        <v>12734</v>
      </c>
      <c r="E4923" s="18" t="s">
        <v>12735</v>
      </c>
      <c r="F4923" s="18" t="s">
        <v>12735</v>
      </c>
      <c r="G4923" s="17" t="s">
        <v>18</v>
      </c>
      <c r="H4923" s="21">
        <v>1646800</v>
      </c>
      <c r="I4923" s="20">
        <v>1646886.9565217393</v>
      </c>
      <c r="J4923" s="19">
        <v>1712700</v>
      </c>
      <c r="K4923" s="1"/>
      <c r="L4923" s="183"/>
      <c r="M4923" s="44" t="e">
        <f>VLOOKUP(#REF!,'[1]PL3 Danh muc đầy đủ'!$E$9:$X$9281,20,0)</f>
        <v>#REF!</v>
      </c>
      <c r="N4923" s="44" t="e">
        <f>M4923-#REF!</f>
        <v>#REF!</v>
      </c>
    </row>
    <row r="4924" spans="1:14" ht="36" x14ac:dyDescent="0.3">
      <c r="A4924" s="43">
        <v>4914</v>
      </c>
      <c r="B4924" s="17" t="s">
        <v>12736</v>
      </c>
      <c r="C4924" s="18" t="s">
        <v>18148</v>
      </c>
      <c r="D4924" s="17" t="s">
        <v>12737</v>
      </c>
      <c r="E4924" s="18" t="s">
        <v>12738</v>
      </c>
      <c r="F4924" s="18" t="s">
        <v>12738</v>
      </c>
      <c r="G4924" s="17" t="s">
        <v>18</v>
      </c>
      <c r="H4924" s="21">
        <v>1646800</v>
      </c>
      <c r="I4924" s="20">
        <v>1646886.9565217393</v>
      </c>
      <c r="J4924" s="19">
        <v>1712700</v>
      </c>
      <c r="K4924" s="1"/>
      <c r="L4924" s="183"/>
      <c r="M4924" s="44" t="e">
        <f>VLOOKUP(#REF!,'[1]PL3 Danh muc đầy đủ'!$E$9:$X$9281,20,0)</f>
        <v>#REF!</v>
      </c>
      <c r="N4924" s="44" t="e">
        <f>M4924-#REF!</f>
        <v>#REF!</v>
      </c>
    </row>
    <row r="4925" spans="1:14" ht="18" x14ac:dyDescent="0.3">
      <c r="A4925" s="43">
        <v>4915</v>
      </c>
      <c r="B4925" s="17" t="s">
        <v>12739</v>
      </c>
      <c r="C4925" s="18" t="s">
        <v>18148</v>
      </c>
      <c r="D4925" s="17" t="s">
        <v>12740</v>
      </c>
      <c r="E4925" s="18" t="s">
        <v>16951</v>
      </c>
      <c r="F4925" s="18" t="s">
        <v>16951</v>
      </c>
      <c r="G4925" s="17" t="s">
        <v>18</v>
      </c>
      <c r="H4925" s="21">
        <v>1646800</v>
      </c>
      <c r="I4925" s="20">
        <v>1646886.9565217393</v>
      </c>
      <c r="J4925" s="19">
        <v>1712700</v>
      </c>
      <c r="K4925" s="1"/>
      <c r="L4925" s="183"/>
      <c r="M4925" s="44" t="e">
        <f>VLOOKUP(#REF!,'[1]PL3 Danh muc đầy đủ'!$E$9:$X$9281,20,0)</f>
        <v>#REF!</v>
      </c>
      <c r="N4925" s="44" t="e">
        <f>M4925-#REF!</f>
        <v>#REF!</v>
      </c>
    </row>
    <row r="4926" spans="1:14" ht="36" x14ac:dyDescent="0.3">
      <c r="A4926" s="43">
        <v>4916</v>
      </c>
      <c r="B4926" s="17" t="s">
        <v>12741</v>
      </c>
      <c r="C4926" s="18" t="s">
        <v>18148</v>
      </c>
      <c r="D4926" s="17" t="s">
        <v>12527</v>
      </c>
      <c r="E4926" s="18" t="s">
        <v>16932</v>
      </c>
      <c r="F4926" s="18" t="s">
        <v>18132</v>
      </c>
      <c r="G4926" s="17" t="s">
        <v>18</v>
      </c>
      <c r="H4926" s="21">
        <v>1646800</v>
      </c>
      <c r="I4926" s="20">
        <v>1646886.9565217393</v>
      </c>
      <c r="J4926" s="19">
        <v>1712700</v>
      </c>
      <c r="K4926" s="1"/>
      <c r="L4926" s="183"/>
      <c r="M4926" s="44" t="e">
        <f>VLOOKUP(#REF!,'[1]PL3 Danh muc đầy đủ'!$E$9:$X$9281,20,0)</f>
        <v>#REF!</v>
      </c>
      <c r="N4926" s="44" t="e">
        <f>M4926-#REF!</f>
        <v>#REF!</v>
      </c>
    </row>
    <row r="4927" spans="1:14" ht="18" x14ac:dyDescent="0.3">
      <c r="A4927" s="43">
        <v>4917</v>
      </c>
      <c r="B4927" s="17" t="s">
        <v>12742</v>
      </c>
      <c r="C4927" s="18" t="s">
        <v>18148</v>
      </c>
      <c r="D4927" s="17" t="s">
        <v>12743</v>
      </c>
      <c r="E4927" s="18" t="s">
        <v>12744</v>
      </c>
      <c r="F4927" s="18" t="s">
        <v>12744</v>
      </c>
      <c r="G4927" s="17" t="s">
        <v>18</v>
      </c>
      <c r="H4927" s="21">
        <v>1646800</v>
      </c>
      <c r="I4927" s="20">
        <v>1646886.9565217393</v>
      </c>
      <c r="J4927" s="19">
        <v>1712700</v>
      </c>
      <c r="K4927" s="1"/>
      <c r="L4927" s="183"/>
      <c r="M4927" s="44" t="e">
        <f>VLOOKUP(#REF!,'[1]PL3 Danh muc đầy đủ'!$E$9:$X$9281,20,0)</f>
        <v>#REF!</v>
      </c>
      <c r="N4927" s="44" t="e">
        <f>M4927-#REF!</f>
        <v>#REF!</v>
      </c>
    </row>
    <row r="4928" spans="1:14" ht="36" x14ac:dyDescent="0.3">
      <c r="A4928" s="43">
        <v>4918</v>
      </c>
      <c r="B4928" s="17" t="s">
        <v>12745</v>
      </c>
      <c r="C4928" s="18" t="s">
        <v>18148</v>
      </c>
      <c r="D4928" s="17" t="s">
        <v>12746</v>
      </c>
      <c r="E4928" s="18" t="s">
        <v>12747</v>
      </c>
      <c r="F4928" s="18" t="s">
        <v>12747</v>
      </c>
      <c r="G4928" s="17" t="s">
        <v>18</v>
      </c>
      <c r="H4928" s="21">
        <v>1646800</v>
      </c>
      <c r="I4928" s="20">
        <v>1646886.9565217393</v>
      </c>
      <c r="J4928" s="19">
        <v>1712700</v>
      </c>
      <c r="K4928" s="1"/>
      <c r="L4928" s="183"/>
      <c r="M4928" s="44" t="e">
        <f>VLOOKUP(#REF!,'[1]PL3 Danh muc đầy đủ'!$E$9:$X$9281,20,0)</f>
        <v>#REF!</v>
      </c>
      <c r="N4928" s="44" t="e">
        <f>M4928-#REF!</f>
        <v>#REF!</v>
      </c>
    </row>
    <row r="4929" spans="1:14" ht="18" x14ac:dyDescent="0.3">
      <c r="A4929" s="43">
        <v>4919</v>
      </c>
      <c r="B4929" s="17" t="s">
        <v>12748</v>
      </c>
      <c r="C4929" s="18" t="s">
        <v>18148</v>
      </c>
      <c r="D4929" s="17" t="s">
        <v>12749</v>
      </c>
      <c r="E4929" s="18" t="s">
        <v>12750</v>
      </c>
      <c r="F4929" s="18" t="s">
        <v>12750</v>
      </c>
      <c r="G4929" s="17" t="s">
        <v>20</v>
      </c>
      <c r="H4929" s="21">
        <v>1075700</v>
      </c>
      <c r="I4929" s="20">
        <v>1075704.3478260869</v>
      </c>
      <c r="J4929" s="19">
        <v>1118700</v>
      </c>
      <c r="K4929" s="1"/>
      <c r="L4929" s="183"/>
      <c r="M4929" s="44" t="e">
        <f>VLOOKUP(#REF!,'[1]PL3 Danh muc đầy đủ'!$E$9:$X$9281,20,0)</f>
        <v>#REF!</v>
      </c>
      <c r="N4929" s="44" t="e">
        <f>M4929-#REF!</f>
        <v>#REF!</v>
      </c>
    </row>
    <row r="4930" spans="1:14" ht="36" x14ac:dyDescent="0.3">
      <c r="A4930" s="43">
        <v>4920</v>
      </c>
      <c r="B4930" s="17" t="s">
        <v>12751</v>
      </c>
      <c r="C4930" s="18" t="s">
        <v>18148</v>
      </c>
      <c r="D4930" s="17" t="s">
        <v>12752</v>
      </c>
      <c r="E4930" s="18" t="s">
        <v>12753</v>
      </c>
      <c r="F4930" s="18" t="s">
        <v>12753</v>
      </c>
      <c r="G4930" s="17" t="s">
        <v>20</v>
      </c>
      <c r="H4930" s="21">
        <v>1075700</v>
      </c>
      <c r="I4930" s="20">
        <v>1075704.3478260869</v>
      </c>
      <c r="J4930" s="19">
        <v>1118700</v>
      </c>
      <c r="K4930" s="1"/>
      <c r="L4930" s="183"/>
      <c r="M4930" s="44" t="e">
        <f>VLOOKUP(#REF!,'[1]PL3 Danh muc đầy đủ'!$E$9:$X$9281,20,0)</f>
        <v>#REF!</v>
      </c>
      <c r="N4930" s="44" t="e">
        <f>M4930-#REF!</f>
        <v>#REF!</v>
      </c>
    </row>
    <row r="4931" spans="1:14" ht="36" x14ac:dyDescent="0.3">
      <c r="A4931" s="43">
        <v>4921</v>
      </c>
      <c r="B4931" s="17" t="s">
        <v>12754</v>
      </c>
      <c r="C4931" s="18" t="s">
        <v>18148</v>
      </c>
      <c r="D4931" s="17" t="s">
        <v>12755</v>
      </c>
      <c r="E4931" s="18" t="s">
        <v>16952</v>
      </c>
      <c r="F4931" s="18" t="s">
        <v>16952</v>
      </c>
      <c r="G4931" s="17" t="s">
        <v>20</v>
      </c>
      <c r="H4931" s="21">
        <v>1075700</v>
      </c>
      <c r="I4931" s="20">
        <v>1075704.3478260869</v>
      </c>
      <c r="J4931" s="19">
        <v>1118700</v>
      </c>
      <c r="K4931" s="1"/>
      <c r="L4931" s="183"/>
      <c r="M4931" s="44" t="e">
        <f>VLOOKUP(#REF!,'[1]PL3 Danh muc đầy đủ'!$E$9:$X$9281,20,0)</f>
        <v>#REF!</v>
      </c>
      <c r="N4931" s="44" t="e">
        <f>M4931-#REF!</f>
        <v>#REF!</v>
      </c>
    </row>
    <row r="4932" spans="1:14" ht="36" x14ac:dyDescent="0.3">
      <c r="A4932" s="43">
        <v>4922</v>
      </c>
      <c r="B4932" s="17" t="s">
        <v>12757</v>
      </c>
      <c r="C4932" s="18" t="s">
        <v>18148</v>
      </c>
      <c r="D4932" s="17" t="s">
        <v>12758</v>
      </c>
      <c r="E4932" s="18" t="s">
        <v>12759</v>
      </c>
      <c r="F4932" s="18" t="s">
        <v>12759</v>
      </c>
      <c r="G4932" s="17" t="s">
        <v>20</v>
      </c>
      <c r="H4932" s="21">
        <v>1075700</v>
      </c>
      <c r="I4932" s="20">
        <v>1075704.3478260869</v>
      </c>
      <c r="J4932" s="19">
        <v>1118700</v>
      </c>
      <c r="K4932" s="1"/>
      <c r="L4932" s="183"/>
      <c r="M4932" s="44" t="e">
        <f>VLOOKUP(#REF!,'[1]PL3 Danh muc đầy đủ'!$E$9:$X$9281,20,0)</f>
        <v>#REF!</v>
      </c>
      <c r="N4932" s="44" t="e">
        <f>M4932-#REF!</f>
        <v>#REF!</v>
      </c>
    </row>
    <row r="4933" spans="1:14" ht="36" x14ac:dyDescent="0.3">
      <c r="A4933" s="43">
        <v>4923</v>
      </c>
      <c r="B4933" s="17" t="s">
        <v>12760</v>
      </c>
      <c r="C4933" s="18" t="s">
        <v>18148</v>
      </c>
      <c r="D4933" s="17" t="s">
        <v>12761</v>
      </c>
      <c r="E4933" s="18" t="s">
        <v>12762</v>
      </c>
      <c r="F4933" s="18" t="s">
        <v>12762</v>
      </c>
      <c r="G4933" s="17" t="s">
        <v>20</v>
      </c>
      <c r="H4933" s="21">
        <v>1075700</v>
      </c>
      <c r="I4933" s="20">
        <v>1075704.3478260869</v>
      </c>
      <c r="J4933" s="19">
        <v>1118700</v>
      </c>
      <c r="K4933" s="1"/>
      <c r="L4933" s="183"/>
      <c r="M4933" s="44" t="e">
        <f>VLOOKUP(#REF!,'[1]PL3 Danh muc đầy đủ'!$E$9:$X$9281,20,0)</f>
        <v>#REF!</v>
      </c>
      <c r="N4933" s="44" t="e">
        <f>M4933-#REF!</f>
        <v>#REF!</v>
      </c>
    </row>
    <row r="4934" spans="1:14" ht="36" x14ac:dyDescent="0.3">
      <c r="A4934" s="43">
        <v>4924</v>
      </c>
      <c r="B4934" s="17" t="s">
        <v>12763</v>
      </c>
      <c r="C4934" s="18" t="s">
        <v>18148</v>
      </c>
      <c r="D4934" s="17" t="s">
        <v>12764</v>
      </c>
      <c r="E4934" s="18" t="s">
        <v>12765</v>
      </c>
      <c r="F4934" s="18" t="s">
        <v>12765</v>
      </c>
      <c r="G4934" s="17" t="s">
        <v>20</v>
      </c>
      <c r="H4934" s="21">
        <v>1075700</v>
      </c>
      <c r="I4934" s="20">
        <v>1075704.3478260869</v>
      </c>
      <c r="J4934" s="19">
        <v>1118700</v>
      </c>
      <c r="K4934" s="1"/>
      <c r="L4934" s="183"/>
      <c r="M4934" s="44" t="e">
        <f>VLOOKUP(#REF!,'[1]PL3 Danh muc đầy đủ'!$E$9:$X$9281,20,0)</f>
        <v>#REF!</v>
      </c>
      <c r="N4934" s="44" t="e">
        <f>M4934-#REF!</f>
        <v>#REF!</v>
      </c>
    </row>
    <row r="4935" spans="1:14" ht="36" x14ac:dyDescent="0.3">
      <c r="A4935" s="43">
        <v>4925</v>
      </c>
      <c r="B4935" s="17" t="s">
        <v>12766</v>
      </c>
      <c r="C4935" s="18" t="s">
        <v>18148</v>
      </c>
      <c r="D4935" s="17" t="s">
        <v>12767</v>
      </c>
      <c r="E4935" s="18" t="s">
        <v>12768</v>
      </c>
      <c r="F4935" s="18" t="s">
        <v>12768</v>
      </c>
      <c r="G4935" s="17" t="s">
        <v>20</v>
      </c>
      <c r="H4935" s="21">
        <v>1075700</v>
      </c>
      <c r="I4935" s="20">
        <v>1075704.3478260869</v>
      </c>
      <c r="J4935" s="19">
        <v>1118700</v>
      </c>
      <c r="K4935" s="1"/>
      <c r="L4935" s="183"/>
      <c r="M4935" s="44" t="e">
        <f>VLOOKUP(#REF!,'[1]PL3 Danh muc đầy đủ'!$E$9:$X$9281,20,0)</f>
        <v>#REF!</v>
      </c>
      <c r="N4935" s="44" t="e">
        <f>M4935-#REF!</f>
        <v>#REF!</v>
      </c>
    </row>
    <row r="4936" spans="1:14" ht="36" x14ac:dyDescent="0.3">
      <c r="A4936" s="43">
        <v>4926</v>
      </c>
      <c r="B4936" s="17" t="s">
        <v>12769</v>
      </c>
      <c r="C4936" s="18" t="s">
        <v>18148</v>
      </c>
      <c r="D4936" s="17" t="s">
        <v>12770</v>
      </c>
      <c r="E4936" s="18" t="s">
        <v>12771</v>
      </c>
      <c r="F4936" s="18" t="s">
        <v>12771</v>
      </c>
      <c r="G4936" s="17" t="s">
        <v>1796</v>
      </c>
      <c r="H4936" s="21">
        <v>943600</v>
      </c>
      <c r="I4936" s="20">
        <v>943686.95652173925</v>
      </c>
      <c r="J4936" s="19">
        <v>981400</v>
      </c>
      <c r="K4936" s="1"/>
      <c r="L4936" s="183"/>
      <c r="M4936" s="44" t="e">
        <f>VLOOKUP(#REF!,'[1]PL3 Danh muc đầy đủ'!$E$9:$X$9281,20,0)</f>
        <v>#REF!</v>
      </c>
      <c r="N4936" s="44" t="e">
        <f>M4936-#REF!</f>
        <v>#REF!</v>
      </c>
    </row>
    <row r="4937" spans="1:14" ht="36" x14ac:dyDescent="0.3">
      <c r="A4937" s="43">
        <v>4927</v>
      </c>
      <c r="B4937" s="17" t="s">
        <v>12772</v>
      </c>
      <c r="C4937" s="18" t="s">
        <v>18148</v>
      </c>
      <c r="D4937" s="17" t="s">
        <v>12773</v>
      </c>
      <c r="E4937" s="18" t="s">
        <v>12774</v>
      </c>
      <c r="F4937" s="18" t="s">
        <v>12774</v>
      </c>
      <c r="G4937" s="17" t="s">
        <v>1796</v>
      </c>
      <c r="H4937" s="21">
        <v>943600</v>
      </c>
      <c r="I4937" s="20">
        <v>943686.95652173925</v>
      </c>
      <c r="J4937" s="19">
        <v>981400</v>
      </c>
      <c r="K4937" s="1"/>
      <c r="L4937" s="183"/>
      <c r="M4937" s="44" t="e">
        <f>VLOOKUP(#REF!,'[1]PL3 Danh muc đầy đủ'!$E$9:$X$9281,20,0)</f>
        <v>#REF!</v>
      </c>
      <c r="N4937" s="44" t="e">
        <f>M4937-#REF!</f>
        <v>#REF!</v>
      </c>
    </row>
    <row r="4938" spans="1:14" ht="36" x14ac:dyDescent="0.3">
      <c r="A4938" s="43">
        <v>4928</v>
      </c>
      <c r="B4938" s="17" t="s">
        <v>12775</v>
      </c>
      <c r="C4938" s="18" t="s">
        <v>18148</v>
      </c>
      <c r="D4938" s="17" t="s">
        <v>12776</v>
      </c>
      <c r="E4938" s="18" t="s">
        <v>12777</v>
      </c>
      <c r="F4938" s="18" t="s">
        <v>12777</v>
      </c>
      <c r="G4938" s="17" t="s">
        <v>1796</v>
      </c>
      <c r="H4938" s="21">
        <v>943600</v>
      </c>
      <c r="I4938" s="20">
        <v>943686.95652173925</v>
      </c>
      <c r="J4938" s="19">
        <v>981400</v>
      </c>
      <c r="K4938" s="1"/>
      <c r="L4938" s="183"/>
      <c r="M4938" s="44" t="e">
        <f>VLOOKUP(#REF!,'[1]PL3 Danh muc đầy đủ'!$E$9:$X$9281,20,0)</f>
        <v>#REF!</v>
      </c>
      <c r="N4938" s="44" t="e">
        <f>M4938-#REF!</f>
        <v>#REF!</v>
      </c>
    </row>
    <row r="4939" spans="1:14" ht="36" x14ac:dyDescent="0.3">
      <c r="A4939" s="43">
        <v>4929</v>
      </c>
      <c r="B4939" s="17" t="s">
        <v>12778</v>
      </c>
      <c r="C4939" s="18" t="s">
        <v>18148</v>
      </c>
      <c r="D4939" s="17" t="s">
        <v>12779</v>
      </c>
      <c r="E4939" s="18" t="s">
        <v>12780</v>
      </c>
      <c r="F4939" s="18" t="s">
        <v>12780</v>
      </c>
      <c r="G4939" s="17" t="s">
        <v>1796</v>
      </c>
      <c r="H4939" s="21">
        <v>943600</v>
      </c>
      <c r="I4939" s="20">
        <v>943686.95652173925</v>
      </c>
      <c r="J4939" s="19">
        <v>981400</v>
      </c>
      <c r="K4939" s="1"/>
      <c r="L4939" s="183"/>
      <c r="M4939" s="44" t="e">
        <f>VLOOKUP(#REF!,'[1]PL3 Danh muc đầy đủ'!$E$9:$X$9281,20,0)</f>
        <v>#REF!</v>
      </c>
      <c r="N4939" s="44" t="e">
        <f>M4939-#REF!</f>
        <v>#REF!</v>
      </c>
    </row>
    <row r="4940" spans="1:14" ht="36" x14ac:dyDescent="0.3">
      <c r="A4940" s="43">
        <v>4930</v>
      </c>
      <c r="B4940" s="17" t="s">
        <v>12781</v>
      </c>
      <c r="C4940" s="18" t="s">
        <v>18148</v>
      </c>
      <c r="D4940" s="17" t="s">
        <v>12782</v>
      </c>
      <c r="E4940" s="18" t="s">
        <v>12783</v>
      </c>
      <c r="F4940" s="18" t="s">
        <v>12783</v>
      </c>
      <c r="G4940" s="17" t="s">
        <v>1796</v>
      </c>
      <c r="H4940" s="21">
        <v>943600</v>
      </c>
      <c r="I4940" s="20">
        <v>943686.95652173925</v>
      </c>
      <c r="J4940" s="19">
        <v>981400</v>
      </c>
      <c r="K4940" s="1"/>
      <c r="L4940" s="183"/>
      <c r="M4940" s="44" t="e">
        <f>VLOOKUP(#REF!,'[1]PL3 Danh muc đầy đủ'!$E$9:$X$9281,20,0)</f>
        <v>#REF!</v>
      </c>
      <c r="N4940" s="44" t="e">
        <f>M4940-#REF!</f>
        <v>#REF!</v>
      </c>
    </row>
    <row r="4941" spans="1:14" ht="36" x14ac:dyDescent="0.3">
      <c r="A4941" s="43">
        <v>4931</v>
      </c>
      <c r="B4941" s="17" t="s">
        <v>12784</v>
      </c>
      <c r="C4941" s="18" t="s">
        <v>18148</v>
      </c>
      <c r="D4941" s="17" t="s">
        <v>12785</v>
      </c>
      <c r="E4941" s="18" t="s">
        <v>12786</v>
      </c>
      <c r="F4941" s="18" t="s">
        <v>12786</v>
      </c>
      <c r="G4941" s="17" t="s">
        <v>1796</v>
      </c>
      <c r="H4941" s="21">
        <v>943600</v>
      </c>
      <c r="I4941" s="20">
        <v>943686.95652173925</v>
      </c>
      <c r="J4941" s="19">
        <v>981400</v>
      </c>
      <c r="K4941" s="1"/>
      <c r="L4941" s="183"/>
      <c r="M4941" s="44" t="e">
        <f>VLOOKUP(#REF!,'[1]PL3 Danh muc đầy đủ'!$E$9:$X$9281,20,0)</f>
        <v>#REF!</v>
      </c>
      <c r="N4941" s="44" t="e">
        <f>M4941-#REF!</f>
        <v>#REF!</v>
      </c>
    </row>
    <row r="4942" spans="1:14" ht="36" x14ac:dyDescent="0.3">
      <c r="A4942" s="43">
        <v>4932</v>
      </c>
      <c r="B4942" s="17" t="s">
        <v>12787</v>
      </c>
      <c r="C4942" s="18" t="s">
        <v>18148</v>
      </c>
      <c r="D4942" s="17" t="s">
        <v>12788</v>
      </c>
      <c r="E4942" s="18" t="s">
        <v>12789</v>
      </c>
      <c r="F4942" s="18" t="s">
        <v>12789</v>
      </c>
      <c r="G4942" s="17" t="s">
        <v>1796</v>
      </c>
      <c r="H4942" s="21">
        <v>943600</v>
      </c>
      <c r="I4942" s="20">
        <v>943686.95652173925</v>
      </c>
      <c r="J4942" s="19">
        <v>981400</v>
      </c>
      <c r="K4942" s="1"/>
      <c r="L4942" s="183"/>
      <c r="M4942" s="44" t="e">
        <f>VLOOKUP(#REF!,'[1]PL3 Danh muc đầy đủ'!$E$9:$X$9281,20,0)</f>
        <v>#REF!</v>
      </c>
      <c r="N4942" s="44" t="e">
        <f>M4942-#REF!</f>
        <v>#REF!</v>
      </c>
    </row>
    <row r="4943" spans="1:14" ht="36" x14ac:dyDescent="0.3">
      <c r="A4943" s="43">
        <v>4933</v>
      </c>
      <c r="B4943" s="17" t="s">
        <v>12790</v>
      </c>
      <c r="C4943" s="18" t="s">
        <v>18148</v>
      </c>
      <c r="D4943" s="17" t="s">
        <v>12791</v>
      </c>
      <c r="E4943" s="18" t="s">
        <v>12792</v>
      </c>
      <c r="F4943" s="18" t="s">
        <v>12792</v>
      </c>
      <c r="G4943" s="17" t="s">
        <v>1633</v>
      </c>
      <c r="H4943" s="21">
        <v>549900</v>
      </c>
      <c r="I4943" s="20">
        <v>549947.82608695654</v>
      </c>
      <c r="J4943" s="19">
        <v>571900</v>
      </c>
      <c r="K4943" s="1"/>
      <c r="L4943" s="183"/>
      <c r="M4943" s="44" t="e">
        <f>VLOOKUP(#REF!,'[1]PL3 Danh muc đầy đủ'!$E$9:$X$9281,20,0)</f>
        <v>#REF!</v>
      </c>
      <c r="N4943" s="44" t="e">
        <f>M4943-#REF!</f>
        <v>#REF!</v>
      </c>
    </row>
    <row r="4944" spans="1:14" ht="36" x14ac:dyDescent="0.3">
      <c r="A4944" s="43">
        <v>4934</v>
      </c>
      <c r="B4944" s="17" t="s">
        <v>12793</v>
      </c>
      <c r="C4944" s="18" t="s">
        <v>18148</v>
      </c>
      <c r="D4944" s="17" t="s">
        <v>12794</v>
      </c>
      <c r="E4944" s="18" t="s">
        <v>12795</v>
      </c>
      <c r="F4944" s="18" t="s">
        <v>12795</v>
      </c>
      <c r="G4944" s="17" t="s">
        <v>1633</v>
      </c>
      <c r="H4944" s="21">
        <v>549900</v>
      </c>
      <c r="I4944" s="20">
        <v>549947.82608695654</v>
      </c>
      <c r="J4944" s="19">
        <v>571900</v>
      </c>
      <c r="K4944" s="1"/>
      <c r="L4944" s="183"/>
      <c r="M4944" s="44" t="e">
        <f>VLOOKUP(#REF!,'[1]PL3 Danh muc đầy đủ'!$E$9:$X$9281,20,0)</f>
        <v>#REF!</v>
      </c>
      <c r="N4944" s="44" t="e">
        <f>M4944-#REF!</f>
        <v>#REF!</v>
      </c>
    </row>
    <row r="4945" spans="1:14" ht="36" x14ac:dyDescent="0.3">
      <c r="A4945" s="43">
        <v>4935</v>
      </c>
      <c r="B4945" s="17" t="s">
        <v>12796</v>
      </c>
      <c r="C4945" s="18" t="s">
        <v>18148</v>
      </c>
      <c r="D4945" s="17" t="s">
        <v>12797</v>
      </c>
      <c r="E4945" s="18" t="s">
        <v>12798</v>
      </c>
      <c r="F4945" s="18" t="s">
        <v>12798</v>
      </c>
      <c r="G4945" s="17" t="s">
        <v>1633</v>
      </c>
      <c r="H4945" s="21">
        <v>549900</v>
      </c>
      <c r="I4945" s="20">
        <v>549947.82608695654</v>
      </c>
      <c r="J4945" s="19">
        <v>571900</v>
      </c>
      <c r="K4945" s="1"/>
      <c r="L4945" s="183"/>
      <c r="M4945" s="44" t="e">
        <f>VLOOKUP(#REF!,'[1]PL3 Danh muc đầy đủ'!$E$9:$X$9281,20,0)</f>
        <v>#REF!</v>
      </c>
      <c r="N4945" s="44" t="e">
        <f>M4945-#REF!</f>
        <v>#REF!</v>
      </c>
    </row>
    <row r="4946" spans="1:14" ht="18" x14ac:dyDescent="0.3">
      <c r="A4946" s="43">
        <v>4936</v>
      </c>
      <c r="B4946" s="17" t="s">
        <v>12799</v>
      </c>
      <c r="C4946" s="18" t="s">
        <v>18167</v>
      </c>
      <c r="D4946" s="17" t="s">
        <v>12800</v>
      </c>
      <c r="E4946" s="18" t="s">
        <v>12801</v>
      </c>
      <c r="F4946" s="18" t="s">
        <v>12801</v>
      </c>
      <c r="G4946" s="17" t="s">
        <v>95</v>
      </c>
      <c r="H4946" s="21">
        <v>321400</v>
      </c>
      <c r="I4946" s="20">
        <v>321460.86956521735</v>
      </c>
      <c r="J4946" s="19">
        <v>334300</v>
      </c>
      <c r="K4946" s="1"/>
      <c r="L4946" s="183"/>
      <c r="M4946" s="44" t="e">
        <f>VLOOKUP(#REF!,'[1]PL3 Danh muc đầy đủ'!$E$9:$X$9281,20,0)</f>
        <v>#REF!</v>
      </c>
      <c r="N4946" s="44" t="e">
        <f>M4946-#REF!</f>
        <v>#REF!</v>
      </c>
    </row>
    <row r="4947" spans="1:14" ht="18" x14ac:dyDescent="0.3">
      <c r="A4947" s="43">
        <v>4937</v>
      </c>
      <c r="B4947" s="17" t="s">
        <v>12802</v>
      </c>
      <c r="C4947" s="18" t="s">
        <v>18148</v>
      </c>
      <c r="D4947" s="17" t="s">
        <v>12803</v>
      </c>
      <c r="E4947" s="18" t="s">
        <v>12804</v>
      </c>
      <c r="F4947" s="18" t="s">
        <v>12804</v>
      </c>
      <c r="G4947" s="17" t="s">
        <v>1633</v>
      </c>
      <c r="H4947" s="21">
        <v>321400</v>
      </c>
      <c r="I4947" s="20">
        <v>321460.86956521735</v>
      </c>
      <c r="J4947" s="19">
        <v>334300</v>
      </c>
      <c r="K4947" s="1"/>
      <c r="L4947" s="183"/>
      <c r="M4947" s="44" t="e">
        <f>VLOOKUP(#REF!,'[1]PL3 Danh muc đầy đủ'!$E$9:$X$9281,20,0)</f>
        <v>#REF!</v>
      </c>
      <c r="N4947" s="44" t="e">
        <f>M4947-#REF!</f>
        <v>#REF!</v>
      </c>
    </row>
    <row r="4948" spans="1:14" ht="36" x14ac:dyDescent="0.3">
      <c r="A4948" s="43">
        <v>4938</v>
      </c>
      <c r="B4948" s="17" t="s">
        <v>12805</v>
      </c>
      <c r="C4948" s="18" t="s">
        <v>18148</v>
      </c>
      <c r="D4948" s="17" t="s">
        <v>12806</v>
      </c>
      <c r="E4948" s="18" t="s">
        <v>12807</v>
      </c>
      <c r="F4948" s="18" t="s">
        <v>12807</v>
      </c>
      <c r="G4948" s="17" t="s">
        <v>95</v>
      </c>
      <c r="H4948" s="21">
        <v>321400</v>
      </c>
      <c r="I4948" s="20">
        <v>321460.86956521735</v>
      </c>
      <c r="J4948" s="19">
        <v>334300</v>
      </c>
      <c r="K4948" s="1"/>
      <c r="L4948" s="183"/>
      <c r="M4948" s="44" t="e">
        <f>VLOOKUP(#REF!,'[1]PL3 Danh muc đầy đủ'!$E$9:$X$9281,20,0)</f>
        <v>#REF!</v>
      </c>
      <c r="N4948" s="44" t="e">
        <f>M4948-#REF!</f>
        <v>#REF!</v>
      </c>
    </row>
    <row r="4949" spans="1:14" ht="36" x14ac:dyDescent="0.3">
      <c r="A4949" s="43">
        <v>4939</v>
      </c>
      <c r="B4949" s="17" t="s">
        <v>12808</v>
      </c>
      <c r="C4949" s="18" t="s">
        <v>18148</v>
      </c>
      <c r="D4949" s="17" t="s">
        <v>12809</v>
      </c>
      <c r="E4949" s="18" t="s">
        <v>12810</v>
      </c>
      <c r="F4949" s="18" t="s">
        <v>12810</v>
      </c>
      <c r="G4949" s="17" t="s">
        <v>95</v>
      </c>
      <c r="H4949" s="21">
        <v>321400</v>
      </c>
      <c r="I4949" s="20">
        <v>321460.86956521735</v>
      </c>
      <c r="J4949" s="19">
        <v>334300</v>
      </c>
      <c r="K4949" s="1"/>
      <c r="L4949" s="183"/>
      <c r="M4949" s="44" t="e">
        <f>VLOOKUP(#REF!,'[1]PL3 Danh muc đầy đủ'!$E$9:$X$9281,20,0)</f>
        <v>#REF!</v>
      </c>
      <c r="N4949" s="44" t="e">
        <f>M4949-#REF!</f>
        <v>#REF!</v>
      </c>
    </row>
    <row r="4950" spans="1:14" ht="36" x14ac:dyDescent="0.3">
      <c r="A4950" s="43">
        <v>4940</v>
      </c>
      <c r="B4950" s="17" t="s">
        <v>18203</v>
      </c>
      <c r="C4950" s="18" t="s">
        <v>18148</v>
      </c>
      <c r="D4950" s="17" t="s">
        <v>12756</v>
      </c>
      <c r="E4950" s="18" t="s">
        <v>16953</v>
      </c>
      <c r="F4950" s="18" t="s">
        <v>16953</v>
      </c>
      <c r="G4950" s="17" t="s">
        <v>1648</v>
      </c>
      <c r="H4950" s="21">
        <v>153600</v>
      </c>
      <c r="I4950" s="20">
        <v>153626.08695652179</v>
      </c>
      <c r="J4950" s="19">
        <v>159700</v>
      </c>
      <c r="K4950" s="1"/>
      <c r="L4950" s="183"/>
      <c r="M4950" s="44" t="e">
        <f>VLOOKUP(#REF!,'[1]PL3 Danh muc đầy đủ'!$E$9:$X$9281,20,0)</f>
        <v>#REF!</v>
      </c>
      <c r="N4950" s="44" t="e">
        <f>M4950-#REF!</f>
        <v>#REF!</v>
      </c>
    </row>
    <row r="4951" spans="1:14" ht="18" x14ac:dyDescent="0.3">
      <c r="A4951" s="43">
        <v>4941</v>
      </c>
      <c r="B4951" s="17" t="s">
        <v>12811</v>
      </c>
      <c r="C4951" s="18" t="s">
        <v>18148</v>
      </c>
      <c r="D4951" s="17" t="s">
        <v>12812</v>
      </c>
      <c r="E4951" s="18" t="s">
        <v>12813</v>
      </c>
      <c r="F4951" s="18" t="s">
        <v>12813</v>
      </c>
      <c r="G4951" s="17" t="s">
        <v>1648</v>
      </c>
      <c r="H4951" s="21">
        <v>153600</v>
      </c>
      <c r="I4951" s="20">
        <v>153626.08695652179</v>
      </c>
      <c r="J4951" s="19">
        <v>159700</v>
      </c>
      <c r="K4951" s="1"/>
      <c r="L4951" s="183"/>
      <c r="M4951" s="44" t="e">
        <f>VLOOKUP(#REF!,'[1]PL3 Danh muc đầy đủ'!$E$9:$X$9281,20,0)</f>
        <v>#REF!</v>
      </c>
      <c r="N4951" s="44" t="e">
        <f>M4951-#REF!</f>
        <v>#REF!</v>
      </c>
    </row>
    <row r="4952" spans="1:14" ht="18" x14ac:dyDescent="0.3">
      <c r="A4952" s="43">
        <v>4942</v>
      </c>
      <c r="B4952" s="17" t="s">
        <v>12814</v>
      </c>
      <c r="C4952" s="18" t="s">
        <v>18167</v>
      </c>
      <c r="D4952" s="17" t="s">
        <v>12815</v>
      </c>
      <c r="E4952" s="18" t="s">
        <v>12816</v>
      </c>
      <c r="F4952" s="18" t="s">
        <v>12816</v>
      </c>
      <c r="G4952" s="17" t="s">
        <v>1633</v>
      </c>
      <c r="H4952" s="21">
        <v>178900</v>
      </c>
      <c r="I4952" s="20">
        <v>178939.13043478262</v>
      </c>
      <c r="J4952" s="19">
        <v>186000</v>
      </c>
      <c r="K4952" s="1"/>
      <c r="L4952" s="183"/>
      <c r="M4952" s="44" t="e">
        <f>VLOOKUP(#REF!,'[1]PL3 Danh muc đầy đủ'!$E$9:$X$9281,20,0)</f>
        <v>#REF!</v>
      </c>
      <c r="N4952" s="44" t="e">
        <f>M4952-#REF!</f>
        <v>#REF!</v>
      </c>
    </row>
    <row r="4953" spans="1:14" ht="18" x14ac:dyDescent="0.3">
      <c r="A4953" s="43">
        <v>4943</v>
      </c>
      <c r="B4953" s="17" t="s">
        <v>12817</v>
      </c>
      <c r="C4953" s="18" t="s">
        <v>18149</v>
      </c>
      <c r="D4953" s="17" t="s">
        <v>12818</v>
      </c>
      <c r="E4953" s="18" t="s">
        <v>12816</v>
      </c>
      <c r="F4953" s="18" t="s">
        <v>12816</v>
      </c>
      <c r="G4953" s="17" t="s">
        <v>20</v>
      </c>
      <c r="H4953" s="21">
        <v>178900</v>
      </c>
      <c r="I4953" s="20">
        <v>178939.13043478262</v>
      </c>
      <c r="J4953" s="19">
        <v>186000</v>
      </c>
      <c r="K4953" s="1"/>
      <c r="L4953" s="183"/>
      <c r="M4953" s="44" t="e">
        <f>VLOOKUP(#REF!,'[1]PL3 Danh muc đầy đủ'!$E$9:$X$9281,20,0)</f>
        <v>#REF!</v>
      </c>
      <c r="N4953" s="44" t="e">
        <f>M4953-#REF!</f>
        <v>#REF!</v>
      </c>
    </row>
    <row r="4954" spans="1:14" ht="36" x14ac:dyDescent="0.3">
      <c r="A4954" s="43">
        <v>4944</v>
      </c>
      <c r="B4954" s="17" t="s">
        <v>12819</v>
      </c>
      <c r="C4954" s="18" t="s">
        <v>18167</v>
      </c>
      <c r="D4954" s="17" t="s">
        <v>12820</v>
      </c>
      <c r="E4954" s="18" t="s">
        <v>12821</v>
      </c>
      <c r="F4954" s="18" t="s">
        <v>12821</v>
      </c>
      <c r="G4954" s="17" t="s">
        <v>1796</v>
      </c>
      <c r="H4954" s="21">
        <v>414400</v>
      </c>
      <c r="I4954" s="20">
        <v>414400</v>
      </c>
      <c r="J4954" s="19">
        <v>430900</v>
      </c>
      <c r="K4954" s="1"/>
      <c r="L4954" s="183"/>
      <c r="M4954" s="44" t="e">
        <f>VLOOKUP(#REF!,'[1]PL3 Danh muc đầy đủ'!$E$9:$X$9281,20,0)</f>
        <v>#REF!</v>
      </c>
      <c r="N4954" s="44" t="e">
        <f>M4954-#REF!</f>
        <v>#REF!</v>
      </c>
    </row>
    <row r="4955" spans="1:14" ht="36" x14ac:dyDescent="0.3">
      <c r="A4955" s="43">
        <v>4945</v>
      </c>
      <c r="B4955" s="17" t="s">
        <v>12822</v>
      </c>
      <c r="C4955" s="18" t="s">
        <v>18149</v>
      </c>
      <c r="D4955" s="17" t="s">
        <v>12823</v>
      </c>
      <c r="E4955" s="18" t="s">
        <v>12821</v>
      </c>
      <c r="F4955" s="18" t="s">
        <v>12821</v>
      </c>
      <c r="G4955" s="17" t="s">
        <v>1796</v>
      </c>
      <c r="H4955" s="21">
        <v>414400</v>
      </c>
      <c r="I4955" s="20">
        <v>414400</v>
      </c>
      <c r="J4955" s="19">
        <v>430900</v>
      </c>
      <c r="K4955" s="1"/>
      <c r="L4955" s="183"/>
      <c r="M4955" s="44" t="e">
        <f>VLOOKUP(#REF!,'[1]PL3 Danh muc đầy đủ'!$E$9:$X$9281,20,0)</f>
        <v>#REF!</v>
      </c>
      <c r="N4955" s="44" t="e">
        <f>M4955-#REF!</f>
        <v>#REF!</v>
      </c>
    </row>
    <row r="4956" spans="1:14" ht="36" x14ac:dyDescent="0.3">
      <c r="A4956" s="43">
        <v>4946</v>
      </c>
      <c r="B4956" s="17" t="s">
        <v>12824</v>
      </c>
      <c r="C4956" s="18" t="s">
        <v>18167</v>
      </c>
      <c r="D4956" s="17" t="s">
        <v>12825</v>
      </c>
      <c r="E4956" s="18" t="s">
        <v>16954</v>
      </c>
      <c r="F4956" s="18" t="s">
        <v>16954</v>
      </c>
      <c r="G4956" s="17" t="s">
        <v>1796</v>
      </c>
      <c r="H4956" s="21">
        <v>380100</v>
      </c>
      <c r="I4956" s="20">
        <v>380156.52173913049</v>
      </c>
      <c r="J4956" s="19">
        <v>395300</v>
      </c>
      <c r="K4956" s="1"/>
      <c r="L4956" s="183"/>
      <c r="M4956" s="44" t="e">
        <f>VLOOKUP(#REF!,'[1]PL3 Danh muc đầy đủ'!$E$9:$X$9281,20,0)</f>
        <v>#REF!</v>
      </c>
      <c r="N4956" s="44" t="e">
        <f>M4956-#REF!</f>
        <v>#REF!</v>
      </c>
    </row>
    <row r="4957" spans="1:14" ht="36" x14ac:dyDescent="0.3">
      <c r="A4957" s="43">
        <v>4947</v>
      </c>
      <c r="B4957" s="17" t="s">
        <v>12826</v>
      </c>
      <c r="C4957" s="18" t="s">
        <v>18149</v>
      </c>
      <c r="D4957" s="17" t="s">
        <v>12827</v>
      </c>
      <c r="E4957" s="18" t="s">
        <v>16954</v>
      </c>
      <c r="F4957" s="18" t="s">
        <v>16954</v>
      </c>
      <c r="G4957" s="17" t="s">
        <v>1633</v>
      </c>
      <c r="H4957" s="21">
        <v>380100</v>
      </c>
      <c r="I4957" s="20">
        <v>380156.52173913049</v>
      </c>
      <c r="J4957" s="19">
        <v>395300</v>
      </c>
      <c r="K4957" s="1"/>
      <c r="L4957" s="183"/>
      <c r="M4957" s="44" t="e">
        <f>VLOOKUP(#REF!,'[1]PL3 Danh muc đầy đủ'!$E$9:$X$9281,20,0)</f>
        <v>#REF!</v>
      </c>
      <c r="N4957" s="44" t="e">
        <f>M4957-#REF!</f>
        <v>#REF!</v>
      </c>
    </row>
    <row r="4958" spans="1:14" ht="18" x14ac:dyDescent="0.3">
      <c r="A4958" s="43">
        <v>4948</v>
      </c>
      <c r="B4958" s="17" t="s">
        <v>12828</v>
      </c>
      <c r="C4958" s="18" t="s">
        <v>18167</v>
      </c>
      <c r="D4958" s="17" t="s">
        <v>12829</v>
      </c>
      <c r="E4958" s="18" t="s">
        <v>12830</v>
      </c>
      <c r="F4958" s="18" t="s">
        <v>12830</v>
      </c>
      <c r="G4958" s="17" t="s">
        <v>20</v>
      </c>
      <c r="H4958" s="21">
        <v>987500</v>
      </c>
      <c r="I4958" s="20">
        <v>987565.21739130432</v>
      </c>
      <c r="J4958" s="19">
        <v>1027000</v>
      </c>
      <c r="K4958" s="1"/>
      <c r="L4958" s="183"/>
      <c r="M4958" s="44" t="e">
        <f>VLOOKUP(#REF!,'[1]PL3 Danh muc đầy đủ'!$E$9:$X$9281,20,0)</f>
        <v>#REF!</v>
      </c>
      <c r="N4958" s="44" t="e">
        <f>M4958-#REF!</f>
        <v>#REF!</v>
      </c>
    </row>
    <row r="4959" spans="1:14" ht="18" x14ac:dyDescent="0.3">
      <c r="A4959" s="43">
        <v>4949</v>
      </c>
      <c r="B4959" s="17" t="s">
        <v>12831</v>
      </c>
      <c r="C4959" s="18" t="s">
        <v>18149</v>
      </c>
      <c r="D4959" s="17" t="s">
        <v>12832</v>
      </c>
      <c r="E4959" s="18" t="s">
        <v>12830</v>
      </c>
      <c r="F4959" s="18" t="s">
        <v>12830</v>
      </c>
      <c r="G4959" s="17" t="s">
        <v>20</v>
      </c>
      <c r="H4959" s="21">
        <v>987500</v>
      </c>
      <c r="I4959" s="20">
        <v>987565.21739130432</v>
      </c>
      <c r="J4959" s="19">
        <v>1027000</v>
      </c>
      <c r="K4959" s="1"/>
      <c r="L4959" s="183"/>
      <c r="M4959" s="44" t="e">
        <f>VLOOKUP(#REF!,'[1]PL3 Danh muc đầy đủ'!$E$9:$X$9281,20,0)</f>
        <v>#REF!</v>
      </c>
      <c r="N4959" s="44" t="e">
        <f>M4959-#REF!</f>
        <v>#REF!</v>
      </c>
    </row>
    <row r="4960" spans="1:14" ht="72" x14ac:dyDescent="0.3">
      <c r="A4960" s="43">
        <v>4950</v>
      </c>
      <c r="B4960" s="17" t="s">
        <v>12833</v>
      </c>
      <c r="C4960" s="18" t="s">
        <v>18167</v>
      </c>
      <c r="D4960" s="17" t="s">
        <v>12834</v>
      </c>
      <c r="E4960" s="18" t="s">
        <v>18064</v>
      </c>
      <c r="F4960" s="18" t="s">
        <v>17546</v>
      </c>
      <c r="G4960" s="17" t="s">
        <v>20</v>
      </c>
      <c r="H4960" s="21">
        <v>631000</v>
      </c>
      <c r="I4960" s="20">
        <v>631095.65217391308</v>
      </c>
      <c r="J4960" s="19">
        <v>656300</v>
      </c>
      <c r="K4960" s="1"/>
      <c r="L4960" s="183"/>
      <c r="M4960" s="44" t="e">
        <f>VLOOKUP(#REF!,'[1]PL3 Danh muc đầy đủ'!$E$9:$X$9281,20,0)</f>
        <v>#REF!</v>
      </c>
      <c r="N4960" s="44" t="e">
        <f>M4960-#REF!</f>
        <v>#REF!</v>
      </c>
    </row>
    <row r="4961" spans="1:14" ht="72" x14ac:dyDescent="0.3">
      <c r="A4961" s="43">
        <v>4951</v>
      </c>
      <c r="B4961" s="17" t="s">
        <v>12835</v>
      </c>
      <c r="C4961" s="18" t="s">
        <v>18167</v>
      </c>
      <c r="D4961" s="17" t="s">
        <v>12836</v>
      </c>
      <c r="E4961" s="18" t="s">
        <v>12837</v>
      </c>
      <c r="F4961" s="18" t="s">
        <v>17550</v>
      </c>
      <c r="G4961" s="17" t="s">
        <v>20</v>
      </c>
      <c r="H4961" s="21">
        <v>631000</v>
      </c>
      <c r="I4961" s="20">
        <v>631095.65217391308</v>
      </c>
      <c r="J4961" s="19">
        <v>656300</v>
      </c>
      <c r="K4961" s="1"/>
      <c r="L4961" s="183"/>
      <c r="M4961" s="44" t="e">
        <f>VLOOKUP(#REF!,'[1]PL3 Danh muc đầy đủ'!$E$9:$X$9281,20,0)</f>
        <v>#REF!</v>
      </c>
      <c r="N4961" s="44" t="e">
        <f>M4961-#REF!</f>
        <v>#REF!</v>
      </c>
    </row>
    <row r="4962" spans="1:14" ht="54" x14ac:dyDescent="0.3">
      <c r="A4962" s="43">
        <v>4952</v>
      </c>
      <c r="B4962" s="17" t="s">
        <v>12838</v>
      </c>
      <c r="C4962" s="18" t="s">
        <v>18167</v>
      </c>
      <c r="D4962" s="17" t="s">
        <v>12839</v>
      </c>
      <c r="E4962" s="18" t="s">
        <v>18062</v>
      </c>
      <c r="F4962" s="18" t="s">
        <v>17537</v>
      </c>
      <c r="G4962" s="17" t="s">
        <v>20</v>
      </c>
      <c r="H4962" s="21">
        <v>631000</v>
      </c>
      <c r="I4962" s="20">
        <v>631095.65217391308</v>
      </c>
      <c r="J4962" s="19">
        <v>656300</v>
      </c>
      <c r="K4962" s="1"/>
      <c r="L4962" s="183"/>
      <c r="M4962" s="44" t="e">
        <f>VLOOKUP(#REF!,'[1]PL3 Danh muc đầy đủ'!$E$9:$X$9281,20,0)</f>
        <v>#REF!</v>
      </c>
      <c r="N4962" s="44" t="e">
        <f>M4962-#REF!</f>
        <v>#REF!</v>
      </c>
    </row>
    <row r="4963" spans="1:14" ht="72" x14ac:dyDescent="0.3">
      <c r="A4963" s="43">
        <v>4953</v>
      </c>
      <c r="B4963" s="17" t="s">
        <v>12840</v>
      </c>
      <c r="C4963" s="18" t="s">
        <v>18167</v>
      </c>
      <c r="D4963" s="17" t="s">
        <v>12841</v>
      </c>
      <c r="E4963" s="18" t="s">
        <v>18063</v>
      </c>
      <c r="F4963" s="18" t="s">
        <v>17541</v>
      </c>
      <c r="G4963" s="17" t="s">
        <v>20</v>
      </c>
      <c r="H4963" s="21">
        <v>631000</v>
      </c>
      <c r="I4963" s="20">
        <v>631095.65217391308</v>
      </c>
      <c r="J4963" s="19">
        <v>656300</v>
      </c>
      <c r="K4963" s="1"/>
      <c r="L4963" s="183"/>
      <c r="M4963" s="44" t="e">
        <f>VLOOKUP(#REF!,'[1]PL3 Danh muc đầy đủ'!$E$9:$X$9281,20,0)</f>
        <v>#REF!</v>
      </c>
      <c r="N4963" s="44" t="e">
        <f>M4963-#REF!</f>
        <v>#REF!</v>
      </c>
    </row>
    <row r="4964" spans="1:14" ht="72" x14ac:dyDescent="0.3">
      <c r="A4964" s="43">
        <v>4954</v>
      </c>
      <c r="B4964" s="17" t="s">
        <v>12842</v>
      </c>
      <c r="C4964" s="18" t="s">
        <v>18167</v>
      </c>
      <c r="D4964" s="17" t="s">
        <v>12843</v>
      </c>
      <c r="E4964" s="18" t="s">
        <v>18061</v>
      </c>
      <c r="F4964" s="18" t="s">
        <v>17531</v>
      </c>
      <c r="G4964" s="17" t="s">
        <v>18</v>
      </c>
      <c r="H4964" s="21">
        <v>631000</v>
      </c>
      <c r="I4964" s="20">
        <v>631095.65217391308</v>
      </c>
      <c r="J4964" s="19">
        <v>656300</v>
      </c>
      <c r="K4964" s="1"/>
      <c r="L4964" s="183"/>
      <c r="M4964" s="44" t="e">
        <f>VLOOKUP(#REF!,'[1]PL3 Danh muc đầy đủ'!$E$9:$X$9281,20,0)</f>
        <v>#REF!</v>
      </c>
      <c r="N4964" s="44" t="e">
        <f>M4964-#REF!</f>
        <v>#REF!</v>
      </c>
    </row>
    <row r="4965" spans="1:14" ht="54" x14ac:dyDescent="0.3">
      <c r="A4965" s="43">
        <v>4955</v>
      </c>
      <c r="B4965" s="17" t="s">
        <v>12844</v>
      </c>
      <c r="C4965" s="18" t="s">
        <v>18167</v>
      </c>
      <c r="D4965" s="17" t="s">
        <v>12845</v>
      </c>
      <c r="E4965" s="18" t="s">
        <v>12846</v>
      </c>
      <c r="F4965" s="18" t="s">
        <v>17576</v>
      </c>
      <c r="G4965" s="17" t="s">
        <v>20</v>
      </c>
      <c r="H4965" s="21">
        <v>631000</v>
      </c>
      <c r="I4965" s="20">
        <v>631095.65217391308</v>
      </c>
      <c r="J4965" s="19">
        <v>656300</v>
      </c>
      <c r="K4965" s="1"/>
      <c r="L4965" s="183"/>
      <c r="M4965" s="44" t="e">
        <f>VLOOKUP(#REF!,'[1]PL3 Danh muc đầy đủ'!$E$9:$X$9281,20,0)</f>
        <v>#REF!</v>
      </c>
      <c r="N4965" s="44" t="e">
        <f>M4965-#REF!</f>
        <v>#REF!</v>
      </c>
    </row>
    <row r="4966" spans="1:14" ht="72" x14ac:dyDescent="0.3">
      <c r="A4966" s="43">
        <v>4956</v>
      </c>
      <c r="B4966" s="17" t="s">
        <v>12847</v>
      </c>
      <c r="C4966" s="18" t="s">
        <v>18167</v>
      </c>
      <c r="D4966" s="17" t="s">
        <v>12848</v>
      </c>
      <c r="E4966" s="18" t="s">
        <v>18066</v>
      </c>
      <c r="F4966" s="18" t="s">
        <v>17556</v>
      </c>
      <c r="G4966" s="17" t="s">
        <v>1633</v>
      </c>
      <c r="H4966" s="21">
        <v>631000</v>
      </c>
      <c r="I4966" s="20">
        <v>631095.65217391308</v>
      </c>
      <c r="J4966" s="19">
        <v>656300</v>
      </c>
      <c r="K4966" s="1"/>
      <c r="L4966" s="183"/>
      <c r="M4966" s="44" t="e">
        <f>VLOOKUP(#REF!,'[1]PL3 Danh muc đầy đủ'!$E$9:$X$9281,20,0)</f>
        <v>#REF!</v>
      </c>
      <c r="N4966" s="44" t="e">
        <f>M4966-#REF!</f>
        <v>#REF!</v>
      </c>
    </row>
    <row r="4967" spans="1:14" ht="72" x14ac:dyDescent="0.3">
      <c r="A4967" s="43">
        <v>4957</v>
      </c>
      <c r="B4967" s="17" t="s">
        <v>12849</v>
      </c>
      <c r="C4967" s="18" t="s">
        <v>18167</v>
      </c>
      <c r="D4967" s="17" t="s">
        <v>12850</v>
      </c>
      <c r="E4967" s="18" t="s">
        <v>18070</v>
      </c>
      <c r="F4967" s="18" t="s">
        <v>17580</v>
      </c>
      <c r="G4967" s="17" t="s">
        <v>20</v>
      </c>
      <c r="H4967" s="21">
        <v>631000</v>
      </c>
      <c r="I4967" s="20">
        <v>631095.65217391308</v>
      </c>
      <c r="J4967" s="19">
        <v>656300</v>
      </c>
      <c r="K4967" s="1"/>
      <c r="L4967" s="183"/>
      <c r="M4967" s="44" t="e">
        <f>VLOOKUP(#REF!,'[1]PL3 Danh muc đầy đủ'!$E$9:$X$9281,20,0)</f>
        <v>#REF!</v>
      </c>
      <c r="N4967" s="44" t="e">
        <f>M4967-#REF!</f>
        <v>#REF!</v>
      </c>
    </row>
    <row r="4968" spans="1:14" ht="72" x14ac:dyDescent="0.3">
      <c r="A4968" s="43">
        <v>4958</v>
      </c>
      <c r="B4968" s="17" t="s">
        <v>12851</v>
      </c>
      <c r="C4968" s="18" t="s">
        <v>18167</v>
      </c>
      <c r="D4968" s="17" t="s">
        <v>12852</v>
      </c>
      <c r="E4968" s="18" t="s">
        <v>12853</v>
      </c>
      <c r="F4968" s="18" t="s">
        <v>17584</v>
      </c>
      <c r="G4968" s="17" t="s">
        <v>20</v>
      </c>
      <c r="H4968" s="21">
        <v>631000</v>
      </c>
      <c r="I4968" s="20">
        <v>631095.65217391308</v>
      </c>
      <c r="J4968" s="19">
        <v>656300</v>
      </c>
      <c r="K4968" s="1"/>
      <c r="L4968" s="183"/>
      <c r="M4968" s="44" t="e">
        <f>VLOOKUP(#REF!,'[1]PL3 Danh muc đầy đủ'!$E$9:$X$9281,20,0)</f>
        <v>#REF!</v>
      </c>
      <c r="N4968" s="44" t="e">
        <f>M4968-#REF!</f>
        <v>#REF!</v>
      </c>
    </row>
    <row r="4969" spans="1:14" ht="54" x14ac:dyDescent="0.3">
      <c r="A4969" s="43">
        <v>4959</v>
      </c>
      <c r="B4969" s="17" t="s">
        <v>12854</v>
      </c>
      <c r="C4969" s="18" t="s">
        <v>18167</v>
      </c>
      <c r="D4969" s="17" t="s">
        <v>12855</v>
      </c>
      <c r="E4969" s="18" t="s">
        <v>12856</v>
      </c>
      <c r="F4969" s="18" t="s">
        <v>17560</v>
      </c>
      <c r="G4969" s="17" t="s">
        <v>20</v>
      </c>
      <c r="H4969" s="21">
        <v>631000</v>
      </c>
      <c r="I4969" s="20">
        <v>631095.65217391308</v>
      </c>
      <c r="J4969" s="19">
        <v>656300</v>
      </c>
      <c r="K4969" s="1"/>
      <c r="L4969" s="183"/>
      <c r="M4969" s="44" t="e">
        <f>VLOOKUP(#REF!,'[1]PL3 Danh muc đầy đủ'!$E$9:$X$9281,20,0)</f>
        <v>#REF!</v>
      </c>
      <c r="N4969" s="44" t="e">
        <f>M4969-#REF!</f>
        <v>#REF!</v>
      </c>
    </row>
    <row r="4970" spans="1:14" ht="72" x14ac:dyDescent="0.3">
      <c r="A4970" s="43">
        <v>4960</v>
      </c>
      <c r="B4970" s="17" t="s">
        <v>12857</v>
      </c>
      <c r="C4970" s="18" t="s">
        <v>18167</v>
      </c>
      <c r="D4970" s="17" t="s">
        <v>12858</v>
      </c>
      <c r="E4970" s="18" t="s">
        <v>18067</v>
      </c>
      <c r="F4970" s="18" t="s">
        <v>17564</v>
      </c>
      <c r="G4970" s="17" t="s">
        <v>20</v>
      </c>
      <c r="H4970" s="21">
        <v>631000</v>
      </c>
      <c r="I4970" s="20">
        <v>631095.65217391308</v>
      </c>
      <c r="J4970" s="19">
        <v>656300</v>
      </c>
      <c r="K4970" s="1"/>
      <c r="L4970" s="183"/>
      <c r="M4970" s="44" t="e">
        <f>VLOOKUP(#REF!,'[1]PL3 Danh muc đầy đủ'!$E$9:$X$9281,20,0)</f>
        <v>#REF!</v>
      </c>
      <c r="N4970" s="44" t="e">
        <f>M4970-#REF!</f>
        <v>#REF!</v>
      </c>
    </row>
    <row r="4971" spans="1:14" ht="72" x14ac:dyDescent="0.3">
      <c r="A4971" s="43">
        <v>4961</v>
      </c>
      <c r="B4971" s="17" t="s">
        <v>12859</v>
      </c>
      <c r="C4971" s="18" t="s">
        <v>18149</v>
      </c>
      <c r="D4971" s="17" t="s">
        <v>12860</v>
      </c>
      <c r="E4971" s="18" t="s">
        <v>18064</v>
      </c>
      <c r="F4971" s="18" t="s">
        <v>17546</v>
      </c>
      <c r="G4971" s="17" t="s">
        <v>20</v>
      </c>
      <c r="H4971" s="21">
        <v>631000</v>
      </c>
      <c r="I4971" s="20">
        <v>631095.65217391308</v>
      </c>
      <c r="J4971" s="19">
        <v>656300</v>
      </c>
      <c r="K4971" s="1"/>
      <c r="L4971" s="183"/>
      <c r="M4971" s="44" t="e">
        <f>VLOOKUP(#REF!,'[1]PL3 Danh muc đầy đủ'!$E$9:$X$9281,20,0)</f>
        <v>#REF!</v>
      </c>
      <c r="N4971" s="44" t="e">
        <f>M4971-#REF!</f>
        <v>#REF!</v>
      </c>
    </row>
    <row r="4972" spans="1:14" ht="72" x14ac:dyDescent="0.3">
      <c r="A4972" s="43">
        <v>4962</v>
      </c>
      <c r="B4972" s="17" t="s">
        <v>12861</v>
      </c>
      <c r="C4972" s="18" t="s">
        <v>18149</v>
      </c>
      <c r="D4972" s="17" t="s">
        <v>12862</v>
      </c>
      <c r="E4972" s="18" t="s">
        <v>12837</v>
      </c>
      <c r="F4972" s="18" t="s">
        <v>17550</v>
      </c>
      <c r="G4972" s="17" t="s">
        <v>20</v>
      </c>
      <c r="H4972" s="21">
        <v>631000</v>
      </c>
      <c r="I4972" s="20">
        <v>631095.65217391308</v>
      </c>
      <c r="J4972" s="19">
        <v>656300</v>
      </c>
      <c r="K4972" s="1"/>
      <c r="L4972" s="183"/>
      <c r="M4972" s="44" t="e">
        <f>VLOOKUP(#REF!,'[1]PL3 Danh muc đầy đủ'!$E$9:$X$9281,20,0)</f>
        <v>#REF!</v>
      </c>
      <c r="N4972" s="44" t="e">
        <f>M4972-#REF!</f>
        <v>#REF!</v>
      </c>
    </row>
    <row r="4973" spans="1:14" ht="54" x14ac:dyDescent="0.3">
      <c r="A4973" s="43">
        <v>4963</v>
      </c>
      <c r="B4973" s="17" t="s">
        <v>12863</v>
      </c>
      <c r="C4973" s="18" t="s">
        <v>18149</v>
      </c>
      <c r="D4973" s="17" t="s">
        <v>12864</v>
      </c>
      <c r="E4973" s="18" t="s">
        <v>18062</v>
      </c>
      <c r="F4973" s="18" t="s">
        <v>17537</v>
      </c>
      <c r="G4973" s="17" t="s">
        <v>20</v>
      </c>
      <c r="H4973" s="21">
        <v>631000</v>
      </c>
      <c r="I4973" s="20">
        <v>631095.65217391308</v>
      </c>
      <c r="J4973" s="19">
        <v>656300</v>
      </c>
      <c r="K4973" s="1"/>
      <c r="L4973" s="183"/>
      <c r="M4973" s="44" t="e">
        <f>VLOOKUP(#REF!,'[1]PL3 Danh muc đầy đủ'!$E$9:$X$9281,20,0)</f>
        <v>#REF!</v>
      </c>
      <c r="N4973" s="44" t="e">
        <f>M4973-#REF!</f>
        <v>#REF!</v>
      </c>
    </row>
    <row r="4974" spans="1:14" ht="72" x14ac:dyDescent="0.3">
      <c r="A4974" s="43">
        <v>4964</v>
      </c>
      <c r="B4974" s="17" t="s">
        <v>12865</v>
      </c>
      <c r="C4974" s="18" t="s">
        <v>18149</v>
      </c>
      <c r="D4974" s="17" t="s">
        <v>12866</v>
      </c>
      <c r="E4974" s="18" t="s">
        <v>18063</v>
      </c>
      <c r="F4974" s="18" t="s">
        <v>17541</v>
      </c>
      <c r="G4974" s="17" t="s">
        <v>20</v>
      </c>
      <c r="H4974" s="21">
        <v>631000</v>
      </c>
      <c r="I4974" s="20">
        <v>631095.65217391308</v>
      </c>
      <c r="J4974" s="19">
        <v>656300</v>
      </c>
      <c r="K4974" s="1"/>
      <c r="L4974" s="183"/>
      <c r="M4974" s="44" t="e">
        <f>VLOOKUP(#REF!,'[1]PL3 Danh muc đầy đủ'!$E$9:$X$9281,20,0)</f>
        <v>#REF!</v>
      </c>
      <c r="N4974" s="44" t="e">
        <f>M4974-#REF!</f>
        <v>#REF!</v>
      </c>
    </row>
    <row r="4975" spans="1:14" ht="72" x14ac:dyDescent="0.3">
      <c r="A4975" s="43">
        <v>4965</v>
      </c>
      <c r="B4975" s="17" t="s">
        <v>12867</v>
      </c>
      <c r="C4975" s="18" t="s">
        <v>18149</v>
      </c>
      <c r="D4975" s="17" t="s">
        <v>12868</v>
      </c>
      <c r="E4975" s="18" t="s">
        <v>18061</v>
      </c>
      <c r="F4975" s="18" t="s">
        <v>17531</v>
      </c>
      <c r="G4975" s="17" t="s">
        <v>18</v>
      </c>
      <c r="H4975" s="21">
        <v>631000</v>
      </c>
      <c r="I4975" s="20">
        <v>631095.65217391308</v>
      </c>
      <c r="J4975" s="19">
        <v>656300</v>
      </c>
      <c r="K4975" s="1"/>
      <c r="L4975" s="183"/>
      <c r="M4975" s="44" t="e">
        <f>VLOOKUP(#REF!,'[1]PL3 Danh muc đầy đủ'!$E$9:$X$9281,20,0)</f>
        <v>#REF!</v>
      </c>
      <c r="N4975" s="44" t="e">
        <f>M4975-#REF!</f>
        <v>#REF!</v>
      </c>
    </row>
    <row r="4976" spans="1:14" ht="54" x14ac:dyDescent="0.3">
      <c r="A4976" s="43">
        <v>4966</v>
      </c>
      <c r="B4976" s="17" t="s">
        <v>12869</v>
      </c>
      <c r="C4976" s="18" t="s">
        <v>18149</v>
      </c>
      <c r="D4976" s="17" t="s">
        <v>12870</v>
      </c>
      <c r="E4976" s="18" t="s">
        <v>12856</v>
      </c>
      <c r="F4976" s="18" t="s">
        <v>17561</v>
      </c>
      <c r="G4976" s="17" t="s">
        <v>20</v>
      </c>
      <c r="H4976" s="21">
        <v>631000</v>
      </c>
      <c r="I4976" s="20">
        <v>631095.65217391308</v>
      </c>
      <c r="J4976" s="19">
        <v>656300</v>
      </c>
      <c r="K4976" s="1"/>
      <c r="L4976" s="183"/>
      <c r="M4976" s="44" t="e">
        <f>VLOOKUP(#REF!,'[1]PL3 Danh muc đầy đủ'!$E$9:$X$9281,20,0)</f>
        <v>#REF!</v>
      </c>
      <c r="N4976" s="44" t="e">
        <f>M4976-#REF!</f>
        <v>#REF!</v>
      </c>
    </row>
    <row r="4977" spans="1:14" ht="54" x14ac:dyDescent="0.3">
      <c r="A4977" s="43">
        <v>4967</v>
      </c>
      <c r="B4977" s="17" t="s">
        <v>12871</v>
      </c>
      <c r="C4977" s="18" t="s">
        <v>18149</v>
      </c>
      <c r="D4977" s="17" t="s">
        <v>12872</v>
      </c>
      <c r="E4977" s="18" t="s">
        <v>12846</v>
      </c>
      <c r="F4977" s="18" t="s">
        <v>17576</v>
      </c>
      <c r="G4977" s="17" t="s">
        <v>20</v>
      </c>
      <c r="H4977" s="21">
        <v>631000</v>
      </c>
      <c r="I4977" s="20">
        <v>631095.65217391308</v>
      </c>
      <c r="J4977" s="19">
        <v>656300</v>
      </c>
      <c r="K4977" s="1"/>
      <c r="L4977" s="183"/>
      <c r="M4977" s="44" t="e">
        <f>VLOOKUP(#REF!,'[1]PL3 Danh muc đầy đủ'!$E$9:$X$9281,20,0)</f>
        <v>#REF!</v>
      </c>
      <c r="N4977" s="44" t="e">
        <f>M4977-#REF!</f>
        <v>#REF!</v>
      </c>
    </row>
    <row r="4978" spans="1:14" ht="72" x14ac:dyDescent="0.3">
      <c r="A4978" s="43">
        <v>4968</v>
      </c>
      <c r="B4978" s="17" t="s">
        <v>12873</v>
      </c>
      <c r="C4978" s="18" t="s">
        <v>18149</v>
      </c>
      <c r="D4978" s="17" t="s">
        <v>12874</v>
      </c>
      <c r="E4978" s="18" t="s">
        <v>18068</v>
      </c>
      <c r="F4978" s="18" t="s">
        <v>17568</v>
      </c>
      <c r="G4978" s="17" t="s">
        <v>20</v>
      </c>
      <c r="H4978" s="21">
        <v>631000</v>
      </c>
      <c r="I4978" s="20">
        <v>631095.65217391308</v>
      </c>
      <c r="J4978" s="19">
        <v>656300</v>
      </c>
      <c r="K4978" s="1"/>
      <c r="L4978" s="183"/>
      <c r="M4978" s="44" t="e">
        <f>VLOOKUP(#REF!,'[1]PL3 Danh muc đầy đủ'!$E$9:$X$9281,20,0)</f>
        <v>#REF!</v>
      </c>
      <c r="N4978" s="44" t="e">
        <f>M4978-#REF!</f>
        <v>#REF!</v>
      </c>
    </row>
    <row r="4979" spans="1:14" ht="72" x14ac:dyDescent="0.3">
      <c r="A4979" s="43">
        <v>4969</v>
      </c>
      <c r="B4979" s="17" t="s">
        <v>12875</v>
      </c>
      <c r="C4979" s="18" t="s">
        <v>18149</v>
      </c>
      <c r="D4979" s="17" t="s">
        <v>12876</v>
      </c>
      <c r="E4979" s="18" t="s">
        <v>18070</v>
      </c>
      <c r="F4979" s="18" t="s">
        <v>17580</v>
      </c>
      <c r="G4979" s="17" t="s">
        <v>20</v>
      </c>
      <c r="H4979" s="21">
        <v>631000</v>
      </c>
      <c r="I4979" s="20">
        <v>631095.65217391308</v>
      </c>
      <c r="J4979" s="19">
        <v>656300</v>
      </c>
      <c r="K4979" s="1"/>
      <c r="L4979" s="183"/>
      <c r="M4979" s="44" t="e">
        <f>VLOOKUP(#REF!,'[1]PL3 Danh muc đầy đủ'!$E$9:$X$9281,20,0)</f>
        <v>#REF!</v>
      </c>
      <c r="N4979" s="44" t="e">
        <f>M4979-#REF!</f>
        <v>#REF!</v>
      </c>
    </row>
    <row r="4980" spans="1:14" ht="72" x14ac:dyDescent="0.3">
      <c r="A4980" s="43">
        <v>4970</v>
      </c>
      <c r="B4980" s="17" t="s">
        <v>12877</v>
      </c>
      <c r="C4980" s="18" t="s">
        <v>18149</v>
      </c>
      <c r="D4980" s="17" t="s">
        <v>12878</v>
      </c>
      <c r="E4980" s="18" t="s">
        <v>18069</v>
      </c>
      <c r="F4980" s="18" t="s">
        <v>17572</v>
      </c>
      <c r="G4980" s="17" t="s">
        <v>20</v>
      </c>
      <c r="H4980" s="21">
        <v>631000</v>
      </c>
      <c r="I4980" s="20">
        <v>631095.65217391308</v>
      </c>
      <c r="J4980" s="19">
        <v>656300</v>
      </c>
      <c r="K4980" s="1"/>
      <c r="L4980" s="183"/>
      <c r="M4980" s="44" t="e">
        <f>VLOOKUP(#REF!,'[1]PL3 Danh muc đầy đủ'!$E$9:$X$9281,20,0)</f>
        <v>#REF!</v>
      </c>
      <c r="N4980" s="44" t="e">
        <f>M4980-#REF!</f>
        <v>#REF!</v>
      </c>
    </row>
    <row r="4981" spans="1:14" ht="72" x14ac:dyDescent="0.3">
      <c r="A4981" s="43">
        <v>4971</v>
      </c>
      <c r="B4981" s="17" t="s">
        <v>12879</v>
      </c>
      <c r="C4981" s="18" t="s">
        <v>18149</v>
      </c>
      <c r="D4981" s="17" t="s">
        <v>12880</v>
      </c>
      <c r="E4981" s="18" t="s">
        <v>12853</v>
      </c>
      <c r="F4981" s="18" t="s">
        <v>17584</v>
      </c>
      <c r="G4981" s="17" t="s">
        <v>20</v>
      </c>
      <c r="H4981" s="21">
        <v>631000</v>
      </c>
      <c r="I4981" s="20">
        <v>631095.65217391308</v>
      </c>
      <c r="J4981" s="19">
        <v>656300</v>
      </c>
      <c r="K4981" s="1"/>
      <c r="L4981" s="183"/>
      <c r="M4981" s="44" t="e">
        <f>VLOOKUP(#REF!,'[1]PL3 Danh muc đầy đủ'!$E$9:$X$9281,20,0)</f>
        <v>#REF!</v>
      </c>
      <c r="N4981" s="44" t="e">
        <f>M4981-#REF!</f>
        <v>#REF!</v>
      </c>
    </row>
    <row r="4982" spans="1:14" ht="72" x14ac:dyDescent="0.3">
      <c r="A4982" s="43">
        <v>4972</v>
      </c>
      <c r="B4982" s="17" t="s">
        <v>12881</v>
      </c>
      <c r="C4982" s="18" t="s">
        <v>18167</v>
      </c>
      <c r="D4982" s="17" t="s">
        <v>12834</v>
      </c>
      <c r="E4982" s="18" t="s">
        <v>18064</v>
      </c>
      <c r="F4982" s="18" t="s">
        <v>17547</v>
      </c>
      <c r="G4982" s="17" t="s">
        <v>20</v>
      </c>
      <c r="H4982" s="21">
        <v>861000</v>
      </c>
      <c r="I4982" s="20">
        <v>861095.65217391308</v>
      </c>
      <c r="J4982" s="19">
        <v>895500</v>
      </c>
      <c r="K4982" s="1"/>
      <c r="L4982" s="183"/>
      <c r="M4982" s="44" t="e">
        <f>VLOOKUP(#REF!,'[1]PL3 Danh muc đầy đủ'!$E$9:$X$9281,20,0)</f>
        <v>#REF!</v>
      </c>
      <c r="N4982" s="44" t="e">
        <f>M4982-#REF!</f>
        <v>#REF!</v>
      </c>
    </row>
    <row r="4983" spans="1:14" ht="72" x14ac:dyDescent="0.3">
      <c r="A4983" s="43">
        <v>4973</v>
      </c>
      <c r="B4983" s="17" t="s">
        <v>12882</v>
      </c>
      <c r="C4983" s="18" t="s">
        <v>18167</v>
      </c>
      <c r="D4983" s="17" t="s">
        <v>12836</v>
      </c>
      <c r="E4983" s="18" t="s">
        <v>12837</v>
      </c>
      <c r="F4983" s="18" t="s">
        <v>17551</v>
      </c>
      <c r="G4983" s="17" t="s">
        <v>20</v>
      </c>
      <c r="H4983" s="21">
        <v>861000</v>
      </c>
      <c r="I4983" s="20">
        <v>861095.65217391308</v>
      </c>
      <c r="J4983" s="19">
        <v>895500</v>
      </c>
      <c r="K4983" s="1"/>
      <c r="L4983" s="183"/>
      <c r="M4983" s="44" t="e">
        <f>VLOOKUP(#REF!,'[1]PL3 Danh muc đầy đủ'!$E$9:$X$9281,20,0)</f>
        <v>#REF!</v>
      </c>
      <c r="N4983" s="44" t="e">
        <f>M4983-#REF!</f>
        <v>#REF!</v>
      </c>
    </row>
    <row r="4984" spans="1:14" ht="72" x14ac:dyDescent="0.3">
      <c r="A4984" s="43">
        <v>4974</v>
      </c>
      <c r="B4984" s="17" t="s">
        <v>12883</v>
      </c>
      <c r="C4984" s="18" t="s">
        <v>18167</v>
      </c>
      <c r="D4984" s="17" t="s">
        <v>12839</v>
      </c>
      <c r="E4984" s="18" t="s">
        <v>18062</v>
      </c>
      <c r="F4984" s="18" t="s">
        <v>17538</v>
      </c>
      <c r="G4984" s="17" t="s">
        <v>20</v>
      </c>
      <c r="H4984" s="21">
        <v>861000</v>
      </c>
      <c r="I4984" s="20">
        <v>861095.65217391308</v>
      </c>
      <c r="J4984" s="19">
        <v>895500</v>
      </c>
      <c r="K4984" s="1"/>
      <c r="L4984" s="183"/>
      <c r="M4984" s="44" t="e">
        <f>VLOOKUP(#REF!,'[1]PL3 Danh muc đầy đủ'!$E$9:$X$9281,20,0)</f>
        <v>#REF!</v>
      </c>
      <c r="N4984" s="44" t="e">
        <f>M4984-#REF!</f>
        <v>#REF!</v>
      </c>
    </row>
    <row r="4985" spans="1:14" ht="72" x14ac:dyDescent="0.3">
      <c r="A4985" s="43">
        <v>4975</v>
      </c>
      <c r="B4985" s="17" t="s">
        <v>12884</v>
      </c>
      <c r="C4985" s="18" t="s">
        <v>18167</v>
      </c>
      <c r="D4985" s="17" t="s">
        <v>12841</v>
      </c>
      <c r="E4985" s="18" t="s">
        <v>18063</v>
      </c>
      <c r="F4985" s="18" t="s">
        <v>17542</v>
      </c>
      <c r="G4985" s="17" t="s">
        <v>20</v>
      </c>
      <c r="H4985" s="21">
        <v>861000</v>
      </c>
      <c r="I4985" s="20">
        <v>861095.65217391308</v>
      </c>
      <c r="J4985" s="19">
        <v>895500</v>
      </c>
      <c r="K4985" s="1"/>
      <c r="L4985" s="183"/>
      <c r="M4985" s="44" t="e">
        <f>VLOOKUP(#REF!,'[1]PL3 Danh muc đầy đủ'!$E$9:$X$9281,20,0)</f>
        <v>#REF!</v>
      </c>
      <c r="N4985" s="44" t="e">
        <f>M4985-#REF!</f>
        <v>#REF!</v>
      </c>
    </row>
    <row r="4986" spans="1:14" ht="72" x14ac:dyDescent="0.3">
      <c r="A4986" s="43">
        <v>4976</v>
      </c>
      <c r="B4986" s="17" t="s">
        <v>12885</v>
      </c>
      <c r="C4986" s="18" t="s">
        <v>18167</v>
      </c>
      <c r="D4986" s="17" t="s">
        <v>12843</v>
      </c>
      <c r="E4986" s="18" t="s">
        <v>18061</v>
      </c>
      <c r="F4986" s="18" t="s">
        <v>17532</v>
      </c>
      <c r="G4986" s="17" t="s">
        <v>18</v>
      </c>
      <c r="H4986" s="21">
        <v>861000</v>
      </c>
      <c r="I4986" s="20">
        <v>861095.65217391308</v>
      </c>
      <c r="J4986" s="19">
        <v>895500</v>
      </c>
      <c r="K4986" s="1"/>
      <c r="L4986" s="183"/>
      <c r="M4986" s="44" t="e">
        <f>VLOOKUP(#REF!,'[1]PL3 Danh muc đầy đủ'!$E$9:$X$9281,20,0)</f>
        <v>#REF!</v>
      </c>
      <c r="N4986" s="44" t="e">
        <f>M4986-#REF!</f>
        <v>#REF!</v>
      </c>
    </row>
    <row r="4987" spans="1:14" ht="54" x14ac:dyDescent="0.3">
      <c r="A4987" s="43">
        <v>4977</v>
      </c>
      <c r="B4987" s="17" t="s">
        <v>12886</v>
      </c>
      <c r="C4987" s="18" t="s">
        <v>18167</v>
      </c>
      <c r="D4987" s="17" t="s">
        <v>12845</v>
      </c>
      <c r="E4987" s="18" t="s">
        <v>12846</v>
      </c>
      <c r="F4987" s="18" t="s">
        <v>17577</v>
      </c>
      <c r="G4987" s="17" t="s">
        <v>20</v>
      </c>
      <c r="H4987" s="21">
        <v>861000</v>
      </c>
      <c r="I4987" s="20">
        <v>861095.65217391308</v>
      </c>
      <c r="J4987" s="19">
        <v>895500</v>
      </c>
      <c r="K4987" s="1"/>
      <c r="L4987" s="183"/>
      <c r="M4987" s="44" t="e">
        <f>VLOOKUP(#REF!,'[1]PL3 Danh muc đầy đủ'!$E$9:$X$9281,20,0)</f>
        <v>#REF!</v>
      </c>
      <c r="N4987" s="44" t="e">
        <f>M4987-#REF!</f>
        <v>#REF!</v>
      </c>
    </row>
    <row r="4988" spans="1:14" ht="72" x14ac:dyDescent="0.3">
      <c r="A4988" s="43">
        <v>4978</v>
      </c>
      <c r="B4988" s="17" t="s">
        <v>12887</v>
      </c>
      <c r="C4988" s="18" t="s">
        <v>18167</v>
      </c>
      <c r="D4988" s="17" t="s">
        <v>12848</v>
      </c>
      <c r="E4988" s="18" t="s">
        <v>18066</v>
      </c>
      <c r="F4988" s="18" t="s">
        <v>17557</v>
      </c>
      <c r="G4988" s="17" t="s">
        <v>1633</v>
      </c>
      <c r="H4988" s="21">
        <v>861000</v>
      </c>
      <c r="I4988" s="20">
        <v>861095.65217391308</v>
      </c>
      <c r="J4988" s="19">
        <v>895500</v>
      </c>
      <c r="K4988" s="1"/>
      <c r="L4988" s="183"/>
      <c r="M4988" s="44" t="e">
        <f>VLOOKUP(#REF!,'[1]PL3 Danh muc đầy đủ'!$E$9:$X$9281,20,0)</f>
        <v>#REF!</v>
      </c>
      <c r="N4988" s="44" t="e">
        <f>M4988-#REF!</f>
        <v>#REF!</v>
      </c>
    </row>
    <row r="4989" spans="1:14" ht="72" x14ac:dyDescent="0.3">
      <c r="A4989" s="43">
        <v>4979</v>
      </c>
      <c r="B4989" s="17" t="s">
        <v>12888</v>
      </c>
      <c r="C4989" s="18" t="s">
        <v>18167</v>
      </c>
      <c r="D4989" s="17" t="s">
        <v>12850</v>
      </c>
      <c r="E4989" s="18" t="s">
        <v>18070</v>
      </c>
      <c r="F4989" s="18" t="s">
        <v>17581</v>
      </c>
      <c r="G4989" s="17" t="s">
        <v>20</v>
      </c>
      <c r="H4989" s="21">
        <v>861000</v>
      </c>
      <c r="I4989" s="20">
        <v>861095.65217391308</v>
      </c>
      <c r="J4989" s="19">
        <v>895500</v>
      </c>
      <c r="K4989" s="1"/>
      <c r="L4989" s="183"/>
      <c r="M4989" s="44" t="e">
        <f>VLOOKUP(#REF!,'[1]PL3 Danh muc đầy đủ'!$E$9:$X$9281,20,0)</f>
        <v>#REF!</v>
      </c>
      <c r="N4989" s="44" t="e">
        <f>M4989-#REF!</f>
        <v>#REF!</v>
      </c>
    </row>
    <row r="4990" spans="1:14" ht="72" x14ac:dyDescent="0.3">
      <c r="A4990" s="43">
        <v>4980</v>
      </c>
      <c r="B4990" s="17" t="s">
        <v>12889</v>
      </c>
      <c r="C4990" s="18" t="s">
        <v>18167</v>
      </c>
      <c r="D4990" s="17" t="s">
        <v>12852</v>
      </c>
      <c r="E4990" s="18" t="s">
        <v>12853</v>
      </c>
      <c r="F4990" s="18" t="s">
        <v>17585</v>
      </c>
      <c r="G4990" s="17" t="s">
        <v>20</v>
      </c>
      <c r="H4990" s="21">
        <v>861000</v>
      </c>
      <c r="I4990" s="20">
        <v>861095.65217391308</v>
      </c>
      <c r="J4990" s="19">
        <v>895500</v>
      </c>
      <c r="K4990" s="1"/>
      <c r="L4990" s="183"/>
      <c r="M4990" s="44" t="e">
        <f>VLOOKUP(#REF!,'[1]PL3 Danh muc đầy đủ'!$E$9:$X$9281,20,0)</f>
        <v>#REF!</v>
      </c>
      <c r="N4990" s="44" t="e">
        <f>M4990-#REF!</f>
        <v>#REF!</v>
      </c>
    </row>
    <row r="4991" spans="1:14" ht="54" x14ac:dyDescent="0.3">
      <c r="A4991" s="43">
        <v>4981</v>
      </c>
      <c r="B4991" s="17" t="s">
        <v>12890</v>
      </c>
      <c r="C4991" s="18" t="s">
        <v>18167</v>
      </c>
      <c r="D4991" s="17" t="s">
        <v>12855</v>
      </c>
      <c r="E4991" s="18" t="s">
        <v>12856</v>
      </c>
      <c r="F4991" s="18" t="s">
        <v>17562</v>
      </c>
      <c r="G4991" s="17" t="s">
        <v>20</v>
      </c>
      <c r="H4991" s="21">
        <v>861000</v>
      </c>
      <c r="I4991" s="20">
        <v>861095.65217391308</v>
      </c>
      <c r="J4991" s="19">
        <v>895500</v>
      </c>
      <c r="K4991" s="1"/>
      <c r="L4991" s="183"/>
      <c r="M4991" s="44" t="e">
        <f>VLOOKUP(#REF!,'[1]PL3 Danh muc đầy đủ'!$E$9:$X$9281,20,0)</f>
        <v>#REF!</v>
      </c>
      <c r="N4991" s="44" t="e">
        <f>M4991-#REF!</f>
        <v>#REF!</v>
      </c>
    </row>
    <row r="4992" spans="1:14" ht="72" x14ac:dyDescent="0.3">
      <c r="A4992" s="43">
        <v>4982</v>
      </c>
      <c r="B4992" s="17" t="s">
        <v>12891</v>
      </c>
      <c r="C4992" s="18" t="s">
        <v>18167</v>
      </c>
      <c r="D4992" s="17" t="s">
        <v>12858</v>
      </c>
      <c r="E4992" s="18" t="s">
        <v>18067</v>
      </c>
      <c r="F4992" s="18" t="s">
        <v>17565</v>
      </c>
      <c r="G4992" s="17" t="s">
        <v>20</v>
      </c>
      <c r="H4992" s="21">
        <v>861000</v>
      </c>
      <c r="I4992" s="20">
        <v>861095.65217391308</v>
      </c>
      <c r="J4992" s="19">
        <v>895500</v>
      </c>
      <c r="K4992" s="1"/>
      <c r="L4992" s="183"/>
      <c r="M4992" s="44" t="e">
        <f>VLOOKUP(#REF!,'[1]PL3 Danh muc đầy đủ'!$E$9:$X$9281,20,0)</f>
        <v>#REF!</v>
      </c>
      <c r="N4992" s="44" t="e">
        <f>M4992-#REF!</f>
        <v>#REF!</v>
      </c>
    </row>
    <row r="4993" spans="1:14" ht="72" x14ac:dyDescent="0.3">
      <c r="A4993" s="43">
        <v>4983</v>
      </c>
      <c r="B4993" s="17" t="s">
        <v>12892</v>
      </c>
      <c r="C4993" s="18" t="s">
        <v>18149</v>
      </c>
      <c r="D4993" s="17" t="s">
        <v>12860</v>
      </c>
      <c r="E4993" s="18" t="s">
        <v>18064</v>
      </c>
      <c r="F4993" s="18" t="s">
        <v>17547</v>
      </c>
      <c r="G4993" s="17" t="s">
        <v>20</v>
      </c>
      <c r="H4993" s="21">
        <v>861000</v>
      </c>
      <c r="I4993" s="20">
        <v>861095.65217391308</v>
      </c>
      <c r="J4993" s="19">
        <v>895500</v>
      </c>
      <c r="K4993" s="1"/>
      <c r="L4993" s="183"/>
      <c r="M4993" s="44" t="e">
        <f>VLOOKUP(#REF!,'[1]PL3 Danh muc đầy đủ'!$E$9:$X$9281,20,0)</f>
        <v>#REF!</v>
      </c>
      <c r="N4993" s="44" t="e">
        <f>M4993-#REF!</f>
        <v>#REF!</v>
      </c>
    </row>
    <row r="4994" spans="1:14" ht="72" x14ac:dyDescent="0.3">
      <c r="A4994" s="43">
        <v>4984</v>
      </c>
      <c r="B4994" s="17" t="s">
        <v>12893</v>
      </c>
      <c r="C4994" s="18" t="s">
        <v>18149</v>
      </c>
      <c r="D4994" s="17" t="s">
        <v>12862</v>
      </c>
      <c r="E4994" s="18" t="s">
        <v>12837</v>
      </c>
      <c r="F4994" s="18" t="s">
        <v>17551</v>
      </c>
      <c r="G4994" s="17" t="s">
        <v>20</v>
      </c>
      <c r="H4994" s="21">
        <v>861000</v>
      </c>
      <c r="I4994" s="20">
        <v>861095.65217391308</v>
      </c>
      <c r="J4994" s="19">
        <v>895500</v>
      </c>
      <c r="K4994" s="1"/>
      <c r="L4994" s="183"/>
      <c r="M4994" s="44" t="e">
        <f>VLOOKUP(#REF!,'[1]PL3 Danh muc đầy đủ'!$E$9:$X$9281,20,0)</f>
        <v>#REF!</v>
      </c>
      <c r="N4994" s="44" t="e">
        <f>M4994-#REF!</f>
        <v>#REF!</v>
      </c>
    </row>
    <row r="4995" spans="1:14" ht="72" x14ac:dyDescent="0.3">
      <c r="A4995" s="43">
        <v>4985</v>
      </c>
      <c r="B4995" s="17" t="s">
        <v>12894</v>
      </c>
      <c r="C4995" s="18" t="s">
        <v>18149</v>
      </c>
      <c r="D4995" s="17" t="s">
        <v>12864</v>
      </c>
      <c r="E4995" s="18" t="s">
        <v>18062</v>
      </c>
      <c r="F4995" s="18" t="s">
        <v>17538</v>
      </c>
      <c r="G4995" s="17" t="s">
        <v>20</v>
      </c>
      <c r="H4995" s="21">
        <v>861000</v>
      </c>
      <c r="I4995" s="20">
        <v>861095.65217391308</v>
      </c>
      <c r="J4995" s="19">
        <v>895500</v>
      </c>
      <c r="K4995" s="1"/>
      <c r="L4995" s="183"/>
      <c r="M4995" s="44" t="e">
        <f>VLOOKUP(#REF!,'[1]PL3 Danh muc đầy đủ'!$E$9:$X$9281,20,0)</f>
        <v>#REF!</v>
      </c>
      <c r="N4995" s="44" t="e">
        <f>M4995-#REF!</f>
        <v>#REF!</v>
      </c>
    </row>
    <row r="4996" spans="1:14" ht="72" x14ac:dyDescent="0.3">
      <c r="A4996" s="43">
        <v>4986</v>
      </c>
      <c r="B4996" s="17" t="s">
        <v>12895</v>
      </c>
      <c r="C4996" s="18" t="s">
        <v>18149</v>
      </c>
      <c r="D4996" s="17" t="s">
        <v>12866</v>
      </c>
      <c r="E4996" s="18" t="s">
        <v>18063</v>
      </c>
      <c r="F4996" s="18" t="s">
        <v>17543</v>
      </c>
      <c r="G4996" s="17" t="s">
        <v>20</v>
      </c>
      <c r="H4996" s="21">
        <v>861000</v>
      </c>
      <c r="I4996" s="20">
        <v>861095.65217391308</v>
      </c>
      <c r="J4996" s="19">
        <v>895500</v>
      </c>
      <c r="K4996" s="1"/>
      <c r="L4996" s="183"/>
      <c r="M4996" s="44" t="e">
        <f>VLOOKUP(#REF!,'[1]PL3 Danh muc đầy đủ'!$E$9:$X$9281,20,0)</f>
        <v>#REF!</v>
      </c>
      <c r="N4996" s="44" t="e">
        <f>M4996-#REF!</f>
        <v>#REF!</v>
      </c>
    </row>
    <row r="4997" spans="1:14" ht="72" x14ac:dyDescent="0.3">
      <c r="A4997" s="43">
        <v>4987</v>
      </c>
      <c r="B4997" s="17" t="s">
        <v>12896</v>
      </c>
      <c r="C4997" s="18" t="s">
        <v>18149</v>
      </c>
      <c r="D4997" s="17" t="s">
        <v>12868</v>
      </c>
      <c r="E4997" s="18" t="s">
        <v>18061</v>
      </c>
      <c r="F4997" s="18" t="s">
        <v>17533</v>
      </c>
      <c r="G4997" s="17" t="s">
        <v>18</v>
      </c>
      <c r="H4997" s="21">
        <v>861000</v>
      </c>
      <c r="I4997" s="20">
        <v>861095.65217391308</v>
      </c>
      <c r="J4997" s="19">
        <v>895500</v>
      </c>
      <c r="K4997" s="1"/>
      <c r="L4997" s="183"/>
      <c r="M4997" s="44" t="e">
        <f>VLOOKUP(#REF!,'[1]PL3 Danh muc đầy đủ'!$E$9:$X$9281,20,0)</f>
        <v>#REF!</v>
      </c>
      <c r="N4997" s="44" t="e">
        <f>M4997-#REF!</f>
        <v>#REF!</v>
      </c>
    </row>
    <row r="4998" spans="1:14" ht="54" x14ac:dyDescent="0.3">
      <c r="A4998" s="43">
        <v>4988</v>
      </c>
      <c r="B4998" s="17" t="s">
        <v>12897</v>
      </c>
      <c r="C4998" s="18" t="s">
        <v>18149</v>
      </c>
      <c r="D4998" s="17" t="s">
        <v>12870</v>
      </c>
      <c r="E4998" s="18" t="s">
        <v>12856</v>
      </c>
      <c r="F4998" s="18" t="s">
        <v>17562</v>
      </c>
      <c r="G4998" s="17" t="s">
        <v>20</v>
      </c>
      <c r="H4998" s="21">
        <v>861000</v>
      </c>
      <c r="I4998" s="20">
        <v>861095.65217391308</v>
      </c>
      <c r="J4998" s="19">
        <v>895500</v>
      </c>
      <c r="K4998" s="1"/>
      <c r="L4998" s="183"/>
      <c r="M4998" s="44" t="e">
        <f>VLOOKUP(#REF!,'[1]PL3 Danh muc đầy đủ'!$E$9:$X$9281,20,0)</f>
        <v>#REF!</v>
      </c>
      <c r="N4998" s="44" t="e">
        <f>M4998-#REF!</f>
        <v>#REF!</v>
      </c>
    </row>
    <row r="4999" spans="1:14" ht="54" x14ac:dyDescent="0.3">
      <c r="A4999" s="43">
        <v>4989</v>
      </c>
      <c r="B4999" s="17" t="s">
        <v>12898</v>
      </c>
      <c r="C4999" s="18" t="s">
        <v>18149</v>
      </c>
      <c r="D4999" s="17" t="s">
        <v>12872</v>
      </c>
      <c r="E4999" s="18" t="s">
        <v>12846</v>
      </c>
      <c r="F4999" s="18" t="s">
        <v>17577</v>
      </c>
      <c r="G4999" s="17" t="s">
        <v>20</v>
      </c>
      <c r="H4999" s="21">
        <v>861000</v>
      </c>
      <c r="I4999" s="20">
        <v>861095.65217391308</v>
      </c>
      <c r="J4999" s="19">
        <v>895500</v>
      </c>
      <c r="K4999" s="1"/>
      <c r="L4999" s="183"/>
      <c r="M4999" s="44" t="e">
        <f>VLOOKUP(#REF!,'[1]PL3 Danh muc đầy đủ'!$E$9:$X$9281,20,0)</f>
        <v>#REF!</v>
      </c>
      <c r="N4999" s="44" t="e">
        <f>M4999-#REF!</f>
        <v>#REF!</v>
      </c>
    </row>
    <row r="5000" spans="1:14" ht="72" x14ac:dyDescent="0.3">
      <c r="A5000" s="43">
        <v>4990</v>
      </c>
      <c r="B5000" s="17" t="s">
        <v>12899</v>
      </c>
      <c r="C5000" s="18" t="s">
        <v>18149</v>
      </c>
      <c r="D5000" s="17" t="s">
        <v>12874</v>
      </c>
      <c r="E5000" s="18" t="s">
        <v>18068</v>
      </c>
      <c r="F5000" s="18" t="s">
        <v>17569</v>
      </c>
      <c r="G5000" s="17" t="s">
        <v>20</v>
      </c>
      <c r="H5000" s="21">
        <v>861000</v>
      </c>
      <c r="I5000" s="20">
        <v>861095.65217391308</v>
      </c>
      <c r="J5000" s="19">
        <v>895500</v>
      </c>
      <c r="K5000" s="1"/>
      <c r="L5000" s="183"/>
      <c r="M5000" s="44" t="e">
        <f>VLOOKUP(#REF!,'[1]PL3 Danh muc đầy đủ'!$E$9:$X$9281,20,0)</f>
        <v>#REF!</v>
      </c>
      <c r="N5000" s="44" t="e">
        <f>M5000-#REF!</f>
        <v>#REF!</v>
      </c>
    </row>
    <row r="5001" spans="1:14" ht="72" x14ac:dyDescent="0.3">
      <c r="A5001" s="43">
        <v>4991</v>
      </c>
      <c r="B5001" s="17" t="s">
        <v>12900</v>
      </c>
      <c r="C5001" s="18" t="s">
        <v>18149</v>
      </c>
      <c r="D5001" s="17" t="s">
        <v>12876</v>
      </c>
      <c r="E5001" s="18" t="s">
        <v>18070</v>
      </c>
      <c r="F5001" s="18" t="s">
        <v>17581</v>
      </c>
      <c r="G5001" s="17" t="s">
        <v>20</v>
      </c>
      <c r="H5001" s="21">
        <v>861000</v>
      </c>
      <c r="I5001" s="20">
        <v>861095.65217391308</v>
      </c>
      <c r="J5001" s="19">
        <v>895500</v>
      </c>
      <c r="K5001" s="1"/>
      <c r="L5001" s="183"/>
      <c r="M5001" s="44" t="e">
        <f>VLOOKUP(#REF!,'[1]PL3 Danh muc đầy đủ'!$E$9:$X$9281,20,0)</f>
        <v>#REF!</v>
      </c>
      <c r="N5001" s="44" t="e">
        <f>M5001-#REF!</f>
        <v>#REF!</v>
      </c>
    </row>
    <row r="5002" spans="1:14" ht="72" x14ac:dyDescent="0.3">
      <c r="A5002" s="43">
        <v>4992</v>
      </c>
      <c r="B5002" s="17" t="s">
        <v>12901</v>
      </c>
      <c r="C5002" s="18" t="s">
        <v>18149</v>
      </c>
      <c r="D5002" s="17" t="s">
        <v>12878</v>
      </c>
      <c r="E5002" s="18" t="s">
        <v>18069</v>
      </c>
      <c r="F5002" s="18" t="s">
        <v>17573</v>
      </c>
      <c r="G5002" s="17" t="s">
        <v>20</v>
      </c>
      <c r="H5002" s="21">
        <v>861000</v>
      </c>
      <c r="I5002" s="20">
        <v>861095.65217391308</v>
      </c>
      <c r="J5002" s="19">
        <v>895500</v>
      </c>
      <c r="K5002" s="1"/>
      <c r="L5002" s="183"/>
      <c r="M5002" s="44" t="e">
        <f>VLOOKUP(#REF!,'[1]PL3 Danh muc đầy đủ'!$E$9:$X$9281,20,0)</f>
        <v>#REF!</v>
      </c>
      <c r="N5002" s="44" t="e">
        <f>M5002-#REF!</f>
        <v>#REF!</v>
      </c>
    </row>
    <row r="5003" spans="1:14" ht="72" x14ac:dyDescent="0.3">
      <c r="A5003" s="43">
        <v>4993</v>
      </c>
      <c r="B5003" s="17" t="s">
        <v>12902</v>
      </c>
      <c r="C5003" s="18" t="s">
        <v>18149</v>
      </c>
      <c r="D5003" s="17" t="s">
        <v>12880</v>
      </c>
      <c r="E5003" s="18" t="s">
        <v>12853</v>
      </c>
      <c r="F5003" s="18" t="s">
        <v>17585</v>
      </c>
      <c r="G5003" s="17" t="s">
        <v>20</v>
      </c>
      <c r="H5003" s="21">
        <v>861000</v>
      </c>
      <c r="I5003" s="20">
        <v>861095.65217391308</v>
      </c>
      <c r="J5003" s="19">
        <v>895500</v>
      </c>
      <c r="K5003" s="1"/>
      <c r="L5003" s="183"/>
      <c r="M5003" s="44" t="e">
        <f>VLOOKUP(#REF!,'[1]PL3 Danh muc đầy đủ'!$E$9:$X$9281,20,0)</f>
        <v>#REF!</v>
      </c>
      <c r="N5003" s="44" t="e">
        <f>M5003-#REF!</f>
        <v>#REF!</v>
      </c>
    </row>
    <row r="5004" spans="1:14" ht="72" x14ac:dyDescent="0.3">
      <c r="A5004" s="43">
        <v>4994</v>
      </c>
      <c r="B5004" s="17" t="s">
        <v>12903</v>
      </c>
      <c r="C5004" s="18" t="s">
        <v>18167</v>
      </c>
      <c r="D5004" s="17" t="s">
        <v>12834</v>
      </c>
      <c r="E5004" s="18" t="s">
        <v>18064</v>
      </c>
      <c r="F5004" s="18" t="s">
        <v>17548</v>
      </c>
      <c r="G5004" s="17" t="s">
        <v>20</v>
      </c>
      <c r="H5004" s="21">
        <v>455500</v>
      </c>
      <c r="I5004" s="20">
        <v>455565.21739130432</v>
      </c>
      <c r="J5004" s="19">
        <v>473700</v>
      </c>
      <c r="K5004" s="1"/>
      <c r="L5004" s="183"/>
      <c r="M5004" s="44" t="e">
        <f>VLOOKUP(#REF!,'[1]PL3 Danh muc đầy đủ'!$E$9:$X$9281,20,0)</f>
        <v>#REF!</v>
      </c>
      <c r="N5004" s="44" t="e">
        <f>M5004-#REF!</f>
        <v>#REF!</v>
      </c>
    </row>
    <row r="5005" spans="1:14" ht="72" x14ac:dyDescent="0.3">
      <c r="A5005" s="43">
        <v>4995</v>
      </c>
      <c r="B5005" s="17" t="s">
        <v>12904</v>
      </c>
      <c r="C5005" s="18" t="s">
        <v>18167</v>
      </c>
      <c r="D5005" s="17" t="s">
        <v>12836</v>
      </c>
      <c r="E5005" s="18" t="s">
        <v>12837</v>
      </c>
      <c r="F5005" s="18" t="s">
        <v>17554</v>
      </c>
      <c r="G5005" s="17" t="s">
        <v>20</v>
      </c>
      <c r="H5005" s="21">
        <v>455500</v>
      </c>
      <c r="I5005" s="20">
        <v>455565.21739130432</v>
      </c>
      <c r="J5005" s="19">
        <v>473700</v>
      </c>
      <c r="K5005" s="1"/>
      <c r="L5005" s="183"/>
      <c r="M5005" s="44" t="e">
        <f>VLOOKUP(#REF!,'[1]PL3 Danh muc đầy đủ'!$E$9:$X$9281,20,0)</f>
        <v>#REF!</v>
      </c>
      <c r="N5005" s="44" t="e">
        <f>M5005-#REF!</f>
        <v>#REF!</v>
      </c>
    </row>
    <row r="5006" spans="1:14" ht="72" x14ac:dyDescent="0.3">
      <c r="A5006" s="43">
        <v>4996</v>
      </c>
      <c r="B5006" s="17" t="s">
        <v>12905</v>
      </c>
      <c r="C5006" s="18" t="s">
        <v>18167</v>
      </c>
      <c r="D5006" s="17" t="s">
        <v>12839</v>
      </c>
      <c r="E5006" s="18" t="s">
        <v>18062</v>
      </c>
      <c r="F5006" s="18" t="s">
        <v>17539</v>
      </c>
      <c r="G5006" s="17" t="s">
        <v>20</v>
      </c>
      <c r="H5006" s="21">
        <v>455500</v>
      </c>
      <c r="I5006" s="20">
        <v>455565.21739130432</v>
      </c>
      <c r="J5006" s="19">
        <v>473700</v>
      </c>
      <c r="K5006" s="1"/>
      <c r="L5006" s="183"/>
      <c r="M5006" s="44" t="e">
        <f>VLOOKUP(#REF!,'[1]PL3 Danh muc đầy đủ'!$E$9:$X$9281,20,0)</f>
        <v>#REF!</v>
      </c>
      <c r="N5006" s="44" t="e">
        <f>M5006-#REF!</f>
        <v>#REF!</v>
      </c>
    </row>
    <row r="5007" spans="1:14" ht="72" x14ac:dyDescent="0.3">
      <c r="A5007" s="43">
        <v>4997</v>
      </c>
      <c r="B5007" s="17" t="s">
        <v>12906</v>
      </c>
      <c r="C5007" s="18" t="s">
        <v>18167</v>
      </c>
      <c r="D5007" s="17" t="s">
        <v>12841</v>
      </c>
      <c r="E5007" s="18" t="s">
        <v>18063</v>
      </c>
      <c r="F5007" s="18" t="s">
        <v>17544</v>
      </c>
      <c r="G5007" s="17" t="s">
        <v>20</v>
      </c>
      <c r="H5007" s="21">
        <v>455500</v>
      </c>
      <c r="I5007" s="20">
        <v>455565.21739130432</v>
      </c>
      <c r="J5007" s="19">
        <v>473700</v>
      </c>
      <c r="K5007" s="1"/>
      <c r="L5007" s="183"/>
      <c r="M5007" s="44" t="e">
        <f>VLOOKUP(#REF!,'[1]PL3 Danh muc đầy đủ'!$E$9:$X$9281,20,0)</f>
        <v>#REF!</v>
      </c>
      <c r="N5007" s="44" t="e">
        <f>M5007-#REF!</f>
        <v>#REF!</v>
      </c>
    </row>
    <row r="5008" spans="1:14" ht="72" x14ac:dyDescent="0.3">
      <c r="A5008" s="43">
        <v>4998</v>
      </c>
      <c r="B5008" s="17" t="s">
        <v>12907</v>
      </c>
      <c r="C5008" s="18" t="s">
        <v>18167</v>
      </c>
      <c r="D5008" s="17" t="s">
        <v>12843</v>
      </c>
      <c r="E5008" s="18" t="s">
        <v>18061</v>
      </c>
      <c r="F5008" s="18" t="s">
        <v>17534</v>
      </c>
      <c r="G5008" s="17" t="s">
        <v>18</v>
      </c>
      <c r="H5008" s="21">
        <v>455500</v>
      </c>
      <c r="I5008" s="20">
        <v>455565.21739130432</v>
      </c>
      <c r="J5008" s="19">
        <v>473700</v>
      </c>
      <c r="K5008" s="1"/>
      <c r="L5008" s="183"/>
      <c r="M5008" s="44" t="e">
        <f>VLOOKUP(#REF!,'[1]PL3 Danh muc đầy đủ'!$E$9:$X$9281,20,0)</f>
        <v>#REF!</v>
      </c>
      <c r="N5008" s="44" t="e">
        <f>M5008-#REF!</f>
        <v>#REF!</v>
      </c>
    </row>
    <row r="5009" spans="1:14" ht="54" x14ac:dyDescent="0.3">
      <c r="A5009" s="43">
        <v>4999</v>
      </c>
      <c r="B5009" s="17" t="s">
        <v>12908</v>
      </c>
      <c r="C5009" s="18" t="s">
        <v>18167</v>
      </c>
      <c r="D5009" s="17" t="s">
        <v>12845</v>
      </c>
      <c r="E5009" s="18" t="s">
        <v>12846</v>
      </c>
      <c r="F5009" s="18" t="s">
        <v>17578</v>
      </c>
      <c r="G5009" s="17" t="s">
        <v>20</v>
      </c>
      <c r="H5009" s="21">
        <v>455500</v>
      </c>
      <c r="I5009" s="20">
        <v>455565.21739130432</v>
      </c>
      <c r="J5009" s="19">
        <v>473700</v>
      </c>
      <c r="K5009" s="1"/>
      <c r="L5009" s="183"/>
      <c r="M5009" s="44" t="e">
        <f>VLOOKUP(#REF!,'[1]PL3 Danh muc đầy đủ'!$E$9:$X$9281,20,0)</f>
        <v>#REF!</v>
      </c>
      <c r="N5009" s="44" t="e">
        <f>M5009-#REF!</f>
        <v>#REF!</v>
      </c>
    </row>
    <row r="5010" spans="1:14" ht="72" x14ac:dyDescent="0.3">
      <c r="A5010" s="43">
        <v>5000</v>
      </c>
      <c r="B5010" s="17" t="s">
        <v>12909</v>
      </c>
      <c r="C5010" s="18" t="s">
        <v>18167</v>
      </c>
      <c r="D5010" s="17" t="s">
        <v>12848</v>
      </c>
      <c r="E5010" s="18" t="s">
        <v>18066</v>
      </c>
      <c r="F5010" s="18" t="s">
        <v>17558</v>
      </c>
      <c r="G5010" s="17" t="s">
        <v>1633</v>
      </c>
      <c r="H5010" s="21">
        <v>455500</v>
      </c>
      <c r="I5010" s="20">
        <v>455565.21739130432</v>
      </c>
      <c r="J5010" s="19">
        <v>473700</v>
      </c>
      <c r="K5010" s="1"/>
      <c r="L5010" s="183"/>
      <c r="M5010" s="44" t="e">
        <f>VLOOKUP(#REF!,'[1]PL3 Danh muc đầy đủ'!$E$9:$X$9281,20,0)</f>
        <v>#REF!</v>
      </c>
      <c r="N5010" s="44" t="e">
        <f>M5010-#REF!</f>
        <v>#REF!</v>
      </c>
    </row>
    <row r="5011" spans="1:14" ht="72" x14ac:dyDescent="0.3">
      <c r="A5011" s="43">
        <v>5001</v>
      </c>
      <c r="B5011" s="17" t="s">
        <v>12910</v>
      </c>
      <c r="C5011" s="18" t="s">
        <v>18167</v>
      </c>
      <c r="D5011" s="17" t="s">
        <v>12850</v>
      </c>
      <c r="E5011" s="18" t="s">
        <v>18070</v>
      </c>
      <c r="F5011" s="18" t="s">
        <v>17582</v>
      </c>
      <c r="G5011" s="17" t="s">
        <v>20</v>
      </c>
      <c r="H5011" s="21">
        <v>455500</v>
      </c>
      <c r="I5011" s="20">
        <v>455565.21739130432</v>
      </c>
      <c r="J5011" s="19">
        <v>473700</v>
      </c>
      <c r="K5011" s="1"/>
      <c r="L5011" s="183"/>
      <c r="M5011" s="44" t="e">
        <f>VLOOKUP(#REF!,'[1]PL3 Danh muc đầy đủ'!$E$9:$X$9281,20,0)</f>
        <v>#REF!</v>
      </c>
      <c r="N5011" s="44" t="e">
        <f>M5011-#REF!</f>
        <v>#REF!</v>
      </c>
    </row>
    <row r="5012" spans="1:14" ht="72" x14ac:dyDescent="0.3">
      <c r="A5012" s="43">
        <v>5002</v>
      </c>
      <c r="B5012" s="17" t="s">
        <v>12911</v>
      </c>
      <c r="C5012" s="18" t="s">
        <v>18167</v>
      </c>
      <c r="D5012" s="17" t="s">
        <v>12852</v>
      </c>
      <c r="E5012" s="18" t="s">
        <v>12853</v>
      </c>
      <c r="F5012" s="18" t="s">
        <v>17586</v>
      </c>
      <c r="G5012" s="17" t="s">
        <v>20</v>
      </c>
      <c r="H5012" s="21">
        <v>455500</v>
      </c>
      <c r="I5012" s="20">
        <v>455565.21739130432</v>
      </c>
      <c r="J5012" s="19">
        <v>473700</v>
      </c>
      <c r="K5012" s="1"/>
      <c r="L5012" s="183"/>
      <c r="M5012" s="44" t="e">
        <f>VLOOKUP(#REF!,'[1]PL3 Danh muc đầy đủ'!$E$9:$X$9281,20,0)</f>
        <v>#REF!</v>
      </c>
      <c r="N5012" s="44" t="e">
        <f>M5012-#REF!</f>
        <v>#REF!</v>
      </c>
    </row>
    <row r="5013" spans="1:14" ht="54" x14ac:dyDescent="0.3">
      <c r="A5013" s="43">
        <v>5003</v>
      </c>
      <c r="B5013" s="17" t="s">
        <v>12912</v>
      </c>
      <c r="C5013" s="18" t="s">
        <v>18167</v>
      </c>
      <c r="D5013" s="17" t="s">
        <v>12855</v>
      </c>
      <c r="E5013" s="18" t="s">
        <v>12856</v>
      </c>
      <c r="F5013" s="18" t="s">
        <v>17563</v>
      </c>
      <c r="G5013" s="17" t="s">
        <v>20</v>
      </c>
      <c r="H5013" s="21">
        <v>455500</v>
      </c>
      <c r="I5013" s="20">
        <v>455565.21739130432</v>
      </c>
      <c r="J5013" s="19">
        <v>473700</v>
      </c>
      <c r="K5013" s="1"/>
      <c r="L5013" s="183"/>
      <c r="M5013" s="44" t="e">
        <f>VLOOKUP(#REF!,'[1]PL3 Danh muc đầy đủ'!$E$9:$X$9281,20,0)</f>
        <v>#REF!</v>
      </c>
      <c r="N5013" s="44" t="e">
        <f>M5013-#REF!</f>
        <v>#REF!</v>
      </c>
    </row>
    <row r="5014" spans="1:14" ht="72" x14ac:dyDescent="0.3">
      <c r="A5014" s="43">
        <v>5004</v>
      </c>
      <c r="B5014" s="17" t="s">
        <v>12913</v>
      </c>
      <c r="C5014" s="18" t="s">
        <v>18167</v>
      </c>
      <c r="D5014" s="17" t="s">
        <v>12858</v>
      </c>
      <c r="E5014" s="18" t="s">
        <v>18067</v>
      </c>
      <c r="F5014" s="18" t="s">
        <v>17566</v>
      </c>
      <c r="G5014" s="17" t="s">
        <v>20</v>
      </c>
      <c r="H5014" s="21">
        <v>455500</v>
      </c>
      <c r="I5014" s="20">
        <v>455565.21739130432</v>
      </c>
      <c r="J5014" s="19">
        <v>473700</v>
      </c>
      <c r="K5014" s="1"/>
      <c r="L5014" s="183"/>
      <c r="M5014" s="44" t="e">
        <f>VLOOKUP(#REF!,'[1]PL3 Danh muc đầy đủ'!$E$9:$X$9281,20,0)</f>
        <v>#REF!</v>
      </c>
      <c r="N5014" s="44" t="e">
        <f>M5014-#REF!</f>
        <v>#REF!</v>
      </c>
    </row>
    <row r="5015" spans="1:14" ht="72" x14ac:dyDescent="0.3">
      <c r="A5015" s="43">
        <v>5005</v>
      </c>
      <c r="B5015" s="17" t="s">
        <v>12914</v>
      </c>
      <c r="C5015" s="18" t="s">
        <v>18149</v>
      </c>
      <c r="D5015" s="17" t="s">
        <v>12860</v>
      </c>
      <c r="E5015" s="18" t="s">
        <v>18064</v>
      </c>
      <c r="F5015" s="18" t="s">
        <v>17548</v>
      </c>
      <c r="G5015" s="17" t="s">
        <v>20</v>
      </c>
      <c r="H5015" s="21">
        <v>455500</v>
      </c>
      <c r="I5015" s="20">
        <v>455565.21739130432</v>
      </c>
      <c r="J5015" s="19">
        <v>473700</v>
      </c>
      <c r="K5015" s="1"/>
      <c r="L5015" s="183"/>
      <c r="M5015" s="44" t="e">
        <f>VLOOKUP(#REF!,'[1]PL3 Danh muc đầy đủ'!$E$9:$X$9281,20,0)</f>
        <v>#REF!</v>
      </c>
      <c r="N5015" s="44" t="e">
        <f>M5015-#REF!</f>
        <v>#REF!</v>
      </c>
    </row>
    <row r="5016" spans="1:14" ht="72" x14ac:dyDescent="0.3">
      <c r="A5016" s="43">
        <v>5006</v>
      </c>
      <c r="B5016" s="17" t="s">
        <v>12915</v>
      </c>
      <c r="C5016" s="18" t="s">
        <v>18149</v>
      </c>
      <c r="D5016" s="17" t="s">
        <v>12862</v>
      </c>
      <c r="E5016" s="18" t="s">
        <v>12837</v>
      </c>
      <c r="F5016" s="18" t="s">
        <v>17554</v>
      </c>
      <c r="G5016" s="17" t="s">
        <v>20</v>
      </c>
      <c r="H5016" s="21">
        <v>455500</v>
      </c>
      <c r="I5016" s="20">
        <v>455565.21739130432</v>
      </c>
      <c r="J5016" s="19">
        <v>473700</v>
      </c>
      <c r="K5016" s="1"/>
      <c r="L5016" s="183"/>
      <c r="M5016" s="44" t="e">
        <f>VLOOKUP(#REF!,'[1]PL3 Danh muc đầy đủ'!$E$9:$X$9281,20,0)</f>
        <v>#REF!</v>
      </c>
      <c r="N5016" s="44" t="e">
        <f>M5016-#REF!</f>
        <v>#REF!</v>
      </c>
    </row>
    <row r="5017" spans="1:14" ht="72" x14ac:dyDescent="0.3">
      <c r="A5017" s="43">
        <v>5007</v>
      </c>
      <c r="B5017" s="17" t="s">
        <v>12916</v>
      </c>
      <c r="C5017" s="18" t="s">
        <v>18149</v>
      </c>
      <c r="D5017" s="17" t="s">
        <v>12864</v>
      </c>
      <c r="E5017" s="18" t="s">
        <v>18062</v>
      </c>
      <c r="F5017" s="18" t="s">
        <v>17539</v>
      </c>
      <c r="G5017" s="17" t="s">
        <v>20</v>
      </c>
      <c r="H5017" s="21">
        <v>455500</v>
      </c>
      <c r="I5017" s="20">
        <v>455565.21739130432</v>
      </c>
      <c r="J5017" s="19">
        <v>473700</v>
      </c>
      <c r="K5017" s="1"/>
      <c r="L5017" s="183"/>
      <c r="M5017" s="44" t="e">
        <f>VLOOKUP(#REF!,'[1]PL3 Danh muc đầy đủ'!$E$9:$X$9281,20,0)</f>
        <v>#REF!</v>
      </c>
      <c r="N5017" s="44" t="e">
        <f>M5017-#REF!</f>
        <v>#REF!</v>
      </c>
    </row>
    <row r="5018" spans="1:14" ht="72" x14ac:dyDescent="0.3">
      <c r="A5018" s="43">
        <v>5008</v>
      </c>
      <c r="B5018" s="17" t="s">
        <v>12917</v>
      </c>
      <c r="C5018" s="18" t="s">
        <v>18149</v>
      </c>
      <c r="D5018" s="17" t="s">
        <v>12866</v>
      </c>
      <c r="E5018" s="18" t="s">
        <v>18063</v>
      </c>
      <c r="F5018" s="18" t="s">
        <v>17544</v>
      </c>
      <c r="G5018" s="17" t="s">
        <v>20</v>
      </c>
      <c r="H5018" s="21">
        <v>455500</v>
      </c>
      <c r="I5018" s="20">
        <v>455565.21739130432</v>
      </c>
      <c r="J5018" s="19">
        <v>473700</v>
      </c>
      <c r="K5018" s="1"/>
      <c r="L5018" s="183"/>
      <c r="M5018" s="44" t="e">
        <f>VLOOKUP(#REF!,'[1]PL3 Danh muc đầy đủ'!$E$9:$X$9281,20,0)</f>
        <v>#REF!</v>
      </c>
      <c r="N5018" s="44" t="e">
        <f>M5018-#REF!</f>
        <v>#REF!</v>
      </c>
    </row>
    <row r="5019" spans="1:14" ht="72" x14ac:dyDescent="0.3">
      <c r="A5019" s="43">
        <v>5009</v>
      </c>
      <c r="B5019" s="17" t="s">
        <v>12918</v>
      </c>
      <c r="C5019" s="18" t="s">
        <v>18149</v>
      </c>
      <c r="D5019" s="17" t="s">
        <v>12868</v>
      </c>
      <c r="E5019" s="18" t="s">
        <v>18061</v>
      </c>
      <c r="F5019" s="18" t="s">
        <v>17535</v>
      </c>
      <c r="G5019" s="17" t="s">
        <v>18</v>
      </c>
      <c r="H5019" s="21">
        <v>455500</v>
      </c>
      <c r="I5019" s="20">
        <v>455565.21739130432</v>
      </c>
      <c r="J5019" s="19">
        <v>473700</v>
      </c>
      <c r="K5019" s="1"/>
      <c r="L5019" s="183"/>
      <c r="M5019" s="44" t="e">
        <f>VLOOKUP(#REF!,'[1]PL3 Danh muc đầy đủ'!$E$9:$X$9281,20,0)</f>
        <v>#REF!</v>
      </c>
      <c r="N5019" s="44" t="e">
        <f>M5019-#REF!</f>
        <v>#REF!</v>
      </c>
    </row>
    <row r="5020" spans="1:14" ht="54" x14ac:dyDescent="0.3">
      <c r="A5020" s="43">
        <v>5010</v>
      </c>
      <c r="B5020" s="17" t="s">
        <v>12919</v>
      </c>
      <c r="C5020" s="18" t="s">
        <v>18149</v>
      </c>
      <c r="D5020" s="17" t="s">
        <v>12870</v>
      </c>
      <c r="E5020" s="18" t="s">
        <v>12856</v>
      </c>
      <c r="F5020" s="18" t="s">
        <v>17563</v>
      </c>
      <c r="G5020" s="17" t="s">
        <v>20</v>
      </c>
      <c r="H5020" s="21">
        <v>455500</v>
      </c>
      <c r="I5020" s="20">
        <v>455565.21739130432</v>
      </c>
      <c r="J5020" s="19">
        <v>473700</v>
      </c>
      <c r="K5020" s="1"/>
      <c r="L5020" s="183"/>
      <c r="M5020" s="44" t="e">
        <f>VLOOKUP(#REF!,'[1]PL3 Danh muc đầy đủ'!$E$9:$X$9281,20,0)</f>
        <v>#REF!</v>
      </c>
      <c r="N5020" s="44" t="e">
        <f>M5020-#REF!</f>
        <v>#REF!</v>
      </c>
    </row>
    <row r="5021" spans="1:14" ht="54" x14ac:dyDescent="0.3">
      <c r="A5021" s="43">
        <v>5011</v>
      </c>
      <c r="B5021" s="17" t="s">
        <v>12920</v>
      </c>
      <c r="C5021" s="18" t="s">
        <v>18149</v>
      </c>
      <c r="D5021" s="17" t="s">
        <v>12872</v>
      </c>
      <c r="E5021" s="18" t="s">
        <v>12846</v>
      </c>
      <c r="F5021" s="18" t="s">
        <v>17578</v>
      </c>
      <c r="G5021" s="17" t="s">
        <v>20</v>
      </c>
      <c r="H5021" s="21">
        <v>455500</v>
      </c>
      <c r="I5021" s="20">
        <v>455565.21739130432</v>
      </c>
      <c r="J5021" s="19">
        <v>473700</v>
      </c>
      <c r="K5021" s="1"/>
      <c r="L5021" s="183"/>
      <c r="M5021" s="44" t="e">
        <f>VLOOKUP(#REF!,'[1]PL3 Danh muc đầy đủ'!$E$9:$X$9281,20,0)</f>
        <v>#REF!</v>
      </c>
      <c r="N5021" s="44" t="e">
        <f>M5021-#REF!</f>
        <v>#REF!</v>
      </c>
    </row>
    <row r="5022" spans="1:14" ht="72" x14ac:dyDescent="0.3">
      <c r="A5022" s="43">
        <v>5012</v>
      </c>
      <c r="B5022" s="17" t="s">
        <v>12921</v>
      </c>
      <c r="C5022" s="18" t="s">
        <v>18149</v>
      </c>
      <c r="D5022" s="17" t="s">
        <v>12874</v>
      </c>
      <c r="E5022" s="18" t="s">
        <v>18068</v>
      </c>
      <c r="F5022" s="18" t="s">
        <v>17570</v>
      </c>
      <c r="G5022" s="17" t="s">
        <v>20</v>
      </c>
      <c r="H5022" s="21">
        <v>455500</v>
      </c>
      <c r="I5022" s="20">
        <v>455565.21739130432</v>
      </c>
      <c r="J5022" s="19">
        <v>473700</v>
      </c>
      <c r="K5022" s="1"/>
      <c r="L5022" s="183"/>
      <c r="M5022" s="44" t="e">
        <f>VLOOKUP(#REF!,'[1]PL3 Danh muc đầy đủ'!$E$9:$X$9281,20,0)</f>
        <v>#REF!</v>
      </c>
      <c r="N5022" s="44" t="e">
        <f>M5022-#REF!</f>
        <v>#REF!</v>
      </c>
    </row>
    <row r="5023" spans="1:14" ht="72" x14ac:dyDescent="0.3">
      <c r="A5023" s="43">
        <v>5013</v>
      </c>
      <c r="B5023" s="17" t="s">
        <v>12922</v>
      </c>
      <c r="C5023" s="18" t="s">
        <v>18149</v>
      </c>
      <c r="D5023" s="17" t="s">
        <v>12876</v>
      </c>
      <c r="E5023" s="18" t="s">
        <v>18070</v>
      </c>
      <c r="F5023" s="18" t="s">
        <v>17582</v>
      </c>
      <c r="G5023" s="17" t="s">
        <v>20</v>
      </c>
      <c r="H5023" s="21">
        <v>455500</v>
      </c>
      <c r="I5023" s="20">
        <v>455565.21739130432</v>
      </c>
      <c r="J5023" s="19">
        <v>473700</v>
      </c>
      <c r="K5023" s="1"/>
      <c r="L5023" s="183"/>
      <c r="M5023" s="44" t="e">
        <f>VLOOKUP(#REF!,'[1]PL3 Danh muc đầy đủ'!$E$9:$X$9281,20,0)</f>
        <v>#REF!</v>
      </c>
      <c r="N5023" s="44" t="e">
        <f>M5023-#REF!</f>
        <v>#REF!</v>
      </c>
    </row>
    <row r="5024" spans="1:14" ht="72" x14ac:dyDescent="0.3">
      <c r="A5024" s="43">
        <v>5014</v>
      </c>
      <c r="B5024" s="17" t="s">
        <v>12923</v>
      </c>
      <c r="C5024" s="18" t="s">
        <v>18149</v>
      </c>
      <c r="D5024" s="17" t="s">
        <v>12878</v>
      </c>
      <c r="E5024" s="18" t="s">
        <v>18069</v>
      </c>
      <c r="F5024" s="18" t="s">
        <v>17574</v>
      </c>
      <c r="G5024" s="17" t="s">
        <v>20</v>
      </c>
      <c r="H5024" s="21">
        <v>455500</v>
      </c>
      <c r="I5024" s="20">
        <v>455565.21739130432</v>
      </c>
      <c r="J5024" s="19">
        <v>473700</v>
      </c>
      <c r="K5024" s="1"/>
      <c r="L5024" s="183"/>
      <c r="M5024" s="44" t="e">
        <f>VLOOKUP(#REF!,'[1]PL3 Danh muc đầy đủ'!$E$9:$X$9281,20,0)</f>
        <v>#REF!</v>
      </c>
      <c r="N5024" s="44" t="e">
        <f>M5024-#REF!</f>
        <v>#REF!</v>
      </c>
    </row>
    <row r="5025" spans="1:14" ht="72" x14ac:dyDescent="0.3">
      <c r="A5025" s="43">
        <v>5015</v>
      </c>
      <c r="B5025" s="17" t="s">
        <v>12924</v>
      </c>
      <c r="C5025" s="18" t="s">
        <v>18149</v>
      </c>
      <c r="D5025" s="17" t="s">
        <v>12880</v>
      </c>
      <c r="E5025" s="18" t="s">
        <v>12853</v>
      </c>
      <c r="F5025" s="18" t="s">
        <v>17586</v>
      </c>
      <c r="G5025" s="17" t="s">
        <v>20</v>
      </c>
      <c r="H5025" s="21">
        <v>455500</v>
      </c>
      <c r="I5025" s="20">
        <v>455565.21739130432</v>
      </c>
      <c r="J5025" s="19">
        <v>473700</v>
      </c>
      <c r="K5025" s="1"/>
      <c r="L5025" s="183"/>
      <c r="M5025" s="44" t="e">
        <f>VLOOKUP(#REF!,'[1]PL3 Danh muc đầy đủ'!$E$9:$X$9281,20,0)</f>
        <v>#REF!</v>
      </c>
      <c r="N5025" s="44" t="e">
        <f>M5025-#REF!</f>
        <v>#REF!</v>
      </c>
    </row>
    <row r="5026" spans="1:14" ht="72" x14ac:dyDescent="0.3">
      <c r="A5026" s="43">
        <v>5016</v>
      </c>
      <c r="B5026" s="17" t="s">
        <v>12925</v>
      </c>
      <c r="C5026" s="18" t="s">
        <v>18167</v>
      </c>
      <c r="D5026" s="17" t="s">
        <v>12834</v>
      </c>
      <c r="E5026" s="18" t="s">
        <v>18064</v>
      </c>
      <c r="F5026" s="18" t="s">
        <v>17549</v>
      </c>
      <c r="G5026" s="17" t="s">
        <v>20</v>
      </c>
      <c r="H5026" s="21">
        <v>991000</v>
      </c>
      <c r="I5026" s="20">
        <v>991095.65217391308</v>
      </c>
      <c r="J5026" s="19">
        <v>1030700</v>
      </c>
      <c r="K5026" s="1"/>
      <c r="L5026" s="183"/>
      <c r="M5026" s="44" t="e">
        <f>VLOOKUP(#REF!,'[1]PL3 Danh muc đầy đủ'!$E$9:$X$9281,20,0)</f>
        <v>#REF!</v>
      </c>
      <c r="N5026" s="44" t="e">
        <f>M5026-#REF!</f>
        <v>#REF!</v>
      </c>
    </row>
    <row r="5027" spans="1:14" ht="72" x14ac:dyDescent="0.3">
      <c r="A5027" s="43">
        <v>5017</v>
      </c>
      <c r="B5027" s="17" t="s">
        <v>12926</v>
      </c>
      <c r="C5027" s="18" t="s">
        <v>18167</v>
      </c>
      <c r="D5027" s="17" t="s">
        <v>12836</v>
      </c>
      <c r="E5027" s="18" t="s">
        <v>12837</v>
      </c>
      <c r="F5027" s="18" t="s">
        <v>17555</v>
      </c>
      <c r="G5027" s="17" t="s">
        <v>20</v>
      </c>
      <c r="H5027" s="21">
        <v>991000</v>
      </c>
      <c r="I5027" s="20">
        <v>991095.65217391308</v>
      </c>
      <c r="J5027" s="19">
        <v>1030700</v>
      </c>
      <c r="K5027" s="1"/>
      <c r="L5027" s="183"/>
      <c r="M5027" s="44" t="e">
        <f>VLOOKUP(#REF!,'[1]PL3 Danh muc đầy đủ'!$E$9:$X$9281,20,0)</f>
        <v>#REF!</v>
      </c>
      <c r="N5027" s="44" t="e">
        <f>M5027-#REF!</f>
        <v>#REF!</v>
      </c>
    </row>
    <row r="5028" spans="1:14" ht="72" x14ac:dyDescent="0.3">
      <c r="A5028" s="43">
        <v>5018</v>
      </c>
      <c r="B5028" s="17" t="s">
        <v>12927</v>
      </c>
      <c r="C5028" s="18" t="s">
        <v>18167</v>
      </c>
      <c r="D5028" s="17" t="s">
        <v>12839</v>
      </c>
      <c r="E5028" s="18" t="s">
        <v>18062</v>
      </c>
      <c r="F5028" s="18" t="s">
        <v>17540</v>
      </c>
      <c r="G5028" s="17" t="s">
        <v>20</v>
      </c>
      <c r="H5028" s="21">
        <v>991000</v>
      </c>
      <c r="I5028" s="20">
        <v>991095.65217391308</v>
      </c>
      <c r="J5028" s="19">
        <v>1030700</v>
      </c>
      <c r="K5028" s="1"/>
      <c r="L5028" s="183"/>
      <c r="M5028" s="44" t="e">
        <f>VLOOKUP(#REF!,'[1]PL3 Danh muc đầy đủ'!$E$9:$X$9281,20,0)</f>
        <v>#REF!</v>
      </c>
      <c r="N5028" s="44" t="e">
        <f>M5028-#REF!</f>
        <v>#REF!</v>
      </c>
    </row>
    <row r="5029" spans="1:14" ht="72" x14ac:dyDescent="0.3">
      <c r="A5029" s="43">
        <v>5019</v>
      </c>
      <c r="B5029" s="17" t="s">
        <v>12928</v>
      </c>
      <c r="C5029" s="18" t="s">
        <v>18167</v>
      </c>
      <c r="D5029" s="17" t="s">
        <v>12841</v>
      </c>
      <c r="E5029" s="18" t="s">
        <v>18063</v>
      </c>
      <c r="F5029" s="18" t="s">
        <v>17545</v>
      </c>
      <c r="G5029" s="17" t="s">
        <v>20</v>
      </c>
      <c r="H5029" s="21">
        <v>991000</v>
      </c>
      <c r="I5029" s="20">
        <v>991095.65217391308</v>
      </c>
      <c r="J5029" s="19">
        <v>1030700</v>
      </c>
      <c r="K5029" s="1"/>
      <c r="L5029" s="183"/>
      <c r="M5029" s="44" t="e">
        <f>VLOOKUP(#REF!,'[1]PL3 Danh muc đầy đủ'!$E$9:$X$9281,20,0)</f>
        <v>#REF!</v>
      </c>
      <c r="N5029" s="44" t="e">
        <f>M5029-#REF!</f>
        <v>#REF!</v>
      </c>
    </row>
    <row r="5030" spans="1:14" ht="72" x14ac:dyDescent="0.3">
      <c r="A5030" s="43">
        <v>5020</v>
      </c>
      <c r="B5030" s="17" t="s">
        <v>12929</v>
      </c>
      <c r="C5030" s="18" t="s">
        <v>18167</v>
      </c>
      <c r="D5030" s="17" t="s">
        <v>12843</v>
      </c>
      <c r="E5030" s="18" t="s">
        <v>18061</v>
      </c>
      <c r="F5030" s="18" t="s">
        <v>17536</v>
      </c>
      <c r="G5030" s="17" t="s">
        <v>18</v>
      </c>
      <c r="H5030" s="21">
        <v>991000</v>
      </c>
      <c r="I5030" s="20">
        <v>991095.65217391308</v>
      </c>
      <c r="J5030" s="19">
        <v>1030700</v>
      </c>
      <c r="K5030" s="1"/>
      <c r="L5030" s="183"/>
      <c r="M5030" s="44" t="e">
        <f>VLOOKUP(#REF!,'[1]PL3 Danh muc đầy đủ'!$E$9:$X$9281,20,0)</f>
        <v>#REF!</v>
      </c>
      <c r="N5030" s="44" t="e">
        <f>M5030-#REF!</f>
        <v>#REF!</v>
      </c>
    </row>
    <row r="5031" spans="1:14" ht="54" x14ac:dyDescent="0.3">
      <c r="A5031" s="43">
        <v>5021</v>
      </c>
      <c r="B5031" s="17" t="s">
        <v>12930</v>
      </c>
      <c r="C5031" s="18" t="s">
        <v>18167</v>
      </c>
      <c r="D5031" s="17" t="s">
        <v>12845</v>
      </c>
      <c r="E5031" s="18" t="s">
        <v>12846</v>
      </c>
      <c r="F5031" s="18" t="s">
        <v>17579</v>
      </c>
      <c r="G5031" s="17" t="s">
        <v>20</v>
      </c>
      <c r="H5031" s="21">
        <v>991000</v>
      </c>
      <c r="I5031" s="20">
        <v>991095.65217391308</v>
      </c>
      <c r="J5031" s="19">
        <v>1030700</v>
      </c>
      <c r="K5031" s="1"/>
      <c r="L5031" s="183"/>
      <c r="M5031" s="44" t="e">
        <f>VLOOKUP(#REF!,'[1]PL3 Danh muc đầy đủ'!$E$9:$X$9281,20,0)</f>
        <v>#REF!</v>
      </c>
      <c r="N5031" s="44" t="e">
        <f>M5031-#REF!</f>
        <v>#REF!</v>
      </c>
    </row>
    <row r="5032" spans="1:14" ht="72" x14ac:dyDescent="0.3">
      <c r="A5032" s="43">
        <v>5022</v>
      </c>
      <c r="B5032" s="17" t="s">
        <v>12931</v>
      </c>
      <c r="C5032" s="18" t="s">
        <v>18167</v>
      </c>
      <c r="D5032" s="17" t="s">
        <v>12848</v>
      </c>
      <c r="E5032" s="18" t="s">
        <v>18066</v>
      </c>
      <c r="F5032" s="18" t="s">
        <v>17559</v>
      </c>
      <c r="G5032" s="17" t="s">
        <v>1633</v>
      </c>
      <c r="H5032" s="21">
        <v>991000</v>
      </c>
      <c r="I5032" s="20">
        <v>991095.65217391308</v>
      </c>
      <c r="J5032" s="19">
        <v>1030700</v>
      </c>
      <c r="K5032" s="1"/>
      <c r="L5032" s="183"/>
      <c r="M5032" s="44" t="e">
        <f>VLOOKUP(#REF!,'[1]PL3 Danh muc đầy đủ'!$E$9:$X$9281,20,0)</f>
        <v>#REF!</v>
      </c>
      <c r="N5032" s="44" t="e">
        <f>M5032-#REF!</f>
        <v>#REF!</v>
      </c>
    </row>
    <row r="5033" spans="1:14" ht="72" x14ac:dyDescent="0.3">
      <c r="A5033" s="43">
        <v>5023</v>
      </c>
      <c r="B5033" s="17" t="s">
        <v>12932</v>
      </c>
      <c r="C5033" s="18" t="s">
        <v>18167</v>
      </c>
      <c r="D5033" s="17" t="s">
        <v>12850</v>
      </c>
      <c r="E5033" s="18" t="s">
        <v>18070</v>
      </c>
      <c r="F5033" s="18" t="s">
        <v>17583</v>
      </c>
      <c r="G5033" s="17" t="s">
        <v>20</v>
      </c>
      <c r="H5033" s="21">
        <v>991000</v>
      </c>
      <c r="I5033" s="20">
        <v>991095.65217391308</v>
      </c>
      <c r="J5033" s="19">
        <v>1030700</v>
      </c>
      <c r="K5033" s="1"/>
      <c r="L5033" s="183"/>
      <c r="M5033" s="44" t="e">
        <f>VLOOKUP(#REF!,'[1]PL3 Danh muc đầy đủ'!$E$9:$X$9281,20,0)</f>
        <v>#REF!</v>
      </c>
      <c r="N5033" s="44" t="e">
        <f>M5033-#REF!</f>
        <v>#REF!</v>
      </c>
    </row>
    <row r="5034" spans="1:14" ht="72" x14ac:dyDescent="0.3">
      <c r="A5034" s="43">
        <v>5024</v>
      </c>
      <c r="B5034" s="17" t="s">
        <v>12933</v>
      </c>
      <c r="C5034" s="18" t="s">
        <v>18167</v>
      </c>
      <c r="D5034" s="17" t="s">
        <v>12852</v>
      </c>
      <c r="E5034" s="18" t="s">
        <v>12853</v>
      </c>
      <c r="F5034" s="18" t="s">
        <v>17587</v>
      </c>
      <c r="G5034" s="17" t="s">
        <v>20</v>
      </c>
      <c r="H5034" s="21">
        <v>991000</v>
      </c>
      <c r="I5034" s="20">
        <v>991095.65217391308</v>
      </c>
      <c r="J5034" s="19">
        <v>1030700</v>
      </c>
      <c r="K5034" s="1"/>
      <c r="L5034" s="183"/>
      <c r="M5034" s="44" t="e">
        <f>VLOOKUP(#REF!,'[1]PL3 Danh muc đầy đủ'!$E$9:$X$9281,20,0)</f>
        <v>#REF!</v>
      </c>
      <c r="N5034" s="44" t="e">
        <f>M5034-#REF!</f>
        <v>#REF!</v>
      </c>
    </row>
    <row r="5035" spans="1:14" ht="54" x14ac:dyDescent="0.3">
      <c r="A5035" s="43">
        <v>5025</v>
      </c>
      <c r="B5035" s="17" t="s">
        <v>12934</v>
      </c>
      <c r="C5035" s="18" t="s">
        <v>18167</v>
      </c>
      <c r="D5035" s="17" t="s">
        <v>12855</v>
      </c>
      <c r="E5035" s="18" t="s">
        <v>12856</v>
      </c>
      <c r="F5035" s="18" t="s">
        <v>17560</v>
      </c>
      <c r="G5035" s="17" t="s">
        <v>20</v>
      </c>
      <c r="H5035" s="21">
        <v>991000</v>
      </c>
      <c r="I5035" s="20">
        <v>991095.65217391308</v>
      </c>
      <c r="J5035" s="19">
        <v>1030700</v>
      </c>
      <c r="K5035" s="1"/>
      <c r="L5035" s="183"/>
      <c r="M5035" s="44" t="e">
        <f>VLOOKUP(#REF!,'[1]PL3 Danh muc đầy đủ'!$E$9:$X$9281,20,0)</f>
        <v>#REF!</v>
      </c>
      <c r="N5035" s="44" t="e">
        <f>M5035-#REF!</f>
        <v>#REF!</v>
      </c>
    </row>
    <row r="5036" spans="1:14" ht="72" x14ac:dyDescent="0.3">
      <c r="A5036" s="43">
        <v>5026</v>
      </c>
      <c r="B5036" s="17" t="s">
        <v>12935</v>
      </c>
      <c r="C5036" s="18" t="s">
        <v>18167</v>
      </c>
      <c r="D5036" s="17" t="s">
        <v>12858</v>
      </c>
      <c r="E5036" s="18" t="s">
        <v>18067</v>
      </c>
      <c r="F5036" s="18" t="s">
        <v>17567</v>
      </c>
      <c r="G5036" s="17" t="s">
        <v>20</v>
      </c>
      <c r="H5036" s="21">
        <v>991000</v>
      </c>
      <c r="I5036" s="20">
        <v>991095.65217391308</v>
      </c>
      <c r="J5036" s="19">
        <v>1030700</v>
      </c>
      <c r="K5036" s="1"/>
      <c r="L5036" s="183"/>
      <c r="M5036" s="44" t="e">
        <f>VLOOKUP(#REF!,'[1]PL3 Danh muc đầy đủ'!$E$9:$X$9281,20,0)</f>
        <v>#REF!</v>
      </c>
      <c r="N5036" s="44" t="e">
        <f>M5036-#REF!</f>
        <v>#REF!</v>
      </c>
    </row>
    <row r="5037" spans="1:14" ht="72" x14ac:dyDescent="0.3">
      <c r="A5037" s="43">
        <v>5027</v>
      </c>
      <c r="B5037" s="17" t="s">
        <v>12936</v>
      </c>
      <c r="C5037" s="18" t="s">
        <v>18149</v>
      </c>
      <c r="D5037" s="17" t="s">
        <v>12860</v>
      </c>
      <c r="E5037" s="18" t="s">
        <v>18064</v>
      </c>
      <c r="F5037" s="18" t="s">
        <v>17549</v>
      </c>
      <c r="G5037" s="17" t="s">
        <v>20</v>
      </c>
      <c r="H5037" s="21">
        <v>991000</v>
      </c>
      <c r="I5037" s="20">
        <v>991095.65217391308</v>
      </c>
      <c r="J5037" s="19">
        <v>1030700</v>
      </c>
      <c r="K5037" s="1"/>
      <c r="L5037" s="183"/>
      <c r="M5037" s="44" t="e">
        <f>VLOOKUP(#REF!,'[1]PL3 Danh muc đầy đủ'!$E$9:$X$9281,20,0)</f>
        <v>#REF!</v>
      </c>
      <c r="N5037" s="44" t="e">
        <f>M5037-#REF!</f>
        <v>#REF!</v>
      </c>
    </row>
    <row r="5038" spans="1:14" ht="72" x14ac:dyDescent="0.3">
      <c r="A5038" s="43">
        <v>5028</v>
      </c>
      <c r="B5038" s="17" t="s">
        <v>12937</v>
      </c>
      <c r="C5038" s="18" t="s">
        <v>18149</v>
      </c>
      <c r="D5038" s="17" t="s">
        <v>12862</v>
      </c>
      <c r="E5038" s="18" t="s">
        <v>12837</v>
      </c>
      <c r="F5038" s="18" t="s">
        <v>17555</v>
      </c>
      <c r="G5038" s="17" t="s">
        <v>20</v>
      </c>
      <c r="H5038" s="21">
        <v>991000</v>
      </c>
      <c r="I5038" s="20">
        <v>991095.65217391308</v>
      </c>
      <c r="J5038" s="19">
        <v>1030700</v>
      </c>
      <c r="K5038" s="1"/>
      <c r="L5038" s="183"/>
      <c r="M5038" s="44" t="e">
        <f>VLOOKUP(#REF!,'[1]PL3 Danh muc đầy đủ'!$E$9:$X$9281,20,0)</f>
        <v>#REF!</v>
      </c>
      <c r="N5038" s="44" t="e">
        <f>M5038-#REF!</f>
        <v>#REF!</v>
      </c>
    </row>
    <row r="5039" spans="1:14" ht="72" x14ac:dyDescent="0.3">
      <c r="A5039" s="43">
        <v>5029</v>
      </c>
      <c r="B5039" s="17" t="s">
        <v>12938</v>
      </c>
      <c r="C5039" s="18" t="s">
        <v>18149</v>
      </c>
      <c r="D5039" s="17" t="s">
        <v>12864</v>
      </c>
      <c r="E5039" s="18" t="s">
        <v>18062</v>
      </c>
      <c r="F5039" s="18" t="s">
        <v>17540</v>
      </c>
      <c r="G5039" s="17" t="s">
        <v>20</v>
      </c>
      <c r="H5039" s="21">
        <v>991000</v>
      </c>
      <c r="I5039" s="20">
        <v>991095.65217391308</v>
      </c>
      <c r="J5039" s="19">
        <v>1030700</v>
      </c>
      <c r="K5039" s="1"/>
      <c r="L5039" s="183"/>
      <c r="M5039" s="44" t="e">
        <f>VLOOKUP(#REF!,'[1]PL3 Danh muc đầy đủ'!$E$9:$X$9281,20,0)</f>
        <v>#REF!</v>
      </c>
      <c r="N5039" s="44" t="e">
        <f>M5039-#REF!</f>
        <v>#REF!</v>
      </c>
    </row>
    <row r="5040" spans="1:14" ht="72" x14ac:dyDescent="0.3">
      <c r="A5040" s="43">
        <v>5030</v>
      </c>
      <c r="B5040" s="17" t="s">
        <v>12939</v>
      </c>
      <c r="C5040" s="18" t="s">
        <v>18149</v>
      </c>
      <c r="D5040" s="17" t="s">
        <v>12866</v>
      </c>
      <c r="E5040" s="18" t="s">
        <v>18063</v>
      </c>
      <c r="F5040" s="18" t="s">
        <v>17545</v>
      </c>
      <c r="G5040" s="17" t="s">
        <v>20</v>
      </c>
      <c r="H5040" s="21">
        <v>991000</v>
      </c>
      <c r="I5040" s="20">
        <v>991095.65217391308</v>
      </c>
      <c r="J5040" s="19">
        <v>1030700</v>
      </c>
      <c r="K5040" s="1"/>
      <c r="L5040" s="183"/>
      <c r="M5040" s="44" t="e">
        <f>VLOOKUP(#REF!,'[1]PL3 Danh muc đầy đủ'!$E$9:$X$9281,20,0)</f>
        <v>#REF!</v>
      </c>
      <c r="N5040" s="44" t="e">
        <f>M5040-#REF!</f>
        <v>#REF!</v>
      </c>
    </row>
    <row r="5041" spans="1:14" ht="72" x14ac:dyDescent="0.3">
      <c r="A5041" s="43">
        <v>5031</v>
      </c>
      <c r="B5041" s="17" t="s">
        <v>12940</v>
      </c>
      <c r="C5041" s="18" t="s">
        <v>18149</v>
      </c>
      <c r="D5041" s="17" t="s">
        <v>12868</v>
      </c>
      <c r="E5041" s="18" t="s">
        <v>18061</v>
      </c>
      <c r="F5041" s="18" t="s">
        <v>17536</v>
      </c>
      <c r="G5041" s="17" t="s">
        <v>18</v>
      </c>
      <c r="H5041" s="21">
        <v>991000</v>
      </c>
      <c r="I5041" s="20">
        <v>991095.65217391308</v>
      </c>
      <c r="J5041" s="19">
        <v>1030700</v>
      </c>
      <c r="K5041" s="1"/>
      <c r="L5041" s="183"/>
      <c r="M5041" s="44" t="e">
        <f>VLOOKUP(#REF!,'[1]PL3 Danh muc đầy đủ'!$E$9:$X$9281,20,0)</f>
        <v>#REF!</v>
      </c>
      <c r="N5041" s="44" t="e">
        <f>M5041-#REF!</f>
        <v>#REF!</v>
      </c>
    </row>
    <row r="5042" spans="1:14" ht="54" x14ac:dyDescent="0.3">
      <c r="A5042" s="43">
        <v>5032</v>
      </c>
      <c r="B5042" s="17" t="s">
        <v>12941</v>
      </c>
      <c r="C5042" s="18" t="s">
        <v>18149</v>
      </c>
      <c r="D5042" s="17" t="s">
        <v>12870</v>
      </c>
      <c r="E5042" s="18" t="s">
        <v>12856</v>
      </c>
      <c r="F5042" s="18" t="s">
        <v>17560</v>
      </c>
      <c r="G5042" s="17" t="s">
        <v>20</v>
      </c>
      <c r="H5042" s="21">
        <v>991000</v>
      </c>
      <c r="I5042" s="20">
        <v>991095.65217391308</v>
      </c>
      <c r="J5042" s="19">
        <v>1030700</v>
      </c>
      <c r="K5042" s="1"/>
      <c r="L5042" s="183"/>
      <c r="M5042" s="44" t="e">
        <f>VLOOKUP(#REF!,'[1]PL3 Danh muc đầy đủ'!$E$9:$X$9281,20,0)</f>
        <v>#REF!</v>
      </c>
      <c r="N5042" s="44" t="e">
        <f>M5042-#REF!</f>
        <v>#REF!</v>
      </c>
    </row>
    <row r="5043" spans="1:14" ht="54" x14ac:dyDescent="0.3">
      <c r="A5043" s="43">
        <v>5033</v>
      </c>
      <c r="B5043" s="17" t="s">
        <v>12942</v>
      </c>
      <c r="C5043" s="18" t="s">
        <v>18149</v>
      </c>
      <c r="D5043" s="17" t="s">
        <v>12872</v>
      </c>
      <c r="E5043" s="18" t="s">
        <v>12846</v>
      </c>
      <c r="F5043" s="18" t="s">
        <v>17579</v>
      </c>
      <c r="G5043" s="17" t="s">
        <v>20</v>
      </c>
      <c r="H5043" s="21">
        <v>991000</v>
      </c>
      <c r="I5043" s="20">
        <v>991095.65217391308</v>
      </c>
      <c r="J5043" s="19">
        <v>1030700</v>
      </c>
      <c r="K5043" s="1"/>
      <c r="L5043" s="183"/>
      <c r="M5043" s="44" t="e">
        <f>VLOOKUP(#REF!,'[1]PL3 Danh muc đầy đủ'!$E$9:$X$9281,20,0)</f>
        <v>#REF!</v>
      </c>
      <c r="N5043" s="44" t="e">
        <f>M5043-#REF!</f>
        <v>#REF!</v>
      </c>
    </row>
    <row r="5044" spans="1:14" ht="72" x14ac:dyDescent="0.3">
      <c r="A5044" s="43">
        <v>5034</v>
      </c>
      <c r="B5044" s="17" t="s">
        <v>12943</v>
      </c>
      <c r="C5044" s="18" t="s">
        <v>18149</v>
      </c>
      <c r="D5044" s="17" t="s">
        <v>12874</v>
      </c>
      <c r="E5044" s="18" t="s">
        <v>18068</v>
      </c>
      <c r="F5044" s="18" t="s">
        <v>17571</v>
      </c>
      <c r="G5044" s="17" t="s">
        <v>20</v>
      </c>
      <c r="H5044" s="21">
        <v>991000</v>
      </c>
      <c r="I5044" s="20">
        <v>991095.65217391308</v>
      </c>
      <c r="J5044" s="19">
        <v>1030700</v>
      </c>
      <c r="K5044" s="1"/>
      <c r="L5044" s="183"/>
      <c r="M5044" s="44" t="e">
        <f>VLOOKUP(#REF!,'[1]PL3 Danh muc đầy đủ'!$E$9:$X$9281,20,0)</f>
        <v>#REF!</v>
      </c>
      <c r="N5044" s="44" t="e">
        <f>M5044-#REF!</f>
        <v>#REF!</v>
      </c>
    </row>
    <row r="5045" spans="1:14" ht="72" x14ac:dyDescent="0.3">
      <c r="A5045" s="43">
        <v>5035</v>
      </c>
      <c r="B5045" s="17" t="s">
        <v>12944</v>
      </c>
      <c r="C5045" s="18" t="s">
        <v>18149</v>
      </c>
      <c r="D5045" s="17" t="s">
        <v>12876</v>
      </c>
      <c r="E5045" s="18" t="s">
        <v>18070</v>
      </c>
      <c r="F5045" s="18" t="s">
        <v>17583</v>
      </c>
      <c r="G5045" s="17" t="s">
        <v>20</v>
      </c>
      <c r="H5045" s="21">
        <v>991000</v>
      </c>
      <c r="I5045" s="20">
        <v>991095.65217391308</v>
      </c>
      <c r="J5045" s="19">
        <v>1030700</v>
      </c>
      <c r="K5045" s="1"/>
      <c r="L5045" s="183"/>
      <c r="M5045" s="44" t="e">
        <f>VLOOKUP(#REF!,'[1]PL3 Danh muc đầy đủ'!$E$9:$X$9281,20,0)</f>
        <v>#REF!</v>
      </c>
      <c r="N5045" s="44" t="e">
        <f>M5045-#REF!</f>
        <v>#REF!</v>
      </c>
    </row>
    <row r="5046" spans="1:14" ht="72" x14ac:dyDescent="0.3">
      <c r="A5046" s="43">
        <v>5036</v>
      </c>
      <c r="B5046" s="17" t="s">
        <v>12945</v>
      </c>
      <c r="C5046" s="18" t="s">
        <v>18149</v>
      </c>
      <c r="D5046" s="17" t="s">
        <v>12878</v>
      </c>
      <c r="E5046" s="18" t="s">
        <v>18069</v>
      </c>
      <c r="F5046" s="18" t="s">
        <v>17575</v>
      </c>
      <c r="G5046" s="17" t="s">
        <v>20</v>
      </c>
      <c r="H5046" s="21">
        <v>991000</v>
      </c>
      <c r="I5046" s="20">
        <v>991095.65217391308</v>
      </c>
      <c r="J5046" s="19">
        <v>1030700</v>
      </c>
      <c r="K5046" s="1"/>
      <c r="L5046" s="183"/>
      <c r="M5046" s="44" t="e">
        <f>VLOOKUP(#REF!,'[1]PL3 Danh muc đầy đủ'!$E$9:$X$9281,20,0)</f>
        <v>#REF!</v>
      </c>
      <c r="N5046" s="44" t="e">
        <f>M5046-#REF!</f>
        <v>#REF!</v>
      </c>
    </row>
    <row r="5047" spans="1:14" ht="72" x14ac:dyDescent="0.3">
      <c r="A5047" s="43">
        <v>5037</v>
      </c>
      <c r="B5047" s="17" t="s">
        <v>12946</v>
      </c>
      <c r="C5047" s="18" t="s">
        <v>18149</v>
      </c>
      <c r="D5047" s="17" t="s">
        <v>12880</v>
      </c>
      <c r="E5047" s="18" t="s">
        <v>12853</v>
      </c>
      <c r="F5047" s="18" t="s">
        <v>17587</v>
      </c>
      <c r="G5047" s="17" t="s">
        <v>20</v>
      </c>
      <c r="H5047" s="21">
        <v>991000</v>
      </c>
      <c r="I5047" s="20">
        <v>991095.65217391308</v>
      </c>
      <c r="J5047" s="19">
        <v>1030700</v>
      </c>
      <c r="K5047" s="1"/>
      <c r="L5047" s="183"/>
      <c r="M5047" s="44" t="e">
        <f>VLOOKUP(#REF!,'[1]PL3 Danh muc đầy đủ'!$E$9:$X$9281,20,0)</f>
        <v>#REF!</v>
      </c>
      <c r="N5047" s="44" t="e">
        <f>M5047-#REF!</f>
        <v>#REF!</v>
      </c>
    </row>
    <row r="5048" spans="1:14" ht="18" x14ac:dyDescent="0.3">
      <c r="A5048" s="43">
        <v>5038</v>
      </c>
      <c r="B5048" s="17" t="s">
        <v>12947</v>
      </c>
      <c r="C5048" s="18" t="s">
        <v>18167</v>
      </c>
      <c r="D5048" s="17" t="s">
        <v>12948</v>
      </c>
      <c r="E5048" s="18" t="s">
        <v>18065</v>
      </c>
      <c r="F5048" s="18" t="s">
        <v>17552</v>
      </c>
      <c r="G5048" s="17" t="s">
        <v>1633</v>
      </c>
      <c r="H5048" s="21">
        <v>296100</v>
      </c>
      <c r="I5048" s="20">
        <v>296182.60869565216</v>
      </c>
      <c r="J5048" s="19">
        <v>308000</v>
      </c>
      <c r="K5048" s="1"/>
      <c r="L5048" s="183"/>
      <c r="M5048" s="44" t="e">
        <f>VLOOKUP(#REF!,'[1]PL3 Danh muc đầy đủ'!$E$9:$X$9281,20,0)</f>
        <v>#REF!</v>
      </c>
      <c r="N5048" s="44" t="e">
        <f>M5048-#REF!</f>
        <v>#REF!</v>
      </c>
    </row>
    <row r="5049" spans="1:14" ht="18" x14ac:dyDescent="0.3">
      <c r="A5049" s="43">
        <v>5039</v>
      </c>
      <c r="B5049" s="17" t="s">
        <v>12949</v>
      </c>
      <c r="C5049" s="18" t="s">
        <v>18149</v>
      </c>
      <c r="D5049" s="17" t="s">
        <v>12950</v>
      </c>
      <c r="E5049" s="18" t="s">
        <v>18065</v>
      </c>
      <c r="F5049" s="18" t="s">
        <v>17552</v>
      </c>
      <c r="G5049" s="17" t="s">
        <v>20</v>
      </c>
      <c r="H5049" s="21">
        <v>296100</v>
      </c>
      <c r="I5049" s="20">
        <v>296182.60869565216</v>
      </c>
      <c r="J5049" s="19">
        <v>308000</v>
      </c>
      <c r="K5049" s="1"/>
      <c r="L5049" s="183"/>
      <c r="M5049" s="44" t="e">
        <f>VLOOKUP(#REF!,'[1]PL3 Danh muc đầy đủ'!$E$9:$X$9281,20,0)</f>
        <v>#REF!</v>
      </c>
      <c r="N5049" s="44" t="e">
        <f>M5049-#REF!</f>
        <v>#REF!</v>
      </c>
    </row>
    <row r="5050" spans="1:14" ht="18" x14ac:dyDescent="0.3">
      <c r="A5050" s="43">
        <v>5040</v>
      </c>
      <c r="B5050" s="17" t="s">
        <v>12951</v>
      </c>
      <c r="C5050" s="18" t="s">
        <v>18167</v>
      </c>
      <c r="D5050" s="17" t="s">
        <v>12948</v>
      </c>
      <c r="E5050" s="18" t="s">
        <v>18065</v>
      </c>
      <c r="F5050" s="18" t="s">
        <v>17553</v>
      </c>
      <c r="G5050" s="17" t="s">
        <v>1633</v>
      </c>
      <c r="H5050" s="21">
        <v>415500</v>
      </c>
      <c r="I5050" s="20">
        <v>415565.21739130432</v>
      </c>
      <c r="J5050" s="19">
        <v>432100</v>
      </c>
      <c r="K5050" s="1"/>
      <c r="L5050" s="183"/>
      <c r="M5050" s="44" t="e">
        <f>VLOOKUP(#REF!,'[1]PL3 Danh muc đầy đủ'!$E$9:$X$9281,20,0)</f>
        <v>#REF!</v>
      </c>
      <c r="N5050" s="44" t="e">
        <f>M5050-#REF!</f>
        <v>#REF!</v>
      </c>
    </row>
    <row r="5051" spans="1:14" ht="18" x14ac:dyDescent="0.3">
      <c r="A5051" s="43">
        <v>5041</v>
      </c>
      <c r="B5051" s="17" t="s">
        <v>12952</v>
      </c>
      <c r="C5051" s="18" t="s">
        <v>18149</v>
      </c>
      <c r="D5051" s="17" t="s">
        <v>12950</v>
      </c>
      <c r="E5051" s="18" t="s">
        <v>18065</v>
      </c>
      <c r="F5051" s="18" t="s">
        <v>17553</v>
      </c>
      <c r="G5051" s="17" t="s">
        <v>20</v>
      </c>
      <c r="H5051" s="21">
        <v>415500</v>
      </c>
      <c r="I5051" s="20">
        <v>415565.21739130432</v>
      </c>
      <c r="J5051" s="19">
        <v>432100</v>
      </c>
      <c r="K5051" s="1"/>
      <c r="L5051" s="183"/>
      <c r="M5051" s="44" t="e">
        <f>VLOOKUP(#REF!,'[1]PL3 Danh muc đầy đủ'!$E$9:$X$9281,20,0)</f>
        <v>#REF!</v>
      </c>
      <c r="N5051" s="44" t="e">
        <f>M5051-#REF!</f>
        <v>#REF!</v>
      </c>
    </row>
    <row r="5052" spans="1:14" ht="54" x14ac:dyDescent="0.3">
      <c r="A5052" s="43">
        <v>5042</v>
      </c>
      <c r="B5052" s="17" t="s">
        <v>12953</v>
      </c>
      <c r="C5052" s="18" t="s">
        <v>18167</v>
      </c>
      <c r="D5052" s="17" t="s">
        <v>12954</v>
      </c>
      <c r="E5052" s="18" t="s">
        <v>16955</v>
      </c>
      <c r="F5052" s="18" t="s">
        <v>16955</v>
      </c>
      <c r="G5052" s="17" t="s">
        <v>95</v>
      </c>
      <c r="H5052" s="21">
        <v>369500</v>
      </c>
      <c r="I5052" s="20">
        <v>369530.4347826087</v>
      </c>
      <c r="J5052" s="19">
        <v>384300</v>
      </c>
      <c r="K5052" s="1"/>
      <c r="L5052" s="183"/>
      <c r="M5052" s="44" t="e">
        <f>VLOOKUP(#REF!,'[1]PL3 Danh muc đầy đủ'!$E$9:$X$9281,20,0)</f>
        <v>#REF!</v>
      </c>
      <c r="N5052" s="44" t="e">
        <f>M5052-#REF!</f>
        <v>#REF!</v>
      </c>
    </row>
    <row r="5053" spans="1:14" ht="36" x14ac:dyDescent="0.3">
      <c r="A5053" s="43">
        <v>5043</v>
      </c>
      <c r="B5053" s="17" t="s">
        <v>12955</v>
      </c>
      <c r="C5053" s="18" t="s">
        <v>18167</v>
      </c>
      <c r="D5053" s="17" t="s">
        <v>12956</v>
      </c>
      <c r="E5053" s="18" t="s">
        <v>16956</v>
      </c>
      <c r="F5053" s="18" t="s">
        <v>16956</v>
      </c>
      <c r="G5053" s="17" t="s">
        <v>1633</v>
      </c>
      <c r="H5053" s="21">
        <v>369500</v>
      </c>
      <c r="I5053" s="20">
        <v>369530.4347826087</v>
      </c>
      <c r="J5053" s="19">
        <v>384300</v>
      </c>
      <c r="K5053" s="1"/>
      <c r="L5053" s="183"/>
      <c r="M5053" s="44" t="e">
        <f>VLOOKUP(#REF!,'[1]PL3 Danh muc đầy đủ'!$E$9:$X$9281,20,0)</f>
        <v>#REF!</v>
      </c>
      <c r="N5053" s="44" t="e">
        <f>M5053-#REF!</f>
        <v>#REF!</v>
      </c>
    </row>
    <row r="5054" spans="1:14" ht="36" x14ac:dyDescent="0.3">
      <c r="A5054" s="43">
        <v>5044</v>
      </c>
      <c r="B5054" s="17" t="s">
        <v>12957</v>
      </c>
      <c r="C5054" s="18" t="s">
        <v>18167</v>
      </c>
      <c r="D5054" s="17" t="s">
        <v>12958</v>
      </c>
      <c r="E5054" s="18" t="s">
        <v>12959</v>
      </c>
      <c r="F5054" s="18" t="s">
        <v>12959</v>
      </c>
      <c r="G5054" s="17" t="s">
        <v>1633</v>
      </c>
      <c r="H5054" s="21">
        <v>369500</v>
      </c>
      <c r="I5054" s="20">
        <v>369530.4347826087</v>
      </c>
      <c r="J5054" s="19">
        <v>384300</v>
      </c>
      <c r="K5054" s="1"/>
      <c r="L5054" s="183"/>
      <c r="M5054" s="44" t="e">
        <f>VLOOKUP(#REF!,'[1]PL3 Danh muc đầy đủ'!$E$9:$X$9281,20,0)</f>
        <v>#REF!</v>
      </c>
      <c r="N5054" s="44" t="e">
        <f>M5054-#REF!</f>
        <v>#REF!</v>
      </c>
    </row>
    <row r="5055" spans="1:14" ht="18" x14ac:dyDescent="0.3">
      <c r="A5055" s="43">
        <v>5045</v>
      </c>
      <c r="B5055" s="17" t="s">
        <v>12960</v>
      </c>
      <c r="C5055" s="18" t="s">
        <v>18167</v>
      </c>
      <c r="D5055" s="17" t="s">
        <v>12961</v>
      </c>
      <c r="E5055" s="18" t="s">
        <v>12962</v>
      </c>
      <c r="F5055" s="18" t="s">
        <v>12962</v>
      </c>
      <c r="G5055" s="17" t="s">
        <v>1633</v>
      </c>
      <c r="H5055" s="21">
        <v>369500</v>
      </c>
      <c r="I5055" s="20">
        <v>369530.4347826087</v>
      </c>
      <c r="J5055" s="19">
        <v>384300</v>
      </c>
      <c r="K5055" s="1"/>
      <c r="L5055" s="183"/>
      <c r="M5055" s="44" t="e">
        <f>VLOOKUP(#REF!,'[1]PL3 Danh muc đầy đủ'!$E$9:$X$9281,20,0)</f>
        <v>#REF!</v>
      </c>
      <c r="N5055" s="44" t="e">
        <f>M5055-#REF!</f>
        <v>#REF!</v>
      </c>
    </row>
    <row r="5056" spans="1:14" ht="36" x14ac:dyDescent="0.3">
      <c r="A5056" s="43">
        <v>5046</v>
      </c>
      <c r="B5056" s="17" t="s">
        <v>12963</v>
      </c>
      <c r="C5056" s="18" t="s">
        <v>18149</v>
      </c>
      <c r="D5056" s="17" t="s">
        <v>12964</v>
      </c>
      <c r="E5056" s="18" t="s">
        <v>12965</v>
      </c>
      <c r="F5056" s="18" t="s">
        <v>12965</v>
      </c>
      <c r="G5056" s="17" t="s">
        <v>95</v>
      </c>
      <c r="H5056" s="21">
        <v>369500</v>
      </c>
      <c r="I5056" s="20">
        <v>369530.4347826087</v>
      </c>
      <c r="J5056" s="19">
        <v>384300</v>
      </c>
      <c r="K5056" s="1"/>
      <c r="L5056" s="183"/>
      <c r="M5056" s="44" t="e">
        <f>VLOOKUP(#REF!,'[1]PL3 Danh muc đầy đủ'!$E$9:$X$9281,20,0)</f>
        <v>#REF!</v>
      </c>
      <c r="N5056" s="44" t="e">
        <f>M5056-#REF!</f>
        <v>#REF!</v>
      </c>
    </row>
    <row r="5057" spans="1:14" ht="18" x14ac:dyDescent="0.3">
      <c r="A5057" s="43">
        <v>5047</v>
      </c>
      <c r="B5057" s="17" t="s">
        <v>12966</v>
      </c>
      <c r="C5057" s="18" t="s">
        <v>18149</v>
      </c>
      <c r="D5057" s="17" t="s">
        <v>12967</v>
      </c>
      <c r="E5057" s="18" t="s">
        <v>12962</v>
      </c>
      <c r="F5057" s="18" t="s">
        <v>12962</v>
      </c>
      <c r="G5057" s="17" t="s">
        <v>95</v>
      </c>
      <c r="H5057" s="21">
        <v>369500</v>
      </c>
      <c r="I5057" s="20">
        <v>369530.4347826087</v>
      </c>
      <c r="J5057" s="19">
        <v>384300</v>
      </c>
      <c r="K5057" s="1"/>
      <c r="L5057" s="183"/>
      <c r="M5057" s="44" t="e">
        <f>VLOOKUP(#REF!,'[1]PL3 Danh muc đầy đủ'!$E$9:$X$9281,20,0)</f>
        <v>#REF!</v>
      </c>
      <c r="N5057" s="44" t="e">
        <f>M5057-#REF!</f>
        <v>#REF!</v>
      </c>
    </row>
    <row r="5058" spans="1:14" ht="54" x14ac:dyDescent="0.3">
      <c r="A5058" s="43">
        <v>5048</v>
      </c>
      <c r="B5058" s="17" t="s">
        <v>12968</v>
      </c>
      <c r="C5058" s="18" t="s">
        <v>18149</v>
      </c>
      <c r="D5058" s="17" t="s">
        <v>12969</v>
      </c>
      <c r="E5058" s="18" t="s">
        <v>16957</v>
      </c>
      <c r="F5058" s="18" t="s">
        <v>16957</v>
      </c>
      <c r="G5058" s="17" t="s">
        <v>95</v>
      </c>
      <c r="H5058" s="21">
        <v>369500</v>
      </c>
      <c r="I5058" s="20">
        <v>369530.4347826087</v>
      </c>
      <c r="J5058" s="19">
        <v>384300</v>
      </c>
      <c r="K5058" s="1"/>
      <c r="L5058" s="183"/>
      <c r="M5058" s="44" t="e">
        <f>VLOOKUP(#REF!,'[1]PL3 Danh muc đầy đủ'!$E$9:$X$9281,20,0)</f>
        <v>#REF!</v>
      </c>
      <c r="N5058" s="44" t="e">
        <f>M5058-#REF!</f>
        <v>#REF!</v>
      </c>
    </row>
    <row r="5059" spans="1:14" ht="36" x14ac:dyDescent="0.3">
      <c r="A5059" s="43">
        <v>5049</v>
      </c>
      <c r="B5059" s="17" t="s">
        <v>12970</v>
      </c>
      <c r="C5059" s="18" t="s">
        <v>18149</v>
      </c>
      <c r="D5059" s="17" t="s">
        <v>12971</v>
      </c>
      <c r="E5059" s="18" t="s">
        <v>16956</v>
      </c>
      <c r="F5059" s="18" t="s">
        <v>16956</v>
      </c>
      <c r="G5059" s="17"/>
      <c r="H5059" s="21">
        <v>369500</v>
      </c>
      <c r="I5059" s="20">
        <v>369530.4347826087</v>
      </c>
      <c r="J5059" s="19">
        <v>384300</v>
      </c>
      <c r="K5059" s="1"/>
      <c r="L5059" s="183"/>
      <c r="M5059" s="44" t="e">
        <f>VLOOKUP(#REF!,'[1]PL3 Danh muc đầy đủ'!$E$9:$X$9281,20,0)</f>
        <v>#REF!</v>
      </c>
      <c r="N5059" s="44" t="e">
        <f>M5059-#REF!</f>
        <v>#REF!</v>
      </c>
    </row>
    <row r="5060" spans="1:14" ht="54" x14ac:dyDescent="0.3">
      <c r="A5060" s="43">
        <v>5050</v>
      </c>
      <c r="B5060" s="17" t="s">
        <v>12972</v>
      </c>
      <c r="C5060" s="18" t="s">
        <v>18167</v>
      </c>
      <c r="D5060" s="17" t="s">
        <v>12973</v>
      </c>
      <c r="E5060" s="18" t="s">
        <v>12974</v>
      </c>
      <c r="F5060" s="18" t="s">
        <v>12974</v>
      </c>
      <c r="G5060" s="17" t="s">
        <v>1633</v>
      </c>
      <c r="H5060" s="21">
        <v>112500</v>
      </c>
      <c r="I5060" s="20">
        <v>112526.95652173916</v>
      </c>
      <c r="J5060" s="19">
        <v>117000</v>
      </c>
      <c r="K5060" s="1"/>
      <c r="L5060" s="183"/>
      <c r="M5060" s="44" t="e">
        <f>VLOOKUP(#REF!,'[1]PL3 Danh muc đầy đủ'!$E$9:$X$9281,20,0)</f>
        <v>#REF!</v>
      </c>
      <c r="N5060" s="44" t="e">
        <f>M5060-#REF!</f>
        <v>#REF!</v>
      </c>
    </row>
    <row r="5061" spans="1:14" ht="36" x14ac:dyDescent="0.3">
      <c r="A5061" s="43">
        <v>5051</v>
      </c>
      <c r="B5061" s="17" t="s">
        <v>12975</v>
      </c>
      <c r="C5061" s="18" t="s">
        <v>18149</v>
      </c>
      <c r="D5061" s="17" t="s">
        <v>12976</v>
      </c>
      <c r="E5061" s="18" t="s">
        <v>12977</v>
      </c>
      <c r="F5061" s="18" t="s">
        <v>12977</v>
      </c>
      <c r="G5061" s="17" t="s">
        <v>1633</v>
      </c>
      <c r="H5061" s="21">
        <v>112500</v>
      </c>
      <c r="I5061" s="20">
        <v>112526.95652173916</v>
      </c>
      <c r="J5061" s="19">
        <v>117000</v>
      </c>
      <c r="K5061" s="1"/>
      <c r="L5061" s="183"/>
      <c r="M5061" s="44" t="e">
        <f>VLOOKUP(#REF!,'[1]PL3 Danh muc đầy đủ'!$E$9:$X$9281,20,0)</f>
        <v>#REF!</v>
      </c>
      <c r="N5061" s="44" t="e">
        <f>M5061-#REF!</f>
        <v>#REF!</v>
      </c>
    </row>
    <row r="5062" spans="1:14" ht="18" x14ac:dyDescent="0.3">
      <c r="A5062" s="43">
        <v>5052</v>
      </c>
      <c r="B5062" s="17" t="s">
        <v>12978</v>
      </c>
      <c r="C5062" s="18" t="s">
        <v>18149</v>
      </c>
      <c r="D5062" s="17" t="s">
        <v>12979</v>
      </c>
      <c r="E5062" s="18" t="s">
        <v>12980</v>
      </c>
      <c r="F5062" s="18" t="s">
        <v>18182</v>
      </c>
      <c r="G5062" s="17" t="s">
        <v>1633</v>
      </c>
      <c r="H5062" s="21">
        <v>159100</v>
      </c>
      <c r="I5062" s="20">
        <v>159182.60869565216</v>
      </c>
      <c r="J5062" s="19">
        <v>165500</v>
      </c>
      <c r="K5062" s="1"/>
      <c r="L5062" s="183"/>
      <c r="M5062" s="44" t="e">
        <f>VLOOKUP(#REF!,'[1]PL3 Danh muc đầy đủ'!$E$9:$X$9281,20,0)</f>
        <v>#REF!</v>
      </c>
      <c r="N5062" s="44" t="e">
        <f>M5062-#REF!</f>
        <v>#REF!</v>
      </c>
    </row>
    <row r="5063" spans="1:14" ht="36" x14ac:dyDescent="0.3">
      <c r="A5063" s="43">
        <v>5053</v>
      </c>
      <c r="B5063" s="17" t="s">
        <v>12981</v>
      </c>
      <c r="C5063" s="18" t="s">
        <v>18149</v>
      </c>
      <c r="D5063" s="17" t="s">
        <v>12979</v>
      </c>
      <c r="E5063" s="18" t="s">
        <v>12980</v>
      </c>
      <c r="F5063" s="18" t="s">
        <v>18183</v>
      </c>
      <c r="G5063" s="17" t="s">
        <v>1633</v>
      </c>
      <c r="H5063" s="21">
        <v>92500</v>
      </c>
      <c r="I5063" s="20">
        <v>92526.956521739165</v>
      </c>
      <c r="J5063" s="19">
        <v>96200</v>
      </c>
      <c r="K5063" s="1"/>
      <c r="L5063" s="183"/>
      <c r="M5063" s="44" t="e">
        <f>VLOOKUP(#REF!,'[1]PL3 Danh muc đầy đủ'!$E$9:$X$9281,20,0)</f>
        <v>#REF!</v>
      </c>
      <c r="N5063" s="44" t="e">
        <f>M5063-#REF!</f>
        <v>#REF!</v>
      </c>
    </row>
    <row r="5064" spans="1:14" ht="18" x14ac:dyDescent="0.3">
      <c r="A5064" s="43">
        <v>5054</v>
      </c>
      <c r="B5064" s="17" t="s">
        <v>12982</v>
      </c>
      <c r="C5064" s="18" t="s">
        <v>18167</v>
      </c>
      <c r="D5064" s="17" t="s">
        <v>12983</v>
      </c>
      <c r="E5064" s="18" t="s">
        <v>12984</v>
      </c>
      <c r="F5064" s="18" t="s">
        <v>12984</v>
      </c>
      <c r="G5064" s="17" t="s">
        <v>18</v>
      </c>
      <c r="H5064" s="21">
        <v>110800</v>
      </c>
      <c r="I5064" s="20">
        <v>110865.21739130441</v>
      </c>
      <c r="J5064" s="19">
        <v>115200</v>
      </c>
      <c r="K5064" s="1"/>
      <c r="L5064" s="183"/>
      <c r="M5064" s="44" t="e">
        <f>VLOOKUP(#REF!,'[1]PL3 Danh muc đầy đủ'!$E$9:$X$9281,20,0)</f>
        <v>#REF!</v>
      </c>
      <c r="N5064" s="44" t="e">
        <f>M5064-#REF!</f>
        <v>#REF!</v>
      </c>
    </row>
    <row r="5065" spans="1:14" ht="18" x14ac:dyDescent="0.3">
      <c r="A5065" s="43">
        <v>5055</v>
      </c>
      <c r="B5065" s="17" t="s">
        <v>12985</v>
      </c>
      <c r="C5065" s="18" t="s">
        <v>18149</v>
      </c>
      <c r="D5065" s="17" t="s">
        <v>12986</v>
      </c>
      <c r="E5065" s="18" t="s">
        <v>12984</v>
      </c>
      <c r="F5065" s="18" t="s">
        <v>12984</v>
      </c>
      <c r="G5065" s="17" t="s">
        <v>1633</v>
      </c>
      <c r="H5065" s="21">
        <v>110800</v>
      </c>
      <c r="I5065" s="20">
        <v>110865.21739130441</v>
      </c>
      <c r="J5065" s="19">
        <v>115200</v>
      </c>
      <c r="K5065" s="1"/>
      <c r="L5065" s="183"/>
      <c r="M5065" s="44" t="e">
        <f>VLOOKUP(#REF!,'[1]PL3 Danh muc đầy đủ'!$E$9:$X$9281,20,0)</f>
        <v>#REF!</v>
      </c>
      <c r="N5065" s="44" t="e">
        <f>M5065-#REF!</f>
        <v>#REF!</v>
      </c>
    </row>
    <row r="5066" spans="1:14" ht="18" x14ac:dyDescent="0.3">
      <c r="A5066" s="43">
        <v>5056</v>
      </c>
      <c r="B5066" s="17" t="s">
        <v>12987</v>
      </c>
      <c r="C5066" s="18" t="s">
        <v>18149</v>
      </c>
      <c r="D5066" s="17" t="s">
        <v>12988</v>
      </c>
      <c r="E5066" s="18" t="s">
        <v>12989</v>
      </c>
      <c r="F5066" s="18" t="s">
        <v>12989</v>
      </c>
      <c r="G5066" s="17" t="s">
        <v>20</v>
      </c>
      <c r="H5066" s="21">
        <v>89500</v>
      </c>
      <c r="I5066" s="20">
        <v>89526.956521739165</v>
      </c>
      <c r="J5066" s="19">
        <v>93100</v>
      </c>
      <c r="K5066" s="1"/>
      <c r="L5066" s="183"/>
      <c r="M5066" s="44" t="e">
        <f>VLOOKUP(#REF!,'[1]PL3 Danh muc đầy đủ'!$E$9:$X$9281,20,0)</f>
        <v>#REF!</v>
      </c>
      <c r="N5066" s="44" t="e">
        <f>M5066-#REF!</f>
        <v>#REF!</v>
      </c>
    </row>
    <row r="5067" spans="1:14" ht="18" x14ac:dyDescent="0.3">
      <c r="A5067" s="43">
        <v>5057</v>
      </c>
      <c r="B5067" s="17" t="s">
        <v>12990</v>
      </c>
      <c r="C5067" s="18" t="s">
        <v>18167</v>
      </c>
      <c r="D5067" s="17" t="s">
        <v>12991</v>
      </c>
      <c r="E5067" s="18" t="s">
        <v>12992</v>
      </c>
      <c r="F5067" s="18" t="s">
        <v>12992</v>
      </c>
      <c r="G5067" s="17" t="s">
        <v>1633</v>
      </c>
      <c r="H5067" s="21">
        <v>217200</v>
      </c>
      <c r="I5067" s="20">
        <v>217252.17391304346</v>
      </c>
      <c r="J5067" s="19">
        <v>225900</v>
      </c>
      <c r="K5067" s="1"/>
      <c r="L5067" s="183"/>
      <c r="M5067" s="44" t="e">
        <f>VLOOKUP(#REF!,'[1]PL3 Danh muc đầy đủ'!$E$9:$X$9281,20,0)</f>
        <v>#REF!</v>
      </c>
      <c r="N5067" s="44" t="e">
        <f>M5067-#REF!</f>
        <v>#REF!</v>
      </c>
    </row>
    <row r="5068" spans="1:14" ht="18" x14ac:dyDescent="0.3">
      <c r="A5068" s="43">
        <v>5058</v>
      </c>
      <c r="B5068" s="17" t="s">
        <v>12993</v>
      </c>
      <c r="C5068" s="18" t="s">
        <v>18149</v>
      </c>
      <c r="D5068" s="17" t="s">
        <v>12994</v>
      </c>
      <c r="E5068" s="18" t="s">
        <v>12992</v>
      </c>
      <c r="F5068" s="18" t="s">
        <v>12992</v>
      </c>
      <c r="G5068" s="17" t="s">
        <v>1633</v>
      </c>
      <c r="H5068" s="21">
        <v>217200</v>
      </c>
      <c r="I5068" s="20">
        <v>217252.17391304346</v>
      </c>
      <c r="J5068" s="19">
        <v>225900</v>
      </c>
      <c r="K5068" s="1"/>
      <c r="L5068" s="183"/>
      <c r="M5068" s="44" t="e">
        <f>VLOOKUP(#REF!,'[1]PL3 Danh muc đầy đủ'!$E$9:$X$9281,20,0)</f>
        <v>#REF!</v>
      </c>
      <c r="N5068" s="44" t="e">
        <f>M5068-#REF!</f>
        <v>#REF!</v>
      </c>
    </row>
    <row r="5069" spans="1:14" ht="18" x14ac:dyDescent="0.3">
      <c r="A5069" s="43">
        <v>5059</v>
      </c>
      <c r="B5069" s="17" t="s">
        <v>12995</v>
      </c>
      <c r="C5069" s="18" t="s">
        <v>18167</v>
      </c>
      <c r="D5069" s="17" t="s">
        <v>12996</v>
      </c>
      <c r="E5069" s="18" t="s">
        <v>12997</v>
      </c>
      <c r="F5069" s="18" t="s">
        <v>12997</v>
      </c>
      <c r="G5069" s="17" t="s">
        <v>1633</v>
      </c>
      <c r="H5069" s="21">
        <v>110600</v>
      </c>
      <c r="I5069" s="20">
        <v>110603.47826086952</v>
      </c>
      <c r="J5069" s="19">
        <v>115000</v>
      </c>
      <c r="K5069" s="1"/>
      <c r="L5069" s="183"/>
      <c r="M5069" s="44" t="e">
        <f>VLOOKUP(#REF!,'[1]PL3 Danh muc đầy đủ'!$E$9:$X$9281,20,0)</f>
        <v>#REF!</v>
      </c>
      <c r="N5069" s="44" t="e">
        <f>M5069-#REF!</f>
        <v>#REF!</v>
      </c>
    </row>
    <row r="5070" spans="1:14" ht="18" x14ac:dyDescent="0.3">
      <c r="A5070" s="43">
        <v>5060</v>
      </c>
      <c r="B5070" s="17" t="s">
        <v>12998</v>
      </c>
      <c r="C5070" s="18" t="s">
        <v>18149</v>
      </c>
      <c r="D5070" s="17" t="s">
        <v>12999</v>
      </c>
      <c r="E5070" s="18" t="s">
        <v>12997</v>
      </c>
      <c r="F5070" s="18" t="s">
        <v>12997</v>
      </c>
      <c r="G5070" s="17" t="s">
        <v>1633</v>
      </c>
      <c r="H5070" s="21">
        <v>110600</v>
      </c>
      <c r="I5070" s="20">
        <v>110603.47826086952</v>
      </c>
      <c r="J5070" s="19">
        <v>115000</v>
      </c>
      <c r="K5070" s="1"/>
      <c r="L5070" s="183"/>
      <c r="M5070" s="44" t="e">
        <f>VLOOKUP(#REF!,'[1]PL3 Danh muc đầy đủ'!$E$9:$X$9281,20,0)</f>
        <v>#REF!</v>
      </c>
      <c r="N5070" s="44" t="e">
        <f>M5070-#REF!</f>
        <v>#REF!</v>
      </c>
    </row>
    <row r="5071" spans="1:14" ht="18" x14ac:dyDescent="0.3">
      <c r="A5071" s="43">
        <v>5061</v>
      </c>
      <c r="B5071" s="17" t="s">
        <v>13000</v>
      </c>
      <c r="C5071" s="18" t="s">
        <v>18149</v>
      </c>
      <c r="D5071" s="17" t="s">
        <v>13001</v>
      </c>
      <c r="E5071" s="18" t="s">
        <v>13002</v>
      </c>
      <c r="F5071" s="18" t="s">
        <v>13002</v>
      </c>
      <c r="G5071" s="17" t="s">
        <v>18</v>
      </c>
      <c r="H5071" s="21">
        <v>239500</v>
      </c>
      <c r="I5071" s="20">
        <v>239530.4347826087</v>
      </c>
      <c r="J5071" s="19">
        <v>249100</v>
      </c>
      <c r="K5071" s="1"/>
      <c r="L5071" s="183"/>
      <c r="M5071" s="44" t="e">
        <f>VLOOKUP(#REF!,'[1]PL3 Danh muc đầy đủ'!$E$9:$X$9281,20,0)</f>
        <v>#REF!</v>
      </c>
      <c r="N5071" s="44" t="e">
        <f>M5071-#REF!</f>
        <v>#REF!</v>
      </c>
    </row>
    <row r="5072" spans="1:14" ht="18" x14ac:dyDescent="0.3">
      <c r="A5072" s="43">
        <v>5062</v>
      </c>
      <c r="B5072" s="17" t="s">
        <v>13003</v>
      </c>
      <c r="C5072" s="18" t="s">
        <v>18149</v>
      </c>
      <c r="D5072" s="17" t="s">
        <v>13004</v>
      </c>
      <c r="E5072" s="18" t="s">
        <v>13005</v>
      </c>
      <c r="F5072" s="18" t="s">
        <v>13005</v>
      </c>
      <c r="G5072" s="17" t="s">
        <v>20</v>
      </c>
      <c r="H5072" s="21">
        <v>239500</v>
      </c>
      <c r="I5072" s="20">
        <v>239530.4347826087</v>
      </c>
      <c r="J5072" s="19">
        <v>249100</v>
      </c>
      <c r="K5072" s="1"/>
      <c r="L5072" s="183"/>
      <c r="M5072" s="44" t="e">
        <f>VLOOKUP(#REF!,'[1]PL3 Danh muc đầy đủ'!$E$9:$X$9281,20,0)</f>
        <v>#REF!</v>
      </c>
      <c r="N5072" s="44" t="e">
        <f>M5072-#REF!</f>
        <v>#REF!</v>
      </c>
    </row>
    <row r="5073" spans="1:14" ht="18" x14ac:dyDescent="0.3">
      <c r="A5073" s="43">
        <v>5063</v>
      </c>
      <c r="B5073" s="17" t="s">
        <v>13006</v>
      </c>
      <c r="C5073" s="18" t="s">
        <v>18149</v>
      </c>
      <c r="D5073" s="17" t="s">
        <v>13007</v>
      </c>
      <c r="E5073" s="18" t="s">
        <v>13008</v>
      </c>
      <c r="F5073" s="18" t="s">
        <v>13008</v>
      </c>
      <c r="G5073" s="17" t="s">
        <v>1633</v>
      </c>
      <c r="H5073" s="21">
        <v>239500</v>
      </c>
      <c r="I5073" s="20">
        <v>239530.4347826087</v>
      </c>
      <c r="J5073" s="19">
        <v>249100</v>
      </c>
      <c r="K5073" s="1"/>
      <c r="L5073" s="183"/>
      <c r="M5073" s="44" t="e">
        <f>VLOOKUP(#REF!,'[1]PL3 Danh muc đầy đủ'!$E$9:$X$9281,20,0)</f>
        <v>#REF!</v>
      </c>
      <c r="N5073" s="44" t="e">
        <f>M5073-#REF!</f>
        <v>#REF!</v>
      </c>
    </row>
    <row r="5074" spans="1:14" ht="36" x14ac:dyDescent="0.3">
      <c r="A5074" s="43">
        <v>5064</v>
      </c>
      <c r="B5074" s="17" t="s">
        <v>13009</v>
      </c>
      <c r="C5074" s="18" t="s">
        <v>18149</v>
      </c>
      <c r="D5074" s="17" t="s">
        <v>13010</v>
      </c>
      <c r="E5074" s="18" t="s">
        <v>13011</v>
      </c>
      <c r="F5074" s="18" t="s">
        <v>13011</v>
      </c>
      <c r="G5074" s="17" t="s">
        <v>20</v>
      </c>
      <c r="H5074" s="21">
        <v>398600</v>
      </c>
      <c r="I5074" s="20">
        <v>398643.47826086904</v>
      </c>
      <c r="J5074" s="19">
        <v>414500</v>
      </c>
      <c r="K5074" s="1"/>
      <c r="L5074" s="183"/>
      <c r="M5074" s="44" t="e">
        <f>VLOOKUP(#REF!,'[1]PL3 Danh muc đầy đủ'!$E$9:$X$9281,20,0)</f>
        <v>#REF!</v>
      </c>
      <c r="N5074" s="44" t="e">
        <f>M5074-#REF!</f>
        <v>#REF!</v>
      </c>
    </row>
    <row r="5075" spans="1:14" ht="36" x14ac:dyDescent="0.3">
      <c r="A5075" s="43">
        <v>5065</v>
      </c>
      <c r="B5075" s="17" t="s">
        <v>13012</v>
      </c>
      <c r="C5075" s="18" t="s">
        <v>18149</v>
      </c>
      <c r="D5075" s="17" t="s">
        <v>13013</v>
      </c>
      <c r="E5075" s="18" t="s">
        <v>13014</v>
      </c>
      <c r="F5075" s="18" t="s">
        <v>13014</v>
      </c>
      <c r="G5075" s="17" t="s">
        <v>18</v>
      </c>
      <c r="H5075" s="21">
        <v>398600</v>
      </c>
      <c r="I5075" s="20">
        <v>398643.47826086904</v>
      </c>
      <c r="J5075" s="19">
        <v>414500</v>
      </c>
      <c r="K5075" s="1"/>
      <c r="L5075" s="183"/>
      <c r="M5075" s="44" t="e">
        <f>VLOOKUP(#REF!,'[1]PL3 Danh muc đầy đủ'!$E$9:$X$9281,20,0)</f>
        <v>#REF!</v>
      </c>
      <c r="N5075" s="44" t="e">
        <f>M5075-#REF!</f>
        <v>#REF!</v>
      </c>
    </row>
    <row r="5076" spans="1:14" ht="36" x14ac:dyDescent="0.3">
      <c r="A5076" s="43">
        <v>5066</v>
      </c>
      <c r="B5076" s="17" t="s">
        <v>13015</v>
      </c>
      <c r="C5076" s="18" t="s">
        <v>18149</v>
      </c>
      <c r="D5076" s="17" t="s">
        <v>13016</v>
      </c>
      <c r="E5076" s="18" t="s">
        <v>13017</v>
      </c>
      <c r="F5076" s="18" t="s">
        <v>13017</v>
      </c>
      <c r="G5076" s="17" t="s">
        <v>18</v>
      </c>
      <c r="H5076" s="21">
        <v>398600</v>
      </c>
      <c r="I5076" s="20">
        <v>398643.47826086904</v>
      </c>
      <c r="J5076" s="19">
        <v>414500</v>
      </c>
      <c r="K5076" s="1"/>
      <c r="L5076" s="183"/>
      <c r="M5076" s="44" t="e">
        <f>VLOOKUP(#REF!,'[1]PL3 Danh muc đầy đủ'!$E$9:$X$9281,20,0)</f>
        <v>#REF!</v>
      </c>
      <c r="N5076" s="44" t="e">
        <f>M5076-#REF!</f>
        <v>#REF!</v>
      </c>
    </row>
    <row r="5077" spans="1:14" ht="36" x14ac:dyDescent="0.3">
      <c r="A5077" s="43">
        <v>5067</v>
      </c>
      <c r="B5077" s="17" t="s">
        <v>13018</v>
      </c>
      <c r="C5077" s="18" t="s">
        <v>18149</v>
      </c>
      <c r="D5077" s="17" t="s">
        <v>13019</v>
      </c>
      <c r="E5077" s="18" t="s">
        <v>13020</v>
      </c>
      <c r="F5077" s="18" t="s">
        <v>13020</v>
      </c>
      <c r="G5077" s="17" t="s">
        <v>18</v>
      </c>
      <c r="H5077" s="21">
        <v>398600</v>
      </c>
      <c r="I5077" s="20">
        <v>398643.47826086904</v>
      </c>
      <c r="J5077" s="19">
        <v>414500</v>
      </c>
      <c r="K5077" s="1"/>
      <c r="L5077" s="183"/>
      <c r="M5077" s="44" t="e">
        <f>VLOOKUP(#REF!,'[1]PL3 Danh muc đầy đủ'!$E$9:$X$9281,20,0)</f>
        <v>#REF!</v>
      </c>
      <c r="N5077" s="44" t="e">
        <f>M5077-#REF!</f>
        <v>#REF!</v>
      </c>
    </row>
    <row r="5078" spans="1:14" ht="18" x14ac:dyDescent="0.3">
      <c r="A5078" s="43">
        <v>5068</v>
      </c>
      <c r="B5078" s="17" t="s">
        <v>13021</v>
      </c>
      <c r="C5078" s="18" t="s">
        <v>18167</v>
      </c>
      <c r="D5078" s="17" t="s">
        <v>13022</v>
      </c>
      <c r="E5078" s="18" t="s">
        <v>13023</v>
      </c>
      <c r="F5078" s="18" t="s">
        <v>13023</v>
      </c>
      <c r="G5078" s="17" t="s">
        <v>1633</v>
      </c>
      <c r="H5078" s="21">
        <v>46600</v>
      </c>
      <c r="I5078" s="20">
        <v>46638.260869565238</v>
      </c>
      <c r="J5078" s="19">
        <v>48500</v>
      </c>
      <c r="K5078" s="1"/>
      <c r="L5078" s="183"/>
      <c r="M5078" s="44" t="e">
        <f>VLOOKUP(#REF!,'[1]PL3 Danh muc đầy đủ'!$E$9:$X$9281,20,0)</f>
        <v>#REF!</v>
      </c>
      <c r="N5078" s="44" t="e">
        <f>M5078-#REF!</f>
        <v>#REF!</v>
      </c>
    </row>
    <row r="5079" spans="1:14" ht="18" x14ac:dyDescent="0.3">
      <c r="A5079" s="43">
        <v>5069</v>
      </c>
      <c r="B5079" s="17" t="s">
        <v>13024</v>
      </c>
      <c r="C5079" s="18" t="s">
        <v>18167</v>
      </c>
      <c r="D5079" s="17" t="s">
        <v>13025</v>
      </c>
      <c r="E5079" s="18" t="s">
        <v>13026</v>
      </c>
      <c r="F5079" s="18" t="s">
        <v>13026</v>
      </c>
      <c r="G5079" s="17" t="s">
        <v>1633</v>
      </c>
      <c r="H5079" s="21">
        <v>46600</v>
      </c>
      <c r="I5079" s="20">
        <v>46638.260869565238</v>
      </c>
      <c r="J5079" s="19">
        <v>48500</v>
      </c>
      <c r="K5079" s="1"/>
      <c r="L5079" s="183"/>
      <c r="M5079" s="44" t="e">
        <f>VLOOKUP(#REF!,'[1]PL3 Danh muc đầy đủ'!$E$9:$X$9281,20,0)</f>
        <v>#REF!</v>
      </c>
      <c r="N5079" s="44" t="e">
        <f>M5079-#REF!</f>
        <v>#REF!</v>
      </c>
    </row>
    <row r="5080" spans="1:14" ht="18" x14ac:dyDescent="0.3">
      <c r="A5080" s="43">
        <v>5070</v>
      </c>
      <c r="B5080" s="17" t="s">
        <v>13027</v>
      </c>
      <c r="C5080" s="18" t="s">
        <v>18149</v>
      </c>
      <c r="D5080" s="17" t="s">
        <v>13028</v>
      </c>
      <c r="E5080" s="18" t="s">
        <v>13023</v>
      </c>
      <c r="F5080" s="18" t="s">
        <v>13023</v>
      </c>
      <c r="G5080" s="17" t="s">
        <v>1633</v>
      </c>
      <c r="H5080" s="21">
        <v>46600</v>
      </c>
      <c r="I5080" s="20">
        <v>46638.260869565238</v>
      </c>
      <c r="J5080" s="19">
        <v>48500</v>
      </c>
      <c r="K5080" s="1"/>
      <c r="L5080" s="183"/>
      <c r="M5080" s="44" t="e">
        <f>VLOOKUP(#REF!,'[1]PL3 Danh muc đầy đủ'!$E$9:$X$9281,20,0)</f>
        <v>#REF!</v>
      </c>
      <c r="N5080" s="44" t="e">
        <f>M5080-#REF!</f>
        <v>#REF!</v>
      </c>
    </row>
    <row r="5081" spans="1:14" ht="18" x14ac:dyDescent="0.3">
      <c r="A5081" s="43">
        <v>5071</v>
      </c>
      <c r="B5081" s="17" t="s">
        <v>13029</v>
      </c>
      <c r="C5081" s="18" t="s">
        <v>18149</v>
      </c>
      <c r="D5081" s="17" t="s">
        <v>13030</v>
      </c>
      <c r="E5081" s="18" t="s">
        <v>13026</v>
      </c>
      <c r="F5081" s="18" t="s">
        <v>13026</v>
      </c>
      <c r="G5081" s="17" t="s">
        <v>1633</v>
      </c>
      <c r="H5081" s="21">
        <v>46600</v>
      </c>
      <c r="I5081" s="20">
        <v>46638.260869565238</v>
      </c>
      <c r="J5081" s="19">
        <v>48500</v>
      </c>
      <c r="K5081" s="1"/>
      <c r="L5081" s="183"/>
      <c r="M5081" s="44" t="e">
        <f>VLOOKUP(#REF!,'[1]PL3 Danh muc đầy đủ'!$E$9:$X$9281,20,0)</f>
        <v>#REF!</v>
      </c>
      <c r="N5081" s="44" t="e">
        <f>M5081-#REF!</f>
        <v>#REF!</v>
      </c>
    </row>
    <row r="5082" spans="1:14" ht="54" x14ac:dyDescent="0.3">
      <c r="A5082" s="43">
        <v>5072</v>
      </c>
      <c r="B5082" s="17" t="s">
        <v>13031</v>
      </c>
      <c r="C5082" s="18" t="s">
        <v>18167</v>
      </c>
      <c r="D5082" s="17" t="s">
        <v>13032</v>
      </c>
      <c r="E5082" s="18" t="s">
        <v>13033</v>
      </c>
      <c r="F5082" s="18" t="s">
        <v>13033</v>
      </c>
      <c r="G5082" s="17" t="s">
        <v>95</v>
      </c>
      <c r="H5082" s="21">
        <v>280500</v>
      </c>
      <c r="I5082" s="20">
        <v>280565.21739130432</v>
      </c>
      <c r="J5082" s="19">
        <v>291700</v>
      </c>
      <c r="K5082" s="1"/>
      <c r="L5082" s="183"/>
      <c r="M5082" s="44" t="e">
        <f>VLOOKUP(#REF!,'[1]PL3 Danh muc đầy đủ'!$E$9:$X$9281,20,0)</f>
        <v>#REF!</v>
      </c>
      <c r="N5082" s="44" t="e">
        <f>M5082-#REF!</f>
        <v>#REF!</v>
      </c>
    </row>
    <row r="5083" spans="1:14" ht="36" x14ac:dyDescent="0.3">
      <c r="A5083" s="43">
        <v>5073</v>
      </c>
      <c r="B5083" s="17" t="s">
        <v>13034</v>
      </c>
      <c r="C5083" s="18" t="s">
        <v>18167</v>
      </c>
      <c r="D5083" s="17" t="s">
        <v>13035</v>
      </c>
      <c r="E5083" s="18" t="s">
        <v>13036</v>
      </c>
      <c r="F5083" s="18" t="s">
        <v>13036</v>
      </c>
      <c r="G5083" s="17" t="s">
        <v>95</v>
      </c>
      <c r="H5083" s="21">
        <v>280500</v>
      </c>
      <c r="I5083" s="20">
        <v>280565.21739130432</v>
      </c>
      <c r="J5083" s="19">
        <v>291700</v>
      </c>
      <c r="K5083" s="1"/>
      <c r="L5083" s="183"/>
      <c r="M5083" s="44" t="e">
        <f>VLOOKUP(#REF!,'[1]PL3 Danh muc đầy đủ'!$E$9:$X$9281,20,0)</f>
        <v>#REF!</v>
      </c>
      <c r="N5083" s="44" t="e">
        <f>M5083-#REF!</f>
        <v>#REF!</v>
      </c>
    </row>
    <row r="5084" spans="1:14" ht="36" x14ac:dyDescent="0.3">
      <c r="A5084" s="43">
        <v>5074</v>
      </c>
      <c r="B5084" s="17" t="s">
        <v>13037</v>
      </c>
      <c r="C5084" s="18" t="s">
        <v>18167</v>
      </c>
      <c r="D5084" s="17" t="s">
        <v>13038</v>
      </c>
      <c r="E5084" s="18" t="s">
        <v>16958</v>
      </c>
      <c r="F5084" s="18" t="s">
        <v>16958</v>
      </c>
      <c r="G5084" s="17" t="s">
        <v>95</v>
      </c>
      <c r="H5084" s="21">
        <v>280500</v>
      </c>
      <c r="I5084" s="20">
        <v>280565.21739130432</v>
      </c>
      <c r="J5084" s="19">
        <v>291700</v>
      </c>
      <c r="K5084" s="1"/>
      <c r="L5084" s="183"/>
      <c r="M5084" s="44" t="e">
        <f>VLOOKUP(#REF!,'[1]PL3 Danh muc đầy đủ'!$E$9:$X$9281,20,0)</f>
        <v>#REF!</v>
      </c>
      <c r="N5084" s="44" t="e">
        <f>M5084-#REF!</f>
        <v>#REF!</v>
      </c>
    </row>
    <row r="5085" spans="1:14" ht="54" x14ac:dyDescent="0.3">
      <c r="A5085" s="43">
        <v>5075</v>
      </c>
      <c r="B5085" s="17" t="s">
        <v>13039</v>
      </c>
      <c r="C5085" s="18" t="s">
        <v>18167</v>
      </c>
      <c r="D5085" s="17" t="s">
        <v>13040</v>
      </c>
      <c r="E5085" s="18" t="s">
        <v>16959</v>
      </c>
      <c r="F5085" s="18" t="s">
        <v>16959</v>
      </c>
      <c r="G5085" s="17" t="s">
        <v>95</v>
      </c>
      <c r="H5085" s="21">
        <v>280500</v>
      </c>
      <c r="I5085" s="20">
        <v>280565.21739130432</v>
      </c>
      <c r="J5085" s="19">
        <v>291700</v>
      </c>
      <c r="K5085" s="1"/>
      <c r="L5085" s="183"/>
      <c r="M5085" s="44" t="e">
        <f>VLOOKUP(#REF!,'[1]PL3 Danh muc đầy đủ'!$E$9:$X$9281,20,0)</f>
        <v>#REF!</v>
      </c>
      <c r="N5085" s="44" t="e">
        <f>M5085-#REF!</f>
        <v>#REF!</v>
      </c>
    </row>
    <row r="5086" spans="1:14" ht="36" x14ac:dyDescent="0.3">
      <c r="A5086" s="43">
        <v>5076</v>
      </c>
      <c r="B5086" s="17" t="s">
        <v>13041</v>
      </c>
      <c r="C5086" s="18" t="s">
        <v>18167</v>
      </c>
      <c r="D5086" s="17" t="s">
        <v>13042</v>
      </c>
      <c r="E5086" s="18" t="s">
        <v>13043</v>
      </c>
      <c r="F5086" s="18" t="s">
        <v>13043</v>
      </c>
      <c r="G5086" s="17" t="s">
        <v>1633</v>
      </c>
      <c r="H5086" s="21">
        <v>280500</v>
      </c>
      <c r="I5086" s="20">
        <v>280565.21739130432</v>
      </c>
      <c r="J5086" s="19">
        <v>291700</v>
      </c>
      <c r="K5086" s="1"/>
      <c r="L5086" s="183"/>
      <c r="M5086" s="44" t="e">
        <f>VLOOKUP(#REF!,'[1]PL3 Danh muc đầy đủ'!$E$9:$X$9281,20,0)</f>
        <v>#REF!</v>
      </c>
      <c r="N5086" s="44" t="e">
        <f>M5086-#REF!</f>
        <v>#REF!</v>
      </c>
    </row>
    <row r="5087" spans="1:14" ht="36" x14ac:dyDescent="0.3">
      <c r="A5087" s="43">
        <v>5077</v>
      </c>
      <c r="B5087" s="17" t="s">
        <v>13044</v>
      </c>
      <c r="C5087" s="18" t="s">
        <v>18167</v>
      </c>
      <c r="D5087" s="17" t="s">
        <v>13045</v>
      </c>
      <c r="E5087" s="18" t="s">
        <v>13046</v>
      </c>
      <c r="F5087" s="18" t="s">
        <v>13046</v>
      </c>
      <c r="G5087" s="17" t="s">
        <v>95</v>
      </c>
      <c r="H5087" s="21">
        <v>280500</v>
      </c>
      <c r="I5087" s="20">
        <v>280565.21739130432</v>
      </c>
      <c r="J5087" s="19">
        <v>291700</v>
      </c>
      <c r="K5087" s="1"/>
      <c r="L5087" s="183"/>
      <c r="M5087" s="44" t="e">
        <f>VLOOKUP(#REF!,'[1]PL3 Danh muc đầy đủ'!$E$9:$X$9281,20,0)</f>
        <v>#REF!</v>
      </c>
      <c r="N5087" s="44" t="e">
        <f>M5087-#REF!</f>
        <v>#REF!</v>
      </c>
    </row>
    <row r="5088" spans="1:14" ht="36" x14ac:dyDescent="0.3">
      <c r="A5088" s="43">
        <v>5078</v>
      </c>
      <c r="B5088" s="17" t="s">
        <v>13047</v>
      </c>
      <c r="C5088" s="18" t="s">
        <v>18167</v>
      </c>
      <c r="D5088" s="17" t="s">
        <v>13048</v>
      </c>
      <c r="E5088" s="18" t="s">
        <v>13049</v>
      </c>
      <c r="F5088" s="18" t="s">
        <v>13049</v>
      </c>
      <c r="G5088" s="17" t="s">
        <v>95</v>
      </c>
      <c r="H5088" s="21">
        <v>280500</v>
      </c>
      <c r="I5088" s="20">
        <v>280565.21739130432</v>
      </c>
      <c r="J5088" s="19">
        <v>291700</v>
      </c>
      <c r="K5088" s="1"/>
      <c r="L5088" s="183"/>
      <c r="M5088" s="44" t="e">
        <f>VLOOKUP(#REF!,'[1]PL3 Danh muc đầy đủ'!$E$9:$X$9281,20,0)</f>
        <v>#REF!</v>
      </c>
      <c r="N5088" s="44" t="e">
        <f>M5088-#REF!</f>
        <v>#REF!</v>
      </c>
    </row>
    <row r="5089" spans="1:14" ht="36" x14ac:dyDescent="0.3">
      <c r="A5089" s="43">
        <v>5079</v>
      </c>
      <c r="B5089" s="17" t="s">
        <v>13050</v>
      </c>
      <c r="C5089" s="18" t="s">
        <v>18149</v>
      </c>
      <c r="D5089" s="17" t="s">
        <v>13051</v>
      </c>
      <c r="E5089" s="18" t="s">
        <v>16958</v>
      </c>
      <c r="F5089" s="18" t="s">
        <v>16958</v>
      </c>
      <c r="G5089" s="17" t="s">
        <v>95</v>
      </c>
      <c r="H5089" s="21">
        <v>280500</v>
      </c>
      <c r="I5089" s="20">
        <v>280565.21739130432</v>
      </c>
      <c r="J5089" s="19">
        <v>291700</v>
      </c>
      <c r="K5089" s="1"/>
      <c r="L5089" s="183"/>
      <c r="M5089" s="44" t="e">
        <f>VLOOKUP(#REF!,'[1]PL3 Danh muc đầy đủ'!$E$9:$X$9281,20,0)</f>
        <v>#REF!</v>
      </c>
      <c r="N5089" s="44" t="e">
        <f>M5089-#REF!</f>
        <v>#REF!</v>
      </c>
    </row>
    <row r="5090" spans="1:14" ht="54" x14ac:dyDescent="0.3">
      <c r="A5090" s="43">
        <v>5080</v>
      </c>
      <c r="B5090" s="17" t="s">
        <v>13052</v>
      </c>
      <c r="C5090" s="18" t="s">
        <v>18149</v>
      </c>
      <c r="D5090" s="17" t="s">
        <v>13053</v>
      </c>
      <c r="E5090" s="18" t="s">
        <v>16960</v>
      </c>
      <c r="F5090" s="18" t="s">
        <v>16960</v>
      </c>
      <c r="G5090" s="17" t="s">
        <v>95</v>
      </c>
      <c r="H5090" s="21">
        <v>280500</v>
      </c>
      <c r="I5090" s="20">
        <v>280565.21739130432</v>
      </c>
      <c r="J5090" s="19">
        <v>291700</v>
      </c>
      <c r="K5090" s="1"/>
      <c r="L5090" s="183"/>
      <c r="M5090" s="44" t="e">
        <f>VLOOKUP(#REF!,'[1]PL3 Danh muc đầy đủ'!$E$9:$X$9281,20,0)</f>
        <v>#REF!</v>
      </c>
      <c r="N5090" s="44" t="e">
        <f>M5090-#REF!</f>
        <v>#REF!</v>
      </c>
    </row>
    <row r="5091" spans="1:14" ht="54" x14ac:dyDescent="0.3">
      <c r="A5091" s="43">
        <v>5081</v>
      </c>
      <c r="B5091" s="17" t="s">
        <v>13054</v>
      </c>
      <c r="C5091" s="18" t="s">
        <v>18149</v>
      </c>
      <c r="D5091" s="17" t="s">
        <v>13055</v>
      </c>
      <c r="E5091" s="18" t="s">
        <v>13056</v>
      </c>
      <c r="F5091" s="18" t="s">
        <v>13056</v>
      </c>
      <c r="G5091" s="17" t="s">
        <v>95</v>
      </c>
      <c r="H5091" s="21">
        <v>280500</v>
      </c>
      <c r="I5091" s="20">
        <v>280565.21739130432</v>
      </c>
      <c r="J5091" s="19">
        <v>291700</v>
      </c>
      <c r="K5091" s="1"/>
      <c r="L5091" s="183"/>
      <c r="M5091" s="44" t="e">
        <f>VLOOKUP(#REF!,'[1]PL3 Danh muc đầy đủ'!$E$9:$X$9281,20,0)</f>
        <v>#REF!</v>
      </c>
      <c r="N5091" s="44" t="e">
        <f>M5091-#REF!</f>
        <v>#REF!</v>
      </c>
    </row>
    <row r="5092" spans="1:14" ht="36" x14ac:dyDescent="0.3">
      <c r="A5092" s="43">
        <v>5082</v>
      </c>
      <c r="B5092" s="17" t="s">
        <v>13057</v>
      </c>
      <c r="C5092" s="18" t="s">
        <v>18149</v>
      </c>
      <c r="D5092" s="17" t="s">
        <v>13058</v>
      </c>
      <c r="E5092" s="18" t="s">
        <v>13043</v>
      </c>
      <c r="F5092" s="18" t="s">
        <v>13043</v>
      </c>
      <c r="G5092" s="17" t="s">
        <v>95</v>
      </c>
      <c r="H5092" s="21">
        <v>280500</v>
      </c>
      <c r="I5092" s="20">
        <v>280565.21739130432</v>
      </c>
      <c r="J5092" s="19">
        <v>291700</v>
      </c>
      <c r="K5092" s="1"/>
      <c r="L5092" s="183"/>
      <c r="M5092" s="44" t="e">
        <f>VLOOKUP(#REF!,'[1]PL3 Danh muc đầy đủ'!$E$9:$X$9281,20,0)</f>
        <v>#REF!</v>
      </c>
      <c r="N5092" s="44" t="e">
        <f>M5092-#REF!</f>
        <v>#REF!</v>
      </c>
    </row>
    <row r="5093" spans="1:14" ht="36" x14ac:dyDescent="0.3">
      <c r="A5093" s="43">
        <v>5083</v>
      </c>
      <c r="B5093" s="17" t="s">
        <v>13059</v>
      </c>
      <c r="C5093" s="18" t="s">
        <v>18149</v>
      </c>
      <c r="D5093" s="17" t="s">
        <v>13060</v>
      </c>
      <c r="E5093" s="18" t="s">
        <v>13061</v>
      </c>
      <c r="F5093" s="18" t="s">
        <v>13061</v>
      </c>
      <c r="G5093" s="17" t="s">
        <v>95</v>
      </c>
      <c r="H5093" s="21">
        <v>280500</v>
      </c>
      <c r="I5093" s="20">
        <v>280565.21739130432</v>
      </c>
      <c r="J5093" s="19">
        <v>291700</v>
      </c>
      <c r="K5093" s="1"/>
      <c r="L5093" s="183"/>
      <c r="M5093" s="44" t="e">
        <f>VLOOKUP(#REF!,'[1]PL3 Danh muc đầy đủ'!$E$9:$X$9281,20,0)</f>
        <v>#REF!</v>
      </c>
      <c r="N5093" s="44" t="e">
        <f>M5093-#REF!</f>
        <v>#REF!</v>
      </c>
    </row>
    <row r="5094" spans="1:14" ht="18" x14ac:dyDescent="0.3">
      <c r="A5094" s="43">
        <v>5084</v>
      </c>
      <c r="B5094" s="17" t="s">
        <v>13062</v>
      </c>
      <c r="C5094" s="18" t="s">
        <v>18149</v>
      </c>
      <c r="D5094" s="17" t="s">
        <v>13063</v>
      </c>
      <c r="E5094" s="18" t="s">
        <v>16961</v>
      </c>
      <c r="F5094" s="18" t="s">
        <v>16961</v>
      </c>
      <c r="G5094" s="17" t="s">
        <v>95</v>
      </c>
      <c r="H5094" s="21">
        <v>308000</v>
      </c>
      <c r="I5094" s="20">
        <v>308017.3913043479</v>
      </c>
      <c r="J5094" s="19">
        <v>320300</v>
      </c>
      <c r="K5094" s="1"/>
      <c r="L5094" s="183"/>
      <c r="M5094" s="44" t="e">
        <f>VLOOKUP(#REF!,'[1]PL3 Danh muc đầy đủ'!$E$9:$X$9281,20,0)</f>
        <v>#REF!</v>
      </c>
      <c r="N5094" s="44" t="e">
        <f>M5094-#REF!</f>
        <v>#REF!</v>
      </c>
    </row>
    <row r="5095" spans="1:14" ht="18" x14ac:dyDescent="0.3">
      <c r="A5095" s="43">
        <v>5085</v>
      </c>
      <c r="B5095" s="17" t="s">
        <v>13064</v>
      </c>
      <c r="C5095" s="18" t="s">
        <v>18149</v>
      </c>
      <c r="D5095" s="17" t="s">
        <v>13065</v>
      </c>
      <c r="E5095" s="18" t="s">
        <v>16962</v>
      </c>
      <c r="F5095" s="18" t="s">
        <v>16962</v>
      </c>
      <c r="G5095" s="17" t="s">
        <v>1648</v>
      </c>
      <c r="H5095" s="21">
        <v>308000</v>
      </c>
      <c r="I5095" s="20">
        <v>308017.3913043479</v>
      </c>
      <c r="J5095" s="19">
        <v>320300</v>
      </c>
      <c r="K5095" s="1"/>
      <c r="L5095" s="183"/>
      <c r="M5095" s="44" t="e">
        <f>VLOOKUP(#REF!,'[1]PL3 Danh muc đầy đủ'!$E$9:$X$9281,20,0)</f>
        <v>#REF!</v>
      </c>
      <c r="N5095" s="44" t="e">
        <f>M5095-#REF!</f>
        <v>#REF!</v>
      </c>
    </row>
    <row r="5096" spans="1:14" ht="36" x14ac:dyDescent="0.3">
      <c r="A5096" s="43">
        <v>5086</v>
      </c>
      <c r="B5096" s="17" t="s">
        <v>13066</v>
      </c>
      <c r="C5096" s="18" t="s">
        <v>18167</v>
      </c>
      <c r="D5096" s="17" t="s">
        <v>13067</v>
      </c>
      <c r="E5096" s="18" t="s">
        <v>13068</v>
      </c>
      <c r="F5096" s="18" t="s">
        <v>13068</v>
      </c>
      <c r="G5096" s="17" t="s">
        <v>1648</v>
      </c>
      <c r="H5096" s="21">
        <v>36500</v>
      </c>
      <c r="I5096" s="20">
        <v>36598.260869565216</v>
      </c>
      <c r="J5096" s="19">
        <v>38000</v>
      </c>
      <c r="K5096" s="1"/>
      <c r="L5096" s="183"/>
      <c r="M5096" s="44" t="e">
        <f>VLOOKUP(#REF!,'[1]PL3 Danh muc đầy đủ'!$E$9:$X$9281,20,0)</f>
        <v>#REF!</v>
      </c>
      <c r="N5096" s="44" t="e">
        <f>M5096-#REF!</f>
        <v>#REF!</v>
      </c>
    </row>
    <row r="5097" spans="1:14" ht="54" x14ac:dyDescent="0.3">
      <c r="A5097" s="43">
        <v>5087</v>
      </c>
      <c r="B5097" s="17" t="s">
        <v>13069</v>
      </c>
      <c r="C5097" s="18" t="s">
        <v>18167</v>
      </c>
      <c r="D5097" s="17" t="s">
        <v>13070</v>
      </c>
      <c r="E5097" s="18" t="s">
        <v>13071</v>
      </c>
      <c r="F5097" s="18" t="s">
        <v>13071</v>
      </c>
      <c r="G5097" s="17" t="s">
        <v>1633</v>
      </c>
      <c r="H5097" s="21">
        <v>245500</v>
      </c>
      <c r="I5097" s="20">
        <v>245565.21739130429</v>
      </c>
      <c r="J5097" s="19">
        <v>255300</v>
      </c>
      <c r="K5097" s="1"/>
      <c r="L5097" s="183"/>
      <c r="M5097" s="44" t="e">
        <f>VLOOKUP(#REF!,'[1]PL3 Danh muc đầy đủ'!$E$9:$X$9281,20,0)</f>
        <v>#REF!</v>
      </c>
      <c r="N5097" s="44" t="e">
        <f>M5097-#REF!</f>
        <v>#REF!</v>
      </c>
    </row>
    <row r="5098" spans="1:14" ht="36" x14ac:dyDescent="0.3">
      <c r="A5098" s="43">
        <v>5088</v>
      </c>
      <c r="B5098" s="17" t="s">
        <v>13072</v>
      </c>
      <c r="C5098" s="18" t="s">
        <v>18167</v>
      </c>
      <c r="D5098" s="17" t="s">
        <v>13073</v>
      </c>
      <c r="E5098" s="18" t="s">
        <v>16963</v>
      </c>
      <c r="F5098" s="18" t="s">
        <v>16963</v>
      </c>
      <c r="G5098" s="17" t="s">
        <v>1633</v>
      </c>
      <c r="H5098" s="21">
        <v>245500</v>
      </c>
      <c r="I5098" s="20">
        <v>245565.21739130429</v>
      </c>
      <c r="J5098" s="19">
        <v>255300</v>
      </c>
      <c r="K5098" s="1"/>
      <c r="L5098" s="183"/>
      <c r="M5098" s="44" t="e">
        <f>VLOOKUP(#REF!,'[1]PL3 Danh muc đầy đủ'!$E$9:$X$9281,20,0)</f>
        <v>#REF!</v>
      </c>
      <c r="N5098" s="44" t="e">
        <f>M5098-#REF!</f>
        <v>#REF!</v>
      </c>
    </row>
    <row r="5099" spans="1:14" ht="36" x14ac:dyDescent="0.3">
      <c r="A5099" s="43">
        <v>5089</v>
      </c>
      <c r="B5099" s="17" t="s">
        <v>13074</v>
      </c>
      <c r="C5099" s="18" t="s">
        <v>18167</v>
      </c>
      <c r="D5099" s="17" t="s">
        <v>13075</v>
      </c>
      <c r="E5099" s="18" t="s">
        <v>13076</v>
      </c>
      <c r="F5099" s="18" t="s">
        <v>13076</v>
      </c>
      <c r="G5099" s="17" t="s">
        <v>1633</v>
      </c>
      <c r="H5099" s="21">
        <v>245500</v>
      </c>
      <c r="I5099" s="20">
        <v>245565.21739130429</v>
      </c>
      <c r="J5099" s="19">
        <v>255300</v>
      </c>
      <c r="K5099" s="1"/>
      <c r="L5099" s="183"/>
      <c r="M5099" s="44" t="e">
        <f>VLOOKUP(#REF!,'[1]PL3 Danh muc đầy đủ'!$E$9:$X$9281,20,0)</f>
        <v>#REF!</v>
      </c>
      <c r="N5099" s="44" t="e">
        <f>M5099-#REF!</f>
        <v>#REF!</v>
      </c>
    </row>
    <row r="5100" spans="1:14" ht="36" x14ac:dyDescent="0.3">
      <c r="A5100" s="43">
        <v>5090</v>
      </c>
      <c r="B5100" s="17" t="s">
        <v>13077</v>
      </c>
      <c r="C5100" s="18" t="s">
        <v>18167</v>
      </c>
      <c r="D5100" s="17" t="s">
        <v>13078</v>
      </c>
      <c r="E5100" s="18" t="s">
        <v>13079</v>
      </c>
      <c r="F5100" s="18" t="s">
        <v>13079</v>
      </c>
      <c r="G5100" s="17" t="s">
        <v>1633</v>
      </c>
      <c r="H5100" s="21">
        <v>245500</v>
      </c>
      <c r="I5100" s="20">
        <v>245565.21739130429</v>
      </c>
      <c r="J5100" s="19">
        <v>255300</v>
      </c>
      <c r="K5100" s="1"/>
      <c r="L5100" s="183"/>
      <c r="M5100" s="44" t="e">
        <f>VLOOKUP(#REF!,'[1]PL3 Danh muc đầy đủ'!$E$9:$X$9281,20,0)</f>
        <v>#REF!</v>
      </c>
      <c r="N5100" s="44" t="e">
        <f>M5100-#REF!</f>
        <v>#REF!</v>
      </c>
    </row>
    <row r="5101" spans="1:14" ht="36" x14ac:dyDescent="0.3">
      <c r="A5101" s="43">
        <v>5091</v>
      </c>
      <c r="B5101" s="17" t="s">
        <v>13080</v>
      </c>
      <c r="C5101" s="18" t="s">
        <v>18167</v>
      </c>
      <c r="D5101" s="17" t="s">
        <v>13081</v>
      </c>
      <c r="E5101" s="18" t="s">
        <v>13082</v>
      </c>
      <c r="F5101" s="18" t="s">
        <v>13082</v>
      </c>
      <c r="G5101" s="17" t="s">
        <v>1633</v>
      </c>
      <c r="H5101" s="21">
        <v>245500</v>
      </c>
      <c r="I5101" s="20">
        <v>245565.21739130429</v>
      </c>
      <c r="J5101" s="19">
        <v>255300</v>
      </c>
      <c r="K5101" s="1"/>
      <c r="L5101" s="183"/>
      <c r="M5101" s="44" t="e">
        <f>VLOOKUP(#REF!,'[1]PL3 Danh muc đầy đủ'!$E$9:$X$9281,20,0)</f>
        <v>#REF!</v>
      </c>
      <c r="N5101" s="44" t="e">
        <f>M5101-#REF!</f>
        <v>#REF!</v>
      </c>
    </row>
    <row r="5102" spans="1:14" ht="54" x14ac:dyDescent="0.3">
      <c r="A5102" s="43">
        <v>5092</v>
      </c>
      <c r="B5102" s="17" t="s">
        <v>13083</v>
      </c>
      <c r="C5102" s="18" t="s">
        <v>18149</v>
      </c>
      <c r="D5102" s="17" t="s">
        <v>13084</v>
      </c>
      <c r="E5102" s="18" t="s">
        <v>13085</v>
      </c>
      <c r="F5102" s="18" t="s">
        <v>13085</v>
      </c>
      <c r="G5102" s="17" t="s">
        <v>1633</v>
      </c>
      <c r="H5102" s="21">
        <v>245500</v>
      </c>
      <c r="I5102" s="20">
        <v>245565.21739130429</v>
      </c>
      <c r="J5102" s="19">
        <v>255300</v>
      </c>
      <c r="K5102" s="1"/>
      <c r="L5102" s="183"/>
      <c r="M5102" s="44" t="e">
        <f>VLOOKUP(#REF!,'[1]PL3 Danh muc đầy đủ'!$E$9:$X$9281,20,0)</f>
        <v>#REF!</v>
      </c>
      <c r="N5102" s="44" t="e">
        <f>M5102-#REF!</f>
        <v>#REF!</v>
      </c>
    </row>
    <row r="5103" spans="1:14" ht="36" x14ac:dyDescent="0.3">
      <c r="A5103" s="43">
        <v>5093</v>
      </c>
      <c r="B5103" s="17" t="s">
        <v>13086</v>
      </c>
      <c r="C5103" s="18" t="s">
        <v>18149</v>
      </c>
      <c r="D5103" s="17" t="s">
        <v>13087</v>
      </c>
      <c r="E5103" s="18" t="s">
        <v>16963</v>
      </c>
      <c r="F5103" s="18" t="s">
        <v>16963</v>
      </c>
      <c r="G5103" s="17" t="s">
        <v>1633</v>
      </c>
      <c r="H5103" s="21">
        <v>245500</v>
      </c>
      <c r="I5103" s="20">
        <v>245565.21739130429</v>
      </c>
      <c r="J5103" s="19">
        <v>255300</v>
      </c>
      <c r="K5103" s="1"/>
      <c r="L5103" s="183"/>
      <c r="M5103" s="44" t="e">
        <f>VLOOKUP(#REF!,'[1]PL3 Danh muc đầy đủ'!$E$9:$X$9281,20,0)</f>
        <v>#REF!</v>
      </c>
      <c r="N5103" s="44" t="e">
        <f>M5103-#REF!</f>
        <v>#REF!</v>
      </c>
    </row>
    <row r="5104" spans="1:14" ht="36" x14ac:dyDescent="0.3">
      <c r="A5104" s="43">
        <v>5094</v>
      </c>
      <c r="B5104" s="17" t="s">
        <v>13088</v>
      </c>
      <c r="C5104" s="18" t="s">
        <v>18149</v>
      </c>
      <c r="D5104" s="17" t="s">
        <v>13089</v>
      </c>
      <c r="E5104" s="18" t="s">
        <v>13076</v>
      </c>
      <c r="F5104" s="18" t="s">
        <v>13076</v>
      </c>
      <c r="G5104" s="17" t="s">
        <v>1633</v>
      </c>
      <c r="H5104" s="21">
        <v>245500</v>
      </c>
      <c r="I5104" s="20">
        <v>245565.21739130429</v>
      </c>
      <c r="J5104" s="19">
        <v>255300</v>
      </c>
      <c r="K5104" s="1"/>
      <c r="L5104" s="183"/>
      <c r="M5104" s="44" t="e">
        <f>VLOOKUP(#REF!,'[1]PL3 Danh muc đầy đủ'!$E$9:$X$9281,20,0)</f>
        <v>#REF!</v>
      </c>
      <c r="N5104" s="44" t="e">
        <f>M5104-#REF!</f>
        <v>#REF!</v>
      </c>
    </row>
    <row r="5105" spans="1:14" ht="36" x14ac:dyDescent="0.3">
      <c r="A5105" s="43">
        <v>5095</v>
      </c>
      <c r="B5105" s="17" t="s">
        <v>13090</v>
      </c>
      <c r="C5105" s="18" t="s">
        <v>18149</v>
      </c>
      <c r="D5105" s="17" t="s">
        <v>13091</v>
      </c>
      <c r="E5105" s="18" t="s">
        <v>13079</v>
      </c>
      <c r="F5105" s="18" t="s">
        <v>13079</v>
      </c>
      <c r="G5105" s="17" t="s">
        <v>1633</v>
      </c>
      <c r="H5105" s="21">
        <v>245500</v>
      </c>
      <c r="I5105" s="20">
        <v>245565.21739130429</v>
      </c>
      <c r="J5105" s="19">
        <v>255300</v>
      </c>
      <c r="K5105" s="1"/>
      <c r="L5105" s="183"/>
      <c r="M5105" s="44" t="e">
        <f>VLOOKUP(#REF!,'[1]PL3 Danh muc đầy đủ'!$E$9:$X$9281,20,0)</f>
        <v>#REF!</v>
      </c>
      <c r="N5105" s="44" t="e">
        <f>M5105-#REF!</f>
        <v>#REF!</v>
      </c>
    </row>
    <row r="5106" spans="1:14" ht="36" x14ac:dyDescent="0.3">
      <c r="A5106" s="43">
        <v>5096</v>
      </c>
      <c r="B5106" s="17" t="s">
        <v>13092</v>
      </c>
      <c r="C5106" s="18" t="s">
        <v>18149</v>
      </c>
      <c r="D5106" s="17" t="s">
        <v>13093</v>
      </c>
      <c r="E5106" s="18" t="s">
        <v>13094</v>
      </c>
      <c r="F5106" s="18" t="s">
        <v>13094</v>
      </c>
      <c r="G5106" s="17" t="s">
        <v>1633</v>
      </c>
      <c r="H5106" s="21">
        <v>245500</v>
      </c>
      <c r="I5106" s="20">
        <v>245565.21739130429</v>
      </c>
      <c r="J5106" s="19">
        <v>255300</v>
      </c>
      <c r="K5106" s="1"/>
      <c r="L5106" s="183"/>
      <c r="M5106" s="44" t="e">
        <f>VLOOKUP(#REF!,'[1]PL3 Danh muc đầy đủ'!$E$9:$X$9281,20,0)</f>
        <v>#REF!</v>
      </c>
      <c r="N5106" s="44" t="e">
        <f>M5106-#REF!</f>
        <v>#REF!</v>
      </c>
    </row>
    <row r="5107" spans="1:14" ht="18" x14ac:dyDescent="0.3">
      <c r="A5107" s="43">
        <v>5097</v>
      </c>
      <c r="B5107" s="17" t="s">
        <v>13095</v>
      </c>
      <c r="C5107" s="18" t="s">
        <v>18167</v>
      </c>
      <c r="D5107" s="17" t="s">
        <v>13096</v>
      </c>
      <c r="E5107" s="18" t="s">
        <v>13097</v>
      </c>
      <c r="F5107" s="18" t="s">
        <v>13097</v>
      </c>
      <c r="G5107" s="17" t="s">
        <v>20</v>
      </c>
      <c r="H5107" s="21">
        <v>369500</v>
      </c>
      <c r="I5107" s="20">
        <v>369530.4347826087</v>
      </c>
      <c r="J5107" s="19">
        <v>384300</v>
      </c>
      <c r="K5107" s="1"/>
      <c r="L5107" s="183"/>
      <c r="M5107" s="44" t="e">
        <f>VLOOKUP(#REF!,'[1]PL3 Danh muc đầy đủ'!$E$9:$X$9281,20,0)</f>
        <v>#REF!</v>
      </c>
      <c r="N5107" s="44" t="e">
        <f>M5107-#REF!</f>
        <v>#REF!</v>
      </c>
    </row>
    <row r="5108" spans="1:14" ht="18" x14ac:dyDescent="0.3">
      <c r="A5108" s="43">
        <v>5098</v>
      </c>
      <c r="B5108" s="17" t="s">
        <v>13098</v>
      </c>
      <c r="C5108" s="18" t="s">
        <v>18149</v>
      </c>
      <c r="D5108" s="17" t="s">
        <v>13099</v>
      </c>
      <c r="E5108" s="18" t="s">
        <v>13097</v>
      </c>
      <c r="F5108" s="18" t="s">
        <v>13097</v>
      </c>
      <c r="G5108" s="17" t="s">
        <v>20</v>
      </c>
      <c r="H5108" s="21">
        <v>369500</v>
      </c>
      <c r="I5108" s="20">
        <v>369530.4347826087</v>
      </c>
      <c r="J5108" s="19">
        <v>384300</v>
      </c>
      <c r="K5108" s="1"/>
      <c r="L5108" s="183"/>
      <c r="M5108" s="44" t="e">
        <f>VLOOKUP(#REF!,'[1]PL3 Danh muc đầy đủ'!$E$9:$X$9281,20,0)</f>
        <v>#REF!</v>
      </c>
      <c r="N5108" s="44" t="e">
        <f>M5108-#REF!</f>
        <v>#REF!</v>
      </c>
    </row>
    <row r="5109" spans="1:14" ht="18" x14ac:dyDescent="0.3">
      <c r="A5109" s="43">
        <v>5099</v>
      </c>
      <c r="B5109" s="17" t="s">
        <v>13100</v>
      </c>
      <c r="C5109" s="18" t="s">
        <v>18147</v>
      </c>
      <c r="D5109" s="17" t="s">
        <v>13101</v>
      </c>
      <c r="E5109" s="18" t="s">
        <v>13102</v>
      </c>
      <c r="F5109" s="18" t="s">
        <v>13102</v>
      </c>
      <c r="G5109" s="17" t="s">
        <v>18</v>
      </c>
      <c r="H5109" s="21">
        <v>952100</v>
      </c>
      <c r="I5109" s="20">
        <v>952191.30434782617</v>
      </c>
      <c r="J5109" s="19">
        <v>990200</v>
      </c>
      <c r="K5109" s="1"/>
      <c r="L5109" s="183"/>
      <c r="M5109" s="44" t="e">
        <f>VLOOKUP(#REF!,'[1]PL3 Danh muc đầy đủ'!$E$9:$X$9281,20,0)</f>
        <v>#REF!</v>
      </c>
      <c r="N5109" s="44" t="e">
        <f>M5109-#REF!</f>
        <v>#REF!</v>
      </c>
    </row>
    <row r="5110" spans="1:14" ht="36" x14ac:dyDescent="0.3">
      <c r="A5110" s="43">
        <v>5100</v>
      </c>
      <c r="B5110" s="17" t="s">
        <v>13103</v>
      </c>
      <c r="C5110" s="18" t="s">
        <v>18149</v>
      </c>
      <c r="D5110" s="17" t="s">
        <v>13104</v>
      </c>
      <c r="E5110" s="18" t="s">
        <v>13105</v>
      </c>
      <c r="F5110" s="18" t="s">
        <v>13105</v>
      </c>
      <c r="G5110" s="17" t="s">
        <v>18</v>
      </c>
      <c r="H5110" s="21">
        <v>952100</v>
      </c>
      <c r="I5110" s="20">
        <v>952191.30434782617</v>
      </c>
      <c r="J5110" s="19">
        <v>990200</v>
      </c>
      <c r="K5110" s="1"/>
      <c r="L5110" s="183"/>
      <c r="M5110" s="44" t="e">
        <f>VLOOKUP(#REF!,'[1]PL3 Danh muc đầy đủ'!$E$9:$X$9281,20,0)</f>
        <v>#REF!</v>
      </c>
      <c r="N5110" s="44" t="e">
        <f>M5110-#REF!</f>
        <v>#REF!</v>
      </c>
    </row>
    <row r="5111" spans="1:14" ht="36" x14ac:dyDescent="0.3">
      <c r="A5111" s="43">
        <v>5101</v>
      </c>
      <c r="B5111" s="17" t="s">
        <v>13106</v>
      </c>
      <c r="C5111" s="18" t="s">
        <v>18147</v>
      </c>
      <c r="D5111" s="17" t="s">
        <v>13107</v>
      </c>
      <c r="E5111" s="18" t="s">
        <v>13108</v>
      </c>
      <c r="F5111" s="18" t="s">
        <v>13108</v>
      </c>
      <c r="G5111" s="17" t="s">
        <v>18</v>
      </c>
      <c r="H5111" s="21">
        <v>521000</v>
      </c>
      <c r="I5111" s="20">
        <v>521095.65217391308</v>
      </c>
      <c r="J5111" s="19">
        <v>541900</v>
      </c>
      <c r="K5111" s="1"/>
      <c r="L5111" s="183"/>
      <c r="M5111" s="44" t="e">
        <f>VLOOKUP(#REF!,'[1]PL3 Danh muc đầy đủ'!$E$9:$X$9281,20,0)</f>
        <v>#REF!</v>
      </c>
      <c r="N5111" s="44" t="e">
        <f>M5111-#REF!</f>
        <v>#REF!</v>
      </c>
    </row>
    <row r="5112" spans="1:14" ht="18" x14ac:dyDescent="0.3">
      <c r="A5112" s="43">
        <v>5102</v>
      </c>
      <c r="B5112" s="17" t="s">
        <v>13109</v>
      </c>
      <c r="C5112" s="18" t="s">
        <v>18147</v>
      </c>
      <c r="D5112" s="17" t="s">
        <v>13110</v>
      </c>
      <c r="E5112" s="18" t="s">
        <v>13111</v>
      </c>
      <c r="F5112" s="18" t="s">
        <v>13111</v>
      </c>
      <c r="G5112" s="17" t="s">
        <v>24</v>
      </c>
      <c r="H5112" s="21">
        <v>521000</v>
      </c>
      <c r="I5112" s="20">
        <v>521095.65217391308</v>
      </c>
      <c r="J5112" s="19">
        <v>541900</v>
      </c>
      <c r="K5112" s="1"/>
      <c r="L5112" s="183"/>
      <c r="M5112" s="44" t="e">
        <f>VLOOKUP(#REF!,'[1]PL3 Danh muc đầy đủ'!$E$9:$X$9281,20,0)</f>
        <v>#REF!</v>
      </c>
      <c r="N5112" s="44" t="e">
        <f>M5112-#REF!</f>
        <v>#REF!</v>
      </c>
    </row>
    <row r="5113" spans="1:14" ht="18" x14ac:dyDescent="0.3">
      <c r="A5113" s="43">
        <v>5103</v>
      </c>
      <c r="B5113" s="17" t="s">
        <v>13112</v>
      </c>
      <c r="C5113" s="18" t="s">
        <v>18147</v>
      </c>
      <c r="D5113" s="17" t="s">
        <v>13113</v>
      </c>
      <c r="E5113" s="18" t="s">
        <v>13114</v>
      </c>
      <c r="F5113" s="18" t="s">
        <v>13114</v>
      </c>
      <c r="G5113" s="17" t="s">
        <v>24</v>
      </c>
      <c r="H5113" s="21">
        <v>521000</v>
      </c>
      <c r="I5113" s="20">
        <v>521095.65217391308</v>
      </c>
      <c r="J5113" s="19">
        <v>541900</v>
      </c>
      <c r="K5113" s="1"/>
      <c r="L5113" s="183"/>
      <c r="M5113" s="44" t="e">
        <f>VLOOKUP(#REF!,'[1]PL3 Danh muc đầy đủ'!$E$9:$X$9281,20,0)</f>
        <v>#REF!</v>
      </c>
      <c r="N5113" s="44" t="e">
        <f>M5113-#REF!</f>
        <v>#REF!</v>
      </c>
    </row>
    <row r="5114" spans="1:14" ht="36" x14ac:dyDescent="0.3">
      <c r="A5114" s="43">
        <v>5104</v>
      </c>
      <c r="B5114" s="17" t="s">
        <v>13115</v>
      </c>
      <c r="C5114" s="18" t="s">
        <v>18147</v>
      </c>
      <c r="D5114" s="17" t="s">
        <v>13116</v>
      </c>
      <c r="E5114" s="18" t="s">
        <v>16964</v>
      </c>
      <c r="F5114" s="18" t="s">
        <v>16964</v>
      </c>
      <c r="G5114" s="17" t="s">
        <v>18</v>
      </c>
      <c r="H5114" s="21">
        <v>481000</v>
      </c>
      <c r="I5114" s="20">
        <v>481095.65217391308</v>
      </c>
      <c r="J5114" s="19">
        <v>500300</v>
      </c>
      <c r="K5114" s="1"/>
      <c r="L5114" s="183"/>
      <c r="M5114" s="44" t="e">
        <f>VLOOKUP(#REF!,'[1]PL3 Danh muc đầy đủ'!$E$9:$X$9281,20,0)</f>
        <v>#REF!</v>
      </c>
      <c r="N5114" s="44" t="e">
        <f>M5114-#REF!</f>
        <v>#REF!</v>
      </c>
    </row>
    <row r="5115" spans="1:14" ht="18" x14ac:dyDescent="0.3">
      <c r="A5115" s="43">
        <v>5105</v>
      </c>
      <c r="B5115" s="17" t="s">
        <v>13117</v>
      </c>
      <c r="C5115" s="18" t="s">
        <v>18167</v>
      </c>
      <c r="D5115" s="17" t="s">
        <v>13118</v>
      </c>
      <c r="E5115" s="18" t="s">
        <v>13119</v>
      </c>
      <c r="F5115" s="18" t="s">
        <v>13119</v>
      </c>
      <c r="G5115" s="17" t="s">
        <v>20</v>
      </c>
      <c r="H5115" s="21">
        <v>344200</v>
      </c>
      <c r="I5115" s="20">
        <v>344295.65217391308</v>
      </c>
      <c r="J5115" s="19">
        <v>358000</v>
      </c>
      <c r="K5115" s="1"/>
      <c r="L5115" s="183"/>
      <c r="M5115" s="44" t="e">
        <f>VLOOKUP(#REF!,'[1]PL3 Danh muc đầy đủ'!$E$9:$X$9281,20,0)</f>
        <v>#REF!</v>
      </c>
      <c r="N5115" s="44" t="e">
        <f>M5115-#REF!</f>
        <v>#REF!</v>
      </c>
    </row>
    <row r="5116" spans="1:14" ht="18" x14ac:dyDescent="0.3">
      <c r="A5116" s="43">
        <v>5106</v>
      </c>
      <c r="B5116" s="17" t="s">
        <v>13120</v>
      </c>
      <c r="C5116" s="18" t="s">
        <v>18167</v>
      </c>
      <c r="D5116" s="17" t="s">
        <v>13121</v>
      </c>
      <c r="E5116" s="18" t="s">
        <v>13122</v>
      </c>
      <c r="F5116" s="18" t="s">
        <v>13122</v>
      </c>
      <c r="G5116" s="17" t="s">
        <v>20</v>
      </c>
      <c r="H5116" s="21">
        <v>344200</v>
      </c>
      <c r="I5116" s="20">
        <v>344295.65217391308</v>
      </c>
      <c r="J5116" s="19">
        <v>358000</v>
      </c>
      <c r="K5116" s="1"/>
      <c r="L5116" s="183"/>
      <c r="M5116" s="44" t="e">
        <f>VLOOKUP(#REF!,'[1]PL3 Danh muc đầy đủ'!$E$9:$X$9281,20,0)</f>
        <v>#REF!</v>
      </c>
      <c r="N5116" s="44" t="e">
        <f>M5116-#REF!</f>
        <v>#REF!</v>
      </c>
    </row>
    <row r="5117" spans="1:14" ht="18" x14ac:dyDescent="0.3">
      <c r="A5117" s="43">
        <v>5107</v>
      </c>
      <c r="B5117" s="17" t="s">
        <v>13123</v>
      </c>
      <c r="C5117" s="18" t="s">
        <v>18167</v>
      </c>
      <c r="D5117" s="17" t="s">
        <v>13124</v>
      </c>
      <c r="E5117" s="18" t="s">
        <v>13125</v>
      </c>
      <c r="F5117" s="18" t="s">
        <v>13125</v>
      </c>
      <c r="G5117" s="17" t="s">
        <v>20</v>
      </c>
      <c r="H5117" s="21">
        <v>344200</v>
      </c>
      <c r="I5117" s="20">
        <v>344295.65217391308</v>
      </c>
      <c r="J5117" s="19">
        <v>358000</v>
      </c>
      <c r="K5117" s="1"/>
      <c r="L5117" s="183"/>
      <c r="M5117" s="44" t="e">
        <f>VLOOKUP(#REF!,'[1]PL3 Danh muc đầy đủ'!$E$9:$X$9281,20,0)</f>
        <v>#REF!</v>
      </c>
      <c r="N5117" s="44" t="e">
        <f>M5117-#REF!</f>
        <v>#REF!</v>
      </c>
    </row>
    <row r="5118" spans="1:14" ht="18" x14ac:dyDescent="0.3">
      <c r="A5118" s="43">
        <v>5108</v>
      </c>
      <c r="B5118" s="17" t="s">
        <v>13126</v>
      </c>
      <c r="C5118" s="18" t="s">
        <v>18148</v>
      </c>
      <c r="D5118" s="17" t="s">
        <v>12704</v>
      </c>
      <c r="E5118" s="18" t="s">
        <v>12705</v>
      </c>
      <c r="F5118" s="18" t="s">
        <v>17191</v>
      </c>
      <c r="G5118" s="17" t="s">
        <v>95</v>
      </c>
      <c r="H5118" s="21">
        <v>344200</v>
      </c>
      <c r="I5118" s="20">
        <v>344295.65217391308</v>
      </c>
      <c r="J5118" s="19">
        <v>358000</v>
      </c>
      <c r="K5118" s="1"/>
      <c r="L5118" s="183"/>
      <c r="M5118" s="44" t="e">
        <f>VLOOKUP(#REF!,'[1]PL3 Danh muc đầy đủ'!$E$9:$X$9281,20,0)</f>
        <v>#REF!</v>
      </c>
      <c r="N5118" s="44" t="e">
        <f>M5118-#REF!</f>
        <v>#REF!</v>
      </c>
    </row>
    <row r="5119" spans="1:14" ht="18" x14ac:dyDescent="0.3">
      <c r="A5119" s="43">
        <v>5109</v>
      </c>
      <c r="B5119" s="17" t="s">
        <v>13127</v>
      </c>
      <c r="C5119" s="18" t="s">
        <v>18149</v>
      </c>
      <c r="D5119" s="17" t="s">
        <v>13128</v>
      </c>
      <c r="E5119" s="18" t="s">
        <v>13119</v>
      </c>
      <c r="F5119" s="18" t="s">
        <v>13119</v>
      </c>
      <c r="G5119" s="17" t="s">
        <v>20</v>
      </c>
      <c r="H5119" s="21">
        <v>344200</v>
      </c>
      <c r="I5119" s="20">
        <v>344295.65217391308</v>
      </c>
      <c r="J5119" s="19">
        <v>358000</v>
      </c>
      <c r="K5119" s="1"/>
      <c r="L5119" s="183"/>
      <c r="M5119" s="44" t="e">
        <f>VLOOKUP(#REF!,'[1]PL3 Danh muc đầy đủ'!$E$9:$X$9281,20,0)</f>
        <v>#REF!</v>
      </c>
      <c r="N5119" s="44" t="e">
        <f>M5119-#REF!</f>
        <v>#REF!</v>
      </c>
    </row>
    <row r="5120" spans="1:14" ht="18" x14ac:dyDescent="0.3">
      <c r="A5120" s="43">
        <v>5110</v>
      </c>
      <c r="B5120" s="17" t="s">
        <v>13129</v>
      </c>
      <c r="C5120" s="18" t="s">
        <v>18149</v>
      </c>
      <c r="D5120" s="17" t="s">
        <v>13130</v>
      </c>
      <c r="E5120" s="18" t="s">
        <v>13122</v>
      </c>
      <c r="F5120" s="18" t="s">
        <v>13122</v>
      </c>
      <c r="G5120" s="17" t="s">
        <v>20</v>
      </c>
      <c r="H5120" s="21">
        <v>344200</v>
      </c>
      <c r="I5120" s="20">
        <v>344295.65217391308</v>
      </c>
      <c r="J5120" s="19">
        <v>358000</v>
      </c>
      <c r="K5120" s="1"/>
      <c r="L5120" s="183"/>
      <c r="M5120" s="44" t="e">
        <f>VLOOKUP(#REF!,'[1]PL3 Danh muc đầy đủ'!$E$9:$X$9281,20,0)</f>
        <v>#REF!</v>
      </c>
      <c r="N5120" s="44" t="e">
        <f>M5120-#REF!</f>
        <v>#REF!</v>
      </c>
    </row>
    <row r="5121" spans="1:14" ht="18" x14ac:dyDescent="0.3">
      <c r="A5121" s="43">
        <v>5111</v>
      </c>
      <c r="B5121" s="17" t="s">
        <v>13131</v>
      </c>
      <c r="C5121" s="18" t="s">
        <v>18149</v>
      </c>
      <c r="D5121" s="17" t="s">
        <v>13132</v>
      </c>
      <c r="E5121" s="18" t="s">
        <v>13125</v>
      </c>
      <c r="F5121" s="18" t="s">
        <v>13125</v>
      </c>
      <c r="G5121" s="17" t="s">
        <v>20</v>
      </c>
      <c r="H5121" s="21">
        <v>344200</v>
      </c>
      <c r="I5121" s="20">
        <v>344295.65217391308</v>
      </c>
      <c r="J5121" s="19">
        <v>358000</v>
      </c>
      <c r="K5121" s="1"/>
      <c r="L5121" s="183"/>
      <c r="M5121" s="44" t="e">
        <f>VLOOKUP(#REF!,'[1]PL3 Danh muc đầy đủ'!$E$9:$X$9281,20,0)</f>
        <v>#REF!</v>
      </c>
      <c r="N5121" s="44" t="e">
        <f>M5121-#REF!</f>
        <v>#REF!</v>
      </c>
    </row>
    <row r="5122" spans="1:14" ht="18" x14ac:dyDescent="0.3">
      <c r="A5122" s="43">
        <v>5112</v>
      </c>
      <c r="B5122" s="17" t="s">
        <v>13133</v>
      </c>
      <c r="C5122" s="18" t="s">
        <v>18167</v>
      </c>
      <c r="D5122" s="17" t="s">
        <v>13134</v>
      </c>
      <c r="E5122" s="18" t="s">
        <v>13135</v>
      </c>
      <c r="F5122" s="18" t="s">
        <v>13135</v>
      </c>
      <c r="G5122" s="17" t="s">
        <v>18</v>
      </c>
      <c r="H5122" s="21">
        <v>601000</v>
      </c>
      <c r="I5122" s="20">
        <v>601095.65217391308</v>
      </c>
      <c r="J5122" s="19">
        <v>625100</v>
      </c>
      <c r="K5122" s="1"/>
      <c r="L5122" s="183"/>
      <c r="M5122" s="44" t="e">
        <f>VLOOKUP(#REF!,'[1]PL3 Danh muc đầy đủ'!$E$9:$X$9281,20,0)</f>
        <v>#REF!</v>
      </c>
      <c r="N5122" s="44" t="e">
        <f>M5122-#REF!</f>
        <v>#REF!</v>
      </c>
    </row>
    <row r="5123" spans="1:14" ht="18" x14ac:dyDescent="0.3">
      <c r="A5123" s="43">
        <v>5113</v>
      </c>
      <c r="B5123" s="17" t="s">
        <v>13136</v>
      </c>
      <c r="C5123" s="18" t="s">
        <v>18149</v>
      </c>
      <c r="D5123" s="17" t="s">
        <v>13137</v>
      </c>
      <c r="E5123" s="18" t="s">
        <v>13135</v>
      </c>
      <c r="F5123" s="18" t="s">
        <v>13135</v>
      </c>
      <c r="G5123" s="17" t="s">
        <v>18</v>
      </c>
      <c r="H5123" s="21">
        <v>601000</v>
      </c>
      <c r="I5123" s="20">
        <v>601095.65217391308</v>
      </c>
      <c r="J5123" s="19">
        <v>625100</v>
      </c>
      <c r="K5123" s="1"/>
      <c r="L5123" s="183"/>
      <c r="M5123" s="44" t="e">
        <f>VLOOKUP(#REF!,'[1]PL3 Danh muc đầy đủ'!$E$9:$X$9281,20,0)</f>
        <v>#REF!</v>
      </c>
      <c r="N5123" s="44" t="e">
        <f>M5123-#REF!</f>
        <v>#REF!</v>
      </c>
    </row>
    <row r="5124" spans="1:14" ht="36" x14ac:dyDescent="0.3">
      <c r="A5124" s="43">
        <v>5114</v>
      </c>
      <c r="B5124" s="17" t="s">
        <v>13138</v>
      </c>
      <c r="C5124" s="18" t="s">
        <v>18167</v>
      </c>
      <c r="D5124" s="17" t="s">
        <v>13139</v>
      </c>
      <c r="E5124" s="18" t="s">
        <v>13140</v>
      </c>
      <c r="F5124" s="18" t="s">
        <v>13140</v>
      </c>
      <c r="G5124" s="17" t="s">
        <v>24</v>
      </c>
      <c r="H5124" s="21">
        <v>1051700</v>
      </c>
      <c r="I5124" s="20">
        <v>1051739.1304347827</v>
      </c>
      <c r="J5124" s="19">
        <v>1093800</v>
      </c>
      <c r="K5124" s="1"/>
      <c r="L5124" s="183"/>
      <c r="M5124" s="44" t="e">
        <f>VLOOKUP(#REF!,'[1]PL3 Danh muc đầy đủ'!$E$9:$X$9281,20,0)</f>
        <v>#REF!</v>
      </c>
      <c r="N5124" s="44" t="e">
        <f>M5124-#REF!</f>
        <v>#REF!</v>
      </c>
    </row>
    <row r="5125" spans="1:14" ht="36" x14ac:dyDescent="0.3">
      <c r="A5125" s="43">
        <v>5115</v>
      </c>
      <c r="B5125" s="17" t="s">
        <v>13141</v>
      </c>
      <c r="C5125" s="18" t="s">
        <v>18148</v>
      </c>
      <c r="D5125" s="17" t="s">
        <v>13142</v>
      </c>
      <c r="E5125" s="18" t="s">
        <v>13143</v>
      </c>
      <c r="F5125" s="18" t="s">
        <v>13143</v>
      </c>
      <c r="G5125" s="17" t="s">
        <v>20</v>
      </c>
      <c r="H5125" s="21">
        <v>1051700</v>
      </c>
      <c r="I5125" s="20">
        <v>1051739.1304347827</v>
      </c>
      <c r="J5125" s="19">
        <v>1093800</v>
      </c>
      <c r="K5125" s="1"/>
      <c r="L5125" s="183"/>
      <c r="M5125" s="44" t="e">
        <f>VLOOKUP(#REF!,'[1]PL3 Danh muc đầy đủ'!$E$9:$X$9281,20,0)</f>
        <v>#REF!</v>
      </c>
      <c r="N5125" s="44" t="e">
        <f>M5125-#REF!</f>
        <v>#REF!</v>
      </c>
    </row>
    <row r="5126" spans="1:14" ht="36" x14ac:dyDescent="0.3">
      <c r="A5126" s="43">
        <v>5116</v>
      </c>
      <c r="B5126" s="17" t="s">
        <v>13144</v>
      </c>
      <c r="C5126" s="18" t="s">
        <v>18148</v>
      </c>
      <c r="D5126" s="17" t="s">
        <v>13145</v>
      </c>
      <c r="E5126" s="18" t="s">
        <v>13146</v>
      </c>
      <c r="F5126" s="18" t="s">
        <v>13146</v>
      </c>
      <c r="G5126" s="17" t="s">
        <v>20</v>
      </c>
      <c r="H5126" s="21">
        <v>1051700</v>
      </c>
      <c r="I5126" s="20">
        <v>1051739.1304347827</v>
      </c>
      <c r="J5126" s="19">
        <v>1093800</v>
      </c>
      <c r="K5126" s="1"/>
      <c r="L5126" s="183"/>
      <c r="M5126" s="44" t="e">
        <f>VLOOKUP(#REF!,'[1]PL3 Danh muc đầy đủ'!$E$9:$X$9281,20,0)</f>
        <v>#REF!</v>
      </c>
      <c r="N5126" s="44" t="e">
        <f>M5126-#REF!</f>
        <v>#REF!</v>
      </c>
    </row>
    <row r="5127" spans="1:14" ht="36" x14ac:dyDescent="0.3">
      <c r="A5127" s="43">
        <v>5117</v>
      </c>
      <c r="B5127" s="17" t="s">
        <v>13147</v>
      </c>
      <c r="C5127" s="18" t="s">
        <v>18149</v>
      </c>
      <c r="D5127" s="17" t="s">
        <v>13148</v>
      </c>
      <c r="E5127" s="18" t="s">
        <v>13140</v>
      </c>
      <c r="F5127" s="18" t="s">
        <v>13140</v>
      </c>
      <c r="G5127" s="17" t="s">
        <v>24</v>
      </c>
      <c r="H5127" s="21">
        <v>1051700</v>
      </c>
      <c r="I5127" s="20">
        <v>1051739.1304347827</v>
      </c>
      <c r="J5127" s="19">
        <v>1093800</v>
      </c>
      <c r="K5127" s="1"/>
      <c r="L5127" s="183"/>
      <c r="M5127" s="44" t="e">
        <f>VLOOKUP(#REF!,'[1]PL3 Danh muc đầy đủ'!$E$9:$X$9281,20,0)</f>
        <v>#REF!</v>
      </c>
      <c r="N5127" s="44" t="e">
        <f>M5127-#REF!</f>
        <v>#REF!</v>
      </c>
    </row>
    <row r="5128" spans="1:14" ht="36" x14ac:dyDescent="0.3">
      <c r="A5128" s="43">
        <v>5118</v>
      </c>
      <c r="B5128" s="17" t="s">
        <v>13149</v>
      </c>
      <c r="C5128" s="18" t="s">
        <v>18167</v>
      </c>
      <c r="D5128" s="17" t="s">
        <v>13150</v>
      </c>
      <c r="E5128" s="18" t="s">
        <v>13151</v>
      </c>
      <c r="F5128" s="18" t="s">
        <v>13151</v>
      </c>
      <c r="G5128" s="17" t="s">
        <v>18</v>
      </c>
      <c r="H5128" s="21">
        <v>771000</v>
      </c>
      <c r="I5128" s="20">
        <v>771095.65217391308</v>
      </c>
      <c r="J5128" s="19">
        <v>801900</v>
      </c>
      <c r="K5128" s="1"/>
      <c r="L5128" s="183"/>
      <c r="M5128" s="44" t="e">
        <f>VLOOKUP(#REF!,'[1]PL3 Danh muc đầy đủ'!$E$9:$X$9281,20,0)</f>
        <v>#REF!</v>
      </c>
      <c r="N5128" s="44" t="e">
        <f>M5128-#REF!</f>
        <v>#REF!</v>
      </c>
    </row>
    <row r="5129" spans="1:14" ht="36" x14ac:dyDescent="0.3">
      <c r="A5129" s="43">
        <v>5119</v>
      </c>
      <c r="B5129" s="17" t="s">
        <v>13152</v>
      </c>
      <c r="C5129" s="18" t="s">
        <v>18167</v>
      </c>
      <c r="D5129" s="17" t="s">
        <v>13153</v>
      </c>
      <c r="E5129" s="18" t="s">
        <v>13154</v>
      </c>
      <c r="F5129" s="18" t="s">
        <v>13154</v>
      </c>
      <c r="G5129" s="17" t="s">
        <v>24</v>
      </c>
      <c r="H5129" s="21">
        <v>771000</v>
      </c>
      <c r="I5129" s="20">
        <v>771095.65217391308</v>
      </c>
      <c r="J5129" s="19">
        <v>801900</v>
      </c>
      <c r="K5129" s="1"/>
      <c r="L5129" s="183"/>
      <c r="M5129" s="44" t="e">
        <f>VLOOKUP(#REF!,'[1]PL3 Danh muc đầy đủ'!$E$9:$X$9281,20,0)</f>
        <v>#REF!</v>
      </c>
      <c r="N5129" s="44" t="e">
        <f>M5129-#REF!</f>
        <v>#REF!</v>
      </c>
    </row>
    <row r="5130" spans="1:14" ht="36" x14ac:dyDescent="0.3">
      <c r="A5130" s="43">
        <v>5120</v>
      </c>
      <c r="B5130" s="17" t="s">
        <v>13155</v>
      </c>
      <c r="C5130" s="18" t="s">
        <v>18167</v>
      </c>
      <c r="D5130" s="17" t="s">
        <v>13156</v>
      </c>
      <c r="E5130" s="18" t="s">
        <v>13157</v>
      </c>
      <c r="F5130" s="18" t="s">
        <v>13157</v>
      </c>
      <c r="G5130" s="17" t="s">
        <v>20</v>
      </c>
      <c r="H5130" s="21">
        <v>771000</v>
      </c>
      <c r="I5130" s="20">
        <v>771095.65217391308</v>
      </c>
      <c r="J5130" s="19">
        <v>801900</v>
      </c>
      <c r="K5130" s="1"/>
      <c r="L5130" s="183"/>
      <c r="M5130" s="44" t="e">
        <f>VLOOKUP(#REF!,'[1]PL3 Danh muc đầy đủ'!$E$9:$X$9281,20,0)</f>
        <v>#REF!</v>
      </c>
      <c r="N5130" s="44" t="e">
        <f>M5130-#REF!</f>
        <v>#REF!</v>
      </c>
    </row>
    <row r="5131" spans="1:14" ht="36" x14ac:dyDescent="0.3">
      <c r="A5131" s="43">
        <v>5121</v>
      </c>
      <c r="B5131" s="17" t="s">
        <v>13158</v>
      </c>
      <c r="C5131" s="18" t="s">
        <v>18141</v>
      </c>
      <c r="D5131" s="17" t="s">
        <v>13159</v>
      </c>
      <c r="E5131" s="18" t="s">
        <v>13160</v>
      </c>
      <c r="F5131" s="18" t="s">
        <v>18095</v>
      </c>
      <c r="G5131" s="17" t="s">
        <v>24</v>
      </c>
      <c r="H5131" s="21">
        <v>771000</v>
      </c>
      <c r="I5131" s="20">
        <v>771095.65217391308</v>
      </c>
      <c r="J5131" s="19">
        <v>801900</v>
      </c>
      <c r="K5131" s="1"/>
      <c r="L5131" s="183"/>
      <c r="M5131" s="44" t="e">
        <f>VLOOKUP(#REF!,'[1]PL3 Danh muc đầy đủ'!$E$9:$X$9281,20,0)</f>
        <v>#REF!</v>
      </c>
      <c r="N5131" s="44" t="e">
        <f>M5131-#REF!</f>
        <v>#REF!</v>
      </c>
    </row>
    <row r="5132" spans="1:14" ht="36" x14ac:dyDescent="0.3">
      <c r="A5132" s="43">
        <v>5122</v>
      </c>
      <c r="B5132" s="17" t="s">
        <v>13161</v>
      </c>
      <c r="C5132" s="18" t="s">
        <v>18147</v>
      </c>
      <c r="D5132" s="17" t="s">
        <v>13162</v>
      </c>
      <c r="E5132" s="18" t="s">
        <v>13163</v>
      </c>
      <c r="F5132" s="18" t="s">
        <v>13163</v>
      </c>
      <c r="G5132" s="17" t="s">
        <v>18</v>
      </c>
      <c r="H5132" s="21">
        <v>771000</v>
      </c>
      <c r="I5132" s="20">
        <v>771095.65217391308</v>
      </c>
      <c r="J5132" s="19">
        <v>801900</v>
      </c>
      <c r="K5132" s="1"/>
      <c r="L5132" s="183"/>
      <c r="M5132" s="44" t="e">
        <f>VLOOKUP(#REF!,'[1]PL3 Danh muc đầy đủ'!$E$9:$X$9281,20,0)</f>
        <v>#REF!</v>
      </c>
      <c r="N5132" s="44" t="e">
        <f>M5132-#REF!</f>
        <v>#REF!</v>
      </c>
    </row>
    <row r="5133" spans="1:14" ht="36" x14ac:dyDescent="0.3">
      <c r="A5133" s="43">
        <v>5123</v>
      </c>
      <c r="B5133" s="17" t="s">
        <v>13164</v>
      </c>
      <c r="C5133" s="18" t="s">
        <v>18147</v>
      </c>
      <c r="D5133" s="17" t="s">
        <v>13165</v>
      </c>
      <c r="E5133" s="18" t="s">
        <v>13166</v>
      </c>
      <c r="F5133" s="18" t="s">
        <v>13166</v>
      </c>
      <c r="G5133" s="17" t="s">
        <v>24</v>
      </c>
      <c r="H5133" s="21">
        <v>771000</v>
      </c>
      <c r="I5133" s="20">
        <v>771095.65217391308</v>
      </c>
      <c r="J5133" s="19">
        <v>801900</v>
      </c>
      <c r="K5133" s="1"/>
      <c r="L5133" s="183"/>
      <c r="M5133" s="44" t="e">
        <f>VLOOKUP(#REF!,'[1]PL3 Danh muc đầy đủ'!$E$9:$X$9281,20,0)</f>
        <v>#REF!</v>
      </c>
      <c r="N5133" s="44" t="e">
        <f>M5133-#REF!</f>
        <v>#REF!</v>
      </c>
    </row>
    <row r="5134" spans="1:14" ht="36" x14ac:dyDescent="0.3">
      <c r="A5134" s="43">
        <v>5124</v>
      </c>
      <c r="B5134" s="17" t="s">
        <v>13167</v>
      </c>
      <c r="C5134" s="18" t="s">
        <v>18136</v>
      </c>
      <c r="D5134" s="17" t="s">
        <v>13168</v>
      </c>
      <c r="E5134" s="18" t="s">
        <v>16965</v>
      </c>
      <c r="F5134" s="18" t="s">
        <v>16965</v>
      </c>
      <c r="G5134" s="17" t="s">
        <v>20</v>
      </c>
      <c r="H5134" s="21">
        <v>771000</v>
      </c>
      <c r="I5134" s="20">
        <v>771095.65217391308</v>
      </c>
      <c r="J5134" s="19">
        <v>801900</v>
      </c>
      <c r="K5134" s="1"/>
      <c r="L5134" s="183"/>
      <c r="M5134" s="44" t="e">
        <f>VLOOKUP(#REF!,'[1]PL3 Danh muc đầy đủ'!$E$9:$X$9281,20,0)</f>
        <v>#REF!</v>
      </c>
      <c r="N5134" s="44" t="e">
        <f>M5134-#REF!</f>
        <v>#REF!</v>
      </c>
    </row>
    <row r="5135" spans="1:14" ht="36" x14ac:dyDescent="0.3">
      <c r="A5135" s="43">
        <v>5125</v>
      </c>
      <c r="B5135" s="17" t="s">
        <v>13169</v>
      </c>
      <c r="C5135" s="18" t="s">
        <v>18136</v>
      </c>
      <c r="D5135" s="17" t="s">
        <v>13170</v>
      </c>
      <c r="E5135" s="18" t="s">
        <v>16966</v>
      </c>
      <c r="F5135" s="18" t="s">
        <v>16966</v>
      </c>
      <c r="G5135" s="17" t="s">
        <v>18</v>
      </c>
      <c r="H5135" s="21">
        <v>771000</v>
      </c>
      <c r="I5135" s="20">
        <v>771095.65217391308</v>
      </c>
      <c r="J5135" s="19">
        <v>801900</v>
      </c>
      <c r="K5135" s="1"/>
      <c r="L5135" s="183"/>
      <c r="M5135" s="44" t="e">
        <f>VLOOKUP(#REF!,'[1]PL3 Danh muc đầy đủ'!$E$9:$X$9281,20,0)</f>
        <v>#REF!</v>
      </c>
      <c r="N5135" s="44" t="e">
        <f>M5135-#REF!</f>
        <v>#REF!</v>
      </c>
    </row>
    <row r="5136" spans="1:14" ht="36" x14ac:dyDescent="0.3">
      <c r="A5136" s="43">
        <v>5126</v>
      </c>
      <c r="B5136" s="17" t="s">
        <v>13171</v>
      </c>
      <c r="C5136" s="18" t="s">
        <v>18136</v>
      </c>
      <c r="D5136" s="17" t="s">
        <v>13172</v>
      </c>
      <c r="E5136" s="18" t="s">
        <v>13173</v>
      </c>
      <c r="F5136" s="18" t="s">
        <v>13173</v>
      </c>
      <c r="G5136" s="17" t="s">
        <v>20</v>
      </c>
      <c r="H5136" s="21">
        <v>771000</v>
      </c>
      <c r="I5136" s="20">
        <v>771095.65217391308</v>
      </c>
      <c r="J5136" s="19">
        <v>801900</v>
      </c>
      <c r="K5136" s="1"/>
      <c r="L5136" s="183"/>
      <c r="M5136" s="44" t="e">
        <f>VLOOKUP(#REF!,'[1]PL3 Danh muc đầy đủ'!$E$9:$X$9281,20,0)</f>
        <v>#REF!</v>
      </c>
      <c r="N5136" s="44" t="e">
        <f>M5136-#REF!</f>
        <v>#REF!</v>
      </c>
    </row>
    <row r="5137" spans="1:14" ht="36" x14ac:dyDescent="0.3">
      <c r="A5137" s="43">
        <v>5127</v>
      </c>
      <c r="B5137" s="17" t="s">
        <v>13174</v>
      </c>
      <c r="C5137" s="18" t="s">
        <v>18167</v>
      </c>
      <c r="D5137" s="17" t="s">
        <v>13175</v>
      </c>
      <c r="E5137" s="18" t="s">
        <v>13176</v>
      </c>
      <c r="F5137" s="18" t="s">
        <v>13176</v>
      </c>
      <c r="G5137" s="17" t="s">
        <v>24</v>
      </c>
      <c r="H5137" s="21">
        <v>1208800</v>
      </c>
      <c r="I5137" s="20">
        <v>1208860.869565218</v>
      </c>
      <c r="J5137" s="19">
        <v>1257200</v>
      </c>
      <c r="K5137" s="1"/>
      <c r="L5137" s="183"/>
      <c r="M5137" s="44" t="e">
        <f>VLOOKUP(#REF!,'[1]PL3 Danh muc đầy đủ'!$E$9:$X$9281,20,0)</f>
        <v>#REF!</v>
      </c>
      <c r="N5137" s="44" t="e">
        <f>M5137-#REF!</f>
        <v>#REF!</v>
      </c>
    </row>
    <row r="5138" spans="1:14" ht="36" x14ac:dyDescent="0.3">
      <c r="A5138" s="43">
        <v>5128</v>
      </c>
      <c r="B5138" s="17" t="s">
        <v>13178</v>
      </c>
      <c r="C5138" s="18" t="s">
        <v>18167</v>
      </c>
      <c r="D5138" s="17" t="s">
        <v>13179</v>
      </c>
      <c r="E5138" s="18" t="s">
        <v>13180</v>
      </c>
      <c r="F5138" s="18" t="s">
        <v>13180</v>
      </c>
      <c r="G5138" s="17" t="s">
        <v>24</v>
      </c>
      <c r="H5138" s="21">
        <v>1208800</v>
      </c>
      <c r="I5138" s="20">
        <v>1208860.869565218</v>
      </c>
      <c r="J5138" s="19">
        <v>1257200</v>
      </c>
      <c r="K5138" s="1"/>
      <c r="L5138" s="183"/>
      <c r="M5138" s="44" t="e">
        <f>VLOOKUP(#REF!,'[1]PL3 Danh muc đầy đủ'!$E$9:$X$9281,20,0)</f>
        <v>#REF!</v>
      </c>
      <c r="N5138" s="44" t="e">
        <f>M5138-#REF!</f>
        <v>#REF!</v>
      </c>
    </row>
    <row r="5139" spans="1:14" ht="36" x14ac:dyDescent="0.3">
      <c r="A5139" s="43">
        <v>5129</v>
      </c>
      <c r="B5139" s="17" t="s">
        <v>13181</v>
      </c>
      <c r="C5139" s="18" t="s">
        <v>18167</v>
      </c>
      <c r="D5139" s="17" t="s">
        <v>13182</v>
      </c>
      <c r="E5139" s="18" t="s">
        <v>13183</v>
      </c>
      <c r="F5139" s="18" t="s">
        <v>13183</v>
      </c>
      <c r="G5139" s="17" t="s">
        <v>24</v>
      </c>
      <c r="H5139" s="21">
        <v>1208800</v>
      </c>
      <c r="I5139" s="20">
        <v>1208860.869565218</v>
      </c>
      <c r="J5139" s="19">
        <v>1257200</v>
      </c>
      <c r="K5139" s="1"/>
      <c r="L5139" s="183"/>
      <c r="M5139" s="44" t="e">
        <f>VLOOKUP(#REF!,'[1]PL3 Danh muc đầy đủ'!$E$9:$X$9281,20,0)</f>
        <v>#REF!</v>
      </c>
      <c r="N5139" s="44" t="e">
        <f>M5139-#REF!</f>
        <v>#REF!</v>
      </c>
    </row>
    <row r="5140" spans="1:14" ht="36" x14ac:dyDescent="0.3">
      <c r="A5140" s="43">
        <v>5130</v>
      </c>
      <c r="B5140" s="17" t="s">
        <v>13184</v>
      </c>
      <c r="C5140" s="18" t="s">
        <v>18167</v>
      </c>
      <c r="D5140" s="17" t="s">
        <v>13185</v>
      </c>
      <c r="E5140" s="18" t="s">
        <v>13177</v>
      </c>
      <c r="F5140" s="18" t="s">
        <v>13177</v>
      </c>
      <c r="G5140" s="17" t="s">
        <v>24</v>
      </c>
      <c r="H5140" s="21">
        <v>1208800</v>
      </c>
      <c r="I5140" s="20">
        <v>1208860.869565218</v>
      </c>
      <c r="J5140" s="19">
        <v>1257200</v>
      </c>
      <c r="K5140" s="1"/>
      <c r="L5140" s="183"/>
      <c r="M5140" s="44" t="e">
        <f>VLOOKUP(#REF!,'[1]PL3 Danh muc đầy đủ'!$E$9:$X$9281,20,0)</f>
        <v>#REF!</v>
      </c>
      <c r="N5140" s="44" t="e">
        <f>M5140-#REF!</f>
        <v>#REF!</v>
      </c>
    </row>
    <row r="5141" spans="1:14" ht="36" x14ac:dyDescent="0.3">
      <c r="A5141" s="43">
        <v>5131</v>
      </c>
      <c r="B5141" s="17" t="s">
        <v>13186</v>
      </c>
      <c r="C5141" s="18" t="s">
        <v>18141</v>
      </c>
      <c r="D5141" s="17" t="s">
        <v>13159</v>
      </c>
      <c r="E5141" s="18" t="s">
        <v>13160</v>
      </c>
      <c r="F5141" s="18" t="s">
        <v>18096</v>
      </c>
      <c r="G5141" s="17" t="s">
        <v>24</v>
      </c>
      <c r="H5141" s="21">
        <v>1208800</v>
      </c>
      <c r="I5141" s="20">
        <v>1208860.869565218</v>
      </c>
      <c r="J5141" s="19">
        <v>1257200</v>
      </c>
      <c r="K5141" s="1"/>
      <c r="L5141" s="183"/>
      <c r="M5141" s="44" t="e">
        <f>VLOOKUP(#REF!,'[1]PL3 Danh muc đầy đủ'!$E$9:$X$9281,20,0)</f>
        <v>#REF!</v>
      </c>
      <c r="N5141" s="44" t="e">
        <f>M5141-#REF!</f>
        <v>#REF!</v>
      </c>
    </row>
    <row r="5142" spans="1:14" ht="36" x14ac:dyDescent="0.3">
      <c r="A5142" s="43">
        <v>5132</v>
      </c>
      <c r="B5142" s="17" t="s">
        <v>13187</v>
      </c>
      <c r="C5142" s="18" t="s">
        <v>18147</v>
      </c>
      <c r="D5142" s="17" t="s">
        <v>13188</v>
      </c>
      <c r="E5142" s="18" t="s">
        <v>13189</v>
      </c>
      <c r="F5142" s="18" t="s">
        <v>13189</v>
      </c>
      <c r="G5142" s="17" t="s">
        <v>24</v>
      </c>
      <c r="H5142" s="21">
        <v>1208800</v>
      </c>
      <c r="I5142" s="20">
        <v>1208860.869565218</v>
      </c>
      <c r="J5142" s="19">
        <v>1257200</v>
      </c>
      <c r="K5142" s="1"/>
      <c r="L5142" s="183"/>
      <c r="M5142" s="44" t="e">
        <f>VLOOKUP(#REF!,'[1]PL3 Danh muc đầy đủ'!$E$9:$X$9281,20,0)</f>
        <v>#REF!</v>
      </c>
      <c r="N5142" s="44" t="e">
        <f>M5142-#REF!</f>
        <v>#REF!</v>
      </c>
    </row>
    <row r="5143" spans="1:14" ht="36" x14ac:dyDescent="0.3">
      <c r="A5143" s="43">
        <v>5133</v>
      </c>
      <c r="B5143" s="17" t="s">
        <v>13190</v>
      </c>
      <c r="C5143" s="18" t="s">
        <v>18147</v>
      </c>
      <c r="D5143" s="17" t="s">
        <v>13191</v>
      </c>
      <c r="E5143" s="18" t="s">
        <v>13192</v>
      </c>
      <c r="F5143" s="18" t="s">
        <v>13192</v>
      </c>
      <c r="G5143" s="17" t="s">
        <v>24</v>
      </c>
      <c r="H5143" s="21">
        <v>1208800</v>
      </c>
      <c r="I5143" s="20">
        <v>1208860.869565218</v>
      </c>
      <c r="J5143" s="19">
        <v>1257200</v>
      </c>
      <c r="K5143" s="1"/>
      <c r="L5143" s="183"/>
      <c r="M5143" s="44" t="e">
        <f>VLOOKUP(#REF!,'[1]PL3 Danh muc đầy đủ'!$E$9:$X$9281,20,0)</f>
        <v>#REF!</v>
      </c>
      <c r="N5143" s="44" t="e">
        <f>M5143-#REF!</f>
        <v>#REF!</v>
      </c>
    </row>
    <row r="5144" spans="1:14" ht="18" x14ac:dyDescent="0.3">
      <c r="A5144" s="43">
        <v>5134</v>
      </c>
      <c r="B5144" s="17" t="s">
        <v>13193</v>
      </c>
      <c r="C5144" s="18" t="s">
        <v>18167</v>
      </c>
      <c r="D5144" s="17" t="s">
        <v>13194</v>
      </c>
      <c r="E5144" s="18" t="s">
        <v>13195</v>
      </c>
      <c r="F5144" s="18" t="s">
        <v>13195</v>
      </c>
      <c r="G5144" s="17" t="s">
        <v>24</v>
      </c>
      <c r="H5144" s="21">
        <v>3078100</v>
      </c>
      <c r="I5144" s="20">
        <v>3078156.5217391308</v>
      </c>
      <c r="J5144" s="19">
        <v>3201200</v>
      </c>
      <c r="K5144" s="1"/>
      <c r="L5144" s="183"/>
      <c r="M5144" s="44" t="e">
        <f>VLOOKUP(#REF!,'[1]PL3 Danh muc đầy đủ'!$E$9:$X$9281,20,0)</f>
        <v>#REF!</v>
      </c>
      <c r="N5144" s="44" t="e">
        <f>M5144-#REF!</f>
        <v>#REF!</v>
      </c>
    </row>
    <row r="5145" spans="1:14" ht="18" x14ac:dyDescent="0.3">
      <c r="A5145" s="43">
        <v>5135</v>
      </c>
      <c r="B5145" s="17" t="s">
        <v>13196</v>
      </c>
      <c r="C5145" s="18" t="s">
        <v>18147</v>
      </c>
      <c r="D5145" s="17" t="s">
        <v>13197</v>
      </c>
      <c r="E5145" s="18" t="s">
        <v>13195</v>
      </c>
      <c r="F5145" s="18" t="s">
        <v>13195</v>
      </c>
      <c r="G5145" s="17" t="s">
        <v>24</v>
      </c>
      <c r="H5145" s="21">
        <v>3078100</v>
      </c>
      <c r="I5145" s="20">
        <v>3078156.5217391308</v>
      </c>
      <c r="J5145" s="19">
        <v>3201200</v>
      </c>
      <c r="K5145" s="1"/>
      <c r="L5145" s="183"/>
      <c r="M5145" s="44" t="e">
        <f>VLOOKUP(#REF!,'[1]PL3 Danh muc đầy đủ'!$E$9:$X$9281,20,0)</f>
        <v>#REF!</v>
      </c>
      <c r="N5145" s="44" t="e">
        <f>M5145-#REF!</f>
        <v>#REF!</v>
      </c>
    </row>
    <row r="5146" spans="1:14" ht="18" x14ac:dyDescent="0.3">
      <c r="A5146" s="43">
        <v>5136</v>
      </c>
      <c r="B5146" s="17" t="s">
        <v>13198</v>
      </c>
      <c r="C5146" s="18" t="s">
        <v>18167</v>
      </c>
      <c r="D5146" s="17" t="s">
        <v>13199</v>
      </c>
      <c r="E5146" s="18" t="s">
        <v>13200</v>
      </c>
      <c r="F5146" s="18" t="s">
        <v>13200</v>
      </c>
      <c r="G5146" s="17" t="s">
        <v>24</v>
      </c>
      <c r="H5146" s="21">
        <v>3228100</v>
      </c>
      <c r="I5146" s="20">
        <v>3228156.5217391308</v>
      </c>
      <c r="J5146" s="19">
        <v>3357200</v>
      </c>
      <c r="K5146" s="1"/>
      <c r="L5146" s="183"/>
      <c r="M5146" s="44" t="e">
        <f>VLOOKUP(#REF!,'[1]PL3 Danh muc đầy đủ'!$E$9:$X$9281,20,0)</f>
        <v>#REF!</v>
      </c>
      <c r="N5146" s="44" t="e">
        <f>M5146-#REF!</f>
        <v>#REF!</v>
      </c>
    </row>
    <row r="5147" spans="1:14" ht="18" x14ac:dyDescent="0.3">
      <c r="A5147" s="43">
        <v>5137</v>
      </c>
      <c r="B5147" s="17" t="s">
        <v>13201</v>
      </c>
      <c r="C5147" s="18" t="s">
        <v>18167</v>
      </c>
      <c r="D5147" s="17" t="s">
        <v>13202</v>
      </c>
      <c r="E5147" s="18" t="s">
        <v>13102</v>
      </c>
      <c r="F5147" s="18" t="s">
        <v>13102</v>
      </c>
      <c r="G5147" s="17" t="s">
        <v>18</v>
      </c>
      <c r="H5147" s="21">
        <v>3228100</v>
      </c>
      <c r="I5147" s="20">
        <v>3228156.5217391308</v>
      </c>
      <c r="J5147" s="19">
        <v>3357200</v>
      </c>
      <c r="K5147" s="1"/>
      <c r="L5147" s="183"/>
      <c r="M5147" s="44" t="e">
        <f>VLOOKUP(#REF!,'[1]PL3 Danh muc đầy đủ'!$E$9:$X$9281,20,0)</f>
        <v>#REF!</v>
      </c>
      <c r="N5147" s="44" t="e">
        <f>M5147-#REF!</f>
        <v>#REF!</v>
      </c>
    </row>
    <row r="5148" spans="1:14" ht="36" x14ac:dyDescent="0.3">
      <c r="A5148" s="43">
        <v>5138</v>
      </c>
      <c r="B5148" s="17" t="s">
        <v>13203</v>
      </c>
      <c r="C5148" s="18" t="s">
        <v>18167</v>
      </c>
      <c r="D5148" s="17" t="s">
        <v>13204</v>
      </c>
      <c r="E5148" s="18" t="s">
        <v>13108</v>
      </c>
      <c r="F5148" s="18" t="s">
        <v>13108</v>
      </c>
      <c r="G5148" s="17" t="s">
        <v>18</v>
      </c>
      <c r="H5148" s="21">
        <v>3228100</v>
      </c>
      <c r="I5148" s="20">
        <v>3228156.5217391308</v>
      </c>
      <c r="J5148" s="19">
        <v>3357200</v>
      </c>
      <c r="K5148" s="1"/>
      <c r="L5148" s="183"/>
      <c r="M5148" s="44" t="e">
        <f>VLOOKUP(#REF!,'[1]PL3 Danh muc đầy đủ'!$E$9:$X$9281,20,0)</f>
        <v>#REF!</v>
      </c>
      <c r="N5148" s="44" t="e">
        <f>M5148-#REF!</f>
        <v>#REF!</v>
      </c>
    </row>
    <row r="5149" spans="1:14" ht="18" x14ac:dyDescent="0.3">
      <c r="A5149" s="43">
        <v>5139</v>
      </c>
      <c r="B5149" s="17" t="s">
        <v>13205</v>
      </c>
      <c r="C5149" s="18" t="s">
        <v>18147</v>
      </c>
      <c r="D5149" s="17" t="s">
        <v>13206</v>
      </c>
      <c r="E5149" s="18" t="s">
        <v>13200</v>
      </c>
      <c r="F5149" s="18" t="s">
        <v>13200</v>
      </c>
      <c r="G5149" s="17" t="s">
        <v>24</v>
      </c>
      <c r="H5149" s="21">
        <v>3228100</v>
      </c>
      <c r="I5149" s="20">
        <v>3228156.5217391308</v>
      </c>
      <c r="J5149" s="19">
        <v>3357200</v>
      </c>
      <c r="K5149" s="1"/>
      <c r="L5149" s="183"/>
      <c r="M5149" s="44" t="e">
        <f>VLOOKUP(#REF!,'[1]PL3 Danh muc đầy đủ'!$E$9:$X$9281,20,0)</f>
        <v>#REF!</v>
      </c>
      <c r="N5149" s="44" t="e">
        <f>M5149-#REF!</f>
        <v>#REF!</v>
      </c>
    </row>
    <row r="5150" spans="1:14" ht="18" x14ac:dyDescent="0.3">
      <c r="A5150" s="43">
        <v>5140</v>
      </c>
      <c r="B5150" s="17" t="s">
        <v>13207</v>
      </c>
      <c r="C5150" s="18" t="s">
        <v>18147</v>
      </c>
      <c r="D5150" s="17" t="s">
        <v>13208</v>
      </c>
      <c r="E5150" s="18" t="s">
        <v>13209</v>
      </c>
      <c r="F5150" s="18" t="s">
        <v>13209</v>
      </c>
      <c r="G5150" s="17" t="s">
        <v>24</v>
      </c>
      <c r="H5150" s="21">
        <v>3228100</v>
      </c>
      <c r="I5150" s="20">
        <v>3228156.5217391308</v>
      </c>
      <c r="J5150" s="19">
        <v>3357200</v>
      </c>
      <c r="K5150" s="1"/>
      <c r="L5150" s="183"/>
      <c r="M5150" s="44" t="e">
        <f>VLOOKUP(#REF!,'[1]PL3 Danh muc đầy đủ'!$E$9:$X$9281,20,0)</f>
        <v>#REF!</v>
      </c>
      <c r="N5150" s="44" t="e">
        <f>M5150-#REF!</f>
        <v>#REF!</v>
      </c>
    </row>
    <row r="5151" spans="1:14" ht="18" x14ac:dyDescent="0.3">
      <c r="A5151" s="43">
        <v>5141</v>
      </c>
      <c r="B5151" s="17" t="s">
        <v>13210</v>
      </c>
      <c r="C5151" s="18" t="s">
        <v>18167</v>
      </c>
      <c r="D5151" s="17" t="s">
        <v>13211</v>
      </c>
      <c r="E5151" s="18" t="s">
        <v>13212</v>
      </c>
      <c r="F5151" s="18" t="s">
        <v>13212</v>
      </c>
      <c r="G5151" s="17" t="s">
        <v>18</v>
      </c>
      <c r="H5151" s="21">
        <v>2289300</v>
      </c>
      <c r="I5151" s="20">
        <v>2289339.1304347822</v>
      </c>
      <c r="J5151" s="19">
        <v>2380900</v>
      </c>
      <c r="K5151" s="1"/>
      <c r="L5151" s="183"/>
      <c r="M5151" s="44" t="e">
        <f>VLOOKUP(#REF!,'[1]PL3 Danh muc đầy đủ'!$E$9:$X$9281,20,0)</f>
        <v>#REF!</v>
      </c>
      <c r="N5151" s="44" t="e">
        <f>M5151-#REF!</f>
        <v>#REF!</v>
      </c>
    </row>
    <row r="5152" spans="1:14" ht="18" x14ac:dyDescent="0.3">
      <c r="A5152" s="43">
        <v>5142</v>
      </c>
      <c r="B5152" s="17" t="s">
        <v>13213</v>
      </c>
      <c r="C5152" s="18" t="s">
        <v>18167</v>
      </c>
      <c r="D5152" s="17" t="s">
        <v>13214</v>
      </c>
      <c r="E5152" s="18" t="s">
        <v>13212</v>
      </c>
      <c r="F5152" s="18" t="s">
        <v>13212</v>
      </c>
      <c r="G5152" s="17" t="s">
        <v>24</v>
      </c>
      <c r="H5152" s="21">
        <v>2289300</v>
      </c>
      <c r="I5152" s="20">
        <v>2289339.1304347822</v>
      </c>
      <c r="J5152" s="19">
        <v>2380900</v>
      </c>
      <c r="K5152" s="1"/>
      <c r="L5152" s="183"/>
      <c r="M5152" s="44" t="e">
        <f>VLOOKUP(#REF!,'[1]PL3 Danh muc đầy đủ'!$E$9:$X$9281,20,0)</f>
        <v>#REF!</v>
      </c>
      <c r="N5152" s="44" t="e">
        <f>M5152-#REF!</f>
        <v>#REF!</v>
      </c>
    </row>
    <row r="5153" spans="1:14" ht="18" x14ac:dyDescent="0.3">
      <c r="A5153" s="43">
        <v>5143</v>
      </c>
      <c r="B5153" s="17" t="s">
        <v>13215</v>
      </c>
      <c r="C5153" s="18" t="s">
        <v>18147</v>
      </c>
      <c r="D5153" s="17" t="s">
        <v>13216</v>
      </c>
      <c r="E5153" s="18" t="s">
        <v>13217</v>
      </c>
      <c r="F5153" s="18" t="s">
        <v>13217</v>
      </c>
      <c r="G5153" s="17" t="s">
        <v>18</v>
      </c>
      <c r="H5153" s="21">
        <v>2289300</v>
      </c>
      <c r="I5153" s="20">
        <v>2289339.1304347822</v>
      </c>
      <c r="J5153" s="19">
        <v>2380900</v>
      </c>
      <c r="K5153" s="1"/>
      <c r="L5153" s="183"/>
      <c r="M5153" s="44" t="e">
        <f>VLOOKUP(#REF!,'[1]PL3 Danh muc đầy đủ'!$E$9:$X$9281,20,0)</f>
        <v>#REF!</v>
      </c>
      <c r="N5153" s="44" t="e">
        <f>M5153-#REF!</f>
        <v>#REF!</v>
      </c>
    </row>
    <row r="5154" spans="1:14" ht="36" x14ac:dyDescent="0.3">
      <c r="A5154" s="43">
        <v>5144</v>
      </c>
      <c r="B5154" s="17" t="s">
        <v>13218</v>
      </c>
      <c r="C5154" s="18" t="s">
        <v>18148</v>
      </c>
      <c r="D5154" s="17" t="s">
        <v>13219</v>
      </c>
      <c r="E5154" s="18" t="s">
        <v>16967</v>
      </c>
      <c r="F5154" s="18" t="s">
        <v>16967</v>
      </c>
      <c r="G5154" s="17" t="s">
        <v>18</v>
      </c>
      <c r="H5154" s="21">
        <v>2289300</v>
      </c>
      <c r="I5154" s="20">
        <v>2289339.1304347822</v>
      </c>
      <c r="J5154" s="19">
        <v>2380900</v>
      </c>
      <c r="K5154" s="1"/>
      <c r="L5154" s="183"/>
      <c r="M5154" s="44" t="e">
        <f>VLOOKUP(#REF!,'[1]PL3 Danh muc đầy đủ'!$E$9:$X$9281,20,0)</f>
        <v>#REF!</v>
      </c>
      <c r="N5154" s="44" t="e">
        <f>M5154-#REF!</f>
        <v>#REF!</v>
      </c>
    </row>
    <row r="5155" spans="1:14" ht="18" x14ac:dyDescent="0.3">
      <c r="A5155" s="43">
        <v>5145</v>
      </c>
      <c r="B5155" s="17" t="s">
        <v>13220</v>
      </c>
      <c r="C5155" s="18" t="s">
        <v>18167</v>
      </c>
      <c r="D5155" s="17" t="s">
        <v>13221</v>
      </c>
      <c r="E5155" s="18" t="s">
        <v>13222</v>
      </c>
      <c r="F5155" s="18" t="s">
        <v>13222</v>
      </c>
      <c r="G5155" s="17" t="s">
        <v>18</v>
      </c>
      <c r="H5155" s="21">
        <v>2928100</v>
      </c>
      <c r="I5155" s="20">
        <v>2928156.5217391308</v>
      </c>
      <c r="J5155" s="19">
        <v>3045200</v>
      </c>
      <c r="K5155" s="1"/>
      <c r="L5155" s="183"/>
      <c r="M5155" s="44" t="e">
        <f>VLOOKUP(#REF!,'[1]PL3 Danh muc đầy đủ'!$E$9:$X$9281,20,0)</f>
        <v>#REF!</v>
      </c>
      <c r="N5155" s="44" t="e">
        <f>M5155-#REF!</f>
        <v>#REF!</v>
      </c>
    </row>
    <row r="5156" spans="1:14" ht="18" x14ac:dyDescent="0.3">
      <c r="A5156" s="43">
        <v>5146</v>
      </c>
      <c r="B5156" s="17" t="s">
        <v>13223</v>
      </c>
      <c r="C5156" s="18" t="s">
        <v>18167</v>
      </c>
      <c r="D5156" s="17" t="s">
        <v>13224</v>
      </c>
      <c r="E5156" s="18" t="s">
        <v>13225</v>
      </c>
      <c r="F5156" s="18" t="s">
        <v>13225</v>
      </c>
      <c r="G5156" s="17" t="s">
        <v>20</v>
      </c>
      <c r="H5156" s="21">
        <v>2928100</v>
      </c>
      <c r="I5156" s="20">
        <v>2928156.5217391308</v>
      </c>
      <c r="J5156" s="19">
        <v>3045200</v>
      </c>
      <c r="K5156" s="1"/>
      <c r="L5156" s="183"/>
      <c r="M5156" s="44" t="e">
        <f>VLOOKUP(#REF!,'[1]PL3 Danh muc đầy đủ'!$E$9:$X$9281,20,0)</f>
        <v>#REF!</v>
      </c>
      <c r="N5156" s="44" t="e">
        <f>M5156-#REF!</f>
        <v>#REF!</v>
      </c>
    </row>
    <row r="5157" spans="1:14" ht="18" x14ac:dyDescent="0.3">
      <c r="A5157" s="43">
        <v>5147</v>
      </c>
      <c r="B5157" s="17" t="s">
        <v>13226</v>
      </c>
      <c r="C5157" s="18" t="s">
        <v>18167</v>
      </c>
      <c r="D5157" s="17" t="s">
        <v>13227</v>
      </c>
      <c r="E5157" s="18" t="s">
        <v>13228</v>
      </c>
      <c r="F5157" s="18" t="s">
        <v>13228</v>
      </c>
      <c r="G5157" s="17" t="s">
        <v>24</v>
      </c>
      <c r="H5157" s="21">
        <v>2928100</v>
      </c>
      <c r="I5157" s="20">
        <v>2928156.5217391308</v>
      </c>
      <c r="J5157" s="19">
        <v>3045200</v>
      </c>
      <c r="K5157" s="1"/>
      <c r="L5157" s="183"/>
      <c r="M5157" s="44" t="e">
        <f>VLOOKUP(#REF!,'[1]PL3 Danh muc đầy đủ'!$E$9:$X$9281,20,0)</f>
        <v>#REF!</v>
      </c>
      <c r="N5157" s="44" t="e">
        <f>M5157-#REF!</f>
        <v>#REF!</v>
      </c>
    </row>
    <row r="5158" spans="1:14" ht="36" x14ac:dyDescent="0.3">
      <c r="A5158" s="43">
        <v>5148</v>
      </c>
      <c r="B5158" s="17" t="s">
        <v>13229</v>
      </c>
      <c r="C5158" s="18" t="s">
        <v>18167</v>
      </c>
      <c r="D5158" s="17" t="s">
        <v>13230</v>
      </c>
      <c r="E5158" s="18" t="s">
        <v>11877</v>
      </c>
      <c r="F5158" s="18" t="s">
        <v>11877</v>
      </c>
      <c r="G5158" s="17" t="s">
        <v>24</v>
      </c>
      <c r="H5158" s="21">
        <v>2928100</v>
      </c>
      <c r="I5158" s="20">
        <v>2928156.5217391308</v>
      </c>
      <c r="J5158" s="19">
        <v>3045200</v>
      </c>
      <c r="K5158" s="1"/>
      <c r="L5158" s="183"/>
      <c r="M5158" s="44" t="e">
        <f>VLOOKUP(#REF!,'[1]PL3 Danh muc đầy đủ'!$E$9:$X$9281,20,0)</f>
        <v>#REF!</v>
      </c>
      <c r="N5158" s="44" t="e">
        <f>M5158-#REF!</f>
        <v>#REF!</v>
      </c>
    </row>
    <row r="5159" spans="1:14" ht="36" x14ac:dyDescent="0.3">
      <c r="A5159" s="43">
        <v>5149</v>
      </c>
      <c r="B5159" s="17" t="s">
        <v>13231</v>
      </c>
      <c r="C5159" s="18" t="s">
        <v>18167</v>
      </c>
      <c r="D5159" s="17" t="s">
        <v>13232</v>
      </c>
      <c r="E5159" s="18" t="s">
        <v>12203</v>
      </c>
      <c r="F5159" s="18" t="s">
        <v>12203</v>
      </c>
      <c r="G5159" s="17" t="s">
        <v>18</v>
      </c>
      <c r="H5159" s="21">
        <v>2928100</v>
      </c>
      <c r="I5159" s="20">
        <v>2928156.5217391308</v>
      </c>
      <c r="J5159" s="19">
        <v>3045200</v>
      </c>
      <c r="K5159" s="1"/>
      <c r="L5159" s="183"/>
      <c r="M5159" s="44" t="e">
        <f>VLOOKUP(#REF!,'[1]PL3 Danh muc đầy đủ'!$E$9:$X$9281,20,0)</f>
        <v>#REF!</v>
      </c>
      <c r="N5159" s="44" t="e">
        <f>M5159-#REF!</f>
        <v>#REF!</v>
      </c>
    </row>
    <row r="5160" spans="1:14" ht="36" x14ac:dyDescent="0.3">
      <c r="A5160" s="43">
        <v>5150</v>
      </c>
      <c r="B5160" s="17" t="s">
        <v>13233</v>
      </c>
      <c r="C5160" s="18" t="s">
        <v>18167</v>
      </c>
      <c r="D5160" s="17" t="s">
        <v>13234</v>
      </c>
      <c r="E5160" s="18" t="s">
        <v>11874</v>
      </c>
      <c r="F5160" s="18" t="s">
        <v>11874</v>
      </c>
      <c r="G5160" s="17" t="s">
        <v>24</v>
      </c>
      <c r="H5160" s="21">
        <v>2928100</v>
      </c>
      <c r="I5160" s="20">
        <v>2928156.5217391308</v>
      </c>
      <c r="J5160" s="19">
        <v>3045200</v>
      </c>
      <c r="K5160" s="1"/>
      <c r="L5160" s="183"/>
      <c r="M5160" s="44" t="e">
        <f>VLOOKUP(#REF!,'[1]PL3 Danh muc đầy đủ'!$E$9:$X$9281,20,0)</f>
        <v>#REF!</v>
      </c>
      <c r="N5160" s="44" t="e">
        <f>M5160-#REF!</f>
        <v>#REF!</v>
      </c>
    </row>
    <row r="5161" spans="1:14" ht="18" x14ac:dyDescent="0.3">
      <c r="A5161" s="43">
        <v>5151</v>
      </c>
      <c r="B5161" s="17" t="s">
        <v>13235</v>
      </c>
      <c r="C5161" s="18" t="s">
        <v>18147</v>
      </c>
      <c r="D5161" s="17" t="s">
        <v>13236</v>
      </c>
      <c r="E5161" s="18" t="s">
        <v>13237</v>
      </c>
      <c r="F5161" s="18" t="s">
        <v>13237</v>
      </c>
      <c r="G5161" s="17" t="s">
        <v>18</v>
      </c>
      <c r="H5161" s="21">
        <v>2928100</v>
      </c>
      <c r="I5161" s="20">
        <v>2928156.5217391308</v>
      </c>
      <c r="J5161" s="19">
        <v>3045200</v>
      </c>
      <c r="K5161" s="1"/>
      <c r="L5161" s="183"/>
      <c r="M5161" s="44" t="e">
        <f>VLOOKUP(#REF!,'[1]PL3 Danh muc đầy đủ'!$E$9:$X$9281,20,0)</f>
        <v>#REF!</v>
      </c>
      <c r="N5161" s="44" t="e">
        <f>M5161-#REF!</f>
        <v>#REF!</v>
      </c>
    </row>
    <row r="5162" spans="1:14" ht="18" x14ac:dyDescent="0.3">
      <c r="A5162" s="43">
        <v>5152</v>
      </c>
      <c r="B5162" s="17" t="s">
        <v>13238</v>
      </c>
      <c r="C5162" s="18" t="s">
        <v>18147</v>
      </c>
      <c r="D5162" s="17" t="s">
        <v>13239</v>
      </c>
      <c r="E5162" s="18" t="s">
        <v>13228</v>
      </c>
      <c r="F5162" s="18" t="s">
        <v>13228</v>
      </c>
      <c r="G5162" s="17" t="s">
        <v>24</v>
      </c>
      <c r="H5162" s="21">
        <v>2928100</v>
      </c>
      <c r="I5162" s="20">
        <v>2928156.5217391308</v>
      </c>
      <c r="J5162" s="19">
        <v>3045200</v>
      </c>
      <c r="K5162" s="1"/>
      <c r="L5162" s="183"/>
      <c r="M5162" s="44" t="e">
        <f>VLOOKUP(#REF!,'[1]PL3 Danh muc đầy đủ'!$E$9:$X$9281,20,0)</f>
        <v>#REF!</v>
      </c>
      <c r="N5162" s="44" t="e">
        <f>M5162-#REF!</f>
        <v>#REF!</v>
      </c>
    </row>
    <row r="5163" spans="1:14" ht="36" x14ac:dyDescent="0.3">
      <c r="A5163" s="43">
        <v>5153</v>
      </c>
      <c r="B5163" s="17" t="s">
        <v>13240</v>
      </c>
      <c r="C5163" s="18" t="s">
        <v>18149</v>
      </c>
      <c r="D5163" s="17" t="s">
        <v>13241</v>
      </c>
      <c r="E5163" s="18" t="s">
        <v>13242</v>
      </c>
      <c r="F5163" s="18" t="s">
        <v>13242</v>
      </c>
      <c r="G5163" s="17" t="s">
        <v>20</v>
      </c>
      <c r="H5163" s="21">
        <v>493500</v>
      </c>
      <c r="I5163" s="20">
        <v>493565.21739130432</v>
      </c>
      <c r="J5163" s="19">
        <v>513300</v>
      </c>
      <c r="K5163" s="1"/>
      <c r="L5163" s="183"/>
      <c r="M5163" s="44" t="e">
        <f>VLOOKUP(#REF!,'[1]PL3 Danh muc đầy đủ'!$E$9:$X$9281,20,0)</f>
        <v>#REF!</v>
      </c>
      <c r="N5163" s="44" t="e">
        <f>M5163-#REF!</f>
        <v>#REF!</v>
      </c>
    </row>
    <row r="5164" spans="1:14" ht="36" x14ac:dyDescent="0.3">
      <c r="A5164" s="43">
        <v>5154</v>
      </c>
      <c r="B5164" s="17" t="s">
        <v>13243</v>
      </c>
      <c r="C5164" s="18" t="s">
        <v>18149</v>
      </c>
      <c r="D5164" s="17" t="s">
        <v>13244</v>
      </c>
      <c r="E5164" s="18" t="s">
        <v>13245</v>
      </c>
      <c r="F5164" s="18" t="s">
        <v>13245</v>
      </c>
      <c r="G5164" s="17" t="s">
        <v>20</v>
      </c>
      <c r="H5164" s="21">
        <v>493500</v>
      </c>
      <c r="I5164" s="20">
        <v>493565.21739130432</v>
      </c>
      <c r="J5164" s="19">
        <v>513300</v>
      </c>
      <c r="K5164" s="1"/>
      <c r="L5164" s="183"/>
      <c r="M5164" s="44" t="e">
        <f>VLOOKUP(#REF!,'[1]PL3 Danh muc đầy đủ'!$E$9:$X$9281,20,0)</f>
        <v>#REF!</v>
      </c>
      <c r="N5164" s="44" t="e">
        <f>M5164-#REF!</f>
        <v>#REF!</v>
      </c>
    </row>
    <row r="5165" spans="1:14" ht="36" x14ac:dyDescent="0.3">
      <c r="A5165" s="43">
        <v>5155</v>
      </c>
      <c r="B5165" s="17" t="s">
        <v>13246</v>
      </c>
      <c r="C5165" s="18" t="s">
        <v>18167</v>
      </c>
      <c r="D5165" s="17" t="s">
        <v>13247</v>
      </c>
      <c r="E5165" s="18" t="s">
        <v>16968</v>
      </c>
      <c r="F5165" s="18" t="s">
        <v>16968</v>
      </c>
      <c r="G5165" s="17" t="s">
        <v>24</v>
      </c>
      <c r="H5165" s="21">
        <v>3263800</v>
      </c>
      <c r="I5165" s="20">
        <v>3263895.6521739131</v>
      </c>
      <c r="J5165" s="19">
        <v>3394400</v>
      </c>
      <c r="K5165" s="1"/>
      <c r="L5165" s="183"/>
      <c r="M5165" s="44" t="e">
        <f>VLOOKUP(#REF!,'[1]PL3 Danh muc đầy đủ'!$E$9:$X$9281,20,0)</f>
        <v>#REF!</v>
      </c>
      <c r="N5165" s="44" t="e">
        <f>M5165-#REF!</f>
        <v>#REF!</v>
      </c>
    </row>
    <row r="5166" spans="1:14" ht="36" x14ac:dyDescent="0.3">
      <c r="A5166" s="43">
        <v>5156</v>
      </c>
      <c r="B5166" s="17" t="s">
        <v>13248</v>
      </c>
      <c r="C5166" s="18" t="s">
        <v>18167</v>
      </c>
      <c r="D5166" s="17" t="s">
        <v>13249</v>
      </c>
      <c r="E5166" s="18" t="s">
        <v>13250</v>
      </c>
      <c r="F5166" s="18" t="s">
        <v>13250</v>
      </c>
      <c r="G5166" s="17" t="s">
        <v>24</v>
      </c>
      <c r="H5166" s="21">
        <v>1832000</v>
      </c>
      <c r="I5166" s="20">
        <v>1832000</v>
      </c>
      <c r="J5166" s="19">
        <v>1905200</v>
      </c>
      <c r="K5166" s="1"/>
      <c r="L5166" s="183"/>
      <c r="M5166" s="44" t="e">
        <f>VLOOKUP(#REF!,'[1]PL3 Danh muc đầy đủ'!$E$9:$X$9281,20,0)</f>
        <v>#REF!</v>
      </c>
      <c r="N5166" s="44" t="e">
        <f>M5166-#REF!</f>
        <v>#REF!</v>
      </c>
    </row>
    <row r="5167" spans="1:14" ht="36" x14ac:dyDescent="0.3">
      <c r="A5167" s="43">
        <v>5157</v>
      </c>
      <c r="B5167" s="17" t="s">
        <v>13251</v>
      </c>
      <c r="C5167" s="18" t="s">
        <v>18167</v>
      </c>
      <c r="D5167" s="17" t="s">
        <v>13252</v>
      </c>
      <c r="E5167" s="18" t="s">
        <v>13253</v>
      </c>
      <c r="F5167" s="18" t="s">
        <v>13253</v>
      </c>
      <c r="G5167" s="17" t="s">
        <v>1633</v>
      </c>
      <c r="H5167" s="21">
        <v>1832000</v>
      </c>
      <c r="I5167" s="20">
        <v>1832000</v>
      </c>
      <c r="J5167" s="19">
        <v>1905200</v>
      </c>
      <c r="K5167" s="1"/>
      <c r="L5167" s="183"/>
      <c r="M5167" s="44" t="e">
        <f>VLOOKUP(#REF!,'[1]PL3 Danh muc đầy đủ'!$E$9:$X$9281,20,0)</f>
        <v>#REF!</v>
      </c>
      <c r="N5167" s="44" t="e">
        <f>M5167-#REF!</f>
        <v>#REF!</v>
      </c>
    </row>
    <row r="5168" spans="1:14" ht="36" x14ac:dyDescent="0.3">
      <c r="A5168" s="43">
        <v>5158</v>
      </c>
      <c r="B5168" s="17" t="s">
        <v>13254</v>
      </c>
      <c r="C5168" s="18" t="s">
        <v>18149</v>
      </c>
      <c r="D5168" s="17" t="s">
        <v>13255</v>
      </c>
      <c r="E5168" s="18" t="s">
        <v>13250</v>
      </c>
      <c r="F5168" s="18" t="s">
        <v>13250</v>
      </c>
      <c r="G5168" s="17" t="s">
        <v>24</v>
      </c>
      <c r="H5168" s="21">
        <v>1832000</v>
      </c>
      <c r="I5168" s="20">
        <v>1832000</v>
      </c>
      <c r="J5168" s="19">
        <v>1905200</v>
      </c>
      <c r="K5168" s="1"/>
      <c r="L5168" s="183"/>
      <c r="M5168" s="44" t="e">
        <f>VLOOKUP(#REF!,'[1]PL3 Danh muc đầy đủ'!$E$9:$X$9281,20,0)</f>
        <v>#REF!</v>
      </c>
      <c r="N5168" s="44" t="e">
        <f>M5168-#REF!</f>
        <v>#REF!</v>
      </c>
    </row>
    <row r="5169" spans="1:14" ht="36" x14ac:dyDescent="0.3">
      <c r="A5169" s="43">
        <v>5159</v>
      </c>
      <c r="B5169" s="17" t="s">
        <v>13256</v>
      </c>
      <c r="C5169" s="18" t="s">
        <v>18149</v>
      </c>
      <c r="D5169" s="17" t="s">
        <v>13257</v>
      </c>
      <c r="E5169" s="18" t="s">
        <v>13253</v>
      </c>
      <c r="F5169" s="18" t="s">
        <v>13253</v>
      </c>
      <c r="G5169" s="17" t="s">
        <v>1633</v>
      </c>
      <c r="H5169" s="21">
        <v>1832000</v>
      </c>
      <c r="I5169" s="20">
        <v>1832000</v>
      </c>
      <c r="J5169" s="19">
        <v>1905200</v>
      </c>
      <c r="K5169" s="1"/>
      <c r="L5169" s="183"/>
      <c r="M5169" s="44" t="e">
        <f>VLOOKUP(#REF!,'[1]PL3 Danh muc đầy đủ'!$E$9:$X$9281,20,0)</f>
        <v>#REF!</v>
      </c>
      <c r="N5169" s="44" t="e">
        <f>M5169-#REF!</f>
        <v>#REF!</v>
      </c>
    </row>
    <row r="5170" spans="1:14" ht="36" x14ac:dyDescent="0.3">
      <c r="A5170" s="43">
        <v>5160</v>
      </c>
      <c r="B5170" s="17" t="s">
        <v>13258</v>
      </c>
      <c r="C5170" s="18" t="s">
        <v>18167</v>
      </c>
      <c r="D5170" s="17" t="s">
        <v>13259</v>
      </c>
      <c r="E5170" s="18" t="s">
        <v>13260</v>
      </c>
      <c r="F5170" s="18" t="s">
        <v>13260</v>
      </c>
      <c r="G5170" s="17" t="s">
        <v>24</v>
      </c>
      <c r="H5170" s="21">
        <v>3235700</v>
      </c>
      <c r="I5170" s="20">
        <v>3235704.3478260869</v>
      </c>
      <c r="J5170" s="19">
        <v>3365100</v>
      </c>
      <c r="K5170" s="1"/>
      <c r="L5170" s="183"/>
      <c r="M5170" s="44" t="e">
        <f>VLOOKUP(#REF!,'[1]PL3 Danh muc đầy đủ'!$E$9:$X$9281,20,0)</f>
        <v>#REF!</v>
      </c>
      <c r="N5170" s="44" t="e">
        <f>M5170-#REF!</f>
        <v>#REF!</v>
      </c>
    </row>
    <row r="5171" spans="1:14" ht="36" x14ac:dyDescent="0.3">
      <c r="A5171" s="43">
        <v>5161</v>
      </c>
      <c r="B5171" s="17" t="s">
        <v>13261</v>
      </c>
      <c r="C5171" s="18" t="s">
        <v>18167</v>
      </c>
      <c r="D5171" s="17" t="s">
        <v>13262</v>
      </c>
      <c r="E5171" s="18" t="s">
        <v>13263</v>
      </c>
      <c r="F5171" s="18" t="s">
        <v>13263</v>
      </c>
      <c r="G5171" s="17" t="s">
        <v>24</v>
      </c>
      <c r="H5171" s="21">
        <v>3235700</v>
      </c>
      <c r="I5171" s="20">
        <v>3235704.3478260869</v>
      </c>
      <c r="J5171" s="19">
        <v>3365100</v>
      </c>
      <c r="K5171" s="1"/>
      <c r="L5171" s="183"/>
      <c r="M5171" s="44" t="e">
        <f>VLOOKUP(#REF!,'[1]PL3 Danh muc đầy đủ'!$E$9:$X$9281,20,0)</f>
        <v>#REF!</v>
      </c>
      <c r="N5171" s="44" t="e">
        <f>M5171-#REF!</f>
        <v>#REF!</v>
      </c>
    </row>
    <row r="5172" spans="1:14" ht="36" x14ac:dyDescent="0.3">
      <c r="A5172" s="43">
        <v>5162</v>
      </c>
      <c r="B5172" s="17" t="s">
        <v>13264</v>
      </c>
      <c r="C5172" s="18" t="s">
        <v>18167</v>
      </c>
      <c r="D5172" s="17" t="s">
        <v>13265</v>
      </c>
      <c r="E5172" s="18" t="s">
        <v>13266</v>
      </c>
      <c r="F5172" s="18" t="s">
        <v>13266</v>
      </c>
      <c r="G5172" s="17" t="s">
        <v>24</v>
      </c>
      <c r="H5172" s="21">
        <v>3235700</v>
      </c>
      <c r="I5172" s="20">
        <v>3235704.3478260869</v>
      </c>
      <c r="J5172" s="19">
        <v>3365100</v>
      </c>
      <c r="K5172" s="1"/>
      <c r="L5172" s="183"/>
      <c r="M5172" s="44" t="e">
        <f>VLOOKUP(#REF!,'[1]PL3 Danh muc đầy đủ'!$E$9:$X$9281,20,0)</f>
        <v>#REF!</v>
      </c>
      <c r="N5172" s="44" t="e">
        <f>M5172-#REF!</f>
        <v>#REF!</v>
      </c>
    </row>
    <row r="5173" spans="1:14" ht="36" x14ac:dyDescent="0.3">
      <c r="A5173" s="43">
        <v>5163</v>
      </c>
      <c r="B5173" s="17" t="s">
        <v>13267</v>
      </c>
      <c r="C5173" s="18" t="s">
        <v>18149</v>
      </c>
      <c r="D5173" s="17" t="s">
        <v>13268</v>
      </c>
      <c r="E5173" s="18" t="s">
        <v>13269</v>
      </c>
      <c r="F5173" s="18" t="s">
        <v>13269</v>
      </c>
      <c r="G5173" s="17" t="s">
        <v>24</v>
      </c>
      <c r="H5173" s="21">
        <v>3235700</v>
      </c>
      <c r="I5173" s="20">
        <v>3235704.3478260869</v>
      </c>
      <c r="J5173" s="19">
        <v>3365100</v>
      </c>
      <c r="K5173" s="1"/>
      <c r="L5173" s="183"/>
      <c r="M5173" s="44" t="e">
        <f>VLOOKUP(#REF!,'[1]PL3 Danh muc đầy đủ'!$E$9:$X$9281,20,0)</f>
        <v>#REF!</v>
      </c>
      <c r="N5173" s="44" t="e">
        <f>M5173-#REF!</f>
        <v>#REF!</v>
      </c>
    </row>
    <row r="5174" spans="1:14" ht="36" x14ac:dyDescent="0.3">
      <c r="A5174" s="43">
        <v>5164</v>
      </c>
      <c r="B5174" s="17" t="s">
        <v>13270</v>
      </c>
      <c r="C5174" s="18" t="s">
        <v>18149</v>
      </c>
      <c r="D5174" s="17" t="s">
        <v>13271</v>
      </c>
      <c r="E5174" s="18" t="s">
        <v>13272</v>
      </c>
      <c r="F5174" s="18" t="s">
        <v>13272</v>
      </c>
      <c r="G5174" s="17" t="s">
        <v>24</v>
      </c>
      <c r="H5174" s="21">
        <v>3235700</v>
      </c>
      <c r="I5174" s="20">
        <v>3235704.3478260869</v>
      </c>
      <c r="J5174" s="19">
        <v>3365100</v>
      </c>
      <c r="K5174" s="1"/>
      <c r="L5174" s="183"/>
      <c r="M5174" s="44" t="e">
        <f>VLOOKUP(#REF!,'[1]PL3 Danh muc đầy đủ'!$E$9:$X$9281,20,0)</f>
        <v>#REF!</v>
      </c>
      <c r="N5174" s="44" t="e">
        <f>M5174-#REF!</f>
        <v>#REF!</v>
      </c>
    </row>
    <row r="5175" spans="1:14" ht="54" x14ac:dyDescent="0.3">
      <c r="A5175" s="43">
        <v>5165</v>
      </c>
      <c r="B5175" s="17" t="s">
        <v>13273</v>
      </c>
      <c r="C5175" s="18" t="s">
        <v>18167</v>
      </c>
      <c r="D5175" s="17" t="s">
        <v>13274</v>
      </c>
      <c r="E5175" s="18" t="s">
        <v>13275</v>
      </c>
      <c r="F5175" s="18" t="s">
        <v>13275</v>
      </c>
      <c r="G5175" s="17" t="s">
        <v>24</v>
      </c>
      <c r="H5175" s="21">
        <v>2888600</v>
      </c>
      <c r="I5175" s="20">
        <v>2888608.6956521738</v>
      </c>
      <c r="J5175" s="19">
        <v>3004100</v>
      </c>
      <c r="K5175" s="1" t="s">
        <v>10676</v>
      </c>
      <c r="L5175" s="183"/>
      <c r="M5175" s="44" t="e">
        <f>VLOOKUP(#REF!,'[1]PL3 Danh muc đầy đủ'!$E$9:$X$9281,20,0)</f>
        <v>#REF!</v>
      </c>
      <c r="N5175" s="44" t="e">
        <f>M5175-#REF!</f>
        <v>#REF!</v>
      </c>
    </row>
    <row r="5176" spans="1:14" ht="54" x14ac:dyDescent="0.3">
      <c r="A5176" s="43">
        <v>5166</v>
      </c>
      <c r="B5176" s="17" t="s">
        <v>13276</v>
      </c>
      <c r="C5176" s="18" t="s">
        <v>18149</v>
      </c>
      <c r="D5176" s="17" t="s">
        <v>13277</v>
      </c>
      <c r="E5176" s="18" t="s">
        <v>13275</v>
      </c>
      <c r="F5176" s="18" t="s">
        <v>13275</v>
      </c>
      <c r="G5176" s="17" t="s">
        <v>24</v>
      </c>
      <c r="H5176" s="21">
        <v>2888600</v>
      </c>
      <c r="I5176" s="20">
        <v>2888608.6956521738</v>
      </c>
      <c r="J5176" s="19">
        <v>3004100</v>
      </c>
      <c r="K5176" s="1" t="s">
        <v>10676</v>
      </c>
      <c r="L5176" s="183"/>
      <c r="M5176" s="44" t="e">
        <f>VLOOKUP(#REF!,'[1]PL3 Danh muc đầy đủ'!$E$9:$X$9281,20,0)</f>
        <v>#REF!</v>
      </c>
      <c r="N5176" s="44" t="e">
        <f>M5176-#REF!</f>
        <v>#REF!</v>
      </c>
    </row>
    <row r="5177" spans="1:14" ht="36" x14ac:dyDescent="0.3">
      <c r="A5177" s="43">
        <v>5167</v>
      </c>
      <c r="B5177" s="17" t="s">
        <v>13278</v>
      </c>
      <c r="C5177" s="18" t="s">
        <v>18167</v>
      </c>
      <c r="D5177" s="17" t="s">
        <v>13279</v>
      </c>
      <c r="E5177" s="18" t="s">
        <v>13280</v>
      </c>
      <c r="F5177" s="18" t="s">
        <v>13280</v>
      </c>
      <c r="G5177" s="17" t="s">
        <v>54</v>
      </c>
      <c r="H5177" s="21">
        <v>4561200</v>
      </c>
      <c r="I5177" s="20">
        <v>4561269.5652173925</v>
      </c>
      <c r="J5177" s="19">
        <v>4743700</v>
      </c>
      <c r="K5177" s="1" t="s">
        <v>10676</v>
      </c>
      <c r="L5177" s="183"/>
      <c r="M5177" s="44" t="e">
        <f>VLOOKUP(#REF!,'[1]PL3 Danh muc đầy đủ'!$E$9:$X$9281,20,0)</f>
        <v>#REF!</v>
      </c>
      <c r="N5177" s="44" t="e">
        <f>M5177-#REF!</f>
        <v>#REF!</v>
      </c>
    </row>
    <row r="5178" spans="1:14" ht="54" x14ac:dyDescent="0.3">
      <c r="A5178" s="43">
        <v>5168</v>
      </c>
      <c r="B5178" s="17" t="s">
        <v>13281</v>
      </c>
      <c r="C5178" s="18" t="s">
        <v>18167</v>
      </c>
      <c r="D5178" s="17" t="s">
        <v>13282</v>
      </c>
      <c r="E5178" s="18" t="s">
        <v>13283</v>
      </c>
      <c r="F5178" s="18" t="s">
        <v>13283</v>
      </c>
      <c r="G5178" s="17" t="s">
        <v>54</v>
      </c>
      <c r="H5178" s="21">
        <v>5661200</v>
      </c>
      <c r="I5178" s="20">
        <v>5661269.5652173925</v>
      </c>
      <c r="J5178" s="19">
        <v>5887700</v>
      </c>
      <c r="K5178" s="1" t="s">
        <v>10676</v>
      </c>
      <c r="L5178" s="183"/>
      <c r="M5178" s="44" t="e">
        <f>VLOOKUP(#REF!,'[1]PL3 Danh muc đầy đủ'!$E$9:$X$9281,20,0)</f>
        <v>#REF!</v>
      </c>
      <c r="N5178" s="44" t="e">
        <f>M5178-#REF!</f>
        <v>#REF!</v>
      </c>
    </row>
    <row r="5179" spans="1:14" ht="54" x14ac:dyDescent="0.3">
      <c r="A5179" s="43">
        <v>5169</v>
      </c>
      <c r="B5179" s="17" t="s">
        <v>13284</v>
      </c>
      <c r="C5179" s="18" t="s">
        <v>18149</v>
      </c>
      <c r="D5179" s="17" t="s">
        <v>13285</v>
      </c>
      <c r="E5179" s="18" t="s">
        <v>13283</v>
      </c>
      <c r="F5179" s="18" t="s">
        <v>13283</v>
      </c>
      <c r="G5179" s="17" t="s">
        <v>54</v>
      </c>
      <c r="H5179" s="21">
        <v>5661200</v>
      </c>
      <c r="I5179" s="20">
        <v>5661269.5652173925</v>
      </c>
      <c r="J5179" s="19">
        <v>5887700</v>
      </c>
      <c r="K5179" s="1" t="s">
        <v>10676</v>
      </c>
      <c r="L5179" s="183"/>
      <c r="M5179" s="44" t="e">
        <f>VLOOKUP(#REF!,'[1]PL3 Danh muc đầy đủ'!$E$9:$X$9281,20,0)</f>
        <v>#REF!</v>
      </c>
      <c r="N5179" s="44" t="e">
        <f>M5179-#REF!</f>
        <v>#REF!</v>
      </c>
    </row>
    <row r="5180" spans="1:14" ht="36" x14ac:dyDescent="0.3">
      <c r="A5180" s="43">
        <v>5170</v>
      </c>
      <c r="B5180" s="17" t="s">
        <v>13286</v>
      </c>
      <c r="C5180" s="18" t="s">
        <v>18167</v>
      </c>
      <c r="D5180" s="17" t="s">
        <v>13287</v>
      </c>
      <c r="E5180" s="18" t="s">
        <v>13288</v>
      </c>
      <c r="F5180" s="18" t="s">
        <v>13288</v>
      </c>
      <c r="G5180" s="17" t="s">
        <v>24</v>
      </c>
      <c r="H5180" s="21">
        <v>4658900</v>
      </c>
      <c r="I5180" s="20">
        <v>4658939.130434786</v>
      </c>
      <c r="J5180" s="19">
        <v>4845200</v>
      </c>
      <c r="K5180" s="1" t="s">
        <v>13289</v>
      </c>
      <c r="L5180" s="183"/>
      <c r="M5180" s="44" t="e">
        <f>VLOOKUP(#REF!,'[1]PL3 Danh muc đầy đủ'!$E$9:$X$9281,20,0)</f>
        <v>#REF!</v>
      </c>
      <c r="N5180" s="44" t="e">
        <f>M5180-#REF!</f>
        <v>#REF!</v>
      </c>
    </row>
    <row r="5181" spans="1:14" ht="36" x14ac:dyDescent="0.3">
      <c r="A5181" s="43">
        <v>5171</v>
      </c>
      <c r="B5181" s="17" t="s">
        <v>13290</v>
      </c>
      <c r="C5181" s="18" t="s">
        <v>18149</v>
      </c>
      <c r="D5181" s="17" t="s">
        <v>13291</v>
      </c>
      <c r="E5181" s="18" t="s">
        <v>13288</v>
      </c>
      <c r="F5181" s="18" t="s">
        <v>13288</v>
      </c>
      <c r="G5181" s="17" t="s">
        <v>24</v>
      </c>
      <c r="H5181" s="21">
        <v>4658900</v>
      </c>
      <c r="I5181" s="20">
        <v>4658939.130434786</v>
      </c>
      <c r="J5181" s="19">
        <v>4845200</v>
      </c>
      <c r="K5181" s="1" t="s">
        <v>13289</v>
      </c>
      <c r="L5181" s="183"/>
      <c r="M5181" s="44" t="e">
        <f>VLOOKUP(#REF!,'[1]PL3 Danh muc đầy đủ'!$E$9:$X$9281,20,0)</f>
        <v>#REF!</v>
      </c>
      <c r="N5181" s="44" t="e">
        <f>M5181-#REF!</f>
        <v>#REF!</v>
      </c>
    </row>
    <row r="5182" spans="1:14" ht="36" x14ac:dyDescent="0.3">
      <c r="A5182" s="43">
        <v>5172</v>
      </c>
      <c r="B5182" s="17" t="s">
        <v>13292</v>
      </c>
      <c r="C5182" s="18" t="s">
        <v>18167</v>
      </c>
      <c r="D5182" s="17" t="s">
        <v>13293</v>
      </c>
      <c r="E5182" s="18" t="s">
        <v>13294</v>
      </c>
      <c r="F5182" s="18" t="s">
        <v>13294</v>
      </c>
      <c r="G5182" s="17" t="s">
        <v>54</v>
      </c>
      <c r="H5182" s="21">
        <v>3488600</v>
      </c>
      <c r="I5182" s="20">
        <v>3488608.6956521738</v>
      </c>
      <c r="J5182" s="19">
        <v>3628100</v>
      </c>
      <c r="K5182" s="1"/>
      <c r="L5182" s="183"/>
      <c r="M5182" s="44" t="e">
        <f>VLOOKUP(#REF!,'[1]PL3 Danh muc đầy đủ'!$E$9:$X$9281,20,0)</f>
        <v>#REF!</v>
      </c>
      <c r="N5182" s="44" t="e">
        <f>M5182-#REF!</f>
        <v>#REF!</v>
      </c>
    </row>
    <row r="5183" spans="1:14" ht="36" x14ac:dyDescent="0.3">
      <c r="A5183" s="43">
        <v>5173</v>
      </c>
      <c r="B5183" s="17" t="s">
        <v>13295</v>
      </c>
      <c r="C5183" s="18" t="s">
        <v>18167</v>
      </c>
      <c r="D5183" s="17" t="s">
        <v>13296</v>
      </c>
      <c r="E5183" s="18" t="s">
        <v>13297</v>
      </c>
      <c r="F5183" s="18" t="s">
        <v>13297</v>
      </c>
      <c r="G5183" s="17" t="s">
        <v>24</v>
      </c>
      <c r="H5183" s="21">
        <v>3488600</v>
      </c>
      <c r="I5183" s="20">
        <v>3488608.6956521738</v>
      </c>
      <c r="J5183" s="19">
        <v>3628100</v>
      </c>
      <c r="K5183" s="1"/>
      <c r="L5183" s="183"/>
      <c r="M5183" s="44" t="e">
        <f>VLOOKUP(#REF!,'[1]PL3 Danh muc đầy đủ'!$E$9:$X$9281,20,0)</f>
        <v>#REF!</v>
      </c>
      <c r="N5183" s="44" t="e">
        <f>M5183-#REF!</f>
        <v>#REF!</v>
      </c>
    </row>
    <row r="5184" spans="1:14" ht="36" x14ac:dyDescent="0.3">
      <c r="A5184" s="43">
        <v>5174</v>
      </c>
      <c r="B5184" s="17" t="s">
        <v>13298</v>
      </c>
      <c r="C5184" s="18" t="s">
        <v>18167</v>
      </c>
      <c r="D5184" s="17" t="s">
        <v>13299</v>
      </c>
      <c r="E5184" s="18" t="s">
        <v>16969</v>
      </c>
      <c r="F5184" s="18" t="s">
        <v>16969</v>
      </c>
      <c r="G5184" s="17" t="s">
        <v>24</v>
      </c>
      <c r="H5184" s="21">
        <v>3488600</v>
      </c>
      <c r="I5184" s="20">
        <v>3488608.6956521738</v>
      </c>
      <c r="J5184" s="19">
        <v>3628100</v>
      </c>
      <c r="K5184" s="1"/>
      <c r="L5184" s="183"/>
      <c r="M5184" s="44" t="e">
        <f>VLOOKUP(#REF!,'[1]PL3 Danh muc đầy đủ'!$E$9:$X$9281,20,0)</f>
        <v>#REF!</v>
      </c>
      <c r="N5184" s="44" t="e">
        <f>M5184-#REF!</f>
        <v>#REF!</v>
      </c>
    </row>
    <row r="5185" spans="1:14" ht="36" x14ac:dyDescent="0.3">
      <c r="A5185" s="43">
        <v>5175</v>
      </c>
      <c r="B5185" s="17" t="s">
        <v>13300</v>
      </c>
      <c r="C5185" s="18" t="s">
        <v>18147</v>
      </c>
      <c r="D5185" s="17" t="s">
        <v>13301</v>
      </c>
      <c r="E5185" s="18" t="s">
        <v>13297</v>
      </c>
      <c r="F5185" s="18" t="s">
        <v>13297</v>
      </c>
      <c r="G5185" s="17" t="s">
        <v>24</v>
      </c>
      <c r="H5185" s="21">
        <v>3488600</v>
      </c>
      <c r="I5185" s="20">
        <v>3488608.6956521738</v>
      </c>
      <c r="J5185" s="19">
        <v>3628100</v>
      </c>
      <c r="K5185" s="1"/>
      <c r="L5185" s="183"/>
      <c r="M5185" s="44" t="e">
        <f>VLOOKUP(#REF!,'[1]PL3 Danh muc đầy đủ'!$E$9:$X$9281,20,0)</f>
        <v>#REF!</v>
      </c>
      <c r="N5185" s="44" t="e">
        <f>M5185-#REF!</f>
        <v>#REF!</v>
      </c>
    </row>
    <row r="5186" spans="1:14" ht="18" x14ac:dyDescent="0.3">
      <c r="A5186" s="43">
        <v>5176</v>
      </c>
      <c r="B5186" s="17" t="s">
        <v>13302</v>
      </c>
      <c r="C5186" s="18" t="s">
        <v>18147</v>
      </c>
      <c r="D5186" s="17" t="s">
        <v>13303</v>
      </c>
      <c r="E5186" s="18" t="s">
        <v>13304</v>
      </c>
      <c r="F5186" s="18" t="s">
        <v>13304</v>
      </c>
      <c r="G5186" s="17" t="s">
        <v>24</v>
      </c>
      <c r="H5186" s="21">
        <v>3488600</v>
      </c>
      <c r="I5186" s="20">
        <v>3488608.6956521738</v>
      </c>
      <c r="J5186" s="19">
        <v>3628100</v>
      </c>
      <c r="K5186" s="1"/>
      <c r="L5186" s="183"/>
      <c r="M5186" s="44" t="e">
        <f>VLOOKUP(#REF!,'[1]PL3 Danh muc đầy đủ'!$E$9:$X$9281,20,0)</f>
        <v>#REF!</v>
      </c>
      <c r="N5186" s="44" t="e">
        <f>M5186-#REF!</f>
        <v>#REF!</v>
      </c>
    </row>
    <row r="5187" spans="1:14" ht="36" x14ac:dyDescent="0.3">
      <c r="A5187" s="43">
        <v>5177</v>
      </c>
      <c r="B5187" s="17" t="s">
        <v>13305</v>
      </c>
      <c r="C5187" s="18" t="s">
        <v>18147</v>
      </c>
      <c r="D5187" s="17" t="s">
        <v>13306</v>
      </c>
      <c r="E5187" s="18" t="s">
        <v>16970</v>
      </c>
      <c r="F5187" s="18" t="s">
        <v>16970</v>
      </c>
      <c r="G5187" s="17" t="s">
        <v>24</v>
      </c>
      <c r="H5187" s="21">
        <v>3488600</v>
      </c>
      <c r="I5187" s="20">
        <v>3488608.6956521738</v>
      </c>
      <c r="J5187" s="19">
        <v>3628100</v>
      </c>
      <c r="K5187" s="1"/>
      <c r="L5187" s="183"/>
      <c r="M5187" s="44" t="e">
        <f>VLOOKUP(#REF!,'[1]PL3 Danh muc đầy đủ'!$E$9:$X$9281,20,0)</f>
        <v>#REF!</v>
      </c>
      <c r="N5187" s="44" t="e">
        <f>M5187-#REF!</f>
        <v>#REF!</v>
      </c>
    </row>
    <row r="5188" spans="1:14" ht="36" x14ac:dyDescent="0.3">
      <c r="A5188" s="43">
        <v>5178</v>
      </c>
      <c r="B5188" s="17" t="s">
        <v>13307</v>
      </c>
      <c r="C5188" s="18" t="s">
        <v>18136</v>
      </c>
      <c r="D5188" s="17" t="s">
        <v>13308</v>
      </c>
      <c r="E5188" s="18" t="s">
        <v>13309</v>
      </c>
      <c r="F5188" s="18" t="s">
        <v>13309</v>
      </c>
      <c r="G5188" s="17" t="s">
        <v>24</v>
      </c>
      <c r="H5188" s="21">
        <v>3488600</v>
      </c>
      <c r="I5188" s="20">
        <v>3488608.6956521738</v>
      </c>
      <c r="J5188" s="19">
        <v>3628100</v>
      </c>
      <c r="K5188" s="1"/>
      <c r="L5188" s="183"/>
      <c r="M5188" s="44" t="e">
        <f>VLOOKUP(#REF!,'[1]PL3 Danh muc đầy đủ'!$E$9:$X$9281,20,0)</f>
        <v>#REF!</v>
      </c>
      <c r="N5188" s="44" t="e">
        <f>M5188-#REF!</f>
        <v>#REF!</v>
      </c>
    </row>
    <row r="5189" spans="1:14" ht="36" x14ac:dyDescent="0.3">
      <c r="A5189" s="43">
        <v>5179</v>
      </c>
      <c r="B5189" s="17" t="s">
        <v>13310</v>
      </c>
      <c r="C5189" s="18" t="s">
        <v>18136</v>
      </c>
      <c r="D5189" s="17" t="s">
        <v>13311</v>
      </c>
      <c r="E5189" s="18" t="s">
        <v>13312</v>
      </c>
      <c r="F5189" s="18" t="s">
        <v>13312</v>
      </c>
      <c r="G5189" s="17" t="s">
        <v>24</v>
      </c>
      <c r="H5189" s="21">
        <v>3488600</v>
      </c>
      <c r="I5189" s="20">
        <v>3488608.6956521738</v>
      </c>
      <c r="J5189" s="19">
        <v>3628100</v>
      </c>
      <c r="K5189" s="1"/>
      <c r="L5189" s="183"/>
      <c r="M5189" s="44" t="e">
        <f>VLOOKUP(#REF!,'[1]PL3 Danh muc đầy đủ'!$E$9:$X$9281,20,0)</f>
        <v>#REF!</v>
      </c>
      <c r="N5189" s="44" t="e">
        <f>M5189-#REF!</f>
        <v>#REF!</v>
      </c>
    </row>
    <row r="5190" spans="1:14" ht="18" x14ac:dyDescent="0.3">
      <c r="A5190" s="43">
        <v>5180</v>
      </c>
      <c r="B5190" s="17" t="s">
        <v>13313</v>
      </c>
      <c r="C5190" s="18" t="s">
        <v>18167</v>
      </c>
      <c r="D5190" s="17" t="s">
        <v>13314</v>
      </c>
      <c r="E5190" s="18" t="s">
        <v>12427</v>
      </c>
      <c r="F5190" s="18" t="s">
        <v>12427</v>
      </c>
      <c r="G5190" s="17" t="s">
        <v>24</v>
      </c>
      <c r="H5190" s="21">
        <v>3397900</v>
      </c>
      <c r="I5190" s="20">
        <v>3397930.4347826084</v>
      </c>
      <c r="J5190" s="19">
        <v>3533800</v>
      </c>
      <c r="K5190" s="1" t="s">
        <v>13289</v>
      </c>
      <c r="L5190" s="183"/>
      <c r="M5190" s="44" t="e">
        <f>VLOOKUP(#REF!,'[1]PL3 Danh muc đầy đủ'!$E$9:$X$9281,20,0)</f>
        <v>#REF!</v>
      </c>
      <c r="N5190" s="44" t="e">
        <f>M5190-#REF!</f>
        <v>#REF!</v>
      </c>
    </row>
    <row r="5191" spans="1:14" ht="54" x14ac:dyDescent="0.3">
      <c r="A5191" s="43">
        <v>5181</v>
      </c>
      <c r="B5191" s="17" t="s">
        <v>13315</v>
      </c>
      <c r="C5191" s="18" t="s">
        <v>18167</v>
      </c>
      <c r="D5191" s="17" t="s">
        <v>13316</v>
      </c>
      <c r="E5191" s="18" t="s">
        <v>13317</v>
      </c>
      <c r="F5191" s="18" t="s">
        <v>13317</v>
      </c>
      <c r="G5191" s="17" t="s">
        <v>24</v>
      </c>
      <c r="H5191" s="21">
        <v>3397900</v>
      </c>
      <c r="I5191" s="20">
        <v>3397930.4347826084</v>
      </c>
      <c r="J5191" s="19">
        <v>3533800</v>
      </c>
      <c r="K5191" s="1" t="s">
        <v>13289</v>
      </c>
      <c r="L5191" s="183"/>
      <c r="M5191" s="44" t="e">
        <f>VLOOKUP(#REF!,'[1]PL3 Danh muc đầy đủ'!$E$9:$X$9281,20,0)</f>
        <v>#REF!</v>
      </c>
      <c r="N5191" s="44" t="e">
        <f>M5191-#REF!</f>
        <v>#REF!</v>
      </c>
    </row>
    <row r="5192" spans="1:14" ht="54" x14ac:dyDescent="0.3">
      <c r="A5192" s="43">
        <v>5182</v>
      </c>
      <c r="B5192" s="17" t="s">
        <v>13318</v>
      </c>
      <c r="C5192" s="18" t="s">
        <v>18167</v>
      </c>
      <c r="D5192" s="17" t="s">
        <v>13319</v>
      </c>
      <c r="E5192" s="18" t="s">
        <v>13320</v>
      </c>
      <c r="F5192" s="18" t="s">
        <v>13320</v>
      </c>
      <c r="G5192" s="17" t="s">
        <v>24</v>
      </c>
      <c r="H5192" s="21">
        <v>3397900</v>
      </c>
      <c r="I5192" s="20">
        <v>3397930.4347826084</v>
      </c>
      <c r="J5192" s="19">
        <v>3533800</v>
      </c>
      <c r="K5192" s="1" t="s">
        <v>13289</v>
      </c>
      <c r="L5192" s="183"/>
      <c r="M5192" s="44" t="e">
        <f>VLOOKUP(#REF!,'[1]PL3 Danh muc đầy đủ'!$E$9:$X$9281,20,0)</f>
        <v>#REF!</v>
      </c>
      <c r="N5192" s="44" t="e">
        <f>M5192-#REF!</f>
        <v>#REF!</v>
      </c>
    </row>
    <row r="5193" spans="1:14" ht="18" x14ac:dyDescent="0.3">
      <c r="A5193" s="43">
        <v>5183</v>
      </c>
      <c r="B5193" s="17" t="s">
        <v>13321</v>
      </c>
      <c r="C5193" s="18" t="s">
        <v>18147</v>
      </c>
      <c r="D5193" s="17" t="s">
        <v>12426</v>
      </c>
      <c r="E5193" s="18" t="s">
        <v>12427</v>
      </c>
      <c r="F5193" s="18" t="s">
        <v>12427</v>
      </c>
      <c r="G5193" s="17" t="s">
        <v>24</v>
      </c>
      <c r="H5193" s="21">
        <v>3397900</v>
      </c>
      <c r="I5193" s="20">
        <v>3397930.4347826084</v>
      </c>
      <c r="J5193" s="19">
        <v>3533800</v>
      </c>
      <c r="K5193" s="1" t="s">
        <v>13289</v>
      </c>
      <c r="L5193" s="183"/>
      <c r="M5193" s="44" t="e">
        <f>VLOOKUP(#REF!,'[1]PL3 Danh muc đầy đủ'!$E$9:$X$9281,20,0)</f>
        <v>#REF!</v>
      </c>
      <c r="N5193" s="44" t="e">
        <f>M5193-#REF!</f>
        <v>#REF!</v>
      </c>
    </row>
    <row r="5194" spans="1:14" ht="18" x14ac:dyDescent="0.3">
      <c r="A5194" s="43">
        <v>5184</v>
      </c>
      <c r="B5194" s="17" t="s">
        <v>13322</v>
      </c>
      <c r="C5194" s="18" t="s">
        <v>18147</v>
      </c>
      <c r="D5194" s="17" t="s">
        <v>12429</v>
      </c>
      <c r="E5194" s="18" t="s">
        <v>12430</v>
      </c>
      <c r="F5194" s="18" t="s">
        <v>17655</v>
      </c>
      <c r="G5194" s="17" t="s">
        <v>24</v>
      </c>
      <c r="H5194" s="21">
        <v>3397900</v>
      </c>
      <c r="I5194" s="20">
        <v>3397930.4347826084</v>
      </c>
      <c r="J5194" s="19">
        <v>3533800</v>
      </c>
      <c r="K5194" s="1" t="s">
        <v>13289</v>
      </c>
      <c r="L5194" s="183"/>
      <c r="M5194" s="44" t="e">
        <f>VLOOKUP(#REF!,'[1]PL3 Danh muc đầy đủ'!$E$9:$X$9281,20,0)</f>
        <v>#REF!</v>
      </c>
      <c r="N5194" s="44" t="e">
        <f>M5194-#REF!</f>
        <v>#REF!</v>
      </c>
    </row>
    <row r="5195" spans="1:14" ht="18" x14ac:dyDescent="0.3">
      <c r="A5195" s="43">
        <v>5185</v>
      </c>
      <c r="B5195" s="17" t="s">
        <v>13323</v>
      </c>
      <c r="C5195" s="18" t="s">
        <v>18147</v>
      </c>
      <c r="D5195" s="17" t="s">
        <v>12432</v>
      </c>
      <c r="E5195" s="18" t="s">
        <v>12433</v>
      </c>
      <c r="F5195" s="18" t="s">
        <v>17654</v>
      </c>
      <c r="G5195" s="17" t="s">
        <v>24</v>
      </c>
      <c r="H5195" s="21">
        <v>3397900</v>
      </c>
      <c r="I5195" s="20">
        <v>3397930.4347826084</v>
      </c>
      <c r="J5195" s="19">
        <v>3533800</v>
      </c>
      <c r="K5195" s="1" t="s">
        <v>13289</v>
      </c>
      <c r="L5195" s="183"/>
      <c r="M5195" s="44" t="e">
        <f>VLOOKUP(#REF!,'[1]PL3 Danh muc đầy đủ'!$E$9:$X$9281,20,0)</f>
        <v>#REF!</v>
      </c>
      <c r="N5195" s="44" t="e">
        <f>M5195-#REF!</f>
        <v>#REF!</v>
      </c>
    </row>
    <row r="5196" spans="1:14" ht="54" x14ac:dyDescent="0.3">
      <c r="A5196" s="43">
        <v>5186</v>
      </c>
      <c r="B5196" s="17" t="s">
        <v>13324</v>
      </c>
      <c r="C5196" s="18" t="s">
        <v>18147</v>
      </c>
      <c r="D5196" s="17" t="s">
        <v>13325</v>
      </c>
      <c r="E5196" s="18" t="s">
        <v>13317</v>
      </c>
      <c r="F5196" s="18" t="s">
        <v>13317</v>
      </c>
      <c r="G5196" s="17" t="s">
        <v>24</v>
      </c>
      <c r="H5196" s="21">
        <v>3397900</v>
      </c>
      <c r="I5196" s="20">
        <v>3397930.4347826084</v>
      </c>
      <c r="J5196" s="19">
        <v>3533800</v>
      </c>
      <c r="K5196" s="1" t="s">
        <v>13289</v>
      </c>
      <c r="L5196" s="183"/>
      <c r="M5196" s="44" t="e">
        <f>VLOOKUP(#REF!,'[1]PL3 Danh muc đầy đủ'!$E$9:$X$9281,20,0)</f>
        <v>#REF!</v>
      </c>
      <c r="N5196" s="44" t="e">
        <f>M5196-#REF!</f>
        <v>#REF!</v>
      </c>
    </row>
    <row r="5197" spans="1:14" ht="18" x14ac:dyDescent="0.3">
      <c r="A5197" s="43">
        <v>5187</v>
      </c>
      <c r="B5197" s="17" t="s">
        <v>13326</v>
      </c>
      <c r="C5197" s="18" t="s">
        <v>18147</v>
      </c>
      <c r="D5197" s="17" t="s">
        <v>13327</v>
      </c>
      <c r="E5197" s="18" t="s">
        <v>13328</v>
      </c>
      <c r="F5197" s="18" t="s">
        <v>13328</v>
      </c>
      <c r="G5197" s="17" t="s">
        <v>54</v>
      </c>
      <c r="H5197" s="21">
        <v>3331900</v>
      </c>
      <c r="I5197" s="20">
        <v>3331930.4347826084</v>
      </c>
      <c r="J5197" s="19">
        <v>3465200</v>
      </c>
      <c r="K5197" s="1"/>
      <c r="L5197" s="183"/>
      <c r="M5197" s="44" t="e">
        <f>VLOOKUP(#REF!,'[1]PL3 Danh muc đầy đủ'!$E$9:$X$9281,20,0)</f>
        <v>#REF!</v>
      </c>
      <c r="N5197" s="44" t="e">
        <f>M5197-#REF!</f>
        <v>#REF!</v>
      </c>
    </row>
    <row r="5198" spans="1:14" ht="18" x14ac:dyDescent="0.3">
      <c r="A5198" s="43">
        <v>5188</v>
      </c>
      <c r="B5198" s="17" t="s">
        <v>13329</v>
      </c>
      <c r="C5198" s="18" t="s">
        <v>18147</v>
      </c>
      <c r="D5198" s="17" t="s">
        <v>13330</v>
      </c>
      <c r="E5198" s="18" t="s">
        <v>16971</v>
      </c>
      <c r="F5198" s="18" t="s">
        <v>16971</v>
      </c>
      <c r="G5198" s="17" t="s">
        <v>24</v>
      </c>
      <c r="H5198" s="21">
        <v>3638600</v>
      </c>
      <c r="I5198" s="20">
        <v>3638608.6956521738</v>
      </c>
      <c r="J5198" s="19">
        <v>3784100</v>
      </c>
      <c r="K5198" s="1"/>
      <c r="L5198" s="183"/>
      <c r="M5198" s="44" t="e">
        <f>VLOOKUP(#REF!,'[1]PL3 Danh muc đầy đủ'!$E$9:$X$9281,20,0)</f>
        <v>#REF!</v>
      </c>
      <c r="N5198" s="44" t="e">
        <f>M5198-#REF!</f>
        <v>#REF!</v>
      </c>
    </row>
    <row r="5199" spans="1:14" ht="18" x14ac:dyDescent="0.3">
      <c r="A5199" s="43">
        <v>5189</v>
      </c>
      <c r="B5199" s="17" t="s">
        <v>13331</v>
      </c>
      <c r="C5199" s="18" t="s">
        <v>18167</v>
      </c>
      <c r="D5199" s="17" t="s">
        <v>13332</v>
      </c>
      <c r="E5199" s="18" t="s">
        <v>13333</v>
      </c>
      <c r="F5199" s="18" t="s">
        <v>13333</v>
      </c>
      <c r="G5199" s="17" t="s">
        <v>54</v>
      </c>
      <c r="H5199" s="21">
        <v>3828100</v>
      </c>
      <c r="I5199" s="20">
        <v>3828156.5217391308</v>
      </c>
      <c r="J5199" s="19">
        <v>3981200</v>
      </c>
      <c r="K5199" s="1" t="s">
        <v>10676</v>
      </c>
      <c r="L5199" s="183"/>
      <c r="M5199" s="44" t="e">
        <f>VLOOKUP(#REF!,'[1]PL3 Danh muc đầy đủ'!$E$9:$X$9281,20,0)</f>
        <v>#REF!</v>
      </c>
      <c r="N5199" s="44" t="e">
        <f>M5199-#REF!</f>
        <v>#REF!</v>
      </c>
    </row>
    <row r="5200" spans="1:14" ht="36" x14ac:dyDescent="0.3">
      <c r="A5200" s="43">
        <v>5190</v>
      </c>
      <c r="B5200" s="17" t="s">
        <v>13334</v>
      </c>
      <c r="C5200" s="18" t="s">
        <v>18167</v>
      </c>
      <c r="D5200" s="17" t="s">
        <v>13335</v>
      </c>
      <c r="E5200" s="18" t="s">
        <v>13336</v>
      </c>
      <c r="F5200" s="18" t="s">
        <v>13336</v>
      </c>
      <c r="G5200" s="17" t="s">
        <v>24</v>
      </c>
      <c r="H5200" s="21">
        <v>4733900</v>
      </c>
      <c r="I5200" s="20">
        <v>4733930.4347826065</v>
      </c>
      <c r="J5200" s="19">
        <v>4923200</v>
      </c>
      <c r="K5200" s="1" t="s">
        <v>13337</v>
      </c>
      <c r="L5200" s="183"/>
      <c r="M5200" s="44" t="e">
        <f>VLOOKUP(#REF!,'[1]PL3 Danh muc đầy đủ'!$E$9:$X$9281,20,0)</f>
        <v>#REF!</v>
      </c>
      <c r="N5200" s="44" t="e">
        <f>M5200-#REF!</f>
        <v>#REF!</v>
      </c>
    </row>
    <row r="5201" spans="1:14" ht="36" x14ac:dyDescent="0.3">
      <c r="A5201" s="43">
        <v>5191</v>
      </c>
      <c r="B5201" s="17" t="s">
        <v>13338</v>
      </c>
      <c r="C5201" s="18" t="s">
        <v>18149</v>
      </c>
      <c r="D5201" s="17" t="s">
        <v>13339</v>
      </c>
      <c r="E5201" s="18" t="s">
        <v>13336</v>
      </c>
      <c r="F5201" s="18" t="s">
        <v>13336</v>
      </c>
      <c r="G5201" s="17" t="s">
        <v>54</v>
      </c>
      <c r="H5201" s="21">
        <v>4733900</v>
      </c>
      <c r="I5201" s="20">
        <v>4733930.4347826065</v>
      </c>
      <c r="J5201" s="19">
        <v>4923200</v>
      </c>
      <c r="K5201" s="1" t="s">
        <v>13337</v>
      </c>
      <c r="L5201" s="183"/>
      <c r="M5201" s="44" t="e">
        <f>VLOOKUP(#REF!,'[1]PL3 Danh muc đầy đủ'!$E$9:$X$9281,20,0)</f>
        <v>#REF!</v>
      </c>
      <c r="N5201" s="44" t="e">
        <f>M5201-#REF!</f>
        <v>#REF!</v>
      </c>
    </row>
    <row r="5202" spans="1:14" ht="54" x14ac:dyDescent="0.3">
      <c r="A5202" s="43">
        <v>5192</v>
      </c>
      <c r="B5202" s="17" t="s">
        <v>13340</v>
      </c>
      <c r="C5202" s="18" t="s">
        <v>18167</v>
      </c>
      <c r="D5202" s="17" t="s">
        <v>13341</v>
      </c>
      <c r="E5202" s="18" t="s">
        <v>13342</v>
      </c>
      <c r="F5202" s="18" t="s">
        <v>13342</v>
      </c>
      <c r="G5202" s="17" t="s">
        <v>24</v>
      </c>
      <c r="H5202" s="21">
        <v>3197900</v>
      </c>
      <c r="I5202" s="20">
        <v>3197930.4347826084</v>
      </c>
      <c r="J5202" s="19">
        <v>3325800</v>
      </c>
      <c r="K5202" s="1" t="s">
        <v>13337</v>
      </c>
      <c r="L5202" s="183"/>
      <c r="M5202" s="44" t="e">
        <f>VLOOKUP(#REF!,'[1]PL3 Danh muc đầy đủ'!$E$9:$X$9281,20,0)</f>
        <v>#REF!</v>
      </c>
      <c r="N5202" s="44" t="e">
        <f>M5202-#REF!</f>
        <v>#REF!</v>
      </c>
    </row>
    <row r="5203" spans="1:14" ht="54" x14ac:dyDescent="0.3">
      <c r="A5203" s="43">
        <v>5193</v>
      </c>
      <c r="B5203" s="17" t="s">
        <v>13343</v>
      </c>
      <c r="C5203" s="18" t="s">
        <v>18167</v>
      </c>
      <c r="D5203" s="17" t="s">
        <v>13344</v>
      </c>
      <c r="E5203" s="18" t="s">
        <v>13345</v>
      </c>
      <c r="F5203" s="18" t="s">
        <v>13345</v>
      </c>
      <c r="G5203" s="17" t="s">
        <v>24</v>
      </c>
      <c r="H5203" s="21">
        <v>3197900</v>
      </c>
      <c r="I5203" s="20">
        <v>3197930.4347826084</v>
      </c>
      <c r="J5203" s="19">
        <v>3325800</v>
      </c>
      <c r="K5203" s="1" t="s">
        <v>13337</v>
      </c>
      <c r="L5203" s="183"/>
      <c r="M5203" s="44" t="e">
        <f>VLOOKUP(#REF!,'[1]PL3 Danh muc đầy đủ'!$E$9:$X$9281,20,0)</f>
        <v>#REF!</v>
      </c>
      <c r="N5203" s="44" t="e">
        <f>M5203-#REF!</f>
        <v>#REF!</v>
      </c>
    </row>
    <row r="5204" spans="1:14" ht="54" x14ac:dyDescent="0.3">
      <c r="A5204" s="43">
        <v>5194</v>
      </c>
      <c r="B5204" s="17" t="s">
        <v>13346</v>
      </c>
      <c r="C5204" s="18" t="s">
        <v>18167</v>
      </c>
      <c r="D5204" s="17" t="s">
        <v>13347</v>
      </c>
      <c r="E5204" s="18" t="s">
        <v>13348</v>
      </c>
      <c r="F5204" s="18" t="s">
        <v>13348</v>
      </c>
      <c r="G5204" s="17" t="s">
        <v>24</v>
      </c>
      <c r="H5204" s="21">
        <v>3197900</v>
      </c>
      <c r="I5204" s="20">
        <v>3197930.4347826084</v>
      </c>
      <c r="J5204" s="19">
        <v>3325800</v>
      </c>
      <c r="K5204" s="1" t="s">
        <v>13337</v>
      </c>
      <c r="L5204" s="183"/>
      <c r="M5204" s="44" t="e">
        <f>VLOOKUP(#REF!,'[1]PL3 Danh muc đầy đủ'!$E$9:$X$9281,20,0)</f>
        <v>#REF!</v>
      </c>
      <c r="N5204" s="44" t="e">
        <f>M5204-#REF!</f>
        <v>#REF!</v>
      </c>
    </row>
    <row r="5205" spans="1:14" ht="54" x14ac:dyDescent="0.3">
      <c r="A5205" s="43">
        <v>5195</v>
      </c>
      <c r="B5205" s="17" t="s">
        <v>13349</v>
      </c>
      <c r="C5205" s="18" t="s">
        <v>18167</v>
      </c>
      <c r="D5205" s="17" t="s">
        <v>13350</v>
      </c>
      <c r="E5205" s="18" t="s">
        <v>13351</v>
      </c>
      <c r="F5205" s="18" t="s">
        <v>13351</v>
      </c>
      <c r="G5205" s="17" t="s">
        <v>24</v>
      </c>
      <c r="H5205" s="21">
        <v>3197900</v>
      </c>
      <c r="I5205" s="20">
        <v>3197930.4347826084</v>
      </c>
      <c r="J5205" s="19">
        <v>3325800</v>
      </c>
      <c r="K5205" s="1" t="s">
        <v>13337</v>
      </c>
      <c r="L5205" s="183"/>
      <c r="M5205" s="44" t="e">
        <f>VLOOKUP(#REF!,'[1]PL3 Danh muc đầy đủ'!$E$9:$X$9281,20,0)</f>
        <v>#REF!</v>
      </c>
      <c r="N5205" s="44" t="e">
        <f>M5205-#REF!</f>
        <v>#REF!</v>
      </c>
    </row>
    <row r="5206" spans="1:14" ht="36" x14ac:dyDescent="0.3">
      <c r="A5206" s="43">
        <v>5196</v>
      </c>
      <c r="B5206" s="17" t="s">
        <v>13352</v>
      </c>
      <c r="C5206" s="18" t="s">
        <v>18149</v>
      </c>
      <c r="D5206" s="17" t="s">
        <v>13353</v>
      </c>
      <c r="E5206" s="18" t="s">
        <v>13354</v>
      </c>
      <c r="F5206" s="18" t="s">
        <v>13354</v>
      </c>
      <c r="G5206" s="17" t="s">
        <v>24</v>
      </c>
      <c r="H5206" s="21">
        <v>3197900</v>
      </c>
      <c r="I5206" s="20">
        <v>3197930.4347826084</v>
      </c>
      <c r="J5206" s="19">
        <v>3325800</v>
      </c>
      <c r="K5206" s="1" t="s">
        <v>13337</v>
      </c>
      <c r="L5206" s="183"/>
      <c r="M5206" s="44" t="e">
        <f>VLOOKUP(#REF!,'[1]PL3 Danh muc đầy đủ'!$E$9:$X$9281,20,0)</f>
        <v>#REF!</v>
      </c>
      <c r="N5206" s="44" t="e">
        <f>M5206-#REF!</f>
        <v>#REF!</v>
      </c>
    </row>
    <row r="5207" spans="1:14" ht="54" x14ac:dyDescent="0.3">
      <c r="A5207" s="43">
        <v>5197</v>
      </c>
      <c r="B5207" s="17" t="s">
        <v>13355</v>
      </c>
      <c r="C5207" s="18" t="s">
        <v>18149</v>
      </c>
      <c r="D5207" s="17" t="s">
        <v>13356</v>
      </c>
      <c r="E5207" s="18" t="s">
        <v>13357</v>
      </c>
      <c r="F5207" s="18" t="s">
        <v>13357</v>
      </c>
      <c r="G5207" s="17" t="s">
        <v>24</v>
      </c>
      <c r="H5207" s="21">
        <v>3197900</v>
      </c>
      <c r="I5207" s="20">
        <v>3197930.4347826084</v>
      </c>
      <c r="J5207" s="19">
        <v>3325800</v>
      </c>
      <c r="K5207" s="1" t="s">
        <v>13337</v>
      </c>
      <c r="L5207" s="183"/>
      <c r="M5207" s="44" t="e">
        <f>VLOOKUP(#REF!,'[1]PL3 Danh muc đầy đủ'!$E$9:$X$9281,20,0)</f>
        <v>#REF!</v>
      </c>
      <c r="N5207" s="44" t="e">
        <f>M5207-#REF!</f>
        <v>#REF!</v>
      </c>
    </row>
    <row r="5208" spans="1:14" ht="36" x14ac:dyDescent="0.3">
      <c r="A5208" s="43">
        <v>5198</v>
      </c>
      <c r="B5208" s="17" t="s">
        <v>13358</v>
      </c>
      <c r="C5208" s="18" t="s">
        <v>18149</v>
      </c>
      <c r="D5208" s="17" t="s">
        <v>13359</v>
      </c>
      <c r="E5208" s="18" t="s">
        <v>13360</v>
      </c>
      <c r="F5208" s="18" t="s">
        <v>13360</v>
      </c>
      <c r="G5208" s="17" t="s">
        <v>24</v>
      </c>
      <c r="H5208" s="21">
        <v>3197900</v>
      </c>
      <c r="I5208" s="20">
        <v>3197930.4347826084</v>
      </c>
      <c r="J5208" s="19">
        <v>3325800</v>
      </c>
      <c r="K5208" s="1" t="s">
        <v>13337</v>
      </c>
      <c r="L5208" s="183"/>
      <c r="M5208" s="44" t="e">
        <f>VLOOKUP(#REF!,'[1]PL3 Danh muc đầy đủ'!$E$9:$X$9281,20,0)</f>
        <v>#REF!</v>
      </c>
      <c r="N5208" s="44" t="e">
        <f>M5208-#REF!</f>
        <v>#REF!</v>
      </c>
    </row>
    <row r="5209" spans="1:14" ht="54" x14ac:dyDescent="0.3">
      <c r="A5209" s="43">
        <v>5199</v>
      </c>
      <c r="B5209" s="17" t="s">
        <v>13361</v>
      </c>
      <c r="C5209" s="18" t="s">
        <v>18149</v>
      </c>
      <c r="D5209" s="17" t="s">
        <v>13362</v>
      </c>
      <c r="E5209" s="18" t="s">
        <v>13351</v>
      </c>
      <c r="F5209" s="18" t="s">
        <v>13351</v>
      </c>
      <c r="G5209" s="17" t="s">
        <v>24</v>
      </c>
      <c r="H5209" s="21">
        <v>3197900</v>
      </c>
      <c r="I5209" s="20">
        <v>3197930.4347826084</v>
      </c>
      <c r="J5209" s="19">
        <v>3325800</v>
      </c>
      <c r="K5209" s="1" t="s">
        <v>13337</v>
      </c>
      <c r="L5209" s="183"/>
      <c r="M5209" s="44" t="e">
        <f>VLOOKUP(#REF!,'[1]PL3 Danh muc đầy đủ'!$E$9:$X$9281,20,0)</f>
        <v>#REF!</v>
      </c>
      <c r="N5209" s="44" t="e">
        <f>M5209-#REF!</f>
        <v>#REF!</v>
      </c>
    </row>
    <row r="5210" spans="1:14" ht="54" x14ac:dyDescent="0.3">
      <c r="A5210" s="43">
        <v>5200</v>
      </c>
      <c r="B5210" s="17" t="s">
        <v>13363</v>
      </c>
      <c r="C5210" s="18" t="s">
        <v>18167</v>
      </c>
      <c r="D5210" s="17" t="s">
        <v>13364</v>
      </c>
      <c r="E5210" s="18" t="s">
        <v>13365</v>
      </c>
      <c r="F5210" s="18" t="s">
        <v>13365</v>
      </c>
      <c r="G5210" s="17" t="s">
        <v>24</v>
      </c>
      <c r="H5210" s="21">
        <v>2997900</v>
      </c>
      <c r="I5210" s="20">
        <v>2997930.4347826084</v>
      </c>
      <c r="J5210" s="19">
        <v>3117800</v>
      </c>
      <c r="K5210" s="1" t="s">
        <v>13337</v>
      </c>
      <c r="L5210" s="183"/>
      <c r="M5210" s="44" t="e">
        <f>VLOOKUP(#REF!,'[1]PL3 Danh muc đầy đủ'!$E$9:$X$9281,20,0)</f>
        <v>#REF!</v>
      </c>
      <c r="N5210" s="44" t="e">
        <f>M5210-#REF!</f>
        <v>#REF!</v>
      </c>
    </row>
    <row r="5211" spans="1:14" ht="54" x14ac:dyDescent="0.3">
      <c r="A5211" s="43">
        <v>5201</v>
      </c>
      <c r="B5211" s="17" t="s">
        <v>13366</v>
      </c>
      <c r="C5211" s="18" t="s">
        <v>18167</v>
      </c>
      <c r="D5211" s="17" t="s">
        <v>13367</v>
      </c>
      <c r="E5211" s="18" t="s">
        <v>13368</v>
      </c>
      <c r="F5211" s="18" t="s">
        <v>13368</v>
      </c>
      <c r="G5211" s="17" t="s">
        <v>24</v>
      </c>
      <c r="H5211" s="21">
        <v>2997900</v>
      </c>
      <c r="I5211" s="20">
        <v>2997930.4347826084</v>
      </c>
      <c r="J5211" s="19">
        <v>3117800</v>
      </c>
      <c r="K5211" s="1" t="s">
        <v>13337</v>
      </c>
      <c r="L5211" s="183"/>
      <c r="M5211" s="44" t="e">
        <f>VLOOKUP(#REF!,'[1]PL3 Danh muc đầy đủ'!$E$9:$X$9281,20,0)</f>
        <v>#REF!</v>
      </c>
      <c r="N5211" s="44" t="e">
        <f>M5211-#REF!</f>
        <v>#REF!</v>
      </c>
    </row>
    <row r="5212" spans="1:14" ht="54" x14ac:dyDescent="0.3">
      <c r="A5212" s="43">
        <v>5202</v>
      </c>
      <c r="B5212" s="17" t="s">
        <v>13369</v>
      </c>
      <c r="C5212" s="18" t="s">
        <v>18167</v>
      </c>
      <c r="D5212" s="17" t="s">
        <v>13370</v>
      </c>
      <c r="E5212" s="18" t="s">
        <v>13371</v>
      </c>
      <c r="F5212" s="18" t="s">
        <v>13371</v>
      </c>
      <c r="G5212" s="17" t="s">
        <v>24</v>
      </c>
      <c r="H5212" s="21">
        <v>2997900</v>
      </c>
      <c r="I5212" s="20">
        <v>2997930.4347826084</v>
      </c>
      <c r="J5212" s="19">
        <v>3117800</v>
      </c>
      <c r="K5212" s="1" t="s">
        <v>13337</v>
      </c>
      <c r="L5212" s="183"/>
      <c r="M5212" s="44" t="e">
        <f>VLOOKUP(#REF!,'[1]PL3 Danh muc đầy đủ'!$E$9:$X$9281,20,0)</f>
        <v>#REF!</v>
      </c>
      <c r="N5212" s="44" t="e">
        <f>M5212-#REF!</f>
        <v>#REF!</v>
      </c>
    </row>
    <row r="5213" spans="1:14" ht="54" x14ac:dyDescent="0.3">
      <c r="A5213" s="43">
        <v>5203</v>
      </c>
      <c r="B5213" s="17" t="s">
        <v>13372</v>
      </c>
      <c r="C5213" s="18" t="s">
        <v>18167</v>
      </c>
      <c r="D5213" s="17" t="s">
        <v>13373</v>
      </c>
      <c r="E5213" s="18" t="s">
        <v>13374</v>
      </c>
      <c r="F5213" s="18" t="s">
        <v>13374</v>
      </c>
      <c r="G5213" s="17" t="s">
        <v>54</v>
      </c>
      <c r="H5213" s="21">
        <v>2997900</v>
      </c>
      <c r="I5213" s="20">
        <v>2997930.4347826084</v>
      </c>
      <c r="J5213" s="19">
        <v>3117800</v>
      </c>
      <c r="K5213" s="1" t="s">
        <v>13337</v>
      </c>
      <c r="L5213" s="183"/>
      <c r="M5213" s="44" t="e">
        <f>VLOOKUP(#REF!,'[1]PL3 Danh muc đầy đủ'!$E$9:$X$9281,20,0)</f>
        <v>#REF!</v>
      </c>
      <c r="N5213" s="44" t="e">
        <f>M5213-#REF!</f>
        <v>#REF!</v>
      </c>
    </row>
    <row r="5214" spans="1:14" ht="54" x14ac:dyDescent="0.3">
      <c r="A5214" s="43">
        <v>5204</v>
      </c>
      <c r="B5214" s="17" t="s">
        <v>13375</v>
      </c>
      <c r="C5214" s="18" t="s">
        <v>18167</v>
      </c>
      <c r="D5214" s="17" t="s">
        <v>13376</v>
      </c>
      <c r="E5214" s="18" t="s">
        <v>13377</v>
      </c>
      <c r="F5214" s="18" t="s">
        <v>13377</v>
      </c>
      <c r="G5214" s="17" t="s">
        <v>54</v>
      </c>
      <c r="H5214" s="21">
        <v>2997900</v>
      </c>
      <c r="I5214" s="20">
        <v>2997930.4347826084</v>
      </c>
      <c r="J5214" s="19">
        <v>3117800</v>
      </c>
      <c r="K5214" s="1" t="s">
        <v>13337</v>
      </c>
      <c r="L5214" s="183"/>
      <c r="M5214" s="44" t="e">
        <f>VLOOKUP(#REF!,'[1]PL3 Danh muc đầy đủ'!$E$9:$X$9281,20,0)</f>
        <v>#REF!</v>
      </c>
      <c r="N5214" s="44" t="e">
        <f>M5214-#REF!</f>
        <v>#REF!</v>
      </c>
    </row>
    <row r="5215" spans="1:14" ht="36" x14ac:dyDescent="0.3">
      <c r="A5215" s="43">
        <v>5205</v>
      </c>
      <c r="B5215" s="17" t="s">
        <v>13378</v>
      </c>
      <c r="C5215" s="18" t="s">
        <v>18149</v>
      </c>
      <c r="D5215" s="17" t="s">
        <v>13379</v>
      </c>
      <c r="E5215" s="18" t="s">
        <v>13380</v>
      </c>
      <c r="F5215" s="18" t="s">
        <v>13380</v>
      </c>
      <c r="G5215" s="17" t="s">
        <v>24</v>
      </c>
      <c r="H5215" s="21">
        <v>2997900</v>
      </c>
      <c r="I5215" s="20">
        <v>2997930.4347826084</v>
      </c>
      <c r="J5215" s="19">
        <v>3117800</v>
      </c>
      <c r="K5215" s="1" t="s">
        <v>13337</v>
      </c>
      <c r="L5215" s="183"/>
      <c r="M5215" s="44" t="e">
        <f>VLOOKUP(#REF!,'[1]PL3 Danh muc đầy đủ'!$E$9:$X$9281,20,0)</f>
        <v>#REF!</v>
      </c>
      <c r="N5215" s="44" t="e">
        <f>M5215-#REF!</f>
        <v>#REF!</v>
      </c>
    </row>
    <row r="5216" spans="1:14" ht="54" x14ac:dyDescent="0.3">
      <c r="A5216" s="43">
        <v>5206</v>
      </c>
      <c r="B5216" s="17" t="s">
        <v>13381</v>
      </c>
      <c r="C5216" s="18" t="s">
        <v>18149</v>
      </c>
      <c r="D5216" s="17" t="s">
        <v>13382</v>
      </c>
      <c r="E5216" s="18" t="s">
        <v>13383</v>
      </c>
      <c r="F5216" s="18" t="s">
        <v>13383</v>
      </c>
      <c r="G5216" s="17" t="s">
        <v>24</v>
      </c>
      <c r="H5216" s="21">
        <v>2997900</v>
      </c>
      <c r="I5216" s="20">
        <v>2997930.4347826084</v>
      </c>
      <c r="J5216" s="19">
        <v>3117800</v>
      </c>
      <c r="K5216" s="1" t="s">
        <v>13337</v>
      </c>
      <c r="L5216" s="183"/>
      <c r="M5216" s="44" t="e">
        <f>VLOOKUP(#REF!,'[1]PL3 Danh muc đầy đủ'!$E$9:$X$9281,20,0)</f>
        <v>#REF!</v>
      </c>
      <c r="N5216" s="44" t="e">
        <f>M5216-#REF!</f>
        <v>#REF!</v>
      </c>
    </row>
    <row r="5217" spans="1:14" ht="54" x14ac:dyDescent="0.3">
      <c r="A5217" s="43">
        <v>5207</v>
      </c>
      <c r="B5217" s="17" t="s">
        <v>13384</v>
      </c>
      <c r="C5217" s="18" t="s">
        <v>18149</v>
      </c>
      <c r="D5217" s="17" t="s">
        <v>13385</v>
      </c>
      <c r="E5217" s="18" t="s">
        <v>13386</v>
      </c>
      <c r="F5217" s="18" t="s">
        <v>13386</v>
      </c>
      <c r="G5217" s="17" t="s">
        <v>24</v>
      </c>
      <c r="H5217" s="21">
        <v>2997900</v>
      </c>
      <c r="I5217" s="20">
        <v>2997930.4347826084</v>
      </c>
      <c r="J5217" s="19">
        <v>3117800</v>
      </c>
      <c r="K5217" s="1" t="s">
        <v>13337</v>
      </c>
      <c r="L5217" s="183"/>
      <c r="M5217" s="44" t="e">
        <f>VLOOKUP(#REF!,'[1]PL3 Danh muc đầy đủ'!$E$9:$X$9281,20,0)</f>
        <v>#REF!</v>
      </c>
      <c r="N5217" s="44" t="e">
        <f>M5217-#REF!</f>
        <v>#REF!</v>
      </c>
    </row>
    <row r="5218" spans="1:14" ht="54" x14ac:dyDescent="0.3">
      <c r="A5218" s="43">
        <v>5208</v>
      </c>
      <c r="B5218" s="17" t="s">
        <v>13387</v>
      </c>
      <c r="C5218" s="18" t="s">
        <v>18149</v>
      </c>
      <c r="D5218" s="17" t="s">
        <v>13388</v>
      </c>
      <c r="E5218" s="18" t="s">
        <v>13389</v>
      </c>
      <c r="F5218" s="18" t="s">
        <v>13389</v>
      </c>
      <c r="G5218" s="17" t="s">
        <v>54</v>
      </c>
      <c r="H5218" s="21">
        <v>2997900</v>
      </c>
      <c r="I5218" s="20">
        <v>2997930.4347826084</v>
      </c>
      <c r="J5218" s="19">
        <v>3117800</v>
      </c>
      <c r="K5218" s="1" t="s">
        <v>13337</v>
      </c>
      <c r="L5218" s="183"/>
      <c r="M5218" s="44" t="e">
        <f>VLOOKUP(#REF!,'[1]PL3 Danh muc đầy đủ'!$E$9:$X$9281,20,0)</f>
        <v>#REF!</v>
      </c>
      <c r="N5218" s="44" t="e">
        <f>M5218-#REF!</f>
        <v>#REF!</v>
      </c>
    </row>
    <row r="5219" spans="1:14" ht="36" x14ac:dyDescent="0.3">
      <c r="A5219" s="43">
        <v>5209</v>
      </c>
      <c r="B5219" s="17" t="s">
        <v>13390</v>
      </c>
      <c r="C5219" s="18" t="s">
        <v>18167</v>
      </c>
      <c r="D5219" s="17" t="s">
        <v>13391</v>
      </c>
      <c r="E5219" s="18" t="s">
        <v>13392</v>
      </c>
      <c r="F5219" s="18" t="s">
        <v>13392</v>
      </c>
      <c r="G5219" s="17" t="s">
        <v>24</v>
      </c>
      <c r="H5219" s="21">
        <v>2897900</v>
      </c>
      <c r="I5219" s="20">
        <v>2897930.4347826084</v>
      </c>
      <c r="J5219" s="19">
        <v>3013800</v>
      </c>
      <c r="K5219" s="1" t="s">
        <v>13337</v>
      </c>
      <c r="L5219" s="183"/>
      <c r="M5219" s="44" t="e">
        <f>VLOOKUP(#REF!,'[1]PL3 Danh muc đầy đủ'!$E$9:$X$9281,20,0)</f>
        <v>#REF!</v>
      </c>
      <c r="N5219" s="44" t="e">
        <f>M5219-#REF!</f>
        <v>#REF!</v>
      </c>
    </row>
    <row r="5220" spans="1:14" ht="36" x14ac:dyDescent="0.3">
      <c r="A5220" s="43">
        <v>5210</v>
      </c>
      <c r="B5220" s="17" t="s">
        <v>13393</v>
      </c>
      <c r="C5220" s="18" t="s">
        <v>18167</v>
      </c>
      <c r="D5220" s="17" t="s">
        <v>13394</v>
      </c>
      <c r="E5220" s="18" t="s">
        <v>13395</v>
      </c>
      <c r="F5220" s="18" t="s">
        <v>13395</v>
      </c>
      <c r="G5220" s="17" t="s">
        <v>24</v>
      </c>
      <c r="H5220" s="21">
        <v>2897900</v>
      </c>
      <c r="I5220" s="20">
        <v>2897930.4347826084</v>
      </c>
      <c r="J5220" s="19">
        <v>3013800</v>
      </c>
      <c r="K5220" s="1" t="s">
        <v>13337</v>
      </c>
      <c r="L5220" s="183"/>
      <c r="M5220" s="44" t="e">
        <f>VLOOKUP(#REF!,'[1]PL3 Danh muc đầy đủ'!$E$9:$X$9281,20,0)</f>
        <v>#REF!</v>
      </c>
      <c r="N5220" s="44" t="e">
        <f>M5220-#REF!</f>
        <v>#REF!</v>
      </c>
    </row>
    <row r="5221" spans="1:14" ht="54" x14ac:dyDescent="0.3">
      <c r="A5221" s="43">
        <v>5211</v>
      </c>
      <c r="B5221" s="17" t="s">
        <v>13396</v>
      </c>
      <c r="C5221" s="18" t="s">
        <v>18167</v>
      </c>
      <c r="D5221" s="17" t="s">
        <v>13397</v>
      </c>
      <c r="E5221" s="18" t="s">
        <v>13398</v>
      </c>
      <c r="F5221" s="18" t="s">
        <v>13398</v>
      </c>
      <c r="G5221" s="17" t="s">
        <v>24</v>
      </c>
      <c r="H5221" s="21">
        <v>2897900</v>
      </c>
      <c r="I5221" s="20">
        <v>2897930.4347826084</v>
      </c>
      <c r="J5221" s="19">
        <v>3013800</v>
      </c>
      <c r="K5221" s="1" t="s">
        <v>13337</v>
      </c>
      <c r="L5221" s="183"/>
      <c r="M5221" s="44" t="e">
        <f>VLOOKUP(#REF!,'[1]PL3 Danh muc đầy đủ'!$E$9:$X$9281,20,0)</f>
        <v>#REF!</v>
      </c>
      <c r="N5221" s="44" t="e">
        <f>M5221-#REF!</f>
        <v>#REF!</v>
      </c>
    </row>
    <row r="5222" spans="1:14" ht="54" x14ac:dyDescent="0.3">
      <c r="A5222" s="43">
        <v>5212</v>
      </c>
      <c r="B5222" s="17" t="s">
        <v>13399</v>
      </c>
      <c r="C5222" s="18" t="s">
        <v>18167</v>
      </c>
      <c r="D5222" s="17" t="s">
        <v>13400</v>
      </c>
      <c r="E5222" s="18" t="s">
        <v>13401</v>
      </c>
      <c r="F5222" s="18" t="s">
        <v>13401</v>
      </c>
      <c r="G5222" s="17" t="s">
        <v>24</v>
      </c>
      <c r="H5222" s="21">
        <v>2897900</v>
      </c>
      <c r="I5222" s="20">
        <v>2897930.4347826084</v>
      </c>
      <c r="J5222" s="19">
        <v>3013800</v>
      </c>
      <c r="K5222" s="1" t="s">
        <v>13337</v>
      </c>
      <c r="L5222" s="183"/>
      <c r="M5222" s="44" t="e">
        <f>VLOOKUP(#REF!,'[1]PL3 Danh muc đầy đủ'!$E$9:$X$9281,20,0)</f>
        <v>#REF!</v>
      </c>
      <c r="N5222" s="44" t="e">
        <f>M5222-#REF!</f>
        <v>#REF!</v>
      </c>
    </row>
    <row r="5223" spans="1:14" ht="36" x14ac:dyDescent="0.3">
      <c r="A5223" s="43">
        <v>5213</v>
      </c>
      <c r="B5223" s="17" t="s">
        <v>13402</v>
      </c>
      <c r="C5223" s="18" t="s">
        <v>18167</v>
      </c>
      <c r="D5223" s="17" t="s">
        <v>13403</v>
      </c>
      <c r="E5223" s="18" t="s">
        <v>13404</v>
      </c>
      <c r="F5223" s="18" t="s">
        <v>13404</v>
      </c>
      <c r="G5223" s="17" t="s">
        <v>24</v>
      </c>
      <c r="H5223" s="21">
        <v>2897900</v>
      </c>
      <c r="I5223" s="20">
        <v>2897930.4347826084</v>
      </c>
      <c r="J5223" s="19">
        <v>3013800</v>
      </c>
      <c r="K5223" s="1" t="s">
        <v>13337</v>
      </c>
      <c r="L5223" s="183"/>
      <c r="M5223" s="44" t="e">
        <f>VLOOKUP(#REF!,'[1]PL3 Danh muc đầy đủ'!$E$9:$X$9281,20,0)</f>
        <v>#REF!</v>
      </c>
      <c r="N5223" s="44" t="e">
        <f>M5223-#REF!</f>
        <v>#REF!</v>
      </c>
    </row>
    <row r="5224" spans="1:14" ht="36" x14ac:dyDescent="0.3">
      <c r="A5224" s="43">
        <v>5214</v>
      </c>
      <c r="B5224" s="17" t="s">
        <v>13405</v>
      </c>
      <c r="C5224" s="18" t="s">
        <v>18167</v>
      </c>
      <c r="D5224" s="17" t="s">
        <v>13406</v>
      </c>
      <c r="E5224" s="18" t="s">
        <v>16972</v>
      </c>
      <c r="F5224" s="18" t="s">
        <v>16972</v>
      </c>
      <c r="G5224" s="17" t="s">
        <v>24</v>
      </c>
      <c r="H5224" s="21">
        <v>2897900</v>
      </c>
      <c r="I5224" s="20">
        <v>2897930.4347826084</v>
      </c>
      <c r="J5224" s="19">
        <v>3013800</v>
      </c>
      <c r="K5224" s="1" t="s">
        <v>13337</v>
      </c>
      <c r="L5224" s="183"/>
      <c r="M5224" s="44" t="e">
        <f>VLOOKUP(#REF!,'[1]PL3 Danh muc đầy đủ'!$E$9:$X$9281,20,0)</f>
        <v>#REF!</v>
      </c>
      <c r="N5224" s="44" t="e">
        <f>M5224-#REF!</f>
        <v>#REF!</v>
      </c>
    </row>
    <row r="5225" spans="1:14" ht="36" x14ac:dyDescent="0.3">
      <c r="A5225" s="43">
        <v>5215</v>
      </c>
      <c r="B5225" s="17" t="s">
        <v>13407</v>
      </c>
      <c r="C5225" s="18" t="s">
        <v>18149</v>
      </c>
      <c r="D5225" s="17" t="s">
        <v>13408</v>
      </c>
      <c r="E5225" s="18" t="s">
        <v>13409</v>
      </c>
      <c r="F5225" s="18" t="s">
        <v>13409</v>
      </c>
      <c r="G5225" s="17" t="s">
        <v>24</v>
      </c>
      <c r="H5225" s="21">
        <v>2897900</v>
      </c>
      <c r="I5225" s="20">
        <v>2897930.4347826084</v>
      </c>
      <c r="J5225" s="19">
        <v>3013800</v>
      </c>
      <c r="K5225" s="1" t="s">
        <v>13337</v>
      </c>
      <c r="L5225" s="183"/>
      <c r="M5225" s="44" t="e">
        <f>VLOOKUP(#REF!,'[1]PL3 Danh muc đầy đủ'!$E$9:$X$9281,20,0)</f>
        <v>#REF!</v>
      </c>
      <c r="N5225" s="44" t="e">
        <f>M5225-#REF!</f>
        <v>#REF!</v>
      </c>
    </row>
    <row r="5226" spans="1:14" ht="36" x14ac:dyDescent="0.3">
      <c r="A5226" s="43">
        <v>5216</v>
      </c>
      <c r="B5226" s="17" t="s">
        <v>13410</v>
      </c>
      <c r="C5226" s="18" t="s">
        <v>18149</v>
      </c>
      <c r="D5226" s="17" t="s">
        <v>13411</v>
      </c>
      <c r="E5226" s="18" t="s">
        <v>13412</v>
      </c>
      <c r="F5226" s="18" t="s">
        <v>13412</v>
      </c>
      <c r="G5226" s="17" t="s">
        <v>24</v>
      </c>
      <c r="H5226" s="21">
        <v>2897900</v>
      </c>
      <c r="I5226" s="20">
        <v>2897930.4347826084</v>
      </c>
      <c r="J5226" s="19">
        <v>3013800</v>
      </c>
      <c r="K5226" s="1" t="s">
        <v>13337</v>
      </c>
      <c r="L5226" s="183"/>
      <c r="M5226" s="44" t="e">
        <f>VLOOKUP(#REF!,'[1]PL3 Danh muc đầy đủ'!$E$9:$X$9281,20,0)</f>
        <v>#REF!</v>
      </c>
      <c r="N5226" s="44" t="e">
        <f>M5226-#REF!</f>
        <v>#REF!</v>
      </c>
    </row>
    <row r="5227" spans="1:14" ht="36" x14ac:dyDescent="0.3">
      <c r="A5227" s="43">
        <v>5217</v>
      </c>
      <c r="B5227" s="17" t="s">
        <v>13413</v>
      </c>
      <c r="C5227" s="18" t="s">
        <v>18149</v>
      </c>
      <c r="D5227" s="17" t="s">
        <v>13414</v>
      </c>
      <c r="E5227" s="18" t="s">
        <v>13415</v>
      </c>
      <c r="F5227" s="18" t="s">
        <v>13415</v>
      </c>
      <c r="G5227" s="17" t="s">
        <v>24</v>
      </c>
      <c r="H5227" s="21">
        <v>2897900</v>
      </c>
      <c r="I5227" s="20">
        <v>2897930.4347826084</v>
      </c>
      <c r="J5227" s="19">
        <v>3013800</v>
      </c>
      <c r="K5227" s="1" t="s">
        <v>13337</v>
      </c>
      <c r="L5227" s="183"/>
      <c r="M5227" s="44" t="e">
        <f>VLOOKUP(#REF!,'[1]PL3 Danh muc đầy đủ'!$E$9:$X$9281,20,0)</f>
        <v>#REF!</v>
      </c>
      <c r="N5227" s="44" t="e">
        <f>M5227-#REF!</f>
        <v>#REF!</v>
      </c>
    </row>
    <row r="5228" spans="1:14" ht="36" x14ac:dyDescent="0.3">
      <c r="A5228" s="43">
        <v>5218</v>
      </c>
      <c r="B5228" s="17" t="s">
        <v>13416</v>
      </c>
      <c r="C5228" s="18" t="s">
        <v>18149</v>
      </c>
      <c r="D5228" s="17" t="s">
        <v>13417</v>
      </c>
      <c r="E5228" s="18" t="s">
        <v>13404</v>
      </c>
      <c r="F5228" s="18" t="s">
        <v>13404</v>
      </c>
      <c r="G5228" s="17" t="s">
        <v>24</v>
      </c>
      <c r="H5228" s="21">
        <v>2897900</v>
      </c>
      <c r="I5228" s="20">
        <v>2897930.4347826084</v>
      </c>
      <c r="J5228" s="19">
        <v>3013800</v>
      </c>
      <c r="K5228" s="1" t="s">
        <v>13337</v>
      </c>
      <c r="L5228" s="183"/>
      <c r="M5228" s="44" t="e">
        <f>VLOOKUP(#REF!,'[1]PL3 Danh muc đầy đủ'!$E$9:$X$9281,20,0)</f>
        <v>#REF!</v>
      </c>
      <c r="N5228" s="44" t="e">
        <f>M5228-#REF!</f>
        <v>#REF!</v>
      </c>
    </row>
    <row r="5229" spans="1:14" ht="36" x14ac:dyDescent="0.3">
      <c r="A5229" s="43">
        <v>5219</v>
      </c>
      <c r="B5229" s="17" t="s">
        <v>13418</v>
      </c>
      <c r="C5229" s="18" t="s">
        <v>18149</v>
      </c>
      <c r="D5229" s="17" t="s">
        <v>13419</v>
      </c>
      <c r="E5229" s="18" t="s">
        <v>13420</v>
      </c>
      <c r="F5229" s="18" t="s">
        <v>13420</v>
      </c>
      <c r="G5229" s="17" t="s">
        <v>24</v>
      </c>
      <c r="H5229" s="21">
        <v>2897900</v>
      </c>
      <c r="I5229" s="20">
        <v>2897930.4347826084</v>
      </c>
      <c r="J5229" s="19">
        <v>3013800</v>
      </c>
      <c r="K5229" s="1" t="s">
        <v>13337</v>
      </c>
      <c r="L5229" s="183"/>
      <c r="M5229" s="44" t="e">
        <f>VLOOKUP(#REF!,'[1]PL3 Danh muc đầy đủ'!$E$9:$X$9281,20,0)</f>
        <v>#REF!</v>
      </c>
      <c r="N5229" s="44" t="e">
        <f>M5229-#REF!</f>
        <v>#REF!</v>
      </c>
    </row>
    <row r="5230" spans="1:14" ht="36" x14ac:dyDescent="0.3">
      <c r="A5230" s="43">
        <v>5220</v>
      </c>
      <c r="B5230" s="17" t="s">
        <v>13421</v>
      </c>
      <c r="C5230" s="18" t="s">
        <v>18149</v>
      </c>
      <c r="D5230" s="17" t="s">
        <v>13422</v>
      </c>
      <c r="E5230" s="18" t="s">
        <v>13423</v>
      </c>
      <c r="F5230" s="18" t="s">
        <v>13423</v>
      </c>
      <c r="G5230" s="17" t="s">
        <v>24</v>
      </c>
      <c r="H5230" s="21">
        <v>2897900</v>
      </c>
      <c r="I5230" s="20">
        <v>2897930.4347826084</v>
      </c>
      <c r="J5230" s="19">
        <v>3013800</v>
      </c>
      <c r="K5230" s="1" t="s">
        <v>13337</v>
      </c>
      <c r="L5230" s="183"/>
      <c r="M5230" s="44" t="e">
        <f>VLOOKUP(#REF!,'[1]PL3 Danh muc đầy đủ'!$E$9:$X$9281,20,0)</f>
        <v>#REF!</v>
      </c>
      <c r="N5230" s="44" t="e">
        <f>M5230-#REF!</f>
        <v>#REF!</v>
      </c>
    </row>
    <row r="5231" spans="1:14" ht="36" x14ac:dyDescent="0.3">
      <c r="A5231" s="43">
        <v>5221</v>
      </c>
      <c r="B5231" s="17" t="s">
        <v>13424</v>
      </c>
      <c r="C5231" s="18" t="s">
        <v>18167</v>
      </c>
      <c r="D5231" s="17" t="s">
        <v>13425</v>
      </c>
      <c r="E5231" s="18" t="s">
        <v>13426</v>
      </c>
      <c r="F5231" s="18" t="s">
        <v>13426</v>
      </c>
      <c r="G5231" s="17" t="s">
        <v>24</v>
      </c>
      <c r="H5231" s="21">
        <v>3297900</v>
      </c>
      <c r="I5231" s="20">
        <v>3297930.4347826084</v>
      </c>
      <c r="J5231" s="19">
        <v>3429800</v>
      </c>
      <c r="K5231" s="1" t="s">
        <v>13337</v>
      </c>
      <c r="L5231" s="183"/>
      <c r="M5231" s="44" t="e">
        <f>VLOOKUP(#REF!,'[1]PL3 Danh muc đầy đủ'!$E$9:$X$9281,20,0)</f>
        <v>#REF!</v>
      </c>
      <c r="N5231" s="44" t="e">
        <f>M5231-#REF!</f>
        <v>#REF!</v>
      </c>
    </row>
    <row r="5232" spans="1:14" ht="54" x14ac:dyDescent="0.3">
      <c r="A5232" s="43">
        <v>5222</v>
      </c>
      <c r="B5232" s="17" t="s">
        <v>13427</v>
      </c>
      <c r="C5232" s="18" t="s">
        <v>18167</v>
      </c>
      <c r="D5232" s="17" t="s">
        <v>13428</v>
      </c>
      <c r="E5232" s="18" t="s">
        <v>13429</v>
      </c>
      <c r="F5232" s="18" t="s">
        <v>13429</v>
      </c>
      <c r="G5232" s="17" t="s">
        <v>24</v>
      </c>
      <c r="H5232" s="21">
        <v>3297900</v>
      </c>
      <c r="I5232" s="20">
        <v>3297930.4347826084</v>
      </c>
      <c r="J5232" s="19">
        <v>3429800</v>
      </c>
      <c r="K5232" s="1" t="s">
        <v>13337</v>
      </c>
      <c r="L5232" s="183"/>
      <c r="M5232" s="44" t="e">
        <f>VLOOKUP(#REF!,'[1]PL3 Danh muc đầy đủ'!$E$9:$X$9281,20,0)</f>
        <v>#REF!</v>
      </c>
      <c r="N5232" s="44" t="e">
        <f>M5232-#REF!</f>
        <v>#REF!</v>
      </c>
    </row>
    <row r="5233" spans="1:14" ht="54" x14ac:dyDescent="0.3">
      <c r="A5233" s="43">
        <v>5223</v>
      </c>
      <c r="B5233" s="17" t="s">
        <v>13430</v>
      </c>
      <c r="C5233" s="18" t="s">
        <v>18167</v>
      </c>
      <c r="D5233" s="17" t="s">
        <v>13431</v>
      </c>
      <c r="E5233" s="18" t="s">
        <v>13432</v>
      </c>
      <c r="F5233" s="18" t="s">
        <v>13432</v>
      </c>
      <c r="G5233" s="17" t="s">
        <v>24</v>
      </c>
      <c r="H5233" s="21">
        <v>3297900</v>
      </c>
      <c r="I5233" s="20">
        <v>3297930.4347826084</v>
      </c>
      <c r="J5233" s="19">
        <v>3429800</v>
      </c>
      <c r="K5233" s="1" t="s">
        <v>13337</v>
      </c>
      <c r="L5233" s="183"/>
      <c r="M5233" s="44" t="e">
        <f>VLOOKUP(#REF!,'[1]PL3 Danh muc đầy đủ'!$E$9:$X$9281,20,0)</f>
        <v>#REF!</v>
      </c>
      <c r="N5233" s="44" t="e">
        <f>M5233-#REF!</f>
        <v>#REF!</v>
      </c>
    </row>
    <row r="5234" spans="1:14" ht="36" x14ac:dyDescent="0.3">
      <c r="A5234" s="43">
        <v>5224</v>
      </c>
      <c r="B5234" s="17" t="s">
        <v>13433</v>
      </c>
      <c r="C5234" s="18" t="s">
        <v>18167</v>
      </c>
      <c r="D5234" s="17" t="s">
        <v>13434</v>
      </c>
      <c r="E5234" s="18" t="s">
        <v>13435</v>
      </c>
      <c r="F5234" s="18" t="s">
        <v>13435</v>
      </c>
      <c r="G5234" s="17" t="s">
        <v>24</v>
      </c>
      <c r="H5234" s="21">
        <v>3297900</v>
      </c>
      <c r="I5234" s="20">
        <v>3297930.4347826084</v>
      </c>
      <c r="J5234" s="19">
        <v>3429800</v>
      </c>
      <c r="K5234" s="1" t="s">
        <v>13337</v>
      </c>
      <c r="L5234" s="183"/>
      <c r="M5234" s="44" t="e">
        <f>VLOOKUP(#REF!,'[1]PL3 Danh muc đầy đủ'!$E$9:$X$9281,20,0)</f>
        <v>#REF!</v>
      </c>
      <c r="N5234" s="44" t="e">
        <f>M5234-#REF!</f>
        <v>#REF!</v>
      </c>
    </row>
    <row r="5235" spans="1:14" ht="54" x14ac:dyDescent="0.3">
      <c r="A5235" s="43">
        <v>5225</v>
      </c>
      <c r="B5235" s="17" t="s">
        <v>13436</v>
      </c>
      <c r="C5235" s="18" t="s">
        <v>18167</v>
      </c>
      <c r="D5235" s="17" t="s">
        <v>13437</v>
      </c>
      <c r="E5235" s="18" t="s">
        <v>13438</v>
      </c>
      <c r="F5235" s="18" t="s">
        <v>13438</v>
      </c>
      <c r="G5235" s="17" t="s">
        <v>24</v>
      </c>
      <c r="H5235" s="21">
        <v>3297900</v>
      </c>
      <c r="I5235" s="20">
        <v>3297930.4347826084</v>
      </c>
      <c r="J5235" s="19">
        <v>3429800</v>
      </c>
      <c r="K5235" s="1" t="s">
        <v>13337</v>
      </c>
      <c r="L5235" s="183"/>
      <c r="M5235" s="44" t="e">
        <f>VLOOKUP(#REF!,'[1]PL3 Danh muc đầy đủ'!$E$9:$X$9281,20,0)</f>
        <v>#REF!</v>
      </c>
      <c r="N5235" s="44" t="e">
        <f>M5235-#REF!</f>
        <v>#REF!</v>
      </c>
    </row>
    <row r="5236" spans="1:14" ht="54" x14ac:dyDescent="0.3">
      <c r="A5236" s="43">
        <v>5226</v>
      </c>
      <c r="B5236" s="17" t="s">
        <v>13439</v>
      </c>
      <c r="C5236" s="18" t="s">
        <v>18167</v>
      </c>
      <c r="D5236" s="17" t="s">
        <v>13440</v>
      </c>
      <c r="E5236" s="18" t="s">
        <v>13441</v>
      </c>
      <c r="F5236" s="18" t="s">
        <v>13441</v>
      </c>
      <c r="G5236" s="17" t="s">
        <v>24</v>
      </c>
      <c r="H5236" s="21">
        <v>3297900</v>
      </c>
      <c r="I5236" s="20">
        <v>3297930.4347826084</v>
      </c>
      <c r="J5236" s="19">
        <v>3429800</v>
      </c>
      <c r="K5236" s="1" t="s">
        <v>13337</v>
      </c>
      <c r="L5236" s="183"/>
      <c r="M5236" s="44" t="e">
        <f>VLOOKUP(#REF!,'[1]PL3 Danh muc đầy đủ'!$E$9:$X$9281,20,0)</f>
        <v>#REF!</v>
      </c>
      <c r="N5236" s="44" t="e">
        <f>M5236-#REF!</f>
        <v>#REF!</v>
      </c>
    </row>
    <row r="5237" spans="1:14" ht="36" x14ac:dyDescent="0.3">
      <c r="A5237" s="43">
        <v>5227</v>
      </c>
      <c r="B5237" s="17" t="s">
        <v>13442</v>
      </c>
      <c r="C5237" s="18" t="s">
        <v>18167</v>
      </c>
      <c r="D5237" s="17" t="s">
        <v>13443</v>
      </c>
      <c r="E5237" s="18" t="s">
        <v>13444</v>
      </c>
      <c r="F5237" s="18" t="s">
        <v>13444</v>
      </c>
      <c r="G5237" s="17" t="s">
        <v>24</v>
      </c>
      <c r="H5237" s="21">
        <v>3297900</v>
      </c>
      <c r="I5237" s="20">
        <v>3297930.4347826084</v>
      </c>
      <c r="J5237" s="19">
        <v>3429800</v>
      </c>
      <c r="K5237" s="1" t="s">
        <v>13337</v>
      </c>
      <c r="L5237" s="183"/>
      <c r="M5237" s="44" t="e">
        <f>VLOOKUP(#REF!,'[1]PL3 Danh muc đầy đủ'!$E$9:$X$9281,20,0)</f>
        <v>#REF!</v>
      </c>
      <c r="N5237" s="44" t="e">
        <f>M5237-#REF!</f>
        <v>#REF!</v>
      </c>
    </row>
    <row r="5238" spans="1:14" ht="54" x14ac:dyDescent="0.3">
      <c r="A5238" s="43">
        <v>5228</v>
      </c>
      <c r="B5238" s="17" t="s">
        <v>13445</v>
      </c>
      <c r="C5238" s="18" t="s">
        <v>18167</v>
      </c>
      <c r="D5238" s="17" t="s">
        <v>13446</v>
      </c>
      <c r="E5238" s="18" t="s">
        <v>13447</v>
      </c>
      <c r="F5238" s="18" t="s">
        <v>13447</v>
      </c>
      <c r="G5238" s="17" t="s">
        <v>24</v>
      </c>
      <c r="H5238" s="21">
        <v>3297900</v>
      </c>
      <c r="I5238" s="20">
        <v>3297930.4347826084</v>
      </c>
      <c r="J5238" s="19">
        <v>3429800</v>
      </c>
      <c r="K5238" s="1" t="s">
        <v>13337</v>
      </c>
      <c r="L5238" s="183"/>
      <c r="M5238" s="44" t="e">
        <f>VLOOKUP(#REF!,'[1]PL3 Danh muc đầy đủ'!$E$9:$X$9281,20,0)</f>
        <v>#REF!</v>
      </c>
      <c r="N5238" s="44" t="e">
        <f>M5238-#REF!</f>
        <v>#REF!</v>
      </c>
    </row>
    <row r="5239" spans="1:14" ht="54" x14ac:dyDescent="0.3">
      <c r="A5239" s="43">
        <v>5229</v>
      </c>
      <c r="B5239" s="17" t="s">
        <v>13448</v>
      </c>
      <c r="C5239" s="18" t="s">
        <v>18167</v>
      </c>
      <c r="D5239" s="17" t="s">
        <v>13449</v>
      </c>
      <c r="E5239" s="18" t="s">
        <v>13450</v>
      </c>
      <c r="F5239" s="18" t="s">
        <v>13450</v>
      </c>
      <c r="G5239" s="17" t="s">
        <v>24</v>
      </c>
      <c r="H5239" s="21">
        <v>3297900</v>
      </c>
      <c r="I5239" s="20">
        <v>3297930.4347826084</v>
      </c>
      <c r="J5239" s="19">
        <v>3429800</v>
      </c>
      <c r="K5239" s="1" t="s">
        <v>13337</v>
      </c>
      <c r="L5239" s="183"/>
      <c r="M5239" s="44" t="e">
        <f>VLOOKUP(#REF!,'[1]PL3 Danh muc đầy đủ'!$E$9:$X$9281,20,0)</f>
        <v>#REF!</v>
      </c>
      <c r="N5239" s="44" t="e">
        <f>M5239-#REF!</f>
        <v>#REF!</v>
      </c>
    </row>
    <row r="5240" spans="1:14" ht="36" x14ac:dyDescent="0.3">
      <c r="A5240" s="43">
        <v>5230</v>
      </c>
      <c r="B5240" s="17" t="s">
        <v>13451</v>
      </c>
      <c r="C5240" s="18" t="s">
        <v>18149</v>
      </c>
      <c r="D5240" s="17" t="s">
        <v>13452</v>
      </c>
      <c r="E5240" s="18" t="s">
        <v>13453</v>
      </c>
      <c r="F5240" s="18" t="s">
        <v>13453</v>
      </c>
      <c r="G5240" s="17" t="s">
        <v>24</v>
      </c>
      <c r="H5240" s="21">
        <v>3297900</v>
      </c>
      <c r="I5240" s="20">
        <v>3297930.4347826084</v>
      </c>
      <c r="J5240" s="19">
        <v>3429800</v>
      </c>
      <c r="K5240" s="1" t="s">
        <v>13337</v>
      </c>
      <c r="L5240" s="183"/>
      <c r="M5240" s="44" t="e">
        <f>VLOOKUP(#REF!,'[1]PL3 Danh muc đầy đủ'!$E$9:$X$9281,20,0)</f>
        <v>#REF!</v>
      </c>
      <c r="N5240" s="44" t="e">
        <f>M5240-#REF!</f>
        <v>#REF!</v>
      </c>
    </row>
    <row r="5241" spans="1:14" ht="36" x14ac:dyDescent="0.3">
      <c r="A5241" s="43">
        <v>5231</v>
      </c>
      <c r="B5241" s="17" t="s">
        <v>13454</v>
      </c>
      <c r="C5241" s="18" t="s">
        <v>18149</v>
      </c>
      <c r="D5241" s="17" t="s">
        <v>13455</v>
      </c>
      <c r="E5241" s="18" t="s">
        <v>13456</v>
      </c>
      <c r="F5241" s="18" t="s">
        <v>13456</v>
      </c>
      <c r="G5241" s="17" t="s">
        <v>24</v>
      </c>
      <c r="H5241" s="21">
        <v>3297900</v>
      </c>
      <c r="I5241" s="20">
        <v>3297930.4347826084</v>
      </c>
      <c r="J5241" s="19">
        <v>3429800</v>
      </c>
      <c r="K5241" s="1" t="s">
        <v>13337</v>
      </c>
      <c r="L5241" s="183"/>
      <c r="M5241" s="44" t="e">
        <f>VLOOKUP(#REF!,'[1]PL3 Danh muc đầy đủ'!$E$9:$X$9281,20,0)</f>
        <v>#REF!</v>
      </c>
      <c r="N5241" s="44" t="e">
        <f>M5241-#REF!</f>
        <v>#REF!</v>
      </c>
    </row>
    <row r="5242" spans="1:14" ht="36" x14ac:dyDescent="0.3">
      <c r="A5242" s="43">
        <v>5232</v>
      </c>
      <c r="B5242" s="17" t="s">
        <v>13457</v>
      </c>
      <c r="C5242" s="18" t="s">
        <v>18149</v>
      </c>
      <c r="D5242" s="17" t="s">
        <v>13458</v>
      </c>
      <c r="E5242" s="18" t="s">
        <v>13459</v>
      </c>
      <c r="F5242" s="18" t="s">
        <v>13459</v>
      </c>
      <c r="G5242" s="17" t="s">
        <v>24</v>
      </c>
      <c r="H5242" s="21">
        <v>3297900</v>
      </c>
      <c r="I5242" s="20">
        <v>3297930.4347826084</v>
      </c>
      <c r="J5242" s="19">
        <v>3429800</v>
      </c>
      <c r="K5242" s="1" t="s">
        <v>13337</v>
      </c>
      <c r="L5242" s="183"/>
      <c r="M5242" s="44" t="e">
        <f>VLOOKUP(#REF!,'[1]PL3 Danh muc đầy đủ'!$E$9:$X$9281,20,0)</f>
        <v>#REF!</v>
      </c>
      <c r="N5242" s="44" t="e">
        <f>M5242-#REF!</f>
        <v>#REF!</v>
      </c>
    </row>
    <row r="5243" spans="1:14" ht="36" x14ac:dyDescent="0.3">
      <c r="A5243" s="43">
        <v>5233</v>
      </c>
      <c r="B5243" s="17" t="s">
        <v>13460</v>
      </c>
      <c r="C5243" s="18" t="s">
        <v>18149</v>
      </c>
      <c r="D5243" s="17" t="s">
        <v>13461</v>
      </c>
      <c r="E5243" s="18" t="s">
        <v>13462</v>
      </c>
      <c r="F5243" s="18" t="s">
        <v>13462</v>
      </c>
      <c r="G5243" s="17" t="s">
        <v>24</v>
      </c>
      <c r="H5243" s="21">
        <v>3297900</v>
      </c>
      <c r="I5243" s="20">
        <v>3297930.4347826084</v>
      </c>
      <c r="J5243" s="19">
        <v>3429800</v>
      </c>
      <c r="K5243" s="1" t="s">
        <v>13337</v>
      </c>
      <c r="L5243" s="183"/>
      <c r="M5243" s="44" t="e">
        <f>VLOOKUP(#REF!,'[1]PL3 Danh muc đầy đủ'!$E$9:$X$9281,20,0)</f>
        <v>#REF!</v>
      </c>
      <c r="N5243" s="44" t="e">
        <f>M5243-#REF!</f>
        <v>#REF!</v>
      </c>
    </row>
    <row r="5244" spans="1:14" ht="36" x14ac:dyDescent="0.3">
      <c r="A5244" s="43">
        <v>5234</v>
      </c>
      <c r="B5244" s="17" t="s">
        <v>13463</v>
      </c>
      <c r="C5244" s="18" t="s">
        <v>18149</v>
      </c>
      <c r="D5244" s="17" t="s">
        <v>13464</v>
      </c>
      <c r="E5244" s="18" t="s">
        <v>13465</v>
      </c>
      <c r="F5244" s="18" t="s">
        <v>13465</v>
      </c>
      <c r="G5244" s="17" t="s">
        <v>24</v>
      </c>
      <c r="H5244" s="21">
        <v>3297900</v>
      </c>
      <c r="I5244" s="20">
        <v>3297930.4347826084</v>
      </c>
      <c r="J5244" s="19">
        <v>3429800</v>
      </c>
      <c r="K5244" s="1" t="s">
        <v>13337</v>
      </c>
      <c r="L5244" s="183"/>
      <c r="M5244" s="44" t="e">
        <f>VLOOKUP(#REF!,'[1]PL3 Danh muc đầy đủ'!$E$9:$X$9281,20,0)</f>
        <v>#REF!</v>
      </c>
      <c r="N5244" s="44" t="e">
        <f>M5244-#REF!</f>
        <v>#REF!</v>
      </c>
    </row>
    <row r="5245" spans="1:14" ht="36" x14ac:dyDescent="0.3">
      <c r="A5245" s="43">
        <v>5235</v>
      </c>
      <c r="B5245" s="17" t="s">
        <v>13466</v>
      </c>
      <c r="C5245" s="18" t="s">
        <v>18149</v>
      </c>
      <c r="D5245" s="17" t="s">
        <v>13467</v>
      </c>
      <c r="E5245" s="18" t="s">
        <v>13468</v>
      </c>
      <c r="F5245" s="18" t="s">
        <v>13468</v>
      </c>
      <c r="G5245" s="17" t="s">
        <v>24</v>
      </c>
      <c r="H5245" s="21">
        <v>3297900</v>
      </c>
      <c r="I5245" s="20">
        <v>3297930.4347826084</v>
      </c>
      <c r="J5245" s="19">
        <v>3429800</v>
      </c>
      <c r="K5245" s="1" t="s">
        <v>13337</v>
      </c>
      <c r="L5245" s="183"/>
      <c r="M5245" s="44" t="e">
        <f>VLOOKUP(#REF!,'[1]PL3 Danh muc đầy đủ'!$E$9:$X$9281,20,0)</f>
        <v>#REF!</v>
      </c>
      <c r="N5245" s="44" t="e">
        <f>M5245-#REF!</f>
        <v>#REF!</v>
      </c>
    </row>
    <row r="5246" spans="1:14" ht="36" x14ac:dyDescent="0.3">
      <c r="A5246" s="43">
        <v>5236</v>
      </c>
      <c r="B5246" s="17" t="s">
        <v>13469</v>
      </c>
      <c r="C5246" s="18" t="s">
        <v>18149</v>
      </c>
      <c r="D5246" s="17" t="s">
        <v>13470</v>
      </c>
      <c r="E5246" s="18" t="s">
        <v>13471</v>
      </c>
      <c r="F5246" s="18" t="s">
        <v>13471</v>
      </c>
      <c r="G5246" s="17" t="s">
        <v>24</v>
      </c>
      <c r="H5246" s="21">
        <v>3297900</v>
      </c>
      <c r="I5246" s="20">
        <v>3297930.4347826084</v>
      </c>
      <c r="J5246" s="19">
        <v>3429800</v>
      </c>
      <c r="K5246" s="1" t="s">
        <v>13337</v>
      </c>
      <c r="L5246" s="183"/>
      <c r="M5246" s="44" t="e">
        <f>VLOOKUP(#REF!,'[1]PL3 Danh muc đầy đủ'!$E$9:$X$9281,20,0)</f>
        <v>#REF!</v>
      </c>
      <c r="N5246" s="44" t="e">
        <f>M5246-#REF!</f>
        <v>#REF!</v>
      </c>
    </row>
    <row r="5247" spans="1:14" ht="36" x14ac:dyDescent="0.3">
      <c r="A5247" s="43">
        <v>5237</v>
      </c>
      <c r="B5247" s="17" t="s">
        <v>13472</v>
      </c>
      <c r="C5247" s="18" t="s">
        <v>18149</v>
      </c>
      <c r="D5247" s="17" t="s">
        <v>13473</v>
      </c>
      <c r="E5247" s="18" t="s">
        <v>13474</v>
      </c>
      <c r="F5247" s="18" t="s">
        <v>13474</v>
      </c>
      <c r="G5247" s="17" t="s">
        <v>24</v>
      </c>
      <c r="H5247" s="21">
        <v>3297900</v>
      </c>
      <c r="I5247" s="20">
        <v>3297930.4347826084</v>
      </c>
      <c r="J5247" s="19">
        <v>3429800</v>
      </c>
      <c r="K5247" s="1" t="s">
        <v>13337</v>
      </c>
      <c r="L5247" s="183"/>
      <c r="M5247" s="44" t="e">
        <f>VLOOKUP(#REF!,'[1]PL3 Danh muc đầy đủ'!$E$9:$X$9281,20,0)</f>
        <v>#REF!</v>
      </c>
      <c r="N5247" s="44" t="e">
        <f>M5247-#REF!</f>
        <v>#REF!</v>
      </c>
    </row>
    <row r="5248" spans="1:14" ht="36" x14ac:dyDescent="0.3">
      <c r="A5248" s="43">
        <v>5238</v>
      </c>
      <c r="B5248" s="17" t="s">
        <v>13475</v>
      </c>
      <c r="C5248" s="18" t="s">
        <v>18149</v>
      </c>
      <c r="D5248" s="17" t="s">
        <v>13476</v>
      </c>
      <c r="E5248" s="18" t="s">
        <v>13477</v>
      </c>
      <c r="F5248" s="18" t="s">
        <v>13477</v>
      </c>
      <c r="G5248" s="17" t="s">
        <v>24</v>
      </c>
      <c r="H5248" s="21">
        <v>3297900</v>
      </c>
      <c r="I5248" s="20">
        <v>3297930.4347826084</v>
      </c>
      <c r="J5248" s="19">
        <v>3429800</v>
      </c>
      <c r="K5248" s="1" t="s">
        <v>13337</v>
      </c>
      <c r="L5248" s="183"/>
      <c r="M5248" s="44" t="e">
        <f>VLOOKUP(#REF!,'[1]PL3 Danh muc đầy đủ'!$E$9:$X$9281,20,0)</f>
        <v>#REF!</v>
      </c>
      <c r="N5248" s="44" t="e">
        <f>M5248-#REF!</f>
        <v>#REF!</v>
      </c>
    </row>
    <row r="5249" spans="1:14" ht="36" x14ac:dyDescent="0.3">
      <c r="A5249" s="43">
        <v>5239</v>
      </c>
      <c r="B5249" s="17" t="s">
        <v>13478</v>
      </c>
      <c r="C5249" s="18" t="s">
        <v>18167</v>
      </c>
      <c r="D5249" s="17" t="s">
        <v>13479</v>
      </c>
      <c r="E5249" s="18" t="s">
        <v>13480</v>
      </c>
      <c r="F5249" s="18" t="s">
        <v>13480</v>
      </c>
      <c r="G5249" s="17" t="s">
        <v>24</v>
      </c>
      <c r="H5249" s="21">
        <v>2497500</v>
      </c>
      <c r="I5249" s="20">
        <v>2497513.0434782607</v>
      </c>
      <c r="J5249" s="19">
        <v>2597400</v>
      </c>
      <c r="K5249" s="1"/>
      <c r="L5249" s="183"/>
      <c r="M5249" s="44" t="e">
        <f>VLOOKUP(#REF!,'[1]PL3 Danh muc đầy đủ'!$E$9:$X$9281,20,0)</f>
        <v>#REF!</v>
      </c>
      <c r="N5249" s="44" t="e">
        <f>M5249-#REF!</f>
        <v>#REF!</v>
      </c>
    </row>
    <row r="5250" spans="1:14" ht="36" x14ac:dyDescent="0.3">
      <c r="A5250" s="43">
        <v>5240</v>
      </c>
      <c r="B5250" s="17" t="s">
        <v>13481</v>
      </c>
      <c r="C5250" s="18" t="s">
        <v>18149</v>
      </c>
      <c r="D5250" s="17" t="s">
        <v>13482</v>
      </c>
      <c r="E5250" s="18" t="s">
        <v>13480</v>
      </c>
      <c r="F5250" s="18" t="s">
        <v>13480</v>
      </c>
      <c r="G5250" s="17" t="s">
        <v>24</v>
      </c>
      <c r="H5250" s="21">
        <v>2497500</v>
      </c>
      <c r="I5250" s="20">
        <v>2497513.0434782607</v>
      </c>
      <c r="J5250" s="19">
        <v>2597400</v>
      </c>
      <c r="K5250" s="1"/>
      <c r="L5250" s="183"/>
      <c r="M5250" s="44" t="e">
        <f>VLOOKUP(#REF!,'[1]PL3 Danh muc đầy đủ'!$E$9:$X$9281,20,0)</f>
        <v>#REF!</v>
      </c>
      <c r="N5250" s="44" t="e">
        <f>M5250-#REF!</f>
        <v>#REF!</v>
      </c>
    </row>
    <row r="5251" spans="1:14" ht="36" x14ac:dyDescent="0.3">
      <c r="A5251" s="43">
        <v>5241</v>
      </c>
      <c r="B5251" s="17" t="s">
        <v>13483</v>
      </c>
      <c r="C5251" s="18" t="s">
        <v>18136</v>
      </c>
      <c r="D5251" s="17" t="s">
        <v>13484</v>
      </c>
      <c r="E5251" s="18" t="s">
        <v>982</v>
      </c>
      <c r="F5251" s="18" t="s">
        <v>982</v>
      </c>
      <c r="G5251" s="17" t="s">
        <v>24</v>
      </c>
      <c r="H5251" s="21">
        <v>3493200</v>
      </c>
      <c r="I5251" s="20">
        <v>3493269.565217393</v>
      </c>
      <c r="J5251" s="19">
        <v>3633000</v>
      </c>
      <c r="K5251" s="1"/>
      <c r="L5251" s="183"/>
      <c r="M5251" s="44" t="e">
        <f>VLOOKUP(#REF!,'[1]PL3 Danh muc đầy đủ'!$E$9:$X$9281,20,0)</f>
        <v>#REF!</v>
      </c>
      <c r="N5251" s="44" t="e">
        <f>M5251-#REF!</f>
        <v>#REF!</v>
      </c>
    </row>
    <row r="5252" spans="1:14" ht="54" x14ac:dyDescent="0.3">
      <c r="A5252" s="43">
        <v>5242</v>
      </c>
      <c r="B5252" s="17" t="s">
        <v>13486</v>
      </c>
      <c r="C5252" s="18" t="s">
        <v>18149</v>
      </c>
      <c r="D5252" s="17" t="s">
        <v>13487</v>
      </c>
      <c r="E5252" s="18" t="s">
        <v>13485</v>
      </c>
      <c r="F5252" s="18" t="s">
        <v>13485</v>
      </c>
      <c r="G5252" s="17" t="s">
        <v>54</v>
      </c>
      <c r="H5252" s="21">
        <v>4489800</v>
      </c>
      <c r="I5252" s="20">
        <v>4489826.0869565215</v>
      </c>
      <c r="J5252" s="19">
        <v>4669400</v>
      </c>
      <c r="K5252" s="1" t="s">
        <v>13337</v>
      </c>
      <c r="L5252" s="183"/>
      <c r="M5252" s="44" t="e">
        <f>VLOOKUP(#REF!,'[1]PL3 Danh muc đầy đủ'!$E$9:$X$9281,20,0)</f>
        <v>#REF!</v>
      </c>
      <c r="N5252" s="44" t="e">
        <f>M5252-#REF!</f>
        <v>#REF!</v>
      </c>
    </row>
    <row r="5253" spans="1:14" ht="36" x14ac:dyDescent="0.3">
      <c r="A5253" s="43">
        <v>5243</v>
      </c>
      <c r="B5253" s="17" t="s">
        <v>980</v>
      </c>
      <c r="C5253" s="18" t="s">
        <v>18167</v>
      </c>
      <c r="D5253" s="17" t="s">
        <v>981</v>
      </c>
      <c r="E5253" s="18" t="s">
        <v>982</v>
      </c>
      <c r="F5253" s="18" t="s">
        <v>982</v>
      </c>
      <c r="G5253" s="17" t="s">
        <v>24</v>
      </c>
      <c r="H5253" s="21">
        <v>2856600</v>
      </c>
      <c r="I5253" s="20">
        <v>2856608.6956521738</v>
      </c>
      <c r="J5253" s="19">
        <v>2970800</v>
      </c>
      <c r="K5253" s="1"/>
      <c r="L5253" s="183"/>
      <c r="M5253" s="44" t="e">
        <f>VLOOKUP(#REF!,'[1]PL3 Danh muc đầy đủ'!$E$9:$X$9281,20,0)</f>
        <v>#REF!</v>
      </c>
      <c r="N5253" s="44" t="e">
        <f>M5253-#REF!</f>
        <v>#REF!</v>
      </c>
    </row>
    <row r="5254" spans="1:14" ht="36" x14ac:dyDescent="0.3">
      <c r="A5254" s="43">
        <v>5244</v>
      </c>
      <c r="B5254" s="17" t="s">
        <v>983</v>
      </c>
      <c r="C5254" s="18" t="s">
        <v>18149</v>
      </c>
      <c r="D5254" s="17" t="s">
        <v>984</v>
      </c>
      <c r="E5254" s="18" t="s">
        <v>982</v>
      </c>
      <c r="F5254" s="18" t="s">
        <v>982</v>
      </c>
      <c r="G5254" s="17" t="s">
        <v>24</v>
      </c>
      <c r="H5254" s="21">
        <v>2856600</v>
      </c>
      <c r="I5254" s="20">
        <v>2856608.6956521738</v>
      </c>
      <c r="J5254" s="19">
        <v>2970800</v>
      </c>
      <c r="K5254" s="1"/>
      <c r="L5254" s="183"/>
      <c r="M5254" s="44" t="e">
        <f>VLOOKUP(#REF!,'[1]PL3 Danh muc đầy đủ'!$E$9:$X$9281,20,0)</f>
        <v>#REF!</v>
      </c>
      <c r="N5254" s="44" t="e">
        <f>M5254-#REF!</f>
        <v>#REF!</v>
      </c>
    </row>
    <row r="5255" spans="1:14" ht="36" x14ac:dyDescent="0.3">
      <c r="A5255" s="43">
        <v>5245</v>
      </c>
      <c r="B5255" s="17" t="s">
        <v>13488</v>
      </c>
      <c r="C5255" s="18" t="s">
        <v>18167</v>
      </c>
      <c r="D5255" s="17" t="s">
        <v>13489</v>
      </c>
      <c r="E5255" s="18" t="s">
        <v>13490</v>
      </c>
      <c r="F5255" s="18" t="s">
        <v>13490</v>
      </c>
      <c r="G5255" s="17" t="s">
        <v>24</v>
      </c>
      <c r="H5255" s="21">
        <v>3078100</v>
      </c>
      <c r="I5255" s="20">
        <v>3078156.5217391308</v>
      </c>
      <c r="J5255" s="19">
        <v>3201200</v>
      </c>
      <c r="K5255" s="1"/>
      <c r="L5255" s="183"/>
      <c r="M5255" s="44" t="e">
        <f>VLOOKUP(#REF!,'[1]PL3 Danh muc đầy đủ'!$E$9:$X$9281,20,0)</f>
        <v>#REF!</v>
      </c>
      <c r="N5255" s="44" t="e">
        <f>M5255-#REF!</f>
        <v>#REF!</v>
      </c>
    </row>
    <row r="5256" spans="1:14" ht="36" x14ac:dyDescent="0.3">
      <c r="A5256" s="43">
        <v>5246</v>
      </c>
      <c r="B5256" s="17" t="s">
        <v>13491</v>
      </c>
      <c r="C5256" s="18" t="s">
        <v>18148</v>
      </c>
      <c r="D5256" s="17" t="s">
        <v>13492</v>
      </c>
      <c r="E5256" s="18" t="s">
        <v>13493</v>
      </c>
      <c r="F5256" s="18" t="s">
        <v>13493</v>
      </c>
      <c r="G5256" s="17" t="s">
        <v>24</v>
      </c>
      <c r="H5256" s="21">
        <v>3078100</v>
      </c>
      <c r="I5256" s="20">
        <v>3078156.5217391308</v>
      </c>
      <c r="J5256" s="19">
        <v>3201200</v>
      </c>
      <c r="K5256" s="1"/>
      <c r="L5256" s="183"/>
      <c r="M5256" s="44" t="e">
        <f>VLOOKUP(#REF!,'[1]PL3 Danh muc đầy đủ'!$E$9:$X$9281,20,0)</f>
        <v>#REF!</v>
      </c>
      <c r="N5256" s="44" t="e">
        <f>M5256-#REF!</f>
        <v>#REF!</v>
      </c>
    </row>
    <row r="5257" spans="1:14" ht="36" x14ac:dyDescent="0.3">
      <c r="A5257" s="43">
        <v>5247</v>
      </c>
      <c r="B5257" s="17" t="s">
        <v>13494</v>
      </c>
      <c r="C5257" s="18" t="s">
        <v>18149</v>
      </c>
      <c r="D5257" s="17" t="s">
        <v>13495</v>
      </c>
      <c r="E5257" s="18" t="s">
        <v>13490</v>
      </c>
      <c r="F5257" s="18" t="s">
        <v>13490</v>
      </c>
      <c r="G5257" s="17" t="s">
        <v>24</v>
      </c>
      <c r="H5257" s="21">
        <v>3078100</v>
      </c>
      <c r="I5257" s="20">
        <v>3078156.5217391308</v>
      </c>
      <c r="J5257" s="19">
        <v>3201200</v>
      </c>
      <c r="K5257" s="1"/>
      <c r="L5257" s="183"/>
      <c r="M5257" s="44" t="e">
        <f>VLOOKUP(#REF!,'[1]PL3 Danh muc đầy đủ'!$E$9:$X$9281,20,0)</f>
        <v>#REF!</v>
      </c>
      <c r="N5257" s="44" t="e">
        <f>M5257-#REF!</f>
        <v>#REF!</v>
      </c>
    </row>
    <row r="5258" spans="1:14" ht="36" x14ac:dyDescent="0.3">
      <c r="A5258" s="43">
        <v>5248</v>
      </c>
      <c r="B5258" s="17" t="s">
        <v>13496</v>
      </c>
      <c r="C5258" s="18" t="s">
        <v>18149</v>
      </c>
      <c r="D5258" s="17" t="s">
        <v>13497</v>
      </c>
      <c r="E5258" s="18" t="s">
        <v>13498</v>
      </c>
      <c r="F5258" s="18" t="s">
        <v>13498</v>
      </c>
      <c r="G5258" s="17" t="s">
        <v>24</v>
      </c>
      <c r="H5258" s="21">
        <v>4133900</v>
      </c>
      <c r="I5258" s="20">
        <v>4133930.4347826065</v>
      </c>
      <c r="J5258" s="19">
        <v>4299200</v>
      </c>
      <c r="K5258" s="1"/>
      <c r="L5258" s="183"/>
      <c r="M5258" s="44" t="e">
        <f>VLOOKUP(#REF!,'[1]PL3 Danh muc đầy đủ'!$E$9:$X$9281,20,0)</f>
        <v>#REF!</v>
      </c>
      <c r="N5258" s="44" t="e">
        <f>M5258-#REF!</f>
        <v>#REF!</v>
      </c>
    </row>
    <row r="5259" spans="1:14" ht="36" x14ac:dyDescent="0.3">
      <c r="A5259" s="43">
        <v>5249</v>
      </c>
      <c r="B5259" s="17" t="s">
        <v>13499</v>
      </c>
      <c r="C5259" s="18" t="s">
        <v>18149</v>
      </c>
      <c r="D5259" s="17" t="s">
        <v>13500</v>
      </c>
      <c r="E5259" s="18" t="s">
        <v>13501</v>
      </c>
      <c r="F5259" s="18" t="s">
        <v>13501</v>
      </c>
      <c r="G5259" s="17" t="s">
        <v>24</v>
      </c>
      <c r="H5259" s="21">
        <v>4133900</v>
      </c>
      <c r="I5259" s="20">
        <v>4133930.4347826065</v>
      </c>
      <c r="J5259" s="19">
        <v>4299200</v>
      </c>
      <c r="K5259" s="1"/>
      <c r="L5259" s="183"/>
      <c r="M5259" s="44" t="e">
        <f>VLOOKUP(#REF!,'[1]PL3 Danh muc đầy đủ'!$E$9:$X$9281,20,0)</f>
        <v>#REF!</v>
      </c>
      <c r="N5259" s="44" t="e">
        <f>M5259-#REF!</f>
        <v>#REF!</v>
      </c>
    </row>
    <row r="5260" spans="1:14" ht="18" x14ac:dyDescent="0.3">
      <c r="A5260" s="43">
        <v>5250</v>
      </c>
      <c r="B5260" s="17" t="s">
        <v>13502</v>
      </c>
      <c r="C5260" s="18" t="s">
        <v>18167</v>
      </c>
      <c r="D5260" s="17" t="s">
        <v>13503</v>
      </c>
      <c r="E5260" s="18" t="s">
        <v>13504</v>
      </c>
      <c r="F5260" s="18" t="s">
        <v>13504</v>
      </c>
      <c r="G5260" s="17" t="s">
        <v>24</v>
      </c>
      <c r="H5260" s="21">
        <v>2888600</v>
      </c>
      <c r="I5260" s="20">
        <v>2888608.6956521738</v>
      </c>
      <c r="J5260" s="19">
        <v>3004100</v>
      </c>
      <c r="K5260" s="1"/>
      <c r="L5260" s="183"/>
      <c r="M5260" s="44" t="e">
        <f>VLOOKUP(#REF!,'[1]PL3 Danh muc đầy đủ'!$E$9:$X$9281,20,0)</f>
        <v>#REF!</v>
      </c>
      <c r="N5260" s="44" t="e">
        <f>M5260-#REF!</f>
        <v>#REF!</v>
      </c>
    </row>
    <row r="5261" spans="1:14" ht="36" x14ac:dyDescent="0.3">
      <c r="A5261" s="43">
        <v>5251</v>
      </c>
      <c r="B5261" s="17" t="s">
        <v>13505</v>
      </c>
      <c r="C5261" s="18" t="s">
        <v>18149</v>
      </c>
      <c r="D5261" s="17" t="s">
        <v>13506</v>
      </c>
      <c r="E5261" s="18" t="s">
        <v>13507</v>
      </c>
      <c r="F5261" s="18" t="s">
        <v>13507</v>
      </c>
      <c r="G5261" s="17" t="s">
        <v>24</v>
      </c>
      <c r="H5261" s="21">
        <v>2888600</v>
      </c>
      <c r="I5261" s="20">
        <v>2888608.6956521738</v>
      </c>
      <c r="J5261" s="19">
        <v>3004100</v>
      </c>
      <c r="K5261" s="1"/>
      <c r="L5261" s="183"/>
      <c r="M5261" s="44" t="e">
        <f>VLOOKUP(#REF!,'[1]PL3 Danh muc đầy đủ'!$E$9:$X$9281,20,0)</f>
        <v>#REF!</v>
      </c>
      <c r="N5261" s="44" t="e">
        <f>M5261-#REF!</f>
        <v>#REF!</v>
      </c>
    </row>
    <row r="5262" spans="1:14" ht="36" x14ac:dyDescent="0.3">
      <c r="A5262" s="43">
        <v>5252</v>
      </c>
      <c r="B5262" s="17" t="s">
        <v>13508</v>
      </c>
      <c r="C5262" s="18" t="s">
        <v>18149</v>
      </c>
      <c r="D5262" s="17" t="s">
        <v>13509</v>
      </c>
      <c r="E5262" s="18" t="s">
        <v>13510</v>
      </c>
      <c r="F5262" s="18" t="s">
        <v>13510</v>
      </c>
      <c r="G5262" s="17" t="s">
        <v>24</v>
      </c>
      <c r="H5262" s="21">
        <v>2888600</v>
      </c>
      <c r="I5262" s="20">
        <v>2888608.6956521738</v>
      </c>
      <c r="J5262" s="19">
        <v>3004100</v>
      </c>
      <c r="K5262" s="1"/>
      <c r="L5262" s="183"/>
      <c r="M5262" s="44" t="e">
        <f>VLOOKUP(#REF!,'[1]PL3 Danh muc đầy đủ'!$E$9:$X$9281,20,0)</f>
        <v>#REF!</v>
      </c>
      <c r="N5262" s="44" t="e">
        <f>M5262-#REF!</f>
        <v>#REF!</v>
      </c>
    </row>
    <row r="5263" spans="1:14" ht="36" x14ac:dyDescent="0.3">
      <c r="A5263" s="43">
        <v>5253</v>
      </c>
      <c r="B5263" s="17" t="s">
        <v>13511</v>
      </c>
      <c r="C5263" s="18" t="s">
        <v>18149</v>
      </c>
      <c r="D5263" s="17" t="s">
        <v>13512</v>
      </c>
      <c r="E5263" s="18" t="s">
        <v>13513</v>
      </c>
      <c r="F5263" s="18" t="s">
        <v>13513</v>
      </c>
      <c r="G5263" s="17" t="s">
        <v>24</v>
      </c>
      <c r="H5263" s="21">
        <v>2988600</v>
      </c>
      <c r="I5263" s="20">
        <v>2988608.6956521738</v>
      </c>
      <c r="J5263" s="19">
        <v>3108100</v>
      </c>
      <c r="K5263" s="1"/>
      <c r="L5263" s="183"/>
      <c r="M5263" s="44" t="e">
        <f>VLOOKUP(#REF!,'[1]PL3 Danh muc đầy đủ'!$E$9:$X$9281,20,0)</f>
        <v>#REF!</v>
      </c>
      <c r="N5263" s="44" t="e">
        <f>M5263-#REF!</f>
        <v>#REF!</v>
      </c>
    </row>
    <row r="5264" spans="1:14" ht="36" x14ac:dyDescent="0.3">
      <c r="A5264" s="43">
        <v>5254</v>
      </c>
      <c r="B5264" s="17" t="s">
        <v>13514</v>
      </c>
      <c r="C5264" s="18" t="s">
        <v>18149</v>
      </c>
      <c r="D5264" s="17" t="s">
        <v>13515</v>
      </c>
      <c r="E5264" s="18" t="s">
        <v>13516</v>
      </c>
      <c r="F5264" s="18" t="s">
        <v>13516</v>
      </c>
      <c r="G5264" s="17" t="s">
        <v>24</v>
      </c>
      <c r="H5264" s="21">
        <v>2888600</v>
      </c>
      <c r="I5264" s="20">
        <v>2888608.6956521738</v>
      </c>
      <c r="J5264" s="19">
        <v>3004100</v>
      </c>
      <c r="K5264" s="1"/>
      <c r="L5264" s="183"/>
      <c r="M5264" s="44" t="e">
        <f>VLOOKUP(#REF!,'[1]PL3 Danh muc đầy đủ'!$E$9:$X$9281,20,0)</f>
        <v>#REF!</v>
      </c>
      <c r="N5264" s="44" t="e">
        <f>M5264-#REF!</f>
        <v>#REF!</v>
      </c>
    </row>
    <row r="5265" spans="1:14" ht="18" x14ac:dyDescent="0.3">
      <c r="A5265" s="43">
        <v>5255</v>
      </c>
      <c r="B5265" s="17" t="s">
        <v>1423</v>
      </c>
      <c r="C5265" s="18" t="s">
        <v>18149</v>
      </c>
      <c r="D5265" s="17" t="s">
        <v>1424</v>
      </c>
      <c r="E5265" s="18" t="s">
        <v>1425</v>
      </c>
      <c r="F5265" s="18" t="s">
        <v>17977</v>
      </c>
      <c r="G5265" s="17"/>
      <c r="H5265" s="21">
        <v>3317300</v>
      </c>
      <c r="I5265" s="20">
        <v>3317304.3478260832</v>
      </c>
      <c r="J5265" s="19">
        <v>3449900</v>
      </c>
      <c r="K5265" s="1"/>
      <c r="L5265" s="183"/>
      <c r="M5265" s="44" t="e">
        <f>VLOOKUP(#REF!,'[1]PL3 Danh muc đầy đủ'!$E$9:$X$9281,20,0)</f>
        <v>#REF!</v>
      </c>
      <c r="N5265" s="44" t="e">
        <f>M5265-#REF!</f>
        <v>#REF!</v>
      </c>
    </row>
    <row r="5266" spans="1:14" ht="36" x14ac:dyDescent="0.3">
      <c r="A5266" s="43">
        <v>5256</v>
      </c>
      <c r="B5266" s="17" t="s">
        <v>1426</v>
      </c>
      <c r="C5266" s="18" t="s">
        <v>18149</v>
      </c>
      <c r="D5266" s="17" t="s">
        <v>1424</v>
      </c>
      <c r="E5266" s="18" t="s">
        <v>1425</v>
      </c>
      <c r="F5266" s="18" t="s">
        <v>17979</v>
      </c>
      <c r="G5266" s="17"/>
      <c r="H5266" s="21">
        <v>3254300</v>
      </c>
      <c r="I5266" s="20">
        <v>3254304.3478260832</v>
      </c>
      <c r="J5266" s="19">
        <v>3384400</v>
      </c>
      <c r="K5266" s="1"/>
      <c r="L5266" s="183"/>
      <c r="M5266" s="44" t="e">
        <f>VLOOKUP(#REF!,'[1]PL3 Danh muc đầy đủ'!$E$9:$X$9281,20,0)</f>
        <v>#REF!</v>
      </c>
      <c r="N5266" s="44" t="e">
        <f>M5266-#REF!</f>
        <v>#REF!</v>
      </c>
    </row>
    <row r="5267" spans="1:14" ht="36" x14ac:dyDescent="0.3">
      <c r="A5267" s="43">
        <v>5257</v>
      </c>
      <c r="B5267" s="17" t="s">
        <v>1427</v>
      </c>
      <c r="C5267" s="18" t="s">
        <v>18149</v>
      </c>
      <c r="D5267" s="17" t="s">
        <v>1424</v>
      </c>
      <c r="E5267" s="18" t="s">
        <v>1425</v>
      </c>
      <c r="F5267" s="18" t="s">
        <v>17978</v>
      </c>
      <c r="G5267" s="17"/>
      <c r="H5267" s="21">
        <v>3081600</v>
      </c>
      <c r="I5267" s="20">
        <v>3081608.6956521738</v>
      </c>
      <c r="J5267" s="19">
        <v>3204800</v>
      </c>
      <c r="K5267" s="1"/>
      <c r="L5267" s="183"/>
      <c r="M5267" s="44" t="e">
        <f>VLOOKUP(#REF!,'[1]PL3 Danh muc đầy đủ'!$E$9:$X$9281,20,0)</f>
        <v>#REF!</v>
      </c>
      <c r="N5267" s="44" t="e">
        <f>M5267-#REF!</f>
        <v>#REF!</v>
      </c>
    </row>
    <row r="5268" spans="1:14" ht="36" x14ac:dyDescent="0.3">
      <c r="A5268" s="43">
        <v>5258</v>
      </c>
      <c r="B5268" s="17" t="s">
        <v>1428</v>
      </c>
      <c r="C5268" s="18" t="s">
        <v>18136</v>
      </c>
      <c r="D5268" s="17" t="s">
        <v>1429</v>
      </c>
      <c r="E5268" s="18" t="s">
        <v>10693</v>
      </c>
      <c r="F5268" s="18" t="s">
        <v>10693</v>
      </c>
      <c r="G5268" s="17" t="s">
        <v>20</v>
      </c>
      <c r="H5268" s="21">
        <v>3081600</v>
      </c>
      <c r="I5268" s="20">
        <v>3081608.6956521738</v>
      </c>
      <c r="J5268" s="19">
        <v>3204800</v>
      </c>
      <c r="K5268" s="1"/>
      <c r="L5268" s="183"/>
      <c r="M5268" s="44" t="e">
        <f>VLOOKUP(#REF!,'[1]PL3 Danh muc đầy đủ'!$E$9:$X$9281,20,0)</f>
        <v>#REF!</v>
      </c>
      <c r="N5268" s="44" t="e">
        <f>M5268-#REF!</f>
        <v>#REF!</v>
      </c>
    </row>
    <row r="5269" spans="1:14" ht="18" x14ac:dyDescent="0.3">
      <c r="A5269" s="43">
        <v>5259</v>
      </c>
      <c r="B5269" s="17" t="s">
        <v>13517</v>
      </c>
      <c r="C5269" s="18" t="s">
        <v>18167</v>
      </c>
      <c r="D5269" s="17" t="s">
        <v>13518</v>
      </c>
      <c r="E5269" s="18" t="s">
        <v>13519</v>
      </c>
      <c r="F5269" s="18" t="s">
        <v>13519</v>
      </c>
      <c r="G5269" s="17" t="s">
        <v>1633</v>
      </c>
      <c r="H5269" s="21">
        <v>869100</v>
      </c>
      <c r="I5269" s="20">
        <v>869182.6086956521</v>
      </c>
      <c r="J5269" s="19">
        <v>903900</v>
      </c>
      <c r="K5269" s="1"/>
      <c r="L5269" s="183"/>
      <c r="M5269" s="44" t="e">
        <f>VLOOKUP(#REF!,'[1]PL3 Danh muc đầy đủ'!$E$9:$X$9281,20,0)</f>
        <v>#REF!</v>
      </c>
      <c r="N5269" s="44" t="e">
        <f>M5269-#REF!</f>
        <v>#REF!</v>
      </c>
    </row>
    <row r="5270" spans="1:14" ht="36" x14ac:dyDescent="0.3">
      <c r="A5270" s="43">
        <v>5260</v>
      </c>
      <c r="B5270" s="17" t="s">
        <v>13520</v>
      </c>
      <c r="C5270" s="18" t="s">
        <v>18147</v>
      </c>
      <c r="D5270" s="17" t="s">
        <v>13521</v>
      </c>
      <c r="E5270" s="18" t="s">
        <v>13522</v>
      </c>
      <c r="F5270" s="18" t="s">
        <v>13522</v>
      </c>
      <c r="G5270" s="17" t="s">
        <v>95</v>
      </c>
      <c r="H5270" s="21">
        <v>869100</v>
      </c>
      <c r="I5270" s="20">
        <v>869182.6086956521</v>
      </c>
      <c r="J5270" s="19">
        <v>903900</v>
      </c>
      <c r="K5270" s="1"/>
      <c r="L5270" s="183"/>
      <c r="M5270" s="44" t="e">
        <f>VLOOKUP(#REF!,'[1]PL3 Danh muc đầy đủ'!$E$9:$X$9281,20,0)</f>
        <v>#REF!</v>
      </c>
      <c r="N5270" s="44" t="e">
        <f>M5270-#REF!</f>
        <v>#REF!</v>
      </c>
    </row>
    <row r="5271" spans="1:14" ht="36" x14ac:dyDescent="0.3">
      <c r="A5271" s="43">
        <v>5261</v>
      </c>
      <c r="B5271" s="17" t="s">
        <v>13523</v>
      </c>
      <c r="C5271" s="18" t="s">
        <v>18147</v>
      </c>
      <c r="D5271" s="17" t="s">
        <v>13524</v>
      </c>
      <c r="E5271" s="18" t="s">
        <v>13525</v>
      </c>
      <c r="F5271" s="18" t="s">
        <v>13525</v>
      </c>
      <c r="G5271" s="17" t="s">
        <v>95</v>
      </c>
      <c r="H5271" s="21">
        <v>869100</v>
      </c>
      <c r="I5271" s="20">
        <v>869182.6086956521</v>
      </c>
      <c r="J5271" s="19">
        <v>903900</v>
      </c>
      <c r="K5271" s="1"/>
      <c r="L5271" s="183"/>
      <c r="M5271" s="44" t="e">
        <f>VLOOKUP(#REF!,'[1]PL3 Danh muc đầy đủ'!$E$9:$X$9281,20,0)</f>
        <v>#REF!</v>
      </c>
      <c r="N5271" s="44" t="e">
        <f>M5271-#REF!</f>
        <v>#REF!</v>
      </c>
    </row>
    <row r="5272" spans="1:14" ht="36" x14ac:dyDescent="0.3">
      <c r="A5272" s="43">
        <v>5262</v>
      </c>
      <c r="B5272" s="17" t="s">
        <v>13526</v>
      </c>
      <c r="C5272" s="18" t="s">
        <v>18147</v>
      </c>
      <c r="D5272" s="17" t="s">
        <v>13527</v>
      </c>
      <c r="E5272" s="18" t="s">
        <v>13528</v>
      </c>
      <c r="F5272" s="18" t="s">
        <v>13528</v>
      </c>
      <c r="G5272" s="17" t="s">
        <v>1633</v>
      </c>
      <c r="H5272" s="21">
        <v>869100</v>
      </c>
      <c r="I5272" s="20">
        <v>869182.6086956521</v>
      </c>
      <c r="J5272" s="19">
        <v>903900</v>
      </c>
      <c r="K5272" s="1"/>
      <c r="L5272" s="183"/>
      <c r="M5272" s="44" t="e">
        <f>VLOOKUP(#REF!,'[1]PL3 Danh muc đầy đủ'!$E$9:$X$9281,20,0)</f>
        <v>#REF!</v>
      </c>
      <c r="N5272" s="44" t="e">
        <f>M5272-#REF!</f>
        <v>#REF!</v>
      </c>
    </row>
    <row r="5273" spans="1:14" ht="54" x14ac:dyDescent="0.3">
      <c r="A5273" s="43">
        <v>5263</v>
      </c>
      <c r="B5273" s="17" t="s">
        <v>13529</v>
      </c>
      <c r="C5273" s="18" t="s">
        <v>18147</v>
      </c>
      <c r="D5273" s="17" t="s">
        <v>13530</v>
      </c>
      <c r="E5273" s="18" t="s">
        <v>13531</v>
      </c>
      <c r="F5273" s="18" t="s">
        <v>13531</v>
      </c>
      <c r="G5273" s="17" t="s">
        <v>1633</v>
      </c>
      <c r="H5273" s="21">
        <v>869100</v>
      </c>
      <c r="I5273" s="20">
        <v>869182.6086956521</v>
      </c>
      <c r="J5273" s="19">
        <v>903900</v>
      </c>
      <c r="K5273" s="1"/>
      <c r="L5273" s="183"/>
      <c r="M5273" s="44" t="e">
        <f>VLOOKUP(#REF!,'[1]PL3 Danh muc đầy đủ'!$E$9:$X$9281,20,0)</f>
        <v>#REF!</v>
      </c>
      <c r="N5273" s="44" t="e">
        <f>M5273-#REF!</f>
        <v>#REF!</v>
      </c>
    </row>
    <row r="5274" spans="1:14" ht="36" x14ac:dyDescent="0.3">
      <c r="A5274" s="43">
        <v>5264</v>
      </c>
      <c r="B5274" s="17" t="s">
        <v>13532</v>
      </c>
      <c r="C5274" s="18" t="s">
        <v>18149</v>
      </c>
      <c r="D5274" s="17" t="s">
        <v>13533</v>
      </c>
      <c r="E5274" s="18" t="s">
        <v>13534</v>
      </c>
      <c r="F5274" s="18" t="s">
        <v>13534</v>
      </c>
      <c r="G5274" s="17" t="s">
        <v>24</v>
      </c>
      <c r="H5274" s="21">
        <v>2636500</v>
      </c>
      <c r="I5274" s="20">
        <v>2636573.9130434785</v>
      </c>
      <c r="J5274" s="19">
        <v>2742000</v>
      </c>
      <c r="K5274" s="1"/>
      <c r="L5274" s="183"/>
      <c r="M5274" s="44" t="e">
        <f>VLOOKUP(#REF!,'[1]PL3 Danh muc đầy đủ'!$E$9:$X$9281,20,0)</f>
        <v>#REF!</v>
      </c>
      <c r="N5274" s="44" t="e">
        <f>M5274-#REF!</f>
        <v>#REF!</v>
      </c>
    </row>
    <row r="5275" spans="1:14" ht="36" x14ac:dyDescent="0.3">
      <c r="A5275" s="43">
        <v>5265</v>
      </c>
      <c r="B5275" s="17" t="s">
        <v>13535</v>
      </c>
      <c r="C5275" s="18" t="s">
        <v>18149</v>
      </c>
      <c r="D5275" s="17" t="s">
        <v>13536</v>
      </c>
      <c r="E5275" s="18" t="s">
        <v>13537</v>
      </c>
      <c r="F5275" s="18" t="s">
        <v>13537</v>
      </c>
      <c r="G5275" s="17" t="s">
        <v>24</v>
      </c>
      <c r="H5275" s="21">
        <v>2636500</v>
      </c>
      <c r="I5275" s="20">
        <v>2636573.9130434785</v>
      </c>
      <c r="J5275" s="19">
        <v>2742000</v>
      </c>
      <c r="K5275" s="1"/>
      <c r="L5275" s="183"/>
      <c r="M5275" s="44" t="e">
        <f>VLOOKUP(#REF!,'[1]PL3 Danh muc đầy đủ'!$E$9:$X$9281,20,0)</f>
        <v>#REF!</v>
      </c>
      <c r="N5275" s="44" t="e">
        <f>M5275-#REF!</f>
        <v>#REF!</v>
      </c>
    </row>
    <row r="5276" spans="1:14" ht="36" x14ac:dyDescent="0.3">
      <c r="A5276" s="43">
        <v>5266</v>
      </c>
      <c r="B5276" s="17" t="s">
        <v>13538</v>
      </c>
      <c r="C5276" s="18" t="s">
        <v>18149</v>
      </c>
      <c r="D5276" s="17" t="s">
        <v>13539</v>
      </c>
      <c r="E5276" s="18" t="s">
        <v>13540</v>
      </c>
      <c r="F5276" s="18" t="s">
        <v>13540</v>
      </c>
      <c r="G5276" s="17" t="s">
        <v>24</v>
      </c>
      <c r="H5276" s="21">
        <v>2636500</v>
      </c>
      <c r="I5276" s="20">
        <v>2636573.9130434785</v>
      </c>
      <c r="J5276" s="19">
        <v>2742000</v>
      </c>
      <c r="K5276" s="1"/>
      <c r="L5276" s="183"/>
      <c r="M5276" s="44" t="e">
        <f>VLOOKUP(#REF!,'[1]PL3 Danh muc đầy đủ'!$E$9:$X$9281,20,0)</f>
        <v>#REF!</v>
      </c>
      <c r="N5276" s="44" t="e">
        <f>M5276-#REF!</f>
        <v>#REF!</v>
      </c>
    </row>
    <row r="5277" spans="1:14" ht="36" x14ac:dyDescent="0.3">
      <c r="A5277" s="43">
        <v>5267</v>
      </c>
      <c r="B5277" s="17" t="s">
        <v>13541</v>
      </c>
      <c r="C5277" s="18" t="s">
        <v>18149</v>
      </c>
      <c r="D5277" s="17" t="s">
        <v>13542</v>
      </c>
      <c r="E5277" s="18" t="s">
        <v>13543</v>
      </c>
      <c r="F5277" s="18" t="s">
        <v>13543</v>
      </c>
      <c r="G5277" s="17" t="s">
        <v>24</v>
      </c>
      <c r="H5277" s="21">
        <v>2636500</v>
      </c>
      <c r="I5277" s="20">
        <v>2636573.9130434785</v>
      </c>
      <c r="J5277" s="19">
        <v>2742000</v>
      </c>
      <c r="K5277" s="1"/>
      <c r="L5277" s="183"/>
      <c r="M5277" s="44" t="e">
        <f>VLOOKUP(#REF!,'[1]PL3 Danh muc đầy đủ'!$E$9:$X$9281,20,0)</f>
        <v>#REF!</v>
      </c>
      <c r="N5277" s="44" t="e">
        <f>M5277-#REF!</f>
        <v>#REF!</v>
      </c>
    </row>
    <row r="5278" spans="1:14" ht="36" x14ac:dyDescent="0.3">
      <c r="A5278" s="43">
        <v>5268</v>
      </c>
      <c r="B5278" s="17" t="s">
        <v>13544</v>
      </c>
      <c r="C5278" s="18" t="s">
        <v>18149</v>
      </c>
      <c r="D5278" s="17" t="s">
        <v>13545</v>
      </c>
      <c r="E5278" s="18" t="s">
        <v>13546</v>
      </c>
      <c r="F5278" s="18" t="s">
        <v>13546</v>
      </c>
      <c r="G5278" s="17" t="s">
        <v>24</v>
      </c>
      <c r="H5278" s="21">
        <v>2636500</v>
      </c>
      <c r="I5278" s="20">
        <v>2636573.9130434785</v>
      </c>
      <c r="J5278" s="19">
        <v>2742000</v>
      </c>
      <c r="K5278" s="1"/>
      <c r="L5278" s="183"/>
      <c r="M5278" s="44" t="e">
        <f>VLOOKUP(#REF!,'[1]PL3 Danh muc đầy đủ'!$E$9:$X$9281,20,0)</f>
        <v>#REF!</v>
      </c>
      <c r="N5278" s="44" t="e">
        <f>M5278-#REF!</f>
        <v>#REF!</v>
      </c>
    </row>
    <row r="5279" spans="1:14" ht="36" x14ac:dyDescent="0.3">
      <c r="A5279" s="43">
        <v>5269</v>
      </c>
      <c r="B5279" s="17" t="s">
        <v>13547</v>
      </c>
      <c r="C5279" s="18" t="s">
        <v>18149</v>
      </c>
      <c r="D5279" s="17" t="s">
        <v>13548</v>
      </c>
      <c r="E5279" s="18" t="s">
        <v>13549</v>
      </c>
      <c r="F5279" s="18" t="s">
        <v>13549</v>
      </c>
      <c r="G5279" s="17" t="s">
        <v>24</v>
      </c>
      <c r="H5279" s="21">
        <v>2636500</v>
      </c>
      <c r="I5279" s="20">
        <v>2636573.9130434785</v>
      </c>
      <c r="J5279" s="19">
        <v>2742000</v>
      </c>
      <c r="K5279" s="1"/>
      <c r="L5279" s="183"/>
      <c r="M5279" s="44" t="e">
        <f>VLOOKUP(#REF!,'[1]PL3 Danh muc đầy đủ'!$E$9:$X$9281,20,0)</f>
        <v>#REF!</v>
      </c>
      <c r="N5279" s="44" t="e">
        <f>M5279-#REF!</f>
        <v>#REF!</v>
      </c>
    </row>
    <row r="5280" spans="1:14" ht="54" x14ac:dyDescent="0.3">
      <c r="A5280" s="43">
        <v>5270</v>
      </c>
      <c r="B5280" s="17" t="s">
        <v>13550</v>
      </c>
      <c r="C5280" s="18" t="s">
        <v>18146</v>
      </c>
      <c r="D5280" s="17" t="s">
        <v>13551</v>
      </c>
      <c r="E5280" s="18" t="s">
        <v>13552</v>
      </c>
      <c r="F5280" s="18" t="s">
        <v>13552</v>
      </c>
      <c r="G5280" s="17" t="s">
        <v>18</v>
      </c>
      <c r="H5280" s="21">
        <v>2566900</v>
      </c>
      <c r="I5280" s="20">
        <v>2566982.6086956523</v>
      </c>
      <c r="J5280" s="19">
        <v>2669600</v>
      </c>
      <c r="K5280" s="1"/>
      <c r="L5280" s="183"/>
      <c r="M5280" s="44" t="e">
        <f>VLOOKUP(#REF!,'[1]PL3 Danh muc đầy đủ'!$E$9:$X$9281,20,0)</f>
        <v>#REF!</v>
      </c>
      <c r="N5280" s="44" t="e">
        <f>M5280-#REF!</f>
        <v>#REF!</v>
      </c>
    </row>
    <row r="5281" spans="1:14" ht="54" x14ac:dyDescent="0.3">
      <c r="A5281" s="43">
        <v>5271</v>
      </c>
      <c r="B5281" s="17" t="s">
        <v>13553</v>
      </c>
      <c r="C5281" s="18" t="s">
        <v>18146</v>
      </c>
      <c r="D5281" s="17" t="s">
        <v>13554</v>
      </c>
      <c r="E5281" s="18" t="s">
        <v>13555</v>
      </c>
      <c r="F5281" s="18" t="s">
        <v>13555</v>
      </c>
      <c r="G5281" s="17" t="s">
        <v>18</v>
      </c>
      <c r="H5281" s="21">
        <v>2566900</v>
      </c>
      <c r="I5281" s="20">
        <v>2566982.6086956523</v>
      </c>
      <c r="J5281" s="19">
        <v>2669600</v>
      </c>
      <c r="K5281" s="1"/>
      <c r="L5281" s="183"/>
      <c r="M5281" s="44" t="e">
        <f>VLOOKUP(#REF!,'[1]PL3 Danh muc đầy đủ'!$E$9:$X$9281,20,0)</f>
        <v>#REF!</v>
      </c>
      <c r="N5281" s="44" t="e">
        <f>M5281-#REF!</f>
        <v>#REF!</v>
      </c>
    </row>
    <row r="5282" spans="1:14" ht="54" x14ac:dyDescent="0.3">
      <c r="A5282" s="43">
        <v>5272</v>
      </c>
      <c r="B5282" s="17" t="s">
        <v>13556</v>
      </c>
      <c r="C5282" s="18" t="s">
        <v>18146</v>
      </c>
      <c r="D5282" s="17" t="s">
        <v>13557</v>
      </c>
      <c r="E5282" s="18" t="s">
        <v>13558</v>
      </c>
      <c r="F5282" s="18" t="s">
        <v>13558</v>
      </c>
      <c r="G5282" s="17" t="s">
        <v>24</v>
      </c>
      <c r="H5282" s="21">
        <v>3319300</v>
      </c>
      <c r="I5282" s="20">
        <v>3319382.6086956523</v>
      </c>
      <c r="J5282" s="19">
        <v>3452100</v>
      </c>
      <c r="K5282" s="1"/>
      <c r="L5282" s="183"/>
      <c r="M5282" s="44" t="e">
        <f>VLOOKUP(#REF!,'[1]PL3 Danh muc đầy đủ'!$E$9:$X$9281,20,0)</f>
        <v>#REF!</v>
      </c>
      <c r="N5282" s="44" t="e">
        <f>M5282-#REF!</f>
        <v>#REF!</v>
      </c>
    </row>
    <row r="5283" spans="1:14" ht="54" x14ac:dyDescent="0.3">
      <c r="A5283" s="43">
        <v>5273</v>
      </c>
      <c r="B5283" s="17" t="s">
        <v>13559</v>
      </c>
      <c r="C5283" s="18" t="s">
        <v>18146</v>
      </c>
      <c r="D5283" s="17" t="s">
        <v>13560</v>
      </c>
      <c r="E5283" s="18" t="s">
        <v>13561</v>
      </c>
      <c r="F5283" s="18" t="s">
        <v>13561</v>
      </c>
      <c r="G5283" s="17" t="s">
        <v>18</v>
      </c>
      <c r="H5283" s="21">
        <v>2595900</v>
      </c>
      <c r="I5283" s="20">
        <v>2595982.6086956523</v>
      </c>
      <c r="J5283" s="19">
        <v>2699800</v>
      </c>
      <c r="K5283" s="1"/>
      <c r="L5283" s="183"/>
      <c r="M5283" s="44" t="e">
        <f>VLOOKUP(#REF!,'[1]PL3 Danh muc đầy đủ'!$E$9:$X$9281,20,0)</f>
        <v>#REF!</v>
      </c>
      <c r="N5283" s="44" t="e">
        <f>M5283-#REF!</f>
        <v>#REF!</v>
      </c>
    </row>
    <row r="5284" spans="1:14" ht="36" x14ac:dyDescent="0.3">
      <c r="A5284" s="43">
        <v>5274</v>
      </c>
      <c r="B5284" s="17" t="s">
        <v>13562</v>
      </c>
      <c r="C5284" s="18" t="s">
        <v>18146</v>
      </c>
      <c r="D5284" s="17" t="s">
        <v>13563</v>
      </c>
      <c r="E5284" s="18" t="s">
        <v>13564</v>
      </c>
      <c r="F5284" s="18" t="s">
        <v>13564</v>
      </c>
      <c r="G5284" s="17" t="s">
        <v>18</v>
      </c>
      <c r="H5284" s="21">
        <v>2595900</v>
      </c>
      <c r="I5284" s="20">
        <v>2595982.6086956523</v>
      </c>
      <c r="J5284" s="19">
        <v>2699800</v>
      </c>
      <c r="K5284" s="1"/>
      <c r="L5284" s="183"/>
      <c r="M5284" s="44" t="e">
        <f>VLOOKUP(#REF!,'[1]PL3 Danh muc đầy đủ'!$E$9:$X$9281,20,0)</f>
        <v>#REF!</v>
      </c>
      <c r="N5284" s="44" t="e">
        <f>M5284-#REF!</f>
        <v>#REF!</v>
      </c>
    </row>
    <row r="5285" spans="1:14" ht="54" x14ac:dyDescent="0.3">
      <c r="A5285" s="43">
        <v>5275</v>
      </c>
      <c r="B5285" s="17" t="s">
        <v>13565</v>
      </c>
      <c r="C5285" s="18" t="s">
        <v>18146</v>
      </c>
      <c r="D5285" s="17" t="s">
        <v>13566</v>
      </c>
      <c r="E5285" s="18" t="s">
        <v>13567</v>
      </c>
      <c r="F5285" s="18" t="s">
        <v>13567</v>
      </c>
      <c r="G5285" s="17" t="s">
        <v>24</v>
      </c>
      <c r="H5285" s="21">
        <v>3245200</v>
      </c>
      <c r="I5285" s="20">
        <v>3245269.5652173916</v>
      </c>
      <c r="J5285" s="19">
        <v>3375000</v>
      </c>
      <c r="K5285" s="1"/>
      <c r="L5285" s="183"/>
      <c r="M5285" s="44" t="e">
        <f>VLOOKUP(#REF!,'[1]PL3 Danh muc đầy đủ'!$E$9:$X$9281,20,0)</f>
        <v>#REF!</v>
      </c>
      <c r="N5285" s="44" t="e">
        <f>M5285-#REF!</f>
        <v>#REF!</v>
      </c>
    </row>
    <row r="5286" spans="1:14" ht="54" x14ac:dyDescent="0.3">
      <c r="A5286" s="43">
        <v>5276</v>
      </c>
      <c r="B5286" s="17" t="s">
        <v>13568</v>
      </c>
      <c r="C5286" s="18" t="s">
        <v>18146</v>
      </c>
      <c r="D5286" s="17" t="s">
        <v>13569</v>
      </c>
      <c r="E5286" s="18" t="s">
        <v>13570</v>
      </c>
      <c r="F5286" s="18" t="s">
        <v>13570</v>
      </c>
      <c r="G5286" s="17" t="s">
        <v>24</v>
      </c>
      <c r="H5286" s="21">
        <v>3718300</v>
      </c>
      <c r="I5286" s="20">
        <v>3718382.6086956523</v>
      </c>
      <c r="J5286" s="19">
        <v>3867100</v>
      </c>
      <c r="K5286" s="1"/>
      <c r="L5286" s="183"/>
      <c r="M5286" s="44" t="e">
        <f>VLOOKUP(#REF!,'[1]PL3 Danh muc đầy đủ'!$E$9:$X$9281,20,0)</f>
        <v>#REF!</v>
      </c>
      <c r="N5286" s="44" t="e">
        <f>M5286-#REF!</f>
        <v>#REF!</v>
      </c>
    </row>
    <row r="5287" spans="1:14" ht="36" x14ac:dyDescent="0.3">
      <c r="A5287" s="43">
        <v>5277</v>
      </c>
      <c r="B5287" s="17" t="s">
        <v>13571</v>
      </c>
      <c r="C5287" s="18" t="s">
        <v>18146</v>
      </c>
      <c r="D5287" s="17" t="s">
        <v>13572</v>
      </c>
      <c r="E5287" s="18" t="s">
        <v>16973</v>
      </c>
      <c r="F5287" s="18" t="s">
        <v>16973</v>
      </c>
      <c r="G5287" s="17" t="s">
        <v>24</v>
      </c>
      <c r="H5287" s="21">
        <v>4443300</v>
      </c>
      <c r="I5287" s="20">
        <v>4443382.6086956523</v>
      </c>
      <c r="J5287" s="19">
        <v>4621100</v>
      </c>
      <c r="K5287" s="1"/>
      <c r="L5287" s="183"/>
      <c r="M5287" s="44" t="e">
        <f>VLOOKUP(#REF!,'[1]PL3 Danh muc đầy đủ'!$E$9:$X$9281,20,0)</f>
        <v>#REF!</v>
      </c>
      <c r="N5287" s="44" t="e">
        <f>M5287-#REF!</f>
        <v>#REF!</v>
      </c>
    </row>
    <row r="5288" spans="1:14" ht="36" x14ac:dyDescent="0.3">
      <c r="A5288" s="43">
        <v>5278</v>
      </c>
      <c r="B5288" s="17" t="s">
        <v>13573</v>
      </c>
      <c r="C5288" s="18" t="s">
        <v>18146</v>
      </c>
      <c r="D5288" s="17" t="s">
        <v>13574</v>
      </c>
      <c r="E5288" s="18" t="s">
        <v>16974</v>
      </c>
      <c r="F5288" s="18" t="s">
        <v>16974</v>
      </c>
      <c r="G5288" s="17" t="s">
        <v>24</v>
      </c>
      <c r="H5288" s="21">
        <v>4443300</v>
      </c>
      <c r="I5288" s="20">
        <v>4443382.6086956523</v>
      </c>
      <c r="J5288" s="19">
        <v>4621100</v>
      </c>
      <c r="K5288" s="1"/>
      <c r="L5288" s="183"/>
      <c r="M5288" s="44" t="e">
        <f>VLOOKUP(#REF!,'[1]PL3 Danh muc đầy đủ'!$E$9:$X$9281,20,0)</f>
        <v>#REF!</v>
      </c>
      <c r="N5288" s="44" t="e">
        <f>M5288-#REF!</f>
        <v>#REF!</v>
      </c>
    </row>
    <row r="5289" spans="1:14" ht="54" x14ac:dyDescent="0.3">
      <c r="A5289" s="43">
        <v>5279</v>
      </c>
      <c r="B5289" s="17" t="s">
        <v>13575</v>
      </c>
      <c r="C5289" s="18" t="s">
        <v>18146</v>
      </c>
      <c r="D5289" s="17" t="s">
        <v>13576</v>
      </c>
      <c r="E5289" s="18" t="s">
        <v>16975</v>
      </c>
      <c r="F5289" s="18" t="s">
        <v>16975</v>
      </c>
      <c r="G5289" s="17" t="s">
        <v>18</v>
      </c>
      <c r="H5289" s="21">
        <v>3570900</v>
      </c>
      <c r="I5289" s="20">
        <v>3570947.826086957</v>
      </c>
      <c r="J5289" s="19">
        <v>3713700</v>
      </c>
      <c r="K5289" s="1"/>
      <c r="L5289" s="183"/>
      <c r="M5289" s="44" t="e">
        <f>VLOOKUP(#REF!,'[1]PL3 Danh muc đầy đủ'!$E$9:$X$9281,20,0)</f>
        <v>#REF!</v>
      </c>
      <c r="N5289" s="44" t="e">
        <f>M5289-#REF!</f>
        <v>#REF!</v>
      </c>
    </row>
    <row r="5290" spans="1:14" ht="36" x14ac:dyDescent="0.3">
      <c r="A5290" s="43">
        <v>5280</v>
      </c>
      <c r="B5290" s="17" t="s">
        <v>13577</v>
      </c>
      <c r="C5290" s="18" t="s">
        <v>18146</v>
      </c>
      <c r="D5290" s="17" t="s">
        <v>13578</v>
      </c>
      <c r="E5290" s="18" t="s">
        <v>16976</v>
      </c>
      <c r="F5290" s="18" t="s">
        <v>16976</v>
      </c>
      <c r="G5290" s="17" t="s">
        <v>18</v>
      </c>
      <c r="H5290" s="21">
        <v>3570900</v>
      </c>
      <c r="I5290" s="20">
        <v>3570947.826086957</v>
      </c>
      <c r="J5290" s="19">
        <v>3713700</v>
      </c>
      <c r="K5290" s="1"/>
      <c r="L5290" s="183"/>
      <c r="M5290" s="44" t="e">
        <f>VLOOKUP(#REF!,'[1]PL3 Danh muc đầy đủ'!$E$9:$X$9281,20,0)</f>
        <v>#REF!</v>
      </c>
      <c r="N5290" s="44" t="e">
        <f>M5290-#REF!</f>
        <v>#REF!</v>
      </c>
    </row>
    <row r="5291" spans="1:14" ht="18" x14ac:dyDescent="0.3">
      <c r="A5291" s="43">
        <v>5281</v>
      </c>
      <c r="B5291" s="17" t="s">
        <v>38</v>
      </c>
      <c r="C5291" s="18" t="s">
        <v>18146</v>
      </c>
      <c r="D5291" s="17" t="s">
        <v>39</v>
      </c>
      <c r="E5291" s="18" t="s">
        <v>40</v>
      </c>
      <c r="F5291" s="18" t="s">
        <v>40</v>
      </c>
      <c r="G5291" s="17" t="s">
        <v>18</v>
      </c>
      <c r="H5291" s="21">
        <v>4005600</v>
      </c>
      <c r="I5291" s="20">
        <v>4005643.4782608692</v>
      </c>
      <c r="J5291" s="19">
        <v>4165800</v>
      </c>
      <c r="K5291" s="1"/>
      <c r="L5291" s="183"/>
      <c r="M5291" s="44" t="e">
        <f>VLOOKUP(#REF!,'[1]PL3 Danh muc đầy đủ'!$E$9:$X$9281,20,0)</f>
        <v>#REF!</v>
      </c>
      <c r="N5291" s="44" t="e">
        <f>M5291-#REF!</f>
        <v>#REF!</v>
      </c>
    </row>
    <row r="5292" spans="1:14" ht="18" x14ac:dyDescent="0.3">
      <c r="A5292" s="43">
        <v>5282</v>
      </c>
      <c r="B5292" s="17" t="s">
        <v>42</v>
      </c>
      <c r="C5292" s="18" t="s">
        <v>18146</v>
      </c>
      <c r="D5292" s="17" t="s">
        <v>43</v>
      </c>
      <c r="E5292" s="18" t="s">
        <v>41</v>
      </c>
      <c r="F5292" s="18" t="s">
        <v>41</v>
      </c>
      <c r="G5292" s="17" t="s">
        <v>18</v>
      </c>
      <c r="H5292" s="21">
        <v>3683600</v>
      </c>
      <c r="I5292" s="20">
        <v>3683608.6956521738</v>
      </c>
      <c r="J5292" s="19">
        <v>3830900</v>
      </c>
      <c r="K5292" s="1"/>
      <c r="L5292" s="183"/>
      <c r="M5292" s="44" t="e">
        <f>VLOOKUP(#REF!,'[1]PL3 Danh muc đầy đủ'!$E$9:$X$9281,20,0)</f>
        <v>#REF!</v>
      </c>
      <c r="N5292" s="44" t="e">
        <f>M5292-#REF!</f>
        <v>#REF!</v>
      </c>
    </row>
    <row r="5293" spans="1:14" ht="36" x14ac:dyDescent="0.3">
      <c r="A5293" s="43">
        <v>5283</v>
      </c>
      <c r="B5293" s="17" t="s">
        <v>72</v>
      </c>
      <c r="C5293" s="18" t="s">
        <v>18146</v>
      </c>
      <c r="D5293" s="17" t="s">
        <v>73</v>
      </c>
      <c r="E5293" s="18" t="s">
        <v>74</v>
      </c>
      <c r="F5293" s="18" t="s">
        <v>74</v>
      </c>
      <c r="G5293" s="17" t="s">
        <v>20</v>
      </c>
      <c r="H5293" s="21">
        <v>2093600</v>
      </c>
      <c r="I5293" s="20">
        <v>2093660.8695652178</v>
      </c>
      <c r="J5293" s="19">
        <v>2177400</v>
      </c>
      <c r="K5293" s="1"/>
      <c r="L5293" s="183"/>
      <c r="M5293" s="44" t="e">
        <f>VLOOKUP(#REF!,'[1]PL3 Danh muc đầy đủ'!$E$9:$X$9281,20,0)</f>
        <v>#REF!</v>
      </c>
      <c r="N5293" s="44" t="e">
        <f>M5293-#REF!</f>
        <v>#REF!</v>
      </c>
    </row>
    <row r="5294" spans="1:14" ht="36" x14ac:dyDescent="0.3">
      <c r="A5294" s="43">
        <v>5284</v>
      </c>
      <c r="B5294" s="17" t="s">
        <v>13579</v>
      </c>
      <c r="C5294" s="18" t="s">
        <v>18146</v>
      </c>
      <c r="D5294" s="17" t="s">
        <v>13580</v>
      </c>
      <c r="E5294" s="18" t="s">
        <v>13581</v>
      </c>
      <c r="F5294" s="18" t="s">
        <v>13581</v>
      </c>
      <c r="G5294" s="17" t="s">
        <v>18</v>
      </c>
      <c r="H5294" s="21">
        <v>3065600</v>
      </c>
      <c r="I5294" s="20">
        <v>3065652.1739130439</v>
      </c>
      <c r="J5294" s="19">
        <v>3188200</v>
      </c>
      <c r="K5294" s="1"/>
      <c r="L5294" s="183"/>
      <c r="M5294" s="44" t="e">
        <f>VLOOKUP(#REF!,'[1]PL3 Danh muc đầy đủ'!$E$9:$X$9281,20,0)</f>
        <v>#REF!</v>
      </c>
      <c r="N5294" s="44" t="e">
        <f>M5294-#REF!</f>
        <v>#REF!</v>
      </c>
    </row>
    <row r="5295" spans="1:14" ht="36" x14ac:dyDescent="0.3">
      <c r="A5295" s="43">
        <v>5285</v>
      </c>
      <c r="B5295" s="17" t="s">
        <v>13582</v>
      </c>
      <c r="C5295" s="18" t="s">
        <v>18146</v>
      </c>
      <c r="D5295" s="17" t="s">
        <v>13583</v>
      </c>
      <c r="E5295" s="18" t="s">
        <v>13584</v>
      </c>
      <c r="F5295" s="18" t="s">
        <v>13584</v>
      </c>
      <c r="G5295" s="17" t="s">
        <v>18</v>
      </c>
      <c r="H5295" s="21">
        <v>3065600</v>
      </c>
      <c r="I5295" s="20">
        <v>3065652.1739130439</v>
      </c>
      <c r="J5295" s="19">
        <v>3188200</v>
      </c>
      <c r="K5295" s="1"/>
      <c r="L5295" s="183"/>
      <c r="M5295" s="44" t="e">
        <f>VLOOKUP(#REF!,'[1]PL3 Danh muc đầy đủ'!$E$9:$X$9281,20,0)</f>
        <v>#REF!</v>
      </c>
      <c r="N5295" s="44" t="e">
        <f>M5295-#REF!</f>
        <v>#REF!</v>
      </c>
    </row>
    <row r="5296" spans="1:14" ht="36" x14ac:dyDescent="0.3">
      <c r="A5296" s="43">
        <v>5286</v>
      </c>
      <c r="B5296" s="17" t="s">
        <v>13585</v>
      </c>
      <c r="C5296" s="18" t="s">
        <v>18146</v>
      </c>
      <c r="D5296" s="17" t="s">
        <v>13586</v>
      </c>
      <c r="E5296" s="18" t="s">
        <v>13587</v>
      </c>
      <c r="F5296" s="18" t="s">
        <v>13587</v>
      </c>
      <c r="G5296" s="17" t="s">
        <v>18</v>
      </c>
      <c r="H5296" s="21">
        <v>3065600</v>
      </c>
      <c r="I5296" s="20">
        <v>3065652.1739130439</v>
      </c>
      <c r="J5296" s="19">
        <v>3188200</v>
      </c>
      <c r="K5296" s="1"/>
      <c r="L5296" s="183"/>
      <c r="M5296" s="44" t="e">
        <f>VLOOKUP(#REF!,'[1]PL3 Danh muc đầy đủ'!$E$9:$X$9281,20,0)</f>
        <v>#REF!</v>
      </c>
      <c r="N5296" s="44" t="e">
        <f>M5296-#REF!</f>
        <v>#REF!</v>
      </c>
    </row>
    <row r="5297" spans="1:14" ht="36" x14ac:dyDescent="0.3">
      <c r="A5297" s="43">
        <v>5287</v>
      </c>
      <c r="B5297" s="17" t="s">
        <v>13588</v>
      </c>
      <c r="C5297" s="18" t="s">
        <v>18146</v>
      </c>
      <c r="D5297" s="17" t="s">
        <v>13589</v>
      </c>
      <c r="E5297" s="18" t="s">
        <v>13590</v>
      </c>
      <c r="F5297" s="18" t="s">
        <v>13590</v>
      </c>
      <c r="G5297" s="17" t="s">
        <v>24</v>
      </c>
      <c r="H5297" s="21">
        <v>3831300</v>
      </c>
      <c r="I5297" s="20">
        <v>3831304.3478260869</v>
      </c>
      <c r="J5297" s="19">
        <v>3984500</v>
      </c>
      <c r="K5297" s="1"/>
      <c r="L5297" s="183"/>
      <c r="M5297" s="44" t="e">
        <f>VLOOKUP(#REF!,'[1]PL3 Danh muc đầy đủ'!$E$9:$X$9281,20,0)</f>
        <v>#REF!</v>
      </c>
      <c r="N5297" s="44" t="e">
        <f>M5297-#REF!</f>
        <v>#REF!</v>
      </c>
    </row>
    <row r="5298" spans="1:14" ht="36" x14ac:dyDescent="0.3">
      <c r="A5298" s="43">
        <v>5288</v>
      </c>
      <c r="B5298" s="17" t="s">
        <v>13591</v>
      </c>
      <c r="C5298" s="18" t="s">
        <v>18146</v>
      </c>
      <c r="D5298" s="17" t="s">
        <v>13592</v>
      </c>
      <c r="E5298" s="18" t="s">
        <v>13593</v>
      </c>
      <c r="F5298" s="18" t="s">
        <v>13593</v>
      </c>
      <c r="G5298" s="17" t="s">
        <v>24</v>
      </c>
      <c r="H5298" s="21">
        <v>4415300</v>
      </c>
      <c r="I5298" s="20">
        <v>4415382.6086956523</v>
      </c>
      <c r="J5298" s="19">
        <v>4591900</v>
      </c>
      <c r="K5298" s="1"/>
      <c r="L5298" s="183"/>
      <c r="M5298" s="44" t="e">
        <f>VLOOKUP(#REF!,'[1]PL3 Danh muc đầy đủ'!$E$9:$X$9281,20,0)</f>
        <v>#REF!</v>
      </c>
      <c r="N5298" s="44" t="e">
        <f>M5298-#REF!</f>
        <v>#REF!</v>
      </c>
    </row>
    <row r="5299" spans="1:14" ht="54" x14ac:dyDescent="0.3">
      <c r="A5299" s="43">
        <v>5289</v>
      </c>
      <c r="B5299" s="17" t="s">
        <v>13594</v>
      </c>
      <c r="C5299" s="18" t="s">
        <v>18146</v>
      </c>
      <c r="D5299" s="17" t="s">
        <v>13595</v>
      </c>
      <c r="E5299" s="18" t="s">
        <v>13596</v>
      </c>
      <c r="F5299" s="18" t="s">
        <v>13596</v>
      </c>
      <c r="G5299" s="17" t="s">
        <v>24</v>
      </c>
      <c r="H5299" s="21">
        <v>5449400</v>
      </c>
      <c r="I5299" s="20">
        <v>5449495.6521739168</v>
      </c>
      <c r="J5299" s="19">
        <v>5667400</v>
      </c>
      <c r="K5299" s="1"/>
      <c r="L5299" s="183"/>
      <c r="M5299" s="44" t="e">
        <f>VLOOKUP(#REF!,'[1]PL3 Danh muc đầy đủ'!$E$9:$X$9281,20,0)</f>
        <v>#REF!</v>
      </c>
      <c r="N5299" s="44" t="e">
        <f>M5299-#REF!</f>
        <v>#REF!</v>
      </c>
    </row>
    <row r="5300" spans="1:14" ht="54" x14ac:dyDescent="0.3">
      <c r="A5300" s="43">
        <v>5290</v>
      </c>
      <c r="B5300" s="17" t="s">
        <v>13597</v>
      </c>
      <c r="C5300" s="18" t="s">
        <v>18146</v>
      </c>
      <c r="D5300" s="17" t="s">
        <v>13598</v>
      </c>
      <c r="E5300" s="18" t="s">
        <v>13599</v>
      </c>
      <c r="F5300" s="18" t="s">
        <v>13599</v>
      </c>
      <c r="G5300" s="17" t="s">
        <v>24</v>
      </c>
      <c r="H5300" s="21">
        <v>5449400</v>
      </c>
      <c r="I5300" s="20">
        <v>5449495.6521739168</v>
      </c>
      <c r="J5300" s="19">
        <v>5667400</v>
      </c>
      <c r="K5300" s="1"/>
      <c r="L5300" s="183"/>
      <c r="M5300" s="44" t="e">
        <f>VLOOKUP(#REF!,'[1]PL3 Danh muc đầy đủ'!$E$9:$X$9281,20,0)</f>
        <v>#REF!</v>
      </c>
      <c r="N5300" s="44" t="e">
        <f>M5300-#REF!</f>
        <v>#REF!</v>
      </c>
    </row>
    <row r="5301" spans="1:14" ht="36" x14ac:dyDescent="0.3">
      <c r="A5301" s="43">
        <v>5291</v>
      </c>
      <c r="B5301" s="17" t="s">
        <v>13600</v>
      </c>
      <c r="C5301" s="18" t="s">
        <v>18136</v>
      </c>
      <c r="D5301" s="17" t="s">
        <v>13601</v>
      </c>
      <c r="E5301" s="18" t="s">
        <v>13602</v>
      </c>
      <c r="F5301" s="18" t="s">
        <v>13602</v>
      </c>
      <c r="G5301" s="17" t="s">
        <v>18</v>
      </c>
      <c r="H5301" s="21">
        <v>5449400</v>
      </c>
      <c r="I5301" s="20">
        <v>5449495.6521739168</v>
      </c>
      <c r="J5301" s="19">
        <v>5667400</v>
      </c>
      <c r="K5301" s="1"/>
      <c r="L5301" s="183"/>
      <c r="M5301" s="44" t="e">
        <f>VLOOKUP(#REF!,'[1]PL3 Danh muc đầy đủ'!$E$9:$X$9281,20,0)</f>
        <v>#REF!</v>
      </c>
      <c r="N5301" s="44" t="e">
        <f>M5301-#REF!</f>
        <v>#REF!</v>
      </c>
    </row>
    <row r="5302" spans="1:14" ht="36" x14ac:dyDescent="0.3">
      <c r="A5302" s="43">
        <v>5292</v>
      </c>
      <c r="B5302" s="17" t="s">
        <v>13603</v>
      </c>
      <c r="C5302" s="18" t="s">
        <v>18136</v>
      </c>
      <c r="D5302" s="17" t="s">
        <v>13604</v>
      </c>
      <c r="E5302" s="18" t="s">
        <v>13605</v>
      </c>
      <c r="F5302" s="18" t="s">
        <v>13605</v>
      </c>
      <c r="G5302" s="17" t="s">
        <v>18</v>
      </c>
      <c r="H5302" s="21">
        <v>5449400</v>
      </c>
      <c r="I5302" s="20">
        <v>5449495.6521739168</v>
      </c>
      <c r="J5302" s="19">
        <v>5667400</v>
      </c>
      <c r="K5302" s="1"/>
      <c r="L5302" s="183"/>
      <c r="M5302" s="44" t="e">
        <f>VLOOKUP(#REF!,'[1]PL3 Danh muc đầy đủ'!$E$9:$X$9281,20,0)</f>
        <v>#REF!</v>
      </c>
      <c r="N5302" s="44" t="e">
        <f>M5302-#REF!</f>
        <v>#REF!</v>
      </c>
    </row>
    <row r="5303" spans="1:14" ht="36" x14ac:dyDescent="0.3">
      <c r="A5303" s="43">
        <v>5293</v>
      </c>
      <c r="B5303" s="17" t="s">
        <v>13606</v>
      </c>
      <c r="C5303" s="18" t="s">
        <v>18136</v>
      </c>
      <c r="D5303" s="17" t="s">
        <v>13607</v>
      </c>
      <c r="E5303" s="18" t="s">
        <v>13608</v>
      </c>
      <c r="F5303" s="18" t="s">
        <v>13608</v>
      </c>
      <c r="G5303" s="17" t="s">
        <v>18</v>
      </c>
      <c r="H5303" s="21">
        <v>5449400</v>
      </c>
      <c r="I5303" s="20">
        <v>5449495.6521739168</v>
      </c>
      <c r="J5303" s="19">
        <v>5667400</v>
      </c>
      <c r="K5303" s="1"/>
      <c r="L5303" s="183"/>
      <c r="M5303" s="44" t="e">
        <f>VLOOKUP(#REF!,'[1]PL3 Danh muc đầy đủ'!$E$9:$X$9281,20,0)</f>
        <v>#REF!</v>
      </c>
      <c r="N5303" s="44" t="e">
        <f>M5303-#REF!</f>
        <v>#REF!</v>
      </c>
    </row>
    <row r="5304" spans="1:14" ht="36" x14ac:dyDescent="0.3">
      <c r="A5304" s="43">
        <v>5294</v>
      </c>
      <c r="B5304" s="17" t="s">
        <v>13609</v>
      </c>
      <c r="C5304" s="18" t="s">
        <v>18136</v>
      </c>
      <c r="D5304" s="17" t="s">
        <v>13610</v>
      </c>
      <c r="E5304" s="18" t="s">
        <v>13611</v>
      </c>
      <c r="F5304" s="18" t="s">
        <v>13611</v>
      </c>
      <c r="G5304" s="17" t="s">
        <v>18</v>
      </c>
      <c r="H5304" s="21">
        <v>5449400</v>
      </c>
      <c r="I5304" s="20">
        <v>5449495.6521739168</v>
      </c>
      <c r="J5304" s="19">
        <v>5667400</v>
      </c>
      <c r="K5304" s="1"/>
      <c r="L5304" s="183"/>
      <c r="M5304" s="44" t="e">
        <f>VLOOKUP(#REF!,'[1]PL3 Danh muc đầy đủ'!$E$9:$X$9281,20,0)</f>
        <v>#REF!</v>
      </c>
      <c r="N5304" s="44" t="e">
        <f>M5304-#REF!</f>
        <v>#REF!</v>
      </c>
    </row>
    <row r="5305" spans="1:14" ht="54" x14ac:dyDescent="0.3">
      <c r="A5305" s="43">
        <v>5295</v>
      </c>
      <c r="B5305" s="17" t="s">
        <v>13612</v>
      </c>
      <c r="C5305" s="18" t="s">
        <v>18146</v>
      </c>
      <c r="D5305" s="17" t="s">
        <v>13613</v>
      </c>
      <c r="E5305" s="18" t="s">
        <v>13614</v>
      </c>
      <c r="F5305" s="18" t="s">
        <v>13614</v>
      </c>
      <c r="G5305" s="17" t="s">
        <v>24</v>
      </c>
      <c r="H5305" s="21">
        <v>4449400</v>
      </c>
      <c r="I5305" s="20">
        <v>4449495.6521739168</v>
      </c>
      <c r="J5305" s="19">
        <v>4627400</v>
      </c>
      <c r="K5305" s="1"/>
      <c r="L5305" s="183"/>
      <c r="M5305" s="44" t="e">
        <f>VLOOKUP(#REF!,'[1]PL3 Danh muc đầy đủ'!$E$9:$X$9281,20,0)</f>
        <v>#REF!</v>
      </c>
      <c r="N5305" s="44" t="e">
        <f>M5305-#REF!</f>
        <v>#REF!</v>
      </c>
    </row>
    <row r="5306" spans="1:14" ht="54" x14ac:dyDescent="0.3">
      <c r="A5306" s="43">
        <v>5296</v>
      </c>
      <c r="B5306" s="17" t="s">
        <v>13615</v>
      </c>
      <c r="C5306" s="18" t="s">
        <v>18146</v>
      </c>
      <c r="D5306" s="17" t="s">
        <v>13616</v>
      </c>
      <c r="E5306" s="18" t="s">
        <v>13617</v>
      </c>
      <c r="F5306" s="18" t="s">
        <v>13617</v>
      </c>
      <c r="G5306" s="17" t="s">
        <v>24</v>
      </c>
      <c r="H5306" s="21">
        <v>3777300</v>
      </c>
      <c r="I5306" s="20">
        <v>3777382.6086956523</v>
      </c>
      <c r="J5306" s="19">
        <v>3928400</v>
      </c>
      <c r="K5306" s="1"/>
      <c r="L5306" s="183"/>
      <c r="M5306" s="44" t="e">
        <f>VLOOKUP(#REF!,'[1]PL3 Danh muc đầy đủ'!$E$9:$X$9281,20,0)</f>
        <v>#REF!</v>
      </c>
      <c r="N5306" s="44" t="e">
        <f>M5306-#REF!</f>
        <v>#REF!</v>
      </c>
    </row>
    <row r="5307" spans="1:14" ht="36" x14ac:dyDescent="0.3">
      <c r="A5307" s="43">
        <v>5297</v>
      </c>
      <c r="B5307" s="17" t="s">
        <v>89</v>
      </c>
      <c r="C5307" s="18" t="s">
        <v>18136</v>
      </c>
      <c r="D5307" s="17" t="s">
        <v>90</v>
      </c>
      <c r="E5307" s="18" t="s">
        <v>16977</v>
      </c>
      <c r="F5307" s="18" t="s">
        <v>16977</v>
      </c>
      <c r="G5307" s="17" t="s">
        <v>24</v>
      </c>
      <c r="H5307" s="21">
        <v>4436400</v>
      </c>
      <c r="I5307" s="20">
        <v>4436460.869565214</v>
      </c>
      <c r="J5307" s="19">
        <v>4613900</v>
      </c>
      <c r="K5307" s="1"/>
      <c r="L5307" s="183"/>
      <c r="M5307" s="44" t="e">
        <f>VLOOKUP(#REF!,'[1]PL3 Danh muc đầy đủ'!$E$9:$X$9281,20,0)</f>
        <v>#REF!</v>
      </c>
      <c r="N5307" s="44" t="e">
        <f>M5307-#REF!</f>
        <v>#REF!</v>
      </c>
    </row>
    <row r="5308" spans="1:14" ht="36" x14ac:dyDescent="0.3">
      <c r="A5308" s="43">
        <v>5298</v>
      </c>
      <c r="B5308" s="17" t="s">
        <v>91</v>
      </c>
      <c r="C5308" s="18" t="s">
        <v>18136</v>
      </c>
      <c r="D5308" s="17" t="s">
        <v>92</v>
      </c>
      <c r="E5308" s="18" t="s">
        <v>16978</v>
      </c>
      <c r="F5308" s="18" t="s">
        <v>16978</v>
      </c>
      <c r="G5308" s="17" t="s">
        <v>24</v>
      </c>
      <c r="H5308" s="21">
        <v>4436400</v>
      </c>
      <c r="I5308" s="20">
        <v>4436460.869565214</v>
      </c>
      <c r="J5308" s="19">
        <v>4613900</v>
      </c>
      <c r="K5308" s="1"/>
      <c r="L5308" s="183"/>
      <c r="M5308" s="44" t="e">
        <f>VLOOKUP(#REF!,'[1]PL3 Danh muc đầy đủ'!$E$9:$X$9281,20,0)</f>
        <v>#REF!</v>
      </c>
      <c r="N5308" s="44" t="e">
        <f>M5308-#REF!</f>
        <v>#REF!</v>
      </c>
    </row>
    <row r="5309" spans="1:14" ht="36" x14ac:dyDescent="0.3">
      <c r="A5309" s="43">
        <v>5299</v>
      </c>
      <c r="B5309" s="17" t="s">
        <v>93</v>
      </c>
      <c r="C5309" s="18" t="s">
        <v>18136</v>
      </c>
      <c r="D5309" s="17" t="s">
        <v>94</v>
      </c>
      <c r="E5309" s="18" t="s">
        <v>16979</v>
      </c>
      <c r="F5309" s="18" t="s">
        <v>16979</v>
      </c>
      <c r="G5309" s="17" t="s">
        <v>18</v>
      </c>
      <c r="H5309" s="21">
        <v>4436400</v>
      </c>
      <c r="I5309" s="20">
        <v>4436460.869565214</v>
      </c>
      <c r="J5309" s="19">
        <v>4613900</v>
      </c>
      <c r="K5309" s="1"/>
      <c r="L5309" s="183"/>
      <c r="M5309" s="44" t="e">
        <f>VLOOKUP(#REF!,'[1]PL3 Danh muc đầy đủ'!$E$9:$X$9281,20,0)</f>
        <v>#REF!</v>
      </c>
      <c r="N5309" s="44" t="e">
        <f>M5309-#REF!</f>
        <v>#REF!</v>
      </c>
    </row>
    <row r="5310" spans="1:14" ht="36" x14ac:dyDescent="0.3">
      <c r="A5310" s="43">
        <v>5300</v>
      </c>
      <c r="B5310" s="17" t="s">
        <v>13618</v>
      </c>
      <c r="C5310" s="18" t="s">
        <v>18167</v>
      </c>
      <c r="D5310" s="17" t="s">
        <v>13619</v>
      </c>
      <c r="E5310" s="18" t="s">
        <v>13620</v>
      </c>
      <c r="F5310" s="18" t="s">
        <v>13620</v>
      </c>
      <c r="G5310" s="17" t="s">
        <v>54</v>
      </c>
      <c r="H5310" s="21">
        <v>5363900</v>
      </c>
      <c r="I5310" s="20">
        <v>5363930.4347826065</v>
      </c>
      <c r="J5310" s="19">
        <v>5578400</v>
      </c>
      <c r="K5310" s="1"/>
      <c r="L5310" s="183"/>
      <c r="M5310" s="44" t="e">
        <f>VLOOKUP(#REF!,'[1]PL3 Danh muc đầy đủ'!$E$9:$X$9281,20,0)</f>
        <v>#REF!</v>
      </c>
      <c r="N5310" s="44" t="e">
        <f>M5310-#REF!</f>
        <v>#REF!</v>
      </c>
    </row>
    <row r="5311" spans="1:14" ht="54" x14ac:dyDescent="0.3">
      <c r="A5311" s="43">
        <v>5301</v>
      </c>
      <c r="B5311" s="17" t="s">
        <v>13621</v>
      </c>
      <c r="C5311" s="18" t="s">
        <v>18146</v>
      </c>
      <c r="D5311" s="17" t="s">
        <v>13622</v>
      </c>
      <c r="E5311" s="18" t="s">
        <v>13623</v>
      </c>
      <c r="F5311" s="18" t="s">
        <v>13623</v>
      </c>
      <c r="G5311" s="17" t="s">
        <v>24</v>
      </c>
      <c r="H5311" s="21">
        <v>5363900</v>
      </c>
      <c r="I5311" s="20">
        <v>5363930.4347826065</v>
      </c>
      <c r="J5311" s="19">
        <v>5578400</v>
      </c>
      <c r="K5311" s="1"/>
      <c r="L5311" s="183"/>
      <c r="M5311" s="44" t="e">
        <f>VLOOKUP(#REF!,'[1]PL3 Danh muc đầy đủ'!$E$9:$X$9281,20,0)</f>
        <v>#REF!</v>
      </c>
      <c r="N5311" s="44" t="e">
        <f>M5311-#REF!</f>
        <v>#REF!</v>
      </c>
    </row>
    <row r="5312" spans="1:14" ht="54" x14ac:dyDescent="0.3">
      <c r="A5312" s="43">
        <v>5302</v>
      </c>
      <c r="B5312" s="17" t="s">
        <v>13624</v>
      </c>
      <c r="C5312" s="18" t="s">
        <v>18146</v>
      </c>
      <c r="D5312" s="17" t="s">
        <v>13625</v>
      </c>
      <c r="E5312" s="18" t="s">
        <v>13626</v>
      </c>
      <c r="F5312" s="18" t="s">
        <v>13626</v>
      </c>
      <c r="G5312" s="17" t="s">
        <v>24</v>
      </c>
      <c r="H5312" s="21">
        <v>5363900</v>
      </c>
      <c r="I5312" s="20">
        <v>5363930.4347826065</v>
      </c>
      <c r="J5312" s="19">
        <v>5578400</v>
      </c>
      <c r="K5312" s="1"/>
      <c r="L5312" s="183"/>
      <c r="M5312" s="44" t="e">
        <f>VLOOKUP(#REF!,'[1]PL3 Danh muc đầy đủ'!$E$9:$X$9281,20,0)</f>
        <v>#REF!</v>
      </c>
      <c r="N5312" s="44" t="e">
        <f>M5312-#REF!</f>
        <v>#REF!</v>
      </c>
    </row>
    <row r="5313" spans="1:14" ht="54" x14ac:dyDescent="0.3">
      <c r="A5313" s="43">
        <v>5303</v>
      </c>
      <c r="B5313" s="17" t="s">
        <v>13627</v>
      </c>
      <c r="C5313" s="18" t="s">
        <v>18146</v>
      </c>
      <c r="D5313" s="17" t="s">
        <v>13628</v>
      </c>
      <c r="E5313" s="18" t="s">
        <v>13629</v>
      </c>
      <c r="F5313" s="18" t="s">
        <v>13629</v>
      </c>
      <c r="G5313" s="17" t="s">
        <v>24</v>
      </c>
      <c r="H5313" s="21">
        <v>5363900</v>
      </c>
      <c r="I5313" s="20">
        <v>5363930.4347826065</v>
      </c>
      <c r="J5313" s="19">
        <v>5578400</v>
      </c>
      <c r="K5313" s="1"/>
      <c r="L5313" s="183"/>
      <c r="M5313" s="44" t="e">
        <f>VLOOKUP(#REF!,'[1]PL3 Danh muc đầy đủ'!$E$9:$X$9281,20,0)</f>
        <v>#REF!</v>
      </c>
      <c r="N5313" s="44" t="e">
        <f>M5313-#REF!</f>
        <v>#REF!</v>
      </c>
    </row>
    <row r="5314" spans="1:14" ht="36" x14ac:dyDescent="0.3">
      <c r="A5314" s="43">
        <v>5304</v>
      </c>
      <c r="B5314" s="17" t="s">
        <v>13630</v>
      </c>
      <c r="C5314" s="18" t="s">
        <v>18136</v>
      </c>
      <c r="D5314" s="17" t="s">
        <v>13631</v>
      </c>
      <c r="E5314" s="18" t="s">
        <v>13632</v>
      </c>
      <c r="F5314" s="18" t="s">
        <v>13632</v>
      </c>
      <c r="G5314" s="17" t="s">
        <v>24</v>
      </c>
      <c r="H5314" s="21">
        <v>5363900</v>
      </c>
      <c r="I5314" s="20">
        <v>5363930.4347826065</v>
      </c>
      <c r="J5314" s="19">
        <v>5578400</v>
      </c>
      <c r="K5314" s="1"/>
      <c r="L5314" s="183"/>
      <c r="M5314" s="44" t="e">
        <f>VLOOKUP(#REF!,'[1]PL3 Danh muc đầy đủ'!$E$9:$X$9281,20,0)</f>
        <v>#REF!</v>
      </c>
      <c r="N5314" s="44" t="e">
        <f>M5314-#REF!</f>
        <v>#REF!</v>
      </c>
    </row>
    <row r="5315" spans="1:14" ht="36" x14ac:dyDescent="0.3">
      <c r="A5315" s="43">
        <v>5305</v>
      </c>
      <c r="B5315" s="17" t="s">
        <v>13633</v>
      </c>
      <c r="C5315" s="18" t="s">
        <v>18136</v>
      </c>
      <c r="D5315" s="17" t="s">
        <v>13634</v>
      </c>
      <c r="E5315" s="18" t="s">
        <v>13635</v>
      </c>
      <c r="F5315" s="18" t="s">
        <v>13635</v>
      </c>
      <c r="G5315" s="17" t="s">
        <v>24</v>
      </c>
      <c r="H5315" s="21">
        <v>5363900</v>
      </c>
      <c r="I5315" s="20">
        <v>5363930.4347826065</v>
      </c>
      <c r="J5315" s="19">
        <v>5578400</v>
      </c>
      <c r="K5315" s="1"/>
      <c r="L5315" s="183"/>
      <c r="M5315" s="44" t="e">
        <f>VLOOKUP(#REF!,'[1]PL3 Danh muc đầy đủ'!$E$9:$X$9281,20,0)</f>
        <v>#REF!</v>
      </c>
      <c r="N5315" s="44" t="e">
        <f>M5315-#REF!</f>
        <v>#REF!</v>
      </c>
    </row>
    <row r="5316" spans="1:14" ht="36" x14ac:dyDescent="0.3">
      <c r="A5316" s="43">
        <v>5306</v>
      </c>
      <c r="B5316" s="17" t="s">
        <v>13636</v>
      </c>
      <c r="C5316" s="18" t="s">
        <v>18136</v>
      </c>
      <c r="D5316" s="17" t="s">
        <v>13637</v>
      </c>
      <c r="E5316" s="18" t="s">
        <v>13638</v>
      </c>
      <c r="F5316" s="18" t="s">
        <v>13638</v>
      </c>
      <c r="G5316" s="17" t="s">
        <v>18</v>
      </c>
      <c r="H5316" s="21">
        <v>5363900</v>
      </c>
      <c r="I5316" s="20">
        <v>5363930.4347826065</v>
      </c>
      <c r="J5316" s="19">
        <v>5578400</v>
      </c>
      <c r="K5316" s="1"/>
      <c r="L5316" s="183"/>
      <c r="M5316" s="44" t="e">
        <f>VLOOKUP(#REF!,'[1]PL3 Danh muc đầy đủ'!$E$9:$X$9281,20,0)</f>
        <v>#REF!</v>
      </c>
      <c r="N5316" s="44" t="e">
        <f>M5316-#REF!</f>
        <v>#REF!</v>
      </c>
    </row>
    <row r="5317" spans="1:14" ht="36" x14ac:dyDescent="0.3">
      <c r="A5317" s="43">
        <v>5307</v>
      </c>
      <c r="B5317" s="17" t="s">
        <v>13639</v>
      </c>
      <c r="C5317" s="18" t="s">
        <v>18136</v>
      </c>
      <c r="D5317" s="17" t="s">
        <v>13640</v>
      </c>
      <c r="E5317" s="18" t="s">
        <v>13641</v>
      </c>
      <c r="F5317" s="18" t="s">
        <v>13641</v>
      </c>
      <c r="G5317" s="17" t="s">
        <v>24</v>
      </c>
      <c r="H5317" s="21">
        <v>5363900</v>
      </c>
      <c r="I5317" s="20">
        <v>5363930.4347826065</v>
      </c>
      <c r="J5317" s="19">
        <v>5578400</v>
      </c>
      <c r="K5317" s="1"/>
      <c r="L5317" s="183"/>
      <c r="M5317" s="44" t="e">
        <f>VLOOKUP(#REF!,'[1]PL3 Danh muc đầy đủ'!$E$9:$X$9281,20,0)</f>
        <v>#REF!</v>
      </c>
      <c r="N5317" s="44" t="e">
        <f>M5317-#REF!</f>
        <v>#REF!</v>
      </c>
    </row>
    <row r="5318" spans="1:14" ht="54" x14ac:dyDescent="0.3">
      <c r="A5318" s="43">
        <v>5308</v>
      </c>
      <c r="B5318" s="17" t="s">
        <v>13642</v>
      </c>
      <c r="C5318" s="18" t="s">
        <v>18136</v>
      </c>
      <c r="D5318" s="17" t="s">
        <v>13643</v>
      </c>
      <c r="E5318" s="18" t="s">
        <v>13644</v>
      </c>
      <c r="F5318" s="18" t="s">
        <v>13644</v>
      </c>
      <c r="G5318" s="17" t="s">
        <v>24</v>
      </c>
      <c r="H5318" s="21">
        <v>5363900</v>
      </c>
      <c r="I5318" s="20">
        <v>5363930.4347826065</v>
      </c>
      <c r="J5318" s="19">
        <v>5578400</v>
      </c>
      <c r="K5318" s="1"/>
      <c r="L5318" s="183"/>
      <c r="M5318" s="44" t="e">
        <f>VLOOKUP(#REF!,'[1]PL3 Danh muc đầy đủ'!$E$9:$X$9281,20,0)</f>
        <v>#REF!</v>
      </c>
      <c r="N5318" s="44" t="e">
        <f>M5318-#REF!</f>
        <v>#REF!</v>
      </c>
    </row>
    <row r="5319" spans="1:14" ht="36" x14ac:dyDescent="0.3">
      <c r="A5319" s="43">
        <v>5309</v>
      </c>
      <c r="B5319" s="17" t="s">
        <v>13645</v>
      </c>
      <c r="C5319" s="18" t="s">
        <v>18136</v>
      </c>
      <c r="D5319" s="17" t="s">
        <v>13646</v>
      </c>
      <c r="E5319" s="18" t="s">
        <v>13647</v>
      </c>
      <c r="F5319" s="18" t="s">
        <v>13647</v>
      </c>
      <c r="G5319" s="17" t="s">
        <v>24</v>
      </c>
      <c r="H5319" s="21">
        <v>5363900</v>
      </c>
      <c r="I5319" s="20">
        <v>5363930.4347826065</v>
      </c>
      <c r="J5319" s="19">
        <v>5578400</v>
      </c>
      <c r="K5319" s="1"/>
      <c r="L5319" s="183"/>
      <c r="M5319" s="44" t="e">
        <f>VLOOKUP(#REF!,'[1]PL3 Danh muc đầy đủ'!$E$9:$X$9281,20,0)</f>
        <v>#REF!</v>
      </c>
      <c r="N5319" s="44" t="e">
        <f>M5319-#REF!</f>
        <v>#REF!</v>
      </c>
    </row>
    <row r="5320" spans="1:14" ht="54" x14ac:dyDescent="0.3">
      <c r="A5320" s="43">
        <v>5310</v>
      </c>
      <c r="B5320" s="17" t="s">
        <v>13648</v>
      </c>
      <c r="C5320" s="18" t="s">
        <v>18136</v>
      </c>
      <c r="D5320" s="17" t="s">
        <v>13649</v>
      </c>
      <c r="E5320" s="18" t="s">
        <v>13650</v>
      </c>
      <c r="F5320" s="18" t="s">
        <v>13650</v>
      </c>
      <c r="G5320" s="17" t="s">
        <v>24</v>
      </c>
      <c r="H5320" s="21">
        <v>5363900</v>
      </c>
      <c r="I5320" s="20">
        <v>5363930.4347826065</v>
      </c>
      <c r="J5320" s="19">
        <v>5578400</v>
      </c>
      <c r="K5320" s="1"/>
      <c r="L5320" s="183"/>
      <c r="M5320" s="44" t="e">
        <f>VLOOKUP(#REF!,'[1]PL3 Danh muc đầy đủ'!$E$9:$X$9281,20,0)</f>
        <v>#REF!</v>
      </c>
      <c r="N5320" s="44" t="e">
        <f>M5320-#REF!</f>
        <v>#REF!</v>
      </c>
    </row>
    <row r="5321" spans="1:14" ht="36" x14ac:dyDescent="0.3">
      <c r="A5321" s="43">
        <v>5311</v>
      </c>
      <c r="B5321" s="17" t="s">
        <v>13651</v>
      </c>
      <c r="C5321" s="18" t="s">
        <v>18136</v>
      </c>
      <c r="D5321" s="17" t="s">
        <v>13652</v>
      </c>
      <c r="E5321" s="18" t="s">
        <v>13653</v>
      </c>
      <c r="F5321" s="18" t="s">
        <v>13653</v>
      </c>
      <c r="G5321" s="17" t="s">
        <v>24</v>
      </c>
      <c r="H5321" s="21">
        <v>5363900</v>
      </c>
      <c r="I5321" s="20">
        <v>5363930.4347826065</v>
      </c>
      <c r="J5321" s="19">
        <v>5578400</v>
      </c>
      <c r="K5321" s="1"/>
      <c r="L5321" s="183"/>
      <c r="M5321" s="44" t="e">
        <f>VLOOKUP(#REF!,'[1]PL3 Danh muc đầy đủ'!$E$9:$X$9281,20,0)</f>
        <v>#REF!</v>
      </c>
      <c r="N5321" s="44" t="e">
        <f>M5321-#REF!</f>
        <v>#REF!</v>
      </c>
    </row>
    <row r="5322" spans="1:14" ht="36" x14ac:dyDescent="0.3">
      <c r="A5322" s="43">
        <v>5312</v>
      </c>
      <c r="B5322" s="17" t="s">
        <v>13654</v>
      </c>
      <c r="C5322" s="18" t="s">
        <v>18136</v>
      </c>
      <c r="D5322" s="17" t="s">
        <v>13655</v>
      </c>
      <c r="E5322" s="18" t="s">
        <v>13656</v>
      </c>
      <c r="F5322" s="18" t="s">
        <v>13656</v>
      </c>
      <c r="G5322" s="17" t="s">
        <v>24</v>
      </c>
      <c r="H5322" s="21">
        <v>5363900</v>
      </c>
      <c r="I5322" s="20">
        <v>5363930.4347826065</v>
      </c>
      <c r="J5322" s="19">
        <v>5578400</v>
      </c>
      <c r="K5322" s="1"/>
      <c r="L5322" s="183"/>
      <c r="M5322" s="44" t="e">
        <f>VLOOKUP(#REF!,'[1]PL3 Danh muc đầy đủ'!$E$9:$X$9281,20,0)</f>
        <v>#REF!</v>
      </c>
      <c r="N5322" s="44" t="e">
        <f>M5322-#REF!</f>
        <v>#REF!</v>
      </c>
    </row>
    <row r="5323" spans="1:14" ht="36" x14ac:dyDescent="0.3">
      <c r="A5323" s="43">
        <v>5313</v>
      </c>
      <c r="B5323" s="17" t="s">
        <v>13657</v>
      </c>
      <c r="C5323" s="18" t="s">
        <v>18136</v>
      </c>
      <c r="D5323" s="17" t="s">
        <v>13658</v>
      </c>
      <c r="E5323" s="18" t="s">
        <v>13659</v>
      </c>
      <c r="F5323" s="18" t="s">
        <v>13659</v>
      </c>
      <c r="G5323" s="17" t="s">
        <v>24</v>
      </c>
      <c r="H5323" s="21">
        <v>5363900</v>
      </c>
      <c r="I5323" s="20">
        <v>5363930.4347826065</v>
      </c>
      <c r="J5323" s="19">
        <v>5578400</v>
      </c>
      <c r="K5323" s="1"/>
      <c r="L5323" s="183"/>
      <c r="M5323" s="44" t="e">
        <f>VLOOKUP(#REF!,'[1]PL3 Danh muc đầy đủ'!$E$9:$X$9281,20,0)</f>
        <v>#REF!</v>
      </c>
      <c r="N5323" s="44" t="e">
        <f>M5323-#REF!</f>
        <v>#REF!</v>
      </c>
    </row>
    <row r="5324" spans="1:14" ht="36" x14ac:dyDescent="0.3">
      <c r="A5324" s="43">
        <v>5314</v>
      </c>
      <c r="B5324" s="17" t="s">
        <v>13660</v>
      </c>
      <c r="C5324" s="18" t="s">
        <v>18167</v>
      </c>
      <c r="D5324" s="17" t="s">
        <v>13661</v>
      </c>
      <c r="E5324" s="18" t="s">
        <v>13662</v>
      </c>
      <c r="F5324" s="18" t="s">
        <v>13662</v>
      </c>
      <c r="G5324" s="17" t="s">
        <v>18</v>
      </c>
      <c r="H5324" s="21">
        <v>4034300</v>
      </c>
      <c r="I5324" s="20">
        <v>4034382.6086956523</v>
      </c>
      <c r="J5324" s="19">
        <v>4195700</v>
      </c>
      <c r="K5324" s="1"/>
      <c r="L5324" s="183"/>
      <c r="M5324" s="44" t="e">
        <f>VLOOKUP(#REF!,'[1]PL3 Danh muc đầy đủ'!$E$9:$X$9281,20,0)</f>
        <v>#REF!</v>
      </c>
      <c r="N5324" s="44" t="e">
        <f>M5324-#REF!</f>
        <v>#REF!</v>
      </c>
    </row>
    <row r="5325" spans="1:14" ht="36" x14ac:dyDescent="0.3">
      <c r="A5325" s="43">
        <v>5315</v>
      </c>
      <c r="B5325" s="17" t="s">
        <v>13663</v>
      </c>
      <c r="C5325" s="18" t="s">
        <v>18146</v>
      </c>
      <c r="D5325" s="17" t="s">
        <v>13664</v>
      </c>
      <c r="E5325" s="18" t="s">
        <v>13665</v>
      </c>
      <c r="F5325" s="18" t="s">
        <v>13665</v>
      </c>
      <c r="G5325" s="17" t="s">
        <v>24</v>
      </c>
      <c r="H5325" s="21">
        <v>4034300</v>
      </c>
      <c r="I5325" s="20">
        <v>4034382.6086956523</v>
      </c>
      <c r="J5325" s="19">
        <v>4195700</v>
      </c>
      <c r="K5325" s="1"/>
      <c r="L5325" s="183"/>
      <c r="M5325" s="44" t="e">
        <f>VLOOKUP(#REF!,'[1]PL3 Danh muc đầy đủ'!$E$9:$X$9281,20,0)</f>
        <v>#REF!</v>
      </c>
      <c r="N5325" s="44" t="e">
        <f>M5325-#REF!</f>
        <v>#REF!</v>
      </c>
    </row>
    <row r="5326" spans="1:14" ht="54" x14ac:dyDescent="0.3">
      <c r="A5326" s="43">
        <v>5316</v>
      </c>
      <c r="B5326" s="17" t="s">
        <v>13666</v>
      </c>
      <c r="C5326" s="18" t="s">
        <v>18146</v>
      </c>
      <c r="D5326" s="17" t="s">
        <v>13667</v>
      </c>
      <c r="E5326" s="18" t="s">
        <v>16980</v>
      </c>
      <c r="F5326" s="18" t="s">
        <v>16980</v>
      </c>
      <c r="G5326" s="17" t="s">
        <v>54</v>
      </c>
      <c r="H5326" s="21">
        <v>15281000</v>
      </c>
      <c r="I5326" s="20">
        <v>15281008.695652179</v>
      </c>
      <c r="J5326" s="19">
        <v>15892200</v>
      </c>
      <c r="K5326" s="1"/>
      <c r="L5326" s="183"/>
      <c r="M5326" s="44" t="e">
        <f>VLOOKUP(#REF!,'[1]PL3 Danh muc đầy đủ'!$E$9:$X$9281,20,0)</f>
        <v>#REF!</v>
      </c>
      <c r="N5326" s="44" t="e">
        <f>M5326-#REF!</f>
        <v>#REF!</v>
      </c>
    </row>
    <row r="5327" spans="1:14" ht="36" x14ac:dyDescent="0.3">
      <c r="A5327" s="43">
        <v>5317</v>
      </c>
      <c r="B5327" s="17" t="s">
        <v>13668</v>
      </c>
      <c r="C5327" s="18" t="s">
        <v>18146</v>
      </c>
      <c r="D5327" s="17" t="s">
        <v>13669</v>
      </c>
      <c r="E5327" s="18" t="s">
        <v>13670</v>
      </c>
      <c r="F5327" s="18" t="s">
        <v>13670</v>
      </c>
      <c r="G5327" s="17" t="s">
        <v>18</v>
      </c>
      <c r="H5327" s="21">
        <v>3005900</v>
      </c>
      <c r="I5327" s="20">
        <v>3005982.6086956523</v>
      </c>
      <c r="J5327" s="19">
        <v>3126200</v>
      </c>
      <c r="K5327" s="1"/>
      <c r="L5327" s="183"/>
      <c r="M5327" s="44" t="e">
        <f>VLOOKUP(#REF!,'[1]PL3 Danh muc đầy đủ'!$E$9:$X$9281,20,0)</f>
        <v>#REF!</v>
      </c>
      <c r="N5327" s="44" t="e">
        <f>M5327-#REF!</f>
        <v>#REF!</v>
      </c>
    </row>
    <row r="5328" spans="1:14" ht="54" x14ac:dyDescent="0.3">
      <c r="A5328" s="43">
        <v>5318</v>
      </c>
      <c r="B5328" s="17" t="s">
        <v>13671</v>
      </c>
      <c r="C5328" s="18" t="s">
        <v>18146</v>
      </c>
      <c r="D5328" s="17" t="s">
        <v>13672</v>
      </c>
      <c r="E5328" s="18" t="s">
        <v>13673</v>
      </c>
      <c r="F5328" s="18" t="s">
        <v>13673</v>
      </c>
      <c r="G5328" s="17" t="s">
        <v>54</v>
      </c>
      <c r="H5328" s="21">
        <v>20024700</v>
      </c>
      <c r="I5328" s="20">
        <v>20024713.043478262</v>
      </c>
      <c r="J5328" s="19">
        <v>20825700</v>
      </c>
      <c r="K5328" s="1"/>
      <c r="L5328" s="183"/>
      <c r="M5328" s="44" t="e">
        <f>VLOOKUP(#REF!,'[1]PL3 Danh muc đầy đủ'!$E$9:$X$9281,20,0)</f>
        <v>#REF!</v>
      </c>
      <c r="N5328" s="44" t="e">
        <f>M5328-#REF!</f>
        <v>#REF!</v>
      </c>
    </row>
    <row r="5329" spans="1:14" ht="54" x14ac:dyDescent="0.3">
      <c r="A5329" s="43">
        <v>5319</v>
      </c>
      <c r="B5329" s="17" t="s">
        <v>13674</v>
      </c>
      <c r="C5329" s="18" t="s">
        <v>18146</v>
      </c>
      <c r="D5329" s="17" t="s">
        <v>13675</v>
      </c>
      <c r="E5329" s="18" t="s">
        <v>13676</v>
      </c>
      <c r="F5329" s="18" t="s">
        <v>13676</v>
      </c>
      <c r="G5329" s="17" t="s">
        <v>54</v>
      </c>
      <c r="H5329" s="21">
        <v>20024700</v>
      </c>
      <c r="I5329" s="20">
        <v>20024713.043478262</v>
      </c>
      <c r="J5329" s="19">
        <v>20825700</v>
      </c>
      <c r="K5329" s="1"/>
      <c r="L5329" s="183"/>
      <c r="M5329" s="44" t="e">
        <f>VLOOKUP(#REF!,'[1]PL3 Danh muc đầy đủ'!$E$9:$X$9281,20,0)</f>
        <v>#REF!</v>
      </c>
      <c r="N5329" s="44" t="e">
        <f>M5329-#REF!</f>
        <v>#REF!</v>
      </c>
    </row>
    <row r="5330" spans="1:14" ht="54" x14ac:dyDescent="0.3">
      <c r="A5330" s="43">
        <v>5320</v>
      </c>
      <c r="B5330" s="17" t="s">
        <v>18376</v>
      </c>
      <c r="C5330" s="18" t="s">
        <v>18146</v>
      </c>
      <c r="D5330" s="17" t="s">
        <v>18547</v>
      </c>
      <c r="E5330" s="18" t="s">
        <v>18708</v>
      </c>
      <c r="F5330" s="18" t="s">
        <v>18708</v>
      </c>
      <c r="G5330" s="17" t="s">
        <v>54</v>
      </c>
      <c r="H5330" s="21">
        <v>20024700</v>
      </c>
      <c r="I5330" s="20">
        <v>20024713.043478262</v>
      </c>
      <c r="J5330" s="19">
        <v>20825700</v>
      </c>
      <c r="K5330" s="18"/>
      <c r="L5330" s="184"/>
      <c r="M5330" s="44" t="e">
        <f>VLOOKUP(#REF!,'[1]PL3 Danh muc đầy đủ'!$E$9:$X$9281,20,0)</f>
        <v>#REF!</v>
      </c>
      <c r="N5330" s="44" t="e">
        <f>M5330-#REF!</f>
        <v>#REF!</v>
      </c>
    </row>
    <row r="5331" spans="1:14" ht="72" x14ac:dyDescent="0.3">
      <c r="A5331" s="43">
        <v>5321</v>
      </c>
      <c r="B5331" s="17" t="s">
        <v>13677</v>
      </c>
      <c r="C5331" s="18" t="s">
        <v>18146</v>
      </c>
      <c r="D5331" s="17" t="s">
        <v>13678</v>
      </c>
      <c r="E5331" s="18" t="s">
        <v>13679</v>
      </c>
      <c r="F5331" s="18" t="s">
        <v>13679</v>
      </c>
      <c r="G5331" s="17" t="s">
        <v>24</v>
      </c>
      <c r="H5331" s="21">
        <v>4938500</v>
      </c>
      <c r="I5331" s="20">
        <v>4938573.9130434766</v>
      </c>
      <c r="J5331" s="19">
        <v>5136100</v>
      </c>
      <c r="K5331" s="1"/>
      <c r="L5331" s="183"/>
      <c r="M5331" s="44" t="e">
        <f>VLOOKUP(#REF!,'[1]PL3 Danh muc đầy đủ'!$E$9:$X$9281,20,0)</f>
        <v>#REF!</v>
      </c>
      <c r="N5331" s="44" t="e">
        <f>M5331-#REF!</f>
        <v>#REF!</v>
      </c>
    </row>
    <row r="5332" spans="1:14" ht="72" x14ac:dyDescent="0.3">
      <c r="A5332" s="43">
        <v>5322</v>
      </c>
      <c r="B5332" s="17" t="s">
        <v>13680</v>
      </c>
      <c r="C5332" s="18" t="s">
        <v>18146</v>
      </c>
      <c r="D5332" s="17" t="s">
        <v>13681</v>
      </c>
      <c r="E5332" s="18" t="s">
        <v>16981</v>
      </c>
      <c r="F5332" s="18" t="s">
        <v>16981</v>
      </c>
      <c r="G5332" s="17" t="s">
        <v>24</v>
      </c>
      <c r="H5332" s="21">
        <v>4938500</v>
      </c>
      <c r="I5332" s="20">
        <v>4938573.9130434766</v>
      </c>
      <c r="J5332" s="19">
        <v>5136100</v>
      </c>
      <c r="K5332" s="1"/>
      <c r="L5332" s="183"/>
      <c r="M5332" s="44" t="e">
        <f>VLOOKUP(#REF!,'[1]PL3 Danh muc đầy đủ'!$E$9:$X$9281,20,0)</f>
        <v>#REF!</v>
      </c>
      <c r="N5332" s="44" t="e">
        <f>M5332-#REF!</f>
        <v>#REF!</v>
      </c>
    </row>
    <row r="5333" spans="1:14" ht="36" x14ac:dyDescent="0.3">
      <c r="A5333" s="43">
        <v>5323</v>
      </c>
      <c r="B5333" s="17" t="s">
        <v>13682</v>
      </c>
      <c r="C5333" s="18" t="s">
        <v>18146</v>
      </c>
      <c r="D5333" s="17" t="s">
        <v>13683</v>
      </c>
      <c r="E5333" s="18" t="s">
        <v>13684</v>
      </c>
      <c r="F5333" s="18" t="s">
        <v>13684</v>
      </c>
      <c r="G5333" s="17" t="s">
        <v>24</v>
      </c>
      <c r="H5333" s="21">
        <v>4938500</v>
      </c>
      <c r="I5333" s="20">
        <v>4938573.9130434766</v>
      </c>
      <c r="J5333" s="19">
        <v>5136100</v>
      </c>
      <c r="K5333" s="1"/>
      <c r="L5333" s="183"/>
      <c r="M5333" s="44" t="e">
        <f>VLOOKUP(#REF!,'[1]PL3 Danh muc đầy đủ'!$E$9:$X$9281,20,0)</f>
        <v>#REF!</v>
      </c>
      <c r="N5333" s="44" t="e">
        <f>M5333-#REF!</f>
        <v>#REF!</v>
      </c>
    </row>
    <row r="5334" spans="1:14" ht="36" x14ac:dyDescent="0.3">
      <c r="A5334" s="43">
        <v>5324</v>
      </c>
      <c r="B5334" s="17" t="s">
        <v>1033</v>
      </c>
      <c r="C5334" s="18" t="s">
        <v>18143</v>
      </c>
      <c r="D5334" s="17" t="s">
        <v>1034</v>
      </c>
      <c r="E5334" s="18" t="s">
        <v>1035</v>
      </c>
      <c r="F5334" s="18" t="s">
        <v>1035</v>
      </c>
      <c r="G5334" s="17" t="s">
        <v>20</v>
      </c>
      <c r="H5334" s="21">
        <v>2872600</v>
      </c>
      <c r="I5334" s="20">
        <v>2872608.6956521738</v>
      </c>
      <c r="J5334" s="19">
        <v>2987500</v>
      </c>
      <c r="K5334" s="1"/>
      <c r="L5334" s="183"/>
      <c r="M5334" s="44" t="e">
        <f>VLOOKUP(#REF!,'[1]PL3 Danh muc đầy đủ'!$E$9:$X$9281,20,0)</f>
        <v>#REF!</v>
      </c>
      <c r="N5334" s="44" t="e">
        <f>M5334-#REF!</f>
        <v>#REF!</v>
      </c>
    </row>
    <row r="5335" spans="1:14" ht="36" x14ac:dyDescent="0.3">
      <c r="A5335" s="43">
        <v>5325</v>
      </c>
      <c r="B5335" s="17" t="s">
        <v>1036</v>
      </c>
      <c r="C5335" s="18" t="s">
        <v>18143</v>
      </c>
      <c r="D5335" s="17" t="s">
        <v>1037</v>
      </c>
      <c r="E5335" s="18" t="s">
        <v>1038</v>
      </c>
      <c r="F5335" s="18" t="s">
        <v>1038</v>
      </c>
      <c r="G5335" s="17" t="s">
        <v>20</v>
      </c>
      <c r="H5335" s="21">
        <v>2872600</v>
      </c>
      <c r="I5335" s="20">
        <v>2872608.6956521738</v>
      </c>
      <c r="J5335" s="19">
        <v>2987500</v>
      </c>
      <c r="K5335" s="1"/>
      <c r="L5335" s="183"/>
      <c r="M5335" s="44" t="e">
        <f>VLOOKUP(#REF!,'[1]PL3 Danh muc đầy đủ'!$E$9:$X$9281,20,0)</f>
        <v>#REF!</v>
      </c>
      <c r="N5335" s="44" t="e">
        <f>M5335-#REF!</f>
        <v>#REF!</v>
      </c>
    </row>
    <row r="5336" spans="1:14" ht="36" x14ac:dyDescent="0.3">
      <c r="A5336" s="43">
        <v>5326</v>
      </c>
      <c r="B5336" s="17" t="s">
        <v>1039</v>
      </c>
      <c r="C5336" s="18" t="s">
        <v>18146</v>
      </c>
      <c r="D5336" s="17" t="s">
        <v>1040</v>
      </c>
      <c r="E5336" s="18" t="s">
        <v>1041</v>
      </c>
      <c r="F5336" s="18" t="s">
        <v>1041</v>
      </c>
      <c r="G5336" s="17" t="s">
        <v>18</v>
      </c>
      <c r="H5336" s="21">
        <v>2872600</v>
      </c>
      <c r="I5336" s="20">
        <v>2872608.6956521738</v>
      </c>
      <c r="J5336" s="19">
        <v>2987500</v>
      </c>
      <c r="K5336" s="1"/>
      <c r="L5336" s="183"/>
      <c r="M5336" s="44" t="e">
        <f>VLOOKUP(#REF!,'[1]PL3 Danh muc đầy đủ'!$E$9:$X$9281,20,0)</f>
        <v>#REF!</v>
      </c>
      <c r="N5336" s="44" t="e">
        <f>M5336-#REF!</f>
        <v>#REF!</v>
      </c>
    </row>
    <row r="5337" spans="1:14" ht="36" x14ac:dyDescent="0.3">
      <c r="A5337" s="43">
        <v>5327</v>
      </c>
      <c r="B5337" s="17" t="s">
        <v>1042</v>
      </c>
      <c r="C5337" s="18" t="s">
        <v>18146</v>
      </c>
      <c r="D5337" s="17" t="s">
        <v>1043</v>
      </c>
      <c r="E5337" s="18" t="s">
        <v>1044</v>
      </c>
      <c r="F5337" s="18" t="s">
        <v>1044</v>
      </c>
      <c r="G5337" s="17" t="s">
        <v>18</v>
      </c>
      <c r="H5337" s="21">
        <v>2872600</v>
      </c>
      <c r="I5337" s="20">
        <v>2872608.6956521738</v>
      </c>
      <c r="J5337" s="19">
        <v>2987500</v>
      </c>
      <c r="K5337" s="1"/>
      <c r="L5337" s="183"/>
      <c r="M5337" s="44" t="e">
        <f>VLOOKUP(#REF!,'[1]PL3 Danh muc đầy đủ'!$E$9:$X$9281,20,0)</f>
        <v>#REF!</v>
      </c>
      <c r="N5337" s="44" t="e">
        <f>M5337-#REF!</f>
        <v>#REF!</v>
      </c>
    </row>
    <row r="5338" spans="1:14" ht="54" x14ac:dyDescent="0.3">
      <c r="A5338" s="43">
        <v>5328</v>
      </c>
      <c r="B5338" s="17" t="s">
        <v>13691</v>
      </c>
      <c r="C5338" s="18" t="s">
        <v>18146</v>
      </c>
      <c r="D5338" s="17" t="s">
        <v>13686</v>
      </c>
      <c r="E5338" s="18" t="s">
        <v>13687</v>
      </c>
      <c r="F5338" s="18" t="s">
        <v>18181</v>
      </c>
      <c r="G5338" s="17" t="s">
        <v>1648</v>
      </c>
      <c r="H5338" s="21">
        <v>262900</v>
      </c>
      <c r="I5338" s="20">
        <v>262939.13043478259</v>
      </c>
      <c r="J5338" s="19">
        <v>273400</v>
      </c>
      <c r="K5338" s="1"/>
      <c r="L5338" s="183"/>
      <c r="M5338" s="44" t="e">
        <f>VLOOKUP(#REF!,'[1]PL3 Danh muc đầy đủ'!$E$9:$X$9281,20,0)</f>
        <v>#REF!</v>
      </c>
      <c r="N5338" s="44" t="e">
        <f>M5338-#REF!</f>
        <v>#REF!</v>
      </c>
    </row>
    <row r="5339" spans="1:14" ht="54" x14ac:dyDescent="0.3">
      <c r="A5339" s="43">
        <v>5329</v>
      </c>
      <c r="B5339" s="17" t="s">
        <v>13692</v>
      </c>
      <c r="C5339" s="18" t="s">
        <v>18146</v>
      </c>
      <c r="D5339" s="17" t="s">
        <v>13689</v>
      </c>
      <c r="E5339" s="18" t="s">
        <v>13690</v>
      </c>
      <c r="F5339" s="18" t="s">
        <v>18179</v>
      </c>
      <c r="G5339" s="17" t="s">
        <v>1648</v>
      </c>
      <c r="H5339" s="21">
        <v>262900</v>
      </c>
      <c r="I5339" s="20">
        <v>262939.13043478259</v>
      </c>
      <c r="J5339" s="19">
        <v>273400</v>
      </c>
      <c r="K5339" s="1"/>
      <c r="L5339" s="183"/>
      <c r="M5339" s="44" t="e">
        <f>VLOOKUP(#REF!,'[1]PL3 Danh muc đầy đủ'!$E$9:$X$9281,20,0)</f>
        <v>#REF!</v>
      </c>
      <c r="N5339" s="44" t="e">
        <f>M5339-#REF!</f>
        <v>#REF!</v>
      </c>
    </row>
    <row r="5340" spans="1:14" ht="36" x14ac:dyDescent="0.3">
      <c r="A5340" s="43">
        <v>5330</v>
      </c>
      <c r="B5340" s="17" t="s">
        <v>13693</v>
      </c>
      <c r="C5340" s="18" t="s">
        <v>18167</v>
      </c>
      <c r="D5340" s="17" t="s">
        <v>13694</v>
      </c>
      <c r="E5340" s="18" t="s">
        <v>13695</v>
      </c>
      <c r="F5340" s="18" t="s">
        <v>13695</v>
      </c>
      <c r="G5340" s="17" t="s">
        <v>1796</v>
      </c>
      <c r="H5340" s="21">
        <v>458200</v>
      </c>
      <c r="I5340" s="20">
        <v>458226.08695652138</v>
      </c>
      <c r="J5340" s="19">
        <v>476500</v>
      </c>
      <c r="K5340" s="1"/>
      <c r="L5340" s="183"/>
      <c r="M5340" s="44" t="e">
        <f>VLOOKUP(#REF!,'[1]PL3 Danh muc đầy đủ'!$E$9:$X$9281,20,0)</f>
        <v>#REF!</v>
      </c>
      <c r="N5340" s="44" t="e">
        <f>M5340-#REF!</f>
        <v>#REF!</v>
      </c>
    </row>
    <row r="5341" spans="1:14" ht="54" x14ac:dyDescent="0.3">
      <c r="A5341" s="43">
        <v>5331</v>
      </c>
      <c r="B5341" s="17" t="s">
        <v>13696</v>
      </c>
      <c r="C5341" s="18" t="s">
        <v>18146</v>
      </c>
      <c r="D5341" s="17" t="s">
        <v>13697</v>
      </c>
      <c r="E5341" s="18" t="s">
        <v>13698</v>
      </c>
      <c r="F5341" s="18" t="s">
        <v>13698</v>
      </c>
      <c r="G5341" s="17" t="s">
        <v>95</v>
      </c>
      <c r="H5341" s="21">
        <v>458200</v>
      </c>
      <c r="I5341" s="20">
        <v>458226.08695652138</v>
      </c>
      <c r="J5341" s="19">
        <v>476500</v>
      </c>
      <c r="K5341" s="1"/>
      <c r="L5341" s="183"/>
      <c r="M5341" s="44" t="e">
        <f>VLOOKUP(#REF!,'[1]PL3 Danh muc đầy đủ'!$E$9:$X$9281,20,0)</f>
        <v>#REF!</v>
      </c>
      <c r="N5341" s="44" t="e">
        <f>M5341-#REF!</f>
        <v>#REF!</v>
      </c>
    </row>
    <row r="5342" spans="1:14" ht="54" x14ac:dyDescent="0.3">
      <c r="A5342" s="43">
        <v>5332</v>
      </c>
      <c r="B5342" s="17" t="s">
        <v>13699</v>
      </c>
      <c r="C5342" s="18" t="s">
        <v>18146</v>
      </c>
      <c r="D5342" s="17" t="s">
        <v>13700</v>
      </c>
      <c r="E5342" s="18" t="s">
        <v>13701</v>
      </c>
      <c r="F5342" s="18" t="s">
        <v>13701</v>
      </c>
      <c r="G5342" s="17" t="s">
        <v>95</v>
      </c>
      <c r="H5342" s="21">
        <v>458200</v>
      </c>
      <c r="I5342" s="20">
        <v>458226.08695652138</v>
      </c>
      <c r="J5342" s="19">
        <v>476500</v>
      </c>
      <c r="K5342" s="1"/>
      <c r="L5342" s="183"/>
      <c r="M5342" s="44" t="e">
        <f>VLOOKUP(#REF!,'[1]PL3 Danh muc đầy đủ'!$E$9:$X$9281,20,0)</f>
        <v>#REF!</v>
      </c>
      <c r="N5342" s="44" t="e">
        <f>M5342-#REF!</f>
        <v>#REF!</v>
      </c>
    </row>
    <row r="5343" spans="1:14" ht="36" x14ac:dyDescent="0.3">
      <c r="A5343" s="43">
        <v>5333</v>
      </c>
      <c r="B5343" s="17" t="s">
        <v>13702</v>
      </c>
      <c r="C5343" s="18" t="s">
        <v>18167</v>
      </c>
      <c r="D5343" s="17" t="s">
        <v>13703</v>
      </c>
      <c r="E5343" s="18" t="s">
        <v>13704</v>
      </c>
      <c r="F5343" s="18" t="s">
        <v>13704</v>
      </c>
      <c r="G5343" s="17" t="s">
        <v>1796</v>
      </c>
      <c r="H5343" s="21">
        <v>618300</v>
      </c>
      <c r="I5343" s="20">
        <v>618339.13043478213</v>
      </c>
      <c r="J5343" s="19">
        <v>643000</v>
      </c>
      <c r="K5343" s="1"/>
      <c r="L5343" s="183"/>
      <c r="M5343" s="44" t="e">
        <f>VLOOKUP(#REF!,'[1]PL3 Danh muc đầy đủ'!$E$9:$X$9281,20,0)</f>
        <v>#REF!</v>
      </c>
      <c r="N5343" s="44" t="e">
        <f>M5343-#REF!</f>
        <v>#REF!</v>
      </c>
    </row>
    <row r="5344" spans="1:14" ht="54" x14ac:dyDescent="0.3">
      <c r="A5344" s="43">
        <v>5334</v>
      </c>
      <c r="B5344" s="17" t="s">
        <v>13705</v>
      </c>
      <c r="C5344" s="18" t="s">
        <v>18146</v>
      </c>
      <c r="D5344" s="17" t="s">
        <v>13706</v>
      </c>
      <c r="E5344" s="18" t="s">
        <v>13707</v>
      </c>
      <c r="F5344" s="18" t="s">
        <v>13707</v>
      </c>
      <c r="G5344" s="17" t="s">
        <v>95</v>
      </c>
      <c r="H5344" s="21">
        <v>618300</v>
      </c>
      <c r="I5344" s="20">
        <v>618339.13043478213</v>
      </c>
      <c r="J5344" s="19">
        <v>643000</v>
      </c>
      <c r="K5344" s="1"/>
      <c r="L5344" s="183"/>
      <c r="M5344" s="44" t="e">
        <f>VLOOKUP(#REF!,'[1]PL3 Danh muc đầy đủ'!$E$9:$X$9281,20,0)</f>
        <v>#REF!</v>
      </c>
      <c r="N5344" s="44" t="e">
        <f>M5344-#REF!</f>
        <v>#REF!</v>
      </c>
    </row>
    <row r="5345" spans="1:14" ht="54" x14ac:dyDescent="0.3">
      <c r="A5345" s="43">
        <v>5335</v>
      </c>
      <c r="B5345" s="17" t="s">
        <v>13708</v>
      </c>
      <c r="C5345" s="18" t="s">
        <v>18146</v>
      </c>
      <c r="D5345" s="17" t="s">
        <v>13709</v>
      </c>
      <c r="E5345" s="18" t="s">
        <v>13710</v>
      </c>
      <c r="F5345" s="18" t="s">
        <v>13710</v>
      </c>
      <c r="G5345" s="17" t="s">
        <v>95</v>
      </c>
      <c r="H5345" s="21">
        <v>618300</v>
      </c>
      <c r="I5345" s="20">
        <v>618339.13043478213</v>
      </c>
      <c r="J5345" s="19">
        <v>643000</v>
      </c>
      <c r="K5345" s="1"/>
      <c r="L5345" s="183"/>
      <c r="M5345" s="44" t="e">
        <f>VLOOKUP(#REF!,'[1]PL3 Danh muc đầy đủ'!$E$9:$X$9281,20,0)</f>
        <v>#REF!</v>
      </c>
      <c r="N5345" s="44" t="e">
        <f>M5345-#REF!</f>
        <v>#REF!</v>
      </c>
    </row>
    <row r="5346" spans="1:14" ht="36" x14ac:dyDescent="0.3">
      <c r="A5346" s="43">
        <v>5336</v>
      </c>
      <c r="B5346" s="17" t="s">
        <v>13711</v>
      </c>
      <c r="C5346" s="18" t="s">
        <v>18146</v>
      </c>
      <c r="D5346" s="17" t="s">
        <v>13712</v>
      </c>
      <c r="E5346" s="18" t="s">
        <v>13713</v>
      </c>
      <c r="F5346" s="18" t="s">
        <v>13713</v>
      </c>
      <c r="G5346" s="17" t="s">
        <v>1633</v>
      </c>
      <c r="H5346" s="21">
        <v>648200</v>
      </c>
      <c r="I5346" s="20">
        <v>648208.69565217383</v>
      </c>
      <c r="J5346" s="19">
        <v>674100</v>
      </c>
      <c r="K5346" s="1"/>
      <c r="L5346" s="183"/>
      <c r="M5346" s="44" t="e">
        <f>VLOOKUP(#REF!,'[1]PL3 Danh muc đầy đủ'!$E$9:$X$9281,20,0)</f>
        <v>#REF!</v>
      </c>
      <c r="N5346" s="44" t="e">
        <f>M5346-#REF!</f>
        <v>#REF!</v>
      </c>
    </row>
    <row r="5347" spans="1:14" ht="62.4" x14ac:dyDescent="0.3">
      <c r="A5347" s="43">
        <v>5337</v>
      </c>
      <c r="B5347" s="17" t="s">
        <v>13714</v>
      </c>
      <c r="C5347" s="18" t="s">
        <v>18146</v>
      </c>
      <c r="D5347" s="17" t="s">
        <v>13715</v>
      </c>
      <c r="E5347" s="18" t="s">
        <v>13716</v>
      </c>
      <c r="F5347" s="18" t="s">
        <v>13716</v>
      </c>
      <c r="G5347" s="17" t="s">
        <v>95</v>
      </c>
      <c r="H5347" s="21">
        <v>385400</v>
      </c>
      <c r="I5347" s="20">
        <v>385434.78260869521</v>
      </c>
      <c r="J5347" s="19">
        <v>400800</v>
      </c>
      <c r="K5347" s="1" t="s">
        <v>13717</v>
      </c>
      <c r="L5347" s="183"/>
      <c r="M5347" s="44" t="e">
        <f>VLOOKUP(#REF!,'[1]PL3 Danh muc đầy đủ'!$E$9:$X$9281,20,0)</f>
        <v>#REF!</v>
      </c>
      <c r="N5347" s="44" t="e">
        <f>M5347-#REF!</f>
        <v>#REF!</v>
      </c>
    </row>
    <row r="5348" spans="1:14" ht="54" x14ac:dyDescent="0.3">
      <c r="A5348" s="43">
        <v>5338</v>
      </c>
      <c r="B5348" s="17" t="s">
        <v>13718</v>
      </c>
      <c r="C5348" s="18" t="s">
        <v>18146</v>
      </c>
      <c r="D5348" s="17" t="s">
        <v>13719</v>
      </c>
      <c r="E5348" s="18" t="s">
        <v>13720</v>
      </c>
      <c r="F5348" s="18" t="s">
        <v>13720</v>
      </c>
      <c r="G5348" s="17" t="s">
        <v>1633</v>
      </c>
      <c r="H5348" s="21">
        <v>385400</v>
      </c>
      <c r="I5348" s="20">
        <v>385434.78260869521</v>
      </c>
      <c r="J5348" s="19">
        <v>400800</v>
      </c>
      <c r="K5348" s="1" t="s">
        <v>18198</v>
      </c>
      <c r="L5348" s="183"/>
      <c r="M5348" s="44" t="e">
        <f>VLOOKUP(#REF!,'[1]PL3 Danh muc đầy đủ'!$E$9:$X$9281,20,0)</f>
        <v>#REF!</v>
      </c>
      <c r="N5348" s="44" t="e">
        <f>M5348-#REF!</f>
        <v>#REF!</v>
      </c>
    </row>
    <row r="5349" spans="1:14" ht="46.8" x14ac:dyDescent="0.3">
      <c r="A5349" s="43">
        <v>5339</v>
      </c>
      <c r="B5349" s="17" t="s">
        <v>13721</v>
      </c>
      <c r="C5349" s="18" t="s">
        <v>18146</v>
      </c>
      <c r="D5349" s="17" t="s">
        <v>13722</v>
      </c>
      <c r="E5349" s="18" t="s">
        <v>13723</v>
      </c>
      <c r="F5349" s="18" t="s">
        <v>13723</v>
      </c>
      <c r="G5349" s="17" t="s">
        <v>1633</v>
      </c>
      <c r="H5349" s="21">
        <v>385400</v>
      </c>
      <c r="I5349" s="20">
        <v>385434.78260869521</v>
      </c>
      <c r="J5349" s="19">
        <v>400800</v>
      </c>
      <c r="K5349" s="1" t="s">
        <v>18198</v>
      </c>
      <c r="L5349" s="183"/>
      <c r="M5349" s="44" t="e">
        <f>VLOOKUP(#REF!,'[1]PL3 Danh muc đầy đủ'!$E$9:$X$9281,20,0)</f>
        <v>#REF!</v>
      </c>
      <c r="N5349" s="44" t="e">
        <f>M5349-#REF!</f>
        <v>#REF!</v>
      </c>
    </row>
    <row r="5350" spans="1:14" ht="36" x14ac:dyDescent="0.3">
      <c r="A5350" s="43">
        <v>5340</v>
      </c>
      <c r="B5350" s="17" t="s">
        <v>13724</v>
      </c>
      <c r="C5350" s="18" t="s">
        <v>18146</v>
      </c>
      <c r="D5350" s="17" t="s">
        <v>13725</v>
      </c>
      <c r="E5350" s="18" t="s">
        <v>13726</v>
      </c>
      <c r="F5350" s="18" t="s">
        <v>13726</v>
      </c>
      <c r="G5350" s="17" t="s">
        <v>1648</v>
      </c>
      <c r="H5350" s="21">
        <v>213400</v>
      </c>
      <c r="I5350" s="20">
        <v>213460.86956521735</v>
      </c>
      <c r="J5350" s="19">
        <v>221900</v>
      </c>
      <c r="K5350" s="1"/>
      <c r="L5350" s="183"/>
      <c r="M5350" s="44" t="e">
        <f>VLOOKUP(#REF!,'[1]PL3 Danh muc đầy đủ'!$E$9:$X$9281,20,0)</f>
        <v>#REF!</v>
      </c>
      <c r="N5350" s="44" t="e">
        <f>M5350-#REF!</f>
        <v>#REF!</v>
      </c>
    </row>
    <row r="5351" spans="1:14" ht="18" x14ac:dyDescent="0.3">
      <c r="A5351" s="43">
        <v>5341</v>
      </c>
      <c r="B5351" s="17" t="s">
        <v>13728</v>
      </c>
      <c r="C5351" s="18" t="s">
        <v>18147</v>
      </c>
      <c r="D5351" s="17" t="s">
        <v>13729</v>
      </c>
      <c r="E5351" s="18" t="s">
        <v>13727</v>
      </c>
      <c r="F5351" s="18" t="s">
        <v>13727</v>
      </c>
      <c r="G5351" s="17" t="s">
        <v>1633</v>
      </c>
      <c r="H5351" s="21">
        <v>1174400</v>
      </c>
      <c r="I5351" s="20">
        <v>1174452.1739130428</v>
      </c>
      <c r="J5351" s="19">
        <v>1221400</v>
      </c>
      <c r="K5351" s="1"/>
      <c r="L5351" s="183"/>
      <c r="M5351" s="44" t="e">
        <f>VLOOKUP(#REF!,'[1]PL3 Danh muc đầy đủ'!$E$9:$X$9281,20,0)</f>
        <v>#REF!</v>
      </c>
      <c r="N5351" s="44" t="e">
        <f>M5351-#REF!</f>
        <v>#REF!</v>
      </c>
    </row>
    <row r="5352" spans="1:14" ht="18" x14ac:dyDescent="0.3">
      <c r="A5352" s="43">
        <v>5342</v>
      </c>
      <c r="B5352" s="17" t="s">
        <v>13730</v>
      </c>
      <c r="C5352" s="18" t="s">
        <v>18147</v>
      </c>
      <c r="D5352" s="17" t="s">
        <v>13731</v>
      </c>
      <c r="E5352" s="18" t="s">
        <v>16982</v>
      </c>
      <c r="F5352" s="18" t="s">
        <v>16982</v>
      </c>
      <c r="G5352" s="17" t="s">
        <v>1796</v>
      </c>
      <c r="H5352" s="21">
        <v>437500</v>
      </c>
      <c r="I5352" s="20">
        <v>437530.4347826087</v>
      </c>
      <c r="J5352" s="19">
        <v>455000</v>
      </c>
      <c r="K5352" s="1"/>
      <c r="L5352" s="183"/>
      <c r="M5352" s="44" t="e">
        <f>VLOOKUP(#REF!,'[1]PL3 Danh muc đầy đủ'!$E$9:$X$9281,20,0)</f>
        <v>#REF!</v>
      </c>
      <c r="N5352" s="44" t="e">
        <f>M5352-#REF!</f>
        <v>#REF!</v>
      </c>
    </row>
    <row r="5353" spans="1:14" ht="36" x14ac:dyDescent="0.3">
      <c r="A5353" s="43">
        <v>5343</v>
      </c>
      <c r="B5353" s="17" t="s">
        <v>13732</v>
      </c>
      <c r="C5353" s="18" t="s">
        <v>18167</v>
      </c>
      <c r="D5353" s="17" t="s">
        <v>13733</v>
      </c>
      <c r="E5353" s="18" t="s">
        <v>13734</v>
      </c>
      <c r="F5353" s="18" t="s">
        <v>13734</v>
      </c>
      <c r="G5353" s="17" t="s">
        <v>1633</v>
      </c>
      <c r="H5353" s="21">
        <v>1145000</v>
      </c>
      <c r="I5353" s="20">
        <v>1145095.6521739131</v>
      </c>
      <c r="J5353" s="19">
        <v>1190800</v>
      </c>
      <c r="K5353" s="1"/>
      <c r="L5353" s="183"/>
      <c r="M5353" s="44" t="e">
        <f>VLOOKUP(#REF!,'[1]PL3 Danh muc đầy đủ'!$E$9:$X$9281,20,0)</f>
        <v>#REF!</v>
      </c>
      <c r="N5353" s="44" t="e">
        <f>M5353-#REF!</f>
        <v>#REF!</v>
      </c>
    </row>
    <row r="5354" spans="1:14" ht="18" x14ac:dyDescent="0.3">
      <c r="A5354" s="43">
        <v>5344</v>
      </c>
      <c r="B5354" s="17" t="s">
        <v>18362</v>
      </c>
      <c r="C5354" s="18" t="s">
        <v>18147</v>
      </c>
      <c r="D5354" s="17" t="s">
        <v>18533</v>
      </c>
      <c r="E5354" s="18" t="s">
        <v>18694</v>
      </c>
      <c r="F5354" s="18" t="s">
        <v>18694</v>
      </c>
      <c r="G5354" s="17" t="s">
        <v>1633</v>
      </c>
      <c r="H5354" s="21">
        <v>1145000</v>
      </c>
      <c r="I5354" s="20">
        <v>1145095.6521739131</v>
      </c>
      <c r="J5354" s="19">
        <v>1190800</v>
      </c>
      <c r="K5354" s="18"/>
      <c r="L5354" s="184"/>
      <c r="M5354" s="44" t="e">
        <f>VLOOKUP(#REF!,'[1]PL3 Danh muc đầy đủ'!$E$9:$X$9281,20,0)</f>
        <v>#REF!</v>
      </c>
      <c r="N5354" s="44" t="e">
        <f>M5354-#REF!</f>
        <v>#REF!</v>
      </c>
    </row>
    <row r="5355" spans="1:14" ht="18" x14ac:dyDescent="0.3">
      <c r="A5355" s="43">
        <v>5345</v>
      </c>
      <c r="B5355" s="17" t="s">
        <v>13735</v>
      </c>
      <c r="C5355" s="18" t="s">
        <v>18167</v>
      </c>
      <c r="D5355" s="17" t="s">
        <v>13736</v>
      </c>
      <c r="E5355" s="18" t="s">
        <v>13737</v>
      </c>
      <c r="F5355" s="18" t="s">
        <v>13737</v>
      </c>
      <c r="G5355" s="17" t="s">
        <v>1796</v>
      </c>
      <c r="H5355" s="21">
        <v>417500</v>
      </c>
      <c r="I5355" s="20">
        <v>417530.4347826087</v>
      </c>
      <c r="J5355" s="19">
        <v>434200</v>
      </c>
      <c r="K5355" s="1"/>
      <c r="L5355" s="183"/>
      <c r="M5355" s="44" t="e">
        <f>VLOOKUP(#REF!,'[1]PL3 Danh muc đầy đủ'!$E$9:$X$9281,20,0)</f>
        <v>#REF!</v>
      </c>
      <c r="N5355" s="44" t="e">
        <f>M5355-#REF!</f>
        <v>#REF!</v>
      </c>
    </row>
    <row r="5356" spans="1:14" ht="36" x14ac:dyDescent="0.3">
      <c r="A5356" s="43">
        <v>5346</v>
      </c>
      <c r="B5356" s="17" t="s">
        <v>13739</v>
      </c>
      <c r="C5356" s="18" t="s">
        <v>18147</v>
      </c>
      <c r="D5356" s="17" t="s">
        <v>13740</v>
      </c>
      <c r="E5356" s="18" t="s">
        <v>13741</v>
      </c>
      <c r="F5356" s="18" t="s">
        <v>13741</v>
      </c>
      <c r="G5356" s="17" t="s">
        <v>1796</v>
      </c>
      <c r="H5356" s="21">
        <v>417500</v>
      </c>
      <c r="I5356" s="20">
        <v>417530.4347826087</v>
      </c>
      <c r="J5356" s="19">
        <v>434200</v>
      </c>
      <c r="K5356" s="1"/>
      <c r="L5356" s="183"/>
      <c r="M5356" s="44" t="e">
        <f>VLOOKUP(#REF!,'[1]PL3 Danh muc đầy đủ'!$E$9:$X$9281,20,0)</f>
        <v>#REF!</v>
      </c>
      <c r="N5356" s="44" t="e">
        <f>M5356-#REF!</f>
        <v>#REF!</v>
      </c>
    </row>
    <row r="5357" spans="1:14" ht="36" x14ac:dyDescent="0.3">
      <c r="A5357" s="43">
        <v>5347</v>
      </c>
      <c r="B5357" s="17" t="s">
        <v>13742</v>
      </c>
      <c r="C5357" s="18" t="s">
        <v>18147</v>
      </c>
      <c r="D5357" s="17" t="s">
        <v>13743</v>
      </c>
      <c r="E5357" s="18" t="s">
        <v>13744</v>
      </c>
      <c r="F5357" s="18" t="s">
        <v>13744</v>
      </c>
      <c r="G5357" s="17" t="s">
        <v>1796</v>
      </c>
      <c r="H5357" s="21">
        <v>417500</v>
      </c>
      <c r="I5357" s="20">
        <v>417530.4347826087</v>
      </c>
      <c r="J5357" s="19">
        <v>434200</v>
      </c>
      <c r="K5357" s="1"/>
      <c r="L5357" s="183"/>
      <c r="M5357" s="44" t="e">
        <f>VLOOKUP(#REF!,'[1]PL3 Danh muc đầy đủ'!$E$9:$X$9281,20,0)</f>
        <v>#REF!</v>
      </c>
      <c r="N5357" s="44" t="e">
        <f>M5357-#REF!</f>
        <v>#REF!</v>
      </c>
    </row>
    <row r="5358" spans="1:14" ht="36" x14ac:dyDescent="0.3">
      <c r="A5358" s="43">
        <v>5348</v>
      </c>
      <c r="B5358" s="17" t="s">
        <v>13745</v>
      </c>
      <c r="C5358" s="18" t="s">
        <v>18147</v>
      </c>
      <c r="D5358" s="17" t="s">
        <v>13746</v>
      </c>
      <c r="E5358" s="18" t="s">
        <v>13738</v>
      </c>
      <c r="F5358" s="18" t="s">
        <v>13738</v>
      </c>
      <c r="G5358" s="17" t="s">
        <v>1796</v>
      </c>
      <c r="H5358" s="21">
        <v>417500</v>
      </c>
      <c r="I5358" s="20">
        <v>417530.4347826087</v>
      </c>
      <c r="J5358" s="19">
        <v>434200</v>
      </c>
      <c r="K5358" s="1"/>
      <c r="L5358" s="183"/>
      <c r="M5358" s="44" t="e">
        <f>VLOOKUP(#REF!,'[1]PL3 Danh muc đầy đủ'!$E$9:$X$9281,20,0)</f>
        <v>#REF!</v>
      </c>
      <c r="N5358" s="44" t="e">
        <f>M5358-#REF!</f>
        <v>#REF!</v>
      </c>
    </row>
    <row r="5359" spans="1:14" ht="36" x14ac:dyDescent="0.3">
      <c r="A5359" s="43">
        <v>5349</v>
      </c>
      <c r="B5359" s="17" t="s">
        <v>13747</v>
      </c>
      <c r="C5359" s="18" t="s">
        <v>18165</v>
      </c>
      <c r="D5359" s="17" t="s">
        <v>13748</v>
      </c>
      <c r="E5359" s="18" t="s">
        <v>13749</v>
      </c>
      <c r="F5359" s="18" t="s">
        <v>13749</v>
      </c>
      <c r="G5359" s="17"/>
      <c r="H5359" s="21">
        <v>172800</v>
      </c>
      <c r="I5359" s="20">
        <v>172834.78260869574</v>
      </c>
      <c r="J5359" s="19">
        <v>179700</v>
      </c>
      <c r="K5359" s="1" t="s">
        <v>18192</v>
      </c>
      <c r="L5359" s="183"/>
      <c r="M5359" s="44" t="e">
        <f>VLOOKUP(#REF!,'[1]PL3 Danh muc đầy đủ'!$E$9:$X$9281,20,0)</f>
        <v>#REF!</v>
      </c>
      <c r="N5359" s="44" t="e">
        <f>M5359-#REF!</f>
        <v>#REF!</v>
      </c>
    </row>
    <row r="5360" spans="1:14" ht="36" x14ac:dyDescent="0.3">
      <c r="A5360" s="43">
        <v>5350</v>
      </c>
      <c r="B5360" s="17" t="s">
        <v>18237</v>
      </c>
      <c r="C5360" s="18" t="s">
        <v>18165</v>
      </c>
      <c r="D5360" s="17" t="s">
        <v>18409</v>
      </c>
      <c r="E5360" s="18" t="s">
        <v>18579</v>
      </c>
      <c r="F5360" s="18" t="s">
        <v>18579</v>
      </c>
      <c r="G5360" s="17"/>
      <c r="H5360" s="21">
        <v>172800</v>
      </c>
      <c r="I5360" s="20">
        <v>172834.78260869574</v>
      </c>
      <c r="J5360" s="19">
        <v>179700</v>
      </c>
      <c r="K5360" s="18" t="s">
        <v>18192</v>
      </c>
      <c r="L5360" s="184"/>
      <c r="M5360" s="44" t="e">
        <f>VLOOKUP(#REF!,'[1]PL3 Danh muc đầy đủ'!$E$9:$X$9281,20,0)</f>
        <v>#REF!</v>
      </c>
      <c r="N5360" s="44" t="e">
        <f>M5360-#REF!</f>
        <v>#REF!</v>
      </c>
    </row>
    <row r="5361" spans="1:14" ht="36" x14ac:dyDescent="0.3">
      <c r="A5361" s="43">
        <v>5351</v>
      </c>
      <c r="B5361" s="17" t="s">
        <v>13752</v>
      </c>
      <c r="C5361" s="18" t="s">
        <v>18167</v>
      </c>
      <c r="D5361" s="17" t="s">
        <v>13753</v>
      </c>
      <c r="E5361" s="18" t="s">
        <v>16983</v>
      </c>
      <c r="F5361" s="18" t="s">
        <v>13750</v>
      </c>
      <c r="G5361" s="17" t="s">
        <v>1633</v>
      </c>
      <c r="H5361" s="21">
        <v>172800</v>
      </c>
      <c r="I5361" s="20">
        <v>172834.78260869574</v>
      </c>
      <c r="J5361" s="19">
        <v>179700</v>
      </c>
      <c r="K5361" s="1" t="s">
        <v>13751</v>
      </c>
      <c r="L5361" s="183"/>
      <c r="M5361" s="44" t="e">
        <f>VLOOKUP(#REF!,'[1]PL3 Danh muc đầy đủ'!$E$9:$X$9281,20,0)</f>
        <v>#REF!</v>
      </c>
      <c r="N5361" s="44" t="e">
        <f>M5361-#REF!</f>
        <v>#REF!</v>
      </c>
    </row>
    <row r="5362" spans="1:14" ht="36" x14ac:dyDescent="0.3">
      <c r="A5362" s="43">
        <v>5352</v>
      </c>
      <c r="B5362" s="17" t="s">
        <v>13754</v>
      </c>
      <c r="C5362" s="18" t="s">
        <v>18147</v>
      </c>
      <c r="D5362" s="17" t="s">
        <v>13755</v>
      </c>
      <c r="E5362" s="18" t="s">
        <v>16983</v>
      </c>
      <c r="F5362" s="18" t="s">
        <v>13750</v>
      </c>
      <c r="G5362" s="17" t="s">
        <v>1633</v>
      </c>
      <c r="H5362" s="21">
        <v>172800</v>
      </c>
      <c r="I5362" s="20">
        <v>172834.78260869574</v>
      </c>
      <c r="J5362" s="19">
        <v>179700</v>
      </c>
      <c r="K5362" s="1" t="s">
        <v>13751</v>
      </c>
      <c r="L5362" s="183"/>
      <c r="M5362" s="44" t="e">
        <f>VLOOKUP(#REF!,'[1]PL3 Danh muc đầy đủ'!$E$9:$X$9281,20,0)</f>
        <v>#REF!</v>
      </c>
      <c r="N5362" s="44" t="e">
        <f>M5362-#REF!</f>
        <v>#REF!</v>
      </c>
    </row>
    <row r="5363" spans="1:14" ht="18" x14ac:dyDescent="0.3">
      <c r="A5363" s="43">
        <v>5353</v>
      </c>
      <c r="B5363" s="17" t="s">
        <v>13760</v>
      </c>
      <c r="C5363" s="18" t="s">
        <v>18167</v>
      </c>
      <c r="D5363" s="17" t="s">
        <v>13761</v>
      </c>
      <c r="E5363" s="18" t="s">
        <v>16984</v>
      </c>
      <c r="F5363" s="18" t="s">
        <v>18101</v>
      </c>
      <c r="G5363" s="17" t="s">
        <v>1633</v>
      </c>
      <c r="H5363" s="21">
        <v>382500</v>
      </c>
      <c r="I5363" s="20">
        <v>382530.4347826087</v>
      </c>
      <c r="J5363" s="19">
        <v>397800</v>
      </c>
      <c r="K5363" s="1" t="s">
        <v>12508</v>
      </c>
      <c r="L5363" s="183"/>
      <c r="M5363" s="44" t="e">
        <f>VLOOKUP(#REF!,'[1]PL3 Danh muc đầy đủ'!$E$9:$X$9281,20,0)</f>
        <v>#REF!</v>
      </c>
      <c r="N5363" s="44" t="e">
        <f>M5363-#REF!</f>
        <v>#REF!</v>
      </c>
    </row>
    <row r="5364" spans="1:14" ht="36" x14ac:dyDescent="0.3">
      <c r="A5364" s="43">
        <v>5354</v>
      </c>
      <c r="B5364" s="17" t="s">
        <v>13762</v>
      </c>
      <c r="C5364" s="18" t="s">
        <v>18147</v>
      </c>
      <c r="D5364" s="17" t="s">
        <v>13763</v>
      </c>
      <c r="E5364" s="18" t="s">
        <v>13764</v>
      </c>
      <c r="F5364" s="18" t="s">
        <v>13764</v>
      </c>
      <c r="G5364" s="17" t="s">
        <v>1796</v>
      </c>
      <c r="H5364" s="21">
        <v>1686400</v>
      </c>
      <c r="I5364" s="20">
        <v>1686417.3913043477</v>
      </c>
      <c r="J5364" s="19">
        <v>1753800</v>
      </c>
      <c r="K5364" s="1"/>
      <c r="L5364" s="183"/>
      <c r="M5364" s="44" t="e">
        <f>VLOOKUP(#REF!,'[1]PL3 Danh muc đầy đủ'!$E$9:$X$9281,20,0)</f>
        <v>#REF!</v>
      </c>
      <c r="N5364" s="44" t="e">
        <f>M5364-#REF!</f>
        <v>#REF!</v>
      </c>
    </row>
    <row r="5365" spans="1:14" ht="18" x14ac:dyDescent="0.3">
      <c r="A5365" s="43">
        <v>5355</v>
      </c>
      <c r="B5365" s="17" t="s">
        <v>13765</v>
      </c>
      <c r="C5365" s="18" t="s">
        <v>18167</v>
      </c>
      <c r="D5365" s="17" t="s">
        <v>13766</v>
      </c>
      <c r="E5365" s="18" t="s">
        <v>13767</v>
      </c>
      <c r="F5365" s="18" t="s">
        <v>13767</v>
      </c>
      <c r="G5365" s="17" t="s">
        <v>1796</v>
      </c>
      <c r="H5365" s="21">
        <v>522700</v>
      </c>
      <c r="I5365" s="20">
        <v>522765.21739130426</v>
      </c>
      <c r="J5365" s="19">
        <v>543600</v>
      </c>
      <c r="K5365" s="1"/>
      <c r="L5365" s="183"/>
      <c r="M5365" s="44" t="e">
        <f>VLOOKUP(#REF!,'[1]PL3 Danh muc đầy đủ'!$E$9:$X$9281,20,0)</f>
        <v>#REF!</v>
      </c>
      <c r="N5365" s="44" t="e">
        <f>M5365-#REF!</f>
        <v>#REF!</v>
      </c>
    </row>
    <row r="5366" spans="1:14" ht="18" x14ac:dyDescent="0.3">
      <c r="A5366" s="43">
        <v>5356</v>
      </c>
      <c r="B5366" s="17" t="s">
        <v>13768</v>
      </c>
      <c r="C5366" s="18" t="s">
        <v>18147</v>
      </c>
      <c r="D5366" s="17" t="s">
        <v>13769</v>
      </c>
      <c r="E5366" s="18" t="s">
        <v>13767</v>
      </c>
      <c r="F5366" s="18" t="s">
        <v>13767</v>
      </c>
      <c r="G5366" s="17" t="s">
        <v>1796</v>
      </c>
      <c r="H5366" s="21">
        <v>522700</v>
      </c>
      <c r="I5366" s="20">
        <v>522765.21739130426</v>
      </c>
      <c r="J5366" s="19">
        <v>543600</v>
      </c>
      <c r="K5366" s="1"/>
      <c r="L5366" s="183"/>
      <c r="M5366" s="44" t="e">
        <f>VLOOKUP(#REF!,'[1]PL3 Danh muc đầy đủ'!$E$9:$X$9281,20,0)</f>
        <v>#REF!</v>
      </c>
      <c r="N5366" s="44" t="e">
        <f>M5366-#REF!</f>
        <v>#REF!</v>
      </c>
    </row>
    <row r="5367" spans="1:14" ht="18" x14ac:dyDescent="0.3">
      <c r="A5367" s="43">
        <v>5357</v>
      </c>
      <c r="B5367" s="17" t="s">
        <v>13770</v>
      </c>
      <c r="C5367" s="18" t="s">
        <v>18147</v>
      </c>
      <c r="D5367" s="17" t="s">
        <v>13771</v>
      </c>
      <c r="E5367" s="18" t="s">
        <v>13772</v>
      </c>
      <c r="F5367" s="18" t="s">
        <v>13772</v>
      </c>
      <c r="G5367" s="17"/>
      <c r="H5367" s="21">
        <v>522700</v>
      </c>
      <c r="I5367" s="20">
        <v>522765.21739130426</v>
      </c>
      <c r="J5367" s="19">
        <v>543600</v>
      </c>
      <c r="K5367" s="1"/>
      <c r="L5367" s="183"/>
      <c r="M5367" s="44" t="e">
        <f>VLOOKUP(#REF!,'[1]PL3 Danh muc đầy đủ'!$E$9:$X$9281,20,0)</f>
        <v>#REF!</v>
      </c>
      <c r="N5367" s="44" t="e">
        <f>M5367-#REF!</f>
        <v>#REF!</v>
      </c>
    </row>
    <row r="5368" spans="1:14" ht="18" x14ac:dyDescent="0.3">
      <c r="A5368" s="43">
        <v>5358</v>
      </c>
      <c r="B5368" s="17" t="s">
        <v>13773</v>
      </c>
      <c r="C5368" s="18" t="s">
        <v>18147</v>
      </c>
      <c r="D5368" s="17" t="s">
        <v>13774</v>
      </c>
      <c r="E5368" s="18" t="s">
        <v>13775</v>
      </c>
      <c r="F5368" s="18" t="s">
        <v>13775</v>
      </c>
      <c r="G5368" s="17"/>
      <c r="H5368" s="21">
        <v>522700</v>
      </c>
      <c r="I5368" s="20">
        <v>522765.21739130426</v>
      </c>
      <c r="J5368" s="19">
        <v>543600</v>
      </c>
      <c r="K5368" s="1"/>
      <c r="L5368" s="183"/>
      <c r="M5368" s="44" t="e">
        <f>VLOOKUP(#REF!,'[1]PL3 Danh muc đầy đủ'!$E$9:$X$9281,20,0)</f>
        <v>#REF!</v>
      </c>
      <c r="N5368" s="44" t="e">
        <f>M5368-#REF!</f>
        <v>#REF!</v>
      </c>
    </row>
    <row r="5369" spans="1:14" ht="72" x14ac:dyDescent="0.3">
      <c r="A5369" s="43">
        <v>5359</v>
      </c>
      <c r="B5369" s="17" t="s">
        <v>13776</v>
      </c>
      <c r="C5369" s="18" t="s">
        <v>18167</v>
      </c>
      <c r="D5369" s="17" t="s">
        <v>13777</v>
      </c>
      <c r="E5369" s="18" t="s">
        <v>13778</v>
      </c>
      <c r="F5369" s="18" t="s">
        <v>17889</v>
      </c>
      <c r="G5369" s="17" t="s">
        <v>1796</v>
      </c>
      <c r="H5369" s="21">
        <v>5634600</v>
      </c>
      <c r="I5369" s="20">
        <v>5634626.0869565215</v>
      </c>
      <c r="J5369" s="19">
        <v>5860000</v>
      </c>
      <c r="K5369" s="1" t="s">
        <v>13779</v>
      </c>
      <c r="L5369" s="183"/>
      <c r="M5369" s="44" t="e">
        <f>VLOOKUP(#REF!,'[1]PL3 Danh muc đầy đủ'!$E$9:$X$9281,20,0)</f>
        <v>#REF!</v>
      </c>
      <c r="N5369" s="44" t="e">
        <f>M5369-#REF!</f>
        <v>#REF!</v>
      </c>
    </row>
    <row r="5370" spans="1:14" ht="18" x14ac:dyDescent="0.3">
      <c r="A5370" s="43">
        <v>5360</v>
      </c>
      <c r="B5370" s="17" t="s">
        <v>13780</v>
      </c>
      <c r="C5370" s="18" t="s">
        <v>18147</v>
      </c>
      <c r="D5370" s="17" t="s">
        <v>13781</v>
      </c>
      <c r="E5370" s="18" t="s">
        <v>13782</v>
      </c>
      <c r="F5370" s="18" t="s">
        <v>13782</v>
      </c>
      <c r="G5370" s="17" t="s">
        <v>1796</v>
      </c>
      <c r="H5370" s="21">
        <v>5634600</v>
      </c>
      <c r="I5370" s="20">
        <v>5634626.0869565215</v>
      </c>
      <c r="J5370" s="19">
        <v>5860000</v>
      </c>
      <c r="K5370" s="1" t="s">
        <v>13779</v>
      </c>
      <c r="L5370" s="183"/>
      <c r="M5370" s="44" t="e">
        <f>VLOOKUP(#REF!,'[1]PL3 Danh muc đầy đủ'!$E$9:$X$9281,20,0)</f>
        <v>#REF!</v>
      </c>
      <c r="N5370" s="44" t="e">
        <f>M5370-#REF!</f>
        <v>#REF!</v>
      </c>
    </row>
    <row r="5371" spans="1:14" ht="18" x14ac:dyDescent="0.3">
      <c r="A5371" s="43">
        <v>5361</v>
      </c>
      <c r="B5371" s="17" t="s">
        <v>13783</v>
      </c>
      <c r="C5371" s="18" t="s">
        <v>18147</v>
      </c>
      <c r="D5371" s="17" t="s">
        <v>13784</v>
      </c>
      <c r="E5371" s="18" t="s">
        <v>13785</v>
      </c>
      <c r="F5371" s="18" t="s">
        <v>13785</v>
      </c>
      <c r="G5371" s="17" t="s">
        <v>1796</v>
      </c>
      <c r="H5371" s="21">
        <v>5634600</v>
      </c>
      <c r="I5371" s="20">
        <v>5634626.0869565215</v>
      </c>
      <c r="J5371" s="19">
        <v>5860000</v>
      </c>
      <c r="K5371" s="1" t="s">
        <v>13779</v>
      </c>
      <c r="L5371" s="183"/>
      <c r="M5371" s="44" t="e">
        <f>VLOOKUP(#REF!,'[1]PL3 Danh muc đầy đủ'!$E$9:$X$9281,20,0)</f>
        <v>#REF!</v>
      </c>
      <c r="N5371" s="44" t="e">
        <f>M5371-#REF!</f>
        <v>#REF!</v>
      </c>
    </row>
    <row r="5372" spans="1:14" ht="36" x14ac:dyDescent="0.3">
      <c r="A5372" s="43">
        <v>5362</v>
      </c>
      <c r="B5372" s="17" t="s">
        <v>13786</v>
      </c>
      <c r="C5372" s="18" t="s">
        <v>18167</v>
      </c>
      <c r="D5372" s="17" t="s">
        <v>13777</v>
      </c>
      <c r="E5372" s="18" t="s">
        <v>13778</v>
      </c>
      <c r="F5372" s="18" t="s">
        <v>17890</v>
      </c>
      <c r="G5372" s="17" t="s">
        <v>1796</v>
      </c>
      <c r="H5372" s="21">
        <v>3716600</v>
      </c>
      <c r="I5372" s="20">
        <v>3716608.6956521738</v>
      </c>
      <c r="J5372" s="19">
        <v>3865200</v>
      </c>
      <c r="K5372" s="1" t="s">
        <v>13779</v>
      </c>
      <c r="L5372" s="183"/>
      <c r="M5372" s="44" t="e">
        <f>VLOOKUP(#REF!,'[1]PL3 Danh muc đầy đủ'!$E$9:$X$9281,20,0)</f>
        <v>#REF!</v>
      </c>
      <c r="N5372" s="44" t="e">
        <f>M5372-#REF!</f>
        <v>#REF!</v>
      </c>
    </row>
    <row r="5373" spans="1:14" ht="18" x14ac:dyDescent="0.3">
      <c r="A5373" s="43">
        <v>5363</v>
      </c>
      <c r="B5373" s="17" t="s">
        <v>13787</v>
      </c>
      <c r="C5373" s="18" t="s">
        <v>18167</v>
      </c>
      <c r="D5373" s="17" t="s">
        <v>13788</v>
      </c>
      <c r="E5373" s="18" t="s">
        <v>13789</v>
      </c>
      <c r="F5373" s="18" t="s">
        <v>13789</v>
      </c>
      <c r="G5373" s="17" t="s">
        <v>1796</v>
      </c>
      <c r="H5373" s="21">
        <v>3716600</v>
      </c>
      <c r="I5373" s="20">
        <v>3716608.6956521738</v>
      </c>
      <c r="J5373" s="19">
        <v>3865200</v>
      </c>
      <c r="K5373" s="1" t="s">
        <v>13779</v>
      </c>
      <c r="L5373" s="183"/>
      <c r="M5373" s="44" t="e">
        <f>VLOOKUP(#REF!,'[1]PL3 Danh muc đầy đủ'!$E$9:$X$9281,20,0)</f>
        <v>#REF!</v>
      </c>
      <c r="N5373" s="44" t="e">
        <f>M5373-#REF!</f>
        <v>#REF!</v>
      </c>
    </row>
    <row r="5374" spans="1:14" ht="18" x14ac:dyDescent="0.3">
      <c r="A5374" s="43">
        <v>5364</v>
      </c>
      <c r="B5374" s="17" t="s">
        <v>13790</v>
      </c>
      <c r="C5374" s="18" t="s">
        <v>18147</v>
      </c>
      <c r="D5374" s="17" t="s">
        <v>13781</v>
      </c>
      <c r="E5374" s="18" t="s">
        <v>13782</v>
      </c>
      <c r="F5374" s="18" t="s">
        <v>13782</v>
      </c>
      <c r="G5374" s="17" t="s">
        <v>1796</v>
      </c>
      <c r="H5374" s="21">
        <v>3716600</v>
      </c>
      <c r="I5374" s="20">
        <v>3716608.6956521738</v>
      </c>
      <c r="J5374" s="19">
        <v>3865200</v>
      </c>
      <c r="K5374" s="1" t="s">
        <v>13779</v>
      </c>
      <c r="L5374" s="183"/>
      <c r="M5374" s="44" t="e">
        <f>VLOOKUP(#REF!,'[1]PL3 Danh muc đầy đủ'!$E$9:$X$9281,20,0)</f>
        <v>#REF!</v>
      </c>
      <c r="N5374" s="44" t="e">
        <f>M5374-#REF!</f>
        <v>#REF!</v>
      </c>
    </row>
    <row r="5375" spans="1:14" ht="18" x14ac:dyDescent="0.3">
      <c r="A5375" s="43">
        <v>5365</v>
      </c>
      <c r="B5375" s="17" t="s">
        <v>13791</v>
      </c>
      <c r="C5375" s="18" t="s">
        <v>18147</v>
      </c>
      <c r="D5375" s="17" t="s">
        <v>13784</v>
      </c>
      <c r="E5375" s="18" t="s">
        <v>13785</v>
      </c>
      <c r="F5375" s="18" t="s">
        <v>13785</v>
      </c>
      <c r="G5375" s="17" t="s">
        <v>1796</v>
      </c>
      <c r="H5375" s="21">
        <v>3716600</v>
      </c>
      <c r="I5375" s="20">
        <v>3716608.6956521738</v>
      </c>
      <c r="J5375" s="19">
        <v>3865200</v>
      </c>
      <c r="K5375" s="1" t="s">
        <v>13779</v>
      </c>
      <c r="L5375" s="183"/>
      <c r="M5375" s="44" t="e">
        <f>VLOOKUP(#REF!,'[1]PL3 Danh muc đầy đủ'!$E$9:$X$9281,20,0)</f>
        <v>#REF!</v>
      </c>
      <c r="N5375" s="44" t="e">
        <f>M5375-#REF!</f>
        <v>#REF!</v>
      </c>
    </row>
    <row r="5376" spans="1:14" ht="18" x14ac:dyDescent="0.3">
      <c r="A5376" s="43">
        <v>5366</v>
      </c>
      <c r="B5376" s="17" t="s">
        <v>13792</v>
      </c>
      <c r="C5376" s="18" t="s">
        <v>18167</v>
      </c>
      <c r="D5376" s="17" t="s">
        <v>13777</v>
      </c>
      <c r="E5376" s="18" t="s">
        <v>13778</v>
      </c>
      <c r="F5376" s="18" t="s">
        <v>13778</v>
      </c>
      <c r="G5376" s="17" t="s">
        <v>1796</v>
      </c>
      <c r="H5376" s="21">
        <v>1486400</v>
      </c>
      <c r="I5376" s="20">
        <v>1486417.3913043477</v>
      </c>
      <c r="J5376" s="19">
        <v>1545800</v>
      </c>
      <c r="K5376" s="1"/>
      <c r="L5376" s="183"/>
      <c r="M5376" s="44" t="e">
        <f>VLOOKUP(#REF!,'[1]PL3 Danh muc đầy đủ'!$E$9:$X$9281,20,0)</f>
        <v>#REF!</v>
      </c>
      <c r="N5376" s="44" t="e">
        <f>M5376-#REF!</f>
        <v>#REF!</v>
      </c>
    </row>
    <row r="5377" spans="1:14" ht="18" x14ac:dyDescent="0.3">
      <c r="A5377" s="43">
        <v>5367</v>
      </c>
      <c r="B5377" s="17" t="s">
        <v>13793</v>
      </c>
      <c r="C5377" s="18" t="s">
        <v>18167</v>
      </c>
      <c r="D5377" s="17" t="s">
        <v>13794</v>
      </c>
      <c r="E5377" s="18" t="s">
        <v>13795</v>
      </c>
      <c r="F5377" s="18" t="s">
        <v>13795</v>
      </c>
      <c r="G5377" s="17" t="s">
        <v>1796</v>
      </c>
      <c r="H5377" s="21">
        <v>1486400</v>
      </c>
      <c r="I5377" s="20">
        <v>1486417.3913043477</v>
      </c>
      <c r="J5377" s="19">
        <v>1545800</v>
      </c>
      <c r="K5377" s="1"/>
      <c r="L5377" s="183"/>
      <c r="M5377" s="44" t="e">
        <f>VLOOKUP(#REF!,'[1]PL3 Danh muc đầy đủ'!$E$9:$X$9281,20,0)</f>
        <v>#REF!</v>
      </c>
      <c r="N5377" s="44" t="e">
        <f>M5377-#REF!</f>
        <v>#REF!</v>
      </c>
    </row>
    <row r="5378" spans="1:14" ht="18" x14ac:dyDescent="0.3">
      <c r="A5378" s="43">
        <v>5368</v>
      </c>
      <c r="B5378" s="17" t="s">
        <v>13796</v>
      </c>
      <c r="C5378" s="18" t="s">
        <v>18147</v>
      </c>
      <c r="D5378" s="17" t="s">
        <v>13797</v>
      </c>
      <c r="E5378" s="18" t="s">
        <v>13798</v>
      </c>
      <c r="F5378" s="18" t="s">
        <v>13798</v>
      </c>
      <c r="G5378" s="17" t="s">
        <v>1796</v>
      </c>
      <c r="H5378" s="21">
        <v>1486400</v>
      </c>
      <c r="I5378" s="20">
        <v>1486417.3913043477</v>
      </c>
      <c r="J5378" s="19">
        <v>1545800</v>
      </c>
      <c r="K5378" s="1"/>
      <c r="L5378" s="183"/>
      <c r="M5378" s="44" t="e">
        <f>VLOOKUP(#REF!,'[1]PL3 Danh muc đầy đủ'!$E$9:$X$9281,20,0)</f>
        <v>#REF!</v>
      </c>
      <c r="N5378" s="44" t="e">
        <f>M5378-#REF!</f>
        <v>#REF!</v>
      </c>
    </row>
    <row r="5379" spans="1:14" ht="18" x14ac:dyDescent="0.3">
      <c r="A5379" s="43">
        <v>5369</v>
      </c>
      <c r="B5379" s="17" t="s">
        <v>13799</v>
      </c>
      <c r="C5379" s="18" t="s">
        <v>18147</v>
      </c>
      <c r="D5379" s="17" t="s">
        <v>13784</v>
      </c>
      <c r="E5379" s="18" t="s">
        <v>13785</v>
      </c>
      <c r="F5379" s="18" t="s">
        <v>13785</v>
      </c>
      <c r="G5379" s="17" t="s">
        <v>1796</v>
      </c>
      <c r="H5379" s="21">
        <v>1486400</v>
      </c>
      <c r="I5379" s="20">
        <v>1486417.3913043477</v>
      </c>
      <c r="J5379" s="19">
        <v>1545800</v>
      </c>
      <c r="K5379" s="1"/>
      <c r="L5379" s="183"/>
      <c r="M5379" s="44" t="e">
        <f>VLOOKUP(#REF!,'[1]PL3 Danh muc đầy đủ'!$E$9:$X$9281,20,0)</f>
        <v>#REF!</v>
      </c>
      <c r="N5379" s="44" t="e">
        <f>M5379-#REF!</f>
        <v>#REF!</v>
      </c>
    </row>
    <row r="5380" spans="1:14" ht="36" x14ac:dyDescent="0.3">
      <c r="A5380" s="43">
        <v>5370</v>
      </c>
      <c r="B5380" s="17" t="s">
        <v>13800</v>
      </c>
      <c r="C5380" s="18" t="s">
        <v>18167</v>
      </c>
      <c r="D5380" s="17" t="s">
        <v>13801</v>
      </c>
      <c r="E5380" s="18" t="s">
        <v>16985</v>
      </c>
      <c r="F5380" s="18" t="s">
        <v>16985</v>
      </c>
      <c r="G5380" s="17" t="s">
        <v>24</v>
      </c>
      <c r="H5380" s="21">
        <v>8570200</v>
      </c>
      <c r="I5380" s="20">
        <v>8570278.2608695719</v>
      </c>
      <c r="J5380" s="19">
        <v>8913000</v>
      </c>
      <c r="K5380" s="1"/>
      <c r="L5380" s="183"/>
      <c r="M5380" s="44" t="e">
        <f>VLOOKUP(#REF!,'[1]PL3 Danh muc đầy đủ'!$E$9:$X$9281,20,0)</f>
        <v>#REF!</v>
      </c>
      <c r="N5380" s="44" t="e">
        <f>M5380-#REF!</f>
        <v>#REF!</v>
      </c>
    </row>
    <row r="5381" spans="1:14" ht="36" x14ac:dyDescent="0.3">
      <c r="A5381" s="43">
        <v>5371</v>
      </c>
      <c r="B5381" s="17" t="s">
        <v>13802</v>
      </c>
      <c r="C5381" s="18" t="s">
        <v>18167</v>
      </c>
      <c r="D5381" s="17" t="s">
        <v>13803</v>
      </c>
      <c r="E5381" s="18" t="s">
        <v>16986</v>
      </c>
      <c r="F5381" s="18" t="s">
        <v>16986</v>
      </c>
      <c r="G5381" s="17" t="s">
        <v>54</v>
      </c>
      <c r="H5381" s="21">
        <v>8570200</v>
      </c>
      <c r="I5381" s="20">
        <v>8570278.2608695719</v>
      </c>
      <c r="J5381" s="19">
        <v>8913000</v>
      </c>
      <c r="K5381" s="1"/>
      <c r="L5381" s="183"/>
      <c r="M5381" s="44" t="e">
        <f>VLOOKUP(#REF!,'[1]PL3 Danh muc đầy đủ'!$E$9:$X$9281,20,0)</f>
        <v>#REF!</v>
      </c>
      <c r="N5381" s="44" t="e">
        <f>M5381-#REF!</f>
        <v>#REF!</v>
      </c>
    </row>
    <row r="5382" spans="1:14" ht="36" x14ac:dyDescent="0.3">
      <c r="A5382" s="43">
        <v>5372</v>
      </c>
      <c r="B5382" s="17" t="s">
        <v>13804</v>
      </c>
      <c r="C5382" s="18" t="s">
        <v>18167</v>
      </c>
      <c r="D5382" s="17" t="s">
        <v>13805</v>
      </c>
      <c r="E5382" s="18" t="s">
        <v>13806</v>
      </c>
      <c r="F5382" s="18" t="s">
        <v>13806</v>
      </c>
      <c r="G5382" s="17" t="s">
        <v>24</v>
      </c>
      <c r="H5382" s="21">
        <v>8570200</v>
      </c>
      <c r="I5382" s="20">
        <v>8570278.2608695719</v>
      </c>
      <c r="J5382" s="19">
        <v>8913000</v>
      </c>
      <c r="K5382" s="1"/>
      <c r="L5382" s="183"/>
      <c r="M5382" s="44" t="e">
        <f>VLOOKUP(#REF!,'[1]PL3 Danh muc đầy đủ'!$E$9:$X$9281,20,0)</f>
        <v>#REF!</v>
      </c>
      <c r="N5382" s="44" t="e">
        <f>M5382-#REF!</f>
        <v>#REF!</v>
      </c>
    </row>
    <row r="5383" spans="1:14" ht="54" x14ac:dyDescent="0.3">
      <c r="A5383" s="43">
        <v>5373</v>
      </c>
      <c r="B5383" s="17" t="s">
        <v>13807</v>
      </c>
      <c r="C5383" s="18" t="s">
        <v>18167</v>
      </c>
      <c r="D5383" s="17" t="s">
        <v>13808</v>
      </c>
      <c r="E5383" s="18" t="s">
        <v>13809</v>
      </c>
      <c r="F5383" s="18" t="s">
        <v>13809</v>
      </c>
      <c r="G5383" s="17" t="s">
        <v>54</v>
      </c>
      <c r="H5383" s="21">
        <v>8570200</v>
      </c>
      <c r="I5383" s="20">
        <v>8570278.2608695719</v>
      </c>
      <c r="J5383" s="19">
        <v>8913000</v>
      </c>
      <c r="K5383" s="1"/>
      <c r="L5383" s="183"/>
      <c r="M5383" s="44" t="e">
        <f>VLOOKUP(#REF!,'[1]PL3 Danh muc đầy đủ'!$E$9:$X$9281,20,0)</f>
        <v>#REF!</v>
      </c>
      <c r="N5383" s="44" t="e">
        <f>M5383-#REF!</f>
        <v>#REF!</v>
      </c>
    </row>
    <row r="5384" spans="1:14" ht="54" x14ac:dyDescent="0.3">
      <c r="A5384" s="43">
        <v>5374</v>
      </c>
      <c r="B5384" s="17" t="s">
        <v>13810</v>
      </c>
      <c r="C5384" s="18" t="s">
        <v>18167</v>
      </c>
      <c r="D5384" s="17" t="s">
        <v>13811</v>
      </c>
      <c r="E5384" s="18" t="s">
        <v>13812</v>
      </c>
      <c r="F5384" s="18" t="s">
        <v>13812</v>
      </c>
      <c r="G5384" s="17" t="s">
        <v>54</v>
      </c>
      <c r="H5384" s="21">
        <v>8570200</v>
      </c>
      <c r="I5384" s="20">
        <v>8570278.2608695719</v>
      </c>
      <c r="J5384" s="19">
        <v>8913000</v>
      </c>
      <c r="K5384" s="1"/>
      <c r="L5384" s="183"/>
      <c r="M5384" s="44" t="e">
        <f>VLOOKUP(#REF!,'[1]PL3 Danh muc đầy đủ'!$E$9:$X$9281,20,0)</f>
        <v>#REF!</v>
      </c>
      <c r="N5384" s="44" t="e">
        <f>M5384-#REF!</f>
        <v>#REF!</v>
      </c>
    </row>
    <row r="5385" spans="1:14" ht="36" x14ac:dyDescent="0.3">
      <c r="A5385" s="43">
        <v>5375</v>
      </c>
      <c r="B5385" s="17" t="s">
        <v>13813</v>
      </c>
      <c r="C5385" s="18" t="s">
        <v>18167</v>
      </c>
      <c r="D5385" s="17" t="s">
        <v>13814</v>
      </c>
      <c r="E5385" s="18" t="s">
        <v>13815</v>
      </c>
      <c r="F5385" s="18" t="s">
        <v>13815</v>
      </c>
      <c r="G5385" s="17" t="s">
        <v>24</v>
      </c>
      <c r="H5385" s="21">
        <v>8570200</v>
      </c>
      <c r="I5385" s="20">
        <v>8570278.2608695719</v>
      </c>
      <c r="J5385" s="19">
        <v>8913000</v>
      </c>
      <c r="K5385" s="1"/>
      <c r="L5385" s="183"/>
      <c r="M5385" s="44" t="e">
        <f>VLOOKUP(#REF!,'[1]PL3 Danh muc đầy đủ'!$E$9:$X$9281,20,0)</f>
        <v>#REF!</v>
      </c>
      <c r="N5385" s="44" t="e">
        <f>M5385-#REF!</f>
        <v>#REF!</v>
      </c>
    </row>
    <row r="5386" spans="1:14" ht="36" x14ac:dyDescent="0.3">
      <c r="A5386" s="43">
        <v>5376</v>
      </c>
      <c r="B5386" s="17" t="s">
        <v>13816</v>
      </c>
      <c r="C5386" s="18" t="s">
        <v>18147</v>
      </c>
      <c r="D5386" s="17" t="s">
        <v>13817</v>
      </c>
      <c r="E5386" s="18" t="s">
        <v>13815</v>
      </c>
      <c r="F5386" s="18" t="s">
        <v>13815</v>
      </c>
      <c r="G5386" s="17" t="s">
        <v>24</v>
      </c>
      <c r="H5386" s="21">
        <v>8570200</v>
      </c>
      <c r="I5386" s="20">
        <v>8570278.2608695719</v>
      </c>
      <c r="J5386" s="19">
        <v>8913000</v>
      </c>
      <c r="K5386" s="1"/>
      <c r="L5386" s="183"/>
      <c r="M5386" s="44" t="e">
        <f>VLOOKUP(#REF!,'[1]PL3 Danh muc đầy đủ'!$E$9:$X$9281,20,0)</f>
        <v>#REF!</v>
      </c>
      <c r="N5386" s="44" t="e">
        <f>M5386-#REF!</f>
        <v>#REF!</v>
      </c>
    </row>
    <row r="5387" spans="1:14" ht="54" x14ac:dyDescent="0.3">
      <c r="A5387" s="43">
        <v>5377</v>
      </c>
      <c r="B5387" s="17" t="s">
        <v>13818</v>
      </c>
      <c r="C5387" s="18" t="s">
        <v>18147</v>
      </c>
      <c r="D5387" s="17" t="s">
        <v>13819</v>
      </c>
      <c r="E5387" s="18" t="s">
        <v>13809</v>
      </c>
      <c r="F5387" s="18" t="s">
        <v>13809</v>
      </c>
      <c r="G5387" s="17" t="s">
        <v>54</v>
      </c>
      <c r="H5387" s="21">
        <v>8570200</v>
      </c>
      <c r="I5387" s="20">
        <v>8570278.2608695719</v>
      </c>
      <c r="J5387" s="19">
        <v>8913000</v>
      </c>
      <c r="K5387" s="1"/>
      <c r="L5387" s="183"/>
      <c r="M5387" s="44" t="e">
        <f>VLOOKUP(#REF!,'[1]PL3 Danh muc đầy đủ'!$E$9:$X$9281,20,0)</f>
        <v>#REF!</v>
      </c>
      <c r="N5387" s="44" t="e">
        <f>M5387-#REF!</f>
        <v>#REF!</v>
      </c>
    </row>
    <row r="5388" spans="1:14" ht="54" x14ac:dyDescent="0.3">
      <c r="A5388" s="43">
        <v>5378</v>
      </c>
      <c r="B5388" s="17" t="s">
        <v>13820</v>
      </c>
      <c r="C5388" s="18" t="s">
        <v>18147</v>
      </c>
      <c r="D5388" s="17" t="s">
        <v>13821</v>
      </c>
      <c r="E5388" s="18" t="s">
        <v>13812</v>
      </c>
      <c r="F5388" s="18" t="s">
        <v>13812</v>
      </c>
      <c r="G5388" s="17" t="s">
        <v>54</v>
      </c>
      <c r="H5388" s="21">
        <v>8570200</v>
      </c>
      <c r="I5388" s="20">
        <v>8570278.2608695719</v>
      </c>
      <c r="J5388" s="19">
        <v>8913000</v>
      </c>
      <c r="K5388" s="1"/>
      <c r="L5388" s="183"/>
      <c r="M5388" s="44" t="e">
        <f>VLOOKUP(#REF!,'[1]PL3 Danh muc đầy đủ'!$E$9:$X$9281,20,0)</f>
        <v>#REF!</v>
      </c>
      <c r="N5388" s="44" t="e">
        <f>M5388-#REF!</f>
        <v>#REF!</v>
      </c>
    </row>
    <row r="5389" spans="1:14" ht="36" x14ac:dyDescent="0.3">
      <c r="A5389" s="43">
        <v>5379</v>
      </c>
      <c r="B5389" s="17" t="s">
        <v>13822</v>
      </c>
      <c r="C5389" s="18" t="s">
        <v>18147</v>
      </c>
      <c r="D5389" s="17" t="s">
        <v>13823</v>
      </c>
      <c r="E5389" s="18" t="s">
        <v>13806</v>
      </c>
      <c r="F5389" s="18" t="s">
        <v>13806</v>
      </c>
      <c r="G5389" s="17" t="s">
        <v>24</v>
      </c>
      <c r="H5389" s="21">
        <v>8570200</v>
      </c>
      <c r="I5389" s="20">
        <v>8570278.2608695719</v>
      </c>
      <c r="J5389" s="19">
        <v>8913000</v>
      </c>
      <c r="K5389" s="1"/>
      <c r="L5389" s="183"/>
      <c r="M5389" s="44" t="e">
        <f>VLOOKUP(#REF!,'[1]PL3 Danh muc đầy đủ'!$E$9:$X$9281,20,0)</f>
        <v>#REF!</v>
      </c>
      <c r="N5389" s="44" t="e">
        <f>M5389-#REF!</f>
        <v>#REF!</v>
      </c>
    </row>
    <row r="5390" spans="1:14" ht="36" x14ac:dyDescent="0.3">
      <c r="A5390" s="43">
        <v>5380</v>
      </c>
      <c r="B5390" s="17" t="s">
        <v>13824</v>
      </c>
      <c r="C5390" s="18" t="s">
        <v>18167</v>
      </c>
      <c r="D5390" s="17" t="s">
        <v>13825</v>
      </c>
      <c r="E5390" s="18" t="s">
        <v>16987</v>
      </c>
      <c r="F5390" s="18" t="s">
        <v>16987</v>
      </c>
      <c r="G5390" s="17"/>
      <c r="H5390" s="21">
        <v>9970200</v>
      </c>
      <c r="I5390" s="20">
        <v>9970278.2608695719</v>
      </c>
      <c r="J5390" s="19">
        <v>10369000</v>
      </c>
      <c r="K5390" s="1"/>
      <c r="L5390" s="183"/>
      <c r="M5390" s="44" t="e">
        <f>VLOOKUP(#REF!,'[1]PL3 Danh muc đầy đủ'!$E$9:$X$9281,20,0)</f>
        <v>#REF!</v>
      </c>
      <c r="N5390" s="44" t="e">
        <f>M5390-#REF!</f>
        <v>#REF!</v>
      </c>
    </row>
    <row r="5391" spans="1:14" ht="36" x14ac:dyDescent="0.3">
      <c r="A5391" s="43">
        <v>5381</v>
      </c>
      <c r="B5391" s="17" t="s">
        <v>13826</v>
      </c>
      <c r="C5391" s="18" t="s">
        <v>18147</v>
      </c>
      <c r="D5391" s="17" t="s">
        <v>13827</v>
      </c>
      <c r="E5391" s="18" t="s">
        <v>16987</v>
      </c>
      <c r="F5391" s="18" t="s">
        <v>16987</v>
      </c>
      <c r="G5391" s="17"/>
      <c r="H5391" s="21">
        <v>9970200</v>
      </c>
      <c r="I5391" s="20">
        <v>9970278.2608695719</v>
      </c>
      <c r="J5391" s="19">
        <v>10369000</v>
      </c>
      <c r="K5391" s="1"/>
      <c r="L5391" s="183"/>
      <c r="M5391" s="44" t="e">
        <f>VLOOKUP(#REF!,'[1]PL3 Danh muc đầy đủ'!$E$9:$X$9281,20,0)</f>
        <v>#REF!</v>
      </c>
      <c r="N5391" s="44" t="e">
        <f>M5391-#REF!</f>
        <v>#REF!</v>
      </c>
    </row>
    <row r="5392" spans="1:14" ht="36" x14ac:dyDescent="0.3">
      <c r="A5392" s="43">
        <v>5382</v>
      </c>
      <c r="B5392" s="17" t="s">
        <v>13828</v>
      </c>
      <c r="C5392" s="18" t="s">
        <v>18147</v>
      </c>
      <c r="D5392" s="17" t="s">
        <v>13829</v>
      </c>
      <c r="E5392" s="18" t="s">
        <v>13830</v>
      </c>
      <c r="F5392" s="18" t="s">
        <v>13830</v>
      </c>
      <c r="G5392" s="17" t="s">
        <v>24</v>
      </c>
      <c r="H5392" s="21">
        <v>9970200</v>
      </c>
      <c r="I5392" s="20">
        <v>9970278.2608695719</v>
      </c>
      <c r="J5392" s="19">
        <v>10369000</v>
      </c>
      <c r="K5392" s="1"/>
      <c r="L5392" s="183"/>
      <c r="M5392" s="44" t="e">
        <f>VLOOKUP(#REF!,'[1]PL3 Danh muc đầy đủ'!$E$9:$X$9281,20,0)</f>
        <v>#REF!</v>
      </c>
      <c r="N5392" s="44" t="e">
        <f>M5392-#REF!</f>
        <v>#REF!</v>
      </c>
    </row>
    <row r="5393" spans="1:14" ht="18" x14ac:dyDescent="0.3">
      <c r="A5393" s="43">
        <v>5383</v>
      </c>
      <c r="B5393" s="17" t="s">
        <v>13831</v>
      </c>
      <c r="C5393" s="18" t="s">
        <v>18167</v>
      </c>
      <c r="D5393" s="17" t="s">
        <v>13832</v>
      </c>
      <c r="E5393" s="18" t="s">
        <v>13833</v>
      </c>
      <c r="F5393" s="18" t="s">
        <v>13833</v>
      </c>
      <c r="G5393" s="17" t="s">
        <v>24</v>
      </c>
      <c r="H5393" s="21">
        <v>7770200</v>
      </c>
      <c r="I5393" s="20">
        <v>7770278.2608695719</v>
      </c>
      <c r="J5393" s="19">
        <v>8081000</v>
      </c>
      <c r="K5393" s="1"/>
      <c r="L5393" s="183"/>
      <c r="M5393" s="44" t="e">
        <f>VLOOKUP(#REF!,'[1]PL3 Danh muc đầy đủ'!$E$9:$X$9281,20,0)</f>
        <v>#REF!</v>
      </c>
      <c r="N5393" s="44" t="e">
        <f>M5393-#REF!</f>
        <v>#REF!</v>
      </c>
    </row>
    <row r="5394" spans="1:14" ht="36" x14ac:dyDescent="0.3">
      <c r="A5394" s="43">
        <v>5384</v>
      </c>
      <c r="B5394" s="17" t="s">
        <v>13834</v>
      </c>
      <c r="C5394" s="18" t="s">
        <v>18147</v>
      </c>
      <c r="D5394" s="17" t="s">
        <v>13835</v>
      </c>
      <c r="E5394" s="18" t="s">
        <v>13836</v>
      </c>
      <c r="F5394" s="18" t="s">
        <v>13836</v>
      </c>
      <c r="G5394" s="17" t="s">
        <v>24</v>
      </c>
      <c r="H5394" s="21">
        <v>7770200</v>
      </c>
      <c r="I5394" s="20">
        <v>7770278.2608695719</v>
      </c>
      <c r="J5394" s="19">
        <v>8081000</v>
      </c>
      <c r="K5394" s="1"/>
      <c r="L5394" s="183"/>
      <c r="M5394" s="44" t="e">
        <f>VLOOKUP(#REF!,'[1]PL3 Danh muc đầy đủ'!$E$9:$X$9281,20,0)</f>
        <v>#REF!</v>
      </c>
      <c r="N5394" s="44" t="e">
        <f>M5394-#REF!</f>
        <v>#REF!</v>
      </c>
    </row>
    <row r="5395" spans="1:14" ht="18" x14ac:dyDescent="0.3">
      <c r="A5395" s="43">
        <v>5385</v>
      </c>
      <c r="B5395" s="17" t="s">
        <v>64</v>
      </c>
      <c r="C5395" s="18" t="s">
        <v>18147</v>
      </c>
      <c r="D5395" s="17" t="s">
        <v>65</v>
      </c>
      <c r="E5395" s="18" t="s">
        <v>62</v>
      </c>
      <c r="F5395" s="18" t="s">
        <v>62</v>
      </c>
      <c r="G5395" s="17"/>
      <c r="H5395" s="21">
        <v>1432100</v>
      </c>
      <c r="I5395" s="20">
        <v>1432191.3043478262</v>
      </c>
      <c r="J5395" s="19">
        <v>1489400</v>
      </c>
      <c r="K5395" s="1" t="s">
        <v>13837</v>
      </c>
      <c r="L5395" s="183"/>
      <c r="M5395" s="44" t="e">
        <f>VLOOKUP(#REF!,'[1]PL3 Danh muc đầy đủ'!$E$9:$X$9281,20,0)</f>
        <v>#REF!</v>
      </c>
      <c r="N5395" s="44" t="e">
        <f>M5395-#REF!</f>
        <v>#REF!</v>
      </c>
    </row>
    <row r="5396" spans="1:14" ht="36" x14ac:dyDescent="0.3">
      <c r="A5396" s="43">
        <v>5386</v>
      </c>
      <c r="B5396" s="17" t="s">
        <v>13838</v>
      </c>
      <c r="C5396" s="18" t="s">
        <v>18147</v>
      </c>
      <c r="D5396" s="17" t="s">
        <v>13839</v>
      </c>
      <c r="E5396" s="18" t="s">
        <v>13840</v>
      </c>
      <c r="F5396" s="18" t="s">
        <v>13840</v>
      </c>
      <c r="G5396" s="17" t="s">
        <v>24</v>
      </c>
      <c r="H5396" s="21">
        <v>3300700</v>
      </c>
      <c r="I5396" s="20">
        <v>3300704.3478260832</v>
      </c>
      <c r="J5396" s="19">
        <v>3432700</v>
      </c>
      <c r="K5396" s="1"/>
      <c r="L5396" s="183"/>
      <c r="M5396" s="44" t="e">
        <f>VLOOKUP(#REF!,'[1]PL3 Danh muc đầy đủ'!$E$9:$X$9281,20,0)</f>
        <v>#REF!</v>
      </c>
      <c r="N5396" s="44" t="e">
        <f>M5396-#REF!</f>
        <v>#REF!</v>
      </c>
    </row>
    <row r="5397" spans="1:14" ht="54" x14ac:dyDescent="0.3">
      <c r="A5397" s="43">
        <v>5387</v>
      </c>
      <c r="B5397" s="17" t="s">
        <v>13841</v>
      </c>
      <c r="C5397" s="18" t="s">
        <v>18147</v>
      </c>
      <c r="D5397" s="17" t="s">
        <v>13842</v>
      </c>
      <c r="E5397" s="18" t="s">
        <v>13843</v>
      </c>
      <c r="F5397" s="18" t="s">
        <v>13843</v>
      </c>
      <c r="G5397" s="17" t="s">
        <v>24</v>
      </c>
      <c r="H5397" s="21">
        <v>3300700</v>
      </c>
      <c r="I5397" s="20">
        <v>3300704.3478260832</v>
      </c>
      <c r="J5397" s="19">
        <v>3432700</v>
      </c>
      <c r="K5397" s="1"/>
      <c r="L5397" s="183"/>
      <c r="M5397" s="44" t="e">
        <f>VLOOKUP(#REF!,'[1]PL3 Danh muc đầy đủ'!$E$9:$X$9281,20,0)</f>
        <v>#REF!</v>
      </c>
      <c r="N5397" s="44" t="e">
        <f>M5397-#REF!</f>
        <v>#REF!</v>
      </c>
    </row>
    <row r="5398" spans="1:14" ht="18" x14ac:dyDescent="0.3">
      <c r="A5398" s="43">
        <v>5388</v>
      </c>
      <c r="B5398" s="17" t="s">
        <v>13844</v>
      </c>
      <c r="C5398" s="18" t="s">
        <v>18147</v>
      </c>
      <c r="D5398" s="17" t="s">
        <v>13845</v>
      </c>
      <c r="E5398" s="18" t="s">
        <v>13846</v>
      </c>
      <c r="F5398" s="18" t="s">
        <v>13846</v>
      </c>
      <c r="G5398" s="17" t="s">
        <v>24</v>
      </c>
      <c r="H5398" s="21">
        <v>3300700</v>
      </c>
      <c r="I5398" s="20">
        <v>3300704.3478260832</v>
      </c>
      <c r="J5398" s="19">
        <v>3432700</v>
      </c>
      <c r="K5398" s="1"/>
      <c r="L5398" s="183"/>
      <c r="M5398" s="44" t="e">
        <f>VLOOKUP(#REF!,'[1]PL3 Danh muc đầy đủ'!$E$9:$X$9281,20,0)</f>
        <v>#REF!</v>
      </c>
      <c r="N5398" s="44" t="e">
        <f>M5398-#REF!</f>
        <v>#REF!</v>
      </c>
    </row>
    <row r="5399" spans="1:14" ht="18" x14ac:dyDescent="0.3">
      <c r="A5399" s="43">
        <v>5389</v>
      </c>
      <c r="B5399" s="17" t="s">
        <v>13847</v>
      </c>
      <c r="C5399" s="18" t="s">
        <v>18147</v>
      </c>
      <c r="D5399" s="17" t="s">
        <v>13848</v>
      </c>
      <c r="E5399" s="18" t="s">
        <v>13849</v>
      </c>
      <c r="F5399" s="18" t="s">
        <v>13849</v>
      </c>
      <c r="G5399" s="17" t="s">
        <v>24</v>
      </c>
      <c r="H5399" s="21">
        <v>3300700</v>
      </c>
      <c r="I5399" s="20">
        <v>3300704.3478260832</v>
      </c>
      <c r="J5399" s="19">
        <v>3432700</v>
      </c>
      <c r="K5399" s="1"/>
      <c r="L5399" s="183"/>
      <c r="M5399" s="44" t="e">
        <f>VLOOKUP(#REF!,'[1]PL3 Danh muc đầy đủ'!$E$9:$X$9281,20,0)</f>
        <v>#REF!</v>
      </c>
      <c r="N5399" s="44" t="e">
        <f>M5399-#REF!</f>
        <v>#REF!</v>
      </c>
    </row>
    <row r="5400" spans="1:14" ht="18" x14ac:dyDescent="0.3">
      <c r="A5400" s="43">
        <v>5390</v>
      </c>
      <c r="B5400" s="17" t="s">
        <v>13850</v>
      </c>
      <c r="C5400" s="18" t="s">
        <v>18147</v>
      </c>
      <c r="D5400" s="17" t="s">
        <v>13851</v>
      </c>
      <c r="E5400" s="18" t="s">
        <v>13852</v>
      </c>
      <c r="F5400" s="18" t="s">
        <v>13852</v>
      </c>
      <c r="G5400" s="17" t="s">
        <v>24</v>
      </c>
      <c r="H5400" s="21">
        <v>3300700</v>
      </c>
      <c r="I5400" s="20">
        <v>3300704.3478260832</v>
      </c>
      <c r="J5400" s="19">
        <v>3432700</v>
      </c>
      <c r="K5400" s="1"/>
      <c r="L5400" s="183"/>
      <c r="M5400" s="44" t="e">
        <f>VLOOKUP(#REF!,'[1]PL3 Danh muc đầy đủ'!$E$9:$X$9281,20,0)</f>
        <v>#REF!</v>
      </c>
      <c r="N5400" s="44" t="e">
        <f>M5400-#REF!</f>
        <v>#REF!</v>
      </c>
    </row>
    <row r="5401" spans="1:14" ht="18" x14ac:dyDescent="0.3">
      <c r="A5401" s="43">
        <v>5391</v>
      </c>
      <c r="B5401" s="17" t="s">
        <v>13853</v>
      </c>
      <c r="C5401" s="18" t="s">
        <v>18147</v>
      </c>
      <c r="D5401" s="17" t="s">
        <v>13854</v>
      </c>
      <c r="E5401" s="18" t="s">
        <v>13855</v>
      </c>
      <c r="F5401" s="18" t="s">
        <v>13855</v>
      </c>
      <c r="G5401" s="17" t="s">
        <v>24</v>
      </c>
      <c r="H5401" s="21">
        <v>3300700</v>
      </c>
      <c r="I5401" s="20">
        <v>3300704.3478260832</v>
      </c>
      <c r="J5401" s="19">
        <v>3432700</v>
      </c>
      <c r="K5401" s="1"/>
      <c r="L5401" s="183"/>
      <c r="M5401" s="44" t="e">
        <f>VLOOKUP(#REF!,'[1]PL3 Danh muc đầy đủ'!$E$9:$X$9281,20,0)</f>
        <v>#REF!</v>
      </c>
      <c r="N5401" s="44" t="e">
        <f>M5401-#REF!</f>
        <v>#REF!</v>
      </c>
    </row>
    <row r="5402" spans="1:14" ht="18" x14ac:dyDescent="0.3">
      <c r="A5402" s="43">
        <v>5392</v>
      </c>
      <c r="B5402" s="17" t="s">
        <v>13856</v>
      </c>
      <c r="C5402" s="18" t="s">
        <v>18147</v>
      </c>
      <c r="D5402" s="17" t="s">
        <v>13857</v>
      </c>
      <c r="E5402" s="18" t="s">
        <v>13858</v>
      </c>
      <c r="F5402" s="18" t="s">
        <v>13858</v>
      </c>
      <c r="G5402" s="17" t="s">
        <v>18</v>
      </c>
      <c r="H5402" s="21">
        <v>3300700</v>
      </c>
      <c r="I5402" s="20">
        <v>3300704.3478260832</v>
      </c>
      <c r="J5402" s="19">
        <v>3432700</v>
      </c>
      <c r="K5402" s="1"/>
      <c r="L5402" s="183"/>
      <c r="M5402" s="44" t="e">
        <f>VLOOKUP(#REF!,'[1]PL3 Danh muc đầy đủ'!$E$9:$X$9281,20,0)</f>
        <v>#REF!</v>
      </c>
      <c r="N5402" s="44" t="e">
        <f>M5402-#REF!</f>
        <v>#REF!</v>
      </c>
    </row>
    <row r="5403" spans="1:14" ht="36" x14ac:dyDescent="0.3">
      <c r="A5403" s="43">
        <v>5393</v>
      </c>
      <c r="B5403" s="17" t="s">
        <v>13859</v>
      </c>
      <c r="C5403" s="18" t="s">
        <v>18147</v>
      </c>
      <c r="D5403" s="17" t="s">
        <v>13860</v>
      </c>
      <c r="E5403" s="18" t="s">
        <v>16988</v>
      </c>
      <c r="F5403" s="18" t="s">
        <v>16988</v>
      </c>
      <c r="G5403" s="17" t="s">
        <v>24</v>
      </c>
      <c r="H5403" s="21">
        <v>3300700</v>
      </c>
      <c r="I5403" s="20">
        <v>3300704.3478260832</v>
      </c>
      <c r="J5403" s="19">
        <v>3432700</v>
      </c>
      <c r="K5403" s="1"/>
      <c r="L5403" s="183"/>
      <c r="M5403" s="44" t="e">
        <f>VLOOKUP(#REF!,'[1]PL3 Danh muc đầy đủ'!$E$9:$X$9281,20,0)</f>
        <v>#REF!</v>
      </c>
      <c r="N5403" s="44" t="e">
        <f>M5403-#REF!</f>
        <v>#REF!</v>
      </c>
    </row>
    <row r="5404" spans="1:14" ht="54" x14ac:dyDescent="0.3">
      <c r="A5404" s="43">
        <v>5394</v>
      </c>
      <c r="B5404" s="17" t="s">
        <v>13861</v>
      </c>
      <c r="C5404" s="18" t="s">
        <v>18147</v>
      </c>
      <c r="D5404" s="17" t="s">
        <v>13862</v>
      </c>
      <c r="E5404" s="18" t="s">
        <v>16989</v>
      </c>
      <c r="F5404" s="18" t="s">
        <v>16989</v>
      </c>
      <c r="G5404" s="17" t="s">
        <v>24</v>
      </c>
      <c r="H5404" s="21">
        <v>3300700</v>
      </c>
      <c r="I5404" s="20">
        <v>3300704.3478260832</v>
      </c>
      <c r="J5404" s="19">
        <v>3432700</v>
      </c>
      <c r="K5404" s="1"/>
      <c r="L5404" s="183"/>
      <c r="M5404" s="44" t="e">
        <f>VLOOKUP(#REF!,'[1]PL3 Danh muc đầy đủ'!$E$9:$X$9281,20,0)</f>
        <v>#REF!</v>
      </c>
      <c r="N5404" s="44" t="e">
        <f>M5404-#REF!</f>
        <v>#REF!</v>
      </c>
    </row>
    <row r="5405" spans="1:14" ht="36" x14ac:dyDescent="0.3">
      <c r="A5405" s="43">
        <v>5395</v>
      </c>
      <c r="B5405" s="17" t="s">
        <v>13863</v>
      </c>
      <c r="C5405" s="18" t="s">
        <v>18147</v>
      </c>
      <c r="D5405" s="17" t="s">
        <v>13864</v>
      </c>
      <c r="E5405" s="18" t="s">
        <v>13865</v>
      </c>
      <c r="F5405" s="18" t="s">
        <v>13865</v>
      </c>
      <c r="G5405" s="17" t="s">
        <v>24</v>
      </c>
      <c r="H5405" s="21">
        <v>3300700</v>
      </c>
      <c r="I5405" s="20">
        <v>3300704.3478260832</v>
      </c>
      <c r="J5405" s="19">
        <v>3432700</v>
      </c>
      <c r="K5405" s="1"/>
      <c r="L5405" s="183"/>
      <c r="M5405" s="44" t="e">
        <f>VLOOKUP(#REF!,'[1]PL3 Danh muc đầy đủ'!$E$9:$X$9281,20,0)</f>
        <v>#REF!</v>
      </c>
      <c r="N5405" s="44" t="e">
        <f>M5405-#REF!</f>
        <v>#REF!</v>
      </c>
    </row>
    <row r="5406" spans="1:14" ht="18" x14ac:dyDescent="0.3">
      <c r="A5406" s="43">
        <v>5396</v>
      </c>
      <c r="B5406" s="17" t="s">
        <v>13866</v>
      </c>
      <c r="C5406" s="18" t="s">
        <v>18147</v>
      </c>
      <c r="D5406" s="17" t="s">
        <v>13867</v>
      </c>
      <c r="E5406" s="18" t="s">
        <v>13868</v>
      </c>
      <c r="F5406" s="18" t="s">
        <v>13868</v>
      </c>
      <c r="G5406" s="17" t="s">
        <v>24</v>
      </c>
      <c r="H5406" s="21">
        <v>3300700</v>
      </c>
      <c r="I5406" s="20">
        <v>3300704.3478260832</v>
      </c>
      <c r="J5406" s="19">
        <v>3432700</v>
      </c>
      <c r="K5406" s="1"/>
      <c r="L5406" s="183"/>
      <c r="M5406" s="44" t="e">
        <f>VLOOKUP(#REF!,'[1]PL3 Danh muc đầy đủ'!$E$9:$X$9281,20,0)</f>
        <v>#REF!</v>
      </c>
      <c r="N5406" s="44" t="e">
        <f>M5406-#REF!</f>
        <v>#REF!</v>
      </c>
    </row>
    <row r="5407" spans="1:14" ht="18" x14ac:dyDescent="0.3">
      <c r="A5407" s="43">
        <v>5397</v>
      </c>
      <c r="B5407" s="17" t="s">
        <v>13869</v>
      </c>
      <c r="C5407" s="18" t="s">
        <v>18147</v>
      </c>
      <c r="D5407" s="17" t="s">
        <v>13870</v>
      </c>
      <c r="E5407" s="18" t="s">
        <v>13871</v>
      </c>
      <c r="F5407" s="18" t="s">
        <v>13871</v>
      </c>
      <c r="G5407" s="17" t="s">
        <v>18</v>
      </c>
      <c r="H5407" s="21">
        <v>2140700</v>
      </c>
      <c r="I5407" s="20">
        <v>2140765.2173913047</v>
      </c>
      <c r="J5407" s="19">
        <v>2226300</v>
      </c>
      <c r="K5407" s="1"/>
      <c r="L5407" s="183"/>
      <c r="M5407" s="44" t="e">
        <f>VLOOKUP(#REF!,'[1]PL3 Danh muc đầy đủ'!$E$9:$X$9281,20,0)</f>
        <v>#REF!</v>
      </c>
      <c r="N5407" s="44" t="e">
        <f>M5407-#REF!</f>
        <v>#REF!</v>
      </c>
    </row>
    <row r="5408" spans="1:14" ht="18" x14ac:dyDescent="0.3">
      <c r="A5408" s="43">
        <v>5398</v>
      </c>
      <c r="B5408" s="17" t="s">
        <v>13872</v>
      </c>
      <c r="C5408" s="18" t="s">
        <v>18147</v>
      </c>
      <c r="D5408" s="17" t="s">
        <v>13873</v>
      </c>
      <c r="E5408" s="18" t="s">
        <v>13874</v>
      </c>
      <c r="F5408" s="18" t="s">
        <v>13874</v>
      </c>
      <c r="G5408" s="17" t="s">
        <v>18</v>
      </c>
      <c r="H5408" s="21">
        <v>2140700</v>
      </c>
      <c r="I5408" s="20">
        <v>2140765.2173913047</v>
      </c>
      <c r="J5408" s="19">
        <v>2226300</v>
      </c>
      <c r="K5408" s="1"/>
      <c r="L5408" s="183"/>
      <c r="M5408" s="44" t="e">
        <f>VLOOKUP(#REF!,'[1]PL3 Danh muc đầy đủ'!$E$9:$X$9281,20,0)</f>
        <v>#REF!</v>
      </c>
      <c r="N5408" s="44" t="e">
        <f>M5408-#REF!</f>
        <v>#REF!</v>
      </c>
    </row>
    <row r="5409" spans="1:14" ht="36" x14ac:dyDescent="0.3">
      <c r="A5409" s="43">
        <v>5399</v>
      </c>
      <c r="B5409" s="17" t="s">
        <v>13875</v>
      </c>
      <c r="C5409" s="18" t="s">
        <v>18147</v>
      </c>
      <c r="D5409" s="17" t="s">
        <v>13876</v>
      </c>
      <c r="E5409" s="18" t="s">
        <v>13877</v>
      </c>
      <c r="F5409" s="18" t="s">
        <v>13877</v>
      </c>
      <c r="G5409" s="17" t="s">
        <v>18</v>
      </c>
      <c r="H5409" s="21">
        <v>2140700</v>
      </c>
      <c r="I5409" s="20">
        <v>2140765.2173913047</v>
      </c>
      <c r="J5409" s="19">
        <v>2226300</v>
      </c>
      <c r="K5409" s="1"/>
      <c r="L5409" s="183"/>
      <c r="M5409" s="44" t="e">
        <f>VLOOKUP(#REF!,'[1]PL3 Danh muc đầy đủ'!$E$9:$X$9281,20,0)</f>
        <v>#REF!</v>
      </c>
      <c r="N5409" s="44" t="e">
        <f>M5409-#REF!</f>
        <v>#REF!</v>
      </c>
    </row>
    <row r="5410" spans="1:14" ht="54" x14ac:dyDescent="0.3">
      <c r="A5410" s="43">
        <v>5400</v>
      </c>
      <c r="B5410" s="17" t="s">
        <v>13878</v>
      </c>
      <c r="C5410" s="18" t="s">
        <v>18147</v>
      </c>
      <c r="D5410" s="17" t="s">
        <v>13879</v>
      </c>
      <c r="E5410" s="18" t="s">
        <v>16990</v>
      </c>
      <c r="F5410" s="18" t="s">
        <v>16990</v>
      </c>
      <c r="G5410" s="17" t="s">
        <v>18</v>
      </c>
      <c r="H5410" s="21">
        <v>2140700</v>
      </c>
      <c r="I5410" s="20">
        <v>2140765.2173913047</v>
      </c>
      <c r="J5410" s="19">
        <v>2226300</v>
      </c>
      <c r="K5410" s="1"/>
      <c r="L5410" s="183"/>
      <c r="M5410" s="44" t="e">
        <f>VLOOKUP(#REF!,'[1]PL3 Danh muc đầy đủ'!$E$9:$X$9281,20,0)</f>
        <v>#REF!</v>
      </c>
      <c r="N5410" s="44" t="e">
        <f>M5410-#REF!</f>
        <v>#REF!</v>
      </c>
    </row>
    <row r="5411" spans="1:14" ht="36" x14ac:dyDescent="0.3">
      <c r="A5411" s="43">
        <v>5401</v>
      </c>
      <c r="B5411" s="17" t="s">
        <v>13880</v>
      </c>
      <c r="C5411" s="18" t="s">
        <v>18147</v>
      </c>
      <c r="D5411" s="17" t="s">
        <v>13881</v>
      </c>
      <c r="E5411" s="18" t="s">
        <v>16991</v>
      </c>
      <c r="F5411" s="18" t="s">
        <v>16991</v>
      </c>
      <c r="G5411" s="17" t="s">
        <v>24</v>
      </c>
      <c r="H5411" s="21">
        <v>2140700</v>
      </c>
      <c r="I5411" s="20">
        <v>2140765.2173913047</v>
      </c>
      <c r="J5411" s="19">
        <v>2226300</v>
      </c>
      <c r="K5411" s="1"/>
      <c r="L5411" s="183"/>
      <c r="M5411" s="44" t="e">
        <f>VLOOKUP(#REF!,'[1]PL3 Danh muc đầy đủ'!$E$9:$X$9281,20,0)</f>
        <v>#REF!</v>
      </c>
      <c r="N5411" s="44" t="e">
        <f>M5411-#REF!</f>
        <v>#REF!</v>
      </c>
    </row>
    <row r="5412" spans="1:14" ht="36" x14ac:dyDescent="0.3">
      <c r="A5412" s="43">
        <v>5402</v>
      </c>
      <c r="B5412" s="17" t="s">
        <v>13882</v>
      </c>
      <c r="C5412" s="18" t="s">
        <v>18147</v>
      </c>
      <c r="D5412" s="17" t="s">
        <v>13883</v>
      </c>
      <c r="E5412" s="18" t="s">
        <v>16992</v>
      </c>
      <c r="F5412" s="18" t="s">
        <v>16992</v>
      </c>
      <c r="G5412" s="17" t="s">
        <v>18</v>
      </c>
      <c r="H5412" s="21">
        <v>2140700</v>
      </c>
      <c r="I5412" s="20">
        <v>2140765.2173913047</v>
      </c>
      <c r="J5412" s="19">
        <v>2226300</v>
      </c>
      <c r="K5412" s="1"/>
      <c r="L5412" s="183"/>
      <c r="M5412" s="44" t="e">
        <f>VLOOKUP(#REF!,'[1]PL3 Danh muc đầy đủ'!$E$9:$X$9281,20,0)</f>
        <v>#REF!</v>
      </c>
      <c r="N5412" s="44" t="e">
        <f>M5412-#REF!</f>
        <v>#REF!</v>
      </c>
    </row>
    <row r="5413" spans="1:14" ht="18" x14ac:dyDescent="0.3">
      <c r="A5413" s="43">
        <v>5403</v>
      </c>
      <c r="B5413" s="17" t="s">
        <v>13884</v>
      </c>
      <c r="C5413" s="18" t="s">
        <v>18147</v>
      </c>
      <c r="D5413" s="17" t="s">
        <v>13885</v>
      </c>
      <c r="E5413" s="18" t="s">
        <v>13886</v>
      </c>
      <c r="F5413" s="18" t="s">
        <v>13886</v>
      </c>
      <c r="G5413" s="17" t="s">
        <v>18</v>
      </c>
      <c r="H5413" s="21">
        <v>2140700</v>
      </c>
      <c r="I5413" s="20">
        <v>2140765.2173913047</v>
      </c>
      <c r="J5413" s="19">
        <v>2226300</v>
      </c>
      <c r="K5413" s="1"/>
      <c r="L5413" s="183"/>
      <c r="M5413" s="44" t="e">
        <f>VLOOKUP(#REF!,'[1]PL3 Danh muc đầy đủ'!$E$9:$X$9281,20,0)</f>
        <v>#REF!</v>
      </c>
      <c r="N5413" s="44" t="e">
        <f>M5413-#REF!</f>
        <v>#REF!</v>
      </c>
    </row>
    <row r="5414" spans="1:14" ht="18" x14ac:dyDescent="0.3">
      <c r="A5414" s="43">
        <v>5404</v>
      </c>
      <c r="B5414" s="17" t="s">
        <v>13887</v>
      </c>
      <c r="C5414" s="18" t="s">
        <v>18147</v>
      </c>
      <c r="D5414" s="17" t="s">
        <v>13888</v>
      </c>
      <c r="E5414" s="18" t="s">
        <v>13889</v>
      </c>
      <c r="F5414" s="18" t="s">
        <v>13889</v>
      </c>
      <c r="G5414" s="17" t="s">
        <v>20</v>
      </c>
      <c r="H5414" s="21">
        <v>1456700</v>
      </c>
      <c r="I5414" s="20">
        <v>1456756.5217391308</v>
      </c>
      <c r="J5414" s="19">
        <v>1515000</v>
      </c>
      <c r="K5414" s="1"/>
      <c r="L5414" s="183"/>
      <c r="M5414" s="44" t="e">
        <f>VLOOKUP(#REF!,'[1]PL3 Danh muc đầy đủ'!$E$9:$X$9281,20,0)</f>
        <v>#REF!</v>
      </c>
      <c r="N5414" s="44" t="e">
        <f>M5414-#REF!</f>
        <v>#REF!</v>
      </c>
    </row>
    <row r="5415" spans="1:14" ht="36" x14ac:dyDescent="0.3">
      <c r="A5415" s="43">
        <v>5405</v>
      </c>
      <c r="B5415" s="17" t="s">
        <v>13890</v>
      </c>
      <c r="C5415" s="18" t="s">
        <v>18147</v>
      </c>
      <c r="D5415" s="17" t="s">
        <v>13891</v>
      </c>
      <c r="E5415" s="18" t="s">
        <v>13892</v>
      </c>
      <c r="F5415" s="18" t="s">
        <v>13892</v>
      </c>
      <c r="G5415" s="17" t="s">
        <v>20</v>
      </c>
      <c r="H5415" s="21">
        <v>1456700</v>
      </c>
      <c r="I5415" s="20">
        <v>1456756.5217391308</v>
      </c>
      <c r="J5415" s="19">
        <v>1515000</v>
      </c>
      <c r="K5415" s="1"/>
      <c r="L5415" s="183"/>
      <c r="M5415" s="44" t="e">
        <f>VLOOKUP(#REF!,'[1]PL3 Danh muc đầy đủ'!$E$9:$X$9281,20,0)</f>
        <v>#REF!</v>
      </c>
      <c r="N5415" s="44" t="e">
        <f>M5415-#REF!</f>
        <v>#REF!</v>
      </c>
    </row>
    <row r="5416" spans="1:14" ht="18" x14ac:dyDescent="0.3">
      <c r="A5416" s="43">
        <v>5406</v>
      </c>
      <c r="B5416" s="17" t="s">
        <v>13893</v>
      </c>
      <c r="C5416" s="18" t="s">
        <v>18147</v>
      </c>
      <c r="D5416" s="17" t="s">
        <v>13894</v>
      </c>
      <c r="E5416" s="18" t="s">
        <v>13895</v>
      </c>
      <c r="F5416" s="18" t="s">
        <v>13895</v>
      </c>
      <c r="G5416" s="17" t="s">
        <v>1796</v>
      </c>
      <c r="H5416" s="21">
        <v>987200</v>
      </c>
      <c r="I5416" s="20">
        <v>987286.95652173925</v>
      </c>
      <c r="J5416" s="19">
        <v>1026700</v>
      </c>
      <c r="K5416" s="1"/>
      <c r="L5416" s="183"/>
      <c r="M5416" s="44" t="e">
        <f>VLOOKUP(#REF!,'[1]PL3 Danh muc đầy đủ'!$E$9:$X$9281,20,0)</f>
        <v>#REF!</v>
      </c>
      <c r="N5416" s="44" t="e">
        <f>M5416-#REF!</f>
        <v>#REF!</v>
      </c>
    </row>
    <row r="5417" spans="1:14" ht="36" x14ac:dyDescent="0.3">
      <c r="A5417" s="43">
        <v>5407</v>
      </c>
      <c r="B5417" s="17" t="s">
        <v>13896</v>
      </c>
      <c r="C5417" s="18" t="s">
        <v>18152</v>
      </c>
      <c r="D5417" s="17" t="s">
        <v>13897</v>
      </c>
      <c r="E5417" s="18" t="s">
        <v>13898</v>
      </c>
      <c r="F5417" s="18" t="s">
        <v>13898</v>
      </c>
      <c r="G5417" s="17" t="s">
        <v>24</v>
      </c>
      <c r="H5417" s="21">
        <v>2434500</v>
      </c>
      <c r="I5417" s="20">
        <v>2434556.5217391308</v>
      </c>
      <c r="J5417" s="19">
        <v>2531900</v>
      </c>
      <c r="K5417" s="1"/>
      <c r="L5417" s="183"/>
      <c r="M5417" s="44" t="e">
        <f>VLOOKUP(#REF!,'[1]PL3 Danh muc đầy đủ'!$E$9:$X$9281,20,0)</f>
        <v>#REF!</v>
      </c>
      <c r="N5417" s="44" t="e">
        <f>M5417-#REF!</f>
        <v>#REF!</v>
      </c>
    </row>
    <row r="5418" spans="1:14" ht="36" x14ac:dyDescent="0.3">
      <c r="A5418" s="43">
        <v>5408</v>
      </c>
      <c r="B5418" s="17" t="s">
        <v>13899</v>
      </c>
      <c r="C5418" s="18" t="s">
        <v>18152</v>
      </c>
      <c r="D5418" s="17" t="s">
        <v>13900</v>
      </c>
      <c r="E5418" s="18" t="s">
        <v>13901</v>
      </c>
      <c r="F5418" s="18" t="s">
        <v>13901</v>
      </c>
      <c r="G5418" s="17" t="s">
        <v>24</v>
      </c>
      <c r="H5418" s="21">
        <v>2434500</v>
      </c>
      <c r="I5418" s="20">
        <v>2434556.5217391308</v>
      </c>
      <c r="J5418" s="19">
        <v>2531900</v>
      </c>
      <c r="K5418" s="1"/>
      <c r="L5418" s="183"/>
      <c r="M5418" s="44" t="e">
        <f>VLOOKUP(#REF!,'[1]PL3 Danh muc đầy đủ'!$E$9:$X$9281,20,0)</f>
        <v>#REF!</v>
      </c>
      <c r="N5418" s="44" t="e">
        <f>M5418-#REF!</f>
        <v>#REF!</v>
      </c>
    </row>
    <row r="5419" spans="1:14" ht="36" x14ac:dyDescent="0.3">
      <c r="A5419" s="43">
        <v>5409</v>
      </c>
      <c r="B5419" s="17" t="s">
        <v>13902</v>
      </c>
      <c r="C5419" s="18" t="s">
        <v>18152</v>
      </c>
      <c r="D5419" s="17" t="s">
        <v>13903</v>
      </c>
      <c r="E5419" s="18" t="s">
        <v>13904</v>
      </c>
      <c r="F5419" s="18" t="s">
        <v>13904</v>
      </c>
      <c r="G5419" s="17" t="s">
        <v>24</v>
      </c>
      <c r="H5419" s="21">
        <v>2434500</v>
      </c>
      <c r="I5419" s="20">
        <v>2434556.5217391308</v>
      </c>
      <c r="J5419" s="19">
        <v>2531900</v>
      </c>
      <c r="K5419" s="1"/>
      <c r="L5419" s="183"/>
      <c r="M5419" s="44" t="e">
        <f>VLOOKUP(#REF!,'[1]PL3 Danh muc đầy đủ'!$E$9:$X$9281,20,0)</f>
        <v>#REF!</v>
      </c>
      <c r="N5419" s="44" t="e">
        <f>M5419-#REF!</f>
        <v>#REF!</v>
      </c>
    </row>
    <row r="5420" spans="1:14" ht="36" x14ac:dyDescent="0.3">
      <c r="A5420" s="43">
        <v>5410</v>
      </c>
      <c r="B5420" s="17" t="s">
        <v>13905</v>
      </c>
      <c r="C5420" s="18" t="s">
        <v>18152</v>
      </c>
      <c r="D5420" s="17" t="s">
        <v>13906</v>
      </c>
      <c r="E5420" s="18" t="s">
        <v>13907</v>
      </c>
      <c r="F5420" s="18" t="s">
        <v>13907</v>
      </c>
      <c r="G5420" s="17" t="s">
        <v>24</v>
      </c>
      <c r="H5420" s="21">
        <v>2434500</v>
      </c>
      <c r="I5420" s="20">
        <v>2434556.5217391308</v>
      </c>
      <c r="J5420" s="19">
        <v>2531900</v>
      </c>
      <c r="K5420" s="1"/>
      <c r="L5420" s="183"/>
      <c r="M5420" s="44" t="e">
        <f>VLOOKUP(#REF!,'[1]PL3 Danh muc đầy đủ'!$E$9:$X$9281,20,0)</f>
        <v>#REF!</v>
      </c>
      <c r="N5420" s="44" t="e">
        <f>M5420-#REF!</f>
        <v>#REF!</v>
      </c>
    </row>
    <row r="5421" spans="1:14" ht="36" x14ac:dyDescent="0.3">
      <c r="A5421" s="43">
        <v>5411</v>
      </c>
      <c r="B5421" s="17" t="s">
        <v>13908</v>
      </c>
      <c r="C5421" s="18" t="s">
        <v>18152</v>
      </c>
      <c r="D5421" s="17" t="s">
        <v>13909</v>
      </c>
      <c r="E5421" s="18" t="s">
        <v>13910</v>
      </c>
      <c r="F5421" s="18" t="s">
        <v>13910</v>
      </c>
      <c r="G5421" s="17" t="s">
        <v>24</v>
      </c>
      <c r="H5421" s="21">
        <v>2434500</v>
      </c>
      <c r="I5421" s="20">
        <v>2434556.5217391308</v>
      </c>
      <c r="J5421" s="19">
        <v>2531900</v>
      </c>
      <c r="K5421" s="1"/>
      <c r="L5421" s="183"/>
      <c r="M5421" s="44" t="e">
        <f>VLOOKUP(#REF!,'[1]PL3 Danh muc đầy đủ'!$E$9:$X$9281,20,0)</f>
        <v>#REF!</v>
      </c>
      <c r="N5421" s="44" t="e">
        <f>M5421-#REF!</f>
        <v>#REF!</v>
      </c>
    </row>
    <row r="5422" spans="1:14" ht="36" x14ac:dyDescent="0.3">
      <c r="A5422" s="43">
        <v>5412</v>
      </c>
      <c r="B5422" s="17" t="s">
        <v>13911</v>
      </c>
      <c r="C5422" s="18" t="s">
        <v>18152</v>
      </c>
      <c r="D5422" s="17" t="s">
        <v>13912</v>
      </c>
      <c r="E5422" s="18" t="s">
        <v>13913</v>
      </c>
      <c r="F5422" s="18" t="s">
        <v>13913</v>
      </c>
      <c r="G5422" s="17" t="s">
        <v>24</v>
      </c>
      <c r="H5422" s="21">
        <v>2434500</v>
      </c>
      <c r="I5422" s="20">
        <v>2434556.5217391308</v>
      </c>
      <c r="J5422" s="19">
        <v>2531900</v>
      </c>
      <c r="K5422" s="1"/>
      <c r="L5422" s="183"/>
      <c r="M5422" s="44" t="e">
        <f>VLOOKUP(#REF!,'[1]PL3 Danh muc đầy đủ'!$E$9:$X$9281,20,0)</f>
        <v>#REF!</v>
      </c>
      <c r="N5422" s="44" t="e">
        <f>M5422-#REF!</f>
        <v>#REF!</v>
      </c>
    </row>
    <row r="5423" spans="1:14" ht="36" x14ac:dyDescent="0.3">
      <c r="A5423" s="43">
        <v>5413</v>
      </c>
      <c r="B5423" s="17" t="s">
        <v>13914</v>
      </c>
      <c r="C5423" s="18" t="s">
        <v>18152</v>
      </c>
      <c r="D5423" s="17" t="s">
        <v>13915</v>
      </c>
      <c r="E5423" s="18" t="s">
        <v>13916</v>
      </c>
      <c r="F5423" s="18" t="s">
        <v>13916</v>
      </c>
      <c r="G5423" s="17" t="s">
        <v>24</v>
      </c>
      <c r="H5423" s="21">
        <v>2434500</v>
      </c>
      <c r="I5423" s="20">
        <v>2434556.5217391308</v>
      </c>
      <c r="J5423" s="19">
        <v>2531900</v>
      </c>
      <c r="K5423" s="1"/>
      <c r="L5423" s="183"/>
      <c r="M5423" s="44" t="e">
        <f>VLOOKUP(#REF!,'[1]PL3 Danh muc đầy đủ'!$E$9:$X$9281,20,0)</f>
        <v>#REF!</v>
      </c>
      <c r="N5423" s="44" t="e">
        <f>M5423-#REF!</f>
        <v>#REF!</v>
      </c>
    </row>
    <row r="5424" spans="1:14" ht="36" x14ac:dyDescent="0.3">
      <c r="A5424" s="43">
        <v>5414</v>
      </c>
      <c r="B5424" s="17" t="s">
        <v>13917</v>
      </c>
      <c r="C5424" s="18" t="s">
        <v>18152</v>
      </c>
      <c r="D5424" s="17" t="s">
        <v>13918</v>
      </c>
      <c r="E5424" s="18" t="s">
        <v>13919</v>
      </c>
      <c r="F5424" s="18" t="s">
        <v>13919</v>
      </c>
      <c r="G5424" s="17" t="s">
        <v>24</v>
      </c>
      <c r="H5424" s="21">
        <v>2434500</v>
      </c>
      <c r="I5424" s="20">
        <v>2434556.5217391308</v>
      </c>
      <c r="J5424" s="19">
        <v>2531900</v>
      </c>
      <c r="K5424" s="1"/>
      <c r="L5424" s="183"/>
      <c r="M5424" s="44" t="e">
        <f>VLOOKUP(#REF!,'[1]PL3 Danh muc đầy đủ'!$E$9:$X$9281,20,0)</f>
        <v>#REF!</v>
      </c>
      <c r="N5424" s="44" t="e">
        <f>M5424-#REF!</f>
        <v>#REF!</v>
      </c>
    </row>
    <row r="5425" spans="1:14" ht="36" x14ac:dyDescent="0.3">
      <c r="A5425" s="43">
        <v>5415</v>
      </c>
      <c r="B5425" s="17" t="s">
        <v>13920</v>
      </c>
      <c r="C5425" s="18" t="s">
        <v>18152</v>
      </c>
      <c r="D5425" s="17" t="s">
        <v>13921</v>
      </c>
      <c r="E5425" s="18" t="s">
        <v>13922</v>
      </c>
      <c r="F5425" s="18" t="s">
        <v>13922</v>
      </c>
      <c r="G5425" s="17" t="s">
        <v>24</v>
      </c>
      <c r="H5425" s="21">
        <v>2434500</v>
      </c>
      <c r="I5425" s="20">
        <v>2434556.5217391308</v>
      </c>
      <c r="J5425" s="19">
        <v>2531900</v>
      </c>
      <c r="K5425" s="1"/>
      <c r="L5425" s="183"/>
      <c r="M5425" s="44" t="e">
        <f>VLOOKUP(#REF!,'[1]PL3 Danh muc đầy đủ'!$E$9:$X$9281,20,0)</f>
        <v>#REF!</v>
      </c>
      <c r="N5425" s="44" t="e">
        <f>M5425-#REF!</f>
        <v>#REF!</v>
      </c>
    </row>
    <row r="5426" spans="1:14" ht="36" x14ac:dyDescent="0.3">
      <c r="A5426" s="43">
        <v>5416</v>
      </c>
      <c r="B5426" s="17" t="s">
        <v>13923</v>
      </c>
      <c r="C5426" s="18" t="s">
        <v>18152</v>
      </c>
      <c r="D5426" s="17" t="s">
        <v>13924</v>
      </c>
      <c r="E5426" s="18" t="s">
        <v>13925</v>
      </c>
      <c r="F5426" s="18" t="s">
        <v>13925</v>
      </c>
      <c r="G5426" s="17" t="s">
        <v>24</v>
      </c>
      <c r="H5426" s="21">
        <v>2434500</v>
      </c>
      <c r="I5426" s="20">
        <v>2434556.5217391308</v>
      </c>
      <c r="J5426" s="19">
        <v>2531900</v>
      </c>
      <c r="K5426" s="1"/>
      <c r="L5426" s="183"/>
      <c r="M5426" s="44" t="e">
        <f>VLOOKUP(#REF!,'[1]PL3 Danh muc đầy đủ'!$E$9:$X$9281,20,0)</f>
        <v>#REF!</v>
      </c>
      <c r="N5426" s="44" t="e">
        <f>M5426-#REF!</f>
        <v>#REF!</v>
      </c>
    </row>
    <row r="5427" spans="1:14" ht="36" x14ac:dyDescent="0.3">
      <c r="A5427" s="43">
        <v>5417</v>
      </c>
      <c r="B5427" s="17" t="s">
        <v>13926</v>
      </c>
      <c r="C5427" s="18" t="s">
        <v>18152</v>
      </c>
      <c r="D5427" s="17" t="s">
        <v>13927</v>
      </c>
      <c r="E5427" s="18" t="s">
        <v>13928</v>
      </c>
      <c r="F5427" s="18" t="s">
        <v>13928</v>
      </c>
      <c r="G5427" s="17" t="s">
        <v>24</v>
      </c>
      <c r="H5427" s="21">
        <v>2434500</v>
      </c>
      <c r="I5427" s="20">
        <v>2434556.5217391308</v>
      </c>
      <c r="J5427" s="19">
        <v>2531900</v>
      </c>
      <c r="K5427" s="1"/>
      <c r="L5427" s="183"/>
      <c r="M5427" s="44" t="e">
        <f>VLOOKUP(#REF!,'[1]PL3 Danh muc đầy đủ'!$E$9:$X$9281,20,0)</f>
        <v>#REF!</v>
      </c>
      <c r="N5427" s="44" t="e">
        <f>M5427-#REF!</f>
        <v>#REF!</v>
      </c>
    </row>
    <row r="5428" spans="1:14" ht="36" x14ac:dyDescent="0.3">
      <c r="A5428" s="43">
        <v>5418</v>
      </c>
      <c r="B5428" s="17" t="s">
        <v>18393</v>
      </c>
      <c r="C5428" s="18" t="s">
        <v>18152</v>
      </c>
      <c r="D5428" s="17" t="s">
        <v>18564</v>
      </c>
      <c r="E5428" s="18" t="s">
        <v>18725</v>
      </c>
      <c r="F5428" s="18" t="s">
        <v>18725</v>
      </c>
      <c r="G5428" s="17" t="s">
        <v>24</v>
      </c>
      <c r="H5428" s="21">
        <v>2434500</v>
      </c>
      <c r="I5428" s="20">
        <v>2434556.5217391308</v>
      </c>
      <c r="J5428" s="19">
        <v>2531900</v>
      </c>
      <c r="K5428" s="18"/>
      <c r="L5428" s="184"/>
      <c r="M5428" s="44" t="e">
        <f>VLOOKUP(#REF!,'[1]PL3 Danh muc đầy đủ'!$E$9:$X$9281,20,0)</f>
        <v>#REF!</v>
      </c>
      <c r="N5428" s="44" t="e">
        <f>M5428-#REF!</f>
        <v>#REF!</v>
      </c>
    </row>
    <row r="5429" spans="1:14" ht="36" x14ac:dyDescent="0.3">
      <c r="A5429" s="43">
        <v>5419</v>
      </c>
      <c r="B5429" s="17" t="s">
        <v>18394</v>
      </c>
      <c r="C5429" s="18" t="s">
        <v>18152</v>
      </c>
      <c r="D5429" s="17" t="s">
        <v>18565</v>
      </c>
      <c r="E5429" s="18" t="s">
        <v>18726</v>
      </c>
      <c r="F5429" s="18" t="s">
        <v>18726</v>
      </c>
      <c r="G5429" s="17" t="s">
        <v>24</v>
      </c>
      <c r="H5429" s="21">
        <v>2434500</v>
      </c>
      <c r="I5429" s="20">
        <v>2434556.5217391308</v>
      </c>
      <c r="J5429" s="19">
        <v>2531900</v>
      </c>
      <c r="K5429" s="18"/>
      <c r="L5429" s="184"/>
      <c r="M5429" s="44" t="e">
        <f>VLOOKUP(#REF!,'[1]PL3 Danh muc đầy đủ'!$E$9:$X$9281,20,0)</f>
        <v>#REF!</v>
      </c>
      <c r="N5429" s="44" t="e">
        <f>M5429-#REF!</f>
        <v>#REF!</v>
      </c>
    </row>
    <row r="5430" spans="1:14" ht="36" x14ac:dyDescent="0.3">
      <c r="A5430" s="43">
        <v>5420</v>
      </c>
      <c r="B5430" s="17" t="s">
        <v>18364</v>
      </c>
      <c r="C5430" s="18" t="s">
        <v>18152</v>
      </c>
      <c r="D5430" s="17" t="s">
        <v>18535</v>
      </c>
      <c r="E5430" s="18" t="s">
        <v>18696</v>
      </c>
      <c r="F5430" s="18" t="s">
        <v>18696</v>
      </c>
      <c r="G5430" s="17" t="s">
        <v>24</v>
      </c>
      <c r="H5430" s="21">
        <v>2434500</v>
      </c>
      <c r="I5430" s="20">
        <v>2434556.5217391308</v>
      </c>
      <c r="J5430" s="19">
        <v>2531900</v>
      </c>
      <c r="K5430" s="18"/>
      <c r="L5430" s="184"/>
      <c r="M5430" s="44" t="e">
        <f>VLOOKUP(#REF!,'[1]PL3 Danh muc đầy đủ'!$E$9:$X$9281,20,0)</f>
        <v>#REF!</v>
      </c>
      <c r="N5430" s="44" t="e">
        <f>M5430-#REF!</f>
        <v>#REF!</v>
      </c>
    </row>
    <row r="5431" spans="1:14" ht="36" x14ac:dyDescent="0.3">
      <c r="A5431" s="43">
        <v>5421</v>
      </c>
      <c r="B5431" s="17" t="s">
        <v>18326</v>
      </c>
      <c r="C5431" s="18" t="s">
        <v>18152</v>
      </c>
      <c r="D5431" s="17" t="s">
        <v>18497</v>
      </c>
      <c r="E5431" s="18" t="s">
        <v>18659</v>
      </c>
      <c r="F5431" s="18" t="s">
        <v>18659</v>
      </c>
      <c r="G5431" s="17" t="s">
        <v>24</v>
      </c>
      <c r="H5431" s="21">
        <v>2434500</v>
      </c>
      <c r="I5431" s="20">
        <v>2434556.5217391308</v>
      </c>
      <c r="J5431" s="19">
        <v>2531900</v>
      </c>
      <c r="K5431" s="18"/>
      <c r="L5431" s="184"/>
      <c r="M5431" s="44" t="e">
        <f>VLOOKUP(#REF!,'[1]PL3 Danh muc đầy đủ'!$E$9:$X$9281,20,0)</f>
        <v>#REF!</v>
      </c>
      <c r="N5431" s="44" t="e">
        <f>M5431-#REF!</f>
        <v>#REF!</v>
      </c>
    </row>
    <row r="5432" spans="1:14" ht="36" x14ac:dyDescent="0.3">
      <c r="A5432" s="43">
        <v>5422</v>
      </c>
      <c r="B5432" s="17" t="s">
        <v>13929</v>
      </c>
      <c r="C5432" s="18" t="s">
        <v>18152</v>
      </c>
      <c r="D5432" s="17" t="s">
        <v>13930</v>
      </c>
      <c r="E5432" s="18" t="s">
        <v>13931</v>
      </c>
      <c r="F5432" s="18" t="s">
        <v>13931</v>
      </c>
      <c r="G5432" s="17" t="s">
        <v>24</v>
      </c>
      <c r="H5432" s="21">
        <v>2434500</v>
      </c>
      <c r="I5432" s="20">
        <v>2434556.5217391308</v>
      </c>
      <c r="J5432" s="19">
        <v>2531900</v>
      </c>
      <c r="K5432" s="1"/>
      <c r="L5432" s="183"/>
      <c r="M5432" s="44" t="e">
        <f>VLOOKUP(#REF!,'[1]PL3 Danh muc đầy đủ'!$E$9:$X$9281,20,0)</f>
        <v>#REF!</v>
      </c>
      <c r="N5432" s="44" t="e">
        <f>M5432-#REF!</f>
        <v>#REF!</v>
      </c>
    </row>
    <row r="5433" spans="1:14" ht="36" x14ac:dyDescent="0.3">
      <c r="A5433" s="43">
        <v>5423</v>
      </c>
      <c r="B5433" s="17" t="s">
        <v>18327</v>
      </c>
      <c r="C5433" s="18" t="s">
        <v>18152</v>
      </c>
      <c r="D5433" s="17" t="s">
        <v>18498</v>
      </c>
      <c r="E5433" s="18" t="s">
        <v>18660</v>
      </c>
      <c r="F5433" s="18" t="s">
        <v>18660</v>
      </c>
      <c r="G5433" s="17" t="s">
        <v>24</v>
      </c>
      <c r="H5433" s="21">
        <v>2434500</v>
      </c>
      <c r="I5433" s="20">
        <v>2434556.5217391308</v>
      </c>
      <c r="J5433" s="19">
        <v>2531900</v>
      </c>
      <c r="K5433" s="18"/>
      <c r="L5433" s="184"/>
      <c r="M5433" s="44" t="e">
        <f>VLOOKUP(#REF!,'[1]PL3 Danh muc đầy đủ'!$E$9:$X$9281,20,0)</f>
        <v>#REF!</v>
      </c>
      <c r="N5433" s="44" t="e">
        <f>M5433-#REF!</f>
        <v>#REF!</v>
      </c>
    </row>
    <row r="5434" spans="1:14" ht="36" x14ac:dyDescent="0.3">
      <c r="A5434" s="43">
        <v>5424</v>
      </c>
      <c r="B5434" s="17" t="s">
        <v>13932</v>
      </c>
      <c r="C5434" s="18" t="s">
        <v>18152</v>
      </c>
      <c r="D5434" s="17" t="s">
        <v>13933</v>
      </c>
      <c r="E5434" s="18" t="s">
        <v>13934</v>
      </c>
      <c r="F5434" s="18" t="s">
        <v>13934</v>
      </c>
      <c r="G5434" s="17" t="s">
        <v>24</v>
      </c>
      <c r="H5434" s="21">
        <v>2434500</v>
      </c>
      <c r="I5434" s="20">
        <v>2434556.5217391308</v>
      </c>
      <c r="J5434" s="19">
        <v>2531900</v>
      </c>
      <c r="K5434" s="1"/>
      <c r="L5434" s="183"/>
      <c r="M5434" s="44" t="e">
        <f>VLOOKUP(#REF!,'[1]PL3 Danh muc đầy đủ'!$E$9:$X$9281,20,0)</f>
        <v>#REF!</v>
      </c>
      <c r="N5434" s="44" t="e">
        <f>M5434-#REF!</f>
        <v>#REF!</v>
      </c>
    </row>
    <row r="5435" spans="1:14" ht="54" x14ac:dyDescent="0.3">
      <c r="A5435" s="43">
        <v>5425</v>
      </c>
      <c r="B5435" s="17" t="s">
        <v>13935</v>
      </c>
      <c r="C5435" s="18" t="s">
        <v>18152</v>
      </c>
      <c r="D5435" s="17" t="s">
        <v>13936</v>
      </c>
      <c r="E5435" s="18" t="s">
        <v>13937</v>
      </c>
      <c r="F5435" s="18" t="s">
        <v>13937</v>
      </c>
      <c r="G5435" s="17" t="s">
        <v>24</v>
      </c>
      <c r="H5435" s="21">
        <v>2434500</v>
      </c>
      <c r="I5435" s="20">
        <v>2434556.5217391308</v>
      </c>
      <c r="J5435" s="19">
        <v>2531900</v>
      </c>
      <c r="K5435" s="1" t="s">
        <v>13938</v>
      </c>
      <c r="L5435" s="183"/>
      <c r="M5435" s="44" t="e">
        <f>VLOOKUP(#REF!,'[1]PL3 Danh muc đầy đủ'!$E$9:$X$9281,20,0)</f>
        <v>#REF!</v>
      </c>
      <c r="N5435" s="44" t="e">
        <f>M5435-#REF!</f>
        <v>#REF!</v>
      </c>
    </row>
    <row r="5436" spans="1:14" ht="54" x14ac:dyDescent="0.3">
      <c r="A5436" s="43">
        <v>5426</v>
      </c>
      <c r="B5436" s="17" t="s">
        <v>13939</v>
      </c>
      <c r="C5436" s="18" t="s">
        <v>18152</v>
      </c>
      <c r="D5436" s="17" t="s">
        <v>13940</v>
      </c>
      <c r="E5436" s="18" t="s">
        <v>13941</v>
      </c>
      <c r="F5436" s="18" t="s">
        <v>13941</v>
      </c>
      <c r="G5436" s="17" t="s">
        <v>24</v>
      </c>
      <c r="H5436" s="21">
        <v>2434500</v>
      </c>
      <c r="I5436" s="20">
        <v>2434556.5217391308</v>
      </c>
      <c r="J5436" s="19">
        <v>2531900</v>
      </c>
      <c r="K5436" s="1" t="s">
        <v>13938</v>
      </c>
      <c r="L5436" s="183"/>
      <c r="M5436" s="44" t="e">
        <f>VLOOKUP(#REF!,'[1]PL3 Danh muc đầy đủ'!$E$9:$X$9281,20,0)</f>
        <v>#REF!</v>
      </c>
      <c r="N5436" s="44" t="e">
        <f>M5436-#REF!</f>
        <v>#REF!</v>
      </c>
    </row>
    <row r="5437" spans="1:14" ht="36" x14ac:dyDescent="0.3">
      <c r="A5437" s="43">
        <v>5427</v>
      </c>
      <c r="B5437" s="17" t="s">
        <v>13942</v>
      </c>
      <c r="C5437" s="18" t="s">
        <v>18152</v>
      </c>
      <c r="D5437" s="17" t="s">
        <v>13943</v>
      </c>
      <c r="E5437" s="18" t="s">
        <v>13944</v>
      </c>
      <c r="F5437" s="18" t="s">
        <v>13944</v>
      </c>
      <c r="G5437" s="17" t="s">
        <v>24</v>
      </c>
      <c r="H5437" s="21">
        <v>2434500</v>
      </c>
      <c r="I5437" s="20">
        <v>2434556.5217391308</v>
      </c>
      <c r="J5437" s="19">
        <v>2531900</v>
      </c>
      <c r="K5437" s="1" t="s">
        <v>13938</v>
      </c>
      <c r="L5437" s="183"/>
      <c r="M5437" s="44" t="e">
        <f>VLOOKUP(#REF!,'[1]PL3 Danh muc đầy đủ'!$E$9:$X$9281,20,0)</f>
        <v>#REF!</v>
      </c>
      <c r="N5437" s="44" t="e">
        <f>M5437-#REF!</f>
        <v>#REF!</v>
      </c>
    </row>
    <row r="5438" spans="1:14" ht="36" x14ac:dyDescent="0.3">
      <c r="A5438" s="43">
        <v>5428</v>
      </c>
      <c r="B5438" s="17" t="s">
        <v>13945</v>
      </c>
      <c r="C5438" s="18" t="s">
        <v>18152</v>
      </c>
      <c r="D5438" s="17" t="s">
        <v>13946</v>
      </c>
      <c r="E5438" s="18" t="s">
        <v>13947</v>
      </c>
      <c r="F5438" s="18" t="s">
        <v>13947</v>
      </c>
      <c r="G5438" s="17" t="s">
        <v>24</v>
      </c>
      <c r="H5438" s="21">
        <v>2434500</v>
      </c>
      <c r="I5438" s="20">
        <v>2434556.5217391308</v>
      </c>
      <c r="J5438" s="19">
        <v>2531900</v>
      </c>
      <c r="K5438" s="1"/>
      <c r="L5438" s="183"/>
      <c r="M5438" s="44" t="e">
        <f>VLOOKUP(#REF!,'[1]PL3 Danh muc đầy đủ'!$E$9:$X$9281,20,0)</f>
        <v>#REF!</v>
      </c>
      <c r="N5438" s="44" t="e">
        <f>M5438-#REF!</f>
        <v>#REF!</v>
      </c>
    </row>
    <row r="5439" spans="1:14" ht="36" x14ac:dyDescent="0.3">
      <c r="A5439" s="43">
        <v>5429</v>
      </c>
      <c r="B5439" s="17" t="s">
        <v>13948</v>
      </c>
      <c r="C5439" s="18" t="s">
        <v>18152</v>
      </c>
      <c r="D5439" s="17" t="s">
        <v>13949</v>
      </c>
      <c r="E5439" s="18" t="s">
        <v>13950</v>
      </c>
      <c r="F5439" s="18" t="s">
        <v>13950</v>
      </c>
      <c r="G5439" s="17" t="s">
        <v>24</v>
      </c>
      <c r="H5439" s="21">
        <v>2434500</v>
      </c>
      <c r="I5439" s="20">
        <v>2434556.5217391308</v>
      </c>
      <c r="J5439" s="19">
        <v>2531900</v>
      </c>
      <c r="K5439" s="1"/>
      <c r="L5439" s="183"/>
      <c r="M5439" s="44" t="e">
        <f>VLOOKUP(#REF!,'[1]PL3 Danh muc đầy đủ'!$E$9:$X$9281,20,0)</f>
        <v>#REF!</v>
      </c>
      <c r="N5439" s="44" t="e">
        <f>M5439-#REF!</f>
        <v>#REF!</v>
      </c>
    </row>
    <row r="5440" spans="1:14" ht="36" x14ac:dyDescent="0.3">
      <c r="A5440" s="43">
        <v>5430</v>
      </c>
      <c r="B5440" s="17" t="s">
        <v>13951</v>
      </c>
      <c r="C5440" s="18" t="s">
        <v>18152</v>
      </c>
      <c r="D5440" s="17" t="s">
        <v>13952</v>
      </c>
      <c r="E5440" s="18" t="s">
        <v>13953</v>
      </c>
      <c r="F5440" s="18" t="s">
        <v>13953</v>
      </c>
      <c r="G5440" s="17" t="s">
        <v>24</v>
      </c>
      <c r="H5440" s="21">
        <v>2434500</v>
      </c>
      <c r="I5440" s="20">
        <v>2434556.5217391308</v>
      </c>
      <c r="J5440" s="19">
        <v>2531900</v>
      </c>
      <c r="K5440" s="1"/>
      <c r="L5440" s="183"/>
      <c r="M5440" s="44" t="e">
        <f>VLOOKUP(#REF!,'[1]PL3 Danh muc đầy đủ'!$E$9:$X$9281,20,0)</f>
        <v>#REF!</v>
      </c>
      <c r="N5440" s="44" t="e">
        <f>M5440-#REF!</f>
        <v>#REF!</v>
      </c>
    </row>
    <row r="5441" spans="1:14" ht="36" x14ac:dyDescent="0.3">
      <c r="A5441" s="43">
        <v>5431</v>
      </c>
      <c r="B5441" s="17" t="s">
        <v>13954</v>
      </c>
      <c r="C5441" s="18" t="s">
        <v>18152</v>
      </c>
      <c r="D5441" s="17" t="s">
        <v>13955</v>
      </c>
      <c r="E5441" s="18" t="s">
        <v>13956</v>
      </c>
      <c r="F5441" s="18" t="s">
        <v>13956</v>
      </c>
      <c r="G5441" s="17" t="s">
        <v>24</v>
      </c>
      <c r="H5441" s="21">
        <v>2434500</v>
      </c>
      <c r="I5441" s="20">
        <v>2434556.5217391308</v>
      </c>
      <c r="J5441" s="19">
        <v>2531900</v>
      </c>
      <c r="K5441" s="1"/>
      <c r="L5441" s="183"/>
      <c r="M5441" s="44" t="e">
        <f>VLOOKUP(#REF!,'[1]PL3 Danh muc đầy đủ'!$E$9:$X$9281,20,0)</f>
        <v>#REF!</v>
      </c>
      <c r="N5441" s="44" t="e">
        <f>M5441-#REF!</f>
        <v>#REF!</v>
      </c>
    </row>
    <row r="5442" spans="1:14" ht="36" x14ac:dyDescent="0.3">
      <c r="A5442" s="43">
        <v>5432</v>
      </c>
      <c r="B5442" s="17" t="s">
        <v>13957</v>
      </c>
      <c r="C5442" s="18" t="s">
        <v>18152</v>
      </c>
      <c r="D5442" s="17" t="s">
        <v>13958</v>
      </c>
      <c r="E5442" s="18" t="s">
        <v>13959</v>
      </c>
      <c r="F5442" s="18" t="s">
        <v>13959</v>
      </c>
      <c r="G5442" s="17" t="s">
        <v>24</v>
      </c>
      <c r="H5442" s="21">
        <v>2434500</v>
      </c>
      <c r="I5442" s="20">
        <v>2434556.5217391308</v>
      </c>
      <c r="J5442" s="19">
        <v>2531900</v>
      </c>
      <c r="K5442" s="1"/>
      <c r="L5442" s="183"/>
      <c r="M5442" s="44" t="e">
        <f>VLOOKUP(#REF!,'[1]PL3 Danh muc đầy đủ'!$E$9:$X$9281,20,0)</f>
        <v>#REF!</v>
      </c>
      <c r="N5442" s="44" t="e">
        <f>M5442-#REF!</f>
        <v>#REF!</v>
      </c>
    </row>
    <row r="5443" spans="1:14" ht="36" x14ac:dyDescent="0.3">
      <c r="A5443" s="43">
        <v>5433</v>
      </c>
      <c r="B5443" s="17" t="s">
        <v>18331</v>
      </c>
      <c r="C5443" s="18" t="s">
        <v>18152</v>
      </c>
      <c r="D5443" s="17" t="s">
        <v>18502</v>
      </c>
      <c r="E5443" s="18" t="s">
        <v>18664</v>
      </c>
      <c r="F5443" s="18" t="s">
        <v>18664</v>
      </c>
      <c r="G5443" s="17" t="s">
        <v>24</v>
      </c>
      <c r="H5443" s="21">
        <v>2434500</v>
      </c>
      <c r="I5443" s="20">
        <v>2434556.5217391308</v>
      </c>
      <c r="J5443" s="19">
        <v>2531900</v>
      </c>
      <c r="K5443" s="18"/>
      <c r="L5443" s="184"/>
      <c r="M5443" s="44" t="e">
        <f>VLOOKUP(#REF!,'[1]PL3 Danh muc đầy đủ'!$E$9:$X$9281,20,0)</f>
        <v>#REF!</v>
      </c>
      <c r="N5443" s="44" t="e">
        <f>M5443-#REF!</f>
        <v>#REF!</v>
      </c>
    </row>
    <row r="5444" spans="1:14" ht="54" x14ac:dyDescent="0.3">
      <c r="A5444" s="43">
        <v>5434</v>
      </c>
      <c r="B5444" s="17" t="s">
        <v>13960</v>
      </c>
      <c r="C5444" s="18" t="s">
        <v>18152</v>
      </c>
      <c r="D5444" s="17" t="s">
        <v>13961</v>
      </c>
      <c r="E5444" s="18" t="s">
        <v>13962</v>
      </c>
      <c r="F5444" s="18" t="s">
        <v>13962</v>
      </c>
      <c r="G5444" s="17" t="s">
        <v>24</v>
      </c>
      <c r="H5444" s="21">
        <v>2434500</v>
      </c>
      <c r="I5444" s="20">
        <v>2434556.5217391308</v>
      </c>
      <c r="J5444" s="19">
        <v>2531900</v>
      </c>
      <c r="K5444" s="1" t="s">
        <v>13963</v>
      </c>
      <c r="L5444" s="183"/>
      <c r="M5444" s="44" t="e">
        <f>VLOOKUP(#REF!,'[1]PL3 Danh muc đầy đủ'!$E$9:$X$9281,20,0)</f>
        <v>#REF!</v>
      </c>
      <c r="N5444" s="44" t="e">
        <f>M5444-#REF!</f>
        <v>#REF!</v>
      </c>
    </row>
    <row r="5445" spans="1:14" ht="36" x14ac:dyDescent="0.3">
      <c r="A5445" s="43">
        <v>5435</v>
      </c>
      <c r="B5445" s="17" t="s">
        <v>13964</v>
      </c>
      <c r="C5445" s="18" t="s">
        <v>18152</v>
      </c>
      <c r="D5445" s="17" t="s">
        <v>13965</v>
      </c>
      <c r="E5445" s="18" t="s">
        <v>13966</v>
      </c>
      <c r="F5445" s="18" t="s">
        <v>13966</v>
      </c>
      <c r="G5445" s="17" t="s">
        <v>24</v>
      </c>
      <c r="H5445" s="21">
        <v>2434500</v>
      </c>
      <c r="I5445" s="20">
        <v>2434556.5217391308</v>
      </c>
      <c r="J5445" s="19">
        <v>2531900</v>
      </c>
      <c r="K5445" s="1"/>
      <c r="L5445" s="183"/>
      <c r="M5445" s="44" t="e">
        <f>VLOOKUP(#REF!,'[1]PL3 Danh muc đầy đủ'!$E$9:$X$9281,20,0)</f>
        <v>#REF!</v>
      </c>
      <c r="N5445" s="44" t="e">
        <f>M5445-#REF!</f>
        <v>#REF!</v>
      </c>
    </row>
    <row r="5446" spans="1:14" ht="36" x14ac:dyDescent="0.3">
      <c r="A5446" s="43">
        <v>5436</v>
      </c>
      <c r="B5446" s="17" t="s">
        <v>13967</v>
      </c>
      <c r="C5446" s="18" t="s">
        <v>18152</v>
      </c>
      <c r="D5446" s="17" t="s">
        <v>13968</v>
      </c>
      <c r="E5446" s="18" t="s">
        <v>13969</v>
      </c>
      <c r="F5446" s="18" t="s">
        <v>13969</v>
      </c>
      <c r="G5446" s="17" t="s">
        <v>24</v>
      </c>
      <c r="H5446" s="21">
        <v>2434500</v>
      </c>
      <c r="I5446" s="20">
        <v>2434556.5217391308</v>
      </c>
      <c r="J5446" s="19">
        <v>2531900</v>
      </c>
      <c r="K5446" s="1"/>
      <c r="L5446" s="183"/>
      <c r="M5446" s="44" t="e">
        <f>VLOOKUP(#REF!,'[1]PL3 Danh muc đầy đủ'!$E$9:$X$9281,20,0)</f>
        <v>#REF!</v>
      </c>
      <c r="N5446" s="44" t="e">
        <f>M5446-#REF!</f>
        <v>#REF!</v>
      </c>
    </row>
    <row r="5447" spans="1:14" ht="36" x14ac:dyDescent="0.3">
      <c r="A5447" s="43">
        <v>5437</v>
      </c>
      <c r="B5447" s="17" t="s">
        <v>13970</v>
      </c>
      <c r="C5447" s="18" t="s">
        <v>18152</v>
      </c>
      <c r="D5447" s="17" t="s">
        <v>13971</v>
      </c>
      <c r="E5447" s="18" t="s">
        <v>13972</v>
      </c>
      <c r="F5447" s="18" t="s">
        <v>13972</v>
      </c>
      <c r="G5447" s="17" t="s">
        <v>24</v>
      </c>
      <c r="H5447" s="21">
        <v>2434500</v>
      </c>
      <c r="I5447" s="20">
        <v>2434556.5217391308</v>
      </c>
      <c r="J5447" s="19">
        <v>2531900</v>
      </c>
      <c r="K5447" s="1"/>
      <c r="L5447" s="183"/>
      <c r="M5447" s="44" t="e">
        <f>VLOOKUP(#REF!,'[1]PL3 Danh muc đầy đủ'!$E$9:$X$9281,20,0)</f>
        <v>#REF!</v>
      </c>
      <c r="N5447" s="44" t="e">
        <f>M5447-#REF!</f>
        <v>#REF!</v>
      </c>
    </row>
    <row r="5448" spans="1:14" ht="36" x14ac:dyDescent="0.3">
      <c r="A5448" s="43">
        <v>5438</v>
      </c>
      <c r="B5448" s="17" t="s">
        <v>18335</v>
      </c>
      <c r="C5448" s="18" t="s">
        <v>18152</v>
      </c>
      <c r="D5448" s="17" t="s">
        <v>18506</v>
      </c>
      <c r="E5448" s="18" t="s">
        <v>18668</v>
      </c>
      <c r="F5448" s="18" t="s">
        <v>18668</v>
      </c>
      <c r="G5448" s="17" t="s">
        <v>24</v>
      </c>
      <c r="H5448" s="21">
        <v>2434500</v>
      </c>
      <c r="I5448" s="20">
        <v>2434556.5217391308</v>
      </c>
      <c r="J5448" s="19">
        <v>2531900</v>
      </c>
      <c r="K5448" s="18"/>
      <c r="L5448" s="184"/>
      <c r="M5448" s="44" t="e">
        <f>VLOOKUP(#REF!,'[1]PL3 Danh muc đầy đủ'!$E$9:$X$9281,20,0)</f>
        <v>#REF!</v>
      </c>
      <c r="N5448" s="44" t="e">
        <f>M5448-#REF!</f>
        <v>#REF!</v>
      </c>
    </row>
    <row r="5449" spans="1:14" ht="36" x14ac:dyDescent="0.3">
      <c r="A5449" s="43">
        <v>5439</v>
      </c>
      <c r="B5449" s="17" t="s">
        <v>18337</v>
      </c>
      <c r="C5449" s="18" t="s">
        <v>18152</v>
      </c>
      <c r="D5449" s="17" t="s">
        <v>18508</v>
      </c>
      <c r="E5449" s="18" t="s">
        <v>18670</v>
      </c>
      <c r="F5449" s="18" t="s">
        <v>18670</v>
      </c>
      <c r="G5449" s="17" t="s">
        <v>24</v>
      </c>
      <c r="H5449" s="21">
        <v>2434500</v>
      </c>
      <c r="I5449" s="20">
        <v>2434556.5217391308</v>
      </c>
      <c r="J5449" s="19">
        <v>2531900</v>
      </c>
      <c r="K5449" s="18"/>
      <c r="L5449" s="184"/>
      <c r="M5449" s="44" t="e">
        <f>VLOOKUP(#REF!,'[1]PL3 Danh muc đầy đủ'!$E$9:$X$9281,20,0)</f>
        <v>#REF!</v>
      </c>
      <c r="N5449" s="44" t="e">
        <f>M5449-#REF!</f>
        <v>#REF!</v>
      </c>
    </row>
    <row r="5450" spans="1:14" ht="36" x14ac:dyDescent="0.3">
      <c r="A5450" s="43">
        <v>5440</v>
      </c>
      <c r="B5450" s="17" t="s">
        <v>13973</v>
      </c>
      <c r="C5450" s="18" t="s">
        <v>18152</v>
      </c>
      <c r="D5450" s="17" t="s">
        <v>13974</v>
      </c>
      <c r="E5450" s="18" t="s">
        <v>13975</v>
      </c>
      <c r="F5450" s="18" t="s">
        <v>13975</v>
      </c>
      <c r="G5450" s="17" t="s">
        <v>24</v>
      </c>
      <c r="H5450" s="21">
        <v>2434500</v>
      </c>
      <c r="I5450" s="20">
        <v>2434556.5217391308</v>
      </c>
      <c r="J5450" s="19">
        <v>2531900</v>
      </c>
      <c r="K5450" s="1" t="s">
        <v>10097</v>
      </c>
      <c r="L5450" s="183"/>
      <c r="M5450" s="44" t="e">
        <f>VLOOKUP(#REF!,'[1]PL3 Danh muc đầy đủ'!$E$9:$X$9281,20,0)</f>
        <v>#REF!</v>
      </c>
      <c r="N5450" s="44" t="e">
        <f>M5450-#REF!</f>
        <v>#REF!</v>
      </c>
    </row>
    <row r="5451" spans="1:14" ht="36" x14ac:dyDescent="0.3">
      <c r="A5451" s="43">
        <v>5441</v>
      </c>
      <c r="B5451" s="17" t="s">
        <v>13976</v>
      </c>
      <c r="C5451" s="18" t="s">
        <v>18152</v>
      </c>
      <c r="D5451" s="17" t="s">
        <v>13977</v>
      </c>
      <c r="E5451" s="18" t="s">
        <v>13978</v>
      </c>
      <c r="F5451" s="18" t="s">
        <v>13978</v>
      </c>
      <c r="G5451" s="17" t="s">
        <v>24</v>
      </c>
      <c r="H5451" s="21">
        <v>2434500</v>
      </c>
      <c r="I5451" s="20">
        <v>2434556.5217391308</v>
      </c>
      <c r="J5451" s="19">
        <v>2531900</v>
      </c>
      <c r="K5451" s="1" t="s">
        <v>10097</v>
      </c>
      <c r="L5451" s="183"/>
      <c r="M5451" s="44" t="e">
        <f>VLOOKUP(#REF!,'[1]PL3 Danh muc đầy đủ'!$E$9:$X$9281,20,0)</f>
        <v>#REF!</v>
      </c>
      <c r="N5451" s="44" t="e">
        <f>M5451-#REF!</f>
        <v>#REF!</v>
      </c>
    </row>
    <row r="5452" spans="1:14" ht="36" x14ac:dyDescent="0.3">
      <c r="A5452" s="43">
        <v>5442</v>
      </c>
      <c r="B5452" s="17" t="s">
        <v>13979</v>
      </c>
      <c r="C5452" s="18" t="s">
        <v>18152</v>
      </c>
      <c r="D5452" s="17" t="s">
        <v>13980</v>
      </c>
      <c r="E5452" s="18" t="s">
        <v>13981</v>
      </c>
      <c r="F5452" s="18" t="s">
        <v>13981</v>
      </c>
      <c r="G5452" s="17" t="s">
        <v>24</v>
      </c>
      <c r="H5452" s="21">
        <v>2434500</v>
      </c>
      <c r="I5452" s="20">
        <v>2434556.5217391308</v>
      </c>
      <c r="J5452" s="19">
        <v>2531900</v>
      </c>
      <c r="K5452" s="1"/>
      <c r="L5452" s="183"/>
      <c r="M5452" s="44" t="e">
        <f>VLOOKUP(#REF!,'[1]PL3 Danh muc đầy đủ'!$E$9:$X$9281,20,0)</f>
        <v>#REF!</v>
      </c>
      <c r="N5452" s="44" t="e">
        <f>M5452-#REF!</f>
        <v>#REF!</v>
      </c>
    </row>
    <row r="5453" spans="1:14" ht="36" x14ac:dyDescent="0.3">
      <c r="A5453" s="43">
        <v>5443</v>
      </c>
      <c r="B5453" s="17" t="s">
        <v>13982</v>
      </c>
      <c r="C5453" s="18" t="s">
        <v>18152</v>
      </c>
      <c r="D5453" s="17" t="s">
        <v>13983</v>
      </c>
      <c r="E5453" s="18" t="s">
        <v>13984</v>
      </c>
      <c r="F5453" s="18" t="s">
        <v>13984</v>
      </c>
      <c r="G5453" s="17" t="s">
        <v>24</v>
      </c>
      <c r="H5453" s="21">
        <v>2434500</v>
      </c>
      <c r="I5453" s="20">
        <v>2434556.5217391308</v>
      </c>
      <c r="J5453" s="19">
        <v>2531900</v>
      </c>
      <c r="K5453" s="1"/>
      <c r="L5453" s="183"/>
      <c r="M5453" s="44" t="e">
        <f>VLOOKUP(#REF!,'[1]PL3 Danh muc đầy đủ'!$E$9:$X$9281,20,0)</f>
        <v>#REF!</v>
      </c>
      <c r="N5453" s="44" t="e">
        <f>M5453-#REF!</f>
        <v>#REF!</v>
      </c>
    </row>
    <row r="5454" spans="1:14" ht="36" x14ac:dyDescent="0.3">
      <c r="A5454" s="43">
        <v>5444</v>
      </c>
      <c r="B5454" s="17" t="s">
        <v>13985</v>
      </c>
      <c r="C5454" s="18" t="s">
        <v>18152</v>
      </c>
      <c r="D5454" s="17" t="s">
        <v>13986</v>
      </c>
      <c r="E5454" s="18" t="s">
        <v>13987</v>
      </c>
      <c r="F5454" s="18" t="s">
        <v>13987</v>
      </c>
      <c r="G5454" s="17" t="s">
        <v>18</v>
      </c>
      <c r="H5454" s="21">
        <v>1596600</v>
      </c>
      <c r="I5454" s="20">
        <v>1596608.6956521738</v>
      </c>
      <c r="J5454" s="19">
        <v>1660400</v>
      </c>
      <c r="K5454" s="1"/>
      <c r="L5454" s="183"/>
      <c r="M5454" s="44" t="e">
        <f>VLOOKUP(#REF!,'[1]PL3 Danh muc đầy đủ'!$E$9:$X$9281,20,0)</f>
        <v>#REF!</v>
      </c>
      <c r="N5454" s="44" t="e">
        <f>M5454-#REF!</f>
        <v>#REF!</v>
      </c>
    </row>
    <row r="5455" spans="1:14" ht="36" x14ac:dyDescent="0.3">
      <c r="A5455" s="43">
        <v>5445</v>
      </c>
      <c r="B5455" s="17" t="s">
        <v>13988</v>
      </c>
      <c r="C5455" s="18" t="s">
        <v>18152</v>
      </c>
      <c r="D5455" s="17" t="s">
        <v>13989</v>
      </c>
      <c r="E5455" s="18" t="s">
        <v>13990</v>
      </c>
      <c r="F5455" s="18" t="s">
        <v>13990</v>
      </c>
      <c r="G5455" s="17" t="s">
        <v>18</v>
      </c>
      <c r="H5455" s="21">
        <v>1596600</v>
      </c>
      <c r="I5455" s="20">
        <v>1596608.6956521738</v>
      </c>
      <c r="J5455" s="19">
        <v>1660400</v>
      </c>
      <c r="K5455" s="1"/>
      <c r="L5455" s="183"/>
      <c r="M5455" s="44" t="e">
        <f>VLOOKUP(#REF!,'[1]PL3 Danh muc đầy đủ'!$E$9:$X$9281,20,0)</f>
        <v>#REF!</v>
      </c>
      <c r="N5455" s="44" t="e">
        <f>M5455-#REF!</f>
        <v>#REF!</v>
      </c>
    </row>
    <row r="5456" spans="1:14" ht="36" x14ac:dyDescent="0.3">
      <c r="A5456" s="43">
        <v>5446</v>
      </c>
      <c r="B5456" s="17" t="s">
        <v>13991</v>
      </c>
      <c r="C5456" s="18" t="s">
        <v>18152</v>
      </c>
      <c r="D5456" s="17" t="s">
        <v>13992</v>
      </c>
      <c r="E5456" s="18" t="s">
        <v>13993</v>
      </c>
      <c r="F5456" s="18" t="s">
        <v>13993</v>
      </c>
      <c r="G5456" s="17" t="s">
        <v>18</v>
      </c>
      <c r="H5456" s="21">
        <v>1596600</v>
      </c>
      <c r="I5456" s="20">
        <v>1596608.6956521738</v>
      </c>
      <c r="J5456" s="19">
        <v>1660400</v>
      </c>
      <c r="K5456" s="1"/>
      <c r="L5456" s="183"/>
      <c r="M5456" s="44" t="e">
        <f>VLOOKUP(#REF!,'[1]PL3 Danh muc đầy đủ'!$E$9:$X$9281,20,0)</f>
        <v>#REF!</v>
      </c>
      <c r="N5456" s="44" t="e">
        <f>M5456-#REF!</f>
        <v>#REF!</v>
      </c>
    </row>
    <row r="5457" spans="1:14" ht="36" x14ac:dyDescent="0.3">
      <c r="A5457" s="43">
        <v>5447</v>
      </c>
      <c r="B5457" s="17" t="s">
        <v>13994</v>
      </c>
      <c r="C5457" s="18" t="s">
        <v>18152</v>
      </c>
      <c r="D5457" s="17" t="s">
        <v>13995</v>
      </c>
      <c r="E5457" s="18" t="s">
        <v>13996</v>
      </c>
      <c r="F5457" s="18" t="s">
        <v>13996</v>
      </c>
      <c r="G5457" s="17" t="s">
        <v>18</v>
      </c>
      <c r="H5457" s="21">
        <v>1596600</v>
      </c>
      <c r="I5457" s="20">
        <v>1596608.6956521738</v>
      </c>
      <c r="J5457" s="19">
        <v>1660400</v>
      </c>
      <c r="K5457" s="1"/>
      <c r="L5457" s="183"/>
      <c r="M5457" s="44" t="e">
        <f>VLOOKUP(#REF!,'[1]PL3 Danh muc đầy đủ'!$E$9:$X$9281,20,0)</f>
        <v>#REF!</v>
      </c>
      <c r="N5457" s="44" t="e">
        <f>M5457-#REF!</f>
        <v>#REF!</v>
      </c>
    </row>
    <row r="5458" spans="1:14" ht="36" x14ac:dyDescent="0.3">
      <c r="A5458" s="43">
        <v>5448</v>
      </c>
      <c r="B5458" s="17" t="s">
        <v>13997</v>
      </c>
      <c r="C5458" s="18" t="s">
        <v>18152</v>
      </c>
      <c r="D5458" s="17" t="s">
        <v>13998</v>
      </c>
      <c r="E5458" s="18" t="s">
        <v>13999</v>
      </c>
      <c r="F5458" s="18" t="s">
        <v>13999</v>
      </c>
      <c r="G5458" s="17" t="s">
        <v>18</v>
      </c>
      <c r="H5458" s="21">
        <v>1596600</v>
      </c>
      <c r="I5458" s="20">
        <v>1596608.6956521738</v>
      </c>
      <c r="J5458" s="19">
        <v>1660400</v>
      </c>
      <c r="K5458" s="1"/>
      <c r="L5458" s="183"/>
      <c r="M5458" s="44" t="e">
        <f>VLOOKUP(#REF!,'[1]PL3 Danh muc đầy đủ'!$E$9:$X$9281,20,0)</f>
        <v>#REF!</v>
      </c>
      <c r="N5458" s="44" t="e">
        <f>M5458-#REF!</f>
        <v>#REF!</v>
      </c>
    </row>
    <row r="5459" spans="1:14" ht="36" x14ac:dyDescent="0.3">
      <c r="A5459" s="43">
        <v>5449</v>
      </c>
      <c r="B5459" s="17" t="s">
        <v>14000</v>
      </c>
      <c r="C5459" s="18" t="s">
        <v>18152</v>
      </c>
      <c r="D5459" s="17" t="s">
        <v>14001</v>
      </c>
      <c r="E5459" s="18" t="s">
        <v>14002</v>
      </c>
      <c r="F5459" s="18" t="s">
        <v>14002</v>
      </c>
      <c r="G5459" s="17" t="s">
        <v>24</v>
      </c>
      <c r="H5459" s="21">
        <v>1596600</v>
      </c>
      <c r="I5459" s="20">
        <v>1596608.6956521738</v>
      </c>
      <c r="J5459" s="19">
        <v>1660400</v>
      </c>
      <c r="K5459" s="1"/>
      <c r="L5459" s="183"/>
      <c r="M5459" s="44" t="e">
        <f>VLOOKUP(#REF!,'[1]PL3 Danh muc đầy đủ'!$E$9:$X$9281,20,0)</f>
        <v>#REF!</v>
      </c>
      <c r="N5459" s="44" t="e">
        <f>M5459-#REF!</f>
        <v>#REF!</v>
      </c>
    </row>
    <row r="5460" spans="1:14" ht="36" x14ac:dyDescent="0.3">
      <c r="A5460" s="43">
        <v>5450</v>
      </c>
      <c r="B5460" s="17" t="s">
        <v>14003</v>
      </c>
      <c r="C5460" s="18" t="s">
        <v>18152</v>
      </c>
      <c r="D5460" s="17" t="s">
        <v>14004</v>
      </c>
      <c r="E5460" s="18" t="s">
        <v>14005</v>
      </c>
      <c r="F5460" s="18" t="s">
        <v>14005</v>
      </c>
      <c r="G5460" s="17" t="s">
        <v>18</v>
      </c>
      <c r="H5460" s="21">
        <v>1596600</v>
      </c>
      <c r="I5460" s="20">
        <v>1596608.6956521738</v>
      </c>
      <c r="J5460" s="19">
        <v>1660400</v>
      </c>
      <c r="K5460" s="1"/>
      <c r="L5460" s="183"/>
      <c r="M5460" s="44" t="e">
        <f>VLOOKUP(#REF!,'[1]PL3 Danh muc đầy đủ'!$E$9:$X$9281,20,0)</f>
        <v>#REF!</v>
      </c>
      <c r="N5460" s="44" t="e">
        <f>M5460-#REF!</f>
        <v>#REF!</v>
      </c>
    </row>
    <row r="5461" spans="1:14" ht="36" x14ac:dyDescent="0.3">
      <c r="A5461" s="43">
        <v>5451</v>
      </c>
      <c r="B5461" s="17" t="s">
        <v>14006</v>
      </c>
      <c r="C5461" s="18" t="s">
        <v>18152</v>
      </c>
      <c r="D5461" s="17" t="s">
        <v>14007</v>
      </c>
      <c r="E5461" s="18" t="s">
        <v>14008</v>
      </c>
      <c r="F5461" s="18" t="s">
        <v>14008</v>
      </c>
      <c r="G5461" s="17" t="s">
        <v>18</v>
      </c>
      <c r="H5461" s="21">
        <v>1596600</v>
      </c>
      <c r="I5461" s="20">
        <v>1596608.6956521738</v>
      </c>
      <c r="J5461" s="19">
        <v>1660400</v>
      </c>
      <c r="K5461" s="1"/>
      <c r="L5461" s="183"/>
      <c r="M5461" s="44" t="e">
        <f>VLOOKUP(#REF!,'[1]PL3 Danh muc đầy đủ'!$E$9:$X$9281,20,0)</f>
        <v>#REF!</v>
      </c>
      <c r="N5461" s="44" t="e">
        <f>M5461-#REF!</f>
        <v>#REF!</v>
      </c>
    </row>
    <row r="5462" spans="1:14" ht="36" x14ac:dyDescent="0.3">
      <c r="A5462" s="43">
        <v>5452</v>
      </c>
      <c r="B5462" s="17" t="s">
        <v>14009</v>
      </c>
      <c r="C5462" s="18" t="s">
        <v>18152</v>
      </c>
      <c r="D5462" s="17" t="s">
        <v>14010</v>
      </c>
      <c r="E5462" s="18" t="s">
        <v>14011</v>
      </c>
      <c r="F5462" s="18" t="s">
        <v>14011</v>
      </c>
      <c r="G5462" s="17" t="s">
        <v>18</v>
      </c>
      <c r="H5462" s="21">
        <v>1596600</v>
      </c>
      <c r="I5462" s="20">
        <v>1596608.6956521738</v>
      </c>
      <c r="J5462" s="19">
        <v>1660400</v>
      </c>
      <c r="K5462" s="1"/>
      <c r="L5462" s="183"/>
      <c r="M5462" s="44" t="e">
        <f>VLOOKUP(#REF!,'[1]PL3 Danh muc đầy đủ'!$E$9:$X$9281,20,0)</f>
        <v>#REF!</v>
      </c>
      <c r="N5462" s="44" t="e">
        <f>M5462-#REF!</f>
        <v>#REF!</v>
      </c>
    </row>
    <row r="5463" spans="1:14" ht="36" x14ac:dyDescent="0.3">
      <c r="A5463" s="43">
        <v>5453</v>
      </c>
      <c r="B5463" s="17" t="s">
        <v>14012</v>
      </c>
      <c r="C5463" s="18" t="s">
        <v>18152</v>
      </c>
      <c r="D5463" s="17" t="s">
        <v>14013</v>
      </c>
      <c r="E5463" s="18" t="s">
        <v>14014</v>
      </c>
      <c r="F5463" s="18" t="s">
        <v>14014</v>
      </c>
      <c r="G5463" s="17" t="s">
        <v>18</v>
      </c>
      <c r="H5463" s="21">
        <v>1596600</v>
      </c>
      <c r="I5463" s="20">
        <v>1596608.6956521738</v>
      </c>
      <c r="J5463" s="19">
        <v>1660400</v>
      </c>
      <c r="K5463" s="1"/>
      <c r="L5463" s="183"/>
      <c r="M5463" s="44" t="e">
        <f>VLOOKUP(#REF!,'[1]PL3 Danh muc đầy đủ'!$E$9:$X$9281,20,0)</f>
        <v>#REF!</v>
      </c>
      <c r="N5463" s="44" t="e">
        <f>M5463-#REF!</f>
        <v>#REF!</v>
      </c>
    </row>
    <row r="5464" spans="1:14" ht="36" x14ac:dyDescent="0.3">
      <c r="A5464" s="43">
        <v>5454</v>
      </c>
      <c r="B5464" s="17" t="s">
        <v>14015</v>
      </c>
      <c r="C5464" s="18" t="s">
        <v>18158</v>
      </c>
      <c r="D5464" s="17" t="s">
        <v>14016</v>
      </c>
      <c r="E5464" s="18" t="s">
        <v>14017</v>
      </c>
      <c r="F5464" s="18" t="s">
        <v>14017</v>
      </c>
      <c r="G5464" s="17" t="s">
        <v>54</v>
      </c>
      <c r="H5464" s="21">
        <v>6646900</v>
      </c>
      <c r="I5464" s="20">
        <v>6646904.3478260832</v>
      </c>
      <c r="J5464" s="19">
        <v>6912700</v>
      </c>
      <c r="K5464" s="1"/>
      <c r="L5464" s="183"/>
      <c r="M5464" s="44" t="e">
        <f>VLOOKUP(#REF!,'[1]PL3 Danh muc đầy đủ'!$E$9:$X$9281,20,0)</f>
        <v>#REF!</v>
      </c>
      <c r="N5464" s="44" t="e">
        <f>M5464-#REF!</f>
        <v>#REF!</v>
      </c>
    </row>
    <row r="5465" spans="1:14" ht="36" x14ac:dyDescent="0.3">
      <c r="A5465" s="43">
        <v>5455</v>
      </c>
      <c r="B5465" s="17" t="s">
        <v>14018</v>
      </c>
      <c r="C5465" s="18" t="s">
        <v>18152</v>
      </c>
      <c r="D5465" s="17" t="s">
        <v>14019</v>
      </c>
      <c r="E5465" s="18" t="s">
        <v>14020</v>
      </c>
      <c r="F5465" s="18" t="s">
        <v>14020</v>
      </c>
      <c r="G5465" s="17" t="s">
        <v>54</v>
      </c>
      <c r="H5465" s="21">
        <v>4343300</v>
      </c>
      <c r="I5465" s="20">
        <v>4343391.3043478206</v>
      </c>
      <c r="J5465" s="19">
        <v>4517100</v>
      </c>
      <c r="K5465" s="1"/>
      <c r="L5465" s="183"/>
      <c r="M5465" s="44" t="e">
        <f>VLOOKUP(#REF!,'[1]PL3 Danh muc đầy đủ'!$E$9:$X$9281,20,0)</f>
        <v>#REF!</v>
      </c>
      <c r="N5465" s="44" t="e">
        <f>M5465-#REF!</f>
        <v>#REF!</v>
      </c>
    </row>
    <row r="5466" spans="1:14" ht="54" x14ac:dyDescent="0.3">
      <c r="A5466" s="43">
        <v>5456</v>
      </c>
      <c r="B5466" s="17" t="s">
        <v>14021</v>
      </c>
      <c r="C5466" s="18" t="s">
        <v>18152</v>
      </c>
      <c r="D5466" s="17" t="s">
        <v>14022</v>
      </c>
      <c r="E5466" s="18" t="s">
        <v>14023</v>
      </c>
      <c r="F5466" s="18" t="s">
        <v>14023</v>
      </c>
      <c r="G5466" s="17" t="s">
        <v>54</v>
      </c>
      <c r="H5466" s="21">
        <v>4343300</v>
      </c>
      <c r="I5466" s="20">
        <v>4343391.3043478206</v>
      </c>
      <c r="J5466" s="19">
        <v>4517100</v>
      </c>
      <c r="K5466" s="1"/>
      <c r="L5466" s="183"/>
      <c r="M5466" s="44" t="e">
        <f>VLOOKUP(#REF!,'[1]PL3 Danh muc đầy đủ'!$E$9:$X$9281,20,0)</f>
        <v>#REF!</v>
      </c>
      <c r="N5466" s="44" t="e">
        <f>M5466-#REF!</f>
        <v>#REF!</v>
      </c>
    </row>
    <row r="5467" spans="1:14" ht="36" x14ac:dyDescent="0.3">
      <c r="A5467" s="43">
        <v>5457</v>
      </c>
      <c r="B5467" s="17" t="s">
        <v>14024</v>
      </c>
      <c r="C5467" s="18" t="s">
        <v>18152</v>
      </c>
      <c r="D5467" s="17" t="s">
        <v>14025</v>
      </c>
      <c r="E5467" s="18" t="s">
        <v>14026</v>
      </c>
      <c r="F5467" s="18" t="s">
        <v>14026</v>
      </c>
      <c r="G5467" s="17" t="s">
        <v>54</v>
      </c>
      <c r="H5467" s="21">
        <v>4343300</v>
      </c>
      <c r="I5467" s="20">
        <v>4343391.3043478206</v>
      </c>
      <c r="J5467" s="19">
        <v>4517100</v>
      </c>
      <c r="K5467" s="1"/>
      <c r="L5467" s="183"/>
      <c r="M5467" s="44" t="e">
        <f>VLOOKUP(#REF!,'[1]PL3 Danh muc đầy đủ'!$E$9:$X$9281,20,0)</f>
        <v>#REF!</v>
      </c>
      <c r="N5467" s="44" t="e">
        <f>M5467-#REF!</f>
        <v>#REF!</v>
      </c>
    </row>
    <row r="5468" spans="1:14" ht="36" x14ac:dyDescent="0.3">
      <c r="A5468" s="43">
        <v>5458</v>
      </c>
      <c r="B5468" s="17" t="s">
        <v>14027</v>
      </c>
      <c r="C5468" s="18" t="s">
        <v>18152</v>
      </c>
      <c r="D5468" s="17" t="s">
        <v>14028</v>
      </c>
      <c r="E5468" s="18" t="s">
        <v>14029</v>
      </c>
      <c r="F5468" s="18" t="s">
        <v>14029</v>
      </c>
      <c r="G5468" s="17" t="s">
        <v>54</v>
      </c>
      <c r="H5468" s="21">
        <v>4343300</v>
      </c>
      <c r="I5468" s="20">
        <v>4343391.3043478206</v>
      </c>
      <c r="J5468" s="19">
        <v>4517100</v>
      </c>
      <c r="K5468" s="1"/>
      <c r="L5468" s="183"/>
      <c r="M5468" s="44" t="e">
        <f>VLOOKUP(#REF!,'[1]PL3 Danh muc đầy đủ'!$E$9:$X$9281,20,0)</f>
        <v>#REF!</v>
      </c>
      <c r="N5468" s="44" t="e">
        <f>M5468-#REF!</f>
        <v>#REF!</v>
      </c>
    </row>
    <row r="5469" spans="1:14" ht="36" x14ac:dyDescent="0.3">
      <c r="A5469" s="43">
        <v>5459</v>
      </c>
      <c r="B5469" s="17" t="s">
        <v>14030</v>
      </c>
      <c r="C5469" s="18" t="s">
        <v>18152</v>
      </c>
      <c r="D5469" s="17" t="s">
        <v>14031</v>
      </c>
      <c r="E5469" s="18" t="s">
        <v>14032</v>
      </c>
      <c r="F5469" s="18" t="s">
        <v>14032</v>
      </c>
      <c r="G5469" s="17" t="s">
        <v>54</v>
      </c>
      <c r="H5469" s="21">
        <v>4343300</v>
      </c>
      <c r="I5469" s="20">
        <v>4343391.3043478206</v>
      </c>
      <c r="J5469" s="19">
        <v>4517100</v>
      </c>
      <c r="K5469" s="1"/>
      <c r="L5469" s="183"/>
      <c r="M5469" s="44" t="e">
        <f>VLOOKUP(#REF!,'[1]PL3 Danh muc đầy đủ'!$E$9:$X$9281,20,0)</f>
        <v>#REF!</v>
      </c>
      <c r="N5469" s="44" t="e">
        <f>M5469-#REF!</f>
        <v>#REF!</v>
      </c>
    </row>
    <row r="5470" spans="1:14" ht="54" x14ac:dyDescent="0.3">
      <c r="A5470" s="43">
        <v>5460</v>
      </c>
      <c r="B5470" s="17" t="s">
        <v>14033</v>
      </c>
      <c r="C5470" s="18" t="s">
        <v>18152</v>
      </c>
      <c r="D5470" s="17" t="s">
        <v>14034</v>
      </c>
      <c r="E5470" s="18" t="s">
        <v>14035</v>
      </c>
      <c r="F5470" s="18" t="s">
        <v>14035</v>
      </c>
      <c r="G5470" s="17" t="s">
        <v>54</v>
      </c>
      <c r="H5470" s="21">
        <v>4343300</v>
      </c>
      <c r="I5470" s="20">
        <v>4343391.3043478206</v>
      </c>
      <c r="J5470" s="19">
        <v>4517100</v>
      </c>
      <c r="K5470" s="1"/>
      <c r="L5470" s="183"/>
      <c r="M5470" s="44" t="e">
        <f>VLOOKUP(#REF!,'[1]PL3 Danh muc đầy đủ'!$E$9:$X$9281,20,0)</f>
        <v>#REF!</v>
      </c>
      <c r="N5470" s="44" t="e">
        <f>M5470-#REF!</f>
        <v>#REF!</v>
      </c>
    </row>
    <row r="5471" spans="1:14" ht="54" x14ac:dyDescent="0.3">
      <c r="A5471" s="43">
        <v>5461</v>
      </c>
      <c r="B5471" s="17" t="s">
        <v>14036</v>
      </c>
      <c r="C5471" s="18" t="s">
        <v>18152</v>
      </c>
      <c r="D5471" s="17" t="s">
        <v>14037</v>
      </c>
      <c r="E5471" s="18" t="s">
        <v>14038</v>
      </c>
      <c r="F5471" s="18" t="s">
        <v>14038</v>
      </c>
      <c r="G5471" s="17" t="s">
        <v>54</v>
      </c>
      <c r="H5471" s="21">
        <v>4343300</v>
      </c>
      <c r="I5471" s="20">
        <v>4343391.3043478206</v>
      </c>
      <c r="J5471" s="19">
        <v>4517100</v>
      </c>
      <c r="K5471" s="1"/>
      <c r="L5471" s="183"/>
      <c r="M5471" s="44" t="e">
        <f>VLOOKUP(#REF!,'[1]PL3 Danh muc đầy đủ'!$E$9:$X$9281,20,0)</f>
        <v>#REF!</v>
      </c>
      <c r="N5471" s="44" t="e">
        <f>M5471-#REF!</f>
        <v>#REF!</v>
      </c>
    </row>
    <row r="5472" spans="1:14" ht="36" x14ac:dyDescent="0.3">
      <c r="A5472" s="43">
        <v>5462</v>
      </c>
      <c r="B5472" s="17" t="s">
        <v>14039</v>
      </c>
      <c r="C5472" s="18" t="s">
        <v>18152</v>
      </c>
      <c r="D5472" s="17" t="s">
        <v>14040</v>
      </c>
      <c r="E5472" s="18" t="s">
        <v>14041</v>
      </c>
      <c r="F5472" s="18" t="s">
        <v>14041</v>
      </c>
      <c r="G5472" s="17" t="s">
        <v>54</v>
      </c>
      <c r="H5472" s="21">
        <v>4343300</v>
      </c>
      <c r="I5472" s="20">
        <v>4343391.3043478206</v>
      </c>
      <c r="J5472" s="19">
        <v>4517100</v>
      </c>
      <c r="K5472" s="1"/>
      <c r="L5472" s="183"/>
      <c r="M5472" s="44" t="e">
        <f>VLOOKUP(#REF!,'[1]PL3 Danh muc đầy đủ'!$E$9:$X$9281,20,0)</f>
        <v>#REF!</v>
      </c>
      <c r="N5472" s="44" t="e">
        <f>M5472-#REF!</f>
        <v>#REF!</v>
      </c>
    </row>
    <row r="5473" spans="1:14" ht="36" x14ac:dyDescent="0.3">
      <c r="A5473" s="43">
        <v>5463</v>
      </c>
      <c r="B5473" s="17" t="s">
        <v>14042</v>
      </c>
      <c r="C5473" s="18" t="s">
        <v>18152</v>
      </c>
      <c r="D5473" s="17" t="s">
        <v>14043</v>
      </c>
      <c r="E5473" s="18" t="s">
        <v>14044</v>
      </c>
      <c r="F5473" s="18" t="s">
        <v>14044</v>
      </c>
      <c r="G5473" s="17" t="s">
        <v>54</v>
      </c>
      <c r="H5473" s="21">
        <v>4343300</v>
      </c>
      <c r="I5473" s="20">
        <v>4343391.3043478206</v>
      </c>
      <c r="J5473" s="19">
        <v>4517100</v>
      </c>
      <c r="K5473" s="1"/>
      <c r="L5473" s="183"/>
      <c r="M5473" s="44" t="e">
        <f>VLOOKUP(#REF!,'[1]PL3 Danh muc đầy đủ'!$E$9:$X$9281,20,0)</f>
        <v>#REF!</v>
      </c>
      <c r="N5473" s="44" t="e">
        <f>M5473-#REF!</f>
        <v>#REF!</v>
      </c>
    </row>
    <row r="5474" spans="1:14" ht="36" x14ac:dyDescent="0.3">
      <c r="A5474" s="43">
        <v>5464</v>
      </c>
      <c r="B5474" s="17" t="s">
        <v>14045</v>
      </c>
      <c r="C5474" s="18" t="s">
        <v>18152</v>
      </c>
      <c r="D5474" s="17" t="s">
        <v>14046</v>
      </c>
      <c r="E5474" s="18" t="s">
        <v>14047</v>
      </c>
      <c r="F5474" s="18" t="s">
        <v>14047</v>
      </c>
      <c r="G5474" s="17" t="s">
        <v>54</v>
      </c>
      <c r="H5474" s="21">
        <v>4343300</v>
      </c>
      <c r="I5474" s="20">
        <v>4343391.3043478206</v>
      </c>
      <c r="J5474" s="19">
        <v>4517100</v>
      </c>
      <c r="K5474" s="1"/>
      <c r="L5474" s="183"/>
      <c r="M5474" s="44" t="e">
        <f>VLOOKUP(#REF!,'[1]PL3 Danh muc đầy đủ'!$E$9:$X$9281,20,0)</f>
        <v>#REF!</v>
      </c>
      <c r="N5474" s="44" t="e">
        <f>M5474-#REF!</f>
        <v>#REF!</v>
      </c>
    </row>
    <row r="5475" spans="1:14" ht="36" x14ac:dyDescent="0.3">
      <c r="A5475" s="43">
        <v>5465</v>
      </c>
      <c r="B5475" s="17" t="s">
        <v>14048</v>
      </c>
      <c r="C5475" s="18" t="s">
        <v>18152</v>
      </c>
      <c r="D5475" s="17" t="s">
        <v>14049</v>
      </c>
      <c r="E5475" s="18" t="s">
        <v>14050</v>
      </c>
      <c r="F5475" s="18" t="s">
        <v>14050</v>
      </c>
      <c r="G5475" s="17" t="s">
        <v>54</v>
      </c>
      <c r="H5475" s="21">
        <v>4343300</v>
      </c>
      <c r="I5475" s="20">
        <v>4343391.3043478206</v>
      </c>
      <c r="J5475" s="19">
        <v>4517100</v>
      </c>
      <c r="K5475" s="1"/>
      <c r="L5475" s="183"/>
      <c r="M5475" s="44" t="e">
        <f>VLOOKUP(#REF!,'[1]PL3 Danh muc đầy đủ'!$E$9:$X$9281,20,0)</f>
        <v>#REF!</v>
      </c>
      <c r="N5475" s="44" t="e">
        <f>M5475-#REF!</f>
        <v>#REF!</v>
      </c>
    </row>
    <row r="5476" spans="1:14" ht="36" x14ac:dyDescent="0.3">
      <c r="A5476" s="43">
        <v>5466</v>
      </c>
      <c r="B5476" s="17" t="s">
        <v>14051</v>
      </c>
      <c r="C5476" s="18" t="s">
        <v>18152</v>
      </c>
      <c r="D5476" s="17" t="s">
        <v>14052</v>
      </c>
      <c r="E5476" s="18" t="s">
        <v>14053</v>
      </c>
      <c r="F5476" s="18" t="s">
        <v>14053</v>
      </c>
      <c r="G5476" s="17" t="s">
        <v>54</v>
      </c>
      <c r="H5476" s="21">
        <v>4343300</v>
      </c>
      <c r="I5476" s="20">
        <v>4343391.3043478206</v>
      </c>
      <c r="J5476" s="19">
        <v>4517100</v>
      </c>
      <c r="K5476" s="1"/>
      <c r="L5476" s="183"/>
      <c r="M5476" s="44" t="e">
        <f>VLOOKUP(#REF!,'[1]PL3 Danh muc đầy đủ'!$E$9:$X$9281,20,0)</f>
        <v>#REF!</v>
      </c>
      <c r="N5476" s="44" t="e">
        <f>M5476-#REF!</f>
        <v>#REF!</v>
      </c>
    </row>
    <row r="5477" spans="1:14" ht="36" x14ac:dyDescent="0.3">
      <c r="A5477" s="43">
        <v>5467</v>
      </c>
      <c r="B5477" s="17" t="s">
        <v>14054</v>
      </c>
      <c r="C5477" s="18" t="s">
        <v>18152</v>
      </c>
      <c r="D5477" s="17" t="s">
        <v>14055</v>
      </c>
      <c r="E5477" s="18" t="s">
        <v>14056</v>
      </c>
      <c r="F5477" s="18" t="s">
        <v>14056</v>
      </c>
      <c r="G5477" s="17" t="s">
        <v>54</v>
      </c>
      <c r="H5477" s="21">
        <v>4343300</v>
      </c>
      <c r="I5477" s="20">
        <v>4343391.3043478206</v>
      </c>
      <c r="J5477" s="19">
        <v>4517100</v>
      </c>
      <c r="K5477" s="1"/>
      <c r="L5477" s="183"/>
      <c r="M5477" s="44" t="e">
        <f>VLOOKUP(#REF!,'[1]PL3 Danh muc đầy đủ'!$E$9:$X$9281,20,0)</f>
        <v>#REF!</v>
      </c>
      <c r="N5477" s="44" t="e">
        <f>M5477-#REF!</f>
        <v>#REF!</v>
      </c>
    </row>
    <row r="5478" spans="1:14" ht="36" x14ac:dyDescent="0.3">
      <c r="A5478" s="43">
        <v>5468</v>
      </c>
      <c r="B5478" s="17" t="s">
        <v>14057</v>
      </c>
      <c r="C5478" s="18" t="s">
        <v>18152</v>
      </c>
      <c r="D5478" s="17" t="s">
        <v>14058</v>
      </c>
      <c r="E5478" s="18" t="s">
        <v>14059</v>
      </c>
      <c r="F5478" s="18" t="s">
        <v>14059</v>
      </c>
      <c r="G5478" s="17" t="s">
        <v>24</v>
      </c>
      <c r="H5478" s="21">
        <v>2913900</v>
      </c>
      <c r="I5478" s="20">
        <v>2913913.0434782607</v>
      </c>
      <c r="J5478" s="19">
        <v>3030400</v>
      </c>
      <c r="K5478" s="1"/>
      <c r="L5478" s="183"/>
      <c r="M5478" s="44" t="e">
        <f>VLOOKUP(#REF!,'[1]PL3 Danh muc đầy đủ'!$E$9:$X$9281,20,0)</f>
        <v>#REF!</v>
      </c>
      <c r="N5478" s="44" t="e">
        <f>M5478-#REF!</f>
        <v>#REF!</v>
      </c>
    </row>
    <row r="5479" spans="1:14" ht="36" x14ac:dyDescent="0.3">
      <c r="A5479" s="43">
        <v>5469</v>
      </c>
      <c r="B5479" s="17" t="s">
        <v>14060</v>
      </c>
      <c r="C5479" s="18" t="s">
        <v>18152</v>
      </c>
      <c r="D5479" s="17" t="s">
        <v>14061</v>
      </c>
      <c r="E5479" s="18" t="s">
        <v>14062</v>
      </c>
      <c r="F5479" s="18" t="s">
        <v>14062</v>
      </c>
      <c r="G5479" s="17" t="s">
        <v>24</v>
      </c>
      <c r="H5479" s="21">
        <v>2913900</v>
      </c>
      <c r="I5479" s="20">
        <v>2913913.0434782607</v>
      </c>
      <c r="J5479" s="19">
        <v>3030400</v>
      </c>
      <c r="K5479" s="1"/>
      <c r="L5479" s="183"/>
      <c r="M5479" s="44" t="e">
        <f>VLOOKUP(#REF!,'[1]PL3 Danh muc đầy đủ'!$E$9:$X$9281,20,0)</f>
        <v>#REF!</v>
      </c>
      <c r="N5479" s="44" t="e">
        <f>M5479-#REF!</f>
        <v>#REF!</v>
      </c>
    </row>
    <row r="5480" spans="1:14" ht="36" x14ac:dyDescent="0.3">
      <c r="A5480" s="43">
        <v>5470</v>
      </c>
      <c r="B5480" s="17" t="s">
        <v>14063</v>
      </c>
      <c r="C5480" s="18" t="s">
        <v>18152</v>
      </c>
      <c r="D5480" s="17" t="s">
        <v>14064</v>
      </c>
      <c r="E5480" s="18" t="s">
        <v>14065</v>
      </c>
      <c r="F5480" s="18" t="s">
        <v>14065</v>
      </c>
      <c r="G5480" s="17" t="s">
        <v>24</v>
      </c>
      <c r="H5480" s="21">
        <v>2913900</v>
      </c>
      <c r="I5480" s="20">
        <v>2913913.0434782607</v>
      </c>
      <c r="J5480" s="19">
        <v>3030400</v>
      </c>
      <c r="K5480" s="1"/>
      <c r="L5480" s="183"/>
      <c r="M5480" s="44" t="e">
        <f>VLOOKUP(#REF!,'[1]PL3 Danh muc đầy đủ'!$E$9:$X$9281,20,0)</f>
        <v>#REF!</v>
      </c>
      <c r="N5480" s="44" t="e">
        <f>M5480-#REF!</f>
        <v>#REF!</v>
      </c>
    </row>
    <row r="5481" spans="1:14" ht="36" x14ac:dyDescent="0.3">
      <c r="A5481" s="43">
        <v>5471</v>
      </c>
      <c r="B5481" s="17" t="s">
        <v>14066</v>
      </c>
      <c r="C5481" s="18" t="s">
        <v>18152</v>
      </c>
      <c r="D5481" s="17" t="s">
        <v>14067</v>
      </c>
      <c r="E5481" s="18" t="s">
        <v>14068</v>
      </c>
      <c r="F5481" s="18" t="s">
        <v>14068</v>
      </c>
      <c r="G5481" s="17" t="s">
        <v>24</v>
      </c>
      <c r="H5481" s="21">
        <v>2913900</v>
      </c>
      <c r="I5481" s="20">
        <v>2913913.0434782607</v>
      </c>
      <c r="J5481" s="19">
        <v>3030400</v>
      </c>
      <c r="K5481" s="1"/>
      <c r="L5481" s="183"/>
      <c r="M5481" s="44" t="e">
        <f>VLOOKUP(#REF!,'[1]PL3 Danh muc đầy đủ'!$E$9:$X$9281,20,0)</f>
        <v>#REF!</v>
      </c>
      <c r="N5481" s="44" t="e">
        <f>M5481-#REF!</f>
        <v>#REF!</v>
      </c>
    </row>
    <row r="5482" spans="1:14" ht="72" x14ac:dyDescent="0.3">
      <c r="A5482" s="43">
        <v>5472</v>
      </c>
      <c r="B5482" s="17" t="s">
        <v>14069</v>
      </c>
      <c r="C5482" s="18" t="s">
        <v>18152</v>
      </c>
      <c r="D5482" s="17" t="s">
        <v>14070</v>
      </c>
      <c r="E5482" s="18" t="s">
        <v>16993</v>
      </c>
      <c r="F5482" s="18" t="s">
        <v>16993</v>
      </c>
      <c r="G5482" s="17" t="s">
        <v>24</v>
      </c>
      <c r="H5482" s="21">
        <v>2913900</v>
      </c>
      <c r="I5482" s="20">
        <v>2913913.0434782607</v>
      </c>
      <c r="J5482" s="19">
        <v>3030400</v>
      </c>
      <c r="K5482" s="1"/>
      <c r="L5482" s="183"/>
      <c r="M5482" s="44" t="e">
        <f>VLOOKUP(#REF!,'[1]PL3 Danh muc đầy đủ'!$E$9:$X$9281,20,0)</f>
        <v>#REF!</v>
      </c>
      <c r="N5482" s="44" t="e">
        <f>M5482-#REF!</f>
        <v>#REF!</v>
      </c>
    </row>
    <row r="5483" spans="1:14" ht="54" x14ac:dyDescent="0.3">
      <c r="A5483" s="43">
        <v>5473</v>
      </c>
      <c r="B5483" s="17" t="s">
        <v>18368</v>
      </c>
      <c r="C5483" s="18" t="s">
        <v>18152</v>
      </c>
      <c r="D5483" s="17" t="s">
        <v>18539</v>
      </c>
      <c r="E5483" s="18" t="s">
        <v>18700</v>
      </c>
      <c r="F5483" s="18" t="s">
        <v>18700</v>
      </c>
      <c r="G5483" s="17" t="s">
        <v>24</v>
      </c>
      <c r="H5483" s="21">
        <v>2913900</v>
      </c>
      <c r="I5483" s="20">
        <v>2913913.0434782607</v>
      </c>
      <c r="J5483" s="19">
        <v>3030400</v>
      </c>
      <c r="K5483" s="18"/>
      <c r="L5483" s="184"/>
      <c r="M5483" s="44" t="e">
        <f>VLOOKUP(#REF!,'[1]PL3 Danh muc đầy đủ'!$E$9:$X$9281,20,0)</f>
        <v>#REF!</v>
      </c>
      <c r="N5483" s="44" t="e">
        <f>M5483-#REF!</f>
        <v>#REF!</v>
      </c>
    </row>
    <row r="5484" spans="1:14" ht="36" x14ac:dyDescent="0.3">
      <c r="A5484" s="43">
        <v>5474</v>
      </c>
      <c r="B5484" s="17" t="s">
        <v>18387</v>
      </c>
      <c r="C5484" s="18" t="s">
        <v>18152</v>
      </c>
      <c r="D5484" s="17" t="s">
        <v>18558</v>
      </c>
      <c r="E5484" s="18" t="s">
        <v>18719</v>
      </c>
      <c r="F5484" s="18" t="s">
        <v>18719</v>
      </c>
      <c r="G5484" s="17" t="s">
        <v>24</v>
      </c>
      <c r="H5484" s="21">
        <v>2913900</v>
      </c>
      <c r="I5484" s="20">
        <v>2913913.0434782607</v>
      </c>
      <c r="J5484" s="19">
        <v>3030400</v>
      </c>
      <c r="K5484" s="18"/>
      <c r="L5484" s="184"/>
      <c r="M5484" s="44" t="e">
        <f>VLOOKUP(#REF!,'[1]PL3 Danh muc đầy đủ'!$E$9:$X$9281,20,0)</f>
        <v>#REF!</v>
      </c>
      <c r="N5484" s="44" t="e">
        <f>M5484-#REF!</f>
        <v>#REF!</v>
      </c>
    </row>
    <row r="5485" spans="1:14" ht="36" x14ac:dyDescent="0.3">
      <c r="A5485" s="43">
        <v>5475</v>
      </c>
      <c r="B5485" s="17" t="s">
        <v>14071</v>
      </c>
      <c r="C5485" s="18" t="s">
        <v>18152</v>
      </c>
      <c r="D5485" s="17" t="s">
        <v>14072</v>
      </c>
      <c r="E5485" s="18" t="s">
        <v>14073</v>
      </c>
      <c r="F5485" s="18" t="s">
        <v>14073</v>
      </c>
      <c r="G5485" s="17" t="s">
        <v>24</v>
      </c>
      <c r="H5485" s="21">
        <v>2913900</v>
      </c>
      <c r="I5485" s="20">
        <v>2913913.0434782607</v>
      </c>
      <c r="J5485" s="19">
        <v>3030400</v>
      </c>
      <c r="K5485" s="1"/>
      <c r="L5485" s="183"/>
      <c r="M5485" s="44" t="e">
        <f>VLOOKUP(#REF!,'[1]PL3 Danh muc đầy đủ'!$E$9:$X$9281,20,0)</f>
        <v>#REF!</v>
      </c>
      <c r="N5485" s="44" t="e">
        <f>M5485-#REF!</f>
        <v>#REF!</v>
      </c>
    </row>
    <row r="5486" spans="1:14" ht="36" x14ac:dyDescent="0.3">
      <c r="A5486" s="43">
        <v>5476</v>
      </c>
      <c r="B5486" s="17" t="s">
        <v>18332</v>
      </c>
      <c r="C5486" s="18" t="s">
        <v>18152</v>
      </c>
      <c r="D5486" s="17" t="s">
        <v>18503</v>
      </c>
      <c r="E5486" s="18" t="s">
        <v>18665</v>
      </c>
      <c r="F5486" s="18" t="s">
        <v>18665</v>
      </c>
      <c r="G5486" s="17" t="s">
        <v>24</v>
      </c>
      <c r="H5486" s="21">
        <v>2913900</v>
      </c>
      <c r="I5486" s="20">
        <v>2913913.0434782607</v>
      </c>
      <c r="J5486" s="19">
        <v>3030400</v>
      </c>
      <c r="K5486" s="18"/>
      <c r="L5486" s="184"/>
      <c r="M5486" s="44" t="e">
        <f>VLOOKUP(#REF!,'[1]PL3 Danh muc đầy đủ'!$E$9:$X$9281,20,0)</f>
        <v>#REF!</v>
      </c>
      <c r="N5486" s="44" t="e">
        <f>M5486-#REF!</f>
        <v>#REF!</v>
      </c>
    </row>
    <row r="5487" spans="1:14" ht="54" x14ac:dyDescent="0.3">
      <c r="A5487" s="43">
        <v>5477</v>
      </c>
      <c r="B5487" s="17" t="s">
        <v>18333</v>
      </c>
      <c r="C5487" s="18" t="s">
        <v>18152</v>
      </c>
      <c r="D5487" s="17" t="s">
        <v>18504</v>
      </c>
      <c r="E5487" s="18" t="s">
        <v>18666</v>
      </c>
      <c r="F5487" s="18" t="s">
        <v>18666</v>
      </c>
      <c r="G5487" s="17" t="s">
        <v>24</v>
      </c>
      <c r="H5487" s="21">
        <v>2913900</v>
      </c>
      <c r="I5487" s="20">
        <v>2913913.0434782607</v>
      </c>
      <c r="J5487" s="19">
        <v>3030400</v>
      </c>
      <c r="K5487" s="18"/>
      <c r="L5487" s="184"/>
      <c r="M5487" s="44" t="e">
        <f>VLOOKUP(#REF!,'[1]PL3 Danh muc đầy đủ'!$E$9:$X$9281,20,0)</f>
        <v>#REF!</v>
      </c>
      <c r="N5487" s="44" t="e">
        <f>M5487-#REF!</f>
        <v>#REF!</v>
      </c>
    </row>
    <row r="5488" spans="1:14" ht="36" x14ac:dyDescent="0.3">
      <c r="A5488" s="43">
        <v>5478</v>
      </c>
      <c r="B5488" s="17" t="s">
        <v>14074</v>
      </c>
      <c r="C5488" s="18" t="s">
        <v>18152</v>
      </c>
      <c r="D5488" s="17" t="s">
        <v>14075</v>
      </c>
      <c r="E5488" s="18" t="s">
        <v>14076</v>
      </c>
      <c r="F5488" s="18" t="s">
        <v>14076</v>
      </c>
      <c r="G5488" s="17" t="s">
        <v>24</v>
      </c>
      <c r="H5488" s="21">
        <v>2913900</v>
      </c>
      <c r="I5488" s="20">
        <v>2913913.0434782607</v>
      </c>
      <c r="J5488" s="19">
        <v>3030400</v>
      </c>
      <c r="K5488" s="1"/>
      <c r="L5488" s="183"/>
      <c r="M5488" s="44" t="e">
        <f>VLOOKUP(#REF!,'[1]PL3 Danh muc đầy đủ'!$E$9:$X$9281,20,0)</f>
        <v>#REF!</v>
      </c>
      <c r="N5488" s="44" t="e">
        <f>M5488-#REF!</f>
        <v>#REF!</v>
      </c>
    </row>
    <row r="5489" spans="1:14" ht="36" x14ac:dyDescent="0.3">
      <c r="A5489" s="43">
        <v>5479</v>
      </c>
      <c r="B5489" s="17" t="s">
        <v>14077</v>
      </c>
      <c r="C5489" s="18" t="s">
        <v>18152</v>
      </c>
      <c r="D5489" s="17" t="s">
        <v>14078</v>
      </c>
      <c r="E5489" s="18" t="s">
        <v>14079</v>
      </c>
      <c r="F5489" s="18" t="s">
        <v>14079</v>
      </c>
      <c r="G5489" s="17" t="s">
        <v>24</v>
      </c>
      <c r="H5489" s="21">
        <v>2913900</v>
      </c>
      <c r="I5489" s="20">
        <v>2913913.0434782607</v>
      </c>
      <c r="J5489" s="19">
        <v>3030400</v>
      </c>
      <c r="K5489" s="1"/>
      <c r="L5489" s="183"/>
      <c r="M5489" s="44" t="e">
        <f>VLOOKUP(#REF!,'[1]PL3 Danh muc đầy đủ'!$E$9:$X$9281,20,0)</f>
        <v>#REF!</v>
      </c>
      <c r="N5489" s="44" t="e">
        <f>M5489-#REF!</f>
        <v>#REF!</v>
      </c>
    </row>
    <row r="5490" spans="1:14" ht="36" x14ac:dyDescent="0.3">
      <c r="A5490" s="43">
        <v>5480</v>
      </c>
      <c r="B5490" s="17" t="s">
        <v>14080</v>
      </c>
      <c r="C5490" s="18" t="s">
        <v>18152</v>
      </c>
      <c r="D5490" s="17" t="s">
        <v>14081</v>
      </c>
      <c r="E5490" s="18" t="s">
        <v>14082</v>
      </c>
      <c r="F5490" s="18" t="s">
        <v>14082</v>
      </c>
      <c r="G5490" s="17" t="s">
        <v>24</v>
      </c>
      <c r="H5490" s="21">
        <v>2913900</v>
      </c>
      <c r="I5490" s="20">
        <v>2913913.0434782607</v>
      </c>
      <c r="J5490" s="19">
        <v>3030400</v>
      </c>
      <c r="K5490" s="1"/>
      <c r="L5490" s="183"/>
      <c r="M5490" s="44" t="e">
        <f>VLOOKUP(#REF!,'[1]PL3 Danh muc đầy đủ'!$E$9:$X$9281,20,0)</f>
        <v>#REF!</v>
      </c>
      <c r="N5490" s="44" t="e">
        <f>M5490-#REF!</f>
        <v>#REF!</v>
      </c>
    </row>
    <row r="5491" spans="1:14" ht="36" x14ac:dyDescent="0.3">
      <c r="A5491" s="43">
        <v>5481</v>
      </c>
      <c r="B5491" s="17" t="s">
        <v>14083</v>
      </c>
      <c r="C5491" s="18" t="s">
        <v>18155</v>
      </c>
      <c r="D5491" s="17" t="s">
        <v>14084</v>
      </c>
      <c r="E5491" s="18" t="s">
        <v>16994</v>
      </c>
      <c r="F5491" s="18" t="s">
        <v>16994</v>
      </c>
      <c r="G5491" s="17"/>
      <c r="H5491" s="21">
        <v>16000</v>
      </c>
      <c r="I5491" s="20">
        <v>16052.173913043476</v>
      </c>
      <c r="J5491" s="19">
        <v>16600</v>
      </c>
      <c r="K5491" s="1"/>
      <c r="L5491" s="183"/>
      <c r="M5491" s="44" t="e">
        <f>VLOOKUP(#REF!,'[1]PL3 Danh muc đầy đủ'!$E$9:$X$9281,20,0)</f>
        <v>#REF!</v>
      </c>
      <c r="N5491" s="44" t="e">
        <f>M5491-#REF!</f>
        <v>#REF!</v>
      </c>
    </row>
    <row r="5492" spans="1:14" ht="36" x14ac:dyDescent="0.3">
      <c r="A5492" s="43">
        <v>5482</v>
      </c>
      <c r="B5492" s="17" t="s">
        <v>14085</v>
      </c>
      <c r="C5492" s="18" t="s">
        <v>18155</v>
      </c>
      <c r="D5492" s="17" t="s">
        <v>14086</v>
      </c>
      <c r="E5492" s="18" t="s">
        <v>14087</v>
      </c>
      <c r="F5492" s="18" t="s">
        <v>14087</v>
      </c>
      <c r="G5492" s="17"/>
      <c r="H5492" s="21">
        <v>381000</v>
      </c>
      <c r="I5492" s="20">
        <v>381043.47826086951</v>
      </c>
      <c r="J5492" s="19">
        <v>396200</v>
      </c>
      <c r="K5492" s="1"/>
      <c r="L5492" s="183"/>
      <c r="M5492" s="44" t="e">
        <f>VLOOKUP(#REF!,'[1]PL3 Danh muc đầy đủ'!$E$9:$X$9281,20,0)</f>
        <v>#REF!</v>
      </c>
      <c r="N5492" s="44" t="e">
        <f>M5492-#REF!</f>
        <v>#REF!</v>
      </c>
    </row>
    <row r="5493" spans="1:14" ht="36" x14ac:dyDescent="0.3">
      <c r="A5493" s="43">
        <v>5483</v>
      </c>
      <c r="B5493" s="17" t="s">
        <v>14088</v>
      </c>
      <c r="C5493" s="18" t="s">
        <v>18155</v>
      </c>
      <c r="D5493" s="17" t="s">
        <v>14089</v>
      </c>
      <c r="E5493" s="18" t="s">
        <v>14090</v>
      </c>
      <c r="F5493" s="18" t="s">
        <v>14090</v>
      </c>
      <c r="G5493" s="17"/>
      <c r="H5493" s="21">
        <v>1046300</v>
      </c>
      <c r="I5493" s="20">
        <v>1046391.3043478261</v>
      </c>
      <c r="J5493" s="19">
        <v>1088200</v>
      </c>
      <c r="K5493" s="1"/>
      <c r="L5493" s="183"/>
      <c r="M5493" s="44" t="e">
        <f>VLOOKUP(#REF!,'[1]PL3 Danh muc đầy đủ'!$E$9:$X$9281,20,0)</f>
        <v>#REF!</v>
      </c>
      <c r="N5493" s="44" t="e">
        <f>M5493-#REF!</f>
        <v>#REF!</v>
      </c>
    </row>
    <row r="5494" spans="1:14" ht="54" x14ac:dyDescent="0.3">
      <c r="A5494" s="43">
        <v>5484</v>
      </c>
      <c r="B5494" s="17" t="s">
        <v>14091</v>
      </c>
      <c r="C5494" s="18" t="s">
        <v>18155</v>
      </c>
      <c r="D5494" s="17" t="s">
        <v>14092</v>
      </c>
      <c r="E5494" s="18" t="s">
        <v>14093</v>
      </c>
      <c r="F5494" s="18" t="s">
        <v>14093</v>
      </c>
      <c r="G5494" s="17"/>
      <c r="H5494" s="21">
        <v>1201700</v>
      </c>
      <c r="I5494" s="20">
        <v>1201739.1304347827</v>
      </c>
      <c r="J5494" s="19">
        <v>1249800</v>
      </c>
      <c r="K5494" s="1"/>
      <c r="L5494" s="183"/>
      <c r="M5494" s="44" t="e">
        <f>VLOOKUP(#REF!,'[1]PL3 Danh muc đầy đủ'!$E$9:$X$9281,20,0)</f>
        <v>#REF!</v>
      </c>
      <c r="N5494" s="44" t="e">
        <f>M5494-#REF!</f>
        <v>#REF!</v>
      </c>
    </row>
    <row r="5495" spans="1:14" ht="36" x14ac:dyDescent="0.3">
      <c r="A5495" s="43">
        <v>5485</v>
      </c>
      <c r="B5495" s="17" t="s">
        <v>14094</v>
      </c>
      <c r="C5495" s="18" t="s">
        <v>18155</v>
      </c>
      <c r="D5495" s="17" t="s">
        <v>14095</v>
      </c>
      <c r="E5495" s="18" t="s">
        <v>16995</v>
      </c>
      <c r="F5495" s="18" t="s">
        <v>16995</v>
      </c>
      <c r="G5495" s="17"/>
      <c r="H5495" s="21">
        <v>148400</v>
      </c>
      <c r="I5495" s="20">
        <v>148486.95652173916</v>
      </c>
      <c r="J5495" s="19">
        <v>154400</v>
      </c>
      <c r="K5495" s="1"/>
      <c r="L5495" s="183"/>
      <c r="M5495" s="44" t="e">
        <f>VLOOKUP(#REF!,'[1]PL3 Danh muc đầy đủ'!$E$9:$X$9281,20,0)</f>
        <v>#REF!</v>
      </c>
      <c r="N5495" s="44" t="e">
        <f>M5495-#REF!</f>
        <v>#REF!</v>
      </c>
    </row>
    <row r="5496" spans="1:14" ht="36" x14ac:dyDescent="0.3">
      <c r="A5496" s="43">
        <v>5486</v>
      </c>
      <c r="B5496" s="17" t="s">
        <v>14096</v>
      </c>
      <c r="C5496" s="18" t="s">
        <v>18155</v>
      </c>
      <c r="D5496" s="17" t="s">
        <v>14097</v>
      </c>
      <c r="E5496" s="18" t="s">
        <v>14098</v>
      </c>
      <c r="F5496" s="18" t="s">
        <v>14098</v>
      </c>
      <c r="G5496" s="17"/>
      <c r="H5496" s="21">
        <v>272900</v>
      </c>
      <c r="I5496" s="20">
        <v>272904.34782608703</v>
      </c>
      <c r="J5496" s="19">
        <v>283800</v>
      </c>
      <c r="K5496" s="1"/>
      <c r="L5496" s="183"/>
      <c r="M5496" s="44" t="e">
        <f>VLOOKUP(#REF!,'[1]PL3 Danh muc đầy đủ'!$E$9:$X$9281,20,0)</f>
        <v>#REF!</v>
      </c>
      <c r="N5496" s="44" t="e">
        <f>M5496-#REF!</f>
        <v>#REF!</v>
      </c>
    </row>
    <row r="5497" spans="1:14" ht="18" x14ac:dyDescent="0.3">
      <c r="A5497" s="43">
        <v>5487</v>
      </c>
      <c r="B5497" s="17" t="s">
        <v>14099</v>
      </c>
      <c r="C5497" s="18" t="s">
        <v>18134</v>
      </c>
      <c r="D5497" s="17" t="s">
        <v>14100</v>
      </c>
      <c r="E5497" s="18" t="s">
        <v>14101</v>
      </c>
      <c r="F5497" s="18" t="s">
        <v>14101</v>
      </c>
      <c r="G5497" s="17"/>
      <c r="H5497" s="21">
        <v>272900</v>
      </c>
      <c r="I5497" s="20">
        <v>272904.34782608703</v>
      </c>
      <c r="J5497" s="19">
        <v>283800</v>
      </c>
      <c r="K5497" s="1"/>
      <c r="L5497" s="183"/>
      <c r="M5497" s="44" t="e">
        <f>VLOOKUP(#REF!,'[1]PL3 Danh muc đầy đủ'!$E$9:$X$9281,20,0)</f>
        <v>#REF!</v>
      </c>
      <c r="N5497" s="44" t="e">
        <f>M5497-#REF!</f>
        <v>#REF!</v>
      </c>
    </row>
    <row r="5498" spans="1:14" ht="36" x14ac:dyDescent="0.3">
      <c r="A5498" s="43">
        <v>5488</v>
      </c>
      <c r="B5498" s="17" t="s">
        <v>14102</v>
      </c>
      <c r="C5498" s="18" t="s">
        <v>18155</v>
      </c>
      <c r="D5498" s="17" t="s">
        <v>14103</v>
      </c>
      <c r="E5498" s="18" t="s">
        <v>14104</v>
      </c>
      <c r="F5498" s="18" t="s">
        <v>14104</v>
      </c>
      <c r="G5498" s="17"/>
      <c r="H5498" s="21">
        <v>148400</v>
      </c>
      <c r="I5498" s="20">
        <v>148486.95652173916</v>
      </c>
      <c r="J5498" s="19">
        <v>154400</v>
      </c>
      <c r="K5498" s="1"/>
      <c r="L5498" s="183"/>
      <c r="M5498" s="44" t="e">
        <f>VLOOKUP(#REF!,'[1]PL3 Danh muc đầy đủ'!$E$9:$X$9281,20,0)</f>
        <v>#REF!</v>
      </c>
      <c r="N5498" s="44" t="e">
        <f>M5498-#REF!</f>
        <v>#REF!</v>
      </c>
    </row>
    <row r="5499" spans="1:14" ht="72" x14ac:dyDescent="0.3">
      <c r="A5499" s="43">
        <v>5489</v>
      </c>
      <c r="B5499" s="17" t="s">
        <v>14105</v>
      </c>
      <c r="C5499" s="18" t="s">
        <v>18155</v>
      </c>
      <c r="D5499" s="17" t="s">
        <v>14106</v>
      </c>
      <c r="E5499" s="18" t="s">
        <v>16996</v>
      </c>
      <c r="F5499" s="18" t="s">
        <v>16996</v>
      </c>
      <c r="G5499" s="17"/>
      <c r="H5499" s="21">
        <v>110300</v>
      </c>
      <c r="I5499" s="20">
        <v>110347.82608695654</v>
      </c>
      <c r="J5499" s="19">
        <v>114700</v>
      </c>
      <c r="K5499" s="1"/>
      <c r="L5499" s="183"/>
      <c r="M5499" s="44" t="e">
        <f>VLOOKUP(#REF!,'[1]PL3 Danh muc đầy đủ'!$E$9:$X$9281,20,0)</f>
        <v>#REF!</v>
      </c>
      <c r="N5499" s="44" t="e">
        <f>M5499-#REF!</f>
        <v>#REF!</v>
      </c>
    </row>
    <row r="5500" spans="1:14" ht="72" x14ac:dyDescent="0.3">
      <c r="A5500" s="43">
        <v>5490</v>
      </c>
      <c r="B5500" s="17" t="s">
        <v>14107</v>
      </c>
      <c r="C5500" s="18" t="s">
        <v>18155</v>
      </c>
      <c r="D5500" s="17" t="s">
        <v>14108</v>
      </c>
      <c r="E5500" s="18" t="s">
        <v>16997</v>
      </c>
      <c r="F5500" s="18" t="s">
        <v>16997</v>
      </c>
      <c r="G5500" s="17"/>
      <c r="H5500" s="21">
        <v>110300</v>
      </c>
      <c r="I5500" s="20">
        <v>110347.82608695654</v>
      </c>
      <c r="J5500" s="19">
        <v>114700</v>
      </c>
      <c r="K5500" s="1"/>
      <c r="L5500" s="183"/>
      <c r="M5500" s="44" t="e">
        <f>VLOOKUP(#REF!,'[1]PL3 Danh muc đầy đủ'!$E$9:$X$9281,20,0)</f>
        <v>#REF!</v>
      </c>
      <c r="N5500" s="44" t="e">
        <f>M5500-#REF!</f>
        <v>#REF!</v>
      </c>
    </row>
    <row r="5501" spans="1:14" ht="36" x14ac:dyDescent="0.3">
      <c r="A5501" s="43">
        <v>5491</v>
      </c>
      <c r="B5501" s="17" t="s">
        <v>14109</v>
      </c>
      <c r="C5501" s="18" t="s">
        <v>18155</v>
      </c>
      <c r="D5501" s="17" t="s">
        <v>14110</v>
      </c>
      <c r="E5501" s="18" t="s">
        <v>14111</v>
      </c>
      <c r="F5501" s="18" t="s">
        <v>14111</v>
      </c>
      <c r="G5501" s="17"/>
      <c r="H5501" s="21">
        <v>87000</v>
      </c>
      <c r="I5501" s="20">
        <v>87092.173913043458</v>
      </c>
      <c r="J5501" s="19">
        <v>90500</v>
      </c>
      <c r="K5501" s="1"/>
      <c r="L5501" s="183"/>
      <c r="M5501" s="44" t="e">
        <f>VLOOKUP(#REF!,'[1]PL3 Danh muc đầy đủ'!$E$9:$X$9281,20,0)</f>
        <v>#REF!</v>
      </c>
      <c r="N5501" s="44" t="e">
        <f>M5501-#REF!</f>
        <v>#REF!</v>
      </c>
    </row>
    <row r="5502" spans="1:14" ht="36" x14ac:dyDescent="0.3">
      <c r="A5502" s="43">
        <v>5492</v>
      </c>
      <c r="B5502" s="17" t="s">
        <v>14112</v>
      </c>
      <c r="C5502" s="18" t="s">
        <v>18134</v>
      </c>
      <c r="D5502" s="17" t="s">
        <v>14113</v>
      </c>
      <c r="E5502" s="18" t="s">
        <v>14114</v>
      </c>
      <c r="F5502" s="18" t="s">
        <v>14114</v>
      </c>
      <c r="G5502" s="17"/>
      <c r="H5502" s="21">
        <v>87000</v>
      </c>
      <c r="I5502" s="20">
        <v>87092.173913043458</v>
      </c>
      <c r="J5502" s="19">
        <v>90500</v>
      </c>
      <c r="K5502" s="1"/>
      <c r="L5502" s="183"/>
      <c r="M5502" s="44" t="e">
        <f>VLOOKUP(#REF!,'[1]PL3 Danh muc đầy đủ'!$E$9:$X$9281,20,0)</f>
        <v>#REF!</v>
      </c>
      <c r="N5502" s="44" t="e">
        <f>M5502-#REF!</f>
        <v>#REF!</v>
      </c>
    </row>
    <row r="5503" spans="1:14" ht="36" x14ac:dyDescent="0.3">
      <c r="A5503" s="43">
        <v>5493</v>
      </c>
      <c r="B5503" s="17" t="s">
        <v>18303</v>
      </c>
      <c r="C5503" s="18" t="s">
        <v>18155</v>
      </c>
      <c r="D5503" s="17" t="s">
        <v>18474</v>
      </c>
      <c r="E5503" s="18" t="s">
        <v>18636</v>
      </c>
      <c r="F5503" s="18" t="s">
        <v>18636</v>
      </c>
      <c r="G5503" s="17"/>
      <c r="H5503" s="21">
        <v>248800</v>
      </c>
      <c r="I5503" s="20">
        <v>248834.78260869574</v>
      </c>
      <c r="J5503" s="19">
        <v>258700</v>
      </c>
      <c r="K5503" s="18"/>
      <c r="L5503" s="184"/>
      <c r="M5503" s="44" t="e">
        <f>VLOOKUP(#REF!,'[1]PL3 Danh muc đầy đủ'!$E$9:$X$9281,20,0)</f>
        <v>#REF!</v>
      </c>
      <c r="N5503" s="44" t="e">
        <f>M5503-#REF!</f>
        <v>#REF!</v>
      </c>
    </row>
    <row r="5504" spans="1:14" ht="36" x14ac:dyDescent="0.3">
      <c r="A5504" s="43">
        <v>5494</v>
      </c>
      <c r="B5504" s="17" t="s">
        <v>18305</v>
      </c>
      <c r="C5504" s="18" t="s">
        <v>18155</v>
      </c>
      <c r="D5504" s="17" t="s">
        <v>18476</v>
      </c>
      <c r="E5504" s="18" t="s">
        <v>18638</v>
      </c>
      <c r="F5504" s="18" t="s">
        <v>18638</v>
      </c>
      <c r="G5504" s="17"/>
      <c r="H5504" s="21">
        <v>248800</v>
      </c>
      <c r="I5504" s="20">
        <v>248834.78260869574</v>
      </c>
      <c r="J5504" s="19">
        <v>258700</v>
      </c>
      <c r="K5504" s="18"/>
      <c r="L5504" s="184"/>
      <c r="M5504" s="44" t="e">
        <f>VLOOKUP(#REF!,'[1]PL3 Danh muc đầy đủ'!$E$9:$X$9281,20,0)</f>
        <v>#REF!</v>
      </c>
      <c r="N5504" s="44" t="e">
        <f>M5504-#REF!</f>
        <v>#REF!</v>
      </c>
    </row>
    <row r="5505" spans="1:14" ht="36" x14ac:dyDescent="0.3">
      <c r="A5505" s="43">
        <v>5495</v>
      </c>
      <c r="B5505" s="17" t="s">
        <v>18304</v>
      </c>
      <c r="C5505" s="18" t="s">
        <v>18155</v>
      </c>
      <c r="D5505" s="17" t="s">
        <v>18475</v>
      </c>
      <c r="E5505" s="18" t="s">
        <v>18637</v>
      </c>
      <c r="F5505" s="18" t="s">
        <v>18637</v>
      </c>
      <c r="G5505" s="17"/>
      <c r="H5505" s="21">
        <v>248800</v>
      </c>
      <c r="I5505" s="20">
        <v>248834.78260869574</v>
      </c>
      <c r="J5505" s="19">
        <v>258700</v>
      </c>
      <c r="K5505" s="18"/>
      <c r="L5505" s="184"/>
      <c r="M5505" s="44" t="e">
        <f>VLOOKUP(#REF!,'[1]PL3 Danh muc đầy đủ'!$E$9:$X$9281,20,0)</f>
        <v>#REF!</v>
      </c>
      <c r="N5505" s="44" t="e">
        <f>M5505-#REF!</f>
        <v>#REF!</v>
      </c>
    </row>
    <row r="5506" spans="1:14" ht="36" x14ac:dyDescent="0.3">
      <c r="A5506" s="43">
        <v>5496</v>
      </c>
      <c r="B5506" s="17" t="s">
        <v>18379</v>
      </c>
      <c r="C5506" s="18" t="s">
        <v>18155</v>
      </c>
      <c r="D5506" s="17" t="s">
        <v>18550</v>
      </c>
      <c r="E5506" s="18" t="s">
        <v>18711</v>
      </c>
      <c r="F5506" s="18" t="s">
        <v>18711</v>
      </c>
      <c r="G5506" s="17">
        <v>0</v>
      </c>
      <c r="H5506" s="21">
        <v>248800</v>
      </c>
      <c r="I5506" s="20">
        <v>248834.78260869574</v>
      </c>
      <c r="J5506" s="19">
        <v>258700</v>
      </c>
      <c r="K5506" s="18"/>
      <c r="L5506" s="184"/>
      <c r="M5506" s="44" t="e">
        <f>VLOOKUP(#REF!,'[1]PL3 Danh muc đầy đủ'!$E$9:$X$9281,20,0)</f>
        <v>#REF!</v>
      </c>
      <c r="N5506" s="44" t="e">
        <f>M5506-#REF!</f>
        <v>#REF!</v>
      </c>
    </row>
    <row r="5507" spans="1:14" ht="36" x14ac:dyDescent="0.3">
      <c r="A5507" s="43">
        <v>5497</v>
      </c>
      <c r="B5507" s="17" t="s">
        <v>18380</v>
      </c>
      <c r="C5507" s="18" t="s">
        <v>18155</v>
      </c>
      <c r="D5507" s="17" t="s">
        <v>18551</v>
      </c>
      <c r="E5507" s="18" t="s">
        <v>18712</v>
      </c>
      <c r="F5507" s="18" t="s">
        <v>18712</v>
      </c>
      <c r="G5507" s="17">
        <v>0</v>
      </c>
      <c r="H5507" s="21">
        <v>248800</v>
      </c>
      <c r="I5507" s="20">
        <v>248834.78260869574</v>
      </c>
      <c r="J5507" s="19">
        <v>258700</v>
      </c>
      <c r="K5507" s="18"/>
      <c r="L5507" s="184"/>
      <c r="M5507" s="44" t="e">
        <f>VLOOKUP(#REF!,'[1]PL3 Danh muc đầy đủ'!$E$9:$X$9281,20,0)</f>
        <v>#REF!</v>
      </c>
      <c r="N5507" s="44" t="e">
        <f>M5507-#REF!</f>
        <v>#REF!</v>
      </c>
    </row>
    <row r="5508" spans="1:14" ht="18" x14ac:dyDescent="0.3">
      <c r="A5508" s="43">
        <v>5498</v>
      </c>
      <c r="B5508" s="17" t="s">
        <v>14115</v>
      </c>
      <c r="C5508" s="18" t="s">
        <v>18134</v>
      </c>
      <c r="D5508" s="17" t="s">
        <v>14116</v>
      </c>
      <c r="E5508" s="18" t="s">
        <v>14117</v>
      </c>
      <c r="F5508" s="18" t="s">
        <v>14117</v>
      </c>
      <c r="G5508" s="17"/>
      <c r="H5508" s="21">
        <v>248800</v>
      </c>
      <c r="I5508" s="20">
        <v>248834.78260869574</v>
      </c>
      <c r="J5508" s="19">
        <v>258700</v>
      </c>
      <c r="K5508" s="1"/>
      <c r="L5508" s="183"/>
      <c r="M5508" s="44" t="e">
        <f>VLOOKUP(#REF!,'[1]PL3 Danh muc đầy đủ'!$E$9:$X$9281,20,0)</f>
        <v>#REF!</v>
      </c>
      <c r="N5508" s="44" t="e">
        <f>M5508-#REF!</f>
        <v>#REF!</v>
      </c>
    </row>
    <row r="5509" spans="1:14" ht="54" x14ac:dyDescent="0.3">
      <c r="A5509" s="43">
        <v>5499</v>
      </c>
      <c r="B5509" s="17" t="s">
        <v>14118</v>
      </c>
      <c r="C5509" s="18" t="s">
        <v>18155</v>
      </c>
      <c r="D5509" s="17" t="s">
        <v>14119</v>
      </c>
      <c r="E5509" s="18" t="s">
        <v>16998</v>
      </c>
      <c r="F5509" s="18" t="s">
        <v>16998</v>
      </c>
      <c r="G5509" s="17"/>
      <c r="H5509" s="21">
        <v>60800</v>
      </c>
      <c r="I5509" s="20">
        <v>60801.739130434784</v>
      </c>
      <c r="J5509" s="19">
        <v>63200</v>
      </c>
      <c r="K5509" s="1"/>
      <c r="L5509" s="183"/>
      <c r="M5509" s="44" t="e">
        <f>VLOOKUP(#REF!,'[1]PL3 Danh muc đầy đủ'!$E$9:$X$9281,20,0)</f>
        <v>#REF!</v>
      </c>
      <c r="N5509" s="44" t="e">
        <f>M5509-#REF!</f>
        <v>#REF!</v>
      </c>
    </row>
    <row r="5510" spans="1:14" ht="72" x14ac:dyDescent="0.3">
      <c r="A5510" s="43">
        <v>5500</v>
      </c>
      <c r="B5510" s="17" t="s">
        <v>14120</v>
      </c>
      <c r="C5510" s="18" t="s">
        <v>18155</v>
      </c>
      <c r="D5510" s="17" t="s">
        <v>14121</v>
      </c>
      <c r="E5510" s="18" t="s">
        <v>16999</v>
      </c>
      <c r="F5510" s="18" t="s">
        <v>16999</v>
      </c>
      <c r="G5510" s="17"/>
      <c r="H5510" s="21">
        <v>60800</v>
      </c>
      <c r="I5510" s="20">
        <v>60801.739130434784</v>
      </c>
      <c r="J5510" s="19">
        <v>63200</v>
      </c>
      <c r="K5510" s="1"/>
      <c r="L5510" s="183"/>
      <c r="M5510" s="44" t="e">
        <f>VLOOKUP(#REF!,'[1]PL3 Danh muc đầy đủ'!$E$9:$X$9281,20,0)</f>
        <v>#REF!</v>
      </c>
      <c r="N5510" s="44" t="e">
        <f>M5510-#REF!</f>
        <v>#REF!</v>
      </c>
    </row>
    <row r="5511" spans="1:14" ht="54" x14ac:dyDescent="0.3">
      <c r="A5511" s="43">
        <v>5501</v>
      </c>
      <c r="B5511" s="17" t="s">
        <v>14122</v>
      </c>
      <c r="C5511" s="18" t="s">
        <v>18155</v>
      </c>
      <c r="D5511" s="17" t="s">
        <v>14123</v>
      </c>
      <c r="E5511" s="18" t="s">
        <v>14124</v>
      </c>
      <c r="F5511" s="18" t="s">
        <v>17891</v>
      </c>
      <c r="G5511" s="17"/>
      <c r="H5511" s="21">
        <v>481000</v>
      </c>
      <c r="I5511" s="20">
        <v>481043.47826086951</v>
      </c>
      <c r="J5511" s="19">
        <v>500200</v>
      </c>
      <c r="K5511" s="1" t="s">
        <v>14125</v>
      </c>
      <c r="L5511" s="183"/>
      <c r="M5511" s="44" t="e">
        <f>VLOOKUP(#REF!,'[1]PL3 Danh muc đầy đủ'!$E$9:$X$9281,20,0)</f>
        <v>#REF!</v>
      </c>
      <c r="N5511" s="44" t="e">
        <f>M5511-#REF!</f>
        <v>#REF!</v>
      </c>
    </row>
    <row r="5512" spans="1:14" ht="36" x14ac:dyDescent="0.3">
      <c r="A5512" s="43">
        <v>5502</v>
      </c>
      <c r="B5512" s="17" t="s">
        <v>14126</v>
      </c>
      <c r="C5512" s="18" t="s">
        <v>18155</v>
      </c>
      <c r="D5512" s="17" t="s">
        <v>14127</v>
      </c>
      <c r="E5512" s="18" t="s">
        <v>14128</v>
      </c>
      <c r="F5512" s="18" t="s">
        <v>14128</v>
      </c>
      <c r="G5512" s="17"/>
      <c r="H5512" s="21">
        <v>272900</v>
      </c>
      <c r="I5512" s="20">
        <v>272904.34782608703</v>
      </c>
      <c r="J5512" s="19">
        <v>283800</v>
      </c>
      <c r="K5512" s="1"/>
      <c r="L5512" s="183"/>
      <c r="M5512" s="44" t="e">
        <f>VLOOKUP(#REF!,'[1]PL3 Danh muc đầy đủ'!$E$9:$X$9281,20,0)</f>
        <v>#REF!</v>
      </c>
      <c r="N5512" s="44" t="e">
        <f>M5512-#REF!</f>
        <v>#REF!</v>
      </c>
    </row>
    <row r="5513" spans="1:14" ht="54" x14ac:dyDescent="0.3">
      <c r="A5513" s="43">
        <v>5503</v>
      </c>
      <c r="B5513" s="17" t="s">
        <v>14129</v>
      </c>
      <c r="C5513" s="18" t="s">
        <v>18155</v>
      </c>
      <c r="D5513" s="17" t="s">
        <v>14123</v>
      </c>
      <c r="E5513" s="18" t="s">
        <v>14124</v>
      </c>
      <c r="F5513" s="18" t="s">
        <v>17892</v>
      </c>
      <c r="G5513" s="17"/>
      <c r="H5513" s="21">
        <v>341000</v>
      </c>
      <c r="I5513" s="20">
        <v>341043.47826086951</v>
      </c>
      <c r="J5513" s="19">
        <v>354600</v>
      </c>
      <c r="K5513" s="1" t="s">
        <v>14125</v>
      </c>
      <c r="L5513" s="183"/>
      <c r="M5513" s="44" t="e">
        <f>VLOOKUP(#REF!,'[1]PL3 Danh muc đầy đủ'!$E$9:$X$9281,20,0)</f>
        <v>#REF!</v>
      </c>
      <c r="N5513" s="44" t="e">
        <f>M5513-#REF!</f>
        <v>#REF!</v>
      </c>
    </row>
    <row r="5514" spans="1:14" ht="36" x14ac:dyDescent="0.3">
      <c r="A5514" s="43">
        <v>5504</v>
      </c>
      <c r="B5514" s="17" t="s">
        <v>14130</v>
      </c>
      <c r="C5514" s="18" t="s">
        <v>18155</v>
      </c>
      <c r="D5514" s="17" t="s">
        <v>14131</v>
      </c>
      <c r="E5514" s="18" t="s">
        <v>14132</v>
      </c>
      <c r="F5514" s="18" t="s">
        <v>17894</v>
      </c>
      <c r="G5514" s="17"/>
      <c r="H5514" s="21">
        <v>248800</v>
      </c>
      <c r="I5514" s="20">
        <v>248834.78260869574</v>
      </c>
      <c r="J5514" s="19">
        <v>258700</v>
      </c>
      <c r="K5514" s="1" t="s">
        <v>14125</v>
      </c>
      <c r="L5514" s="183"/>
      <c r="M5514" s="44" t="e">
        <f>VLOOKUP(#REF!,'[1]PL3 Danh muc đầy đủ'!$E$9:$X$9281,20,0)</f>
        <v>#REF!</v>
      </c>
      <c r="N5514" s="44" t="e">
        <f>M5514-#REF!</f>
        <v>#REF!</v>
      </c>
    </row>
    <row r="5515" spans="1:14" ht="54" x14ac:dyDescent="0.3">
      <c r="A5515" s="43">
        <v>5505</v>
      </c>
      <c r="B5515" s="17" t="s">
        <v>14133</v>
      </c>
      <c r="C5515" s="18" t="s">
        <v>18155</v>
      </c>
      <c r="D5515" s="17" t="s">
        <v>14131</v>
      </c>
      <c r="E5515" s="18" t="s">
        <v>14132</v>
      </c>
      <c r="F5515" s="18" t="s">
        <v>17893</v>
      </c>
      <c r="G5515" s="17"/>
      <c r="H5515" s="21">
        <v>311000</v>
      </c>
      <c r="I5515" s="20">
        <v>311043.47826086951</v>
      </c>
      <c r="J5515" s="19">
        <v>323400</v>
      </c>
      <c r="K5515" s="1" t="s">
        <v>14125</v>
      </c>
      <c r="L5515" s="183"/>
      <c r="M5515" s="44" t="e">
        <f>VLOOKUP(#REF!,'[1]PL3 Danh muc đầy đủ'!$E$9:$X$9281,20,0)</f>
        <v>#REF!</v>
      </c>
      <c r="N5515" s="44" t="e">
        <f>M5515-#REF!</f>
        <v>#REF!</v>
      </c>
    </row>
    <row r="5516" spans="1:14" ht="72" x14ac:dyDescent="0.3">
      <c r="A5516" s="43">
        <v>5506</v>
      </c>
      <c r="B5516" s="17" t="s">
        <v>14134</v>
      </c>
      <c r="C5516" s="18" t="s">
        <v>18155</v>
      </c>
      <c r="D5516" s="17" t="s">
        <v>14135</v>
      </c>
      <c r="E5516" s="18" t="s">
        <v>17000</v>
      </c>
      <c r="F5516" s="18" t="s">
        <v>17000</v>
      </c>
      <c r="G5516" s="17"/>
      <c r="H5516" s="21">
        <v>24800</v>
      </c>
      <c r="I5516" s="20">
        <v>24883.47826086956</v>
      </c>
      <c r="J5516" s="19">
        <v>25800</v>
      </c>
      <c r="K5516" s="1"/>
      <c r="L5516" s="183"/>
      <c r="M5516" s="44" t="e">
        <f>VLOOKUP(#REF!,'[1]PL3 Danh muc đầy đủ'!$E$9:$X$9281,20,0)</f>
        <v>#REF!</v>
      </c>
      <c r="N5516" s="44" t="e">
        <f>M5516-#REF!</f>
        <v>#REF!</v>
      </c>
    </row>
    <row r="5517" spans="1:14" ht="54" x14ac:dyDescent="0.3">
      <c r="A5517" s="43">
        <v>5507</v>
      </c>
      <c r="B5517" s="17" t="s">
        <v>14136</v>
      </c>
      <c r="C5517" s="18" t="s">
        <v>18155</v>
      </c>
      <c r="D5517" s="17" t="s">
        <v>14137</v>
      </c>
      <c r="E5517" s="18" t="s">
        <v>14138</v>
      </c>
      <c r="F5517" s="18" t="s">
        <v>17895</v>
      </c>
      <c r="G5517" s="17"/>
      <c r="H5517" s="21">
        <v>24800</v>
      </c>
      <c r="I5517" s="20">
        <v>24883.47826086956</v>
      </c>
      <c r="J5517" s="19">
        <v>25800</v>
      </c>
      <c r="K5517" s="1"/>
      <c r="L5517" s="183"/>
      <c r="M5517" s="44" t="e">
        <f>VLOOKUP(#REF!,'[1]PL3 Danh muc đầy đủ'!$E$9:$X$9281,20,0)</f>
        <v>#REF!</v>
      </c>
      <c r="N5517" s="44" t="e">
        <f>M5517-#REF!</f>
        <v>#REF!</v>
      </c>
    </row>
    <row r="5518" spans="1:14" ht="72" x14ac:dyDescent="0.3">
      <c r="A5518" s="43">
        <v>5508</v>
      </c>
      <c r="B5518" s="17" t="s">
        <v>14139</v>
      </c>
      <c r="C5518" s="18" t="s">
        <v>18155</v>
      </c>
      <c r="D5518" s="17" t="s">
        <v>14140</v>
      </c>
      <c r="E5518" s="18" t="s">
        <v>17001</v>
      </c>
      <c r="F5518" s="18" t="s">
        <v>17001</v>
      </c>
      <c r="G5518" s="17"/>
      <c r="H5518" s="21">
        <v>22200</v>
      </c>
      <c r="I5518" s="20">
        <v>22273.043478260868</v>
      </c>
      <c r="J5518" s="19">
        <v>23100</v>
      </c>
      <c r="K5518" s="1"/>
      <c r="L5518" s="183"/>
      <c r="M5518" s="44" t="e">
        <f>VLOOKUP(#REF!,'[1]PL3 Danh muc đầy đủ'!$E$9:$X$9281,20,0)</f>
        <v>#REF!</v>
      </c>
      <c r="N5518" s="44" t="e">
        <f>M5518-#REF!</f>
        <v>#REF!</v>
      </c>
    </row>
    <row r="5519" spans="1:14" ht="54" x14ac:dyDescent="0.3">
      <c r="A5519" s="43">
        <v>5509</v>
      </c>
      <c r="B5519" s="17" t="s">
        <v>14141</v>
      </c>
      <c r="C5519" s="18" t="s">
        <v>18155</v>
      </c>
      <c r="D5519" s="17" t="s">
        <v>14137</v>
      </c>
      <c r="E5519" s="18" t="s">
        <v>14138</v>
      </c>
      <c r="F5519" s="18" t="s">
        <v>17896</v>
      </c>
      <c r="G5519" s="17"/>
      <c r="H5519" s="21">
        <v>22200</v>
      </c>
      <c r="I5519" s="20">
        <v>22273.043478260868</v>
      </c>
      <c r="J5519" s="19">
        <v>23100</v>
      </c>
      <c r="K5519" s="1"/>
      <c r="L5519" s="183"/>
      <c r="M5519" s="44" t="e">
        <f>VLOOKUP(#REF!,'[1]PL3 Danh muc đầy đủ'!$E$9:$X$9281,20,0)</f>
        <v>#REF!</v>
      </c>
      <c r="N5519" s="44" t="e">
        <f>M5519-#REF!</f>
        <v>#REF!</v>
      </c>
    </row>
    <row r="5520" spans="1:14" ht="36" x14ac:dyDescent="0.3">
      <c r="A5520" s="43">
        <v>5510</v>
      </c>
      <c r="B5520" s="17" t="s">
        <v>14142</v>
      </c>
      <c r="C5520" s="18" t="s">
        <v>18165</v>
      </c>
      <c r="D5520" s="17" t="s">
        <v>14143</v>
      </c>
      <c r="E5520" s="18" t="s">
        <v>14144</v>
      </c>
      <c r="F5520" s="18" t="s">
        <v>14144</v>
      </c>
      <c r="G5520" s="17"/>
      <c r="H5520" s="21">
        <v>42100</v>
      </c>
      <c r="I5520" s="20">
        <v>42139.130434782608</v>
      </c>
      <c r="J5520" s="19">
        <v>43800</v>
      </c>
      <c r="K5520" s="1"/>
      <c r="L5520" s="183"/>
      <c r="M5520" s="44" t="e">
        <f>VLOOKUP(#REF!,'[1]PL3 Danh muc đầy đủ'!$E$9:$X$9281,20,0)</f>
        <v>#REF!</v>
      </c>
      <c r="N5520" s="44" t="e">
        <f>M5520-#REF!</f>
        <v>#REF!</v>
      </c>
    </row>
    <row r="5521" spans="1:14" ht="36" x14ac:dyDescent="0.3">
      <c r="A5521" s="43">
        <v>5511</v>
      </c>
      <c r="B5521" s="17" t="s">
        <v>14145</v>
      </c>
      <c r="C5521" s="18" t="s">
        <v>18155</v>
      </c>
      <c r="D5521" s="17" t="s">
        <v>14146</v>
      </c>
      <c r="E5521" s="18" t="s">
        <v>17002</v>
      </c>
      <c r="F5521" s="18" t="s">
        <v>17002</v>
      </c>
      <c r="G5521" s="17"/>
      <c r="H5521" s="21">
        <v>42100</v>
      </c>
      <c r="I5521" s="20">
        <v>42139.130434782608</v>
      </c>
      <c r="J5521" s="19">
        <v>43800</v>
      </c>
      <c r="K5521" s="1"/>
      <c r="L5521" s="183"/>
      <c r="M5521" s="44" t="e">
        <f>VLOOKUP(#REF!,'[1]PL3 Danh muc đầy đủ'!$E$9:$X$9281,20,0)</f>
        <v>#REF!</v>
      </c>
      <c r="N5521" s="44" t="e">
        <f>M5521-#REF!</f>
        <v>#REF!</v>
      </c>
    </row>
    <row r="5522" spans="1:14" ht="36" x14ac:dyDescent="0.3">
      <c r="A5522" s="43">
        <v>5512</v>
      </c>
      <c r="B5522" s="17" t="s">
        <v>14147</v>
      </c>
      <c r="C5522" s="18" t="s">
        <v>18155</v>
      </c>
      <c r="D5522" s="17" t="s">
        <v>14148</v>
      </c>
      <c r="E5522" s="18" t="s">
        <v>17003</v>
      </c>
      <c r="F5522" s="18" t="s">
        <v>17003</v>
      </c>
      <c r="G5522" s="17"/>
      <c r="H5522" s="21">
        <v>42100</v>
      </c>
      <c r="I5522" s="20">
        <v>42139.130434782608</v>
      </c>
      <c r="J5522" s="19">
        <v>43800</v>
      </c>
      <c r="K5522" s="1"/>
      <c r="L5522" s="183"/>
      <c r="M5522" s="44" t="e">
        <f>VLOOKUP(#REF!,'[1]PL3 Danh muc đầy đủ'!$E$9:$X$9281,20,0)</f>
        <v>#REF!</v>
      </c>
      <c r="N5522" s="44" t="e">
        <f>M5522-#REF!</f>
        <v>#REF!</v>
      </c>
    </row>
    <row r="5523" spans="1:14" ht="36" x14ac:dyDescent="0.3">
      <c r="A5523" s="43">
        <v>5513</v>
      </c>
      <c r="B5523" s="17" t="s">
        <v>14149</v>
      </c>
      <c r="C5523" s="18" t="s">
        <v>18155</v>
      </c>
      <c r="D5523" s="17" t="s">
        <v>14150</v>
      </c>
      <c r="E5523" s="18" t="s">
        <v>17004</v>
      </c>
      <c r="F5523" s="18" t="s">
        <v>17004</v>
      </c>
      <c r="G5523" s="17"/>
      <c r="H5523" s="21">
        <v>42100</v>
      </c>
      <c r="I5523" s="20">
        <v>42139.130434782608</v>
      </c>
      <c r="J5523" s="19">
        <v>43800</v>
      </c>
      <c r="K5523" s="1"/>
      <c r="L5523" s="183"/>
      <c r="M5523" s="44" t="e">
        <f>VLOOKUP(#REF!,'[1]PL3 Danh muc đầy đủ'!$E$9:$X$9281,20,0)</f>
        <v>#REF!</v>
      </c>
      <c r="N5523" s="44" t="e">
        <f>M5523-#REF!</f>
        <v>#REF!</v>
      </c>
    </row>
    <row r="5524" spans="1:14" ht="36" x14ac:dyDescent="0.3">
      <c r="A5524" s="43">
        <v>5514</v>
      </c>
      <c r="B5524" s="17" t="s">
        <v>14151</v>
      </c>
      <c r="C5524" s="18" t="s">
        <v>18155</v>
      </c>
      <c r="D5524" s="17" t="s">
        <v>14152</v>
      </c>
      <c r="E5524" s="18" t="s">
        <v>17005</v>
      </c>
      <c r="F5524" s="18" t="s">
        <v>17005</v>
      </c>
      <c r="G5524" s="17"/>
      <c r="H5524" s="21">
        <v>62200</v>
      </c>
      <c r="I5524" s="20">
        <v>62208.695652173919</v>
      </c>
      <c r="J5524" s="19">
        <v>64600</v>
      </c>
      <c r="K5524" s="1"/>
      <c r="L5524" s="183"/>
      <c r="M5524" s="44" t="e">
        <f>VLOOKUP(#REF!,'[1]PL3 Danh muc đầy đủ'!$E$9:$X$9281,20,0)</f>
        <v>#REF!</v>
      </c>
      <c r="N5524" s="44" t="e">
        <f>M5524-#REF!</f>
        <v>#REF!</v>
      </c>
    </row>
    <row r="5525" spans="1:14" ht="72" x14ac:dyDescent="0.3">
      <c r="A5525" s="43">
        <v>5515</v>
      </c>
      <c r="B5525" s="17" t="s">
        <v>14153</v>
      </c>
      <c r="C5525" s="18" t="s">
        <v>18155</v>
      </c>
      <c r="D5525" s="17" t="s">
        <v>14154</v>
      </c>
      <c r="E5525" s="18" t="s">
        <v>17006</v>
      </c>
      <c r="F5525" s="18" t="s">
        <v>17006</v>
      </c>
      <c r="G5525" s="17"/>
      <c r="H5525" s="21">
        <v>31100</v>
      </c>
      <c r="I5525" s="20">
        <v>31104.347826086952</v>
      </c>
      <c r="J5525" s="19">
        <v>32300</v>
      </c>
      <c r="K5525" s="1"/>
      <c r="L5525" s="183"/>
      <c r="M5525" s="44" t="e">
        <f>VLOOKUP(#REF!,'[1]PL3 Danh muc đầy đủ'!$E$9:$X$9281,20,0)</f>
        <v>#REF!</v>
      </c>
      <c r="N5525" s="44" t="e">
        <f>M5525-#REF!</f>
        <v>#REF!</v>
      </c>
    </row>
    <row r="5526" spans="1:14" ht="90" x14ac:dyDescent="0.3">
      <c r="A5526" s="43">
        <v>5516</v>
      </c>
      <c r="B5526" s="17" t="s">
        <v>14155</v>
      </c>
      <c r="C5526" s="18" t="s">
        <v>18155</v>
      </c>
      <c r="D5526" s="17" t="s">
        <v>14156</v>
      </c>
      <c r="E5526" s="18" t="s">
        <v>17007</v>
      </c>
      <c r="F5526" s="18" t="s">
        <v>17007</v>
      </c>
      <c r="G5526" s="17"/>
      <c r="H5526" s="21">
        <v>49700</v>
      </c>
      <c r="I5526" s="20">
        <v>49766.956521739135</v>
      </c>
      <c r="J5526" s="19">
        <v>51700</v>
      </c>
      <c r="K5526" s="1"/>
      <c r="L5526" s="183"/>
      <c r="M5526" s="44" t="e">
        <f>VLOOKUP(#REF!,'[1]PL3 Danh muc đầy đủ'!$E$9:$X$9281,20,0)</f>
        <v>#REF!</v>
      </c>
      <c r="N5526" s="44" t="e">
        <f>M5526-#REF!</f>
        <v>#REF!</v>
      </c>
    </row>
    <row r="5527" spans="1:14" ht="54" x14ac:dyDescent="0.3">
      <c r="A5527" s="43">
        <v>5517</v>
      </c>
      <c r="B5527" s="17" t="s">
        <v>14157</v>
      </c>
      <c r="C5527" s="18" t="s">
        <v>18155</v>
      </c>
      <c r="D5527" s="17" t="s">
        <v>14158</v>
      </c>
      <c r="E5527" s="18" t="s">
        <v>17008</v>
      </c>
      <c r="F5527" s="18" t="s">
        <v>17008</v>
      </c>
      <c r="G5527" s="17"/>
      <c r="H5527" s="21">
        <v>93300</v>
      </c>
      <c r="I5527" s="20">
        <v>93313.043478260835</v>
      </c>
      <c r="J5527" s="19">
        <v>97000</v>
      </c>
      <c r="K5527" s="1"/>
      <c r="L5527" s="183"/>
      <c r="M5527" s="44" t="e">
        <f>VLOOKUP(#REF!,'[1]PL3 Danh muc đầy đủ'!$E$9:$X$9281,20,0)</f>
        <v>#REF!</v>
      </c>
      <c r="N5527" s="44" t="e">
        <f>M5527-#REF!</f>
        <v>#REF!</v>
      </c>
    </row>
    <row r="5528" spans="1:14" ht="54" x14ac:dyDescent="0.3">
      <c r="A5528" s="43">
        <v>5518</v>
      </c>
      <c r="B5528" s="17" t="s">
        <v>14159</v>
      </c>
      <c r="C5528" s="18" t="s">
        <v>18155</v>
      </c>
      <c r="D5528" s="17" t="s">
        <v>14160</v>
      </c>
      <c r="E5528" s="18" t="s">
        <v>17009</v>
      </c>
      <c r="F5528" s="18" t="s">
        <v>17009</v>
      </c>
      <c r="G5528" s="17"/>
      <c r="H5528" s="21">
        <v>93300</v>
      </c>
      <c r="I5528" s="20">
        <v>93313.043478260835</v>
      </c>
      <c r="J5528" s="19">
        <v>97000</v>
      </c>
      <c r="K5528" s="1"/>
      <c r="L5528" s="183"/>
      <c r="M5528" s="44" t="e">
        <f>VLOOKUP(#REF!,'[1]PL3 Danh muc đầy đủ'!$E$9:$X$9281,20,0)</f>
        <v>#REF!</v>
      </c>
      <c r="N5528" s="44" t="e">
        <f>M5528-#REF!</f>
        <v>#REF!</v>
      </c>
    </row>
    <row r="5529" spans="1:14" ht="36" x14ac:dyDescent="0.3">
      <c r="A5529" s="43">
        <v>5519</v>
      </c>
      <c r="B5529" s="17" t="s">
        <v>14161</v>
      </c>
      <c r="C5529" s="18" t="s">
        <v>18155</v>
      </c>
      <c r="D5529" s="17" t="s">
        <v>14162</v>
      </c>
      <c r="E5529" s="18" t="s">
        <v>17010</v>
      </c>
      <c r="F5529" s="18" t="s">
        <v>17010</v>
      </c>
      <c r="G5529" s="17"/>
      <c r="H5529" s="21">
        <v>33500</v>
      </c>
      <c r="I5529" s="20">
        <v>33511.304347826081</v>
      </c>
      <c r="J5529" s="19">
        <v>34800</v>
      </c>
      <c r="K5529" s="1"/>
      <c r="L5529" s="183"/>
      <c r="M5529" s="44" t="e">
        <f>VLOOKUP(#REF!,'[1]PL3 Danh muc đầy đủ'!$E$9:$X$9281,20,0)</f>
        <v>#REF!</v>
      </c>
      <c r="N5529" s="44" t="e">
        <f>M5529-#REF!</f>
        <v>#REF!</v>
      </c>
    </row>
    <row r="5530" spans="1:14" ht="36" x14ac:dyDescent="0.3">
      <c r="A5530" s="43">
        <v>5520</v>
      </c>
      <c r="B5530" s="17" t="s">
        <v>14163</v>
      </c>
      <c r="C5530" s="18" t="s">
        <v>18155</v>
      </c>
      <c r="D5530" s="17" t="s">
        <v>14164</v>
      </c>
      <c r="E5530" s="18" t="s">
        <v>17011</v>
      </c>
      <c r="F5530" s="18" t="s">
        <v>17011</v>
      </c>
      <c r="G5530" s="17"/>
      <c r="H5530" s="21">
        <v>33500</v>
      </c>
      <c r="I5530" s="20">
        <v>33511.304347826081</v>
      </c>
      <c r="J5530" s="19">
        <v>34800</v>
      </c>
      <c r="K5530" s="1"/>
      <c r="L5530" s="183"/>
      <c r="M5530" s="44" t="e">
        <f>VLOOKUP(#REF!,'[1]PL3 Danh muc đầy đủ'!$E$9:$X$9281,20,0)</f>
        <v>#REF!</v>
      </c>
      <c r="N5530" s="44" t="e">
        <f>M5530-#REF!</f>
        <v>#REF!</v>
      </c>
    </row>
    <row r="5531" spans="1:14" ht="36" x14ac:dyDescent="0.3">
      <c r="A5531" s="43">
        <v>5521</v>
      </c>
      <c r="B5531" s="17" t="s">
        <v>14165</v>
      </c>
      <c r="C5531" s="18" t="s">
        <v>18155</v>
      </c>
      <c r="D5531" s="17" t="s">
        <v>14166</v>
      </c>
      <c r="E5531" s="18" t="s">
        <v>17012</v>
      </c>
      <c r="F5531" s="18" t="s">
        <v>17012</v>
      </c>
      <c r="G5531" s="17"/>
      <c r="H5531" s="21">
        <v>222700</v>
      </c>
      <c r="I5531" s="20">
        <v>222730.43478260867</v>
      </c>
      <c r="J5531" s="19">
        <v>231600</v>
      </c>
      <c r="K5531" s="1"/>
      <c r="L5531" s="183"/>
      <c r="M5531" s="44" t="e">
        <f>VLOOKUP(#REF!,'[1]PL3 Danh muc đầy đủ'!$E$9:$X$9281,20,0)</f>
        <v>#REF!</v>
      </c>
      <c r="N5531" s="44" t="e">
        <f>M5531-#REF!</f>
        <v>#REF!</v>
      </c>
    </row>
    <row r="5532" spans="1:14" ht="18" x14ac:dyDescent="0.3">
      <c r="A5532" s="43">
        <v>5522</v>
      </c>
      <c r="B5532" s="17" t="s">
        <v>14167</v>
      </c>
      <c r="C5532" s="18" t="s">
        <v>18166</v>
      </c>
      <c r="D5532" s="17" t="s">
        <v>14168</v>
      </c>
      <c r="E5532" s="18" t="s">
        <v>14169</v>
      </c>
      <c r="F5532" s="18" t="s">
        <v>14169</v>
      </c>
      <c r="G5532" s="17"/>
      <c r="H5532" s="21">
        <v>55900</v>
      </c>
      <c r="I5532" s="20">
        <v>55987.826086956527</v>
      </c>
      <c r="J5532" s="19">
        <v>58200</v>
      </c>
      <c r="K5532" s="1"/>
      <c r="L5532" s="183"/>
      <c r="M5532" s="44" t="e">
        <f>VLOOKUP(#REF!,'[1]PL3 Danh muc đầy đủ'!$E$9:$X$9281,20,0)</f>
        <v>#REF!</v>
      </c>
      <c r="N5532" s="44" t="e">
        <f>M5532-#REF!</f>
        <v>#REF!</v>
      </c>
    </row>
    <row r="5533" spans="1:14" ht="18" x14ac:dyDescent="0.3">
      <c r="A5533" s="43">
        <v>5523</v>
      </c>
      <c r="B5533" s="17" t="s">
        <v>14170</v>
      </c>
      <c r="C5533" s="18" t="s">
        <v>18166</v>
      </c>
      <c r="D5533" s="17" t="s">
        <v>14171</v>
      </c>
      <c r="E5533" s="18" t="s">
        <v>14172</v>
      </c>
      <c r="F5533" s="18" t="s">
        <v>14172</v>
      </c>
      <c r="G5533" s="17"/>
      <c r="H5533" s="21">
        <v>55900</v>
      </c>
      <c r="I5533" s="20">
        <v>55987.826086956527</v>
      </c>
      <c r="J5533" s="19">
        <v>58200</v>
      </c>
      <c r="K5533" s="1"/>
      <c r="L5533" s="183"/>
      <c r="M5533" s="44" t="e">
        <f>VLOOKUP(#REF!,'[1]PL3 Danh muc đầy đủ'!$E$9:$X$9281,20,0)</f>
        <v>#REF!</v>
      </c>
      <c r="N5533" s="44" t="e">
        <f>M5533-#REF!</f>
        <v>#REF!</v>
      </c>
    </row>
    <row r="5534" spans="1:14" ht="36" x14ac:dyDescent="0.3">
      <c r="A5534" s="43">
        <v>5524</v>
      </c>
      <c r="B5534" s="17" t="s">
        <v>14173</v>
      </c>
      <c r="C5534" s="18" t="s">
        <v>18155</v>
      </c>
      <c r="D5534" s="17" t="s">
        <v>14174</v>
      </c>
      <c r="E5534" s="18" t="s">
        <v>14175</v>
      </c>
      <c r="F5534" s="18" t="s">
        <v>14175</v>
      </c>
      <c r="G5534" s="17"/>
      <c r="H5534" s="21">
        <v>32300</v>
      </c>
      <c r="I5534" s="20">
        <v>32307.826086956524</v>
      </c>
      <c r="J5534" s="19">
        <v>33600</v>
      </c>
      <c r="K5534" s="1"/>
      <c r="L5534" s="183"/>
      <c r="M5534" s="44" t="e">
        <f>VLOOKUP(#REF!,'[1]PL3 Danh muc đầy đủ'!$E$9:$X$9281,20,0)</f>
        <v>#REF!</v>
      </c>
      <c r="N5534" s="44" t="e">
        <f>M5534-#REF!</f>
        <v>#REF!</v>
      </c>
    </row>
    <row r="5535" spans="1:14" ht="54" x14ac:dyDescent="0.3">
      <c r="A5535" s="43">
        <v>5525</v>
      </c>
      <c r="B5535" s="17" t="s">
        <v>14176</v>
      </c>
      <c r="C5535" s="18" t="s">
        <v>18155</v>
      </c>
      <c r="D5535" s="17" t="s">
        <v>14177</v>
      </c>
      <c r="E5535" s="18" t="s">
        <v>17013</v>
      </c>
      <c r="F5535" s="18" t="s">
        <v>17013</v>
      </c>
      <c r="G5535" s="17"/>
      <c r="H5535" s="21">
        <v>474000</v>
      </c>
      <c r="I5535" s="20">
        <v>474043.47826086951</v>
      </c>
      <c r="J5535" s="19">
        <v>493000</v>
      </c>
      <c r="K5535" s="1"/>
      <c r="L5535" s="183"/>
      <c r="M5535" s="44" t="e">
        <f>VLOOKUP(#REF!,'[1]PL3 Danh muc đầy đủ'!$E$9:$X$9281,20,0)</f>
        <v>#REF!</v>
      </c>
      <c r="N5535" s="44" t="e">
        <f>M5535-#REF!</f>
        <v>#REF!</v>
      </c>
    </row>
    <row r="5536" spans="1:14" ht="36" x14ac:dyDescent="0.3">
      <c r="A5536" s="43">
        <v>5526</v>
      </c>
      <c r="B5536" s="17" t="s">
        <v>14178</v>
      </c>
      <c r="C5536" s="18" t="s">
        <v>18155</v>
      </c>
      <c r="D5536" s="17" t="s">
        <v>14179</v>
      </c>
      <c r="E5536" s="18" t="s">
        <v>17014</v>
      </c>
      <c r="F5536" s="18" t="s">
        <v>17014</v>
      </c>
      <c r="G5536" s="17"/>
      <c r="H5536" s="21">
        <v>43500</v>
      </c>
      <c r="I5536" s="20">
        <v>43546.086956521736</v>
      </c>
      <c r="J5536" s="19">
        <v>45200</v>
      </c>
      <c r="K5536" s="1"/>
      <c r="L5536" s="183"/>
      <c r="M5536" s="44" t="e">
        <f>VLOOKUP(#REF!,'[1]PL3 Danh muc đầy đủ'!$E$9:$X$9281,20,0)</f>
        <v>#REF!</v>
      </c>
      <c r="N5536" s="44" t="e">
        <f>M5536-#REF!</f>
        <v>#REF!</v>
      </c>
    </row>
    <row r="5537" spans="1:14" ht="36" x14ac:dyDescent="0.3">
      <c r="A5537" s="43">
        <v>5527</v>
      </c>
      <c r="B5537" s="17" t="s">
        <v>14180</v>
      </c>
      <c r="C5537" s="18" t="s">
        <v>18155</v>
      </c>
      <c r="D5537" s="17" t="s">
        <v>14181</v>
      </c>
      <c r="E5537" s="18" t="s">
        <v>17015</v>
      </c>
      <c r="F5537" s="18" t="s">
        <v>17015</v>
      </c>
      <c r="G5537" s="17"/>
      <c r="H5537" s="21">
        <v>198600</v>
      </c>
      <c r="I5537" s="20">
        <v>198660.86956521738</v>
      </c>
      <c r="J5537" s="19">
        <v>206600</v>
      </c>
      <c r="K5537" s="1"/>
      <c r="L5537" s="183"/>
      <c r="M5537" s="44" t="e">
        <f>VLOOKUP(#REF!,'[1]PL3 Danh muc đầy đủ'!$E$9:$X$9281,20,0)</f>
        <v>#REF!</v>
      </c>
      <c r="N5537" s="44" t="e">
        <f>M5537-#REF!</f>
        <v>#REF!</v>
      </c>
    </row>
    <row r="5538" spans="1:14" ht="36" x14ac:dyDescent="0.3">
      <c r="A5538" s="43">
        <v>5528</v>
      </c>
      <c r="B5538" s="17" t="s">
        <v>14182</v>
      </c>
      <c r="C5538" s="18" t="s">
        <v>18155</v>
      </c>
      <c r="D5538" s="17" t="s">
        <v>14183</v>
      </c>
      <c r="E5538" s="18" t="s">
        <v>14184</v>
      </c>
      <c r="F5538" s="18" t="s">
        <v>14184</v>
      </c>
      <c r="G5538" s="17"/>
      <c r="H5538" s="21">
        <v>28400</v>
      </c>
      <c r="I5538" s="20">
        <v>28493.913043478264</v>
      </c>
      <c r="J5538" s="19">
        <v>29600</v>
      </c>
      <c r="K5538" s="1"/>
      <c r="L5538" s="183"/>
      <c r="M5538" s="44" t="e">
        <f>VLOOKUP(#REF!,'[1]PL3 Danh muc đầy đủ'!$E$9:$X$9281,20,0)</f>
        <v>#REF!</v>
      </c>
      <c r="N5538" s="44" t="e">
        <f>M5538-#REF!</f>
        <v>#REF!</v>
      </c>
    </row>
    <row r="5539" spans="1:14" ht="36" x14ac:dyDescent="0.3">
      <c r="A5539" s="43">
        <v>5529</v>
      </c>
      <c r="B5539" s="17" t="s">
        <v>14185</v>
      </c>
      <c r="C5539" s="18" t="s">
        <v>18155</v>
      </c>
      <c r="D5539" s="17" t="s">
        <v>14186</v>
      </c>
      <c r="E5539" s="18" t="s">
        <v>14187</v>
      </c>
      <c r="F5539" s="18" t="s">
        <v>14187</v>
      </c>
      <c r="G5539" s="17"/>
      <c r="H5539" s="21">
        <v>70800</v>
      </c>
      <c r="I5539" s="20">
        <v>70836.521739130476</v>
      </c>
      <c r="J5539" s="19">
        <v>73600</v>
      </c>
      <c r="K5539" s="1"/>
      <c r="L5539" s="183"/>
      <c r="M5539" s="44" t="e">
        <f>VLOOKUP(#REF!,'[1]PL3 Danh muc đầy đủ'!$E$9:$X$9281,20,0)</f>
        <v>#REF!</v>
      </c>
      <c r="N5539" s="44" t="e">
        <f>M5539-#REF!</f>
        <v>#REF!</v>
      </c>
    </row>
    <row r="5540" spans="1:14" ht="36" x14ac:dyDescent="0.3">
      <c r="A5540" s="43">
        <v>5530</v>
      </c>
      <c r="B5540" s="17" t="s">
        <v>14188</v>
      </c>
      <c r="C5540" s="18" t="s">
        <v>18155</v>
      </c>
      <c r="D5540" s="17" t="s">
        <v>14189</v>
      </c>
      <c r="E5540" s="18" t="s">
        <v>14190</v>
      </c>
      <c r="F5540" s="18" t="s">
        <v>14190</v>
      </c>
      <c r="G5540" s="17"/>
      <c r="H5540" s="21">
        <v>74600</v>
      </c>
      <c r="I5540" s="20">
        <v>74650.434782608689</v>
      </c>
      <c r="J5540" s="19">
        <v>77600</v>
      </c>
      <c r="K5540" s="1"/>
      <c r="L5540" s="183"/>
      <c r="M5540" s="44" t="e">
        <f>VLOOKUP(#REF!,'[1]PL3 Danh muc đầy đủ'!$E$9:$X$9281,20,0)</f>
        <v>#REF!</v>
      </c>
      <c r="N5540" s="44" t="e">
        <f>M5540-#REF!</f>
        <v>#REF!</v>
      </c>
    </row>
    <row r="5541" spans="1:14" ht="36" x14ac:dyDescent="0.3">
      <c r="A5541" s="43">
        <v>5531</v>
      </c>
      <c r="B5541" s="17" t="s">
        <v>14191</v>
      </c>
      <c r="C5541" s="18" t="s">
        <v>18155</v>
      </c>
      <c r="D5541" s="17" t="s">
        <v>14192</v>
      </c>
      <c r="E5541" s="18" t="s">
        <v>14193</v>
      </c>
      <c r="F5541" s="18" t="s">
        <v>14193</v>
      </c>
      <c r="G5541" s="17"/>
      <c r="H5541" s="21">
        <v>74600</v>
      </c>
      <c r="I5541" s="20">
        <v>74650.434782608689</v>
      </c>
      <c r="J5541" s="19">
        <v>77600</v>
      </c>
      <c r="K5541" s="1"/>
      <c r="L5541" s="183"/>
      <c r="M5541" s="44" t="e">
        <f>VLOOKUP(#REF!,'[1]PL3 Danh muc đầy đủ'!$E$9:$X$9281,20,0)</f>
        <v>#REF!</v>
      </c>
      <c r="N5541" s="44" t="e">
        <f>M5541-#REF!</f>
        <v>#REF!</v>
      </c>
    </row>
    <row r="5542" spans="1:14" ht="36" x14ac:dyDescent="0.3">
      <c r="A5542" s="43">
        <v>5532</v>
      </c>
      <c r="B5542" s="17" t="s">
        <v>14194</v>
      </c>
      <c r="C5542" s="18" t="s">
        <v>18155</v>
      </c>
      <c r="D5542" s="17" t="s">
        <v>14195</v>
      </c>
      <c r="E5542" s="18" t="s">
        <v>14196</v>
      </c>
      <c r="F5542" s="18" t="s">
        <v>14196</v>
      </c>
      <c r="G5542" s="17"/>
      <c r="H5542" s="21">
        <v>62200</v>
      </c>
      <c r="I5542" s="20">
        <v>62208.695652173919</v>
      </c>
      <c r="J5542" s="19">
        <v>64600</v>
      </c>
      <c r="K5542" s="1"/>
      <c r="L5542" s="183"/>
      <c r="M5542" s="44" t="e">
        <f>VLOOKUP(#REF!,'[1]PL3 Danh muc đầy đủ'!$E$9:$X$9281,20,0)</f>
        <v>#REF!</v>
      </c>
      <c r="N5542" s="44" t="e">
        <f>M5542-#REF!</f>
        <v>#REF!</v>
      </c>
    </row>
    <row r="5543" spans="1:14" ht="36" x14ac:dyDescent="0.3">
      <c r="A5543" s="43">
        <v>5533</v>
      </c>
      <c r="B5543" s="17" t="s">
        <v>14197</v>
      </c>
      <c r="C5543" s="18" t="s">
        <v>18155</v>
      </c>
      <c r="D5543" s="17" t="s">
        <v>14198</v>
      </c>
      <c r="E5543" s="18" t="s">
        <v>14196</v>
      </c>
      <c r="F5543" s="18" t="s">
        <v>14196</v>
      </c>
      <c r="G5543" s="17"/>
      <c r="H5543" s="21">
        <v>62200</v>
      </c>
      <c r="I5543" s="20">
        <v>62208.695652173919</v>
      </c>
      <c r="J5543" s="19">
        <v>64600</v>
      </c>
      <c r="K5543" s="1"/>
      <c r="L5543" s="183"/>
      <c r="M5543" s="44" t="e">
        <f>VLOOKUP(#REF!,'[1]PL3 Danh muc đầy đủ'!$E$9:$X$9281,20,0)</f>
        <v>#REF!</v>
      </c>
      <c r="N5543" s="44" t="e">
        <f>M5543-#REF!</f>
        <v>#REF!</v>
      </c>
    </row>
    <row r="5544" spans="1:14" ht="36" x14ac:dyDescent="0.3">
      <c r="A5544" s="43">
        <v>5534</v>
      </c>
      <c r="B5544" s="17" t="s">
        <v>14199</v>
      </c>
      <c r="C5544" s="18" t="s">
        <v>18155</v>
      </c>
      <c r="D5544" s="17" t="s">
        <v>14200</v>
      </c>
      <c r="E5544" s="18" t="s">
        <v>14201</v>
      </c>
      <c r="F5544" s="18" t="s">
        <v>14201</v>
      </c>
      <c r="G5544" s="17"/>
      <c r="H5544" s="21">
        <v>37300</v>
      </c>
      <c r="I5544" s="20">
        <v>37325.217391304344</v>
      </c>
      <c r="J5544" s="19">
        <v>38800</v>
      </c>
      <c r="K5544" s="1"/>
      <c r="L5544" s="183"/>
      <c r="M5544" s="44" t="e">
        <f>VLOOKUP(#REF!,'[1]PL3 Danh muc đầy đủ'!$E$9:$X$9281,20,0)</f>
        <v>#REF!</v>
      </c>
      <c r="N5544" s="44" t="e">
        <f>M5544-#REF!</f>
        <v>#REF!</v>
      </c>
    </row>
    <row r="5545" spans="1:14" ht="36" x14ac:dyDescent="0.3">
      <c r="A5545" s="43">
        <v>5535</v>
      </c>
      <c r="B5545" s="17" t="s">
        <v>14202</v>
      </c>
      <c r="C5545" s="18" t="s">
        <v>18155</v>
      </c>
      <c r="D5545" s="17" t="s">
        <v>14203</v>
      </c>
      <c r="E5545" s="18" t="s">
        <v>14204</v>
      </c>
      <c r="F5545" s="18" t="s">
        <v>14204</v>
      </c>
      <c r="G5545" s="17"/>
      <c r="H5545" s="21">
        <v>24800</v>
      </c>
      <c r="I5545" s="20">
        <v>24883.47826086956</v>
      </c>
      <c r="J5545" s="19">
        <v>25800</v>
      </c>
      <c r="K5545" s="1"/>
      <c r="L5545" s="183"/>
      <c r="M5545" s="44" t="e">
        <f>VLOOKUP(#REF!,'[1]PL3 Danh muc đầy đủ'!$E$9:$X$9281,20,0)</f>
        <v>#REF!</v>
      </c>
      <c r="N5545" s="44" t="e">
        <f>M5545-#REF!</f>
        <v>#REF!</v>
      </c>
    </row>
    <row r="5546" spans="1:14" ht="54" x14ac:dyDescent="0.3">
      <c r="A5546" s="43">
        <v>5536</v>
      </c>
      <c r="B5546" s="17" t="s">
        <v>14205</v>
      </c>
      <c r="C5546" s="18" t="s">
        <v>18155</v>
      </c>
      <c r="D5546" s="17" t="s">
        <v>14206</v>
      </c>
      <c r="E5546" s="18" t="s">
        <v>17016</v>
      </c>
      <c r="F5546" s="18" t="s">
        <v>17016</v>
      </c>
      <c r="G5546" s="17"/>
      <c r="H5546" s="21">
        <v>87000</v>
      </c>
      <c r="I5546" s="20">
        <v>87092.173913043458</v>
      </c>
      <c r="J5546" s="19">
        <v>90500</v>
      </c>
      <c r="K5546" s="1"/>
      <c r="L5546" s="183"/>
      <c r="M5546" s="44" t="e">
        <f>VLOOKUP(#REF!,'[1]PL3 Danh muc đầy đủ'!$E$9:$X$9281,20,0)</f>
        <v>#REF!</v>
      </c>
      <c r="N5546" s="44" t="e">
        <f>M5546-#REF!</f>
        <v>#REF!</v>
      </c>
    </row>
    <row r="5547" spans="1:14" ht="36" x14ac:dyDescent="0.3">
      <c r="A5547" s="43">
        <v>5537</v>
      </c>
      <c r="B5547" s="17" t="s">
        <v>14207</v>
      </c>
      <c r="C5547" s="18" t="s">
        <v>18155</v>
      </c>
      <c r="D5547" s="17" t="s">
        <v>14208</v>
      </c>
      <c r="E5547" s="18" t="s">
        <v>17017</v>
      </c>
      <c r="F5547" s="18" t="s">
        <v>17017</v>
      </c>
      <c r="G5547" s="17"/>
      <c r="H5547" s="21">
        <v>87000</v>
      </c>
      <c r="I5547" s="20">
        <v>87092.173913043458</v>
      </c>
      <c r="J5547" s="19">
        <v>90500</v>
      </c>
      <c r="K5547" s="1"/>
      <c r="L5547" s="183"/>
      <c r="M5547" s="44" t="e">
        <f>VLOOKUP(#REF!,'[1]PL3 Danh muc đầy đủ'!$E$9:$X$9281,20,0)</f>
        <v>#REF!</v>
      </c>
      <c r="N5547" s="44" t="e">
        <f>M5547-#REF!</f>
        <v>#REF!</v>
      </c>
    </row>
    <row r="5548" spans="1:14" ht="54" x14ac:dyDescent="0.3">
      <c r="A5548" s="43">
        <v>5538</v>
      </c>
      <c r="B5548" s="17" t="s">
        <v>14209</v>
      </c>
      <c r="C5548" s="18" t="s">
        <v>18155</v>
      </c>
      <c r="D5548" s="17" t="s">
        <v>14210</v>
      </c>
      <c r="E5548" s="18" t="s">
        <v>17018</v>
      </c>
      <c r="F5548" s="18" t="s">
        <v>17018</v>
      </c>
      <c r="G5548" s="17"/>
      <c r="H5548" s="21">
        <v>87000</v>
      </c>
      <c r="I5548" s="20">
        <v>87092.173913043458</v>
      </c>
      <c r="J5548" s="19">
        <v>90500</v>
      </c>
      <c r="K5548" s="1"/>
      <c r="L5548" s="183"/>
      <c r="M5548" s="44" t="e">
        <f>VLOOKUP(#REF!,'[1]PL3 Danh muc đầy đủ'!$E$9:$X$9281,20,0)</f>
        <v>#REF!</v>
      </c>
      <c r="N5548" s="44" t="e">
        <f>M5548-#REF!</f>
        <v>#REF!</v>
      </c>
    </row>
    <row r="5549" spans="1:14" ht="36" x14ac:dyDescent="0.3">
      <c r="A5549" s="43">
        <v>5539</v>
      </c>
      <c r="B5549" s="17" t="s">
        <v>14211</v>
      </c>
      <c r="C5549" s="18" t="s">
        <v>18155</v>
      </c>
      <c r="D5549" s="17" t="s">
        <v>14212</v>
      </c>
      <c r="E5549" s="18" t="s">
        <v>17019</v>
      </c>
      <c r="F5549" s="18" t="s">
        <v>17019</v>
      </c>
      <c r="G5549" s="17"/>
      <c r="H5549" s="21">
        <v>87000</v>
      </c>
      <c r="I5549" s="20">
        <v>87092.173913043458</v>
      </c>
      <c r="J5549" s="19">
        <v>90500</v>
      </c>
      <c r="K5549" s="1"/>
      <c r="L5549" s="183"/>
      <c r="M5549" s="44" t="e">
        <f>VLOOKUP(#REF!,'[1]PL3 Danh muc đầy đủ'!$E$9:$X$9281,20,0)</f>
        <v>#REF!</v>
      </c>
      <c r="N5549" s="44" t="e">
        <f>M5549-#REF!</f>
        <v>#REF!</v>
      </c>
    </row>
    <row r="5550" spans="1:14" ht="36" x14ac:dyDescent="0.3">
      <c r="A5550" s="43">
        <v>5540</v>
      </c>
      <c r="B5550" s="17" t="s">
        <v>14213</v>
      </c>
      <c r="C5550" s="18" t="s">
        <v>18154</v>
      </c>
      <c r="D5550" s="17" t="s">
        <v>14214</v>
      </c>
      <c r="E5550" s="18" t="s">
        <v>14215</v>
      </c>
      <c r="F5550" s="18" t="s">
        <v>14215</v>
      </c>
      <c r="G5550" s="17"/>
      <c r="H5550" s="21">
        <v>31100</v>
      </c>
      <c r="I5550" s="20">
        <v>31104.347826086952</v>
      </c>
      <c r="J5550" s="19">
        <v>32300</v>
      </c>
      <c r="K5550" s="1"/>
      <c r="L5550" s="183"/>
      <c r="M5550" s="44" t="e">
        <f>VLOOKUP(#REF!,'[1]PL3 Danh muc đầy đủ'!$E$9:$X$9281,20,0)</f>
        <v>#REF!</v>
      </c>
      <c r="N5550" s="44" t="e">
        <f>M5550-#REF!</f>
        <v>#REF!</v>
      </c>
    </row>
    <row r="5551" spans="1:14" ht="36" x14ac:dyDescent="0.3">
      <c r="A5551" s="43">
        <v>5541</v>
      </c>
      <c r="B5551" s="17" t="s">
        <v>14216</v>
      </c>
      <c r="C5551" s="18" t="s">
        <v>18155</v>
      </c>
      <c r="D5551" s="17" t="s">
        <v>14217</v>
      </c>
      <c r="E5551" s="18" t="s">
        <v>14218</v>
      </c>
      <c r="F5551" s="18" t="s">
        <v>14218</v>
      </c>
      <c r="G5551" s="17"/>
      <c r="H5551" s="21">
        <v>31100</v>
      </c>
      <c r="I5551" s="20">
        <v>31104.347826086952</v>
      </c>
      <c r="J5551" s="19">
        <v>32300</v>
      </c>
      <c r="K5551" s="1"/>
      <c r="L5551" s="183"/>
      <c r="M5551" s="44" t="e">
        <f>VLOOKUP(#REF!,'[1]PL3 Danh muc đầy đủ'!$E$9:$X$9281,20,0)</f>
        <v>#REF!</v>
      </c>
      <c r="N5551" s="44" t="e">
        <f>M5551-#REF!</f>
        <v>#REF!</v>
      </c>
    </row>
    <row r="5552" spans="1:14" ht="36" x14ac:dyDescent="0.3">
      <c r="A5552" s="43">
        <v>5542</v>
      </c>
      <c r="B5552" s="17" t="s">
        <v>14219</v>
      </c>
      <c r="C5552" s="18" t="s">
        <v>18154</v>
      </c>
      <c r="D5552" s="17" t="s">
        <v>14220</v>
      </c>
      <c r="E5552" s="18" t="s">
        <v>14221</v>
      </c>
      <c r="F5552" s="18" t="s">
        <v>14221</v>
      </c>
      <c r="G5552" s="17"/>
      <c r="H5552" s="21">
        <v>55900</v>
      </c>
      <c r="I5552" s="20">
        <v>55987.826086956527</v>
      </c>
      <c r="J5552" s="19">
        <v>58200</v>
      </c>
      <c r="K5552" s="1"/>
      <c r="L5552" s="183"/>
      <c r="M5552" s="44" t="e">
        <f>VLOOKUP(#REF!,'[1]PL3 Danh muc đầy đủ'!$E$9:$X$9281,20,0)</f>
        <v>#REF!</v>
      </c>
      <c r="N5552" s="44" t="e">
        <f>M5552-#REF!</f>
        <v>#REF!</v>
      </c>
    </row>
    <row r="5553" spans="1:14" ht="36" x14ac:dyDescent="0.3">
      <c r="A5553" s="43">
        <v>5543</v>
      </c>
      <c r="B5553" s="17" t="s">
        <v>14222</v>
      </c>
      <c r="C5553" s="18" t="s">
        <v>18155</v>
      </c>
      <c r="D5553" s="17" t="s">
        <v>14223</v>
      </c>
      <c r="E5553" s="18" t="s">
        <v>14224</v>
      </c>
      <c r="F5553" s="18" t="s">
        <v>14224</v>
      </c>
      <c r="G5553" s="17"/>
      <c r="H5553" s="21">
        <v>55900</v>
      </c>
      <c r="I5553" s="20">
        <v>55987.826086956527</v>
      </c>
      <c r="J5553" s="19">
        <v>58200</v>
      </c>
      <c r="K5553" s="1"/>
      <c r="L5553" s="183"/>
      <c r="M5553" s="44" t="e">
        <f>VLOOKUP(#REF!,'[1]PL3 Danh muc đầy đủ'!$E$9:$X$9281,20,0)</f>
        <v>#REF!</v>
      </c>
      <c r="N5553" s="44" t="e">
        <f>M5553-#REF!</f>
        <v>#REF!</v>
      </c>
    </row>
    <row r="5554" spans="1:14" ht="54" x14ac:dyDescent="0.3">
      <c r="A5554" s="43">
        <v>5544</v>
      </c>
      <c r="B5554" s="17" t="s">
        <v>14225</v>
      </c>
      <c r="C5554" s="18" t="s">
        <v>18155</v>
      </c>
      <c r="D5554" s="17" t="s">
        <v>14226</v>
      </c>
      <c r="E5554" s="18" t="s">
        <v>14227</v>
      </c>
      <c r="F5554" s="18" t="s">
        <v>14227</v>
      </c>
      <c r="G5554" s="17"/>
      <c r="H5554" s="21">
        <v>99500</v>
      </c>
      <c r="I5554" s="20">
        <v>99533.913043478213</v>
      </c>
      <c r="J5554" s="19">
        <v>103500</v>
      </c>
      <c r="K5554" s="1"/>
      <c r="L5554" s="183"/>
      <c r="M5554" s="44" t="e">
        <f>VLOOKUP(#REF!,'[1]PL3 Danh muc đầy đủ'!$E$9:$X$9281,20,0)</f>
        <v>#REF!</v>
      </c>
      <c r="N5554" s="44" t="e">
        <f>M5554-#REF!</f>
        <v>#REF!</v>
      </c>
    </row>
    <row r="5555" spans="1:14" ht="36" x14ac:dyDescent="0.3">
      <c r="A5555" s="43">
        <v>5545</v>
      </c>
      <c r="B5555" s="17" t="s">
        <v>14228</v>
      </c>
      <c r="C5555" s="18" t="s">
        <v>18155</v>
      </c>
      <c r="D5555" s="17" t="s">
        <v>14229</v>
      </c>
      <c r="E5555" s="18" t="s">
        <v>14230</v>
      </c>
      <c r="F5555" s="18" t="s">
        <v>14230</v>
      </c>
      <c r="G5555" s="17"/>
      <c r="H5555" s="21">
        <v>43500</v>
      </c>
      <c r="I5555" s="20">
        <v>43546.086956521736</v>
      </c>
      <c r="J5555" s="19">
        <v>45200</v>
      </c>
      <c r="K5555" s="1"/>
      <c r="L5555" s="183"/>
      <c r="M5555" s="44" t="e">
        <f>VLOOKUP(#REF!,'[1]PL3 Danh muc đầy đủ'!$E$9:$X$9281,20,0)</f>
        <v>#REF!</v>
      </c>
      <c r="N5555" s="44" t="e">
        <f>M5555-#REF!</f>
        <v>#REF!</v>
      </c>
    </row>
    <row r="5556" spans="1:14" ht="54" x14ac:dyDescent="0.3">
      <c r="A5556" s="43">
        <v>5546</v>
      </c>
      <c r="B5556" s="17" t="s">
        <v>14231</v>
      </c>
      <c r="C5556" s="18" t="s">
        <v>18155</v>
      </c>
      <c r="D5556" s="17" t="s">
        <v>14232</v>
      </c>
      <c r="E5556" s="18" t="s">
        <v>14233</v>
      </c>
      <c r="F5556" s="18" t="s">
        <v>14233</v>
      </c>
      <c r="G5556" s="17"/>
      <c r="H5556" s="21">
        <v>37300</v>
      </c>
      <c r="I5556" s="20">
        <v>37325.217391304344</v>
      </c>
      <c r="J5556" s="19">
        <v>38800</v>
      </c>
      <c r="K5556" s="1"/>
      <c r="L5556" s="183"/>
      <c r="M5556" s="44" t="e">
        <f>VLOOKUP(#REF!,'[1]PL3 Danh muc đầy đủ'!$E$9:$X$9281,20,0)</f>
        <v>#REF!</v>
      </c>
      <c r="N5556" s="44" t="e">
        <f>M5556-#REF!</f>
        <v>#REF!</v>
      </c>
    </row>
    <row r="5557" spans="1:14" ht="54" x14ac:dyDescent="0.3">
      <c r="A5557" s="43">
        <v>5547</v>
      </c>
      <c r="B5557" s="17" t="s">
        <v>14234</v>
      </c>
      <c r="C5557" s="18" t="s">
        <v>18155</v>
      </c>
      <c r="D5557" s="17" t="s">
        <v>14235</v>
      </c>
      <c r="E5557" s="18" t="s">
        <v>14236</v>
      </c>
      <c r="F5557" s="18" t="s">
        <v>14236</v>
      </c>
      <c r="G5557" s="17"/>
      <c r="H5557" s="21">
        <v>99500</v>
      </c>
      <c r="I5557" s="20">
        <v>99533.913043478213</v>
      </c>
      <c r="J5557" s="19">
        <v>103500</v>
      </c>
      <c r="K5557" s="1"/>
      <c r="L5557" s="183"/>
      <c r="M5557" s="44" t="e">
        <f>VLOOKUP(#REF!,'[1]PL3 Danh muc đầy đủ'!$E$9:$X$9281,20,0)</f>
        <v>#REF!</v>
      </c>
      <c r="N5557" s="44" t="e">
        <f>M5557-#REF!</f>
        <v>#REF!</v>
      </c>
    </row>
    <row r="5558" spans="1:14" ht="72" x14ac:dyDescent="0.3">
      <c r="A5558" s="43">
        <v>5548</v>
      </c>
      <c r="B5558" s="17" t="s">
        <v>14237</v>
      </c>
      <c r="C5558" s="18" t="s">
        <v>18155</v>
      </c>
      <c r="D5558" s="17" t="s">
        <v>14238</v>
      </c>
      <c r="E5558" s="18" t="s">
        <v>14239</v>
      </c>
      <c r="F5558" s="18" t="s">
        <v>14239</v>
      </c>
      <c r="G5558" s="17"/>
      <c r="H5558" s="21">
        <v>83200</v>
      </c>
      <c r="I5558" s="20">
        <v>83278.260869565245</v>
      </c>
      <c r="J5558" s="19">
        <v>86600</v>
      </c>
      <c r="K5558" s="1"/>
      <c r="L5558" s="183"/>
      <c r="M5558" s="44" t="e">
        <f>VLOOKUP(#REF!,'[1]PL3 Danh muc đầy đủ'!$E$9:$X$9281,20,0)</f>
        <v>#REF!</v>
      </c>
      <c r="N5558" s="44" t="e">
        <f>M5558-#REF!</f>
        <v>#REF!</v>
      </c>
    </row>
    <row r="5559" spans="1:14" ht="54" x14ac:dyDescent="0.3">
      <c r="A5559" s="43">
        <v>5549</v>
      </c>
      <c r="B5559" s="17" t="s">
        <v>14240</v>
      </c>
      <c r="C5559" s="18" t="s">
        <v>18155</v>
      </c>
      <c r="D5559" s="17" t="s">
        <v>14241</v>
      </c>
      <c r="E5559" s="18" t="s">
        <v>14242</v>
      </c>
      <c r="F5559" s="18" t="s">
        <v>14242</v>
      </c>
      <c r="G5559" s="17"/>
      <c r="H5559" s="21">
        <v>80800</v>
      </c>
      <c r="I5559" s="20">
        <v>80871.304347826066</v>
      </c>
      <c r="J5559" s="19">
        <v>84100</v>
      </c>
      <c r="K5559" s="1"/>
      <c r="L5559" s="183"/>
      <c r="M5559" s="44" t="e">
        <f>VLOOKUP(#REF!,'[1]PL3 Danh muc đầy đủ'!$E$9:$X$9281,20,0)</f>
        <v>#REF!</v>
      </c>
      <c r="N5559" s="44" t="e">
        <f>M5559-#REF!</f>
        <v>#REF!</v>
      </c>
    </row>
    <row r="5560" spans="1:14" ht="54" x14ac:dyDescent="0.3">
      <c r="A5560" s="43">
        <v>5550</v>
      </c>
      <c r="B5560" s="17" t="s">
        <v>14243</v>
      </c>
      <c r="C5560" s="18" t="s">
        <v>18155</v>
      </c>
      <c r="D5560" s="17" t="s">
        <v>14244</v>
      </c>
      <c r="E5560" s="18" t="s">
        <v>14245</v>
      </c>
      <c r="F5560" s="18" t="s">
        <v>14245</v>
      </c>
      <c r="G5560" s="17"/>
      <c r="H5560" s="21">
        <v>74600</v>
      </c>
      <c r="I5560" s="20">
        <v>74650.434782608689</v>
      </c>
      <c r="J5560" s="19">
        <v>77600</v>
      </c>
      <c r="K5560" s="1"/>
      <c r="L5560" s="183"/>
      <c r="M5560" s="44" t="e">
        <f>VLOOKUP(#REF!,'[1]PL3 Danh muc đầy đủ'!$E$9:$X$9281,20,0)</f>
        <v>#REF!</v>
      </c>
      <c r="N5560" s="44" t="e">
        <f>M5560-#REF!</f>
        <v>#REF!</v>
      </c>
    </row>
    <row r="5561" spans="1:14" ht="36" x14ac:dyDescent="0.3">
      <c r="A5561" s="43">
        <v>5551</v>
      </c>
      <c r="B5561" s="17" t="s">
        <v>14246</v>
      </c>
      <c r="C5561" s="18" t="s">
        <v>18155</v>
      </c>
      <c r="D5561" s="17" t="s">
        <v>14247</v>
      </c>
      <c r="E5561" s="18" t="s">
        <v>17020</v>
      </c>
      <c r="F5561" s="18" t="s">
        <v>17020</v>
      </c>
      <c r="G5561" s="17"/>
      <c r="H5561" s="21">
        <v>87000</v>
      </c>
      <c r="I5561" s="20">
        <v>87092.173913043458</v>
      </c>
      <c r="J5561" s="19">
        <v>90500</v>
      </c>
      <c r="K5561" s="1"/>
      <c r="L5561" s="183"/>
      <c r="M5561" s="44" t="e">
        <f>VLOOKUP(#REF!,'[1]PL3 Danh muc đầy đủ'!$E$9:$X$9281,20,0)</f>
        <v>#REF!</v>
      </c>
      <c r="N5561" s="44" t="e">
        <f>M5561-#REF!</f>
        <v>#REF!</v>
      </c>
    </row>
    <row r="5562" spans="1:14" ht="36" x14ac:dyDescent="0.3">
      <c r="A5562" s="43">
        <v>5552</v>
      </c>
      <c r="B5562" s="17" t="s">
        <v>14248</v>
      </c>
      <c r="C5562" s="18" t="s">
        <v>18155</v>
      </c>
      <c r="D5562" s="17" t="s">
        <v>14249</v>
      </c>
      <c r="E5562" s="18" t="s">
        <v>17021</v>
      </c>
      <c r="F5562" s="18" t="s">
        <v>17021</v>
      </c>
      <c r="G5562" s="17"/>
      <c r="H5562" s="21">
        <v>87000</v>
      </c>
      <c r="I5562" s="20">
        <v>87092.173913043458</v>
      </c>
      <c r="J5562" s="19">
        <v>90500</v>
      </c>
      <c r="K5562" s="1"/>
      <c r="L5562" s="183"/>
      <c r="M5562" s="44" t="e">
        <f>VLOOKUP(#REF!,'[1]PL3 Danh muc đầy đủ'!$E$9:$X$9281,20,0)</f>
        <v>#REF!</v>
      </c>
      <c r="N5562" s="44" t="e">
        <f>M5562-#REF!</f>
        <v>#REF!</v>
      </c>
    </row>
    <row r="5563" spans="1:14" ht="54" x14ac:dyDescent="0.3">
      <c r="A5563" s="43">
        <v>5553</v>
      </c>
      <c r="B5563" s="17" t="s">
        <v>14250</v>
      </c>
      <c r="C5563" s="18" t="s">
        <v>18155</v>
      </c>
      <c r="D5563" s="17" t="s">
        <v>14251</v>
      </c>
      <c r="E5563" s="18" t="s">
        <v>14252</v>
      </c>
      <c r="F5563" s="18" t="s">
        <v>14252</v>
      </c>
      <c r="G5563" s="17"/>
      <c r="H5563" s="21">
        <v>83200</v>
      </c>
      <c r="I5563" s="20">
        <v>83278.260869565245</v>
      </c>
      <c r="J5563" s="19">
        <v>86600</v>
      </c>
      <c r="K5563" s="1"/>
      <c r="L5563" s="183"/>
      <c r="M5563" s="44" t="e">
        <f>VLOOKUP(#REF!,'[1]PL3 Danh muc đầy đủ'!$E$9:$X$9281,20,0)</f>
        <v>#REF!</v>
      </c>
      <c r="N5563" s="44" t="e">
        <f>M5563-#REF!</f>
        <v>#REF!</v>
      </c>
    </row>
    <row r="5564" spans="1:14" ht="54" x14ac:dyDescent="0.3">
      <c r="A5564" s="43">
        <v>5554</v>
      </c>
      <c r="B5564" s="17" t="s">
        <v>14253</v>
      </c>
      <c r="C5564" s="18" t="s">
        <v>18155</v>
      </c>
      <c r="D5564" s="17" t="s">
        <v>14254</v>
      </c>
      <c r="E5564" s="18" t="s">
        <v>17022</v>
      </c>
      <c r="F5564" s="18" t="s">
        <v>17022</v>
      </c>
      <c r="G5564" s="17"/>
      <c r="H5564" s="21">
        <v>80500</v>
      </c>
      <c r="I5564" s="20">
        <v>80567.826086956557</v>
      </c>
      <c r="J5564" s="19">
        <v>83700</v>
      </c>
      <c r="K5564" s="1"/>
      <c r="L5564" s="183"/>
      <c r="M5564" s="44" t="e">
        <f>VLOOKUP(#REF!,'[1]PL3 Danh muc đầy đủ'!$E$9:$X$9281,20,0)</f>
        <v>#REF!</v>
      </c>
      <c r="N5564" s="44" t="e">
        <f>M5564-#REF!</f>
        <v>#REF!</v>
      </c>
    </row>
    <row r="5565" spans="1:14" ht="72" x14ac:dyDescent="0.3">
      <c r="A5565" s="43">
        <v>5555</v>
      </c>
      <c r="B5565" s="17" t="s">
        <v>14255</v>
      </c>
      <c r="C5565" s="18" t="s">
        <v>18155</v>
      </c>
      <c r="D5565" s="17" t="s">
        <v>14256</v>
      </c>
      <c r="E5565" s="18" t="s">
        <v>17023</v>
      </c>
      <c r="F5565" s="18" t="s">
        <v>17023</v>
      </c>
      <c r="G5565" s="17"/>
      <c r="H5565" s="21">
        <v>80500</v>
      </c>
      <c r="I5565" s="20">
        <v>80567.826086956557</v>
      </c>
      <c r="J5565" s="19">
        <v>83700</v>
      </c>
      <c r="K5565" s="1"/>
      <c r="L5565" s="183"/>
      <c r="M5565" s="44" t="e">
        <f>VLOOKUP(#REF!,'[1]PL3 Danh muc đầy đủ'!$E$9:$X$9281,20,0)</f>
        <v>#REF!</v>
      </c>
      <c r="N5565" s="44" t="e">
        <f>M5565-#REF!</f>
        <v>#REF!</v>
      </c>
    </row>
    <row r="5566" spans="1:14" ht="54" x14ac:dyDescent="0.3">
      <c r="A5566" s="43">
        <v>5556</v>
      </c>
      <c r="B5566" s="17" t="s">
        <v>14257</v>
      </c>
      <c r="C5566" s="18" t="s">
        <v>18155</v>
      </c>
      <c r="D5566" s="17" t="s">
        <v>14258</v>
      </c>
      <c r="E5566" s="18" t="s">
        <v>17024</v>
      </c>
      <c r="F5566" s="18" t="s">
        <v>17024</v>
      </c>
      <c r="G5566" s="17"/>
      <c r="H5566" s="21">
        <v>80500</v>
      </c>
      <c r="I5566" s="20">
        <v>80567.826086956557</v>
      </c>
      <c r="J5566" s="19">
        <v>83700</v>
      </c>
      <c r="K5566" s="1"/>
      <c r="L5566" s="183"/>
      <c r="M5566" s="44" t="e">
        <f>VLOOKUP(#REF!,'[1]PL3 Danh muc đầy đủ'!$E$9:$X$9281,20,0)</f>
        <v>#REF!</v>
      </c>
      <c r="N5566" s="44" t="e">
        <f>M5566-#REF!</f>
        <v>#REF!</v>
      </c>
    </row>
    <row r="5567" spans="1:14" ht="72" x14ac:dyDescent="0.3">
      <c r="A5567" s="43">
        <v>5557</v>
      </c>
      <c r="B5567" s="17" t="s">
        <v>14259</v>
      </c>
      <c r="C5567" s="18" t="s">
        <v>18155</v>
      </c>
      <c r="D5567" s="17" t="s">
        <v>14260</v>
      </c>
      <c r="E5567" s="18" t="s">
        <v>17025</v>
      </c>
      <c r="F5567" s="18" t="s">
        <v>17025</v>
      </c>
      <c r="G5567" s="17"/>
      <c r="H5567" s="21">
        <v>73200</v>
      </c>
      <c r="I5567" s="20">
        <v>73243.478260869524</v>
      </c>
      <c r="J5567" s="19">
        <v>76100</v>
      </c>
      <c r="K5567" s="1"/>
      <c r="L5567" s="183"/>
      <c r="M5567" s="44" t="e">
        <f>VLOOKUP(#REF!,'[1]PL3 Danh muc đầy đủ'!$E$9:$X$9281,20,0)</f>
        <v>#REF!</v>
      </c>
      <c r="N5567" s="44" t="e">
        <f>M5567-#REF!</f>
        <v>#REF!</v>
      </c>
    </row>
    <row r="5568" spans="1:14" ht="72" x14ac:dyDescent="0.3">
      <c r="A5568" s="43">
        <v>5558</v>
      </c>
      <c r="B5568" s="17" t="s">
        <v>14261</v>
      </c>
      <c r="C5568" s="18" t="s">
        <v>18155</v>
      </c>
      <c r="D5568" s="17" t="s">
        <v>14262</v>
      </c>
      <c r="E5568" s="18" t="s">
        <v>17026</v>
      </c>
      <c r="F5568" s="18" t="s">
        <v>17026</v>
      </c>
      <c r="G5568" s="17"/>
      <c r="H5568" s="21">
        <v>73200</v>
      </c>
      <c r="I5568" s="20">
        <v>73243.478260869524</v>
      </c>
      <c r="J5568" s="19">
        <v>76100</v>
      </c>
      <c r="K5568" s="1"/>
      <c r="L5568" s="183"/>
      <c r="M5568" s="44" t="e">
        <f>VLOOKUP(#REF!,'[1]PL3 Danh muc đầy đủ'!$E$9:$X$9281,20,0)</f>
        <v>#REF!</v>
      </c>
      <c r="N5568" s="44" t="e">
        <f>M5568-#REF!</f>
        <v>#REF!</v>
      </c>
    </row>
    <row r="5569" spans="1:14" ht="54" x14ac:dyDescent="0.3">
      <c r="A5569" s="43">
        <v>5559</v>
      </c>
      <c r="B5569" s="17" t="s">
        <v>14263</v>
      </c>
      <c r="C5569" s="18" t="s">
        <v>18155</v>
      </c>
      <c r="D5569" s="17" t="s">
        <v>14264</v>
      </c>
      <c r="E5569" s="18" t="s">
        <v>17027</v>
      </c>
      <c r="F5569" s="18" t="s">
        <v>17027</v>
      </c>
      <c r="G5569" s="17"/>
      <c r="H5569" s="21">
        <v>31100</v>
      </c>
      <c r="I5569" s="20">
        <v>31104.347826086952</v>
      </c>
      <c r="J5569" s="19">
        <v>32300</v>
      </c>
      <c r="K5569" s="1"/>
      <c r="L5569" s="183"/>
      <c r="M5569" s="44" t="e">
        <f>VLOOKUP(#REF!,'[1]PL3 Danh muc đầy đủ'!$E$9:$X$9281,20,0)</f>
        <v>#REF!</v>
      </c>
      <c r="N5569" s="44" t="e">
        <f>M5569-#REF!</f>
        <v>#REF!</v>
      </c>
    </row>
    <row r="5570" spans="1:14" ht="36" x14ac:dyDescent="0.3">
      <c r="A5570" s="43">
        <v>5560</v>
      </c>
      <c r="B5570" s="17" t="s">
        <v>14265</v>
      </c>
      <c r="C5570" s="18" t="s">
        <v>18155</v>
      </c>
      <c r="D5570" s="17" t="s">
        <v>14266</v>
      </c>
      <c r="E5570" s="18" t="s">
        <v>14267</v>
      </c>
      <c r="F5570" s="18" t="s">
        <v>14267</v>
      </c>
      <c r="G5570" s="17"/>
      <c r="H5570" s="21">
        <v>95400</v>
      </c>
      <c r="I5570" s="20">
        <v>95420</v>
      </c>
      <c r="J5570" s="19">
        <v>99200</v>
      </c>
      <c r="K5570" s="1"/>
      <c r="L5570" s="183"/>
      <c r="M5570" s="44" t="e">
        <f>VLOOKUP(#REF!,'[1]PL3 Danh muc đầy đủ'!$E$9:$X$9281,20,0)</f>
        <v>#REF!</v>
      </c>
      <c r="N5570" s="44" t="e">
        <f>M5570-#REF!</f>
        <v>#REF!</v>
      </c>
    </row>
    <row r="5571" spans="1:14" ht="36" x14ac:dyDescent="0.3">
      <c r="A5571" s="43">
        <v>5561</v>
      </c>
      <c r="B5571" s="17" t="s">
        <v>14268</v>
      </c>
      <c r="C5571" s="18" t="s">
        <v>18155</v>
      </c>
      <c r="D5571" s="17" t="s">
        <v>14269</v>
      </c>
      <c r="E5571" s="18" t="s">
        <v>17028</v>
      </c>
      <c r="F5571" s="18" t="s">
        <v>17028</v>
      </c>
      <c r="G5571" s="17"/>
      <c r="H5571" s="21">
        <v>146400</v>
      </c>
      <c r="I5571" s="20">
        <v>146486.95652173916</v>
      </c>
      <c r="J5571" s="19">
        <v>152300</v>
      </c>
      <c r="K5571" s="1"/>
      <c r="L5571" s="183"/>
      <c r="M5571" s="44" t="e">
        <f>VLOOKUP(#REF!,'[1]PL3 Danh muc đầy đủ'!$E$9:$X$9281,20,0)</f>
        <v>#REF!</v>
      </c>
      <c r="N5571" s="44" t="e">
        <f>M5571-#REF!</f>
        <v>#REF!</v>
      </c>
    </row>
    <row r="5572" spans="1:14" ht="36" x14ac:dyDescent="0.3">
      <c r="A5572" s="43">
        <v>5562</v>
      </c>
      <c r="B5572" s="17" t="s">
        <v>14270</v>
      </c>
      <c r="C5572" s="18" t="s">
        <v>18155</v>
      </c>
      <c r="D5572" s="17" t="s">
        <v>14271</v>
      </c>
      <c r="E5572" s="18" t="s">
        <v>14272</v>
      </c>
      <c r="F5572" s="18" t="s">
        <v>14272</v>
      </c>
      <c r="G5572" s="17"/>
      <c r="H5572" s="21">
        <v>99500</v>
      </c>
      <c r="I5572" s="20">
        <v>99533.913043478213</v>
      </c>
      <c r="J5572" s="19">
        <v>103500</v>
      </c>
      <c r="K5572" s="1"/>
      <c r="L5572" s="183"/>
      <c r="M5572" s="44" t="e">
        <f>VLOOKUP(#REF!,'[1]PL3 Danh muc đầy đủ'!$E$9:$X$9281,20,0)</f>
        <v>#REF!</v>
      </c>
      <c r="N5572" s="44" t="e">
        <f>M5572-#REF!</f>
        <v>#REF!</v>
      </c>
    </row>
    <row r="5573" spans="1:14" ht="54" x14ac:dyDescent="0.3">
      <c r="A5573" s="43">
        <v>5563</v>
      </c>
      <c r="B5573" s="17" t="s">
        <v>14273</v>
      </c>
      <c r="C5573" s="18" t="s">
        <v>18155</v>
      </c>
      <c r="D5573" s="17" t="s">
        <v>14274</v>
      </c>
      <c r="E5573" s="18" t="s">
        <v>17029</v>
      </c>
      <c r="F5573" s="18" t="s">
        <v>17029</v>
      </c>
      <c r="G5573" s="17"/>
      <c r="H5573" s="21">
        <v>262800</v>
      </c>
      <c r="I5573" s="20">
        <v>262869.5652173913</v>
      </c>
      <c r="J5573" s="19">
        <v>273300</v>
      </c>
      <c r="K5573" s="1"/>
      <c r="L5573" s="183"/>
      <c r="M5573" s="44" t="e">
        <f>VLOOKUP(#REF!,'[1]PL3 Danh muc đầy đủ'!$E$9:$X$9281,20,0)</f>
        <v>#REF!</v>
      </c>
      <c r="N5573" s="44" t="e">
        <f>M5573-#REF!</f>
        <v>#REF!</v>
      </c>
    </row>
    <row r="5574" spans="1:14" ht="36" x14ac:dyDescent="0.3">
      <c r="A5574" s="43">
        <v>5564</v>
      </c>
      <c r="B5574" s="17" t="s">
        <v>14275</v>
      </c>
      <c r="C5574" s="18" t="s">
        <v>18155</v>
      </c>
      <c r="D5574" s="17" t="s">
        <v>14276</v>
      </c>
      <c r="E5574" s="18" t="s">
        <v>14277</v>
      </c>
      <c r="F5574" s="18" t="s">
        <v>14277</v>
      </c>
      <c r="G5574" s="17"/>
      <c r="H5574" s="21">
        <v>40900</v>
      </c>
      <c r="I5574" s="20">
        <v>40935.652173913048</v>
      </c>
      <c r="J5574" s="19">
        <v>42500</v>
      </c>
      <c r="K5574" s="1"/>
      <c r="L5574" s="183"/>
      <c r="M5574" s="44" t="e">
        <f>VLOOKUP(#REF!,'[1]PL3 Danh muc đầy đủ'!$E$9:$X$9281,20,0)</f>
        <v>#REF!</v>
      </c>
      <c r="N5574" s="44" t="e">
        <f>M5574-#REF!</f>
        <v>#REF!</v>
      </c>
    </row>
    <row r="5575" spans="1:14" ht="36" x14ac:dyDescent="0.3">
      <c r="A5575" s="43">
        <v>5565</v>
      </c>
      <c r="B5575" s="17" t="s">
        <v>14278</v>
      </c>
      <c r="C5575" s="18" t="s">
        <v>18155</v>
      </c>
      <c r="D5575" s="17" t="s">
        <v>14279</v>
      </c>
      <c r="E5575" s="18" t="s">
        <v>14280</v>
      </c>
      <c r="F5575" s="18" t="s">
        <v>14280</v>
      </c>
      <c r="G5575" s="17" t="s">
        <v>1633</v>
      </c>
      <c r="H5575" s="21">
        <v>901700</v>
      </c>
      <c r="I5575" s="20">
        <v>901739.13043478259</v>
      </c>
      <c r="J5575" s="19">
        <v>937800</v>
      </c>
      <c r="K5575" s="1" t="s">
        <v>14281</v>
      </c>
      <c r="L5575" s="183"/>
      <c r="M5575" s="44" t="e">
        <f>VLOOKUP(#REF!,'[1]PL3 Danh muc đầy đủ'!$E$9:$X$9281,20,0)</f>
        <v>#REF!</v>
      </c>
      <c r="N5575" s="44" t="e">
        <f>M5575-#REF!</f>
        <v>#REF!</v>
      </c>
    </row>
    <row r="5576" spans="1:14" ht="36" x14ac:dyDescent="0.3">
      <c r="A5576" s="43">
        <v>5566</v>
      </c>
      <c r="B5576" s="17" t="s">
        <v>14282</v>
      </c>
      <c r="C5576" s="18" t="s">
        <v>18155</v>
      </c>
      <c r="D5576" s="17" t="s">
        <v>14283</v>
      </c>
      <c r="E5576" s="18" t="s">
        <v>14284</v>
      </c>
      <c r="F5576" s="18" t="s">
        <v>14284</v>
      </c>
      <c r="G5576" s="17" t="s">
        <v>1633</v>
      </c>
      <c r="H5576" s="21">
        <v>901700</v>
      </c>
      <c r="I5576" s="20">
        <v>901739.13043478259</v>
      </c>
      <c r="J5576" s="19">
        <v>937800</v>
      </c>
      <c r="K5576" s="1" t="s">
        <v>14281</v>
      </c>
      <c r="L5576" s="183"/>
      <c r="M5576" s="44" t="e">
        <f>VLOOKUP(#REF!,'[1]PL3 Danh muc đầy đủ'!$E$9:$X$9281,20,0)</f>
        <v>#REF!</v>
      </c>
      <c r="N5576" s="44" t="e">
        <f>M5576-#REF!</f>
        <v>#REF!</v>
      </c>
    </row>
    <row r="5577" spans="1:14" ht="36" x14ac:dyDescent="0.3">
      <c r="A5577" s="43">
        <v>5567</v>
      </c>
      <c r="B5577" s="17" t="s">
        <v>14285</v>
      </c>
      <c r="C5577" s="18" t="s">
        <v>18155</v>
      </c>
      <c r="D5577" s="17" t="s">
        <v>14286</v>
      </c>
      <c r="E5577" s="18" t="s">
        <v>14287</v>
      </c>
      <c r="F5577" s="18" t="s">
        <v>14287</v>
      </c>
      <c r="G5577" s="17" t="s">
        <v>1633</v>
      </c>
      <c r="H5577" s="21">
        <v>901700</v>
      </c>
      <c r="I5577" s="20">
        <v>901739.13043478259</v>
      </c>
      <c r="J5577" s="19">
        <v>937800</v>
      </c>
      <c r="K5577" s="1" t="s">
        <v>14281</v>
      </c>
      <c r="L5577" s="183"/>
      <c r="M5577" s="44" t="e">
        <f>VLOOKUP(#REF!,'[1]PL3 Danh muc đầy đủ'!$E$9:$X$9281,20,0)</f>
        <v>#REF!</v>
      </c>
      <c r="N5577" s="44" t="e">
        <f>M5577-#REF!</f>
        <v>#REF!</v>
      </c>
    </row>
    <row r="5578" spans="1:14" ht="36" x14ac:dyDescent="0.3">
      <c r="A5578" s="43">
        <v>5568</v>
      </c>
      <c r="B5578" s="17" t="s">
        <v>14288</v>
      </c>
      <c r="C5578" s="18" t="s">
        <v>18155</v>
      </c>
      <c r="D5578" s="17" t="s">
        <v>14289</v>
      </c>
      <c r="E5578" s="18" t="s">
        <v>14290</v>
      </c>
      <c r="F5578" s="18" t="s">
        <v>14290</v>
      </c>
      <c r="G5578" s="17" t="s">
        <v>1633</v>
      </c>
      <c r="H5578" s="21">
        <v>901700</v>
      </c>
      <c r="I5578" s="20">
        <v>901739.13043478259</v>
      </c>
      <c r="J5578" s="19">
        <v>937800</v>
      </c>
      <c r="K5578" s="1" t="s">
        <v>14281</v>
      </c>
      <c r="L5578" s="183"/>
      <c r="M5578" s="44" t="e">
        <f>VLOOKUP(#REF!,'[1]PL3 Danh muc đầy đủ'!$E$9:$X$9281,20,0)</f>
        <v>#REF!</v>
      </c>
      <c r="N5578" s="44" t="e">
        <f>M5578-#REF!</f>
        <v>#REF!</v>
      </c>
    </row>
    <row r="5579" spans="1:14" ht="36" x14ac:dyDescent="0.3">
      <c r="A5579" s="43">
        <v>5569</v>
      </c>
      <c r="B5579" s="17" t="s">
        <v>14291</v>
      </c>
      <c r="C5579" s="18" t="s">
        <v>18155</v>
      </c>
      <c r="D5579" s="17" t="s">
        <v>14292</v>
      </c>
      <c r="E5579" s="18" t="s">
        <v>14293</v>
      </c>
      <c r="F5579" s="18" t="s">
        <v>14293</v>
      </c>
      <c r="G5579" s="17" t="s">
        <v>1633</v>
      </c>
      <c r="H5579" s="21">
        <v>901700</v>
      </c>
      <c r="I5579" s="20">
        <v>901739.13043478259</v>
      </c>
      <c r="J5579" s="19">
        <v>937800</v>
      </c>
      <c r="K5579" s="1" t="s">
        <v>14281</v>
      </c>
      <c r="L5579" s="183"/>
      <c r="M5579" s="44" t="e">
        <f>VLOOKUP(#REF!,'[1]PL3 Danh muc đầy đủ'!$E$9:$X$9281,20,0)</f>
        <v>#REF!</v>
      </c>
      <c r="N5579" s="44" t="e">
        <f>M5579-#REF!</f>
        <v>#REF!</v>
      </c>
    </row>
    <row r="5580" spans="1:14" ht="36" x14ac:dyDescent="0.3">
      <c r="A5580" s="43">
        <v>5570</v>
      </c>
      <c r="B5580" s="17" t="s">
        <v>14294</v>
      </c>
      <c r="C5580" s="18" t="s">
        <v>18155</v>
      </c>
      <c r="D5580" s="17" t="s">
        <v>14295</v>
      </c>
      <c r="E5580" s="18" t="s">
        <v>14296</v>
      </c>
      <c r="F5580" s="18" t="s">
        <v>14296</v>
      </c>
      <c r="G5580" s="17"/>
      <c r="H5580" s="21">
        <v>31100</v>
      </c>
      <c r="I5580" s="20">
        <v>31104.347826086952</v>
      </c>
      <c r="J5580" s="19">
        <v>32300</v>
      </c>
      <c r="K5580" s="1"/>
      <c r="L5580" s="183"/>
      <c r="M5580" s="44" t="e">
        <f>VLOOKUP(#REF!,'[1]PL3 Danh muc đầy đủ'!$E$9:$X$9281,20,0)</f>
        <v>#REF!</v>
      </c>
      <c r="N5580" s="44" t="e">
        <f>M5580-#REF!</f>
        <v>#REF!</v>
      </c>
    </row>
    <row r="5581" spans="1:14" ht="36" x14ac:dyDescent="0.3">
      <c r="A5581" s="43">
        <v>5571</v>
      </c>
      <c r="B5581" s="17" t="s">
        <v>14297</v>
      </c>
      <c r="C5581" s="18" t="s">
        <v>18155</v>
      </c>
      <c r="D5581" s="17" t="s">
        <v>14298</v>
      </c>
      <c r="E5581" s="18" t="s">
        <v>14299</v>
      </c>
      <c r="F5581" s="18" t="s">
        <v>14299</v>
      </c>
      <c r="G5581" s="17"/>
      <c r="H5581" s="21">
        <v>18600</v>
      </c>
      <c r="I5581" s="20">
        <v>18662.608695652179</v>
      </c>
      <c r="J5581" s="19">
        <v>19400</v>
      </c>
      <c r="K5581" s="1"/>
      <c r="L5581" s="183"/>
      <c r="M5581" s="44" t="e">
        <f>VLOOKUP(#REF!,'[1]PL3 Danh muc đầy đủ'!$E$9:$X$9281,20,0)</f>
        <v>#REF!</v>
      </c>
      <c r="N5581" s="44" t="e">
        <f>M5581-#REF!</f>
        <v>#REF!</v>
      </c>
    </row>
    <row r="5582" spans="1:14" ht="36" x14ac:dyDescent="0.3">
      <c r="A5582" s="43">
        <v>5572</v>
      </c>
      <c r="B5582" s="17" t="s">
        <v>14300</v>
      </c>
      <c r="C5582" s="18" t="s">
        <v>18155</v>
      </c>
      <c r="D5582" s="17" t="s">
        <v>14301</v>
      </c>
      <c r="E5582" s="18" t="s">
        <v>14302</v>
      </c>
      <c r="F5582" s="18" t="s">
        <v>14302</v>
      </c>
      <c r="G5582" s="17" t="s">
        <v>1648</v>
      </c>
      <c r="H5582" s="21">
        <v>52100</v>
      </c>
      <c r="I5582" s="20">
        <v>52173.913043478264</v>
      </c>
      <c r="J5582" s="19">
        <v>54200</v>
      </c>
      <c r="K5582" s="1"/>
      <c r="L5582" s="183"/>
      <c r="M5582" s="44" t="e">
        <f>VLOOKUP(#REF!,'[1]PL3 Danh muc đầy đủ'!$E$9:$X$9281,20,0)</f>
        <v>#REF!</v>
      </c>
      <c r="N5582" s="44" t="e">
        <f>M5582-#REF!</f>
        <v>#REF!</v>
      </c>
    </row>
    <row r="5583" spans="1:14" ht="36" x14ac:dyDescent="0.3">
      <c r="A5583" s="43">
        <v>5573</v>
      </c>
      <c r="B5583" s="17" t="s">
        <v>14303</v>
      </c>
      <c r="C5583" s="18" t="s">
        <v>18155</v>
      </c>
      <c r="D5583" s="17" t="s">
        <v>14304</v>
      </c>
      <c r="E5583" s="18" t="s">
        <v>14305</v>
      </c>
      <c r="F5583" s="18" t="s">
        <v>14305</v>
      </c>
      <c r="G5583" s="17" t="s">
        <v>1648</v>
      </c>
      <c r="H5583" s="21">
        <v>13600</v>
      </c>
      <c r="I5583" s="20">
        <v>13645.217391304344</v>
      </c>
      <c r="J5583" s="19">
        <v>14100</v>
      </c>
      <c r="K5583" s="1"/>
      <c r="L5583" s="183"/>
      <c r="M5583" s="44" t="e">
        <f>VLOOKUP(#REF!,'[1]PL3 Danh muc đầy đủ'!$E$9:$X$9281,20,0)</f>
        <v>#REF!</v>
      </c>
      <c r="N5583" s="44" t="e">
        <f>M5583-#REF!</f>
        <v>#REF!</v>
      </c>
    </row>
    <row r="5584" spans="1:14" ht="36" x14ac:dyDescent="0.3">
      <c r="A5584" s="43">
        <v>5574</v>
      </c>
      <c r="B5584" s="17" t="s">
        <v>14306</v>
      </c>
      <c r="C5584" s="18" t="s">
        <v>18165</v>
      </c>
      <c r="D5584" s="17" t="s">
        <v>14307</v>
      </c>
      <c r="E5584" s="18" t="s">
        <v>14308</v>
      </c>
      <c r="F5584" s="18" t="s">
        <v>14308</v>
      </c>
      <c r="G5584" s="17"/>
      <c r="H5584" s="21">
        <v>13600</v>
      </c>
      <c r="I5584" s="20">
        <v>13645.217391304344</v>
      </c>
      <c r="J5584" s="19">
        <v>14100</v>
      </c>
      <c r="K5584" s="1"/>
      <c r="L5584" s="183"/>
      <c r="M5584" s="44" t="e">
        <f>VLOOKUP(#REF!,'[1]PL3 Danh muc đầy đủ'!$E$9:$X$9281,20,0)</f>
        <v>#REF!</v>
      </c>
      <c r="N5584" s="44" t="e">
        <f>M5584-#REF!</f>
        <v>#REF!</v>
      </c>
    </row>
    <row r="5585" spans="1:14" ht="72" x14ac:dyDescent="0.3">
      <c r="A5585" s="43">
        <v>5575</v>
      </c>
      <c r="B5585" s="17" t="s">
        <v>14309</v>
      </c>
      <c r="C5585" s="18" t="s">
        <v>18155</v>
      </c>
      <c r="D5585" s="17" t="s">
        <v>14310</v>
      </c>
      <c r="E5585" s="18" t="s">
        <v>17030</v>
      </c>
      <c r="F5585" s="18" t="s">
        <v>17030</v>
      </c>
      <c r="G5585" s="17"/>
      <c r="H5585" s="21">
        <v>59500</v>
      </c>
      <c r="I5585" s="20">
        <v>59598.260869565216</v>
      </c>
      <c r="J5585" s="19">
        <v>61900</v>
      </c>
      <c r="K5585" s="1"/>
      <c r="L5585" s="183"/>
      <c r="M5585" s="44" t="e">
        <f>VLOOKUP(#REF!,'[1]PL3 Danh muc đầy đủ'!$E$9:$X$9281,20,0)</f>
        <v>#REF!</v>
      </c>
      <c r="N5585" s="44" t="e">
        <f>M5585-#REF!</f>
        <v>#REF!</v>
      </c>
    </row>
    <row r="5586" spans="1:14" ht="72" x14ac:dyDescent="0.3">
      <c r="A5586" s="43">
        <v>5576</v>
      </c>
      <c r="B5586" s="17" t="s">
        <v>18230</v>
      </c>
      <c r="C5586" s="18" t="s">
        <v>18155</v>
      </c>
      <c r="D5586" s="17" t="s">
        <v>18403</v>
      </c>
      <c r="E5586" s="18" t="s">
        <v>18573</v>
      </c>
      <c r="F5586" s="18" t="s">
        <v>18573</v>
      </c>
      <c r="G5586" s="17"/>
      <c r="H5586" s="21">
        <v>68400</v>
      </c>
      <c r="I5586" s="20">
        <v>68429.565217391311</v>
      </c>
      <c r="J5586" s="19">
        <v>71100</v>
      </c>
      <c r="K5586" s="18"/>
      <c r="L5586" s="184"/>
      <c r="M5586" s="44" t="e">
        <f>VLOOKUP(#REF!,'[1]PL3 Danh muc đầy đủ'!$E$9:$X$9281,20,0)</f>
        <v>#REF!</v>
      </c>
      <c r="N5586" s="44" t="e">
        <f>M5586-#REF!</f>
        <v>#REF!</v>
      </c>
    </row>
    <row r="5587" spans="1:14" ht="72" x14ac:dyDescent="0.3">
      <c r="A5587" s="43">
        <v>5577</v>
      </c>
      <c r="B5587" s="17" t="s">
        <v>14311</v>
      </c>
      <c r="C5587" s="18" t="s">
        <v>18155</v>
      </c>
      <c r="D5587" s="17" t="s">
        <v>14312</v>
      </c>
      <c r="E5587" s="18" t="s">
        <v>17031</v>
      </c>
      <c r="F5587" s="18" t="s">
        <v>17031</v>
      </c>
      <c r="G5587" s="17"/>
      <c r="H5587" s="21">
        <v>68400</v>
      </c>
      <c r="I5587" s="20">
        <v>68429.565217391311</v>
      </c>
      <c r="J5587" s="19">
        <v>71100</v>
      </c>
      <c r="K5587" s="1"/>
      <c r="L5587" s="183"/>
      <c r="M5587" s="44" t="e">
        <f>VLOOKUP(#REF!,'[1]PL3 Danh muc đầy đủ'!$E$9:$X$9281,20,0)</f>
        <v>#REF!</v>
      </c>
      <c r="N5587" s="44" t="e">
        <f>M5587-#REF!</f>
        <v>#REF!</v>
      </c>
    </row>
    <row r="5588" spans="1:14" ht="54" x14ac:dyDescent="0.3">
      <c r="A5588" s="43">
        <v>5578</v>
      </c>
      <c r="B5588" s="17" t="s">
        <v>14313</v>
      </c>
      <c r="C5588" s="18" t="s">
        <v>18155</v>
      </c>
      <c r="D5588" s="17" t="s">
        <v>14314</v>
      </c>
      <c r="E5588" s="18" t="s">
        <v>14315</v>
      </c>
      <c r="F5588" s="18" t="s">
        <v>14315</v>
      </c>
      <c r="G5588" s="17"/>
      <c r="H5588" s="21">
        <v>43500</v>
      </c>
      <c r="I5588" s="20">
        <v>43546.086956521736</v>
      </c>
      <c r="J5588" s="19">
        <v>45200</v>
      </c>
      <c r="K5588" s="1"/>
      <c r="L5588" s="183"/>
      <c r="M5588" s="44" t="e">
        <f>VLOOKUP(#REF!,'[1]PL3 Danh muc đầy đủ'!$E$9:$X$9281,20,0)</f>
        <v>#REF!</v>
      </c>
      <c r="N5588" s="44" t="e">
        <f>M5588-#REF!</f>
        <v>#REF!</v>
      </c>
    </row>
    <row r="5589" spans="1:14" ht="54" x14ac:dyDescent="0.3">
      <c r="A5589" s="43">
        <v>5579</v>
      </c>
      <c r="B5589" s="17" t="s">
        <v>14316</v>
      </c>
      <c r="C5589" s="18" t="s">
        <v>18155</v>
      </c>
      <c r="D5589" s="17" t="s">
        <v>14317</v>
      </c>
      <c r="E5589" s="18" t="s">
        <v>14318</v>
      </c>
      <c r="F5589" s="18" t="s">
        <v>14318</v>
      </c>
      <c r="G5589" s="17"/>
      <c r="H5589" s="21">
        <v>43500</v>
      </c>
      <c r="I5589" s="20">
        <v>43546.086956521736</v>
      </c>
      <c r="J5589" s="19">
        <v>45200</v>
      </c>
      <c r="K5589" s="1"/>
      <c r="L5589" s="183"/>
      <c r="M5589" s="44" t="e">
        <f>VLOOKUP(#REF!,'[1]PL3 Danh muc đầy đủ'!$E$9:$X$9281,20,0)</f>
        <v>#REF!</v>
      </c>
      <c r="N5589" s="44" t="e">
        <f>M5589-#REF!</f>
        <v>#REF!</v>
      </c>
    </row>
    <row r="5590" spans="1:14" ht="90" x14ac:dyDescent="0.3">
      <c r="A5590" s="43">
        <v>5580</v>
      </c>
      <c r="B5590" s="17" t="s">
        <v>14319</v>
      </c>
      <c r="C5590" s="18" t="s">
        <v>18155</v>
      </c>
      <c r="D5590" s="17" t="s">
        <v>14320</v>
      </c>
      <c r="E5590" s="18" t="s">
        <v>17032</v>
      </c>
      <c r="F5590" s="18" t="s">
        <v>17032</v>
      </c>
      <c r="G5590" s="17"/>
      <c r="H5590" s="21">
        <v>43500</v>
      </c>
      <c r="I5590" s="20">
        <v>43546.086956521736</v>
      </c>
      <c r="J5590" s="19">
        <v>45200</v>
      </c>
      <c r="K5590" s="1"/>
      <c r="L5590" s="183"/>
      <c r="M5590" s="44" t="e">
        <f>VLOOKUP(#REF!,'[1]PL3 Danh muc đầy đủ'!$E$9:$X$9281,20,0)</f>
        <v>#REF!</v>
      </c>
      <c r="N5590" s="44" t="e">
        <f>M5590-#REF!</f>
        <v>#REF!</v>
      </c>
    </row>
    <row r="5591" spans="1:14" ht="72" x14ac:dyDescent="0.3">
      <c r="A5591" s="43">
        <v>5581</v>
      </c>
      <c r="B5591" s="17" t="s">
        <v>14321</v>
      </c>
      <c r="C5591" s="18" t="s">
        <v>18155</v>
      </c>
      <c r="D5591" s="17" t="s">
        <v>14322</v>
      </c>
      <c r="E5591" s="18" t="s">
        <v>17033</v>
      </c>
      <c r="F5591" s="18" t="s">
        <v>17033</v>
      </c>
      <c r="G5591" s="17"/>
      <c r="H5591" s="21">
        <v>43500</v>
      </c>
      <c r="I5591" s="20">
        <v>43546.086956521736</v>
      </c>
      <c r="J5591" s="19">
        <v>45200</v>
      </c>
      <c r="K5591" s="1"/>
      <c r="L5591" s="183"/>
      <c r="M5591" s="44" t="e">
        <f>VLOOKUP(#REF!,'[1]PL3 Danh muc đầy đủ'!$E$9:$X$9281,20,0)</f>
        <v>#REF!</v>
      </c>
      <c r="N5591" s="44" t="e">
        <f>M5591-#REF!</f>
        <v>#REF!</v>
      </c>
    </row>
    <row r="5592" spans="1:14" ht="46.8" x14ac:dyDescent="0.3">
      <c r="A5592" s="43">
        <v>5582</v>
      </c>
      <c r="B5592" s="17" t="s">
        <v>14323</v>
      </c>
      <c r="C5592" s="18" t="s">
        <v>18155</v>
      </c>
      <c r="D5592" s="17" t="s">
        <v>14324</v>
      </c>
      <c r="E5592" s="18" t="s">
        <v>14325</v>
      </c>
      <c r="F5592" s="18" t="s">
        <v>14325</v>
      </c>
      <c r="G5592" s="17" t="s">
        <v>1633</v>
      </c>
      <c r="H5592" s="21">
        <v>2601700</v>
      </c>
      <c r="I5592" s="20">
        <v>2601739.1304347827</v>
      </c>
      <c r="J5592" s="19">
        <v>2705800</v>
      </c>
      <c r="K5592" s="1" t="s">
        <v>18210</v>
      </c>
      <c r="L5592" s="183"/>
      <c r="M5592" s="44" t="e">
        <f>VLOOKUP(#REF!,'[1]PL3 Danh muc đầy đủ'!$E$9:$X$9281,20,0)</f>
        <v>#REF!</v>
      </c>
      <c r="N5592" s="44" t="e">
        <f>M5592-#REF!</f>
        <v>#REF!</v>
      </c>
    </row>
    <row r="5593" spans="1:14" ht="36" x14ac:dyDescent="0.3">
      <c r="A5593" s="43">
        <v>5583</v>
      </c>
      <c r="B5593" s="17" t="s">
        <v>14326</v>
      </c>
      <c r="C5593" s="18" t="s">
        <v>18155</v>
      </c>
      <c r="D5593" s="17" t="s">
        <v>14327</v>
      </c>
      <c r="E5593" s="18" t="s">
        <v>14328</v>
      </c>
      <c r="F5593" s="18" t="s">
        <v>14328</v>
      </c>
      <c r="G5593" s="17"/>
      <c r="H5593" s="21">
        <v>37300</v>
      </c>
      <c r="I5593" s="20">
        <v>37325.217391304344</v>
      </c>
      <c r="J5593" s="19">
        <v>38800</v>
      </c>
      <c r="K5593" s="1"/>
      <c r="L5593" s="183"/>
      <c r="M5593" s="44" t="e">
        <f>VLOOKUP(#REF!,'[1]PL3 Danh muc đầy đủ'!$E$9:$X$9281,20,0)</f>
        <v>#REF!</v>
      </c>
      <c r="N5593" s="44" t="e">
        <f>M5593-#REF!</f>
        <v>#REF!</v>
      </c>
    </row>
    <row r="5594" spans="1:14" ht="36" x14ac:dyDescent="0.3">
      <c r="A5594" s="43">
        <v>5584</v>
      </c>
      <c r="B5594" s="17" t="s">
        <v>14329</v>
      </c>
      <c r="C5594" s="18" t="s">
        <v>18155</v>
      </c>
      <c r="D5594" s="17" t="s">
        <v>14330</v>
      </c>
      <c r="E5594" s="18" t="s">
        <v>14331</v>
      </c>
      <c r="F5594" s="18" t="s">
        <v>14331</v>
      </c>
      <c r="G5594" s="17"/>
      <c r="H5594" s="21">
        <v>18600</v>
      </c>
      <c r="I5594" s="20">
        <v>18662.608695652179</v>
      </c>
      <c r="J5594" s="19">
        <v>19400</v>
      </c>
      <c r="K5594" s="1"/>
      <c r="L5594" s="183"/>
      <c r="M5594" s="44" t="e">
        <f>VLOOKUP(#REF!,'[1]PL3 Danh muc đầy đủ'!$E$9:$X$9281,20,0)</f>
        <v>#REF!</v>
      </c>
      <c r="N5594" s="44" t="e">
        <f>M5594-#REF!</f>
        <v>#REF!</v>
      </c>
    </row>
    <row r="5595" spans="1:14" ht="36" x14ac:dyDescent="0.3">
      <c r="A5595" s="43">
        <v>5585</v>
      </c>
      <c r="B5595" s="17" t="s">
        <v>14332</v>
      </c>
      <c r="C5595" s="18" t="s">
        <v>18155</v>
      </c>
      <c r="D5595" s="17" t="s">
        <v>14333</v>
      </c>
      <c r="E5595" s="18" t="s">
        <v>14334</v>
      </c>
      <c r="F5595" s="18" t="s">
        <v>14334</v>
      </c>
      <c r="G5595" s="17"/>
      <c r="H5595" s="21">
        <v>39700</v>
      </c>
      <c r="I5595" s="20">
        <v>39732.173913043473</v>
      </c>
      <c r="J5595" s="19">
        <v>41300</v>
      </c>
      <c r="K5595" s="1"/>
      <c r="L5595" s="183"/>
      <c r="M5595" s="44" t="e">
        <f>VLOOKUP(#REF!,'[1]PL3 Danh muc đầy đủ'!$E$9:$X$9281,20,0)</f>
        <v>#REF!</v>
      </c>
      <c r="N5595" s="44" t="e">
        <f>M5595-#REF!</f>
        <v>#REF!</v>
      </c>
    </row>
    <row r="5596" spans="1:14" ht="54" x14ac:dyDescent="0.3">
      <c r="A5596" s="43">
        <v>5586</v>
      </c>
      <c r="B5596" s="17" t="s">
        <v>14335</v>
      </c>
      <c r="C5596" s="18" t="s">
        <v>18155</v>
      </c>
      <c r="D5596" s="17" t="s">
        <v>14336</v>
      </c>
      <c r="E5596" s="18" t="s">
        <v>14337</v>
      </c>
      <c r="F5596" s="18" t="s">
        <v>14337</v>
      </c>
      <c r="G5596" s="17"/>
      <c r="H5596" s="21">
        <v>39700</v>
      </c>
      <c r="I5596" s="20">
        <v>39732.173913043473</v>
      </c>
      <c r="J5596" s="19">
        <v>41300</v>
      </c>
      <c r="K5596" s="1"/>
      <c r="L5596" s="183"/>
      <c r="M5596" s="44" t="e">
        <f>VLOOKUP(#REF!,'[1]PL3 Danh muc đầy đủ'!$E$9:$X$9281,20,0)</f>
        <v>#REF!</v>
      </c>
      <c r="N5596" s="44" t="e">
        <f>M5596-#REF!</f>
        <v>#REF!</v>
      </c>
    </row>
    <row r="5597" spans="1:14" ht="36" x14ac:dyDescent="0.3">
      <c r="A5597" s="43">
        <v>5587</v>
      </c>
      <c r="B5597" s="17" t="s">
        <v>14338</v>
      </c>
      <c r="C5597" s="18" t="s">
        <v>18155</v>
      </c>
      <c r="D5597" s="17" t="s">
        <v>14339</v>
      </c>
      <c r="E5597" s="18" t="s">
        <v>14340</v>
      </c>
      <c r="F5597" s="18" t="s">
        <v>14340</v>
      </c>
      <c r="G5597" s="17"/>
      <c r="H5597" s="21">
        <v>18600</v>
      </c>
      <c r="I5597" s="20">
        <v>18662.608695652179</v>
      </c>
      <c r="J5597" s="19">
        <v>19400</v>
      </c>
      <c r="K5597" s="1"/>
      <c r="L5597" s="183"/>
      <c r="M5597" s="44" t="e">
        <f>VLOOKUP(#REF!,'[1]PL3 Danh muc đầy đủ'!$E$9:$X$9281,20,0)</f>
        <v>#REF!</v>
      </c>
      <c r="N5597" s="44" t="e">
        <f>M5597-#REF!</f>
        <v>#REF!</v>
      </c>
    </row>
    <row r="5598" spans="1:14" ht="18" x14ac:dyDescent="0.3">
      <c r="A5598" s="43">
        <v>5588</v>
      </c>
      <c r="B5598" s="17" t="s">
        <v>14341</v>
      </c>
      <c r="C5598" s="18" t="s">
        <v>18166</v>
      </c>
      <c r="D5598" s="17" t="s">
        <v>14342</v>
      </c>
      <c r="E5598" s="18" t="s">
        <v>14343</v>
      </c>
      <c r="F5598" s="18" t="s">
        <v>14343</v>
      </c>
      <c r="G5598" s="17"/>
      <c r="H5598" s="21">
        <v>69600</v>
      </c>
      <c r="I5598" s="20">
        <v>69633.043478260835</v>
      </c>
      <c r="J5598" s="19">
        <v>72400</v>
      </c>
      <c r="K5598" s="1"/>
      <c r="L5598" s="183"/>
      <c r="M5598" s="44" t="e">
        <f>VLOOKUP(#REF!,'[1]PL3 Danh muc đầy đủ'!$E$9:$X$9281,20,0)</f>
        <v>#REF!</v>
      </c>
      <c r="N5598" s="44" t="e">
        <f>M5598-#REF!</f>
        <v>#REF!</v>
      </c>
    </row>
    <row r="5599" spans="1:14" ht="36" x14ac:dyDescent="0.3">
      <c r="A5599" s="43">
        <v>5589</v>
      </c>
      <c r="B5599" s="17" t="s">
        <v>14344</v>
      </c>
      <c r="C5599" s="18" t="s">
        <v>18155</v>
      </c>
      <c r="D5599" s="17" t="s">
        <v>14345</v>
      </c>
      <c r="E5599" s="18" t="s">
        <v>14343</v>
      </c>
      <c r="F5599" s="18" t="s">
        <v>14343</v>
      </c>
      <c r="G5599" s="17"/>
      <c r="H5599" s="21">
        <v>69600</v>
      </c>
      <c r="I5599" s="20">
        <v>69633.043478260835</v>
      </c>
      <c r="J5599" s="19">
        <v>72400</v>
      </c>
      <c r="K5599" s="1"/>
      <c r="L5599" s="183"/>
      <c r="M5599" s="44" t="e">
        <f>VLOOKUP(#REF!,'[1]PL3 Danh muc đầy đủ'!$E$9:$X$9281,20,0)</f>
        <v>#REF!</v>
      </c>
      <c r="N5599" s="44" t="e">
        <f>M5599-#REF!</f>
        <v>#REF!</v>
      </c>
    </row>
    <row r="5600" spans="1:14" ht="36" x14ac:dyDescent="0.3">
      <c r="A5600" s="43">
        <v>5590</v>
      </c>
      <c r="B5600" s="17" t="s">
        <v>14346</v>
      </c>
      <c r="C5600" s="18" t="s">
        <v>18155</v>
      </c>
      <c r="D5600" s="17" t="s">
        <v>14347</v>
      </c>
      <c r="E5600" s="18" t="s">
        <v>14348</v>
      </c>
      <c r="F5600" s="18" t="s">
        <v>14348</v>
      </c>
      <c r="G5600" s="17"/>
      <c r="H5600" s="21">
        <v>87000</v>
      </c>
      <c r="I5600" s="20">
        <v>87092.173913043458</v>
      </c>
      <c r="J5600" s="19">
        <v>90500</v>
      </c>
      <c r="K5600" s="1"/>
      <c r="L5600" s="183"/>
      <c r="M5600" s="44" t="e">
        <f>VLOOKUP(#REF!,'[1]PL3 Danh muc đầy đủ'!$E$9:$X$9281,20,0)</f>
        <v>#REF!</v>
      </c>
      <c r="N5600" s="44" t="e">
        <f>M5600-#REF!</f>
        <v>#REF!</v>
      </c>
    </row>
    <row r="5601" spans="1:14" ht="62.4" x14ac:dyDescent="0.3">
      <c r="A5601" s="43">
        <v>5591</v>
      </c>
      <c r="B5601" s="17" t="s">
        <v>14349</v>
      </c>
      <c r="C5601" s="18" t="s">
        <v>18155</v>
      </c>
      <c r="D5601" s="17" t="s">
        <v>14350</v>
      </c>
      <c r="E5601" s="18" t="s">
        <v>14351</v>
      </c>
      <c r="F5601" s="18" t="s">
        <v>14351</v>
      </c>
      <c r="G5601" s="17"/>
      <c r="H5601" s="21">
        <v>114300</v>
      </c>
      <c r="I5601" s="20">
        <v>114382.60869565213</v>
      </c>
      <c r="J5601" s="19">
        <v>118900</v>
      </c>
      <c r="K5601" s="1" t="s">
        <v>14352</v>
      </c>
      <c r="L5601" s="183"/>
      <c r="M5601" s="44" t="e">
        <f>VLOOKUP(#REF!,'[1]PL3 Danh muc đầy đủ'!$E$9:$X$9281,20,0)</f>
        <v>#REF!</v>
      </c>
      <c r="N5601" s="44" t="e">
        <f>M5601-#REF!</f>
        <v>#REF!</v>
      </c>
    </row>
    <row r="5602" spans="1:14" ht="36" x14ac:dyDescent="0.3">
      <c r="A5602" s="43">
        <v>5592</v>
      </c>
      <c r="B5602" s="17" t="s">
        <v>14353</v>
      </c>
      <c r="C5602" s="18" t="s">
        <v>18155</v>
      </c>
      <c r="D5602" s="17" t="s">
        <v>14354</v>
      </c>
      <c r="E5602" s="18" t="s">
        <v>14355</v>
      </c>
      <c r="F5602" s="18" t="s">
        <v>14355</v>
      </c>
      <c r="G5602" s="17"/>
      <c r="H5602" s="21">
        <v>39700</v>
      </c>
      <c r="I5602" s="20">
        <v>39732.173913043473</v>
      </c>
      <c r="J5602" s="19">
        <v>41300</v>
      </c>
      <c r="K5602" s="1"/>
      <c r="L5602" s="183"/>
      <c r="M5602" s="44" t="e">
        <f>VLOOKUP(#REF!,'[1]PL3 Danh muc đầy đủ'!$E$9:$X$9281,20,0)</f>
        <v>#REF!</v>
      </c>
      <c r="N5602" s="44" t="e">
        <f>M5602-#REF!</f>
        <v>#REF!</v>
      </c>
    </row>
    <row r="5603" spans="1:14" ht="36" x14ac:dyDescent="0.3">
      <c r="A5603" s="43">
        <v>5593</v>
      </c>
      <c r="B5603" s="17" t="s">
        <v>14356</v>
      </c>
      <c r="C5603" s="18" t="s">
        <v>18155</v>
      </c>
      <c r="D5603" s="17" t="s">
        <v>14357</v>
      </c>
      <c r="E5603" s="18" t="s">
        <v>14358</v>
      </c>
      <c r="F5603" s="18" t="s">
        <v>14358</v>
      </c>
      <c r="G5603" s="17"/>
      <c r="H5603" s="21">
        <v>49700</v>
      </c>
      <c r="I5603" s="20">
        <v>49766.956521739135</v>
      </c>
      <c r="J5603" s="19">
        <v>51700</v>
      </c>
      <c r="K5603" s="1"/>
      <c r="L5603" s="183"/>
      <c r="M5603" s="44" t="e">
        <f>VLOOKUP(#REF!,'[1]PL3 Danh muc đầy đủ'!$E$9:$X$9281,20,0)</f>
        <v>#REF!</v>
      </c>
      <c r="N5603" s="44" t="e">
        <f>M5603-#REF!</f>
        <v>#REF!</v>
      </c>
    </row>
    <row r="5604" spans="1:14" ht="36" x14ac:dyDescent="0.3">
      <c r="A5604" s="43">
        <v>5594</v>
      </c>
      <c r="B5604" s="17" t="s">
        <v>14359</v>
      </c>
      <c r="C5604" s="18" t="s">
        <v>18155</v>
      </c>
      <c r="D5604" s="17" t="s">
        <v>14360</v>
      </c>
      <c r="E5604" s="18" t="s">
        <v>14361</v>
      </c>
      <c r="F5604" s="18" t="s">
        <v>14361</v>
      </c>
      <c r="G5604" s="17"/>
      <c r="H5604" s="21">
        <v>43500</v>
      </c>
      <c r="I5604" s="20">
        <v>43546.086956521736</v>
      </c>
      <c r="J5604" s="19">
        <v>45200</v>
      </c>
      <c r="K5604" s="1"/>
      <c r="L5604" s="183"/>
      <c r="M5604" s="44" t="e">
        <f>VLOOKUP(#REF!,'[1]PL3 Danh muc đầy đủ'!$E$9:$X$9281,20,0)</f>
        <v>#REF!</v>
      </c>
      <c r="N5604" s="44" t="e">
        <f>M5604-#REF!</f>
        <v>#REF!</v>
      </c>
    </row>
    <row r="5605" spans="1:14" ht="90" x14ac:dyDescent="0.3">
      <c r="A5605" s="43">
        <v>5595</v>
      </c>
      <c r="B5605" s="17" t="s">
        <v>18309</v>
      </c>
      <c r="C5605" s="18" t="s">
        <v>18155</v>
      </c>
      <c r="D5605" s="17" t="s">
        <v>18480</v>
      </c>
      <c r="E5605" s="18" t="s">
        <v>18642</v>
      </c>
      <c r="F5605" s="18" t="s">
        <v>18642</v>
      </c>
      <c r="G5605" s="17"/>
      <c r="H5605" s="21">
        <v>494300</v>
      </c>
      <c r="I5605" s="20">
        <v>494391.30434782605</v>
      </c>
      <c r="J5605" s="19">
        <v>514100</v>
      </c>
      <c r="K5605" s="18"/>
      <c r="L5605" s="184"/>
      <c r="M5605" s="44" t="e">
        <f>VLOOKUP(#REF!,'[1]PL3 Danh muc đầy đủ'!$E$9:$X$9281,20,0)</f>
        <v>#REF!</v>
      </c>
      <c r="N5605" s="44" t="e">
        <f>M5605-#REF!</f>
        <v>#REF!</v>
      </c>
    </row>
    <row r="5606" spans="1:14" ht="54" x14ac:dyDescent="0.3">
      <c r="A5606" s="43">
        <v>5596</v>
      </c>
      <c r="B5606" s="17" t="s">
        <v>14362</v>
      </c>
      <c r="C5606" s="18" t="s">
        <v>18155</v>
      </c>
      <c r="D5606" s="17" t="s">
        <v>14363</v>
      </c>
      <c r="E5606" s="18" t="s">
        <v>14364</v>
      </c>
      <c r="F5606" s="18" t="s">
        <v>14364</v>
      </c>
      <c r="G5606" s="17"/>
      <c r="H5606" s="21">
        <v>361000</v>
      </c>
      <c r="I5606" s="20">
        <v>361043.47826086951</v>
      </c>
      <c r="J5606" s="19">
        <v>375400</v>
      </c>
      <c r="K5606" s="1"/>
      <c r="L5606" s="183"/>
      <c r="M5606" s="44" t="e">
        <f>VLOOKUP(#REF!,'[1]PL3 Danh muc đầy đủ'!$E$9:$X$9281,20,0)</f>
        <v>#REF!</v>
      </c>
      <c r="N5606" s="44" t="e">
        <f>M5606-#REF!</f>
        <v>#REF!</v>
      </c>
    </row>
    <row r="5607" spans="1:14" ht="54" x14ac:dyDescent="0.3">
      <c r="A5607" s="43">
        <v>5597</v>
      </c>
      <c r="B5607" s="17" t="s">
        <v>14365</v>
      </c>
      <c r="C5607" s="18" t="s">
        <v>18155</v>
      </c>
      <c r="D5607" s="17" t="s">
        <v>14366</v>
      </c>
      <c r="E5607" s="18" t="s">
        <v>14367</v>
      </c>
      <c r="F5607" s="18" t="s">
        <v>14367</v>
      </c>
      <c r="G5607" s="17"/>
      <c r="H5607" s="21">
        <v>37300</v>
      </c>
      <c r="I5607" s="20">
        <v>37325.217391304344</v>
      </c>
      <c r="J5607" s="19">
        <v>38800</v>
      </c>
      <c r="K5607" s="1"/>
      <c r="L5607" s="183"/>
      <c r="M5607" s="44" t="e">
        <f>VLOOKUP(#REF!,'[1]PL3 Danh muc đầy đủ'!$E$9:$X$9281,20,0)</f>
        <v>#REF!</v>
      </c>
      <c r="N5607" s="44" t="e">
        <f>M5607-#REF!</f>
        <v>#REF!</v>
      </c>
    </row>
    <row r="5608" spans="1:14" ht="36" x14ac:dyDescent="0.3">
      <c r="A5608" s="43">
        <v>5598</v>
      </c>
      <c r="B5608" s="17" t="s">
        <v>14368</v>
      </c>
      <c r="C5608" s="18" t="s">
        <v>18155</v>
      </c>
      <c r="D5608" s="17" t="s">
        <v>14369</v>
      </c>
      <c r="E5608" s="18" t="s">
        <v>14370</v>
      </c>
      <c r="F5608" s="18" t="s">
        <v>14370</v>
      </c>
      <c r="G5608" s="17"/>
      <c r="H5608" s="21">
        <v>52100</v>
      </c>
      <c r="I5608" s="20">
        <v>52173.913043478264</v>
      </c>
      <c r="J5608" s="19">
        <v>54200</v>
      </c>
      <c r="K5608" s="1"/>
      <c r="L5608" s="183"/>
      <c r="M5608" s="44" t="e">
        <f>VLOOKUP(#REF!,'[1]PL3 Danh muc đầy đủ'!$E$9:$X$9281,20,0)</f>
        <v>#REF!</v>
      </c>
      <c r="N5608" s="44" t="e">
        <f>M5608-#REF!</f>
        <v>#REF!</v>
      </c>
    </row>
    <row r="5609" spans="1:14" ht="54" x14ac:dyDescent="0.3">
      <c r="A5609" s="43">
        <v>5599</v>
      </c>
      <c r="B5609" s="17" t="s">
        <v>14371</v>
      </c>
      <c r="C5609" s="18" t="s">
        <v>18155</v>
      </c>
      <c r="D5609" s="17" t="s">
        <v>14372</v>
      </c>
      <c r="E5609" s="18" t="s">
        <v>14373</v>
      </c>
      <c r="F5609" s="18" t="s">
        <v>14373</v>
      </c>
      <c r="G5609" s="17"/>
      <c r="H5609" s="21">
        <v>158500</v>
      </c>
      <c r="I5609" s="20">
        <v>158521.73913043475</v>
      </c>
      <c r="J5609" s="19">
        <v>164800</v>
      </c>
      <c r="K5609" s="1"/>
      <c r="L5609" s="183"/>
      <c r="M5609" s="44" t="e">
        <f>VLOOKUP(#REF!,'[1]PL3 Danh muc đầy đủ'!$E$9:$X$9281,20,0)</f>
        <v>#REF!</v>
      </c>
      <c r="N5609" s="44" t="e">
        <f>M5609-#REF!</f>
        <v>#REF!</v>
      </c>
    </row>
    <row r="5610" spans="1:14" ht="72" x14ac:dyDescent="0.3">
      <c r="A5610" s="43">
        <v>5600</v>
      </c>
      <c r="B5610" s="17" t="s">
        <v>14374</v>
      </c>
      <c r="C5610" s="18" t="s">
        <v>18155</v>
      </c>
      <c r="D5610" s="17" t="s">
        <v>14375</v>
      </c>
      <c r="E5610" s="18" t="s">
        <v>14376</v>
      </c>
      <c r="F5610" s="18" t="s">
        <v>14376</v>
      </c>
      <c r="G5610" s="17"/>
      <c r="H5610" s="21">
        <v>988700</v>
      </c>
      <c r="I5610" s="20">
        <v>988739.13043478259</v>
      </c>
      <c r="J5610" s="19">
        <v>1028200</v>
      </c>
      <c r="K5610" s="1"/>
      <c r="L5610" s="183"/>
      <c r="M5610" s="44" t="e">
        <f>VLOOKUP(#REF!,'[1]PL3 Danh muc đầy đủ'!$E$9:$X$9281,20,0)</f>
        <v>#REF!</v>
      </c>
      <c r="N5610" s="44" t="e">
        <f>M5610-#REF!</f>
        <v>#REF!</v>
      </c>
    </row>
    <row r="5611" spans="1:14" ht="54" x14ac:dyDescent="0.3">
      <c r="A5611" s="43">
        <v>5601</v>
      </c>
      <c r="B5611" s="17" t="s">
        <v>14377</v>
      </c>
      <c r="C5611" s="18" t="s">
        <v>18155</v>
      </c>
      <c r="D5611" s="17" t="s">
        <v>14378</v>
      </c>
      <c r="E5611" s="18" t="s">
        <v>14379</v>
      </c>
      <c r="F5611" s="18" t="s">
        <v>14379</v>
      </c>
      <c r="G5611" s="17"/>
      <c r="H5611" s="21">
        <v>318000</v>
      </c>
      <c r="I5611" s="20">
        <v>318043.47826086951</v>
      </c>
      <c r="J5611" s="19">
        <v>330700</v>
      </c>
      <c r="K5611" s="1"/>
      <c r="L5611" s="183"/>
      <c r="M5611" s="44" t="e">
        <f>VLOOKUP(#REF!,'[1]PL3 Danh muc đầy đủ'!$E$9:$X$9281,20,0)</f>
        <v>#REF!</v>
      </c>
      <c r="N5611" s="44" t="e">
        <f>M5611-#REF!</f>
        <v>#REF!</v>
      </c>
    </row>
    <row r="5612" spans="1:14" ht="36" x14ac:dyDescent="0.3">
      <c r="A5612" s="43">
        <v>5602</v>
      </c>
      <c r="B5612" s="17" t="s">
        <v>14380</v>
      </c>
      <c r="C5612" s="18" t="s">
        <v>18166</v>
      </c>
      <c r="D5612" s="17" t="s">
        <v>14381</v>
      </c>
      <c r="E5612" s="18" t="s">
        <v>14382</v>
      </c>
      <c r="F5612" s="18" t="s">
        <v>14382</v>
      </c>
      <c r="G5612" s="17"/>
      <c r="H5612" s="21">
        <v>428900</v>
      </c>
      <c r="I5612" s="20">
        <v>428904.34782608703</v>
      </c>
      <c r="J5612" s="19">
        <v>446000</v>
      </c>
      <c r="K5612" s="1"/>
      <c r="L5612" s="183"/>
      <c r="M5612" s="44" t="e">
        <f>VLOOKUP(#REF!,'[1]PL3 Danh muc đầy đủ'!$E$9:$X$9281,20,0)</f>
        <v>#REF!</v>
      </c>
      <c r="N5612" s="44" t="e">
        <f>M5612-#REF!</f>
        <v>#REF!</v>
      </c>
    </row>
    <row r="5613" spans="1:14" ht="36" x14ac:dyDescent="0.3">
      <c r="A5613" s="43">
        <v>5603</v>
      </c>
      <c r="B5613" s="17" t="s">
        <v>14383</v>
      </c>
      <c r="C5613" s="18" t="s">
        <v>18155</v>
      </c>
      <c r="D5613" s="17" t="s">
        <v>14384</v>
      </c>
      <c r="E5613" s="18" t="s">
        <v>14385</v>
      </c>
      <c r="F5613" s="18" t="s">
        <v>14385</v>
      </c>
      <c r="G5613" s="17"/>
      <c r="H5613" s="21">
        <v>428900</v>
      </c>
      <c r="I5613" s="20">
        <v>428904.34782608703</v>
      </c>
      <c r="J5613" s="19">
        <v>446000</v>
      </c>
      <c r="K5613" s="1"/>
      <c r="L5613" s="183"/>
      <c r="M5613" s="44" t="e">
        <f>VLOOKUP(#REF!,'[1]PL3 Danh muc đầy đủ'!$E$9:$X$9281,20,0)</f>
        <v>#REF!</v>
      </c>
      <c r="N5613" s="44" t="e">
        <f>M5613-#REF!</f>
        <v>#REF!</v>
      </c>
    </row>
    <row r="5614" spans="1:14" ht="18" x14ac:dyDescent="0.3">
      <c r="A5614" s="43">
        <v>5604</v>
      </c>
      <c r="B5614" s="17" t="s">
        <v>18383</v>
      </c>
      <c r="C5614" s="18" t="s">
        <v>18134</v>
      </c>
      <c r="D5614" s="17" t="s">
        <v>18554</v>
      </c>
      <c r="E5614" s="18" t="s">
        <v>18715</v>
      </c>
      <c r="F5614" s="18" t="s">
        <v>18715</v>
      </c>
      <c r="G5614" s="17">
        <v>0</v>
      </c>
      <c r="H5614" s="21">
        <v>428900</v>
      </c>
      <c r="I5614" s="20">
        <v>428904.34782608703</v>
      </c>
      <c r="J5614" s="19">
        <v>446000</v>
      </c>
      <c r="K5614" s="18"/>
      <c r="L5614" s="184"/>
      <c r="M5614" s="44" t="e">
        <f>VLOOKUP(#REF!,'[1]PL3 Danh muc đầy đủ'!$E$9:$X$9281,20,0)</f>
        <v>#REF!</v>
      </c>
      <c r="N5614" s="44" t="e">
        <f>M5614-#REF!</f>
        <v>#REF!</v>
      </c>
    </row>
    <row r="5615" spans="1:14" ht="36" x14ac:dyDescent="0.3">
      <c r="A5615" s="43">
        <v>5605</v>
      </c>
      <c r="B5615" s="17" t="s">
        <v>14386</v>
      </c>
      <c r="C5615" s="18" t="s">
        <v>18134</v>
      </c>
      <c r="D5615" s="17" t="s">
        <v>14387</v>
      </c>
      <c r="E5615" s="18" t="s">
        <v>14388</v>
      </c>
      <c r="F5615" s="18" t="s">
        <v>14388</v>
      </c>
      <c r="G5615" s="17"/>
      <c r="H5615" s="21">
        <v>589200</v>
      </c>
      <c r="I5615" s="20">
        <v>589252.17391304346</v>
      </c>
      <c r="J5615" s="19">
        <v>612800</v>
      </c>
      <c r="K5615" s="1"/>
      <c r="L5615" s="183"/>
      <c r="M5615" s="44" t="e">
        <f>VLOOKUP(#REF!,'[1]PL3 Danh muc đầy đủ'!$E$9:$X$9281,20,0)</f>
        <v>#REF!</v>
      </c>
      <c r="N5615" s="44" t="e">
        <f>M5615-#REF!</f>
        <v>#REF!</v>
      </c>
    </row>
    <row r="5616" spans="1:14" ht="36" x14ac:dyDescent="0.3">
      <c r="A5616" s="43">
        <v>5606</v>
      </c>
      <c r="B5616" s="17" t="s">
        <v>14389</v>
      </c>
      <c r="C5616" s="18" t="s">
        <v>18134</v>
      </c>
      <c r="D5616" s="17" t="s">
        <v>14390</v>
      </c>
      <c r="E5616" s="18" t="s">
        <v>14391</v>
      </c>
      <c r="F5616" s="18" t="s">
        <v>14391</v>
      </c>
      <c r="G5616" s="17"/>
      <c r="H5616" s="21">
        <v>803600</v>
      </c>
      <c r="I5616" s="20">
        <v>803669.56521739135</v>
      </c>
      <c r="J5616" s="19">
        <v>835800</v>
      </c>
      <c r="K5616" s="1"/>
      <c r="L5616" s="183"/>
      <c r="M5616" s="44" t="e">
        <f>VLOOKUP(#REF!,'[1]PL3 Danh muc đầy đủ'!$E$9:$X$9281,20,0)</f>
        <v>#REF!</v>
      </c>
      <c r="N5616" s="44" t="e">
        <f>M5616-#REF!</f>
        <v>#REF!</v>
      </c>
    </row>
    <row r="5617" spans="1:14" ht="36" x14ac:dyDescent="0.3">
      <c r="A5617" s="43">
        <v>5607</v>
      </c>
      <c r="B5617" s="17" t="s">
        <v>18312</v>
      </c>
      <c r="C5617" s="18" t="s">
        <v>18134</v>
      </c>
      <c r="D5617" s="17" t="s">
        <v>18483</v>
      </c>
      <c r="E5617" s="18" t="s">
        <v>18645</v>
      </c>
      <c r="F5617" s="18" t="s">
        <v>18645</v>
      </c>
      <c r="G5617" s="17"/>
      <c r="H5617" s="21">
        <v>803600</v>
      </c>
      <c r="I5617" s="20">
        <v>803669.56521739135</v>
      </c>
      <c r="J5617" s="19">
        <v>835800</v>
      </c>
      <c r="K5617" s="18"/>
      <c r="L5617" s="184"/>
      <c r="M5617" s="44" t="e">
        <f>VLOOKUP(#REF!,'[1]PL3 Danh muc đầy đủ'!$E$9:$X$9281,20,0)</f>
        <v>#REF!</v>
      </c>
      <c r="N5617" s="44" t="e">
        <f>M5617-#REF!</f>
        <v>#REF!</v>
      </c>
    </row>
    <row r="5618" spans="1:14" ht="36" x14ac:dyDescent="0.3">
      <c r="A5618" s="43">
        <v>5608</v>
      </c>
      <c r="B5618" s="17" t="s">
        <v>18381</v>
      </c>
      <c r="C5618" s="18" t="s">
        <v>18134</v>
      </c>
      <c r="D5618" s="17" t="s">
        <v>18552</v>
      </c>
      <c r="E5618" s="18" t="s">
        <v>18713</v>
      </c>
      <c r="F5618" s="18" t="s">
        <v>18713</v>
      </c>
      <c r="G5618" s="17">
        <v>0</v>
      </c>
      <c r="H5618" s="21">
        <v>803600</v>
      </c>
      <c r="I5618" s="20">
        <v>803669.56521739135</v>
      </c>
      <c r="J5618" s="19">
        <v>835800</v>
      </c>
      <c r="K5618" s="18"/>
      <c r="L5618" s="184"/>
      <c r="M5618" s="44" t="e">
        <f>VLOOKUP(#REF!,'[1]PL3 Danh muc đầy đủ'!$E$9:$X$9281,20,0)</f>
        <v>#REF!</v>
      </c>
      <c r="N5618" s="44" t="e">
        <f>M5618-#REF!</f>
        <v>#REF!</v>
      </c>
    </row>
    <row r="5619" spans="1:14" ht="54" x14ac:dyDescent="0.3">
      <c r="A5619" s="43">
        <v>5609</v>
      </c>
      <c r="B5619" s="17" t="s">
        <v>14392</v>
      </c>
      <c r="C5619" s="18" t="s">
        <v>18166</v>
      </c>
      <c r="D5619" s="17" t="s">
        <v>14393</v>
      </c>
      <c r="E5619" s="18" t="s">
        <v>14394</v>
      </c>
      <c r="F5619" s="18" t="s">
        <v>14394</v>
      </c>
      <c r="G5619" s="17"/>
      <c r="H5619" s="21">
        <v>545300</v>
      </c>
      <c r="I5619" s="20">
        <v>545391.30434782605</v>
      </c>
      <c r="J5619" s="19">
        <v>567200</v>
      </c>
      <c r="K5619" s="1"/>
      <c r="L5619" s="183"/>
      <c r="M5619" s="44" t="e">
        <f>VLOOKUP(#REF!,'[1]PL3 Danh muc đầy đủ'!$E$9:$X$9281,20,0)</f>
        <v>#REF!</v>
      </c>
      <c r="N5619" s="44" t="e">
        <f>M5619-#REF!</f>
        <v>#REF!</v>
      </c>
    </row>
    <row r="5620" spans="1:14" ht="36" x14ac:dyDescent="0.3">
      <c r="A5620" s="43">
        <v>5610</v>
      </c>
      <c r="B5620" s="17" t="s">
        <v>14395</v>
      </c>
      <c r="C5620" s="18" t="s">
        <v>18155</v>
      </c>
      <c r="D5620" s="17" t="s">
        <v>14396</v>
      </c>
      <c r="E5620" s="18" t="s">
        <v>14397</v>
      </c>
      <c r="F5620" s="18" t="s">
        <v>14397</v>
      </c>
      <c r="G5620" s="17"/>
      <c r="H5620" s="21">
        <v>272900</v>
      </c>
      <c r="I5620" s="20">
        <v>272904.34782608703</v>
      </c>
      <c r="J5620" s="19">
        <v>283800</v>
      </c>
      <c r="K5620" s="1"/>
      <c r="L5620" s="183"/>
      <c r="M5620" s="44" t="e">
        <f>VLOOKUP(#REF!,'[1]PL3 Danh muc đầy đủ'!$E$9:$X$9281,20,0)</f>
        <v>#REF!</v>
      </c>
      <c r="N5620" s="44" t="e">
        <f>M5620-#REF!</f>
        <v>#REF!</v>
      </c>
    </row>
    <row r="5621" spans="1:14" ht="54" x14ac:dyDescent="0.3">
      <c r="A5621" s="43">
        <v>5611</v>
      </c>
      <c r="B5621" s="17" t="s">
        <v>18310</v>
      </c>
      <c r="C5621" s="18" t="s">
        <v>18155</v>
      </c>
      <c r="D5621" s="17" t="s">
        <v>18481</v>
      </c>
      <c r="E5621" s="18" t="s">
        <v>18643</v>
      </c>
      <c r="F5621" s="18" t="s">
        <v>18643</v>
      </c>
      <c r="G5621" s="17"/>
      <c r="H5621" s="21">
        <v>272900</v>
      </c>
      <c r="I5621" s="20">
        <v>272904.34782608703</v>
      </c>
      <c r="J5621" s="19">
        <v>283800</v>
      </c>
      <c r="K5621" s="18"/>
      <c r="L5621" s="184"/>
      <c r="M5621" s="44" t="e">
        <f>VLOOKUP(#REF!,'[1]PL3 Danh muc đầy đủ'!$E$9:$X$9281,20,0)</f>
        <v>#REF!</v>
      </c>
      <c r="N5621" s="44" t="e">
        <f>M5621-#REF!</f>
        <v>#REF!</v>
      </c>
    </row>
    <row r="5622" spans="1:14" ht="36" x14ac:dyDescent="0.3">
      <c r="A5622" s="43">
        <v>5612</v>
      </c>
      <c r="B5622" s="17" t="s">
        <v>14398</v>
      </c>
      <c r="C5622" s="18" t="s">
        <v>18155</v>
      </c>
      <c r="D5622" s="17" t="s">
        <v>14399</v>
      </c>
      <c r="E5622" s="18" t="s">
        <v>14400</v>
      </c>
      <c r="F5622" s="18" t="s">
        <v>14400</v>
      </c>
      <c r="G5622" s="17"/>
      <c r="H5622" s="21">
        <v>124400</v>
      </c>
      <c r="I5622" s="20">
        <v>124417.39130434787</v>
      </c>
      <c r="J5622" s="19">
        <v>129300</v>
      </c>
      <c r="K5622" s="1"/>
      <c r="L5622" s="183"/>
      <c r="M5622" s="44" t="e">
        <f>VLOOKUP(#REF!,'[1]PL3 Danh muc đầy đủ'!$E$9:$X$9281,20,0)</f>
        <v>#REF!</v>
      </c>
      <c r="N5622" s="44" t="e">
        <f>M5622-#REF!</f>
        <v>#REF!</v>
      </c>
    </row>
    <row r="5623" spans="1:14" ht="36" x14ac:dyDescent="0.3">
      <c r="A5623" s="43">
        <v>5613</v>
      </c>
      <c r="B5623" s="17" t="s">
        <v>14401</v>
      </c>
      <c r="C5623" s="18" t="s">
        <v>18155</v>
      </c>
      <c r="D5623" s="17" t="s">
        <v>14402</v>
      </c>
      <c r="E5623" s="18" t="s">
        <v>14403</v>
      </c>
      <c r="F5623" s="18" t="s">
        <v>14403</v>
      </c>
      <c r="G5623" s="17"/>
      <c r="H5623" s="21">
        <v>311000</v>
      </c>
      <c r="I5623" s="20">
        <v>311043.47826086951</v>
      </c>
      <c r="J5623" s="19">
        <v>323400</v>
      </c>
      <c r="K5623" s="1"/>
      <c r="L5623" s="183"/>
      <c r="M5623" s="44" t="e">
        <f>VLOOKUP(#REF!,'[1]PL3 Danh muc đầy đủ'!$E$9:$X$9281,20,0)</f>
        <v>#REF!</v>
      </c>
      <c r="N5623" s="44" t="e">
        <f>M5623-#REF!</f>
        <v>#REF!</v>
      </c>
    </row>
    <row r="5624" spans="1:14" ht="36" x14ac:dyDescent="0.3">
      <c r="A5624" s="43">
        <v>5614</v>
      </c>
      <c r="B5624" s="17" t="s">
        <v>18311</v>
      </c>
      <c r="C5624" s="18" t="s">
        <v>18155</v>
      </c>
      <c r="D5624" s="17" t="s">
        <v>18482</v>
      </c>
      <c r="E5624" s="18" t="s">
        <v>18644</v>
      </c>
      <c r="F5624" s="18" t="s">
        <v>18644</v>
      </c>
      <c r="G5624" s="17"/>
      <c r="H5624" s="21">
        <v>311000</v>
      </c>
      <c r="I5624" s="20">
        <v>311043.47826086951</v>
      </c>
      <c r="J5624" s="19">
        <v>323400</v>
      </c>
      <c r="K5624" s="18"/>
      <c r="L5624" s="184"/>
      <c r="M5624" s="44" t="e">
        <f>VLOOKUP(#REF!,'[1]PL3 Danh muc đầy đủ'!$E$9:$X$9281,20,0)</f>
        <v>#REF!</v>
      </c>
      <c r="N5624" s="44" t="e">
        <f>M5624-#REF!</f>
        <v>#REF!</v>
      </c>
    </row>
    <row r="5625" spans="1:14" ht="36" x14ac:dyDescent="0.3">
      <c r="A5625" s="43">
        <v>5615</v>
      </c>
      <c r="B5625" s="17" t="s">
        <v>14404</v>
      </c>
      <c r="C5625" s="18" t="s">
        <v>18166</v>
      </c>
      <c r="D5625" s="17" t="s">
        <v>14405</v>
      </c>
      <c r="E5625" s="18" t="s">
        <v>14406</v>
      </c>
      <c r="F5625" s="18" t="s">
        <v>14406</v>
      </c>
      <c r="G5625" s="17"/>
      <c r="H5625" s="21">
        <v>607200</v>
      </c>
      <c r="I5625" s="20">
        <v>607217.3913043479</v>
      </c>
      <c r="J5625" s="19">
        <v>631500</v>
      </c>
      <c r="K5625" s="1"/>
      <c r="L5625" s="183"/>
      <c r="M5625" s="44" t="e">
        <f>VLOOKUP(#REF!,'[1]PL3 Danh muc đầy đủ'!$E$9:$X$9281,20,0)</f>
        <v>#REF!</v>
      </c>
      <c r="N5625" s="44" t="e">
        <f>M5625-#REF!</f>
        <v>#REF!</v>
      </c>
    </row>
    <row r="5626" spans="1:14" ht="36" x14ac:dyDescent="0.3">
      <c r="A5626" s="43">
        <v>5616</v>
      </c>
      <c r="B5626" s="17" t="s">
        <v>14407</v>
      </c>
      <c r="C5626" s="18" t="s">
        <v>18166</v>
      </c>
      <c r="D5626" s="17" t="s">
        <v>14408</v>
      </c>
      <c r="E5626" s="18" t="s">
        <v>14409</v>
      </c>
      <c r="F5626" s="18" t="s">
        <v>14409</v>
      </c>
      <c r="G5626" s="17"/>
      <c r="H5626" s="21">
        <v>607200</v>
      </c>
      <c r="I5626" s="20">
        <v>607217.3913043479</v>
      </c>
      <c r="J5626" s="19">
        <v>631500</v>
      </c>
      <c r="K5626" s="1"/>
      <c r="L5626" s="183"/>
      <c r="M5626" s="44" t="e">
        <f>VLOOKUP(#REF!,'[1]PL3 Danh muc đầy đủ'!$E$9:$X$9281,20,0)</f>
        <v>#REF!</v>
      </c>
      <c r="N5626" s="44" t="e">
        <f>M5626-#REF!</f>
        <v>#REF!</v>
      </c>
    </row>
    <row r="5627" spans="1:14" ht="36" x14ac:dyDescent="0.3">
      <c r="A5627" s="43">
        <v>5617</v>
      </c>
      <c r="B5627" s="17" t="s">
        <v>14410</v>
      </c>
      <c r="C5627" s="18" t="s">
        <v>18166</v>
      </c>
      <c r="D5627" s="17" t="s">
        <v>14411</v>
      </c>
      <c r="E5627" s="18" t="s">
        <v>14412</v>
      </c>
      <c r="F5627" s="18" t="s">
        <v>14412</v>
      </c>
      <c r="G5627" s="17"/>
      <c r="H5627" s="21">
        <v>607200</v>
      </c>
      <c r="I5627" s="20">
        <v>607217.3913043479</v>
      </c>
      <c r="J5627" s="19">
        <v>631500</v>
      </c>
      <c r="K5627" s="1"/>
      <c r="L5627" s="183"/>
      <c r="M5627" s="44" t="e">
        <f>VLOOKUP(#REF!,'[1]PL3 Danh muc đầy đủ'!$E$9:$X$9281,20,0)</f>
        <v>#REF!</v>
      </c>
      <c r="N5627" s="44" t="e">
        <f>M5627-#REF!</f>
        <v>#REF!</v>
      </c>
    </row>
    <row r="5628" spans="1:14" ht="72" x14ac:dyDescent="0.3">
      <c r="A5628" s="43">
        <v>5618</v>
      </c>
      <c r="B5628" s="17" t="s">
        <v>14413</v>
      </c>
      <c r="C5628" s="18" t="s">
        <v>18155</v>
      </c>
      <c r="D5628" s="17" t="s">
        <v>14414</v>
      </c>
      <c r="E5628" s="18" t="s">
        <v>14415</v>
      </c>
      <c r="F5628" s="18" t="s">
        <v>14415</v>
      </c>
      <c r="G5628" s="17"/>
      <c r="H5628" s="21">
        <v>607200</v>
      </c>
      <c r="I5628" s="20">
        <v>607217.3913043479</v>
      </c>
      <c r="J5628" s="19">
        <v>631500</v>
      </c>
      <c r="K5628" s="1"/>
      <c r="L5628" s="183"/>
      <c r="M5628" s="44" t="e">
        <f>VLOOKUP(#REF!,'[1]PL3 Danh muc đầy đủ'!$E$9:$X$9281,20,0)</f>
        <v>#REF!</v>
      </c>
      <c r="N5628" s="44" t="e">
        <f>M5628-#REF!</f>
        <v>#REF!</v>
      </c>
    </row>
    <row r="5629" spans="1:14" ht="36" x14ac:dyDescent="0.3">
      <c r="A5629" s="43">
        <v>5619</v>
      </c>
      <c r="B5629" s="17" t="s">
        <v>14416</v>
      </c>
      <c r="C5629" s="18" t="s">
        <v>18134</v>
      </c>
      <c r="D5629" s="17" t="s">
        <v>14417</v>
      </c>
      <c r="E5629" s="18" t="s">
        <v>17034</v>
      </c>
      <c r="F5629" s="18" t="s">
        <v>17034</v>
      </c>
      <c r="G5629" s="17"/>
      <c r="H5629" s="21">
        <v>454900</v>
      </c>
      <c r="I5629" s="20">
        <v>454973.91304347821</v>
      </c>
      <c r="J5629" s="19">
        <v>473100</v>
      </c>
      <c r="K5629" s="1"/>
      <c r="L5629" s="183"/>
      <c r="M5629" s="44" t="e">
        <f>VLOOKUP(#REF!,'[1]PL3 Danh muc đầy đủ'!$E$9:$X$9281,20,0)</f>
        <v>#REF!</v>
      </c>
      <c r="N5629" s="44" t="e">
        <f>M5629-#REF!</f>
        <v>#REF!</v>
      </c>
    </row>
    <row r="5630" spans="1:14" ht="54" x14ac:dyDescent="0.3">
      <c r="A5630" s="43">
        <v>5620</v>
      </c>
      <c r="B5630" s="17" t="s">
        <v>14418</v>
      </c>
      <c r="C5630" s="18" t="s">
        <v>18134</v>
      </c>
      <c r="D5630" s="17" t="s">
        <v>14419</v>
      </c>
      <c r="E5630" s="18" t="s">
        <v>14420</v>
      </c>
      <c r="F5630" s="18" t="s">
        <v>14420</v>
      </c>
      <c r="G5630" s="17"/>
      <c r="H5630" s="21">
        <v>84100</v>
      </c>
      <c r="I5630" s="20">
        <v>84156.521739130432</v>
      </c>
      <c r="J5630" s="19">
        <v>87500</v>
      </c>
      <c r="K5630" s="1"/>
      <c r="L5630" s="183"/>
      <c r="M5630" s="44" t="e">
        <f>VLOOKUP(#REF!,'[1]PL3 Danh muc đầy đủ'!$E$9:$X$9281,20,0)</f>
        <v>#REF!</v>
      </c>
      <c r="N5630" s="44" t="e">
        <f>M5630-#REF!</f>
        <v>#REF!</v>
      </c>
    </row>
    <row r="5631" spans="1:14" ht="36" x14ac:dyDescent="0.3">
      <c r="A5631" s="43">
        <v>5621</v>
      </c>
      <c r="B5631" s="17" t="s">
        <v>14421</v>
      </c>
      <c r="C5631" s="18" t="s">
        <v>18134</v>
      </c>
      <c r="D5631" s="17" t="s">
        <v>14422</v>
      </c>
      <c r="E5631" s="18" t="s">
        <v>14423</v>
      </c>
      <c r="F5631" s="18" t="s">
        <v>14423</v>
      </c>
      <c r="G5631" s="17"/>
      <c r="H5631" s="21">
        <v>151200</v>
      </c>
      <c r="I5631" s="20">
        <v>151278.26086956525</v>
      </c>
      <c r="J5631" s="19">
        <v>157300</v>
      </c>
      <c r="K5631" s="1"/>
      <c r="L5631" s="183"/>
      <c r="M5631" s="44" t="e">
        <f>VLOOKUP(#REF!,'[1]PL3 Danh muc đầy đủ'!$E$9:$X$9281,20,0)</f>
        <v>#REF!</v>
      </c>
      <c r="N5631" s="44" t="e">
        <f>M5631-#REF!</f>
        <v>#REF!</v>
      </c>
    </row>
    <row r="5632" spans="1:14" ht="36" x14ac:dyDescent="0.3">
      <c r="A5632" s="43">
        <v>5622</v>
      </c>
      <c r="B5632" s="17" t="s">
        <v>14424</v>
      </c>
      <c r="C5632" s="18" t="s">
        <v>18134</v>
      </c>
      <c r="D5632" s="17" t="s">
        <v>14425</v>
      </c>
      <c r="E5632" s="18" t="s">
        <v>14426</v>
      </c>
      <c r="F5632" s="18" t="s">
        <v>14426</v>
      </c>
      <c r="G5632" s="17"/>
      <c r="H5632" s="21">
        <v>95300</v>
      </c>
      <c r="I5632" s="20">
        <v>95377.391304347824</v>
      </c>
      <c r="J5632" s="19">
        <v>99100</v>
      </c>
      <c r="K5632" s="1"/>
      <c r="L5632" s="183"/>
      <c r="M5632" s="44" t="e">
        <f>VLOOKUP(#REF!,'[1]PL3 Danh muc đầy đủ'!$E$9:$X$9281,20,0)</f>
        <v>#REF!</v>
      </c>
      <c r="N5632" s="44" t="e">
        <f>M5632-#REF!</f>
        <v>#REF!</v>
      </c>
    </row>
    <row r="5633" spans="1:14" ht="18" x14ac:dyDescent="0.3">
      <c r="A5633" s="43">
        <v>5623</v>
      </c>
      <c r="B5633" s="17" t="s">
        <v>14427</v>
      </c>
      <c r="C5633" s="18" t="s">
        <v>18134</v>
      </c>
      <c r="D5633" s="17" t="s">
        <v>14428</v>
      </c>
      <c r="E5633" s="18" t="s">
        <v>14429</v>
      </c>
      <c r="F5633" s="18" t="s">
        <v>14429</v>
      </c>
      <c r="G5633" s="17"/>
      <c r="H5633" s="21">
        <v>78500</v>
      </c>
      <c r="I5633" s="20">
        <v>78546.086956521744</v>
      </c>
      <c r="J5633" s="19">
        <v>81600</v>
      </c>
      <c r="K5633" s="1"/>
      <c r="L5633" s="183"/>
      <c r="M5633" s="44" t="e">
        <f>VLOOKUP(#REF!,'[1]PL3 Danh muc đầy đủ'!$E$9:$X$9281,20,0)</f>
        <v>#REF!</v>
      </c>
      <c r="N5633" s="44" t="e">
        <f>M5633-#REF!</f>
        <v>#REF!</v>
      </c>
    </row>
    <row r="5634" spans="1:14" ht="36" x14ac:dyDescent="0.3">
      <c r="A5634" s="43">
        <v>5624</v>
      </c>
      <c r="B5634" s="17" t="s">
        <v>14430</v>
      </c>
      <c r="C5634" s="18" t="s">
        <v>18134</v>
      </c>
      <c r="D5634" s="17" t="s">
        <v>14431</v>
      </c>
      <c r="E5634" s="18" t="s">
        <v>14432</v>
      </c>
      <c r="F5634" s="18" t="s">
        <v>14432</v>
      </c>
      <c r="G5634" s="17"/>
      <c r="H5634" s="21">
        <v>280500</v>
      </c>
      <c r="I5634" s="20">
        <v>280521.73913043475</v>
      </c>
      <c r="J5634" s="19">
        <v>291700</v>
      </c>
      <c r="K5634" s="1"/>
      <c r="L5634" s="183"/>
      <c r="M5634" s="44" t="e">
        <f>VLOOKUP(#REF!,'[1]PL3 Danh muc đầy đủ'!$E$9:$X$9281,20,0)</f>
        <v>#REF!</v>
      </c>
      <c r="N5634" s="44" t="e">
        <f>M5634-#REF!</f>
        <v>#REF!</v>
      </c>
    </row>
    <row r="5635" spans="1:14" ht="54" x14ac:dyDescent="0.3">
      <c r="A5635" s="43">
        <v>5625</v>
      </c>
      <c r="B5635" s="17" t="s">
        <v>14433</v>
      </c>
      <c r="C5635" s="18" t="s">
        <v>18134</v>
      </c>
      <c r="D5635" s="17" t="s">
        <v>14434</v>
      </c>
      <c r="E5635" s="18" t="s">
        <v>14435</v>
      </c>
      <c r="F5635" s="18" t="s">
        <v>14435</v>
      </c>
      <c r="G5635" s="17"/>
      <c r="H5635" s="21">
        <v>212300</v>
      </c>
      <c r="I5635" s="20">
        <v>212382.60869565213</v>
      </c>
      <c r="J5635" s="19">
        <v>220800</v>
      </c>
      <c r="K5635" s="1"/>
      <c r="L5635" s="183"/>
      <c r="M5635" s="44" t="e">
        <f>VLOOKUP(#REF!,'[1]PL3 Danh muc đầy đủ'!$E$9:$X$9281,20,0)</f>
        <v>#REF!</v>
      </c>
      <c r="N5635" s="44" t="e">
        <f>M5635-#REF!</f>
        <v>#REF!</v>
      </c>
    </row>
    <row r="5636" spans="1:14" ht="18" x14ac:dyDescent="0.3">
      <c r="A5636" s="43">
        <v>5626</v>
      </c>
      <c r="B5636" s="17" t="s">
        <v>14436</v>
      </c>
      <c r="C5636" s="18" t="s">
        <v>18134</v>
      </c>
      <c r="D5636" s="17" t="s">
        <v>14437</v>
      </c>
      <c r="E5636" s="18" t="s">
        <v>14438</v>
      </c>
      <c r="F5636" s="18" t="s">
        <v>14438</v>
      </c>
      <c r="G5636" s="17"/>
      <c r="H5636" s="21">
        <v>39200</v>
      </c>
      <c r="I5636" s="20">
        <v>39273.043478260872</v>
      </c>
      <c r="J5636" s="19">
        <v>40800</v>
      </c>
      <c r="K5636" s="1"/>
      <c r="L5636" s="183"/>
      <c r="M5636" s="44" t="e">
        <f>VLOOKUP(#REF!,'[1]PL3 Danh muc đầy đủ'!$E$9:$X$9281,20,0)</f>
        <v>#REF!</v>
      </c>
      <c r="N5636" s="44" t="e">
        <f>M5636-#REF!</f>
        <v>#REF!</v>
      </c>
    </row>
    <row r="5637" spans="1:14" ht="36" x14ac:dyDescent="0.3">
      <c r="A5637" s="43">
        <v>5627</v>
      </c>
      <c r="B5637" s="17" t="s">
        <v>14439</v>
      </c>
      <c r="C5637" s="18" t="s">
        <v>18134</v>
      </c>
      <c r="D5637" s="17" t="s">
        <v>14440</v>
      </c>
      <c r="E5637" s="18" t="s">
        <v>14441</v>
      </c>
      <c r="F5637" s="18" t="s">
        <v>14441</v>
      </c>
      <c r="G5637" s="17"/>
      <c r="H5637" s="21">
        <v>89700</v>
      </c>
      <c r="I5637" s="20">
        <v>89766.956521739135</v>
      </c>
      <c r="J5637" s="19">
        <v>93300</v>
      </c>
      <c r="K5637" s="1"/>
      <c r="L5637" s="183"/>
      <c r="M5637" s="44" t="e">
        <f>VLOOKUP(#REF!,'[1]PL3 Danh muc đầy đủ'!$E$9:$X$9281,20,0)</f>
        <v>#REF!</v>
      </c>
      <c r="N5637" s="44" t="e">
        <f>M5637-#REF!</f>
        <v>#REF!</v>
      </c>
    </row>
    <row r="5638" spans="1:14" ht="36" x14ac:dyDescent="0.3">
      <c r="A5638" s="43">
        <v>5628</v>
      </c>
      <c r="B5638" s="17" t="s">
        <v>14442</v>
      </c>
      <c r="C5638" s="18" t="s">
        <v>18155</v>
      </c>
      <c r="D5638" s="17" t="s">
        <v>14443</v>
      </c>
      <c r="E5638" s="18" t="s">
        <v>14444</v>
      </c>
      <c r="F5638" s="18" t="s">
        <v>14444</v>
      </c>
      <c r="G5638" s="17"/>
      <c r="H5638" s="21">
        <v>78500</v>
      </c>
      <c r="I5638" s="20">
        <v>78546.086956521744</v>
      </c>
      <c r="J5638" s="19">
        <v>81600</v>
      </c>
      <c r="K5638" s="1"/>
      <c r="L5638" s="183"/>
      <c r="M5638" s="44" t="e">
        <f>VLOOKUP(#REF!,'[1]PL3 Danh muc đầy đủ'!$E$9:$X$9281,20,0)</f>
        <v>#REF!</v>
      </c>
      <c r="N5638" s="44" t="e">
        <f>M5638-#REF!</f>
        <v>#REF!</v>
      </c>
    </row>
    <row r="5639" spans="1:14" ht="36" x14ac:dyDescent="0.3">
      <c r="A5639" s="43">
        <v>5629</v>
      </c>
      <c r="B5639" s="17" t="s">
        <v>14445</v>
      </c>
      <c r="C5639" s="18" t="s">
        <v>18134</v>
      </c>
      <c r="D5639" s="17" t="s">
        <v>14446</v>
      </c>
      <c r="E5639" s="18" t="s">
        <v>14447</v>
      </c>
      <c r="F5639" s="18" t="s">
        <v>14447</v>
      </c>
      <c r="G5639" s="17"/>
      <c r="H5639" s="21">
        <v>78500</v>
      </c>
      <c r="I5639" s="20">
        <v>78546.086956521744</v>
      </c>
      <c r="J5639" s="19">
        <v>81600</v>
      </c>
      <c r="K5639" s="1"/>
      <c r="L5639" s="183"/>
      <c r="M5639" s="44" t="e">
        <f>VLOOKUP(#REF!,'[1]PL3 Danh muc đầy đủ'!$E$9:$X$9281,20,0)</f>
        <v>#REF!</v>
      </c>
      <c r="N5639" s="44" t="e">
        <f>M5639-#REF!</f>
        <v>#REF!</v>
      </c>
    </row>
    <row r="5640" spans="1:14" ht="36" x14ac:dyDescent="0.3">
      <c r="A5640" s="43">
        <v>5630</v>
      </c>
      <c r="B5640" s="17" t="s">
        <v>14448</v>
      </c>
      <c r="C5640" s="18" t="s">
        <v>18134</v>
      </c>
      <c r="D5640" s="17" t="s">
        <v>14449</v>
      </c>
      <c r="E5640" s="18" t="s">
        <v>14450</v>
      </c>
      <c r="F5640" s="18" t="s">
        <v>14450</v>
      </c>
      <c r="G5640" s="17"/>
      <c r="H5640" s="21">
        <v>605100</v>
      </c>
      <c r="I5640" s="20">
        <v>605113.04347826086</v>
      </c>
      <c r="J5640" s="19">
        <v>629300</v>
      </c>
      <c r="K5640" s="1"/>
      <c r="L5640" s="183"/>
      <c r="M5640" s="44" t="e">
        <f>VLOOKUP(#REF!,'[1]PL3 Danh muc đầy đủ'!$E$9:$X$9281,20,0)</f>
        <v>#REF!</v>
      </c>
      <c r="N5640" s="44" t="e">
        <f>M5640-#REF!</f>
        <v>#REF!</v>
      </c>
    </row>
    <row r="5641" spans="1:14" ht="18" x14ac:dyDescent="0.3">
      <c r="A5641" s="43">
        <v>5631</v>
      </c>
      <c r="B5641" s="17" t="s">
        <v>14451</v>
      </c>
      <c r="C5641" s="18" t="s">
        <v>18134</v>
      </c>
      <c r="D5641" s="17" t="s">
        <v>14452</v>
      </c>
      <c r="E5641" s="18" t="s">
        <v>14453</v>
      </c>
      <c r="F5641" s="18" t="s">
        <v>14453</v>
      </c>
      <c r="G5641" s="17"/>
      <c r="H5641" s="21">
        <v>605100</v>
      </c>
      <c r="I5641" s="20">
        <v>605113.04347826086</v>
      </c>
      <c r="J5641" s="19">
        <v>629300</v>
      </c>
      <c r="K5641" s="1"/>
      <c r="L5641" s="183"/>
      <c r="M5641" s="44" t="e">
        <f>VLOOKUP(#REF!,'[1]PL3 Danh muc đầy đủ'!$E$9:$X$9281,20,0)</f>
        <v>#REF!</v>
      </c>
      <c r="N5641" s="44" t="e">
        <f>M5641-#REF!</f>
        <v>#REF!</v>
      </c>
    </row>
    <row r="5642" spans="1:14" ht="18" x14ac:dyDescent="0.3">
      <c r="A5642" s="43">
        <v>5632</v>
      </c>
      <c r="B5642" s="17" t="s">
        <v>14454</v>
      </c>
      <c r="C5642" s="18" t="s">
        <v>18134</v>
      </c>
      <c r="D5642" s="17" t="s">
        <v>14455</v>
      </c>
      <c r="E5642" s="18" t="s">
        <v>14456</v>
      </c>
      <c r="F5642" s="18" t="s">
        <v>14456</v>
      </c>
      <c r="G5642" s="17"/>
      <c r="H5642" s="21">
        <v>605100</v>
      </c>
      <c r="I5642" s="20">
        <v>605113.04347826086</v>
      </c>
      <c r="J5642" s="19">
        <v>629300</v>
      </c>
      <c r="K5642" s="1"/>
      <c r="L5642" s="183"/>
      <c r="M5642" s="44" t="e">
        <f>VLOOKUP(#REF!,'[1]PL3 Danh muc đầy đủ'!$E$9:$X$9281,20,0)</f>
        <v>#REF!</v>
      </c>
      <c r="N5642" s="44" t="e">
        <f>M5642-#REF!</f>
        <v>#REF!</v>
      </c>
    </row>
    <row r="5643" spans="1:14" ht="36" x14ac:dyDescent="0.3">
      <c r="A5643" s="43">
        <v>5633</v>
      </c>
      <c r="B5643" s="17" t="s">
        <v>14457</v>
      </c>
      <c r="C5643" s="18" t="s">
        <v>18134</v>
      </c>
      <c r="D5643" s="17" t="s">
        <v>14458</v>
      </c>
      <c r="E5643" s="18" t="s">
        <v>17035</v>
      </c>
      <c r="F5643" s="18" t="s">
        <v>17035</v>
      </c>
      <c r="G5643" s="17"/>
      <c r="H5643" s="21">
        <v>144200</v>
      </c>
      <c r="I5643" s="20">
        <v>144243.47826086951</v>
      </c>
      <c r="J5643" s="19">
        <v>150000</v>
      </c>
      <c r="K5643" s="1"/>
      <c r="L5643" s="183"/>
      <c r="M5643" s="44" t="e">
        <f>VLOOKUP(#REF!,'[1]PL3 Danh muc đầy đủ'!$E$9:$X$9281,20,0)</f>
        <v>#REF!</v>
      </c>
      <c r="N5643" s="44" t="e">
        <f>M5643-#REF!</f>
        <v>#REF!</v>
      </c>
    </row>
    <row r="5644" spans="1:14" ht="36" x14ac:dyDescent="0.3">
      <c r="A5644" s="43">
        <v>5634</v>
      </c>
      <c r="B5644" s="17" t="s">
        <v>14459</v>
      </c>
      <c r="C5644" s="18" t="s">
        <v>18134</v>
      </c>
      <c r="D5644" s="17" t="s">
        <v>14460</v>
      </c>
      <c r="E5644" s="18" t="s">
        <v>17036</v>
      </c>
      <c r="F5644" s="18" t="s">
        <v>17036</v>
      </c>
      <c r="G5644" s="17"/>
      <c r="H5644" s="21">
        <v>156200</v>
      </c>
      <c r="I5644" s="20">
        <v>156278.26086956525</v>
      </c>
      <c r="J5644" s="19">
        <v>162500</v>
      </c>
      <c r="K5644" s="1"/>
      <c r="L5644" s="183"/>
      <c r="M5644" s="44" t="e">
        <f>VLOOKUP(#REF!,'[1]PL3 Danh muc đầy đủ'!$E$9:$X$9281,20,0)</f>
        <v>#REF!</v>
      </c>
      <c r="N5644" s="44" t="e">
        <f>M5644-#REF!</f>
        <v>#REF!</v>
      </c>
    </row>
    <row r="5645" spans="1:14" ht="54" x14ac:dyDescent="0.3">
      <c r="A5645" s="43">
        <v>5635</v>
      </c>
      <c r="B5645" s="17" t="s">
        <v>14461</v>
      </c>
      <c r="C5645" s="18" t="s">
        <v>18134</v>
      </c>
      <c r="D5645" s="17" t="s">
        <v>14462</v>
      </c>
      <c r="E5645" s="18" t="s">
        <v>17037</v>
      </c>
      <c r="F5645" s="18" t="s">
        <v>17037</v>
      </c>
      <c r="G5645" s="17"/>
      <c r="H5645" s="21">
        <v>144200</v>
      </c>
      <c r="I5645" s="20">
        <v>144243.47826086951</v>
      </c>
      <c r="J5645" s="19">
        <v>150000</v>
      </c>
      <c r="K5645" s="1"/>
      <c r="L5645" s="183"/>
      <c r="M5645" s="44" t="e">
        <f>VLOOKUP(#REF!,'[1]PL3 Danh muc đầy đủ'!$E$9:$X$9281,20,0)</f>
        <v>#REF!</v>
      </c>
      <c r="N5645" s="44" t="e">
        <f>M5645-#REF!</f>
        <v>#REF!</v>
      </c>
    </row>
    <row r="5646" spans="1:14" ht="36" x14ac:dyDescent="0.3">
      <c r="A5646" s="43">
        <v>5636</v>
      </c>
      <c r="B5646" s="17" t="s">
        <v>14463</v>
      </c>
      <c r="C5646" s="18" t="s">
        <v>18134</v>
      </c>
      <c r="D5646" s="17" t="s">
        <v>14464</v>
      </c>
      <c r="E5646" s="18" t="s">
        <v>17038</v>
      </c>
      <c r="F5646" s="18" t="s">
        <v>17038</v>
      </c>
      <c r="G5646" s="17"/>
      <c r="H5646" s="21">
        <v>139200</v>
      </c>
      <c r="I5646" s="20">
        <v>139243.47826086951</v>
      </c>
      <c r="J5646" s="19">
        <v>144800</v>
      </c>
      <c r="K5646" s="1"/>
      <c r="L5646" s="183"/>
      <c r="M5646" s="44" t="e">
        <f>VLOOKUP(#REF!,'[1]PL3 Danh muc đầy đủ'!$E$9:$X$9281,20,0)</f>
        <v>#REF!</v>
      </c>
      <c r="N5646" s="44" t="e">
        <f>M5646-#REF!</f>
        <v>#REF!</v>
      </c>
    </row>
    <row r="5647" spans="1:14" ht="18" x14ac:dyDescent="0.3">
      <c r="A5647" s="43">
        <v>5637</v>
      </c>
      <c r="B5647" s="17" t="s">
        <v>14465</v>
      </c>
      <c r="C5647" s="18" t="s">
        <v>18134</v>
      </c>
      <c r="D5647" s="17" t="s">
        <v>14466</v>
      </c>
      <c r="E5647" s="18" t="s">
        <v>17039</v>
      </c>
      <c r="F5647" s="18" t="s">
        <v>17039</v>
      </c>
      <c r="G5647" s="17"/>
      <c r="H5647" s="21">
        <v>16800</v>
      </c>
      <c r="I5647" s="20">
        <v>16831.304347826084</v>
      </c>
      <c r="J5647" s="19">
        <v>17500</v>
      </c>
      <c r="K5647" s="1" t="s">
        <v>14467</v>
      </c>
      <c r="L5647" s="183"/>
      <c r="M5647" s="44" t="e">
        <f>VLOOKUP(#REF!,'[1]PL3 Danh muc đầy đủ'!$E$9:$X$9281,20,0)</f>
        <v>#REF!</v>
      </c>
      <c r="N5647" s="44" t="e">
        <f>M5647-#REF!</f>
        <v>#REF!</v>
      </c>
    </row>
    <row r="5648" spans="1:14" ht="36" x14ac:dyDescent="0.3">
      <c r="A5648" s="43">
        <v>5638</v>
      </c>
      <c r="B5648" s="17" t="s">
        <v>14468</v>
      </c>
      <c r="C5648" s="18" t="s">
        <v>18134</v>
      </c>
      <c r="D5648" s="17" t="s">
        <v>14469</v>
      </c>
      <c r="E5648" s="18" t="s">
        <v>17040</v>
      </c>
      <c r="F5648" s="18" t="s">
        <v>17040</v>
      </c>
      <c r="G5648" s="17"/>
      <c r="H5648" s="21">
        <v>13400</v>
      </c>
      <c r="I5648" s="20">
        <v>13424.347826086952</v>
      </c>
      <c r="J5648" s="19">
        <v>13900</v>
      </c>
      <c r="K5648" s="1"/>
      <c r="L5648" s="183"/>
      <c r="M5648" s="44" t="e">
        <f>VLOOKUP(#REF!,'[1]PL3 Danh muc đầy đủ'!$E$9:$X$9281,20,0)</f>
        <v>#REF!</v>
      </c>
      <c r="N5648" s="44" t="e">
        <f>M5648-#REF!</f>
        <v>#REF!</v>
      </c>
    </row>
    <row r="5649" spans="1:14" ht="36" x14ac:dyDescent="0.3">
      <c r="A5649" s="43">
        <v>5639</v>
      </c>
      <c r="B5649" s="17" t="s">
        <v>14470</v>
      </c>
      <c r="C5649" s="18" t="s">
        <v>18134</v>
      </c>
      <c r="D5649" s="17" t="s">
        <v>14471</v>
      </c>
      <c r="E5649" s="18" t="s">
        <v>17041</v>
      </c>
      <c r="F5649" s="18" t="s">
        <v>17041</v>
      </c>
      <c r="G5649" s="17"/>
      <c r="H5649" s="21">
        <v>13400</v>
      </c>
      <c r="I5649" s="20">
        <v>13424.347826086952</v>
      </c>
      <c r="J5649" s="19">
        <v>13900</v>
      </c>
      <c r="K5649" s="1"/>
      <c r="L5649" s="183"/>
      <c r="M5649" s="44" t="e">
        <f>VLOOKUP(#REF!,'[1]PL3 Danh muc đầy đủ'!$E$9:$X$9281,20,0)</f>
        <v>#REF!</v>
      </c>
      <c r="N5649" s="44" t="e">
        <f>M5649-#REF!</f>
        <v>#REF!</v>
      </c>
    </row>
    <row r="5650" spans="1:14" ht="36" x14ac:dyDescent="0.3">
      <c r="A5650" s="43">
        <v>5640</v>
      </c>
      <c r="B5650" s="17" t="s">
        <v>14472</v>
      </c>
      <c r="C5650" s="18" t="s">
        <v>18134</v>
      </c>
      <c r="D5650" s="17" t="s">
        <v>14473</v>
      </c>
      <c r="E5650" s="18" t="s">
        <v>14474</v>
      </c>
      <c r="F5650" s="18" t="s">
        <v>14474</v>
      </c>
      <c r="G5650" s="17"/>
      <c r="H5650" s="21">
        <v>89700</v>
      </c>
      <c r="I5650" s="20">
        <v>89766.956521739135</v>
      </c>
      <c r="J5650" s="19">
        <v>93300</v>
      </c>
      <c r="K5650" s="1"/>
      <c r="L5650" s="183"/>
      <c r="M5650" s="44" t="e">
        <f>VLOOKUP(#REF!,'[1]PL3 Danh muc đầy đủ'!$E$9:$X$9281,20,0)</f>
        <v>#REF!</v>
      </c>
      <c r="N5650" s="44" t="e">
        <f>M5650-#REF!</f>
        <v>#REF!</v>
      </c>
    </row>
    <row r="5651" spans="1:14" ht="36" x14ac:dyDescent="0.3">
      <c r="A5651" s="43">
        <v>5641</v>
      </c>
      <c r="B5651" s="17" t="s">
        <v>14475</v>
      </c>
      <c r="C5651" s="18" t="s">
        <v>18134</v>
      </c>
      <c r="D5651" s="17" t="s">
        <v>14476</v>
      </c>
      <c r="E5651" s="18" t="s">
        <v>17042</v>
      </c>
      <c r="F5651" s="18" t="s">
        <v>17042</v>
      </c>
      <c r="G5651" s="17"/>
      <c r="H5651" s="21">
        <v>39200</v>
      </c>
      <c r="I5651" s="20">
        <v>39273.043478260872</v>
      </c>
      <c r="J5651" s="19">
        <v>40800</v>
      </c>
      <c r="K5651" s="1"/>
      <c r="L5651" s="183"/>
      <c r="M5651" s="44" t="e">
        <f>VLOOKUP(#REF!,'[1]PL3 Danh muc đầy đủ'!$E$9:$X$9281,20,0)</f>
        <v>#REF!</v>
      </c>
      <c r="N5651" s="44" t="e">
        <f>M5651-#REF!</f>
        <v>#REF!</v>
      </c>
    </row>
    <row r="5652" spans="1:14" ht="18" x14ac:dyDescent="0.3">
      <c r="A5652" s="43">
        <v>5642</v>
      </c>
      <c r="B5652" s="17" t="s">
        <v>14477</v>
      </c>
      <c r="C5652" s="18" t="s">
        <v>18134</v>
      </c>
      <c r="D5652" s="17" t="s">
        <v>14478</v>
      </c>
      <c r="E5652" s="18" t="s">
        <v>14479</v>
      </c>
      <c r="F5652" s="18" t="s">
        <v>14479</v>
      </c>
      <c r="G5652" s="17"/>
      <c r="H5652" s="21">
        <v>61700</v>
      </c>
      <c r="I5652" s="20">
        <v>61714.782608695656</v>
      </c>
      <c r="J5652" s="19">
        <v>64100</v>
      </c>
      <c r="K5652" s="1"/>
      <c r="L5652" s="183"/>
      <c r="M5652" s="44" t="e">
        <f>VLOOKUP(#REF!,'[1]PL3 Danh muc đầy đủ'!$E$9:$X$9281,20,0)</f>
        <v>#REF!</v>
      </c>
      <c r="N5652" s="44" t="e">
        <f>M5652-#REF!</f>
        <v>#REF!</v>
      </c>
    </row>
    <row r="5653" spans="1:14" ht="18" x14ac:dyDescent="0.3">
      <c r="A5653" s="43">
        <v>5643</v>
      </c>
      <c r="B5653" s="17" t="s">
        <v>14480</v>
      </c>
      <c r="C5653" s="18" t="s">
        <v>18134</v>
      </c>
      <c r="D5653" s="17" t="s">
        <v>14481</v>
      </c>
      <c r="E5653" s="18" t="s">
        <v>14482</v>
      </c>
      <c r="F5653" s="18" t="s">
        <v>14482</v>
      </c>
      <c r="G5653" s="17"/>
      <c r="H5653" s="21">
        <v>61700</v>
      </c>
      <c r="I5653" s="20">
        <v>61714.782608695656</v>
      </c>
      <c r="J5653" s="19">
        <v>64100</v>
      </c>
      <c r="K5653" s="1"/>
      <c r="L5653" s="183"/>
      <c r="M5653" s="44" t="e">
        <f>VLOOKUP(#REF!,'[1]PL3 Danh muc đầy đủ'!$E$9:$X$9281,20,0)</f>
        <v>#REF!</v>
      </c>
      <c r="N5653" s="44" t="e">
        <f>M5653-#REF!</f>
        <v>#REF!</v>
      </c>
    </row>
    <row r="5654" spans="1:14" ht="18" x14ac:dyDescent="0.3">
      <c r="A5654" s="43">
        <v>5644</v>
      </c>
      <c r="B5654" s="17" t="s">
        <v>14483</v>
      </c>
      <c r="C5654" s="18" t="s">
        <v>18134</v>
      </c>
      <c r="D5654" s="17" t="s">
        <v>14484</v>
      </c>
      <c r="E5654" s="18" t="s">
        <v>14485</v>
      </c>
      <c r="F5654" s="18" t="s">
        <v>14485</v>
      </c>
      <c r="G5654" s="17"/>
      <c r="H5654" s="21">
        <v>95300</v>
      </c>
      <c r="I5654" s="20">
        <v>95377.391304347824</v>
      </c>
      <c r="J5654" s="19">
        <v>99100</v>
      </c>
      <c r="K5654" s="1"/>
      <c r="L5654" s="183"/>
      <c r="M5654" s="44" t="e">
        <f>VLOOKUP(#REF!,'[1]PL3 Danh muc đầy đủ'!$E$9:$X$9281,20,0)</f>
        <v>#REF!</v>
      </c>
      <c r="N5654" s="44" t="e">
        <f>M5654-#REF!</f>
        <v>#REF!</v>
      </c>
    </row>
    <row r="5655" spans="1:14" ht="18" x14ac:dyDescent="0.3">
      <c r="A5655" s="43">
        <v>5645</v>
      </c>
      <c r="B5655" s="17" t="s">
        <v>14486</v>
      </c>
      <c r="C5655" s="18" t="s">
        <v>18134</v>
      </c>
      <c r="D5655" s="17" t="s">
        <v>14487</v>
      </c>
      <c r="E5655" s="18" t="s">
        <v>14488</v>
      </c>
      <c r="F5655" s="18" t="s">
        <v>14488</v>
      </c>
      <c r="G5655" s="17"/>
      <c r="H5655" s="21">
        <v>95300</v>
      </c>
      <c r="I5655" s="20">
        <v>95377.391304347824</v>
      </c>
      <c r="J5655" s="19">
        <v>99100</v>
      </c>
      <c r="K5655" s="1"/>
      <c r="L5655" s="183"/>
      <c r="M5655" s="44" t="e">
        <f>VLOOKUP(#REF!,'[1]PL3 Danh muc đầy đủ'!$E$9:$X$9281,20,0)</f>
        <v>#REF!</v>
      </c>
      <c r="N5655" s="44" t="e">
        <f>M5655-#REF!</f>
        <v>#REF!</v>
      </c>
    </row>
    <row r="5656" spans="1:14" ht="18" x14ac:dyDescent="0.3">
      <c r="A5656" s="43">
        <v>5646</v>
      </c>
      <c r="B5656" s="17" t="s">
        <v>14489</v>
      </c>
      <c r="C5656" s="18" t="s">
        <v>18134</v>
      </c>
      <c r="D5656" s="17" t="s">
        <v>14490</v>
      </c>
      <c r="E5656" s="18" t="s">
        <v>14491</v>
      </c>
      <c r="F5656" s="18" t="s">
        <v>14491</v>
      </c>
      <c r="G5656" s="17"/>
      <c r="H5656" s="21">
        <v>95300</v>
      </c>
      <c r="I5656" s="20">
        <v>95377.391304347824</v>
      </c>
      <c r="J5656" s="19">
        <v>99100</v>
      </c>
      <c r="K5656" s="1"/>
      <c r="L5656" s="183"/>
      <c r="M5656" s="44" t="e">
        <f>VLOOKUP(#REF!,'[1]PL3 Danh muc đầy đủ'!$E$9:$X$9281,20,0)</f>
        <v>#REF!</v>
      </c>
      <c r="N5656" s="44" t="e">
        <f>M5656-#REF!</f>
        <v>#REF!</v>
      </c>
    </row>
    <row r="5657" spans="1:14" ht="18" x14ac:dyDescent="0.3">
      <c r="A5657" s="43">
        <v>5647</v>
      </c>
      <c r="B5657" s="17" t="s">
        <v>14492</v>
      </c>
      <c r="C5657" s="18" t="s">
        <v>18134</v>
      </c>
      <c r="D5657" s="17" t="s">
        <v>14493</v>
      </c>
      <c r="E5657" s="18" t="s">
        <v>14494</v>
      </c>
      <c r="F5657" s="18" t="s">
        <v>14494</v>
      </c>
      <c r="G5657" s="17"/>
      <c r="H5657" s="21">
        <v>178300</v>
      </c>
      <c r="I5657" s="20">
        <v>178313.04347826084</v>
      </c>
      <c r="J5657" s="19">
        <v>185400</v>
      </c>
      <c r="K5657" s="1"/>
      <c r="L5657" s="183"/>
      <c r="M5657" s="44" t="e">
        <f>VLOOKUP(#REF!,'[1]PL3 Danh muc đầy đủ'!$E$9:$X$9281,20,0)</f>
        <v>#REF!</v>
      </c>
      <c r="N5657" s="44" t="e">
        <f>M5657-#REF!</f>
        <v>#REF!</v>
      </c>
    </row>
    <row r="5658" spans="1:14" ht="36" x14ac:dyDescent="0.3">
      <c r="A5658" s="43">
        <v>5648</v>
      </c>
      <c r="B5658" s="17" t="s">
        <v>14495</v>
      </c>
      <c r="C5658" s="18" t="s">
        <v>18134</v>
      </c>
      <c r="D5658" s="17" t="s">
        <v>14496</v>
      </c>
      <c r="E5658" s="18" t="s">
        <v>14497</v>
      </c>
      <c r="F5658" s="18" t="s">
        <v>14497</v>
      </c>
      <c r="G5658" s="17"/>
      <c r="H5658" s="21">
        <v>28000</v>
      </c>
      <c r="I5658" s="20">
        <v>28052.173913043476</v>
      </c>
      <c r="J5658" s="19">
        <v>29100</v>
      </c>
      <c r="K5658" s="1"/>
      <c r="L5658" s="183"/>
      <c r="M5658" s="44" t="e">
        <f>VLOOKUP(#REF!,'[1]PL3 Danh muc đầy đủ'!$E$9:$X$9281,20,0)</f>
        <v>#REF!</v>
      </c>
      <c r="N5658" s="44" t="e">
        <f>M5658-#REF!</f>
        <v>#REF!</v>
      </c>
    </row>
    <row r="5659" spans="1:14" ht="36" x14ac:dyDescent="0.3">
      <c r="A5659" s="43">
        <v>5649</v>
      </c>
      <c r="B5659" s="17" t="s">
        <v>14498</v>
      </c>
      <c r="C5659" s="18" t="s">
        <v>18134</v>
      </c>
      <c r="D5659" s="17" t="s">
        <v>14499</v>
      </c>
      <c r="E5659" s="18" t="s">
        <v>17043</v>
      </c>
      <c r="F5659" s="18" t="s">
        <v>17043</v>
      </c>
      <c r="G5659" s="17"/>
      <c r="H5659" s="21">
        <v>56100</v>
      </c>
      <c r="I5659" s="20">
        <v>56104.347826086952</v>
      </c>
      <c r="J5659" s="19">
        <v>58300</v>
      </c>
      <c r="K5659" s="1"/>
      <c r="L5659" s="183"/>
      <c r="M5659" s="44" t="e">
        <f>VLOOKUP(#REF!,'[1]PL3 Danh muc đầy đủ'!$E$9:$X$9281,20,0)</f>
        <v>#REF!</v>
      </c>
      <c r="N5659" s="44" t="e">
        <f>M5659-#REF!</f>
        <v>#REF!</v>
      </c>
    </row>
    <row r="5660" spans="1:14" ht="36" x14ac:dyDescent="0.3">
      <c r="A5660" s="43">
        <v>5650</v>
      </c>
      <c r="B5660" s="17" t="s">
        <v>14500</v>
      </c>
      <c r="C5660" s="18" t="s">
        <v>18134</v>
      </c>
      <c r="D5660" s="17" t="s">
        <v>14501</v>
      </c>
      <c r="E5660" s="18" t="s">
        <v>14502</v>
      </c>
      <c r="F5660" s="18" t="s">
        <v>14502</v>
      </c>
      <c r="G5660" s="17"/>
      <c r="H5660" s="21">
        <v>56100</v>
      </c>
      <c r="I5660" s="20">
        <v>56104.347826086952</v>
      </c>
      <c r="J5660" s="19">
        <v>58300</v>
      </c>
      <c r="K5660" s="1"/>
      <c r="L5660" s="183"/>
      <c r="M5660" s="44" t="e">
        <f>VLOOKUP(#REF!,'[1]PL3 Danh muc đầy đủ'!$E$9:$X$9281,20,0)</f>
        <v>#REF!</v>
      </c>
      <c r="N5660" s="44" t="e">
        <f>M5660-#REF!</f>
        <v>#REF!</v>
      </c>
    </row>
    <row r="5661" spans="1:14" ht="18" x14ac:dyDescent="0.3">
      <c r="A5661" s="43">
        <v>5651</v>
      </c>
      <c r="B5661" s="17" t="s">
        <v>14503</v>
      </c>
      <c r="C5661" s="18" t="s">
        <v>18134</v>
      </c>
      <c r="D5661" s="17" t="s">
        <v>14504</v>
      </c>
      <c r="E5661" s="18" t="s">
        <v>17044</v>
      </c>
      <c r="F5661" s="18" t="s">
        <v>17044</v>
      </c>
      <c r="G5661" s="17"/>
      <c r="H5661" s="21">
        <v>336600</v>
      </c>
      <c r="I5661" s="20">
        <v>336626.08695652179</v>
      </c>
      <c r="J5661" s="19">
        <v>350000</v>
      </c>
      <c r="K5661" s="1"/>
      <c r="L5661" s="183"/>
      <c r="M5661" s="44" t="e">
        <f>VLOOKUP(#REF!,'[1]PL3 Danh muc đầy đủ'!$E$9:$X$9281,20,0)</f>
        <v>#REF!</v>
      </c>
      <c r="N5661" s="44" t="e">
        <f>M5661-#REF!</f>
        <v>#REF!</v>
      </c>
    </row>
    <row r="5662" spans="1:14" ht="18" x14ac:dyDescent="0.3">
      <c r="A5662" s="43">
        <v>5652</v>
      </c>
      <c r="B5662" s="17" t="s">
        <v>14505</v>
      </c>
      <c r="C5662" s="18" t="s">
        <v>18134</v>
      </c>
      <c r="D5662" s="17" t="s">
        <v>14506</v>
      </c>
      <c r="E5662" s="18" t="s">
        <v>17045</v>
      </c>
      <c r="F5662" s="18" t="s">
        <v>17045</v>
      </c>
      <c r="G5662" s="17"/>
      <c r="H5662" s="21">
        <v>100900</v>
      </c>
      <c r="I5662" s="20">
        <v>100987.82608695653</v>
      </c>
      <c r="J5662" s="19">
        <v>105000</v>
      </c>
      <c r="K5662" s="1"/>
      <c r="L5662" s="183"/>
      <c r="M5662" s="44" t="e">
        <f>VLOOKUP(#REF!,'[1]PL3 Danh muc đầy đủ'!$E$9:$X$9281,20,0)</f>
        <v>#REF!</v>
      </c>
      <c r="N5662" s="44" t="e">
        <f>M5662-#REF!</f>
        <v>#REF!</v>
      </c>
    </row>
    <row r="5663" spans="1:14" ht="31.2" x14ac:dyDescent="0.3">
      <c r="A5663" s="43">
        <v>5653</v>
      </c>
      <c r="B5663" s="17" t="s">
        <v>14507</v>
      </c>
      <c r="C5663" s="18" t="s">
        <v>18134</v>
      </c>
      <c r="D5663" s="17" t="s">
        <v>14508</v>
      </c>
      <c r="E5663" s="18" t="s">
        <v>14509</v>
      </c>
      <c r="F5663" s="18" t="s">
        <v>14509</v>
      </c>
      <c r="G5663" s="17"/>
      <c r="H5663" s="21">
        <v>30200</v>
      </c>
      <c r="I5663" s="20">
        <v>30255.652173913048</v>
      </c>
      <c r="J5663" s="19">
        <v>31400</v>
      </c>
      <c r="K5663" s="1" t="s">
        <v>14510</v>
      </c>
      <c r="L5663" s="183"/>
      <c r="M5663" s="44" t="e">
        <f>VLOOKUP(#REF!,'[1]PL3 Danh muc đầy đủ'!$E$9:$X$9281,20,0)</f>
        <v>#REF!</v>
      </c>
      <c r="N5663" s="44" t="e">
        <f>M5663-#REF!</f>
        <v>#REF!</v>
      </c>
    </row>
    <row r="5664" spans="1:14" ht="18" x14ac:dyDescent="0.3">
      <c r="A5664" s="43">
        <v>5654</v>
      </c>
      <c r="B5664" s="17" t="s">
        <v>14511</v>
      </c>
      <c r="C5664" s="18" t="s">
        <v>18134</v>
      </c>
      <c r="D5664" s="17" t="s">
        <v>14512</v>
      </c>
      <c r="E5664" s="18" t="s">
        <v>14513</v>
      </c>
      <c r="F5664" s="18" t="s">
        <v>14513</v>
      </c>
      <c r="G5664" s="17"/>
      <c r="H5664" s="21">
        <v>89700</v>
      </c>
      <c r="I5664" s="20">
        <v>89766.956521739135</v>
      </c>
      <c r="J5664" s="19">
        <v>93300</v>
      </c>
      <c r="K5664" s="1"/>
      <c r="L5664" s="183"/>
      <c r="M5664" s="44" t="e">
        <f>VLOOKUP(#REF!,'[1]PL3 Danh muc đầy đủ'!$E$9:$X$9281,20,0)</f>
        <v>#REF!</v>
      </c>
      <c r="N5664" s="44" t="e">
        <f>M5664-#REF!</f>
        <v>#REF!</v>
      </c>
    </row>
    <row r="5665" spans="1:14" ht="36" x14ac:dyDescent="0.3">
      <c r="A5665" s="43">
        <v>5655</v>
      </c>
      <c r="B5665" s="17" t="s">
        <v>14514</v>
      </c>
      <c r="C5665" s="18" t="s">
        <v>18134</v>
      </c>
      <c r="D5665" s="17" t="s">
        <v>14515</v>
      </c>
      <c r="E5665" s="18" t="s">
        <v>14516</v>
      </c>
      <c r="F5665" s="18" t="s">
        <v>14516</v>
      </c>
      <c r="G5665" s="17"/>
      <c r="H5665" s="21">
        <v>302500</v>
      </c>
      <c r="I5665" s="20">
        <v>302556.52173913049</v>
      </c>
      <c r="J5665" s="19">
        <v>314600</v>
      </c>
      <c r="K5665" s="1"/>
      <c r="L5665" s="183"/>
      <c r="M5665" s="44" t="e">
        <f>VLOOKUP(#REF!,'[1]PL3 Danh muc đầy đủ'!$E$9:$X$9281,20,0)</f>
        <v>#REF!</v>
      </c>
      <c r="N5665" s="44" t="e">
        <f>M5665-#REF!</f>
        <v>#REF!</v>
      </c>
    </row>
    <row r="5666" spans="1:14" ht="54" x14ac:dyDescent="0.3">
      <c r="A5666" s="43">
        <v>5656</v>
      </c>
      <c r="B5666" s="17" t="s">
        <v>14517</v>
      </c>
      <c r="C5666" s="18" t="s">
        <v>18134</v>
      </c>
      <c r="D5666" s="17" t="s">
        <v>14518</v>
      </c>
      <c r="E5666" s="18" t="s">
        <v>17046</v>
      </c>
      <c r="F5666" s="18" t="s">
        <v>17046</v>
      </c>
      <c r="G5666" s="17"/>
      <c r="H5666" s="21">
        <v>324500</v>
      </c>
      <c r="I5666" s="20">
        <v>324591.30434782605</v>
      </c>
      <c r="J5666" s="19">
        <v>337500</v>
      </c>
      <c r="K5666" s="1"/>
      <c r="L5666" s="183"/>
      <c r="M5666" s="44" t="e">
        <f>VLOOKUP(#REF!,'[1]PL3 Danh muc đầy đủ'!$E$9:$X$9281,20,0)</f>
        <v>#REF!</v>
      </c>
      <c r="N5666" s="44" t="e">
        <f>M5666-#REF!</f>
        <v>#REF!</v>
      </c>
    </row>
    <row r="5667" spans="1:14" ht="46.8" x14ac:dyDescent="0.3">
      <c r="A5667" s="43">
        <v>5657</v>
      </c>
      <c r="B5667" s="17" t="s">
        <v>14519</v>
      </c>
      <c r="C5667" s="18" t="s">
        <v>18134</v>
      </c>
      <c r="D5667" s="17" t="s">
        <v>14520</v>
      </c>
      <c r="E5667" s="18" t="s">
        <v>14521</v>
      </c>
      <c r="F5667" s="18" t="s">
        <v>14521</v>
      </c>
      <c r="G5667" s="17"/>
      <c r="H5667" s="21">
        <v>22400</v>
      </c>
      <c r="I5667" s="20">
        <v>22441.739130434788</v>
      </c>
      <c r="J5667" s="19">
        <v>23300</v>
      </c>
      <c r="K5667" s="1" t="s">
        <v>14522</v>
      </c>
      <c r="L5667" s="183"/>
      <c r="M5667" s="44" t="e">
        <f>VLOOKUP(#REF!,'[1]PL3 Danh muc đầy đủ'!$E$9:$X$9281,20,0)</f>
        <v>#REF!</v>
      </c>
      <c r="N5667" s="44" t="e">
        <f>M5667-#REF!</f>
        <v>#REF!</v>
      </c>
    </row>
    <row r="5668" spans="1:14" ht="46.8" x14ac:dyDescent="0.3">
      <c r="A5668" s="43">
        <v>5658</v>
      </c>
      <c r="B5668" s="17" t="s">
        <v>14523</v>
      </c>
      <c r="C5668" s="18" t="s">
        <v>18134</v>
      </c>
      <c r="D5668" s="17" t="s">
        <v>14524</v>
      </c>
      <c r="E5668" s="18" t="s">
        <v>14525</v>
      </c>
      <c r="F5668" s="18" t="s">
        <v>14525</v>
      </c>
      <c r="G5668" s="17"/>
      <c r="H5668" s="21">
        <v>22400</v>
      </c>
      <c r="I5668" s="20">
        <v>22441.739130434788</v>
      </c>
      <c r="J5668" s="19">
        <v>23300</v>
      </c>
      <c r="K5668" s="1" t="s">
        <v>14522</v>
      </c>
      <c r="L5668" s="183"/>
      <c r="M5668" s="44" t="e">
        <f>VLOOKUP(#REF!,'[1]PL3 Danh muc đầy đủ'!$E$9:$X$9281,20,0)</f>
        <v>#REF!</v>
      </c>
      <c r="N5668" s="44" t="e">
        <f>M5668-#REF!</f>
        <v>#REF!</v>
      </c>
    </row>
    <row r="5669" spans="1:14" ht="46.8" x14ac:dyDescent="0.3">
      <c r="A5669" s="43">
        <v>5659</v>
      </c>
      <c r="B5669" s="17" t="s">
        <v>14526</v>
      </c>
      <c r="C5669" s="18" t="s">
        <v>18134</v>
      </c>
      <c r="D5669" s="17" t="s">
        <v>14527</v>
      </c>
      <c r="E5669" s="18" t="s">
        <v>14528</v>
      </c>
      <c r="F5669" s="18" t="s">
        <v>14528</v>
      </c>
      <c r="G5669" s="17"/>
      <c r="H5669" s="21">
        <v>22400</v>
      </c>
      <c r="I5669" s="20">
        <v>22441.739130434788</v>
      </c>
      <c r="J5669" s="19">
        <v>23300</v>
      </c>
      <c r="K5669" s="1" t="s">
        <v>14522</v>
      </c>
      <c r="L5669" s="183"/>
      <c r="M5669" s="44" t="e">
        <f>VLOOKUP(#REF!,'[1]PL3 Danh muc đầy đủ'!$E$9:$X$9281,20,0)</f>
        <v>#REF!</v>
      </c>
      <c r="N5669" s="44" t="e">
        <f>M5669-#REF!</f>
        <v>#REF!</v>
      </c>
    </row>
    <row r="5670" spans="1:14" ht="46.8" x14ac:dyDescent="0.3">
      <c r="A5670" s="43">
        <v>5660</v>
      </c>
      <c r="B5670" s="17" t="s">
        <v>14529</v>
      </c>
      <c r="C5670" s="18" t="s">
        <v>18134</v>
      </c>
      <c r="D5670" s="17" t="s">
        <v>14530</v>
      </c>
      <c r="E5670" s="18" t="s">
        <v>14531</v>
      </c>
      <c r="F5670" s="18" t="s">
        <v>14531</v>
      </c>
      <c r="G5670" s="17"/>
      <c r="H5670" s="21">
        <v>22400</v>
      </c>
      <c r="I5670" s="20">
        <v>22441.739130434788</v>
      </c>
      <c r="J5670" s="19">
        <v>23300</v>
      </c>
      <c r="K5670" s="1" t="s">
        <v>14522</v>
      </c>
      <c r="L5670" s="183"/>
      <c r="M5670" s="44" t="e">
        <f>VLOOKUP(#REF!,'[1]PL3 Danh muc đầy đủ'!$E$9:$X$9281,20,0)</f>
        <v>#REF!</v>
      </c>
      <c r="N5670" s="44" t="e">
        <f>M5670-#REF!</f>
        <v>#REF!</v>
      </c>
    </row>
    <row r="5671" spans="1:14" ht="46.8" x14ac:dyDescent="0.3">
      <c r="A5671" s="43">
        <v>5661</v>
      </c>
      <c r="B5671" s="17" t="s">
        <v>14532</v>
      </c>
      <c r="C5671" s="18" t="s">
        <v>18134</v>
      </c>
      <c r="D5671" s="17" t="s">
        <v>14533</v>
      </c>
      <c r="E5671" s="18" t="s">
        <v>14534</v>
      </c>
      <c r="F5671" s="18" t="s">
        <v>14534</v>
      </c>
      <c r="G5671" s="17"/>
      <c r="H5671" s="21">
        <v>22400</v>
      </c>
      <c r="I5671" s="20">
        <v>22441.739130434788</v>
      </c>
      <c r="J5671" s="19">
        <v>23300</v>
      </c>
      <c r="K5671" s="1" t="s">
        <v>14522</v>
      </c>
      <c r="L5671" s="183"/>
      <c r="M5671" s="44" t="e">
        <f>VLOOKUP(#REF!,'[1]PL3 Danh muc đầy đủ'!$E$9:$X$9281,20,0)</f>
        <v>#REF!</v>
      </c>
      <c r="N5671" s="44" t="e">
        <f>M5671-#REF!</f>
        <v>#REF!</v>
      </c>
    </row>
    <row r="5672" spans="1:14" ht="46.8" x14ac:dyDescent="0.3">
      <c r="A5672" s="43">
        <v>5662</v>
      </c>
      <c r="B5672" s="17" t="s">
        <v>14535</v>
      </c>
      <c r="C5672" s="18" t="s">
        <v>18134</v>
      </c>
      <c r="D5672" s="17" t="s">
        <v>14536</v>
      </c>
      <c r="E5672" s="18" t="s">
        <v>14537</v>
      </c>
      <c r="F5672" s="18" t="s">
        <v>14537</v>
      </c>
      <c r="G5672" s="17"/>
      <c r="H5672" s="21">
        <v>22400</v>
      </c>
      <c r="I5672" s="20">
        <v>22441.739130434788</v>
      </c>
      <c r="J5672" s="19">
        <v>23300</v>
      </c>
      <c r="K5672" s="1" t="s">
        <v>14522</v>
      </c>
      <c r="L5672" s="183"/>
      <c r="M5672" s="44" t="e">
        <f>VLOOKUP(#REF!,'[1]PL3 Danh muc đầy đủ'!$E$9:$X$9281,20,0)</f>
        <v>#REF!</v>
      </c>
      <c r="N5672" s="44" t="e">
        <f>M5672-#REF!</f>
        <v>#REF!</v>
      </c>
    </row>
    <row r="5673" spans="1:14" ht="46.8" x14ac:dyDescent="0.3">
      <c r="A5673" s="43">
        <v>5663</v>
      </c>
      <c r="B5673" s="17" t="s">
        <v>14538</v>
      </c>
      <c r="C5673" s="18" t="s">
        <v>18134</v>
      </c>
      <c r="D5673" s="17" t="s">
        <v>14539</v>
      </c>
      <c r="E5673" s="18" t="s">
        <v>14540</v>
      </c>
      <c r="F5673" s="18" t="s">
        <v>14540</v>
      </c>
      <c r="G5673" s="17"/>
      <c r="H5673" s="21">
        <v>22400</v>
      </c>
      <c r="I5673" s="20">
        <v>22441.739130434788</v>
      </c>
      <c r="J5673" s="19">
        <v>23300</v>
      </c>
      <c r="K5673" s="1" t="s">
        <v>14522</v>
      </c>
      <c r="L5673" s="183"/>
      <c r="M5673" s="44" t="e">
        <f>VLOOKUP(#REF!,'[1]PL3 Danh muc đầy đủ'!$E$9:$X$9281,20,0)</f>
        <v>#REF!</v>
      </c>
      <c r="N5673" s="44" t="e">
        <f>M5673-#REF!</f>
        <v>#REF!</v>
      </c>
    </row>
    <row r="5674" spans="1:14" ht="18" x14ac:dyDescent="0.3">
      <c r="A5674" s="43">
        <v>5664</v>
      </c>
      <c r="B5674" s="17" t="s">
        <v>14541</v>
      </c>
      <c r="C5674" s="18" t="s">
        <v>18134</v>
      </c>
      <c r="D5674" s="17" t="s">
        <v>14542</v>
      </c>
      <c r="E5674" s="18" t="s">
        <v>14543</v>
      </c>
      <c r="F5674" s="18" t="s">
        <v>14543</v>
      </c>
      <c r="G5674" s="17"/>
      <c r="H5674" s="21">
        <v>22400</v>
      </c>
      <c r="I5674" s="20">
        <v>22441.739130434788</v>
      </c>
      <c r="J5674" s="19">
        <v>23300</v>
      </c>
      <c r="K5674" s="1" t="s">
        <v>14544</v>
      </c>
      <c r="L5674" s="183"/>
      <c r="M5674" s="44" t="e">
        <f>VLOOKUP(#REF!,'[1]PL3 Danh muc đầy đủ'!$E$9:$X$9281,20,0)</f>
        <v>#REF!</v>
      </c>
      <c r="N5674" s="44" t="e">
        <f>M5674-#REF!</f>
        <v>#REF!</v>
      </c>
    </row>
    <row r="5675" spans="1:14" ht="18" x14ac:dyDescent="0.3">
      <c r="A5675" s="43">
        <v>5665</v>
      </c>
      <c r="B5675" s="17" t="s">
        <v>14545</v>
      </c>
      <c r="C5675" s="18" t="s">
        <v>18134</v>
      </c>
      <c r="D5675" s="17" t="s">
        <v>14546</v>
      </c>
      <c r="E5675" s="18" t="s">
        <v>14547</v>
      </c>
      <c r="F5675" s="18" t="s">
        <v>14547</v>
      </c>
      <c r="G5675" s="17"/>
      <c r="H5675" s="21">
        <v>22400</v>
      </c>
      <c r="I5675" s="20">
        <v>22441.739130434788</v>
      </c>
      <c r="J5675" s="19">
        <v>23300</v>
      </c>
      <c r="K5675" s="1" t="s">
        <v>14544</v>
      </c>
      <c r="L5675" s="183"/>
      <c r="M5675" s="44" t="e">
        <f>VLOOKUP(#REF!,'[1]PL3 Danh muc đầy đủ'!$E$9:$X$9281,20,0)</f>
        <v>#REF!</v>
      </c>
      <c r="N5675" s="44" t="e">
        <f>M5675-#REF!</f>
        <v>#REF!</v>
      </c>
    </row>
    <row r="5676" spans="1:14" ht="18" x14ac:dyDescent="0.3">
      <c r="A5676" s="43">
        <v>5666</v>
      </c>
      <c r="B5676" s="17" t="s">
        <v>14548</v>
      </c>
      <c r="C5676" s="18" t="s">
        <v>18134</v>
      </c>
      <c r="D5676" s="17" t="s">
        <v>14549</v>
      </c>
      <c r="E5676" s="18" t="s">
        <v>14550</v>
      </c>
      <c r="F5676" s="18" t="s">
        <v>14550</v>
      </c>
      <c r="G5676" s="17"/>
      <c r="H5676" s="21">
        <v>22400</v>
      </c>
      <c r="I5676" s="20">
        <v>22441.739130434788</v>
      </c>
      <c r="J5676" s="19">
        <v>23300</v>
      </c>
      <c r="K5676" s="1" t="s">
        <v>14544</v>
      </c>
      <c r="L5676" s="183"/>
      <c r="M5676" s="44" t="e">
        <f>VLOOKUP(#REF!,'[1]PL3 Danh muc đầy đủ'!$E$9:$X$9281,20,0)</f>
        <v>#REF!</v>
      </c>
      <c r="N5676" s="44" t="e">
        <f>M5676-#REF!</f>
        <v>#REF!</v>
      </c>
    </row>
    <row r="5677" spans="1:14" ht="18" x14ac:dyDescent="0.3">
      <c r="A5677" s="43">
        <v>5667</v>
      </c>
      <c r="B5677" s="17" t="s">
        <v>14551</v>
      </c>
      <c r="C5677" s="18" t="s">
        <v>18134</v>
      </c>
      <c r="D5677" s="17" t="s">
        <v>14552</v>
      </c>
      <c r="E5677" s="18" t="s">
        <v>14553</v>
      </c>
      <c r="F5677" s="18" t="s">
        <v>14553</v>
      </c>
      <c r="G5677" s="17"/>
      <c r="H5677" s="21">
        <v>22400</v>
      </c>
      <c r="I5677" s="20">
        <v>22441.739130434788</v>
      </c>
      <c r="J5677" s="19">
        <v>23300</v>
      </c>
      <c r="K5677" s="1" t="s">
        <v>14544</v>
      </c>
      <c r="L5677" s="183"/>
      <c r="M5677" s="44" t="e">
        <f>VLOOKUP(#REF!,'[1]PL3 Danh muc đầy đủ'!$E$9:$X$9281,20,0)</f>
        <v>#REF!</v>
      </c>
      <c r="N5677" s="44" t="e">
        <f>M5677-#REF!</f>
        <v>#REF!</v>
      </c>
    </row>
    <row r="5678" spans="1:14" ht="18" x14ac:dyDescent="0.3">
      <c r="A5678" s="43">
        <v>5668</v>
      </c>
      <c r="B5678" s="17" t="s">
        <v>14554</v>
      </c>
      <c r="C5678" s="18" t="s">
        <v>18134</v>
      </c>
      <c r="D5678" s="17" t="s">
        <v>14555</v>
      </c>
      <c r="E5678" s="18" t="s">
        <v>14556</v>
      </c>
      <c r="F5678" s="18" t="s">
        <v>14556</v>
      </c>
      <c r="G5678" s="17"/>
      <c r="H5678" s="21">
        <v>22400</v>
      </c>
      <c r="I5678" s="20">
        <v>22441.739130434788</v>
      </c>
      <c r="J5678" s="19">
        <v>23300</v>
      </c>
      <c r="K5678" s="1" t="s">
        <v>14544</v>
      </c>
      <c r="L5678" s="183"/>
      <c r="M5678" s="44" t="e">
        <f>VLOOKUP(#REF!,'[1]PL3 Danh muc đầy đủ'!$E$9:$X$9281,20,0)</f>
        <v>#REF!</v>
      </c>
      <c r="N5678" s="44" t="e">
        <f>M5678-#REF!</f>
        <v>#REF!</v>
      </c>
    </row>
    <row r="5679" spans="1:14" ht="18" x14ac:dyDescent="0.3">
      <c r="A5679" s="43">
        <v>5669</v>
      </c>
      <c r="B5679" s="17" t="s">
        <v>14557</v>
      </c>
      <c r="C5679" s="18" t="s">
        <v>18134</v>
      </c>
      <c r="D5679" s="17" t="s">
        <v>14558</v>
      </c>
      <c r="E5679" s="18" t="s">
        <v>14559</v>
      </c>
      <c r="F5679" s="18" t="s">
        <v>14559</v>
      </c>
      <c r="G5679" s="17"/>
      <c r="H5679" s="21">
        <v>22400</v>
      </c>
      <c r="I5679" s="20">
        <v>22441.739130434788</v>
      </c>
      <c r="J5679" s="19">
        <v>23300</v>
      </c>
      <c r="K5679" s="1" t="s">
        <v>14544</v>
      </c>
      <c r="L5679" s="183"/>
      <c r="M5679" s="44" t="e">
        <f>VLOOKUP(#REF!,'[1]PL3 Danh muc đầy đủ'!$E$9:$X$9281,20,0)</f>
        <v>#REF!</v>
      </c>
      <c r="N5679" s="44" t="e">
        <f>M5679-#REF!</f>
        <v>#REF!</v>
      </c>
    </row>
    <row r="5680" spans="1:14" ht="18" x14ac:dyDescent="0.3">
      <c r="A5680" s="43">
        <v>5670</v>
      </c>
      <c r="B5680" s="17" t="s">
        <v>14560</v>
      </c>
      <c r="C5680" s="18" t="s">
        <v>18134</v>
      </c>
      <c r="D5680" s="17" t="s">
        <v>14561</v>
      </c>
      <c r="E5680" s="18" t="s">
        <v>14562</v>
      </c>
      <c r="F5680" s="18" t="s">
        <v>14562</v>
      </c>
      <c r="G5680" s="17"/>
      <c r="H5680" s="21">
        <v>22400</v>
      </c>
      <c r="I5680" s="20">
        <v>22441.739130434788</v>
      </c>
      <c r="J5680" s="19">
        <v>23300</v>
      </c>
      <c r="K5680" s="1" t="s">
        <v>14544</v>
      </c>
      <c r="L5680" s="183"/>
      <c r="M5680" s="44" t="e">
        <f>VLOOKUP(#REF!,'[1]PL3 Danh muc đầy đủ'!$E$9:$X$9281,20,0)</f>
        <v>#REF!</v>
      </c>
      <c r="N5680" s="44" t="e">
        <f>M5680-#REF!</f>
        <v>#REF!</v>
      </c>
    </row>
    <row r="5681" spans="1:14" ht="36" x14ac:dyDescent="0.3">
      <c r="A5681" s="43">
        <v>5671</v>
      </c>
      <c r="B5681" s="17" t="s">
        <v>14563</v>
      </c>
      <c r="C5681" s="18" t="s">
        <v>18134</v>
      </c>
      <c r="D5681" s="17" t="s">
        <v>14564</v>
      </c>
      <c r="E5681" s="18" t="s">
        <v>14565</v>
      </c>
      <c r="F5681" s="18" t="s">
        <v>14565</v>
      </c>
      <c r="G5681" s="17"/>
      <c r="H5681" s="21">
        <v>22400</v>
      </c>
      <c r="I5681" s="20">
        <v>22441.739130434788</v>
      </c>
      <c r="J5681" s="19">
        <v>23300</v>
      </c>
      <c r="K5681" s="1" t="s">
        <v>14544</v>
      </c>
      <c r="L5681" s="183"/>
      <c r="M5681" s="44" t="e">
        <f>VLOOKUP(#REF!,'[1]PL3 Danh muc đầy đủ'!$E$9:$X$9281,20,0)</f>
        <v>#REF!</v>
      </c>
      <c r="N5681" s="44" t="e">
        <f>M5681-#REF!</f>
        <v>#REF!</v>
      </c>
    </row>
    <row r="5682" spans="1:14" ht="18" x14ac:dyDescent="0.3">
      <c r="A5682" s="43">
        <v>5672</v>
      </c>
      <c r="B5682" s="17" t="s">
        <v>14566</v>
      </c>
      <c r="C5682" s="18" t="s">
        <v>18134</v>
      </c>
      <c r="D5682" s="17" t="s">
        <v>14567</v>
      </c>
      <c r="E5682" s="18" t="s">
        <v>14568</v>
      </c>
      <c r="F5682" s="18" t="s">
        <v>14568</v>
      </c>
      <c r="G5682" s="17"/>
      <c r="H5682" s="21">
        <v>22400</v>
      </c>
      <c r="I5682" s="20">
        <v>22441.739130434788</v>
      </c>
      <c r="J5682" s="19">
        <v>23300</v>
      </c>
      <c r="K5682" s="1" t="s">
        <v>14544</v>
      </c>
      <c r="L5682" s="183"/>
      <c r="M5682" s="44" t="e">
        <f>VLOOKUP(#REF!,'[1]PL3 Danh muc đầy đủ'!$E$9:$X$9281,20,0)</f>
        <v>#REF!</v>
      </c>
      <c r="N5682" s="44" t="e">
        <f>M5682-#REF!</f>
        <v>#REF!</v>
      </c>
    </row>
    <row r="5683" spans="1:14" ht="18" x14ac:dyDescent="0.3">
      <c r="A5683" s="43">
        <v>5673</v>
      </c>
      <c r="B5683" s="17" t="s">
        <v>14569</v>
      </c>
      <c r="C5683" s="18" t="s">
        <v>18134</v>
      </c>
      <c r="D5683" s="17" t="s">
        <v>14570</v>
      </c>
      <c r="E5683" s="18" t="s">
        <v>17047</v>
      </c>
      <c r="F5683" s="18" t="s">
        <v>17047</v>
      </c>
      <c r="G5683" s="17"/>
      <c r="H5683" s="21">
        <v>22400</v>
      </c>
      <c r="I5683" s="20">
        <v>22441.739130434788</v>
      </c>
      <c r="J5683" s="19">
        <v>23300</v>
      </c>
      <c r="K5683" s="1" t="s">
        <v>14544</v>
      </c>
      <c r="L5683" s="183"/>
      <c r="M5683" s="44" t="e">
        <f>VLOOKUP(#REF!,'[1]PL3 Danh muc đầy đủ'!$E$9:$X$9281,20,0)</f>
        <v>#REF!</v>
      </c>
      <c r="N5683" s="44" t="e">
        <f>M5683-#REF!</f>
        <v>#REF!</v>
      </c>
    </row>
    <row r="5684" spans="1:14" ht="18" x14ac:dyDescent="0.3">
      <c r="A5684" s="43">
        <v>5674</v>
      </c>
      <c r="B5684" s="17" t="s">
        <v>14571</v>
      </c>
      <c r="C5684" s="18" t="s">
        <v>18134</v>
      </c>
      <c r="D5684" s="17" t="s">
        <v>14572</v>
      </c>
      <c r="E5684" s="18" t="s">
        <v>17048</v>
      </c>
      <c r="F5684" s="18" t="s">
        <v>17048</v>
      </c>
      <c r="G5684" s="17"/>
      <c r="H5684" s="21">
        <v>22400</v>
      </c>
      <c r="I5684" s="20">
        <v>22441.739130434788</v>
      </c>
      <c r="J5684" s="19">
        <v>23300</v>
      </c>
      <c r="K5684" s="1" t="s">
        <v>14544</v>
      </c>
      <c r="L5684" s="183"/>
      <c r="M5684" s="44" t="e">
        <f>VLOOKUP(#REF!,'[1]PL3 Danh muc đầy đủ'!$E$9:$X$9281,20,0)</f>
        <v>#REF!</v>
      </c>
      <c r="N5684" s="44" t="e">
        <f>M5684-#REF!</f>
        <v>#REF!</v>
      </c>
    </row>
    <row r="5685" spans="1:14" ht="18" x14ac:dyDescent="0.3">
      <c r="A5685" s="43">
        <v>5675</v>
      </c>
      <c r="B5685" s="17" t="s">
        <v>14573</v>
      </c>
      <c r="C5685" s="18" t="s">
        <v>18134</v>
      </c>
      <c r="D5685" s="17" t="s">
        <v>14574</v>
      </c>
      <c r="E5685" s="18" t="s">
        <v>17049</v>
      </c>
      <c r="F5685" s="18" t="s">
        <v>17049</v>
      </c>
      <c r="G5685" s="17"/>
      <c r="H5685" s="21">
        <v>22400</v>
      </c>
      <c r="I5685" s="20">
        <v>22441.739130434788</v>
      </c>
      <c r="J5685" s="19">
        <v>23300</v>
      </c>
      <c r="K5685" s="1" t="s">
        <v>14544</v>
      </c>
      <c r="L5685" s="183"/>
      <c r="M5685" s="44" t="e">
        <f>VLOOKUP(#REF!,'[1]PL3 Danh muc đầy đủ'!$E$9:$X$9281,20,0)</f>
        <v>#REF!</v>
      </c>
      <c r="N5685" s="44" t="e">
        <f>M5685-#REF!</f>
        <v>#REF!</v>
      </c>
    </row>
    <row r="5686" spans="1:14" ht="18" x14ac:dyDescent="0.3">
      <c r="A5686" s="43">
        <v>5676</v>
      </c>
      <c r="B5686" s="17" t="s">
        <v>14575</v>
      </c>
      <c r="C5686" s="18" t="s">
        <v>18134</v>
      </c>
      <c r="D5686" s="17" t="s">
        <v>14576</v>
      </c>
      <c r="E5686" s="18" t="s">
        <v>17050</v>
      </c>
      <c r="F5686" s="18" t="s">
        <v>17050</v>
      </c>
      <c r="G5686" s="17"/>
      <c r="H5686" s="21">
        <v>22400</v>
      </c>
      <c r="I5686" s="20">
        <v>22441.739130434788</v>
      </c>
      <c r="J5686" s="19">
        <v>23300</v>
      </c>
      <c r="K5686" s="1" t="s">
        <v>14544</v>
      </c>
      <c r="L5686" s="183"/>
      <c r="M5686" s="44" t="e">
        <f>VLOOKUP(#REF!,'[1]PL3 Danh muc đầy đủ'!$E$9:$X$9281,20,0)</f>
        <v>#REF!</v>
      </c>
      <c r="N5686" s="44" t="e">
        <f>M5686-#REF!</f>
        <v>#REF!</v>
      </c>
    </row>
    <row r="5687" spans="1:14" ht="18" x14ac:dyDescent="0.3">
      <c r="A5687" s="43">
        <v>5677</v>
      </c>
      <c r="B5687" s="17" t="s">
        <v>14577</v>
      </c>
      <c r="C5687" s="18" t="s">
        <v>18134</v>
      </c>
      <c r="D5687" s="17" t="s">
        <v>14578</v>
      </c>
      <c r="E5687" s="18" t="s">
        <v>17051</v>
      </c>
      <c r="F5687" s="18" t="s">
        <v>17051</v>
      </c>
      <c r="G5687" s="17"/>
      <c r="H5687" s="21">
        <v>22400</v>
      </c>
      <c r="I5687" s="20">
        <v>22441.739130434788</v>
      </c>
      <c r="J5687" s="19">
        <v>23300</v>
      </c>
      <c r="K5687" s="1" t="s">
        <v>14544</v>
      </c>
      <c r="L5687" s="183"/>
      <c r="M5687" s="44" t="e">
        <f>VLOOKUP(#REF!,'[1]PL3 Danh muc đầy đủ'!$E$9:$X$9281,20,0)</f>
        <v>#REF!</v>
      </c>
      <c r="N5687" s="44" t="e">
        <f>M5687-#REF!</f>
        <v>#REF!</v>
      </c>
    </row>
    <row r="5688" spans="1:14" ht="18" x14ac:dyDescent="0.3">
      <c r="A5688" s="43">
        <v>5678</v>
      </c>
      <c r="B5688" s="17" t="s">
        <v>14579</v>
      </c>
      <c r="C5688" s="18" t="s">
        <v>18134</v>
      </c>
      <c r="D5688" s="17" t="s">
        <v>14580</v>
      </c>
      <c r="E5688" s="18" t="s">
        <v>17052</v>
      </c>
      <c r="F5688" s="18" t="s">
        <v>17052</v>
      </c>
      <c r="G5688" s="17"/>
      <c r="H5688" s="21">
        <v>22400</v>
      </c>
      <c r="I5688" s="20">
        <v>22441.739130434788</v>
      </c>
      <c r="J5688" s="19">
        <v>23300</v>
      </c>
      <c r="K5688" s="1" t="s">
        <v>14544</v>
      </c>
      <c r="L5688" s="183"/>
      <c r="M5688" s="44" t="e">
        <f>VLOOKUP(#REF!,'[1]PL3 Danh muc đầy đủ'!$E$9:$X$9281,20,0)</f>
        <v>#REF!</v>
      </c>
      <c r="N5688" s="44" t="e">
        <f>M5688-#REF!</f>
        <v>#REF!</v>
      </c>
    </row>
    <row r="5689" spans="1:14" ht="18" x14ac:dyDescent="0.3">
      <c r="A5689" s="43">
        <v>5679</v>
      </c>
      <c r="B5689" s="17" t="s">
        <v>14581</v>
      </c>
      <c r="C5689" s="18" t="s">
        <v>18134</v>
      </c>
      <c r="D5689" s="17" t="s">
        <v>14582</v>
      </c>
      <c r="E5689" s="18" t="s">
        <v>14583</v>
      </c>
      <c r="F5689" s="18" t="s">
        <v>14583</v>
      </c>
      <c r="G5689" s="17"/>
      <c r="H5689" s="21">
        <v>89700</v>
      </c>
      <c r="I5689" s="20">
        <v>89766.956521739135</v>
      </c>
      <c r="J5689" s="19">
        <v>93300</v>
      </c>
      <c r="K5689" s="1"/>
      <c r="L5689" s="183"/>
      <c r="M5689" s="44" t="e">
        <f>VLOOKUP(#REF!,'[1]PL3 Danh muc đầy đủ'!$E$9:$X$9281,20,0)</f>
        <v>#REF!</v>
      </c>
      <c r="N5689" s="44" t="e">
        <f>M5689-#REF!</f>
        <v>#REF!</v>
      </c>
    </row>
    <row r="5690" spans="1:14" ht="18" x14ac:dyDescent="0.3">
      <c r="A5690" s="43">
        <v>5680</v>
      </c>
      <c r="B5690" s="17" t="s">
        <v>14584</v>
      </c>
      <c r="C5690" s="18" t="s">
        <v>18134</v>
      </c>
      <c r="D5690" s="17" t="s">
        <v>14585</v>
      </c>
      <c r="E5690" s="18" t="s">
        <v>14586</v>
      </c>
      <c r="F5690" s="18" t="s">
        <v>14586</v>
      </c>
      <c r="G5690" s="17"/>
      <c r="H5690" s="21">
        <v>33600</v>
      </c>
      <c r="I5690" s="20">
        <v>33662.608695652176</v>
      </c>
      <c r="J5690" s="19">
        <v>35000</v>
      </c>
      <c r="K5690" s="1"/>
      <c r="L5690" s="183"/>
      <c r="M5690" s="44" t="e">
        <f>VLOOKUP(#REF!,'[1]PL3 Danh muc đầy đủ'!$E$9:$X$9281,20,0)</f>
        <v>#REF!</v>
      </c>
      <c r="N5690" s="44" t="e">
        <f>M5690-#REF!</f>
        <v>#REF!</v>
      </c>
    </row>
    <row r="5691" spans="1:14" ht="18" x14ac:dyDescent="0.3">
      <c r="A5691" s="43">
        <v>5681</v>
      </c>
      <c r="B5691" s="17" t="s">
        <v>14587</v>
      </c>
      <c r="C5691" s="18" t="s">
        <v>18134</v>
      </c>
      <c r="D5691" s="17" t="s">
        <v>14588</v>
      </c>
      <c r="E5691" s="18" t="s">
        <v>14589</v>
      </c>
      <c r="F5691" s="18" t="s">
        <v>14589</v>
      </c>
      <c r="G5691" s="17"/>
      <c r="H5691" s="21">
        <v>543000</v>
      </c>
      <c r="I5691" s="20">
        <v>543008.69565217395</v>
      </c>
      <c r="J5691" s="19">
        <v>564700</v>
      </c>
      <c r="K5691" s="1"/>
      <c r="L5691" s="183"/>
      <c r="M5691" s="44" t="e">
        <f>VLOOKUP(#REF!,'[1]PL3 Danh muc đầy đủ'!$E$9:$X$9281,20,0)</f>
        <v>#REF!</v>
      </c>
      <c r="N5691" s="44" t="e">
        <f>M5691-#REF!</f>
        <v>#REF!</v>
      </c>
    </row>
    <row r="5692" spans="1:14" ht="18" x14ac:dyDescent="0.3">
      <c r="A5692" s="43">
        <v>5682</v>
      </c>
      <c r="B5692" s="17" t="s">
        <v>14590</v>
      </c>
      <c r="C5692" s="18" t="s">
        <v>18134</v>
      </c>
      <c r="D5692" s="17" t="s">
        <v>14591</v>
      </c>
      <c r="E5692" s="18" t="s">
        <v>14592</v>
      </c>
      <c r="F5692" s="18" t="s">
        <v>14592</v>
      </c>
      <c r="G5692" s="17"/>
      <c r="H5692" s="21">
        <v>543000</v>
      </c>
      <c r="I5692" s="20">
        <v>543008.69565217395</v>
      </c>
      <c r="J5692" s="19">
        <v>564700</v>
      </c>
      <c r="K5692" s="1"/>
      <c r="L5692" s="183"/>
      <c r="M5692" s="44" t="e">
        <f>VLOOKUP(#REF!,'[1]PL3 Danh muc đầy đủ'!$E$9:$X$9281,20,0)</f>
        <v>#REF!</v>
      </c>
      <c r="N5692" s="44" t="e">
        <f>M5692-#REF!</f>
        <v>#REF!</v>
      </c>
    </row>
    <row r="5693" spans="1:14" ht="36" x14ac:dyDescent="0.3">
      <c r="A5693" s="43">
        <v>5683</v>
      </c>
      <c r="B5693" s="17" t="s">
        <v>18306</v>
      </c>
      <c r="C5693" s="18" t="s">
        <v>18155</v>
      </c>
      <c r="D5693" s="17" t="s">
        <v>18477</v>
      </c>
      <c r="E5693" s="18" t="s">
        <v>18639</v>
      </c>
      <c r="F5693" s="18" t="s">
        <v>18639</v>
      </c>
      <c r="G5693" s="17"/>
      <c r="H5693" s="21">
        <v>78500</v>
      </c>
      <c r="I5693" s="20">
        <v>78546.086956521744</v>
      </c>
      <c r="J5693" s="19">
        <v>81600</v>
      </c>
      <c r="K5693" s="18"/>
      <c r="L5693" s="184"/>
      <c r="M5693" s="44" t="e">
        <f>VLOOKUP(#REF!,'[1]PL3 Danh muc đầy đủ'!$E$9:$X$9281,20,0)</f>
        <v>#REF!</v>
      </c>
      <c r="N5693" s="44" t="e">
        <f>M5693-#REF!</f>
        <v>#REF!</v>
      </c>
    </row>
    <row r="5694" spans="1:14" ht="36" x14ac:dyDescent="0.3">
      <c r="A5694" s="43">
        <v>5684</v>
      </c>
      <c r="B5694" s="17" t="s">
        <v>14593</v>
      </c>
      <c r="C5694" s="18" t="s">
        <v>18155</v>
      </c>
      <c r="D5694" s="17" t="s">
        <v>14594</v>
      </c>
      <c r="E5694" s="18" t="s">
        <v>14595</v>
      </c>
      <c r="F5694" s="18" t="s">
        <v>14595</v>
      </c>
      <c r="G5694" s="17"/>
      <c r="H5694" s="21">
        <v>33600</v>
      </c>
      <c r="I5694" s="20">
        <v>33662.608695652176</v>
      </c>
      <c r="J5694" s="19">
        <v>35000</v>
      </c>
      <c r="K5694" s="1"/>
      <c r="L5694" s="183"/>
      <c r="M5694" s="44" t="e">
        <f>VLOOKUP(#REF!,'[1]PL3 Danh muc đầy đủ'!$E$9:$X$9281,20,0)</f>
        <v>#REF!</v>
      </c>
      <c r="N5694" s="44" t="e">
        <f>M5694-#REF!</f>
        <v>#REF!</v>
      </c>
    </row>
    <row r="5695" spans="1:14" ht="18" x14ac:dyDescent="0.3">
      <c r="A5695" s="43">
        <v>5685</v>
      </c>
      <c r="B5695" s="17" t="s">
        <v>14596</v>
      </c>
      <c r="C5695" s="18" t="s">
        <v>18134</v>
      </c>
      <c r="D5695" s="17" t="s">
        <v>14597</v>
      </c>
      <c r="E5695" s="18" t="s">
        <v>14598</v>
      </c>
      <c r="F5695" s="18" t="s">
        <v>14598</v>
      </c>
      <c r="G5695" s="17"/>
      <c r="H5695" s="21">
        <v>33600</v>
      </c>
      <c r="I5695" s="20">
        <v>33662.608695652176</v>
      </c>
      <c r="J5695" s="19">
        <v>35000</v>
      </c>
      <c r="K5695" s="1"/>
      <c r="L5695" s="183"/>
      <c r="M5695" s="44" t="e">
        <f>VLOOKUP(#REF!,'[1]PL3 Danh muc đầy đủ'!$E$9:$X$9281,20,0)</f>
        <v>#REF!</v>
      </c>
      <c r="N5695" s="44" t="e">
        <f>M5695-#REF!</f>
        <v>#REF!</v>
      </c>
    </row>
    <row r="5696" spans="1:14" ht="18" x14ac:dyDescent="0.3">
      <c r="A5696" s="43">
        <v>5686</v>
      </c>
      <c r="B5696" s="17" t="s">
        <v>14599</v>
      </c>
      <c r="C5696" s="18" t="s">
        <v>18134</v>
      </c>
      <c r="D5696" s="17" t="s">
        <v>14600</v>
      </c>
      <c r="E5696" s="18" t="s">
        <v>14601</v>
      </c>
      <c r="F5696" s="18" t="s">
        <v>14601</v>
      </c>
      <c r="G5696" s="17"/>
      <c r="H5696" s="21">
        <v>33600</v>
      </c>
      <c r="I5696" s="20">
        <v>33662.608695652176</v>
      </c>
      <c r="J5696" s="19">
        <v>35000</v>
      </c>
      <c r="K5696" s="1"/>
      <c r="L5696" s="183"/>
      <c r="M5696" s="44" t="e">
        <f>VLOOKUP(#REF!,'[1]PL3 Danh muc đầy đủ'!$E$9:$X$9281,20,0)</f>
        <v>#REF!</v>
      </c>
      <c r="N5696" s="44" t="e">
        <f>M5696-#REF!</f>
        <v>#REF!</v>
      </c>
    </row>
    <row r="5697" spans="1:14" ht="36" x14ac:dyDescent="0.3">
      <c r="A5697" s="43">
        <v>5687</v>
      </c>
      <c r="B5697" s="17" t="s">
        <v>18307</v>
      </c>
      <c r="C5697" s="18" t="s">
        <v>18155</v>
      </c>
      <c r="D5697" s="17" t="s">
        <v>18478</v>
      </c>
      <c r="E5697" s="18" t="s">
        <v>18640</v>
      </c>
      <c r="F5697" s="18" t="s">
        <v>18640</v>
      </c>
      <c r="G5697" s="17"/>
      <c r="H5697" s="21">
        <v>112200</v>
      </c>
      <c r="I5697" s="20">
        <v>112208.69565217392</v>
      </c>
      <c r="J5697" s="19">
        <v>116600</v>
      </c>
      <c r="K5697" s="18"/>
      <c r="L5697" s="184"/>
      <c r="M5697" s="44" t="e">
        <f>VLOOKUP(#REF!,'[1]PL3 Danh muc đầy đủ'!$E$9:$X$9281,20,0)</f>
        <v>#REF!</v>
      </c>
      <c r="N5697" s="44" t="e">
        <f>M5697-#REF!</f>
        <v>#REF!</v>
      </c>
    </row>
    <row r="5698" spans="1:14" ht="36" x14ac:dyDescent="0.3">
      <c r="A5698" s="43">
        <v>5688</v>
      </c>
      <c r="B5698" s="17" t="s">
        <v>14602</v>
      </c>
      <c r="C5698" s="18" t="s">
        <v>18134</v>
      </c>
      <c r="D5698" s="17" t="s">
        <v>14603</v>
      </c>
      <c r="E5698" s="18" t="s">
        <v>14604</v>
      </c>
      <c r="F5698" s="18" t="s">
        <v>14604</v>
      </c>
      <c r="G5698" s="17"/>
      <c r="H5698" s="21">
        <v>28000</v>
      </c>
      <c r="I5698" s="20">
        <v>28052.173913043476</v>
      </c>
      <c r="J5698" s="19">
        <v>29100</v>
      </c>
      <c r="K5698" s="1"/>
      <c r="L5698" s="183"/>
      <c r="M5698" s="44" t="e">
        <f>VLOOKUP(#REF!,'[1]PL3 Danh muc đầy đủ'!$E$9:$X$9281,20,0)</f>
        <v>#REF!</v>
      </c>
      <c r="N5698" s="44" t="e">
        <f>M5698-#REF!</f>
        <v>#REF!</v>
      </c>
    </row>
    <row r="5699" spans="1:14" ht="36" x14ac:dyDescent="0.3">
      <c r="A5699" s="43">
        <v>5689</v>
      </c>
      <c r="B5699" s="17" t="s">
        <v>14605</v>
      </c>
      <c r="C5699" s="18" t="s">
        <v>18134</v>
      </c>
      <c r="D5699" s="17" t="s">
        <v>14606</v>
      </c>
      <c r="E5699" s="18" t="s">
        <v>14607</v>
      </c>
      <c r="F5699" s="18" t="s">
        <v>14607</v>
      </c>
      <c r="G5699" s="17"/>
      <c r="H5699" s="21">
        <v>28000</v>
      </c>
      <c r="I5699" s="20">
        <v>28052.173913043476</v>
      </c>
      <c r="J5699" s="19">
        <v>29100</v>
      </c>
      <c r="K5699" s="1"/>
      <c r="L5699" s="183"/>
      <c r="M5699" s="44" t="e">
        <f>VLOOKUP(#REF!,'[1]PL3 Danh muc đầy đủ'!$E$9:$X$9281,20,0)</f>
        <v>#REF!</v>
      </c>
      <c r="N5699" s="44" t="e">
        <f>M5699-#REF!</f>
        <v>#REF!</v>
      </c>
    </row>
    <row r="5700" spans="1:14" ht="36" x14ac:dyDescent="0.3">
      <c r="A5700" s="43">
        <v>5690</v>
      </c>
      <c r="B5700" s="17" t="s">
        <v>14608</v>
      </c>
      <c r="C5700" s="18" t="s">
        <v>18134</v>
      </c>
      <c r="D5700" s="17" t="s">
        <v>14609</v>
      </c>
      <c r="E5700" s="18" t="s">
        <v>17053</v>
      </c>
      <c r="F5700" s="18" t="s">
        <v>17053</v>
      </c>
      <c r="G5700" s="17"/>
      <c r="H5700" s="21">
        <v>28000</v>
      </c>
      <c r="I5700" s="20">
        <v>28052.173913043476</v>
      </c>
      <c r="J5700" s="19">
        <v>29100</v>
      </c>
      <c r="K5700" s="1"/>
      <c r="L5700" s="183"/>
      <c r="M5700" s="44" t="e">
        <f>VLOOKUP(#REF!,'[1]PL3 Danh muc đầy đủ'!$E$9:$X$9281,20,0)</f>
        <v>#REF!</v>
      </c>
      <c r="N5700" s="44" t="e">
        <f>M5700-#REF!</f>
        <v>#REF!</v>
      </c>
    </row>
    <row r="5701" spans="1:14" ht="36" x14ac:dyDescent="0.3">
      <c r="A5701" s="43">
        <v>5691</v>
      </c>
      <c r="B5701" s="17" t="s">
        <v>14610</v>
      </c>
      <c r="C5701" s="18" t="s">
        <v>18134</v>
      </c>
      <c r="D5701" s="17" t="s">
        <v>14611</v>
      </c>
      <c r="E5701" s="18" t="s">
        <v>14612</v>
      </c>
      <c r="F5701" s="18" t="s">
        <v>14612</v>
      </c>
      <c r="G5701" s="17"/>
      <c r="H5701" s="21">
        <v>28000</v>
      </c>
      <c r="I5701" s="20">
        <v>28052.173913043476</v>
      </c>
      <c r="J5701" s="19">
        <v>29100</v>
      </c>
      <c r="K5701" s="1"/>
      <c r="L5701" s="183"/>
      <c r="M5701" s="44" t="e">
        <f>VLOOKUP(#REF!,'[1]PL3 Danh muc đầy đủ'!$E$9:$X$9281,20,0)</f>
        <v>#REF!</v>
      </c>
      <c r="N5701" s="44" t="e">
        <f>M5701-#REF!</f>
        <v>#REF!</v>
      </c>
    </row>
    <row r="5702" spans="1:14" ht="18" x14ac:dyDescent="0.3">
      <c r="A5702" s="43">
        <v>5692</v>
      </c>
      <c r="B5702" s="17" t="s">
        <v>14613</v>
      </c>
      <c r="C5702" s="18" t="s">
        <v>18134</v>
      </c>
      <c r="D5702" s="17" t="s">
        <v>14614</v>
      </c>
      <c r="E5702" s="18" t="s">
        <v>14615</v>
      </c>
      <c r="F5702" s="18" t="s">
        <v>14615</v>
      </c>
      <c r="G5702" s="17"/>
      <c r="H5702" s="21">
        <v>28000</v>
      </c>
      <c r="I5702" s="20">
        <v>28052.173913043476</v>
      </c>
      <c r="J5702" s="19">
        <v>29100</v>
      </c>
      <c r="K5702" s="1"/>
      <c r="L5702" s="183"/>
      <c r="M5702" s="44" t="e">
        <f>VLOOKUP(#REF!,'[1]PL3 Danh muc đầy đủ'!$E$9:$X$9281,20,0)</f>
        <v>#REF!</v>
      </c>
      <c r="N5702" s="44" t="e">
        <f>M5702-#REF!</f>
        <v>#REF!</v>
      </c>
    </row>
    <row r="5703" spans="1:14" ht="36" x14ac:dyDescent="0.3">
      <c r="A5703" s="43">
        <v>5693</v>
      </c>
      <c r="B5703" s="17" t="s">
        <v>14616</v>
      </c>
      <c r="C5703" s="18" t="s">
        <v>18134</v>
      </c>
      <c r="D5703" s="17" t="s">
        <v>14617</v>
      </c>
      <c r="E5703" s="18" t="s">
        <v>17054</v>
      </c>
      <c r="F5703" s="18" t="s">
        <v>17054</v>
      </c>
      <c r="G5703" s="17"/>
      <c r="H5703" s="21">
        <v>28000</v>
      </c>
      <c r="I5703" s="20">
        <v>28052.173913043476</v>
      </c>
      <c r="J5703" s="19">
        <v>29100</v>
      </c>
      <c r="K5703" s="1"/>
      <c r="L5703" s="183"/>
      <c r="M5703" s="44" t="e">
        <f>VLOOKUP(#REF!,'[1]PL3 Danh muc đầy đủ'!$E$9:$X$9281,20,0)</f>
        <v>#REF!</v>
      </c>
      <c r="N5703" s="44" t="e">
        <f>M5703-#REF!</f>
        <v>#REF!</v>
      </c>
    </row>
    <row r="5704" spans="1:14" ht="36" x14ac:dyDescent="0.3">
      <c r="A5704" s="43">
        <v>5694</v>
      </c>
      <c r="B5704" s="17" t="s">
        <v>14618</v>
      </c>
      <c r="C5704" s="18" t="s">
        <v>18134</v>
      </c>
      <c r="D5704" s="17" t="s">
        <v>14619</v>
      </c>
      <c r="E5704" s="18" t="s">
        <v>17055</v>
      </c>
      <c r="F5704" s="18" t="s">
        <v>17055</v>
      </c>
      <c r="G5704" s="17"/>
      <c r="H5704" s="21">
        <v>28000</v>
      </c>
      <c r="I5704" s="20">
        <v>28052.173913043476</v>
      </c>
      <c r="J5704" s="19">
        <v>29100</v>
      </c>
      <c r="K5704" s="1"/>
      <c r="L5704" s="183"/>
      <c r="M5704" s="44" t="e">
        <f>VLOOKUP(#REF!,'[1]PL3 Danh muc đầy đủ'!$E$9:$X$9281,20,0)</f>
        <v>#REF!</v>
      </c>
      <c r="N5704" s="44" t="e">
        <f>M5704-#REF!</f>
        <v>#REF!</v>
      </c>
    </row>
    <row r="5705" spans="1:14" ht="36" x14ac:dyDescent="0.3">
      <c r="A5705" s="43">
        <v>5695</v>
      </c>
      <c r="B5705" s="17" t="s">
        <v>14620</v>
      </c>
      <c r="C5705" s="18" t="s">
        <v>18134</v>
      </c>
      <c r="D5705" s="17" t="s">
        <v>14621</v>
      </c>
      <c r="E5705" s="18" t="s">
        <v>14622</v>
      </c>
      <c r="F5705" s="18" t="s">
        <v>14622</v>
      </c>
      <c r="G5705" s="17"/>
      <c r="H5705" s="21">
        <v>28000</v>
      </c>
      <c r="I5705" s="20">
        <v>28052.173913043476</v>
      </c>
      <c r="J5705" s="19">
        <v>29100</v>
      </c>
      <c r="K5705" s="1"/>
      <c r="L5705" s="183"/>
      <c r="M5705" s="44" t="e">
        <f>VLOOKUP(#REF!,'[1]PL3 Danh muc đầy đủ'!$E$9:$X$9281,20,0)</f>
        <v>#REF!</v>
      </c>
      <c r="N5705" s="44" t="e">
        <f>M5705-#REF!</f>
        <v>#REF!</v>
      </c>
    </row>
    <row r="5706" spans="1:14" ht="18" x14ac:dyDescent="0.3">
      <c r="A5706" s="43">
        <v>5696</v>
      </c>
      <c r="B5706" s="17" t="s">
        <v>14623</v>
      </c>
      <c r="C5706" s="18" t="s">
        <v>18134</v>
      </c>
      <c r="D5706" s="17" t="s">
        <v>14624</v>
      </c>
      <c r="E5706" s="18" t="s">
        <v>14625</v>
      </c>
      <c r="F5706" s="18" t="s">
        <v>14625</v>
      </c>
      <c r="G5706" s="17"/>
      <c r="H5706" s="21">
        <v>67300</v>
      </c>
      <c r="I5706" s="20">
        <v>67325.217391304352</v>
      </c>
      <c r="J5706" s="19">
        <v>70000</v>
      </c>
      <c r="K5706" s="1"/>
      <c r="L5706" s="183"/>
      <c r="M5706" s="44" t="e">
        <f>VLOOKUP(#REF!,'[1]PL3 Danh muc đầy đủ'!$E$9:$X$9281,20,0)</f>
        <v>#REF!</v>
      </c>
      <c r="N5706" s="44" t="e">
        <f>M5706-#REF!</f>
        <v>#REF!</v>
      </c>
    </row>
    <row r="5707" spans="1:14" ht="36" x14ac:dyDescent="0.3">
      <c r="A5707" s="43">
        <v>5697</v>
      </c>
      <c r="B5707" s="17" t="s">
        <v>14626</v>
      </c>
      <c r="C5707" s="18" t="s">
        <v>18165</v>
      </c>
      <c r="D5707" s="17" t="s">
        <v>14627</v>
      </c>
      <c r="E5707" s="18" t="s">
        <v>14628</v>
      </c>
      <c r="F5707" s="18" t="s">
        <v>14628</v>
      </c>
      <c r="G5707" s="17"/>
      <c r="H5707" s="21">
        <v>16000</v>
      </c>
      <c r="I5707" s="20">
        <v>16030.643478260869</v>
      </c>
      <c r="J5707" s="19">
        <v>16600</v>
      </c>
      <c r="K5707" s="1"/>
      <c r="L5707" s="183"/>
      <c r="M5707" s="44" t="e">
        <f>VLOOKUP(#REF!,'[1]PL3 Danh muc đầy đủ'!$E$9:$X$9281,20,0)</f>
        <v>#REF!</v>
      </c>
      <c r="N5707" s="44" t="e">
        <f>M5707-#REF!</f>
        <v>#REF!</v>
      </c>
    </row>
    <row r="5708" spans="1:14" ht="36" x14ac:dyDescent="0.3">
      <c r="A5708" s="43">
        <v>5698</v>
      </c>
      <c r="B5708" s="17" t="s">
        <v>14630</v>
      </c>
      <c r="C5708" s="18" t="s">
        <v>18167</v>
      </c>
      <c r="D5708" s="17" t="s">
        <v>14631</v>
      </c>
      <c r="E5708" s="18" t="s">
        <v>14632</v>
      </c>
      <c r="F5708" s="18" t="s">
        <v>14632</v>
      </c>
      <c r="G5708" s="17"/>
      <c r="H5708" s="21">
        <v>16000</v>
      </c>
      <c r="I5708" s="20">
        <v>16030.643478260869</v>
      </c>
      <c r="J5708" s="19">
        <v>16600</v>
      </c>
      <c r="K5708" s="1"/>
      <c r="L5708" s="183"/>
      <c r="M5708" s="44" t="e">
        <f>VLOOKUP(#REF!,'[1]PL3 Danh muc đầy đủ'!$E$9:$X$9281,20,0)</f>
        <v>#REF!</v>
      </c>
      <c r="N5708" s="44" t="e">
        <f>M5708-#REF!</f>
        <v>#REF!</v>
      </c>
    </row>
    <row r="5709" spans="1:14" ht="18" x14ac:dyDescent="0.3">
      <c r="A5709" s="43">
        <v>5699</v>
      </c>
      <c r="B5709" s="17" t="s">
        <v>14633</v>
      </c>
      <c r="C5709" s="18" t="s">
        <v>18134</v>
      </c>
      <c r="D5709" s="17" t="s">
        <v>14634</v>
      </c>
      <c r="E5709" s="18" t="s">
        <v>14629</v>
      </c>
      <c r="F5709" s="18" t="s">
        <v>14629</v>
      </c>
      <c r="G5709" s="17"/>
      <c r="H5709" s="21">
        <v>16000</v>
      </c>
      <c r="I5709" s="20">
        <v>16030.643478260869</v>
      </c>
      <c r="J5709" s="19">
        <v>16600</v>
      </c>
      <c r="K5709" s="1"/>
      <c r="L5709" s="183"/>
      <c r="M5709" s="44" t="e">
        <f>VLOOKUP(#REF!,'[1]PL3 Danh muc đầy đủ'!$E$9:$X$9281,20,0)</f>
        <v>#REF!</v>
      </c>
      <c r="N5709" s="44" t="e">
        <f>M5709-#REF!</f>
        <v>#REF!</v>
      </c>
    </row>
    <row r="5710" spans="1:14" ht="36" x14ac:dyDescent="0.3">
      <c r="A5710" s="43">
        <v>5700</v>
      </c>
      <c r="B5710" s="17" t="s">
        <v>14635</v>
      </c>
      <c r="C5710" s="18" t="s">
        <v>18134</v>
      </c>
      <c r="D5710" s="17" t="s">
        <v>14636</v>
      </c>
      <c r="E5710" s="18" t="s">
        <v>14637</v>
      </c>
      <c r="F5710" s="18" t="s">
        <v>14637</v>
      </c>
      <c r="G5710" s="17"/>
      <c r="H5710" s="21">
        <v>190300</v>
      </c>
      <c r="I5710" s="20">
        <v>190347.82608695654</v>
      </c>
      <c r="J5710" s="19">
        <v>197900</v>
      </c>
      <c r="K5710" s="1"/>
      <c r="L5710" s="183"/>
      <c r="M5710" s="44" t="e">
        <f>VLOOKUP(#REF!,'[1]PL3 Danh muc đầy đủ'!$E$9:$X$9281,20,0)</f>
        <v>#REF!</v>
      </c>
      <c r="N5710" s="44" t="e">
        <f>M5710-#REF!</f>
        <v>#REF!</v>
      </c>
    </row>
    <row r="5711" spans="1:14" ht="18" x14ac:dyDescent="0.3">
      <c r="A5711" s="43">
        <v>5701</v>
      </c>
      <c r="B5711" s="17" t="s">
        <v>14638</v>
      </c>
      <c r="C5711" s="18" t="s">
        <v>18134</v>
      </c>
      <c r="D5711" s="17" t="s">
        <v>14639</v>
      </c>
      <c r="E5711" s="18" t="s">
        <v>14640</v>
      </c>
      <c r="F5711" s="18" t="s">
        <v>14640</v>
      </c>
      <c r="G5711" s="17"/>
      <c r="H5711" s="21">
        <v>84100</v>
      </c>
      <c r="I5711" s="20">
        <v>84156.521739130432</v>
      </c>
      <c r="J5711" s="19">
        <v>87500</v>
      </c>
      <c r="K5711" s="1"/>
      <c r="L5711" s="183"/>
      <c r="M5711" s="44" t="e">
        <f>VLOOKUP(#REF!,'[1]PL3 Danh muc đầy đủ'!$E$9:$X$9281,20,0)</f>
        <v>#REF!</v>
      </c>
      <c r="N5711" s="44" t="e">
        <f>M5711-#REF!</f>
        <v>#REF!</v>
      </c>
    </row>
    <row r="5712" spans="1:14" ht="36" x14ac:dyDescent="0.3">
      <c r="A5712" s="43">
        <v>5702</v>
      </c>
      <c r="B5712" s="17" t="s">
        <v>14641</v>
      </c>
      <c r="C5712" s="18" t="s">
        <v>18155</v>
      </c>
      <c r="D5712" s="17" t="s">
        <v>14642</v>
      </c>
      <c r="E5712" s="18" t="s">
        <v>14643</v>
      </c>
      <c r="F5712" s="18" t="s">
        <v>14643</v>
      </c>
      <c r="G5712" s="17"/>
      <c r="H5712" s="21">
        <v>84100</v>
      </c>
      <c r="I5712" s="20">
        <v>84156.521739130432</v>
      </c>
      <c r="J5712" s="19">
        <v>87500</v>
      </c>
      <c r="K5712" s="1"/>
      <c r="L5712" s="183"/>
      <c r="M5712" s="44" t="e">
        <f>VLOOKUP(#REF!,'[1]PL3 Danh muc đầy đủ'!$E$9:$X$9281,20,0)</f>
        <v>#REF!</v>
      </c>
      <c r="N5712" s="44" t="e">
        <f>M5712-#REF!</f>
        <v>#REF!</v>
      </c>
    </row>
    <row r="5713" spans="1:14" ht="18" x14ac:dyDescent="0.3">
      <c r="A5713" s="43">
        <v>5703</v>
      </c>
      <c r="B5713" s="17" t="s">
        <v>14644</v>
      </c>
      <c r="C5713" s="18" t="s">
        <v>18134</v>
      </c>
      <c r="D5713" s="17" t="s">
        <v>14645</v>
      </c>
      <c r="E5713" s="18" t="s">
        <v>14646</v>
      </c>
      <c r="F5713" s="18" t="s">
        <v>14646</v>
      </c>
      <c r="G5713" s="17"/>
      <c r="H5713" s="21">
        <v>84100</v>
      </c>
      <c r="I5713" s="20">
        <v>84156.521739130432</v>
      </c>
      <c r="J5713" s="19">
        <v>87500</v>
      </c>
      <c r="K5713" s="1"/>
      <c r="L5713" s="183"/>
      <c r="M5713" s="44" t="e">
        <f>VLOOKUP(#REF!,'[1]PL3 Danh muc đầy đủ'!$E$9:$X$9281,20,0)</f>
        <v>#REF!</v>
      </c>
      <c r="N5713" s="44" t="e">
        <f>M5713-#REF!</f>
        <v>#REF!</v>
      </c>
    </row>
    <row r="5714" spans="1:14" ht="36" x14ac:dyDescent="0.3">
      <c r="A5714" s="43">
        <v>5704</v>
      </c>
      <c r="B5714" s="17" t="s">
        <v>14647</v>
      </c>
      <c r="C5714" s="18" t="s">
        <v>18155</v>
      </c>
      <c r="D5714" s="17" t="s">
        <v>14648</v>
      </c>
      <c r="E5714" s="18" t="s">
        <v>14649</v>
      </c>
      <c r="F5714" s="18" t="s">
        <v>14649</v>
      </c>
      <c r="G5714" s="17"/>
      <c r="H5714" s="21">
        <v>89700</v>
      </c>
      <c r="I5714" s="20">
        <v>89766.956521739135</v>
      </c>
      <c r="J5714" s="19">
        <v>93300</v>
      </c>
      <c r="K5714" s="1"/>
      <c r="L5714" s="183"/>
      <c r="M5714" s="44" t="e">
        <f>VLOOKUP(#REF!,'[1]PL3 Danh muc đầy đủ'!$E$9:$X$9281,20,0)</f>
        <v>#REF!</v>
      </c>
      <c r="N5714" s="44" t="e">
        <f>M5714-#REF!</f>
        <v>#REF!</v>
      </c>
    </row>
    <row r="5715" spans="1:14" ht="18" x14ac:dyDescent="0.3">
      <c r="A5715" s="43">
        <v>5705</v>
      </c>
      <c r="B5715" s="17" t="s">
        <v>14650</v>
      </c>
      <c r="C5715" s="18" t="s">
        <v>18134</v>
      </c>
      <c r="D5715" s="17" t="s">
        <v>14651</v>
      </c>
      <c r="E5715" s="18" t="s">
        <v>14652</v>
      </c>
      <c r="F5715" s="18" t="s">
        <v>14652</v>
      </c>
      <c r="G5715" s="17"/>
      <c r="H5715" s="21">
        <v>89700</v>
      </c>
      <c r="I5715" s="20">
        <v>89766.956521739135</v>
      </c>
      <c r="J5715" s="19">
        <v>93300</v>
      </c>
      <c r="K5715" s="1"/>
      <c r="L5715" s="183"/>
      <c r="M5715" s="44" t="e">
        <f>VLOOKUP(#REF!,'[1]PL3 Danh muc đầy đủ'!$E$9:$X$9281,20,0)</f>
        <v>#REF!</v>
      </c>
      <c r="N5715" s="44" t="e">
        <f>M5715-#REF!</f>
        <v>#REF!</v>
      </c>
    </row>
    <row r="5716" spans="1:14" ht="54" x14ac:dyDescent="0.3">
      <c r="A5716" s="43">
        <v>5706</v>
      </c>
      <c r="B5716" s="17" t="s">
        <v>14653</v>
      </c>
      <c r="C5716" s="18" t="s">
        <v>18134</v>
      </c>
      <c r="D5716" s="17" t="s">
        <v>14654</v>
      </c>
      <c r="E5716" s="18" t="s">
        <v>14655</v>
      </c>
      <c r="F5716" s="18" t="s">
        <v>14655</v>
      </c>
      <c r="G5716" s="17"/>
      <c r="H5716" s="21">
        <v>190300</v>
      </c>
      <c r="I5716" s="20">
        <v>190347.82608695654</v>
      </c>
      <c r="J5716" s="19">
        <v>197900</v>
      </c>
      <c r="K5716" s="1"/>
      <c r="L5716" s="183"/>
      <c r="M5716" s="44" t="e">
        <f>VLOOKUP(#REF!,'[1]PL3 Danh muc đầy đủ'!$E$9:$X$9281,20,0)</f>
        <v>#REF!</v>
      </c>
      <c r="N5716" s="44" t="e">
        <f>M5716-#REF!</f>
        <v>#REF!</v>
      </c>
    </row>
    <row r="5717" spans="1:14" ht="36" x14ac:dyDescent="0.3">
      <c r="A5717" s="43">
        <v>5707</v>
      </c>
      <c r="B5717" s="17" t="s">
        <v>14656</v>
      </c>
      <c r="C5717" s="18" t="s">
        <v>18134</v>
      </c>
      <c r="D5717" s="17" t="s">
        <v>14657</v>
      </c>
      <c r="E5717" s="18" t="s">
        <v>14658</v>
      </c>
      <c r="F5717" s="18" t="s">
        <v>14658</v>
      </c>
      <c r="G5717" s="17"/>
      <c r="H5717" s="21">
        <v>84100</v>
      </c>
      <c r="I5717" s="20">
        <v>84156.521739130432</v>
      </c>
      <c r="J5717" s="19">
        <v>87500</v>
      </c>
      <c r="K5717" s="1"/>
      <c r="L5717" s="183"/>
      <c r="M5717" s="44" t="e">
        <f>VLOOKUP(#REF!,'[1]PL3 Danh muc đầy đủ'!$E$9:$X$9281,20,0)</f>
        <v>#REF!</v>
      </c>
      <c r="N5717" s="44" t="e">
        <f>M5717-#REF!</f>
        <v>#REF!</v>
      </c>
    </row>
    <row r="5718" spans="1:14" ht="36" x14ac:dyDescent="0.3">
      <c r="A5718" s="43">
        <v>5708</v>
      </c>
      <c r="B5718" s="17" t="s">
        <v>14659</v>
      </c>
      <c r="C5718" s="18" t="s">
        <v>18134</v>
      </c>
      <c r="D5718" s="17" t="s">
        <v>14660</v>
      </c>
      <c r="E5718" s="18" t="s">
        <v>14661</v>
      </c>
      <c r="F5718" s="18" t="s">
        <v>14661</v>
      </c>
      <c r="G5718" s="17"/>
      <c r="H5718" s="21">
        <v>20000</v>
      </c>
      <c r="I5718" s="20">
        <v>20034.782608695656</v>
      </c>
      <c r="J5718" s="19">
        <v>20800</v>
      </c>
      <c r="K5718" s="1"/>
      <c r="L5718" s="183"/>
      <c r="M5718" s="44" t="e">
        <f>VLOOKUP(#REF!,'[1]PL3 Danh muc đầy đủ'!$E$9:$X$9281,20,0)</f>
        <v>#REF!</v>
      </c>
      <c r="N5718" s="44" t="e">
        <f>M5718-#REF!</f>
        <v>#REF!</v>
      </c>
    </row>
    <row r="5719" spans="1:14" ht="36" x14ac:dyDescent="0.3">
      <c r="A5719" s="43">
        <v>5709</v>
      </c>
      <c r="B5719" s="17" t="s">
        <v>14662</v>
      </c>
      <c r="C5719" s="18" t="s">
        <v>18134</v>
      </c>
      <c r="D5719" s="17" t="s">
        <v>14663</v>
      </c>
      <c r="E5719" s="18" t="s">
        <v>14664</v>
      </c>
      <c r="F5719" s="18" t="s">
        <v>14664</v>
      </c>
      <c r="G5719" s="17"/>
      <c r="H5719" s="21">
        <v>168300</v>
      </c>
      <c r="I5719" s="20">
        <v>168313.04347826084</v>
      </c>
      <c r="J5719" s="19">
        <v>175000</v>
      </c>
      <c r="K5719" s="1"/>
      <c r="L5719" s="183"/>
      <c r="M5719" s="44" t="e">
        <f>VLOOKUP(#REF!,'[1]PL3 Danh muc đầy đủ'!$E$9:$X$9281,20,0)</f>
        <v>#REF!</v>
      </c>
      <c r="N5719" s="44" t="e">
        <f>M5719-#REF!</f>
        <v>#REF!</v>
      </c>
    </row>
    <row r="5720" spans="1:14" ht="36" x14ac:dyDescent="0.3">
      <c r="A5720" s="43">
        <v>5710</v>
      </c>
      <c r="B5720" s="17" t="s">
        <v>14665</v>
      </c>
      <c r="C5720" s="18" t="s">
        <v>18134</v>
      </c>
      <c r="D5720" s="17" t="s">
        <v>14666</v>
      </c>
      <c r="E5720" s="18" t="s">
        <v>14667</v>
      </c>
      <c r="F5720" s="18" t="s">
        <v>14667</v>
      </c>
      <c r="G5720" s="17"/>
      <c r="H5720" s="21">
        <v>100900</v>
      </c>
      <c r="I5720" s="20">
        <v>100987.82608695653</v>
      </c>
      <c r="J5720" s="19">
        <v>105000</v>
      </c>
      <c r="K5720" s="1"/>
      <c r="L5720" s="183"/>
      <c r="M5720" s="44" t="e">
        <f>VLOOKUP(#REF!,'[1]PL3 Danh muc đầy đủ'!$E$9:$X$9281,20,0)</f>
        <v>#REF!</v>
      </c>
      <c r="N5720" s="44" t="e">
        <f>M5720-#REF!</f>
        <v>#REF!</v>
      </c>
    </row>
    <row r="5721" spans="1:14" ht="18" x14ac:dyDescent="0.3">
      <c r="A5721" s="43">
        <v>5711</v>
      </c>
      <c r="B5721" s="17" t="s">
        <v>14668</v>
      </c>
      <c r="C5721" s="18" t="s">
        <v>18134</v>
      </c>
      <c r="D5721" s="17" t="s">
        <v>14669</v>
      </c>
      <c r="E5721" s="18" t="s">
        <v>14670</v>
      </c>
      <c r="F5721" s="18" t="s">
        <v>14670</v>
      </c>
      <c r="G5721" s="17"/>
      <c r="H5721" s="21">
        <v>105300</v>
      </c>
      <c r="I5721" s="20">
        <v>105394.78260869565</v>
      </c>
      <c r="J5721" s="19">
        <v>109600</v>
      </c>
      <c r="K5721" s="1"/>
      <c r="L5721" s="183"/>
      <c r="M5721" s="44" t="e">
        <f>VLOOKUP(#REF!,'[1]PL3 Danh muc đầy đủ'!$E$9:$X$9281,20,0)</f>
        <v>#REF!</v>
      </c>
      <c r="N5721" s="44" t="e">
        <f>M5721-#REF!</f>
        <v>#REF!</v>
      </c>
    </row>
    <row r="5722" spans="1:14" ht="36" x14ac:dyDescent="0.3">
      <c r="A5722" s="43">
        <v>5712</v>
      </c>
      <c r="B5722" s="17" t="s">
        <v>14671</v>
      </c>
      <c r="C5722" s="18" t="s">
        <v>18134</v>
      </c>
      <c r="D5722" s="17" t="s">
        <v>14672</v>
      </c>
      <c r="E5722" s="18" t="s">
        <v>17056</v>
      </c>
      <c r="F5722" s="18" t="s">
        <v>17056</v>
      </c>
      <c r="G5722" s="17"/>
      <c r="H5722" s="21">
        <v>312500</v>
      </c>
      <c r="I5722" s="20">
        <v>312556.52173913049</v>
      </c>
      <c r="J5722" s="19">
        <v>325000</v>
      </c>
      <c r="K5722" s="1"/>
      <c r="L5722" s="183"/>
      <c r="M5722" s="44" t="e">
        <f>VLOOKUP(#REF!,'[1]PL3 Danh muc đầy đủ'!$E$9:$X$9281,20,0)</f>
        <v>#REF!</v>
      </c>
      <c r="N5722" s="44" t="e">
        <f>M5722-#REF!</f>
        <v>#REF!</v>
      </c>
    </row>
    <row r="5723" spans="1:14" ht="36" x14ac:dyDescent="0.3">
      <c r="A5723" s="43">
        <v>5713</v>
      </c>
      <c r="B5723" s="17" t="s">
        <v>14673</v>
      </c>
      <c r="C5723" s="18" t="s">
        <v>18155</v>
      </c>
      <c r="D5723" s="17" t="s">
        <v>14674</v>
      </c>
      <c r="E5723" s="18" t="s">
        <v>14675</v>
      </c>
      <c r="F5723" s="18" t="s">
        <v>14675</v>
      </c>
      <c r="G5723" s="17"/>
      <c r="H5723" s="21">
        <v>67300</v>
      </c>
      <c r="I5723" s="20">
        <v>67325.217391304352</v>
      </c>
      <c r="J5723" s="19">
        <v>70000</v>
      </c>
      <c r="K5723" s="1"/>
      <c r="L5723" s="183"/>
      <c r="M5723" s="44" t="e">
        <f>VLOOKUP(#REF!,'[1]PL3 Danh muc đầy đủ'!$E$9:$X$9281,20,0)</f>
        <v>#REF!</v>
      </c>
      <c r="N5723" s="44" t="e">
        <f>M5723-#REF!</f>
        <v>#REF!</v>
      </c>
    </row>
    <row r="5724" spans="1:14" ht="36" x14ac:dyDescent="0.3">
      <c r="A5724" s="43">
        <v>5714</v>
      </c>
      <c r="B5724" s="17" t="s">
        <v>14676</v>
      </c>
      <c r="C5724" s="18" t="s">
        <v>18155</v>
      </c>
      <c r="D5724" s="17" t="s">
        <v>14677</v>
      </c>
      <c r="E5724" s="18" t="s">
        <v>14678</v>
      </c>
      <c r="F5724" s="18" t="s">
        <v>14678</v>
      </c>
      <c r="G5724" s="17"/>
      <c r="H5724" s="21">
        <v>67300</v>
      </c>
      <c r="I5724" s="20">
        <v>67325.217391304352</v>
      </c>
      <c r="J5724" s="19">
        <v>70000</v>
      </c>
      <c r="K5724" s="1"/>
      <c r="L5724" s="183"/>
      <c r="M5724" s="44" t="e">
        <f>VLOOKUP(#REF!,'[1]PL3 Danh muc đầy đủ'!$E$9:$X$9281,20,0)</f>
        <v>#REF!</v>
      </c>
      <c r="N5724" s="44" t="e">
        <f>M5724-#REF!</f>
        <v>#REF!</v>
      </c>
    </row>
    <row r="5725" spans="1:14" ht="36" x14ac:dyDescent="0.3">
      <c r="A5725" s="43">
        <v>5715</v>
      </c>
      <c r="B5725" s="17" t="s">
        <v>14679</v>
      </c>
      <c r="C5725" s="18" t="s">
        <v>18155</v>
      </c>
      <c r="D5725" s="17" t="s">
        <v>14680</v>
      </c>
      <c r="E5725" s="18" t="s">
        <v>14681</v>
      </c>
      <c r="F5725" s="18" t="s">
        <v>14681</v>
      </c>
      <c r="G5725" s="17"/>
      <c r="H5725" s="21">
        <v>67300</v>
      </c>
      <c r="I5725" s="20">
        <v>67325.217391304352</v>
      </c>
      <c r="J5725" s="19">
        <v>70000</v>
      </c>
      <c r="K5725" s="1"/>
      <c r="L5725" s="183"/>
      <c r="M5725" s="44" t="e">
        <f>VLOOKUP(#REF!,'[1]PL3 Danh muc đầy đủ'!$E$9:$X$9281,20,0)</f>
        <v>#REF!</v>
      </c>
      <c r="N5725" s="44" t="e">
        <f>M5725-#REF!</f>
        <v>#REF!</v>
      </c>
    </row>
    <row r="5726" spans="1:14" ht="36" x14ac:dyDescent="0.3">
      <c r="A5726" s="43">
        <v>5716</v>
      </c>
      <c r="B5726" s="17" t="s">
        <v>14682</v>
      </c>
      <c r="C5726" s="18" t="s">
        <v>18155</v>
      </c>
      <c r="D5726" s="17" t="s">
        <v>14683</v>
      </c>
      <c r="E5726" s="18" t="s">
        <v>14684</v>
      </c>
      <c r="F5726" s="18" t="s">
        <v>14684</v>
      </c>
      <c r="G5726" s="17"/>
      <c r="H5726" s="21">
        <v>67300</v>
      </c>
      <c r="I5726" s="20">
        <v>67325.217391304352</v>
      </c>
      <c r="J5726" s="19">
        <v>70000</v>
      </c>
      <c r="K5726" s="1"/>
      <c r="L5726" s="183"/>
      <c r="M5726" s="44" t="e">
        <f>VLOOKUP(#REF!,'[1]PL3 Danh muc đầy đủ'!$E$9:$X$9281,20,0)</f>
        <v>#REF!</v>
      </c>
      <c r="N5726" s="44" t="e">
        <f>M5726-#REF!</f>
        <v>#REF!</v>
      </c>
    </row>
    <row r="5727" spans="1:14" ht="36" x14ac:dyDescent="0.3">
      <c r="A5727" s="43">
        <v>5717</v>
      </c>
      <c r="B5727" s="17" t="s">
        <v>14685</v>
      </c>
      <c r="C5727" s="18" t="s">
        <v>18134</v>
      </c>
      <c r="D5727" s="17" t="s">
        <v>14686</v>
      </c>
      <c r="E5727" s="18" t="s">
        <v>14687</v>
      </c>
      <c r="F5727" s="18" t="s">
        <v>14687</v>
      </c>
      <c r="G5727" s="17"/>
      <c r="H5727" s="21">
        <v>67300</v>
      </c>
      <c r="I5727" s="20">
        <v>67325.217391304352</v>
      </c>
      <c r="J5727" s="19">
        <v>70000</v>
      </c>
      <c r="K5727" s="1"/>
      <c r="L5727" s="183"/>
      <c r="M5727" s="44" t="e">
        <f>VLOOKUP(#REF!,'[1]PL3 Danh muc đầy đủ'!$E$9:$X$9281,20,0)</f>
        <v>#REF!</v>
      </c>
      <c r="N5727" s="44" t="e">
        <f>M5727-#REF!</f>
        <v>#REF!</v>
      </c>
    </row>
    <row r="5728" spans="1:14" ht="36" x14ac:dyDescent="0.3">
      <c r="A5728" s="43">
        <v>5718</v>
      </c>
      <c r="B5728" s="17" t="s">
        <v>14688</v>
      </c>
      <c r="C5728" s="18" t="s">
        <v>18134</v>
      </c>
      <c r="D5728" s="17" t="s">
        <v>14689</v>
      </c>
      <c r="E5728" s="18" t="s">
        <v>14690</v>
      </c>
      <c r="F5728" s="18" t="s">
        <v>14690</v>
      </c>
      <c r="G5728" s="17"/>
      <c r="H5728" s="21">
        <v>67300</v>
      </c>
      <c r="I5728" s="20">
        <v>67325.217391304352</v>
      </c>
      <c r="J5728" s="19">
        <v>70000</v>
      </c>
      <c r="K5728" s="1"/>
      <c r="L5728" s="183"/>
      <c r="M5728" s="44" t="e">
        <f>VLOOKUP(#REF!,'[1]PL3 Danh muc đầy đủ'!$E$9:$X$9281,20,0)</f>
        <v>#REF!</v>
      </c>
      <c r="N5728" s="44" t="e">
        <f>M5728-#REF!</f>
        <v>#REF!</v>
      </c>
    </row>
    <row r="5729" spans="1:14" ht="36" x14ac:dyDescent="0.3">
      <c r="A5729" s="43">
        <v>5719</v>
      </c>
      <c r="B5729" s="17" t="s">
        <v>14691</v>
      </c>
      <c r="C5729" s="18" t="s">
        <v>18134</v>
      </c>
      <c r="D5729" s="17" t="s">
        <v>14692</v>
      </c>
      <c r="E5729" s="18" t="s">
        <v>14693</v>
      </c>
      <c r="F5729" s="18" t="s">
        <v>14693</v>
      </c>
      <c r="G5729" s="17"/>
      <c r="H5729" s="21">
        <v>67300</v>
      </c>
      <c r="I5729" s="20">
        <v>67325.217391304352</v>
      </c>
      <c r="J5729" s="19">
        <v>70000</v>
      </c>
      <c r="K5729" s="1"/>
      <c r="L5729" s="183"/>
      <c r="M5729" s="44" t="e">
        <f>VLOOKUP(#REF!,'[1]PL3 Danh muc đầy đủ'!$E$9:$X$9281,20,0)</f>
        <v>#REF!</v>
      </c>
      <c r="N5729" s="44" t="e">
        <f>M5729-#REF!</f>
        <v>#REF!</v>
      </c>
    </row>
    <row r="5730" spans="1:14" ht="36" x14ac:dyDescent="0.3">
      <c r="A5730" s="43">
        <v>5720</v>
      </c>
      <c r="B5730" s="17" t="s">
        <v>14694</v>
      </c>
      <c r="C5730" s="18" t="s">
        <v>18134</v>
      </c>
      <c r="D5730" s="17" t="s">
        <v>14695</v>
      </c>
      <c r="E5730" s="18" t="s">
        <v>14696</v>
      </c>
      <c r="F5730" s="18" t="s">
        <v>14696</v>
      </c>
      <c r="G5730" s="17"/>
      <c r="H5730" s="21">
        <v>67300</v>
      </c>
      <c r="I5730" s="20">
        <v>67325.217391304352</v>
      </c>
      <c r="J5730" s="19">
        <v>70000</v>
      </c>
      <c r="K5730" s="1"/>
      <c r="L5730" s="183"/>
      <c r="M5730" s="44" t="e">
        <f>VLOOKUP(#REF!,'[1]PL3 Danh muc đầy đủ'!$E$9:$X$9281,20,0)</f>
        <v>#REF!</v>
      </c>
      <c r="N5730" s="44" t="e">
        <f>M5730-#REF!</f>
        <v>#REF!</v>
      </c>
    </row>
    <row r="5731" spans="1:14" ht="18" x14ac:dyDescent="0.3">
      <c r="A5731" s="43">
        <v>5721</v>
      </c>
      <c r="B5731" s="17" t="s">
        <v>14697</v>
      </c>
      <c r="C5731" s="18" t="s">
        <v>18134</v>
      </c>
      <c r="D5731" s="17" t="s">
        <v>14698</v>
      </c>
      <c r="E5731" s="18" t="s">
        <v>14699</v>
      </c>
      <c r="F5731" s="18" t="s">
        <v>14699</v>
      </c>
      <c r="G5731" s="17"/>
      <c r="H5731" s="21">
        <v>84100</v>
      </c>
      <c r="I5731" s="20">
        <v>84156.521739130432</v>
      </c>
      <c r="J5731" s="19">
        <v>87500</v>
      </c>
      <c r="K5731" s="1"/>
      <c r="L5731" s="183"/>
      <c r="M5731" s="44" t="e">
        <f>VLOOKUP(#REF!,'[1]PL3 Danh muc đầy đủ'!$E$9:$X$9281,20,0)</f>
        <v>#REF!</v>
      </c>
      <c r="N5731" s="44" t="e">
        <f>M5731-#REF!</f>
        <v>#REF!</v>
      </c>
    </row>
    <row r="5732" spans="1:14" ht="36" x14ac:dyDescent="0.3">
      <c r="A5732" s="43">
        <v>5722</v>
      </c>
      <c r="B5732" s="17" t="s">
        <v>14700</v>
      </c>
      <c r="C5732" s="18" t="s">
        <v>18165</v>
      </c>
      <c r="D5732" s="17" t="s">
        <v>14701</v>
      </c>
      <c r="E5732" s="18" t="s">
        <v>14702</v>
      </c>
      <c r="F5732" s="18" t="s">
        <v>14702</v>
      </c>
      <c r="G5732" s="17"/>
      <c r="H5732" s="21">
        <v>224400</v>
      </c>
      <c r="I5732" s="20">
        <v>224417.39130434787</v>
      </c>
      <c r="J5732" s="19">
        <v>233300</v>
      </c>
      <c r="K5732" s="1"/>
      <c r="L5732" s="183"/>
      <c r="M5732" s="44" t="e">
        <f>VLOOKUP(#REF!,'[1]PL3 Danh muc đầy đủ'!$E$9:$X$9281,20,0)</f>
        <v>#REF!</v>
      </c>
      <c r="N5732" s="44" t="e">
        <f>M5732-#REF!</f>
        <v>#REF!</v>
      </c>
    </row>
    <row r="5733" spans="1:14" ht="18" x14ac:dyDescent="0.3">
      <c r="A5733" s="43">
        <v>5723</v>
      </c>
      <c r="B5733" s="17" t="s">
        <v>14703</v>
      </c>
      <c r="C5733" s="18" t="s">
        <v>18134</v>
      </c>
      <c r="D5733" s="17" t="s">
        <v>14704</v>
      </c>
      <c r="E5733" s="18" t="s">
        <v>14705</v>
      </c>
      <c r="F5733" s="18" t="s">
        <v>14705</v>
      </c>
      <c r="G5733" s="17"/>
      <c r="H5733" s="21">
        <v>224400</v>
      </c>
      <c r="I5733" s="20">
        <v>224417.39130434787</v>
      </c>
      <c r="J5733" s="19">
        <v>233300</v>
      </c>
      <c r="K5733" s="1"/>
      <c r="L5733" s="183"/>
      <c r="M5733" s="44" t="e">
        <f>VLOOKUP(#REF!,'[1]PL3 Danh muc đầy đủ'!$E$9:$X$9281,20,0)</f>
        <v>#REF!</v>
      </c>
      <c r="N5733" s="44" t="e">
        <f>M5733-#REF!</f>
        <v>#REF!</v>
      </c>
    </row>
    <row r="5734" spans="1:14" ht="36" x14ac:dyDescent="0.3">
      <c r="A5734" s="43">
        <v>5724</v>
      </c>
      <c r="B5734" s="17" t="s">
        <v>14706</v>
      </c>
      <c r="C5734" s="18" t="s">
        <v>18165</v>
      </c>
      <c r="D5734" s="17" t="s">
        <v>14707</v>
      </c>
      <c r="E5734" s="18" t="s">
        <v>14708</v>
      </c>
      <c r="F5734" s="18" t="s">
        <v>14708</v>
      </c>
      <c r="G5734" s="17"/>
      <c r="H5734" s="21">
        <v>100900</v>
      </c>
      <c r="I5734" s="20">
        <v>100987.82608695653</v>
      </c>
      <c r="J5734" s="19">
        <v>105000</v>
      </c>
      <c r="K5734" s="1"/>
      <c r="L5734" s="183"/>
      <c r="M5734" s="44" t="e">
        <f>VLOOKUP(#REF!,'[1]PL3 Danh muc đầy đủ'!$E$9:$X$9281,20,0)</f>
        <v>#REF!</v>
      </c>
      <c r="N5734" s="44" t="e">
        <f>M5734-#REF!</f>
        <v>#REF!</v>
      </c>
    </row>
    <row r="5735" spans="1:14" ht="18" x14ac:dyDescent="0.3">
      <c r="A5735" s="43">
        <v>5725</v>
      </c>
      <c r="B5735" s="17" t="s">
        <v>14709</v>
      </c>
      <c r="C5735" s="18" t="s">
        <v>18167</v>
      </c>
      <c r="D5735" s="17" t="s">
        <v>14710</v>
      </c>
      <c r="E5735" s="18" t="s">
        <v>14708</v>
      </c>
      <c r="F5735" s="18" t="s">
        <v>14708</v>
      </c>
      <c r="G5735" s="17"/>
      <c r="H5735" s="21">
        <v>100900</v>
      </c>
      <c r="I5735" s="20">
        <v>100987.82608695653</v>
      </c>
      <c r="J5735" s="19">
        <v>105000</v>
      </c>
      <c r="K5735" s="1"/>
      <c r="L5735" s="183"/>
      <c r="M5735" s="44" t="e">
        <f>VLOOKUP(#REF!,'[1]PL3 Danh muc đầy đủ'!$E$9:$X$9281,20,0)</f>
        <v>#REF!</v>
      </c>
      <c r="N5735" s="44" t="e">
        <f>M5735-#REF!</f>
        <v>#REF!</v>
      </c>
    </row>
    <row r="5736" spans="1:14" ht="36" x14ac:dyDescent="0.3">
      <c r="A5736" s="43">
        <v>5726</v>
      </c>
      <c r="B5736" s="17" t="s">
        <v>14711</v>
      </c>
      <c r="C5736" s="18" t="s">
        <v>18134</v>
      </c>
      <c r="D5736" s="17" t="s">
        <v>14712</v>
      </c>
      <c r="E5736" s="18" t="s">
        <v>14713</v>
      </c>
      <c r="F5736" s="18" t="s">
        <v>14713</v>
      </c>
      <c r="G5736" s="17"/>
      <c r="H5736" s="21">
        <v>100900</v>
      </c>
      <c r="I5736" s="20">
        <v>100987.82608695653</v>
      </c>
      <c r="J5736" s="19">
        <v>105000</v>
      </c>
      <c r="K5736" s="1"/>
      <c r="L5736" s="183"/>
      <c r="M5736" s="44" t="e">
        <f>VLOOKUP(#REF!,'[1]PL3 Danh muc đầy đủ'!$E$9:$X$9281,20,0)</f>
        <v>#REF!</v>
      </c>
      <c r="N5736" s="44" t="e">
        <f>M5736-#REF!</f>
        <v>#REF!</v>
      </c>
    </row>
    <row r="5737" spans="1:14" ht="36" x14ac:dyDescent="0.3">
      <c r="A5737" s="43">
        <v>5727</v>
      </c>
      <c r="B5737" s="17" t="s">
        <v>14714</v>
      </c>
      <c r="C5737" s="18" t="s">
        <v>18134</v>
      </c>
      <c r="D5737" s="17" t="s">
        <v>14715</v>
      </c>
      <c r="E5737" s="18" t="s">
        <v>14716</v>
      </c>
      <c r="F5737" s="18" t="s">
        <v>14716</v>
      </c>
      <c r="G5737" s="17"/>
      <c r="H5737" s="21">
        <v>28000</v>
      </c>
      <c r="I5737" s="20">
        <v>28052.173913043476</v>
      </c>
      <c r="J5737" s="19">
        <v>29100</v>
      </c>
      <c r="K5737" s="1"/>
      <c r="L5737" s="183"/>
      <c r="M5737" s="44" t="e">
        <f>VLOOKUP(#REF!,'[1]PL3 Danh muc đầy đủ'!$E$9:$X$9281,20,0)</f>
        <v>#REF!</v>
      </c>
      <c r="N5737" s="44" t="e">
        <f>M5737-#REF!</f>
        <v>#REF!</v>
      </c>
    </row>
    <row r="5738" spans="1:14" ht="36" x14ac:dyDescent="0.3">
      <c r="A5738" s="43">
        <v>5728</v>
      </c>
      <c r="B5738" s="17" t="s">
        <v>14717</v>
      </c>
      <c r="C5738" s="18" t="s">
        <v>18134</v>
      </c>
      <c r="D5738" s="17" t="s">
        <v>14718</v>
      </c>
      <c r="E5738" s="18" t="s">
        <v>17057</v>
      </c>
      <c r="F5738" s="18" t="s">
        <v>17057</v>
      </c>
      <c r="G5738" s="17"/>
      <c r="H5738" s="21">
        <v>28000</v>
      </c>
      <c r="I5738" s="20">
        <v>28052.173913043476</v>
      </c>
      <c r="J5738" s="19">
        <v>29100</v>
      </c>
      <c r="K5738" s="1"/>
      <c r="L5738" s="183"/>
      <c r="M5738" s="44" t="e">
        <f>VLOOKUP(#REF!,'[1]PL3 Danh muc đầy đủ'!$E$9:$X$9281,20,0)</f>
        <v>#REF!</v>
      </c>
      <c r="N5738" s="44" t="e">
        <f>M5738-#REF!</f>
        <v>#REF!</v>
      </c>
    </row>
    <row r="5739" spans="1:14" ht="36" x14ac:dyDescent="0.3">
      <c r="A5739" s="43">
        <v>5729</v>
      </c>
      <c r="B5739" s="17" t="s">
        <v>14719</v>
      </c>
      <c r="C5739" s="18" t="s">
        <v>18134</v>
      </c>
      <c r="D5739" s="17" t="s">
        <v>14720</v>
      </c>
      <c r="E5739" s="18" t="s">
        <v>14721</v>
      </c>
      <c r="F5739" s="18" t="s">
        <v>14721</v>
      </c>
      <c r="G5739" s="17"/>
      <c r="H5739" s="21">
        <v>84100</v>
      </c>
      <c r="I5739" s="20">
        <v>84156.521739130432</v>
      </c>
      <c r="J5739" s="19">
        <v>87500</v>
      </c>
      <c r="K5739" s="1"/>
      <c r="L5739" s="183"/>
      <c r="M5739" s="44" t="e">
        <f>VLOOKUP(#REF!,'[1]PL3 Danh muc đầy đủ'!$E$9:$X$9281,20,0)</f>
        <v>#REF!</v>
      </c>
      <c r="N5739" s="44" t="e">
        <f>M5739-#REF!</f>
        <v>#REF!</v>
      </c>
    </row>
    <row r="5740" spans="1:14" ht="18" x14ac:dyDescent="0.3">
      <c r="A5740" s="43">
        <v>5730</v>
      </c>
      <c r="B5740" s="17" t="s">
        <v>14722</v>
      </c>
      <c r="C5740" s="18" t="s">
        <v>18134</v>
      </c>
      <c r="D5740" s="17" t="s">
        <v>14723</v>
      </c>
      <c r="E5740" s="18" t="s">
        <v>14724</v>
      </c>
      <c r="F5740" s="18" t="s">
        <v>14724</v>
      </c>
      <c r="G5740" s="17"/>
      <c r="H5740" s="21">
        <v>61700</v>
      </c>
      <c r="I5740" s="20">
        <v>61714.782608695656</v>
      </c>
      <c r="J5740" s="19">
        <v>64100</v>
      </c>
      <c r="K5740" s="1"/>
      <c r="L5740" s="183"/>
      <c r="M5740" s="44" t="e">
        <f>VLOOKUP(#REF!,'[1]PL3 Danh muc đầy đủ'!$E$9:$X$9281,20,0)</f>
        <v>#REF!</v>
      </c>
      <c r="N5740" s="44" t="e">
        <f>M5740-#REF!</f>
        <v>#REF!</v>
      </c>
    </row>
    <row r="5741" spans="1:14" ht="18" x14ac:dyDescent="0.3">
      <c r="A5741" s="43">
        <v>5731</v>
      </c>
      <c r="B5741" s="17" t="s">
        <v>18313</v>
      </c>
      <c r="C5741" s="18" t="s">
        <v>18134</v>
      </c>
      <c r="D5741" s="17" t="s">
        <v>18484</v>
      </c>
      <c r="E5741" s="18" t="s">
        <v>18646</v>
      </c>
      <c r="F5741" s="18" t="s">
        <v>18646</v>
      </c>
      <c r="G5741" s="17"/>
      <c r="H5741" s="21">
        <v>95300</v>
      </c>
      <c r="I5741" s="20">
        <v>95377.391304347824</v>
      </c>
      <c r="J5741" s="19">
        <v>99100</v>
      </c>
      <c r="K5741" s="18"/>
      <c r="L5741" s="184"/>
      <c r="M5741" s="44" t="e">
        <f>VLOOKUP(#REF!,'[1]PL3 Danh muc đầy đủ'!$E$9:$X$9281,20,0)</f>
        <v>#REF!</v>
      </c>
      <c r="N5741" s="44" t="e">
        <f>M5741-#REF!</f>
        <v>#REF!</v>
      </c>
    </row>
    <row r="5742" spans="1:14" ht="36" x14ac:dyDescent="0.3">
      <c r="A5742" s="43">
        <v>5732</v>
      </c>
      <c r="B5742" s="17" t="s">
        <v>14725</v>
      </c>
      <c r="C5742" s="18" t="s">
        <v>18134</v>
      </c>
      <c r="D5742" s="17" t="s">
        <v>14726</v>
      </c>
      <c r="E5742" s="18" t="s">
        <v>14727</v>
      </c>
      <c r="F5742" s="18" t="s">
        <v>14727</v>
      </c>
      <c r="G5742" s="17"/>
      <c r="H5742" s="21">
        <v>200300</v>
      </c>
      <c r="I5742" s="20">
        <v>200347.82608695654</v>
      </c>
      <c r="J5742" s="19">
        <v>208300</v>
      </c>
      <c r="K5742" s="1"/>
      <c r="L5742" s="183"/>
      <c r="M5742" s="44" t="e">
        <f>VLOOKUP(#REF!,'[1]PL3 Danh muc đầy đủ'!$E$9:$X$9281,20,0)</f>
        <v>#REF!</v>
      </c>
      <c r="N5742" s="44" t="e">
        <f>M5742-#REF!</f>
        <v>#REF!</v>
      </c>
    </row>
    <row r="5743" spans="1:14" ht="18" x14ac:dyDescent="0.3">
      <c r="A5743" s="43">
        <v>5733</v>
      </c>
      <c r="B5743" s="17" t="s">
        <v>14728</v>
      </c>
      <c r="C5743" s="18" t="s">
        <v>18134</v>
      </c>
      <c r="D5743" s="17" t="s">
        <v>14729</v>
      </c>
      <c r="E5743" s="18" t="s">
        <v>14730</v>
      </c>
      <c r="F5743" s="18" t="s">
        <v>14730</v>
      </c>
      <c r="G5743" s="17"/>
      <c r="H5743" s="21">
        <v>22400</v>
      </c>
      <c r="I5743" s="20">
        <v>22441.739130434788</v>
      </c>
      <c r="J5743" s="19">
        <v>23300</v>
      </c>
      <c r="K5743" s="1"/>
      <c r="L5743" s="183"/>
      <c r="M5743" s="44" t="e">
        <f>VLOOKUP(#REF!,'[1]PL3 Danh muc đầy đủ'!$E$9:$X$9281,20,0)</f>
        <v>#REF!</v>
      </c>
      <c r="N5743" s="44" t="e">
        <f>M5743-#REF!</f>
        <v>#REF!</v>
      </c>
    </row>
    <row r="5744" spans="1:14" ht="36" x14ac:dyDescent="0.3">
      <c r="A5744" s="43">
        <v>5734</v>
      </c>
      <c r="B5744" s="17" t="s">
        <v>14731</v>
      </c>
      <c r="C5744" s="18" t="s">
        <v>18134</v>
      </c>
      <c r="D5744" s="17" t="s">
        <v>14732</v>
      </c>
      <c r="E5744" s="18" t="s">
        <v>14733</v>
      </c>
      <c r="F5744" s="18" t="s">
        <v>14733</v>
      </c>
      <c r="G5744" s="17"/>
      <c r="H5744" s="21">
        <v>424700</v>
      </c>
      <c r="I5744" s="20">
        <v>424765.21739130426</v>
      </c>
      <c r="J5744" s="19">
        <v>441700</v>
      </c>
      <c r="K5744" s="1"/>
      <c r="L5744" s="183"/>
      <c r="M5744" s="44" t="e">
        <f>VLOOKUP(#REF!,'[1]PL3 Danh muc đầy đủ'!$E$9:$X$9281,20,0)</f>
        <v>#REF!</v>
      </c>
      <c r="N5744" s="44" t="e">
        <f>M5744-#REF!</f>
        <v>#REF!</v>
      </c>
    </row>
    <row r="5745" spans="1:14" ht="18" x14ac:dyDescent="0.3">
      <c r="A5745" s="43">
        <v>5735</v>
      </c>
      <c r="B5745" s="17" t="s">
        <v>14734</v>
      </c>
      <c r="C5745" s="18" t="s">
        <v>18134</v>
      </c>
      <c r="D5745" s="17" t="s">
        <v>14735</v>
      </c>
      <c r="E5745" s="18" t="s">
        <v>14736</v>
      </c>
      <c r="F5745" s="18" t="s">
        <v>14736</v>
      </c>
      <c r="G5745" s="17"/>
      <c r="H5745" s="21">
        <v>414700</v>
      </c>
      <c r="I5745" s="20">
        <v>414765.21739130426</v>
      </c>
      <c r="J5745" s="19">
        <v>431300</v>
      </c>
      <c r="K5745" s="1"/>
      <c r="L5745" s="183"/>
      <c r="M5745" s="44" t="e">
        <f>VLOOKUP(#REF!,'[1]PL3 Danh muc đầy đủ'!$E$9:$X$9281,20,0)</f>
        <v>#REF!</v>
      </c>
      <c r="N5745" s="44" t="e">
        <f>M5745-#REF!</f>
        <v>#REF!</v>
      </c>
    </row>
    <row r="5746" spans="1:14" ht="18" x14ac:dyDescent="0.3">
      <c r="A5746" s="43">
        <v>5736</v>
      </c>
      <c r="B5746" s="17" t="s">
        <v>14737</v>
      </c>
      <c r="C5746" s="18" t="s">
        <v>18134</v>
      </c>
      <c r="D5746" s="17" t="s">
        <v>14738</v>
      </c>
      <c r="E5746" s="18" t="s">
        <v>14739</v>
      </c>
      <c r="F5746" s="18" t="s">
        <v>14739</v>
      </c>
      <c r="G5746" s="17"/>
      <c r="H5746" s="21">
        <v>84100</v>
      </c>
      <c r="I5746" s="20">
        <v>84156.521739130432</v>
      </c>
      <c r="J5746" s="19">
        <v>87500</v>
      </c>
      <c r="K5746" s="1"/>
      <c r="L5746" s="183"/>
      <c r="M5746" s="44" t="e">
        <f>VLOOKUP(#REF!,'[1]PL3 Danh muc đầy đủ'!$E$9:$X$9281,20,0)</f>
        <v>#REF!</v>
      </c>
      <c r="N5746" s="44" t="e">
        <f>M5746-#REF!</f>
        <v>#REF!</v>
      </c>
    </row>
    <row r="5747" spans="1:14" ht="36" x14ac:dyDescent="0.3">
      <c r="A5747" s="43">
        <v>5737</v>
      </c>
      <c r="B5747" s="17" t="s">
        <v>18382</v>
      </c>
      <c r="C5747" s="18" t="s">
        <v>18134</v>
      </c>
      <c r="D5747" s="17" t="s">
        <v>18553</v>
      </c>
      <c r="E5747" s="18" t="s">
        <v>18714</v>
      </c>
      <c r="F5747" s="18" t="s">
        <v>18714</v>
      </c>
      <c r="G5747" s="17">
        <v>0</v>
      </c>
      <c r="H5747" s="21">
        <v>363600</v>
      </c>
      <c r="I5747" s="20">
        <v>363660.86956521741</v>
      </c>
      <c r="J5747" s="19">
        <v>378200</v>
      </c>
      <c r="K5747" s="18"/>
      <c r="L5747" s="184"/>
      <c r="M5747" s="44" t="e">
        <f>VLOOKUP(#REF!,'[1]PL3 Danh muc đầy đủ'!$E$9:$X$9281,20,0)</f>
        <v>#REF!</v>
      </c>
      <c r="N5747" s="44" t="e">
        <f>M5747-#REF!</f>
        <v>#REF!</v>
      </c>
    </row>
    <row r="5748" spans="1:14" ht="18" x14ac:dyDescent="0.3">
      <c r="A5748" s="43">
        <v>5738</v>
      </c>
      <c r="B5748" s="17" t="s">
        <v>14740</v>
      </c>
      <c r="C5748" s="18" t="s">
        <v>18134</v>
      </c>
      <c r="D5748" s="17" t="s">
        <v>14741</v>
      </c>
      <c r="E5748" s="18" t="s">
        <v>14742</v>
      </c>
      <c r="F5748" s="18" t="s">
        <v>14742</v>
      </c>
      <c r="G5748" s="17"/>
      <c r="H5748" s="21">
        <v>78500</v>
      </c>
      <c r="I5748" s="20">
        <v>78546.086956521744</v>
      </c>
      <c r="J5748" s="19">
        <v>81600</v>
      </c>
      <c r="K5748" s="1"/>
      <c r="L5748" s="183"/>
      <c r="M5748" s="44" t="e">
        <f>VLOOKUP(#REF!,'[1]PL3 Danh muc đầy đủ'!$E$9:$X$9281,20,0)</f>
        <v>#REF!</v>
      </c>
      <c r="N5748" s="44" t="e">
        <f>M5748-#REF!</f>
        <v>#REF!</v>
      </c>
    </row>
    <row r="5749" spans="1:14" ht="36" x14ac:dyDescent="0.3">
      <c r="A5749" s="43">
        <v>5739</v>
      </c>
      <c r="B5749" s="17" t="s">
        <v>14743</v>
      </c>
      <c r="C5749" s="18" t="s">
        <v>18134</v>
      </c>
      <c r="D5749" s="17" t="s">
        <v>14744</v>
      </c>
      <c r="E5749" s="18" t="s">
        <v>14745</v>
      </c>
      <c r="F5749" s="18" t="s">
        <v>14745</v>
      </c>
      <c r="G5749" s="17"/>
      <c r="H5749" s="21">
        <v>95300</v>
      </c>
      <c r="I5749" s="20">
        <v>95377.391304347824</v>
      </c>
      <c r="J5749" s="19">
        <v>99100</v>
      </c>
      <c r="K5749" s="1"/>
      <c r="L5749" s="183"/>
      <c r="M5749" s="44" t="e">
        <f>VLOOKUP(#REF!,'[1]PL3 Danh muc đầy đủ'!$E$9:$X$9281,20,0)</f>
        <v>#REF!</v>
      </c>
      <c r="N5749" s="44" t="e">
        <f>M5749-#REF!</f>
        <v>#REF!</v>
      </c>
    </row>
    <row r="5750" spans="1:14" ht="36" x14ac:dyDescent="0.3">
      <c r="A5750" s="43">
        <v>5740</v>
      </c>
      <c r="B5750" s="17" t="s">
        <v>14746</v>
      </c>
      <c r="C5750" s="18" t="s">
        <v>18134</v>
      </c>
      <c r="D5750" s="17" t="s">
        <v>14747</v>
      </c>
      <c r="E5750" s="18" t="s">
        <v>14748</v>
      </c>
      <c r="F5750" s="18" t="s">
        <v>14748</v>
      </c>
      <c r="G5750" s="17"/>
      <c r="H5750" s="21">
        <v>89700</v>
      </c>
      <c r="I5750" s="20">
        <v>89766.956521739135</v>
      </c>
      <c r="J5750" s="19">
        <v>93300</v>
      </c>
      <c r="K5750" s="1"/>
      <c r="L5750" s="183"/>
      <c r="M5750" s="44" t="e">
        <f>VLOOKUP(#REF!,'[1]PL3 Danh muc đầy đủ'!$E$9:$X$9281,20,0)</f>
        <v>#REF!</v>
      </c>
      <c r="N5750" s="44" t="e">
        <f>M5750-#REF!</f>
        <v>#REF!</v>
      </c>
    </row>
    <row r="5751" spans="1:14" ht="36" x14ac:dyDescent="0.3">
      <c r="A5751" s="43">
        <v>5741</v>
      </c>
      <c r="B5751" s="17" t="s">
        <v>14749</v>
      </c>
      <c r="C5751" s="18" t="s">
        <v>18134</v>
      </c>
      <c r="D5751" s="17" t="s">
        <v>14750</v>
      </c>
      <c r="E5751" s="18" t="s">
        <v>14751</v>
      </c>
      <c r="F5751" s="18" t="s">
        <v>14751</v>
      </c>
      <c r="G5751" s="17"/>
      <c r="H5751" s="21">
        <v>246400</v>
      </c>
      <c r="I5751" s="20">
        <v>246452.17391304346</v>
      </c>
      <c r="J5751" s="19">
        <v>256300</v>
      </c>
      <c r="K5751" s="1"/>
      <c r="L5751" s="183"/>
      <c r="M5751" s="44" t="e">
        <f>VLOOKUP(#REF!,'[1]PL3 Danh muc đầy đủ'!$E$9:$X$9281,20,0)</f>
        <v>#REF!</v>
      </c>
      <c r="N5751" s="44" t="e">
        <f>M5751-#REF!</f>
        <v>#REF!</v>
      </c>
    </row>
    <row r="5752" spans="1:14" ht="36" x14ac:dyDescent="0.3">
      <c r="A5752" s="43">
        <v>5742</v>
      </c>
      <c r="B5752" s="17" t="s">
        <v>14752</v>
      </c>
      <c r="C5752" s="18" t="s">
        <v>18134</v>
      </c>
      <c r="D5752" s="17" t="s">
        <v>14753</v>
      </c>
      <c r="E5752" s="18" t="s">
        <v>17058</v>
      </c>
      <c r="F5752" s="18" t="s">
        <v>17058</v>
      </c>
      <c r="G5752" s="17"/>
      <c r="H5752" s="21">
        <v>39200</v>
      </c>
      <c r="I5752" s="20">
        <v>39273.043478260872</v>
      </c>
      <c r="J5752" s="19">
        <v>40800</v>
      </c>
      <c r="K5752" s="1"/>
      <c r="L5752" s="183"/>
      <c r="M5752" s="44" t="e">
        <f>VLOOKUP(#REF!,'[1]PL3 Danh muc đầy đủ'!$E$9:$X$9281,20,0)</f>
        <v>#REF!</v>
      </c>
      <c r="N5752" s="44" t="e">
        <f>M5752-#REF!</f>
        <v>#REF!</v>
      </c>
    </row>
    <row r="5753" spans="1:14" ht="36" x14ac:dyDescent="0.3">
      <c r="A5753" s="43">
        <v>5743</v>
      </c>
      <c r="B5753" s="17" t="s">
        <v>14754</v>
      </c>
      <c r="C5753" s="18" t="s">
        <v>18134</v>
      </c>
      <c r="D5753" s="17" t="s">
        <v>14755</v>
      </c>
      <c r="E5753" s="18" t="s">
        <v>14756</v>
      </c>
      <c r="F5753" s="18" t="s">
        <v>14756</v>
      </c>
      <c r="G5753" s="17"/>
      <c r="H5753" s="21">
        <v>212300</v>
      </c>
      <c r="I5753" s="20">
        <v>212382.60869565213</v>
      </c>
      <c r="J5753" s="19">
        <v>220800</v>
      </c>
      <c r="K5753" s="1"/>
      <c r="L5753" s="183"/>
      <c r="M5753" s="44" t="e">
        <f>VLOOKUP(#REF!,'[1]PL3 Danh muc đầy đủ'!$E$9:$X$9281,20,0)</f>
        <v>#REF!</v>
      </c>
      <c r="N5753" s="44" t="e">
        <f>M5753-#REF!</f>
        <v>#REF!</v>
      </c>
    </row>
    <row r="5754" spans="1:14" ht="36" x14ac:dyDescent="0.3">
      <c r="A5754" s="43">
        <v>5744</v>
      </c>
      <c r="B5754" s="17" t="s">
        <v>14757</v>
      </c>
      <c r="C5754" s="18" t="s">
        <v>18134</v>
      </c>
      <c r="D5754" s="17" t="s">
        <v>14758</v>
      </c>
      <c r="E5754" s="18" t="s">
        <v>14759</v>
      </c>
      <c r="F5754" s="18" t="s">
        <v>14759</v>
      </c>
      <c r="G5754" s="17"/>
      <c r="H5754" s="21">
        <v>67300</v>
      </c>
      <c r="I5754" s="20">
        <v>67325.217391304352</v>
      </c>
      <c r="J5754" s="19">
        <v>70000</v>
      </c>
      <c r="K5754" s="1"/>
      <c r="L5754" s="183"/>
      <c r="M5754" s="44" t="e">
        <f>VLOOKUP(#REF!,'[1]PL3 Danh muc đầy đủ'!$E$9:$X$9281,20,0)</f>
        <v>#REF!</v>
      </c>
      <c r="N5754" s="44" t="e">
        <f>M5754-#REF!</f>
        <v>#REF!</v>
      </c>
    </row>
    <row r="5755" spans="1:14" ht="36" x14ac:dyDescent="0.3">
      <c r="A5755" s="43">
        <v>5745</v>
      </c>
      <c r="B5755" s="17" t="s">
        <v>14760</v>
      </c>
      <c r="C5755" s="18" t="s">
        <v>18134</v>
      </c>
      <c r="D5755" s="17" t="s">
        <v>14761</v>
      </c>
      <c r="E5755" s="18" t="s">
        <v>14762</v>
      </c>
      <c r="F5755" s="18" t="s">
        <v>14762</v>
      </c>
      <c r="G5755" s="17"/>
      <c r="H5755" s="21">
        <v>67300</v>
      </c>
      <c r="I5755" s="20">
        <v>67325.217391304352</v>
      </c>
      <c r="J5755" s="19">
        <v>70000</v>
      </c>
      <c r="K5755" s="1"/>
      <c r="L5755" s="183"/>
      <c r="M5755" s="44" t="e">
        <f>VLOOKUP(#REF!,'[1]PL3 Danh muc đầy đủ'!$E$9:$X$9281,20,0)</f>
        <v>#REF!</v>
      </c>
      <c r="N5755" s="44" t="e">
        <f>M5755-#REF!</f>
        <v>#REF!</v>
      </c>
    </row>
    <row r="5756" spans="1:14" ht="36" x14ac:dyDescent="0.3">
      <c r="A5756" s="43">
        <v>5746</v>
      </c>
      <c r="B5756" s="17" t="s">
        <v>14763</v>
      </c>
      <c r="C5756" s="18" t="s">
        <v>18134</v>
      </c>
      <c r="D5756" s="17" t="s">
        <v>14764</v>
      </c>
      <c r="E5756" s="18" t="s">
        <v>14765</v>
      </c>
      <c r="F5756" s="18" t="s">
        <v>14765</v>
      </c>
      <c r="G5756" s="17"/>
      <c r="H5756" s="21">
        <v>67300</v>
      </c>
      <c r="I5756" s="20">
        <v>67325.217391304352</v>
      </c>
      <c r="J5756" s="19">
        <v>70000</v>
      </c>
      <c r="K5756" s="1"/>
      <c r="L5756" s="183"/>
      <c r="M5756" s="44" t="e">
        <f>VLOOKUP(#REF!,'[1]PL3 Danh muc đầy đủ'!$E$9:$X$9281,20,0)</f>
        <v>#REF!</v>
      </c>
      <c r="N5756" s="44" t="e">
        <f>M5756-#REF!</f>
        <v>#REF!</v>
      </c>
    </row>
    <row r="5757" spans="1:14" ht="18" x14ac:dyDescent="0.3">
      <c r="A5757" s="43">
        <v>5747</v>
      </c>
      <c r="B5757" s="17" t="s">
        <v>14766</v>
      </c>
      <c r="C5757" s="18" t="s">
        <v>18134</v>
      </c>
      <c r="D5757" s="17" t="s">
        <v>14767</v>
      </c>
      <c r="E5757" s="18" t="s">
        <v>14768</v>
      </c>
      <c r="F5757" s="18" t="s">
        <v>14768</v>
      </c>
      <c r="G5757" s="17"/>
      <c r="H5757" s="21">
        <v>67300</v>
      </c>
      <c r="I5757" s="20">
        <v>67325.217391304352</v>
      </c>
      <c r="J5757" s="19">
        <v>70000</v>
      </c>
      <c r="K5757" s="1"/>
      <c r="L5757" s="183"/>
      <c r="M5757" s="44" t="e">
        <f>VLOOKUP(#REF!,'[1]PL3 Danh muc đầy đủ'!$E$9:$X$9281,20,0)</f>
        <v>#REF!</v>
      </c>
      <c r="N5757" s="44" t="e">
        <f>M5757-#REF!</f>
        <v>#REF!</v>
      </c>
    </row>
    <row r="5758" spans="1:14" ht="18" x14ac:dyDescent="0.3">
      <c r="A5758" s="43">
        <v>5748</v>
      </c>
      <c r="B5758" s="17" t="s">
        <v>14769</v>
      </c>
      <c r="C5758" s="18" t="s">
        <v>18134</v>
      </c>
      <c r="D5758" s="17" t="s">
        <v>14770</v>
      </c>
      <c r="E5758" s="18" t="s">
        <v>14771</v>
      </c>
      <c r="F5758" s="18" t="s">
        <v>14771</v>
      </c>
      <c r="G5758" s="17"/>
      <c r="H5758" s="21">
        <v>97500</v>
      </c>
      <c r="I5758" s="20">
        <v>97580.869565217392</v>
      </c>
      <c r="J5758" s="19">
        <v>101400</v>
      </c>
      <c r="K5758" s="1"/>
      <c r="L5758" s="183"/>
      <c r="M5758" s="44" t="e">
        <f>VLOOKUP(#REF!,'[1]PL3 Danh muc đầy đủ'!$E$9:$X$9281,20,0)</f>
        <v>#REF!</v>
      </c>
      <c r="N5758" s="44" t="e">
        <f>M5758-#REF!</f>
        <v>#REF!</v>
      </c>
    </row>
    <row r="5759" spans="1:14" ht="36" x14ac:dyDescent="0.3">
      <c r="A5759" s="43">
        <v>5749</v>
      </c>
      <c r="B5759" s="17" t="s">
        <v>14772</v>
      </c>
      <c r="C5759" s="18" t="s">
        <v>18134</v>
      </c>
      <c r="D5759" s="17" t="s">
        <v>14773</v>
      </c>
      <c r="E5759" s="18" t="s">
        <v>14774</v>
      </c>
      <c r="F5759" s="18" t="s">
        <v>14774</v>
      </c>
      <c r="G5759" s="17"/>
      <c r="H5759" s="21">
        <v>183300</v>
      </c>
      <c r="I5759" s="20">
        <v>183313.04347826084</v>
      </c>
      <c r="J5759" s="19">
        <v>190600</v>
      </c>
      <c r="K5759" s="1"/>
      <c r="L5759" s="183"/>
      <c r="M5759" s="44" t="e">
        <f>VLOOKUP(#REF!,'[1]PL3 Danh muc đầy đủ'!$E$9:$X$9281,20,0)</f>
        <v>#REF!</v>
      </c>
      <c r="N5759" s="44" t="e">
        <f>M5759-#REF!</f>
        <v>#REF!</v>
      </c>
    </row>
    <row r="5760" spans="1:14" ht="36" x14ac:dyDescent="0.3">
      <c r="A5760" s="43">
        <v>5750</v>
      </c>
      <c r="B5760" s="17" t="s">
        <v>14775</v>
      </c>
      <c r="C5760" s="18" t="s">
        <v>18134</v>
      </c>
      <c r="D5760" s="17" t="s">
        <v>14776</v>
      </c>
      <c r="E5760" s="18" t="s">
        <v>14777</v>
      </c>
      <c r="F5760" s="18" t="s">
        <v>14777</v>
      </c>
      <c r="G5760" s="17"/>
      <c r="H5760" s="21">
        <v>424700</v>
      </c>
      <c r="I5760" s="20">
        <v>424765.21739130426</v>
      </c>
      <c r="J5760" s="19">
        <v>441700</v>
      </c>
      <c r="K5760" s="1"/>
      <c r="L5760" s="183"/>
      <c r="M5760" s="44" t="e">
        <f>VLOOKUP(#REF!,'[1]PL3 Danh muc đầy đủ'!$E$9:$X$9281,20,0)</f>
        <v>#REF!</v>
      </c>
      <c r="N5760" s="44" t="e">
        <f>M5760-#REF!</f>
        <v>#REF!</v>
      </c>
    </row>
    <row r="5761" spans="1:14" ht="36" x14ac:dyDescent="0.3">
      <c r="A5761" s="43">
        <v>5751</v>
      </c>
      <c r="B5761" s="17" t="s">
        <v>18308</v>
      </c>
      <c r="C5761" s="18" t="s">
        <v>18155</v>
      </c>
      <c r="D5761" s="17" t="s">
        <v>18479</v>
      </c>
      <c r="E5761" s="18" t="s">
        <v>18641</v>
      </c>
      <c r="F5761" s="18" t="s">
        <v>18641</v>
      </c>
      <c r="G5761" s="17"/>
      <c r="H5761" s="21">
        <v>67300</v>
      </c>
      <c r="I5761" s="20">
        <v>67325.217391304352</v>
      </c>
      <c r="J5761" s="19">
        <v>70000</v>
      </c>
      <c r="K5761" s="18"/>
      <c r="L5761" s="184"/>
      <c r="M5761" s="44" t="e">
        <f>VLOOKUP(#REF!,'[1]PL3 Danh muc đầy đủ'!$E$9:$X$9281,20,0)</f>
        <v>#REF!</v>
      </c>
      <c r="N5761" s="44" t="e">
        <f>M5761-#REF!</f>
        <v>#REF!</v>
      </c>
    </row>
    <row r="5762" spans="1:14" ht="18" x14ac:dyDescent="0.3">
      <c r="A5762" s="43">
        <v>5752</v>
      </c>
      <c r="B5762" s="17" t="s">
        <v>14778</v>
      </c>
      <c r="C5762" s="18" t="s">
        <v>18134</v>
      </c>
      <c r="D5762" s="17" t="s">
        <v>14779</v>
      </c>
      <c r="E5762" s="18" t="s">
        <v>17059</v>
      </c>
      <c r="F5762" s="18" t="s">
        <v>17059</v>
      </c>
      <c r="G5762" s="17"/>
      <c r="H5762" s="21">
        <v>67300</v>
      </c>
      <c r="I5762" s="20">
        <v>67325.217391304352</v>
      </c>
      <c r="J5762" s="19">
        <v>70000</v>
      </c>
      <c r="K5762" s="1"/>
      <c r="L5762" s="183"/>
      <c r="M5762" s="44" t="e">
        <f>VLOOKUP(#REF!,'[1]PL3 Danh muc đầy đủ'!$E$9:$X$9281,20,0)</f>
        <v>#REF!</v>
      </c>
      <c r="N5762" s="44" t="e">
        <f>M5762-#REF!</f>
        <v>#REF!</v>
      </c>
    </row>
    <row r="5763" spans="1:14" ht="18" x14ac:dyDescent="0.3">
      <c r="A5763" s="43">
        <v>5753</v>
      </c>
      <c r="B5763" s="17" t="s">
        <v>14780</v>
      </c>
      <c r="C5763" s="18" t="s">
        <v>18134</v>
      </c>
      <c r="D5763" s="17" t="s">
        <v>14781</v>
      </c>
      <c r="E5763" s="18" t="s">
        <v>14782</v>
      </c>
      <c r="F5763" s="18" t="s">
        <v>14782</v>
      </c>
      <c r="G5763" s="17"/>
      <c r="H5763" s="21">
        <v>78500</v>
      </c>
      <c r="I5763" s="20">
        <v>78546.086956521744</v>
      </c>
      <c r="J5763" s="19">
        <v>81600</v>
      </c>
      <c r="K5763" s="1"/>
      <c r="L5763" s="183"/>
      <c r="M5763" s="44" t="e">
        <f>VLOOKUP(#REF!,'[1]PL3 Danh muc đầy đủ'!$E$9:$X$9281,20,0)</f>
        <v>#REF!</v>
      </c>
      <c r="N5763" s="44" t="e">
        <f>M5763-#REF!</f>
        <v>#REF!</v>
      </c>
    </row>
    <row r="5764" spans="1:14" ht="18" x14ac:dyDescent="0.3">
      <c r="A5764" s="43">
        <v>5754</v>
      </c>
      <c r="B5764" s="17" t="s">
        <v>14783</v>
      </c>
      <c r="C5764" s="18" t="s">
        <v>18134</v>
      </c>
      <c r="D5764" s="17" t="s">
        <v>14784</v>
      </c>
      <c r="E5764" s="18" t="s">
        <v>17060</v>
      </c>
      <c r="F5764" s="18" t="s">
        <v>17060</v>
      </c>
      <c r="G5764" s="17"/>
      <c r="H5764" s="21">
        <v>78500</v>
      </c>
      <c r="I5764" s="20">
        <v>78546.086956521744</v>
      </c>
      <c r="J5764" s="19">
        <v>81600</v>
      </c>
      <c r="K5764" s="1"/>
      <c r="L5764" s="183"/>
      <c r="M5764" s="44" t="e">
        <f>VLOOKUP(#REF!,'[1]PL3 Danh muc đầy đủ'!$E$9:$X$9281,20,0)</f>
        <v>#REF!</v>
      </c>
      <c r="N5764" s="44" t="e">
        <f>M5764-#REF!</f>
        <v>#REF!</v>
      </c>
    </row>
    <row r="5765" spans="1:14" ht="18" x14ac:dyDescent="0.3">
      <c r="A5765" s="43">
        <v>5755</v>
      </c>
      <c r="B5765" s="17" t="s">
        <v>18314</v>
      </c>
      <c r="C5765" s="18" t="s">
        <v>18134</v>
      </c>
      <c r="D5765" s="17" t="s">
        <v>18485</v>
      </c>
      <c r="E5765" s="18" t="s">
        <v>18647</v>
      </c>
      <c r="F5765" s="18" t="s">
        <v>18647</v>
      </c>
      <c r="G5765" s="17"/>
      <c r="H5765" s="21">
        <v>78500</v>
      </c>
      <c r="I5765" s="20">
        <v>78546.086956521744</v>
      </c>
      <c r="J5765" s="19">
        <v>81600</v>
      </c>
      <c r="K5765" s="18"/>
      <c r="L5765" s="184"/>
      <c r="M5765" s="44" t="e">
        <f>VLOOKUP(#REF!,'[1]PL3 Danh muc đầy đủ'!$E$9:$X$9281,20,0)</f>
        <v>#REF!</v>
      </c>
      <c r="N5765" s="44" t="e">
        <f>M5765-#REF!</f>
        <v>#REF!</v>
      </c>
    </row>
    <row r="5766" spans="1:14" ht="36" x14ac:dyDescent="0.3">
      <c r="A5766" s="43">
        <v>5756</v>
      </c>
      <c r="B5766" s="17" t="s">
        <v>14785</v>
      </c>
      <c r="C5766" s="18" t="s">
        <v>18134</v>
      </c>
      <c r="D5766" s="17" t="s">
        <v>14786</v>
      </c>
      <c r="E5766" s="18" t="s">
        <v>14787</v>
      </c>
      <c r="F5766" s="18" t="s">
        <v>14787</v>
      </c>
      <c r="G5766" s="17"/>
      <c r="H5766" s="21">
        <v>61700</v>
      </c>
      <c r="I5766" s="20">
        <v>61714.782608695656</v>
      </c>
      <c r="J5766" s="19">
        <v>64100</v>
      </c>
      <c r="K5766" s="1"/>
      <c r="L5766" s="183"/>
      <c r="M5766" s="44" t="e">
        <f>VLOOKUP(#REF!,'[1]PL3 Danh muc đầy đủ'!$E$9:$X$9281,20,0)</f>
        <v>#REF!</v>
      </c>
      <c r="N5766" s="44" t="e">
        <f>M5766-#REF!</f>
        <v>#REF!</v>
      </c>
    </row>
    <row r="5767" spans="1:14" ht="36" x14ac:dyDescent="0.3">
      <c r="A5767" s="43">
        <v>5757</v>
      </c>
      <c r="B5767" s="17" t="s">
        <v>14788</v>
      </c>
      <c r="C5767" s="18" t="s">
        <v>18155</v>
      </c>
      <c r="D5767" s="17" t="s">
        <v>14789</v>
      </c>
      <c r="E5767" s="18" t="s">
        <v>14790</v>
      </c>
      <c r="F5767" s="18" t="s">
        <v>14790</v>
      </c>
      <c r="G5767" s="17"/>
      <c r="H5767" s="21">
        <v>78500</v>
      </c>
      <c r="I5767" s="20">
        <v>78546.086956521744</v>
      </c>
      <c r="J5767" s="19">
        <v>81600</v>
      </c>
      <c r="K5767" s="1"/>
      <c r="L5767" s="183"/>
      <c r="M5767" s="44" t="e">
        <f>VLOOKUP(#REF!,'[1]PL3 Danh muc đầy đủ'!$E$9:$X$9281,20,0)</f>
        <v>#REF!</v>
      </c>
      <c r="N5767" s="44" t="e">
        <f>M5767-#REF!</f>
        <v>#REF!</v>
      </c>
    </row>
    <row r="5768" spans="1:14" ht="18" x14ac:dyDescent="0.3">
      <c r="A5768" s="43">
        <v>5758</v>
      </c>
      <c r="B5768" s="17" t="s">
        <v>14791</v>
      </c>
      <c r="C5768" s="18" t="s">
        <v>18134</v>
      </c>
      <c r="D5768" s="17" t="s">
        <v>14792</v>
      </c>
      <c r="E5768" s="18" t="s">
        <v>14793</v>
      </c>
      <c r="F5768" s="18" t="s">
        <v>14793</v>
      </c>
      <c r="G5768" s="17"/>
      <c r="H5768" s="21">
        <v>78500</v>
      </c>
      <c r="I5768" s="20">
        <v>78546.086956521744</v>
      </c>
      <c r="J5768" s="19">
        <v>81600</v>
      </c>
      <c r="K5768" s="1"/>
      <c r="L5768" s="183"/>
      <c r="M5768" s="44" t="e">
        <f>VLOOKUP(#REF!,'[1]PL3 Danh muc đầy đủ'!$E$9:$X$9281,20,0)</f>
        <v>#REF!</v>
      </c>
      <c r="N5768" s="44" t="e">
        <f>M5768-#REF!</f>
        <v>#REF!</v>
      </c>
    </row>
    <row r="5769" spans="1:14" ht="18" x14ac:dyDescent="0.3">
      <c r="A5769" s="43">
        <v>5759</v>
      </c>
      <c r="B5769" s="17" t="s">
        <v>14794</v>
      </c>
      <c r="C5769" s="18" t="s">
        <v>18134</v>
      </c>
      <c r="D5769" s="17" t="s">
        <v>14795</v>
      </c>
      <c r="E5769" s="18" t="s">
        <v>14796</v>
      </c>
      <c r="F5769" s="18" t="s">
        <v>14796</v>
      </c>
      <c r="G5769" s="17"/>
      <c r="H5769" s="21">
        <v>212300</v>
      </c>
      <c r="I5769" s="20">
        <v>212382.60869565213</v>
      </c>
      <c r="J5769" s="19">
        <v>220800</v>
      </c>
      <c r="K5769" s="1"/>
      <c r="L5769" s="183"/>
      <c r="M5769" s="44" t="e">
        <f>VLOOKUP(#REF!,'[1]PL3 Danh muc đầy đủ'!$E$9:$X$9281,20,0)</f>
        <v>#REF!</v>
      </c>
      <c r="N5769" s="44" t="e">
        <f>M5769-#REF!</f>
        <v>#REF!</v>
      </c>
    </row>
    <row r="5770" spans="1:14" ht="36" x14ac:dyDescent="0.3">
      <c r="A5770" s="43">
        <v>5760</v>
      </c>
      <c r="B5770" s="17" t="s">
        <v>14797</v>
      </c>
      <c r="C5770" s="18" t="s">
        <v>18134</v>
      </c>
      <c r="D5770" s="17" t="s">
        <v>14798</v>
      </c>
      <c r="E5770" s="18" t="s">
        <v>14799</v>
      </c>
      <c r="F5770" s="18" t="s">
        <v>14799</v>
      </c>
      <c r="G5770" s="17"/>
      <c r="H5770" s="21">
        <v>26800</v>
      </c>
      <c r="I5770" s="20">
        <v>26848.695652173919</v>
      </c>
      <c r="J5770" s="19">
        <v>27900</v>
      </c>
      <c r="K5770" s="1"/>
      <c r="L5770" s="183"/>
      <c r="M5770" s="44" t="e">
        <f>VLOOKUP(#REF!,'[1]PL3 Danh muc đầy đủ'!$E$9:$X$9281,20,0)</f>
        <v>#REF!</v>
      </c>
      <c r="N5770" s="44" t="e">
        <f>M5770-#REF!</f>
        <v>#REF!</v>
      </c>
    </row>
    <row r="5771" spans="1:14" ht="36" x14ac:dyDescent="0.3">
      <c r="A5771" s="43">
        <v>5761</v>
      </c>
      <c r="B5771" s="17" t="s">
        <v>14800</v>
      </c>
      <c r="C5771" s="18" t="s">
        <v>18134</v>
      </c>
      <c r="D5771" s="17" t="s">
        <v>14801</v>
      </c>
      <c r="E5771" s="18" t="s">
        <v>17061</v>
      </c>
      <c r="F5771" s="18" t="s">
        <v>17061</v>
      </c>
      <c r="G5771" s="17"/>
      <c r="H5771" s="21">
        <v>44800</v>
      </c>
      <c r="I5771" s="20">
        <v>44883.47826086956</v>
      </c>
      <c r="J5771" s="19">
        <v>46600</v>
      </c>
      <c r="K5771" s="1"/>
      <c r="L5771" s="183"/>
      <c r="M5771" s="44" t="e">
        <f>VLOOKUP(#REF!,'[1]PL3 Danh muc đầy đủ'!$E$9:$X$9281,20,0)</f>
        <v>#REF!</v>
      </c>
      <c r="N5771" s="44" t="e">
        <f>M5771-#REF!</f>
        <v>#REF!</v>
      </c>
    </row>
    <row r="5772" spans="1:14" ht="18" x14ac:dyDescent="0.3">
      <c r="A5772" s="43">
        <v>5762</v>
      </c>
      <c r="B5772" s="17" t="s">
        <v>14802</v>
      </c>
      <c r="C5772" s="18" t="s">
        <v>18134</v>
      </c>
      <c r="D5772" s="17" t="s">
        <v>14803</v>
      </c>
      <c r="E5772" s="18" t="s">
        <v>17062</v>
      </c>
      <c r="F5772" s="18" t="s">
        <v>17062</v>
      </c>
      <c r="G5772" s="17"/>
      <c r="H5772" s="21">
        <v>39200</v>
      </c>
      <c r="I5772" s="20">
        <v>39273.043478260872</v>
      </c>
      <c r="J5772" s="19">
        <v>40800</v>
      </c>
      <c r="K5772" s="1"/>
      <c r="L5772" s="183"/>
      <c r="M5772" s="44" t="e">
        <f>VLOOKUP(#REF!,'[1]PL3 Danh muc đầy đủ'!$E$9:$X$9281,20,0)</f>
        <v>#REF!</v>
      </c>
      <c r="N5772" s="44" t="e">
        <f>M5772-#REF!</f>
        <v>#REF!</v>
      </c>
    </row>
    <row r="5773" spans="1:14" ht="18" x14ac:dyDescent="0.3">
      <c r="A5773" s="43">
        <v>5763</v>
      </c>
      <c r="B5773" s="17" t="s">
        <v>14804</v>
      </c>
      <c r="C5773" s="18" t="s">
        <v>18134</v>
      </c>
      <c r="D5773" s="17" t="s">
        <v>14805</v>
      </c>
      <c r="E5773" s="18" t="s">
        <v>14806</v>
      </c>
      <c r="F5773" s="18" t="s">
        <v>14806</v>
      </c>
      <c r="G5773" s="17"/>
      <c r="H5773" s="21">
        <v>25600</v>
      </c>
      <c r="I5773" s="20">
        <v>25645.217391304344</v>
      </c>
      <c r="J5773" s="19">
        <v>26600</v>
      </c>
      <c r="K5773" s="1"/>
      <c r="L5773" s="183"/>
      <c r="M5773" s="44" t="e">
        <f>VLOOKUP(#REF!,'[1]PL3 Danh muc đầy đủ'!$E$9:$X$9281,20,0)</f>
        <v>#REF!</v>
      </c>
      <c r="N5773" s="44" t="e">
        <f>M5773-#REF!</f>
        <v>#REF!</v>
      </c>
    </row>
    <row r="5774" spans="1:14" ht="31.2" x14ac:dyDescent="0.3">
      <c r="A5774" s="43">
        <v>5764</v>
      </c>
      <c r="B5774" s="17" t="s">
        <v>14807</v>
      </c>
      <c r="C5774" s="18" t="s">
        <v>18134</v>
      </c>
      <c r="D5774" s="17" t="s">
        <v>14808</v>
      </c>
      <c r="E5774" s="18" t="s">
        <v>17063</v>
      </c>
      <c r="F5774" s="18" t="s">
        <v>17063</v>
      </c>
      <c r="G5774" s="17"/>
      <c r="H5774" s="21">
        <v>30200</v>
      </c>
      <c r="I5774" s="20">
        <v>30255.652173913048</v>
      </c>
      <c r="J5774" s="19">
        <v>31400</v>
      </c>
      <c r="K5774" s="1" t="s">
        <v>14809</v>
      </c>
      <c r="L5774" s="183"/>
      <c r="M5774" s="44" t="e">
        <f>VLOOKUP(#REF!,'[1]PL3 Danh muc đầy đủ'!$E$9:$X$9281,20,0)</f>
        <v>#REF!</v>
      </c>
      <c r="N5774" s="44" t="e">
        <f>M5774-#REF!</f>
        <v>#REF!</v>
      </c>
    </row>
    <row r="5775" spans="1:14" ht="18" x14ac:dyDescent="0.3">
      <c r="A5775" s="43">
        <v>5765</v>
      </c>
      <c r="B5775" s="17" t="s">
        <v>14810</v>
      </c>
      <c r="C5775" s="18" t="s">
        <v>18134</v>
      </c>
      <c r="D5775" s="17" t="s">
        <v>14811</v>
      </c>
      <c r="E5775" s="18" t="s">
        <v>14812</v>
      </c>
      <c r="F5775" s="18" t="s">
        <v>14812</v>
      </c>
      <c r="G5775" s="17"/>
      <c r="H5775" s="21">
        <v>22400</v>
      </c>
      <c r="I5775" s="20">
        <v>22441.739130434788</v>
      </c>
      <c r="J5775" s="19">
        <v>23300</v>
      </c>
      <c r="K5775" s="1"/>
      <c r="L5775" s="183"/>
      <c r="M5775" s="44" t="e">
        <f>VLOOKUP(#REF!,'[1]PL3 Danh muc đầy đủ'!$E$9:$X$9281,20,0)</f>
        <v>#REF!</v>
      </c>
      <c r="N5775" s="44" t="e">
        <f>M5775-#REF!</f>
        <v>#REF!</v>
      </c>
    </row>
    <row r="5776" spans="1:14" ht="18" x14ac:dyDescent="0.3">
      <c r="A5776" s="43">
        <v>5766</v>
      </c>
      <c r="B5776" s="17" t="s">
        <v>14813</v>
      </c>
      <c r="C5776" s="18" t="s">
        <v>18134</v>
      </c>
      <c r="D5776" s="17" t="s">
        <v>14814</v>
      </c>
      <c r="E5776" s="18" t="s">
        <v>14815</v>
      </c>
      <c r="F5776" s="18" t="s">
        <v>14815</v>
      </c>
      <c r="G5776" s="17"/>
      <c r="H5776" s="21">
        <v>40200</v>
      </c>
      <c r="I5776" s="20">
        <v>40273.043478260872</v>
      </c>
      <c r="J5776" s="19">
        <v>41800</v>
      </c>
      <c r="K5776" s="1"/>
      <c r="L5776" s="183"/>
      <c r="M5776" s="44" t="e">
        <f>VLOOKUP(#REF!,'[1]PL3 Danh muc đầy đủ'!$E$9:$X$9281,20,0)</f>
        <v>#REF!</v>
      </c>
      <c r="N5776" s="44" t="e">
        <f>M5776-#REF!</f>
        <v>#REF!</v>
      </c>
    </row>
    <row r="5777" spans="1:14" ht="36" x14ac:dyDescent="0.3">
      <c r="A5777" s="43">
        <v>5767</v>
      </c>
      <c r="B5777" s="17" t="s">
        <v>14816</v>
      </c>
      <c r="C5777" s="18" t="s">
        <v>18134</v>
      </c>
      <c r="D5777" s="17" t="s">
        <v>14817</v>
      </c>
      <c r="E5777" s="18" t="s">
        <v>14818</v>
      </c>
      <c r="F5777" s="18" t="s">
        <v>14818</v>
      </c>
      <c r="G5777" s="17"/>
      <c r="H5777" s="21">
        <v>44800</v>
      </c>
      <c r="I5777" s="20">
        <v>44883.47826086956</v>
      </c>
      <c r="J5777" s="19">
        <v>46600</v>
      </c>
      <c r="K5777" s="1"/>
      <c r="L5777" s="183"/>
      <c r="M5777" s="44" t="e">
        <f>VLOOKUP(#REF!,'[1]PL3 Danh muc đầy đủ'!$E$9:$X$9281,20,0)</f>
        <v>#REF!</v>
      </c>
      <c r="N5777" s="44" t="e">
        <f>M5777-#REF!</f>
        <v>#REF!</v>
      </c>
    </row>
    <row r="5778" spans="1:14" ht="36" x14ac:dyDescent="0.3">
      <c r="A5778" s="43">
        <v>5768</v>
      </c>
      <c r="B5778" s="17" t="s">
        <v>14819</v>
      </c>
      <c r="C5778" s="18" t="s">
        <v>18134</v>
      </c>
      <c r="D5778" s="17" t="s">
        <v>14820</v>
      </c>
      <c r="E5778" s="18" t="s">
        <v>17064</v>
      </c>
      <c r="F5778" s="18" t="s">
        <v>17064</v>
      </c>
      <c r="G5778" s="17"/>
      <c r="H5778" s="21">
        <v>44800</v>
      </c>
      <c r="I5778" s="20">
        <v>44883.47826086956</v>
      </c>
      <c r="J5778" s="19">
        <v>46600</v>
      </c>
      <c r="K5778" s="1"/>
      <c r="L5778" s="183"/>
      <c r="M5778" s="44" t="e">
        <f>VLOOKUP(#REF!,'[1]PL3 Danh muc đầy đủ'!$E$9:$X$9281,20,0)</f>
        <v>#REF!</v>
      </c>
      <c r="N5778" s="44" t="e">
        <f>M5778-#REF!</f>
        <v>#REF!</v>
      </c>
    </row>
    <row r="5779" spans="1:14" ht="36" x14ac:dyDescent="0.3">
      <c r="A5779" s="43">
        <v>5769</v>
      </c>
      <c r="B5779" s="17" t="s">
        <v>14821</v>
      </c>
      <c r="C5779" s="18" t="s">
        <v>18142</v>
      </c>
      <c r="D5779" s="17" t="s">
        <v>14822</v>
      </c>
      <c r="E5779" s="18" t="s">
        <v>17065</v>
      </c>
      <c r="F5779" s="18" t="s">
        <v>17065</v>
      </c>
      <c r="G5779" s="17"/>
      <c r="H5779" s="21">
        <v>44800</v>
      </c>
      <c r="I5779" s="20">
        <v>44883.47826086956</v>
      </c>
      <c r="J5779" s="19">
        <v>46600</v>
      </c>
      <c r="K5779" s="1"/>
      <c r="L5779" s="183"/>
      <c r="M5779" s="44" t="e">
        <f>VLOOKUP(#REF!,'[1]PL3 Danh muc đầy đủ'!$E$9:$X$9281,20,0)</f>
        <v>#REF!</v>
      </c>
      <c r="N5779" s="44" t="e">
        <f>M5779-#REF!</f>
        <v>#REF!</v>
      </c>
    </row>
    <row r="5780" spans="1:14" ht="36" x14ac:dyDescent="0.3">
      <c r="A5780" s="43">
        <v>5770</v>
      </c>
      <c r="B5780" s="17" t="s">
        <v>14823</v>
      </c>
      <c r="C5780" s="18" t="s">
        <v>18134</v>
      </c>
      <c r="D5780" s="17" t="s">
        <v>14824</v>
      </c>
      <c r="E5780" s="18" t="s">
        <v>14825</v>
      </c>
      <c r="F5780" s="18" t="s">
        <v>14825</v>
      </c>
      <c r="G5780" s="17"/>
      <c r="H5780" s="21">
        <v>44800</v>
      </c>
      <c r="I5780" s="20">
        <v>44883.47826086956</v>
      </c>
      <c r="J5780" s="19">
        <v>46600</v>
      </c>
      <c r="K5780" s="1"/>
      <c r="L5780" s="183"/>
      <c r="M5780" s="44" t="e">
        <f>VLOOKUP(#REF!,'[1]PL3 Danh muc đầy đủ'!$E$9:$X$9281,20,0)</f>
        <v>#REF!</v>
      </c>
      <c r="N5780" s="44" t="e">
        <f>M5780-#REF!</f>
        <v>#REF!</v>
      </c>
    </row>
    <row r="5781" spans="1:14" ht="36" x14ac:dyDescent="0.3">
      <c r="A5781" s="43">
        <v>5771</v>
      </c>
      <c r="B5781" s="17" t="s">
        <v>14826</v>
      </c>
      <c r="C5781" s="18" t="s">
        <v>18134</v>
      </c>
      <c r="D5781" s="17" t="s">
        <v>14827</v>
      </c>
      <c r="E5781" s="18" t="s">
        <v>14828</v>
      </c>
      <c r="F5781" s="18" t="s">
        <v>14828</v>
      </c>
      <c r="G5781" s="17"/>
      <c r="H5781" s="21">
        <v>44800</v>
      </c>
      <c r="I5781" s="20">
        <v>44883.47826086956</v>
      </c>
      <c r="J5781" s="19">
        <v>46600</v>
      </c>
      <c r="K5781" s="1"/>
      <c r="L5781" s="183"/>
      <c r="M5781" s="44" t="e">
        <f>VLOOKUP(#REF!,'[1]PL3 Danh muc đầy đủ'!$E$9:$X$9281,20,0)</f>
        <v>#REF!</v>
      </c>
      <c r="N5781" s="44" t="e">
        <f>M5781-#REF!</f>
        <v>#REF!</v>
      </c>
    </row>
    <row r="5782" spans="1:14" ht="36" x14ac:dyDescent="0.3">
      <c r="A5782" s="43">
        <v>5772</v>
      </c>
      <c r="B5782" s="17" t="s">
        <v>14829</v>
      </c>
      <c r="C5782" s="18" t="s">
        <v>18134</v>
      </c>
      <c r="D5782" s="17" t="s">
        <v>14830</v>
      </c>
      <c r="E5782" s="18" t="s">
        <v>14831</v>
      </c>
      <c r="F5782" s="18" t="s">
        <v>14831</v>
      </c>
      <c r="G5782" s="17"/>
      <c r="H5782" s="21">
        <v>44800</v>
      </c>
      <c r="I5782" s="20">
        <v>44883.47826086956</v>
      </c>
      <c r="J5782" s="19">
        <v>46600</v>
      </c>
      <c r="K5782" s="1"/>
      <c r="L5782" s="183"/>
      <c r="M5782" s="44" t="e">
        <f>VLOOKUP(#REF!,'[1]PL3 Danh muc đầy đủ'!$E$9:$X$9281,20,0)</f>
        <v>#REF!</v>
      </c>
      <c r="N5782" s="44" t="e">
        <f>M5782-#REF!</f>
        <v>#REF!</v>
      </c>
    </row>
    <row r="5783" spans="1:14" ht="18" x14ac:dyDescent="0.3">
      <c r="A5783" s="43">
        <v>5773</v>
      </c>
      <c r="B5783" s="17" t="s">
        <v>14832</v>
      </c>
      <c r="C5783" s="18" t="s">
        <v>18134</v>
      </c>
      <c r="D5783" s="17" t="s">
        <v>14833</v>
      </c>
      <c r="E5783" s="18" t="s">
        <v>17066</v>
      </c>
      <c r="F5783" s="18" t="s">
        <v>17066</v>
      </c>
      <c r="G5783" s="17"/>
      <c r="H5783" s="21">
        <v>21200</v>
      </c>
      <c r="I5783" s="20">
        <v>21238.260869565212</v>
      </c>
      <c r="J5783" s="19">
        <v>22000</v>
      </c>
      <c r="K5783" s="1"/>
      <c r="L5783" s="183"/>
      <c r="M5783" s="44" t="e">
        <f>VLOOKUP(#REF!,'[1]PL3 Danh muc đầy đủ'!$E$9:$X$9281,20,0)</f>
        <v>#REF!</v>
      </c>
      <c r="N5783" s="44" t="e">
        <f>M5783-#REF!</f>
        <v>#REF!</v>
      </c>
    </row>
    <row r="5784" spans="1:14" ht="36" x14ac:dyDescent="0.3">
      <c r="A5784" s="43">
        <v>5774</v>
      </c>
      <c r="B5784" s="17" t="s">
        <v>14834</v>
      </c>
      <c r="C5784" s="18" t="s">
        <v>18134</v>
      </c>
      <c r="D5784" s="17" t="s">
        <v>14835</v>
      </c>
      <c r="E5784" s="18" t="s">
        <v>17067</v>
      </c>
      <c r="F5784" s="18" t="s">
        <v>17067</v>
      </c>
      <c r="G5784" s="17"/>
      <c r="H5784" s="21">
        <v>22400</v>
      </c>
      <c r="I5784" s="20">
        <v>22441.739130434788</v>
      </c>
      <c r="J5784" s="19">
        <v>23300</v>
      </c>
      <c r="K5784" s="1"/>
      <c r="L5784" s="183"/>
      <c r="M5784" s="44" t="e">
        <f>VLOOKUP(#REF!,'[1]PL3 Danh muc đầy đủ'!$E$9:$X$9281,20,0)</f>
        <v>#REF!</v>
      </c>
      <c r="N5784" s="44" t="e">
        <f>M5784-#REF!</f>
        <v>#REF!</v>
      </c>
    </row>
    <row r="5785" spans="1:14" ht="18" x14ac:dyDescent="0.3">
      <c r="A5785" s="43">
        <v>5775</v>
      </c>
      <c r="B5785" s="17" t="s">
        <v>14836</v>
      </c>
      <c r="C5785" s="18" t="s">
        <v>18134</v>
      </c>
      <c r="D5785" s="17" t="s">
        <v>14837</v>
      </c>
      <c r="E5785" s="18" t="s">
        <v>14838</v>
      </c>
      <c r="F5785" s="18" t="s">
        <v>14838</v>
      </c>
      <c r="G5785" s="17"/>
      <c r="H5785" s="21">
        <v>14400</v>
      </c>
      <c r="I5785" s="20">
        <v>14424.347826086952</v>
      </c>
      <c r="J5785" s="19">
        <v>15000</v>
      </c>
      <c r="K5785" s="1"/>
      <c r="L5785" s="183"/>
      <c r="M5785" s="44" t="e">
        <f>VLOOKUP(#REF!,'[1]PL3 Danh muc đầy đủ'!$E$9:$X$9281,20,0)</f>
        <v>#REF!</v>
      </c>
      <c r="N5785" s="44" t="e">
        <f>M5785-#REF!</f>
        <v>#REF!</v>
      </c>
    </row>
    <row r="5786" spans="1:14" ht="18" x14ac:dyDescent="0.3">
      <c r="A5786" s="43">
        <v>5776</v>
      </c>
      <c r="B5786" s="17" t="s">
        <v>14839</v>
      </c>
      <c r="C5786" s="18" t="s">
        <v>18134</v>
      </c>
      <c r="D5786" s="17" t="s">
        <v>14840</v>
      </c>
      <c r="E5786" s="18" t="s">
        <v>14841</v>
      </c>
      <c r="F5786" s="18" t="s">
        <v>14841</v>
      </c>
      <c r="G5786" s="17"/>
      <c r="H5786" s="21">
        <v>14400</v>
      </c>
      <c r="I5786" s="20">
        <v>14424.347826086952</v>
      </c>
      <c r="J5786" s="19">
        <v>15000</v>
      </c>
      <c r="K5786" s="1"/>
      <c r="L5786" s="183"/>
      <c r="M5786" s="44" t="e">
        <f>VLOOKUP(#REF!,'[1]PL3 Danh muc đầy đủ'!$E$9:$X$9281,20,0)</f>
        <v>#REF!</v>
      </c>
      <c r="N5786" s="44" t="e">
        <f>M5786-#REF!</f>
        <v>#REF!</v>
      </c>
    </row>
    <row r="5787" spans="1:14" ht="36" x14ac:dyDescent="0.3">
      <c r="A5787" s="43">
        <v>5777</v>
      </c>
      <c r="B5787" s="17" t="s">
        <v>14842</v>
      </c>
      <c r="C5787" s="18" t="s">
        <v>18155</v>
      </c>
      <c r="D5787" s="17" t="s">
        <v>14843</v>
      </c>
      <c r="E5787" s="18" t="s">
        <v>14844</v>
      </c>
      <c r="F5787" s="18" t="s">
        <v>14844</v>
      </c>
      <c r="G5787" s="17"/>
      <c r="H5787" s="21">
        <v>44800</v>
      </c>
      <c r="I5787" s="20">
        <v>44883.47826086956</v>
      </c>
      <c r="J5787" s="19">
        <v>46600</v>
      </c>
      <c r="K5787" s="1"/>
      <c r="L5787" s="183"/>
      <c r="M5787" s="44" t="e">
        <f>VLOOKUP(#REF!,'[1]PL3 Danh muc đầy đủ'!$E$9:$X$9281,20,0)</f>
        <v>#REF!</v>
      </c>
      <c r="N5787" s="44" t="e">
        <f>M5787-#REF!</f>
        <v>#REF!</v>
      </c>
    </row>
    <row r="5788" spans="1:14" ht="36" x14ac:dyDescent="0.3">
      <c r="A5788" s="43">
        <v>5778</v>
      </c>
      <c r="B5788" s="17" t="s">
        <v>14845</v>
      </c>
      <c r="C5788" s="18" t="s">
        <v>18155</v>
      </c>
      <c r="D5788" s="17" t="s">
        <v>14846</v>
      </c>
      <c r="E5788" s="18" t="s">
        <v>14847</v>
      </c>
      <c r="F5788" s="18" t="s">
        <v>14847</v>
      </c>
      <c r="G5788" s="17"/>
      <c r="H5788" s="21">
        <v>44800</v>
      </c>
      <c r="I5788" s="20">
        <v>44883.47826086956</v>
      </c>
      <c r="J5788" s="19">
        <v>46600</v>
      </c>
      <c r="K5788" s="1"/>
      <c r="L5788" s="183"/>
      <c r="M5788" s="44" t="e">
        <f>VLOOKUP(#REF!,'[1]PL3 Danh muc đầy đủ'!$E$9:$X$9281,20,0)</f>
        <v>#REF!</v>
      </c>
      <c r="N5788" s="44" t="e">
        <f>M5788-#REF!</f>
        <v>#REF!</v>
      </c>
    </row>
    <row r="5789" spans="1:14" ht="36" x14ac:dyDescent="0.3">
      <c r="A5789" s="43">
        <v>5779</v>
      </c>
      <c r="B5789" s="17" t="s">
        <v>14848</v>
      </c>
      <c r="C5789" s="18" t="s">
        <v>18155</v>
      </c>
      <c r="D5789" s="17" t="s">
        <v>14849</v>
      </c>
      <c r="E5789" s="18" t="s">
        <v>14850</v>
      </c>
      <c r="F5789" s="18" t="s">
        <v>14850</v>
      </c>
      <c r="G5789" s="17"/>
      <c r="H5789" s="21">
        <v>44800</v>
      </c>
      <c r="I5789" s="20">
        <v>44883.47826086956</v>
      </c>
      <c r="J5789" s="19">
        <v>46600</v>
      </c>
      <c r="K5789" s="1"/>
      <c r="L5789" s="183"/>
      <c r="M5789" s="44" t="e">
        <f>VLOOKUP(#REF!,'[1]PL3 Danh muc đầy đủ'!$E$9:$X$9281,20,0)</f>
        <v>#REF!</v>
      </c>
      <c r="N5789" s="44" t="e">
        <f>M5789-#REF!</f>
        <v>#REF!</v>
      </c>
    </row>
    <row r="5790" spans="1:14" ht="36" x14ac:dyDescent="0.3">
      <c r="A5790" s="43">
        <v>5780</v>
      </c>
      <c r="B5790" s="17" t="s">
        <v>14851</v>
      </c>
      <c r="C5790" s="18" t="s">
        <v>18134</v>
      </c>
      <c r="D5790" s="17" t="s">
        <v>14852</v>
      </c>
      <c r="E5790" s="18" t="s">
        <v>14853</v>
      </c>
      <c r="F5790" s="18" t="s">
        <v>14853</v>
      </c>
      <c r="G5790" s="17"/>
      <c r="H5790" s="21">
        <v>28600</v>
      </c>
      <c r="I5790" s="20">
        <v>28610.121739130427</v>
      </c>
      <c r="J5790" s="19">
        <v>29700</v>
      </c>
      <c r="K5790" s="1"/>
      <c r="L5790" s="183"/>
      <c r="M5790" s="44" t="e">
        <f>VLOOKUP(#REF!,'[1]PL3 Danh muc đầy đủ'!$E$9:$X$9281,20,0)</f>
        <v>#REF!</v>
      </c>
      <c r="N5790" s="44" t="e">
        <f>M5790-#REF!</f>
        <v>#REF!</v>
      </c>
    </row>
    <row r="5791" spans="1:14" ht="18" x14ac:dyDescent="0.3">
      <c r="A5791" s="43">
        <v>5781</v>
      </c>
      <c r="B5791" s="17" t="s">
        <v>14856</v>
      </c>
      <c r="C5791" s="18" t="s">
        <v>18134</v>
      </c>
      <c r="D5791" s="17" t="s">
        <v>14854</v>
      </c>
      <c r="E5791" s="18" t="s">
        <v>14855</v>
      </c>
      <c r="F5791" s="18" t="s">
        <v>17649</v>
      </c>
      <c r="G5791" s="17"/>
      <c r="H5791" s="21">
        <v>4900</v>
      </c>
      <c r="I5791" s="20">
        <v>4906.9565217391309</v>
      </c>
      <c r="J5791" s="19">
        <v>5100</v>
      </c>
      <c r="K5791" s="1"/>
      <c r="L5791" s="183"/>
      <c r="M5791" s="44" t="e">
        <f>VLOOKUP(#REF!,'[1]PL3 Danh muc đầy đủ'!$E$9:$X$9281,20,0)</f>
        <v>#REF!</v>
      </c>
      <c r="N5791" s="44" t="e">
        <f>M5791-#REF!</f>
        <v>#REF!</v>
      </c>
    </row>
    <row r="5792" spans="1:14" ht="18" x14ac:dyDescent="0.3">
      <c r="A5792" s="43">
        <v>5782</v>
      </c>
      <c r="B5792" s="17" t="s">
        <v>14857</v>
      </c>
      <c r="C5792" s="18" t="s">
        <v>18134</v>
      </c>
      <c r="D5792" s="17" t="s">
        <v>14858</v>
      </c>
      <c r="E5792" s="18" t="s">
        <v>17068</v>
      </c>
      <c r="F5792" s="18" t="s">
        <v>17068</v>
      </c>
      <c r="G5792" s="17"/>
      <c r="H5792" s="21">
        <v>16800</v>
      </c>
      <c r="I5792" s="20">
        <v>16831.304347826084</v>
      </c>
      <c r="J5792" s="19">
        <v>17500</v>
      </c>
      <c r="K5792" s="1"/>
      <c r="L5792" s="183"/>
      <c r="M5792" s="44" t="e">
        <f>VLOOKUP(#REF!,'[1]PL3 Danh muc đầy đủ'!$E$9:$X$9281,20,0)</f>
        <v>#REF!</v>
      </c>
      <c r="N5792" s="44" t="e">
        <f>M5792-#REF!</f>
        <v>#REF!</v>
      </c>
    </row>
    <row r="5793" spans="1:14" ht="18" x14ac:dyDescent="0.3">
      <c r="A5793" s="43">
        <v>5783</v>
      </c>
      <c r="B5793" s="17" t="s">
        <v>14859</v>
      </c>
      <c r="C5793" s="18" t="s">
        <v>18134</v>
      </c>
      <c r="D5793" s="17" t="s">
        <v>14860</v>
      </c>
      <c r="E5793" s="18" t="s">
        <v>14861</v>
      </c>
      <c r="F5793" s="18" t="s">
        <v>14861</v>
      </c>
      <c r="G5793" s="17"/>
      <c r="H5793" s="21">
        <v>16800</v>
      </c>
      <c r="I5793" s="20">
        <v>16831.304347826084</v>
      </c>
      <c r="J5793" s="19">
        <v>17500</v>
      </c>
      <c r="K5793" s="1"/>
      <c r="L5793" s="183"/>
      <c r="M5793" s="44" t="e">
        <f>VLOOKUP(#REF!,'[1]PL3 Danh muc đầy đủ'!$E$9:$X$9281,20,0)</f>
        <v>#REF!</v>
      </c>
      <c r="N5793" s="44" t="e">
        <f>M5793-#REF!</f>
        <v>#REF!</v>
      </c>
    </row>
    <row r="5794" spans="1:14" ht="18" x14ac:dyDescent="0.3">
      <c r="A5794" s="43">
        <v>5784</v>
      </c>
      <c r="B5794" s="17" t="s">
        <v>14862</v>
      </c>
      <c r="C5794" s="18" t="s">
        <v>18134</v>
      </c>
      <c r="D5794" s="17" t="s">
        <v>14863</v>
      </c>
      <c r="E5794" s="18" t="s">
        <v>14864</v>
      </c>
      <c r="F5794" s="18" t="s">
        <v>14864</v>
      </c>
      <c r="G5794" s="17"/>
      <c r="H5794" s="21">
        <v>16800</v>
      </c>
      <c r="I5794" s="20">
        <v>16831.304347826084</v>
      </c>
      <c r="J5794" s="19">
        <v>17500</v>
      </c>
      <c r="K5794" s="1"/>
      <c r="L5794" s="183"/>
      <c r="M5794" s="44" t="e">
        <f>VLOOKUP(#REF!,'[1]PL3 Danh muc đầy đủ'!$E$9:$X$9281,20,0)</f>
        <v>#REF!</v>
      </c>
      <c r="N5794" s="44" t="e">
        <f>M5794-#REF!</f>
        <v>#REF!</v>
      </c>
    </row>
    <row r="5795" spans="1:14" ht="36" x14ac:dyDescent="0.3">
      <c r="A5795" s="43">
        <v>5785</v>
      </c>
      <c r="B5795" s="17" t="s">
        <v>14865</v>
      </c>
      <c r="C5795" s="18" t="s">
        <v>18134</v>
      </c>
      <c r="D5795" s="17" t="s">
        <v>14866</v>
      </c>
      <c r="E5795" s="18" t="s">
        <v>17069</v>
      </c>
      <c r="F5795" s="18" t="s">
        <v>17069</v>
      </c>
      <c r="G5795" s="17"/>
      <c r="H5795" s="21">
        <v>6600</v>
      </c>
      <c r="I5795" s="20">
        <v>6610.4347826086951</v>
      </c>
      <c r="J5795" s="19">
        <v>6800</v>
      </c>
      <c r="K5795" s="1"/>
      <c r="L5795" s="183"/>
      <c r="M5795" s="44" t="e">
        <f>VLOOKUP(#REF!,'[1]PL3 Danh muc đầy đủ'!$E$9:$X$9281,20,0)</f>
        <v>#REF!</v>
      </c>
      <c r="N5795" s="44" t="e">
        <f>M5795-#REF!</f>
        <v>#REF!</v>
      </c>
    </row>
    <row r="5796" spans="1:14" ht="36" x14ac:dyDescent="0.3">
      <c r="A5796" s="43">
        <v>5786</v>
      </c>
      <c r="B5796" s="17" t="s">
        <v>14867</v>
      </c>
      <c r="C5796" s="18" t="s">
        <v>18134</v>
      </c>
      <c r="D5796" s="17" t="s">
        <v>14868</v>
      </c>
      <c r="E5796" s="18" t="s">
        <v>17070</v>
      </c>
      <c r="F5796" s="18" t="s">
        <v>17070</v>
      </c>
      <c r="G5796" s="17"/>
      <c r="H5796" s="21">
        <v>10000</v>
      </c>
      <c r="I5796" s="20">
        <v>10017.391304347826</v>
      </c>
      <c r="J5796" s="19">
        <v>10400</v>
      </c>
      <c r="K5796" s="1"/>
      <c r="L5796" s="183"/>
      <c r="M5796" s="44" t="e">
        <f>VLOOKUP(#REF!,'[1]PL3 Danh muc đầy đủ'!$E$9:$X$9281,20,0)</f>
        <v>#REF!</v>
      </c>
      <c r="N5796" s="44" t="e">
        <f>M5796-#REF!</f>
        <v>#REF!</v>
      </c>
    </row>
    <row r="5797" spans="1:14" ht="18" x14ac:dyDescent="0.3">
      <c r="A5797" s="43">
        <v>5787</v>
      </c>
      <c r="B5797" s="17" t="s">
        <v>14869</v>
      </c>
      <c r="C5797" s="18" t="s">
        <v>18134</v>
      </c>
      <c r="D5797" s="17" t="s">
        <v>14870</v>
      </c>
      <c r="E5797" s="18" t="s">
        <v>14871</v>
      </c>
      <c r="F5797" s="18" t="s">
        <v>14871</v>
      </c>
      <c r="G5797" s="17"/>
      <c r="H5797" s="21">
        <v>6600</v>
      </c>
      <c r="I5797" s="20">
        <v>6610.4347826086951</v>
      </c>
      <c r="J5797" s="19">
        <v>6800</v>
      </c>
      <c r="K5797" s="1"/>
      <c r="L5797" s="183"/>
      <c r="M5797" s="44" t="e">
        <f>VLOOKUP(#REF!,'[1]PL3 Danh muc đầy đủ'!$E$9:$X$9281,20,0)</f>
        <v>#REF!</v>
      </c>
      <c r="N5797" s="44" t="e">
        <f>M5797-#REF!</f>
        <v>#REF!</v>
      </c>
    </row>
    <row r="5798" spans="1:14" ht="18" x14ac:dyDescent="0.3">
      <c r="A5798" s="43">
        <v>5788</v>
      </c>
      <c r="B5798" s="17" t="s">
        <v>14872</v>
      </c>
      <c r="C5798" s="18" t="s">
        <v>18134</v>
      </c>
      <c r="D5798" s="17" t="s">
        <v>14873</v>
      </c>
      <c r="E5798" s="18" t="s">
        <v>14874</v>
      </c>
      <c r="F5798" s="18" t="s">
        <v>14874</v>
      </c>
      <c r="G5798" s="17"/>
      <c r="H5798" s="21">
        <v>6600</v>
      </c>
      <c r="I5798" s="20">
        <v>6610.4347826086951</v>
      </c>
      <c r="J5798" s="19">
        <v>6800</v>
      </c>
      <c r="K5798" s="1"/>
      <c r="L5798" s="183"/>
      <c r="M5798" s="44" t="e">
        <f>VLOOKUP(#REF!,'[1]PL3 Danh muc đầy đủ'!$E$9:$X$9281,20,0)</f>
        <v>#REF!</v>
      </c>
      <c r="N5798" s="44" t="e">
        <f>M5798-#REF!</f>
        <v>#REF!</v>
      </c>
    </row>
    <row r="5799" spans="1:14" ht="18" x14ac:dyDescent="0.3">
      <c r="A5799" s="43">
        <v>5789</v>
      </c>
      <c r="B5799" s="17" t="s">
        <v>14875</v>
      </c>
      <c r="C5799" s="18" t="s">
        <v>18134</v>
      </c>
      <c r="D5799" s="17" t="s">
        <v>14876</v>
      </c>
      <c r="E5799" s="18" t="s">
        <v>14877</v>
      </c>
      <c r="F5799" s="18" t="s">
        <v>14877</v>
      </c>
      <c r="G5799" s="17"/>
      <c r="H5799" s="21">
        <v>6600</v>
      </c>
      <c r="I5799" s="20">
        <v>6610.4347826086951</v>
      </c>
      <c r="J5799" s="19">
        <v>6800</v>
      </c>
      <c r="K5799" s="1"/>
      <c r="L5799" s="183"/>
      <c r="M5799" s="44" t="e">
        <f>VLOOKUP(#REF!,'[1]PL3 Danh muc đầy đủ'!$E$9:$X$9281,20,0)</f>
        <v>#REF!</v>
      </c>
      <c r="N5799" s="44" t="e">
        <f>M5799-#REF!</f>
        <v>#REF!</v>
      </c>
    </row>
    <row r="5800" spans="1:14" ht="18" x14ac:dyDescent="0.3">
      <c r="A5800" s="43">
        <v>5790</v>
      </c>
      <c r="B5800" s="17" t="s">
        <v>14878</v>
      </c>
      <c r="C5800" s="18" t="s">
        <v>18134</v>
      </c>
      <c r="D5800" s="17" t="s">
        <v>14879</v>
      </c>
      <c r="E5800" s="18" t="s">
        <v>14880</v>
      </c>
      <c r="F5800" s="18" t="s">
        <v>14880</v>
      </c>
      <c r="G5800" s="17"/>
      <c r="H5800" s="21">
        <v>6600</v>
      </c>
      <c r="I5800" s="20">
        <v>6610.4347826086951</v>
      </c>
      <c r="J5800" s="19">
        <v>6800</v>
      </c>
      <c r="K5800" s="1"/>
      <c r="L5800" s="183"/>
      <c r="M5800" s="44" t="e">
        <f>VLOOKUP(#REF!,'[1]PL3 Danh muc đầy đủ'!$E$9:$X$9281,20,0)</f>
        <v>#REF!</v>
      </c>
      <c r="N5800" s="44" t="e">
        <f>M5800-#REF!</f>
        <v>#REF!</v>
      </c>
    </row>
    <row r="5801" spans="1:14" ht="18" x14ac:dyDescent="0.3">
      <c r="A5801" s="43">
        <v>5791</v>
      </c>
      <c r="B5801" s="17" t="s">
        <v>14881</v>
      </c>
      <c r="C5801" s="18" t="s">
        <v>18134</v>
      </c>
      <c r="D5801" s="17" t="s">
        <v>14882</v>
      </c>
      <c r="E5801" s="18" t="s">
        <v>17071</v>
      </c>
      <c r="F5801" s="18" t="s">
        <v>17071</v>
      </c>
      <c r="G5801" s="17"/>
      <c r="H5801" s="21">
        <v>23400</v>
      </c>
      <c r="I5801" s="20">
        <v>23441.739130434788</v>
      </c>
      <c r="J5801" s="19">
        <v>24300</v>
      </c>
      <c r="K5801" s="1"/>
      <c r="L5801" s="183"/>
      <c r="M5801" s="44" t="e">
        <f>VLOOKUP(#REF!,'[1]PL3 Danh muc đầy đủ'!$E$9:$X$9281,20,0)</f>
        <v>#REF!</v>
      </c>
      <c r="N5801" s="44" t="e">
        <f>M5801-#REF!</f>
        <v>#REF!</v>
      </c>
    </row>
    <row r="5802" spans="1:14" ht="36" x14ac:dyDescent="0.3">
      <c r="A5802" s="43">
        <v>5792</v>
      </c>
      <c r="B5802" s="17" t="s">
        <v>14883</v>
      </c>
      <c r="C5802" s="18" t="s">
        <v>18134</v>
      </c>
      <c r="D5802" s="17" t="s">
        <v>14884</v>
      </c>
      <c r="E5802" s="18" t="s">
        <v>17072</v>
      </c>
      <c r="F5802" s="18" t="s">
        <v>17072</v>
      </c>
      <c r="G5802" s="17"/>
      <c r="H5802" s="21">
        <v>13400</v>
      </c>
      <c r="I5802" s="20">
        <v>13424.347826086952</v>
      </c>
      <c r="J5802" s="19">
        <v>13900</v>
      </c>
      <c r="K5802" s="1"/>
      <c r="L5802" s="183"/>
      <c r="M5802" s="44" t="e">
        <f>VLOOKUP(#REF!,'[1]PL3 Danh muc đầy đủ'!$E$9:$X$9281,20,0)</f>
        <v>#REF!</v>
      </c>
      <c r="N5802" s="44" t="e">
        <f>M5802-#REF!</f>
        <v>#REF!</v>
      </c>
    </row>
    <row r="5803" spans="1:14" ht="36" x14ac:dyDescent="0.3">
      <c r="A5803" s="43">
        <v>5793</v>
      </c>
      <c r="B5803" s="17" t="s">
        <v>14885</v>
      </c>
      <c r="C5803" s="18" t="s">
        <v>18134</v>
      </c>
      <c r="D5803" s="17" t="s">
        <v>14886</v>
      </c>
      <c r="E5803" s="18" t="s">
        <v>17073</v>
      </c>
      <c r="F5803" s="18" t="s">
        <v>17073</v>
      </c>
      <c r="G5803" s="17"/>
      <c r="H5803" s="21">
        <v>13400</v>
      </c>
      <c r="I5803" s="20">
        <v>13424.347826086952</v>
      </c>
      <c r="J5803" s="19">
        <v>13900</v>
      </c>
      <c r="K5803" s="1"/>
      <c r="L5803" s="183"/>
      <c r="M5803" s="44" t="e">
        <f>VLOOKUP(#REF!,'[1]PL3 Danh muc đầy đủ'!$E$9:$X$9281,20,0)</f>
        <v>#REF!</v>
      </c>
      <c r="N5803" s="44" t="e">
        <f>M5803-#REF!</f>
        <v>#REF!</v>
      </c>
    </row>
    <row r="5804" spans="1:14" ht="18" x14ac:dyDescent="0.3">
      <c r="A5804" s="43">
        <v>5794</v>
      </c>
      <c r="B5804" s="17" t="s">
        <v>14887</v>
      </c>
      <c r="C5804" s="18" t="s">
        <v>18134</v>
      </c>
      <c r="D5804" s="17" t="s">
        <v>14888</v>
      </c>
      <c r="E5804" s="18" t="s">
        <v>14889</v>
      </c>
      <c r="F5804" s="18" t="s">
        <v>14889</v>
      </c>
      <c r="G5804" s="17"/>
      <c r="H5804" s="21">
        <v>8800</v>
      </c>
      <c r="I5804" s="20">
        <v>8813.9130434782601</v>
      </c>
      <c r="J5804" s="19">
        <v>9100</v>
      </c>
      <c r="K5804" s="1"/>
      <c r="L5804" s="183"/>
      <c r="M5804" s="44" t="e">
        <f>VLOOKUP(#REF!,'[1]PL3 Danh muc đầy đủ'!$E$9:$X$9281,20,0)</f>
        <v>#REF!</v>
      </c>
      <c r="N5804" s="44" t="e">
        <f>M5804-#REF!</f>
        <v>#REF!</v>
      </c>
    </row>
    <row r="5805" spans="1:14" ht="18" x14ac:dyDescent="0.3">
      <c r="A5805" s="43">
        <v>5795</v>
      </c>
      <c r="B5805" s="17" t="s">
        <v>14890</v>
      </c>
      <c r="C5805" s="18" t="s">
        <v>18134</v>
      </c>
      <c r="D5805" s="17" t="s">
        <v>14891</v>
      </c>
      <c r="E5805" s="18" t="s">
        <v>17074</v>
      </c>
      <c r="F5805" s="18" t="s">
        <v>17074</v>
      </c>
      <c r="G5805" s="17"/>
      <c r="H5805" s="21">
        <v>11200</v>
      </c>
      <c r="I5805" s="20">
        <v>11220.869565217392</v>
      </c>
      <c r="J5805" s="19">
        <v>11600</v>
      </c>
      <c r="K5805" s="1"/>
      <c r="L5805" s="183"/>
      <c r="M5805" s="44" t="e">
        <f>VLOOKUP(#REF!,'[1]PL3 Danh muc đầy đủ'!$E$9:$X$9281,20,0)</f>
        <v>#REF!</v>
      </c>
      <c r="N5805" s="44" t="e">
        <f>M5805-#REF!</f>
        <v>#REF!</v>
      </c>
    </row>
    <row r="5806" spans="1:14" ht="18" x14ac:dyDescent="0.3">
      <c r="A5806" s="43">
        <v>5796</v>
      </c>
      <c r="B5806" s="17" t="s">
        <v>14892</v>
      </c>
      <c r="C5806" s="18" t="s">
        <v>18134</v>
      </c>
      <c r="D5806" s="17" t="s">
        <v>14893</v>
      </c>
      <c r="E5806" s="18" t="s">
        <v>14894</v>
      </c>
      <c r="F5806" s="18" t="s">
        <v>14894</v>
      </c>
      <c r="G5806" s="17"/>
      <c r="H5806" s="21">
        <v>8800</v>
      </c>
      <c r="I5806" s="20">
        <v>8813.9130434782601</v>
      </c>
      <c r="J5806" s="19">
        <v>9100</v>
      </c>
      <c r="K5806" s="1"/>
      <c r="L5806" s="183"/>
      <c r="M5806" s="44" t="e">
        <f>VLOOKUP(#REF!,'[1]PL3 Danh muc đầy đủ'!$E$9:$X$9281,20,0)</f>
        <v>#REF!</v>
      </c>
      <c r="N5806" s="44" t="e">
        <f>M5806-#REF!</f>
        <v>#REF!</v>
      </c>
    </row>
    <row r="5807" spans="1:14" ht="90" x14ac:dyDescent="0.3">
      <c r="A5807" s="43">
        <v>5797</v>
      </c>
      <c r="B5807" s="17" t="s">
        <v>14895</v>
      </c>
      <c r="C5807" s="18" t="s">
        <v>18155</v>
      </c>
      <c r="D5807" s="17" t="s">
        <v>14896</v>
      </c>
      <c r="E5807" s="18" t="s">
        <v>14897</v>
      </c>
      <c r="F5807" s="18" t="s">
        <v>14897</v>
      </c>
      <c r="G5807" s="17"/>
      <c r="H5807" s="21">
        <v>58300</v>
      </c>
      <c r="I5807" s="20">
        <v>58307.826086956527</v>
      </c>
      <c r="J5807" s="19">
        <v>60600</v>
      </c>
      <c r="K5807" s="1"/>
      <c r="L5807" s="183"/>
      <c r="M5807" s="44" t="e">
        <f>VLOOKUP(#REF!,'[1]PL3 Danh muc đầy đủ'!$E$9:$X$9281,20,0)</f>
        <v>#REF!</v>
      </c>
      <c r="N5807" s="44" t="e">
        <f>M5807-#REF!</f>
        <v>#REF!</v>
      </c>
    </row>
    <row r="5808" spans="1:14" ht="108" x14ac:dyDescent="0.3">
      <c r="A5808" s="43">
        <v>5798</v>
      </c>
      <c r="B5808" s="17" t="s">
        <v>14898</v>
      </c>
      <c r="C5808" s="18" t="s">
        <v>18155</v>
      </c>
      <c r="D5808" s="17" t="s">
        <v>14899</v>
      </c>
      <c r="E5808" s="18" t="s">
        <v>17075</v>
      </c>
      <c r="F5808" s="18" t="s">
        <v>17075</v>
      </c>
      <c r="G5808" s="17"/>
      <c r="H5808" s="21">
        <v>95300</v>
      </c>
      <c r="I5808" s="20">
        <v>95377.391304347824</v>
      </c>
      <c r="J5808" s="19">
        <v>99100</v>
      </c>
      <c r="K5808" s="1"/>
      <c r="L5808" s="183"/>
      <c r="M5808" s="44" t="e">
        <f>VLOOKUP(#REF!,'[1]PL3 Danh muc đầy đủ'!$E$9:$X$9281,20,0)</f>
        <v>#REF!</v>
      </c>
      <c r="N5808" s="44" t="e">
        <f>M5808-#REF!</f>
        <v>#REF!</v>
      </c>
    </row>
    <row r="5809" spans="1:14" ht="36" x14ac:dyDescent="0.3">
      <c r="A5809" s="43">
        <v>5799</v>
      </c>
      <c r="B5809" s="17" t="s">
        <v>14900</v>
      </c>
      <c r="C5809" s="18" t="s">
        <v>18157</v>
      </c>
      <c r="D5809" s="17" t="s">
        <v>14901</v>
      </c>
      <c r="E5809" s="18" t="s">
        <v>14902</v>
      </c>
      <c r="F5809" s="18" t="s">
        <v>14902</v>
      </c>
      <c r="G5809" s="17"/>
      <c r="H5809" s="21">
        <v>71600</v>
      </c>
      <c r="I5809" s="20">
        <v>71685.21739130441</v>
      </c>
      <c r="J5809" s="19">
        <v>74500</v>
      </c>
      <c r="K5809" s="1"/>
      <c r="L5809" s="183"/>
      <c r="M5809" s="44" t="e">
        <f>VLOOKUP(#REF!,'[1]PL3 Danh muc đầy đủ'!$E$9:$X$9281,20,0)</f>
        <v>#REF!</v>
      </c>
      <c r="N5809" s="44" t="e">
        <f>M5809-#REF!</f>
        <v>#REF!</v>
      </c>
    </row>
    <row r="5810" spans="1:14" ht="18" x14ac:dyDescent="0.3">
      <c r="A5810" s="43">
        <v>5800</v>
      </c>
      <c r="B5810" s="17" t="s">
        <v>14903</v>
      </c>
      <c r="C5810" s="18" t="s">
        <v>18157</v>
      </c>
      <c r="D5810" s="17" t="s">
        <v>14904</v>
      </c>
      <c r="E5810" s="18" t="s">
        <v>14905</v>
      </c>
      <c r="F5810" s="18" t="s">
        <v>14905</v>
      </c>
      <c r="G5810" s="17"/>
      <c r="H5810" s="21">
        <v>116400</v>
      </c>
      <c r="I5810" s="20">
        <v>116452.17391304344</v>
      </c>
      <c r="J5810" s="19">
        <v>121100</v>
      </c>
      <c r="K5810" s="1"/>
      <c r="L5810" s="183"/>
      <c r="M5810" s="44" t="e">
        <f>VLOOKUP(#REF!,'[1]PL3 Danh muc đầy đủ'!$E$9:$X$9281,20,0)</f>
        <v>#REF!</v>
      </c>
      <c r="N5810" s="44" t="e">
        <f>M5810-#REF!</f>
        <v>#REF!</v>
      </c>
    </row>
    <row r="5811" spans="1:14" ht="18" x14ac:dyDescent="0.3">
      <c r="A5811" s="43">
        <v>5801</v>
      </c>
      <c r="B5811" s="17" t="s">
        <v>14906</v>
      </c>
      <c r="C5811" s="18" t="s">
        <v>18157</v>
      </c>
      <c r="D5811" s="17" t="s">
        <v>14907</v>
      </c>
      <c r="E5811" s="18" t="s">
        <v>14908</v>
      </c>
      <c r="F5811" s="18" t="s">
        <v>14908</v>
      </c>
      <c r="G5811" s="17"/>
      <c r="H5811" s="21">
        <v>110800</v>
      </c>
      <c r="I5811" s="20">
        <v>110841.73913043475</v>
      </c>
      <c r="J5811" s="19">
        <v>115200</v>
      </c>
      <c r="K5811" s="1"/>
      <c r="L5811" s="183"/>
      <c r="M5811" s="44" t="e">
        <f>VLOOKUP(#REF!,'[1]PL3 Danh muc đầy đủ'!$E$9:$X$9281,20,0)</f>
        <v>#REF!</v>
      </c>
      <c r="N5811" s="44" t="e">
        <f>M5811-#REF!</f>
        <v>#REF!</v>
      </c>
    </row>
    <row r="5812" spans="1:14" ht="18" x14ac:dyDescent="0.3">
      <c r="A5812" s="43">
        <v>5802</v>
      </c>
      <c r="B5812" s="17" t="s">
        <v>14909</v>
      </c>
      <c r="C5812" s="18" t="s">
        <v>18157</v>
      </c>
      <c r="D5812" s="17" t="s">
        <v>14910</v>
      </c>
      <c r="E5812" s="18" t="s">
        <v>14911</v>
      </c>
      <c r="F5812" s="18" t="s">
        <v>14911</v>
      </c>
      <c r="G5812" s="17"/>
      <c r="H5812" s="21">
        <v>123400</v>
      </c>
      <c r="I5812" s="20">
        <v>123486.95652173916</v>
      </c>
      <c r="J5812" s="19">
        <v>128400</v>
      </c>
      <c r="K5812" s="1"/>
      <c r="L5812" s="183"/>
      <c r="M5812" s="44" t="e">
        <f>VLOOKUP(#REF!,'[1]PL3 Danh muc đầy đủ'!$E$9:$X$9281,20,0)</f>
        <v>#REF!</v>
      </c>
      <c r="N5812" s="44" t="e">
        <f>M5812-#REF!</f>
        <v>#REF!</v>
      </c>
    </row>
    <row r="5813" spans="1:14" ht="18" x14ac:dyDescent="0.3">
      <c r="A5813" s="43">
        <v>5803</v>
      </c>
      <c r="B5813" s="17" t="s">
        <v>14912</v>
      </c>
      <c r="C5813" s="18" t="s">
        <v>18157</v>
      </c>
      <c r="D5813" s="17" t="s">
        <v>14913</v>
      </c>
      <c r="E5813" s="18" t="s">
        <v>14914</v>
      </c>
      <c r="F5813" s="18" t="s">
        <v>14914</v>
      </c>
      <c r="G5813" s="17"/>
      <c r="H5813" s="21">
        <v>123400</v>
      </c>
      <c r="I5813" s="20">
        <v>123486.95652173916</v>
      </c>
      <c r="J5813" s="19">
        <v>128400</v>
      </c>
      <c r="K5813" s="1"/>
      <c r="L5813" s="183"/>
      <c r="M5813" s="44" t="e">
        <f>VLOOKUP(#REF!,'[1]PL3 Danh muc đầy đủ'!$E$9:$X$9281,20,0)</f>
        <v>#REF!</v>
      </c>
      <c r="N5813" s="44" t="e">
        <f>M5813-#REF!</f>
        <v>#REF!</v>
      </c>
    </row>
    <row r="5814" spans="1:14" ht="18" x14ac:dyDescent="0.3">
      <c r="A5814" s="43">
        <v>5804</v>
      </c>
      <c r="B5814" s="17" t="s">
        <v>14915</v>
      </c>
      <c r="C5814" s="18" t="s">
        <v>18157</v>
      </c>
      <c r="D5814" s="17" t="s">
        <v>14916</v>
      </c>
      <c r="E5814" s="18" t="s">
        <v>14917</v>
      </c>
      <c r="F5814" s="18" t="s">
        <v>14917</v>
      </c>
      <c r="G5814" s="17"/>
      <c r="H5814" s="21">
        <v>104400</v>
      </c>
      <c r="I5814" s="20">
        <v>104417.39130434787</v>
      </c>
      <c r="J5814" s="19">
        <v>108500</v>
      </c>
      <c r="K5814" s="1"/>
      <c r="L5814" s="183"/>
      <c r="M5814" s="44" t="e">
        <f>VLOOKUP(#REF!,'[1]PL3 Danh muc đầy đủ'!$E$9:$X$9281,20,0)</f>
        <v>#REF!</v>
      </c>
      <c r="N5814" s="44" t="e">
        <f>M5814-#REF!</f>
        <v>#REF!</v>
      </c>
    </row>
    <row r="5815" spans="1:14" ht="18" x14ac:dyDescent="0.3">
      <c r="A5815" s="43">
        <v>5805</v>
      </c>
      <c r="B5815" s="17" t="s">
        <v>14918</v>
      </c>
      <c r="C5815" s="18" t="s">
        <v>18157</v>
      </c>
      <c r="D5815" s="17" t="s">
        <v>14919</v>
      </c>
      <c r="E5815" s="18" t="s">
        <v>14920</v>
      </c>
      <c r="F5815" s="18" t="s">
        <v>14920</v>
      </c>
      <c r="G5815" s="17"/>
      <c r="H5815" s="21">
        <v>104400</v>
      </c>
      <c r="I5815" s="20">
        <v>104417.39130434787</v>
      </c>
      <c r="J5815" s="19">
        <v>108500</v>
      </c>
      <c r="K5815" s="1"/>
      <c r="L5815" s="183"/>
      <c r="M5815" s="44" t="e">
        <f>VLOOKUP(#REF!,'[1]PL3 Danh muc đầy đủ'!$E$9:$X$9281,20,0)</f>
        <v>#REF!</v>
      </c>
      <c r="N5815" s="44" t="e">
        <f>M5815-#REF!</f>
        <v>#REF!</v>
      </c>
    </row>
    <row r="5816" spans="1:14" ht="18" x14ac:dyDescent="0.3">
      <c r="A5816" s="43">
        <v>5806</v>
      </c>
      <c r="B5816" s="17" t="s">
        <v>14921</v>
      </c>
      <c r="C5816" s="18" t="s">
        <v>18157</v>
      </c>
      <c r="D5816" s="17" t="s">
        <v>14922</v>
      </c>
      <c r="E5816" s="18" t="s">
        <v>14923</v>
      </c>
      <c r="F5816" s="18" t="s">
        <v>14923</v>
      </c>
      <c r="G5816" s="17"/>
      <c r="H5816" s="21">
        <v>58600</v>
      </c>
      <c r="I5816" s="20">
        <v>58633.043478260828</v>
      </c>
      <c r="J5816" s="19">
        <v>60900</v>
      </c>
      <c r="K5816" s="1"/>
      <c r="L5816" s="183"/>
      <c r="M5816" s="44" t="e">
        <f>VLOOKUP(#REF!,'[1]PL3 Danh muc đầy đủ'!$E$9:$X$9281,20,0)</f>
        <v>#REF!</v>
      </c>
      <c r="N5816" s="44" t="e">
        <f>M5816-#REF!</f>
        <v>#REF!</v>
      </c>
    </row>
    <row r="5817" spans="1:14" ht="18" x14ac:dyDescent="0.3">
      <c r="A5817" s="43">
        <v>5807</v>
      </c>
      <c r="B5817" s="17" t="s">
        <v>14924</v>
      </c>
      <c r="C5817" s="18" t="s">
        <v>18157</v>
      </c>
      <c r="D5817" s="17" t="s">
        <v>14925</v>
      </c>
      <c r="E5817" s="18" t="s">
        <v>14926</v>
      </c>
      <c r="F5817" s="18" t="s">
        <v>14926</v>
      </c>
      <c r="G5817" s="17"/>
      <c r="H5817" s="21">
        <v>116400</v>
      </c>
      <c r="I5817" s="20">
        <v>116452.17391304344</v>
      </c>
      <c r="J5817" s="19">
        <v>121100</v>
      </c>
      <c r="K5817" s="1"/>
      <c r="L5817" s="183"/>
      <c r="M5817" s="44" t="e">
        <f>VLOOKUP(#REF!,'[1]PL3 Danh muc đầy đủ'!$E$9:$X$9281,20,0)</f>
        <v>#REF!</v>
      </c>
      <c r="N5817" s="44" t="e">
        <f>M5817-#REF!</f>
        <v>#REF!</v>
      </c>
    </row>
    <row r="5818" spans="1:14" ht="18" x14ac:dyDescent="0.3">
      <c r="A5818" s="43">
        <v>5808</v>
      </c>
      <c r="B5818" s="17" t="s">
        <v>14927</v>
      </c>
      <c r="C5818" s="18" t="s">
        <v>18157</v>
      </c>
      <c r="D5818" s="17" t="s">
        <v>14928</v>
      </c>
      <c r="E5818" s="18" t="s">
        <v>14929</v>
      </c>
      <c r="F5818" s="18" t="s">
        <v>14929</v>
      </c>
      <c r="G5818" s="17"/>
      <c r="H5818" s="21">
        <v>116400</v>
      </c>
      <c r="I5818" s="20">
        <v>116452.17391304344</v>
      </c>
      <c r="J5818" s="19">
        <v>121100</v>
      </c>
      <c r="K5818" s="1"/>
      <c r="L5818" s="183"/>
      <c r="M5818" s="44" t="e">
        <f>VLOOKUP(#REF!,'[1]PL3 Danh muc đầy đủ'!$E$9:$X$9281,20,0)</f>
        <v>#REF!</v>
      </c>
      <c r="N5818" s="44" t="e">
        <f>M5818-#REF!</f>
        <v>#REF!</v>
      </c>
    </row>
    <row r="5819" spans="1:14" ht="18" x14ac:dyDescent="0.3">
      <c r="A5819" s="43">
        <v>5809</v>
      </c>
      <c r="B5819" s="17" t="s">
        <v>14930</v>
      </c>
      <c r="C5819" s="18" t="s">
        <v>18157</v>
      </c>
      <c r="D5819" s="17" t="s">
        <v>14931</v>
      </c>
      <c r="E5819" s="18" t="s">
        <v>14932</v>
      </c>
      <c r="F5819" s="18" t="s">
        <v>14932</v>
      </c>
      <c r="G5819" s="17"/>
      <c r="H5819" s="21">
        <v>78300</v>
      </c>
      <c r="I5819" s="20">
        <v>78313.043478260835</v>
      </c>
      <c r="J5819" s="19">
        <v>81400</v>
      </c>
      <c r="K5819" s="1"/>
      <c r="L5819" s="183"/>
      <c r="M5819" s="44" t="e">
        <f>VLOOKUP(#REF!,'[1]PL3 Danh muc đầy đủ'!$E$9:$X$9281,20,0)</f>
        <v>#REF!</v>
      </c>
      <c r="N5819" s="44" t="e">
        <f>M5819-#REF!</f>
        <v>#REF!</v>
      </c>
    </row>
    <row r="5820" spans="1:14" ht="18" x14ac:dyDescent="0.3">
      <c r="A5820" s="43">
        <v>5810</v>
      </c>
      <c r="B5820" s="17" t="s">
        <v>14933</v>
      </c>
      <c r="C5820" s="18" t="s">
        <v>18157</v>
      </c>
      <c r="D5820" s="17" t="s">
        <v>14934</v>
      </c>
      <c r="E5820" s="18" t="s">
        <v>14935</v>
      </c>
      <c r="F5820" s="18" t="s">
        <v>14935</v>
      </c>
      <c r="G5820" s="17"/>
      <c r="H5820" s="21">
        <v>78300</v>
      </c>
      <c r="I5820" s="20">
        <v>78313.043478260835</v>
      </c>
      <c r="J5820" s="19">
        <v>81400</v>
      </c>
      <c r="K5820" s="1"/>
      <c r="L5820" s="183"/>
      <c r="M5820" s="44" t="e">
        <f>VLOOKUP(#REF!,'[1]PL3 Danh muc đầy đủ'!$E$9:$X$9281,20,0)</f>
        <v>#REF!</v>
      </c>
      <c r="N5820" s="44" t="e">
        <f>M5820-#REF!</f>
        <v>#REF!</v>
      </c>
    </row>
    <row r="5821" spans="1:14" ht="18" x14ac:dyDescent="0.3">
      <c r="A5821" s="43">
        <v>5811</v>
      </c>
      <c r="B5821" s="17" t="s">
        <v>14936</v>
      </c>
      <c r="C5821" s="18" t="s">
        <v>18157</v>
      </c>
      <c r="D5821" s="17" t="s">
        <v>14937</v>
      </c>
      <c r="E5821" s="18" t="s">
        <v>14938</v>
      </c>
      <c r="F5821" s="18" t="s">
        <v>14938</v>
      </c>
      <c r="G5821" s="17"/>
      <c r="H5821" s="21">
        <v>126400</v>
      </c>
      <c r="I5821" s="20">
        <v>126486.95652173916</v>
      </c>
      <c r="J5821" s="19">
        <v>131500</v>
      </c>
      <c r="K5821" s="1"/>
      <c r="L5821" s="183"/>
      <c r="M5821" s="44" t="e">
        <f>VLOOKUP(#REF!,'[1]PL3 Danh muc đầy đủ'!$E$9:$X$9281,20,0)</f>
        <v>#REF!</v>
      </c>
      <c r="N5821" s="44" t="e">
        <f>M5821-#REF!</f>
        <v>#REF!</v>
      </c>
    </row>
    <row r="5822" spans="1:14" ht="18" x14ac:dyDescent="0.3">
      <c r="A5822" s="43">
        <v>5812</v>
      </c>
      <c r="B5822" s="17" t="s">
        <v>14939</v>
      </c>
      <c r="C5822" s="18" t="s">
        <v>18157</v>
      </c>
      <c r="D5822" s="17" t="s">
        <v>14940</v>
      </c>
      <c r="E5822" s="18" t="s">
        <v>14941</v>
      </c>
      <c r="F5822" s="18" t="s">
        <v>14941</v>
      </c>
      <c r="G5822" s="17"/>
      <c r="H5822" s="21">
        <v>78300</v>
      </c>
      <c r="I5822" s="20">
        <v>78313.043478260835</v>
      </c>
      <c r="J5822" s="19">
        <v>81400</v>
      </c>
      <c r="K5822" s="1"/>
      <c r="L5822" s="183"/>
      <c r="M5822" s="44" t="e">
        <f>VLOOKUP(#REF!,'[1]PL3 Danh muc đầy đủ'!$E$9:$X$9281,20,0)</f>
        <v>#REF!</v>
      </c>
      <c r="N5822" s="44" t="e">
        <f>M5822-#REF!</f>
        <v>#REF!</v>
      </c>
    </row>
    <row r="5823" spans="1:14" ht="18" x14ac:dyDescent="0.3">
      <c r="A5823" s="43">
        <v>5813</v>
      </c>
      <c r="B5823" s="17" t="s">
        <v>14942</v>
      </c>
      <c r="C5823" s="18" t="s">
        <v>18157</v>
      </c>
      <c r="D5823" s="17" t="s">
        <v>14943</v>
      </c>
      <c r="E5823" s="18" t="s">
        <v>14944</v>
      </c>
      <c r="F5823" s="18" t="s">
        <v>14944</v>
      </c>
      <c r="G5823" s="17"/>
      <c r="H5823" s="21">
        <v>58600</v>
      </c>
      <c r="I5823" s="20">
        <v>58633.043478260828</v>
      </c>
      <c r="J5823" s="19">
        <v>60900</v>
      </c>
      <c r="K5823" s="1"/>
      <c r="L5823" s="183"/>
      <c r="M5823" s="44" t="e">
        <f>VLOOKUP(#REF!,'[1]PL3 Danh muc đầy đủ'!$E$9:$X$9281,20,0)</f>
        <v>#REF!</v>
      </c>
      <c r="N5823" s="44" t="e">
        <f>M5823-#REF!</f>
        <v>#REF!</v>
      </c>
    </row>
    <row r="5824" spans="1:14" ht="18" x14ac:dyDescent="0.3">
      <c r="A5824" s="43">
        <v>5814</v>
      </c>
      <c r="B5824" s="17" t="s">
        <v>14945</v>
      </c>
      <c r="C5824" s="18" t="s">
        <v>18157</v>
      </c>
      <c r="D5824" s="17" t="s">
        <v>14946</v>
      </c>
      <c r="E5824" s="18" t="s">
        <v>14947</v>
      </c>
      <c r="F5824" s="18" t="s">
        <v>14947</v>
      </c>
      <c r="G5824" s="17"/>
      <c r="H5824" s="21">
        <v>130500</v>
      </c>
      <c r="I5824" s="20">
        <v>130521.73913043475</v>
      </c>
      <c r="J5824" s="19">
        <v>135700</v>
      </c>
      <c r="K5824" s="1"/>
      <c r="L5824" s="183"/>
      <c r="M5824" s="44" t="e">
        <f>VLOOKUP(#REF!,'[1]PL3 Danh muc đầy đủ'!$E$9:$X$9281,20,0)</f>
        <v>#REF!</v>
      </c>
      <c r="N5824" s="44" t="e">
        <f>M5824-#REF!</f>
        <v>#REF!</v>
      </c>
    </row>
    <row r="5825" spans="1:14" ht="18" x14ac:dyDescent="0.3">
      <c r="A5825" s="43">
        <v>5815</v>
      </c>
      <c r="B5825" s="17" t="s">
        <v>14948</v>
      </c>
      <c r="C5825" s="18" t="s">
        <v>18157</v>
      </c>
      <c r="D5825" s="17" t="s">
        <v>14949</v>
      </c>
      <c r="E5825" s="18" t="s">
        <v>14950</v>
      </c>
      <c r="F5825" s="18" t="s">
        <v>14950</v>
      </c>
      <c r="G5825" s="17"/>
      <c r="H5825" s="21">
        <v>130500</v>
      </c>
      <c r="I5825" s="20">
        <v>130521.73913043475</v>
      </c>
      <c r="J5825" s="19">
        <v>135700</v>
      </c>
      <c r="K5825" s="1"/>
      <c r="L5825" s="183"/>
      <c r="M5825" s="44" t="e">
        <f>VLOOKUP(#REF!,'[1]PL3 Danh muc đầy đủ'!$E$9:$X$9281,20,0)</f>
        <v>#REF!</v>
      </c>
      <c r="N5825" s="44" t="e">
        <f>M5825-#REF!</f>
        <v>#REF!</v>
      </c>
    </row>
    <row r="5826" spans="1:14" ht="18" x14ac:dyDescent="0.3">
      <c r="A5826" s="43">
        <v>5816</v>
      </c>
      <c r="B5826" s="17" t="s">
        <v>14951</v>
      </c>
      <c r="C5826" s="18" t="s">
        <v>18157</v>
      </c>
      <c r="D5826" s="17" t="s">
        <v>14952</v>
      </c>
      <c r="E5826" s="18" t="s">
        <v>14953</v>
      </c>
      <c r="F5826" s="18" t="s">
        <v>14953</v>
      </c>
      <c r="G5826" s="17"/>
      <c r="H5826" s="21">
        <v>45500</v>
      </c>
      <c r="I5826" s="20">
        <v>45580.869565217392</v>
      </c>
      <c r="J5826" s="19">
        <v>47400</v>
      </c>
      <c r="K5826" s="1"/>
      <c r="L5826" s="183"/>
      <c r="M5826" s="44" t="e">
        <f>VLOOKUP(#REF!,'[1]PL3 Danh muc đầy đủ'!$E$9:$X$9281,20,0)</f>
        <v>#REF!</v>
      </c>
      <c r="N5826" s="44" t="e">
        <f>M5826-#REF!</f>
        <v>#REF!</v>
      </c>
    </row>
    <row r="5827" spans="1:14" ht="18" x14ac:dyDescent="0.3">
      <c r="A5827" s="43">
        <v>5817</v>
      </c>
      <c r="B5827" s="17" t="s">
        <v>14954</v>
      </c>
      <c r="C5827" s="18" t="s">
        <v>18157</v>
      </c>
      <c r="D5827" s="17" t="s">
        <v>14955</v>
      </c>
      <c r="E5827" s="18" t="s">
        <v>14956</v>
      </c>
      <c r="F5827" s="18" t="s">
        <v>14956</v>
      </c>
      <c r="G5827" s="17"/>
      <c r="H5827" s="21">
        <v>495700</v>
      </c>
      <c r="I5827" s="20">
        <v>495739.13043478259</v>
      </c>
      <c r="J5827" s="19">
        <v>515500</v>
      </c>
      <c r="K5827" s="1"/>
      <c r="L5827" s="183"/>
      <c r="M5827" s="44" t="e">
        <f>VLOOKUP(#REF!,'[1]PL3 Danh muc đầy đủ'!$E$9:$X$9281,20,0)</f>
        <v>#REF!</v>
      </c>
      <c r="N5827" s="44" t="e">
        <f>M5827-#REF!</f>
        <v>#REF!</v>
      </c>
    </row>
    <row r="5828" spans="1:14" ht="36" x14ac:dyDescent="0.3">
      <c r="A5828" s="43">
        <v>5818</v>
      </c>
      <c r="B5828" s="17" t="s">
        <v>14957</v>
      </c>
      <c r="C5828" s="18" t="s">
        <v>18157</v>
      </c>
      <c r="D5828" s="17" t="s">
        <v>14958</v>
      </c>
      <c r="E5828" s="18" t="s">
        <v>14959</v>
      </c>
      <c r="F5828" s="18" t="s">
        <v>14959</v>
      </c>
      <c r="G5828" s="17"/>
      <c r="H5828" s="21">
        <v>194700</v>
      </c>
      <c r="I5828" s="20">
        <v>194765.21739130426</v>
      </c>
      <c r="J5828" s="19">
        <v>202500</v>
      </c>
      <c r="K5828" s="1"/>
      <c r="L5828" s="183"/>
      <c r="M5828" s="44" t="e">
        <f>VLOOKUP(#REF!,'[1]PL3 Danh muc đầy đủ'!$E$9:$X$9281,20,0)</f>
        <v>#REF!</v>
      </c>
      <c r="N5828" s="44" t="e">
        <f>M5828-#REF!</f>
        <v>#REF!</v>
      </c>
    </row>
    <row r="5829" spans="1:14" ht="18" x14ac:dyDescent="0.3">
      <c r="A5829" s="43">
        <v>5819</v>
      </c>
      <c r="B5829" s="17" t="s">
        <v>14960</v>
      </c>
      <c r="C5829" s="18" t="s">
        <v>18157</v>
      </c>
      <c r="D5829" s="17" t="s">
        <v>14961</v>
      </c>
      <c r="E5829" s="18" t="s">
        <v>14962</v>
      </c>
      <c r="F5829" s="18" t="s">
        <v>14962</v>
      </c>
      <c r="G5829" s="17"/>
      <c r="H5829" s="21">
        <v>194700</v>
      </c>
      <c r="I5829" s="20">
        <v>194765.21739130426</v>
      </c>
      <c r="J5829" s="19">
        <v>202500</v>
      </c>
      <c r="K5829" s="1"/>
      <c r="L5829" s="183"/>
      <c r="M5829" s="44" t="e">
        <f>VLOOKUP(#REF!,'[1]PL3 Danh muc đầy đủ'!$E$9:$X$9281,20,0)</f>
        <v>#REF!</v>
      </c>
      <c r="N5829" s="44" t="e">
        <f>M5829-#REF!</f>
        <v>#REF!</v>
      </c>
    </row>
    <row r="5830" spans="1:14" ht="18" x14ac:dyDescent="0.3">
      <c r="A5830" s="43">
        <v>5820</v>
      </c>
      <c r="B5830" s="17" t="s">
        <v>14963</v>
      </c>
      <c r="C5830" s="18" t="s">
        <v>18157</v>
      </c>
      <c r="D5830" s="17" t="s">
        <v>14964</v>
      </c>
      <c r="E5830" s="18" t="s">
        <v>14965</v>
      </c>
      <c r="F5830" s="18" t="s">
        <v>14965</v>
      </c>
      <c r="G5830" s="17"/>
      <c r="H5830" s="21">
        <v>78300</v>
      </c>
      <c r="I5830" s="20">
        <v>78313.043478260835</v>
      </c>
      <c r="J5830" s="19">
        <v>81400</v>
      </c>
      <c r="K5830" s="1"/>
      <c r="L5830" s="183"/>
      <c r="M5830" s="44" t="e">
        <f>VLOOKUP(#REF!,'[1]PL3 Danh muc đầy đủ'!$E$9:$X$9281,20,0)</f>
        <v>#REF!</v>
      </c>
      <c r="N5830" s="44" t="e">
        <f>M5830-#REF!</f>
        <v>#REF!</v>
      </c>
    </row>
    <row r="5831" spans="1:14" ht="36" x14ac:dyDescent="0.3">
      <c r="A5831" s="43">
        <v>5821</v>
      </c>
      <c r="B5831" s="17" t="s">
        <v>14967</v>
      </c>
      <c r="C5831" s="18" t="s">
        <v>18157</v>
      </c>
      <c r="D5831" s="17" t="s">
        <v>14968</v>
      </c>
      <c r="E5831" s="18" t="s">
        <v>14966</v>
      </c>
      <c r="F5831" s="18" t="s">
        <v>14966</v>
      </c>
      <c r="G5831" s="17"/>
      <c r="H5831" s="21">
        <v>851700</v>
      </c>
      <c r="I5831" s="20">
        <v>851739.13043478259</v>
      </c>
      <c r="J5831" s="19">
        <v>885800</v>
      </c>
      <c r="K5831" s="1"/>
      <c r="L5831" s="183"/>
      <c r="M5831" s="44" t="e">
        <f>VLOOKUP(#REF!,'[1]PL3 Danh muc đầy đủ'!$E$9:$X$9281,20,0)</f>
        <v>#REF!</v>
      </c>
      <c r="N5831" s="44" t="e">
        <f>M5831-#REF!</f>
        <v>#REF!</v>
      </c>
    </row>
    <row r="5832" spans="1:14" ht="36" x14ac:dyDescent="0.3">
      <c r="A5832" s="43">
        <v>5822</v>
      </c>
      <c r="B5832" s="17" t="s">
        <v>14969</v>
      </c>
      <c r="C5832" s="18" t="s">
        <v>18157</v>
      </c>
      <c r="D5832" s="17" t="s">
        <v>14970</v>
      </c>
      <c r="E5832" s="18" t="s">
        <v>14971</v>
      </c>
      <c r="F5832" s="18" t="s">
        <v>14971</v>
      </c>
      <c r="G5832" s="17"/>
      <c r="H5832" s="21">
        <v>1861700</v>
      </c>
      <c r="I5832" s="20">
        <v>1861739.1304347827</v>
      </c>
      <c r="J5832" s="19">
        <v>1936200</v>
      </c>
      <c r="K5832" s="1"/>
      <c r="L5832" s="183"/>
      <c r="M5832" s="44" t="e">
        <f>VLOOKUP(#REF!,'[1]PL3 Danh muc đầy đủ'!$E$9:$X$9281,20,0)</f>
        <v>#REF!</v>
      </c>
      <c r="N5832" s="44" t="e">
        <f>M5832-#REF!</f>
        <v>#REF!</v>
      </c>
    </row>
    <row r="5833" spans="1:14" ht="18" x14ac:dyDescent="0.3">
      <c r="A5833" s="43">
        <v>5823</v>
      </c>
      <c r="B5833" s="17" t="s">
        <v>14972</v>
      </c>
      <c r="C5833" s="18" t="s">
        <v>18157</v>
      </c>
      <c r="D5833" s="17" t="s">
        <v>14973</v>
      </c>
      <c r="E5833" s="18" t="s">
        <v>14974</v>
      </c>
      <c r="F5833" s="18" t="s">
        <v>14974</v>
      </c>
      <c r="G5833" s="17"/>
      <c r="H5833" s="21">
        <v>123400</v>
      </c>
      <c r="I5833" s="20">
        <v>123486.95652173916</v>
      </c>
      <c r="J5833" s="19">
        <v>128400</v>
      </c>
      <c r="K5833" s="1"/>
      <c r="L5833" s="183"/>
      <c r="M5833" s="44" t="e">
        <f>VLOOKUP(#REF!,'[1]PL3 Danh muc đầy đủ'!$E$9:$X$9281,20,0)</f>
        <v>#REF!</v>
      </c>
      <c r="N5833" s="44" t="e">
        <f>M5833-#REF!</f>
        <v>#REF!</v>
      </c>
    </row>
    <row r="5834" spans="1:14" ht="18" x14ac:dyDescent="0.3">
      <c r="A5834" s="43">
        <v>5824</v>
      </c>
      <c r="B5834" s="17" t="s">
        <v>14975</v>
      </c>
      <c r="C5834" s="18" t="s">
        <v>18157</v>
      </c>
      <c r="D5834" s="17" t="s">
        <v>14976</v>
      </c>
      <c r="E5834" s="18" t="s">
        <v>14977</v>
      </c>
      <c r="F5834" s="18" t="s">
        <v>14977</v>
      </c>
      <c r="G5834" s="17"/>
      <c r="H5834" s="21">
        <v>142500</v>
      </c>
      <c r="I5834" s="20">
        <v>142556.52173913049</v>
      </c>
      <c r="J5834" s="19">
        <v>148200</v>
      </c>
      <c r="K5834" s="1"/>
      <c r="L5834" s="183"/>
      <c r="M5834" s="44" t="e">
        <f>VLOOKUP(#REF!,'[1]PL3 Danh muc đầy đủ'!$E$9:$X$9281,20,0)</f>
        <v>#REF!</v>
      </c>
      <c r="N5834" s="44" t="e">
        <f>M5834-#REF!</f>
        <v>#REF!</v>
      </c>
    </row>
    <row r="5835" spans="1:14" ht="18" x14ac:dyDescent="0.3">
      <c r="A5835" s="43">
        <v>5825</v>
      </c>
      <c r="B5835" s="17" t="s">
        <v>14978</v>
      </c>
      <c r="C5835" s="18" t="s">
        <v>18157</v>
      </c>
      <c r="D5835" s="17" t="s">
        <v>14979</v>
      </c>
      <c r="E5835" s="18" t="s">
        <v>14980</v>
      </c>
      <c r="F5835" s="18" t="s">
        <v>14980</v>
      </c>
      <c r="G5835" s="17"/>
      <c r="H5835" s="21">
        <v>771700</v>
      </c>
      <c r="I5835" s="20">
        <v>771739.13043478259</v>
      </c>
      <c r="J5835" s="19">
        <v>802600</v>
      </c>
      <c r="K5835" s="1"/>
      <c r="L5835" s="183"/>
      <c r="M5835" s="44" t="e">
        <f>VLOOKUP(#REF!,'[1]PL3 Danh muc đầy đủ'!$E$9:$X$9281,20,0)</f>
        <v>#REF!</v>
      </c>
      <c r="N5835" s="44" t="e">
        <f>M5835-#REF!</f>
        <v>#REF!</v>
      </c>
    </row>
    <row r="5836" spans="1:14" ht="18" x14ac:dyDescent="0.3">
      <c r="A5836" s="43">
        <v>5826</v>
      </c>
      <c r="B5836" s="17" t="s">
        <v>14981</v>
      </c>
      <c r="C5836" s="18" t="s">
        <v>18157</v>
      </c>
      <c r="D5836" s="17" t="s">
        <v>14982</v>
      </c>
      <c r="E5836" s="18" t="s">
        <v>14983</v>
      </c>
      <c r="F5836" s="18" t="s">
        <v>14983</v>
      </c>
      <c r="G5836" s="17"/>
      <c r="H5836" s="21">
        <v>123400</v>
      </c>
      <c r="I5836" s="20">
        <v>123486.95652173916</v>
      </c>
      <c r="J5836" s="19">
        <v>128400</v>
      </c>
      <c r="K5836" s="1"/>
      <c r="L5836" s="183"/>
      <c r="M5836" s="44" t="e">
        <f>VLOOKUP(#REF!,'[1]PL3 Danh muc đầy đủ'!$E$9:$X$9281,20,0)</f>
        <v>#REF!</v>
      </c>
      <c r="N5836" s="44" t="e">
        <f>M5836-#REF!</f>
        <v>#REF!</v>
      </c>
    </row>
    <row r="5837" spans="1:14" ht="36" x14ac:dyDescent="0.3">
      <c r="A5837" s="43">
        <v>5827</v>
      </c>
      <c r="B5837" s="17" t="s">
        <v>14984</v>
      </c>
      <c r="C5837" s="18" t="s">
        <v>18157</v>
      </c>
      <c r="D5837" s="17" t="s">
        <v>14985</v>
      </c>
      <c r="E5837" s="18" t="s">
        <v>14986</v>
      </c>
      <c r="F5837" s="18" t="s">
        <v>14986</v>
      </c>
      <c r="G5837" s="17"/>
      <c r="H5837" s="21">
        <v>168600</v>
      </c>
      <c r="I5837" s="20">
        <v>168660.86956521738</v>
      </c>
      <c r="J5837" s="19">
        <v>175400</v>
      </c>
      <c r="K5837" s="1"/>
      <c r="L5837" s="183"/>
      <c r="M5837" s="44" t="e">
        <f>VLOOKUP(#REF!,'[1]PL3 Danh muc đầy đủ'!$E$9:$X$9281,20,0)</f>
        <v>#REF!</v>
      </c>
      <c r="N5837" s="44" t="e">
        <f>M5837-#REF!</f>
        <v>#REF!</v>
      </c>
    </row>
    <row r="5838" spans="1:14" ht="36" x14ac:dyDescent="0.3">
      <c r="A5838" s="43">
        <v>5828</v>
      </c>
      <c r="B5838" s="17" t="s">
        <v>14987</v>
      </c>
      <c r="C5838" s="18" t="s">
        <v>18157</v>
      </c>
      <c r="D5838" s="17" t="s">
        <v>14988</v>
      </c>
      <c r="E5838" s="18" t="s">
        <v>14989</v>
      </c>
      <c r="F5838" s="18" t="s">
        <v>14989</v>
      </c>
      <c r="G5838" s="17"/>
      <c r="H5838" s="21">
        <v>168600</v>
      </c>
      <c r="I5838" s="20">
        <v>168660.86956521738</v>
      </c>
      <c r="J5838" s="19">
        <v>175400</v>
      </c>
      <c r="K5838" s="1"/>
      <c r="L5838" s="183"/>
      <c r="M5838" s="44" t="e">
        <f>VLOOKUP(#REF!,'[1]PL3 Danh muc đầy đủ'!$E$9:$X$9281,20,0)</f>
        <v>#REF!</v>
      </c>
      <c r="N5838" s="44" t="e">
        <f>M5838-#REF!</f>
        <v>#REF!</v>
      </c>
    </row>
    <row r="5839" spans="1:14" ht="36" x14ac:dyDescent="0.3">
      <c r="A5839" s="43">
        <v>5829</v>
      </c>
      <c r="B5839" s="17" t="s">
        <v>14990</v>
      </c>
      <c r="C5839" s="18" t="s">
        <v>18157</v>
      </c>
      <c r="D5839" s="17" t="s">
        <v>14991</v>
      </c>
      <c r="E5839" s="18" t="s">
        <v>14992</v>
      </c>
      <c r="F5839" s="18" t="s">
        <v>14992</v>
      </c>
      <c r="G5839" s="17"/>
      <c r="H5839" s="21">
        <v>168600</v>
      </c>
      <c r="I5839" s="20">
        <v>168660.86956521738</v>
      </c>
      <c r="J5839" s="19">
        <v>175400</v>
      </c>
      <c r="K5839" s="1"/>
      <c r="L5839" s="183"/>
      <c r="M5839" s="44" t="e">
        <f>VLOOKUP(#REF!,'[1]PL3 Danh muc đầy đủ'!$E$9:$X$9281,20,0)</f>
        <v>#REF!</v>
      </c>
      <c r="N5839" s="44" t="e">
        <f>M5839-#REF!</f>
        <v>#REF!</v>
      </c>
    </row>
    <row r="5840" spans="1:14" ht="18" x14ac:dyDescent="0.3">
      <c r="A5840" s="43">
        <v>5830</v>
      </c>
      <c r="B5840" s="17" t="s">
        <v>14993</v>
      </c>
      <c r="C5840" s="18" t="s">
        <v>18157</v>
      </c>
      <c r="D5840" s="17" t="s">
        <v>14994</v>
      </c>
      <c r="E5840" s="18" t="s">
        <v>14995</v>
      </c>
      <c r="F5840" s="18" t="s">
        <v>14995</v>
      </c>
      <c r="G5840" s="17"/>
      <c r="H5840" s="21">
        <v>142500</v>
      </c>
      <c r="I5840" s="20">
        <v>142556.52173913049</v>
      </c>
      <c r="J5840" s="19">
        <v>148200</v>
      </c>
      <c r="K5840" s="1"/>
      <c r="L5840" s="183"/>
      <c r="M5840" s="44" t="e">
        <f>VLOOKUP(#REF!,'[1]PL3 Danh muc đầy đủ'!$E$9:$X$9281,20,0)</f>
        <v>#REF!</v>
      </c>
      <c r="N5840" s="44" t="e">
        <f>M5840-#REF!</f>
        <v>#REF!</v>
      </c>
    </row>
    <row r="5841" spans="1:14" ht="36" x14ac:dyDescent="0.3">
      <c r="A5841" s="43">
        <v>5831</v>
      </c>
      <c r="B5841" s="17" t="s">
        <v>14996</v>
      </c>
      <c r="C5841" s="18" t="s">
        <v>18157</v>
      </c>
      <c r="D5841" s="17" t="s">
        <v>14997</v>
      </c>
      <c r="E5841" s="18" t="s">
        <v>14998</v>
      </c>
      <c r="F5841" s="18" t="s">
        <v>14998</v>
      </c>
      <c r="G5841" s="17"/>
      <c r="H5841" s="21">
        <v>142500</v>
      </c>
      <c r="I5841" s="20">
        <v>142556.52173913049</v>
      </c>
      <c r="J5841" s="19">
        <v>148200</v>
      </c>
      <c r="K5841" s="1"/>
      <c r="L5841" s="183"/>
      <c r="M5841" s="44" t="e">
        <f>VLOOKUP(#REF!,'[1]PL3 Danh muc đầy đủ'!$E$9:$X$9281,20,0)</f>
        <v>#REF!</v>
      </c>
      <c r="N5841" s="44" t="e">
        <f>M5841-#REF!</f>
        <v>#REF!</v>
      </c>
    </row>
    <row r="5842" spans="1:14" ht="18" x14ac:dyDescent="0.3">
      <c r="A5842" s="43">
        <v>5832</v>
      </c>
      <c r="B5842" s="17" t="s">
        <v>14999</v>
      </c>
      <c r="C5842" s="18" t="s">
        <v>18157</v>
      </c>
      <c r="D5842" s="17" t="s">
        <v>15000</v>
      </c>
      <c r="E5842" s="18" t="s">
        <v>15001</v>
      </c>
      <c r="F5842" s="18" t="s">
        <v>15001</v>
      </c>
      <c r="G5842" s="17"/>
      <c r="H5842" s="21">
        <v>142500</v>
      </c>
      <c r="I5842" s="20">
        <v>142556.52173913049</v>
      </c>
      <c r="J5842" s="19">
        <v>148200</v>
      </c>
      <c r="K5842" s="1"/>
      <c r="L5842" s="183"/>
      <c r="M5842" s="44" t="e">
        <f>VLOOKUP(#REF!,'[1]PL3 Danh muc đầy đủ'!$E$9:$X$9281,20,0)</f>
        <v>#REF!</v>
      </c>
      <c r="N5842" s="44" t="e">
        <f>M5842-#REF!</f>
        <v>#REF!</v>
      </c>
    </row>
    <row r="5843" spans="1:14" ht="18" x14ac:dyDescent="0.3">
      <c r="A5843" s="43">
        <v>5833</v>
      </c>
      <c r="B5843" s="17" t="s">
        <v>15002</v>
      </c>
      <c r="C5843" s="18" t="s">
        <v>18157</v>
      </c>
      <c r="D5843" s="17" t="s">
        <v>15003</v>
      </c>
      <c r="E5843" s="18" t="s">
        <v>15004</v>
      </c>
      <c r="F5843" s="18" t="s">
        <v>15004</v>
      </c>
      <c r="G5843" s="17"/>
      <c r="H5843" s="21">
        <v>201800</v>
      </c>
      <c r="I5843" s="20">
        <v>201800</v>
      </c>
      <c r="J5843" s="19">
        <v>209800</v>
      </c>
      <c r="K5843" s="1"/>
      <c r="L5843" s="183"/>
      <c r="M5843" s="44" t="e">
        <f>VLOOKUP(#REF!,'[1]PL3 Danh muc đầy đủ'!$E$9:$X$9281,20,0)</f>
        <v>#REF!</v>
      </c>
      <c r="N5843" s="44" t="e">
        <f>M5843-#REF!</f>
        <v>#REF!</v>
      </c>
    </row>
    <row r="5844" spans="1:14" ht="18" x14ac:dyDescent="0.3">
      <c r="A5844" s="43">
        <v>5834</v>
      </c>
      <c r="B5844" s="17" t="s">
        <v>15005</v>
      </c>
      <c r="C5844" s="18" t="s">
        <v>18157</v>
      </c>
      <c r="D5844" s="17" t="s">
        <v>15006</v>
      </c>
      <c r="E5844" s="18" t="s">
        <v>15007</v>
      </c>
      <c r="F5844" s="18" t="s">
        <v>15007</v>
      </c>
      <c r="G5844" s="17"/>
      <c r="H5844" s="21">
        <v>208800</v>
      </c>
      <c r="I5844" s="20">
        <v>208834.78260869574</v>
      </c>
      <c r="J5844" s="19">
        <v>217100</v>
      </c>
      <c r="K5844" s="1"/>
      <c r="L5844" s="183"/>
      <c r="M5844" s="44" t="e">
        <f>VLOOKUP(#REF!,'[1]PL3 Danh muc đầy đủ'!$E$9:$X$9281,20,0)</f>
        <v>#REF!</v>
      </c>
      <c r="N5844" s="44" t="e">
        <f>M5844-#REF!</f>
        <v>#REF!</v>
      </c>
    </row>
    <row r="5845" spans="1:14" ht="18" x14ac:dyDescent="0.3">
      <c r="A5845" s="43">
        <v>5835</v>
      </c>
      <c r="B5845" s="17" t="s">
        <v>15011</v>
      </c>
      <c r="C5845" s="18" t="s">
        <v>18157</v>
      </c>
      <c r="D5845" s="17" t="s">
        <v>15012</v>
      </c>
      <c r="E5845" s="18" t="s">
        <v>15013</v>
      </c>
      <c r="F5845" s="18" t="s">
        <v>15013</v>
      </c>
      <c r="G5845" s="17"/>
      <c r="H5845" s="21">
        <v>65200</v>
      </c>
      <c r="I5845" s="20">
        <v>65260.869565217377</v>
      </c>
      <c r="J5845" s="19">
        <v>67800</v>
      </c>
      <c r="K5845" s="1"/>
      <c r="L5845" s="183"/>
      <c r="M5845" s="44" t="e">
        <f>VLOOKUP(#REF!,'[1]PL3 Danh muc đầy đủ'!$E$9:$X$9281,20,0)</f>
        <v>#REF!</v>
      </c>
      <c r="N5845" s="44" t="e">
        <f>M5845-#REF!</f>
        <v>#REF!</v>
      </c>
    </row>
    <row r="5846" spans="1:14" ht="18" x14ac:dyDescent="0.3">
      <c r="A5846" s="43">
        <v>5836</v>
      </c>
      <c r="B5846" s="17" t="s">
        <v>15015</v>
      </c>
      <c r="C5846" s="18" t="s">
        <v>18157</v>
      </c>
      <c r="D5846" s="17" t="s">
        <v>15016</v>
      </c>
      <c r="E5846" s="18" t="s">
        <v>15017</v>
      </c>
      <c r="F5846" s="18" t="s">
        <v>15017</v>
      </c>
      <c r="G5846" s="17"/>
      <c r="H5846" s="21">
        <v>65200</v>
      </c>
      <c r="I5846" s="20">
        <v>65260.869565217377</v>
      </c>
      <c r="J5846" s="19">
        <v>67800</v>
      </c>
      <c r="K5846" s="1"/>
      <c r="L5846" s="183"/>
      <c r="M5846" s="44" t="e">
        <f>VLOOKUP(#REF!,'[1]PL3 Danh muc đầy đủ'!$E$9:$X$9281,20,0)</f>
        <v>#REF!</v>
      </c>
      <c r="N5846" s="44" t="e">
        <f>M5846-#REF!</f>
        <v>#REF!</v>
      </c>
    </row>
    <row r="5847" spans="1:14" ht="18" x14ac:dyDescent="0.3">
      <c r="A5847" s="43">
        <v>5837</v>
      </c>
      <c r="B5847" s="17" t="s">
        <v>15018</v>
      </c>
      <c r="C5847" s="18" t="s">
        <v>18157</v>
      </c>
      <c r="D5847" s="17" t="s">
        <v>15019</v>
      </c>
      <c r="E5847" s="18" t="s">
        <v>15014</v>
      </c>
      <c r="F5847" s="18" t="s">
        <v>15014</v>
      </c>
      <c r="G5847" s="17"/>
      <c r="H5847" s="21">
        <v>65200</v>
      </c>
      <c r="I5847" s="20">
        <v>65260.869565217377</v>
      </c>
      <c r="J5847" s="19">
        <v>67800</v>
      </c>
      <c r="K5847" s="1"/>
      <c r="L5847" s="183"/>
      <c r="M5847" s="44" t="e">
        <f>VLOOKUP(#REF!,'[1]PL3 Danh muc đầy đủ'!$E$9:$X$9281,20,0)</f>
        <v>#REF!</v>
      </c>
      <c r="N5847" s="44" t="e">
        <f>M5847-#REF!</f>
        <v>#REF!</v>
      </c>
    </row>
    <row r="5848" spans="1:14" ht="18" x14ac:dyDescent="0.3">
      <c r="A5848" s="43">
        <v>5838</v>
      </c>
      <c r="B5848" s="17" t="s">
        <v>15020</v>
      </c>
      <c r="C5848" s="18" t="s">
        <v>18157</v>
      </c>
      <c r="D5848" s="17" t="s">
        <v>15021</v>
      </c>
      <c r="E5848" s="18" t="s">
        <v>15022</v>
      </c>
      <c r="F5848" s="18" t="s">
        <v>15022</v>
      </c>
      <c r="G5848" s="17"/>
      <c r="H5848" s="21">
        <v>104400</v>
      </c>
      <c r="I5848" s="20">
        <v>104417.39130434787</v>
      </c>
      <c r="J5848" s="19">
        <v>108500</v>
      </c>
      <c r="K5848" s="1"/>
      <c r="L5848" s="183"/>
      <c r="M5848" s="44" t="e">
        <f>VLOOKUP(#REF!,'[1]PL3 Danh muc đầy đủ'!$E$9:$X$9281,20,0)</f>
        <v>#REF!</v>
      </c>
      <c r="N5848" s="44" t="e">
        <f>M5848-#REF!</f>
        <v>#REF!</v>
      </c>
    </row>
    <row r="5849" spans="1:14" ht="18" x14ac:dyDescent="0.3">
      <c r="A5849" s="43">
        <v>5839</v>
      </c>
      <c r="B5849" s="17" t="s">
        <v>15023</v>
      </c>
      <c r="C5849" s="18" t="s">
        <v>18157</v>
      </c>
      <c r="D5849" s="17" t="s">
        <v>15024</v>
      </c>
      <c r="E5849" s="18" t="s">
        <v>15025</v>
      </c>
      <c r="F5849" s="18" t="s">
        <v>15025</v>
      </c>
      <c r="G5849" s="17"/>
      <c r="H5849" s="21">
        <v>104400</v>
      </c>
      <c r="I5849" s="20">
        <v>104417.39130434787</v>
      </c>
      <c r="J5849" s="19">
        <v>108500</v>
      </c>
      <c r="K5849" s="1"/>
      <c r="L5849" s="183"/>
      <c r="M5849" s="44" t="e">
        <f>VLOOKUP(#REF!,'[1]PL3 Danh muc đầy đủ'!$E$9:$X$9281,20,0)</f>
        <v>#REF!</v>
      </c>
      <c r="N5849" s="44" t="e">
        <f>M5849-#REF!</f>
        <v>#REF!</v>
      </c>
    </row>
    <row r="5850" spans="1:14" ht="18" x14ac:dyDescent="0.3">
      <c r="A5850" s="43">
        <v>5840</v>
      </c>
      <c r="B5850" s="17" t="s">
        <v>15026</v>
      </c>
      <c r="C5850" s="18" t="s">
        <v>18157</v>
      </c>
      <c r="D5850" s="17" t="s">
        <v>15027</v>
      </c>
      <c r="E5850" s="18" t="s">
        <v>15028</v>
      </c>
      <c r="F5850" s="18" t="s">
        <v>15028</v>
      </c>
      <c r="G5850" s="17"/>
      <c r="H5850" s="21">
        <v>65200</v>
      </c>
      <c r="I5850" s="20">
        <v>65260.869565217377</v>
      </c>
      <c r="J5850" s="19">
        <v>67800</v>
      </c>
      <c r="K5850" s="1"/>
      <c r="L5850" s="183"/>
      <c r="M5850" s="44" t="e">
        <f>VLOOKUP(#REF!,'[1]PL3 Danh muc đầy đủ'!$E$9:$X$9281,20,0)</f>
        <v>#REF!</v>
      </c>
      <c r="N5850" s="44" t="e">
        <f>M5850-#REF!</f>
        <v>#REF!</v>
      </c>
    </row>
    <row r="5851" spans="1:14" ht="18" x14ac:dyDescent="0.3">
      <c r="A5851" s="43">
        <v>5841</v>
      </c>
      <c r="B5851" s="17" t="s">
        <v>15029</v>
      </c>
      <c r="C5851" s="18" t="s">
        <v>18157</v>
      </c>
      <c r="D5851" s="17" t="s">
        <v>15030</v>
      </c>
      <c r="E5851" s="18" t="s">
        <v>15031</v>
      </c>
      <c r="F5851" s="18" t="s">
        <v>15031</v>
      </c>
      <c r="G5851" s="17"/>
      <c r="H5851" s="21">
        <v>58600</v>
      </c>
      <c r="I5851" s="20">
        <v>58633.043478260828</v>
      </c>
      <c r="J5851" s="19">
        <v>60900</v>
      </c>
      <c r="K5851" s="1"/>
      <c r="L5851" s="183"/>
      <c r="M5851" s="44" t="e">
        <f>VLOOKUP(#REF!,'[1]PL3 Danh muc đầy đủ'!$E$9:$X$9281,20,0)</f>
        <v>#REF!</v>
      </c>
      <c r="N5851" s="44" t="e">
        <f>M5851-#REF!</f>
        <v>#REF!</v>
      </c>
    </row>
    <row r="5852" spans="1:14" ht="18" x14ac:dyDescent="0.3">
      <c r="A5852" s="43">
        <v>5842</v>
      </c>
      <c r="B5852" s="17" t="s">
        <v>15032</v>
      </c>
      <c r="C5852" s="18" t="s">
        <v>18157</v>
      </c>
      <c r="D5852" s="17" t="s">
        <v>15033</v>
      </c>
      <c r="E5852" s="18" t="s">
        <v>15034</v>
      </c>
      <c r="F5852" s="18" t="s">
        <v>15034</v>
      </c>
      <c r="G5852" s="17"/>
      <c r="H5852" s="21">
        <v>501300</v>
      </c>
      <c r="I5852" s="20">
        <v>501391.30434782605</v>
      </c>
      <c r="J5852" s="19">
        <v>521400</v>
      </c>
      <c r="K5852" s="1"/>
      <c r="L5852" s="183"/>
      <c r="M5852" s="44" t="e">
        <f>VLOOKUP(#REF!,'[1]PL3 Danh muc đầy đủ'!$E$9:$X$9281,20,0)</f>
        <v>#REF!</v>
      </c>
      <c r="N5852" s="44" t="e">
        <f>M5852-#REF!</f>
        <v>#REF!</v>
      </c>
    </row>
    <row r="5853" spans="1:14" ht="18" x14ac:dyDescent="0.3">
      <c r="A5853" s="43">
        <v>5843</v>
      </c>
      <c r="B5853" s="17" t="s">
        <v>15035</v>
      </c>
      <c r="C5853" s="18" t="s">
        <v>18157</v>
      </c>
      <c r="D5853" s="17" t="s">
        <v>15036</v>
      </c>
      <c r="E5853" s="18" t="s">
        <v>15037</v>
      </c>
      <c r="F5853" s="18" t="s">
        <v>15037</v>
      </c>
      <c r="G5853" s="17"/>
      <c r="H5853" s="21">
        <v>651700</v>
      </c>
      <c r="I5853" s="20">
        <v>651739.13043478259</v>
      </c>
      <c r="J5853" s="19">
        <v>677800</v>
      </c>
      <c r="K5853" s="1"/>
      <c r="L5853" s="183"/>
      <c r="M5853" s="44" t="e">
        <f>VLOOKUP(#REF!,'[1]PL3 Danh muc đầy đủ'!$E$9:$X$9281,20,0)</f>
        <v>#REF!</v>
      </c>
      <c r="N5853" s="44" t="e">
        <f>M5853-#REF!</f>
        <v>#REF!</v>
      </c>
    </row>
    <row r="5854" spans="1:14" ht="18" x14ac:dyDescent="0.3">
      <c r="A5854" s="43">
        <v>5844</v>
      </c>
      <c r="B5854" s="17" t="s">
        <v>15038</v>
      </c>
      <c r="C5854" s="18" t="s">
        <v>18157</v>
      </c>
      <c r="D5854" s="17" t="s">
        <v>15039</v>
      </c>
      <c r="E5854" s="18" t="s">
        <v>15040</v>
      </c>
      <c r="F5854" s="18" t="s">
        <v>15040</v>
      </c>
      <c r="G5854" s="17"/>
      <c r="H5854" s="21">
        <v>81700</v>
      </c>
      <c r="I5854" s="20">
        <v>81726.956521739165</v>
      </c>
      <c r="J5854" s="19">
        <v>84900</v>
      </c>
      <c r="K5854" s="1"/>
      <c r="L5854" s="183"/>
      <c r="M5854" s="44" t="e">
        <f>VLOOKUP(#REF!,'[1]PL3 Danh muc đầy đủ'!$E$9:$X$9281,20,0)</f>
        <v>#REF!</v>
      </c>
      <c r="N5854" s="44" t="e">
        <f>M5854-#REF!</f>
        <v>#REF!</v>
      </c>
    </row>
    <row r="5855" spans="1:14" ht="18" x14ac:dyDescent="0.3">
      <c r="A5855" s="43">
        <v>5845</v>
      </c>
      <c r="B5855" s="17" t="s">
        <v>15041</v>
      </c>
      <c r="C5855" s="18" t="s">
        <v>18157</v>
      </c>
      <c r="D5855" s="17" t="s">
        <v>15042</v>
      </c>
      <c r="E5855" s="18" t="s">
        <v>15043</v>
      </c>
      <c r="F5855" s="18" t="s">
        <v>15043</v>
      </c>
      <c r="G5855" s="17"/>
      <c r="H5855" s="21">
        <v>81700</v>
      </c>
      <c r="I5855" s="20">
        <v>81726.956521739165</v>
      </c>
      <c r="J5855" s="19">
        <v>84900</v>
      </c>
      <c r="K5855" s="1"/>
      <c r="L5855" s="183"/>
      <c r="M5855" s="44" t="e">
        <f>VLOOKUP(#REF!,'[1]PL3 Danh muc đầy đủ'!$E$9:$X$9281,20,0)</f>
        <v>#REF!</v>
      </c>
      <c r="N5855" s="44" t="e">
        <f>M5855-#REF!</f>
        <v>#REF!</v>
      </c>
    </row>
    <row r="5856" spans="1:14" ht="36" x14ac:dyDescent="0.3">
      <c r="A5856" s="43">
        <v>5846</v>
      </c>
      <c r="B5856" s="17" t="s">
        <v>15044</v>
      </c>
      <c r="C5856" s="18" t="s">
        <v>18157</v>
      </c>
      <c r="D5856" s="17" t="s">
        <v>15045</v>
      </c>
      <c r="E5856" s="18" t="s">
        <v>15046</v>
      </c>
      <c r="F5856" s="18" t="s">
        <v>15046</v>
      </c>
      <c r="G5856" s="17"/>
      <c r="H5856" s="21">
        <v>1351700</v>
      </c>
      <c r="I5856" s="20">
        <v>1351739.1304347827</v>
      </c>
      <c r="J5856" s="19">
        <v>1405800</v>
      </c>
      <c r="K5856" s="1"/>
      <c r="L5856" s="183"/>
      <c r="M5856" s="44" t="e">
        <f>VLOOKUP(#REF!,'[1]PL3 Danh muc đầy đủ'!$E$9:$X$9281,20,0)</f>
        <v>#REF!</v>
      </c>
      <c r="N5856" s="44" t="e">
        <f>M5856-#REF!</f>
        <v>#REF!</v>
      </c>
    </row>
    <row r="5857" spans="1:14" ht="54" x14ac:dyDescent="0.3">
      <c r="A5857" s="43">
        <v>5847</v>
      </c>
      <c r="B5857" s="17" t="s">
        <v>15047</v>
      </c>
      <c r="C5857" s="18" t="s">
        <v>18157</v>
      </c>
      <c r="D5857" s="17" t="s">
        <v>15048</v>
      </c>
      <c r="E5857" s="18" t="s">
        <v>15049</v>
      </c>
      <c r="F5857" s="18" t="s">
        <v>15049</v>
      </c>
      <c r="G5857" s="17"/>
      <c r="H5857" s="21">
        <v>701700</v>
      </c>
      <c r="I5857" s="20">
        <v>701739.13043478259</v>
      </c>
      <c r="J5857" s="19">
        <v>729800</v>
      </c>
      <c r="K5857" s="1"/>
      <c r="L5857" s="183"/>
      <c r="M5857" s="44" t="e">
        <f>VLOOKUP(#REF!,'[1]PL3 Danh muc đầy đủ'!$E$9:$X$9281,20,0)</f>
        <v>#REF!</v>
      </c>
      <c r="N5857" s="44" t="e">
        <f>M5857-#REF!</f>
        <v>#REF!</v>
      </c>
    </row>
    <row r="5858" spans="1:14" ht="18" x14ac:dyDescent="0.3">
      <c r="A5858" s="43">
        <v>5848</v>
      </c>
      <c r="B5858" s="17" t="s">
        <v>15051</v>
      </c>
      <c r="C5858" s="18" t="s">
        <v>18157</v>
      </c>
      <c r="D5858" s="17" t="s">
        <v>15052</v>
      </c>
      <c r="E5858" s="18" t="s">
        <v>15050</v>
      </c>
      <c r="F5858" s="18" t="s">
        <v>15050</v>
      </c>
      <c r="G5858" s="17"/>
      <c r="H5858" s="21">
        <v>701700</v>
      </c>
      <c r="I5858" s="20">
        <v>701739.13043478259</v>
      </c>
      <c r="J5858" s="19">
        <v>729800</v>
      </c>
      <c r="K5858" s="1"/>
      <c r="L5858" s="183"/>
      <c r="M5858" s="44" t="e">
        <f>VLOOKUP(#REF!,'[1]PL3 Danh muc đầy đủ'!$E$9:$X$9281,20,0)</f>
        <v>#REF!</v>
      </c>
      <c r="N5858" s="44" t="e">
        <f>M5858-#REF!</f>
        <v>#REF!</v>
      </c>
    </row>
    <row r="5859" spans="1:14" ht="36" x14ac:dyDescent="0.3">
      <c r="A5859" s="43">
        <v>5849</v>
      </c>
      <c r="B5859" s="17" t="s">
        <v>15053</v>
      </c>
      <c r="C5859" s="18" t="s">
        <v>18157</v>
      </c>
      <c r="D5859" s="17" t="s">
        <v>15054</v>
      </c>
      <c r="E5859" s="18" t="s">
        <v>15055</v>
      </c>
      <c r="F5859" s="18" t="s">
        <v>15055</v>
      </c>
      <c r="G5859" s="17"/>
      <c r="H5859" s="21">
        <v>1361700</v>
      </c>
      <c r="I5859" s="20">
        <v>1361739.1304347827</v>
      </c>
      <c r="J5859" s="19">
        <v>1416200</v>
      </c>
      <c r="K5859" s="1"/>
      <c r="L5859" s="183"/>
      <c r="M5859" s="44" t="e">
        <f>VLOOKUP(#REF!,'[1]PL3 Danh muc đầy đủ'!$E$9:$X$9281,20,0)</f>
        <v>#REF!</v>
      </c>
      <c r="N5859" s="44" t="e">
        <f>M5859-#REF!</f>
        <v>#REF!</v>
      </c>
    </row>
    <row r="5860" spans="1:14" ht="18" x14ac:dyDescent="0.3">
      <c r="A5860" s="43">
        <v>5850</v>
      </c>
      <c r="B5860" s="17" t="s">
        <v>15056</v>
      </c>
      <c r="C5860" s="18" t="s">
        <v>18157</v>
      </c>
      <c r="D5860" s="17" t="s">
        <v>15057</v>
      </c>
      <c r="E5860" s="18" t="s">
        <v>15058</v>
      </c>
      <c r="F5860" s="18" t="s">
        <v>15058</v>
      </c>
      <c r="G5860" s="17"/>
      <c r="H5860" s="21">
        <v>861700</v>
      </c>
      <c r="I5860" s="20">
        <v>861739.13043478259</v>
      </c>
      <c r="J5860" s="19">
        <v>896200</v>
      </c>
      <c r="K5860" s="1"/>
      <c r="L5860" s="183"/>
      <c r="M5860" s="44" t="e">
        <f>VLOOKUP(#REF!,'[1]PL3 Danh muc đầy đủ'!$E$9:$X$9281,20,0)</f>
        <v>#REF!</v>
      </c>
      <c r="N5860" s="44" t="e">
        <f>M5860-#REF!</f>
        <v>#REF!</v>
      </c>
    </row>
    <row r="5861" spans="1:14" ht="18" x14ac:dyDescent="0.3">
      <c r="A5861" s="43">
        <v>5851</v>
      </c>
      <c r="B5861" s="17" t="s">
        <v>15059</v>
      </c>
      <c r="C5861" s="18" t="s">
        <v>18157</v>
      </c>
      <c r="D5861" s="17" t="s">
        <v>15060</v>
      </c>
      <c r="E5861" s="18" t="s">
        <v>15061</v>
      </c>
      <c r="F5861" s="18" t="s">
        <v>15061</v>
      </c>
      <c r="G5861" s="17"/>
      <c r="H5861" s="21">
        <v>441300</v>
      </c>
      <c r="I5861" s="20">
        <v>441391.30434782605</v>
      </c>
      <c r="J5861" s="19">
        <v>459000</v>
      </c>
      <c r="K5861" s="1"/>
      <c r="L5861" s="183"/>
      <c r="M5861" s="44" t="e">
        <f>VLOOKUP(#REF!,'[1]PL3 Danh muc đầy đủ'!$E$9:$X$9281,20,0)</f>
        <v>#REF!</v>
      </c>
      <c r="N5861" s="44" t="e">
        <f>M5861-#REF!</f>
        <v>#REF!</v>
      </c>
    </row>
    <row r="5862" spans="1:14" ht="18" x14ac:dyDescent="0.3">
      <c r="A5862" s="43">
        <v>5852</v>
      </c>
      <c r="B5862" s="17" t="s">
        <v>15062</v>
      </c>
      <c r="C5862" s="18" t="s">
        <v>18157</v>
      </c>
      <c r="D5862" s="17" t="s">
        <v>15063</v>
      </c>
      <c r="E5862" s="18" t="s">
        <v>15064</v>
      </c>
      <c r="F5862" s="18" t="s">
        <v>15064</v>
      </c>
      <c r="G5862" s="17"/>
      <c r="H5862" s="21">
        <v>234900</v>
      </c>
      <c r="I5862" s="20">
        <v>234939.13043478262</v>
      </c>
      <c r="J5862" s="19">
        <v>244300</v>
      </c>
      <c r="K5862" s="1"/>
      <c r="L5862" s="183"/>
      <c r="M5862" s="44" t="e">
        <f>VLOOKUP(#REF!,'[1]PL3 Danh muc đầy đủ'!$E$9:$X$9281,20,0)</f>
        <v>#REF!</v>
      </c>
      <c r="N5862" s="44" t="e">
        <f>M5862-#REF!</f>
        <v>#REF!</v>
      </c>
    </row>
    <row r="5863" spans="1:14" ht="18" x14ac:dyDescent="0.3">
      <c r="A5863" s="43">
        <v>5853</v>
      </c>
      <c r="B5863" s="17" t="s">
        <v>15065</v>
      </c>
      <c r="C5863" s="18" t="s">
        <v>18157</v>
      </c>
      <c r="D5863" s="17" t="s">
        <v>15066</v>
      </c>
      <c r="E5863" s="18" t="s">
        <v>15067</v>
      </c>
      <c r="F5863" s="18" t="s">
        <v>15067</v>
      </c>
      <c r="G5863" s="17"/>
      <c r="H5863" s="21">
        <v>234900</v>
      </c>
      <c r="I5863" s="20">
        <v>234939.13043478262</v>
      </c>
      <c r="J5863" s="19">
        <v>244300</v>
      </c>
      <c r="K5863" s="1"/>
      <c r="L5863" s="183"/>
      <c r="M5863" s="44" t="e">
        <f>VLOOKUP(#REF!,'[1]PL3 Danh muc đầy đủ'!$E$9:$X$9281,20,0)</f>
        <v>#REF!</v>
      </c>
      <c r="N5863" s="44" t="e">
        <f>M5863-#REF!</f>
        <v>#REF!</v>
      </c>
    </row>
    <row r="5864" spans="1:14" ht="18" x14ac:dyDescent="0.3">
      <c r="A5864" s="43">
        <v>5854</v>
      </c>
      <c r="B5864" s="17" t="s">
        <v>15068</v>
      </c>
      <c r="C5864" s="18" t="s">
        <v>18157</v>
      </c>
      <c r="D5864" s="17" t="s">
        <v>15069</v>
      </c>
      <c r="E5864" s="18" t="s">
        <v>15070</v>
      </c>
      <c r="F5864" s="18" t="s">
        <v>15070</v>
      </c>
      <c r="G5864" s="17"/>
      <c r="H5864" s="21">
        <v>234900</v>
      </c>
      <c r="I5864" s="20">
        <v>234939.13043478262</v>
      </c>
      <c r="J5864" s="19">
        <v>244300</v>
      </c>
      <c r="K5864" s="1"/>
      <c r="L5864" s="183"/>
      <c r="M5864" s="44" t="e">
        <f>VLOOKUP(#REF!,'[1]PL3 Danh muc đầy đủ'!$E$9:$X$9281,20,0)</f>
        <v>#REF!</v>
      </c>
      <c r="N5864" s="44" t="e">
        <f>M5864-#REF!</f>
        <v>#REF!</v>
      </c>
    </row>
    <row r="5865" spans="1:14" ht="18" x14ac:dyDescent="0.3">
      <c r="A5865" s="43">
        <v>5855</v>
      </c>
      <c r="B5865" s="17" t="s">
        <v>15071</v>
      </c>
      <c r="C5865" s="18" t="s">
        <v>18157</v>
      </c>
      <c r="D5865" s="17" t="s">
        <v>15072</v>
      </c>
      <c r="E5865" s="18" t="s">
        <v>15073</v>
      </c>
      <c r="F5865" s="18" t="s">
        <v>15073</v>
      </c>
      <c r="G5865" s="17"/>
      <c r="H5865" s="21">
        <v>234900</v>
      </c>
      <c r="I5865" s="20">
        <v>234939.13043478262</v>
      </c>
      <c r="J5865" s="19">
        <v>244300</v>
      </c>
      <c r="K5865" s="1"/>
      <c r="L5865" s="183"/>
      <c r="M5865" s="44" t="e">
        <f>VLOOKUP(#REF!,'[1]PL3 Danh muc đầy đủ'!$E$9:$X$9281,20,0)</f>
        <v>#REF!</v>
      </c>
      <c r="N5865" s="44" t="e">
        <f>M5865-#REF!</f>
        <v>#REF!</v>
      </c>
    </row>
    <row r="5866" spans="1:14" ht="18" x14ac:dyDescent="0.3">
      <c r="A5866" s="43">
        <v>5856</v>
      </c>
      <c r="B5866" s="17" t="s">
        <v>15074</v>
      </c>
      <c r="C5866" s="18" t="s">
        <v>18157</v>
      </c>
      <c r="D5866" s="17" t="s">
        <v>15075</v>
      </c>
      <c r="E5866" s="18" t="s">
        <v>15076</v>
      </c>
      <c r="F5866" s="18" t="s">
        <v>15076</v>
      </c>
      <c r="G5866" s="17"/>
      <c r="H5866" s="21">
        <v>234900</v>
      </c>
      <c r="I5866" s="20">
        <v>234939.13043478262</v>
      </c>
      <c r="J5866" s="19">
        <v>244300</v>
      </c>
      <c r="K5866" s="1"/>
      <c r="L5866" s="183"/>
      <c r="M5866" s="44" t="e">
        <f>VLOOKUP(#REF!,'[1]PL3 Danh muc đầy đủ'!$E$9:$X$9281,20,0)</f>
        <v>#REF!</v>
      </c>
      <c r="N5866" s="44" t="e">
        <f>M5866-#REF!</f>
        <v>#REF!</v>
      </c>
    </row>
    <row r="5867" spans="1:14" ht="18" x14ac:dyDescent="0.3">
      <c r="A5867" s="43">
        <v>5857</v>
      </c>
      <c r="B5867" s="17" t="s">
        <v>15077</v>
      </c>
      <c r="C5867" s="18" t="s">
        <v>18157</v>
      </c>
      <c r="D5867" s="17" t="s">
        <v>15078</v>
      </c>
      <c r="E5867" s="18" t="s">
        <v>15079</v>
      </c>
      <c r="F5867" s="18" t="s">
        <v>15079</v>
      </c>
      <c r="G5867" s="17"/>
      <c r="H5867" s="21">
        <v>341200</v>
      </c>
      <c r="I5867" s="20">
        <v>341217.39130434784</v>
      </c>
      <c r="J5867" s="19">
        <v>354800</v>
      </c>
      <c r="K5867" s="1"/>
      <c r="L5867" s="183"/>
      <c r="M5867" s="44" t="e">
        <f>VLOOKUP(#REF!,'[1]PL3 Danh muc đầy đủ'!$E$9:$X$9281,20,0)</f>
        <v>#REF!</v>
      </c>
      <c r="N5867" s="44" t="e">
        <f>M5867-#REF!</f>
        <v>#REF!</v>
      </c>
    </row>
    <row r="5868" spans="1:14" ht="18" x14ac:dyDescent="0.3">
      <c r="A5868" s="43">
        <v>5858</v>
      </c>
      <c r="B5868" s="17" t="s">
        <v>15080</v>
      </c>
      <c r="C5868" s="18" t="s">
        <v>18157</v>
      </c>
      <c r="D5868" s="17" t="s">
        <v>15081</v>
      </c>
      <c r="E5868" s="18" t="s">
        <v>15082</v>
      </c>
      <c r="F5868" s="18" t="s">
        <v>15082</v>
      </c>
      <c r="G5868" s="17"/>
      <c r="H5868" s="21">
        <v>336000</v>
      </c>
      <c r="I5868" s="20">
        <v>336043.47826086951</v>
      </c>
      <c r="J5868" s="19">
        <v>349400</v>
      </c>
      <c r="K5868" s="1"/>
      <c r="L5868" s="183"/>
      <c r="M5868" s="44" t="e">
        <f>VLOOKUP(#REF!,'[1]PL3 Danh muc đầy đủ'!$E$9:$X$9281,20,0)</f>
        <v>#REF!</v>
      </c>
      <c r="N5868" s="44" t="e">
        <f>M5868-#REF!</f>
        <v>#REF!</v>
      </c>
    </row>
    <row r="5869" spans="1:14" ht="18" x14ac:dyDescent="0.3">
      <c r="A5869" s="43">
        <v>5859</v>
      </c>
      <c r="B5869" s="17" t="s">
        <v>15083</v>
      </c>
      <c r="C5869" s="18" t="s">
        <v>18157</v>
      </c>
      <c r="D5869" s="17" t="s">
        <v>15084</v>
      </c>
      <c r="E5869" s="18" t="s">
        <v>15085</v>
      </c>
      <c r="F5869" s="18" t="s">
        <v>15085</v>
      </c>
      <c r="G5869" s="17"/>
      <c r="H5869" s="21">
        <v>336000</v>
      </c>
      <c r="I5869" s="20">
        <v>336043.47826086951</v>
      </c>
      <c r="J5869" s="19">
        <v>349400</v>
      </c>
      <c r="K5869" s="1"/>
      <c r="L5869" s="183"/>
      <c r="M5869" s="44" t="e">
        <f>VLOOKUP(#REF!,'[1]PL3 Danh muc đầy đủ'!$E$9:$X$9281,20,0)</f>
        <v>#REF!</v>
      </c>
      <c r="N5869" s="44" t="e">
        <f>M5869-#REF!</f>
        <v>#REF!</v>
      </c>
    </row>
    <row r="5870" spans="1:14" ht="18" x14ac:dyDescent="0.3">
      <c r="A5870" s="43">
        <v>5860</v>
      </c>
      <c r="B5870" s="17" t="s">
        <v>15090</v>
      </c>
      <c r="C5870" s="18" t="s">
        <v>18157</v>
      </c>
      <c r="D5870" s="17" t="s">
        <v>15091</v>
      </c>
      <c r="E5870" s="18" t="s">
        <v>15092</v>
      </c>
      <c r="F5870" s="18" t="s">
        <v>15092</v>
      </c>
      <c r="G5870" s="17"/>
      <c r="H5870" s="21">
        <v>979700</v>
      </c>
      <c r="I5870" s="20">
        <v>979739.13043478259</v>
      </c>
      <c r="J5870" s="19">
        <v>1018900</v>
      </c>
      <c r="K5870" s="1"/>
      <c r="L5870" s="183"/>
      <c r="M5870" s="44" t="e">
        <f>VLOOKUP(#REF!,'[1]PL3 Danh muc đầy đủ'!$E$9:$X$9281,20,0)</f>
        <v>#REF!</v>
      </c>
      <c r="N5870" s="44" t="e">
        <f>M5870-#REF!</f>
        <v>#REF!</v>
      </c>
    </row>
    <row r="5871" spans="1:14" ht="36" x14ac:dyDescent="0.3">
      <c r="A5871" s="43">
        <v>5861</v>
      </c>
      <c r="B5871" s="17" t="s">
        <v>15093</v>
      </c>
      <c r="C5871" s="18" t="s">
        <v>18166</v>
      </c>
      <c r="D5871" s="17" t="s">
        <v>15094</v>
      </c>
      <c r="E5871" s="18" t="s">
        <v>15095</v>
      </c>
      <c r="F5871" s="18" t="s">
        <v>15095</v>
      </c>
      <c r="G5871" s="17"/>
      <c r="H5871" s="21">
        <v>71600</v>
      </c>
      <c r="I5871" s="20">
        <v>71685.21739130441</v>
      </c>
      <c r="J5871" s="19">
        <v>74500</v>
      </c>
      <c r="K5871" s="1"/>
      <c r="L5871" s="183"/>
      <c r="M5871" s="44" t="e">
        <f>VLOOKUP(#REF!,'[1]PL3 Danh muc đầy đủ'!$E$9:$X$9281,20,0)</f>
        <v>#REF!</v>
      </c>
      <c r="N5871" s="44" t="e">
        <f>M5871-#REF!</f>
        <v>#REF!</v>
      </c>
    </row>
    <row r="5872" spans="1:14" ht="18" x14ac:dyDescent="0.3">
      <c r="A5872" s="43">
        <v>5862</v>
      </c>
      <c r="B5872" s="17" t="s">
        <v>15097</v>
      </c>
      <c r="C5872" s="18" t="s">
        <v>18157</v>
      </c>
      <c r="D5872" s="17" t="s">
        <v>15098</v>
      </c>
      <c r="E5872" s="18" t="s">
        <v>15096</v>
      </c>
      <c r="F5872" s="18" t="s">
        <v>15096</v>
      </c>
      <c r="G5872" s="17"/>
      <c r="H5872" s="21">
        <v>71600</v>
      </c>
      <c r="I5872" s="20">
        <v>71685.21739130441</v>
      </c>
      <c r="J5872" s="19">
        <v>74500</v>
      </c>
      <c r="K5872" s="1"/>
      <c r="L5872" s="183"/>
      <c r="M5872" s="44" t="e">
        <f>VLOOKUP(#REF!,'[1]PL3 Danh muc đầy đủ'!$E$9:$X$9281,20,0)</f>
        <v>#REF!</v>
      </c>
      <c r="N5872" s="44" t="e">
        <f>M5872-#REF!</f>
        <v>#REF!</v>
      </c>
    </row>
    <row r="5873" spans="1:14" ht="36" x14ac:dyDescent="0.3">
      <c r="A5873" s="43">
        <v>5863</v>
      </c>
      <c r="B5873" s="17" t="s">
        <v>15099</v>
      </c>
      <c r="C5873" s="18" t="s">
        <v>18157</v>
      </c>
      <c r="D5873" s="17" t="s">
        <v>15100</v>
      </c>
      <c r="E5873" s="18" t="s">
        <v>15101</v>
      </c>
      <c r="F5873" s="18" t="s">
        <v>15101</v>
      </c>
      <c r="G5873" s="17"/>
      <c r="H5873" s="21">
        <v>41700</v>
      </c>
      <c r="I5873" s="20">
        <v>41766.956521739135</v>
      </c>
      <c r="J5873" s="19">
        <v>43400</v>
      </c>
      <c r="K5873" s="1"/>
      <c r="L5873" s="183"/>
      <c r="M5873" s="44" t="e">
        <f>VLOOKUP(#REF!,'[1]PL3 Danh muc đầy đủ'!$E$9:$X$9281,20,0)</f>
        <v>#REF!</v>
      </c>
      <c r="N5873" s="44" t="e">
        <f>M5873-#REF!</f>
        <v>#REF!</v>
      </c>
    </row>
    <row r="5874" spans="1:14" ht="36" x14ac:dyDescent="0.3">
      <c r="A5874" s="43">
        <v>5864</v>
      </c>
      <c r="B5874" s="17" t="s">
        <v>15102</v>
      </c>
      <c r="C5874" s="18" t="s">
        <v>18157</v>
      </c>
      <c r="D5874" s="17" t="s">
        <v>15103</v>
      </c>
      <c r="E5874" s="18" t="s">
        <v>15104</v>
      </c>
      <c r="F5874" s="18" t="s">
        <v>15104</v>
      </c>
      <c r="G5874" s="17"/>
      <c r="H5874" s="21">
        <v>1101700</v>
      </c>
      <c r="I5874" s="20">
        <v>1101739.1304347827</v>
      </c>
      <c r="J5874" s="19">
        <v>1145800</v>
      </c>
      <c r="K5874" s="1"/>
      <c r="L5874" s="183"/>
      <c r="M5874" s="44" t="e">
        <f>VLOOKUP(#REF!,'[1]PL3 Danh muc đầy đủ'!$E$9:$X$9281,20,0)</f>
        <v>#REF!</v>
      </c>
      <c r="N5874" s="44" t="e">
        <f>M5874-#REF!</f>
        <v>#REF!</v>
      </c>
    </row>
    <row r="5875" spans="1:14" ht="18" x14ac:dyDescent="0.3">
      <c r="A5875" s="43">
        <v>5865</v>
      </c>
      <c r="B5875" s="17" t="s">
        <v>15105</v>
      </c>
      <c r="C5875" s="18" t="s">
        <v>18157</v>
      </c>
      <c r="D5875" s="17" t="s">
        <v>15106</v>
      </c>
      <c r="E5875" s="18" t="s">
        <v>15107</v>
      </c>
      <c r="F5875" s="18" t="s">
        <v>15107</v>
      </c>
      <c r="G5875" s="17"/>
      <c r="H5875" s="21">
        <v>409300</v>
      </c>
      <c r="I5875" s="20">
        <v>409391.30434782605</v>
      </c>
      <c r="J5875" s="19">
        <v>425700</v>
      </c>
      <c r="K5875" s="1"/>
      <c r="L5875" s="183"/>
      <c r="M5875" s="44" t="e">
        <f>VLOOKUP(#REF!,'[1]PL3 Danh muc đầy đủ'!$E$9:$X$9281,20,0)</f>
        <v>#REF!</v>
      </c>
      <c r="N5875" s="44" t="e">
        <f>M5875-#REF!</f>
        <v>#REF!</v>
      </c>
    </row>
    <row r="5876" spans="1:14" ht="18" x14ac:dyDescent="0.3">
      <c r="A5876" s="43">
        <v>5866</v>
      </c>
      <c r="B5876" s="17" t="s">
        <v>15108</v>
      </c>
      <c r="C5876" s="18" t="s">
        <v>18157</v>
      </c>
      <c r="D5876" s="17" t="s">
        <v>15109</v>
      </c>
      <c r="E5876" s="18" t="s">
        <v>15110</v>
      </c>
      <c r="F5876" s="18" t="s">
        <v>15110</v>
      </c>
      <c r="G5876" s="17"/>
      <c r="H5876" s="21">
        <v>168600</v>
      </c>
      <c r="I5876" s="20">
        <v>168660.86956521738</v>
      </c>
      <c r="J5876" s="19">
        <v>175400</v>
      </c>
      <c r="K5876" s="1"/>
      <c r="L5876" s="183"/>
      <c r="M5876" s="44" t="e">
        <f>VLOOKUP(#REF!,'[1]PL3 Danh muc đầy đủ'!$E$9:$X$9281,20,0)</f>
        <v>#REF!</v>
      </c>
      <c r="N5876" s="44" t="e">
        <f>M5876-#REF!</f>
        <v>#REF!</v>
      </c>
    </row>
    <row r="5877" spans="1:14" ht="18" x14ac:dyDescent="0.3">
      <c r="A5877" s="43">
        <v>5867</v>
      </c>
      <c r="B5877" s="17" t="s">
        <v>15111</v>
      </c>
      <c r="C5877" s="18" t="s">
        <v>18157</v>
      </c>
      <c r="D5877" s="17" t="s">
        <v>15112</v>
      </c>
      <c r="E5877" s="18" t="s">
        <v>15113</v>
      </c>
      <c r="F5877" s="18" t="s">
        <v>15113</v>
      </c>
      <c r="G5877" s="17"/>
      <c r="H5877" s="21">
        <v>168600</v>
      </c>
      <c r="I5877" s="20">
        <v>168660.86956521738</v>
      </c>
      <c r="J5877" s="19">
        <v>175400</v>
      </c>
      <c r="K5877" s="1"/>
      <c r="L5877" s="183"/>
      <c r="M5877" s="44" t="e">
        <f>VLOOKUP(#REF!,'[1]PL3 Danh muc đầy đủ'!$E$9:$X$9281,20,0)</f>
        <v>#REF!</v>
      </c>
      <c r="N5877" s="44" t="e">
        <f>M5877-#REF!</f>
        <v>#REF!</v>
      </c>
    </row>
    <row r="5878" spans="1:14" ht="36" x14ac:dyDescent="0.3">
      <c r="A5878" s="43">
        <v>5868</v>
      </c>
      <c r="B5878" s="17" t="s">
        <v>15114</v>
      </c>
      <c r="C5878" s="18" t="s">
        <v>18157</v>
      </c>
      <c r="D5878" s="17" t="s">
        <v>15115</v>
      </c>
      <c r="E5878" s="18" t="s">
        <v>15116</v>
      </c>
      <c r="F5878" s="18" t="s">
        <v>15116</v>
      </c>
      <c r="G5878" s="17"/>
      <c r="H5878" s="21">
        <v>1601700</v>
      </c>
      <c r="I5878" s="20">
        <v>1601739.1304347827</v>
      </c>
      <c r="J5878" s="19">
        <v>1665800</v>
      </c>
      <c r="K5878" s="1"/>
      <c r="L5878" s="183"/>
      <c r="M5878" s="44" t="e">
        <f>VLOOKUP(#REF!,'[1]PL3 Danh muc đầy đủ'!$E$9:$X$9281,20,0)</f>
        <v>#REF!</v>
      </c>
      <c r="N5878" s="44" t="e">
        <f>M5878-#REF!</f>
        <v>#REF!</v>
      </c>
    </row>
    <row r="5879" spans="1:14" ht="18" x14ac:dyDescent="0.3">
      <c r="A5879" s="43">
        <v>5869</v>
      </c>
      <c r="B5879" s="17" t="s">
        <v>15117</v>
      </c>
      <c r="C5879" s="18" t="s">
        <v>18157</v>
      </c>
      <c r="D5879" s="17" t="s">
        <v>15118</v>
      </c>
      <c r="E5879" s="18" t="s">
        <v>15119</v>
      </c>
      <c r="F5879" s="18" t="s">
        <v>15119</v>
      </c>
      <c r="G5879" s="17"/>
      <c r="H5879" s="21">
        <v>185700</v>
      </c>
      <c r="I5879" s="20">
        <v>185730.43478260867</v>
      </c>
      <c r="J5879" s="19">
        <v>193100</v>
      </c>
      <c r="K5879" s="1"/>
      <c r="L5879" s="183"/>
      <c r="M5879" s="44" t="e">
        <f>VLOOKUP(#REF!,'[1]PL3 Danh muc đầy đủ'!$E$9:$X$9281,20,0)</f>
        <v>#REF!</v>
      </c>
      <c r="N5879" s="44" t="e">
        <f>M5879-#REF!</f>
        <v>#REF!</v>
      </c>
    </row>
    <row r="5880" spans="1:14" ht="18" x14ac:dyDescent="0.3">
      <c r="A5880" s="43">
        <v>5870</v>
      </c>
      <c r="B5880" s="17" t="s">
        <v>15120</v>
      </c>
      <c r="C5880" s="18" t="s">
        <v>18157</v>
      </c>
      <c r="D5880" s="17" t="s">
        <v>15121</v>
      </c>
      <c r="E5880" s="18" t="s">
        <v>15122</v>
      </c>
      <c r="F5880" s="18" t="s">
        <v>15122</v>
      </c>
      <c r="G5880" s="17"/>
      <c r="H5880" s="21">
        <v>463300</v>
      </c>
      <c r="I5880" s="20">
        <v>463391.30434782605</v>
      </c>
      <c r="J5880" s="19">
        <v>481900</v>
      </c>
      <c r="K5880" s="1"/>
      <c r="L5880" s="183"/>
      <c r="M5880" s="44" t="e">
        <f>VLOOKUP(#REF!,'[1]PL3 Danh muc đầy đủ'!$E$9:$X$9281,20,0)</f>
        <v>#REF!</v>
      </c>
      <c r="N5880" s="44" t="e">
        <f>M5880-#REF!</f>
        <v>#REF!</v>
      </c>
    </row>
    <row r="5881" spans="1:14" ht="18" x14ac:dyDescent="0.3">
      <c r="A5881" s="43">
        <v>5871</v>
      </c>
      <c r="B5881" s="17" t="s">
        <v>15123</v>
      </c>
      <c r="C5881" s="18" t="s">
        <v>18157</v>
      </c>
      <c r="D5881" s="17" t="s">
        <v>15124</v>
      </c>
      <c r="E5881" s="18" t="s">
        <v>15125</v>
      </c>
      <c r="F5881" s="18" t="s">
        <v>15125</v>
      </c>
      <c r="G5881" s="17"/>
      <c r="H5881" s="21">
        <v>45500</v>
      </c>
      <c r="I5881" s="20">
        <v>45580.869565217392</v>
      </c>
      <c r="J5881" s="19">
        <v>47400</v>
      </c>
      <c r="K5881" s="1"/>
      <c r="L5881" s="183"/>
      <c r="M5881" s="44" t="e">
        <f>VLOOKUP(#REF!,'[1]PL3 Danh muc đầy đủ'!$E$9:$X$9281,20,0)</f>
        <v>#REF!</v>
      </c>
      <c r="N5881" s="44" t="e">
        <f>M5881-#REF!</f>
        <v>#REF!</v>
      </c>
    </row>
    <row r="5882" spans="1:14" ht="18" x14ac:dyDescent="0.3">
      <c r="A5882" s="43">
        <v>5872</v>
      </c>
      <c r="B5882" s="17" t="s">
        <v>15126</v>
      </c>
      <c r="C5882" s="18" t="s">
        <v>18157</v>
      </c>
      <c r="D5882" s="17" t="s">
        <v>15127</v>
      </c>
      <c r="E5882" s="18" t="s">
        <v>15128</v>
      </c>
      <c r="F5882" s="18" t="s">
        <v>15128</v>
      </c>
      <c r="G5882" s="17"/>
      <c r="H5882" s="21">
        <v>45500</v>
      </c>
      <c r="I5882" s="20">
        <v>45580.869565217392</v>
      </c>
      <c r="J5882" s="19">
        <v>47400</v>
      </c>
      <c r="K5882" s="1"/>
      <c r="L5882" s="183"/>
      <c r="M5882" s="44" t="e">
        <f>VLOOKUP(#REF!,'[1]PL3 Danh muc đầy đủ'!$E$9:$X$9281,20,0)</f>
        <v>#REF!</v>
      </c>
      <c r="N5882" s="44" t="e">
        <f>M5882-#REF!</f>
        <v>#REF!</v>
      </c>
    </row>
    <row r="5883" spans="1:14" ht="18" x14ac:dyDescent="0.3">
      <c r="A5883" s="43">
        <v>5873</v>
      </c>
      <c r="B5883" s="17" t="s">
        <v>15129</v>
      </c>
      <c r="C5883" s="18" t="s">
        <v>18157</v>
      </c>
      <c r="D5883" s="17" t="s">
        <v>15130</v>
      </c>
      <c r="E5883" s="18" t="s">
        <v>15131</v>
      </c>
      <c r="F5883" s="18" t="s">
        <v>15131</v>
      </c>
      <c r="G5883" s="17"/>
      <c r="H5883" s="21">
        <v>45500</v>
      </c>
      <c r="I5883" s="20">
        <v>45580.869565217392</v>
      </c>
      <c r="J5883" s="19">
        <v>47400</v>
      </c>
      <c r="K5883" s="1"/>
      <c r="L5883" s="183"/>
      <c r="M5883" s="44" t="e">
        <f>VLOOKUP(#REF!,'[1]PL3 Danh muc đầy đủ'!$E$9:$X$9281,20,0)</f>
        <v>#REF!</v>
      </c>
      <c r="N5883" s="44" t="e">
        <f>M5883-#REF!</f>
        <v>#REF!</v>
      </c>
    </row>
    <row r="5884" spans="1:14" ht="18" x14ac:dyDescent="0.3">
      <c r="A5884" s="43">
        <v>5874</v>
      </c>
      <c r="B5884" s="17" t="s">
        <v>15132</v>
      </c>
      <c r="C5884" s="18" t="s">
        <v>18157</v>
      </c>
      <c r="D5884" s="17" t="s">
        <v>15133</v>
      </c>
      <c r="E5884" s="18" t="s">
        <v>15134</v>
      </c>
      <c r="F5884" s="18" t="s">
        <v>15134</v>
      </c>
      <c r="G5884" s="17"/>
      <c r="H5884" s="21">
        <v>45500</v>
      </c>
      <c r="I5884" s="20">
        <v>45580.869565217392</v>
      </c>
      <c r="J5884" s="19">
        <v>47400</v>
      </c>
      <c r="K5884" s="1"/>
      <c r="L5884" s="183"/>
      <c r="M5884" s="44" t="e">
        <f>VLOOKUP(#REF!,'[1]PL3 Danh muc đầy đủ'!$E$9:$X$9281,20,0)</f>
        <v>#REF!</v>
      </c>
      <c r="N5884" s="44" t="e">
        <f>M5884-#REF!</f>
        <v>#REF!</v>
      </c>
    </row>
    <row r="5885" spans="1:14" ht="36" x14ac:dyDescent="0.3">
      <c r="A5885" s="43">
        <v>5875</v>
      </c>
      <c r="B5885" s="17" t="s">
        <v>15135</v>
      </c>
      <c r="C5885" s="18" t="s">
        <v>18157</v>
      </c>
      <c r="D5885" s="17" t="s">
        <v>15136</v>
      </c>
      <c r="E5885" s="18" t="s">
        <v>15137</v>
      </c>
      <c r="F5885" s="18" t="s">
        <v>15137</v>
      </c>
      <c r="G5885" s="17"/>
      <c r="H5885" s="21">
        <v>45500</v>
      </c>
      <c r="I5885" s="20">
        <v>45580.869565217392</v>
      </c>
      <c r="J5885" s="19">
        <v>47400</v>
      </c>
      <c r="K5885" s="1"/>
      <c r="L5885" s="183"/>
      <c r="M5885" s="44" t="e">
        <f>VLOOKUP(#REF!,'[1]PL3 Danh muc đầy đủ'!$E$9:$X$9281,20,0)</f>
        <v>#REF!</v>
      </c>
      <c r="N5885" s="44" t="e">
        <f>M5885-#REF!</f>
        <v>#REF!</v>
      </c>
    </row>
    <row r="5886" spans="1:14" ht="36" x14ac:dyDescent="0.3">
      <c r="A5886" s="43">
        <v>5876</v>
      </c>
      <c r="B5886" s="17" t="s">
        <v>15138</v>
      </c>
      <c r="C5886" s="18" t="s">
        <v>18157</v>
      </c>
      <c r="D5886" s="17" t="s">
        <v>15139</v>
      </c>
      <c r="E5886" s="18" t="s">
        <v>15140</v>
      </c>
      <c r="F5886" s="18" t="s">
        <v>15140</v>
      </c>
      <c r="G5886" s="17"/>
      <c r="H5886" s="21">
        <v>45500</v>
      </c>
      <c r="I5886" s="20">
        <v>45580.869565217392</v>
      </c>
      <c r="J5886" s="19">
        <v>47400</v>
      </c>
      <c r="K5886" s="1"/>
      <c r="L5886" s="183"/>
      <c r="M5886" s="44" t="e">
        <f>VLOOKUP(#REF!,'[1]PL3 Danh muc đầy đủ'!$E$9:$X$9281,20,0)</f>
        <v>#REF!</v>
      </c>
      <c r="N5886" s="44" t="e">
        <f>M5886-#REF!</f>
        <v>#REF!</v>
      </c>
    </row>
    <row r="5887" spans="1:14" ht="18" x14ac:dyDescent="0.3">
      <c r="A5887" s="43">
        <v>5877</v>
      </c>
      <c r="B5887" s="17" t="s">
        <v>15141</v>
      </c>
      <c r="C5887" s="18" t="s">
        <v>18157</v>
      </c>
      <c r="D5887" s="17" t="s">
        <v>15142</v>
      </c>
      <c r="E5887" s="18" t="s">
        <v>15143</v>
      </c>
      <c r="F5887" s="18" t="s">
        <v>15143</v>
      </c>
      <c r="G5887" s="17"/>
      <c r="H5887" s="21">
        <v>45500</v>
      </c>
      <c r="I5887" s="20">
        <v>45580.869565217392</v>
      </c>
      <c r="J5887" s="19">
        <v>47400</v>
      </c>
      <c r="K5887" s="1"/>
      <c r="L5887" s="183"/>
      <c r="M5887" s="44" t="e">
        <f>VLOOKUP(#REF!,'[1]PL3 Danh muc đầy đủ'!$E$9:$X$9281,20,0)</f>
        <v>#REF!</v>
      </c>
      <c r="N5887" s="44" t="e">
        <f>M5887-#REF!</f>
        <v>#REF!</v>
      </c>
    </row>
    <row r="5888" spans="1:14" ht="18" x14ac:dyDescent="0.3">
      <c r="A5888" s="43">
        <v>5878</v>
      </c>
      <c r="B5888" s="17" t="s">
        <v>15144</v>
      </c>
      <c r="C5888" s="18" t="s">
        <v>18157</v>
      </c>
      <c r="D5888" s="17" t="s">
        <v>15145</v>
      </c>
      <c r="E5888" s="18" t="s">
        <v>15146</v>
      </c>
      <c r="F5888" s="18" t="s">
        <v>15146</v>
      </c>
      <c r="G5888" s="17"/>
      <c r="H5888" s="21">
        <v>45500</v>
      </c>
      <c r="I5888" s="20">
        <v>45580.869565217392</v>
      </c>
      <c r="J5888" s="19">
        <v>47400</v>
      </c>
      <c r="K5888" s="1"/>
      <c r="L5888" s="183"/>
      <c r="M5888" s="44" t="e">
        <f>VLOOKUP(#REF!,'[1]PL3 Danh muc đầy đủ'!$E$9:$X$9281,20,0)</f>
        <v>#REF!</v>
      </c>
      <c r="N5888" s="44" t="e">
        <f>M5888-#REF!</f>
        <v>#REF!</v>
      </c>
    </row>
    <row r="5889" spans="1:14" ht="18" x14ac:dyDescent="0.3">
      <c r="A5889" s="43">
        <v>5879</v>
      </c>
      <c r="B5889" s="17" t="s">
        <v>15147</v>
      </c>
      <c r="C5889" s="18" t="s">
        <v>18157</v>
      </c>
      <c r="D5889" s="17" t="s">
        <v>15148</v>
      </c>
      <c r="E5889" s="18" t="s">
        <v>15149</v>
      </c>
      <c r="F5889" s="18" t="s">
        <v>15149</v>
      </c>
      <c r="G5889" s="17"/>
      <c r="H5889" s="21">
        <v>45500</v>
      </c>
      <c r="I5889" s="20">
        <v>45580.869565217392</v>
      </c>
      <c r="J5889" s="19">
        <v>47400</v>
      </c>
      <c r="K5889" s="1"/>
      <c r="L5889" s="183"/>
      <c r="M5889" s="44" t="e">
        <f>VLOOKUP(#REF!,'[1]PL3 Danh muc đầy đủ'!$E$9:$X$9281,20,0)</f>
        <v>#REF!</v>
      </c>
      <c r="N5889" s="44" t="e">
        <f>M5889-#REF!</f>
        <v>#REF!</v>
      </c>
    </row>
    <row r="5890" spans="1:14" ht="36" x14ac:dyDescent="0.3">
      <c r="A5890" s="43">
        <v>5880</v>
      </c>
      <c r="B5890" s="17" t="s">
        <v>15150</v>
      </c>
      <c r="C5890" s="18" t="s">
        <v>18157</v>
      </c>
      <c r="D5890" s="17" t="s">
        <v>15151</v>
      </c>
      <c r="E5890" s="18" t="s">
        <v>15152</v>
      </c>
      <c r="F5890" s="18" t="s">
        <v>15152</v>
      </c>
      <c r="G5890" s="17"/>
      <c r="H5890" s="21">
        <v>45500</v>
      </c>
      <c r="I5890" s="20">
        <v>45580.869565217392</v>
      </c>
      <c r="J5890" s="19">
        <v>47400</v>
      </c>
      <c r="K5890" s="1"/>
      <c r="L5890" s="183"/>
      <c r="M5890" s="44" t="e">
        <f>VLOOKUP(#REF!,'[1]PL3 Danh muc đầy đủ'!$E$9:$X$9281,20,0)</f>
        <v>#REF!</v>
      </c>
      <c r="N5890" s="44" t="e">
        <f>M5890-#REF!</f>
        <v>#REF!</v>
      </c>
    </row>
    <row r="5891" spans="1:14" ht="36" x14ac:dyDescent="0.3">
      <c r="A5891" s="43">
        <v>5881</v>
      </c>
      <c r="B5891" s="17" t="s">
        <v>15153</v>
      </c>
      <c r="C5891" s="18" t="s">
        <v>18157</v>
      </c>
      <c r="D5891" s="17" t="s">
        <v>15154</v>
      </c>
      <c r="E5891" s="18" t="s">
        <v>15155</v>
      </c>
      <c r="F5891" s="18" t="s">
        <v>15155</v>
      </c>
      <c r="G5891" s="17"/>
      <c r="H5891" s="21">
        <v>45500</v>
      </c>
      <c r="I5891" s="20">
        <v>45580.869565217392</v>
      </c>
      <c r="J5891" s="19">
        <v>47400</v>
      </c>
      <c r="K5891" s="1"/>
      <c r="L5891" s="183"/>
      <c r="M5891" s="44" t="e">
        <f>VLOOKUP(#REF!,'[1]PL3 Danh muc đầy đủ'!$E$9:$X$9281,20,0)</f>
        <v>#REF!</v>
      </c>
      <c r="N5891" s="44" t="e">
        <f>M5891-#REF!</f>
        <v>#REF!</v>
      </c>
    </row>
    <row r="5892" spans="1:14" ht="36" x14ac:dyDescent="0.3">
      <c r="A5892" s="43">
        <v>5882</v>
      </c>
      <c r="B5892" s="17" t="s">
        <v>15156</v>
      </c>
      <c r="C5892" s="18" t="s">
        <v>18157</v>
      </c>
      <c r="D5892" s="17" t="s">
        <v>15157</v>
      </c>
      <c r="E5892" s="18" t="s">
        <v>15158</v>
      </c>
      <c r="F5892" s="18" t="s">
        <v>15158</v>
      </c>
      <c r="G5892" s="17"/>
      <c r="H5892" s="21">
        <v>45500</v>
      </c>
      <c r="I5892" s="20">
        <v>45580.869565217392</v>
      </c>
      <c r="J5892" s="19">
        <v>47400</v>
      </c>
      <c r="K5892" s="1"/>
      <c r="L5892" s="183"/>
      <c r="M5892" s="44" t="e">
        <f>VLOOKUP(#REF!,'[1]PL3 Danh muc đầy đủ'!$E$9:$X$9281,20,0)</f>
        <v>#REF!</v>
      </c>
      <c r="N5892" s="44" t="e">
        <f>M5892-#REF!</f>
        <v>#REF!</v>
      </c>
    </row>
    <row r="5893" spans="1:14" ht="36" x14ac:dyDescent="0.3">
      <c r="A5893" s="43">
        <v>5883</v>
      </c>
      <c r="B5893" s="17" t="s">
        <v>15159</v>
      </c>
      <c r="C5893" s="18" t="s">
        <v>18157</v>
      </c>
      <c r="D5893" s="17" t="s">
        <v>15160</v>
      </c>
      <c r="E5893" s="18" t="s">
        <v>15161</v>
      </c>
      <c r="F5893" s="18" t="s">
        <v>15161</v>
      </c>
      <c r="G5893" s="17"/>
      <c r="H5893" s="21">
        <v>45500</v>
      </c>
      <c r="I5893" s="20">
        <v>45580.869565217392</v>
      </c>
      <c r="J5893" s="19">
        <v>47400</v>
      </c>
      <c r="K5893" s="1"/>
      <c r="L5893" s="183"/>
      <c r="M5893" s="44" t="e">
        <f>VLOOKUP(#REF!,'[1]PL3 Danh muc đầy đủ'!$E$9:$X$9281,20,0)</f>
        <v>#REF!</v>
      </c>
      <c r="N5893" s="44" t="e">
        <f>M5893-#REF!</f>
        <v>#REF!</v>
      </c>
    </row>
    <row r="5894" spans="1:14" ht="18" x14ac:dyDescent="0.3">
      <c r="A5894" s="43">
        <v>5884</v>
      </c>
      <c r="B5894" s="17" t="s">
        <v>15162</v>
      </c>
      <c r="C5894" s="18" t="s">
        <v>18157</v>
      </c>
      <c r="D5894" s="17" t="s">
        <v>15163</v>
      </c>
      <c r="E5894" s="18" t="s">
        <v>15164</v>
      </c>
      <c r="F5894" s="18" t="s">
        <v>15164</v>
      </c>
      <c r="G5894" s="17"/>
      <c r="H5894" s="21">
        <v>45500</v>
      </c>
      <c r="I5894" s="20">
        <v>45580.869565217392</v>
      </c>
      <c r="J5894" s="19">
        <v>47400</v>
      </c>
      <c r="K5894" s="1"/>
      <c r="L5894" s="183"/>
      <c r="M5894" s="44" t="e">
        <f>VLOOKUP(#REF!,'[1]PL3 Danh muc đầy đủ'!$E$9:$X$9281,20,0)</f>
        <v>#REF!</v>
      </c>
      <c r="N5894" s="44" t="e">
        <f>M5894-#REF!</f>
        <v>#REF!</v>
      </c>
    </row>
    <row r="5895" spans="1:14" ht="18" x14ac:dyDescent="0.3">
      <c r="A5895" s="43">
        <v>5885</v>
      </c>
      <c r="B5895" s="17" t="s">
        <v>15165</v>
      </c>
      <c r="C5895" s="18" t="s">
        <v>18157</v>
      </c>
      <c r="D5895" s="17" t="s">
        <v>15166</v>
      </c>
      <c r="E5895" s="18" t="s">
        <v>15167</v>
      </c>
      <c r="F5895" s="18" t="s">
        <v>15167</v>
      </c>
      <c r="G5895" s="17"/>
      <c r="H5895" s="21">
        <v>45500</v>
      </c>
      <c r="I5895" s="20">
        <v>45580.869565217392</v>
      </c>
      <c r="J5895" s="19">
        <v>47400</v>
      </c>
      <c r="K5895" s="1"/>
      <c r="L5895" s="183"/>
      <c r="M5895" s="44" t="e">
        <f>VLOOKUP(#REF!,'[1]PL3 Danh muc đầy đủ'!$E$9:$X$9281,20,0)</f>
        <v>#REF!</v>
      </c>
      <c r="N5895" s="44" t="e">
        <f>M5895-#REF!</f>
        <v>#REF!</v>
      </c>
    </row>
    <row r="5896" spans="1:14" ht="18" x14ac:dyDescent="0.3">
      <c r="A5896" s="43">
        <v>5886</v>
      </c>
      <c r="B5896" s="17" t="s">
        <v>15168</v>
      </c>
      <c r="C5896" s="18" t="s">
        <v>18157</v>
      </c>
      <c r="D5896" s="17" t="s">
        <v>15169</v>
      </c>
      <c r="E5896" s="18" t="s">
        <v>15170</v>
      </c>
      <c r="F5896" s="18" t="s">
        <v>15170</v>
      </c>
      <c r="G5896" s="17"/>
      <c r="H5896" s="21">
        <v>45500</v>
      </c>
      <c r="I5896" s="20">
        <v>45580.869565217392</v>
      </c>
      <c r="J5896" s="19">
        <v>47400</v>
      </c>
      <c r="K5896" s="1"/>
      <c r="L5896" s="183"/>
      <c r="M5896" s="44" t="e">
        <f>VLOOKUP(#REF!,'[1]PL3 Danh muc đầy đủ'!$E$9:$X$9281,20,0)</f>
        <v>#REF!</v>
      </c>
      <c r="N5896" s="44" t="e">
        <f>M5896-#REF!</f>
        <v>#REF!</v>
      </c>
    </row>
    <row r="5897" spans="1:14" ht="18" x14ac:dyDescent="0.3">
      <c r="A5897" s="43">
        <v>5887</v>
      </c>
      <c r="B5897" s="17" t="s">
        <v>15171</v>
      </c>
      <c r="C5897" s="18" t="s">
        <v>18157</v>
      </c>
      <c r="D5897" s="17" t="s">
        <v>15172</v>
      </c>
      <c r="E5897" s="18" t="s">
        <v>15173</v>
      </c>
      <c r="F5897" s="18" t="s">
        <v>15173</v>
      </c>
      <c r="G5897" s="17"/>
      <c r="H5897" s="21">
        <v>45500</v>
      </c>
      <c r="I5897" s="20">
        <v>45580.869565217392</v>
      </c>
      <c r="J5897" s="19">
        <v>47400</v>
      </c>
      <c r="K5897" s="1"/>
      <c r="L5897" s="183"/>
      <c r="M5897" s="44" t="e">
        <f>VLOOKUP(#REF!,'[1]PL3 Danh muc đầy đủ'!$E$9:$X$9281,20,0)</f>
        <v>#REF!</v>
      </c>
      <c r="N5897" s="44" t="e">
        <f>M5897-#REF!</f>
        <v>#REF!</v>
      </c>
    </row>
    <row r="5898" spans="1:14" ht="18" x14ac:dyDescent="0.3">
      <c r="A5898" s="43">
        <v>5888</v>
      </c>
      <c r="B5898" s="17" t="s">
        <v>15174</v>
      </c>
      <c r="C5898" s="18" t="s">
        <v>18157</v>
      </c>
      <c r="D5898" s="17" t="s">
        <v>15175</v>
      </c>
      <c r="E5898" s="18" t="s">
        <v>15176</v>
      </c>
      <c r="F5898" s="18" t="s">
        <v>15176</v>
      </c>
      <c r="G5898" s="17"/>
      <c r="H5898" s="21">
        <v>151600</v>
      </c>
      <c r="I5898" s="20">
        <v>151626.08695652179</v>
      </c>
      <c r="J5898" s="19">
        <v>157600</v>
      </c>
      <c r="K5898" s="1"/>
      <c r="L5898" s="183"/>
      <c r="M5898" s="44" t="e">
        <f>VLOOKUP(#REF!,'[1]PL3 Danh muc đầy đủ'!$E$9:$X$9281,20,0)</f>
        <v>#REF!</v>
      </c>
      <c r="N5898" s="44" t="e">
        <f>M5898-#REF!</f>
        <v>#REF!</v>
      </c>
    </row>
    <row r="5899" spans="1:14" ht="36" x14ac:dyDescent="0.3">
      <c r="A5899" s="43">
        <v>5889</v>
      </c>
      <c r="B5899" s="17" t="s">
        <v>15177</v>
      </c>
      <c r="C5899" s="18" t="s">
        <v>18157</v>
      </c>
      <c r="D5899" s="17" t="s">
        <v>15178</v>
      </c>
      <c r="E5899" s="18" t="s">
        <v>15179</v>
      </c>
      <c r="F5899" s="18" t="s">
        <v>15179</v>
      </c>
      <c r="G5899" s="17"/>
      <c r="H5899" s="21">
        <v>270800</v>
      </c>
      <c r="I5899" s="20">
        <v>270869.5652173913</v>
      </c>
      <c r="J5899" s="19">
        <v>281700</v>
      </c>
      <c r="K5899" s="1"/>
      <c r="L5899" s="183"/>
      <c r="M5899" s="44" t="e">
        <f>VLOOKUP(#REF!,'[1]PL3 Danh muc đầy đủ'!$E$9:$X$9281,20,0)</f>
        <v>#REF!</v>
      </c>
      <c r="N5899" s="44" t="e">
        <f>M5899-#REF!</f>
        <v>#REF!</v>
      </c>
    </row>
    <row r="5900" spans="1:14" ht="36" x14ac:dyDescent="0.3">
      <c r="A5900" s="43">
        <v>5890</v>
      </c>
      <c r="B5900" s="17" t="s">
        <v>15180</v>
      </c>
      <c r="C5900" s="18" t="s">
        <v>18157</v>
      </c>
      <c r="D5900" s="17" t="s">
        <v>15181</v>
      </c>
      <c r="E5900" s="18" t="s">
        <v>15182</v>
      </c>
      <c r="F5900" s="18" t="s">
        <v>17643</v>
      </c>
      <c r="G5900" s="17"/>
      <c r="H5900" s="21">
        <v>270800</v>
      </c>
      <c r="I5900" s="20">
        <v>270869.5652173913</v>
      </c>
      <c r="J5900" s="19">
        <v>281700</v>
      </c>
      <c r="K5900" s="1"/>
      <c r="L5900" s="183"/>
      <c r="M5900" s="44" t="e">
        <f>VLOOKUP(#REF!,'[1]PL3 Danh muc đầy đủ'!$E$9:$X$9281,20,0)</f>
        <v>#REF!</v>
      </c>
      <c r="N5900" s="44" t="e">
        <f>M5900-#REF!</f>
        <v>#REF!</v>
      </c>
    </row>
    <row r="5901" spans="1:14" ht="36" x14ac:dyDescent="0.3">
      <c r="A5901" s="43">
        <v>5891</v>
      </c>
      <c r="B5901" s="17" t="s">
        <v>15183</v>
      </c>
      <c r="C5901" s="18" t="s">
        <v>18157</v>
      </c>
      <c r="D5901" s="17" t="s">
        <v>15178</v>
      </c>
      <c r="E5901" s="18" t="s">
        <v>15179</v>
      </c>
      <c r="F5901" s="18" t="s">
        <v>15179</v>
      </c>
      <c r="G5901" s="17"/>
      <c r="H5901" s="21">
        <v>270800</v>
      </c>
      <c r="I5901" s="20">
        <v>270869.5652173913</v>
      </c>
      <c r="J5901" s="19">
        <v>281700</v>
      </c>
      <c r="K5901" s="1"/>
      <c r="L5901" s="183"/>
      <c r="M5901" s="44" t="e">
        <f>VLOOKUP(#REF!,'[1]PL3 Danh muc đầy đủ'!$E$9:$X$9281,20,0)</f>
        <v>#REF!</v>
      </c>
      <c r="N5901" s="44" t="e">
        <f>M5901-#REF!</f>
        <v>#REF!</v>
      </c>
    </row>
    <row r="5902" spans="1:14" ht="36" x14ac:dyDescent="0.3">
      <c r="A5902" s="43">
        <v>5892</v>
      </c>
      <c r="B5902" s="17" t="s">
        <v>15184</v>
      </c>
      <c r="C5902" s="18" t="s">
        <v>18157</v>
      </c>
      <c r="D5902" s="17" t="s">
        <v>15181</v>
      </c>
      <c r="E5902" s="18" t="s">
        <v>15182</v>
      </c>
      <c r="F5902" s="18" t="s">
        <v>17643</v>
      </c>
      <c r="G5902" s="17"/>
      <c r="H5902" s="21">
        <v>270800</v>
      </c>
      <c r="I5902" s="20">
        <v>270869.5652173913</v>
      </c>
      <c r="J5902" s="19">
        <v>281700</v>
      </c>
      <c r="K5902" s="1"/>
      <c r="L5902" s="183"/>
      <c r="M5902" s="44" t="e">
        <f>VLOOKUP(#REF!,'[1]PL3 Danh muc đầy đủ'!$E$9:$X$9281,20,0)</f>
        <v>#REF!</v>
      </c>
      <c r="N5902" s="44" t="e">
        <f>M5902-#REF!</f>
        <v>#REF!</v>
      </c>
    </row>
    <row r="5903" spans="1:14" ht="36" x14ac:dyDescent="0.3">
      <c r="A5903" s="43">
        <v>5893</v>
      </c>
      <c r="B5903" s="17" t="s">
        <v>15185</v>
      </c>
      <c r="C5903" s="18" t="s">
        <v>18157</v>
      </c>
      <c r="D5903" s="17" t="s">
        <v>15186</v>
      </c>
      <c r="E5903" s="18" t="s">
        <v>15187</v>
      </c>
      <c r="F5903" s="18" t="s">
        <v>15187</v>
      </c>
      <c r="G5903" s="17"/>
      <c r="H5903" s="21">
        <v>720500</v>
      </c>
      <c r="I5903" s="20">
        <v>720556.13043478259</v>
      </c>
      <c r="J5903" s="19">
        <v>749300</v>
      </c>
      <c r="K5903" s="1" t="s">
        <v>18199</v>
      </c>
      <c r="L5903" s="183"/>
      <c r="M5903" s="44" t="e">
        <f>VLOOKUP(#REF!,'[1]PL3 Danh muc đầy đủ'!$E$9:$X$9281,20,0)</f>
        <v>#REF!</v>
      </c>
      <c r="N5903" s="44" t="e">
        <f>M5903-#REF!</f>
        <v>#REF!</v>
      </c>
    </row>
    <row r="5904" spans="1:14" ht="36" x14ac:dyDescent="0.3">
      <c r="A5904" s="43">
        <v>5894</v>
      </c>
      <c r="B5904" s="17" t="s">
        <v>15188</v>
      </c>
      <c r="C5904" s="18" t="s">
        <v>18157</v>
      </c>
      <c r="D5904" s="17" t="s">
        <v>15189</v>
      </c>
      <c r="E5904" s="18" t="s">
        <v>15190</v>
      </c>
      <c r="F5904" s="18" t="s">
        <v>15190</v>
      </c>
      <c r="G5904" s="17"/>
      <c r="H5904" s="21">
        <v>187700</v>
      </c>
      <c r="I5904" s="20">
        <v>187730.43478260867</v>
      </c>
      <c r="J5904" s="19">
        <v>195200</v>
      </c>
      <c r="K5904" s="1"/>
      <c r="L5904" s="183"/>
      <c r="M5904" s="44" t="e">
        <f>VLOOKUP(#REF!,'[1]PL3 Danh muc đầy đủ'!$E$9:$X$9281,20,0)</f>
        <v>#REF!</v>
      </c>
      <c r="N5904" s="44" t="e">
        <f>M5904-#REF!</f>
        <v>#REF!</v>
      </c>
    </row>
    <row r="5905" spans="1:14" ht="36" x14ac:dyDescent="0.3">
      <c r="A5905" s="43">
        <v>5895</v>
      </c>
      <c r="B5905" s="17" t="s">
        <v>15191</v>
      </c>
      <c r="C5905" s="18" t="s">
        <v>18157</v>
      </c>
      <c r="D5905" s="17" t="s">
        <v>15192</v>
      </c>
      <c r="E5905" s="18" t="s">
        <v>15193</v>
      </c>
      <c r="F5905" s="18" t="s">
        <v>15193</v>
      </c>
      <c r="G5905" s="17"/>
      <c r="H5905" s="21">
        <v>851700</v>
      </c>
      <c r="I5905" s="20">
        <v>851739.13043478259</v>
      </c>
      <c r="J5905" s="19">
        <v>885800</v>
      </c>
      <c r="K5905" s="1"/>
      <c r="L5905" s="183"/>
      <c r="M5905" s="44" t="e">
        <f>VLOOKUP(#REF!,'[1]PL3 Danh muc đầy đủ'!$E$9:$X$9281,20,0)</f>
        <v>#REF!</v>
      </c>
      <c r="N5905" s="44" t="e">
        <f>M5905-#REF!</f>
        <v>#REF!</v>
      </c>
    </row>
    <row r="5906" spans="1:14" ht="18" x14ac:dyDescent="0.3">
      <c r="A5906" s="43">
        <v>5896</v>
      </c>
      <c r="B5906" s="17" t="s">
        <v>15194</v>
      </c>
      <c r="C5906" s="18" t="s">
        <v>18157</v>
      </c>
      <c r="D5906" s="17" t="s">
        <v>15195</v>
      </c>
      <c r="E5906" s="18" t="s">
        <v>15196</v>
      </c>
      <c r="F5906" s="18" t="s">
        <v>15196</v>
      </c>
      <c r="G5906" s="17"/>
      <c r="H5906" s="21">
        <v>851700</v>
      </c>
      <c r="I5906" s="20">
        <v>851739.13043478259</v>
      </c>
      <c r="J5906" s="19">
        <v>885800</v>
      </c>
      <c r="K5906" s="1"/>
      <c r="L5906" s="183"/>
      <c r="M5906" s="44" t="e">
        <f>VLOOKUP(#REF!,'[1]PL3 Danh muc đầy đủ'!$E$9:$X$9281,20,0)</f>
        <v>#REF!</v>
      </c>
      <c r="N5906" s="44" t="e">
        <f>M5906-#REF!</f>
        <v>#REF!</v>
      </c>
    </row>
    <row r="5907" spans="1:14" ht="36" x14ac:dyDescent="0.3">
      <c r="A5907" s="43">
        <v>5897</v>
      </c>
      <c r="B5907" s="17" t="s">
        <v>15197</v>
      </c>
      <c r="C5907" s="18" t="s">
        <v>18157</v>
      </c>
      <c r="D5907" s="17" t="s">
        <v>15198</v>
      </c>
      <c r="E5907" s="18" t="s">
        <v>15199</v>
      </c>
      <c r="F5907" s="18" t="s">
        <v>15199</v>
      </c>
      <c r="G5907" s="17"/>
      <c r="H5907" s="21">
        <v>391500</v>
      </c>
      <c r="I5907" s="20">
        <v>391565.21739130432</v>
      </c>
      <c r="J5907" s="19">
        <v>407200</v>
      </c>
      <c r="K5907" s="1"/>
      <c r="L5907" s="183"/>
      <c r="M5907" s="44" t="e">
        <f>VLOOKUP(#REF!,'[1]PL3 Danh muc đầy đủ'!$E$9:$X$9281,20,0)</f>
        <v>#REF!</v>
      </c>
      <c r="N5907" s="44" t="e">
        <f>M5907-#REF!</f>
        <v>#REF!</v>
      </c>
    </row>
    <row r="5908" spans="1:14" ht="54" x14ac:dyDescent="0.3">
      <c r="A5908" s="43">
        <v>5898</v>
      </c>
      <c r="B5908" s="17" t="s">
        <v>15200</v>
      </c>
      <c r="C5908" s="18" t="s">
        <v>18157</v>
      </c>
      <c r="D5908" s="17" t="s">
        <v>15201</v>
      </c>
      <c r="E5908" s="18" t="s">
        <v>15202</v>
      </c>
      <c r="F5908" s="18" t="s">
        <v>18184</v>
      </c>
      <c r="G5908" s="17"/>
      <c r="H5908" s="21">
        <v>273000</v>
      </c>
      <c r="I5908" s="20">
        <v>273078.26086956525</v>
      </c>
      <c r="J5908" s="19">
        <v>284000</v>
      </c>
      <c r="K5908" s="1"/>
      <c r="L5908" s="183"/>
      <c r="M5908" s="44" t="e">
        <f>VLOOKUP(#REF!,'[1]PL3 Danh muc đầy đủ'!$E$9:$X$9281,20,0)</f>
        <v>#REF!</v>
      </c>
      <c r="N5908" s="44" t="e">
        <f>M5908-#REF!</f>
        <v>#REF!</v>
      </c>
    </row>
    <row r="5909" spans="1:14" ht="54" x14ac:dyDescent="0.3">
      <c r="A5909" s="43">
        <v>5899</v>
      </c>
      <c r="B5909" s="17" t="s">
        <v>15203</v>
      </c>
      <c r="C5909" s="18" t="s">
        <v>18157</v>
      </c>
      <c r="D5909" s="17" t="s">
        <v>15201</v>
      </c>
      <c r="E5909" s="18" t="s">
        <v>15202</v>
      </c>
      <c r="F5909" s="18" t="s">
        <v>18185</v>
      </c>
      <c r="G5909" s="17"/>
      <c r="H5909" s="21">
        <v>182700</v>
      </c>
      <c r="I5909" s="20">
        <v>182730.43478260867</v>
      </c>
      <c r="J5909" s="19">
        <v>190000</v>
      </c>
      <c r="K5909" s="1"/>
      <c r="L5909" s="183"/>
      <c r="M5909" s="44" t="e">
        <f>VLOOKUP(#REF!,'[1]PL3 Danh muc đầy đủ'!$E$9:$X$9281,20,0)</f>
        <v>#REF!</v>
      </c>
      <c r="N5909" s="44" t="e">
        <f>M5909-#REF!</f>
        <v>#REF!</v>
      </c>
    </row>
    <row r="5910" spans="1:14" ht="36" x14ac:dyDescent="0.3">
      <c r="A5910" s="43">
        <v>5900</v>
      </c>
      <c r="B5910" s="17" t="s">
        <v>15204</v>
      </c>
      <c r="C5910" s="18" t="s">
        <v>18157</v>
      </c>
      <c r="D5910" s="17" t="s">
        <v>15205</v>
      </c>
      <c r="E5910" s="18" t="s">
        <v>15206</v>
      </c>
      <c r="F5910" s="18" t="s">
        <v>15206</v>
      </c>
      <c r="G5910" s="17"/>
      <c r="H5910" s="21">
        <v>1351700</v>
      </c>
      <c r="I5910" s="20">
        <v>1351739.1304347827</v>
      </c>
      <c r="J5910" s="19">
        <v>1405800</v>
      </c>
      <c r="K5910" s="1"/>
      <c r="L5910" s="183"/>
      <c r="M5910" s="44" t="e">
        <f>VLOOKUP(#REF!,'[1]PL3 Danh muc đầy đủ'!$E$9:$X$9281,20,0)</f>
        <v>#REF!</v>
      </c>
      <c r="N5910" s="44" t="e">
        <f>M5910-#REF!</f>
        <v>#REF!</v>
      </c>
    </row>
    <row r="5911" spans="1:14" ht="18" x14ac:dyDescent="0.3">
      <c r="A5911" s="43">
        <v>5901</v>
      </c>
      <c r="B5911" s="17" t="s">
        <v>15207</v>
      </c>
      <c r="C5911" s="18" t="s">
        <v>18157</v>
      </c>
      <c r="D5911" s="17" t="s">
        <v>15208</v>
      </c>
      <c r="E5911" s="18" t="s">
        <v>15209</v>
      </c>
      <c r="F5911" s="18" t="s">
        <v>15209</v>
      </c>
      <c r="G5911" s="17"/>
      <c r="H5911" s="21">
        <v>1351700</v>
      </c>
      <c r="I5911" s="20">
        <v>1351739.1304347827</v>
      </c>
      <c r="J5911" s="19">
        <v>1405800</v>
      </c>
      <c r="K5911" s="1"/>
      <c r="L5911" s="183"/>
      <c r="M5911" s="44" t="e">
        <f>VLOOKUP(#REF!,'[1]PL3 Danh muc đầy đủ'!$E$9:$X$9281,20,0)</f>
        <v>#REF!</v>
      </c>
      <c r="N5911" s="44" t="e">
        <f>M5911-#REF!</f>
        <v>#REF!</v>
      </c>
    </row>
    <row r="5912" spans="1:14" ht="36" x14ac:dyDescent="0.3">
      <c r="A5912" s="43">
        <v>5902</v>
      </c>
      <c r="B5912" s="17" t="s">
        <v>15210</v>
      </c>
      <c r="C5912" s="18" t="s">
        <v>18157</v>
      </c>
      <c r="D5912" s="17" t="s">
        <v>15211</v>
      </c>
      <c r="E5912" s="18" t="s">
        <v>15212</v>
      </c>
      <c r="F5912" s="18" t="s">
        <v>15212</v>
      </c>
      <c r="G5912" s="17"/>
      <c r="H5912" s="21">
        <v>1351700</v>
      </c>
      <c r="I5912" s="20">
        <v>1351739.1304347827</v>
      </c>
      <c r="J5912" s="19">
        <v>1405800</v>
      </c>
      <c r="K5912" s="1"/>
      <c r="L5912" s="183"/>
      <c r="M5912" s="44" t="e">
        <f>VLOOKUP(#REF!,'[1]PL3 Danh muc đầy đủ'!$E$9:$X$9281,20,0)</f>
        <v>#REF!</v>
      </c>
      <c r="N5912" s="44" t="e">
        <f>M5912-#REF!</f>
        <v>#REF!</v>
      </c>
    </row>
    <row r="5913" spans="1:14" ht="36" x14ac:dyDescent="0.3">
      <c r="A5913" s="43">
        <v>5903</v>
      </c>
      <c r="B5913" s="17" t="s">
        <v>15213</v>
      </c>
      <c r="C5913" s="18" t="s">
        <v>18157</v>
      </c>
      <c r="D5913" s="17" t="s">
        <v>15214</v>
      </c>
      <c r="E5913" s="18" t="s">
        <v>15215</v>
      </c>
      <c r="F5913" s="18" t="s">
        <v>15215</v>
      </c>
      <c r="G5913" s="17"/>
      <c r="H5913" s="21">
        <v>13000</v>
      </c>
      <c r="I5913" s="20">
        <v>13052.173913043476</v>
      </c>
      <c r="J5913" s="19">
        <v>13500</v>
      </c>
      <c r="K5913" s="1"/>
      <c r="L5913" s="183"/>
      <c r="M5913" s="44" t="e">
        <f>VLOOKUP(#REF!,'[1]PL3 Danh muc đầy đủ'!$E$9:$X$9281,20,0)</f>
        <v>#REF!</v>
      </c>
      <c r="N5913" s="44" t="e">
        <f>M5913-#REF!</f>
        <v>#REF!</v>
      </c>
    </row>
    <row r="5914" spans="1:14" ht="36" x14ac:dyDescent="0.3">
      <c r="A5914" s="43">
        <v>5904</v>
      </c>
      <c r="B5914" s="17" t="s">
        <v>15216</v>
      </c>
      <c r="C5914" s="18" t="s">
        <v>18157</v>
      </c>
      <c r="D5914" s="17" t="s">
        <v>15217</v>
      </c>
      <c r="E5914" s="18" t="s">
        <v>15218</v>
      </c>
      <c r="F5914" s="18" t="s">
        <v>15218</v>
      </c>
      <c r="G5914" s="17"/>
      <c r="H5914" s="21">
        <v>35100</v>
      </c>
      <c r="I5914" s="20">
        <v>35139.130434782608</v>
      </c>
      <c r="J5914" s="19">
        <v>36500</v>
      </c>
      <c r="K5914" s="1"/>
      <c r="L5914" s="183"/>
      <c r="M5914" s="44" t="e">
        <f>VLOOKUP(#REF!,'[1]PL3 Danh muc đầy đủ'!$E$9:$X$9281,20,0)</f>
        <v>#REF!</v>
      </c>
      <c r="N5914" s="44" t="e">
        <f>M5914-#REF!</f>
        <v>#REF!</v>
      </c>
    </row>
    <row r="5915" spans="1:14" ht="36" x14ac:dyDescent="0.3">
      <c r="A5915" s="43">
        <v>5905</v>
      </c>
      <c r="B5915" s="17" t="s">
        <v>15219</v>
      </c>
      <c r="C5915" s="18" t="s">
        <v>18157</v>
      </c>
      <c r="D5915" s="17" t="s">
        <v>15220</v>
      </c>
      <c r="E5915" s="18" t="s">
        <v>15221</v>
      </c>
      <c r="F5915" s="18" t="s">
        <v>15221</v>
      </c>
      <c r="G5915" s="17"/>
      <c r="H5915" s="21">
        <v>35100</v>
      </c>
      <c r="I5915" s="20">
        <v>35139.130434782608</v>
      </c>
      <c r="J5915" s="19">
        <v>36500</v>
      </c>
      <c r="K5915" s="1"/>
      <c r="L5915" s="183"/>
      <c r="M5915" s="44" t="e">
        <f>VLOOKUP(#REF!,'[1]PL3 Danh muc đầy đủ'!$E$9:$X$9281,20,0)</f>
        <v>#REF!</v>
      </c>
      <c r="N5915" s="44" t="e">
        <f>M5915-#REF!</f>
        <v>#REF!</v>
      </c>
    </row>
    <row r="5916" spans="1:14" ht="18" x14ac:dyDescent="0.3">
      <c r="A5916" s="43">
        <v>5906</v>
      </c>
      <c r="B5916" s="17" t="s">
        <v>15222</v>
      </c>
      <c r="C5916" s="18" t="s">
        <v>18157</v>
      </c>
      <c r="D5916" s="17" t="s">
        <v>15223</v>
      </c>
      <c r="E5916" s="18" t="s">
        <v>15224</v>
      </c>
      <c r="F5916" s="18" t="s">
        <v>15224</v>
      </c>
      <c r="G5916" s="17"/>
      <c r="H5916" s="21">
        <v>130500</v>
      </c>
      <c r="I5916" s="20">
        <v>130521.73913043475</v>
      </c>
      <c r="J5916" s="19">
        <v>135700</v>
      </c>
      <c r="K5916" s="1"/>
      <c r="L5916" s="183"/>
      <c r="M5916" s="44" t="e">
        <f>VLOOKUP(#REF!,'[1]PL3 Danh muc đầy đủ'!$E$9:$X$9281,20,0)</f>
        <v>#REF!</v>
      </c>
      <c r="N5916" s="44" t="e">
        <f>M5916-#REF!</f>
        <v>#REF!</v>
      </c>
    </row>
    <row r="5917" spans="1:14" ht="18" x14ac:dyDescent="0.3">
      <c r="A5917" s="43">
        <v>5907</v>
      </c>
      <c r="B5917" s="17" t="s">
        <v>15225</v>
      </c>
      <c r="C5917" s="18" t="s">
        <v>18157</v>
      </c>
      <c r="D5917" s="17" t="s">
        <v>15226</v>
      </c>
      <c r="E5917" s="18" t="s">
        <v>15227</v>
      </c>
      <c r="F5917" s="18" t="s">
        <v>15227</v>
      </c>
      <c r="G5917" s="17"/>
      <c r="H5917" s="21">
        <v>194700</v>
      </c>
      <c r="I5917" s="20">
        <v>194765.21739130426</v>
      </c>
      <c r="J5917" s="19">
        <v>202500</v>
      </c>
      <c r="K5917" s="1"/>
      <c r="L5917" s="183"/>
      <c r="M5917" s="44" t="e">
        <f>VLOOKUP(#REF!,'[1]PL3 Danh muc đầy đủ'!$E$9:$X$9281,20,0)</f>
        <v>#REF!</v>
      </c>
      <c r="N5917" s="44" t="e">
        <f>M5917-#REF!</f>
        <v>#REF!</v>
      </c>
    </row>
    <row r="5918" spans="1:14" ht="18" x14ac:dyDescent="0.3">
      <c r="A5918" s="43">
        <v>5908</v>
      </c>
      <c r="B5918" s="17" t="s">
        <v>15228</v>
      </c>
      <c r="C5918" s="18" t="s">
        <v>18157</v>
      </c>
      <c r="D5918" s="17" t="s">
        <v>15229</v>
      </c>
      <c r="E5918" s="18" t="s">
        <v>15230</v>
      </c>
      <c r="F5918" s="18" t="s">
        <v>15230</v>
      </c>
      <c r="G5918" s="17"/>
      <c r="H5918" s="21">
        <v>156600</v>
      </c>
      <c r="I5918" s="20">
        <v>156626.08695652179</v>
      </c>
      <c r="J5918" s="19">
        <v>162800</v>
      </c>
      <c r="K5918" s="1"/>
      <c r="L5918" s="183"/>
      <c r="M5918" s="44" t="e">
        <f>VLOOKUP(#REF!,'[1]PL3 Danh muc đầy đủ'!$E$9:$X$9281,20,0)</f>
        <v>#REF!</v>
      </c>
      <c r="N5918" s="44" t="e">
        <f>M5918-#REF!</f>
        <v>#REF!</v>
      </c>
    </row>
    <row r="5919" spans="1:14" ht="36" x14ac:dyDescent="0.3">
      <c r="A5919" s="43">
        <v>5909</v>
      </c>
      <c r="B5919" s="17" t="s">
        <v>15231</v>
      </c>
      <c r="C5919" s="18" t="s">
        <v>18157</v>
      </c>
      <c r="D5919" s="17" t="s">
        <v>15232</v>
      </c>
      <c r="E5919" s="18" t="s">
        <v>15233</v>
      </c>
      <c r="F5919" s="18" t="s">
        <v>15233</v>
      </c>
      <c r="G5919" s="17"/>
      <c r="H5919" s="21">
        <v>130500</v>
      </c>
      <c r="I5919" s="20">
        <v>130521.73913043475</v>
      </c>
      <c r="J5919" s="19">
        <v>135700</v>
      </c>
      <c r="K5919" s="1"/>
      <c r="L5919" s="183"/>
      <c r="M5919" s="44" t="e">
        <f>VLOOKUP(#REF!,'[1]PL3 Danh muc đầy đủ'!$E$9:$X$9281,20,0)</f>
        <v>#REF!</v>
      </c>
      <c r="N5919" s="44" t="e">
        <f>M5919-#REF!</f>
        <v>#REF!</v>
      </c>
    </row>
    <row r="5920" spans="1:14" ht="36" x14ac:dyDescent="0.3">
      <c r="A5920" s="43">
        <v>5910</v>
      </c>
      <c r="B5920" s="17" t="s">
        <v>15234</v>
      </c>
      <c r="C5920" s="18" t="s">
        <v>18157</v>
      </c>
      <c r="D5920" s="17" t="s">
        <v>15235</v>
      </c>
      <c r="E5920" s="18" t="s">
        <v>15236</v>
      </c>
      <c r="F5920" s="18" t="s">
        <v>15236</v>
      </c>
      <c r="G5920" s="17"/>
      <c r="H5920" s="21">
        <v>130500</v>
      </c>
      <c r="I5920" s="20">
        <v>130521.73913043475</v>
      </c>
      <c r="J5920" s="19">
        <v>135700</v>
      </c>
      <c r="K5920" s="1"/>
      <c r="L5920" s="183"/>
      <c r="M5920" s="44" t="e">
        <f>VLOOKUP(#REF!,'[1]PL3 Danh muc đầy đủ'!$E$9:$X$9281,20,0)</f>
        <v>#REF!</v>
      </c>
      <c r="N5920" s="44" t="e">
        <f>M5920-#REF!</f>
        <v>#REF!</v>
      </c>
    </row>
    <row r="5921" spans="1:14" ht="36" x14ac:dyDescent="0.3">
      <c r="A5921" s="43">
        <v>5911</v>
      </c>
      <c r="B5921" s="17" t="s">
        <v>15237</v>
      </c>
      <c r="C5921" s="18" t="s">
        <v>18157</v>
      </c>
      <c r="D5921" s="17" t="s">
        <v>15238</v>
      </c>
      <c r="E5921" s="18" t="s">
        <v>15239</v>
      </c>
      <c r="F5921" s="18" t="s">
        <v>15239</v>
      </c>
      <c r="G5921" s="17"/>
      <c r="H5921" s="21">
        <v>156600</v>
      </c>
      <c r="I5921" s="20">
        <v>156626.08695652179</v>
      </c>
      <c r="J5921" s="19">
        <v>162800</v>
      </c>
      <c r="K5921" s="1"/>
      <c r="L5921" s="183"/>
      <c r="M5921" s="44" t="e">
        <f>VLOOKUP(#REF!,'[1]PL3 Danh muc đầy đủ'!$E$9:$X$9281,20,0)</f>
        <v>#REF!</v>
      </c>
      <c r="N5921" s="44" t="e">
        <f>M5921-#REF!</f>
        <v>#REF!</v>
      </c>
    </row>
    <row r="5922" spans="1:14" ht="36" x14ac:dyDescent="0.3">
      <c r="A5922" s="43">
        <v>5912</v>
      </c>
      <c r="B5922" s="17" t="s">
        <v>15240</v>
      </c>
      <c r="C5922" s="18" t="s">
        <v>18157</v>
      </c>
      <c r="D5922" s="17" t="s">
        <v>15241</v>
      </c>
      <c r="E5922" s="18" t="s">
        <v>15242</v>
      </c>
      <c r="F5922" s="18" t="s">
        <v>15242</v>
      </c>
      <c r="G5922" s="17"/>
      <c r="H5922" s="21">
        <v>156600</v>
      </c>
      <c r="I5922" s="20">
        <v>156626.08695652179</v>
      </c>
      <c r="J5922" s="19">
        <v>162800</v>
      </c>
      <c r="K5922" s="1"/>
      <c r="L5922" s="183"/>
      <c r="M5922" s="44" t="e">
        <f>VLOOKUP(#REF!,'[1]PL3 Danh muc đầy đủ'!$E$9:$X$9281,20,0)</f>
        <v>#REF!</v>
      </c>
      <c r="N5922" s="44" t="e">
        <f>M5922-#REF!</f>
        <v>#REF!</v>
      </c>
    </row>
    <row r="5923" spans="1:14" ht="18" x14ac:dyDescent="0.3">
      <c r="A5923" s="43">
        <v>5913</v>
      </c>
      <c r="B5923" s="17" t="s">
        <v>15243</v>
      </c>
      <c r="C5923" s="18" t="s">
        <v>18157</v>
      </c>
      <c r="D5923" s="17" t="s">
        <v>15244</v>
      </c>
      <c r="E5923" s="18" t="s">
        <v>15245</v>
      </c>
      <c r="F5923" s="18" t="s">
        <v>15245</v>
      </c>
      <c r="G5923" s="17"/>
      <c r="H5923" s="21">
        <v>163600</v>
      </c>
      <c r="I5923" s="20">
        <v>163660.86956521738</v>
      </c>
      <c r="J5923" s="19">
        <v>170200</v>
      </c>
      <c r="K5923" s="1"/>
      <c r="L5923" s="183"/>
      <c r="M5923" s="44" t="e">
        <f>VLOOKUP(#REF!,'[1]PL3 Danh muc đầy đủ'!$E$9:$X$9281,20,0)</f>
        <v>#REF!</v>
      </c>
      <c r="N5923" s="44" t="e">
        <f>M5923-#REF!</f>
        <v>#REF!</v>
      </c>
    </row>
    <row r="5924" spans="1:14" ht="18" x14ac:dyDescent="0.3">
      <c r="A5924" s="43">
        <v>5914</v>
      </c>
      <c r="B5924" s="17" t="s">
        <v>15246</v>
      </c>
      <c r="C5924" s="18" t="s">
        <v>18157</v>
      </c>
      <c r="D5924" s="17" t="s">
        <v>15247</v>
      </c>
      <c r="E5924" s="18" t="s">
        <v>15248</v>
      </c>
      <c r="F5924" s="18" t="s">
        <v>15248</v>
      </c>
      <c r="G5924" s="17"/>
      <c r="H5924" s="21">
        <v>194700</v>
      </c>
      <c r="I5924" s="20">
        <v>194765.21739130426</v>
      </c>
      <c r="J5924" s="19">
        <v>202500</v>
      </c>
      <c r="K5924" s="1"/>
      <c r="L5924" s="183"/>
      <c r="M5924" s="44" t="e">
        <f>VLOOKUP(#REF!,'[1]PL3 Danh muc đầy đủ'!$E$9:$X$9281,20,0)</f>
        <v>#REF!</v>
      </c>
      <c r="N5924" s="44" t="e">
        <f>M5924-#REF!</f>
        <v>#REF!</v>
      </c>
    </row>
    <row r="5925" spans="1:14" ht="36" x14ac:dyDescent="0.3">
      <c r="A5925" s="43">
        <v>5915</v>
      </c>
      <c r="B5925" s="17" t="s">
        <v>15249</v>
      </c>
      <c r="C5925" s="18" t="s">
        <v>18157</v>
      </c>
      <c r="D5925" s="17" t="s">
        <v>15250</v>
      </c>
      <c r="E5925" s="18" t="s">
        <v>15251</v>
      </c>
      <c r="F5925" s="18" t="s">
        <v>15251</v>
      </c>
      <c r="G5925" s="17"/>
      <c r="H5925" s="21">
        <v>194700</v>
      </c>
      <c r="I5925" s="20">
        <v>194765.21739130426</v>
      </c>
      <c r="J5925" s="19">
        <v>202500</v>
      </c>
      <c r="K5925" s="1"/>
      <c r="L5925" s="183"/>
      <c r="M5925" s="44" t="e">
        <f>VLOOKUP(#REF!,'[1]PL3 Danh muc đầy đủ'!$E$9:$X$9281,20,0)</f>
        <v>#REF!</v>
      </c>
      <c r="N5925" s="44" t="e">
        <f>M5925-#REF!</f>
        <v>#REF!</v>
      </c>
    </row>
    <row r="5926" spans="1:14" ht="36" x14ac:dyDescent="0.3">
      <c r="A5926" s="43">
        <v>5916</v>
      </c>
      <c r="B5926" s="17" t="s">
        <v>15252</v>
      </c>
      <c r="C5926" s="18" t="s">
        <v>18157</v>
      </c>
      <c r="D5926" s="17" t="s">
        <v>15253</v>
      </c>
      <c r="E5926" s="18" t="s">
        <v>15254</v>
      </c>
      <c r="F5926" s="18" t="s">
        <v>15254</v>
      </c>
      <c r="G5926" s="17"/>
      <c r="H5926" s="21">
        <v>194700</v>
      </c>
      <c r="I5926" s="20">
        <v>194765.21739130426</v>
      </c>
      <c r="J5926" s="19">
        <v>202500</v>
      </c>
      <c r="K5926" s="1"/>
      <c r="L5926" s="183"/>
      <c r="M5926" s="44" t="e">
        <f>VLOOKUP(#REF!,'[1]PL3 Danh muc đầy đủ'!$E$9:$X$9281,20,0)</f>
        <v>#REF!</v>
      </c>
      <c r="N5926" s="44" t="e">
        <f>M5926-#REF!</f>
        <v>#REF!</v>
      </c>
    </row>
    <row r="5927" spans="1:14" ht="36" x14ac:dyDescent="0.3">
      <c r="A5927" s="43">
        <v>5917</v>
      </c>
      <c r="B5927" s="17" t="s">
        <v>15255</v>
      </c>
      <c r="C5927" s="18" t="s">
        <v>18157</v>
      </c>
      <c r="D5927" s="17" t="s">
        <v>15256</v>
      </c>
      <c r="E5927" s="18" t="s">
        <v>15257</v>
      </c>
      <c r="F5927" s="18" t="s">
        <v>15257</v>
      </c>
      <c r="G5927" s="17"/>
      <c r="H5927" s="21">
        <v>194700</v>
      </c>
      <c r="I5927" s="20">
        <v>194765.21739130426</v>
      </c>
      <c r="J5927" s="19">
        <v>202500</v>
      </c>
      <c r="K5927" s="1"/>
      <c r="L5927" s="183"/>
      <c r="M5927" s="44" t="e">
        <f>VLOOKUP(#REF!,'[1]PL3 Danh muc đầy đủ'!$E$9:$X$9281,20,0)</f>
        <v>#REF!</v>
      </c>
      <c r="N5927" s="44" t="e">
        <f>M5927-#REF!</f>
        <v>#REF!</v>
      </c>
    </row>
    <row r="5928" spans="1:14" ht="36" x14ac:dyDescent="0.3">
      <c r="A5928" s="43">
        <v>5918</v>
      </c>
      <c r="B5928" s="17" t="s">
        <v>15258</v>
      </c>
      <c r="C5928" s="18" t="s">
        <v>18157</v>
      </c>
      <c r="D5928" s="17" t="s">
        <v>15259</v>
      </c>
      <c r="E5928" s="18" t="s">
        <v>15260</v>
      </c>
      <c r="F5928" s="18" t="s">
        <v>15260</v>
      </c>
      <c r="G5928" s="17"/>
      <c r="H5928" s="21">
        <v>130500</v>
      </c>
      <c r="I5928" s="20">
        <v>130521.73913043475</v>
      </c>
      <c r="J5928" s="19">
        <v>135700</v>
      </c>
      <c r="K5928" s="1"/>
      <c r="L5928" s="183"/>
      <c r="M5928" s="44" t="e">
        <f>VLOOKUP(#REF!,'[1]PL3 Danh muc đầy đủ'!$E$9:$X$9281,20,0)</f>
        <v>#REF!</v>
      </c>
      <c r="N5928" s="44" t="e">
        <f>M5928-#REF!</f>
        <v>#REF!</v>
      </c>
    </row>
    <row r="5929" spans="1:14" ht="36" x14ac:dyDescent="0.3">
      <c r="A5929" s="43">
        <v>5919</v>
      </c>
      <c r="B5929" s="17" t="s">
        <v>15261</v>
      </c>
      <c r="C5929" s="18" t="s">
        <v>18157</v>
      </c>
      <c r="D5929" s="17" t="s">
        <v>15262</v>
      </c>
      <c r="E5929" s="18" t="s">
        <v>15263</v>
      </c>
      <c r="F5929" s="18" t="s">
        <v>15263</v>
      </c>
      <c r="G5929" s="17"/>
      <c r="H5929" s="21">
        <v>130500</v>
      </c>
      <c r="I5929" s="20">
        <v>130521.73913043475</v>
      </c>
      <c r="J5929" s="19">
        <v>135700</v>
      </c>
      <c r="K5929" s="1"/>
      <c r="L5929" s="183"/>
      <c r="M5929" s="44" t="e">
        <f>VLOOKUP(#REF!,'[1]PL3 Danh muc đầy đủ'!$E$9:$X$9281,20,0)</f>
        <v>#REF!</v>
      </c>
      <c r="N5929" s="44" t="e">
        <f>M5929-#REF!</f>
        <v>#REF!</v>
      </c>
    </row>
    <row r="5930" spans="1:14" ht="36" x14ac:dyDescent="0.3">
      <c r="A5930" s="43">
        <v>5920</v>
      </c>
      <c r="B5930" s="17" t="s">
        <v>15264</v>
      </c>
      <c r="C5930" s="18" t="s">
        <v>18157</v>
      </c>
      <c r="D5930" s="17" t="s">
        <v>15265</v>
      </c>
      <c r="E5930" s="18" t="s">
        <v>15266</v>
      </c>
      <c r="F5930" s="18" t="s">
        <v>15266</v>
      </c>
      <c r="G5930" s="17"/>
      <c r="H5930" s="21">
        <v>130500</v>
      </c>
      <c r="I5930" s="20">
        <v>130521.73913043475</v>
      </c>
      <c r="J5930" s="19">
        <v>135700</v>
      </c>
      <c r="K5930" s="1"/>
      <c r="L5930" s="183"/>
      <c r="M5930" s="44" t="e">
        <f>VLOOKUP(#REF!,'[1]PL3 Danh muc đầy đủ'!$E$9:$X$9281,20,0)</f>
        <v>#REF!</v>
      </c>
      <c r="N5930" s="44" t="e">
        <f>M5930-#REF!</f>
        <v>#REF!</v>
      </c>
    </row>
    <row r="5931" spans="1:14" ht="36" x14ac:dyDescent="0.3">
      <c r="A5931" s="43">
        <v>5921</v>
      </c>
      <c r="B5931" s="17" t="s">
        <v>15267</v>
      </c>
      <c r="C5931" s="18" t="s">
        <v>18157</v>
      </c>
      <c r="D5931" s="17" t="s">
        <v>15268</v>
      </c>
      <c r="E5931" s="18" t="s">
        <v>15269</v>
      </c>
      <c r="F5931" s="18" t="s">
        <v>15269</v>
      </c>
      <c r="G5931" s="17"/>
      <c r="H5931" s="21">
        <v>130500</v>
      </c>
      <c r="I5931" s="20">
        <v>130521.73913043475</v>
      </c>
      <c r="J5931" s="19">
        <v>135700</v>
      </c>
      <c r="K5931" s="1"/>
      <c r="L5931" s="183"/>
      <c r="M5931" s="44" t="e">
        <f>VLOOKUP(#REF!,'[1]PL3 Danh muc đầy đủ'!$E$9:$X$9281,20,0)</f>
        <v>#REF!</v>
      </c>
      <c r="N5931" s="44" t="e">
        <f>M5931-#REF!</f>
        <v>#REF!</v>
      </c>
    </row>
    <row r="5932" spans="1:14" ht="36" x14ac:dyDescent="0.3">
      <c r="A5932" s="43">
        <v>5922</v>
      </c>
      <c r="B5932" s="17" t="s">
        <v>15270</v>
      </c>
      <c r="C5932" s="18" t="s">
        <v>18157</v>
      </c>
      <c r="D5932" s="17" t="s">
        <v>15271</v>
      </c>
      <c r="E5932" s="18" t="s">
        <v>15272</v>
      </c>
      <c r="F5932" s="18" t="s">
        <v>18186</v>
      </c>
      <c r="G5932" s="17"/>
      <c r="H5932" s="21">
        <v>95100</v>
      </c>
      <c r="I5932" s="20">
        <v>95179.130434782623</v>
      </c>
      <c r="J5932" s="19">
        <v>98900</v>
      </c>
      <c r="K5932" s="1"/>
      <c r="L5932" s="183"/>
      <c r="M5932" s="44" t="e">
        <f>VLOOKUP(#REF!,'[1]PL3 Danh muc đầy đủ'!$E$9:$X$9281,20,0)</f>
        <v>#REF!</v>
      </c>
      <c r="N5932" s="44" t="e">
        <f>M5932-#REF!</f>
        <v>#REF!</v>
      </c>
    </row>
    <row r="5933" spans="1:14" ht="36" x14ac:dyDescent="0.3">
      <c r="A5933" s="43">
        <v>5923</v>
      </c>
      <c r="B5933" s="17" t="s">
        <v>15273</v>
      </c>
      <c r="C5933" s="18" t="s">
        <v>18157</v>
      </c>
      <c r="D5933" s="17" t="s">
        <v>15271</v>
      </c>
      <c r="E5933" s="18" t="s">
        <v>15272</v>
      </c>
      <c r="F5933" s="18" t="s">
        <v>18187</v>
      </c>
      <c r="G5933" s="17"/>
      <c r="H5933" s="21">
        <v>41700</v>
      </c>
      <c r="I5933" s="20">
        <v>41766.956521739135</v>
      </c>
      <c r="J5933" s="19">
        <v>43400</v>
      </c>
      <c r="K5933" s="1"/>
      <c r="L5933" s="183"/>
      <c r="M5933" s="44" t="e">
        <f>VLOOKUP(#REF!,'[1]PL3 Danh muc đầy đủ'!$E$9:$X$9281,20,0)</f>
        <v>#REF!</v>
      </c>
      <c r="N5933" s="44" t="e">
        <f>M5933-#REF!</f>
        <v>#REF!</v>
      </c>
    </row>
    <row r="5934" spans="1:14" ht="36" x14ac:dyDescent="0.3">
      <c r="A5934" s="43">
        <v>5924</v>
      </c>
      <c r="B5934" s="17" t="s">
        <v>15274</v>
      </c>
      <c r="C5934" s="18" t="s">
        <v>18157</v>
      </c>
      <c r="D5934" s="17" t="s">
        <v>15275</v>
      </c>
      <c r="E5934" s="18" t="s">
        <v>15276</v>
      </c>
      <c r="F5934" s="18" t="s">
        <v>15276</v>
      </c>
      <c r="G5934" s="17"/>
      <c r="H5934" s="21">
        <v>194700</v>
      </c>
      <c r="I5934" s="20">
        <v>194765.21739130426</v>
      </c>
      <c r="J5934" s="19">
        <v>202500</v>
      </c>
      <c r="K5934" s="1"/>
      <c r="L5934" s="183"/>
      <c r="M5934" s="44" t="e">
        <f>VLOOKUP(#REF!,'[1]PL3 Danh muc đầy đủ'!$E$9:$X$9281,20,0)</f>
        <v>#REF!</v>
      </c>
      <c r="N5934" s="44" t="e">
        <f>M5934-#REF!</f>
        <v>#REF!</v>
      </c>
    </row>
    <row r="5935" spans="1:14" ht="36" x14ac:dyDescent="0.3">
      <c r="A5935" s="43">
        <v>5925</v>
      </c>
      <c r="B5935" s="17" t="s">
        <v>15277</v>
      </c>
      <c r="C5935" s="18" t="s">
        <v>18157</v>
      </c>
      <c r="D5935" s="17" t="s">
        <v>15275</v>
      </c>
      <c r="E5935" s="18" t="s">
        <v>15276</v>
      </c>
      <c r="F5935" s="18" t="s">
        <v>15276</v>
      </c>
      <c r="G5935" s="17"/>
      <c r="H5935" s="21">
        <v>58600</v>
      </c>
      <c r="I5935" s="20">
        <v>58633.043478260828</v>
      </c>
      <c r="J5935" s="19">
        <v>60900</v>
      </c>
      <c r="K5935" s="1"/>
      <c r="L5935" s="183"/>
      <c r="M5935" s="44" t="e">
        <f>VLOOKUP(#REF!,'[1]PL3 Danh muc đầy đủ'!$E$9:$X$9281,20,0)</f>
        <v>#REF!</v>
      </c>
      <c r="N5935" s="44" t="e">
        <f>M5935-#REF!</f>
        <v>#REF!</v>
      </c>
    </row>
    <row r="5936" spans="1:14" ht="18" x14ac:dyDescent="0.3">
      <c r="A5936" s="43">
        <v>5926</v>
      </c>
      <c r="B5936" s="17" t="s">
        <v>15278</v>
      </c>
      <c r="C5936" s="18" t="s">
        <v>18157</v>
      </c>
      <c r="D5936" s="17" t="s">
        <v>15279</v>
      </c>
      <c r="E5936" s="18" t="s">
        <v>15280</v>
      </c>
      <c r="F5936" s="18" t="s">
        <v>15280</v>
      </c>
      <c r="G5936" s="17"/>
      <c r="H5936" s="21">
        <v>32500</v>
      </c>
      <c r="I5936" s="20">
        <v>32528.695652173916</v>
      </c>
      <c r="J5936" s="19">
        <v>33800</v>
      </c>
      <c r="K5936" s="1"/>
      <c r="L5936" s="183"/>
      <c r="M5936" s="44" t="e">
        <f>VLOOKUP(#REF!,'[1]PL3 Danh muc đầy đủ'!$E$9:$X$9281,20,0)</f>
        <v>#REF!</v>
      </c>
      <c r="N5936" s="44" t="e">
        <f>M5936-#REF!</f>
        <v>#REF!</v>
      </c>
    </row>
    <row r="5937" spans="1:14" ht="18" x14ac:dyDescent="0.3">
      <c r="A5937" s="43">
        <v>5927</v>
      </c>
      <c r="B5937" s="17" t="s">
        <v>15281</v>
      </c>
      <c r="C5937" s="18" t="s">
        <v>18157</v>
      </c>
      <c r="D5937" s="17" t="s">
        <v>15282</v>
      </c>
      <c r="E5937" s="18" t="s">
        <v>15283</v>
      </c>
      <c r="F5937" s="18" t="s">
        <v>15283</v>
      </c>
      <c r="G5937" s="17"/>
      <c r="H5937" s="21">
        <v>501700</v>
      </c>
      <c r="I5937" s="20">
        <v>501739.13043478259</v>
      </c>
      <c r="J5937" s="19">
        <v>521800</v>
      </c>
      <c r="K5937" s="1"/>
      <c r="L5937" s="183"/>
      <c r="M5937" s="44" t="e">
        <f>VLOOKUP(#REF!,'[1]PL3 Danh muc đầy đủ'!$E$9:$X$9281,20,0)</f>
        <v>#REF!</v>
      </c>
      <c r="N5937" s="44" t="e">
        <f>M5937-#REF!</f>
        <v>#REF!</v>
      </c>
    </row>
    <row r="5938" spans="1:14" ht="18" x14ac:dyDescent="0.3">
      <c r="A5938" s="43">
        <v>5928</v>
      </c>
      <c r="B5938" s="17" t="s">
        <v>15284</v>
      </c>
      <c r="C5938" s="18" t="s">
        <v>18157</v>
      </c>
      <c r="D5938" s="17" t="s">
        <v>15285</v>
      </c>
      <c r="E5938" s="18" t="s">
        <v>15286</v>
      </c>
      <c r="F5938" s="18" t="s">
        <v>15286</v>
      </c>
      <c r="G5938" s="17"/>
      <c r="H5938" s="21">
        <v>501700</v>
      </c>
      <c r="I5938" s="20">
        <v>501739.13043478259</v>
      </c>
      <c r="J5938" s="19">
        <v>521800</v>
      </c>
      <c r="K5938" s="1"/>
      <c r="L5938" s="183"/>
      <c r="M5938" s="44" t="e">
        <f>VLOOKUP(#REF!,'[1]PL3 Danh muc đầy đủ'!$E$9:$X$9281,20,0)</f>
        <v>#REF!</v>
      </c>
      <c r="N5938" s="44" t="e">
        <f>M5938-#REF!</f>
        <v>#REF!</v>
      </c>
    </row>
    <row r="5939" spans="1:14" ht="18" x14ac:dyDescent="0.3">
      <c r="A5939" s="43">
        <v>5929</v>
      </c>
      <c r="B5939" s="17" t="s">
        <v>15287</v>
      </c>
      <c r="C5939" s="18" t="s">
        <v>18157</v>
      </c>
      <c r="D5939" s="17" t="s">
        <v>15288</v>
      </c>
      <c r="E5939" s="18" t="s">
        <v>15289</v>
      </c>
      <c r="F5939" s="18" t="s">
        <v>15289</v>
      </c>
      <c r="G5939" s="17"/>
      <c r="H5939" s="21">
        <v>501700</v>
      </c>
      <c r="I5939" s="20">
        <v>501739.13043478259</v>
      </c>
      <c r="J5939" s="19">
        <v>521800</v>
      </c>
      <c r="K5939" s="1"/>
      <c r="L5939" s="183"/>
      <c r="M5939" s="44" t="e">
        <f>VLOOKUP(#REF!,'[1]PL3 Danh muc đầy đủ'!$E$9:$X$9281,20,0)</f>
        <v>#REF!</v>
      </c>
      <c r="N5939" s="44" t="e">
        <f>M5939-#REF!</f>
        <v>#REF!</v>
      </c>
    </row>
    <row r="5940" spans="1:14" ht="18" x14ac:dyDescent="0.3">
      <c r="A5940" s="43">
        <v>5930</v>
      </c>
      <c r="B5940" s="17" t="s">
        <v>18315</v>
      </c>
      <c r="C5940" s="18" t="s">
        <v>18157</v>
      </c>
      <c r="D5940" s="17" t="s">
        <v>18486</v>
      </c>
      <c r="E5940" s="18" t="s">
        <v>18648</v>
      </c>
      <c r="F5940" s="18" t="s">
        <v>18648</v>
      </c>
      <c r="G5940" s="17"/>
      <c r="H5940" s="21">
        <v>74200</v>
      </c>
      <c r="I5940" s="20">
        <v>74295.652173913099</v>
      </c>
      <c r="J5940" s="19">
        <v>77200</v>
      </c>
      <c r="K5940" s="18"/>
      <c r="L5940" s="184"/>
      <c r="M5940" s="44" t="e">
        <f>VLOOKUP(#REF!,'[1]PL3 Danh muc đầy đủ'!$E$9:$X$9281,20,0)</f>
        <v>#REF!</v>
      </c>
      <c r="N5940" s="44" t="e">
        <f>M5940-#REF!</f>
        <v>#REF!</v>
      </c>
    </row>
    <row r="5941" spans="1:14" ht="36" x14ac:dyDescent="0.3">
      <c r="A5941" s="43">
        <v>5931</v>
      </c>
      <c r="B5941" s="17" t="s">
        <v>15290</v>
      </c>
      <c r="C5941" s="18" t="s">
        <v>18157</v>
      </c>
      <c r="D5941" s="17" t="s">
        <v>15291</v>
      </c>
      <c r="E5941" s="18" t="s">
        <v>15292</v>
      </c>
      <c r="F5941" s="18" t="s">
        <v>15292</v>
      </c>
      <c r="G5941" s="17"/>
      <c r="H5941" s="21">
        <v>74200</v>
      </c>
      <c r="I5941" s="20">
        <v>74295.652173913099</v>
      </c>
      <c r="J5941" s="19">
        <v>77200</v>
      </c>
      <c r="K5941" s="1"/>
      <c r="L5941" s="183"/>
      <c r="M5941" s="44" t="e">
        <f>VLOOKUP(#REF!,'[1]PL3 Danh muc đầy đủ'!$E$9:$X$9281,20,0)</f>
        <v>#REF!</v>
      </c>
      <c r="N5941" s="44" t="e">
        <f>M5941-#REF!</f>
        <v>#REF!</v>
      </c>
    </row>
    <row r="5942" spans="1:14" ht="18" x14ac:dyDescent="0.3">
      <c r="A5942" s="43">
        <v>5932</v>
      </c>
      <c r="B5942" s="17" t="s">
        <v>15293</v>
      </c>
      <c r="C5942" s="18" t="s">
        <v>18157</v>
      </c>
      <c r="D5942" s="17" t="s">
        <v>15294</v>
      </c>
      <c r="E5942" s="18" t="s">
        <v>15295</v>
      </c>
      <c r="F5942" s="18" t="s">
        <v>15295</v>
      </c>
      <c r="G5942" s="17"/>
      <c r="H5942" s="21">
        <v>74200</v>
      </c>
      <c r="I5942" s="20">
        <v>74295.652173913099</v>
      </c>
      <c r="J5942" s="19">
        <v>77200</v>
      </c>
      <c r="K5942" s="1"/>
      <c r="L5942" s="183"/>
      <c r="M5942" s="44" t="e">
        <f>VLOOKUP(#REF!,'[1]PL3 Danh muc đầy đủ'!$E$9:$X$9281,20,0)</f>
        <v>#REF!</v>
      </c>
      <c r="N5942" s="44" t="e">
        <f>M5942-#REF!</f>
        <v>#REF!</v>
      </c>
    </row>
    <row r="5943" spans="1:14" ht="18" x14ac:dyDescent="0.3">
      <c r="A5943" s="43">
        <v>5933</v>
      </c>
      <c r="B5943" s="17" t="s">
        <v>15296</v>
      </c>
      <c r="C5943" s="18" t="s">
        <v>18157</v>
      </c>
      <c r="D5943" s="17" t="s">
        <v>15297</v>
      </c>
      <c r="E5943" s="18" t="s">
        <v>15298</v>
      </c>
      <c r="F5943" s="18" t="s">
        <v>15298</v>
      </c>
      <c r="G5943" s="17"/>
      <c r="H5943" s="21">
        <v>74200</v>
      </c>
      <c r="I5943" s="20">
        <v>74295.652173913099</v>
      </c>
      <c r="J5943" s="19">
        <v>77200</v>
      </c>
      <c r="K5943" s="1"/>
      <c r="L5943" s="183"/>
      <c r="M5943" s="44" t="e">
        <f>VLOOKUP(#REF!,'[1]PL3 Danh muc đầy đủ'!$E$9:$X$9281,20,0)</f>
        <v>#REF!</v>
      </c>
      <c r="N5943" s="44" t="e">
        <f>M5943-#REF!</f>
        <v>#REF!</v>
      </c>
    </row>
    <row r="5944" spans="1:14" ht="18" x14ac:dyDescent="0.3">
      <c r="A5944" s="43">
        <v>5934</v>
      </c>
      <c r="B5944" s="17" t="s">
        <v>15299</v>
      </c>
      <c r="C5944" s="18" t="s">
        <v>18157</v>
      </c>
      <c r="D5944" s="17" t="s">
        <v>15300</v>
      </c>
      <c r="E5944" s="18" t="s">
        <v>15301</v>
      </c>
      <c r="F5944" s="18" t="s">
        <v>15301</v>
      </c>
      <c r="G5944" s="17"/>
      <c r="H5944" s="21">
        <v>74200</v>
      </c>
      <c r="I5944" s="20">
        <v>74295.652173913099</v>
      </c>
      <c r="J5944" s="19">
        <v>77200</v>
      </c>
      <c r="K5944" s="1"/>
      <c r="L5944" s="183"/>
      <c r="M5944" s="44" t="e">
        <f>VLOOKUP(#REF!,'[1]PL3 Danh muc đầy đủ'!$E$9:$X$9281,20,0)</f>
        <v>#REF!</v>
      </c>
      <c r="N5944" s="44" t="e">
        <f>M5944-#REF!</f>
        <v>#REF!</v>
      </c>
    </row>
    <row r="5945" spans="1:14" ht="18" x14ac:dyDescent="0.3">
      <c r="A5945" s="43">
        <v>5935</v>
      </c>
      <c r="B5945" s="17" t="s">
        <v>15302</v>
      </c>
      <c r="C5945" s="18" t="s">
        <v>18157</v>
      </c>
      <c r="D5945" s="17" t="s">
        <v>15303</v>
      </c>
      <c r="E5945" s="18" t="s">
        <v>15304</v>
      </c>
      <c r="F5945" s="18" t="s">
        <v>15304</v>
      </c>
      <c r="G5945" s="17"/>
      <c r="H5945" s="21">
        <v>74200</v>
      </c>
      <c r="I5945" s="20">
        <v>74295.652173913099</v>
      </c>
      <c r="J5945" s="19">
        <v>77200</v>
      </c>
      <c r="K5945" s="1"/>
      <c r="L5945" s="183"/>
      <c r="M5945" s="44" t="e">
        <f>VLOOKUP(#REF!,'[1]PL3 Danh muc đầy đủ'!$E$9:$X$9281,20,0)</f>
        <v>#REF!</v>
      </c>
      <c r="N5945" s="44" t="e">
        <f>M5945-#REF!</f>
        <v>#REF!</v>
      </c>
    </row>
    <row r="5946" spans="1:14" ht="18" x14ac:dyDescent="0.3">
      <c r="A5946" s="43">
        <v>5936</v>
      </c>
      <c r="B5946" s="17" t="s">
        <v>15305</v>
      </c>
      <c r="C5946" s="18" t="s">
        <v>18157</v>
      </c>
      <c r="D5946" s="17" t="s">
        <v>15306</v>
      </c>
      <c r="E5946" s="18" t="s">
        <v>15307</v>
      </c>
      <c r="F5946" s="18" t="s">
        <v>15307</v>
      </c>
      <c r="G5946" s="17"/>
      <c r="H5946" s="21">
        <v>74200</v>
      </c>
      <c r="I5946" s="20">
        <v>74295.652173913099</v>
      </c>
      <c r="J5946" s="19">
        <v>77200</v>
      </c>
      <c r="K5946" s="1"/>
      <c r="L5946" s="183"/>
      <c r="M5946" s="44" t="e">
        <f>VLOOKUP(#REF!,'[1]PL3 Danh muc đầy đủ'!$E$9:$X$9281,20,0)</f>
        <v>#REF!</v>
      </c>
      <c r="N5946" s="44" t="e">
        <f>M5946-#REF!</f>
        <v>#REF!</v>
      </c>
    </row>
    <row r="5947" spans="1:14" ht="18" x14ac:dyDescent="0.3">
      <c r="A5947" s="43">
        <v>5937</v>
      </c>
      <c r="B5947" s="17" t="s">
        <v>15308</v>
      </c>
      <c r="C5947" s="18" t="s">
        <v>18157</v>
      </c>
      <c r="D5947" s="17" t="s">
        <v>15309</v>
      </c>
      <c r="E5947" s="18" t="s">
        <v>15310</v>
      </c>
      <c r="F5947" s="18" t="s">
        <v>15310</v>
      </c>
      <c r="G5947" s="17"/>
      <c r="H5947" s="21">
        <v>74200</v>
      </c>
      <c r="I5947" s="20">
        <v>74295.652173913099</v>
      </c>
      <c r="J5947" s="19">
        <v>77200</v>
      </c>
      <c r="K5947" s="1"/>
      <c r="L5947" s="183"/>
      <c r="M5947" s="44" t="e">
        <f>VLOOKUP(#REF!,'[1]PL3 Danh muc đầy đủ'!$E$9:$X$9281,20,0)</f>
        <v>#REF!</v>
      </c>
      <c r="N5947" s="44" t="e">
        <f>M5947-#REF!</f>
        <v>#REF!</v>
      </c>
    </row>
    <row r="5948" spans="1:14" ht="18" x14ac:dyDescent="0.3">
      <c r="A5948" s="43">
        <v>5938</v>
      </c>
      <c r="B5948" s="17" t="s">
        <v>15311</v>
      </c>
      <c r="C5948" s="18" t="s">
        <v>18157</v>
      </c>
      <c r="D5948" s="17" t="s">
        <v>15312</v>
      </c>
      <c r="E5948" s="18" t="s">
        <v>15313</v>
      </c>
      <c r="F5948" s="18" t="s">
        <v>15313</v>
      </c>
      <c r="G5948" s="17"/>
      <c r="H5948" s="21">
        <v>74200</v>
      </c>
      <c r="I5948" s="20">
        <v>74295.652173913099</v>
      </c>
      <c r="J5948" s="19">
        <v>77200</v>
      </c>
      <c r="K5948" s="1"/>
      <c r="L5948" s="183"/>
      <c r="M5948" s="44" t="e">
        <f>VLOOKUP(#REF!,'[1]PL3 Danh muc đầy đủ'!$E$9:$X$9281,20,0)</f>
        <v>#REF!</v>
      </c>
      <c r="N5948" s="44" t="e">
        <f>M5948-#REF!</f>
        <v>#REF!</v>
      </c>
    </row>
    <row r="5949" spans="1:14" ht="18" x14ac:dyDescent="0.3">
      <c r="A5949" s="43">
        <v>5939</v>
      </c>
      <c r="B5949" s="17" t="s">
        <v>15314</v>
      </c>
      <c r="C5949" s="18" t="s">
        <v>18157</v>
      </c>
      <c r="D5949" s="17" t="s">
        <v>15315</v>
      </c>
      <c r="E5949" s="18" t="s">
        <v>15316</v>
      </c>
      <c r="F5949" s="18" t="s">
        <v>15316</v>
      </c>
      <c r="G5949" s="17"/>
      <c r="H5949" s="21">
        <v>74200</v>
      </c>
      <c r="I5949" s="20">
        <v>74295.652173913099</v>
      </c>
      <c r="J5949" s="19">
        <v>77200</v>
      </c>
      <c r="K5949" s="1"/>
      <c r="L5949" s="183"/>
      <c r="M5949" s="44" t="e">
        <f>VLOOKUP(#REF!,'[1]PL3 Danh muc đầy đủ'!$E$9:$X$9281,20,0)</f>
        <v>#REF!</v>
      </c>
      <c r="N5949" s="44" t="e">
        <f>M5949-#REF!</f>
        <v>#REF!</v>
      </c>
    </row>
    <row r="5950" spans="1:14" ht="36" x14ac:dyDescent="0.3">
      <c r="A5950" s="43">
        <v>5940</v>
      </c>
      <c r="B5950" s="17" t="s">
        <v>15317</v>
      </c>
      <c r="C5950" s="18" t="s">
        <v>18157</v>
      </c>
      <c r="D5950" s="17" t="s">
        <v>15318</v>
      </c>
      <c r="E5950" s="18" t="s">
        <v>15319</v>
      </c>
      <c r="F5950" s="18" t="s">
        <v>15319</v>
      </c>
      <c r="G5950" s="17"/>
      <c r="H5950" s="21">
        <v>261000</v>
      </c>
      <c r="I5950" s="20">
        <v>261043.47826086951</v>
      </c>
      <c r="J5950" s="19">
        <v>271400</v>
      </c>
      <c r="K5950" s="1"/>
      <c r="L5950" s="183"/>
      <c r="M5950" s="44" t="e">
        <f>VLOOKUP(#REF!,'[1]PL3 Danh muc đầy đủ'!$E$9:$X$9281,20,0)</f>
        <v>#REF!</v>
      </c>
      <c r="N5950" s="44" t="e">
        <f>M5950-#REF!</f>
        <v>#REF!</v>
      </c>
    </row>
    <row r="5951" spans="1:14" ht="36" x14ac:dyDescent="0.3">
      <c r="A5951" s="43">
        <v>5941</v>
      </c>
      <c r="B5951" s="17" t="s">
        <v>15320</v>
      </c>
      <c r="C5951" s="18" t="s">
        <v>18157</v>
      </c>
      <c r="D5951" s="17" t="s">
        <v>15321</v>
      </c>
      <c r="E5951" s="18" t="s">
        <v>15322</v>
      </c>
      <c r="F5951" s="18" t="s">
        <v>15322</v>
      </c>
      <c r="G5951" s="17"/>
      <c r="H5951" s="21">
        <v>325200</v>
      </c>
      <c r="I5951" s="20">
        <v>325286.95652173914</v>
      </c>
      <c r="J5951" s="19">
        <v>338200</v>
      </c>
      <c r="K5951" s="1"/>
      <c r="L5951" s="183"/>
      <c r="M5951" s="44" t="e">
        <f>VLOOKUP(#REF!,'[1]PL3 Danh muc đầy đủ'!$E$9:$X$9281,20,0)</f>
        <v>#REF!</v>
      </c>
      <c r="N5951" s="44" t="e">
        <f>M5951-#REF!</f>
        <v>#REF!</v>
      </c>
    </row>
    <row r="5952" spans="1:14" ht="36" x14ac:dyDescent="0.3">
      <c r="A5952" s="43">
        <v>5942</v>
      </c>
      <c r="B5952" s="17" t="s">
        <v>15323</v>
      </c>
      <c r="C5952" s="18" t="s">
        <v>18157</v>
      </c>
      <c r="D5952" s="17" t="s">
        <v>15324</v>
      </c>
      <c r="E5952" s="18" t="s">
        <v>15325</v>
      </c>
      <c r="F5952" s="18" t="s">
        <v>15325</v>
      </c>
      <c r="G5952" s="17"/>
      <c r="H5952" s="21">
        <v>325200</v>
      </c>
      <c r="I5952" s="20">
        <v>325286.95652173914</v>
      </c>
      <c r="J5952" s="19">
        <v>338200</v>
      </c>
      <c r="K5952" s="1"/>
      <c r="L5952" s="183"/>
      <c r="M5952" s="44" t="e">
        <f>VLOOKUP(#REF!,'[1]PL3 Danh muc đầy đủ'!$E$9:$X$9281,20,0)</f>
        <v>#REF!</v>
      </c>
      <c r="N5952" s="44" t="e">
        <f>M5952-#REF!</f>
        <v>#REF!</v>
      </c>
    </row>
    <row r="5953" spans="1:14" ht="36" x14ac:dyDescent="0.3">
      <c r="A5953" s="43">
        <v>5943</v>
      </c>
      <c r="B5953" s="17" t="s">
        <v>15326</v>
      </c>
      <c r="C5953" s="18" t="s">
        <v>18157</v>
      </c>
      <c r="D5953" s="17" t="s">
        <v>15327</v>
      </c>
      <c r="E5953" s="18" t="s">
        <v>15328</v>
      </c>
      <c r="F5953" s="18" t="s">
        <v>15328</v>
      </c>
      <c r="G5953" s="17"/>
      <c r="H5953" s="21">
        <v>325200</v>
      </c>
      <c r="I5953" s="20">
        <v>325286.95652173914</v>
      </c>
      <c r="J5953" s="19">
        <v>338200</v>
      </c>
      <c r="K5953" s="1"/>
      <c r="L5953" s="183"/>
      <c r="M5953" s="44" t="e">
        <f>VLOOKUP(#REF!,'[1]PL3 Danh muc đầy đủ'!$E$9:$X$9281,20,0)</f>
        <v>#REF!</v>
      </c>
      <c r="N5953" s="44" t="e">
        <f>M5953-#REF!</f>
        <v>#REF!</v>
      </c>
    </row>
    <row r="5954" spans="1:14" ht="36" x14ac:dyDescent="0.3">
      <c r="A5954" s="43">
        <v>5944</v>
      </c>
      <c r="B5954" s="17" t="s">
        <v>15329</v>
      </c>
      <c r="C5954" s="18" t="s">
        <v>18157</v>
      </c>
      <c r="D5954" s="17" t="s">
        <v>15330</v>
      </c>
      <c r="E5954" s="18" t="s">
        <v>15331</v>
      </c>
      <c r="F5954" s="18" t="s">
        <v>15331</v>
      </c>
      <c r="G5954" s="17"/>
      <c r="H5954" s="21">
        <v>325200</v>
      </c>
      <c r="I5954" s="20">
        <v>325286.95652173914</v>
      </c>
      <c r="J5954" s="19">
        <v>338200</v>
      </c>
      <c r="K5954" s="1"/>
      <c r="L5954" s="183"/>
      <c r="M5954" s="44" t="e">
        <f>VLOOKUP(#REF!,'[1]PL3 Danh muc đầy đủ'!$E$9:$X$9281,20,0)</f>
        <v>#REF!</v>
      </c>
      <c r="N5954" s="44" t="e">
        <f>M5954-#REF!</f>
        <v>#REF!</v>
      </c>
    </row>
    <row r="5955" spans="1:14" ht="36" x14ac:dyDescent="0.3">
      <c r="A5955" s="43">
        <v>5945</v>
      </c>
      <c r="B5955" s="17" t="s">
        <v>15332</v>
      </c>
      <c r="C5955" s="18" t="s">
        <v>18157</v>
      </c>
      <c r="D5955" s="17" t="s">
        <v>15333</v>
      </c>
      <c r="E5955" s="18" t="s">
        <v>15334</v>
      </c>
      <c r="F5955" s="18" t="s">
        <v>15334</v>
      </c>
      <c r="G5955" s="17"/>
      <c r="H5955" s="21">
        <v>325200</v>
      </c>
      <c r="I5955" s="20">
        <v>325286.95652173914</v>
      </c>
      <c r="J5955" s="19">
        <v>338200</v>
      </c>
      <c r="K5955" s="1"/>
      <c r="L5955" s="183"/>
      <c r="M5955" s="44" t="e">
        <f>VLOOKUP(#REF!,'[1]PL3 Danh muc đầy đủ'!$E$9:$X$9281,20,0)</f>
        <v>#REF!</v>
      </c>
      <c r="N5955" s="44" t="e">
        <f>M5955-#REF!</f>
        <v>#REF!</v>
      </c>
    </row>
    <row r="5956" spans="1:14" ht="36" x14ac:dyDescent="0.3">
      <c r="A5956" s="43">
        <v>5946</v>
      </c>
      <c r="B5956" s="17" t="s">
        <v>15335</v>
      </c>
      <c r="C5956" s="18" t="s">
        <v>18157</v>
      </c>
      <c r="D5956" s="17" t="s">
        <v>15336</v>
      </c>
      <c r="E5956" s="18" t="s">
        <v>15337</v>
      </c>
      <c r="F5956" s="18" t="s">
        <v>15337</v>
      </c>
      <c r="G5956" s="17"/>
      <c r="H5956" s="21">
        <v>325200</v>
      </c>
      <c r="I5956" s="20">
        <v>325286.95652173914</v>
      </c>
      <c r="J5956" s="19">
        <v>338200</v>
      </c>
      <c r="K5956" s="1"/>
      <c r="L5956" s="183"/>
      <c r="M5956" s="44" t="e">
        <f>VLOOKUP(#REF!,'[1]PL3 Danh muc đầy đủ'!$E$9:$X$9281,20,0)</f>
        <v>#REF!</v>
      </c>
      <c r="N5956" s="44" t="e">
        <f>M5956-#REF!</f>
        <v>#REF!</v>
      </c>
    </row>
    <row r="5957" spans="1:14" ht="36" x14ac:dyDescent="0.3">
      <c r="A5957" s="43">
        <v>5947</v>
      </c>
      <c r="B5957" s="17" t="s">
        <v>15338</v>
      </c>
      <c r="C5957" s="18" t="s">
        <v>18157</v>
      </c>
      <c r="D5957" s="17" t="s">
        <v>15339</v>
      </c>
      <c r="E5957" s="18" t="s">
        <v>15340</v>
      </c>
      <c r="F5957" s="18" t="s">
        <v>15340</v>
      </c>
      <c r="G5957" s="17"/>
      <c r="H5957" s="21">
        <v>325200</v>
      </c>
      <c r="I5957" s="20">
        <v>325286.95652173914</v>
      </c>
      <c r="J5957" s="19">
        <v>338200</v>
      </c>
      <c r="K5957" s="1"/>
      <c r="L5957" s="183"/>
      <c r="M5957" s="44" t="e">
        <f>VLOOKUP(#REF!,'[1]PL3 Danh muc đầy đủ'!$E$9:$X$9281,20,0)</f>
        <v>#REF!</v>
      </c>
      <c r="N5957" s="44" t="e">
        <f>M5957-#REF!</f>
        <v>#REF!</v>
      </c>
    </row>
    <row r="5958" spans="1:14" ht="36" x14ac:dyDescent="0.3">
      <c r="A5958" s="43">
        <v>5948</v>
      </c>
      <c r="B5958" s="17" t="s">
        <v>15341</v>
      </c>
      <c r="C5958" s="18" t="s">
        <v>18157</v>
      </c>
      <c r="D5958" s="17" t="s">
        <v>15342</v>
      </c>
      <c r="E5958" s="18" t="s">
        <v>15343</v>
      </c>
      <c r="F5958" s="18" t="s">
        <v>15343</v>
      </c>
      <c r="G5958" s="17"/>
      <c r="H5958" s="21">
        <v>325200</v>
      </c>
      <c r="I5958" s="20">
        <v>325286.95652173914</v>
      </c>
      <c r="J5958" s="19">
        <v>338200</v>
      </c>
      <c r="K5958" s="1"/>
      <c r="L5958" s="183"/>
      <c r="M5958" s="44" t="e">
        <f>VLOOKUP(#REF!,'[1]PL3 Danh muc đầy đủ'!$E$9:$X$9281,20,0)</f>
        <v>#REF!</v>
      </c>
      <c r="N5958" s="44" t="e">
        <f>M5958-#REF!</f>
        <v>#REF!</v>
      </c>
    </row>
    <row r="5959" spans="1:14" ht="18" x14ac:dyDescent="0.3">
      <c r="A5959" s="43">
        <v>5949</v>
      </c>
      <c r="B5959" s="17" t="s">
        <v>15344</v>
      </c>
      <c r="C5959" s="18" t="s">
        <v>18157</v>
      </c>
      <c r="D5959" s="17" t="s">
        <v>15345</v>
      </c>
      <c r="E5959" s="18" t="s">
        <v>15346</v>
      </c>
      <c r="F5959" s="18" t="s">
        <v>15346</v>
      </c>
      <c r="G5959" s="17"/>
      <c r="H5959" s="21">
        <v>321000</v>
      </c>
      <c r="I5959" s="20">
        <v>321043.47826086951</v>
      </c>
      <c r="J5959" s="19">
        <v>333800</v>
      </c>
      <c r="K5959" s="1"/>
      <c r="L5959" s="183"/>
      <c r="M5959" s="44" t="e">
        <f>VLOOKUP(#REF!,'[1]PL3 Danh muc đầy đủ'!$E$9:$X$9281,20,0)</f>
        <v>#REF!</v>
      </c>
      <c r="N5959" s="44" t="e">
        <f>M5959-#REF!</f>
        <v>#REF!</v>
      </c>
    </row>
    <row r="5960" spans="1:14" ht="18" x14ac:dyDescent="0.3">
      <c r="A5960" s="43">
        <v>5950</v>
      </c>
      <c r="B5960" s="17" t="s">
        <v>15347</v>
      </c>
      <c r="C5960" s="18" t="s">
        <v>18157</v>
      </c>
      <c r="D5960" s="17" t="s">
        <v>15348</v>
      </c>
      <c r="E5960" s="18" t="s">
        <v>15349</v>
      </c>
      <c r="F5960" s="18" t="s">
        <v>15349</v>
      </c>
      <c r="G5960" s="17"/>
      <c r="H5960" s="21">
        <v>321000</v>
      </c>
      <c r="I5960" s="20">
        <v>321043.47826086951</v>
      </c>
      <c r="J5960" s="19">
        <v>333800</v>
      </c>
      <c r="K5960" s="1"/>
      <c r="L5960" s="183"/>
      <c r="M5960" s="44" t="e">
        <f>VLOOKUP(#REF!,'[1]PL3 Danh muc đầy đủ'!$E$9:$X$9281,20,0)</f>
        <v>#REF!</v>
      </c>
      <c r="N5960" s="44" t="e">
        <f>M5960-#REF!</f>
        <v>#REF!</v>
      </c>
    </row>
    <row r="5961" spans="1:14" ht="18" x14ac:dyDescent="0.3">
      <c r="A5961" s="43">
        <v>5951</v>
      </c>
      <c r="B5961" s="17" t="s">
        <v>15350</v>
      </c>
      <c r="C5961" s="18" t="s">
        <v>18157</v>
      </c>
      <c r="D5961" s="17" t="s">
        <v>15351</v>
      </c>
      <c r="E5961" s="18" t="s">
        <v>15352</v>
      </c>
      <c r="F5961" s="18" t="s">
        <v>15352</v>
      </c>
      <c r="G5961" s="17"/>
      <c r="H5961" s="21">
        <v>321000</v>
      </c>
      <c r="I5961" s="20">
        <v>321043.47826086951</v>
      </c>
      <c r="J5961" s="19">
        <v>333800</v>
      </c>
      <c r="K5961" s="1"/>
      <c r="L5961" s="183"/>
      <c r="M5961" s="44" t="e">
        <f>VLOOKUP(#REF!,'[1]PL3 Danh muc đầy đủ'!$E$9:$X$9281,20,0)</f>
        <v>#REF!</v>
      </c>
      <c r="N5961" s="44" t="e">
        <f>M5961-#REF!</f>
        <v>#REF!</v>
      </c>
    </row>
    <row r="5962" spans="1:14" ht="18" x14ac:dyDescent="0.3">
      <c r="A5962" s="43">
        <v>5952</v>
      </c>
      <c r="B5962" s="17" t="s">
        <v>15353</v>
      </c>
      <c r="C5962" s="18" t="s">
        <v>18157</v>
      </c>
      <c r="D5962" s="17" t="s">
        <v>15354</v>
      </c>
      <c r="E5962" s="18" t="s">
        <v>15355</v>
      </c>
      <c r="F5962" s="18" t="s">
        <v>15355</v>
      </c>
      <c r="G5962" s="17"/>
      <c r="H5962" s="21">
        <v>321000</v>
      </c>
      <c r="I5962" s="20">
        <v>321043.47826086951</v>
      </c>
      <c r="J5962" s="19">
        <v>333800</v>
      </c>
      <c r="K5962" s="1"/>
      <c r="L5962" s="183"/>
      <c r="M5962" s="44" t="e">
        <f>VLOOKUP(#REF!,'[1]PL3 Danh muc đầy đủ'!$E$9:$X$9281,20,0)</f>
        <v>#REF!</v>
      </c>
      <c r="N5962" s="44" t="e">
        <f>M5962-#REF!</f>
        <v>#REF!</v>
      </c>
    </row>
    <row r="5963" spans="1:14" ht="54" x14ac:dyDescent="0.3">
      <c r="A5963" s="43">
        <v>5953</v>
      </c>
      <c r="B5963" s="17" t="s">
        <v>15356</v>
      </c>
      <c r="C5963" s="18" t="s">
        <v>18157</v>
      </c>
      <c r="D5963" s="17" t="s">
        <v>15357</v>
      </c>
      <c r="E5963" s="18" t="s">
        <v>15358</v>
      </c>
      <c r="F5963" s="18" t="s">
        <v>15358</v>
      </c>
      <c r="G5963" s="17"/>
      <c r="H5963" s="21">
        <v>321000</v>
      </c>
      <c r="I5963" s="20">
        <v>321043.47826086951</v>
      </c>
      <c r="J5963" s="19">
        <v>333800</v>
      </c>
      <c r="K5963" s="1"/>
      <c r="L5963" s="183"/>
      <c r="M5963" s="44" t="e">
        <f>VLOOKUP(#REF!,'[1]PL3 Danh muc đầy đủ'!$E$9:$X$9281,20,0)</f>
        <v>#REF!</v>
      </c>
      <c r="N5963" s="44" t="e">
        <f>M5963-#REF!</f>
        <v>#REF!</v>
      </c>
    </row>
    <row r="5964" spans="1:14" ht="36" x14ac:dyDescent="0.3">
      <c r="A5964" s="43">
        <v>5954</v>
      </c>
      <c r="B5964" s="17" t="s">
        <v>15359</v>
      </c>
      <c r="C5964" s="18" t="s">
        <v>18157</v>
      </c>
      <c r="D5964" s="17" t="s">
        <v>15360</v>
      </c>
      <c r="E5964" s="18" t="s">
        <v>15361</v>
      </c>
      <c r="F5964" s="18" t="s">
        <v>15361</v>
      </c>
      <c r="G5964" s="17"/>
      <c r="H5964" s="21">
        <v>321000</v>
      </c>
      <c r="I5964" s="20">
        <v>321043.47826086951</v>
      </c>
      <c r="J5964" s="19">
        <v>333800</v>
      </c>
      <c r="K5964" s="1"/>
      <c r="L5964" s="183"/>
      <c r="M5964" s="44" t="e">
        <f>VLOOKUP(#REF!,'[1]PL3 Danh muc đầy đủ'!$E$9:$X$9281,20,0)</f>
        <v>#REF!</v>
      </c>
      <c r="N5964" s="44" t="e">
        <f>M5964-#REF!</f>
        <v>#REF!</v>
      </c>
    </row>
    <row r="5965" spans="1:14" ht="54" x14ac:dyDescent="0.3">
      <c r="A5965" s="43">
        <v>5955</v>
      </c>
      <c r="B5965" s="17" t="s">
        <v>15362</v>
      </c>
      <c r="C5965" s="18" t="s">
        <v>18157</v>
      </c>
      <c r="D5965" s="17" t="s">
        <v>15363</v>
      </c>
      <c r="E5965" s="18" t="s">
        <v>15364</v>
      </c>
      <c r="F5965" s="18" t="s">
        <v>15364</v>
      </c>
      <c r="G5965" s="17"/>
      <c r="H5965" s="21">
        <v>321000</v>
      </c>
      <c r="I5965" s="20">
        <v>321043.47826086951</v>
      </c>
      <c r="J5965" s="19">
        <v>333800</v>
      </c>
      <c r="K5965" s="1"/>
      <c r="L5965" s="183"/>
      <c r="M5965" s="44" t="e">
        <f>VLOOKUP(#REF!,'[1]PL3 Danh muc đầy đủ'!$E$9:$X$9281,20,0)</f>
        <v>#REF!</v>
      </c>
      <c r="N5965" s="44" t="e">
        <f>M5965-#REF!</f>
        <v>#REF!</v>
      </c>
    </row>
    <row r="5966" spans="1:14" ht="36" x14ac:dyDescent="0.3">
      <c r="A5966" s="43">
        <v>5956</v>
      </c>
      <c r="B5966" s="17" t="s">
        <v>15365</v>
      </c>
      <c r="C5966" s="18" t="s">
        <v>18157</v>
      </c>
      <c r="D5966" s="17" t="s">
        <v>15366</v>
      </c>
      <c r="E5966" s="18" t="s">
        <v>15367</v>
      </c>
      <c r="F5966" s="18" t="s">
        <v>15367</v>
      </c>
      <c r="G5966" s="17"/>
      <c r="H5966" s="21">
        <v>321000</v>
      </c>
      <c r="I5966" s="20">
        <v>321043.47826086951</v>
      </c>
      <c r="J5966" s="19">
        <v>333800</v>
      </c>
      <c r="K5966" s="1"/>
      <c r="L5966" s="183"/>
      <c r="M5966" s="44" t="e">
        <f>VLOOKUP(#REF!,'[1]PL3 Danh muc đầy đủ'!$E$9:$X$9281,20,0)</f>
        <v>#REF!</v>
      </c>
      <c r="N5966" s="44" t="e">
        <f>M5966-#REF!</f>
        <v>#REF!</v>
      </c>
    </row>
    <row r="5967" spans="1:14" ht="36" x14ac:dyDescent="0.3">
      <c r="A5967" s="43">
        <v>5957</v>
      </c>
      <c r="B5967" s="17" t="s">
        <v>15368</v>
      </c>
      <c r="C5967" s="18" t="s">
        <v>18157</v>
      </c>
      <c r="D5967" s="17" t="s">
        <v>15369</v>
      </c>
      <c r="E5967" s="18" t="s">
        <v>15370</v>
      </c>
      <c r="F5967" s="18" t="s">
        <v>15370</v>
      </c>
      <c r="G5967" s="17"/>
      <c r="H5967" s="21">
        <v>321000</v>
      </c>
      <c r="I5967" s="20">
        <v>321043.47826086951</v>
      </c>
      <c r="J5967" s="19">
        <v>333800</v>
      </c>
      <c r="K5967" s="1"/>
      <c r="L5967" s="183"/>
      <c r="M5967" s="44" t="e">
        <f>VLOOKUP(#REF!,'[1]PL3 Danh muc đầy đủ'!$E$9:$X$9281,20,0)</f>
        <v>#REF!</v>
      </c>
      <c r="N5967" s="44" t="e">
        <f>M5967-#REF!</f>
        <v>#REF!</v>
      </c>
    </row>
    <row r="5968" spans="1:14" ht="36" x14ac:dyDescent="0.3">
      <c r="A5968" s="43">
        <v>5958</v>
      </c>
      <c r="B5968" s="17" t="s">
        <v>15371</v>
      </c>
      <c r="C5968" s="18" t="s">
        <v>18157</v>
      </c>
      <c r="D5968" s="17" t="s">
        <v>15372</v>
      </c>
      <c r="E5968" s="18" t="s">
        <v>15373</v>
      </c>
      <c r="F5968" s="18" t="s">
        <v>15373</v>
      </c>
      <c r="G5968" s="17"/>
      <c r="H5968" s="21">
        <v>321000</v>
      </c>
      <c r="I5968" s="20">
        <v>321043.47826086951</v>
      </c>
      <c r="J5968" s="19">
        <v>333800</v>
      </c>
      <c r="K5968" s="1"/>
      <c r="L5968" s="183"/>
      <c r="M5968" s="44" t="e">
        <f>VLOOKUP(#REF!,'[1]PL3 Danh muc đầy đủ'!$E$9:$X$9281,20,0)</f>
        <v>#REF!</v>
      </c>
      <c r="N5968" s="44" t="e">
        <f>M5968-#REF!</f>
        <v>#REF!</v>
      </c>
    </row>
    <row r="5969" spans="1:14" ht="54" x14ac:dyDescent="0.3">
      <c r="A5969" s="43">
        <v>5959</v>
      </c>
      <c r="B5969" s="17" t="s">
        <v>15374</v>
      </c>
      <c r="C5969" s="18" t="s">
        <v>18157</v>
      </c>
      <c r="D5969" s="17" t="s">
        <v>15375</v>
      </c>
      <c r="E5969" s="18" t="s">
        <v>15376</v>
      </c>
      <c r="F5969" s="18" t="s">
        <v>15376</v>
      </c>
      <c r="G5969" s="17"/>
      <c r="H5969" s="21">
        <v>321000</v>
      </c>
      <c r="I5969" s="20">
        <v>321043.47826086951</v>
      </c>
      <c r="J5969" s="19">
        <v>333800</v>
      </c>
      <c r="K5969" s="1"/>
      <c r="L5969" s="183"/>
      <c r="M5969" s="44" t="e">
        <f>VLOOKUP(#REF!,'[1]PL3 Danh muc đầy đủ'!$E$9:$X$9281,20,0)</f>
        <v>#REF!</v>
      </c>
      <c r="N5969" s="44" t="e">
        <f>M5969-#REF!</f>
        <v>#REF!</v>
      </c>
    </row>
    <row r="5970" spans="1:14" ht="36" x14ac:dyDescent="0.3">
      <c r="A5970" s="43">
        <v>5960</v>
      </c>
      <c r="B5970" s="17" t="s">
        <v>15377</v>
      </c>
      <c r="C5970" s="18" t="s">
        <v>18157</v>
      </c>
      <c r="D5970" s="17" t="s">
        <v>15378</v>
      </c>
      <c r="E5970" s="18" t="s">
        <v>15379</v>
      </c>
      <c r="F5970" s="18" t="s">
        <v>15379</v>
      </c>
      <c r="G5970" s="17"/>
      <c r="H5970" s="21">
        <v>321000</v>
      </c>
      <c r="I5970" s="20">
        <v>321043.47826086951</v>
      </c>
      <c r="J5970" s="19">
        <v>333800</v>
      </c>
      <c r="K5970" s="1"/>
      <c r="L5970" s="183"/>
      <c r="M5970" s="44" t="e">
        <f>VLOOKUP(#REF!,'[1]PL3 Danh muc đầy đủ'!$E$9:$X$9281,20,0)</f>
        <v>#REF!</v>
      </c>
      <c r="N5970" s="44" t="e">
        <f>M5970-#REF!</f>
        <v>#REF!</v>
      </c>
    </row>
    <row r="5971" spans="1:14" ht="36" x14ac:dyDescent="0.3">
      <c r="A5971" s="43">
        <v>5961</v>
      </c>
      <c r="B5971" s="17" t="s">
        <v>15380</v>
      </c>
      <c r="C5971" s="18" t="s">
        <v>18157</v>
      </c>
      <c r="D5971" s="17" t="s">
        <v>15381</v>
      </c>
      <c r="E5971" s="18" t="s">
        <v>15382</v>
      </c>
      <c r="F5971" s="18" t="s">
        <v>15382</v>
      </c>
      <c r="G5971" s="17"/>
      <c r="H5971" s="21">
        <v>321000</v>
      </c>
      <c r="I5971" s="20">
        <v>321043.47826086951</v>
      </c>
      <c r="J5971" s="19">
        <v>333800</v>
      </c>
      <c r="K5971" s="1"/>
      <c r="L5971" s="183"/>
      <c r="M5971" s="44" t="e">
        <f>VLOOKUP(#REF!,'[1]PL3 Danh muc đầy đủ'!$E$9:$X$9281,20,0)</f>
        <v>#REF!</v>
      </c>
      <c r="N5971" s="44" t="e">
        <f>M5971-#REF!</f>
        <v>#REF!</v>
      </c>
    </row>
    <row r="5972" spans="1:14" ht="36" x14ac:dyDescent="0.3">
      <c r="A5972" s="43">
        <v>5962</v>
      </c>
      <c r="B5972" s="17" t="s">
        <v>15383</v>
      </c>
      <c r="C5972" s="18" t="s">
        <v>18157</v>
      </c>
      <c r="D5972" s="17" t="s">
        <v>15384</v>
      </c>
      <c r="E5972" s="18" t="s">
        <v>15385</v>
      </c>
      <c r="F5972" s="18" t="s">
        <v>15385</v>
      </c>
      <c r="G5972" s="17"/>
      <c r="H5972" s="21">
        <v>321000</v>
      </c>
      <c r="I5972" s="20">
        <v>321043.47826086951</v>
      </c>
      <c r="J5972" s="19">
        <v>333800</v>
      </c>
      <c r="K5972" s="1"/>
      <c r="L5972" s="183"/>
      <c r="M5972" s="44" t="e">
        <f>VLOOKUP(#REF!,'[1]PL3 Danh muc đầy đủ'!$E$9:$X$9281,20,0)</f>
        <v>#REF!</v>
      </c>
      <c r="N5972" s="44" t="e">
        <f>M5972-#REF!</f>
        <v>#REF!</v>
      </c>
    </row>
    <row r="5973" spans="1:14" ht="36" x14ac:dyDescent="0.3">
      <c r="A5973" s="43">
        <v>5963</v>
      </c>
      <c r="B5973" s="17" t="s">
        <v>15386</v>
      </c>
      <c r="C5973" s="18" t="s">
        <v>18157</v>
      </c>
      <c r="D5973" s="17" t="s">
        <v>15387</v>
      </c>
      <c r="E5973" s="18" t="s">
        <v>15388</v>
      </c>
      <c r="F5973" s="18" t="s">
        <v>15388</v>
      </c>
      <c r="G5973" s="17"/>
      <c r="H5973" s="21">
        <v>321000</v>
      </c>
      <c r="I5973" s="20">
        <v>321043.47826086951</v>
      </c>
      <c r="J5973" s="19">
        <v>333800</v>
      </c>
      <c r="K5973" s="1"/>
      <c r="L5973" s="183"/>
      <c r="M5973" s="44" t="e">
        <f>VLOOKUP(#REF!,'[1]PL3 Danh muc đầy đủ'!$E$9:$X$9281,20,0)</f>
        <v>#REF!</v>
      </c>
      <c r="N5973" s="44" t="e">
        <f>M5973-#REF!</f>
        <v>#REF!</v>
      </c>
    </row>
    <row r="5974" spans="1:14" ht="36" x14ac:dyDescent="0.3">
      <c r="A5974" s="43">
        <v>5964</v>
      </c>
      <c r="B5974" s="17" t="s">
        <v>15389</v>
      </c>
      <c r="C5974" s="18" t="s">
        <v>18157</v>
      </c>
      <c r="D5974" s="17" t="s">
        <v>15390</v>
      </c>
      <c r="E5974" s="18" t="s">
        <v>15391</v>
      </c>
      <c r="F5974" s="18" t="s">
        <v>15391</v>
      </c>
      <c r="G5974" s="17"/>
      <c r="H5974" s="21">
        <v>321000</v>
      </c>
      <c r="I5974" s="20">
        <v>321043.47826086951</v>
      </c>
      <c r="J5974" s="19">
        <v>333800</v>
      </c>
      <c r="K5974" s="1"/>
      <c r="L5974" s="183"/>
      <c r="M5974" s="44" t="e">
        <f>VLOOKUP(#REF!,'[1]PL3 Danh muc đầy đủ'!$E$9:$X$9281,20,0)</f>
        <v>#REF!</v>
      </c>
      <c r="N5974" s="44" t="e">
        <f>M5974-#REF!</f>
        <v>#REF!</v>
      </c>
    </row>
    <row r="5975" spans="1:14" ht="36" x14ac:dyDescent="0.3">
      <c r="A5975" s="43">
        <v>5965</v>
      </c>
      <c r="B5975" s="17" t="s">
        <v>15392</v>
      </c>
      <c r="C5975" s="18" t="s">
        <v>18157</v>
      </c>
      <c r="D5975" s="17" t="s">
        <v>15393</v>
      </c>
      <c r="E5975" s="18" t="s">
        <v>15394</v>
      </c>
      <c r="F5975" s="18" t="s">
        <v>15394</v>
      </c>
      <c r="G5975" s="17"/>
      <c r="H5975" s="21">
        <v>321000</v>
      </c>
      <c r="I5975" s="20">
        <v>321043.47826086951</v>
      </c>
      <c r="J5975" s="19">
        <v>333800</v>
      </c>
      <c r="K5975" s="1"/>
      <c r="L5975" s="183"/>
      <c r="M5975" s="44" t="e">
        <f>VLOOKUP(#REF!,'[1]PL3 Danh muc đầy đủ'!$E$9:$X$9281,20,0)</f>
        <v>#REF!</v>
      </c>
      <c r="N5975" s="44" t="e">
        <f>M5975-#REF!</f>
        <v>#REF!</v>
      </c>
    </row>
    <row r="5976" spans="1:14" ht="36" x14ac:dyDescent="0.3">
      <c r="A5976" s="43">
        <v>5966</v>
      </c>
      <c r="B5976" s="17" t="s">
        <v>15395</v>
      </c>
      <c r="C5976" s="18" t="s">
        <v>18157</v>
      </c>
      <c r="D5976" s="17" t="s">
        <v>15396</v>
      </c>
      <c r="E5976" s="18" t="s">
        <v>15397</v>
      </c>
      <c r="F5976" s="18" t="s">
        <v>15397</v>
      </c>
      <c r="G5976" s="17"/>
      <c r="H5976" s="21">
        <v>321000</v>
      </c>
      <c r="I5976" s="20">
        <v>321043.47826086951</v>
      </c>
      <c r="J5976" s="19">
        <v>333800</v>
      </c>
      <c r="K5976" s="1"/>
      <c r="L5976" s="183"/>
      <c r="M5976" s="44" t="e">
        <f>VLOOKUP(#REF!,'[1]PL3 Danh muc đầy đủ'!$E$9:$X$9281,20,0)</f>
        <v>#REF!</v>
      </c>
      <c r="N5976" s="44" t="e">
        <f>M5976-#REF!</f>
        <v>#REF!</v>
      </c>
    </row>
    <row r="5977" spans="1:14" ht="36" x14ac:dyDescent="0.3">
      <c r="A5977" s="43">
        <v>5967</v>
      </c>
      <c r="B5977" s="17" t="s">
        <v>15398</v>
      </c>
      <c r="C5977" s="18" t="s">
        <v>18157</v>
      </c>
      <c r="D5977" s="17" t="s">
        <v>15399</v>
      </c>
      <c r="E5977" s="18" t="s">
        <v>15400</v>
      </c>
      <c r="F5977" s="18" t="s">
        <v>15400</v>
      </c>
      <c r="G5977" s="17"/>
      <c r="H5977" s="21">
        <v>321000</v>
      </c>
      <c r="I5977" s="20">
        <v>321043.47826086951</v>
      </c>
      <c r="J5977" s="19">
        <v>333800</v>
      </c>
      <c r="K5977" s="1"/>
      <c r="L5977" s="183"/>
      <c r="M5977" s="44" t="e">
        <f>VLOOKUP(#REF!,'[1]PL3 Danh muc đầy đủ'!$E$9:$X$9281,20,0)</f>
        <v>#REF!</v>
      </c>
      <c r="N5977" s="44" t="e">
        <f>M5977-#REF!</f>
        <v>#REF!</v>
      </c>
    </row>
    <row r="5978" spans="1:14" ht="36" x14ac:dyDescent="0.3">
      <c r="A5978" s="43">
        <v>5968</v>
      </c>
      <c r="B5978" s="17" t="s">
        <v>15401</v>
      </c>
      <c r="C5978" s="18" t="s">
        <v>18157</v>
      </c>
      <c r="D5978" s="17" t="s">
        <v>15402</v>
      </c>
      <c r="E5978" s="18" t="s">
        <v>15403</v>
      </c>
      <c r="F5978" s="18" t="s">
        <v>15403</v>
      </c>
      <c r="G5978" s="17"/>
      <c r="H5978" s="21">
        <v>321000</v>
      </c>
      <c r="I5978" s="20">
        <v>321043.47826086951</v>
      </c>
      <c r="J5978" s="19">
        <v>333800</v>
      </c>
      <c r="K5978" s="1"/>
      <c r="L5978" s="183"/>
      <c r="M5978" s="44" t="e">
        <f>VLOOKUP(#REF!,'[1]PL3 Danh muc đầy đủ'!$E$9:$X$9281,20,0)</f>
        <v>#REF!</v>
      </c>
      <c r="N5978" s="44" t="e">
        <f>M5978-#REF!</f>
        <v>#REF!</v>
      </c>
    </row>
    <row r="5979" spans="1:14" ht="36" x14ac:dyDescent="0.3">
      <c r="A5979" s="43">
        <v>5969</v>
      </c>
      <c r="B5979" s="17" t="s">
        <v>15404</v>
      </c>
      <c r="C5979" s="18" t="s">
        <v>18157</v>
      </c>
      <c r="D5979" s="17" t="s">
        <v>15405</v>
      </c>
      <c r="E5979" s="18" t="s">
        <v>15406</v>
      </c>
      <c r="F5979" s="18" t="s">
        <v>15406</v>
      </c>
      <c r="G5979" s="17"/>
      <c r="H5979" s="21">
        <v>321000</v>
      </c>
      <c r="I5979" s="20">
        <v>321043.47826086951</v>
      </c>
      <c r="J5979" s="19">
        <v>333800</v>
      </c>
      <c r="K5979" s="1"/>
      <c r="L5979" s="183"/>
      <c r="M5979" s="44" t="e">
        <f>VLOOKUP(#REF!,'[1]PL3 Danh muc đầy đủ'!$E$9:$X$9281,20,0)</f>
        <v>#REF!</v>
      </c>
      <c r="N5979" s="44" t="e">
        <f>M5979-#REF!</f>
        <v>#REF!</v>
      </c>
    </row>
    <row r="5980" spans="1:14" ht="36" x14ac:dyDescent="0.3">
      <c r="A5980" s="43">
        <v>5970</v>
      </c>
      <c r="B5980" s="17" t="s">
        <v>15407</v>
      </c>
      <c r="C5980" s="18" t="s">
        <v>18157</v>
      </c>
      <c r="D5980" s="17" t="s">
        <v>15408</v>
      </c>
      <c r="E5980" s="18" t="s">
        <v>15409</v>
      </c>
      <c r="F5980" s="18" t="s">
        <v>15409</v>
      </c>
      <c r="G5980" s="17"/>
      <c r="H5980" s="21">
        <v>321000</v>
      </c>
      <c r="I5980" s="20">
        <v>321043.47826086951</v>
      </c>
      <c r="J5980" s="19">
        <v>333800</v>
      </c>
      <c r="K5980" s="1"/>
      <c r="L5980" s="183"/>
      <c r="M5980" s="44" t="e">
        <f>VLOOKUP(#REF!,'[1]PL3 Danh muc đầy đủ'!$E$9:$X$9281,20,0)</f>
        <v>#REF!</v>
      </c>
      <c r="N5980" s="44" t="e">
        <f>M5980-#REF!</f>
        <v>#REF!</v>
      </c>
    </row>
    <row r="5981" spans="1:14" ht="36" x14ac:dyDescent="0.3">
      <c r="A5981" s="43">
        <v>5971</v>
      </c>
      <c r="B5981" s="17" t="s">
        <v>15410</v>
      </c>
      <c r="C5981" s="18" t="s">
        <v>18157</v>
      </c>
      <c r="D5981" s="17" t="s">
        <v>15411</v>
      </c>
      <c r="E5981" s="18" t="s">
        <v>15412</v>
      </c>
      <c r="F5981" s="18" t="s">
        <v>15412</v>
      </c>
      <c r="G5981" s="17"/>
      <c r="H5981" s="21">
        <v>321000</v>
      </c>
      <c r="I5981" s="20">
        <v>321043.47826086951</v>
      </c>
      <c r="J5981" s="19">
        <v>333800</v>
      </c>
      <c r="K5981" s="1"/>
      <c r="L5981" s="183"/>
      <c r="M5981" s="44" t="e">
        <f>VLOOKUP(#REF!,'[1]PL3 Danh muc đầy đủ'!$E$9:$X$9281,20,0)</f>
        <v>#REF!</v>
      </c>
      <c r="N5981" s="44" t="e">
        <f>M5981-#REF!</f>
        <v>#REF!</v>
      </c>
    </row>
    <row r="5982" spans="1:14" ht="36" x14ac:dyDescent="0.3">
      <c r="A5982" s="43">
        <v>5972</v>
      </c>
      <c r="B5982" s="17" t="s">
        <v>15413</v>
      </c>
      <c r="C5982" s="18" t="s">
        <v>18157</v>
      </c>
      <c r="D5982" s="17" t="s">
        <v>15414</v>
      </c>
      <c r="E5982" s="18" t="s">
        <v>15415</v>
      </c>
      <c r="F5982" s="18" t="s">
        <v>15415</v>
      </c>
      <c r="G5982" s="17"/>
      <c r="H5982" s="21">
        <v>321000</v>
      </c>
      <c r="I5982" s="20">
        <v>321043.47826086951</v>
      </c>
      <c r="J5982" s="19">
        <v>333800</v>
      </c>
      <c r="K5982" s="1"/>
      <c r="L5982" s="183"/>
      <c r="M5982" s="44" t="e">
        <f>VLOOKUP(#REF!,'[1]PL3 Danh muc đầy đủ'!$E$9:$X$9281,20,0)</f>
        <v>#REF!</v>
      </c>
      <c r="N5982" s="44" t="e">
        <f>M5982-#REF!</f>
        <v>#REF!</v>
      </c>
    </row>
    <row r="5983" spans="1:14" ht="36" x14ac:dyDescent="0.3">
      <c r="A5983" s="43">
        <v>5973</v>
      </c>
      <c r="B5983" s="17" t="s">
        <v>15416</v>
      </c>
      <c r="C5983" s="18" t="s">
        <v>18157</v>
      </c>
      <c r="D5983" s="17" t="s">
        <v>15417</v>
      </c>
      <c r="E5983" s="18" t="s">
        <v>15418</v>
      </c>
      <c r="F5983" s="18" t="s">
        <v>15418</v>
      </c>
      <c r="G5983" s="17"/>
      <c r="H5983" s="21">
        <v>321000</v>
      </c>
      <c r="I5983" s="20">
        <v>321043.47826086951</v>
      </c>
      <c r="J5983" s="19">
        <v>333800</v>
      </c>
      <c r="K5983" s="1"/>
      <c r="L5983" s="183"/>
      <c r="M5983" s="44" t="e">
        <f>VLOOKUP(#REF!,'[1]PL3 Danh muc đầy đủ'!$E$9:$X$9281,20,0)</f>
        <v>#REF!</v>
      </c>
      <c r="N5983" s="44" t="e">
        <f>M5983-#REF!</f>
        <v>#REF!</v>
      </c>
    </row>
    <row r="5984" spans="1:14" ht="18" x14ac:dyDescent="0.3">
      <c r="A5984" s="43">
        <v>5974</v>
      </c>
      <c r="B5984" s="17" t="s">
        <v>15419</v>
      </c>
      <c r="C5984" s="18" t="s">
        <v>18157</v>
      </c>
      <c r="D5984" s="17" t="s">
        <v>15420</v>
      </c>
      <c r="E5984" s="18" t="s">
        <v>15421</v>
      </c>
      <c r="F5984" s="18" t="s">
        <v>15421</v>
      </c>
      <c r="G5984" s="17"/>
      <c r="H5984" s="21">
        <v>1601700</v>
      </c>
      <c r="I5984" s="20">
        <v>1601739.1304347827</v>
      </c>
      <c r="J5984" s="19">
        <v>1665800</v>
      </c>
      <c r="K5984" s="1"/>
      <c r="L5984" s="183"/>
      <c r="M5984" s="44" t="e">
        <f>VLOOKUP(#REF!,'[1]PL3 Danh muc đầy đủ'!$E$9:$X$9281,20,0)</f>
        <v>#REF!</v>
      </c>
      <c r="N5984" s="44" t="e">
        <f>M5984-#REF!</f>
        <v>#REF!</v>
      </c>
    </row>
    <row r="5985" spans="1:14" ht="18" x14ac:dyDescent="0.3">
      <c r="A5985" s="43">
        <v>5975</v>
      </c>
      <c r="B5985" s="17" t="s">
        <v>15422</v>
      </c>
      <c r="C5985" s="18" t="s">
        <v>18157</v>
      </c>
      <c r="D5985" s="17" t="s">
        <v>15423</v>
      </c>
      <c r="E5985" s="18" t="s">
        <v>15424</v>
      </c>
      <c r="F5985" s="18" t="s">
        <v>15424</v>
      </c>
      <c r="G5985" s="17"/>
      <c r="H5985" s="21">
        <v>1601700</v>
      </c>
      <c r="I5985" s="20">
        <v>1601739.1304347827</v>
      </c>
      <c r="J5985" s="19">
        <v>1665800</v>
      </c>
      <c r="K5985" s="1"/>
      <c r="L5985" s="183"/>
      <c r="M5985" s="44" t="e">
        <f>VLOOKUP(#REF!,'[1]PL3 Danh muc đầy đủ'!$E$9:$X$9281,20,0)</f>
        <v>#REF!</v>
      </c>
      <c r="N5985" s="44" t="e">
        <f>M5985-#REF!</f>
        <v>#REF!</v>
      </c>
    </row>
    <row r="5986" spans="1:14" ht="18" x14ac:dyDescent="0.3">
      <c r="A5986" s="43">
        <v>5976</v>
      </c>
      <c r="B5986" s="17" t="s">
        <v>15425</v>
      </c>
      <c r="C5986" s="18" t="s">
        <v>18157</v>
      </c>
      <c r="D5986" s="17" t="s">
        <v>15426</v>
      </c>
      <c r="E5986" s="18" t="s">
        <v>15427</v>
      </c>
      <c r="F5986" s="18" t="s">
        <v>15427</v>
      </c>
      <c r="G5986" s="17"/>
      <c r="H5986" s="21">
        <v>1601700</v>
      </c>
      <c r="I5986" s="20">
        <v>1601739.1304347827</v>
      </c>
      <c r="J5986" s="19">
        <v>1665800</v>
      </c>
      <c r="K5986" s="1"/>
      <c r="L5986" s="183"/>
      <c r="M5986" s="44" t="e">
        <f>VLOOKUP(#REF!,'[1]PL3 Danh muc đầy đủ'!$E$9:$X$9281,20,0)</f>
        <v>#REF!</v>
      </c>
      <c r="N5986" s="44" t="e">
        <f>M5986-#REF!</f>
        <v>#REF!</v>
      </c>
    </row>
    <row r="5987" spans="1:14" ht="18" x14ac:dyDescent="0.3">
      <c r="A5987" s="43">
        <v>5977</v>
      </c>
      <c r="B5987" s="17" t="s">
        <v>15428</v>
      </c>
      <c r="C5987" s="18" t="s">
        <v>18157</v>
      </c>
      <c r="D5987" s="17" t="s">
        <v>15429</v>
      </c>
      <c r="E5987" s="18" t="s">
        <v>15430</v>
      </c>
      <c r="F5987" s="18" t="s">
        <v>15430</v>
      </c>
      <c r="G5987" s="17"/>
      <c r="H5987" s="21">
        <v>771700</v>
      </c>
      <c r="I5987" s="20">
        <v>771739.13043478259</v>
      </c>
      <c r="J5987" s="19">
        <v>802600</v>
      </c>
      <c r="K5987" s="1"/>
      <c r="L5987" s="183"/>
      <c r="M5987" s="44" t="e">
        <f>VLOOKUP(#REF!,'[1]PL3 Danh muc đầy đủ'!$E$9:$X$9281,20,0)</f>
        <v>#REF!</v>
      </c>
      <c r="N5987" s="44" t="e">
        <f>M5987-#REF!</f>
        <v>#REF!</v>
      </c>
    </row>
    <row r="5988" spans="1:14" ht="18" x14ac:dyDescent="0.3">
      <c r="A5988" s="43">
        <v>5978</v>
      </c>
      <c r="B5988" s="17" t="s">
        <v>15431</v>
      </c>
      <c r="C5988" s="18" t="s">
        <v>18157</v>
      </c>
      <c r="D5988" s="17" t="s">
        <v>15432</v>
      </c>
      <c r="E5988" s="18" t="s">
        <v>15433</v>
      </c>
      <c r="F5988" s="18" t="s">
        <v>15433</v>
      </c>
      <c r="G5988" s="17"/>
      <c r="H5988" s="21">
        <v>771700</v>
      </c>
      <c r="I5988" s="20">
        <v>771739.13043478259</v>
      </c>
      <c r="J5988" s="19">
        <v>802600</v>
      </c>
      <c r="K5988" s="1"/>
      <c r="L5988" s="183"/>
      <c r="M5988" s="44" t="e">
        <f>VLOOKUP(#REF!,'[1]PL3 Danh muc đầy đủ'!$E$9:$X$9281,20,0)</f>
        <v>#REF!</v>
      </c>
      <c r="N5988" s="44" t="e">
        <f>M5988-#REF!</f>
        <v>#REF!</v>
      </c>
    </row>
    <row r="5989" spans="1:14" ht="18" x14ac:dyDescent="0.3">
      <c r="A5989" s="43">
        <v>5979</v>
      </c>
      <c r="B5989" s="17" t="s">
        <v>15434</v>
      </c>
      <c r="C5989" s="18" t="s">
        <v>18157</v>
      </c>
      <c r="D5989" s="17" t="s">
        <v>15435</v>
      </c>
      <c r="E5989" s="18" t="s">
        <v>15436</v>
      </c>
      <c r="F5989" s="18" t="s">
        <v>15436</v>
      </c>
      <c r="G5989" s="17"/>
      <c r="H5989" s="21">
        <v>771700</v>
      </c>
      <c r="I5989" s="20">
        <v>771739.13043478259</v>
      </c>
      <c r="J5989" s="19">
        <v>802600</v>
      </c>
      <c r="K5989" s="1"/>
      <c r="L5989" s="183"/>
      <c r="M5989" s="44" t="e">
        <f>VLOOKUP(#REF!,'[1]PL3 Danh muc đầy đủ'!$E$9:$X$9281,20,0)</f>
        <v>#REF!</v>
      </c>
      <c r="N5989" s="44" t="e">
        <f>M5989-#REF!</f>
        <v>#REF!</v>
      </c>
    </row>
    <row r="5990" spans="1:14" ht="36" x14ac:dyDescent="0.3">
      <c r="A5990" s="43">
        <v>5980</v>
      </c>
      <c r="B5990" s="17" t="s">
        <v>15437</v>
      </c>
      <c r="C5990" s="18" t="s">
        <v>18157</v>
      </c>
      <c r="D5990" s="17" t="s">
        <v>15438</v>
      </c>
      <c r="E5990" s="18" t="s">
        <v>15439</v>
      </c>
      <c r="F5990" s="18" t="s">
        <v>15439</v>
      </c>
      <c r="G5990" s="17"/>
      <c r="H5990" s="21">
        <v>771700</v>
      </c>
      <c r="I5990" s="20">
        <v>771739.13043478259</v>
      </c>
      <c r="J5990" s="19">
        <v>802600</v>
      </c>
      <c r="K5990" s="1"/>
      <c r="L5990" s="183"/>
      <c r="M5990" s="44" t="e">
        <f>VLOOKUP(#REF!,'[1]PL3 Danh muc đầy đủ'!$E$9:$X$9281,20,0)</f>
        <v>#REF!</v>
      </c>
      <c r="N5990" s="44" t="e">
        <f>M5990-#REF!</f>
        <v>#REF!</v>
      </c>
    </row>
    <row r="5991" spans="1:14" ht="36" x14ac:dyDescent="0.3">
      <c r="A5991" s="43">
        <v>5981</v>
      </c>
      <c r="B5991" s="17" t="s">
        <v>15440</v>
      </c>
      <c r="C5991" s="18" t="s">
        <v>18157</v>
      </c>
      <c r="D5991" s="17" t="s">
        <v>15441</v>
      </c>
      <c r="E5991" s="18" t="s">
        <v>15442</v>
      </c>
      <c r="F5991" s="18" t="s">
        <v>15442</v>
      </c>
      <c r="G5991" s="17"/>
      <c r="H5991" s="21">
        <v>771700</v>
      </c>
      <c r="I5991" s="20">
        <v>771739.13043478259</v>
      </c>
      <c r="J5991" s="19">
        <v>802600</v>
      </c>
      <c r="K5991" s="1"/>
      <c r="L5991" s="183"/>
      <c r="M5991" s="44" t="e">
        <f>VLOOKUP(#REF!,'[1]PL3 Danh muc đầy đủ'!$E$9:$X$9281,20,0)</f>
        <v>#REF!</v>
      </c>
      <c r="N5991" s="44" t="e">
        <f>M5991-#REF!</f>
        <v>#REF!</v>
      </c>
    </row>
    <row r="5992" spans="1:14" ht="36" x14ac:dyDescent="0.3">
      <c r="A5992" s="43">
        <v>5982</v>
      </c>
      <c r="B5992" s="17" t="s">
        <v>15443</v>
      </c>
      <c r="C5992" s="18" t="s">
        <v>18157</v>
      </c>
      <c r="D5992" s="17" t="s">
        <v>15444</v>
      </c>
      <c r="E5992" s="18" t="s">
        <v>15445</v>
      </c>
      <c r="F5992" s="18" t="s">
        <v>15445</v>
      </c>
      <c r="G5992" s="17"/>
      <c r="H5992" s="21">
        <v>771700</v>
      </c>
      <c r="I5992" s="20">
        <v>771739.13043478259</v>
      </c>
      <c r="J5992" s="19">
        <v>802600</v>
      </c>
      <c r="K5992" s="1"/>
      <c r="L5992" s="183"/>
      <c r="M5992" s="44" t="e">
        <f>VLOOKUP(#REF!,'[1]PL3 Danh muc đầy đủ'!$E$9:$X$9281,20,0)</f>
        <v>#REF!</v>
      </c>
      <c r="N5992" s="44" t="e">
        <f>M5992-#REF!</f>
        <v>#REF!</v>
      </c>
    </row>
    <row r="5993" spans="1:14" ht="18" x14ac:dyDescent="0.3">
      <c r="A5993" s="43">
        <v>5983</v>
      </c>
      <c r="B5993" s="17" t="s">
        <v>15446</v>
      </c>
      <c r="C5993" s="18" t="s">
        <v>18157</v>
      </c>
      <c r="D5993" s="17" t="s">
        <v>15447</v>
      </c>
      <c r="E5993" s="18" t="s">
        <v>15448</v>
      </c>
      <c r="F5993" s="18" t="s">
        <v>15448</v>
      </c>
      <c r="G5993" s="17"/>
      <c r="H5993" s="21">
        <v>771700</v>
      </c>
      <c r="I5993" s="20">
        <v>771739.13043478259</v>
      </c>
      <c r="J5993" s="19">
        <v>802600</v>
      </c>
      <c r="K5993" s="1"/>
      <c r="L5993" s="183"/>
      <c r="M5993" s="44" t="e">
        <f>VLOOKUP(#REF!,'[1]PL3 Danh muc đầy đủ'!$E$9:$X$9281,20,0)</f>
        <v>#REF!</v>
      </c>
      <c r="N5993" s="44" t="e">
        <f>M5993-#REF!</f>
        <v>#REF!</v>
      </c>
    </row>
    <row r="5994" spans="1:14" ht="36" x14ac:dyDescent="0.3">
      <c r="A5994" s="43">
        <v>5984</v>
      </c>
      <c r="B5994" s="17" t="s">
        <v>15449</v>
      </c>
      <c r="C5994" s="18" t="s">
        <v>18157</v>
      </c>
      <c r="D5994" s="17" t="s">
        <v>15450</v>
      </c>
      <c r="E5994" s="18" t="s">
        <v>15451</v>
      </c>
      <c r="F5994" s="18" t="s">
        <v>15451</v>
      </c>
      <c r="G5994" s="17"/>
      <c r="H5994" s="21">
        <v>771700</v>
      </c>
      <c r="I5994" s="20">
        <v>771739.13043478259</v>
      </c>
      <c r="J5994" s="19">
        <v>802600</v>
      </c>
      <c r="K5994" s="1"/>
      <c r="L5994" s="183"/>
      <c r="M5994" s="44" t="e">
        <f>VLOOKUP(#REF!,'[1]PL3 Danh muc đầy đủ'!$E$9:$X$9281,20,0)</f>
        <v>#REF!</v>
      </c>
      <c r="N5994" s="44" t="e">
        <f>M5994-#REF!</f>
        <v>#REF!</v>
      </c>
    </row>
    <row r="5995" spans="1:14" ht="18" x14ac:dyDescent="0.3">
      <c r="A5995" s="43">
        <v>5985</v>
      </c>
      <c r="B5995" s="17" t="s">
        <v>15452</v>
      </c>
      <c r="C5995" s="18" t="s">
        <v>18157</v>
      </c>
      <c r="D5995" s="17" t="s">
        <v>15453</v>
      </c>
      <c r="E5995" s="18" t="s">
        <v>15454</v>
      </c>
      <c r="F5995" s="18" t="s">
        <v>15454</v>
      </c>
      <c r="G5995" s="17"/>
      <c r="H5995" s="21">
        <v>771700</v>
      </c>
      <c r="I5995" s="20">
        <v>771739.13043478259</v>
      </c>
      <c r="J5995" s="19">
        <v>802600</v>
      </c>
      <c r="K5995" s="1"/>
      <c r="L5995" s="183"/>
      <c r="M5995" s="44" t="e">
        <f>VLOOKUP(#REF!,'[1]PL3 Danh muc đầy đủ'!$E$9:$X$9281,20,0)</f>
        <v>#REF!</v>
      </c>
      <c r="N5995" s="44" t="e">
        <f>M5995-#REF!</f>
        <v>#REF!</v>
      </c>
    </row>
    <row r="5996" spans="1:14" ht="18" x14ac:dyDescent="0.3">
      <c r="A5996" s="43">
        <v>5986</v>
      </c>
      <c r="B5996" s="17" t="s">
        <v>15455</v>
      </c>
      <c r="C5996" s="18" t="s">
        <v>18157</v>
      </c>
      <c r="D5996" s="17" t="s">
        <v>15456</v>
      </c>
      <c r="E5996" s="18" t="s">
        <v>15457</v>
      </c>
      <c r="F5996" s="18" t="s">
        <v>15457</v>
      </c>
      <c r="G5996" s="17"/>
      <c r="H5996" s="21">
        <v>771700</v>
      </c>
      <c r="I5996" s="20">
        <v>771739.13043478259</v>
      </c>
      <c r="J5996" s="19">
        <v>802600</v>
      </c>
      <c r="K5996" s="1"/>
      <c r="L5996" s="183"/>
      <c r="M5996" s="44" t="e">
        <f>VLOOKUP(#REF!,'[1]PL3 Danh muc đầy đủ'!$E$9:$X$9281,20,0)</f>
        <v>#REF!</v>
      </c>
      <c r="N5996" s="44" t="e">
        <f>M5996-#REF!</f>
        <v>#REF!</v>
      </c>
    </row>
    <row r="5997" spans="1:14" ht="18" x14ac:dyDescent="0.3">
      <c r="A5997" s="43">
        <v>5987</v>
      </c>
      <c r="B5997" s="17" t="s">
        <v>15458</v>
      </c>
      <c r="C5997" s="18" t="s">
        <v>18157</v>
      </c>
      <c r="D5997" s="17" t="s">
        <v>15459</v>
      </c>
      <c r="E5997" s="18" t="s">
        <v>15460</v>
      </c>
      <c r="F5997" s="18" t="s">
        <v>15460</v>
      </c>
      <c r="G5997" s="17"/>
      <c r="H5997" s="21">
        <v>771700</v>
      </c>
      <c r="I5997" s="20">
        <v>771739.13043478259</v>
      </c>
      <c r="J5997" s="19">
        <v>802600</v>
      </c>
      <c r="K5997" s="1"/>
      <c r="L5997" s="183"/>
      <c r="M5997" s="44" t="e">
        <f>VLOOKUP(#REF!,'[1]PL3 Danh muc đầy đủ'!$E$9:$X$9281,20,0)</f>
        <v>#REF!</v>
      </c>
      <c r="N5997" s="44" t="e">
        <f>M5997-#REF!</f>
        <v>#REF!</v>
      </c>
    </row>
    <row r="5998" spans="1:14" ht="36" x14ac:dyDescent="0.3">
      <c r="A5998" s="43">
        <v>5988</v>
      </c>
      <c r="B5998" s="17" t="s">
        <v>15461</v>
      </c>
      <c r="C5998" s="18" t="s">
        <v>18157</v>
      </c>
      <c r="D5998" s="17" t="s">
        <v>15462</v>
      </c>
      <c r="E5998" s="18" t="s">
        <v>15463</v>
      </c>
      <c r="F5998" s="18" t="s">
        <v>15463</v>
      </c>
      <c r="G5998" s="17"/>
      <c r="H5998" s="21">
        <v>771700</v>
      </c>
      <c r="I5998" s="20">
        <v>771739.13043478259</v>
      </c>
      <c r="J5998" s="19">
        <v>802600</v>
      </c>
      <c r="K5998" s="1"/>
      <c r="L5998" s="183"/>
      <c r="M5998" s="44" t="e">
        <f>VLOOKUP(#REF!,'[1]PL3 Danh muc đầy đủ'!$E$9:$X$9281,20,0)</f>
        <v>#REF!</v>
      </c>
      <c r="N5998" s="44" t="e">
        <f>M5998-#REF!</f>
        <v>#REF!</v>
      </c>
    </row>
    <row r="5999" spans="1:14" ht="36" x14ac:dyDescent="0.3">
      <c r="A5999" s="43">
        <v>5989</v>
      </c>
      <c r="B5999" s="17" t="s">
        <v>15464</v>
      </c>
      <c r="C5999" s="18" t="s">
        <v>18157</v>
      </c>
      <c r="D5999" s="17" t="s">
        <v>15465</v>
      </c>
      <c r="E5999" s="18" t="s">
        <v>15466</v>
      </c>
      <c r="F5999" s="18" t="s">
        <v>15466</v>
      </c>
      <c r="G5999" s="17"/>
      <c r="H5999" s="21">
        <v>771700</v>
      </c>
      <c r="I5999" s="20">
        <v>771739.13043478259</v>
      </c>
      <c r="J5999" s="19">
        <v>802600</v>
      </c>
      <c r="K5999" s="1"/>
      <c r="L5999" s="183"/>
      <c r="M5999" s="44" t="e">
        <f>VLOOKUP(#REF!,'[1]PL3 Danh muc đầy đủ'!$E$9:$X$9281,20,0)</f>
        <v>#REF!</v>
      </c>
      <c r="N5999" s="44" t="e">
        <f>M5999-#REF!</f>
        <v>#REF!</v>
      </c>
    </row>
    <row r="6000" spans="1:14" ht="18" x14ac:dyDescent="0.3">
      <c r="A6000" s="43">
        <v>5990</v>
      </c>
      <c r="B6000" s="17" t="s">
        <v>15467</v>
      </c>
      <c r="C6000" s="18" t="s">
        <v>18157</v>
      </c>
      <c r="D6000" s="17" t="s">
        <v>15468</v>
      </c>
      <c r="E6000" s="18" t="s">
        <v>15469</v>
      </c>
      <c r="F6000" s="18" t="s">
        <v>15469</v>
      </c>
      <c r="G6000" s="17"/>
      <c r="H6000" s="21">
        <v>771700</v>
      </c>
      <c r="I6000" s="20">
        <v>771739.13043478259</v>
      </c>
      <c r="J6000" s="19">
        <v>802600</v>
      </c>
      <c r="K6000" s="1"/>
      <c r="L6000" s="183"/>
      <c r="M6000" s="44" t="e">
        <f>VLOOKUP(#REF!,'[1]PL3 Danh muc đầy đủ'!$E$9:$X$9281,20,0)</f>
        <v>#REF!</v>
      </c>
      <c r="N6000" s="44" t="e">
        <f>M6000-#REF!</f>
        <v>#REF!</v>
      </c>
    </row>
    <row r="6001" spans="1:14" ht="36" x14ac:dyDescent="0.3">
      <c r="A6001" s="43">
        <v>5991</v>
      </c>
      <c r="B6001" s="17" t="s">
        <v>15470</v>
      </c>
      <c r="C6001" s="18" t="s">
        <v>18157</v>
      </c>
      <c r="D6001" s="17" t="s">
        <v>15471</v>
      </c>
      <c r="E6001" s="18" t="s">
        <v>15472</v>
      </c>
      <c r="F6001" s="18" t="s">
        <v>15472</v>
      </c>
      <c r="G6001" s="17"/>
      <c r="H6001" s="21">
        <v>771700</v>
      </c>
      <c r="I6001" s="20">
        <v>771739.13043478259</v>
      </c>
      <c r="J6001" s="19">
        <v>802600</v>
      </c>
      <c r="K6001" s="1"/>
      <c r="L6001" s="183"/>
      <c r="M6001" s="44" t="e">
        <f>VLOOKUP(#REF!,'[1]PL3 Danh muc đầy đủ'!$E$9:$X$9281,20,0)</f>
        <v>#REF!</v>
      </c>
      <c r="N6001" s="44" t="e">
        <f>M6001-#REF!</f>
        <v>#REF!</v>
      </c>
    </row>
    <row r="6002" spans="1:14" ht="18" x14ac:dyDescent="0.3">
      <c r="A6002" s="43">
        <v>5992</v>
      </c>
      <c r="B6002" s="17" t="s">
        <v>15473</v>
      </c>
      <c r="C6002" s="18" t="s">
        <v>18157</v>
      </c>
      <c r="D6002" s="17" t="s">
        <v>15474</v>
      </c>
      <c r="E6002" s="18" t="s">
        <v>15475</v>
      </c>
      <c r="F6002" s="18" t="s">
        <v>15475</v>
      </c>
      <c r="G6002" s="17"/>
      <c r="H6002" s="21">
        <v>771700</v>
      </c>
      <c r="I6002" s="20">
        <v>771739.13043478259</v>
      </c>
      <c r="J6002" s="19">
        <v>802600</v>
      </c>
      <c r="K6002" s="1"/>
      <c r="L6002" s="183"/>
      <c r="M6002" s="44" t="e">
        <f>VLOOKUP(#REF!,'[1]PL3 Danh muc đầy đủ'!$E$9:$X$9281,20,0)</f>
        <v>#REF!</v>
      </c>
      <c r="N6002" s="44" t="e">
        <f>M6002-#REF!</f>
        <v>#REF!</v>
      </c>
    </row>
    <row r="6003" spans="1:14" ht="18" x14ac:dyDescent="0.3">
      <c r="A6003" s="43">
        <v>5993</v>
      </c>
      <c r="B6003" s="17" t="s">
        <v>15476</v>
      </c>
      <c r="C6003" s="18" t="s">
        <v>18157</v>
      </c>
      <c r="D6003" s="17" t="s">
        <v>15477</v>
      </c>
      <c r="E6003" s="18" t="s">
        <v>15478</v>
      </c>
      <c r="F6003" s="18" t="s">
        <v>15478</v>
      </c>
      <c r="G6003" s="17"/>
      <c r="H6003" s="21">
        <v>771700</v>
      </c>
      <c r="I6003" s="20">
        <v>771739.13043478259</v>
      </c>
      <c r="J6003" s="19">
        <v>802600</v>
      </c>
      <c r="K6003" s="1"/>
      <c r="L6003" s="183"/>
      <c r="M6003" s="44" t="e">
        <f>VLOOKUP(#REF!,'[1]PL3 Danh muc đầy đủ'!$E$9:$X$9281,20,0)</f>
        <v>#REF!</v>
      </c>
      <c r="N6003" s="44" t="e">
        <f>M6003-#REF!</f>
        <v>#REF!</v>
      </c>
    </row>
    <row r="6004" spans="1:14" ht="18" x14ac:dyDescent="0.3">
      <c r="A6004" s="43">
        <v>5994</v>
      </c>
      <c r="B6004" s="17" t="s">
        <v>15479</v>
      </c>
      <c r="C6004" s="18" t="s">
        <v>18157</v>
      </c>
      <c r="D6004" s="17" t="s">
        <v>15480</v>
      </c>
      <c r="E6004" s="18" t="s">
        <v>15481</v>
      </c>
      <c r="F6004" s="18" t="s">
        <v>15481</v>
      </c>
      <c r="G6004" s="17"/>
      <c r="H6004" s="21">
        <v>771700</v>
      </c>
      <c r="I6004" s="20">
        <v>771739.13043478259</v>
      </c>
      <c r="J6004" s="19">
        <v>802600</v>
      </c>
      <c r="K6004" s="1"/>
      <c r="L6004" s="183"/>
      <c r="M6004" s="44" t="e">
        <f>VLOOKUP(#REF!,'[1]PL3 Danh muc đầy đủ'!$E$9:$X$9281,20,0)</f>
        <v>#REF!</v>
      </c>
      <c r="N6004" s="44" t="e">
        <f>M6004-#REF!</f>
        <v>#REF!</v>
      </c>
    </row>
    <row r="6005" spans="1:14" ht="18" x14ac:dyDescent="0.3">
      <c r="A6005" s="43">
        <v>5995</v>
      </c>
      <c r="B6005" s="17" t="s">
        <v>15482</v>
      </c>
      <c r="C6005" s="18" t="s">
        <v>18157</v>
      </c>
      <c r="D6005" s="17" t="s">
        <v>15483</v>
      </c>
      <c r="E6005" s="18" t="s">
        <v>15484</v>
      </c>
      <c r="F6005" s="18" t="s">
        <v>15484</v>
      </c>
      <c r="G6005" s="17"/>
      <c r="H6005" s="21">
        <v>771700</v>
      </c>
      <c r="I6005" s="20">
        <v>771739.13043478259</v>
      </c>
      <c r="J6005" s="19">
        <v>802600</v>
      </c>
      <c r="K6005" s="1"/>
      <c r="L6005" s="183"/>
      <c r="M6005" s="44" t="e">
        <f>VLOOKUP(#REF!,'[1]PL3 Danh muc đầy đủ'!$E$9:$X$9281,20,0)</f>
        <v>#REF!</v>
      </c>
      <c r="N6005" s="44" t="e">
        <f>M6005-#REF!</f>
        <v>#REF!</v>
      </c>
    </row>
    <row r="6006" spans="1:14" ht="18" x14ac:dyDescent="0.3">
      <c r="A6006" s="43">
        <v>5996</v>
      </c>
      <c r="B6006" s="17" t="s">
        <v>15485</v>
      </c>
      <c r="C6006" s="18" t="s">
        <v>18157</v>
      </c>
      <c r="D6006" s="17" t="s">
        <v>15486</v>
      </c>
      <c r="E6006" s="18" t="s">
        <v>15487</v>
      </c>
      <c r="F6006" s="18" t="s">
        <v>15487</v>
      </c>
      <c r="G6006" s="17"/>
      <c r="H6006" s="21">
        <v>771700</v>
      </c>
      <c r="I6006" s="20">
        <v>771739.13043478259</v>
      </c>
      <c r="J6006" s="19">
        <v>802600</v>
      </c>
      <c r="K6006" s="1"/>
      <c r="L6006" s="183"/>
      <c r="M6006" s="44" t="e">
        <f>VLOOKUP(#REF!,'[1]PL3 Danh muc đầy đủ'!$E$9:$X$9281,20,0)</f>
        <v>#REF!</v>
      </c>
      <c r="N6006" s="44" t="e">
        <f>M6006-#REF!</f>
        <v>#REF!</v>
      </c>
    </row>
    <row r="6007" spans="1:14" ht="18" x14ac:dyDescent="0.3">
      <c r="A6007" s="43">
        <v>5997</v>
      </c>
      <c r="B6007" s="17" t="s">
        <v>15488</v>
      </c>
      <c r="C6007" s="18" t="s">
        <v>18157</v>
      </c>
      <c r="D6007" s="17" t="s">
        <v>15489</v>
      </c>
      <c r="E6007" s="18" t="s">
        <v>15490</v>
      </c>
      <c r="F6007" s="18" t="s">
        <v>15490</v>
      </c>
      <c r="G6007" s="17"/>
      <c r="H6007" s="21">
        <v>771700</v>
      </c>
      <c r="I6007" s="20">
        <v>771739.13043478259</v>
      </c>
      <c r="J6007" s="19">
        <v>802600</v>
      </c>
      <c r="K6007" s="1"/>
      <c r="L6007" s="183"/>
      <c r="M6007" s="44" t="e">
        <f>VLOOKUP(#REF!,'[1]PL3 Danh muc đầy đủ'!$E$9:$X$9281,20,0)</f>
        <v>#REF!</v>
      </c>
      <c r="N6007" s="44" t="e">
        <f>M6007-#REF!</f>
        <v>#REF!</v>
      </c>
    </row>
    <row r="6008" spans="1:14" ht="18" x14ac:dyDescent="0.3">
      <c r="A6008" s="43">
        <v>5998</v>
      </c>
      <c r="B6008" s="17" t="s">
        <v>15491</v>
      </c>
      <c r="C6008" s="18" t="s">
        <v>18157</v>
      </c>
      <c r="D6008" s="17" t="s">
        <v>15492</v>
      </c>
      <c r="E6008" s="18" t="s">
        <v>15493</v>
      </c>
      <c r="F6008" s="18" t="s">
        <v>15493</v>
      </c>
      <c r="G6008" s="17"/>
      <c r="H6008" s="21">
        <v>771700</v>
      </c>
      <c r="I6008" s="20">
        <v>771739.13043478259</v>
      </c>
      <c r="J6008" s="19">
        <v>802600</v>
      </c>
      <c r="K6008" s="1"/>
      <c r="L6008" s="183"/>
      <c r="M6008" s="44" t="e">
        <f>VLOOKUP(#REF!,'[1]PL3 Danh muc đầy đủ'!$E$9:$X$9281,20,0)</f>
        <v>#REF!</v>
      </c>
      <c r="N6008" s="44" t="e">
        <f>M6008-#REF!</f>
        <v>#REF!</v>
      </c>
    </row>
    <row r="6009" spans="1:14" ht="18" x14ac:dyDescent="0.3">
      <c r="A6009" s="43">
        <v>5999</v>
      </c>
      <c r="B6009" s="17" t="s">
        <v>15494</v>
      </c>
      <c r="C6009" s="18" t="s">
        <v>18157</v>
      </c>
      <c r="D6009" s="17" t="s">
        <v>15495</v>
      </c>
      <c r="E6009" s="18" t="s">
        <v>15496</v>
      </c>
      <c r="F6009" s="18" t="s">
        <v>15496</v>
      </c>
      <c r="G6009" s="17"/>
      <c r="H6009" s="21">
        <v>771700</v>
      </c>
      <c r="I6009" s="20">
        <v>771739.13043478259</v>
      </c>
      <c r="J6009" s="19">
        <v>802600</v>
      </c>
      <c r="K6009" s="1"/>
      <c r="L6009" s="183"/>
      <c r="M6009" s="44" t="e">
        <f>VLOOKUP(#REF!,'[1]PL3 Danh muc đầy đủ'!$E$9:$X$9281,20,0)</f>
        <v>#REF!</v>
      </c>
      <c r="N6009" s="44" t="e">
        <f>M6009-#REF!</f>
        <v>#REF!</v>
      </c>
    </row>
    <row r="6010" spans="1:14" ht="18" x14ac:dyDescent="0.3">
      <c r="A6010" s="43">
        <v>6000</v>
      </c>
      <c r="B6010" s="17" t="s">
        <v>15497</v>
      </c>
      <c r="C6010" s="18" t="s">
        <v>18157</v>
      </c>
      <c r="D6010" s="17" t="s">
        <v>15498</v>
      </c>
      <c r="E6010" s="18" t="s">
        <v>15499</v>
      </c>
      <c r="F6010" s="18" t="s">
        <v>15499</v>
      </c>
      <c r="G6010" s="17"/>
      <c r="H6010" s="21">
        <v>771700</v>
      </c>
      <c r="I6010" s="20">
        <v>771739.13043478259</v>
      </c>
      <c r="J6010" s="19">
        <v>802600</v>
      </c>
      <c r="K6010" s="1"/>
      <c r="L6010" s="183"/>
      <c r="M6010" s="44" t="e">
        <f>VLOOKUP(#REF!,'[1]PL3 Danh muc đầy đủ'!$E$9:$X$9281,20,0)</f>
        <v>#REF!</v>
      </c>
      <c r="N6010" s="44" t="e">
        <f>M6010-#REF!</f>
        <v>#REF!</v>
      </c>
    </row>
    <row r="6011" spans="1:14" ht="18" x14ac:dyDescent="0.3">
      <c r="A6011" s="43">
        <v>6001</v>
      </c>
      <c r="B6011" s="17" t="s">
        <v>15500</v>
      </c>
      <c r="C6011" s="18" t="s">
        <v>18157</v>
      </c>
      <c r="D6011" s="17" t="s">
        <v>15501</v>
      </c>
      <c r="E6011" s="18" t="s">
        <v>15502</v>
      </c>
      <c r="F6011" s="18" t="s">
        <v>15502</v>
      </c>
      <c r="G6011" s="17"/>
      <c r="H6011" s="21">
        <v>771700</v>
      </c>
      <c r="I6011" s="20">
        <v>771739.13043478259</v>
      </c>
      <c r="J6011" s="19">
        <v>802600</v>
      </c>
      <c r="K6011" s="1"/>
      <c r="L6011" s="183"/>
      <c r="M6011" s="44" t="e">
        <f>VLOOKUP(#REF!,'[1]PL3 Danh muc đầy đủ'!$E$9:$X$9281,20,0)</f>
        <v>#REF!</v>
      </c>
      <c r="N6011" s="44" t="e">
        <f>M6011-#REF!</f>
        <v>#REF!</v>
      </c>
    </row>
    <row r="6012" spans="1:14" ht="18" x14ac:dyDescent="0.3">
      <c r="A6012" s="43">
        <v>6002</v>
      </c>
      <c r="B6012" s="17" t="s">
        <v>15503</v>
      </c>
      <c r="C6012" s="18" t="s">
        <v>18157</v>
      </c>
      <c r="D6012" s="17" t="s">
        <v>15504</v>
      </c>
      <c r="E6012" s="18" t="s">
        <v>15505</v>
      </c>
      <c r="F6012" s="18" t="s">
        <v>15505</v>
      </c>
      <c r="G6012" s="17"/>
      <c r="H6012" s="21">
        <v>771700</v>
      </c>
      <c r="I6012" s="20">
        <v>771739.13043478259</v>
      </c>
      <c r="J6012" s="19">
        <v>802600</v>
      </c>
      <c r="K6012" s="1"/>
      <c r="L6012" s="183"/>
      <c r="M6012" s="44" t="e">
        <f>VLOOKUP(#REF!,'[1]PL3 Danh muc đầy đủ'!$E$9:$X$9281,20,0)</f>
        <v>#REF!</v>
      </c>
      <c r="N6012" s="44" t="e">
        <f>M6012-#REF!</f>
        <v>#REF!</v>
      </c>
    </row>
    <row r="6013" spans="1:14" ht="18" x14ac:dyDescent="0.3">
      <c r="A6013" s="43">
        <v>6003</v>
      </c>
      <c r="B6013" s="17" t="s">
        <v>15506</v>
      </c>
      <c r="C6013" s="18" t="s">
        <v>18157</v>
      </c>
      <c r="D6013" s="17" t="s">
        <v>15507</v>
      </c>
      <c r="E6013" s="18" t="s">
        <v>15508</v>
      </c>
      <c r="F6013" s="18" t="s">
        <v>15508</v>
      </c>
      <c r="G6013" s="17"/>
      <c r="H6013" s="21">
        <v>771700</v>
      </c>
      <c r="I6013" s="20">
        <v>771739.13043478259</v>
      </c>
      <c r="J6013" s="19">
        <v>802600</v>
      </c>
      <c r="K6013" s="1"/>
      <c r="L6013" s="183"/>
      <c r="M6013" s="44" t="e">
        <f>VLOOKUP(#REF!,'[1]PL3 Danh muc đầy đủ'!$E$9:$X$9281,20,0)</f>
        <v>#REF!</v>
      </c>
      <c r="N6013" s="44" t="e">
        <f>M6013-#REF!</f>
        <v>#REF!</v>
      </c>
    </row>
    <row r="6014" spans="1:14" ht="18" x14ac:dyDescent="0.3">
      <c r="A6014" s="43">
        <v>6004</v>
      </c>
      <c r="B6014" s="17" t="s">
        <v>15509</v>
      </c>
      <c r="C6014" s="18" t="s">
        <v>18157</v>
      </c>
      <c r="D6014" s="17" t="s">
        <v>15510</v>
      </c>
      <c r="E6014" s="18" t="s">
        <v>15511</v>
      </c>
      <c r="F6014" s="18" t="s">
        <v>15511</v>
      </c>
      <c r="G6014" s="17"/>
      <c r="H6014" s="21">
        <v>771700</v>
      </c>
      <c r="I6014" s="20">
        <v>771739.13043478259</v>
      </c>
      <c r="J6014" s="19">
        <v>802600</v>
      </c>
      <c r="K6014" s="1"/>
      <c r="L6014" s="183"/>
      <c r="M6014" s="44" t="e">
        <f>VLOOKUP(#REF!,'[1]PL3 Danh muc đầy đủ'!$E$9:$X$9281,20,0)</f>
        <v>#REF!</v>
      </c>
      <c r="N6014" s="44" t="e">
        <f>M6014-#REF!</f>
        <v>#REF!</v>
      </c>
    </row>
    <row r="6015" spans="1:14" ht="18" x14ac:dyDescent="0.3">
      <c r="A6015" s="43">
        <v>6005</v>
      </c>
      <c r="B6015" s="17" t="s">
        <v>15512</v>
      </c>
      <c r="C6015" s="18" t="s">
        <v>18157</v>
      </c>
      <c r="D6015" s="17" t="s">
        <v>15513</v>
      </c>
      <c r="E6015" s="18" t="s">
        <v>15514</v>
      </c>
      <c r="F6015" s="18" t="s">
        <v>15514</v>
      </c>
      <c r="G6015" s="17"/>
      <c r="H6015" s="21">
        <v>771700</v>
      </c>
      <c r="I6015" s="20">
        <v>771739.13043478259</v>
      </c>
      <c r="J6015" s="19">
        <v>802600</v>
      </c>
      <c r="K6015" s="1"/>
      <c r="L6015" s="183"/>
      <c r="M6015" s="44" t="e">
        <f>VLOOKUP(#REF!,'[1]PL3 Danh muc đầy đủ'!$E$9:$X$9281,20,0)</f>
        <v>#REF!</v>
      </c>
      <c r="N6015" s="44" t="e">
        <f>M6015-#REF!</f>
        <v>#REF!</v>
      </c>
    </row>
    <row r="6016" spans="1:14" ht="18" x14ac:dyDescent="0.3">
      <c r="A6016" s="43">
        <v>6006</v>
      </c>
      <c r="B6016" s="17" t="s">
        <v>15515</v>
      </c>
      <c r="C6016" s="18" t="s">
        <v>18157</v>
      </c>
      <c r="D6016" s="17" t="s">
        <v>15516</v>
      </c>
      <c r="E6016" s="18" t="s">
        <v>15517</v>
      </c>
      <c r="F6016" s="18" t="s">
        <v>15517</v>
      </c>
      <c r="G6016" s="17"/>
      <c r="H6016" s="21">
        <v>771700</v>
      </c>
      <c r="I6016" s="20">
        <v>771739.13043478259</v>
      </c>
      <c r="J6016" s="19">
        <v>802600</v>
      </c>
      <c r="K6016" s="1"/>
      <c r="L6016" s="183"/>
      <c r="M6016" s="44" t="e">
        <f>VLOOKUP(#REF!,'[1]PL3 Danh muc đầy đủ'!$E$9:$X$9281,20,0)</f>
        <v>#REF!</v>
      </c>
      <c r="N6016" s="44" t="e">
        <f>M6016-#REF!</f>
        <v>#REF!</v>
      </c>
    </row>
    <row r="6017" spans="1:14" ht="18" x14ac:dyDescent="0.3">
      <c r="A6017" s="43">
        <v>6007</v>
      </c>
      <c r="B6017" s="17" t="s">
        <v>15518</v>
      </c>
      <c r="C6017" s="18" t="s">
        <v>18157</v>
      </c>
      <c r="D6017" s="17" t="s">
        <v>15519</v>
      </c>
      <c r="E6017" s="18" t="s">
        <v>15520</v>
      </c>
      <c r="F6017" s="18" t="s">
        <v>15520</v>
      </c>
      <c r="G6017" s="17"/>
      <c r="H6017" s="21">
        <v>771700</v>
      </c>
      <c r="I6017" s="20">
        <v>771739.13043478259</v>
      </c>
      <c r="J6017" s="19">
        <v>802600</v>
      </c>
      <c r="K6017" s="1"/>
      <c r="L6017" s="183"/>
      <c r="M6017" s="44" t="e">
        <f>VLOOKUP(#REF!,'[1]PL3 Danh muc đầy đủ'!$E$9:$X$9281,20,0)</f>
        <v>#REF!</v>
      </c>
      <c r="N6017" s="44" t="e">
        <f>M6017-#REF!</f>
        <v>#REF!</v>
      </c>
    </row>
    <row r="6018" spans="1:14" ht="18" x14ac:dyDescent="0.3">
      <c r="A6018" s="43">
        <v>6008</v>
      </c>
      <c r="B6018" s="17" t="s">
        <v>15521</v>
      </c>
      <c r="C6018" s="18" t="s">
        <v>18157</v>
      </c>
      <c r="D6018" s="17" t="s">
        <v>15522</v>
      </c>
      <c r="E6018" s="18" t="s">
        <v>15523</v>
      </c>
      <c r="F6018" s="18" t="s">
        <v>15523</v>
      </c>
      <c r="G6018" s="17"/>
      <c r="H6018" s="21">
        <v>771700</v>
      </c>
      <c r="I6018" s="20">
        <v>771739.13043478259</v>
      </c>
      <c r="J6018" s="19">
        <v>802600</v>
      </c>
      <c r="K6018" s="1"/>
      <c r="L6018" s="183"/>
      <c r="M6018" s="44" t="e">
        <f>VLOOKUP(#REF!,'[1]PL3 Danh muc đầy đủ'!$E$9:$X$9281,20,0)</f>
        <v>#REF!</v>
      </c>
      <c r="N6018" s="44" t="e">
        <f>M6018-#REF!</f>
        <v>#REF!</v>
      </c>
    </row>
    <row r="6019" spans="1:14" ht="18" x14ac:dyDescent="0.3">
      <c r="A6019" s="43">
        <v>6009</v>
      </c>
      <c r="B6019" s="17" t="s">
        <v>15524</v>
      </c>
      <c r="C6019" s="18" t="s">
        <v>18157</v>
      </c>
      <c r="D6019" s="17" t="s">
        <v>15525</v>
      </c>
      <c r="E6019" s="18" t="s">
        <v>15526</v>
      </c>
      <c r="F6019" s="18" t="s">
        <v>15526</v>
      </c>
      <c r="G6019" s="17"/>
      <c r="H6019" s="21">
        <v>261000</v>
      </c>
      <c r="I6019" s="20">
        <v>261043.47826086951</v>
      </c>
      <c r="J6019" s="19">
        <v>271400</v>
      </c>
      <c r="K6019" s="1"/>
      <c r="L6019" s="183"/>
      <c r="M6019" s="44" t="e">
        <f>VLOOKUP(#REF!,'[1]PL3 Danh muc đầy đủ'!$E$9:$X$9281,20,0)</f>
        <v>#REF!</v>
      </c>
      <c r="N6019" s="44" t="e">
        <f>M6019-#REF!</f>
        <v>#REF!</v>
      </c>
    </row>
    <row r="6020" spans="1:14" ht="18" x14ac:dyDescent="0.3">
      <c r="A6020" s="43">
        <v>6010</v>
      </c>
      <c r="B6020" s="17" t="s">
        <v>15527</v>
      </c>
      <c r="C6020" s="18" t="s">
        <v>18157</v>
      </c>
      <c r="D6020" s="17" t="s">
        <v>15528</v>
      </c>
      <c r="E6020" s="18" t="s">
        <v>15529</v>
      </c>
      <c r="F6020" s="18" t="s">
        <v>15529</v>
      </c>
      <c r="G6020" s="17"/>
      <c r="H6020" s="21">
        <v>261000</v>
      </c>
      <c r="I6020" s="20">
        <v>261043.47826086951</v>
      </c>
      <c r="J6020" s="19">
        <v>271400</v>
      </c>
      <c r="K6020" s="1"/>
      <c r="L6020" s="183"/>
      <c r="M6020" s="44" t="e">
        <f>VLOOKUP(#REF!,'[1]PL3 Danh muc đầy đủ'!$E$9:$X$9281,20,0)</f>
        <v>#REF!</v>
      </c>
      <c r="N6020" s="44" t="e">
        <f>M6020-#REF!</f>
        <v>#REF!</v>
      </c>
    </row>
    <row r="6021" spans="1:14" ht="18" x14ac:dyDescent="0.3">
      <c r="A6021" s="43">
        <v>6011</v>
      </c>
      <c r="B6021" s="17" t="s">
        <v>15530</v>
      </c>
      <c r="C6021" s="18" t="s">
        <v>18157</v>
      </c>
      <c r="D6021" s="17" t="s">
        <v>15531</v>
      </c>
      <c r="E6021" s="18" t="s">
        <v>15532</v>
      </c>
      <c r="F6021" s="18" t="s">
        <v>15532</v>
      </c>
      <c r="G6021" s="17"/>
      <c r="H6021" s="21">
        <v>261000</v>
      </c>
      <c r="I6021" s="20">
        <v>261043.47826086951</v>
      </c>
      <c r="J6021" s="19">
        <v>271400</v>
      </c>
      <c r="K6021" s="1"/>
      <c r="L6021" s="183"/>
      <c r="M6021" s="44" t="e">
        <f>VLOOKUP(#REF!,'[1]PL3 Danh muc đầy đủ'!$E$9:$X$9281,20,0)</f>
        <v>#REF!</v>
      </c>
      <c r="N6021" s="44" t="e">
        <f>M6021-#REF!</f>
        <v>#REF!</v>
      </c>
    </row>
    <row r="6022" spans="1:14" ht="36" x14ac:dyDescent="0.3">
      <c r="A6022" s="43">
        <v>6012</v>
      </c>
      <c r="B6022" s="17" t="s">
        <v>15533</v>
      </c>
      <c r="C6022" s="18" t="s">
        <v>18157</v>
      </c>
      <c r="D6022" s="17" t="s">
        <v>15534</v>
      </c>
      <c r="E6022" s="18" t="s">
        <v>15535</v>
      </c>
      <c r="F6022" s="18" t="s">
        <v>15535</v>
      </c>
      <c r="G6022" s="17"/>
      <c r="H6022" s="21">
        <v>261000</v>
      </c>
      <c r="I6022" s="20">
        <v>261043.47826086951</v>
      </c>
      <c r="J6022" s="19">
        <v>271400</v>
      </c>
      <c r="K6022" s="1"/>
      <c r="L6022" s="183"/>
      <c r="M6022" s="44" t="e">
        <f>VLOOKUP(#REF!,'[1]PL3 Danh muc đầy đủ'!$E$9:$X$9281,20,0)</f>
        <v>#REF!</v>
      </c>
      <c r="N6022" s="44" t="e">
        <f>M6022-#REF!</f>
        <v>#REF!</v>
      </c>
    </row>
    <row r="6023" spans="1:14" ht="18" x14ac:dyDescent="0.3">
      <c r="A6023" s="43">
        <v>6013</v>
      </c>
      <c r="B6023" s="17" t="s">
        <v>15536</v>
      </c>
      <c r="C6023" s="18" t="s">
        <v>18157</v>
      </c>
      <c r="D6023" s="17" t="s">
        <v>15537</v>
      </c>
      <c r="E6023" s="18" t="s">
        <v>15538</v>
      </c>
      <c r="F6023" s="18" t="s">
        <v>15538</v>
      </c>
      <c r="G6023" s="17"/>
      <c r="H6023" s="21">
        <v>261000</v>
      </c>
      <c r="I6023" s="20">
        <v>261043.47826086951</v>
      </c>
      <c r="J6023" s="19">
        <v>271400</v>
      </c>
      <c r="K6023" s="1"/>
      <c r="L6023" s="183"/>
      <c r="M6023" s="44" t="e">
        <f>VLOOKUP(#REF!,'[1]PL3 Danh muc đầy đủ'!$E$9:$X$9281,20,0)</f>
        <v>#REF!</v>
      </c>
      <c r="N6023" s="44" t="e">
        <f>M6023-#REF!</f>
        <v>#REF!</v>
      </c>
    </row>
    <row r="6024" spans="1:14" ht="18" x14ac:dyDescent="0.3">
      <c r="A6024" s="43">
        <v>6014</v>
      </c>
      <c r="B6024" s="17" t="s">
        <v>15539</v>
      </c>
      <c r="C6024" s="18" t="s">
        <v>18157</v>
      </c>
      <c r="D6024" s="17" t="s">
        <v>15540</v>
      </c>
      <c r="E6024" s="18" t="s">
        <v>15541</v>
      </c>
      <c r="F6024" s="18" t="s">
        <v>15541</v>
      </c>
      <c r="G6024" s="17"/>
      <c r="H6024" s="21">
        <v>261000</v>
      </c>
      <c r="I6024" s="20">
        <v>261043.47826086951</v>
      </c>
      <c r="J6024" s="19">
        <v>271400</v>
      </c>
      <c r="K6024" s="1"/>
      <c r="L6024" s="183"/>
      <c r="M6024" s="44" t="e">
        <f>VLOOKUP(#REF!,'[1]PL3 Danh muc đầy đủ'!$E$9:$X$9281,20,0)</f>
        <v>#REF!</v>
      </c>
      <c r="N6024" s="44" t="e">
        <f>M6024-#REF!</f>
        <v>#REF!</v>
      </c>
    </row>
    <row r="6025" spans="1:14" ht="18" x14ac:dyDescent="0.3">
      <c r="A6025" s="43">
        <v>6015</v>
      </c>
      <c r="B6025" s="17" t="s">
        <v>15542</v>
      </c>
      <c r="C6025" s="18" t="s">
        <v>18157</v>
      </c>
      <c r="D6025" s="17" t="s">
        <v>15543</v>
      </c>
      <c r="E6025" s="18" t="s">
        <v>15544</v>
      </c>
      <c r="F6025" s="18" t="s">
        <v>15544</v>
      </c>
      <c r="G6025" s="17"/>
      <c r="H6025" s="21">
        <v>261000</v>
      </c>
      <c r="I6025" s="20">
        <v>261043.47826086951</v>
      </c>
      <c r="J6025" s="19">
        <v>271400</v>
      </c>
      <c r="K6025" s="1"/>
      <c r="L6025" s="183"/>
      <c r="M6025" s="44" t="e">
        <f>VLOOKUP(#REF!,'[1]PL3 Danh muc đầy đủ'!$E$9:$X$9281,20,0)</f>
        <v>#REF!</v>
      </c>
      <c r="N6025" s="44" t="e">
        <f>M6025-#REF!</f>
        <v>#REF!</v>
      </c>
    </row>
    <row r="6026" spans="1:14" ht="36" x14ac:dyDescent="0.3">
      <c r="A6026" s="43">
        <v>6016</v>
      </c>
      <c r="B6026" s="17" t="s">
        <v>15545</v>
      </c>
      <c r="C6026" s="18" t="s">
        <v>18157</v>
      </c>
      <c r="D6026" s="17" t="s">
        <v>15546</v>
      </c>
      <c r="E6026" s="18" t="s">
        <v>15547</v>
      </c>
      <c r="F6026" s="18" t="s">
        <v>15547</v>
      </c>
      <c r="G6026" s="17"/>
      <c r="H6026" s="21">
        <v>261000</v>
      </c>
      <c r="I6026" s="20">
        <v>261043.47826086951</v>
      </c>
      <c r="J6026" s="19">
        <v>271400</v>
      </c>
      <c r="K6026" s="1"/>
      <c r="L6026" s="183"/>
      <c r="M6026" s="44" t="e">
        <f>VLOOKUP(#REF!,'[1]PL3 Danh muc đầy đủ'!$E$9:$X$9281,20,0)</f>
        <v>#REF!</v>
      </c>
      <c r="N6026" s="44" t="e">
        <f>M6026-#REF!</f>
        <v>#REF!</v>
      </c>
    </row>
    <row r="6027" spans="1:14" ht="18" x14ac:dyDescent="0.3">
      <c r="A6027" s="43">
        <v>6017</v>
      </c>
      <c r="B6027" s="17" t="s">
        <v>15548</v>
      </c>
      <c r="C6027" s="18" t="s">
        <v>18157</v>
      </c>
      <c r="D6027" s="17" t="s">
        <v>15549</v>
      </c>
      <c r="E6027" s="18" t="s">
        <v>15550</v>
      </c>
      <c r="F6027" s="18" t="s">
        <v>15550</v>
      </c>
      <c r="G6027" s="17"/>
      <c r="H6027" s="21">
        <v>261000</v>
      </c>
      <c r="I6027" s="20">
        <v>261043.47826086951</v>
      </c>
      <c r="J6027" s="19">
        <v>271400</v>
      </c>
      <c r="K6027" s="1"/>
      <c r="L6027" s="183"/>
      <c r="M6027" s="44" t="e">
        <f>VLOOKUP(#REF!,'[1]PL3 Danh muc đầy đủ'!$E$9:$X$9281,20,0)</f>
        <v>#REF!</v>
      </c>
      <c r="N6027" s="44" t="e">
        <f>M6027-#REF!</f>
        <v>#REF!</v>
      </c>
    </row>
    <row r="6028" spans="1:14" ht="36" x14ac:dyDescent="0.3">
      <c r="A6028" s="43">
        <v>6018</v>
      </c>
      <c r="B6028" s="17" t="s">
        <v>15551</v>
      </c>
      <c r="C6028" s="18" t="s">
        <v>18157</v>
      </c>
      <c r="D6028" s="17" t="s">
        <v>15552</v>
      </c>
      <c r="E6028" s="18" t="s">
        <v>15553</v>
      </c>
      <c r="F6028" s="18" t="s">
        <v>15553</v>
      </c>
      <c r="G6028" s="17"/>
      <c r="H6028" s="21">
        <v>2661700</v>
      </c>
      <c r="I6028" s="20">
        <v>2661739.1304347827</v>
      </c>
      <c r="J6028" s="19">
        <v>2768200</v>
      </c>
      <c r="K6028" s="1"/>
      <c r="L6028" s="183"/>
      <c r="M6028" s="44" t="e">
        <f>VLOOKUP(#REF!,'[1]PL3 Danh muc đầy đủ'!$E$9:$X$9281,20,0)</f>
        <v>#REF!</v>
      </c>
      <c r="N6028" s="44" t="e">
        <f>M6028-#REF!</f>
        <v>#REF!</v>
      </c>
    </row>
    <row r="6029" spans="1:14" ht="36" x14ac:dyDescent="0.3">
      <c r="A6029" s="43">
        <v>6019</v>
      </c>
      <c r="B6029" s="17" t="s">
        <v>15554</v>
      </c>
      <c r="C6029" s="18" t="s">
        <v>18157</v>
      </c>
      <c r="D6029" s="17" t="s">
        <v>15555</v>
      </c>
      <c r="E6029" s="18" t="s">
        <v>15556</v>
      </c>
      <c r="F6029" s="18" t="s">
        <v>15556</v>
      </c>
      <c r="G6029" s="17"/>
      <c r="H6029" s="21">
        <v>2661700</v>
      </c>
      <c r="I6029" s="20">
        <v>2661739.1304347827</v>
      </c>
      <c r="J6029" s="19">
        <v>2768200</v>
      </c>
      <c r="K6029" s="1"/>
      <c r="L6029" s="183"/>
      <c r="M6029" s="44" t="e">
        <f>VLOOKUP(#REF!,'[1]PL3 Danh muc đầy đủ'!$E$9:$X$9281,20,0)</f>
        <v>#REF!</v>
      </c>
      <c r="N6029" s="44" t="e">
        <f>M6029-#REF!</f>
        <v>#REF!</v>
      </c>
    </row>
    <row r="6030" spans="1:14" ht="36" x14ac:dyDescent="0.3">
      <c r="A6030" s="43">
        <v>6020</v>
      </c>
      <c r="B6030" s="17" t="s">
        <v>15557</v>
      </c>
      <c r="C6030" s="18" t="s">
        <v>18157</v>
      </c>
      <c r="D6030" s="17" t="s">
        <v>15558</v>
      </c>
      <c r="E6030" s="18" t="s">
        <v>15559</v>
      </c>
      <c r="F6030" s="18" t="s">
        <v>15559</v>
      </c>
      <c r="G6030" s="17"/>
      <c r="H6030" s="21">
        <v>201800</v>
      </c>
      <c r="I6030" s="20">
        <v>201800</v>
      </c>
      <c r="J6030" s="19">
        <v>209800</v>
      </c>
      <c r="K6030" s="1"/>
      <c r="L6030" s="183"/>
      <c r="M6030" s="44" t="e">
        <f>VLOOKUP(#REF!,'[1]PL3 Danh muc đầy đủ'!$E$9:$X$9281,20,0)</f>
        <v>#REF!</v>
      </c>
      <c r="N6030" s="44" t="e">
        <f>M6030-#REF!</f>
        <v>#REF!</v>
      </c>
    </row>
    <row r="6031" spans="1:14" ht="36" x14ac:dyDescent="0.3">
      <c r="A6031" s="43">
        <v>6021</v>
      </c>
      <c r="B6031" s="17" t="s">
        <v>15560</v>
      </c>
      <c r="C6031" s="18" t="s">
        <v>18157</v>
      </c>
      <c r="D6031" s="17" t="s">
        <v>15561</v>
      </c>
      <c r="E6031" s="18" t="s">
        <v>15562</v>
      </c>
      <c r="F6031" s="18" t="s">
        <v>15562</v>
      </c>
      <c r="G6031" s="17"/>
      <c r="H6031" s="21">
        <v>201800</v>
      </c>
      <c r="I6031" s="20">
        <v>201800</v>
      </c>
      <c r="J6031" s="19">
        <v>209800</v>
      </c>
      <c r="K6031" s="1"/>
      <c r="L6031" s="183"/>
      <c r="M6031" s="44" t="e">
        <f>VLOOKUP(#REF!,'[1]PL3 Danh muc đầy đủ'!$E$9:$X$9281,20,0)</f>
        <v>#REF!</v>
      </c>
      <c r="N6031" s="44" t="e">
        <f>M6031-#REF!</f>
        <v>#REF!</v>
      </c>
    </row>
    <row r="6032" spans="1:14" ht="18" x14ac:dyDescent="0.3">
      <c r="A6032" s="43">
        <v>6022</v>
      </c>
      <c r="B6032" s="17" t="s">
        <v>15563</v>
      </c>
      <c r="C6032" s="18" t="s">
        <v>18157</v>
      </c>
      <c r="D6032" s="17" t="s">
        <v>15564</v>
      </c>
      <c r="E6032" s="18" t="s">
        <v>15565</v>
      </c>
      <c r="F6032" s="18" t="s">
        <v>15565</v>
      </c>
      <c r="G6032" s="17"/>
      <c r="H6032" s="21">
        <v>213800</v>
      </c>
      <c r="I6032" s="20">
        <v>213834.78260869574</v>
      </c>
      <c r="J6032" s="19">
        <v>222300</v>
      </c>
      <c r="K6032" s="1"/>
      <c r="L6032" s="183"/>
      <c r="M6032" s="44" t="e">
        <f>VLOOKUP(#REF!,'[1]PL3 Danh muc đầy đủ'!$E$9:$X$9281,20,0)</f>
        <v>#REF!</v>
      </c>
      <c r="N6032" s="44" t="e">
        <f>M6032-#REF!</f>
        <v>#REF!</v>
      </c>
    </row>
    <row r="6033" spans="1:14" ht="36" x14ac:dyDescent="0.3">
      <c r="A6033" s="43">
        <v>6023</v>
      </c>
      <c r="B6033" s="17" t="s">
        <v>15566</v>
      </c>
      <c r="C6033" s="18" t="s">
        <v>18157</v>
      </c>
      <c r="D6033" s="17" t="s">
        <v>15567</v>
      </c>
      <c r="E6033" s="18" t="s">
        <v>15568</v>
      </c>
      <c r="F6033" s="18" t="s">
        <v>15568</v>
      </c>
      <c r="G6033" s="17"/>
      <c r="H6033" s="21">
        <v>213800</v>
      </c>
      <c r="I6033" s="20">
        <v>213834.78260869574</v>
      </c>
      <c r="J6033" s="19">
        <v>222300</v>
      </c>
      <c r="K6033" s="1"/>
      <c r="L6033" s="183"/>
      <c r="M6033" s="44" t="e">
        <f>VLOOKUP(#REF!,'[1]PL3 Danh muc đầy đủ'!$E$9:$X$9281,20,0)</f>
        <v>#REF!</v>
      </c>
      <c r="N6033" s="44" t="e">
        <f>M6033-#REF!</f>
        <v>#REF!</v>
      </c>
    </row>
    <row r="6034" spans="1:14" ht="36" x14ac:dyDescent="0.3">
      <c r="A6034" s="43">
        <v>6024</v>
      </c>
      <c r="B6034" s="17" t="s">
        <v>15569</v>
      </c>
      <c r="C6034" s="18" t="s">
        <v>18156</v>
      </c>
      <c r="D6034" s="17" t="s">
        <v>15570</v>
      </c>
      <c r="E6034" s="18" t="s">
        <v>15571</v>
      </c>
      <c r="F6034" s="18" t="s">
        <v>15571</v>
      </c>
      <c r="G6034" s="17"/>
      <c r="H6034" s="21">
        <v>213800</v>
      </c>
      <c r="I6034" s="20">
        <v>213834.78260869574</v>
      </c>
      <c r="J6034" s="19">
        <v>222300</v>
      </c>
      <c r="K6034" s="1"/>
      <c r="L6034" s="183"/>
      <c r="M6034" s="44" t="e">
        <f>VLOOKUP(#REF!,'[1]PL3 Danh muc đầy đủ'!$E$9:$X$9281,20,0)</f>
        <v>#REF!</v>
      </c>
      <c r="N6034" s="44" t="e">
        <f>M6034-#REF!</f>
        <v>#REF!</v>
      </c>
    </row>
    <row r="6035" spans="1:14" ht="36" x14ac:dyDescent="0.3">
      <c r="A6035" s="43">
        <v>6025</v>
      </c>
      <c r="B6035" s="17" t="s">
        <v>15572</v>
      </c>
      <c r="C6035" s="18" t="s">
        <v>18157</v>
      </c>
      <c r="D6035" s="17" t="s">
        <v>15573</v>
      </c>
      <c r="E6035" s="18" t="s">
        <v>15574</v>
      </c>
      <c r="F6035" s="18" t="s">
        <v>15574</v>
      </c>
      <c r="G6035" s="17"/>
      <c r="H6035" s="21">
        <v>261000</v>
      </c>
      <c r="I6035" s="20">
        <v>261043.47826086951</v>
      </c>
      <c r="J6035" s="19">
        <v>271400</v>
      </c>
      <c r="K6035" s="1"/>
      <c r="L6035" s="183"/>
      <c r="M6035" s="44" t="e">
        <f>VLOOKUP(#REF!,'[1]PL3 Danh muc đầy đủ'!$E$9:$X$9281,20,0)</f>
        <v>#REF!</v>
      </c>
      <c r="N6035" s="44" t="e">
        <f>M6035-#REF!</f>
        <v>#REF!</v>
      </c>
    </row>
    <row r="6036" spans="1:14" ht="36" x14ac:dyDescent="0.3">
      <c r="A6036" s="43">
        <v>6026</v>
      </c>
      <c r="B6036" s="17" t="s">
        <v>15575</v>
      </c>
      <c r="C6036" s="18" t="s">
        <v>18157</v>
      </c>
      <c r="D6036" s="17" t="s">
        <v>15576</v>
      </c>
      <c r="E6036" s="18" t="s">
        <v>15577</v>
      </c>
      <c r="F6036" s="18" t="s">
        <v>15577</v>
      </c>
      <c r="G6036" s="17"/>
      <c r="H6036" s="21">
        <v>1151700</v>
      </c>
      <c r="I6036" s="20">
        <v>1151739.1304347827</v>
      </c>
      <c r="J6036" s="19">
        <v>1197800</v>
      </c>
      <c r="K6036" s="1"/>
      <c r="L6036" s="183"/>
      <c r="M6036" s="44" t="e">
        <f>VLOOKUP(#REF!,'[1]PL3 Danh muc đầy đủ'!$E$9:$X$9281,20,0)</f>
        <v>#REF!</v>
      </c>
      <c r="N6036" s="44" t="e">
        <f>M6036-#REF!</f>
        <v>#REF!</v>
      </c>
    </row>
    <row r="6037" spans="1:14" ht="18" x14ac:dyDescent="0.3">
      <c r="A6037" s="43">
        <v>6027</v>
      </c>
      <c r="B6037" s="17" t="s">
        <v>15578</v>
      </c>
      <c r="C6037" s="18" t="s">
        <v>18167</v>
      </c>
      <c r="D6037" s="17" t="s">
        <v>15579</v>
      </c>
      <c r="E6037" s="18" t="s">
        <v>15580</v>
      </c>
      <c r="F6037" s="18" t="s">
        <v>15580</v>
      </c>
      <c r="G6037" s="17"/>
      <c r="H6037" s="21">
        <v>58600</v>
      </c>
      <c r="I6037" s="20">
        <v>58633.043478260828</v>
      </c>
      <c r="J6037" s="19">
        <v>60900</v>
      </c>
      <c r="K6037" s="1"/>
      <c r="L6037" s="183"/>
      <c r="M6037" s="44" t="e">
        <f>VLOOKUP(#REF!,'[1]PL3 Danh muc đầy đủ'!$E$9:$X$9281,20,0)</f>
        <v>#REF!</v>
      </c>
      <c r="N6037" s="44" t="e">
        <f>M6037-#REF!</f>
        <v>#REF!</v>
      </c>
    </row>
    <row r="6038" spans="1:14" ht="18" x14ac:dyDescent="0.3">
      <c r="A6038" s="43">
        <v>6028</v>
      </c>
      <c r="B6038" s="17" t="s">
        <v>15581</v>
      </c>
      <c r="C6038" s="18" t="s">
        <v>18157</v>
      </c>
      <c r="D6038" s="17" t="s">
        <v>15582</v>
      </c>
      <c r="E6038" s="18" t="s">
        <v>15580</v>
      </c>
      <c r="F6038" s="18" t="s">
        <v>15580</v>
      </c>
      <c r="G6038" s="17"/>
      <c r="H6038" s="21">
        <v>58600</v>
      </c>
      <c r="I6038" s="20">
        <v>58633.043478260828</v>
      </c>
      <c r="J6038" s="19">
        <v>60900</v>
      </c>
      <c r="K6038" s="1"/>
      <c r="L6038" s="183"/>
      <c r="M6038" s="44" t="e">
        <f>VLOOKUP(#REF!,'[1]PL3 Danh muc đầy đủ'!$E$9:$X$9281,20,0)</f>
        <v>#REF!</v>
      </c>
      <c r="N6038" s="44" t="e">
        <f>M6038-#REF!</f>
        <v>#REF!</v>
      </c>
    </row>
    <row r="6039" spans="1:14" ht="54" x14ac:dyDescent="0.3">
      <c r="A6039" s="43">
        <v>6029</v>
      </c>
      <c r="B6039" s="17" t="s">
        <v>15583</v>
      </c>
      <c r="C6039" s="18" t="s">
        <v>18156</v>
      </c>
      <c r="D6039" s="17" t="s">
        <v>15584</v>
      </c>
      <c r="E6039" s="18" t="s">
        <v>15585</v>
      </c>
      <c r="F6039" s="18" t="s">
        <v>15585</v>
      </c>
      <c r="G6039" s="17" t="s">
        <v>1633</v>
      </c>
      <c r="H6039" s="21">
        <v>644100</v>
      </c>
      <c r="I6039" s="20">
        <v>644173.9130434785</v>
      </c>
      <c r="J6039" s="19">
        <v>669900</v>
      </c>
      <c r="K6039" s="1"/>
      <c r="L6039" s="183"/>
      <c r="M6039" s="44" t="e">
        <f>VLOOKUP(#REF!,'[1]PL3 Danh muc đầy đủ'!$E$9:$X$9281,20,0)</f>
        <v>#REF!</v>
      </c>
      <c r="N6039" s="44" t="e">
        <f>M6039-#REF!</f>
        <v>#REF!</v>
      </c>
    </row>
    <row r="6040" spans="1:14" ht="36" x14ac:dyDescent="0.3">
      <c r="A6040" s="43">
        <v>6030</v>
      </c>
      <c r="B6040" s="17" t="s">
        <v>15586</v>
      </c>
      <c r="C6040" s="18" t="s">
        <v>18155</v>
      </c>
      <c r="D6040" s="17" t="s">
        <v>15587</v>
      </c>
      <c r="E6040" s="18" t="s">
        <v>15588</v>
      </c>
      <c r="F6040" s="18" t="s">
        <v>15588</v>
      </c>
      <c r="G6040" s="17"/>
      <c r="H6040" s="21">
        <v>190400</v>
      </c>
      <c r="I6040" s="20">
        <v>190460.86956521735</v>
      </c>
      <c r="J6040" s="19">
        <v>198000</v>
      </c>
      <c r="K6040" s="1"/>
      <c r="L6040" s="183"/>
      <c r="M6040" s="44" t="e">
        <f>VLOOKUP(#REF!,'[1]PL3 Danh muc đầy đủ'!$E$9:$X$9281,20,0)</f>
        <v>#REF!</v>
      </c>
      <c r="N6040" s="44" t="e">
        <f>M6040-#REF!</f>
        <v>#REF!</v>
      </c>
    </row>
    <row r="6041" spans="1:14" ht="36" x14ac:dyDescent="0.3">
      <c r="A6041" s="43">
        <v>6031</v>
      </c>
      <c r="B6041" s="17" t="s">
        <v>15589</v>
      </c>
      <c r="C6041" s="18" t="s">
        <v>18156</v>
      </c>
      <c r="D6041" s="17" t="s">
        <v>15590</v>
      </c>
      <c r="E6041" s="18" t="s">
        <v>15591</v>
      </c>
      <c r="F6041" s="18" t="s">
        <v>15591</v>
      </c>
      <c r="G6041" s="17"/>
      <c r="H6041" s="21">
        <v>190400</v>
      </c>
      <c r="I6041" s="20">
        <v>190460.86956521735</v>
      </c>
      <c r="J6041" s="19">
        <v>198000</v>
      </c>
      <c r="K6041" s="1"/>
      <c r="L6041" s="183"/>
      <c r="M6041" s="44" t="e">
        <f>VLOOKUP(#REF!,'[1]PL3 Danh muc đầy đủ'!$E$9:$X$9281,20,0)</f>
        <v>#REF!</v>
      </c>
      <c r="N6041" s="44" t="e">
        <f>M6041-#REF!</f>
        <v>#REF!</v>
      </c>
    </row>
    <row r="6042" spans="1:14" ht="18" x14ac:dyDescent="0.3">
      <c r="A6042" s="43">
        <v>6032</v>
      </c>
      <c r="B6042" s="17" t="s">
        <v>15592</v>
      </c>
      <c r="C6042" s="18" t="s">
        <v>18156</v>
      </c>
      <c r="D6042" s="17" t="s">
        <v>15593</v>
      </c>
      <c r="E6042" s="18" t="s">
        <v>15594</v>
      </c>
      <c r="F6042" s="18" t="s">
        <v>15594</v>
      </c>
      <c r="G6042" s="17"/>
      <c r="H6042" s="21">
        <v>190400</v>
      </c>
      <c r="I6042" s="20">
        <v>190460.86956521735</v>
      </c>
      <c r="J6042" s="19">
        <v>198000</v>
      </c>
      <c r="K6042" s="1"/>
      <c r="L6042" s="183"/>
      <c r="M6042" s="44" t="e">
        <f>VLOOKUP(#REF!,'[1]PL3 Danh muc đầy đủ'!$E$9:$X$9281,20,0)</f>
        <v>#REF!</v>
      </c>
      <c r="N6042" s="44" t="e">
        <f>M6042-#REF!</f>
        <v>#REF!</v>
      </c>
    </row>
    <row r="6043" spans="1:14" ht="18" x14ac:dyDescent="0.3">
      <c r="A6043" s="43">
        <v>6033</v>
      </c>
      <c r="B6043" s="17" t="s">
        <v>15595</v>
      </c>
      <c r="C6043" s="18" t="s">
        <v>18156</v>
      </c>
      <c r="D6043" s="17" t="s">
        <v>15596</v>
      </c>
      <c r="E6043" s="18" t="s">
        <v>15597</v>
      </c>
      <c r="F6043" s="18" t="s">
        <v>15597</v>
      </c>
      <c r="G6043" s="17"/>
      <c r="H6043" s="21">
        <v>190400</v>
      </c>
      <c r="I6043" s="20">
        <v>190460.86956521735</v>
      </c>
      <c r="J6043" s="19">
        <v>198000</v>
      </c>
      <c r="K6043" s="1"/>
      <c r="L6043" s="183"/>
      <c r="M6043" s="44" t="e">
        <f>VLOOKUP(#REF!,'[1]PL3 Danh muc đầy đủ'!$E$9:$X$9281,20,0)</f>
        <v>#REF!</v>
      </c>
      <c r="N6043" s="44" t="e">
        <f>M6043-#REF!</f>
        <v>#REF!</v>
      </c>
    </row>
    <row r="6044" spans="1:14" ht="18" x14ac:dyDescent="0.3">
      <c r="A6044" s="43">
        <v>6034</v>
      </c>
      <c r="B6044" s="17" t="s">
        <v>15598</v>
      </c>
      <c r="C6044" s="18" t="s">
        <v>18156</v>
      </c>
      <c r="D6044" s="17" t="s">
        <v>15599</v>
      </c>
      <c r="E6044" s="18" t="s">
        <v>15600</v>
      </c>
      <c r="F6044" s="18" t="s">
        <v>15600</v>
      </c>
      <c r="G6044" s="17"/>
      <c r="H6044" s="21">
        <v>190400</v>
      </c>
      <c r="I6044" s="20">
        <v>190460.86956521735</v>
      </c>
      <c r="J6044" s="19">
        <v>198000</v>
      </c>
      <c r="K6044" s="1"/>
      <c r="L6044" s="183"/>
      <c r="M6044" s="44" t="e">
        <f>VLOOKUP(#REF!,'[1]PL3 Danh muc đầy đủ'!$E$9:$X$9281,20,0)</f>
        <v>#REF!</v>
      </c>
      <c r="N6044" s="44" t="e">
        <f>M6044-#REF!</f>
        <v>#REF!</v>
      </c>
    </row>
    <row r="6045" spans="1:14" ht="18" x14ac:dyDescent="0.3">
      <c r="A6045" s="43">
        <v>6035</v>
      </c>
      <c r="B6045" s="17" t="s">
        <v>15601</v>
      </c>
      <c r="C6045" s="18" t="s">
        <v>18156</v>
      </c>
      <c r="D6045" s="17" t="s">
        <v>15602</v>
      </c>
      <c r="E6045" s="18" t="s">
        <v>15603</v>
      </c>
      <c r="F6045" s="18" t="s">
        <v>15603</v>
      </c>
      <c r="G6045" s="17"/>
      <c r="H6045" s="21">
        <v>190400</v>
      </c>
      <c r="I6045" s="20">
        <v>190460.86956521735</v>
      </c>
      <c r="J6045" s="19">
        <v>198000</v>
      </c>
      <c r="K6045" s="1"/>
      <c r="L6045" s="183"/>
      <c r="M6045" s="44" t="e">
        <f>VLOOKUP(#REF!,'[1]PL3 Danh muc đầy đủ'!$E$9:$X$9281,20,0)</f>
        <v>#REF!</v>
      </c>
      <c r="N6045" s="44" t="e">
        <f>M6045-#REF!</f>
        <v>#REF!</v>
      </c>
    </row>
    <row r="6046" spans="1:14" ht="18" x14ac:dyDescent="0.3">
      <c r="A6046" s="43">
        <v>6036</v>
      </c>
      <c r="B6046" s="17" t="s">
        <v>15604</v>
      </c>
      <c r="C6046" s="18" t="s">
        <v>18156</v>
      </c>
      <c r="D6046" s="17" t="s">
        <v>15605</v>
      </c>
      <c r="E6046" s="18" t="s">
        <v>15606</v>
      </c>
      <c r="F6046" s="18" t="s">
        <v>15606</v>
      </c>
      <c r="G6046" s="17"/>
      <c r="H6046" s="21">
        <v>190400</v>
      </c>
      <c r="I6046" s="20">
        <v>190460.86956521735</v>
      </c>
      <c r="J6046" s="19">
        <v>198000</v>
      </c>
      <c r="K6046" s="1"/>
      <c r="L6046" s="183"/>
      <c r="M6046" s="44" t="e">
        <f>VLOOKUP(#REF!,'[1]PL3 Danh muc đầy đủ'!$E$9:$X$9281,20,0)</f>
        <v>#REF!</v>
      </c>
      <c r="N6046" s="44" t="e">
        <f>M6046-#REF!</f>
        <v>#REF!</v>
      </c>
    </row>
    <row r="6047" spans="1:14" ht="36" x14ac:dyDescent="0.3">
      <c r="A6047" s="43">
        <v>6037</v>
      </c>
      <c r="B6047" s="17" t="s">
        <v>15607</v>
      </c>
      <c r="C6047" s="18" t="s">
        <v>18156</v>
      </c>
      <c r="D6047" s="17" t="s">
        <v>15608</v>
      </c>
      <c r="E6047" s="18" t="s">
        <v>15609</v>
      </c>
      <c r="F6047" s="18" t="s">
        <v>15609</v>
      </c>
      <c r="G6047" s="17"/>
      <c r="H6047" s="21">
        <v>190400</v>
      </c>
      <c r="I6047" s="20">
        <v>190460.86956521735</v>
      </c>
      <c r="J6047" s="19">
        <v>198000</v>
      </c>
      <c r="K6047" s="1"/>
      <c r="L6047" s="183"/>
      <c r="M6047" s="44" t="e">
        <f>VLOOKUP(#REF!,'[1]PL3 Danh muc đầy đủ'!$E$9:$X$9281,20,0)</f>
        <v>#REF!</v>
      </c>
      <c r="N6047" s="44" t="e">
        <f>M6047-#REF!</f>
        <v>#REF!</v>
      </c>
    </row>
    <row r="6048" spans="1:14" ht="18" x14ac:dyDescent="0.3">
      <c r="A6048" s="43">
        <v>6038</v>
      </c>
      <c r="B6048" s="17" t="s">
        <v>15610</v>
      </c>
      <c r="C6048" s="18" t="s">
        <v>18156</v>
      </c>
      <c r="D6048" s="17" t="s">
        <v>15611</v>
      </c>
      <c r="E6048" s="18" t="s">
        <v>15612</v>
      </c>
      <c r="F6048" s="18" t="s">
        <v>15612</v>
      </c>
      <c r="G6048" s="17"/>
      <c r="H6048" s="21">
        <v>190400</v>
      </c>
      <c r="I6048" s="20">
        <v>190460.86956521735</v>
      </c>
      <c r="J6048" s="19">
        <v>198000</v>
      </c>
      <c r="K6048" s="1"/>
      <c r="L6048" s="183"/>
      <c r="M6048" s="44" t="e">
        <f>VLOOKUP(#REF!,'[1]PL3 Danh muc đầy đủ'!$E$9:$X$9281,20,0)</f>
        <v>#REF!</v>
      </c>
      <c r="N6048" s="44" t="e">
        <f>M6048-#REF!</f>
        <v>#REF!</v>
      </c>
    </row>
    <row r="6049" spans="1:14" ht="18" x14ac:dyDescent="0.3">
      <c r="A6049" s="43">
        <v>6039</v>
      </c>
      <c r="B6049" s="17" t="s">
        <v>15613</v>
      </c>
      <c r="C6049" s="18" t="s">
        <v>18156</v>
      </c>
      <c r="D6049" s="17" t="s">
        <v>15614</v>
      </c>
      <c r="E6049" s="18" t="s">
        <v>17076</v>
      </c>
      <c r="F6049" s="18" t="s">
        <v>17076</v>
      </c>
      <c r="G6049" s="17"/>
      <c r="H6049" s="21">
        <v>190400</v>
      </c>
      <c r="I6049" s="20">
        <v>190460.86956521735</v>
      </c>
      <c r="J6049" s="19">
        <v>198000</v>
      </c>
      <c r="K6049" s="1"/>
      <c r="L6049" s="183"/>
      <c r="M6049" s="44" t="e">
        <f>VLOOKUP(#REF!,'[1]PL3 Danh muc đầy đủ'!$E$9:$X$9281,20,0)</f>
        <v>#REF!</v>
      </c>
      <c r="N6049" s="44" t="e">
        <f>M6049-#REF!</f>
        <v>#REF!</v>
      </c>
    </row>
    <row r="6050" spans="1:14" ht="18" x14ac:dyDescent="0.3">
      <c r="A6050" s="43">
        <v>6040</v>
      </c>
      <c r="B6050" s="17" t="s">
        <v>15615</v>
      </c>
      <c r="C6050" s="18" t="s">
        <v>18156</v>
      </c>
      <c r="D6050" s="17" t="s">
        <v>15616</v>
      </c>
      <c r="E6050" s="18" t="s">
        <v>17077</v>
      </c>
      <c r="F6050" s="18" t="s">
        <v>17077</v>
      </c>
      <c r="G6050" s="17"/>
      <c r="H6050" s="21">
        <v>190400</v>
      </c>
      <c r="I6050" s="20">
        <v>190460.86956521735</v>
      </c>
      <c r="J6050" s="19">
        <v>198000</v>
      </c>
      <c r="K6050" s="1"/>
      <c r="L6050" s="183"/>
      <c r="M6050" s="44" t="e">
        <f>VLOOKUP(#REF!,'[1]PL3 Danh muc đầy đủ'!$E$9:$X$9281,20,0)</f>
        <v>#REF!</v>
      </c>
      <c r="N6050" s="44" t="e">
        <f>M6050-#REF!</f>
        <v>#REF!</v>
      </c>
    </row>
    <row r="6051" spans="1:14" ht="36" x14ac:dyDescent="0.3">
      <c r="A6051" s="43">
        <v>6041</v>
      </c>
      <c r="B6051" s="17" t="s">
        <v>15617</v>
      </c>
      <c r="C6051" s="18" t="s">
        <v>18156</v>
      </c>
      <c r="D6051" s="17" t="s">
        <v>15618</v>
      </c>
      <c r="E6051" s="18" t="s">
        <v>15619</v>
      </c>
      <c r="F6051" s="18" t="s">
        <v>15619</v>
      </c>
      <c r="G6051" s="17"/>
      <c r="H6051" s="21">
        <v>190400</v>
      </c>
      <c r="I6051" s="20">
        <v>190460.86956521735</v>
      </c>
      <c r="J6051" s="19">
        <v>198000</v>
      </c>
      <c r="K6051" s="1"/>
      <c r="L6051" s="183"/>
      <c r="M6051" s="44" t="e">
        <f>VLOOKUP(#REF!,'[1]PL3 Danh muc đầy đủ'!$E$9:$X$9281,20,0)</f>
        <v>#REF!</v>
      </c>
      <c r="N6051" s="44" t="e">
        <f>M6051-#REF!</f>
        <v>#REF!</v>
      </c>
    </row>
    <row r="6052" spans="1:14" ht="36" x14ac:dyDescent="0.3">
      <c r="A6052" s="43">
        <v>6042</v>
      </c>
      <c r="B6052" s="17" t="s">
        <v>15620</v>
      </c>
      <c r="C6052" s="18" t="s">
        <v>18156</v>
      </c>
      <c r="D6052" s="17" t="s">
        <v>15621</v>
      </c>
      <c r="E6052" s="18" t="s">
        <v>15622</v>
      </c>
      <c r="F6052" s="18" t="s">
        <v>15622</v>
      </c>
      <c r="G6052" s="17"/>
      <c r="H6052" s="21">
        <v>417200</v>
      </c>
      <c r="I6052" s="20">
        <v>417200</v>
      </c>
      <c r="J6052" s="19">
        <v>433800</v>
      </c>
      <c r="K6052" s="1"/>
      <c r="L6052" s="183"/>
      <c r="M6052" s="44" t="e">
        <f>VLOOKUP(#REF!,'[1]PL3 Danh muc đầy đủ'!$E$9:$X$9281,20,0)</f>
        <v>#REF!</v>
      </c>
      <c r="N6052" s="44" t="e">
        <f>M6052-#REF!</f>
        <v>#REF!</v>
      </c>
    </row>
    <row r="6053" spans="1:14" ht="18" x14ac:dyDescent="0.3">
      <c r="A6053" s="43">
        <v>6043</v>
      </c>
      <c r="B6053" s="17" t="s">
        <v>15623</v>
      </c>
      <c r="C6053" s="18" t="s">
        <v>18156</v>
      </c>
      <c r="D6053" s="17" t="s">
        <v>15624</v>
      </c>
      <c r="E6053" s="18" t="s">
        <v>15625</v>
      </c>
      <c r="F6053" s="18" t="s">
        <v>15625</v>
      </c>
      <c r="G6053" s="17"/>
      <c r="H6053" s="21">
        <v>271700</v>
      </c>
      <c r="I6053" s="20">
        <v>271739.13043478259</v>
      </c>
      <c r="J6053" s="19">
        <v>282600</v>
      </c>
      <c r="K6053" s="1"/>
      <c r="L6053" s="183"/>
      <c r="M6053" s="44" t="e">
        <f>VLOOKUP(#REF!,'[1]PL3 Danh muc đầy đủ'!$E$9:$X$9281,20,0)</f>
        <v>#REF!</v>
      </c>
      <c r="N6053" s="44" t="e">
        <f>M6053-#REF!</f>
        <v>#REF!</v>
      </c>
    </row>
    <row r="6054" spans="1:14" ht="36" x14ac:dyDescent="0.3">
      <c r="A6054" s="43">
        <v>6044</v>
      </c>
      <c r="B6054" s="17" t="s">
        <v>15626</v>
      </c>
      <c r="C6054" s="18" t="s">
        <v>18156</v>
      </c>
      <c r="D6054" s="17" t="s">
        <v>15627</v>
      </c>
      <c r="E6054" s="18" t="s">
        <v>15628</v>
      </c>
      <c r="F6054" s="18" t="s">
        <v>15628</v>
      </c>
      <c r="G6054" s="17"/>
      <c r="H6054" s="21">
        <v>510400</v>
      </c>
      <c r="I6054" s="20">
        <v>510478.26086956548</v>
      </c>
      <c r="J6054" s="19">
        <v>530800</v>
      </c>
      <c r="K6054" s="1" t="s">
        <v>15629</v>
      </c>
      <c r="L6054" s="183"/>
      <c r="M6054" s="44" t="e">
        <f>VLOOKUP(#REF!,'[1]PL3 Danh muc đầy đủ'!$E$9:$X$9281,20,0)</f>
        <v>#REF!</v>
      </c>
      <c r="N6054" s="44" t="e">
        <f>M6054-#REF!</f>
        <v>#REF!</v>
      </c>
    </row>
    <row r="6055" spans="1:14" ht="36" x14ac:dyDescent="0.3">
      <c r="A6055" s="43">
        <v>6045</v>
      </c>
      <c r="B6055" s="17" t="s">
        <v>15630</v>
      </c>
      <c r="C6055" s="18" t="s">
        <v>18156</v>
      </c>
      <c r="D6055" s="17" t="s">
        <v>15631</v>
      </c>
      <c r="E6055" s="18" t="s">
        <v>15632</v>
      </c>
      <c r="F6055" s="18" t="s">
        <v>15632</v>
      </c>
      <c r="G6055" s="17"/>
      <c r="H6055" s="21">
        <v>334400</v>
      </c>
      <c r="I6055" s="20">
        <v>334434.78260869521</v>
      </c>
      <c r="J6055" s="19">
        <v>347800</v>
      </c>
      <c r="K6055" s="1"/>
      <c r="L6055" s="183"/>
      <c r="M6055" s="44" t="e">
        <f>VLOOKUP(#REF!,'[1]PL3 Danh muc đầy đủ'!$E$9:$X$9281,20,0)</f>
        <v>#REF!</v>
      </c>
      <c r="N6055" s="44" t="e">
        <f>M6055-#REF!</f>
        <v>#REF!</v>
      </c>
    </row>
    <row r="6056" spans="1:14" ht="54" x14ac:dyDescent="0.3">
      <c r="A6056" s="43">
        <v>6046</v>
      </c>
      <c r="B6056" s="17" t="s">
        <v>15633</v>
      </c>
      <c r="C6056" s="18" t="s">
        <v>18156</v>
      </c>
      <c r="D6056" s="17" t="s">
        <v>15634</v>
      </c>
      <c r="E6056" s="18" t="s">
        <v>15635</v>
      </c>
      <c r="F6056" s="18" t="s">
        <v>15635</v>
      </c>
      <c r="G6056" s="17" t="s">
        <v>1648</v>
      </c>
      <c r="H6056" s="21">
        <v>388800</v>
      </c>
      <c r="I6056" s="20">
        <v>388852.1739130441</v>
      </c>
      <c r="J6056" s="19">
        <v>404400</v>
      </c>
      <c r="K6056" s="1"/>
      <c r="L6056" s="183"/>
      <c r="M6056" s="44" t="e">
        <f>VLOOKUP(#REF!,'[1]PL3 Danh muc đầy đủ'!$E$9:$X$9281,20,0)</f>
        <v>#REF!</v>
      </c>
      <c r="N6056" s="44" t="e">
        <f>M6056-#REF!</f>
        <v>#REF!</v>
      </c>
    </row>
    <row r="6057" spans="1:14" ht="54" x14ac:dyDescent="0.3">
      <c r="A6057" s="43">
        <v>6047</v>
      </c>
      <c r="B6057" s="17" t="s">
        <v>15636</v>
      </c>
      <c r="C6057" s="18" t="s">
        <v>18156</v>
      </c>
      <c r="D6057" s="17" t="s">
        <v>15637</v>
      </c>
      <c r="E6057" s="18" t="s">
        <v>15638</v>
      </c>
      <c r="F6057" s="18" t="s">
        <v>15638</v>
      </c>
      <c r="G6057" s="17" t="s">
        <v>1648</v>
      </c>
      <c r="H6057" s="21">
        <v>388800</v>
      </c>
      <c r="I6057" s="20">
        <v>388852.1739130441</v>
      </c>
      <c r="J6057" s="19">
        <v>404400</v>
      </c>
      <c r="K6057" s="1"/>
      <c r="L6057" s="183"/>
      <c r="M6057" s="44" t="e">
        <f>VLOOKUP(#REF!,'[1]PL3 Danh muc đầy đủ'!$E$9:$X$9281,20,0)</f>
        <v>#REF!</v>
      </c>
      <c r="N6057" s="44" t="e">
        <f>M6057-#REF!</f>
        <v>#REF!</v>
      </c>
    </row>
    <row r="6058" spans="1:14" ht="36" x14ac:dyDescent="0.3">
      <c r="A6058" s="43">
        <v>6048</v>
      </c>
      <c r="B6058" s="17" t="s">
        <v>15639</v>
      </c>
      <c r="C6058" s="18" t="s">
        <v>18156</v>
      </c>
      <c r="D6058" s="17" t="s">
        <v>15640</v>
      </c>
      <c r="E6058" s="18" t="s">
        <v>15641</v>
      </c>
      <c r="F6058" s="18" t="s">
        <v>15641</v>
      </c>
      <c r="G6058" s="17"/>
      <c r="H6058" s="21">
        <v>388800</v>
      </c>
      <c r="I6058" s="20">
        <v>388852.1739130441</v>
      </c>
      <c r="J6058" s="19">
        <v>404400</v>
      </c>
      <c r="K6058" s="1"/>
      <c r="L6058" s="183"/>
      <c r="M6058" s="44" t="e">
        <f>VLOOKUP(#REF!,'[1]PL3 Danh muc đầy đủ'!$E$9:$X$9281,20,0)</f>
        <v>#REF!</v>
      </c>
      <c r="N6058" s="44" t="e">
        <f>M6058-#REF!</f>
        <v>#REF!</v>
      </c>
    </row>
    <row r="6059" spans="1:14" ht="18" x14ac:dyDescent="0.3">
      <c r="A6059" s="43">
        <v>6049</v>
      </c>
      <c r="B6059" s="17" t="s">
        <v>15642</v>
      </c>
      <c r="C6059" s="18" t="s">
        <v>18156</v>
      </c>
      <c r="D6059" s="17" t="s">
        <v>15643</v>
      </c>
      <c r="E6059" s="18" t="s">
        <v>15644</v>
      </c>
      <c r="F6059" s="18" t="s">
        <v>15644</v>
      </c>
      <c r="G6059" s="17"/>
      <c r="H6059" s="21">
        <v>461400</v>
      </c>
      <c r="I6059" s="20">
        <v>461408.69565217377</v>
      </c>
      <c r="J6059" s="19">
        <v>479800</v>
      </c>
      <c r="K6059" s="1"/>
      <c r="L6059" s="183"/>
      <c r="M6059" s="44" t="e">
        <f>VLOOKUP(#REF!,'[1]PL3 Danh muc đầy đủ'!$E$9:$X$9281,20,0)</f>
        <v>#REF!</v>
      </c>
      <c r="N6059" s="44" t="e">
        <f>M6059-#REF!</f>
        <v>#REF!</v>
      </c>
    </row>
    <row r="6060" spans="1:14" ht="36" x14ac:dyDescent="0.3">
      <c r="A6060" s="43">
        <v>6050</v>
      </c>
      <c r="B6060" s="17" t="s">
        <v>15645</v>
      </c>
      <c r="C6060" s="18" t="s">
        <v>18156</v>
      </c>
      <c r="D6060" s="17" t="s">
        <v>15646</v>
      </c>
      <c r="E6060" s="18" t="s">
        <v>15647</v>
      </c>
      <c r="F6060" s="18" t="s">
        <v>15647</v>
      </c>
      <c r="G6060" s="17" t="s">
        <v>95</v>
      </c>
      <c r="H6060" s="21">
        <v>633700</v>
      </c>
      <c r="I6060" s="20">
        <v>633730.4347826083</v>
      </c>
      <c r="J6060" s="19">
        <v>659000</v>
      </c>
      <c r="K6060" s="1"/>
      <c r="L6060" s="183"/>
      <c r="M6060" s="44" t="e">
        <f>VLOOKUP(#REF!,'[1]PL3 Danh muc đầy đủ'!$E$9:$X$9281,20,0)</f>
        <v>#REF!</v>
      </c>
      <c r="N6060" s="44" t="e">
        <f>M6060-#REF!</f>
        <v>#REF!</v>
      </c>
    </row>
    <row r="6061" spans="1:14" ht="18" x14ac:dyDescent="0.3">
      <c r="A6061" s="43">
        <v>6051</v>
      </c>
      <c r="B6061" s="17" t="s">
        <v>15648</v>
      </c>
      <c r="C6061" s="18" t="s">
        <v>18156</v>
      </c>
      <c r="D6061" s="17" t="s">
        <v>15649</v>
      </c>
      <c r="E6061" s="18" t="s">
        <v>15650</v>
      </c>
      <c r="F6061" s="18" t="s">
        <v>15650</v>
      </c>
      <c r="G6061" s="17" t="s">
        <v>95</v>
      </c>
      <c r="H6061" s="21">
        <v>308300</v>
      </c>
      <c r="I6061" s="20">
        <v>308365.21739130479</v>
      </c>
      <c r="J6061" s="19">
        <v>320600</v>
      </c>
      <c r="K6061" s="1"/>
      <c r="L6061" s="183"/>
      <c r="M6061" s="44" t="e">
        <f>VLOOKUP(#REF!,'[1]PL3 Danh muc đầy đủ'!$E$9:$X$9281,20,0)</f>
        <v>#REF!</v>
      </c>
      <c r="N6061" s="44" t="e">
        <f>M6061-#REF!</f>
        <v>#REF!</v>
      </c>
    </row>
    <row r="6062" spans="1:14" ht="36" x14ac:dyDescent="0.3">
      <c r="A6062" s="43">
        <v>6052</v>
      </c>
      <c r="B6062" s="17" t="s">
        <v>15651</v>
      </c>
      <c r="C6062" s="18" t="s">
        <v>18156</v>
      </c>
      <c r="D6062" s="17" t="s">
        <v>15652</v>
      </c>
      <c r="E6062" s="18" t="s">
        <v>15653</v>
      </c>
      <c r="F6062" s="18" t="s">
        <v>15653</v>
      </c>
      <c r="G6062" s="17" t="s">
        <v>1648</v>
      </c>
      <c r="H6062" s="21">
        <v>308300</v>
      </c>
      <c r="I6062" s="20">
        <v>308365.21739130479</v>
      </c>
      <c r="J6062" s="19">
        <v>320600</v>
      </c>
      <c r="K6062" s="1"/>
      <c r="L6062" s="183"/>
      <c r="M6062" s="44" t="e">
        <f>VLOOKUP(#REF!,'[1]PL3 Danh muc đầy đủ'!$E$9:$X$9281,20,0)</f>
        <v>#REF!</v>
      </c>
      <c r="N6062" s="44" t="e">
        <f>M6062-#REF!</f>
        <v>#REF!</v>
      </c>
    </row>
    <row r="6063" spans="1:14" ht="18" x14ac:dyDescent="0.3">
      <c r="A6063" s="43">
        <v>6053</v>
      </c>
      <c r="B6063" s="17" t="s">
        <v>15654</v>
      </c>
      <c r="C6063" s="18" t="s">
        <v>18156</v>
      </c>
      <c r="D6063" s="17" t="s">
        <v>15655</v>
      </c>
      <c r="E6063" s="18" t="s">
        <v>15656</v>
      </c>
      <c r="F6063" s="18" t="s">
        <v>15656</v>
      </c>
      <c r="G6063" s="17" t="s">
        <v>1648</v>
      </c>
      <c r="H6063" s="21">
        <v>308300</v>
      </c>
      <c r="I6063" s="20">
        <v>308365.21739130479</v>
      </c>
      <c r="J6063" s="19">
        <v>320600</v>
      </c>
      <c r="K6063" s="1"/>
      <c r="L6063" s="183"/>
      <c r="M6063" s="44" t="e">
        <f>VLOOKUP(#REF!,'[1]PL3 Danh muc đầy đủ'!$E$9:$X$9281,20,0)</f>
        <v>#REF!</v>
      </c>
      <c r="N6063" s="44" t="e">
        <f>M6063-#REF!</f>
        <v>#REF!</v>
      </c>
    </row>
    <row r="6064" spans="1:14" ht="18" x14ac:dyDescent="0.3">
      <c r="A6064" s="43">
        <v>6054</v>
      </c>
      <c r="B6064" s="17" t="s">
        <v>15657</v>
      </c>
      <c r="C6064" s="18" t="s">
        <v>18156</v>
      </c>
      <c r="D6064" s="17" t="s">
        <v>15658</v>
      </c>
      <c r="E6064" s="18" t="s">
        <v>15659</v>
      </c>
      <c r="F6064" s="18" t="s">
        <v>15659</v>
      </c>
      <c r="G6064" s="17" t="s">
        <v>1648</v>
      </c>
      <c r="H6064" s="21">
        <v>308300</v>
      </c>
      <c r="I6064" s="20">
        <v>308365.21739130479</v>
      </c>
      <c r="J6064" s="19">
        <v>320600</v>
      </c>
      <c r="K6064" s="1"/>
      <c r="L6064" s="183"/>
      <c r="M6064" s="44" t="e">
        <f>VLOOKUP(#REF!,'[1]PL3 Danh muc đầy đủ'!$E$9:$X$9281,20,0)</f>
        <v>#REF!</v>
      </c>
      <c r="N6064" s="44" t="e">
        <f>M6064-#REF!</f>
        <v>#REF!</v>
      </c>
    </row>
    <row r="6065" spans="1:14" ht="18" x14ac:dyDescent="0.3">
      <c r="A6065" s="43">
        <v>6055</v>
      </c>
      <c r="B6065" s="17" t="s">
        <v>15660</v>
      </c>
      <c r="C6065" s="18" t="s">
        <v>18156</v>
      </c>
      <c r="D6065" s="17" t="s">
        <v>15661</v>
      </c>
      <c r="E6065" s="18" t="s">
        <v>15662</v>
      </c>
      <c r="F6065" s="18" t="s">
        <v>15662</v>
      </c>
      <c r="G6065" s="17" t="s">
        <v>1648</v>
      </c>
      <c r="H6065" s="21">
        <v>308300</v>
      </c>
      <c r="I6065" s="20">
        <v>308365.21739130479</v>
      </c>
      <c r="J6065" s="19">
        <v>320600</v>
      </c>
      <c r="K6065" s="1"/>
      <c r="L6065" s="183"/>
      <c r="M6065" s="44" t="e">
        <f>VLOOKUP(#REF!,'[1]PL3 Danh muc đầy đủ'!$E$9:$X$9281,20,0)</f>
        <v>#REF!</v>
      </c>
      <c r="N6065" s="44" t="e">
        <f>M6065-#REF!</f>
        <v>#REF!</v>
      </c>
    </row>
    <row r="6066" spans="1:14" ht="36" x14ac:dyDescent="0.3">
      <c r="A6066" s="43">
        <v>6056</v>
      </c>
      <c r="B6066" s="17" t="s">
        <v>18372</v>
      </c>
      <c r="C6066" s="18" t="s">
        <v>18165</v>
      </c>
      <c r="D6066" s="17" t="s">
        <v>18543</v>
      </c>
      <c r="E6066" s="18" t="s">
        <v>18704</v>
      </c>
      <c r="F6066" s="18" t="s">
        <v>18704</v>
      </c>
      <c r="G6066" s="17">
        <v>0</v>
      </c>
      <c r="H6066" s="21">
        <v>308300</v>
      </c>
      <c r="I6066" s="20">
        <v>308365.21739130479</v>
      </c>
      <c r="J6066" s="19">
        <v>320600</v>
      </c>
      <c r="K6066" s="18"/>
      <c r="L6066" s="184"/>
      <c r="M6066" s="44" t="e">
        <f>VLOOKUP(#REF!,'[1]PL3 Danh muc đầy đủ'!$E$9:$X$9281,20,0)</f>
        <v>#REF!</v>
      </c>
      <c r="N6066" s="44" t="e">
        <f>M6066-#REF!</f>
        <v>#REF!</v>
      </c>
    </row>
    <row r="6067" spans="1:14" ht="18" x14ac:dyDescent="0.3">
      <c r="A6067" s="43">
        <v>6057</v>
      </c>
      <c r="B6067" s="17" t="s">
        <v>15663</v>
      </c>
      <c r="C6067" s="18" t="s">
        <v>18134</v>
      </c>
      <c r="D6067" s="17" t="s">
        <v>15664</v>
      </c>
      <c r="E6067" s="18" t="s">
        <v>15665</v>
      </c>
      <c r="F6067" s="18" t="s">
        <v>15665</v>
      </c>
      <c r="G6067" s="17"/>
      <c r="H6067" s="21">
        <v>63400</v>
      </c>
      <c r="I6067" s="20">
        <v>63486.956521739172</v>
      </c>
      <c r="J6067" s="19">
        <v>66000</v>
      </c>
      <c r="K6067" s="1"/>
      <c r="L6067" s="183"/>
      <c r="M6067" s="44" t="e">
        <f>VLOOKUP(#REF!,'[1]PL3 Danh muc đầy đủ'!$E$9:$X$9281,20,0)</f>
        <v>#REF!</v>
      </c>
      <c r="N6067" s="44" t="e">
        <f>M6067-#REF!</f>
        <v>#REF!</v>
      </c>
    </row>
    <row r="6068" spans="1:14" ht="36" x14ac:dyDescent="0.3">
      <c r="A6068" s="43">
        <v>6058</v>
      </c>
      <c r="B6068" s="17" t="s">
        <v>15666</v>
      </c>
      <c r="C6068" s="18" t="s">
        <v>18165</v>
      </c>
      <c r="D6068" s="17" t="s">
        <v>15667</v>
      </c>
      <c r="E6068" s="18" t="s">
        <v>17078</v>
      </c>
      <c r="F6068" s="18" t="s">
        <v>17078</v>
      </c>
      <c r="G6068" s="17"/>
      <c r="H6068" s="21">
        <v>136000</v>
      </c>
      <c r="I6068" s="20">
        <v>136043.47826086951</v>
      </c>
      <c r="J6068" s="19">
        <v>141400</v>
      </c>
      <c r="K6068" s="1"/>
      <c r="L6068" s="183"/>
      <c r="M6068" s="44" t="e">
        <f>VLOOKUP(#REF!,'[1]PL3 Danh muc đầy đủ'!$E$9:$X$9281,20,0)</f>
        <v>#REF!</v>
      </c>
      <c r="N6068" s="44" t="e">
        <f>M6068-#REF!</f>
        <v>#REF!</v>
      </c>
    </row>
    <row r="6069" spans="1:14" ht="36" x14ac:dyDescent="0.3">
      <c r="A6069" s="43">
        <v>6059</v>
      </c>
      <c r="B6069" s="17" t="s">
        <v>15668</v>
      </c>
      <c r="C6069" s="18" t="s">
        <v>18165</v>
      </c>
      <c r="D6069" s="17" t="s">
        <v>15669</v>
      </c>
      <c r="E6069" s="18" t="s">
        <v>17079</v>
      </c>
      <c r="F6069" s="18" t="s">
        <v>17079</v>
      </c>
      <c r="G6069" s="17"/>
      <c r="H6069" s="21">
        <v>1381900</v>
      </c>
      <c r="I6069" s="20">
        <v>1381956.5217391308</v>
      </c>
      <c r="J6069" s="19">
        <v>1437200</v>
      </c>
      <c r="K6069" s="1"/>
      <c r="L6069" s="183"/>
      <c r="M6069" s="44" t="e">
        <f>VLOOKUP(#REF!,'[1]PL3 Danh muc đầy đủ'!$E$9:$X$9281,20,0)</f>
        <v>#REF!</v>
      </c>
      <c r="N6069" s="44" t="e">
        <f>M6069-#REF!</f>
        <v>#REF!</v>
      </c>
    </row>
    <row r="6070" spans="1:14" ht="36" x14ac:dyDescent="0.3">
      <c r="A6070" s="43">
        <v>6060</v>
      </c>
      <c r="B6070" s="17" t="s">
        <v>15670</v>
      </c>
      <c r="C6070" s="18" t="s">
        <v>18165</v>
      </c>
      <c r="D6070" s="17" t="s">
        <v>15671</v>
      </c>
      <c r="E6070" s="18" t="s">
        <v>17080</v>
      </c>
      <c r="F6070" s="18" t="s">
        <v>17080</v>
      </c>
      <c r="G6070" s="17"/>
      <c r="H6070" s="21">
        <v>1406900</v>
      </c>
      <c r="I6070" s="20">
        <v>1406956.5217391308</v>
      </c>
      <c r="J6070" s="19">
        <v>1463200</v>
      </c>
      <c r="K6070" s="1"/>
      <c r="L6070" s="183"/>
      <c r="M6070" s="44" t="e">
        <f>VLOOKUP(#REF!,'[1]PL3 Danh muc đầy đủ'!$E$9:$X$9281,20,0)</f>
        <v>#REF!</v>
      </c>
      <c r="N6070" s="44" t="e">
        <f>M6070-#REF!</f>
        <v>#REF!</v>
      </c>
    </row>
    <row r="6071" spans="1:14" ht="36" x14ac:dyDescent="0.3">
      <c r="A6071" s="43">
        <v>6061</v>
      </c>
      <c r="B6071" s="17" t="s">
        <v>15672</v>
      </c>
      <c r="C6071" s="18" t="s">
        <v>18165</v>
      </c>
      <c r="D6071" s="17" t="s">
        <v>15673</v>
      </c>
      <c r="E6071" s="18" t="s">
        <v>17081</v>
      </c>
      <c r="F6071" s="18" t="s">
        <v>17081</v>
      </c>
      <c r="G6071" s="17"/>
      <c r="H6071" s="21">
        <v>1406900</v>
      </c>
      <c r="I6071" s="20">
        <v>1406956.5217391308</v>
      </c>
      <c r="J6071" s="19">
        <v>1463200</v>
      </c>
      <c r="K6071" s="1"/>
      <c r="L6071" s="183"/>
      <c r="M6071" s="44" t="e">
        <f>VLOOKUP(#REF!,'[1]PL3 Danh muc đầy đủ'!$E$9:$X$9281,20,0)</f>
        <v>#REF!</v>
      </c>
      <c r="N6071" s="44" t="e">
        <f>M6071-#REF!</f>
        <v>#REF!</v>
      </c>
    </row>
    <row r="6072" spans="1:14" ht="36" x14ac:dyDescent="0.3">
      <c r="A6072" s="43">
        <v>6062</v>
      </c>
      <c r="B6072" s="17" t="s">
        <v>15674</v>
      </c>
      <c r="C6072" s="18" t="s">
        <v>18165</v>
      </c>
      <c r="D6072" s="17" t="s">
        <v>15675</v>
      </c>
      <c r="E6072" s="18" t="s">
        <v>17082</v>
      </c>
      <c r="F6072" s="18" t="s">
        <v>17082</v>
      </c>
      <c r="G6072" s="17"/>
      <c r="H6072" s="21">
        <v>169200</v>
      </c>
      <c r="I6072" s="20">
        <v>169286.95652173916</v>
      </c>
      <c r="J6072" s="19">
        <v>176000</v>
      </c>
      <c r="K6072" s="1"/>
      <c r="L6072" s="183"/>
      <c r="M6072" s="44" t="e">
        <f>VLOOKUP(#REF!,'[1]PL3 Danh muc đầy đủ'!$E$9:$X$9281,20,0)</f>
        <v>#REF!</v>
      </c>
      <c r="N6072" s="44" t="e">
        <f>M6072-#REF!</f>
        <v>#REF!</v>
      </c>
    </row>
    <row r="6073" spans="1:14" ht="36" x14ac:dyDescent="0.3">
      <c r="A6073" s="43">
        <v>6063</v>
      </c>
      <c r="B6073" s="17" t="s">
        <v>15679</v>
      </c>
      <c r="C6073" s="18" t="s">
        <v>18165</v>
      </c>
      <c r="D6073" s="17" t="s">
        <v>15680</v>
      </c>
      <c r="E6073" s="18" t="s">
        <v>15681</v>
      </c>
      <c r="F6073" s="18" t="s">
        <v>15681</v>
      </c>
      <c r="G6073" s="17" t="s">
        <v>1796</v>
      </c>
      <c r="H6073" s="21">
        <v>4587800</v>
      </c>
      <c r="I6073" s="20">
        <v>4587878.2608695654</v>
      </c>
      <c r="J6073" s="19">
        <v>4771300</v>
      </c>
      <c r="K6073" s="1" t="s">
        <v>15682</v>
      </c>
      <c r="L6073" s="183"/>
      <c r="M6073" s="44" t="e">
        <f>VLOOKUP(#REF!,'[1]PL3 Danh muc đầy đủ'!$E$9:$X$9281,20,0)</f>
        <v>#REF!</v>
      </c>
      <c r="N6073" s="44" t="e">
        <f>M6073-#REF!</f>
        <v>#REF!</v>
      </c>
    </row>
    <row r="6074" spans="1:14" ht="18" x14ac:dyDescent="0.3">
      <c r="A6074" s="43">
        <v>6064</v>
      </c>
      <c r="B6074" s="17" t="s">
        <v>15683</v>
      </c>
      <c r="C6074" s="18" t="s">
        <v>18167</v>
      </c>
      <c r="D6074" s="17" t="s">
        <v>15684</v>
      </c>
      <c r="E6074" s="18" t="s">
        <v>15681</v>
      </c>
      <c r="F6074" s="18" t="s">
        <v>15681</v>
      </c>
      <c r="G6074" s="17" t="s">
        <v>1633</v>
      </c>
      <c r="H6074" s="21">
        <v>4587800</v>
      </c>
      <c r="I6074" s="20">
        <v>4587878.2608695654</v>
      </c>
      <c r="J6074" s="19">
        <v>4771300</v>
      </c>
      <c r="K6074" s="1" t="s">
        <v>18194</v>
      </c>
      <c r="L6074" s="183"/>
      <c r="M6074" s="44" t="e">
        <f>VLOOKUP(#REF!,'[1]PL3 Danh muc đầy đủ'!$E$9:$X$9281,20,0)</f>
        <v>#REF!</v>
      </c>
      <c r="N6074" s="44" t="e">
        <f>M6074-#REF!</f>
        <v>#REF!</v>
      </c>
    </row>
    <row r="6075" spans="1:14" ht="36" x14ac:dyDescent="0.3">
      <c r="A6075" s="43">
        <v>6065</v>
      </c>
      <c r="B6075" s="17" t="s">
        <v>15685</v>
      </c>
      <c r="C6075" s="18" t="s">
        <v>18165</v>
      </c>
      <c r="D6075" s="17" t="s">
        <v>15686</v>
      </c>
      <c r="E6075" s="18" t="s">
        <v>15687</v>
      </c>
      <c r="F6075" s="18" t="s">
        <v>15687</v>
      </c>
      <c r="G6075" s="17" t="s">
        <v>95</v>
      </c>
      <c r="H6075" s="21">
        <v>135300</v>
      </c>
      <c r="I6075" s="20">
        <v>135313.04347826084</v>
      </c>
      <c r="J6075" s="19">
        <v>140700</v>
      </c>
      <c r="K6075" s="1"/>
      <c r="L6075" s="183"/>
      <c r="M6075" s="44" t="e">
        <f>VLOOKUP(#REF!,'[1]PL3 Danh muc đầy đủ'!$E$9:$X$9281,20,0)</f>
        <v>#REF!</v>
      </c>
      <c r="N6075" s="44" t="e">
        <f>M6075-#REF!</f>
        <v>#REF!</v>
      </c>
    </row>
    <row r="6076" spans="1:14" ht="54" x14ac:dyDescent="0.3">
      <c r="A6076" s="43">
        <v>6066</v>
      </c>
      <c r="B6076" s="17" t="s">
        <v>15688</v>
      </c>
      <c r="C6076" s="18" t="s">
        <v>18166</v>
      </c>
      <c r="D6076" s="17" t="s">
        <v>15689</v>
      </c>
      <c r="E6076" s="18" t="s">
        <v>15690</v>
      </c>
      <c r="F6076" s="18" t="s">
        <v>15690</v>
      </c>
      <c r="G6076" s="17" t="s">
        <v>95</v>
      </c>
      <c r="H6076" s="21">
        <v>135300</v>
      </c>
      <c r="I6076" s="20">
        <v>135313.04347826084</v>
      </c>
      <c r="J6076" s="19">
        <v>140700</v>
      </c>
      <c r="K6076" s="1"/>
      <c r="L6076" s="183"/>
      <c r="M6076" s="44" t="e">
        <f>VLOOKUP(#REF!,'[1]PL3 Danh muc đầy đủ'!$E$9:$X$9281,20,0)</f>
        <v>#REF!</v>
      </c>
      <c r="N6076" s="44" t="e">
        <f>M6076-#REF!</f>
        <v>#REF!</v>
      </c>
    </row>
    <row r="6077" spans="1:14" ht="36" x14ac:dyDescent="0.3">
      <c r="A6077" s="43">
        <v>6067</v>
      </c>
      <c r="B6077" s="17" t="s">
        <v>15691</v>
      </c>
      <c r="C6077" s="18" t="s">
        <v>18166</v>
      </c>
      <c r="D6077" s="17" t="s">
        <v>15692</v>
      </c>
      <c r="E6077" s="18" t="s">
        <v>15693</v>
      </c>
      <c r="F6077" s="18" t="s">
        <v>15693</v>
      </c>
      <c r="G6077" s="17"/>
      <c r="H6077" s="21">
        <v>135300</v>
      </c>
      <c r="I6077" s="20">
        <v>135313.04347826084</v>
      </c>
      <c r="J6077" s="19">
        <v>140700</v>
      </c>
      <c r="K6077" s="1"/>
      <c r="L6077" s="183"/>
      <c r="M6077" s="44" t="e">
        <f>VLOOKUP(#REF!,'[1]PL3 Danh muc đầy đủ'!$E$9:$X$9281,20,0)</f>
        <v>#REF!</v>
      </c>
      <c r="N6077" s="44" t="e">
        <f>M6077-#REF!</f>
        <v>#REF!</v>
      </c>
    </row>
    <row r="6078" spans="1:14" ht="18" x14ac:dyDescent="0.3">
      <c r="A6078" s="43">
        <v>6068</v>
      </c>
      <c r="B6078" s="17" t="s">
        <v>15694</v>
      </c>
      <c r="C6078" s="18" t="s">
        <v>18166</v>
      </c>
      <c r="D6078" s="17" t="s">
        <v>15695</v>
      </c>
      <c r="E6078" s="18" t="s">
        <v>15687</v>
      </c>
      <c r="F6078" s="18" t="s">
        <v>15687</v>
      </c>
      <c r="G6078" s="17"/>
      <c r="H6078" s="21">
        <v>135300</v>
      </c>
      <c r="I6078" s="20">
        <v>135313.04347826084</v>
      </c>
      <c r="J6078" s="19">
        <v>140700</v>
      </c>
      <c r="K6078" s="1"/>
      <c r="L6078" s="183"/>
      <c r="M6078" s="44" t="e">
        <f>VLOOKUP(#REF!,'[1]PL3 Danh muc đầy đủ'!$E$9:$X$9281,20,0)</f>
        <v>#REF!</v>
      </c>
      <c r="N6078" s="44" t="e">
        <f>M6078-#REF!</f>
        <v>#REF!</v>
      </c>
    </row>
    <row r="6079" spans="1:14" ht="18" x14ac:dyDescent="0.3">
      <c r="A6079" s="43">
        <v>6069</v>
      </c>
      <c r="B6079" s="17" t="s">
        <v>15696</v>
      </c>
      <c r="C6079" s="18" t="s">
        <v>18166</v>
      </c>
      <c r="D6079" s="17" t="s">
        <v>15697</v>
      </c>
      <c r="E6079" s="18" t="s">
        <v>15698</v>
      </c>
      <c r="F6079" s="18" t="s">
        <v>15698</v>
      </c>
      <c r="G6079" s="17"/>
      <c r="H6079" s="21">
        <v>135300</v>
      </c>
      <c r="I6079" s="20">
        <v>135313.04347826084</v>
      </c>
      <c r="J6079" s="19">
        <v>140700</v>
      </c>
      <c r="K6079" s="1"/>
      <c r="L6079" s="183"/>
      <c r="M6079" s="44" t="e">
        <f>VLOOKUP(#REF!,'[1]PL3 Danh muc đầy đủ'!$E$9:$X$9281,20,0)</f>
        <v>#REF!</v>
      </c>
      <c r="N6079" s="44" t="e">
        <f>M6079-#REF!</f>
        <v>#REF!</v>
      </c>
    </row>
    <row r="6080" spans="1:14" ht="36" x14ac:dyDescent="0.3">
      <c r="A6080" s="43">
        <v>6070</v>
      </c>
      <c r="B6080" s="17" t="s">
        <v>15699</v>
      </c>
      <c r="C6080" s="18" t="s">
        <v>18166</v>
      </c>
      <c r="D6080" s="17" t="s">
        <v>15700</v>
      </c>
      <c r="E6080" s="18" t="s">
        <v>15701</v>
      </c>
      <c r="F6080" s="18" t="s">
        <v>15701</v>
      </c>
      <c r="G6080" s="17"/>
      <c r="H6080" s="21">
        <v>135300</v>
      </c>
      <c r="I6080" s="20">
        <v>135313.04347826084</v>
      </c>
      <c r="J6080" s="19">
        <v>140700</v>
      </c>
      <c r="K6080" s="1"/>
      <c r="L6080" s="183"/>
      <c r="M6080" s="44" t="e">
        <f>VLOOKUP(#REF!,'[1]PL3 Danh muc đầy đủ'!$E$9:$X$9281,20,0)</f>
        <v>#REF!</v>
      </c>
      <c r="N6080" s="44" t="e">
        <f>M6080-#REF!</f>
        <v>#REF!</v>
      </c>
    </row>
    <row r="6081" spans="1:14" ht="36" x14ac:dyDescent="0.3">
      <c r="A6081" s="43">
        <v>6071</v>
      </c>
      <c r="B6081" s="17" t="s">
        <v>15702</v>
      </c>
      <c r="C6081" s="18" t="s">
        <v>18154</v>
      </c>
      <c r="D6081" s="17" t="s">
        <v>15703</v>
      </c>
      <c r="E6081" s="18" t="s">
        <v>15704</v>
      </c>
      <c r="F6081" s="18" t="s">
        <v>15704</v>
      </c>
      <c r="G6081" s="17" t="s">
        <v>1648</v>
      </c>
      <c r="H6081" s="21">
        <v>135300</v>
      </c>
      <c r="I6081" s="20">
        <v>135313.04347826084</v>
      </c>
      <c r="J6081" s="19">
        <v>140700</v>
      </c>
      <c r="K6081" s="1"/>
      <c r="L6081" s="183"/>
      <c r="M6081" s="44" t="e">
        <f>VLOOKUP(#REF!,'[1]PL3 Danh muc đầy đủ'!$E$9:$X$9281,20,0)</f>
        <v>#REF!</v>
      </c>
      <c r="N6081" s="44" t="e">
        <f>M6081-#REF!</f>
        <v>#REF!</v>
      </c>
    </row>
    <row r="6082" spans="1:14" ht="36" x14ac:dyDescent="0.3">
      <c r="A6082" s="43">
        <v>6072</v>
      </c>
      <c r="B6082" s="17" t="s">
        <v>15705</v>
      </c>
      <c r="C6082" s="18" t="s">
        <v>18165</v>
      </c>
      <c r="D6082" s="17" t="s">
        <v>15706</v>
      </c>
      <c r="E6082" s="18" t="s">
        <v>15707</v>
      </c>
      <c r="F6082" s="18" t="s">
        <v>15707</v>
      </c>
      <c r="G6082" s="17" t="s">
        <v>95</v>
      </c>
      <c r="H6082" s="21">
        <v>75200</v>
      </c>
      <c r="I6082" s="20">
        <v>75220.617391304404</v>
      </c>
      <c r="J6082" s="19">
        <v>78200</v>
      </c>
      <c r="K6082" s="1"/>
      <c r="L6082" s="183"/>
      <c r="M6082" s="44" t="e">
        <f>VLOOKUP(#REF!,'[1]PL3 Danh muc đầy đủ'!$E$9:$X$9281,20,0)</f>
        <v>#REF!</v>
      </c>
      <c r="N6082" s="44" t="e">
        <f>M6082-#REF!</f>
        <v>#REF!</v>
      </c>
    </row>
    <row r="6083" spans="1:14" ht="18" x14ac:dyDescent="0.3">
      <c r="A6083" s="43">
        <v>6073</v>
      </c>
      <c r="B6083" s="17" t="s">
        <v>15708</v>
      </c>
      <c r="C6083" s="18" t="s">
        <v>18166</v>
      </c>
      <c r="D6083" s="17" t="s">
        <v>15709</v>
      </c>
      <c r="E6083" s="18" t="s">
        <v>15710</v>
      </c>
      <c r="F6083" s="18" t="s">
        <v>15710</v>
      </c>
      <c r="G6083" s="17"/>
      <c r="H6083" s="21">
        <v>75200</v>
      </c>
      <c r="I6083" s="20">
        <v>75220.617391304404</v>
      </c>
      <c r="J6083" s="19">
        <v>78200</v>
      </c>
      <c r="K6083" s="1"/>
      <c r="L6083" s="183"/>
      <c r="M6083" s="44" t="e">
        <f>VLOOKUP(#REF!,'[1]PL3 Danh muc đầy đủ'!$E$9:$X$9281,20,0)</f>
        <v>#REF!</v>
      </c>
      <c r="N6083" s="44" t="e">
        <f>M6083-#REF!</f>
        <v>#REF!</v>
      </c>
    </row>
    <row r="6084" spans="1:14" ht="18" x14ac:dyDescent="0.3">
      <c r="A6084" s="43">
        <v>6074</v>
      </c>
      <c r="B6084" s="17" t="s">
        <v>15711</v>
      </c>
      <c r="C6084" s="18" t="s">
        <v>18167</v>
      </c>
      <c r="D6084" s="17" t="s">
        <v>15712</v>
      </c>
      <c r="E6084" s="18" t="s">
        <v>15713</v>
      </c>
      <c r="F6084" s="18" t="s">
        <v>15713</v>
      </c>
      <c r="G6084" s="17"/>
      <c r="H6084" s="21">
        <v>75200</v>
      </c>
      <c r="I6084" s="20">
        <v>75220.617391304404</v>
      </c>
      <c r="J6084" s="19">
        <v>78200</v>
      </c>
      <c r="K6084" s="1"/>
      <c r="L6084" s="183"/>
      <c r="M6084" s="44" t="e">
        <f>VLOOKUP(#REF!,'[1]PL3 Danh muc đầy đủ'!$E$9:$X$9281,20,0)</f>
        <v>#REF!</v>
      </c>
      <c r="N6084" s="44" t="e">
        <f>M6084-#REF!</f>
        <v>#REF!</v>
      </c>
    </row>
    <row r="6085" spans="1:14" ht="36" x14ac:dyDescent="0.3">
      <c r="A6085" s="43">
        <v>6075</v>
      </c>
      <c r="B6085" s="17" t="s">
        <v>15714</v>
      </c>
      <c r="C6085" s="18" t="s">
        <v>18154</v>
      </c>
      <c r="D6085" s="17" t="s">
        <v>15715</v>
      </c>
      <c r="E6085" s="18" t="s">
        <v>15716</v>
      </c>
      <c r="F6085" s="18" t="s">
        <v>15716</v>
      </c>
      <c r="G6085" s="17"/>
      <c r="H6085" s="21">
        <v>75200</v>
      </c>
      <c r="I6085" s="20">
        <v>75220.617391304404</v>
      </c>
      <c r="J6085" s="19">
        <v>78200</v>
      </c>
      <c r="K6085" s="1"/>
      <c r="L6085" s="183"/>
      <c r="M6085" s="44" t="e">
        <f>VLOOKUP(#REF!,'[1]PL3 Danh muc đầy đủ'!$E$9:$X$9281,20,0)</f>
        <v>#REF!</v>
      </c>
      <c r="N6085" s="44" t="e">
        <f>M6085-#REF!</f>
        <v>#REF!</v>
      </c>
    </row>
    <row r="6086" spans="1:14" ht="36" x14ac:dyDescent="0.3">
      <c r="A6086" s="43">
        <v>6076</v>
      </c>
      <c r="B6086" s="17" t="s">
        <v>15717</v>
      </c>
      <c r="C6086" s="18" t="s">
        <v>18154</v>
      </c>
      <c r="D6086" s="17" t="s">
        <v>15718</v>
      </c>
      <c r="E6086" s="18" t="s">
        <v>15719</v>
      </c>
      <c r="F6086" s="18" t="s">
        <v>15719</v>
      </c>
      <c r="G6086" s="17"/>
      <c r="H6086" s="21">
        <v>75200</v>
      </c>
      <c r="I6086" s="20">
        <v>75220.617391304404</v>
      </c>
      <c r="J6086" s="19">
        <v>78200</v>
      </c>
      <c r="K6086" s="1"/>
      <c r="L6086" s="183"/>
      <c r="M6086" s="44" t="e">
        <f>VLOOKUP(#REF!,'[1]PL3 Danh muc đầy đủ'!$E$9:$X$9281,20,0)</f>
        <v>#REF!</v>
      </c>
      <c r="N6086" s="44" t="e">
        <f>M6086-#REF!</f>
        <v>#REF!</v>
      </c>
    </row>
    <row r="6087" spans="1:14" ht="36" x14ac:dyDescent="0.3">
      <c r="A6087" s="43">
        <v>6077</v>
      </c>
      <c r="B6087" s="17" t="s">
        <v>15720</v>
      </c>
      <c r="C6087" s="18" t="s">
        <v>18165</v>
      </c>
      <c r="D6087" s="17" t="s">
        <v>15721</v>
      </c>
      <c r="E6087" s="18" t="s">
        <v>15722</v>
      </c>
      <c r="F6087" s="18" t="s">
        <v>15722</v>
      </c>
      <c r="G6087" s="17" t="s">
        <v>1648</v>
      </c>
      <c r="H6087" s="21">
        <v>39900</v>
      </c>
      <c r="I6087" s="20">
        <v>39976.339130434761</v>
      </c>
      <c r="J6087" s="19">
        <v>41500</v>
      </c>
      <c r="K6087" s="1"/>
      <c r="L6087" s="183"/>
      <c r="M6087" s="44" t="e">
        <f>VLOOKUP(#REF!,'[1]PL3 Danh muc đầy đủ'!$E$9:$X$9281,20,0)</f>
        <v>#REF!</v>
      </c>
      <c r="N6087" s="44" t="e">
        <f>M6087-#REF!</f>
        <v>#REF!</v>
      </c>
    </row>
    <row r="6088" spans="1:14" ht="18" x14ac:dyDescent="0.3">
      <c r="A6088" s="43">
        <v>6078</v>
      </c>
      <c r="B6088" s="17" t="s">
        <v>15723</v>
      </c>
      <c r="C6088" s="18" t="s">
        <v>18166</v>
      </c>
      <c r="D6088" s="17" t="s">
        <v>15724</v>
      </c>
      <c r="E6088" s="18" t="s">
        <v>15725</v>
      </c>
      <c r="F6088" s="18" t="s">
        <v>15725</v>
      </c>
      <c r="G6088" s="17"/>
      <c r="H6088" s="21">
        <v>39900</v>
      </c>
      <c r="I6088" s="20">
        <v>39976.339130434761</v>
      </c>
      <c r="J6088" s="19">
        <v>41500</v>
      </c>
      <c r="K6088" s="1"/>
      <c r="L6088" s="183"/>
      <c r="M6088" s="44" t="e">
        <f>VLOOKUP(#REF!,'[1]PL3 Danh muc đầy đủ'!$E$9:$X$9281,20,0)</f>
        <v>#REF!</v>
      </c>
      <c r="N6088" s="44" t="e">
        <f>M6088-#REF!</f>
        <v>#REF!</v>
      </c>
    </row>
    <row r="6089" spans="1:14" ht="18" x14ac:dyDescent="0.3">
      <c r="A6089" s="43">
        <v>6079</v>
      </c>
      <c r="B6089" s="17" t="s">
        <v>15726</v>
      </c>
      <c r="C6089" s="18" t="s">
        <v>18167</v>
      </c>
      <c r="D6089" s="17" t="s">
        <v>15727</v>
      </c>
      <c r="E6089" s="18" t="s">
        <v>15722</v>
      </c>
      <c r="F6089" s="18" t="s">
        <v>15722</v>
      </c>
      <c r="G6089" s="17" t="s">
        <v>1648</v>
      </c>
      <c r="H6089" s="21">
        <v>39900</v>
      </c>
      <c r="I6089" s="20">
        <v>39976.339130434761</v>
      </c>
      <c r="J6089" s="19">
        <v>41500</v>
      </c>
      <c r="K6089" s="1"/>
      <c r="L6089" s="183"/>
      <c r="M6089" s="44" t="e">
        <f>VLOOKUP(#REF!,'[1]PL3 Danh muc đầy đủ'!$E$9:$X$9281,20,0)</f>
        <v>#REF!</v>
      </c>
      <c r="N6089" s="44" t="e">
        <f>M6089-#REF!</f>
        <v>#REF!</v>
      </c>
    </row>
    <row r="6090" spans="1:14" ht="36" x14ac:dyDescent="0.3">
      <c r="A6090" s="43">
        <v>6080</v>
      </c>
      <c r="B6090" s="17" t="s">
        <v>15728</v>
      </c>
      <c r="C6090" s="18" t="s">
        <v>18154</v>
      </c>
      <c r="D6090" s="17" t="s">
        <v>15729</v>
      </c>
      <c r="E6090" s="18" t="s">
        <v>15725</v>
      </c>
      <c r="F6090" s="18" t="s">
        <v>15725</v>
      </c>
      <c r="G6090" s="17"/>
      <c r="H6090" s="21">
        <v>39900</v>
      </c>
      <c r="I6090" s="20">
        <v>39976.339130434761</v>
      </c>
      <c r="J6090" s="19">
        <v>41500</v>
      </c>
      <c r="K6090" s="1"/>
      <c r="L6090" s="183"/>
      <c r="M6090" s="44" t="e">
        <f>VLOOKUP(#REF!,'[1]PL3 Danh muc đầy đủ'!$E$9:$X$9281,20,0)</f>
        <v>#REF!</v>
      </c>
      <c r="N6090" s="44" t="e">
        <f>M6090-#REF!</f>
        <v>#REF!</v>
      </c>
    </row>
    <row r="6091" spans="1:14" ht="36" x14ac:dyDescent="0.3">
      <c r="A6091" s="43">
        <v>6081</v>
      </c>
      <c r="B6091" s="17" t="s">
        <v>15730</v>
      </c>
      <c r="C6091" s="18" t="s">
        <v>18166</v>
      </c>
      <c r="D6091" s="17" t="s">
        <v>15731</v>
      </c>
      <c r="E6091" s="18" t="s">
        <v>15732</v>
      </c>
      <c r="F6091" s="18" t="s">
        <v>15732</v>
      </c>
      <c r="G6091" s="17" t="s">
        <v>95</v>
      </c>
      <c r="H6091" s="21">
        <v>236600</v>
      </c>
      <c r="I6091" s="20">
        <v>236669.5652173913</v>
      </c>
      <c r="J6091" s="19">
        <v>246100</v>
      </c>
      <c r="K6091" s="1"/>
      <c r="L6091" s="183"/>
      <c r="M6091" s="44" t="e">
        <f>VLOOKUP(#REF!,'[1]PL3 Danh muc đầy đủ'!$E$9:$X$9281,20,0)</f>
        <v>#REF!</v>
      </c>
      <c r="N6091" s="44" t="e">
        <f>M6091-#REF!</f>
        <v>#REF!</v>
      </c>
    </row>
    <row r="6092" spans="1:14" ht="36" x14ac:dyDescent="0.3">
      <c r="A6092" s="43">
        <v>6082</v>
      </c>
      <c r="B6092" s="17" t="s">
        <v>15733</v>
      </c>
      <c r="C6092" s="18" t="s">
        <v>18154</v>
      </c>
      <c r="D6092" s="17" t="s">
        <v>15734</v>
      </c>
      <c r="E6092" s="18" t="s">
        <v>15732</v>
      </c>
      <c r="F6092" s="18" t="s">
        <v>15732</v>
      </c>
      <c r="G6092" s="17" t="s">
        <v>95</v>
      </c>
      <c r="H6092" s="21">
        <v>236600</v>
      </c>
      <c r="I6092" s="20">
        <v>236669.5652173913</v>
      </c>
      <c r="J6092" s="19">
        <v>246100</v>
      </c>
      <c r="K6092" s="1"/>
      <c r="L6092" s="183"/>
      <c r="M6092" s="44" t="e">
        <f>VLOOKUP(#REF!,'[1]PL3 Danh muc đầy đủ'!$E$9:$X$9281,20,0)</f>
        <v>#REF!</v>
      </c>
      <c r="N6092" s="44" t="e">
        <f>M6092-#REF!</f>
        <v>#REF!</v>
      </c>
    </row>
    <row r="6093" spans="1:14" ht="18" x14ac:dyDescent="0.3">
      <c r="A6093" s="43">
        <v>6083</v>
      </c>
      <c r="B6093" s="17" t="s">
        <v>15735</v>
      </c>
      <c r="C6093" s="18" t="s">
        <v>18166</v>
      </c>
      <c r="D6093" s="17" t="s">
        <v>15736</v>
      </c>
      <c r="E6093" s="18" t="s">
        <v>15737</v>
      </c>
      <c r="F6093" s="18" t="s">
        <v>15737</v>
      </c>
      <c r="G6093" s="17"/>
      <c r="H6093" s="21">
        <v>35600</v>
      </c>
      <c r="I6093" s="20">
        <v>35667.826086956549</v>
      </c>
      <c r="J6093" s="19">
        <v>37000</v>
      </c>
      <c r="K6093" s="1"/>
      <c r="L6093" s="183"/>
      <c r="M6093" s="44" t="e">
        <f>VLOOKUP(#REF!,'[1]PL3 Danh muc đầy đủ'!$E$9:$X$9281,20,0)</f>
        <v>#REF!</v>
      </c>
      <c r="N6093" s="44" t="e">
        <f>M6093-#REF!</f>
        <v>#REF!</v>
      </c>
    </row>
    <row r="6094" spans="1:14" ht="36" x14ac:dyDescent="0.3">
      <c r="A6094" s="43">
        <v>6084</v>
      </c>
      <c r="B6094" s="17" t="s">
        <v>15738</v>
      </c>
      <c r="C6094" s="18" t="s">
        <v>18154</v>
      </c>
      <c r="D6094" s="17" t="s">
        <v>15739</v>
      </c>
      <c r="E6094" s="18" t="s">
        <v>15737</v>
      </c>
      <c r="F6094" s="18" t="s">
        <v>15737</v>
      </c>
      <c r="G6094" s="17"/>
      <c r="H6094" s="21">
        <v>35600</v>
      </c>
      <c r="I6094" s="20">
        <v>35667.826086956549</v>
      </c>
      <c r="J6094" s="19">
        <v>37000</v>
      </c>
      <c r="K6094" s="1"/>
      <c r="L6094" s="183"/>
      <c r="M6094" s="44" t="e">
        <f>VLOOKUP(#REF!,'[1]PL3 Danh muc đầy đủ'!$E$9:$X$9281,20,0)</f>
        <v>#REF!</v>
      </c>
      <c r="N6094" s="44" t="e">
        <f>M6094-#REF!</f>
        <v>#REF!</v>
      </c>
    </row>
    <row r="6095" spans="1:14" ht="54" x14ac:dyDescent="0.3">
      <c r="A6095" s="43">
        <v>6085</v>
      </c>
      <c r="B6095" s="17" t="s">
        <v>15740</v>
      </c>
      <c r="C6095" s="18" t="s">
        <v>18167</v>
      </c>
      <c r="D6095" s="17" t="s">
        <v>15741</v>
      </c>
      <c r="E6095" s="18" t="s">
        <v>17083</v>
      </c>
      <c r="F6095" s="18" t="s">
        <v>17083</v>
      </c>
      <c r="G6095" s="17" t="s">
        <v>1648</v>
      </c>
      <c r="H6095" s="21">
        <v>617800</v>
      </c>
      <c r="I6095" s="20">
        <v>617869.5652173917</v>
      </c>
      <c r="J6095" s="19">
        <v>642500</v>
      </c>
      <c r="K6095" s="1"/>
      <c r="L6095" s="183"/>
      <c r="M6095" s="44" t="e">
        <f>VLOOKUP(#REF!,'[1]PL3 Danh muc đầy đủ'!$E$9:$X$9281,20,0)</f>
        <v>#REF!</v>
      </c>
      <c r="N6095" s="44" t="e">
        <f>M6095-#REF!</f>
        <v>#REF!</v>
      </c>
    </row>
    <row r="6096" spans="1:14" ht="36" x14ac:dyDescent="0.3">
      <c r="A6096" s="43">
        <v>6086</v>
      </c>
      <c r="B6096" s="17" t="s">
        <v>15742</v>
      </c>
      <c r="C6096" s="18" t="s">
        <v>18154</v>
      </c>
      <c r="D6096" s="17" t="s">
        <v>15743</v>
      </c>
      <c r="E6096" s="18" t="s">
        <v>15744</v>
      </c>
      <c r="F6096" s="18" t="s">
        <v>15744</v>
      </c>
      <c r="G6096" s="17"/>
      <c r="H6096" s="21">
        <v>86200</v>
      </c>
      <c r="I6096" s="20">
        <v>86219.130434782623</v>
      </c>
      <c r="J6096" s="19">
        <v>89600</v>
      </c>
      <c r="K6096" s="1"/>
      <c r="L6096" s="183"/>
      <c r="M6096" s="44" t="e">
        <f>VLOOKUP(#REF!,'[1]PL3 Danh muc đầy đủ'!$E$9:$X$9281,20,0)</f>
        <v>#REF!</v>
      </c>
      <c r="N6096" s="44" t="e">
        <f>M6096-#REF!</f>
        <v>#REF!</v>
      </c>
    </row>
    <row r="6097" spans="1:14" ht="18" x14ac:dyDescent="0.3">
      <c r="A6097" s="43">
        <v>6087</v>
      </c>
      <c r="B6097" s="17" t="s">
        <v>15745</v>
      </c>
      <c r="C6097" s="18" t="s">
        <v>18166</v>
      </c>
      <c r="D6097" s="17" t="s">
        <v>15746</v>
      </c>
      <c r="E6097" s="18" t="s">
        <v>15747</v>
      </c>
      <c r="F6097" s="18" t="s">
        <v>15747</v>
      </c>
      <c r="G6097" s="17"/>
      <c r="H6097" s="21">
        <v>144300</v>
      </c>
      <c r="I6097" s="20">
        <v>144323.6</v>
      </c>
      <c r="J6097" s="19">
        <v>150000</v>
      </c>
      <c r="K6097" s="1"/>
      <c r="L6097" s="183"/>
      <c r="M6097" s="44" t="e">
        <f>VLOOKUP(#REF!,'[1]PL3 Danh muc đầy đủ'!$E$9:$X$9281,20,0)</f>
        <v>#REF!</v>
      </c>
      <c r="N6097" s="44" t="e">
        <f>M6097-#REF!</f>
        <v>#REF!</v>
      </c>
    </row>
    <row r="6098" spans="1:14" ht="18" x14ac:dyDescent="0.3">
      <c r="A6098" s="43">
        <v>6088</v>
      </c>
      <c r="B6098" s="17" t="s">
        <v>15748</v>
      </c>
      <c r="C6098" s="18" t="s">
        <v>18167</v>
      </c>
      <c r="D6098" s="17" t="s">
        <v>15749</v>
      </c>
      <c r="E6098" s="18" t="s">
        <v>15750</v>
      </c>
      <c r="F6098" s="18" t="s">
        <v>15750</v>
      </c>
      <c r="G6098" s="17" t="s">
        <v>95</v>
      </c>
      <c r="H6098" s="21">
        <v>144300</v>
      </c>
      <c r="I6098" s="20">
        <v>144323.6</v>
      </c>
      <c r="J6098" s="19">
        <v>150000</v>
      </c>
      <c r="K6098" s="1"/>
      <c r="L6098" s="183"/>
      <c r="M6098" s="44" t="e">
        <f>VLOOKUP(#REF!,'[1]PL3 Danh muc đầy đủ'!$E$9:$X$9281,20,0)</f>
        <v>#REF!</v>
      </c>
      <c r="N6098" s="44" t="e">
        <f>M6098-#REF!</f>
        <v>#REF!</v>
      </c>
    </row>
    <row r="6099" spans="1:14" ht="18" x14ac:dyDescent="0.3">
      <c r="A6099" s="43">
        <v>6089</v>
      </c>
      <c r="B6099" s="17" t="s">
        <v>15751</v>
      </c>
      <c r="C6099" s="18" t="s">
        <v>18166</v>
      </c>
      <c r="D6099" s="17" t="s">
        <v>15752</v>
      </c>
      <c r="E6099" s="18" t="s">
        <v>15753</v>
      </c>
      <c r="F6099" s="18" t="s">
        <v>15753</v>
      </c>
      <c r="G6099" s="17"/>
      <c r="H6099" s="21">
        <v>215800</v>
      </c>
      <c r="I6099" s="20">
        <v>215834.78260869574</v>
      </c>
      <c r="J6099" s="19">
        <v>224400</v>
      </c>
      <c r="K6099" s="1"/>
      <c r="L6099" s="183"/>
      <c r="M6099" s="44" t="e">
        <f>VLOOKUP(#REF!,'[1]PL3 Danh muc đầy đủ'!$E$9:$X$9281,20,0)</f>
        <v>#REF!</v>
      </c>
      <c r="N6099" s="44" t="e">
        <f>M6099-#REF!</f>
        <v>#REF!</v>
      </c>
    </row>
    <row r="6100" spans="1:14" ht="18" x14ac:dyDescent="0.3">
      <c r="A6100" s="43">
        <v>6090</v>
      </c>
      <c r="B6100" s="17" t="s">
        <v>15754</v>
      </c>
      <c r="C6100" s="18" t="s">
        <v>18166</v>
      </c>
      <c r="D6100" s="17" t="s">
        <v>15755</v>
      </c>
      <c r="E6100" s="18" t="s">
        <v>15756</v>
      </c>
      <c r="F6100" s="18" t="s">
        <v>15756</v>
      </c>
      <c r="G6100" s="17"/>
      <c r="H6100" s="21">
        <v>215800</v>
      </c>
      <c r="I6100" s="20">
        <v>215834.78260869574</v>
      </c>
      <c r="J6100" s="19">
        <v>224400</v>
      </c>
      <c r="K6100" s="1"/>
      <c r="L6100" s="183"/>
      <c r="M6100" s="44" t="e">
        <f>VLOOKUP(#REF!,'[1]PL3 Danh muc đầy đủ'!$E$9:$X$9281,20,0)</f>
        <v>#REF!</v>
      </c>
      <c r="N6100" s="44" t="e">
        <f>M6100-#REF!</f>
        <v>#REF!</v>
      </c>
    </row>
    <row r="6101" spans="1:14" ht="18" x14ac:dyDescent="0.3">
      <c r="A6101" s="43">
        <v>6091</v>
      </c>
      <c r="B6101" s="17" t="s">
        <v>15757</v>
      </c>
      <c r="C6101" s="18" t="s">
        <v>18166</v>
      </c>
      <c r="D6101" s="17" t="s">
        <v>15758</v>
      </c>
      <c r="E6101" s="18" t="s">
        <v>17084</v>
      </c>
      <c r="F6101" s="18" t="s">
        <v>17084</v>
      </c>
      <c r="G6101" s="17" t="s">
        <v>95</v>
      </c>
      <c r="H6101" s="21">
        <v>215800</v>
      </c>
      <c r="I6101" s="20">
        <v>215834.78260869574</v>
      </c>
      <c r="J6101" s="19">
        <v>224400</v>
      </c>
      <c r="K6101" s="1"/>
      <c r="L6101" s="183"/>
      <c r="M6101" s="44" t="e">
        <f>VLOOKUP(#REF!,'[1]PL3 Danh muc đầy đủ'!$E$9:$X$9281,20,0)</f>
        <v>#REF!</v>
      </c>
      <c r="N6101" s="44" t="e">
        <f>M6101-#REF!</f>
        <v>#REF!</v>
      </c>
    </row>
    <row r="6102" spans="1:14" ht="36" x14ac:dyDescent="0.3">
      <c r="A6102" s="43">
        <v>6092</v>
      </c>
      <c r="B6102" s="17" t="s">
        <v>15759</v>
      </c>
      <c r="C6102" s="18" t="s">
        <v>18167</v>
      </c>
      <c r="D6102" s="17" t="s">
        <v>15760</v>
      </c>
      <c r="E6102" s="18" t="s">
        <v>17085</v>
      </c>
      <c r="F6102" s="18" t="s">
        <v>17085</v>
      </c>
      <c r="G6102" s="17" t="s">
        <v>1648</v>
      </c>
      <c r="H6102" s="21">
        <v>215800</v>
      </c>
      <c r="I6102" s="20">
        <v>215834.78260869574</v>
      </c>
      <c r="J6102" s="19">
        <v>224400</v>
      </c>
      <c r="K6102" s="1"/>
      <c r="L6102" s="183"/>
      <c r="M6102" s="44" t="e">
        <f>VLOOKUP(#REF!,'[1]PL3 Danh muc đầy đủ'!$E$9:$X$9281,20,0)</f>
        <v>#REF!</v>
      </c>
      <c r="N6102" s="44" t="e">
        <f>M6102-#REF!</f>
        <v>#REF!</v>
      </c>
    </row>
    <row r="6103" spans="1:14" ht="36" x14ac:dyDescent="0.3">
      <c r="A6103" s="43">
        <v>6093</v>
      </c>
      <c r="B6103" s="17" t="s">
        <v>15761</v>
      </c>
      <c r="C6103" s="18" t="s">
        <v>18154</v>
      </c>
      <c r="D6103" s="17" t="s">
        <v>15762</v>
      </c>
      <c r="E6103" s="18" t="s">
        <v>15756</v>
      </c>
      <c r="F6103" s="18" t="s">
        <v>15756</v>
      </c>
      <c r="G6103" s="17" t="s">
        <v>1648</v>
      </c>
      <c r="H6103" s="21">
        <v>215800</v>
      </c>
      <c r="I6103" s="20">
        <v>215834.78260869574</v>
      </c>
      <c r="J6103" s="19">
        <v>224400</v>
      </c>
      <c r="K6103" s="1"/>
      <c r="L6103" s="183"/>
      <c r="M6103" s="44" t="e">
        <f>VLOOKUP(#REF!,'[1]PL3 Danh muc đầy đủ'!$E$9:$X$9281,20,0)</f>
        <v>#REF!</v>
      </c>
      <c r="N6103" s="44" t="e">
        <f>M6103-#REF!</f>
        <v>#REF!</v>
      </c>
    </row>
    <row r="6104" spans="1:14" ht="36" x14ac:dyDescent="0.3">
      <c r="A6104" s="43">
        <v>6094</v>
      </c>
      <c r="B6104" s="17" t="s">
        <v>15763</v>
      </c>
      <c r="C6104" s="18" t="s">
        <v>18154</v>
      </c>
      <c r="D6104" s="17" t="s">
        <v>15764</v>
      </c>
      <c r="E6104" s="18" t="s">
        <v>15753</v>
      </c>
      <c r="F6104" s="18" t="s">
        <v>15753</v>
      </c>
      <c r="G6104" s="17" t="s">
        <v>1648</v>
      </c>
      <c r="H6104" s="21">
        <v>215800</v>
      </c>
      <c r="I6104" s="20">
        <v>215834.78260869574</v>
      </c>
      <c r="J6104" s="19">
        <v>224400</v>
      </c>
      <c r="K6104" s="1"/>
      <c r="L6104" s="183"/>
      <c r="M6104" s="44" t="e">
        <f>VLOOKUP(#REF!,'[1]PL3 Danh muc đầy đủ'!$E$9:$X$9281,20,0)</f>
        <v>#REF!</v>
      </c>
      <c r="N6104" s="44" t="e">
        <f>M6104-#REF!</f>
        <v>#REF!</v>
      </c>
    </row>
    <row r="6105" spans="1:14" ht="54" x14ac:dyDescent="0.3">
      <c r="A6105" s="43">
        <v>6095</v>
      </c>
      <c r="B6105" s="17" t="s">
        <v>15765</v>
      </c>
      <c r="C6105" s="18" t="s">
        <v>18154</v>
      </c>
      <c r="D6105" s="17" t="s">
        <v>15766</v>
      </c>
      <c r="E6105" s="18" t="s">
        <v>17086</v>
      </c>
      <c r="F6105" s="18" t="s">
        <v>17086</v>
      </c>
      <c r="G6105" s="17"/>
      <c r="H6105" s="21">
        <v>136200</v>
      </c>
      <c r="I6105" s="20">
        <v>136278.26086956525</v>
      </c>
      <c r="J6105" s="19">
        <v>141700</v>
      </c>
      <c r="K6105" s="1"/>
      <c r="L6105" s="183"/>
      <c r="M6105" s="44" t="e">
        <f>VLOOKUP(#REF!,'[1]PL3 Danh muc đầy đủ'!$E$9:$X$9281,20,0)</f>
        <v>#REF!</v>
      </c>
      <c r="N6105" s="44" t="e">
        <f>M6105-#REF!</f>
        <v>#REF!</v>
      </c>
    </row>
    <row r="6106" spans="1:14" ht="54" x14ac:dyDescent="0.3">
      <c r="A6106" s="43">
        <v>6096</v>
      </c>
      <c r="B6106" s="17" t="s">
        <v>15767</v>
      </c>
      <c r="C6106" s="18" t="s">
        <v>18154</v>
      </c>
      <c r="D6106" s="17" t="s">
        <v>15768</v>
      </c>
      <c r="E6106" s="18" t="s">
        <v>15769</v>
      </c>
      <c r="F6106" s="18" t="s">
        <v>15769</v>
      </c>
      <c r="G6106" s="17"/>
      <c r="H6106" s="21">
        <v>136200</v>
      </c>
      <c r="I6106" s="20">
        <v>136278.26086956525</v>
      </c>
      <c r="J6106" s="19">
        <v>141700</v>
      </c>
      <c r="K6106" s="1"/>
      <c r="L6106" s="183"/>
      <c r="M6106" s="44" t="e">
        <f>VLOOKUP(#REF!,'[1]PL3 Danh muc đầy đủ'!$E$9:$X$9281,20,0)</f>
        <v>#REF!</v>
      </c>
      <c r="N6106" s="44" t="e">
        <f>M6106-#REF!</f>
        <v>#REF!</v>
      </c>
    </row>
    <row r="6107" spans="1:14" ht="54" x14ac:dyDescent="0.3">
      <c r="A6107" s="43">
        <v>6097</v>
      </c>
      <c r="B6107" s="17" t="s">
        <v>15770</v>
      </c>
      <c r="C6107" s="18" t="s">
        <v>18154</v>
      </c>
      <c r="D6107" s="17" t="s">
        <v>15771</v>
      </c>
      <c r="E6107" s="18" t="s">
        <v>17087</v>
      </c>
      <c r="F6107" s="18" t="s">
        <v>17087</v>
      </c>
      <c r="G6107" s="17"/>
      <c r="H6107" s="21">
        <v>166200</v>
      </c>
      <c r="I6107" s="20">
        <v>166278.26086956525</v>
      </c>
      <c r="J6107" s="19">
        <v>172900</v>
      </c>
      <c r="K6107" s="1"/>
      <c r="L6107" s="183"/>
      <c r="M6107" s="44" t="e">
        <f>VLOOKUP(#REF!,'[1]PL3 Danh muc đầy đủ'!$E$9:$X$9281,20,0)</f>
        <v>#REF!</v>
      </c>
      <c r="N6107" s="44" t="e">
        <f>M6107-#REF!</f>
        <v>#REF!</v>
      </c>
    </row>
    <row r="6108" spans="1:14" ht="54" x14ac:dyDescent="0.3">
      <c r="A6108" s="43">
        <v>6098</v>
      </c>
      <c r="B6108" s="17" t="s">
        <v>15772</v>
      </c>
      <c r="C6108" s="18" t="s">
        <v>18154</v>
      </c>
      <c r="D6108" s="17" t="s">
        <v>15773</v>
      </c>
      <c r="E6108" s="18" t="s">
        <v>17088</v>
      </c>
      <c r="F6108" s="18" t="s">
        <v>17088</v>
      </c>
      <c r="G6108" s="17"/>
      <c r="H6108" s="21">
        <v>166200</v>
      </c>
      <c r="I6108" s="20">
        <v>166278.26086956525</v>
      </c>
      <c r="J6108" s="19">
        <v>172900</v>
      </c>
      <c r="K6108" s="1"/>
      <c r="L6108" s="183"/>
      <c r="M6108" s="44" t="e">
        <f>VLOOKUP(#REF!,'[1]PL3 Danh muc đầy đủ'!$E$9:$X$9281,20,0)</f>
        <v>#REF!</v>
      </c>
      <c r="N6108" s="44" t="e">
        <f>M6108-#REF!</f>
        <v>#REF!</v>
      </c>
    </row>
    <row r="6109" spans="1:14" ht="54" x14ac:dyDescent="0.3">
      <c r="A6109" s="43">
        <v>6099</v>
      </c>
      <c r="B6109" s="17" t="s">
        <v>15774</v>
      </c>
      <c r="C6109" s="18" t="s">
        <v>18154</v>
      </c>
      <c r="D6109" s="17" t="s">
        <v>15775</v>
      </c>
      <c r="E6109" s="18" t="s">
        <v>17089</v>
      </c>
      <c r="F6109" s="18" t="s">
        <v>17089</v>
      </c>
      <c r="G6109" s="17"/>
      <c r="H6109" s="21">
        <v>166200</v>
      </c>
      <c r="I6109" s="20">
        <v>166278.26086956525</v>
      </c>
      <c r="J6109" s="19">
        <v>172900</v>
      </c>
      <c r="K6109" s="1"/>
      <c r="L6109" s="183"/>
      <c r="M6109" s="44" t="e">
        <f>VLOOKUP(#REF!,'[1]PL3 Danh muc đầy đủ'!$E$9:$X$9281,20,0)</f>
        <v>#REF!</v>
      </c>
      <c r="N6109" s="44" t="e">
        <f>M6109-#REF!</f>
        <v>#REF!</v>
      </c>
    </row>
    <row r="6110" spans="1:14" ht="36" x14ac:dyDescent="0.3">
      <c r="A6110" s="43">
        <v>6100</v>
      </c>
      <c r="B6110" s="17" t="s">
        <v>15776</v>
      </c>
      <c r="C6110" s="18" t="s">
        <v>18154</v>
      </c>
      <c r="D6110" s="17" t="s">
        <v>15777</v>
      </c>
      <c r="E6110" s="18" t="s">
        <v>15778</v>
      </c>
      <c r="F6110" s="18" t="s">
        <v>15778</v>
      </c>
      <c r="G6110" s="17" t="s">
        <v>1648</v>
      </c>
      <c r="H6110" s="21">
        <v>428500</v>
      </c>
      <c r="I6110" s="20">
        <v>428591.30434782605</v>
      </c>
      <c r="J6110" s="19">
        <v>445700</v>
      </c>
      <c r="K6110" s="1"/>
      <c r="L6110" s="183"/>
      <c r="M6110" s="44" t="e">
        <f>VLOOKUP(#REF!,'[1]PL3 Danh muc đầy đủ'!$E$9:$X$9281,20,0)</f>
        <v>#REF!</v>
      </c>
      <c r="N6110" s="44" t="e">
        <f>M6110-#REF!</f>
        <v>#REF!</v>
      </c>
    </row>
    <row r="6111" spans="1:14" ht="36" x14ac:dyDescent="0.3">
      <c r="A6111" s="43">
        <v>6101</v>
      </c>
      <c r="B6111" s="17" t="s">
        <v>15779</v>
      </c>
      <c r="C6111" s="18" t="s">
        <v>18154</v>
      </c>
      <c r="D6111" s="17" t="s">
        <v>15780</v>
      </c>
      <c r="E6111" s="18" t="s">
        <v>15781</v>
      </c>
      <c r="F6111" s="18" t="s">
        <v>15781</v>
      </c>
      <c r="G6111" s="17" t="s">
        <v>1648</v>
      </c>
      <c r="H6111" s="21">
        <v>428500</v>
      </c>
      <c r="I6111" s="20">
        <v>428591.30434782605</v>
      </c>
      <c r="J6111" s="19">
        <v>445700</v>
      </c>
      <c r="K6111" s="1"/>
      <c r="L6111" s="183"/>
      <c r="M6111" s="44" t="e">
        <f>VLOOKUP(#REF!,'[1]PL3 Danh muc đầy đủ'!$E$9:$X$9281,20,0)</f>
        <v>#REF!</v>
      </c>
      <c r="N6111" s="44" t="e">
        <f>M6111-#REF!</f>
        <v>#REF!</v>
      </c>
    </row>
    <row r="6112" spans="1:14" ht="36" x14ac:dyDescent="0.3">
      <c r="A6112" s="43">
        <v>6102</v>
      </c>
      <c r="B6112" s="17" t="s">
        <v>15782</v>
      </c>
      <c r="C6112" s="18" t="s">
        <v>18154</v>
      </c>
      <c r="D6112" s="17" t="s">
        <v>15783</v>
      </c>
      <c r="E6112" s="18" t="s">
        <v>15784</v>
      </c>
      <c r="F6112" s="18" t="s">
        <v>15784</v>
      </c>
      <c r="G6112" s="17" t="s">
        <v>1648</v>
      </c>
      <c r="H6112" s="21">
        <v>691700</v>
      </c>
      <c r="I6112" s="20">
        <v>691721.73913043458</v>
      </c>
      <c r="J6112" s="19">
        <v>719300</v>
      </c>
      <c r="K6112" s="1"/>
      <c r="L6112" s="183"/>
      <c r="M6112" s="44" t="e">
        <f>VLOOKUP(#REF!,'[1]PL3 Danh muc đầy đủ'!$E$9:$X$9281,20,0)</f>
        <v>#REF!</v>
      </c>
      <c r="N6112" s="44" t="e">
        <f>M6112-#REF!</f>
        <v>#REF!</v>
      </c>
    </row>
    <row r="6113" spans="1:14" ht="36" x14ac:dyDescent="0.3">
      <c r="A6113" s="43">
        <v>6103</v>
      </c>
      <c r="B6113" s="17" t="s">
        <v>15785</v>
      </c>
      <c r="C6113" s="18" t="s">
        <v>18154</v>
      </c>
      <c r="D6113" s="17" t="s">
        <v>15786</v>
      </c>
      <c r="E6113" s="18" t="s">
        <v>15787</v>
      </c>
      <c r="F6113" s="18" t="s">
        <v>15787</v>
      </c>
      <c r="G6113" s="17" t="s">
        <v>1648</v>
      </c>
      <c r="H6113" s="21">
        <v>461800</v>
      </c>
      <c r="I6113" s="20">
        <v>461843.47826086951</v>
      </c>
      <c r="J6113" s="19">
        <v>480300</v>
      </c>
      <c r="K6113" s="1"/>
      <c r="L6113" s="183"/>
      <c r="M6113" s="44" t="e">
        <f>VLOOKUP(#REF!,'[1]PL3 Danh muc đầy đủ'!$E$9:$X$9281,20,0)</f>
        <v>#REF!</v>
      </c>
      <c r="N6113" s="44" t="e">
        <f>M6113-#REF!</f>
        <v>#REF!</v>
      </c>
    </row>
    <row r="6114" spans="1:14" ht="54" x14ac:dyDescent="0.3">
      <c r="A6114" s="43">
        <v>6104</v>
      </c>
      <c r="B6114" s="17" t="s">
        <v>15788</v>
      </c>
      <c r="C6114" s="18" t="s">
        <v>18154</v>
      </c>
      <c r="D6114" s="17" t="s">
        <v>15789</v>
      </c>
      <c r="E6114" s="18" t="s">
        <v>15790</v>
      </c>
      <c r="F6114" s="18" t="s">
        <v>15790</v>
      </c>
      <c r="G6114" s="17" t="s">
        <v>1648</v>
      </c>
      <c r="H6114" s="21">
        <v>461800</v>
      </c>
      <c r="I6114" s="20">
        <v>461843.47826086951</v>
      </c>
      <c r="J6114" s="19">
        <v>480300</v>
      </c>
      <c r="K6114" s="1"/>
      <c r="L6114" s="183"/>
      <c r="M6114" s="44" t="e">
        <f>VLOOKUP(#REF!,'[1]PL3 Danh muc đầy đủ'!$E$9:$X$9281,20,0)</f>
        <v>#REF!</v>
      </c>
      <c r="N6114" s="44" t="e">
        <f>M6114-#REF!</f>
        <v>#REF!</v>
      </c>
    </row>
    <row r="6115" spans="1:14" ht="36" x14ac:dyDescent="0.3">
      <c r="A6115" s="43">
        <v>6105</v>
      </c>
      <c r="B6115" s="17" t="s">
        <v>15791</v>
      </c>
      <c r="C6115" s="18" t="s">
        <v>18154</v>
      </c>
      <c r="D6115" s="17" t="s">
        <v>15792</v>
      </c>
      <c r="E6115" s="18" t="s">
        <v>15793</v>
      </c>
      <c r="F6115" s="18" t="s">
        <v>15793</v>
      </c>
      <c r="G6115" s="17" t="s">
        <v>1648</v>
      </c>
      <c r="H6115" s="21">
        <v>301800</v>
      </c>
      <c r="I6115" s="20">
        <v>301843.47826086951</v>
      </c>
      <c r="J6115" s="19">
        <v>313900</v>
      </c>
      <c r="K6115" s="1"/>
      <c r="L6115" s="183"/>
      <c r="M6115" s="44" t="e">
        <f>VLOOKUP(#REF!,'[1]PL3 Danh muc đầy đủ'!$E$9:$X$9281,20,0)</f>
        <v>#REF!</v>
      </c>
      <c r="N6115" s="44" t="e">
        <f>M6115-#REF!</f>
        <v>#REF!</v>
      </c>
    </row>
    <row r="6116" spans="1:14" ht="54" x14ac:dyDescent="0.3">
      <c r="A6116" s="43">
        <v>6106</v>
      </c>
      <c r="B6116" s="17" t="s">
        <v>15794</v>
      </c>
      <c r="C6116" s="18" t="s">
        <v>18154</v>
      </c>
      <c r="D6116" s="17" t="s">
        <v>15795</v>
      </c>
      <c r="E6116" s="18" t="s">
        <v>15796</v>
      </c>
      <c r="F6116" s="18" t="s">
        <v>15796</v>
      </c>
      <c r="G6116" s="17" t="s">
        <v>1648</v>
      </c>
      <c r="H6116" s="21">
        <v>301800</v>
      </c>
      <c r="I6116" s="20">
        <v>301843.47826086951</v>
      </c>
      <c r="J6116" s="19">
        <v>313900</v>
      </c>
      <c r="K6116" s="1"/>
      <c r="L6116" s="183"/>
      <c r="M6116" s="44" t="e">
        <f>VLOOKUP(#REF!,'[1]PL3 Danh muc đầy đủ'!$E$9:$X$9281,20,0)</f>
        <v>#REF!</v>
      </c>
      <c r="N6116" s="44" t="e">
        <f>M6116-#REF!</f>
        <v>#REF!</v>
      </c>
    </row>
    <row r="6117" spans="1:14" ht="36" x14ac:dyDescent="0.3">
      <c r="A6117" s="43">
        <v>6107</v>
      </c>
      <c r="B6117" s="17" t="s">
        <v>15797</v>
      </c>
      <c r="C6117" s="18" t="s">
        <v>18154</v>
      </c>
      <c r="D6117" s="17" t="s">
        <v>15798</v>
      </c>
      <c r="E6117" s="18" t="s">
        <v>17090</v>
      </c>
      <c r="F6117" s="18" t="s">
        <v>17090</v>
      </c>
      <c r="G6117" s="17"/>
      <c r="H6117" s="21">
        <v>39800</v>
      </c>
      <c r="I6117" s="20">
        <v>39883.47826086956</v>
      </c>
      <c r="J6117" s="19">
        <v>41400</v>
      </c>
      <c r="K6117" s="1"/>
      <c r="L6117" s="183"/>
      <c r="M6117" s="44" t="e">
        <f>VLOOKUP(#REF!,'[1]PL3 Danh muc đầy đủ'!$E$9:$X$9281,20,0)</f>
        <v>#REF!</v>
      </c>
      <c r="N6117" s="44" t="e">
        <f>M6117-#REF!</f>
        <v>#REF!</v>
      </c>
    </row>
    <row r="6118" spans="1:14" ht="18" x14ac:dyDescent="0.3">
      <c r="A6118" s="43">
        <v>6108</v>
      </c>
      <c r="B6118" s="17" t="s">
        <v>15799</v>
      </c>
      <c r="C6118" s="18" t="s">
        <v>18166</v>
      </c>
      <c r="D6118" s="17" t="s">
        <v>15800</v>
      </c>
      <c r="E6118" s="18" t="s">
        <v>15801</v>
      </c>
      <c r="F6118" s="18" t="s">
        <v>15801</v>
      </c>
      <c r="G6118" s="17"/>
      <c r="H6118" s="21">
        <v>2077900</v>
      </c>
      <c r="I6118" s="20">
        <v>2077982.6086956523</v>
      </c>
      <c r="J6118" s="19">
        <v>2161100</v>
      </c>
      <c r="K6118" s="1"/>
      <c r="L6118" s="183"/>
      <c r="M6118" s="44" t="e">
        <f>VLOOKUP(#REF!,'[1]PL3 Danh muc đầy đủ'!$E$9:$X$9281,20,0)</f>
        <v>#REF!</v>
      </c>
      <c r="N6118" s="44" t="e">
        <f>M6118-#REF!</f>
        <v>#REF!</v>
      </c>
    </row>
    <row r="6119" spans="1:14" ht="31.2" x14ac:dyDescent="0.3">
      <c r="A6119" s="43">
        <v>6109</v>
      </c>
      <c r="B6119" s="17" t="s">
        <v>15802</v>
      </c>
      <c r="C6119" s="18" t="s">
        <v>18167</v>
      </c>
      <c r="D6119" s="17" t="s">
        <v>15803</v>
      </c>
      <c r="E6119" s="18" t="s">
        <v>15804</v>
      </c>
      <c r="F6119" s="18" t="s">
        <v>15804</v>
      </c>
      <c r="G6119" s="17" t="s">
        <v>1796</v>
      </c>
      <c r="H6119" s="21">
        <v>230100</v>
      </c>
      <c r="I6119" s="20">
        <v>230113.04347826084</v>
      </c>
      <c r="J6119" s="19">
        <v>239300</v>
      </c>
      <c r="K6119" s="1" t="s">
        <v>18217</v>
      </c>
      <c r="L6119" s="183"/>
      <c r="M6119" s="44" t="e">
        <f>VLOOKUP(#REF!,'[1]PL3 Danh muc đầy đủ'!$E$9:$X$9281,20,0)</f>
        <v>#REF!</v>
      </c>
      <c r="N6119" s="44" t="e">
        <f>M6119-#REF!</f>
        <v>#REF!</v>
      </c>
    </row>
    <row r="6120" spans="1:14" ht="31.2" x14ac:dyDescent="0.3">
      <c r="A6120" s="43">
        <v>6110</v>
      </c>
      <c r="B6120" s="17" t="s">
        <v>15805</v>
      </c>
      <c r="C6120" s="18" t="s">
        <v>18144</v>
      </c>
      <c r="D6120" s="17" t="s">
        <v>15806</v>
      </c>
      <c r="E6120" s="18" t="s">
        <v>17091</v>
      </c>
      <c r="F6120" s="18" t="s">
        <v>17091</v>
      </c>
      <c r="G6120" s="17" t="s">
        <v>1633</v>
      </c>
      <c r="H6120" s="21">
        <v>230100</v>
      </c>
      <c r="I6120" s="20">
        <v>230113.04347826084</v>
      </c>
      <c r="J6120" s="19">
        <v>239300</v>
      </c>
      <c r="K6120" s="1" t="s">
        <v>18217</v>
      </c>
      <c r="L6120" s="183"/>
      <c r="M6120" s="44" t="e">
        <f>VLOOKUP(#REF!,'[1]PL3 Danh muc đầy đủ'!$E$9:$X$9281,20,0)</f>
        <v>#REF!</v>
      </c>
      <c r="N6120" s="44" t="e">
        <f>M6120-#REF!</f>
        <v>#REF!</v>
      </c>
    </row>
    <row r="6121" spans="1:14" ht="31.2" x14ac:dyDescent="0.3">
      <c r="A6121" s="43">
        <v>6111</v>
      </c>
      <c r="B6121" s="17" t="s">
        <v>15807</v>
      </c>
      <c r="C6121" s="18" t="s">
        <v>18167</v>
      </c>
      <c r="D6121" s="17" t="s">
        <v>15808</v>
      </c>
      <c r="E6121" s="18" t="s">
        <v>15809</v>
      </c>
      <c r="F6121" s="18" t="s">
        <v>15809</v>
      </c>
      <c r="G6121" s="17" t="s">
        <v>1796</v>
      </c>
      <c r="H6121" s="21">
        <v>969800</v>
      </c>
      <c r="I6121" s="20">
        <v>969817.39130434766</v>
      </c>
      <c r="J6121" s="19">
        <v>1008600</v>
      </c>
      <c r="K6121" s="1" t="s">
        <v>18217</v>
      </c>
      <c r="L6121" s="183"/>
      <c r="M6121" s="44" t="e">
        <f>VLOOKUP(#REF!,'[1]PL3 Danh muc đầy đủ'!$E$9:$X$9281,20,0)</f>
        <v>#REF!</v>
      </c>
      <c r="N6121" s="44" t="e">
        <f>M6121-#REF!</f>
        <v>#REF!</v>
      </c>
    </row>
    <row r="6122" spans="1:14" ht="31.2" x14ac:dyDescent="0.3">
      <c r="A6122" s="43">
        <v>6112</v>
      </c>
      <c r="B6122" s="17" t="s">
        <v>15810</v>
      </c>
      <c r="C6122" s="18" t="s">
        <v>18144</v>
      </c>
      <c r="D6122" s="17" t="s">
        <v>15811</v>
      </c>
      <c r="E6122" s="18" t="s">
        <v>15809</v>
      </c>
      <c r="F6122" s="18" t="s">
        <v>15809</v>
      </c>
      <c r="G6122" s="17" t="s">
        <v>1633</v>
      </c>
      <c r="H6122" s="21">
        <v>969800</v>
      </c>
      <c r="I6122" s="20">
        <v>969817.39130434766</v>
      </c>
      <c r="J6122" s="19">
        <v>1008600</v>
      </c>
      <c r="K6122" s="1" t="s">
        <v>18217</v>
      </c>
      <c r="L6122" s="183"/>
      <c r="M6122" s="44" t="e">
        <f>VLOOKUP(#REF!,'[1]PL3 Danh muc đầy đủ'!$E$9:$X$9281,20,0)</f>
        <v>#REF!</v>
      </c>
      <c r="N6122" s="44" t="e">
        <f>M6122-#REF!</f>
        <v>#REF!</v>
      </c>
    </row>
    <row r="6123" spans="1:14" ht="36" x14ac:dyDescent="0.3">
      <c r="A6123" s="43">
        <v>6113</v>
      </c>
      <c r="B6123" s="17" t="s">
        <v>15812</v>
      </c>
      <c r="C6123" s="18" t="s">
        <v>18144</v>
      </c>
      <c r="D6123" s="17" t="s">
        <v>15813</v>
      </c>
      <c r="E6123" s="18" t="s">
        <v>15814</v>
      </c>
      <c r="F6123" s="18" t="s">
        <v>15814</v>
      </c>
      <c r="G6123" s="17" t="s">
        <v>1633</v>
      </c>
      <c r="H6123" s="21">
        <v>969800</v>
      </c>
      <c r="I6123" s="20">
        <v>969817.39130434766</v>
      </c>
      <c r="J6123" s="19">
        <v>1008600</v>
      </c>
      <c r="K6123" s="1" t="s">
        <v>18217</v>
      </c>
      <c r="L6123" s="183"/>
      <c r="M6123" s="44" t="e">
        <f>VLOOKUP(#REF!,'[1]PL3 Danh muc đầy đủ'!$E$9:$X$9281,20,0)</f>
        <v>#REF!</v>
      </c>
      <c r="N6123" s="44" t="e">
        <f>M6123-#REF!</f>
        <v>#REF!</v>
      </c>
    </row>
    <row r="6124" spans="1:14" ht="31.2" x14ac:dyDescent="0.3">
      <c r="A6124" s="43">
        <v>6114</v>
      </c>
      <c r="B6124" s="17" t="s">
        <v>15815</v>
      </c>
      <c r="C6124" s="18" t="s">
        <v>18144</v>
      </c>
      <c r="D6124" s="17" t="s">
        <v>15816</v>
      </c>
      <c r="E6124" s="18" t="s">
        <v>17092</v>
      </c>
      <c r="F6124" s="18" t="s">
        <v>17092</v>
      </c>
      <c r="G6124" s="17" t="s">
        <v>1633</v>
      </c>
      <c r="H6124" s="21">
        <v>969800</v>
      </c>
      <c r="I6124" s="20">
        <v>969817.39130434766</v>
      </c>
      <c r="J6124" s="19">
        <v>1008600</v>
      </c>
      <c r="K6124" s="1" t="s">
        <v>18217</v>
      </c>
      <c r="L6124" s="183"/>
      <c r="M6124" s="44" t="e">
        <f>VLOOKUP(#REF!,'[1]PL3 Danh muc đầy đủ'!$E$9:$X$9281,20,0)</f>
        <v>#REF!</v>
      </c>
      <c r="N6124" s="44" t="e">
        <f>M6124-#REF!</f>
        <v>#REF!</v>
      </c>
    </row>
    <row r="6125" spans="1:14" ht="31.2" x14ac:dyDescent="0.3">
      <c r="A6125" s="43">
        <v>6115</v>
      </c>
      <c r="B6125" s="17" t="s">
        <v>15817</v>
      </c>
      <c r="C6125" s="18" t="s">
        <v>18144</v>
      </c>
      <c r="D6125" s="17" t="s">
        <v>15818</v>
      </c>
      <c r="E6125" s="18" t="s">
        <v>17093</v>
      </c>
      <c r="F6125" s="18" t="s">
        <v>17093</v>
      </c>
      <c r="G6125" s="17" t="s">
        <v>1633</v>
      </c>
      <c r="H6125" s="21">
        <v>969800</v>
      </c>
      <c r="I6125" s="20">
        <v>969817.39130434766</v>
      </c>
      <c r="J6125" s="19">
        <v>1008600</v>
      </c>
      <c r="K6125" s="1" t="s">
        <v>18217</v>
      </c>
      <c r="L6125" s="183"/>
      <c r="M6125" s="44" t="e">
        <f>VLOOKUP(#REF!,'[1]PL3 Danh muc đầy đủ'!$E$9:$X$9281,20,0)</f>
        <v>#REF!</v>
      </c>
      <c r="N6125" s="44" t="e">
        <f>M6125-#REF!</f>
        <v>#REF!</v>
      </c>
    </row>
    <row r="6126" spans="1:14" ht="36" x14ac:dyDescent="0.3">
      <c r="A6126" s="43">
        <v>6116</v>
      </c>
      <c r="B6126" s="17" t="s">
        <v>15819</v>
      </c>
      <c r="C6126" s="18" t="s">
        <v>18144</v>
      </c>
      <c r="D6126" s="17" t="s">
        <v>15820</v>
      </c>
      <c r="E6126" s="18" t="s">
        <v>17094</v>
      </c>
      <c r="F6126" s="18" t="s">
        <v>17094</v>
      </c>
      <c r="G6126" s="17" t="s">
        <v>1633</v>
      </c>
      <c r="H6126" s="21">
        <v>969800</v>
      </c>
      <c r="I6126" s="20">
        <v>969817.39130434766</v>
      </c>
      <c r="J6126" s="19">
        <v>1008600</v>
      </c>
      <c r="K6126" s="1" t="s">
        <v>18217</v>
      </c>
      <c r="L6126" s="183"/>
      <c r="M6126" s="44" t="e">
        <f>VLOOKUP(#REF!,'[1]PL3 Danh muc đầy đủ'!$E$9:$X$9281,20,0)</f>
        <v>#REF!</v>
      </c>
      <c r="N6126" s="44" t="e">
        <f>M6126-#REF!</f>
        <v>#REF!</v>
      </c>
    </row>
    <row r="6127" spans="1:14" ht="36" x14ac:dyDescent="0.3">
      <c r="A6127" s="43">
        <v>6117</v>
      </c>
      <c r="B6127" s="17" t="s">
        <v>15821</v>
      </c>
      <c r="C6127" s="18" t="s">
        <v>18144</v>
      </c>
      <c r="D6127" s="17" t="s">
        <v>15822</v>
      </c>
      <c r="E6127" s="18" t="s">
        <v>15823</v>
      </c>
      <c r="F6127" s="18" t="s">
        <v>15823</v>
      </c>
      <c r="G6127" s="17" t="s">
        <v>1633</v>
      </c>
      <c r="H6127" s="21">
        <v>969800</v>
      </c>
      <c r="I6127" s="20">
        <v>969817.39130434766</v>
      </c>
      <c r="J6127" s="19">
        <v>1008600</v>
      </c>
      <c r="K6127" s="1" t="s">
        <v>18217</v>
      </c>
      <c r="L6127" s="183"/>
      <c r="M6127" s="44" t="e">
        <f>VLOOKUP(#REF!,'[1]PL3 Danh muc đầy đủ'!$E$9:$X$9281,20,0)</f>
        <v>#REF!</v>
      </c>
      <c r="N6127" s="44" t="e">
        <f>M6127-#REF!</f>
        <v>#REF!</v>
      </c>
    </row>
    <row r="6128" spans="1:14" ht="36" x14ac:dyDescent="0.3">
      <c r="A6128" s="43">
        <v>6118</v>
      </c>
      <c r="B6128" s="17" t="s">
        <v>15824</v>
      </c>
      <c r="C6128" s="18" t="s">
        <v>18144</v>
      </c>
      <c r="D6128" s="17" t="s">
        <v>15825</v>
      </c>
      <c r="E6128" s="18" t="s">
        <v>17095</v>
      </c>
      <c r="F6128" s="18" t="s">
        <v>17095</v>
      </c>
      <c r="G6128" s="17" t="s">
        <v>1796</v>
      </c>
      <c r="H6128" s="21">
        <v>969800</v>
      </c>
      <c r="I6128" s="20">
        <v>969817.39130434766</v>
      </c>
      <c r="J6128" s="19">
        <v>1008600</v>
      </c>
      <c r="K6128" s="1" t="s">
        <v>18217</v>
      </c>
      <c r="L6128" s="183"/>
      <c r="M6128" s="44" t="e">
        <f>VLOOKUP(#REF!,'[1]PL3 Danh muc đầy đủ'!$E$9:$X$9281,20,0)</f>
        <v>#REF!</v>
      </c>
      <c r="N6128" s="44" t="e">
        <f>M6128-#REF!</f>
        <v>#REF!</v>
      </c>
    </row>
    <row r="6129" spans="1:14" ht="36" x14ac:dyDescent="0.3">
      <c r="A6129" s="43">
        <v>6119</v>
      </c>
      <c r="B6129" s="17" t="s">
        <v>15826</v>
      </c>
      <c r="C6129" s="18" t="s">
        <v>18144</v>
      </c>
      <c r="D6129" s="17" t="s">
        <v>15827</v>
      </c>
      <c r="E6129" s="18" t="s">
        <v>15828</v>
      </c>
      <c r="F6129" s="18" t="s">
        <v>15828</v>
      </c>
      <c r="G6129" s="17" t="s">
        <v>1796</v>
      </c>
      <c r="H6129" s="21">
        <v>969800</v>
      </c>
      <c r="I6129" s="20">
        <v>969817.39130434766</v>
      </c>
      <c r="J6129" s="19">
        <v>1008600</v>
      </c>
      <c r="K6129" s="1" t="s">
        <v>18217</v>
      </c>
      <c r="L6129" s="183"/>
      <c r="M6129" s="44" t="e">
        <f>VLOOKUP(#REF!,'[1]PL3 Danh muc đầy đủ'!$E$9:$X$9281,20,0)</f>
        <v>#REF!</v>
      </c>
      <c r="N6129" s="44" t="e">
        <f>M6129-#REF!</f>
        <v>#REF!</v>
      </c>
    </row>
    <row r="6130" spans="1:14" ht="36" x14ac:dyDescent="0.3">
      <c r="A6130" s="43">
        <v>6120</v>
      </c>
      <c r="B6130" s="17" t="s">
        <v>15829</v>
      </c>
      <c r="C6130" s="18" t="s">
        <v>18144</v>
      </c>
      <c r="D6130" s="17" t="s">
        <v>15830</v>
      </c>
      <c r="E6130" s="18" t="s">
        <v>17096</v>
      </c>
      <c r="F6130" s="18" t="s">
        <v>17096</v>
      </c>
      <c r="G6130" s="17" t="s">
        <v>1633</v>
      </c>
      <c r="H6130" s="21">
        <v>969800</v>
      </c>
      <c r="I6130" s="20">
        <v>969817.39130434766</v>
      </c>
      <c r="J6130" s="19">
        <v>1008600</v>
      </c>
      <c r="K6130" s="1" t="s">
        <v>18217</v>
      </c>
      <c r="L6130" s="183"/>
      <c r="M6130" s="44" t="e">
        <f>VLOOKUP(#REF!,'[1]PL3 Danh muc đầy đủ'!$E$9:$X$9281,20,0)</f>
        <v>#REF!</v>
      </c>
      <c r="N6130" s="44" t="e">
        <f>M6130-#REF!</f>
        <v>#REF!</v>
      </c>
    </row>
    <row r="6131" spans="1:14" ht="36" x14ac:dyDescent="0.3">
      <c r="A6131" s="43">
        <v>6121</v>
      </c>
      <c r="B6131" s="17" t="s">
        <v>15831</v>
      </c>
      <c r="C6131" s="18" t="s">
        <v>18144</v>
      </c>
      <c r="D6131" s="17" t="s">
        <v>15832</v>
      </c>
      <c r="E6131" s="18" t="s">
        <v>15833</v>
      </c>
      <c r="F6131" s="18" t="s">
        <v>15833</v>
      </c>
      <c r="G6131" s="17" t="s">
        <v>1633</v>
      </c>
      <c r="H6131" s="21">
        <v>969800</v>
      </c>
      <c r="I6131" s="20">
        <v>969817.39130434766</v>
      </c>
      <c r="J6131" s="19">
        <v>1008600</v>
      </c>
      <c r="K6131" s="1" t="s">
        <v>18217</v>
      </c>
      <c r="L6131" s="183"/>
      <c r="M6131" s="44" t="e">
        <f>VLOOKUP(#REF!,'[1]PL3 Danh muc đầy đủ'!$E$9:$X$9281,20,0)</f>
        <v>#REF!</v>
      </c>
      <c r="N6131" s="44" t="e">
        <f>M6131-#REF!</f>
        <v>#REF!</v>
      </c>
    </row>
    <row r="6132" spans="1:14" ht="36" x14ac:dyDescent="0.3">
      <c r="A6132" s="43">
        <v>6122</v>
      </c>
      <c r="B6132" s="17" t="s">
        <v>15834</v>
      </c>
      <c r="C6132" s="18" t="s">
        <v>18144</v>
      </c>
      <c r="D6132" s="17" t="s">
        <v>15835</v>
      </c>
      <c r="E6132" s="18" t="s">
        <v>15836</v>
      </c>
      <c r="F6132" s="18" t="s">
        <v>15836</v>
      </c>
      <c r="G6132" s="17" t="s">
        <v>1796</v>
      </c>
      <c r="H6132" s="21">
        <v>969800</v>
      </c>
      <c r="I6132" s="20">
        <v>969817.39130434766</v>
      </c>
      <c r="J6132" s="19">
        <v>1008600</v>
      </c>
      <c r="K6132" s="1" t="s">
        <v>18217</v>
      </c>
      <c r="L6132" s="183"/>
      <c r="M6132" s="44" t="e">
        <f>VLOOKUP(#REF!,'[1]PL3 Danh muc đầy đủ'!$E$9:$X$9281,20,0)</f>
        <v>#REF!</v>
      </c>
      <c r="N6132" s="44" t="e">
        <f>M6132-#REF!</f>
        <v>#REF!</v>
      </c>
    </row>
    <row r="6133" spans="1:14" ht="36" x14ac:dyDescent="0.3">
      <c r="A6133" s="43">
        <v>6123</v>
      </c>
      <c r="B6133" s="17" t="s">
        <v>15837</v>
      </c>
      <c r="C6133" s="18" t="s">
        <v>18144</v>
      </c>
      <c r="D6133" s="17" t="s">
        <v>15838</v>
      </c>
      <c r="E6133" s="18" t="s">
        <v>15839</v>
      </c>
      <c r="F6133" s="18" t="s">
        <v>15839</v>
      </c>
      <c r="G6133" s="17" t="s">
        <v>1633</v>
      </c>
      <c r="H6133" s="21">
        <v>969800</v>
      </c>
      <c r="I6133" s="20">
        <v>969817.39130434766</v>
      </c>
      <c r="J6133" s="19">
        <v>1008600</v>
      </c>
      <c r="K6133" s="1" t="s">
        <v>18217</v>
      </c>
      <c r="L6133" s="183"/>
      <c r="M6133" s="44" t="e">
        <f>VLOOKUP(#REF!,'[1]PL3 Danh muc đầy đủ'!$E$9:$X$9281,20,0)</f>
        <v>#REF!</v>
      </c>
      <c r="N6133" s="44" t="e">
        <f>M6133-#REF!</f>
        <v>#REF!</v>
      </c>
    </row>
    <row r="6134" spans="1:14" ht="36" x14ac:dyDescent="0.3">
      <c r="A6134" s="43">
        <v>6124</v>
      </c>
      <c r="B6134" s="17" t="s">
        <v>15840</v>
      </c>
      <c r="C6134" s="18" t="s">
        <v>18144</v>
      </c>
      <c r="D6134" s="17" t="s">
        <v>15841</v>
      </c>
      <c r="E6134" s="18" t="s">
        <v>15842</v>
      </c>
      <c r="F6134" s="18" t="s">
        <v>15842</v>
      </c>
      <c r="G6134" s="17" t="s">
        <v>1633</v>
      </c>
      <c r="H6134" s="21">
        <v>969800</v>
      </c>
      <c r="I6134" s="20">
        <v>969817.39130434766</v>
      </c>
      <c r="J6134" s="19">
        <v>1008600</v>
      </c>
      <c r="K6134" s="1" t="s">
        <v>18217</v>
      </c>
      <c r="L6134" s="183"/>
      <c r="M6134" s="44" t="e">
        <f>VLOOKUP(#REF!,'[1]PL3 Danh muc đầy đủ'!$E$9:$X$9281,20,0)</f>
        <v>#REF!</v>
      </c>
      <c r="N6134" s="44" t="e">
        <f>M6134-#REF!</f>
        <v>#REF!</v>
      </c>
    </row>
    <row r="6135" spans="1:14" ht="36" x14ac:dyDescent="0.3">
      <c r="A6135" s="43">
        <v>6125</v>
      </c>
      <c r="B6135" s="17" t="s">
        <v>15843</v>
      </c>
      <c r="C6135" s="18" t="s">
        <v>18144</v>
      </c>
      <c r="D6135" s="17" t="s">
        <v>15844</v>
      </c>
      <c r="E6135" s="18" t="s">
        <v>15845</v>
      </c>
      <c r="F6135" s="18" t="s">
        <v>15845</v>
      </c>
      <c r="G6135" s="17" t="s">
        <v>1633</v>
      </c>
      <c r="H6135" s="21">
        <v>969800</v>
      </c>
      <c r="I6135" s="20">
        <v>969817.39130434766</v>
      </c>
      <c r="J6135" s="19">
        <v>1008600</v>
      </c>
      <c r="K6135" s="1" t="s">
        <v>18217</v>
      </c>
      <c r="L6135" s="183"/>
      <c r="M6135" s="44" t="e">
        <f>VLOOKUP(#REF!,'[1]PL3 Danh muc đầy đủ'!$E$9:$X$9281,20,0)</f>
        <v>#REF!</v>
      </c>
      <c r="N6135" s="44" t="e">
        <f>M6135-#REF!</f>
        <v>#REF!</v>
      </c>
    </row>
    <row r="6136" spans="1:14" ht="36" x14ac:dyDescent="0.3">
      <c r="A6136" s="43">
        <v>6126</v>
      </c>
      <c r="B6136" s="17" t="s">
        <v>15846</v>
      </c>
      <c r="C6136" s="18" t="s">
        <v>18144</v>
      </c>
      <c r="D6136" s="17" t="s">
        <v>15847</v>
      </c>
      <c r="E6136" s="18" t="s">
        <v>17097</v>
      </c>
      <c r="F6136" s="18" t="s">
        <v>17097</v>
      </c>
      <c r="G6136" s="17" t="s">
        <v>1633</v>
      </c>
      <c r="H6136" s="21">
        <v>969800</v>
      </c>
      <c r="I6136" s="20">
        <v>969817.39130434766</v>
      </c>
      <c r="J6136" s="19">
        <v>1008600</v>
      </c>
      <c r="K6136" s="1" t="s">
        <v>18217</v>
      </c>
      <c r="L6136" s="183"/>
      <c r="M6136" s="44" t="e">
        <f>VLOOKUP(#REF!,'[1]PL3 Danh muc đầy đủ'!$E$9:$X$9281,20,0)</f>
        <v>#REF!</v>
      </c>
      <c r="N6136" s="44" t="e">
        <f>M6136-#REF!</f>
        <v>#REF!</v>
      </c>
    </row>
    <row r="6137" spans="1:14" ht="31.2" x14ac:dyDescent="0.3">
      <c r="A6137" s="43">
        <v>6127</v>
      </c>
      <c r="B6137" s="17" t="s">
        <v>15848</v>
      </c>
      <c r="C6137" s="18" t="s">
        <v>18144</v>
      </c>
      <c r="D6137" s="17" t="s">
        <v>15849</v>
      </c>
      <c r="E6137" s="18" t="s">
        <v>15850</v>
      </c>
      <c r="F6137" s="18" t="s">
        <v>15850</v>
      </c>
      <c r="G6137" s="17" t="s">
        <v>1633</v>
      </c>
      <c r="H6137" s="21">
        <v>969800</v>
      </c>
      <c r="I6137" s="20">
        <v>969817.39130434766</v>
      </c>
      <c r="J6137" s="19">
        <v>1008600</v>
      </c>
      <c r="K6137" s="1" t="s">
        <v>18217</v>
      </c>
      <c r="L6137" s="183"/>
      <c r="M6137" s="44" t="e">
        <f>VLOOKUP(#REF!,'[1]PL3 Danh muc đầy đủ'!$E$9:$X$9281,20,0)</f>
        <v>#REF!</v>
      </c>
      <c r="N6137" s="44" t="e">
        <f>M6137-#REF!</f>
        <v>#REF!</v>
      </c>
    </row>
    <row r="6138" spans="1:14" ht="31.2" x14ac:dyDescent="0.3">
      <c r="A6138" s="43">
        <v>6128</v>
      </c>
      <c r="B6138" s="17" t="s">
        <v>15851</v>
      </c>
      <c r="C6138" s="18" t="s">
        <v>18144</v>
      </c>
      <c r="D6138" s="17" t="s">
        <v>15852</v>
      </c>
      <c r="E6138" s="18" t="s">
        <v>15853</v>
      </c>
      <c r="F6138" s="18" t="s">
        <v>15853</v>
      </c>
      <c r="G6138" s="17" t="s">
        <v>1633</v>
      </c>
      <c r="H6138" s="21">
        <v>969800</v>
      </c>
      <c r="I6138" s="20">
        <v>969817.39130434766</v>
      </c>
      <c r="J6138" s="19">
        <v>1008600</v>
      </c>
      <c r="K6138" s="1" t="s">
        <v>18217</v>
      </c>
      <c r="L6138" s="183"/>
      <c r="M6138" s="44" t="e">
        <f>VLOOKUP(#REF!,'[1]PL3 Danh muc đầy đủ'!$E$9:$X$9281,20,0)</f>
        <v>#REF!</v>
      </c>
      <c r="N6138" s="44" t="e">
        <f>M6138-#REF!</f>
        <v>#REF!</v>
      </c>
    </row>
    <row r="6139" spans="1:14" ht="31.2" x14ac:dyDescent="0.3">
      <c r="A6139" s="43">
        <v>6129</v>
      </c>
      <c r="B6139" s="17" t="s">
        <v>15854</v>
      </c>
      <c r="C6139" s="18" t="s">
        <v>18144</v>
      </c>
      <c r="D6139" s="17" t="s">
        <v>15855</v>
      </c>
      <c r="E6139" s="18" t="s">
        <v>15856</v>
      </c>
      <c r="F6139" s="18" t="s">
        <v>15856</v>
      </c>
      <c r="G6139" s="17" t="s">
        <v>1633</v>
      </c>
      <c r="H6139" s="21">
        <v>969800</v>
      </c>
      <c r="I6139" s="20">
        <v>969817.39130434766</v>
      </c>
      <c r="J6139" s="19">
        <v>1008600</v>
      </c>
      <c r="K6139" s="1" t="s">
        <v>18217</v>
      </c>
      <c r="L6139" s="183"/>
      <c r="M6139" s="44" t="e">
        <f>VLOOKUP(#REF!,'[1]PL3 Danh muc đầy đủ'!$E$9:$X$9281,20,0)</f>
        <v>#REF!</v>
      </c>
      <c r="N6139" s="44" t="e">
        <f>M6139-#REF!</f>
        <v>#REF!</v>
      </c>
    </row>
    <row r="6140" spans="1:14" ht="36" x14ac:dyDescent="0.3">
      <c r="A6140" s="43">
        <v>6130</v>
      </c>
      <c r="B6140" s="17" t="s">
        <v>15857</v>
      </c>
      <c r="C6140" s="18" t="s">
        <v>18144</v>
      </c>
      <c r="D6140" s="17" t="s">
        <v>15858</v>
      </c>
      <c r="E6140" s="18" t="s">
        <v>18090</v>
      </c>
      <c r="F6140" s="18" t="s">
        <v>18090</v>
      </c>
      <c r="G6140" s="17" t="s">
        <v>1633</v>
      </c>
      <c r="H6140" s="21">
        <v>969800</v>
      </c>
      <c r="I6140" s="20">
        <v>969817.39130434766</v>
      </c>
      <c r="J6140" s="19">
        <v>1008600</v>
      </c>
      <c r="K6140" s="1" t="s">
        <v>18217</v>
      </c>
      <c r="L6140" s="183"/>
      <c r="M6140" s="44" t="e">
        <f>VLOOKUP(#REF!,'[1]PL3 Danh muc đầy đủ'!$E$9:$X$9281,20,0)</f>
        <v>#REF!</v>
      </c>
      <c r="N6140" s="44" t="e">
        <f>M6140-#REF!</f>
        <v>#REF!</v>
      </c>
    </row>
    <row r="6141" spans="1:14" ht="36" x14ac:dyDescent="0.3">
      <c r="A6141" s="43">
        <v>6131</v>
      </c>
      <c r="B6141" s="17" t="s">
        <v>15859</v>
      </c>
      <c r="C6141" s="18" t="s">
        <v>18144</v>
      </c>
      <c r="D6141" s="17" t="s">
        <v>15860</v>
      </c>
      <c r="E6141" s="18" t="s">
        <v>18088</v>
      </c>
      <c r="F6141" s="18" t="s">
        <v>18088</v>
      </c>
      <c r="G6141" s="17" t="s">
        <v>1633</v>
      </c>
      <c r="H6141" s="21">
        <v>969800</v>
      </c>
      <c r="I6141" s="20">
        <v>969817.39130434766</v>
      </c>
      <c r="J6141" s="19">
        <v>1008600</v>
      </c>
      <c r="K6141" s="1" t="s">
        <v>18217</v>
      </c>
      <c r="L6141" s="183"/>
      <c r="M6141" s="44" t="e">
        <f>VLOOKUP(#REF!,'[1]PL3 Danh muc đầy đủ'!$E$9:$X$9281,20,0)</f>
        <v>#REF!</v>
      </c>
      <c r="N6141" s="44" t="e">
        <f>M6141-#REF!</f>
        <v>#REF!</v>
      </c>
    </row>
    <row r="6142" spans="1:14" ht="36" x14ac:dyDescent="0.3">
      <c r="A6142" s="43">
        <v>6132</v>
      </c>
      <c r="B6142" s="17" t="s">
        <v>15861</v>
      </c>
      <c r="C6142" s="18" t="s">
        <v>18144</v>
      </c>
      <c r="D6142" s="17" t="s">
        <v>15862</v>
      </c>
      <c r="E6142" s="18" t="s">
        <v>18089</v>
      </c>
      <c r="F6142" s="18" t="s">
        <v>18089</v>
      </c>
      <c r="G6142" s="17" t="s">
        <v>1633</v>
      </c>
      <c r="H6142" s="21">
        <v>969800</v>
      </c>
      <c r="I6142" s="20">
        <v>969817.39130434766</v>
      </c>
      <c r="J6142" s="19">
        <v>1008600</v>
      </c>
      <c r="K6142" s="1" t="s">
        <v>18217</v>
      </c>
      <c r="L6142" s="183"/>
      <c r="M6142" s="44" t="e">
        <f>VLOOKUP(#REF!,'[1]PL3 Danh muc đầy đủ'!$E$9:$X$9281,20,0)</f>
        <v>#REF!</v>
      </c>
      <c r="N6142" s="44" t="e">
        <f>M6142-#REF!</f>
        <v>#REF!</v>
      </c>
    </row>
    <row r="6143" spans="1:14" ht="31.2" x14ac:dyDescent="0.3">
      <c r="A6143" s="43">
        <v>6133</v>
      </c>
      <c r="B6143" s="17" t="s">
        <v>15863</v>
      </c>
      <c r="C6143" s="18" t="s">
        <v>18144</v>
      </c>
      <c r="D6143" s="17" t="s">
        <v>15864</v>
      </c>
      <c r="E6143" s="18" t="s">
        <v>15865</v>
      </c>
      <c r="F6143" s="18" t="s">
        <v>15865</v>
      </c>
      <c r="G6143" s="17" t="s">
        <v>1633</v>
      </c>
      <c r="H6143" s="21">
        <v>969800</v>
      </c>
      <c r="I6143" s="20">
        <v>969817.39130434766</v>
      </c>
      <c r="J6143" s="19">
        <v>1008600</v>
      </c>
      <c r="K6143" s="1" t="s">
        <v>18217</v>
      </c>
      <c r="L6143" s="183"/>
      <c r="M6143" s="44" t="e">
        <f>VLOOKUP(#REF!,'[1]PL3 Danh muc đầy đủ'!$E$9:$X$9281,20,0)</f>
        <v>#REF!</v>
      </c>
      <c r="N6143" s="44" t="e">
        <f>M6143-#REF!</f>
        <v>#REF!</v>
      </c>
    </row>
    <row r="6144" spans="1:14" ht="31.2" x14ac:dyDescent="0.3">
      <c r="A6144" s="43">
        <v>6134</v>
      </c>
      <c r="B6144" s="17" t="s">
        <v>15866</v>
      </c>
      <c r="C6144" s="18" t="s">
        <v>18144</v>
      </c>
      <c r="D6144" s="17" t="s">
        <v>15867</v>
      </c>
      <c r="E6144" s="18" t="s">
        <v>15868</v>
      </c>
      <c r="F6144" s="18" t="s">
        <v>15868</v>
      </c>
      <c r="G6144" s="17" t="s">
        <v>1633</v>
      </c>
      <c r="H6144" s="21">
        <v>969800</v>
      </c>
      <c r="I6144" s="20">
        <v>969817.39130434766</v>
      </c>
      <c r="J6144" s="19">
        <v>1008600</v>
      </c>
      <c r="K6144" s="1" t="s">
        <v>18217</v>
      </c>
      <c r="L6144" s="183"/>
      <c r="M6144" s="44" t="e">
        <f>VLOOKUP(#REF!,'[1]PL3 Danh muc đầy đủ'!$E$9:$X$9281,20,0)</f>
        <v>#REF!</v>
      </c>
      <c r="N6144" s="44" t="e">
        <f>M6144-#REF!</f>
        <v>#REF!</v>
      </c>
    </row>
    <row r="6145" spans="1:14" ht="36" x14ac:dyDescent="0.3">
      <c r="A6145" s="43">
        <v>6135</v>
      </c>
      <c r="B6145" s="17" t="s">
        <v>15869</v>
      </c>
      <c r="C6145" s="18" t="s">
        <v>18144</v>
      </c>
      <c r="D6145" s="17" t="s">
        <v>15870</v>
      </c>
      <c r="E6145" s="18" t="s">
        <v>17098</v>
      </c>
      <c r="F6145" s="18" t="s">
        <v>17098</v>
      </c>
      <c r="G6145" s="17" t="s">
        <v>1633</v>
      </c>
      <c r="H6145" s="21">
        <v>969800</v>
      </c>
      <c r="I6145" s="20">
        <v>969817.39130434766</v>
      </c>
      <c r="J6145" s="19">
        <v>1008600</v>
      </c>
      <c r="K6145" s="1" t="s">
        <v>18217</v>
      </c>
      <c r="L6145" s="183"/>
      <c r="M6145" s="44" t="e">
        <f>VLOOKUP(#REF!,'[1]PL3 Danh muc đầy đủ'!$E$9:$X$9281,20,0)</f>
        <v>#REF!</v>
      </c>
      <c r="N6145" s="44" t="e">
        <f>M6145-#REF!</f>
        <v>#REF!</v>
      </c>
    </row>
    <row r="6146" spans="1:14" ht="36" x14ac:dyDescent="0.3">
      <c r="A6146" s="43">
        <v>6136</v>
      </c>
      <c r="B6146" s="17" t="s">
        <v>15871</v>
      </c>
      <c r="C6146" s="18" t="s">
        <v>18144</v>
      </c>
      <c r="D6146" s="17" t="s">
        <v>15872</v>
      </c>
      <c r="E6146" s="18" t="s">
        <v>15873</v>
      </c>
      <c r="F6146" s="18" t="s">
        <v>15873</v>
      </c>
      <c r="G6146" s="17" t="s">
        <v>1633</v>
      </c>
      <c r="H6146" s="21">
        <v>969800</v>
      </c>
      <c r="I6146" s="20">
        <v>969817.39130434766</v>
      </c>
      <c r="J6146" s="19">
        <v>1008600</v>
      </c>
      <c r="K6146" s="1" t="s">
        <v>18217</v>
      </c>
      <c r="L6146" s="183"/>
      <c r="M6146" s="44" t="e">
        <f>VLOOKUP(#REF!,'[1]PL3 Danh muc đầy đủ'!$E$9:$X$9281,20,0)</f>
        <v>#REF!</v>
      </c>
      <c r="N6146" s="44" t="e">
        <f>M6146-#REF!</f>
        <v>#REF!</v>
      </c>
    </row>
    <row r="6147" spans="1:14" ht="36" x14ac:dyDescent="0.3">
      <c r="A6147" s="43">
        <v>6137</v>
      </c>
      <c r="B6147" s="17" t="s">
        <v>15874</v>
      </c>
      <c r="C6147" s="18" t="s">
        <v>18144</v>
      </c>
      <c r="D6147" s="17" t="s">
        <v>15875</v>
      </c>
      <c r="E6147" s="18" t="s">
        <v>15876</v>
      </c>
      <c r="F6147" s="18" t="s">
        <v>15876</v>
      </c>
      <c r="G6147" s="17" t="s">
        <v>1633</v>
      </c>
      <c r="H6147" s="21">
        <v>969800</v>
      </c>
      <c r="I6147" s="20">
        <v>969817.39130434766</v>
      </c>
      <c r="J6147" s="19">
        <v>1008600</v>
      </c>
      <c r="K6147" s="1" t="s">
        <v>18217</v>
      </c>
      <c r="L6147" s="183"/>
      <c r="M6147" s="44" t="e">
        <f>VLOOKUP(#REF!,'[1]PL3 Danh muc đầy đủ'!$E$9:$X$9281,20,0)</f>
        <v>#REF!</v>
      </c>
      <c r="N6147" s="44" t="e">
        <f>M6147-#REF!</f>
        <v>#REF!</v>
      </c>
    </row>
    <row r="6148" spans="1:14" ht="36" x14ac:dyDescent="0.3">
      <c r="A6148" s="43">
        <v>6138</v>
      </c>
      <c r="B6148" s="17" t="s">
        <v>15877</v>
      </c>
      <c r="C6148" s="18" t="s">
        <v>18144</v>
      </c>
      <c r="D6148" s="17" t="s">
        <v>15878</v>
      </c>
      <c r="E6148" s="18" t="s">
        <v>17099</v>
      </c>
      <c r="F6148" s="18" t="s">
        <v>17099</v>
      </c>
      <c r="G6148" s="17" t="s">
        <v>1633</v>
      </c>
      <c r="H6148" s="21">
        <v>969800</v>
      </c>
      <c r="I6148" s="20">
        <v>969817.39130434766</v>
      </c>
      <c r="J6148" s="19">
        <v>1008600</v>
      </c>
      <c r="K6148" s="1" t="s">
        <v>18217</v>
      </c>
      <c r="L6148" s="183"/>
      <c r="M6148" s="44" t="e">
        <f>VLOOKUP(#REF!,'[1]PL3 Danh muc đầy đủ'!$E$9:$X$9281,20,0)</f>
        <v>#REF!</v>
      </c>
      <c r="N6148" s="44" t="e">
        <f>M6148-#REF!</f>
        <v>#REF!</v>
      </c>
    </row>
    <row r="6149" spans="1:14" ht="31.2" x14ac:dyDescent="0.3">
      <c r="A6149" s="43">
        <v>6139</v>
      </c>
      <c r="B6149" s="17" t="s">
        <v>15879</v>
      </c>
      <c r="C6149" s="18" t="s">
        <v>18144</v>
      </c>
      <c r="D6149" s="17" t="s">
        <v>15880</v>
      </c>
      <c r="E6149" s="18" t="s">
        <v>15881</v>
      </c>
      <c r="F6149" s="18" t="s">
        <v>15881</v>
      </c>
      <c r="G6149" s="17" t="s">
        <v>1633</v>
      </c>
      <c r="H6149" s="21">
        <v>969800</v>
      </c>
      <c r="I6149" s="20">
        <v>969817.39130434766</v>
      </c>
      <c r="J6149" s="19">
        <v>1008600</v>
      </c>
      <c r="K6149" s="1" t="s">
        <v>18217</v>
      </c>
      <c r="L6149" s="183"/>
      <c r="M6149" s="44" t="e">
        <f>VLOOKUP(#REF!,'[1]PL3 Danh muc đầy đủ'!$E$9:$X$9281,20,0)</f>
        <v>#REF!</v>
      </c>
      <c r="N6149" s="44" t="e">
        <f>M6149-#REF!</f>
        <v>#REF!</v>
      </c>
    </row>
    <row r="6150" spans="1:14" ht="31.2" x14ac:dyDescent="0.3">
      <c r="A6150" s="43">
        <v>6140</v>
      </c>
      <c r="B6150" s="17" t="s">
        <v>15882</v>
      </c>
      <c r="C6150" s="18" t="s">
        <v>18144</v>
      </c>
      <c r="D6150" s="17" t="s">
        <v>15883</v>
      </c>
      <c r="E6150" s="18" t="s">
        <v>15884</v>
      </c>
      <c r="F6150" s="18" t="s">
        <v>15884</v>
      </c>
      <c r="G6150" s="17" t="s">
        <v>1633</v>
      </c>
      <c r="H6150" s="21">
        <v>969800</v>
      </c>
      <c r="I6150" s="20">
        <v>969817.39130434766</v>
      </c>
      <c r="J6150" s="19">
        <v>1008600</v>
      </c>
      <c r="K6150" s="1" t="s">
        <v>18217</v>
      </c>
      <c r="L6150" s="183"/>
      <c r="M6150" s="44" t="e">
        <f>VLOOKUP(#REF!,'[1]PL3 Danh muc đầy đủ'!$E$9:$X$9281,20,0)</f>
        <v>#REF!</v>
      </c>
      <c r="N6150" s="44" t="e">
        <f>M6150-#REF!</f>
        <v>#REF!</v>
      </c>
    </row>
    <row r="6151" spans="1:14" ht="36" x14ac:dyDescent="0.3">
      <c r="A6151" s="43">
        <v>6141</v>
      </c>
      <c r="B6151" s="17" t="s">
        <v>15885</v>
      </c>
      <c r="C6151" s="18" t="s">
        <v>18144</v>
      </c>
      <c r="D6151" s="17" t="s">
        <v>15886</v>
      </c>
      <c r="E6151" s="18" t="s">
        <v>18087</v>
      </c>
      <c r="F6151" s="18" t="s">
        <v>18087</v>
      </c>
      <c r="G6151" s="17" t="s">
        <v>1633</v>
      </c>
      <c r="H6151" s="21">
        <v>969800</v>
      </c>
      <c r="I6151" s="20">
        <v>969817.39130434766</v>
      </c>
      <c r="J6151" s="19">
        <v>1008600</v>
      </c>
      <c r="K6151" s="1" t="s">
        <v>18217</v>
      </c>
      <c r="L6151" s="183"/>
      <c r="M6151" s="44" t="e">
        <f>VLOOKUP(#REF!,'[1]PL3 Danh muc đầy đủ'!$E$9:$X$9281,20,0)</f>
        <v>#REF!</v>
      </c>
      <c r="N6151" s="44" t="e">
        <f>M6151-#REF!</f>
        <v>#REF!</v>
      </c>
    </row>
    <row r="6152" spans="1:14" ht="36" x14ac:dyDescent="0.3">
      <c r="A6152" s="43">
        <v>6142</v>
      </c>
      <c r="B6152" s="17" t="s">
        <v>15887</v>
      </c>
      <c r="C6152" s="18" t="s">
        <v>18144</v>
      </c>
      <c r="D6152" s="17" t="s">
        <v>15888</v>
      </c>
      <c r="E6152" s="18" t="s">
        <v>18086</v>
      </c>
      <c r="F6152" s="18" t="s">
        <v>18086</v>
      </c>
      <c r="G6152" s="17" t="s">
        <v>1633</v>
      </c>
      <c r="H6152" s="21">
        <v>969800</v>
      </c>
      <c r="I6152" s="20">
        <v>969817.39130434766</v>
      </c>
      <c r="J6152" s="19">
        <v>1008600</v>
      </c>
      <c r="K6152" s="1" t="s">
        <v>18217</v>
      </c>
      <c r="L6152" s="183"/>
      <c r="M6152" s="44" t="e">
        <f>VLOOKUP(#REF!,'[1]PL3 Danh muc đầy đủ'!$E$9:$X$9281,20,0)</f>
        <v>#REF!</v>
      </c>
      <c r="N6152" s="44" t="e">
        <f>M6152-#REF!</f>
        <v>#REF!</v>
      </c>
    </row>
    <row r="6153" spans="1:14" ht="31.2" x14ac:dyDescent="0.3">
      <c r="A6153" s="43">
        <v>6143</v>
      </c>
      <c r="B6153" s="17" t="s">
        <v>15889</v>
      </c>
      <c r="C6153" s="18" t="s">
        <v>18144</v>
      </c>
      <c r="D6153" s="17" t="s">
        <v>15890</v>
      </c>
      <c r="E6153" s="18" t="s">
        <v>15891</v>
      </c>
      <c r="F6153" s="18" t="s">
        <v>15891</v>
      </c>
      <c r="G6153" s="17" t="s">
        <v>1633</v>
      </c>
      <c r="H6153" s="21">
        <v>969800</v>
      </c>
      <c r="I6153" s="20">
        <v>969817.39130434766</v>
      </c>
      <c r="J6153" s="19">
        <v>1008600</v>
      </c>
      <c r="K6153" s="1" t="s">
        <v>18217</v>
      </c>
      <c r="L6153" s="183"/>
      <c r="M6153" s="44" t="e">
        <f>VLOOKUP(#REF!,'[1]PL3 Danh muc đầy đủ'!$E$9:$X$9281,20,0)</f>
        <v>#REF!</v>
      </c>
      <c r="N6153" s="44" t="e">
        <f>M6153-#REF!</f>
        <v>#REF!</v>
      </c>
    </row>
    <row r="6154" spans="1:14" ht="36" x14ac:dyDescent="0.3">
      <c r="A6154" s="43">
        <v>6144</v>
      </c>
      <c r="B6154" s="17" t="s">
        <v>15892</v>
      </c>
      <c r="C6154" s="18" t="s">
        <v>18144</v>
      </c>
      <c r="D6154" s="17" t="s">
        <v>15893</v>
      </c>
      <c r="E6154" s="18" t="s">
        <v>15894</v>
      </c>
      <c r="F6154" s="18" t="s">
        <v>15894</v>
      </c>
      <c r="G6154" s="17" t="s">
        <v>1633</v>
      </c>
      <c r="H6154" s="21">
        <v>969800</v>
      </c>
      <c r="I6154" s="20">
        <v>969817.39130434766</v>
      </c>
      <c r="J6154" s="19">
        <v>1008600</v>
      </c>
      <c r="K6154" s="1" t="s">
        <v>18217</v>
      </c>
      <c r="L6154" s="183"/>
      <c r="M6154" s="44" t="e">
        <f>VLOOKUP(#REF!,'[1]PL3 Danh muc đầy đủ'!$E$9:$X$9281,20,0)</f>
        <v>#REF!</v>
      </c>
      <c r="N6154" s="44" t="e">
        <f>M6154-#REF!</f>
        <v>#REF!</v>
      </c>
    </row>
    <row r="6155" spans="1:14" ht="36" x14ac:dyDescent="0.3">
      <c r="A6155" s="43">
        <v>6145</v>
      </c>
      <c r="B6155" s="17" t="s">
        <v>15895</v>
      </c>
      <c r="C6155" s="18" t="s">
        <v>18144</v>
      </c>
      <c r="D6155" s="17" t="s">
        <v>15896</v>
      </c>
      <c r="E6155" s="18" t="s">
        <v>15897</v>
      </c>
      <c r="F6155" s="18" t="s">
        <v>15897</v>
      </c>
      <c r="G6155" s="17" t="s">
        <v>1633</v>
      </c>
      <c r="H6155" s="21">
        <v>969800</v>
      </c>
      <c r="I6155" s="20">
        <v>969817.39130434766</v>
      </c>
      <c r="J6155" s="19">
        <v>1008600</v>
      </c>
      <c r="K6155" s="1" t="s">
        <v>18217</v>
      </c>
      <c r="L6155" s="183"/>
      <c r="M6155" s="44" t="e">
        <f>VLOOKUP(#REF!,'[1]PL3 Danh muc đầy đủ'!$E$9:$X$9281,20,0)</f>
        <v>#REF!</v>
      </c>
      <c r="N6155" s="44" t="e">
        <f>M6155-#REF!</f>
        <v>#REF!</v>
      </c>
    </row>
    <row r="6156" spans="1:14" ht="36" x14ac:dyDescent="0.3">
      <c r="A6156" s="43">
        <v>6146</v>
      </c>
      <c r="B6156" s="17" t="s">
        <v>15898</v>
      </c>
      <c r="C6156" s="18" t="s">
        <v>18144</v>
      </c>
      <c r="D6156" s="17" t="s">
        <v>15899</v>
      </c>
      <c r="E6156" s="18" t="s">
        <v>15900</v>
      </c>
      <c r="F6156" s="18" t="s">
        <v>15900</v>
      </c>
      <c r="G6156" s="17" t="s">
        <v>1633</v>
      </c>
      <c r="H6156" s="21">
        <v>969800</v>
      </c>
      <c r="I6156" s="20">
        <v>969817.39130434766</v>
      </c>
      <c r="J6156" s="19">
        <v>1008600</v>
      </c>
      <c r="K6156" s="1" t="s">
        <v>18217</v>
      </c>
      <c r="L6156" s="183"/>
      <c r="M6156" s="44" t="e">
        <f>VLOOKUP(#REF!,'[1]PL3 Danh muc đầy đủ'!$E$9:$X$9281,20,0)</f>
        <v>#REF!</v>
      </c>
      <c r="N6156" s="44" t="e">
        <f>M6156-#REF!</f>
        <v>#REF!</v>
      </c>
    </row>
    <row r="6157" spans="1:14" ht="36" x14ac:dyDescent="0.3">
      <c r="A6157" s="43">
        <v>6147</v>
      </c>
      <c r="B6157" s="17" t="s">
        <v>15901</v>
      </c>
      <c r="C6157" s="18" t="s">
        <v>18144</v>
      </c>
      <c r="D6157" s="17" t="s">
        <v>15902</v>
      </c>
      <c r="E6157" s="18" t="s">
        <v>15903</v>
      </c>
      <c r="F6157" s="18" t="s">
        <v>15903</v>
      </c>
      <c r="G6157" s="17" t="s">
        <v>1633</v>
      </c>
      <c r="H6157" s="21">
        <v>969800</v>
      </c>
      <c r="I6157" s="20">
        <v>969817.39130434766</v>
      </c>
      <c r="J6157" s="19">
        <v>1008600</v>
      </c>
      <c r="K6157" s="1" t="s">
        <v>18217</v>
      </c>
      <c r="L6157" s="183"/>
      <c r="M6157" s="44" t="e">
        <f>VLOOKUP(#REF!,'[1]PL3 Danh muc đầy đủ'!$E$9:$X$9281,20,0)</f>
        <v>#REF!</v>
      </c>
      <c r="N6157" s="44" t="e">
        <f>M6157-#REF!</f>
        <v>#REF!</v>
      </c>
    </row>
    <row r="6158" spans="1:14" ht="36" x14ac:dyDescent="0.3">
      <c r="A6158" s="43">
        <v>6148</v>
      </c>
      <c r="B6158" s="17" t="s">
        <v>15904</v>
      </c>
      <c r="C6158" s="18" t="s">
        <v>18144</v>
      </c>
      <c r="D6158" s="17" t="s">
        <v>15905</v>
      </c>
      <c r="E6158" s="18" t="s">
        <v>15906</v>
      </c>
      <c r="F6158" s="18" t="s">
        <v>15906</v>
      </c>
      <c r="G6158" s="17" t="s">
        <v>1633</v>
      </c>
      <c r="H6158" s="21">
        <v>969800</v>
      </c>
      <c r="I6158" s="20">
        <v>969817.39130434766</v>
      </c>
      <c r="J6158" s="19">
        <v>1008600</v>
      </c>
      <c r="K6158" s="1" t="s">
        <v>18217</v>
      </c>
      <c r="L6158" s="183"/>
      <c r="M6158" s="44" t="e">
        <f>VLOOKUP(#REF!,'[1]PL3 Danh muc đầy đủ'!$E$9:$X$9281,20,0)</f>
        <v>#REF!</v>
      </c>
      <c r="N6158" s="44" t="e">
        <f>M6158-#REF!</f>
        <v>#REF!</v>
      </c>
    </row>
    <row r="6159" spans="1:14" ht="31.2" x14ac:dyDescent="0.3">
      <c r="A6159" s="43">
        <v>6149</v>
      </c>
      <c r="B6159" s="17" t="s">
        <v>15907</v>
      </c>
      <c r="C6159" s="18" t="s">
        <v>18144</v>
      </c>
      <c r="D6159" s="17" t="s">
        <v>15908</v>
      </c>
      <c r="E6159" s="18" t="s">
        <v>17100</v>
      </c>
      <c r="F6159" s="18" t="s">
        <v>17100</v>
      </c>
      <c r="G6159" s="17" t="s">
        <v>1633</v>
      </c>
      <c r="H6159" s="21">
        <v>969800</v>
      </c>
      <c r="I6159" s="20">
        <v>969817.39130434766</v>
      </c>
      <c r="J6159" s="19">
        <v>1008600</v>
      </c>
      <c r="K6159" s="1" t="s">
        <v>18217</v>
      </c>
      <c r="L6159" s="183"/>
      <c r="M6159" s="44" t="e">
        <f>VLOOKUP(#REF!,'[1]PL3 Danh muc đầy đủ'!$E$9:$X$9281,20,0)</f>
        <v>#REF!</v>
      </c>
      <c r="N6159" s="44" t="e">
        <f>M6159-#REF!</f>
        <v>#REF!</v>
      </c>
    </row>
    <row r="6160" spans="1:14" ht="36" x14ac:dyDescent="0.3">
      <c r="A6160" s="43">
        <v>6150</v>
      </c>
      <c r="B6160" s="17" t="s">
        <v>15909</v>
      </c>
      <c r="C6160" s="18" t="s">
        <v>18144</v>
      </c>
      <c r="D6160" s="17" t="s">
        <v>15910</v>
      </c>
      <c r="E6160" s="18" t="s">
        <v>17101</v>
      </c>
      <c r="F6160" s="18" t="s">
        <v>17101</v>
      </c>
      <c r="G6160" s="17" t="s">
        <v>1633</v>
      </c>
      <c r="H6160" s="21">
        <v>969800</v>
      </c>
      <c r="I6160" s="20">
        <v>969817.39130434766</v>
      </c>
      <c r="J6160" s="19">
        <v>1008600</v>
      </c>
      <c r="K6160" s="1" t="s">
        <v>18217</v>
      </c>
      <c r="L6160" s="183"/>
      <c r="M6160" s="44" t="e">
        <f>VLOOKUP(#REF!,'[1]PL3 Danh muc đầy đủ'!$E$9:$X$9281,20,0)</f>
        <v>#REF!</v>
      </c>
      <c r="N6160" s="44" t="e">
        <f>M6160-#REF!</f>
        <v>#REF!</v>
      </c>
    </row>
    <row r="6161" spans="1:14" ht="36" x14ac:dyDescent="0.3">
      <c r="A6161" s="43">
        <v>6151</v>
      </c>
      <c r="B6161" s="17" t="s">
        <v>15911</v>
      </c>
      <c r="C6161" s="18" t="s">
        <v>18144</v>
      </c>
      <c r="D6161" s="17" t="s">
        <v>15912</v>
      </c>
      <c r="E6161" s="18" t="s">
        <v>15913</v>
      </c>
      <c r="F6161" s="18" t="s">
        <v>15913</v>
      </c>
      <c r="G6161" s="17" t="s">
        <v>1633</v>
      </c>
      <c r="H6161" s="21">
        <v>969800</v>
      </c>
      <c r="I6161" s="20">
        <v>969817.39130434766</v>
      </c>
      <c r="J6161" s="19">
        <v>1008600</v>
      </c>
      <c r="K6161" s="1" t="s">
        <v>18217</v>
      </c>
      <c r="L6161" s="183"/>
      <c r="M6161" s="44" t="e">
        <f>VLOOKUP(#REF!,'[1]PL3 Danh muc đầy đủ'!$E$9:$X$9281,20,0)</f>
        <v>#REF!</v>
      </c>
      <c r="N6161" s="44" t="e">
        <f>M6161-#REF!</f>
        <v>#REF!</v>
      </c>
    </row>
    <row r="6162" spans="1:14" ht="36" x14ac:dyDescent="0.3">
      <c r="A6162" s="43">
        <v>6152</v>
      </c>
      <c r="B6162" s="17" t="s">
        <v>15914</v>
      </c>
      <c r="C6162" s="18" t="s">
        <v>18144</v>
      </c>
      <c r="D6162" s="17" t="s">
        <v>15915</v>
      </c>
      <c r="E6162" s="18" t="s">
        <v>15916</v>
      </c>
      <c r="F6162" s="18" t="s">
        <v>15916</v>
      </c>
      <c r="G6162" s="17" t="s">
        <v>1633</v>
      </c>
      <c r="H6162" s="21">
        <v>969800</v>
      </c>
      <c r="I6162" s="20">
        <v>969817.39130434766</v>
      </c>
      <c r="J6162" s="19">
        <v>1008600</v>
      </c>
      <c r="K6162" s="1" t="s">
        <v>18217</v>
      </c>
      <c r="L6162" s="183"/>
      <c r="M6162" s="44" t="e">
        <f>VLOOKUP(#REF!,'[1]PL3 Danh muc đầy đủ'!$E$9:$X$9281,20,0)</f>
        <v>#REF!</v>
      </c>
      <c r="N6162" s="44" t="e">
        <f>M6162-#REF!</f>
        <v>#REF!</v>
      </c>
    </row>
    <row r="6163" spans="1:14" ht="31.2" x14ac:dyDescent="0.3">
      <c r="A6163" s="43">
        <v>6153</v>
      </c>
      <c r="B6163" s="17" t="s">
        <v>15917</v>
      </c>
      <c r="C6163" s="18" t="s">
        <v>18144</v>
      </c>
      <c r="D6163" s="17" t="s">
        <v>15918</v>
      </c>
      <c r="E6163" s="18" t="s">
        <v>15919</v>
      </c>
      <c r="F6163" s="18" t="s">
        <v>15919</v>
      </c>
      <c r="G6163" s="17" t="s">
        <v>1633</v>
      </c>
      <c r="H6163" s="21">
        <v>969800</v>
      </c>
      <c r="I6163" s="20">
        <v>969817.39130434766</v>
      </c>
      <c r="J6163" s="19">
        <v>1008600</v>
      </c>
      <c r="K6163" s="1" t="s">
        <v>18217</v>
      </c>
      <c r="L6163" s="183"/>
      <c r="M6163" s="44" t="e">
        <f>VLOOKUP(#REF!,'[1]PL3 Danh muc đầy đủ'!$E$9:$X$9281,20,0)</f>
        <v>#REF!</v>
      </c>
      <c r="N6163" s="44" t="e">
        <f>M6163-#REF!</f>
        <v>#REF!</v>
      </c>
    </row>
    <row r="6164" spans="1:14" ht="36" x14ac:dyDescent="0.3">
      <c r="A6164" s="43">
        <v>6154</v>
      </c>
      <c r="B6164" s="17" t="s">
        <v>15920</v>
      </c>
      <c r="C6164" s="18" t="s">
        <v>18144</v>
      </c>
      <c r="D6164" s="17" t="s">
        <v>15921</v>
      </c>
      <c r="E6164" s="18" t="s">
        <v>15922</v>
      </c>
      <c r="F6164" s="18" t="s">
        <v>15922</v>
      </c>
      <c r="G6164" s="17" t="s">
        <v>1796</v>
      </c>
      <c r="H6164" s="21">
        <v>969800</v>
      </c>
      <c r="I6164" s="20">
        <v>969817.39130434766</v>
      </c>
      <c r="J6164" s="19">
        <v>1008600</v>
      </c>
      <c r="K6164" s="1" t="s">
        <v>18217</v>
      </c>
      <c r="L6164" s="183"/>
      <c r="M6164" s="44" t="e">
        <f>VLOOKUP(#REF!,'[1]PL3 Danh muc đầy đủ'!$E$9:$X$9281,20,0)</f>
        <v>#REF!</v>
      </c>
      <c r="N6164" s="44" t="e">
        <f>M6164-#REF!</f>
        <v>#REF!</v>
      </c>
    </row>
    <row r="6165" spans="1:14" ht="36" x14ac:dyDescent="0.3">
      <c r="A6165" s="43">
        <v>6155</v>
      </c>
      <c r="B6165" s="17" t="s">
        <v>15923</v>
      </c>
      <c r="C6165" s="18" t="s">
        <v>18167</v>
      </c>
      <c r="D6165" s="17" t="s">
        <v>15924</v>
      </c>
      <c r="E6165" s="18" t="s">
        <v>15925</v>
      </c>
      <c r="F6165" s="18" t="s">
        <v>15925</v>
      </c>
      <c r="G6165" s="17" t="s">
        <v>1633</v>
      </c>
      <c r="H6165" s="21">
        <v>499800</v>
      </c>
      <c r="I6165" s="20">
        <v>499817.39130434761</v>
      </c>
      <c r="J6165" s="19">
        <v>519800</v>
      </c>
      <c r="K6165" s="1" t="s">
        <v>18217</v>
      </c>
      <c r="L6165" s="183"/>
      <c r="M6165" s="44" t="e">
        <f>VLOOKUP(#REF!,'[1]PL3 Danh muc đầy đủ'!$E$9:$X$9281,20,0)</f>
        <v>#REF!</v>
      </c>
      <c r="N6165" s="44" t="e">
        <f>M6165-#REF!</f>
        <v>#REF!</v>
      </c>
    </row>
    <row r="6166" spans="1:14" ht="31.2" x14ac:dyDescent="0.3">
      <c r="A6166" s="43">
        <v>6156</v>
      </c>
      <c r="B6166" s="17" t="s">
        <v>15926</v>
      </c>
      <c r="C6166" s="18" t="s">
        <v>18167</v>
      </c>
      <c r="D6166" s="17" t="s">
        <v>15927</v>
      </c>
      <c r="E6166" s="18" t="s">
        <v>15936</v>
      </c>
      <c r="F6166" s="18" t="s">
        <v>15936</v>
      </c>
      <c r="G6166" s="17" t="s">
        <v>1633</v>
      </c>
      <c r="H6166" s="21">
        <v>499800</v>
      </c>
      <c r="I6166" s="20">
        <v>499817.39130434761</v>
      </c>
      <c r="J6166" s="19">
        <v>519800</v>
      </c>
      <c r="K6166" s="1" t="s">
        <v>18217</v>
      </c>
      <c r="L6166" s="183"/>
      <c r="M6166" s="44" t="e">
        <f>VLOOKUP(#REF!,'[1]PL3 Danh muc đầy đủ'!$E$9:$X$9281,20,0)</f>
        <v>#REF!</v>
      </c>
      <c r="N6166" s="44" t="e">
        <f>M6166-#REF!</f>
        <v>#REF!</v>
      </c>
    </row>
    <row r="6167" spans="1:14" ht="31.2" x14ac:dyDescent="0.3">
      <c r="A6167" s="43">
        <v>6157</v>
      </c>
      <c r="B6167" s="17" t="s">
        <v>15928</v>
      </c>
      <c r="C6167" s="18" t="s">
        <v>18167</v>
      </c>
      <c r="D6167" s="17" t="s">
        <v>15929</v>
      </c>
      <c r="E6167" s="18" t="s">
        <v>15939</v>
      </c>
      <c r="F6167" s="18" t="s">
        <v>15939</v>
      </c>
      <c r="G6167" s="17" t="s">
        <v>1633</v>
      </c>
      <c r="H6167" s="21">
        <v>499800</v>
      </c>
      <c r="I6167" s="20">
        <v>499817.39130434761</v>
      </c>
      <c r="J6167" s="19">
        <v>519800</v>
      </c>
      <c r="K6167" s="1" t="s">
        <v>18217</v>
      </c>
      <c r="L6167" s="183"/>
      <c r="M6167" s="44" t="e">
        <f>VLOOKUP(#REF!,'[1]PL3 Danh muc đầy đủ'!$E$9:$X$9281,20,0)</f>
        <v>#REF!</v>
      </c>
      <c r="N6167" s="44" t="e">
        <f>M6167-#REF!</f>
        <v>#REF!</v>
      </c>
    </row>
    <row r="6168" spans="1:14" ht="31.2" x14ac:dyDescent="0.3">
      <c r="A6168" s="43">
        <v>6158</v>
      </c>
      <c r="B6168" s="17" t="s">
        <v>15930</v>
      </c>
      <c r="C6168" s="18" t="s">
        <v>18167</v>
      </c>
      <c r="D6168" s="17" t="s">
        <v>15931</v>
      </c>
      <c r="E6168" s="18" t="s">
        <v>15942</v>
      </c>
      <c r="F6168" s="18" t="s">
        <v>15942</v>
      </c>
      <c r="G6168" s="17" t="s">
        <v>1633</v>
      </c>
      <c r="H6168" s="21">
        <v>499800</v>
      </c>
      <c r="I6168" s="20">
        <v>499817.39130434761</v>
      </c>
      <c r="J6168" s="19">
        <v>519800</v>
      </c>
      <c r="K6168" s="1" t="s">
        <v>18217</v>
      </c>
      <c r="L6168" s="183"/>
      <c r="M6168" s="44" t="e">
        <f>VLOOKUP(#REF!,'[1]PL3 Danh muc đầy đủ'!$E$9:$X$9281,20,0)</f>
        <v>#REF!</v>
      </c>
      <c r="N6168" s="44" t="e">
        <f>M6168-#REF!</f>
        <v>#REF!</v>
      </c>
    </row>
    <row r="6169" spans="1:14" ht="36" x14ac:dyDescent="0.3">
      <c r="A6169" s="43">
        <v>6159</v>
      </c>
      <c r="B6169" s="17" t="s">
        <v>15932</v>
      </c>
      <c r="C6169" s="18" t="s">
        <v>18144</v>
      </c>
      <c r="D6169" s="17" t="s">
        <v>15933</v>
      </c>
      <c r="E6169" s="18" t="s">
        <v>15925</v>
      </c>
      <c r="F6169" s="18" t="s">
        <v>15925</v>
      </c>
      <c r="G6169" s="17" t="s">
        <v>1633</v>
      </c>
      <c r="H6169" s="21">
        <v>499800</v>
      </c>
      <c r="I6169" s="20">
        <v>499817.39130434761</v>
      </c>
      <c r="J6169" s="19">
        <v>519800</v>
      </c>
      <c r="K6169" s="1" t="s">
        <v>18217</v>
      </c>
      <c r="L6169" s="183"/>
      <c r="M6169" s="44" t="e">
        <f>VLOOKUP(#REF!,'[1]PL3 Danh muc đầy đủ'!$E$9:$X$9281,20,0)</f>
        <v>#REF!</v>
      </c>
      <c r="N6169" s="44" t="e">
        <f>M6169-#REF!</f>
        <v>#REF!</v>
      </c>
    </row>
    <row r="6170" spans="1:14" ht="31.2" x14ac:dyDescent="0.3">
      <c r="A6170" s="43">
        <v>6160</v>
      </c>
      <c r="B6170" s="17" t="s">
        <v>15934</v>
      </c>
      <c r="C6170" s="18" t="s">
        <v>18144</v>
      </c>
      <c r="D6170" s="17" t="s">
        <v>15935</v>
      </c>
      <c r="E6170" s="18" t="s">
        <v>15936</v>
      </c>
      <c r="F6170" s="18" t="s">
        <v>15936</v>
      </c>
      <c r="G6170" s="17" t="s">
        <v>1633</v>
      </c>
      <c r="H6170" s="21">
        <v>499800</v>
      </c>
      <c r="I6170" s="20">
        <v>499817.39130434761</v>
      </c>
      <c r="J6170" s="19">
        <v>519800</v>
      </c>
      <c r="K6170" s="1" t="s">
        <v>18217</v>
      </c>
      <c r="L6170" s="183"/>
      <c r="M6170" s="44" t="e">
        <f>VLOOKUP(#REF!,'[1]PL3 Danh muc đầy đủ'!$E$9:$X$9281,20,0)</f>
        <v>#REF!</v>
      </c>
      <c r="N6170" s="44" t="e">
        <f>M6170-#REF!</f>
        <v>#REF!</v>
      </c>
    </row>
    <row r="6171" spans="1:14" ht="31.2" x14ac:dyDescent="0.3">
      <c r="A6171" s="43">
        <v>6161</v>
      </c>
      <c r="B6171" s="17" t="s">
        <v>15937</v>
      </c>
      <c r="C6171" s="18" t="s">
        <v>18144</v>
      </c>
      <c r="D6171" s="17" t="s">
        <v>15938</v>
      </c>
      <c r="E6171" s="18" t="s">
        <v>15939</v>
      </c>
      <c r="F6171" s="18" t="s">
        <v>15939</v>
      </c>
      <c r="G6171" s="17" t="s">
        <v>1633</v>
      </c>
      <c r="H6171" s="21">
        <v>499800</v>
      </c>
      <c r="I6171" s="20">
        <v>499817.39130434761</v>
      </c>
      <c r="J6171" s="19">
        <v>519800</v>
      </c>
      <c r="K6171" s="1" t="s">
        <v>18217</v>
      </c>
      <c r="L6171" s="183"/>
      <c r="M6171" s="44" t="e">
        <f>VLOOKUP(#REF!,'[1]PL3 Danh muc đầy đủ'!$E$9:$X$9281,20,0)</f>
        <v>#REF!</v>
      </c>
      <c r="N6171" s="44" t="e">
        <f>M6171-#REF!</f>
        <v>#REF!</v>
      </c>
    </row>
    <row r="6172" spans="1:14" ht="31.2" x14ac:dyDescent="0.3">
      <c r="A6172" s="43">
        <v>6162</v>
      </c>
      <c r="B6172" s="17" t="s">
        <v>15940</v>
      </c>
      <c r="C6172" s="18" t="s">
        <v>18144</v>
      </c>
      <c r="D6172" s="17" t="s">
        <v>15941</v>
      </c>
      <c r="E6172" s="18" t="s">
        <v>15942</v>
      </c>
      <c r="F6172" s="18" t="s">
        <v>15942</v>
      </c>
      <c r="G6172" s="17" t="s">
        <v>1633</v>
      </c>
      <c r="H6172" s="21">
        <v>499800</v>
      </c>
      <c r="I6172" s="20">
        <v>499817.39130434761</v>
      </c>
      <c r="J6172" s="19">
        <v>519800</v>
      </c>
      <c r="K6172" s="1" t="s">
        <v>18217</v>
      </c>
      <c r="L6172" s="183"/>
      <c r="M6172" s="44" t="e">
        <f>VLOOKUP(#REF!,'[1]PL3 Danh muc đầy đủ'!$E$9:$X$9281,20,0)</f>
        <v>#REF!</v>
      </c>
      <c r="N6172" s="44" t="e">
        <f>M6172-#REF!</f>
        <v>#REF!</v>
      </c>
    </row>
    <row r="6173" spans="1:14" ht="31.2" x14ac:dyDescent="0.3">
      <c r="A6173" s="43">
        <v>6163</v>
      </c>
      <c r="B6173" s="17" t="s">
        <v>15943</v>
      </c>
      <c r="C6173" s="18" t="s">
        <v>18144</v>
      </c>
      <c r="D6173" s="17" t="s">
        <v>15944</v>
      </c>
      <c r="E6173" s="18" t="s">
        <v>15945</v>
      </c>
      <c r="F6173" s="18" t="s">
        <v>15945</v>
      </c>
      <c r="G6173" s="17" t="s">
        <v>1633</v>
      </c>
      <c r="H6173" s="21">
        <v>499800</v>
      </c>
      <c r="I6173" s="20">
        <v>499817.39130434761</v>
      </c>
      <c r="J6173" s="19">
        <v>519800</v>
      </c>
      <c r="K6173" s="1" t="s">
        <v>18217</v>
      </c>
      <c r="L6173" s="183"/>
      <c r="M6173" s="44" t="e">
        <f>VLOOKUP(#REF!,'[1]PL3 Danh muc đầy đủ'!$E$9:$X$9281,20,0)</f>
        <v>#REF!</v>
      </c>
      <c r="N6173" s="44" t="e">
        <f>M6173-#REF!</f>
        <v>#REF!</v>
      </c>
    </row>
    <row r="6174" spans="1:14" ht="31.2" x14ac:dyDescent="0.3">
      <c r="A6174" s="43">
        <v>6164</v>
      </c>
      <c r="B6174" s="17" t="s">
        <v>15946</v>
      </c>
      <c r="C6174" s="18" t="s">
        <v>18144</v>
      </c>
      <c r="D6174" s="17" t="s">
        <v>15947</v>
      </c>
      <c r="E6174" s="18" t="s">
        <v>15948</v>
      </c>
      <c r="F6174" s="18" t="s">
        <v>15948</v>
      </c>
      <c r="G6174" s="17" t="s">
        <v>1633</v>
      </c>
      <c r="H6174" s="21">
        <v>499800</v>
      </c>
      <c r="I6174" s="20">
        <v>499817.39130434761</v>
      </c>
      <c r="J6174" s="19">
        <v>519800</v>
      </c>
      <c r="K6174" s="1" t="s">
        <v>18217</v>
      </c>
      <c r="L6174" s="183"/>
      <c r="M6174" s="44" t="e">
        <f>VLOOKUP(#REF!,'[1]PL3 Danh muc đầy đủ'!$E$9:$X$9281,20,0)</f>
        <v>#REF!</v>
      </c>
      <c r="N6174" s="44" t="e">
        <f>M6174-#REF!</f>
        <v>#REF!</v>
      </c>
    </row>
    <row r="6175" spans="1:14" ht="31.2" x14ac:dyDescent="0.3">
      <c r="A6175" s="43">
        <v>6165</v>
      </c>
      <c r="B6175" s="17" t="s">
        <v>15949</v>
      </c>
      <c r="C6175" s="18" t="s">
        <v>18144</v>
      </c>
      <c r="D6175" s="17" t="s">
        <v>15950</v>
      </c>
      <c r="E6175" s="18" t="s">
        <v>15951</v>
      </c>
      <c r="F6175" s="18" t="s">
        <v>15951</v>
      </c>
      <c r="G6175" s="17" t="s">
        <v>1633</v>
      </c>
      <c r="H6175" s="21">
        <v>499800</v>
      </c>
      <c r="I6175" s="20">
        <v>499817.39130434761</v>
      </c>
      <c r="J6175" s="19">
        <v>519800</v>
      </c>
      <c r="K6175" s="1" t="s">
        <v>18217</v>
      </c>
      <c r="L6175" s="183"/>
      <c r="M6175" s="44" t="e">
        <f>VLOOKUP(#REF!,'[1]PL3 Danh muc đầy đủ'!$E$9:$X$9281,20,0)</f>
        <v>#REF!</v>
      </c>
      <c r="N6175" s="44" t="e">
        <f>M6175-#REF!</f>
        <v>#REF!</v>
      </c>
    </row>
    <row r="6176" spans="1:14" ht="31.2" x14ac:dyDescent="0.3">
      <c r="A6176" s="43">
        <v>6166</v>
      </c>
      <c r="B6176" s="17" t="s">
        <v>15952</v>
      </c>
      <c r="C6176" s="18" t="s">
        <v>18144</v>
      </c>
      <c r="D6176" s="17" t="s">
        <v>15953</v>
      </c>
      <c r="E6176" s="18" t="s">
        <v>15954</v>
      </c>
      <c r="F6176" s="18" t="s">
        <v>15954</v>
      </c>
      <c r="G6176" s="17" t="s">
        <v>1633</v>
      </c>
      <c r="H6176" s="21">
        <v>499800</v>
      </c>
      <c r="I6176" s="20">
        <v>499817.39130434761</v>
      </c>
      <c r="J6176" s="19">
        <v>519800</v>
      </c>
      <c r="K6176" s="1" t="s">
        <v>18217</v>
      </c>
      <c r="L6176" s="183"/>
      <c r="M6176" s="44" t="e">
        <f>VLOOKUP(#REF!,'[1]PL3 Danh muc đầy đủ'!$E$9:$X$9281,20,0)</f>
        <v>#REF!</v>
      </c>
      <c r="N6176" s="44" t="e">
        <f>M6176-#REF!</f>
        <v>#REF!</v>
      </c>
    </row>
    <row r="6177" spans="1:14" ht="36" x14ac:dyDescent="0.3">
      <c r="A6177" s="43">
        <v>6167</v>
      </c>
      <c r="B6177" s="17" t="s">
        <v>15955</v>
      </c>
      <c r="C6177" s="18" t="s">
        <v>18144</v>
      </c>
      <c r="D6177" s="17" t="s">
        <v>15956</v>
      </c>
      <c r="E6177" s="18" t="s">
        <v>15957</v>
      </c>
      <c r="F6177" s="18" t="s">
        <v>15957</v>
      </c>
      <c r="G6177" s="17" t="s">
        <v>1633</v>
      </c>
      <c r="H6177" s="21">
        <v>499800</v>
      </c>
      <c r="I6177" s="20">
        <v>499817.39130434761</v>
      </c>
      <c r="J6177" s="19">
        <v>519800</v>
      </c>
      <c r="K6177" s="1" t="s">
        <v>18217</v>
      </c>
      <c r="L6177" s="183"/>
      <c r="M6177" s="44" t="e">
        <f>VLOOKUP(#REF!,'[1]PL3 Danh muc đầy đủ'!$E$9:$X$9281,20,0)</f>
        <v>#REF!</v>
      </c>
      <c r="N6177" s="44" t="e">
        <f>M6177-#REF!</f>
        <v>#REF!</v>
      </c>
    </row>
    <row r="6178" spans="1:14" ht="31.2" x14ac:dyDescent="0.3">
      <c r="A6178" s="43">
        <v>6168</v>
      </c>
      <c r="B6178" s="17" t="s">
        <v>15958</v>
      </c>
      <c r="C6178" s="18" t="s">
        <v>18167</v>
      </c>
      <c r="D6178" s="17" t="s">
        <v>15959</v>
      </c>
      <c r="E6178" s="18" t="s">
        <v>15960</v>
      </c>
      <c r="F6178" s="18" t="s">
        <v>15960</v>
      </c>
      <c r="G6178" s="17" t="s">
        <v>1633</v>
      </c>
      <c r="H6178" s="21">
        <v>644800</v>
      </c>
      <c r="I6178" s="20">
        <v>644817.39130434766</v>
      </c>
      <c r="J6178" s="19">
        <v>670600</v>
      </c>
      <c r="K6178" s="1" t="s">
        <v>18217</v>
      </c>
      <c r="L6178" s="183"/>
      <c r="M6178" s="44" t="e">
        <f>VLOOKUP(#REF!,'[1]PL3 Danh muc đầy đủ'!$E$9:$X$9281,20,0)</f>
        <v>#REF!</v>
      </c>
      <c r="N6178" s="44" t="e">
        <f>M6178-#REF!</f>
        <v>#REF!</v>
      </c>
    </row>
    <row r="6179" spans="1:14" ht="31.2" x14ac:dyDescent="0.3">
      <c r="A6179" s="43">
        <v>6169</v>
      </c>
      <c r="B6179" s="17" t="s">
        <v>15961</v>
      </c>
      <c r="C6179" s="18" t="s">
        <v>18144</v>
      </c>
      <c r="D6179" s="17" t="s">
        <v>15962</v>
      </c>
      <c r="E6179" s="18" t="s">
        <v>15960</v>
      </c>
      <c r="F6179" s="18" t="s">
        <v>15960</v>
      </c>
      <c r="G6179" s="17" t="s">
        <v>1633</v>
      </c>
      <c r="H6179" s="21">
        <v>644800</v>
      </c>
      <c r="I6179" s="20">
        <v>644817.39130434766</v>
      </c>
      <c r="J6179" s="19">
        <v>670600</v>
      </c>
      <c r="K6179" s="1" t="s">
        <v>18217</v>
      </c>
      <c r="L6179" s="183"/>
      <c r="M6179" s="44" t="e">
        <f>VLOOKUP(#REF!,'[1]PL3 Danh muc đầy đủ'!$E$9:$X$9281,20,0)</f>
        <v>#REF!</v>
      </c>
      <c r="N6179" s="44" t="e">
        <f>M6179-#REF!</f>
        <v>#REF!</v>
      </c>
    </row>
    <row r="6180" spans="1:14" ht="36" x14ac:dyDescent="0.3">
      <c r="A6180" s="43">
        <v>6170</v>
      </c>
      <c r="B6180" s="17" t="s">
        <v>15963</v>
      </c>
      <c r="C6180" s="18" t="s">
        <v>18167</v>
      </c>
      <c r="D6180" s="17" t="s">
        <v>15964</v>
      </c>
      <c r="E6180" s="18" t="s">
        <v>17102</v>
      </c>
      <c r="F6180" s="18" t="s">
        <v>17102</v>
      </c>
      <c r="G6180" s="17" t="s">
        <v>1796</v>
      </c>
      <c r="H6180" s="21">
        <v>636800</v>
      </c>
      <c r="I6180" s="20">
        <v>636817.39130434766</v>
      </c>
      <c r="J6180" s="19">
        <v>662200</v>
      </c>
      <c r="K6180" s="1" t="s">
        <v>18217</v>
      </c>
      <c r="L6180" s="183"/>
      <c r="M6180" s="44" t="e">
        <f>VLOOKUP(#REF!,'[1]PL3 Danh muc đầy đủ'!$E$9:$X$9281,20,0)</f>
        <v>#REF!</v>
      </c>
      <c r="N6180" s="44" t="e">
        <f>M6180-#REF!</f>
        <v>#REF!</v>
      </c>
    </row>
    <row r="6181" spans="1:14" ht="36" x14ac:dyDescent="0.3">
      <c r="A6181" s="43">
        <v>6171</v>
      </c>
      <c r="B6181" s="17" t="s">
        <v>15965</v>
      </c>
      <c r="C6181" s="18" t="s">
        <v>18167</v>
      </c>
      <c r="D6181" s="17" t="s">
        <v>15966</v>
      </c>
      <c r="E6181" s="18" t="s">
        <v>17103</v>
      </c>
      <c r="F6181" s="18" t="s">
        <v>17103</v>
      </c>
      <c r="G6181" s="17" t="s">
        <v>1633</v>
      </c>
      <c r="H6181" s="21">
        <v>636800</v>
      </c>
      <c r="I6181" s="20">
        <v>636817.39130434766</v>
      </c>
      <c r="J6181" s="19">
        <v>662200</v>
      </c>
      <c r="K6181" s="1" t="s">
        <v>18217</v>
      </c>
      <c r="L6181" s="183"/>
      <c r="M6181" s="44" t="e">
        <f>VLOOKUP(#REF!,'[1]PL3 Danh muc đầy đủ'!$E$9:$X$9281,20,0)</f>
        <v>#REF!</v>
      </c>
      <c r="N6181" s="44" t="e">
        <f>M6181-#REF!</f>
        <v>#REF!</v>
      </c>
    </row>
    <row r="6182" spans="1:14" ht="36" x14ac:dyDescent="0.3">
      <c r="A6182" s="43">
        <v>6172</v>
      </c>
      <c r="B6182" s="17" t="s">
        <v>15967</v>
      </c>
      <c r="C6182" s="18" t="s">
        <v>18167</v>
      </c>
      <c r="D6182" s="17" t="s">
        <v>15968</v>
      </c>
      <c r="E6182" s="18" t="s">
        <v>15969</v>
      </c>
      <c r="F6182" s="18" t="s">
        <v>15969</v>
      </c>
      <c r="G6182" s="17" t="s">
        <v>1633</v>
      </c>
      <c r="H6182" s="21">
        <v>636800</v>
      </c>
      <c r="I6182" s="20">
        <v>636817.39130434766</v>
      </c>
      <c r="J6182" s="19">
        <v>662200</v>
      </c>
      <c r="K6182" s="1" t="s">
        <v>18217</v>
      </c>
      <c r="L6182" s="183"/>
      <c r="M6182" s="44" t="e">
        <f>VLOOKUP(#REF!,'[1]PL3 Danh muc đầy đủ'!$E$9:$X$9281,20,0)</f>
        <v>#REF!</v>
      </c>
      <c r="N6182" s="44" t="e">
        <f>M6182-#REF!</f>
        <v>#REF!</v>
      </c>
    </row>
    <row r="6183" spans="1:14" ht="36" x14ac:dyDescent="0.3">
      <c r="A6183" s="43">
        <v>6173</v>
      </c>
      <c r="B6183" s="17" t="s">
        <v>15970</v>
      </c>
      <c r="C6183" s="18" t="s">
        <v>18167</v>
      </c>
      <c r="D6183" s="17" t="s">
        <v>15971</v>
      </c>
      <c r="E6183" s="18" t="s">
        <v>15972</v>
      </c>
      <c r="F6183" s="18" t="s">
        <v>15972</v>
      </c>
      <c r="G6183" s="17" t="s">
        <v>1633</v>
      </c>
      <c r="H6183" s="21">
        <v>636800</v>
      </c>
      <c r="I6183" s="20">
        <v>636817.39130434766</v>
      </c>
      <c r="J6183" s="19">
        <v>662200</v>
      </c>
      <c r="K6183" s="1" t="s">
        <v>18217</v>
      </c>
      <c r="L6183" s="183"/>
      <c r="M6183" s="44" t="e">
        <f>VLOOKUP(#REF!,'[1]PL3 Danh muc đầy đủ'!$E$9:$X$9281,20,0)</f>
        <v>#REF!</v>
      </c>
      <c r="N6183" s="44" t="e">
        <f>M6183-#REF!</f>
        <v>#REF!</v>
      </c>
    </row>
    <row r="6184" spans="1:14" ht="36" x14ac:dyDescent="0.3">
      <c r="A6184" s="43">
        <v>6174</v>
      </c>
      <c r="B6184" s="17" t="s">
        <v>15973</v>
      </c>
      <c r="C6184" s="18" t="s">
        <v>18144</v>
      </c>
      <c r="D6184" s="17" t="s">
        <v>15974</v>
      </c>
      <c r="E6184" s="18" t="s">
        <v>17104</v>
      </c>
      <c r="F6184" s="18" t="s">
        <v>17104</v>
      </c>
      <c r="G6184" s="17" t="s">
        <v>1796</v>
      </c>
      <c r="H6184" s="21">
        <v>636800</v>
      </c>
      <c r="I6184" s="20">
        <v>636817.39130434766</v>
      </c>
      <c r="J6184" s="19">
        <v>662200</v>
      </c>
      <c r="K6184" s="1" t="s">
        <v>18217</v>
      </c>
      <c r="L6184" s="183"/>
      <c r="M6184" s="44" t="e">
        <f>VLOOKUP(#REF!,'[1]PL3 Danh muc đầy đủ'!$E$9:$X$9281,20,0)</f>
        <v>#REF!</v>
      </c>
      <c r="N6184" s="44" t="e">
        <f>M6184-#REF!</f>
        <v>#REF!</v>
      </c>
    </row>
    <row r="6185" spans="1:14" ht="36" x14ac:dyDescent="0.3">
      <c r="A6185" s="43">
        <v>6175</v>
      </c>
      <c r="B6185" s="17" t="s">
        <v>15975</v>
      </c>
      <c r="C6185" s="18" t="s">
        <v>18144</v>
      </c>
      <c r="D6185" s="17" t="s">
        <v>15976</v>
      </c>
      <c r="E6185" s="18" t="s">
        <v>15969</v>
      </c>
      <c r="F6185" s="18" t="s">
        <v>15969</v>
      </c>
      <c r="G6185" s="17" t="s">
        <v>1796</v>
      </c>
      <c r="H6185" s="21">
        <v>636800</v>
      </c>
      <c r="I6185" s="20">
        <v>636817.39130434766</v>
      </c>
      <c r="J6185" s="19">
        <v>662200</v>
      </c>
      <c r="K6185" s="1" t="s">
        <v>18217</v>
      </c>
      <c r="L6185" s="183"/>
      <c r="M6185" s="44" t="e">
        <f>VLOOKUP(#REF!,'[1]PL3 Danh muc đầy đủ'!$E$9:$X$9281,20,0)</f>
        <v>#REF!</v>
      </c>
      <c r="N6185" s="44" t="e">
        <f>M6185-#REF!</f>
        <v>#REF!</v>
      </c>
    </row>
    <row r="6186" spans="1:14" ht="36" x14ac:dyDescent="0.3">
      <c r="A6186" s="43">
        <v>6176</v>
      </c>
      <c r="B6186" s="17" t="s">
        <v>15977</v>
      </c>
      <c r="C6186" s="18" t="s">
        <v>18144</v>
      </c>
      <c r="D6186" s="17" t="s">
        <v>15978</v>
      </c>
      <c r="E6186" s="18" t="s">
        <v>17105</v>
      </c>
      <c r="F6186" s="18" t="s">
        <v>17105</v>
      </c>
      <c r="G6186" s="17" t="s">
        <v>1796</v>
      </c>
      <c r="H6186" s="21">
        <v>636800</v>
      </c>
      <c r="I6186" s="20">
        <v>636817.39130434766</v>
      </c>
      <c r="J6186" s="19">
        <v>662200</v>
      </c>
      <c r="K6186" s="1" t="s">
        <v>18217</v>
      </c>
      <c r="L6186" s="183"/>
      <c r="M6186" s="44" t="e">
        <f>VLOOKUP(#REF!,'[1]PL3 Danh muc đầy đủ'!$E$9:$X$9281,20,0)</f>
        <v>#REF!</v>
      </c>
      <c r="N6186" s="44" t="e">
        <f>M6186-#REF!</f>
        <v>#REF!</v>
      </c>
    </row>
    <row r="6187" spans="1:14" ht="36" x14ac:dyDescent="0.3">
      <c r="A6187" s="43">
        <v>6177</v>
      </c>
      <c r="B6187" s="17" t="s">
        <v>15979</v>
      </c>
      <c r="C6187" s="18" t="s">
        <v>18144</v>
      </c>
      <c r="D6187" s="17" t="s">
        <v>15980</v>
      </c>
      <c r="E6187" s="18" t="s">
        <v>17106</v>
      </c>
      <c r="F6187" s="18" t="s">
        <v>17106</v>
      </c>
      <c r="G6187" s="17" t="s">
        <v>1796</v>
      </c>
      <c r="H6187" s="21">
        <v>636800</v>
      </c>
      <c r="I6187" s="20">
        <v>636817.39130434766</v>
      </c>
      <c r="J6187" s="19">
        <v>662200</v>
      </c>
      <c r="K6187" s="1" t="s">
        <v>18217</v>
      </c>
      <c r="L6187" s="183"/>
      <c r="M6187" s="44" t="e">
        <f>VLOOKUP(#REF!,'[1]PL3 Danh muc đầy đủ'!$E$9:$X$9281,20,0)</f>
        <v>#REF!</v>
      </c>
      <c r="N6187" s="44" t="e">
        <f>M6187-#REF!</f>
        <v>#REF!</v>
      </c>
    </row>
    <row r="6188" spans="1:14" ht="54" x14ac:dyDescent="0.3">
      <c r="A6188" s="43">
        <v>6178</v>
      </c>
      <c r="B6188" s="17" t="s">
        <v>15981</v>
      </c>
      <c r="C6188" s="18" t="s">
        <v>18144</v>
      </c>
      <c r="D6188" s="17" t="s">
        <v>15982</v>
      </c>
      <c r="E6188" s="18" t="s">
        <v>17107</v>
      </c>
      <c r="F6188" s="18" t="s">
        <v>17107</v>
      </c>
      <c r="G6188" s="17" t="s">
        <v>1796</v>
      </c>
      <c r="H6188" s="21">
        <v>636800</v>
      </c>
      <c r="I6188" s="20">
        <v>636817.39130434766</v>
      </c>
      <c r="J6188" s="19">
        <v>662200</v>
      </c>
      <c r="K6188" s="1" t="s">
        <v>18217</v>
      </c>
      <c r="L6188" s="183"/>
      <c r="M6188" s="44" t="e">
        <f>VLOOKUP(#REF!,'[1]PL3 Danh muc đầy đủ'!$E$9:$X$9281,20,0)</f>
        <v>#REF!</v>
      </c>
      <c r="N6188" s="44" t="e">
        <f>M6188-#REF!</f>
        <v>#REF!</v>
      </c>
    </row>
    <row r="6189" spans="1:14" ht="36" x14ac:dyDescent="0.3">
      <c r="A6189" s="43">
        <v>6179</v>
      </c>
      <c r="B6189" s="17" t="s">
        <v>15983</v>
      </c>
      <c r="C6189" s="18" t="s">
        <v>18144</v>
      </c>
      <c r="D6189" s="17" t="s">
        <v>15984</v>
      </c>
      <c r="E6189" s="18" t="s">
        <v>15985</v>
      </c>
      <c r="F6189" s="18" t="s">
        <v>15985</v>
      </c>
      <c r="G6189" s="17" t="s">
        <v>1796</v>
      </c>
      <c r="H6189" s="21">
        <v>636800</v>
      </c>
      <c r="I6189" s="20">
        <v>636817.39130434766</v>
      </c>
      <c r="J6189" s="19">
        <v>662200</v>
      </c>
      <c r="K6189" s="1" t="s">
        <v>18217</v>
      </c>
      <c r="L6189" s="183"/>
      <c r="M6189" s="44" t="e">
        <f>VLOOKUP(#REF!,'[1]PL3 Danh muc đầy đủ'!$E$9:$X$9281,20,0)</f>
        <v>#REF!</v>
      </c>
      <c r="N6189" s="44" t="e">
        <f>M6189-#REF!</f>
        <v>#REF!</v>
      </c>
    </row>
    <row r="6190" spans="1:14" ht="36" x14ac:dyDescent="0.3">
      <c r="A6190" s="43">
        <v>6180</v>
      </c>
      <c r="B6190" s="17" t="s">
        <v>15986</v>
      </c>
      <c r="C6190" s="18" t="s">
        <v>18144</v>
      </c>
      <c r="D6190" s="17" t="s">
        <v>15987</v>
      </c>
      <c r="E6190" s="18" t="s">
        <v>17108</v>
      </c>
      <c r="F6190" s="18" t="s">
        <v>17108</v>
      </c>
      <c r="G6190" s="17" t="s">
        <v>1796</v>
      </c>
      <c r="H6190" s="21">
        <v>636800</v>
      </c>
      <c r="I6190" s="20">
        <v>636817.39130434766</v>
      </c>
      <c r="J6190" s="19">
        <v>662200</v>
      </c>
      <c r="K6190" s="1" t="s">
        <v>18217</v>
      </c>
      <c r="L6190" s="183"/>
      <c r="M6190" s="44" t="e">
        <f>VLOOKUP(#REF!,'[1]PL3 Danh muc đầy đủ'!$E$9:$X$9281,20,0)</f>
        <v>#REF!</v>
      </c>
      <c r="N6190" s="44" t="e">
        <f>M6190-#REF!</f>
        <v>#REF!</v>
      </c>
    </row>
    <row r="6191" spans="1:14" ht="36" x14ac:dyDescent="0.3">
      <c r="A6191" s="43">
        <v>6181</v>
      </c>
      <c r="B6191" s="17" t="s">
        <v>15988</v>
      </c>
      <c r="C6191" s="18" t="s">
        <v>18144</v>
      </c>
      <c r="D6191" s="17" t="s">
        <v>15989</v>
      </c>
      <c r="E6191" s="18" t="s">
        <v>18083</v>
      </c>
      <c r="F6191" s="18" t="s">
        <v>18083</v>
      </c>
      <c r="G6191" s="17" t="s">
        <v>1796</v>
      </c>
      <c r="H6191" s="21">
        <v>636800</v>
      </c>
      <c r="I6191" s="20">
        <v>636817.39130434766</v>
      </c>
      <c r="J6191" s="19">
        <v>662200</v>
      </c>
      <c r="K6191" s="1" t="s">
        <v>18217</v>
      </c>
      <c r="L6191" s="183"/>
      <c r="M6191" s="44" t="e">
        <f>VLOOKUP(#REF!,'[1]PL3 Danh muc đầy đủ'!$E$9:$X$9281,20,0)</f>
        <v>#REF!</v>
      </c>
      <c r="N6191" s="44" t="e">
        <f>M6191-#REF!</f>
        <v>#REF!</v>
      </c>
    </row>
    <row r="6192" spans="1:14" ht="36" x14ac:dyDescent="0.3">
      <c r="A6192" s="43">
        <v>6182</v>
      </c>
      <c r="B6192" s="17" t="s">
        <v>15990</v>
      </c>
      <c r="C6192" s="18" t="s">
        <v>18144</v>
      </c>
      <c r="D6192" s="17" t="s">
        <v>15991</v>
      </c>
      <c r="E6192" s="18" t="s">
        <v>18082</v>
      </c>
      <c r="F6192" s="18" t="s">
        <v>18082</v>
      </c>
      <c r="G6192" s="17" t="s">
        <v>1796</v>
      </c>
      <c r="H6192" s="21">
        <v>636800</v>
      </c>
      <c r="I6192" s="20">
        <v>636817.39130434766</v>
      </c>
      <c r="J6192" s="19">
        <v>662200</v>
      </c>
      <c r="K6192" s="1" t="s">
        <v>18217</v>
      </c>
      <c r="L6192" s="183"/>
      <c r="M6192" s="44" t="e">
        <f>VLOOKUP(#REF!,'[1]PL3 Danh muc đầy đủ'!$E$9:$X$9281,20,0)</f>
        <v>#REF!</v>
      </c>
      <c r="N6192" s="44" t="e">
        <f>M6192-#REF!</f>
        <v>#REF!</v>
      </c>
    </row>
    <row r="6193" spans="1:14" ht="36" x14ac:dyDescent="0.3">
      <c r="A6193" s="43">
        <v>6183</v>
      </c>
      <c r="B6193" s="17" t="s">
        <v>15992</v>
      </c>
      <c r="C6193" s="18" t="s">
        <v>18144</v>
      </c>
      <c r="D6193" s="17" t="s">
        <v>15993</v>
      </c>
      <c r="E6193" s="18" t="s">
        <v>17109</v>
      </c>
      <c r="F6193" s="18" t="s">
        <v>17109</v>
      </c>
      <c r="G6193" s="17" t="s">
        <v>1633</v>
      </c>
      <c r="H6193" s="21">
        <v>636800</v>
      </c>
      <c r="I6193" s="20">
        <v>636817.39130434766</v>
      </c>
      <c r="J6193" s="19">
        <v>662200</v>
      </c>
      <c r="K6193" s="1" t="s">
        <v>18217</v>
      </c>
      <c r="L6193" s="183"/>
      <c r="M6193" s="44" t="e">
        <f>VLOOKUP(#REF!,'[1]PL3 Danh muc đầy đủ'!$E$9:$X$9281,20,0)</f>
        <v>#REF!</v>
      </c>
      <c r="N6193" s="44" t="e">
        <f>M6193-#REF!</f>
        <v>#REF!</v>
      </c>
    </row>
    <row r="6194" spans="1:14" ht="36" x14ac:dyDescent="0.3">
      <c r="A6194" s="43">
        <v>6184</v>
      </c>
      <c r="B6194" s="17" t="s">
        <v>15994</v>
      </c>
      <c r="C6194" s="18" t="s">
        <v>18144</v>
      </c>
      <c r="D6194" s="17" t="s">
        <v>15995</v>
      </c>
      <c r="E6194" s="18" t="s">
        <v>17110</v>
      </c>
      <c r="F6194" s="18" t="s">
        <v>17110</v>
      </c>
      <c r="G6194" s="17" t="s">
        <v>1633</v>
      </c>
      <c r="H6194" s="21">
        <v>636800</v>
      </c>
      <c r="I6194" s="20">
        <v>636817.39130434766</v>
      </c>
      <c r="J6194" s="19">
        <v>662200</v>
      </c>
      <c r="K6194" s="1" t="s">
        <v>18217</v>
      </c>
      <c r="L6194" s="183"/>
      <c r="M6194" s="44" t="e">
        <f>VLOOKUP(#REF!,'[1]PL3 Danh muc đầy đủ'!$E$9:$X$9281,20,0)</f>
        <v>#REF!</v>
      </c>
      <c r="N6194" s="44" t="e">
        <f>M6194-#REF!</f>
        <v>#REF!</v>
      </c>
    </row>
    <row r="6195" spans="1:14" ht="36" x14ac:dyDescent="0.3">
      <c r="A6195" s="43">
        <v>6185</v>
      </c>
      <c r="B6195" s="17" t="s">
        <v>15996</v>
      </c>
      <c r="C6195" s="18" t="s">
        <v>18144</v>
      </c>
      <c r="D6195" s="17" t="s">
        <v>15997</v>
      </c>
      <c r="E6195" s="18" t="s">
        <v>17111</v>
      </c>
      <c r="F6195" s="18" t="s">
        <v>17111</v>
      </c>
      <c r="G6195" s="17" t="s">
        <v>1633</v>
      </c>
      <c r="H6195" s="21">
        <v>636800</v>
      </c>
      <c r="I6195" s="20">
        <v>636817.39130434766</v>
      </c>
      <c r="J6195" s="19">
        <v>662200</v>
      </c>
      <c r="K6195" s="1" t="s">
        <v>18217</v>
      </c>
      <c r="L6195" s="183"/>
      <c r="M6195" s="44" t="e">
        <f>VLOOKUP(#REF!,'[1]PL3 Danh muc đầy đủ'!$E$9:$X$9281,20,0)</f>
        <v>#REF!</v>
      </c>
      <c r="N6195" s="44" t="e">
        <f>M6195-#REF!</f>
        <v>#REF!</v>
      </c>
    </row>
    <row r="6196" spans="1:14" ht="54" x14ac:dyDescent="0.3">
      <c r="A6196" s="43">
        <v>6186</v>
      </c>
      <c r="B6196" s="17" t="s">
        <v>15998</v>
      </c>
      <c r="C6196" s="18" t="s">
        <v>18144</v>
      </c>
      <c r="D6196" s="17" t="s">
        <v>15999</v>
      </c>
      <c r="E6196" s="18" t="s">
        <v>17112</v>
      </c>
      <c r="F6196" s="18" t="s">
        <v>17112</v>
      </c>
      <c r="G6196" s="17" t="s">
        <v>1633</v>
      </c>
      <c r="H6196" s="21">
        <v>636800</v>
      </c>
      <c r="I6196" s="20">
        <v>636817.39130434766</v>
      </c>
      <c r="J6196" s="19">
        <v>662200</v>
      </c>
      <c r="K6196" s="1" t="s">
        <v>18217</v>
      </c>
      <c r="L6196" s="183"/>
      <c r="M6196" s="44" t="e">
        <f>VLOOKUP(#REF!,'[1]PL3 Danh muc đầy đủ'!$E$9:$X$9281,20,0)</f>
        <v>#REF!</v>
      </c>
      <c r="N6196" s="44" t="e">
        <f>M6196-#REF!</f>
        <v>#REF!</v>
      </c>
    </row>
    <row r="6197" spans="1:14" ht="36" x14ac:dyDescent="0.3">
      <c r="A6197" s="43">
        <v>6187</v>
      </c>
      <c r="B6197" s="17" t="s">
        <v>16000</v>
      </c>
      <c r="C6197" s="18" t="s">
        <v>18144</v>
      </c>
      <c r="D6197" s="17" t="s">
        <v>16001</v>
      </c>
      <c r="E6197" s="18" t="s">
        <v>16002</v>
      </c>
      <c r="F6197" s="18" t="s">
        <v>16002</v>
      </c>
      <c r="G6197" s="17" t="s">
        <v>1633</v>
      </c>
      <c r="H6197" s="21">
        <v>636800</v>
      </c>
      <c r="I6197" s="20">
        <v>636817.39130434766</v>
      </c>
      <c r="J6197" s="19">
        <v>662200</v>
      </c>
      <c r="K6197" s="1" t="s">
        <v>18217</v>
      </c>
      <c r="L6197" s="183"/>
      <c r="M6197" s="44" t="e">
        <f>VLOOKUP(#REF!,'[1]PL3 Danh muc đầy đủ'!$E$9:$X$9281,20,0)</f>
        <v>#REF!</v>
      </c>
      <c r="N6197" s="44" t="e">
        <f>M6197-#REF!</f>
        <v>#REF!</v>
      </c>
    </row>
    <row r="6198" spans="1:14" ht="36" x14ac:dyDescent="0.3">
      <c r="A6198" s="43">
        <v>6188</v>
      </c>
      <c r="B6198" s="17" t="s">
        <v>16003</v>
      </c>
      <c r="C6198" s="18" t="s">
        <v>18144</v>
      </c>
      <c r="D6198" s="17" t="s">
        <v>16004</v>
      </c>
      <c r="E6198" s="18" t="s">
        <v>17113</v>
      </c>
      <c r="F6198" s="18" t="s">
        <v>17113</v>
      </c>
      <c r="G6198" s="17" t="s">
        <v>1633</v>
      </c>
      <c r="H6198" s="21">
        <v>636800</v>
      </c>
      <c r="I6198" s="20">
        <v>636817.39130434766</v>
      </c>
      <c r="J6198" s="19">
        <v>662200</v>
      </c>
      <c r="K6198" s="1" t="s">
        <v>18217</v>
      </c>
      <c r="L6198" s="183"/>
      <c r="M6198" s="44" t="e">
        <f>VLOOKUP(#REF!,'[1]PL3 Danh muc đầy đủ'!$E$9:$X$9281,20,0)</f>
        <v>#REF!</v>
      </c>
      <c r="N6198" s="44" t="e">
        <f>M6198-#REF!</f>
        <v>#REF!</v>
      </c>
    </row>
    <row r="6199" spans="1:14" ht="36" x14ac:dyDescent="0.3">
      <c r="A6199" s="43">
        <v>6189</v>
      </c>
      <c r="B6199" s="17" t="s">
        <v>16005</v>
      </c>
      <c r="C6199" s="18" t="s">
        <v>18144</v>
      </c>
      <c r="D6199" s="17" t="s">
        <v>16006</v>
      </c>
      <c r="E6199" s="18" t="s">
        <v>18085</v>
      </c>
      <c r="F6199" s="18" t="s">
        <v>18085</v>
      </c>
      <c r="G6199" s="17" t="s">
        <v>1633</v>
      </c>
      <c r="H6199" s="21">
        <v>636800</v>
      </c>
      <c r="I6199" s="20">
        <v>636817.39130434766</v>
      </c>
      <c r="J6199" s="19">
        <v>662200</v>
      </c>
      <c r="K6199" s="1" t="s">
        <v>18217</v>
      </c>
      <c r="L6199" s="183"/>
      <c r="M6199" s="44" t="e">
        <f>VLOOKUP(#REF!,'[1]PL3 Danh muc đầy đủ'!$E$9:$X$9281,20,0)</f>
        <v>#REF!</v>
      </c>
      <c r="N6199" s="44" t="e">
        <f>M6199-#REF!</f>
        <v>#REF!</v>
      </c>
    </row>
    <row r="6200" spans="1:14" ht="36" x14ac:dyDescent="0.3">
      <c r="A6200" s="43">
        <v>6190</v>
      </c>
      <c r="B6200" s="17" t="s">
        <v>16007</v>
      </c>
      <c r="C6200" s="18" t="s">
        <v>18144</v>
      </c>
      <c r="D6200" s="17" t="s">
        <v>16008</v>
      </c>
      <c r="E6200" s="18" t="s">
        <v>18084</v>
      </c>
      <c r="F6200" s="18" t="s">
        <v>18084</v>
      </c>
      <c r="G6200" s="17" t="s">
        <v>1633</v>
      </c>
      <c r="H6200" s="21">
        <v>636800</v>
      </c>
      <c r="I6200" s="20">
        <v>636817.39130434766</v>
      </c>
      <c r="J6200" s="19">
        <v>662200</v>
      </c>
      <c r="K6200" s="1" t="s">
        <v>18217</v>
      </c>
      <c r="L6200" s="183"/>
      <c r="M6200" s="44" t="e">
        <f>VLOOKUP(#REF!,'[1]PL3 Danh muc đầy đủ'!$E$9:$X$9281,20,0)</f>
        <v>#REF!</v>
      </c>
      <c r="N6200" s="44" t="e">
        <f>M6200-#REF!</f>
        <v>#REF!</v>
      </c>
    </row>
    <row r="6201" spans="1:14" ht="36" x14ac:dyDescent="0.3">
      <c r="A6201" s="43">
        <v>6191</v>
      </c>
      <c r="B6201" s="17" t="s">
        <v>16009</v>
      </c>
      <c r="C6201" s="18" t="s">
        <v>18144</v>
      </c>
      <c r="D6201" s="17" t="s">
        <v>16010</v>
      </c>
      <c r="E6201" s="18" t="s">
        <v>15972</v>
      </c>
      <c r="F6201" s="18" t="s">
        <v>15972</v>
      </c>
      <c r="G6201" s="17" t="s">
        <v>1633</v>
      </c>
      <c r="H6201" s="21">
        <v>636800</v>
      </c>
      <c r="I6201" s="20">
        <v>636817.39130434766</v>
      </c>
      <c r="J6201" s="19">
        <v>662200</v>
      </c>
      <c r="K6201" s="1" t="s">
        <v>18217</v>
      </c>
      <c r="L6201" s="183"/>
      <c r="M6201" s="44" t="e">
        <f>VLOOKUP(#REF!,'[1]PL3 Danh muc đầy đủ'!$E$9:$X$9281,20,0)</f>
        <v>#REF!</v>
      </c>
      <c r="N6201" s="44" t="e">
        <f>M6201-#REF!</f>
        <v>#REF!</v>
      </c>
    </row>
    <row r="6202" spans="1:14" ht="31.2" x14ac:dyDescent="0.3">
      <c r="A6202" s="43">
        <v>6192</v>
      </c>
      <c r="B6202" s="17" t="s">
        <v>16011</v>
      </c>
      <c r="C6202" s="18" t="s">
        <v>18144</v>
      </c>
      <c r="D6202" s="17" t="s">
        <v>16012</v>
      </c>
      <c r="E6202" s="18" t="s">
        <v>16013</v>
      </c>
      <c r="F6202" s="18" t="s">
        <v>16013</v>
      </c>
      <c r="G6202" s="17" t="s">
        <v>1633</v>
      </c>
      <c r="H6202" s="21">
        <v>636800</v>
      </c>
      <c r="I6202" s="20">
        <v>636817.39130434766</v>
      </c>
      <c r="J6202" s="19">
        <v>662200</v>
      </c>
      <c r="K6202" s="1" t="s">
        <v>18217</v>
      </c>
      <c r="L6202" s="183"/>
      <c r="M6202" s="44" t="e">
        <f>VLOOKUP(#REF!,'[1]PL3 Danh muc đầy đủ'!$E$9:$X$9281,20,0)</f>
        <v>#REF!</v>
      </c>
      <c r="N6202" s="44" t="e">
        <f>M6202-#REF!</f>
        <v>#REF!</v>
      </c>
    </row>
    <row r="6203" spans="1:14" ht="36" x14ac:dyDescent="0.3">
      <c r="A6203" s="43">
        <v>6193</v>
      </c>
      <c r="B6203" s="17" t="s">
        <v>16014</v>
      </c>
      <c r="C6203" s="18" t="s">
        <v>18144</v>
      </c>
      <c r="D6203" s="17" t="s">
        <v>16015</v>
      </c>
      <c r="E6203" s="18" t="s">
        <v>17114</v>
      </c>
      <c r="F6203" s="18" t="s">
        <v>17114</v>
      </c>
      <c r="G6203" s="17" t="s">
        <v>1633</v>
      </c>
      <c r="H6203" s="21">
        <v>636800</v>
      </c>
      <c r="I6203" s="20">
        <v>636817.39130434766</v>
      </c>
      <c r="J6203" s="19">
        <v>662200</v>
      </c>
      <c r="K6203" s="1" t="s">
        <v>18217</v>
      </c>
      <c r="L6203" s="183"/>
      <c r="M6203" s="44" t="e">
        <f>VLOOKUP(#REF!,'[1]PL3 Danh muc đầy đủ'!$E$9:$X$9281,20,0)</f>
        <v>#REF!</v>
      </c>
      <c r="N6203" s="44" t="e">
        <f>M6203-#REF!</f>
        <v>#REF!</v>
      </c>
    </row>
    <row r="6204" spans="1:14" ht="36" x14ac:dyDescent="0.3">
      <c r="A6204" s="43">
        <v>6194</v>
      </c>
      <c r="B6204" s="17" t="s">
        <v>16016</v>
      </c>
      <c r="C6204" s="18" t="s">
        <v>18144</v>
      </c>
      <c r="D6204" s="17" t="s">
        <v>16017</v>
      </c>
      <c r="E6204" s="18" t="s">
        <v>17115</v>
      </c>
      <c r="F6204" s="18" t="s">
        <v>17115</v>
      </c>
      <c r="G6204" s="17" t="s">
        <v>1633</v>
      </c>
      <c r="H6204" s="21">
        <v>636800</v>
      </c>
      <c r="I6204" s="20">
        <v>636817.39130434766</v>
      </c>
      <c r="J6204" s="19">
        <v>662200</v>
      </c>
      <c r="K6204" s="1" t="s">
        <v>18217</v>
      </c>
      <c r="L6204" s="183"/>
      <c r="M6204" s="44" t="e">
        <f>VLOOKUP(#REF!,'[1]PL3 Danh muc đầy đủ'!$E$9:$X$9281,20,0)</f>
        <v>#REF!</v>
      </c>
      <c r="N6204" s="44" t="e">
        <f>M6204-#REF!</f>
        <v>#REF!</v>
      </c>
    </row>
    <row r="6205" spans="1:14" ht="36" x14ac:dyDescent="0.3">
      <c r="A6205" s="43">
        <v>6195</v>
      </c>
      <c r="B6205" s="17" t="s">
        <v>16018</v>
      </c>
      <c r="C6205" s="18" t="s">
        <v>18144</v>
      </c>
      <c r="D6205" s="17" t="s">
        <v>16019</v>
      </c>
      <c r="E6205" s="18" t="s">
        <v>17116</v>
      </c>
      <c r="F6205" s="18" t="s">
        <v>17116</v>
      </c>
      <c r="G6205" s="17" t="s">
        <v>1633</v>
      </c>
      <c r="H6205" s="21">
        <v>636800</v>
      </c>
      <c r="I6205" s="20">
        <v>636817.39130434766</v>
      </c>
      <c r="J6205" s="19">
        <v>662200</v>
      </c>
      <c r="K6205" s="1" t="s">
        <v>18217</v>
      </c>
      <c r="L6205" s="183"/>
      <c r="M6205" s="44" t="e">
        <f>VLOOKUP(#REF!,'[1]PL3 Danh muc đầy đủ'!$E$9:$X$9281,20,0)</f>
        <v>#REF!</v>
      </c>
      <c r="N6205" s="44" t="e">
        <f>M6205-#REF!</f>
        <v>#REF!</v>
      </c>
    </row>
    <row r="6206" spans="1:14" ht="36" x14ac:dyDescent="0.3">
      <c r="A6206" s="43">
        <v>6196</v>
      </c>
      <c r="B6206" s="17" t="s">
        <v>16020</v>
      </c>
      <c r="C6206" s="18" t="s">
        <v>18144</v>
      </c>
      <c r="D6206" s="17" t="s">
        <v>16021</v>
      </c>
      <c r="E6206" s="18" t="s">
        <v>16022</v>
      </c>
      <c r="F6206" s="18" t="s">
        <v>16022</v>
      </c>
      <c r="G6206" s="17" t="s">
        <v>1633</v>
      </c>
      <c r="H6206" s="21">
        <v>636800</v>
      </c>
      <c r="I6206" s="20">
        <v>636817.39130434766</v>
      </c>
      <c r="J6206" s="19">
        <v>662200</v>
      </c>
      <c r="K6206" s="1" t="s">
        <v>18217</v>
      </c>
      <c r="L6206" s="183"/>
      <c r="M6206" s="44" t="e">
        <f>VLOOKUP(#REF!,'[1]PL3 Danh muc đầy đủ'!$E$9:$X$9281,20,0)</f>
        <v>#REF!</v>
      </c>
      <c r="N6206" s="44" t="e">
        <f>M6206-#REF!</f>
        <v>#REF!</v>
      </c>
    </row>
    <row r="6207" spans="1:14" ht="54" x14ac:dyDescent="0.3">
      <c r="A6207" s="43">
        <v>6197</v>
      </c>
      <c r="B6207" s="17" t="s">
        <v>16023</v>
      </c>
      <c r="C6207" s="18" t="s">
        <v>18144</v>
      </c>
      <c r="D6207" s="17" t="s">
        <v>16024</v>
      </c>
      <c r="E6207" s="18" t="s">
        <v>17117</v>
      </c>
      <c r="F6207" s="18" t="s">
        <v>17117</v>
      </c>
      <c r="G6207" s="17" t="s">
        <v>1633</v>
      </c>
      <c r="H6207" s="21">
        <v>636800</v>
      </c>
      <c r="I6207" s="20">
        <v>636817.39130434766</v>
      </c>
      <c r="J6207" s="19">
        <v>662200</v>
      </c>
      <c r="K6207" s="1" t="s">
        <v>18217</v>
      </c>
      <c r="L6207" s="183"/>
      <c r="M6207" s="44" t="e">
        <f>VLOOKUP(#REF!,'[1]PL3 Danh muc đầy đủ'!$E$9:$X$9281,20,0)</f>
        <v>#REF!</v>
      </c>
      <c r="N6207" s="44" t="e">
        <f>M6207-#REF!</f>
        <v>#REF!</v>
      </c>
    </row>
    <row r="6208" spans="1:14" ht="54" x14ac:dyDescent="0.3">
      <c r="A6208" s="43">
        <v>6198</v>
      </c>
      <c r="B6208" s="17" t="s">
        <v>16025</v>
      </c>
      <c r="C6208" s="18" t="s">
        <v>18144</v>
      </c>
      <c r="D6208" s="17" t="s">
        <v>16026</v>
      </c>
      <c r="E6208" s="18" t="s">
        <v>17118</v>
      </c>
      <c r="F6208" s="18" t="s">
        <v>17118</v>
      </c>
      <c r="G6208" s="17" t="s">
        <v>1796</v>
      </c>
      <c r="H6208" s="21">
        <v>636800</v>
      </c>
      <c r="I6208" s="20">
        <v>636817.39130434766</v>
      </c>
      <c r="J6208" s="19">
        <v>662200</v>
      </c>
      <c r="K6208" s="1" t="s">
        <v>18217</v>
      </c>
      <c r="L6208" s="183"/>
      <c r="M6208" s="44" t="e">
        <f>VLOOKUP(#REF!,'[1]PL3 Danh muc đầy đủ'!$E$9:$X$9281,20,0)</f>
        <v>#REF!</v>
      </c>
      <c r="N6208" s="44" t="e">
        <f>M6208-#REF!</f>
        <v>#REF!</v>
      </c>
    </row>
    <row r="6209" spans="1:14" ht="36" x14ac:dyDescent="0.3">
      <c r="A6209" s="43">
        <v>6199</v>
      </c>
      <c r="B6209" s="17" t="s">
        <v>16027</v>
      </c>
      <c r="C6209" s="18" t="s">
        <v>18144</v>
      </c>
      <c r="D6209" s="17" t="s">
        <v>16028</v>
      </c>
      <c r="E6209" s="18" t="s">
        <v>17119</v>
      </c>
      <c r="F6209" s="18" t="s">
        <v>17119</v>
      </c>
      <c r="G6209" s="17" t="s">
        <v>1796</v>
      </c>
      <c r="H6209" s="21">
        <v>636800</v>
      </c>
      <c r="I6209" s="20">
        <v>636817.39130434766</v>
      </c>
      <c r="J6209" s="19">
        <v>662200</v>
      </c>
      <c r="K6209" s="1" t="s">
        <v>18217</v>
      </c>
      <c r="L6209" s="183"/>
      <c r="M6209" s="44" t="e">
        <f>VLOOKUP(#REF!,'[1]PL3 Danh muc đầy đủ'!$E$9:$X$9281,20,0)</f>
        <v>#REF!</v>
      </c>
      <c r="N6209" s="44" t="e">
        <f>M6209-#REF!</f>
        <v>#REF!</v>
      </c>
    </row>
    <row r="6210" spans="1:14" ht="36" x14ac:dyDescent="0.3">
      <c r="A6210" s="43">
        <v>6200</v>
      </c>
      <c r="B6210" s="17" t="s">
        <v>16029</v>
      </c>
      <c r="C6210" s="18" t="s">
        <v>18144</v>
      </c>
      <c r="D6210" s="17" t="s">
        <v>16030</v>
      </c>
      <c r="E6210" s="18" t="s">
        <v>17120</v>
      </c>
      <c r="F6210" s="18" t="s">
        <v>17120</v>
      </c>
      <c r="G6210" s="17" t="s">
        <v>1796</v>
      </c>
      <c r="H6210" s="21">
        <v>636800</v>
      </c>
      <c r="I6210" s="20">
        <v>636817.39130434766</v>
      </c>
      <c r="J6210" s="19">
        <v>662200</v>
      </c>
      <c r="K6210" s="1" t="s">
        <v>18217</v>
      </c>
      <c r="L6210" s="183"/>
      <c r="M6210" s="44" t="e">
        <f>VLOOKUP(#REF!,'[1]PL3 Danh muc đầy đủ'!$E$9:$X$9281,20,0)</f>
        <v>#REF!</v>
      </c>
      <c r="N6210" s="44" t="e">
        <f>M6210-#REF!</f>
        <v>#REF!</v>
      </c>
    </row>
    <row r="6211" spans="1:14" ht="36" x14ac:dyDescent="0.3">
      <c r="A6211" s="43">
        <v>6201</v>
      </c>
      <c r="B6211" s="17" t="s">
        <v>16031</v>
      </c>
      <c r="C6211" s="18" t="s">
        <v>18144</v>
      </c>
      <c r="D6211" s="17" t="s">
        <v>16032</v>
      </c>
      <c r="E6211" s="18" t="s">
        <v>17121</v>
      </c>
      <c r="F6211" s="18" t="s">
        <v>17121</v>
      </c>
      <c r="G6211" s="17" t="s">
        <v>1633</v>
      </c>
      <c r="H6211" s="21">
        <v>636800</v>
      </c>
      <c r="I6211" s="20">
        <v>636817.39130434766</v>
      </c>
      <c r="J6211" s="19">
        <v>662200</v>
      </c>
      <c r="K6211" s="1" t="s">
        <v>18217</v>
      </c>
      <c r="L6211" s="183"/>
      <c r="M6211" s="44" t="e">
        <f>VLOOKUP(#REF!,'[1]PL3 Danh muc đầy đủ'!$E$9:$X$9281,20,0)</f>
        <v>#REF!</v>
      </c>
      <c r="N6211" s="44" t="e">
        <f>M6211-#REF!</f>
        <v>#REF!</v>
      </c>
    </row>
    <row r="6212" spans="1:14" ht="36" x14ac:dyDescent="0.3">
      <c r="A6212" s="43">
        <v>6202</v>
      </c>
      <c r="B6212" s="17" t="s">
        <v>16033</v>
      </c>
      <c r="C6212" s="18" t="s">
        <v>18144</v>
      </c>
      <c r="D6212" s="17" t="s">
        <v>16034</v>
      </c>
      <c r="E6212" s="18" t="s">
        <v>17122</v>
      </c>
      <c r="F6212" s="18" t="s">
        <v>17122</v>
      </c>
      <c r="G6212" s="17" t="s">
        <v>1633</v>
      </c>
      <c r="H6212" s="21">
        <v>636800</v>
      </c>
      <c r="I6212" s="20">
        <v>636817.39130434766</v>
      </c>
      <c r="J6212" s="19">
        <v>662200</v>
      </c>
      <c r="K6212" s="1" t="s">
        <v>18217</v>
      </c>
      <c r="L6212" s="183"/>
      <c r="M6212" s="44" t="e">
        <f>VLOOKUP(#REF!,'[1]PL3 Danh muc đầy đủ'!$E$9:$X$9281,20,0)</f>
        <v>#REF!</v>
      </c>
      <c r="N6212" s="44" t="e">
        <f>M6212-#REF!</f>
        <v>#REF!</v>
      </c>
    </row>
    <row r="6213" spans="1:14" ht="36" x14ac:dyDescent="0.3">
      <c r="A6213" s="43">
        <v>6203</v>
      </c>
      <c r="B6213" s="17" t="s">
        <v>16035</v>
      </c>
      <c r="C6213" s="18" t="s">
        <v>18144</v>
      </c>
      <c r="D6213" s="17" t="s">
        <v>16036</v>
      </c>
      <c r="E6213" s="18" t="s">
        <v>17123</v>
      </c>
      <c r="F6213" s="18" t="s">
        <v>17123</v>
      </c>
      <c r="G6213" s="17" t="s">
        <v>1633</v>
      </c>
      <c r="H6213" s="21">
        <v>636800</v>
      </c>
      <c r="I6213" s="20">
        <v>636817.39130434766</v>
      </c>
      <c r="J6213" s="19">
        <v>662200</v>
      </c>
      <c r="K6213" s="1" t="s">
        <v>18217</v>
      </c>
      <c r="L6213" s="183"/>
      <c r="M6213" s="44" t="e">
        <f>VLOOKUP(#REF!,'[1]PL3 Danh muc đầy đủ'!$E$9:$X$9281,20,0)</f>
        <v>#REF!</v>
      </c>
      <c r="N6213" s="44" t="e">
        <f>M6213-#REF!</f>
        <v>#REF!</v>
      </c>
    </row>
    <row r="6214" spans="1:14" ht="31.2" x14ac:dyDescent="0.3">
      <c r="A6214" s="43">
        <v>6204</v>
      </c>
      <c r="B6214" s="17" t="s">
        <v>16037</v>
      </c>
      <c r="C6214" s="18" t="s">
        <v>18144</v>
      </c>
      <c r="D6214" s="17" t="s">
        <v>16038</v>
      </c>
      <c r="E6214" s="18" t="s">
        <v>16039</v>
      </c>
      <c r="F6214" s="18" t="s">
        <v>16039</v>
      </c>
      <c r="G6214" s="17" t="s">
        <v>1633</v>
      </c>
      <c r="H6214" s="21">
        <v>636800</v>
      </c>
      <c r="I6214" s="20">
        <v>636817.39130434766</v>
      </c>
      <c r="J6214" s="19">
        <v>662200</v>
      </c>
      <c r="K6214" s="1" t="s">
        <v>18217</v>
      </c>
      <c r="L6214" s="183"/>
      <c r="M6214" s="44" t="e">
        <f>VLOOKUP(#REF!,'[1]PL3 Danh muc đầy đủ'!$E$9:$X$9281,20,0)</f>
        <v>#REF!</v>
      </c>
      <c r="N6214" s="44" t="e">
        <f>M6214-#REF!</f>
        <v>#REF!</v>
      </c>
    </row>
    <row r="6215" spans="1:14" ht="31.2" x14ac:dyDescent="0.3">
      <c r="A6215" s="43">
        <v>6205</v>
      </c>
      <c r="B6215" s="17" t="s">
        <v>16040</v>
      </c>
      <c r="C6215" s="18" t="s">
        <v>18144</v>
      </c>
      <c r="D6215" s="17" t="s">
        <v>16041</v>
      </c>
      <c r="E6215" s="18" t="s">
        <v>16042</v>
      </c>
      <c r="F6215" s="18" t="s">
        <v>16042</v>
      </c>
      <c r="G6215" s="17" t="s">
        <v>1633</v>
      </c>
      <c r="H6215" s="21">
        <v>636800</v>
      </c>
      <c r="I6215" s="20">
        <v>636817.39130434766</v>
      </c>
      <c r="J6215" s="19">
        <v>662200</v>
      </c>
      <c r="K6215" s="1" t="s">
        <v>18217</v>
      </c>
      <c r="L6215" s="183"/>
      <c r="M6215" s="44" t="e">
        <f>VLOOKUP(#REF!,'[1]PL3 Danh muc đầy đủ'!$E$9:$X$9281,20,0)</f>
        <v>#REF!</v>
      </c>
      <c r="N6215" s="44" t="e">
        <f>M6215-#REF!</f>
        <v>#REF!</v>
      </c>
    </row>
    <row r="6216" spans="1:14" ht="36" x14ac:dyDescent="0.3">
      <c r="A6216" s="43">
        <v>6206</v>
      </c>
      <c r="B6216" s="17" t="s">
        <v>16043</v>
      </c>
      <c r="C6216" s="18" t="s">
        <v>18144</v>
      </c>
      <c r="D6216" s="17" t="s">
        <v>16044</v>
      </c>
      <c r="E6216" s="18" t="s">
        <v>17124</v>
      </c>
      <c r="F6216" s="18" t="s">
        <v>17124</v>
      </c>
      <c r="G6216" s="17" t="s">
        <v>1633</v>
      </c>
      <c r="H6216" s="21">
        <v>636800</v>
      </c>
      <c r="I6216" s="20">
        <v>636817.39130434766</v>
      </c>
      <c r="J6216" s="19">
        <v>662200</v>
      </c>
      <c r="K6216" s="1" t="s">
        <v>18217</v>
      </c>
      <c r="L6216" s="183"/>
      <c r="M6216" s="44" t="e">
        <f>VLOOKUP(#REF!,'[1]PL3 Danh muc đầy đủ'!$E$9:$X$9281,20,0)</f>
        <v>#REF!</v>
      </c>
      <c r="N6216" s="44" t="e">
        <f>M6216-#REF!</f>
        <v>#REF!</v>
      </c>
    </row>
    <row r="6217" spans="1:14" ht="31.2" x14ac:dyDescent="0.3">
      <c r="A6217" s="43">
        <v>6207</v>
      </c>
      <c r="B6217" s="17" t="s">
        <v>16045</v>
      </c>
      <c r="C6217" s="18" t="s">
        <v>18144</v>
      </c>
      <c r="D6217" s="17" t="s">
        <v>16046</v>
      </c>
      <c r="E6217" s="18" t="s">
        <v>16047</v>
      </c>
      <c r="F6217" s="18" t="s">
        <v>16047</v>
      </c>
      <c r="G6217" s="17" t="s">
        <v>1633</v>
      </c>
      <c r="H6217" s="21">
        <v>636800</v>
      </c>
      <c r="I6217" s="20">
        <v>636817.39130434766</v>
      </c>
      <c r="J6217" s="19">
        <v>662200</v>
      </c>
      <c r="K6217" s="1" t="s">
        <v>18217</v>
      </c>
      <c r="L6217" s="183"/>
      <c r="M6217" s="44" t="e">
        <f>VLOOKUP(#REF!,'[1]PL3 Danh muc đầy đủ'!$E$9:$X$9281,20,0)</f>
        <v>#REF!</v>
      </c>
      <c r="N6217" s="44" t="e">
        <f>M6217-#REF!</f>
        <v>#REF!</v>
      </c>
    </row>
    <row r="6218" spans="1:14" ht="31.2" x14ac:dyDescent="0.3">
      <c r="A6218" s="43">
        <v>6208</v>
      </c>
      <c r="B6218" s="17" t="s">
        <v>16048</v>
      </c>
      <c r="C6218" s="18" t="s">
        <v>18144</v>
      </c>
      <c r="D6218" s="17" t="s">
        <v>16049</v>
      </c>
      <c r="E6218" s="18" t="s">
        <v>16050</v>
      </c>
      <c r="F6218" s="18" t="s">
        <v>16050</v>
      </c>
      <c r="G6218" s="17" t="s">
        <v>1633</v>
      </c>
      <c r="H6218" s="21">
        <v>636800</v>
      </c>
      <c r="I6218" s="20">
        <v>636817.39130434766</v>
      </c>
      <c r="J6218" s="19">
        <v>662200</v>
      </c>
      <c r="K6218" s="1" t="s">
        <v>18217</v>
      </c>
      <c r="L6218" s="183"/>
      <c r="M6218" s="44" t="e">
        <f>VLOOKUP(#REF!,'[1]PL3 Danh muc đầy đủ'!$E$9:$X$9281,20,0)</f>
        <v>#REF!</v>
      </c>
      <c r="N6218" s="44" t="e">
        <f>M6218-#REF!</f>
        <v>#REF!</v>
      </c>
    </row>
    <row r="6219" spans="1:14" ht="36" x14ac:dyDescent="0.3">
      <c r="A6219" s="43">
        <v>6209</v>
      </c>
      <c r="B6219" s="17" t="s">
        <v>16051</v>
      </c>
      <c r="C6219" s="18" t="s">
        <v>18144</v>
      </c>
      <c r="D6219" s="17" t="s">
        <v>16052</v>
      </c>
      <c r="E6219" s="18" t="s">
        <v>17125</v>
      </c>
      <c r="F6219" s="18" t="s">
        <v>17125</v>
      </c>
      <c r="G6219" s="17" t="s">
        <v>1633</v>
      </c>
      <c r="H6219" s="21">
        <v>636800</v>
      </c>
      <c r="I6219" s="20">
        <v>636817.39130434766</v>
      </c>
      <c r="J6219" s="19">
        <v>662200</v>
      </c>
      <c r="K6219" s="1" t="s">
        <v>18217</v>
      </c>
      <c r="L6219" s="183"/>
      <c r="M6219" s="44" t="e">
        <f>VLOOKUP(#REF!,'[1]PL3 Danh muc đầy đủ'!$E$9:$X$9281,20,0)</f>
        <v>#REF!</v>
      </c>
      <c r="N6219" s="44" t="e">
        <f>M6219-#REF!</f>
        <v>#REF!</v>
      </c>
    </row>
    <row r="6220" spans="1:14" ht="31.2" x14ac:dyDescent="0.3">
      <c r="A6220" s="43">
        <v>6210</v>
      </c>
      <c r="B6220" s="17" t="s">
        <v>16053</v>
      </c>
      <c r="C6220" s="18" t="s">
        <v>18144</v>
      </c>
      <c r="D6220" s="17" t="s">
        <v>16054</v>
      </c>
      <c r="E6220" s="18" t="s">
        <v>16055</v>
      </c>
      <c r="F6220" s="18" t="s">
        <v>16055</v>
      </c>
      <c r="G6220" s="17" t="s">
        <v>1633</v>
      </c>
      <c r="H6220" s="21">
        <v>636800</v>
      </c>
      <c r="I6220" s="20">
        <v>636817.39130434766</v>
      </c>
      <c r="J6220" s="19">
        <v>662200</v>
      </c>
      <c r="K6220" s="1" t="s">
        <v>18217</v>
      </c>
      <c r="L6220" s="183"/>
      <c r="M6220" s="44" t="e">
        <f>VLOOKUP(#REF!,'[1]PL3 Danh muc đầy đủ'!$E$9:$X$9281,20,0)</f>
        <v>#REF!</v>
      </c>
      <c r="N6220" s="44" t="e">
        <f>M6220-#REF!</f>
        <v>#REF!</v>
      </c>
    </row>
    <row r="6221" spans="1:14" ht="31.2" x14ac:dyDescent="0.3">
      <c r="A6221" s="43">
        <v>6211</v>
      </c>
      <c r="B6221" s="17" t="s">
        <v>16056</v>
      </c>
      <c r="C6221" s="18" t="s">
        <v>18144</v>
      </c>
      <c r="D6221" s="17" t="s">
        <v>16057</v>
      </c>
      <c r="E6221" s="18" t="s">
        <v>16058</v>
      </c>
      <c r="F6221" s="18" t="s">
        <v>16058</v>
      </c>
      <c r="G6221" s="17" t="s">
        <v>1633</v>
      </c>
      <c r="H6221" s="21">
        <v>636800</v>
      </c>
      <c r="I6221" s="20">
        <v>636817.39130434766</v>
      </c>
      <c r="J6221" s="19">
        <v>662200</v>
      </c>
      <c r="K6221" s="1" t="s">
        <v>18217</v>
      </c>
      <c r="L6221" s="183"/>
      <c r="M6221" s="44" t="e">
        <f>VLOOKUP(#REF!,'[1]PL3 Danh muc đầy đủ'!$E$9:$X$9281,20,0)</f>
        <v>#REF!</v>
      </c>
      <c r="N6221" s="44" t="e">
        <f>M6221-#REF!</f>
        <v>#REF!</v>
      </c>
    </row>
    <row r="6222" spans="1:14" ht="36" x14ac:dyDescent="0.3">
      <c r="A6222" s="43">
        <v>6212</v>
      </c>
      <c r="B6222" s="17" t="s">
        <v>16059</v>
      </c>
      <c r="C6222" s="18" t="s">
        <v>18144</v>
      </c>
      <c r="D6222" s="17" t="s">
        <v>16060</v>
      </c>
      <c r="E6222" s="18" t="s">
        <v>18081</v>
      </c>
      <c r="F6222" s="18" t="s">
        <v>18081</v>
      </c>
      <c r="G6222" s="17" t="s">
        <v>1633</v>
      </c>
      <c r="H6222" s="21">
        <v>636800</v>
      </c>
      <c r="I6222" s="20">
        <v>636817.39130434766</v>
      </c>
      <c r="J6222" s="19">
        <v>662200</v>
      </c>
      <c r="K6222" s="1" t="s">
        <v>18217</v>
      </c>
      <c r="L6222" s="183"/>
      <c r="M6222" s="44" t="e">
        <f>VLOOKUP(#REF!,'[1]PL3 Danh muc đầy đủ'!$E$9:$X$9281,20,0)</f>
        <v>#REF!</v>
      </c>
      <c r="N6222" s="44" t="e">
        <f>M6222-#REF!</f>
        <v>#REF!</v>
      </c>
    </row>
    <row r="6223" spans="1:14" ht="36" x14ac:dyDescent="0.3">
      <c r="A6223" s="43">
        <v>6213</v>
      </c>
      <c r="B6223" s="17" t="s">
        <v>16061</v>
      </c>
      <c r="C6223" s="18" t="s">
        <v>18144</v>
      </c>
      <c r="D6223" s="17" t="s">
        <v>16062</v>
      </c>
      <c r="E6223" s="18" t="s">
        <v>18080</v>
      </c>
      <c r="F6223" s="18" t="s">
        <v>18080</v>
      </c>
      <c r="G6223" s="17" t="s">
        <v>1633</v>
      </c>
      <c r="H6223" s="21">
        <v>636800</v>
      </c>
      <c r="I6223" s="20">
        <v>636817.39130434766</v>
      </c>
      <c r="J6223" s="19">
        <v>662200</v>
      </c>
      <c r="K6223" s="1" t="s">
        <v>18217</v>
      </c>
      <c r="L6223" s="183"/>
      <c r="M6223" s="44" t="e">
        <f>VLOOKUP(#REF!,'[1]PL3 Danh muc đầy đủ'!$E$9:$X$9281,20,0)</f>
        <v>#REF!</v>
      </c>
      <c r="N6223" s="44" t="e">
        <f>M6223-#REF!</f>
        <v>#REF!</v>
      </c>
    </row>
    <row r="6224" spans="1:14" ht="36" x14ac:dyDescent="0.3">
      <c r="A6224" s="43">
        <v>6214</v>
      </c>
      <c r="B6224" s="17" t="s">
        <v>16063</v>
      </c>
      <c r="C6224" s="18" t="s">
        <v>18144</v>
      </c>
      <c r="D6224" s="17" t="s">
        <v>16064</v>
      </c>
      <c r="E6224" s="18" t="s">
        <v>17126</v>
      </c>
      <c r="F6224" s="18" t="s">
        <v>17126</v>
      </c>
      <c r="G6224" s="17" t="s">
        <v>1633</v>
      </c>
      <c r="H6224" s="21">
        <v>636800</v>
      </c>
      <c r="I6224" s="20">
        <v>636817.39130434766</v>
      </c>
      <c r="J6224" s="19">
        <v>662200</v>
      </c>
      <c r="K6224" s="1" t="s">
        <v>18217</v>
      </c>
      <c r="L6224" s="183"/>
      <c r="M6224" s="44" t="e">
        <f>VLOOKUP(#REF!,'[1]PL3 Danh muc đầy đủ'!$E$9:$X$9281,20,0)</f>
        <v>#REF!</v>
      </c>
      <c r="N6224" s="44" t="e">
        <f>M6224-#REF!</f>
        <v>#REF!</v>
      </c>
    </row>
    <row r="6225" spans="1:14" ht="36" x14ac:dyDescent="0.3">
      <c r="A6225" s="43">
        <v>6215</v>
      </c>
      <c r="B6225" s="17" t="s">
        <v>16065</v>
      </c>
      <c r="C6225" s="18" t="s">
        <v>18167</v>
      </c>
      <c r="D6225" s="17" t="s">
        <v>16066</v>
      </c>
      <c r="E6225" s="18" t="s">
        <v>16067</v>
      </c>
      <c r="F6225" s="18" t="s">
        <v>16067</v>
      </c>
      <c r="G6225" s="17" t="s">
        <v>1633</v>
      </c>
      <c r="H6225" s="21">
        <v>699800</v>
      </c>
      <c r="I6225" s="20">
        <v>699817.39130434766</v>
      </c>
      <c r="J6225" s="19">
        <v>727800</v>
      </c>
      <c r="K6225" s="1" t="s">
        <v>18217</v>
      </c>
      <c r="L6225" s="183"/>
      <c r="M6225" s="44" t="e">
        <f>VLOOKUP(#REF!,'[1]PL3 Danh muc đầy đủ'!$E$9:$X$9281,20,0)</f>
        <v>#REF!</v>
      </c>
      <c r="N6225" s="44" t="e">
        <f>M6225-#REF!</f>
        <v>#REF!</v>
      </c>
    </row>
    <row r="6226" spans="1:14" ht="36" x14ac:dyDescent="0.3">
      <c r="A6226" s="43">
        <v>6216</v>
      </c>
      <c r="B6226" s="17" t="s">
        <v>16068</v>
      </c>
      <c r="C6226" s="18" t="s">
        <v>18144</v>
      </c>
      <c r="D6226" s="17" t="s">
        <v>16069</v>
      </c>
      <c r="E6226" s="18" t="s">
        <v>16067</v>
      </c>
      <c r="F6226" s="18" t="s">
        <v>16067</v>
      </c>
      <c r="G6226" s="17" t="s">
        <v>1633</v>
      </c>
      <c r="H6226" s="21">
        <v>699800</v>
      </c>
      <c r="I6226" s="20">
        <v>699817.39130434766</v>
      </c>
      <c r="J6226" s="19">
        <v>727800</v>
      </c>
      <c r="K6226" s="1" t="s">
        <v>18217</v>
      </c>
      <c r="L6226" s="183"/>
      <c r="M6226" s="44" t="e">
        <f>VLOOKUP(#REF!,'[1]PL3 Danh muc đầy đủ'!$E$9:$X$9281,20,0)</f>
        <v>#REF!</v>
      </c>
      <c r="N6226" s="44" t="e">
        <f>M6226-#REF!</f>
        <v>#REF!</v>
      </c>
    </row>
    <row r="6227" spans="1:14" ht="31.2" x14ac:dyDescent="0.3">
      <c r="A6227" s="43">
        <v>6217</v>
      </c>
      <c r="B6227" s="17" t="s">
        <v>16070</v>
      </c>
      <c r="C6227" s="18" t="s">
        <v>18167</v>
      </c>
      <c r="D6227" s="17" t="s">
        <v>16071</v>
      </c>
      <c r="E6227" s="18" t="s">
        <v>17127</v>
      </c>
      <c r="F6227" s="18" t="s">
        <v>17127</v>
      </c>
      <c r="G6227" s="17" t="s">
        <v>1633</v>
      </c>
      <c r="H6227" s="21">
        <v>309500</v>
      </c>
      <c r="I6227" s="20">
        <v>309530.4347826087</v>
      </c>
      <c r="J6227" s="19">
        <v>321900</v>
      </c>
      <c r="K6227" s="1" t="s">
        <v>18217</v>
      </c>
      <c r="L6227" s="183"/>
      <c r="M6227" s="44" t="e">
        <f>VLOOKUP(#REF!,'[1]PL3 Danh muc đầy đủ'!$E$9:$X$9281,20,0)</f>
        <v>#REF!</v>
      </c>
      <c r="N6227" s="44" t="e">
        <f>M6227-#REF!</f>
        <v>#REF!</v>
      </c>
    </row>
    <row r="6228" spans="1:14" ht="31.2" x14ac:dyDescent="0.3">
      <c r="A6228" s="43">
        <v>6218</v>
      </c>
      <c r="B6228" s="17" t="s">
        <v>16072</v>
      </c>
      <c r="C6228" s="18" t="s">
        <v>18144</v>
      </c>
      <c r="D6228" s="17" t="s">
        <v>16073</v>
      </c>
      <c r="E6228" s="18" t="s">
        <v>17127</v>
      </c>
      <c r="F6228" s="18" t="s">
        <v>17127</v>
      </c>
      <c r="G6228" s="17" t="s">
        <v>95</v>
      </c>
      <c r="H6228" s="21">
        <v>309500</v>
      </c>
      <c r="I6228" s="20">
        <v>309530.4347826087</v>
      </c>
      <c r="J6228" s="19">
        <v>321900</v>
      </c>
      <c r="K6228" s="1" t="s">
        <v>18217</v>
      </c>
      <c r="L6228" s="183"/>
      <c r="M6228" s="44" t="e">
        <f>VLOOKUP(#REF!,'[1]PL3 Danh muc đầy đủ'!$E$9:$X$9281,20,0)</f>
        <v>#REF!</v>
      </c>
      <c r="N6228" s="44" t="e">
        <f>M6228-#REF!</f>
        <v>#REF!</v>
      </c>
    </row>
    <row r="6229" spans="1:14" ht="54" x14ac:dyDescent="0.3">
      <c r="A6229" s="43">
        <v>6219</v>
      </c>
      <c r="B6229" s="17" t="s">
        <v>16074</v>
      </c>
      <c r="C6229" s="18" t="s">
        <v>18167</v>
      </c>
      <c r="D6229" s="17" t="s">
        <v>16075</v>
      </c>
      <c r="E6229" s="18" t="s">
        <v>17128</v>
      </c>
      <c r="F6229" s="18" t="s">
        <v>17128</v>
      </c>
      <c r="G6229" s="17" t="s">
        <v>1633</v>
      </c>
      <c r="H6229" s="21">
        <v>399800</v>
      </c>
      <c r="I6229" s="20">
        <v>399817.39130434761</v>
      </c>
      <c r="J6229" s="19">
        <v>415800</v>
      </c>
      <c r="K6229" s="1" t="s">
        <v>18217</v>
      </c>
      <c r="L6229" s="183"/>
      <c r="M6229" s="44" t="e">
        <f>VLOOKUP(#REF!,'[1]PL3 Danh muc đầy đủ'!$E$9:$X$9281,20,0)</f>
        <v>#REF!</v>
      </c>
      <c r="N6229" s="44" t="e">
        <f>M6229-#REF!</f>
        <v>#REF!</v>
      </c>
    </row>
    <row r="6230" spans="1:14" ht="54" x14ac:dyDescent="0.3">
      <c r="A6230" s="43">
        <v>6220</v>
      </c>
      <c r="B6230" s="17" t="s">
        <v>16076</v>
      </c>
      <c r="C6230" s="18" t="s">
        <v>18144</v>
      </c>
      <c r="D6230" s="17" t="s">
        <v>16077</v>
      </c>
      <c r="E6230" s="18" t="s">
        <v>17129</v>
      </c>
      <c r="F6230" s="18" t="s">
        <v>17129</v>
      </c>
      <c r="G6230" s="17" t="s">
        <v>1633</v>
      </c>
      <c r="H6230" s="21">
        <v>399800</v>
      </c>
      <c r="I6230" s="20">
        <v>399817.39130434761</v>
      </c>
      <c r="J6230" s="19">
        <v>415800</v>
      </c>
      <c r="K6230" s="1" t="s">
        <v>18217</v>
      </c>
      <c r="L6230" s="183"/>
      <c r="M6230" s="44" t="e">
        <f>VLOOKUP(#REF!,'[1]PL3 Danh muc đầy đủ'!$E$9:$X$9281,20,0)</f>
        <v>#REF!</v>
      </c>
      <c r="N6230" s="44" t="e">
        <f>M6230-#REF!</f>
        <v>#REF!</v>
      </c>
    </row>
    <row r="6231" spans="1:14" ht="54" x14ac:dyDescent="0.3">
      <c r="A6231" s="43">
        <v>6221</v>
      </c>
      <c r="B6231" s="17" t="s">
        <v>16078</v>
      </c>
      <c r="C6231" s="18" t="s">
        <v>18167</v>
      </c>
      <c r="D6231" s="17" t="s">
        <v>16079</v>
      </c>
      <c r="E6231" s="18" t="s">
        <v>16080</v>
      </c>
      <c r="F6231" s="18" t="s">
        <v>16080</v>
      </c>
      <c r="G6231" s="17" t="s">
        <v>1633</v>
      </c>
      <c r="H6231" s="21">
        <v>419800</v>
      </c>
      <c r="I6231" s="20">
        <v>419817.39130434761</v>
      </c>
      <c r="J6231" s="19">
        <v>436600</v>
      </c>
      <c r="K6231" s="1" t="s">
        <v>18217</v>
      </c>
      <c r="L6231" s="183"/>
      <c r="M6231" s="44" t="e">
        <f>VLOOKUP(#REF!,'[1]PL3 Danh muc đầy đủ'!$E$9:$X$9281,20,0)</f>
        <v>#REF!</v>
      </c>
      <c r="N6231" s="44" t="e">
        <f>M6231-#REF!</f>
        <v>#REF!</v>
      </c>
    </row>
    <row r="6232" spans="1:14" ht="54" x14ac:dyDescent="0.3">
      <c r="A6232" s="43">
        <v>6222</v>
      </c>
      <c r="B6232" s="17" t="s">
        <v>16081</v>
      </c>
      <c r="C6232" s="18" t="s">
        <v>18144</v>
      </c>
      <c r="D6232" s="17" t="s">
        <v>16082</v>
      </c>
      <c r="E6232" s="18" t="s">
        <v>16080</v>
      </c>
      <c r="F6232" s="18" t="s">
        <v>16080</v>
      </c>
      <c r="G6232" s="17" t="s">
        <v>1633</v>
      </c>
      <c r="H6232" s="21">
        <v>419800</v>
      </c>
      <c r="I6232" s="20">
        <v>419817.39130434761</v>
      </c>
      <c r="J6232" s="19">
        <v>436600</v>
      </c>
      <c r="K6232" s="1" t="s">
        <v>18217</v>
      </c>
      <c r="L6232" s="183"/>
      <c r="M6232" s="44" t="e">
        <f>VLOOKUP(#REF!,'[1]PL3 Danh muc đầy đủ'!$E$9:$X$9281,20,0)</f>
        <v>#REF!</v>
      </c>
      <c r="N6232" s="44" t="e">
        <f>M6232-#REF!</f>
        <v>#REF!</v>
      </c>
    </row>
    <row r="6233" spans="1:14" ht="72" x14ac:dyDescent="0.3">
      <c r="A6233" s="43">
        <v>6223</v>
      </c>
      <c r="B6233" s="17" t="s">
        <v>16083</v>
      </c>
      <c r="C6233" s="18" t="s">
        <v>18167</v>
      </c>
      <c r="D6233" s="17" t="s">
        <v>16084</v>
      </c>
      <c r="E6233" s="18" t="s">
        <v>17130</v>
      </c>
      <c r="F6233" s="18" t="s">
        <v>17130</v>
      </c>
      <c r="G6233" s="17" t="s">
        <v>1633</v>
      </c>
      <c r="H6233" s="21">
        <v>529800</v>
      </c>
      <c r="I6233" s="20">
        <v>529817.39130434766</v>
      </c>
      <c r="J6233" s="19">
        <v>551000</v>
      </c>
      <c r="K6233" s="1" t="s">
        <v>18217</v>
      </c>
      <c r="L6233" s="183"/>
      <c r="M6233" s="44" t="e">
        <f>VLOOKUP(#REF!,'[1]PL3 Danh muc đầy đủ'!$E$9:$X$9281,20,0)</f>
        <v>#REF!</v>
      </c>
      <c r="N6233" s="44" t="e">
        <f>M6233-#REF!</f>
        <v>#REF!</v>
      </c>
    </row>
    <row r="6234" spans="1:14" ht="72" x14ac:dyDescent="0.3">
      <c r="A6234" s="43">
        <v>6224</v>
      </c>
      <c r="B6234" s="17" t="s">
        <v>16085</v>
      </c>
      <c r="C6234" s="18" t="s">
        <v>18144</v>
      </c>
      <c r="D6234" s="17" t="s">
        <v>16086</v>
      </c>
      <c r="E6234" s="18" t="s">
        <v>17130</v>
      </c>
      <c r="F6234" s="18" t="s">
        <v>17130</v>
      </c>
      <c r="G6234" s="17" t="s">
        <v>1633</v>
      </c>
      <c r="H6234" s="21">
        <v>529800</v>
      </c>
      <c r="I6234" s="20">
        <v>529817.39130434766</v>
      </c>
      <c r="J6234" s="19">
        <v>551000</v>
      </c>
      <c r="K6234" s="1" t="s">
        <v>18217</v>
      </c>
      <c r="L6234" s="183"/>
      <c r="M6234" s="44" t="e">
        <f>VLOOKUP(#REF!,'[1]PL3 Danh muc đầy đủ'!$E$9:$X$9281,20,0)</f>
        <v>#REF!</v>
      </c>
      <c r="N6234" s="44" t="e">
        <f>M6234-#REF!</f>
        <v>#REF!</v>
      </c>
    </row>
    <row r="6235" spans="1:14" ht="36" x14ac:dyDescent="0.3">
      <c r="A6235" s="43">
        <v>6225</v>
      </c>
      <c r="B6235" s="17" t="s">
        <v>16087</v>
      </c>
      <c r="C6235" s="18" t="s">
        <v>18167</v>
      </c>
      <c r="D6235" s="17" t="s">
        <v>16088</v>
      </c>
      <c r="E6235" s="18" t="s">
        <v>17131</v>
      </c>
      <c r="F6235" s="18" t="s">
        <v>17131</v>
      </c>
      <c r="G6235" s="17" t="s">
        <v>1796</v>
      </c>
      <c r="H6235" s="21">
        <v>499800</v>
      </c>
      <c r="I6235" s="20">
        <v>499817.39130434761</v>
      </c>
      <c r="J6235" s="19">
        <v>519800</v>
      </c>
      <c r="K6235" s="1" t="s">
        <v>18217</v>
      </c>
      <c r="L6235" s="183"/>
      <c r="M6235" s="44" t="e">
        <f>VLOOKUP(#REF!,'[1]PL3 Danh muc đầy đủ'!$E$9:$X$9281,20,0)</f>
        <v>#REF!</v>
      </c>
      <c r="N6235" s="44" t="e">
        <f>M6235-#REF!</f>
        <v>#REF!</v>
      </c>
    </row>
    <row r="6236" spans="1:14" ht="31.2" x14ac:dyDescent="0.3">
      <c r="A6236" s="43">
        <v>6226</v>
      </c>
      <c r="B6236" s="17" t="s">
        <v>16089</v>
      </c>
      <c r="C6236" s="18" t="s">
        <v>18167</v>
      </c>
      <c r="D6236" s="17" t="s">
        <v>16090</v>
      </c>
      <c r="E6236" s="18" t="s">
        <v>16091</v>
      </c>
      <c r="F6236" s="18" t="s">
        <v>16091</v>
      </c>
      <c r="G6236" s="17" t="s">
        <v>1633</v>
      </c>
      <c r="H6236" s="21">
        <v>499800</v>
      </c>
      <c r="I6236" s="20">
        <v>499817.39130434761</v>
      </c>
      <c r="J6236" s="19">
        <v>519800</v>
      </c>
      <c r="K6236" s="1" t="s">
        <v>18217</v>
      </c>
      <c r="L6236" s="183"/>
      <c r="M6236" s="44" t="e">
        <f>VLOOKUP(#REF!,'[1]PL3 Danh muc đầy đủ'!$E$9:$X$9281,20,0)</f>
        <v>#REF!</v>
      </c>
      <c r="N6236" s="44" t="e">
        <f>M6236-#REF!</f>
        <v>#REF!</v>
      </c>
    </row>
    <row r="6237" spans="1:14" ht="36" x14ac:dyDescent="0.3">
      <c r="A6237" s="43">
        <v>6227</v>
      </c>
      <c r="B6237" s="17" t="s">
        <v>16092</v>
      </c>
      <c r="C6237" s="18" t="s">
        <v>18167</v>
      </c>
      <c r="D6237" s="17" t="s">
        <v>16093</v>
      </c>
      <c r="E6237" s="18" t="s">
        <v>16094</v>
      </c>
      <c r="F6237" s="18" t="s">
        <v>16094</v>
      </c>
      <c r="G6237" s="17" t="s">
        <v>1633</v>
      </c>
      <c r="H6237" s="21">
        <v>499800</v>
      </c>
      <c r="I6237" s="20">
        <v>499817.39130434761</v>
      </c>
      <c r="J6237" s="19">
        <v>519800</v>
      </c>
      <c r="K6237" s="1" t="s">
        <v>18217</v>
      </c>
      <c r="L6237" s="183"/>
      <c r="M6237" s="44" t="e">
        <f>VLOOKUP(#REF!,'[1]PL3 Danh muc đầy đủ'!$E$9:$X$9281,20,0)</f>
        <v>#REF!</v>
      </c>
      <c r="N6237" s="44" t="e">
        <f>M6237-#REF!</f>
        <v>#REF!</v>
      </c>
    </row>
    <row r="6238" spans="1:14" ht="36" x14ac:dyDescent="0.3">
      <c r="A6238" s="43">
        <v>6228</v>
      </c>
      <c r="B6238" s="17" t="s">
        <v>16095</v>
      </c>
      <c r="C6238" s="18" t="s">
        <v>18167</v>
      </c>
      <c r="D6238" s="17" t="s">
        <v>16096</v>
      </c>
      <c r="E6238" s="18" t="s">
        <v>17132</v>
      </c>
      <c r="F6238" s="18" t="s">
        <v>17132</v>
      </c>
      <c r="G6238" s="17" t="s">
        <v>1796</v>
      </c>
      <c r="H6238" s="21">
        <v>499800</v>
      </c>
      <c r="I6238" s="20">
        <v>499817.39130434761</v>
      </c>
      <c r="J6238" s="19">
        <v>519800</v>
      </c>
      <c r="K6238" s="1" t="s">
        <v>18217</v>
      </c>
      <c r="L6238" s="183"/>
      <c r="M6238" s="44" t="e">
        <f>VLOOKUP(#REF!,'[1]PL3 Danh muc đầy đủ'!$E$9:$X$9281,20,0)</f>
        <v>#REF!</v>
      </c>
      <c r="N6238" s="44" t="e">
        <f>M6238-#REF!</f>
        <v>#REF!</v>
      </c>
    </row>
    <row r="6239" spans="1:14" ht="36" x14ac:dyDescent="0.3">
      <c r="A6239" s="43">
        <v>6229</v>
      </c>
      <c r="B6239" s="17" t="s">
        <v>16097</v>
      </c>
      <c r="C6239" s="18" t="s">
        <v>18167</v>
      </c>
      <c r="D6239" s="17" t="s">
        <v>16098</v>
      </c>
      <c r="E6239" s="18" t="s">
        <v>17133</v>
      </c>
      <c r="F6239" s="18" t="s">
        <v>17133</v>
      </c>
      <c r="G6239" s="17" t="s">
        <v>1633</v>
      </c>
      <c r="H6239" s="21">
        <v>499800</v>
      </c>
      <c r="I6239" s="20">
        <v>499817.39130434761</v>
      </c>
      <c r="J6239" s="19">
        <v>519800</v>
      </c>
      <c r="K6239" s="1" t="s">
        <v>18217</v>
      </c>
      <c r="L6239" s="183"/>
      <c r="M6239" s="44" t="e">
        <f>VLOOKUP(#REF!,'[1]PL3 Danh muc đầy đủ'!$E$9:$X$9281,20,0)</f>
        <v>#REF!</v>
      </c>
      <c r="N6239" s="44" t="e">
        <f>M6239-#REF!</f>
        <v>#REF!</v>
      </c>
    </row>
    <row r="6240" spans="1:14" ht="36" x14ac:dyDescent="0.3">
      <c r="A6240" s="43">
        <v>6230</v>
      </c>
      <c r="B6240" s="17" t="s">
        <v>16099</v>
      </c>
      <c r="C6240" s="18" t="s">
        <v>18167</v>
      </c>
      <c r="D6240" s="17" t="s">
        <v>16100</v>
      </c>
      <c r="E6240" s="18" t="s">
        <v>17134</v>
      </c>
      <c r="F6240" s="18" t="s">
        <v>17134</v>
      </c>
      <c r="G6240" s="17" t="s">
        <v>1633</v>
      </c>
      <c r="H6240" s="21">
        <v>499800</v>
      </c>
      <c r="I6240" s="20">
        <v>499817.39130434761</v>
      </c>
      <c r="J6240" s="19">
        <v>519800</v>
      </c>
      <c r="K6240" s="1" t="s">
        <v>18217</v>
      </c>
      <c r="L6240" s="183"/>
      <c r="M6240" s="44" t="e">
        <f>VLOOKUP(#REF!,'[1]PL3 Danh muc đầy đủ'!$E$9:$X$9281,20,0)</f>
        <v>#REF!</v>
      </c>
      <c r="N6240" s="44" t="e">
        <f>M6240-#REF!</f>
        <v>#REF!</v>
      </c>
    </row>
    <row r="6241" spans="1:14" ht="36" x14ac:dyDescent="0.3">
      <c r="A6241" s="43">
        <v>6231</v>
      </c>
      <c r="B6241" s="17" t="s">
        <v>16101</v>
      </c>
      <c r="C6241" s="18" t="s">
        <v>18144</v>
      </c>
      <c r="D6241" s="17" t="s">
        <v>16102</v>
      </c>
      <c r="E6241" s="18" t="s">
        <v>17135</v>
      </c>
      <c r="F6241" s="18" t="s">
        <v>17135</v>
      </c>
      <c r="G6241" s="17" t="s">
        <v>1633</v>
      </c>
      <c r="H6241" s="21">
        <v>499800</v>
      </c>
      <c r="I6241" s="20">
        <v>499817.39130434761</v>
      </c>
      <c r="J6241" s="19">
        <v>519800</v>
      </c>
      <c r="K6241" s="1" t="s">
        <v>18217</v>
      </c>
      <c r="L6241" s="183"/>
      <c r="M6241" s="44" t="e">
        <f>VLOOKUP(#REF!,'[1]PL3 Danh muc đầy đủ'!$E$9:$X$9281,20,0)</f>
        <v>#REF!</v>
      </c>
      <c r="N6241" s="44" t="e">
        <f>M6241-#REF!</f>
        <v>#REF!</v>
      </c>
    </row>
    <row r="6242" spans="1:14" ht="31.2" x14ac:dyDescent="0.3">
      <c r="A6242" s="43">
        <v>6232</v>
      </c>
      <c r="B6242" s="17" t="s">
        <v>16103</v>
      </c>
      <c r="C6242" s="18" t="s">
        <v>18144</v>
      </c>
      <c r="D6242" s="17" t="s">
        <v>16104</v>
      </c>
      <c r="E6242" s="18" t="s">
        <v>16091</v>
      </c>
      <c r="F6242" s="18" t="s">
        <v>16091</v>
      </c>
      <c r="G6242" s="17" t="s">
        <v>1633</v>
      </c>
      <c r="H6242" s="21">
        <v>499800</v>
      </c>
      <c r="I6242" s="20">
        <v>499817.39130434761</v>
      </c>
      <c r="J6242" s="19">
        <v>519800</v>
      </c>
      <c r="K6242" s="1" t="s">
        <v>18217</v>
      </c>
      <c r="L6242" s="183"/>
      <c r="M6242" s="44" t="e">
        <f>VLOOKUP(#REF!,'[1]PL3 Danh muc đầy đủ'!$E$9:$X$9281,20,0)</f>
        <v>#REF!</v>
      </c>
      <c r="N6242" s="44" t="e">
        <f>M6242-#REF!</f>
        <v>#REF!</v>
      </c>
    </row>
    <row r="6243" spans="1:14" ht="36" x14ac:dyDescent="0.3">
      <c r="A6243" s="43">
        <v>6233</v>
      </c>
      <c r="B6243" s="17" t="s">
        <v>16105</v>
      </c>
      <c r="C6243" s="18" t="s">
        <v>18144</v>
      </c>
      <c r="D6243" s="17" t="s">
        <v>16106</v>
      </c>
      <c r="E6243" s="18" t="s">
        <v>16094</v>
      </c>
      <c r="F6243" s="18" t="s">
        <v>16094</v>
      </c>
      <c r="G6243" s="17" t="s">
        <v>1633</v>
      </c>
      <c r="H6243" s="21">
        <v>499800</v>
      </c>
      <c r="I6243" s="20">
        <v>499817.39130434761</v>
      </c>
      <c r="J6243" s="19">
        <v>519800</v>
      </c>
      <c r="K6243" s="1" t="s">
        <v>18217</v>
      </c>
      <c r="L6243" s="183"/>
      <c r="M6243" s="44" t="e">
        <f>VLOOKUP(#REF!,'[1]PL3 Danh muc đầy đủ'!$E$9:$X$9281,20,0)</f>
        <v>#REF!</v>
      </c>
      <c r="N6243" s="44" t="e">
        <f>M6243-#REF!</f>
        <v>#REF!</v>
      </c>
    </row>
    <row r="6244" spans="1:14" ht="36" x14ac:dyDescent="0.3">
      <c r="A6244" s="43">
        <v>6234</v>
      </c>
      <c r="B6244" s="17" t="s">
        <v>16107</v>
      </c>
      <c r="C6244" s="18" t="s">
        <v>18144</v>
      </c>
      <c r="D6244" s="17" t="s">
        <v>16108</v>
      </c>
      <c r="E6244" s="18" t="s">
        <v>17132</v>
      </c>
      <c r="F6244" s="18" t="s">
        <v>17132</v>
      </c>
      <c r="G6244" s="17" t="s">
        <v>1633</v>
      </c>
      <c r="H6244" s="21">
        <v>499800</v>
      </c>
      <c r="I6244" s="20">
        <v>499817.39130434761</v>
      </c>
      <c r="J6244" s="19">
        <v>519800</v>
      </c>
      <c r="K6244" s="1" t="s">
        <v>18217</v>
      </c>
      <c r="L6244" s="183"/>
      <c r="M6244" s="44" t="e">
        <f>VLOOKUP(#REF!,'[1]PL3 Danh muc đầy đủ'!$E$9:$X$9281,20,0)</f>
        <v>#REF!</v>
      </c>
      <c r="N6244" s="44" t="e">
        <f>M6244-#REF!</f>
        <v>#REF!</v>
      </c>
    </row>
    <row r="6245" spans="1:14" ht="36" x14ac:dyDescent="0.3">
      <c r="A6245" s="43">
        <v>6235</v>
      </c>
      <c r="B6245" s="17" t="s">
        <v>16109</v>
      </c>
      <c r="C6245" s="18" t="s">
        <v>18144</v>
      </c>
      <c r="D6245" s="17" t="s">
        <v>16110</v>
      </c>
      <c r="E6245" s="18" t="s">
        <v>17133</v>
      </c>
      <c r="F6245" s="18" t="s">
        <v>17133</v>
      </c>
      <c r="G6245" s="17" t="s">
        <v>1633</v>
      </c>
      <c r="H6245" s="21">
        <v>499800</v>
      </c>
      <c r="I6245" s="20">
        <v>499817.39130434761</v>
      </c>
      <c r="J6245" s="19">
        <v>519800</v>
      </c>
      <c r="K6245" s="1" t="s">
        <v>18217</v>
      </c>
      <c r="L6245" s="183"/>
      <c r="M6245" s="44" t="e">
        <f>VLOOKUP(#REF!,'[1]PL3 Danh muc đầy đủ'!$E$9:$X$9281,20,0)</f>
        <v>#REF!</v>
      </c>
      <c r="N6245" s="44" t="e">
        <f>M6245-#REF!</f>
        <v>#REF!</v>
      </c>
    </row>
    <row r="6246" spans="1:14" ht="36" x14ac:dyDescent="0.3">
      <c r="A6246" s="43">
        <v>6236</v>
      </c>
      <c r="B6246" s="17" t="s">
        <v>16111</v>
      </c>
      <c r="C6246" s="18" t="s">
        <v>18144</v>
      </c>
      <c r="D6246" s="17" t="s">
        <v>16112</v>
      </c>
      <c r="E6246" s="18" t="s">
        <v>17134</v>
      </c>
      <c r="F6246" s="18" t="s">
        <v>17134</v>
      </c>
      <c r="G6246" s="17" t="s">
        <v>1633</v>
      </c>
      <c r="H6246" s="21">
        <v>499800</v>
      </c>
      <c r="I6246" s="20">
        <v>499817.39130434761</v>
      </c>
      <c r="J6246" s="19">
        <v>519800</v>
      </c>
      <c r="K6246" s="1" t="s">
        <v>18217</v>
      </c>
      <c r="L6246" s="183"/>
      <c r="M6246" s="44" t="e">
        <f>VLOOKUP(#REF!,'[1]PL3 Danh muc đầy đủ'!$E$9:$X$9281,20,0)</f>
        <v>#REF!</v>
      </c>
      <c r="N6246" s="44" t="e">
        <f>M6246-#REF!</f>
        <v>#REF!</v>
      </c>
    </row>
    <row r="6247" spans="1:14" ht="36" x14ac:dyDescent="0.3">
      <c r="A6247" s="43">
        <v>6237</v>
      </c>
      <c r="B6247" s="17" t="s">
        <v>16113</v>
      </c>
      <c r="C6247" s="18" t="s">
        <v>18167</v>
      </c>
      <c r="D6247" s="17" t="s">
        <v>16114</v>
      </c>
      <c r="E6247" s="18" t="s">
        <v>16115</v>
      </c>
      <c r="F6247" s="18" t="s">
        <v>16115</v>
      </c>
      <c r="G6247" s="17" t="s">
        <v>1633</v>
      </c>
      <c r="H6247" s="21">
        <v>469800</v>
      </c>
      <c r="I6247" s="20">
        <v>469817.39130434761</v>
      </c>
      <c r="J6247" s="19">
        <v>488600</v>
      </c>
      <c r="K6247" s="1" t="s">
        <v>18217</v>
      </c>
      <c r="L6247" s="183"/>
      <c r="M6247" s="44" t="e">
        <f>VLOOKUP(#REF!,'[1]PL3 Danh muc đầy đủ'!$E$9:$X$9281,20,0)</f>
        <v>#REF!</v>
      </c>
      <c r="N6247" s="44" t="e">
        <f>M6247-#REF!</f>
        <v>#REF!</v>
      </c>
    </row>
    <row r="6248" spans="1:14" ht="36" x14ac:dyDescent="0.3">
      <c r="A6248" s="43">
        <v>6238</v>
      </c>
      <c r="B6248" s="17" t="s">
        <v>16116</v>
      </c>
      <c r="C6248" s="18" t="s">
        <v>18167</v>
      </c>
      <c r="D6248" s="17" t="s">
        <v>16117</v>
      </c>
      <c r="E6248" s="18" t="s">
        <v>16118</v>
      </c>
      <c r="F6248" s="18" t="s">
        <v>16118</v>
      </c>
      <c r="G6248" s="17" t="s">
        <v>1633</v>
      </c>
      <c r="H6248" s="21">
        <v>399800</v>
      </c>
      <c r="I6248" s="20">
        <v>399817.39130434761</v>
      </c>
      <c r="J6248" s="19">
        <v>415800</v>
      </c>
      <c r="K6248" s="1" t="s">
        <v>18217</v>
      </c>
      <c r="L6248" s="183"/>
      <c r="M6248" s="44" t="e">
        <f>VLOOKUP(#REF!,'[1]PL3 Danh muc đầy đủ'!$E$9:$X$9281,20,0)</f>
        <v>#REF!</v>
      </c>
      <c r="N6248" s="44" t="e">
        <f>M6248-#REF!</f>
        <v>#REF!</v>
      </c>
    </row>
    <row r="6249" spans="1:14" ht="36" x14ac:dyDescent="0.3">
      <c r="A6249" s="43">
        <v>6239</v>
      </c>
      <c r="B6249" s="17" t="s">
        <v>16119</v>
      </c>
      <c r="C6249" s="18" t="s">
        <v>18144</v>
      </c>
      <c r="D6249" s="17" t="s">
        <v>16120</v>
      </c>
      <c r="E6249" s="18" t="s">
        <v>16118</v>
      </c>
      <c r="F6249" s="18" t="s">
        <v>16118</v>
      </c>
      <c r="G6249" s="17" t="s">
        <v>1633</v>
      </c>
      <c r="H6249" s="21">
        <v>399800</v>
      </c>
      <c r="I6249" s="20">
        <v>399817.39130434761</v>
      </c>
      <c r="J6249" s="19">
        <v>415800</v>
      </c>
      <c r="K6249" s="1" t="s">
        <v>18217</v>
      </c>
      <c r="L6249" s="183"/>
      <c r="M6249" s="44" t="e">
        <f>VLOOKUP(#REF!,'[1]PL3 Danh muc đầy đủ'!$E$9:$X$9281,20,0)</f>
        <v>#REF!</v>
      </c>
      <c r="N6249" s="44" t="e">
        <f>M6249-#REF!</f>
        <v>#REF!</v>
      </c>
    </row>
    <row r="6250" spans="1:14" ht="36" x14ac:dyDescent="0.3">
      <c r="A6250" s="43">
        <v>6240</v>
      </c>
      <c r="B6250" s="17" t="s">
        <v>16121</v>
      </c>
      <c r="C6250" s="18" t="s">
        <v>18167</v>
      </c>
      <c r="D6250" s="17" t="s">
        <v>16122</v>
      </c>
      <c r="E6250" s="18" t="s">
        <v>16123</v>
      </c>
      <c r="F6250" s="18" t="s">
        <v>16123</v>
      </c>
      <c r="G6250" s="17" t="s">
        <v>1633</v>
      </c>
      <c r="H6250" s="21">
        <v>469800</v>
      </c>
      <c r="I6250" s="20">
        <v>469817.39130434761</v>
      </c>
      <c r="J6250" s="19">
        <v>488600</v>
      </c>
      <c r="K6250" s="1" t="s">
        <v>18217</v>
      </c>
      <c r="L6250" s="183"/>
      <c r="M6250" s="44" t="e">
        <f>VLOOKUP(#REF!,'[1]PL3 Danh muc đầy đủ'!$E$9:$X$9281,20,0)</f>
        <v>#REF!</v>
      </c>
      <c r="N6250" s="44" t="e">
        <f>M6250-#REF!</f>
        <v>#REF!</v>
      </c>
    </row>
    <row r="6251" spans="1:14" ht="36" x14ac:dyDescent="0.3">
      <c r="A6251" s="43">
        <v>6241</v>
      </c>
      <c r="B6251" s="17" t="s">
        <v>16124</v>
      </c>
      <c r="C6251" s="18" t="s">
        <v>18144</v>
      </c>
      <c r="D6251" s="17" t="s">
        <v>16125</v>
      </c>
      <c r="E6251" s="18" t="s">
        <v>16126</v>
      </c>
      <c r="F6251" s="18" t="s">
        <v>16126</v>
      </c>
      <c r="G6251" s="17" t="s">
        <v>1633</v>
      </c>
      <c r="H6251" s="21">
        <v>469800</v>
      </c>
      <c r="I6251" s="20">
        <v>469817.39130434761</v>
      </c>
      <c r="J6251" s="19">
        <v>488600</v>
      </c>
      <c r="K6251" s="1" t="s">
        <v>18217</v>
      </c>
      <c r="L6251" s="183"/>
      <c r="M6251" s="44" t="e">
        <f>VLOOKUP(#REF!,'[1]PL3 Danh muc đầy đủ'!$E$9:$X$9281,20,0)</f>
        <v>#REF!</v>
      </c>
      <c r="N6251" s="44" t="e">
        <f>M6251-#REF!</f>
        <v>#REF!</v>
      </c>
    </row>
    <row r="6252" spans="1:14" ht="54" x14ac:dyDescent="0.3">
      <c r="A6252" s="43">
        <v>6242</v>
      </c>
      <c r="B6252" s="17" t="s">
        <v>16127</v>
      </c>
      <c r="C6252" s="18" t="s">
        <v>18167</v>
      </c>
      <c r="D6252" s="17" t="s">
        <v>16128</v>
      </c>
      <c r="E6252" s="18" t="s">
        <v>17136</v>
      </c>
      <c r="F6252" s="18" t="s">
        <v>17136</v>
      </c>
      <c r="G6252" s="17" t="s">
        <v>1633</v>
      </c>
      <c r="H6252" s="21">
        <v>469800</v>
      </c>
      <c r="I6252" s="20">
        <v>469817.39130434761</v>
      </c>
      <c r="J6252" s="19">
        <v>488600</v>
      </c>
      <c r="K6252" s="1" t="s">
        <v>18217</v>
      </c>
      <c r="L6252" s="183"/>
      <c r="M6252" s="44" t="e">
        <f>VLOOKUP(#REF!,'[1]PL3 Danh muc đầy đủ'!$E$9:$X$9281,20,0)</f>
        <v>#REF!</v>
      </c>
      <c r="N6252" s="44" t="e">
        <f>M6252-#REF!</f>
        <v>#REF!</v>
      </c>
    </row>
    <row r="6253" spans="1:14" ht="54" x14ac:dyDescent="0.3">
      <c r="A6253" s="43">
        <v>6243</v>
      </c>
      <c r="B6253" s="17" t="s">
        <v>16129</v>
      </c>
      <c r="C6253" s="18" t="s">
        <v>18144</v>
      </c>
      <c r="D6253" s="17" t="s">
        <v>16130</v>
      </c>
      <c r="E6253" s="18" t="s">
        <v>17136</v>
      </c>
      <c r="F6253" s="18" t="s">
        <v>17136</v>
      </c>
      <c r="G6253" s="17" t="s">
        <v>1633</v>
      </c>
      <c r="H6253" s="21">
        <v>469800</v>
      </c>
      <c r="I6253" s="20">
        <v>469817.39130434761</v>
      </c>
      <c r="J6253" s="19">
        <v>488600</v>
      </c>
      <c r="K6253" s="1" t="s">
        <v>18217</v>
      </c>
      <c r="L6253" s="183"/>
      <c r="M6253" s="44" t="e">
        <f>VLOOKUP(#REF!,'[1]PL3 Danh muc đầy đủ'!$E$9:$X$9281,20,0)</f>
        <v>#REF!</v>
      </c>
      <c r="N6253" s="44" t="e">
        <f>M6253-#REF!</f>
        <v>#REF!</v>
      </c>
    </row>
    <row r="6254" spans="1:14" ht="36" x14ac:dyDescent="0.3">
      <c r="A6254" s="43">
        <v>6244</v>
      </c>
      <c r="B6254" s="17" t="s">
        <v>16131</v>
      </c>
      <c r="C6254" s="18" t="s">
        <v>18167</v>
      </c>
      <c r="D6254" s="17" t="s">
        <v>16132</v>
      </c>
      <c r="E6254" s="18" t="s">
        <v>17137</v>
      </c>
      <c r="F6254" s="18" t="s">
        <v>17137</v>
      </c>
      <c r="G6254" s="17" t="s">
        <v>1633</v>
      </c>
      <c r="H6254" s="21">
        <v>449800</v>
      </c>
      <c r="I6254" s="20">
        <v>449817.39130434761</v>
      </c>
      <c r="J6254" s="19">
        <v>467800</v>
      </c>
      <c r="K6254" s="1" t="s">
        <v>18217</v>
      </c>
      <c r="L6254" s="183"/>
      <c r="M6254" s="44" t="e">
        <f>VLOOKUP(#REF!,'[1]PL3 Danh muc đầy đủ'!$E$9:$X$9281,20,0)</f>
        <v>#REF!</v>
      </c>
      <c r="N6254" s="44" t="e">
        <f>M6254-#REF!</f>
        <v>#REF!</v>
      </c>
    </row>
    <row r="6255" spans="1:14" ht="36" x14ac:dyDescent="0.3">
      <c r="A6255" s="43">
        <v>6245</v>
      </c>
      <c r="B6255" s="17" t="s">
        <v>16133</v>
      </c>
      <c r="C6255" s="18" t="s">
        <v>18167</v>
      </c>
      <c r="D6255" s="17" t="s">
        <v>16134</v>
      </c>
      <c r="E6255" s="18" t="s">
        <v>17138</v>
      </c>
      <c r="F6255" s="18" t="s">
        <v>17138</v>
      </c>
      <c r="G6255" s="17" t="s">
        <v>1633</v>
      </c>
      <c r="H6255" s="21">
        <v>449800</v>
      </c>
      <c r="I6255" s="20">
        <v>449817.39130434761</v>
      </c>
      <c r="J6255" s="19">
        <v>467800</v>
      </c>
      <c r="K6255" s="1" t="s">
        <v>18217</v>
      </c>
      <c r="L6255" s="183"/>
      <c r="M6255" s="44" t="e">
        <f>VLOOKUP(#REF!,'[1]PL3 Danh muc đầy đủ'!$E$9:$X$9281,20,0)</f>
        <v>#REF!</v>
      </c>
      <c r="N6255" s="44" t="e">
        <f>M6255-#REF!</f>
        <v>#REF!</v>
      </c>
    </row>
    <row r="6256" spans="1:14" ht="36" x14ac:dyDescent="0.3">
      <c r="A6256" s="43">
        <v>6246</v>
      </c>
      <c r="B6256" s="17" t="s">
        <v>16135</v>
      </c>
      <c r="C6256" s="18" t="s">
        <v>18167</v>
      </c>
      <c r="D6256" s="17" t="s">
        <v>16136</v>
      </c>
      <c r="E6256" s="18" t="s">
        <v>17139</v>
      </c>
      <c r="F6256" s="18" t="s">
        <v>17139</v>
      </c>
      <c r="G6256" s="17"/>
      <c r="H6256" s="21">
        <v>449800</v>
      </c>
      <c r="I6256" s="20">
        <v>449817.39130434761</v>
      </c>
      <c r="J6256" s="19">
        <v>467800</v>
      </c>
      <c r="K6256" s="1" t="s">
        <v>18217</v>
      </c>
      <c r="L6256" s="183"/>
      <c r="M6256" s="44" t="e">
        <f>VLOOKUP(#REF!,'[1]PL3 Danh muc đầy đủ'!$E$9:$X$9281,20,0)</f>
        <v>#REF!</v>
      </c>
      <c r="N6256" s="44" t="e">
        <f>M6256-#REF!</f>
        <v>#REF!</v>
      </c>
    </row>
    <row r="6257" spans="1:14" ht="36" x14ac:dyDescent="0.3">
      <c r="A6257" s="43">
        <v>6247</v>
      </c>
      <c r="B6257" s="17" t="s">
        <v>16137</v>
      </c>
      <c r="C6257" s="18" t="s">
        <v>18167</v>
      </c>
      <c r="D6257" s="17" t="s">
        <v>16138</v>
      </c>
      <c r="E6257" s="18" t="s">
        <v>17140</v>
      </c>
      <c r="F6257" s="18" t="s">
        <v>17140</v>
      </c>
      <c r="G6257" s="17" t="s">
        <v>1633</v>
      </c>
      <c r="H6257" s="21">
        <v>449800</v>
      </c>
      <c r="I6257" s="20">
        <v>449817.39130434761</v>
      </c>
      <c r="J6257" s="19">
        <v>467800</v>
      </c>
      <c r="K6257" s="1" t="s">
        <v>18217</v>
      </c>
      <c r="L6257" s="183"/>
      <c r="M6257" s="44" t="e">
        <f>VLOOKUP(#REF!,'[1]PL3 Danh muc đầy đủ'!$E$9:$X$9281,20,0)</f>
        <v>#REF!</v>
      </c>
      <c r="N6257" s="44" t="e">
        <f>M6257-#REF!</f>
        <v>#REF!</v>
      </c>
    </row>
    <row r="6258" spans="1:14" ht="36" x14ac:dyDescent="0.3">
      <c r="A6258" s="43">
        <v>6248</v>
      </c>
      <c r="B6258" s="17" t="s">
        <v>16139</v>
      </c>
      <c r="C6258" s="18" t="s">
        <v>18144</v>
      </c>
      <c r="D6258" s="17" t="s">
        <v>16140</v>
      </c>
      <c r="E6258" s="18" t="s">
        <v>18091</v>
      </c>
      <c r="F6258" s="18" t="s">
        <v>18091</v>
      </c>
      <c r="G6258" s="17" t="s">
        <v>1633</v>
      </c>
      <c r="H6258" s="21">
        <v>449800</v>
      </c>
      <c r="I6258" s="20">
        <v>449817.39130434761</v>
      </c>
      <c r="J6258" s="19">
        <v>467800</v>
      </c>
      <c r="K6258" s="1" t="s">
        <v>18217</v>
      </c>
      <c r="L6258" s="183"/>
      <c r="M6258" s="44" t="e">
        <f>VLOOKUP(#REF!,'[1]PL3 Danh muc đầy đủ'!$E$9:$X$9281,20,0)</f>
        <v>#REF!</v>
      </c>
      <c r="N6258" s="44" t="e">
        <f>M6258-#REF!</f>
        <v>#REF!</v>
      </c>
    </row>
    <row r="6259" spans="1:14" ht="36" x14ac:dyDescent="0.3">
      <c r="A6259" s="43">
        <v>6249</v>
      </c>
      <c r="B6259" s="17" t="s">
        <v>16141</v>
      </c>
      <c r="C6259" s="18" t="s">
        <v>18144</v>
      </c>
      <c r="D6259" s="17" t="s">
        <v>16142</v>
      </c>
      <c r="E6259" s="18" t="s">
        <v>17141</v>
      </c>
      <c r="F6259" s="18" t="s">
        <v>17141</v>
      </c>
      <c r="G6259" s="17" t="s">
        <v>1633</v>
      </c>
      <c r="H6259" s="21">
        <v>449800</v>
      </c>
      <c r="I6259" s="20">
        <v>449817.39130434761</v>
      </c>
      <c r="J6259" s="19">
        <v>467800</v>
      </c>
      <c r="K6259" s="1" t="s">
        <v>18217</v>
      </c>
      <c r="L6259" s="183"/>
      <c r="M6259" s="44" t="e">
        <f>VLOOKUP(#REF!,'[1]PL3 Danh muc đầy đủ'!$E$9:$X$9281,20,0)</f>
        <v>#REF!</v>
      </c>
      <c r="N6259" s="44" t="e">
        <f>M6259-#REF!</f>
        <v>#REF!</v>
      </c>
    </row>
    <row r="6260" spans="1:14" ht="36" x14ac:dyDescent="0.3">
      <c r="A6260" s="43">
        <v>6250</v>
      </c>
      <c r="B6260" s="17" t="s">
        <v>16143</v>
      </c>
      <c r="C6260" s="18" t="s">
        <v>18144</v>
      </c>
      <c r="D6260" s="17" t="s">
        <v>16144</v>
      </c>
      <c r="E6260" s="18" t="s">
        <v>17139</v>
      </c>
      <c r="F6260" s="18" t="s">
        <v>17139</v>
      </c>
      <c r="G6260" s="17" t="s">
        <v>1633</v>
      </c>
      <c r="H6260" s="21">
        <v>449800</v>
      </c>
      <c r="I6260" s="20">
        <v>449817.39130434761</v>
      </c>
      <c r="J6260" s="19">
        <v>467800</v>
      </c>
      <c r="K6260" s="1" t="s">
        <v>18217</v>
      </c>
      <c r="L6260" s="183"/>
      <c r="M6260" s="44" t="e">
        <f>VLOOKUP(#REF!,'[1]PL3 Danh muc đầy đủ'!$E$9:$X$9281,20,0)</f>
        <v>#REF!</v>
      </c>
      <c r="N6260" s="44" t="e">
        <f>M6260-#REF!</f>
        <v>#REF!</v>
      </c>
    </row>
    <row r="6261" spans="1:14" ht="36" x14ac:dyDescent="0.3">
      <c r="A6261" s="43">
        <v>6251</v>
      </c>
      <c r="B6261" s="17" t="s">
        <v>16145</v>
      </c>
      <c r="C6261" s="18" t="s">
        <v>18167</v>
      </c>
      <c r="D6261" s="17" t="s">
        <v>16146</v>
      </c>
      <c r="E6261" s="18" t="s">
        <v>17142</v>
      </c>
      <c r="F6261" s="18" t="s">
        <v>17142</v>
      </c>
      <c r="G6261" s="17" t="s">
        <v>1796</v>
      </c>
      <c r="H6261" s="21">
        <v>499800</v>
      </c>
      <c r="I6261" s="20">
        <v>499817.39130434761</v>
      </c>
      <c r="J6261" s="19">
        <v>519800</v>
      </c>
      <c r="K6261" s="1" t="s">
        <v>18217</v>
      </c>
      <c r="L6261" s="183"/>
      <c r="M6261" s="44" t="e">
        <f>VLOOKUP(#REF!,'[1]PL3 Danh muc đầy đủ'!$E$9:$X$9281,20,0)</f>
        <v>#REF!</v>
      </c>
      <c r="N6261" s="44" t="e">
        <f>M6261-#REF!</f>
        <v>#REF!</v>
      </c>
    </row>
    <row r="6262" spans="1:14" ht="36" x14ac:dyDescent="0.3">
      <c r="A6262" s="43">
        <v>6252</v>
      </c>
      <c r="B6262" s="17" t="s">
        <v>16147</v>
      </c>
      <c r="C6262" s="18" t="s">
        <v>18167</v>
      </c>
      <c r="D6262" s="17" t="s">
        <v>16148</v>
      </c>
      <c r="E6262" s="18" t="s">
        <v>17143</v>
      </c>
      <c r="F6262" s="18" t="s">
        <v>17143</v>
      </c>
      <c r="G6262" s="17" t="s">
        <v>1633</v>
      </c>
      <c r="H6262" s="21">
        <v>499800</v>
      </c>
      <c r="I6262" s="20">
        <v>499817.39130434761</v>
      </c>
      <c r="J6262" s="19">
        <v>519800</v>
      </c>
      <c r="K6262" s="1" t="s">
        <v>18217</v>
      </c>
      <c r="L6262" s="183"/>
      <c r="M6262" s="44" t="e">
        <f>VLOOKUP(#REF!,'[1]PL3 Danh muc đầy đủ'!$E$9:$X$9281,20,0)</f>
        <v>#REF!</v>
      </c>
      <c r="N6262" s="44" t="e">
        <f>M6262-#REF!</f>
        <v>#REF!</v>
      </c>
    </row>
    <row r="6263" spans="1:14" ht="36" x14ac:dyDescent="0.3">
      <c r="A6263" s="43">
        <v>6253</v>
      </c>
      <c r="B6263" s="17" t="s">
        <v>16149</v>
      </c>
      <c r="C6263" s="18" t="s">
        <v>18167</v>
      </c>
      <c r="D6263" s="17" t="s">
        <v>16150</v>
      </c>
      <c r="E6263" s="18" t="s">
        <v>16151</v>
      </c>
      <c r="F6263" s="18" t="s">
        <v>16151</v>
      </c>
      <c r="G6263" s="17" t="s">
        <v>1796</v>
      </c>
      <c r="H6263" s="21">
        <v>499800</v>
      </c>
      <c r="I6263" s="20">
        <v>499817.39130434761</v>
      </c>
      <c r="J6263" s="19">
        <v>519800</v>
      </c>
      <c r="K6263" s="1" t="s">
        <v>18217</v>
      </c>
      <c r="L6263" s="183"/>
      <c r="M6263" s="44" t="e">
        <f>VLOOKUP(#REF!,'[1]PL3 Danh muc đầy đủ'!$E$9:$X$9281,20,0)</f>
        <v>#REF!</v>
      </c>
      <c r="N6263" s="44" t="e">
        <f>M6263-#REF!</f>
        <v>#REF!</v>
      </c>
    </row>
    <row r="6264" spans="1:14" ht="36" x14ac:dyDescent="0.3">
      <c r="A6264" s="43">
        <v>6254</v>
      </c>
      <c r="B6264" s="17" t="s">
        <v>16152</v>
      </c>
      <c r="C6264" s="18" t="s">
        <v>18167</v>
      </c>
      <c r="D6264" s="17" t="s">
        <v>16153</v>
      </c>
      <c r="E6264" s="18" t="s">
        <v>16154</v>
      </c>
      <c r="F6264" s="18" t="s">
        <v>16154</v>
      </c>
      <c r="G6264" s="17" t="s">
        <v>1633</v>
      </c>
      <c r="H6264" s="21">
        <v>499800</v>
      </c>
      <c r="I6264" s="20">
        <v>499817.39130434761</v>
      </c>
      <c r="J6264" s="19">
        <v>519800</v>
      </c>
      <c r="K6264" s="1" t="s">
        <v>18217</v>
      </c>
      <c r="L6264" s="183"/>
      <c r="M6264" s="44" t="e">
        <f>VLOOKUP(#REF!,'[1]PL3 Danh muc đầy đủ'!$E$9:$X$9281,20,0)</f>
        <v>#REF!</v>
      </c>
      <c r="N6264" s="44" t="e">
        <f>M6264-#REF!</f>
        <v>#REF!</v>
      </c>
    </row>
    <row r="6265" spans="1:14" ht="36" x14ac:dyDescent="0.3">
      <c r="A6265" s="43">
        <v>6255</v>
      </c>
      <c r="B6265" s="17" t="s">
        <v>16155</v>
      </c>
      <c r="C6265" s="18" t="s">
        <v>18167</v>
      </c>
      <c r="D6265" s="17" t="s">
        <v>16156</v>
      </c>
      <c r="E6265" s="18" t="s">
        <v>16157</v>
      </c>
      <c r="F6265" s="18" t="s">
        <v>16157</v>
      </c>
      <c r="G6265" s="17" t="s">
        <v>1633</v>
      </c>
      <c r="H6265" s="21">
        <v>499800</v>
      </c>
      <c r="I6265" s="20">
        <v>499817.39130434761</v>
      </c>
      <c r="J6265" s="19">
        <v>519800</v>
      </c>
      <c r="K6265" s="1" t="s">
        <v>18217</v>
      </c>
      <c r="L6265" s="183"/>
      <c r="M6265" s="44" t="e">
        <f>VLOOKUP(#REF!,'[1]PL3 Danh muc đầy đủ'!$E$9:$X$9281,20,0)</f>
        <v>#REF!</v>
      </c>
      <c r="N6265" s="44" t="e">
        <f>M6265-#REF!</f>
        <v>#REF!</v>
      </c>
    </row>
    <row r="6266" spans="1:14" ht="36" x14ac:dyDescent="0.3">
      <c r="A6266" s="43">
        <v>6256</v>
      </c>
      <c r="B6266" s="17" t="s">
        <v>16158</v>
      </c>
      <c r="C6266" s="18" t="s">
        <v>18144</v>
      </c>
      <c r="D6266" s="17" t="s">
        <v>16159</v>
      </c>
      <c r="E6266" s="18" t="s">
        <v>17144</v>
      </c>
      <c r="F6266" s="18" t="s">
        <v>17144</v>
      </c>
      <c r="G6266" s="17" t="s">
        <v>1796</v>
      </c>
      <c r="H6266" s="21">
        <v>499800</v>
      </c>
      <c r="I6266" s="20">
        <v>499817.39130434761</v>
      </c>
      <c r="J6266" s="19">
        <v>519800</v>
      </c>
      <c r="K6266" s="1" t="s">
        <v>18217</v>
      </c>
      <c r="L6266" s="183"/>
      <c r="M6266" s="44" t="e">
        <f>VLOOKUP(#REF!,'[1]PL3 Danh muc đầy đủ'!$E$9:$X$9281,20,0)</f>
        <v>#REF!</v>
      </c>
      <c r="N6266" s="44" t="e">
        <f>M6266-#REF!</f>
        <v>#REF!</v>
      </c>
    </row>
    <row r="6267" spans="1:14" ht="36" x14ac:dyDescent="0.3">
      <c r="A6267" s="43">
        <v>6257</v>
      </c>
      <c r="B6267" s="17" t="s">
        <v>16160</v>
      </c>
      <c r="C6267" s="18" t="s">
        <v>18144</v>
      </c>
      <c r="D6267" s="17" t="s">
        <v>16161</v>
      </c>
      <c r="E6267" s="18" t="s">
        <v>17145</v>
      </c>
      <c r="F6267" s="18" t="s">
        <v>17145</v>
      </c>
      <c r="G6267" s="17" t="s">
        <v>1633</v>
      </c>
      <c r="H6267" s="21">
        <v>499800</v>
      </c>
      <c r="I6267" s="20">
        <v>499817.39130434761</v>
      </c>
      <c r="J6267" s="19">
        <v>519800</v>
      </c>
      <c r="K6267" s="1" t="s">
        <v>18217</v>
      </c>
      <c r="L6267" s="183"/>
      <c r="M6267" s="44" t="e">
        <f>VLOOKUP(#REF!,'[1]PL3 Danh muc đầy đủ'!$E$9:$X$9281,20,0)</f>
        <v>#REF!</v>
      </c>
      <c r="N6267" s="44" t="e">
        <f>M6267-#REF!</f>
        <v>#REF!</v>
      </c>
    </row>
    <row r="6268" spans="1:14" ht="36" x14ac:dyDescent="0.3">
      <c r="A6268" s="43">
        <v>6258</v>
      </c>
      <c r="B6268" s="17" t="s">
        <v>16162</v>
      </c>
      <c r="C6268" s="18" t="s">
        <v>18144</v>
      </c>
      <c r="D6268" s="17" t="s">
        <v>16163</v>
      </c>
      <c r="E6268" s="18" t="s">
        <v>16151</v>
      </c>
      <c r="F6268" s="18" t="s">
        <v>16151</v>
      </c>
      <c r="G6268" s="17" t="s">
        <v>1796</v>
      </c>
      <c r="H6268" s="21">
        <v>499800</v>
      </c>
      <c r="I6268" s="20">
        <v>499817.39130434761</v>
      </c>
      <c r="J6268" s="19">
        <v>519800</v>
      </c>
      <c r="K6268" s="1" t="s">
        <v>18217</v>
      </c>
      <c r="L6268" s="183"/>
      <c r="M6268" s="44" t="e">
        <f>VLOOKUP(#REF!,'[1]PL3 Danh muc đầy đủ'!$E$9:$X$9281,20,0)</f>
        <v>#REF!</v>
      </c>
      <c r="N6268" s="44" t="e">
        <f>M6268-#REF!</f>
        <v>#REF!</v>
      </c>
    </row>
    <row r="6269" spans="1:14" ht="36" x14ac:dyDescent="0.3">
      <c r="A6269" s="43">
        <v>6259</v>
      </c>
      <c r="B6269" s="17" t="s">
        <v>16164</v>
      </c>
      <c r="C6269" s="18" t="s">
        <v>18144</v>
      </c>
      <c r="D6269" s="17" t="s">
        <v>16165</v>
      </c>
      <c r="E6269" s="18" t="s">
        <v>16154</v>
      </c>
      <c r="F6269" s="18" t="s">
        <v>16154</v>
      </c>
      <c r="G6269" s="17" t="s">
        <v>1633</v>
      </c>
      <c r="H6269" s="21">
        <v>499800</v>
      </c>
      <c r="I6269" s="20">
        <v>499817.39130434761</v>
      </c>
      <c r="J6269" s="19">
        <v>519800</v>
      </c>
      <c r="K6269" s="1" t="s">
        <v>18217</v>
      </c>
      <c r="L6269" s="183"/>
      <c r="M6269" s="44" t="e">
        <f>VLOOKUP(#REF!,'[1]PL3 Danh muc đầy đủ'!$E$9:$X$9281,20,0)</f>
        <v>#REF!</v>
      </c>
      <c r="N6269" s="44" t="e">
        <f>M6269-#REF!</f>
        <v>#REF!</v>
      </c>
    </row>
    <row r="6270" spans="1:14" ht="36" x14ac:dyDescent="0.3">
      <c r="A6270" s="43">
        <v>6260</v>
      </c>
      <c r="B6270" s="17" t="s">
        <v>16166</v>
      </c>
      <c r="C6270" s="18" t="s">
        <v>18144</v>
      </c>
      <c r="D6270" s="17" t="s">
        <v>16167</v>
      </c>
      <c r="E6270" s="18" t="s">
        <v>16157</v>
      </c>
      <c r="F6270" s="18" t="s">
        <v>16157</v>
      </c>
      <c r="G6270" s="17" t="s">
        <v>1633</v>
      </c>
      <c r="H6270" s="21">
        <v>499800</v>
      </c>
      <c r="I6270" s="20">
        <v>499817.39130434761</v>
      </c>
      <c r="J6270" s="19">
        <v>519800</v>
      </c>
      <c r="K6270" s="1" t="s">
        <v>18217</v>
      </c>
      <c r="L6270" s="183"/>
      <c r="M6270" s="44" t="e">
        <f>VLOOKUP(#REF!,'[1]PL3 Danh muc đầy đủ'!$E$9:$X$9281,20,0)</f>
        <v>#REF!</v>
      </c>
      <c r="N6270" s="44" t="e">
        <f>M6270-#REF!</f>
        <v>#REF!</v>
      </c>
    </row>
    <row r="6271" spans="1:14" ht="31.2" x14ac:dyDescent="0.3">
      <c r="A6271" s="43">
        <v>6261</v>
      </c>
      <c r="B6271" s="17" t="s">
        <v>16168</v>
      </c>
      <c r="C6271" s="18" t="s">
        <v>18144</v>
      </c>
      <c r="D6271" s="17" t="s">
        <v>16169</v>
      </c>
      <c r="E6271" s="18" t="s">
        <v>16170</v>
      </c>
      <c r="F6271" s="18" t="s">
        <v>16170</v>
      </c>
      <c r="G6271" s="17" t="s">
        <v>1633</v>
      </c>
      <c r="H6271" s="21">
        <v>499800</v>
      </c>
      <c r="I6271" s="20">
        <v>499817.39130434761</v>
      </c>
      <c r="J6271" s="19">
        <v>519800</v>
      </c>
      <c r="K6271" s="1" t="s">
        <v>18217</v>
      </c>
      <c r="L6271" s="183"/>
      <c r="M6271" s="44" t="e">
        <f>VLOOKUP(#REF!,'[1]PL3 Danh muc đầy đủ'!$E$9:$X$9281,20,0)</f>
        <v>#REF!</v>
      </c>
      <c r="N6271" s="44" t="e">
        <f>M6271-#REF!</f>
        <v>#REF!</v>
      </c>
    </row>
    <row r="6272" spans="1:14" ht="36" x14ac:dyDescent="0.3">
      <c r="A6272" s="43">
        <v>6262</v>
      </c>
      <c r="B6272" s="17" t="s">
        <v>16171</v>
      </c>
      <c r="C6272" s="18" t="s">
        <v>18144</v>
      </c>
      <c r="D6272" s="17" t="s">
        <v>16172</v>
      </c>
      <c r="E6272" s="18" t="s">
        <v>17146</v>
      </c>
      <c r="F6272" s="18" t="s">
        <v>17146</v>
      </c>
      <c r="G6272" s="17" t="s">
        <v>1633</v>
      </c>
      <c r="H6272" s="21">
        <v>499800</v>
      </c>
      <c r="I6272" s="20">
        <v>499817.39130434761</v>
      </c>
      <c r="J6272" s="19">
        <v>519800</v>
      </c>
      <c r="K6272" s="1" t="s">
        <v>18217</v>
      </c>
      <c r="L6272" s="183"/>
      <c r="M6272" s="44" t="e">
        <f>VLOOKUP(#REF!,'[1]PL3 Danh muc đầy đủ'!$E$9:$X$9281,20,0)</f>
        <v>#REF!</v>
      </c>
      <c r="N6272" s="44" t="e">
        <f>M6272-#REF!</f>
        <v>#REF!</v>
      </c>
    </row>
    <row r="6273" spans="1:14" ht="36" x14ac:dyDescent="0.3">
      <c r="A6273" s="43">
        <v>6263</v>
      </c>
      <c r="B6273" s="17" t="s">
        <v>16173</v>
      </c>
      <c r="C6273" s="18" t="s">
        <v>18167</v>
      </c>
      <c r="D6273" s="17" t="s">
        <v>16174</v>
      </c>
      <c r="E6273" s="18" t="s">
        <v>17147</v>
      </c>
      <c r="F6273" s="18" t="s">
        <v>17147</v>
      </c>
      <c r="G6273" s="17" t="s">
        <v>1633</v>
      </c>
      <c r="H6273" s="21">
        <v>469800</v>
      </c>
      <c r="I6273" s="20">
        <v>469817.39130434761</v>
      </c>
      <c r="J6273" s="19">
        <v>488600</v>
      </c>
      <c r="K6273" s="1" t="s">
        <v>18217</v>
      </c>
      <c r="L6273" s="183"/>
      <c r="M6273" s="44" t="e">
        <f>VLOOKUP(#REF!,'[1]PL3 Danh muc đầy đủ'!$E$9:$X$9281,20,0)</f>
        <v>#REF!</v>
      </c>
      <c r="N6273" s="44" t="e">
        <f>M6273-#REF!</f>
        <v>#REF!</v>
      </c>
    </row>
    <row r="6274" spans="1:14" ht="36" x14ac:dyDescent="0.3">
      <c r="A6274" s="43">
        <v>6264</v>
      </c>
      <c r="B6274" s="17" t="s">
        <v>16175</v>
      </c>
      <c r="C6274" s="18" t="s">
        <v>18167</v>
      </c>
      <c r="D6274" s="17" t="s">
        <v>16176</v>
      </c>
      <c r="E6274" s="18" t="s">
        <v>17148</v>
      </c>
      <c r="F6274" s="18" t="s">
        <v>17148</v>
      </c>
      <c r="G6274" s="17" t="s">
        <v>1633</v>
      </c>
      <c r="H6274" s="21">
        <v>469800</v>
      </c>
      <c r="I6274" s="20">
        <v>469817.39130434761</v>
      </c>
      <c r="J6274" s="19">
        <v>488600</v>
      </c>
      <c r="K6274" s="1" t="s">
        <v>18217</v>
      </c>
      <c r="L6274" s="183"/>
      <c r="M6274" s="44" t="e">
        <f>VLOOKUP(#REF!,'[1]PL3 Danh muc đầy đủ'!$E$9:$X$9281,20,0)</f>
        <v>#REF!</v>
      </c>
      <c r="N6274" s="44" t="e">
        <f>M6274-#REF!</f>
        <v>#REF!</v>
      </c>
    </row>
    <row r="6275" spans="1:14" ht="36" x14ac:dyDescent="0.3">
      <c r="A6275" s="43">
        <v>6265</v>
      </c>
      <c r="B6275" s="17" t="s">
        <v>16177</v>
      </c>
      <c r="C6275" s="18" t="s">
        <v>18144</v>
      </c>
      <c r="D6275" s="17" t="s">
        <v>16178</v>
      </c>
      <c r="E6275" s="18" t="s">
        <v>17149</v>
      </c>
      <c r="F6275" s="18" t="s">
        <v>17149</v>
      </c>
      <c r="G6275" s="17" t="s">
        <v>1633</v>
      </c>
      <c r="H6275" s="21">
        <v>469800</v>
      </c>
      <c r="I6275" s="20">
        <v>469817.39130434761</v>
      </c>
      <c r="J6275" s="19">
        <v>488600</v>
      </c>
      <c r="K6275" s="1" t="s">
        <v>18217</v>
      </c>
      <c r="L6275" s="183"/>
      <c r="M6275" s="44" t="e">
        <f>VLOOKUP(#REF!,'[1]PL3 Danh muc đầy đủ'!$E$9:$X$9281,20,0)</f>
        <v>#REF!</v>
      </c>
      <c r="N6275" s="44" t="e">
        <f>M6275-#REF!</f>
        <v>#REF!</v>
      </c>
    </row>
    <row r="6276" spans="1:14" ht="36" x14ac:dyDescent="0.3">
      <c r="A6276" s="43">
        <v>6266</v>
      </c>
      <c r="B6276" s="17" t="s">
        <v>16179</v>
      </c>
      <c r="C6276" s="18" t="s">
        <v>18144</v>
      </c>
      <c r="D6276" s="17" t="s">
        <v>16180</v>
      </c>
      <c r="E6276" s="18" t="s">
        <v>17148</v>
      </c>
      <c r="F6276" s="18" t="s">
        <v>17148</v>
      </c>
      <c r="G6276" s="17" t="s">
        <v>1633</v>
      </c>
      <c r="H6276" s="21">
        <v>469800</v>
      </c>
      <c r="I6276" s="20">
        <v>469817.39130434761</v>
      </c>
      <c r="J6276" s="19">
        <v>488600</v>
      </c>
      <c r="K6276" s="1" t="s">
        <v>18217</v>
      </c>
      <c r="L6276" s="183"/>
      <c r="M6276" s="44" t="e">
        <f>VLOOKUP(#REF!,'[1]PL3 Danh muc đầy đủ'!$E$9:$X$9281,20,0)</f>
        <v>#REF!</v>
      </c>
      <c r="N6276" s="44" t="e">
        <f>M6276-#REF!</f>
        <v>#REF!</v>
      </c>
    </row>
    <row r="6277" spans="1:14" ht="36" x14ac:dyDescent="0.3">
      <c r="A6277" s="43">
        <v>6267</v>
      </c>
      <c r="B6277" s="17" t="s">
        <v>16181</v>
      </c>
      <c r="C6277" s="18" t="s">
        <v>18167</v>
      </c>
      <c r="D6277" s="17" t="s">
        <v>16182</v>
      </c>
      <c r="E6277" s="18" t="s">
        <v>16183</v>
      </c>
      <c r="F6277" s="18" t="s">
        <v>16183</v>
      </c>
      <c r="G6277" s="17" t="s">
        <v>1633</v>
      </c>
      <c r="H6277" s="21">
        <v>499800</v>
      </c>
      <c r="I6277" s="20">
        <v>499817.39130434761</v>
      </c>
      <c r="J6277" s="19">
        <v>519800</v>
      </c>
      <c r="K6277" s="1" t="s">
        <v>18217</v>
      </c>
      <c r="L6277" s="183"/>
      <c r="M6277" s="44" t="e">
        <f>VLOOKUP(#REF!,'[1]PL3 Danh muc đầy đủ'!$E$9:$X$9281,20,0)</f>
        <v>#REF!</v>
      </c>
      <c r="N6277" s="44" t="e">
        <f>M6277-#REF!</f>
        <v>#REF!</v>
      </c>
    </row>
    <row r="6278" spans="1:14" ht="36" x14ac:dyDescent="0.3">
      <c r="A6278" s="43">
        <v>6268</v>
      </c>
      <c r="B6278" s="17" t="s">
        <v>16184</v>
      </c>
      <c r="C6278" s="18" t="s">
        <v>18167</v>
      </c>
      <c r="D6278" s="17" t="s">
        <v>16185</v>
      </c>
      <c r="E6278" s="18" t="s">
        <v>17150</v>
      </c>
      <c r="F6278" s="18" t="s">
        <v>17150</v>
      </c>
      <c r="G6278" s="17" t="s">
        <v>1633</v>
      </c>
      <c r="H6278" s="21">
        <v>499800</v>
      </c>
      <c r="I6278" s="20">
        <v>499817.39130434761</v>
      </c>
      <c r="J6278" s="19">
        <v>519800</v>
      </c>
      <c r="K6278" s="1" t="s">
        <v>18217</v>
      </c>
      <c r="L6278" s="183"/>
      <c r="M6278" s="44" t="e">
        <f>VLOOKUP(#REF!,'[1]PL3 Danh muc đầy đủ'!$E$9:$X$9281,20,0)</f>
        <v>#REF!</v>
      </c>
      <c r="N6278" s="44" t="e">
        <f>M6278-#REF!</f>
        <v>#REF!</v>
      </c>
    </row>
    <row r="6279" spans="1:14" ht="36" x14ac:dyDescent="0.3">
      <c r="A6279" s="43">
        <v>6269</v>
      </c>
      <c r="B6279" s="17" t="s">
        <v>16186</v>
      </c>
      <c r="C6279" s="18" t="s">
        <v>18144</v>
      </c>
      <c r="D6279" s="17" t="s">
        <v>16187</v>
      </c>
      <c r="E6279" s="18" t="s">
        <v>16183</v>
      </c>
      <c r="F6279" s="18" t="s">
        <v>16183</v>
      </c>
      <c r="G6279" s="17" t="s">
        <v>1633</v>
      </c>
      <c r="H6279" s="21">
        <v>499800</v>
      </c>
      <c r="I6279" s="20">
        <v>499817.39130434761</v>
      </c>
      <c r="J6279" s="19">
        <v>519800</v>
      </c>
      <c r="K6279" s="1" t="s">
        <v>18217</v>
      </c>
      <c r="L6279" s="183"/>
      <c r="M6279" s="44" t="e">
        <f>VLOOKUP(#REF!,'[1]PL3 Danh muc đầy đủ'!$E$9:$X$9281,20,0)</f>
        <v>#REF!</v>
      </c>
      <c r="N6279" s="44" t="e">
        <f>M6279-#REF!</f>
        <v>#REF!</v>
      </c>
    </row>
    <row r="6280" spans="1:14" ht="31.2" x14ac:dyDescent="0.3">
      <c r="A6280" s="43">
        <v>6270</v>
      </c>
      <c r="B6280" s="17" t="s">
        <v>16188</v>
      </c>
      <c r="C6280" s="18" t="s">
        <v>18167</v>
      </c>
      <c r="D6280" s="17" t="s">
        <v>16189</v>
      </c>
      <c r="E6280" s="18" t="s">
        <v>16190</v>
      </c>
      <c r="F6280" s="18" t="s">
        <v>16190</v>
      </c>
      <c r="G6280" s="17" t="s">
        <v>1633</v>
      </c>
      <c r="H6280" s="21">
        <v>499800</v>
      </c>
      <c r="I6280" s="20">
        <v>499817.39130434761</v>
      </c>
      <c r="J6280" s="19">
        <v>519800</v>
      </c>
      <c r="K6280" s="1" t="s">
        <v>18217</v>
      </c>
      <c r="L6280" s="183"/>
      <c r="M6280" s="44" t="e">
        <f>VLOOKUP(#REF!,'[1]PL3 Danh muc đầy đủ'!$E$9:$X$9281,20,0)</f>
        <v>#REF!</v>
      </c>
      <c r="N6280" s="44" t="e">
        <f>M6280-#REF!</f>
        <v>#REF!</v>
      </c>
    </row>
    <row r="6281" spans="1:14" ht="31.2" x14ac:dyDescent="0.3">
      <c r="A6281" s="43">
        <v>6271</v>
      </c>
      <c r="B6281" s="17" t="s">
        <v>16191</v>
      </c>
      <c r="C6281" s="18" t="s">
        <v>18144</v>
      </c>
      <c r="D6281" s="17" t="s">
        <v>16192</v>
      </c>
      <c r="E6281" s="18" t="s">
        <v>17151</v>
      </c>
      <c r="F6281" s="18" t="s">
        <v>17151</v>
      </c>
      <c r="G6281" s="17" t="s">
        <v>1633</v>
      </c>
      <c r="H6281" s="21">
        <v>499800</v>
      </c>
      <c r="I6281" s="20">
        <v>499817.39130434761</v>
      </c>
      <c r="J6281" s="19">
        <v>519800</v>
      </c>
      <c r="K6281" s="1" t="s">
        <v>18217</v>
      </c>
      <c r="L6281" s="183"/>
      <c r="M6281" s="44" t="e">
        <f>VLOOKUP(#REF!,'[1]PL3 Danh muc đầy đủ'!$E$9:$X$9281,20,0)</f>
        <v>#REF!</v>
      </c>
      <c r="N6281" s="44" t="e">
        <f>M6281-#REF!</f>
        <v>#REF!</v>
      </c>
    </row>
    <row r="6282" spans="1:14" ht="31.2" x14ac:dyDescent="0.3">
      <c r="A6282" s="43">
        <v>6272</v>
      </c>
      <c r="B6282" s="17" t="s">
        <v>16193</v>
      </c>
      <c r="C6282" s="18" t="s">
        <v>18167</v>
      </c>
      <c r="D6282" s="17" t="s">
        <v>16194</v>
      </c>
      <c r="E6282" s="18" t="s">
        <v>17152</v>
      </c>
      <c r="F6282" s="18" t="s">
        <v>17152</v>
      </c>
      <c r="G6282" s="17" t="s">
        <v>1633</v>
      </c>
      <c r="H6282" s="21">
        <v>469800</v>
      </c>
      <c r="I6282" s="20">
        <v>469817.39130434761</v>
      </c>
      <c r="J6282" s="19">
        <v>488600</v>
      </c>
      <c r="K6282" s="1" t="s">
        <v>18217</v>
      </c>
      <c r="L6282" s="183"/>
      <c r="M6282" s="44" t="e">
        <f>VLOOKUP(#REF!,'[1]PL3 Danh muc đầy đủ'!$E$9:$X$9281,20,0)</f>
        <v>#REF!</v>
      </c>
      <c r="N6282" s="44" t="e">
        <f>M6282-#REF!</f>
        <v>#REF!</v>
      </c>
    </row>
    <row r="6283" spans="1:14" ht="36" x14ac:dyDescent="0.3">
      <c r="A6283" s="43">
        <v>6273</v>
      </c>
      <c r="B6283" s="17" t="s">
        <v>16195</v>
      </c>
      <c r="C6283" s="18" t="s">
        <v>18167</v>
      </c>
      <c r="D6283" s="17" t="s">
        <v>16196</v>
      </c>
      <c r="E6283" s="18" t="s">
        <v>16197</v>
      </c>
      <c r="F6283" s="18" t="s">
        <v>16197</v>
      </c>
      <c r="G6283" s="17" t="s">
        <v>1633</v>
      </c>
      <c r="H6283" s="21">
        <v>469800</v>
      </c>
      <c r="I6283" s="20">
        <v>469817.39130434761</v>
      </c>
      <c r="J6283" s="19">
        <v>488600</v>
      </c>
      <c r="K6283" s="1" t="s">
        <v>18217</v>
      </c>
      <c r="L6283" s="183"/>
      <c r="M6283" s="44" t="e">
        <f>VLOOKUP(#REF!,'[1]PL3 Danh muc đầy đủ'!$E$9:$X$9281,20,0)</f>
        <v>#REF!</v>
      </c>
      <c r="N6283" s="44" t="e">
        <f>M6283-#REF!</f>
        <v>#REF!</v>
      </c>
    </row>
    <row r="6284" spans="1:14" ht="36" x14ac:dyDescent="0.3">
      <c r="A6284" s="43">
        <v>6274</v>
      </c>
      <c r="B6284" s="17" t="s">
        <v>16198</v>
      </c>
      <c r="C6284" s="18" t="s">
        <v>18167</v>
      </c>
      <c r="D6284" s="17" t="s">
        <v>16199</v>
      </c>
      <c r="E6284" s="18" t="s">
        <v>16200</v>
      </c>
      <c r="F6284" s="18" t="s">
        <v>16200</v>
      </c>
      <c r="G6284" s="17" t="s">
        <v>1633</v>
      </c>
      <c r="H6284" s="21">
        <v>469800</v>
      </c>
      <c r="I6284" s="20">
        <v>469817.39130434761</v>
      </c>
      <c r="J6284" s="19">
        <v>488600</v>
      </c>
      <c r="K6284" s="1" t="s">
        <v>18217</v>
      </c>
      <c r="L6284" s="183"/>
      <c r="M6284" s="44" t="e">
        <f>VLOOKUP(#REF!,'[1]PL3 Danh muc đầy đủ'!$E$9:$X$9281,20,0)</f>
        <v>#REF!</v>
      </c>
      <c r="N6284" s="44" t="e">
        <f>M6284-#REF!</f>
        <v>#REF!</v>
      </c>
    </row>
    <row r="6285" spans="1:14" ht="31.2" x14ac:dyDescent="0.3">
      <c r="A6285" s="43">
        <v>6275</v>
      </c>
      <c r="B6285" s="17" t="s">
        <v>16201</v>
      </c>
      <c r="C6285" s="18" t="s">
        <v>18144</v>
      </c>
      <c r="D6285" s="17" t="s">
        <v>16202</v>
      </c>
      <c r="E6285" s="18" t="s">
        <v>17152</v>
      </c>
      <c r="F6285" s="18" t="s">
        <v>17152</v>
      </c>
      <c r="G6285" s="17" t="s">
        <v>1633</v>
      </c>
      <c r="H6285" s="21">
        <v>469800</v>
      </c>
      <c r="I6285" s="20">
        <v>469817.39130434761</v>
      </c>
      <c r="J6285" s="19">
        <v>488600</v>
      </c>
      <c r="K6285" s="1" t="s">
        <v>18217</v>
      </c>
      <c r="L6285" s="183"/>
      <c r="M6285" s="44" t="e">
        <f>VLOOKUP(#REF!,'[1]PL3 Danh muc đầy đủ'!$E$9:$X$9281,20,0)</f>
        <v>#REF!</v>
      </c>
      <c r="N6285" s="44" t="e">
        <f>M6285-#REF!</f>
        <v>#REF!</v>
      </c>
    </row>
    <row r="6286" spans="1:14" ht="36" x14ac:dyDescent="0.3">
      <c r="A6286" s="43">
        <v>6276</v>
      </c>
      <c r="B6286" s="17" t="s">
        <v>16203</v>
      </c>
      <c r="C6286" s="18" t="s">
        <v>18144</v>
      </c>
      <c r="D6286" s="17" t="s">
        <v>16204</v>
      </c>
      <c r="E6286" s="18" t="s">
        <v>16197</v>
      </c>
      <c r="F6286" s="18" t="s">
        <v>16197</v>
      </c>
      <c r="G6286" s="17" t="s">
        <v>1633</v>
      </c>
      <c r="H6286" s="21">
        <v>469800</v>
      </c>
      <c r="I6286" s="20">
        <v>469817.39130434761</v>
      </c>
      <c r="J6286" s="19">
        <v>488600</v>
      </c>
      <c r="K6286" s="1" t="s">
        <v>18217</v>
      </c>
      <c r="L6286" s="183"/>
      <c r="M6286" s="44" t="e">
        <f>VLOOKUP(#REF!,'[1]PL3 Danh muc đầy đủ'!$E$9:$X$9281,20,0)</f>
        <v>#REF!</v>
      </c>
      <c r="N6286" s="44" t="e">
        <f>M6286-#REF!</f>
        <v>#REF!</v>
      </c>
    </row>
    <row r="6287" spans="1:14" ht="36" x14ac:dyDescent="0.3">
      <c r="A6287" s="43">
        <v>6277</v>
      </c>
      <c r="B6287" s="17" t="s">
        <v>16205</v>
      </c>
      <c r="C6287" s="18" t="s">
        <v>18144</v>
      </c>
      <c r="D6287" s="17" t="s">
        <v>16206</v>
      </c>
      <c r="E6287" s="18" t="s">
        <v>16200</v>
      </c>
      <c r="F6287" s="18" t="s">
        <v>16200</v>
      </c>
      <c r="G6287" s="17" t="s">
        <v>1633</v>
      </c>
      <c r="H6287" s="21">
        <v>469800</v>
      </c>
      <c r="I6287" s="20">
        <v>469817.39130434761</v>
      </c>
      <c r="J6287" s="19">
        <v>488600</v>
      </c>
      <c r="K6287" s="1" t="s">
        <v>18217</v>
      </c>
      <c r="L6287" s="183"/>
      <c r="M6287" s="44" t="e">
        <f>VLOOKUP(#REF!,'[1]PL3 Danh muc đầy đủ'!$E$9:$X$9281,20,0)</f>
        <v>#REF!</v>
      </c>
      <c r="N6287" s="44" t="e">
        <f>M6287-#REF!</f>
        <v>#REF!</v>
      </c>
    </row>
    <row r="6288" spans="1:14" ht="36" x14ac:dyDescent="0.3">
      <c r="A6288" s="43">
        <v>6278</v>
      </c>
      <c r="B6288" s="17" t="s">
        <v>16207</v>
      </c>
      <c r="C6288" s="18" t="s">
        <v>18167</v>
      </c>
      <c r="D6288" s="17" t="s">
        <v>16208</v>
      </c>
      <c r="E6288" s="18" t="s">
        <v>17153</v>
      </c>
      <c r="F6288" s="18" t="s">
        <v>17153</v>
      </c>
      <c r="G6288" s="17" t="s">
        <v>1633</v>
      </c>
      <c r="H6288" s="21">
        <v>499800</v>
      </c>
      <c r="I6288" s="20">
        <v>499817.39130434761</v>
      </c>
      <c r="J6288" s="19">
        <v>519800</v>
      </c>
      <c r="K6288" s="1" t="s">
        <v>18217</v>
      </c>
      <c r="L6288" s="183"/>
      <c r="M6288" s="44" t="e">
        <f>VLOOKUP(#REF!,'[1]PL3 Danh muc đầy đủ'!$E$9:$X$9281,20,0)</f>
        <v>#REF!</v>
      </c>
      <c r="N6288" s="44" t="e">
        <f>M6288-#REF!</f>
        <v>#REF!</v>
      </c>
    </row>
    <row r="6289" spans="1:14" ht="36" x14ac:dyDescent="0.3">
      <c r="A6289" s="43">
        <v>6279</v>
      </c>
      <c r="B6289" s="17" t="s">
        <v>16209</v>
      </c>
      <c r="C6289" s="18" t="s">
        <v>18167</v>
      </c>
      <c r="D6289" s="17" t="s">
        <v>16210</v>
      </c>
      <c r="E6289" s="18" t="s">
        <v>17154</v>
      </c>
      <c r="F6289" s="18" t="s">
        <v>17154</v>
      </c>
      <c r="G6289" s="17" t="s">
        <v>1633</v>
      </c>
      <c r="H6289" s="21">
        <v>499800</v>
      </c>
      <c r="I6289" s="20">
        <v>499817.39130434761</v>
      </c>
      <c r="J6289" s="19">
        <v>519800</v>
      </c>
      <c r="K6289" s="1" t="s">
        <v>18217</v>
      </c>
      <c r="L6289" s="183"/>
      <c r="M6289" s="44" t="e">
        <f>VLOOKUP(#REF!,'[1]PL3 Danh muc đầy đủ'!$E$9:$X$9281,20,0)</f>
        <v>#REF!</v>
      </c>
      <c r="N6289" s="44" t="e">
        <f>M6289-#REF!</f>
        <v>#REF!</v>
      </c>
    </row>
    <row r="6290" spans="1:14" ht="36" x14ac:dyDescent="0.3">
      <c r="A6290" s="43">
        <v>6280</v>
      </c>
      <c r="B6290" s="17" t="s">
        <v>16211</v>
      </c>
      <c r="C6290" s="18" t="s">
        <v>18167</v>
      </c>
      <c r="D6290" s="17" t="s">
        <v>16212</v>
      </c>
      <c r="E6290" s="18" t="s">
        <v>17155</v>
      </c>
      <c r="F6290" s="18" t="s">
        <v>17155</v>
      </c>
      <c r="G6290" s="17" t="s">
        <v>1633</v>
      </c>
      <c r="H6290" s="21">
        <v>499800</v>
      </c>
      <c r="I6290" s="20">
        <v>499817.39130434761</v>
      </c>
      <c r="J6290" s="19">
        <v>519800</v>
      </c>
      <c r="K6290" s="1" t="s">
        <v>18217</v>
      </c>
      <c r="L6290" s="183"/>
      <c r="M6290" s="44" t="e">
        <f>VLOOKUP(#REF!,'[1]PL3 Danh muc đầy đủ'!$E$9:$X$9281,20,0)</f>
        <v>#REF!</v>
      </c>
      <c r="N6290" s="44" t="e">
        <f>M6290-#REF!</f>
        <v>#REF!</v>
      </c>
    </row>
    <row r="6291" spans="1:14" ht="36" x14ac:dyDescent="0.3">
      <c r="A6291" s="43">
        <v>6281</v>
      </c>
      <c r="B6291" s="17" t="s">
        <v>16213</v>
      </c>
      <c r="C6291" s="18" t="s">
        <v>18144</v>
      </c>
      <c r="D6291" s="17" t="s">
        <v>16214</v>
      </c>
      <c r="E6291" s="18" t="s">
        <v>17153</v>
      </c>
      <c r="F6291" s="18" t="s">
        <v>17153</v>
      </c>
      <c r="G6291" s="17" t="s">
        <v>1633</v>
      </c>
      <c r="H6291" s="21">
        <v>499800</v>
      </c>
      <c r="I6291" s="20">
        <v>499817.39130434761</v>
      </c>
      <c r="J6291" s="19">
        <v>519800</v>
      </c>
      <c r="K6291" s="1" t="s">
        <v>18217</v>
      </c>
      <c r="L6291" s="183"/>
      <c r="M6291" s="44" t="e">
        <f>VLOOKUP(#REF!,'[1]PL3 Danh muc đầy đủ'!$E$9:$X$9281,20,0)</f>
        <v>#REF!</v>
      </c>
      <c r="N6291" s="44" t="e">
        <f>M6291-#REF!</f>
        <v>#REF!</v>
      </c>
    </row>
    <row r="6292" spans="1:14" ht="36" x14ac:dyDescent="0.3">
      <c r="A6292" s="43">
        <v>6282</v>
      </c>
      <c r="B6292" s="17" t="s">
        <v>16215</v>
      </c>
      <c r="C6292" s="18" t="s">
        <v>18144</v>
      </c>
      <c r="D6292" s="17" t="s">
        <v>16216</v>
      </c>
      <c r="E6292" s="18" t="s">
        <v>17154</v>
      </c>
      <c r="F6292" s="18" t="s">
        <v>17154</v>
      </c>
      <c r="G6292" s="17" t="s">
        <v>1633</v>
      </c>
      <c r="H6292" s="21">
        <v>499800</v>
      </c>
      <c r="I6292" s="20">
        <v>499817.39130434761</v>
      </c>
      <c r="J6292" s="19">
        <v>519800</v>
      </c>
      <c r="K6292" s="1" t="s">
        <v>18217</v>
      </c>
      <c r="L6292" s="183"/>
      <c r="M6292" s="44" t="e">
        <f>VLOOKUP(#REF!,'[1]PL3 Danh muc đầy đủ'!$E$9:$X$9281,20,0)</f>
        <v>#REF!</v>
      </c>
      <c r="N6292" s="44" t="e">
        <f>M6292-#REF!</f>
        <v>#REF!</v>
      </c>
    </row>
    <row r="6293" spans="1:14" ht="36" x14ac:dyDescent="0.3">
      <c r="A6293" s="43">
        <v>6283</v>
      </c>
      <c r="B6293" s="17" t="s">
        <v>16217</v>
      </c>
      <c r="C6293" s="18" t="s">
        <v>18167</v>
      </c>
      <c r="D6293" s="17" t="s">
        <v>16218</v>
      </c>
      <c r="E6293" s="18" t="s">
        <v>16219</v>
      </c>
      <c r="F6293" s="18" t="s">
        <v>16219</v>
      </c>
      <c r="G6293" s="17" t="s">
        <v>1633</v>
      </c>
      <c r="H6293" s="21">
        <v>419800</v>
      </c>
      <c r="I6293" s="20">
        <v>419817.39130434761</v>
      </c>
      <c r="J6293" s="19">
        <v>436600</v>
      </c>
      <c r="K6293" s="1" t="s">
        <v>18217</v>
      </c>
      <c r="L6293" s="183"/>
      <c r="M6293" s="44" t="e">
        <f>VLOOKUP(#REF!,'[1]PL3 Danh muc đầy đủ'!$E$9:$X$9281,20,0)</f>
        <v>#REF!</v>
      </c>
      <c r="N6293" s="44" t="e">
        <f>M6293-#REF!</f>
        <v>#REF!</v>
      </c>
    </row>
    <row r="6294" spans="1:14" ht="31.2" x14ac:dyDescent="0.3">
      <c r="A6294" s="43">
        <v>6284</v>
      </c>
      <c r="B6294" s="17" t="s">
        <v>16220</v>
      </c>
      <c r="C6294" s="18" t="s">
        <v>18167</v>
      </c>
      <c r="D6294" s="17" t="s">
        <v>16221</v>
      </c>
      <c r="E6294" s="18" t="s">
        <v>16230</v>
      </c>
      <c r="F6294" s="18" t="s">
        <v>16230</v>
      </c>
      <c r="G6294" s="17" t="s">
        <v>1633</v>
      </c>
      <c r="H6294" s="21">
        <v>419800</v>
      </c>
      <c r="I6294" s="20">
        <v>419817.39130434761</v>
      </c>
      <c r="J6294" s="19">
        <v>436600</v>
      </c>
      <c r="K6294" s="1" t="s">
        <v>18217</v>
      </c>
      <c r="L6294" s="183"/>
      <c r="M6294" s="44" t="e">
        <f>VLOOKUP(#REF!,'[1]PL3 Danh muc đầy đủ'!$E$9:$X$9281,20,0)</f>
        <v>#REF!</v>
      </c>
      <c r="N6294" s="44" t="e">
        <f>M6294-#REF!</f>
        <v>#REF!</v>
      </c>
    </row>
    <row r="6295" spans="1:14" ht="31.2" x14ac:dyDescent="0.3">
      <c r="A6295" s="43">
        <v>6285</v>
      </c>
      <c r="B6295" s="17" t="s">
        <v>16222</v>
      </c>
      <c r="C6295" s="18" t="s">
        <v>18167</v>
      </c>
      <c r="D6295" s="17" t="s">
        <v>16223</v>
      </c>
      <c r="E6295" s="18" t="s">
        <v>17156</v>
      </c>
      <c r="F6295" s="18" t="s">
        <v>17156</v>
      </c>
      <c r="G6295" s="17" t="s">
        <v>1633</v>
      </c>
      <c r="H6295" s="21">
        <v>419800</v>
      </c>
      <c r="I6295" s="20">
        <v>419817.39130434761</v>
      </c>
      <c r="J6295" s="19">
        <v>436600</v>
      </c>
      <c r="K6295" s="1" t="s">
        <v>18217</v>
      </c>
      <c r="L6295" s="183"/>
      <c r="M6295" s="44" t="e">
        <f>VLOOKUP(#REF!,'[1]PL3 Danh muc đầy đủ'!$E$9:$X$9281,20,0)</f>
        <v>#REF!</v>
      </c>
      <c r="N6295" s="44" t="e">
        <f>M6295-#REF!</f>
        <v>#REF!</v>
      </c>
    </row>
    <row r="6296" spans="1:14" ht="31.2" x14ac:dyDescent="0.3">
      <c r="A6296" s="43">
        <v>6286</v>
      </c>
      <c r="B6296" s="17" t="s">
        <v>16224</v>
      </c>
      <c r="C6296" s="18" t="s">
        <v>18167</v>
      </c>
      <c r="D6296" s="17" t="s">
        <v>16225</v>
      </c>
      <c r="E6296" s="18" t="s">
        <v>17157</v>
      </c>
      <c r="F6296" s="18" t="s">
        <v>17157</v>
      </c>
      <c r="G6296" s="17" t="s">
        <v>1633</v>
      </c>
      <c r="H6296" s="21">
        <v>419800</v>
      </c>
      <c r="I6296" s="20">
        <v>419817.39130434761</v>
      </c>
      <c r="J6296" s="19">
        <v>436600</v>
      </c>
      <c r="K6296" s="1" t="s">
        <v>18217</v>
      </c>
      <c r="L6296" s="183"/>
      <c r="M6296" s="44" t="e">
        <f>VLOOKUP(#REF!,'[1]PL3 Danh muc đầy đủ'!$E$9:$X$9281,20,0)</f>
        <v>#REF!</v>
      </c>
      <c r="N6296" s="44" t="e">
        <f>M6296-#REF!</f>
        <v>#REF!</v>
      </c>
    </row>
    <row r="6297" spans="1:14" ht="36" x14ac:dyDescent="0.3">
      <c r="A6297" s="43">
        <v>6287</v>
      </c>
      <c r="B6297" s="17" t="s">
        <v>16226</v>
      </c>
      <c r="C6297" s="18" t="s">
        <v>18144</v>
      </c>
      <c r="D6297" s="17" t="s">
        <v>16227</v>
      </c>
      <c r="E6297" s="18" t="s">
        <v>16219</v>
      </c>
      <c r="F6297" s="18" t="s">
        <v>16219</v>
      </c>
      <c r="G6297" s="17" t="s">
        <v>1633</v>
      </c>
      <c r="H6297" s="21">
        <v>419800</v>
      </c>
      <c r="I6297" s="20">
        <v>419817.39130434761</v>
      </c>
      <c r="J6297" s="19">
        <v>436600</v>
      </c>
      <c r="K6297" s="1" t="s">
        <v>18217</v>
      </c>
      <c r="L6297" s="183"/>
      <c r="M6297" s="44" t="e">
        <f>VLOOKUP(#REF!,'[1]PL3 Danh muc đầy đủ'!$E$9:$X$9281,20,0)</f>
        <v>#REF!</v>
      </c>
      <c r="N6297" s="44" t="e">
        <f>M6297-#REF!</f>
        <v>#REF!</v>
      </c>
    </row>
    <row r="6298" spans="1:14" ht="31.2" x14ac:dyDescent="0.3">
      <c r="A6298" s="43">
        <v>6288</v>
      </c>
      <c r="B6298" s="17" t="s">
        <v>16228</v>
      </c>
      <c r="C6298" s="18" t="s">
        <v>18144</v>
      </c>
      <c r="D6298" s="17" t="s">
        <v>16229</v>
      </c>
      <c r="E6298" s="18" t="s">
        <v>16230</v>
      </c>
      <c r="F6298" s="18" t="s">
        <v>16230</v>
      </c>
      <c r="G6298" s="17" t="s">
        <v>1633</v>
      </c>
      <c r="H6298" s="21">
        <v>419800</v>
      </c>
      <c r="I6298" s="20">
        <v>419817.39130434761</v>
      </c>
      <c r="J6298" s="19">
        <v>436600</v>
      </c>
      <c r="K6298" s="1" t="s">
        <v>18217</v>
      </c>
      <c r="L6298" s="183"/>
      <c r="M6298" s="44" t="e">
        <f>VLOOKUP(#REF!,'[1]PL3 Danh muc đầy đủ'!$E$9:$X$9281,20,0)</f>
        <v>#REF!</v>
      </c>
      <c r="N6298" s="44" t="e">
        <f>M6298-#REF!</f>
        <v>#REF!</v>
      </c>
    </row>
    <row r="6299" spans="1:14" ht="31.2" x14ac:dyDescent="0.3">
      <c r="A6299" s="43">
        <v>6289</v>
      </c>
      <c r="B6299" s="17" t="s">
        <v>16231</v>
      </c>
      <c r="C6299" s="18" t="s">
        <v>18144</v>
      </c>
      <c r="D6299" s="17" t="s">
        <v>16232</v>
      </c>
      <c r="E6299" s="18" t="s">
        <v>17156</v>
      </c>
      <c r="F6299" s="18" t="s">
        <v>17156</v>
      </c>
      <c r="G6299" s="17" t="s">
        <v>1633</v>
      </c>
      <c r="H6299" s="21">
        <v>419800</v>
      </c>
      <c r="I6299" s="20">
        <v>419817.39130434761</v>
      </c>
      <c r="J6299" s="19">
        <v>436600</v>
      </c>
      <c r="K6299" s="1" t="s">
        <v>18217</v>
      </c>
      <c r="L6299" s="183"/>
      <c r="M6299" s="44" t="e">
        <f>VLOOKUP(#REF!,'[1]PL3 Danh muc đầy đủ'!$E$9:$X$9281,20,0)</f>
        <v>#REF!</v>
      </c>
      <c r="N6299" s="44" t="e">
        <f>M6299-#REF!</f>
        <v>#REF!</v>
      </c>
    </row>
    <row r="6300" spans="1:14" ht="31.2" x14ac:dyDescent="0.3">
      <c r="A6300" s="43">
        <v>6290</v>
      </c>
      <c r="B6300" s="17" t="s">
        <v>16233</v>
      </c>
      <c r="C6300" s="18" t="s">
        <v>18144</v>
      </c>
      <c r="D6300" s="17" t="s">
        <v>16234</v>
      </c>
      <c r="E6300" s="18" t="s">
        <v>17157</v>
      </c>
      <c r="F6300" s="18" t="s">
        <v>17157</v>
      </c>
      <c r="G6300" s="17" t="s">
        <v>1633</v>
      </c>
      <c r="H6300" s="21">
        <v>419800</v>
      </c>
      <c r="I6300" s="20">
        <v>419817.39130434761</v>
      </c>
      <c r="J6300" s="19">
        <v>436600</v>
      </c>
      <c r="K6300" s="1" t="s">
        <v>18217</v>
      </c>
      <c r="L6300" s="183"/>
      <c r="M6300" s="44" t="e">
        <f>VLOOKUP(#REF!,'[1]PL3 Danh muc đầy đủ'!$E$9:$X$9281,20,0)</f>
        <v>#REF!</v>
      </c>
      <c r="N6300" s="44" t="e">
        <f>M6300-#REF!</f>
        <v>#REF!</v>
      </c>
    </row>
    <row r="6301" spans="1:14" ht="36" x14ac:dyDescent="0.3">
      <c r="A6301" s="43">
        <v>6291</v>
      </c>
      <c r="B6301" s="17" t="s">
        <v>16235</v>
      </c>
      <c r="C6301" s="18" t="s">
        <v>18144</v>
      </c>
      <c r="D6301" s="17" t="s">
        <v>16236</v>
      </c>
      <c r="E6301" s="18" t="s">
        <v>17158</v>
      </c>
      <c r="F6301" s="18" t="s">
        <v>17158</v>
      </c>
      <c r="G6301" s="17" t="s">
        <v>1633</v>
      </c>
      <c r="H6301" s="21">
        <v>419800</v>
      </c>
      <c r="I6301" s="20">
        <v>419817.39130434761</v>
      </c>
      <c r="J6301" s="19">
        <v>436600</v>
      </c>
      <c r="K6301" s="1" t="s">
        <v>18217</v>
      </c>
      <c r="L6301" s="183"/>
      <c r="M6301" s="44" t="e">
        <f>VLOOKUP(#REF!,'[1]PL3 Danh muc đầy đủ'!$E$9:$X$9281,20,0)</f>
        <v>#REF!</v>
      </c>
      <c r="N6301" s="44" t="e">
        <f>M6301-#REF!</f>
        <v>#REF!</v>
      </c>
    </row>
    <row r="6302" spans="1:14" ht="31.2" x14ac:dyDescent="0.3">
      <c r="A6302" s="43">
        <v>6292</v>
      </c>
      <c r="B6302" s="17" t="s">
        <v>16237</v>
      </c>
      <c r="C6302" s="18" t="s">
        <v>18167</v>
      </c>
      <c r="D6302" s="17" t="s">
        <v>16238</v>
      </c>
      <c r="E6302" s="18" t="s">
        <v>16239</v>
      </c>
      <c r="F6302" s="18" t="s">
        <v>16239</v>
      </c>
      <c r="G6302" s="17" t="s">
        <v>1633</v>
      </c>
      <c r="H6302" s="21">
        <v>644800</v>
      </c>
      <c r="I6302" s="20">
        <v>644817.39130434766</v>
      </c>
      <c r="J6302" s="19">
        <v>670600</v>
      </c>
      <c r="K6302" s="1" t="s">
        <v>18217</v>
      </c>
      <c r="L6302" s="183"/>
      <c r="M6302" s="44" t="e">
        <f>VLOOKUP(#REF!,'[1]PL3 Danh muc đầy đủ'!$E$9:$X$9281,20,0)</f>
        <v>#REF!</v>
      </c>
      <c r="N6302" s="44" t="e">
        <f>M6302-#REF!</f>
        <v>#REF!</v>
      </c>
    </row>
    <row r="6303" spans="1:14" ht="31.2" x14ac:dyDescent="0.3">
      <c r="A6303" s="43">
        <v>6293</v>
      </c>
      <c r="B6303" s="17" t="s">
        <v>16240</v>
      </c>
      <c r="C6303" s="18" t="s">
        <v>18144</v>
      </c>
      <c r="D6303" s="17" t="s">
        <v>16241</v>
      </c>
      <c r="E6303" s="18" t="s">
        <v>16239</v>
      </c>
      <c r="F6303" s="18" t="s">
        <v>16239</v>
      </c>
      <c r="G6303" s="17" t="s">
        <v>1633</v>
      </c>
      <c r="H6303" s="21">
        <v>644800</v>
      </c>
      <c r="I6303" s="20">
        <v>644817.39130434766</v>
      </c>
      <c r="J6303" s="19">
        <v>670600</v>
      </c>
      <c r="K6303" s="1" t="s">
        <v>18217</v>
      </c>
      <c r="L6303" s="183"/>
      <c r="M6303" s="44" t="e">
        <f>VLOOKUP(#REF!,'[1]PL3 Danh muc đầy đủ'!$E$9:$X$9281,20,0)</f>
        <v>#REF!</v>
      </c>
      <c r="N6303" s="44" t="e">
        <f>M6303-#REF!</f>
        <v>#REF!</v>
      </c>
    </row>
    <row r="6304" spans="1:14" ht="31.2" x14ac:dyDescent="0.3">
      <c r="A6304" s="43">
        <v>6294</v>
      </c>
      <c r="B6304" s="17" t="s">
        <v>16242</v>
      </c>
      <c r="C6304" s="18" t="s">
        <v>18167</v>
      </c>
      <c r="D6304" s="17" t="s">
        <v>16243</v>
      </c>
      <c r="E6304" s="18" t="s">
        <v>17159</v>
      </c>
      <c r="F6304" s="18" t="s">
        <v>17159</v>
      </c>
      <c r="G6304" s="17" t="s">
        <v>1633</v>
      </c>
      <c r="H6304" s="21">
        <v>449800</v>
      </c>
      <c r="I6304" s="20">
        <v>449817.39130434761</v>
      </c>
      <c r="J6304" s="19">
        <v>467800</v>
      </c>
      <c r="K6304" s="1" t="s">
        <v>18217</v>
      </c>
      <c r="L6304" s="183"/>
      <c r="M6304" s="44" t="e">
        <f>VLOOKUP(#REF!,'[1]PL3 Danh muc đầy đủ'!$E$9:$X$9281,20,0)</f>
        <v>#REF!</v>
      </c>
      <c r="N6304" s="44" t="e">
        <f>M6304-#REF!</f>
        <v>#REF!</v>
      </c>
    </row>
    <row r="6305" spans="1:14" ht="31.2" x14ac:dyDescent="0.3">
      <c r="A6305" s="43">
        <v>6295</v>
      </c>
      <c r="B6305" s="17" t="s">
        <v>16244</v>
      </c>
      <c r="C6305" s="18" t="s">
        <v>18144</v>
      </c>
      <c r="D6305" s="17" t="s">
        <v>16245</v>
      </c>
      <c r="E6305" s="18" t="s">
        <v>17160</v>
      </c>
      <c r="F6305" s="18" t="s">
        <v>17160</v>
      </c>
      <c r="G6305" s="17" t="s">
        <v>1633</v>
      </c>
      <c r="H6305" s="21">
        <v>449800</v>
      </c>
      <c r="I6305" s="20">
        <v>449817.39130434761</v>
      </c>
      <c r="J6305" s="19">
        <v>467800</v>
      </c>
      <c r="K6305" s="1" t="s">
        <v>18217</v>
      </c>
      <c r="L6305" s="183"/>
      <c r="M6305" s="44" t="e">
        <f>VLOOKUP(#REF!,'[1]PL3 Danh muc đầy đủ'!$E$9:$X$9281,20,0)</f>
        <v>#REF!</v>
      </c>
      <c r="N6305" s="44" t="e">
        <f>M6305-#REF!</f>
        <v>#REF!</v>
      </c>
    </row>
    <row r="6306" spans="1:14" ht="31.2" x14ac:dyDescent="0.3">
      <c r="A6306" s="43">
        <v>6296</v>
      </c>
      <c r="B6306" s="17" t="s">
        <v>16246</v>
      </c>
      <c r="C6306" s="18" t="s">
        <v>18167</v>
      </c>
      <c r="D6306" s="17" t="s">
        <v>16247</v>
      </c>
      <c r="E6306" s="18" t="s">
        <v>16248</v>
      </c>
      <c r="F6306" s="18" t="s">
        <v>16248</v>
      </c>
      <c r="G6306" s="17" t="s">
        <v>1633</v>
      </c>
      <c r="H6306" s="21">
        <v>499800</v>
      </c>
      <c r="I6306" s="20">
        <v>499817.39130434761</v>
      </c>
      <c r="J6306" s="19">
        <v>519800</v>
      </c>
      <c r="K6306" s="1" t="s">
        <v>18217</v>
      </c>
      <c r="L6306" s="183"/>
      <c r="M6306" s="44" t="e">
        <f>VLOOKUP(#REF!,'[1]PL3 Danh muc đầy đủ'!$E$9:$X$9281,20,0)</f>
        <v>#REF!</v>
      </c>
      <c r="N6306" s="44" t="e">
        <f>M6306-#REF!</f>
        <v>#REF!</v>
      </c>
    </row>
    <row r="6307" spans="1:14" ht="31.2" x14ac:dyDescent="0.3">
      <c r="A6307" s="43">
        <v>6297</v>
      </c>
      <c r="B6307" s="17" t="s">
        <v>16249</v>
      </c>
      <c r="C6307" s="18" t="s">
        <v>18144</v>
      </c>
      <c r="D6307" s="17" t="s">
        <v>16250</v>
      </c>
      <c r="E6307" s="18" t="s">
        <v>16248</v>
      </c>
      <c r="F6307" s="18" t="s">
        <v>16248</v>
      </c>
      <c r="G6307" s="17" t="s">
        <v>1633</v>
      </c>
      <c r="H6307" s="21">
        <v>499800</v>
      </c>
      <c r="I6307" s="20">
        <v>499817.39130434761</v>
      </c>
      <c r="J6307" s="19">
        <v>519800</v>
      </c>
      <c r="K6307" s="1" t="s">
        <v>18217</v>
      </c>
      <c r="L6307" s="183"/>
      <c r="M6307" s="44" t="e">
        <f>VLOOKUP(#REF!,'[1]PL3 Danh muc đầy đủ'!$E$9:$X$9281,20,0)</f>
        <v>#REF!</v>
      </c>
      <c r="N6307" s="44" t="e">
        <f>M6307-#REF!</f>
        <v>#REF!</v>
      </c>
    </row>
    <row r="6308" spans="1:14" ht="36" x14ac:dyDescent="0.3">
      <c r="A6308" s="43">
        <v>6298</v>
      </c>
      <c r="B6308" s="17" t="s">
        <v>16251</v>
      </c>
      <c r="C6308" s="18" t="s">
        <v>18144</v>
      </c>
      <c r="D6308" s="17" t="s">
        <v>16252</v>
      </c>
      <c r="E6308" s="18" t="s">
        <v>16253</v>
      </c>
      <c r="F6308" s="18" t="s">
        <v>16253</v>
      </c>
      <c r="G6308" s="17" t="s">
        <v>1633</v>
      </c>
      <c r="H6308" s="21">
        <v>499800</v>
      </c>
      <c r="I6308" s="20">
        <v>499817.39130434761</v>
      </c>
      <c r="J6308" s="19">
        <v>519800</v>
      </c>
      <c r="K6308" s="1" t="s">
        <v>18217</v>
      </c>
      <c r="L6308" s="183"/>
      <c r="M6308" s="44" t="e">
        <f>VLOOKUP(#REF!,'[1]PL3 Danh muc đầy đủ'!$E$9:$X$9281,20,0)</f>
        <v>#REF!</v>
      </c>
      <c r="N6308" s="44" t="e">
        <f>M6308-#REF!</f>
        <v>#REF!</v>
      </c>
    </row>
    <row r="6309" spans="1:14" ht="36" x14ac:dyDescent="0.3">
      <c r="A6309" s="43">
        <v>6299</v>
      </c>
      <c r="B6309" s="17" t="s">
        <v>16254</v>
      </c>
      <c r="C6309" s="18" t="s">
        <v>18167</v>
      </c>
      <c r="D6309" s="17" t="s">
        <v>16255</v>
      </c>
      <c r="E6309" s="18" t="s">
        <v>17161</v>
      </c>
      <c r="F6309" s="18" t="s">
        <v>17161</v>
      </c>
      <c r="G6309" s="17" t="s">
        <v>1633</v>
      </c>
      <c r="H6309" s="21">
        <v>499800</v>
      </c>
      <c r="I6309" s="20">
        <v>499817.39130434761</v>
      </c>
      <c r="J6309" s="19">
        <v>519800</v>
      </c>
      <c r="K6309" s="1" t="s">
        <v>18217</v>
      </c>
      <c r="L6309" s="183"/>
      <c r="M6309" s="44" t="e">
        <f>VLOOKUP(#REF!,'[1]PL3 Danh muc đầy đủ'!$E$9:$X$9281,20,0)</f>
        <v>#REF!</v>
      </c>
      <c r="N6309" s="44" t="e">
        <f>M6309-#REF!</f>
        <v>#REF!</v>
      </c>
    </row>
    <row r="6310" spans="1:14" ht="36" x14ac:dyDescent="0.3">
      <c r="A6310" s="43">
        <v>6300</v>
      </c>
      <c r="B6310" s="17" t="s">
        <v>16256</v>
      </c>
      <c r="C6310" s="18" t="s">
        <v>18167</v>
      </c>
      <c r="D6310" s="17" t="s">
        <v>16257</v>
      </c>
      <c r="E6310" s="18" t="s">
        <v>17162</v>
      </c>
      <c r="F6310" s="18" t="s">
        <v>17162</v>
      </c>
      <c r="G6310" s="17" t="s">
        <v>1633</v>
      </c>
      <c r="H6310" s="21">
        <v>499800</v>
      </c>
      <c r="I6310" s="20">
        <v>499817.39130434761</v>
      </c>
      <c r="J6310" s="19">
        <v>519800</v>
      </c>
      <c r="K6310" s="1" t="s">
        <v>18217</v>
      </c>
      <c r="L6310" s="183"/>
      <c r="M6310" s="44" t="e">
        <f>VLOOKUP(#REF!,'[1]PL3 Danh muc đầy đủ'!$E$9:$X$9281,20,0)</f>
        <v>#REF!</v>
      </c>
      <c r="N6310" s="44" t="e">
        <f>M6310-#REF!</f>
        <v>#REF!</v>
      </c>
    </row>
    <row r="6311" spans="1:14" ht="36" x14ac:dyDescent="0.3">
      <c r="A6311" s="43">
        <v>6301</v>
      </c>
      <c r="B6311" s="17" t="s">
        <v>16258</v>
      </c>
      <c r="C6311" s="18" t="s">
        <v>18144</v>
      </c>
      <c r="D6311" s="17" t="s">
        <v>16259</v>
      </c>
      <c r="E6311" s="18" t="s">
        <v>17161</v>
      </c>
      <c r="F6311" s="18" t="s">
        <v>17161</v>
      </c>
      <c r="G6311" s="17" t="s">
        <v>1633</v>
      </c>
      <c r="H6311" s="21">
        <v>499800</v>
      </c>
      <c r="I6311" s="20">
        <v>499817.39130434761</v>
      </c>
      <c r="J6311" s="19">
        <v>519800</v>
      </c>
      <c r="K6311" s="1" t="s">
        <v>18217</v>
      </c>
      <c r="L6311" s="183"/>
      <c r="M6311" s="44" t="e">
        <f>VLOOKUP(#REF!,'[1]PL3 Danh muc đầy đủ'!$E$9:$X$9281,20,0)</f>
        <v>#REF!</v>
      </c>
      <c r="N6311" s="44" t="e">
        <f>M6311-#REF!</f>
        <v>#REF!</v>
      </c>
    </row>
    <row r="6312" spans="1:14" ht="36" x14ac:dyDescent="0.3">
      <c r="A6312" s="43">
        <v>6302</v>
      </c>
      <c r="B6312" s="17" t="s">
        <v>16260</v>
      </c>
      <c r="C6312" s="18" t="s">
        <v>18144</v>
      </c>
      <c r="D6312" s="17" t="s">
        <v>16261</v>
      </c>
      <c r="E6312" s="18" t="s">
        <v>17162</v>
      </c>
      <c r="F6312" s="18" t="s">
        <v>17162</v>
      </c>
      <c r="G6312" s="17" t="s">
        <v>1633</v>
      </c>
      <c r="H6312" s="21">
        <v>499800</v>
      </c>
      <c r="I6312" s="20">
        <v>499817.39130434761</v>
      </c>
      <c r="J6312" s="19">
        <v>519800</v>
      </c>
      <c r="K6312" s="1" t="s">
        <v>18217</v>
      </c>
      <c r="L6312" s="183"/>
      <c r="M6312" s="44" t="e">
        <f>VLOOKUP(#REF!,'[1]PL3 Danh muc đầy đủ'!$E$9:$X$9281,20,0)</f>
        <v>#REF!</v>
      </c>
      <c r="N6312" s="44" t="e">
        <f>M6312-#REF!</f>
        <v>#REF!</v>
      </c>
    </row>
    <row r="6313" spans="1:14" ht="31.2" x14ac:dyDescent="0.3">
      <c r="A6313" s="43">
        <v>6303</v>
      </c>
      <c r="B6313" s="17" t="s">
        <v>16262</v>
      </c>
      <c r="C6313" s="18" t="s">
        <v>18167</v>
      </c>
      <c r="D6313" s="17" t="s">
        <v>16263</v>
      </c>
      <c r="E6313" s="18" t="s">
        <v>17163</v>
      </c>
      <c r="F6313" s="18" t="s">
        <v>17163</v>
      </c>
      <c r="G6313" s="17" t="s">
        <v>1796</v>
      </c>
      <c r="H6313" s="21">
        <v>499800</v>
      </c>
      <c r="I6313" s="20">
        <v>499817.39130434761</v>
      </c>
      <c r="J6313" s="19">
        <v>519800</v>
      </c>
      <c r="K6313" s="1" t="s">
        <v>18217</v>
      </c>
      <c r="L6313" s="183"/>
      <c r="M6313" s="44" t="e">
        <f>VLOOKUP(#REF!,'[1]PL3 Danh muc đầy đủ'!$E$9:$X$9281,20,0)</f>
        <v>#REF!</v>
      </c>
      <c r="N6313" s="44" t="e">
        <f>M6313-#REF!</f>
        <v>#REF!</v>
      </c>
    </row>
    <row r="6314" spans="1:14" ht="31.2" x14ac:dyDescent="0.3">
      <c r="A6314" s="43">
        <v>6304</v>
      </c>
      <c r="B6314" s="17" t="s">
        <v>16264</v>
      </c>
      <c r="C6314" s="18" t="s">
        <v>18144</v>
      </c>
      <c r="D6314" s="17" t="s">
        <v>16265</v>
      </c>
      <c r="E6314" s="18" t="s">
        <v>17163</v>
      </c>
      <c r="F6314" s="18" t="s">
        <v>17163</v>
      </c>
      <c r="G6314" s="17" t="s">
        <v>1633</v>
      </c>
      <c r="H6314" s="21">
        <v>499800</v>
      </c>
      <c r="I6314" s="20">
        <v>499817.39130434761</v>
      </c>
      <c r="J6314" s="19">
        <v>519800</v>
      </c>
      <c r="K6314" s="1" t="s">
        <v>18217</v>
      </c>
      <c r="L6314" s="183"/>
      <c r="M6314" s="44" t="e">
        <f>VLOOKUP(#REF!,'[1]PL3 Danh muc đầy đủ'!$E$9:$X$9281,20,0)</f>
        <v>#REF!</v>
      </c>
      <c r="N6314" s="44" t="e">
        <f>M6314-#REF!</f>
        <v>#REF!</v>
      </c>
    </row>
    <row r="6315" spans="1:14" ht="54" x14ac:dyDescent="0.3">
      <c r="A6315" s="43">
        <v>6305</v>
      </c>
      <c r="B6315" s="17" t="s">
        <v>16266</v>
      </c>
      <c r="C6315" s="18" t="s">
        <v>18144</v>
      </c>
      <c r="D6315" s="17" t="s">
        <v>16267</v>
      </c>
      <c r="E6315" s="18" t="s">
        <v>16268</v>
      </c>
      <c r="F6315" s="18" t="s">
        <v>16268</v>
      </c>
      <c r="G6315" s="17" t="s">
        <v>1633</v>
      </c>
      <c r="H6315" s="21">
        <v>499800</v>
      </c>
      <c r="I6315" s="20">
        <v>499817.39130434761</v>
      </c>
      <c r="J6315" s="19">
        <v>519800</v>
      </c>
      <c r="K6315" s="1" t="s">
        <v>18217</v>
      </c>
      <c r="L6315" s="183"/>
      <c r="M6315" s="44" t="e">
        <f>VLOOKUP(#REF!,'[1]PL3 Danh muc đầy đủ'!$E$9:$X$9281,20,0)</f>
        <v>#REF!</v>
      </c>
      <c r="N6315" s="44" t="e">
        <f>M6315-#REF!</f>
        <v>#REF!</v>
      </c>
    </row>
    <row r="6316" spans="1:14" ht="36" x14ac:dyDescent="0.3">
      <c r="A6316" s="43">
        <v>6306</v>
      </c>
      <c r="B6316" s="17" t="s">
        <v>16269</v>
      </c>
      <c r="C6316" s="18" t="s">
        <v>18144</v>
      </c>
      <c r="D6316" s="17" t="s">
        <v>16270</v>
      </c>
      <c r="E6316" s="18" t="s">
        <v>17164</v>
      </c>
      <c r="F6316" s="18" t="s">
        <v>17164</v>
      </c>
      <c r="G6316" s="17" t="s">
        <v>1633</v>
      </c>
      <c r="H6316" s="21">
        <v>499800</v>
      </c>
      <c r="I6316" s="20">
        <v>499817.39130434761</v>
      </c>
      <c r="J6316" s="19">
        <v>519800</v>
      </c>
      <c r="K6316" s="1" t="s">
        <v>18217</v>
      </c>
      <c r="L6316" s="183"/>
      <c r="M6316" s="44" t="e">
        <f>VLOOKUP(#REF!,'[1]PL3 Danh muc đầy đủ'!$E$9:$X$9281,20,0)</f>
        <v>#REF!</v>
      </c>
      <c r="N6316" s="44" t="e">
        <f>M6316-#REF!</f>
        <v>#REF!</v>
      </c>
    </row>
    <row r="6317" spans="1:14" ht="54" x14ac:dyDescent="0.3">
      <c r="A6317" s="43">
        <v>6307</v>
      </c>
      <c r="B6317" s="17" t="s">
        <v>16271</v>
      </c>
      <c r="C6317" s="18" t="s">
        <v>18144</v>
      </c>
      <c r="D6317" s="17" t="s">
        <v>16272</v>
      </c>
      <c r="E6317" s="18" t="s">
        <v>16273</v>
      </c>
      <c r="F6317" s="18" t="s">
        <v>16273</v>
      </c>
      <c r="G6317" s="17" t="s">
        <v>1633</v>
      </c>
      <c r="H6317" s="21">
        <v>499800</v>
      </c>
      <c r="I6317" s="20">
        <v>499817.39130434761</v>
      </c>
      <c r="J6317" s="19">
        <v>519800</v>
      </c>
      <c r="K6317" s="1" t="s">
        <v>18217</v>
      </c>
      <c r="L6317" s="183"/>
      <c r="M6317" s="44" t="e">
        <f>VLOOKUP(#REF!,'[1]PL3 Danh muc đầy đủ'!$E$9:$X$9281,20,0)</f>
        <v>#REF!</v>
      </c>
      <c r="N6317" s="44" t="e">
        <f>M6317-#REF!</f>
        <v>#REF!</v>
      </c>
    </row>
    <row r="6318" spans="1:14" ht="31.2" x14ac:dyDescent="0.3">
      <c r="A6318" s="43">
        <v>6308</v>
      </c>
      <c r="B6318" s="17" t="s">
        <v>16274</v>
      </c>
      <c r="C6318" s="18" t="s">
        <v>18167</v>
      </c>
      <c r="D6318" s="17" t="s">
        <v>16275</v>
      </c>
      <c r="E6318" s="18" t="s">
        <v>16276</v>
      </c>
      <c r="F6318" s="18" t="s">
        <v>16276</v>
      </c>
      <c r="G6318" s="17" t="s">
        <v>1633</v>
      </c>
      <c r="H6318" s="21">
        <v>469800</v>
      </c>
      <c r="I6318" s="20">
        <v>469817.39130434761</v>
      </c>
      <c r="J6318" s="19">
        <v>488600</v>
      </c>
      <c r="K6318" s="1" t="s">
        <v>18217</v>
      </c>
      <c r="L6318" s="183"/>
      <c r="M6318" s="44" t="e">
        <f>VLOOKUP(#REF!,'[1]PL3 Danh muc đầy đủ'!$E$9:$X$9281,20,0)</f>
        <v>#REF!</v>
      </c>
      <c r="N6318" s="44" t="e">
        <f>M6318-#REF!</f>
        <v>#REF!</v>
      </c>
    </row>
    <row r="6319" spans="1:14" ht="31.2" x14ac:dyDescent="0.3">
      <c r="A6319" s="43">
        <v>6309</v>
      </c>
      <c r="B6319" s="17" t="s">
        <v>16277</v>
      </c>
      <c r="C6319" s="18" t="s">
        <v>18144</v>
      </c>
      <c r="D6319" s="17" t="s">
        <v>16278</v>
      </c>
      <c r="E6319" s="18" t="s">
        <v>16276</v>
      </c>
      <c r="F6319" s="18" t="s">
        <v>16276</v>
      </c>
      <c r="G6319" s="17" t="s">
        <v>1633</v>
      </c>
      <c r="H6319" s="21">
        <v>469800</v>
      </c>
      <c r="I6319" s="20">
        <v>469817.39130434761</v>
      </c>
      <c r="J6319" s="19">
        <v>488600</v>
      </c>
      <c r="K6319" s="1" t="s">
        <v>18217</v>
      </c>
      <c r="L6319" s="183"/>
      <c r="M6319" s="44" t="e">
        <f>VLOOKUP(#REF!,'[1]PL3 Danh muc đầy đủ'!$E$9:$X$9281,20,0)</f>
        <v>#REF!</v>
      </c>
      <c r="N6319" s="44" t="e">
        <f>M6319-#REF!</f>
        <v>#REF!</v>
      </c>
    </row>
    <row r="6320" spans="1:14" ht="36" x14ac:dyDescent="0.3">
      <c r="A6320" s="43">
        <v>6310</v>
      </c>
      <c r="B6320" s="17" t="s">
        <v>16279</v>
      </c>
      <c r="C6320" s="18" t="s">
        <v>18167</v>
      </c>
      <c r="D6320" s="17" t="s">
        <v>16280</v>
      </c>
      <c r="E6320" s="18" t="s">
        <v>16281</v>
      </c>
      <c r="F6320" s="18" t="s">
        <v>16281</v>
      </c>
      <c r="G6320" s="17" t="s">
        <v>1633</v>
      </c>
      <c r="H6320" s="21">
        <v>369800</v>
      </c>
      <c r="I6320" s="20">
        <v>369817.39130434761</v>
      </c>
      <c r="J6320" s="19">
        <v>384600</v>
      </c>
      <c r="K6320" s="1" t="s">
        <v>18217</v>
      </c>
      <c r="L6320" s="183"/>
      <c r="M6320" s="44" t="e">
        <f>VLOOKUP(#REF!,'[1]PL3 Danh muc đầy đủ'!$E$9:$X$9281,20,0)</f>
        <v>#REF!</v>
      </c>
      <c r="N6320" s="44" t="e">
        <f>M6320-#REF!</f>
        <v>#REF!</v>
      </c>
    </row>
    <row r="6321" spans="1:14" ht="36" x14ac:dyDescent="0.3">
      <c r="A6321" s="43">
        <v>6311</v>
      </c>
      <c r="B6321" s="17" t="s">
        <v>16282</v>
      </c>
      <c r="C6321" s="18" t="s">
        <v>18144</v>
      </c>
      <c r="D6321" s="17" t="s">
        <v>16283</v>
      </c>
      <c r="E6321" s="18" t="s">
        <v>16281</v>
      </c>
      <c r="F6321" s="18" t="s">
        <v>16281</v>
      </c>
      <c r="G6321" s="17" t="s">
        <v>1633</v>
      </c>
      <c r="H6321" s="21">
        <v>369800</v>
      </c>
      <c r="I6321" s="20">
        <v>369817.39130434761</v>
      </c>
      <c r="J6321" s="19">
        <v>384600</v>
      </c>
      <c r="K6321" s="1" t="s">
        <v>18217</v>
      </c>
      <c r="L6321" s="183"/>
      <c r="M6321" s="44" t="e">
        <f>VLOOKUP(#REF!,'[1]PL3 Danh muc đầy đủ'!$E$9:$X$9281,20,0)</f>
        <v>#REF!</v>
      </c>
      <c r="N6321" s="44" t="e">
        <f>M6321-#REF!</f>
        <v>#REF!</v>
      </c>
    </row>
    <row r="6322" spans="1:14" ht="36" x14ac:dyDescent="0.3">
      <c r="A6322" s="43">
        <v>6312</v>
      </c>
      <c r="B6322" s="17" t="s">
        <v>16284</v>
      </c>
      <c r="C6322" s="18" t="s">
        <v>18167</v>
      </c>
      <c r="D6322" s="17" t="s">
        <v>16285</v>
      </c>
      <c r="E6322" s="18" t="s">
        <v>17165</v>
      </c>
      <c r="F6322" s="18" t="s">
        <v>17165</v>
      </c>
      <c r="G6322" s="17" t="s">
        <v>1633</v>
      </c>
      <c r="H6322" s="21">
        <v>519800</v>
      </c>
      <c r="I6322" s="20">
        <v>519817.39130434761</v>
      </c>
      <c r="J6322" s="19">
        <v>540600</v>
      </c>
      <c r="K6322" s="1" t="s">
        <v>18217</v>
      </c>
      <c r="L6322" s="183"/>
      <c r="M6322" s="44" t="e">
        <f>VLOOKUP(#REF!,'[1]PL3 Danh muc đầy đủ'!$E$9:$X$9281,20,0)</f>
        <v>#REF!</v>
      </c>
      <c r="N6322" s="44" t="e">
        <f>M6322-#REF!</f>
        <v>#REF!</v>
      </c>
    </row>
    <row r="6323" spans="1:14" ht="36" x14ac:dyDescent="0.3">
      <c r="A6323" s="43">
        <v>6313</v>
      </c>
      <c r="B6323" s="17" t="s">
        <v>16286</v>
      </c>
      <c r="C6323" s="18" t="s">
        <v>18144</v>
      </c>
      <c r="D6323" s="17" t="s">
        <v>16287</v>
      </c>
      <c r="E6323" s="18" t="s">
        <v>17165</v>
      </c>
      <c r="F6323" s="18" t="s">
        <v>17165</v>
      </c>
      <c r="G6323" s="17" t="s">
        <v>1633</v>
      </c>
      <c r="H6323" s="21">
        <v>519800</v>
      </c>
      <c r="I6323" s="20">
        <v>519817.39130434761</v>
      </c>
      <c r="J6323" s="19">
        <v>540600</v>
      </c>
      <c r="K6323" s="1" t="s">
        <v>18217</v>
      </c>
      <c r="L6323" s="183"/>
      <c r="M6323" s="44" t="e">
        <f>VLOOKUP(#REF!,'[1]PL3 Danh muc đầy đủ'!$E$9:$X$9281,20,0)</f>
        <v>#REF!</v>
      </c>
      <c r="N6323" s="44" t="e">
        <f>M6323-#REF!</f>
        <v>#REF!</v>
      </c>
    </row>
    <row r="6324" spans="1:14" ht="36" x14ac:dyDescent="0.3">
      <c r="A6324" s="43">
        <v>6314</v>
      </c>
      <c r="B6324" s="17" t="s">
        <v>16288</v>
      </c>
      <c r="C6324" s="18" t="s">
        <v>18167</v>
      </c>
      <c r="D6324" s="17" t="s">
        <v>16289</v>
      </c>
      <c r="E6324" s="18" t="s">
        <v>17166</v>
      </c>
      <c r="F6324" s="18" t="s">
        <v>17166</v>
      </c>
      <c r="G6324" s="17" t="s">
        <v>1633</v>
      </c>
      <c r="H6324" s="21">
        <v>581500</v>
      </c>
      <c r="I6324" s="20">
        <v>581565.21739130432</v>
      </c>
      <c r="J6324" s="19">
        <v>604800</v>
      </c>
      <c r="K6324" s="1" t="s">
        <v>18217</v>
      </c>
      <c r="L6324" s="183"/>
      <c r="M6324" s="44" t="e">
        <f>VLOOKUP(#REF!,'[1]PL3 Danh muc đầy đủ'!$E$9:$X$9281,20,0)</f>
        <v>#REF!</v>
      </c>
      <c r="N6324" s="44" t="e">
        <f>M6324-#REF!</f>
        <v>#REF!</v>
      </c>
    </row>
    <row r="6325" spans="1:14" ht="36" x14ac:dyDescent="0.3">
      <c r="A6325" s="43">
        <v>6315</v>
      </c>
      <c r="B6325" s="17" t="s">
        <v>16290</v>
      </c>
      <c r="C6325" s="18" t="s">
        <v>18167</v>
      </c>
      <c r="D6325" s="17" t="s">
        <v>16291</v>
      </c>
      <c r="E6325" s="18" t="s">
        <v>16292</v>
      </c>
      <c r="F6325" s="18" t="s">
        <v>16292</v>
      </c>
      <c r="G6325" s="17" t="s">
        <v>1633</v>
      </c>
      <c r="H6325" s="21">
        <v>581500</v>
      </c>
      <c r="I6325" s="20">
        <v>581565.21739130432</v>
      </c>
      <c r="J6325" s="19">
        <v>604800</v>
      </c>
      <c r="K6325" s="1" t="s">
        <v>18217</v>
      </c>
      <c r="L6325" s="183"/>
      <c r="M6325" s="44" t="e">
        <f>VLOOKUP(#REF!,'[1]PL3 Danh muc đầy đủ'!$E$9:$X$9281,20,0)</f>
        <v>#REF!</v>
      </c>
      <c r="N6325" s="44" t="e">
        <f>M6325-#REF!</f>
        <v>#REF!</v>
      </c>
    </row>
    <row r="6326" spans="1:14" ht="36" x14ac:dyDescent="0.3">
      <c r="A6326" s="43">
        <v>6316</v>
      </c>
      <c r="B6326" s="17" t="s">
        <v>16293</v>
      </c>
      <c r="C6326" s="18" t="s">
        <v>18144</v>
      </c>
      <c r="D6326" s="17" t="s">
        <v>16294</v>
      </c>
      <c r="E6326" s="18" t="s">
        <v>17166</v>
      </c>
      <c r="F6326" s="18" t="s">
        <v>17166</v>
      </c>
      <c r="G6326" s="17" t="s">
        <v>1633</v>
      </c>
      <c r="H6326" s="21">
        <v>581500</v>
      </c>
      <c r="I6326" s="20">
        <v>581565.21739130432</v>
      </c>
      <c r="J6326" s="19">
        <v>604800</v>
      </c>
      <c r="K6326" s="1" t="s">
        <v>18217</v>
      </c>
      <c r="L6326" s="183"/>
      <c r="M6326" s="44" t="e">
        <f>VLOOKUP(#REF!,'[1]PL3 Danh muc đầy đủ'!$E$9:$X$9281,20,0)</f>
        <v>#REF!</v>
      </c>
      <c r="N6326" s="44" t="e">
        <f>M6326-#REF!</f>
        <v>#REF!</v>
      </c>
    </row>
    <row r="6327" spans="1:14" ht="36" x14ac:dyDescent="0.3">
      <c r="A6327" s="43">
        <v>6317</v>
      </c>
      <c r="B6327" s="17" t="s">
        <v>16295</v>
      </c>
      <c r="C6327" s="18" t="s">
        <v>18144</v>
      </c>
      <c r="D6327" s="17" t="s">
        <v>16296</v>
      </c>
      <c r="E6327" s="18" t="s">
        <v>16297</v>
      </c>
      <c r="F6327" s="18" t="s">
        <v>16297</v>
      </c>
      <c r="G6327" s="17" t="s">
        <v>1633</v>
      </c>
      <c r="H6327" s="21">
        <v>581500</v>
      </c>
      <c r="I6327" s="20">
        <v>581565.21739130432</v>
      </c>
      <c r="J6327" s="19">
        <v>604800</v>
      </c>
      <c r="K6327" s="1" t="s">
        <v>18217</v>
      </c>
      <c r="L6327" s="183"/>
      <c r="M6327" s="44" t="e">
        <f>VLOOKUP(#REF!,'[1]PL3 Danh muc đầy đủ'!$E$9:$X$9281,20,0)</f>
        <v>#REF!</v>
      </c>
      <c r="N6327" s="44" t="e">
        <f>M6327-#REF!</f>
        <v>#REF!</v>
      </c>
    </row>
    <row r="6328" spans="1:14" ht="36" x14ac:dyDescent="0.3">
      <c r="A6328" s="43">
        <v>6318</v>
      </c>
      <c r="B6328" s="17" t="s">
        <v>16298</v>
      </c>
      <c r="C6328" s="18" t="s">
        <v>18144</v>
      </c>
      <c r="D6328" s="17" t="s">
        <v>16299</v>
      </c>
      <c r="E6328" s="18" t="s">
        <v>16292</v>
      </c>
      <c r="F6328" s="18" t="s">
        <v>16292</v>
      </c>
      <c r="G6328" s="17" t="s">
        <v>1633</v>
      </c>
      <c r="H6328" s="21">
        <v>581500</v>
      </c>
      <c r="I6328" s="20">
        <v>581565.21739130432</v>
      </c>
      <c r="J6328" s="19">
        <v>604800</v>
      </c>
      <c r="K6328" s="1" t="s">
        <v>18217</v>
      </c>
      <c r="L6328" s="183"/>
      <c r="M6328" s="44" t="e">
        <f>VLOOKUP(#REF!,'[1]PL3 Danh muc đầy đủ'!$E$9:$X$9281,20,0)</f>
        <v>#REF!</v>
      </c>
      <c r="N6328" s="44" t="e">
        <f>M6328-#REF!</f>
        <v>#REF!</v>
      </c>
    </row>
    <row r="6329" spans="1:14" ht="31.2" x14ac:dyDescent="0.3">
      <c r="A6329" s="43">
        <v>6319</v>
      </c>
      <c r="B6329" s="17" t="s">
        <v>16300</v>
      </c>
      <c r="C6329" s="18" t="s">
        <v>18167</v>
      </c>
      <c r="D6329" s="17" t="s">
        <v>16301</v>
      </c>
      <c r="E6329" s="18" t="s">
        <v>17167</v>
      </c>
      <c r="F6329" s="18" t="s">
        <v>17167</v>
      </c>
      <c r="G6329" s="17" t="s">
        <v>1633</v>
      </c>
      <c r="H6329" s="21">
        <v>349800</v>
      </c>
      <c r="I6329" s="20">
        <v>349817.39130434761</v>
      </c>
      <c r="J6329" s="19">
        <v>363800</v>
      </c>
      <c r="K6329" s="1" t="s">
        <v>18217</v>
      </c>
      <c r="L6329" s="183"/>
      <c r="M6329" s="44" t="e">
        <f>VLOOKUP(#REF!,'[1]PL3 Danh muc đầy đủ'!$E$9:$X$9281,20,0)</f>
        <v>#REF!</v>
      </c>
      <c r="N6329" s="44" t="e">
        <f>M6329-#REF!</f>
        <v>#REF!</v>
      </c>
    </row>
    <row r="6330" spans="1:14" ht="36" x14ac:dyDescent="0.3">
      <c r="A6330" s="43">
        <v>6320</v>
      </c>
      <c r="B6330" s="17" t="s">
        <v>16302</v>
      </c>
      <c r="C6330" s="18" t="s">
        <v>18167</v>
      </c>
      <c r="D6330" s="17" t="s">
        <v>16303</v>
      </c>
      <c r="E6330" s="18" t="s">
        <v>17168</v>
      </c>
      <c r="F6330" s="18" t="s">
        <v>17168</v>
      </c>
      <c r="G6330" s="17" t="s">
        <v>1633</v>
      </c>
      <c r="H6330" s="21">
        <v>349800</v>
      </c>
      <c r="I6330" s="20">
        <v>349817.39130434761</v>
      </c>
      <c r="J6330" s="19">
        <v>363800</v>
      </c>
      <c r="K6330" s="1" t="s">
        <v>18217</v>
      </c>
      <c r="L6330" s="183"/>
      <c r="M6330" s="44" t="e">
        <f>VLOOKUP(#REF!,'[1]PL3 Danh muc đầy đủ'!$E$9:$X$9281,20,0)</f>
        <v>#REF!</v>
      </c>
      <c r="N6330" s="44" t="e">
        <f>M6330-#REF!</f>
        <v>#REF!</v>
      </c>
    </row>
    <row r="6331" spans="1:14" ht="36" x14ac:dyDescent="0.3">
      <c r="A6331" s="43">
        <v>6321</v>
      </c>
      <c r="B6331" s="17" t="s">
        <v>16304</v>
      </c>
      <c r="C6331" s="18" t="s">
        <v>18167</v>
      </c>
      <c r="D6331" s="17" t="s">
        <v>16305</v>
      </c>
      <c r="E6331" s="18" t="s">
        <v>16306</v>
      </c>
      <c r="F6331" s="18" t="s">
        <v>16306</v>
      </c>
      <c r="G6331" s="17" t="s">
        <v>1633</v>
      </c>
      <c r="H6331" s="21">
        <v>349800</v>
      </c>
      <c r="I6331" s="20">
        <v>349817.39130434761</v>
      </c>
      <c r="J6331" s="19">
        <v>363800</v>
      </c>
      <c r="K6331" s="1" t="s">
        <v>18217</v>
      </c>
      <c r="L6331" s="183"/>
      <c r="M6331" s="44" t="e">
        <f>VLOOKUP(#REF!,'[1]PL3 Danh muc đầy đủ'!$E$9:$X$9281,20,0)</f>
        <v>#REF!</v>
      </c>
      <c r="N6331" s="44" t="e">
        <f>M6331-#REF!</f>
        <v>#REF!</v>
      </c>
    </row>
    <row r="6332" spans="1:14" ht="31.2" x14ac:dyDescent="0.3">
      <c r="A6332" s="43">
        <v>6322</v>
      </c>
      <c r="B6332" s="17" t="s">
        <v>16307</v>
      </c>
      <c r="C6332" s="18" t="s">
        <v>18144</v>
      </c>
      <c r="D6332" s="17" t="s">
        <v>16308</v>
      </c>
      <c r="E6332" s="18" t="s">
        <v>17167</v>
      </c>
      <c r="F6332" s="18" t="s">
        <v>17167</v>
      </c>
      <c r="G6332" s="17" t="s">
        <v>1633</v>
      </c>
      <c r="H6332" s="21">
        <v>349800</v>
      </c>
      <c r="I6332" s="20">
        <v>349817.39130434761</v>
      </c>
      <c r="J6332" s="19">
        <v>363800</v>
      </c>
      <c r="K6332" s="1" t="s">
        <v>18217</v>
      </c>
      <c r="L6332" s="183"/>
      <c r="M6332" s="44" t="e">
        <f>VLOOKUP(#REF!,'[1]PL3 Danh muc đầy đủ'!$E$9:$X$9281,20,0)</f>
        <v>#REF!</v>
      </c>
      <c r="N6332" s="44" t="e">
        <f>M6332-#REF!</f>
        <v>#REF!</v>
      </c>
    </row>
    <row r="6333" spans="1:14" ht="31.2" x14ac:dyDescent="0.3">
      <c r="A6333" s="43">
        <v>6323</v>
      </c>
      <c r="B6333" s="17" t="s">
        <v>16309</v>
      </c>
      <c r="C6333" s="18" t="s">
        <v>18144</v>
      </c>
      <c r="D6333" s="17" t="s">
        <v>16310</v>
      </c>
      <c r="E6333" s="18" t="s">
        <v>17169</v>
      </c>
      <c r="F6333" s="18" t="s">
        <v>17169</v>
      </c>
      <c r="G6333" s="17" t="s">
        <v>1633</v>
      </c>
      <c r="H6333" s="21">
        <v>349800</v>
      </c>
      <c r="I6333" s="20">
        <v>349817.39130434761</v>
      </c>
      <c r="J6333" s="19">
        <v>363800</v>
      </c>
      <c r="K6333" s="1" t="s">
        <v>18217</v>
      </c>
      <c r="L6333" s="183"/>
      <c r="M6333" s="44" t="e">
        <f>VLOOKUP(#REF!,'[1]PL3 Danh muc đầy đủ'!$E$9:$X$9281,20,0)</f>
        <v>#REF!</v>
      </c>
      <c r="N6333" s="44" t="e">
        <f>M6333-#REF!</f>
        <v>#REF!</v>
      </c>
    </row>
    <row r="6334" spans="1:14" ht="36" x14ac:dyDescent="0.3">
      <c r="A6334" s="43">
        <v>6324</v>
      </c>
      <c r="B6334" s="17" t="s">
        <v>16311</v>
      </c>
      <c r="C6334" s="18" t="s">
        <v>18144</v>
      </c>
      <c r="D6334" s="17" t="s">
        <v>16312</v>
      </c>
      <c r="E6334" s="18" t="s">
        <v>17168</v>
      </c>
      <c r="F6334" s="18" t="s">
        <v>17168</v>
      </c>
      <c r="G6334" s="17" t="s">
        <v>1633</v>
      </c>
      <c r="H6334" s="21">
        <v>349800</v>
      </c>
      <c r="I6334" s="20">
        <v>349817.39130434761</v>
      </c>
      <c r="J6334" s="19">
        <v>363800</v>
      </c>
      <c r="K6334" s="1" t="s">
        <v>18217</v>
      </c>
      <c r="L6334" s="183"/>
      <c r="M6334" s="44" t="e">
        <f>VLOOKUP(#REF!,'[1]PL3 Danh muc đầy đủ'!$E$9:$X$9281,20,0)</f>
        <v>#REF!</v>
      </c>
      <c r="N6334" s="44" t="e">
        <f>M6334-#REF!</f>
        <v>#REF!</v>
      </c>
    </row>
    <row r="6335" spans="1:14" ht="36" x14ac:dyDescent="0.3">
      <c r="A6335" s="43">
        <v>6325</v>
      </c>
      <c r="B6335" s="17" t="s">
        <v>16313</v>
      </c>
      <c r="C6335" s="18" t="s">
        <v>18144</v>
      </c>
      <c r="D6335" s="17" t="s">
        <v>16314</v>
      </c>
      <c r="E6335" s="18" t="s">
        <v>16306</v>
      </c>
      <c r="F6335" s="18" t="s">
        <v>16306</v>
      </c>
      <c r="G6335" s="17" t="s">
        <v>1633</v>
      </c>
      <c r="H6335" s="21">
        <v>349800</v>
      </c>
      <c r="I6335" s="20">
        <v>349817.39130434761</v>
      </c>
      <c r="J6335" s="19">
        <v>363800</v>
      </c>
      <c r="K6335" s="1" t="s">
        <v>18217</v>
      </c>
      <c r="L6335" s="183"/>
      <c r="M6335" s="44" t="e">
        <f>VLOOKUP(#REF!,'[1]PL3 Danh muc đầy đủ'!$E$9:$X$9281,20,0)</f>
        <v>#REF!</v>
      </c>
      <c r="N6335" s="44" t="e">
        <f>M6335-#REF!</f>
        <v>#REF!</v>
      </c>
    </row>
    <row r="6336" spans="1:14" ht="36" x14ac:dyDescent="0.3">
      <c r="A6336" s="43">
        <v>6326</v>
      </c>
      <c r="B6336" s="17" t="s">
        <v>16315</v>
      </c>
      <c r="C6336" s="18" t="s">
        <v>18167</v>
      </c>
      <c r="D6336" s="17" t="s">
        <v>16316</v>
      </c>
      <c r="E6336" s="18" t="s">
        <v>16317</v>
      </c>
      <c r="F6336" s="18" t="s">
        <v>16317</v>
      </c>
      <c r="G6336" s="17" t="s">
        <v>1633</v>
      </c>
      <c r="H6336" s="21">
        <v>399800</v>
      </c>
      <c r="I6336" s="20">
        <v>399817.39130434761</v>
      </c>
      <c r="J6336" s="19">
        <v>415800</v>
      </c>
      <c r="K6336" s="1" t="s">
        <v>18217</v>
      </c>
      <c r="L6336" s="183"/>
      <c r="M6336" s="44" t="e">
        <f>VLOOKUP(#REF!,'[1]PL3 Danh muc đầy đủ'!$E$9:$X$9281,20,0)</f>
        <v>#REF!</v>
      </c>
      <c r="N6336" s="44" t="e">
        <f>M6336-#REF!</f>
        <v>#REF!</v>
      </c>
    </row>
    <row r="6337" spans="1:14" ht="36" x14ac:dyDescent="0.3">
      <c r="A6337" s="43">
        <v>6327</v>
      </c>
      <c r="B6337" s="17" t="s">
        <v>16318</v>
      </c>
      <c r="C6337" s="18" t="s">
        <v>18144</v>
      </c>
      <c r="D6337" s="17" t="s">
        <v>16319</v>
      </c>
      <c r="E6337" s="18" t="s">
        <v>16317</v>
      </c>
      <c r="F6337" s="18" t="s">
        <v>16317</v>
      </c>
      <c r="G6337" s="17" t="s">
        <v>1633</v>
      </c>
      <c r="H6337" s="21">
        <v>399800</v>
      </c>
      <c r="I6337" s="20">
        <v>399817.39130434761</v>
      </c>
      <c r="J6337" s="19">
        <v>415800</v>
      </c>
      <c r="K6337" s="1" t="s">
        <v>18217</v>
      </c>
      <c r="L6337" s="183"/>
      <c r="M6337" s="44" t="e">
        <f>VLOOKUP(#REF!,'[1]PL3 Danh muc đầy đủ'!$E$9:$X$9281,20,0)</f>
        <v>#REF!</v>
      </c>
      <c r="N6337" s="44" t="e">
        <f>M6337-#REF!</f>
        <v>#REF!</v>
      </c>
    </row>
    <row r="6338" spans="1:14" ht="36" x14ac:dyDescent="0.3">
      <c r="A6338" s="43">
        <v>6328</v>
      </c>
      <c r="B6338" s="17" t="s">
        <v>16320</v>
      </c>
      <c r="C6338" s="18" t="s">
        <v>18167</v>
      </c>
      <c r="D6338" s="17" t="s">
        <v>16321</v>
      </c>
      <c r="E6338" s="18" t="s">
        <v>17170</v>
      </c>
      <c r="F6338" s="18" t="s">
        <v>17170</v>
      </c>
      <c r="G6338" s="17" t="s">
        <v>1633</v>
      </c>
      <c r="H6338" s="21">
        <v>499800</v>
      </c>
      <c r="I6338" s="20">
        <v>499817.39130434761</v>
      </c>
      <c r="J6338" s="19">
        <v>519800</v>
      </c>
      <c r="K6338" s="1" t="s">
        <v>18217</v>
      </c>
      <c r="L6338" s="183"/>
      <c r="M6338" s="44" t="e">
        <f>VLOOKUP(#REF!,'[1]PL3 Danh muc đầy đủ'!$E$9:$X$9281,20,0)</f>
        <v>#REF!</v>
      </c>
      <c r="N6338" s="44" t="e">
        <f>M6338-#REF!</f>
        <v>#REF!</v>
      </c>
    </row>
    <row r="6339" spans="1:14" ht="36" x14ac:dyDescent="0.3">
      <c r="A6339" s="43">
        <v>6329</v>
      </c>
      <c r="B6339" s="17" t="s">
        <v>16322</v>
      </c>
      <c r="C6339" s="18" t="s">
        <v>18167</v>
      </c>
      <c r="D6339" s="17" t="s">
        <v>16323</v>
      </c>
      <c r="E6339" s="18" t="s">
        <v>17171</v>
      </c>
      <c r="F6339" s="18" t="s">
        <v>17171</v>
      </c>
      <c r="G6339" s="17" t="s">
        <v>1633</v>
      </c>
      <c r="H6339" s="21">
        <v>499800</v>
      </c>
      <c r="I6339" s="20">
        <v>499817.39130434761</v>
      </c>
      <c r="J6339" s="19">
        <v>519800</v>
      </c>
      <c r="K6339" s="1" t="s">
        <v>18217</v>
      </c>
      <c r="L6339" s="183"/>
      <c r="M6339" s="44" t="e">
        <f>VLOOKUP(#REF!,'[1]PL3 Danh muc đầy đủ'!$E$9:$X$9281,20,0)</f>
        <v>#REF!</v>
      </c>
      <c r="N6339" s="44" t="e">
        <f>M6339-#REF!</f>
        <v>#REF!</v>
      </c>
    </row>
    <row r="6340" spans="1:14" ht="36" x14ac:dyDescent="0.3">
      <c r="A6340" s="43">
        <v>6330</v>
      </c>
      <c r="B6340" s="17" t="s">
        <v>16324</v>
      </c>
      <c r="C6340" s="18" t="s">
        <v>18167</v>
      </c>
      <c r="D6340" s="17" t="s">
        <v>16325</v>
      </c>
      <c r="E6340" s="18" t="s">
        <v>17172</v>
      </c>
      <c r="F6340" s="18" t="s">
        <v>17172</v>
      </c>
      <c r="G6340" s="17" t="s">
        <v>1633</v>
      </c>
      <c r="H6340" s="21">
        <v>499800</v>
      </c>
      <c r="I6340" s="20">
        <v>499817.39130434761</v>
      </c>
      <c r="J6340" s="19">
        <v>519800</v>
      </c>
      <c r="K6340" s="1" t="s">
        <v>18217</v>
      </c>
      <c r="L6340" s="183"/>
      <c r="M6340" s="44" t="e">
        <f>VLOOKUP(#REF!,'[1]PL3 Danh muc đầy đủ'!$E$9:$X$9281,20,0)</f>
        <v>#REF!</v>
      </c>
      <c r="N6340" s="44" t="e">
        <f>M6340-#REF!</f>
        <v>#REF!</v>
      </c>
    </row>
    <row r="6341" spans="1:14" ht="36" x14ac:dyDescent="0.3">
      <c r="A6341" s="43">
        <v>6331</v>
      </c>
      <c r="B6341" s="17" t="s">
        <v>16326</v>
      </c>
      <c r="C6341" s="18" t="s">
        <v>18144</v>
      </c>
      <c r="D6341" s="17" t="s">
        <v>16327</v>
      </c>
      <c r="E6341" s="18" t="s">
        <v>17170</v>
      </c>
      <c r="F6341" s="18" t="s">
        <v>17170</v>
      </c>
      <c r="G6341" s="17" t="s">
        <v>1633</v>
      </c>
      <c r="H6341" s="21">
        <v>499800</v>
      </c>
      <c r="I6341" s="20">
        <v>499817.39130434761</v>
      </c>
      <c r="J6341" s="19">
        <v>519800</v>
      </c>
      <c r="K6341" s="1" t="s">
        <v>18217</v>
      </c>
      <c r="L6341" s="183"/>
      <c r="M6341" s="44" t="e">
        <f>VLOOKUP(#REF!,'[1]PL3 Danh muc đầy đủ'!$E$9:$X$9281,20,0)</f>
        <v>#REF!</v>
      </c>
      <c r="N6341" s="44" t="e">
        <f>M6341-#REF!</f>
        <v>#REF!</v>
      </c>
    </row>
    <row r="6342" spans="1:14" ht="36" x14ac:dyDescent="0.3">
      <c r="A6342" s="43">
        <v>6332</v>
      </c>
      <c r="B6342" s="17" t="s">
        <v>16328</v>
      </c>
      <c r="C6342" s="18" t="s">
        <v>18144</v>
      </c>
      <c r="D6342" s="17" t="s">
        <v>16329</v>
      </c>
      <c r="E6342" s="18" t="s">
        <v>17171</v>
      </c>
      <c r="F6342" s="18" t="s">
        <v>17171</v>
      </c>
      <c r="G6342" s="17" t="s">
        <v>1633</v>
      </c>
      <c r="H6342" s="21">
        <v>499800</v>
      </c>
      <c r="I6342" s="20">
        <v>499817.39130434761</v>
      </c>
      <c r="J6342" s="19">
        <v>519800</v>
      </c>
      <c r="K6342" s="1" t="s">
        <v>18217</v>
      </c>
      <c r="L6342" s="183"/>
      <c r="M6342" s="44" t="e">
        <f>VLOOKUP(#REF!,'[1]PL3 Danh muc đầy đủ'!$E$9:$X$9281,20,0)</f>
        <v>#REF!</v>
      </c>
      <c r="N6342" s="44" t="e">
        <f>M6342-#REF!</f>
        <v>#REF!</v>
      </c>
    </row>
    <row r="6343" spans="1:14" ht="36" x14ac:dyDescent="0.3">
      <c r="A6343" s="43">
        <v>6333</v>
      </c>
      <c r="B6343" s="17" t="s">
        <v>16330</v>
      </c>
      <c r="C6343" s="18" t="s">
        <v>18144</v>
      </c>
      <c r="D6343" s="17" t="s">
        <v>16331</v>
      </c>
      <c r="E6343" s="18" t="s">
        <v>18092</v>
      </c>
      <c r="F6343" s="18" t="s">
        <v>18092</v>
      </c>
      <c r="G6343" s="17" t="s">
        <v>1633</v>
      </c>
      <c r="H6343" s="21">
        <v>499800</v>
      </c>
      <c r="I6343" s="20">
        <v>499817.39130434761</v>
      </c>
      <c r="J6343" s="19">
        <v>519800</v>
      </c>
      <c r="K6343" s="1" t="s">
        <v>18217</v>
      </c>
      <c r="L6343" s="183"/>
      <c r="M6343" s="44" t="e">
        <f>VLOOKUP(#REF!,'[1]PL3 Danh muc đầy đủ'!$E$9:$X$9281,20,0)</f>
        <v>#REF!</v>
      </c>
      <c r="N6343" s="44" t="e">
        <f>M6343-#REF!</f>
        <v>#REF!</v>
      </c>
    </row>
    <row r="6344" spans="1:14" ht="31.2" x14ac:dyDescent="0.3">
      <c r="A6344" s="43">
        <v>6334</v>
      </c>
      <c r="B6344" s="17" t="s">
        <v>16332</v>
      </c>
      <c r="C6344" s="18" t="s">
        <v>18167</v>
      </c>
      <c r="D6344" s="17" t="s">
        <v>16333</v>
      </c>
      <c r="E6344" s="18" t="s">
        <v>16334</v>
      </c>
      <c r="F6344" s="18" t="s">
        <v>16334</v>
      </c>
      <c r="G6344" s="17" t="s">
        <v>1633</v>
      </c>
      <c r="H6344" s="21">
        <v>469800</v>
      </c>
      <c r="I6344" s="20">
        <v>469817.39130434761</v>
      </c>
      <c r="J6344" s="19">
        <v>488600</v>
      </c>
      <c r="K6344" s="1" t="s">
        <v>18217</v>
      </c>
      <c r="L6344" s="183"/>
      <c r="M6344" s="44" t="e">
        <f>VLOOKUP(#REF!,'[1]PL3 Danh muc đầy đủ'!$E$9:$X$9281,20,0)</f>
        <v>#REF!</v>
      </c>
      <c r="N6344" s="44" t="e">
        <f>M6344-#REF!</f>
        <v>#REF!</v>
      </c>
    </row>
    <row r="6345" spans="1:14" ht="31.2" x14ac:dyDescent="0.3">
      <c r="A6345" s="43">
        <v>6335</v>
      </c>
      <c r="B6345" s="17" t="s">
        <v>16335</v>
      </c>
      <c r="C6345" s="18" t="s">
        <v>18144</v>
      </c>
      <c r="D6345" s="17" t="s">
        <v>16336</v>
      </c>
      <c r="E6345" s="18" t="s">
        <v>16334</v>
      </c>
      <c r="F6345" s="18" t="s">
        <v>16334</v>
      </c>
      <c r="G6345" s="17" t="s">
        <v>1633</v>
      </c>
      <c r="H6345" s="21">
        <v>469800</v>
      </c>
      <c r="I6345" s="20">
        <v>469817.39130434761</v>
      </c>
      <c r="J6345" s="19">
        <v>488600</v>
      </c>
      <c r="K6345" s="1" t="s">
        <v>18217</v>
      </c>
      <c r="L6345" s="183"/>
      <c r="M6345" s="44" t="e">
        <f>VLOOKUP(#REF!,'[1]PL3 Danh muc đầy đủ'!$E$9:$X$9281,20,0)</f>
        <v>#REF!</v>
      </c>
      <c r="N6345" s="44" t="e">
        <f>M6345-#REF!</f>
        <v>#REF!</v>
      </c>
    </row>
    <row r="6346" spans="1:14" ht="31.2" x14ac:dyDescent="0.3">
      <c r="A6346" s="43">
        <v>6336</v>
      </c>
      <c r="B6346" s="17" t="s">
        <v>16337</v>
      </c>
      <c r="C6346" s="18" t="s">
        <v>18167</v>
      </c>
      <c r="D6346" s="17" t="s">
        <v>16338</v>
      </c>
      <c r="E6346" s="18" t="s">
        <v>17173</v>
      </c>
      <c r="F6346" s="18" t="s">
        <v>17173</v>
      </c>
      <c r="G6346" s="17" t="s">
        <v>1633</v>
      </c>
      <c r="H6346" s="21">
        <v>469800</v>
      </c>
      <c r="I6346" s="20">
        <v>469817.39130434761</v>
      </c>
      <c r="J6346" s="19">
        <v>488600</v>
      </c>
      <c r="K6346" s="1" t="s">
        <v>18217</v>
      </c>
      <c r="L6346" s="183"/>
      <c r="M6346" s="44" t="e">
        <f>VLOOKUP(#REF!,'[1]PL3 Danh muc đầy đủ'!$E$9:$X$9281,20,0)</f>
        <v>#REF!</v>
      </c>
      <c r="N6346" s="44" t="e">
        <f>M6346-#REF!</f>
        <v>#REF!</v>
      </c>
    </row>
    <row r="6347" spans="1:14" ht="31.2" x14ac:dyDescent="0.3">
      <c r="A6347" s="43">
        <v>6337</v>
      </c>
      <c r="B6347" s="17" t="s">
        <v>16339</v>
      </c>
      <c r="C6347" s="18" t="s">
        <v>18144</v>
      </c>
      <c r="D6347" s="17" t="s">
        <v>16340</v>
      </c>
      <c r="E6347" s="18" t="s">
        <v>17173</v>
      </c>
      <c r="F6347" s="18" t="s">
        <v>17173</v>
      </c>
      <c r="G6347" s="17" t="s">
        <v>1633</v>
      </c>
      <c r="H6347" s="21">
        <v>469800</v>
      </c>
      <c r="I6347" s="20">
        <v>469817.39130434761</v>
      </c>
      <c r="J6347" s="19">
        <v>488600</v>
      </c>
      <c r="K6347" s="1" t="s">
        <v>18217</v>
      </c>
      <c r="L6347" s="183"/>
      <c r="M6347" s="44" t="e">
        <f>VLOOKUP(#REF!,'[1]PL3 Danh muc đầy đủ'!$E$9:$X$9281,20,0)</f>
        <v>#REF!</v>
      </c>
      <c r="N6347" s="44" t="e">
        <f>M6347-#REF!</f>
        <v>#REF!</v>
      </c>
    </row>
    <row r="6348" spans="1:14" ht="31.2" x14ac:dyDescent="0.3">
      <c r="A6348" s="43">
        <v>6338</v>
      </c>
      <c r="B6348" s="17" t="s">
        <v>16341</v>
      </c>
      <c r="C6348" s="18" t="s">
        <v>18167</v>
      </c>
      <c r="D6348" s="17" t="s">
        <v>16342</v>
      </c>
      <c r="E6348" s="18" t="s">
        <v>16343</v>
      </c>
      <c r="F6348" s="18" t="s">
        <v>16343</v>
      </c>
      <c r="G6348" s="17" t="s">
        <v>1633</v>
      </c>
      <c r="H6348" s="21">
        <v>499800</v>
      </c>
      <c r="I6348" s="20">
        <v>499817.39130434761</v>
      </c>
      <c r="J6348" s="19">
        <v>519800</v>
      </c>
      <c r="K6348" s="1" t="s">
        <v>18217</v>
      </c>
      <c r="L6348" s="183"/>
      <c r="M6348" s="44" t="e">
        <f>VLOOKUP(#REF!,'[1]PL3 Danh muc đầy đủ'!$E$9:$X$9281,20,0)</f>
        <v>#REF!</v>
      </c>
      <c r="N6348" s="44" t="e">
        <f>M6348-#REF!</f>
        <v>#REF!</v>
      </c>
    </row>
    <row r="6349" spans="1:14" ht="31.2" x14ac:dyDescent="0.3">
      <c r="A6349" s="43">
        <v>6339</v>
      </c>
      <c r="B6349" s="17" t="s">
        <v>16344</v>
      </c>
      <c r="C6349" s="18" t="s">
        <v>18144</v>
      </c>
      <c r="D6349" s="17" t="s">
        <v>16345</v>
      </c>
      <c r="E6349" s="18" t="s">
        <v>16343</v>
      </c>
      <c r="F6349" s="18" t="s">
        <v>16343</v>
      </c>
      <c r="G6349" s="17" t="s">
        <v>1633</v>
      </c>
      <c r="H6349" s="21">
        <v>499800</v>
      </c>
      <c r="I6349" s="20">
        <v>499817.39130434761</v>
      </c>
      <c r="J6349" s="19">
        <v>519800</v>
      </c>
      <c r="K6349" s="1" t="s">
        <v>18217</v>
      </c>
      <c r="L6349" s="183"/>
      <c r="M6349" s="44" t="e">
        <f>VLOOKUP(#REF!,'[1]PL3 Danh muc đầy đủ'!$E$9:$X$9281,20,0)</f>
        <v>#REF!</v>
      </c>
      <c r="N6349" s="44" t="e">
        <f>M6349-#REF!</f>
        <v>#REF!</v>
      </c>
    </row>
    <row r="6350" spans="1:14" ht="46.8" x14ac:dyDescent="0.3">
      <c r="A6350" s="43">
        <v>6340</v>
      </c>
      <c r="B6350" s="17" t="s">
        <v>16346</v>
      </c>
      <c r="C6350" s="18" t="s">
        <v>18167</v>
      </c>
      <c r="D6350" s="17" t="s">
        <v>16347</v>
      </c>
      <c r="E6350" s="18" t="s">
        <v>17174</v>
      </c>
      <c r="F6350" s="18" t="s">
        <v>17174</v>
      </c>
      <c r="G6350" s="17" t="s">
        <v>1633</v>
      </c>
      <c r="H6350" s="21">
        <v>935900</v>
      </c>
      <c r="I6350" s="20">
        <v>935930.4347826083</v>
      </c>
      <c r="J6350" s="19">
        <v>973300</v>
      </c>
      <c r="K6350" s="1" t="s">
        <v>18209</v>
      </c>
      <c r="L6350" s="183"/>
      <c r="M6350" s="44" t="e">
        <f>VLOOKUP(#REF!,'[1]PL3 Danh muc đầy đủ'!$E$9:$X$9281,20,0)</f>
        <v>#REF!</v>
      </c>
      <c r="N6350" s="44" t="e">
        <f>M6350-#REF!</f>
        <v>#REF!</v>
      </c>
    </row>
    <row r="6351" spans="1:14" ht="46.8" x14ac:dyDescent="0.3">
      <c r="A6351" s="43">
        <v>6341</v>
      </c>
      <c r="B6351" s="17" t="s">
        <v>16348</v>
      </c>
      <c r="C6351" s="18" t="s">
        <v>18167</v>
      </c>
      <c r="D6351" s="17" t="s">
        <v>16349</v>
      </c>
      <c r="E6351" s="18" t="s">
        <v>17175</v>
      </c>
      <c r="F6351" s="18" t="s">
        <v>17175</v>
      </c>
      <c r="G6351" s="17" t="s">
        <v>1633</v>
      </c>
      <c r="H6351" s="21">
        <v>935900</v>
      </c>
      <c r="I6351" s="20">
        <v>935930.4347826083</v>
      </c>
      <c r="J6351" s="19">
        <v>973300</v>
      </c>
      <c r="K6351" s="1" t="s">
        <v>18209</v>
      </c>
      <c r="L6351" s="183"/>
      <c r="M6351" s="44" t="e">
        <f>VLOOKUP(#REF!,'[1]PL3 Danh muc đầy đủ'!$E$9:$X$9281,20,0)</f>
        <v>#REF!</v>
      </c>
      <c r="N6351" s="44" t="e">
        <f>M6351-#REF!</f>
        <v>#REF!</v>
      </c>
    </row>
    <row r="6352" spans="1:14" ht="46.8" x14ac:dyDescent="0.3">
      <c r="A6352" s="43">
        <v>6342</v>
      </c>
      <c r="B6352" s="17" t="s">
        <v>16350</v>
      </c>
      <c r="C6352" s="18" t="s">
        <v>18167</v>
      </c>
      <c r="D6352" s="17" t="s">
        <v>16351</v>
      </c>
      <c r="E6352" s="18" t="s">
        <v>17176</v>
      </c>
      <c r="F6352" s="18" t="s">
        <v>17176</v>
      </c>
      <c r="G6352" s="17" t="s">
        <v>1633</v>
      </c>
      <c r="H6352" s="21">
        <v>935900</v>
      </c>
      <c r="I6352" s="20">
        <v>935930.4347826083</v>
      </c>
      <c r="J6352" s="19">
        <v>973300</v>
      </c>
      <c r="K6352" s="1" t="s">
        <v>18209</v>
      </c>
      <c r="L6352" s="183"/>
      <c r="M6352" s="44" t="e">
        <f>VLOOKUP(#REF!,'[1]PL3 Danh muc đầy đủ'!$E$9:$X$9281,20,0)</f>
        <v>#REF!</v>
      </c>
      <c r="N6352" s="44" t="e">
        <f>M6352-#REF!</f>
        <v>#REF!</v>
      </c>
    </row>
    <row r="6353" spans="1:14" ht="46.8" x14ac:dyDescent="0.3">
      <c r="A6353" s="43">
        <v>6343</v>
      </c>
      <c r="B6353" s="17" t="s">
        <v>16352</v>
      </c>
      <c r="C6353" s="18" t="s">
        <v>18167</v>
      </c>
      <c r="D6353" s="17" t="s">
        <v>16353</v>
      </c>
      <c r="E6353" s="18" t="s">
        <v>17177</v>
      </c>
      <c r="F6353" s="18" t="s">
        <v>17177</v>
      </c>
      <c r="G6353" s="17" t="s">
        <v>1796</v>
      </c>
      <c r="H6353" s="21">
        <v>935900</v>
      </c>
      <c r="I6353" s="20">
        <v>935930.4347826083</v>
      </c>
      <c r="J6353" s="19">
        <v>973300</v>
      </c>
      <c r="K6353" s="1" t="s">
        <v>18209</v>
      </c>
      <c r="L6353" s="183"/>
      <c r="M6353" s="44" t="e">
        <f>VLOOKUP(#REF!,'[1]PL3 Danh muc đầy đủ'!$E$9:$X$9281,20,0)</f>
        <v>#REF!</v>
      </c>
      <c r="N6353" s="44" t="e">
        <f>M6353-#REF!</f>
        <v>#REF!</v>
      </c>
    </row>
    <row r="6354" spans="1:14" ht="46.8" x14ac:dyDescent="0.3">
      <c r="A6354" s="43">
        <v>6344</v>
      </c>
      <c r="B6354" s="17" t="s">
        <v>16354</v>
      </c>
      <c r="C6354" s="18" t="s">
        <v>18167</v>
      </c>
      <c r="D6354" s="17" t="s">
        <v>16355</v>
      </c>
      <c r="E6354" s="18" t="s">
        <v>17178</v>
      </c>
      <c r="F6354" s="18" t="s">
        <v>17178</v>
      </c>
      <c r="G6354" s="17" t="s">
        <v>1796</v>
      </c>
      <c r="H6354" s="21">
        <v>935900</v>
      </c>
      <c r="I6354" s="20">
        <v>935930.4347826083</v>
      </c>
      <c r="J6354" s="19">
        <v>973300</v>
      </c>
      <c r="K6354" s="1" t="s">
        <v>18209</v>
      </c>
      <c r="L6354" s="183"/>
      <c r="M6354" s="44" t="e">
        <f>VLOOKUP(#REF!,'[1]PL3 Danh muc đầy đủ'!$E$9:$X$9281,20,0)</f>
        <v>#REF!</v>
      </c>
      <c r="N6354" s="44" t="e">
        <f>M6354-#REF!</f>
        <v>#REF!</v>
      </c>
    </row>
    <row r="6355" spans="1:14" ht="46.8" x14ac:dyDescent="0.3">
      <c r="A6355" s="43">
        <v>6345</v>
      </c>
      <c r="B6355" s="17" t="s">
        <v>16356</v>
      </c>
      <c r="C6355" s="18" t="s">
        <v>18167</v>
      </c>
      <c r="D6355" s="17" t="s">
        <v>16357</v>
      </c>
      <c r="E6355" s="18" t="s">
        <v>17179</v>
      </c>
      <c r="F6355" s="18" t="s">
        <v>17179</v>
      </c>
      <c r="G6355" s="17" t="s">
        <v>1796</v>
      </c>
      <c r="H6355" s="21">
        <v>935900</v>
      </c>
      <c r="I6355" s="20">
        <v>935930.4347826083</v>
      </c>
      <c r="J6355" s="19">
        <v>973300</v>
      </c>
      <c r="K6355" s="1" t="s">
        <v>18209</v>
      </c>
      <c r="L6355" s="183"/>
      <c r="M6355" s="44" t="e">
        <f>VLOOKUP(#REF!,'[1]PL3 Danh muc đầy đủ'!$E$9:$X$9281,20,0)</f>
        <v>#REF!</v>
      </c>
      <c r="N6355" s="44" t="e">
        <f>M6355-#REF!</f>
        <v>#REF!</v>
      </c>
    </row>
    <row r="6356" spans="1:14" ht="46.8" x14ac:dyDescent="0.3">
      <c r="A6356" s="43">
        <v>6346</v>
      </c>
      <c r="B6356" s="17" t="s">
        <v>16358</v>
      </c>
      <c r="C6356" s="18" t="s">
        <v>18147</v>
      </c>
      <c r="D6356" s="17" t="s">
        <v>16359</v>
      </c>
      <c r="E6356" s="18" t="s">
        <v>17176</v>
      </c>
      <c r="F6356" s="18" t="s">
        <v>17176</v>
      </c>
      <c r="G6356" s="17" t="s">
        <v>1796</v>
      </c>
      <c r="H6356" s="21">
        <v>935900</v>
      </c>
      <c r="I6356" s="20">
        <v>935930.4347826083</v>
      </c>
      <c r="J6356" s="19">
        <v>973300</v>
      </c>
      <c r="K6356" s="1" t="s">
        <v>18209</v>
      </c>
      <c r="L6356" s="183"/>
      <c r="M6356" s="44" t="e">
        <f>VLOOKUP(#REF!,'[1]PL3 Danh muc đầy đủ'!$E$9:$X$9281,20,0)</f>
        <v>#REF!</v>
      </c>
      <c r="N6356" s="44" t="e">
        <f>M6356-#REF!</f>
        <v>#REF!</v>
      </c>
    </row>
    <row r="6357" spans="1:14" ht="46.8" x14ac:dyDescent="0.3">
      <c r="A6357" s="43">
        <v>6347</v>
      </c>
      <c r="B6357" s="17" t="s">
        <v>16360</v>
      </c>
      <c r="C6357" s="18" t="s">
        <v>18147</v>
      </c>
      <c r="D6357" s="17" t="s">
        <v>16361</v>
      </c>
      <c r="E6357" s="18" t="s">
        <v>17178</v>
      </c>
      <c r="F6357" s="18" t="s">
        <v>17178</v>
      </c>
      <c r="G6357" s="17" t="s">
        <v>1796</v>
      </c>
      <c r="H6357" s="21">
        <v>935900</v>
      </c>
      <c r="I6357" s="20">
        <v>935930.4347826083</v>
      </c>
      <c r="J6357" s="19">
        <v>973300</v>
      </c>
      <c r="K6357" s="1" t="s">
        <v>18209</v>
      </c>
      <c r="L6357" s="183"/>
      <c r="M6357" s="44" t="e">
        <f>VLOOKUP(#REF!,'[1]PL3 Danh muc đầy đủ'!$E$9:$X$9281,20,0)</f>
        <v>#REF!</v>
      </c>
      <c r="N6357" s="44" t="e">
        <f>M6357-#REF!</f>
        <v>#REF!</v>
      </c>
    </row>
    <row r="6358" spans="1:14" ht="46.8" x14ac:dyDescent="0.3">
      <c r="A6358" s="43">
        <v>6348</v>
      </c>
      <c r="B6358" s="17" t="s">
        <v>16362</v>
      </c>
      <c r="C6358" s="18" t="s">
        <v>18147</v>
      </c>
      <c r="D6358" s="17" t="s">
        <v>16363</v>
      </c>
      <c r="E6358" s="18" t="s">
        <v>17180</v>
      </c>
      <c r="F6358" s="18" t="s">
        <v>17180</v>
      </c>
      <c r="G6358" s="17" t="s">
        <v>1796</v>
      </c>
      <c r="H6358" s="21">
        <v>935900</v>
      </c>
      <c r="I6358" s="20">
        <v>935930.4347826083</v>
      </c>
      <c r="J6358" s="19">
        <v>973300</v>
      </c>
      <c r="K6358" s="1" t="s">
        <v>18209</v>
      </c>
      <c r="L6358" s="183"/>
      <c r="M6358" s="44" t="e">
        <f>VLOOKUP(#REF!,'[1]PL3 Danh muc đầy đủ'!$E$9:$X$9281,20,0)</f>
        <v>#REF!</v>
      </c>
      <c r="N6358" s="44" t="e">
        <f>M6358-#REF!</f>
        <v>#REF!</v>
      </c>
    </row>
    <row r="6359" spans="1:14" ht="46.8" x14ac:dyDescent="0.3">
      <c r="A6359" s="43">
        <v>6349</v>
      </c>
      <c r="B6359" s="17" t="s">
        <v>16364</v>
      </c>
      <c r="C6359" s="18" t="s">
        <v>18144</v>
      </c>
      <c r="D6359" s="17" t="s">
        <v>16365</v>
      </c>
      <c r="E6359" s="18" t="s">
        <v>17174</v>
      </c>
      <c r="F6359" s="18" t="s">
        <v>17174</v>
      </c>
      <c r="G6359" s="17" t="s">
        <v>1633</v>
      </c>
      <c r="H6359" s="21">
        <v>935900</v>
      </c>
      <c r="I6359" s="20">
        <v>935930.4347826083</v>
      </c>
      <c r="J6359" s="19">
        <v>973300</v>
      </c>
      <c r="K6359" s="1" t="s">
        <v>18209</v>
      </c>
      <c r="L6359" s="183"/>
      <c r="M6359" s="44" t="e">
        <f>VLOOKUP(#REF!,'[1]PL3 Danh muc đầy đủ'!$E$9:$X$9281,20,0)</f>
        <v>#REF!</v>
      </c>
      <c r="N6359" s="44" t="e">
        <f>M6359-#REF!</f>
        <v>#REF!</v>
      </c>
    </row>
    <row r="6360" spans="1:14" ht="46.8" x14ac:dyDescent="0.3">
      <c r="A6360" s="43">
        <v>6350</v>
      </c>
      <c r="B6360" s="17" t="s">
        <v>16366</v>
      </c>
      <c r="C6360" s="18" t="s">
        <v>18144</v>
      </c>
      <c r="D6360" s="17" t="s">
        <v>16367</v>
      </c>
      <c r="E6360" s="18" t="s">
        <v>17175</v>
      </c>
      <c r="F6360" s="18" t="s">
        <v>17175</v>
      </c>
      <c r="G6360" s="17" t="s">
        <v>1633</v>
      </c>
      <c r="H6360" s="21">
        <v>935900</v>
      </c>
      <c r="I6360" s="20">
        <v>935930.4347826083</v>
      </c>
      <c r="J6360" s="19">
        <v>973300</v>
      </c>
      <c r="K6360" s="1" t="s">
        <v>18209</v>
      </c>
      <c r="L6360" s="183"/>
      <c r="M6360" s="44" t="e">
        <f>VLOOKUP(#REF!,'[1]PL3 Danh muc đầy đủ'!$E$9:$X$9281,20,0)</f>
        <v>#REF!</v>
      </c>
      <c r="N6360" s="44" t="e">
        <f>M6360-#REF!</f>
        <v>#REF!</v>
      </c>
    </row>
    <row r="6361" spans="1:14" ht="46.8" x14ac:dyDescent="0.3">
      <c r="A6361" s="43">
        <v>6351</v>
      </c>
      <c r="B6361" s="17" t="s">
        <v>16368</v>
      </c>
      <c r="C6361" s="18" t="s">
        <v>18144</v>
      </c>
      <c r="D6361" s="17" t="s">
        <v>16369</v>
      </c>
      <c r="E6361" s="18" t="s">
        <v>17176</v>
      </c>
      <c r="F6361" s="18" t="s">
        <v>17176</v>
      </c>
      <c r="G6361" s="17" t="s">
        <v>1633</v>
      </c>
      <c r="H6361" s="21">
        <v>935900</v>
      </c>
      <c r="I6361" s="20">
        <v>935930.4347826083</v>
      </c>
      <c r="J6361" s="19">
        <v>973300</v>
      </c>
      <c r="K6361" s="1" t="s">
        <v>18209</v>
      </c>
      <c r="L6361" s="183"/>
      <c r="M6361" s="44" t="e">
        <f>VLOOKUP(#REF!,'[1]PL3 Danh muc đầy đủ'!$E$9:$X$9281,20,0)</f>
        <v>#REF!</v>
      </c>
      <c r="N6361" s="44" t="e">
        <f>M6361-#REF!</f>
        <v>#REF!</v>
      </c>
    </row>
    <row r="6362" spans="1:14" ht="46.8" x14ac:dyDescent="0.3">
      <c r="A6362" s="43">
        <v>6352</v>
      </c>
      <c r="B6362" s="17" t="s">
        <v>16370</v>
      </c>
      <c r="C6362" s="18" t="s">
        <v>18167</v>
      </c>
      <c r="D6362" s="17" t="s">
        <v>16371</v>
      </c>
      <c r="E6362" s="18" t="s">
        <v>16372</v>
      </c>
      <c r="F6362" s="18" t="s">
        <v>16372</v>
      </c>
      <c r="G6362" s="17" t="s">
        <v>1796</v>
      </c>
      <c r="H6362" s="21">
        <v>1096200</v>
      </c>
      <c r="I6362" s="20">
        <v>1096278.2608695654</v>
      </c>
      <c r="J6362" s="19">
        <v>1140100</v>
      </c>
      <c r="K6362" s="1" t="s">
        <v>18209</v>
      </c>
      <c r="L6362" s="183"/>
      <c r="M6362" s="44" t="e">
        <f>VLOOKUP(#REF!,'[1]PL3 Danh muc đầy đủ'!$E$9:$X$9281,20,0)</f>
        <v>#REF!</v>
      </c>
      <c r="N6362" s="44" t="e">
        <f>M6362-#REF!</f>
        <v>#REF!</v>
      </c>
    </row>
    <row r="6363" spans="1:14" ht="46.8" x14ac:dyDescent="0.3">
      <c r="A6363" s="43">
        <v>6353</v>
      </c>
      <c r="B6363" s="17" t="s">
        <v>16373</v>
      </c>
      <c r="C6363" s="18" t="s">
        <v>18167</v>
      </c>
      <c r="D6363" s="17" t="s">
        <v>16374</v>
      </c>
      <c r="E6363" s="18" t="s">
        <v>17181</v>
      </c>
      <c r="F6363" s="18" t="s">
        <v>17181</v>
      </c>
      <c r="G6363" s="17" t="s">
        <v>1796</v>
      </c>
      <c r="H6363" s="21">
        <v>1096200</v>
      </c>
      <c r="I6363" s="20">
        <v>1096278.2608695654</v>
      </c>
      <c r="J6363" s="19">
        <v>1140100</v>
      </c>
      <c r="K6363" s="1" t="s">
        <v>18209</v>
      </c>
      <c r="L6363" s="183"/>
      <c r="M6363" s="44" t="e">
        <f>VLOOKUP(#REF!,'[1]PL3 Danh muc đầy đủ'!$E$9:$X$9281,20,0)</f>
        <v>#REF!</v>
      </c>
      <c r="N6363" s="44" t="e">
        <f>M6363-#REF!</f>
        <v>#REF!</v>
      </c>
    </row>
    <row r="6364" spans="1:14" ht="46.8" x14ac:dyDescent="0.3">
      <c r="A6364" s="43">
        <v>6354</v>
      </c>
      <c r="B6364" s="17" t="s">
        <v>16375</v>
      </c>
      <c r="C6364" s="18" t="s">
        <v>18147</v>
      </c>
      <c r="D6364" s="17" t="s">
        <v>16376</v>
      </c>
      <c r="E6364" s="18" t="s">
        <v>17182</v>
      </c>
      <c r="F6364" s="18" t="s">
        <v>17182</v>
      </c>
      <c r="G6364" s="17" t="s">
        <v>1796</v>
      </c>
      <c r="H6364" s="21">
        <v>1096200</v>
      </c>
      <c r="I6364" s="20">
        <v>1096278.2608695654</v>
      </c>
      <c r="J6364" s="19">
        <v>1140100</v>
      </c>
      <c r="K6364" s="1" t="s">
        <v>18209</v>
      </c>
      <c r="L6364" s="183"/>
      <c r="M6364" s="44" t="e">
        <f>VLOOKUP(#REF!,'[1]PL3 Danh muc đầy đủ'!$E$9:$X$9281,20,0)</f>
        <v>#REF!</v>
      </c>
      <c r="N6364" s="44" t="e">
        <f>M6364-#REF!</f>
        <v>#REF!</v>
      </c>
    </row>
    <row r="6365" spans="1:14" ht="46.8" x14ac:dyDescent="0.3">
      <c r="A6365" s="43">
        <v>6355</v>
      </c>
      <c r="B6365" s="17" t="s">
        <v>16377</v>
      </c>
      <c r="C6365" s="18" t="s">
        <v>18144</v>
      </c>
      <c r="D6365" s="17" t="s">
        <v>16378</v>
      </c>
      <c r="E6365" s="18" t="s">
        <v>18071</v>
      </c>
      <c r="F6365" s="18" t="s">
        <v>18071</v>
      </c>
      <c r="G6365" s="17" t="s">
        <v>1796</v>
      </c>
      <c r="H6365" s="21">
        <v>1096200</v>
      </c>
      <c r="I6365" s="20">
        <v>1096278.2608695654</v>
      </c>
      <c r="J6365" s="19">
        <v>1140100</v>
      </c>
      <c r="K6365" s="1" t="s">
        <v>18209</v>
      </c>
      <c r="L6365" s="183"/>
      <c r="M6365" s="44" t="e">
        <f>VLOOKUP(#REF!,'[1]PL3 Danh muc đầy đủ'!$E$9:$X$9281,20,0)</f>
        <v>#REF!</v>
      </c>
      <c r="N6365" s="44" t="e">
        <f>M6365-#REF!</f>
        <v>#REF!</v>
      </c>
    </row>
    <row r="6366" spans="1:14" ht="36" x14ac:dyDescent="0.3">
      <c r="A6366" s="43">
        <v>6356</v>
      </c>
      <c r="B6366" s="17" t="s">
        <v>3274</v>
      </c>
      <c r="C6366" s="18" t="s">
        <v>18165</v>
      </c>
      <c r="D6366" s="17" t="s">
        <v>3275</v>
      </c>
      <c r="E6366" s="18" t="s">
        <v>3276</v>
      </c>
      <c r="F6366" s="18" t="s">
        <v>3276</v>
      </c>
      <c r="G6366" s="17" t="s">
        <v>1633</v>
      </c>
      <c r="H6366" s="21">
        <v>600500</v>
      </c>
      <c r="I6366" s="20">
        <v>600530.43478260865</v>
      </c>
      <c r="J6366" s="19">
        <v>624500</v>
      </c>
      <c r="K6366" s="1"/>
      <c r="L6366" s="183"/>
      <c r="M6366" s="44" t="e">
        <f>VLOOKUP(#REF!,'[1]PL3 Danh muc đầy đủ'!$E$9:$X$9281,20,0)</f>
        <v>#REF!</v>
      </c>
      <c r="N6366" s="44" t="e">
        <f>M6366-#REF!</f>
        <v>#REF!</v>
      </c>
    </row>
    <row r="6367" spans="1:14" ht="46.8" x14ac:dyDescent="0.3">
      <c r="A6367" s="43">
        <v>6357</v>
      </c>
      <c r="B6367" s="17" t="s">
        <v>3277</v>
      </c>
      <c r="C6367" s="18" t="s">
        <v>18165</v>
      </c>
      <c r="D6367" s="17" t="s">
        <v>3278</v>
      </c>
      <c r="E6367" s="18" t="s">
        <v>3279</v>
      </c>
      <c r="F6367" s="18" t="s">
        <v>3279</v>
      </c>
      <c r="G6367" s="17" t="s">
        <v>1796</v>
      </c>
      <c r="H6367" s="21">
        <v>600500</v>
      </c>
      <c r="I6367" s="20">
        <v>600530.43478260865</v>
      </c>
      <c r="J6367" s="19">
        <v>624500</v>
      </c>
      <c r="K6367" s="1" t="s">
        <v>3280</v>
      </c>
      <c r="L6367" s="183"/>
      <c r="M6367" s="44" t="e">
        <f>VLOOKUP(#REF!,'[1]PL3 Danh muc đầy đủ'!$E$9:$X$9281,20,0)</f>
        <v>#REF!</v>
      </c>
      <c r="N6367" s="44" t="e">
        <f>M6367-#REF!</f>
        <v>#REF!</v>
      </c>
    </row>
    <row r="6368" spans="1:14" ht="46.8" x14ac:dyDescent="0.3">
      <c r="A6368" s="43">
        <v>6358</v>
      </c>
      <c r="B6368" s="17" t="s">
        <v>3281</v>
      </c>
      <c r="C6368" s="18" t="s">
        <v>18165</v>
      </c>
      <c r="D6368" s="17" t="s">
        <v>3282</v>
      </c>
      <c r="E6368" s="18" t="s">
        <v>16481</v>
      </c>
      <c r="F6368" s="18" t="s">
        <v>16481</v>
      </c>
      <c r="G6368" s="17" t="s">
        <v>1633</v>
      </c>
      <c r="H6368" s="21">
        <v>600500</v>
      </c>
      <c r="I6368" s="20">
        <v>600530.43478260865</v>
      </c>
      <c r="J6368" s="19">
        <v>624500</v>
      </c>
      <c r="K6368" s="1" t="s">
        <v>3283</v>
      </c>
      <c r="L6368" s="183"/>
      <c r="M6368" s="44" t="e">
        <f>VLOOKUP(#REF!,'[1]PL3 Danh muc đầy đủ'!$E$9:$X$9281,20,0)</f>
        <v>#REF!</v>
      </c>
      <c r="N6368" s="44" t="e">
        <f>M6368-#REF!</f>
        <v>#REF!</v>
      </c>
    </row>
    <row r="6369" spans="1:14" ht="36" x14ac:dyDescent="0.3">
      <c r="A6369" s="43">
        <v>6359</v>
      </c>
      <c r="B6369" s="17" t="s">
        <v>3284</v>
      </c>
      <c r="C6369" s="18" t="s">
        <v>18165</v>
      </c>
      <c r="D6369" s="17" t="s">
        <v>3285</v>
      </c>
      <c r="E6369" s="18" t="s">
        <v>3286</v>
      </c>
      <c r="F6369" s="18" t="s">
        <v>3286</v>
      </c>
      <c r="G6369" s="17" t="s">
        <v>1633</v>
      </c>
      <c r="H6369" s="21">
        <v>600500</v>
      </c>
      <c r="I6369" s="20">
        <v>600530.43478260865</v>
      </c>
      <c r="J6369" s="19">
        <v>624500</v>
      </c>
      <c r="K6369" s="31"/>
      <c r="L6369" s="185"/>
      <c r="M6369" s="44" t="e">
        <f>VLOOKUP(#REF!,'[1]PL3 Danh muc đầy đủ'!$E$9:$X$9281,20,0)</f>
        <v>#REF!</v>
      </c>
      <c r="N6369" s="44" t="e">
        <f>M6369-#REF!</f>
        <v>#REF!</v>
      </c>
    </row>
    <row r="6370" spans="1:14" ht="18" x14ac:dyDescent="0.3">
      <c r="A6370" s="43">
        <v>6360</v>
      </c>
      <c r="B6370" s="17" t="s">
        <v>3287</v>
      </c>
      <c r="C6370" s="18" t="s">
        <v>18166</v>
      </c>
      <c r="D6370" s="17" t="s">
        <v>3288</v>
      </c>
      <c r="E6370" s="18" t="s">
        <v>3279</v>
      </c>
      <c r="F6370" s="18" t="s">
        <v>3279</v>
      </c>
      <c r="G6370" s="17" t="s">
        <v>1796</v>
      </c>
      <c r="H6370" s="21">
        <v>600500</v>
      </c>
      <c r="I6370" s="20">
        <v>600530.43478260865</v>
      </c>
      <c r="J6370" s="19">
        <v>624500</v>
      </c>
      <c r="K6370" s="31"/>
      <c r="L6370" s="185"/>
      <c r="M6370" s="44" t="e">
        <f>VLOOKUP(#REF!,'[1]PL3 Danh muc đầy đủ'!$E$9:$X$9281,20,0)</f>
        <v>#REF!</v>
      </c>
      <c r="N6370" s="44" t="e">
        <f>M6370-#REF!</f>
        <v>#REF!</v>
      </c>
    </row>
    <row r="6371" spans="1:14" ht="18" x14ac:dyDescent="0.3">
      <c r="A6371" s="43">
        <v>6361</v>
      </c>
      <c r="B6371" s="17" t="s">
        <v>3289</v>
      </c>
      <c r="C6371" s="18" t="s">
        <v>18167</v>
      </c>
      <c r="D6371" s="17" t="s">
        <v>3290</v>
      </c>
      <c r="E6371" s="18" t="s">
        <v>3291</v>
      </c>
      <c r="F6371" s="18" t="s">
        <v>3291</v>
      </c>
      <c r="G6371" s="17" t="s">
        <v>1633</v>
      </c>
      <c r="H6371" s="21">
        <v>600500</v>
      </c>
      <c r="I6371" s="20">
        <v>600530.43478260865</v>
      </c>
      <c r="J6371" s="19">
        <v>624500</v>
      </c>
      <c r="K6371" s="31"/>
      <c r="L6371" s="185"/>
      <c r="M6371" s="44" t="e">
        <f>VLOOKUP(#REF!,'[1]PL3 Danh muc đầy đủ'!$E$9:$X$9281,20,0)</f>
        <v>#REF!</v>
      </c>
      <c r="N6371" s="44" t="e">
        <f>M6371-#REF!</f>
        <v>#REF!</v>
      </c>
    </row>
    <row r="6372" spans="1:14" ht="18" x14ac:dyDescent="0.3">
      <c r="A6372" s="43">
        <v>6362</v>
      </c>
      <c r="B6372" s="17" t="s">
        <v>3292</v>
      </c>
      <c r="C6372" s="18" t="s">
        <v>18167</v>
      </c>
      <c r="D6372" s="17" t="s">
        <v>3293</v>
      </c>
      <c r="E6372" s="18" t="s">
        <v>3294</v>
      </c>
      <c r="F6372" s="18" t="s">
        <v>3294</v>
      </c>
      <c r="G6372" s="17" t="s">
        <v>1633</v>
      </c>
      <c r="H6372" s="21">
        <v>600500</v>
      </c>
      <c r="I6372" s="20">
        <v>600530.43478260865</v>
      </c>
      <c r="J6372" s="19">
        <v>624500</v>
      </c>
      <c r="K6372" s="31"/>
      <c r="L6372" s="185"/>
      <c r="M6372" s="44" t="e">
        <f>VLOOKUP(#REF!,'[1]PL3 Danh muc đầy đủ'!$E$9:$X$9281,20,0)</f>
        <v>#REF!</v>
      </c>
      <c r="N6372" s="44" t="e">
        <f>M6372-#REF!</f>
        <v>#REF!</v>
      </c>
    </row>
    <row r="6373" spans="1:14" ht="18" x14ac:dyDescent="0.3">
      <c r="A6373" s="43">
        <v>6363</v>
      </c>
      <c r="B6373" s="17" t="s">
        <v>3295</v>
      </c>
      <c r="C6373" s="18" t="s">
        <v>18167</v>
      </c>
      <c r="D6373" s="17" t="s">
        <v>3296</v>
      </c>
      <c r="E6373" s="18" t="s">
        <v>3276</v>
      </c>
      <c r="F6373" s="18" t="s">
        <v>3276</v>
      </c>
      <c r="G6373" s="17" t="s">
        <v>1633</v>
      </c>
      <c r="H6373" s="21">
        <v>600500</v>
      </c>
      <c r="I6373" s="20">
        <v>600530.43478260865</v>
      </c>
      <c r="J6373" s="19">
        <v>624500</v>
      </c>
      <c r="K6373" s="31"/>
      <c r="L6373" s="185"/>
      <c r="M6373" s="44" t="e">
        <f>VLOOKUP(#REF!,'[1]PL3 Danh muc đầy đủ'!$E$9:$X$9281,20,0)</f>
        <v>#REF!</v>
      </c>
      <c r="N6373" s="44" t="e">
        <f>M6373-#REF!</f>
        <v>#REF!</v>
      </c>
    </row>
    <row r="6374" spans="1:14" ht="18" x14ac:dyDescent="0.3">
      <c r="A6374" s="43">
        <v>6364</v>
      </c>
      <c r="B6374" s="17" t="s">
        <v>3297</v>
      </c>
      <c r="C6374" s="18" t="s">
        <v>18167</v>
      </c>
      <c r="D6374" s="17" t="s">
        <v>3298</v>
      </c>
      <c r="E6374" s="18" t="s">
        <v>3279</v>
      </c>
      <c r="F6374" s="18" t="s">
        <v>3279</v>
      </c>
      <c r="G6374" s="17" t="s">
        <v>1796</v>
      </c>
      <c r="H6374" s="21">
        <v>600500</v>
      </c>
      <c r="I6374" s="20">
        <v>600530.43478260865</v>
      </c>
      <c r="J6374" s="19">
        <v>624500</v>
      </c>
      <c r="K6374" s="31"/>
      <c r="L6374" s="185"/>
      <c r="M6374" s="44" t="e">
        <f>VLOOKUP(#REF!,'[1]PL3 Danh muc đầy đủ'!$E$9:$X$9281,20,0)</f>
        <v>#REF!</v>
      </c>
      <c r="N6374" s="44" t="e">
        <f>M6374-#REF!</f>
        <v>#REF!</v>
      </c>
    </row>
    <row r="6375" spans="1:14" ht="18" x14ac:dyDescent="0.3">
      <c r="A6375" s="43">
        <v>6365</v>
      </c>
      <c r="B6375" s="17" t="s">
        <v>3299</v>
      </c>
      <c r="C6375" s="18" t="s">
        <v>18148</v>
      </c>
      <c r="D6375" s="17" t="s">
        <v>3300</v>
      </c>
      <c r="E6375" s="18" t="s">
        <v>3276</v>
      </c>
      <c r="F6375" s="18" t="s">
        <v>3276</v>
      </c>
      <c r="G6375" s="17" t="s">
        <v>1633</v>
      </c>
      <c r="H6375" s="21">
        <v>600500</v>
      </c>
      <c r="I6375" s="20">
        <v>600530.43478260865</v>
      </c>
      <c r="J6375" s="19">
        <v>624500</v>
      </c>
      <c r="K6375" s="31"/>
      <c r="L6375" s="185"/>
      <c r="M6375" s="44" t="e">
        <f>VLOOKUP(#REF!,'[1]PL3 Danh muc đầy đủ'!$E$9:$X$9281,20,0)</f>
        <v>#REF!</v>
      </c>
      <c r="N6375" s="44" t="e">
        <f>M6375-#REF!</f>
        <v>#REF!</v>
      </c>
    </row>
    <row r="6376" spans="1:14" ht="36" x14ac:dyDescent="0.3">
      <c r="A6376" s="43">
        <v>6366</v>
      </c>
      <c r="B6376" s="17" t="s">
        <v>15676</v>
      </c>
      <c r="C6376" s="18" t="s">
        <v>18165</v>
      </c>
      <c r="D6376" s="17" t="s">
        <v>15677</v>
      </c>
      <c r="E6376" s="18" t="s">
        <v>15678</v>
      </c>
      <c r="F6376" s="18" t="s">
        <v>15678</v>
      </c>
      <c r="G6376" s="17" t="s">
        <v>95</v>
      </c>
      <c r="H6376" s="21">
        <v>235800</v>
      </c>
      <c r="I6376" s="20">
        <v>235808.69565217392</v>
      </c>
      <c r="J6376" s="19">
        <v>245200</v>
      </c>
      <c r="K6376" s="1"/>
      <c r="L6376" s="183"/>
      <c r="M6376" s="44" t="e">
        <f>VLOOKUP(#REF!,'[1]PL3 Danh muc đầy đủ'!$E$9:$X$9281,20,0)</f>
        <v>#REF!</v>
      </c>
      <c r="N6376" s="44" t="e">
        <f>M6376-#REF!</f>
        <v>#REF!</v>
      </c>
    </row>
    <row r="6377" spans="1:14" ht="54" x14ac:dyDescent="0.3">
      <c r="A6377" s="43">
        <v>6367</v>
      </c>
      <c r="B6377" s="17" t="s">
        <v>18276</v>
      </c>
      <c r="C6377" s="18" t="s">
        <v>18146</v>
      </c>
      <c r="D6377" s="17" t="s">
        <v>18447</v>
      </c>
      <c r="E6377" s="18" t="s">
        <v>18610</v>
      </c>
      <c r="F6377" s="18" t="s">
        <v>18610</v>
      </c>
      <c r="G6377" s="17" t="s">
        <v>1633</v>
      </c>
      <c r="H6377" s="21">
        <v>962300</v>
      </c>
      <c r="I6377" s="20">
        <v>962321.73913043458</v>
      </c>
      <c r="J6377" s="19">
        <v>1000800</v>
      </c>
      <c r="K6377" s="18"/>
      <c r="L6377" s="184"/>
      <c r="M6377" s="44" t="e">
        <f>VLOOKUP(#REF!,'[1]PL3 Danh muc đầy đủ'!$E$9:$X$9281,20,0)</f>
        <v>#REF!</v>
      </c>
      <c r="N6377" s="44" t="e">
        <f>M6377-#REF!</f>
        <v>#REF!</v>
      </c>
    </row>
    <row r="6378" spans="1:14" ht="54" x14ac:dyDescent="0.3">
      <c r="A6378" s="43">
        <v>6368</v>
      </c>
      <c r="B6378" s="17" t="s">
        <v>18277</v>
      </c>
      <c r="C6378" s="18" t="s">
        <v>18146</v>
      </c>
      <c r="D6378" s="17" t="s">
        <v>18448</v>
      </c>
      <c r="E6378" s="18" t="s">
        <v>18611</v>
      </c>
      <c r="F6378" s="18" t="s">
        <v>18611</v>
      </c>
      <c r="G6378" s="17" t="s">
        <v>95</v>
      </c>
      <c r="H6378" s="21">
        <v>718900</v>
      </c>
      <c r="I6378" s="20">
        <v>718991.30434782617</v>
      </c>
      <c r="J6378" s="19">
        <v>747700</v>
      </c>
      <c r="K6378" s="18"/>
      <c r="L6378" s="184"/>
      <c r="M6378" s="44" t="e">
        <f>VLOOKUP(#REF!,'[1]PL3 Danh muc đầy đủ'!$E$9:$X$9281,20,0)</f>
        <v>#REF!</v>
      </c>
      <c r="N6378" s="44" t="e">
        <f>M6378-#REF!</f>
        <v>#REF!</v>
      </c>
    </row>
    <row r="6379" spans="1:14" ht="54" x14ac:dyDescent="0.3">
      <c r="A6379" s="43">
        <v>6369</v>
      </c>
      <c r="B6379" s="17" t="s">
        <v>18375</v>
      </c>
      <c r="C6379" s="18" t="s">
        <v>18146</v>
      </c>
      <c r="D6379" s="17" t="s">
        <v>18546</v>
      </c>
      <c r="E6379" s="18" t="s">
        <v>18707</v>
      </c>
      <c r="F6379" s="18" t="s">
        <v>18707</v>
      </c>
      <c r="G6379" s="17" t="s">
        <v>1648</v>
      </c>
      <c r="H6379" s="21">
        <v>453000</v>
      </c>
      <c r="I6379" s="20">
        <v>453095.65217391308</v>
      </c>
      <c r="J6379" s="19">
        <v>471200</v>
      </c>
      <c r="K6379" s="18"/>
      <c r="L6379" s="184"/>
      <c r="M6379" s="44" t="e">
        <f>VLOOKUP(#REF!,'[1]PL3 Danh muc đầy đủ'!$E$9:$X$9281,20,0)</f>
        <v>#REF!</v>
      </c>
      <c r="N6379" s="44" t="e">
        <f>M6379-#REF!</f>
        <v>#REF!</v>
      </c>
    </row>
    <row r="6380" spans="1:14" ht="18" x14ac:dyDescent="0.3">
      <c r="A6380" s="43">
        <v>6370</v>
      </c>
      <c r="B6380" s="17" t="s">
        <v>18226</v>
      </c>
      <c r="C6380" s="18" t="s">
        <v>18145</v>
      </c>
      <c r="D6380" s="17" t="s">
        <v>18399</v>
      </c>
      <c r="E6380" s="18" t="s">
        <v>18569</v>
      </c>
      <c r="F6380" s="18" t="s">
        <v>18569</v>
      </c>
      <c r="G6380" s="17"/>
      <c r="H6380" s="21">
        <v>868900</v>
      </c>
      <c r="I6380" s="20">
        <v>868965.2173913049</v>
      </c>
      <c r="J6380" s="19">
        <v>903700</v>
      </c>
      <c r="K6380" s="18"/>
      <c r="L6380" s="184"/>
      <c r="M6380" s="44" t="e">
        <f>VLOOKUP(#REF!,'[1]PL3 Danh muc đầy đủ'!$E$9:$X$9281,20,0)</f>
        <v>#REF!</v>
      </c>
      <c r="N6380" s="44" t="e">
        <f>M6380-#REF!</f>
        <v>#REF!</v>
      </c>
    </row>
    <row r="6381" spans="1:14" ht="36" x14ac:dyDescent="0.3">
      <c r="A6381" s="43">
        <v>6371</v>
      </c>
      <c r="B6381" s="17" t="s">
        <v>1942</v>
      </c>
      <c r="C6381" s="18" t="s">
        <v>18151</v>
      </c>
      <c r="D6381" s="17" t="s">
        <v>1943</v>
      </c>
      <c r="E6381" s="18" t="s">
        <v>16404</v>
      </c>
      <c r="F6381" s="18" t="s">
        <v>16404</v>
      </c>
      <c r="G6381" s="17"/>
      <c r="H6381" s="21">
        <v>16100</v>
      </c>
      <c r="I6381" s="20">
        <v>16139.130434782608</v>
      </c>
      <c r="J6381" s="19">
        <v>16700</v>
      </c>
      <c r="K6381" s="1"/>
      <c r="L6381" s="183"/>
      <c r="M6381" s="44" t="e">
        <f>VLOOKUP(#REF!,'[1]PL3 Danh muc đầy đủ'!$E$9:$X$9281,20,0)</f>
        <v>#REF!</v>
      </c>
      <c r="N6381" s="44" t="e">
        <f>M6381-#REF!</f>
        <v>#REF!</v>
      </c>
    </row>
    <row r="6382" spans="1:14" ht="36" x14ac:dyDescent="0.3">
      <c r="A6382" s="43">
        <v>6372</v>
      </c>
      <c r="B6382" s="17" t="s">
        <v>2072</v>
      </c>
      <c r="C6382" s="18" t="s">
        <v>18151</v>
      </c>
      <c r="D6382" s="17" t="s">
        <v>1943</v>
      </c>
      <c r="E6382" s="18" t="s">
        <v>16404</v>
      </c>
      <c r="F6382" s="18" t="s">
        <v>17323</v>
      </c>
      <c r="G6382" s="17"/>
      <c r="H6382" s="21">
        <v>23700</v>
      </c>
      <c r="I6382" s="20">
        <v>23797.486956521789</v>
      </c>
      <c r="J6382" s="19">
        <v>24700</v>
      </c>
      <c r="K6382" s="1"/>
      <c r="L6382" s="183"/>
      <c r="M6382" s="44" t="e">
        <f>VLOOKUP(#REF!,'[1]PL3 Danh muc đầy đủ'!$E$9:$X$9281,20,0)</f>
        <v>#REF!</v>
      </c>
      <c r="N6382" s="44" t="e">
        <f>M6382-#REF!</f>
        <v>#REF!</v>
      </c>
    </row>
    <row r="6383" spans="1:14" ht="54" x14ac:dyDescent="0.3">
      <c r="A6383" s="43">
        <v>6373</v>
      </c>
      <c r="B6383" s="17" t="s">
        <v>12376</v>
      </c>
      <c r="C6383" s="18" t="s">
        <v>18148</v>
      </c>
      <c r="D6383" s="17" t="s">
        <v>12053</v>
      </c>
      <c r="E6383" s="18" t="s">
        <v>16907</v>
      </c>
      <c r="F6383" s="18" t="s">
        <v>17932</v>
      </c>
      <c r="G6383" s="17" t="s">
        <v>18</v>
      </c>
      <c r="H6383" s="21">
        <v>4003900</v>
      </c>
      <c r="I6383" s="20">
        <v>4003921.7391304346</v>
      </c>
      <c r="J6383" s="19">
        <v>4164000</v>
      </c>
      <c r="K6383" s="1" t="s">
        <v>12375</v>
      </c>
      <c r="L6383" s="183"/>
      <c r="M6383" s="44" t="e">
        <f>VLOOKUP(#REF!,'[1]PL3 Danh muc đầy đủ'!$E$9:$X$9281,20,0)</f>
        <v>#REF!</v>
      </c>
      <c r="N6383" s="44" t="e">
        <f>M6383-#REF!</f>
        <v>#REF!</v>
      </c>
    </row>
    <row r="6384" spans="1:14" ht="54" x14ac:dyDescent="0.3">
      <c r="A6384" s="43">
        <v>6374</v>
      </c>
      <c r="B6384" s="17" t="s">
        <v>12377</v>
      </c>
      <c r="C6384" s="18" t="s">
        <v>18148</v>
      </c>
      <c r="D6384" s="17" t="s">
        <v>12373</v>
      </c>
      <c r="E6384" s="18" t="s">
        <v>12374</v>
      </c>
      <c r="F6384" s="18" t="s">
        <v>17935</v>
      </c>
      <c r="G6384" s="17" t="s">
        <v>24</v>
      </c>
      <c r="H6384" s="21">
        <v>4003900</v>
      </c>
      <c r="I6384" s="20">
        <v>4003921.7391304346</v>
      </c>
      <c r="J6384" s="19">
        <v>4164000</v>
      </c>
      <c r="K6384" s="1" t="s">
        <v>12375</v>
      </c>
      <c r="L6384" s="183"/>
      <c r="M6384" s="44" t="e">
        <f>VLOOKUP(#REF!,'[1]PL3 Danh muc đầy đủ'!$E$9:$X$9281,20,0)</f>
        <v>#REF!</v>
      </c>
      <c r="N6384" s="44" t="e">
        <f>M6384-#REF!</f>
        <v>#REF!</v>
      </c>
    </row>
    <row r="6385" spans="1:14" ht="18" x14ac:dyDescent="0.3">
      <c r="A6385" s="43">
        <v>6375</v>
      </c>
      <c r="B6385" s="17" t="s">
        <v>12378</v>
      </c>
      <c r="C6385" s="18" t="s">
        <v>18148</v>
      </c>
      <c r="D6385" s="17" t="s">
        <v>12379</v>
      </c>
      <c r="E6385" s="18" t="s">
        <v>12380</v>
      </c>
      <c r="F6385" s="18" t="s">
        <v>12380</v>
      </c>
      <c r="G6385" s="17" t="s">
        <v>24</v>
      </c>
      <c r="H6385" s="21">
        <v>4003900</v>
      </c>
      <c r="I6385" s="20">
        <v>4003921.7391304346</v>
      </c>
      <c r="J6385" s="19">
        <v>4164000</v>
      </c>
      <c r="K6385" s="1" t="s">
        <v>12375</v>
      </c>
      <c r="L6385" s="183"/>
      <c r="M6385" s="44" t="e">
        <f>VLOOKUP(#REF!,'[1]PL3 Danh muc đầy đủ'!$E$9:$X$9281,20,0)</f>
        <v>#REF!</v>
      </c>
      <c r="N6385" s="44" t="e">
        <f>M6385-#REF!</f>
        <v>#REF!</v>
      </c>
    </row>
    <row r="6386" spans="1:14" ht="36" x14ac:dyDescent="0.3">
      <c r="A6386" s="43">
        <v>6376</v>
      </c>
      <c r="B6386" s="17" t="s">
        <v>12381</v>
      </c>
      <c r="C6386" s="18" t="s">
        <v>18148</v>
      </c>
      <c r="D6386" s="17" t="s">
        <v>12382</v>
      </c>
      <c r="E6386" s="18" t="s">
        <v>12383</v>
      </c>
      <c r="F6386" s="18" t="s">
        <v>12383</v>
      </c>
      <c r="G6386" s="17" t="s">
        <v>18</v>
      </c>
      <c r="H6386" s="21">
        <v>4003900</v>
      </c>
      <c r="I6386" s="20">
        <v>4003921.7391304346</v>
      </c>
      <c r="J6386" s="19">
        <v>4164000</v>
      </c>
      <c r="K6386" s="1" t="s">
        <v>12375</v>
      </c>
      <c r="L6386" s="183"/>
      <c r="M6386" s="44" t="e">
        <f>VLOOKUP(#REF!,'[1]PL3 Danh muc đầy đủ'!$E$9:$X$9281,20,0)</f>
        <v>#REF!</v>
      </c>
      <c r="N6386" s="44" t="e">
        <f>M6386-#REF!</f>
        <v>#REF!</v>
      </c>
    </row>
    <row r="6387" spans="1:14" ht="54" x14ac:dyDescent="0.3">
      <c r="A6387" s="43">
        <v>6377</v>
      </c>
      <c r="B6387" s="17" t="s">
        <v>4336</v>
      </c>
      <c r="C6387" s="18" t="s">
        <v>18166</v>
      </c>
      <c r="D6387" s="17" t="s">
        <v>4337</v>
      </c>
      <c r="E6387" s="18" t="s">
        <v>4338</v>
      </c>
      <c r="F6387" s="18" t="s">
        <v>4338</v>
      </c>
      <c r="G6387" s="17" t="s">
        <v>1796</v>
      </c>
      <c r="H6387" s="21">
        <v>3477200</v>
      </c>
      <c r="I6387" s="20">
        <v>3477233.7826086953</v>
      </c>
      <c r="J6387" s="19">
        <v>3616300</v>
      </c>
      <c r="K6387" s="1" t="s">
        <v>4339</v>
      </c>
      <c r="L6387" s="183"/>
      <c r="M6387" s="44" t="e">
        <f>VLOOKUP(#REF!,'[1]PL3 Danh muc đầy đủ'!$E$9:$X$9281,20,0)</f>
        <v>#REF!</v>
      </c>
      <c r="N6387" s="44" t="e">
        <f>M6387-#REF!</f>
        <v>#REF!</v>
      </c>
    </row>
    <row r="6388" spans="1:14" ht="18" x14ac:dyDescent="0.3">
      <c r="A6388" s="43">
        <v>6378</v>
      </c>
      <c r="B6388" s="17" t="s">
        <v>9001</v>
      </c>
      <c r="C6388" s="18" t="s">
        <v>18167</v>
      </c>
      <c r="D6388" s="17" t="s">
        <v>9002</v>
      </c>
      <c r="E6388" s="18" t="s">
        <v>9003</v>
      </c>
      <c r="F6388" s="18" t="s">
        <v>9003</v>
      </c>
      <c r="G6388" s="17" t="s">
        <v>18</v>
      </c>
      <c r="H6388" s="21">
        <v>2818700</v>
      </c>
      <c r="I6388" s="20">
        <v>2818715.8347826083</v>
      </c>
      <c r="J6388" s="19">
        <v>2931400</v>
      </c>
      <c r="K6388" s="1"/>
      <c r="L6388" s="183"/>
      <c r="M6388" s="44" t="e">
        <f>VLOOKUP(#REF!,'[1]PL3 Danh muc đầy đủ'!$E$9:$X$9281,20,0)</f>
        <v>#REF!</v>
      </c>
      <c r="N6388" s="44" t="e">
        <f>M6388-#REF!</f>
        <v>#REF!</v>
      </c>
    </row>
    <row r="6389" spans="1:14" ht="36" x14ac:dyDescent="0.3">
      <c r="A6389" s="43">
        <v>6379</v>
      </c>
      <c r="B6389" s="17" t="s">
        <v>9004</v>
      </c>
      <c r="C6389" s="18" t="s">
        <v>18152</v>
      </c>
      <c r="D6389" s="17" t="s">
        <v>9005</v>
      </c>
      <c r="E6389" s="18" t="s">
        <v>9003</v>
      </c>
      <c r="F6389" s="18" t="s">
        <v>9003</v>
      </c>
      <c r="G6389" s="17" t="s">
        <v>18</v>
      </c>
      <c r="H6389" s="21">
        <v>2818700</v>
      </c>
      <c r="I6389" s="20">
        <v>2818715.8347826083</v>
      </c>
      <c r="J6389" s="19">
        <v>2931400</v>
      </c>
      <c r="K6389" s="1"/>
      <c r="L6389" s="183"/>
      <c r="M6389" s="44" t="e">
        <f>VLOOKUP(#REF!,'[1]PL3 Danh muc đầy đủ'!$E$9:$X$9281,20,0)</f>
        <v>#REF!</v>
      </c>
      <c r="N6389" s="44" t="e">
        <f>M6389-#REF!</f>
        <v>#REF!</v>
      </c>
    </row>
    <row r="6390" spans="1:14" ht="36" x14ac:dyDescent="0.3">
      <c r="A6390" s="43">
        <v>6380</v>
      </c>
      <c r="B6390" s="17" t="s">
        <v>9006</v>
      </c>
      <c r="C6390" s="18" t="s">
        <v>18152</v>
      </c>
      <c r="D6390" s="17" t="s">
        <v>9007</v>
      </c>
      <c r="E6390" s="18" t="s">
        <v>9008</v>
      </c>
      <c r="F6390" s="18" t="s">
        <v>9008</v>
      </c>
      <c r="G6390" s="17" t="s">
        <v>18</v>
      </c>
      <c r="H6390" s="21">
        <v>2818700</v>
      </c>
      <c r="I6390" s="20">
        <v>2818715.8347826083</v>
      </c>
      <c r="J6390" s="19">
        <v>2931400</v>
      </c>
      <c r="K6390" s="1"/>
      <c r="L6390" s="183"/>
      <c r="M6390" s="44" t="e">
        <f>VLOOKUP(#REF!,'[1]PL3 Danh muc đầy đủ'!$E$9:$X$9281,20,0)</f>
        <v>#REF!</v>
      </c>
      <c r="N6390" s="44" t="e">
        <f>M6390-#REF!</f>
        <v>#REF!</v>
      </c>
    </row>
    <row r="6391" spans="1:14" ht="36" x14ac:dyDescent="0.3">
      <c r="A6391" s="43">
        <v>6381</v>
      </c>
      <c r="B6391" s="17" t="s">
        <v>9009</v>
      </c>
      <c r="C6391" s="18" t="s">
        <v>18152</v>
      </c>
      <c r="D6391" s="17" t="s">
        <v>9010</v>
      </c>
      <c r="E6391" s="18" t="s">
        <v>9011</v>
      </c>
      <c r="F6391" s="18" t="s">
        <v>9011</v>
      </c>
      <c r="G6391" s="17" t="s">
        <v>24</v>
      </c>
      <c r="H6391" s="21">
        <v>2818700</v>
      </c>
      <c r="I6391" s="20">
        <v>2818715.8347826083</v>
      </c>
      <c r="J6391" s="19">
        <v>2931400</v>
      </c>
      <c r="K6391" s="1"/>
      <c r="L6391" s="183"/>
      <c r="M6391" s="44" t="e">
        <f>VLOOKUP(#REF!,'[1]PL3 Danh muc đầy đủ'!$E$9:$X$9281,20,0)</f>
        <v>#REF!</v>
      </c>
      <c r="N6391" s="44" t="e">
        <f>M6391-#REF!</f>
        <v>#REF!</v>
      </c>
    </row>
    <row r="6392" spans="1:14" ht="36" x14ac:dyDescent="0.3">
      <c r="A6392" s="43">
        <v>6382</v>
      </c>
      <c r="B6392" s="17" t="s">
        <v>9012</v>
      </c>
      <c r="C6392" s="18" t="s">
        <v>18152</v>
      </c>
      <c r="D6392" s="17" t="s">
        <v>9013</v>
      </c>
      <c r="E6392" s="18" t="s">
        <v>9014</v>
      </c>
      <c r="F6392" s="18" t="s">
        <v>9014</v>
      </c>
      <c r="G6392" s="17" t="s">
        <v>24</v>
      </c>
      <c r="H6392" s="21">
        <v>2818700</v>
      </c>
      <c r="I6392" s="20">
        <v>2818715.8347826083</v>
      </c>
      <c r="J6392" s="19">
        <v>2931400</v>
      </c>
      <c r="K6392" s="1"/>
      <c r="L6392" s="183"/>
      <c r="M6392" s="44" t="e">
        <f>VLOOKUP(#REF!,'[1]PL3 Danh muc đầy đủ'!$E$9:$X$9281,20,0)</f>
        <v>#REF!</v>
      </c>
      <c r="N6392" s="44" t="e">
        <f>M6392-#REF!</f>
        <v>#REF!</v>
      </c>
    </row>
    <row r="6393" spans="1:14" ht="36" x14ac:dyDescent="0.3">
      <c r="A6393" s="43">
        <v>6383</v>
      </c>
      <c r="B6393" s="17" t="s">
        <v>13756</v>
      </c>
      <c r="C6393" s="18" t="s">
        <v>18167</v>
      </c>
      <c r="D6393" s="17" t="s">
        <v>13753</v>
      </c>
      <c r="E6393" s="18" t="s">
        <v>16983</v>
      </c>
      <c r="F6393" s="18" t="s">
        <v>13757</v>
      </c>
      <c r="G6393" s="17" t="s">
        <v>1633</v>
      </c>
      <c r="H6393" s="21">
        <v>144800</v>
      </c>
      <c r="I6393" s="20">
        <v>144834.78260869574</v>
      </c>
      <c r="J6393" s="19">
        <v>150600</v>
      </c>
      <c r="K6393" s="1" t="s">
        <v>13758</v>
      </c>
      <c r="L6393" s="183"/>
      <c r="M6393" s="44" t="e">
        <f>VLOOKUP(#REF!,'[1]PL3 Danh muc đầy đủ'!$E$9:$X$9281,20,0)</f>
        <v>#REF!</v>
      </c>
      <c r="N6393" s="44" t="e">
        <f>M6393-#REF!</f>
        <v>#REF!</v>
      </c>
    </row>
    <row r="6394" spans="1:14" ht="36" x14ac:dyDescent="0.3">
      <c r="A6394" s="43">
        <v>6384</v>
      </c>
      <c r="B6394" s="17" t="s">
        <v>13759</v>
      </c>
      <c r="C6394" s="18" t="s">
        <v>18147</v>
      </c>
      <c r="D6394" s="17" t="s">
        <v>13755</v>
      </c>
      <c r="E6394" s="18" t="s">
        <v>16983</v>
      </c>
      <c r="F6394" s="18" t="s">
        <v>13757</v>
      </c>
      <c r="G6394" s="17" t="s">
        <v>1633</v>
      </c>
      <c r="H6394" s="21">
        <v>144800</v>
      </c>
      <c r="I6394" s="20">
        <v>144834.78260869574</v>
      </c>
      <c r="J6394" s="19">
        <v>150600</v>
      </c>
      <c r="K6394" s="1" t="s">
        <v>13758</v>
      </c>
      <c r="L6394" s="183"/>
      <c r="M6394" s="44" t="e">
        <f>VLOOKUP(#REF!,'[1]PL3 Danh muc đầy đủ'!$E$9:$X$9281,20,0)</f>
        <v>#REF!</v>
      </c>
      <c r="N6394" s="44" t="e">
        <f>M6394-#REF!</f>
        <v>#REF!</v>
      </c>
    </row>
    <row r="6395" spans="1:14" ht="24" customHeight="1" x14ac:dyDescent="0.3">
      <c r="A6395" s="43">
        <v>6385</v>
      </c>
      <c r="B6395" s="17" t="s">
        <v>15008</v>
      </c>
      <c r="C6395" s="18" t="s">
        <v>18157</v>
      </c>
      <c r="D6395" s="17" t="s">
        <v>15009</v>
      </c>
      <c r="E6395" s="18" t="s">
        <v>15010</v>
      </c>
      <c r="F6395" s="18" t="s">
        <v>15010</v>
      </c>
      <c r="G6395" s="17"/>
      <c r="H6395" s="21">
        <v>125000</v>
      </c>
      <c r="I6395" s="20">
        <v>125080.17391304346</v>
      </c>
      <c r="J6395" s="19">
        <v>130000</v>
      </c>
      <c r="K6395" s="1"/>
      <c r="L6395" s="183"/>
      <c r="M6395" s="44" t="e">
        <f>VLOOKUP(#REF!,'[1]PL3 Danh muc đầy đủ'!$E$9:$X$9281,20,0)</f>
        <v>#REF!</v>
      </c>
      <c r="N6395" s="44" t="e">
        <f>M6395-#REF!</f>
        <v>#REF!</v>
      </c>
    </row>
    <row r="6396" spans="1:14" ht="24" customHeight="1" x14ac:dyDescent="0.3">
      <c r="A6396" s="43">
        <v>6386</v>
      </c>
      <c r="B6396" s="17" t="s">
        <v>15086</v>
      </c>
      <c r="C6396" s="18" t="s">
        <v>18157</v>
      </c>
      <c r="D6396" s="17" t="s">
        <v>15087</v>
      </c>
      <c r="E6396" s="18" t="s">
        <v>15088</v>
      </c>
      <c r="F6396" s="18" t="s">
        <v>15088</v>
      </c>
      <c r="G6396" s="17"/>
      <c r="H6396" s="21">
        <v>107300</v>
      </c>
      <c r="I6396" s="20">
        <v>107374.39130434787</v>
      </c>
      <c r="J6396" s="19">
        <v>111600</v>
      </c>
      <c r="K6396" s="1" t="s">
        <v>15089</v>
      </c>
      <c r="L6396" s="183"/>
      <c r="M6396" s="44" t="e">
        <f>VLOOKUP(#REF!,'[1]PL3 Danh muc đầy đủ'!$E$9:$X$9281,20,0)</f>
        <v>#REF!</v>
      </c>
      <c r="N6396" s="44" t="e">
        <f>M6396-#REF!</f>
        <v>#REF!</v>
      </c>
    </row>
    <row r="6397" spans="1:14" ht="54" x14ac:dyDescent="0.3">
      <c r="A6397" s="43">
        <v>6387</v>
      </c>
      <c r="B6397" s="17" t="s">
        <v>13685</v>
      </c>
      <c r="C6397" s="18" t="s">
        <v>18146</v>
      </c>
      <c r="D6397" s="17" t="s">
        <v>13686</v>
      </c>
      <c r="E6397" s="18" t="s">
        <v>13687</v>
      </c>
      <c r="F6397" s="18" t="s">
        <v>18180</v>
      </c>
      <c r="G6397" s="17" t="s">
        <v>1648</v>
      </c>
      <c r="H6397" s="21">
        <v>130600</v>
      </c>
      <c r="I6397" s="20">
        <v>130695.6521739131</v>
      </c>
      <c r="J6397" s="19">
        <v>135900</v>
      </c>
      <c r="K6397" s="1"/>
      <c r="L6397" s="183"/>
      <c r="M6397" s="44" t="e">
        <f>VLOOKUP(#REF!,'[1]PL3 Danh muc đầy đủ'!$E$9:$X$9281,20,0)</f>
        <v>#REF!</v>
      </c>
      <c r="N6397" s="44" t="e">
        <f>M6397-#REF!</f>
        <v>#REF!</v>
      </c>
    </row>
    <row r="6398" spans="1:14" ht="54" x14ac:dyDescent="0.3">
      <c r="A6398" s="43">
        <v>6388</v>
      </c>
      <c r="B6398" s="17" t="s">
        <v>13688</v>
      </c>
      <c r="C6398" s="18" t="s">
        <v>18146</v>
      </c>
      <c r="D6398" s="17" t="s">
        <v>13689</v>
      </c>
      <c r="E6398" s="18" t="s">
        <v>13690</v>
      </c>
      <c r="F6398" s="18" t="s">
        <v>18178</v>
      </c>
      <c r="G6398" s="17" t="s">
        <v>1648</v>
      </c>
      <c r="H6398" s="21">
        <v>130600</v>
      </c>
      <c r="I6398" s="20">
        <v>130695.6521739131</v>
      </c>
      <c r="J6398" s="19">
        <v>135900</v>
      </c>
      <c r="K6398" s="1"/>
      <c r="L6398" s="183"/>
      <c r="M6398" s="44" t="e">
        <f>VLOOKUP(#REF!,'[1]PL3 Danh muc đầy đủ'!$E$9:$X$9281,20,0)</f>
        <v>#REF!</v>
      </c>
      <c r="N6398" s="44" t="e">
        <f>M6398-#REF!</f>
        <v>#REF!</v>
      </c>
    </row>
    <row r="6399" spans="1:14" ht="36" x14ac:dyDescent="0.3">
      <c r="A6399" s="43">
        <v>6389</v>
      </c>
      <c r="B6399" s="17" t="s">
        <v>3783</v>
      </c>
      <c r="C6399" s="18" t="s">
        <v>18166</v>
      </c>
      <c r="D6399" s="17" t="s">
        <v>3784</v>
      </c>
      <c r="E6399" s="18" t="s">
        <v>3785</v>
      </c>
      <c r="F6399" s="18" t="s">
        <v>3785</v>
      </c>
      <c r="G6399" s="17" t="s">
        <v>95</v>
      </c>
      <c r="H6399" s="21">
        <v>317000</v>
      </c>
      <c r="I6399" s="20">
        <v>317019.27826086956</v>
      </c>
      <c r="J6399" s="19">
        <v>329700</v>
      </c>
      <c r="K6399" s="31"/>
      <c r="L6399" s="185"/>
      <c r="M6399" s="44" t="e">
        <f>VLOOKUP(#REF!,'[1]PL3 Danh muc đầy đủ'!$E$9:$X$9281,20,0)</f>
        <v>#REF!</v>
      </c>
      <c r="N6399" s="44" t="e">
        <f>M6399-#REF!</f>
        <v>#REF!</v>
      </c>
    </row>
    <row r="6400" spans="1:14" ht="28.5" customHeight="1" x14ac:dyDescent="0.3">
      <c r="A6400" s="43">
        <v>6390</v>
      </c>
      <c r="B6400" s="17" t="s">
        <v>4725</v>
      </c>
      <c r="C6400" s="18" t="s">
        <v>18167</v>
      </c>
      <c r="D6400" s="17" t="s">
        <v>4726</v>
      </c>
      <c r="E6400" s="18" t="s">
        <v>4727</v>
      </c>
      <c r="F6400" s="18" t="s">
        <v>18102</v>
      </c>
      <c r="G6400" s="17" t="s">
        <v>95</v>
      </c>
      <c r="H6400" s="21">
        <v>83300</v>
      </c>
      <c r="I6400" s="20">
        <v>83391.356521739173</v>
      </c>
      <c r="J6400" s="19">
        <v>86700</v>
      </c>
      <c r="K6400" s="1"/>
      <c r="L6400" s="183"/>
      <c r="M6400" s="44" t="e">
        <f>VLOOKUP(#REF!,'[1]PL3 Danh muc đầy đủ'!$E$9:$X$9281,20,0)</f>
        <v>#REF!</v>
      </c>
      <c r="N6400" s="44" t="e">
        <f>M6400-#REF!</f>
        <v>#REF!</v>
      </c>
    </row>
    <row r="6401" spans="1:14" ht="28.5" customHeight="1" x14ac:dyDescent="0.3">
      <c r="A6401" s="43">
        <v>6391</v>
      </c>
      <c r="B6401" s="17" t="s">
        <v>4728</v>
      </c>
      <c r="C6401" s="18" t="s">
        <v>18167</v>
      </c>
      <c r="D6401" s="17" t="s">
        <v>4729</v>
      </c>
      <c r="E6401" s="18" t="s">
        <v>4730</v>
      </c>
      <c r="F6401" s="18" t="s">
        <v>4730</v>
      </c>
      <c r="G6401" s="17" t="s">
        <v>1648</v>
      </c>
      <c r="H6401" s="21">
        <v>83300</v>
      </c>
      <c r="I6401" s="20">
        <v>83391.356521739173</v>
      </c>
      <c r="J6401" s="19">
        <v>86700</v>
      </c>
      <c r="K6401" s="1"/>
      <c r="L6401" s="183"/>
      <c r="M6401" s="44" t="e">
        <f>VLOOKUP(#REF!,'[1]PL3 Danh muc đầy đủ'!$E$9:$X$9281,20,0)</f>
        <v>#REF!</v>
      </c>
      <c r="N6401" s="44" t="e">
        <f>M6401-#REF!</f>
        <v>#REF!</v>
      </c>
    </row>
    <row r="6402" spans="1:14" ht="18" x14ac:dyDescent="0.3">
      <c r="A6402" s="43">
        <v>6392</v>
      </c>
      <c r="B6402" s="17" t="s">
        <v>4731</v>
      </c>
      <c r="C6402" s="18" t="s">
        <v>18139</v>
      </c>
      <c r="D6402" s="17" t="s">
        <v>4732</v>
      </c>
      <c r="E6402" s="18" t="s">
        <v>4733</v>
      </c>
      <c r="F6402" s="18" t="s">
        <v>4733</v>
      </c>
      <c r="G6402" s="17" t="s">
        <v>1633</v>
      </c>
      <c r="H6402" s="21">
        <v>83300</v>
      </c>
      <c r="I6402" s="20">
        <v>83391.356521739173</v>
      </c>
      <c r="J6402" s="19">
        <v>86700</v>
      </c>
      <c r="K6402" s="1"/>
      <c r="L6402" s="183"/>
      <c r="M6402" s="44" t="e">
        <f>VLOOKUP(#REF!,'[1]PL3 Danh muc đầy đủ'!$E$9:$X$9281,20,0)</f>
        <v>#REF!</v>
      </c>
      <c r="N6402" s="44" t="e">
        <f>M6402-#REF!</f>
        <v>#REF!</v>
      </c>
    </row>
    <row r="6403" spans="1:14" ht="18" x14ac:dyDescent="0.3">
      <c r="A6403" s="43">
        <v>6393</v>
      </c>
      <c r="B6403" s="17" t="s">
        <v>4734</v>
      </c>
      <c r="C6403" s="18" t="s">
        <v>18139</v>
      </c>
      <c r="D6403" s="17" t="s">
        <v>4735</v>
      </c>
      <c r="E6403" s="18" t="s">
        <v>4736</v>
      </c>
      <c r="F6403" s="18" t="s">
        <v>18190</v>
      </c>
      <c r="G6403" s="17" t="s">
        <v>95</v>
      </c>
      <c r="H6403" s="21">
        <v>83300</v>
      </c>
      <c r="I6403" s="20">
        <v>83391.356521739173</v>
      </c>
      <c r="J6403" s="19">
        <v>86700</v>
      </c>
      <c r="K6403" s="1"/>
      <c r="L6403" s="183"/>
      <c r="M6403" s="44" t="e">
        <f>VLOOKUP(#REF!,'[1]PL3 Danh muc đầy đủ'!$E$9:$X$9281,20,0)</f>
        <v>#REF!</v>
      </c>
      <c r="N6403" s="44" t="e">
        <f>M6403-#REF!</f>
        <v>#REF!</v>
      </c>
    </row>
    <row r="6404" spans="1:14" ht="36" x14ac:dyDescent="0.3">
      <c r="A6404" s="43">
        <v>6394</v>
      </c>
      <c r="B6404" s="17" t="s">
        <v>5208</v>
      </c>
      <c r="C6404" s="18" t="s">
        <v>18167</v>
      </c>
      <c r="D6404" s="17" t="s">
        <v>5209</v>
      </c>
      <c r="E6404" s="18" t="s">
        <v>5210</v>
      </c>
      <c r="F6404" s="18" t="s">
        <v>17841</v>
      </c>
      <c r="G6404" s="17" t="s">
        <v>1633</v>
      </c>
      <c r="H6404" s="21">
        <v>85300</v>
      </c>
      <c r="I6404" s="20">
        <v>85391.356521739173</v>
      </c>
      <c r="J6404" s="19">
        <v>88800</v>
      </c>
      <c r="K6404" s="1"/>
      <c r="L6404" s="183"/>
      <c r="M6404" s="44" t="e">
        <f>VLOOKUP(#REF!,'[1]PL3 Danh muc đầy đủ'!$E$9:$X$9281,20,0)</f>
        <v>#REF!</v>
      </c>
      <c r="N6404" s="44" t="e">
        <f>M6404-#REF!</f>
        <v>#REF!</v>
      </c>
    </row>
    <row r="6405" spans="1:14" ht="36" x14ac:dyDescent="0.3">
      <c r="A6405" s="43">
        <v>6395</v>
      </c>
      <c r="B6405" s="17" t="s">
        <v>5211</v>
      </c>
      <c r="C6405" s="18" t="s">
        <v>18167</v>
      </c>
      <c r="D6405" s="17" t="s">
        <v>5212</v>
      </c>
      <c r="E6405" s="18" t="s">
        <v>5213</v>
      </c>
      <c r="F6405" s="18" t="s">
        <v>17835</v>
      </c>
      <c r="G6405" s="17" t="s">
        <v>1633</v>
      </c>
      <c r="H6405" s="21">
        <v>85300</v>
      </c>
      <c r="I6405" s="20">
        <v>85391.356521739173</v>
      </c>
      <c r="J6405" s="19">
        <v>88800</v>
      </c>
      <c r="K6405" s="1"/>
      <c r="L6405" s="183"/>
      <c r="M6405" s="44" t="e">
        <f>VLOOKUP(#REF!,'[1]PL3 Danh muc đầy đủ'!$E$9:$X$9281,20,0)</f>
        <v>#REF!</v>
      </c>
      <c r="N6405" s="44" t="e">
        <f>M6405-#REF!</f>
        <v>#REF!</v>
      </c>
    </row>
    <row r="6406" spans="1:14" ht="36" x14ac:dyDescent="0.3">
      <c r="A6406" s="43">
        <v>6396</v>
      </c>
      <c r="B6406" s="17" t="s">
        <v>5214</v>
      </c>
      <c r="C6406" s="18" t="s">
        <v>18167</v>
      </c>
      <c r="D6406" s="17" t="s">
        <v>5215</v>
      </c>
      <c r="E6406" s="18" t="s">
        <v>5216</v>
      </c>
      <c r="F6406" s="18" t="s">
        <v>17834</v>
      </c>
      <c r="G6406" s="17" t="s">
        <v>1633</v>
      </c>
      <c r="H6406" s="21">
        <v>85300</v>
      </c>
      <c r="I6406" s="20">
        <v>85391.356521739173</v>
      </c>
      <c r="J6406" s="19">
        <v>88800</v>
      </c>
      <c r="K6406" s="1"/>
      <c r="L6406" s="183"/>
      <c r="M6406" s="44" t="e">
        <f>VLOOKUP(#REF!,'[1]PL3 Danh muc đầy đủ'!$E$9:$X$9281,20,0)</f>
        <v>#REF!</v>
      </c>
      <c r="N6406" s="44" t="e">
        <f>M6406-#REF!</f>
        <v>#REF!</v>
      </c>
    </row>
    <row r="6407" spans="1:14" ht="36" x14ac:dyDescent="0.3">
      <c r="A6407" s="43">
        <v>6397</v>
      </c>
      <c r="B6407" s="17" t="s">
        <v>5217</v>
      </c>
      <c r="C6407" s="18" t="s">
        <v>18167</v>
      </c>
      <c r="D6407" s="17" t="s">
        <v>5218</v>
      </c>
      <c r="E6407" s="18" t="s">
        <v>5219</v>
      </c>
      <c r="F6407" s="18" t="s">
        <v>17839</v>
      </c>
      <c r="G6407" s="17" t="s">
        <v>1633</v>
      </c>
      <c r="H6407" s="21">
        <v>85300</v>
      </c>
      <c r="I6407" s="20">
        <v>85391.356521739173</v>
      </c>
      <c r="J6407" s="19">
        <v>88800</v>
      </c>
      <c r="K6407" s="1"/>
      <c r="L6407" s="183"/>
      <c r="M6407" s="44" t="e">
        <f>VLOOKUP(#REF!,'[1]PL3 Danh muc đầy đủ'!$E$9:$X$9281,20,0)</f>
        <v>#REF!</v>
      </c>
      <c r="N6407" s="44" t="e">
        <f>M6407-#REF!</f>
        <v>#REF!</v>
      </c>
    </row>
    <row r="6408" spans="1:14" ht="36" x14ac:dyDescent="0.3">
      <c r="A6408" s="43">
        <v>6398</v>
      </c>
      <c r="B6408" s="17" t="s">
        <v>5220</v>
      </c>
      <c r="C6408" s="18" t="s">
        <v>18167</v>
      </c>
      <c r="D6408" s="17" t="s">
        <v>5221</v>
      </c>
      <c r="E6408" s="18" t="s">
        <v>5222</v>
      </c>
      <c r="F6408" s="18" t="s">
        <v>17837</v>
      </c>
      <c r="G6408" s="17" t="s">
        <v>1633</v>
      </c>
      <c r="H6408" s="21">
        <v>85300</v>
      </c>
      <c r="I6408" s="20">
        <v>85391.356521739173</v>
      </c>
      <c r="J6408" s="19">
        <v>88800</v>
      </c>
      <c r="K6408" s="1"/>
      <c r="L6408" s="183"/>
      <c r="M6408" s="44" t="e">
        <f>VLOOKUP(#REF!,'[1]PL3 Danh muc đầy đủ'!$E$9:$X$9281,20,0)</f>
        <v>#REF!</v>
      </c>
      <c r="N6408" s="44" t="e">
        <f>M6408-#REF!</f>
        <v>#REF!</v>
      </c>
    </row>
    <row r="6409" spans="1:14" ht="36" x14ac:dyDescent="0.3">
      <c r="A6409" s="43">
        <v>6399</v>
      </c>
      <c r="B6409" s="17" t="s">
        <v>5223</v>
      </c>
      <c r="C6409" s="18" t="s">
        <v>18167</v>
      </c>
      <c r="D6409" s="17" t="s">
        <v>5224</v>
      </c>
      <c r="E6409" s="18" t="s">
        <v>5225</v>
      </c>
      <c r="F6409" s="18" t="s">
        <v>17782</v>
      </c>
      <c r="G6409" s="17" t="s">
        <v>1633</v>
      </c>
      <c r="H6409" s="21">
        <v>85300</v>
      </c>
      <c r="I6409" s="20">
        <v>85391.356521739173</v>
      </c>
      <c r="J6409" s="19">
        <v>88800</v>
      </c>
      <c r="K6409" s="1"/>
      <c r="L6409" s="183"/>
      <c r="M6409" s="44" t="e">
        <f>VLOOKUP(#REF!,'[1]PL3 Danh muc đầy đủ'!$E$9:$X$9281,20,0)</f>
        <v>#REF!</v>
      </c>
      <c r="N6409" s="44" t="e">
        <f>M6409-#REF!</f>
        <v>#REF!</v>
      </c>
    </row>
    <row r="6410" spans="1:14" ht="36" x14ac:dyDescent="0.3">
      <c r="A6410" s="43">
        <v>6400</v>
      </c>
      <c r="B6410" s="17" t="s">
        <v>5226</v>
      </c>
      <c r="C6410" s="18" t="s">
        <v>18167</v>
      </c>
      <c r="D6410" s="17" t="s">
        <v>5227</v>
      </c>
      <c r="E6410" s="18" t="s">
        <v>5228</v>
      </c>
      <c r="F6410" s="18" t="s">
        <v>17862</v>
      </c>
      <c r="G6410" s="17" t="s">
        <v>1633</v>
      </c>
      <c r="H6410" s="21">
        <v>85300</v>
      </c>
      <c r="I6410" s="20">
        <v>85391.356521739173</v>
      </c>
      <c r="J6410" s="19">
        <v>88800</v>
      </c>
      <c r="K6410" s="1"/>
      <c r="L6410" s="183"/>
      <c r="M6410" s="44" t="e">
        <f>VLOOKUP(#REF!,'[1]PL3 Danh muc đầy đủ'!$E$9:$X$9281,20,0)</f>
        <v>#REF!</v>
      </c>
      <c r="N6410" s="44" t="e">
        <f>M6410-#REF!</f>
        <v>#REF!</v>
      </c>
    </row>
    <row r="6411" spans="1:14" ht="36" x14ac:dyDescent="0.3">
      <c r="A6411" s="43">
        <v>6401</v>
      </c>
      <c r="B6411" s="17" t="s">
        <v>5229</v>
      </c>
      <c r="C6411" s="18" t="s">
        <v>18167</v>
      </c>
      <c r="D6411" s="17" t="s">
        <v>5230</v>
      </c>
      <c r="E6411" s="18" t="s">
        <v>5231</v>
      </c>
      <c r="F6411" s="18" t="s">
        <v>17809</v>
      </c>
      <c r="G6411" s="17" t="s">
        <v>1633</v>
      </c>
      <c r="H6411" s="21">
        <v>85300</v>
      </c>
      <c r="I6411" s="20">
        <v>85391.356521739173</v>
      </c>
      <c r="J6411" s="19">
        <v>88800</v>
      </c>
      <c r="K6411" s="1"/>
      <c r="L6411" s="183"/>
      <c r="M6411" s="44" t="e">
        <f>VLOOKUP(#REF!,'[1]PL3 Danh muc đầy đủ'!$E$9:$X$9281,20,0)</f>
        <v>#REF!</v>
      </c>
      <c r="N6411" s="44" t="e">
        <f>M6411-#REF!</f>
        <v>#REF!</v>
      </c>
    </row>
    <row r="6412" spans="1:14" ht="36" x14ac:dyDescent="0.3">
      <c r="A6412" s="43">
        <v>6402</v>
      </c>
      <c r="B6412" s="17" t="s">
        <v>5232</v>
      </c>
      <c r="C6412" s="18" t="s">
        <v>18167</v>
      </c>
      <c r="D6412" s="17" t="s">
        <v>5233</v>
      </c>
      <c r="E6412" s="18" t="s">
        <v>5234</v>
      </c>
      <c r="F6412" s="18" t="s">
        <v>17777</v>
      </c>
      <c r="G6412" s="17" t="s">
        <v>1633</v>
      </c>
      <c r="H6412" s="21">
        <v>85300</v>
      </c>
      <c r="I6412" s="20">
        <v>85391.356521739173</v>
      </c>
      <c r="J6412" s="19">
        <v>88800</v>
      </c>
      <c r="K6412" s="1"/>
      <c r="L6412" s="183"/>
      <c r="M6412" s="44" t="e">
        <f>VLOOKUP(#REF!,'[1]PL3 Danh muc đầy đủ'!$E$9:$X$9281,20,0)</f>
        <v>#REF!</v>
      </c>
      <c r="N6412" s="44" t="e">
        <f>M6412-#REF!</f>
        <v>#REF!</v>
      </c>
    </row>
    <row r="6413" spans="1:14" ht="36" x14ac:dyDescent="0.3">
      <c r="A6413" s="43">
        <v>6403</v>
      </c>
      <c r="B6413" s="17" t="s">
        <v>5235</v>
      </c>
      <c r="C6413" s="18" t="s">
        <v>18167</v>
      </c>
      <c r="D6413" s="17" t="s">
        <v>5236</v>
      </c>
      <c r="E6413" s="18" t="s">
        <v>5237</v>
      </c>
      <c r="F6413" s="18" t="s">
        <v>17783</v>
      </c>
      <c r="G6413" s="17" t="s">
        <v>1633</v>
      </c>
      <c r="H6413" s="21">
        <v>85300</v>
      </c>
      <c r="I6413" s="20">
        <v>85391.356521739173</v>
      </c>
      <c r="J6413" s="19">
        <v>88800</v>
      </c>
      <c r="K6413" s="1"/>
      <c r="L6413" s="183"/>
      <c r="M6413" s="44" t="e">
        <f>VLOOKUP(#REF!,'[1]PL3 Danh muc đầy đủ'!$E$9:$X$9281,20,0)</f>
        <v>#REF!</v>
      </c>
      <c r="N6413" s="44" t="e">
        <f>M6413-#REF!</f>
        <v>#REF!</v>
      </c>
    </row>
    <row r="6414" spans="1:14" ht="36" x14ac:dyDescent="0.3">
      <c r="A6414" s="43">
        <v>6404</v>
      </c>
      <c r="B6414" s="17" t="s">
        <v>5238</v>
      </c>
      <c r="C6414" s="18" t="s">
        <v>18167</v>
      </c>
      <c r="D6414" s="17" t="s">
        <v>5239</v>
      </c>
      <c r="E6414" s="18" t="s">
        <v>5240</v>
      </c>
      <c r="F6414" s="18" t="s">
        <v>17829</v>
      </c>
      <c r="G6414" s="17" t="s">
        <v>1633</v>
      </c>
      <c r="H6414" s="21">
        <v>85300</v>
      </c>
      <c r="I6414" s="20">
        <v>85391.356521739173</v>
      </c>
      <c r="J6414" s="19">
        <v>88800</v>
      </c>
      <c r="K6414" s="1"/>
      <c r="L6414" s="183"/>
      <c r="M6414" s="44" t="e">
        <f>VLOOKUP(#REF!,'[1]PL3 Danh muc đầy đủ'!$E$9:$X$9281,20,0)</f>
        <v>#REF!</v>
      </c>
      <c r="N6414" s="44" t="e">
        <f>M6414-#REF!</f>
        <v>#REF!</v>
      </c>
    </row>
    <row r="6415" spans="1:14" ht="36" x14ac:dyDescent="0.3">
      <c r="A6415" s="43">
        <v>6405</v>
      </c>
      <c r="B6415" s="17" t="s">
        <v>5241</v>
      </c>
      <c r="C6415" s="18" t="s">
        <v>18167</v>
      </c>
      <c r="D6415" s="17" t="s">
        <v>5242</v>
      </c>
      <c r="E6415" s="18" t="s">
        <v>5243</v>
      </c>
      <c r="F6415" s="18" t="s">
        <v>17812</v>
      </c>
      <c r="G6415" s="17" t="s">
        <v>1633</v>
      </c>
      <c r="H6415" s="21">
        <v>85300</v>
      </c>
      <c r="I6415" s="20">
        <v>85391.356521739173</v>
      </c>
      <c r="J6415" s="19">
        <v>88800</v>
      </c>
      <c r="K6415" s="1"/>
      <c r="L6415" s="183"/>
      <c r="M6415" s="44" t="e">
        <f>VLOOKUP(#REF!,'[1]PL3 Danh muc đầy đủ'!$E$9:$X$9281,20,0)</f>
        <v>#REF!</v>
      </c>
      <c r="N6415" s="44" t="e">
        <f>M6415-#REF!</f>
        <v>#REF!</v>
      </c>
    </row>
    <row r="6416" spans="1:14" ht="36" x14ac:dyDescent="0.3">
      <c r="A6416" s="43">
        <v>6406</v>
      </c>
      <c r="B6416" s="17" t="s">
        <v>5244</v>
      </c>
      <c r="C6416" s="18" t="s">
        <v>18167</v>
      </c>
      <c r="D6416" s="17" t="s">
        <v>5245</v>
      </c>
      <c r="E6416" s="18" t="s">
        <v>5246</v>
      </c>
      <c r="F6416" s="18" t="s">
        <v>17860</v>
      </c>
      <c r="G6416" s="17" t="s">
        <v>1633</v>
      </c>
      <c r="H6416" s="21">
        <v>85300</v>
      </c>
      <c r="I6416" s="20">
        <v>85391.356521739173</v>
      </c>
      <c r="J6416" s="19">
        <v>88800</v>
      </c>
      <c r="K6416" s="1"/>
      <c r="L6416" s="183"/>
      <c r="M6416" s="44" t="e">
        <f>VLOOKUP(#REF!,'[1]PL3 Danh muc đầy đủ'!$E$9:$X$9281,20,0)</f>
        <v>#REF!</v>
      </c>
      <c r="N6416" s="44" t="e">
        <f>M6416-#REF!</f>
        <v>#REF!</v>
      </c>
    </row>
    <row r="6417" spans="1:14" ht="36" x14ac:dyDescent="0.3">
      <c r="A6417" s="43">
        <v>6407</v>
      </c>
      <c r="B6417" s="17" t="s">
        <v>5247</v>
      </c>
      <c r="C6417" s="18" t="s">
        <v>18167</v>
      </c>
      <c r="D6417" s="17" t="s">
        <v>5248</v>
      </c>
      <c r="E6417" s="18" t="s">
        <v>5249</v>
      </c>
      <c r="F6417" s="18" t="s">
        <v>17794</v>
      </c>
      <c r="G6417" s="17" t="s">
        <v>1633</v>
      </c>
      <c r="H6417" s="21">
        <v>85300</v>
      </c>
      <c r="I6417" s="20">
        <v>85391.356521739173</v>
      </c>
      <c r="J6417" s="19">
        <v>88800</v>
      </c>
      <c r="K6417" s="1"/>
      <c r="L6417" s="183"/>
      <c r="M6417" s="44" t="e">
        <f>VLOOKUP(#REF!,'[1]PL3 Danh muc đầy đủ'!$E$9:$X$9281,20,0)</f>
        <v>#REF!</v>
      </c>
      <c r="N6417" s="44" t="e">
        <f>M6417-#REF!</f>
        <v>#REF!</v>
      </c>
    </row>
    <row r="6418" spans="1:14" ht="36" x14ac:dyDescent="0.3">
      <c r="A6418" s="43">
        <v>6408</v>
      </c>
      <c r="B6418" s="17" t="s">
        <v>5250</v>
      </c>
      <c r="C6418" s="18" t="s">
        <v>18167</v>
      </c>
      <c r="D6418" s="17" t="s">
        <v>5251</v>
      </c>
      <c r="E6418" s="18" t="s">
        <v>5252</v>
      </c>
      <c r="F6418" s="18" t="s">
        <v>17804</v>
      </c>
      <c r="G6418" s="17" t="s">
        <v>1633</v>
      </c>
      <c r="H6418" s="21">
        <v>85300</v>
      </c>
      <c r="I6418" s="20">
        <v>85391.356521739173</v>
      </c>
      <c r="J6418" s="19">
        <v>88800</v>
      </c>
      <c r="K6418" s="1"/>
      <c r="L6418" s="183"/>
      <c r="M6418" s="44" t="e">
        <f>VLOOKUP(#REF!,'[1]PL3 Danh muc đầy đủ'!$E$9:$X$9281,20,0)</f>
        <v>#REF!</v>
      </c>
      <c r="N6418" s="44" t="e">
        <f>M6418-#REF!</f>
        <v>#REF!</v>
      </c>
    </row>
    <row r="6419" spans="1:14" ht="36" x14ac:dyDescent="0.3">
      <c r="A6419" s="43">
        <v>6409</v>
      </c>
      <c r="B6419" s="17" t="s">
        <v>5253</v>
      </c>
      <c r="C6419" s="18" t="s">
        <v>18167</v>
      </c>
      <c r="D6419" s="17" t="s">
        <v>5254</v>
      </c>
      <c r="E6419" s="18" t="s">
        <v>5255</v>
      </c>
      <c r="F6419" s="18" t="s">
        <v>17858</v>
      </c>
      <c r="G6419" s="17" t="s">
        <v>1633</v>
      </c>
      <c r="H6419" s="21">
        <v>85300</v>
      </c>
      <c r="I6419" s="20">
        <v>85391.356521739173</v>
      </c>
      <c r="J6419" s="19">
        <v>88800</v>
      </c>
      <c r="K6419" s="1"/>
      <c r="L6419" s="183"/>
      <c r="M6419" s="44" t="e">
        <f>VLOOKUP(#REF!,'[1]PL3 Danh muc đầy đủ'!$E$9:$X$9281,20,0)</f>
        <v>#REF!</v>
      </c>
      <c r="N6419" s="44" t="e">
        <f>M6419-#REF!</f>
        <v>#REF!</v>
      </c>
    </row>
    <row r="6420" spans="1:14" ht="54" x14ac:dyDescent="0.3">
      <c r="A6420" s="43">
        <v>6410</v>
      </c>
      <c r="B6420" s="17" t="s">
        <v>5256</v>
      </c>
      <c r="C6420" s="18" t="s">
        <v>18167</v>
      </c>
      <c r="D6420" s="17" t="s">
        <v>5257</v>
      </c>
      <c r="E6420" s="18" t="s">
        <v>5258</v>
      </c>
      <c r="F6420" s="18" t="s">
        <v>17871</v>
      </c>
      <c r="G6420" s="17" t="s">
        <v>1633</v>
      </c>
      <c r="H6420" s="21">
        <v>85300</v>
      </c>
      <c r="I6420" s="20">
        <v>85391.356521739173</v>
      </c>
      <c r="J6420" s="19">
        <v>88800</v>
      </c>
      <c r="K6420" s="1"/>
      <c r="L6420" s="183"/>
      <c r="M6420" s="44" t="e">
        <f>VLOOKUP(#REF!,'[1]PL3 Danh muc đầy đủ'!$E$9:$X$9281,20,0)</f>
        <v>#REF!</v>
      </c>
      <c r="N6420" s="44" t="e">
        <f>M6420-#REF!</f>
        <v>#REF!</v>
      </c>
    </row>
    <row r="6421" spans="1:14" ht="36" x14ac:dyDescent="0.3">
      <c r="A6421" s="43">
        <v>6411</v>
      </c>
      <c r="B6421" s="17" t="s">
        <v>5259</v>
      </c>
      <c r="C6421" s="18" t="s">
        <v>18167</v>
      </c>
      <c r="D6421" s="17" t="s">
        <v>5260</v>
      </c>
      <c r="E6421" s="18" t="s">
        <v>5261</v>
      </c>
      <c r="F6421" s="18" t="s">
        <v>17869</v>
      </c>
      <c r="G6421" s="17" t="s">
        <v>1633</v>
      </c>
      <c r="H6421" s="21">
        <v>85300</v>
      </c>
      <c r="I6421" s="20">
        <v>85391.356521739173</v>
      </c>
      <c r="J6421" s="19">
        <v>88800</v>
      </c>
      <c r="K6421" s="1"/>
      <c r="L6421" s="183"/>
      <c r="M6421" s="44" t="e">
        <f>VLOOKUP(#REF!,'[1]PL3 Danh muc đầy đủ'!$E$9:$X$9281,20,0)</f>
        <v>#REF!</v>
      </c>
      <c r="N6421" s="44" t="e">
        <f>M6421-#REF!</f>
        <v>#REF!</v>
      </c>
    </row>
    <row r="6422" spans="1:14" ht="36" x14ac:dyDescent="0.3">
      <c r="A6422" s="43">
        <v>6412</v>
      </c>
      <c r="B6422" s="17" t="s">
        <v>5262</v>
      </c>
      <c r="C6422" s="18" t="s">
        <v>18167</v>
      </c>
      <c r="D6422" s="17" t="s">
        <v>5263</v>
      </c>
      <c r="E6422" s="18" t="s">
        <v>5264</v>
      </c>
      <c r="F6422" s="18" t="s">
        <v>17845</v>
      </c>
      <c r="G6422" s="17" t="s">
        <v>1633</v>
      </c>
      <c r="H6422" s="21">
        <v>85300</v>
      </c>
      <c r="I6422" s="20">
        <v>85391.356521739173</v>
      </c>
      <c r="J6422" s="19">
        <v>88800</v>
      </c>
      <c r="K6422" s="1"/>
      <c r="L6422" s="183"/>
      <c r="M6422" s="44" t="e">
        <f>VLOOKUP(#REF!,'[1]PL3 Danh muc đầy đủ'!$E$9:$X$9281,20,0)</f>
        <v>#REF!</v>
      </c>
      <c r="N6422" s="44" t="e">
        <f>M6422-#REF!</f>
        <v>#REF!</v>
      </c>
    </row>
    <row r="6423" spans="1:14" ht="36" x14ac:dyDescent="0.3">
      <c r="A6423" s="43">
        <v>6413</v>
      </c>
      <c r="B6423" s="17" t="s">
        <v>5265</v>
      </c>
      <c r="C6423" s="18" t="s">
        <v>18167</v>
      </c>
      <c r="D6423" s="17" t="s">
        <v>5266</v>
      </c>
      <c r="E6423" s="18" t="s">
        <v>5267</v>
      </c>
      <c r="F6423" s="18" t="s">
        <v>17779</v>
      </c>
      <c r="G6423" s="17" t="s">
        <v>1633</v>
      </c>
      <c r="H6423" s="21">
        <v>85300</v>
      </c>
      <c r="I6423" s="20">
        <v>85391.356521739173</v>
      </c>
      <c r="J6423" s="19">
        <v>88800</v>
      </c>
      <c r="K6423" s="1"/>
      <c r="L6423" s="183"/>
      <c r="M6423" s="44" t="e">
        <f>VLOOKUP(#REF!,'[1]PL3 Danh muc đầy đủ'!$E$9:$X$9281,20,0)</f>
        <v>#REF!</v>
      </c>
      <c r="N6423" s="44" t="e">
        <f>M6423-#REF!</f>
        <v>#REF!</v>
      </c>
    </row>
    <row r="6424" spans="1:14" ht="36" x14ac:dyDescent="0.3">
      <c r="A6424" s="43">
        <v>6414</v>
      </c>
      <c r="B6424" s="17" t="s">
        <v>5268</v>
      </c>
      <c r="C6424" s="18" t="s">
        <v>18167</v>
      </c>
      <c r="D6424" s="17" t="s">
        <v>5269</v>
      </c>
      <c r="E6424" s="18" t="s">
        <v>5270</v>
      </c>
      <c r="F6424" s="18" t="s">
        <v>17879</v>
      </c>
      <c r="G6424" s="17" t="s">
        <v>1633</v>
      </c>
      <c r="H6424" s="21">
        <v>85300</v>
      </c>
      <c r="I6424" s="20">
        <v>85391.356521739173</v>
      </c>
      <c r="J6424" s="19">
        <v>88800</v>
      </c>
      <c r="K6424" s="1"/>
      <c r="L6424" s="183"/>
      <c r="M6424" s="44" t="e">
        <f>VLOOKUP(#REF!,'[1]PL3 Danh muc đầy đủ'!$E$9:$X$9281,20,0)</f>
        <v>#REF!</v>
      </c>
      <c r="N6424" s="44" t="e">
        <f>M6424-#REF!</f>
        <v>#REF!</v>
      </c>
    </row>
    <row r="6425" spans="1:14" ht="54" x14ac:dyDescent="0.3">
      <c r="A6425" s="43">
        <v>6415</v>
      </c>
      <c r="B6425" s="17" t="s">
        <v>5271</v>
      </c>
      <c r="C6425" s="18" t="s">
        <v>18167</v>
      </c>
      <c r="D6425" s="17" t="s">
        <v>5272</v>
      </c>
      <c r="E6425" s="18" t="s">
        <v>5273</v>
      </c>
      <c r="F6425" s="18" t="s">
        <v>17885</v>
      </c>
      <c r="G6425" s="17" t="s">
        <v>1633</v>
      </c>
      <c r="H6425" s="21">
        <v>85300</v>
      </c>
      <c r="I6425" s="20">
        <v>85391.356521739173</v>
      </c>
      <c r="J6425" s="19">
        <v>88800</v>
      </c>
      <c r="K6425" s="1"/>
      <c r="L6425" s="183"/>
      <c r="M6425" s="44" t="e">
        <f>VLOOKUP(#REF!,'[1]PL3 Danh muc đầy đủ'!$E$9:$X$9281,20,0)</f>
        <v>#REF!</v>
      </c>
      <c r="N6425" s="44" t="e">
        <f>M6425-#REF!</f>
        <v>#REF!</v>
      </c>
    </row>
    <row r="6426" spans="1:14" ht="36" x14ac:dyDescent="0.3">
      <c r="A6426" s="43">
        <v>6416</v>
      </c>
      <c r="B6426" s="17" t="s">
        <v>5274</v>
      </c>
      <c r="C6426" s="18" t="s">
        <v>18167</v>
      </c>
      <c r="D6426" s="17" t="s">
        <v>5275</v>
      </c>
      <c r="E6426" s="18" t="s">
        <v>5276</v>
      </c>
      <c r="F6426" s="18" t="s">
        <v>17818</v>
      </c>
      <c r="G6426" s="17" t="s">
        <v>1633</v>
      </c>
      <c r="H6426" s="21">
        <v>85300</v>
      </c>
      <c r="I6426" s="20">
        <v>85391.356521739173</v>
      </c>
      <c r="J6426" s="19">
        <v>88800</v>
      </c>
      <c r="K6426" s="1"/>
      <c r="L6426" s="183"/>
      <c r="M6426" s="44" t="e">
        <f>VLOOKUP(#REF!,'[1]PL3 Danh muc đầy đủ'!$E$9:$X$9281,20,0)</f>
        <v>#REF!</v>
      </c>
      <c r="N6426" s="44" t="e">
        <f>M6426-#REF!</f>
        <v>#REF!</v>
      </c>
    </row>
    <row r="6427" spans="1:14" ht="36" x14ac:dyDescent="0.3">
      <c r="A6427" s="43">
        <v>6417</v>
      </c>
      <c r="B6427" s="17" t="s">
        <v>5277</v>
      </c>
      <c r="C6427" s="18" t="s">
        <v>18167</v>
      </c>
      <c r="D6427" s="17" t="s">
        <v>5278</v>
      </c>
      <c r="E6427" s="18" t="s">
        <v>5279</v>
      </c>
      <c r="F6427" s="18" t="s">
        <v>17825</v>
      </c>
      <c r="G6427" s="17" t="s">
        <v>1633</v>
      </c>
      <c r="H6427" s="21">
        <v>85300</v>
      </c>
      <c r="I6427" s="20">
        <v>85391.356521739173</v>
      </c>
      <c r="J6427" s="19">
        <v>88800</v>
      </c>
      <c r="K6427" s="1"/>
      <c r="L6427" s="183"/>
      <c r="M6427" s="44" t="e">
        <f>VLOOKUP(#REF!,'[1]PL3 Danh muc đầy đủ'!$E$9:$X$9281,20,0)</f>
        <v>#REF!</v>
      </c>
      <c r="N6427" s="44" t="e">
        <f>M6427-#REF!</f>
        <v>#REF!</v>
      </c>
    </row>
    <row r="6428" spans="1:14" ht="36" x14ac:dyDescent="0.3">
      <c r="A6428" s="43">
        <v>6418</v>
      </c>
      <c r="B6428" s="17" t="s">
        <v>5280</v>
      </c>
      <c r="C6428" s="18" t="s">
        <v>18167</v>
      </c>
      <c r="D6428" s="17" t="s">
        <v>5281</v>
      </c>
      <c r="E6428" s="18" t="s">
        <v>5282</v>
      </c>
      <c r="F6428" s="18" t="s">
        <v>17820</v>
      </c>
      <c r="G6428" s="17" t="s">
        <v>1633</v>
      </c>
      <c r="H6428" s="21">
        <v>85300</v>
      </c>
      <c r="I6428" s="20">
        <v>85391.356521739173</v>
      </c>
      <c r="J6428" s="19">
        <v>88800</v>
      </c>
      <c r="K6428" s="1"/>
      <c r="L6428" s="183"/>
      <c r="M6428" s="44" t="e">
        <f>VLOOKUP(#REF!,'[1]PL3 Danh muc đầy đủ'!$E$9:$X$9281,20,0)</f>
        <v>#REF!</v>
      </c>
      <c r="N6428" s="44" t="e">
        <f>M6428-#REF!</f>
        <v>#REF!</v>
      </c>
    </row>
    <row r="6429" spans="1:14" ht="36" x14ac:dyDescent="0.3">
      <c r="A6429" s="43">
        <v>6419</v>
      </c>
      <c r="B6429" s="17" t="s">
        <v>5283</v>
      </c>
      <c r="C6429" s="18" t="s">
        <v>18167</v>
      </c>
      <c r="D6429" s="17" t="s">
        <v>5284</v>
      </c>
      <c r="E6429" s="18" t="s">
        <v>5285</v>
      </c>
      <c r="F6429" s="18" t="s">
        <v>17864</v>
      </c>
      <c r="G6429" s="17" t="s">
        <v>1633</v>
      </c>
      <c r="H6429" s="21">
        <v>85300</v>
      </c>
      <c r="I6429" s="20">
        <v>85391.356521739173</v>
      </c>
      <c r="J6429" s="19">
        <v>88800</v>
      </c>
      <c r="K6429" s="1"/>
      <c r="L6429" s="183"/>
      <c r="M6429" s="44" t="e">
        <f>VLOOKUP(#REF!,'[1]PL3 Danh muc đầy đủ'!$E$9:$X$9281,20,0)</f>
        <v>#REF!</v>
      </c>
      <c r="N6429" s="44" t="e">
        <f>M6429-#REF!</f>
        <v>#REF!</v>
      </c>
    </row>
    <row r="6430" spans="1:14" ht="36" x14ac:dyDescent="0.3">
      <c r="A6430" s="43">
        <v>6420</v>
      </c>
      <c r="B6430" s="17" t="s">
        <v>5286</v>
      </c>
      <c r="C6430" s="18" t="s">
        <v>18167</v>
      </c>
      <c r="D6430" s="17" t="s">
        <v>5287</v>
      </c>
      <c r="E6430" s="18" t="s">
        <v>5288</v>
      </c>
      <c r="F6430" s="18" t="s">
        <v>17821</v>
      </c>
      <c r="G6430" s="17" t="s">
        <v>1633</v>
      </c>
      <c r="H6430" s="21">
        <v>85300</v>
      </c>
      <c r="I6430" s="20">
        <v>85391.356521739173</v>
      </c>
      <c r="J6430" s="19">
        <v>88800</v>
      </c>
      <c r="K6430" s="1"/>
      <c r="L6430" s="183"/>
      <c r="M6430" s="44" t="e">
        <f>VLOOKUP(#REF!,'[1]PL3 Danh muc đầy đủ'!$E$9:$X$9281,20,0)</f>
        <v>#REF!</v>
      </c>
      <c r="N6430" s="44" t="e">
        <f>M6430-#REF!</f>
        <v>#REF!</v>
      </c>
    </row>
    <row r="6431" spans="1:14" ht="36" x14ac:dyDescent="0.3">
      <c r="A6431" s="43">
        <v>6421</v>
      </c>
      <c r="B6431" s="17" t="s">
        <v>5289</v>
      </c>
      <c r="C6431" s="18" t="s">
        <v>18167</v>
      </c>
      <c r="D6431" s="17" t="s">
        <v>5290</v>
      </c>
      <c r="E6431" s="18" t="s">
        <v>5291</v>
      </c>
      <c r="F6431" s="18" t="s">
        <v>5291</v>
      </c>
      <c r="G6431" s="17" t="s">
        <v>1633</v>
      </c>
      <c r="H6431" s="21">
        <v>85300</v>
      </c>
      <c r="I6431" s="20">
        <v>85391.356521739173</v>
      </c>
      <c r="J6431" s="19">
        <v>88800</v>
      </c>
      <c r="K6431" s="1"/>
      <c r="L6431" s="183"/>
      <c r="M6431" s="44" t="e">
        <f>VLOOKUP(#REF!,'[1]PL3 Danh muc đầy đủ'!$E$9:$X$9281,20,0)</f>
        <v>#REF!</v>
      </c>
      <c r="N6431" s="44" t="e">
        <f>M6431-#REF!</f>
        <v>#REF!</v>
      </c>
    </row>
    <row r="6432" spans="1:14" ht="36" x14ac:dyDescent="0.3">
      <c r="A6432" s="43">
        <v>6422</v>
      </c>
      <c r="B6432" s="17" t="s">
        <v>5292</v>
      </c>
      <c r="C6432" s="18" t="s">
        <v>18167</v>
      </c>
      <c r="D6432" s="17" t="s">
        <v>5293</v>
      </c>
      <c r="E6432" s="18" t="s">
        <v>5294</v>
      </c>
      <c r="F6432" s="18" t="s">
        <v>17828</v>
      </c>
      <c r="G6432" s="17" t="s">
        <v>1633</v>
      </c>
      <c r="H6432" s="21">
        <v>85300</v>
      </c>
      <c r="I6432" s="20">
        <v>85391.356521739173</v>
      </c>
      <c r="J6432" s="19">
        <v>88800</v>
      </c>
      <c r="K6432" s="1"/>
      <c r="L6432" s="183"/>
      <c r="M6432" s="44" t="e">
        <f>VLOOKUP(#REF!,'[1]PL3 Danh muc đầy đủ'!$E$9:$X$9281,20,0)</f>
        <v>#REF!</v>
      </c>
      <c r="N6432" s="44" t="e">
        <f>M6432-#REF!</f>
        <v>#REF!</v>
      </c>
    </row>
    <row r="6433" spans="1:14" ht="36" x14ac:dyDescent="0.3">
      <c r="A6433" s="43">
        <v>6423</v>
      </c>
      <c r="B6433" s="17" t="s">
        <v>5295</v>
      </c>
      <c r="C6433" s="18" t="s">
        <v>18167</v>
      </c>
      <c r="D6433" s="17" t="s">
        <v>5296</v>
      </c>
      <c r="E6433" s="18" t="s">
        <v>5297</v>
      </c>
      <c r="F6433" s="18" t="s">
        <v>17808</v>
      </c>
      <c r="G6433" s="17" t="s">
        <v>1633</v>
      </c>
      <c r="H6433" s="21">
        <v>85300</v>
      </c>
      <c r="I6433" s="20">
        <v>85391.356521739173</v>
      </c>
      <c r="J6433" s="19">
        <v>88800</v>
      </c>
      <c r="K6433" s="1"/>
      <c r="L6433" s="183"/>
      <c r="M6433" s="44" t="e">
        <f>VLOOKUP(#REF!,'[1]PL3 Danh muc đầy đủ'!$E$9:$X$9281,20,0)</f>
        <v>#REF!</v>
      </c>
      <c r="N6433" s="44" t="e">
        <f>M6433-#REF!</f>
        <v>#REF!</v>
      </c>
    </row>
    <row r="6434" spans="1:14" ht="36" x14ac:dyDescent="0.3">
      <c r="A6434" s="43">
        <v>6424</v>
      </c>
      <c r="B6434" s="17" t="s">
        <v>5298</v>
      </c>
      <c r="C6434" s="18" t="s">
        <v>18167</v>
      </c>
      <c r="D6434" s="17" t="s">
        <v>5299</v>
      </c>
      <c r="E6434" s="18" t="s">
        <v>5300</v>
      </c>
      <c r="F6434" s="18" t="s">
        <v>17802</v>
      </c>
      <c r="G6434" s="17" t="s">
        <v>1633</v>
      </c>
      <c r="H6434" s="21">
        <v>85300</v>
      </c>
      <c r="I6434" s="20">
        <v>85391.356521739173</v>
      </c>
      <c r="J6434" s="19">
        <v>88800</v>
      </c>
      <c r="K6434" s="1"/>
      <c r="L6434" s="183"/>
      <c r="M6434" s="44" t="e">
        <f>VLOOKUP(#REF!,'[1]PL3 Danh muc đầy đủ'!$E$9:$X$9281,20,0)</f>
        <v>#REF!</v>
      </c>
      <c r="N6434" s="44" t="e">
        <f>M6434-#REF!</f>
        <v>#REF!</v>
      </c>
    </row>
    <row r="6435" spans="1:14" ht="36" x14ac:dyDescent="0.3">
      <c r="A6435" s="43">
        <v>6425</v>
      </c>
      <c r="B6435" s="17" t="s">
        <v>5301</v>
      </c>
      <c r="C6435" s="18" t="s">
        <v>18167</v>
      </c>
      <c r="D6435" s="17" t="s">
        <v>5302</v>
      </c>
      <c r="E6435" s="18" t="s">
        <v>5303</v>
      </c>
      <c r="F6435" s="18" t="s">
        <v>17873</v>
      </c>
      <c r="G6435" s="17" t="s">
        <v>1633</v>
      </c>
      <c r="H6435" s="21">
        <v>85300</v>
      </c>
      <c r="I6435" s="20">
        <v>85391.356521739173</v>
      </c>
      <c r="J6435" s="19">
        <v>88800</v>
      </c>
      <c r="K6435" s="1"/>
      <c r="L6435" s="183"/>
      <c r="M6435" s="44" t="e">
        <f>VLOOKUP(#REF!,'[1]PL3 Danh muc đầy đủ'!$E$9:$X$9281,20,0)</f>
        <v>#REF!</v>
      </c>
      <c r="N6435" s="44" t="e">
        <f>M6435-#REF!</f>
        <v>#REF!</v>
      </c>
    </row>
    <row r="6436" spans="1:14" ht="36" x14ac:dyDescent="0.3">
      <c r="A6436" s="43">
        <v>6426</v>
      </c>
      <c r="B6436" s="17" t="s">
        <v>5304</v>
      </c>
      <c r="C6436" s="18" t="s">
        <v>18167</v>
      </c>
      <c r="D6436" s="17" t="s">
        <v>5305</v>
      </c>
      <c r="E6436" s="18" t="s">
        <v>5306</v>
      </c>
      <c r="F6436" s="18" t="s">
        <v>17856</v>
      </c>
      <c r="G6436" s="17" t="s">
        <v>1633</v>
      </c>
      <c r="H6436" s="21">
        <v>85300</v>
      </c>
      <c r="I6436" s="20">
        <v>85391.356521739173</v>
      </c>
      <c r="J6436" s="19">
        <v>88800</v>
      </c>
      <c r="K6436" s="1"/>
      <c r="L6436" s="183"/>
      <c r="M6436" s="44" t="e">
        <f>VLOOKUP(#REF!,'[1]PL3 Danh muc đầy đủ'!$E$9:$X$9281,20,0)</f>
        <v>#REF!</v>
      </c>
      <c r="N6436" s="44" t="e">
        <f>M6436-#REF!</f>
        <v>#REF!</v>
      </c>
    </row>
    <row r="6437" spans="1:14" ht="36" x14ac:dyDescent="0.3">
      <c r="A6437" s="43">
        <v>6427</v>
      </c>
      <c r="B6437" s="17" t="s">
        <v>5307</v>
      </c>
      <c r="C6437" s="18" t="s">
        <v>18167</v>
      </c>
      <c r="D6437" s="17" t="s">
        <v>5308</v>
      </c>
      <c r="E6437" s="18" t="s">
        <v>5309</v>
      </c>
      <c r="F6437" s="18" t="s">
        <v>17793</v>
      </c>
      <c r="G6437" s="17" t="s">
        <v>1633</v>
      </c>
      <c r="H6437" s="21">
        <v>85300</v>
      </c>
      <c r="I6437" s="20">
        <v>85391.356521739173</v>
      </c>
      <c r="J6437" s="19">
        <v>88800</v>
      </c>
      <c r="K6437" s="1"/>
      <c r="L6437" s="183"/>
      <c r="M6437" s="44" t="e">
        <f>VLOOKUP(#REF!,'[1]PL3 Danh muc đầy đủ'!$E$9:$X$9281,20,0)</f>
        <v>#REF!</v>
      </c>
      <c r="N6437" s="44" t="e">
        <f>M6437-#REF!</f>
        <v>#REF!</v>
      </c>
    </row>
    <row r="6438" spans="1:14" ht="36" x14ac:dyDescent="0.3">
      <c r="A6438" s="43">
        <v>6428</v>
      </c>
      <c r="B6438" s="17" t="s">
        <v>5310</v>
      </c>
      <c r="C6438" s="18" t="s">
        <v>18167</v>
      </c>
      <c r="D6438" s="17" t="s">
        <v>5311</v>
      </c>
      <c r="E6438" s="18" t="s">
        <v>5312</v>
      </c>
      <c r="F6438" s="18" t="s">
        <v>17877</v>
      </c>
      <c r="G6438" s="17" t="s">
        <v>1633</v>
      </c>
      <c r="H6438" s="21">
        <v>85300</v>
      </c>
      <c r="I6438" s="20">
        <v>85391.356521739173</v>
      </c>
      <c r="J6438" s="19">
        <v>88800</v>
      </c>
      <c r="K6438" s="1"/>
      <c r="L6438" s="183"/>
      <c r="M6438" s="44" t="e">
        <f>VLOOKUP(#REF!,'[1]PL3 Danh muc đầy đủ'!$E$9:$X$9281,20,0)</f>
        <v>#REF!</v>
      </c>
      <c r="N6438" s="44" t="e">
        <f>M6438-#REF!</f>
        <v>#REF!</v>
      </c>
    </row>
    <row r="6439" spans="1:14" ht="36" x14ac:dyDescent="0.3">
      <c r="A6439" s="43">
        <v>6429</v>
      </c>
      <c r="B6439" s="17" t="s">
        <v>5313</v>
      </c>
      <c r="C6439" s="18" t="s">
        <v>18167</v>
      </c>
      <c r="D6439" s="17" t="s">
        <v>5314</v>
      </c>
      <c r="E6439" s="18" t="s">
        <v>5315</v>
      </c>
      <c r="F6439" s="18" t="s">
        <v>17881</v>
      </c>
      <c r="G6439" s="17" t="s">
        <v>1633</v>
      </c>
      <c r="H6439" s="21">
        <v>85300</v>
      </c>
      <c r="I6439" s="20">
        <v>85391.356521739173</v>
      </c>
      <c r="J6439" s="19">
        <v>88800</v>
      </c>
      <c r="K6439" s="1"/>
      <c r="L6439" s="183"/>
      <c r="M6439" s="44" t="e">
        <f>VLOOKUP(#REF!,'[1]PL3 Danh muc đầy đủ'!$E$9:$X$9281,20,0)</f>
        <v>#REF!</v>
      </c>
      <c r="N6439" s="44" t="e">
        <f>M6439-#REF!</f>
        <v>#REF!</v>
      </c>
    </row>
    <row r="6440" spans="1:14" ht="36" x14ac:dyDescent="0.3">
      <c r="A6440" s="43">
        <v>6430</v>
      </c>
      <c r="B6440" s="17" t="s">
        <v>5316</v>
      </c>
      <c r="C6440" s="18" t="s">
        <v>18167</v>
      </c>
      <c r="D6440" s="17" t="s">
        <v>5317</v>
      </c>
      <c r="E6440" s="18" t="s">
        <v>18059</v>
      </c>
      <c r="F6440" s="18" t="s">
        <v>17867</v>
      </c>
      <c r="G6440" s="17" t="s">
        <v>1633</v>
      </c>
      <c r="H6440" s="21">
        <v>85300</v>
      </c>
      <c r="I6440" s="20">
        <v>85391.356521739173</v>
      </c>
      <c r="J6440" s="19">
        <v>88800</v>
      </c>
      <c r="K6440" s="1"/>
      <c r="L6440" s="183"/>
      <c r="M6440" s="44" t="e">
        <f>VLOOKUP(#REF!,'[1]PL3 Danh muc đầy đủ'!$E$9:$X$9281,20,0)</f>
        <v>#REF!</v>
      </c>
      <c r="N6440" s="44" t="e">
        <f>M6440-#REF!</f>
        <v>#REF!</v>
      </c>
    </row>
    <row r="6441" spans="1:14" ht="18" x14ac:dyDescent="0.3">
      <c r="A6441" s="43">
        <v>6431</v>
      </c>
      <c r="B6441" s="17" t="s">
        <v>5318</v>
      </c>
      <c r="C6441" s="18" t="s">
        <v>18167</v>
      </c>
      <c r="D6441" s="17" t="s">
        <v>5319</v>
      </c>
      <c r="E6441" s="18" t="s">
        <v>5320</v>
      </c>
      <c r="F6441" s="18" t="s">
        <v>5320</v>
      </c>
      <c r="G6441" s="17" t="s">
        <v>1633</v>
      </c>
      <c r="H6441" s="21">
        <v>85300</v>
      </c>
      <c r="I6441" s="20">
        <v>85391.356521739173</v>
      </c>
      <c r="J6441" s="19">
        <v>88800</v>
      </c>
      <c r="K6441" s="1"/>
      <c r="L6441" s="183"/>
      <c r="M6441" s="44" t="e">
        <f>VLOOKUP(#REF!,'[1]PL3 Danh muc đầy đủ'!$E$9:$X$9281,20,0)</f>
        <v>#REF!</v>
      </c>
      <c r="N6441" s="44" t="e">
        <f>M6441-#REF!</f>
        <v>#REF!</v>
      </c>
    </row>
    <row r="6442" spans="1:14" ht="36" x14ac:dyDescent="0.3">
      <c r="A6442" s="43">
        <v>6432</v>
      </c>
      <c r="B6442" s="17" t="s">
        <v>5321</v>
      </c>
      <c r="C6442" s="18" t="s">
        <v>18167</v>
      </c>
      <c r="D6442" s="17" t="s">
        <v>5322</v>
      </c>
      <c r="E6442" s="18" t="s">
        <v>5323</v>
      </c>
      <c r="F6442" s="18" t="s">
        <v>17799</v>
      </c>
      <c r="G6442" s="17" t="s">
        <v>1633</v>
      </c>
      <c r="H6442" s="21">
        <v>85300</v>
      </c>
      <c r="I6442" s="20">
        <v>85391.356521739173</v>
      </c>
      <c r="J6442" s="19">
        <v>88800</v>
      </c>
      <c r="K6442" s="1"/>
      <c r="L6442" s="183"/>
      <c r="M6442" s="44" t="e">
        <f>VLOOKUP(#REF!,'[1]PL3 Danh muc đầy đủ'!$E$9:$X$9281,20,0)</f>
        <v>#REF!</v>
      </c>
      <c r="N6442" s="44" t="e">
        <f>M6442-#REF!</f>
        <v>#REF!</v>
      </c>
    </row>
    <row r="6443" spans="1:14" ht="36" x14ac:dyDescent="0.3">
      <c r="A6443" s="43">
        <v>6433</v>
      </c>
      <c r="B6443" s="17" t="s">
        <v>5324</v>
      </c>
      <c r="C6443" s="18" t="s">
        <v>18167</v>
      </c>
      <c r="D6443" s="17" t="s">
        <v>5325</v>
      </c>
      <c r="E6443" s="18" t="s">
        <v>5326</v>
      </c>
      <c r="F6443" s="18" t="s">
        <v>17883</v>
      </c>
      <c r="G6443" s="17" t="s">
        <v>1633</v>
      </c>
      <c r="H6443" s="21">
        <v>85300</v>
      </c>
      <c r="I6443" s="20">
        <v>85391.356521739173</v>
      </c>
      <c r="J6443" s="19">
        <v>88800</v>
      </c>
      <c r="K6443" s="1"/>
      <c r="L6443" s="183"/>
      <c r="M6443" s="44" t="e">
        <f>VLOOKUP(#REF!,'[1]PL3 Danh muc đầy đủ'!$E$9:$X$9281,20,0)</f>
        <v>#REF!</v>
      </c>
      <c r="N6443" s="44" t="e">
        <f>M6443-#REF!</f>
        <v>#REF!</v>
      </c>
    </row>
    <row r="6444" spans="1:14" ht="36" x14ac:dyDescent="0.3">
      <c r="A6444" s="43">
        <v>6434</v>
      </c>
      <c r="B6444" s="17" t="s">
        <v>5327</v>
      </c>
      <c r="C6444" s="18" t="s">
        <v>18167</v>
      </c>
      <c r="D6444" s="17" t="s">
        <v>5328</v>
      </c>
      <c r="E6444" s="18" t="s">
        <v>5329</v>
      </c>
      <c r="F6444" s="18" t="s">
        <v>17827</v>
      </c>
      <c r="G6444" s="17" t="s">
        <v>1633</v>
      </c>
      <c r="H6444" s="21">
        <v>85300</v>
      </c>
      <c r="I6444" s="20">
        <v>85391.356521739173</v>
      </c>
      <c r="J6444" s="19">
        <v>88800</v>
      </c>
      <c r="K6444" s="1"/>
      <c r="L6444" s="183"/>
      <c r="M6444" s="44" t="e">
        <f>VLOOKUP(#REF!,'[1]PL3 Danh muc đầy đủ'!$E$9:$X$9281,20,0)</f>
        <v>#REF!</v>
      </c>
      <c r="N6444" s="44" t="e">
        <f>M6444-#REF!</f>
        <v>#REF!</v>
      </c>
    </row>
    <row r="6445" spans="1:14" ht="36" x14ac:dyDescent="0.3">
      <c r="A6445" s="43">
        <v>6435</v>
      </c>
      <c r="B6445" s="17" t="s">
        <v>5330</v>
      </c>
      <c r="C6445" s="18" t="s">
        <v>18167</v>
      </c>
      <c r="D6445" s="17" t="s">
        <v>5331</v>
      </c>
      <c r="E6445" s="18" t="s">
        <v>5332</v>
      </c>
      <c r="F6445" s="18" t="s">
        <v>17787</v>
      </c>
      <c r="G6445" s="17" t="s">
        <v>1633</v>
      </c>
      <c r="H6445" s="21">
        <v>85300</v>
      </c>
      <c r="I6445" s="20">
        <v>85391.356521739173</v>
      </c>
      <c r="J6445" s="19">
        <v>88800</v>
      </c>
      <c r="K6445" s="1"/>
      <c r="L6445" s="183"/>
      <c r="M6445" s="44" t="e">
        <f>VLOOKUP(#REF!,'[1]PL3 Danh muc đầy đủ'!$E$9:$X$9281,20,0)</f>
        <v>#REF!</v>
      </c>
      <c r="N6445" s="44" t="e">
        <f>M6445-#REF!</f>
        <v>#REF!</v>
      </c>
    </row>
    <row r="6446" spans="1:14" ht="36" x14ac:dyDescent="0.3">
      <c r="A6446" s="43">
        <v>6436</v>
      </c>
      <c r="B6446" s="17" t="s">
        <v>5333</v>
      </c>
      <c r="C6446" s="18" t="s">
        <v>18167</v>
      </c>
      <c r="D6446" s="17" t="s">
        <v>5334</v>
      </c>
      <c r="E6446" s="18" t="s">
        <v>5335</v>
      </c>
      <c r="F6446" s="18" t="s">
        <v>17875</v>
      </c>
      <c r="G6446" s="17" t="s">
        <v>1633</v>
      </c>
      <c r="H6446" s="21">
        <v>85300</v>
      </c>
      <c r="I6446" s="20">
        <v>85391.356521739173</v>
      </c>
      <c r="J6446" s="19">
        <v>88800</v>
      </c>
      <c r="K6446" s="1"/>
      <c r="L6446" s="183"/>
      <c r="M6446" s="44" t="e">
        <f>VLOOKUP(#REF!,'[1]PL3 Danh muc đầy đủ'!$E$9:$X$9281,20,0)</f>
        <v>#REF!</v>
      </c>
      <c r="N6446" s="44" t="e">
        <f>M6446-#REF!</f>
        <v>#REF!</v>
      </c>
    </row>
    <row r="6447" spans="1:14" ht="36" x14ac:dyDescent="0.3">
      <c r="A6447" s="43">
        <v>6437</v>
      </c>
      <c r="B6447" s="17" t="s">
        <v>5336</v>
      </c>
      <c r="C6447" s="18" t="s">
        <v>18167</v>
      </c>
      <c r="D6447" s="17" t="s">
        <v>5337</v>
      </c>
      <c r="E6447" s="18" t="s">
        <v>5338</v>
      </c>
      <c r="F6447" s="18" t="s">
        <v>17789</v>
      </c>
      <c r="G6447" s="17" t="s">
        <v>1633</v>
      </c>
      <c r="H6447" s="21">
        <v>85300</v>
      </c>
      <c r="I6447" s="20">
        <v>85391.356521739173</v>
      </c>
      <c r="J6447" s="19">
        <v>88800</v>
      </c>
      <c r="K6447" s="1"/>
      <c r="L6447" s="183"/>
      <c r="M6447" s="44" t="e">
        <f>VLOOKUP(#REF!,'[1]PL3 Danh muc đầy đủ'!$E$9:$X$9281,20,0)</f>
        <v>#REF!</v>
      </c>
      <c r="N6447" s="44" t="e">
        <f>M6447-#REF!</f>
        <v>#REF!</v>
      </c>
    </row>
    <row r="6448" spans="1:14" ht="36" x14ac:dyDescent="0.3">
      <c r="A6448" s="43">
        <v>6438</v>
      </c>
      <c r="B6448" s="17" t="s">
        <v>5339</v>
      </c>
      <c r="C6448" s="18" t="s">
        <v>18167</v>
      </c>
      <c r="D6448" s="17" t="s">
        <v>5340</v>
      </c>
      <c r="E6448" s="18" t="s">
        <v>5341</v>
      </c>
      <c r="F6448" s="18" t="s">
        <v>17847</v>
      </c>
      <c r="G6448" s="17" t="s">
        <v>1633</v>
      </c>
      <c r="H6448" s="21">
        <v>85300</v>
      </c>
      <c r="I6448" s="20">
        <v>85391.356521739173</v>
      </c>
      <c r="J6448" s="19">
        <v>88800</v>
      </c>
      <c r="K6448" s="1"/>
      <c r="L6448" s="183"/>
      <c r="M6448" s="44" t="e">
        <f>VLOOKUP(#REF!,'[1]PL3 Danh muc đầy đủ'!$E$9:$X$9281,20,0)</f>
        <v>#REF!</v>
      </c>
      <c r="N6448" s="44" t="e">
        <f>M6448-#REF!</f>
        <v>#REF!</v>
      </c>
    </row>
    <row r="6449" spans="1:14" ht="36" x14ac:dyDescent="0.3">
      <c r="A6449" s="43">
        <v>6439</v>
      </c>
      <c r="B6449" s="17" t="s">
        <v>5342</v>
      </c>
      <c r="C6449" s="18" t="s">
        <v>18167</v>
      </c>
      <c r="D6449" s="17" t="s">
        <v>5343</v>
      </c>
      <c r="E6449" s="18" t="s">
        <v>5344</v>
      </c>
      <c r="F6449" s="18" t="s">
        <v>17785</v>
      </c>
      <c r="G6449" s="17" t="s">
        <v>1633</v>
      </c>
      <c r="H6449" s="21">
        <v>85300</v>
      </c>
      <c r="I6449" s="20">
        <v>85391.356521739173</v>
      </c>
      <c r="J6449" s="19">
        <v>88800</v>
      </c>
      <c r="K6449" s="1"/>
      <c r="L6449" s="183"/>
      <c r="M6449" s="44" t="e">
        <f>VLOOKUP(#REF!,'[1]PL3 Danh muc đầy đủ'!$E$9:$X$9281,20,0)</f>
        <v>#REF!</v>
      </c>
      <c r="N6449" s="44" t="e">
        <f>M6449-#REF!</f>
        <v>#REF!</v>
      </c>
    </row>
    <row r="6450" spans="1:14" ht="36" x14ac:dyDescent="0.3">
      <c r="A6450" s="43">
        <v>6440</v>
      </c>
      <c r="B6450" s="17" t="s">
        <v>5345</v>
      </c>
      <c r="C6450" s="18" t="s">
        <v>18167</v>
      </c>
      <c r="D6450" s="17" t="s">
        <v>5346</v>
      </c>
      <c r="E6450" s="18" t="s">
        <v>5467</v>
      </c>
      <c r="F6450" s="18" t="s">
        <v>17854</v>
      </c>
      <c r="G6450" s="17" t="s">
        <v>1633</v>
      </c>
      <c r="H6450" s="21">
        <v>85300</v>
      </c>
      <c r="I6450" s="20">
        <v>85391.356521739173</v>
      </c>
      <c r="J6450" s="19">
        <v>88800</v>
      </c>
      <c r="K6450" s="1"/>
      <c r="L6450" s="183"/>
      <c r="M6450" s="44" t="e">
        <f>VLOOKUP(#REF!,'[1]PL3 Danh muc đầy đủ'!$E$9:$X$9281,20,0)</f>
        <v>#REF!</v>
      </c>
      <c r="N6450" s="44" t="e">
        <f>M6450-#REF!</f>
        <v>#REF!</v>
      </c>
    </row>
    <row r="6451" spans="1:14" ht="36" x14ac:dyDescent="0.3">
      <c r="A6451" s="43">
        <v>6441</v>
      </c>
      <c r="B6451" s="17" t="s">
        <v>5347</v>
      </c>
      <c r="C6451" s="18" t="s">
        <v>18167</v>
      </c>
      <c r="D6451" s="17" t="s">
        <v>5348</v>
      </c>
      <c r="E6451" s="18" t="s">
        <v>5349</v>
      </c>
      <c r="F6451" s="18" t="s">
        <v>17791</v>
      </c>
      <c r="G6451" s="17" t="s">
        <v>1633</v>
      </c>
      <c r="H6451" s="21">
        <v>85300</v>
      </c>
      <c r="I6451" s="20">
        <v>85391.356521739173</v>
      </c>
      <c r="J6451" s="19">
        <v>88800</v>
      </c>
      <c r="K6451" s="1"/>
      <c r="L6451" s="183"/>
      <c r="M6451" s="44" t="e">
        <f>VLOOKUP(#REF!,'[1]PL3 Danh muc đầy đủ'!$E$9:$X$9281,20,0)</f>
        <v>#REF!</v>
      </c>
      <c r="N6451" s="44" t="e">
        <f>M6451-#REF!</f>
        <v>#REF!</v>
      </c>
    </row>
    <row r="6452" spans="1:14" ht="36" x14ac:dyDescent="0.3">
      <c r="A6452" s="43">
        <v>6442</v>
      </c>
      <c r="B6452" s="17" t="s">
        <v>5350</v>
      </c>
      <c r="C6452" s="18" t="s">
        <v>18167</v>
      </c>
      <c r="D6452" s="17" t="s">
        <v>5351</v>
      </c>
      <c r="E6452" s="18" t="s">
        <v>18060</v>
      </c>
      <c r="F6452" s="18" t="s">
        <v>17887</v>
      </c>
      <c r="G6452" s="17" t="s">
        <v>1633</v>
      </c>
      <c r="H6452" s="21">
        <v>85300</v>
      </c>
      <c r="I6452" s="20">
        <v>85391.356521739173</v>
      </c>
      <c r="J6452" s="19">
        <v>88800</v>
      </c>
      <c r="K6452" s="1"/>
      <c r="L6452" s="183"/>
      <c r="M6452" s="44" t="e">
        <f>VLOOKUP(#REF!,'[1]PL3 Danh muc đầy đủ'!$E$9:$X$9281,20,0)</f>
        <v>#REF!</v>
      </c>
      <c r="N6452" s="44" t="e">
        <f>M6452-#REF!</f>
        <v>#REF!</v>
      </c>
    </row>
    <row r="6453" spans="1:14" ht="36" x14ac:dyDescent="0.3">
      <c r="A6453" s="43">
        <v>6443</v>
      </c>
      <c r="B6453" s="17" t="s">
        <v>5352</v>
      </c>
      <c r="C6453" s="18" t="s">
        <v>18167</v>
      </c>
      <c r="D6453" s="17" t="s">
        <v>5353</v>
      </c>
      <c r="E6453" s="18" t="s">
        <v>5354</v>
      </c>
      <c r="F6453" s="18" t="s">
        <v>17852</v>
      </c>
      <c r="G6453" s="17" t="s">
        <v>1633</v>
      </c>
      <c r="H6453" s="21">
        <v>85300</v>
      </c>
      <c r="I6453" s="20">
        <v>85391.356521739173</v>
      </c>
      <c r="J6453" s="19">
        <v>88800</v>
      </c>
      <c r="K6453" s="1"/>
      <c r="L6453" s="183"/>
      <c r="M6453" s="44" t="e">
        <f>VLOOKUP(#REF!,'[1]PL3 Danh muc đầy đủ'!$E$9:$X$9281,20,0)</f>
        <v>#REF!</v>
      </c>
      <c r="N6453" s="44" t="e">
        <f>M6453-#REF!</f>
        <v>#REF!</v>
      </c>
    </row>
    <row r="6454" spans="1:14" ht="54" x14ac:dyDescent="0.3">
      <c r="A6454" s="43">
        <v>6444</v>
      </c>
      <c r="B6454" s="17" t="s">
        <v>5355</v>
      </c>
      <c r="C6454" s="18" t="s">
        <v>18167</v>
      </c>
      <c r="D6454" s="17" t="s">
        <v>5356</v>
      </c>
      <c r="E6454" s="18" t="s">
        <v>5357</v>
      </c>
      <c r="F6454" s="18" t="s">
        <v>17849</v>
      </c>
      <c r="G6454" s="17" t="s">
        <v>1633</v>
      </c>
      <c r="H6454" s="21">
        <v>85300</v>
      </c>
      <c r="I6454" s="20">
        <v>85391.356521739173</v>
      </c>
      <c r="J6454" s="19">
        <v>88800</v>
      </c>
      <c r="K6454" s="1"/>
      <c r="L6454" s="183"/>
      <c r="M6454" s="44" t="e">
        <f>VLOOKUP(#REF!,'[1]PL3 Danh muc đầy đủ'!$E$9:$X$9281,20,0)</f>
        <v>#REF!</v>
      </c>
      <c r="N6454" s="44" t="e">
        <f>M6454-#REF!</f>
        <v>#REF!</v>
      </c>
    </row>
    <row r="6455" spans="1:14" ht="54" x14ac:dyDescent="0.3">
      <c r="A6455" s="43">
        <v>6445</v>
      </c>
      <c r="B6455" s="17" t="s">
        <v>5358</v>
      </c>
      <c r="C6455" s="18" t="s">
        <v>18167</v>
      </c>
      <c r="D6455" s="17" t="s">
        <v>5359</v>
      </c>
      <c r="E6455" s="18" t="s">
        <v>5360</v>
      </c>
      <c r="F6455" s="18" t="s">
        <v>17843</v>
      </c>
      <c r="G6455" s="17" t="s">
        <v>1633</v>
      </c>
      <c r="H6455" s="21">
        <v>85300</v>
      </c>
      <c r="I6455" s="20">
        <v>85391.356521739173</v>
      </c>
      <c r="J6455" s="19">
        <v>88800</v>
      </c>
      <c r="K6455" s="1"/>
      <c r="L6455" s="183"/>
      <c r="M6455" s="44" t="e">
        <f>VLOOKUP(#REF!,'[1]PL3 Danh muc đầy đủ'!$E$9:$X$9281,20,0)</f>
        <v>#REF!</v>
      </c>
      <c r="N6455" s="44" t="e">
        <f>M6455-#REF!</f>
        <v>#REF!</v>
      </c>
    </row>
    <row r="6456" spans="1:14" ht="36" x14ac:dyDescent="0.3">
      <c r="A6456" s="43">
        <v>6446</v>
      </c>
      <c r="B6456" s="17" t="s">
        <v>5361</v>
      </c>
      <c r="C6456" s="18" t="s">
        <v>18167</v>
      </c>
      <c r="D6456" s="17" t="s">
        <v>5362</v>
      </c>
      <c r="E6456" s="18" t="s">
        <v>5363</v>
      </c>
      <c r="F6456" s="18" t="s">
        <v>17816</v>
      </c>
      <c r="G6456" s="17" t="s">
        <v>1633</v>
      </c>
      <c r="H6456" s="21">
        <v>85300</v>
      </c>
      <c r="I6456" s="20">
        <v>85391.356521739173</v>
      </c>
      <c r="J6456" s="19">
        <v>88800</v>
      </c>
      <c r="K6456" s="1"/>
      <c r="L6456" s="183"/>
      <c r="M6456" s="44" t="e">
        <f>VLOOKUP(#REF!,'[1]PL3 Danh muc đầy đủ'!$E$9:$X$9281,20,0)</f>
        <v>#REF!</v>
      </c>
      <c r="N6456" s="44" t="e">
        <f>M6456-#REF!</f>
        <v>#REF!</v>
      </c>
    </row>
    <row r="6457" spans="1:14" ht="36" x14ac:dyDescent="0.3">
      <c r="A6457" s="43">
        <v>6447</v>
      </c>
      <c r="B6457" s="17" t="s">
        <v>5364</v>
      </c>
      <c r="C6457" s="18" t="s">
        <v>18167</v>
      </c>
      <c r="D6457" s="17" t="s">
        <v>5365</v>
      </c>
      <c r="E6457" s="18" t="s">
        <v>5366</v>
      </c>
      <c r="F6457" s="18" t="s">
        <v>17814</v>
      </c>
      <c r="G6457" s="17" t="s">
        <v>1633</v>
      </c>
      <c r="H6457" s="21">
        <v>85300</v>
      </c>
      <c r="I6457" s="20">
        <v>85391.356521739173</v>
      </c>
      <c r="J6457" s="19">
        <v>88800</v>
      </c>
      <c r="K6457" s="1"/>
      <c r="L6457" s="183"/>
      <c r="M6457" s="44" t="e">
        <f>VLOOKUP(#REF!,'[1]PL3 Danh muc đầy đủ'!$E$9:$X$9281,20,0)</f>
        <v>#REF!</v>
      </c>
      <c r="N6457" s="44" t="e">
        <f>M6457-#REF!</f>
        <v>#REF!</v>
      </c>
    </row>
    <row r="6458" spans="1:14" ht="36" x14ac:dyDescent="0.3">
      <c r="A6458" s="43">
        <v>6448</v>
      </c>
      <c r="B6458" s="17" t="s">
        <v>5367</v>
      </c>
      <c r="C6458" s="18" t="s">
        <v>18167</v>
      </c>
      <c r="D6458" s="17" t="s">
        <v>5368</v>
      </c>
      <c r="E6458" s="18" t="s">
        <v>5369</v>
      </c>
      <c r="F6458" s="18" t="s">
        <v>17805</v>
      </c>
      <c r="G6458" s="17" t="s">
        <v>1633</v>
      </c>
      <c r="H6458" s="21">
        <v>85300</v>
      </c>
      <c r="I6458" s="20">
        <v>85391.356521739173</v>
      </c>
      <c r="J6458" s="19">
        <v>88800</v>
      </c>
      <c r="K6458" s="1"/>
      <c r="L6458" s="183"/>
      <c r="M6458" s="44" t="e">
        <f>VLOOKUP(#REF!,'[1]PL3 Danh muc đầy đủ'!$E$9:$X$9281,20,0)</f>
        <v>#REF!</v>
      </c>
      <c r="N6458" s="44" t="e">
        <f>M6458-#REF!</f>
        <v>#REF!</v>
      </c>
    </row>
    <row r="6459" spans="1:14" ht="18" x14ac:dyDescent="0.3">
      <c r="A6459" s="43">
        <v>6449</v>
      </c>
      <c r="B6459" s="17" t="s">
        <v>5370</v>
      </c>
      <c r="C6459" s="18" t="s">
        <v>18139</v>
      </c>
      <c r="D6459" s="17" t="s">
        <v>5371</v>
      </c>
      <c r="E6459" s="18" t="s">
        <v>5372</v>
      </c>
      <c r="F6459" s="18" t="s">
        <v>17776</v>
      </c>
      <c r="G6459" s="17" t="s">
        <v>95</v>
      </c>
      <c r="H6459" s="21">
        <v>85300</v>
      </c>
      <c r="I6459" s="20">
        <v>85391.356521739173</v>
      </c>
      <c r="J6459" s="19">
        <v>88800</v>
      </c>
      <c r="K6459" s="1"/>
      <c r="L6459" s="183"/>
      <c r="M6459" s="44" t="e">
        <f>VLOOKUP(#REF!,'[1]PL3 Danh muc đầy đủ'!$E$9:$X$9281,20,0)</f>
        <v>#REF!</v>
      </c>
      <c r="N6459" s="44" t="e">
        <f>M6459-#REF!</f>
        <v>#REF!</v>
      </c>
    </row>
    <row r="6460" spans="1:14" ht="36" x14ac:dyDescent="0.3">
      <c r="A6460" s="43">
        <v>6450</v>
      </c>
      <c r="B6460" s="17" t="s">
        <v>5373</v>
      </c>
      <c r="C6460" s="18" t="s">
        <v>18139</v>
      </c>
      <c r="D6460" s="17" t="s">
        <v>5374</v>
      </c>
      <c r="E6460" s="18" t="s">
        <v>5375</v>
      </c>
      <c r="F6460" s="18" t="s">
        <v>17824</v>
      </c>
      <c r="G6460" s="17" t="s">
        <v>1633</v>
      </c>
      <c r="H6460" s="21">
        <v>85300</v>
      </c>
      <c r="I6460" s="20">
        <v>85391.356521739173</v>
      </c>
      <c r="J6460" s="19">
        <v>88800</v>
      </c>
      <c r="K6460" s="1"/>
      <c r="L6460" s="183"/>
      <c r="M6460" s="44" t="e">
        <f>VLOOKUP(#REF!,'[1]PL3 Danh muc đầy đủ'!$E$9:$X$9281,20,0)</f>
        <v>#REF!</v>
      </c>
      <c r="N6460" s="44" t="e">
        <f>M6460-#REF!</f>
        <v>#REF!</v>
      </c>
    </row>
    <row r="6461" spans="1:14" ht="18" x14ac:dyDescent="0.3">
      <c r="A6461" s="43">
        <v>6451</v>
      </c>
      <c r="B6461" s="17" t="s">
        <v>5376</v>
      </c>
      <c r="C6461" s="18" t="s">
        <v>18139</v>
      </c>
      <c r="D6461" s="17" t="s">
        <v>5377</v>
      </c>
      <c r="E6461" s="18" t="s">
        <v>5378</v>
      </c>
      <c r="F6461" s="18" t="s">
        <v>5378</v>
      </c>
      <c r="G6461" s="17" t="s">
        <v>1633</v>
      </c>
      <c r="H6461" s="21">
        <v>85300</v>
      </c>
      <c r="I6461" s="20">
        <v>85391.356521739173</v>
      </c>
      <c r="J6461" s="19">
        <v>88800</v>
      </c>
      <c r="K6461" s="1"/>
      <c r="L6461" s="183"/>
      <c r="M6461" s="44" t="e">
        <f>VLOOKUP(#REF!,'[1]PL3 Danh muc đầy đủ'!$E$9:$X$9281,20,0)</f>
        <v>#REF!</v>
      </c>
      <c r="N6461" s="44" t="e">
        <f>M6461-#REF!</f>
        <v>#REF!</v>
      </c>
    </row>
    <row r="6462" spans="1:14" ht="36" x14ac:dyDescent="0.3">
      <c r="A6462" s="43">
        <v>6452</v>
      </c>
      <c r="B6462" s="17" t="s">
        <v>5379</v>
      </c>
      <c r="C6462" s="18" t="s">
        <v>18139</v>
      </c>
      <c r="D6462" s="17" t="s">
        <v>5380</v>
      </c>
      <c r="E6462" s="18" t="s">
        <v>5381</v>
      </c>
      <c r="F6462" s="18" t="s">
        <v>5381</v>
      </c>
      <c r="G6462" s="17" t="s">
        <v>1633</v>
      </c>
      <c r="H6462" s="21">
        <v>85300</v>
      </c>
      <c r="I6462" s="20">
        <v>85391.356521739173</v>
      </c>
      <c r="J6462" s="19">
        <v>88800</v>
      </c>
      <c r="K6462" s="1"/>
      <c r="L6462" s="183"/>
      <c r="M6462" s="44" t="e">
        <f>VLOOKUP(#REF!,'[1]PL3 Danh muc đầy đủ'!$E$9:$X$9281,20,0)</f>
        <v>#REF!</v>
      </c>
      <c r="N6462" s="44" t="e">
        <f>M6462-#REF!</f>
        <v>#REF!</v>
      </c>
    </row>
    <row r="6463" spans="1:14" ht="36" x14ac:dyDescent="0.3">
      <c r="A6463" s="43">
        <v>6453</v>
      </c>
      <c r="B6463" s="17" t="s">
        <v>5382</v>
      </c>
      <c r="C6463" s="18" t="s">
        <v>18139</v>
      </c>
      <c r="D6463" s="17" t="s">
        <v>5383</v>
      </c>
      <c r="E6463" s="18" t="s">
        <v>5384</v>
      </c>
      <c r="F6463" s="18" t="s">
        <v>17823</v>
      </c>
      <c r="G6463" s="17" t="s">
        <v>1633</v>
      </c>
      <c r="H6463" s="21">
        <v>85300</v>
      </c>
      <c r="I6463" s="20">
        <v>85391.356521739173</v>
      </c>
      <c r="J6463" s="19">
        <v>88800</v>
      </c>
      <c r="K6463" s="1"/>
      <c r="L6463" s="183"/>
      <c r="M6463" s="44" t="e">
        <f>VLOOKUP(#REF!,'[1]PL3 Danh muc đầy đủ'!$E$9:$X$9281,20,0)</f>
        <v>#REF!</v>
      </c>
      <c r="N6463" s="44" t="e">
        <f>M6463-#REF!</f>
        <v>#REF!</v>
      </c>
    </row>
    <row r="6464" spans="1:14" ht="36" x14ac:dyDescent="0.3">
      <c r="A6464" s="43">
        <v>6454</v>
      </c>
      <c r="B6464" s="17" t="s">
        <v>5385</v>
      </c>
      <c r="C6464" s="18" t="s">
        <v>18139</v>
      </c>
      <c r="D6464" s="17" t="s">
        <v>5386</v>
      </c>
      <c r="E6464" s="18" t="s">
        <v>5306</v>
      </c>
      <c r="F6464" s="18" t="s">
        <v>17856</v>
      </c>
      <c r="G6464" s="17" t="s">
        <v>1633</v>
      </c>
      <c r="H6464" s="21">
        <v>85300</v>
      </c>
      <c r="I6464" s="20">
        <v>85391.356521739173</v>
      </c>
      <c r="J6464" s="19">
        <v>88800</v>
      </c>
      <c r="K6464" s="1"/>
      <c r="L6464" s="183"/>
      <c r="M6464" s="44" t="e">
        <f>VLOOKUP(#REF!,'[1]PL3 Danh muc đầy đủ'!$E$9:$X$9281,20,0)</f>
        <v>#REF!</v>
      </c>
      <c r="N6464" s="44" t="e">
        <f>M6464-#REF!</f>
        <v>#REF!</v>
      </c>
    </row>
    <row r="6465" spans="1:14" ht="36" x14ac:dyDescent="0.3">
      <c r="A6465" s="43">
        <v>6455</v>
      </c>
      <c r="B6465" s="17" t="s">
        <v>5387</v>
      </c>
      <c r="C6465" s="18" t="s">
        <v>18139</v>
      </c>
      <c r="D6465" s="17" t="s">
        <v>5388</v>
      </c>
      <c r="E6465" s="18" t="s">
        <v>5246</v>
      </c>
      <c r="F6465" s="18" t="s">
        <v>17860</v>
      </c>
      <c r="G6465" s="17" t="s">
        <v>1633</v>
      </c>
      <c r="H6465" s="21">
        <v>85300</v>
      </c>
      <c r="I6465" s="20">
        <v>85391.356521739173</v>
      </c>
      <c r="J6465" s="19">
        <v>88800</v>
      </c>
      <c r="K6465" s="1"/>
      <c r="L6465" s="183"/>
      <c r="M6465" s="44" t="e">
        <f>VLOOKUP(#REF!,'[1]PL3 Danh muc đầy đủ'!$E$9:$X$9281,20,0)</f>
        <v>#REF!</v>
      </c>
      <c r="N6465" s="44" t="e">
        <f>M6465-#REF!</f>
        <v>#REF!</v>
      </c>
    </row>
    <row r="6466" spans="1:14" ht="36" x14ac:dyDescent="0.3">
      <c r="A6466" s="43">
        <v>6456</v>
      </c>
      <c r="B6466" s="17" t="s">
        <v>5389</v>
      </c>
      <c r="C6466" s="18" t="s">
        <v>18139</v>
      </c>
      <c r="D6466" s="17" t="s">
        <v>5390</v>
      </c>
      <c r="E6466" s="18" t="s">
        <v>5303</v>
      </c>
      <c r="F6466" s="18" t="s">
        <v>17873</v>
      </c>
      <c r="G6466" s="17" t="s">
        <v>1633</v>
      </c>
      <c r="H6466" s="21">
        <v>85300</v>
      </c>
      <c r="I6466" s="20">
        <v>85391.356521739173</v>
      </c>
      <c r="J6466" s="19">
        <v>88800</v>
      </c>
      <c r="K6466" s="1"/>
      <c r="L6466" s="183"/>
      <c r="M6466" s="44" t="e">
        <f>VLOOKUP(#REF!,'[1]PL3 Danh muc đầy đủ'!$E$9:$X$9281,20,0)</f>
        <v>#REF!</v>
      </c>
      <c r="N6466" s="44" t="e">
        <f>M6466-#REF!</f>
        <v>#REF!</v>
      </c>
    </row>
    <row r="6467" spans="1:14" ht="36" x14ac:dyDescent="0.3">
      <c r="A6467" s="43">
        <v>6457</v>
      </c>
      <c r="B6467" s="17" t="s">
        <v>5391</v>
      </c>
      <c r="C6467" s="18" t="s">
        <v>18139</v>
      </c>
      <c r="D6467" s="17" t="s">
        <v>5392</v>
      </c>
      <c r="E6467" s="18" t="s">
        <v>5393</v>
      </c>
      <c r="F6467" s="18" t="s">
        <v>5393</v>
      </c>
      <c r="G6467" s="17" t="s">
        <v>1633</v>
      </c>
      <c r="H6467" s="21">
        <v>85300</v>
      </c>
      <c r="I6467" s="20">
        <v>85391.356521739173</v>
      </c>
      <c r="J6467" s="19">
        <v>88800</v>
      </c>
      <c r="K6467" s="1"/>
      <c r="L6467" s="183"/>
      <c r="M6467" s="44" t="e">
        <f>VLOOKUP(#REF!,'[1]PL3 Danh muc đầy đủ'!$E$9:$X$9281,20,0)</f>
        <v>#REF!</v>
      </c>
      <c r="N6467" s="44" t="e">
        <f>M6467-#REF!</f>
        <v>#REF!</v>
      </c>
    </row>
    <row r="6468" spans="1:14" ht="36" x14ac:dyDescent="0.3">
      <c r="A6468" s="43">
        <v>6458</v>
      </c>
      <c r="B6468" s="17" t="s">
        <v>5394</v>
      </c>
      <c r="C6468" s="18" t="s">
        <v>18139</v>
      </c>
      <c r="D6468" s="17" t="s">
        <v>5395</v>
      </c>
      <c r="E6468" s="18" t="s">
        <v>5396</v>
      </c>
      <c r="F6468" s="18" t="s">
        <v>5396</v>
      </c>
      <c r="G6468" s="17" t="s">
        <v>1633</v>
      </c>
      <c r="H6468" s="21">
        <v>85300</v>
      </c>
      <c r="I6468" s="20">
        <v>85391.356521739173</v>
      </c>
      <c r="J6468" s="19">
        <v>88800</v>
      </c>
      <c r="K6468" s="1"/>
      <c r="L6468" s="183"/>
      <c r="M6468" s="44" t="e">
        <f>VLOOKUP(#REF!,'[1]PL3 Danh muc đầy đủ'!$E$9:$X$9281,20,0)</f>
        <v>#REF!</v>
      </c>
      <c r="N6468" s="44" t="e">
        <f>M6468-#REF!</f>
        <v>#REF!</v>
      </c>
    </row>
    <row r="6469" spans="1:14" ht="54" x14ac:dyDescent="0.3">
      <c r="A6469" s="43">
        <v>6459</v>
      </c>
      <c r="B6469" s="17" t="s">
        <v>5397</v>
      </c>
      <c r="C6469" s="18" t="s">
        <v>18139</v>
      </c>
      <c r="D6469" s="17" t="s">
        <v>5398</v>
      </c>
      <c r="E6469" s="18" t="s">
        <v>5399</v>
      </c>
      <c r="F6469" s="18" t="s">
        <v>5399</v>
      </c>
      <c r="G6469" s="17" t="s">
        <v>1633</v>
      </c>
      <c r="H6469" s="21">
        <v>85300</v>
      </c>
      <c r="I6469" s="20">
        <v>85391.356521739173</v>
      </c>
      <c r="J6469" s="19">
        <v>88800</v>
      </c>
      <c r="K6469" s="1"/>
      <c r="L6469" s="183"/>
      <c r="M6469" s="44" t="e">
        <f>VLOOKUP(#REF!,'[1]PL3 Danh muc đầy đủ'!$E$9:$X$9281,20,0)</f>
        <v>#REF!</v>
      </c>
      <c r="N6469" s="44" t="e">
        <f>M6469-#REF!</f>
        <v>#REF!</v>
      </c>
    </row>
    <row r="6470" spans="1:14" ht="36" x14ac:dyDescent="0.3">
      <c r="A6470" s="43">
        <v>6460</v>
      </c>
      <c r="B6470" s="17" t="s">
        <v>5400</v>
      </c>
      <c r="C6470" s="18" t="s">
        <v>18139</v>
      </c>
      <c r="D6470" s="17" t="s">
        <v>5401</v>
      </c>
      <c r="E6470" s="18" t="s">
        <v>5402</v>
      </c>
      <c r="F6470" s="18" t="s">
        <v>5402</v>
      </c>
      <c r="G6470" s="17" t="s">
        <v>1633</v>
      </c>
      <c r="H6470" s="21">
        <v>85300</v>
      </c>
      <c r="I6470" s="20">
        <v>85391.356521739173</v>
      </c>
      <c r="J6470" s="19">
        <v>88800</v>
      </c>
      <c r="K6470" s="1"/>
      <c r="L6470" s="183"/>
      <c r="M6470" s="44" t="e">
        <f>VLOOKUP(#REF!,'[1]PL3 Danh muc đầy đủ'!$E$9:$X$9281,20,0)</f>
        <v>#REF!</v>
      </c>
      <c r="N6470" s="44" t="e">
        <f>M6470-#REF!</f>
        <v>#REF!</v>
      </c>
    </row>
    <row r="6471" spans="1:14" ht="36" x14ac:dyDescent="0.3">
      <c r="A6471" s="43">
        <v>6461</v>
      </c>
      <c r="B6471" s="17" t="s">
        <v>5403</v>
      </c>
      <c r="C6471" s="18" t="s">
        <v>18139</v>
      </c>
      <c r="D6471" s="17" t="s">
        <v>5404</v>
      </c>
      <c r="E6471" s="18" t="s">
        <v>5405</v>
      </c>
      <c r="F6471" s="18" t="s">
        <v>17826</v>
      </c>
      <c r="G6471" s="17" t="s">
        <v>1633</v>
      </c>
      <c r="H6471" s="21">
        <v>85300</v>
      </c>
      <c r="I6471" s="20">
        <v>85391.356521739173</v>
      </c>
      <c r="J6471" s="19">
        <v>88800</v>
      </c>
      <c r="K6471" s="1"/>
      <c r="L6471" s="183"/>
      <c r="M6471" s="44" t="e">
        <f>VLOOKUP(#REF!,'[1]PL3 Danh muc đầy đủ'!$E$9:$X$9281,20,0)</f>
        <v>#REF!</v>
      </c>
      <c r="N6471" s="44" t="e">
        <f>M6471-#REF!</f>
        <v>#REF!</v>
      </c>
    </row>
    <row r="6472" spans="1:14" ht="36" x14ac:dyDescent="0.3">
      <c r="A6472" s="43">
        <v>6462</v>
      </c>
      <c r="B6472" s="17" t="s">
        <v>5406</v>
      </c>
      <c r="C6472" s="18" t="s">
        <v>18139</v>
      </c>
      <c r="D6472" s="17" t="s">
        <v>5407</v>
      </c>
      <c r="E6472" s="18" t="s">
        <v>5349</v>
      </c>
      <c r="F6472" s="18" t="s">
        <v>17791</v>
      </c>
      <c r="G6472" s="17" t="s">
        <v>1633</v>
      </c>
      <c r="H6472" s="21">
        <v>85300</v>
      </c>
      <c r="I6472" s="20">
        <v>85391.356521739173</v>
      </c>
      <c r="J6472" s="19">
        <v>88800</v>
      </c>
      <c r="K6472" s="1"/>
      <c r="L6472" s="183"/>
      <c r="M6472" s="44" t="e">
        <f>VLOOKUP(#REF!,'[1]PL3 Danh muc đầy đủ'!$E$9:$X$9281,20,0)</f>
        <v>#REF!</v>
      </c>
      <c r="N6472" s="44" t="e">
        <f>M6472-#REF!</f>
        <v>#REF!</v>
      </c>
    </row>
    <row r="6473" spans="1:14" ht="36" x14ac:dyDescent="0.3">
      <c r="A6473" s="43">
        <v>6463</v>
      </c>
      <c r="B6473" s="17" t="s">
        <v>5408</v>
      </c>
      <c r="C6473" s="18" t="s">
        <v>18139</v>
      </c>
      <c r="D6473" s="17" t="s">
        <v>5409</v>
      </c>
      <c r="E6473" s="18" t="s">
        <v>5410</v>
      </c>
      <c r="F6473" s="18" t="s">
        <v>5410</v>
      </c>
      <c r="G6473" s="17" t="s">
        <v>1633</v>
      </c>
      <c r="H6473" s="21">
        <v>85300</v>
      </c>
      <c r="I6473" s="20">
        <v>85391.356521739173</v>
      </c>
      <c r="J6473" s="19">
        <v>88800</v>
      </c>
      <c r="K6473" s="1"/>
      <c r="L6473" s="183"/>
      <c r="M6473" s="44" t="e">
        <f>VLOOKUP(#REF!,'[1]PL3 Danh muc đầy đủ'!$E$9:$X$9281,20,0)</f>
        <v>#REF!</v>
      </c>
      <c r="N6473" s="44" t="e">
        <f>M6473-#REF!</f>
        <v>#REF!</v>
      </c>
    </row>
    <row r="6474" spans="1:14" ht="36" x14ac:dyDescent="0.3">
      <c r="A6474" s="43">
        <v>6464</v>
      </c>
      <c r="B6474" s="17" t="s">
        <v>5411</v>
      </c>
      <c r="C6474" s="18" t="s">
        <v>18139</v>
      </c>
      <c r="D6474" s="17" t="s">
        <v>5412</v>
      </c>
      <c r="E6474" s="18" t="s">
        <v>5413</v>
      </c>
      <c r="F6474" s="18" t="s">
        <v>5413</v>
      </c>
      <c r="G6474" s="17" t="s">
        <v>1633</v>
      </c>
      <c r="H6474" s="21">
        <v>85300</v>
      </c>
      <c r="I6474" s="20">
        <v>85391.356521739173</v>
      </c>
      <c r="J6474" s="19">
        <v>88800</v>
      </c>
      <c r="K6474" s="1"/>
      <c r="L6474" s="183"/>
      <c r="M6474" s="44" t="e">
        <f>VLOOKUP(#REF!,'[1]PL3 Danh muc đầy đủ'!$E$9:$X$9281,20,0)</f>
        <v>#REF!</v>
      </c>
      <c r="N6474" s="44" t="e">
        <f>M6474-#REF!</f>
        <v>#REF!</v>
      </c>
    </row>
    <row r="6475" spans="1:14" ht="36" x14ac:dyDescent="0.3">
      <c r="A6475" s="43">
        <v>6465</v>
      </c>
      <c r="B6475" s="17" t="s">
        <v>5414</v>
      </c>
      <c r="C6475" s="18" t="s">
        <v>18139</v>
      </c>
      <c r="D6475" s="17" t="s">
        <v>5415</v>
      </c>
      <c r="E6475" s="18" t="s">
        <v>5279</v>
      </c>
      <c r="F6475" s="18" t="s">
        <v>17825</v>
      </c>
      <c r="G6475" s="17" t="s">
        <v>1633</v>
      </c>
      <c r="H6475" s="21">
        <v>85300</v>
      </c>
      <c r="I6475" s="20">
        <v>85391.356521739173</v>
      </c>
      <c r="J6475" s="19">
        <v>88800</v>
      </c>
      <c r="K6475" s="1"/>
      <c r="L6475" s="183"/>
      <c r="M6475" s="44" t="e">
        <f>VLOOKUP(#REF!,'[1]PL3 Danh muc đầy đủ'!$E$9:$X$9281,20,0)</f>
        <v>#REF!</v>
      </c>
      <c r="N6475" s="44" t="e">
        <f>M6475-#REF!</f>
        <v>#REF!</v>
      </c>
    </row>
    <row r="6476" spans="1:14" ht="36" x14ac:dyDescent="0.3">
      <c r="A6476" s="43">
        <v>6466</v>
      </c>
      <c r="B6476" s="17" t="s">
        <v>5416</v>
      </c>
      <c r="C6476" s="18" t="s">
        <v>18139</v>
      </c>
      <c r="D6476" s="17" t="s">
        <v>5417</v>
      </c>
      <c r="E6476" s="18" t="s">
        <v>5329</v>
      </c>
      <c r="F6476" s="18" t="s">
        <v>17827</v>
      </c>
      <c r="G6476" s="17" t="s">
        <v>1633</v>
      </c>
      <c r="H6476" s="21">
        <v>85300</v>
      </c>
      <c r="I6476" s="20">
        <v>85391.356521739173</v>
      </c>
      <c r="J6476" s="19">
        <v>88800</v>
      </c>
      <c r="K6476" s="1"/>
      <c r="L6476" s="183"/>
      <c r="M6476" s="44" t="e">
        <f>VLOOKUP(#REF!,'[1]PL3 Danh muc đầy đủ'!$E$9:$X$9281,20,0)</f>
        <v>#REF!</v>
      </c>
      <c r="N6476" s="44" t="e">
        <f>M6476-#REF!</f>
        <v>#REF!</v>
      </c>
    </row>
    <row r="6477" spans="1:14" ht="36" x14ac:dyDescent="0.3">
      <c r="A6477" s="43">
        <v>6467</v>
      </c>
      <c r="B6477" s="17" t="s">
        <v>5418</v>
      </c>
      <c r="C6477" s="18" t="s">
        <v>18139</v>
      </c>
      <c r="D6477" s="17" t="s">
        <v>5419</v>
      </c>
      <c r="E6477" s="18" t="s">
        <v>5288</v>
      </c>
      <c r="F6477" s="18" t="s">
        <v>17821</v>
      </c>
      <c r="G6477" s="17" t="s">
        <v>1633</v>
      </c>
      <c r="H6477" s="21">
        <v>85300</v>
      </c>
      <c r="I6477" s="20">
        <v>85391.356521739173</v>
      </c>
      <c r="J6477" s="19">
        <v>88800</v>
      </c>
      <c r="K6477" s="1"/>
      <c r="L6477" s="183"/>
      <c r="M6477" s="44" t="e">
        <f>VLOOKUP(#REF!,'[1]PL3 Danh muc đầy đủ'!$E$9:$X$9281,20,0)</f>
        <v>#REF!</v>
      </c>
      <c r="N6477" s="44" t="e">
        <f>M6477-#REF!</f>
        <v>#REF!</v>
      </c>
    </row>
    <row r="6478" spans="1:14" ht="36" x14ac:dyDescent="0.3">
      <c r="A6478" s="43">
        <v>6468</v>
      </c>
      <c r="B6478" s="17" t="s">
        <v>5420</v>
      </c>
      <c r="C6478" s="18" t="s">
        <v>18139</v>
      </c>
      <c r="D6478" s="17" t="s">
        <v>5421</v>
      </c>
      <c r="E6478" s="18" t="s">
        <v>5294</v>
      </c>
      <c r="F6478" s="18" t="s">
        <v>17828</v>
      </c>
      <c r="G6478" s="17" t="s">
        <v>1633</v>
      </c>
      <c r="H6478" s="21">
        <v>85300</v>
      </c>
      <c r="I6478" s="20">
        <v>85391.356521739173</v>
      </c>
      <c r="J6478" s="19">
        <v>88800</v>
      </c>
      <c r="K6478" s="1"/>
      <c r="L6478" s="183"/>
      <c r="M6478" s="44" t="e">
        <f>VLOOKUP(#REF!,'[1]PL3 Danh muc đầy đủ'!$E$9:$X$9281,20,0)</f>
        <v>#REF!</v>
      </c>
      <c r="N6478" s="44" t="e">
        <f>M6478-#REF!</f>
        <v>#REF!</v>
      </c>
    </row>
    <row r="6479" spans="1:14" ht="36" x14ac:dyDescent="0.3">
      <c r="A6479" s="43">
        <v>6469</v>
      </c>
      <c r="B6479" s="17" t="s">
        <v>5422</v>
      </c>
      <c r="C6479" s="18" t="s">
        <v>18139</v>
      </c>
      <c r="D6479" s="17" t="s">
        <v>5423</v>
      </c>
      <c r="E6479" s="18" t="s">
        <v>5424</v>
      </c>
      <c r="F6479" s="18" t="s">
        <v>5424</v>
      </c>
      <c r="G6479" s="17" t="s">
        <v>1633</v>
      </c>
      <c r="H6479" s="21">
        <v>85300</v>
      </c>
      <c r="I6479" s="20">
        <v>85391.356521739173</v>
      </c>
      <c r="J6479" s="19">
        <v>88800</v>
      </c>
      <c r="K6479" s="1"/>
      <c r="L6479" s="183"/>
      <c r="M6479" s="44" t="e">
        <f>VLOOKUP(#REF!,'[1]PL3 Danh muc đầy đủ'!$E$9:$X$9281,20,0)</f>
        <v>#REF!</v>
      </c>
      <c r="N6479" s="44" t="e">
        <f>M6479-#REF!</f>
        <v>#REF!</v>
      </c>
    </row>
    <row r="6480" spans="1:14" ht="36" x14ac:dyDescent="0.3">
      <c r="A6480" s="43">
        <v>6470</v>
      </c>
      <c r="B6480" s="17" t="s">
        <v>5425</v>
      </c>
      <c r="C6480" s="18" t="s">
        <v>18139</v>
      </c>
      <c r="D6480" s="17" t="s">
        <v>5426</v>
      </c>
      <c r="E6480" s="18" t="s">
        <v>5427</v>
      </c>
      <c r="F6480" s="18" t="s">
        <v>5427</v>
      </c>
      <c r="G6480" s="17" t="s">
        <v>1633</v>
      </c>
      <c r="H6480" s="21">
        <v>85300</v>
      </c>
      <c r="I6480" s="20">
        <v>85391.356521739173</v>
      </c>
      <c r="J6480" s="19">
        <v>88800</v>
      </c>
      <c r="K6480" s="1"/>
      <c r="L6480" s="183"/>
      <c r="M6480" s="44" t="e">
        <f>VLOOKUP(#REF!,'[1]PL3 Danh muc đầy đủ'!$E$9:$X$9281,20,0)</f>
        <v>#REF!</v>
      </c>
      <c r="N6480" s="44" t="e">
        <f>M6480-#REF!</f>
        <v>#REF!</v>
      </c>
    </row>
    <row r="6481" spans="1:14" ht="36" x14ac:dyDescent="0.3">
      <c r="A6481" s="43">
        <v>6471</v>
      </c>
      <c r="B6481" s="17" t="s">
        <v>5428</v>
      </c>
      <c r="C6481" s="18" t="s">
        <v>18139</v>
      </c>
      <c r="D6481" s="17" t="s">
        <v>5429</v>
      </c>
      <c r="E6481" s="18" t="s">
        <v>5430</v>
      </c>
      <c r="F6481" s="18" t="s">
        <v>5430</v>
      </c>
      <c r="G6481" s="17" t="s">
        <v>1633</v>
      </c>
      <c r="H6481" s="21">
        <v>85300</v>
      </c>
      <c r="I6481" s="20">
        <v>85391.356521739173</v>
      </c>
      <c r="J6481" s="19">
        <v>88800</v>
      </c>
      <c r="K6481" s="1"/>
      <c r="L6481" s="183"/>
      <c r="M6481" s="44" t="e">
        <f>VLOOKUP(#REF!,'[1]PL3 Danh muc đầy đủ'!$E$9:$X$9281,20,0)</f>
        <v>#REF!</v>
      </c>
      <c r="N6481" s="44" t="e">
        <f>M6481-#REF!</f>
        <v>#REF!</v>
      </c>
    </row>
    <row r="6482" spans="1:14" ht="36" x14ac:dyDescent="0.3">
      <c r="A6482" s="43">
        <v>6472</v>
      </c>
      <c r="B6482" s="17" t="s">
        <v>5431</v>
      </c>
      <c r="C6482" s="18" t="s">
        <v>18139</v>
      </c>
      <c r="D6482" s="17" t="s">
        <v>5432</v>
      </c>
      <c r="E6482" s="18" t="s">
        <v>5433</v>
      </c>
      <c r="F6482" s="18" t="s">
        <v>17866</v>
      </c>
      <c r="G6482" s="17" t="s">
        <v>1633</v>
      </c>
      <c r="H6482" s="21">
        <v>85300</v>
      </c>
      <c r="I6482" s="20">
        <v>85391.356521739173</v>
      </c>
      <c r="J6482" s="19">
        <v>88800</v>
      </c>
      <c r="K6482" s="1"/>
      <c r="L6482" s="183"/>
      <c r="M6482" s="44" t="e">
        <f>VLOOKUP(#REF!,'[1]PL3 Danh muc đầy đủ'!$E$9:$X$9281,20,0)</f>
        <v>#REF!</v>
      </c>
      <c r="N6482" s="44" t="e">
        <f>M6482-#REF!</f>
        <v>#REF!</v>
      </c>
    </row>
    <row r="6483" spans="1:14" ht="36" x14ac:dyDescent="0.3">
      <c r="A6483" s="43">
        <v>6473</v>
      </c>
      <c r="B6483" s="17" t="s">
        <v>5434</v>
      </c>
      <c r="C6483" s="18" t="s">
        <v>18139</v>
      </c>
      <c r="D6483" s="17" t="s">
        <v>5435</v>
      </c>
      <c r="E6483" s="18" t="s">
        <v>5436</v>
      </c>
      <c r="F6483" s="18" t="s">
        <v>5436</v>
      </c>
      <c r="G6483" s="17" t="s">
        <v>1633</v>
      </c>
      <c r="H6483" s="21">
        <v>85300</v>
      </c>
      <c r="I6483" s="20">
        <v>85391.356521739173</v>
      </c>
      <c r="J6483" s="19">
        <v>88800</v>
      </c>
      <c r="K6483" s="1"/>
      <c r="L6483" s="183"/>
      <c r="M6483" s="44" t="e">
        <f>VLOOKUP(#REF!,'[1]PL3 Danh muc đầy đủ'!$E$9:$X$9281,20,0)</f>
        <v>#REF!</v>
      </c>
      <c r="N6483" s="44" t="e">
        <f>M6483-#REF!</f>
        <v>#REF!</v>
      </c>
    </row>
    <row r="6484" spans="1:14" ht="54" x14ac:dyDescent="0.3">
      <c r="A6484" s="43">
        <v>6474</v>
      </c>
      <c r="B6484" s="17" t="s">
        <v>5437</v>
      </c>
      <c r="C6484" s="18" t="s">
        <v>18139</v>
      </c>
      <c r="D6484" s="17" t="s">
        <v>5438</v>
      </c>
      <c r="E6484" s="18" t="s">
        <v>5360</v>
      </c>
      <c r="F6484" s="18" t="s">
        <v>17843</v>
      </c>
      <c r="G6484" s="17" t="s">
        <v>1633</v>
      </c>
      <c r="H6484" s="21">
        <v>85300</v>
      </c>
      <c r="I6484" s="20">
        <v>85391.356521739173</v>
      </c>
      <c r="J6484" s="19">
        <v>88800</v>
      </c>
      <c r="K6484" s="1"/>
      <c r="L6484" s="183"/>
      <c r="M6484" s="44" t="e">
        <f>VLOOKUP(#REF!,'[1]PL3 Danh muc đầy đủ'!$E$9:$X$9281,20,0)</f>
        <v>#REF!</v>
      </c>
      <c r="N6484" s="44" t="e">
        <f>M6484-#REF!</f>
        <v>#REF!</v>
      </c>
    </row>
    <row r="6485" spans="1:14" ht="54" x14ac:dyDescent="0.3">
      <c r="A6485" s="43">
        <v>6475</v>
      </c>
      <c r="B6485" s="17" t="s">
        <v>5439</v>
      </c>
      <c r="C6485" s="18" t="s">
        <v>18139</v>
      </c>
      <c r="D6485" s="17" t="s">
        <v>5440</v>
      </c>
      <c r="E6485" s="18" t="s">
        <v>5441</v>
      </c>
      <c r="F6485" s="18" t="s">
        <v>17850</v>
      </c>
      <c r="G6485" s="17" t="s">
        <v>1633</v>
      </c>
      <c r="H6485" s="21">
        <v>85300</v>
      </c>
      <c r="I6485" s="20">
        <v>85391.356521739173</v>
      </c>
      <c r="J6485" s="19">
        <v>88800</v>
      </c>
      <c r="K6485" s="1"/>
      <c r="L6485" s="183"/>
      <c r="M6485" s="44" t="e">
        <f>VLOOKUP(#REF!,'[1]PL3 Danh muc đầy đủ'!$E$9:$X$9281,20,0)</f>
        <v>#REF!</v>
      </c>
      <c r="N6485" s="44" t="e">
        <f>M6485-#REF!</f>
        <v>#REF!</v>
      </c>
    </row>
    <row r="6486" spans="1:14" ht="36" x14ac:dyDescent="0.3">
      <c r="A6486" s="43">
        <v>6476</v>
      </c>
      <c r="B6486" s="17" t="s">
        <v>5442</v>
      </c>
      <c r="C6486" s="18" t="s">
        <v>18139</v>
      </c>
      <c r="D6486" s="17" t="s">
        <v>5443</v>
      </c>
      <c r="E6486" s="18" t="s">
        <v>5240</v>
      </c>
      <c r="F6486" s="18" t="s">
        <v>17829</v>
      </c>
      <c r="G6486" s="17" t="s">
        <v>1633</v>
      </c>
      <c r="H6486" s="21">
        <v>85300</v>
      </c>
      <c r="I6486" s="20">
        <v>85391.356521739173</v>
      </c>
      <c r="J6486" s="19">
        <v>88800</v>
      </c>
      <c r="K6486" s="1"/>
      <c r="L6486" s="183"/>
      <c r="M6486" s="44" t="e">
        <f>VLOOKUP(#REF!,'[1]PL3 Danh muc đầy đủ'!$E$9:$X$9281,20,0)</f>
        <v>#REF!</v>
      </c>
      <c r="N6486" s="44" t="e">
        <f>M6486-#REF!</f>
        <v>#REF!</v>
      </c>
    </row>
    <row r="6487" spans="1:14" ht="36" x14ac:dyDescent="0.3">
      <c r="A6487" s="43">
        <v>6477</v>
      </c>
      <c r="B6487" s="17" t="s">
        <v>5444</v>
      </c>
      <c r="C6487" s="18" t="s">
        <v>18139</v>
      </c>
      <c r="D6487" s="17" t="s">
        <v>5445</v>
      </c>
      <c r="E6487" s="18" t="s">
        <v>5213</v>
      </c>
      <c r="F6487" s="18" t="s">
        <v>17835</v>
      </c>
      <c r="G6487" s="17" t="s">
        <v>1633</v>
      </c>
      <c r="H6487" s="21">
        <v>85300</v>
      </c>
      <c r="I6487" s="20">
        <v>85391.356521739173</v>
      </c>
      <c r="J6487" s="19">
        <v>88800</v>
      </c>
      <c r="K6487" s="1"/>
      <c r="L6487" s="183"/>
      <c r="M6487" s="44" t="e">
        <f>VLOOKUP(#REF!,'[1]PL3 Danh muc đầy đủ'!$E$9:$X$9281,20,0)</f>
        <v>#REF!</v>
      </c>
      <c r="N6487" s="44" t="e">
        <f>M6487-#REF!</f>
        <v>#REF!</v>
      </c>
    </row>
    <row r="6488" spans="1:14" ht="36" x14ac:dyDescent="0.3">
      <c r="A6488" s="43">
        <v>6478</v>
      </c>
      <c r="B6488" s="17" t="s">
        <v>5446</v>
      </c>
      <c r="C6488" s="18" t="s">
        <v>18139</v>
      </c>
      <c r="D6488" s="17" t="s">
        <v>5447</v>
      </c>
      <c r="E6488" s="18" t="s">
        <v>5216</v>
      </c>
      <c r="F6488" s="18" t="s">
        <v>17834</v>
      </c>
      <c r="G6488" s="17" t="s">
        <v>1633</v>
      </c>
      <c r="H6488" s="21">
        <v>85300</v>
      </c>
      <c r="I6488" s="20">
        <v>85391.356521739173</v>
      </c>
      <c r="J6488" s="19">
        <v>88800</v>
      </c>
      <c r="K6488" s="1"/>
      <c r="L6488" s="183"/>
      <c r="M6488" s="44" t="e">
        <f>VLOOKUP(#REF!,'[1]PL3 Danh muc đầy đủ'!$E$9:$X$9281,20,0)</f>
        <v>#REF!</v>
      </c>
      <c r="N6488" s="44" t="e">
        <f>M6488-#REF!</f>
        <v>#REF!</v>
      </c>
    </row>
    <row r="6489" spans="1:14" ht="36" x14ac:dyDescent="0.3">
      <c r="A6489" s="43">
        <v>6479</v>
      </c>
      <c r="B6489" s="17" t="s">
        <v>5448</v>
      </c>
      <c r="C6489" s="18" t="s">
        <v>18139</v>
      </c>
      <c r="D6489" s="17" t="s">
        <v>5449</v>
      </c>
      <c r="E6489" s="18" t="s">
        <v>5450</v>
      </c>
      <c r="F6489" s="18" t="s">
        <v>5450</v>
      </c>
      <c r="G6489" s="17" t="s">
        <v>1633</v>
      </c>
      <c r="H6489" s="21">
        <v>85300</v>
      </c>
      <c r="I6489" s="20">
        <v>85391.356521739173</v>
      </c>
      <c r="J6489" s="19">
        <v>88800</v>
      </c>
      <c r="K6489" s="1"/>
      <c r="L6489" s="183"/>
      <c r="M6489" s="44" t="e">
        <f>VLOOKUP(#REF!,'[1]PL3 Danh muc đầy đủ'!$E$9:$X$9281,20,0)</f>
        <v>#REF!</v>
      </c>
      <c r="N6489" s="44" t="e">
        <f>M6489-#REF!</f>
        <v>#REF!</v>
      </c>
    </row>
    <row r="6490" spans="1:14" ht="36" x14ac:dyDescent="0.3">
      <c r="A6490" s="43">
        <v>6480</v>
      </c>
      <c r="B6490" s="17" t="s">
        <v>5451</v>
      </c>
      <c r="C6490" s="18" t="s">
        <v>18139</v>
      </c>
      <c r="D6490" s="17" t="s">
        <v>5452</v>
      </c>
      <c r="E6490" s="18" t="s">
        <v>5270</v>
      </c>
      <c r="F6490" s="18" t="s">
        <v>17879</v>
      </c>
      <c r="G6490" s="17" t="s">
        <v>1633</v>
      </c>
      <c r="H6490" s="21">
        <v>85300</v>
      </c>
      <c r="I6490" s="20">
        <v>85391.356521739173</v>
      </c>
      <c r="J6490" s="19">
        <v>88800</v>
      </c>
      <c r="K6490" s="1"/>
      <c r="L6490" s="183"/>
      <c r="M6490" s="44" t="e">
        <f>VLOOKUP(#REF!,'[1]PL3 Danh muc đầy đủ'!$E$9:$X$9281,20,0)</f>
        <v>#REF!</v>
      </c>
      <c r="N6490" s="44" t="e">
        <f>M6490-#REF!</f>
        <v>#REF!</v>
      </c>
    </row>
    <row r="6491" spans="1:14" ht="36" x14ac:dyDescent="0.3">
      <c r="A6491" s="43">
        <v>6481</v>
      </c>
      <c r="B6491" s="17" t="s">
        <v>5453</v>
      </c>
      <c r="C6491" s="18" t="s">
        <v>18139</v>
      </c>
      <c r="D6491" s="17" t="s">
        <v>5454</v>
      </c>
      <c r="E6491" s="18" t="s">
        <v>5455</v>
      </c>
      <c r="F6491" s="18" t="s">
        <v>5455</v>
      </c>
      <c r="G6491" s="17" t="s">
        <v>1633</v>
      </c>
      <c r="H6491" s="21">
        <v>85300</v>
      </c>
      <c r="I6491" s="20">
        <v>85391.356521739173</v>
      </c>
      <c r="J6491" s="19">
        <v>88800</v>
      </c>
      <c r="K6491" s="1"/>
      <c r="L6491" s="183"/>
      <c r="M6491" s="44" t="e">
        <f>VLOOKUP(#REF!,'[1]PL3 Danh muc đầy đủ'!$E$9:$X$9281,20,0)</f>
        <v>#REF!</v>
      </c>
      <c r="N6491" s="44" t="e">
        <f>M6491-#REF!</f>
        <v>#REF!</v>
      </c>
    </row>
    <row r="6492" spans="1:14" ht="18" x14ac:dyDescent="0.3">
      <c r="A6492" s="43">
        <v>6482</v>
      </c>
      <c r="B6492" s="17" t="s">
        <v>5456</v>
      </c>
      <c r="C6492" s="18" t="s">
        <v>18139</v>
      </c>
      <c r="D6492" s="17" t="s">
        <v>5457</v>
      </c>
      <c r="E6492" s="18" t="s">
        <v>5458</v>
      </c>
      <c r="F6492" s="18" t="s">
        <v>5458</v>
      </c>
      <c r="G6492" s="17"/>
      <c r="H6492" s="21">
        <v>85300</v>
      </c>
      <c r="I6492" s="20">
        <v>85391.356521739173</v>
      </c>
      <c r="J6492" s="19">
        <v>88800</v>
      </c>
      <c r="K6492" s="1"/>
      <c r="L6492" s="183"/>
      <c r="M6492" s="44" t="e">
        <f>VLOOKUP(#REF!,'[1]PL3 Danh muc đầy đủ'!$E$9:$X$9281,20,0)</f>
        <v>#REF!</v>
      </c>
      <c r="N6492" s="44" t="e">
        <f>M6492-#REF!</f>
        <v>#REF!</v>
      </c>
    </row>
    <row r="6493" spans="1:14" ht="36" x14ac:dyDescent="0.3">
      <c r="A6493" s="43">
        <v>6483</v>
      </c>
      <c r="B6493" s="17" t="s">
        <v>5459</v>
      </c>
      <c r="C6493" s="18" t="s">
        <v>18139</v>
      </c>
      <c r="D6493" s="17" t="s">
        <v>5460</v>
      </c>
      <c r="E6493" s="18" t="s">
        <v>5461</v>
      </c>
      <c r="F6493" s="18" t="s">
        <v>5461</v>
      </c>
      <c r="G6493" s="17" t="s">
        <v>1633</v>
      </c>
      <c r="H6493" s="21">
        <v>85300</v>
      </c>
      <c r="I6493" s="20">
        <v>85391.356521739173</v>
      </c>
      <c r="J6493" s="19">
        <v>88800</v>
      </c>
      <c r="K6493" s="1"/>
      <c r="L6493" s="183"/>
      <c r="M6493" s="44" t="e">
        <f>VLOOKUP(#REF!,'[1]PL3 Danh muc đầy đủ'!$E$9:$X$9281,20,0)</f>
        <v>#REF!</v>
      </c>
      <c r="N6493" s="44" t="e">
        <f>M6493-#REF!</f>
        <v>#REF!</v>
      </c>
    </row>
    <row r="6494" spans="1:14" ht="36" x14ac:dyDescent="0.3">
      <c r="A6494" s="43">
        <v>6484</v>
      </c>
      <c r="B6494" s="17" t="s">
        <v>5462</v>
      </c>
      <c r="C6494" s="18" t="s">
        <v>18139</v>
      </c>
      <c r="D6494" s="17" t="s">
        <v>5463</v>
      </c>
      <c r="E6494" s="18" t="s">
        <v>5464</v>
      </c>
      <c r="F6494" s="18" t="s">
        <v>5464</v>
      </c>
      <c r="G6494" s="17" t="s">
        <v>1633</v>
      </c>
      <c r="H6494" s="21">
        <v>85300</v>
      </c>
      <c r="I6494" s="20">
        <v>85391.356521739173</v>
      </c>
      <c r="J6494" s="19">
        <v>88800</v>
      </c>
      <c r="K6494" s="1"/>
      <c r="L6494" s="183"/>
      <c r="M6494" s="44" t="e">
        <f>VLOOKUP(#REF!,'[1]PL3 Danh muc đầy đủ'!$E$9:$X$9281,20,0)</f>
        <v>#REF!</v>
      </c>
      <c r="N6494" s="44" t="e">
        <f>M6494-#REF!</f>
        <v>#REF!</v>
      </c>
    </row>
    <row r="6495" spans="1:14" ht="36" x14ac:dyDescent="0.3">
      <c r="A6495" s="43">
        <v>6485</v>
      </c>
      <c r="B6495" s="17" t="s">
        <v>5465</v>
      </c>
      <c r="C6495" s="18" t="s">
        <v>18139</v>
      </c>
      <c r="D6495" s="17" t="s">
        <v>5466</v>
      </c>
      <c r="E6495" s="18" t="s">
        <v>5467</v>
      </c>
      <c r="F6495" s="18" t="s">
        <v>17854</v>
      </c>
      <c r="G6495" s="17" t="s">
        <v>1633</v>
      </c>
      <c r="H6495" s="21">
        <v>85300</v>
      </c>
      <c r="I6495" s="20">
        <v>85391.356521739173</v>
      </c>
      <c r="J6495" s="19">
        <v>88800</v>
      </c>
      <c r="K6495" s="1"/>
      <c r="L6495" s="183"/>
      <c r="M6495" s="44" t="e">
        <f>VLOOKUP(#REF!,'[1]PL3 Danh muc đầy đủ'!$E$9:$X$9281,20,0)</f>
        <v>#REF!</v>
      </c>
      <c r="N6495" s="44" t="e">
        <f>M6495-#REF!</f>
        <v>#REF!</v>
      </c>
    </row>
    <row r="6496" spans="1:14" ht="36" x14ac:dyDescent="0.3">
      <c r="A6496" s="43">
        <v>6486</v>
      </c>
      <c r="B6496" s="17" t="s">
        <v>5468</v>
      </c>
      <c r="C6496" s="18" t="s">
        <v>18139</v>
      </c>
      <c r="D6496" s="17" t="s">
        <v>5469</v>
      </c>
      <c r="E6496" s="18" t="s">
        <v>5369</v>
      </c>
      <c r="F6496" s="18" t="s">
        <v>17806</v>
      </c>
      <c r="G6496" s="17" t="s">
        <v>1633</v>
      </c>
      <c r="H6496" s="21">
        <v>85300</v>
      </c>
      <c r="I6496" s="20">
        <v>85391.356521739173</v>
      </c>
      <c r="J6496" s="19">
        <v>88800</v>
      </c>
      <c r="K6496" s="1"/>
      <c r="L6496" s="183"/>
      <c r="M6496" s="44" t="e">
        <f>VLOOKUP(#REF!,'[1]PL3 Danh muc đầy đủ'!$E$9:$X$9281,20,0)</f>
        <v>#REF!</v>
      </c>
      <c r="N6496" s="44" t="e">
        <f>M6496-#REF!</f>
        <v>#REF!</v>
      </c>
    </row>
    <row r="6497" spans="1:14" ht="36" x14ac:dyDescent="0.3">
      <c r="A6497" s="43">
        <v>6487</v>
      </c>
      <c r="B6497" s="17" t="s">
        <v>5470</v>
      </c>
      <c r="C6497" s="18" t="s">
        <v>18139</v>
      </c>
      <c r="D6497" s="17" t="s">
        <v>5471</v>
      </c>
      <c r="E6497" s="18" t="s">
        <v>5472</v>
      </c>
      <c r="F6497" s="18" t="s">
        <v>5472</v>
      </c>
      <c r="G6497" s="17" t="s">
        <v>1633</v>
      </c>
      <c r="H6497" s="21">
        <v>85300</v>
      </c>
      <c r="I6497" s="20">
        <v>85391.356521739173</v>
      </c>
      <c r="J6497" s="19">
        <v>88800</v>
      </c>
      <c r="K6497" s="1"/>
      <c r="L6497" s="183"/>
      <c r="M6497" s="44" t="e">
        <f>VLOOKUP(#REF!,'[1]PL3 Danh muc đầy đủ'!$E$9:$X$9281,20,0)</f>
        <v>#REF!</v>
      </c>
      <c r="N6497" s="44" t="e">
        <f>M6497-#REF!</f>
        <v>#REF!</v>
      </c>
    </row>
    <row r="6498" spans="1:14" ht="36" x14ac:dyDescent="0.3">
      <c r="A6498" s="43">
        <v>6488</v>
      </c>
      <c r="B6498" s="17" t="s">
        <v>5473</v>
      </c>
      <c r="C6498" s="18" t="s">
        <v>18139</v>
      </c>
      <c r="D6498" s="17" t="s">
        <v>5474</v>
      </c>
      <c r="E6498" s="18" t="s">
        <v>5326</v>
      </c>
      <c r="F6498" s="18" t="s">
        <v>17883</v>
      </c>
      <c r="G6498" s="17" t="s">
        <v>1633</v>
      </c>
      <c r="H6498" s="21">
        <v>85300</v>
      </c>
      <c r="I6498" s="20">
        <v>85391.356521739173</v>
      </c>
      <c r="J6498" s="19">
        <v>88800</v>
      </c>
      <c r="K6498" s="1"/>
      <c r="L6498" s="183"/>
      <c r="M6498" s="44" t="e">
        <f>VLOOKUP(#REF!,'[1]PL3 Danh muc đầy đủ'!$E$9:$X$9281,20,0)</f>
        <v>#REF!</v>
      </c>
      <c r="N6498" s="44" t="e">
        <f>M6498-#REF!</f>
        <v>#REF!</v>
      </c>
    </row>
    <row r="6499" spans="1:14" ht="36" x14ac:dyDescent="0.3">
      <c r="A6499" s="43">
        <v>6489</v>
      </c>
      <c r="B6499" s="17" t="s">
        <v>5475</v>
      </c>
      <c r="C6499" s="18" t="s">
        <v>18139</v>
      </c>
      <c r="D6499" s="17" t="s">
        <v>5476</v>
      </c>
      <c r="E6499" s="18" t="s">
        <v>5477</v>
      </c>
      <c r="F6499" s="18" t="s">
        <v>5477</v>
      </c>
      <c r="G6499" s="17" t="s">
        <v>1633</v>
      </c>
      <c r="H6499" s="21">
        <v>85300</v>
      </c>
      <c r="I6499" s="20">
        <v>85391.356521739173</v>
      </c>
      <c r="J6499" s="19">
        <v>88800</v>
      </c>
      <c r="K6499" s="1"/>
      <c r="L6499" s="183"/>
      <c r="M6499" s="44" t="e">
        <f>VLOOKUP(#REF!,'[1]PL3 Danh muc đầy đủ'!$E$9:$X$9281,20,0)</f>
        <v>#REF!</v>
      </c>
      <c r="N6499" s="44" t="e">
        <f>M6499-#REF!</f>
        <v>#REF!</v>
      </c>
    </row>
    <row r="6500" spans="1:14" ht="36" x14ac:dyDescent="0.3">
      <c r="A6500" s="43">
        <v>6490</v>
      </c>
      <c r="B6500" s="17" t="s">
        <v>5478</v>
      </c>
      <c r="C6500" s="18" t="s">
        <v>18139</v>
      </c>
      <c r="D6500" s="17" t="s">
        <v>5479</v>
      </c>
      <c r="E6500" s="18" t="s">
        <v>5320</v>
      </c>
      <c r="F6500" s="18" t="s">
        <v>17798</v>
      </c>
      <c r="G6500" s="17" t="s">
        <v>1633</v>
      </c>
      <c r="H6500" s="21">
        <v>85300</v>
      </c>
      <c r="I6500" s="20">
        <v>85391.356521739173</v>
      </c>
      <c r="J6500" s="19">
        <v>88800</v>
      </c>
      <c r="K6500" s="1"/>
      <c r="L6500" s="183"/>
      <c r="M6500" s="44" t="e">
        <f>VLOOKUP(#REF!,'[1]PL3 Danh muc đầy đủ'!$E$9:$X$9281,20,0)</f>
        <v>#REF!</v>
      </c>
      <c r="N6500" s="44" t="e">
        <f>M6500-#REF!</f>
        <v>#REF!</v>
      </c>
    </row>
    <row r="6501" spans="1:14" ht="18" x14ac:dyDescent="0.3">
      <c r="A6501" s="43">
        <v>6491</v>
      </c>
      <c r="B6501" s="17" t="s">
        <v>5480</v>
      </c>
      <c r="C6501" s="18" t="s">
        <v>18139</v>
      </c>
      <c r="D6501" s="17" t="s">
        <v>5481</v>
      </c>
      <c r="E6501" s="18" t="s">
        <v>5482</v>
      </c>
      <c r="F6501" s="18" t="s">
        <v>5482</v>
      </c>
      <c r="G6501" s="17" t="s">
        <v>1633</v>
      </c>
      <c r="H6501" s="21">
        <v>85300</v>
      </c>
      <c r="I6501" s="20">
        <v>85391.356521739173</v>
      </c>
      <c r="J6501" s="19">
        <v>88800</v>
      </c>
      <c r="K6501" s="1"/>
      <c r="L6501" s="183"/>
      <c r="M6501" s="44" t="e">
        <f>VLOOKUP(#REF!,'[1]PL3 Danh muc đầy đủ'!$E$9:$X$9281,20,0)</f>
        <v>#REF!</v>
      </c>
      <c r="N6501" s="44" t="e">
        <f>M6501-#REF!</f>
        <v>#REF!</v>
      </c>
    </row>
    <row r="6502" spans="1:14" ht="36" x14ac:dyDescent="0.3">
      <c r="A6502" s="43">
        <v>6492</v>
      </c>
      <c r="B6502" s="17" t="s">
        <v>5483</v>
      </c>
      <c r="C6502" s="18" t="s">
        <v>18139</v>
      </c>
      <c r="D6502" s="17" t="s">
        <v>5484</v>
      </c>
      <c r="E6502" s="18" t="s">
        <v>5485</v>
      </c>
      <c r="F6502" s="18" t="s">
        <v>5485</v>
      </c>
      <c r="G6502" s="17" t="s">
        <v>1633</v>
      </c>
      <c r="H6502" s="21">
        <v>85300</v>
      </c>
      <c r="I6502" s="20">
        <v>85391.356521739173</v>
      </c>
      <c r="J6502" s="19">
        <v>88800</v>
      </c>
      <c r="K6502" s="1"/>
      <c r="L6502" s="183"/>
      <c r="M6502" s="44" t="e">
        <f>VLOOKUP(#REF!,'[1]PL3 Danh muc đầy đủ'!$E$9:$X$9281,20,0)</f>
        <v>#REF!</v>
      </c>
      <c r="N6502" s="44" t="e">
        <f>M6502-#REF!</f>
        <v>#REF!</v>
      </c>
    </row>
    <row r="6503" spans="1:14" ht="36" x14ac:dyDescent="0.3">
      <c r="A6503" s="43">
        <v>6493</v>
      </c>
      <c r="B6503" s="17" t="s">
        <v>5486</v>
      </c>
      <c r="C6503" s="18" t="s">
        <v>18139</v>
      </c>
      <c r="D6503" s="17" t="s">
        <v>5487</v>
      </c>
      <c r="E6503" s="18" t="s">
        <v>5488</v>
      </c>
      <c r="F6503" s="18" t="s">
        <v>5488</v>
      </c>
      <c r="G6503" s="17" t="s">
        <v>1633</v>
      </c>
      <c r="H6503" s="21">
        <v>85300</v>
      </c>
      <c r="I6503" s="20">
        <v>85391.356521739173</v>
      </c>
      <c r="J6503" s="19">
        <v>88800</v>
      </c>
      <c r="K6503" s="1"/>
      <c r="L6503" s="183"/>
      <c r="M6503" s="44" t="e">
        <f>VLOOKUP(#REF!,'[1]PL3 Danh muc đầy đủ'!$E$9:$X$9281,20,0)</f>
        <v>#REF!</v>
      </c>
      <c r="N6503" s="44" t="e">
        <f>M6503-#REF!</f>
        <v>#REF!</v>
      </c>
    </row>
    <row r="6504" spans="1:14" ht="36" x14ac:dyDescent="0.3">
      <c r="A6504" s="43">
        <v>6494</v>
      </c>
      <c r="B6504" s="17" t="s">
        <v>5489</v>
      </c>
      <c r="C6504" s="18" t="s">
        <v>18139</v>
      </c>
      <c r="D6504" s="17" t="s">
        <v>5490</v>
      </c>
      <c r="E6504" s="18" t="s">
        <v>5491</v>
      </c>
      <c r="F6504" s="18" t="s">
        <v>5491</v>
      </c>
      <c r="G6504" s="17" t="s">
        <v>1633</v>
      </c>
      <c r="H6504" s="21">
        <v>85300</v>
      </c>
      <c r="I6504" s="20">
        <v>85391.356521739173</v>
      </c>
      <c r="J6504" s="19">
        <v>88800</v>
      </c>
      <c r="K6504" s="1"/>
      <c r="L6504" s="183"/>
      <c r="M6504" s="44" t="e">
        <f>VLOOKUP(#REF!,'[1]PL3 Danh muc đầy đủ'!$E$9:$X$9281,20,0)</f>
        <v>#REF!</v>
      </c>
      <c r="N6504" s="44" t="e">
        <f>M6504-#REF!</f>
        <v>#REF!</v>
      </c>
    </row>
    <row r="6505" spans="1:14" ht="36" x14ac:dyDescent="0.3">
      <c r="A6505" s="43">
        <v>6495</v>
      </c>
      <c r="B6505" s="17" t="s">
        <v>4373</v>
      </c>
      <c r="C6505" s="18" t="s">
        <v>18167</v>
      </c>
      <c r="D6505" s="17" t="s">
        <v>2909</v>
      </c>
      <c r="E6505" s="18" t="s">
        <v>2910</v>
      </c>
      <c r="F6505" s="18" t="s">
        <v>17747</v>
      </c>
      <c r="G6505" s="17" t="s">
        <v>1648</v>
      </c>
      <c r="H6505" s="21">
        <v>89500</v>
      </c>
      <c r="I6505" s="20">
        <v>89533.913043478213</v>
      </c>
      <c r="J6505" s="19">
        <v>93100</v>
      </c>
      <c r="K6505" s="1" t="s">
        <v>4356</v>
      </c>
      <c r="L6505" s="183"/>
      <c r="M6505" s="44" t="e">
        <f>VLOOKUP(#REF!,'[1]PL3 Danh muc đầy đủ'!$E$9:$X$9281,20,0)</f>
        <v>#REF!</v>
      </c>
      <c r="N6505" s="44" t="e">
        <f>M6505-#REF!</f>
        <v>#REF!</v>
      </c>
    </row>
    <row r="6506" spans="1:14" ht="36" x14ac:dyDescent="0.3">
      <c r="A6506" s="43">
        <v>6496</v>
      </c>
      <c r="B6506" s="17" t="s">
        <v>4374</v>
      </c>
      <c r="C6506" s="18" t="s">
        <v>18148</v>
      </c>
      <c r="D6506" s="17" t="s">
        <v>4369</v>
      </c>
      <c r="E6506" s="18" t="s">
        <v>4370</v>
      </c>
      <c r="F6506" s="18" t="s">
        <v>17746</v>
      </c>
      <c r="G6506" s="17" t="s">
        <v>1648</v>
      </c>
      <c r="H6506" s="21">
        <v>89500</v>
      </c>
      <c r="I6506" s="20">
        <v>89533.913043478213</v>
      </c>
      <c r="J6506" s="19">
        <v>93100</v>
      </c>
      <c r="K6506" s="1" t="s">
        <v>4356</v>
      </c>
      <c r="L6506" s="183"/>
      <c r="M6506" s="44" t="e">
        <f>VLOOKUP(#REF!,'[1]PL3 Danh muc đầy đủ'!$E$9:$X$9281,20,0)</f>
        <v>#REF!</v>
      </c>
      <c r="N6506" s="44" t="e">
        <f>M6506-#REF!</f>
        <v>#REF!</v>
      </c>
    </row>
    <row r="6507" spans="1:14" ht="31.2" x14ac:dyDescent="0.3">
      <c r="A6507" s="43">
        <v>6497</v>
      </c>
      <c r="B6507" s="17" t="s">
        <v>12339</v>
      </c>
      <c r="C6507" s="18" t="s">
        <v>18167</v>
      </c>
      <c r="D6507" s="17" t="s">
        <v>12340</v>
      </c>
      <c r="E6507" s="18" t="s">
        <v>12341</v>
      </c>
      <c r="F6507" s="18" t="s">
        <v>12341</v>
      </c>
      <c r="G6507" s="17"/>
      <c r="H6507" s="21">
        <v>40000</v>
      </c>
      <c r="I6507" s="20">
        <v>116161.23478260869</v>
      </c>
      <c r="J6507" s="19">
        <v>120800</v>
      </c>
      <c r="K6507" s="1" t="s">
        <v>12342</v>
      </c>
      <c r="L6507" s="183"/>
      <c r="M6507" s="44" t="e">
        <f>VLOOKUP(#REF!,'[1]PL3 Danh muc đầy đủ'!$E$9:$X$9281,20,0)</f>
        <v>#REF!</v>
      </c>
      <c r="N6507" s="44" t="e">
        <f>M6507-#REF!</f>
        <v>#REF!</v>
      </c>
    </row>
    <row r="6508" spans="1:14" ht="31.2" x14ac:dyDescent="0.3">
      <c r="A6508" s="43">
        <v>6498</v>
      </c>
      <c r="B6508" s="17" t="s">
        <v>12343</v>
      </c>
      <c r="C6508" s="18" t="s">
        <v>18167</v>
      </c>
      <c r="D6508" s="17" t="s">
        <v>12344</v>
      </c>
      <c r="E6508" s="18" t="s">
        <v>12345</v>
      </c>
      <c r="F6508" s="18" t="s">
        <v>12345</v>
      </c>
      <c r="G6508" s="17"/>
      <c r="H6508" s="21">
        <v>40000</v>
      </c>
      <c r="I6508" s="20">
        <v>116161.23478260869</v>
      </c>
      <c r="J6508" s="19">
        <v>120800</v>
      </c>
      <c r="K6508" s="1" t="s">
        <v>12342</v>
      </c>
      <c r="L6508" s="183"/>
      <c r="M6508" s="44" t="e">
        <f>VLOOKUP(#REF!,'[1]PL3 Danh muc đầy đủ'!$E$9:$X$9281,20,0)</f>
        <v>#REF!</v>
      </c>
      <c r="N6508" s="44" t="e">
        <f>M6508-#REF!</f>
        <v>#REF!</v>
      </c>
    </row>
    <row r="6509" spans="1:14" ht="31.2" x14ac:dyDescent="0.3">
      <c r="A6509" s="43">
        <v>6499</v>
      </c>
      <c r="B6509" s="17" t="s">
        <v>12346</v>
      </c>
      <c r="C6509" s="18" t="s">
        <v>18167</v>
      </c>
      <c r="D6509" s="17" t="s">
        <v>12347</v>
      </c>
      <c r="E6509" s="18" t="s">
        <v>12348</v>
      </c>
      <c r="F6509" s="18" t="s">
        <v>12348</v>
      </c>
      <c r="G6509" s="17"/>
      <c r="H6509" s="21">
        <v>40000</v>
      </c>
      <c r="I6509" s="20">
        <v>116161.23478260869</v>
      </c>
      <c r="J6509" s="19">
        <v>120800</v>
      </c>
      <c r="K6509" s="1" t="s">
        <v>12342</v>
      </c>
      <c r="L6509" s="183"/>
      <c r="M6509" s="44" t="e">
        <f>VLOOKUP(#REF!,'[1]PL3 Danh muc đầy đủ'!$E$9:$X$9281,20,0)</f>
        <v>#REF!</v>
      </c>
      <c r="N6509" s="44" t="e">
        <f>M6509-#REF!</f>
        <v>#REF!</v>
      </c>
    </row>
    <row r="6510" spans="1:14" ht="31.2" x14ac:dyDescent="0.3">
      <c r="A6510" s="43">
        <v>6500</v>
      </c>
      <c r="B6510" s="17" t="s">
        <v>12352</v>
      </c>
      <c r="C6510" s="18" t="s">
        <v>18148</v>
      </c>
      <c r="D6510" s="17" t="s">
        <v>18128</v>
      </c>
      <c r="E6510" s="18" t="s">
        <v>17183</v>
      </c>
      <c r="F6510" s="18" t="s">
        <v>17183</v>
      </c>
      <c r="G6510" s="17"/>
      <c r="H6510" s="21">
        <v>116100</v>
      </c>
      <c r="I6510" s="20">
        <v>116161.23478260869</v>
      </c>
      <c r="J6510" s="19">
        <v>120800</v>
      </c>
      <c r="K6510" s="1" t="s">
        <v>12342</v>
      </c>
      <c r="L6510" s="183"/>
      <c r="M6510" s="44" t="e">
        <f>VLOOKUP(#REF!,'[1]PL3 Danh muc đầy đủ'!$E$9:$X$9281,20,0)</f>
        <v>#REF!</v>
      </c>
      <c r="N6510" s="44" t="e">
        <f>M6510-#REF!</f>
        <v>#REF!</v>
      </c>
    </row>
    <row r="6511" spans="1:14" ht="36" x14ac:dyDescent="0.3">
      <c r="A6511" s="43">
        <v>6501</v>
      </c>
      <c r="B6511" s="17" t="s">
        <v>12356</v>
      </c>
      <c r="C6511" s="18" t="s">
        <v>18153</v>
      </c>
      <c r="D6511" s="17" t="s">
        <v>12354</v>
      </c>
      <c r="E6511" s="18" t="s">
        <v>12355</v>
      </c>
      <c r="F6511" s="18" t="s">
        <v>12355</v>
      </c>
      <c r="G6511" s="17"/>
      <c r="H6511" s="21">
        <v>116100</v>
      </c>
      <c r="I6511" s="20">
        <v>116161.23478260869</v>
      </c>
      <c r="J6511" s="19">
        <v>120800</v>
      </c>
      <c r="K6511" s="1" t="s">
        <v>12342</v>
      </c>
      <c r="L6511" s="183"/>
      <c r="M6511" s="44" t="e">
        <f>VLOOKUP(#REF!,'[1]PL3 Danh muc đầy đủ'!$E$9:$X$9281,20,0)</f>
        <v>#REF!</v>
      </c>
      <c r="N6511" s="44" t="e">
        <f>M6511-#REF!</f>
        <v>#REF!</v>
      </c>
    </row>
    <row r="6512" spans="1:14" s="192" customFormat="1" ht="18" x14ac:dyDescent="0.3">
      <c r="A6512" s="43">
        <v>6502</v>
      </c>
      <c r="B6512" s="17" t="s">
        <v>16379</v>
      </c>
      <c r="C6512" s="18" t="s">
        <v>18145</v>
      </c>
      <c r="D6512" s="17" t="s">
        <v>18125</v>
      </c>
      <c r="E6512" s="18" t="s">
        <v>16380</v>
      </c>
      <c r="F6512" s="18" t="s">
        <v>16380</v>
      </c>
      <c r="G6512" s="17"/>
      <c r="H6512" s="21">
        <v>530900</v>
      </c>
      <c r="I6512" s="20">
        <v>530918.6</v>
      </c>
      <c r="J6512" s="19">
        <v>552100</v>
      </c>
      <c r="K6512" s="189"/>
      <c r="L6512" s="190"/>
      <c r="M6512" s="44" t="e">
        <f>VLOOKUP(#REF!,'[1]PL3 Danh muc đầy đủ'!$E$9:$X$9281,20,0)</f>
        <v>#REF!</v>
      </c>
      <c r="N6512" s="191" t="e">
        <f>M6512-#REF!</f>
        <v>#REF!</v>
      </c>
    </row>
    <row r="6513" spans="1:14" s="192" customFormat="1" ht="18" x14ac:dyDescent="0.3">
      <c r="A6513" s="43">
        <v>6503</v>
      </c>
      <c r="B6513" s="17" t="s">
        <v>16381</v>
      </c>
      <c r="C6513" s="18" t="s">
        <v>18145</v>
      </c>
      <c r="D6513" s="17" t="s">
        <v>18126</v>
      </c>
      <c r="E6513" s="18" t="s">
        <v>16382</v>
      </c>
      <c r="F6513" s="18" t="s">
        <v>16382</v>
      </c>
      <c r="G6513" s="17"/>
      <c r="H6513" s="21">
        <v>280900</v>
      </c>
      <c r="I6513" s="20">
        <v>280918.59999999998</v>
      </c>
      <c r="J6513" s="19">
        <v>292100</v>
      </c>
      <c r="K6513" s="189"/>
      <c r="L6513" s="190"/>
      <c r="M6513" s="44" t="e">
        <f>VLOOKUP(#REF!,'[1]PL3 Danh muc đầy đủ'!$E$9:$X$9281,20,0)</f>
        <v>#REF!</v>
      </c>
      <c r="N6513" s="191" t="e">
        <f>M6513-#REF!</f>
        <v>#REF!</v>
      </c>
    </row>
    <row r="6514" spans="1:14" ht="18" x14ac:dyDescent="0.3">
      <c r="A6514" s="43"/>
      <c r="B6514" s="17"/>
      <c r="C6514" s="18"/>
      <c r="D6514" s="17"/>
      <c r="E6514" s="18"/>
      <c r="F6514" s="18"/>
      <c r="G6514" s="17"/>
      <c r="H6514" s="21"/>
      <c r="I6514" s="20"/>
      <c r="J6514" s="19"/>
      <c r="K6514" s="18"/>
      <c r="L6514" s="184"/>
    </row>
  </sheetData>
  <autoFilter ref="A10:Q6513"/>
  <mergeCells count="13">
    <mergeCell ref="A5:K5"/>
    <mergeCell ref="K9:K10"/>
    <mergeCell ref="A6:K6"/>
    <mergeCell ref="B9:B10"/>
    <mergeCell ref="C9:C10"/>
    <mergeCell ref="D9:D10"/>
    <mergeCell ref="E9:E10"/>
    <mergeCell ref="F9:F10"/>
    <mergeCell ref="A9:A10"/>
    <mergeCell ref="G9:G10"/>
    <mergeCell ref="H9:H10"/>
    <mergeCell ref="I9:I10"/>
    <mergeCell ref="J9:J10"/>
  </mergeCells>
  <printOptions horizontalCentered="1"/>
  <pageMargins left="0.39370078740157483" right="0.19685039370078741" top="0.19685039370078741" bottom="0.19685039370078741" header="0.43307086614173229" footer="0"/>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31"/>
  <sheetViews>
    <sheetView zoomScale="60" zoomScaleNormal="60" workbookViewId="0">
      <pane xSplit="4" ySplit="10" topLeftCell="E503" activePane="bottomRight" state="frozen"/>
      <selection pane="topRight" activeCell="F1" sqref="F1"/>
      <selection pane="bottomLeft" activeCell="A11" sqref="A11"/>
      <selection pane="bottomRight" activeCell="O507" sqref="O507"/>
    </sheetView>
  </sheetViews>
  <sheetFormatPr defaultColWidth="11.19921875" defaultRowHeight="15" customHeight="1" x14ac:dyDescent="0.3"/>
  <cols>
    <col min="1" max="1" width="5.8984375" customWidth="1"/>
    <col min="2" max="2" width="14.59765625" customWidth="1"/>
    <col min="3" max="3" width="11.8984375" customWidth="1"/>
    <col min="4" max="5" width="29.19921875" customWidth="1"/>
    <col min="6" max="6" width="8.8984375" customWidth="1"/>
    <col min="7" max="7" width="12.09765625" customWidth="1"/>
    <col min="8" max="8" width="11.19921875" hidden="1" customWidth="1"/>
    <col min="9" max="9" width="23.09765625" style="32" customWidth="1"/>
    <col min="10" max="10" width="14.8984375" hidden="1" customWidth="1"/>
    <col min="11" max="11" width="11.19921875" hidden="1" customWidth="1"/>
  </cols>
  <sheetData>
    <row r="1" spans="1:11" ht="17.25" customHeight="1" x14ac:dyDescent="0.3">
      <c r="A1" s="46" t="s">
        <v>18942</v>
      </c>
      <c r="C1" s="2"/>
      <c r="D1" s="2"/>
      <c r="E1" s="2"/>
      <c r="F1" s="2"/>
    </row>
    <row r="2" spans="1:11" ht="17.25" customHeight="1" x14ac:dyDescent="0.3">
      <c r="A2" s="47" t="s">
        <v>18225</v>
      </c>
      <c r="C2" s="2"/>
      <c r="D2" s="2"/>
      <c r="E2" s="2"/>
      <c r="F2" s="2"/>
    </row>
    <row r="3" spans="1:11" ht="18.75" customHeight="1" x14ac:dyDescent="0.3">
      <c r="A3" s="2"/>
      <c r="B3" s="3"/>
      <c r="D3" s="11" t="s">
        <v>18221</v>
      </c>
      <c r="E3" s="3"/>
      <c r="F3" s="3"/>
    </row>
    <row r="4" spans="1:11" ht="6" customHeight="1" x14ac:dyDescent="0.3">
      <c r="A4" s="2"/>
      <c r="B4" s="3"/>
      <c r="C4" s="2"/>
      <c r="D4" s="3"/>
      <c r="E4" s="3"/>
      <c r="F4" s="3"/>
    </row>
    <row r="5" spans="1:11" ht="44.25" customHeight="1" x14ac:dyDescent="0.3">
      <c r="A5" s="351" t="s">
        <v>18215</v>
      </c>
      <c r="B5" s="351"/>
      <c r="C5" s="351"/>
      <c r="D5" s="351"/>
      <c r="E5" s="351"/>
      <c r="F5" s="351"/>
      <c r="G5" s="351"/>
      <c r="H5" s="351"/>
      <c r="I5" s="351"/>
    </row>
    <row r="6" spans="1:11" ht="18.75" customHeight="1" x14ac:dyDescent="0.3">
      <c r="A6" s="352" t="s">
        <v>19436</v>
      </c>
      <c r="B6" s="352"/>
      <c r="C6" s="352"/>
      <c r="D6" s="352"/>
      <c r="E6" s="352"/>
      <c r="F6" s="352"/>
      <c r="G6" s="352"/>
      <c r="H6" s="352"/>
      <c r="I6" s="352"/>
      <c r="J6" s="352"/>
    </row>
    <row r="7" spans="1:11" ht="13.5" customHeight="1" x14ac:dyDescent="0.3">
      <c r="A7" s="5"/>
      <c r="B7" s="5"/>
      <c r="C7" s="6"/>
      <c r="D7" s="5"/>
      <c r="E7" s="5"/>
      <c r="F7" s="5"/>
    </row>
    <row r="8" spans="1:11" ht="14.25" customHeight="1" x14ac:dyDescent="0.3">
      <c r="A8" s="8"/>
      <c r="B8" s="8"/>
      <c r="C8" s="23" t="s">
        <v>18214</v>
      </c>
      <c r="D8" s="8"/>
      <c r="E8" s="8"/>
      <c r="F8" s="8"/>
    </row>
    <row r="9" spans="1:11" s="9" customFormat="1" ht="30" customHeight="1" x14ac:dyDescent="0.3">
      <c r="A9" s="346" t="s">
        <v>0</v>
      </c>
      <c r="B9" s="346" t="s">
        <v>16</v>
      </c>
      <c r="C9" s="346" t="s">
        <v>18159</v>
      </c>
      <c r="D9" s="346" t="s">
        <v>18207</v>
      </c>
      <c r="E9" s="346" t="s">
        <v>18219</v>
      </c>
      <c r="F9" s="346" t="s">
        <v>17</v>
      </c>
      <c r="G9" s="180"/>
      <c r="H9" s="346" t="s">
        <v>18222</v>
      </c>
      <c r="I9" s="346" t="s">
        <v>18208</v>
      </c>
    </row>
    <row r="10" spans="1:11" s="9" customFormat="1" ht="85.2" customHeight="1" x14ac:dyDescent="0.3">
      <c r="A10" s="347"/>
      <c r="B10" s="347"/>
      <c r="C10" s="347"/>
      <c r="D10" s="347"/>
      <c r="E10" s="347"/>
      <c r="F10" s="347"/>
      <c r="G10" s="181" t="s">
        <v>19441</v>
      </c>
      <c r="H10" s="347"/>
      <c r="I10" s="347"/>
    </row>
    <row r="11" spans="1:11" ht="42.75" customHeight="1" x14ac:dyDescent="0.3">
      <c r="A11" s="35">
        <v>1</v>
      </c>
      <c r="B11" s="12" t="s">
        <v>677</v>
      </c>
      <c r="C11" s="12" t="s">
        <v>678</v>
      </c>
      <c r="D11" s="13" t="s">
        <v>679</v>
      </c>
      <c r="E11" s="13" t="s">
        <v>679</v>
      </c>
      <c r="F11" s="12" t="s">
        <v>18</v>
      </c>
      <c r="G11" s="19">
        <v>7451100</v>
      </c>
      <c r="H11" s="19">
        <v>0</v>
      </c>
      <c r="I11" s="34" t="s">
        <v>19</v>
      </c>
      <c r="J11" s="51" t="e">
        <f>VLOOKUP(#REF!,'[2]PL4.PT gây tê'!$D$9:$W$767,20,0)</f>
        <v>#REF!</v>
      </c>
      <c r="K11" s="52" t="e">
        <f>J11-#REF!</f>
        <v>#REF!</v>
      </c>
    </row>
    <row r="12" spans="1:11" ht="66.75" customHeight="1" x14ac:dyDescent="0.3">
      <c r="A12" s="35">
        <v>2</v>
      </c>
      <c r="B12" s="12" t="s">
        <v>1335</v>
      </c>
      <c r="C12" s="12" t="s">
        <v>1336</v>
      </c>
      <c r="D12" s="13" t="s">
        <v>16655</v>
      </c>
      <c r="E12" s="13" t="s">
        <v>16655</v>
      </c>
      <c r="F12" s="12" t="s">
        <v>24</v>
      </c>
      <c r="G12" s="19">
        <v>2177400</v>
      </c>
      <c r="H12" s="19">
        <v>0</v>
      </c>
      <c r="I12" s="34" t="s">
        <v>1334</v>
      </c>
      <c r="J12" s="51" t="e">
        <f>VLOOKUP(#REF!,'[2]PL4.PT gây tê'!$D$9:$W$767,20,0)</f>
        <v>#REF!</v>
      </c>
      <c r="K12" s="52" t="e">
        <f>J12-#REF!</f>
        <v>#REF!</v>
      </c>
    </row>
    <row r="13" spans="1:11" ht="42.75" customHeight="1" x14ac:dyDescent="0.3">
      <c r="A13" s="35">
        <v>3</v>
      </c>
      <c r="B13" s="12" t="s">
        <v>1338</v>
      </c>
      <c r="C13" s="12" t="s">
        <v>1339</v>
      </c>
      <c r="D13" s="13" t="s">
        <v>1340</v>
      </c>
      <c r="E13" s="13" t="s">
        <v>1340</v>
      </c>
      <c r="F13" s="12" t="s">
        <v>20</v>
      </c>
      <c r="G13" s="19">
        <v>2827600</v>
      </c>
      <c r="H13" s="19">
        <v>0</v>
      </c>
      <c r="I13" s="34" t="s">
        <v>19</v>
      </c>
      <c r="J13" s="51" t="e">
        <f>VLOOKUP(#REF!,'[2]PL4.PT gây tê'!$D$9:$W$767,20,0)</f>
        <v>#REF!</v>
      </c>
      <c r="K13" s="52" t="e">
        <f>J13-#REF!</f>
        <v>#REF!</v>
      </c>
    </row>
    <row r="14" spans="1:11" ht="42.75" customHeight="1" x14ac:dyDescent="0.3">
      <c r="A14" s="35">
        <v>4</v>
      </c>
      <c r="B14" s="12" t="s">
        <v>1341</v>
      </c>
      <c r="C14" s="12" t="s">
        <v>1342</v>
      </c>
      <c r="D14" s="13" t="s">
        <v>1343</v>
      </c>
      <c r="E14" s="13" t="s">
        <v>17941</v>
      </c>
      <c r="F14" s="12" t="s">
        <v>24</v>
      </c>
      <c r="G14" s="19">
        <v>2827600</v>
      </c>
      <c r="H14" s="19">
        <v>0</v>
      </c>
      <c r="I14" s="34" t="s">
        <v>19</v>
      </c>
      <c r="J14" s="51" t="e">
        <f>VLOOKUP(#REF!,'[2]PL4.PT gây tê'!$D$9:$W$767,20,0)</f>
        <v>#REF!</v>
      </c>
      <c r="K14" s="52" t="e">
        <f>J14-#REF!</f>
        <v>#REF!</v>
      </c>
    </row>
    <row r="15" spans="1:11" ht="42.75" customHeight="1" x14ac:dyDescent="0.3">
      <c r="A15" s="35">
        <v>5</v>
      </c>
      <c r="B15" s="12" t="s">
        <v>1344</v>
      </c>
      <c r="C15" s="12" t="s">
        <v>1345</v>
      </c>
      <c r="D15" s="13" t="s">
        <v>1346</v>
      </c>
      <c r="E15" s="13" t="s">
        <v>1346</v>
      </c>
      <c r="F15" s="12" t="s">
        <v>18</v>
      </c>
      <c r="G15" s="19">
        <v>2827600</v>
      </c>
      <c r="H15" s="19">
        <v>0</v>
      </c>
      <c r="I15" s="34" t="s">
        <v>19</v>
      </c>
      <c r="J15" s="51" t="e">
        <f>VLOOKUP(#REF!,'[2]PL4.PT gây tê'!$D$9:$W$767,20,0)</f>
        <v>#REF!</v>
      </c>
      <c r="K15" s="52" t="e">
        <f>J15-#REF!</f>
        <v>#REF!</v>
      </c>
    </row>
    <row r="16" spans="1:11" ht="42.75" customHeight="1" x14ac:dyDescent="0.3">
      <c r="A16" s="35">
        <v>6</v>
      </c>
      <c r="B16" s="12" t="s">
        <v>1347</v>
      </c>
      <c r="C16" s="12" t="s">
        <v>1348</v>
      </c>
      <c r="D16" s="13" t="s">
        <v>1349</v>
      </c>
      <c r="E16" s="13" t="s">
        <v>1349</v>
      </c>
      <c r="F16" s="12" t="s">
        <v>24</v>
      </c>
      <c r="G16" s="19">
        <v>2827600</v>
      </c>
      <c r="H16" s="19">
        <v>0</v>
      </c>
      <c r="I16" s="34" t="s">
        <v>19</v>
      </c>
      <c r="J16" s="51" t="e">
        <f>VLOOKUP(#REF!,'[2]PL4.PT gây tê'!$D$9:$W$767,20,0)</f>
        <v>#REF!</v>
      </c>
      <c r="K16" s="52" t="e">
        <f>J16-#REF!</f>
        <v>#REF!</v>
      </c>
    </row>
    <row r="17" spans="1:11" ht="42.75" customHeight="1" x14ac:dyDescent="0.3">
      <c r="A17" s="35">
        <v>7</v>
      </c>
      <c r="B17" s="12" t="s">
        <v>1350</v>
      </c>
      <c r="C17" s="12" t="s">
        <v>1351</v>
      </c>
      <c r="D17" s="13" t="s">
        <v>1352</v>
      </c>
      <c r="E17" s="13" t="s">
        <v>1352</v>
      </c>
      <c r="F17" s="12" t="s">
        <v>18</v>
      </c>
      <c r="G17" s="19">
        <v>2827600</v>
      </c>
      <c r="H17" s="19">
        <v>0</v>
      </c>
      <c r="I17" s="34" t="s">
        <v>19</v>
      </c>
      <c r="J17" s="51" t="e">
        <f>VLOOKUP(#REF!,'[2]PL4.PT gây tê'!$D$9:$W$767,20,0)</f>
        <v>#REF!</v>
      </c>
      <c r="K17" s="52" t="e">
        <f>J17-#REF!</f>
        <v>#REF!</v>
      </c>
    </row>
    <row r="18" spans="1:11" ht="42.75" customHeight="1" x14ac:dyDescent="0.3">
      <c r="A18" s="35">
        <v>8</v>
      </c>
      <c r="B18" s="12" t="s">
        <v>1353</v>
      </c>
      <c r="C18" s="12" t="s">
        <v>1354</v>
      </c>
      <c r="D18" s="13" t="s">
        <v>1349</v>
      </c>
      <c r="E18" s="13" t="s">
        <v>1349</v>
      </c>
      <c r="F18" s="12" t="s">
        <v>18</v>
      </c>
      <c r="G18" s="19">
        <v>2827600</v>
      </c>
      <c r="H18" s="19">
        <v>0</v>
      </c>
      <c r="I18" s="34" t="s">
        <v>19</v>
      </c>
      <c r="J18" s="51" t="e">
        <f>VLOOKUP(#REF!,'[2]PL4.PT gây tê'!$D$9:$W$767,20,0)</f>
        <v>#REF!</v>
      </c>
      <c r="K18" s="52" t="e">
        <f>J18-#REF!</f>
        <v>#REF!</v>
      </c>
    </row>
    <row r="19" spans="1:11" ht="42.75" customHeight="1" x14ac:dyDescent="0.3">
      <c r="A19" s="35">
        <v>9</v>
      </c>
      <c r="B19" s="12" t="s">
        <v>1355</v>
      </c>
      <c r="C19" s="12" t="s">
        <v>1356</v>
      </c>
      <c r="D19" s="13" t="s">
        <v>1337</v>
      </c>
      <c r="E19" s="13" t="s">
        <v>1337</v>
      </c>
      <c r="F19" s="12" t="s">
        <v>18</v>
      </c>
      <c r="G19" s="19">
        <v>2827600</v>
      </c>
      <c r="H19" s="19">
        <v>0</v>
      </c>
      <c r="I19" s="34" t="s">
        <v>19</v>
      </c>
      <c r="J19" s="51" t="e">
        <f>VLOOKUP(#REF!,'[2]PL4.PT gây tê'!$D$9:$W$767,20,0)</f>
        <v>#REF!</v>
      </c>
      <c r="K19" s="52" t="e">
        <f>J19-#REF!</f>
        <v>#REF!</v>
      </c>
    </row>
    <row r="20" spans="1:11" ht="42.75" customHeight="1" x14ac:dyDescent="0.3">
      <c r="A20" s="35">
        <v>10</v>
      </c>
      <c r="B20" s="12" t="s">
        <v>1357</v>
      </c>
      <c r="C20" s="12" t="s">
        <v>1358</v>
      </c>
      <c r="D20" s="13" t="s">
        <v>1359</v>
      </c>
      <c r="E20" s="13" t="s">
        <v>1359</v>
      </c>
      <c r="F20" s="12" t="s">
        <v>24</v>
      </c>
      <c r="G20" s="19">
        <v>2827600</v>
      </c>
      <c r="H20" s="19">
        <v>0</v>
      </c>
      <c r="I20" s="34" t="s">
        <v>19</v>
      </c>
      <c r="J20" s="51" t="e">
        <f>VLOOKUP(#REF!,'[2]PL4.PT gây tê'!$D$9:$W$767,20,0)</f>
        <v>#REF!</v>
      </c>
      <c r="K20" s="52" t="e">
        <f>J20-#REF!</f>
        <v>#REF!</v>
      </c>
    </row>
    <row r="21" spans="1:11" ht="42.75" customHeight="1" x14ac:dyDescent="0.3">
      <c r="A21" s="35">
        <v>11</v>
      </c>
      <c r="B21" s="12" t="s">
        <v>1360</v>
      </c>
      <c r="C21" s="12" t="s">
        <v>1361</v>
      </c>
      <c r="D21" s="13" t="s">
        <v>1362</v>
      </c>
      <c r="E21" s="13" t="s">
        <v>1362</v>
      </c>
      <c r="F21" s="12" t="s">
        <v>24</v>
      </c>
      <c r="G21" s="19">
        <v>2827600</v>
      </c>
      <c r="H21" s="19">
        <v>0</v>
      </c>
      <c r="I21" s="34" t="s">
        <v>19</v>
      </c>
      <c r="J21" s="51" t="e">
        <f>VLOOKUP(#REF!,'[2]PL4.PT gây tê'!$D$9:$W$767,20,0)</f>
        <v>#REF!</v>
      </c>
      <c r="K21" s="52" t="e">
        <f>J21-#REF!</f>
        <v>#REF!</v>
      </c>
    </row>
    <row r="22" spans="1:11" ht="42.75" customHeight="1" x14ac:dyDescent="0.3">
      <c r="A22" s="35">
        <v>12</v>
      </c>
      <c r="B22" s="12" t="s">
        <v>1489</v>
      </c>
      <c r="C22" s="12" t="s">
        <v>1490</v>
      </c>
      <c r="D22" s="13" t="s">
        <v>16656</v>
      </c>
      <c r="E22" s="13" t="s">
        <v>16656</v>
      </c>
      <c r="F22" s="12" t="s">
        <v>24</v>
      </c>
      <c r="G22" s="19">
        <v>2533500</v>
      </c>
      <c r="H22" s="19">
        <v>0</v>
      </c>
      <c r="I22" s="34" t="s">
        <v>19</v>
      </c>
      <c r="J22" s="51" t="e">
        <f>VLOOKUP(#REF!,'[2]PL4.PT gây tê'!$D$9:$W$767,20,0)</f>
        <v>#REF!</v>
      </c>
      <c r="K22" s="52" t="e">
        <f>J22-#REF!</f>
        <v>#REF!</v>
      </c>
    </row>
    <row r="23" spans="1:11" ht="42.75" customHeight="1" x14ac:dyDescent="0.3">
      <c r="A23" s="35">
        <v>13</v>
      </c>
      <c r="B23" s="12" t="s">
        <v>1491</v>
      </c>
      <c r="C23" s="12" t="s">
        <v>1492</v>
      </c>
      <c r="D23" s="13" t="s">
        <v>16657</v>
      </c>
      <c r="E23" s="13" t="s">
        <v>16657</v>
      </c>
      <c r="F23" s="12" t="s">
        <v>18</v>
      </c>
      <c r="G23" s="19">
        <v>2533500</v>
      </c>
      <c r="H23" s="19">
        <v>0</v>
      </c>
      <c r="I23" s="34" t="s">
        <v>19</v>
      </c>
      <c r="J23" s="51" t="e">
        <f>VLOOKUP(#REF!,'[2]PL4.PT gây tê'!$D$9:$W$767,20,0)</f>
        <v>#REF!</v>
      </c>
      <c r="K23" s="52" t="e">
        <f>J23-#REF!</f>
        <v>#REF!</v>
      </c>
    </row>
    <row r="24" spans="1:11" ht="42.75" customHeight="1" x14ac:dyDescent="0.3">
      <c r="A24" s="35">
        <v>14</v>
      </c>
      <c r="B24" s="12" t="s">
        <v>1493</v>
      </c>
      <c r="C24" s="12" t="s">
        <v>1494</v>
      </c>
      <c r="D24" s="13" t="s">
        <v>1495</v>
      </c>
      <c r="E24" s="13" t="s">
        <v>1495</v>
      </c>
      <c r="F24" s="12" t="s">
        <v>24</v>
      </c>
      <c r="G24" s="19">
        <v>2533500</v>
      </c>
      <c r="H24" s="19">
        <v>0</v>
      </c>
      <c r="I24" s="34" t="s">
        <v>19</v>
      </c>
      <c r="J24" s="51" t="e">
        <f>VLOOKUP(#REF!,'[2]PL4.PT gây tê'!$D$9:$W$767,20,0)</f>
        <v>#REF!</v>
      </c>
      <c r="K24" s="52" t="e">
        <f>J24-#REF!</f>
        <v>#REF!</v>
      </c>
    </row>
    <row r="25" spans="1:11" ht="42.75" customHeight="1" x14ac:dyDescent="0.3">
      <c r="A25" s="35">
        <v>15</v>
      </c>
      <c r="B25" s="12" t="s">
        <v>1496</v>
      </c>
      <c r="C25" s="12" t="s">
        <v>1497</v>
      </c>
      <c r="D25" s="13" t="s">
        <v>1498</v>
      </c>
      <c r="E25" s="13" t="s">
        <v>1498</v>
      </c>
      <c r="F25" s="12" t="s">
        <v>18</v>
      </c>
      <c r="G25" s="19">
        <v>2533500</v>
      </c>
      <c r="H25" s="19">
        <v>0</v>
      </c>
      <c r="I25" s="34" t="s">
        <v>19</v>
      </c>
      <c r="J25" s="51" t="e">
        <f>VLOOKUP(#REF!,'[2]PL4.PT gây tê'!$D$9:$W$767,20,0)</f>
        <v>#REF!</v>
      </c>
      <c r="K25" s="52" t="e">
        <f>J25-#REF!</f>
        <v>#REF!</v>
      </c>
    </row>
    <row r="26" spans="1:11" ht="42.75" customHeight="1" x14ac:dyDescent="0.3">
      <c r="A26" s="35">
        <v>16</v>
      </c>
      <c r="B26" s="12" t="s">
        <v>1499</v>
      </c>
      <c r="C26" s="12" t="s">
        <v>1500</v>
      </c>
      <c r="D26" s="13" t="s">
        <v>1501</v>
      </c>
      <c r="E26" s="13" t="s">
        <v>1501</v>
      </c>
      <c r="F26" s="12" t="s">
        <v>24</v>
      </c>
      <c r="G26" s="19">
        <v>2533500</v>
      </c>
      <c r="H26" s="19">
        <v>0</v>
      </c>
      <c r="I26" s="34" t="s">
        <v>19</v>
      </c>
      <c r="J26" s="51" t="e">
        <f>VLOOKUP(#REF!,'[2]PL4.PT gây tê'!$D$9:$W$767,20,0)</f>
        <v>#REF!</v>
      </c>
      <c r="K26" s="52" t="e">
        <f>J26-#REF!</f>
        <v>#REF!</v>
      </c>
    </row>
    <row r="27" spans="1:11" ht="42.75" customHeight="1" x14ac:dyDescent="0.3">
      <c r="A27" s="35">
        <v>17</v>
      </c>
      <c r="B27" s="12" t="s">
        <v>1502</v>
      </c>
      <c r="C27" s="12" t="s">
        <v>1503</v>
      </c>
      <c r="D27" s="13" t="s">
        <v>1504</v>
      </c>
      <c r="E27" s="13" t="s">
        <v>1504</v>
      </c>
      <c r="F27" s="12" t="s">
        <v>24</v>
      </c>
      <c r="G27" s="19">
        <v>2533500</v>
      </c>
      <c r="H27" s="19">
        <v>0</v>
      </c>
      <c r="I27" s="34" t="s">
        <v>19</v>
      </c>
      <c r="J27" s="51" t="e">
        <f>VLOOKUP(#REF!,'[2]PL4.PT gây tê'!$D$9:$W$767,20,0)</f>
        <v>#REF!</v>
      </c>
      <c r="K27" s="52" t="e">
        <f>J27-#REF!</f>
        <v>#REF!</v>
      </c>
    </row>
    <row r="28" spans="1:11" ht="42.75" customHeight="1" x14ac:dyDescent="0.3">
      <c r="A28" s="35">
        <v>18</v>
      </c>
      <c r="B28" s="12" t="s">
        <v>610</v>
      </c>
      <c r="C28" s="12" t="s">
        <v>611</v>
      </c>
      <c r="D28" s="13" t="s">
        <v>612</v>
      </c>
      <c r="E28" s="13" t="s">
        <v>612</v>
      </c>
      <c r="F28" s="12" t="s">
        <v>18</v>
      </c>
      <c r="G28" s="19">
        <v>1764200</v>
      </c>
      <c r="H28" s="19">
        <v>0</v>
      </c>
      <c r="I28" s="34" t="s">
        <v>19</v>
      </c>
      <c r="J28" s="51" t="e">
        <f>VLOOKUP(#REF!,'[2]PL4.PT gây tê'!$D$9:$W$767,20,0)</f>
        <v>#REF!</v>
      </c>
      <c r="K28" s="52" t="e">
        <f>J28-#REF!</f>
        <v>#REF!</v>
      </c>
    </row>
    <row r="29" spans="1:11" ht="42.75" customHeight="1" x14ac:dyDescent="0.3">
      <c r="A29" s="35">
        <v>19</v>
      </c>
      <c r="B29" s="12" t="s">
        <v>613</v>
      </c>
      <c r="C29" s="12" t="s">
        <v>614</v>
      </c>
      <c r="D29" s="13" t="s">
        <v>615</v>
      </c>
      <c r="E29" s="13" t="s">
        <v>615</v>
      </c>
      <c r="F29" s="12" t="s">
        <v>24</v>
      </c>
      <c r="G29" s="19">
        <v>1764200</v>
      </c>
      <c r="H29" s="19">
        <v>0</v>
      </c>
      <c r="I29" s="34" t="s">
        <v>19</v>
      </c>
      <c r="J29" s="51" t="e">
        <f>VLOOKUP(#REF!,'[2]PL4.PT gây tê'!$D$9:$W$767,20,0)</f>
        <v>#REF!</v>
      </c>
      <c r="K29" s="52" t="e">
        <f>J29-#REF!</f>
        <v>#REF!</v>
      </c>
    </row>
    <row r="30" spans="1:11" ht="73.5" customHeight="1" x14ac:dyDescent="0.3">
      <c r="A30" s="35">
        <v>20</v>
      </c>
      <c r="B30" s="12" t="s">
        <v>416</v>
      </c>
      <c r="C30" s="12" t="s">
        <v>417</v>
      </c>
      <c r="D30" s="13" t="s">
        <v>418</v>
      </c>
      <c r="E30" s="13" t="s">
        <v>418</v>
      </c>
      <c r="F30" s="12" t="s">
        <v>24</v>
      </c>
      <c r="G30" s="19">
        <v>3721500</v>
      </c>
      <c r="H30" s="19">
        <v>0</v>
      </c>
      <c r="I30" s="34" t="s">
        <v>419</v>
      </c>
      <c r="J30" s="51" t="e">
        <f>VLOOKUP(#REF!,'[2]PL4.PT gây tê'!$D$9:$W$767,20,0)</f>
        <v>#REF!</v>
      </c>
      <c r="K30" s="52" t="e">
        <f>J30-#REF!</f>
        <v>#REF!</v>
      </c>
    </row>
    <row r="31" spans="1:11" ht="73.5" customHeight="1" x14ac:dyDescent="0.3">
      <c r="A31" s="35">
        <v>21</v>
      </c>
      <c r="B31" s="12" t="s">
        <v>420</v>
      </c>
      <c r="C31" s="12" t="s">
        <v>421</v>
      </c>
      <c r="D31" s="13" t="s">
        <v>422</v>
      </c>
      <c r="E31" s="13" t="s">
        <v>422</v>
      </c>
      <c r="F31" s="12"/>
      <c r="G31" s="19">
        <v>3721500</v>
      </c>
      <c r="H31" s="19">
        <v>0</v>
      </c>
      <c r="I31" s="34" t="s">
        <v>419</v>
      </c>
      <c r="J31" s="51" t="e">
        <f>VLOOKUP(#REF!,'[2]PL4.PT gây tê'!$D$9:$W$767,20,0)</f>
        <v>#REF!</v>
      </c>
      <c r="K31" s="52" t="e">
        <f>J31-#REF!</f>
        <v>#REF!</v>
      </c>
    </row>
    <row r="32" spans="1:11" ht="73.5" customHeight="1" x14ac:dyDescent="0.3">
      <c r="A32" s="35">
        <v>22</v>
      </c>
      <c r="B32" s="12" t="s">
        <v>423</v>
      </c>
      <c r="C32" s="12" t="s">
        <v>424</v>
      </c>
      <c r="D32" s="13" t="s">
        <v>425</v>
      </c>
      <c r="E32" s="13" t="s">
        <v>425</v>
      </c>
      <c r="F32" s="12" t="s">
        <v>24</v>
      </c>
      <c r="G32" s="19">
        <v>3721500</v>
      </c>
      <c r="H32" s="19">
        <v>0</v>
      </c>
      <c r="I32" s="34" t="s">
        <v>419</v>
      </c>
      <c r="J32" s="51" t="e">
        <f>VLOOKUP(#REF!,'[2]PL4.PT gây tê'!$D$9:$W$767,20,0)</f>
        <v>#REF!</v>
      </c>
      <c r="K32" s="52" t="e">
        <f>J32-#REF!</f>
        <v>#REF!</v>
      </c>
    </row>
    <row r="33" spans="1:11" ht="73.5" customHeight="1" x14ac:dyDescent="0.3">
      <c r="A33" s="35">
        <v>23</v>
      </c>
      <c r="B33" s="12" t="s">
        <v>426</v>
      </c>
      <c r="C33" s="12" t="s">
        <v>427</v>
      </c>
      <c r="D33" s="13" t="s">
        <v>428</v>
      </c>
      <c r="E33" s="13" t="s">
        <v>428</v>
      </c>
      <c r="F33" s="12" t="s">
        <v>24</v>
      </c>
      <c r="G33" s="19">
        <v>3721500</v>
      </c>
      <c r="H33" s="19">
        <v>0</v>
      </c>
      <c r="I33" s="34" t="s">
        <v>419</v>
      </c>
      <c r="J33" s="51" t="e">
        <f>VLOOKUP(#REF!,'[2]PL4.PT gây tê'!$D$9:$W$767,20,0)</f>
        <v>#REF!</v>
      </c>
      <c r="K33" s="52" t="e">
        <f>J33-#REF!</f>
        <v>#REF!</v>
      </c>
    </row>
    <row r="34" spans="1:11" ht="73.5" customHeight="1" x14ac:dyDescent="0.3">
      <c r="A34" s="35">
        <v>24</v>
      </c>
      <c r="B34" s="12" t="s">
        <v>429</v>
      </c>
      <c r="C34" s="12" t="s">
        <v>430</v>
      </c>
      <c r="D34" s="13" t="s">
        <v>428</v>
      </c>
      <c r="E34" s="13" t="s">
        <v>428</v>
      </c>
      <c r="F34" s="12" t="s">
        <v>24</v>
      </c>
      <c r="G34" s="19">
        <v>3721500</v>
      </c>
      <c r="H34" s="19">
        <v>0</v>
      </c>
      <c r="I34" s="34" t="s">
        <v>419</v>
      </c>
      <c r="J34" s="51" t="e">
        <f>VLOOKUP(#REF!,'[2]PL4.PT gây tê'!$D$9:$W$767,20,0)</f>
        <v>#REF!</v>
      </c>
      <c r="K34" s="52" t="e">
        <f>J34-#REF!</f>
        <v>#REF!</v>
      </c>
    </row>
    <row r="35" spans="1:11" ht="73.5" customHeight="1" x14ac:dyDescent="0.3">
      <c r="A35" s="35">
        <v>25</v>
      </c>
      <c r="B35" s="12" t="s">
        <v>431</v>
      </c>
      <c r="C35" s="12" t="s">
        <v>432</v>
      </c>
      <c r="D35" s="13" t="s">
        <v>433</v>
      </c>
      <c r="E35" s="13" t="s">
        <v>433</v>
      </c>
      <c r="F35" s="12" t="s">
        <v>24</v>
      </c>
      <c r="G35" s="19">
        <v>3721500</v>
      </c>
      <c r="H35" s="19">
        <v>0</v>
      </c>
      <c r="I35" s="34" t="s">
        <v>419</v>
      </c>
      <c r="J35" s="51" t="e">
        <f>VLOOKUP(#REF!,'[2]PL4.PT gây tê'!$D$9:$W$767,20,0)</f>
        <v>#REF!</v>
      </c>
      <c r="K35" s="52" t="e">
        <f>J35-#REF!</f>
        <v>#REF!</v>
      </c>
    </row>
    <row r="36" spans="1:11" ht="73.5" customHeight="1" x14ac:dyDescent="0.3">
      <c r="A36" s="35">
        <v>26</v>
      </c>
      <c r="B36" s="12" t="s">
        <v>434</v>
      </c>
      <c r="C36" s="12" t="s">
        <v>435</v>
      </c>
      <c r="D36" s="13" t="s">
        <v>436</v>
      </c>
      <c r="E36" s="13" t="s">
        <v>436</v>
      </c>
      <c r="F36" s="12" t="s">
        <v>24</v>
      </c>
      <c r="G36" s="19">
        <v>3721500</v>
      </c>
      <c r="H36" s="19">
        <v>0</v>
      </c>
      <c r="I36" s="34" t="s">
        <v>419</v>
      </c>
      <c r="J36" s="51" t="e">
        <f>VLOOKUP(#REF!,'[2]PL4.PT gây tê'!$D$9:$W$767,20,0)</f>
        <v>#REF!</v>
      </c>
      <c r="K36" s="52" t="e">
        <f>J36-#REF!</f>
        <v>#REF!</v>
      </c>
    </row>
    <row r="37" spans="1:11" ht="73.5" customHeight="1" x14ac:dyDescent="0.3">
      <c r="A37" s="35">
        <v>27</v>
      </c>
      <c r="B37" s="12" t="s">
        <v>437</v>
      </c>
      <c r="C37" s="12" t="s">
        <v>438</v>
      </c>
      <c r="D37" s="13" t="s">
        <v>439</v>
      </c>
      <c r="E37" s="13" t="s">
        <v>439</v>
      </c>
      <c r="F37" s="12" t="s">
        <v>24</v>
      </c>
      <c r="G37" s="19">
        <v>3721500</v>
      </c>
      <c r="H37" s="19">
        <v>0</v>
      </c>
      <c r="I37" s="34" t="s">
        <v>419</v>
      </c>
      <c r="J37" s="51" t="e">
        <f>VLOOKUP(#REF!,'[2]PL4.PT gây tê'!$D$9:$W$767,20,0)</f>
        <v>#REF!</v>
      </c>
      <c r="K37" s="52" t="e">
        <f>J37-#REF!</f>
        <v>#REF!</v>
      </c>
    </row>
    <row r="38" spans="1:11" ht="73.5" customHeight="1" x14ac:dyDescent="0.3">
      <c r="A38" s="35">
        <v>28</v>
      </c>
      <c r="B38" s="12" t="s">
        <v>440</v>
      </c>
      <c r="C38" s="12" t="s">
        <v>441</v>
      </c>
      <c r="D38" s="13" t="s">
        <v>428</v>
      </c>
      <c r="E38" s="13" t="s">
        <v>428</v>
      </c>
      <c r="F38" s="12" t="s">
        <v>54</v>
      </c>
      <c r="G38" s="19">
        <v>3721500</v>
      </c>
      <c r="H38" s="19">
        <v>0</v>
      </c>
      <c r="I38" s="34" t="s">
        <v>419</v>
      </c>
      <c r="J38" s="51" t="e">
        <f>VLOOKUP(#REF!,'[2]PL4.PT gây tê'!$D$9:$W$767,20,0)</f>
        <v>#REF!</v>
      </c>
      <c r="K38" s="52" t="e">
        <f>J38-#REF!</f>
        <v>#REF!</v>
      </c>
    </row>
    <row r="39" spans="1:11" ht="73.5" customHeight="1" x14ac:dyDescent="0.3">
      <c r="A39" s="35">
        <v>29</v>
      </c>
      <c r="B39" s="12" t="s">
        <v>442</v>
      </c>
      <c r="C39" s="12" t="s">
        <v>443</v>
      </c>
      <c r="D39" s="13" t="s">
        <v>433</v>
      </c>
      <c r="E39" s="13" t="s">
        <v>433</v>
      </c>
      <c r="F39" s="12" t="s">
        <v>24</v>
      </c>
      <c r="G39" s="19">
        <v>3721500</v>
      </c>
      <c r="H39" s="19">
        <v>0</v>
      </c>
      <c r="I39" s="34" t="s">
        <v>419</v>
      </c>
      <c r="J39" s="51" t="e">
        <f>VLOOKUP(#REF!,'[2]PL4.PT gây tê'!$D$9:$W$767,20,0)</f>
        <v>#REF!</v>
      </c>
      <c r="K39" s="52" t="e">
        <f>J39-#REF!</f>
        <v>#REF!</v>
      </c>
    </row>
    <row r="40" spans="1:11" ht="73.5" customHeight="1" x14ac:dyDescent="0.3">
      <c r="A40" s="35">
        <v>30</v>
      </c>
      <c r="B40" s="12" t="s">
        <v>444</v>
      </c>
      <c r="C40" s="12" t="s">
        <v>445</v>
      </c>
      <c r="D40" s="13" t="s">
        <v>446</v>
      </c>
      <c r="E40" s="13" t="s">
        <v>446</v>
      </c>
      <c r="F40" s="12" t="s">
        <v>24</v>
      </c>
      <c r="G40" s="19">
        <v>3721500</v>
      </c>
      <c r="H40" s="19">
        <v>0</v>
      </c>
      <c r="I40" s="34" t="s">
        <v>419</v>
      </c>
      <c r="J40" s="51" t="e">
        <f>VLOOKUP(#REF!,'[2]PL4.PT gây tê'!$D$9:$W$767,20,0)</f>
        <v>#REF!</v>
      </c>
      <c r="K40" s="52" t="e">
        <f>J40-#REF!</f>
        <v>#REF!</v>
      </c>
    </row>
    <row r="41" spans="1:11" ht="73.5" customHeight="1" x14ac:dyDescent="0.3">
      <c r="A41" s="35">
        <v>31</v>
      </c>
      <c r="B41" s="12" t="s">
        <v>447</v>
      </c>
      <c r="C41" s="12" t="s">
        <v>448</v>
      </c>
      <c r="D41" s="13" t="s">
        <v>449</v>
      </c>
      <c r="E41" s="13" t="s">
        <v>449</v>
      </c>
      <c r="F41" s="12" t="s">
        <v>54</v>
      </c>
      <c r="G41" s="19">
        <v>3721500</v>
      </c>
      <c r="H41" s="19">
        <v>0</v>
      </c>
      <c r="I41" s="34" t="s">
        <v>419</v>
      </c>
      <c r="J41" s="51" t="e">
        <f>VLOOKUP(#REF!,'[2]PL4.PT gây tê'!$D$9:$W$767,20,0)</f>
        <v>#REF!</v>
      </c>
      <c r="K41" s="52" t="e">
        <f>J41-#REF!</f>
        <v>#REF!</v>
      </c>
    </row>
    <row r="42" spans="1:11" ht="73.5" customHeight="1" x14ac:dyDescent="0.3">
      <c r="A42" s="35">
        <v>32</v>
      </c>
      <c r="B42" s="12" t="s">
        <v>450</v>
      </c>
      <c r="C42" s="12" t="s">
        <v>451</v>
      </c>
      <c r="D42" s="13" t="s">
        <v>452</v>
      </c>
      <c r="E42" s="13" t="s">
        <v>452</v>
      </c>
      <c r="F42" s="12" t="s">
        <v>24</v>
      </c>
      <c r="G42" s="19">
        <v>3721500</v>
      </c>
      <c r="H42" s="19">
        <v>0</v>
      </c>
      <c r="I42" s="34" t="s">
        <v>419</v>
      </c>
      <c r="J42" s="51" t="e">
        <f>VLOOKUP(#REF!,'[2]PL4.PT gây tê'!$D$9:$W$767,20,0)</f>
        <v>#REF!</v>
      </c>
      <c r="K42" s="52" t="e">
        <f>J42-#REF!</f>
        <v>#REF!</v>
      </c>
    </row>
    <row r="43" spans="1:11" ht="73.5" customHeight="1" x14ac:dyDescent="0.3">
      <c r="A43" s="35">
        <v>33</v>
      </c>
      <c r="B43" s="12" t="s">
        <v>453</v>
      </c>
      <c r="C43" s="12" t="s">
        <v>454</v>
      </c>
      <c r="D43" s="13" t="s">
        <v>455</v>
      </c>
      <c r="E43" s="13" t="s">
        <v>455</v>
      </c>
      <c r="F43" s="12"/>
      <c r="G43" s="19">
        <v>3721500</v>
      </c>
      <c r="H43" s="19">
        <v>0</v>
      </c>
      <c r="I43" s="34" t="s">
        <v>419</v>
      </c>
      <c r="J43" s="51" t="e">
        <f>VLOOKUP(#REF!,'[2]PL4.PT gây tê'!$D$9:$W$767,20,0)</f>
        <v>#REF!</v>
      </c>
      <c r="K43" s="52" t="e">
        <f>J43-#REF!</f>
        <v>#REF!</v>
      </c>
    </row>
    <row r="44" spans="1:11" ht="73.5" customHeight="1" x14ac:dyDescent="0.3">
      <c r="A44" s="35">
        <v>34</v>
      </c>
      <c r="B44" s="12" t="s">
        <v>456</v>
      </c>
      <c r="C44" s="12" t="s">
        <v>457</v>
      </c>
      <c r="D44" s="13" t="s">
        <v>428</v>
      </c>
      <c r="E44" s="13" t="s">
        <v>428</v>
      </c>
      <c r="F44" s="12" t="s">
        <v>24</v>
      </c>
      <c r="G44" s="19">
        <v>3721500</v>
      </c>
      <c r="H44" s="19">
        <v>0</v>
      </c>
      <c r="I44" s="34" t="s">
        <v>419</v>
      </c>
      <c r="J44" s="51" t="e">
        <f>VLOOKUP(#REF!,'[2]PL4.PT gây tê'!$D$9:$W$767,20,0)</f>
        <v>#REF!</v>
      </c>
      <c r="K44" s="52" t="e">
        <f>J44-#REF!</f>
        <v>#REF!</v>
      </c>
    </row>
    <row r="45" spans="1:11" ht="42.75" customHeight="1" x14ac:dyDescent="0.3">
      <c r="A45" s="35">
        <v>35</v>
      </c>
      <c r="B45" s="12" t="s">
        <v>986</v>
      </c>
      <c r="C45" s="12" t="s">
        <v>987</v>
      </c>
      <c r="D45" s="13" t="s">
        <v>988</v>
      </c>
      <c r="E45" s="13" t="s">
        <v>988</v>
      </c>
      <c r="F45" s="12" t="s">
        <v>18</v>
      </c>
      <c r="G45" s="19">
        <v>3688400</v>
      </c>
      <c r="H45" s="19">
        <v>0</v>
      </c>
      <c r="I45" s="34" t="s">
        <v>19</v>
      </c>
      <c r="J45" s="51" t="e">
        <f>VLOOKUP(#REF!,'[2]PL4.PT gây tê'!$D$9:$W$767,20,0)</f>
        <v>#REF!</v>
      </c>
      <c r="K45" s="52" t="e">
        <f>J45-#REF!</f>
        <v>#REF!</v>
      </c>
    </row>
    <row r="46" spans="1:11" ht="42.75" customHeight="1" x14ac:dyDescent="0.3">
      <c r="A46" s="35">
        <v>36</v>
      </c>
      <c r="B46" s="12" t="s">
        <v>989</v>
      </c>
      <c r="C46" s="12" t="s">
        <v>990</v>
      </c>
      <c r="D46" s="13" t="s">
        <v>991</v>
      </c>
      <c r="E46" s="13" t="s">
        <v>991</v>
      </c>
      <c r="F46" s="12" t="s">
        <v>18</v>
      </c>
      <c r="G46" s="19">
        <v>3688400</v>
      </c>
      <c r="H46" s="19">
        <v>0</v>
      </c>
      <c r="I46" s="34" t="s">
        <v>19</v>
      </c>
      <c r="J46" s="51" t="e">
        <f>VLOOKUP(#REF!,'[2]PL4.PT gây tê'!$D$9:$W$767,20,0)</f>
        <v>#REF!</v>
      </c>
      <c r="K46" s="52" t="e">
        <f>J46-#REF!</f>
        <v>#REF!</v>
      </c>
    </row>
    <row r="47" spans="1:11" ht="42.75" customHeight="1" x14ac:dyDescent="0.3">
      <c r="A47" s="35">
        <v>37</v>
      </c>
      <c r="B47" s="12" t="s">
        <v>992</v>
      </c>
      <c r="C47" s="12" t="s">
        <v>993</v>
      </c>
      <c r="D47" s="13" t="s">
        <v>994</v>
      </c>
      <c r="E47" s="13" t="s">
        <v>994</v>
      </c>
      <c r="F47" s="12" t="s">
        <v>18</v>
      </c>
      <c r="G47" s="19">
        <v>3688400</v>
      </c>
      <c r="H47" s="19">
        <v>0</v>
      </c>
      <c r="I47" s="34" t="s">
        <v>19</v>
      </c>
      <c r="J47" s="51" t="e">
        <f>VLOOKUP(#REF!,'[2]PL4.PT gây tê'!$D$9:$W$767,20,0)</f>
        <v>#REF!</v>
      </c>
      <c r="K47" s="52" t="e">
        <f>J47-#REF!</f>
        <v>#REF!</v>
      </c>
    </row>
    <row r="48" spans="1:11" ht="42.75" customHeight="1" x14ac:dyDescent="0.3">
      <c r="A48" s="35">
        <v>38</v>
      </c>
      <c r="B48" s="12" t="s">
        <v>995</v>
      </c>
      <c r="C48" s="12" t="s">
        <v>996</v>
      </c>
      <c r="D48" s="13" t="s">
        <v>997</v>
      </c>
      <c r="E48" s="13" t="s">
        <v>997</v>
      </c>
      <c r="F48" s="12" t="s">
        <v>18</v>
      </c>
      <c r="G48" s="19">
        <v>3688400</v>
      </c>
      <c r="H48" s="19">
        <v>0</v>
      </c>
      <c r="I48" s="34" t="s">
        <v>19</v>
      </c>
      <c r="J48" s="51" t="e">
        <f>VLOOKUP(#REF!,'[2]PL4.PT gây tê'!$D$9:$W$767,20,0)</f>
        <v>#REF!</v>
      </c>
      <c r="K48" s="52" t="e">
        <f>J48-#REF!</f>
        <v>#REF!</v>
      </c>
    </row>
    <row r="49" spans="1:11" ht="42.75" customHeight="1" x14ac:dyDescent="0.3">
      <c r="A49" s="35">
        <v>39</v>
      </c>
      <c r="B49" s="12" t="s">
        <v>998</v>
      </c>
      <c r="C49" s="12" t="s">
        <v>999</v>
      </c>
      <c r="D49" s="13" t="s">
        <v>1000</v>
      </c>
      <c r="E49" s="13" t="s">
        <v>1000</v>
      </c>
      <c r="F49" s="12" t="s">
        <v>24</v>
      </c>
      <c r="G49" s="19">
        <v>3688400</v>
      </c>
      <c r="H49" s="19">
        <v>0</v>
      </c>
      <c r="I49" s="34" t="s">
        <v>19</v>
      </c>
      <c r="J49" s="51" t="e">
        <f>VLOOKUP(#REF!,'[2]PL4.PT gây tê'!$D$9:$W$767,20,0)</f>
        <v>#REF!</v>
      </c>
      <c r="K49" s="52" t="e">
        <f>J49-#REF!</f>
        <v>#REF!</v>
      </c>
    </row>
    <row r="50" spans="1:11" ht="42.75" customHeight="1" x14ac:dyDescent="0.3">
      <c r="A50" s="35">
        <v>40</v>
      </c>
      <c r="B50" s="12" t="s">
        <v>1001</v>
      </c>
      <c r="C50" s="12" t="s">
        <v>1002</v>
      </c>
      <c r="D50" s="13" t="s">
        <v>1003</v>
      </c>
      <c r="E50" s="13" t="s">
        <v>1003</v>
      </c>
      <c r="F50" s="12" t="s">
        <v>24</v>
      </c>
      <c r="G50" s="19">
        <v>3688400</v>
      </c>
      <c r="H50" s="19">
        <v>0</v>
      </c>
      <c r="I50" s="34" t="s">
        <v>19</v>
      </c>
      <c r="J50" s="51" t="e">
        <f>VLOOKUP(#REF!,'[2]PL4.PT gây tê'!$D$9:$W$767,20,0)</f>
        <v>#REF!</v>
      </c>
      <c r="K50" s="52" t="e">
        <f>J50-#REF!</f>
        <v>#REF!</v>
      </c>
    </row>
    <row r="51" spans="1:11" ht="42.75" customHeight="1" x14ac:dyDescent="0.3">
      <c r="A51" s="35">
        <v>41</v>
      </c>
      <c r="B51" s="12" t="s">
        <v>1004</v>
      </c>
      <c r="C51" s="12" t="s">
        <v>1005</v>
      </c>
      <c r="D51" s="13" t="s">
        <v>1006</v>
      </c>
      <c r="E51" s="13" t="s">
        <v>1006</v>
      </c>
      <c r="F51" s="12" t="s">
        <v>24</v>
      </c>
      <c r="G51" s="19">
        <v>3688400</v>
      </c>
      <c r="H51" s="19">
        <v>0</v>
      </c>
      <c r="I51" s="34" t="s">
        <v>19</v>
      </c>
      <c r="J51" s="51" t="e">
        <f>VLOOKUP(#REF!,'[2]PL4.PT gây tê'!$D$9:$W$767,20,0)</f>
        <v>#REF!</v>
      </c>
      <c r="K51" s="52" t="e">
        <f>J51-#REF!</f>
        <v>#REF!</v>
      </c>
    </row>
    <row r="52" spans="1:11" ht="42.75" customHeight="1" x14ac:dyDescent="0.3">
      <c r="A52" s="35">
        <v>42</v>
      </c>
      <c r="B52" s="12" t="s">
        <v>1007</v>
      </c>
      <c r="C52" s="12" t="s">
        <v>1008</v>
      </c>
      <c r="D52" s="13" t="s">
        <v>1009</v>
      </c>
      <c r="E52" s="13" t="s">
        <v>1009</v>
      </c>
      <c r="F52" s="12" t="s">
        <v>24</v>
      </c>
      <c r="G52" s="19">
        <v>3688400</v>
      </c>
      <c r="H52" s="19">
        <v>0</v>
      </c>
      <c r="I52" s="34" t="s">
        <v>19</v>
      </c>
      <c r="J52" s="51" t="e">
        <f>VLOOKUP(#REF!,'[2]PL4.PT gây tê'!$D$9:$W$767,20,0)</f>
        <v>#REF!</v>
      </c>
      <c r="K52" s="52" t="e">
        <f>J52-#REF!</f>
        <v>#REF!</v>
      </c>
    </row>
    <row r="53" spans="1:11" ht="42.75" customHeight="1" x14ac:dyDescent="0.3">
      <c r="A53" s="35">
        <v>43</v>
      </c>
      <c r="B53" s="12" t="s">
        <v>1010</v>
      </c>
      <c r="C53" s="12" t="s">
        <v>1011</v>
      </c>
      <c r="D53" s="13" t="s">
        <v>1012</v>
      </c>
      <c r="E53" s="13" t="s">
        <v>1012</v>
      </c>
      <c r="F53" s="12" t="s">
        <v>18</v>
      </c>
      <c r="G53" s="19">
        <v>3688400</v>
      </c>
      <c r="H53" s="19">
        <v>0</v>
      </c>
      <c r="I53" s="34" t="s">
        <v>19</v>
      </c>
      <c r="J53" s="51" t="e">
        <f>VLOOKUP(#REF!,'[2]PL4.PT gây tê'!$D$9:$W$767,20,0)</f>
        <v>#REF!</v>
      </c>
      <c r="K53" s="52" t="e">
        <f>J53-#REF!</f>
        <v>#REF!</v>
      </c>
    </row>
    <row r="54" spans="1:11" ht="42.75" customHeight="1" x14ac:dyDescent="0.3">
      <c r="A54" s="35">
        <v>44</v>
      </c>
      <c r="B54" s="12" t="s">
        <v>1015</v>
      </c>
      <c r="C54" s="12" t="s">
        <v>1016</v>
      </c>
      <c r="D54" s="13" t="s">
        <v>988</v>
      </c>
      <c r="E54" s="13" t="s">
        <v>988</v>
      </c>
      <c r="F54" s="12" t="s">
        <v>24</v>
      </c>
      <c r="G54" s="19">
        <v>3688400</v>
      </c>
      <c r="H54" s="19">
        <v>0</v>
      </c>
      <c r="I54" s="34" t="s">
        <v>19</v>
      </c>
      <c r="J54" s="51" t="e">
        <f>VLOOKUP(#REF!,'[2]PL4.PT gây tê'!$D$9:$W$767,20,0)</f>
        <v>#REF!</v>
      </c>
      <c r="K54" s="52" t="e">
        <f>J54-#REF!</f>
        <v>#REF!</v>
      </c>
    </row>
    <row r="55" spans="1:11" ht="42.75" customHeight="1" x14ac:dyDescent="0.3">
      <c r="A55" s="35">
        <v>45</v>
      </c>
      <c r="B55" s="12" t="s">
        <v>1017</v>
      </c>
      <c r="C55" s="12" t="s">
        <v>1018</v>
      </c>
      <c r="D55" s="13" t="s">
        <v>991</v>
      </c>
      <c r="E55" s="13" t="s">
        <v>991</v>
      </c>
      <c r="F55" s="12" t="s">
        <v>24</v>
      </c>
      <c r="G55" s="19">
        <v>3688400</v>
      </c>
      <c r="H55" s="19">
        <v>0</v>
      </c>
      <c r="I55" s="34" t="s">
        <v>19</v>
      </c>
      <c r="J55" s="51" t="e">
        <f>VLOOKUP(#REF!,'[2]PL4.PT gây tê'!$D$9:$W$767,20,0)</f>
        <v>#REF!</v>
      </c>
      <c r="K55" s="52" t="e">
        <f>J55-#REF!</f>
        <v>#REF!</v>
      </c>
    </row>
    <row r="56" spans="1:11" ht="42.75" customHeight="1" x14ac:dyDescent="0.3">
      <c r="A56" s="35">
        <v>46</v>
      </c>
      <c r="B56" s="12" t="s">
        <v>1019</v>
      </c>
      <c r="C56" s="12" t="s">
        <v>1020</v>
      </c>
      <c r="D56" s="13" t="s">
        <v>994</v>
      </c>
      <c r="E56" s="13" t="s">
        <v>994</v>
      </c>
      <c r="F56" s="12" t="s">
        <v>24</v>
      </c>
      <c r="G56" s="19">
        <v>3688400</v>
      </c>
      <c r="H56" s="19">
        <v>0</v>
      </c>
      <c r="I56" s="34" t="s">
        <v>19</v>
      </c>
      <c r="J56" s="51" t="e">
        <f>VLOOKUP(#REF!,'[2]PL4.PT gây tê'!$D$9:$W$767,20,0)</f>
        <v>#REF!</v>
      </c>
      <c r="K56" s="52" t="e">
        <f>J56-#REF!</f>
        <v>#REF!</v>
      </c>
    </row>
    <row r="57" spans="1:11" ht="42.75" customHeight="1" x14ac:dyDescent="0.3">
      <c r="A57" s="35">
        <v>47</v>
      </c>
      <c r="B57" s="12" t="s">
        <v>1021</v>
      </c>
      <c r="C57" s="12" t="s">
        <v>1022</v>
      </c>
      <c r="D57" s="13" t="s">
        <v>997</v>
      </c>
      <c r="E57" s="13" t="s">
        <v>997</v>
      </c>
      <c r="F57" s="12" t="s">
        <v>24</v>
      </c>
      <c r="G57" s="19">
        <v>3688400</v>
      </c>
      <c r="H57" s="19">
        <v>0</v>
      </c>
      <c r="I57" s="34" t="s">
        <v>19</v>
      </c>
      <c r="J57" s="51" t="e">
        <f>VLOOKUP(#REF!,'[2]PL4.PT gây tê'!$D$9:$W$767,20,0)</f>
        <v>#REF!</v>
      </c>
      <c r="K57" s="52" t="e">
        <f>J57-#REF!</f>
        <v>#REF!</v>
      </c>
    </row>
    <row r="58" spans="1:11" ht="42.75" customHeight="1" x14ac:dyDescent="0.3">
      <c r="A58" s="35">
        <v>48</v>
      </c>
      <c r="B58" s="12" t="s">
        <v>1023</v>
      </c>
      <c r="C58" s="12" t="s">
        <v>1024</v>
      </c>
      <c r="D58" s="13" t="s">
        <v>1025</v>
      </c>
      <c r="E58" s="13" t="s">
        <v>1025</v>
      </c>
      <c r="F58" s="12" t="s">
        <v>18</v>
      </c>
      <c r="G58" s="19">
        <v>3688400</v>
      </c>
      <c r="H58" s="19">
        <v>0</v>
      </c>
      <c r="I58" s="34" t="s">
        <v>19</v>
      </c>
      <c r="J58" s="51" t="e">
        <f>VLOOKUP(#REF!,'[2]PL4.PT gây tê'!$D$9:$W$767,20,0)</f>
        <v>#REF!</v>
      </c>
      <c r="K58" s="52" t="e">
        <f>J58-#REF!</f>
        <v>#REF!</v>
      </c>
    </row>
    <row r="59" spans="1:11" ht="42.75" customHeight="1" x14ac:dyDescent="0.3">
      <c r="A59" s="35">
        <v>49</v>
      </c>
      <c r="B59" s="12" t="s">
        <v>1026</v>
      </c>
      <c r="C59" s="12" t="s">
        <v>1027</v>
      </c>
      <c r="D59" s="13" t="s">
        <v>1003</v>
      </c>
      <c r="E59" s="13" t="s">
        <v>1003</v>
      </c>
      <c r="F59" s="12" t="s">
        <v>24</v>
      </c>
      <c r="G59" s="19">
        <v>3688400</v>
      </c>
      <c r="H59" s="19">
        <v>0</v>
      </c>
      <c r="I59" s="34" t="s">
        <v>19</v>
      </c>
      <c r="J59" s="51" t="e">
        <f>VLOOKUP(#REF!,'[2]PL4.PT gây tê'!$D$9:$W$767,20,0)</f>
        <v>#REF!</v>
      </c>
      <c r="K59" s="52" t="e">
        <f>J59-#REF!</f>
        <v>#REF!</v>
      </c>
    </row>
    <row r="60" spans="1:11" ht="42.75" customHeight="1" x14ac:dyDescent="0.3">
      <c r="A60" s="35">
        <v>50</v>
      </c>
      <c r="B60" s="12" t="s">
        <v>1028</v>
      </c>
      <c r="C60" s="12" t="s">
        <v>1029</v>
      </c>
      <c r="D60" s="13" t="s">
        <v>1006</v>
      </c>
      <c r="E60" s="13" t="s">
        <v>1006</v>
      </c>
      <c r="F60" s="12" t="s">
        <v>24</v>
      </c>
      <c r="G60" s="19">
        <v>3688400</v>
      </c>
      <c r="H60" s="19">
        <v>0</v>
      </c>
      <c r="I60" s="34" t="s">
        <v>19</v>
      </c>
      <c r="J60" s="51" t="e">
        <f>VLOOKUP(#REF!,'[2]PL4.PT gây tê'!$D$9:$W$767,20,0)</f>
        <v>#REF!</v>
      </c>
      <c r="K60" s="52" t="e">
        <f>J60-#REF!</f>
        <v>#REF!</v>
      </c>
    </row>
    <row r="61" spans="1:11" ht="42.75" customHeight="1" x14ac:dyDescent="0.3">
      <c r="A61" s="35">
        <v>51</v>
      </c>
      <c r="B61" s="12" t="s">
        <v>1030</v>
      </c>
      <c r="C61" s="12" t="s">
        <v>1031</v>
      </c>
      <c r="D61" s="13" t="s">
        <v>1032</v>
      </c>
      <c r="E61" s="13" t="s">
        <v>1032</v>
      </c>
      <c r="F61" s="12" t="s">
        <v>18</v>
      </c>
      <c r="G61" s="19">
        <v>3688400</v>
      </c>
      <c r="H61" s="19">
        <v>0</v>
      </c>
      <c r="I61" s="34" t="s">
        <v>19</v>
      </c>
      <c r="J61" s="51" t="e">
        <f>VLOOKUP(#REF!,'[2]PL4.PT gây tê'!$D$9:$W$767,20,0)</f>
        <v>#REF!</v>
      </c>
      <c r="K61" s="52" t="e">
        <f>J61-#REF!</f>
        <v>#REF!</v>
      </c>
    </row>
    <row r="62" spans="1:11" ht="42.75" customHeight="1" x14ac:dyDescent="0.3">
      <c r="A62" s="35">
        <v>52</v>
      </c>
      <c r="B62" s="12" t="s">
        <v>133</v>
      </c>
      <c r="C62" s="12" t="s">
        <v>134</v>
      </c>
      <c r="D62" s="13" t="s">
        <v>135</v>
      </c>
      <c r="E62" s="13" t="s">
        <v>135</v>
      </c>
      <c r="F62" s="12" t="s">
        <v>24</v>
      </c>
      <c r="G62" s="19">
        <v>4479200</v>
      </c>
      <c r="H62" s="19">
        <v>0</v>
      </c>
      <c r="I62" s="34" t="s">
        <v>19</v>
      </c>
      <c r="J62" s="51" t="e">
        <f>VLOOKUP(#REF!,'[2]PL4.PT gây tê'!$D$9:$W$767,20,0)</f>
        <v>#REF!</v>
      </c>
      <c r="K62" s="52" t="e">
        <f>J62-#REF!</f>
        <v>#REF!</v>
      </c>
    </row>
    <row r="63" spans="1:11" ht="69.75" customHeight="1" x14ac:dyDescent="0.3">
      <c r="A63" s="35">
        <v>53</v>
      </c>
      <c r="B63" s="12" t="s">
        <v>540</v>
      </c>
      <c r="C63" s="12" t="s">
        <v>541</v>
      </c>
      <c r="D63" s="13" t="s">
        <v>542</v>
      </c>
      <c r="E63" s="13" t="s">
        <v>542</v>
      </c>
      <c r="F63" s="12"/>
      <c r="G63" s="19">
        <v>4923500</v>
      </c>
      <c r="H63" s="19">
        <v>0</v>
      </c>
      <c r="I63" s="34" t="s">
        <v>543</v>
      </c>
      <c r="J63" s="51" t="e">
        <f>VLOOKUP(#REF!,'[2]PL4.PT gây tê'!$D$9:$W$767,20,0)</f>
        <v>#REF!</v>
      </c>
      <c r="K63" s="52" t="e">
        <f>J63-#REF!</f>
        <v>#REF!</v>
      </c>
    </row>
    <row r="64" spans="1:11" ht="69.75" customHeight="1" x14ac:dyDescent="0.3">
      <c r="A64" s="35">
        <v>54</v>
      </c>
      <c r="B64" s="12" t="s">
        <v>544</v>
      </c>
      <c r="C64" s="12" t="s">
        <v>545</v>
      </c>
      <c r="D64" s="13" t="s">
        <v>546</v>
      </c>
      <c r="E64" s="13" t="s">
        <v>546</v>
      </c>
      <c r="F64" s="12" t="s">
        <v>24</v>
      </c>
      <c r="G64" s="19">
        <v>4923500</v>
      </c>
      <c r="H64" s="19">
        <v>0</v>
      </c>
      <c r="I64" s="34" t="s">
        <v>543</v>
      </c>
      <c r="J64" s="51" t="e">
        <f>VLOOKUP(#REF!,'[2]PL4.PT gây tê'!$D$9:$W$767,20,0)</f>
        <v>#REF!</v>
      </c>
      <c r="K64" s="52" t="e">
        <f>J64-#REF!</f>
        <v>#REF!</v>
      </c>
    </row>
    <row r="65" spans="1:11" ht="69.75" customHeight="1" x14ac:dyDescent="0.3">
      <c r="A65" s="35">
        <v>55</v>
      </c>
      <c r="B65" s="12" t="s">
        <v>547</v>
      </c>
      <c r="C65" s="12" t="s">
        <v>548</v>
      </c>
      <c r="D65" s="13" t="s">
        <v>546</v>
      </c>
      <c r="E65" s="13" t="s">
        <v>546</v>
      </c>
      <c r="F65" s="12" t="s">
        <v>24</v>
      </c>
      <c r="G65" s="19">
        <v>4923500</v>
      </c>
      <c r="H65" s="19">
        <v>0</v>
      </c>
      <c r="I65" s="34" t="s">
        <v>543</v>
      </c>
      <c r="J65" s="51" t="e">
        <f>VLOOKUP(#REF!,'[2]PL4.PT gây tê'!$D$9:$W$767,20,0)</f>
        <v>#REF!</v>
      </c>
      <c r="K65" s="52" t="e">
        <f>J65-#REF!</f>
        <v>#REF!</v>
      </c>
    </row>
    <row r="66" spans="1:11" ht="69.75" customHeight="1" x14ac:dyDescent="0.3">
      <c r="A66" s="35">
        <v>56</v>
      </c>
      <c r="B66" s="12" t="s">
        <v>549</v>
      </c>
      <c r="C66" s="12" t="s">
        <v>550</v>
      </c>
      <c r="D66" s="13" t="s">
        <v>551</v>
      </c>
      <c r="E66" s="13" t="s">
        <v>551</v>
      </c>
      <c r="F66" s="12" t="s">
        <v>24</v>
      </c>
      <c r="G66" s="19">
        <v>4923500</v>
      </c>
      <c r="H66" s="19">
        <v>0</v>
      </c>
      <c r="I66" s="34" t="s">
        <v>543</v>
      </c>
      <c r="J66" s="51" t="e">
        <f>VLOOKUP(#REF!,'[2]PL4.PT gây tê'!$D$9:$W$767,20,0)</f>
        <v>#REF!</v>
      </c>
      <c r="K66" s="52" t="e">
        <f>J66-#REF!</f>
        <v>#REF!</v>
      </c>
    </row>
    <row r="67" spans="1:11" ht="69.75" customHeight="1" x14ac:dyDescent="0.3">
      <c r="A67" s="35">
        <v>57</v>
      </c>
      <c r="B67" s="12" t="s">
        <v>552</v>
      </c>
      <c r="C67" s="12" t="s">
        <v>553</v>
      </c>
      <c r="D67" s="13" t="s">
        <v>542</v>
      </c>
      <c r="E67" s="13" t="s">
        <v>542</v>
      </c>
      <c r="F67" s="12"/>
      <c r="G67" s="19">
        <v>4923500</v>
      </c>
      <c r="H67" s="19">
        <v>0</v>
      </c>
      <c r="I67" s="34" t="s">
        <v>419</v>
      </c>
      <c r="J67" s="51" t="e">
        <f>VLOOKUP(#REF!,'[2]PL4.PT gây tê'!$D$9:$W$767,20,0)</f>
        <v>#REF!</v>
      </c>
      <c r="K67" s="52" t="e">
        <f>J67-#REF!</f>
        <v>#REF!</v>
      </c>
    </row>
    <row r="68" spans="1:11" ht="69.75" customHeight="1" x14ac:dyDescent="0.3">
      <c r="A68" s="35">
        <v>58</v>
      </c>
      <c r="B68" s="12" t="s">
        <v>1246</v>
      </c>
      <c r="C68" s="12" t="s">
        <v>1247</v>
      </c>
      <c r="D68" s="13" t="s">
        <v>1248</v>
      </c>
      <c r="E68" s="13" t="s">
        <v>1248</v>
      </c>
      <c r="F68" s="12" t="s">
        <v>24</v>
      </c>
      <c r="G68" s="19">
        <v>3870700</v>
      </c>
      <c r="H68" s="19">
        <v>0</v>
      </c>
      <c r="I68" s="34" t="s">
        <v>419</v>
      </c>
      <c r="J68" s="51" t="e">
        <f>VLOOKUP(#REF!,'[2]PL4.PT gây tê'!$D$9:$W$767,20,0)</f>
        <v>#REF!</v>
      </c>
      <c r="K68" s="52" t="e">
        <f>J68-#REF!</f>
        <v>#REF!</v>
      </c>
    </row>
    <row r="69" spans="1:11" ht="69.75" customHeight="1" x14ac:dyDescent="0.3">
      <c r="A69" s="35">
        <v>59</v>
      </c>
      <c r="B69" s="12" t="s">
        <v>1249</v>
      </c>
      <c r="C69" s="12" t="s">
        <v>1250</v>
      </c>
      <c r="D69" s="13" t="s">
        <v>1251</v>
      </c>
      <c r="E69" s="13" t="s">
        <v>1251</v>
      </c>
      <c r="F69" s="12" t="s">
        <v>24</v>
      </c>
      <c r="G69" s="19">
        <v>3870700</v>
      </c>
      <c r="H69" s="19">
        <v>0</v>
      </c>
      <c r="I69" s="34" t="s">
        <v>419</v>
      </c>
      <c r="J69" s="51" t="e">
        <f>VLOOKUP(#REF!,'[2]PL4.PT gây tê'!$D$9:$W$767,20,0)</f>
        <v>#REF!</v>
      </c>
      <c r="K69" s="52" t="e">
        <f>J69-#REF!</f>
        <v>#REF!</v>
      </c>
    </row>
    <row r="70" spans="1:11" ht="69.75" customHeight="1" x14ac:dyDescent="0.3">
      <c r="A70" s="35">
        <v>60</v>
      </c>
      <c r="B70" s="12" t="s">
        <v>1252</v>
      </c>
      <c r="C70" s="12" t="s">
        <v>1253</v>
      </c>
      <c r="D70" s="13" t="s">
        <v>16669</v>
      </c>
      <c r="E70" s="13" t="s">
        <v>16669</v>
      </c>
      <c r="F70" s="12" t="s">
        <v>24</v>
      </c>
      <c r="G70" s="19">
        <v>3870700</v>
      </c>
      <c r="H70" s="19">
        <v>0</v>
      </c>
      <c r="I70" s="34" t="s">
        <v>419</v>
      </c>
      <c r="J70" s="51" t="e">
        <f>VLOOKUP(#REF!,'[2]PL4.PT gây tê'!$D$9:$W$767,20,0)</f>
        <v>#REF!</v>
      </c>
      <c r="K70" s="52" t="e">
        <f>J70-#REF!</f>
        <v>#REF!</v>
      </c>
    </row>
    <row r="71" spans="1:11" ht="42.75" customHeight="1" x14ac:dyDescent="0.3">
      <c r="A71" s="35">
        <v>61</v>
      </c>
      <c r="B71" s="12" t="s">
        <v>817</v>
      </c>
      <c r="C71" s="12" t="s">
        <v>818</v>
      </c>
      <c r="D71" s="13" t="s">
        <v>16670</v>
      </c>
      <c r="E71" s="13" t="s">
        <v>16670</v>
      </c>
      <c r="F71" s="12" t="s">
        <v>24</v>
      </c>
      <c r="G71" s="19">
        <v>4008300</v>
      </c>
      <c r="H71" s="19">
        <v>0</v>
      </c>
      <c r="I71" s="34" t="s">
        <v>19</v>
      </c>
      <c r="J71" s="51" t="e">
        <f>VLOOKUP(#REF!,'[2]PL4.PT gây tê'!$D$9:$W$767,20,0)</f>
        <v>#REF!</v>
      </c>
      <c r="K71" s="52" t="e">
        <f>J71-#REF!</f>
        <v>#REF!</v>
      </c>
    </row>
    <row r="72" spans="1:11" ht="42.75" customHeight="1" x14ac:dyDescent="0.3">
      <c r="A72" s="35">
        <v>62</v>
      </c>
      <c r="B72" s="12" t="s">
        <v>819</v>
      </c>
      <c r="C72" s="12" t="s">
        <v>820</v>
      </c>
      <c r="D72" s="13" t="s">
        <v>821</v>
      </c>
      <c r="E72" s="13" t="s">
        <v>821</v>
      </c>
      <c r="F72" s="12" t="s">
        <v>18</v>
      </c>
      <c r="G72" s="19">
        <v>4008300</v>
      </c>
      <c r="H72" s="19">
        <v>0</v>
      </c>
      <c r="I72" s="34" t="s">
        <v>19</v>
      </c>
      <c r="J72" s="51" t="e">
        <f>VLOOKUP(#REF!,'[2]PL4.PT gây tê'!$D$9:$W$767,20,0)</f>
        <v>#REF!</v>
      </c>
      <c r="K72" s="52" t="e">
        <f>J72-#REF!</f>
        <v>#REF!</v>
      </c>
    </row>
    <row r="73" spans="1:11" ht="42.75" customHeight="1" x14ac:dyDescent="0.3">
      <c r="A73" s="35">
        <v>63</v>
      </c>
      <c r="B73" s="12" t="s">
        <v>822</v>
      </c>
      <c r="C73" s="12" t="s">
        <v>823</v>
      </c>
      <c r="D73" s="13" t="s">
        <v>824</v>
      </c>
      <c r="E73" s="13" t="s">
        <v>824</v>
      </c>
      <c r="F73" s="12" t="s">
        <v>24</v>
      </c>
      <c r="G73" s="19">
        <v>4008300</v>
      </c>
      <c r="H73" s="19">
        <v>0</v>
      </c>
      <c r="I73" s="34" t="s">
        <v>19</v>
      </c>
      <c r="J73" s="51" t="e">
        <f>VLOOKUP(#REF!,'[2]PL4.PT gây tê'!$D$9:$W$767,20,0)</f>
        <v>#REF!</v>
      </c>
      <c r="K73" s="52" t="e">
        <f>J73-#REF!</f>
        <v>#REF!</v>
      </c>
    </row>
    <row r="74" spans="1:11" ht="42.75" customHeight="1" x14ac:dyDescent="0.3">
      <c r="A74" s="35">
        <v>64</v>
      </c>
      <c r="B74" s="12" t="s">
        <v>127</v>
      </c>
      <c r="C74" s="12" t="s">
        <v>128</v>
      </c>
      <c r="D74" s="13" t="s">
        <v>129</v>
      </c>
      <c r="E74" s="13" t="s">
        <v>129</v>
      </c>
      <c r="F74" s="12" t="s">
        <v>24</v>
      </c>
      <c r="G74" s="19">
        <v>4398000</v>
      </c>
      <c r="H74" s="19">
        <v>0</v>
      </c>
      <c r="I74" s="34" t="s">
        <v>19</v>
      </c>
      <c r="J74" s="51" t="e">
        <f>VLOOKUP(#REF!,'[2]PL4.PT gây tê'!$D$9:$W$767,20,0)</f>
        <v>#REF!</v>
      </c>
      <c r="K74" s="52" t="e">
        <f>J74-#REF!</f>
        <v>#REF!</v>
      </c>
    </row>
    <row r="75" spans="1:11" ht="42.75" customHeight="1" x14ac:dyDescent="0.3">
      <c r="A75" s="35">
        <v>65</v>
      </c>
      <c r="B75" s="12" t="s">
        <v>130</v>
      </c>
      <c r="C75" s="12" t="s">
        <v>131</v>
      </c>
      <c r="D75" s="13" t="s">
        <v>132</v>
      </c>
      <c r="E75" s="13" t="s">
        <v>132</v>
      </c>
      <c r="F75" s="12" t="s">
        <v>24</v>
      </c>
      <c r="G75" s="19">
        <v>4398000</v>
      </c>
      <c r="H75" s="19">
        <v>0</v>
      </c>
      <c r="I75" s="34" t="s">
        <v>19</v>
      </c>
      <c r="J75" s="51" t="e">
        <f>VLOOKUP(#REF!,'[2]PL4.PT gây tê'!$D$9:$W$767,20,0)</f>
        <v>#REF!</v>
      </c>
      <c r="K75" s="52" t="e">
        <f>J75-#REF!</f>
        <v>#REF!</v>
      </c>
    </row>
    <row r="76" spans="1:11" ht="42.75" customHeight="1" x14ac:dyDescent="0.3">
      <c r="A76" s="35">
        <v>66</v>
      </c>
      <c r="B76" s="12" t="s">
        <v>747</v>
      </c>
      <c r="C76" s="12" t="s">
        <v>748</v>
      </c>
      <c r="D76" s="13" t="s">
        <v>749</v>
      </c>
      <c r="E76" s="13" t="s">
        <v>749</v>
      </c>
      <c r="F76" s="12" t="s">
        <v>54</v>
      </c>
      <c r="G76" s="19">
        <v>3823400</v>
      </c>
      <c r="H76" s="19">
        <v>0</v>
      </c>
      <c r="I76" s="34" t="s">
        <v>19</v>
      </c>
      <c r="J76" s="51" t="e">
        <f>VLOOKUP(#REF!,'[2]PL4.PT gây tê'!$D$9:$W$767,20,0)</f>
        <v>#REF!</v>
      </c>
      <c r="K76" s="52" t="e">
        <f>J76-#REF!</f>
        <v>#REF!</v>
      </c>
    </row>
    <row r="77" spans="1:11" ht="42.75" customHeight="1" x14ac:dyDescent="0.3">
      <c r="A77" s="35">
        <v>67</v>
      </c>
      <c r="B77" s="12" t="s">
        <v>753</v>
      </c>
      <c r="C77" s="12" t="s">
        <v>754</v>
      </c>
      <c r="D77" s="13" t="s">
        <v>746</v>
      </c>
      <c r="E77" s="13" t="s">
        <v>746</v>
      </c>
      <c r="F77" s="12" t="s">
        <v>24</v>
      </c>
      <c r="G77" s="19">
        <v>3823400</v>
      </c>
      <c r="H77" s="19">
        <v>0</v>
      </c>
      <c r="I77" s="34" t="s">
        <v>19</v>
      </c>
      <c r="J77" s="51" t="e">
        <f>VLOOKUP(#REF!,'[2]PL4.PT gây tê'!$D$9:$W$767,20,0)</f>
        <v>#REF!</v>
      </c>
      <c r="K77" s="52" t="e">
        <f>J77-#REF!</f>
        <v>#REF!</v>
      </c>
    </row>
    <row r="78" spans="1:11" ht="42.75" customHeight="1" x14ac:dyDescent="0.3">
      <c r="A78" s="35">
        <v>68</v>
      </c>
      <c r="B78" s="12" t="s">
        <v>755</v>
      </c>
      <c r="C78" s="12" t="s">
        <v>756</v>
      </c>
      <c r="D78" s="13" t="s">
        <v>757</v>
      </c>
      <c r="E78" s="13" t="s">
        <v>757</v>
      </c>
      <c r="F78" s="12" t="s">
        <v>54</v>
      </c>
      <c r="G78" s="19">
        <v>3823400</v>
      </c>
      <c r="H78" s="19">
        <v>0</v>
      </c>
      <c r="I78" s="34" t="s">
        <v>19</v>
      </c>
      <c r="J78" s="51" t="e">
        <f>VLOOKUP(#REF!,'[2]PL4.PT gây tê'!$D$9:$W$767,20,0)</f>
        <v>#REF!</v>
      </c>
      <c r="K78" s="52" t="e">
        <f>J78-#REF!</f>
        <v>#REF!</v>
      </c>
    </row>
    <row r="79" spans="1:11" ht="42.75" customHeight="1" x14ac:dyDescent="0.3">
      <c r="A79" s="35">
        <v>69</v>
      </c>
      <c r="B79" s="12" t="s">
        <v>758</v>
      </c>
      <c r="C79" s="12" t="s">
        <v>759</v>
      </c>
      <c r="D79" s="13" t="s">
        <v>16672</v>
      </c>
      <c r="E79" s="13" t="s">
        <v>16672</v>
      </c>
      <c r="F79" s="12" t="s">
        <v>24</v>
      </c>
      <c r="G79" s="19">
        <v>3823400</v>
      </c>
      <c r="H79" s="19">
        <v>0</v>
      </c>
      <c r="I79" s="34" t="s">
        <v>19</v>
      </c>
      <c r="J79" s="51" t="e">
        <f>VLOOKUP(#REF!,'[2]PL4.PT gây tê'!$D$9:$W$767,20,0)</f>
        <v>#REF!</v>
      </c>
      <c r="K79" s="52" t="e">
        <f>J79-#REF!</f>
        <v>#REF!</v>
      </c>
    </row>
    <row r="80" spans="1:11" ht="42.75" customHeight="1" x14ac:dyDescent="0.3">
      <c r="A80" s="35">
        <v>70</v>
      </c>
      <c r="B80" s="12" t="s">
        <v>760</v>
      </c>
      <c r="C80" s="12" t="s">
        <v>761</v>
      </c>
      <c r="D80" s="13" t="s">
        <v>16673</v>
      </c>
      <c r="E80" s="13" t="s">
        <v>16673</v>
      </c>
      <c r="F80" s="12" t="s">
        <v>24</v>
      </c>
      <c r="G80" s="19">
        <v>3823400</v>
      </c>
      <c r="H80" s="19">
        <v>0</v>
      </c>
      <c r="I80" s="34" t="s">
        <v>19</v>
      </c>
      <c r="J80" s="51" t="e">
        <f>VLOOKUP(#REF!,'[2]PL4.PT gây tê'!$D$9:$W$767,20,0)</f>
        <v>#REF!</v>
      </c>
      <c r="K80" s="52" t="e">
        <f>J80-#REF!</f>
        <v>#REF!</v>
      </c>
    </row>
    <row r="81" spans="1:11" ht="42.75" customHeight="1" x14ac:dyDescent="0.3">
      <c r="A81" s="35">
        <v>71</v>
      </c>
      <c r="B81" s="12" t="s">
        <v>762</v>
      </c>
      <c r="C81" s="12" t="s">
        <v>763</v>
      </c>
      <c r="D81" s="13" t="s">
        <v>764</v>
      </c>
      <c r="E81" s="13" t="s">
        <v>764</v>
      </c>
      <c r="F81" s="12" t="s">
        <v>24</v>
      </c>
      <c r="G81" s="19">
        <v>3823400</v>
      </c>
      <c r="H81" s="19">
        <v>0</v>
      </c>
      <c r="I81" s="34" t="s">
        <v>19</v>
      </c>
      <c r="J81" s="51" t="e">
        <f>VLOOKUP(#REF!,'[2]PL4.PT gây tê'!$D$9:$W$767,20,0)</f>
        <v>#REF!</v>
      </c>
      <c r="K81" s="52" t="e">
        <f>J81-#REF!</f>
        <v>#REF!</v>
      </c>
    </row>
    <row r="82" spans="1:11" ht="42.75" customHeight="1" x14ac:dyDescent="0.3">
      <c r="A82" s="35">
        <v>72</v>
      </c>
      <c r="B82" s="12" t="s">
        <v>912</v>
      </c>
      <c r="C82" s="12" t="s">
        <v>913</v>
      </c>
      <c r="D82" s="13" t="s">
        <v>914</v>
      </c>
      <c r="E82" s="13" t="s">
        <v>914</v>
      </c>
      <c r="F82" s="12" t="s">
        <v>24</v>
      </c>
      <c r="G82" s="19">
        <v>2116600</v>
      </c>
      <c r="H82" s="19">
        <v>0</v>
      </c>
      <c r="I82" s="34" t="s">
        <v>19</v>
      </c>
      <c r="J82" s="51" t="e">
        <f>VLOOKUP(#REF!,'[2]PL4.PT gây tê'!$D$9:$W$767,20,0)</f>
        <v>#REF!</v>
      </c>
      <c r="K82" s="52" t="e">
        <f>J82-#REF!</f>
        <v>#REF!</v>
      </c>
    </row>
    <row r="83" spans="1:11" ht="42.75" customHeight="1" x14ac:dyDescent="0.3">
      <c r="A83" s="35">
        <v>73</v>
      </c>
      <c r="B83" s="12" t="s">
        <v>915</v>
      </c>
      <c r="C83" s="12" t="s">
        <v>916</v>
      </c>
      <c r="D83" s="13" t="s">
        <v>917</v>
      </c>
      <c r="E83" s="13" t="s">
        <v>917</v>
      </c>
      <c r="F83" s="12" t="s">
        <v>24</v>
      </c>
      <c r="G83" s="19">
        <v>2116600</v>
      </c>
      <c r="H83" s="19">
        <v>0</v>
      </c>
      <c r="I83" s="34" t="s">
        <v>19</v>
      </c>
      <c r="J83" s="51" t="e">
        <f>VLOOKUP(#REF!,'[2]PL4.PT gây tê'!$D$9:$W$767,20,0)</f>
        <v>#REF!</v>
      </c>
      <c r="K83" s="52" t="e">
        <f>J83-#REF!</f>
        <v>#REF!</v>
      </c>
    </row>
    <row r="84" spans="1:11" ht="42.75" customHeight="1" x14ac:dyDescent="0.3">
      <c r="A84" s="35">
        <v>74</v>
      </c>
      <c r="B84" s="12" t="s">
        <v>918</v>
      </c>
      <c r="C84" s="12" t="s">
        <v>919</v>
      </c>
      <c r="D84" s="13" t="s">
        <v>920</v>
      </c>
      <c r="E84" s="13" t="s">
        <v>920</v>
      </c>
      <c r="F84" s="12" t="s">
        <v>24</v>
      </c>
      <c r="G84" s="19">
        <v>2116600</v>
      </c>
      <c r="H84" s="19">
        <v>0</v>
      </c>
      <c r="I84" s="34" t="s">
        <v>19</v>
      </c>
      <c r="J84" s="51" t="e">
        <f>VLOOKUP(#REF!,'[2]PL4.PT gây tê'!$D$9:$W$767,20,0)</f>
        <v>#REF!</v>
      </c>
      <c r="K84" s="52" t="e">
        <f>J84-#REF!</f>
        <v>#REF!</v>
      </c>
    </row>
    <row r="85" spans="1:11" ht="42.75" customHeight="1" x14ac:dyDescent="0.3">
      <c r="A85" s="35">
        <v>75</v>
      </c>
      <c r="B85" s="12" t="s">
        <v>921</v>
      </c>
      <c r="C85" s="12" t="s">
        <v>922</v>
      </c>
      <c r="D85" s="13" t="s">
        <v>923</v>
      </c>
      <c r="E85" s="13" t="s">
        <v>923</v>
      </c>
      <c r="F85" s="12" t="s">
        <v>24</v>
      </c>
      <c r="G85" s="19">
        <v>2116600</v>
      </c>
      <c r="H85" s="19">
        <v>0</v>
      </c>
      <c r="I85" s="34" t="s">
        <v>19</v>
      </c>
      <c r="J85" s="51" t="e">
        <f>VLOOKUP(#REF!,'[2]PL4.PT gây tê'!$D$9:$W$767,20,0)</f>
        <v>#REF!</v>
      </c>
      <c r="K85" s="52" t="e">
        <f>J85-#REF!</f>
        <v>#REF!</v>
      </c>
    </row>
    <row r="86" spans="1:11" ht="42.75" customHeight="1" x14ac:dyDescent="0.3">
      <c r="A86" s="35">
        <v>76</v>
      </c>
      <c r="B86" s="12" t="s">
        <v>924</v>
      </c>
      <c r="C86" s="12" t="s">
        <v>925</v>
      </c>
      <c r="D86" s="13" t="s">
        <v>16674</v>
      </c>
      <c r="E86" s="13" t="s">
        <v>16674</v>
      </c>
      <c r="F86" s="12" t="s">
        <v>24</v>
      </c>
      <c r="G86" s="19">
        <v>2116600</v>
      </c>
      <c r="H86" s="19">
        <v>0</v>
      </c>
      <c r="I86" s="34" t="s">
        <v>19</v>
      </c>
      <c r="J86" s="51" t="e">
        <f>VLOOKUP(#REF!,'[2]PL4.PT gây tê'!$D$9:$W$767,20,0)</f>
        <v>#REF!</v>
      </c>
      <c r="K86" s="52" t="e">
        <f>J86-#REF!</f>
        <v>#REF!</v>
      </c>
    </row>
    <row r="87" spans="1:11" ht="42.75" customHeight="1" x14ac:dyDescent="0.3">
      <c r="A87" s="35">
        <v>77</v>
      </c>
      <c r="B87" s="12" t="s">
        <v>926</v>
      </c>
      <c r="C87" s="12" t="s">
        <v>927</v>
      </c>
      <c r="D87" s="13" t="s">
        <v>914</v>
      </c>
      <c r="E87" s="13" t="s">
        <v>914</v>
      </c>
      <c r="F87" s="12" t="s">
        <v>18</v>
      </c>
      <c r="G87" s="19">
        <v>2116600</v>
      </c>
      <c r="H87" s="19">
        <v>0</v>
      </c>
      <c r="I87" s="34" t="s">
        <v>19</v>
      </c>
      <c r="J87" s="51" t="e">
        <f>VLOOKUP(#REF!,'[2]PL4.PT gây tê'!$D$9:$W$767,20,0)</f>
        <v>#REF!</v>
      </c>
      <c r="K87" s="52" t="e">
        <f>J87-#REF!</f>
        <v>#REF!</v>
      </c>
    </row>
    <row r="88" spans="1:11" ht="42.75" customHeight="1" x14ac:dyDescent="0.3">
      <c r="A88" s="35">
        <v>78</v>
      </c>
      <c r="B88" s="12" t="s">
        <v>928</v>
      </c>
      <c r="C88" s="12" t="s">
        <v>929</v>
      </c>
      <c r="D88" s="13" t="s">
        <v>930</v>
      </c>
      <c r="E88" s="13" t="s">
        <v>930</v>
      </c>
      <c r="F88" s="12" t="s">
        <v>24</v>
      </c>
      <c r="G88" s="19">
        <v>2116600</v>
      </c>
      <c r="H88" s="19">
        <v>0</v>
      </c>
      <c r="I88" s="34" t="s">
        <v>19</v>
      </c>
      <c r="J88" s="51" t="e">
        <f>VLOOKUP(#REF!,'[2]PL4.PT gây tê'!$D$9:$W$767,20,0)</f>
        <v>#REF!</v>
      </c>
      <c r="K88" s="52" t="e">
        <f>J88-#REF!</f>
        <v>#REF!</v>
      </c>
    </row>
    <row r="89" spans="1:11" ht="42.75" customHeight="1" x14ac:dyDescent="0.3">
      <c r="A89" s="35">
        <v>79</v>
      </c>
      <c r="B89" s="12" t="s">
        <v>931</v>
      </c>
      <c r="C89" s="12" t="s">
        <v>932</v>
      </c>
      <c r="D89" s="13" t="s">
        <v>923</v>
      </c>
      <c r="E89" s="13" t="s">
        <v>923</v>
      </c>
      <c r="F89" s="12" t="s">
        <v>20</v>
      </c>
      <c r="G89" s="19">
        <v>2116600</v>
      </c>
      <c r="H89" s="19">
        <v>0</v>
      </c>
      <c r="I89" s="34" t="s">
        <v>19</v>
      </c>
      <c r="J89" s="51" t="e">
        <f>VLOOKUP(#REF!,'[2]PL4.PT gây tê'!$D$9:$W$767,20,0)</f>
        <v>#REF!</v>
      </c>
      <c r="K89" s="52" t="e">
        <f>J89-#REF!</f>
        <v>#REF!</v>
      </c>
    </row>
    <row r="90" spans="1:11" ht="42.75" customHeight="1" x14ac:dyDescent="0.3">
      <c r="A90" s="35">
        <v>80</v>
      </c>
      <c r="B90" s="12" t="s">
        <v>933</v>
      </c>
      <c r="C90" s="12" t="s">
        <v>934</v>
      </c>
      <c r="D90" s="13" t="s">
        <v>920</v>
      </c>
      <c r="E90" s="13" t="s">
        <v>920</v>
      </c>
      <c r="F90" s="12" t="s">
        <v>18</v>
      </c>
      <c r="G90" s="19">
        <v>2116600</v>
      </c>
      <c r="H90" s="19">
        <v>0</v>
      </c>
      <c r="I90" s="34" t="s">
        <v>19</v>
      </c>
      <c r="J90" s="51" t="e">
        <f>VLOOKUP(#REF!,'[2]PL4.PT gây tê'!$D$9:$W$767,20,0)</f>
        <v>#REF!</v>
      </c>
      <c r="K90" s="52" t="e">
        <f>J90-#REF!</f>
        <v>#REF!</v>
      </c>
    </row>
    <row r="91" spans="1:11" ht="42.75" customHeight="1" x14ac:dyDescent="0.3">
      <c r="A91" s="35">
        <v>81</v>
      </c>
      <c r="B91" s="12" t="s">
        <v>1287</v>
      </c>
      <c r="C91" s="12" t="s">
        <v>1288</v>
      </c>
      <c r="D91" s="13" t="s">
        <v>1289</v>
      </c>
      <c r="E91" s="13" t="s">
        <v>1289</v>
      </c>
      <c r="F91" s="12" t="s">
        <v>20</v>
      </c>
      <c r="G91" s="19">
        <v>1534400</v>
      </c>
      <c r="H91" s="19">
        <v>0</v>
      </c>
      <c r="I91" s="34" t="s">
        <v>1290</v>
      </c>
      <c r="J91" s="51" t="e">
        <f>VLOOKUP(#REF!,'[2]PL4.PT gây tê'!$D$9:$W$767,20,0)</f>
        <v>#REF!</v>
      </c>
      <c r="K91" s="52" t="e">
        <f>J91-#REF!</f>
        <v>#REF!</v>
      </c>
    </row>
    <row r="92" spans="1:11" ht="42.75" customHeight="1" x14ac:dyDescent="0.3">
      <c r="A92" s="35">
        <v>82</v>
      </c>
      <c r="B92" s="12" t="s">
        <v>1291</v>
      </c>
      <c r="C92" s="12" t="s">
        <v>1292</v>
      </c>
      <c r="D92" s="13" t="s">
        <v>1293</v>
      </c>
      <c r="E92" s="13" t="s">
        <v>1293</v>
      </c>
      <c r="F92" s="12" t="s">
        <v>18</v>
      </c>
      <c r="G92" s="19">
        <v>1534400</v>
      </c>
      <c r="H92" s="19">
        <v>0</v>
      </c>
      <c r="I92" s="34" t="s">
        <v>1290</v>
      </c>
      <c r="J92" s="51" t="e">
        <f>VLOOKUP(#REF!,'[2]PL4.PT gây tê'!$D$9:$W$767,20,0)</f>
        <v>#REF!</v>
      </c>
      <c r="K92" s="52" t="e">
        <f>J92-#REF!</f>
        <v>#REF!</v>
      </c>
    </row>
    <row r="93" spans="1:11" ht="42.75" customHeight="1" x14ac:dyDescent="0.3">
      <c r="A93" s="35">
        <v>83</v>
      </c>
      <c r="B93" s="12" t="s">
        <v>1294</v>
      </c>
      <c r="C93" s="12" t="s">
        <v>1295</v>
      </c>
      <c r="D93" s="13" t="s">
        <v>643</v>
      </c>
      <c r="E93" s="13" t="s">
        <v>643</v>
      </c>
      <c r="F93" s="12" t="s">
        <v>24</v>
      </c>
      <c r="G93" s="19">
        <v>1534400</v>
      </c>
      <c r="H93" s="19">
        <v>0</v>
      </c>
      <c r="I93" s="34" t="s">
        <v>1290</v>
      </c>
      <c r="J93" s="51" t="e">
        <f>VLOOKUP(#REF!,'[2]PL4.PT gây tê'!$D$9:$W$767,20,0)</f>
        <v>#REF!</v>
      </c>
      <c r="K93" s="52" t="e">
        <f>J93-#REF!</f>
        <v>#REF!</v>
      </c>
    </row>
    <row r="94" spans="1:11" ht="42.75" customHeight="1" x14ac:dyDescent="0.3">
      <c r="A94" s="35">
        <v>84</v>
      </c>
      <c r="B94" s="12" t="s">
        <v>1296</v>
      </c>
      <c r="C94" s="12" t="s">
        <v>1297</v>
      </c>
      <c r="D94" s="13" t="s">
        <v>1298</v>
      </c>
      <c r="E94" s="13" t="s">
        <v>1298</v>
      </c>
      <c r="F94" s="12" t="s">
        <v>18</v>
      </c>
      <c r="G94" s="19">
        <v>1534400</v>
      </c>
      <c r="H94" s="19">
        <v>0</v>
      </c>
      <c r="I94" s="34" t="s">
        <v>1290</v>
      </c>
      <c r="J94" s="51" t="e">
        <f>VLOOKUP(#REF!,'[2]PL4.PT gây tê'!$D$9:$W$767,20,0)</f>
        <v>#REF!</v>
      </c>
      <c r="K94" s="52" t="e">
        <f>J94-#REF!</f>
        <v>#REF!</v>
      </c>
    </row>
    <row r="95" spans="1:11" ht="42.75" customHeight="1" x14ac:dyDescent="0.3">
      <c r="A95" s="35">
        <v>85</v>
      </c>
      <c r="B95" s="12" t="s">
        <v>1299</v>
      </c>
      <c r="C95" s="12" t="s">
        <v>1300</v>
      </c>
      <c r="D95" s="13" t="s">
        <v>1301</v>
      </c>
      <c r="E95" s="13" t="s">
        <v>1301</v>
      </c>
      <c r="F95" s="12" t="s">
        <v>18</v>
      </c>
      <c r="G95" s="19">
        <v>1534400</v>
      </c>
      <c r="H95" s="19">
        <v>0</v>
      </c>
      <c r="I95" s="34" t="s">
        <v>1290</v>
      </c>
      <c r="J95" s="51" t="e">
        <f>VLOOKUP(#REF!,'[2]PL4.PT gây tê'!$D$9:$W$767,20,0)</f>
        <v>#REF!</v>
      </c>
      <c r="K95" s="52" t="e">
        <f>J95-#REF!</f>
        <v>#REF!</v>
      </c>
    </row>
    <row r="96" spans="1:11" ht="42.75" customHeight="1" x14ac:dyDescent="0.3">
      <c r="A96" s="35">
        <v>86</v>
      </c>
      <c r="B96" s="12" t="s">
        <v>1302</v>
      </c>
      <c r="C96" s="12" t="s">
        <v>1303</v>
      </c>
      <c r="D96" s="13" t="s">
        <v>1304</v>
      </c>
      <c r="E96" s="13" t="s">
        <v>1304</v>
      </c>
      <c r="F96" s="12" t="s">
        <v>24</v>
      </c>
      <c r="G96" s="19">
        <v>1534400</v>
      </c>
      <c r="H96" s="19">
        <v>0</v>
      </c>
      <c r="I96" s="34" t="s">
        <v>1290</v>
      </c>
      <c r="J96" s="51" t="e">
        <f>VLOOKUP(#REF!,'[2]PL4.PT gây tê'!$D$9:$W$767,20,0)</f>
        <v>#REF!</v>
      </c>
      <c r="K96" s="52" t="e">
        <f>J96-#REF!</f>
        <v>#REF!</v>
      </c>
    </row>
    <row r="97" spans="1:11" ht="42.75" customHeight="1" x14ac:dyDescent="0.3">
      <c r="A97" s="35">
        <v>87</v>
      </c>
      <c r="B97" s="12" t="s">
        <v>1308</v>
      </c>
      <c r="C97" s="12" t="s">
        <v>1309</v>
      </c>
      <c r="D97" s="13" t="s">
        <v>1310</v>
      </c>
      <c r="E97" s="13" t="s">
        <v>1310</v>
      </c>
      <c r="F97" s="12" t="s">
        <v>18</v>
      </c>
      <c r="G97" s="19">
        <v>1534400</v>
      </c>
      <c r="H97" s="19">
        <v>0</v>
      </c>
      <c r="I97" s="34" t="s">
        <v>1290</v>
      </c>
      <c r="J97" s="51" t="e">
        <f>VLOOKUP(#REF!,'[2]PL4.PT gây tê'!$D$9:$W$767,20,0)</f>
        <v>#REF!</v>
      </c>
      <c r="K97" s="52" t="e">
        <f>J97-#REF!</f>
        <v>#REF!</v>
      </c>
    </row>
    <row r="98" spans="1:11" ht="42.75" customHeight="1" x14ac:dyDescent="0.3">
      <c r="A98" s="35">
        <v>88</v>
      </c>
      <c r="B98" s="12" t="s">
        <v>1311</v>
      </c>
      <c r="C98" s="12" t="s">
        <v>1312</v>
      </c>
      <c r="D98" s="13" t="s">
        <v>1313</v>
      </c>
      <c r="E98" s="13" t="s">
        <v>1313</v>
      </c>
      <c r="F98" s="12" t="s">
        <v>24</v>
      </c>
      <c r="G98" s="19">
        <v>1534400</v>
      </c>
      <c r="H98" s="19">
        <v>0</v>
      </c>
      <c r="I98" s="34" t="s">
        <v>1290</v>
      </c>
      <c r="J98" s="51" t="e">
        <f>VLOOKUP(#REF!,'[2]PL4.PT gây tê'!$D$9:$W$767,20,0)</f>
        <v>#REF!</v>
      </c>
      <c r="K98" s="52" t="e">
        <f>J98-#REF!</f>
        <v>#REF!</v>
      </c>
    </row>
    <row r="99" spans="1:11" ht="42.75" customHeight="1" x14ac:dyDescent="0.3">
      <c r="A99" s="35">
        <v>89</v>
      </c>
      <c r="B99" s="12" t="s">
        <v>378</v>
      </c>
      <c r="C99" s="12" t="s">
        <v>379</v>
      </c>
      <c r="D99" s="13" t="s">
        <v>380</v>
      </c>
      <c r="E99" s="13" t="s">
        <v>380</v>
      </c>
      <c r="F99" s="12" t="s">
        <v>18</v>
      </c>
      <c r="G99" s="19">
        <v>2368500</v>
      </c>
      <c r="H99" s="19">
        <v>0</v>
      </c>
      <c r="I99" s="34" t="s">
        <v>19</v>
      </c>
      <c r="J99" s="51" t="e">
        <f>VLOOKUP(#REF!,'[2]PL4.PT gây tê'!$D$9:$W$767,20,0)</f>
        <v>#REF!</v>
      </c>
      <c r="K99" s="52" t="e">
        <f>J99-#REF!</f>
        <v>#REF!</v>
      </c>
    </row>
    <row r="100" spans="1:11" ht="42.75" customHeight="1" x14ac:dyDescent="0.3">
      <c r="A100" s="35">
        <v>90</v>
      </c>
      <c r="B100" s="12" t="s">
        <v>381</v>
      </c>
      <c r="C100" s="12" t="s">
        <v>382</v>
      </c>
      <c r="D100" s="13" t="s">
        <v>383</v>
      </c>
      <c r="E100" s="13" t="s">
        <v>383</v>
      </c>
      <c r="F100" s="12" t="s">
        <v>24</v>
      </c>
      <c r="G100" s="19">
        <v>2368500</v>
      </c>
      <c r="H100" s="19">
        <v>0</v>
      </c>
      <c r="I100" s="34" t="s">
        <v>19</v>
      </c>
      <c r="J100" s="51" t="e">
        <f>VLOOKUP(#REF!,'[2]PL4.PT gây tê'!$D$9:$W$767,20,0)</f>
        <v>#REF!</v>
      </c>
      <c r="K100" s="52" t="e">
        <f>J100-#REF!</f>
        <v>#REF!</v>
      </c>
    </row>
    <row r="101" spans="1:11" ht="42.75" customHeight="1" x14ac:dyDescent="0.3">
      <c r="A101" s="35">
        <v>91</v>
      </c>
      <c r="B101" s="12" t="s">
        <v>384</v>
      </c>
      <c r="C101" s="12" t="s">
        <v>385</v>
      </c>
      <c r="D101" s="13" t="s">
        <v>386</v>
      </c>
      <c r="E101" s="13" t="s">
        <v>386</v>
      </c>
      <c r="F101" s="12" t="s">
        <v>24</v>
      </c>
      <c r="G101" s="19">
        <v>2368500</v>
      </c>
      <c r="H101" s="19">
        <v>0</v>
      </c>
      <c r="I101" s="34" t="s">
        <v>19</v>
      </c>
      <c r="J101" s="51" t="e">
        <f>VLOOKUP(#REF!,'[2]PL4.PT gây tê'!$D$9:$W$767,20,0)</f>
        <v>#REF!</v>
      </c>
      <c r="K101" s="52" t="e">
        <f>J101-#REF!</f>
        <v>#REF!</v>
      </c>
    </row>
    <row r="102" spans="1:11" ht="42.75" customHeight="1" x14ac:dyDescent="0.3">
      <c r="A102" s="35">
        <v>92</v>
      </c>
      <c r="B102" s="12" t="s">
        <v>387</v>
      </c>
      <c r="C102" s="12" t="s">
        <v>388</v>
      </c>
      <c r="D102" s="13" t="s">
        <v>389</v>
      </c>
      <c r="E102" s="13" t="s">
        <v>17530</v>
      </c>
      <c r="F102" s="12" t="s">
        <v>24</v>
      </c>
      <c r="G102" s="19">
        <v>2368500</v>
      </c>
      <c r="H102" s="19">
        <v>0</v>
      </c>
      <c r="I102" s="34" t="s">
        <v>19</v>
      </c>
      <c r="J102" s="51" t="e">
        <f>VLOOKUP(#REF!,'[2]PL4.PT gây tê'!$D$9:$W$767,20,0)</f>
        <v>#REF!</v>
      </c>
      <c r="K102" s="52" t="e">
        <f>J102-#REF!</f>
        <v>#REF!</v>
      </c>
    </row>
    <row r="103" spans="1:11" ht="42.75" customHeight="1" x14ac:dyDescent="0.3">
      <c r="A103" s="35">
        <v>93</v>
      </c>
      <c r="B103" s="12" t="s">
        <v>390</v>
      </c>
      <c r="C103" s="12" t="s">
        <v>391</v>
      </c>
      <c r="D103" s="13" t="s">
        <v>392</v>
      </c>
      <c r="E103" s="13" t="s">
        <v>392</v>
      </c>
      <c r="F103" s="12" t="s">
        <v>18</v>
      </c>
      <c r="G103" s="19">
        <v>2368500</v>
      </c>
      <c r="H103" s="19">
        <v>0</v>
      </c>
      <c r="I103" s="34" t="s">
        <v>19</v>
      </c>
      <c r="J103" s="51" t="e">
        <f>VLOOKUP(#REF!,'[2]PL4.PT gây tê'!$D$9:$W$767,20,0)</f>
        <v>#REF!</v>
      </c>
      <c r="K103" s="52" t="e">
        <f>J103-#REF!</f>
        <v>#REF!</v>
      </c>
    </row>
    <row r="104" spans="1:11" ht="42.75" customHeight="1" x14ac:dyDescent="0.3">
      <c r="A104" s="35">
        <v>94</v>
      </c>
      <c r="B104" s="12" t="s">
        <v>393</v>
      </c>
      <c r="C104" s="12" t="s">
        <v>394</v>
      </c>
      <c r="D104" s="13" t="s">
        <v>395</v>
      </c>
      <c r="E104" s="13" t="s">
        <v>395</v>
      </c>
      <c r="F104" s="12" t="s">
        <v>18</v>
      </c>
      <c r="G104" s="19">
        <v>2368500</v>
      </c>
      <c r="H104" s="19">
        <v>0</v>
      </c>
      <c r="I104" s="34" t="s">
        <v>19</v>
      </c>
      <c r="J104" s="51" t="e">
        <f>VLOOKUP(#REF!,'[2]PL4.PT gây tê'!$D$9:$W$767,20,0)</f>
        <v>#REF!</v>
      </c>
      <c r="K104" s="52" t="e">
        <f>J104-#REF!</f>
        <v>#REF!</v>
      </c>
    </row>
    <row r="105" spans="1:11" ht="42.75" customHeight="1" x14ac:dyDescent="0.3">
      <c r="A105" s="35">
        <v>95</v>
      </c>
      <c r="B105" s="12" t="s">
        <v>396</v>
      </c>
      <c r="C105" s="12" t="s">
        <v>397</v>
      </c>
      <c r="D105" s="13" t="s">
        <v>16687</v>
      </c>
      <c r="E105" s="13" t="s">
        <v>16687</v>
      </c>
      <c r="F105" s="12" t="s">
        <v>18</v>
      </c>
      <c r="G105" s="19">
        <v>2368500</v>
      </c>
      <c r="H105" s="19">
        <v>0</v>
      </c>
      <c r="I105" s="34" t="s">
        <v>19</v>
      </c>
      <c r="J105" s="51" t="e">
        <f>VLOOKUP(#REF!,'[2]PL4.PT gây tê'!$D$9:$W$767,20,0)</f>
        <v>#REF!</v>
      </c>
      <c r="K105" s="52" t="e">
        <f>J105-#REF!</f>
        <v>#REF!</v>
      </c>
    </row>
    <row r="106" spans="1:11" ht="42.75" customHeight="1" x14ac:dyDescent="0.3">
      <c r="A106" s="35">
        <v>96</v>
      </c>
      <c r="B106" s="12" t="s">
        <v>398</v>
      </c>
      <c r="C106" s="12" t="s">
        <v>399</v>
      </c>
      <c r="D106" s="13" t="s">
        <v>400</v>
      </c>
      <c r="E106" s="13" t="s">
        <v>400</v>
      </c>
      <c r="F106" s="12" t="s">
        <v>18</v>
      </c>
      <c r="G106" s="19">
        <v>2368500</v>
      </c>
      <c r="H106" s="19">
        <v>0</v>
      </c>
      <c r="I106" s="34" t="s">
        <v>19</v>
      </c>
      <c r="J106" s="51" t="e">
        <f>VLOOKUP(#REF!,'[2]PL4.PT gây tê'!$D$9:$W$767,20,0)</f>
        <v>#REF!</v>
      </c>
      <c r="K106" s="52" t="e">
        <f>J106-#REF!</f>
        <v>#REF!</v>
      </c>
    </row>
    <row r="107" spans="1:11" ht="42.75" customHeight="1" x14ac:dyDescent="0.3">
      <c r="A107" s="35">
        <v>97</v>
      </c>
      <c r="B107" s="12" t="s">
        <v>401</v>
      </c>
      <c r="C107" s="12" t="s">
        <v>402</v>
      </c>
      <c r="D107" s="13" t="s">
        <v>403</v>
      </c>
      <c r="E107" s="13" t="s">
        <v>403</v>
      </c>
      <c r="F107" s="12" t="s">
        <v>24</v>
      </c>
      <c r="G107" s="19">
        <v>2368500</v>
      </c>
      <c r="H107" s="19">
        <v>0</v>
      </c>
      <c r="I107" s="34" t="s">
        <v>19</v>
      </c>
      <c r="J107" s="51" t="e">
        <f>VLOOKUP(#REF!,'[2]PL4.PT gây tê'!$D$9:$W$767,20,0)</f>
        <v>#REF!</v>
      </c>
      <c r="K107" s="52" t="e">
        <f>J107-#REF!</f>
        <v>#REF!</v>
      </c>
    </row>
    <row r="108" spans="1:11" ht="42.75" customHeight="1" x14ac:dyDescent="0.3">
      <c r="A108" s="35">
        <v>98</v>
      </c>
      <c r="B108" s="12" t="s">
        <v>404</v>
      </c>
      <c r="C108" s="12" t="s">
        <v>405</v>
      </c>
      <c r="D108" s="13" t="s">
        <v>406</v>
      </c>
      <c r="E108" s="13" t="s">
        <v>406</v>
      </c>
      <c r="F108" s="12" t="s">
        <v>24</v>
      </c>
      <c r="G108" s="19">
        <v>2368500</v>
      </c>
      <c r="H108" s="19">
        <v>0</v>
      </c>
      <c r="I108" s="34" t="s">
        <v>19</v>
      </c>
      <c r="J108" s="51" t="e">
        <f>VLOOKUP(#REF!,'[2]PL4.PT gây tê'!$D$9:$W$767,20,0)</f>
        <v>#REF!</v>
      </c>
      <c r="K108" s="52" t="e">
        <f>J108-#REF!</f>
        <v>#REF!</v>
      </c>
    </row>
    <row r="109" spans="1:11" ht="42.75" customHeight="1" x14ac:dyDescent="0.3">
      <c r="A109" s="35">
        <v>99</v>
      </c>
      <c r="B109" s="12" t="s">
        <v>407</v>
      </c>
      <c r="C109" s="12" t="s">
        <v>408</v>
      </c>
      <c r="D109" s="13" t="s">
        <v>409</v>
      </c>
      <c r="E109" s="13" t="s">
        <v>409</v>
      </c>
      <c r="F109" s="12" t="s">
        <v>24</v>
      </c>
      <c r="G109" s="19">
        <v>2368500</v>
      </c>
      <c r="H109" s="19">
        <v>0</v>
      </c>
      <c r="I109" s="34" t="s">
        <v>19</v>
      </c>
      <c r="J109" s="51" t="e">
        <f>VLOOKUP(#REF!,'[2]PL4.PT gây tê'!$D$9:$W$767,20,0)</f>
        <v>#REF!</v>
      </c>
      <c r="K109" s="52" t="e">
        <f>J109-#REF!</f>
        <v>#REF!</v>
      </c>
    </row>
    <row r="110" spans="1:11" ht="42.75" customHeight="1" x14ac:dyDescent="0.3">
      <c r="A110" s="35">
        <v>100</v>
      </c>
      <c r="B110" s="12" t="s">
        <v>410</v>
      </c>
      <c r="C110" s="12" t="s">
        <v>411</v>
      </c>
      <c r="D110" s="13" t="s">
        <v>412</v>
      </c>
      <c r="E110" s="13" t="s">
        <v>412</v>
      </c>
      <c r="F110" s="12" t="s">
        <v>24</v>
      </c>
      <c r="G110" s="19">
        <v>2368500</v>
      </c>
      <c r="H110" s="19">
        <v>0</v>
      </c>
      <c r="I110" s="34" t="s">
        <v>19</v>
      </c>
      <c r="J110" s="51" t="e">
        <f>VLOOKUP(#REF!,'[2]PL4.PT gây tê'!$D$9:$W$767,20,0)</f>
        <v>#REF!</v>
      </c>
      <c r="K110" s="52" t="e">
        <f>J110-#REF!</f>
        <v>#REF!</v>
      </c>
    </row>
    <row r="111" spans="1:11" ht="42.75" customHeight="1" x14ac:dyDescent="0.3">
      <c r="A111" s="35">
        <v>101</v>
      </c>
      <c r="B111" s="12" t="s">
        <v>413</v>
      </c>
      <c r="C111" s="12" t="s">
        <v>414</v>
      </c>
      <c r="D111" s="13" t="s">
        <v>415</v>
      </c>
      <c r="E111" s="13" t="s">
        <v>415</v>
      </c>
      <c r="F111" s="12" t="s">
        <v>24</v>
      </c>
      <c r="G111" s="19">
        <v>2368500</v>
      </c>
      <c r="H111" s="19">
        <v>0</v>
      </c>
      <c r="I111" s="34" t="s">
        <v>19</v>
      </c>
      <c r="J111" s="51" t="e">
        <f>VLOOKUP(#REF!,'[2]PL4.PT gây tê'!$D$9:$W$767,20,0)</f>
        <v>#REF!</v>
      </c>
      <c r="K111" s="52" t="e">
        <f>J111-#REF!</f>
        <v>#REF!</v>
      </c>
    </row>
    <row r="112" spans="1:11" ht="68.25" customHeight="1" x14ac:dyDescent="0.3">
      <c r="A112" s="35">
        <v>102</v>
      </c>
      <c r="B112" s="12" t="s">
        <v>1254</v>
      </c>
      <c r="C112" s="12" t="s">
        <v>1255</v>
      </c>
      <c r="D112" s="13" t="s">
        <v>1256</v>
      </c>
      <c r="E112" s="13" t="s">
        <v>1256</v>
      </c>
      <c r="F112" s="12" t="s">
        <v>18</v>
      </c>
      <c r="G112" s="19">
        <v>3840100</v>
      </c>
      <c r="H112" s="19">
        <v>0</v>
      </c>
      <c r="I112" s="34" t="s">
        <v>1257</v>
      </c>
      <c r="J112" s="51" t="e">
        <f>VLOOKUP(#REF!,'[2]PL4.PT gây tê'!$D$9:$W$767,20,0)</f>
        <v>#REF!</v>
      </c>
      <c r="K112" s="52" t="e">
        <f>J112-#REF!</f>
        <v>#REF!</v>
      </c>
    </row>
    <row r="113" spans="1:11" ht="68.25" customHeight="1" x14ac:dyDescent="0.3">
      <c r="A113" s="35">
        <v>103</v>
      </c>
      <c r="B113" s="12" t="s">
        <v>1258</v>
      </c>
      <c r="C113" s="12" t="s">
        <v>1259</v>
      </c>
      <c r="D113" s="13" t="s">
        <v>16688</v>
      </c>
      <c r="E113" s="13" t="s">
        <v>16688</v>
      </c>
      <c r="F113" s="12" t="s">
        <v>18</v>
      </c>
      <c r="G113" s="19">
        <v>3840100</v>
      </c>
      <c r="H113" s="19">
        <v>0</v>
      </c>
      <c r="I113" s="34" t="s">
        <v>1257</v>
      </c>
      <c r="J113" s="51" t="e">
        <f>VLOOKUP(#REF!,'[2]PL4.PT gây tê'!$D$9:$W$767,20,0)</f>
        <v>#REF!</v>
      </c>
      <c r="K113" s="52" t="e">
        <f>J113-#REF!</f>
        <v>#REF!</v>
      </c>
    </row>
    <row r="114" spans="1:11" ht="68.25" customHeight="1" x14ac:dyDescent="0.3">
      <c r="A114" s="35">
        <v>104</v>
      </c>
      <c r="B114" s="12" t="s">
        <v>1260</v>
      </c>
      <c r="C114" s="12" t="s">
        <v>1261</v>
      </c>
      <c r="D114" s="13" t="s">
        <v>1262</v>
      </c>
      <c r="E114" s="13" t="s">
        <v>1262</v>
      </c>
      <c r="F114" s="12" t="s">
        <v>24</v>
      </c>
      <c r="G114" s="19">
        <v>3840100</v>
      </c>
      <c r="H114" s="19">
        <v>0</v>
      </c>
      <c r="I114" s="34" t="s">
        <v>1257</v>
      </c>
      <c r="J114" s="51" t="e">
        <f>VLOOKUP(#REF!,'[2]PL4.PT gây tê'!$D$9:$W$767,20,0)</f>
        <v>#REF!</v>
      </c>
      <c r="K114" s="52" t="e">
        <f>J114-#REF!</f>
        <v>#REF!</v>
      </c>
    </row>
    <row r="115" spans="1:11" ht="68.25" customHeight="1" x14ac:dyDescent="0.3">
      <c r="A115" s="35">
        <v>105</v>
      </c>
      <c r="B115" s="12" t="s">
        <v>1263</v>
      </c>
      <c r="C115" s="12" t="s">
        <v>1264</v>
      </c>
      <c r="D115" s="13" t="s">
        <v>1265</v>
      </c>
      <c r="E115" s="13" t="s">
        <v>1265</v>
      </c>
      <c r="F115" s="12" t="s">
        <v>24</v>
      </c>
      <c r="G115" s="19">
        <v>3840100</v>
      </c>
      <c r="H115" s="19">
        <v>0</v>
      </c>
      <c r="I115" s="34" t="s">
        <v>1257</v>
      </c>
      <c r="J115" s="51" t="e">
        <f>VLOOKUP(#REF!,'[2]PL4.PT gây tê'!$D$9:$W$767,20,0)</f>
        <v>#REF!</v>
      </c>
      <c r="K115" s="52" t="e">
        <f>J115-#REF!</f>
        <v>#REF!</v>
      </c>
    </row>
    <row r="116" spans="1:11" ht="68.25" customHeight="1" x14ac:dyDescent="0.3">
      <c r="A116" s="35">
        <v>106</v>
      </c>
      <c r="B116" s="12" t="s">
        <v>1266</v>
      </c>
      <c r="C116" s="12" t="s">
        <v>1267</v>
      </c>
      <c r="D116" s="13" t="s">
        <v>1268</v>
      </c>
      <c r="E116" s="13" t="s">
        <v>1268</v>
      </c>
      <c r="F116" s="12" t="s">
        <v>24</v>
      </c>
      <c r="G116" s="19">
        <v>3840100</v>
      </c>
      <c r="H116" s="19">
        <v>0</v>
      </c>
      <c r="I116" s="34" t="s">
        <v>1257</v>
      </c>
      <c r="J116" s="51" t="e">
        <f>VLOOKUP(#REF!,'[2]PL4.PT gây tê'!$D$9:$W$767,20,0)</f>
        <v>#REF!</v>
      </c>
      <c r="K116" s="52" t="e">
        <f>J116-#REF!</f>
        <v>#REF!</v>
      </c>
    </row>
    <row r="117" spans="1:11" ht="68.25" customHeight="1" x14ac:dyDescent="0.3">
      <c r="A117" s="35">
        <v>107</v>
      </c>
      <c r="B117" s="12" t="s">
        <v>1269</v>
      </c>
      <c r="C117" s="12" t="s">
        <v>1270</v>
      </c>
      <c r="D117" s="13" t="s">
        <v>1271</v>
      </c>
      <c r="E117" s="13" t="s">
        <v>1271</v>
      </c>
      <c r="F117" s="12" t="s">
        <v>24</v>
      </c>
      <c r="G117" s="19">
        <v>3840100</v>
      </c>
      <c r="H117" s="19">
        <v>0</v>
      </c>
      <c r="I117" s="34" t="s">
        <v>1257</v>
      </c>
      <c r="J117" s="51" t="e">
        <f>VLOOKUP(#REF!,'[2]PL4.PT gây tê'!$D$9:$W$767,20,0)</f>
        <v>#REF!</v>
      </c>
      <c r="K117" s="52" t="e">
        <f>J117-#REF!</f>
        <v>#REF!</v>
      </c>
    </row>
    <row r="118" spans="1:11" ht="68.25" customHeight="1" x14ac:dyDescent="0.3">
      <c r="A118" s="35">
        <v>108</v>
      </c>
      <c r="B118" s="12" t="s">
        <v>1272</v>
      </c>
      <c r="C118" s="12" t="s">
        <v>1273</v>
      </c>
      <c r="D118" s="13" t="s">
        <v>1274</v>
      </c>
      <c r="E118" s="13" t="s">
        <v>1274</v>
      </c>
      <c r="F118" s="12" t="s">
        <v>24</v>
      </c>
      <c r="G118" s="19">
        <v>3840100</v>
      </c>
      <c r="H118" s="19">
        <v>0</v>
      </c>
      <c r="I118" s="34" t="s">
        <v>1257</v>
      </c>
      <c r="J118" s="51" t="e">
        <f>VLOOKUP(#REF!,'[2]PL4.PT gây tê'!$D$9:$W$767,20,0)</f>
        <v>#REF!</v>
      </c>
      <c r="K118" s="52" t="e">
        <f>J118-#REF!</f>
        <v>#REF!</v>
      </c>
    </row>
    <row r="119" spans="1:11" ht="68.25" customHeight="1" x14ac:dyDescent="0.3">
      <c r="A119" s="35">
        <v>109</v>
      </c>
      <c r="B119" s="12" t="s">
        <v>616</v>
      </c>
      <c r="C119" s="12" t="s">
        <v>617</v>
      </c>
      <c r="D119" s="13" t="s">
        <v>618</v>
      </c>
      <c r="E119" s="13" t="s">
        <v>618</v>
      </c>
      <c r="F119" s="12"/>
      <c r="G119" s="19">
        <v>2461800</v>
      </c>
      <c r="H119" s="19">
        <v>0</v>
      </c>
      <c r="I119" s="34" t="s">
        <v>619</v>
      </c>
      <c r="J119" s="51" t="e">
        <f>VLOOKUP(#REF!,'[2]PL4.PT gây tê'!$D$9:$W$767,20,0)</f>
        <v>#REF!</v>
      </c>
      <c r="K119" s="52" t="e">
        <f>J119-#REF!</f>
        <v>#REF!</v>
      </c>
    </row>
    <row r="120" spans="1:11" ht="68.25" customHeight="1" x14ac:dyDescent="0.3">
      <c r="A120" s="35">
        <v>110</v>
      </c>
      <c r="B120" s="12" t="s">
        <v>620</v>
      </c>
      <c r="C120" s="12" t="s">
        <v>621</v>
      </c>
      <c r="D120" s="13" t="s">
        <v>622</v>
      </c>
      <c r="E120" s="13" t="s">
        <v>622</v>
      </c>
      <c r="F120" s="12" t="s">
        <v>20</v>
      </c>
      <c r="G120" s="19">
        <v>2461800</v>
      </c>
      <c r="H120" s="19">
        <v>0</v>
      </c>
      <c r="I120" s="34" t="s">
        <v>619</v>
      </c>
      <c r="J120" s="51" t="e">
        <f>VLOOKUP(#REF!,'[2]PL4.PT gây tê'!$D$9:$W$767,20,0)</f>
        <v>#REF!</v>
      </c>
      <c r="K120" s="52" t="e">
        <f>J120-#REF!</f>
        <v>#REF!</v>
      </c>
    </row>
    <row r="121" spans="1:11" ht="68.25" customHeight="1" x14ac:dyDescent="0.3">
      <c r="A121" s="35">
        <v>111</v>
      </c>
      <c r="B121" s="12" t="s">
        <v>623</v>
      </c>
      <c r="C121" s="12" t="s">
        <v>624</v>
      </c>
      <c r="D121" s="13" t="s">
        <v>625</v>
      </c>
      <c r="E121" s="13" t="s">
        <v>625</v>
      </c>
      <c r="F121" s="12" t="s">
        <v>18</v>
      </c>
      <c r="G121" s="19">
        <v>2461800</v>
      </c>
      <c r="H121" s="19">
        <v>0</v>
      </c>
      <c r="I121" s="34" t="s">
        <v>619</v>
      </c>
      <c r="J121" s="51" t="e">
        <f>VLOOKUP(#REF!,'[2]PL4.PT gây tê'!$D$9:$W$767,20,0)</f>
        <v>#REF!</v>
      </c>
      <c r="K121" s="52" t="e">
        <f>J121-#REF!</f>
        <v>#REF!</v>
      </c>
    </row>
    <row r="122" spans="1:11" ht="68.25" customHeight="1" x14ac:dyDescent="0.3">
      <c r="A122" s="35">
        <v>112</v>
      </c>
      <c r="B122" s="12" t="s">
        <v>626</v>
      </c>
      <c r="C122" s="12" t="s">
        <v>627</v>
      </c>
      <c r="D122" s="13" t="s">
        <v>628</v>
      </c>
      <c r="E122" s="13" t="s">
        <v>628</v>
      </c>
      <c r="F122" s="12" t="s">
        <v>20</v>
      </c>
      <c r="G122" s="19">
        <v>2461800</v>
      </c>
      <c r="H122" s="19">
        <v>0</v>
      </c>
      <c r="I122" s="34" t="s">
        <v>619</v>
      </c>
      <c r="J122" s="51" t="e">
        <f>VLOOKUP(#REF!,'[2]PL4.PT gây tê'!$D$9:$W$767,20,0)</f>
        <v>#REF!</v>
      </c>
      <c r="K122" s="52" t="e">
        <f>J122-#REF!</f>
        <v>#REF!</v>
      </c>
    </row>
    <row r="123" spans="1:11" ht="68.25" customHeight="1" x14ac:dyDescent="0.3">
      <c r="A123" s="35">
        <v>113</v>
      </c>
      <c r="B123" s="12" t="s">
        <v>629</v>
      </c>
      <c r="C123" s="12" t="s">
        <v>630</v>
      </c>
      <c r="D123" s="13" t="s">
        <v>631</v>
      </c>
      <c r="E123" s="13" t="s">
        <v>631</v>
      </c>
      <c r="F123" s="12" t="s">
        <v>20</v>
      </c>
      <c r="G123" s="19">
        <v>2461800</v>
      </c>
      <c r="H123" s="19">
        <v>0</v>
      </c>
      <c r="I123" s="34" t="s">
        <v>619</v>
      </c>
      <c r="J123" s="51" t="e">
        <f>VLOOKUP(#REF!,'[2]PL4.PT gây tê'!$D$9:$W$767,20,0)</f>
        <v>#REF!</v>
      </c>
      <c r="K123" s="52" t="e">
        <f>J123-#REF!</f>
        <v>#REF!</v>
      </c>
    </row>
    <row r="124" spans="1:11" ht="68.25" customHeight="1" x14ac:dyDescent="0.3">
      <c r="A124" s="35">
        <v>114</v>
      </c>
      <c r="B124" s="12" t="s">
        <v>632</v>
      </c>
      <c r="C124" s="12" t="s">
        <v>633</v>
      </c>
      <c r="D124" s="13" t="s">
        <v>634</v>
      </c>
      <c r="E124" s="13" t="s">
        <v>634</v>
      </c>
      <c r="F124" s="12" t="s">
        <v>24</v>
      </c>
      <c r="G124" s="19">
        <v>2461800</v>
      </c>
      <c r="H124" s="19">
        <v>0</v>
      </c>
      <c r="I124" s="34" t="s">
        <v>619</v>
      </c>
      <c r="J124" s="51" t="e">
        <f>VLOOKUP(#REF!,'[2]PL4.PT gây tê'!$D$9:$W$767,20,0)</f>
        <v>#REF!</v>
      </c>
      <c r="K124" s="52" t="e">
        <f>J124-#REF!</f>
        <v>#REF!</v>
      </c>
    </row>
    <row r="125" spans="1:11" ht="68.25" customHeight="1" x14ac:dyDescent="0.3">
      <c r="A125" s="35">
        <v>115</v>
      </c>
      <c r="B125" s="12" t="s">
        <v>635</v>
      </c>
      <c r="C125" s="12" t="s">
        <v>636</v>
      </c>
      <c r="D125" s="13" t="s">
        <v>637</v>
      </c>
      <c r="E125" s="13" t="s">
        <v>637</v>
      </c>
      <c r="F125" s="12" t="s">
        <v>18</v>
      </c>
      <c r="G125" s="19">
        <v>2461800</v>
      </c>
      <c r="H125" s="19">
        <v>0</v>
      </c>
      <c r="I125" s="34" t="s">
        <v>619</v>
      </c>
      <c r="J125" s="51" t="e">
        <f>VLOOKUP(#REF!,'[2]PL4.PT gây tê'!$D$9:$W$767,20,0)</f>
        <v>#REF!</v>
      </c>
      <c r="K125" s="52" t="e">
        <f>J125-#REF!</f>
        <v>#REF!</v>
      </c>
    </row>
    <row r="126" spans="1:11" ht="68.25" customHeight="1" x14ac:dyDescent="0.3">
      <c r="A126" s="35">
        <v>116</v>
      </c>
      <c r="B126" s="12" t="s">
        <v>638</v>
      </c>
      <c r="C126" s="12" t="s">
        <v>639</v>
      </c>
      <c r="D126" s="13" t="s">
        <v>640</v>
      </c>
      <c r="E126" s="13" t="s">
        <v>17771</v>
      </c>
      <c r="F126" s="12" t="s">
        <v>24</v>
      </c>
      <c r="G126" s="19">
        <v>2461800</v>
      </c>
      <c r="H126" s="19">
        <v>0</v>
      </c>
      <c r="I126" s="34" t="s">
        <v>619</v>
      </c>
      <c r="J126" s="51" t="e">
        <f>VLOOKUP(#REF!,'[2]PL4.PT gây tê'!$D$9:$W$767,20,0)</f>
        <v>#REF!</v>
      </c>
      <c r="K126" s="52" t="e">
        <f>J126-#REF!</f>
        <v>#REF!</v>
      </c>
    </row>
    <row r="127" spans="1:11" ht="68.25" customHeight="1" x14ac:dyDescent="0.3">
      <c r="A127" s="35">
        <v>117</v>
      </c>
      <c r="B127" s="12" t="s">
        <v>641</v>
      </c>
      <c r="C127" s="12" t="s">
        <v>642</v>
      </c>
      <c r="D127" s="13" t="s">
        <v>643</v>
      </c>
      <c r="E127" s="13" t="s">
        <v>643</v>
      </c>
      <c r="F127" s="12" t="s">
        <v>18</v>
      </c>
      <c r="G127" s="19">
        <v>2461800</v>
      </c>
      <c r="H127" s="19">
        <v>0</v>
      </c>
      <c r="I127" s="34" t="s">
        <v>619</v>
      </c>
      <c r="J127" s="51" t="e">
        <f>VLOOKUP(#REF!,'[2]PL4.PT gây tê'!$D$9:$W$767,20,0)</f>
        <v>#REF!</v>
      </c>
      <c r="K127" s="52" t="e">
        <f>J127-#REF!</f>
        <v>#REF!</v>
      </c>
    </row>
    <row r="128" spans="1:11" ht="68.25" customHeight="1" x14ac:dyDescent="0.3">
      <c r="A128" s="35">
        <v>118</v>
      </c>
      <c r="B128" s="12" t="s">
        <v>644</v>
      </c>
      <c r="C128" s="12" t="s">
        <v>645</v>
      </c>
      <c r="D128" s="13" t="s">
        <v>16689</v>
      </c>
      <c r="E128" s="13" t="s">
        <v>16689</v>
      </c>
      <c r="F128" s="12" t="s">
        <v>18</v>
      </c>
      <c r="G128" s="19">
        <v>2461800</v>
      </c>
      <c r="H128" s="19">
        <v>0</v>
      </c>
      <c r="I128" s="34" t="s">
        <v>619</v>
      </c>
      <c r="J128" s="51" t="e">
        <f>VLOOKUP(#REF!,'[2]PL4.PT gây tê'!$D$9:$W$767,20,0)</f>
        <v>#REF!</v>
      </c>
      <c r="K128" s="52" t="e">
        <f>J128-#REF!</f>
        <v>#REF!</v>
      </c>
    </row>
    <row r="129" spans="1:11" ht="68.25" customHeight="1" x14ac:dyDescent="0.3">
      <c r="A129" s="35">
        <v>119</v>
      </c>
      <c r="B129" s="12" t="s">
        <v>646</v>
      </c>
      <c r="C129" s="12" t="s">
        <v>647</v>
      </c>
      <c r="D129" s="13" t="s">
        <v>648</v>
      </c>
      <c r="E129" s="13" t="s">
        <v>648</v>
      </c>
      <c r="F129" s="12" t="s">
        <v>24</v>
      </c>
      <c r="G129" s="19">
        <v>2461800</v>
      </c>
      <c r="H129" s="19">
        <v>0</v>
      </c>
      <c r="I129" s="34" t="s">
        <v>619</v>
      </c>
      <c r="J129" s="51" t="e">
        <f>VLOOKUP(#REF!,'[2]PL4.PT gây tê'!$D$9:$W$767,20,0)</f>
        <v>#REF!</v>
      </c>
      <c r="K129" s="52" t="e">
        <f>J129-#REF!</f>
        <v>#REF!</v>
      </c>
    </row>
    <row r="130" spans="1:11" ht="68.25" customHeight="1" x14ac:dyDescent="0.3">
      <c r="A130" s="35">
        <v>120</v>
      </c>
      <c r="B130" s="12" t="s">
        <v>649</v>
      </c>
      <c r="C130" s="12" t="s">
        <v>650</v>
      </c>
      <c r="D130" s="13" t="s">
        <v>651</v>
      </c>
      <c r="E130" s="13" t="s">
        <v>651</v>
      </c>
      <c r="F130" s="12" t="s">
        <v>20</v>
      </c>
      <c r="G130" s="19">
        <v>2461800</v>
      </c>
      <c r="H130" s="19">
        <v>0</v>
      </c>
      <c r="I130" s="34" t="s">
        <v>619</v>
      </c>
      <c r="J130" s="51" t="e">
        <f>VLOOKUP(#REF!,'[2]PL4.PT gây tê'!$D$9:$W$767,20,0)</f>
        <v>#REF!</v>
      </c>
      <c r="K130" s="52" t="e">
        <f>J130-#REF!</f>
        <v>#REF!</v>
      </c>
    </row>
    <row r="131" spans="1:11" ht="68.25" customHeight="1" x14ac:dyDescent="0.3">
      <c r="A131" s="35">
        <v>121</v>
      </c>
      <c r="B131" s="12" t="s">
        <v>652</v>
      </c>
      <c r="C131" s="12" t="s">
        <v>653</v>
      </c>
      <c r="D131" s="13" t="s">
        <v>654</v>
      </c>
      <c r="E131" s="13" t="s">
        <v>654</v>
      </c>
      <c r="F131" s="12" t="s">
        <v>24</v>
      </c>
      <c r="G131" s="19">
        <v>2461800</v>
      </c>
      <c r="H131" s="19">
        <v>0</v>
      </c>
      <c r="I131" s="34" t="s">
        <v>655</v>
      </c>
      <c r="J131" s="51" t="e">
        <f>VLOOKUP(#REF!,'[2]PL4.PT gây tê'!$D$9:$W$767,20,0)</f>
        <v>#REF!</v>
      </c>
      <c r="K131" s="52" t="e">
        <f>J131-#REF!</f>
        <v>#REF!</v>
      </c>
    </row>
    <row r="132" spans="1:11" ht="68.25" customHeight="1" x14ac:dyDescent="0.3">
      <c r="A132" s="35">
        <v>122</v>
      </c>
      <c r="B132" s="12" t="s">
        <v>656</v>
      </c>
      <c r="C132" s="12" t="s">
        <v>657</v>
      </c>
      <c r="D132" s="13" t="s">
        <v>658</v>
      </c>
      <c r="E132" s="13" t="s">
        <v>658</v>
      </c>
      <c r="F132" s="12" t="s">
        <v>24</v>
      </c>
      <c r="G132" s="19">
        <v>2461800</v>
      </c>
      <c r="H132" s="19">
        <v>0</v>
      </c>
      <c r="I132" s="34" t="s">
        <v>655</v>
      </c>
      <c r="J132" s="51" t="e">
        <f>VLOOKUP(#REF!,'[2]PL4.PT gây tê'!$D$9:$W$767,20,0)</f>
        <v>#REF!</v>
      </c>
      <c r="K132" s="52" t="e">
        <f>J132-#REF!</f>
        <v>#REF!</v>
      </c>
    </row>
    <row r="133" spans="1:11" ht="68.25" customHeight="1" x14ac:dyDescent="0.3">
      <c r="A133" s="35">
        <v>123</v>
      </c>
      <c r="B133" s="12" t="s">
        <v>659</v>
      </c>
      <c r="C133" s="12" t="s">
        <v>660</v>
      </c>
      <c r="D133" s="13" t="s">
        <v>661</v>
      </c>
      <c r="E133" s="13" t="s">
        <v>661</v>
      </c>
      <c r="F133" s="12" t="s">
        <v>24</v>
      </c>
      <c r="G133" s="19">
        <v>2461800</v>
      </c>
      <c r="H133" s="19">
        <v>0</v>
      </c>
      <c r="I133" s="34" t="s">
        <v>655</v>
      </c>
      <c r="J133" s="51" t="e">
        <f>VLOOKUP(#REF!,'[2]PL4.PT gây tê'!$D$9:$W$767,20,0)</f>
        <v>#REF!</v>
      </c>
      <c r="K133" s="52" t="e">
        <f>J133-#REF!</f>
        <v>#REF!</v>
      </c>
    </row>
    <row r="134" spans="1:11" ht="68.25" customHeight="1" x14ac:dyDescent="0.3">
      <c r="A134" s="35">
        <v>124</v>
      </c>
      <c r="B134" s="12" t="s">
        <v>662</v>
      </c>
      <c r="C134" s="12" t="s">
        <v>663</v>
      </c>
      <c r="D134" s="13" t="s">
        <v>664</v>
      </c>
      <c r="E134" s="13" t="s">
        <v>664</v>
      </c>
      <c r="F134" s="12" t="s">
        <v>24</v>
      </c>
      <c r="G134" s="19">
        <v>2461800</v>
      </c>
      <c r="H134" s="19">
        <v>0</v>
      </c>
      <c r="I134" s="34" t="s">
        <v>655</v>
      </c>
      <c r="J134" s="51" t="e">
        <f>VLOOKUP(#REF!,'[2]PL4.PT gây tê'!$D$9:$W$767,20,0)</f>
        <v>#REF!</v>
      </c>
      <c r="K134" s="52" t="e">
        <f>J134-#REF!</f>
        <v>#REF!</v>
      </c>
    </row>
    <row r="135" spans="1:11" ht="68.25" customHeight="1" x14ac:dyDescent="0.3">
      <c r="A135" s="35">
        <v>125</v>
      </c>
      <c r="B135" s="12" t="s">
        <v>665</v>
      </c>
      <c r="C135" s="12" t="s">
        <v>666</v>
      </c>
      <c r="D135" s="13" t="s">
        <v>667</v>
      </c>
      <c r="E135" s="13" t="s">
        <v>667</v>
      </c>
      <c r="F135" s="12" t="s">
        <v>24</v>
      </c>
      <c r="G135" s="19">
        <v>2461800</v>
      </c>
      <c r="H135" s="19">
        <v>0</v>
      </c>
      <c r="I135" s="34" t="s">
        <v>655</v>
      </c>
      <c r="J135" s="51" t="e">
        <f>VLOOKUP(#REF!,'[2]PL4.PT gây tê'!$D$9:$W$767,20,0)</f>
        <v>#REF!</v>
      </c>
      <c r="K135" s="52" t="e">
        <f>J135-#REF!</f>
        <v>#REF!</v>
      </c>
    </row>
    <row r="136" spans="1:11" ht="68.25" customHeight="1" x14ac:dyDescent="0.3">
      <c r="A136" s="35">
        <v>126</v>
      </c>
      <c r="B136" s="12" t="s">
        <v>668</v>
      </c>
      <c r="C136" s="12" t="s">
        <v>669</v>
      </c>
      <c r="D136" s="13" t="s">
        <v>670</v>
      </c>
      <c r="E136" s="13" t="s">
        <v>670</v>
      </c>
      <c r="F136" s="12" t="s">
        <v>24</v>
      </c>
      <c r="G136" s="19">
        <v>2461800</v>
      </c>
      <c r="H136" s="19">
        <v>0</v>
      </c>
      <c r="I136" s="34" t="s">
        <v>655</v>
      </c>
      <c r="J136" s="51" t="e">
        <f>VLOOKUP(#REF!,'[2]PL4.PT gây tê'!$D$9:$W$767,20,0)</f>
        <v>#REF!</v>
      </c>
      <c r="K136" s="52" t="e">
        <f>J136-#REF!</f>
        <v>#REF!</v>
      </c>
    </row>
    <row r="137" spans="1:11" ht="68.25" customHeight="1" x14ac:dyDescent="0.3">
      <c r="A137" s="35">
        <v>127</v>
      </c>
      <c r="B137" s="12" t="s">
        <v>671</v>
      </c>
      <c r="C137" s="12" t="s">
        <v>672</v>
      </c>
      <c r="D137" s="13" t="s">
        <v>673</v>
      </c>
      <c r="E137" s="13" t="s">
        <v>673</v>
      </c>
      <c r="F137" s="12" t="s">
        <v>54</v>
      </c>
      <c r="G137" s="19">
        <v>2461800</v>
      </c>
      <c r="H137" s="19">
        <v>0</v>
      </c>
      <c r="I137" s="34" t="s">
        <v>655</v>
      </c>
      <c r="J137" s="51" t="e">
        <f>VLOOKUP(#REF!,'[2]PL4.PT gây tê'!$D$9:$W$767,20,0)</f>
        <v>#REF!</v>
      </c>
      <c r="K137" s="52" t="e">
        <f>J137-#REF!</f>
        <v>#REF!</v>
      </c>
    </row>
    <row r="138" spans="1:11" ht="68.25" customHeight="1" x14ac:dyDescent="0.3">
      <c r="A138" s="35">
        <v>128</v>
      </c>
      <c r="B138" s="12" t="s">
        <v>674</v>
      </c>
      <c r="C138" s="12" t="s">
        <v>675</v>
      </c>
      <c r="D138" s="13" t="s">
        <v>676</v>
      </c>
      <c r="E138" s="13" t="s">
        <v>676</v>
      </c>
      <c r="F138" s="12" t="s">
        <v>24</v>
      </c>
      <c r="G138" s="19">
        <v>2461800</v>
      </c>
      <c r="H138" s="19">
        <v>0</v>
      </c>
      <c r="I138" s="34" t="s">
        <v>655</v>
      </c>
      <c r="J138" s="51" t="e">
        <f>VLOOKUP(#REF!,'[2]PL4.PT gây tê'!$D$9:$W$767,20,0)</f>
        <v>#REF!</v>
      </c>
      <c r="K138" s="52" t="e">
        <f>J138-#REF!</f>
        <v>#REF!</v>
      </c>
    </row>
    <row r="139" spans="1:11" ht="68.25" customHeight="1" x14ac:dyDescent="0.3">
      <c r="A139" s="35">
        <v>129</v>
      </c>
      <c r="B139" s="12" t="s">
        <v>1363</v>
      </c>
      <c r="C139" s="12" t="s">
        <v>1364</v>
      </c>
      <c r="D139" s="13" t="s">
        <v>1365</v>
      </c>
      <c r="E139" s="13" t="s">
        <v>1365</v>
      </c>
      <c r="F139" s="12"/>
      <c r="G139" s="19">
        <v>2367100</v>
      </c>
      <c r="H139" s="19">
        <v>0</v>
      </c>
      <c r="I139" s="34" t="s">
        <v>1366</v>
      </c>
      <c r="J139" s="51" t="e">
        <f>VLOOKUP(#REF!,'[2]PL4.PT gây tê'!$D$9:$W$767,20,0)</f>
        <v>#REF!</v>
      </c>
      <c r="K139" s="52" t="e">
        <f>J139-#REF!</f>
        <v>#REF!</v>
      </c>
    </row>
    <row r="140" spans="1:11" ht="68.25" customHeight="1" x14ac:dyDescent="0.3">
      <c r="A140" s="35">
        <v>130</v>
      </c>
      <c r="B140" s="12" t="s">
        <v>1367</v>
      </c>
      <c r="C140" s="12" t="s">
        <v>1368</v>
      </c>
      <c r="D140" s="13" t="s">
        <v>1369</v>
      </c>
      <c r="E140" s="13" t="s">
        <v>1369</v>
      </c>
      <c r="F140" s="12"/>
      <c r="G140" s="19">
        <v>2367100</v>
      </c>
      <c r="H140" s="19">
        <v>0</v>
      </c>
      <c r="I140" s="34" t="s">
        <v>1366</v>
      </c>
      <c r="J140" s="51" t="e">
        <f>VLOOKUP(#REF!,'[2]PL4.PT gây tê'!$D$9:$W$767,20,0)</f>
        <v>#REF!</v>
      </c>
      <c r="K140" s="52" t="e">
        <f>J140-#REF!</f>
        <v>#REF!</v>
      </c>
    </row>
    <row r="141" spans="1:11" ht="68.25" customHeight="1" x14ac:dyDescent="0.3">
      <c r="A141" s="35">
        <v>131</v>
      </c>
      <c r="B141" s="12" t="s">
        <v>1370</v>
      </c>
      <c r="C141" s="12" t="s">
        <v>1371</v>
      </c>
      <c r="D141" s="13" t="s">
        <v>1372</v>
      </c>
      <c r="E141" s="13" t="s">
        <v>1372</v>
      </c>
      <c r="F141" s="12" t="s">
        <v>24</v>
      </c>
      <c r="G141" s="19">
        <v>2367100</v>
      </c>
      <c r="H141" s="19">
        <v>0</v>
      </c>
      <c r="I141" s="34" t="s">
        <v>1366</v>
      </c>
      <c r="J141" s="51" t="e">
        <f>VLOOKUP(#REF!,'[2]PL4.PT gây tê'!$D$9:$W$767,20,0)</f>
        <v>#REF!</v>
      </c>
      <c r="K141" s="52" t="e">
        <f>J141-#REF!</f>
        <v>#REF!</v>
      </c>
    </row>
    <row r="142" spans="1:11" ht="68.25" customHeight="1" x14ac:dyDescent="0.3">
      <c r="A142" s="35">
        <v>132</v>
      </c>
      <c r="B142" s="12" t="s">
        <v>1373</v>
      </c>
      <c r="C142" s="12" t="s">
        <v>1374</v>
      </c>
      <c r="D142" s="13" t="s">
        <v>1375</v>
      </c>
      <c r="E142" s="13" t="s">
        <v>1375</v>
      </c>
      <c r="F142" s="12" t="s">
        <v>18</v>
      </c>
      <c r="G142" s="19">
        <v>2367100</v>
      </c>
      <c r="H142" s="19">
        <v>0</v>
      </c>
      <c r="I142" s="34" t="s">
        <v>1366</v>
      </c>
      <c r="J142" s="51" t="e">
        <f>VLOOKUP(#REF!,'[2]PL4.PT gây tê'!$D$9:$W$767,20,0)</f>
        <v>#REF!</v>
      </c>
      <c r="K142" s="52" t="e">
        <f>J142-#REF!</f>
        <v>#REF!</v>
      </c>
    </row>
    <row r="143" spans="1:11" ht="68.25" customHeight="1" x14ac:dyDescent="0.3">
      <c r="A143" s="35">
        <v>133</v>
      </c>
      <c r="B143" s="12" t="s">
        <v>1376</v>
      </c>
      <c r="C143" s="12" t="s">
        <v>1377</v>
      </c>
      <c r="D143" s="13" t="s">
        <v>1378</v>
      </c>
      <c r="E143" s="13" t="s">
        <v>1378</v>
      </c>
      <c r="F143" s="12" t="s">
        <v>20</v>
      </c>
      <c r="G143" s="19">
        <v>2367100</v>
      </c>
      <c r="H143" s="19">
        <v>0</v>
      </c>
      <c r="I143" s="34" t="s">
        <v>1366</v>
      </c>
      <c r="J143" s="51" t="e">
        <f>VLOOKUP(#REF!,'[2]PL4.PT gây tê'!$D$9:$W$767,20,0)</f>
        <v>#REF!</v>
      </c>
      <c r="K143" s="52" t="e">
        <f>J143-#REF!</f>
        <v>#REF!</v>
      </c>
    </row>
    <row r="144" spans="1:11" ht="68.25" customHeight="1" x14ac:dyDescent="0.3">
      <c r="A144" s="35">
        <v>134</v>
      </c>
      <c r="B144" s="12" t="s">
        <v>1379</v>
      </c>
      <c r="C144" s="12" t="s">
        <v>1380</v>
      </c>
      <c r="D144" s="13" t="s">
        <v>1381</v>
      </c>
      <c r="E144" s="13" t="s">
        <v>1381</v>
      </c>
      <c r="F144" s="12" t="s">
        <v>18</v>
      </c>
      <c r="G144" s="19">
        <v>2367100</v>
      </c>
      <c r="H144" s="19">
        <v>0</v>
      </c>
      <c r="I144" s="34" t="s">
        <v>1366</v>
      </c>
      <c r="J144" s="51" t="e">
        <f>VLOOKUP(#REF!,'[2]PL4.PT gây tê'!$D$9:$W$767,20,0)</f>
        <v>#REF!</v>
      </c>
      <c r="K144" s="52" t="e">
        <f>J144-#REF!</f>
        <v>#REF!</v>
      </c>
    </row>
    <row r="145" spans="1:11" ht="68.25" customHeight="1" x14ac:dyDescent="0.3">
      <c r="A145" s="35">
        <v>135</v>
      </c>
      <c r="B145" s="12" t="s">
        <v>1382</v>
      </c>
      <c r="C145" s="12" t="s">
        <v>1383</v>
      </c>
      <c r="D145" s="13" t="s">
        <v>1384</v>
      </c>
      <c r="E145" s="13" t="s">
        <v>1384</v>
      </c>
      <c r="F145" s="12" t="s">
        <v>20</v>
      </c>
      <c r="G145" s="19">
        <v>2367100</v>
      </c>
      <c r="H145" s="19">
        <v>0</v>
      </c>
      <c r="I145" s="34" t="s">
        <v>1366</v>
      </c>
      <c r="J145" s="51" t="e">
        <f>VLOOKUP(#REF!,'[2]PL4.PT gây tê'!$D$9:$W$767,20,0)</f>
        <v>#REF!</v>
      </c>
      <c r="K145" s="52" t="e">
        <f>J145-#REF!</f>
        <v>#REF!</v>
      </c>
    </row>
    <row r="146" spans="1:11" ht="68.25" customHeight="1" x14ac:dyDescent="0.3">
      <c r="A146" s="35">
        <v>136</v>
      </c>
      <c r="B146" s="12" t="s">
        <v>1385</v>
      </c>
      <c r="C146" s="12" t="s">
        <v>1386</v>
      </c>
      <c r="D146" s="13" t="s">
        <v>1387</v>
      </c>
      <c r="E146" s="13" t="s">
        <v>1387</v>
      </c>
      <c r="F146" s="12" t="s">
        <v>20</v>
      </c>
      <c r="G146" s="19">
        <v>2367100</v>
      </c>
      <c r="H146" s="19">
        <v>0</v>
      </c>
      <c r="I146" s="34" t="s">
        <v>1366</v>
      </c>
      <c r="J146" s="51" t="e">
        <f>VLOOKUP(#REF!,'[2]PL4.PT gây tê'!$D$9:$W$767,20,0)</f>
        <v>#REF!</v>
      </c>
      <c r="K146" s="52" t="e">
        <f>J146-#REF!</f>
        <v>#REF!</v>
      </c>
    </row>
    <row r="147" spans="1:11" ht="68.25" customHeight="1" x14ac:dyDescent="0.3">
      <c r="A147" s="35">
        <v>137</v>
      </c>
      <c r="B147" s="12" t="s">
        <v>1388</v>
      </c>
      <c r="C147" s="12" t="s">
        <v>1389</v>
      </c>
      <c r="D147" s="13" t="s">
        <v>1390</v>
      </c>
      <c r="E147" s="13" t="s">
        <v>1390</v>
      </c>
      <c r="F147" s="12" t="s">
        <v>24</v>
      </c>
      <c r="G147" s="19">
        <v>2367100</v>
      </c>
      <c r="H147" s="19">
        <v>0</v>
      </c>
      <c r="I147" s="34" t="s">
        <v>1366</v>
      </c>
      <c r="J147" s="51" t="e">
        <f>VLOOKUP(#REF!,'[2]PL4.PT gây tê'!$D$9:$W$767,20,0)</f>
        <v>#REF!</v>
      </c>
      <c r="K147" s="52" t="e">
        <f>J147-#REF!</f>
        <v>#REF!</v>
      </c>
    </row>
    <row r="148" spans="1:11" ht="68.25" customHeight="1" x14ac:dyDescent="0.3">
      <c r="A148" s="35">
        <v>138</v>
      </c>
      <c r="B148" s="12" t="s">
        <v>1391</v>
      </c>
      <c r="C148" s="12" t="s">
        <v>1342</v>
      </c>
      <c r="D148" s="13" t="s">
        <v>1343</v>
      </c>
      <c r="E148" s="13" t="s">
        <v>17941</v>
      </c>
      <c r="F148" s="12" t="s">
        <v>24</v>
      </c>
      <c r="G148" s="19">
        <v>2367100</v>
      </c>
      <c r="H148" s="19">
        <v>0</v>
      </c>
      <c r="I148" s="34" t="s">
        <v>1366</v>
      </c>
      <c r="J148" s="51" t="e">
        <f>VLOOKUP(#REF!,'[2]PL4.PT gây tê'!$D$9:$W$767,20,0)</f>
        <v>#REF!</v>
      </c>
      <c r="K148" s="52" t="e">
        <f>J148-#REF!</f>
        <v>#REF!</v>
      </c>
    </row>
    <row r="149" spans="1:11" ht="68.25" customHeight="1" x14ac:dyDescent="0.3">
      <c r="A149" s="35">
        <v>139</v>
      </c>
      <c r="B149" s="12" t="s">
        <v>1392</v>
      </c>
      <c r="C149" s="12" t="s">
        <v>1393</v>
      </c>
      <c r="D149" s="13" t="s">
        <v>1378</v>
      </c>
      <c r="E149" s="13" t="s">
        <v>1378</v>
      </c>
      <c r="F149" s="12" t="s">
        <v>20</v>
      </c>
      <c r="G149" s="19">
        <v>2367100</v>
      </c>
      <c r="H149" s="19">
        <v>0</v>
      </c>
      <c r="I149" s="34" t="s">
        <v>1366</v>
      </c>
      <c r="J149" s="51" t="e">
        <f>VLOOKUP(#REF!,'[2]PL4.PT gây tê'!$D$9:$W$767,20,0)</f>
        <v>#REF!</v>
      </c>
      <c r="K149" s="52" t="e">
        <f>J149-#REF!</f>
        <v>#REF!</v>
      </c>
    </row>
    <row r="150" spans="1:11" ht="68.25" customHeight="1" x14ac:dyDescent="0.3">
      <c r="A150" s="35">
        <v>140</v>
      </c>
      <c r="B150" s="12" t="s">
        <v>1394</v>
      </c>
      <c r="C150" s="12" t="s">
        <v>1395</v>
      </c>
      <c r="D150" s="13" t="s">
        <v>1396</v>
      </c>
      <c r="E150" s="13" t="s">
        <v>1396</v>
      </c>
      <c r="F150" s="12" t="s">
        <v>24</v>
      </c>
      <c r="G150" s="19">
        <v>2367100</v>
      </c>
      <c r="H150" s="19">
        <v>0</v>
      </c>
      <c r="I150" s="34" t="s">
        <v>1366</v>
      </c>
      <c r="J150" s="51" t="e">
        <f>VLOOKUP(#REF!,'[2]PL4.PT gây tê'!$D$9:$W$767,20,0)</f>
        <v>#REF!</v>
      </c>
      <c r="K150" s="52" t="e">
        <f>J150-#REF!</f>
        <v>#REF!</v>
      </c>
    </row>
    <row r="151" spans="1:11" ht="68.25" customHeight="1" x14ac:dyDescent="0.3">
      <c r="A151" s="35">
        <v>141</v>
      </c>
      <c r="B151" s="12" t="s">
        <v>1397</v>
      </c>
      <c r="C151" s="12" t="s">
        <v>1398</v>
      </c>
      <c r="D151" s="13" t="s">
        <v>1387</v>
      </c>
      <c r="E151" s="13" t="s">
        <v>1387</v>
      </c>
      <c r="F151" s="12" t="s">
        <v>20</v>
      </c>
      <c r="G151" s="19">
        <v>2367100</v>
      </c>
      <c r="H151" s="19">
        <v>0</v>
      </c>
      <c r="I151" s="34" t="s">
        <v>1366</v>
      </c>
      <c r="J151" s="51" t="e">
        <f>VLOOKUP(#REF!,'[2]PL4.PT gây tê'!$D$9:$W$767,20,0)</f>
        <v>#REF!</v>
      </c>
      <c r="K151" s="52" t="e">
        <f>J151-#REF!</f>
        <v>#REF!</v>
      </c>
    </row>
    <row r="152" spans="1:11" ht="68.25" customHeight="1" x14ac:dyDescent="0.3">
      <c r="A152" s="35">
        <v>142</v>
      </c>
      <c r="B152" s="12" t="s">
        <v>1399</v>
      </c>
      <c r="C152" s="12" t="s">
        <v>1400</v>
      </c>
      <c r="D152" s="13" t="s">
        <v>1401</v>
      </c>
      <c r="E152" s="13" t="s">
        <v>1401</v>
      </c>
      <c r="F152" s="12" t="s">
        <v>20</v>
      </c>
      <c r="G152" s="19">
        <v>2367100</v>
      </c>
      <c r="H152" s="19">
        <v>0</v>
      </c>
      <c r="I152" s="34" t="s">
        <v>1366</v>
      </c>
      <c r="J152" s="51" t="e">
        <f>VLOOKUP(#REF!,'[2]PL4.PT gây tê'!$D$9:$W$767,20,0)</f>
        <v>#REF!</v>
      </c>
      <c r="K152" s="52" t="e">
        <f>J152-#REF!</f>
        <v>#REF!</v>
      </c>
    </row>
    <row r="153" spans="1:11" ht="68.25" customHeight="1" x14ac:dyDescent="0.3">
      <c r="A153" s="35">
        <v>143</v>
      </c>
      <c r="B153" s="12" t="s">
        <v>1402</v>
      </c>
      <c r="C153" s="12" t="s">
        <v>1403</v>
      </c>
      <c r="D153" s="13" t="s">
        <v>1404</v>
      </c>
      <c r="E153" s="13" t="s">
        <v>1404</v>
      </c>
      <c r="F153" s="12" t="s">
        <v>20</v>
      </c>
      <c r="G153" s="19">
        <v>2367100</v>
      </c>
      <c r="H153" s="19">
        <v>0</v>
      </c>
      <c r="I153" s="34" t="s">
        <v>1366</v>
      </c>
      <c r="J153" s="51" t="e">
        <f>VLOOKUP(#REF!,'[2]PL4.PT gây tê'!$D$9:$W$767,20,0)</f>
        <v>#REF!</v>
      </c>
      <c r="K153" s="52" t="e">
        <f>J153-#REF!</f>
        <v>#REF!</v>
      </c>
    </row>
    <row r="154" spans="1:11" ht="68.25" customHeight="1" x14ac:dyDescent="0.3">
      <c r="A154" s="35">
        <v>144</v>
      </c>
      <c r="B154" s="12" t="s">
        <v>1405</v>
      </c>
      <c r="C154" s="12" t="s">
        <v>1406</v>
      </c>
      <c r="D154" s="13" t="s">
        <v>1407</v>
      </c>
      <c r="E154" s="13" t="s">
        <v>1407</v>
      </c>
      <c r="F154" s="12" t="s">
        <v>18</v>
      </c>
      <c r="G154" s="19">
        <v>2367100</v>
      </c>
      <c r="H154" s="19">
        <v>0</v>
      </c>
      <c r="I154" s="34" t="s">
        <v>1366</v>
      </c>
      <c r="J154" s="51" t="e">
        <f>VLOOKUP(#REF!,'[2]PL4.PT gây tê'!$D$9:$W$767,20,0)</f>
        <v>#REF!</v>
      </c>
      <c r="K154" s="52" t="e">
        <f>J154-#REF!</f>
        <v>#REF!</v>
      </c>
    </row>
    <row r="155" spans="1:11" ht="68.25" customHeight="1" x14ac:dyDescent="0.3">
      <c r="A155" s="35">
        <v>145</v>
      </c>
      <c r="B155" s="12" t="s">
        <v>1408</v>
      </c>
      <c r="C155" s="12" t="s">
        <v>1409</v>
      </c>
      <c r="D155" s="13" t="s">
        <v>1410</v>
      </c>
      <c r="E155" s="13" t="s">
        <v>1410</v>
      </c>
      <c r="F155" s="12" t="s">
        <v>18</v>
      </c>
      <c r="G155" s="19">
        <v>2367100</v>
      </c>
      <c r="H155" s="19">
        <v>0</v>
      </c>
      <c r="I155" s="34" t="s">
        <v>1366</v>
      </c>
      <c r="J155" s="51" t="e">
        <f>VLOOKUP(#REF!,'[2]PL4.PT gây tê'!$D$9:$W$767,20,0)</f>
        <v>#REF!</v>
      </c>
      <c r="K155" s="52" t="e">
        <f>J155-#REF!</f>
        <v>#REF!</v>
      </c>
    </row>
    <row r="156" spans="1:11" ht="68.25" customHeight="1" x14ac:dyDescent="0.3">
      <c r="A156" s="35">
        <v>146</v>
      </c>
      <c r="B156" s="12" t="s">
        <v>1411</v>
      </c>
      <c r="C156" s="12" t="s">
        <v>1412</v>
      </c>
      <c r="D156" s="13" t="s">
        <v>1410</v>
      </c>
      <c r="E156" s="13" t="s">
        <v>1410</v>
      </c>
      <c r="F156" s="12" t="s">
        <v>18</v>
      </c>
      <c r="G156" s="19">
        <v>2367100</v>
      </c>
      <c r="H156" s="19">
        <v>0</v>
      </c>
      <c r="I156" s="34" t="s">
        <v>1366</v>
      </c>
      <c r="J156" s="51" t="e">
        <f>VLOOKUP(#REF!,'[2]PL4.PT gây tê'!$D$9:$W$767,20,0)</f>
        <v>#REF!</v>
      </c>
      <c r="K156" s="52" t="e">
        <f>J156-#REF!</f>
        <v>#REF!</v>
      </c>
    </row>
    <row r="157" spans="1:11" ht="68.25" customHeight="1" x14ac:dyDescent="0.3">
      <c r="A157" s="35">
        <v>147</v>
      </c>
      <c r="B157" s="12" t="s">
        <v>1413</v>
      </c>
      <c r="C157" s="12" t="s">
        <v>1414</v>
      </c>
      <c r="D157" s="13" t="s">
        <v>1415</v>
      </c>
      <c r="E157" s="13" t="s">
        <v>1415</v>
      </c>
      <c r="F157" s="12" t="s">
        <v>24</v>
      </c>
      <c r="G157" s="19">
        <v>2367100</v>
      </c>
      <c r="H157" s="19">
        <v>0</v>
      </c>
      <c r="I157" s="34" t="s">
        <v>1366</v>
      </c>
      <c r="J157" s="51" t="e">
        <f>VLOOKUP(#REF!,'[2]PL4.PT gây tê'!$D$9:$W$767,20,0)</f>
        <v>#REF!</v>
      </c>
      <c r="K157" s="52" t="e">
        <f>J157-#REF!</f>
        <v>#REF!</v>
      </c>
    </row>
    <row r="158" spans="1:11" ht="68.25" customHeight="1" x14ac:dyDescent="0.3">
      <c r="A158" s="35">
        <v>148</v>
      </c>
      <c r="B158" s="12" t="s">
        <v>1416</v>
      </c>
      <c r="C158" s="12" t="s">
        <v>1417</v>
      </c>
      <c r="D158" s="13" t="s">
        <v>1418</v>
      </c>
      <c r="E158" s="13" t="s">
        <v>1418</v>
      </c>
      <c r="F158" s="12" t="s">
        <v>18</v>
      </c>
      <c r="G158" s="19">
        <v>2367100</v>
      </c>
      <c r="H158" s="19">
        <v>0</v>
      </c>
      <c r="I158" s="34" t="s">
        <v>1366</v>
      </c>
      <c r="J158" s="51" t="e">
        <f>VLOOKUP(#REF!,'[2]PL4.PT gây tê'!$D$9:$W$767,20,0)</f>
        <v>#REF!</v>
      </c>
      <c r="K158" s="52" t="e">
        <f>J158-#REF!</f>
        <v>#REF!</v>
      </c>
    </row>
    <row r="159" spans="1:11" ht="68.25" customHeight="1" x14ac:dyDescent="0.3">
      <c r="A159" s="35">
        <v>149</v>
      </c>
      <c r="B159" s="12" t="s">
        <v>1419</v>
      </c>
      <c r="C159" s="12" t="s">
        <v>1420</v>
      </c>
      <c r="D159" s="13" t="s">
        <v>1369</v>
      </c>
      <c r="E159" s="13" t="s">
        <v>1369</v>
      </c>
      <c r="F159" s="12"/>
      <c r="G159" s="19">
        <v>2367100</v>
      </c>
      <c r="H159" s="19">
        <v>0</v>
      </c>
      <c r="I159" s="34" t="s">
        <v>1366</v>
      </c>
      <c r="J159" s="51" t="e">
        <f>VLOOKUP(#REF!,'[2]PL4.PT gây tê'!$D$9:$W$767,20,0)</f>
        <v>#REF!</v>
      </c>
      <c r="K159" s="52" t="e">
        <f>J159-#REF!</f>
        <v>#REF!</v>
      </c>
    </row>
    <row r="160" spans="1:11" ht="68.25" customHeight="1" x14ac:dyDescent="0.3">
      <c r="A160" s="35">
        <v>150</v>
      </c>
      <c r="B160" s="12" t="s">
        <v>1421</v>
      </c>
      <c r="C160" s="12" t="s">
        <v>1422</v>
      </c>
      <c r="D160" s="13" t="s">
        <v>1410</v>
      </c>
      <c r="E160" s="13" t="s">
        <v>1410</v>
      </c>
      <c r="F160" s="12"/>
      <c r="G160" s="19">
        <v>2367100</v>
      </c>
      <c r="H160" s="19">
        <v>0</v>
      </c>
      <c r="I160" s="34" t="s">
        <v>1366</v>
      </c>
      <c r="J160" s="51" t="e">
        <f>VLOOKUP(#REF!,'[2]PL4.PT gây tê'!$D$9:$W$767,20,0)</f>
        <v>#REF!</v>
      </c>
      <c r="K160" s="52" t="e">
        <f>J160-#REF!</f>
        <v>#REF!</v>
      </c>
    </row>
    <row r="161" spans="1:11" ht="68.25" customHeight="1" x14ac:dyDescent="0.3">
      <c r="A161" s="35">
        <v>151</v>
      </c>
      <c r="B161" s="12" t="s">
        <v>1433</v>
      </c>
      <c r="C161" s="12" t="s">
        <v>1434</v>
      </c>
      <c r="D161" s="13" t="s">
        <v>1435</v>
      </c>
      <c r="E161" s="13" t="s">
        <v>1435</v>
      </c>
      <c r="F161" s="12" t="s">
        <v>24</v>
      </c>
      <c r="G161" s="19">
        <v>2929500</v>
      </c>
      <c r="H161" s="19">
        <v>0</v>
      </c>
      <c r="I161" s="34" t="s">
        <v>1436</v>
      </c>
      <c r="J161" s="51" t="e">
        <f>VLOOKUP(#REF!,'[2]PL4.PT gây tê'!$D$9:$W$767,20,0)</f>
        <v>#REF!</v>
      </c>
      <c r="K161" s="52" t="e">
        <f>J161-#REF!</f>
        <v>#REF!</v>
      </c>
    </row>
    <row r="162" spans="1:11" ht="68.25" customHeight="1" x14ac:dyDescent="0.3">
      <c r="A162" s="35">
        <v>152</v>
      </c>
      <c r="B162" s="12" t="s">
        <v>1437</v>
      </c>
      <c r="C162" s="12" t="s">
        <v>1438</v>
      </c>
      <c r="D162" s="13" t="s">
        <v>1439</v>
      </c>
      <c r="E162" s="13" t="s">
        <v>1439</v>
      </c>
      <c r="F162" s="12" t="s">
        <v>24</v>
      </c>
      <c r="G162" s="19">
        <v>2929500</v>
      </c>
      <c r="H162" s="19">
        <v>0</v>
      </c>
      <c r="I162" s="34" t="s">
        <v>1436</v>
      </c>
      <c r="J162" s="51" t="e">
        <f>VLOOKUP(#REF!,'[2]PL4.PT gây tê'!$D$9:$W$767,20,0)</f>
        <v>#REF!</v>
      </c>
      <c r="K162" s="52" t="e">
        <f>J162-#REF!</f>
        <v>#REF!</v>
      </c>
    </row>
    <row r="163" spans="1:11" ht="68.25" customHeight="1" x14ac:dyDescent="0.3">
      <c r="A163" s="35">
        <v>153</v>
      </c>
      <c r="B163" s="12" t="s">
        <v>1440</v>
      </c>
      <c r="C163" s="12" t="s">
        <v>1441</v>
      </c>
      <c r="D163" s="13" t="s">
        <v>1442</v>
      </c>
      <c r="E163" s="13" t="s">
        <v>1442</v>
      </c>
      <c r="F163" s="12" t="s">
        <v>18</v>
      </c>
      <c r="G163" s="19">
        <v>2929500</v>
      </c>
      <c r="H163" s="19">
        <v>0</v>
      </c>
      <c r="I163" s="34" t="s">
        <v>1436</v>
      </c>
      <c r="J163" s="51" t="e">
        <f>VLOOKUP(#REF!,'[2]PL4.PT gây tê'!$D$9:$W$767,20,0)</f>
        <v>#REF!</v>
      </c>
      <c r="K163" s="52" t="e">
        <f>J163-#REF!</f>
        <v>#REF!</v>
      </c>
    </row>
    <row r="164" spans="1:11" ht="68.25" customHeight="1" x14ac:dyDescent="0.3">
      <c r="A164" s="35">
        <v>154</v>
      </c>
      <c r="B164" s="12" t="s">
        <v>1443</v>
      </c>
      <c r="C164" s="12" t="s">
        <v>1444</v>
      </c>
      <c r="D164" s="13" t="s">
        <v>1445</v>
      </c>
      <c r="E164" s="13" t="s">
        <v>1445</v>
      </c>
      <c r="F164" s="12" t="s">
        <v>18</v>
      </c>
      <c r="G164" s="19">
        <v>2929500</v>
      </c>
      <c r="H164" s="19">
        <v>0</v>
      </c>
      <c r="I164" s="34" t="s">
        <v>1436</v>
      </c>
      <c r="J164" s="51" t="e">
        <f>VLOOKUP(#REF!,'[2]PL4.PT gây tê'!$D$9:$W$767,20,0)</f>
        <v>#REF!</v>
      </c>
      <c r="K164" s="52" t="e">
        <f>J164-#REF!</f>
        <v>#REF!</v>
      </c>
    </row>
    <row r="165" spans="1:11" ht="68.25" customHeight="1" x14ac:dyDescent="0.3">
      <c r="A165" s="35">
        <v>155</v>
      </c>
      <c r="B165" s="12" t="s">
        <v>1446</v>
      </c>
      <c r="C165" s="12" t="s">
        <v>1447</v>
      </c>
      <c r="D165" s="13" t="s">
        <v>1448</v>
      </c>
      <c r="E165" s="13" t="s">
        <v>1448</v>
      </c>
      <c r="F165" s="12" t="s">
        <v>18</v>
      </c>
      <c r="G165" s="19">
        <v>2929500</v>
      </c>
      <c r="H165" s="19">
        <v>0</v>
      </c>
      <c r="I165" s="34" t="s">
        <v>1436</v>
      </c>
      <c r="J165" s="51" t="e">
        <f>VLOOKUP(#REF!,'[2]PL4.PT gây tê'!$D$9:$W$767,20,0)</f>
        <v>#REF!</v>
      </c>
      <c r="K165" s="52" t="e">
        <f>J165-#REF!</f>
        <v>#REF!</v>
      </c>
    </row>
    <row r="166" spans="1:11" ht="68.25" customHeight="1" x14ac:dyDescent="0.3">
      <c r="A166" s="35">
        <v>156</v>
      </c>
      <c r="B166" s="12" t="s">
        <v>1449</v>
      </c>
      <c r="C166" s="12" t="s">
        <v>1450</v>
      </c>
      <c r="D166" s="13" t="s">
        <v>1451</v>
      </c>
      <c r="E166" s="13" t="s">
        <v>1451</v>
      </c>
      <c r="F166" s="12" t="s">
        <v>20</v>
      </c>
      <c r="G166" s="19">
        <v>2929500</v>
      </c>
      <c r="H166" s="19">
        <v>0</v>
      </c>
      <c r="I166" s="34" t="s">
        <v>1436</v>
      </c>
      <c r="J166" s="51" t="e">
        <f>VLOOKUP(#REF!,'[2]PL4.PT gây tê'!$D$9:$W$767,20,0)</f>
        <v>#REF!</v>
      </c>
      <c r="K166" s="52" t="e">
        <f>J166-#REF!</f>
        <v>#REF!</v>
      </c>
    </row>
    <row r="167" spans="1:11" ht="68.25" customHeight="1" x14ac:dyDescent="0.3">
      <c r="A167" s="35">
        <v>157</v>
      </c>
      <c r="B167" s="12" t="s">
        <v>1452</v>
      </c>
      <c r="C167" s="12" t="s">
        <v>1453</v>
      </c>
      <c r="D167" s="13" t="s">
        <v>1454</v>
      </c>
      <c r="E167" s="13" t="s">
        <v>1454</v>
      </c>
      <c r="F167" s="12" t="s">
        <v>24</v>
      </c>
      <c r="G167" s="19">
        <v>2929500</v>
      </c>
      <c r="H167" s="19">
        <v>0</v>
      </c>
      <c r="I167" s="34" t="s">
        <v>1436</v>
      </c>
      <c r="J167" s="51" t="e">
        <f>VLOOKUP(#REF!,'[2]PL4.PT gây tê'!$D$9:$W$767,20,0)</f>
        <v>#REF!</v>
      </c>
      <c r="K167" s="52" t="e">
        <f>J167-#REF!</f>
        <v>#REF!</v>
      </c>
    </row>
    <row r="168" spans="1:11" ht="68.25" customHeight="1" x14ac:dyDescent="0.3">
      <c r="A168" s="35">
        <v>158</v>
      </c>
      <c r="B168" s="12" t="s">
        <v>1455</v>
      </c>
      <c r="C168" s="12" t="s">
        <v>1456</v>
      </c>
      <c r="D168" s="13" t="s">
        <v>1457</v>
      </c>
      <c r="E168" s="13" t="s">
        <v>1457</v>
      </c>
      <c r="F168" s="12" t="s">
        <v>24</v>
      </c>
      <c r="G168" s="19">
        <v>2929500</v>
      </c>
      <c r="H168" s="19">
        <v>0</v>
      </c>
      <c r="I168" s="34" t="s">
        <v>1436</v>
      </c>
      <c r="J168" s="51" t="e">
        <f>VLOOKUP(#REF!,'[2]PL4.PT gây tê'!$D$9:$W$767,20,0)</f>
        <v>#REF!</v>
      </c>
      <c r="K168" s="52" t="e">
        <f>J168-#REF!</f>
        <v>#REF!</v>
      </c>
    </row>
    <row r="169" spans="1:11" ht="68.25" customHeight="1" x14ac:dyDescent="0.3">
      <c r="A169" s="35">
        <v>159</v>
      </c>
      <c r="B169" s="12" t="s">
        <v>1458</v>
      </c>
      <c r="C169" s="12" t="s">
        <v>1459</v>
      </c>
      <c r="D169" s="13" t="s">
        <v>9543</v>
      </c>
      <c r="E169" s="13" t="s">
        <v>9543</v>
      </c>
      <c r="F169" s="12" t="s">
        <v>18</v>
      </c>
      <c r="G169" s="19">
        <v>2929500</v>
      </c>
      <c r="H169" s="19">
        <v>0</v>
      </c>
      <c r="I169" s="34" t="s">
        <v>1436</v>
      </c>
      <c r="J169" s="51" t="e">
        <f>VLOOKUP(#REF!,'[2]PL4.PT gây tê'!$D$9:$W$767,20,0)</f>
        <v>#REF!</v>
      </c>
      <c r="K169" s="52" t="e">
        <f>J169-#REF!</f>
        <v>#REF!</v>
      </c>
    </row>
    <row r="170" spans="1:11" ht="68.25" customHeight="1" x14ac:dyDescent="0.3">
      <c r="A170" s="35">
        <v>160</v>
      </c>
      <c r="B170" s="12" t="s">
        <v>1460</v>
      </c>
      <c r="C170" s="12" t="s">
        <v>1461</v>
      </c>
      <c r="D170" s="13" t="s">
        <v>1462</v>
      </c>
      <c r="E170" s="13" t="s">
        <v>1462</v>
      </c>
      <c r="F170" s="12" t="s">
        <v>18</v>
      </c>
      <c r="G170" s="19">
        <v>2929500</v>
      </c>
      <c r="H170" s="19">
        <v>0</v>
      </c>
      <c r="I170" s="34" t="s">
        <v>1436</v>
      </c>
      <c r="J170" s="51" t="e">
        <f>VLOOKUP(#REF!,'[2]PL4.PT gây tê'!$D$9:$W$767,20,0)</f>
        <v>#REF!</v>
      </c>
      <c r="K170" s="52" t="e">
        <f>J170-#REF!</f>
        <v>#REF!</v>
      </c>
    </row>
    <row r="171" spans="1:11" ht="68.25" customHeight="1" x14ac:dyDescent="0.3">
      <c r="A171" s="35">
        <v>161</v>
      </c>
      <c r="B171" s="12" t="s">
        <v>1463</v>
      </c>
      <c r="C171" s="12" t="s">
        <v>1464</v>
      </c>
      <c r="D171" s="13" t="s">
        <v>1465</v>
      </c>
      <c r="E171" s="13" t="s">
        <v>1465</v>
      </c>
      <c r="F171" s="12" t="s">
        <v>18</v>
      </c>
      <c r="G171" s="19">
        <v>2929500</v>
      </c>
      <c r="H171" s="19">
        <v>0</v>
      </c>
      <c r="I171" s="34" t="s">
        <v>1436</v>
      </c>
      <c r="J171" s="51" t="e">
        <f>VLOOKUP(#REF!,'[2]PL4.PT gây tê'!$D$9:$W$767,20,0)</f>
        <v>#REF!</v>
      </c>
      <c r="K171" s="52" t="e">
        <f>J171-#REF!</f>
        <v>#REF!</v>
      </c>
    </row>
    <row r="172" spans="1:11" ht="68.25" customHeight="1" x14ac:dyDescent="0.3">
      <c r="A172" s="35">
        <v>162</v>
      </c>
      <c r="B172" s="12" t="s">
        <v>1466</v>
      </c>
      <c r="C172" s="12" t="s">
        <v>1467</v>
      </c>
      <c r="D172" s="13" t="s">
        <v>1468</v>
      </c>
      <c r="E172" s="13" t="s">
        <v>1468</v>
      </c>
      <c r="F172" s="12" t="s">
        <v>18</v>
      </c>
      <c r="G172" s="19">
        <v>2929500</v>
      </c>
      <c r="H172" s="19">
        <v>0</v>
      </c>
      <c r="I172" s="34" t="s">
        <v>1436</v>
      </c>
      <c r="J172" s="51" t="e">
        <f>VLOOKUP(#REF!,'[2]PL4.PT gây tê'!$D$9:$W$767,20,0)</f>
        <v>#REF!</v>
      </c>
      <c r="K172" s="52" t="e">
        <f>J172-#REF!</f>
        <v>#REF!</v>
      </c>
    </row>
    <row r="173" spans="1:11" ht="68.25" customHeight="1" x14ac:dyDescent="0.3">
      <c r="A173" s="35">
        <v>163</v>
      </c>
      <c r="B173" s="12" t="s">
        <v>1469</v>
      </c>
      <c r="C173" s="12" t="s">
        <v>1470</v>
      </c>
      <c r="D173" s="13" t="s">
        <v>1471</v>
      </c>
      <c r="E173" s="13" t="s">
        <v>1471</v>
      </c>
      <c r="F173" s="12" t="s">
        <v>18</v>
      </c>
      <c r="G173" s="19">
        <v>2929500</v>
      </c>
      <c r="H173" s="19">
        <v>0</v>
      </c>
      <c r="I173" s="34" t="s">
        <v>1436</v>
      </c>
      <c r="J173" s="51" t="e">
        <f>VLOOKUP(#REF!,'[2]PL4.PT gây tê'!$D$9:$W$767,20,0)</f>
        <v>#REF!</v>
      </c>
      <c r="K173" s="52" t="e">
        <f>J173-#REF!</f>
        <v>#REF!</v>
      </c>
    </row>
    <row r="174" spans="1:11" ht="68.25" customHeight="1" x14ac:dyDescent="0.3">
      <c r="A174" s="35">
        <v>164</v>
      </c>
      <c r="B174" s="12" t="s">
        <v>1472</v>
      </c>
      <c r="C174" s="12" t="s">
        <v>1473</v>
      </c>
      <c r="D174" s="13" t="s">
        <v>1474</v>
      </c>
      <c r="E174" s="13" t="s">
        <v>1474</v>
      </c>
      <c r="F174" s="12" t="s">
        <v>24</v>
      </c>
      <c r="G174" s="19">
        <v>2929500</v>
      </c>
      <c r="H174" s="19">
        <v>0</v>
      </c>
      <c r="I174" s="34" t="s">
        <v>1436</v>
      </c>
      <c r="J174" s="51" t="e">
        <f>VLOOKUP(#REF!,'[2]PL4.PT gây tê'!$D$9:$W$767,20,0)</f>
        <v>#REF!</v>
      </c>
      <c r="K174" s="52" t="e">
        <f>J174-#REF!</f>
        <v>#REF!</v>
      </c>
    </row>
    <row r="175" spans="1:11" ht="68.25" customHeight="1" x14ac:dyDescent="0.3">
      <c r="A175" s="35">
        <v>165</v>
      </c>
      <c r="B175" s="12" t="s">
        <v>1475</v>
      </c>
      <c r="C175" s="12" t="s">
        <v>1476</v>
      </c>
      <c r="D175" s="13" t="s">
        <v>16731</v>
      </c>
      <c r="E175" s="13" t="s">
        <v>16731</v>
      </c>
      <c r="F175" s="12" t="s">
        <v>24</v>
      </c>
      <c r="G175" s="19">
        <v>2929500</v>
      </c>
      <c r="H175" s="19">
        <v>0</v>
      </c>
      <c r="I175" s="34" t="s">
        <v>1436</v>
      </c>
      <c r="J175" s="51" t="e">
        <f>VLOOKUP(#REF!,'[2]PL4.PT gây tê'!$D$9:$W$767,20,0)</f>
        <v>#REF!</v>
      </c>
      <c r="K175" s="52" t="e">
        <f>J175-#REF!</f>
        <v>#REF!</v>
      </c>
    </row>
    <row r="176" spans="1:11" ht="68.25" customHeight="1" x14ac:dyDescent="0.3">
      <c r="A176" s="35">
        <v>166</v>
      </c>
      <c r="B176" s="12" t="s">
        <v>1477</v>
      </c>
      <c r="C176" s="12" t="s">
        <v>1478</v>
      </c>
      <c r="D176" s="13" t="s">
        <v>1479</v>
      </c>
      <c r="E176" s="13" t="s">
        <v>1479</v>
      </c>
      <c r="F176" s="12" t="s">
        <v>18</v>
      </c>
      <c r="G176" s="19">
        <v>2929500</v>
      </c>
      <c r="H176" s="19">
        <v>0</v>
      </c>
      <c r="I176" s="34" t="s">
        <v>1436</v>
      </c>
      <c r="J176" s="51" t="e">
        <f>VLOOKUP(#REF!,'[2]PL4.PT gây tê'!$D$9:$W$767,20,0)</f>
        <v>#REF!</v>
      </c>
      <c r="K176" s="52" t="e">
        <f>J176-#REF!</f>
        <v>#REF!</v>
      </c>
    </row>
    <row r="177" spans="1:11" ht="68.25" customHeight="1" x14ac:dyDescent="0.3">
      <c r="A177" s="35">
        <v>167</v>
      </c>
      <c r="B177" s="12" t="s">
        <v>1480</v>
      </c>
      <c r="C177" s="12" t="s">
        <v>1481</v>
      </c>
      <c r="D177" s="13" t="s">
        <v>1482</v>
      </c>
      <c r="E177" s="13" t="s">
        <v>1482</v>
      </c>
      <c r="F177" s="12" t="s">
        <v>24</v>
      </c>
      <c r="G177" s="19">
        <v>2929500</v>
      </c>
      <c r="H177" s="19">
        <v>0</v>
      </c>
      <c r="I177" s="34" t="s">
        <v>1436</v>
      </c>
      <c r="J177" s="51" t="e">
        <f>VLOOKUP(#REF!,'[2]PL4.PT gây tê'!$D$9:$W$767,20,0)</f>
        <v>#REF!</v>
      </c>
      <c r="K177" s="52" t="e">
        <f>J177-#REF!</f>
        <v>#REF!</v>
      </c>
    </row>
    <row r="178" spans="1:11" ht="68.25" customHeight="1" x14ac:dyDescent="0.3">
      <c r="A178" s="35">
        <v>168</v>
      </c>
      <c r="B178" s="12" t="s">
        <v>1483</v>
      </c>
      <c r="C178" s="12" t="s">
        <v>1484</v>
      </c>
      <c r="D178" s="13" t="s">
        <v>1485</v>
      </c>
      <c r="E178" s="13" t="s">
        <v>1485</v>
      </c>
      <c r="F178" s="12" t="s">
        <v>24</v>
      </c>
      <c r="G178" s="19">
        <v>2929500</v>
      </c>
      <c r="H178" s="19">
        <v>0</v>
      </c>
      <c r="I178" s="34" t="s">
        <v>1436</v>
      </c>
      <c r="J178" s="51" t="e">
        <f>VLOOKUP(#REF!,'[2]PL4.PT gây tê'!$D$9:$W$767,20,0)</f>
        <v>#REF!</v>
      </c>
      <c r="K178" s="52" t="e">
        <f>J178-#REF!</f>
        <v>#REF!</v>
      </c>
    </row>
    <row r="179" spans="1:11" ht="68.25" customHeight="1" x14ac:dyDescent="0.3">
      <c r="A179" s="35">
        <v>169</v>
      </c>
      <c r="B179" s="12" t="s">
        <v>1486</v>
      </c>
      <c r="C179" s="12" t="s">
        <v>1487</v>
      </c>
      <c r="D179" s="13" t="s">
        <v>1488</v>
      </c>
      <c r="E179" s="13" t="s">
        <v>1488</v>
      </c>
      <c r="F179" s="12" t="s">
        <v>24</v>
      </c>
      <c r="G179" s="19">
        <v>2929500</v>
      </c>
      <c r="H179" s="19">
        <v>0</v>
      </c>
      <c r="I179" s="34" t="s">
        <v>1436</v>
      </c>
      <c r="J179" s="51" t="e">
        <f>VLOOKUP(#REF!,'[2]PL4.PT gây tê'!$D$9:$W$767,20,0)</f>
        <v>#REF!</v>
      </c>
      <c r="K179" s="52" t="e">
        <f>J179-#REF!</f>
        <v>#REF!</v>
      </c>
    </row>
    <row r="180" spans="1:11" ht="42.75" customHeight="1" x14ac:dyDescent="0.3">
      <c r="A180" s="35">
        <v>170</v>
      </c>
      <c r="B180" s="12" t="s">
        <v>576</v>
      </c>
      <c r="C180" s="12" t="s">
        <v>577</v>
      </c>
      <c r="D180" s="13" t="s">
        <v>578</v>
      </c>
      <c r="E180" s="13" t="s">
        <v>578</v>
      </c>
      <c r="F180" s="12" t="s">
        <v>18</v>
      </c>
      <c r="G180" s="19">
        <v>2529700</v>
      </c>
      <c r="H180" s="19">
        <v>0</v>
      </c>
      <c r="I180" s="34" t="s">
        <v>19</v>
      </c>
      <c r="J180" s="51" t="e">
        <f>VLOOKUP(#REF!,'[2]PL4.PT gây tê'!$D$9:$W$767,20,0)</f>
        <v>#REF!</v>
      </c>
      <c r="K180" s="52" t="e">
        <f>J180-#REF!</f>
        <v>#REF!</v>
      </c>
    </row>
    <row r="181" spans="1:11" ht="42.75" customHeight="1" x14ac:dyDescent="0.3">
      <c r="A181" s="35">
        <v>171</v>
      </c>
      <c r="B181" s="12" t="s">
        <v>579</v>
      </c>
      <c r="C181" s="12" t="s">
        <v>580</v>
      </c>
      <c r="D181" s="13" t="s">
        <v>581</v>
      </c>
      <c r="E181" s="13" t="s">
        <v>581</v>
      </c>
      <c r="F181" s="12" t="s">
        <v>24</v>
      </c>
      <c r="G181" s="19">
        <v>2529700</v>
      </c>
      <c r="H181" s="19">
        <v>0</v>
      </c>
      <c r="I181" s="34" t="s">
        <v>19</v>
      </c>
      <c r="J181" s="51" t="e">
        <f>VLOOKUP(#REF!,'[2]PL4.PT gây tê'!$D$9:$W$767,20,0)</f>
        <v>#REF!</v>
      </c>
      <c r="K181" s="52" t="e">
        <f>J181-#REF!</f>
        <v>#REF!</v>
      </c>
    </row>
    <row r="182" spans="1:11" ht="42.75" customHeight="1" x14ac:dyDescent="0.3">
      <c r="A182" s="35">
        <v>172</v>
      </c>
      <c r="B182" s="12" t="s">
        <v>582</v>
      </c>
      <c r="C182" s="12" t="s">
        <v>583</v>
      </c>
      <c r="D182" s="13" t="s">
        <v>584</v>
      </c>
      <c r="E182" s="13" t="s">
        <v>584</v>
      </c>
      <c r="F182" s="12" t="s">
        <v>20</v>
      </c>
      <c r="G182" s="19">
        <v>2529700</v>
      </c>
      <c r="H182" s="19">
        <v>0</v>
      </c>
      <c r="I182" s="34" t="s">
        <v>19</v>
      </c>
      <c r="J182" s="51" t="e">
        <f>VLOOKUP(#REF!,'[2]PL4.PT gây tê'!$D$9:$W$767,20,0)</f>
        <v>#REF!</v>
      </c>
      <c r="K182" s="52" t="e">
        <f>J182-#REF!</f>
        <v>#REF!</v>
      </c>
    </row>
    <row r="183" spans="1:11" ht="42.75" customHeight="1" x14ac:dyDescent="0.3">
      <c r="A183" s="35">
        <v>173</v>
      </c>
      <c r="B183" s="12" t="s">
        <v>585</v>
      </c>
      <c r="C183" s="12" t="s">
        <v>586</v>
      </c>
      <c r="D183" s="13" t="s">
        <v>587</v>
      </c>
      <c r="E183" s="13" t="s">
        <v>587</v>
      </c>
      <c r="F183" s="12" t="s">
        <v>18</v>
      </c>
      <c r="G183" s="19">
        <v>2529700</v>
      </c>
      <c r="H183" s="19">
        <v>0</v>
      </c>
      <c r="I183" s="34" t="s">
        <v>19</v>
      </c>
      <c r="J183" s="51" t="e">
        <f>VLOOKUP(#REF!,'[2]PL4.PT gây tê'!$D$9:$W$767,20,0)</f>
        <v>#REF!</v>
      </c>
      <c r="K183" s="52" t="e">
        <f>J183-#REF!</f>
        <v>#REF!</v>
      </c>
    </row>
    <row r="184" spans="1:11" ht="42.75" customHeight="1" x14ac:dyDescent="0.3">
      <c r="A184" s="35">
        <v>174</v>
      </c>
      <c r="B184" s="12" t="s">
        <v>588</v>
      </c>
      <c r="C184" s="12" t="s">
        <v>589</v>
      </c>
      <c r="D184" s="13" t="s">
        <v>590</v>
      </c>
      <c r="E184" s="13" t="s">
        <v>590</v>
      </c>
      <c r="F184" s="12" t="s">
        <v>20</v>
      </c>
      <c r="G184" s="19">
        <v>2529700</v>
      </c>
      <c r="H184" s="19">
        <v>0</v>
      </c>
      <c r="I184" s="34" t="s">
        <v>19</v>
      </c>
      <c r="J184" s="51" t="e">
        <f>VLOOKUP(#REF!,'[2]PL4.PT gây tê'!$D$9:$W$767,20,0)</f>
        <v>#REF!</v>
      </c>
      <c r="K184" s="52" t="e">
        <f>J184-#REF!</f>
        <v>#REF!</v>
      </c>
    </row>
    <row r="185" spans="1:11" ht="42.75" customHeight="1" x14ac:dyDescent="0.3">
      <c r="A185" s="35">
        <v>175</v>
      </c>
      <c r="B185" s="12" t="s">
        <v>591</v>
      </c>
      <c r="C185" s="12" t="s">
        <v>592</v>
      </c>
      <c r="D185" s="13" t="s">
        <v>593</v>
      </c>
      <c r="E185" s="13" t="s">
        <v>593</v>
      </c>
      <c r="F185" s="12" t="s">
        <v>20</v>
      </c>
      <c r="G185" s="19">
        <v>2529700</v>
      </c>
      <c r="H185" s="19">
        <v>0</v>
      </c>
      <c r="I185" s="34" t="s">
        <v>19</v>
      </c>
      <c r="J185" s="51" t="e">
        <f>VLOOKUP(#REF!,'[2]PL4.PT gây tê'!$D$9:$W$767,20,0)</f>
        <v>#REF!</v>
      </c>
      <c r="K185" s="52" t="e">
        <f>J185-#REF!</f>
        <v>#REF!</v>
      </c>
    </row>
    <row r="186" spans="1:11" ht="42.75" customHeight="1" x14ac:dyDescent="0.3">
      <c r="A186" s="35">
        <v>176</v>
      </c>
      <c r="B186" s="12" t="s">
        <v>594</v>
      </c>
      <c r="C186" s="12" t="s">
        <v>595</v>
      </c>
      <c r="D186" s="13" t="s">
        <v>596</v>
      </c>
      <c r="E186" s="13" t="s">
        <v>596</v>
      </c>
      <c r="F186" s="12" t="s">
        <v>18</v>
      </c>
      <c r="G186" s="19">
        <v>2529700</v>
      </c>
      <c r="H186" s="19">
        <v>0</v>
      </c>
      <c r="I186" s="34" t="s">
        <v>19</v>
      </c>
      <c r="J186" s="51" t="e">
        <f>VLOOKUP(#REF!,'[2]PL4.PT gây tê'!$D$9:$W$767,20,0)</f>
        <v>#REF!</v>
      </c>
      <c r="K186" s="52" t="e">
        <f>J186-#REF!</f>
        <v>#REF!</v>
      </c>
    </row>
    <row r="187" spans="1:11" ht="42.75" customHeight="1" x14ac:dyDescent="0.3">
      <c r="A187" s="35">
        <v>177</v>
      </c>
      <c r="B187" s="12" t="s">
        <v>597</v>
      </c>
      <c r="C187" s="12" t="s">
        <v>598</v>
      </c>
      <c r="D187" s="13" t="s">
        <v>599</v>
      </c>
      <c r="E187" s="13" t="s">
        <v>599</v>
      </c>
      <c r="F187" s="12" t="s">
        <v>24</v>
      </c>
      <c r="G187" s="19">
        <v>2529700</v>
      </c>
      <c r="H187" s="19">
        <v>0</v>
      </c>
      <c r="I187" s="34" t="s">
        <v>19</v>
      </c>
      <c r="J187" s="51" t="e">
        <f>VLOOKUP(#REF!,'[2]PL4.PT gây tê'!$D$9:$W$767,20,0)</f>
        <v>#REF!</v>
      </c>
      <c r="K187" s="52" t="e">
        <f>J187-#REF!</f>
        <v>#REF!</v>
      </c>
    </row>
    <row r="188" spans="1:11" ht="42.75" customHeight="1" x14ac:dyDescent="0.3">
      <c r="A188" s="35">
        <v>178</v>
      </c>
      <c r="B188" s="12" t="s">
        <v>600</v>
      </c>
      <c r="C188" s="12" t="s">
        <v>601</v>
      </c>
      <c r="D188" s="13" t="s">
        <v>16732</v>
      </c>
      <c r="E188" s="13" t="s">
        <v>16732</v>
      </c>
      <c r="F188" s="12" t="s">
        <v>24</v>
      </c>
      <c r="G188" s="19">
        <v>2529700</v>
      </c>
      <c r="H188" s="19">
        <v>0</v>
      </c>
      <c r="I188" s="34" t="s">
        <v>19</v>
      </c>
      <c r="J188" s="51" t="e">
        <f>VLOOKUP(#REF!,'[2]PL4.PT gây tê'!$D$9:$W$767,20,0)</f>
        <v>#REF!</v>
      </c>
      <c r="K188" s="52" t="e">
        <f>J188-#REF!</f>
        <v>#REF!</v>
      </c>
    </row>
    <row r="189" spans="1:11" ht="42.75" customHeight="1" x14ac:dyDescent="0.3">
      <c r="A189" s="35">
        <v>179</v>
      </c>
      <c r="B189" s="12" t="s">
        <v>602</v>
      </c>
      <c r="C189" s="12" t="s">
        <v>603</v>
      </c>
      <c r="D189" s="13" t="s">
        <v>584</v>
      </c>
      <c r="E189" s="13" t="s">
        <v>584</v>
      </c>
      <c r="F189" s="12" t="s">
        <v>18</v>
      </c>
      <c r="G189" s="19">
        <v>2529700</v>
      </c>
      <c r="H189" s="19">
        <v>0</v>
      </c>
      <c r="I189" s="34" t="s">
        <v>19</v>
      </c>
      <c r="J189" s="51" t="e">
        <f>VLOOKUP(#REF!,'[2]PL4.PT gây tê'!$D$9:$W$767,20,0)</f>
        <v>#REF!</v>
      </c>
      <c r="K189" s="52" t="e">
        <f>J189-#REF!</f>
        <v>#REF!</v>
      </c>
    </row>
    <row r="190" spans="1:11" ht="42.75" customHeight="1" x14ac:dyDescent="0.3">
      <c r="A190" s="35">
        <v>180</v>
      </c>
      <c r="B190" s="12" t="s">
        <v>604</v>
      </c>
      <c r="C190" s="12" t="s">
        <v>605</v>
      </c>
      <c r="D190" s="13" t="s">
        <v>606</v>
      </c>
      <c r="E190" s="13" t="s">
        <v>606</v>
      </c>
      <c r="F190" s="12" t="s">
        <v>24</v>
      </c>
      <c r="G190" s="19">
        <v>2529700</v>
      </c>
      <c r="H190" s="19">
        <v>0</v>
      </c>
      <c r="I190" s="34" t="s">
        <v>19</v>
      </c>
      <c r="J190" s="51" t="e">
        <f>VLOOKUP(#REF!,'[2]PL4.PT gây tê'!$D$9:$W$767,20,0)</f>
        <v>#REF!</v>
      </c>
      <c r="K190" s="52" t="e">
        <f>J190-#REF!</f>
        <v>#REF!</v>
      </c>
    </row>
    <row r="191" spans="1:11" ht="42.75" customHeight="1" x14ac:dyDescent="0.3">
      <c r="A191" s="35">
        <v>181</v>
      </c>
      <c r="B191" s="12" t="s">
        <v>607</v>
      </c>
      <c r="C191" s="12" t="s">
        <v>608</v>
      </c>
      <c r="D191" s="13" t="s">
        <v>609</v>
      </c>
      <c r="E191" s="13" t="s">
        <v>609</v>
      </c>
      <c r="F191" s="12" t="s">
        <v>24</v>
      </c>
      <c r="G191" s="19">
        <v>2529700</v>
      </c>
      <c r="H191" s="19">
        <v>0</v>
      </c>
      <c r="I191" s="34" t="s">
        <v>19</v>
      </c>
      <c r="J191" s="51" t="e">
        <f>VLOOKUP(#REF!,'[2]PL4.PT gây tê'!$D$9:$W$767,20,0)</f>
        <v>#REF!</v>
      </c>
      <c r="K191" s="52" t="e">
        <f>J191-#REF!</f>
        <v>#REF!</v>
      </c>
    </row>
    <row r="192" spans="1:11" ht="89.25" customHeight="1" x14ac:dyDescent="0.3">
      <c r="A192" s="35">
        <v>182</v>
      </c>
      <c r="B192" s="12" t="s">
        <v>458</v>
      </c>
      <c r="C192" s="12" t="s">
        <v>459</v>
      </c>
      <c r="D192" s="13" t="s">
        <v>460</v>
      </c>
      <c r="E192" s="13" t="s">
        <v>460</v>
      </c>
      <c r="F192" s="12" t="s">
        <v>20</v>
      </c>
      <c r="G192" s="19">
        <v>2367500</v>
      </c>
      <c r="H192" s="19">
        <v>0</v>
      </c>
      <c r="I192" s="34" t="s">
        <v>461</v>
      </c>
      <c r="J192" s="51" t="e">
        <f>VLOOKUP(#REF!,'[2]PL4.PT gây tê'!$D$9:$W$767,20,0)</f>
        <v>#REF!</v>
      </c>
      <c r="K192" s="52" t="e">
        <f>J192-#REF!</f>
        <v>#REF!</v>
      </c>
    </row>
    <row r="193" spans="1:11" ht="89.25" customHeight="1" x14ac:dyDescent="0.3">
      <c r="A193" s="35">
        <v>183</v>
      </c>
      <c r="B193" s="12" t="s">
        <v>462</v>
      </c>
      <c r="C193" s="12" t="s">
        <v>463</v>
      </c>
      <c r="D193" s="13" t="s">
        <v>464</v>
      </c>
      <c r="E193" s="13" t="s">
        <v>464</v>
      </c>
      <c r="F193" s="12" t="s">
        <v>24</v>
      </c>
      <c r="G193" s="19">
        <v>2367500</v>
      </c>
      <c r="H193" s="19">
        <v>0</v>
      </c>
      <c r="I193" s="34" t="s">
        <v>461</v>
      </c>
      <c r="J193" s="51" t="e">
        <f>VLOOKUP(#REF!,'[2]PL4.PT gây tê'!$D$9:$W$767,20,0)</f>
        <v>#REF!</v>
      </c>
      <c r="K193" s="52" t="e">
        <f>J193-#REF!</f>
        <v>#REF!</v>
      </c>
    </row>
    <row r="194" spans="1:11" ht="89.25" customHeight="1" x14ac:dyDescent="0.3">
      <c r="A194" s="35">
        <v>184</v>
      </c>
      <c r="B194" s="12" t="s">
        <v>465</v>
      </c>
      <c r="C194" s="12" t="s">
        <v>466</v>
      </c>
      <c r="D194" s="13" t="s">
        <v>467</v>
      </c>
      <c r="E194" s="13" t="s">
        <v>467</v>
      </c>
      <c r="F194" s="12" t="s">
        <v>20</v>
      </c>
      <c r="G194" s="19">
        <v>2367500</v>
      </c>
      <c r="H194" s="19">
        <v>0</v>
      </c>
      <c r="I194" s="34" t="s">
        <v>461</v>
      </c>
      <c r="J194" s="51" t="e">
        <f>VLOOKUP(#REF!,'[2]PL4.PT gây tê'!$D$9:$W$767,20,0)</f>
        <v>#REF!</v>
      </c>
      <c r="K194" s="52" t="e">
        <f>J194-#REF!</f>
        <v>#REF!</v>
      </c>
    </row>
    <row r="195" spans="1:11" ht="89.25" customHeight="1" x14ac:dyDescent="0.3">
      <c r="A195" s="35">
        <v>185</v>
      </c>
      <c r="B195" s="12" t="s">
        <v>468</v>
      </c>
      <c r="C195" s="12" t="s">
        <v>469</v>
      </c>
      <c r="D195" s="13" t="s">
        <v>470</v>
      </c>
      <c r="E195" s="13" t="s">
        <v>470</v>
      </c>
      <c r="F195" s="12" t="s">
        <v>20</v>
      </c>
      <c r="G195" s="19">
        <v>2367500</v>
      </c>
      <c r="H195" s="19">
        <v>0</v>
      </c>
      <c r="I195" s="34" t="s">
        <v>461</v>
      </c>
      <c r="J195" s="51" t="e">
        <f>VLOOKUP(#REF!,'[2]PL4.PT gây tê'!$D$9:$W$767,20,0)</f>
        <v>#REF!</v>
      </c>
      <c r="K195" s="52" t="e">
        <f>J195-#REF!</f>
        <v>#REF!</v>
      </c>
    </row>
    <row r="196" spans="1:11" ht="89.25" customHeight="1" x14ac:dyDescent="0.3">
      <c r="A196" s="35">
        <v>186</v>
      </c>
      <c r="B196" s="12" t="s">
        <v>471</v>
      </c>
      <c r="C196" s="12" t="s">
        <v>472</v>
      </c>
      <c r="D196" s="13" t="s">
        <v>473</v>
      </c>
      <c r="E196" s="13" t="s">
        <v>473</v>
      </c>
      <c r="F196" s="12" t="s">
        <v>18</v>
      </c>
      <c r="G196" s="19">
        <v>2367500</v>
      </c>
      <c r="H196" s="19">
        <v>0</v>
      </c>
      <c r="I196" s="34" t="s">
        <v>461</v>
      </c>
      <c r="J196" s="51" t="e">
        <f>VLOOKUP(#REF!,'[2]PL4.PT gây tê'!$D$9:$W$767,20,0)</f>
        <v>#REF!</v>
      </c>
      <c r="K196" s="52" t="e">
        <f>J196-#REF!</f>
        <v>#REF!</v>
      </c>
    </row>
    <row r="197" spans="1:11" ht="89.25" customHeight="1" x14ac:dyDescent="0.3">
      <c r="A197" s="35">
        <v>187</v>
      </c>
      <c r="B197" s="12" t="s">
        <v>474</v>
      </c>
      <c r="C197" s="12" t="s">
        <v>475</v>
      </c>
      <c r="D197" s="13" t="s">
        <v>473</v>
      </c>
      <c r="E197" s="13" t="s">
        <v>473</v>
      </c>
      <c r="F197" s="12" t="s">
        <v>18</v>
      </c>
      <c r="G197" s="19">
        <v>2367500</v>
      </c>
      <c r="H197" s="19">
        <v>0</v>
      </c>
      <c r="I197" s="34" t="s">
        <v>461</v>
      </c>
      <c r="J197" s="51" t="e">
        <f>VLOOKUP(#REF!,'[2]PL4.PT gây tê'!$D$9:$W$767,20,0)</f>
        <v>#REF!</v>
      </c>
      <c r="K197" s="52" t="e">
        <f>J197-#REF!</f>
        <v>#REF!</v>
      </c>
    </row>
    <row r="198" spans="1:11" ht="89.25" customHeight="1" x14ac:dyDescent="0.3">
      <c r="A198" s="35">
        <v>188</v>
      </c>
      <c r="B198" s="12" t="s">
        <v>476</v>
      </c>
      <c r="C198" s="12" t="s">
        <v>477</v>
      </c>
      <c r="D198" s="13" t="s">
        <v>16733</v>
      </c>
      <c r="E198" s="13" t="s">
        <v>16733</v>
      </c>
      <c r="F198" s="12" t="s">
        <v>18</v>
      </c>
      <c r="G198" s="19">
        <v>2367500</v>
      </c>
      <c r="H198" s="19">
        <v>0</v>
      </c>
      <c r="I198" s="34" t="s">
        <v>461</v>
      </c>
      <c r="J198" s="51" t="e">
        <f>VLOOKUP(#REF!,'[2]PL4.PT gây tê'!$D$9:$W$767,20,0)</f>
        <v>#REF!</v>
      </c>
      <c r="K198" s="52" t="e">
        <f>J198-#REF!</f>
        <v>#REF!</v>
      </c>
    </row>
    <row r="199" spans="1:11" ht="89.25" customHeight="1" x14ac:dyDescent="0.3">
      <c r="A199" s="35">
        <v>189</v>
      </c>
      <c r="B199" s="12" t="s">
        <v>478</v>
      </c>
      <c r="C199" s="12" t="s">
        <v>479</v>
      </c>
      <c r="D199" s="13" t="s">
        <v>480</v>
      </c>
      <c r="E199" s="13" t="s">
        <v>480</v>
      </c>
      <c r="F199" s="12" t="s">
        <v>24</v>
      </c>
      <c r="G199" s="19">
        <v>2367500</v>
      </c>
      <c r="H199" s="19">
        <v>0</v>
      </c>
      <c r="I199" s="34" t="s">
        <v>461</v>
      </c>
      <c r="J199" s="51" t="e">
        <f>VLOOKUP(#REF!,'[2]PL4.PT gây tê'!$D$9:$W$767,20,0)</f>
        <v>#REF!</v>
      </c>
      <c r="K199" s="52" t="e">
        <f>J199-#REF!</f>
        <v>#REF!</v>
      </c>
    </row>
    <row r="200" spans="1:11" ht="89.25" customHeight="1" x14ac:dyDescent="0.3">
      <c r="A200" s="35">
        <v>190</v>
      </c>
      <c r="B200" s="12" t="s">
        <v>481</v>
      </c>
      <c r="C200" s="12" t="s">
        <v>482</v>
      </c>
      <c r="D200" s="13" t="s">
        <v>483</v>
      </c>
      <c r="E200" s="13" t="s">
        <v>483</v>
      </c>
      <c r="F200" s="12" t="s">
        <v>24</v>
      </c>
      <c r="G200" s="19">
        <v>2367500</v>
      </c>
      <c r="H200" s="19">
        <v>0</v>
      </c>
      <c r="I200" s="34" t="s">
        <v>461</v>
      </c>
      <c r="J200" s="51" t="e">
        <f>VLOOKUP(#REF!,'[2]PL4.PT gây tê'!$D$9:$W$767,20,0)</f>
        <v>#REF!</v>
      </c>
      <c r="K200" s="52" t="e">
        <f>J200-#REF!</f>
        <v>#REF!</v>
      </c>
    </row>
    <row r="201" spans="1:11" ht="89.25" customHeight="1" x14ac:dyDescent="0.3">
      <c r="A201" s="35">
        <v>191</v>
      </c>
      <c r="B201" s="12" t="s">
        <v>484</v>
      </c>
      <c r="C201" s="12" t="s">
        <v>485</v>
      </c>
      <c r="D201" s="13" t="s">
        <v>486</v>
      </c>
      <c r="E201" s="13" t="s">
        <v>486</v>
      </c>
      <c r="F201" s="12" t="s">
        <v>24</v>
      </c>
      <c r="G201" s="19">
        <v>2367500</v>
      </c>
      <c r="H201" s="19">
        <v>0</v>
      </c>
      <c r="I201" s="34" t="s">
        <v>461</v>
      </c>
      <c r="J201" s="51" t="e">
        <f>VLOOKUP(#REF!,'[2]PL4.PT gây tê'!$D$9:$W$767,20,0)</f>
        <v>#REF!</v>
      </c>
      <c r="K201" s="52" t="e">
        <f>J201-#REF!</f>
        <v>#REF!</v>
      </c>
    </row>
    <row r="202" spans="1:11" ht="89.25" customHeight="1" x14ac:dyDescent="0.3">
      <c r="A202" s="35">
        <v>192</v>
      </c>
      <c r="B202" s="12" t="s">
        <v>487</v>
      </c>
      <c r="C202" s="12" t="s">
        <v>488</v>
      </c>
      <c r="D202" s="13" t="s">
        <v>489</v>
      </c>
      <c r="E202" s="13" t="s">
        <v>489</v>
      </c>
      <c r="F202" s="12" t="s">
        <v>18</v>
      </c>
      <c r="G202" s="19">
        <v>2367500</v>
      </c>
      <c r="H202" s="19">
        <v>0</v>
      </c>
      <c r="I202" s="34" t="s">
        <v>461</v>
      </c>
      <c r="J202" s="51" t="e">
        <f>VLOOKUP(#REF!,'[2]PL4.PT gây tê'!$D$9:$W$767,20,0)</f>
        <v>#REF!</v>
      </c>
      <c r="K202" s="52" t="e">
        <f>J202-#REF!</f>
        <v>#REF!</v>
      </c>
    </row>
    <row r="203" spans="1:11" ht="89.25" customHeight="1" x14ac:dyDescent="0.3">
      <c r="A203" s="35">
        <v>193</v>
      </c>
      <c r="B203" s="12" t="s">
        <v>490</v>
      </c>
      <c r="C203" s="12" t="s">
        <v>491</v>
      </c>
      <c r="D203" s="13" t="s">
        <v>492</v>
      </c>
      <c r="E203" s="13" t="s">
        <v>492</v>
      </c>
      <c r="F203" s="12" t="s">
        <v>18</v>
      </c>
      <c r="G203" s="19">
        <v>2367500</v>
      </c>
      <c r="H203" s="19">
        <v>0</v>
      </c>
      <c r="I203" s="34" t="s">
        <v>461</v>
      </c>
      <c r="J203" s="51" t="e">
        <f>VLOOKUP(#REF!,'[2]PL4.PT gây tê'!$D$9:$W$767,20,0)</f>
        <v>#REF!</v>
      </c>
      <c r="K203" s="52" t="e">
        <f>J203-#REF!</f>
        <v>#REF!</v>
      </c>
    </row>
    <row r="204" spans="1:11" ht="89.25" customHeight="1" x14ac:dyDescent="0.3">
      <c r="A204" s="35">
        <v>194</v>
      </c>
      <c r="B204" s="12" t="s">
        <v>493</v>
      </c>
      <c r="C204" s="12" t="s">
        <v>494</v>
      </c>
      <c r="D204" s="13" t="s">
        <v>495</v>
      </c>
      <c r="E204" s="13" t="s">
        <v>495</v>
      </c>
      <c r="F204" s="12" t="s">
        <v>18</v>
      </c>
      <c r="G204" s="19">
        <v>2367500</v>
      </c>
      <c r="H204" s="19">
        <v>0</v>
      </c>
      <c r="I204" s="34" t="s">
        <v>461</v>
      </c>
      <c r="J204" s="51" t="e">
        <f>VLOOKUP(#REF!,'[2]PL4.PT gây tê'!$D$9:$W$767,20,0)</f>
        <v>#REF!</v>
      </c>
      <c r="K204" s="52" t="e">
        <f>J204-#REF!</f>
        <v>#REF!</v>
      </c>
    </row>
    <row r="205" spans="1:11" ht="89.25" customHeight="1" x14ac:dyDescent="0.3">
      <c r="A205" s="35">
        <v>195</v>
      </c>
      <c r="B205" s="12" t="s">
        <v>496</v>
      </c>
      <c r="C205" s="12" t="s">
        <v>497</v>
      </c>
      <c r="D205" s="13" t="s">
        <v>498</v>
      </c>
      <c r="E205" s="13" t="s">
        <v>498</v>
      </c>
      <c r="F205" s="12" t="s">
        <v>18</v>
      </c>
      <c r="G205" s="19">
        <v>2367500</v>
      </c>
      <c r="H205" s="19">
        <v>0</v>
      </c>
      <c r="I205" s="34" t="s">
        <v>461</v>
      </c>
      <c r="J205" s="51" t="e">
        <f>VLOOKUP(#REF!,'[2]PL4.PT gây tê'!$D$9:$W$767,20,0)</f>
        <v>#REF!</v>
      </c>
      <c r="K205" s="52" t="e">
        <f>J205-#REF!</f>
        <v>#REF!</v>
      </c>
    </row>
    <row r="206" spans="1:11" ht="89.25" customHeight="1" x14ac:dyDescent="0.3">
      <c r="A206" s="35">
        <v>196</v>
      </c>
      <c r="B206" s="12" t="s">
        <v>499</v>
      </c>
      <c r="C206" s="12" t="s">
        <v>500</v>
      </c>
      <c r="D206" s="13" t="s">
        <v>16734</v>
      </c>
      <c r="E206" s="13" t="s">
        <v>16734</v>
      </c>
      <c r="F206" s="12" t="s">
        <v>24</v>
      </c>
      <c r="G206" s="19">
        <v>2367500</v>
      </c>
      <c r="H206" s="19">
        <v>0</v>
      </c>
      <c r="I206" s="34" t="s">
        <v>461</v>
      </c>
      <c r="J206" s="51" t="e">
        <f>VLOOKUP(#REF!,'[2]PL4.PT gây tê'!$D$9:$W$767,20,0)</f>
        <v>#REF!</v>
      </c>
      <c r="K206" s="52" t="e">
        <f>J206-#REF!</f>
        <v>#REF!</v>
      </c>
    </row>
    <row r="207" spans="1:11" ht="89.25" customHeight="1" x14ac:dyDescent="0.3">
      <c r="A207" s="35">
        <v>197</v>
      </c>
      <c r="B207" s="12" t="s">
        <v>501</v>
      </c>
      <c r="C207" s="12" t="s">
        <v>502</v>
      </c>
      <c r="D207" s="13" t="s">
        <v>503</v>
      </c>
      <c r="E207" s="13" t="s">
        <v>503</v>
      </c>
      <c r="F207" s="12" t="s">
        <v>18</v>
      </c>
      <c r="G207" s="19">
        <v>2367500</v>
      </c>
      <c r="H207" s="19">
        <v>0</v>
      </c>
      <c r="I207" s="34" t="s">
        <v>461</v>
      </c>
      <c r="J207" s="51" t="e">
        <f>VLOOKUP(#REF!,'[2]PL4.PT gây tê'!$D$9:$W$767,20,0)</f>
        <v>#REF!</v>
      </c>
      <c r="K207" s="52" t="e">
        <f>J207-#REF!</f>
        <v>#REF!</v>
      </c>
    </row>
    <row r="208" spans="1:11" ht="89.25" customHeight="1" x14ac:dyDescent="0.3">
      <c r="A208" s="35">
        <v>198</v>
      </c>
      <c r="B208" s="12" t="s">
        <v>504</v>
      </c>
      <c r="C208" s="12" t="s">
        <v>505</v>
      </c>
      <c r="D208" s="13" t="s">
        <v>506</v>
      </c>
      <c r="E208" s="13" t="s">
        <v>506</v>
      </c>
      <c r="F208" s="12" t="s">
        <v>20</v>
      </c>
      <c r="G208" s="19">
        <v>2367500</v>
      </c>
      <c r="H208" s="19">
        <v>0</v>
      </c>
      <c r="I208" s="34" t="s">
        <v>461</v>
      </c>
      <c r="J208" s="51" t="e">
        <f>VLOOKUP(#REF!,'[2]PL4.PT gây tê'!$D$9:$W$767,20,0)</f>
        <v>#REF!</v>
      </c>
      <c r="K208" s="52" t="e">
        <f>J208-#REF!</f>
        <v>#REF!</v>
      </c>
    </row>
    <row r="209" spans="1:11" ht="89.25" customHeight="1" x14ac:dyDescent="0.3">
      <c r="A209" s="35">
        <v>199</v>
      </c>
      <c r="B209" s="12" t="s">
        <v>507</v>
      </c>
      <c r="C209" s="12" t="s">
        <v>508</v>
      </c>
      <c r="D209" s="13" t="s">
        <v>16735</v>
      </c>
      <c r="E209" s="13" t="s">
        <v>16735</v>
      </c>
      <c r="F209" s="12" t="s">
        <v>18</v>
      </c>
      <c r="G209" s="19">
        <v>2367500</v>
      </c>
      <c r="H209" s="19">
        <v>0</v>
      </c>
      <c r="I209" s="34" t="s">
        <v>461</v>
      </c>
      <c r="J209" s="51" t="e">
        <f>VLOOKUP(#REF!,'[2]PL4.PT gây tê'!$D$9:$W$767,20,0)</f>
        <v>#REF!</v>
      </c>
      <c r="K209" s="52" t="e">
        <f>J209-#REF!</f>
        <v>#REF!</v>
      </c>
    </row>
    <row r="210" spans="1:11" ht="89.25" customHeight="1" x14ac:dyDescent="0.3">
      <c r="A210" s="35">
        <v>200</v>
      </c>
      <c r="B210" s="12" t="s">
        <v>509</v>
      </c>
      <c r="C210" s="12" t="s">
        <v>510</v>
      </c>
      <c r="D210" s="13" t="s">
        <v>511</v>
      </c>
      <c r="E210" s="13" t="s">
        <v>511</v>
      </c>
      <c r="F210" s="12" t="s">
        <v>24</v>
      </c>
      <c r="G210" s="19">
        <v>2367500</v>
      </c>
      <c r="H210" s="19">
        <v>0</v>
      </c>
      <c r="I210" s="34" t="s">
        <v>461</v>
      </c>
      <c r="J210" s="51" t="e">
        <f>VLOOKUP(#REF!,'[2]PL4.PT gây tê'!$D$9:$W$767,20,0)</f>
        <v>#REF!</v>
      </c>
      <c r="K210" s="52" t="e">
        <f>J210-#REF!</f>
        <v>#REF!</v>
      </c>
    </row>
    <row r="211" spans="1:11" ht="89.25" customHeight="1" x14ac:dyDescent="0.3">
      <c r="A211" s="35">
        <v>201</v>
      </c>
      <c r="B211" s="12" t="s">
        <v>512</v>
      </c>
      <c r="C211" s="12" t="s">
        <v>513</v>
      </c>
      <c r="D211" s="13" t="s">
        <v>514</v>
      </c>
      <c r="E211" s="13" t="s">
        <v>514</v>
      </c>
      <c r="F211" s="12" t="s">
        <v>18</v>
      </c>
      <c r="G211" s="19">
        <v>2367500</v>
      </c>
      <c r="H211" s="19">
        <v>0</v>
      </c>
      <c r="I211" s="34" t="s">
        <v>461</v>
      </c>
      <c r="J211" s="51" t="e">
        <f>VLOOKUP(#REF!,'[2]PL4.PT gây tê'!$D$9:$W$767,20,0)</f>
        <v>#REF!</v>
      </c>
      <c r="K211" s="52" t="e">
        <f>J211-#REF!</f>
        <v>#REF!</v>
      </c>
    </row>
    <row r="212" spans="1:11" ht="89.25" customHeight="1" x14ac:dyDescent="0.3">
      <c r="A212" s="35">
        <v>202</v>
      </c>
      <c r="B212" s="12" t="s">
        <v>515</v>
      </c>
      <c r="C212" s="12" t="s">
        <v>516</v>
      </c>
      <c r="D212" s="13" t="s">
        <v>517</v>
      </c>
      <c r="E212" s="13" t="s">
        <v>517</v>
      </c>
      <c r="F212" s="12" t="s">
        <v>18</v>
      </c>
      <c r="G212" s="19">
        <v>2367500</v>
      </c>
      <c r="H212" s="19">
        <v>0</v>
      </c>
      <c r="I212" s="34" t="s">
        <v>461</v>
      </c>
      <c r="J212" s="51" t="e">
        <f>VLOOKUP(#REF!,'[2]PL4.PT gây tê'!$D$9:$W$767,20,0)</f>
        <v>#REF!</v>
      </c>
      <c r="K212" s="52" t="e">
        <f>J212-#REF!</f>
        <v>#REF!</v>
      </c>
    </row>
    <row r="213" spans="1:11" ht="89.25" customHeight="1" x14ac:dyDescent="0.3">
      <c r="A213" s="35">
        <v>203</v>
      </c>
      <c r="B213" s="12" t="s">
        <v>518</v>
      </c>
      <c r="C213" s="12" t="s">
        <v>519</v>
      </c>
      <c r="D213" s="13" t="s">
        <v>520</v>
      </c>
      <c r="E213" s="13" t="s">
        <v>520</v>
      </c>
      <c r="F213" s="12" t="s">
        <v>24</v>
      </c>
      <c r="G213" s="19">
        <v>2367500</v>
      </c>
      <c r="H213" s="19">
        <v>0</v>
      </c>
      <c r="I213" s="34" t="s">
        <v>461</v>
      </c>
      <c r="J213" s="51" t="e">
        <f>VLOOKUP(#REF!,'[2]PL4.PT gây tê'!$D$9:$W$767,20,0)</f>
        <v>#REF!</v>
      </c>
      <c r="K213" s="52" t="e">
        <f>J213-#REF!</f>
        <v>#REF!</v>
      </c>
    </row>
    <row r="214" spans="1:11" ht="89.25" customHeight="1" x14ac:dyDescent="0.3">
      <c r="A214" s="35">
        <v>204</v>
      </c>
      <c r="B214" s="12" t="s">
        <v>521</v>
      </c>
      <c r="C214" s="12" t="s">
        <v>522</v>
      </c>
      <c r="D214" s="13" t="s">
        <v>523</v>
      </c>
      <c r="E214" s="13" t="s">
        <v>523</v>
      </c>
      <c r="F214" s="12" t="s">
        <v>18</v>
      </c>
      <c r="G214" s="19">
        <v>2367500</v>
      </c>
      <c r="H214" s="19">
        <v>0</v>
      </c>
      <c r="I214" s="34" t="s">
        <v>461</v>
      </c>
      <c r="J214" s="51" t="e">
        <f>VLOOKUP(#REF!,'[2]PL4.PT gây tê'!$D$9:$W$767,20,0)</f>
        <v>#REF!</v>
      </c>
      <c r="K214" s="52" t="e">
        <f>J214-#REF!</f>
        <v>#REF!</v>
      </c>
    </row>
    <row r="215" spans="1:11" ht="89.25" customHeight="1" x14ac:dyDescent="0.3">
      <c r="A215" s="35">
        <v>205</v>
      </c>
      <c r="B215" s="12" t="s">
        <v>524</v>
      </c>
      <c r="C215" s="12" t="s">
        <v>525</v>
      </c>
      <c r="D215" s="13" t="s">
        <v>526</v>
      </c>
      <c r="E215" s="13" t="s">
        <v>526</v>
      </c>
      <c r="F215" s="12" t="s">
        <v>24</v>
      </c>
      <c r="G215" s="19">
        <v>2367500</v>
      </c>
      <c r="H215" s="19">
        <v>0</v>
      </c>
      <c r="I215" s="34" t="s">
        <v>461</v>
      </c>
      <c r="J215" s="51" t="e">
        <f>VLOOKUP(#REF!,'[2]PL4.PT gây tê'!$D$9:$W$767,20,0)</f>
        <v>#REF!</v>
      </c>
      <c r="K215" s="52" t="e">
        <f>J215-#REF!</f>
        <v>#REF!</v>
      </c>
    </row>
    <row r="216" spans="1:11" ht="89.25" customHeight="1" x14ac:dyDescent="0.3">
      <c r="A216" s="35">
        <v>206</v>
      </c>
      <c r="B216" s="12" t="s">
        <v>527</v>
      </c>
      <c r="C216" s="12" t="s">
        <v>528</v>
      </c>
      <c r="D216" s="13" t="s">
        <v>529</v>
      </c>
      <c r="E216" s="13" t="s">
        <v>529</v>
      </c>
      <c r="F216" s="12" t="s">
        <v>24</v>
      </c>
      <c r="G216" s="19">
        <v>2367500</v>
      </c>
      <c r="H216" s="19">
        <v>0</v>
      </c>
      <c r="I216" s="34" t="s">
        <v>461</v>
      </c>
      <c r="J216" s="51" t="e">
        <f>VLOOKUP(#REF!,'[2]PL4.PT gây tê'!$D$9:$W$767,20,0)</f>
        <v>#REF!</v>
      </c>
      <c r="K216" s="52" t="e">
        <f>J216-#REF!</f>
        <v>#REF!</v>
      </c>
    </row>
    <row r="217" spans="1:11" ht="89.25" customHeight="1" x14ac:dyDescent="0.3">
      <c r="A217" s="35">
        <v>207</v>
      </c>
      <c r="B217" s="12" t="s">
        <v>530</v>
      </c>
      <c r="C217" s="12" t="s">
        <v>531</v>
      </c>
      <c r="D217" s="13" t="s">
        <v>16736</v>
      </c>
      <c r="E217" s="13" t="s">
        <v>16736</v>
      </c>
      <c r="F217" s="12" t="s">
        <v>18</v>
      </c>
      <c r="G217" s="19">
        <v>2367500</v>
      </c>
      <c r="H217" s="19">
        <v>0</v>
      </c>
      <c r="I217" s="34" t="s">
        <v>461</v>
      </c>
      <c r="J217" s="51" t="e">
        <f>VLOOKUP(#REF!,'[2]PL4.PT gây tê'!$D$9:$W$767,20,0)</f>
        <v>#REF!</v>
      </c>
      <c r="K217" s="52" t="e">
        <f>J217-#REF!</f>
        <v>#REF!</v>
      </c>
    </row>
    <row r="218" spans="1:11" ht="89.25" customHeight="1" x14ac:dyDescent="0.3">
      <c r="A218" s="35">
        <v>208</v>
      </c>
      <c r="B218" s="12" t="s">
        <v>532</v>
      </c>
      <c r="C218" s="12" t="s">
        <v>533</v>
      </c>
      <c r="D218" s="13" t="s">
        <v>16737</v>
      </c>
      <c r="E218" s="13" t="s">
        <v>16737</v>
      </c>
      <c r="F218" s="12" t="s">
        <v>18</v>
      </c>
      <c r="G218" s="19">
        <v>2367500</v>
      </c>
      <c r="H218" s="19">
        <v>0</v>
      </c>
      <c r="I218" s="34" t="s">
        <v>461</v>
      </c>
      <c r="J218" s="51" t="e">
        <f>VLOOKUP(#REF!,'[2]PL4.PT gây tê'!$D$9:$W$767,20,0)</f>
        <v>#REF!</v>
      </c>
      <c r="K218" s="52" t="e">
        <f>J218-#REF!</f>
        <v>#REF!</v>
      </c>
    </row>
    <row r="219" spans="1:11" ht="89.25" customHeight="1" x14ac:dyDescent="0.3">
      <c r="A219" s="35">
        <v>209</v>
      </c>
      <c r="B219" s="12" t="s">
        <v>534</v>
      </c>
      <c r="C219" s="12" t="s">
        <v>535</v>
      </c>
      <c r="D219" s="13" t="s">
        <v>536</v>
      </c>
      <c r="E219" s="13" t="s">
        <v>536</v>
      </c>
      <c r="F219" s="12" t="s">
        <v>24</v>
      </c>
      <c r="G219" s="19">
        <v>2367500</v>
      </c>
      <c r="H219" s="19">
        <v>0</v>
      </c>
      <c r="I219" s="34" t="s">
        <v>461</v>
      </c>
      <c r="J219" s="51" t="e">
        <f>VLOOKUP(#REF!,'[2]PL4.PT gây tê'!$D$9:$W$767,20,0)</f>
        <v>#REF!</v>
      </c>
      <c r="K219" s="52" t="e">
        <f>J219-#REF!</f>
        <v>#REF!</v>
      </c>
    </row>
    <row r="220" spans="1:11" ht="42.75" customHeight="1" x14ac:dyDescent="0.3">
      <c r="A220" s="35">
        <v>210</v>
      </c>
      <c r="B220" s="12" t="s">
        <v>145</v>
      </c>
      <c r="C220" s="12" t="s">
        <v>146</v>
      </c>
      <c r="D220" s="13" t="s">
        <v>147</v>
      </c>
      <c r="E220" s="13" t="s">
        <v>147</v>
      </c>
      <c r="F220" s="12" t="s">
        <v>24</v>
      </c>
      <c r="G220" s="19">
        <v>3302400</v>
      </c>
      <c r="H220" s="19">
        <v>0</v>
      </c>
      <c r="I220" s="34" t="s">
        <v>19</v>
      </c>
      <c r="J220" s="51" t="e">
        <f>VLOOKUP(#REF!,'[2]PL4.PT gây tê'!$D$9:$W$767,20,0)</f>
        <v>#REF!</v>
      </c>
      <c r="K220" s="52" t="e">
        <f>J220-#REF!</f>
        <v>#REF!</v>
      </c>
    </row>
    <row r="221" spans="1:11" ht="42.75" customHeight="1" x14ac:dyDescent="0.3">
      <c r="A221" s="35">
        <v>211</v>
      </c>
      <c r="B221" s="12" t="s">
        <v>148</v>
      </c>
      <c r="C221" s="12" t="s">
        <v>149</v>
      </c>
      <c r="D221" s="13" t="s">
        <v>150</v>
      </c>
      <c r="E221" s="13" t="s">
        <v>150</v>
      </c>
      <c r="F221" s="12" t="s">
        <v>24</v>
      </c>
      <c r="G221" s="19">
        <v>3302400</v>
      </c>
      <c r="H221" s="19">
        <v>0</v>
      </c>
      <c r="I221" s="34" t="s">
        <v>19</v>
      </c>
      <c r="J221" s="51" t="e">
        <f>VLOOKUP(#REF!,'[2]PL4.PT gây tê'!$D$9:$W$767,20,0)</f>
        <v>#REF!</v>
      </c>
      <c r="K221" s="52" t="e">
        <f>J221-#REF!</f>
        <v>#REF!</v>
      </c>
    </row>
    <row r="222" spans="1:11" ht="42.75" customHeight="1" x14ac:dyDescent="0.3">
      <c r="A222" s="35">
        <v>212</v>
      </c>
      <c r="B222" s="12" t="s">
        <v>151</v>
      </c>
      <c r="C222" s="12" t="s">
        <v>152</v>
      </c>
      <c r="D222" s="13" t="s">
        <v>153</v>
      </c>
      <c r="E222" s="13" t="s">
        <v>153</v>
      </c>
      <c r="F222" s="12" t="s">
        <v>24</v>
      </c>
      <c r="G222" s="19">
        <v>3302400</v>
      </c>
      <c r="H222" s="19">
        <v>0</v>
      </c>
      <c r="I222" s="34" t="s">
        <v>19</v>
      </c>
      <c r="J222" s="51" t="e">
        <f>VLOOKUP(#REF!,'[2]PL4.PT gây tê'!$D$9:$W$767,20,0)</f>
        <v>#REF!</v>
      </c>
      <c r="K222" s="52" t="e">
        <f>J222-#REF!</f>
        <v>#REF!</v>
      </c>
    </row>
    <row r="223" spans="1:11" ht="42.75" customHeight="1" x14ac:dyDescent="0.3">
      <c r="A223" s="35">
        <v>213</v>
      </c>
      <c r="B223" s="12" t="s">
        <v>154</v>
      </c>
      <c r="C223" s="12" t="s">
        <v>155</v>
      </c>
      <c r="D223" s="13" t="s">
        <v>156</v>
      </c>
      <c r="E223" s="13" t="s">
        <v>156</v>
      </c>
      <c r="F223" s="12" t="s">
        <v>24</v>
      </c>
      <c r="G223" s="19">
        <v>3302400</v>
      </c>
      <c r="H223" s="19">
        <v>0</v>
      </c>
      <c r="I223" s="34" t="s">
        <v>19</v>
      </c>
      <c r="J223" s="51" t="e">
        <f>VLOOKUP(#REF!,'[2]PL4.PT gây tê'!$D$9:$W$767,20,0)</f>
        <v>#REF!</v>
      </c>
      <c r="K223" s="52" t="e">
        <f>J223-#REF!</f>
        <v>#REF!</v>
      </c>
    </row>
    <row r="224" spans="1:11" ht="42.75" customHeight="1" x14ac:dyDescent="0.3">
      <c r="A224" s="35">
        <v>214</v>
      </c>
      <c r="B224" s="12" t="s">
        <v>157</v>
      </c>
      <c r="C224" s="12" t="s">
        <v>158</v>
      </c>
      <c r="D224" s="13" t="s">
        <v>159</v>
      </c>
      <c r="E224" s="13" t="s">
        <v>159</v>
      </c>
      <c r="F224" s="12" t="s">
        <v>24</v>
      </c>
      <c r="G224" s="19">
        <v>3302400</v>
      </c>
      <c r="H224" s="19">
        <v>0</v>
      </c>
      <c r="I224" s="34" t="s">
        <v>19</v>
      </c>
      <c r="J224" s="51" t="e">
        <f>VLOOKUP(#REF!,'[2]PL4.PT gây tê'!$D$9:$W$767,20,0)</f>
        <v>#REF!</v>
      </c>
      <c r="K224" s="52" t="e">
        <f>J224-#REF!</f>
        <v>#REF!</v>
      </c>
    </row>
    <row r="225" spans="1:11" ht="42.75" customHeight="1" x14ac:dyDescent="0.3">
      <c r="A225" s="35">
        <v>215</v>
      </c>
      <c r="B225" s="12" t="s">
        <v>160</v>
      </c>
      <c r="C225" s="12" t="s">
        <v>161</v>
      </c>
      <c r="D225" s="13" t="s">
        <v>162</v>
      </c>
      <c r="E225" s="13" t="s">
        <v>162</v>
      </c>
      <c r="F225" s="12" t="s">
        <v>24</v>
      </c>
      <c r="G225" s="19">
        <v>3302400</v>
      </c>
      <c r="H225" s="19">
        <v>0</v>
      </c>
      <c r="I225" s="34" t="s">
        <v>19</v>
      </c>
      <c r="J225" s="51" t="e">
        <f>VLOOKUP(#REF!,'[2]PL4.PT gây tê'!$D$9:$W$767,20,0)</f>
        <v>#REF!</v>
      </c>
      <c r="K225" s="52" t="e">
        <f>J225-#REF!</f>
        <v>#REF!</v>
      </c>
    </row>
    <row r="226" spans="1:11" ht="42.75" customHeight="1" x14ac:dyDescent="0.3">
      <c r="A226" s="35">
        <v>216</v>
      </c>
      <c r="B226" s="12" t="s">
        <v>163</v>
      </c>
      <c r="C226" s="12" t="s">
        <v>164</v>
      </c>
      <c r="D226" s="13" t="s">
        <v>165</v>
      </c>
      <c r="E226" s="13" t="s">
        <v>165</v>
      </c>
      <c r="F226" s="12" t="s">
        <v>24</v>
      </c>
      <c r="G226" s="19">
        <v>3302400</v>
      </c>
      <c r="H226" s="19">
        <v>0</v>
      </c>
      <c r="I226" s="34" t="s">
        <v>19</v>
      </c>
      <c r="J226" s="51" t="e">
        <f>VLOOKUP(#REF!,'[2]PL4.PT gây tê'!$D$9:$W$767,20,0)</f>
        <v>#REF!</v>
      </c>
      <c r="K226" s="52" t="e">
        <f>J226-#REF!</f>
        <v>#REF!</v>
      </c>
    </row>
    <row r="227" spans="1:11" ht="42.75" customHeight="1" x14ac:dyDescent="0.3">
      <c r="A227" s="35">
        <v>217</v>
      </c>
      <c r="B227" s="12" t="s">
        <v>166</v>
      </c>
      <c r="C227" s="12" t="s">
        <v>167</v>
      </c>
      <c r="D227" s="13" t="s">
        <v>168</v>
      </c>
      <c r="E227" s="13" t="s">
        <v>168</v>
      </c>
      <c r="F227" s="12" t="s">
        <v>24</v>
      </c>
      <c r="G227" s="19">
        <v>3302400</v>
      </c>
      <c r="H227" s="19">
        <v>0</v>
      </c>
      <c r="I227" s="34" t="s">
        <v>19</v>
      </c>
      <c r="J227" s="51" t="e">
        <f>VLOOKUP(#REF!,'[2]PL4.PT gây tê'!$D$9:$W$767,20,0)</f>
        <v>#REF!</v>
      </c>
      <c r="K227" s="52" t="e">
        <f>J227-#REF!</f>
        <v>#REF!</v>
      </c>
    </row>
    <row r="228" spans="1:11" ht="42.75" customHeight="1" x14ac:dyDescent="0.3">
      <c r="A228" s="35">
        <v>218</v>
      </c>
      <c r="B228" s="12" t="s">
        <v>169</v>
      </c>
      <c r="C228" s="12" t="s">
        <v>170</v>
      </c>
      <c r="D228" s="13" t="s">
        <v>171</v>
      </c>
      <c r="E228" s="13" t="s">
        <v>171</v>
      </c>
      <c r="F228" s="12" t="s">
        <v>24</v>
      </c>
      <c r="G228" s="19">
        <v>3302400</v>
      </c>
      <c r="H228" s="19">
        <v>0</v>
      </c>
      <c r="I228" s="34" t="s">
        <v>19</v>
      </c>
      <c r="J228" s="51" t="e">
        <f>VLOOKUP(#REF!,'[2]PL4.PT gây tê'!$D$9:$W$767,20,0)</f>
        <v>#REF!</v>
      </c>
      <c r="K228" s="52" t="e">
        <f>J228-#REF!</f>
        <v>#REF!</v>
      </c>
    </row>
    <row r="229" spans="1:11" ht="42.75" customHeight="1" x14ac:dyDescent="0.3">
      <c r="A229" s="35">
        <v>219</v>
      </c>
      <c r="B229" s="12" t="s">
        <v>172</v>
      </c>
      <c r="C229" s="12" t="s">
        <v>173</v>
      </c>
      <c r="D229" s="13" t="s">
        <v>174</v>
      </c>
      <c r="E229" s="13" t="s">
        <v>174</v>
      </c>
      <c r="F229" s="12" t="s">
        <v>18</v>
      </c>
      <c r="G229" s="19">
        <v>3302400</v>
      </c>
      <c r="H229" s="19">
        <v>0</v>
      </c>
      <c r="I229" s="34" t="s">
        <v>19</v>
      </c>
      <c r="J229" s="51" t="e">
        <f>VLOOKUP(#REF!,'[2]PL4.PT gây tê'!$D$9:$W$767,20,0)</f>
        <v>#REF!</v>
      </c>
      <c r="K229" s="52" t="e">
        <f>J229-#REF!</f>
        <v>#REF!</v>
      </c>
    </row>
    <row r="230" spans="1:11" ht="42.75" customHeight="1" x14ac:dyDescent="0.3">
      <c r="A230" s="35">
        <v>220</v>
      </c>
      <c r="B230" s="12" t="s">
        <v>175</v>
      </c>
      <c r="C230" s="12" t="s">
        <v>176</v>
      </c>
      <c r="D230" s="13" t="s">
        <v>177</v>
      </c>
      <c r="E230" s="13" t="s">
        <v>177</v>
      </c>
      <c r="F230" s="12" t="s">
        <v>20</v>
      </c>
      <c r="G230" s="19">
        <v>3302400</v>
      </c>
      <c r="H230" s="19">
        <v>0</v>
      </c>
      <c r="I230" s="34" t="s">
        <v>19</v>
      </c>
      <c r="J230" s="51" t="e">
        <f>VLOOKUP(#REF!,'[2]PL4.PT gây tê'!$D$9:$W$767,20,0)</f>
        <v>#REF!</v>
      </c>
      <c r="K230" s="52" t="e">
        <f>J230-#REF!</f>
        <v>#REF!</v>
      </c>
    </row>
    <row r="231" spans="1:11" ht="42.75" customHeight="1" x14ac:dyDescent="0.3">
      <c r="A231" s="35">
        <v>221</v>
      </c>
      <c r="B231" s="12" t="s">
        <v>178</v>
      </c>
      <c r="C231" s="12" t="s">
        <v>179</v>
      </c>
      <c r="D231" s="13" t="s">
        <v>180</v>
      </c>
      <c r="E231" s="13" t="s">
        <v>180</v>
      </c>
      <c r="F231" s="12" t="s">
        <v>20</v>
      </c>
      <c r="G231" s="19">
        <v>3302400</v>
      </c>
      <c r="H231" s="19">
        <v>0</v>
      </c>
      <c r="I231" s="34" t="s">
        <v>19</v>
      </c>
      <c r="J231" s="51" t="e">
        <f>VLOOKUP(#REF!,'[2]PL4.PT gây tê'!$D$9:$W$767,20,0)</f>
        <v>#REF!</v>
      </c>
      <c r="K231" s="52" t="e">
        <f>J231-#REF!</f>
        <v>#REF!</v>
      </c>
    </row>
    <row r="232" spans="1:11" ht="42.75" customHeight="1" x14ac:dyDescent="0.3">
      <c r="A232" s="35">
        <v>222</v>
      </c>
      <c r="B232" s="12" t="s">
        <v>181</v>
      </c>
      <c r="C232" s="12" t="s">
        <v>182</v>
      </c>
      <c r="D232" s="13" t="s">
        <v>183</v>
      </c>
      <c r="E232" s="13" t="s">
        <v>183</v>
      </c>
      <c r="F232" s="12" t="s">
        <v>18</v>
      </c>
      <c r="G232" s="19">
        <v>3302400</v>
      </c>
      <c r="H232" s="19">
        <v>0</v>
      </c>
      <c r="I232" s="34" t="s">
        <v>19</v>
      </c>
      <c r="J232" s="51" t="e">
        <f>VLOOKUP(#REF!,'[2]PL4.PT gây tê'!$D$9:$W$767,20,0)</f>
        <v>#REF!</v>
      </c>
      <c r="K232" s="52" t="e">
        <f>J232-#REF!</f>
        <v>#REF!</v>
      </c>
    </row>
    <row r="233" spans="1:11" ht="42.75" customHeight="1" x14ac:dyDescent="0.3">
      <c r="A233" s="35">
        <v>223</v>
      </c>
      <c r="B233" s="12" t="s">
        <v>184</v>
      </c>
      <c r="C233" s="12" t="s">
        <v>185</v>
      </c>
      <c r="D233" s="13" t="s">
        <v>186</v>
      </c>
      <c r="E233" s="13" t="s">
        <v>186</v>
      </c>
      <c r="F233" s="12" t="s">
        <v>18</v>
      </c>
      <c r="G233" s="19">
        <v>3302400</v>
      </c>
      <c r="H233" s="19">
        <v>0</v>
      </c>
      <c r="I233" s="34" t="s">
        <v>19</v>
      </c>
      <c r="J233" s="51" t="e">
        <f>VLOOKUP(#REF!,'[2]PL4.PT gây tê'!$D$9:$W$767,20,0)</f>
        <v>#REF!</v>
      </c>
      <c r="K233" s="52" t="e">
        <f>J233-#REF!</f>
        <v>#REF!</v>
      </c>
    </row>
    <row r="234" spans="1:11" ht="42.75" customHeight="1" x14ac:dyDescent="0.3">
      <c r="A234" s="35">
        <v>224</v>
      </c>
      <c r="B234" s="12" t="s">
        <v>187</v>
      </c>
      <c r="C234" s="12" t="s">
        <v>188</v>
      </c>
      <c r="D234" s="13" t="s">
        <v>189</v>
      </c>
      <c r="E234" s="13" t="s">
        <v>189</v>
      </c>
      <c r="F234" s="12" t="s">
        <v>24</v>
      </c>
      <c r="G234" s="19">
        <v>3302400</v>
      </c>
      <c r="H234" s="19">
        <v>0</v>
      </c>
      <c r="I234" s="34" t="s">
        <v>19</v>
      </c>
      <c r="J234" s="51" t="e">
        <f>VLOOKUP(#REF!,'[2]PL4.PT gây tê'!$D$9:$W$767,20,0)</f>
        <v>#REF!</v>
      </c>
      <c r="K234" s="52" t="e">
        <f>J234-#REF!</f>
        <v>#REF!</v>
      </c>
    </row>
    <row r="235" spans="1:11" ht="42.75" customHeight="1" x14ac:dyDescent="0.3">
      <c r="A235" s="35">
        <v>225</v>
      </c>
      <c r="B235" s="12" t="s">
        <v>190</v>
      </c>
      <c r="C235" s="12" t="s">
        <v>191</v>
      </c>
      <c r="D235" s="13" t="s">
        <v>192</v>
      </c>
      <c r="E235" s="13" t="s">
        <v>192</v>
      </c>
      <c r="F235" s="12" t="s">
        <v>18</v>
      </c>
      <c r="G235" s="19">
        <v>3302400</v>
      </c>
      <c r="H235" s="19">
        <v>0</v>
      </c>
      <c r="I235" s="34" t="s">
        <v>19</v>
      </c>
      <c r="J235" s="51" t="e">
        <f>VLOOKUP(#REF!,'[2]PL4.PT gây tê'!$D$9:$W$767,20,0)</f>
        <v>#REF!</v>
      </c>
      <c r="K235" s="52" t="e">
        <f>J235-#REF!</f>
        <v>#REF!</v>
      </c>
    </row>
    <row r="236" spans="1:11" ht="42.75" customHeight="1" x14ac:dyDescent="0.3">
      <c r="A236" s="35">
        <v>226</v>
      </c>
      <c r="B236" s="12" t="s">
        <v>193</v>
      </c>
      <c r="C236" s="12" t="s">
        <v>194</v>
      </c>
      <c r="D236" s="13" t="s">
        <v>195</v>
      </c>
      <c r="E236" s="13" t="s">
        <v>195</v>
      </c>
      <c r="F236" s="12" t="s">
        <v>24</v>
      </c>
      <c r="G236" s="19">
        <v>3302400</v>
      </c>
      <c r="H236" s="19">
        <v>0</v>
      </c>
      <c r="I236" s="34" t="s">
        <v>19</v>
      </c>
      <c r="J236" s="51" t="e">
        <f>VLOOKUP(#REF!,'[2]PL4.PT gây tê'!$D$9:$W$767,20,0)</f>
        <v>#REF!</v>
      </c>
      <c r="K236" s="52" t="e">
        <f>J236-#REF!</f>
        <v>#REF!</v>
      </c>
    </row>
    <row r="237" spans="1:11" ht="42.75" customHeight="1" x14ac:dyDescent="0.3">
      <c r="A237" s="35">
        <v>227</v>
      </c>
      <c r="B237" s="12" t="s">
        <v>196</v>
      </c>
      <c r="C237" s="12" t="s">
        <v>197</v>
      </c>
      <c r="D237" s="13" t="s">
        <v>198</v>
      </c>
      <c r="E237" s="13" t="s">
        <v>198</v>
      </c>
      <c r="F237" s="12" t="s">
        <v>18</v>
      </c>
      <c r="G237" s="19">
        <v>3302400</v>
      </c>
      <c r="H237" s="19">
        <v>0</v>
      </c>
      <c r="I237" s="34" t="s">
        <v>19</v>
      </c>
      <c r="J237" s="51" t="e">
        <f>VLOOKUP(#REF!,'[2]PL4.PT gây tê'!$D$9:$W$767,20,0)</f>
        <v>#REF!</v>
      </c>
      <c r="K237" s="52" t="e">
        <f>J237-#REF!</f>
        <v>#REF!</v>
      </c>
    </row>
    <row r="238" spans="1:11" ht="42.75" customHeight="1" x14ac:dyDescent="0.3">
      <c r="A238" s="35">
        <v>228</v>
      </c>
      <c r="B238" s="12" t="s">
        <v>199</v>
      </c>
      <c r="C238" s="12" t="s">
        <v>200</v>
      </c>
      <c r="D238" s="13" t="s">
        <v>201</v>
      </c>
      <c r="E238" s="13" t="s">
        <v>201</v>
      </c>
      <c r="F238" s="12" t="s">
        <v>18</v>
      </c>
      <c r="G238" s="19">
        <v>3302400</v>
      </c>
      <c r="H238" s="19">
        <v>0</v>
      </c>
      <c r="I238" s="34" t="s">
        <v>19</v>
      </c>
      <c r="J238" s="51" t="e">
        <f>VLOOKUP(#REF!,'[2]PL4.PT gây tê'!$D$9:$W$767,20,0)</f>
        <v>#REF!</v>
      </c>
      <c r="K238" s="52" t="e">
        <f>J238-#REF!</f>
        <v>#REF!</v>
      </c>
    </row>
    <row r="239" spans="1:11" ht="42.75" customHeight="1" x14ac:dyDescent="0.3">
      <c r="A239" s="35">
        <v>229</v>
      </c>
      <c r="B239" s="12" t="s">
        <v>202</v>
      </c>
      <c r="C239" s="12" t="s">
        <v>203</v>
      </c>
      <c r="D239" s="13" t="s">
        <v>204</v>
      </c>
      <c r="E239" s="13" t="s">
        <v>204</v>
      </c>
      <c r="F239" s="12" t="s">
        <v>18</v>
      </c>
      <c r="G239" s="19">
        <v>3302400</v>
      </c>
      <c r="H239" s="19">
        <v>0</v>
      </c>
      <c r="I239" s="34" t="s">
        <v>19</v>
      </c>
      <c r="J239" s="51" t="e">
        <f>VLOOKUP(#REF!,'[2]PL4.PT gây tê'!$D$9:$W$767,20,0)</f>
        <v>#REF!</v>
      </c>
      <c r="K239" s="52" t="e">
        <f>J239-#REF!</f>
        <v>#REF!</v>
      </c>
    </row>
    <row r="240" spans="1:11" ht="42.75" customHeight="1" x14ac:dyDescent="0.3">
      <c r="A240" s="35">
        <v>230</v>
      </c>
      <c r="B240" s="12" t="s">
        <v>205</v>
      </c>
      <c r="C240" s="12" t="s">
        <v>206</v>
      </c>
      <c r="D240" s="13" t="s">
        <v>207</v>
      </c>
      <c r="E240" s="13" t="s">
        <v>207</v>
      </c>
      <c r="F240" s="12" t="s">
        <v>18</v>
      </c>
      <c r="G240" s="19">
        <v>3302400</v>
      </c>
      <c r="H240" s="19">
        <v>0</v>
      </c>
      <c r="I240" s="34" t="s">
        <v>19</v>
      </c>
      <c r="J240" s="51" t="e">
        <f>VLOOKUP(#REF!,'[2]PL4.PT gây tê'!$D$9:$W$767,20,0)</f>
        <v>#REF!</v>
      </c>
      <c r="K240" s="52" t="e">
        <f>J240-#REF!</f>
        <v>#REF!</v>
      </c>
    </row>
    <row r="241" spans="1:11" ht="42.75" customHeight="1" x14ac:dyDescent="0.3">
      <c r="A241" s="35">
        <v>231</v>
      </c>
      <c r="B241" s="12" t="s">
        <v>208</v>
      </c>
      <c r="C241" s="12" t="s">
        <v>209</v>
      </c>
      <c r="D241" s="13" t="s">
        <v>210</v>
      </c>
      <c r="E241" s="13" t="s">
        <v>210</v>
      </c>
      <c r="F241" s="12" t="s">
        <v>18</v>
      </c>
      <c r="G241" s="19">
        <v>3302400</v>
      </c>
      <c r="H241" s="19">
        <v>0</v>
      </c>
      <c r="I241" s="34" t="s">
        <v>19</v>
      </c>
      <c r="J241" s="51" t="e">
        <f>VLOOKUP(#REF!,'[2]PL4.PT gây tê'!$D$9:$W$767,20,0)</f>
        <v>#REF!</v>
      </c>
      <c r="K241" s="52" t="e">
        <f>J241-#REF!</f>
        <v>#REF!</v>
      </c>
    </row>
    <row r="242" spans="1:11" ht="42.75" customHeight="1" x14ac:dyDescent="0.3">
      <c r="A242" s="35">
        <v>232</v>
      </c>
      <c r="B242" s="12" t="s">
        <v>211</v>
      </c>
      <c r="C242" s="12" t="s">
        <v>212</v>
      </c>
      <c r="D242" s="13" t="s">
        <v>213</v>
      </c>
      <c r="E242" s="13" t="s">
        <v>213</v>
      </c>
      <c r="F242" s="12" t="s">
        <v>18</v>
      </c>
      <c r="G242" s="19">
        <v>3302400</v>
      </c>
      <c r="H242" s="19">
        <v>0</v>
      </c>
      <c r="I242" s="34" t="s">
        <v>19</v>
      </c>
      <c r="J242" s="51" t="e">
        <f>VLOOKUP(#REF!,'[2]PL4.PT gây tê'!$D$9:$W$767,20,0)</f>
        <v>#REF!</v>
      </c>
      <c r="K242" s="52" t="e">
        <f>J242-#REF!</f>
        <v>#REF!</v>
      </c>
    </row>
    <row r="243" spans="1:11" ht="42.75" customHeight="1" x14ac:dyDescent="0.3">
      <c r="A243" s="35">
        <v>233</v>
      </c>
      <c r="B243" s="12" t="s">
        <v>214</v>
      </c>
      <c r="C243" s="12" t="s">
        <v>215</v>
      </c>
      <c r="D243" s="13" t="s">
        <v>216</v>
      </c>
      <c r="E243" s="13" t="s">
        <v>216</v>
      </c>
      <c r="F243" s="12" t="s">
        <v>18</v>
      </c>
      <c r="G243" s="19">
        <v>3302400</v>
      </c>
      <c r="H243" s="19">
        <v>0</v>
      </c>
      <c r="I243" s="34" t="s">
        <v>19</v>
      </c>
      <c r="J243" s="51" t="e">
        <f>VLOOKUP(#REF!,'[2]PL4.PT gây tê'!$D$9:$W$767,20,0)</f>
        <v>#REF!</v>
      </c>
      <c r="K243" s="52" t="e">
        <f>J243-#REF!</f>
        <v>#REF!</v>
      </c>
    </row>
    <row r="244" spans="1:11" ht="42.75" customHeight="1" x14ac:dyDescent="0.3">
      <c r="A244" s="35">
        <v>234</v>
      </c>
      <c r="B244" s="12" t="s">
        <v>217</v>
      </c>
      <c r="C244" s="12" t="s">
        <v>218</v>
      </c>
      <c r="D244" s="13" t="s">
        <v>219</v>
      </c>
      <c r="E244" s="13" t="s">
        <v>219</v>
      </c>
      <c r="F244" s="12" t="s">
        <v>18</v>
      </c>
      <c r="G244" s="19">
        <v>3302400</v>
      </c>
      <c r="H244" s="19">
        <v>0</v>
      </c>
      <c r="I244" s="34" t="s">
        <v>19</v>
      </c>
      <c r="J244" s="51" t="e">
        <f>VLOOKUP(#REF!,'[2]PL4.PT gây tê'!$D$9:$W$767,20,0)</f>
        <v>#REF!</v>
      </c>
      <c r="K244" s="52" t="e">
        <f>J244-#REF!</f>
        <v>#REF!</v>
      </c>
    </row>
    <row r="245" spans="1:11" ht="55.5" customHeight="1" x14ac:dyDescent="0.3">
      <c r="A245" s="35">
        <v>235</v>
      </c>
      <c r="B245" s="12" t="s">
        <v>220</v>
      </c>
      <c r="C245" s="12" t="s">
        <v>221</v>
      </c>
      <c r="D245" s="13" t="s">
        <v>222</v>
      </c>
      <c r="E245" s="13" t="s">
        <v>222</v>
      </c>
      <c r="F245" s="12" t="s">
        <v>24</v>
      </c>
      <c r="G245" s="19">
        <v>3302400</v>
      </c>
      <c r="H245" s="19">
        <v>0</v>
      </c>
      <c r="I245" s="34" t="s">
        <v>19</v>
      </c>
      <c r="J245" s="51" t="e">
        <f>VLOOKUP(#REF!,'[2]PL4.PT gây tê'!$D$9:$W$767,20,0)</f>
        <v>#REF!</v>
      </c>
      <c r="K245" s="52" t="e">
        <f>J245-#REF!</f>
        <v>#REF!</v>
      </c>
    </row>
    <row r="246" spans="1:11" ht="51.75" customHeight="1" x14ac:dyDescent="0.3">
      <c r="A246" s="35">
        <v>236</v>
      </c>
      <c r="B246" s="12" t="s">
        <v>223</v>
      </c>
      <c r="C246" s="12" t="s">
        <v>224</v>
      </c>
      <c r="D246" s="13" t="s">
        <v>225</v>
      </c>
      <c r="E246" s="13" t="s">
        <v>225</v>
      </c>
      <c r="F246" s="12" t="s">
        <v>24</v>
      </c>
      <c r="G246" s="19">
        <v>3302400</v>
      </c>
      <c r="H246" s="19">
        <v>0</v>
      </c>
      <c r="I246" s="34" t="s">
        <v>19</v>
      </c>
      <c r="J246" s="51" t="e">
        <f>VLOOKUP(#REF!,'[2]PL4.PT gây tê'!$D$9:$W$767,20,0)</f>
        <v>#REF!</v>
      </c>
      <c r="K246" s="52" t="e">
        <f>J246-#REF!</f>
        <v>#REF!</v>
      </c>
    </row>
    <row r="247" spans="1:11" ht="42.75" customHeight="1" x14ac:dyDescent="0.3">
      <c r="A247" s="35">
        <v>237</v>
      </c>
      <c r="B247" s="12" t="s">
        <v>226</v>
      </c>
      <c r="C247" s="12" t="s">
        <v>227</v>
      </c>
      <c r="D247" s="13" t="s">
        <v>228</v>
      </c>
      <c r="E247" s="13" t="s">
        <v>228</v>
      </c>
      <c r="F247" s="12" t="s">
        <v>24</v>
      </c>
      <c r="G247" s="19">
        <v>3302400</v>
      </c>
      <c r="H247" s="19">
        <v>0</v>
      </c>
      <c r="I247" s="34" t="s">
        <v>19</v>
      </c>
      <c r="J247" s="51" t="e">
        <f>VLOOKUP(#REF!,'[2]PL4.PT gây tê'!$D$9:$W$767,20,0)</f>
        <v>#REF!</v>
      </c>
      <c r="K247" s="52" t="e">
        <f>J247-#REF!</f>
        <v>#REF!</v>
      </c>
    </row>
    <row r="248" spans="1:11" ht="42.75" customHeight="1" x14ac:dyDescent="0.3">
      <c r="A248" s="35">
        <v>238</v>
      </c>
      <c r="B248" s="12" t="s">
        <v>229</v>
      </c>
      <c r="C248" s="12" t="s">
        <v>230</v>
      </c>
      <c r="D248" s="13" t="s">
        <v>168</v>
      </c>
      <c r="E248" s="13" t="s">
        <v>168</v>
      </c>
      <c r="F248" s="12" t="s">
        <v>24</v>
      </c>
      <c r="G248" s="19">
        <v>3302400</v>
      </c>
      <c r="H248" s="19">
        <v>0</v>
      </c>
      <c r="I248" s="34" t="s">
        <v>19</v>
      </c>
      <c r="J248" s="51" t="e">
        <f>VLOOKUP(#REF!,'[2]PL4.PT gây tê'!$D$9:$W$767,20,0)</f>
        <v>#REF!</v>
      </c>
      <c r="K248" s="52" t="e">
        <f>J248-#REF!</f>
        <v>#REF!</v>
      </c>
    </row>
    <row r="249" spans="1:11" ht="42.75" customHeight="1" x14ac:dyDescent="0.3">
      <c r="A249" s="35">
        <v>239</v>
      </c>
      <c r="B249" s="12" t="s">
        <v>231</v>
      </c>
      <c r="C249" s="12" t="s">
        <v>232</v>
      </c>
      <c r="D249" s="13" t="s">
        <v>153</v>
      </c>
      <c r="E249" s="13" t="s">
        <v>153</v>
      </c>
      <c r="F249" s="12" t="s">
        <v>24</v>
      </c>
      <c r="G249" s="19">
        <v>3302400</v>
      </c>
      <c r="H249" s="19">
        <v>0</v>
      </c>
      <c r="I249" s="34" t="s">
        <v>19</v>
      </c>
      <c r="J249" s="51" t="e">
        <f>VLOOKUP(#REF!,'[2]PL4.PT gây tê'!$D$9:$W$767,20,0)</f>
        <v>#REF!</v>
      </c>
      <c r="K249" s="52" t="e">
        <f>J249-#REF!</f>
        <v>#REF!</v>
      </c>
    </row>
    <row r="250" spans="1:11" ht="42.75" customHeight="1" x14ac:dyDescent="0.3">
      <c r="A250" s="35">
        <v>240</v>
      </c>
      <c r="B250" s="12" t="s">
        <v>233</v>
      </c>
      <c r="C250" s="12" t="s">
        <v>234</v>
      </c>
      <c r="D250" s="13" t="s">
        <v>147</v>
      </c>
      <c r="E250" s="13" t="s">
        <v>147</v>
      </c>
      <c r="F250" s="12" t="s">
        <v>24</v>
      </c>
      <c r="G250" s="19">
        <v>3302400</v>
      </c>
      <c r="H250" s="19">
        <v>0</v>
      </c>
      <c r="I250" s="34" t="s">
        <v>19</v>
      </c>
      <c r="J250" s="51" t="e">
        <f>VLOOKUP(#REF!,'[2]PL4.PT gây tê'!$D$9:$W$767,20,0)</f>
        <v>#REF!</v>
      </c>
      <c r="K250" s="52" t="e">
        <f>J250-#REF!</f>
        <v>#REF!</v>
      </c>
    </row>
    <row r="251" spans="1:11" ht="42.75" customHeight="1" x14ac:dyDescent="0.3">
      <c r="A251" s="35">
        <v>241</v>
      </c>
      <c r="B251" s="12" t="s">
        <v>235</v>
      </c>
      <c r="C251" s="12" t="s">
        <v>236</v>
      </c>
      <c r="D251" s="13" t="s">
        <v>150</v>
      </c>
      <c r="E251" s="13" t="s">
        <v>150</v>
      </c>
      <c r="F251" s="12" t="s">
        <v>24</v>
      </c>
      <c r="G251" s="19">
        <v>3302400</v>
      </c>
      <c r="H251" s="19">
        <v>0</v>
      </c>
      <c r="I251" s="34" t="s">
        <v>19</v>
      </c>
      <c r="J251" s="51" t="e">
        <f>VLOOKUP(#REF!,'[2]PL4.PT gây tê'!$D$9:$W$767,20,0)</f>
        <v>#REF!</v>
      </c>
      <c r="K251" s="52" t="e">
        <f>J251-#REF!</f>
        <v>#REF!</v>
      </c>
    </row>
    <row r="252" spans="1:11" ht="42.75" customHeight="1" x14ac:dyDescent="0.3">
      <c r="A252" s="35">
        <v>242</v>
      </c>
      <c r="B252" s="12" t="s">
        <v>237</v>
      </c>
      <c r="C252" s="12" t="s">
        <v>238</v>
      </c>
      <c r="D252" s="13" t="s">
        <v>239</v>
      </c>
      <c r="E252" s="13" t="s">
        <v>239</v>
      </c>
      <c r="F252" s="12" t="s">
        <v>24</v>
      </c>
      <c r="G252" s="19">
        <v>3302400</v>
      </c>
      <c r="H252" s="19">
        <v>0</v>
      </c>
      <c r="I252" s="34" t="s">
        <v>19</v>
      </c>
      <c r="J252" s="51" t="e">
        <f>VLOOKUP(#REF!,'[2]PL4.PT gây tê'!$D$9:$W$767,20,0)</f>
        <v>#REF!</v>
      </c>
      <c r="K252" s="52" t="e">
        <f>J252-#REF!</f>
        <v>#REF!</v>
      </c>
    </row>
    <row r="253" spans="1:11" ht="42.75" customHeight="1" x14ac:dyDescent="0.3">
      <c r="A253" s="35">
        <v>243</v>
      </c>
      <c r="B253" s="12" t="s">
        <v>240</v>
      </c>
      <c r="C253" s="12" t="s">
        <v>241</v>
      </c>
      <c r="D253" s="13" t="s">
        <v>242</v>
      </c>
      <c r="E253" s="13" t="s">
        <v>242</v>
      </c>
      <c r="F253" s="12" t="s">
        <v>24</v>
      </c>
      <c r="G253" s="19">
        <v>3302400</v>
      </c>
      <c r="H253" s="19">
        <v>0</v>
      </c>
      <c r="I253" s="34" t="s">
        <v>19</v>
      </c>
      <c r="J253" s="51" t="e">
        <f>VLOOKUP(#REF!,'[2]PL4.PT gây tê'!$D$9:$W$767,20,0)</f>
        <v>#REF!</v>
      </c>
      <c r="K253" s="52" t="e">
        <f>J253-#REF!</f>
        <v>#REF!</v>
      </c>
    </row>
    <row r="254" spans="1:11" ht="42.75" customHeight="1" x14ac:dyDescent="0.3">
      <c r="A254" s="35">
        <v>244</v>
      </c>
      <c r="B254" s="12" t="s">
        <v>243</v>
      </c>
      <c r="C254" s="12" t="s">
        <v>244</v>
      </c>
      <c r="D254" s="13" t="s">
        <v>245</v>
      </c>
      <c r="E254" s="13" t="s">
        <v>245</v>
      </c>
      <c r="F254" s="12" t="s">
        <v>24</v>
      </c>
      <c r="G254" s="19">
        <v>3302400</v>
      </c>
      <c r="H254" s="19">
        <v>0</v>
      </c>
      <c r="I254" s="34" t="s">
        <v>19</v>
      </c>
      <c r="J254" s="51" t="e">
        <f>VLOOKUP(#REF!,'[2]PL4.PT gây tê'!$D$9:$W$767,20,0)</f>
        <v>#REF!</v>
      </c>
      <c r="K254" s="52" t="e">
        <f>J254-#REF!</f>
        <v>#REF!</v>
      </c>
    </row>
    <row r="255" spans="1:11" ht="42.75" customHeight="1" x14ac:dyDescent="0.3">
      <c r="A255" s="35">
        <v>245</v>
      </c>
      <c r="B255" s="12" t="s">
        <v>680</v>
      </c>
      <c r="C255" s="12" t="s">
        <v>681</v>
      </c>
      <c r="D255" s="13" t="s">
        <v>682</v>
      </c>
      <c r="E255" s="13" t="s">
        <v>682</v>
      </c>
      <c r="F255" s="12" t="s">
        <v>24</v>
      </c>
      <c r="G255" s="19">
        <v>3720700</v>
      </c>
      <c r="H255" s="19">
        <v>0</v>
      </c>
      <c r="I255" s="34" t="s">
        <v>683</v>
      </c>
      <c r="J255" s="51" t="e">
        <f>VLOOKUP(#REF!,'[2]PL4.PT gây tê'!$D$9:$W$767,20,0)</f>
        <v>#REF!</v>
      </c>
      <c r="K255" s="52" t="e">
        <f>J255-#REF!</f>
        <v>#REF!</v>
      </c>
    </row>
    <row r="256" spans="1:11" ht="42.75" customHeight="1" x14ac:dyDescent="0.3">
      <c r="A256" s="35">
        <v>246</v>
      </c>
      <c r="B256" s="12" t="s">
        <v>684</v>
      </c>
      <c r="C256" s="12" t="s">
        <v>685</v>
      </c>
      <c r="D256" s="13" t="s">
        <v>686</v>
      </c>
      <c r="E256" s="13" t="s">
        <v>686</v>
      </c>
      <c r="F256" s="12" t="s">
        <v>18</v>
      </c>
      <c r="G256" s="19">
        <v>3720700</v>
      </c>
      <c r="H256" s="19">
        <v>0</v>
      </c>
      <c r="I256" s="34" t="s">
        <v>683</v>
      </c>
      <c r="J256" s="51" t="e">
        <f>VLOOKUP(#REF!,'[2]PL4.PT gây tê'!$D$9:$W$767,20,0)</f>
        <v>#REF!</v>
      </c>
      <c r="K256" s="52" t="e">
        <f>J256-#REF!</f>
        <v>#REF!</v>
      </c>
    </row>
    <row r="257" spans="1:11" ht="42.75" customHeight="1" x14ac:dyDescent="0.3">
      <c r="A257" s="35">
        <v>247</v>
      </c>
      <c r="B257" s="12" t="s">
        <v>687</v>
      </c>
      <c r="C257" s="12" t="s">
        <v>688</v>
      </c>
      <c r="D257" s="13" t="s">
        <v>689</v>
      </c>
      <c r="E257" s="13" t="s">
        <v>689</v>
      </c>
      <c r="F257" s="12" t="s">
        <v>24</v>
      </c>
      <c r="G257" s="19">
        <v>3720700</v>
      </c>
      <c r="H257" s="19">
        <v>0</v>
      </c>
      <c r="I257" s="34" t="s">
        <v>683</v>
      </c>
      <c r="J257" s="51" t="e">
        <f>VLOOKUP(#REF!,'[2]PL4.PT gây tê'!$D$9:$W$767,20,0)</f>
        <v>#REF!</v>
      </c>
      <c r="K257" s="52" t="e">
        <f>J257-#REF!</f>
        <v>#REF!</v>
      </c>
    </row>
    <row r="258" spans="1:11" ht="42.75" customHeight="1" x14ac:dyDescent="0.3">
      <c r="A258" s="35">
        <v>248</v>
      </c>
      <c r="B258" s="12" t="s">
        <v>690</v>
      </c>
      <c r="C258" s="12" t="s">
        <v>691</v>
      </c>
      <c r="D258" s="13" t="s">
        <v>692</v>
      </c>
      <c r="E258" s="13" t="s">
        <v>692</v>
      </c>
      <c r="F258" s="12" t="s">
        <v>24</v>
      </c>
      <c r="G258" s="19">
        <v>3720700</v>
      </c>
      <c r="H258" s="19">
        <v>0</v>
      </c>
      <c r="I258" s="34" t="s">
        <v>683</v>
      </c>
      <c r="J258" s="51" t="e">
        <f>VLOOKUP(#REF!,'[2]PL4.PT gây tê'!$D$9:$W$767,20,0)</f>
        <v>#REF!</v>
      </c>
      <c r="K258" s="52" t="e">
        <f>J258-#REF!</f>
        <v>#REF!</v>
      </c>
    </row>
    <row r="259" spans="1:11" ht="42.75" customHeight="1" x14ac:dyDescent="0.3">
      <c r="A259" s="35">
        <v>249</v>
      </c>
      <c r="B259" s="12" t="s">
        <v>693</v>
      </c>
      <c r="C259" s="12" t="s">
        <v>694</v>
      </c>
      <c r="D259" s="13" t="s">
        <v>16753</v>
      </c>
      <c r="E259" s="13" t="s">
        <v>16753</v>
      </c>
      <c r="F259" s="12" t="s">
        <v>24</v>
      </c>
      <c r="G259" s="19">
        <v>3720700</v>
      </c>
      <c r="H259" s="19">
        <v>0</v>
      </c>
      <c r="I259" s="34" t="s">
        <v>683</v>
      </c>
      <c r="J259" s="51" t="e">
        <f>VLOOKUP(#REF!,'[2]PL4.PT gây tê'!$D$9:$W$767,20,0)</f>
        <v>#REF!</v>
      </c>
      <c r="K259" s="52" t="e">
        <f>J259-#REF!</f>
        <v>#REF!</v>
      </c>
    </row>
    <row r="260" spans="1:11" ht="42.75" customHeight="1" x14ac:dyDescent="0.3">
      <c r="A260" s="35">
        <v>250</v>
      </c>
      <c r="B260" s="12" t="s">
        <v>695</v>
      </c>
      <c r="C260" s="12" t="s">
        <v>696</v>
      </c>
      <c r="D260" s="13" t="s">
        <v>16754</v>
      </c>
      <c r="E260" s="13" t="s">
        <v>16754</v>
      </c>
      <c r="F260" s="12" t="s">
        <v>24</v>
      </c>
      <c r="G260" s="19">
        <v>3720700</v>
      </c>
      <c r="H260" s="19">
        <v>0</v>
      </c>
      <c r="I260" s="34" t="s">
        <v>683</v>
      </c>
      <c r="J260" s="51" t="e">
        <f>VLOOKUP(#REF!,'[2]PL4.PT gây tê'!$D$9:$W$767,20,0)</f>
        <v>#REF!</v>
      </c>
      <c r="K260" s="52" t="e">
        <f>J260-#REF!</f>
        <v>#REF!</v>
      </c>
    </row>
    <row r="261" spans="1:11" ht="42.75" customHeight="1" x14ac:dyDescent="0.3">
      <c r="A261" s="35">
        <v>251</v>
      </c>
      <c r="B261" s="12" t="s">
        <v>697</v>
      </c>
      <c r="C261" s="12" t="s">
        <v>698</v>
      </c>
      <c r="D261" s="13" t="s">
        <v>16755</v>
      </c>
      <c r="E261" s="13" t="s">
        <v>16755</v>
      </c>
      <c r="F261" s="12" t="s">
        <v>24</v>
      </c>
      <c r="G261" s="19">
        <v>3720700</v>
      </c>
      <c r="H261" s="19">
        <v>0</v>
      </c>
      <c r="I261" s="34" t="s">
        <v>683</v>
      </c>
      <c r="J261" s="51" t="e">
        <f>VLOOKUP(#REF!,'[2]PL4.PT gây tê'!$D$9:$W$767,20,0)</f>
        <v>#REF!</v>
      </c>
      <c r="K261" s="52" t="e">
        <f>J261-#REF!</f>
        <v>#REF!</v>
      </c>
    </row>
    <row r="262" spans="1:11" ht="42.75" customHeight="1" x14ac:dyDescent="0.3">
      <c r="A262" s="35">
        <v>252</v>
      </c>
      <c r="B262" s="12" t="s">
        <v>699</v>
      </c>
      <c r="C262" s="12" t="s">
        <v>700</v>
      </c>
      <c r="D262" s="13" t="s">
        <v>16756</v>
      </c>
      <c r="E262" s="13" t="s">
        <v>16756</v>
      </c>
      <c r="F262" s="12" t="s">
        <v>18</v>
      </c>
      <c r="G262" s="19">
        <v>3720700</v>
      </c>
      <c r="H262" s="19">
        <v>0</v>
      </c>
      <c r="I262" s="34" t="s">
        <v>683</v>
      </c>
      <c r="J262" s="51" t="e">
        <f>VLOOKUP(#REF!,'[2]PL4.PT gây tê'!$D$9:$W$767,20,0)</f>
        <v>#REF!</v>
      </c>
      <c r="K262" s="52" t="e">
        <f>J262-#REF!</f>
        <v>#REF!</v>
      </c>
    </row>
    <row r="263" spans="1:11" ht="42.75" customHeight="1" x14ac:dyDescent="0.3">
      <c r="A263" s="35">
        <v>253</v>
      </c>
      <c r="B263" s="12" t="s">
        <v>701</v>
      </c>
      <c r="C263" s="12" t="s">
        <v>702</v>
      </c>
      <c r="D263" s="13" t="s">
        <v>16757</v>
      </c>
      <c r="E263" s="13" t="s">
        <v>16757</v>
      </c>
      <c r="F263" s="12" t="s">
        <v>24</v>
      </c>
      <c r="G263" s="19">
        <v>3720700</v>
      </c>
      <c r="H263" s="19">
        <v>0</v>
      </c>
      <c r="I263" s="34" t="s">
        <v>683</v>
      </c>
      <c r="J263" s="51" t="e">
        <f>VLOOKUP(#REF!,'[2]PL4.PT gây tê'!$D$9:$W$767,20,0)</f>
        <v>#REF!</v>
      </c>
      <c r="K263" s="52" t="e">
        <f>J263-#REF!</f>
        <v>#REF!</v>
      </c>
    </row>
    <row r="264" spans="1:11" ht="42.75" customHeight="1" x14ac:dyDescent="0.3">
      <c r="A264" s="35">
        <v>254</v>
      </c>
      <c r="B264" s="12" t="s">
        <v>703</v>
      </c>
      <c r="C264" s="12" t="s">
        <v>704</v>
      </c>
      <c r="D264" s="13" t="s">
        <v>16758</v>
      </c>
      <c r="E264" s="13" t="s">
        <v>16758</v>
      </c>
      <c r="F264" s="12" t="s">
        <v>24</v>
      </c>
      <c r="G264" s="19">
        <v>3720700</v>
      </c>
      <c r="H264" s="19">
        <v>0</v>
      </c>
      <c r="I264" s="34" t="s">
        <v>683</v>
      </c>
      <c r="J264" s="51" t="e">
        <f>VLOOKUP(#REF!,'[2]PL4.PT gây tê'!$D$9:$W$767,20,0)</f>
        <v>#REF!</v>
      </c>
      <c r="K264" s="52" t="e">
        <f>J264-#REF!</f>
        <v>#REF!</v>
      </c>
    </row>
    <row r="265" spans="1:11" ht="42.75" customHeight="1" x14ac:dyDescent="0.3">
      <c r="A265" s="35">
        <v>255</v>
      </c>
      <c r="B265" s="12" t="s">
        <v>705</v>
      </c>
      <c r="C265" s="12" t="s">
        <v>706</v>
      </c>
      <c r="D265" s="13" t="s">
        <v>16759</v>
      </c>
      <c r="E265" s="13" t="s">
        <v>16759</v>
      </c>
      <c r="F265" s="12" t="s">
        <v>24</v>
      </c>
      <c r="G265" s="19">
        <v>3720700</v>
      </c>
      <c r="H265" s="19">
        <v>0</v>
      </c>
      <c r="I265" s="34" t="s">
        <v>683</v>
      </c>
      <c r="J265" s="51" t="e">
        <f>VLOOKUP(#REF!,'[2]PL4.PT gây tê'!$D$9:$W$767,20,0)</f>
        <v>#REF!</v>
      </c>
      <c r="K265" s="52" t="e">
        <f>J265-#REF!</f>
        <v>#REF!</v>
      </c>
    </row>
    <row r="266" spans="1:11" ht="42.75" customHeight="1" x14ac:dyDescent="0.3">
      <c r="A266" s="35">
        <v>256</v>
      </c>
      <c r="B266" s="12" t="s">
        <v>707</v>
      </c>
      <c r="C266" s="12" t="s">
        <v>708</v>
      </c>
      <c r="D266" s="13" t="s">
        <v>16760</v>
      </c>
      <c r="E266" s="13" t="s">
        <v>16760</v>
      </c>
      <c r="F266" s="12" t="s">
        <v>24</v>
      </c>
      <c r="G266" s="19">
        <v>3720700</v>
      </c>
      <c r="H266" s="19">
        <v>0</v>
      </c>
      <c r="I266" s="34" t="s">
        <v>683</v>
      </c>
      <c r="J266" s="51" t="e">
        <f>VLOOKUP(#REF!,'[2]PL4.PT gây tê'!$D$9:$W$767,20,0)</f>
        <v>#REF!</v>
      </c>
      <c r="K266" s="52" t="e">
        <f>J266-#REF!</f>
        <v>#REF!</v>
      </c>
    </row>
    <row r="267" spans="1:11" ht="42.75" customHeight="1" x14ac:dyDescent="0.3">
      <c r="A267" s="35">
        <v>257</v>
      </c>
      <c r="B267" s="12" t="s">
        <v>709</v>
      </c>
      <c r="C267" s="12" t="s">
        <v>710</v>
      </c>
      <c r="D267" s="13" t="s">
        <v>16761</v>
      </c>
      <c r="E267" s="13" t="s">
        <v>16761</v>
      </c>
      <c r="F267" s="12" t="s">
        <v>54</v>
      </c>
      <c r="G267" s="19">
        <v>3720700</v>
      </c>
      <c r="H267" s="19">
        <v>0</v>
      </c>
      <c r="I267" s="34" t="s">
        <v>683</v>
      </c>
      <c r="J267" s="51" t="e">
        <f>VLOOKUP(#REF!,'[2]PL4.PT gây tê'!$D$9:$W$767,20,0)</f>
        <v>#REF!</v>
      </c>
      <c r="K267" s="52" t="e">
        <f>J267-#REF!</f>
        <v>#REF!</v>
      </c>
    </row>
    <row r="268" spans="1:11" ht="42.75" customHeight="1" x14ac:dyDescent="0.3">
      <c r="A268" s="35">
        <v>258</v>
      </c>
      <c r="B268" s="12" t="s">
        <v>711</v>
      </c>
      <c r="C268" s="12" t="s">
        <v>712</v>
      </c>
      <c r="D268" s="13" t="s">
        <v>16762</v>
      </c>
      <c r="E268" s="13" t="s">
        <v>16762</v>
      </c>
      <c r="F268" s="12" t="s">
        <v>24</v>
      </c>
      <c r="G268" s="19">
        <v>3720700</v>
      </c>
      <c r="H268" s="19">
        <v>0</v>
      </c>
      <c r="I268" s="34" t="s">
        <v>683</v>
      </c>
      <c r="J268" s="51" t="e">
        <f>VLOOKUP(#REF!,'[2]PL4.PT gây tê'!$D$9:$W$767,20,0)</f>
        <v>#REF!</v>
      </c>
      <c r="K268" s="52" t="e">
        <f>J268-#REF!</f>
        <v>#REF!</v>
      </c>
    </row>
    <row r="269" spans="1:11" ht="42.75" customHeight="1" x14ac:dyDescent="0.3">
      <c r="A269" s="35">
        <v>259</v>
      </c>
      <c r="B269" s="12" t="s">
        <v>713</v>
      </c>
      <c r="C269" s="12" t="s">
        <v>714</v>
      </c>
      <c r="D269" s="13" t="s">
        <v>715</v>
      </c>
      <c r="E269" s="13" t="s">
        <v>715</v>
      </c>
      <c r="F269" s="12" t="s">
        <v>24</v>
      </c>
      <c r="G269" s="19">
        <v>3720700</v>
      </c>
      <c r="H269" s="19">
        <v>0</v>
      </c>
      <c r="I269" s="34" t="s">
        <v>683</v>
      </c>
      <c r="J269" s="51" t="e">
        <f>VLOOKUP(#REF!,'[2]PL4.PT gây tê'!$D$9:$W$767,20,0)</f>
        <v>#REF!</v>
      </c>
      <c r="K269" s="52" t="e">
        <f>J269-#REF!</f>
        <v>#REF!</v>
      </c>
    </row>
    <row r="270" spans="1:11" ht="42.75" customHeight="1" x14ac:dyDescent="0.3">
      <c r="A270" s="35">
        <v>260</v>
      </c>
      <c r="B270" s="12" t="s">
        <v>716</v>
      </c>
      <c r="C270" s="12" t="s">
        <v>717</v>
      </c>
      <c r="D270" s="13" t="s">
        <v>718</v>
      </c>
      <c r="E270" s="13" t="s">
        <v>718</v>
      </c>
      <c r="F270" s="12" t="s">
        <v>24</v>
      </c>
      <c r="G270" s="19">
        <v>3720700</v>
      </c>
      <c r="H270" s="19">
        <v>0</v>
      </c>
      <c r="I270" s="34" t="s">
        <v>683</v>
      </c>
      <c r="J270" s="51" t="e">
        <f>VLOOKUP(#REF!,'[2]PL4.PT gây tê'!$D$9:$W$767,20,0)</f>
        <v>#REF!</v>
      </c>
      <c r="K270" s="52" t="e">
        <f>J270-#REF!</f>
        <v>#REF!</v>
      </c>
    </row>
    <row r="271" spans="1:11" ht="42.75" customHeight="1" x14ac:dyDescent="0.3">
      <c r="A271" s="35">
        <v>261</v>
      </c>
      <c r="B271" s="12" t="s">
        <v>719</v>
      </c>
      <c r="C271" s="12" t="s">
        <v>720</v>
      </c>
      <c r="D271" s="13" t="s">
        <v>721</v>
      </c>
      <c r="E271" s="13" t="s">
        <v>721</v>
      </c>
      <c r="F271" s="12" t="s">
        <v>24</v>
      </c>
      <c r="G271" s="19">
        <v>3720700</v>
      </c>
      <c r="H271" s="19">
        <v>0</v>
      </c>
      <c r="I271" s="34" t="s">
        <v>683</v>
      </c>
      <c r="J271" s="51" t="e">
        <f>VLOOKUP(#REF!,'[2]PL4.PT gây tê'!$D$9:$W$767,20,0)</f>
        <v>#REF!</v>
      </c>
      <c r="K271" s="52" t="e">
        <f>J271-#REF!</f>
        <v>#REF!</v>
      </c>
    </row>
    <row r="272" spans="1:11" ht="42.75" customHeight="1" x14ac:dyDescent="0.3">
      <c r="A272" s="35">
        <v>262</v>
      </c>
      <c r="B272" s="12" t="s">
        <v>722</v>
      </c>
      <c r="C272" s="12" t="s">
        <v>723</v>
      </c>
      <c r="D272" s="13" t="s">
        <v>724</v>
      </c>
      <c r="E272" s="13" t="s">
        <v>724</v>
      </c>
      <c r="F272" s="12" t="s">
        <v>24</v>
      </c>
      <c r="G272" s="19">
        <v>3720700</v>
      </c>
      <c r="H272" s="19">
        <v>0</v>
      </c>
      <c r="I272" s="34" t="s">
        <v>683</v>
      </c>
      <c r="J272" s="51" t="e">
        <f>VLOOKUP(#REF!,'[2]PL4.PT gây tê'!$D$9:$W$767,20,0)</f>
        <v>#REF!</v>
      </c>
      <c r="K272" s="52" t="e">
        <f>J272-#REF!</f>
        <v>#REF!</v>
      </c>
    </row>
    <row r="273" spans="1:11" ht="42.75" customHeight="1" x14ac:dyDescent="0.3">
      <c r="A273" s="35">
        <v>263</v>
      </c>
      <c r="B273" s="12" t="s">
        <v>725</v>
      </c>
      <c r="C273" s="12" t="s">
        <v>726</v>
      </c>
      <c r="D273" s="13" t="s">
        <v>727</v>
      </c>
      <c r="E273" s="13" t="s">
        <v>727</v>
      </c>
      <c r="F273" s="12" t="s">
        <v>24</v>
      </c>
      <c r="G273" s="19">
        <v>3720700</v>
      </c>
      <c r="H273" s="19">
        <v>0</v>
      </c>
      <c r="I273" s="34" t="s">
        <v>683</v>
      </c>
      <c r="J273" s="51" t="e">
        <f>VLOOKUP(#REF!,'[2]PL4.PT gây tê'!$D$9:$W$767,20,0)</f>
        <v>#REF!</v>
      </c>
      <c r="K273" s="52" t="e">
        <f>J273-#REF!</f>
        <v>#REF!</v>
      </c>
    </row>
    <row r="274" spans="1:11" ht="42.75" customHeight="1" x14ac:dyDescent="0.3">
      <c r="A274" s="35">
        <v>264</v>
      </c>
      <c r="B274" s="12" t="s">
        <v>728</v>
      </c>
      <c r="C274" s="12" t="s">
        <v>729</v>
      </c>
      <c r="D274" s="13" t="s">
        <v>730</v>
      </c>
      <c r="E274" s="13" t="s">
        <v>730</v>
      </c>
      <c r="F274" s="12" t="s">
        <v>18</v>
      </c>
      <c r="G274" s="19">
        <v>3720700</v>
      </c>
      <c r="H274" s="19">
        <v>0</v>
      </c>
      <c r="I274" s="34" t="s">
        <v>683</v>
      </c>
      <c r="J274" s="51" t="e">
        <f>VLOOKUP(#REF!,'[2]PL4.PT gây tê'!$D$9:$W$767,20,0)</f>
        <v>#REF!</v>
      </c>
      <c r="K274" s="52" t="e">
        <f>J274-#REF!</f>
        <v>#REF!</v>
      </c>
    </row>
    <row r="275" spans="1:11" ht="42.75" customHeight="1" x14ac:dyDescent="0.3">
      <c r="A275" s="35">
        <v>265</v>
      </c>
      <c r="B275" s="12" t="s">
        <v>731</v>
      </c>
      <c r="C275" s="12" t="s">
        <v>732</v>
      </c>
      <c r="D275" s="13" t="s">
        <v>733</v>
      </c>
      <c r="E275" s="13" t="s">
        <v>733</v>
      </c>
      <c r="F275" s="12" t="s">
        <v>18</v>
      </c>
      <c r="G275" s="19">
        <v>3720700</v>
      </c>
      <c r="H275" s="19">
        <v>0</v>
      </c>
      <c r="I275" s="34" t="s">
        <v>683</v>
      </c>
      <c r="J275" s="51" t="e">
        <f>VLOOKUP(#REF!,'[2]PL4.PT gây tê'!$D$9:$W$767,20,0)</f>
        <v>#REF!</v>
      </c>
      <c r="K275" s="52" t="e">
        <f>J275-#REF!</f>
        <v>#REF!</v>
      </c>
    </row>
    <row r="276" spans="1:11" ht="42.75" customHeight="1" x14ac:dyDescent="0.3">
      <c r="A276" s="35">
        <v>266</v>
      </c>
      <c r="B276" s="12" t="s">
        <v>734</v>
      </c>
      <c r="C276" s="12" t="s">
        <v>735</v>
      </c>
      <c r="D276" s="13" t="s">
        <v>736</v>
      </c>
      <c r="E276" s="13" t="s">
        <v>736</v>
      </c>
      <c r="F276" s="12" t="s">
        <v>24</v>
      </c>
      <c r="G276" s="19">
        <v>3720700</v>
      </c>
      <c r="H276" s="19">
        <v>0</v>
      </c>
      <c r="I276" s="34" t="s">
        <v>683</v>
      </c>
      <c r="J276" s="51" t="e">
        <f>VLOOKUP(#REF!,'[2]PL4.PT gây tê'!$D$9:$W$767,20,0)</f>
        <v>#REF!</v>
      </c>
      <c r="K276" s="52" t="e">
        <f>J276-#REF!</f>
        <v>#REF!</v>
      </c>
    </row>
    <row r="277" spans="1:11" ht="42.75" customHeight="1" x14ac:dyDescent="0.3">
      <c r="A277" s="35">
        <v>267</v>
      </c>
      <c r="B277" s="12" t="s">
        <v>737</v>
      </c>
      <c r="C277" s="12" t="s">
        <v>738</v>
      </c>
      <c r="D277" s="13" t="s">
        <v>739</v>
      </c>
      <c r="E277" s="13" t="s">
        <v>739</v>
      </c>
      <c r="F277" s="12" t="s">
        <v>24</v>
      </c>
      <c r="G277" s="19">
        <v>3720700</v>
      </c>
      <c r="H277" s="19">
        <v>0</v>
      </c>
      <c r="I277" s="34" t="s">
        <v>683</v>
      </c>
      <c r="J277" s="51" t="e">
        <f>VLOOKUP(#REF!,'[2]PL4.PT gây tê'!$D$9:$W$767,20,0)</f>
        <v>#REF!</v>
      </c>
      <c r="K277" s="52" t="e">
        <f>J277-#REF!</f>
        <v>#REF!</v>
      </c>
    </row>
    <row r="278" spans="1:11" ht="42.75" customHeight="1" x14ac:dyDescent="0.3">
      <c r="A278" s="35">
        <v>268</v>
      </c>
      <c r="B278" s="12" t="s">
        <v>740</v>
      </c>
      <c r="C278" s="12" t="s">
        <v>741</v>
      </c>
      <c r="D278" s="13" t="s">
        <v>742</v>
      </c>
      <c r="E278" s="13" t="s">
        <v>742</v>
      </c>
      <c r="F278" s="12" t="s">
        <v>18</v>
      </c>
      <c r="G278" s="19">
        <v>3720700</v>
      </c>
      <c r="H278" s="19">
        <v>0</v>
      </c>
      <c r="I278" s="34" t="s">
        <v>683</v>
      </c>
      <c r="J278" s="51" t="e">
        <f>VLOOKUP(#REF!,'[2]PL4.PT gây tê'!$D$9:$W$767,20,0)</f>
        <v>#REF!</v>
      </c>
      <c r="K278" s="52" t="e">
        <f>J278-#REF!</f>
        <v>#REF!</v>
      </c>
    </row>
    <row r="279" spans="1:11" ht="42.75" customHeight="1" x14ac:dyDescent="0.3">
      <c r="A279" s="35">
        <v>269</v>
      </c>
      <c r="B279" s="12" t="s">
        <v>743</v>
      </c>
      <c r="C279" s="12" t="s">
        <v>744</v>
      </c>
      <c r="D279" s="13" t="s">
        <v>745</v>
      </c>
      <c r="E279" s="13" t="s">
        <v>745</v>
      </c>
      <c r="F279" s="12" t="s">
        <v>18</v>
      </c>
      <c r="G279" s="19">
        <v>3720700</v>
      </c>
      <c r="H279" s="19">
        <v>0</v>
      </c>
      <c r="I279" s="34" t="s">
        <v>683</v>
      </c>
      <c r="J279" s="51" t="e">
        <f>VLOOKUP(#REF!,'[2]PL4.PT gây tê'!$D$9:$W$767,20,0)</f>
        <v>#REF!</v>
      </c>
      <c r="K279" s="52" t="e">
        <f>J279-#REF!</f>
        <v>#REF!</v>
      </c>
    </row>
    <row r="280" spans="1:11" ht="69" customHeight="1" x14ac:dyDescent="0.3">
      <c r="A280" s="35">
        <v>270</v>
      </c>
      <c r="B280" s="12" t="s">
        <v>938</v>
      </c>
      <c r="C280" s="12" t="s">
        <v>939</v>
      </c>
      <c r="D280" s="13" t="s">
        <v>940</v>
      </c>
      <c r="E280" s="13" t="s">
        <v>940</v>
      </c>
      <c r="F280" s="12" t="s">
        <v>24</v>
      </c>
      <c r="G280" s="19">
        <v>3392500</v>
      </c>
      <c r="H280" s="19">
        <v>0</v>
      </c>
      <c r="I280" s="34" t="s">
        <v>941</v>
      </c>
      <c r="J280" s="51" t="e">
        <f>VLOOKUP(#REF!,'[2]PL4.PT gây tê'!$D$9:$W$767,20,0)</f>
        <v>#REF!</v>
      </c>
      <c r="K280" s="52" t="e">
        <f>J280-#REF!</f>
        <v>#REF!</v>
      </c>
    </row>
    <row r="281" spans="1:11" ht="69" customHeight="1" x14ac:dyDescent="0.3">
      <c r="A281" s="35">
        <v>271</v>
      </c>
      <c r="B281" s="12" t="s">
        <v>942</v>
      </c>
      <c r="C281" s="12" t="s">
        <v>943</v>
      </c>
      <c r="D281" s="13" t="s">
        <v>944</v>
      </c>
      <c r="E281" s="13" t="s">
        <v>944</v>
      </c>
      <c r="F281" s="12" t="s">
        <v>24</v>
      </c>
      <c r="G281" s="19">
        <v>3392500</v>
      </c>
      <c r="H281" s="19">
        <v>0</v>
      </c>
      <c r="I281" s="34" t="s">
        <v>941</v>
      </c>
      <c r="J281" s="51" t="e">
        <f>VLOOKUP(#REF!,'[2]PL4.PT gây tê'!$D$9:$W$767,20,0)</f>
        <v>#REF!</v>
      </c>
      <c r="K281" s="52" t="e">
        <f>J281-#REF!</f>
        <v>#REF!</v>
      </c>
    </row>
    <row r="282" spans="1:11" ht="69" customHeight="1" x14ac:dyDescent="0.3">
      <c r="A282" s="35">
        <v>272</v>
      </c>
      <c r="B282" s="12" t="s">
        <v>945</v>
      </c>
      <c r="C282" s="12" t="s">
        <v>946</v>
      </c>
      <c r="D282" s="13" t="s">
        <v>947</v>
      </c>
      <c r="E282" s="13" t="s">
        <v>947</v>
      </c>
      <c r="F282" s="12" t="s">
        <v>24</v>
      </c>
      <c r="G282" s="19">
        <v>3392500</v>
      </c>
      <c r="H282" s="19">
        <v>0</v>
      </c>
      <c r="I282" s="34" t="s">
        <v>941</v>
      </c>
      <c r="J282" s="51" t="e">
        <f>VLOOKUP(#REF!,'[2]PL4.PT gây tê'!$D$9:$W$767,20,0)</f>
        <v>#REF!</v>
      </c>
      <c r="K282" s="52" t="e">
        <f>J282-#REF!</f>
        <v>#REF!</v>
      </c>
    </row>
    <row r="283" spans="1:11" ht="69" customHeight="1" x14ac:dyDescent="0.3">
      <c r="A283" s="35">
        <v>273</v>
      </c>
      <c r="B283" s="12" t="s">
        <v>948</v>
      </c>
      <c r="C283" s="12" t="s">
        <v>949</v>
      </c>
      <c r="D283" s="13" t="s">
        <v>950</v>
      </c>
      <c r="E283" s="13" t="s">
        <v>950</v>
      </c>
      <c r="F283" s="12" t="s">
        <v>24</v>
      </c>
      <c r="G283" s="19">
        <v>3392500</v>
      </c>
      <c r="H283" s="19">
        <v>0</v>
      </c>
      <c r="I283" s="34" t="s">
        <v>941</v>
      </c>
      <c r="J283" s="51" t="e">
        <f>VLOOKUP(#REF!,'[2]PL4.PT gây tê'!$D$9:$W$767,20,0)</f>
        <v>#REF!</v>
      </c>
      <c r="K283" s="52" t="e">
        <f>J283-#REF!</f>
        <v>#REF!</v>
      </c>
    </row>
    <row r="284" spans="1:11" ht="69" customHeight="1" x14ac:dyDescent="0.3">
      <c r="A284" s="35">
        <v>274</v>
      </c>
      <c r="B284" s="12" t="s">
        <v>951</v>
      </c>
      <c r="C284" s="12" t="s">
        <v>952</v>
      </c>
      <c r="D284" s="13" t="s">
        <v>953</v>
      </c>
      <c r="E284" s="13" t="s">
        <v>953</v>
      </c>
      <c r="F284" s="12" t="s">
        <v>24</v>
      </c>
      <c r="G284" s="19">
        <v>3392500</v>
      </c>
      <c r="H284" s="19">
        <v>0</v>
      </c>
      <c r="I284" s="34" t="s">
        <v>941</v>
      </c>
      <c r="J284" s="51" t="e">
        <f>VLOOKUP(#REF!,'[2]PL4.PT gây tê'!$D$9:$W$767,20,0)</f>
        <v>#REF!</v>
      </c>
      <c r="K284" s="52" t="e">
        <f>J284-#REF!</f>
        <v>#REF!</v>
      </c>
    </row>
    <row r="285" spans="1:11" ht="111.75" customHeight="1" x14ac:dyDescent="0.3">
      <c r="A285" s="35">
        <v>275</v>
      </c>
      <c r="B285" s="12" t="s">
        <v>769</v>
      </c>
      <c r="C285" s="12" t="s">
        <v>770</v>
      </c>
      <c r="D285" s="13" t="s">
        <v>771</v>
      </c>
      <c r="E285" s="13" t="s">
        <v>771</v>
      </c>
      <c r="F285" s="12" t="s">
        <v>18</v>
      </c>
      <c r="G285" s="19">
        <v>3312100</v>
      </c>
      <c r="H285" s="19">
        <v>0</v>
      </c>
      <c r="I285" s="34" t="s">
        <v>768</v>
      </c>
      <c r="J285" s="51" t="e">
        <f>VLOOKUP(#REF!,'[2]PL4.PT gây tê'!$D$9:$W$767,20,0)</f>
        <v>#REF!</v>
      </c>
      <c r="K285" s="52" t="e">
        <f>J285-#REF!</f>
        <v>#REF!</v>
      </c>
    </row>
    <row r="286" spans="1:11" ht="111.75" customHeight="1" x14ac:dyDescent="0.3">
      <c r="A286" s="35">
        <v>276</v>
      </c>
      <c r="B286" s="12" t="s">
        <v>772</v>
      </c>
      <c r="C286" s="12" t="s">
        <v>773</v>
      </c>
      <c r="D286" s="13" t="s">
        <v>774</v>
      </c>
      <c r="E286" s="13" t="s">
        <v>774</v>
      </c>
      <c r="F286" s="12" t="s">
        <v>24</v>
      </c>
      <c r="G286" s="19">
        <v>3312100</v>
      </c>
      <c r="H286" s="19">
        <v>0</v>
      </c>
      <c r="I286" s="34" t="s">
        <v>768</v>
      </c>
      <c r="J286" s="51" t="e">
        <f>VLOOKUP(#REF!,'[2]PL4.PT gây tê'!$D$9:$W$767,20,0)</f>
        <v>#REF!</v>
      </c>
      <c r="K286" s="52" t="e">
        <f>J286-#REF!</f>
        <v>#REF!</v>
      </c>
    </row>
    <row r="287" spans="1:11" ht="111.75" customHeight="1" x14ac:dyDescent="0.3">
      <c r="A287" s="35">
        <v>277</v>
      </c>
      <c r="B287" s="12" t="s">
        <v>775</v>
      </c>
      <c r="C287" s="12" t="s">
        <v>776</v>
      </c>
      <c r="D287" s="13" t="s">
        <v>777</v>
      </c>
      <c r="E287" s="13" t="s">
        <v>777</v>
      </c>
      <c r="F287" s="12" t="s">
        <v>24</v>
      </c>
      <c r="G287" s="19">
        <v>3312100</v>
      </c>
      <c r="H287" s="19">
        <v>0</v>
      </c>
      <c r="I287" s="34" t="s">
        <v>768</v>
      </c>
      <c r="J287" s="51" t="e">
        <f>VLOOKUP(#REF!,'[2]PL4.PT gây tê'!$D$9:$W$767,20,0)</f>
        <v>#REF!</v>
      </c>
      <c r="K287" s="52" t="e">
        <f>J287-#REF!</f>
        <v>#REF!</v>
      </c>
    </row>
    <row r="288" spans="1:11" ht="111.75" customHeight="1" x14ac:dyDescent="0.3">
      <c r="A288" s="35">
        <v>278</v>
      </c>
      <c r="B288" s="12" t="s">
        <v>778</v>
      </c>
      <c r="C288" s="12" t="s">
        <v>779</v>
      </c>
      <c r="D288" s="13" t="s">
        <v>780</v>
      </c>
      <c r="E288" s="13" t="s">
        <v>780</v>
      </c>
      <c r="F288" s="12" t="s">
        <v>24</v>
      </c>
      <c r="G288" s="19">
        <v>3312100</v>
      </c>
      <c r="H288" s="19">
        <v>0</v>
      </c>
      <c r="I288" s="34" t="s">
        <v>768</v>
      </c>
      <c r="J288" s="51" t="e">
        <f>VLOOKUP(#REF!,'[2]PL4.PT gây tê'!$D$9:$W$767,20,0)</f>
        <v>#REF!</v>
      </c>
      <c r="K288" s="52" t="e">
        <f>J288-#REF!</f>
        <v>#REF!</v>
      </c>
    </row>
    <row r="289" spans="1:11" ht="111.75" customHeight="1" x14ac:dyDescent="0.3">
      <c r="A289" s="35">
        <v>279</v>
      </c>
      <c r="B289" s="12" t="s">
        <v>781</v>
      </c>
      <c r="C289" s="12" t="s">
        <v>782</v>
      </c>
      <c r="D289" s="13" t="s">
        <v>783</v>
      </c>
      <c r="E289" s="13" t="s">
        <v>783</v>
      </c>
      <c r="F289" s="12" t="s">
        <v>18</v>
      </c>
      <c r="G289" s="19">
        <v>3312100</v>
      </c>
      <c r="H289" s="19">
        <v>0</v>
      </c>
      <c r="I289" s="34" t="s">
        <v>784</v>
      </c>
      <c r="J289" s="51" t="e">
        <f>VLOOKUP(#REF!,'[2]PL4.PT gây tê'!$D$9:$W$767,20,0)</f>
        <v>#REF!</v>
      </c>
      <c r="K289" s="52" t="e">
        <f>J289-#REF!</f>
        <v>#REF!</v>
      </c>
    </row>
    <row r="290" spans="1:11" ht="111.75" customHeight="1" x14ac:dyDescent="0.3">
      <c r="A290" s="35">
        <v>280</v>
      </c>
      <c r="B290" s="12" t="s">
        <v>785</v>
      </c>
      <c r="C290" s="12" t="s">
        <v>786</v>
      </c>
      <c r="D290" s="13" t="s">
        <v>787</v>
      </c>
      <c r="E290" s="13" t="s">
        <v>787</v>
      </c>
      <c r="F290" s="12" t="s">
        <v>24</v>
      </c>
      <c r="G290" s="19">
        <v>3312100</v>
      </c>
      <c r="H290" s="19">
        <v>0</v>
      </c>
      <c r="I290" s="34" t="s">
        <v>784</v>
      </c>
      <c r="J290" s="51" t="e">
        <f>VLOOKUP(#REF!,'[2]PL4.PT gây tê'!$D$9:$W$767,20,0)</f>
        <v>#REF!</v>
      </c>
      <c r="K290" s="52" t="e">
        <f>J290-#REF!</f>
        <v>#REF!</v>
      </c>
    </row>
    <row r="291" spans="1:11" ht="111.75" customHeight="1" x14ac:dyDescent="0.3">
      <c r="A291" s="35">
        <v>281</v>
      </c>
      <c r="B291" s="12" t="s">
        <v>788</v>
      </c>
      <c r="C291" s="12" t="s">
        <v>789</v>
      </c>
      <c r="D291" s="13" t="s">
        <v>790</v>
      </c>
      <c r="E291" s="13" t="s">
        <v>790</v>
      </c>
      <c r="F291" s="12" t="s">
        <v>24</v>
      </c>
      <c r="G291" s="19">
        <v>3312100</v>
      </c>
      <c r="H291" s="19">
        <v>0</v>
      </c>
      <c r="I291" s="34" t="s">
        <v>784</v>
      </c>
      <c r="J291" s="51" t="e">
        <f>VLOOKUP(#REF!,'[2]PL4.PT gây tê'!$D$9:$W$767,20,0)</f>
        <v>#REF!</v>
      </c>
      <c r="K291" s="52" t="e">
        <f>J291-#REF!</f>
        <v>#REF!</v>
      </c>
    </row>
    <row r="292" spans="1:11" ht="111.75" customHeight="1" x14ac:dyDescent="0.3">
      <c r="A292" s="35">
        <v>282</v>
      </c>
      <c r="B292" s="12" t="s">
        <v>791</v>
      </c>
      <c r="C292" s="12" t="s">
        <v>792</v>
      </c>
      <c r="D292" s="13" t="s">
        <v>793</v>
      </c>
      <c r="E292" s="13" t="s">
        <v>793</v>
      </c>
      <c r="F292" s="12" t="s">
        <v>24</v>
      </c>
      <c r="G292" s="19">
        <v>3312100</v>
      </c>
      <c r="H292" s="19">
        <v>0</v>
      </c>
      <c r="I292" s="34" t="s">
        <v>784</v>
      </c>
      <c r="J292" s="51" t="e">
        <f>VLOOKUP(#REF!,'[2]PL4.PT gây tê'!$D$9:$W$767,20,0)</f>
        <v>#REF!</v>
      </c>
      <c r="K292" s="52" t="e">
        <f>J292-#REF!</f>
        <v>#REF!</v>
      </c>
    </row>
    <row r="293" spans="1:11" ht="111.75" customHeight="1" x14ac:dyDescent="0.3">
      <c r="A293" s="35">
        <v>283</v>
      </c>
      <c r="B293" s="12" t="s">
        <v>794</v>
      </c>
      <c r="C293" s="12" t="s">
        <v>795</v>
      </c>
      <c r="D293" s="13" t="s">
        <v>16763</v>
      </c>
      <c r="E293" s="13" t="s">
        <v>16763</v>
      </c>
      <c r="F293" s="12" t="s">
        <v>18</v>
      </c>
      <c r="G293" s="19">
        <v>3312100</v>
      </c>
      <c r="H293" s="19">
        <v>0</v>
      </c>
      <c r="I293" s="34" t="s">
        <v>784</v>
      </c>
      <c r="J293" s="51" t="e">
        <f>VLOOKUP(#REF!,'[2]PL4.PT gây tê'!$D$9:$W$767,20,0)</f>
        <v>#REF!</v>
      </c>
      <c r="K293" s="52" t="e">
        <f>J293-#REF!</f>
        <v>#REF!</v>
      </c>
    </row>
    <row r="294" spans="1:11" ht="111.75" customHeight="1" x14ac:dyDescent="0.3">
      <c r="A294" s="35">
        <v>284</v>
      </c>
      <c r="B294" s="12" t="s">
        <v>796</v>
      </c>
      <c r="C294" s="12" t="s">
        <v>797</v>
      </c>
      <c r="D294" s="13" t="s">
        <v>798</v>
      </c>
      <c r="E294" s="13" t="s">
        <v>798</v>
      </c>
      <c r="F294" s="12" t="s">
        <v>24</v>
      </c>
      <c r="G294" s="19">
        <v>3312100</v>
      </c>
      <c r="H294" s="19">
        <v>0</v>
      </c>
      <c r="I294" s="34" t="s">
        <v>784</v>
      </c>
      <c r="J294" s="51" t="e">
        <f>VLOOKUP(#REF!,'[2]PL4.PT gây tê'!$D$9:$W$767,20,0)</f>
        <v>#REF!</v>
      </c>
      <c r="K294" s="52" t="e">
        <f>J294-#REF!</f>
        <v>#REF!</v>
      </c>
    </row>
    <row r="295" spans="1:11" ht="111.75" customHeight="1" x14ac:dyDescent="0.3">
      <c r="A295" s="35">
        <v>285</v>
      </c>
      <c r="B295" s="12" t="s">
        <v>799</v>
      </c>
      <c r="C295" s="12" t="s">
        <v>800</v>
      </c>
      <c r="D295" s="13" t="s">
        <v>801</v>
      </c>
      <c r="E295" s="13" t="s">
        <v>801</v>
      </c>
      <c r="F295" s="12" t="s">
        <v>18</v>
      </c>
      <c r="G295" s="19">
        <v>3312100</v>
      </c>
      <c r="H295" s="19">
        <v>0</v>
      </c>
      <c r="I295" s="34" t="s">
        <v>784</v>
      </c>
      <c r="J295" s="51" t="e">
        <f>VLOOKUP(#REF!,'[2]PL4.PT gây tê'!$D$9:$W$767,20,0)</f>
        <v>#REF!</v>
      </c>
      <c r="K295" s="52" t="e">
        <f>J295-#REF!</f>
        <v>#REF!</v>
      </c>
    </row>
    <row r="296" spans="1:11" ht="111.75" customHeight="1" x14ac:dyDescent="0.3">
      <c r="A296" s="35">
        <v>286</v>
      </c>
      <c r="B296" s="12" t="s">
        <v>802</v>
      </c>
      <c r="C296" s="12" t="s">
        <v>803</v>
      </c>
      <c r="D296" s="13" t="s">
        <v>804</v>
      </c>
      <c r="E296" s="13" t="s">
        <v>804</v>
      </c>
      <c r="F296" s="12" t="s">
        <v>18</v>
      </c>
      <c r="G296" s="19">
        <v>3312100</v>
      </c>
      <c r="H296" s="19">
        <v>0</v>
      </c>
      <c r="I296" s="34" t="s">
        <v>784</v>
      </c>
      <c r="J296" s="51" t="e">
        <f>VLOOKUP(#REF!,'[2]PL4.PT gây tê'!$D$9:$W$767,20,0)</f>
        <v>#REF!</v>
      </c>
      <c r="K296" s="52" t="e">
        <f>J296-#REF!</f>
        <v>#REF!</v>
      </c>
    </row>
    <row r="297" spans="1:11" ht="111.75" customHeight="1" x14ac:dyDescent="0.3">
      <c r="A297" s="35">
        <v>287</v>
      </c>
      <c r="B297" s="12" t="s">
        <v>805</v>
      </c>
      <c r="C297" s="12" t="s">
        <v>806</v>
      </c>
      <c r="D297" s="13" t="s">
        <v>807</v>
      </c>
      <c r="E297" s="13" t="s">
        <v>807</v>
      </c>
      <c r="F297" s="12" t="s">
        <v>24</v>
      </c>
      <c r="G297" s="19">
        <v>3312100</v>
      </c>
      <c r="H297" s="19">
        <v>0</v>
      </c>
      <c r="I297" s="34" t="s">
        <v>784</v>
      </c>
      <c r="J297" s="51" t="e">
        <f>VLOOKUP(#REF!,'[2]PL4.PT gây tê'!$D$9:$W$767,20,0)</f>
        <v>#REF!</v>
      </c>
      <c r="K297" s="52" t="e">
        <f>J297-#REF!</f>
        <v>#REF!</v>
      </c>
    </row>
    <row r="298" spans="1:11" ht="111.75" customHeight="1" x14ac:dyDescent="0.3">
      <c r="A298" s="35">
        <v>288</v>
      </c>
      <c r="B298" s="12" t="s">
        <v>808</v>
      </c>
      <c r="C298" s="12" t="s">
        <v>809</v>
      </c>
      <c r="D298" s="13" t="s">
        <v>810</v>
      </c>
      <c r="E298" s="13" t="s">
        <v>810</v>
      </c>
      <c r="F298" s="12" t="s">
        <v>24</v>
      </c>
      <c r="G298" s="19">
        <v>3312100</v>
      </c>
      <c r="H298" s="19">
        <v>0</v>
      </c>
      <c r="I298" s="34" t="s">
        <v>784</v>
      </c>
      <c r="J298" s="51" t="e">
        <f>VLOOKUP(#REF!,'[2]PL4.PT gây tê'!$D$9:$W$767,20,0)</f>
        <v>#REF!</v>
      </c>
      <c r="K298" s="52" t="e">
        <f>J298-#REF!</f>
        <v>#REF!</v>
      </c>
    </row>
    <row r="299" spans="1:11" ht="111.75" customHeight="1" x14ac:dyDescent="0.3">
      <c r="A299" s="35">
        <v>289</v>
      </c>
      <c r="B299" s="12" t="s">
        <v>811</v>
      </c>
      <c r="C299" s="12" t="s">
        <v>812</v>
      </c>
      <c r="D299" s="13" t="s">
        <v>813</v>
      </c>
      <c r="E299" s="13" t="s">
        <v>813</v>
      </c>
      <c r="F299" s="12" t="s">
        <v>18</v>
      </c>
      <c r="G299" s="19">
        <v>3312100</v>
      </c>
      <c r="H299" s="19">
        <v>0</v>
      </c>
      <c r="I299" s="34" t="s">
        <v>784</v>
      </c>
      <c r="J299" s="51" t="e">
        <f>VLOOKUP(#REF!,'[2]PL4.PT gây tê'!$D$9:$W$767,20,0)</f>
        <v>#REF!</v>
      </c>
      <c r="K299" s="52" t="e">
        <f>J299-#REF!</f>
        <v>#REF!</v>
      </c>
    </row>
    <row r="300" spans="1:11" ht="111.75" customHeight="1" x14ac:dyDescent="0.3">
      <c r="A300" s="35">
        <v>290</v>
      </c>
      <c r="B300" s="12" t="s">
        <v>814</v>
      </c>
      <c r="C300" s="12" t="s">
        <v>815</v>
      </c>
      <c r="D300" s="13" t="s">
        <v>816</v>
      </c>
      <c r="E300" s="13" t="s">
        <v>816</v>
      </c>
      <c r="F300" s="12" t="s">
        <v>24</v>
      </c>
      <c r="G300" s="19">
        <v>3312100</v>
      </c>
      <c r="H300" s="19">
        <v>0</v>
      </c>
      <c r="I300" s="34" t="s">
        <v>784</v>
      </c>
      <c r="J300" s="51" t="e">
        <f>VLOOKUP(#REF!,'[2]PL4.PT gây tê'!$D$9:$W$767,20,0)</f>
        <v>#REF!</v>
      </c>
      <c r="K300" s="52" t="e">
        <f>J300-#REF!</f>
        <v>#REF!</v>
      </c>
    </row>
    <row r="301" spans="1:11" ht="42.75" customHeight="1" x14ac:dyDescent="0.3">
      <c r="A301" s="35">
        <v>291</v>
      </c>
      <c r="B301" s="12" t="s">
        <v>866</v>
      </c>
      <c r="C301" s="12" t="s">
        <v>867</v>
      </c>
      <c r="D301" s="13" t="s">
        <v>868</v>
      </c>
      <c r="E301" s="13" t="s">
        <v>868</v>
      </c>
      <c r="F301" s="12" t="s">
        <v>18</v>
      </c>
      <c r="G301" s="19">
        <v>2485800</v>
      </c>
      <c r="H301" s="19">
        <v>0</v>
      </c>
      <c r="I301" s="34" t="s">
        <v>19</v>
      </c>
      <c r="J301" s="51" t="e">
        <f>VLOOKUP(#REF!,'[2]PL4.PT gây tê'!$D$9:$W$767,20,0)</f>
        <v>#REF!</v>
      </c>
      <c r="K301" s="52" t="e">
        <f>J301-#REF!</f>
        <v>#REF!</v>
      </c>
    </row>
    <row r="302" spans="1:11" ht="42.75" customHeight="1" x14ac:dyDescent="0.3">
      <c r="A302" s="35">
        <v>292</v>
      </c>
      <c r="B302" s="12" t="s">
        <v>869</v>
      </c>
      <c r="C302" s="12" t="s">
        <v>870</v>
      </c>
      <c r="D302" s="13" t="s">
        <v>868</v>
      </c>
      <c r="E302" s="13" t="s">
        <v>868</v>
      </c>
      <c r="F302" s="12" t="s">
        <v>24</v>
      </c>
      <c r="G302" s="19">
        <v>2485800</v>
      </c>
      <c r="H302" s="19">
        <v>0</v>
      </c>
      <c r="I302" s="34" t="s">
        <v>19</v>
      </c>
      <c r="J302" s="51" t="e">
        <f>VLOOKUP(#REF!,'[2]PL4.PT gây tê'!$D$9:$W$767,20,0)</f>
        <v>#REF!</v>
      </c>
      <c r="K302" s="52" t="e">
        <f>J302-#REF!</f>
        <v>#REF!</v>
      </c>
    </row>
    <row r="303" spans="1:11" ht="42.75" customHeight="1" x14ac:dyDescent="0.3">
      <c r="A303" s="35">
        <v>293</v>
      </c>
      <c r="B303" s="12" t="s">
        <v>871</v>
      </c>
      <c r="C303" s="12" t="s">
        <v>872</v>
      </c>
      <c r="D303" s="13" t="s">
        <v>873</v>
      </c>
      <c r="E303" s="13" t="s">
        <v>873</v>
      </c>
      <c r="F303" s="12" t="s">
        <v>24</v>
      </c>
      <c r="G303" s="19">
        <v>2485800</v>
      </c>
      <c r="H303" s="19">
        <v>0</v>
      </c>
      <c r="I303" s="34" t="s">
        <v>19</v>
      </c>
      <c r="J303" s="51" t="e">
        <f>VLOOKUP(#REF!,'[2]PL4.PT gây tê'!$D$9:$W$767,20,0)</f>
        <v>#REF!</v>
      </c>
      <c r="K303" s="52" t="e">
        <f>J303-#REF!</f>
        <v>#REF!</v>
      </c>
    </row>
    <row r="304" spans="1:11" ht="42.75" customHeight="1" x14ac:dyDescent="0.3">
      <c r="A304" s="35">
        <v>294</v>
      </c>
      <c r="B304" s="12" t="s">
        <v>874</v>
      </c>
      <c r="C304" s="12" t="s">
        <v>875</v>
      </c>
      <c r="D304" s="13" t="s">
        <v>876</v>
      </c>
      <c r="E304" s="13" t="s">
        <v>876</v>
      </c>
      <c r="F304" s="12" t="s">
        <v>24</v>
      </c>
      <c r="G304" s="19">
        <v>2485800</v>
      </c>
      <c r="H304" s="19">
        <v>0</v>
      </c>
      <c r="I304" s="34" t="s">
        <v>19</v>
      </c>
      <c r="J304" s="51" t="e">
        <f>VLOOKUP(#REF!,'[2]PL4.PT gây tê'!$D$9:$W$767,20,0)</f>
        <v>#REF!</v>
      </c>
      <c r="K304" s="52" t="e">
        <f>J304-#REF!</f>
        <v>#REF!</v>
      </c>
    </row>
    <row r="305" spans="1:11" ht="42.75" customHeight="1" x14ac:dyDescent="0.3">
      <c r="A305" s="35">
        <v>295</v>
      </c>
      <c r="B305" s="12" t="s">
        <v>877</v>
      </c>
      <c r="C305" s="12" t="s">
        <v>878</v>
      </c>
      <c r="D305" s="13" t="s">
        <v>879</v>
      </c>
      <c r="E305" s="13" t="s">
        <v>879</v>
      </c>
      <c r="F305" s="12" t="s">
        <v>18</v>
      </c>
      <c r="G305" s="19">
        <v>2485800</v>
      </c>
      <c r="H305" s="19">
        <v>0</v>
      </c>
      <c r="I305" s="34" t="s">
        <v>19</v>
      </c>
      <c r="J305" s="51" t="e">
        <f>VLOOKUP(#REF!,'[2]PL4.PT gây tê'!$D$9:$W$767,20,0)</f>
        <v>#REF!</v>
      </c>
      <c r="K305" s="52" t="e">
        <f>J305-#REF!</f>
        <v>#REF!</v>
      </c>
    </row>
    <row r="306" spans="1:11" ht="42.75" customHeight="1" x14ac:dyDescent="0.3">
      <c r="A306" s="35">
        <v>296</v>
      </c>
      <c r="B306" s="12" t="s">
        <v>880</v>
      </c>
      <c r="C306" s="12" t="s">
        <v>881</v>
      </c>
      <c r="D306" s="13" t="s">
        <v>882</v>
      </c>
      <c r="E306" s="13" t="s">
        <v>882</v>
      </c>
      <c r="F306" s="12" t="s">
        <v>24</v>
      </c>
      <c r="G306" s="19">
        <v>2485800</v>
      </c>
      <c r="H306" s="19">
        <v>0</v>
      </c>
      <c r="I306" s="34" t="s">
        <v>19</v>
      </c>
      <c r="J306" s="51" t="e">
        <f>VLOOKUP(#REF!,'[2]PL4.PT gây tê'!$D$9:$W$767,20,0)</f>
        <v>#REF!</v>
      </c>
      <c r="K306" s="52" t="e">
        <f>J306-#REF!</f>
        <v>#REF!</v>
      </c>
    </row>
    <row r="307" spans="1:11" ht="42.75" customHeight="1" x14ac:dyDescent="0.3">
      <c r="A307" s="35">
        <v>297</v>
      </c>
      <c r="B307" s="12" t="s">
        <v>883</v>
      </c>
      <c r="C307" s="12" t="s">
        <v>884</v>
      </c>
      <c r="D307" s="13" t="s">
        <v>885</v>
      </c>
      <c r="E307" s="13" t="s">
        <v>885</v>
      </c>
      <c r="F307" s="12" t="s">
        <v>24</v>
      </c>
      <c r="G307" s="19">
        <v>2485800</v>
      </c>
      <c r="H307" s="19">
        <v>0</v>
      </c>
      <c r="I307" s="34" t="s">
        <v>19</v>
      </c>
      <c r="J307" s="51" t="e">
        <f>VLOOKUP(#REF!,'[2]PL4.PT gây tê'!$D$9:$W$767,20,0)</f>
        <v>#REF!</v>
      </c>
      <c r="K307" s="52" t="e">
        <f>J307-#REF!</f>
        <v>#REF!</v>
      </c>
    </row>
    <row r="308" spans="1:11" ht="42.75" customHeight="1" x14ac:dyDescent="0.3">
      <c r="A308" s="35">
        <v>298</v>
      </c>
      <c r="B308" s="12" t="s">
        <v>886</v>
      </c>
      <c r="C308" s="12" t="s">
        <v>887</v>
      </c>
      <c r="D308" s="13" t="s">
        <v>888</v>
      </c>
      <c r="E308" s="13" t="s">
        <v>888</v>
      </c>
      <c r="F308" s="12" t="s">
        <v>24</v>
      </c>
      <c r="G308" s="19">
        <v>2485800</v>
      </c>
      <c r="H308" s="19">
        <v>0</v>
      </c>
      <c r="I308" s="34" t="s">
        <v>19</v>
      </c>
      <c r="J308" s="51" t="e">
        <f>VLOOKUP(#REF!,'[2]PL4.PT gây tê'!$D$9:$W$767,20,0)</f>
        <v>#REF!</v>
      </c>
      <c r="K308" s="52" t="e">
        <f>J308-#REF!</f>
        <v>#REF!</v>
      </c>
    </row>
    <row r="309" spans="1:11" ht="42.75" customHeight="1" x14ac:dyDescent="0.3">
      <c r="A309" s="35">
        <v>299</v>
      </c>
      <c r="B309" s="12" t="s">
        <v>889</v>
      </c>
      <c r="C309" s="12" t="s">
        <v>890</v>
      </c>
      <c r="D309" s="13" t="s">
        <v>891</v>
      </c>
      <c r="E309" s="13" t="s">
        <v>891</v>
      </c>
      <c r="F309" s="12" t="s">
        <v>24</v>
      </c>
      <c r="G309" s="19">
        <v>2485800</v>
      </c>
      <c r="H309" s="19">
        <v>0</v>
      </c>
      <c r="I309" s="34" t="s">
        <v>19</v>
      </c>
      <c r="J309" s="51" t="e">
        <f>VLOOKUP(#REF!,'[2]PL4.PT gây tê'!$D$9:$W$767,20,0)</f>
        <v>#REF!</v>
      </c>
      <c r="K309" s="52" t="e">
        <f>J309-#REF!</f>
        <v>#REF!</v>
      </c>
    </row>
    <row r="310" spans="1:11" ht="42.75" customHeight="1" x14ac:dyDescent="0.3">
      <c r="A310" s="35">
        <v>300</v>
      </c>
      <c r="B310" s="12" t="s">
        <v>892</v>
      </c>
      <c r="C310" s="12" t="s">
        <v>893</v>
      </c>
      <c r="D310" s="13" t="s">
        <v>894</v>
      </c>
      <c r="E310" s="13" t="s">
        <v>894</v>
      </c>
      <c r="F310" s="12" t="s">
        <v>18</v>
      </c>
      <c r="G310" s="19">
        <v>2485800</v>
      </c>
      <c r="H310" s="19">
        <v>0</v>
      </c>
      <c r="I310" s="34" t="s">
        <v>19</v>
      </c>
      <c r="J310" s="51" t="e">
        <f>VLOOKUP(#REF!,'[2]PL4.PT gây tê'!$D$9:$W$767,20,0)</f>
        <v>#REF!</v>
      </c>
      <c r="K310" s="52" t="e">
        <f>J310-#REF!</f>
        <v>#REF!</v>
      </c>
    </row>
    <row r="311" spans="1:11" ht="42.75" customHeight="1" x14ac:dyDescent="0.3">
      <c r="A311" s="35">
        <v>301</v>
      </c>
      <c r="B311" s="12" t="s">
        <v>895</v>
      </c>
      <c r="C311" s="12" t="s">
        <v>896</v>
      </c>
      <c r="D311" s="13" t="s">
        <v>897</v>
      </c>
      <c r="E311" s="13" t="s">
        <v>897</v>
      </c>
      <c r="F311" s="12" t="s">
        <v>24</v>
      </c>
      <c r="G311" s="19">
        <v>2485800</v>
      </c>
      <c r="H311" s="19">
        <v>0</v>
      </c>
      <c r="I311" s="34" t="s">
        <v>19</v>
      </c>
      <c r="J311" s="51" t="e">
        <f>VLOOKUP(#REF!,'[2]PL4.PT gây tê'!$D$9:$W$767,20,0)</f>
        <v>#REF!</v>
      </c>
      <c r="K311" s="52" t="e">
        <f>J311-#REF!</f>
        <v>#REF!</v>
      </c>
    </row>
    <row r="312" spans="1:11" ht="42.75" customHeight="1" x14ac:dyDescent="0.3">
      <c r="A312" s="35">
        <v>302</v>
      </c>
      <c r="B312" s="12" t="s">
        <v>898</v>
      </c>
      <c r="C312" s="12" t="s">
        <v>899</v>
      </c>
      <c r="D312" s="13" t="s">
        <v>900</v>
      </c>
      <c r="E312" s="13" t="s">
        <v>900</v>
      </c>
      <c r="F312" s="12" t="s">
        <v>24</v>
      </c>
      <c r="G312" s="19">
        <v>2485800</v>
      </c>
      <c r="H312" s="19">
        <v>0</v>
      </c>
      <c r="I312" s="34" t="s">
        <v>19</v>
      </c>
      <c r="J312" s="51" t="e">
        <f>VLOOKUP(#REF!,'[2]PL4.PT gây tê'!$D$9:$W$767,20,0)</f>
        <v>#REF!</v>
      </c>
      <c r="K312" s="52" t="e">
        <f>J312-#REF!</f>
        <v>#REF!</v>
      </c>
    </row>
    <row r="313" spans="1:11" ht="42.75" customHeight="1" x14ac:dyDescent="0.3">
      <c r="A313" s="35">
        <v>303</v>
      </c>
      <c r="B313" s="12" t="s">
        <v>901</v>
      </c>
      <c r="C313" s="12" t="s">
        <v>902</v>
      </c>
      <c r="D313" s="13" t="s">
        <v>903</v>
      </c>
      <c r="E313" s="13" t="s">
        <v>903</v>
      </c>
      <c r="F313" s="12" t="s">
        <v>24</v>
      </c>
      <c r="G313" s="19">
        <v>2485800</v>
      </c>
      <c r="H313" s="19">
        <v>0</v>
      </c>
      <c r="I313" s="34" t="s">
        <v>19</v>
      </c>
      <c r="J313" s="51" t="e">
        <f>VLOOKUP(#REF!,'[2]PL4.PT gây tê'!$D$9:$W$767,20,0)</f>
        <v>#REF!</v>
      </c>
      <c r="K313" s="52" t="e">
        <f>J313-#REF!</f>
        <v>#REF!</v>
      </c>
    </row>
    <row r="314" spans="1:11" ht="42.75" customHeight="1" x14ac:dyDescent="0.3">
      <c r="A314" s="35">
        <v>304</v>
      </c>
      <c r="B314" s="12" t="s">
        <v>904</v>
      </c>
      <c r="C314" s="12" t="s">
        <v>905</v>
      </c>
      <c r="D314" s="13" t="s">
        <v>906</v>
      </c>
      <c r="E314" s="13" t="s">
        <v>906</v>
      </c>
      <c r="F314" s="12" t="s">
        <v>24</v>
      </c>
      <c r="G314" s="19">
        <v>2485800</v>
      </c>
      <c r="H314" s="19">
        <v>0</v>
      </c>
      <c r="I314" s="34" t="s">
        <v>19</v>
      </c>
      <c r="J314" s="51" t="e">
        <f>VLOOKUP(#REF!,'[2]PL4.PT gây tê'!$D$9:$W$767,20,0)</f>
        <v>#REF!</v>
      </c>
      <c r="K314" s="52" t="e">
        <f>J314-#REF!</f>
        <v>#REF!</v>
      </c>
    </row>
    <row r="315" spans="1:11" ht="42.75" customHeight="1" x14ac:dyDescent="0.3">
      <c r="A315" s="35">
        <v>305</v>
      </c>
      <c r="B315" s="12" t="s">
        <v>907</v>
      </c>
      <c r="C315" s="12" t="s">
        <v>908</v>
      </c>
      <c r="D315" s="13" t="s">
        <v>909</v>
      </c>
      <c r="E315" s="13" t="s">
        <v>909</v>
      </c>
      <c r="F315" s="12" t="s">
        <v>18</v>
      </c>
      <c r="G315" s="19">
        <v>2485800</v>
      </c>
      <c r="H315" s="19">
        <v>0</v>
      </c>
      <c r="I315" s="34" t="s">
        <v>19</v>
      </c>
      <c r="J315" s="51" t="e">
        <f>VLOOKUP(#REF!,'[2]PL4.PT gây tê'!$D$9:$W$767,20,0)</f>
        <v>#REF!</v>
      </c>
      <c r="K315" s="52" t="e">
        <f>J315-#REF!</f>
        <v>#REF!</v>
      </c>
    </row>
    <row r="316" spans="1:11" ht="42.75" customHeight="1" x14ac:dyDescent="0.3">
      <c r="A316" s="35">
        <v>306</v>
      </c>
      <c r="B316" s="12" t="s">
        <v>910</v>
      </c>
      <c r="C316" s="12" t="s">
        <v>911</v>
      </c>
      <c r="D316" s="13" t="s">
        <v>165</v>
      </c>
      <c r="E316" s="13" t="s">
        <v>165</v>
      </c>
      <c r="F316" s="12" t="s">
        <v>24</v>
      </c>
      <c r="G316" s="19">
        <v>2485800</v>
      </c>
      <c r="H316" s="19">
        <v>0</v>
      </c>
      <c r="I316" s="34" t="s">
        <v>19</v>
      </c>
      <c r="J316" s="51" t="e">
        <f>VLOOKUP(#REF!,'[2]PL4.PT gây tê'!$D$9:$W$767,20,0)</f>
        <v>#REF!</v>
      </c>
      <c r="K316" s="52" t="e">
        <f>J316-#REF!</f>
        <v>#REF!</v>
      </c>
    </row>
    <row r="317" spans="1:11" ht="108" customHeight="1" x14ac:dyDescent="0.3">
      <c r="A317" s="35">
        <v>307</v>
      </c>
      <c r="B317" s="12" t="s">
        <v>825</v>
      </c>
      <c r="C317" s="12" t="s">
        <v>826</v>
      </c>
      <c r="D317" s="13" t="s">
        <v>827</v>
      </c>
      <c r="E317" s="13" t="s">
        <v>827</v>
      </c>
      <c r="F317" s="12" t="s">
        <v>54</v>
      </c>
      <c r="G317" s="19">
        <v>4532100</v>
      </c>
      <c r="H317" s="19">
        <v>0</v>
      </c>
      <c r="I317" s="34" t="s">
        <v>828</v>
      </c>
      <c r="J317" s="51" t="e">
        <f>VLOOKUP(#REF!,'[2]PL4.PT gây tê'!$D$9:$W$767,20,0)</f>
        <v>#REF!</v>
      </c>
      <c r="K317" s="52" t="e">
        <f>J317-#REF!</f>
        <v>#REF!</v>
      </c>
    </row>
    <row r="318" spans="1:11" ht="108" customHeight="1" x14ac:dyDescent="0.3">
      <c r="A318" s="35">
        <v>308</v>
      </c>
      <c r="B318" s="12" t="s">
        <v>829</v>
      </c>
      <c r="C318" s="12" t="s">
        <v>830</v>
      </c>
      <c r="D318" s="13" t="s">
        <v>831</v>
      </c>
      <c r="E318" s="13" t="s">
        <v>831</v>
      </c>
      <c r="F318" s="12" t="s">
        <v>24</v>
      </c>
      <c r="G318" s="19">
        <v>4532100</v>
      </c>
      <c r="H318" s="19">
        <v>0</v>
      </c>
      <c r="I318" s="34" t="s">
        <v>828</v>
      </c>
      <c r="J318" s="51" t="e">
        <f>VLOOKUP(#REF!,'[2]PL4.PT gây tê'!$D$9:$W$767,20,0)</f>
        <v>#REF!</v>
      </c>
      <c r="K318" s="52" t="e">
        <f>J318-#REF!</f>
        <v>#REF!</v>
      </c>
    </row>
    <row r="319" spans="1:11" ht="108" customHeight="1" x14ac:dyDescent="0.3">
      <c r="A319" s="35">
        <v>309</v>
      </c>
      <c r="B319" s="12" t="s">
        <v>832</v>
      </c>
      <c r="C319" s="12" t="s">
        <v>833</v>
      </c>
      <c r="D319" s="13" t="s">
        <v>834</v>
      </c>
      <c r="E319" s="13" t="s">
        <v>834</v>
      </c>
      <c r="F319" s="12" t="s">
        <v>24</v>
      </c>
      <c r="G319" s="19">
        <v>4532100</v>
      </c>
      <c r="H319" s="19">
        <v>0</v>
      </c>
      <c r="I319" s="34" t="s">
        <v>828</v>
      </c>
      <c r="J319" s="51" t="e">
        <f>VLOOKUP(#REF!,'[2]PL4.PT gây tê'!$D$9:$W$767,20,0)</f>
        <v>#REF!</v>
      </c>
      <c r="K319" s="52" t="e">
        <f>J319-#REF!</f>
        <v>#REF!</v>
      </c>
    </row>
    <row r="320" spans="1:11" ht="108" customHeight="1" x14ac:dyDescent="0.3">
      <c r="A320" s="35">
        <v>310</v>
      </c>
      <c r="B320" s="12" t="s">
        <v>835</v>
      </c>
      <c r="C320" s="12" t="s">
        <v>836</v>
      </c>
      <c r="D320" s="13" t="s">
        <v>837</v>
      </c>
      <c r="E320" s="13" t="s">
        <v>837</v>
      </c>
      <c r="F320" s="12" t="s">
        <v>54</v>
      </c>
      <c r="G320" s="19">
        <v>4532100</v>
      </c>
      <c r="H320" s="19">
        <v>0</v>
      </c>
      <c r="I320" s="34" t="s">
        <v>828</v>
      </c>
      <c r="J320" s="51" t="e">
        <f>VLOOKUP(#REF!,'[2]PL4.PT gây tê'!$D$9:$W$767,20,0)</f>
        <v>#REF!</v>
      </c>
      <c r="K320" s="52" t="e">
        <f>J320-#REF!</f>
        <v>#REF!</v>
      </c>
    </row>
    <row r="321" spans="1:11" ht="108" customHeight="1" x14ac:dyDescent="0.3">
      <c r="A321" s="35">
        <v>311</v>
      </c>
      <c r="B321" s="12" t="s">
        <v>838</v>
      </c>
      <c r="C321" s="12" t="s">
        <v>839</v>
      </c>
      <c r="D321" s="13" t="s">
        <v>840</v>
      </c>
      <c r="E321" s="13" t="s">
        <v>840</v>
      </c>
      <c r="F321" s="12" t="s">
        <v>24</v>
      </c>
      <c r="G321" s="19">
        <v>4532100</v>
      </c>
      <c r="H321" s="19">
        <v>0</v>
      </c>
      <c r="I321" s="34" t="s">
        <v>828</v>
      </c>
      <c r="J321" s="51" t="e">
        <f>VLOOKUP(#REF!,'[2]PL4.PT gây tê'!$D$9:$W$767,20,0)</f>
        <v>#REF!</v>
      </c>
      <c r="K321" s="52" t="e">
        <f>J321-#REF!</f>
        <v>#REF!</v>
      </c>
    </row>
    <row r="322" spans="1:11" ht="108" customHeight="1" x14ac:dyDescent="0.3">
      <c r="A322" s="35">
        <v>312</v>
      </c>
      <c r="B322" s="12" t="s">
        <v>841</v>
      </c>
      <c r="C322" s="12" t="s">
        <v>842</v>
      </c>
      <c r="D322" s="13" t="s">
        <v>843</v>
      </c>
      <c r="E322" s="13" t="s">
        <v>843</v>
      </c>
      <c r="F322" s="12" t="s">
        <v>24</v>
      </c>
      <c r="G322" s="19">
        <v>4532100</v>
      </c>
      <c r="H322" s="19">
        <v>0</v>
      </c>
      <c r="I322" s="34" t="s">
        <v>828</v>
      </c>
      <c r="J322" s="51" t="e">
        <f>VLOOKUP(#REF!,'[2]PL4.PT gây tê'!$D$9:$W$767,20,0)</f>
        <v>#REF!</v>
      </c>
      <c r="K322" s="52" t="e">
        <f>J322-#REF!</f>
        <v>#REF!</v>
      </c>
    </row>
    <row r="323" spans="1:11" ht="108" customHeight="1" x14ac:dyDescent="0.3">
      <c r="A323" s="35">
        <v>313</v>
      </c>
      <c r="B323" s="12" t="s">
        <v>844</v>
      </c>
      <c r="C323" s="12" t="s">
        <v>13</v>
      </c>
      <c r="D323" s="13" t="s">
        <v>845</v>
      </c>
      <c r="E323" s="13" t="s">
        <v>845</v>
      </c>
      <c r="F323" s="12" t="s">
        <v>54</v>
      </c>
      <c r="G323" s="19">
        <v>4532100</v>
      </c>
      <c r="H323" s="19">
        <v>0</v>
      </c>
      <c r="I323" s="34" t="s">
        <v>828</v>
      </c>
      <c r="J323" s="51" t="e">
        <f>VLOOKUP(#REF!,'[2]PL4.PT gây tê'!$D$9:$W$767,20,0)</f>
        <v>#REF!</v>
      </c>
      <c r="K323" s="52" t="e">
        <f>J323-#REF!</f>
        <v>#REF!</v>
      </c>
    </row>
    <row r="324" spans="1:11" ht="108" customHeight="1" x14ac:dyDescent="0.3">
      <c r="A324" s="35">
        <v>314</v>
      </c>
      <c r="B324" s="12" t="s">
        <v>846</v>
      </c>
      <c r="C324" s="12" t="s">
        <v>847</v>
      </c>
      <c r="D324" s="13" t="s">
        <v>16764</v>
      </c>
      <c r="E324" s="13" t="s">
        <v>16764</v>
      </c>
      <c r="F324" s="12" t="s">
        <v>54</v>
      </c>
      <c r="G324" s="19">
        <v>4532100</v>
      </c>
      <c r="H324" s="19">
        <v>0</v>
      </c>
      <c r="I324" s="34" t="s">
        <v>828</v>
      </c>
      <c r="J324" s="51" t="e">
        <f>VLOOKUP(#REF!,'[2]PL4.PT gây tê'!$D$9:$W$767,20,0)</f>
        <v>#REF!</v>
      </c>
      <c r="K324" s="52" t="e">
        <f>J324-#REF!</f>
        <v>#REF!</v>
      </c>
    </row>
    <row r="325" spans="1:11" ht="108" customHeight="1" x14ac:dyDescent="0.3">
      <c r="A325" s="35">
        <v>315</v>
      </c>
      <c r="B325" s="12" t="s">
        <v>848</v>
      </c>
      <c r="C325" s="12" t="s">
        <v>849</v>
      </c>
      <c r="D325" s="13" t="s">
        <v>850</v>
      </c>
      <c r="E325" s="13" t="s">
        <v>850</v>
      </c>
      <c r="F325" s="12" t="s">
        <v>24</v>
      </c>
      <c r="G325" s="19">
        <v>4532100</v>
      </c>
      <c r="H325" s="19">
        <v>0</v>
      </c>
      <c r="I325" s="34" t="s">
        <v>828</v>
      </c>
      <c r="J325" s="51" t="e">
        <f>VLOOKUP(#REF!,'[2]PL4.PT gây tê'!$D$9:$W$767,20,0)</f>
        <v>#REF!</v>
      </c>
      <c r="K325" s="52" t="e">
        <f>J325-#REF!</f>
        <v>#REF!</v>
      </c>
    </row>
    <row r="326" spans="1:11" ht="108" customHeight="1" x14ac:dyDescent="0.3">
      <c r="A326" s="35">
        <v>316</v>
      </c>
      <c r="B326" s="12" t="s">
        <v>851</v>
      </c>
      <c r="C326" s="12" t="s">
        <v>852</v>
      </c>
      <c r="D326" s="13" t="s">
        <v>853</v>
      </c>
      <c r="E326" s="13" t="s">
        <v>853</v>
      </c>
      <c r="F326" s="12" t="s">
        <v>18</v>
      </c>
      <c r="G326" s="19">
        <v>4532100</v>
      </c>
      <c r="H326" s="19">
        <v>0</v>
      </c>
      <c r="I326" s="34" t="s">
        <v>828</v>
      </c>
      <c r="J326" s="51" t="e">
        <f>VLOOKUP(#REF!,'[2]PL4.PT gây tê'!$D$9:$W$767,20,0)</f>
        <v>#REF!</v>
      </c>
      <c r="K326" s="52" t="e">
        <f>J326-#REF!</f>
        <v>#REF!</v>
      </c>
    </row>
    <row r="327" spans="1:11" ht="108" customHeight="1" x14ac:dyDescent="0.3">
      <c r="A327" s="35">
        <v>317</v>
      </c>
      <c r="B327" s="12" t="s">
        <v>854</v>
      </c>
      <c r="C327" s="12" t="s">
        <v>855</v>
      </c>
      <c r="D327" s="13" t="s">
        <v>856</v>
      </c>
      <c r="E327" s="13" t="s">
        <v>856</v>
      </c>
      <c r="F327" s="12" t="s">
        <v>24</v>
      </c>
      <c r="G327" s="19">
        <v>4532100</v>
      </c>
      <c r="H327" s="19">
        <v>0</v>
      </c>
      <c r="I327" s="34" t="s">
        <v>828</v>
      </c>
      <c r="J327" s="51" t="e">
        <f>VLOOKUP(#REF!,'[2]PL4.PT gây tê'!$D$9:$W$767,20,0)</f>
        <v>#REF!</v>
      </c>
      <c r="K327" s="52" t="e">
        <f>J327-#REF!</f>
        <v>#REF!</v>
      </c>
    </row>
    <row r="328" spans="1:11" ht="108" customHeight="1" x14ac:dyDescent="0.3">
      <c r="A328" s="35">
        <v>318</v>
      </c>
      <c r="B328" s="12" t="s">
        <v>857</v>
      </c>
      <c r="C328" s="12" t="s">
        <v>858</v>
      </c>
      <c r="D328" s="13" t="s">
        <v>859</v>
      </c>
      <c r="E328" s="13" t="s">
        <v>859</v>
      </c>
      <c r="F328" s="12" t="s">
        <v>24</v>
      </c>
      <c r="G328" s="19">
        <v>4532100</v>
      </c>
      <c r="H328" s="19">
        <v>0</v>
      </c>
      <c r="I328" s="34" t="s">
        <v>828</v>
      </c>
      <c r="J328" s="51" t="e">
        <f>VLOOKUP(#REF!,'[2]PL4.PT gây tê'!$D$9:$W$767,20,0)</f>
        <v>#REF!</v>
      </c>
      <c r="K328" s="52" t="e">
        <f>J328-#REF!</f>
        <v>#REF!</v>
      </c>
    </row>
    <row r="329" spans="1:11" ht="108" customHeight="1" x14ac:dyDescent="0.3">
      <c r="A329" s="35">
        <v>319</v>
      </c>
      <c r="B329" s="12" t="s">
        <v>860</v>
      </c>
      <c r="C329" s="12" t="s">
        <v>861</v>
      </c>
      <c r="D329" s="13" t="s">
        <v>862</v>
      </c>
      <c r="E329" s="13" t="s">
        <v>862</v>
      </c>
      <c r="F329" s="12" t="s">
        <v>54</v>
      </c>
      <c r="G329" s="19">
        <v>4532100</v>
      </c>
      <c r="H329" s="19">
        <v>0</v>
      </c>
      <c r="I329" s="34" t="s">
        <v>828</v>
      </c>
      <c r="J329" s="51" t="e">
        <f>VLOOKUP(#REF!,'[2]PL4.PT gây tê'!$D$9:$W$767,20,0)</f>
        <v>#REF!</v>
      </c>
      <c r="K329" s="52" t="e">
        <f>J329-#REF!</f>
        <v>#REF!</v>
      </c>
    </row>
    <row r="330" spans="1:11" ht="108" customHeight="1" x14ac:dyDescent="0.3">
      <c r="A330" s="35">
        <v>320</v>
      </c>
      <c r="B330" s="12" t="s">
        <v>863</v>
      </c>
      <c r="C330" s="12" t="s">
        <v>864</v>
      </c>
      <c r="D330" s="13" t="s">
        <v>865</v>
      </c>
      <c r="E330" s="13" t="s">
        <v>865</v>
      </c>
      <c r="F330" s="12" t="s">
        <v>24</v>
      </c>
      <c r="G330" s="19">
        <v>4532100</v>
      </c>
      <c r="H330" s="19">
        <v>0</v>
      </c>
      <c r="I330" s="34" t="s">
        <v>828</v>
      </c>
      <c r="J330" s="51" t="e">
        <f>VLOOKUP(#REF!,'[2]PL4.PT gây tê'!$D$9:$W$767,20,0)</f>
        <v>#REF!</v>
      </c>
      <c r="K330" s="52" t="e">
        <f>J330-#REF!</f>
        <v>#REF!</v>
      </c>
    </row>
    <row r="331" spans="1:11" ht="125.25" customHeight="1" x14ac:dyDescent="0.3">
      <c r="A331" s="35">
        <v>321</v>
      </c>
      <c r="B331" s="12" t="s">
        <v>964</v>
      </c>
      <c r="C331" s="12" t="s">
        <v>965</v>
      </c>
      <c r="D331" s="13" t="s">
        <v>966</v>
      </c>
      <c r="E331" s="13" t="s">
        <v>966</v>
      </c>
      <c r="F331" s="12" t="s">
        <v>18</v>
      </c>
      <c r="G331" s="19">
        <v>3472200</v>
      </c>
      <c r="H331" s="19">
        <v>0</v>
      </c>
      <c r="I331" s="34" t="s">
        <v>963</v>
      </c>
      <c r="J331" s="51" t="e">
        <f>VLOOKUP(#REF!,'[2]PL4.PT gây tê'!$D$9:$W$767,20,0)</f>
        <v>#REF!</v>
      </c>
      <c r="K331" s="52" t="e">
        <f>J331-#REF!</f>
        <v>#REF!</v>
      </c>
    </row>
    <row r="332" spans="1:11" ht="125.25" customHeight="1" x14ac:dyDescent="0.3">
      <c r="A332" s="35">
        <v>322</v>
      </c>
      <c r="B332" s="12" t="s">
        <v>967</v>
      </c>
      <c r="C332" s="12" t="s">
        <v>968</v>
      </c>
      <c r="D332" s="13" t="s">
        <v>969</v>
      </c>
      <c r="E332" s="13" t="s">
        <v>969</v>
      </c>
      <c r="F332" s="12" t="s">
        <v>24</v>
      </c>
      <c r="G332" s="19">
        <v>3472200</v>
      </c>
      <c r="H332" s="19">
        <v>0</v>
      </c>
      <c r="I332" s="34" t="s">
        <v>963</v>
      </c>
      <c r="J332" s="51" t="e">
        <f>VLOOKUP(#REF!,'[2]PL4.PT gây tê'!$D$9:$W$767,20,0)</f>
        <v>#REF!</v>
      </c>
      <c r="K332" s="52" t="e">
        <f>J332-#REF!</f>
        <v>#REF!</v>
      </c>
    </row>
    <row r="333" spans="1:11" ht="125.25" customHeight="1" x14ac:dyDescent="0.3">
      <c r="A333" s="35">
        <v>323</v>
      </c>
      <c r="B333" s="12" t="s">
        <v>970</v>
      </c>
      <c r="C333" s="12" t="s">
        <v>971</v>
      </c>
      <c r="D333" s="13" t="s">
        <v>962</v>
      </c>
      <c r="E333" s="13" t="s">
        <v>962</v>
      </c>
      <c r="F333" s="12" t="s">
        <v>18</v>
      </c>
      <c r="G333" s="19">
        <v>3472200</v>
      </c>
      <c r="H333" s="19">
        <v>0</v>
      </c>
      <c r="I333" s="34" t="s">
        <v>963</v>
      </c>
      <c r="J333" s="51" t="e">
        <f>VLOOKUP(#REF!,'[2]PL4.PT gây tê'!$D$9:$W$767,20,0)</f>
        <v>#REF!</v>
      </c>
      <c r="K333" s="52" t="e">
        <f>J333-#REF!</f>
        <v>#REF!</v>
      </c>
    </row>
    <row r="334" spans="1:11" ht="125.25" customHeight="1" x14ac:dyDescent="0.3">
      <c r="A334" s="35">
        <v>324</v>
      </c>
      <c r="B334" s="12" t="s">
        <v>972</v>
      </c>
      <c r="C334" s="12" t="s">
        <v>973</v>
      </c>
      <c r="D334" s="13" t="s">
        <v>974</v>
      </c>
      <c r="E334" s="13" t="s">
        <v>974</v>
      </c>
      <c r="F334" s="12" t="s">
        <v>18</v>
      </c>
      <c r="G334" s="19">
        <v>3472200</v>
      </c>
      <c r="H334" s="19">
        <v>0</v>
      </c>
      <c r="I334" s="34" t="s">
        <v>963</v>
      </c>
      <c r="J334" s="51" t="e">
        <f>VLOOKUP(#REF!,'[2]PL4.PT gây tê'!$D$9:$W$767,20,0)</f>
        <v>#REF!</v>
      </c>
      <c r="K334" s="52" t="e">
        <f>J334-#REF!</f>
        <v>#REF!</v>
      </c>
    </row>
    <row r="335" spans="1:11" ht="125.25" customHeight="1" x14ac:dyDescent="0.3">
      <c r="A335" s="35">
        <v>325</v>
      </c>
      <c r="B335" s="12" t="s">
        <v>975</v>
      </c>
      <c r="C335" s="12" t="s">
        <v>976</v>
      </c>
      <c r="D335" s="13" t="s">
        <v>977</v>
      </c>
      <c r="E335" s="13" t="s">
        <v>977</v>
      </c>
      <c r="F335" s="12" t="s">
        <v>18</v>
      </c>
      <c r="G335" s="19">
        <v>3472200</v>
      </c>
      <c r="H335" s="19">
        <v>0</v>
      </c>
      <c r="I335" s="34" t="s">
        <v>963</v>
      </c>
      <c r="J335" s="51" t="e">
        <f>VLOOKUP(#REF!,'[2]PL4.PT gây tê'!$D$9:$W$767,20,0)</f>
        <v>#REF!</v>
      </c>
      <c r="K335" s="52" t="e">
        <f>J335-#REF!</f>
        <v>#REF!</v>
      </c>
    </row>
    <row r="336" spans="1:11" ht="125.25" customHeight="1" x14ac:dyDescent="0.3">
      <c r="A336" s="35">
        <v>326</v>
      </c>
      <c r="B336" s="12" t="s">
        <v>978</v>
      </c>
      <c r="C336" s="12" t="s">
        <v>979</v>
      </c>
      <c r="D336" s="13" t="s">
        <v>966</v>
      </c>
      <c r="E336" s="13" t="s">
        <v>966</v>
      </c>
      <c r="F336" s="12" t="s">
        <v>18</v>
      </c>
      <c r="G336" s="19">
        <v>3472200</v>
      </c>
      <c r="H336" s="19">
        <v>0</v>
      </c>
      <c r="I336" s="34" t="s">
        <v>963</v>
      </c>
      <c r="J336" s="51" t="e">
        <f>VLOOKUP(#REF!,'[2]PL4.PT gây tê'!$D$9:$W$767,20,0)</f>
        <v>#REF!</v>
      </c>
      <c r="K336" s="52" t="e">
        <f>J336-#REF!</f>
        <v>#REF!</v>
      </c>
    </row>
    <row r="337" spans="1:11" ht="42.75" customHeight="1" x14ac:dyDescent="0.3">
      <c r="A337" s="35">
        <v>327</v>
      </c>
      <c r="B337" s="12" t="s">
        <v>1131</v>
      </c>
      <c r="C337" s="12" t="s">
        <v>1132</v>
      </c>
      <c r="D337" s="13" t="s">
        <v>1133</v>
      </c>
      <c r="E337" s="13" t="s">
        <v>1133</v>
      </c>
      <c r="F337" s="12" t="s">
        <v>54</v>
      </c>
      <c r="G337" s="19">
        <v>2708900</v>
      </c>
      <c r="H337" s="19">
        <v>0</v>
      </c>
      <c r="I337" s="34" t="s">
        <v>1134</v>
      </c>
      <c r="J337" s="51" t="e">
        <f>VLOOKUP(#REF!,'[2]PL4.PT gây tê'!$D$9:$W$767,20,0)</f>
        <v>#REF!</v>
      </c>
      <c r="K337" s="52" t="e">
        <f>J337-#REF!</f>
        <v>#REF!</v>
      </c>
    </row>
    <row r="338" spans="1:11" ht="42.75" customHeight="1" x14ac:dyDescent="0.3">
      <c r="A338" s="35">
        <v>328</v>
      </c>
      <c r="B338" s="12" t="s">
        <v>1135</v>
      </c>
      <c r="C338" s="12" t="s">
        <v>1136</v>
      </c>
      <c r="D338" s="13" t="s">
        <v>1137</v>
      </c>
      <c r="E338" s="13" t="s">
        <v>1137</v>
      </c>
      <c r="F338" s="12" t="s">
        <v>24</v>
      </c>
      <c r="G338" s="19">
        <v>2708900</v>
      </c>
      <c r="H338" s="19">
        <v>0</v>
      </c>
      <c r="I338" s="34" t="s">
        <v>1134</v>
      </c>
      <c r="J338" s="51" t="e">
        <f>VLOOKUP(#REF!,'[2]PL4.PT gây tê'!$D$9:$W$767,20,0)</f>
        <v>#REF!</v>
      </c>
      <c r="K338" s="52" t="e">
        <f>J338-#REF!</f>
        <v>#REF!</v>
      </c>
    </row>
    <row r="339" spans="1:11" ht="42.75" customHeight="1" x14ac:dyDescent="0.3">
      <c r="A339" s="35">
        <v>329</v>
      </c>
      <c r="B339" s="12" t="s">
        <v>1138</v>
      </c>
      <c r="C339" s="12" t="s">
        <v>1139</v>
      </c>
      <c r="D339" s="13" t="s">
        <v>1140</v>
      </c>
      <c r="E339" s="13" t="s">
        <v>1140</v>
      </c>
      <c r="F339" s="12" t="s">
        <v>18</v>
      </c>
      <c r="G339" s="19">
        <v>2708900</v>
      </c>
      <c r="H339" s="19">
        <v>0</v>
      </c>
      <c r="I339" s="34" t="s">
        <v>1134</v>
      </c>
      <c r="J339" s="51" t="e">
        <f>VLOOKUP(#REF!,'[2]PL4.PT gây tê'!$D$9:$W$767,20,0)</f>
        <v>#REF!</v>
      </c>
      <c r="K339" s="52" t="e">
        <f>J339-#REF!</f>
        <v>#REF!</v>
      </c>
    </row>
    <row r="340" spans="1:11" ht="42.75" customHeight="1" x14ac:dyDescent="0.3">
      <c r="A340" s="35">
        <v>330</v>
      </c>
      <c r="B340" s="12" t="s">
        <v>1141</v>
      </c>
      <c r="C340" s="12" t="s">
        <v>1142</v>
      </c>
      <c r="D340" s="13" t="s">
        <v>1143</v>
      </c>
      <c r="E340" s="13" t="s">
        <v>1143</v>
      </c>
      <c r="F340" s="12" t="s">
        <v>18</v>
      </c>
      <c r="G340" s="19">
        <v>2708900</v>
      </c>
      <c r="H340" s="19">
        <v>0</v>
      </c>
      <c r="I340" s="34" t="s">
        <v>1134</v>
      </c>
      <c r="J340" s="51" t="e">
        <f>VLOOKUP(#REF!,'[2]PL4.PT gây tê'!$D$9:$W$767,20,0)</f>
        <v>#REF!</v>
      </c>
      <c r="K340" s="52" t="e">
        <f>J340-#REF!</f>
        <v>#REF!</v>
      </c>
    </row>
    <row r="341" spans="1:11" ht="42.75" customHeight="1" x14ac:dyDescent="0.3">
      <c r="A341" s="35">
        <v>331</v>
      </c>
      <c r="B341" s="12" t="s">
        <v>1144</v>
      </c>
      <c r="C341" s="12" t="s">
        <v>1145</v>
      </c>
      <c r="D341" s="13" t="s">
        <v>16836</v>
      </c>
      <c r="E341" s="13" t="s">
        <v>16836</v>
      </c>
      <c r="F341" s="12" t="s">
        <v>24</v>
      </c>
      <c r="G341" s="19">
        <v>2708900</v>
      </c>
      <c r="H341" s="19">
        <v>0</v>
      </c>
      <c r="I341" s="34" t="s">
        <v>1134</v>
      </c>
      <c r="J341" s="51" t="e">
        <f>VLOOKUP(#REF!,'[2]PL4.PT gây tê'!$D$9:$W$767,20,0)</f>
        <v>#REF!</v>
      </c>
      <c r="K341" s="52" t="e">
        <f>J341-#REF!</f>
        <v>#REF!</v>
      </c>
    </row>
    <row r="342" spans="1:11" ht="42.75" customHeight="1" x14ac:dyDescent="0.3">
      <c r="A342" s="35">
        <v>332</v>
      </c>
      <c r="B342" s="12" t="s">
        <v>1146</v>
      </c>
      <c r="C342" s="12" t="s">
        <v>1147</v>
      </c>
      <c r="D342" s="13" t="s">
        <v>1148</v>
      </c>
      <c r="E342" s="13" t="s">
        <v>1148</v>
      </c>
      <c r="F342" s="12" t="s">
        <v>24</v>
      </c>
      <c r="G342" s="19">
        <v>2708900</v>
      </c>
      <c r="H342" s="19">
        <v>0</v>
      </c>
      <c r="I342" s="34" t="s">
        <v>1134</v>
      </c>
      <c r="J342" s="51" t="e">
        <f>VLOOKUP(#REF!,'[2]PL4.PT gây tê'!$D$9:$W$767,20,0)</f>
        <v>#REF!</v>
      </c>
      <c r="K342" s="52" t="e">
        <f>J342-#REF!</f>
        <v>#REF!</v>
      </c>
    </row>
    <row r="343" spans="1:11" ht="42.75" customHeight="1" x14ac:dyDescent="0.3">
      <c r="A343" s="35">
        <v>333</v>
      </c>
      <c r="B343" s="12" t="s">
        <v>1149</v>
      </c>
      <c r="C343" s="12" t="s">
        <v>1150</v>
      </c>
      <c r="D343" s="13" t="s">
        <v>1151</v>
      </c>
      <c r="E343" s="13" t="s">
        <v>1151</v>
      </c>
      <c r="F343" s="12" t="s">
        <v>24</v>
      </c>
      <c r="G343" s="19">
        <v>2708900</v>
      </c>
      <c r="H343" s="19">
        <v>0</v>
      </c>
      <c r="I343" s="34" t="s">
        <v>1134</v>
      </c>
      <c r="J343" s="51" t="e">
        <f>VLOOKUP(#REF!,'[2]PL4.PT gây tê'!$D$9:$W$767,20,0)</f>
        <v>#REF!</v>
      </c>
      <c r="K343" s="52" t="e">
        <f>J343-#REF!</f>
        <v>#REF!</v>
      </c>
    </row>
    <row r="344" spans="1:11" ht="42.75" customHeight="1" x14ac:dyDescent="0.3">
      <c r="A344" s="35">
        <v>334</v>
      </c>
      <c r="B344" s="12" t="s">
        <v>1152</v>
      </c>
      <c r="C344" s="12" t="s">
        <v>1153</v>
      </c>
      <c r="D344" s="13" t="s">
        <v>16837</v>
      </c>
      <c r="E344" s="13" t="s">
        <v>16837</v>
      </c>
      <c r="F344" s="12" t="s">
        <v>24</v>
      </c>
      <c r="G344" s="19">
        <v>2708900</v>
      </c>
      <c r="H344" s="19">
        <v>0</v>
      </c>
      <c r="I344" s="34" t="s">
        <v>1134</v>
      </c>
      <c r="J344" s="51" t="e">
        <f>VLOOKUP(#REF!,'[2]PL4.PT gây tê'!$D$9:$W$767,20,0)</f>
        <v>#REF!</v>
      </c>
      <c r="K344" s="52" t="e">
        <f>J344-#REF!</f>
        <v>#REF!</v>
      </c>
    </row>
    <row r="345" spans="1:11" ht="42.75" customHeight="1" x14ac:dyDescent="0.3">
      <c r="A345" s="35">
        <v>335</v>
      </c>
      <c r="B345" s="12" t="s">
        <v>1154</v>
      </c>
      <c r="C345" s="12" t="s">
        <v>1155</v>
      </c>
      <c r="D345" s="13" t="s">
        <v>1156</v>
      </c>
      <c r="E345" s="13" t="s">
        <v>1156</v>
      </c>
      <c r="F345" s="12" t="s">
        <v>54</v>
      </c>
      <c r="G345" s="19">
        <v>2708900</v>
      </c>
      <c r="H345" s="19">
        <v>0</v>
      </c>
      <c r="I345" s="34" t="s">
        <v>1134</v>
      </c>
      <c r="J345" s="51" t="e">
        <f>VLOOKUP(#REF!,'[2]PL4.PT gây tê'!$D$9:$W$767,20,0)</f>
        <v>#REF!</v>
      </c>
      <c r="K345" s="52" t="e">
        <f>J345-#REF!</f>
        <v>#REF!</v>
      </c>
    </row>
    <row r="346" spans="1:11" ht="42.75" customHeight="1" x14ac:dyDescent="0.3">
      <c r="A346" s="35">
        <v>336</v>
      </c>
      <c r="B346" s="12" t="s">
        <v>1157</v>
      </c>
      <c r="C346" s="12" t="s">
        <v>1158</v>
      </c>
      <c r="D346" s="13" t="s">
        <v>1159</v>
      </c>
      <c r="E346" s="13" t="s">
        <v>1159</v>
      </c>
      <c r="F346" s="12" t="s">
        <v>24</v>
      </c>
      <c r="G346" s="19">
        <v>2708900</v>
      </c>
      <c r="H346" s="19">
        <v>0</v>
      </c>
      <c r="I346" s="34" t="s">
        <v>1134</v>
      </c>
      <c r="J346" s="51" t="e">
        <f>VLOOKUP(#REF!,'[2]PL4.PT gây tê'!$D$9:$W$767,20,0)</f>
        <v>#REF!</v>
      </c>
      <c r="K346" s="52" t="e">
        <f>J346-#REF!</f>
        <v>#REF!</v>
      </c>
    </row>
    <row r="347" spans="1:11" ht="42.75" customHeight="1" x14ac:dyDescent="0.3">
      <c r="A347" s="35">
        <v>337</v>
      </c>
      <c r="B347" s="12" t="s">
        <v>1160</v>
      </c>
      <c r="C347" s="12" t="s">
        <v>1161</v>
      </c>
      <c r="D347" s="13" t="s">
        <v>1162</v>
      </c>
      <c r="E347" s="13" t="s">
        <v>1162</v>
      </c>
      <c r="F347" s="12" t="s">
        <v>24</v>
      </c>
      <c r="G347" s="19">
        <v>2708900</v>
      </c>
      <c r="H347" s="19">
        <v>0</v>
      </c>
      <c r="I347" s="34" t="s">
        <v>1134</v>
      </c>
      <c r="J347" s="51" t="e">
        <f>VLOOKUP(#REF!,'[2]PL4.PT gây tê'!$D$9:$W$767,20,0)</f>
        <v>#REF!</v>
      </c>
      <c r="K347" s="52" t="e">
        <f>J347-#REF!</f>
        <v>#REF!</v>
      </c>
    </row>
    <row r="348" spans="1:11" ht="42.75" customHeight="1" x14ac:dyDescent="0.3">
      <c r="A348" s="35">
        <v>338</v>
      </c>
      <c r="B348" s="12" t="s">
        <v>1163</v>
      </c>
      <c r="C348" s="12" t="s">
        <v>1164</v>
      </c>
      <c r="D348" s="13" t="s">
        <v>1165</v>
      </c>
      <c r="E348" s="13" t="s">
        <v>1165</v>
      </c>
      <c r="F348" s="12" t="s">
        <v>24</v>
      </c>
      <c r="G348" s="19">
        <v>2708900</v>
      </c>
      <c r="H348" s="19">
        <v>0</v>
      </c>
      <c r="I348" s="34" t="s">
        <v>1134</v>
      </c>
      <c r="J348" s="51" t="e">
        <f>VLOOKUP(#REF!,'[2]PL4.PT gây tê'!$D$9:$W$767,20,0)</f>
        <v>#REF!</v>
      </c>
      <c r="K348" s="52" t="e">
        <f>J348-#REF!</f>
        <v>#REF!</v>
      </c>
    </row>
    <row r="349" spans="1:11" ht="42.75" customHeight="1" x14ac:dyDescent="0.3">
      <c r="A349" s="35">
        <v>339</v>
      </c>
      <c r="B349" s="12" t="s">
        <v>1166</v>
      </c>
      <c r="C349" s="12" t="s">
        <v>1167</v>
      </c>
      <c r="D349" s="13" t="s">
        <v>1168</v>
      </c>
      <c r="E349" s="13" t="s">
        <v>1168</v>
      </c>
      <c r="F349" s="12" t="s">
        <v>24</v>
      </c>
      <c r="G349" s="19">
        <v>2708900</v>
      </c>
      <c r="H349" s="19">
        <v>0</v>
      </c>
      <c r="I349" s="34" t="s">
        <v>1134</v>
      </c>
      <c r="J349" s="51" t="e">
        <f>VLOOKUP(#REF!,'[2]PL4.PT gây tê'!$D$9:$W$767,20,0)</f>
        <v>#REF!</v>
      </c>
      <c r="K349" s="52" t="e">
        <f>J349-#REF!</f>
        <v>#REF!</v>
      </c>
    </row>
    <row r="350" spans="1:11" ht="42.75" customHeight="1" x14ac:dyDescent="0.3">
      <c r="A350" s="35">
        <v>340</v>
      </c>
      <c r="B350" s="12" t="s">
        <v>1169</v>
      </c>
      <c r="C350" s="12" t="s">
        <v>1170</v>
      </c>
      <c r="D350" s="13" t="s">
        <v>1171</v>
      </c>
      <c r="E350" s="13" t="s">
        <v>1171</v>
      </c>
      <c r="F350" s="12" t="s">
        <v>24</v>
      </c>
      <c r="G350" s="19">
        <v>2708900</v>
      </c>
      <c r="H350" s="19">
        <v>0</v>
      </c>
      <c r="I350" s="34" t="s">
        <v>1134</v>
      </c>
      <c r="J350" s="51" t="e">
        <f>VLOOKUP(#REF!,'[2]PL4.PT gây tê'!$D$9:$W$767,20,0)</f>
        <v>#REF!</v>
      </c>
      <c r="K350" s="52" t="e">
        <f>J350-#REF!</f>
        <v>#REF!</v>
      </c>
    </row>
    <row r="351" spans="1:11" ht="42.75" customHeight="1" x14ac:dyDescent="0.3">
      <c r="A351" s="35">
        <v>341</v>
      </c>
      <c r="B351" s="12" t="s">
        <v>1172</v>
      </c>
      <c r="C351" s="12" t="s">
        <v>1173</v>
      </c>
      <c r="D351" s="13" t="s">
        <v>1174</v>
      </c>
      <c r="E351" s="13" t="s">
        <v>1174</v>
      </c>
      <c r="F351" s="12" t="s">
        <v>24</v>
      </c>
      <c r="G351" s="19">
        <v>2708900</v>
      </c>
      <c r="H351" s="19">
        <v>0</v>
      </c>
      <c r="I351" s="34" t="s">
        <v>1134</v>
      </c>
      <c r="J351" s="51" t="e">
        <f>VLOOKUP(#REF!,'[2]PL4.PT gây tê'!$D$9:$W$767,20,0)</f>
        <v>#REF!</v>
      </c>
      <c r="K351" s="52" t="e">
        <f>J351-#REF!</f>
        <v>#REF!</v>
      </c>
    </row>
    <row r="352" spans="1:11" ht="42.75" customHeight="1" x14ac:dyDescent="0.3">
      <c r="A352" s="35">
        <v>342</v>
      </c>
      <c r="B352" s="12" t="s">
        <v>1175</v>
      </c>
      <c r="C352" s="12" t="s">
        <v>1176</v>
      </c>
      <c r="D352" s="13" t="s">
        <v>1177</v>
      </c>
      <c r="E352" s="13" t="s">
        <v>1177</v>
      </c>
      <c r="F352" s="12" t="s">
        <v>24</v>
      </c>
      <c r="G352" s="19">
        <v>2708900</v>
      </c>
      <c r="H352" s="19">
        <v>0</v>
      </c>
      <c r="I352" s="34" t="s">
        <v>1134</v>
      </c>
      <c r="J352" s="51" t="e">
        <f>VLOOKUP(#REF!,'[2]PL4.PT gây tê'!$D$9:$W$767,20,0)</f>
        <v>#REF!</v>
      </c>
      <c r="K352" s="52" t="e">
        <f>J352-#REF!</f>
        <v>#REF!</v>
      </c>
    </row>
    <row r="353" spans="1:11" ht="42.75" customHeight="1" x14ac:dyDescent="0.3">
      <c r="A353" s="35">
        <v>343</v>
      </c>
      <c r="B353" s="12" t="s">
        <v>1178</v>
      </c>
      <c r="C353" s="12" t="s">
        <v>1179</v>
      </c>
      <c r="D353" s="13" t="s">
        <v>1180</v>
      </c>
      <c r="E353" s="13" t="s">
        <v>1180</v>
      </c>
      <c r="F353" s="12" t="s">
        <v>54</v>
      </c>
      <c r="G353" s="19">
        <v>2708900</v>
      </c>
      <c r="H353" s="19">
        <v>0</v>
      </c>
      <c r="I353" s="34" t="s">
        <v>1134</v>
      </c>
      <c r="J353" s="51" t="e">
        <f>VLOOKUP(#REF!,'[2]PL4.PT gây tê'!$D$9:$W$767,20,0)</f>
        <v>#REF!</v>
      </c>
      <c r="K353" s="52" t="e">
        <f>J353-#REF!</f>
        <v>#REF!</v>
      </c>
    </row>
    <row r="354" spans="1:11" ht="42.75" customHeight="1" x14ac:dyDescent="0.3">
      <c r="A354" s="35">
        <v>344</v>
      </c>
      <c r="B354" s="12" t="s">
        <v>1181</v>
      </c>
      <c r="C354" s="12" t="s">
        <v>1182</v>
      </c>
      <c r="D354" s="13" t="s">
        <v>1183</v>
      </c>
      <c r="E354" s="13" t="s">
        <v>1183</v>
      </c>
      <c r="F354" s="12" t="s">
        <v>54</v>
      </c>
      <c r="G354" s="19">
        <v>2708900</v>
      </c>
      <c r="H354" s="19">
        <v>0</v>
      </c>
      <c r="I354" s="34" t="s">
        <v>1134</v>
      </c>
      <c r="J354" s="51" t="e">
        <f>VLOOKUP(#REF!,'[2]PL4.PT gây tê'!$D$9:$W$767,20,0)</f>
        <v>#REF!</v>
      </c>
      <c r="K354" s="52" t="e">
        <f>J354-#REF!</f>
        <v>#REF!</v>
      </c>
    </row>
    <row r="355" spans="1:11" ht="42.75" customHeight="1" x14ac:dyDescent="0.3">
      <c r="A355" s="35">
        <v>345</v>
      </c>
      <c r="B355" s="12" t="s">
        <v>1184</v>
      </c>
      <c r="C355" s="12" t="s">
        <v>1185</v>
      </c>
      <c r="D355" s="13" t="s">
        <v>1186</v>
      </c>
      <c r="E355" s="13" t="s">
        <v>1186</v>
      </c>
      <c r="F355" s="12" t="s">
        <v>24</v>
      </c>
      <c r="G355" s="19">
        <v>2708900</v>
      </c>
      <c r="H355" s="19">
        <v>0</v>
      </c>
      <c r="I355" s="34" t="s">
        <v>1134</v>
      </c>
      <c r="J355" s="51" t="e">
        <f>VLOOKUP(#REF!,'[2]PL4.PT gây tê'!$D$9:$W$767,20,0)</f>
        <v>#REF!</v>
      </c>
      <c r="K355" s="52" t="e">
        <f>J355-#REF!</f>
        <v>#REF!</v>
      </c>
    </row>
    <row r="356" spans="1:11" ht="42.75" customHeight="1" x14ac:dyDescent="0.3">
      <c r="A356" s="35">
        <v>346</v>
      </c>
      <c r="B356" s="12" t="s">
        <v>1187</v>
      </c>
      <c r="C356" s="12" t="s">
        <v>1188</v>
      </c>
      <c r="D356" s="13" t="s">
        <v>1189</v>
      </c>
      <c r="E356" s="13" t="s">
        <v>1189</v>
      </c>
      <c r="F356" s="12" t="s">
        <v>18</v>
      </c>
      <c r="G356" s="19">
        <v>2708900</v>
      </c>
      <c r="H356" s="19">
        <v>0</v>
      </c>
      <c r="I356" s="34" t="s">
        <v>1134</v>
      </c>
      <c r="J356" s="51" t="e">
        <f>VLOOKUP(#REF!,'[2]PL4.PT gây tê'!$D$9:$W$767,20,0)</f>
        <v>#REF!</v>
      </c>
      <c r="K356" s="52" t="e">
        <f>J356-#REF!</f>
        <v>#REF!</v>
      </c>
    </row>
    <row r="357" spans="1:11" ht="42.75" customHeight="1" x14ac:dyDescent="0.3">
      <c r="A357" s="35">
        <v>347</v>
      </c>
      <c r="B357" s="12" t="s">
        <v>1190</v>
      </c>
      <c r="C357" s="12" t="s">
        <v>1191</v>
      </c>
      <c r="D357" s="13" t="s">
        <v>1192</v>
      </c>
      <c r="E357" s="13" t="s">
        <v>1192</v>
      </c>
      <c r="F357" s="12" t="s">
        <v>18</v>
      </c>
      <c r="G357" s="19">
        <v>2708900</v>
      </c>
      <c r="H357" s="19">
        <v>0</v>
      </c>
      <c r="I357" s="34" t="s">
        <v>1134</v>
      </c>
      <c r="J357" s="51" t="e">
        <f>VLOOKUP(#REF!,'[2]PL4.PT gây tê'!$D$9:$W$767,20,0)</f>
        <v>#REF!</v>
      </c>
      <c r="K357" s="52" t="e">
        <f>J357-#REF!</f>
        <v>#REF!</v>
      </c>
    </row>
    <row r="358" spans="1:11" ht="42.75" customHeight="1" x14ac:dyDescent="0.3">
      <c r="A358" s="35">
        <v>348</v>
      </c>
      <c r="B358" s="12" t="s">
        <v>1193</v>
      </c>
      <c r="C358" s="12" t="s">
        <v>1194</v>
      </c>
      <c r="D358" s="13" t="s">
        <v>1195</v>
      </c>
      <c r="E358" s="13" t="s">
        <v>1195</v>
      </c>
      <c r="F358" s="12" t="s">
        <v>24</v>
      </c>
      <c r="G358" s="19">
        <v>2708900</v>
      </c>
      <c r="H358" s="19">
        <v>0</v>
      </c>
      <c r="I358" s="34" t="s">
        <v>1134</v>
      </c>
      <c r="J358" s="51" t="e">
        <f>VLOOKUP(#REF!,'[2]PL4.PT gây tê'!$D$9:$W$767,20,0)</f>
        <v>#REF!</v>
      </c>
      <c r="K358" s="52" t="e">
        <f>J358-#REF!</f>
        <v>#REF!</v>
      </c>
    </row>
    <row r="359" spans="1:11" ht="42.75" customHeight="1" x14ac:dyDescent="0.3">
      <c r="A359" s="35">
        <v>349</v>
      </c>
      <c r="B359" s="12" t="s">
        <v>1196</v>
      </c>
      <c r="C359" s="12" t="s">
        <v>1197</v>
      </c>
      <c r="D359" s="13" t="s">
        <v>1198</v>
      </c>
      <c r="E359" s="13" t="s">
        <v>1198</v>
      </c>
      <c r="F359" s="12" t="s">
        <v>18</v>
      </c>
      <c r="G359" s="19">
        <v>2708900</v>
      </c>
      <c r="H359" s="19">
        <v>0</v>
      </c>
      <c r="I359" s="34" t="s">
        <v>1134</v>
      </c>
      <c r="J359" s="51" t="e">
        <f>VLOOKUP(#REF!,'[2]PL4.PT gây tê'!$D$9:$W$767,20,0)</f>
        <v>#REF!</v>
      </c>
      <c r="K359" s="52" t="e">
        <f>J359-#REF!</f>
        <v>#REF!</v>
      </c>
    </row>
    <row r="360" spans="1:11" ht="42.75" customHeight="1" x14ac:dyDescent="0.3">
      <c r="A360" s="35">
        <v>350</v>
      </c>
      <c r="B360" s="12" t="s">
        <v>1199</v>
      </c>
      <c r="C360" s="12" t="s">
        <v>1200</v>
      </c>
      <c r="D360" s="13" t="s">
        <v>1201</v>
      </c>
      <c r="E360" s="13" t="s">
        <v>1201</v>
      </c>
      <c r="F360" s="12" t="s">
        <v>18</v>
      </c>
      <c r="G360" s="19">
        <v>2708900</v>
      </c>
      <c r="H360" s="19">
        <v>0</v>
      </c>
      <c r="I360" s="34" t="s">
        <v>1134</v>
      </c>
      <c r="J360" s="51" t="e">
        <f>VLOOKUP(#REF!,'[2]PL4.PT gây tê'!$D$9:$W$767,20,0)</f>
        <v>#REF!</v>
      </c>
      <c r="K360" s="52" t="e">
        <f>J360-#REF!</f>
        <v>#REF!</v>
      </c>
    </row>
    <row r="361" spans="1:11" ht="42.75" customHeight="1" x14ac:dyDescent="0.3">
      <c r="A361" s="35">
        <v>351</v>
      </c>
      <c r="B361" s="12" t="s">
        <v>1202</v>
      </c>
      <c r="C361" s="12" t="s">
        <v>1203</v>
      </c>
      <c r="D361" s="13" t="s">
        <v>1204</v>
      </c>
      <c r="E361" s="13" t="s">
        <v>1204</v>
      </c>
      <c r="F361" s="12" t="s">
        <v>24</v>
      </c>
      <c r="G361" s="19">
        <v>2708900</v>
      </c>
      <c r="H361" s="19">
        <v>0</v>
      </c>
      <c r="I361" s="34" t="s">
        <v>1134</v>
      </c>
      <c r="J361" s="51" t="e">
        <f>VLOOKUP(#REF!,'[2]PL4.PT gây tê'!$D$9:$W$767,20,0)</f>
        <v>#REF!</v>
      </c>
      <c r="K361" s="52" t="e">
        <f>J361-#REF!</f>
        <v>#REF!</v>
      </c>
    </row>
    <row r="362" spans="1:11" ht="42.75" customHeight="1" x14ac:dyDescent="0.3">
      <c r="A362" s="35">
        <v>352</v>
      </c>
      <c r="B362" s="12" t="s">
        <v>1205</v>
      </c>
      <c r="C362" s="12" t="s">
        <v>1206</v>
      </c>
      <c r="D362" s="13" t="s">
        <v>1207</v>
      </c>
      <c r="E362" s="13" t="s">
        <v>1207</v>
      </c>
      <c r="F362" s="12" t="s">
        <v>24</v>
      </c>
      <c r="G362" s="19">
        <v>2708900</v>
      </c>
      <c r="H362" s="19">
        <v>0</v>
      </c>
      <c r="I362" s="34" t="s">
        <v>1134</v>
      </c>
      <c r="J362" s="51" t="e">
        <f>VLOOKUP(#REF!,'[2]PL4.PT gây tê'!$D$9:$W$767,20,0)</f>
        <v>#REF!</v>
      </c>
      <c r="K362" s="52" t="e">
        <f>J362-#REF!</f>
        <v>#REF!</v>
      </c>
    </row>
    <row r="363" spans="1:11" ht="42.75" customHeight="1" x14ac:dyDescent="0.3">
      <c r="A363" s="35">
        <v>353</v>
      </c>
      <c r="B363" s="12" t="s">
        <v>1208</v>
      </c>
      <c r="C363" s="12" t="s">
        <v>1209</v>
      </c>
      <c r="D363" s="13" t="s">
        <v>1210</v>
      </c>
      <c r="E363" s="13" t="s">
        <v>1210</v>
      </c>
      <c r="F363" s="12" t="s">
        <v>24</v>
      </c>
      <c r="G363" s="19">
        <v>2708900</v>
      </c>
      <c r="H363" s="19">
        <v>0</v>
      </c>
      <c r="I363" s="34" t="s">
        <v>1134</v>
      </c>
      <c r="J363" s="51" t="e">
        <f>VLOOKUP(#REF!,'[2]PL4.PT gây tê'!$D$9:$W$767,20,0)</f>
        <v>#REF!</v>
      </c>
      <c r="K363" s="52" t="e">
        <f>J363-#REF!</f>
        <v>#REF!</v>
      </c>
    </row>
    <row r="364" spans="1:11" ht="42.75" customHeight="1" x14ac:dyDescent="0.3">
      <c r="A364" s="35">
        <v>354</v>
      </c>
      <c r="B364" s="12" t="s">
        <v>1211</v>
      </c>
      <c r="C364" s="12" t="s">
        <v>1212</v>
      </c>
      <c r="D364" s="13" t="s">
        <v>1213</v>
      </c>
      <c r="E364" s="13" t="s">
        <v>1213</v>
      </c>
      <c r="F364" s="12" t="s">
        <v>24</v>
      </c>
      <c r="G364" s="19">
        <v>2708900</v>
      </c>
      <c r="H364" s="19">
        <v>0</v>
      </c>
      <c r="I364" s="34" t="s">
        <v>1134</v>
      </c>
      <c r="J364" s="51" t="e">
        <f>VLOOKUP(#REF!,'[2]PL4.PT gây tê'!$D$9:$W$767,20,0)</f>
        <v>#REF!</v>
      </c>
      <c r="K364" s="52" t="e">
        <f>J364-#REF!</f>
        <v>#REF!</v>
      </c>
    </row>
    <row r="365" spans="1:11" ht="42.75" customHeight="1" x14ac:dyDescent="0.3">
      <c r="A365" s="35">
        <v>355</v>
      </c>
      <c r="B365" s="12" t="s">
        <v>1214</v>
      </c>
      <c r="C365" s="12" t="s">
        <v>1215</v>
      </c>
      <c r="D365" s="13" t="s">
        <v>1216</v>
      </c>
      <c r="E365" s="13" t="s">
        <v>1216</v>
      </c>
      <c r="F365" s="12" t="s">
        <v>24</v>
      </c>
      <c r="G365" s="19">
        <v>2708900</v>
      </c>
      <c r="H365" s="19">
        <v>0</v>
      </c>
      <c r="I365" s="34" t="s">
        <v>1134</v>
      </c>
      <c r="J365" s="51" t="e">
        <f>VLOOKUP(#REF!,'[2]PL4.PT gây tê'!$D$9:$W$767,20,0)</f>
        <v>#REF!</v>
      </c>
      <c r="K365" s="52" t="e">
        <f>J365-#REF!</f>
        <v>#REF!</v>
      </c>
    </row>
    <row r="366" spans="1:11" ht="42.75" customHeight="1" x14ac:dyDescent="0.3">
      <c r="A366" s="35">
        <v>356</v>
      </c>
      <c r="B366" s="12" t="s">
        <v>1217</v>
      </c>
      <c r="C366" s="12" t="s">
        <v>1218</v>
      </c>
      <c r="D366" s="13" t="s">
        <v>1219</v>
      </c>
      <c r="E366" s="13" t="s">
        <v>1219</v>
      </c>
      <c r="F366" s="12" t="s">
        <v>24</v>
      </c>
      <c r="G366" s="19">
        <v>2708900</v>
      </c>
      <c r="H366" s="19">
        <v>0</v>
      </c>
      <c r="I366" s="34" t="s">
        <v>1134</v>
      </c>
      <c r="J366" s="51" t="e">
        <f>VLOOKUP(#REF!,'[2]PL4.PT gây tê'!$D$9:$W$767,20,0)</f>
        <v>#REF!</v>
      </c>
      <c r="K366" s="52" t="e">
        <f>J366-#REF!</f>
        <v>#REF!</v>
      </c>
    </row>
    <row r="367" spans="1:11" ht="42.75" customHeight="1" x14ac:dyDescent="0.3">
      <c r="A367" s="35">
        <v>357</v>
      </c>
      <c r="B367" s="12" t="s">
        <v>1220</v>
      </c>
      <c r="C367" s="12" t="s">
        <v>1221</v>
      </c>
      <c r="D367" s="13" t="s">
        <v>1222</v>
      </c>
      <c r="E367" s="13" t="s">
        <v>1222</v>
      </c>
      <c r="F367" s="12" t="s">
        <v>54</v>
      </c>
      <c r="G367" s="19">
        <v>2708900</v>
      </c>
      <c r="H367" s="19">
        <v>0</v>
      </c>
      <c r="I367" s="34" t="s">
        <v>1134</v>
      </c>
      <c r="J367" s="51" t="e">
        <f>VLOOKUP(#REF!,'[2]PL4.PT gây tê'!$D$9:$W$767,20,0)</f>
        <v>#REF!</v>
      </c>
      <c r="K367" s="52" t="e">
        <f>J367-#REF!</f>
        <v>#REF!</v>
      </c>
    </row>
    <row r="368" spans="1:11" ht="42.75" customHeight="1" x14ac:dyDescent="0.3">
      <c r="A368" s="35">
        <v>358</v>
      </c>
      <c r="B368" s="12" t="s">
        <v>1223</v>
      </c>
      <c r="C368" s="12" t="s">
        <v>1224</v>
      </c>
      <c r="D368" s="13" t="s">
        <v>1225</v>
      </c>
      <c r="E368" s="13" t="s">
        <v>1225</v>
      </c>
      <c r="F368" s="12" t="s">
        <v>24</v>
      </c>
      <c r="G368" s="19">
        <v>2708900</v>
      </c>
      <c r="H368" s="19">
        <v>0</v>
      </c>
      <c r="I368" s="34" t="s">
        <v>1134</v>
      </c>
      <c r="J368" s="51" t="e">
        <f>VLOOKUP(#REF!,'[2]PL4.PT gây tê'!$D$9:$W$767,20,0)</f>
        <v>#REF!</v>
      </c>
      <c r="K368" s="52" t="e">
        <f>J368-#REF!</f>
        <v>#REF!</v>
      </c>
    </row>
    <row r="369" spans="1:11" ht="42.75" customHeight="1" x14ac:dyDescent="0.3">
      <c r="A369" s="35">
        <v>359</v>
      </c>
      <c r="B369" s="12" t="s">
        <v>1226</v>
      </c>
      <c r="C369" s="12" t="s">
        <v>1227</v>
      </c>
      <c r="D369" s="13" t="s">
        <v>16838</v>
      </c>
      <c r="E369" s="13" t="s">
        <v>16838</v>
      </c>
      <c r="F369" s="12" t="s">
        <v>18</v>
      </c>
      <c r="G369" s="19">
        <v>2708900</v>
      </c>
      <c r="H369" s="19">
        <v>0</v>
      </c>
      <c r="I369" s="34" t="s">
        <v>1134</v>
      </c>
      <c r="J369" s="51" t="e">
        <f>VLOOKUP(#REF!,'[2]PL4.PT gây tê'!$D$9:$W$767,20,0)</f>
        <v>#REF!</v>
      </c>
      <c r="K369" s="52" t="e">
        <f>J369-#REF!</f>
        <v>#REF!</v>
      </c>
    </row>
    <row r="370" spans="1:11" ht="42.75" customHeight="1" x14ac:dyDescent="0.3">
      <c r="A370" s="35">
        <v>360</v>
      </c>
      <c r="B370" s="12" t="s">
        <v>1228</v>
      </c>
      <c r="C370" s="12" t="s">
        <v>1229</v>
      </c>
      <c r="D370" s="13" t="s">
        <v>16839</v>
      </c>
      <c r="E370" s="13" t="s">
        <v>16839</v>
      </c>
      <c r="F370" s="12" t="s">
        <v>18</v>
      </c>
      <c r="G370" s="19">
        <v>2708900</v>
      </c>
      <c r="H370" s="19">
        <v>0</v>
      </c>
      <c r="I370" s="34" t="s">
        <v>1134</v>
      </c>
      <c r="J370" s="51" t="e">
        <f>VLOOKUP(#REF!,'[2]PL4.PT gây tê'!$D$9:$W$767,20,0)</f>
        <v>#REF!</v>
      </c>
      <c r="K370" s="52" t="e">
        <f>J370-#REF!</f>
        <v>#REF!</v>
      </c>
    </row>
    <row r="371" spans="1:11" ht="42.75" customHeight="1" x14ac:dyDescent="0.3">
      <c r="A371" s="35">
        <v>361</v>
      </c>
      <c r="B371" s="12" t="s">
        <v>1230</v>
      </c>
      <c r="C371" s="12" t="s">
        <v>1231</v>
      </c>
      <c r="D371" s="13" t="s">
        <v>1137</v>
      </c>
      <c r="E371" s="13" t="s">
        <v>1137</v>
      </c>
      <c r="F371" s="12" t="s">
        <v>18</v>
      </c>
      <c r="G371" s="19">
        <v>2708900</v>
      </c>
      <c r="H371" s="19">
        <v>0</v>
      </c>
      <c r="I371" s="34" t="s">
        <v>1134</v>
      </c>
      <c r="J371" s="51" t="e">
        <f>VLOOKUP(#REF!,'[2]PL4.PT gây tê'!$D$9:$W$767,20,0)</f>
        <v>#REF!</v>
      </c>
      <c r="K371" s="52" t="e">
        <f>J371-#REF!</f>
        <v>#REF!</v>
      </c>
    </row>
    <row r="372" spans="1:11" ht="42.75" customHeight="1" x14ac:dyDescent="0.3">
      <c r="A372" s="35">
        <v>362</v>
      </c>
      <c r="B372" s="12" t="s">
        <v>1232</v>
      </c>
      <c r="C372" s="12" t="s">
        <v>1233</v>
      </c>
      <c r="D372" s="13" t="s">
        <v>1234</v>
      </c>
      <c r="E372" s="13" t="s">
        <v>1234</v>
      </c>
      <c r="F372" s="12" t="s">
        <v>24</v>
      </c>
      <c r="G372" s="19">
        <v>2708900</v>
      </c>
      <c r="H372" s="19">
        <v>0</v>
      </c>
      <c r="I372" s="34" t="s">
        <v>1134</v>
      </c>
      <c r="J372" s="51" t="e">
        <f>VLOOKUP(#REF!,'[2]PL4.PT gây tê'!$D$9:$W$767,20,0)</f>
        <v>#REF!</v>
      </c>
      <c r="K372" s="52" t="e">
        <f>J372-#REF!</f>
        <v>#REF!</v>
      </c>
    </row>
    <row r="373" spans="1:11" ht="42.75" customHeight="1" x14ac:dyDescent="0.3">
      <c r="A373" s="35">
        <v>363</v>
      </c>
      <c r="B373" s="12" t="s">
        <v>1235</v>
      </c>
      <c r="C373" s="12" t="s">
        <v>1236</v>
      </c>
      <c r="D373" s="13" t="s">
        <v>1143</v>
      </c>
      <c r="E373" s="13" t="s">
        <v>1143</v>
      </c>
      <c r="F373" s="12" t="s">
        <v>24</v>
      </c>
      <c r="G373" s="19">
        <v>2708900</v>
      </c>
      <c r="H373" s="19">
        <v>0</v>
      </c>
      <c r="I373" s="34" t="s">
        <v>1134</v>
      </c>
      <c r="J373" s="51" t="e">
        <f>VLOOKUP(#REF!,'[2]PL4.PT gây tê'!$D$9:$W$767,20,0)</f>
        <v>#REF!</v>
      </c>
      <c r="K373" s="52" t="e">
        <f>J373-#REF!</f>
        <v>#REF!</v>
      </c>
    </row>
    <row r="374" spans="1:11" ht="42.75" customHeight="1" x14ac:dyDescent="0.3">
      <c r="A374" s="35">
        <v>364</v>
      </c>
      <c r="B374" s="12" t="s">
        <v>1237</v>
      </c>
      <c r="C374" s="12" t="s">
        <v>1238</v>
      </c>
      <c r="D374" s="13" t="s">
        <v>1239</v>
      </c>
      <c r="E374" s="13" t="s">
        <v>18123</v>
      </c>
      <c r="F374" s="12" t="s">
        <v>24</v>
      </c>
      <c r="G374" s="19">
        <v>2708900</v>
      </c>
      <c r="H374" s="19">
        <v>0</v>
      </c>
      <c r="I374" s="34" t="s">
        <v>1134</v>
      </c>
      <c r="J374" s="51" t="e">
        <f>VLOOKUP(#REF!,'[2]PL4.PT gây tê'!$D$9:$W$767,20,0)</f>
        <v>#REF!</v>
      </c>
      <c r="K374" s="52" t="e">
        <f>J374-#REF!</f>
        <v>#REF!</v>
      </c>
    </row>
    <row r="375" spans="1:11" ht="42.75" customHeight="1" x14ac:dyDescent="0.3">
      <c r="A375" s="35">
        <v>365</v>
      </c>
      <c r="B375" s="12" t="s">
        <v>1240</v>
      </c>
      <c r="C375" s="12" t="s">
        <v>1241</v>
      </c>
      <c r="D375" s="13" t="s">
        <v>1127</v>
      </c>
      <c r="E375" s="13" t="s">
        <v>1127</v>
      </c>
      <c r="F375" s="12" t="s">
        <v>18</v>
      </c>
      <c r="G375" s="19">
        <v>2708900</v>
      </c>
      <c r="H375" s="19">
        <v>0</v>
      </c>
      <c r="I375" s="34" t="s">
        <v>1134</v>
      </c>
      <c r="J375" s="51" t="e">
        <f>VLOOKUP(#REF!,'[2]PL4.PT gây tê'!$D$9:$W$767,20,0)</f>
        <v>#REF!</v>
      </c>
      <c r="K375" s="52" t="e">
        <f>J375-#REF!</f>
        <v>#REF!</v>
      </c>
    </row>
    <row r="376" spans="1:11" ht="108" customHeight="1" x14ac:dyDescent="0.3">
      <c r="A376" s="35">
        <v>366</v>
      </c>
      <c r="B376" s="12" t="s">
        <v>1322</v>
      </c>
      <c r="C376" s="12" t="s">
        <v>1323</v>
      </c>
      <c r="D376" s="13" t="s">
        <v>1324</v>
      </c>
      <c r="E376" s="13" t="s">
        <v>1324</v>
      </c>
      <c r="F376" s="12" t="s">
        <v>54</v>
      </c>
      <c r="G376" s="19">
        <v>5040700</v>
      </c>
      <c r="H376" s="19">
        <v>0</v>
      </c>
      <c r="I376" s="34" t="s">
        <v>1321</v>
      </c>
      <c r="J376" s="51" t="e">
        <f>VLOOKUP(#REF!,'[2]PL4.PT gây tê'!$D$9:$W$767,20,0)</f>
        <v>#REF!</v>
      </c>
      <c r="K376" s="52" t="e">
        <f>J376-#REF!</f>
        <v>#REF!</v>
      </c>
    </row>
    <row r="377" spans="1:11" ht="108" customHeight="1" x14ac:dyDescent="0.3">
      <c r="A377" s="35">
        <v>367</v>
      </c>
      <c r="B377" s="12" t="s">
        <v>1325</v>
      </c>
      <c r="C377" s="12" t="s">
        <v>1326</v>
      </c>
      <c r="D377" s="13" t="s">
        <v>1327</v>
      </c>
      <c r="E377" s="13" t="s">
        <v>1327</v>
      </c>
      <c r="F377" s="12" t="s">
        <v>54</v>
      </c>
      <c r="G377" s="19">
        <v>5040700</v>
      </c>
      <c r="H377" s="19">
        <v>0</v>
      </c>
      <c r="I377" s="34" t="s">
        <v>1321</v>
      </c>
      <c r="J377" s="51" t="e">
        <f>VLOOKUP(#REF!,'[2]PL4.PT gây tê'!$D$9:$W$767,20,0)</f>
        <v>#REF!</v>
      </c>
      <c r="K377" s="52" t="e">
        <f>J377-#REF!</f>
        <v>#REF!</v>
      </c>
    </row>
    <row r="378" spans="1:11" ht="108" customHeight="1" x14ac:dyDescent="0.3">
      <c r="A378" s="35">
        <v>368</v>
      </c>
      <c r="B378" s="12" t="s">
        <v>1328</v>
      </c>
      <c r="C378" s="12" t="s">
        <v>1329</v>
      </c>
      <c r="D378" s="13" t="s">
        <v>1330</v>
      </c>
      <c r="E378" s="13" t="s">
        <v>1330</v>
      </c>
      <c r="F378" s="12" t="s">
        <v>54</v>
      </c>
      <c r="G378" s="19">
        <v>5040700</v>
      </c>
      <c r="H378" s="19">
        <v>0</v>
      </c>
      <c r="I378" s="34" t="s">
        <v>1321</v>
      </c>
      <c r="J378" s="51" t="e">
        <f>VLOOKUP(#REF!,'[2]PL4.PT gây tê'!$D$9:$W$767,20,0)</f>
        <v>#REF!</v>
      </c>
      <c r="K378" s="52" t="e">
        <f>J378-#REF!</f>
        <v>#REF!</v>
      </c>
    </row>
    <row r="379" spans="1:11" ht="108" customHeight="1" x14ac:dyDescent="0.3">
      <c r="A379" s="35">
        <v>369</v>
      </c>
      <c r="B379" s="12" t="s">
        <v>1331</v>
      </c>
      <c r="C379" s="12" t="s">
        <v>1332</v>
      </c>
      <c r="D379" s="13" t="s">
        <v>1333</v>
      </c>
      <c r="E379" s="13" t="s">
        <v>1333</v>
      </c>
      <c r="F379" s="12" t="s">
        <v>54</v>
      </c>
      <c r="G379" s="19">
        <v>5040700</v>
      </c>
      <c r="H379" s="19">
        <v>0</v>
      </c>
      <c r="I379" s="34" t="s">
        <v>1321</v>
      </c>
      <c r="J379" s="51" t="e">
        <f>VLOOKUP(#REF!,'[2]PL4.PT gây tê'!$D$9:$W$767,20,0)</f>
        <v>#REF!</v>
      </c>
      <c r="K379" s="52" t="e">
        <f>J379-#REF!</f>
        <v>#REF!</v>
      </c>
    </row>
    <row r="380" spans="1:11" ht="42.75" customHeight="1" x14ac:dyDescent="0.3">
      <c r="A380" s="35">
        <v>370</v>
      </c>
      <c r="B380" s="12" t="s">
        <v>246</v>
      </c>
      <c r="C380" s="12" t="s">
        <v>247</v>
      </c>
      <c r="D380" s="13" t="s">
        <v>248</v>
      </c>
      <c r="E380" s="13" t="s">
        <v>248</v>
      </c>
      <c r="F380" s="12" t="s">
        <v>20</v>
      </c>
      <c r="G380" s="19">
        <v>2593500</v>
      </c>
      <c r="H380" s="19">
        <v>0</v>
      </c>
      <c r="I380" s="34" t="s">
        <v>19</v>
      </c>
      <c r="J380" s="51" t="e">
        <f>VLOOKUP(#REF!,'[2]PL4.PT gây tê'!$D$9:$W$767,20,0)</f>
        <v>#REF!</v>
      </c>
      <c r="K380" s="52" t="e">
        <f>J380-#REF!</f>
        <v>#REF!</v>
      </c>
    </row>
    <row r="381" spans="1:11" ht="42.75" customHeight="1" x14ac:dyDescent="0.3">
      <c r="A381" s="35">
        <v>371</v>
      </c>
      <c r="B381" s="12" t="s">
        <v>249</v>
      </c>
      <c r="C381" s="12" t="s">
        <v>250</v>
      </c>
      <c r="D381" s="13" t="s">
        <v>251</v>
      </c>
      <c r="E381" s="13" t="s">
        <v>251</v>
      </c>
      <c r="F381" s="12" t="s">
        <v>18</v>
      </c>
      <c r="G381" s="19">
        <v>2593500</v>
      </c>
      <c r="H381" s="19">
        <v>0</v>
      </c>
      <c r="I381" s="34" t="s">
        <v>19</v>
      </c>
      <c r="J381" s="51" t="e">
        <f>VLOOKUP(#REF!,'[2]PL4.PT gây tê'!$D$9:$W$767,20,0)</f>
        <v>#REF!</v>
      </c>
      <c r="K381" s="52" t="e">
        <f>J381-#REF!</f>
        <v>#REF!</v>
      </c>
    </row>
    <row r="382" spans="1:11" ht="42.75" customHeight="1" x14ac:dyDescent="0.3">
      <c r="A382" s="35">
        <v>372</v>
      </c>
      <c r="B382" s="12" t="s">
        <v>252</v>
      </c>
      <c r="C382" s="12" t="s">
        <v>253</v>
      </c>
      <c r="D382" s="13" t="s">
        <v>254</v>
      </c>
      <c r="E382" s="13" t="s">
        <v>254</v>
      </c>
      <c r="F382" s="12" t="s">
        <v>20</v>
      </c>
      <c r="G382" s="19">
        <v>2593500</v>
      </c>
      <c r="H382" s="19">
        <v>0</v>
      </c>
      <c r="I382" s="34" t="s">
        <v>19</v>
      </c>
      <c r="J382" s="51" t="e">
        <f>VLOOKUP(#REF!,'[2]PL4.PT gây tê'!$D$9:$W$767,20,0)</f>
        <v>#REF!</v>
      </c>
      <c r="K382" s="52" t="e">
        <f>J382-#REF!</f>
        <v>#REF!</v>
      </c>
    </row>
    <row r="383" spans="1:11" ht="55.5" customHeight="1" x14ac:dyDescent="0.3">
      <c r="A383" s="35">
        <v>373</v>
      </c>
      <c r="B383" s="12" t="s">
        <v>255</v>
      </c>
      <c r="C383" s="12" t="s">
        <v>256</v>
      </c>
      <c r="D383" s="13" t="s">
        <v>257</v>
      </c>
      <c r="E383" s="13" t="s">
        <v>257</v>
      </c>
      <c r="F383" s="12" t="s">
        <v>18</v>
      </c>
      <c r="G383" s="19">
        <v>2593500</v>
      </c>
      <c r="H383" s="19">
        <v>0</v>
      </c>
      <c r="I383" s="34" t="s">
        <v>19</v>
      </c>
      <c r="J383" s="51" t="e">
        <f>VLOOKUP(#REF!,'[2]PL4.PT gây tê'!$D$9:$W$767,20,0)</f>
        <v>#REF!</v>
      </c>
      <c r="K383" s="52" t="e">
        <f>J383-#REF!</f>
        <v>#REF!</v>
      </c>
    </row>
    <row r="384" spans="1:11" ht="42.75" customHeight="1" x14ac:dyDescent="0.3">
      <c r="A384" s="35">
        <v>374</v>
      </c>
      <c r="B384" s="12" t="s">
        <v>258</v>
      </c>
      <c r="C384" s="12" t="s">
        <v>259</v>
      </c>
      <c r="D384" s="13" t="s">
        <v>260</v>
      </c>
      <c r="E384" s="13" t="s">
        <v>260</v>
      </c>
      <c r="F384" s="12" t="s">
        <v>20</v>
      </c>
      <c r="G384" s="19">
        <v>2593500</v>
      </c>
      <c r="H384" s="19">
        <v>0</v>
      </c>
      <c r="I384" s="34" t="s">
        <v>19</v>
      </c>
      <c r="J384" s="51" t="e">
        <f>VLOOKUP(#REF!,'[2]PL4.PT gây tê'!$D$9:$W$767,20,0)</f>
        <v>#REF!</v>
      </c>
      <c r="K384" s="52" t="e">
        <f>J384-#REF!</f>
        <v>#REF!</v>
      </c>
    </row>
    <row r="385" spans="1:11" ht="42.75" customHeight="1" x14ac:dyDescent="0.3">
      <c r="A385" s="35">
        <v>375</v>
      </c>
      <c r="B385" s="12" t="s">
        <v>261</v>
      </c>
      <c r="C385" s="12" t="s">
        <v>262</v>
      </c>
      <c r="D385" s="13" t="s">
        <v>263</v>
      </c>
      <c r="E385" s="13" t="s">
        <v>263</v>
      </c>
      <c r="F385" s="12" t="s">
        <v>18</v>
      </c>
      <c r="G385" s="19">
        <v>2593500</v>
      </c>
      <c r="H385" s="19">
        <v>0</v>
      </c>
      <c r="I385" s="34" t="s">
        <v>19</v>
      </c>
      <c r="J385" s="51" t="e">
        <f>VLOOKUP(#REF!,'[2]PL4.PT gây tê'!$D$9:$W$767,20,0)</f>
        <v>#REF!</v>
      </c>
      <c r="K385" s="52" t="e">
        <f>J385-#REF!</f>
        <v>#REF!</v>
      </c>
    </row>
    <row r="386" spans="1:11" ht="42.75" customHeight="1" x14ac:dyDescent="0.3">
      <c r="A386" s="35">
        <v>376</v>
      </c>
      <c r="B386" s="12" t="s">
        <v>264</v>
      </c>
      <c r="C386" s="12" t="s">
        <v>265</v>
      </c>
      <c r="D386" s="13" t="s">
        <v>266</v>
      </c>
      <c r="E386" s="13" t="s">
        <v>266</v>
      </c>
      <c r="F386" s="12" t="s">
        <v>24</v>
      </c>
      <c r="G386" s="19">
        <v>2593500</v>
      </c>
      <c r="H386" s="19">
        <v>0</v>
      </c>
      <c r="I386" s="34" t="s">
        <v>19</v>
      </c>
      <c r="J386" s="51" t="e">
        <f>VLOOKUP(#REF!,'[2]PL4.PT gây tê'!$D$9:$W$767,20,0)</f>
        <v>#REF!</v>
      </c>
      <c r="K386" s="52" t="e">
        <f>J386-#REF!</f>
        <v>#REF!</v>
      </c>
    </row>
    <row r="387" spans="1:11" ht="42.75" customHeight="1" x14ac:dyDescent="0.3">
      <c r="A387" s="35">
        <v>377</v>
      </c>
      <c r="B387" s="12" t="s">
        <v>267</v>
      </c>
      <c r="C387" s="12" t="s">
        <v>268</v>
      </c>
      <c r="D387" s="13" t="s">
        <v>269</v>
      </c>
      <c r="E387" s="13" t="s">
        <v>269</v>
      </c>
      <c r="F387" s="12" t="s">
        <v>24</v>
      </c>
      <c r="G387" s="19">
        <v>2593500</v>
      </c>
      <c r="H387" s="19">
        <v>0</v>
      </c>
      <c r="I387" s="34" t="s">
        <v>19</v>
      </c>
      <c r="J387" s="51" t="e">
        <f>VLOOKUP(#REF!,'[2]PL4.PT gây tê'!$D$9:$W$767,20,0)</f>
        <v>#REF!</v>
      </c>
      <c r="K387" s="52" t="e">
        <f>J387-#REF!</f>
        <v>#REF!</v>
      </c>
    </row>
    <row r="388" spans="1:11" ht="55.5" customHeight="1" x14ac:dyDescent="0.3">
      <c r="A388" s="35">
        <v>378</v>
      </c>
      <c r="B388" s="12" t="s">
        <v>270</v>
      </c>
      <c r="C388" s="12" t="s">
        <v>271</v>
      </c>
      <c r="D388" s="13" t="s">
        <v>272</v>
      </c>
      <c r="E388" s="13" t="s">
        <v>272</v>
      </c>
      <c r="F388" s="12" t="s">
        <v>24</v>
      </c>
      <c r="G388" s="19">
        <v>2593500</v>
      </c>
      <c r="H388" s="19">
        <v>0</v>
      </c>
      <c r="I388" s="34" t="s">
        <v>19</v>
      </c>
      <c r="J388" s="51" t="e">
        <f>VLOOKUP(#REF!,'[2]PL4.PT gây tê'!$D$9:$W$767,20,0)</f>
        <v>#REF!</v>
      </c>
      <c r="K388" s="52" t="e">
        <f>J388-#REF!</f>
        <v>#REF!</v>
      </c>
    </row>
    <row r="389" spans="1:11" ht="42.75" customHeight="1" x14ac:dyDescent="0.3">
      <c r="A389" s="35">
        <v>379</v>
      </c>
      <c r="B389" s="12" t="s">
        <v>273</v>
      </c>
      <c r="C389" s="12" t="s">
        <v>274</v>
      </c>
      <c r="D389" s="13" t="s">
        <v>275</v>
      </c>
      <c r="E389" s="13" t="s">
        <v>275</v>
      </c>
      <c r="F389" s="12" t="s">
        <v>18</v>
      </c>
      <c r="G389" s="19">
        <v>2593500</v>
      </c>
      <c r="H389" s="19">
        <v>0</v>
      </c>
      <c r="I389" s="34" t="s">
        <v>19</v>
      </c>
      <c r="J389" s="51" t="e">
        <f>VLOOKUP(#REF!,'[2]PL4.PT gây tê'!$D$9:$W$767,20,0)</f>
        <v>#REF!</v>
      </c>
      <c r="K389" s="52" t="e">
        <f>J389-#REF!</f>
        <v>#REF!</v>
      </c>
    </row>
    <row r="390" spans="1:11" ht="42.75" customHeight="1" x14ac:dyDescent="0.3">
      <c r="A390" s="35">
        <v>380</v>
      </c>
      <c r="B390" s="12" t="s">
        <v>276</v>
      </c>
      <c r="C390" s="12" t="s">
        <v>277</v>
      </c>
      <c r="D390" s="13" t="s">
        <v>278</v>
      </c>
      <c r="E390" s="13" t="s">
        <v>278</v>
      </c>
      <c r="F390" s="12" t="s">
        <v>18</v>
      </c>
      <c r="G390" s="19">
        <v>2593500</v>
      </c>
      <c r="H390" s="19">
        <v>0</v>
      </c>
      <c r="I390" s="34" t="s">
        <v>19</v>
      </c>
      <c r="J390" s="51" t="e">
        <f>VLOOKUP(#REF!,'[2]PL4.PT gây tê'!$D$9:$W$767,20,0)</f>
        <v>#REF!</v>
      </c>
      <c r="K390" s="52" t="e">
        <f>J390-#REF!</f>
        <v>#REF!</v>
      </c>
    </row>
    <row r="391" spans="1:11" ht="42.75" customHeight="1" x14ac:dyDescent="0.3">
      <c r="A391" s="35">
        <v>381</v>
      </c>
      <c r="B391" s="12" t="s">
        <v>279</v>
      </c>
      <c r="C391" s="12" t="s">
        <v>280</v>
      </c>
      <c r="D391" s="13" t="s">
        <v>281</v>
      </c>
      <c r="E391" s="13" t="s">
        <v>281</v>
      </c>
      <c r="F391" s="12" t="s">
        <v>18</v>
      </c>
      <c r="G391" s="19">
        <v>2593500</v>
      </c>
      <c r="H391" s="19">
        <v>0</v>
      </c>
      <c r="I391" s="34" t="s">
        <v>19</v>
      </c>
      <c r="J391" s="51" t="e">
        <f>VLOOKUP(#REF!,'[2]PL4.PT gây tê'!$D$9:$W$767,20,0)</f>
        <v>#REF!</v>
      </c>
      <c r="K391" s="52" t="e">
        <f>J391-#REF!</f>
        <v>#REF!</v>
      </c>
    </row>
    <row r="392" spans="1:11" ht="42.75" customHeight="1" x14ac:dyDescent="0.3">
      <c r="A392" s="35">
        <v>382</v>
      </c>
      <c r="B392" s="12" t="s">
        <v>282</v>
      </c>
      <c r="C392" s="12" t="s">
        <v>283</v>
      </c>
      <c r="D392" s="13" t="s">
        <v>284</v>
      </c>
      <c r="E392" s="13" t="s">
        <v>284</v>
      </c>
      <c r="F392" s="12" t="s">
        <v>18</v>
      </c>
      <c r="G392" s="19">
        <v>2593500</v>
      </c>
      <c r="H392" s="19">
        <v>0</v>
      </c>
      <c r="I392" s="34" t="s">
        <v>19</v>
      </c>
      <c r="J392" s="51" t="e">
        <f>VLOOKUP(#REF!,'[2]PL4.PT gây tê'!$D$9:$W$767,20,0)</f>
        <v>#REF!</v>
      </c>
      <c r="K392" s="52" t="e">
        <f>J392-#REF!</f>
        <v>#REF!</v>
      </c>
    </row>
    <row r="393" spans="1:11" ht="42.75" customHeight="1" x14ac:dyDescent="0.3">
      <c r="A393" s="35">
        <v>383</v>
      </c>
      <c r="B393" s="12" t="s">
        <v>285</v>
      </c>
      <c r="C393" s="12" t="s">
        <v>286</v>
      </c>
      <c r="D393" s="13" t="s">
        <v>287</v>
      </c>
      <c r="E393" s="13" t="s">
        <v>287</v>
      </c>
      <c r="F393" s="12" t="s">
        <v>18</v>
      </c>
      <c r="G393" s="19">
        <v>2593500</v>
      </c>
      <c r="H393" s="19">
        <v>0</v>
      </c>
      <c r="I393" s="34" t="s">
        <v>19</v>
      </c>
      <c r="J393" s="51" t="e">
        <f>VLOOKUP(#REF!,'[2]PL4.PT gây tê'!$D$9:$W$767,20,0)</f>
        <v>#REF!</v>
      </c>
      <c r="K393" s="52" t="e">
        <f>J393-#REF!</f>
        <v>#REF!</v>
      </c>
    </row>
    <row r="394" spans="1:11" ht="42.75" customHeight="1" x14ac:dyDescent="0.3">
      <c r="A394" s="35">
        <v>384</v>
      </c>
      <c r="B394" s="12" t="s">
        <v>288</v>
      </c>
      <c r="C394" s="12" t="s">
        <v>289</v>
      </c>
      <c r="D394" s="13" t="s">
        <v>290</v>
      </c>
      <c r="E394" s="13" t="s">
        <v>290</v>
      </c>
      <c r="F394" s="12" t="s">
        <v>18</v>
      </c>
      <c r="G394" s="19">
        <v>2593500</v>
      </c>
      <c r="H394" s="19">
        <v>0</v>
      </c>
      <c r="I394" s="34" t="s">
        <v>19</v>
      </c>
      <c r="J394" s="51" t="e">
        <f>VLOOKUP(#REF!,'[2]PL4.PT gây tê'!$D$9:$W$767,20,0)</f>
        <v>#REF!</v>
      </c>
      <c r="K394" s="52" t="e">
        <f>J394-#REF!</f>
        <v>#REF!</v>
      </c>
    </row>
    <row r="395" spans="1:11" ht="42.75" customHeight="1" x14ac:dyDescent="0.3">
      <c r="A395" s="35">
        <v>385</v>
      </c>
      <c r="B395" s="12" t="s">
        <v>291</v>
      </c>
      <c r="C395" s="12" t="s">
        <v>292</v>
      </c>
      <c r="D395" s="13" t="s">
        <v>293</v>
      </c>
      <c r="E395" s="13" t="s">
        <v>293</v>
      </c>
      <c r="F395" s="12" t="s">
        <v>18</v>
      </c>
      <c r="G395" s="19">
        <v>2593500</v>
      </c>
      <c r="H395" s="19">
        <v>0</v>
      </c>
      <c r="I395" s="34" t="s">
        <v>19</v>
      </c>
      <c r="J395" s="51" t="e">
        <f>VLOOKUP(#REF!,'[2]PL4.PT gây tê'!$D$9:$W$767,20,0)</f>
        <v>#REF!</v>
      </c>
      <c r="K395" s="52" t="e">
        <f>J395-#REF!</f>
        <v>#REF!</v>
      </c>
    </row>
    <row r="396" spans="1:11" ht="42.75" customHeight="1" x14ac:dyDescent="0.3">
      <c r="A396" s="35">
        <v>386</v>
      </c>
      <c r="B396" s="12" t="s">
        <v>294</v>
      </c>
      <c r="C396" s="12" t="s">
        <v>295</v>
      </c>
      <c r="D396" s="13" t="s">
        <v>296</v>
      </c>
      <c r="E396" s="13" t="s">
        <v>296</v>
      </c>
      <c r="F396" s="12" t="s">
        <v>18</v>
      </c>
      <c r="G396" s="19">
        <v>2593500</v>
      </c>
      <c r="H396" s="19">
        <v>0</v>
      </c>
      <c r="I396" s="34" t="s">
        <v>19</v>
      </c>
      <c r="J396" s="51" t="e">
        <f>VLOOKUP(#REF!,'[2]PL4.PT gây tê'!$D$9:$W$767,20,0)</f>
        <v>#REF!</v>
      </c>
      <c r="K396" s="52" t="e">
        <f>J396-#REF!</f>
        <v>#REF!</v>
      </c>
    </row>
    <row r="397" spans="1:11" ht="42.75" customHeight="1" x14ac:dyDescent="0.3">
      <c r="A397" s="35">
        <v>387</v>
      </c>
      <c r="B397" s="12" t="s">
        <v>297</v>
      </c>
      <c r="C397" s="12" t="s">
        <v>298</v>
      </c>
      <c r="D397" s="13" t="s">
        <v>299</v>
      </c>
      <c r="E397" s="13" t="s">
        <v>299</v>
      </c>
      <c r="F397" s="12" t="s">
        <v>18</v>
      </c>
      <c r="G397" s="19">
        <v>2593500</v>
      </c>
      <c r="H397" s="19">
        <v>0</v>
      </c>
      <c r="I397" s="34" t="s">
        <v>19</v>
      </c>
      <c r="J397" s="51" t="e">
        <f>VLOOKUP(#REF!,'[2]PL4.PT gây tê'!$D$9:$W$767,20,0)</f>
        <v>#REF!</v>
      </c>
      <c r="K397" s="52" t="e">
        <f>J397-#REF!</f>
        <v>#REF!</v>
      </c>
    </row>
    <row r="398" spans="1:11" ht="42.75" customHeight="1" x14ac:dyDescent="0.3">
      <c r="A398" s="35">
        <v>388</v>
      </c>
      <c r="B398" s="12" t="s">
        <v>300</v>
      </c>
      <c r="C398" s="12" t="s">
        <v>301</v>
      </c>
      <c r="D398" s="13" t="s">
        <v>302</v>
      </c>
      <c r="E398" s="13" t="s">
        <v>302</v>
      </c>
      <c r="F398" s="12" t="s">
        <v>18</v>
      </c>
      <c r="G398" s="19">
        <v>2593500</v>
      </c>
      <c r="H398" s="19">
        <v>0</v>
      </c>
      <c r="I398" s="34" t="s">
        <v>19</v>
      </c>
      <c r="J398" s="51" t="e">
        <f>VLOOKUP(#REF!,'[2]PL4.PT gây tê'!$D$9:$W$767,20,0)</f>
        <v>#REF!</v>
      </c>
      <c r="K398" s="52" t="e">
        <f>J398-#REF!</f>
        <v>#REF!</v>
      </c>
    </row>
    <row r="399" spans="1:11" ht="42.75" customHeight="1" x14ac:dyDescent="0.3">
      <c r="A399" s="35">
        <v>389</v>
      </c>
      <c r="B399" s="12" t="s">
        <v>303</v>
      </c>
      <c r="C399" s="12" t="s">
        <v>304</v>
      </c>
      <c r="D399" s="13" t="s">
        <v>305</v>
      </c>
      <c r="E399" s="13" t="s">
        <v>305</v>
      </c>
      <c r="F399" s="12" t="s">
        <v>18</v>
      </c>
      <c r="G399" s="19">
        <v>2593500</v>
      </c>
      <c r="H399" s="19">
        <v>0</v>
      </c>
      <c r="I399" s="34" t="s">
        <v>19</v>
      </c>
      <c r="J399" s="51" t="e">
        <f>VLOOKUP(#REF!,'[2]PL4.PT gây tê'!$D$9:$W$767,20,0)</f>
        <v>#REF!</v>
      </c>
      <c r="K399" s="52" t="e">
        <f>J399-#REF!</f>
        <v>#REF!</v>
      </c>
    </row>
    <row r="400" spans="1:11" ht="42.75" customHeight="1" x14ac:dyDescent="0.3">
      <c r="A400" s="35">
        <v>390</v>
      </c>
      <c r="B400" s="12" t="s">
        <v>306</v>
      </c>
      <c r="C400" s="12" t="s">
        <v>307</v>
      </c>
      <c r="D400" s="13" t="s">
        <v>308</v>
      </c>
      <c r="E400" s="13" t="s">
        <v>308</v>
      </c>
      <c r="F400" s="12" t="s">
        <v>24</v>
      </c>
      <c r="G400" s="19">
        <v>2593500</v>
      </c>
      <c r="H400" s="19">
        <v>0</v>
      </c>
      <c r="I400" s="34" t="s">
        <v>19</v>
      </c>
      <c r="J400" s="51" t="e">
        <f>VLOOKUP(#REF!,'[2]PL4.PT gây tê'!$D$9:$W$767,20,0)</f>
        <v>#REF!</v>
      </c>
      <c r="K400" s="52" t="e">
        <f>J400-#REF!</f>
        <v>#REF!</v>
      </c>
    </row>
    <row r="401" spans="1:11" ht="42.75" customHeight="1" x14ac:dyDescent="0.3">
      <c r="A401" s="35">
        <v>391</v>
      </c>
      <c r="B401" s="12" t="s">
        <v>309</v>
      </c>
      <c r="C401" s="12" t="s">
        <v>310</v>
      </c>
      <c r="D401" s="13" t="s">
        <v>311</v>
      </c>
      <c r="E401" s="13" t="s">
        <v>311</v>
      </c>
      <c r="F401" s="12" t="s">
        <v>24</v>
      </c>
      <c r="G401" s="19">
        <v>2593500</v>
      </c>
      <c r="H401" s="19">
        <v>0</v>
      </c>
      <c r="I401" s="34" t="s">
        <v>19</v>
      </c>
      <c r="J401" s="51" t="e">
        <f>VLOOKUP(#REF!,'[2]PL4.PT gây tê'!$D$9:$W$767,20,0)</f>
        <v>#REF!</v>
      </c>
      <c r="K401" s="52" t="e">
        <f>J401-#REF!</f>
        <v>#REF!</v>
      </c>
    </row>
    <row r="402" spans="1:11" ht="42.75" customHeight="1" x14ac:dyDescent="0.3">
      <c r="A402" s="35">
        <v>392</v>
      </c>
      <c r="B402" s="12" t="s">
        <v>312</v>
      </c>
      <c r="C402" s="12" t="s">
        <v>313</v>
      </c>
      <c r="D402" s="13" t="s">
        <v>314</v>
      </c>
      <c r="E402" s="13" t="s">
        <v>314</v>
      </c>
      <c r="F402" s="12" t="s">
        <v>24</v>
      </c>
      <c r="G402" s="19">
        <v>2593500</v>
      </c>
      <c r="H402" s="19">
        <v>0</v>
      </c>
      <c r="I402" s="34" t="s">
        <v>19</v>
      </c>
      <c r="J402" s="51" t="e">
        <f>VLOOKUP(#REF!,'[2]PL4.PT gây tê'!$D$9:$W$767,20,0)</f>
        <v>#REF!</v>
      </c>
      <c r="K402" s="52" t="e">
        <f>J402-#REF!</f>
        <v>#REF!</v>
      </c>
    </row>
    <row r="403" spans="1:11" ht="42.75" customHeight="1" x14ac:dyDescent="0.3">
      <c r="A403" s="35">
        <v>393</v>
      </c>
      <c r="B403" s="12" t="s">
        <v>315</v>
      </c>
      <c r="C403" s="12" t="s">
        <v>316</v>
      </c>
      <c r="D403" s="13" t="s">
        <v>317</v>
      </c>
      <c r="E403" s="13" t="s">
        <v>317</v>
      </c>
      <c r="F403" s="12" t="s">
        <v>18</v>
      </c>
      <c r="G403" s="19">
        <v>2593500</v>
      </c>
      <c r="H403" s="19">
        <v>0</v>
      </c>
      <c r="I403" s="34" t="s">
        <v>19</v>
      </c>
      <c r="J403" s="51" t="e">
        <f>VLOOKUP(#REF!,'[2]PL4.PT gây tê'!$D$9:$W$767,20,0)</f>
        <v>#REF!</v>
      </c>
      <c r="K403" s="52" t="e">
        <f>J403-#REF!</f>
        <v>#REF!</v>
      </c>
    </row>
    <row r="404" spans="1:11" ht="42.75" customHeight="1" x14ac:dyDescent="0.3">
      <c r="A404" s="35">
        <v>394</v>
      </c>
      <c r="B404" s="12" t="s">
        <v>318</v>
      </c>
      <c r="C404" s="12" t="s">
        <v>319</v>
      </c>
      <c r="D404" s="13" t="s">
        <v>320</v>
      </c>
      <c r="E404" s="13" t="s">
        <v>320</v>
      </c>
      <c r="F404" s="12" t="s">
        <v>18</v>
      </c>
      <c r="G404" s="19">
        <v>2593500</v>
      </c>
      <c r="H404" s="19">
        <v>0</v>
      </c>
      <c r="I404" s="34" t="s">
        <v>19</v>
      </c>
      <c r="J404" s="51" t="e">
        <f>VLOOKUP(#REF!,'[2]PL4.PT gây tê'!$D$9:$W$767,20,0)</f>
        <v>#REF!</v>
      </c>
      <c r="K404" s="52" t="e">
        <f>J404-#REF!</f>
        <v>#REF!</v>
      </c>
    </row>
    <row r="405" spans="1:11" ht="42.75" customHeight="1" x14ac:dyDescent="0.3">
      <c r="A405" s="35">
        <v>395</v>
      </c>
      <c r="B405" s="12" t="s">
        <v>321</v>
      </c>
      <c r="C405" s="12" t="s">
        <v>322</v>
      </c>
      <c r="D405" s="13" t="s">
        <v>323</v>
      </c>
      <c r="E405" s="13" t="s">
        <v>323</v>
      </c>
      <c r="F405" s="12" t="s">
        <v>18</v>
      </c>
      <c r="G405" s="19">
        <v>2593500</v>
      </c>
      <c r="H405" s="19">
        <v>0</v>
      </c>
      <c r="I405" s="34" t="s">
        <v>19</v>
      </c>
      <c r="J405" s="51" t="e">
        <f>VLOOKUP(#REF!,'[2]PL4.PT gây tê'!$D$9:$W$767,20,0)</f>
        <v>#REF!</v>
      </c>
      <c r="K405" s="52" t="e">
        <f>J405-#REF!</f>
        <v>#REF!</v>
      </c>
    </row>
    <row r="406" spans="1:11" ht="42.75" customHeight="1" x14ac:dyDescent="0.3">
      <c r="A406" s="35">
        <v>396</v>
      </c>
      <c r="B406" s="12" t="s">
        <v>324</v>
      </c>
      <c r="C406" s="12" t="s">
        <v>325</v>
      </c>
      <c r="D406" s="13" t="s">
        <v>326</v>
      </c>
      <c r="E406" s="13" t="s">
        <v>326</v>
      </c>
      <c r="F406" s="12" t="s">
        <v>18</v>
      </c>
      <c r="G406" s="19">
        <v>2593500</v>
      </c>
      <c r="H406" s="19">
        <v>0</v>
      </c>
      <c r="I406" s="34" t="s">
        <v>19</v>
      </c>
      <c r="J406" s="51" t="e">
        <f>VLOOKUP(#REF!,'[2]PL4.PT gây tê'!$D$9:$W$767,20,0)</f>
        <v>#REF!</v>
      </c>
      <c r="K406" s="52" t="e">
        <f>J406-#REF!</f>
        <v>#REF!</v>
      </c>
    </row>
    <row r="407" spans="1:11" ht="42.75" customHeight="1" x14ac:dyDescent="0.3">
      <c r="A407" s="35">
        <v>397</v>
      </c>
      <c r="B407" s="12" t="s">
        <v>327</v>
      </c>
      <c r="C407" s="12" t="s">
        <v>328</v>
      </c>
      <c r="D407" s="13" t="s">
        <v>329</v>
      </c>
      <c r="E407" s="13" t="s">
        <v>329</v>
      </c>
      <c r="F407" s="12" t="s">
        <v>18</v>
      </c>
      <c r="G407" s="19">
        <v>2593500</v>
      </c>
      <c r="H407" s="19">
        <v>0</v>
      </c>
      <c r="I407" s="34" t="s">
        <v>19</v>
      </c>
      <c r="J407" s="51" t="e">
        <f>VLOOKUP(#REF!,'[2]PL4.PT gây tê'!$D$9:$W$767,20,0)</f>
        <v>#REF!</v>
      </c>
      <c r="K407" s="52" t="e">
        <f>J407-#REF!</f>
        <v>#REF!</v>
      </c>
    </row>
    <row r="408" spans="1:11" ht="42.75" customHeight="1" x14ac:dyDescent="0.3">
      <c r="A408" s="35">
        <v>398</v>
      </c>
      <c r="B408" s="12" t="s">
        <v>330</v>
      </c>
      <c r="C408" s="12" t="s">
        <v>331</v>
      </c>
      <c r="D408" s="13" t="s">
        <v>332</v>
      </c>
      <c r="E408" s="13" t="s">
        <v>332</v>
      </c>
      <c r="F408" s="12" t="s">
        <v>18</v>
      </c>
      <c r="G408" s="19">
        <v>2593500</v>
      </c>
      <c r="H408" s="19">
        <v>0</v>
      </c>
      <c r="I408" s="34" t="s">
        <v>19</v>
      </c>
      <c r="J408" s="51" t="e">
        <f>VLOOKUP(#REF!,'[2]PL4.PT gây tê'!$D$9:$W$767,20,0)</f>
        <v>#REF!</v>
      </c>
      <c r="K408" s="52" t="e">
        <f>J408-#REF!</f>
        <v>#REF!</v>
      </c>
    </row>
    <row r="409" spans="1:11" ht="42.75" customHeight="1" x14ac:dyDescent="0.3">
      <c r="A409" s="35">
        <v>399</v>
      </c>
      <c r="B409" s="12" t="s">
        <v>333</v>
      </c>
      <c r="C409" s="12" t="s">
        <v>334</v>
      </c>
      <c r="D409" s="13" t="s">
        <v>335</v>
      </c>
      <c r="E409" s="13" t="s">
        <v>335</v>
      </c>
      <c r="F409" s="12" t="s">
        <v>24</v>
      </c>
      <c r="G409" s="19">
        <v>2593500</v>
      </c>
      <c r="H409" s="19">
        <v>0</v>
      </c>
      <c r="I409" s="34" t="s">
        <v>19</v>
      </c>
      <c r="J409" s="51" t="e">
        <f>VLOOKUP(#REF!,'[2]PL4.PT gây tê'!$D$9:$W$767,20,0)</f>
        <v>#REF!</v>
      </c>
      <c r="K409" s="52" t="e">
        <f>J409-#REF!</f>
        <v>#REF!</v>
      </c>
    </row>
    <row r="410" spans="1:11" ht="42.75" customHeight="1" x14ac:dyDescent="0.3">
      <c r="A410" s="35">
        <v>400</v>
      </c>
      <c r="B410" s="12" t="s">
        <v>336</v>
      </c>
      <c r="C410" s="12" t="s">
        <v>337</v>
      </c>
      <c r="D410" s="13" t="s">
        <v>338</v>
      </c>
      <c r="E410" s="13" t="s">
        <v>338</v>
      </c>
      <c r="F410" s="12" t="s">
        <v>18</v>
      </c>
      <c r="G410" s="19">
        <v>2593500</v>
      </c>
      <c r="H410" s="19">
        <v>0</v>
      </c>
      <c r="I410" s="34" t="s">
        <v>19</v>
      </c>
      <c r="J410" s="51" t="e">
        <f>VLOOKUP(#REF!,'[2]PL4.PT gây tê'!$D$9:$W$767,20,0)</f>
        <v>#REF!</v>
      </c>
      <c r="K410" s="52" t="e">
        <f>J410-#REF!</f>
        <v>#REF!</v>
      </c>
    </row>
    <row r="411" spans="1:11" ht="42.75" customHeight="1" x14ac:dyDescent="0.3">
      <c r="A411" s="35">
        <v>401</v>
      </c>
      <c r="B411" s="12" t="s">
        <v>1119</v>
      </c>
      <c r="C411" s="12" t="s">
        <v>1120</v>
      </c>
      <c r="D411" s="13" t="s">
        <v>1121</v>
      </c>
      <c r="E411" s="13" t="s">
        <v>1121</v>
      </c>
      <c r="F411" s="12" t="s">
        <v>24</v>
      </c>
      <c r="G411" s="19">
        <v>2815300</v>
      </c>
      <c r="H411" s="19">
        <v>0</v>
      </c>
      <c r="I411" s="34" t="s">
        <v>19</v>
      </c>
      <c r="J411" s="51" t="e">
        <f>VLOOKUP(#REF!,'[2]PL4.PT gây tê'!$D$9:$W$767,20,0)</f>
        <v>#REF!</v>
      </c>
      <c r="K411" s="52" t="e">
        <f>J411-#REF!</f>
        <v>#REF!</v>
      </c>
    </row>
    <row r="412" spans="1:11" ht="42.75" customHeight="1" x14ac:dyDescent="0.3">
      <c r="A412" s="35">
        <v>402</v>
      </c>
      <c r="B412" s="12" t="s">
        <v>1122</v>
      </c>
      <c r="C412" s="12" t="s">
        <v>1123</v>
      </c>
      <c r="D412" s="13" t="s">
        <v>1124</v>
      </c>
      <c r="E412" s="13" t="s">
        <v>1124</v>
      </c>
      <c r="F412" s="12" t="s">
        <v>24</v>
      </c>
      <c r="G412" s="19">
        <v>2815300</v>
      </c>
      <c r="H412" s="19">
        <v>0</v>
      </c>
      <c r="I412" s="34" t="s">
        <v>19</v>
      </c>
      <c r="J412" s="51" t="e">
        <f>VLOOKUP(#REF!,'[2]PL4.PT gây tê'!$D$9:$W$767,20,0)</f>
        <v>#REF!</v>
      </c>
      <c r="K412" s="52" t="e">
        <f>J412-#REF!</f>
        <v>#REF!</v>
      </c>
    </row>
    <row r="413" spans="1:11" ht="42.75" customHeight="1" x14ac:dyDescent="0.3">
      <c r="A413" s="35">
        <v>403</v>
      </c>
      <c r="B413" s="12" t="s">
        <v>1125</v>
      </c>
      <c r="C413" s="12" t="s">
        <v>1126</v>
      </c>
      <c r="D413" s="13" t="s">
        <v>1127</v>
      </c>
      <c r="E413" s="13" t="s">
        <v>1127</v>
      </c>
      <c r="F413" s="12" t="s">
        <v>24</v>
      </c>
      <c r="G413" s="19">
        <v>2815300</v>
      </c>
      <c r="H413" s="19">
        <v>0</v>
      </c>
      <c r="I413" s="34" t="s">
        <v>19</v>
      </c>
      <c r="J413" s="51" t="e">
        <f>VLOOKUP(#REF!,'[2]PL4.PT gây tê'!$D$9:$W$767,20,0)</f>
        <v>#REF!</v>
      </c>
      <c r="K413" s="52" t="e">
        <f>J413-#REF!</f>
        <v>#REF!</v>
      </c>
    </row>
    <row r="414" spans="1:11" ht="42.75" customHeight="1" x14ac:dyDescent="0.3">
      <c r="A414" s="35">
        <v>404</v>
      </c>
      <c r="B414" s="12" t="s">
        <v>1128</v>
      </c>
      <c r="C414" s="12" t="s">
        <v>1129</v>
      </c>
      <c r="D414" s="13" t="s">
        <v>1130</v>
      </c>
      <c r="E414" s="13" t="s">
        <v>1130</v>
      </c>
      <c r="F414" s="12" t="s">
        <v>18</v>
      </c>
      <c r="G414" s="19">
        <v>2815300</v>
      </c>
      <c r="H414" s="19">
        <v>0</v>
      </c>
      <c r="I414" s="34" t="s">
        <v>19</v>
      </c>
      <c r="J414" s="51" t="e">
        <f>VLOOKUP(#REF!,'[2]PL4.PT gây tê'!$D$9:$W$767,20,0)</f>
        <v>#REF!</v>
      </c>
      <c r="K414" s="52" t="e">
        <f>J414-#REF!</f>
        <v>#REF!</v>
      </c>
    </row>
    <row r="415" spans="1:11" ht="42.75" customHeight="1" x14ac:dyDescent="0.3">
      <c r="A415" s="35">
        <v>405</v>
      </c>
      <c r="B415" s="12" t="s">
        <v>1505</v>
      </c>
      <c r="C415" s="12" t="s">
        <v>1506</v>
      </c>
      <c r="D415" s="13" t="s">
        <v>16849</v>
      </c>
      <c r="E415" s="13" t="s">
        <v>16849</v>
      </c>
      <c r="F415" s="12" t="s">
        <v>18</v>
      </c>
      <c r="G415" s="19">
        <v>4123000</v>
      </c>
      <c r="H415" s="19">
        <v>0</v>
      </c>
      <c r="I415" s="34" t="s">
        <v>19</v>
      </c>
      <c r="J415" s="51" t="e">
        <f>VLOOKUP(#REF!,'[2]PL4.PT gây tê'!$D$9:$W$767,20,0)</f>
        <v>#REF!</v>
      </c>
      <c r="K415" s="52" t="e">
        <f>J415-#REF!</f>
        <v>#REF!</v>
      </c>
    </row>
    <row r="416" spans="1:11" ht="42.75" customHeight="1" x14ac:dyDescent="0.3">
      <c r="A416" s="35">
        <v>406</v>
      </c>
      <c r="B416" s="12" t="s">
        <v>1507</v>
      </c>
      <c r="C416" s="12" t="s">
        <v>1508</v>
      </c>
      <c r="D416" s="13" t="s">
        <v>16850</v>
      </c>
      <c r="E416" s="13" t="s">
        <v>16850</v>
      </c>
      <c r="F416" s="12" t="s">
        <v>18</v>
      </c>
      <c r="G416" s="19">
        <v>4123000</v>
      </c>
      <c r="H416" s="19">
        <v>0</v>
      </c>
      <c r="I416" s="34" t="s">
        <v>19</v>
      </c>
      <c r="J416" s="51" t="e">
        <f>VLOOKUP(#REF!,'[2]PL4.PT gây tê'!$D$9:$W$767,20,0)</f>
        <v>#REF!</v>
      </c>
      <c r="K416" s="52" t="e">
        <f>J416-#REF!</f>
        <v>#REF!</v>
      </c>
    </row>
    <row r="417" spans="1:11" ht="42.75" customHeight="1" x14ac:dyDescent="0.3">
      <c r="A417" s="35">
        <v>407</v>
      </c>
      <c r="B417" s="12" t="s">
        <v>1509</v>
      </c>
      <c r="C417" s="12" t="s">
        <v>1510</v>
      </c>
      <c r="D417" s="13" t="s">
        <v>1511</v>
      </c>
      <c r="E417" s="13" t="s">
        <v>1511</v>
      </c>
      <c r="F417" s="12" t="s">
        <v>18</v>
      </c>
      <c r="G417" s="19">
        <v>4123000</v>
      </c>
      <c r="H417" s="19">
        <v>0</v>
      </c>
      <c r="I417" s="34" t="s">
        <v>19</v>
      </c>
      <c r="J417" s="51" t="e">
        <f>VLOOKUP(#REF!,'[2]PL4.PT gây tê'!$D$9:$W$767,20,0)</f>
        <v>#REF!</v>
      </c>
      <c r="K417" s="52" t="e">
        <f>J417-#REF!</f>
        <v>#REF!</v>
      </c>
    </row>
    <row r="418" spans="1:11" ht="42.75" customHeight="1" x14ac:dyDescent="0.3">
      <c r="A418" s="35">
        <v>408</v>
      </c>
      <c r="B418" s="12" t="s">
        <v>1512</v>
      </c>
      <c r="C418" s="12" t="s">
        <v>1513</v>
      </c>
      <c r="D418" s="13" t="s">
        <v>16851</v>
      </c>
      <c r="E418" s="13" t="s">
        <v>16851</v>
      </c>
      <c r="F418" s="12" t="s">
        <v>24</v>
      </c>
      <c r="G418" s="19">
        <v>4123000</v>
      </c>
      <c r="H418" s="19">
        <v>0</v>
      </c>
      <c r="I418" s="34" t="s">
        <v>19</v>
      </c>
      <c r="J418" s="51" t="e">
        <f>VLOOKUP(#REF!,'[2]PL4.PT gây tê'!$D$9:$W$767,20,0)</f>
        <v>#REF!</v>
      </c>
      <c r="K418" s="52" t="e">
        <f>J418-#REF!</f>
        <v>#REF!</v>
      </c>
    </row>
    <row r="419" spans="1:11" ht="42.75" customHeight="1" x14ac:dyDescent="0.3">
      <c r="A419" s="35">
        <v>409</v>
      </c>
      <c r="B419" s="12" t="s">
        <v>1514</v>
      </c>
      <c r="C419" s="12" t="s">
        <v>1515</v>
      </c>
      <c r="D419" s="13" t="s">
        <v>1516</v>
      </c>
      <c r="E419" s="13" t="s">
        <v>17936</v>
      </c>
      <c r="F419" s="12" t="s">
        <v>54</v>
      </c>
      <c r="G419" s="19">
        <v>4123000</v>
      </c>
      <c r="H419" s="19">
        <v>0</v>
      </c>
      <c r="I419" s="34" t="s">
        <v>19</v>
      </c>
      <c r="J419" s="51" t="e">
        <f>VLOOKUP(#REF!,'[2]PL4.PT gây tê'!$D$9:$W$767,20,0)</f>
        <v>#REF!</v>
      </c>
      <c r="K419" s="52" t="e">
        <f>J419-#REF!</f>
        <v>#REF!</v>
      </c>
    </row>
    <row r="420" spans="1:11" ht="42.75" customHeight="1" x14ac:dyDescent="0.3">
      <c r="A420" s="35">
        <v>410</v>
      </c>
      <c r="B420" s="12" t="s">
        <v>1517</v>
      </c>
      <c r="C420" s="12" t="s">
        <v>1518</v>
      </c>
      <c r="D420" s="13" t="s">
        <v>1519</v>
      </c>
      <c r="E420" s="13" t="s">
        <v>18098</v>
      </c>
      <c r="F420" s="12" t="s">
        <v>18</v>
      </c>
      <c r="G420" s="19">
        <v>4123000</v>
      </c>
      <c r="H420" s="19">
        <v>0</v>
      </c>
      <c r="I420" s="34" t="s">
        <v>19</v>
      </c>
      <c r="J420" s="51" t="e">
        <f>VLOOKUP(#REF!,'[2]PL4.PT gây tê'!$D$9:$W$767,20,0)</f>
        <v>#REF!</v>
      </c>
      <c r="K420" s="52" t="e">
        <f>J420-#REF!</f>
        <v>#REF!</v>
      </c>
    </row>
    <row r="421" spans="1:11" ht="42.75" customHeight="1" x14ac:dyDescent="0.3">
      <c r="A421" s="35">
        <v>411</v>
      </c>
      <c r="B421" s="12" t="s">
        <v>1520</v>
      </c>
      <c r="C421" s="12" t="s">
        <v>1521</v>
      </c>
      <c r="D421" s="13" t="s">
        <v>1522</v>
      </c>
      <c r="E421" s="13" t="s">
        <v>18097</v>
      </c>
      <c r="F421" s="12" t="s">
        <v>18</v>
      </c>
      <c r="G421" s="19">
        <v>4123000</v>
      </c>
      <c r="H421" s="19">
        <v>0</v>
      </c>
      <c r="I421" s="34" t="s">
        <v>19</v>
      </c>
      <c r="J421" s="51" t="e">
        <f>VLOOKUP(#REF!,'[2]PL4.PT gây tê'!$D$9:$W$767,20,0)</f>
        <v>#REF!</v>
      </c>
      <c r="K421" s="52" t="e">
        <f>J421-#REF!</f>
        <v>#REF!</v>
      </c>
    </row>
    <row r="422" spans="1:11" ht="42.75" customHeight="1" x14ac:dyDescent="0.3">
      <c r="A422" s="35">
        <v>412</v>
      </c>
      <c r="B422" s="12" t="s">
        <v>1523</v>
      </c>
      <c r="C422" s="12" t="s">
        <v>1524</v>
      </c>
      <c r="D422" s="13" t="s">
        <v>1525</v>
      </c>
      <c r="E422" s="13" t="s">
        <v>1525</v>
      </c>
      <c r="F422" s="12" t="s">
        <v>18</v>
      </c>
      <c r="G422" s="19">
        <v>4123000</v>
      </c>
      <c r="H422" s="19">
        <v>0</v>
      </c>
      <c r="I422" s="34" t="s">
        <v>19</v>
      </c>
      <c r="J422" s="51" t="e">
        <f>VLOOKUP(#REF!,'[2]PL4.PT gây tê'!$D$9:$W$767,20,0)</f>
        <v>#REF!</v>
      </c>
      <c r="K422" s="52" t="e">
        <f>J422-#REF!</f>
        <v>#REF!</v>
      </c>
    </row>
    <row r="423" spans="1:11" ht="42.75" customHeight="1" x14ac:dyDescent="0.3">
      <c r="A423" s="35">
        <v>413</v>
      </c>
      <c r="B423" s="12" t="s">
        <v>1526</v>
      </c>
      <c r="C423" s="12" t="s">
        <v>1527</v>
      </c>
      <c r="D423" s="13" t="s">
        <v>1528</v>
      </c>
      <c r="E423" s="13" t="s">
        <v>1528</v>
      </c>
      <c r="F423" s="12" t="s">
        <v>18</v>
      </c>
      <c r="G423" s="19">
        <v>4123000</v>
      </c>
      <c r="H423" s="19">
        <v>0</v>
      </c>
      <c r="I423" s="34" t="s">
        <v>19</v>
      </c>
      <c r="J423" s="51" t="e">
        <f>VLOOKUP(#REF!,'[2]PL4.PT gây tê'!$D$9:$W$767,20,0)</f>
        <v>#REF!</v>
      </c>
      <c r="K423" s="52" t="e">
        <f>J423-#REF!</f>
        <v>#REF!</v>
      </c>
    </row>
    <row r="424" spans="1:11" ht="42.75" customHeight="1" x14ac:dyDescent="0.3">
      <c r="A424" s="35">
        <v>414</v>
      </c>
      <c r="B424" s="12" t="s">
        <v>1529</v>
      </c>
      <c r="C424" s="12" t="s">
        <v>1530</v>
      </c>
      <c r="D424" s="13" t="s">
        <v>1531</v>
      </c>
      <c r="E424" s="13" t="s">
        <v>1531</v>
      </c>
      <c r="F424" s="12" t="s">
        <v>18</v>
      </c>
      <c r="G424" s="19">
        <v>4123000</v>
      </c>
      <c r="H424" s="19">
        <v>0</v>
      </c>
      <c r="I424" s="34" t="s">
        <v>19</v>
      </c>
      <c r="J424" s="51" t="e">
        <f>VLOOKUP(#REF!,'[2]PL4.PT gây tê'!$D$9:$W$767,20,0)</f>
        <v>#REF!</v>
      </c>
      <c r="K424" s="52" t="e">
        <f>J424-#REF!</f>
        <v>#REF!</v>
      </c>
    </row>
    <row r="425" spans="1:11" ht="42.75" customHeight="1" x14ac:dyDescent="0.3">
      <c r="A425" s="35">
        <v>415</v>
      </c>
      <c r="B425" s="12" t="s">
        <v>1532</v>
      </c>
      <c r="C425" s="12" t="s">
        <v>1533</v>
      </c>
      <c r="D425" s="13" t="s">
        <v>1534</v>
      </c>
      <c r="E425" s="13" t="s">
        <v>1534</v>
      </c>
      <c r="F425" s="12" t="s">
        <v>18</v>
      </c>
      <c r="G425" s="19">
        <v>4123000</v>
      </c>
      <c r="H425" s="19">
        <v>0</v>
      </c>
      <c r="I425" s="34" t="s">
        <v>19</v>
      </c>
      <c r="J425" s="51" t="e">
        <f>VLOOKUP(#REF!,'[2]PL4.PT gây tê'!$D$9:$W$767,20,0)</f>
        <v>#REF!</v>
      </c>
      <c r="K425" s="52" t="e">
        <f>J425-#REF!</f>
        <v>#REF!</v>
      </c>
    </row>
    <row r="426" spans="1:11" ht="42.75" customHeight="1" x14ac:dyDescent="0.3">
      <c r="A426" s="35">
        <v>416</v>
      </c>
      <c r="B426" s="12" t="s">
        <v>1535</v>
      </c>
      <c r="C426" s="12" t="s">
        <v>1536</v>
      </c>
      <c r="D426" s="13" t="s">
        <v>16852</v>
      </c>
      <c r="E426" s="13" t="s">
        <v>16852</v>
      </c>
      <c r="F426" s="12" t="s">
        <v>18</v>
      </c>
      <c r="G426" s="19">
        <v>2686900</v>
      </c>
      <c r="H426" s="19">
        <v>0</v>
      </c>
      <c r="I426" s="34" t="s">
        <v>19</v>
      </c>
      <c r="J426" s="51" t="e">
        <f>VLOOKUP(#REF!,'[2]PL4.PT gây tê'!$D$9:$W$767,20,0)</f>
        <v>#REF!</v>
      </c>
      <c r="K426" s="52" t="e">
        <f>J426-#REF!</f>
        <v>#REF!</v>
      </c>
    </row>
    <row r="427" spans="1:11" ht="42.75" customHeight="1" x14ac:dyDescent="0.3">
      <c r="A427" s="35">
        <v>417</v>
      </c>
      <c r="B427" s="12" t="s">
        <v>1537</v>
      </c>
      <c r="C427" s="12" t="s">
        <v>1538</v>
      </c>
      <c r="D427" s="13" t="s">
        <v>1539</v>
      </c>
      <c r="E427" s="13" t="s">
        <v>17897</v>
      </c>
      <c r="F427" s="12" t="s">
        <v>18</v>
      </c>
      <c r="G427" s="19">
        <v>2686900</v>
      </c>
      <c r="H427" s="19">
        <v>0</v>
      </c>
      <c r="I427" s="34" t="s">
        <v>19</v>
      </c>
      <c r="J427" s="51" t="e">
        <f>VLOOKUP(#REF!,'[2]PL4.PT gây tê'!$D$9:$W$767,20,0)</f>
        <v>#REF!</v>
      </c>
      <c r="K427" s="52" t="e">
        <f>J427-#REF!</f>
        <v>#REF!</v>
      </c>
    </row>
    <row r="428" spans="1:11" ht="42.75" customHeight="1" x14ac:dyDescent="0.3">
      <c r="A428" s="35">
        <v>418</v>
      </c>
      <c r="B428" s="12" t="s">
        <v>1540</v>
      </c>
      <c r="C428" s="12" t="s">
        <v>1541</v>
      </c>
      <c r="D428" s="13" t="s">
        <v>1542</v>
      </c>
      <c r="E428" s="13" t="s">
        <v>1542</v>
      </c>
      <c r="F428" s="12" t="s">
        <v>24</v>
      </c>
      <c r="G428" s="19">
        <v>2686900</v>
      </c>
      <c r="H428" s="19">
        <v>0</v>
      </c>
      <c r="I428" s="34" t="s">
        <v>19</v>
      </c>
      <c r="J428" s="51" t="e">
        <f>VLOOKUP(#REF!,'[2]PL4.PT gây tê'!$D$9:$W$767,20,0)</f>
        <v>#REF!</v>
      </c>
      <c r="K428" s="52" t="e">
        <f>J428-#REF!</f>
        <v>#REF!</v>
      </c>
    </row>
    <row r="429" spans="1:11" ht="42.75" customHeight="1" x14ac:dyDescent="0.3">
      <c r="A429" s="35">
        <v>419</v>
      </c>
      <c r="B429" s="12" t="s">
        <v>1543</v>
      </c>
      <c r="C429" s="12" t="s">
        <v>1544</v>
      </c>
      <c r="D429" s="13" t="s">
        <v>16853</v>
      </c>
      <c r="E429" s="13" t="s">
        <v>16853</v>
      </c>
      <c r="F429" s="12" t="s">
        <v>18</v>
      </c>
      <c r="G429" s="19">
        <v>2686900</v>
      </c>
      <c r="H429" s="19">
        <v>0</v>
      </c>
      <c r="I429" s="34" t="s">
        <v>19</v>
      </c>
      <c r="J429" s="51" t="e">
        <f>VLOOKUP(#REF!,'[2]PL4.PT gây tê'!$D$9:$W$767,20,0)</f>
        <v>#REF!</v>
      </c>
      <c r="K429" s="52" t="e">
        <f>J429-#REF!</f>
        <v>#REF!</v>
      </c>
    </row>
    <row r="430" spans="1:11" ht="42.75" customHeight="1" x14ac:dyDescent="0.3">
      <c r="A430" s="35">
        <v>420</v>
      </c>
      <c r="B430" s="12" t="s">
        <v>1545</v>
      </c>
      <c r="C430" s="12" t="s">
        <v>1515</v>
      </c>
      <c r="D430" s="13" t="s">
        <v>1516</v>
      </c>
      <c r="E430" s="13" t="s">
        <v>17936</v>
      </c>
      <c r="F430" s="12" t="s">
        <v>54</v>
      </c>
      <c r="G430" s="19">
        <v>2686900</v>
      </c>
      <c r="H430" s="19">
        <v>0</v>
      </c>
      <c r="I430" s="34" t="s">
        <v>19</v>
      </c>
      <c r="J430" s="51" t="e">
        <f>VLOOKUP(#REF!,'[2]PL4.PT gây tê'!$D$9:$W$767,20,0)</f>
        <v>#REF!</v>
      </c>
      <c r="K430" s="52" t="e">
        <f>J430-#REF!</f>
        <v>#REF!</v>
      </c>
    </row>
    <row r="431" spans="1:11" ht="42.75" customHeight="1" x14ac:dyDescent="0.3">
      <c r="A431" s="35">
        <v>421</v>
      </c>
      <c r="B431" s="12" t="s">
        <v>1546</v>
      </c>
      <c r="C431" s="12" t="s">
        <v>1518</v>
      </c>
      <c r="D431" s="13" t="s">
        <v>1519</v>
      </c>
      <c r="E431" s="13" t="s">
        <v>18098</v>
      </c>
      <c r="F431" s="12" t="s">
        <v>18</v>
      </c>
      <c r="G431" s="19">
        <v>2686900</v>
      </c>
      <c r="H431" s="19">
        <v>0</v>
      </c>
      <c r="I431" s="34" t="s">
        <v>19</v>
      </c>
      <c r="J431" s="51" t="e">
        <f>VLOOKUP(#REF!,'[2]PL4.PT gây tê'!$D$9:$W$767,20,0)</f>
        <v>#REF!</v>
      </c>
      <c r="K431" s="52" t="e">
        <f>J431-#REF!</f>
        <v>#REF!</v>
      </c>
    </row>
    <row r="432" spans="1:11" ht="42.75" customHeight="1" x14ac:dyDescent="0.3">
      <c r="A432" s="35">
        <v>422</v>
      </c>
      <c r="B432" s="12" t="s">
        <v>1547</v>
      </c>
      <c r="C432" s="12" t="s">
        <v>1521</v>
      </c>
      <c r="D432" s="13" t="s">
        <v>1522</v>
      </c>
      <c r="E432" s="13" t="s">
        <v>18097</v>
      </c>
      <c r="F432" s="12" t="s">
        <v>18</v>
      </c>
      <c r="G432" s="19">
        <v>2686900</v>
      </c>
      <c r="H432" s="19">
        <v>0</v>
      </c>
      <c r="I432" s="34" t="s">
        <v>19</v>
      </c>
      <c r="J432" s="51" t="e">
        <f>VLOOKUP(#REF!,'[2]PL4.PT gây tê'!$D$9:$W$767,20,0)</f>
        <v>#REF!</v>
      </c>
      <c r="K432" s="52" t="e">
        <f>J432-#REF!</f>
        <v>#REF!</v>
      </c>
    </row>
    <row r="433" spans="1:11" ht="42.75" customHeight="1" x14ac:dyDescent="0.3">
      <c r="A433" s="35">
        <v>423</v>
      </c>
      <c r="B433" s="12" t="s">
        <v>1548</v>
      </c>
      <c r="C433" s="12" t="s">
        <v>1549</v>
      </c>
      <c r="D433" s="13" t="s">
        <v>1550</v>
      </c>
      <c r="E433" s="13" t="s">
        <v>1550</v>
      </c>
      <c r="F433" s="12" t="s">
        <v>18</v>
      </c>
      <c r="G433" s="19">
        <v>2686900</v>
      </c>
      <c r="H433" s="19">
        <v>0</v>
      </c>
      <c r="I433" s="34" t="s">
        <v>19</v>
      </c>
      <c r="J433" s="51" t="e">
        <f>VLOOKUP(#REF!,'[2]PL4.PT gây tê'!$D$9:$W$767,20,0)</f>
        <v>#REF!</v>
      </c>
      <c r="K433" s="52" t="e">
        <f>J433-#REF!</f>
        <v>#REF!</v>
      </c>
    </row>
    <row r="434" spans="1:11" ht="42.75" customHeight="1" x14ac:dyDescent="0.3">
      <c r="A434" s="35">
        <v>424</v>
      </c>
      <c r="B434" s="12" t="s">
        <v>1551</v>
      </c>
      <c r="C434" s="12" t="s">
        <v>1552</v>
      </c>
      <c r="D434" s="13" t="s">
        <v>1553</v>
      </c>
      <c r="E434" s="13" t="s">
        <v>1553</v>
      </c>
      <c r="F434" s="12" t="s">
        <v>20</v>
      </c>
      <c r="G434" s="19">
        <v>2686900</v>
      </c>
      <c r="H434" s="19">
        <v>0</v>
      </c>
      <c r="I434" s="34" t="s">
        <v>19</v>
      </c>
      <c r="J434" s="51" t="e">
        <f>VLOOKUP(#REF!,'[2]PL4.PT gây tê'!$D$9:$W$767,20,0)</f>
        <v>#REF!</v>
      </c>
      <c r="K434" s="52" t="e">
        <f>J434-#REF!</f>
        <v>#REF!</v>
      </c>
    </row>
    <row r="435" spans="1:11" ht="42.75" customHeight="1" x14ac:dyDescent="0.3">
      <c r="A435" s="35">
        <v>425</v>
      </c>
      <c r="B435" s="12" t="s">
        <v>1554</v>
      </c>
      <c r="C435" s="12" t="s">
        <v>1555</v>
      </c>
      <c r="D435" s="13" t="s">
        <v>1556</v>
      </c>
      <c r="E435" s="13" t="s">
        <v>1556</v>
      </c>
      <c r="F435" s="12" t="s">
        <v>20</v>
      </c>
      <c r="G435" s="19">
        <v>2234900</v>
      </c>
      <c r="H435" s="19">
        <v>0</v>
      </c>
      <c r="I435" s="34" t="s">
        <v>19</v>
      </c>
      <c r="J435" s="51" t="e">
        <f>VLOOKUP(#REF!,'[2]PL4.PT gây tê'!$D$9:$W$767,20,0)</f>
        <v>#REF!</v>
      </c>
      <c r="K435" s="52" t="e">
        <f>J435-#REF!</f>
        <v>#REF!</v>
      </c>
    </row>
    <row r="436" spans="1:11" ht="42.75" customHeight="1" x14ac:dyDescent="0.3">
      <c r="A436" s="35">
        <v>426</v>
      </c>
      <c r="B436" s="12" t="s">
        <v>1557</v>
      </c>
      <c r="C436" s="12" t="s">
        <v>1558</v>
      </c>
      <c r="D436" s="13" t="s">
        <v>1559</v>
      </c>
      <c r="E436" s="13" t="s">
        <v>1559</v>
      </c>
      <c r="F436" s="12" t="s">
        <v>18</v>
      </c>
      <c r="G436" s="19">
        <v>2234900</v>
      </c>
      <c r="H436" s="19">
        <v>0</v>
      </c>
      <c r="I436" s="34" t="s">
        <v>19</v>
      </c>
      <c r="J436" s="51" t="e">
        <f>VLOOKUP(#REF!,'[2]PL4.PT gây tê'!$D$9:$W$767,20,0)</f>
        <v>#REF!</v>
      </c>
      <c r="K436" s="52" t="e">
        <f>J436-#REF!</f>
        <v>#REF!</v>
      </c>
    </row>
    <row r="437" spans="1:11" ht="42.75" customHeight="1" x14ac:dyDescent="0.3">
      <c r="A437" s="35">
        <v>427</v>
      </c>
      <c r="B437" s="12" t="s">
        <v>1560</v>
      </c>
      <c r="C437" s="12" t="s">
        <v>1561</v>
      </c>
      <c r="D437" s="13" t="s">
        <v>1562</v>
      </c>
      <c r="E437" s="13" t="s">
        <v>1562</v>
      </c>
      <c r="F437" s="12" t="s">
        <v>24</v>
      </c>
      <c r="G437" s="19">
        <v>2234900</v>
      </c>
      <c r="H437" s="19">
        <v>0</v>
      </c>
      <c r="I437" s="34" t="s">
        <v>19</v>
      </c>
      <c r="J437" s="51" t="e">
        <f>VLOOKUP(#REF!,'[2]PL4.PT gây tê'!$D$9:$W$767,20,0)</f>
        <v>#REF!</v>
      </c>
      <c r="K437" s="52" t="e">
        <f>J437-#REF!</f>
        <v>#REF!</v>
      </c>
    </row>
    <row r="438" spans="1:11" ht="42.75" customHeight="1" x14ac:dyDescent="0.3">
      <c r="A438" s="35">
        <v>428</v>
      </c>
      <c r="B438" s="12" t="s">
        <v>1563</v>
      </c>
      <c r="C438" s="12" t="s">
        <v>1564</v>
      </c>
      <c r="D438" s="13" t="s">
        <v>1565</v>
      </c>
      <c r="E438" s="13" t="s">
        <v>1565</v>
      </c>
      <c r="F438" s="12" t="s">
        <v>20</v>
      </c>
      <c r="G438" s="19">
        <v>2234900</v>
      </c>
      <c r="H438" s="19">
        <v>0</v>
      </c>
      <c r="I438" s="34" t="s">
        <v>19</v>
      </c>
      <c r="J438" s="51" t="e">
        <f>VLOOKUP(#REF!,'[2]PL4.PT gây tê'!$D$9:$W$767,20,0)</f>
        <v>#REF!</v>
      </c>
      <c r="K438" s="52" t="e">
        <f>J438-#REF!</f>
        <v>#REF!</v>
      </c>
    </row>
    <row r="439" spans="1:11" ht="42.75" customHeight="1" x14ac:dyDescent="0.3">
      <c r="A439" s="35">
        <v>429</v>
      </c>
      <c r="B439" s="12" t="s">
        <v>1566</v>
      </c>
      <c r="C439" s="12" t="s">
        <v>1567</v>
      </c>
      <c r="D439" s="13" t="s">
        <v>1568</v>
      </c>
      <c r="E439" s="13" t="s">
        <v>1568</v>
      </c>
      <c r="F439" s="12" t="s">
        <v>20</v>
      </c>
      <c r="G439" s="19">
        <v>2234900</v>
      </c>
      <c r="H439" s="19">
        <v>0</v>
      </c>
      <c r="I439" s="34" t="s">
        <v>19</v>
      </c>
      <c r="J439" s="51" t="e">
        <f>VLOOKUP(#REF!,'[2]PL4.PT gây tê'!$D$9:$W$767,20,0)</f>
        <v>#REF!</v>
      </c>
      <c r="K439" s="52" t="e">
        <f>J439-#REF!</f>
        <v>#REF!</v>
      </c>
    </row>
    <row r="440" spans="1:11" ht="42.75" customHeight="1" x14ac:dyDescent="0.3">
      <c r="A440" s="35">
        <v>430</v>
      </c>
      <c r="B440" s="12" t="s">
        <v>1569</v>
      </c>
      <c r="C440" s="12" t="s">
        <v>1570</v>
      </c>
      <c r="D440" s="13" t="s">
        <v>1571</v>
      </c>
      <c r="E440" s="13" t="s">
        <v>1571</v>
      </c>
      <c r="F440" s="12" t="s">
        <v>20</v>
      </c>
      <c r="G440" s="19">
        <v>2234900</v>
      </c>
      <c r="H440" s="19">
        <v>0</v>
      </c>
      <c r="I440" s="34" t="s">
        <v>19</v>
      </c>
      <c r="J440" s="51" t="e">
        <f>VLOOKUP(#REF!,'[2]PL4.PT gây tê'!$D$9:$W$767,20,0)</f>
        <v>#REF!</v>
      </c>
      <c r="K440" s="52" t="e">
        <f>J440-#REF!</f>
        <v>#REF!</v>
      </c>
    </row>
    <row r="441" spans="1:11" ht="42.75" customHeight="1" x14ac:dyDescent="0.3">
      <c r="A441" s="35">
        <v>431</v>
      </c>
      <c r="B441" s="12" t="s">
        <v>1572</v>
      </c>
      <c r="C441" s="12" t="s">
        <v>1573</v>
      </c>
      <c r="D441" s="13" t="s">
        <v>1574</v>
      </c>
      <c r="E441" s="13" t="s">
        <v>1574</v>
      </c>
      <c r="F441" s="12" t="s">
        <v>18</v>
      </c>
      <c r="G441" s="19">
        <v>4476200</v>
      </c>
      <c r="H441" s="19">
        <v>0</v>
      </c>
      <c r="I441" s="34" t="s">
        <v>19</v>
      </c>
      <c r="J441" s="51" t="e">
        <f>VLOOKUP(#REF!,'[2]PL4.PT gây tê'!$D$9:$W$767,20,0)</f>
        <v>#REF!</v>
      </c>
      <c r="K441" s="52" t="e">
        <f>J441-#REF!</f>
        <v>#REF!</v>
      </c>
    </row>
    <row r="442" spans="1:11" ht="42.75" customHeight="1" x14ac:dyDescent="0.3">
      <c r="A442" s="35">
        <v>432</v>
      </c>
      <c r="B442" s="12" t="s">
        <v>1576</v>
      </c>
      <c r="C442" s="12" t="s">
        <v>1577</v>
      </c>
      <c r="D442" s="13" t="s">
        <v>1578</v>
      </c>
      <c r="E442" s="13" t="s">
        <v>1578</v>
      </c>
      <c r="F442" s="12" t="s">
        <v>18</v>
      </c>
      <c r="G442" s="19">
        <v>4476200</v>
      </c>
      <c r="H442" s="19">
        <v>0</v>
      </c>
      <c r="I442" s="34" t="s">
        <v>19</v>
      </c>
      <c r="J442" s="51" t="e">
        <f>VLOOKUP(#REF!,'[2]PL4.PT gây tê'!$D$9:$W$767,20,0)</f>
        <v>#REF!</v>
      </c>
      <c r="K442" s="52" t="e">
        <f>J442-#REF!</f>
        <v>#REF!</v>
      </c>
    </row>
    <row r="443" spans="1:11" ht="42.75" customHeight="1" x14ac:dyDescent="0.3">
      <c r="A443" s="35">
        <v>433</v>
      </c>
      <c r="B443" s="12" t="s">
        <v>1579</v>
      </c>
      <c r="C443" s="12" t="s">
        <v>1580</v>
      </c>
      <c r="D443" s="13" t="s">
        <v>16854</v>
      </c>
      <c r="E443" s="13" t="s">
        <v>16854</v>
      </c>
      <c r="F443" s="12" t="s">
        <v>18</v>
      </c>
      <c r="G443" s="19">
        <v>4476200</v>
      </c>
      <c r="H443" s="19">
        <v>0</v>
      </c>
      <c r="I443" s="34" t="s">
        <v>19</v>
      </c>
      <c r="J443" s="51" t="e">
        <f>VLOOKUP(#REF!,'[2]PL4.PT gây tê'!$D$9:$W$767,20,0)</f>
        <v>#REF!</v>
      </c>
      <c r="K443" s="52" t="e">
        <f>J443-#REF!</f>
        <v>#REF!</v>
      </c>
    </row>
    <row r="444" spans="1:11" ht="42.75" customHeight="1" x14ac:dyDescent="0.3">
      <c r="A444" s="35">
        <v>434</v>
      </c>
      <c r="B444" s="12" t="s">
        <v>1581</v>
      </c>
      <c r="C444" s="12" t="s">
        <v>1582</v>
      </c>
      <c r="D444" s="13" t="s">
        <v>16854</v>
      </c>
      <c r="E444" s="13" t="s">
        <v>16854</v>
      </c>
      <c r="F444" s="12" t="s">
        <v>20</v>
      </c>
      <c r="G444" s="19">
        <v>4476200</v>
      </c>
      <c r="H444" s="19">
        <v>0</v>
      </c>
      <c r="I444" s="34" t="s">
        <v>19</v>
      </c>
      <c r="J444" s="51" t="e">
        <f>VLOOKUP(#REF!,'[2]PL4.PT gây tê'!$D$9:$W$767,20,0)</f>
        <v>#REF!</v>
      </c>
      <c r="K444" s="52" t="e">
        <f>J444-#REF!</f>
        <v>#REF!</v>
      </c>
    </row>
    <row r="445" spans="1:11" ht="42.75" customHeight="1" x14ac:dyDescent="0.3">
      <c r="A445" s="35">
        <v>435</v>
      </c>
      <c r="B445" s="12" t="s">
        <v>1583</v>
      </c>
      <c r="C445" s="12" t="s">
        <v>1584</v>
      </c>
      <c r="D445" s="13" t="s">
        <v>1585</v>
      </c>
      <c r="E445" s="13" t="s">
        <v>1585</v>
      </c>
      <c r="F445" s="12" t="s">
        <v>18</v>
      </c>
      <c r="G445" s="19">
        <v>4476200</v>
      </c>
      <c r="H445" s="19">
        <v>0</v>
      </c>
      <c r="I445" s="34" t="s">
        <v>19</v>
      </c>
      <c r="J445" s="51" t="e">
        <f>VLOOKUP(#REF!,'[2]PL4.PT gây tê'!$D$9:$W$767,20,0)</f>
        <v>#REF!</v>
      </c>
      <c r="K445" s="52" t="e">
        <f>J445-#REF!</f>
        <v>#REF!</v>
      </c>
    </row>
    <row r="446" spans="1:11" ht="42.75" customHeight="1" x14ac:dyDescent="0.3">
      <c r="A446" s="35">
        <v>436</v>
      </c>
      <c r="B446" s="12" t="s">
        <v>1589</v>
      </c>
      <c r="C446" s="12" t="s">
        <v>1590</v>
      </c>
      <c r="D446" s="13" t="s">
        <v>1591</v>
      </c>
      <c r="E446" s="13" t="s">
        <v>1591</v>
      </c>
      <c r="F446" s="12" t="s">
        <v>24</v>
      </c>
      <c r="G446" s="19">
        <v>4476200</v>
      </c>
      <c r="H446" s="19">
        <v>0</v>
      </c>
      <c r="I446" s="34" t="s">
        <v>19</v>
      </c>
      <c r="J446" s="51" t="e">
        <f>VLOOKUP(#REF!,'[2]PL4.PT gây tê'!$D$9:$W$767,20,0)</f>
        <v>#REF!</v>
      </c>
      <c r="K446" s="52" t="e">
        <f>J446-#REF!</f>
        <v>#REF!</v>
      </c>
    </row>
    <row r="447" spans="1:11" ht="42.75" customHeight="1" x14ac:dyDescent="0.3">
      <c r="A447" s="35">
        <v>437</v>
      </c>
      <c r="B447" s="12" t="s">
        <v>1592</v>
      </c>
      <c r="C447" s="12" t="s">
        <v>1593</v>
      </c>
      <c r="D447" s="13" t="s">
        <v>1594</v>
      </c>
      <c r="E447" s="13" t="s">
        <v>1594</v>
      </c>
      <c r="F447" s="12" t="s">
        <v>18</v>
      </c>
      <c r="G447" s="19">
        <v>4476200</v>
      </c>
      <c r="H447" s="19">
        <v>0</v>
      </c>
      <c r="I447" s="34" t="s">
        <v>19</v>
      </c>
      <c r="J447" s="51" t="e">
        <f>VLOOKUP(#REF!,'[2]PL4.PT gây tê'!$D$9:$W$767,20,0)</f>
        <v>#REF!</v>
      </c>
      <c r="K447" s="52" t="e">
        <f>J447-#REF!</f>
        <v>#REF!</v>
      </c>
    </row>
    <row r="448" spans="1:11" ht="42.75" customHeight="1" x14ac:dyDescent="0.3">
      <c r="A448" s="35">
        <v>438</v>
      </c>
      <c r="B448" s="12" t="s">
        <v>1595</v>
      </c>
      <c r="C448" s="12" t="s">
        <v>1596</v>
      </c>
      <c r="D448" s="13" t="s">
        <v>1597</v>
      </c>
      <c r="E448" s="13" t="s">
        <v>1597</v>
      </c>
      <c r="F448" s="12" t="s">
        <v>24</v>
      </c>
      <c r="G448" s="19">
        <v>4476200</v>
      </c>
      <c r="H448" s="19">
        <v>0</v>
      </c>
      <c r="I448" s="34" t="s">
        <v>19</v>
      </c>
      <c r="J448" s="51" t="e">
        <f>VLOOKUP(#REF!,'[2]PL4.PT gây tê'!$D$9:$W$767,20,0)</f>
        <v>#REF!</v>
      </c>
      <c r="K448" s="52" t="e">
        <f>J448-#REF!</f>
        <v>#REF!</v>
      </c>
    </row>
    <row r="449" spans="1:11" ht="42.75" customHeight="1" x14ac:dyDescent="0.3">
      <c r="A449" s="35">
        <v>439</v>
      </c>
      <c r="B449" s="12" t="s">
        <v>1598</v>
      </c>
      <c r="C449" s="12" t="s">
        <v>1599</v>
      </c>
      <c r="D449" s="13" t="s">
        <v>1600</v>
      </c>
      <c r="E449" s="13" t="s">
        <v>1600</v>
      </c>
      <c r="F449" s="12" t="s">
        <v>54</v>
      </c>
      <c r="G449" s="19">
        <v>4476200</v>
      </c>
      <c r="H449" s="19">
        <v>0</v>
      </c>
      <c r="I449" s="34" t="s">
        <v>19</v>
      </c>
      <c r="J449" s="51" t="e">
        <f>VLOOKUP(#REF!,'[2]PL4.PT gây tê'!$D$9:$W$767,20,0)</f>
        <v>#REF!</v>
      </c>
      <c r="K449" s="52" t="e">
        <f>J449-#REF!</f>
        <v>#REF!</v>
      </c>
    </row>
    <row r="450" spans="1:11" ht="42.75" customHeight="1" x14ac:dyDescent="0.3">
      <c r="A450" s="35">
        <v>440</v>
      </c>
      <c r="B450" s="12" t="s">
        <v>1601</v>
      </c>
      <c r="C450" s="12" t="s">
        <v>1602</v>
      </c>
      <c r="D450" s="13" t="s">
        <v>1603</v>
      </c>
      <c r="E450" s="13" t="s">
        <v>1603</v>
      </c>
      <c r="F450" s="12" t="s">
        <v>24</v>
      </c>
      <c r="G450" s="19">
        <v>4476200</v>
      </c>
      <c r="H450" s="19">
        <v>0</v>
      </c>
      <c r="I450" s="34" t="s">
        <v>19</v>
      </c>
      <c r="J450" s="51" t="e">
        <f>VLOOKUP(#REF!,'[2]PL4.PT gây tê'!$D$9:$W$767,20,0)</f>
        <v>#REF!</v>
      </c>
      <c r="K450" s="52" t="e">
        <f>J450-#REF!</f>
        <v>#REF!</v>
      </c>
    </row>
    <row r="451" spans="1:11" ht="42.75" customHeight="1" x14ac:dyDescent="0.3">
      <c r="A451" s="35">
        <v>441</v>
      </c>
      <c r="B451" s="12" t="s">
        <v>1604</v>
      </c>
      <c r="C451" s="12" t="s">
        <v>1605</v>
      </c>
      <c r="D451" s="13" t="s">
        <v>1575</v>
      </c>
      <c r="E451" s="13" t="s">
        <v>1575</v>
      </c>
      <c r="F451" s="12" t="s">
        <v>24</v>
      </c>
      <c r="G451" s="19">
        <v>4476200</v>
      </c>
      <c r="H451" s="19">
        <v>0</v>
      </c>
      <c r="I451" s="34" t="s">
        <v>19</v>
      </c>
      <c r="J451" s="51" t="e">
        <f>VLOOKUP(#REF!,'[2]PL4.PT gây tê'!$D$9:$W$767,20,0)</f>
        <v>#REF!</v>
      </c>
      <c r="K451" s="52" t="e">
        <f>J451-#REF!</f>
        <v>#REF!</v>
      </c>
    </row>
    <row r="452" spans="1:11" ht="42.75" customHeight="1" x14ac:dyDescent="0.3">
      <c r="A452" s="35">
        <v>442</v>
      </c>
      <c r="B452" s="12" t="s">
        <v>21</v>
      </c>
      <c r="C452" s="12" t="s">
        <v>22</v>
      </c>
      <c r="D452" s="13" t="s">
        <v>23</v>
      </c>
      <c r="E452" s="13" t="s">
        <v>23</v>
      </c>
      <c r="F452" s="12" t="s">
        <v>24</v>
      </c>
      <c r="G452" s="19">
        <v>3522800</v>
      </c>
      <c r="H452" s="19">
        <v>0</v>
      </c>
      <c r="I452" s="34" t="s">
        <v>19</v>
      </c>
      <c r="J452" s="51" t="e">
        <f>VLOOKUP(#REF!,'[2]PL4.PT gây tê'!$D$9:$W$767,20,0)</f>
        <v>#REF!</v>
      </c>
      <c r="K452" s="52" t="e">
        <f>J452-#REF!</f>
        <v>#REF!</v>
      </c>
    </row>
    <row r="453" spans="1:11" ht="42.75" customHeight="1" x14ac:dyDescent="0.3">
      <c r="A453" s="35">
        <v>443</v>
      </c>
      <c r="B453" s="12" t="s">
        <v>26</v>
      </c>
      <c r="C453" s="12" t="s">
        <v>27</v>
      </c>
      <c r="D453" s="13" t="s">
        <v>28</v>
      </c>
      <c r="E453" s="13" t="s">
        <v>28</v>
      </c>
      <c r="F453" s="12" t="s">
        <v>24</v>
      </c>
      <c r="G453" s="19">
        <v>3522800</v>
      </c>
      <c r="H453" s="19">
        <v>0</v>
      </c>
      <c r="I453" s="34" t="s">
        <v>19</v>
      </c>
      <c r="J453" s="51" t="e">
        <f>VLOOKUP(#REF!,'[2]PL4.PT gây tê'!$D$9:$W$767,20,0)</f>
        <v>#REF!</v>
      </c>
      <c r="K453" s="52" t="e">
        <f>J453-#REF!</f>
        <v>#REF!</v>
      </c>
    </row>
    <row r="454" spans="1:11" ht="42.75" customHeight="1" x14ac:dyDescent="0.3">
      <c r="A454" s="35">
        <v>444</v>
      </c>
      <c r="B454" s="12" t="s">
        <v>29</v>
      </c>
      <c r="C454" s="12" t="s">
        <v>30</v>
      </c>
      <c r="D454" s="13" t="s">
        <v>25</v>
      </c>
      <c r="E454" s="13" t="s">
        <v>25</v>
      </c>
      <c r="F454" s="12" t="s">
        <v>24</v>
      </c>
      <c r="G454" s="19">
        <v>3522800</v>
      </c>
      <c r="H454" s="19">
        <v>0</v>
      </c>
      <c r="I454" s="34" t="s">
        <v>19</v>
      </c>
      <c r="J454" s="51" t="e">
        <f>VLOOKUP(#REF!,'[2]PL4.PT gây tê'!$D$9:$W$767,20,0)</f>
        <v>#REF!</v>
      </c>
      <c r="K454" s="52" t="e">
        <f>J454-#REF!</f>
        <v>#REF!</v>
      </c>
    </row>
    <row r="455" spans="1:11" ht="42.75" customHeight="1" x14ac:dyDescent="0.3">
      <c r="A455" s="35">
        <v>445</v>
      </c>
      <c r="B455" s="12" t="s">
        <v>31</v>
      </c>
      <c r="C455" s="12" t="s">
        <v>32</v>
      </c>
      <c r="D455" s="13" t="s">
        <v>33</v>
      </c>
      <c r="E455" s="13" t="s">
        <v>33</v>
      </c>
      <c r="F455" s="12" t="s">
        <v>24</v>
      </c>
      <c r="G455" s="19">
        <v>2339700</v>
      </c>
      <c r="H455" s="19">
        <v>0</v>
      </c>
      <c r="I455" s="34" t="s">
        <v>19</v>
      </c>
      <c r="J455" s="51" t="e">
        <f>VLOOKUP(#REF!,'[2]PL4.PT gây tê'!$D$9:$W$767,20,0)</f>
        <v>#REF!</v>
      </c>
      <c r="K455" s="52" t="e">
        <f>J455-#REF!</f>
        <v>#REF!</v>
      </c>
    </row>
    <row r="456" spans="1:11" ht="42.75" customHeight="1" x14ac:dyDescent="0.3">
      <c r="A456" s="35">
        <v>446</v>
      </c>
      <c r="B456" s="12" t="s">
        <v>34</v>
      </c>
      <c r="C456" s="12" t="s">
        <v>35</v>
      </c>
      <c r="D456" s="13" t="s">
        <v>33</v>
      </c>
      <c r="E456" s="13" t="s">
        <v>33</v>
      </c>
      <c r="F456" s="12" t="s">
        <v>18</v>
      </c>
      <c r="G456" s="19">
        <v>2339700</v>
      </c>
      <c r="H456" s="19">
        <v>0</v>
      </c>
      <c r="I456" s="34" t="s">
        <v>19</v>
      </c>
      <c r="J456" s="51" t="e">
        <f>VLOOKUP(#REF!,'[2]PL4.PT gây tê'!$D$9:$W$767,20,0)</f>
        <v>#REF!</v>
      </c>
      <c r="K456" s="52" t="e">
        <f>J456-#REF!</f>
        <v>#REF!</v>
      </c>
    </row>
    <row r="457" spans="1:11" ht="42.75" customHeight="1" x14ac:dyDescent="0.3">
      <c r="A457" s="35">
        <v>447</v>
      </c>
      <c r="B457" s="12" t="s">
        <v>36</v>
      </c>
      <c r="C457" s="12" t="s">
        <v>37</v>
      </c>
      <c r="D457" s="13" t="s">
        <v>16867</v>
      </c>
      <c r="E457" s="13" t="s">
        <v>16867</v>
      </c>
      <c r="F457" s="12" t="s">
        <v>24</v>
      </c>
      <c r="G457" s="19">
        <v>3918200</v>
      </c>
      <c r="H457" s="19">
        <v>0</v>
      </c>
      <c r="I457" s="34" t="s">
        <v>19</v>
      </c>
      <c r="J457" s="51" t="e">
        <f>VLOOKUP(#REF!,'[2]PL4.PT gây tê'!$D$9:$W$767,20,0)</f>
        <v>#REF!</v>
      </c>
      <c r="K457" s="52" t="e">
        <f>J457-#REF!</f>
        <v>#REF!</v>
      </c>
    </row>
    <row r="458" spans="1:11" ht="42.75" customHeight="1" x14ac:dyDescent="0.3">
      <c r="A458" s="35">
        <v>448</v>
      </c>
      <c r="B458" s="12" t="s">
        <v>44</v>
      </c>
      <c r="C458" s="12" t="s">
        <v>45</v>
      </c>
      <c r="D458" s="13" t="s">
        <v>46</v>
      </c>
      <c r="E458" s="13" t="s">
        <v>46</v>
      </c>
      <c r="F458" s="12" t="s">
        <v>18</v>
      </c>
      <c r="G458" s="19">
        <v>1785200</v>
      </c>
      <c r="H458" s="19">
        <v>0</v>
      </c>
      <c r="I458" s="34" t="s">
        <v>19</v>
      </c>
      <c r="J458" s="51" t="e">
        <f>VLOOKUP(#REF!,'[2]PL4.PT gây tê'!$D$9:$W$767,20,0)</f>
        <v>#REF!</v>
      </c>
      <c r="K458" s="52" t="e">
        <f>J458-#REF!</f>
        <v>#REF!</v>
      </c>
    </row>
    <row r="459" spans="1:11" ht="42.75" customHeight="1" x14ac:dyDescent="0.3">
      <c r="A459" s="35">
        <v>449</v>
      </c>
      <c r="B459" s="12" t="s">
        <v>47</v>
      </c>
      <c r="C459" s="12" t="s">
        <v>48</v>
      </c>
      <c r="D459" s="13" t="s">
        <v>46</v>
      </c>
      <c r="E459" s="13" t="s">
        <v>46</v>
      </c>
      <c r="F459" s="12" t="s">
        <v>18</v>
      </c>
      <c r="G459" s="19">
        <v>1785200</v>
      </c>
      <c r="H459" s="19">
        <v>0</v>
      </c>
      <c r="I459" s="34" t="s">
        <v>19</v>
      </c>
      <c r="J459" s="51" t="e">
        <f>VLOOKUP(#REF!,'[2]PL4.PT gây tê'!$D$9:$W$767,20,0)</f>
        <v>#REF!</v>
      </c>
      <c r="K459" s="52" t="e">
        <f>J459-#REF!</f>
        <v>#REF!</v>
      </c>
    </row>
    <row r="460" spans="1:11" ht="42.75" customHeight="1" x14ac:dyDescent="0.3">
      <c r="A460" s="35">
        <v>450</v>
      </c>
      <c r="B460" s="12" t="s">
        <v>49</v>
      </c>
      <c r="C460" s="12" t="s">
        <v>50</v>
      </c>
      <c r="D460" s="13" t="s">
        <v>46</v>
      </c>
      <c r="E460" s="13" t="s">
        <v>46</v>
      </c>
      <c r="F460" s="12" t="s">
        <v>20</v>
      </c>
      <c r="G460" s="19">
        <v>1785200</v>
      </c>
      <c r="H460" s="19">
        <v>0</v>
      </c>
      <c r="I460" s="34" t="s">
        <v>19</v>
      </c>
      <c r="J460" s="51" t="e">
        <f>VLOOKUP(#REF!,'[2]PL4.PT gây tê'!$D$9:$W$767,20,0)</f>
        <v>#REF!</v>
      </c>
      <c r="K460" s="52" t="e">
        <f>J460-#REF!</f>
        <v>#REF!</v>
      </c>
    </row>
    <row r="461" spans="1:11" ht="42.75" customHeight="1" x14ac:dyDescent="0.3">
      <c r="A461" s="35">
        <v>451</v>
      </c>
      <c r="B461" s="12" t="s">
        <v>51</v>
      </c>
      <c r="C461" s="12" t="s">
        <v>52</v>
      </c>
      <c r="D461" s="13" t="s">
        <v>53</v>
      </c>
      <c r="E461" s="13" t="s">
        <v>53</v>
      </c>
      <c r="F461" s="12" t="s">
        <v>54</v>
      </c>
      <c r="G461" s="19">
        <v>6170000</v>
      </c>
      <c r="H461" s="19">
        <v>0</v>
      </c>
      <c r="I461" s="34" t="s">
        <v>19</v>
      </c>
      <c r="J461" s="51" t="e">
        <f>VLOOKUP(#REF!,'[2]PL4.PT gây tê'!$D$9:$W$767,20,0)</f>
        <v>#REF!</v>
      </c>
      <c r="K461" s="52" t="e">
        <f>J461-#REF!</f>
        <v>#REF!</v>
      </c>
    </row>
    <row r="462" spans="1:11" ht="42.75" customHeight="1" x14ac:dyDescent="0.3">
      <c r="A462" s="35">
        <v>452</v>
      </c>
      <c r="B462" s="12" t="s">
        <v>55</v>
      </c>
      <c r="C462" s="12" t="s">
        <v>56</v>
      </c>
      <c r="D462" s="13" t="s">
        <v>57</v>
      </c>
      <c r="E462" s="13" t="s">
        <v>57</v>
      </c>
      <c r="F462" s="12"/>
      <c r="G462" s="19">
        <v>6170000</v>
      </c>
      <c r="H462" s="19">
        <v>0</v>
      </c>
      <c r="I462" s="34" t="s">
        <v>19</v>
      </c>
      <c r="J462" s="51" t="e">
        <f>VLOOKUP(#REF!,'[2]PL4.PT gây tê'!$D$9:$W$767,20,0)</f>
        <v>#REF!</v>
      </c>
      <c r="K462" s="52" t="e">
        <f>J462-#REF!</f>
        <v>#REF!</v>
      </c>
    </row>
    <row r="463" spans="1:11" ht="42.75" customHeight="1" x14ac:dyDescent="0.3">
      <c r="A463" s="35">
        <v>453</v>
      </c>
      <c r="B463" s="12" t="s">
        <v>58</v>
      </c>
      <c r="C463" s="12" t="s">
        <v>59</v>
      </c>
      <c r="D463" s="13" t="s">
        <v>53</v>
      </c>
      <c r="E463" s="13" t="s">
        <v>53</v>
      </c>
      <c r="F463" s="12" t="s">
        <v>54</v>
      </c>
      <c r="G463" s="19">
        <v>6170000</v>
      </c>
      <c r="H463" s="19">
        <v>0</v>
      </c>
      <c r="I463" s="34" t="s">
        <v>19</v>
      </c>
      <c r="J463" s="51" t="e">
        <f>VLOOKUP(#REF!,'[2]PL4.PT gây tê'!$D$9:$W$767,20,0)</f>
        <v>#REF!</v>
      </c>
      <c r="K463" s="52" t="e">
        <f>J463-#REF!</f>
        <v>#REF!</v>
      </c>
    </row>
    <row r="464" spans="1:11" ht="42.75" customHeight="1" x14ac:dyDescent="0.3">
      <c r="A464" s="35">
        <v>454</v>
      </c>
      <c r="B464" s="12" t="s">
        <v>60</v>
      </c>
      <c r="C464" s="12" t="s">
        <v>61</v>
      </c>
      <c r="D464" s="13" t="s">
        <v>53</v>
      </c>
      <c r="E464" s="13" t="s">
        <v>53</v>
      </c>
      <c r="F464" s="12" t="s">
        <v>54</v>
      </c>
      <c r="G464" s="19">
        <v>6170000</v>
      </c>
      <c r="H464" s="19">
        <v>0</v>
      </c>
      <c r="I464" s="34" t="s">
        <v>19</v>
      </c>
      <c r="J464" s="51" t="e">
        <f>VLOOKUP(#REF!,'[2]PL4.PT gây tê'!$D$9:$W$767,20,0)</f>
        <v>#REF!</v>
      </c>
      <c r="K464" s="52" t="e">
        <f>J464-#REF!</f>
        <v>#REF!</v>
      </c>
    </row>
    <row r="465" spans="1:11" ht="42.75" customHeight="1" x14ac:dyDescent="0.3">
      <c r="A465" s="35">
        <v>455</v>
      </c>
      <c r="B465" s="12" t="s">
        <v>66</v>
      </c>
      <c r="C465" s="12" t="s">
        <v>67</v>
      </c>
      <c r="D465" s="13" t="s">
        <v>68</v>
      </c>
      <c r="E465" s="13" t="s">
        <v>68</v>
      </c>
      <c r="F465" s="12" t="s">
        <v>24</v>
      </c>
      <c r="G465" s="19">
        <v>3781500</v>
      </c>
      <c r="H465" s="19">
        <v>0</v>
      </c>
      <c r="I465" s="34" t="s">
        <v>19</v>
      </c>
      <c r="J465" s="51" t="e">
        <f>VLOOKUP(#REF!,'[2]PL4.PT gây tê'!$D$9:$W$767,20,0)</f>
        <v>#REF!</v>
      </c>
      <c r="K465" s="52" t="e">
        <f>J465-#REF!</f>
        <v>#REF!</v>
      </c>
    </row>
    <row r="466" spans="1:11" ht="42.75" customHeight="1" x14ac:dyDescent="0.3">
      <c r="A466" s="35">
        <v>456</v>
      </c>
      <c r="B466" s="12" t="s">
        <v>70</v>
      </c>
      <c r="C466" s="12" t="s">
        <v>71</v>
      </c>
      <c r="D466" s="13" t="s">
        <v>69</v>
      </c>
      <c r="E466" s="13" t="s">
        <v>69</v>
      </c>
      <c r="F466" s="12" t="s">
        <v>24</v>
      </c>
      <c r="G466" s="19">
        <v>3781500</v>
      </c>
      <c r="H466" s="19">
        <v>0</v>
      </c>
      <c r="I466" s="34" t="s">
        <v>19</v>
      </c>
      <c r="J466" s="51" t="e">
        <f>VLOOKUP(#REF!,'[2]PL4.PT gây tê'!$D$9:$W$767,20,0)</f>
        <v>#REF!</v>
      </c>
      <c r="K466" s="52" t="e">
        <f>J466-#REF!</f>
        <v>#REF!</v>
      </c>
    </row>
    <row r="467" spans="1:11" ht="42.75" customHeight="1" x14ac:dyDescent="0.3">
      <c r="A467" s="35">
        <v>457</v>
      </c>
      <c r="B467" s="12" t="s">
        <v>75</v>
      </c>
      <c r="C467" s="12" t="s">
        <v>76</v>
      </c>
      <c r="D467" s="13" t="s">
        <v>77</v>
      </c>
      <c r="E467" s="13" t="s">
        <v>77</v>
      </c>
      <c r="F467" s="12" t="s">
        <v>20</v>
      </c>
      <c r="G467" s="19">
        <v>1631700</v>
      </c>
      <c r="H467" s="19">
        <v>0</v>
      </c>
      <c r="I467" s="34" t="s">
        <v>19</v>
      </c>
      <c r="J467" s="51" t="e">
        <f>VLOOKUP(#REF!,'[2]PL4.PT gây tê'!$D$9:$W$767,20,0)</f>
        <v>#REF!</v>
      </c>
      <c r="K467" s="52" t="e">
        <f>J467-#REF!</f>
        <v>#REF!</v>
      </c>
    </row>
    <row r="468" spans="1:11" ht="42.75" customHeight="1" x14ac:dyDescent="0.3">
      <c r="A468" s="35">
        <v>458</v>
      </c>
      <c r="B468" s="12" t="s">
        <v>78</v>
      </c>
      <c r="C468" s="12" t="s">
        <v>79</v>
      </c>
      <c r="D468" s="13" t="s">
        <v>80</v>
      </c>
      <c r="E468" s="13" t="s">
        <v>80</v>
      </c>
      <c r="F468" s="12" t="s">
        <v>24</v>
      </c>
      <c r="G468" s="19">
        <v>1631700</v>
      </c>
      <c r="H468" s="19">
        <v>0</v>
      </c>
      <c r="I468" s="34" t="s">
        <v>19</v>
      </c>
      <c r="J468" s="51" t="e">
        <f>VLOOKUP(#REF!,'[2]PL4.PT gây tê'!$D$9:$W$767,20,0)</f>
        <v>#REF!</v>
      </c>
      <c r="K468" s="52" t="e">
        <f>J468-#REF!</f>
        <v>#REF!</v>
      </c>
    </row>
    <row r="469" spans="1:11" ht="42.75" customHeight="1" x14ac:dyDescent="0.3">
      <c r="A469" s="35">
        <v>459</v>
      </c>
      <c r="B469" s="12" t="s">
        <v>81</v>
      </c>
      <c r="C469" s="12" t="s">
        <v>82</v>
      </c>
      <c r="D469" s="13" t="s">
        <v>77</v>
      </c>
      <c r="E469" s="13" t="s">
        <v>77</v>
      </c>
      <c r="F469" s="12" t="s">
        <v>20</v>
      </c>
      <c r="G469" s="19">
        <v>1631700</v>
      </c>
      <c r="H469" s="19">
        <v>0</v>
      </c>
      <c r="I469" s="34" t="s">
        <v>19</v>
      </c>
      <c r="J469" s="51" t="e">
        <f>VLOOKUP(#REF!,'[2]PL4.PT gây tê'!$D$9:$W$767,20,0)</f>
        <v>#REF!</v>
      </c>
      <c r="K469" s="52" t="e">
        <f>J469-#REF!</f>
        <v>#REF!</v>
      </c>
    </row>
    <row r="470" spans="1:11" ht="42.75" customHeight="1" x14ac:dyDescent="0.3">
      <c r="A470" s="35">
        <v>460</v>
      </c>
      <c r="B470" s="12" t="s">
        <v>83</v>
      </c>
      <c r="C470" s="12" t="s">
        <v>84</v>
      </c>
      <c r="D470" s="13" t="s">
        <v>85</v>
      </c>
      <c r="E470" s="13" t="s">
        <v>85</v>
      </c>
      <c r="F470" s="12" t="s">
        <v>18</v>
      </c>
      <c r="G470" s="19">
        <v>2574900</v>
      </c>
      <c r="H470" s="19">
        <v>0</v>
      </c>
      <c r="I470" s="34" t="s">
        <v>19</v>
      </c>
      <c r="J470" s="51" t="e">
        <f>VLOOKUP(#REF!,'[2]PL4.PT gây tê'!$D$9:$W$767,20,0)</f>
        <v>#REF!</v>
      </c>
      <c r="K470" s="52" t="e">
        <f>J470-#REF!</f>
        <v>#REF!</v>
      </c>
    </row>
    <row r="471" spans="1:11" ht="42.75" customHeight="1" x14ac:dyDescent="0.3">
      <c r="A471" s="35">
        <v>461</v>
      </c>
      <c r="B471" s="12" t="s">
        <v>86</v>
      </c>
      <c r="C471" s="12" t="s">
        <v>87</v>
      </c>
      <c r="D471" s="13" t="s">
        <v>88</v>
      </c>
      <c r="E471" s="13" t="s">
        <v>88</v>
      </c>
      <c r="F471" s="12" t="s">
        <v>18</v>
      </c>
      <c r="G471" s="19">
        <v>2397300</v>
      </c>
      <c r="H471" s="19">
        <v>0</v>
      </c>
      <c r="I471" s="34" t="s">
        <v>19</v>
      </c>
      <c r="J471" s="51" t="e">
        <f>VLOOKUP(#REF!,'[2]PL4.PT gây tê'!$D$9:$W$767,20,0)</f>
        <v>#REF!</v>
      </c>
      <c r="K471" s="52" t="e">
        <f>J471-#REF!</f>
        <v>#REF!</v>
      </c>
    </row>
    <row r="472" spans="1:11" ht="42.75" customHeight="1" x14ac:dyDescent="0.3">
      <c r="A472" s="35">
        <v>462</v>
      </c>
      <c r="B472" s="12" t="s">
        <v>96</v>
      </c>
      <c r="C472" s="12" t="s">
        <v>97</v>
      </c>
      <c r="D472" s="13" t="s">
        <v>98</v>
      </c>
      <c r="E472" s="13" t="s">
        <v>98</v>
      </c>
      <c r="F472" s="12" t="s">
        <v>24</v>
      </c>
      <c r="G472" s="19">
        <v>2188500</v>
      </c>
      <c r="H472" s="19">
        <v>0</v>
      </c>
      <c r="I472" s="34" t="s">
        <v>19</v>
      </c>
      <c r="J472" s="51" t="e">
        <f>VLOOKUP(#REF!,'[2]PL4.PT gây tê'!$D$9:$W$767,20,0)</f>
        <v>#REF!</v>
      </c>
      <c r="K472" s="52" t="e">
        <f>J472-#REF!</f>
        <v>#REF!</v>
      </c>
    </row>
    <row r="473" spans="1:11" ht="42.75" customHeight="1" x14ac:dyDescent="0.3">
      <c r="A473" s="35">
        <v>463</v>
      </c>
      <c r="B473" s="12" t="s">
        <v>100</v>
      </c>
      <c r="C473" s="12" t="s">
        <v>101</v>
      </c>
      <c r="D473" s="13" t="s">
        <v>99</v>
      </c>
      <c r="E473" s="13" t="s">
        <v>99</v>
      </c>
      <c r="F473" s="12" t="s">
        <v>20</v>
      </c>
      <c r="G473" s="19">
        <v>2188500</v>
      </c>
      <c r="H473" s="19">
        <v>0</v>
      </c>
      <c r="I473" s="34" t="s">
        <v>19</v>
      </c>
      <c r="J473" s="51" t="e">
        <f>VLOOKUP(#REF!,'[2]PL4.PT gây tê'!$D$9:$W$767,20,0)</f>
        <v>#REF!</v>
      </c>
      <c r="K473" s="52" t="e">
        <f>J473-#REF!</f>
        <v>#REF!</v>
      </c>
    </row>
    <row r="474" spans="1:11" ht="42.75" customHeight="1" x14ac:dyDescent="0.3">
      <c r="A474" s="35">
        <v>464</v>
      </c>
      <c r="B474" s="12" t="s">
        <v>102</v>
      </c>
      <c r="C474" s="12" t="s">
        <v>103</v>
      </c>
      <c r="D474" s="13" t="s">
        <v>104</v>
      </c>
      <c r="E474" s="13" t="s">
        <v>104</v>
      </c>
      <c r="F474" s="12" t="s">
        <v>18</v>
      </c>
      <c r="G474" s="19">
        <v>2553300</v>
      </c>
      <c r="H474" s="19">
        <v>0</v>
      </c>
      <c r="I474" s="34" t="s">
        <v>19</v>
      </c>
      <c r="J474" s="51" t="e">
        <f>VLOOKUP(#REF!,'[2]PL4.PT gây tê'!$D$9:$W$767,20,0)</f>
        <v>#REF!</v>
      </c>
      <c r="K474" s="52" t="e">
        <f>J474-#REF!</f>
        <v>#REF!</v>
      </c>
    </row>
    <row r="475" spans="1:11" ht="42.75" customHeight="1" x14ac:dyDescent="0.3">
      <c r="A475" s="35">
        <v>465</v>
      </c>
      <c r="B475" s="12" t="s">
        <v>105</v>
      </c>
      <c r="C475" s="12" t="s">
        <v>106</v>
      </c>
      <c r="D475" s="13" t="s">
        <v>107</v>
      </c>
      <c r="E475" s="13" t="s">
        <v>107</v>
      </c>
      <c r="F475" s="12" t="s">
        <v>20</v>
      </c>
      <c r="G475" s="19">
        <v>2037500</v>
      </c>
      <c r="H475" s="19">
        <v>0</v>
      </c>
      <c r="I475" s="34" t="s">
        <v>19</v>
      </c>
      <c r="J475" s="51" t="e">
        <f>VLOOKUP(#REF!,'[2]PL4.PT gây tê'!$D$9:$W$767,20,0)</f>
        <v>#REF!</v>
      </c>
      <c r="K475" s="52" t="e">
        <f>J475-#REF!</f>
        <v>#REF!</v>
      </c>
    </row>
    <row r="476" spans="1:11" ht="42.75" customHeight="1" x14ac:dyDescent="0.3">
      <c r="A476" s="35">
        <v>466</v>
      </c>
      <c r="B476" s="12" t="s">
        <v>108</v>
      </c>
      <c r="C476" s="12" t="s">
        <v>109</v>
      </c>
      <c r="D476" s="13" t="s">
        <v>110</v>
      </c>
      <c r="E476" s="13" t="s">
        <v>110</v>
      </c>
      <c r="F476" s="12" t="s">
        <v>18</v>
      </c>
      <c r="G476" s="19">
        <v>2037500</v>
      </c>
      <c r="H476" s="19">
        <v>0</v>
      </c>
      <c r="I476" s="34" t="s">
        <v>19</v>
      </c>
      <c r="J476" s="51" t="e">
        <f>VLOOKUP(#REF!,'[2]PL4.PT gây tê'!$D$9:$W$767,20,0)</f>
        <v>#REF!</v>
      </c>
      <c r="K476" s="52" t="e">
        <f>J476-#REF!</f>
        <v>#REF!</v>
      </c>
    </row>
    <row r="477" spans="1:11" ht="42.75" customHeight="1" x14ac:dyDescent="0.3">
      <c r="A477" s="35">
        <v>467</v>
      </c>
      <c r="B477" s="12" t="s">
        <v>111</v>
      </c>
      <c r="C477" s="12" t="s">
        <v>112</v>
      </c>
      <c r="D477" s="13" t="s">
        <v>113</v>
      </c>
      <c r="E477" s="13" t="s">
        <v>113</v>
      </c>
      <c r="F477" s="12" t="s">
        <v>18</v>
      </c>
      <c r="G477" s="19">
        <v>3063100</v>
      </c>
      <c r="H477" s="19">
        <v>0</v>
      </c>
      <c r="I477" s="34" t="s">
        <v>19</v>
      </c>
      <c r="J477" s="51" t="e">
        <f>VLOOKUP(#REF!,'[2]PL4.PT gây tê'!$D$9:$W$767,20,0)</f>
        <v>#REF!</v>
      </c>
      <c r="K477" s="52" t="e">
        <f>J477-#REF!</f>
        <v>#REF!</v>
      </c>
    </row>
    <row r="478" spans="1:11" ht="42.75" customHeight="1" x14ac:dyDescent="0.3">
      <c r="A478" s="35">
        <v>468</v>
      </c>
      <c r="B478" s="12" t="s">
        <v>114</v>
      </c>
      <c r="C478" s="12" t="s">
        <v>115</v>
      </c>
      <c r="D478" s="13" t="s">
        <v>113</v>
      </c>
      <c r="E478" s="13" t="s">
        <v>113</v>
      </c>
      <c r="F478" s="12" t="s">
        <v>18</v>
      </c>
      <c r="G478" s="19">
        <v>3063100</v>
      </c>
      <c r="H478" s="19">
        <v>0</v>
      </c>
      <c r="I478" s="34" t="s">
        <v>19</v>
      </c>
      <c r="J478" s="51" t="e">
        <f>VLOOKUP(#REF!,'[2]PL4.PT gây tê'!$D$9:$W$767,20,0)</f>
        <v>#REF!</v>
      </c>
      <c r="K478" s="52" t="e">
        <f>J478-#REF!</f>
        <v>#REF!</v>
      </c>
    </row>
    <row r="479" spans="1:11" ht="42.75" customHeight="1" x14ac:dyDescent="0.3">
      <c r="A479" s="35">
        <v>469</v>
      </c>
      <c r="B479" s="12" t="s">
        <v>121</v>
      </c>
      <c r="C479" s="12" t="s">
        <v>122</v>
      </c>
      <c r="D479" s="13" t="s">
        <v>123</v>
      </c>
      <c r="E479" s="13" t="s">
        <v>123</v>
      </c>
      <c r="F479" s="12" t="s">
        <v>24</v>
      </c>
      <c r="G479" s="19">
        <v>3861600</v>
      </c>
      <c r="H479" s="19">
        <v>0</v>
      </c>
      <c r="I479" s="34" t="s">
        <v>19</v>
      </c>
      <c r="J479" s="51" t="e">
        <f>VLOOKUP(#REF!,'[2]PL4.PT gây tê'!$D$9:$W$767,20,0)</f>
        <v>#REF!</v>
      </c>
      <c r="K479" s="52" t="e">
        <f>J479-#REF!</f>
        <v>#REF!</v>
      </c>
    </row>
    <row r="480" spans="1:11" ht="42.75" customHeight="1" x14ac:dyDescent="0.3">
      <c r="A480" s="35">
        <v>470</v>
      </c>
      <c r="B480" s="12" t="s">
        <v>124</v>
      </c>
      <c r="C480" s="12" t="s">
        <v>125</v>
      </c>
      <c r="D480" s="13" t="s">
        <v>126</v>
      </c>
      <c r="E480" s="13" t="s">
        <v>126</v>
      </c>
      <c r="F480" s="12" t="s">
        <v>18</v>
      </c>
      <c r="G480" s="19">
        <v>2504100</v>
      </c>
      <c r="H480" s="19">
        <v>0</v>
      </c>
      <c r="I480" s="34" t="s">
        <v>19</v>
      </c>
      <c r="J480" s="51" t="e">
        <f>VLOOKUP(#REF!,'[2]PL4.PT gây tê'!$D$9:$W$767,20,0)</f>
        <v>#REF!</v>
      </c>
      <c r="K480" s="52" t="e">
        <f>J480-#REF!</f>
        <v>#REF!</v>
      </c>
    </row>
    <row r="481" spans="1:11" ht="42.75" customHeight="1" x14ac:dyDescent="0.3">
      <c r="A481" s="35">
        <v>471</v>
      </c>
      <c r="B481" s="12" t="s">
        <v>339</v>
      </c>
      <c r="C481" s="12" t="s">
        <v>340</v>
      </c>
      <c r="D481" s="13" t="s">
        <v>341</v>
      </c>
      <c r="E481" s="13" t="s">
        <v>341</v>
      </c>
      <c r="F481" s="12" t="s">
        <v>18</v>
      </c>
      <c r="G481" s="19">
        <v>2699500</v>
      </c>
      <c r="H481" s="19">
        <v>0</v>
      </c>
      <c r="I481" s="34" t="s">
        <v>19</v>
      </c>
      <c r="J481" s="51" t="e">
        <f>VLOOKUP(#REF!,'[2]PL4.PT gây tê'!$D$9:$W$767,20,0)</f>
        <v>#REF!</v>
      </c>
      <c r="K481" s="52" t="e">
        <f>J481-#REF!</f>
        <v>#REF!</v>
      </c>
    </row>
    <row r="482" spans="1:11" ht="42.75" customHeight="1" x14ac:dyDescent="0.3">
      <c r="A482" s="35">
        <v>472</v>
      </c>
      <c r="B482" s="12" t="s">
        <v>342</v>
      </c>
      <c r="C482" s="12" t="s">
        <v>343</v>
      </c>
      <c r="D482" s="13" t="s">
        <v>341</v>
      </c>
      <c r="E482" s="13" t="s">
        <v>341</v>
      </c>
      <c r="F482" s="12" t="s">
        <v>18</v>
      </c>
      <c r="G482" s="19">
        <v>2699500</v>
      </c>
      <c r="H482" s="19">
        <v>0</v>
      </c>
      <c r="I482" s="34" t="s">
        <v>19</v>
      </c>
      <c r="J482" s="51" t="e">
        <f>VLOOKUP(#REF!,'[2]PL4.PT gây tê'!$D$9:$W$767,20,0)</f>
        <v>#REF!</v>
      </c>
      <c r="K482" s="52" t="e">
        <f>J482-#REF!</f>
        <v>#REF!</v>
      </c>
    </row>
    <row r="483" spans="1:11" ht="42.75" customHeight="1" x14ac:dyDescent="0.3">
      <c r="A483" s="35">
        <v>473</v>
      </c>
      <c r="B483" s="12" t="s">
        <v>344</v>
      </c>
      <c r="C483" s="12" t="s">
        <v>345</v>
      </c>
      <c r="D483" s="13" t="s">
        <v>346</v>
      </c>
      <c r="E483" s="13" t="s">
        <v>346</v>
      </c>
      <c r="F483" s="12" t="s">
        <v>18</v>
      </c>
      <c r="G483" s="19">
        <v>2699500</v>
      </c>
      <c r="H483" s="19">
        <v>0</v>
      </c>
      <c r="I483" s="34" t="s">
        <v>19</v>
      </c>
      <c r="J483" s="51" t="e">
        <f>VLOOKUP(#REF!,'[2]PL4.PT gây tê'!$D$9:$W$767,20,0)</f>
        <v>#REF!</v>
      </c>
      <c r="K483" s="52" t="e">
        <f>J483-#REF!</f>
        <v>#REF!</v>
      </c>
    </row>
    <row r="484" spans="1:11" ht="42.75" customHeight="1" x14ac:dyDescent="0.3">
      <c r="A484" s="35">
        <v>474</v>
      </c>
      <c r="B484" s="12" t="s">
        <v>347</v>
      </c>
      <c r="C484" s="12" t="s">
        <v>348</v>
      </c>
      <c r="D484" s="13" t="s">
        <v>349</v>
      </c>
      <c r="E484" s="13" t="s">
        <v>349</v>
      </c>
      <c r="F484" s="12" t="s">
        <v>18</v>
      </c>
      <c r="G484" s="19">
        <v>2699500</v>
      </c>
      <c r="H484" s="19">
        <v>0</v>
      </c>
      <c r="I484" s="34" t="s">
        <v>19</v>
      </c>
      <c r="J484" s="51" t="e">
        <f>VLOOKUP(#REF!,'[2]PL4.PT gây tê'!$D$9:$W$767,20,0)</f>
        <v>#REF!</v>
      </c>
      <c r="K484" s="52" t="e">
        <f>J484-#REF!</f>
        <v>#REF!</v>
      </c>
    </row>
    <row r="485" spans="1:11" ht="42.75" customHeight="1" x14ac:dyDescent="0.3">
      <c r="A485" s="35">
        <v>475</v>
      </c>
      <c r="B485" s="12" t="s">
        <v>350</v>
      </c>
      <c r="C485" s="12" t="s">
        <v>351</v>
      </c>
      <c r="D485" s="13" t="s">
        <v>352</v>
      </c>
      <c r="E485" s="13" t="s">
        <v>352</v>
      </c>
      <c r="F485" s="12" t="s">
        <v>24</v>
      </c>
      <c r="G485" s="19">
        <v>2699500</v>
      </c>
      <c r="H485" s="19">
        <v>0</v>
      </c>
      <c r="I485" s="34" t="s">
        <v>19</v>
      </c>
      <c r="J485" s="51" t="e">
        <f>VLOOKUP(#REF!,'[2]PL4.PT gây tê'!$D$9:$W$767,20,0)</f>
        <v>#REF!</v>
      </c>
      <c r="K485" s="52" t="e">
        <f>J485-#REF!</f>
        <v>#REF!</v>
      </c>
    </row>
    <row r="486" spans="1:11" ht="42.75" customHeight="1" x14ac:dyDescent="0.3">
      <c r="A486" s="35">
        <v>476</v>
      </c>
      <c r="B486" s="12" t="s">
        <v>353</v>
      </c>
      <c r="C486" s="12" t="s">
        <v>354</v>
      </c>
      <c r="D486" s="13" t="s">
        <v>346</v>
      </c>
      <c r="E486" s="13" t="s">
        <v>346</v>
      </c>
      <c r="F486" s="12" t="s">
        <v>18</v>
      </c>
      <c r="G486" s="19">
        <v>2699500</v>
      </c>
      <c r="H486" s="19">
        <v>0</v>
      </c>
      <c r="I486" s="34" t="s">
        <v>19</v>
      </c>
      <c r="J486" s="51" t="e">
        <f>VLOOKUP(#REF!,'[2]PL4.PT gây tê'!$D$9:$W$767,20,0)</f>
        <v>#REF!</v>
      </c>
      <c r="K486" s="52" t="e">
        <f>J486-#REF!</f>
        <v>#REF!</v>
      </c>
    </row>
    <row r="487" spans="1:11" ht="42.75" customHeight="1" x14ac:dyDescent="0.3">
      <c r="A487" s="35">
        <v>477</v>
      </c>
      <c r="B487" s="12" t="s">
        <v>355</v>
      </c>
      <c r="C487" s="12" t="s">
        <v>356</v>
      </c>
      <c r="D487" s="13" t="s">
        <v>341</v>
      </c>
      <c r="E487" s="13" t="s">
        <v>341</v>
      </c>
      <c r="F487" s="12" t="s">
        <v>18</v>
      </c>
      <c r="G487" s="19">
        <v>2699500</v>
      </c>
      <c r="H487" s="19">
        <v>0</v>
      </c>
      <c r="I487" s="34" t="s">
        <v>19</v>
      </c>
      <c r="J487" s="51" t="e">
        <f>VLOOKUP(#REF!,'[2]PL4.PT gây tê'!$D$9:$W$767,20,0)</f>
        <v>#REF!</v>
      </c>
      <c r="K487" s="52" t="e">
        <f>J487-#REF!</f>
        <v>#REF!</v>
      </c>
    </row>
    <row r="488" spans="1:11" ht="42.75" customHeight="1" x14ac:dyDescent="0.3">
      <c r="A488" s="35">
        <v>478</v>
      </c>
      <c r="B488" s="12" t="s">
        <v>357</v>
      </c>
      <c r="C488" s="12" t="s">
        <v>358</v>
      </c>
      <c r="D488" s="13" t="s">
        <v>359</v>
      </c>
      <c r="E488" s="13" t="s">
        <v>359</v>
      </c>
      <c r="F488" s="12" t="s">
        <v>20</v>
      </c>
      <c r="G488" s="19">
        <v>2699500</v>
      </c>
      <c r="H488" s="19">
        <v>0</v>
      </c>
      <c r="I488" s="34" t="s">
        <v>19</v>
      </c>
      <c r="J488" s="51" t="e">
        <f>VLOOKUP(#REF!,'[2]PL4.PT gây tê'!$D$9:$W$767,20,0)</f>
        <v>#REF!</v>
      </c>
      <c r="K488" s="52" t="e">
        <f>J488-#REF!</f>
        <v>#REF!</v>
      </c>
    </row>
    <row r="489" spans="1:11" ht="42.75" customHeight="1" x14ac:dyDescent="0.3">
      <c r="A489" s="35">
        <v>479</v>
      </c>
      <c r="B489" s="12" t="s">
        <v>360</v>
      </c>
      <c r="C489" s="12" t="s">
        <v>361</v>
      </c>
      <c r="D489" s="13" t="s">
        <v>362</v>
      </c>
      <c r="E489" s="13" t="s">
        <v>362</v>
      </c>
      <c r="F489" s="12" t="s">
        <v>20</v>
      </c>
      <c r="G489" s="19">
        <v>2699500</v>
      </c>
      <c r="H489" s="19">
        <v>0</v>
      </c>
      <c r="I489" s="34" t="s">
        <v>19</v>
      </c>
      <c r="J489" s="51" t="e">
        <f>VLOOKUP(#REF!,'[2]PL4.PT gây tê'!$D$9:$W$767,20,0)</f>
        <v>#REF!</v>
      </c>
      <c r="K489" s="52" t="e">
        <f>J489-#REF!</f>
        <v>#REF!</v>
      </c>
    </row>
    <row r="490" spans="1:11" ht="42.75" customHeight="1" x14ac:dyDescent="0.3">
      <c r="A490" s="35">
        <v>480</v>
      </c>
      <c r="B490" s="12" t="s">
        <v>363</v>
      </c>
      <c r="C490" s="12" t="s">
        <v>364</v>
      </c>
      <c r="D490" s="13" t="s">
        <v>365</v>
      </c>
      <c r="E490" s="13" t="s">
        <v>365</v>
      </c>
      <c r="F490" s="12" t="s">
        <v>18</v>
      </c>
      <c r="G490" s="19">
        <v>2699500</v>
      </c>
      <c r="H490" s="19">
        <v>0</v>
      </c>
      <c r="I490" s="34" t="s">
        <v>19</v>
      </c>
      <c r="J490" s="51" t="e">
        <f>VLOOKUP(#REF!,'[2]PL4.PT gây tê'!$D$9:$W$767,20,0)</f>
        <v>#REF!</v>
      </c>
      <c r="K490" s="52" t="e">
        <f>J490-#REF!</f>
        <v>#REF!</v>
      </c>
    </row>
    <row r="491" spans="1:11" ht="42.75" customHeight="1" x14ac:dyDescent="0.3">
      <c r="A491" s="35">
        <v>481</v>
      </c>
      <c r="B491" s="12" t="s">
        <v>366</v>
      </c>
      <c r="C491" s="12" t="s">
        <v>367</v>
      </c>
      <c r="D491" s="13" t="s">
        <v>368</v>
      </c>
      <c r="E491" s="13" t="s">
        <v>368</v>
      </c>
      <c r="F491" s="12" t="s">
        <v>18</v>
      </c>
      <c r="G491" s="19">
        <v>2699500</v>
      </c>
      <c r="H491" s="19">
        <v>0</v>
      </c>
      <c r="I491" s="34" t="s">
        <v>19</v>
      </c>
      <c r="J491" s="51" t="e">
        <f>VLOOKUP(#REF!,'[2]PL4.PT gây tê'!$D$9:$W$767,20,0)</f>
        <v>#REF!</v>
      </c>
      <c r="K491" s="52" t="e">
        <f>J491-#REF!</f>
        <v>#REF!</v>
      </c>
    </row>
    <row r="492" spans="1:11" ht="42.75" customHeight="1" x14ac:dyDescent="0.3">
      <c r="A492" s="35">
        <v>482</v>
      </c>
      <c r="B492" s="12" t="s">
        <v>369</v>
      </c>
      <c r="C492" s="12" t="s">
        <v>370</v>
      </c>
      <c r="D492" s="13" t="s">
        <v>16873</v>
      </c>
      <c r="E492" s="13" t="s">
        <v>16873</v>
      </c>
      <c r="F492" s="12" t="s">
        <v>18</v>
      </c>
      <c r="G492" s="19">
        <v>3462100</v>
      </c>
      <c r="H492" s="19">
        <v>0</v>
      </c>
      <c r="I492" s="34" t="s">
        <v>19</v>
      </c>
      <c r="J492" s="51" t="e">
        <f>VLOOKUP(#REF!,'[2]PL4.PT gây tê'!$D$9:$W$767,20,0)</f>
        <v>#REF!</v>
      </c>
      <c r="K492" s="52" t="e">
        <f>J492-#REF!</f>
        <v>#REF!</v>
      </c>
    </row>
    <row r="493" spans="1:11" ht="42.75" customHeight="1" x14ac:dyDescent="0.3">
      <c r="A493" s="35">
        <v>483</v>
      </c>
      <c r="B493" s="12" t="s">
        <v>371</v>
      </c>
      <c r="C493" s="12" t="s">
        <v>372</v>
      </c>
      <c r="D493" s="13" t="s">
        <v>16874</v>
      </c>
      <c r="E493" s="13" t="s">
        <v>16874</v>
      </c>
      <c r="F493" s="12" t="s">
        <v>24</v>
      </c>
      <c r="G493" s="19">
        <v>3462100</v>
      </c>
      <c r="H493" s="19">
        <v>0</v>
      </c>
      <c r="I493" s="34" t="s">
        <v>19</v>
      </c>
      <c r="J493" s="51" t="e">
        <f>VLOOKUP(#REF!,'[2]PL4.PT gây tê'!$D$9:$W$767,20,0)</f>
        <v>#REF!</v>
      </c>
      <c r="K493" s="52" t="e">
        <f>J493-#REF!</f>
        <v>#REF!</v>
      </c>
    </row>
    <row r="494" spans="1:11" ht="42.75" customHeight="1" x14ac:dyDescent="0.3">
      <c r="A494" s="35">
        <v>484</v>
      </c>
      <c r="B494" s="12" t="s">
        <v>373</v>
      </c>
      <c r="C494" s="12" t="s">
        <v>374</v>
      </c>
      <c r="D494" s="13" t="s">
        <v>375</v>
      </c>
      <c r="E494" s="13" t="s">
        <v>375</v>
      </c>
      <c r="F494" s="12" t="s">
        <v>20</v>
      </c>
      <c r="G494" s="19">
        <v>1597100</v>
      </c>
      <c r="H494" s="19">
        <v>0</v>
      </c>
      <c r="I494" s="34" t="s">
        <v>19</v>
      </c>
      <c r="J494" s="51" t="e">
        <f>VLOOKUP(#REF!,'[2]PL4.PT gây tê'!$D$9:$W$767,20,0)</f>
        <v>#REF!</v>
      </c>
      <c r="K494" s="52" t="e">
        <f>J494-#REF!</f>
        <v>#REF!</v>
      </c>
    </row>
    <row r="495" spans="1:11" ht="42.75" customHeight="1" x14ac:dyDescent="0.3">
      <c r="A495" s="35">
        <v>485</v>
      </c>
      <c r="B495" s="12" t="s">
        <v>376</v>
      </c>
      <c r="C495" s="12" t="s">
        <v>377</v>
      </c>
      <c r="D495" s="13" t="s">
        <v>16875</v>
      </c>
      <c r="E495" s="13" t="s">
        <v>16875</v>
      </c>
      <c r="F495" s="12" t="s">
        <v>20</v>
      </c>
      <c r="G495" s="19">
        <v>1597100</v>
      </c>
      <c r="H495" s="19">
        <v>0</v>
      </c>
      <c r="I495" s="34" t="s">
        <v>19</v>
      </c>
      <c r="J495" s="51" t="e">
        <f>VLOOKUP(#REF!,'[2]PL4.PT gây tê'!$D$9:$W$767,20,0)</f>
        <v>#REF!</v>
      </c>
      <c r="K495" s="52" t="e">
        <f>J495-#REF!</f>
        <v>#REF!</v>
      </c>
    </row>
    <row r="496" spans="1:11" ht="42.75" customHeight="1" x14ac:dyDescent="0.3">
      <c r="A496" s="35">
        <v>486</v>
      </c>
      <c r="B496" s="12" t="s">
        <v>537</v>
      </c>
      <c r="C496" s="12" t="s">
        <v>538</v>
      </c>
      <c r="D496" s="13" t="s">
        <v>539</v>
      </c>
      <c r="E496" s="13" t="s">
        <v>539</v>
      </c>
      <c r="F496" s="12" t="s">
        <v>24</v>
      </c>
      <c r="G496" s="19">
        <v>3532500</v>
      </c>
      <c r="H496" s="19">
        <v>0</v>
      </c>
      <c r="I496" s="34" t="s">
        <v>19</v>
      </c>
      <c r="J496" s="51" t="e">
        <f>VLOOKUP(#REF!,'[2]PL4.PT gây tê'!$D$9:$W$767,20,0)</f>
        <v>#REF!</v>
      </c>
      <c r="K496" s="52" t="e">
        <f>J496-#REF!</f>
        <v>#REF!</v>
      </c>
    </row>
    <row r="497" spans="1:11" ht="42.75" customHeight="1" x14ac:dyDescent="0.3">
      <c r="A497" s="35">
        <v>487</v>
      </c>
      <c r="B497" s="12" t="s">
        <v>554</v>
      </c>
      <c r="C497" s="12" t="s">
        <v>555</v>
      </c>
      <c r="D497" s="13" t="s">
        <v>556</v>
      </c>
      <c r="E497" s="13" t="s">
        <v>556</v>
      </c>
      <c r="F497" s="12" t="s">
        <v>24</v>
      </c>
      <c r="G497" s="19">
        <v>6191500</v>
      </c>
      <c r="H497" s="19">
        <v>0</v>
      </c>
      <c r="I497" s="34" t="s">
        <v>19</v>
      </c>
      <c r="J497" s="51" t="e">
        <f>VLOOKUP(#REF!,'[2]PL4.PT gây tê'!$D$9:$W$767,20,0)</f>
        <v>#REF!</v>
      </c>
      <c r="K497" s="52" t="e">
        <f>J497-#REF!</f>
        <v>#REF!</v>
      </c>
    </row>
    <row r="498" spans="1:11" ht="42.75" customHeight="1" x14ac:dyDescent="0.3">
      <c r="A498" s="35">
        <v>488</v>
      </c>
      <c r="B498" s="12" t="s">
        <v>558</v>
      </c>
      <c r="C498" s="12" t="s">
        <v>559</v>
      </c>
      <c r="D498" s="13" t="s">
        <v>560</v>
      </c>
      <c r="E498" s="13" t="s">
        <v>560</v>
      </c>
      <c r="F498" s="12" t="s">
        <v>24</v>
      </c>
      <c r="G498" s="19">
        <v>6191500</v>
      </c>
      <c r="H498" s="19">
        <v>0</v>
      </c>
      <c r="I498" s="34" t="s">
        <v>19</v>
      </c>
      <c r="J498" s="51" t="e">
        <f>VLOOKUP(#REF!,'[2]PL4.PT gây tê'!$D$9:$W$767,20,0)</f>
        <v>#REF!</v>
      </c>
      <c r="K498" s="52" t="e">
        <f>J498-#REF!</f>
        <v>#REF!</v>
      </c>
    </row>
    <row r="499" spans="1:11" ht="42.75" customHeight="1" x14ac:dyDescent="0.3">
      <c r="A499" s="35">
        <v>489</v>
      </c>
      <c r="B499" s="12" t="s">
        <v>561</v>
      </c>
      <c r="C499" s="12" t="s">
        <v>562</v>
      </c>
      <c r="D499" s="13" t="s">
        <v>563</v>
      </c>
      <c r="E499" s="13" t="s">
        <v>563</v>
      </c>
      <c r="F499" s="12" t="s">
        <v>24</v>
      </c>
      <c r="G499" s="19">
        <v>6191500</v>
      </c>
      <c r="H499" s="19">
        <v>0</v>
      </c>
      <c r="I499" s="34" t="s">
        <v>19</v>
      </c>
      <c r="J499" s="51" t="e">
        <f>VLOOKUP(#REF!,'[2]PL4.PT gây tê'!$D$9:$W$767,20,0)</f>
        <v>#REF!</v>
      </c>
      <c r="K499" s="52" t="e">
        <f>J499-#REF!</f>
        <v>#REF!</v>
      </c>
    </row>
    <row r="500" spans="1:11" ht="42.75" customHeight="1" x14ac:dyDescent="0.3">
      <c r="A500" s="35">
        <v>490</v>
      </c>
      <c r="B500" s="12" t="s">
        <v>564</v>
      </c>
      <c r="C500" s="12" t="s">
        <v>565</v>
      </c>
      <c r="D500" s="13" t="s">
        <v>16876</v>
      </c>
      <c r="E500" s="13" t="s">
        <v>16876</v>
      </c>
      <c r="F500" s="12" t="s">
        <v>24</v>
      </c>
      <c r="G500" s="19">
        <v>6191500</v>
      </c>
      <c r="H500" s="19">
        <v>0</v>
      </c>
      <c r="I500" s="34" t="s">
        <v>19</v>
      </c>
      <c r="J500" s="51" t="e">
        <f>VLOOKUP(#REF!,'[2]PL4.PT gây tê'!$D$9:$W$767,20,0)</f>
        <v>#REF!</v>
      </c>
      <c r="K500" s="52" t="e">
        <f>J500-#REF!</f>
        <v>#REF!</v>
      </c>
    </row>
    <row r="501" spans="1:11" ht="42.75" customHeight="1" x14ac:dyDescent="0.3">
      <c r="A501" s="35">
        <v>491</v>
      </c>
      <c r="B501" s="12" t="s">
        <v>566</v>
      </c>
      <c r="C501" s="12" t="s">
        <v>567</v>
      </c>
      <c r="D501" s="13" t="s">
        <v>557</v>
      </c>
      <c r="E501" s="13" t="s">
        <v>557</v>
      </c>
      <c r="F501" s="12" t="s">
        <v>54</v>
      </c>
      <c r="G501" s="19">
        <v>6191500</v>
      </c>
      <c r="H501" s="19">
        <v>0</v>
      </c>
      <c r="I501" s="34" t="s">
        <v>19</v>
      </c>
      <c r="J501" s="51" t="e">
        <f>VLOOKUP(#REF!,'[2]PL4.PT gây tê'!$D$9:$W$767,20,0)</f>
        <v>#REF!</v>
      </c>
      <c r="K501" s="52" t="e">
        <f>J501-#REF!</f>
        <v>#REF!</v>
      </c>
    </row>
    <row r="502" spans="1:11" ht="42.75" customHeight="1" x14ac:dyDescent="0.3">
      <c r="A502" s="35">
        <v>492</v>
      </c>
      <c r="B502" s="12" t="s">
        <v>568</v>
      </c>
      <c r="C502" s="12" t="s">
        <v>569</v>
      </c>
      <c r="D502" s="13" t="s">
        <v>570</v>
      </c>
      <c r="E502" s="13" t="s">
        <v>570</v>
      </c>
      <c r="F502" s="12" t="s">
        <v>24</v>
      </c>
      <c r="G502" s="19">
        <v>3595200</v>
      </c>
      <c r="H502" s="19">
        <v>0</v>
      </c>
      <c r="I502" s="34" t="s">
        <v>19</v>
      </c>
      <c r="J502" s="51" t="e">
        <f>VLOOKUP(#REF!,'[2]PL4.PT gây tê'!$D$9:$W$767,20,0)</f>
        <v>#REF!</v>
      </c>
      <c r="K502" s="52" t="e">
        <f>J502-#REF!</f>
        <v>#REF!</v>
      </c>
    </row>
    <row r="503" spans="1:11" ht="42.75" customHeight="1" x14ac:dyDescent="0.3">
      <c r="A503" s="35">
        <v>493</v>
      </c>
      <c r="B503" s="12" t="s">
        <v>571</v>
      </c>
      <c r="C503" s="12" t="s">
        <v>572</v>
      </c>
      <c r="D503" s="13" t="s">
        <v>573</v>
      </c>
      <c r="E503" s="13" t="s">
        <v>573</v>
      </c>
      <c r="F503" s="12" t="s">
        <v>24</v>
      </c>
      <c r="G503" s="19">
        <v>3595200</v>
      </c>
      <c r="H503" s="19">
        <v>0</v>
      </c>
      <c r="I503" s="34" t="s">
        <v>19</v>
      </c>
      <c r="J503" s="51" t="e">
        <f>VLOOKUP(#REF!,'[2]PL4.PT gây tê'!$D$9:$W$767,20,0)</f>
        <v>#REF!</v>
      </c>
      <c r="K503" s="52" t="e">
        <f>J503-#REF!</f>
        <v>#REF!</v>
      </c>
    </row>
    <row r="504" spans="1:11" ht="42.75" customHeight="1" x14ac:dyDescent="0.3">
      <c r="A504" s="35">
        <v>494</v>
      </c>
      <c r="B504" s="12" t="s">
        <v>574</v>
      </c>
      <c r="C504" s="12" t="s">
        <v>575</v>
      </c>
      <c r="D504" s="13" t="s">
        <v>570</v>
      </c>
      <c r="E504" s="13" t="s">
        <v>570</v>
      </c>
      <c r="F504" s="12" t="s">
        <v>24</v>
      </c>
      <c r="G504" s="19">
        <v>3595200</v>
      </c>
      <c r="H504" s="19">
        <v>0</v>
      </c>
      <c r="I504" s="34" t="s">
        <v>19</v>
      </c>
      <c r="J504" s="51" t="e">
        <f>VLOOKUP(#REF!,'[2]PL4.PT gây tê'!$D$9:$W$767,20,0)</f>
        <v>#REF!</v>
      </c>
      <c r="K504" s="52" t="e">
        <f>J504-#REF!</f>
        <v>#REF!</v>
      </c>
    </row>
    <row r="505" spans="1:11" ht="42.75" customHeight="1" x14ac:dyDescent="0.3">
      <c r="A505" s="35">
        <v>495</v>
      </c>
      <c r="B505" s="12" t="s">
        <v>766</v>
      </c>
      <c r="C505" s="12" t="s">
        <v>767</v>
      </c>
      <c r="D505" s="13" t="s">
        <v>16877</v>
      </c>
      <c r="E505" s="13" t="s">
        <v>16877</v>
      </c>
      <c r="F505" s="12" t="s">
        <v>24</v>
      </c>
      <c r="G505" s="19">
        <v>5012400</v>
      </c>
      <c r="H505" s="19">
        <v>0</v>
      </c>
      <c r="I505" s="34" t="s">
        <v>765</v>
      </c>
      <c r="J505" s="51" t="e">
        <f>VLOOKUP(#REF!,'[2]PL4.PT gây tê'!$D$9:$W$767,20,0)</f>
        <v>#REF!</v>
      </c>
      <c r="K505" s="52" t="e">
        <f>J505-#REF!</f>
        <v>#REF!</v>
      </c>
    </row>
    <row r="506" spans="1:11" ht="42.75" customHeight="1" x14ac:dyDescent="0.3">
      <c r="A506" s="35">
        <v>496</v>
      </c>
      <c r="B506" s="12" t="s">
        <v>935</v>
      </c>
      <c r="C506" s="12" t="s">
        <v>936</v>
      </c>
      <c r="D506" s="13" t="s">
        <v>937</v>
      </c>
      <c r="E506" s="13" t="s">
        <v>937</v>
      </c>
      <c r="F506" s="12" t="s">
        <v>18</v>
      </c>
      <c r="G506" s="19">
        <v>2893700</v>
      </c>
      <c r="H506" s="19">
        <v>0</v>
      </c>
      <c r="I506" s="34" t="s">
        <v>19</v>
      </c>
      <c r="J506" s="51" t="e">
        <f>VLOOKUP(#REF!,'[2]PL4.PT gây tê'!$D$9:$W$767,20,0)</f>
        <v>#REF!</v>
      </c>
      <c r="K506" s="52" t="e">
        <f>J506-#REF!</f>
        <v>#REF!</v>
      </c>
    </row>
    <row r="507" spans="1:11" ht="42.75" customHeight="1" x14ac:dyDescent="0.3">
      <c r="A507" s="35">
        <v>497</v>
      </c>
      <c r="B507" s="12" t="s">
        <v>954</v>
      </c>
      <c r="C507" s="12" t="s">
        <v>955</v>
      </c>
      <c r="D507" s="13" t="s">
        <v>956</v>
      </c>
      <c r="E507" s="13" t="s">
        <v>956</v>
      </c>
      <c r="F507" s="12" t="s">
        <v>18</v>
      </c>
      <c r="G507" s="19">
        <v>2640300</v>
      </c>
      <c r="H507" s="19">
        <v>0</v>
      </c>
      <c r="I507" s="34" t="s">
        <v>19</v>
      </c>
      <c r="J507" s="51" t="e">
        <f>VLOOKUP(#REF!,'[2]PL4.PT gây tê'!$D$9:$W$767,20,0)</f>
        <v>#REF!</v>
      </c>
      <c r="K507" s="52" t="e">
        <f>J507-#REF!</f>
        <v>#REF!</v>
      </c>
    </row>
    <row r="508" spans="1:11" ht="42.75" customHeight="1" x14ac:dyDescent="0.3">
      <c r="A508" s="35">
        <v>498</v>
      </c>
      <c r="B508" s="12" t="s">
        <v>957</v>
      </c>
      <c r="C508" s="12" t="s">
        <v>958</v>
      </c>
      <c r="D508" s="13" t="s">
        <v>959</v>
      </c>
      <c r="E508" s="13" t="s">
        <v>959</v>
      </c>
      <c r="F508" s="12" t="s">
        <v>18</v>
      </c>
      <c r="G508" s="19">
        <v>2640300</v>
      </c>
      <c r="H508" s="19">
        <v>0</v>
      </c>
      <c r="I508" s="34" t="s">
        <v>19</v>
      </c>
      <c r="J508" s="51" t="e">
        <f>VLOOKUP(#REF!,'[2]PL4.PT gây tê'!$D$9:$W$767,20,0)</f>
        <v>#REF!</v>
      </c>
      <c r="K508" s="52" t="e">
        <f>J508-#REF!</f>
        <v>#REF!</v>
      </c>
    </row>
    <row r="509" spans="1:11" ht="42.75" customHeight="1" x14ac:dyDescent="0.3">
      <c r="A509" s="35">
        <v>499</v>
      </c>
      <c r="B509" s="12" t="s">
        <v>960</v>
      </c>
      <c r="C509" s="12" t="s">
        <v>961</v>
      </c>
      <c r="D509" s="13" t="s">
        <v>956</v>
      </c>
      <c r="E509" s="13" t="s">
        <v>956</v>
      </c>
      <c r="F509" s="12" t="s">
        <v>18</v>
      </c>
      <c r="G509" s="19">
        <v>2640300</v>
      </c>
      <c r="H509" s="19">
        <v>0</v>
      </c>
      <c r="I509" s="34" t="s">
        <v>19</v>
      </c>
      <c r="J509" s="51" t="e">
        <f>VLOOKUP(#REF!,'[2]PL4.PT gây tê'!$D$9:$W$767,20,0)</f>
        <v>#REF!</v>
      </c>
      <c r="K509" s="52" t="e">
        <f>J509-#REF!</f>
        <v>#REF!</v>
      </c>
    </row>
    <row r="510" spans="1:11" ht="42.75" customHeight="1" x14ac:dyDescent="0.3">
      <c r="A510" s="35">
        <v>500</v>
      </c>
      <c r="B510" s="12" t="s">
        <v>1045</v>
      </c>
      <c r="C510" s="12" t="s">
        <v>1046</v>
      </c>
      <c r="D510" s="13" t="s">
        <v>1047</v>
      </c>
      <c r="E510" s="13" t="s">
        <v>1047</v>
      </c>
      <c r="F510" s="12" t="s">
        <v>18</v>
      </c>
      <c r="G510" s="19">
        <v>2987800</v>
      </c>
      <c r="H510" s="19">
        <v>0</v>
      </c>
      <c r="I510" s="34" t="s">
        <v>19</v>
      </c>
      <c r="J510" s="51" t="e">
        <f>VLOOKUP(#REF!,'[2]PL4.PT gây tê'!$D$9:$W$767,20,0)</f>
        <v>#REF!</v>
      </c>
      <c r="K510" s="52" t="e">
        <f>J510-#REF!</f>
        <v>#REF!</v>
      </c>
    </row>
    <row r="511" spans="1:11" ht="42.75" customHeight="1" x14ac:dyDescent="0.3">
      <c r="A511" s="35">
        <v>501</v>
      </c>
      <c r="B511" s="12" t="s">
        <v>1048</v>
      </c>
      <c r="C511" s="12" t="s">
        <v>1049</v>
      </c>
      <c r="D511" s="13" t="s">
        <v>1050</v>
      </c>
      <c r="E511" s="13" t="s">
        <v>1050</v>
      </c>
      <c r="F511" s="12" t="s">
        <v>24</v>
      </c>
      <c r="G511" s="19">
        <v>3677900</v>
      </c>
      <c r="H511" s="19">
        <v>0</v>
      </c>
      <c r="I511" s="34" t="s">
        <v>19</v>
      </c>
      <c r="J511" s="51" t="e">
        <f>VLOOKUP(#REF!,'[2]PL4.PT gây tê'!$D$9:$W$767,20,0)</f>
        <v>#REF!</v>
      </c>
      <c r="K511" s="52" t="e">
        <f>J511-#REF!</f>
        <v>#REF!</v>
      </c>
    </row>
    <row r="512" spans="1:11" ht="42.75" customHeight="1" x14ac:dyDescent="0.3">
      <c r="A512" s="35">
        <v>502</v>
      </c>
      <c r="B512" s="12" t="s">
        <v>1051</v>
      </c>
      <c r="C512" s="12" t="s">
        <v>1052</v>
      </c>
      <c r="D512" s="13" t="s">
        <v>1050</v>
      </c>
      <c r="E512" s="13" t="s">
        <v>1050</v>
      </c>
      <c r="F512" s="12" t="s">
        <v>24</v>
      </c>
      <c r="G512" s="19">
        <v>3677900</v>
      </c>
      <c r="H512" s="19">
        <v>0</v>
      </c>
      <c r="I512" s="34" t="s">
        <v>19</v>
      </c>
      <c r="J512" s="51" t="e">
        <f>VLOOKUP(#REF!,'[2]PL4.PT gây tê'!$D$9:$W$767,20,0)</f>
        <v>#REF!</v>
      </c>
      <c r="K512" s="52" t="e">
        <f>J512-#REF!</f>
        <v>#REF!</v>
      </c>
    </row>
    <row r="513" spans="1:11" ht="42.75" customHeight="1" x14ac:dyDescent="0.3">
      <c r="A513" s="35">
        <v>503</v>
      </c>
      <c r="B513" s="12" t="s">
        <v>1053</v>
      </c>
      <c r="C513" s="12" t="s">
        <v>1054</v>
      </c>
      <c r="D513" s="13" t="s">
        <v>1055</v>
      </c>
      <c r="E513" s="13" t="s">
        <v>1055</v>
      </c>
      <c r="F513" s="12" t="s">
        <v>24</v>
      </c>
      <c r="G513" s="19">
        <v>3677900</v>
      </c>
      <c r="H513" s="19">
        <v>0</v>
      </c>
      <c r="I513" s="34" t="s">
        <v>19</v>
      </c>
      <c r="J513" s="51" t="e">
        <f>VLOOKUP(#REF!,'[2]PL4.PT gây tê'!$D$9:$W$767,20,0)</f>
        <v>#REF!</v>
      </c>
      <c r="K513" s="52" t="e">
        <f>J513-#REF!</f>
        <v>#REF!</v>
      </c>
    </row>
    <row r="514" spans="1:11" ht="42.75" customHeight="1" x14ac:dyDescent="0.3">
      <c r="A514" s="35">
        <v>504</v>
      </c>
      <c r="B514" s="12" t="s">
        <v>1056</v>
      </c>
      <c r="C514" s="12" t="s">
        <v>1057</v>
      </c>
      <c r="D514" s="13" t="s">
        <v>1058</v>
      </c>
      <c r="E514" s="13" t="s">
        <v>1058</v>
      </c>
      <c r="F514" s="12" t="s">
        <v>24</v>
      </c>
      <c r="G514" s="19">
        <v>3677900</v>
      </c>
      <c r="H514" s="19">
        <v>0</v>
      </c>
      <c r="I514" s="34" t="s">
        <v>19</v>
      </c>
      <c r="J514" s="51" t="e">
        <f>VLOOKUP(#REF!,'[2]PL4.PT gây tê'!$D$9:$W$767,20,0)</f>
        <v>#REF!</v>
      </c>
      <c r="K514" s="52" t="e">
        <f>J514-#REF!</f>
        <v>#REF!</v>
      </c>
    </row>
    <row r="515" spans="1:11" ht="42.75" customHeight="1" x14ac:dyDescent="0.3">
      <c r="A515" s="35">
        <v>505</v>
      </c>
      <c r="B515" s="12" t="s">
        <v>1059</v>
      </c>
      <c r="C515" s="12" t="s">
        <v>1060</v>
      </c>
      <c r="D515" s="13" t="s">
        <v>16878</v>
      </c>
      <c r="E515" s="13" t="s">
        <v>16878</v>
      </c>
      <c r="F515" s="12" t="s">
        <v>54</v>
      </c>
      <c r="G515" s="19">
        <v>6115100</v>
      </c>
      <c r="H515" s="19">
        <v>0</v>
      </c>
      <c r="I515" s="34" t="s">
        <v>19</v>
      </c>
      <c r="J515" s="51" t="e">
        <f>VLOOKUP(#REF!,'[2]PL4.PT gây tê'!$D$9:$W$767,20,0)</f>
        <v>#REF!</v>
      </c>
      <c r="K515" s="52" t="e">
        <f>J515-#REF!</f>
        <v>#REF!</v>
      </c>
    </row>
    <row r="516" spans="1:11" ht="42.75" customHeight="1" x14ac:dyDescent="0.3">
      <c r="A516" s="35">
        <v>506</v>
      </c>
      <c r="B516" s="12" t="s">
        <v>1062</v>
      </c>
      <c r="C516" s="12" t="s">
        <v>1063</v>
      </c>
      <c r="D516" s="13" t="s">
        <v>1061</v>
      </c>
      <c r="E516" s="13" t="s">
        <v>1061</v>
      </c>
      <c r="F516" s="12" t="s">
        <v>54</v>
      </c>
      <c r="G516" s="19">
        <v>6115100</v>
      </c>
      <c r="H516" s="19">
        <v>0</v>
      </c>
      <c r="I516" s="34" t="s">
        <v>19</v>
      </c>
      <c r="J516" s="51" t="e">
        <f>VLOOKUP(#REF!,'[2]PL4.PT gây tê'!$D$9:$W$767,20,0)</f>
        <v>#REF!</v>
      </c>
      <c r="K516" s="52" t="e">
        <f>J516-#REF!</f>
        <v>#REF!</v>
      </c>
    </row>
    <row r="517" spans="1:11" ht="42.75" customHeight="1" x14ac:dyDescent="0.3">
      <c r="A517" s="35">
        <v>507</v>
      </c>
      <c r="B517" s="12" t="s">
        <v>1064</v>
      </c>
      <c r="C517" s="12" t="s">
        <v>1065</v>
      </c>
      <c r="D517" s="13" t="s">
        <v>1066</v>
      </c>
      <c r="E517" s="13" t="s">
        <v>1066</v>
      </c>
      <c r="F517" s="12" t="s">
        <v>18</v>
      </c>
      <c r="G517" s="19">
        <v>2757800</v>
      </c>
      <c r="H517" s="19">
        <v>0</v>
      </c>
      <c r="I517" s="34" t="s">
        <v>19</v>
      </c>
      <c r="J517" s="51" t="e">
        <f>VLOOKUP(#REF!,'[2]PL4.PT gây tê'!$D$9:$W$767,20,0)</f>
        <v>#REF!</v>
      </c>
      <c r="K517" s="52" t="e">
        <f>J517-#REF!</f>
        <v>#REF!</v>
      </c>
    </row>
    <row r="518" spans="1:11" ht="42.75" customHeight="1" x14ac:dyDescent="0.3">
      <c r="A518" s="35">
        <v>508</v>
      </c>
      <c r="B518" s="12" t="s">
        <v>1068</v>
      </c>
      <c r="C518" s="12" t="s">
        <v>1069</v>
      </c>
      <c r="D518" s="13" t="s">
        <v>1070</v>
      </c>
      <c r="E518" s="13" t="s">
        <v>1070</v>
      </c>
      <c r="F518" s="12" t="s">
        <v>18</v>
      </c>
      <c r="G518" s="19">
        <v>2757800</v>
      </c>
      <c r="H518" s="19">
        <v>0</v>
      </c>
      <c r="I518" s="34" t="s">
        <v>19</v>
      </c>
      <c r="J518" s="51" t="e">
        <f>VLOOKUP(#REF!,'[2]PL4.PT gây tê'!$D$9:$W$767,20,0)</f>
        <v>#REF!</v>
      </c>
      <c r="K518" s="52" t="e">
        <f>J518-#REF!</f>
        <v>#REF!</v>
      </c>
    </row>
    <row r="519" spans="1:11" ht="42.75" customHeight="1" x14ac:dyDescent="0.3">
      <c r="A519" s="35">
        <v>509</v>
      </c>
      <c r="B519" s="12" t="s">
        <v>1071</v>
      </c>
      <c r="C519" s="12" t="s">
        <v>1072</v>
      </c>
      <c r="D519" s="13" t="s">
        <v>1073</v>
      </c>
      <c r="E519" s="13" t="s">
        <v>1073</v>
      </c>
      <c r="F519" s="12" t="s">
        <v>18</v>
      </c>
      <c r="G519" s="19">
        <v>2757800</v>
      </c>
      <c r="H519" s="19">
        <v>0</v>
      </c>
      <c r="I519" s="34" t="s">
        <v>19</v>
      </c>
      <c r="J519" s="51" t="e">
        <f>VLOOKUP(#REF!,'[2]PL4.PT gây tê'!$D$9:$W$767,20,0)</f>
        <v>#REF!</v>
      </c>
      <c r="K519" s="52" t="e">
        <f>J519-#REF!</f>
        <v>#REF!</v>
      </c>
    </row>
    <row r="520" spans="1:11" ht="42.75" customHeight="1" x14ac:dyDescent="0.3">
      <c r="A520" s="35">
        <v>510</v>
      </c>
      <c r="B520" s="12" t="s">
        <v>1074</v>
      </c>
      <c r="C520" s="12" t="s">
        <v>1075</v>
      </c>
      <c r="D520" s="13" t="s">
        <v>1067</v>
      </c>
      <c r="E520" s="13" t="s">
        <v>1067</v>
      </c>
      <c r="F520" s="12" t="s">
        <v>18</v>
      </c>
      <c r="G520" s="19">
        <v>2757800</v>
      </c>
      <c r="H520" s="19">
        <v>0</v>
      </c>
      <c r="I520" s="34" t="s">
        <v>19</v>
      </c>
      <c r="J520" s="51" t="e">
        <f>VLOOKUP(#REF!,'[2]PL4.PT gây tê'!$D$9:$W$767,20,0)</f>
        <v>#REF!</v>
      </c>
      <c r="K520" s="52" t="e">
        <f>J520-#REF!</f>
        <v>#REF!</v>
      </c>
    </row>
    <row r="521" spans="1:11" ht="42.75" customHeight="1" x14ac:dyDescent="0.3">
      <c r="A521" s="35">
        <v>511</v>
      </c>
      <c r="B521" s="12" t="s">
        <v>1076</v>
      </c>
      <c r="C521" s="12" t="s">
        <v>1077</v>
      </c>
      <c r="D521" s="13" t="s">
        <v>1070</v>
      </c>
      <c r="E521" s="13" t="s">
        <v>1070</v>
      </c>
      <c r="F521" s="12" t="s">
        <v>18</v>
      </c>
      <c r="G521" s="19">
        <v>2757800</v>
      </c>
      <c r="H521" s="19">
        <v>0</v>
      </c>
      <c r="I521" s="34" t="s">
        <v>19</v>
      </c>
      <c r="J521" s="51" t="e">
        <f>VLOOKUP(#REF!,'[2]PL4.PT gây tê'!$D$9:$W$767,20,0)</f>
        <v>#REF!</v>
      </c>
      <c r="K521" s="52" t="e">
        <f>J521-#REF!</f>
        <v>#REF!</v>
      </c>
    </row>
    <row r="522" spans="1:11" ht="42.75" customHeight="1" x14ac:dyDescent="0.3">
      <c r="A522" s="35">
        <v>512</v>
      </c>
      <c r="B522" s="12" t="s">
        <v>1078</v>
      </c>
      <c r="C522" s="12" t="s">
        <v>1079</v>
      </c>
      <c r="D522" s="13" t="s">
        <v>1080</v>
      </c>
      <c r="E522" s="13" t="s">
        <v>1080</v>
      </c>
      <c r="F522" s="12" t="s">
        <v>24</v>
      </c>
      <c r="G522" s="19">
        <v>2757800</v>
      </c>
      <c r="H522" s="19">
        <v>0</v>
      </c>
      <c r="I522" s="34" t="s">
        <v>19</v>
      </c>
      <c r="J522" s="51" t="e">
        <f>VLOOKUP(#REF!,'[2]PL4.PT gây tê'!$D$9:$W$767,20,0)</f>
        <v>#REF!</v>
      </c>
      <c r="K522" s="52" t="e">
        <f>J522-#REF!</f>
        <v>#REF!</v>
      </c>
    </row>
    <row r="523" spans="1:11" ht="42.75" customHeight="1" x14ac:dyDescent="0.3">
      <c r="A523" s="35">
        <v>513</v>
      </c>
      <c r="B523" s="12" t="s">
        <v>1081</v>
      </c>
      <c r="C523" s="12" t="s">
        <v>1082</v>
      </c>
      <c r="D523" s="13" t="s">
        <v>1066</v>
      </c>
      <c r="E523" s="13" t="s">
        <v>1066</v>
      </c>
      <c r="F523" s="12" t="s">
        <v>18</v>
      </c>
      <c r="G523" s="19">
        <v>2757800</v>
      </c>
      <c r="H523" s="19">
        <v>0</v>
      </c>
      <c r="I523" s="34" t="s">
        <v>19</v>
      </c>
      <c r="J523" s="51" t="e">
        <f>VLOOKUP(#REF!,'[2]PL4.PT gây tê'!$D$9:$W$767,20,0)</f>
        <v>#REF!</v>
      </c>
      <c r="K523" s="52" t="e">
        <f>J523-#REF!</f>
        <v>#REF!</v>
      </c>
    </row>
    <row r="524" spans="1:11" ht="42.75" customHeight="1" x14ac:dyDescent="0.3">
      <c r="A524" s="35">
        <v>514</v>
      </c>
      <c r="B524" s="12" t="s">
        <v>1083</v>
      </c>
      <c r="C524" s="12" t="s">
        <v>1084</v>
      </c>
      <c r="D524" s="13" t="s">
        <v>1070</v>
      </c>
      <c r="E524" s="13" t="s">
        <v>1070</v>
      </c>
      <c r="F524" s="12" t="s">
        <v>18</v>
      </c>
      <c r="G524" s="19">
        <v>2757800</v>
      </c>
      <c r="H524" s="19">
        <v>0</v>
      </c>
      <c r="I524" s="34" t="s">
        <v>19</v>
      </c>
      <c r="J524" s="51" t="e">
        <f>VLOOKUP(#REF!,'[2]PL4.PT gây tê'!$D$9:$W$767,20,0)</f>
        <v>#REF!</v>
      </c>
      <c r="K524" s="52" t="e">
        <f>J524-#REF!</f>
        <v>#REF!</v>
      </c>
    </row>
    <row r="525" spans="1:11" ht="42.75" customHeight="1" x14ac:dyDescent="0.3">
      <c r="A525" s="35">
        <v>515</v>
      </c>
      <c r="B525" s="12" t="s">
        <v>1085</v>
      </c>
      <c r="C525" s="12" t="s">
        <v>1086</v>
      </c>
      <c r="D525" s="13" t="s">
        <v>1073</v>
      </c>
      <c r="E525" s="13" t="s">
        <v>1073</v>
      </c>
      <c r="F525" s="12" t="s">
        <v>18</v>
      </c>
      <c r="G525" s="19">
        <v>2757800</v>
      </c>
      <c r="H525" s="19">
        <v>0</v>
      </c>
      <c r="I525" s="34" t="s">
        <v>19</v>
      </c>
      <c r="J525" s="51" t="e">
        <f>VLOOKUP(#REF!,'[2]PL4.PT gây tê'!$D$9:$W$767,20,0)</f>
        <v>#REF!</v>
      </c>
      <c r="K525" s="52" t="e">
        <f>J525-#REF!</f>
        <v>#REF!</v>
      </c>
    </row>
    <row r="526" spans="1:11" ht="42.75" customHeight="1" x14ac:dyDescent="0.3">
      <c r="A526" s="35">
        <v>516</v>
      </c>
      <c r="B526" s="12" t="s">
        <v>1087</v>
      </c>
      <c r="C526" s="12" t="s">
        <v>1088</v>
      </c>
      <c r="D526" s="13" t="s">
        <v>1067</v>
      </c>
      <c r="E526" s="13" t="s">
        <v>1067</v>
      </c>
      <c r="F526" s="12" t="s">
        <v>18</v>
      </c>
      <c r="G526" s="19">
        <v>2757800</v>
      </c>
      <c r="H526" s="19">
        <v>0</v>
      </c>
      <c r="I526" s="34" t="s">
        <v>19</v>
      </c>
      <c r="J526" s="51" t="e">
        <f>VLOOKUP(#REF!,'[2]PL4.PT gây tê'!$D$9:$W$767,20,0)</f>
        <v>#REF!</v>
      </c>
      <c r="K526" s="52" t="e">
        <f>J526-#REF!</f>
        <v>#REF!</v>
      </c>
    </row>
    <row r="527" spans="1:11" ht="59.25" customHeight="1" x14ac:dyDescent="0.3">
      <c r="A527" s="35">
        <v>517</v>
      </c>
      <c r="B527" s="12" t="s">
        <v>1089</v>
      </c>
      <c r="C527" s="12" t="s">
        <v>1090</v>
      </c>
      <c r="D527" s="13" t="s">
        <v>16879</v>
      </c>
      <c r="E527" s="13" t="s">
        <v>16879</v>
      </c>
      <c r="F527" s="12" t="s">
        <v>24</v>
      </c>
      <c r="G527" s="19">
        <v>2757800</v>
      </c>
      <c r="H527" s="19">
        <v>0</v>
      </c>
      <c r="I527" s="34" t="s">
        <v>19</v>
      </c>
      <c r="J527" s="51" t="e">
        <f>VLOOKUP(#REF!,'[2]PL4.PT gây tê'!$D$9:$W$767,20,0)</f>
        <v>#REF!</v>
      </c>
      <c r="K527" s="52" t="e">
        <f>J527-#REF!</f>
        <v>#REF!</v>
      </c>
    </row>
    <row r="528" spans="1:11" ht="42.75" customHeight="1" x14ac:dyDescent="0.3">
      <c r="A528" s="35">
        <v>518</v>
      </c>
      <c r="B528" s="12" t="s">
        <v>1091</v>
      </c>
      <c r="C528" s="12" t="s">
        <v>1092</v>
      </c>
      <c r="D528" s="13" t="s">
        <v>1067</v>
      </c>
      <c r="E528" s="13" t="s">
        <v>1067</v>
      </c>
      <c r="F528" s="12" t="s">
        <v>18</v>
      </c>
      <c r="G528" s="19">
        <v>2757800</v>
      </c>
      <c r="H528" s="19">
        <v>0</v>
      </c>
      <c r="I528" s="34" t="s">
        <v>19</v>
      </c>
      <c r="J528" s="51" t="e">
        <f>VLOOKUP(#REF!,'[2]PL4.PT gây tê'!$D$9:$W$767,20,0)</f>
        <v>#REF!</v>
      </c>
      <c r="K528" s="52" t="e">
        <f>J528-#REF!</f>
        <v>#REF!</v>
      </c>
    </row>
    <row r="529" spans="1:11" ht="42.75" customHeight="1" x14ac:dyDescent="0.3">
      <c r="A529" s="35">
        <v>519</v>
      </c>
      <c r="B529" s="12" t="s">
        <v>1093</v>
      </c>
      <c r="C529" s="12" t="s">
        <v>1094</v>
      </c>
      <c r="D529" s="13" t="s">
        <v>1095</v>
      </c>
      <c r="E529" s="13" t="s">
        <v>1095</v>
      </c>
      <c r="F529" s="12" t="s">
        <v>18</v>
      </c>
      <c r="G529" s="19">
        <v>2757800</v>
      </c>
      <c r="H529" s="19">
        <v>0</v>
      </c>
      <c r="I529" s="34" t="s">
        <v>19</v>
      </c>
      <c r="J529" s="51" t="e">
        <f>VLOOKUP(#REF!,'[2]PL4.PT gây tê'!$D$9:$W$767,20,0)</f>
        <v>#REF!</v>
      </c>
      <c r="K529" s="52" t="e">
        <f>J529-#REF!</f>
        <v>#REF!</v>
      </c>
    </row>
    <row r="530" spans="1:11" ht="56.25" customHeight="1" x14ac:dyDescent="0.3">
      <c r="A530" s="35">
        <v>520</v>
      </c>
      <c r="B530" s="12" t="s">
        <v>1096</v>
      </c>
      <c r="C530" s="12" t="s">
        <v>1097</v>
      </c>
      <c r="D530" s="13" t="s">
        <v>1098</v>
      </c>
      <c r="E530" s="13" t="s">
        <v>1098</v>
      </c>
      <c r="F530" s="12" t="s">
        <v>54</v>
      </c>
      <c r="G530" s="19">
        <v>4044100</v>
      </c>
      <c r="H530" s="19">
        <v>0</v>
      </c>
      <c r="I530" s="34" t="s">
        <v>19</v>
      </c>
      <c r="J530" s="51" t="e">
        <f>VLOOKUP(#REF!,'[2]PL4.PT gây tê'!$D$9:$W$767,20,0)</f>
        <v>#REF!</v>
      </c>
      <c r="K530" s="52" t="e">
        <f>J530-#REF!</f>
        <v>#REF!</v>
      </c>
    </row>
    <row r="531" spans="1:11" ht="42.75" customHeight="1" x14ac:dyDescent="0.3">
      <c r="A531" s="35">
        <v>521</v>
      </c>
      <c r="B531" s="12" t="s">
        <v>1099</v>
      </c>
      <c r="C531" s="12" t="s">
        <v>1100</v>
      </c>
      <c r="D531" s="13" t="s">
        <v>1101</v>
      </c>
      <c r="E531" s="13" t="s">
        <v>1101</v>
      </c>
      <c r="F531" s="12" t="s">
        <v>24</v>
      </c>
      <c r="G531" s="19">
        <v>4044100</v>
      </c>
      <c r="H531" s="19">
        <v>0</v>
      </c>
      <c r="I531" s="34" t="s">
        <v>19</v>
      </c>
      <c r="J531" s="51" t="e">
        <f>VLOOKUP(#REF!,'[2]PL4.PT gây tê'!$D$9:$W$767,20,0)</f>
        <v>#REF!</v>
      </c>
      <c r="K531" s="52" t="e">
        <f>J531-#REF!</f>
        <v>#REF!</v>
      </c>
    </row>
    <row r="532" spans="1:11" ht="42.75" customHeight="1" x14ac:dyDescent="0.3">
      <c r="A532" s="35">
        <v>522</v>
      </c>
      <c r="B532" s="12" t="s">
        <v>1102</v>
      </c>
      <c r="C532" s="12" t="s">
        <v>1103</v>
      </c>
      <c r="D532" s="13" t="s">
        <v>1104</v>
      </c>
      <c r="E532" s="13" t="s">
        <v>1104</v>
      </c>
      <c r="F532" s="12" t="s">
        <v>18</v>
      </c>
      <c r="G532" s="19">
        <v>4044100</v>
      </c>
      <c r="H532" s="19">
        <v>0</v>
      </c>
      <c r="I532" s="34" t="s">
        <v>19</v>
      </c>
      <c r="J532" s="51" t="e">
        <f>VLOOKUP(#REF!,'[2]PL4.PT gây tê'!$D$9:$W$767,20,0)</f>
        <v>#REF!</v>
      </c>
      <c r="K532" s="52" t="e">
        <f>J532-#REF!</f>
        <v>#REF!</v>
      </c>
    </row>
    <row r="533" spans="1:11" ht="42.75" customHeight="1" x14ac:dyDescent="0.3">
      <c r="A533" s="35">
        <v>523</v>
      </c>
      <c r="B533" s="12" t="s">
        <v>1105</v>
      </c>
      <c r="C533" s="12" t="s">
        <v>1106</v>
      </c>
      <c r="D533" s="13" t="s">
        <v>1098</v>
      </c>
      <c r="E533" s="13" t="s">
        <v>1098</v>
      </c>
      <c r="F533" s="12" t="s">
        <v>24</v>
      </c>
      <c r="G533" s="19">
        <v>4044100</v>
      </c>
      <c r="H533" s="19">
        <v>0</v>
      </c>
      <c r="I533" s="34" t="s">
        <v>19</v>
      </c>
      <c r="J533" s="51" t="e">
        <f>VLOOKUP(#REF!,'[2]PL4.PT gây tê'!$D$9:$W$767,20,0)</f>
        <v>#REF!</v>
      </c>
      <c r="K533" s="52" t="e">
        <f>J533-#REF!</f>
        <v>#REF!</v>
      </c>
    </row>
    <row r="534" spans="1:11" ht="42.75" customHeight="1" x14ac:dyDescent="0.3">
      <c r="A534" s="35">
        <v>524</v>
      </c>
      <c r="B534" s="12" t="s">
        <v>1314</v>
      </c>
      <c r="C534" s="12" t="s">
        <v>1315</v>
      </c>
      <c r="D534" s="13" t="s">
        <v>1316</v>
      </c>
      <c r="E534" s="13" t="s">
        <v>1316</v>
      </c>
      <c r="F534" s="12" t="s">
        <v>24</v>
      </c>
      <c r="G534" s="19">
        <v>3815400</v>
      </c>
      <c r="H534" s="19">
        <v>0</v>
      </c>
      <c r="I534" s="34" t="s">
        <v>19</v>
      </c>
      <c r="J534" s="51" t="e">
        <f>VLOOKUP(#REF!,'[2]PL4.PT gây tê'!$D$9:$W$767,20,0)</f>
        <v>#REF!</v>
      </c>
      <c r="K534" s="52" t="e">
        <f>J534-#REF!</f>
        <v>#REF!</v>
      </c>
    </row>
    <row r="535" spans="1:11" ht="42.75" customHeight="1" x14ac:dyDescent="0.3">
      <c r="A535" s="35">
        <v>525</v>
      </c>
      <c r="B535" s="12" t="s">
        <v>1317</v>
      </c>
      <c r="C535" s="12" t="s">
        <v>1318</v>
      </c>
      <c r="D535" s="13" t="s">
        <v>16881</v>
      </c>
      <c r="E535" s="13" t="s">
        <v>16881</v>
      </c>
      <c r="F535" s="12" t="s">
        <v>24</v>
      </c>
      <c r="G535" s="19">
        <v>3815400</v>
      </c>
      <c r="H535" s="19">
        <v>0</v>
      </c>
      <c r="I535" s="34" t="s">
        <v>19</v>
      </c>
      <c r="J535" s="51" t="e">
        <f>VLOOKUP(#REF!,'[2]PL4.PT gây tê'!$D$9:$W$767,20,0)</f>
        <v>#REF!</v>
      </c>
      <c r="K535" s="52" t="e">
        <f>J535-#REF!</f>
        <v>#REF!</v>
      </c>
    </row>
    <row r="536" spans="1:11" ht="42.75" customHeight="1" x14ac:dyDescent="0.3">
      <c r="A536" s="35">
        <v>526</v>
      </c>
      <c r="B536" s="12" t="s">
        <v>1319</v>
      </c>
      <c r="C536" s="12" t="s">
        <v>1320</v>
      </c>
      <c r="D536" s="13" t="s">
        <v>16881</v>
      </c>
      <c r="E536" s="13" t="s">
        <v>16881</v>
      </c>
      <c r="F536" s="12" t="s">
        <v>24</v>
      </c>
      <c r="G536" s="19">
        <v>3815400</v>
      </c>
      <c r="H536" s="19">
        <v>0</v>
      </c>
      <c r="I536" s="34" t="s">
        <v>19</v>
      </c>
      <c r="J536" s="51" t="e">
        <f>VLOOKUP(#REF!,'[2]PL4.PT gây tê'!$D$9:$W$767,20,0)</f>
        <v>#REF!</v>
      </c>
      <c r="K536" s="52" t="e">
        <f>J536-#REF!</f>
        <v>#REF!</v>
      </c>
    </row>
    <row r="537" spans="1:11" ht="42.75" customHeight="1" x14ac:dyDescent="0.3">
      <c r="A537" s="35">
        <v>527</v>
      </c>
      <c r="B537" s="12" t="s">
        <v>1430</v>
      </c>
      <c r="C537" s="12" t="s">
        <v>1431</v>
      </c>
      <c r="D537" s="13" t="s">
        <v>1432</v>
      </c>
      <c r="E537" s="13" t="s">
        <v>1432</v>
      </c>
      <c r="F537" s="12" t="s">
        <v>24</v>
      </c>
      <c r="G537" s="19">
        <v>3934500</v>
      </c>
      <c r="H537" s="19">
        <v>0</v>
      </c>
      <c r="I537" s="34" t="s">
        <v>19</v>
      </c>
      <c r="J537" s="51" t="e">
        <f>VLOOKUP(#REF!,'[2]PL4.PT gây tê'!$D$9:$W$767,20,0)</f>
        <v>#REF!</v>
      </c>
      <c r="K537" s="52" t="e">
        <f>J537-#REF!</f>
        <v>#REF!</v>
      </c>
    </row>
    <row r="538" spans="1:11" ht="42.75" customHeight="1" x14ac:dyDescent="0.3">
      <c r="A538" s="35">
        <v>528</v>
      </c>
      <c r="B538" s="12" t="s">
        <v>1606</v>
      </c>
      <c r="C538" s="12" t="s">
        <v>1607</v>
      </c>
      <c r="D538" s="13" t="s">
        <v>16882</v>
      </c>
      <c r="E538" s="13" t="s">
        <v>16882</v>
      </c>
      <c r="F538" s="12"/>
      <c r="G538" s="19">
        <v>5473900</v>
      </c>
      <c r="H538" s="19">
        <v>0</v>
      </c>
      <c r="I538" s="34" t="s">
        <v>19</v>
      </c>
      <c r="J538" s="51" t="e">
        <f>VLOOKUP(#REF!,'[2]PL4.PT gây tê'!$D$9:$W$767,20,0)</f>
        <v>#REF!</v>
      </c>
      <c r="K538" s="52" t="e">
        <f>J538-#REF!</f>
        <v>#REF!</v>
      </c>
    </row>
    <row r="539" spans="1:11" ht="42.75" customHeight="1" x14ac:dyDescent="0.3">
      <c r="A539" s="35">
        <v>529</v>
      </c>
      <c r="B539" s="12" t="s">
        <v>1608</v>
      </c>
      <c r="C539" s="12" t="s">
        <v>1609</v>
      </c>
      <c r="D539" s="13" t="s">
        <v>1610</v>
      </c>
      <c r="E539" s="13" t="s">
        <v>1610</v>
      </c>
      <c r="F539" s="12" t="s">
        <v>54</v>
      </c>
      <c r="G539" s="19">
        <v>5473900</v>
      </c>
      <c r="H539" s="19">
        <v>0</v>
      </c>
      <c r="I539" s="34" t="s">
        <v>19</v>
      </c>
      <c r="J539" s="51" t="e">
        <f>VLOOKUP(#REF!,'[2]PL4.PT gây tê'!$D$9:$W$767,20,0)</f>
        <v>#REF!</v>
      </c>
      <c r="K539" s="52" t="e">
        <f>J539-#REF!</f>
        <v>#REF!</v>
      </c>
    </row>
    <row r="540" spans="1:11" ht="42.75" customHeight="1" x14ac:dyDescent="0.3">
      <c r="A540" s="35">
        <v>530</v>
      </c>
      <c r="B540" s="12" t="s">
        <v>1108</v>
      </c>
      <c r="C540" s="12" t="s">
        <v>1109</v>
      </c>
      <c r="D540" s="13" t="s">
        <v>1107</v>
      </c>
      <c r="E540" s="13" t="s">
        <v>1107</v>
      </c>
      <c r="F540" s="12" t="s">
        <v>18</v>
      </c>
      <c r="G540" s="19">
        <v>1633500</v>
      </c>
      <c r="H540" s="19">
        <v>0</v>
      </c>
      <c r="I540" s="34" t="s">
        <v>19</v>
      </c>
      <c r="J540" s="51" t="e">
        <f>VLOOKUP(#REF!,'[2]PL4.PT gây tê'!$D$9:$W$767,20,0)</f>
        <v>#REF!</v>
      </c>
      <c r="K540" s="52" t="e">
        <f>J540-#REF!</f>
        <v>#REF!</v>
      </c>
    </row>
    <row r="541" spans="1:11" ht="42.75" customHeight="1" x14ac:dyDescent="0.3">
      <c r="A541" s="35">
        <v>531</v>
      </c>
      <c r="B541" s="12" t="s">
        <v>1110</v>
      </c>
      <c r="C541" s="12" t="s">
        <v>1111</v>
      </c>
      <c r="D541" s="13" t="s">
        <v>1112</v>
      </c>
      <c r="E541" s="13" t="s">
        <v>1112</v>
      </c>
      <c r="F541" s="12" t="s">
        <v>20</v>
      </c>
      <c r="G541" s="19">
        <v>1633500</v>
      </c>
      <c r="H541" s="19">
        <v>0</v>
      </c>
      <c r="I541" s="34" t="s">
        <v>19</v>
      </c>
      <c r="J541" s="51" t="e">
        <f>VLOOKUP(#REF!,'[2]PL4.PT gây tê'!$D$9:$W$767,20,0)</f>
        <v>#REF!</v>
      </c>
      <c r="K541" s="52" t="e">
        <f>J541-#REF!</f>
        <v>#REF!</v>
      </c>
    </row>
    <row r="542" spans="1:11" ht="42.75" customHeight="1" x14ac:dyDescent="0.3">
      <c r="A542" s="35">
        <v>532</v>
      </c>
      <c r="B542" s="12" t="s">
        <v>1113</v>
      </c>
      <c r="C542" s="12" t="s">
        <v>1114</v>
      </c>
      <c r="D542" s="13" t="s">
        <v>1115</v>
      </c>
      <c r="E542" s="13" t="s">
        <v>1115</v>
      </c>
      <c r="F542" s="12" t="s">
        <v>24</v>
      </c>
      <c r="G542" s="19">
        <v>3779600</v>
      </c>
      <c r="H542" s="19">
        <v>0</v>
      </c>
      <c r="I542" s="34" t="s">
        <v>19</v>
      </c>
      <c r="J542" s="51" t="e">
        <f>VLOOKUP(#REF!,'[2]PL4.PT gây tê'!$D$9:$W$767,20,0)</f>
        <v>#REF!</v>
      </c>
      <c r="K542" s="52" t="e">
        <f>J542-#REF!</f>
        <v>#REF!</v>
      </c>
    </row>
    <row r="543" spans="1:11" ht="42.75" customHeight="1" x14ac:dyDescent="0.3">
      <c r="A543" s="35">
        <v>533</v>
      </c>
      <c r="B543" s="12" t="s">
        <v>1116</v>
      </c>
      <c r="C543" s="12" t="s">
        <v>1117</v>
      </c>
      <c r="D543" s="13" t="s">
        <v>1118</v>
      </c>
      <c r="E543" s="13" t="s">
        <v>1118</v>
      </c>
      <c r="F543" s="12" t="s">
        <v>24</v>
      </c>
      <c r="G543" s="19">
        <v>3026800</v>
      </c>
      <c r="H543" s="19">
        <v>0</v>
      </c>
      <c r="I543" s="34" t="s">
        <v>19</v>
      </c>
      <c r="J543" s="51" t="e">
        <f>VLOOKUP(#REF!,'[2]PL4.PT gây tê'!$D$9:$W$767,20,0)</f>
        <v>#REF!</v>
      </c>
      <c r="K543" s="52" t="e">
        <f>J543-#REF!</f>
        <v>#REF!</v>
      </c>
    </row>
    <row r="544" spans="1:11" ht="53.25" customHeight="1" x14ac:dyDescent="0.3">
      <c r="A544" s="35">
        <v>534</v>
      </c>
      <c r="B544" s="12" t="s">
        <v>1243</v>
      </c>
      <c r="C544" s="12" t="s">
        <v>1244</v>
      </c>
      <c r="D544" s="13" t="s">
        <v>1245</v>
      </c>
      <c r="E544" s="13" t="s">
        <v>1245</v>
      </c>
      <c r="F544" s="12" t="s">
        <v>18</v>
      </c>
      <c r="G544" s="19">
        <v>2115200</v>
      </c>
      <c r="H544" s="19">
        <v>0</v>
      </c>
      <c r="I544" s="34" t="s">
        <v>1242</v>
      </c>
      <c r="J544" s="51" t="e">
        <f>VLOOKUP(#REF!,'[2]PL4.PT gây tê'!$D$9:$W$767,20,0)</f>
        <v>#REF!</v>
      </c>
      <c r="K544" s="52" t="e">
        <f>J544-#REF!</f>
        <v>#REF!</v>
      </c>
    </row>
    <row r="545" spans="1:11" ht="53.25" customHeight="1" x14ac:dyDescent="0.3">
      <c r="A545" s="35">
        <v>535</v>
      </c>
      <c r="B545" s="12" t="s">
        <v>1275</v>
      </c>
      <c r="C545" s="12" t="s">
        <v>1276</v>
      </c>
      <c r="D545" s="13" t="s">
        <v>1277</v>
      </c>
      <c r="E545" s="13" t="s">
        <v>1277</v>
      </c>
      <c r="F545" s="12" t="s">
        <v>18</v>
      </c>
      <c r="G545" s="19">
        <v>3095800</v>
      </c>
      <c r="H545" s="19">
        <v>0</v>
      </c>
      <c r="I545" s="34" t="s">
        <v>18218</v>
      </c>
      <c r="J545" s="51" t="e">
        <f>VLOOKUP(#REF!,'[2]PL4.PT gây tê'!$D$9:$W$767,20,0)</f>
        <v>#REF!</v>
      </c>
      <c r="K545" s="52" t="e">
        <f>J545-#REF!</f>
        <v>#REF!</v>
      </c>
    </row>
    <row r="546" spans="1:11" ht="53.25" customHeight="1" x14ac:dyDescent="0.3">
      <c r="A546" s="35">
        <v>536</v>
      </c>
      <c r="B546" s="12" t="s">
        <v>1278</v>
      </c>
      <c r="C546" s="12" t="s">
        <v>1279</v>
      </c>
      <c r="D546" s="13" t="s">
        <v>1280</v>
      </c>
      <c r="E546" s="13" t="s">
        <v>1280</v>
      </c>
      <c r="F546" s="12" t="s">
        <v>18</v>
      </c>
      <c r="G546" s="19">
        <v>3095800</v>
      </c>
      <c r="H546" s="19">
        <v>0</v>
      </c>
      <c r="I546" s="34" t="s">
        <v>18218</v>
      </c>
      <c r="J546" s="51" t="e">
        <f>VLOOKUP(#REF!,'[2]PL4.PT gây tê'!$D$9:$W$767,20,0)</f>
        <v>#REF!</v>
      </c>
      <c r="K546" s="52" t="e">
        <f>J546-#REF!</f>
        <v>#REF!</v>
      </c>
    </row>
    <row r="547" spans="1:11" ht="53.25" customHeight="1" x14ac:dyDescent="0.3">
      <c r="A547" s="35">
        <v>537</v>
      </c>
      <c r="B547" s="12" t="s">
        <v>1281</v>
      </c>
      <c r="C547" s="12" t="s">
        <v>1282</v>
      </c>
      <c r="D547" s="13" t="s">
        <v>1283</v>
      </c>
      <c r="E547" s="13" t="s">
        <v>1283</v>
      </c>
      <c r="F547" s="12" t="s">
        <v>20</v>
      </c>
      <c r="G547" s="19">
        <v>3095800</v>
      </c>
      <c r="H547" s="19">
        <v>0</v>
      </c>
      <c r="I547" s="34" t="s">
        <v>18218</v>
      </c>
      <c r="J547" s="51" t="e">
        <f>VLOOKUP(#REF!,'[2]PL4.PT gây tê'!$D$9:$W$767,20,0)</f>
        <v>#REF!</v>
      </c>
      <c r="K547" s="52" t="e">
        <f>J547-#REF!</f>
        <v>#REF!</v>
      </c>
    </row>
    <row r="548" spans="1:11" ht="53.25" customHeight="1" x14ac:dyDescent="0.3">
      <c r="A548" s="35">
        <v>538</v>
      </c>
      <c r="B548" s="12" t="s">
        <v>1284</v>
      </c>
      <c r="C548" s="12" t="s">
        <v>1285</v>
      </c>
      <c r="D548" s="13" t="s">
        <v>1286</v>
      </c>
      <c r="E548" s="13" t="s">
        <v>1286</v>
      </c>
      <c r="F548" s="12" t="s">
        <v>20</v>
      </c>
      <c r="G548" s="19">
        <v>3095800</v>
      </c>
      <c r="H548" s="19">
        <v>0</v>
      </c>
      <c r="I548" s="34" t="s">
        <v>18218</v>
      </c>
      <c r="J548" s="51" t="e">
        <f>VLOOKUP(#REF!,'[2]PL4.PT gây tê'!$D$9:$W$767,20,0)</f>
        <v>#REF!</v>
      </c>
      <c r="K548" s="52" t="e">
        <f>J548-#REF!</f>
        <v>#REF!</v>
      </c>
    </row>
    <row r="549" spans="1:11" ht="53.25" customHeight="1" x14ac:dyDescent="0.3">
      <c r="A549" s="35">
        <v>539</v>
      </c>
      <c r="B549" s="12" t="s">
        <v>1611</v>
      </c>
      <c r="C549" s="12" t="s">
        <v>1612</v>
      </c>
      <c r="D549" s="13" t="s">
        <v>1613</v>
      </c>
      <c r="E549" s="13" t="s">
        <v>1613</v>
      </c>
      <c r="F549" s="12" t="s">
        <v>18</v>
      </c>
      <c r="G549" s="19">
        <v>3332400</v>
      </c>
      <c r="H549" s="19">
        <v>0</v>
      </c>
      <c r="I549" s="34" t="s">
        <v>18218</v>
      </c>
      <c r="J549" s="51" t="e">
        <f>VLOOKUP(#REF!,'[2]PL4.PT gây tê'!$D$9:$W$767,20,0)</f>
        <v>#REF!</v>
      </c>
      <c r="K549" s="52" t="e">
        <f>J549-#REF!</f>
        <v>#REF!</v>
      </c>
    </row>
    <row r="550" spans="1:11" ht="53.25" customHeight="1" x14ac:dyDescent="0.3">
      <c r="A550" s="35">
        <v>540</v>
      </c>
      <c r="B550" s="12" t="s">
        <v>1614</v>
      </c>
      <c r="C550" s="12" t="s">
        <v>1615</v>
      </c>
      <c r="D550" s="13" t="s">
        <v>16945</v>
      </c>
      <c r="E550" s="13" t="s">
        <v>16945</v>
      </c>
      <c r="F550" s="12" t="s">
        <v>18</v>
      </c>
      <c r="G550" s="19">
        <v>3332400</v>
      </c>
      <c r="H550" s="19">
        <v>0</v>
      </c>
      <c r="I550" s="34" t="s">
        <v>18218</v>
      </c>
      <c r="J550" s="51" t="e">
        <f>VLOOKUP(#REF!,'[2]PL4.PT gây tê'!$D$9:$W$767,20,0)</f>
        <v>#REF!</v>
      </c>
      <c r="K550" s="52" t="e">
        <f>J550-#REF!</f>
        <v>#REF!</v>
      </c>
    </row>
    <row r="551" spans="1:11" ht="53.25" customHeight="1" x14ac:dyDescent="0.3">
      <c r="A551" s="35">
        <v>541</v>
      </c>
      <c r="B551" s="12" t="s">
        <v>1616</v>
      </c>
      <c r="C551" s="12" t="s">
        <v>1617</v>
      </c>
      <c r="D551" s="13" t="s">
        <v>1613</v>
      </c>
      <c r="E551" s="13" t="s">
        <v>1613</v>
      </c>
      <c r="F551" s="12" t="s">
        <v>18</v>
      </c>
      <c r="G551" s="19">
        <v>3332400</v>
      </c>
      <c r="H551" s="19">
        <v>0</v>
      </c>
      <c r="I551" s="34" t="s">
        <v>18218</v>
      </c>
      <c r="J551" s="51" t="e">
        <f>VLOOKUP(#REF!,'[2]PL4.PT gây tê'!$D$9:$W$767,20,0)</f>
        <v>#REF!</v>
      </c>
      <c r="K551" s="52" t="e">
        <f>J551-#REF!</f>
        <v>#REF!</v>
      </c>
    </row>
    <row r="552" spans="1:11" ht="42.75" customHeight="1" x14ac:dyDescent="0.3">
      <c r="A552" s="35">
        <v>542</v>
      </c>
      <c r="B552" s="12" t="s">
        <v>980</v>
      </c>
      <c r="C552" s="12" t="s">
        <v>981</v>
      </c>
      <c r="D552" s="13" t="s">
        <v>982</v>
      </c>
      <c r="E552" s="13" t="s">
        <v>982</v>
      </c>
      <c r="F552" s="12" t="s">
        <v>24</v>
      </c>
      <c r="G552" s="19">
        <v>2385300</v>
      </c>
      <c r="H552" s="19">
        <v>0</v>
      </c>
      <c r="I552" s="34" t="s">
        <v>19</v>
      </c>
      <c r="J552" s="51" t="e">
        <f>VLOOKUP(#REF!,'[2]PL4.PT gây tê'!$D$9:$W$767,20,0)</f>
        <v>#REF!</v>
      </c>
      <c r="K552" s="52" t="e">
        <f>J552-#REF!</f>
        <v>#REF!</v>
      </c>
    </row>
    <row r="553" spans="1:11" ht="42.75" customHeight="1" x14ac:dyDescent="0.3">
      <c r="A553" s="35">
        <v>543</v>
      </c>
      <c r="B553" s="12" t="s">
        <v>983</v>
      </c>
      <c r="C553" s="12" t="s">
        <v>984</v>
      </c>
      <c r="D553" s="13" t="s">
        <v>982</v>
      </c>
      <c r="E553" s="13" t="s">
        <v>982</v>
      </c>
      <c r="F553" s="12" t="s">
        <v>24</v>
      </c>
      <c r="G553" s="19">
        <v>2385300</v>
      </c>
      <c r="H553" s="19">
        <v>0</v>
      </c>
      <c r="I553" s="34" t="s">
        <v>19</v>
      </c>
      <c r="J553" s="51" t="e">
        <f>VLOOKUP(#REF!,'[2]PL4.PT gây tê'!$D$9:$W$767,20,0)</f>
        <v>#REF!</v>
      </c>
      <c r="K553" s="52" t="e">
        <f>J553-#REF!</f>
        <v>#REF!</v>
      </c>
    </row>
    <row r="554" spans="1:11" ht="42.75" customHeight="1" x14ac:dyDescent="0.3">
      <c r="A554" s="35">
        <v>544</v>
      </c>
      <c r="B554" s="12" t="s">
        <v>1423</v>
      </c>
      <c r="C554" s="12" t="s">
        <v>1424</v>
      </c>
      <c r="D554" s="13" t="s">
        <v>1425</v>
      </c>
      <c r="E554" s="13" t="s">
        <v>17977</v>
      </c>
      <c r="F554" s="12"/>
      <c r="G554" s="19">
        <v>2771700</v>
      </c>
      <c r="H554" s="19">
        <v>0</v>
      </c>
      <c r="I554" s="34" t="s">
        <v>19</v>
      </c>
      <c r="J554" s="51" t="e">
        <f>VLOOKUP(#REF!,'[2]PL4.PT gây tê'!$D$9:$W$767,20,0)</f>
        <v>#REF!</v>
      </c>
      <c r="K554" s="52" t="e">
        <f>J554-#REF!</f>
        <v>#REF!</v>
      </c>
    </row>
    <row r="555" spans="1:11" ht="42.75" customHeight="1" x14ac:dyDescent="0.3">
      <c r="A555" s="35">
        <v>545</v>
      </c>
      <c r="B555" s="12" t="s">
        <v>1426</v>
      </c>
      <c r="C555" s="12" t="s">
        <v>1424</v>
      </c>
      <c r="D555" s="13" t="s">
        <v>1425</v>
      </c>
      <c r="E555" s="13" t="s">
        <v>18211</v>
      </c>
      <c r="F555" s="12"/>
      <c r="G555" s="19">
        <v>2770100</v>
      </c>
      <c r="H555" s="19">
        <v>0</v>
      </c>
      <c r="I555" s="34" t="s">
        <v>19</v>
      </c>
      <c r="J555" s="51" t="e">
        <f>VLOOKUP(#REF!,'[2]PL4.PT gây tê'!$D$9:$W$767,20,0)</f>
        <v>#REF!</v>
      </c>
      <c r="K555" s="52" t="e">
        <f>J555-#REF!</f>
        <v>#REF!</v>
      </c>
    </row>
    <row r="556" spans="1:11" ht="42.75" customHeight="1" x14ac:dyDescent="0.3">
      <c r="A556" s="35">
        <v>546</v>
      </c>
      <c r="B556" s="12" t="s">
        <v>1427</v>
      </c>
      <c r="C556" s="12" t="s">
        <v>1424</v>
      </c>
      <c r="D556" s="13" t="s">
        <v>1425</v>
      </c>
      <c r="E556" s="13" t="s">
        <v>17978</v>
      </c>
      <c r="F556" s="12"/>
      <c r="G556" s="19">
        <v>2520200</v>
      </c>
      <c r="H556" s="19">
        <v>0</v>
      </c>
      <c r="I556" s="34" t="s">
        <v>19</v>
      </c>
      <c r="J556" s="51" t="e">
        <f>VLOOKUP(#REF!,'[2]PL4.PT gây tê'!$D$9:$W$767,20,0)</f>
        <v>#REF!</v>
      </c>
      <c r="K556" s="52" t="e">
        <f>J556-#REF!</f>
        <v>#REF!</v>
      </c>
    </row>
    <row r="557" spans="1:11" ht="42.75" customHeight="1" x14ac:dyDescent="0.3">
      <c r="A557" s="35">
        <v>547</v>
      </c>
      <c r="B557" s="12" t="s">
        <v>1428</v>
      </c>
      <c r="C557" s="12" t="s">
        <v>1429</v>
      </c>
      <c r="D557" s="13" t="s">
        <v>10693</v>
      </c>
      <c r="E557" s="13" t="s">
        <v>10693</v>
      </c>
      <c r="F557" s="12" t="s">
        <v>20</v>
      </c>
      <c r="G557" s="19">
        <v>2520200</v>
      </c>
      <c r="H557" s="19">
        <v>0</v>
      </c>
      <c r="I557" s="34" t="s">
        <v>19</v>
      </c>
      <c r="J557" s="51" t="e">
        <f>VLOOKUP(#REF!,'[2]PL4.PT gây tê'!$D$9:$W$767,20,0)</f>
        <v>#REF!</v>
      </c>
      <c r="K557" s="52" t="e">
        <f>J557-#REF!</f>
        <v>#REF!</v>
      </c>
    </row>
    <row r="558" spans="1:11" ht="42.75" customHeight="1" x14ac:dyDescent="0.3">
      <c r="A558" s="35">
        <v>548</v>
      </c>
      <c r="B558" s="12" t="s">
        <v>38</v>
      </c>
      <c r="C558" s="12" t="s">
        <v>39</v>
      </c>
      <c r="D558" s="13" t="s">
        <v>40</v>
      </c>
      <c r="E558" s="13" t="s">
        <v>40</v>
      </c>
      <c r="F558" s="12" t="s">
        <v>18</v>
      </c>
      <c r="G558" s="19">
        <v>3022500</v>
      </c>
      <c r="H558" s="19">
        <v>0</v>
      </c>
      <c r="I558" s="34" t="s">
        <v>19</v>
      </c>
      <c r="J558" s="51" t="e">
        <f>VLOOKUP(#REF!,'[2]PL4.PT gây tê'!$D$9:$W$767,20,0)</f>
        <v>#REF!</v>
      </c>
      <c r="K558" s="52" t="e">
        <f>J558-#REF!</f>
        <v>#REF!</v>
      </c>
    </row>
    <row r="559" spans="1:11" ht="42.75" customHeight="1" x14ac:dyDescent="0.3">
      <c r="A559" s="35">
        <v>549</v>
      </c>
      <c r="B559" s="12" t="s">
        <v>42</v>
      </c>
      <c r="C559" s="12" t="s">
        <v>43</v>
      </c>
      <c r="D559" s="13" t="s">
        <v>41</v>
      </c>
      <c r="E559" s="13" t="s">
        <v>41</v>
      </c>
      <c r="F559" s="12" t="s">
        <v>18</v>
      </c>
      <c r="G559" s="19">
        <v>2485500</v>
      </c>
      <c r="H559" s="19">
        <v>0</v>
      </c>
      <c r="I559" s="34" t="s">
        <v>19</v>
      </c>
      <c r="J559" s="51" t="e">
        <f>VLOOKUP(#REF!,'[2]PL4.PT gây tê'!$D$9:$W$767,20,0)</f>
        <v>#REF!</v>
      </c>
      <c r="K559" s="52" t="e">
        <f>J559-#REF!</f>
        <v>#REF!</v>
      </c>
    </row>
    <row r="560" spans="1:11" ht="42.75" customHeight="1" x14ac:dyDescent="0.3">
      <c r="A560" s="35">
        <v>550</v>
      </c>
      <c r="B560" s="12" t="s">
        <v>72</v>
      </c>
      <c r="C560" s="12" t="s">
        <v>73</v>
      </c>
      <c r="D560" s="13" t="s">
        <v>74</v>
      </c>
      <c r="E560" s="13" t="s">
        <v>74</v>
      </c>
      <c r="F560" s="12" t="s">
        <v>20</v>
      </c>
      <c r="G560" s="19">
        <v>1363600</v>
      </c>
      <c r="H560" s="19">
        <v>0</v>
      </c>
      <c r="I560" s="34" t="s">
        <v>19</v>
      </c>
      <c r="J560" s="51" t="e">
        <f>VLOOKUP(#REF!,'[2]PL4.PT gây tê'!$D$9:$W$767,20,0)</f>
        <v>#REF!</v>
      </c>
      <c r="K560" s="52" t="e">
        <f>J560-#REF!</f>
        <v>#REF!</v>
      </c>
    </row>
    <row r="561" spans="1:11" ht="42.75" customHeight="1" x14ac:dyDescent="0.3">
      <c r="A561" s="35">
        <v>551</v>
      </c>
      <c r="B561" s="12" t="s">
        <v>89</v>
      </c>
      <c r="C561" s="12" t="s">
        <v>90</v>
      </c>
      <c r="D561" s="13" t="s">
        <v>16977</v>
      </c>
      <c r="E561" s="13" t="s">
        <v>16977</v>
      </c>
      <c r="F561" s="12" t="s">
        <v>24</v>
      </c>
      <c r="G561" s="19">
        <v>3227600</v>
      </c>
      <c r="H561" s="19">
        <v>0</v>
      </c>
      <c r="I561" s="34" t="s">
        <v>19</v>
      </c>
      <c r="J561" s="51" t="e">
        <f>VLOOKUP(#REF!,'[2]PL4.PT gây tê'!$D$9:$W$767,20,0)</f>
        <v>#REF!</v>
      </c>
      <c r="K561" s="52" t="e">
        <f>J561-#REF!</f>
        <v>#REF!</v>
      </c>
    </row>
    <row r="562" spans="1:11" ht="42.75" customHeight="1" x14ac:dyDescent="0.3">
      <c r="A562" s="35">
        <v>552</v>
      </c>
      <c r="B562" s="12" t="s">
        <v>91</v>
      </c>
      <c r="C562" s="12" t="s">
        <v>92</v>
      </c>
      <c r="D562" s="13" t="s">
        <v>16978</v>
      </c>
      <c r="E562" s="13" t="s">
        <v>16978</v>
      </c>
      <c r="F562" s="12" t="s">
        <v>24</v>
      </c>
      <c r="G562" s="19">
        <v>3227600</v>
      </c>
      <c r="H562" s="19">
        <v>0</v>
      </c>
      <c r="I562" s="34" t="s">
        <v>19</v>
      </c>
      <c r="J562" s="51" t="e">
        <f>VLOOKUP(#REF!,'[2]PL4.PT gây tê'!$D$9:$W$767,20,0)</f>
        <v>#REF!</v>
      </c>
      <c r="K562" s="52" t="e">
        <f>J562-#REF!</f>
        <v>#REF!</v>
      </c>
    </row>
    <row r="563" spans="1:11" ht="42.75" customHeight="1" x14ac:dyDescent="0.3">
      <c r="A563" s="35">
        <v>553</v>
      </c>
      <c r="B563" s="12" t="s">
        <v>93</v>
      </c>
      <c r="C563" s="12" t="s">
        <v>94</v>
      </c>
      <c r="D563" s="13" t="s">
        <v>16979</v>
      </c>
      <c r="E563" s="13" t="s">
        <v>16979</v>
      </c>
      <c r="F563" s="12" t="s">
        <v>18</v>
      </c>
      <c r="G563" s="19">
        <v>3227600</v>
      </c>
      <c r="H563" s="19">
        <v>0</v>
      </c>
      <c r="I563" s="34" t="s">
        <v>19</v>
      </c>
      <c r="J563" s="51" t="e">
        <f>VLOOKUP(#REF!,'[2]PL4.PT gây tê'!$D$9:$W$767,20,0)</f>
        <v>#REF!</v>
      </c>
      <c r="K563" s="52" t="e">
        <f>J563-#REF!</f>
        <v>#REF!</v>
      </c>
    </row>
    <row r="564" spans="1:11" ht="42.75" customHeight="1" x14ac:dyDescent="0.3">
      <c r="A564" s="35">
        <v>554</v>
      </c>
      <c r="B564" s="12" t="s">
        <v>1033</v>
      </c>
      <c r="C564" s="12" t="s">
        <v>1034</v>
      </c>
      <c r="D564" s="13" t="s">
        <v>1035</v>
      </c>
      <c r="E564" s="13" t="s">
        <v>1035</v>
      </c>
      <c r="F564" s="12" t="s">
        <v>20</v>
      </c>
      <c r="G564" s="19">
        <v>2176500</v>
      </c>
      <c r="H564" s="19">
        <v>0</v>
      </c>
      <c r="I564" s="34" t="s">
        <v>19</v>
      </c>
      <c r="J564" s="51" t="e">
        <f>VLOOKUP(#REF!,'[2]PL4.PT gây tê'!$D$9:$W$767,20,0)</f>
        <v>#REF!</v>
      </c>
      <c r="K564" s="52" t="e">
        <f>J564-#REF!</f>
        <v>#REF!</v>
      </c>
    </row>
    <row r="565" spans="1:11" ht="42.75" customHeight="1" x14ac:dyDescent="0.3">
      <c r="A565" s="35">
        <v>555</v>
      </c>
      <c r="B565" s="12" t="s">
        <v>1036</v>
      </c>
      <c r="C565" s="12" t="s">
        <v>1037</v>
      </c>
      <c r="D565" s="13" t="s">
        <v>1038</v>
      </c>
      <c r="E565" s="13" t="s">
        <v>1038</v>
      </c>
      <c r="F565" s="12" t="s">
        <v>20</v>
      </c>
      <c r="G565" s="19">
        <v>2176500</v>
      </c>
      <c r="H565" s="19">
        <v>0</v>
      </c>
      <c r="I565" s="34" t="s">
        <v>19</v>
      </c>
      <c r="J565" s="51" t="e">
        <f>VLOOKUP(#REF!,'[2]PL4.PT gây tê'!$D$9:$W$767,20,0)</f>
        <v>#REF!</v>
      </c>
      <c r="K565" s="52" t="e">
        <f>J565-#REF!</f>
        <v>#REF!</v>
      </c>
    </row>
    <row r="566" spans="1:11" ht="42.75" customHeight="1" x14ac:dyDescent="0.3">
      <c r="A566" s="35">
        <v>556</v>
      </c>
      <c r="B566" s="12" t="s">
        <v>1039</v>
      </c>
      <c r="C566" s="12" t="s">
        <v>1040</v>
      </c>
      <c r="D566" s="13" t="s">
        <v>1041</v>
      </c>
      <c r="E566" s="13" t="s">
        <v>1041</v>
      </c>
      <c r="F566" s="12" t="s">
        <v>18</v>
      </c>
      <c r="G566" s="19">
        <v>2176500</v>
      </c>
      <c r="H566" s="19">
        <v>0</v>
      </c>
      <c r="I566" s="34" t="s">
        <v>19</v>
      </c>
      <c r="J566" s="51" t="e">
        <f>VLOOKUP(#REF!,'[2]PL4.PT gây tê'!$D$9:$W$767,20,0)</f>
        <v>#REF!</v>
      </c>
      <c r="K566" s="52" t="e">
        <f>J566-#REF!</f>
        <v>#REF!</v>
      </c>
    </row>
    <row r="567" spans="1:11" ht="42.75" customHeight="1" x14ac:dyDescent="0.3">
      <c r="A567" s="35">
        <v>557</v>
      </c>
      <c r="B567" s="12" t="s">
        <v>1042</v>
      </c>
      <c r="C567" s="12" t="s">
        <v>1043</v>
      </c>
      <c r="D567" s="13" t="s">
        <v>1044</v>
      </c>
      <c r="E567" s="13" t="s">
        <v>1044</v>
      </c>
      <c r="F567" s="12" t="s">
        <v>18</v>
      </c>
      <c r="G567" s="19">
        <v>2176500</v>
      </c>
      <c r="H567" s="19">
        <v>0</v>
      </c>
      <c r="I567" s="34" t="s">
        <v>19</v>
      </c>
      <c r="J567" s="51" t="e">
        <f>VLOOKUP(#REF!,'[2]PL4.PT gây tê'!$D$9:$W$767,20,0)</f>
        <v>#REF!</v>
      </c>
      <c r="K567" s="52" t="e">
        <f>J567-#REF!</f>
        <v>#REF!</v>
      </c>
    </row>
    <row r="568" spans="1:11" ht="42.75" customHeight="1" x14ac:dyDescent="0.3">
      <c r="A568" s="35">
        <v>558</v>
      </c>
      <c r="B568" s="12" t="s">
        <v>64</v>
      </c>
      <c r="C568" s="12" t="s">
        <v>65</v>
      </c>
      <c r="D568" s="13" t="s">
        <v>62</v>
      </c>
      <c r="E568" s="13" t="s">
        <v>62</v>
      </c>
      <c r="F568" s="12"/>
      <c r="G568" s="19">
        <v>1070800</v>
      </c>
      <c r="H568" s="19">
        <v>0</v>
      </c>
      <c r="I568" s="34" t="s">
        <v>63</v>
      </c>
      <c r="J568" s="51" t="e">
        <f>VLOOKUP(#REF!,'[2]PL4.PT gây tê'!$D$9:$W$767,20,0)</f>
        <v>#REF!</v>
      </c>
      <c r="K568" s="52" t="e">
        <f>J568-#REF!</f>
        <v>#REF!</v>
      </c>
    </row>
    <row r="569" spans="1:11" ht="28.5" customHeight="1" x14ac:dyDescent="0.3">
      <c r="A569" s="16"/>
      <c r="B569" s="16"/>
      <c r="C569" s="16"/>
      <c r="D569" s="16"/>
      <c r="E569" s="16"/>
      <c r="F569" s="16"/>
      <c r="G569" s="16"/>
      <c r="H569" s="16"/>
      <c r="I569" s="33"/>
    </row>
    <row r="570" spans="1:11" ht="15.75" customHeight="1" x14ac:dyDescent="0.3">
      <c r="A570" s="10"/>
      <c r="B570" s="10"/>
      <c r="C570" s="10"/>
      <c r="D570" s="10"/>
      <c r="E570" s="10"/>
      <c r="F570" s="10"/>
    </row>
    <row r="571" spans="1:11" ht="15.75" customHeight="1" x14ac:dyDescent="0.3">
      <c r="A571" s="10"/>
      <c r="B571" s="10"/>
      <c r="C571" s="14"/>
      <c r="D571" s="10"/>
      <c r="E571" s="10"/>
      <c r="F571" s="10"/>
    </row>
    <row r="572" spans="1:11" ht="15.75" customHeight="1" x14ac:dyDescent="0.3">
      <c r="A572" s="10"/>
      <c r="B572" s="10"/>
      <c r="C572" s="10"/>
      <c r="D572" s="10"/>
      <c r="E572" s="10"/>
      <c r="F572" s="10"/>
    </row>
    <row r="573" spans="1:11" ht="15.75" customHeight="1" x14ac:dyDescent="0.3">
      <c r="A573" s="10"/>
      <c r="B573" s="10"/>
      <c r="C573" s="10"/>
      <c r="D573" s="10"/>
      <c r="E573" s="10"/>
      <c r="F573" s="10"/>
    </row>
    <row r="574" spans="1:11" ht="15.75" customHeight="1" x14ac:dyDescent="0.3">
      <c r="A574" s="10"/>
      <c r="B574" s="10"/>
      <c r="C574" s="10"/>
      <c r="D574" s="10"/>
      <c r="E574" s="10"/>
      <c r="F574" s="10"/>
    </row>
    <row r="575" spans="1:11" ht="15.75" customHeight="1" x14ac:dyDescent="0.3">
      <c r="A575" s="10"/>
      <c r="B575" s="10"/>
      <c r="C575" s="10"/>
      <c r="D575" s="10"/>
      <c r="E575" s="10"/>
      <c r="F575" s="10"/>
    </row>
    <row r="576" spans="1:11" ht="15.75" customHeight="1" x14ac:dyDescent="0.3">
      <c r="A576" s="10"/>
      <c r="B576" s="10"/>
      <c r="C576" s="10"/>
      <c r="D576" s="10"/>
      <c r="E576" s="10"/>
      <c r="F576" s="10"/>
    </row>
    <row r="577" spans="1:6" ht="15.75" customHeight="1" x14ac:dyDescent="0.3">
      <c r="A577" s="10"/>
      <c r="B577" s="10"/>
      <c r="C577" s="10"/>
      <c r="D577" s="10"/>
      <c r="E577" s="10"/>
      <c r="F577" s="10"/>
    </row>
    <row r="578" spans="1:6" ht="15.75" customHeight="1" x14ac:dyDescent="0.3">
      <c r="A578" s="10"/>
      <c r="B578" s="10"/>
      <c r="C578" s="10"/>
      <c r="D578" s="10"/>
      <c r="E578" s="10"/>
      <c r="F578" s="10"/>
    </row>
    <row r="579" spans="1:6" ht="15.75" customHeight="1" x14ac:dyDescent="0.3">
      <c r="A579" s="10"/>
      <c r="B579" s="10"/>
      <c r="C579" s="10"/>
      <c r="D579" s="10"/>
      <c r="E579" s="10"/>
      <c r="F579" s="10"/>
    </row>
    <row r="580" spans="1:6" ht="15.75" customHeight="1" x14ac:dyDescent="0.3">
      <c r="A580" s="10"/>
      <c r="B580" s="10"/>
      <c r="C580" s="10"/>
      <c r="D580" s="10"/>
      <c r="E580" s="10"/>
      <c r="F580" s="10"/>
    </row>
    <row r="581" spans="1:6" ht="15.75" customHeight="1" x14ac:dyDescent="0.3">
      <c r="A581" s="10"/>
      <c r="B581" s="10"/>
      <c r="C581" s="10"/>
      <c r="D581" s="10"/>
      <c r="E581" s="10"/>
      <c r="F581" s="10"/>
    </row>
    <row r="582" spans="1:6" ht="15.75" customHeight="1" x14ac:dyDescent="0.3">
      <c r="A582" s="10"/>
      <c r="B582" s="10"/>
      <c r="C582" s="10"/>
      <c r="D582" s="10"/>
      <c r="E582" s="10"/>
      <c r="F582" s="10"/>
    </row>
    <row r="583" spans="1:6" ht="15.75" customHeight="1" x14ac:dyDescent="0.3">
      <c r="A583" s="10"/>
      <c r="B583" s="10"/>
      <c r="C583" s="10"/>
      <c r="D583" s="10"/>
      <c r="E583" s="10"/>
      <c r="F583" s="10"/>
    </row>
    <row r="584" spans="1:6" ht="15.75" customHeight="1" x14ac:dyDescent="0.3">
      <c r="A584" s="10"/>
      <c r="B584" s="10"/>
      <c r="C584" s="10"/>
      <c r="D584" s="10"/>
      <c r="E584" s="10"/>
      <c r="F584" s="10"/>
    </row>
    <row r="585" spans="1:6" ht="15.75" customHeight="1" x14ac:dyDescent="0.3">
      <c r="A585" s="10"/>
      <c r="B585" s="10"/>
      <c r="C585" s="10"/>
      <c r="D585" s="10"/>
      <c r="E585" s="10"/>
      <c r="F585" s="10"/>
    </row>
    <row r="586" spans="1:6" ht="15.75" customHeight="1" x14ac:dyDescent="0.3">
      <c r="A586" s="10"/>
      <c r="B586" s="10"/>
      <c r="C586" s="10"/>
      <c r="D586" s="10"/>
      <c r="E586" s="10"/>
      <c r="F586" s="10"/>
    </row>
    <row r="587" spans="1:6" ht="15.75" customHeight="1" x14ac:dyDescent="0.3">
      <c r="A587" s="10"/>
      <c r="B587" s="10"/>
      <c r="C587" s="10"/>
      <c r="D587" s="10"/>
      <c r="E587" s="10"/>
      <c r="F587" s="10"/>
    </row>
    <row r="588" spans="1:6" ht="15.75" customHeight="1" x14ac:dyDescent="0.3">
      <c r="A588" s="10"/>
      <c r="B588" s="10"/>
      <c r="C588" s="10"/>
      <c r="D588" s="10"/>
      <c r="E588" s="10"/>
      <c r="F588" s="10"/>
    </row>
    <row r="589" spans="1:6" ht="15.75" customHeight="1" x14ac:dyDescent="0.3">
      <c r="A589" s="10"/>
      <c r="B589" s="10"/>
      <c r="C589" s="10"/>
      <c r="D589" s="10"/>
      <c r="E589" s="10"/>
      <c r="F589" s="10"/>
    </row>
    <row r="590" spans="1:6" ht="15.75" customHeight="1" x14ac:dyDescent="0.3">
      <c r="A590" s="10"/>
      <c r="B590" s="10"/>
      <c r="C590" s="10"/>
      <c r="D590" s="10"/>
      <c r="E590" s="10"/>
      <c r="F590" s="10"/>
    </row>
    <row r="591" spans="1:6" ht="15.75" customHeight="1" x14ac:dyDescent="0.3">
      <c r="A591" s="10"/>
      <c r="B591" s="10"/>
      <c r="C591" s="10"/>
      <c r="D591" s="10"/>
      <c r="E591" s="10"/>
      <c r="F591" s="10"/>
    </row>
    <row r="592" spans="1:6" ht="15.75" customHeight="1" x14ac:dyDescent="0.3">
      <c r="A592" s="10"/>
      <c r="B592" s="10"/>
      <c r="C592" s="10"/>
      <c r="D592" s="10"/>
      <c r="E592" s="10"/>
      <c r="F592" s="10"/>
    </row>
    <row r="593" spans="1:6" ht="15.75" customHeight="1" x14ac:dyDescent="0.3">
      <c r="A593" s="10"/>
      <c r="B593" s="10"/>
      <c r="C593" s="10"/>
      <c r="D593" s="10"/>
      <c r="E593" s="10"/>
      <c r="F593" s="10"/>
    </row>
    <row r="594" spans="1:6" ht="15.75" customHeight="1" x14ac:dyDescent="0.3">
      <c r="A594" s="10"/>
      <c r="B594" s="10"/>
      <c r="C594" s="10"/>
      <c r="D594" s="10"/>
      <c r="E594" s="10"/>
      <c r="F594" s="10"/>
    </row>
    <row r="595" spans="1:6" ht="15.75" customHeight="1" x14ac:dyDescent="0.3">
      <c r="A595" s="10"/>
      <c r="B595" s="10"/>
      <c r="C595" s="10"/>
      <c r="D595" s="10"/>
      <c r="E595" s="10"/>
      <c r="F595" s="10"/>
    </row>
    <row r="596" spans="1:6" ht="15.75" customHeight="1" x14ac:dyDescent="0.3">
      <c r="A596" s="10"/>
      <c r="B596" s="10"/>
      <c r="C596" s="10"/>
      <c r="D596" s="10"/>
      <c r="E596" s="10"/>
      <c r="F596" s="10"/>
    </row>
    <row r="597" spans="1:6" ht="15.75" customHeight="1" x14ac:dyDescent="0.3">
      <c r="A597" s="10"/>
      <c r="B597" s="10"/>
      <c r="C597" s="10"/>
      <c r="D597" s="10"/>
      <c r="E597" s="10"/>
      <c r="F597" s="10"/>
    </row>
    <row r="598" spans="1:6" ht="15.75" customHeight="1" x14ac:dyDescent="0.3">
      <c r="A598" s="10"/>
      <c r="B598" s="10"/>
      <c r="C598" s="10"/>
      <c r="D598" s="10"/>
      <c r="E598" s="10"/>
      <c r="F598" s="10"/>
    </row>
    <row r="599" spans="1:6" ht="15.75" customHeight="1" x14ac:dyDescent="0.3">
      <c r="A599" s="10"/>
      <c r="B599" s="10"/>
      <c r="C599" s="10"/>
      <c r="D599" s="10"/>
      <c r="E599" s="10"/>
      <c r="F599" s="10"/>
    </row>
    <row r="600" spans="1:6" ht="15.75" customHeight="1" x14ac:dyDescent="0.3">
      <c r="A600" s="10"/>
      <c r="B600" s="10"/>
      <c r="C600" s="10"/>
      <c r="D600" s="10"/>
      <c r="E600" s="10"/>
      <c r="F600" s="10"/>
    </row>
    <row r="601" spans="1:6" ht="15.75" customHeight="1" x14ac:dyDescent="0.3">
      <c r="A601" s="10"/>
      <c r="B601" s="10"/>
      <c r="C601" s="10"/>
      <c r="D601" s="10"/>
      <c r="E601" s="10"/>
      <c r="F601" s="10"/>
    </row>
    <row r="602" spans="1:6" ht="15.75" customHeight="1" x14ac:dyDescent="0.3">
      <c r="A602" s="10"/>
      <c r="B602" s="10"/>
      <c r="C602" s="10"/>
      <c r="D602" s="10"/>
      <c r="E602" s="10"/>
      <c r="F602" s="10"/>
    </row>
    <row r="603" spans="1:6" ht="15.75" customHeight="1" x14ac:dyDescent="0.3">
      <c r="A603" s="10"/>
      <c r="B603" s="10"/>
      <c r="C603" s="10"/>
      <c r="D603" s="10"/>
      <c r="E603" s="10"/>
      <c r="F603" s="10"/>
    </row>
    <row r="604" spans="1:6" ht="15.75" customHeight="1" x14ac:dyDescent="0.3">
      <c r="A604" s="10"/>
      <c r="B604" s="10"/>
      <c r="C604" s="10"/>
      <c r="D604" s="10"/>
      <c r="E604" s="10"/>
      <c r="F604" s="10"/>
    </row>
    <row r="605" spans="1:6" ht="15.75" customHeight="1" x14ac:dyDescent="0.3">
      <c r="A605" s="10"/>
      <c r="B605" s="10"/>
      <c r="C605" s="10"/>
      <c r="D605" s="10"/>
      <c r="E605" s="10"/>
      <c r="F605" s="10"/>
    </row>
    <row r="606" spans="1:6" ht="15.75" customHeight="1" x14ac:dyDescent="0.3">
      <c r="A606" s="10"/>
      <c r="B606" s="10"/>
      <c r="C606" s="10"/>
      <c r="D606" s="10"/>
      <c r="E606" s="10"/>
      <c r="F606" s="10"/>
    </row>
    <row r="607" spans="1:6" ht="15.75" customHeight="1" x14ac:dyDescent="0.3">
      <c r="A607" s="10"/>
      <c r="B607" s="10"/>
      <c r="C607" s="10"/>
      <c r="D607" s="10"/>
      <c r="E607" s="10"/>
      <c r="F607" s="10"/>
    </row>
    <row r="608" spans="1:6" ht="15.75" customHeight="1" x14ac:dyDescent="0.3">
      <c r="A608" s="10"/>
      <c r="B608" s="10"/>
      <c r="C608" s="10"/>
      <c r="D608" s="10"/>
      <c r="E608" s="10"/>
      <c r="F608" s="10"/>
    </row>
    <row r="609" spans="1:6" ht="15.75" customHeight="1" x14ac:dyDescent="0.3">
      <c r="A609" s="10"/>
      <c r="B609" s="10"/>
      <c r="C609" s="10"/>
      <c r="D609" s="10"/>
      <c r="E609" s="10"/>
      <c r="F609" s="10"/>
    </row>
    <row r="610" spans="1:6" ht="15.75" customHeight="1" x14ac:dyDescent="0.3">
      <c r="A610" s="10"/>
      <c r="B610" s="10"/>
      <c r="C610" s="10"/>
      <c r="D610" s="10"/>
      <c r="E610" s="10"/>
      <c r="F610" s="10"/>
    </row>
    <row r="611" spans="1:6" ht="15.75" customHeight="1" x14ac:dyDescent="0.3">
      <c r="A611" s="10"/>
      <c r="B611" s="10"/>
      <c r="C611" s="10"/>
      <c r="D611" s="10"/>
      <c r="E611" s="10"/>
      <c r="F611" s="10"/>
    </row>
    <row r="612" spans="1:6" ht="15.75" customHeight="1" x14ac:dyDescent="0.3">
      <c r="A612" s="10"/>
      <c r="B612" s="10"/>
      <c r="C612" s="10"/>
      <c r="D612" s="10"/>
      <c r="E612" s="10"/>
      <c r="F612" s="10"/>
    </row>
    <row r="613" spans="1:6" ht="15.75" customHeight="1" x14ac:dyDescent="0.3">
      <c r="A613" s="10"/>
      <c r="B613" s="10"/>
      <c r="C613" s="10"/>
      <c r="D613" s="10"/>
      <c r="E613" s="10"/>
      <c r="F613" s="10"/>
    </row>
    <row r="614" spans="1:6" ht="15.75" customHeight="1" x14ac:dyDescent="0.3">
      <c r="A614" s="10"/>
      <c r="B614" s="10"/>
      <c r="C614" s="10"/>
      <c r="D614" s="10"/>
      <c r="E614" s="10"/>
      <c r="F614" s="10"/>
    </row>
    <row r="615" spans="1:6" ht="15.75" customHeight="1" x14ac:dyDescent="0.3">
      <c r="A615" s="10"/>
      <c r="B615" s="10"/>
      <c r="C615" s="10"/>
      <c r="D615" s="10"/>
      <c r="E615" s="10"/>
      <c r="F615" s="10"/>
    </row>
    <row r="616" spans="1:6" ht="15.75" customHeight="1" x14ac:dyDescent="0.3">
      <c r="A616" s="10"/>
      <c r="B616" s="10"/>
      <c r="C616" s="10"/>
      <c r="D616" s="10"/>
      <c r="E616" s="10"/>
      <c r="F616" s="10"/>
    </row>
    <row r="617" spans="1:6" ht="15.75" customHeight="1" x14ac:dyDescent="0.3">
      <c r="A617" s="10"/>
      <c r="B617" s="10"/>
      <c r="C617" s="10"/>
      <c r="D617" s="10"/>
      <c r="E617" s="10"/>
      <c r="F617" s="10"/>
    </row>
    <row r="618" spans="1:6" ht="15.75" customHeight="1" x14ac:dyDescent="0.3">
      <c r="A618" s="10"/>
      <c r="B618" s="10"/>
      <c r="C618" s="10"/>
      <c r="D618" s="10"/>
      <c r="E618" s="10"/>
      <c r="F618" s="10"/>
    </row>
    <row r="619" spans="1:6" ht="15.75" customHeight="1" x14ac:dyDescent="0.3">
      <c r="A619" s="10"/>
      <c r="B619" s="10"/>
      <c r="C619" s="10"/>
      <c r="D619" s="10"/>
      <c r="E619" s="10"/>
      <c r="F619" s="10"/>
    </row>
    <row r="620" spans="1:6" ht="15.75" customHeight="1" x14ac:dyDescent="0.3">
      <c r="A620" s="10"/>
      <c r="B620" s="10"/>
      <c r="C620" s="10"/>
      <c r="D620" s="10"/>
      <c r="E620" s="10"/>
      <c r="F620" s="10"/>
    </row>
    <row r="621" spans="1:6" ht="15.75" customHeight="1" x14ac:dyDescent="0.3">
      <c r="A621" s="10"/>
      <c r="B621" s="10"/>
      <c r="C621" s="10"/>
      <c r="D621" s="10"/>
      <c r="E621" s="10"/>
      <c r="F621" s="10"/>
    </row>
    <row r="622" spans="1:6" ht="15.75" customHeight="1" x14ac:dyDescent="0.3">
      <c r="A622" s="10"/>
      <c r="B622" s="10"/>
      <c r="C622" s="10"/>
      <c r="D622" s="10"/>
      <c r="E622" s="10"/>
      <c r="F622" s="10"/>
    </row>
    <row r="623" spans="1:6" ht="15.75" customHeight="1" x14ac:dyDescent="0.3">
      <c r="A623" s="10"/>
      <c r="B623" s="10"/>
      <c r="C623" s="10"/>
      <c r="D623" s="10"/>
      <c r="E623" s="10"/>
      <c r="F623" s="10"/>
    </row>
    <row r="624" spans="1:6" ht="15.75" customHeight="1" x14ac:dyDescent="0.3">
      <c r="A624" s="10"/>
      <c r="B624" s="10"/>
      <c r="C624" s="10"/>
      <c r="D624" s="10"/>
      <c r="E624" s="10"/>
      <c r="F624" s="10"/>
    </row>
    <row r="625" spans="1:6" ht="15.75" customHeight="1" x14ac:dyDescent="0.3">
      <c r="A625" s="10"/>
      <c r="B625" s="10"/>
      <c r="C625" s="10"/>
      <c r="D625" s="10"/>
      <c r="E625" s="10"/>
      <c r="F625" s="10"/>
    </row>
    <row r="626" spans="1:6" ht="15.75" customHeight="1" x14ac:dyDescent="0.3">
      <c r="A626" s="10"/>
      <c r="B626" s="10"/>
      <c r="C626" s="10"/>
      <c r="D626" s="10"/>
      <c r="E626" s="10"/>
      <c r="F626" s="10"/>
    </row>
    <row r="627" spans="1:6" ht="15.75" customHeight="1" x14ac:dyDescent="0.3">
      <c r="A627" s="10"/>
      <c r="B627" s="10"/>
      <c r="C627" s="10"/>
      <c r="D627" s="10"/>
      <c r="E627" s="10"/>
      <c r="F627" s="10"/>
    </row>
    <row r="628" spans="1:6" ht="15.75" customHeight="1" x14ac:dyDescent="0.3">
      <c r="A628" s="10"/>
      <c r="B628" s="10"/>
      <c r="C628" s="10"/>
      <c r="D628" s="10"/>
      <c r="E628" s="10"/>
      <c r="F628" s="10"/>
    </row>
    <row r="629" spans="1:6" ht="15.75" customHeight="1" x14ac:dyDescent="0.3">
      <c r="A629" s="10"/>
      <c r="B629" s="10"/>
      <c r="C629" s="10"/>
      <c r="D629" s="10"/>
      <c r="E629" s="10"/>
      <c r="F629" s="10"/>
    </row>
    <row r="630" spans="1:6" ht="15.75" customHeight="1" x14ac:dyDescent="0.3">
      <c r="A630" s="10"/>
      <c r="B630" s="10"/>
      <c r="C630" s="10"/>
      <c r="D630" s="10"/>
      <c r="E630" s="10"/>
      <c r="F630" s="10"/>
    </row>
    <row r="631" spans="1:6" ht="15.75" customHeight="1" x14ac:dyDescent="0.3">
      <c r="A631" s="10"/>
      <c r="B631" s="10"/>
      <c r="C631" s="10"/>
      <c r="D631" s="10"/>
      <c r="E631" s="10"/>
      <c r="F631" s="10"/>
    </row>
    <row r="632" spans="1:6" ht="15.75" customHeight="1" x14ac:dyDescent="0.3">
      <c r="A632" s="10"/>
      <c r="B632" s="10"/>
      <c r="C632" s="10"/>
      <c r="D632" s="10"/>
      <c r="E632" s="10"/>
      <c r="F632" s="10"/>
    </row>
    <row r="633" spans="1:6" ht="15.75" customHeight="1" x14ac:dyDescent="0.3">
      <c r="A633" s="10"/>
      <c r="B633" s="10"/>
      <c r="C633" s="10"/>
      <c r="D633" s="10"/>
      <c r="E633" s="10"/>
      <c r="F633" s="10"/>
    </row>
    <row r="634" spans="1:6" ht="15.75" customHeight="1" x14ac:dyDescent="0.3">
      <c r="A634" s="10"/>
      <c r="B634" s="10"/>
      <c r="C634" s="10"/>
      <c r="D634" s="10"/>
      <c r="E634" s="10"/>
      <c r="F634" s="10"/>
    </row>
    <row r="635" spans="1:6" ht="15.75" customHeight="1" x14ac:dyDescent="0.3">
      <c r="A635" s="10"/>
      <c r="B635" s="10"/>
      <c r="C635" s="10"/>
      <c r="D635" s="10"/>
      <c r="E635" s="10"/>
      <c r="F635" s="10"/>
    </row>
    <row r="636" spans="1:6" ht="15.75" customHeight="1" x14ac:dyDescent="0.3">
      <c r="A636" s="10"/>
      <c r="B636" s="10"/>
      <c r="C636" s="10"/>
      <c r="D636" s="10"/>
      <c r="E636" s="10"/>
      <c r="F636" s="10"/>
    </row>
    <row r="637" spans="1:6" ht="15.75" customHeight="1" x14ac:dyDescent="0.3">
      <c r="A637" s="10"/>
      <c r="B637" s="10"/>
      <c r="C637" s="10"/>
      <c r="D637" s="10"/>
      <c r="E637" s="10"/>
      <c r="F637" s="10"/>
    </row>
    <row r="638" spans="1:6" ht="15.75" customHeight="1" x14ac:dyDescent="0.3">
      <c r="A638" s="10"/>
      <c r="B638" s="10"/>
      <c r="C638" s="10"/>
      <c r="D638" s="10"/>
      <c r="E638" s="10"/>
      <c r="F638" s="10"/>
    </row>
    <row r="639" spans="1:6" ht="15.75" customHeight="1" x14ac:dyDescent="0.3">
      <c r="A639" s="10"/>
      <c r="B639" s="10"/>
      <c r="C639" s="10"/>
      <c r="D639" s="10"/>
      <c r="E639" s="10"/>
      <c r="F639" s="10"/>
    </row>
    <row r="640" spans="1:6" ht="15.75" customHeight="1" x14ac:dyDescent="0.3">
      <c r="A640" s="10"/>
      <c r="B640" s="10"/>
      <c r="C640" s="10"/>
      <c r="D640" s="10"/>
      <c r="E640" s="10"/>
      <c r="F640" s="10"/>
    </row>
    <row r="641" spans="1:6" ht="15.75" customHeight="1" x14ac:dyDescent="0.3">
      <c r="A641" s="10"/>
      <c r="B641" s="10"/>
      <c r="C641" s="10"/>
      <c r="D641" s="10"/>
      <c r="E641" s="10"/>
      <c r="F641" s="10"/>
    </row>
    <row r="642" spans="1:6" ht="15.75" customHeight="1" x14ac:dyDescent="0.3">
      <c r="A642" s="10"/>
      <c r="B642" s="10"/>
      <c r="C642" s="10"/>
      <c r="D642" s="10"/>
      <c r="E642" s="10"/>
      <c r="F642" s="10"/>
    </row>
    <row r="643" spans="1:6" ht="15.75" customHeight="1" x14ac:dyDescent="0.3">
      <c r="A643" s="10"/>
      <c r="B643" s="10"/>
      <c r="C643" s="10"/>
      <c r="D643" s="10"/>
      <c r="E643" s="10"/>
      <c r="F643" s="10"/>
    </row>
    <row r="644" spans="1:6" ht="15.75" customHeight="1" x14ac:dyDescent="0.3">
      <c r="A644" s="10"/>
      <c r="B644" s="10"/>
      <c r="C644" s="10"/>
      <c r="D644" s="10"/>
      <c r="E644" s="10"/>
      <c r="F644" s="10"/>
    </row>
    <row r="645" spans="1:6" ht="15.75" customHeight="1" x14ac:dyDescent="0.3">
      <c r="A645" s="10"/>
      <c r="B645" s="10"/>
      <c r="C645" s="10"/>
      <c r="D645" s="10"/>
      <c r="E645" s="10"/>
      <c r="F645" s="10"/>
    </row>
    <row r="646" spans="1:6" ht="15.75" customHeight="1" x14ac:dyDescent="0.3">
      <c r="A646" s="10"/>
      <c r="B646" s="10"/>
      <c r="C646" s="10"/>
      <c r="D646" s="10"/>
      <c r="E646" s="10"/>
      <c r="F646" s="10"/>
    </row>
    <row r="647" spans="1:6" ht="15.75" customHeight="1" x14ac:dyDescent="0.3">
      <c r="A647" s="10"/>
      <c r="B647" s="10"/>
      <c r="C647" s="10"/>
      <c r="D647" s="10"/>
      <c r="E647" s="10"/>
      <c r="F647" s="10"/>
    </row>
    <row r="648" spans="1:6" ht="15.75" customHeight="1" x14ac:dyDescent="0.3">
      <c r="A648" s="10"/>
      <c r="B648" s="10"/>
      <c r="C648" s="10"/>
      <c r="D648" s="10"/>
      <c r="E648" s="10"/>
      <c r="F648" s="10"/>
    </row>
    <row r="649" spans="1:6" ht="15.75" customHeight="1" x14ac:dyDescent="0.3">
      <c r="A649" s="10"/>
      <c r="B649" s="10"/>
      <c r="C649" s="10"/>
      <c r="D649" s="10"/>
      <c r="E649" s="10"/>
      <c r="F649" s="10"/>
    </row>
    <row r="650" spans="1:6" ht="15.75" customHeight="1" x14ac:dyDescent="0.3">
      <c r="A650" s="10"/>
      <c r="B650" s="10"/>
      <c r="C650" s="10"/>
      <c r="D650" s="10"/>
      <c r="E650" s="10"/>
      <c r="F650" s="10"/>
    </row>
    <row r="651" spans="1:6" ht="15.75" customHeight="1" x14ac:dyDescent="0.3">
      <c r="A651" s="10"/>
      <c r="B651" s="10"/>
      <c r="C651" s="10"/>
      <c r="D651" s="10"/>
      <c r="E651" s="10"/>
      <c r="F651" s="10"/>
    </row>
    <row r="652" spans="1:6" ht="15.75" customHeight="1" x14ac:dyDescent="0.3">
      <c r="A652" s="10"/>
      <c r="B652" s="10"/>
      <c r="C652" s="10"/>
      <c r="D652" s="10"/>
      <c r="E652" s="10"/>
      <c r="F652" s="10"/>
    </row>
    <row r="653" spans="1:6" ht="15.75" customHeight="1" x14ac:dyDescent="0.3">
      <c r="A653" s="10"/>
      <c r="B653" s="10"/>
      <c r="C653" s="10"/>
      <c r="D653" s="10"/>
      <c r="E653" s="10"/>
      <c r="F653" s="10"/>
    </row>
    <row r="654" spans="1:6" ht="15.75" customHeight="1" x14ac:dyDescent="0.3">
      <c r="A654" s="10"/>
      <c r="B654" s="10"/>
      <c r="C654" s="10"/>
      <c r="D654" s="10"/>
      <c r="E654" s="10"/>
      <c r="F654" s="10"/>
    </row>
    <row r="655" spans="1:6" ht="15.75" customHeight="1" x14ac:dyDescent="0.3">
      <c r="A655" s="10"/>
      <c r="B655" s="10"/>
      <c r="C655" s="10"/>
      <c r="D655" s="10"/>
      <c r="E655" s="10"/>
      <c r="F655" s="10"/>
    </row>
    <row r="656" spans="1:6" ht="15.75" customHeight="1" x14ac:dyDescent="0.3">
      <c r="A656" s="10"/>
      <c r="B656" s="10"/>
      <c r="C656" s="10"/>
      <c r="D656" s="10"/>
      <c r="E656" s="10"/>
      <c r="F656" s="10"/>
    </row>
    <row r="657" spans="1:6" ht="15.75" customHeight="1" x14ac:dyDescent="0.3">
      <c r="A657" s="10"/>
      <c r="B657" s="10"/>
      <c r="C657" s="10"/>
      <c r="D657" s="10"/>
      <c r="E657" s="10"/>
      <c r="F657" s="10"/>
    </row>
    <row r="658" spans="1:6" ht="15.75" customHeight="1" x14ac:dyDescent="0.3">
      <c r="A658" s="10"/>
      <c r="B658" s="10"/>
      <c r="C658" s="10"/>
      <c r="D658" s="10"/>
      <c r="E658" s="10"/>
      <c r="F658" s="10"/>
    </row>
    <row r="659" spans="1:6" ht="15.75" customHeight="1" x14ac:dyDescent="0.3">
      <c r="A659" s="10"/>
      <c r="B659" s="10"/>
      <c r="C659" s="10"/>
      <c r="D659" s="10"/>
      <c r="E659" s="10"/>
      <c r="F659" s="10"/>
    </row>
    <row r="660" spans="1:6" ht="15.75" customHeight="1" x14ac:dyDescent="0.3">
      <c r="A660" s="10"/>
      <c r="B660" s="10"/>
      <c r="C660" s="10"/>
      <c r="D660" s="10"/>
      <c r="E660" s="10"/>
      <c r="F660" s="10"/>
    </row>
    <row r="661" spans="1:6" ht="15.75" customHeight="1" x14ac:dyDescent="0.3">
      <c r="A661" s="10"/>
      <c r="B661" s="10"/>
      <c r="C661" s="10"/>
      <c r="D661" s="10"/>
      <c r="E661" s="10"/>
      <c r="F661" s="10"/>
    </row>
    <row r="662" spans="1:6" ht="15.75" customHeight="1" x14ac:dyDescent="0.3">
      <c r="A662" s="10"/>
      <c r="B662" s="10"/>
      <c r="C662" s="10"/>
      <c r="D662" s="10"/>
      <c r="E662" s="10"/>
      <c r="F662" s="10"/>
    </row>
    <row r="663" spans="1:6" ht="15.75" customHeight="1" x14ac:dyDescent="0.3">
      <c r="A663" s="10"/>
      <c r="B663" s="10"/>
      <c r="C663" s="10"/>
      <c r="D663" s="10"/>
      <c r="E663" s="10"/>
      <c r="F663" s="10"/>
    </row>
    <row r="664" spans="1:6" ht="15.75" customHeight="1" x14ac:dyDescent="0.3">
      <c r="A664" s="10"/>
      <c r="B664" s="10"/>
      <c r="C664" s="10"/>
      <c r="D664" s="10"/>
      <c r="E664" s="10"/>
      <c r="F664" s="10"/>
    </row>
    <row r="665" spans="1:6" ht="15.75" customHeight="1" x14ac:dyDescent="0.3">
      <c r="A665" s="10"/>
      <c r="B665" s="10"/>
      <c r="C665" s="10"/>
      <c r="D665" s="10"/>
      <c r="E665" s="10"/>
      <c r="F665" s="10"/>
    </row>
    <row r="666" spans="1:6" ht="15.75" customHeight="1" x14ac:dyDescent="0.3">
      <c r="A666" s="10"/>
      <c r="B666" s="10"/>
      <c r="C666" s="10"/>
      <c r="D666" s="10"/>
      <c r="E666" s="10"/>
      <c r="F666" s="10"/>
    </row>
    <row r="667" spans="1:6" ht="15.75" customHeight="1" x14ac:dyDescent="0.3">
      <c r="A667" s="10"/>
      <c r="B667" s="10"/>
      <c r="C667" s="10"/>
      <c r="D667" s="10"/>
      <c r="E667" s="10"/>
      <c r="F667" s="10"/>
    </row>
    <row r="668" spans="1:6" ht="15.75" customHeight="1" x14ac:dyDescent="0.3">
      <c r="A668" s="10"/>
      <c r="B668" s="10"/>
      <c r="C668" s="10"/>
      <c r="D668" s="10"/>
      <c r="E668" s="10"/>
      <c r="F668" s="10"/>
    </row>
    <row r="669" spans="1:6" ht="15.75" customHeight="1" x14ac:dyDescent="0.3">
      <c r="A669" s="10"/>
      <c r="B669" s="10"/>
      <c r="C669" s="10"/>
      <c r="D669" s="10"/>
      <c r="E669" s="10"/>
      <c r="F669" s="10"/>
    </row>
    <row r="670" spans="1:6" ht="15.75" customHeight="1" x14ac:dyDescent="0.3">
      <c r="A670" s="10"/>
      <c r="B670" s="10"/>
      <c r="C670" s="10"/>
      <c r="D670" s="10"/>
      <c r="E670" s="10"/>
      <c r="F670" s="10"/>
    </row>
    <row r="671" spans="1:6" ht="15.75" customHeight="1" x14ac:dyDescent="0.3">
      <c r="A671" s="10"/>
      <c r="B671" s="10"/>
      <c r="C671" s="10"/>
      <c r="D671" s="10"/>
      <c r="E671" s="10"/>
      <c r="F671" s="10"/>
    </row>
    <row r="672" spans="1:6" ht="15.75" customHeight="1" x14ac:dyDescent="0.3">
      <c r="A672" s="10"/>
      <c r="B672" s="10"/>
      <c r="C672" s="10"/>
      <c r="D672" s="10"/>
      <c r="E672" s="10"/>
      <c r="F672" s="10"/>
    </row>
    <row r="673" spans="1:6" ht="15.75" customHeight="1" x14ac:dyDescent="0.3">
      <c r="A673" s="10"/>
      <c r="B673" s="10"/>
      <c r="C673" s="10"/>
      <c r="D673" s="10"/>
      <c r="E673" s="10"/>
      <c r="F673" s="10"/>
    </row>
    <row r="674" spans="1:6" ht="15.75" customHeight="1" x14ac:dyDescent="0.3">
      <c r="A674" s="10"/>
      <c r="B674" s="10"/>
      <c r="C674" s="10"/>
      <c r="D674" s="10"/>
      <c r="E674" s="10"/>
      <c r="F674" s="10"/>
    </row>
    <row r="675" spans="1:6" ht="15.75" customHeight="1" x14ac:dyDescent="0.3">
      <c r="A675" s="10"/>
      <c r="B675" s="10"/>
      <c r="C675" s="10"/>
      <c r="D675" s="10"/>
      <c r="E675" s="10"/>
      <c r="F675" s="10"/>
    </row>
    <row r="676" spans="1:6" ht="15.75" customHeight="1" x14ac:dyDescent="0.3">
      <c r="A676" s="10"/>
      <c r="B676" s="10"/>
      <c r="C676" s="10"/>
      <c r="D676" s="10"/>
      <c r="E676" s="10"/>
      <c r="F676" s="10"/>
    </row>
    <row r="677" spans="1:6" ht="15.75" customHeight="1" x14ac:dyDescent="0.3">
      <c r="A677" s="10"/>
      <c r="B677" s="10"/>
      <c r="C677" s="10"/>
      <c r="D677" s="10"/>
      <c r="E677" s="10"/>
      <c r="F677" s="10"/>
    </row>
    <row r="678" spans="1:6" ht="15.75" customHeight="1" x14ac:dyDescent="0.3">
      <c r="A678" s="10"/>
      <c r="B678" s="10"/>
      <c r="C678" s="10"/>
      <c r="D678" s="10"/>
      <c r="E678" s="10"/>
      <c r="F678" s="10"/>
    </row>
    <row r="679" spans="1:6" ht="15.75" customHeight="1" x14ac:dyDescent="0.3">
      <c r="A679" s="10"/>
      <c r="B679" s="10"/>
      <c r="C679" s="10"/>
      <c r="D679" s="10"/>
      <c r="E679" s="10"/>
      <c r="F679" s="10"/>
    </row>
    <row r="680" spans="1:6" ht="15.75" customHeight="1" x14ac:dyDescent="0.3">
      <c r="A680" s="10"/>
      <c r="B680" s="10"/>
      <c r="C680" s="10"/>
      <c r="D680" s="10"/>
      <c r="E680" s="10"/>
      <c r="F680" s="10"/>
    </row>
    <row r="681" spans="1:6" ht="15.75" customHeight="1" x14ac:dyDescent="0.3">
      <c r="A681" s="10"/>
      <c r="B681" s="10"/>
      <c r="C681" s="10"/>
      <c r="D681" s="10"/>
      <c r="E681" s="10"/>
      <c r="F681" s="10"/>
    </row>
    <row r="682" spans="1:6" ht="15.75" customHeight="1" x14ac:dyDescent="0.3">
      <c r="A682" s="10"/>
      <c r="B682" s="10"/>
      <c r="C682" s="10"/>
      <c r="D682" s="10"/>
      <c r="E682" s="10"/>
      <c r="F682" s="10"/>
    </row>
    <row r="683" spans="1:6" ht="15.75" customHeight="1" x14ac:dyDescent="0.3">
      <c r="A683" s="10"/>
      <c r="B683" s="10"/>
      <c r="C683" s="10"/>
      <c r="D683" s="10"/>
      <c r="E683" s="10"/>
      <c r="F683" s="10"/>
    </row>
    <row r="684" spans="1:6" ht="15.75" customHeight="1" x14ac:dyDescent="0.3">
      <c r="A684" s="10"/>
      <c r="B684" s="10"/>
      <c r="C684" s="10"/>
      <c r="D684" s="10"/>
      <c r="E684" s="10"/>
      <c r="F684" s="10"/>
    </row>
    <row r="685" spans="1:6" ht="15.75" customHeight="1" x14ac:dyDescent="0.3">
      <c r="A685" s="10"/>
      <c r="B685" s="10"/>
      <c r="C685" s="10"/>
      <c r="D685" s="10"/>
      <c r="E685" s="10"/>
      <c r="F685" s="10"/>
    </row>
    <row r="686" spans="1:6" ht="15.75" customHeight="1" x14ac:dyDescent="0.3">
      <c r="A686" s="10"/>
      <c r="B686" s="10"/>
      <c r="C686" s="10"/>
      <c r="D686" s="10"/>
      <c r="E686" s="10"/>
      <c r="F686" s="10"/>
    </row>
    <row r="687" spans="1:6" ht="15.75" customHeight="1" x14ac:dyDescent="0.3">
      <c r="A687" s="10"/>
      <c r="B687" s="10"/>
      <c r="C687" s="10"/>
      <c r="D687" s="10"/>
      <c r="E687" s="10"/>
      <c r="F687" s="10"/>
    </row>
    <row r="688" spans="1:6" ht="15.75" customHeight="1" x14ac:dyDescent="0.3">
      <c r="A688" s="10"/>
      <c r="B688" s="10"/>
      <c r="C688" s="10"/>
      <c r="D688" s="10"/>
      <c r="E688" s="10"/>
      <c r="F688" s="10"/>
    </row>
    <row r="689" spans="1:6" ht="15.75" customHeight="1" x14ac:dyDescent="0.3">
      <c r="A689" s="10"/>
      <c r="B689" s="10"/>
      <c r="C689" s="10"/>
      <c r="D689" s="10"/>
      <c r="E689" s="10"/>
      <c r="F689" s="10"/>
    </row>
    <row r="690" spans="1:6" ht="15.75" customHeight="1" x14ac:dyDescent="0.3">
      <c r="A690" s="10"/>
      <c r="B690" s="10"/>
      <c r="C690" s="10"/>
      <c r="D690" s="10"/>
      <c r="E690" s="10"/>
      <c r="F690" s="10"/>
    </row>
    <row r="691" spans="1:6" ht="15.75" customHeight="1" x14ac:dyDescent="0.3">
      <c r="A691" s="10"/>
      <c r="B691" s="10"/>
      <c r="C691" s="10"/>
      <c r="D691" s="10"/>
      <c r="E691" s="10"/>
      <c r="F691" s="10"/>
    </row>
    <row r="692" spans="1:6" ht="15.75" customHeight="1" x14ac:dyDescent="0.3">
      <c r="A692" s="10"/>
      <c r="B692" s="10"/>
      <c r="C692" s="10"/>
      <c r="D692" s="10"/>
      <c r="E692" s="10"/>
      <c r="F692" s="10"/>
    </row>
    <row r="693" spans="1:6" ht="15.75" customHeight="1" x14ac:dyDescent="0.3">
      <c r="A693" s="10"/>
      <c r="B693" s="10"/>
      <c r="C693" s="10"/>
      <c r="D693" s="10"/>
      <c r="E693" s="10"/>
      <c r="F693" s="10"/>
    </row>
    <row r="694" spans="1:6" ht="15.75" customHeight="1" x14ac:dyDescent="0.3">
      <c r="A694" s="10"/>
      <c r="B694" s="10"/>
      <c r="C694" s="10"/>
      <c r="D694" s="10"/>
      <c r="E694" s="10"/>
      <c r="F694" s="10"/>
    </row>
    <row r="695" spans="1:6" ht="15.75" customHeight="1" x14ac:dyDescent="0.3">
      <c r="A695" s="10"/>
      <c r="B695" s="10"/>
      <c r="C695" s="10"/>
      <c r="D695" s="10"/>
      <c r="E695" s="10"/>
      <c r="F695" s="10"/>
    </row>
    <row r="696" spans="1:6" ht="15.75" customHeight="1" x14ac:dyDescent="0.3">
      <c r="A696" s="10"/>
      <c r="B696" s="10"/>
      <c r="C696" s="10"/>
      <c r="D696" s="10"/>
      <c r="E696" s="10"/>
      <c r="F696" s="10"/>
    </row>
    <row r="697" spans="1:6" ht="15.75" customHeight="1" x14ac:dyDescent="0.3">
      <c r="A697" s="10"/>
      <c r="B697" s="10"/>
      <c r="C697" s="10"/>
      <c r="D697" s="10"/>
      <c r="E697" s="10"/>
      <c r="F697" s="10"/>
    </row>
    <row r="698" spans="1:6" ht="15.75" customHeight="1" x14ac:dyDescent="0.3">
      <c r="A698" s="10"/>
      <c r="B698" s="10"/>
      <c r="C698" s="10"/>
      <c r="D698" s="10"/>
      <c r="E698" s="10"/>
      <c r="F698" s="10"/>
    </row>
    <row r="699" spans="1:6" ht="15.75" customHeight="1" x14ac:dyDescent="0.3">
      <c r="A699" s="10"/>
      <c r="B699" s="10"/>
      <c r="C699" s="10"/>
      <c r="D699" s="10"/>
      <c r="E699" s="10"/>
      <c r="F699" s="10"/>
    </row>
    <row r="700" spans="1:6" ht="15.75" customHeight="1" x14ac:dyDescent="0.3">
      <c r="A700" s="10"/>
      <c r="B700" s="10"/>
      <c r="C700" s="10"/>
      <c r="D700" s="10"/>
      <c r="E700" s="10"/>
      <c r="F700" s="10"/>
    </row>
    <row r="701" spans="1:6" ht="15.75" customHeight="1" x14ac:dyDescent="0.3">
      <c r="A701" s="10"/>
      <c r="B701" s="10"/>
      <c r="C701" s="10"/>
      <c r="D701" s="10"/>
      <c r="E701" s="10"/>
      <c r="F701" s="10"/>
    </row>
    <row r="702" spans="1:6" ht="15.75" customHeight="1" x14ac:dyDescent="0.3">
      <c r="A702" s="10"/>
      <c r="B702" s="10"/>
      <c r="C702" s="10"/>
      <c r="D702" s="10"/>
      <c r="E702" s="10"/>
      <c r="F702" s="10"/>
    </row>
    <row r="703" spans="1:6" ht="15.75" customHeight="1" x14ac:dyDescent="0.3">
      <c r="A703" s="10"/>
      <c r="B703" s="10"/>
      <c r="C703" s="10"/>
      <c r="D703" s="10"/>
      <c r="E703" s="10"/>
      <c r="F703" s="10"/>
    </row>
    <row r="704" spans="1:6" ht="15.75" customHeight="1" x14ac:dyDescent="0.3">
      <c r="A704" s="10"/>
      <c r="B704" s="10"/>
      <c r="C704" s="10"/>
      <c r="D704" s="10"/>
      <c r="E704" s="10"/>
      <c r="F704" s="10"/>
    </row>
    <row r="705" spans="1:6" ht="15.75" customHeight="1" x14ac:dyDescent="0.3">
      <c r="A705" s="10"/>
      <c r="B705" s="10"/>
      <c r="C705" s="10"/>
      <c r="D705" s="10"/>
      <c r="E705" s="10"/>
      <c r="F705" s="10"/>
    </row>
    <row r="706" spans="1:6" ht="15.75" customHeight="1" x14ac:dyDescent="0.3">
      <c r="A706" s="10"/>
      <c r="B706" s="10"/>
      <c r="C706" s="10"/>
      <c r="D706" s="10"/>
      <c r="E706" s="10"/>
      <c r="F706" s="10"/>
    </row>
    <row r="707" spans="1:6" ht="15.75" customHeight="1" x14ac:dyDescent="0.3">
      <c r="A707" s="10"/>
      <c r="B707" s="10"/>
      <c r="C707" s="10"/>
      <c r="D707" s="10"/>
      <c r="E707" s="10"/>
      <c r="F707" s="10"/>
    </row>
    <row r="708" spans="1:6" ht="15.75" customHeight="1" x14ac:dyDescent="0.3">
      <c r="A708" s="10"/>
      <c r="B708" s="10"/>
      <c r="C708" s="10"/>
      <c r="D708" s="10"/>
      <c r="E708" s="10"/>
      <c r="F708" s="10"/>
    </row>
    <row r="709" spans="1:6" ht="15.75" customHeight="1" x14ac:dyDescent="0.3">
      <c r="A709" s="10"/>
      <c r="B709" s="10"/>
      <c r="C709" s="10"/>
      <c r="D709" s="10"/>
      <c r="E709" s="10"/>
      <c r="F709" s="10"/>
    </row>
    <row r="710" spans="1:6" ht="15.75" customHeight="1" x14ac:dyDescent="0.3">
      <c r="A710" s="10"/>
      <c r="B710" s="10"/>
      <c r="C710" s="10"/>
      <c r="D710" s="10"/>
      <c r="E710" s="10"/>
      <c r="F710" s="10"/>
    </row>
    <row r="711" spans="1:6" ht="15.75" customHeight="1" x14ac:dyDescent="0.3">
      <c r="A711" s="10"/>
      <c r="B711" s="10"/>
      <c r="C711" s="10"/>
      <c r="D711" s="10"/>
      <c r="E711" s="10"/>
      <c r="F711" s="10"/>
    </row>
    <row r="712" spans="1:6" ht="15.75" customHeight="1" x14ac:dyDescent="0.3">
      <c r="A712" s="10"/>
      <c r="B712" s="10"/>
      <c r="C712" s="10"/>
      <c r="D712" s="10"/>
      <c r="E712" s="10"/>
      <c r="F712" s="10"/>
    </row>
    <row r="713" spans="1:6" ht="15.75" customHeight="1" x14ac:dyDescent="0.3">
      <c r="A713" s="10"/>
      <c r="B713" s="10"/>
      <c r="C713" s="10"/>
      <c r="D713" s="10"/>
      <c r="E713" s="10"/>
      <c r="F713" s="10"/>
    </row>
    <row r="714" spans="1:6" ht="15.75" customHeight="1" x14ac:dyDescent="0.3">
      <c r="A714" s="10"/>
      <c r="B714" s="10"/>
      <c r="C714" s="10"/>
      <c r="D714" s="10"/>
      <c r="E714" s="10"/>
      <c r="F714" s="10"/>
    </row>
    <row r="715" spans="1:6" ht="15.75" customHeight="1" x14ac:dyDescent="0.3">
      <c r="A715" s="10"/>
      <c r="B715" s="10"/>
      <c r="C715" s="10"/>
      <c r="D715" s="10"/>
      <c r="E715" s="10"/>
      <c r="F715" s="10"/>
    </row>
    <row r="716" spans="1:6" ht="15.75" customHeight="1" x14ac:dyDescent="0.3">
      <c r="A716" s="10"/>
      <c r="B716" s="10"/>
      <c r="C716" s="10"/>
      <c r="D716" s="10"/>
      <c r="E716" s="10"/>
      <c r="F716" s="10"/>
    </row>
    <row r="717" spans="1:6" ht="15.75" customHeight="1" x14ac:dyDescent="0.3">
      <c r="A717" s="10"/>
      <c r="B717" s="10"/>
      <c r="C717" s="10"/>
      <c r="D717" s="10"/>
      <c r="E717" s="10"/>
      <c r="F717" s="10"/>
    </row>
    <row r="718" spans="1:6" ht="15.75" customHeight="1" x14ac:dyDescent="0.3">
      <c r="A718" s="10"/>
      <c r="B718" s="10"/>
      <c r="C718" s="10"/>
      <c r="D718" s="10"/>
      <c r="E718" s="10"/>
      <c r="F718" s="10"/>
    </row>
    <row r="719" spans="1:6" ht="15.75" customHeight="1" x14ac:dyDescent="0.3">
      <c r="A719" s="10"/>
      <c r="B719" s="10"/>
      <c r="C719" s="10"/>
      <c r="D719" s="10"/>
      <c r="E719" s="10"/>
      <c r="F719" s="10"/>
    </row>
    <row r="720" spans="1:6" ht="15.75" customHeight="1" x14ac:dyDescent="0.3">
      <c r="A720" s="10"/>
      <c r="B720" s="10"/>
      <c r="C720" s="10"/>
      <c r="D720" s="10"/>
      <c r="E720" s="10"/>
      <c r="F720" s="10"/>
    </row>
    <row r="721" spans="1:6" ht="15.75" customHeight="1" x14ac:dyDescent="0.3">
      <c r="A721" s="10"/>
      <c r="B721" s="10"/>
      <c r="C721" s="10"/>
      <c r="D721" s="10"/>
      <c r="E721" s="10"/>
      <c r="F721" s="10"/>
    </row>
    <row r="722" spans="1:6" ht="15.75" customHeight="1" x14ac:dyDescent="0.3">
      <c r="A722" s="10"/>
      <c r="B722" s="10"/>
      <c r="C722" s="10"/>
      <c r="D722" s="10"/>
      <c r="E722" s="10"/>
      <c r="F722" s="10"/>
    </row>
    <row r="723" spans="1:6" ht="15.75" customHeight="1" x14ac:dyDescent="0.3">
      <c r="A723" s="10"/>
      <c r="B723" s="10"/>
      <c r="C723" s="10"/>
      <c r="D723" s="10"/>
      <c r="E723" s="10"/>
      <c r="F723" s="10"/>
    </row>
    <row r="724" spans="1:6" ht="15.75" customHeight="1" x14ac:dyDescent="0.3">
      <c r="A724" s="10"/>
      <c r="B724" s="10"/>
      <c r="C724" s="10"/>
      <c r="D724" s="10"/>
      <c r="E724" s="10"/>
      <c r="F724" s="10"/>
    </row>
    <row r="725" spans="1:6" ht="15.75" customHeight="1" x14ac:dyDescent="0.3">
      <c r="A725" s="10"/>
      <c r="B725" s="10"/>
      <c r="C725" s="10"/>
      <c r="D725" s="10"/>
      <c r="E725" s="10"/>
      <c r="F725" s="10"/>
    </row>
    <row r="726" spans="1:6" ht="15.75" customHeight="1" x14ac:dyDescent="0.3">
      <c r="A726" s="10"/>
      <c r="B726" s="10"/>
      <c r="C726" s="10"/>
      <c r="D726" s="10"/>
      <c r="E726" s="10"/>
      <c r="F726" s="10"/>
    </row>
    <row r="727" spans="1:6" ht="15.75" customHeight="1" x14ac:dyDescent="0.3">
      <c r="A727" s="10"/>
      <c r="B727" s="10"/>
      <c r="C727" s="10"/>
      <c r="D727" s="10"/>
      <c r="E727" s="10"/>
      <c r="F727" s="10"/>
    </row>
    <row r="728" spans="1:6" ht="15.75" customHeight="1" x14ac:dyDescent="0.3">
      <c r="A728" s="10"/>
      <c r="B728" s="10"/>
      <c r="C728" s="10"/>
      <c r="D728" s="10"/>
      <c r="E728" s="10"/>
      <c r="F728" s="10"/>
    </row>
    <row r="729" spans="1:6" ht="15.75" customHeight="1" x14ac:dyDescent="0.3">
      <c r="A729" s="10"/>
      <c r="B729" s="10"/>
      <c r="C729" s="10"/>
      <c r="D729" s="10"/>
      <c r="E729" s="10"/>
      <c r="F729" s="10"/>
    </row>
    <row r="730" spans="1:6" ht="15.75" customHeight="1" x14ac:dyDescent="0.3">
      <c r="A730" s="10"/>
      <c r="B730" s="10"/>
      <c r="C730" s="10"/>
      <c r="D730" s="10"/>
      <c r="E730" s="10"/>
      <c r="F730" s="10"/>
    </row>
    <row r="731" spans="1:6" ht="15.75" customHeight="1" x14ac:dyDescent="0.3">
      <c r="A731" s="10"/>
      <c r="B731" s="10"/>
      <c r="C731" s="10"/>
      <c r="D731" s="10"/>
      <c r="E731" s="10"/>
      <c r="F731" s="10"/>
    </row>
    <row r="732" spans="1:6" ht="15.75" customHeight="1" x14ac:dyDescent="0.3">
      <c r="A732" s="10"/>
      <c r="B732" s="10"/>
      <c r="C732" s="10"/>
      <c r="D732" s="10"/>
      <c r="E732" s="10"/>
      <c r="F732" s="10"/>
    </row>
    <row r="733" spans="1:6" ht="15.75" customHeight="1" x14ac:dyDescent="0.3">
      <c r="A733" s="10"/>
      <c r="B733" s="10"/>
      <c r="C733" s="10"/>
      <c r="D733" s="10"/>
      <c r="E733" s="10"/>
      <c r="F733" s="10"/>
    </row>
    <row r="734" spans="1:6" ht="15.75" customHeight="1" x14ac:dyDescent="0.3">
      <c r="A734" s="10"/>
      <c r="B734" s="10"/>
      <c r="C734" s="10"/>
      <c r="D734" s="10"/>
      <c r="E734" s="10"/>
      <c r="F734" s="10"/>
    </row>
    <row r="735" spans="1:6" ht="15.75" customHeight="1" x14ac:dyDescent="0.3">
      <c r="A735" s="10"/>
      <c r="B735" s="10"/>
      <c r="C735" s="10"/>
      <c r="D735" s="10"/>
      <c r="E735" s="10"/>
      <c r="F735" s="10"/>
    </row>
    <row r="736" spans="1:6" ht="15.75" customHeight="1" x14ac:dyDescent="0.3">
      <c r="A736" s="10"/>
      <c r="B736" s="10"/>
      <c r="C736" s="10"/>
      <c r="D736" s="10"/>
      <c r="E736" s="10"/>
      <c r="F736" s="10"/>
    </row>
    <row r="737" spans="1:6" ht="15.75" customHeight="1" x14ac:dyDescent="0.3">
      <c r="A737" s="10"/>
      <c r="B737" s="10"/>
      <c r="C737" s="10"/>
      <c r="D737" s="10"/>
      <c r="E737" s="10"/>
      <c r="F737" s="10"/>
    </row>
    <row r="738" spans="1:6" ht="15.75" customHeight="1" x14ac:dyDescent="0.3">
      <c r="A738" s="10"/>
      <c r="B738" s="10"/>
      <c r="C738" s="10"/>
      <c r="D738" s="10"/>
      <c r="E738" s="10"/>
      <c r="F738" s="10"/>
    </row>
    <row r="739" spans="1:6" ht="15.75" customHeight="1" x14ac:dyDescent="0.3">
      <c r="A739" s="10"/>
      <c r="B739" s="10"/>
      <c r="C739" s="10"/>
      <c r="D739" s="10"/>
      <c r="E739" s="10"/>
      <c r="F739" s="10"/>
    </row>
    <row r="740" spans="1:6" ht="15.75" customHeight="1" x14ac:dyDescent="0.3">
      <c r="A740" s="10"/>
      <c r="B740" s="10"/>
      <c r="C740" s="10"/>
      <c r="D740" s="10"/>
      <c r="E740" s="10"/>
      <c r="F740" s="10"/>
    </row>
    <row r="741" spans="1:6" ht="15.75" customHeight="1" x14ac:dyDescent="0.3">
      <c r="A741" s="10"/>
      <c r="B741" s="10"/>
      <c r="C741" s="10"/>
      <c r="D741" s="10"/>
      <c r="E741" s="10"/>
      <c r="F741" s="10"/>
    </row>
    <row r="742" spans="1:6" ht="15.75" customHeight="1" x14ac:dyDescent="0.3">
      <c r="A742" s="10"/>
      <c r="B742" s="10"/>
      <c r="C742" s="10"/>
      <c r="D742" s="10"/>
      <c r="E742" s="10"/>
      <c r="F742" s="10"/>
    </row>
    <row r="743" spans="1:6" ht="15.75" customHeight="1" x14ac:dyDescent="0.3">
      <c r="A743" s="10"/>
      <c r="B743" s="10"/>
      <c r="C743" s="10"/>
      <c r="D743" s="10"/>
      <c r="E743" s="10"/>
      <c r="F743" s="10"/>
    </row>
    <row r="744" spans="1:6" ht="15.75" customHeight="1" x14ac:dyDescent="0.3">
      <c r="A744" s="10"/>
      <c r="B744" s="10"/>
      <c r="C744" s="10"/>
      <c r="D744" s="10"/>
      <c r="E744" s="10"/>
      <c r="F744" s="10"/>
    </row>
    <row r="745" spans="1:6" ht="15.75" customHeight="1" x14ac:dyDescent="0.3">
      <c r="A745" s="10"/>
      <c r="B745" s="10"/>
      <c r="C745" s="10"/>
      <c r="D745" s="10"/>
      <c r="E745" s="10"/>
      <c r="F745" s="10"/>
    </row>
    <row r="746" spans="1:6" ht="15.75" customHeight="1" x14ac:dyDescent="0.3">
      <c r="A746" s="10"/>
      <c r="B746" s="10"/>
      <c r="C746" s="10"/>
      <c r="D746" s="10"/>
      <c r="E746" s="10"/>
      <c r="F746" s="10"/>
    </row>
    <row r="747" spans="1:6" ht="15.75" customHeight="1" x14ac:dyDescent="0.3">
      <c r="A747" s="10"/>
      <c r="B747" s="10"/>
      <c r="C747" s="10"/>
      <c r="D747" s="10"/>
      <c r="E747" s="10"/>
      <c r="F747" s="10"/>
    </row>
    <row r="748" spans="1:6" ht="15.75" customHeight="1" x14ac:dyDescent="0.3">
      <c r="A748" s="10"/>
      <c r="B748" s="10"/>
      <c r="C748" s="10"/>
      <c r="D748" s="10"/>
      <c r="E748" s="10"/>
      <c r="F748" s="10"/>
    </row>
    <row r="749" spans="1:6" ht="15.75" customHeight="1" x14ac:dyDescent="0.3">
      <c r="A749" s="10"/>
      <c r="B749" s="10"/>
      <c r="C749" s="10"/>
      <c r="D749" s="10"/>
      <c r="E749" s="10"/>
      <c r="F749" s="10"/>
    </row>
    <row r="750" spans="1:6" ht="15.75" customHeight="1" x14ac:dyDescent="0.3">
      <c r="A750" s="10"/>
      <c r="B750" s="10"/>
      <c r="C750" s="10"/>
      <c r="D750" s="10"/>
      <c r="E750" s="10"/>
      <c r="F750" s="10"/>
    </row>
    <row r="751" spans="1:6" ht="15.75" customHeight="1" x14ac:dyDescent="0.3">
      <c r="A751" s="10"/>
      <c r="B751" s="10"/>
      <c r="C751" s="10"/>
      <c r="D751" s="10"/>
      <c r="E751" s="10"/>
      <c r="F751" s="10"/>
    </row>
    <row r="752" spans="1:6" ht="15.75" customHeight="1" x14ac:dyDescent="0.3">
      <c r="A752" s="10"/>
      <c r="B752" s="10"/>
      <c r="C752" s="10"/>
      <c r="D752" s="10"/>
      <c r="E752" s="10"/>
      <c r="F752" s="10"/>
    </row>
    <row r="753" spans="1:6" ht="15.75" customHeight="1" x14ac:dyDescent="0.3">
      <c r="A753" s="10"/>
      <c r="B753" s="10"/>
      <c r="C753" s="10"/>
      <c r="D753" s="10"/>
      <c r="E753" s="10"/>
      <c r="F753" s="10"/>
    </row>
    <row r="754" spans="1:6" ht="15.75" customHeight="1" x14ac:dyDescent="0.3">
      <c r="A754" s="10"/>
      <c r="B754" s="10"/>
      <c r="C754" s="10"/>
      <c r="D754" s="10"/>
      <c r="E754" s="10"/>
      <c r="F754" s="10"/>
    </row>
    <row r="755" spans="1:6" ht="15.75" customHeight="1" x14ac:dyDescent="0.3">
      <c r="A755" s="10"/>
      <c r="B755" s="10"/>
      <c r="C755" s="10"/>
      <c r="D755" s="10"/>
      <c r="E755" s="10"/>
      <c r="F755" s="10"/>
    </row>
    <row r="756" spans="1:6" ht="15.75" customHeight="1" x14ac:dyDescent="0.3">
      <c r="A756" s="10"/>
      <c r="B756" s="10"/>
      <c r="C756" s="10"/>
      <c r="D756" s="10"/>
      <c r="E756" s="10"/>
      <c r="F756" s="10"/>
    </row>
    <row r="757" spans="1:6" ht="15.75" customHeight="1" x14ac:dyDescent="0.3">
      <c r="A757" s="10"/>
      <c r="B757" s="10"/>
      <c r="C757" s="10"/>
      <c r="D757" s="10"/>
      <c r="E757" s="10"/>
      <c r="F757" s="10"/>
    </row>
    <row r="758" spans="1:6" ht="15.75" customHeight="1" x14ac:dyDescent="0.3">
      <c r="A758" s="10"/>
      <c r="B758" s="10"/>
      <c r="C758" s="10"/>
      <c r="D758" s="10"/>
      <c r="E758" s="10"/>
      <c r="F758" s="10"/>
    </row>
    <row r="759" spans="1:6" ht="15.75" customHeight="1" x14ac:dyDescent="0.3">
      <c r="A759" s="10"/>
      <c r="B759" s="10"/>
      <c r="C759" s="10"/>
      <c r="D759" s="10"/>
      <c r="E759" s="10"/>
      <c r="F759" s="10"/>
    </row>
    <row r="760" spans="1:6" ht="15.75" customHeight="1" x14ac:dyDescent="0.3">
      <c r="A760" s="10"/>
      <c r="B760" s="10"/>
      <c r="C760" s="10"/>
      <c r="D760" s="10"/>
      <c r="E760" s="10"/>
      <c r="F760" s="10"/>
    </row>
    <row r="761" spans="1:6" ht="15.75" customHeight="1" x14ac:dyDescent="0.3">
      <c r="A761" s="10"/>
      <c r="B761" s="10"/>
      <c r="C761" s="10"/>
      <c r="D761" s="10"/>
      <c r="E761" s="10"/>
      <c r="F761" s="10"/>
    </row>
    <row r="762" spans="1:6" ht="15.75" customHeight="1" x14ac:dyDescent="0.3">
      <c r="A762" s="10"/>
      <c r="B762" s="10"/>
      <c r="C762" s="10"/>
      <c r="D762" s="10"/>
      <c r="E762" s="10"/>
      <c r="F762" s="10"/>
    </row>
    <row r="763" spans="1:6" ht="15.75" customHeight="1" x14ac:dyDescent="0.3">
      <c r="A763" s="10"/>
      <c r="B763" s="10"/>
      <c r="C763" s="10"/>
      <c r="D763" s="10"/>
      <c r="E763" s="10"/>
      <c r="F763" s="10"/>
    </row>
    <row r="764" spans="1:6" ht="15.75" customHeight="1" x14ac:dyDescent="0.3">
      <c r="A764" s="10"/>
      <c r="B764" s="10"/>
      <c r="C764" s="10"/>
      <c r="D764" s="10"/>
      <c r="E764" s="10"/>
      <c r="F764" s="10"/>
    </row>
    <row r="765" spans="1:6" ht="15.75" customHeight="1" x14ac:dyDescent="0.3">
      <c r="A765" s="10"/>
      <c r="B765" s="10"/>
      <c r="C765" s="10"/>
      <c r="D765" s="10"/>
      <c r="E765" s="10"/>
      <c r="F765" s="10"/>
    </row>
    <row r="766" spans="1:6" ht="15.75" customHeight="1" x14ac:dyDescent="0.3">
      <c r="A766" s="10"/>
      <c r="B766" s="10"/>
      <c r="C766" s="10"/>
      <c r="D766" s="10"/>
      <c r="E766" s="10"/>
      <c r="F766" s="10"/>
    </row>
    <row r="767" spans="1:6" ht="15.75" customHeight="1" x14ac:dyDescent="0.3">
      <c r="A767" s="10"/>
      <c r="B767" s="10"/>
      <c r="C767" s="10"/>
      <c r="D767" s="10"/>
      <c r="E767" s="10"/>
      <c r="F767" s="10"/>
    </row>
    <row r="768" spans="1:6" ht="15.75" customHeight="1" x14ac:dyDescent="0.3">
      <c r="A768" s="10"/>
      <c r="B768" s="10"/>
      <c r="C768" s="10"/>
      <c r="D768" s="10"/>
      <c r="E768" s="10"/>
      <c r="F768" s="10"/>
    </row>
    <row r="769" spans="1:6" ht="15.75" customHeight="1" x14ac:dyDescent="0.3">
      <c r="A769" s="10"/>
      <c r="B769" s="10"/>
      <c r="C769" s="10"/>
      <c r="D769" s="10"/>
      <c r="E769" s="10"/>
      <c r="F769" s="10"/>
    </row>
    <row r="770" spans="1:6" ht="15.75" customHeight="1" x14ac:dyDescent="0.3">
      <c r="A770" s="10"/>
      <c r="B770" s="10"/>
      <c r="C770" s="10"/>
      <c r="D770" s="10"/>
      <c r="E770" s="10"/>
      <c r="F770" s="10"/>
    </row>
    <row r="771" spans="1:6" ht="15.75" customHeight="1" x14ac:dyDescent="0.3">
      <c r="A771" s="10"/>
      <c r="B771" s="10"/>
      <c r="C771" s="10"/>
      <c r="D771" s="10"/>
      <c r="E771" s="10"/>
      <c r="F771" s="10"/>
    </row>
    <row r="772" spans="1:6" ht="15.75" customHeight="1" x14ac:dyDescent="0.3">
      <c r="A772" s="10"/>
      <c r="B772" s="10"/>
      <c r="C772" s="10"/>
      <c r="D772" s="10"/>
      <c r="E772" s="10"/>
      <c r="F772" s="10"/>
    </row>
    <row r="773" spans="1:6" ht="15.75" customHeight="1" x14ac:dyDescent="0.3">
      <c r="A773" s="10"/>
      <c r="B773" s="10"/>
      <c r="C773" s="10"/>
      <c r="D773" s="10"/>
      <c r="E773" s="10"/>
      <c r="F773" s="10"/>
    </row>
    <row r="774" spans="1:6" ht="15.75" customHeight="1" x14ac:dyDescent="0.3">
      <c r="A774" s="10"/>
      <c r="B774" s="10"/>
      <c r="C774" s="10"/>
      <c r="D774" s="10"/>
      <c r="E774" s="10"/>
      <c r="F774" s="10"/>
    </row>
    <row r="775" spans="1:6" ht="15.75" customHeight="1" x14ac:dyDescent="0.3">
      <c r="A775" s="10"/>
      <c r="B775" s="10"/>
      <c r="C775" s="10"/>
      <c r="D775" s="10"/>
      <c r="E775" s="10"/>
      <c r="F775" s="10"/>
    </row>
    <row r="776" spans="1:6" ht="15.75" customHeight="1" x14ac:dyDescent="0.3">
      <c r="A776" s="10"/>
      <c r="B776" s="10"/>
      <c r="C776" s="10"/>
      <c r="D776" s="10"/>
      <c r="E776" s="10"/>
      <c r="F776" s="10"/>
    </row>
    <row r="777" spans="1:6" ht="15.75" customHeight="1" x14ac:dyDescent="0.3">
      <c r="A777" s="10"/>
      <c r="B777" s="10"/>
      <c r="C777" s="10"/>
      <c r="D777" s="10"/>
      <c r="E777" s="10"/>
      <c r="F777" s="10"/>
    </row>
    <row r="778" spans="1:6" ht="15.75" customHeight="1" x14ac:dyDescent="0.3">
      <c r="A778" s="10"/>
      <c r="B778" s="10"/>
      <c r="C778" s="10"/>
      <c r="D778" s="10"/>
      <c r="E778" s="10"/>
      <c r="F778" s="10"/>
    </row>
    <row r="779" spans="1:6" ht="15.75" customHeight="1" x14ac:dyDescent="0.3">
      <c r="A779" s="10"/>
      <c r="B779" s="10"/>
      <c r="C779" s="10"/>
      <c r="D779" s="10"/>
      <c r="E779" s="10"/>
      <c r="F779" s="10"/>
    </row>
    <row r="780" spans="1:6" ht="15.75" customHeight="1" x14ac:dyDescent="0.3">
      <c r="A780" s="10"/>
      <c r="B780" s="10"/>
      <c r="C780" s="10"/>
      <c r="D780" s="10"/>
      <c r="E780" s="10"/>
      <c r="F780" s="10"/>
    </row>
    <row r="781" spans="1:6" ht="15.75" customHeight="1" x14ac:dyDescent="0.3">
      <c r="A781" s="10"/>
      <c r="B781" s="10"/>
      <c r="C781" s="10"/>
      <c r="D781" s="10"/>
      <c r="E781" s="10"/>
      <c r="F781" s="10"/>
    </row>
    <row r="782" spans="1:6" ht="15.75" customHeight="1" x14ac:dyDescent="0.3">
      <c r="A782" s="10"/>
      <c r="B782" s="10"/>
      <c r="C782" s="10"/>
      <c r="D782" s="10"/>
      <c r="E782" s="10"/>
      <c r="F782" s="10"/>
    </row>
    <row r="783" spans="1:6" ht="15.75" customHeight="1" x14ac:dyDescent="0.3">
      <c r="A783" s="10"/>
      <c r="B783" s="10"/>
      <c r="C783" s="10"/>
      <c r="D783" s="10"/>
      <c r="E783" s="10"/>
      <c r="F783" s="10"/>
    </row>
    <row r="784" spans="1:6" ht="15.75" customHeight="1" x14ac:dyDescent="0.3">
      <c r="A784" s="10"/>
      <c r="B784" s="10"/>
      <c r="C784" s="10"/>
      <c r="D784" s="10"/>
      <c r="E784" s="10"/>
      <c r="F784" s="10"/>
    </row>
    <row r="785" spans="1:6" ht="15.75" customHeight="1" x14ac:dyDescent="0.3">
      <c r="A785" s="10"/>
      <c r="B785" s="10"/>
      <c r="C785" s="10"/>
      <c r="D785" s="10"/>
      <c r="E785" s="10"/>
      <c r="F785" s="10"/>
    </row>
    <row r="786" spans="1:6" ht="15.75" customHeight="1" x14ac:dyDescent="0.3">
      <c r="A786" s="10"/>
      <c r="B786" s="10"/>
      <c r="C786" s="10"/>
      <c r="D786" s="10"/>
      <c r="E786" s="10"/>
      <c r="F786" s="10"/>
    </row>
    <row r="787" spans="1:6" ht="15.75" customHeight="1" x14ac:dyDescent="0.3">
      <c r="A787" s="10"/>
      <c r="B787" s="10"/>
      <c r="C787" s="10"/>
      <c r="D787" s="10"/>
      <c r="E787" s="10"/>
      <c r="F787" s="10"/>
    </row>
    <row r="788" spans="1:6" ht="15.75" customHeight="1" x14ac:dyDescent="0.3">
      <c r="A788" s="10"/>
      <c r="B788" s="10"/>
      <c r="C788" s="10"/>
      <c r="D788" s="10"/>
      <c r="E788" s="10"/>
      <c r="F788" s="10"/>
    </row>
    <row r="789" spans="1:6" ht="15.75" customHeight="1" x14ac:dyDescent="0.3">
      <c r="A789" s="10"/>
      <c r="B789" s="10"/>
      <c r="C789" s="10"/>
      <c r="D789" s="10"/>
      <c r="E789" s="10"/>
      <c r="F789" s="10"/>
    </row>
    <row r="790" spans="1:6" ht="15.75" customHeight="1" x14ac:dyDescent="0.3">
      <c r="A790" s="10"/>
      <c r="B790" s="10"/>
      <c r="C790" s="10"/>
      <c r="D790" s="10"/>
      <c r="E790" s="10"/>
      <c r="F790" s="10"/>
    </row>
    <row r="791" spans="1:6" ht="15.75" customHeight="1" x14ac:dyDescent="0.3">
      <c r="A791" s="10"/>
      <c r="B791" s="10"/>
      <c r="C791" s="10"/>
      <c r="D791" s="10"/>
      <c r="E791" s="10"/>
      <c r="F791" s="10"/>
    </row>
    <row r="792" spans="1:6" ht="15.75" customHeight="1" x14ac:dyDescent="0.3">
      <c r="A792" s="10"/>
      <c r="B792" s="10"/>
      <c r="C792" s="10"/>
      <c r="D792" s="10"/>
      <c r="E792" s="10"/>
      <c r="F792" s="10"/>
    </row>
    <row r="793" spans="1:6" ht="15.75" customHeight="1" x14ac:dyDescent="0.3">
      <c r="A793" s="10"/>
      <c r="B793" s="10"/>
      <c r="C793" s="10"/>
      <c r="D793" s="10"/>
      <c r="E793" s="10"/>
      <c r="F793" s="10"/>
    </row>
    <row r="794" spans="1:6" ht="15.75" customHeight="1" x14ac:dyDescent="0.3">
      <c r="A794" s="10"/>
      <c r="B794" s="10"/>
      <c r="C794" s="10"/>
      <c r="D794" s="10"/>
      <c r="E794" s="10"/>
      <c r="F794" s="10"/>
    </row>
    <row r="795" spans="1:6" ht="15.75" customHeight="1" x14ac:dyDescent="0.3">
      <c r="A795" s="10"/>
      <c r="B795" s="10"/>
      <c r="C795" s="10"/>
      <c r="D795" s="10"/>
      <c r="E795" s="10"/>
      <c r="F795" s="10"/>
    </row>
    <row r="796" spans="1:6" ht="15.75" customHeight="1" x14ac:dyDescent="0.3">
      <c r="A796" s="10"/>
      <c r="B796" s="10"/>
      <c r="C796" s="10"/>
      <c r="D796" s="10"/>
      <c r="E796" s="10"/>
      <c r="F796" s="10"/>
    </row>
    <row r="797" spans="1:6" ht="15.75" customHeight="1" x14ac:dyDescent="0.3">
      <c r="A797" s="10"/>
      <c r="B797" s="10"/>
      <c r="C797" s="10"/>
      <c r="D797" s="10"/>
      <c r="E797" s="10"/>
      <c r="F797" s="10"/>
    </row>
    <row r="798" spans="1:6" ht="15.75" customHeight="1" x14ac:dyDescent="0.3">
      <c r="A798" s="10"/>
      <c r="B798" s="10"/>
      <c r="C798" s="10"/>
      <c r="D798" s="10"/>
      <c r="E798" s="10"/>
      <c r="F798" s="10"/>
    </row>
    <row r="799" spans="1:6" ht="15.75" customHeight="1" x14ac:dyDescent="0.3">
      <c r="A799" s="10"/>
      <c r="B799" s="10"/>
      <c r="C799" s="10"/>
      <c r="D799" s="10"/>
      <c r="E799" s="10"/>
      <c r="F799" s="10"/>
    </row>
    <row r="800" spans="1:6" ht="15.75" customHeight="1" x14ac:dyDescent="0.3">
      <c r="A800" s="10"/>
      <c r="B800" s="10"/>
      <c r="C800" s="10"/>
      <c r="D800" s="10"/>
      <c r="E800" s="10"/>
      <c r="F800" s="10"/>
    </row>
    <row r="801" spans="1:6" ht="15.75" customHeight="1" x14ac:dyDescent="0.3">
      <c r="A801" s="10"/>
      <c r="B801" s="10"/>
      <c r="C801" s="10"/>
      <c r="D801" s="10"/>
      <c r="E801" s="10"/>
      <c r="F801" s="10"/>
    </row>
    <row r="802" spans="1:6" ht="15.75" customHeight="1" x14ac:dyDescent="0.3">
      <c r="A802" s="10"/>
      <c r="B802" s="10"/>
      <c r="C802" s="10"/>
      <c r="D802" s="10"/>
      <c r="E802" s="10"/>
      <c r="F802" s="10"/>
    </row>
    <row r="803" spans="1:6" ht="15.75" customHeight="1" x14ac:dyDescent="0.3">
      <c r="A803" s="10"/>
      <c r="B803" s="10"/>
      <c r="C803" s="10"/>
      <c r="D803" s="10"/>
      <c r="E803" s="10"/>
      <c r="F803" s="10"/>
    </row>
    <row r="804" spans="1:6" ht="15.75" customHeight="1" x14ac:dyDescent="0.3">
      <c r="A804" s="10"/>
      <c r="B804" s="10"/>
      <c r="C804" s="10"/>
      <c r="D804" s="10"/>
      <c r="E804" s="10"/>
      <c r="F804" s="10"/>
    </row>
    <row r="805" spans="1:6" ht="15.75" customHeight="1" x14ac:dyDescent="0.3">
      <c r="A805" s="10"/>
      <c r="B805" s="10"/>
      <c r="C805" s="10"/>
      <c r="D805" s="10"/>
      <c r="E805" s="10"/>
      <c r="F805" s="10"/>
    </row>
    <row r="806" spans="1:6" ht="15.75" customHeight="1" x14ac:dyDescent="0.3">
      <c r="A806" s="10"/>
      <c r="B806" s="10"/>
      <c r="C806" s="10"/>
      <c r="D806" s="10"/>
      <c r="E806" s="10"/>
      <c r="F806" s="10"/>
    </row>
    <row r="807" spans="1:6" ht="15.75" customHeight="1" x14ac:dyDescent="0.3">
      <c r="A807" s="10"/>
      <c r="B807" s="10"/>
      <c r="C807" s="10"/>
      <c r="D807" s="10"/>
      <c r="E807" s="10"/>
      <c r="F807" s="10"/>
    </row>
    <row r="808" spans="1:6" ht="15.75" customHeight="1" x14ac:dyDescent="0.3">
      <c r="A808" s="10"/>
      <c r="B808" s="10"/>
      <c r="C808" s="10"/>
      <c r="D808" s="10"/>
      <c r="E808" s="10"/>
      <c r="F808" s="10"/>
    </row>
    <row r="809" spans="1:6" ht="15.75" customHeight="1" x14ac:dyDescent="0.3">
      <c r="A809" s="10"/>
      <c r="B809" s="10"/>
      <c r="C809" s="10"/>
      <c r="D809" s="10"/>
      <c r="E809" s="10"/>
      <c r="F809" s="10"/>
    </row>
    <row r="810" spans="1:6" ht="15.75" customHeight="1" x14ac:dyDescent="0.3">
      <c r="A810" s="10"/>
      <c r="B810" s="10"/>
      <c r="C810" s="10"/>
      <c r="D810" s="10"/>
      <c r="E810" s="10"/>
      <c r="F810" s="10"/>
    </row>
    <row r="811" spans="1:6" ht="15.75" customHeight="1" x14ac:dyDescent="0.3">
      <c r="A811" s="10"/>
      <c r="B811" s="10"/>
      <c r="C811" s="10"/>
      <c r="D811" s="10"/>
      <c r="E811" s="10"/>
      <c r="F811" s="10"/>
    </row>
    <row r="812" spans="1:6" ht="15.75" customHeight="1" x14ac:dyDescent="0.3">
      <c r="A812" s="10"/>
      <c r="B812" s="10"/>
      <c r="C812" s="10"/>
      <c r="D812" s="10"/>
      <c r="E812" s="10"/>
      <c r="F812" s="10"/>
    </row>
    <row r="813" spans="1:6" ht="15.75" customHeight="1" x14ac:dyDescent="0.3">
      <c r="A813" s="10"/>
      <c r="B813" s="10"/>
      <c r="C813" s="10"/>
      <c r="D813" s="10"/>
      <c r="E813" s="10"/>
      <c r="F813" s="10"/>
    </row>
    <row r="814" spans="1:6" ht="15.75" customHeight="1" x14ac:dyDescent="0.3">
      <c r="A814" s="10"/>
      <c r="B814" s="10"/>
      <c r="C814" s="10"/>
      <c r="D814" s="10"/>
      <c r="E814" s="10"/>
      <c r="F814" s="10"/>
    </row>
    <row r="815" spans="1:6" ht="15.75" customHeight="1" x14ac:dyDescent="0.3">
      <c r="A815" s="10"/>
      <c r="B815" s="10"/>
      <c r="C815" s="10"/>
      <c r="D815" s="10"/>
      <c r="E815" s="10"/>
      <c r="F815" s="10"/>
    </row>
    <row r="816" spans="1:6" ht="15.75" customHeight="1" x14ac:dyDescent="0.3">
      <c r="A816" s="10"/>
      <c r="B816" s="10"/>
      <c r="C816" s="10"/>
      <c r="D816" s="10"/>
      <c r="E816" s="10"/>
      <c r="F816" s="10"/>
    </row>
    <row r="817" spans="1:6" ht="15.75" customHeight="1" x14ac:dyDescent="0.3">
      <c r="A817" s="10"/>
      <c r="B817" s="10"/>
      <c r="C817" s="10"/>
      <c r="D817" s="10"/>
      <c r="E817" s="10"/>
      <c r="F817" s="10"/>
    </row>
    <row r="818" spans="1:6" ht="15.75" customHeight="1" x14ac:dyDescent="0.3">
      <c r="A818" s="10"/>
      <c r="B818" s="10"/>
      <c r="C818" s="10"/>
      <c r="D818" s="10"/>
      <c r="E818" s="10"/>
      <c r="F818" s="10"/>
    </row>
    <row r="819" spans="1:6" ht="15.75" customHeight="1" x14ac:dyDescent="0.3">
      <c r="A819" s="10"/>
      <c r="B819" s="10"/>
      <c r="C819" s="10"/>
      <c r="D819" s="10"/>
      <c r="E819" s="10"/>
      <c r="F819" s="10"/>
    </row>
    <row r="820" spans="1:6" ht="15.75" customHeight="1" x14ac:dyDescent="0.3">
      <c r="A820" s="10"/>
      <c r="B820" s="10"/>
      <c r="C820" s="10"/>
      <c r="D820" s="10"/>
      <c r="E820" s="10"/>
      <c r="F820" s="10"/>
    </row>
    <row r="821" spans="1:6" ht="15.75" customHeight="1" x14ac:dyDescent="0.3">
      <c r="A821" s="10"/>
      <c r="B821" s="10"/>
      <c r="C821" s="10"/>
      <c r="D821" s="10"/>
      <c r="E821" s="10"/>
      <c r="F821" s="10"/>
    </row>
    <row r="822" spans="1:6" ht="15.75" customHeight="1" x14ac:dyDescent="0.3">
      <c r="A822" s="10"/>
      <c r="B822" s="10"/>
      <c r="C822" s="10"/>
      <c r="D822" s="10"/>
      <c r="E822" s="10"/>
      <c r="F822" s="10"/>
    </row>
    <row r="823" spans="1:6" ht="15.75" customHeight="1" x14ac:dyDescent="0.3">
      <c r="A823" s="10"/>
      <c r="B823" s="10"/>
      <c r="C823" s="10"/>
      <c r="D823" s="10"/>
      <c r="E823" s="10"/>
      <c r="F823" s="10"/>
    </row>
    <row r="824" spans="1:6" ht="15.75" customHeight="1" x14ac:dyDescent="0.3">
      <c r="A824" s="10"/>
      <c r="B824" s="10"/>
      <c r="C824" s="10"/>
      <c r="D824" s="10"/>
      <c r="E824" s="10"/>
      <c r="F824" s="10"/>
    </row>
    <row r="825" spans="1:6" ht="15.75" customHeight="1" x14ac:dyDescent="0.3">
      <c r="A825" s="10"/>
      <c r="B825" s="10"/>
      <c r="C825" s="10"/>
      <c r="D825" s="10"/>
      <c r="E825" s="10"/>
      <c r="F825" s="10"/>
    </row>
    <row r="826" spans="1:6" ht="15.75" customHeight="1" x14ac:dyDescent="0.3">
      <c r="A826" s="10"/>
      <c r="B826" s="10"/>
      <c r="C826" s="10"/>
      <c r="D826" s="10"/>
      <c r="E826" s="10"/>
      <c r="F826" s="10"/>
    </row>
    <row r="827" spans="1:6" ht="15.75" customHeight="1" x14ac:dyDescent="0.3">
      <c r="A827" s="10"/>
      <c r="B827" s="10"/>
      <c r="C827" s="10"/>
      <c r="D827" s="10"/>
      <c r="E827" s="10"/>
      <c r="F827" s="10"/>
    </row>
    <row r="828" spans="1:6" ht="15.75" customHeight="1" x14ac:dyDescent="0.3">
      <c r="A828" s="10"/>
      <c r="B828" s="10"/>
      <c r="C828" s="10"/>
      <c r="D828" s="10"/>
      <c r="E828" s="10"/>
      <c r="F828" s="10"/>
    </row>
    <row r="829" spans="1:6" ht="15.75" customHeight="1" x14ac:dyDescent="0.3">
      <c r="A829" s="10"/>
      <c r="B829" s="10"/>
      <c r="C829" s="10"/>
      <c r="D829" s="10"/>
      <c r="E829" s="10"/>
      <c r="F829" s="10"/>
    </row>
    <row r="830" spans="1:6" ht="15.75" customHeight="1" x14ac:dyDescent="0.3">
      <c r="A830" s="10"/>
      <c r="B830" s="10"/>
      <c r="C830" s="10"/>
      <c r="D830" s="10"/>
      <c r="E830" s="10"/>
      <c r="F830" s="10"/>
    </row>
    <row r="831" spans="1:6" ht="15.75" customHeight="1" x14ac:dyDescent="0.3">
      <c r="A831" s="10"/>
      <c r="B831" s="10"/>
      <c r="C831" s="10"/>
      <c r="D831" s="10"/>
      <c r="E831" s="10"/>
      <c r="F831" s="10"/>
    </row>
    <row r="832" spans="1:6" ht="15.75" customHeight="1" x14ac:dyDescent="0.3">
      <c r="A832" s="10"/>
      <c r="B832" s="10"/>
      <c r="C832" s="10"/>
      <c r="D832" s="10"/>
      <c r="E832" s="10"/>
      <c r="F832" s="10"/>
    </row>
    <row r="833" spans="1:6" ht="15.75" customHeight="1" x14ac:dyDescent="0.3">
      <c r="A833" s="10"/>
      <c r="B833" s="10"/>
      <c r="C833" s="10"/>
      <c r="D833" s="10"/>
      <c r="E833" s="10"/>
      <c r="F833" s="10"/>
    </row>
    <row r="834" spans="1:6" ht="15.75" customHeight="1" x14ac:dyDescent="0.3">
      <c r="A834" s="10"/>
      <c r="B834" s="10"/>
      <c r="C834" s="10"/>
      <c r="D834" s="10"/>
      <c r="E834" s="10"/>
      <c r="F834" s="10"/>
    </row>
    <row r="835" spans="1:6" ht="15.75" customHeight="1" x14ac:dyDescent="0.3">
      <c r="A835" s="10"/>
      <c r="B835" s="10"/>
      <c r="C835" s="10"/>
      <c r="D835" s="10"/>
      <c r="E835" s="10"/>
      <c r="F835" s="10"/>
    </row>
    <row r="836" spans="1:6" ht="15.75" customHeight="1" x14ac:dyDescent="0.3">
      <c r="A836" s="10"/>
      <c r="B836" s="10"/>
      <c r="C836" s="10"/>
      <c r="D836" s="10"/>
      <c r="E836" s="10"/>
      <c r="F836" s="10"/>
    </row>
    <row r="837" spans="1:6" ht="15.75" customHeight="1" x14ac:dyDescent="0.3">
      <c r="A837" s="10"/>
      <c r="B837" s="10"/>
      <c r="C837" s="10"/>
      <c r="D837" s="10"/>
      <c r="E837" s="10"/>
      <c r="F837" s="10"/>
    </row>
    <row r="838" spans="1:6" ht="15.75" customHeight="1" x14ac:dyDescent="0.3">
      <c r="A838" s="10"/>
      <c r="B838" s="10"/>
      <c r="C838" s="10"/>
      <c r="D838" s="10"/>
      <c r="E838" s="10"/>
      <c r="F838" s="10"/>
    </row>
    <row r="839" spans="1:6" ht="15.75" customHeight="1" x14ac:dyDescent="0.3">
      <c r="A839" s="10"/>
      <c r="B839" s="10"/>
      <c r="C839" s="10"/>
      <c r="D839" s="10"/>
      <c r="E839" s="10"/>
      <c r="F839" s="10"/>
    </row>
    <row r="840" spans="1:6" ht="15.75" customHeight="1" x14ac:dyDescent="0.3">
      <c r="A840" s="10"/>
      <c r="B840" s="10"/>
      <c r="C840" s="10"/>
      <c r="D840" s="10"/>
      <c r="E840" s="10"/>
      <c r="F840" s="10"/>
    </row>
    <row r="841" spans="1:6" ht="15.75" customHeight="1" x14ac:dyDescent="0.3">
      <c r="A841" s="10"/>
      <c r="B841" s="10"/>
      <c r="C841" s="10"/>
      <c r="D841" s="10"/>
      <c r="E841" s="10"/>
      <c r="F841" s="10"/>
    </row>
    <row r="842" spans="1:6" ht="15.75" customHeight="1" x14ac:dyDescent="0.3">
      <c r="A842" s="10"/>
      <c r="B842" s="10"/>
      <c r="C842" s="10"/>
      <c r="D842" s="10"/>
      <c r="E842" s="10"/>
      <c r="F842" s="10"/>
    </row>
    <row r="843" spans="1:6" ht="15.75" customHeight="1" x14ac:dyDescent="0.3">
      <c r="A843" s="10"/>
      <c r="B843" s="10"/>
      <c r="C843" s="10"/>
      <c r="D843" s="10"/>
      <c r="E843" s="10"/>
      <c r="F843" s="10"/>
    </row>
    <row r="844" spans="1:6" ht="15.75" customHeight="1" x14ac:dyDescent="0.3">
      <c r="A844" s="10"/>
      <c r="B844" s="10"/>
      <c r="C844" s="10"/>
      <c r="D844" s="10"/>
      <c r="E844" s="10"/>
      <c r="F844" s="10"/>
    </row>
    <row r="845" spans="1:6" ht="15.75" customHeight="1" x14ac:dyDescent="0.3">
      <c r="A845" s="10"/>
      <c r="B845" s="10"/>
      <c r="C845" s="10"/>
      <c r="D845" s="10"/>
      <c r="E845" s="10"/>
      <c r="F845" s="10"/>
    </row>
    <row r="846" spans="1:6" ht="15.75" customHeight="1" x14ac:dyDescent="0.3">
      <c r="A846" s="10"/>
      <c r="B846" s="10"/>
      <c r="C846" s="10"/>
      <c r="D846" s="10"/>
      <c r="E846" s="10"/>
      <c r="F846" s="10"/>
    </row>
    <row r="847" spans="1:6" ht="15.75" customHeight="1" x14ac:dyDescent="0.3">
      <c r="A847" s="10"/>
      <c r="B847" s="10"/>
      <c r="C847" s="10"/>
      <c r="D847" s="10"/>
      <c r="E847" s="10"/>
      <c r="F847" s="10"/>
    </row>
    <row r="848" spans="1:6" ht="15.75" customHeight="1" x14ac:dyDescent="0.3">
      <c r="A848" s="10"/>
      <c r="B848" s="10"/>
      <c r="C848" s="10"/>
      <c r="D848" s="10"/>
      <c r="E848" s="10"/>
      <c r="F848" s="10"/>
    </row>
    <row r="849" spans="1:6" ht="15.75" customHeight="1" x14ac:dyDescent="0.3">
      <c r="A849" s="10"/>
      <c r="B849" s="10"/>
      <c r="C849" s="10"/>
      <c r="D849" s="10"/>
      <c r="E849" s="10"/>
      <c r="F849" s="10"/>
    </row>
    <row r="850" spans="1:6" ht="15.75" customHeight="1" x14ac:dyDescent="0.3">
      <c r="A850" s="10"/>
      <c r="B850" s="10"/>
      <c r="C850" s="10"/>
      <c r="D850" s="10"/>
      <c r="E850" s="10"/>
      <c r="F850" s="10"/>
    </row>
    <row r="851" spans="1:6" ht="15.75" customHeight="1" x14ac:dyDescent="0.3">
      <c r="A851" s="10"/>
      <c r="B851" s="10"/>
      <c r="C851" s="10"/>
      <c r="D851" s="10"/>
      <c r="E851" s="10"/>
      <c r="F851" s="10"/>
    </row>
    <row r="852" spans="1:6" ht="15.75" customHeight="1" x14ac:dyDescent="0.3">
      <c r="A852" s="10"/>
      <c r="B852" s="10"/>
      <c r="C852" s="10"/>
      <c r="D852" s="10"/>
      <c r="E852" s="10"/>
      <c r="F852" s="10"/>
    </row>
    <row r="853" spans="1:6" ht="15.75" customHeight="1" x14ac:dyDescent="0.3">
      <c r="A853" s="10"/>
      <c r="B853" s="10"/>
      <c r="C853" s="10"/>
      <c r="D853" s="10"/>
      <c r="E853" s="10"/>
      <c r="F853" s="10"/>
    </row>
    <row r="854" spans="1:6" ht="15.75" customHeight="1" x14ac:dyDescent="0.3">
      <c r="A854" s="10"/>
      <c r="B854" s="10"/>
      <c r="C854" s="10"/>
      <c r="D854" s="10"/>
      <c r="E854" s="10"/>
      <c r="F854" s="10"/>
    </row>
    <row r="855" spans="1:6" ht="15.75" customHeight="1" x14ac:dyDescent="0.3">
      <c r="A855" s="10"/>
      <c r="B855" s="10"/>
      <c r="C855" s="10"/>
      <c r="D855" s="10"/>
      <c r="E855" s="10"/>
      <c r="F855" s="10"/>
    </row>
    <row r="856" spans="1:6" ht="15.75" customHeight="1" x14ac:dyDescent="0.3">
      <c r="A856" s="10"/>
      <c r="B856" s="10"/>
      <c r="C856" s="10"/>
      <c r="D856" s="10"/>
      <c r="E856" s="10"/>
      <c r="F856" s="10"/>
    </row>
    <row r="857" spans="1:6" ht="15.75" customHeight="1" x14ac:dyDescent="0.3">
      <c r="A857" s="10"/>
      <c r="B857" s="10"/>
      <c r="C857" s="10"/>
      <c r="D857" s="10"/>
      <c r="E857" s="10"/>
      <c r="F857" s="10"/>
    </row>
    <row r="858" spans="1:6" ht="15.75" customHeight="1" x14ac:dyDescent="0.3">
      <c r="A858" s="10"/>
      <c r="B858" s="10"/>
      <c r="C858" s="10"/>
      <c r="D858" s="10"/>
      <c r="E858" s="10"/>
      <c r="F858" s="10"/>
    </row>
    <row r="859" spans="1:6" ht="15.75" customHeight="1" x14ac:dyDescent="0.3">
      <c r="A859" s="10"/>
      <c r="B859" s="10"/>
      <c r="C859" s="10"/>
      <c r="D859" s="10"/>
      <c r="E859" s="10"/>
      <c r="F859" s="10"/>
    </row>
    <row r="860" spans="1:6" ht="15.75" customHeight="1" x14ac:dyDescent="0.3">
      <c r="A860" s="10"/>
      <c r="B860" s="10"/>
      <c r="C860" s="10"/>
      <c r="D860" s="10"/>
      <c r="E860" s="10"/>
      <c r="F860" s="10"/>
    </row>
    <row r="861" spans="1:6" ht="15.75" customHeight="1" x14ac:dyDescent="0.3">
      <c r="A861" s="10"/>
      <c r="B861" s="10"/>
      <c r="C861" s="10"/>
      <c r="D861" s="10"/>
      <c r="E861" s="10"/>
      <c r="F861" s="10"/>
    </row>
    <row r="862" spans="1:6" ht="15.75" customHeight="1" x14ac:dyDescent="0.3">
      <c r="A862" s="10"/>
      <c r="B862" s="10"/>
      <c r="C862" s="10"/>
      <c r="D862" s="10"/>
      <c r="E862" s="10"/>
      <c r="F862" s="10"/>
    </row>
    <row r="863" spans="1:6" ht="15.75" customHeight="1" x14ac:dyDescent="0.3">
      <c r="A863" s="10"/>
      <c r="B863" s="10"/>
      <c r="C863" s="10"/>
      <c r="D863" s="10"/>
      <c r="E863" s="10"/>
      <c r="F863" s="10"/>
    </row>
    <row r="864" spans="1:6" ht="15.75" customHeight="1" x14ac:dyDescent="0.3">
      <c r="A864" s="10"/>
      <c r="B864" s="10"/>
      <c r="C864" s="10"/>
      <c r="D864" s="10"/>
      <c r="E864" s="10"/>
      <c r="F864" s="10"/>
    </row>
    <row r="865" spans="1:6" ht="15.75" customHeight="1" x14ac:dyDescent="0.3">
      <c r="A865" s="10"/>
      <c r="B865" s="10"/>
      <c r="C865" s="10"/>
      <c r="D865" s="10"/>
      <c r="E865" s="10"/>
      <c r="F865" s="10"/>
    </row>
    <row r="866" spans="1:6" ht="15.75" customHeight="1" x14ac:dyDescent="0.3">
      <c r="A866" s="10"/>
      <c r="B866" s="10"/>
      <c r="C866" s="10"/>
      <c r="D866" s="10"/>
      <c r="E866" s="10"/>
      <c r="F866" s="10"/>
    </row>
    <row r="867" spans="1:6" ht="15.75" customHeight="1" x14ac:dyDescent="0.3">
      <c r="A867" s="10"/>
      <c r="B867" s="10"/>
      <c r="C867" s="10"/>
      <c r="D867" s="10"/>
      <c r="E867" s="10"/>
      <c r="F867" s="10"/>
    </row>
    <row r="868" spans="1:6" ht="15.75" customHeight="1" x14ac:dyDescent="0.3">
      <c r="A868" s="10"/>
      <c r="B868" s="10"/>
      <c r="C868" s="10"/>
      <c r="D868" s="10"/>
      <c r="E868" s="10"/>
      <c r="F868" s="10"/>
    </row>
    <row r="869" spans="1:6" ht="15.75" customHeight="1" x14ac:dyDescent="0.3">
      <c r="A869" s="10"/>
      <c r="B869" s="10"/>
      <c r="C869" s="10"/>
      <c r="D869" s="10"/>
      <c r="E869" s="10"/>
      <c r="F869" s="10"/>
    </row>
    <row r="870" spans="1:6" ht="15.75" customHeight="1" x14ac:dyDescent="0.3">
      <c r="A870" s="10"/>
      <c r="B870" s="10"/>
      <c r="C870" s="10"/>
      <c r="D870" s="10"/>
      <c r="E870" s="10"/>
      <c r="F870" s="10"/>
    </row>
    <row r="871" spans="1:6" ht="15.75" customHeight="1" x14ac:dyDescent="0.3">
      <c r="A871" s="10"/>
      <c r="B871" s="10"/>
      <c r="C871" s="10"/>
      <c r="D871" s="10"/>
      <c r="E871" s="10"/>
      <c r="F871" s="10"/>
    </row>
    <row r="872" spans="1:6" ht="15.75" customHeight="1" x14ac:dyDescent="0.3">
      <c r="A872" s="10"/>
      <c r="B872" s="10"/>
      <c r="C872" s="10"/>
      <c r="D872" s="10"/>
      <c r="E872" s="10"/>
      <c r="F872" s="10"/>
    </row>
    <row r="873" spans="1:6" ht="15.75" customHeight="1" x14ac:dyDescent="0.3">
      <c r="A873" s="10"/>
      <c r="B873" s="10"/>
      <c r="C873" s="10"/>
      <c r="D873" s="10"/>
      <c r="E873" s="10"/>
      <c r="F873" s="10"/>
    </row>
    <row r="874" spans="1:6" ht="15.75" customHeight="1" x14ac:dyDescent="0.3">
      <c r="A874" s="10"/>
      <c r="B874" s="10"/>
      <c r="C874" s="10"/>
      <c r="D874" s="10"/>
      <c r="E874" s="10"/>
      <c r="F874" s="10"/>
    </row>
    <row r="875" spans="1:6" ht="15.75" customHeight="1" x14ac:dyDescent="0.3">
      <c r="A875" s="10"/>
      <c r="B875" s="10"/>
      <c r="C875" s="10"/>
      <c r="D875" s="10"/>
      <c r="E875" s="10"/>
      <c r="F875" s="10"/>
    </row>
    <row r="876" spans="1:6" ht="15.75" customHeight="1" x14ac:dyDescent="0.3">
      <c r="A876" s="10"/>
      <c r="B876" s="10"/>
      <c r="C876" s="10"/>
      <c r="D876" s="10"/>
      <c r="E876" s="10"/>
      <c r="F876" s="10"/>
    </row>
    <row r="877" spans="1:6" ht="15.75" customHeight="1" x14ac:dyDescent="0.3">
      <c r="A877" s="10"/>
      <c r="B877" s="10"/>
      <c r="C877" s="10"/>
      <c r="D877" s="10"/>
      <c r="E877" s="10"/>
      <c r="F877" s="10"/>
    </row>
    <row r="878" spans="1:6" ht="15.75" customHeight="1" x14ac:dyDescent="0.3">
      <c r="A878" s="10"/>
      <c r="B878" s="10"/>
      <c r="C878" s="10"/>
      <c r="D878" s="10"/>
      <c r="E878" s="10"/>
      <c r="F878" s="10"/>
    </row>
    <row r="879" spans="1:6" ht="15.75" customHeight="1" x14ac:dyDescent="0.3">
      <c r="A879" s="10"/>
      <c r="B879" s="10"/>
      <c r="C879" s="10"/>
      <c r="D879" s="10"/>
      <c r="E879" s="10"/>
      <c r="F879" s="10"/>
    </row>
    <row r="880" spans="1:6" ht="15.75" customHeight="1" x14ac:dyDescent="0.3">
      <c r="A880" s="10"/>
      <c r="B880" s="10"/>
      <c r="C880" s="10"/>
      <c r="D880" s="10"/>
      <c r="E880" s="10"/>
      <c r="F880" s="10"/>
    </row>
    <row r="881" spans="1:6" ht="15.75" customHeight="1" x14ac:dyDescent="0.3">
      <c r="A881" s="10"/>
      <c r="B881" s="10"/>
      <c r="C881" s="10"/>
      <c r="D881" s="10"/>
      <c r="E881" s="10"/>
      <c r="F881" s="10"/>
    </row>
    <row r="882" spans="1:6" ht="15.75" customHeight="1" x14ac:dyDescent="0.3">
      <c r="A882" s="10"/>
      <c r="B882" s="10"/>
      <c r="C882" s="10"/>
      <c r="D882" s="10"/>
      <c r="E882" s="10"/>
      <c r="F882" s="10"/>
    </row>
    <row r="883" spans="1:6" ht="15.75" customHeight="1" x14ac:dyDescent="0.3">
      <c r="A883" s="10"/>
      <c r="B883" s="10"/>
      <c r="C883" s="10"/>
      <c r="D883" s="10"/>
      <c r="E883" s="10"/>
      <c r="F883" s="10"/>
    </row>
    <row r="884" spans="1:6" ht="15.75" customHeight="1" x14ac:dyDescent="0.3">
      <c r="A884" s="10"/>
      <c r="B884" s="10"/>
      <c r="C884" s="10"/>
      <c r="D884" s="10"/>
      <c r="E884" s="10"/>
      <c r="F884" s="10"/>
    </row>
    <row r="885" spans="1:6" ht="15.75" customHeight="1" x14ac:dyDescent="0.3">
      <c r="A885" s="10"/>
      <c r="B885" s="10"/>
      <c r="C885" s="10"/>
      <c r="D885" s="10"/>
      <c r="E885" s="10"/>
      <c r="F885" s="10"/>
    </row>
    <row r="886" spans="1:6" ht="15.75" customHeight="1" x14ac:dyDescent="0.3">
      <c r="A886" s="10"/>
      <c r="B886" s="10"/>
      <c r="C886" s="10"/>
      <c r="D886" s="10"/>
      <c r="E886" s="10"/>
      <c r="F886" s="10"/>
    </row>
    <row r="887" spans="1:6" ht="15.75" customHeight="1" x14ac:dyDescent="0.3">
      <c r="A887" s="10"/>
      <c r="B887" s="10"/>
      <c r="C887" s="10"/>
      <c r="D887" s="10"/>
      <c r="E887" s="10"/>
      <c r="F887" s="10"/>
    </row>
    <row r="888" spans="1:6" ht="15.75" customHeight="1" x14ac:dyDescent="0.3">
      <c r="A888" s="10"/>
      <c r="B888" s="10"/>
      <c r="C888" s="10"/>
      <c r="D888" s="10"/>
      <c r="E888" s="10"/>
      <c r="F888" s="10"/>
    </row>
    <row r="889" spans="1:6" ht="15.75" customHeight="1" x14ac:dyDescent="0.3">
      <c r="A889" s="10"/>
      <c r="B889" s="10"/>
      <c r="C889" s="10"/>
      <c r="D889" s="10"/>
      <c r="E889" s="10"/>
      <c r="F889" s="10"/>
    </row>
    <row r="890" spans="1:6" ht="15.75" customHeight="1" x14ac:dyDescent="0.3">
      <c r="A890" s="10"/>
      <c r="B890" s="10"/>
      <c r="C890" s="10"/>
      <c r="D890" s="10"/>
      <c r="E890" s="10"/>
      <c r="F890" s="10"/>
    </row>
    <row r="891" spans="1:6" ht="15.75" customHeight="1" x14ac:dyDescent="0.3">
      <c r="A891" s="10"/>
      <c r="B891" s="10"/>
      <c r="C891" s="10"/>
      <c r="D891" s="10"/>
      <c r="E891" s="10"/>
      <c r="F891" s="10"/>
    </row>
    <row r="892" spans="1:6" ht="15.75" customHeight="1" x14ac:dyDescent="0.3">
      <c r="A892" s="10"/>
      <c r="B892" s="10"/>
      <c r="C892" s="10"/>
      <c r="D892" s="10"/>
      <c r="E892" s="10"/>
      <c r="F892" s="10"/>
    </row>
    <row r="893" spans="1:6" ht="15.75" customHeight="1" x14ac:dyDescent="0.3">
      <c r="A893" s="10"/>
      <c r="B893" s="10"/>
      <c r="C893" s="10"/>
      <c r="D893" s="10"/>
      <c r="E893" s="10"/>
      <c r="F893" s="10"/>
    </row>
    <row r="894" spans="1:6" ht="15.75" customHeight="1" x14ac:dyDescent="0.3">
      <c r="A894" s="10"/>
      <c r="B894" s="10"/>
      <c r="C894" s="10"/>
      <c r="D894" s="10"/>
      <c r="E894" s="10"/>
      <c r="F894" s="10"/>
    </row>
    <row r="895" spans="1:6" ht="15.75" customHeight="1" x14ac:dyDescent="0.3">
      <c r="A895" s="10"/>
      <c r="B895" s="10"/>
      <c r="C895" s="10"/>
      <c r="D895" s="10"/>
      <c r="E895" s="10"/>
      <c r="F895" s="10"/>
    </row>
    <row r="896" spans="1:6" ht="15.75" customHeight="1" x14ac:dyDescent="0.3">
      <c r="A896" s="10"/>
      <c r="B896" s="10"/>
      <c r="C896" s="10"/>
      <c r="D896" s="10"/>
      <c r="E896" s="10"/>
      <c r="F896" s="10"/>
    </row>
    <row r="897" spans="1:6" ht="15.75" customHeight="1" x14ac:dyDescent="0.3">
      <c r="A897" s="10"/>
      <c r="B897" s="10"/>
      <c r="C897" s="10"/>
      <c r="D897" s="10"/>
      <c r="E897" s="10"/>
      <c r="F897" s="10"/>
    </row>
    <row r="898" spans="1:6" ht="15.75" customHeight="1" x14ac:dyDescent="0.3">
      <c r="A898" s="10"/>
      <c r="B898" s="10"/>
      <c r="C898" s="10"/>
      <c r="D898" s="10"/>
      <c r="E898" s="10"/>
      <c r="F898" s="10"/>
    </row>
    <row r="899" spans="1:6" ht="15.75" customHeight="1" x14ac:dyDescent="0.3">
      <c r="A899" s="10"/>
      <c r="B899" s="10"/>
      <c r="C899" s="10"/>
      <c r="D899" s="10"/>
      <c r="E899" s="10"/>
      <c r="F899" s="10"/>
    </row>
    <row r="900" spans="1:6" ht="15.75" customHeight="1" x14ac:dyDescent="0.3">
      <c r="A900" s="10"/>
      <c r="B900" s="10"/>
      <c r="C900" s="10"/>
      <c r="D900" s="10"/>
      <c r="E900" s="10"/>
      <c r="F900" s="10"/>
    </row>
    <row r="901" spans="1:6" ht="15.75" customHeight="1" x14ac:dyDescent="0.3">
      <c r="A901" s="10"/>
      <c r="B901" s="10"/>
      <c r="C901" s="10"/>
      <c r="D901" s="10"/>
      <c r="E901" s="10"/>
      <c r="F901" s="10"/>
    </row>
    <row r="902" spans="1:6" ht="15.75" customHeight="1" x14ac:dyDescent="0.3">
      <c r="A902" s="10"/>
      <c r="B902" s="10"/>
      <c r="C902" s="10"/>
      <c r="D902" s="10"/>
      <c r="E902" s="10"/>
      <c r="F902" s="10"/>
    </row>
    <row r="903" spans="1:6" ht="15.75" customHeight="1" x14ac:dyDescent="0.3">
      <c r="A903" s="10"/>
      <c r="B903" s="10"/>
      <c r="C903" s="10"/>
      <c r="D903" s="10"/>
      <c r="E903" s="10"/>
      <c r="F903" s="10"/>
    </row>
    <row r="904" spans="1:6" ht="15.75" customHeight="1" x14ac:dyDescent="0.3">
      <c r="A904" s="10"/>
      <c r="B904" s="10"/>
      <c r="C904" s="10"/>
      <c r="D904" s="10"/>
      <c r="E904" s="10"/>
      <c r="F904" s="10"/>
    </row>
    <row r="905" spans="1:6" ht="15.75" customHeight="1" x14ac:dyDescent="0.3">
      <c r="A905" s="10"/>
      <c r="B905" s="10"/>
      <c r="C905" s="10"/>
      <c r="D905" s="10"/>
      <c r="E905" s="10"/>
      <c r="F905" s="10"/>
    </row>
    <row r="906" spans="1:6" ht="15.75" customHeight="1" x14ac:dyDescent="0.3">
      <c r="A906" s="10"/>
      <c r="B906" s="10"/>
      <c r="C906" s="10"/>
      <c r="D906" s="10"/>
      <c r="E906" s="10"/>
      <c r="F906" s="10"/>
    </row>
    <row r="907" spans="1:6" ht="15.75" customHeight="1" x14ac:dyDescent="0.3">
      <c r="A907" s="10"/>
      <c r="B907" s="10"/>
      <c r="C907" s="10"/>
      <c r="D907" s="10"/>
      <c r="E907" s="10"/>
      <c r="F907" s="10"/>
    </row>
    <row r="908" spans="1:6" ht="15.75" customHeight="1" x14ac:dyDescent="0.3">
      <c r="A908" s="10"/>
      <c r="B908" s="10"/>
      <c r="C908" s="10"/>
      <c r="D908" s="10"/>
      <c r="E908" s="10"/>
      <c r="F908" s="10"/>
    </row>
    <row r="909" spans="1:6" ht="15.75" customHeight="1" x14ac:dyDescent="0.3">
      <c r="A909" s="10"/>
      <c r="B909" s="10"/>
      <c r="C909" s="10"/>
      <c r="D909" s="10"/>
      <c r="E909" s="10"/>
      <c r="F909" s="10"/>
    </row>
    <row r="910" spans="1:6" ht="15.75" customHeight="1" x14ac:dyDescent="0.3">
      <c r="A910" s="10"/>
      <c r="B910" s="10"/>
      <c r="C910" s="10"/>
      <c r="D910" s="10"/>
      <c r="E910" s="10"/>
      <c r="F910" s="10"/>
    </row>
    <row r="911" spans="1:6" ht="15.75" customHeight="1" x14ac:dyDescent="0.3">
      <c r="A911" s="10"/>
      <c r="B911" s="10"/>
      <c r="C911" s="10"/>
      <c r="D911" s="10"/>
      <c r="E911" s="10"/>
      <c r="F911" s="10"/>
    </row>
    <row r="912" spans="1:6" ht="15.75" customHeight="1" x14ac:dyDescent="0.3">
      <c r="A912" s="10"/>
      <c r="B912" s="10"/>
      <c r="C912" s="10"/>
      <c r="D912" s="10"/>
      <c r="E912" s="10"/>
      <c r="F912" s="10"/>
    </row>
    <row r="913" spans="1:6" ht="15.75" customHeight="1" x14ac:dyDescent="0.3">
      <c r="A913" s="10"/>
      <c r="B913" s="10"/>
      <c r="C913" s="10"/>
      <c r="D913" s="10"/>
      <c r="E913" s="10"/>
      <c r="F913" s="10"/>
    </row>
    <row r="914" spans="1:6" ht="15.75" customHeight="1" x14ac:dyDescent="0.3">
      <c r="A914" s="10"/>
      <c r="B914" s="10"/>
      <c r="C914" s="10"/>
      <c r="D914" s="10"/>
      <c r="E914" s="10"/>
      <c r="F914" s="10"/>
    </row>
    <row r="915" spans="1:6" ht="15.75" customHeight="1" x14ac:dyDescent="0.3">
      <c r="A915" s="10"/>
      <c r="B915" s="10"/>
      <c r="C915" s="10"/>
      <c r="D915" s="10"/>
      <c r="E915" s="10"/>
      <c r="F915" s="10"/>
    </row>
    <row r="916" spans="1:6" ht="15.75" customHeight="1" x14ac:dyDescent="0.3">
      <c r="A916" s="10"/>
      <c r="B916" s="10"/>
      <c r="C916" s="10"/>
      <c r="D916" s="10"/>
      <c r="E916" s="10"/>
      <c r="F916" s="10"/>
    </row>
    <row r="917" spans="1:6" ht="15.75" customHeight="1" x14ac:dyDescent="0.3">
      <c r="A917" s="10"/>
      <c r="B917" s="10"/>
      <c r="C917" s="10"/>
      <c r="D917" s="10"/>
      <c r="E917" s="10"/>
      <c r="F917" s="10"/>
    </row>
    <row r="918" spans="1:6" ht="15.75" customHeight="1" x14ac:dyDescent="0.3">
      <c r="A918" s="10"/>
      <c r="B918" s="10"/>
      <c r="C918" s="10"/>
      <c r="D918" s="10"/>
      <c r="E918" s="10"/>
      <c r="F918" s="10"/>
    </row>
    <row r="919" spans="1:6" ht="15.75" customHeight="1" x14ac:dyDescent="0.3">
      <c r="A919" s="10"/>
      <c r="B919" s="10"/>
      <c r="C919" s="10"/>
      <c r="D919" s="10"/>
      <c r="E919" s="10"/>
      <c r="F919" s="10"/>
    </row>
    <row r="920" spans="1:6" ht="15.75" customHeight="1" x14ac:dyDescent="0.3">
      <c r="A920" s="10"/>
      <c r="B920" s="10"/>
      <c r="C920" s="10"/>
      <c r="D920" s="10"/>
      <c r="E920" s="10"/>
      <c r="F920" s="10"/>
    </row>
    <row r="921" spans="1:6" ht="15.75" customHeight="1" x14ac:dyDescent="0.3">
      <c r="A921" s="10"/>
      <c r="B921" s="10"/>
      <c r="C921" s="10"/>
      <c r="D921" s="10"/>
      <c r="E921" s="10"/>
      <c r="F921" s="10"/>
    </row>
    <row r="922" spans="1:6" ht="15.75" customHeight="1" x14ac:dyDescent="0.3">
      <c r="A922" s="10"/>
      <c r="B922" s="10"/>
      <c r="C922" s="10"/>
      <c r="D922" s="10"/>
      <c r="E922" s="10"/>
      <c r="F922" s="10"/>
    </row>
    <row r="923" spans="1:6" ht="15.75" customHeight="1" x14ac:dyDescent="0.3">
      <c r="A923" s="10"/>
      <c r="B923" s="10"/>
      <c r="C923" s="10"/>
      <c r="D923" s="10"/>
      <c r="E923" s="10"/>
      <c r="F923" s="10"/>
    </row>
    <row r="924" spans="1:6" ht="15.75" customHeight="1" x14ac:dyDescent="0.3">
      <c r="A924" s="10"/>
      <c r="B924" s="10"/>
      <c r="C924" s="10"/>
      <c r="D924" s="10"/>
      <c r="E924" s="10"/>
      <c r="F924" s="10"/>
    </row>
    <row r="925" spans="1:6" ht="15.75" customHeight="1" x14ac:dyDescent="0.3">
      <c r="A925" s="10"/>
      <c r="B925" s="10"/>
      <c r="C925" s="10"/>
      <c r="D925" s="10"/>
      <c r="E925" s="10"/>
      <c r="F925" s="10"/>
    </row>
    <row r="926" spans="1:6" ht="15.75" customHeight="1" x14ac:dyDescent="0.3">
      <c r="A926" s="10"/>
      <c r="B926" s="10"/>
      <c r="C926" s="10"/>
      <c r="D926" s="10"/>
      <c r="E926" s="10"/>
      <c r="F926" s="10"/>
    </row>
    <row r="927" spans="1:6" ht="15.75" customHeight="1" x14ac:dyDescent="0.3">
      <c r="A927" s="10"/>
      <c r="B927" s="10"/>
      <c r="C927" s="10"/>
      <c r="D927" s="10"/>
      <c r="E927" s="10"/>
      <c r="F927" s="10"/>
    </row>
    <row r="928" spans="1:6" ht="15.75" customHeight="1" x14ac:dyDescent="0.3">
      <c r="A928" s="10"/>
      <c r="B928" s="10"/>
      <c r="C928" s="10"/>
      <c r="D928" s="10"/>
      <c r="E928" s="10"/>
      <c r="F928" s="10"/>
    </row>
    <row r="929" spans="1:6" ht="15.75" customHeight="1" x14ac:dyDescent="0.3">
      <c r="A929" s="10"/>
      <c r="B929" s="10"/>
      <c r="C929" s="10"/>
      <c r="D929" s="10"/>
      <c r="E929" s="10"/>
      <c r="F929" s="10"/>
    </row>
    <row r="930" spans="1:6" ht="15.75" customHeight="1" x14ac:dyDescent="0.3">
      <c r="A930" s="10"/>
      <c r="B930" s="10"/>
      <c r="C930" s="10"/>
      <c r="D930" s="10"/>
      <c r="E930" s="10"/>
      <c r="F930" s="10"/>
    </row>
    <row r="931" spans="1:6" ht="15.75" customHeight="1" x14ac:dyDescent="0.3">
      <c r="A931" s="10"/>
      <c r="B931" s="10"/>
      <c r="C931" s="10"/>
      <c r="D931" s="10"/>
      <c r="E931" s="10"/>
      <c r="F931" s="10"/>
    </row>
    <row r="932" spans="1:6" ht="15.75" customHeight="1" x14ac:dyDescent="0.3">
      <c r="A932" s="10"/>
      <c r="B932" s="10"/>
      <c r="C932" s="10"/>
      <c r="D932" s="10"/>
      <c r="E932" s="10"/>
      <c r="F932" s="10"/>
    </row>
    <row r="933" spans="1:6" ht="15.75" customHeight="1" x14ac:dyDescent="0.3">
      <c r="A933" s="10"/>
      <c r="B933" s="10"/>
      <c r="C933" s="10"/>
      <c r="D933" s="10"/>
      <c r="E933" s="10"/>
      <c r="F933" s="10"/>
    </row>
    <row r="934" spans="1:6" ht="15.75" customHeight="1" x14ac:dyDescent="0.3">
      <c r="A934" s="10"/>
      <c r="B934" s="10"/>
      <c r="C934" s="10"/>
      <c r="D934" s="10"/>
      <c r="E934" s="10"/>
      <c r="F934" s="10"/>
    </row>
    <row r="935" spans="1:6" ht="15.75" customHeight="1" x14ac:dyDescent="0.3">
      <c r="A935" s="10"/>
      <c r="B935" s="10"/>
      <c r="C935" s="10"/>
      <c r="D935" s="10"/>
      <c r="E935" s="10"/>
      <c r="F935" s="10"/>
    </row>
    <row r="936" spans="1:6" ht="15.75" customHeight="1" x14ac:dyDescent="0.3">
      <c r="A936" s="10"/>
      <c r="B936" s="10"/>
      <c r="C936" s="10"/>
      <c r="D936" s="10"/>
      <c r="E936" s="10"/>
      <c r="F936" s="10"/>
    </row>
    <row r="937" spans="1:6" ht="15.75" customHeight="1" x14ac:dyDescent="0.3">
      <c r="A937" s="10"/>
      <c r="B937" s="10"/>
      <c r="C937" s="10"/>
      <c r="D937" s="10"/>
      <c r="E937" s="10"/>
      <c r="F937" s="10"/>
    </row>
    <row r="938" spans="1:6" ht="15.75" customHeight="1" x14ac:dyDescent="0.3">
      <c r="A938" s="10"/>
      <c r="B938" s="10"/>
      <c r="C938" s="10"/>
      <c r="D938" s="10"/>
      <c r="E938" s="10"/>
      <c r="F938" s="10"/>
    </row>
    <row r="939" spans="1:6" ht="15.75" customHeight="1" x14ac:dyDescent="0.3">
      <c r="A939" s="10"/>
      <c r="B939" s="10"/>
      <c r="C939" s="10"/>
      <c r="D939" s="10"/>
      <c r="E939" s="10"/>
      <c r="F939" s="10"/>
    </row>
    <row r="940" spans="1:6" ht="15.75" customHeight="1" x14ac:dyDescent="0.3">
      <c r="A940" s="10"/>
      <c r="B940" s="10"/>
      <c r="C940" s="10"/>
      <c r="D940" s="10"/>
      <c r="E940" s="10"/>
      <c r="F940" s="10"/>
    </row>
    <row r="941" spans="1:6" ht="15.75" customHeight="1" x14ac:dyDescent="0.3">
      <c r="A941" s="10"/>
      <c r="B941" s="10"/>
      <c r="C941" s="10"/>
      <c r="D941" s="10"/>
      <c r="E941" s="10"/>
      <c r="F941" s="10"/>
    </row>
    <row r="942" spans="1:6" ht="15.75" customHeight="1" x14ac:dyDescent="0.3">
      <c r="A942" s="10"/>
      <c r="B942" s="10"/>
      <c r="C942" s="10"/>
      <c r="D942" s="10"/>
      <c r="E942" s="10"/>
      <c r="F942" s="10"/>
    </row>
    <row r="943" spans="1:6" ht="15.75" customHeight="1" x14ac:dyDescent="0.3">
      <c r="A943" s="10"/>
      <c r="B943" s="10"/>
      <c r="C943" s="10"/>
      <c r="D943" s="10"/>
      <c r="E943" s="10"/>
      <c r="F943" s="10"/>
    </row>
    <row r="944" spans="1:6" ht="15.75" customHeight="1" x14ac:dyDescent="0.3">
      <c r="A944" s="10"/>
      <c r="B944" s="10"/>
      <c r="C944" s="10"/>
      <c r="D944" s="10"/>
      <c r="E944" s="10"/>
      <c r="F944" s="10"/>
    </row>
    <row r="945" spans="1:6" ht="15.75" customHeight="1" x14ac:dyDescent="0.3">
      <c r="A945" s="10"/>
      <c r="B945" s="10"/>
      <c r="C945" s="10"/>
      <c r="D945" s="10"/>
      <c r="E945" s="10"/>
      <c r="F945" s="10"/>
    </row>
    <row r="946" spans="1:6" ht="15.75" customHeight="1" x14ac:dyDescent="0.3">
      <c r="A946" s="10"/>
      <c r="B946" s="10"/>
      <c r="C946" s="10"/>
      <c r="D946" s="10"/>
      <c r="E946" s="10"/>
      <c r="F946" s="10"/>
    </row>
    <row r="947" spans="1:6" ht="15.75" customHeight="1" x14ac:dyDescent="0.3">
      <c r="A947" s="10"/>
      <c r="B947" s="10"/>
      <c r="C947" s="10"/>
      <c r="D947" s="10"/>
      <c r="E947" s="10"/>
      <c r="F947" s="10"/>
    </row>
    <row r="948" spans="1:6" ht="15.75" customHeight="1" x14ac:dyDescent="0.3">
      <c r="A948" s="10"/>
      <c r="B948" s="10"/>
      <c r="C948" s="10"/>
      <c r="D948" s="10"/>
      <c r="E948" s="10"/>
      <c r="F948" s="10"/>
    </row>
    <row r="949" spans="1:6" ht="15.75" customHeight="1" x14ac:dyDescent="0.3">
      <c r="A949" s="10"/>
      <c r="B949" s="10"/>
      <c r="C949" s="10"/>
      <c r="D949" s="10"/>
      <c r="E949" s="10"/>
      <c r="F949" s="10"/>
    </row>
    <row r="950" spans="1:6" ht="15.75" customHeight="1" x14ac:dyDescent="0.3">
      <c r="A950" s="10"/>
      <c r="B950" s="10"/>
      <c r="C950" s="10"/>
      <c r="D950" s="10"/>
      <c r="E950" s="10"/>
      <c r="F950" s="10"/>
    </row>
    <row r="951" spans="1:6" ht="15.75" customHeight="1" x14ac:dyDescent="0.3">
      <c r="A951" s="10"/>
      <c r="B951" s="10"/>
      <c r="C951" s="10"/>
      <c r="D951" s="10"/>
      <c r="E951" s="10"/>
      <c r="F951" s="10"/>
    </row>
    <row r="952" spans="1:6" ht="15.75" customHeight="1" x14ac:dyDescent="0.3">
      <c r="A952" s="10"/>
      <c r="B952" s="10"/>
      <c r="C952" s="10"/>
      <c r="D952" s="10"/>
      <c r="E952" s="10"/>
      <c r="F952" s="10"/>
    </row>
    <row r="953" spans="1:6" ht="15.75" customHeight="1" x14ac:dyDescent="0.3">
      <c r="A953" s="10"/>
      <c r="B953" s="10"/>
      <c r="C953" s="10"/>
      <c r="D953" s="10"/>
      <c r="E953" s="10"/>
      <c r="F953" s="10"/>
    </row>
    <row r="954" spans="1:6" ht="15.75" customHeight="1" x14ac:dyDescent="0.3">
      <c r="A954" s="10"/>
      <c r="B954" s="10"/>
      <c r="C954" s="10"/>
      <c r="D954" s="10"/>
      <c r="E954" s="10"/>
      <c r="F954" s="10"/>
    </row>
    <row r="955" spans="1:6" ht="15.75" customHeight="1" x14ac:dyDescent="0.3">
      <c r="A955" s="10"/>
      <c r="B955" s="10"/>
      <c r="C955" s="10"/>
      <c r="D955" s="10"/>
      <c r="E955" s="10"/>
      <c r="F955" s="10"/>
    </row>
    <row r="956" spans="1:6" ht="15.75" customHeight="1" x14ac:dyDescent="0.3">
      <c r="A956" s="10"/>
      <c r="B956" s="10"/>
      <c r="C956" s="10"/>
      <c r="D956" s="10"/>
      <c r="E956" s="10"/>
      <c r="F956" s="10"/>
    </row>
    <row r="957" spans="1:6" ht="15.75" customHeight="1" x14ac:dyDescent="0.3">
      <c r="A957" s="10"/>
      <c r="B957" s="10"/>
      <c r="C957" s="10"/>
      <c r="D957" s="10"/>
      <c r="E957" s="10"/>
      <c r="F957" s="10"/>
    </row>
    <row r="958" spans="1:6" ht="15.75" customHeight="1" x14ac:dyDescent="0.3">
      <c r="A958" s="10"/>
      <c r="B958" s="10"/>
      <c r="C958" s="10"/>
      <c r="D958" s="10"/>
      <c r="E958" s="10"/>
      <c r="F958" s="10"/>
    </row>
    <row r="959" spans="1:6" ht="15.75" customHeight="1" x14ac:dyDescent="0.3">
      <c r="A959" s="10"/>
      <c r="B959" s="10"/>
      <c r="C959" s="10"/>
      <c r="D959" s="10"/>
      <c r="E959" s="10"/>
      <c r="F959" s="10"/>
    </row>
    <row r="960" spans="1:6" ht="15.75" customHeight="1" x14ac:dyDescent="0.3">
      <c r="A960" s="10"/>
      <c r="B960" s="10"/>
      <c r="C960" s="10"/>
      <c r="D960" s="10"/>
      <c r="E960" s="10"/>
      <c r="F960" s="10"/>
    </row>
    <row r="961" spans="1:6" ht="15.75" customHeight="1" x14ac:dyDescent="0.3">
      <c r="A961" s="10"/>
      <c r="B961" s="10"/>
      <c r="C961" s="10"/>
      <c r="D961" s="10"/>
      <c r="E961" s="10"/>
      <c r="F961" s="10"/>
    </row>
    <row r="962" spans="1:6" ht="15.75" customHeight="1" x14ac:dyDescent="0.3">
      <c r="A962" s="10"/>
      <c r="B962" s="10"/>
      <c r="C962" s="10"/>
      <c r="D962" s="10"/>
      <c r="E962" s="10"/>
      <c r="F962" s="10"/>
    </row>
    <row r="963" spans="1:6" ht="15.75" customHeight="1" x14ac:dyDescent="0.3">
      <c r="A963" s="10"/>
      <c r="B963" s="10"/>
      <c r="C963" s="10"/>
      <c r="D963" s="10"/>
      <c r="E963" s="10"/>
      <c r="F963" s="10"/>
    </row>
    <row r="964" spans="1:6" ht="15.75" customHeight="1" x14ac:dyDescent="0.3">
      <c r="A964" s="10"/>
      <c r="B964" s="10"/>
      <c r="C964" s="10"/>
      <c r="D964" s="10"/>
      <c r="E964" s="10"/>
      <c r="F964" s="10"/>
    </row>
    <row r="965" spans="1:6" ht="15.75" customHeight="1" x14ac:dyDescent="0.3">
      <c r="A965" s="10"/>
      <c r="B965" s="10"/>
      <c r="C965" s="10"/>
      <c r="D965" s="10"/>
      <c r="E965" s="10"/>
      <c r="F965" s="10"/>
    </row>
    <row r="966" spans="1:6" ht="15.75" customHeight="1" x14ac:dyDescent="0.3">
      <c r="A966" s="10"/>
      <c r="B966" s="10"/>
      <c r="C966" s="10"/>
      <c r="D966" s="10"/>
      <c r="E966" s="10"/>
      <c r="F966" s="10"/>
    </row>
    <row r="967" spans="1:6" ht="15.75" customHeight="1" x14ac:dyDescent="0.3">
      <c r="A967" s="10"/>
      <c r="B967" s="10"/>
      <c r="C967" s="10"/>
      <c r="D967" s="10"/>
      <c r="E967" s="10"/>
      <c r="F967" s="10"/>
    </row>
    <row r="968" spans="1:6" ht="15.75" customHeight="1" x14ac:dyDescent="0.3">
      <c r="A968" s="10"/>
      <c r="B968" s="10"/>
      <c r="C968" s="10"/>
      <c r="D968" s="10"/>
      <c r="E968" s="10"/>
      <c r="F968" s="10"/>
    </row>
    <row r="969" spans="1:6" ht="15.75" customHeight="1" x14ac:dyDescent="0.3">
      <c r="A969" s="10"/>
      <c r="B969" s="10"/>
      <c r="C969" s="10"/>
      <c r="D969" s="10"/>
      <c r="E969" s="10"/>
      <c r="F969" s="10"/>
    </row>
    <row r="970" spans="1:6" ht="15.75" customHeight="1" x14ac:dyDescent="0.3">
      <c r="A970" s="10"/>
      <c r="B970" s="10"/>
      <c r="C970" s="10"/>
      <c r="D970" s="10"/>
      <c r="E970" s="10"/>
      <c r="F970" s="10"/>
    </row>
    <row r="971" spans="1:6" ht="15.75" customHeight="1" x14ac:dyDescent="0.3">
      <c r="A971" s="10"/>
      <c r="B971" s="10"/>
      <c r="C971" s="10"/>
      <c r="D971" s="10"/>
      <c r="E971" s="10"/>
      <c r="F971" s="10"/>
    </row>
    <row r="972" spans="1:6" ht="15.75" customHeight="1" x14ac:dyDescent="0.3">
      <c r="A972" s="10"/>
      <c r="B972" s="10"/>
      <c r="C972" s="10"/>
      <c r="D972" s="10"/>
      <c r="E972" s="10"/>
      <c r="F972" s="10"/>
    </row>
    <row r="973" spans="1:6" ht="15.75" customHeight="1" x14ac:dyDescent="0.3">
      <c r="A973" s="10"/>
      <c r="B973" s="10"/>
      <c r="C973" s="10"/>
      <c r="D973" s="10"/>
      <c r="E973" s="10"/>
      <c r="F973" s="10"/>
    </row>
    <row r="974" spans="1:6" ht="15.75" customHeight="1" x14ac:dyDescent="0.3">
      <c r="A974" s="10"/>
      <c r="B974" s="10"/>
      <c r="C974" s="10"/>
      <c r="D974" s="10"/>
      <c r="E974" s="10"/>
      <c r="F974" s="10"/>
    </row>
    <row r="975" spans="1:6" ht="15.75" customHeight="1" x14ac:dyDescent="0.3">
      <c r="A975" s="10"/>
      <c r="B975" s="10"/>
      <c r="C975" s="10"/>
      <c r="D975" s="10"/>
      <c r="E975" s="10"/>
      <c r="F975" s="10"/>
    </row>
    <row r="976" spans="1:6" ht="15.75" customHeight="1" x14ac:dyDescent="0.3">
      <c r="A976" s="10"/>
      <c r="B976" s="10"/>
      <c r="C976" s="10"/>
      <c r="D976" s="10"/>
      <c r="E976" s="10"/>
      <c r="F976" s="10"/>
    </row>
    <row r="977" spans="1:6" ht="15.75" customHeight="1" x14ac:dyDescent="0.3">
      <c r="A977" s="10"/>
      <c r="B977" s="10"/>
      <c r="C977" s="10"/>
      <c r="D977" s="10"/>
      <c r="E977" s="10"/>
      <c r="F977" s="10"/>
    </row>
    <row r="978" spans="1:6" ht="15.75" customHeight="1" x14ac:dyDescent="0.3">
      <c r="A978" s="10"/>
      <c r="B978" s="10"/>
      <c r="C978" s="10"/>
      <c r="D978" s="10"/>
      <c r="E978" s="10"/>
      <c r="F978" s="10"/>
    </row>
    <row r="979" spans="1:6" ht="15.75" customHeight="1" x14ac:dyDescent="0.3">
      <c r="A979" s="10"/>
      <c r="B979" s="10"/>
      <c r="C979" s="10"/>
      <c r="D979" s="10"/>
      <c r="E979" s="10"/>
      <c r="F979" s="10"/>
    </row>
    <row r="980" spans="1:6" ht="15.75" customHeight="1" x14ac:dyDescent="0.3">
      <c r="A980" s="10"/>
      <c r="B980" s="10"/>
      <c r="C980" s="10"/>
      <c r="D980" s="10"/>
      <c r="E980" s="10"/>
      <c r="F980" s="10"/>
    </row>
    <row r="981" spans="1:6" ht="15.75" customHeight="1" x14ac:dyDescent="0.3">
      <c r="A981" s="10"/>
      <c r="B981" s="10"/>
      <c r="C981" s="10"/>
      <c r="D981" s="10"/>
      <c r="E981" s="10"/>
      <c r="F981" s="10"/>
    </row>
    <row r="982" spans="1:6" ht="15.75" customHeight="1" x14ac:dyDescent="0.3">
      <c r="A982" s="10"/>
      <c r="B982" s="10"/>
      <c r="C982" s="10"/>
      <c r="D982" s="10"/>
      <c r="E982" s="10"/>
      <c r="F982" s="10"/>
    </row>
    <row r="983" spans="1:6" ht="15.75" customHeight="1" x14ac:dyDescent="0.3">
      <c r="A983" s="10"/>
      <c r="B983" s="10"/>
      <c r="C983" s="10"/>
      <c r="D983" s="10"/>
      <c r="E983" s="10"/>
      <c r="F983" s="10"/>
    </row>
    <row r="984" spans="1:6" ht="15.75" customHeight="1" x14ac:dyDescent="0.3">
      <c r="A984" s="10"/>
      <c r="B984" s="10"/>
      <c r="C984" s="10"/>
      <c r="D984" s="10"/>
      <c r="E984" s="10"/>
      <c r="F984" s="10"/>
    </row>
    <row r="985" spans="1:6" ht="15.75" customHeight="1" x14ac:dyDescent="0.3">
      <c r="A985" s="10"/>
      <c r="B985" s="10"/>
      <c r="C985" s="10"/>
      <c r="D985" s="10"/>
      <c r="E985" s="10"/>
      <c r="F985" s="10"/>
    </row>
    <row r="986" spans="1:6" ht="15.75" customHeight="1" x14ac:dyDescent="0.3">
      <c r="A986" s="10"/>
      <c r="B986" s="10"/>
      <c r="C986" s="10"/>
      <c r="D986" s="10"/>
      <c r="E986" s="10"/>
      <c r="F986" s="10"/>
    </row>
    <row r="987" spans="1:6" ht="15.75" customHeight="1" x14ac:dyDescent="0.3">
      <c r="A987" s="10"/>
      <c r="B987" s="10"/>
      <c r="C987" s="10"/>
      <c r="D987" s="10"/>
      <c r="E987" s="10"/>
      <c r="F987" s="10"/>
    </row>
    <row r="988" spans="1:6" ht="15.75" customHeight="1" x14ac:dyDescent="0.3">
      <c r="A988" s="10"/>
      <c r="B988" s="10"/>
      <c r="C988" s="10"/>
      <c r="D988" s="10"/>
      <c r="E988" s="10"/>
      <c r="F988" s="10"/>
    </row>
    <row r="989" spans="1:6" ht="15.75" customHeight="1" x14ac:dyDescent="0.3">
      <c r="A989" s="10"/>
      <c r="B989" s="10"/>
      <c r="C989" s="10"/>
      <c r="D989" s="10"/>
      <c r="E989" s="10"/>
      <c r="F989" s="10"/>
    </row>
    <row r="990" spans="1:6" ht="15.75" customHeight="1" x14ac:dyDescent="0.3">
      <c r="A990" s="10"/>
      <c r="B990" s="10"/>
      <c r="C990" s="10"/>
      <c r="D990" s="10"/>
      <c r="E990" s="10"/>
      <c r="F990" s="10"/>
    </row>
    <row r="991" spans="1:6" ht="15.75" customHeight="1" x14ac:dyDescent="0.3">
      <c r="A991" s="10"/>
      <c r="B991" s="10"/>
      <c r="C991" s="10"/>
      <c r="D991" s="10"/>
      <c r="E991" s="10"/>
      <c r="F991" s="10"/>
    </row>
    <row r="992" spans="1:6" ht="15.75" customHeight="1" x14ac:dyDescent="0.3">
      <c r="A992" s="10"/>
      <c r="B992" s="10"/>
      <c r="C992" s="10"/>
      <c r="D992" s="10"/>
      <c r="E992" s="10"/>
      <c r="F992" s="10"/>
    </row>
    <row r="993" spans="1:6" ht="15.75" customHeight="1" x14ac:dyDescent="0.3">
      <c r="A993" s="10"/>
      <c r="B993" s="10"/>
      <c r="C993" s="10"/>
      <c r="D993" s="10"/>
      <c r="E993" s="10"/>
      <c r="F993" s="10"/>
    </row>
    <row r="994" spans="1:6" ht="15.75" customHeight="1" x14ac:dyDescent="0.3">
      <c r="A994" s="10"/>
      <c r="B994" s="10"/>
      <c r="C994" s="10"/>
      <c r="D994" s="10"/>
      <c r="E994" s="10"/>
      <c r="F994" s="10"/>
    </row>
    <row r="995" spans="1:6" ht="15.75" customHeight="1" x14ac:dyDescent="0.3">
      <c r="A995" s="10"/>
      <c r="B995" s="10"/>
      <c r="C995" s="10"/>
      <c r="D995" s="10"/>
      <c r="E995" s="10"/>
      <c r="F995" s="10"/>
    </row>
    <row r="996" spans="1:6" ht="15.75" customHeight="1" x14ac:dyDescent="0.3">
      <c r="A996" s="10"/>
      <c r="B996" s="10"/>
      <c r="C996" s="10"/>
      <c r="D996" s="10"/>
      <c r="E996" s="10"/>
      <c r="F996" s="10"/>
    </row>
    <row r="997" spans="1:6" ht="15.75" customHeight="1" x14ac:dyDescent="0.3">
      <c r="A997" s="10"/>
      <c r="B997" s="10"/>
      <c r="C997" s="10"/>
      <c r="D997" s="10"/>
      <c r="E997" s="10"/>
      <c r="F997" s="10"/>
    </row>
    <row r="998" spans="1:6" ht="15.75" customHeight="1" x14ac:dyDescent="0.3">
      <c r="A998" s="10"/>
      <c r="B998" s="10"/>
      <c r="C998" s="10"/>
      <c r="D998" s="10"/>
      <c r="E998" s="10"/>
      <c r="F998" s="10"/>
    </row>
    <row r="999" spans="1:6" ht="15.75" customHeight="1" x14ac:dyDescent="0.3">
      <c r="A999" s="10"/>
      <c r="B999" s="10"/>
      <c r="C999" s="10"/>
      <c r="D999" s="10"/>
      <c r="E999" s="10"/>
      <c r="F999" s="10"/>
    </row>
    <row r="1000" spans="1:6" ht="15.75" customHeight="1" x14ac:dyDescent="0.3">
      <c r="A1000" s="10"/>
      <c r="B1000" s="10"/>
      <c r="C1000" s="10"/>
      <c r="D1000" s="10"/>
      <c r="E1000" s="10"/>
      <c r="F1000" s="10"/>
    </row>
    <row r="1001" spans="1:6" ht="15.75" customHeight="1" x14ac:dyDescent="0.3">
      <c r="A1001" s="10"/>
      <c r="B1001" s="10"/>
      <c r="C1001" s="10"/>
      <c r="D1001" s="10"/>
      <c r="E1001" s="10"/>
      <c r="F1001" s="10"/>
    </row>
    <row r="1002" spans="1:6" ht="15.75" customHeight="1" x14ac:dyDescent="0.3">
      <c r="A1002" s="10"/>
      <c r="B1002" s="10"/>
      <c r="C1002" s="10"/>
      <c r="D1002" s="10"/>
      <c r="E1002" s="10"/>
      <c r="F1002" s="10"/>
    </row>
    <row r="1003" spans="1:6" ht="15.75" customHeight="1" x14ac:dyDescent="0.3">
      <c r="A1003" s="10"/>
      <c r="B1003" s="10"/>
      <c r="C1003" s="10"/>
      <c r="D1003" s="10"/>
      <c r="E1003" s="10"/>
      <c r="F1003" s="10"/>
    </row>
    <row r="1004" spans="1:6" ht="15.75" customHeight="1" x14ac:dyDescent="0.3">
      <c r="A1004" s="10"/>
      <c r="B1004" s="10"/>
      <c r="C1004" s="10"/>
      <c r="D1004" s="10"/>
      <c r="E1004" s="10"/>
      <c r="F1004" s="10"/>
    </row>
    <row r="1005" spans="1:6" ht="15.75" customHeight="1" x14ac:dyDescent="0.3">
      <c r="A1005" s="10"/>
      <c r="B1005" s="10"/>
      <c r="C1005" s="10"/>
      <c r="D1005" s="10"/>
      <c r="E1005" s="10"/>
      <c r="F1005" s="10"/>
    </row>
    <row r="1006" spans="1:6" ht="15.75" customHeight="1" x14ac:dyDescent="0.3">
      <c r="A1006" s="10"/>
      <c r="B1006" s="10"/>
      <c r="C1006" s="10"/>
      <c r="D1006" s="10"/>
      <c r="E1006" s="10"/>
      <c r="F1006" s="10"/>
    </row>
    <row r="1007" spans="1:6" ht="15.75" customHeight="1" x14ac:dyDescent="0.3">
      <c r="A1007" s="10"/>
      <c r="B1007" s="10"/>
      <c r="C1007" s="10"/>
      <c r="D1007" s="10"/>
      <c r="E1007" s="10"/>
      <c r="F1007" s="10"/>
    </row>
    <row r="1008" spans="1:6" ht="15.75" customHeight="1" x14ac:dyDescent="0.3">
      <c r="A1008" s="10"/>
      <c r="B1008" s="10"/>
      <c r="C1008" s="10"/>
      <c r="D1008" s="10"/>
      <c r="E1008" s="10"/>
      <c r="F1008" s="10"/>
    </row>
    <row r="1009" spans="1:6" ht="15.75" customHeight="1" x14ac:dyDescent="0.3">
      <c r="A1009" s="10"/>
      <c r="B1009" s="10"/>
      <c r="C1009" s="10"/>
      <c r="D1009" s="10"/>
      <c r="E1009" s="10"/>
      <c r="F1009" s="10"/>
    </row>
    <row r="1010" spans="1:6" ht="15.75" customHeight="1" x14ac:dyDescent="0.3">
      <c r="A1010" s="10"/>
      <c r="B1010" s="10"/>
      <c r="C1010" s="10"/>
      <c r="D1010" s="10"/>
      <c r="E1010" s="10"/>
      <c r="F1010" s="10"/>
    </row>
    <row r="1011" spans="1:6" ht="15.75" customHeight="1" x14ac:dyDescent="0.3">
      <c r="A1011" s="10"/>
      <c r="B1011" s="10"/>
      <c r="C1011" s="10"/>
      <c r="D1011" s="10"/>
      <c r="E1011" s="10"/>
      <c r="F1011" s="10"/>
    </row>
    <row r="1012" spans="1:6" ht="15.75" customHeight="1" x14ac:dyDescent="0.3">
      <c r="A1012" s="10"/>
      <c r="B1012" s="10"/>
      <c r="C1012" s="10"/>
      <c r="D1012" s="10"/>
      <c r="E1012" s="10"/>
      <c r="F1012" s="10"/>
    </row>
    <row r="1013" spans="1:6" ht="15.75" customHeight="1" x14ac:dyDescent="0.3">
      <c r="A1013" s="10"/>
      <c r="B1013" s="10"/>
      <c r="C1013" s="10"/>
      <c r="D1013" s="10"/>
      <c r="E1013" s="10"/>
      <c r="F1013" s="10"/>
    </row>
    <row r="1014" spans="1:6" ht="15.75" customHeight="1" x14ac:dyDescent="0.3">
      <c r="A1014" s="10"/>
      <c r="B1014" s="10"/>
      <c r="C1014" s="10"/>
      <c r="D1014" s="10"/>
      <c r="E1014" s="10"/>
      <c r="F1014" s="10"/>
    </row>
    <row r="1015" spans="1:6" ht="15.75" customHeight="1" x14ac:dyDescent="0.3">
      <c r="A1015" s="10"/>
      <c r="B1015" s="10"/>
      <c r="C1015" s="10"/>
      <c r="D1015" s="10"/>
      <c r="E1015" s="10"/>
      <c r="F1015" s="10"/>
    </row>
    <row r="1016" spans="1:6" ht="15.75" customHeight="1" x14ac:dyDescent="0.3">
      <c r="A1016" s="10"/>
      <c r="B1016" s="10"/>
      <c r="C1016" s="10"/>
      <c r="D1016" s="10"/>
      <c r="E1016" s="10"/>
      <c r="F1016" s="10"/>
    </row>
    <row r="1017" spans="1:6" ht="15.75" customHeight="1" x14ac:dyDescent="0.3">
      <c r="A1017" s="10"/>
      <c r="B1017" s="10"/>
      <c r="C1017" s="10"/>
      <c r="D1017" s="10"/>
      <c r="E1017" s="10"/>
      <c r="F1017" s="10"/>
    </row>
    <row r="1018" spans="1:6" ht="15.75" customHeight="1" x14ac:dyDescent="0.3">
      <c r="A1018" s="10"/>
      <c r="B1018" s="10"/>
      <c r="C1018" s="10"/>
      <c r="D1018" s="10"/>
      <c r="E1018" s="10"/>
      <c r="F1018" s="10"/>
    </row>
    <row r="1019" spans="1:6" ht="15.75" customHeight="1" x14ac:dyDescent="0.3">
      <c r="A1019" s="10"/>
      <c r="B1019" s="10"/>
      <c r="C1019" s="10"/>
      <c r="D1019" s="10"/>
      <c r="E1019" s="10"/>
      <c r="F1019" s="10"/>
    </row>
    <row r="1020" spans="1:6" ht="15.75" customHeight="1" x14ac:dyDescent="0.3">
      <c r="A1020" s="10"/>
      <c r="B1020" s="10"/>
      <c r="C1020" s="10"/>
      <c r="D1020" s="10"/>
      <c r="E1020" s="10"/>
      <c r="F1020" s="10"/>
    </row>
    <row r="1021" spans="1:6" ht="15.75" customHeight="1" x14ac:dyDescent="0.3">
      <c r="A1021" s="10"/>
      <c r="B1021" s="10"/>
      <c r="C1021" s="10"/>
      <c r="D1021" s="10"/>
      <c r="E1021" s="10"/>
      <c r="F1021" s="10"/>
    </row>
    <row r="1022" spans="1:6" ht="15.75" customHeight="1" x14ac:dyDescent="0.3">
      <c r="A1022" s="10"/>
      <c r="B1022" s="10"/>
      <c r="C1022" s="10"/>
      <c r="D1022" s="10"/>
      <c r="E1022" s="10"/>
      <c r="F1022" s="10"/>
    </row>
    <row r="1023" spans="1:6" ht="15.75" customHeight="1" x14ac:dyDescent="0.3">
      <c r="A1023" s="10"/>
      <c r="B1023" s="10"/>
      <c r="C1023" s="10"/>
      <c r="D1023" s="10"/>
      <c r="E1023" s="10"/>
      <c r="F1023" s="10"/>
    </row>
    <row r="1024" spans="1:6" ht="15.75" customHeight="1" x14ac:dyDescent="0.3">
      <c r="A1024" s="10"/>
      <c r="B1024" s="10"/>
      <c r="C1024" s="10"/>
      <c r="D1024" s="10"/>
      <c r="E1024" s="10"/>
      <c r="F1024" s="10"/>
    </row>
    <row r="1025" spans="1:6" ht="15.75" customHeight="1" x14ac:dyDescent="0.3">
      <c r="A1025" s="10"/>
      <c r="B1025" s="10"/>
      <c r="C1025" s="10"/>
      <c r="D1025" s="10"/>
      <c r="E1025" s="10"/>
      <c r="F1025" s="10"/>
    </row>
    <row r="1026" spans="1:6" ht="15.75" customHeight="1" x14ac:dyDescent="0.3">
      <c r="A1026" s="10"/>
      <c r="B1026" s="10"/>
      <c r="C1026" s="10"/>
      <c r="D1026" s="10"/>
      <c r="E1026" s="10"/>
      <c r="F1026" s="10"/>
    </row>
    <row r="1027" spans="1:6" ht="15.75" customHeight="1" x14ac:dyDescent="0.3">
      <c r="A1027" s="10"/>
      <c r="B1027" s="10"/>
      <c r="C1027" s="10"/>
      <c r="D1027" s="10"/>
      <c r="E1027" s="10"/>
      <c r="F1027" s="10"/>
    </row>
    <row r="1028" spans="1:6" ht="15.75" customHeight="1" x14ac:dyDescent="0.3">
      <c r="A1028" s="10"/>
      <c r="B1028" s="10"/>
      <c r="C1028" s="10"/>
      <c r="D1028" s="10"/>
      <c r="E1028" s="10"/>
      <c r="F1028" s="10"/>
    </row>
    <row r="1029" spans="1:6" ht="15.75" customHeight="1" x14ac:dyDescent="0.3">
      <c r="A1029" s="10"/>
      <c r="B1029" s="10"/>
      <c r="C1029" s="10"/>
      <c r="D1029" s="10"/>
      <c r="E1029" s="10"/>
      <c r="F1029" s="10"/>
    </row>
    <row r="1030" spans="1:6" ht="15.75" customHeight="1" x14ac:dyDescent="0.3">
      <c r="A1030" s="10"/>
      <c r="B1030" s="10"/>
      <c r="C1030" s="10"/>
      <c r="D1030" s="10"/>
      <c r="E1030" s="10"/>
      <c r="F1030" s="10"/>
    </row>
    <row r="1031" spans="1:6" ht="15.75" customHeight="1" x14ac:dyDescent="0.3">
      <c r="A1031" s="10"/>
      <c r="B1031" s="10"/>
      <c r="C1031" s="10"/>
      <c r="D1031" s="10"/>
      <c r="E1031" s="10"/>
      <c r="F1031" s="10"/>
    </row>
    <row r="1032" spans="1:6" ht="15.75" customHeight="1" x14ac:dyDescent="0.3">
      <c r="A1032" s="10"/>
      <c r="B1032" s="10"/>
      <c r="C1032" s="10"/>
      <c r="D1032" s="10"/>
      <c r="E1032" s="10"/>
      <c r="F1032" s="10"/>
    </row>
    <row r="1033" spans="1:6" ht="15.75" customHeight="1" x14ac:dyDescent="0.3">
      <c r="A1033" s="10"/>
      <c r="B1033" s="10"/>
      <c r="C1033" s="10"/>
      <c r="D1033" s="10"/>
      <c r="E1033" s="10"/>
      <c r="F1033" s="10"/>
    </row>
    <row r="1034" spans="1:6" ht="15.75" customHeight="1" x14ac:dyDescent="0.3">
      <c r="A1034" s="10"/>
      <c r="B1034" s="10"/>
      <c r="C1034" s="10"/>
      <c r="D1034" s="10"/>
      <c r="E1034" s="10"/>
      <c r="F1034" s="10"/>
    </row>
    <row r="1035" spans="1:6" ht="15.75" customHeight="1" x14ac:dyDescent="0.3">
      <c r="A1035" s="10"/>
      <c r="B1035" s="10"/>
      <c r="C1035" s="10"/>
      <c r="D1035" s="10"/>
      <c r="E1035" s="10"/>
      <c r="F1035" s="10"/>
    </row>
    <row r="1036" spans="1:6" ht="15.75" customHeight="1" x14ac:dyDescent="0.3">
      <c r="A1036" s="10"/>
      <c r="B1036" s="10"/>
      <c r="C1036" s="10"/>
      <c r="D1036" s="10"/>
      <c r="E1036" s="10"/>
      <c r="F1036" s="10"/>
    </row>
    <row r="1037" spans="1:6" ht="15.75" customHeight="1" x14ac:dyDescent="0.3">
      <c r="A1037" s="10"/>
      <c r="B1037" s="10"/>
      <c r="C1037" s="10"/>
      <c r="D1037" s="10"/>
      <c r="E1037" s="10"/>
      <c r="F1037" s="10"/>
    </row>
    <row r="1038" spans="1:6" ht="15.75" customHeight="1" x14ac:dyDescent="0.3">
      <c r="A1038" s="10"/>
      <c r="B1038" s="10"/>
      <c r="C1038" s="10"/>
      <c r="D1038" s="10"/>
      <c r="E1038" s="10"/>
      <c r="F1038" s="10"/>
    </row>
    <row r="1039" spans="1:6" ht="15.75" customHeight="1" x14ac:dyDescent="0.3">
      <c r="A1039" s="10"/>
      <c r="B1039" s="10"/>
      <c r="C1039" s="10"/>
      <c r="D1039" s="10"/>
      <c r="E1039" s="10"/>
      <c r="F1039" s="10"/>
    </row>
    <row r="1040" spans="1:6" ht="15.75" customHeight="1" x14ac:dyDescent="0.3">
      <c r="A1040" s="10"/>
      <c r="B1040" s="10"/>
      <c r="C1040" s="10"/>
      <c r="D1040" s="10"/>
      <c r="E1040" s="10"/>
      <c r="F1040" s="10"/>
    </row>
    <row r="1041" spans="1:6" ht="15.75" customHeight="1" x14ac:dyDescent="0.3">
      <c r="A1041" s="10"/>
      <c r="B1041" s="10"/>
      <c r="C1041" s="10"/>
      <c r="D1041" s="10"/>
      <c r="E1041" s="10"/>
      <c r="F1041" s="10"/>
    </row>
    <row r="1042" spans="1:6" ht="15.75" customHeight="1" x14ac:dyDescent="0.3">
      <c r="A1042" s="10"/>
      <c r="B1042" s="10"/>
      <c r="C1042" s="10"/>
      <c r="D1042" s="10"/>
      <c r="E1042" s="10"/>
      <c r="F1042" s="10"/>
    </row>
    <row r="1043" spans="1:6" ht="15.75" customHeight="1" x14ac:dyDescent="0.3">
      <c r="A1043" s="10"/>
      <c r="B1043" s="10"/>
      <c r="C1043" s="10"/>
      <c r="D1043" s="10"/>
      <c r="E1043" s="10"/>
      <c r="F1043" s="10"/>
    </row>
    <row r="1044" spans="1:6" ht="15.75" customHeight="1" x14ac:dyDescent="0.3">
      <c r="A1044" s="10"/>
      <c r="B1044" s="10"/>
      <c r="C1044" s="10"/>
      <c r="D1044" s="10"/>
      <c r="E1044" s="10"/>
      <c r="F1044" s="10"/>
    </row>
    <row r="1045" spans="1:6" ht="15.75" customHeight="1" x14ac:dyDescent="0.3">
      <c r="A1045" s="10"/>
      <c r="B1045" s="10"/>
      <c r="C1045" s="10"/>
      <c r="D1045" s="10"/>
      <c r="E1045" s="10"/>
      <c r="F1045" s="10"/>
    </row>
    <row r="1046" spans="1:6" ht="15.75" customHeight="1" x14ac:dyDescent="0.3">
      <c r="A1046" s="10"/>
      <c r="B1046" s="10"/>
      <c r="C1046" s="10"/>
      <c r="D1046" s="10"/>
      <c r="E1046" s="10"/>
      <c r="F1046" s="10"/>
    </row>
    <row r="1047" spans="1:6" ht="15.75" customHeight="1" x14ac:dyDescent="0.3">
      <c r="A1047" s="10"/>
      <c r="B1047" s="10"/>
      <c r="C1047" s="10"/>
      <c r="D1047" s="10"/>
      <c r="E1047" s="10"/>
      <c r="F1047" s="10"/>
    </row>
    <row r="1048" spans="1:6" ht="15.75" customHeight="1" x14ac:dyDescent="0.3">
      <c r="A1048" s="10"/>
      <c r="B1048" s="10"/>
      <c r="C1048" s="10"/>
      <c r="D1048" s="10"/>
      <c r="E1048" s="10"/>
      <c r="F1048" s="10"/>
    </row>
    <row r="1049" spans="1:6" ht="15.75" customHeight="1" x14ac:dyDescent="0.3">
      <c r="A1049" s="10"/>
      <c r="B1049" s="10"/>
      <c r="C1049" s="10"/>
      <c r="D1049" s="10"/>
      <c r="E1049" s="10"/>
      <c r="F1049" s="10"/>
    </row>
    <row r="1050" spans="1:6" ht="15.75" customHeight="1" x14ac:dyDescent="0.3">
      <c r="A1050" s="10"/>
      <c r="B1050" s="10"/>
      <c r="C1050" s="10"/>
      <c r="D1050" s="10"/>
      <c r="E1050" s="10"/>
      <c r="F1050" s="10"/>
    </row>
    <row r="1051" spans="1:6" ht="15.75" customHeight="1" x14ac:dyDescent="0.3">
      <c r="A1051" s="10"/>
      <c r="B1051" s="10"/>
      <c r="C1051" s="10"/>
      <c r="D1051" s="10"/>
      <c r="E1051" s="10"/>
      <c r="F1051" s="10"/>
    </row>
    <row r="1052" spans="1:6" ht="15.75" customHeight="1" x14ac:dyDescent="0.3">
      <c r="A1052" s="10"/>
      <c r="B1052" s="10"/>
      <c r="C1052" s="10"/>
      <c r="D1052" s="10"/>
      <c r="E1052" s="10"/>
      <c r="F1052" s="10"/>
    </row>
    <row r="1053" spans="1:6" ht="15.75" customHeight="1" x14ac:dyDescent="0.3">
      <c r="A1053" s="10"/>
      <c r="B1053" s="10"/>
      <c r="C1053" s="10"/>
      <c r="D1053" s="10"/>
      <c r="E1053" s="10"/>
      <c r="F1053" s="10"/>
    </row>
    <row r="1054" spans="1:6" ht="15.75" customHeight="1" x14ac:dyDescent="0.3">
      <c r="A1054" s="10"/>
      <c r="B1054" s="10"/>
      <c r="C1054" s="10"/>
      <c r="D1054" s="10"/>
      <c r="E1054" s="10"/>
      <c r="F1054" s="10"/>
    </row>
    <row r="1055" spans="1:6" ht="15.75" customHeight="1" x14ac:dyDescent="0.3">
      <c r="A1055" s="10"/>
      <c r="B1055" s="10"/>
      <c r="C1055" s="10"/>
      <c r="D1055" s="10"/>
      <c r="E1055" s="10"/>
      <c r="F1055" s="10"/>
    </row>
    <row r="1056" spans="1:6" ht="15.75" customHeight="1" x14ac:dyDescent="0.3">
      <c r="A1056" s="10"/>
      <c r="B1056" s="10"/>
      <c r="C1056" s="10"/>
      <c r="D1056" s="10"/>
      <c r="E1056" s="10"/>
      <c r="F1056" s="10"/>
    </row>
    <row r="1057" spans="1:6" ht="15.75" customHeight="1" x14ac:dyDescent="0.3">
      <c r="A1057" s="10"/>
      <c r="B1057" s="10"/>
      <c r="C1057" s="10"/>
      <c r="D1057" s="10"/>
      <c r="E1057" s="10"/>
      <c r="F1057" s="10"/>
    </row>
    <row r="1058" spans="1:6" ht="15.75" customHeight="1" x14ac:dyDescent="0.3">
      <c r="A1058" s="10"/>
      <c r="B1058" s="10"/>
      <c r="C1058" s="10"/>
      <c r="D1058" s="10"/>
      <c r="E1058" s="10"/>
      <c r="F1058" s="10"/>
    </row>
    <row r="1059" spans="1:6" ht="15.75" customHeight="1" x14ac:dyDescent="0.3">
      <c r="A1059" s="10"/>
      <c r="B1059" s="10"/>
      <c r="C1059" s="10"/>
      <c r="D1059" s="10"/>
      <c r="E1059" s="10"/>
      <c r="F1059" s="10"/>
    </row>
    <row r="1060" spans="1:6" ht="15.75" customHeight="1" x14ac:dyDescent="0.3">
      <c r="A1060" s="10"/>
      <c r="B1060" s="10"/>
      <c r="C1060" s="10"/>
      <c r="D1060" s="10"/>
      <c r="E1060" s="10"/>
      <c r="F1060" s="10"/>
    </row>
    <row r="1061" spans="1:6" ht="15.75" customHeight="1" x14ac:dyDescent="0.3">
      <c r="A1061" s="10"/>
      <c r="B1061" s="10"/>
      <c r="C1061" s="10"/>
      <c r="D1061" s="10"/>
      <c r="E1061" s="10"/>
      <c r="F1061" s="10"/>
    </row>
    <row r="1062" spans="1:6" ht="15.75" customHeight="1" x14ac:dyDescent="0.3">
      <c r="A1062" s="10"/>
      <c r="B1062" s="10"/>
      <c r="C1062" s="10"/>
      <c r="D1062" s="10"/>
      <c r="E1062" s="10"/>
      <c r="F1062" s="10"/>
    </row>
    <row r="1063" spans="1:6" ht="15.75" customHeight="1" x14ac:dyDescent="0.3">
      <c r="A1063" s="10"/>
      <c r="B1063" s="10"/>
      <c r="C1063" s="10"/>
      <c r="D1063" s="10"/>
      <c r="E1063" s="10"/>
      <c r="F1063" s="10"/>
    </row>
    <row r="1064" spans="1:6" ht="15.75" customHeight="1" x14ac:dyDescent="0.3">
      <c r="A1064" s="10"/>
      <c r="B1064" s="10"/>
      <c r="C1064" s="10"/>
      <c r="D1064" s="10"/>
      <c r="E1064" s="10"/>
      <c r="F1064" s="10"/>
    </row>
    <row r="1065" spans="1:6" ht="15.75" customHeight="1" x14ac:dyDescent="0.3">
      <c r="A1065" s="10"/>
      <c r="B1065" s="10"/>
      <c r="C1065" s="10"/>
      <c r="D1065" s="10"/>
      <c r="E1065" s="10"/>
      <c r="F1065" s="10"/>
    </row>
    <row r="1066" spans="1:6" ht="15.75" customHeight="1" x14ac:dyDescent="0.3">
      <c r="A1066" s="10"/>
      <c r="B1066" s="10"/>
      <c r="C1066" s="10"/>
      <c r="D1066" s="10"/>
      <c r="E1066" s="10"/>
      <c r="F1066" s="10"/>
    </row>
    <row r="1067" spans="1:6" ht="15.75" customHeight="1" x14ac:dyDescent="0.3">
      <c r="A1067" s="10"/>
      <c r="B1067" s="10"/>
      <c r="C1067" s="10"/>
      <c r="D1067" s="10"/>
      <c r="E1067" s="10"/>
      <c r="F1067" s="10"/>
    </row>
    <row r="1068" spans="1:6" ht="15.75" customHeight="1" x14ac:dyDescent="0.3">
      <c r="A1068" s="10"/>
      <c r="B1068" s="10"/>
      <c r="C1068" s="10"/>
      <c r="D1068" s="10"/>
      <c r="E1068" s="10"/>
      <c r="F1068" s="10"/>
    </row>
    <row r="1069" spans="1:6" ht="15.75" customHeight="1" x14ac:dyDescent="0.3">
      <c r="A1069" s="10"/>
      <c r="B1069" s="10"/>
      <c r="C1069" s="10"/>
      <c r="D1069" s="10"/>
      <c r="E1069" s="10"/>
      <c r="F1069" s="10"/>
    </row>
    <row r="1070" spans="1:6" ht="15.75" customHeight="1" x14ac:dyDescent="0.3">
      <c r="A1070" s="10"/>
      <c r="B1070" s="10"/>
      <c r="C1070" s="10"/>
      <c r="D1070" s="10"/>
      <c r="E1070" s="10"/>
      <c r="F1070" s="10"/>
    </row>
    <row r="1071" spans="1:6" ht="15.75" customHeight="1" x14ac:dyDescent="0.3">
      <c r="A1071" s="10"/>
      <c r="B1071" s="10"/>
      <c r="C1071" s="10"/>
      <c r="D1071" s="10"/>
      <c r="E1071" s="10"/>
      <c r="F1071" s="10"/>
    </row>
    <row r="1072" spans="1:6" ht="15.75" customHeight="1" x14ac:dyDescent="0.3">
      <c r="A1072" s="10"/>
      <c r="B1072" s="10"/>
      <c r="C1072" s="10"/>
      <c r="D1072" s="10"/>
      <c r="E1072" s="10"/>
      <c r="F1072" s="10"/>
    </row>
    <row r="1073" spans="1:6" ht="15.75" customHeight="1" x14ac:dyDescent="0.3">
      <c r="A1073" s="10"/>
      <c r="B1073" s="10"/>
      <c r="C1073" s="10"/>
      <c r="D1073" s="10"/>
      <c r="E1073" s="10"/>
      <c r="F1073" s="10"/>
    </row>
    <row r="1074" spans="1:6" ht="15.75" customHeight="1" x14ac:dyDescent="0.3">
      <c r="A1074" s="10"/>
      <c r="B1074" s="10"/>
      <c r="C1074" s="10"/>
      <c r="D1074" s="10"/>
      <c r="E1074" s="10"/>
      <c r="F1074" s="10"/>
    </row>
    <row r="1075" spans="1:6" ht="15.75" customHeight="1" x14ac:dyDescent="0.3">
      <c r="A1075" s="10"/>
      <c r="B1075" s="10"/>
      <c r="C1075" s="10"/>
      <c r="D1075" s="10"/>
      <c r="E1075" s="10"/>
      <c r="F1075" s="10"/>
    </row>
    <row r="1076" spans="1:6" ht="15.75" customHeight="1" x14ac:dyDescent="0.3">
      <c r="A1076" s="10"/>
      <c r="B1076" s="10"/>
      <c r="C1076" s="10"/>
      <c r="D1076" s="10"/>
      <c r="E1076" s="10"/>
      <c r="F1076" s="10"/>
    </row>
    <row r="1077" spans="1:6" ht="15.75" customHeight="1" x14ac:dyDescent="0.3">
      <c r="A1077" s="10"/>
      <c r="B1077" s="10"/>
      <c r="C1077" s="10"/>
      <c r="D1077" s="10"/>
      <c r="E1077" s="10"/>
      <c r="F1077" s="10"/>
    </row>
    <row r="1078" spans="1:6" ht="15.75" customHeight="1" x14ac:dyDescent="0.3">
      <c r="A1078" s="10"/>
      <c r="B1078" s="10"/>
      <c r="C1078" s="10"/>
      <c r="D1078" s="10"/>
      <c r="E1078" s="10"/>
      <c r="F1078" s="10"/>
    </row>
    <row r="1079" spans="1:6" ht="15.75" customHeight="1" x14ac:dyDescent="0.3">
      <c r="A1079" s="10"/>
      <c r="B1079" s="10"/>
      <c r="C1079" s="10"/>
      <c r="D1079" s="10"/>
      <c r="E1079" s="10"/>
      <c r="F1079" s="10"/>
    </row>
    <row r="1080" spans="1:6" ht="15.75" customHeight="1" x14ac:dyDescent="0.3">
      <c r="A1080" s="10"/>
      <c r="B1080" s="10"/>
      <c r="C1080" s="10"/>
      <c r="D1080" s="10"/>
      <c r="E1080" s="10"/>
      <c r="F1080" s="10"/>
    </row>
    <row r="1081" spans="1:6" ht="15.75" customHeight="1" x14ac:dyDescent="0.3">
      <c r="A1081" s="10"/>
      <c r="B1081" s="10"/>
      <c r="C1081" s="10"/>
      <c r="D1081" s="10"/>
      <c r="E1081" s="10"/>
      <c r="F1081" s="10"/>
    </row>
    <row r="1082" spans="1:6" ht="15.75" customHeight="1" x14ac:dyDescent="0.3">
      <c r="A1082" s="10"/>
      <c r="B1082" s="10"/>
      <c r="C1082" s="10"/>
      <c r="D1082" s="10"/>
      <c r="E1082" s="10"/>
      <c r="F1082" s="10"/>
    </row>
    <row r="1083" spans="1:6" ht="15.75" customHeight="1" x14ac:dyDescent="0.3">
      <c r="A1083" s="10"/>
      <c r="B1083" s="10"/>
      <c r="C1083" s="10"/>
      <c r="D1083" s="10"/>
      <c r="E1083" s="10"/>
      <c r="F1083" s="10"/>
    </row>
    <row r="1084" spans="1:6" ht="15.75" customHeight="1" x14ac:dyDescent="0.3">
      <c r="A1084" s="10"/>
      <c r="B1084" s="10"/>
      <c r="C1084" s="10"/>
      <c r="D1084" s="10"/>
      <c r="E1084" s="10"/>
      <c r="F1084" s="10"/>
    </row>
    <row r="1085" spans="1:6" ht="15.75" customHeight="1" x14ac:dyDescent="0.3">
      <c r="A1085" s="10"/>
      <c r="B1085" s="10"/>
      <c r="C1085" s="10"/>
      <c r="D1085" s="10"/>
      <c r="E1085" s="10"/>
      <c r="F1085" s="10"/>
    </row>
    <row r="1086" spans="1:6" ht="15.75" customHeight="1" x14ac:dyDescent="0.3">
      <c r="A1086" s="10"/>
      <c r="B1086" s="10"/>
      <c r="C1086" s="10"/>
      <c r="D1086" s="10"/>
      <c r="E1086" s="10"/>
      <c r="F1086" s="10"/>
    </row>
    <row r="1087" spans="1:6" ht="15.75" customHeight="1" x14ac:dyDescent="0.3">
      <c r="A1087" s="10"/>
      <c r="B1087" s="10"/>
      <c r="C1087" s="10"/>
      <c r="D1087" s="10"/>
      <c r="E1087" s="10"/>
      <c r="F1087" s="10"/>
    </row>
    <row r="1088" spans="1:6" ht="15.75" customHeight="1" x14ac:dyDescent="0.3">
      <c r="A1088" s="10"/>
      <c r="B1088" s="10"/>
      <c r="C1088" s="10"/>
      <c r="D1088" s="10"/>
      <c r="E1088" s="10"/>
      <c r="F1088" s="10"/>
    </row>
    <row r="1089" spans="1:6" ht="15.75" customHeight="1" x14ac:dyDescent="0.3">
      <c r="A1089" s="10"/>
      <c r="B1089" s="10"/>
      <c r="C1089" s="10"/>
      <c r="D1089" s="10"/>
      <c r="E1089" s="10"/>
      <c r="F1089" s="10"/>
    </row>
    <row r="1090" spans="1:6" ht="15.75" customHeight="1" x14ac:dyDescent="0.3">
      <c r="A1090" s="10"/>
      <c r="B1090" s="10"/>
      <c r="C1090" s="10"/>
      <c r="D1090" s="10"/>
      <c r="E1090" s="10"/>
      <c r="F1090" s="10"/>
    </row>
    <row r="1091" spans="1:6" ht="15.75" customHeight="1" x14ac:dyDescent="0.3">
      <c r="A1091" s="10"/>
      <c r="B1091" s="10"/>
      <c r="C1091" s="10"/>
      <c r="D1091" s="10"/>
      <c r="E1091" s="10"/>
      <c r="F1091" s="10"/>
    </row>
    <row r="1092" spans="1:6" ht="15.75" customHeight="1" x14ac:dyDescent="0.3">
      <c r="A1092" s="10"/>
      <c r="B1092" s="10"/>
      <c r="C1092" s="10"/>
      <c r="D1092" s="10"/>
      <c r="E1092" s="10"/>
      <c r="F1092" s="10"/>
    </row>
    <row r="1093" spans="1:6" ht="15.75" customHeight="1" x14ac:dyDescent="0.3">
      <c r="A1093" s="10"/>
      <c r="B1093" s="10"/>
      <c r="C1093" s="10"/>
      <c r="D1093" s="10"/>
      <c r="E1093" s="10"/>
      <c r="F1093" s="10"/>
    </row>
    <row r="1094" spans="1:6" ht="15.75" customHeight="1" x14ac:dyDescent="0.3">
      <c r="A1094" s="10"/>
      <c r="B1094" s="10"/>
      <c r="C1094" s="10"/>
      <c r="D1094" s="10"/>
      <c r="E1094" s="10"/>
      <c r="F1094" s="10"/>
    </row>
    <row r="1095" spans="1:6" ht="15.75" customHeight="1" x14ac:dyDescent="0.3">
      <c r="A1095" s="10"/>
      <c r="B1095" s="10"/>
      <c r="C1095" s="10"/>
      <c r="D1095" s="10"/>
      <c r="E1095" s="10"/>
      <c r="F1095" s="10"/>
    </row>
    <row r="1096" spans="1:6" ht="15.75" customHeight="1" x14ac:dyDescent="0.3">
      <c r="A1096" s="10"/>
      <c r="B1096" s="10"/>
      <c r="C1096" s="10"/>
      <c r="D1096" s="10"/>
      <c r="E1096" s="10"/>
      <c r="F1096" s="10"/>
    </row>
    <row r="1097" spans="1:6" ht="15.75" customHeight="1" x14ac:dyDescent="0.3">
      <c r="A1097" s="10"/>
      <c r="B1097" s="10"/>
      <c r="C1097" s="10"/>
      <c r="D1097" s="10"/>
      <c r="E1097" s="10"/>
      <c r="F1097" s="10"/>
    </row>
    <row r="1098" spans="1:6" ht="15.75" customHeight="1" x14ac:dyDescent="0.3">
      <c r="A1098" s="10"/>
      <c r="B1098" s="10"/>
      <c r="C1098" s="10"/>
      <c r="D1098" s="10"/>
      <c r="E1098" s="10"/>
      <c r="F1098" s="10"/>
    </row>
    <row r="1099" spans="1:6" ht="15.75" customHeight="1" x14ac:dyDescent="0.3">
      <c r="A1099" s="10"/>
      <c r="B1099" s="10"/>
      <c r="C1099" s="10"/>
      <c r="D1099" s="10"/>
      <c r="E1099" s="10"/>
      <c r="F1099" s="10"/>
    </row>
    <row r="1100" spans="1:6" ht="15.75" customHeight="1" x14ac:dyDescent="0.3">
      <c r="A1100" s="10"/>
      <c r="B1100" s="10"/>
      <c r="C1100" s="10"/>
      <c r="D1100" s="10"/>
      <c r="E1100" s="10"/>
      <c r="F1100" s="10"/>
    </row>
    <row r="1101" spans="1:6" ht="15.75" customHeight="1" x14ac:dyDescent="0.3">
      <c r="A1101" s="10"/>
      <c r="B1101" s="10"/>
      <c r="C1101" s="10"/>
      <c r="D1101" s="10"/>
      <c r="E1101" s="10"/>
      <c r="F1101" s="10"/>
    </row>
    <row r="1102" spans="1:6" ht="15.75" customHeight="1" x14ac:dyDescent="0.3">
      <c r="A1102" s="10"/>
      <c r="B1102" s="10"/>
      <c r="C1102" s="10"/>
      <c r="D1102" s="10"/>
      <c r="E1102" s="10"/>
      <c r="F1102" s="10"/>
    </row>
    <row r="1103" spans="1:6" ht="15.75" customHeight="1" x14ac:dyDescent="0.3">
      <c r="A1103" s="10"/>
      <c r="B1103" s="10"/>
      <c r="C1103" s="10"/>
      <c r="D1103" s="10"/>
      <c r="E1103" s="10"/>
      <c r="F1103" s="10"/>
    </row>
    <row r="1104" spans="1:6" ht="15.75" customHeight="1" x14ac:dyDescent="0.3">
      <c r="A1104" s="10"/>
      <c r="B1104" s="10"/>
      <c r="C1104" s="10"/>
      <c r="D1104" s="10"/>
      <c r="E1104" s="10"/>
      <c r="F1104" s="10"/>
    </row>
    <row r="1105" spans="1:6" ht="15.75" customHeight="1" x14ac:dyDescent="0.3">
      <c r="A1105" s="10"/>
      <c r="B1105" s="10"/>
      <c r="C1105" s="10"/>
      <c r="D1105" s="10"/>
      <c r="E1105" s="10"/>
      <c r="F1105" s="10"/>
    </row>
    <row r="1106" spans="1:6" ht="15.75" customHeight="1" x14ac:dyDescent="0.3">
      <c r="A1106" s="10"/>
      <c r="B1106" s="10"/>
      <c r="C1106" s="10"/>
      <c r="D1106" s="10"/>
      <c r="E1106" s="10"/>
      <c r="F1106" s="10"/>
    </row>
    <row r="1107" spans="1:6" ht="15.75" customHeight="1" x14ac:dyDescent="0.3">
      <c r="A1107" s="10"/>
      <c r="B1107" s="10"/>
      <c r="C1107" s="10"/>
      <c r="D1107" s="10"/>
      <c r="E1107" s="10"/>
      <c r="F1107" s="10"/>
    </row>
    <row r="1108" spans="1:6" ht="15.75" customHeight="1" x14ac:dyDescent="0.3">
      <c r="A1108" s="10"/>
      <c r="B1108" s="10"/>
      <c r="C1108" s="10"/>
      <c r="D1108" s="10"/>
      <c r="E1108" s="10"/>
      <c r="F1108" s="10"/>
    </row>
    <row r="1109" spans="1:6" ht="15.75" customHeight="1" x14ac:dyDescent="0.3">
      <c r="A1109" s="10"/>
      <c r="B1109" s="10"/>
      <c r="C1109" s="10"/>
      <c r="D1109" s="10"/>
      <c r="E1109" s="10"/>
      <c r="F1109" s="10"/>
    </row>
    <row r="1110" spans="1:6" ht="15.75" customHeight="1" x14ac:dyDescent="0.3">
      <c r="A1110" s="10"/>
      <c r="B1110" s="10"/>
      <c r="C1110" s="10"/>
      <c r="D1110" s="10"/>
      <c r="E1110" s="10"/>
      <c r="F1110" s="10"/>
    </row>
    <row r="1111" spans="1:6" ht="15.75" customHeight="1" x14ac:dyDescent="0.3">
      <c r="A1111" s="10"/>
      <c r="B1111" s="10"/>
      <c r="C1111" s="10"/>
      <c r="D1111" s="10"/>
      <c r="E1111" s="10"/>
      <c r="F1111" s="10"/>
    </row>
    <row r="1112" spans="1:6" ht="15.75" customHeight="1" x14ac:dyDescent="0.3">
      <c r="A1112" s="10"/>
      <c r="B1112" s="10"/>
      <c r="C1112" s="10"/>
      <c r="D1112" s="10"/>
      <c r="E1112" s="10"/>
      <c r="F1112" s="10"/>
    </row>
    <row r="1113" spans="1:6" ht="15.75" customHeight="1" x14ac:dyDescent="0.3">
      <c r="A1113" s="10"/>
      <c r="B1113" s="10"/>
      <c r="C1113" s="10"/>
      <c r="D1113" s="10"/>
      <c r="E1113" s="10"/>
      <c r="F1113" s="10"/>
    </row>
    <row r="1114" spans="1:6" ht="15.75" customHeight="1" x14ac:dyDescent="0.3">
      <c r="A1114" s="10"/>
      <c r="B1114" s="10"/>
      <c r="C1114" s="10"/>
      <c r="D1114" s="10"/>
      <c r="E1114" s="10"/>
      <c r="F1114" s="10"/>
    </row>
    <row r="1115" spans="1:6" ht="15.75" customHeight="1" x14ac:dyDescent="0.3">
      <c r="A1115" s="10"/>
      <c r="B1115" s="10"/>
      <c r="C1115" s="10"/>
      <c r="D1115" s="10"/>
      <c r="E1115" s="10"/>
      <c r="F1115" s="10"/>
    </row>
    <row r="1116" spans="1:6" ht="15.75" customHeight="1" x14ac:dyDescent="0.3">
      <c r="A1116" s="10"/>
      <c r="B1116" s="10"/>
      <c r="C1116" s="10"/>
      <c r="D1116" s="10"/>
      <c r="E1116" s="10"/>
      <c r="F1116" s="10"/>
    </row>
    <row r="1117" spans="1:6" ht="15.75" customHeight="1" x14ac:dyDescent="0.3">
      <c r="A1117" s="10"/>
      <c r="B1117" s="10"/>
      <c r="C1117" s="10"/>
      <c r="D1117" s="10"/>
      <c r="E1117" s="10"/>
      <c r="F1117" s="10"/>
    </row>
    <row r="1118" spans="1:6" ht="15.75" customHeight="1" x14ac:dyDescent="0.3">
      <c r="A1118" s="10"/>
      <c r="B1118" s="10"/>
      <c r="C1118" s="10"/>
      <c r="D1118" s="10"/>
      <c r="E1118" s="10"/>
      <c r="F1118" s="10"/>
    </row>
    <row r="1119" spans="1:6" ht="15.75" customHeight="1" x14ac:dyDescent="0.3">
      <c r="A1119" s="10"/>
      <c r="B1119" s="10"/>
      <c r="C1119" s="10"/>
      <c r="D1119" s="10"/>
      <c r="E1119" s="10"/>
      <c r="F1119" s="10"/>
    </row>
    <row r="1120" spans="1:6" ht="15.75" customHeight="1" x14ac:dyDescent="0.3">
      <c r="A1120" s="10"/>
      <c r="B1120" s="10"/>
      <c r="C1120" s="10"/>
      <c r="D1120" s="10"/>
      <c r="E1120" s="10"/>
      <c r="F1120" s="10"/>
    </row>
    <row r="1121" spans="1:6" ht="15.75" customHeight="1" x14ac:dyDescent="0.3">
      <c r="A1121" s="10"/>
      <c r="B1121" s="10"/>
      <c r="C1121" s="10"/>
      <c r="D1121" s="10"/>
      <c r="E1121" s="10"/>
      <c r="F1121" s="10"/>
    </row>
    <row r="1122" spans="1:6" ht="15.75" customHeight="1" x14ac:dyDescent="0.3">
      <c r="A1122" s="10"/>
      <c r="B1122" s="10"/>
      <c r="C1122" s="10"/>
      <c r="D1122" s="10"/>
      <c r="E1122" s="10"/>
      <c r="F1122" s="10"/>
    </row>
    <row r="1123" spans="1:6" ht="15.75" customHeight="1" x14ac:dyDescent="0.3">
      <c r="A1123" s="10"/>
      <c r="B1123" s="10"/>
      <c r="C1123" s="10"/>
      <c r="D1123" s="10"/>
      <c r="E1123" s="10"/>
      <c r="F1123" s="10"/>
    </row>
    <row r="1124" spans="1:6" ht="15.75" customHeight="1" x14ac:dyDescent="0.3">
      <c r="A1124" s="10"/>
      <c r="B1124" s="10"/>
      <c r="C1124" s="10"/>
      <c r="D1124" s="10"/>
      <c r="E1124" s="10"/>
      <c r="F1124" s="10"/>
    </row>
    <row r="1125" spans="1:6" ht="15.75" customHeight="1" x14ac:dyDescent="0.3">
      <c r="A1125" s="10"/>
      <c r="B1125" s="10"/>
      <c r="C1125" s="10"/>
      <c r="D1125" s="10"/>
      <c r="E1125" s="10"/>
      <c r="F1125" s="10"/>
    </row>
    <row r="1126" spans="1:6" ht="15.75" customHeight="1" x14ac:dyDescent="0.3">
      <c r="A1126" s="10"/>
      <c r="B1126" s="10"/>
      <c r="C1126" s="10"/>
      <c r="D1126" s="10"/>
      <c r="E1126" s="10"/>
      <c r="F1126" s="10"/>
    </row>
    <row r="1127" spans="1:6" ht="15.75" customHeight="1" x14ac:dyDescent="0.3">
      <c r="A1127" s="10"/>
      <c r="B1127" s="10"/>
      <c r="C1127" s="10"/>
      <c r="D1127" s="10"/>
      <c r="E1127" s="10"/>
      <c r="F1127" s="10"/>
    </row>
    <row r="1128" spans="1:6" ht="15.75" customHeight="1" x14ac:dyDescent="0.3">
      <c r="A1128" s="10"/>
      <c r="B1128" s="10"/>
      <c r="C1128" s="10"/>
      <c r="D1128" s="10"/>
      <c r="E1128" s="10"/>
      <c r="F1128" s="10"/>
    </row>
    <row r="1129" spans="1:6" ht="15.75" customHeight="1" x14ac:dyDescent="0.3">
      <c r="A1129" s="10"/>
      <c r="B1129" s="10"/>
      <c r="C1129" s="10"/>
      <c r="D1129" s="10"/>
      <c r="E1129" s="10"/>
      <c r="F1129" s="10"/>
    </row>
    <row r="1130" spans="1:6" ht="15.75" customHeight="1" x14ac:dyDescent="0.3">
      <c r="A1130" s="10"/>
      <c r="B1130" s="10"/>
      <c r="C1130" s="10"/>
      <c r="D1130" s="10"/>
      <c r="E1130" s="10"/>
      <c r="F1130" s="10"/>
    </row>
    <row r="1131" spans="1:6" ht="15.75" customHeight="1" x14ac:dyDescent="0.3">
      <c r="A1131" s="10"/>
      <c r="B1131" s="10"/>
      <c r="C1131" s="10"/>
      <c r="D1131" s="10"/>
      <c r="E1131" s="10"/>
      <c r="F1131" s="10"/>
    </row>
    <row r="1132" spans="1:6" ht="15.75" customHeight="1" x14ac:dyDescent="0.3">
      <c r="A1132" s="10"/>
      <c r="B1132" s="10"/>
      <c r="C1132" s="10"/>
      <c r="D1132" s="10"/>
      <c r="E1132" s="10"/>
      <c r="F1132" s="10"/>
    </row>
    <row r="1133" spans="1:6" ht="15.75" customHeight="1" x14ac:dyDescent="0.3">
      <c r="A1133" s="10"/>
      <c r="B1133" s="10"/>
      <c r="C1133" s="10"/>
      <c r="D1133" s="10"/>
      <c r="E1133" s="10"/>
      <c r="F1133" s="10"/>
    </row>
    <row r="1134" spans="1:6" ht="15.75" customHeight="1" x14ac:dyDescent="0.3">
      <c r="A1134" s="10"/>
      <c r="B1134" s="10"/>
      <c r="C1134" s="10"/>
      <c r="D1134" s="10"/>
      <c r="E1134" s="10"/>
      <c r="F1134" s="10"/>
    </row>
    <row r="1135" spans="1:6" ht="15.75" customHeight="1" x14ac:dyDescent="0.3">
      <c r="A1135" s="10"/>
      <c r="B1135" s="10"/>
      <c r="C1135" s="10"/>
      <c r="D1135" s="10"/>
      <c r="E1135" s="10"/>
      <c r="F1135" s="10"/>
    </row>
    <row r="1136" spans="1:6" ht="15.75" customHeight="1" x14ac:dyDescent="0.3">
      <c r="A1136" s="10"/>
      <c r="B1136" s="10"/>
      <c r="C1136" s="10"/>
      <c r="D1136" s="10"/>
      <c r="E1136" s="10"/>
      <c r="F1136" s="10"/>
    </row>
    <row r="1137" spans="1:6" ht="15.75" customHeight="1" x14ac:dyDescent="0.3">
      <c r="A1137" s="10"/>
      <c r="B1137" s="10"/>
      <c r="C1137" s="10"/>
      <c r="D1137" s="10"/>
      <c r="E1137" s="10"/>
      <c r="F1137" s="10"/>
    </row>
    <row r="1138" spans="1:6" ht="15.75" customHeight="1" x14ac:dyDescent="0.3">
      <c r="A1138" s="10"/>
      <c r="B1138" s="10"/>
      <c r="C1138" s="10"/>
      <c r="D1138" s="10"/>
      <c r="E1138" s="10"/>
      <c r="F1138" s="10"/>
    </row>
    <row r="1139" spans="1:6" ht="15.75" customHeight="1" x14ac:dyDescent="0.3">
      <c r="A1139" s="10"/>
      <c r="B1139" s="10"/>
      <c r="C1139" s="10"/>
      <c r="D1139" s="10"/>
      <c r="E1139" s="10"/>
      <c r="F1139" s="10"/>
    </row>
    <row r="1140" spans="1:6" ht="15.75" customHeight="1" x14ac:dyDescent="0.3">
      <c r="A1140" s="10"/>
      <c r="B1140" s="10"/>
      <c r="C1140" s="10"/>
      <c r="D1140" s="10"/>
      <c r="E1140" s="10"/>
      <c r="F1140" s="10"/>
    </row>
    <row r="1141" spans="1:6" ht="15.75" customHeight="1" x14ac:dyDescent="0.3">
      <c r="A1141" s="10"/>
      <c r="B1141" s="10"/>
      <c r="C1141" s="10"/>
      <c r="D1141" s="10"/>
      <c r="E1141" s="10"/>
      <c r="F1141" s="10"/>
    </row>
    <row r="1142" spans="1:6" ht="15.75" customHeight="1" x14ac:dyDescent="0.3">
      <c r="A1142" s="10"/>
      <c r="B1142" s="10"/>
      <c r="C1142" s="10"/>
      <c r="D1142" s="10"/>
      <c r="E1142" s="10"/>
      <c r="F1142" s="10"/>
    </row>
    <row r="1143" spans="1:6" ht="15.75" customHeight="1" x14ac:dyDescent="0.3">
      <c r="A1143" s="10"/>
      <c r="B1143" s="10"/>
      <c r="C1143" s="10"/>
      <c r="D1143" s="10"/>
      <c r="E1143" s="10"/>
      <c r="F1143" s="10"/>
    </row>
    <row r="1144" spans="1:6" ht="15.75" customHeight="1" x14ac:dyDescent="0.3">
      <c r="A1144" s="10"/>
      <c r="B1144" s="10"/>
      <c r="C1144" s="10"/>
      <c r="D1144" s="10"/>
      <c r="E1144" s="10"/>
      <c r="F1144" s="10"/>
    </row>
    <row r="1145" spans="1:6" ht="15.75" customHeight="1" x14ac:dyDescent="0.3">
      <c r="A1145" s="10"/>
      <c r="B1145" s="10"/>
      <c r="C1145" s="10"/>
      <c r="D1145" s="10"/>
      <c r="E1145" s="10"/>
      <c r="F1145" s="10"/>
    </row>
    <row r="1146" spans="1:6" ht="15.75" customHeight="1" x14ac:dyDescent="0.3">
      <c r="A1146" s="10"/>
      <c r="B1146" s="10"/>
      <c r="C1146" s="10"/>
      <c r="D1146" s="10"/>
      <c r="E1146" s="10"/>
      <c r="F1146" s="10"/>
    </row>
    <row r="1147" spans="1:6" ht="15.75" customHeight="1" x14ac:dyDescent="0.3">
      <c r="A1147" s="10"/>
      <c r="B1147" s="10"/>
      <c r="C1147" s="10"/>
      <c r="D1147" s="10"/>
      <c r="E1147" s="10"/>
      <c r="F1147" s="10"/>
    </row>
    <row r="1148" spans="1:6" ht="15.75" customHeight="1" x14ac:dyDescent="0.3">
      <c r="A1148" s="10"/>
      <c r="B1148" s="10"/>
      <c r="C1148" s="10"/>
      <c r="D1148" s="10"/>
      <c r="E1148" s="10"/>
      <c r="F1148" s="10"/>
    </row>
    <row r="1149" spans="1:6" ht="15.75" customHeight="1" x14ac:dyDescent="0.3">
      <c r="A1149" s="10"/>
      <c r="B1149" s="10"/>
      <c r="C1149" s="10"/>
      <c r="D1149" s="10"/>
      <c r="E1149" s="10"/>
      <c r="F1149" s="10"/>
    </row>
    <row r="1150" spans="1:6" ht="15.75" customHeight="1" x14ac:dyDescent="0.3">
      <c r="A1150" s="10"/>
      <c r="B1150" s="10"/>
      <c r="C1150" s="10"/>
      <c r="D1150" s="10"/>
      <c r="E1150" s="10"/>
      <c r="F1150" s="10"/>
    </row>
    <row r="1151" spans="1:6" ht="15.75" customHeight="1" x14ac:dyDescent="0.3">
      <c r="A1151" s="10"/>
      <c r="B1151" s="10"/>
      <c r="C1151" s="10"/>
      <c r="D1151" s="10"/>
      <c r="E1151" s="10"/>
      <c r="F1151" s="10"/>
    </row>
    <row r="1152" spans="1:6" ht="15.75" customHeight="1" x14ac:dyDescent="0.3">
      <c r="A1152" s="10"/>
      <c r="B1152" s="10"/>
      <c r="C1152" s="10"/>
      <c r="D1152" s="10"/>
      <c r="E1152" s="10"/>
      <c r="F1152" s="10"/>
    </row>
    <row r="1153" spans="1:6" ht="15.75" customHeight="1" x14ac:dyDescent="0.3">
      <c r="A1153" s="10"/>
      <c r="B1153" s="10"/>
      <c r="C1153" s="10"/>
      <c r="D1153" s="10"/>
      <c r="E1153" s="10"/>
      <c r="F1153" s="10"/>
    </row>
    <row r="1154" spans="1:6" ht="15.75" customHeight="1" x14ac:dyDescent="0.3">
      <c r="A1154" s="10"/>
      <c r="B1154" s="10"/>
      <c r="C1154" s="10"/>
      <c r="D1154" s="10"/>
      <c r="E1154" s="10"/>
      <c r="F1154" s="10"/>
    </row>
    <row r="1155" spans="1:6" ht="15.75" customHeight="1" x14ac:dyDescent="0.3">
      <c r="A1155" s="10"/>
      <c r="B1155" s="10"/>
      <c r="C1155" s="10"/>
      <c r="D1155" s="10"/>
      <c r="E1155" s="10"/>
      <c r="F1155" s="10"/>
    </row>
    <row r="1156" spans="1:6" ht="15.75" customHeight="1" x14ac:dyDescent="0.3">
      <c r="A1156" s="10"/>
      <c r="B1156" s="10"/>
      <c r="C1156" s="10"/>
      <c r="D1156" s="10"/>
      <c r="E1156" s="10"/>
      <c r="F1156" s="10"/>
    </row>
    <row r="1157" spans="1:6" ht="15.75" customHeight="1" x14ac:dyDescent="0.3">
      <c r="A1157" s="10"/>
      <c r="B1157" s="10"/>
      <c r="C1157" s="10"/>
      <c r="D1157" s="10"/>
      <c r="E1157" s="10"/>
      <c r="F1157" s="10"/>
    </row>
    <row r="1158" spans="1:6" ht="15.75" customHeight="1" x14ac:dyDescent="0.3">
      <c r="A1158" s="10"/>
      <c r="B1158" s="10"/>
      <c r="C1158" s="10"/>
      <c r="D1158" s="10"/>
      <c r="E1158" s="10"/>
      <c r="F1158" s="10"/>
    </row>
    <row r="1159" spans="1:6" ht="15.75" customHeight="1" x14ac:dyDescent="0.3">
      <c r="A1159" s="10"/>
      <c r="B1159" s="10"/>
      <c r="C1159" s="10"/>
      <c r="D1159" s="10"/>
      <c r="E1159" s="10"/>
      <c r="F1159" s="10"/>
    </row>
    <row r="1160" spans="1:6" ht="15.75" customHeight="1" x14ac:dyDescent="0.3">
      <c r="A1160" s="10"/>
      <c r="B1160" s="10"/>
      <c r="C1160" s="10"/>
      <c r="D1160" s="10"/>
      <c r="E1160" s="10"/>
      <c r="F1160" s="10"/>
    </row>
    <row r="1161" spans="1:6" ht="15.75" customHeight="1" x14ac:dyDescent="0.3">
      <c r="A1161" s="10"/>
      <c r="B1161" s="10"/>
      <c r="C1161" s="10"/>
      <c r="D1161" s="10"/>
      <c r="E1161" s="10"/>
      <c r="F1161" s="10"/>
    </row>
    <row r="1162" spans="1:6" ht="15.75" customHeight="1" x14ac:dyDescent="0.3">
      <c r="A1162" s="10"/>
      <c r="B1162" s="10"/>
      <c r="C1162" s="10"/>
      <c r="D1162" s="10"/>
      <c r="E1162" s="10"/>
      <c r="F1162" s="10"/>
    </row>
    <row r="1163" spans="1:6" ht="15.75" customHeight="1" x14ac:dyDescent="0.3">
      <c r="A1163" s="10"/>
      <c r="B1163" s="10"/>
      <c r="C1163" s="10"/>
      <c r="D1163" s="10"/>
      <c r="E1163" s="10"/>
      <c r="F1163" s="10"/>
    </row>
    <row r="1164" spans="1:6" ht="15.75" customHeight="1" x14ac:dyDescent="0.3">
      <c r="A1164" s="10"/>
      <c r="B1164" s="10"/>
      <c r="C1164" s="10"/>
      <c r="D1164" s="10"/>
      <c r="E1164" s="10"/>
      <c r="F1164" s="10"/>
    </row>
    <row r="1165" spans="1:6" ht="15.75" customHeight="1" x14ac:dyDescent="0.3">
      <c r="A1165" s="10"/>
      <c r="B1165" s="10"/>
      <c r="C1165" s="10"/>
      <c r="D1165" s="10"/>
      <c r="E1165" s="10"/>
      <c r="F1165" s="10"/>
    </row>
    <row r="1166" spans="1:6" ht="15.75" customHeight="1" x14ac:dyDescent="0.3">
      <c r="A1166" s="10"/>
      <c r="B1166" s="10"/>
      <c r="C1166" s="10"/>
      <c r="D1166" s="10"/>
      <c r="E1166" s="10"/>
      <c r="F1166" s="10"/>
    </row>
    <row r="1167" spans="1:6" ht="15.75" customHeight="1" x14ac:dyDescent="0.3">
      <c r="A1167" s="10"/>
      <c r="B1167" s="10"/>
      <c r="C1167" s="10"/>
      <c r="D1167" s="10"/>
      <c r="E1167" s="10"/>
      <c r="F1167" s="10"/>
    </row>
    <row r="1168" spans="1:6" ht="15.75" customHeight="1" x14ac:dyDescent="0.3">
      <c r="A1168" s="10"/>
      <c r="B1168" s="10"/>
      <c r="C1168" s="10"/>
      <c r="D1168" s="10"/>
      <c r="E1168" s="10"/>
      <c r="F1168" s="10"/>
    </row>
    <row r="1169" spans="1:6" ht="15.75" customHeight="1" x14ac:dyDescent="0.3">
      <c r="A1169" s="10"/>
      <c r="B1169" s="10"/>
      <c r="C1169" s="10"/>
      <c r="D1169" s="10"/>
      <c r="E1169" s="10"/>
      <c r="F1169" s="10"/>
    </row>
    <row r="1170" spans="1:6" ht="15.75" customHeight="1" x14ac:dyDescent="0.3">
      <c r="A1170" s="10"/>
      <c r="B1170" s="10"/>
      <c r="C1170" s="10"/>
      <c r="D1170" s="10"/>
      <c r="E1170" s="10"/>
      <c r="F1170" s="10"/>
    </row>
    <row r="1171" spans="1:6" ht="15.75" customHeight="1" x14ac:dyDescent="0.3">
      <c r="A1171" s="10"/>
      <c r="B1171" s="10"/>
      <c r="C1171" s="10"/>
      <c r="D1171" s="10"/>
      <c r="E1171" s="10"/>
      <c r="F1171" s="10"/>
    </row>
    <row r="1172" spans="1:6" ht="15.75" customHeight="1" x14ac:dyDescent="0.3">
      <c r="A1172" s="10"/>
      <c r="B1172" s="10"/>
      <c r="C1172" s="10"/>
      <c r="D1172" s="10"/>
      <c r="E1172" s="10"/>
      <c r="F1172" s="10"/>
    </row>
    <row r="1173" spans="1:6" ht="15.75" customHeight="1" x14ac:dyDescent="0.3">
      <c r="A1173" s="10"/>
      <c r="B1173" s="10"/>
      <c r="C1173" s="10"/>
      <c r="D1173" s="10"/>
      <c r="E1173" s="10"/>
      <c r="F1173" s="10"/>
    </row>
    <row r="1174" spans="1:6" ht="15.75" customHeight="1" x14ac:dyDescent="0.3">
      <c r="A1174" s="10"/>
      <c r="B1174" s="10"/>
      <c r="C1174" s="10"/>
      <c r="D1174" s="10"/>
      <c r="E1174" s="10"/>
      <c r="F1174" s="10"/>
    </row>
    <row r="1175" spans="1:6" ht="15.75" customHeight="1" x14ac:dyDescent="0.3">
      <c r="A1175" s="10"/>
      <c r="B1175" s="10"/>
      <c r="C1175" s="10"/>
      <c r="D1175" s="10"/>
      <c r="E1175" s="10"/>
      <c r="F1175" s="10"/>
    </row>
    <row r="1176" spans="1:6" ht="15.75" customHeight="1" x14ac:dyDescent="0.3">
      <c r="A1176" s="10"/>
      <c r="B1176" s="10"/>
      <c r="C1176" s="10"/>
      <c r="D1176" s="10"/>
      <c r="E1176" s="10"/>
      <c r="F1176" s="10"/>
    </row>
    <row r="1177" spans="1:6" ht="15.75" customHeight="1" x14ac:dyDescent="0.3">
      <c r="A1177" s="10"/>
      <c r="B1177" s="10"/>
      <c r="C1177" s="10"/>
      <c r="D1177" s="10"/>
      <c r="E1177" s="10"/>
      <c r="F1177" s="10"/>
    </row>
    <row r="1178" spans="1:6" ht="15.75" customHeight="1" x14ac:dyDescent="0.3">
      <c r="A1178" s="10"/>
      <c r="B1178" s="10"/>
      <c r="C1178" s="10"/>
      <c r="D1178" s="10"/>
      <c r="E1178" s="10"/>
      <c r="F1178" s="10"/>
    </row>
    <row r="1179" spans="1:6" ht="15.75" customHeight="1" x14ac:dyDescent="0.3">
      <c r="A1179" s="10"/>
      <c r="B1179" s="10"/>
      <c r="C1179" s="10"/>
      <c r="D1179" s="10"/>
      <c r="E1179" s="10"/>
      <c r="F1179" s="10"/>
    </row>
    <row r="1180" spans="1:6" ht="15.75" customHeight="1" x14ac:dyDescent="0.3">
      <c r="A1180" s="10"/>
      <c r="B1180" s="10"/>
      <c r="C1180" s="10"/>
      <c r="D1180" s="10"/>
      <c r="E1180" s="10"/>
      <c r="F1180" s="10"/>
    </row>
    <row r="1181" spans="1:6" ht="15.75" customHeight="1" x14ac:dyDescent="0.3">
      <c r="A1181" s="10"/>
      <c r="B1181" s="10"/>
      <c r="C1181" s="10"/>
      <c r="D1181" s="10"/>
      <c r="E1181" s="10"/>
      <c r="F1181" s="10"/>
    </row>
    <row r="1182" spans="1:6" ht="15.75" customHeight="1" x14ac:dyDescent="0.3">
      <c r="A1182" s="10"/>
      <c r="B1182" s="10"/>
      <c r="C1182" s="10"/>
      <c r="D1182" s="10"/>
      <c r="E1182" s="10"/>
      <c r="F1182" s="10"/>
    </row>
    <row r="1183" spans="1:6" ht="15.75" customHeight="1" x14ac:dyDescent="0.3">
      <c r="A1183" s="10"/>
      <c r="B1183" s="10"/>
      <c r="C1183" s="10"/>
      <c r="D1183" s="10"/>
      <c r="E1183" s="10"/>
      <c r="F1183" s="10"/>
    </row>
    <row r="1184" spans="1:6" ht="15.75" customHeight="1" x14ac:dyDescent="0.3">
      <c r="A1184" s="10"/>
      <c r="B1184" s="10"/>
      <c r="C1184" s="10"/>
      <c r="D1184" s="10"/>
      <c r="E1184" s="10"/>
      <c r="F1184" s="10"/>
    </row>
    <row r="1185" spans="1:6" ht="15.75" customHeight="1" x14ac:dyDescent="0.3">
      <c r="A1185" s="10"/>
      <c r="B1185" s="10"/>
      <c r="C1185" s="10"/>
      <c r="D1185" s="10"/>
      <c r="E1185" s="10"/>
      <c r="F1185" s="10"/>
    </row>
    <row r="1186" spans="1:6" ht="15.75" customHeight="1" x14ac:dyDescent="0.3">
      <c r="A1186" s="10"/>
      <c r="B1186" s="10"/>
      <c r="C1186" s="10"/>
      <c r="D1186" s="10"/>
      <c r="E1186" s="10"/>
      <c r="F1186" s="10"/>
    </row>
    <row r="1187" spans="1:6" ht="15.75" customHeight="1" x14ac:dyDescent="0.3">
      <c r="A1187" s="10"/>
      <c r="B1187" s="10"/>
      <c r="C1187" s="10"/>
      <c r="D1187" s="10"/>
      <c r="E1187" s="10"/>
      <c r="F1187" s="10"/>
    </row>
    <row r="1188" spans="1:6" ht="15.75" customHeight="1" x14ac:dyDescent="0.3">
      <c r="A1188" s="10"/>
      <c r="B1188" s="10"/>
      <c r="C1188" s="10"/>
      <c r="D1188" s="10"/>
      <c r="E1188" s="10"/>
      <c r="F1188" s="10"/>
    </row>
    <row r="1189" spans="1:6" ht="15.75" customHeight="1" x14ac:dyDescent="0.3">
      <c r="A1189" s="10"/>
      <c r="B1189" s="10"/>
      <c r="C1189" s="10"/>
      <c r="D1189" s="10"/>
      <c r="E1189" s="10"/>
      <c r="F1189" s="10"/>
    </row>
    <row r="1190" spans="1:6" ht="15.75" customHeight="1" x14ac:dyDescent="0.3">
      <c r="A1190" s="10"/>
      <c r="B1190" s="10"/>
      <c r="C1190" s="10"/>
      <c r="D1190" s="10"/>
      <c r="E1190" s="10"/>
      <c r="F1190" s="10"/>
    </row>
    <row r="1191" spans="1:6" ht="15.75" customHeight="1" x14ac:dyDescent="0.3">
      <c r="A1191" s="10"/>
      <c r="B1191" s="10"/>
      <c r="C1191" s="10"/>
      <c r="D1191" s="10"/>
      <c r="E1191" s="10"/>
      <c r="F1191" s="10"/>
    </row>
    <row r="1192" spans="1:6" ht="15.75" customHeight="1" x14ac:dyDescent="0.3">
      <c r="A1192" s="10"/>
      <c r="B1192" s="10"/>
      <c r="C1192" s="10"/>
      <c r="D1192" s="10"/>
      <c r="E1192" s="10"/>
      <c r="F1192" s="10"/>
    </row>
    <row r="1193" spans="1:6" ht="15.75" customHeight="1" x14ac:dyDescent="0.3">
      <c r="A1193" s="10"/>
      <c r="B1193" s="10"/>
      <c r="C1193" s="10"/>
      <c r="D1193" s="10"/>
      <c r="E1193" s="10"/>
      <c r="F1193" s="10"/>
    </row>
    <row r="1194" spans="1:6" ht="15.75" customHeight="1" x14ac:dyDescent="0.3">
      <c r="A1194" s="10"/>
      <c r="B1194" s="10"/>
      <c r="C1194" s="10"/>
      <c r="D1194" s="10"/>
      <c r="E1194" s="10"/>
      <c r="F1194" s="10"/>
    </row>
    <row r="1195" spans="1:6" ht="15.75" customHeight="1" x14ac:dyDescent="0.3">
      <c r="A1195" s="10"/>
      <c r="B1195" s="10"/>
      <c r="C1195" s="10"/>
      <c r="D1195" s="10"/>
      <c r="E1195" s="10"/>
      <c r="F1195" s="10"/>
    </row>
    <row r="1196" spans="1:6" ht="15.75" customHeight="1" x14ac:dyDescent="0.3">
      <c r="A1196" s="10"/>
      <c r="B1196" s="10"/>
      <c r="C1196" s="10"/>
      <c r="D1196" s="10"/>
      <c r="E1196" s="10"/>
      <c r="F1196" s="10"/>
    </row>
    <row r="1197" spans="1:6" ht="15.75" customHeight="1" x14ac:dyDescent="0.3">
      <c r="A1197" s="10"/>
      <c r="B1197" s="10"/>
      <c r="C1197" s="10"/>
      <c r="D1197" s="10"/>
      <c r="E1197" s="10"/>
      <c r="F1197" s="10"/>
    </row>
    <row r="1198" spans="1:6" ht="15.75" customHeight="1" x14ac:dyDescent="0.3">
      <c r="A1198" s="10"/>
      <c r="B1198" s="10"/>
      <c r="C1198" s="10"/>
      <c r="D1198" s="10"/>
      <c r="E1198" s="10"/>
      <c r="F1198" s="10"/>
    </row>
    <row r="1199" spans="1:6" ht="15.75" customHeight="1" x14ac:dyDescent="0.3">
      <c r="A1199" s="10"/>
      <c r="B1199" s="10"/>
      <c r="C1199" s="10"/>
      <c r="D1199" s="10"/>
      <c r="E1199" s="10"/>
      <c r="F1199" s="10"/>
    </row>
    <row r="1200" spans="1:6" ht="15.75" customHeight="1" x14ac:dyDescent="0.3">
      <c r="A1200" s="10"/>
      <c r="B1200" s="10"/>
      <c r="C1200" s="10"/>
      <c r="D1200" s="10"/>
      <c r="E1200" s="10"/>
      <c r="F1200" s="10"/>
    </row>
    <row r="1201" spans="1:6" ht="15.75" customHeight="1" x14ac:dyDescent="0.3">
      <c r="A1201" s="10"/>
      <c r="B1201" s="10"/>
      <c r="C1201" s="10"/>
      <c r="D1201" s="10"/>
      <c r="E1201" s="10"/>
      <c r="F1201" s="10"/>
    </row>
    <row r="1202" spans="1:6" ht="15.75" customHeight="1" x14ac:dyDescent="0.3">
      <c r="A1202" s="10"/>
      <c r="B1202" s="10"/>
      <c r="C1202" s="10"/>
      <c r="D1202" s="10"/>
      <c r="E1202" s="10"/>
      <c r="F1202" s="10"/>
    </row>
    <row r="1203" spans="1:6" ht="15.75" customHeight="1" x14ac:dyDescent="0.3">
      <c r="A1203" s="10"/>
      <c r="B1203" s="10"/>
      <c r="C1203" s="10"/>
      <c r="D1203" s="10"/>
      <c r="E1203" s="10"/>
      <c r="F1203" s="10"/>
    </row>
    <row r="1204" spans="1:6" ht="15.75" customHeight="1" x14ac:dyDescent="0.3">
      <c r="A1204" s="10"/>
      <c r="B1204" s="10"/>
      <c r="C1204" s="10"/>
      <c r="D1204" s="10"/>
      <c r="E1204" s="10"/>
      <c r="F1204" s="10"/>
    </row>
    <row r="1205" spans="1:6" ht="15.75" customHeight="1" x14ac:dyDescent="0.3">
      <c r="A1205" s="10"/>
      <c r="B1205" s="10"/>
      <c r="C1205" s="10"/>
      <c r="D1205" s="10"/>
      <c r="E1205" s="10"/>
      <c r="F1205" s="10"/>
    </row>
    <row r="1206" spans="1:6" ht="15.75" customHeight="1" x14ac:dyDescent="0.3">
      <c r="A1206" s="10"/>
      <c r="B1206" s="10"/>
      <c r="C1206" s="10"/>
      <c r="D1206" s="10"/>
      <c r="E1206" s="10"/>
      <c r="F1206" s="10"/>
    </row>
    <row r="1207" spans="1:6" ht="15.75" customHeight="1" x14ac:dyDescent="0.3">
      <c r="A1207" s="10"/>
      <c r="B1207" s="10"/>
      <c r="C1207" s="10"/>
      <c r="D1207" s="10"/>
      <c r="E1207" s="10"/>
      <c r="F1207" s="10"/>
    </row>
    <row r="1208" spans="1:6" ht="15.75" customHeight="1" x14ac:dyDescent="0.3">
      <c r="A1208" s="10"/>
      <c r="B1208" s="10"/>
      <c r="C1208" s="10"/>
      <c r="D1208" s="10"/>
      <c r="E1208" s="10"/>
      <c r="F1208" s="10"/>
    </row>
    <row r="1209" spans="1:6" ht="15.75" customHeight="1" x14ac:dyDescent="0.3">
      <c r="A1209" s="10"/>
      <c r="B1209" s="10"/>
      <c r="C1209" s="10"/>
      <c r="D1209" s="10"/>
      <c r="E1209" s="10"/>
      <c r="F1209" s="10"/>
    </row>
    <row r="1210" spans="1:6" ht="15.75" customHeight="1" x14ac:dyDescent="0.3">
      <c r="A1210" s="10"/>
      <c r="B1210" s="10"/>
      <c r="C1210" s="10"/>
      <c r="D1210" s="10"/>
      <c r="E1210" s="10"/>
      <c r="F1210" s="10"/>
    </row>
    <row r="1211" spans="1:6" ht="15.75" customHeight="1" x14ac:dyDescent="0.3">
      <c r="A1211" s="10"/>
      <c r="B1211" s="10"/>
      <c r="C1211" s="10"/>
      <c r="D1211" s="10"/>
      <c r="E1211" s="10"/>
      <c r="F1211" s="10"/>
    </row>
    <row r="1212" spans="1:6" ht="15.75" customHeight="1" x14ac:dyDescent="0.3">
      <c r="A1212" s="10"/>
      <c r="B1212" s="10"/>
      <c r="C1212" s="10"/>
      <c r="D1212" s="10"/>
      <c r="E1212" s="10"/>
      <c r="F1212" s="10"/>
    </row>
    <row r="1213" spans="1:6" ht="15.75" customHeight="1" x14ac:dyDescent="0.3">
      <c r="A1213" s="10"/>
      <c r="B1213" s="10"/>
      <c r="C1213" s="10"/>
      <c r="D1213" s="10"/>
      <c r="E1213" s="10"/>
      <c r="F1213" s="10"/>
    </row>
    <row r="1214" spans="1:6" ht="15.75" customHeight="1" x14ac:dyDescent="0.3">
      <c r="A1214" s="10"/>
      <c r="B1214" s="10"/>
      <c r="C1214" s="10"/>
      <c r="D1214" s="10"/>
      <c r="E1214" s="10"/>
      <c r="F1214" s="10"/>
    </row>
    <row r="1215" spans="1:6" ht="15.75" customHeight="1" x14ac:dyDescent="0.3">
      <c r="A1215" s="10"/>
      <c r="B1215" s="10"/>
      <c r="C1215" s="10"/>
      <c r="D1215" s="10"/>
      <c r="E1215" s="10"/>
      <c r="F1215" s="10"/>
    </row>
    <row r="1216" spans="1:6" ht="15.75" customHeight="1" x14ac:dyDescent="0.3">
      <c r="A1216" s="10"/>
      <c r="B1216" s="10"/>
      <c r="C1216" s="10"/>
      <c r="D1216" s="10"/>
      <c r="E1216" s="10"/>
      <c r="F1216" s="10"/>
    </row>
    <row r="1217" spans="1:6" ht="15.75" customHeight="1" x14ac:dyDescent="0.3">
      <c r="A1217" s="10"/>
      <c r="B1217" s="10"/>
      <c r="C1217" s="10"/>
      <c r="D1217" s="10"/>
      <c r="E1217" s="10"/>
      <c r="F1217" s="10"/>
    </row>
    <row r="1218" spans="1:6" ht="15.75" customHeight="1" x14ac:dyDescent="0.3">
      <c r="A1218" s="10"/>
      <c r="B1218" s="10"/>
      <c r="C1218" s="10"/>
      <c r="D1218" s="10"/>
      <c r="E1218" s="10"/>
      <c r="F1218" s="10"/>
    </row>
    <row r="1219" spans="1:6" ht="15.75" customHeight="1" x14ac:dyDescent="0.3">
      <c r="A1219" s="10"/>
      <c r="B1219" s="10"/>
      <c r="C1219" s="10"/>
      <c r="D1219" s="10"/>
      <c r="E1219" s="10"/>
      <c r="F1219" s="10"/>
    </row>
    <row r="1220" spans="1:6" ht="15.75" customHeight="1" x14ac:dyDescent="0.3">
      <c r="A1220" s="10"/>
      <c r="B1220" s="10"/>
      <c r="C1220" s="10"/>
      <c r="D1220" s="10"/>
      <c r="E1220" s="10"/>
      <c r="F1220" s="10"/>
    </row>
    <row r="1221" spans="1:6" ht="15.75" customHeight="1" x14ac:dyDescent="0.3">
      <c r="A1221" s="10"/>
      <c r="B1221" s="10"/>
      <c r="C1221" s="10"/>
      <c r="D1221" s="10"/>
      <c r="E1221" s="10"/>
      <c r="F1221" s="10"/>
    </row>
    <row r="1222" spans="1:6" ht="15.75" customHeight="1" x14ac:dyDescent="0.3">
      <c r="A1222" s="10"/>
      <c r="B1222" s="10"/>
      <c r="C1222" s="10"/>
      <c r="D1222" s="10"/>
      <c r="E1222" s="10"/>
      <c r="F1222" s="10"/>
    </row>
    <row r="1223" spans="1:6" ht="15.75" customHeight="1" x14ac:dyDescent="0.3">
      <c r="A1223" s="10"/>
      <c r="B1223" s="10"/>
      <c r="C1223" s="10"/>
      <c r="D1223" s="10"/>
      <c r="E1223" s="10"/>
      <c r="F1223" s="10"/>
    </row>
    <row r="1224" spans="1:6" ht="15.75" customHeight="1" x14ac:dyDescent="0.3">
      <c r="A1224" s="10"/>
      <c r="B1224" s="10"/>
      <c r="C1224" s="10"/>
      <c r="D1224" s="10"/>
      <c r="E1224" s="10"/>
      <c r="F1224" s="10"/>
    </row>
    <row r="1225" spans="1:6" ht="15.75" customHeight="1" x14ac:dyDescent="0.3">
      <c r="A1225" s="10"/>
      <c r="B1225" s="10"/>
      <c r="C1225" s="10"/>
      <c r="D1225" s="10"/>
      <c r="E1225" s="10"/>
      <c r="F1225" s="10"/>
    </row>
    <row r="1226" spans="1:6" ht="15.75" customHeight="1" x14ac:dyDescent="0.3">
      <c r="A1226" s="10"/>
      <c r="B1226" s="10"/>
      <c r="C1226" s="10"/>
      <c r="D1226" s="10"/>
      <c r="E1226" s="10"/>
      <c r="F1226" s="10"/>
    </row>
    <row r="1227" spans="1:6" ht="15.75" customHeight="1" x14ac:dyDescent="0.3">
      <c r="A1227" s="10"/>
      <c r="B1227" s="10"/>
      <c r="C1227" s="10"/>
      <c r="D1227" s="10"/>
      <c r="E1227" s="10"/>
      <c r="F1227" s="10"/>
    </row>
    <row r="1228" spans="1:6" ht="15.75" customHeight="1" x14ac:dyDescent="0.3">
      <c r="A1228" s="10"/>
      <c r="B1228" s="10"/>
      <c r="C1228" s="10"/>
      <c r="D1228" s="10"/>
      <c r="E1228" s="10"/>
      <c r="F1228" s="10"/>
    </row>
    <row r="1229" spans="1:6" ht="15.75" customHeight="1" x14ac:dyDescent="0.3">
      <c r="A1229" s="10"/>
      <c r="B1229" s="10"/>
      <c r="C1229" s="10"/>
      <c r="D1229" s="10"/>
      <c r="E1229" s="10"/>
      <c r="F1229" s="10"/>
    </row>
    <row r="1230" spans="1:6" ht="15.75" customHeight="1" x14ac:dyDescent="0.3">
      <c r="A1230" s="10"/>
      <c r="B1230" s="10"/>
      <c r="C1230" s="10"/>
      <c r="D1230" s="10"/>
      <c r="E1230" s="10"/>
      <c r="F1230" s="10"/>
    </row>
    <row r="1231" spans="1:6" ht="15.75" customHeight="1" x14ac:dyDescent="0.3">
      <c r="A1231" s="10"/>
      <c r="B1231" s="10"/>
      <c r="C1231" s="10"/>
      <c r="D1231" s="10"/>
      <c r="E1231" s="10"/>
      <c r="F1231" s="10"/>
    </row>
  </sheetData>
  <autoFilter ref="A10:K568"/>
  <mergeCells count="10">
    <mergeCell ref="A5:I5"/>
    <mergeCell ref="A6:J6"/>
    <mergeCell ref="I9:I10"/>
    <mergeCell ref="D9:D10"/>
    <mergeCell ref="E9:E10"/>
    <mergeCell ref="F9:F10"/>
    <mergeCell ref="H9:H10"/>
    <mergeCell ref="A9:A10"/>
    <mergeCell ref="B9:B10"/>
    <mergeCell ref="C9:C10"/>
  </mergeCells>
  <printOptions horizontalCentered="1"/>
  <pageMargins left="0.39370078740157483" right="0.19685039370078741" top="0.19685039370078741" bottom="0.19685039370078741" header="0.43307086614173229" footer="0"/>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3"/>
  <sheetViews>
    <sheetView zoomScale="68" zoomScaleNormal="68" workbookViewId="0">
      <selection activeCell="N20" sqref="N20"/>
    </sheetView>
  </sheetViews>
  <sheetFormatPr defaultColWidth="11.09765625" defaultRowHeight="15.6" x14ac:dyDescent="0.3"/>
  <cols>
    <col min="1" max="1" width="5" style="269" customWidth="1"/>
    <col min="2" max="2" width="5.09765625" style="307" customWidth="1"/>
    <col min="3" max="3" width="13.19921875" style="307" customWidth="1"/>
    <col min="4" max="4" width="40.296875" style="308" customWidth="1"/>
    <col min="5" max="5" width="39.69921875" style="308" customWidth="1"/>
    <col min="6" max="6" width="7.296875" style="308" hidden="1" customWidth="1"/>
    <col min="7" max="7" width="10.09765625" style="308" customWidth="1"/>
    <col min="8" max="8" width="47.5" style="309" customWidth="1"/>
    <col min="9" max="10" width="11.09765625" style="269" hidden="1" customWidth="1"/>
    <col min="11" max="16384" width="11.09765625" style="269"/>
  </cols>
  <sheetData>
    <row r="1" spans="1:10" ht="17.399999999999999" x14ac:dyDescent="0.3">
      <c r="B1" s="354" t="s">
        <v>19469</v>
      </c>
      <c r="C1" s="354"/>
      <c r="D1" s="354"/>
      <c r="E1" s="354"/>
      <c r="F1" s="354"/>
      <c r="G1" s="354"/>
      <c r="H1" s="354"/>
    </row>
    <row r="2" spans="1:10" ht="17.399999999999999" x14ac:dyDescent="0.3">
      <c r="B2" s="354" t="s">
        <v>19470</v>
      </c>
      <c r="C2" s="354"/>
      <c r="D2" s="354"/>
      <c r="E2" s="354"/>
      <c r="F2" s="354"/>
      <c r="G2" s="354"/>
      <c r="H2" s="354"/>
      <c r="I2" s="270"/>
    </row>
    <row r="3" spans="1:10" ht="16.8" x14ac:dyDescent="0.3">
      <c r="B3" s="355" t="s">
        <v>19436</v>
      </c>
      <c r="C3" s="355"/>
      <c r="D3" s="355"/>
      <c r="E3" s="355"/>
      <c r="F3" s="355"/>
      <c r="G3" s="355"/>
      <c r="H3" s="355"/>
      <c r="I3" s="271"/>
    </row>
    <row r="4" spans="1:10" ht="16.8" x14ac:dyDescent="0.3">
      <c r="B4" s="272"/>
      <c r="C4" s="272"/>
      <c r="D4" s="269"/>
      <c r="E4" s="269"/>
      <c r="F4" s="269"/>
      <c r="G4" s="273"/>
      <c r="H4" s="274" t="s">
        <v>19439</v>
      </c>
    </row>
    <row r="5" spans="1:10" ht="15.75" customHeight="1" x14ac:dyDescent="0.3">
      <c r="A5" s="353" t="s">
        <v>0</v>
      </c>
      <c r="B5" s="356" t="s">
        <v>20376</v>
      </c>
      <c r="C5" s="358" t="s">
        <v>16</v>
      </c>
      <c r="D5" s="358" t="s">
        <v>19471</v>
      </c>
      <c r="E5" s="358" t="s">
        <v>19472</v>
      </c>
      <c r="F5" s="358" t="s">
        <v>19473</v>
      </c>
      <c r="G5" s="310" t="s">
        <v>19441</v>
      </c>
      <c r="H5" s="360" t="s">
        <v>18208</v>
      </c>
    </row>
    <row r="6" spans="1:10" ht="62.4" x14ac:dyDescent="0.3">
      <c r="A6" s="353"/>
      <c r="B6" s="357"/>
      <c r="C6" s="359"/>
      <c r="D6" s="359"/>
      <c r="E6" s="359"/>
      <c r="F6" s="359"/>
      <c r="G6" s="275" t="s">
        <v>19474</v>
      </c>
      <c r="H6" s="361"/>
    </row>
    <row r="7" spans="1:10" s="276" customFormat="1" ht="13.2" x14ac:dyDescent="0.25">
      <c r="A7" s="311"/>
      <c r="B7" s="250" t="s">
        <v>19442</v>
      </c>
      <c r="C7" s="251" t="s">
        <v>19443</v>
      </c>
      <c r="D7" s="251" t="s">
        <v>19475</v>
      </c>
      <c r="E7" s="251" t="s">
        <v>19476</v>
      </c>
      <c r="F7" s="252" t="s">
        <v>19444</v>
      </c>
      <c r="G7" s="208" t="s">
        <v>19444</v>
      </c>
      <c r="H7" s="208" t="s">
        <v>19477</v>
      </c>
    </row>
    <row r="8" spans="1:10" x14ac:dyDescent="0.3">
      <c r="A8" s="312">
        <v>1</v>
      </c>
      <c r="B8" s="277">
        <v>1</v>
      </c>
      <c r="C8" s="278" t="s">
        <v>1977</v>
      </c>
      <c r="D8" s="279" t="s">
        <v>18037</v>
      </c>
      <c r="E8" s="280" t="s">
        <v>18037</v>
      </c>
      <c r="F8" s="281"/>
      <c r="G8" s="282">
        <v>59800</v>
      </c>
      <c r="H8" s="283" t="s">
        <v>1797</v>
      </c>
      <c r="I8" s="284" t="s">
        <v>19479</v>
      </c>
      <c r="J8" s="285">
        <v>59800</v>
      </c>
    </row>
    <row r="9" spans="1:10" x14ac:dyDescent="0.3">
      <c r="A9" s="312">
        <v>2</v>
      </c>
      <c r="B9" s="277">
        <v>2</v>
      </c>
      <c r="C9" s="278" t="s">
        <v>1978</v>
      </c>
      <c r="D9" s="279" t="s">
        <v>18027</v>
      </c>
      <c r="E9" s="280" t="s">
        <v>18027</v>
      </c>
      <c r="F9" s="281"/>
      <c r="G9" s="282">
        <v>59800</v>
      </c>
      <c r="H9" s="283" t="s">
        <v>1797</v>
      </c>
      <c r="I9" s="284" t="s">
        <v>19480</v>
      </c>
      <c r="J9" s="285">
        <v>59800</v>
      </c>
    </row>
    <row r="10" spans="1:10" x14ac:dyDescent="0.3">
      <c r="A10" s="312">
        <v>3</v>
      </c>
      <c r="B10" s="277">
        <v>3</v>
      </c>
      <c r="C10" s="278" t="s">
        <v>1979</v>
      </c>
      <c r="D10" s="279" t="s">
        <v>18028</v>
      </c>
      <c r="E10" s="280" t="s">
        <v>18028</v>
      </c>
      <c r="F10" s="281"/>
      <c r="G10" s="282">
        <v>59800</v>
      </c>
      <c r="H10" s="283" t="s">
        <v>1797</v>
      </c>
      <c r="I10" s="284" t="s">
        <v>19481</v>
      </c>
      <c r="J10" s="285">
        <v>59800</v>
      </c>
    </row>
    <row r="11" spans="1:10" x14ac:dyDescent="0.3">
      <c r="A11" s="312">
        <v>4</v>
      </c>
      <c r="B11" s="277">
        <v>4</v>
      </c>
      <c r="C11" s="278" t="s">
        <v>1980</v>
      </c>
      <c r="D11" s="279" t="s">
        <v>18038</v>
      </c>
      <c r="E11" s="280" t="s">
        <v>18038</v>
      </c>
      <c r="F11" s="281"/>
      <c r="G11" s="282">
        <v>59800</v>
      </c>
      <c r="H11" s="283" t="s">
        <v>1797</v>
      </c>
      <c r="I11" s="284" t="s">
        <v>19482</v>
      </c>
      <c r="J11" s="285">
        <v>59800</v>
      </c>
    </row>
    <row r="12" spans="1:10" x14ac:dyDescent="0.3">
      <c r="A12" s="312">
        <v>5</v>
      </c>
      <c r="B12" s="277">
        <v>5</v>
      </c>
      <c r="C12" s="278" t="s">
        <v>1981</v>
      </c>
      <c r="D12" s="279" t="s">
        <v>18015</v>
      </c>
      <c r="E12" s="280" t="s">
        <v>18015</v>
      </c>
      <c r="F12" s="281"/>
      <c r="G12" s="282">
        <v>59800</v>
      </c>
      <c r="H12" s="283" t="s">
        <v>1797</v>
      </c>
      <c r="I12" s="284" t="s">
        <v>19483</v>
      </c>
      <c r="J12" s="285">
        <v>59800</v>
      </c>
    </row>
    <row r="13" spans="1:10" x14ac:dyDescent="0.3">
      <c r="A13" s="312">
        <v>6</v>
      </c>
      <c r="B13" s="277">
        <v>6</v>
      </c>
      <c r="C13" s="278" t="s">
        <v>1982</v>
      </c>
      <c r="D13" s="279" t="s">
        <v>17996</v>
      </c>
      <c r="E13" s="280" t="s">
        <v>19484</v>
      </c>
      <c r="F13" s="281"/>
      <c r="G13" s="282">
        <v>59800</v>
      </c>
      <c r="H13" s="283" t="s">
        <v>1797</v>
      </c>
      <c r="I13" s="284" t="s">
        <v>19485</v>
      </c>
      <c r="J13" s="285">
        <v>59800</v>
      </c>
    </row>
    <row r="14" spans="1:10" x14ac:dyDescent="0.3">
      <c r="A14" s="312">
        <v>7</v>
      </c>
      <c r="B14" s="277">
        <v>7</v>
      </c>
      <c r="C14" s="278" t="s">
        <v>1983</v>
      </c>
      <c r="D14" s="279" t="s">
        <v>18013</v>
      </c>
      <c r="E14" s="280" t="s">
        <v>18013</v>
      </c>
      <c r="F14" s="286"/>
      <c r="G14" s="282">
        <v>59800</v>
      </c>
      <c r="H14" s="283" t="s">
        <v>1797</v>
      </c>
      <c r="I14" s="284" t="s">
        <v>19486</v>
      </c>
      <c r="J14" s="285">
        <v>59800</v>
      </c>
    </row>
    <row r="15" spans="1:10" x14ac:dyDescent="0.3">
      <c r="A15" s="312">
        <v>8</v>
      </c>
      <c r="B15" s="277">
        <v>8</v>
      </c>
      <c r="C15" s="278" t="s">
        <v>1984</v>
      </c>
      <c r="D15" s="279" t="s">
        <v>18012</v>
      </c>
      <c r="E15" s="280" t="s">
        <v>18012</v>
      </c>
      <c r="F15" s="286"/>
      <c r="G15" s="282">
        <v>59800</v>
      </c>
      <c r="H15" s="283" t="s">
        <v>1797</v>
      </c>
      <c r="I15" s="284" t="s">
        <v>19487</v>
      </c>
      <c r="J15" s="285">
        <v>59800</v>
      </c>
    </row>
    <row r="16" spans="1:10" ht="31.2" x14ac:dyDescent="0.3">
      <c r="A16" s="312">
        <v>9</v>
      </c>
      <c r="B16" s="277">
        <v>9</v>
      </c>
      <c r="C16" s="278" t="s">
        <v>1985</v>
      </c>
      <c r="D16" s="279" t="s">
        <v>18051</v>
      </c>
      <c r="E16" s="280" t="s">
        <v>18051</v>
      </c>
      <c r="F16" s="286"/>
      <c r="G16" s="282">
        <v>59800</v>
      </c>
      <c r="H16" s="283" t="s">
        <v>1797</v>
      </c>
      <c r="I16" s="284" t="s">
        <v>19488</v>
      </c>
      <c r="J16" s="285">
        <v>59800</v>
      </c>
    </row>
    <row r="17" spans="1:10" x14ac:dyDescent="0.3">
      <c r="A17" s="312">
        <v>10</v>
      </c>
      <c r="B17" s="277">
        <v>10</v>
      </c>
      <c r="C17" s="278" t="s">
        <v>1986</v>
      </c>
      <c r="D17" s="279" t="s">
        <v>18014</v>
      </c>
      <c r="E17" s="280" t="s">
        <v>18014</v>
      </c>
      <c r="F17" s="286"/>
      <c r="G17" s="282">
        <v>59800</v>
      </c>
      <c r="H17" s="283" t="s">
        <v>1797</v>
      </c>
      <c r="I17" s="284" t="s">
        <v>19489</v>
      </c>
      <c r="J17" s="285">
        <v>59800</v>
      </c>
    </row>
    <row r="18" spans="1:10" x14ac:dyDescent="0.3">
      <c r="A18" s="312">
        <v>11</v>
      </c>
      <c r="B18" s="277">
        <v>11</v>
      </c>
      <c r="C18" s="278" t="s">
        <v>1987</v>
      </c>
      <c r="D18" s="279" t="s">
        <v>17998</v>
      </c>
      <c r="E18" s="280" t="s">
        <v>17998</v>
      </c>
      <c r="F18" s="286"/>
      <c r="G18" s="282">
        <v>59800</v>
      </c>
      <c r="H18" s="283" t="s">
        <v>1797</v>
      </c>
      <c r="I18" s="284" t="s">
        <v>19490</v>
      </c>
      <c r="J18" s="285">
        <v>59800</v>
      </c>
    </row>
    <row r="19" spans="1:10" x14ac:dyDescent="0.3">
      <c r="A19" s="312">
        <v>12</v>
      </c>
      <c r="B19" s="277">
        <v>12</v>
      </c>
      <c r="C19" s="278" t="s">
        <v>1988</v>
      </c>
      <c r="D19" s="279" t="s">
        <v>18036</v>
      </c>
      <c r="E19" s="280" t="s">
        <v>18036</v>
      </c>
      <c r="F19" s="286"/>
      <c r="G19" s="282">
        <v>59800</v>
      </c>
      <c r="H19" s="283" t="s">
        <v>1797</v>
      </c>
      <c r="I19" s="284" t="s">
        <v>19491</v>
      </c>
      <c r="J19" s="285">
        <v>59800</v>
      </c>
    </row>
    <row r="20" spans="1:10" x14ac:dyDescent="0.3">
      <c r="A20" s="312">
        <v>13</v>
      </c>
      <c r="B20" s="277">
        <v>13</v>
      </c>
      <c r="C20" s="278" t="s">
        <v>1989</v>
      </c>
      <c r="D20" s="279" t="s">
        <v>18039</v>
      </c>
      <c r="E20" s="280" t="s">
        <v>18039</v>
      </c>
      <c r="F20" s="286"/>
      <c r="G20" s="282">
        <v>59800</v>
      </c>
      <c r="H20" s="283" t="s">
        <v>1797</v>
      </c>
      <c r="I20" s="284" t="s">
        <v>19492</v>
      </c>
      <c r="J20" s="285">
        <v>59800</v>
      </c>
    </row>
    <row r="21" spans="1:10" x14ac:dyDescent="0.3">
      <c r="A21" s="312">
        <v>14</v>
      </c>
      <c r="B21" s="277">
        <v>14</v>
      </c>
      <c r="C21" s="278" t="s">
        <v>1990</v>
      </c>
      <c r="D21" s="279" t="s">
        <v>18022</v>
      </c>
      <c r="E21" s="280" t="s">
        <v>18022</v>
      </c>
      <c r="F21" s="286"/>
      <c r="G21" s="282">
        <v>59800</v>
      </c>
      <c r="H21" s="283" t="s">
        <v>1797</v>
      </c>
      <c r="I21" s="284" t="s">
        <v>19493</v>
      </c>
      <c r="J21" s="285">
        <v>59800</v>
      </c>
    </row>
    <row r="22" spans="1:10" x14ac:dyDescent="0.3">
      <c r="A22" s="312">
        <v>15</v>
      </c>
      <c r="B22" s="277">
        <v>15</v>
      </c>
      <c r="C22" s="278" t="s">
        <v>1992</v>
      </c>
      <c r="D22" s="279" t="s">
        <v>18029</v>
      </c>
      <c r="E22" s="280" t="s">
        <v>18029</v>
      </c>
      <c r="F22" s="286"/>
      <c r="G22" s="282">
        <v>59800</v>
      </c>
      <c r="H22" s="283" t="s">
        <v>1797</v>
      </c>
      <c r="I22" s="284" t="s">
        <v>19494</v>
      </c>
      <c r="J22" s="285">
        <v>59800</v>
      </c>
    </row>
    <row r="23" spans="1:10" x14ac:dyDescent="0.3">
      <c r="A23" s="312">
        <v>16</v>
      </c>
      <c r="B23" s="277">
        <v>16</v>
      </c>
      <c r="C23" s="278" t="s">
        <v>1993</v>
      </c>
      <c r="D23" s="279" t="s">
        <v>18002</v>
      </c>
      <c r="E23" s="280" t="s">
        <v>18002</v>
      </c>
      <c r="F23" s="286"/>
      <c r="G23" s="282">
        <v>59800</v>
      </c>
      <c r="H23" s="283" t="s">
        <v>1797</v>
      </c>
      <c r="I23" s="284" t="s">
        <v>19495</v>
      </c>
      <c r="J23" s="285">
        <v>59800</v>
      </c>
    </row>
    <row r="24" spans="1:10" x14ac:dyDescent="0.3">
      <c r="A24" s="312">
        <v>17</v>
      </c>
      <c r="B24" s="277">
        <v>17</v>
      </c>
      <c r="C24" s="278" t="s">
        <v>1994</v>
      </c>
      <c r="D24" s="279" t="s">
        <v>18000</v>
      </c>
      <c r="E24" s="280" t="s">
        <v>18000</v>
      </c>
      <c r="F24" s="286"/>
      <c r="G24" s="282">
        <v>59800</v>
      </c>
      <c r="H24" s="283" t="s">
        <v>1797</v>
      </c>
      <c r="I24" s="284" t="s">
        <v>19496</v>
      </c>
      <c r="J24" s="285">
        <v>59800</v>
      </c>
    </row>
    <row r="25" spans="1:10" x14ac:dyDescent="0.3">
      <c r="A25" s="312">
        <v>18</v>
      </c>
      <c r="B25" s="277">
        <v>18</v>
      </c>
      <c r="C25" s="278" t="s">
        <v>1995</v>
      </c>
      <c r="D25" s="279" t="s">
        <v>17999</v>
      </c>
      <c r="E25" s="280" t="s">
        <v>17999</v>
      </c>
      <c r="F25" s="286"/>
      <c r="G25" s="282">
        <v>59800</v>
      </c>
      <c r="H25" s="283" t="s">
        <v>1797</v>
      </c>
      <c r="I25" s="284" t="s">
        <v>19497</v>
      </c>
      <c r="J25" s="285">
        <v>59800</v>
      </c>
    </row>
    <row r="26" spans="1:10" ht="31.2" x14ac:dyDescent="0.3">
      <c r="A26" s="312">
        <v>19</v>
      </c>
      <c r="B26" s="277">
        <v>19</v>
      </c>
      <c r="C26" s="278" t="s">
        <v>1996</v>
      </c>
      <c r="D26" s="279" t="s">
        <v>18004</v>
      </c>
      <c r="E26" s="280" t="s">
        <v>18004</v>
      </c>
      <c r="F26" s="286"/>
      <c r="G26" s="282">
        <v>59800</v>
      </c>
      <c r="H26" s="283" t="s">
        <v>1797</v>
      </c>
      <c r="I26" s="284" t="s">
        <v>19498</v>
      </c>
      <c r="J26" s="285">
        <v>59800</v>
      </c>
    </row>
    <row r="27" spans="1:10" x14ac:dyDescent="0.3">
      <c r="A27" s="312">
        <v>20</v>
      </c>
      <c r="B27" s="277">
        <v>20</v>
      </c>
      <c r="C27" s="278" t="s">
        <v>1997</v>
      </c>
      <c r="D27" s="279" t="s">
        <v>18009</v>
      </c>
      <c r="E27" s="280" t="s">
        <v>18009</v>
      </c>
      <c r="F27" s="286"/>
      <c r="G27" s="282">
        <v>59800</v>
      </c>
      <c r="H27" s="283" t="s">
        <v>1797</v>
      </c>
      <c r="I27" s="284" t="s">
        <v>19499</v>
      </c>
      <c r="J27" s="285">
        <v>59800</v>
      </c>
    </row>
    <row r="28" spans="1:10" x14ac:dyDescent="0.3">
      <c r="A28" s="312">
        <v>21</v>
      </c>
      <c r="B28" s="277">
        <v>21</v>
      </c>
      <c r="C28" s="278" t="s">
        <v>1998</v>
      </c>
      <c r="D28" s="279" t="s">
        <v>18005</v>
      </c>
      <c r="E28" s="280" t="s">
        <v>18005</v>
      </c>
      <c r="F28" s="286"/>
      <c r="G28" s="282">
        <v>59800</v>
      </c>
      <c r="H28" s="283" t="s">
        <v>1797</v>
      </c>
      <c r="I28" s="284" t="s">
        <v>19500</v>
      </c>
      <c r="J28" s="285">
        <v>59800</v>
      </c>
    </row>
    <row r="29" spans="1:10" ht="31.2" x14ac:dyDescent="0.3">
      <c r="A29" s="312">
        <v>22</v>
      </c>
      <c r="B29" s="277">
        <v>22</v>
      </c>
      <c r="C29" s="278" t="s">
        <v>1999</v>
      </c>
      <c r="D29" s="279" t="s">
        <v>18008</v>
      </c>
      <c r="E29" s="280" t="s">
        <v>18008</v>
      </c>
      <c r="F29" s="286"/>
      <c r="G29" s="282">
        <v>59800</v>
      </c>
      <c r="H29" s="283" t="s">
        <v>1797</v>
      </c>
      <c r="I29" s="284" t="s">
        <v>19501</v>
      </c>
      <c r="J29" s="285">
        <v>59800</v>
      </c>
    </row>
    <row r="30" spans="1:10" x14ac:dyDescent="0.3">
      <c r="A30" s="312">
        <v>23</v>
      </c>
      <c r="B30" s="277">
        <v>23</v>
      </c>
      <c r="C30" s="278" t="s">
        <v>2000</v>
      </c>
      <c r="D30" s="279" t="s">
        <v>18007</v>
      </c>
      <c r="E30" s="280" t="s">
        <v>18007</v>
      </c>
      <c r="F30" s="286"/>
      <c r="G30" s="282">
        <v>59800</v>
      </c>
      <c r="H30" s="283" t="s">
        <v>1797</v>
      </c>
      <c r="I30" s="284" t="s">
        <v>19502</v>
      </c>
      <c r="J30" s="285">
        <v>59800</v>
      </c>
    </row>
    <row r="31" spans="1:10" x14ac:dyDescent="0.3">
      <c r="A31" s="312">
        <v>24</v>
      </c>
      <c r="B31" s="277">
        <v>24</v>
      </c>
      <c r="C31" s="278" t="s">
        <v>2001</v>
      </c>
      <c r="D31" s="279" t="s">
        <v>18006</v>
      </c>
      <c r="E31" s="280" t="s">
        <v>18006</v>
      </c>
      <c r="F31" s="286"/>
      <c r="G31" s="282">
        <v>59800</v>
      </c>
      <c r="H31" s="283" t="s">
        <v>1797</v>
      </c>
      <c r="I31" s="284" t="s">
        <v>19503</v>
      </c>
      <c r="J31" s="285">
        <v>59800</v>
      </c>
    </row>
    <row r="32" spans="1:10" x14ac:dyDescent="0.3">
      <c r="A32" s="312">
        <v>25</v>
      </c>
      <c r="B32" s="277">
        <v>25</v>
      </c>
      <c r="C32" s="278" t="s">
        <v>2002</v>
      </c>
      <c r="D32" s="279" t="s">
        <v>18003</v>
      </c>
      <c r="E32" s="280" t="s">
        <v>18003</v>
      </c>
      <c r="F32" s="286"/>
      <c r="G32" s="282">
        <v>59800</v>
      </c>
      <c r="H32" s="283" t="s">
        <v>1797</v>
      </c>
      <c r="I32" s="284" t="s">
        <v>19504</v>
      </c>
      <c r="J32" s="285">
        <v>59800</v>
      </c>
    </row>
    <row r="33" spans="1:10" x14ac:dyDescent="0.3">
      <c r="A33" s="312">
        <v>26</v>
      </c>
      <c r="B33" s="277">
        <v>26</v>
      </c>
      <c r="C33" s="278" t="s">
        <v>2003</v>
      </c>
      <c r="D33" s="279" t="s">
        <v>18026</v>
      </c>
      <c r="E33" s="280" t="s">
        <v>18026</v>
      </c>
      <c r="F33" s="286"/>
      <c r="G33" s="282">
        <v>59800</v>
      </c>
      <c r="H33" s="283" t="s">
        <v>1797</v>
      </c>
      <c r="I33" s="284" t="s">
        <v>19505</v>
      </c>
      <c r="J33" s="285">
        <v>59800</v>
      </c>
    </row>
    <row r="34" spans="1:10" x14ac:dyDescent="0.3">
      <c r="A34" s="312">
        <v>27</v>
      </c>
      <c r="B34" s="277">
        <v>27</v>
      </c>
      <c r="C34" s="278" t="s">
        <v>2004</v>
      </c>
      <c r="D34" s="279" t="s">
        <v>18054</v>
      </c>
      <c r="E34" s="280" t="s">
        <v>18054</v>
      </c>
      <c r="F34" s="286"/>
      <c r="G34" s="282">
        <v>59800</v>
      </c>
      <c r="H34" s="283" t="s">
        <v>1797</v>
      </c>
      <c r="I34" s="284" t="s">
        <v>19506</v>
      </c>
      <c r="J34" s="285">
        <v>59800</v>
      </c>
    </row>
    <row r="35" spans="1:10" x14ac:dyDescent="0.3">
      <c r="A35" s="312">
        <v>28</v>
      </c>
      <c r="B35" s="277">
        <v>28</v>
      </c>
      <c r="C35" s="278" t="s">
        <v>2005</v>
      </c>
      <c r="D35" s="279" t="s">
        <v>18025</v>
      </c>
      <c r="E35" s="280" t="s">
        <v>18025</v>
      </c>
      <c r="F35" s="286"/>
      <c r="G35" s="282">
        <v>59800</v>
      </c>
      <c r="H35" s="283" t="s">
        <v>1797</v>
      </c>
      <c r="I35" s="284" t="s">
        <v>19507</v>
      </c>
      <c r="J35" s="285">
        <v>59800</v>
      </c>
    </row>
    <row r="36" spans="1:10" x14ac:dyDescent="0.3">
      <c r="A36" s="312">
        <v>29</v>
      </c>
      <c r="B36" s="277">
        <v>29</v>
      </c>
      <c r="C36" s="278" t="s">
        <v>2006</v>
      </c>
      <c r="D36" s="279" t="s">
        <v>18024</v>
      </c>
      <c r="E36" s="280" t="s">
        <v>18024</v>
      </c>
      <c r="F36" s="286"/>
      <c r="G36" s="282">
        <v>59800</v>
      </c>
      <c r="H36" s="283" t="s">
        <v>1797</v>
      </c>
      <c r="I36" s="284" t="s">
        <v>19508</v>
      </c>
      <c r="J36" s="285">
        <v>59800</v>
      </c>
    </row>
    <row r="37" spans="1:10" x14ac:dyDescent="0.3">
      <c r="A37" s="312">
        <v>30</v>
      </c>
      <c r="B37" s="277">
        <v>30</v>
      </c>
      <c r="C37" s="278" t="s">
        <v>2007</v>
      </c>
      <c r="D37" s="279" t="s">
        <v>18044</v>
      </c>
      <c r="E37" s="280" t="s">
        <v>18044</v>
      </c>
      <c r="F37" s="286"/>
      <c r="G37" s="282">
        <v>59800</v>
      </c>
      <c r="H37" s="283" t="s">
        <v>1797</v>
      </c>
      <c r="I37" s="284" t="s">
        <v>19509</v>
      </c>
      <c r="J37" s="285">
        <v>59800</v>
      </c>
    </row>
    <row r="38" spans="1:10" x14ac:dyDescent="0.3">
      <c r="A38" s="312">
        <v>31</v>
      </c>
      <c r="B38" s="277">
        <v>31</v>
      </c>
      <c r="C38" s="278" t="s">
        <v>2008</v>
      </c>
      <c r="D38" s="279" t="s">
        <v>18050</v>
      </c>
      <c r="E38" s="280" t="s">
        <v>18050</v>
      </c>
      <c r="F38" s="286"/>
      <c r="G38" s="282">
        <v>59800</v>
      </c>
      <c r="H38" s="283" t="s">
        <v>1797</v>
      </c>
      <c r="I38" s="284" t="s">
        <v>19510</v>
      </c>
      <c r="J38" s="285">
        <v>59800</v>
      </c>
    </row>
    <row r="39" spans="1:10" ht="31.2" x14ac:dyDescent="0.3">
      <c r="A39" s="312">
        <v>32</v>
      </c>
      <c r="B39" s="277">
        <v>32</v>
      </c>
      <c r="C39" s="278" t="s">
        <v>2009</v>
      </c>
      <c r="D39" s="279" t="s">
        <v>18021</v>
      </c>
      <c r="E39" s="280" t="s">
        <v>18021</v>
      </c>
      <c r="F39" s="286"/>
      <c r="G39" s="282">
        <v>59800</v>
      </c>
      <c r="H39" s="283" t="s">
        <v>1797</v>
      </c>
      <c r="I39" s="284" t="s">
        <v>19511</v>
      </c>
      <c r="J39" s="285">
        <v>59800</v>
      </c>
    </row>
    <row r="40" spans="1:10" ht="31.2" x14ac:dyDescent="0.3">
      <c r="A40" s="312">
        <v>33</v>
      </c>
      <c r="B40" s="277">
        <v>33</v>
      </c>
      <c r="C40" s="278" t="s">
        <v>2010</v>
      </c>
      <c r="D40" s="279" t="s">
        <v>18020</v>
      </c>
      <c r="E40" s="280" t="s">
        <v>18020</v>
      </c>
      <c r="F40" s="286"/>
      <c r="G40" s="282">
        <v>59800</v>
      </c>
      <c r="H40" s="283" t="s">
        <v>1797</v>
      </c>
      <c r="I40" s="284" t="s">
        <v>19512</v>
      </c>
      <c r="J40" s="285">
        <v>59800</v>
      </c>
    </row>
    <row r="41" spans="1:10" x14ac:dyDescent="0.3">
      <c r="A41" s="312">
        <v>34</v>
      </c>
      <c r="B41" s="277">
        <v>34</v>
      </c>
      <c r="C41" s="278" t="s">
        <v>2011</v>
      </c>
      <c r="D41" s="279" t="s">
        <v>18049</v>
      </c>
      <c r="E41" s="280" t="s">
        <v>18049</v>
      </c>
      <c r="F41" s="286"/>
      <c r="G41" s="282">
        <v>59800</v>
      </c>
      <c r="H41" s="283" t="s">
        <v>1797</v>
      </c>
      <c r="I41" s="284" t="s">
        <v>19513</v>
      </c>
      <c r="J41" s="285">
        <v>59800</v>
      </c>
    </row>
    <row r="42" spans="1:10" ht="31.2" x14ac:dyDescent="0.3">
      <c r="A42" s="312">
        <v>35</v>
      </c>
      <c r="B42" s="277">
        <v>35</v>
      </c>
      <c r="C42" s="278" t="s">
        <v>2012</v>
      </c>
      <c r="D42" s="279" t="s">
        <v>18053</v>
      </c>
      <c r="E42" s="280" t="s">
        <v>18053</v>
      </c>
      <c r="F42" s="286"/>
      <c r="G42" s="282">
        <v>59800</v>
      </c>
      <c r="H42" s="283" t="s">
        <v>1797</v>
      </c>
      <c r="I42" s="284" t="s">
        <v>19514</v>
      </c>
      <c r="J42" s="285">
        <v>59800</v>
      </c>
    </row>
    <row r="43" spans="1:10" ht="31.2" x14ac:dyDescent="0.3">
      <c r="A43" s="312">
        <v>36</v>
      </c>
      <c r="B43" s="277">
        <v>36</v>
      </c>
      <c r="C43" s="278" t="s">
        <v>2013</v>
      </c>
      <c r="D43" s="279" t="s">
        <v>18045</v>
      </c>
      <c r="E43" s="280" t="s">
        <v>18045</v>
      </c>
      <c r="F43" s="286"/>
      <c r="G43" s="282">
        <v>59800</v>
      </c>
      <c r="H43" s="283" t="s">
        <v>1797</v>
      </c>
      <c r="I43" s="284" t="s">
        <v>19515</v>
      </c>
      <c r="J43" s="285">
        <v>59800</v>
      </c>
    </row>
    <row r="44" spans="1:10" x14ac:dyDescent="0.3">
      <c r="A44" s="312">
        <v>37</v>
      </c>
      <c r="B44" s="277">
        <v>37</v>
      </c>
      <c r="C44" s="278" t="s">
        <v>2014</v>
      </c>
      <c r="D44" s="279" t="s">
        <v>18019</v>
      </c>
      <c r="E44" s="280" t="s">
        <v>18019</v>
      </c>
      <c r="F44" s="286"/>
      <c r="G44" s="282">
        <v>59800</v>
      </c>
      <c r="H44" s="283" t="s">
        <v>1797</v>
      </c>
      <c r="I44" s="284" t="s">
        <v>19516</v>
      </c>
      <c r="J44" s="285">
        <v>59800</v>
      </c>
    </row>
    <row r="45" spans="1:10" x14ac:dyDescent="0.3">
      <c r="A45" s="312">
        <v>38</v>
      </c>
      <c r="B45" s="277">
        <v>38</v>
      </c>
      <c r="C45" s="278" t="s">
        <v>2015</v>
      </c>
      <c r="D45" s="279" t="s">
        <v>18018</v>
      </c>
      <c r="E45" s="280" t="s">
        <v>18018</v>
      </c>
      <c r="F45" s="286"/>
      <c r="G45" s="282">
        <v>59800</v>
      </c>
      <c r="H45" s="283" t="s">
        <v>1797</v>
      </c>
      <c r="I45" s="284" t="s">
        <v>19517</v>
      </c>
      <c r="J45" s="285">
        <v>59800</v>
      </c>
    </row>
    <row r="46" spans="1:10" x14ac:dyDescent="0.3">
      <c r="A46" s="312">
        <v>39</v>
      </c>
      <c r="B46" s="277">
        <v>39</v>
      </c>
      <c r="C46" s="278" t="s">
        <v>2016</v>
      </c>
      <c r="D46" s="279" t="s">
        <v>18055</v>
      </c>
      <c r="E46" s="280" t="s">
        <v>18055</v>
      </c>
      <c r="F46" s="286"/>
      <c r="G46" s="282">
        <v>59800</v>
      </c>
      <c r="H46" s="283" t="s">
        <v>1797</v>
      </c>
      <c r="I46" s="284" t="s">
        <v>19518</v>
      </c>
      <c r="J46" s="285">
        <v>59800</v>
      </c>
    </row>
    <row r="47" spans="1:10" ht="31.2" x14ac:dyDescent="0.3">
      <c r="A47" s="312">
        <v>40</v>
      </c>
      <c r="B47" s="277">
        <v>40</v>
      </c>
      <c r="C47" s="278" t="s">
        <v>2017</v>
      </c>
      <c r="D47" s="279" t="s">
        <v>18017</v>
      </c>
      <c r="E47" s="280" t="s">
        <v>18017</v>
      </c>
      <c r="F47" s="286"/>
      <c r="G47" s="282">
        <v>59800</v>
      </c>
      <c r="H47" s="283" t="s">
        <v>1797</v>
      </c>
      <c r="I47" s="284" t="s">
        <v>19519</v>
      </c>
      <c r="J47" s="285">
        <v>59800</v>
      </c>
    </row>
    <row r="48" spans="1:10" ht="31.2" x14ac:dyDescent="0.3">
      <c r="A48" s="312">
        <v>41</v>
      </c>
      <c r="B48" s="277">
        <v>41</v>
      </c>
      <c r="C48" s="278" t="s">
        <v>2018</v>
      </c>
      <c r="D48" s="279" t="s">
        <v>18047</v>
      </c>
      <c r="E48" s="280" t="s">
        <v>18047</v>
      </c>
      <c r="F48" s="286"/>
      <c r="G48" s="282">
        <v>59800</v>
      </c>
      <c r="H48" s="283" t="s">
        <v>1797</v>
      </c>
      <c r="I48" s="284" t="s">
        <v>19520</v>
      </c>
      <c r="J48" s="285">
        <v>59800</v>
      </c>
    </row>
    <row r="49" spans="1:10" x14ac:dyDescent="0.3">
      <c r="A49" s="312">
        <v>42</v>
      </c>
      <c r="B49" s="277">
        <v>42</v>
      </c>
      <c r="C49" s="278" t="s">
        <v>2019</v>
      </c>
      <c r="D49" s="279" t="s">
        <v>18048</v>
      </c>
      <c r="E49" s="280" t="s">
        <v>18048</v>
      </c>
      <c r="F49" s="286"/>
      <c r="G49" s="282">
        <v>59800</v>
      </c>
      <c r="H49" s="283" t="s">
        <v>1797</v>
      </c>
      <c r="I49" s="284" t="s">
        <v>19521</v>
      </c>
      <c r="J49" s="285">
        <v>59800</v>
      </c>
    </row>
    <row r="50" spans="1:10" ht="31.2" x14ac:dyDescent="0.3">
      <c r="A50" s="312">
        <v>43</v>
      </c>
      <c r="B50" s="277">
        <v>43</v>
      </c>
      <c r="C50" s="278" t="s">
        <v>2020</v>
      </c>
      <c r="D50" s="279" t="s">
        <v>18052</v>
      </c>
      <c r="E50" s="280" t="s">
        <v>18052</v>
      </c>
      <c r="F50" s="286"/>
      <c r="G50" s="282">
        <v>59800</v>
      </c>
      <c r="H50" s="283" t="s">
        <v>1797</v>
      </c>
      <c r="I50" s="284" t="s">
        <v>19522</v>
      </c>
      <c r="J50" s="285">
        <v>59800</v>
      </c>
    </row>
    <row r="51" spans="1:10" ht="31.2" x14ac:dyDescent="0.3">
      <c r="A51" s="312">
        <v>44</v>
      </c>
      <c r="B51" s="277">
        <v>44</v>
      </c>
      <c r="C51" s="278" t="s">
        <v>2021</v>
      </c>
      <c r="D51" s="279" t="s">
        <v>18046</v>
      </c>
      <c r="E51" s="280" t="s">
        <v>18046</v>
      </c>
      <c r="F51" s="286"/>
      <c r="G51" s="282">
        <v>59800</v>
      </c>
      <c r="H51" s="283" t="s">
        <v>1797</v>
      </c>
      <c r="I51" s="284" t="s">
        <v>19523</v>
      </c>
      <c r="J51" s="285">
        <v>59800</v>
      </c>
    </row>
    <row r="52" spans="1:10" x14ac:dyDescent="0.3">
      <c r="A52" s="312">
        <v>45</v>
      </c>
      <c r="B52" s="277">
        <v>45</v>
      </c>
      <c r="C52" s="278" t="s">
        <v>2022</v>
      </c>
      <c r="D52" s="279" t="s">
        <v>18056</v>
      </c>
      <c r="E52" s="280" t="s">
        <v>18056</v>
      </c>
      <c r="F52" s="286"/>
      <c r="G52" s="282">
        <v>59800</v>
      </c>
      <c r="H52" s="283" t="s">
        <v>1797</v>
      </c>
      <c r="I52" s="284" t="s">
        <v>19524</v>
      </c>
      <c r="J52" s="285">
        <v>59800</v>
      </c>
    </row>
    <row r="53" spans="1:10" x14ac:dyDescent="0.3">
      <c r="A53" s="312">
        <v>46</v>
      </c>
      <c r="B53" s="277">
        <v>46</v>
      </c>
      <c r="C53" s="278" t="s">
        <v>2023</v>
      </c>
      <c r="D53" s="279" t="s">
        <v>18031</v>
      </c>
      <c r="E53" s="280" t="s">
        <v>18031</v>
      </c>
      <c r="F53" s="286"/>
      <c r="G53" s="282">
        <v>59800</v>
      </c>
      <c r="H53" s="283" t="s">
        <v>1797</v>
      </c>
      <c r="I53" s="284" t="s">
        <v>19525</v>
      </c>
      <c r="J53" s="285">
        <v>59800</v>
      </c>
    </row>
    <row r="54" spans="1:10" ht="31.2" x14ac:dyDescent="0.3">
      <c r="A54" s="312">
        <v>47</v>
      </c>
      <c r="B54" s="277">
        <v>47</v>
      </c>
      <c r="C54" s="278" t="s">
        <v>2024</v>
      </c>
      <c r="D54" s="279" t="s">
        <v>18030</v>
      </c>
      <c r="E54" s="280" t="s">
        <v>18030</v>
      </c>
      <c r="F54" s="286"/>
      <c r="G54" s="282">
        <v>59800</v>
      </c>
      <c r="H54" s="283" t="s">
        <v>1797</v>
      </c>
      <c r="I54" s="284" t="s">
        <v>19526</v>
      </c>
      <c r="J54" s="285">
        <v>59800</v>
      </c>
    </row>
    <row r="55" spans="1:10" x14ac:dyDescent="0.3">
      <c r="A55" s="312">
        <v>48</v>
      </c>
      <c r="B55" s="277">
        <v>48</v>
      </c>
      <c r="C55" s="278" t="s">
        <v>2025</v>
      </c>
      <c r="D55" s="279" t="s">
        <v>18057</v>
      </c>
      <c r="E55" s="280" t="s">
        <v>18057</v>
      </c>
      <c r="F55" s="286"/>
      <c r="G55" s="282">
        <v>59800</v>
      </c>
      <c r="H55" s="283" t="s">
        <v>1797</v>
      </c>
      <c r="I55" s="284" t="s">
        <v>19527</v>
      </c>
      <c r="J55" s="285">
        <v>59800</v>
      </c>
    </row>
    <row r="56" spans="1:10" x14ac:dyDescent="0.3">
      <c r="A56" s="312">
        <v>49</v>
      </c>
      <c r="B56" s="277">
        <v>49</v>
      </c>
      <c r="C56" s="278" t="s">
        <v>2026</v>
      </c>
      <c r="D56" s="279" t="s">
        <v>18023</v>
      </c>
      <c r="E56" s="280" t="s">
        <v>18023</v>
      </c>
      <c r="F56" s="286"/>
      <c r="G56" s="282">
        <v>59800</v>
      </c>
      <c r="H56" s="283" t="s">
        <v>1797</v>
      </c>
      <c r="I56" s="284" t="s">
        <v>19528</v>
      </c>
      <c r="J56" s="285">
        <v>59800</v>
      </c>
    </row>
    <row r="57" spans="1:10" x14ac:dyDescent="0.3">
      <c r="A57" s="312">
        <v>50</v>
      </c>
      <c r="B57" s="277">
        <v>50</v>
      </c>
      <c r="C57" s="278" t="s">
        <v>2027</v>
      </c>
      <c r="D57" s="279" t="s">
        <v>18011</v>
      </c>
      <c r="E57" s="280" t="s">
        <v>18011</v>
      </c>
      <c r="F57" s="286"/>
      <c r="G57" s="282">
        <v>59800</v>
      </c>
      <c r="H57" s="283" t="s">
        <v>1797</v>
      </c>
      <c r="I57" s="284" t="s">
        <v>19529</v>
      </c>
      <c r="J57" s="285">
        <v>59800</v>
      </c>
    </row>
    <row r="58" spans="1:10" ht="31.2" x14ac:dyDescent="0.3">
      <c r="A58" s="312">
        <v>51</v>
      </c>
      <c r="B58" s="277">
        <v>51</v>
      </c>
      <c r="C58" s="278" t="s">
        <v>2028</v>
      </c>
      <c r="D58" s="279" t="s">
        <v>17997</v>
      </c>
      <c r="E58" s="280" t="s">
        <v>17997</v>
      </c>
      <c r="F58" s="286"/>
      <c r="G58" s="282">
        <v>59800</v>
      </c>
      <c r="H58" s="283" t="s">
        <v>1797</v>
      </c>
      <c r="I58" s="284" t="s">
        <v>19530</v>
      </c>
      <c r="J58" s="285">
        <v>59800</v>
      </c>
    </row>
    <row r="59" spans="1:10" x14ac:dyDescent="0.3">
      <c r="A59" s="312">
        <v>52</v>
      </c>
      <c r="B59" s="277">
        <v>52</v>
      </c>
      <c r="C59" s="278" t="s">
        <v>2029</v>
      </c>
      <c r="D59" s="279" t="s">
        <v>16410</v>
      </c>
      <c r="E59" s="280" t="s">
        <v>16410</v>
      </c>
      <c r="F59" s="286"/>
      <c r="G59" s="282">
        <v>59800</v>
      </c>
      <c r="H59" s="283" t="s">
        <v>1797</v>
      </c>
      <c r="I59" s="284" t="s">
        <v>19531</v>
      </c>
      <c r="J59" s="285">
        <v>59800</v>
      </c>
    </row>
    <row r="60" spans="1:10" x14ac:dyDescent="0.3">
      <c r="A60" s="312">
        <v>53</v>
      </c>
      <c r="B60" s="277">
        <v>53</v>
      </c>
      <c r="C60" s="278" t="s">
        <v>2031</v>
      </c>
      <c r="D60" s="279" t="s">
        <v>16411</v>
      </c>
      <c r="E60" s="280" t="s">
        <v>16411</v>
      </c>
      <c r="F60" s="286"/>
      <c r="G60" s="282">
        <v>59800</v>
      </c>
      <c r="H60" s="283" t="s">
        <v>1797</v>
      </c>
      <c r="I60" s="284" t="s">
        <v>19532</v>
      </c>
      <c r="J60" s="285">
        <v>59800</v>
      </c>
    </row>
    <row r="61" spans="1:10" ht="31.2" x14ac:dyDescent="0.3">
      <c r="A61" s="312">
        <v>54</v>
      </c>
      <c r="B61" s="277">
        <v>54</v>
      </c>
      <c r="C61" s="278" t="s">
        <v>2033</v>
      </c>
      <c r="D61" s="279" t="s">
        <v>18034</v>
      </c>
      <c r="E61" s="280" t="s">
        <v>18034</v>
      </c>
      <c r="F61" s="286"/>
      <c r="G61" s="282">
        <v>59800</v>
      </c>
      <c r="H61" s="283" t="s">
        <v>1797</v>
      </c>
      <c r="I61" s="284" t="s">
        <v>19533</v>
      </c>
      <c r="J61" s="285">
        <v>59800</v>
      </c>
    </row>
    <row r="62" spans="1:10" x14ac:dyDescent="0.3">
      <c r="A62" s="312">
        <v>55</v>
      </c>
      <c r="B62" s="277">
        <v>55</v>
      </c>
      <c r="C62" s="278" t="s">
        <v>18948</v>
      </c>
      <c r="D62" s="279" t="s">
        <v>18949</v>
      </c>
      <c r="E62" s="280" t="s">
        <v>18949</v>
      </c>
      <c r="F62" s="286"/>
      <c r="G62" s="282">
        <v>59800</v>
      </c>
      <c r="H62" s="283" t="s">
        <v>1797</v>
      </c>
      <c r="I62" s="284" t="s">
        <v>19534</v>
      </c>
      <c r="J62" s="285">
        <v>59800</v>
      </c>
    </row>
    <row r="63" spans="1:10" x14ac:dyDescent="0.3">
      <c r="A63" s="312">
        <v>56</v>
      </c>
      <c r="B63" s="277">
        <v>56</v>
      </c>
      <c r="C63" s="278" t="s">
        <v>2035</v>
      </c>
      <c r="D63" s="279" t="s">
        <v>18037</v>
      </c>
      <c r="E63" s="280" t="s">
        <v>18037</v>
      </c>
      <c r="F63" s="286"/>
      <c r="G63" s="282">
        <v>80300</v>
      </c>
      <c r="H63" s="283" t="s">
        <v>1797</v>
      </c>
      <c r="I63" s="284" t="s">
        <v>19535</v>
      </c>
      <c r="J63" s="285">
        <v>80300</v>
      </c>
    </row>
    <row r="64" spans="1:10" x14ac:dyDescent="0.3">
      <c r="A64" s="312">
        <v>57</v>
      </c>
      <c r="B64" s="277">
        <v>57</v>
      </c>
      <c r="C64" s="278" t="s">
        <v>2036</v>
      </c>
      <c r="D64" s="279" t="s">
        <v>18027</v>
      </c>
      <c r="E64" s="280" t="s">
        <v>18027</v>
      </c>
      <c r="F64" s="286"/>
      <c r="G64" s="282">
        <v>80300</v>
      </c>
      <c r="H64" s="283" t="s">
        <v>1797</v>
      </c>
      <c r="I64" s="284" t="s">
        <v>19536</v>
      </c>
      <c r="J64" s="285">
        <v>80300</v>
      </c>
    </row>
    <row r="65" spans="1:10" x14ac:dyDescent="0.3">
      <c r="A65" s="312">
        <v>58</v>
      </c>
      <c r="B65" s="277">
        <v>58</v>
      </c>
      <c r="C65" s="278" t="s">
        <v>2037</v>
      </c>
      <c r="D65" s="279" t="s">
        <v>18015</v>
      </c>
      <c r="E65" s="280" t="s">
        <v>18015</v>
      </c>
      <c r="F65" s="286"/>
      <c r="G65" s="282">
        <v>80300</v>
      </c>
      <c r="H65" s="283" t="s">
        <v>1797</v>
      </c>
      <c r="I65" s="284" t="s">
        <v>19537</v>
      </c>
      <c r="J65" s="285">
        <v>80300</v>
      </c>
    </row>
    <row r="66" spans="1:10" x14ac:dyDescent="0.3">
      <c r="A66" s="312">
        <v>59</v>
      </c>
      <c r="B66" s="277">
        <v>59</v>
      </c>
      <c r="C66" s="278" t="s">
        <v>2038</v>
      </c>
      <c r="D66" s="279" t="s">
        <v>17996</v>
      </c>
      <c r="E66" s="280" t="s">
        <v>19484</v>
      </c>
      <c r="F66" s="286"/>
      <c r="G66" s="282">
        <v>80300</v>
      </c>
      <c r="H66" s="283" t="s">
        <v>1797</v>
      </c>
      <c r="I66" s="284" t="s">
        <v>19538</v>
      </c>
      <c r="J66" s="285">
        <v>80300</v>
      </c>
    </row>
    <row r="67" spans="1:10" x14ac:dyDescent="0.3">
      <c r="A67" s="312">
        <v>60</v>
      </c>
      <c r="B67" s="277">
        <v>60</v>
      </c>
      <c r="C67" s="278" t="s">
        <v>2039</v>
      </c>
      <c r="D67" s="279" t="s">
        <v>18002</v>
      </c>
      <c r="E67" s="280" t="s">
        <v>18002</v>
      </c>
      <c r="F67" s="286"/>
      <c r="G67" s="282">
        <v>80300</v>
      </c>
      <c r="H67" s="283" t="s">
        <v>1797</v>
      </c>
      <c r="I67" s="284" t="s">
        <v>19539</v>
      </c>
      <c r="J67" s="285">
        <v>80300</v>
      </c>
    </row>
    <row r="68" spans="1:10" x14ac:dyDescent="0.3">
      <c r="A68" s="312">
        <v>61</v>
      </c>
      <c r="B68" s="277">
        <v>61</v>
      </c>
      <c r="C68" s="278" t="s">
        <v>2040</v>
      </c>
      <c r="D68" s="279" t="s">
        <v>18000</v>
      </c>
      <c r="E68" s="280" t="s">
        <v>18000</v>
      </c>
      <c r="F68" s="286"/>
      <c r="G68" s="282">
        <v>80300</v>
      </c>
      <c r="H68" s="283" t="s">
        <v>1797</v>
      </c>
      <c r="I68" s="284" t="s">
        <v>19540</v>
      </c>
      <c r="J68" s="285">
        <v>80300</v>
      </c>
    </row>
    <row r="69" spans="1:10" x14ac:dyDescent="0.3">
      <c r="A69" s="312">
        <v>62</v>
      </c>
      <c r="B69" s="277">
        <v>62</v>
      </c>
      <c r="C69" s="278" t="s">
        <v>2041</v>
      </c>
      <c r="D69" s="279" t="s">
        <v>17999</v>
      </c>
      <c r="E69" s="280" t="s">
        <v>17999</v>
      </c>
      <c r="F69" s="286"/>
      <c r="G69" s="282">
        <v>80300</v>
      </c>
      <c r="H69" s="283" t="s">
        <v>1797</v>
      </c>
      <c r="I69" s="284" t="s">
        <v>19541</v>
      </c>
      <c r="J69" s="285">
        <v>80300</v>
      </c>
    </row>
    <row r="70" spans="1:10" ht="31.2" x14ac:dyDescent="0.3">
      <c r="A70" s="312">
        <v>63</v>
      </c>
      <c r="B70" s="277">
        <v>63</v>
      </c>
      <c r="C70" s="278" t="s">
        <v>2042</v>
      </c>
      <c r="D70" s="279" t="s">
        <v>18004</v>
      </c>
      <c r="E70" s="280" t="s">
        <v>18004</v>
      </c>
      <c r="F70" s="286"/>
      <c r="G70" s="282">
        <v>80300</v>
      </c>
      <c r="H70" s="283" t="s">
        <v>1797</v>
      </c>
      <c r="I70" s="284" t="s">
        <v>19542</v>
      </c>
      <c r="J70" s="285">
        <v>80300</v>
      </c>
    </row>
    <row r="71" spans="1:10" x14ac:dyDescent="0.3">
      <c r="A71" s="312">
        <v>64</v>
      </c>
      <c r="B71" s="277">
        <v>64</v>
      </c>
      <c r="C71" s="278" t="s">
        <v>2043</v>
      </c>
      <c r="D71" s="279" t="s">
        <v>18009</v>
      </c>
      <c r="E71" s="280" t="s">
        <v>18009</v>
      </c>
      <c r="F71" s="286"/>
      <c r="G71" s="282">
        <v>80300</v>
      </c>
      <c r="H71" s="283" t="s">
        <v>1797</v>
      </c>
      <c r="I71" s="284" t="s">
        <v>19543</v>
      </c>
      <c r="J71" s="285">
        <v>80300</v>
      </c>
    </row>
    <row r="72" spans="1:10" x14ac:dyDescent="0.3">
      <c r="A72" s="312">
        <v>65</v>
      </c>
      <c r="B72" s="277">
        <v>65</v>
      </c>
      <c r="C72" s="278" t="s">
        <v>2044</v>
      </c>
      <c r="D72" s="279" t="s">
        <v>18005</v>
      </c>
      <c r="E72" s="280" t="s">
        <v>18005</v>
      </c>
      <c r="F72" s="286"/>
      <c r="G72" s="282">
        <v>80300</v>
      </c>
      <c r="H72" s="283" t="s">
        <v>1797</v>
      </c>
      <c r="I72" s="284" t="s">
        <v>19544</v>
      </c>
      <c r="J72" s="285">
        <v>80300</v>
      </c>
    </row>
    <row r="73" spans="1:10" ht="31.2" x14ac:dyDescent="0.3">
      <c r="A73" s="312">
        <v>66</v>
      </c>
      <c r="B73" s="277">
        <v>66</v>
      </c>
      <c r="C73" s="278" t="s">
        <v>2045</v>
      </c>
      <c r="D73" s="279" t="s">
        <v>18008</v>
      </c>
      <c r="E73" s="280" t="s">
        <v>18008</v>
      </c>
      <c r="F73" s="286"/>
      <c r="G73" s="282">
        <v>80300</v>
      </c>
      <c r="H73" s="283" t="s">
        <v>1797</v>
      </c>
      <c r="I73" s="284" t="s">
        <v>19545</v>
      </c>
      <c r="J73" s="285">
        <v>80300</v>
      </c>
    </row>
    <row r="74" spans="1:10" x14ac:dyDescent="0.3">
      <c r="A74" s="312">
        <v>67</v>
      </c>
      <c r="B74" s="277">
        <v>67</v>
      </c>
      <c r="C74" s="278" t="s">
        <v>2046</v>
      </c>
      <c r="D74" s="279" t="s">
        <v>18007</v>
      </c>
      <c r="E74" s="280" t="s">
        <v>18007</v>
      </c>
      <c r="F74" s="286"/>
      <c r="G74" s="282">
        <v>80300</v>
      </c>
      <c r="H74" s="283" t="s">
        <v>1797</v>
      </c>
      <c r="I74" s="284" t="s">
        <v>19546</v>
      </c>
      <c r="J74" s="285">
        <v>80300</v>
      </c>
    </row>
    <row r="75" spans="1:10" x14ac:dyDescent="0.3">
      <c r="A75" s="312">
        <v>68</v>
      </c>
      <c r="B75" s="277">
        <v>68</v>
      </c>
      <c r="C75" s="278" t="s">
        <v>2047</v>
      </c>
      <c r="D75" s="279" t="s">
        <v>18003</v>
      </c>
      <c r="E75" s="280" t="s">
        <v>18003</v>
      </c>
      <c r="F75" s="286"/>
      <c r="G75" s="282">
        <v>80300</v>
      </c>
      <c r="H75" s="283" t="s">
        <v>1797</v>
      </c>
      <c r="I75" s="284" t="s">
        <v>19547</v>
      </c>
      <c r="J75" s="285">
        <v>80300</v>
      </c>
    </row>
    <row r="76" spans="1:10" ht="31.2" x14ac:dyDescent="0.3">
      <c r="A76" s="312">
        <v>69</v>
      </c>
      <c r="B76" s="277">
        <v>69</v>
      </c>
      <c r="C76" s="278" t="s">
        <v>2048</v>
      </c>
      <c r="D76" s="279" t="s">
        <v>18025</v>
      </c>
      <c r="E76" s="280" t="s">
        <v>19548</v>
      </c>
      <c r="F76" s="286"/>
      <c r="G76" s="282">
        <v>80300</v>
      </c>
      <c r="H76" s="283" t="s">
        <v>1797</v>
      </c>
      <c r="I76" s="284" t="s">
        <v>19549</v>
      </c>
      <c r="J76" s="285">
        <v>80300</v>
      </c>
    </row>
    <row r="77" spans="1:10" x14ac:dyDescent="0.3">
      <c r="A77" s="312">
        <v>70</v>
      </c>
      <c r="B77" s="277">
        <v>70</v>
      </c>
      <c r="C77" s="278" t="s">
        <v>2049</v>
      </c>
      <c r="D77" s="279" t="s">
        <v>18044</v>
      </c>
      <c r="E77" s="280" t="s">
        <v>18044</v>
      </c>
      <c r="F77" s="286"/>
      <c r="G77" s="282">
        <v>80300</v>
      </c>
      <c r="H77" s="283" t="s">
        <v>1797</v>
      </c>
      <c r="I77" s="284" t="s">
        <v>19550</v>
      </c>
      <c r="J77" s="285">
        <v>80300</v>
      </c>
    </row>
    <row r="78" spans="1:10" x14ac:dyDescent="0.3">
      <c r="A78" s="312">
        <v>71</v>
      </c>
      <c r="B78" s="277">
        <v>71</v>
      </c>
      <c r="C78" s="278" t="s">
        <v>2050</v>
      </c>
      <c r="D78" s="279" t="s">
        <v>18050</v>
      </c>
      <c r="E78" s="280" t="s">
        <v>18050</v>
      </c>
      <c r="F78" s="286"/>
      <c r="G78" s="282">
        <v>80300</v>
      </c>
      <c r="H78" s="283" t="s">
        <v>1797</v>
      </c>
      <c r="I78" s="284" t="s">
        <v>19551</v>
      </c>
      <c r="J78" s="285">
        <v>80300</v>
      </c>
    </row>
    <row r="79" spans="1:10" ht="31.2" x14ac:dyDescent="0.3">
      <c r="A79" s="312">
        <v>72</v>
      </c>
      <c r="B79" s="277">
        <v>72</v>
      </c>
      <c r="C79" s="278" t="s">
        <v>2051</v>
      </c>
      <c r="D79" s="279" t="s">
        <v>18021</v>
      </c>
      <c r="E79" s="280" t="s">
        <v>18021</v>
      </c>
      <c r="F79" s="286"/>
      <c r="G79" s="282">
        <v>80300</v>
      </c>
      <c r="H79" s="283" t="s">
        <v>1797</v>
      </c>
      <c r="I79" s="284" t="s">
        <v>19552</v>
      </c>
      <c r="J79" s="285">
        <v>80300</v>
      </c>
    </row>
    <row r="80" spans="1:10" x14ac:dyDescent="0.3">
      <c r="A80" s="312">
        <v>73</v>
      </c>
      <c r="B80" s="277">
        <v>73</v>
      </c>
      <c r="C80" s="278" t="s">
        <v>2052</v>
      </c>
      <c r="D80" s="279" t="s">
        <v>18049</v>
      </c>
      <c r="E80" s="280" t="s">
        <v>18049</v>
      </c>
      <c r="F80" s="286"/>
      <c r="G80" s="282">
        <v>80300</v>
      </c>
      <c r="H80" s="283" t="s">
        <v>1797</v>
      </c>
      <c r="I80" s="284" t="s">
        <v>19553</v>
      </c>
      <c r="J80" s="285">
        <v>80300</v>
      </c>
    </row>
    <row r="81" spans="1:10" ht="31.2" x14ac:dyDescent="0.3">
      <c r="A81" s="312">
        <v>74</v>
      </c>
      <c r="B81" s="277">
        <v>74</v>
      </c>
      <c r="C81" s="278" t="s">
        <v>2053</v>
      </c>
      <c r="D81" s="279" t="s">
        <v>18053</v>
      </c>
      <c r="E81" s="280" t="s">
        <v>18053</v>
      </c>
      <c r="F81" s="286"/>
      <c r="G81" s="282">
        <v>80300</v>
      </c>
      <c r="H81" s="283" t="s">
        <v>1797</v>
      </c>
      <c r="I81" s="284" t="s">
        <v>19554</v>
      </c>
      <c r="J81" s="285">
        <v>80300</v>
      </c>
    </row>
    <row r="82" spans="1:10" ht="31.2" x14ac:dyDescent="0.3">
      <c r="A82" s="312">
        <v>75</v>
      </c>
      <c r="B82" s="277">
        <v>75</v>
      </c>
      <c r="C82" s="278" t="s">
        <v>2054</v>
      </c>
      <c r="D82" s="279" t="s">
        <v>18045</v>
      </c>
      <c r="E82" s="280" t="s">
        <v>18045</v>
      </c>
      <c r="F82" s="286"/>
      <c r="G82" s="282">
        <v>80300</v>
      </c>
      <c r="H82" s="283" t="s">
        <v>1797</v>
      </c>
      <c r="I82" s="284" t="s">
        <v>19555</v>
      </c>
      <c r="J82" s="285">
        <v>80300</v>
      </c>
    </row>
    <row r="83" spans="1:10" x14ac:dyDescent="0.3">
      <c r="A83" s="312">
        <v>76</v>
      </c>
      <c r="B83" s="277">
        <v>76</v>
      </c>
      <c r="C83" s="278" t="s">
        <v>2055</v>
      </c>
      <c r="D83" s="279" t="s">
        <v>18055</v>
      </c>
      <c r="E83" s="280" t="s">
        <v>18055</v>
      </c>
      <c r="F83" s="286"/>
      <c r="G83" s="282">
        <v>80300</v>
      </c>
      <c r="H83" s="283" t="s">
        <v>1797</v>
      </c>
      <c r="I83" s="284" t="s">
        <v>19556</v>
      </c>
      <c r="J83" s="285">
        <v>80300</v>
      </c>
    </row>
    <row r="84" spans="1:10" ht="31.2" x14ac:dyDescent="0.3">
      <c r="A84" s="312">
        <v>77</v>
      </c>
      <c r="B84" s="277">
        <v>77</v>
      </c>
      <c r="C84" s="278" t="s">
        <v>2056</v>
      </c>
      <c r="D84" s="279" t="s">
        <v>18017</v>
      </c>
      <c r="E84" s="280" t="s">
        <v>18017</v>
      </c>
      <c r="F84" s="286"/>
      <c r="G84" s="282">
        <v>80300</v>
      </c>
      <c r="H84" s="283" t="s">
        <v>1797</v>
      </c>
      <c r="I84" s="284" t="s">
        <v>19557</v>
      </c>
      <c r="J84" s="285">
        <v>80300</v>
      </c>
    </row>
    <row r="85" spans="1:10" ht="31.2" x14ac:dyDescent="0.3">
      <c r="A85" s="312">
        <v>78</v>
      </c>
      <c r="B85" s="277">
        <v>78</v>
      </c>
      <c r="C85" s="278" t="s">
        <v>2057</v>
      </c>
      <c r="D85" s="279" t="s">
        <v>18047</v>
      </c>
      <c r="E85" s="280" t="s">
        <v>18047</v>
      </c>
      <c r="F85" s="286"/>
      <c r="G85" s="282">
        <v>80300</v>
      </c>
      <c r="H85" s="283" t="s">
        <v>1797</v>
      </c>
      <c r="I85" s="284" t="s">
        <v>19558</v>
      </c>
      <c r="J85" s="285">
        <v>80300</v>
      </c>
    </row>
    <row r="86" spans="1:10" x14ac:dyDescent="0.3">
      <c r="A86" s="312">
        <v>79</v>
      </c>
      <c r="B86" s="277">
        <v>79</v>
      </c>
      <c r="C86" s="278" t="s">
        <v>2058</v>
      </c>
      <c r="D86" s="279" t="s">
        <v>18048</v>
      </c>
      <c r="E86" s="280" t="s">
        <v>18048</v>
      </c>
      <c r="F86" s="286"/>
      <c r="G86" s="282">
        <v>80300</v>
      </c>
      <c r="H86" s="283" t="s">
        <v>1797</v>
      </c>
      <c r="I86" s="284" t="s">
        <v>19559</v>
      </c>
      <c r="J86" s="285">
        <v>80300</v>
      </c>
    </row>
    <row r="87" spans="1:10" ht="31.2" x14ac:dyDescent="0.3">
      <c r="A87" s="312">
        <v>80</v>
      </c>
      <c r="B87" s="277">
        <v>80</v>
      </c>
      <c r="C87" s="278" t="s">
        <v>2059</v>
      </c>
      <c r="D87" s="279" t="s">
        <v>18052</v>
      </c>
      <c r="E87" s="280" t="s">
        <v>18052</v>
      </c>
      <c r="F87" s="286"/>
      <c r="G87" s="282">
        <v>80300</v>
      </c>
      <c r="H87" s="283" t="s">
        <v>1797</v>
      </c>
      <c r="I87" s="284" t="s">
        <v>19560</v>
      </c>
      <c r="J87" s="285">
        <v>80300</v>
      </c>
    </row>
    <row r="88" spans="1:10" ht="31.2" x14ac:dyDescent="0.3">
      <c r="A88" s="312">
        <v>81</v>
      </c>
      <c r="B88" s="277">
        <v>81</v>
      </c>
      <c r="C88" s="278" t="s">
        <v>2060</v>
      </c>
      <c r="D88" s="279" t="s">
        <v>18046</v>
      </c>
      <c r="E88" s="280" t="s">
        <v>18046</v>
      </c>
      <c r="F88" s="286"/>
      <c r="G88" s="282">
        <v>80300</v>
      </c>
      <c r="H88" s="283" t="s">
        <v>1797</v>
      </c>
      <c r="I88" s="284" t="s">
        <v>19561</v>
      </c>
      <c r="J88" s="285">
        <v>80300</v>
      </c>
    </row>
    <row r="89" spans="1:10" x14ac:dyDescent="0.3">
      <c r="A89" s="312">
        <v>82</v>
      </c>
      <c r="B89" s="277">
        <v>82</v>
      </c>
      <c r="C89" s="278" t="s">
        <v>2061</v>
      </c>
      <c r="D89" s="279" t="s">
        <v>18056</v>
      </c>
      <c r="E89" s="280" t="s">
        <v>18056</v>
      </c>
      <c r="F89" s="286"/>
      <c r="G89" s="282">
        <v>80300</v>
      </c>
      <c r="H89" s="283" t="s">
        <v>1797</v>
      </c>
      <c r="I89" s="284" t="s">
        <v>19562</v>
      </c>
      <c r="J89" s="285">
        <v>80300</v>
      </c>
    </row>
    <row r="90" spans="1:10" x14ac:dyDescent="0.3">
      <c r="A90" s="312">
        <v>83</v>
      </c>
      <c r="B90" s="277">
        <v>83</v>
      </c>
      <c r="C90" s="278" t="s">
        <v>2062</v>
      </c>
      <c r="D90" s="279" t="s">
        <v>18031</v>
      </c>
      <c r="E90" s="280" t="s">
        <v>19563</v>
      </c>
      <c r="F90" s="286"/>
      <c r="G90" s="282">
        <v>80300</v>
      </c>
      <c r="H90" s="283" t="s">
        <v>1797</v>
      </c>
      <c r="I90" s="284" t="s">
        <v>19564</v>
      </c>
      <c r="J90" s="285">
        <v>80300</v>
      </c>
    </row>
    <row r="91" spans="1:10" x14ac:dyDescent="0.3">
      <c r="A91" s="312">
        <v>84</v>
      </c>
      <c r="B91" s="277">
        <v>84</v>
      </c>
      <c r="C91" s="278" t="s">
        <v>2063</v>
      </c>
      <c r="D91" s="279" t="s">
        <v>18057</v>
      </c>
      <c r="E91" s="280" t="s">
        <v>18057</v>
      </c>
      <c r="F91" s="286"/>
      <c r="G91" s="282">
        <v>80300</v>
      </c>
      <c r="H91" s="283" t="s">
        <v>1797</v>
      </c>
      <c r="I91" s="284" t="s">
        <v>19565</v>
      </c>
      <c r="J91" s="285">
        <v>80300</v>
      </c>
    </row>
    <row r="92" spans="1:10" x14ac:dyDescent="0.3">
      <c r="A92" s="312">
        <v>85</v>
      </c>
      <c r="B92" s="277">
        <v>85</v>
      </c>
      <c r="C92" s="278" t="s">
        <v>2064</v>
      </c>
      <c r="D92" s="279" t="s">
        <v>18023</v>
      </c>
      <c r="E92" s="280" t="s">
        <v>18023</v>
      </c>
      <c r="F92" s="286"/>
      <c r="G92" s="282">
        <v>80300</v>
      </c>
      <c r="H92" s="283" t="s">
        <v>1797</v>
      </c>
      <c r="I92" s="284" t="s">
        <v>19566</v>
      </c>
      <c r="J92" s="285">
        <v>80300</v>
      </c>
    </row>
    <row r="93" spans="1:10" ht="31.2" x14ac:dyDescent="0.3">
      <c r="A93" s="312">
        <v>86</v>
      </c>
      <c r="B93" s="277">
        <v>86</v>
      </c>
      <c r="C93" s="278" t="s">
        <v>2065</v>
      </c>
      <c r="D93" s="279" t="s">
        <v>17997</v>
      </c>
      <c r="E93" s="280" t="s">
        <v>19567</v>
      </c>
      <c r="F93" s="286"/>
      <c r="G93" s="282">
        <v>80300</v>
      </c>
      <c r="H93" s="283" t="s">
        <v>1797</v>
      </c>
      <c r="I93" s="284" t="s">
        <v>19568</v>
      </c>
      <c r="J93" s="285">
        <v>80300</v>
      </c>
    </row>
    <row r="94" spans="1:10" ht="31.2" x14ac:dyDescent="0.3">
      <c r="A94" s="312">
        <v>87</v>
      </c>
      <c r="B94" s="277">
        <v>87</v>
      </c>
      <c r="C94" s="278" t="s">
        <v>2066</v>
      </c>
      <c r="D94" s="279" t="s">
        <v>18034</v>
      </c>
      <c r="E94" s="280" t="s">
        <v>18034</v>
      </c>
      <c r="F94" s="286"/>
      <c r="G94" s="282">
        <v>80300</v>
      </c>
      <c r="H94" s="283" t="s">
        <v>1797</v>
      </c>
      <c r="I94" s="284" t="s">
        <v>19569</v>
      </c>
      <c r="J94" s="285">
        <v>80300</v>
      </c>
    </row>
    <row r="95" spans="1:10" ht="31.2" x14ac:dyDescent="0.3">
      <c r="A95" s="312">
        <v>88</v>
      </c>
      <c r="B95" s="277">
        <v>88</v>
      </c>
      <c r="C95" s="278" t="s">
        <v>2067</v>
      </c>
      <c r="D95" s="279" t="s">
        <v>18001</v>
      </c>
      <c r="E95" s="280" t="s">
        <v>18001</v>
      </c>
      <c r="F95" s="286"/>
      <c r="G95" s="282">
        <v>85400</v>
      </c>
      <c r="H95" s="283" t="s">
        <v>1797</v>
      </c>
      <c r="I95" s="284" t="s">
        <v>19570</v>
      </c>
      <c r="J95" s="285">
        <v>93800</v>
      </c>
    </row>
    <row r="96" spans="1:10" ht="31.2" x14ac:dyDescent="0.3">
      <c r="A96" s="312">
        <v>89</v>
      </c>
      <c r="B96" s="277">
        <v>89</v>
      </c>
      <c r="C96" s="278" t="s">
        <v>2069</v>
      </c>
      <c r="D96" s="279" t="s">
        <v>18016</v>
      </c>
      <c r="E96" s="280" t="s">
        <v>18016</v>
      </c>
      <c r="F96" s="286"/>
      <c r="G96" s="282">
        <v>85400</v>
      </c>
      <c r="H96" s="283" t="s">
        <v>1797</v>
      </c>
      <c r="I96" s="284" t="s">
        <v>19571</v>
      </c>
      <c r="J96" s="285">
        <v>93800</v>
      </c>
    </row>
    <row r="97" spans="1:10" x14ac:dyDescent="0.3">
      <c r="A97" s="312">
        <v>90</v>
      </c>
      <c r="B97" s="277">
        <v>90</v>
      </c>
      <c r="C97" s="278" t="s">
        <v>2071</v>
      </c>
      <c r="D97" s="279" t="s">
        <v>18042</v>
      </c>
      <c r="E97" s="280" t="s">
        <v>18042</v>
      </c>
      <c r="F97" s="286"/>
      <c r="G97" s="282">
        <v>85400</v>
      </c>
      <c r="H97" s="283" t="s">
        <v>1797</v>
      </c>
      <c r="I97" s="284" t="s">
        <v>19572</v>
      </c>
      <c r="J97" s="285">
        <v>93800</v>
      </c>
    </row>
    <row r="98" spans="1:10" x14ac:dyDescent="0.3">
      <c r="A98" s="312">
        <v>91</v>
      </c>
      <c r="B98" s="277">
        <v>91</v>
      </c>
      <c r="C98" s="278" t="s">
        <v>2079</v>
      </c>
      <c r="D98" s="279" t="s">
        <v>18040</v>
      </c>
      <c r="E98" s="280" t="s">
        <v>18040</v>
      </c>
      <c r="F98" s="286"/>
      <c r="G98" s="282">
        <v>210700</v>
      </c>
      <c r="H98" s="283"/>
      <c r="I98" s="284" t="s">
        <v>19573</v>
      </c>
      <c r="J98" s="285">
        <v>245100</v>
      </c>
    </row>
    <row r="99" spans="1:10" x14ac:dyDescent="0.3">
      <c r="A99" s="312">
        <v>92</v>
      </c>
      <c r="B99" s="277">
        <v>92</v>
      </c>
      <c r="C99" s="278" t="s">
        <v>2080</v>
      </c>
      <c r="D99" s="279" t="s">
        <v>18041</v>
      </c>
      <c r="E99" s="280" t="s">
        <v>18041</v>
      </c>
      <c r="F99" s="286"/>
      <c r="G99" s="282">
        <v>223100</v>
      </c>
      <c r="H99" s="283"/>
      <c r="I99" s="284" t="s">
        <v>19574</v>
      </c>
      <c r="J99" s="285">
        <v>245100</v>
      </c>
    </row>
    <row r="100" spans="1:10" x14ac:dyDescent="0.3">
      <c r="A100" s="312">
        <v>93</v>
      </c>
      <c r="B100" s="277">
        <v>93</v>
      </c>
      <c r="C100" s="278" t="s">
        <v>2081</v>
      </c>
      <c r="D100" s="279" t="s">
        <v>18035</v>
      </c>
      <c r="E100" s="280" t="s">
        <v>18035</v>
      </c>
      <c r="F100" s="286"/>
      <c r="G100" s="282">
        <v>223100</v>
      </c>
      <c r="H100" s="283"/>
      <c r="I100" s="284" t="s">
        <v>19575</v>
      </c>
      <c r="J100" s="285">
        <v>245100</v>
      </c>
    </row>
    <row r="101" spans="1:10" x14ac:dyDescent="0.3">
      <c r="A101" s="312">
        <v>94</v>
      </c>
      <c r="B101" s="277">
        <v>94</v>
      </c>
      <c r="C101" s="278" t="s">
        <v>2082</v>
      </c>
      <c r="D101" s="279" t="s">
        <v>18010</v>
      </c>
      <c r="E101" s="280" t="s">
        <v>18010</v>
      </c>
      <c r="F101" s="286"/>
      <c r="G101" s="282">
        <v>264700</v>
      </c>
      <c r="H101" s="283"/>
      <c r="I101" s="284" t="s">
        <v>19576</v>
      </c>
      <c r="J101" s="285">
        <v>285100</v>
      </c>
    </row>
    <row r="102" spans="1:10" x14ac:dyDescent="0.3">
      <c r="A102" s="312">
        <v>95</v>
      </c>
      <c r="B102" s="277">
        <v>95</v>
      </c>
      <c r="C102" s="278" t="s">
        <v>1956</v>
      </c>
      <c r="D102" s="279" t="s">
        <v>16406</v>
      </c>
      <c r="E102" s="280" t="s">
        <v>16406</v>
      </c>
      <c r="F102" s="286"/>
      <c r="G102" s="282">
        <v>317100</v>
      </c>
      <c r="H102" s="283" t="s">
        <v>1958</v>
      </c>
      <c r="I102" s="284" t="s">
        <v>19577</v>
      </c>
      <c r="J102" s="285">
        <v>317100</v>
      </c>
    </row>
    <row r="103" spans="1:10" x14ac:dyDescent="0.3">
      <c r="A103" s="312">
        <v>96</v>
      </c>
      <c r="B103" s="277">
        <v>96</v>
      </c>
      <c r="C103" s="278" t="s">
        <v>1972</v>
      </c>
      <c r="D103" s="279" t="s">
        <v>16408</v>
      </c>
      <c r="E103" s="280" t="s">
        <v>16408</v>
      </c>
      <c r="F103" s="286"/>
      <c r="G103" s="282">
        <v>483100</v>
      </c>
      <c r="H103" s="283"/>
      <c r="I103" s="284" t="s">
        <v>19578</v>
      </c>
      <c r="J103" s="285">
        <v>483100</v>
      </c>
    </row>
    <row r="104" spans="1:10" x14ac:dyDescent="0.3">
      <c r="A104" s="312">
        <v>97</v>
      </c>
      <c r="B104" s="277">
        <v>97</v>
      </c>
      <c r="C104" s="278" t="s">
        <v>2083</v>
      </c>
      <c r="D104" s="279" t="s">
        <v>16413</v>
      </c>
      <c r="E104" s="280" t="s">
        <v>16413</v>
      </c>
      <c r="F104" s="286"/>
      <c r="G104" s="282">
        <v>449900</v>
      </c>
      <c r="H104" s="283" t="s">
        <v>2085</v>
      </c>
      <c r="I104" s="284" t="s">
        <v>19579</v>
      </c>
      <c r="J104" s="285">
        <v>449900</v>
      </c>
    </row>
    <row r="105" spans="1:10" x14ac:dyDescent="0.3">
      <c r="A105" s="312">
        <v>98</v>
      </c>
      <c r="B105" s="277">
        <v>98</v>
      </c>
      <c r="C105" s="278" t="s">
        <v>2086</v>
      </c>
      <c r="D105" s="279" t="s">
        <v>16414</v>
      </c>
      <c r="E105" s="280" t="s">
        <v>16414</v>
      </c>
      <c r="F105" s="286"/>
      <c r="G105" s="282">
        <v>449900</v>
      </c>
      <c r="H105" s="283" t="s">
        <v>2085</v>
      </c>
      <c r="I105" s="284" t="s">
        <v>19580</v>
      </c>
      <c r="J105" s="285">
        <v>449900</v>
      </c>
    </row>
    <row r="106" spans="1:10" x14ac:dyDescent="0.3">
      <c r="A106" s="312">
        <v>99</v>
      </c>
      <c r="B106" s="277">
        <v>99</v>
      </c>
      <c r="C106" s="278" t="s">
        <v>2076</v>
      </c>
      <c r="D106" s="279" t="s">
        <v>18033</v>
      </c>
      <c r="E106" s="280" t="s">
        <v>18033</v>
      </c>
      <c r="F106" s="286"/>
      <c r="G106" s="282">
        <v>576700</v>
      </c>
      <c r="H106" s="283"/>
      <c r="I106" s="284" t="s">
        <v>19581</v>
      </c>
      <c r="J106" s="285">
        <v>585100</v>
      </c>
    </row>
    <row r="107" spans="1:10" x14ac:dyDescent="0.3">
      <c r="A107" s="312">
        <v>100</v>
      </c>
      <c r="B107" s="277">
        <v>100</v>
      </c>
      <c r="C107" s="278" t="s">
        <v>2077</v>
      </c>
      <c r="D107" s="279" t="s">
        <v>16412</v>
      </c>
      <c r="E107" s="280" t="s">
        <v>16412</v>
      </c>
      <c r="F107" s="286"/>
      <c r="G107" s="282">
        <v>576700</v>
      </c>
      <c r="H107" s="283"/>
      <c r="I107" s="284" t="s">
        <v>19582</v>
      </c>
      <c r="J107" s="285">
        <v>585100</v>
      </c>
    </row>
    <row r="108" spans="1:10" x14ac:dyDescent="0.3">
      <c r="A108" s="312">
        <v>101</v>
      </c>
      <c r="B108" s="277">
        <v>101</v>
      </c>
      <c r="C108" s="278" t="s">
        <v>2074</v>
      </c>
      <c r="D108" s="279" t="s">
        <v>18032</v>
      </c>
      <c r="E108" s="280" t="s">
        <v>18032</v>
      </c>
      <c r="F108" s="286"/>
      <c r="G108" s="282">
        <v>594400</v>
      </c>
      <c r="H108" s="283"/>
      <c r="I108" s="284" t="s">
        <v>19583</v>
      </c>
      <c r="J108" s="285">
        <v>602100</v>
      </c>
    </row>
    <row r="109" spans="1:10" x14ac:dyDescent="0.3">
      <c r="A109" s="312">
        <v>102</v>
      </c>
      <c r="B109" s="277">
        <v>102</v>
      </c>
      <c r="C109" s="278" t="s">
        <v>2075</v>
      </c>
      <c r="D109" s="279" t="s">
        <v>17995</v>
      </c>
      <c r="E109" s="280" t="s">
        <v>17995</v>
      </c>
      <c r="F109" s="286"/>
      <c r="G109" s="282">
        <v>594400</v>
      </c>
      <c r="H109" s="283"/>
      <c r="I109" s="284" t="s">
        <v>19584</v>
      </c>
      <c r="J109" s="285">
        <v>602100</v>
      </c>
    </row>
    <row r="110" spans="1:10" x14ac:dyDescent="0.3">
      <c r="A110" s="312">
        <v>103</v>
      </c>
      <c r="B110" s="277">
        <v>103</v>
      </c>
      <c r="C110" s="278" t="s">
        <v>1968</v>
      </c>
      <c r="D110" s="279" t="s">
        <v>16407</v>
      </c>
      <c r="E110" s="280" t="s">
        <v>16407</v>
      </c>
      <c r="F110" s="286"/>
      <c r="G110" s="282">
        <v>274700</v>
      </c>
      <c r="H110" s="283"/>
      <c r="I110" s="284" t="s">
        <v>19585</v>
      </c>
      <c r="J110" s="285">
        <v>274700</v>
      </c>
    </row>
    <row r="111" spans="1:10" x14ac:dyDescent="0.3">
      <c r="A111" s="312">
        <v>104</v>
      </c>
      <c r="B111" s="277">
        <v>104</v>
      </c>
      <c r="C111" s="278" t="s">
        <v>2073</v>
      </c>
      <c r="D111" s="279" t="s">
        <v>18043</v>
      </c>
      <c r="E111" s="280" t="s">
        <v>18043</v>
      </c>
      <c r="F111" s="286"/>
      <c r="G111" s="282">
        <v>446700</v>
      </c>
      <c r="H111" s="283"/>
      <c r="I111" s="284" t="s">
        <v>19586</v>
      </c>
      <c r="J111" s="285">
        <v>446700</v>
      </c>
    </row>
    <row r="112" spans="1:10" x14ac:dyDescent="0.3">
      <c r="A112" s="312">
        <v>105</v>
      </c>
      <c r="B112" s="277">
        <v>105</v>
      </c>
      <c r="C112" s="287" t="s">
        <v>18952</v>
      </c>
      <c r="D112" s="279" t="s">
        <v>18953</v>
      </c>
      <c r="E112" s="288" t="s">
        <v>18953</v>
      </c>
      <c r="F112" s="286"/>
      <c r="G112" s="282">
        <v>422100</v>
      </c>
      <c r="H112" s="283"/>
      <c r="I112" s="284" t="s">
        <v>19587</v>
      </c>
      <c r="J112" s="285">
        <v>422100</v>
      </c>
    </row>
    <row r="113" spans="1:10" x14ac:dyDescent="0.3">
      <c r="A113" s="312">
        <v>106</v>
      </c>
      <c r="B113" s="277">
        <v>106</v>
      </c>
      <c r="C113" s="278" t="s">
        <v>1974</v>
      </c>
      <c r="D113" s="279" t="s">
        <v>16409</v>
      </c>
      <c r="E113" s="280" t="s">
        <v>16409</v>
      </c>
      <c r="F113" s="286"/>
      <c r="G113" s="282">
        <v>70400</v>
      </c>
      <c r="H113" s="283"/>
      <c r="I113" s="284" t="s">
        <v>19588</v>
      </c>
      <c r="J113" s="285">
        <v>70400</v>
      </c>
    </row>
    <row r="114" spans="1:10" ht="31.2" x14ac:dyDescent="0.3">
      <c r="A114" s="312">
        <v>107</v>
      </c>
      <c r="B114" s="277">
        <v>107</v>
      </c>
      <c r="C114" s="287" t="s">
        <v>19100</v>
      </c>
      <c r="D114" s="279" t="s">
        <v>19101</v>
      </c>
      <c r="E114" s="288" t="s">
        <v>19101</v>
      </c>
      <c r="F114" s="286"/>
      <c r="G114" s="282">
        <v>948400</v>
      </c>
      <c r="H114" s="283"/>
      <c r="I114" s="284" t="s">
        <v>19589</v>
      </c>
      <c r="J114" s="285">
        <v>948400</v>
      </c>
    </row>
    <row r="115" spans="1:10" ht="31.2" x14ac:dyDescent="0.3">
      <c r="A115" s="312">
        <v>108</v>
      </c>
      <c r="B115" s="277">
        <v>108</v>
      </c>
      <c r="C115" s="287" t="s">
        <v>19083</v>
      </c>
      <c r="D115" s="279" t="s">
        <v>19084</v>
      </c>
      <c r="E115" s="288" t="s">
        <v>19084</v>
      </c>
      <c r="F115" s="286"/>
      <c r="G115" s="282">
        <v>1677500</v>
      </c>
      <c r="H115" s="283"/>
      <c r="I115" s="284" t="s">
        <v>19590</v>
      </c>
      <c r="J115" s="285">
        <v>1677500</v>
      </c>
    </row>
    <row r="116" spans="1:10" ht="31.2" x14ac:dyDescent="0.3">
      <c r="A116" s="312">
        <v>109</v>
      </c>
      <c r="B116" s="277">
        <v>109</v>
      </c>
      <c r="C116" s="278" t="s">
        <v>2088</v>
      </c>
      <c r="D116" s="279" t="s">
        <v>2090</v>
      </c>
      <c r="E116" s="280" t="s">
        <v>2090</v>
      </c>
      <c r="F116" s="286"/>
      <c r="G116" s="282">
        <v>502400</v>
      </c>
      <c r="H116" s="283"/>
      <c r="I116" s="284" t="s">
        <v>19591</v>
      </c>
      <c r="J116" s="285">
        <v>502400</v>
      </c>
    </row>
    <row r="117" spans="1:10" ht="31.2" x14ac:dyDescent="0.3">
      <c r="A117" s="312">
        <v>110</v>
      </c>
      <c r="B117" s="277">
        <v>110</v>
      </c>
      <c r="C117" s="278" t="s">
        <v>2091</v>
      </c>
      <c r="D117" s="279" t="s">
        <v>16415</v>
      </c>
      <c r="E117" s="280" t="s">
        <v>16415</v>
      </c>
      <c r="F117" s="286"/>
      <c r="G117" s="282">
        <v>502400</v>
      </c>
      <c r="H117" s="283"/>
      <c r="I117" s="284" t="s">
        <v>19592</v>
      </c>
      <c r="J117" s="285">
        <v>502400</v>
      </c>
    </row>
    <row r="118" spans="1:10" ht="31.2" x14ac:dyDescent="0.3">
      <c r="A118" s="312">
        <v>111</v>
      </c>
      <c r="B118" s="277">
        <v>111</v>
      </c>
      <c r="C118" s="278" t="s">
        <v>2093</v>
      </c>
      <c r="D118" s="279" t="s">
        <v>2095</v>
      </c>
      <c r="E118" s="280" t="s">
        <v>2095</v>
      </c>
      <c r="F118" s="286"/>
      <c r="G118" s="282">
        <v>502400</v>
      </c>
      <c r="H118" s="283"/>
      <c r="I118" s="284" t="s">
        <v>19593</v>
      </c>
      <c r="J118" s="285">
        <v>502400</v>
      </c>
    </row>
    <row r="119" spans="1:10" ht="31.2" x14ac:dyDescent="0.3">
      <c r="A119" s="312">
        <v>112</v>
      </c>
      <c r="B119" s="277">
        <v>112</v>
      </c>
      <c r="C119" s="278" t="s">
        <v>2096</v>
      </c>
      <c r="D119" s="279" t="s">
        <v>16416</v>
      </c>
      <c r="E119" s="280" t="s">
        <v>16416</v>
      </c>
      <c r="F119" s="286"/>
      <c r="G119" s="282">
        <v>502400</v>
      </c>
      <c r="H119" s="283"/>
      <c r="I119" s="284" t="s">
        <v>19594</v>
      </c>
      <c r="J119" s="285">
        <v>502400</v>
      </c>
    </row>
    <row r="120" spans="1:10" x14ac:dyDescent="0.3">
      <c r="A120" s="312">
        <v>113</v>
      </c>
      <c r="B120" s="277">
        <v>113</v>
      </c>
      <c r="C120" s="278" t="s">
        <v>2098</v>
      </c>
      <c r="D120" s="279" t="s">
        <v>2100</v>
      </c>
      <c r="E120" s="280" t="s">
        <v>2100</v>
      </c>
      <c r="F120" s="286"/>
      <c r="G120" s="282">
        <v>502400</v>
      </c>
      <c r="H120" s="283"/>
      <c r="I120" s="284" t="s">
        <v>19595</v>
      </c>
      <c r="J120" s="285">
        <v>502400</v>
      </c>
    </row>
    <row r="121" spans="1:10" ht="31.2" x14ac:dyDescent="0.3">
      <c r="A121" s="312">
        <v>114</v>
      </c>
      <c r="B121" s="277">
        <v>114</v>
      </c>
      <c r="C121" s="278" t="s">
        <v>2101</v>
      </c>
      <c r="D121" s="279" t="s">
        <v>2103</v>
      </c>
      <c r="E121" s="280" t="s">
        <v>2103</v>
      </c>
      <c r="F121" s="286"/>
      <c r="G121" s="282">
        <v>502400</v>
      </c>
      <c r="H121" s="283"/>
      <c r="I121" s="284" t="s">
        <v>19596</v>
      </c>
      <c r="J121" s="285">
        <v>502400</v>
      </c>
    </row>
    <row r="122" spans="1:10" ht="31.2" x14ac:dyDescent="0.3">
      <c r="A122" s="312">
        <v>115</v>
      </c>
      <c r="B122" s="277">
        <v>115</v>
      </c>
      <c r="C122" s="278" t="s">
        <v>18957</v>
      </c>
      <c r="D122" s="279" t="s">
        <v>18958</v>
      </c>
      <c r="E122" s="280" t="s">
        <v>18958</v>
      </c>
      <c r="F122" s="286"/>
      <c r="G122" s="282">
        <v>502400</v>
      </c>
      <c r="H122" s="283"/>
      <c r="I122" s="284" t="s">
        <v>19597</v>
      </c>
      <c r="J122" s="285">
        <v>502400</v>
      </c>
    </row>
    <row r="123" spans="1:10" ht="31.2" x14ac:dyDescent="0.3">
      <c r="A123" s="312">
        <v>116</v>
      </c>
      <c r="B123" s="277">
        <v>116</v>
      </c>
      <c r="C123" s="278" t="s">
        <v>18959</v>
      </c>
      <c r="D123" s="279" t="s">
        <v>18960</v>
      </c>
      <c r="E123" s="280" t="s">
        <v>18960</v>
      </c>
      <c r="F123" s="286"/>
      <c r="G123" s="282">
        <v>502400</v>
      </c>
      <c r="H123" s="283"/>
      <c r="I123" s="284" t="s">
        <v>19598</v>
      </c>
      <c r="J123" s="285">
        <v>502400</v>
      </c>
    </row>
    <row r="124" spans="1:10" ht="31.2" x14ac:dyDescent="0.3">
      <c r="A124" s="312">
        <v>117</v>
      </c>
      <c r="B124" s="277">
        <v>117</v>
      </c>
      <c r="C124" s="278" t="s">
        <v>18961</v>
      </c>
      <c r="D124" s="279" t="s">
        <v>18962</v>
      </c>
      <c r="E124" s="280" t="s">
        <v>18962</v>
      </c>
      <c r="F124" s="286"/>
      <c r="G124" s="282">
        <v>502400</v>
      </c>
      <c r="H124" s="283"/>
      <c r="I124" s="284" t="s">
        <v>19599</v>
      </c>
      <c r="J124" s="285">
        <v>502400</v>
      </c>
    </row>
    <row r="125" spans="1:10" ht="31.2" x14ac:dyDescent="0.3">
      <c r="A125" s="312">
        <v>118</v>
      </c>
      <c r="B125" s="277">
        <v>118</v>
      </c>
      <c r="C125" s="278" t="s">
        <v>2104</v>
      </c>
      <c r="D125" s="279" t="s">
        <v>2106</v>
      </c>
      <c r="E125" s="280" t="s">
        <v>2106</v>
      </c>
      <c r="F125" s="286"/>
      <c r="G125" s="282">
        <v>502400</v>
      </c>
      <c r="H125" s="283"/>
      <c r="I125" s="284" t="s">
        <v>19600</v>
      </c>
      <c r="J125" s="285">
        <v>502400</v>
      </c>
    </row>
    <row r="126" spans="1:10" ht="31.2" x14ac:dyDescent="0.3">
      <c r="A126" s="312">
        <v>119</v>
      </c>
      <c r="B126" s="277">
        <v>119</v>
      </c>
      <c r="C126" s="278" t="s">
        <v>2107</v>
      </c>
      <c r="D126" s="279" t="s">
        <v>2109</v>
      </c>
      <c r="E126" s="280" t="s">
        <v>2109</v>
      </c>
      <c r="F126" s="286"/>
      <c r="G126" s="282">
        <v>502400</v>
      </c>
      <c r="H126" s="283"/>
      <c r="I126" s="284" t="s">
        <v>19601</v>
      </c>
      <c r="J126" s="285">
        <v>502400</v>
      </c>
    </row>
    <row r="127" spans="1:10" ht="31.2" x14ac:dyDescent="0.3">
      <c r="A127" s="312">
        <v>120</v>
      </c>
      <c r="B127" s="277">
        <v>120</v>
      </c>
      <c r="C127" s="278" t="s">
        <v>18967</v>
      </c>
      <c r="D127" s="279" t="s">
        <v>18968</v>
      </c>
      <c r="E127" s="280" t="s">
        <v>18968</v>
      </c>
      <c r="F127" s="286"/>
      <c r="G127" s="282">
        <v>502400</v>
      </c>
      <c r="H127" s="283"/>
      <c r="I127" s="284" t="s">
        <v>19602</v>
      </c>
      <c r="J127" s="285">
        <v>502400</v>
      </c>
    </row>
    <row r="128" spans="1:10" ht="31.2" x14ac:dyDescent="0.3">
      <c r="A128" s="312">
        <v>121</v>
      </c>
      <c r="B128" s="277">
        <v>121</v>
      </c>
      <c r="C128" s="278" t="s">
        <v>2110</v>
      </c>
      <c r="D128" s="279" t="s">
        <v>2112</v>
      </c>
      <c r="E128" s="280" t="s">
        <v>2112</v>
      </c>
      <c r="F128" s="286"/>
      <c r="G128" s="282">
        <v>502400</v>
      </c>
      <c r="H128" s="283"/>
      <c r="I128" s="284" t="s">
        <v>19603</v>
      </c>
      <c r="J128" s="285">
        <v>502400</v>
      </c>
    </row>
    <row r="129" spans="1:10" ht="46.8" x14ac:dyDescent="0.3">
      <c r="A129" s="312">
        <v>122</v>
      </c>
      <c r="B129" s="277">
        <v>122</v>
      </c>
      <c r="C129" s="278" t="s">
        <v>2113</v>
      </c>
      <c r="D129" s="279" t="s">
        <v>17986</v>
      </c>
      <c r="E129" s="280" t="s">
        <v>19604</v>
      </c>
      <c r="F129" s="286"/>
      <c r="G129" s="282">
        <v>502400</v>
      </c>
      <c r="H129" s="283"/>
      <c r="I129" s="284" t="s">
        <v>19605</v>
      </c>
      <c r="J129" s="285">
        <v>502400</v>
      </c>
    </row>
    <row r="130" spans="1:10" ht="31.2" x14ac:dyDescent="0.3">
      <c r="A130" s="312">
        <v>123</v>
      </c>
      <c r="B130" s="277">
        <v>123</v>
      </c>
      <c r="C130" s="278" t="s">
        <v>2115</v>
      </c>
      <c r="D130" s="279" t="s">
        <v>17982</v>
      </c>
      <c r="E130" s="280" t="s">
        <v>17982</v>
      </c>
      <c r="F130" s="286"/>
      <c r="G130" s="282">
        <v>502400</v>
      </c>
      <c r="H130" s="283"/>
      <c r="I130" s="284" t="s">
        <v>19606</v>
      </c>
      <c r="J130" s="285">
        <v>502400</v>
      </c>
    </row>
    <row r="131" spans="1:10" ht="62.4" x14ac:dyDescent="0.3">
      <c r="A131" s="312">
        <v>124</v>
      </c>
      <c r="B131" s="277">
        <v>124</v>
      </c>
      <c r="C131" s="278" t="s">
        <v>2117</v>
      </c>
      <c r="D131" s="279" t="s">
        <v>17988</v>
      </c>
      <c r="E131" s="280" t="s">
        <v>17988</v>
      </c>
      <c r="F131" s="286"/>
      <c r="G131" s="282">
        <v>502400</v>
      </c>
      <c r="H131" s="283"/>
      <c r="I131" s="284" t="s">
        <v>19607</v>
      </c>
      <c r="J131" s="285">
        <v>502400</v>
      </c>
    </row>
    <row r="132" spans="1:10" ht="31.2" x14ac:dyDescent="0.3">
      <c r="A132" s="312">
        <v>125</v>
      </c>
      <c r="B132" s="277">
        <v>125</v>
      </c>
      <c r="C132" s="278" t="s">
        <v>2119</v>
      </c>
      <c r="D132" s="279" t="s">
        <v>2121</v>
      </c>
      <c r="E132" s="280" t="s">
        <v>2121</v>
      </c>
      <c r="F132" s="286"/>
      <c r="G132" s="282">
        <v>502400</v>
      </c>
      <c r="H132" s="283"/>
      <c r="I132" s="284" t="s">
        <v>19608</v>
      </c>
      <c r="J132" s="285">
        <v>502400</v>
      </c>
    </row>
    <row r="133" spans="1:10" ht="31.2" x14ac:dyDescent="0.3">
      <c r="A133" s="312">
        <v>126</v>
      </c>
      <c r="B133" s="277">
        <v>126</v>
      </c>
      <c r="C133" s="278" t="s">
        <v>2122</v>
      </c>
      <c r="D133" s="279" t="s">
        <v>2124</v>
      </c>
      <c r="E133" s="280" t="s">
        <v>2124</v>
      </c>
      <c r="F133" s="286"/>
      <c r="G133" s="282">
        <v>502400</v>
      </c>
      <c r="H133" s="283"/>
      <c r="I133" s="284" t="s">
        <v>19609</v>
      </c>
      <c r="J133" s="285">
        <v>502400</v>
      </c>
    </row>
    <row r="134" spans="1:10" ht="46.8" x14ac:dyDescent="0.3">
      <c r="A134" s="312">
        <v>127</v>
      </c>
      <c r="B134" s="277">
        <v>127</v>
      </c>
      <c r="C134" s="278" t="s">
        <v>18977</v>
      </c>
      <c r="D134" s="279" t="s">
        <v>18842</v>
      </c>
      <c r="E134" s="280" t="s">
        <v>18842</v>
      </c>
      <c r="F134" s="286"/>
      <c r="G134" s="282">
        <v>502400</v>
      </c>
      <c r="H134" s="283"/>
      <c r="I134" s="284" t="s">
        <v>19610</v>
      </c>
      <c r="J134" s="285">
        <v>502400</v>
      </c>
    </row>
    <row r="135" spans="1:10" ht="31.2" x14ac:dyDescent="0.3">
      <c r="A135" s="312">
        <v>128</v>
      </c>
      <c r="B135" s="277">
        <v>128</v>
      </c>
      <c r="C135" s="278" t="s">
        <v>2125</v>
      </c>
      <c r="D135" s="279" t="s">
        <v>2127</v>
      </c>
      <c r="E135" s="280" t="s">
        <v>2127</v>
      </c>
      <c r="F135" s="286"/>
      <c r="G135" s="282">
        <v>502400</v>
      </c>
      <c r="H135" s="283"/>
      <c r="I135" s="284" t="s">
        <v>19611</v>
      </c>
      <c r="J135" s="285">
        <v>502400</v>
      </c>
    </row>
    <row r="136" spans="1:10" ht="31.2" x14ac:dyDescent="0.3">
      <c r="A136" s="312">
        <v>129</v>
      </c>
      <c r="B136" s="277">
        <v>129</v>
      </c>
      <c r="C136" s="278" t="s">
        <v>2128</v>
      </c>
      <c r="D136" s="279" t="s">
        <v>2130</v>
      </c>
      <c r="E136" s="280" t="s">
        <v>2130</v>
      </c>
      <c r="F136" s="286"/>
      <c r="G136" s="282">
        <v>502400</v>
      </c>
      <c r="H136" s="283"/>
      <c r="I136" s="284" t="s">
        <v>19612</v>
      </c>
      <c r="J136" s="285">
        <v>502400</v>
      </c>
    </row>
    <row r="137" spans="1:10" ht="31.2" x14ac:dyDescent="0.3">
      <c r="A137" s="312">
        <v>130</v>
      </c>
      <c r="B137" s="277">
        <v>130</v>
      </c>
      <c r="C137" s="278" t="s">
        <v>2131</v>
      </c>
      <c r="D137" s="279" t="s">
        <v>2133</v>
      </c>
      <c r="E137" s="280" t="s">
        <v>2133</v>
      </c>
      <c r="F137" s="286"/>
      <c r="G137" s="282">
        <v>502400</v>
      </c>
      <c r="H137" s="283"/>
      <c r="I137" s="284" t="s">
        <v>19613</v>
      </c>
      <c r="J137" s="285">
        <v>502400</v>
      </c>
    </row>
    <row r="138" spans="1:10" ht="31.2" x14ac:dyDescent="0.3">
      <c r="A138" s="312">
        <v>131</v>
      </c>
      <c r="B138" s="277">
        <v>131</v>
      </c>
      <c r="C138" s="278" t="s">
        <v>2134</v>
      </c>
      <c r="D138" s="279" t="s">
        <v>2136</v>
      </c>
      <c r="E138" s="280" t="s">
        <v>2136</v>
      </c>
      <c r="F138" s="286"/>
      <c r="G138" s="282">
        <v>502400</v>
      </c>
      <c r="H138" s="283"/>
      <c r="I138" s="284" t="s">
        <v>19614</v>
      </c>
      <c r="J138" s="285">
        <v>502400</v>
      </c>
    </row>
    <row r="139" spans="1:10" ht="31.2" x14ac:dyDescent="0.3">
      <c r="A139" s="312">
        <v>132</v>
      </c>
      <c r="B139" s="277">
        <v>132</v>
      </c>
      <c r="C139" s="278" t="s">
        <v>2137</v>
      </c>
      <c r="D139" s="279" t="s">
        <v>2139</v>
      </c>
      <c r="E139" s="280" t="s">
        <v>2139</v>
      </c>
      <c r="F139" s="286"/>
      <c r="G139" s="282">
        <v>502400</v>
      </c>
      <c r="H139" s="283"/>
      <c r="I139" s="284" t="s">
        <v>19615</v>
      </c>
      <c r="J139" s="285">
        <v>502400</v>
      </c>
    </row>
    <row r="140" spans="1:10" ht="31.2" x14ac:dyDescent="0.3">
      <c r="A140" s="312">
        <v>133</v>
      </c>
      <c r="B140" s="277">
        <v>133</v>
      </c>
      <c r="C140" s="278" t="s">
        <v>2143</v>
      </c>
      <c r="D140" s="279" t="s">
        <v>2145</v>
      </c>
      <c r="E140" s="280" t="s">
        <v>2145</v>
      </c>
      <c r="F140" s="286"/>
      <c r="G140" s="282">
        <v>653700</v>
      </c>
      <c r="H140" s="283" t="s">
        <v>1958</v>
      </c>
      <c r="I140" s="284" t="s">
        <v>19616</v>
      </c>
      <c r="J140" s="285">
        <v>653700</v>
      </c>
    </row>
    <row r="141" spans="1:10" ht="31.2" x14ac:dyDescent="0.3">
      <c r="A141" s="312">
        <v>134</v>
      </c>
      <c r="B141" s="277">
        <v>134</v>
      </c>
      <c r="C141" s="278" t="s">
        <v>2146</v>
      </c>
      <c r="D141" s="279" t="s">
        <v>2148</v>
      </c>
      <c r="E141" s="280" t="s">
        <v>2148</v>
      </c>
      <c r="F141" s="286"/>
      <c r="G141" s="282">
        <v>653700</v>
      </c>
      <c r="H141" s="283" t="s">
        <v>1958</v>
      </c>
      <c r="I141" s="284" t="s">
        <v>19617</v>
      </c>
      <c r="J141" s="285">
        <v>653700</v>
      </c>
    </row>
    <row r="142" spans="1:10" ht="31.2" x14ac:dyDescent="0.3">
      <c r="A142" s="312">
        <v>135</v>
      </c>
      <c r="B142" s="277">
        <v>135</v>
      </c>
      <c r="C142" s="278" t="s">
        <v>2149</v>
      </c>
      <c r="D142" s="279" t="s">
        <v>2151</v>
      </c>
      <c r="E142" s="280" t="s">
        <v>2151</v>
      </c>
      <c r="F142" s="286"/>
      <c r="G142" s="282">
        <v>653700</v>
      </c>
      <c r="H142" s="283" t="s">
        <v>1958</v>
      </c>
      <c r="I142" s="284" t="s">
        <v>19618</v>
      </c>
      <c r="J142" s="285">
        <v>653700</v>
      </c>
    </row>
    <row r="143" spans="1:10" x14ac:dyDescent="0.3">
      <c r="A143" s="312">
        <v>136</v>
      </c>
      <c r="B143" s="277">
        <v>136</v>
      </c>
      <c r="C143" s="278" t="s">
        <v>2152</v>
      </c>
      <c r="D143" s="279" t="s">
        <v>2154</v>
      </c>
      <c r="E143" s="280" t="s">
        <v>2154</v>
      </c>
      <c r="F143" s="286"/>
      <c r="G143" s="282">
        <v>653700</v>
      </c>
      <c r="H143" s="283" t="s">
        <v>1958</v>
      </c>
      <c r="I143" s="284" t="s">
        <v>19619</v>
      </c>
      <c r="J143" s="285">
        <v>653700</v>
      </c>
    </row>
    <row r="144" spans="1:10" ht="31.2" x14ac:dyDescent="0.3">
      <c r="A144" s="312">
        <v>137</v>
      </c>
      <c r="B144" s="277">
        <v>137</v>
      </c>
      <c r="C144" s="278" t="s">
        <v>2155</v>
      </c>
      <c r="D144" s="279" t="s">
        <v>2157</v>
      </c>
      <c r="E144" s="280" t="s">
        <v>2157</v>
      </c>
      <c r="F144" s="286"/>
      <c r="G144" s="282">
        <v>653700</v>
      </c>
      <c r="H144" s="283" t="s">
        <v>1958</v>
      </c>
      <c r="I144" s="284" t="s">
        <v>19620</v>
      </c>
      <c r="J144" s="285">
        <v>653700</v>
      </c>
    </row>
    <row r="145" spans="1:10" ht="31.2" x14ac:dyDescent="0.3">
      <c r="A145" s="312">
        <v>138</v>
      </c>
      <c r="B145" s="277">
        <v>138</v>
      </c>
      <c r="C145" s="278" t="s">
        <v>2158</v>
      </c>
      <c r="D145" s="279" t="s">
        <v>16417</v>
      </c>
      <c r="E145" s="280" t="s">
        <v>16417</v>
      </c>
      <c r="F145" s="286"/>
      <c r="G145" s="282">
        <v>653700</v>
      </c>
      <c r="H145" s="283" t="s">
        <v>1958</v>
      </c>
      <c r="I145" s="284" t="s">
        <v>19621</v>
      </c>
      <c r="J145" s="285">
        <v>653700</v>
      </c>
    </row>
    <row r="146" spans="1:10" ht="31.2" x14ac:dyDescent="0.3">
      <c r="A146" s="312">
        <v>139</v>
      </c>
      <c r="B146" s="277">
        <v>139</v>
      </c>
      <c r="C146" s="278" t="s">
        <v>2160</v>
      </c>
      <c r="D146" s="279" t="s">
        <v>16418</v>
      </c>
      <c r="E146" s="280" t="s">
        <v>16418</v>
      </c>
      <c r="F146" s="286"/>
      <c r="G146" s="282">
        <v>653700</v>
      </c>
      <c r="H146" s="283" t="s">
        <v>1958</v>
      </c>
      <c r="I146" s="284" t="s">
        <v>19622</v>
      </c>
      <c r="J146" s="285">
        <v>653700</v>
      </c>
    </row>
    <row r="147" spans="1:10" x14ac:dyDescent="0.3">
      <c r="A147" s="312">
        <v>140</v>
      </c>
      <c r="B147" s="277">
        <v>140</v>
      </c>
      <c r="C147" s="278" t="s">
        <v>2162</v>
      </c>
      <c r="D147" s="279" t="s">
        <v>2100</v>
      </c>
      <c r="E147" s="280" t="s">
        <v>2100</v>
      </c>
      <c r="F147" s="286"/>
      <c r="G147" s="282">
        <v>653700</v>
      </c>
      <c r="H147" s="283" t="s">
        <v>1958</v>
      </c>
      <c r="I147" s="284" t="s">
        <v>19623</v>
      </c>
      <c r="J147" s="285">
        <v>653700</v>
      </c>
    </row>
    <row r="148" spans="1:10" ht="31.2" x14ac:dyDescent="0.3">
      <c r="A148" s="312">
        <v>141</v>
      </c>
      <c r="B148" s="277">
        <v>141</v>
      </c>
      <c r="C148" s="278" t="s">
        <v>2163</v>
      </c>
      <c r="D148" s="279" t="s">
        <v>2165</v>
      </c>
      <c r="E148" s="280" t="s">
        <v>2165</v>
      </c>
      <c r="F148" s="286"/>
      <c r="G148" s="282">
        <v>653700</v>
      </c>
      <c r="H148" s="283" t="s">
        <v>1958</v>
      </c>
      <c r="I148" s="284" t="s">
        <v>19624</v>
      </c>
      <c r="J148" s="285">
        <v>653700</v>
      </c>
    </row>
    <row r="149" spans="1:10" ht="31.2" x14ac:dyDescent="0.3">
      <c r="A149" s="312">
        <v>142</v>
      </c>
      <c r="B149" s="277">
        <v>142</v>
      </c>
      <c r="C149" s="278" t="s">
        <v>2166</v>
      </c>
      <c r="D149" s="279" t="s">
        <v>2168</v>
      </c>
      <c r="E149" s="280" t="s">
        <v>2168</v>
      </c>
      <c r="F149" s="286"/>
      <c r="G149" s="282">
        <v>653700</v>
      </c>
      <c r="H149" s="283" t="s">
        <v>1958</v>
      </c>
      <c r="I149" s="284" t="s">
        <v>19625</v>
      </c>
      <c r="J149" s="285">
        <v>653700</v>
      </c>
    </row>
    <row r="150" spans="1:10" ht="31.2" x14ac:dyDescent="0.3">
      <c r="A150" s="312">
        <v>143</v>
      </c>
      <c r="B150" s="277">
        <v>143</v>
      </c>
      <c r="C150" s="278" t="s">
        <v>2169</v>
      </c>
      <c r="D150" s="279" t="s">
        <v>2171</v>
      </c>
      <c r="E150" s="280" t="s">
        <v>2171</v>
      </c>
      <c r="F150" s="286"/>
      <c r="G150" s="282">
        <v>653700</v>
      </c>
      <c r="H150" s="283" t="s">
        <v>1958</v>
      </c>
      <c r="I150" s="284" t="s">
        <v>19626</v>
      </c>
      <c r="J150" s="285">
        <v>653700</v>
      </c>
    </row>
    <row r="151" spans="1:10" ht="31.2" x14ac:dyDescent="0.3">
      <c r="A151" s="312">
        <v>144</v>
      </c>
      <c r="B151" s="277">
        <v>144</v>
      </c>
      <c r="C151" s="278" t="s">
        <v>2172</v>
      </c>
      <c r="D151" s="279" t="s">
        <v>2174</v>
      </c>
      <c r="E151" s="280" t="s">
        <v>2174</v>
      </c>
      <c r="F151" s="286"/>
      <c r="G151" s="282">
        <v>653700</v>
      </c>
      <c r="H151" s="283" t="s">
        <v>1958</v>
      </c>
      <c r="I151" s="284" t="s">
        <v>19627</v>
      </c>
      <c r="J151" s="285">
        <v>653700</v>
      </c>
    </row>
    <row r="152" spans="1:10" ht="46.8" x14ac:dyDescent="0.3">
      <c r="A152" s="312">
        <v>145</v>
      </c>
      <c r="B152" s="277">
        <v>145</v>
      </c>
      <c r="C152" s="278" t="s">
        <v>2175</v>
      </c>
      <c r="D152" s="279" t="s">
        <v>17986</v>
      </c>
      <c r="E152" s="280" t="s">
        <v>19604</v>
      </c>
      <c r="F152" s="286"/>
      <c r="G152" s="282">
        <v>653700</v>
      </c>
      <c r="H152" s="283" t="s">
        <v>1958</v>
      </c>
      <c r="I152" s="284" t="s">
        <v>19628</v>
      </c>
      <c r="J152" s="285">
        <v>653700</v>
      </c>
    </row>
    <row r="153" spans="1:10" ht="31.2" x14ac:dyDescent="0.3">
      <c r="A153" s="312">
        <v>146</v>
      </c>
      <c r="B153" s="277">
        <v>146</v>
      </c>
      <c r="C153" s="278" t="s">
        <v>2176</v>
      </c>
      <c r="D153" s="279" t="s">
        <v>17982</v>
      </c>
      <c r="E153" s="280" t="s">
        <v>19629</v>
      </c>
      <c r="F153" s="286"/>
      <c r="G153" s="282">
        <v>653700</v>
      </c>
      <c r="H153" s="283" t="s">
        <v>1958</v>
      </c>
      <c r="I153" s="284" t="s">
        <v>19630</v>
      </c>
      <c r="J153" s="285">
        <v>653700</v>
      </c>
    </row>
    <row r="154" spans="1:10" ht="62.4" x14ac:dyDescent="0.3">
      <c r="A154" s="312">
        <v>147</v>
      </c>
      <c r="B154" s="277">
        <v>147</v>
      </c>
      <c r="C154" s="278" t="s">
        <v>2177</v>
      </c>
      <c r="D154" s="279" t="s">
        <v>17988</v>
      </c>
      <c r="E154" s="280" t="s">
        <v>19631</v>
      </c>
      <c r="F154" s="286"/>
      <c r="G154" s="282">
        <v>653700</v>
      </c>
      <c r="H154" s="283" t="s">
        <v>1958</v>
      </c>
      <c r="I154" s="284" t="s">
        <v>19632</v>
      </c>
      <c r="J154" s="285">
        <v>653700</v>
      </c>
    </row>
    <row r="155" spans="1:10" ht="31.2" x14ac:dyDescent="0.3">
      <c r="A155" s="312">
        <v>148</v>
      </c>
      <c r="B155" s="277">
        <v>148</v>
      </c>
      <c r="C155" s="278" t="s">
        <v>2178</v>
      </c>
      <c r="D155" s="279" t="s">
        <v>2121</v>
      </c>
      <c r="E155" s="280" t="s">
        <v>2121</v>
      </c>
      <c r="F155" s="286"/>
      <c r="G155" s="282">
        <v>653700</v>
      </c>
      <c r="H155" s="283" t="s">
        <v>1958</v>
      </c>
      <c r="I155" s="284" t="s">
        <v>19633</v>
      </c>
      <c r="J155" s="285">
        <v>653700</v>
      </c>
    </row>
    <row r="156" spans="1:10" ht="46.8" x14ac:dyDescent="0.3">
      <c r="A156" s="312">
        <v>149</v>
      </c>
      <c r="B156" s="277">
        <v>149</v>
      </c>
      <c r="C156" s="278" t="s">
        <v>2179</v>
      </c>
      <c r="D156" s="279" t="s">
        <v>2181</v>
      </c>
      <c r="E156" s="280" t="s">
        <v>2181</v>
      </c>
      <c r="F156" s="286"/>
      <c r="G156" s="282">
        <v>653700</v>
      </c>
      <c r="H156" s="283" t="s">
        <v>1958</v>
      </c>
      <c r="I156" s="284" t="s">
        <v>19634</v>
      </c>
      <c r="J156" s="285">
        <v>653700</v>
      </c>
    </row>
    <row r="157" spans="1:10" ht="46.8" x14ac:dyDescent="0.3">
      <c r="A157" s="312">
        <v>150</v>
      </c>
      <c r="B157" s="277">
        <v>150</v>
      </c>
      <c r="C157" s="278" t="s">
        <v>2182</v>
      </c>
      <c r="D157" s="279" t="s">
        <v>2184</v>
      </c>
      <c r="E157" s="280" t="s">
        <v>2184</v>
      </c>
      <c r="F157" s="286"/>
      <c r="G157" s="282">
        <v>653700</v>
      </c>
      <c r="H157" s="283" t="s">
        <v>1958</v>
      </c>
      <c r="I157" s="284" t="s">
        <v>19635</v>
      </c>
      <c r="J157" s="285">
        <v>653700</v>
      </c>
    </row>
    <row r="158" spans="1:10" ht="31.2" x14ac:dyDescent="0.3">
      <c r="A158" s="312">
        <v>151</v>
      </c>
      <c r="B158" s="277">
        <v>151</v>
      </c>
      <c r="C158" s="278" t="s">
        <v>2185</v>
      </c>
      <c r="D158" s="279" t="s">
        <v>2187</v>
      </c>
      <c r="E158" s="280" t="s">
        <v>2187</v>
      </c>
      <c r="F158" s="286"/>
      <c r="G158" s="282">
        <v>653700</v>
      </c>
      <c r="H158" s="283" t="s">
        <v>1958</v>
      </c>
      <c r="I158" s="284" t="s">
        <v>19636</v>
      </c>
      <c r="J158" s="285">
        <v>653700</v>
      </c>
    </row>
    <row r="159" spans="1:10" ht="31.2" x14ac:dyDescent="0.3">
      <c r="A159" s="312">
        <v>152</v>
      </c>
      <c r="B159" s="277">
        <v>152</v>
      </c>
      <c r="C159" s="278" t="s">
        <v>2188</v>
      </c>
      <c r="D159" s="279" t="s">
        <v>2190</v>
      </c>
      <c r="E159" s="280" t="s">
        <v>2190</v>
      </c>
      <c r="F159" s="286"/>
      <c r="G159" s="282">
        <v>653700</v>
      </c>
      <c r="H159" s="283" t="s">
        <v>1958</v>
      </c>
      <c r="I159" s="284" t="s">
        <v>19637</v>
      </c>
      <c r="J159" s="285">
        <v>653700</v>
      </c>
    </row>
    <row r="160" spans="1:10" ht="31.2" x14ac:dyDescent="0.3">
      <c r="A160" s="312">
        <v>153</v>
      </c>
      <c r="B160" s="277">
        <v>153</v>
      </c>
      <c r="C160" s="278" t="s">
        <v>2191</v>
      </c>
      <c r="D160" s="279" t="s">
        <v>2193</v>
      </c>
      <c r="E160" s="280" t="s">
        <v>2193</v>
      </c>
      <c r="F160" s="286"/>
      <c r="G160" s="282">
        <v>653700</v>
      </c>
      <c r="H160" s="283" t="s">
        <v>1958</v>
      </c>
      <c r="I160" s="284" t="s">
        <v>19638</v>
      </c>
      <c r="J160" s="285">
        <v>653700</v>
      </c>
    </row>
    <row r="161" spans="1:10" ht="31.2" x14ac:dyDescent="0.3">
      <c r="A161" s="312">
        <v>154</v>
      </c>
      <c r="B161" s="277">
        <v>154</v>
      </c>
      <c r="C161" s="278" t="s">
        <v>18969</v>
      </c>
      <c r="D161" s="279" t="s">
        <v>18970</v>
      </c>
      <c r="E161" s="280" t="s">
        <v>18970</v>
      </c>
      <c r="F161" s="286"/>
      <c r="G161" s="282">
        <v>653700</v>
      </c>
      <c r="H161" s="283" t="s">
        <v>1958</v>
      </c>
      <c r="I161" s="284" t="s">
        <v>19639</v>
      </c>
      <c r="J161" s="285">
        <v>653700</v>
      </c>
    </row>
    <row r="162" spans="1:10" ht="31.2" x14ac:dyDescent="0.3">
      <c r="A162" s="312">
        <v>155</v>
      </c>
      <c r="B162" s="277">
        <v>155</v>
      </c>
      <c r="C162" s="278" t="s">
        <v>2194</v>
      </c>
      <c r="D162" s="279" t="s">
        <v>16419</v>
      </c>
      <c r="E162" s="280" t="s">
        <v>19640</v>
      </c>
      <c r="F162" s="286"/>
      <c r="G162" s="282">
        <v>653700</v>
      </c>
      <c r="H162" s="283" t="s">
        <v>1958</v>
      </c>
      <c r="I162" s="284" t="s">
        <v>19641</v>
      </c>
      <c r="J162" s="285">
        <v>653700</v>
      </c>
    </row>
    <row r="163" spans="1:10" ht="46.8" x14ac:dyDescent="0.3">
      <c r="A163" s="312">
        <v>156</v>
      </c>
      <c r="B163" s="277">
        <v>156</v>
      </c>
      <c r="C163" s="278" t="s">
        <v>18978</v>
      </c>
      <c r="D163" s="279" t="s">
        <v>18842</v>
      </c>
      <c r="E163" s="280" t="s">
        <v>18842</v>
      </c>
      <c r="F163" s="286"/>
      <c r="G163" s="282">
        <v>653700</v>
      </c>
      <c r="H163" s="283" t="s">
        <v>1958</v>
      </c>
      <c r="I163" s="284" t="s">
        <v>19642</v>
      </c>
      <c r="J163" s="285">
        <v>653700</v>
      </c>
    </row>
    <row r="164" spans="1:10" ht="31.2" x14ac:dyDescent="0.3">
      <c r="A164" s="312">
        <v>157</v>
      </c>
      <c r="B164" s="277">
        <v>157</v>
      </c>
      <c r="C164" s="278" t="s">
        <v>2196</v>
      </c>
      <c r="D164" s="279" t="s">
        <v>2198</v>
      </c>
      <c r="E164" s="280" t="s">
        <v>2198</v>
      </c>
      <c r="F164" s="286"/>
      <c r="G164" s="282">
        <v>653700</v>
      </c>
      <c r="H164" s="283" t="s">
        <v>1958</v>
      </c>
      <c r="I164" s="284" t="s">
        <v>19643</v>
      </c>
      <c r="J164" s="285">
        <v>653700</v>
      </c>
    </row>
    <row r="165" spans="1:10" ht="31.2" x14ac:dyDescent="0.3">
      <c r="A165" s="312">
        <v>158</v>
      </c>
      <c r="B165" s="277">
        <v>158</v>
      </c>
      <c r="C165" s="278" t="s">
        <v>2199</v>
      </c>
      <c r="D165" s="279" t="s">
        <v>2201</v>
      </c>
      <c r="E165" s="280" t="s">
        <v>2201</v>
      </c>
      <c r="F165" s="286"/>
      <c r="G165" s="282">
        <v>653700</v>
      </c>
      <c r="H165" s="283" t="s">
        <v>1958</v>
      </c>
      <c r="I165" s="284" t="s">
        <v>19644</v>
      </c>
      <c r="J165" s="285">
        <v>653700</v>
      </c>
    </row>
    <row r="166" spans="1:10" ht="31.2" x14ac:dyDescent="0.3">
      <c r="A166" s="312">
        <v>159</v>
      </c>
      <c r="B166" s="277">
        <v>159</v>
      </c>
      <c r="C166" s="278" t="s">
        <v>2202</v>
      </c>
      <c r="D166" s="279" t="s">
        <v>2204</v>
      </c>
      <c r="E166" s="280" t="s">
        <v>2204</v>
      </c>
      <c r="F166" s="286"/>
      <c r="G166" s="282">
        <v>653700</v>
      </c>
      <c r="H166" s="283" t="s">
        <v>1958</v>
      </c>
      <c r="I166" s="284" t="s">
        <v>19645</v>
      </c>
      <c r="J166" s="285">
        <v>653700</v>
      </c>
    </row>
    <row r="167" spans="1:10" ht="31.2" x14ac:dyDescent="0.3">
      <c r="A167" s="312">
        <v>160</v>
      </c>
      <c r="B167" s="277">
        <v>160</v>
      </c>
      <c r="C167" s="278" t="s">
        <v>2205</v>
      </c>
      <c r="D167" s="279" t="s">
        <v>2207</v>
      </c>
      <c r="E167" s="280" t="s">
        <v>2207</v>
      </c>
      <c r="F167" s="286"/>
      <c r="G167" s="282">
        <v>653700</v>
      </c>
      <c r="H167" s="283" t="s">
        <v>1958</v>
      </c>
      <c r="I167" s="284" t="s">
        <v>19646</v>
      </c>
      <c r="J167" s="285">
        <v>653700</v>
      </c>
    </row>
    <row r="168" spans="1:10" ht="31.2" x14ac:dyDescent="0.3">
      <c r="A168" s="312">
        <v>161</v>
      </c>
      <c r="B168" s="277">
        <v>161</v>
      </c>
      <c r="C168" s="278" t="s">
        <v>2208</v>
      </c>
      <c r="D168" s="279" t="s">
        <v>2210</v>
      </c>
      <c r="E168" s="280" t="s">
        <v>2210</v>
      </c>
      <c r="F168" s="286"/>
      <c r="G168" s="282">
        <v>653700</v>
      </c>
      <c r="H168" s="283" t="s">
        <v>1958</v>
      </c>
      <c r="I168" s="284" t="s">
        <v>19647</v>
      </c>
      <c r="J168" s="285">
        <v>653700</v>
      </c>
    </row>
    <row r="169" spans="1:10" ht="31.2" x14ac:dyDescent="0.3">
      <c r="A169" s="312">
        <v>162</v>
      </c>
      <c r="B169" s="277">
        <v>162</v>
      </c>
      <c r="C169" s="278" t="s">
        <v>2211</v>
      </c>
      <c r="D169" s="279" t="s">
        <v>2213</v>
      </c>
      <c r="E169" s="280" t="s">
        <v>2213</v>
      </c>
      <c r="F169" s="286"/>
      <c r="G169" s="282">
        <v>653700</v>
      </c>
      <c r="H169" s="283" t="s">
        <v>1958</v>
      </c>
      <c r="I169" s="284" t="s">
        <v>19648</v>
      </c>
      <c r="J169" s="285">
        <v>653700</v>
      </c>
    </row>
    <row r="170" spans="1:10" ht="31.2" x14ac:dyDescent="0.3">
      <c r="A170" s="312">
        <v>163</v>
      </c>
      <c r="B170" s="277">
        <v>163</v>
      </c>
      <c r="C170" s="278" t="s">
        <v>2214</v>
      </c>
      <c r="D170" s="279" t="s">
        <v>2216</v>
      </c>
      <c r="E170" s="280" t="s">
        <v>2216</v>
      </c>
      <c r="F170" s="286"/>
      <c r="G170" s="282">
        <v>653700</v>
      </c>
      <c r="H170" s="283" t="s">
        <v>1958</v>
      </c>
      <c r="I170" s="284" t="s">
        <v>19649</v>
      </c>
      <c r="J170" s="285">
        <v>653700</v>
      </c>
    </row>
    <row r="171" spans="1:10" ht="31.2" x14ac:dyDescent="0.3">
      <c r="A171" s="312">
        <v>164</v>
      </c>
      <c r="B171" s="277">
        <v>164</v>
      </c>
      <c r="C171" s="278" t="s">
        <v>2217</v>
      </c>
      <c r="D171" s="279" t="s">
        <v>2219</v>
      </c>
      <c r="E171" s="280" t="s">
        <v>2219</v>
      </c>
      <c r="F171" s="286"/>
      <c r="G171" s="282">
        <v>653700</v>
      </c>
      <c r="H171" s="283" t="s">
        <v>1958</v>
      </c>
      <c r="I171" s="284" t="s">
        <v>19650</v>
      </c>
      <c r="J171" s="285">
        <v>653700</v>
      </c>
    </row>
    <row r="172" spans="1:10" ht="31.2" x14ac:dyDescent="0.3">
      <c r="A172" s="312">
        <v>165</v>
      </c>
      <c r="B172" s="277">
        <v>165</v>
      </c>
      <c r="C172" s="278" t="s">
        <v>2286</v>
      </c>
      <c r="D172" s="279" t="s">
        <v>2288</v>
      </c>
      <c r="E172" s="280" t="s">
        <v>2288</v>
      </c>
      <c r="F172" s="286"/>
      <c r="G172" s="282">
        <v>1437100</v>
      </c>
      <c r="H172" s="283"/>
      <c r="I172" s="284" t="s">
        <v>19651</v>
      </c>
      <c r="J172" s="285">
        <v>1437100</v>
      </c>
    </row>
    <row r="173" spans="1:10" ht="31.2" x14ac:dyDescent="0.3">
      <c r="A173" s="312">
        <v>166</v>
      </c>
      <c r="B173" s="277">
        <v>166</v>
      </c>
      <c r="C173" s="278" t="s">
        <v>2289</v>
      </c>
      <c r="D173" s="279" t="s">
        <v>16433</v>
      </c>
      <c r="E173" s="280" t="s">
        <v>19652</v>
      </c>
      <c r="F173" s="286"/>
      <c r="G173" s="282">
        <v>1437100</v>
      </c>
      <c r="H173" s="283"/>
      <c r="I173" s="284" t="s">
        <v>19653</v>
      </c>
      <c r="J173" s="285">
        <v>1437100</v>
      </c>
    </row>
    <row r="174" spans="1:10" ht="31.2" x14ac:dyDescent="0.3">
      <c r="A174" s="312">
        <v>167</v>
      </c>
      <c r="B174" s="277">
        <v>167</v>
      </c>
      <c r="C174" s="278" t="s">
        <v>2291</v>
      </c>
      <c r="D174" s="279" t="s">
        <v>2293</v>
      </c>
      <c r="E174" s="280" t="s">
        <v>2293</v>
      </c>
      <c r="F174" s="286"/>
      <c r="G174" s="282">
        <v>1437100</v>
      </c>
      <c r="H174" s="283"/>
      <c r="I174" s="284" t="s">
        <v>19654</v>
      </c>
      <c r="J174" s="285">
        <v>1437100</v>
      </c>
    </row>
    <row r="175" spans="1:10" ht="31.2" x14ac:dyDescent="0.3">
      <c r="A175" s="312">
        <v>168</v>
      </c>
      <c r="B175" s="277">
        <v>168</v>
      </c>
      <c r="C175" s="278" t="s">
        <v>2294</v>
      </c>
      <c r="D175" s="279" t="s">
        <v>16434</v>
      </c>
      <c r="E175" s="280" t="s">
        <v>19655</v>
      </c>
      <c r="F175" s="286"/>
      <c r="G175" s="282">
        <v>1437100</v>
      </c>
      <c r="H175" s="283"/>
      <c r="I175" s="284" t="s">
        <v>19656</v>
      </c>
      <c r="J175" s="285">
        <v>1437100</v>
      </c>
    </row>
    <row r="176" spans="1:10" x14ac:dyDescent="0.3">
      <c r="A176" s="312">
        <v>169</v>
      </c>
      <c r="B176" s="277">
        <v>169</v>
      </c>
      <c r="C176" s="278" t="s">
        <v>2296</v>
      </c>
      <c r="D176" s="279" t="s">
        <v>2241</v>
      </c>
      <c r="E176" s="280" t="s">
        <v>2241</v>
      </c>
      <c r="F176" s="286"/>
      <c r="G176" s="282">
        <v>1437100</v>
      </c>
      <c r="H176" s="283"/>
      <c r="I176" s="284" t="s">
        <v>19657</v>
      </c>
      <c r="J176" s="285">
        <v>1437100</v>
      </c>
    </row>
    <row r="177" spans="1:10" ht="31.2" x14ac:dyDescent="0.3">
      <c r="A177" s="312">
        <v>170</v>
      </c>
      <c r="B177" s="277">
        <v>170</v>
      </c>
      <c r="C177" s="278" t="s">
        <v>2297</v>
      </c>
      <c r="D177" s="279" t="s">
        <v>2299</v>
      </c>
      <c r="E177" s="280" t="s">
        <v>2299</v>
      </c>
      <c r="F177" s="286"/>
      <c r="G177" s="282">
        <v>1437100</v>
      </c>
      <c r="H177" s="283"/>
      <c r="I177" s="284" t="s">
        <v>19658</v>
      </c>
      <c r="J177" s="285">
        <v>1437100</v>
      </c>
    </row>
    <row r="178" spans="1:10" ht="31.2" x14ac:dyDescent="0.3">
      <c r="A178" s="312">
        <v>171</v>
      </c>
      <c r="B178" s="277">
        <v>171</v>
      </c>
      <c r="C178" s="278" t="s">
        <v>2300</v>
      </c>
      <c r="D178" s="279" t="s">
        <v>16435</v>
      </c>
      <c r="E178" s="280" t="s">
        <v>19659</v>
      </c>
      <c r="F178" s="286"/>
      <c r="G178" s="282">
        <v>1437100</v>
      </c>
      <c r="H178" s="283"/>
      <c r="I178" s="284" t="s">
        <v>19660</v>
      </c>
      <c r="J178" s="285">
        <v>1437100</v>
      </c>
    </row>
    <row r="179" spans="1:10" ht="31.2" x14ac:dyDescent="0.3">
      <c r="A179" s="312">
        <v>172</v>
      </c>
      <c r="B179" s="277">
        <v>172</v>
      </c>
      <c r="C179" s="278" t="s">
        <v>2302</v>
      </c>
      <c r="D179" s="279" t="s">
        <v>17984</v>
      </c>
      <c r="E179" s="280" t="s">
        <v>19661</v>
      </c>
      <c r="F179" s="286"/>
      <c r="G179" s="282">
        <v>1437100</v>
      </c>
      <c r="H179" s="283"/>
      <c r="I179" s="284" t="s">
        <v>19662</v>
      </c>
      <c r="J179" s="285">
        <v>1437100</v>
      </c>
    </row>
    <row r="180" spans="1:10" ht="31.2" x14ac:dyDescent="0.3">
      <c r="A180" s="312">
        <v>173</v>
      </c>
      <c r="B180" s="277">
        <v>173</v>
      </c>
      <c r="C180" s="278" t="s">
        <v>2304</v>
      </c>
      <c r="D180" s="279" t="s">
        <v>17983</v>
      </c>
      <c r="E180" s="280" t="s">
        <v>19663</v>
      </c>
      <c r="F180" s="286"/>
      <c r="G180" s="282">
        <v>1437100</v>
      </c>
      <c r="H180" s="283"/>
      <c r="I180" s="284" t="s">
        <v>19664</v>
      </c>
      <c r="J180" s="285">
        <v>1437100</v>
      </c>
    </row>
    <row r="181" spans="1:10" ht="31.2" x14ac:dyDescent="0.3">
      <c r="A181" s="312">
        <v>174</v>
      </c>
      <c r="B181" s="277">
        <v>174</v>
      </c>
      <c r="C181" s="278" t="s">
        <v>2306</v>
      </c>
      <c r="D181" s="279" t="s">
        <v>17990</v>
      </c>
      <c r="E181" s="280" t="s">
        <v>19665</v>
      </c>
      <c r="F181" s="286"/>
      <c r="G181" s="282">
        <v>1437100</v>
      </c>
      <c r="H181" s="283"/>
      <c r="I181" s="284" t="s">
        <v>19666</v>
      </c>
      <c r="J181" s="285">
        <v>1437100</v>
      </c>
    </row>
    <row r="182" spans="1:10" ht="46.8" x14ac:dyDescent="0.3">
      <c r="A182" s="312">
        <v>175</v>
      </c>
      <c r="B182" s="277">
        <v>175</v>
      </c>
      <c r="C182" s="278" t="s">
        <v>2308</v>
      </c>
      <c r="D182" s="279" t="s">
        <v>17987</v>
      </c>
      <c r="E182" s="280" t="s">
        <v>19667</v>
      </c>
      <c r="F182" s="286"/>
      <c r="G182" s="282">
        <v>1437100</v>
      </c>
      <c r="H182" s="283"/>
      <c r="I182" s="284" t="s">
        <v>19668</v>
      </c>
      <c r="J182" s="285">
        <v>1437100</v>
      </c>
    </row>
    <row r="183" spans="1:10" ht="31.2" x14ac:dyDescent="0.3">
      <c r="A183" s="312">
        <v>176</v>
      </c>
      <c r="B183" s="277">
        <v>176</v>
      </c>
      <c r="C183" s="278" t="s">
        <v>2309</v>
      </c>
      <c r="D183" s="279" t="s">
        <v>2254</v>
      </c>
      <c r="E183" s="280" t="s">
        <v>2254</v>
      </c>
      <c r="F183" s="286"/>
      <c r="G183" s="282">
        <v>1437100</v>
      </c>
      <c r="H183" s="283"/>
      <c r="I183" s="284" t="s">
        <v>19669</v>
      </c>
      <c r="J183" s="285">
        <v>1437100</v>
      </c>
    </row>
    <row r="184" spans="1:10" ht="62.4" x14ac:dyDescent="0.3">
      <c r="A184" s="312">
        <v>177</v>
      </c>
      <c r="B184" s="277">
        <v>177</v>
      </c>
      <c r="C184" s="278" t="s">
        <v>2310</v>
      </c>
      <c r="D184" s="279" t="s">
        <v>17989</v>
      </c>
      <c r="E184" s="280" t="s">
        <v>19670</v>
      </c>
      <c r="F184" s="286"/>
      <c r="G184" s="282">
        <v>1437100</v>
      </c>
      <c r="H184" s="283"/>
      <c r="I184" s="284" t="s">
        <v>19671</v>
      </c>
      <c r="J184" s="285">
        <v>1437100</v>
      </c>
    </row>
    <row r="185" spans="1:10" ht="31.2" x14ac:dyDescent="0.3">
      <c r="A185" s="312">
        <v>178</v>
      </c>
      <c r="B185" s="277">
        <v>178</v>
      </c>
      <c r="C185" s="278" t="s">
        <v>2311</v>
      </c>
      <c r="D185" s="279" t="s">
        <v>2259</v>
      </c>
      <c r="E185" s="280" t="s">
        <v>2259</v>
      </c>
      <c r="F185" s="286"/>
      <c r="G185" s="282">
        <v>1437100</v>
      </c>
      <c r="H185" s="283"/>
      <c r="I185" s="284" t="s">
        <v>19672</v>
      </c>
      <c r="J185" s="285">
        <v>1437100</v>
      </c>
    </row>
    <row r="186" spans="1:10" ht="31.2" x14ac:dyDescent="0.3">
      <c r="A186" s="312">
        <v>179</v>
      </c>
      <c r="B186" s="277">
        <v>179</v>
      </c>
      <c r="C186" s="278" t="s">
        <v>18971</v>
      </c>
      <c r="D186" s="279" t="s">
        <v>18972</v>
      </c>
      <c r="E186" s="280" t="s">
        <v>18972</v>
      </c>
      <c r="F186" s="286"/>
      <c r="G186" s="282">
        <v>1437100</v>
      </c>
      <c r="H186" s="283"/>
      <c r="I186" s="284" t="s">
        <v>19673</v>
      </c>
      <c r="J186" s="285">
        <v>1437100</v>
      </c>
    </row>
    <row r="187" spans="1:10" ht="46.8" x14ac:dyDescent="0.3">
      <c r="A187" s="312">
        <v>180</v>
      </c>
      <c r="B187" s="277">
        <v>180</v>
      </c>
      <c r="C187" s="278" t="s">
        <v>18980</v>
      </c>
      <c r="D187" s="279" t="s">
        <v>18842</v>
      </c>
      <c r="E187" s="280" t="s">
        <v>18842</v>
      </c>
      <c r="F187" s="286"/>
      <c r="G187" s="282">
        <v>1437100</v>
      </c>
      <c r="H187" s="283"/>
      <c r="I187" s="284" t="s">
        <v>19674</v>
      </c>
      <c r="J187" s="285">
        <v>1437100</v>
      </c>
    </row>
    <row r="188" spans="1:10" ht="31.2" x14ac:dyDescent="0.3">
      <c r="A188" s="312">
        <v>181</v>
      </c>
      <c r="B188" s="277">
        <v>181</v>
      </c>
      <c r="C188" s="278" t="s">
        <v>2312</v>
      </c>
      <c r="D188" s="279" t="s">
        <v>16436</v>
      </c>
      <c r="E188" s="280" t="s">
        <v>19675</v>
      </c>
      <c r="F188" s="286"/>
      <c r="G188" s="282">
        <v>1437100</v>
      </c>
      <c r="H188" s="283"/>
      <c r="I188" s="284" t="s">
        <v>19676</v>
      </c>
      <c r="J188" s="285">
        <v>1437100</v>
      </c>
    </row>
    <row r="189" spans="1:10" ht="31.2" x14ac:dyDescent="0.3">
      <c r="A189" s="312">
        <v>182</v>
      </c>
      <c r="B189" s="277">
        <v>182</v>
      </c>
      <c r="C189" s="278" t="s">
        <v>2314</v>
      </c>
      <c r="D189" s="279" t="s">
        <v>16437</v>
      </c>
      <c r="E189" s="280" t="s">
        <v>19677</v>
      </c>
      <c r="F189" s="286"/>
      <c r="G189" s="282">
        <v>1437100</v>
      </c>
      <c r="H189" s="283"/>
      <c r="I189" s="284" t="s">
        <v>19678</v>
      </c>
      <c r="J189" s="285">
        <v>1437100</v>
      </c>
    </row>
    <row r="190" spans="1:10" ht="31.2" x14ac:dyDescent="0.3">
      <c r="A190" s="312">
        <v>183</v>
      </c>
      <c r="B190" s="277">
        <v>183</v>
      </c>
      <c r="C190" s="278" t="s">
        <v>2316</v>
      </c>
      <c r="D190" s="279" t="s">
        <v>16438</v>
      </c>
      <c r="E190" s="280" t="s">
        <v>19679</v>
      </c>
      <c r="F190" s="286"/>
      <c r="G190" s="282">
        <v>1437100</v>
      </c>
      <c r="H190" s="283"/>
      <c r="I190" s="284" t="s">
        <v>19680</v>
      </c>
      <c r="J190" s="285">
        <v>1437100</v>
      </c>
    </row>
    <row r="191" spans="1:10" ht="31.2" x14ac:dyDescent="0.3">
      <c r="A191" s="312">
        <v>184</v>
      </c>
      <c r="B191" s="277">
        <v>184</v>
      </c>
      <c r="C191" s="278" t="s">
        <v>2318</v>
      </c>
      <c r="D191" s="279" t="s">
        <v>16439</v>
      </c>
      <c r="E191" s="280" t="s">
        <v>19681</v>
      </c>
      <c r="F191" s="286"/>
      <c r="G191" s="282">
        <v>1437100</v>
      </c>
      <c r="H191" s="283"/>
      <c r="I191" s="284" t="s">
        <v>19682</v>
      </c>
      <c r="J191" s="285">
        <v>1437100</v>
      </c>
    </row>
    <row r="192" spans="1:10" ht="31.2" x14ac:dyDescent="0.3">
      <c r="A192" s="312">
        <v>185</v>
      </c>
      <c r="B192" s="277">
        <v>185</v>
      </c>
      <c r="C192" s="278" t="s">
        <v>2320</v>
      </c>
      <c r="D192" s="279" t="s">
        <v>16440</v>
      </c>
      <c r="E192" s="280" t="s">
        <v>19683</v>
      </c>
      <c r="F192" s="286"/>
      <c r="G192" s="282">
        <v>1437100</v>
      </c>
      <c r="H192" s="283"/>
      <c r="I192" s="284" t="s">
        <v>19684</v>
      </c>
      <c r="J192" s="285">
        <v>1437100</v>
      </c>
    </row>
    <row r="193" spans="1:10" ht="31.2" x14ac:dyDescent="0.3">
      <c r="A193" s="312">
        <v>186</v>
      </c>
      <c r="B193" s="277">
        <v>186</v>
      </c>
      <c r="C193" s="278" t="s">
        <v>2220</v>
      </c>
      <c r="D193" s="279" t="s">
        <v>2222</v>
      </c>
      <c r="E193" s="280" t="s">
        <v>2222</v>
      </c>
      <c r="F193" s="286"/>
      <c r="G193" s="282">
        <v>1784900</v>
      </c>
      <c r="H193" s="283" t="s">
        <v>1958</v>
      </c>
      <c r="I193" s="284" t="s">
        <v>19685</v>
      </c>
      <c r="J193" s="285">
        <v>1784900</v>
      </c>
    </row>
    <row r="194" spans="1:10" ht="31.2" x14ac:dyDescent="0.3">
      <c r="A194" s="312">
        <v>187</v>
      </c>
      <c r="B194" s="277">
        <v>187</v>
      </c>
      <c r="C194" s="278" t="s">
        <v>2223</v>
      </c>
      <c r="D194" s="279" t="s">
        <v>2225</v>
      </c>
      <c r="E194" s="280" t="s">
        <v>2225</v>
      </c>
      <c r="F194" s="286"/>
      <c r="G194" s="282">
        <v>1784900</v>
      </c>
      <c r="H194" s="283" t="s">
        <v>1958</v>
      </c>
      <c r="I194" s="284" t="s">
        <v>19686</v>
      </c>
      <c r="J194" s="285">
        <v>1784900</v>
      </c>
    </row>
    <row r="195" spans="1:10" ht="31.2" x14ac:dyDescent="0.3">
      <c r="A195" s="312">
        <v>188</v>
      </c>
      <c r="B195" s="277">
        <v>188</v>
      </c>
      <c r="C195" s="278" t="s">
        <v>2226</v>
      </c>
      <c r="D195" s="279" t="s">
        <v>2228</v>
      </c>
      <c r="E195" s="280" t="s">
        <v>2228</v>
      </c>
      <c r="F195" s="286"/>
      <c r="G195" s="282">
        <v>1784900</v>
      </c>
      <c r="H195" s="283" t="s">
        <v>1958</v>
      </c>
      <c r="I195" s="284" t="s">
        <v>19687</v>
      </c>
      <c r="J195" s="285">
        <v>1784900</v>
      </c>
    </row>
    <row r="196" spans="1:10" x14ac:dyDescent="0.3">
      <c r="A196" s="312">
        <v>189</v>
      </c>
      <c r="B196" s="277">
        <v>189</v>
      </c>
      <c r="C196" s="278" t="s">
        <v>2229</v>
      </c>
      <c r="D196" s="279" t="s">
        <v>2231</v>
      </c>
      <c r="E196" s="280" t="s">
        <v>2231</v>
      </c>
      <c r="F196" s="286"/>
      <c r="G196" s="282">
        <v>1784900</v>
      </c>
      <c r="H196" s="283" t="s">
        <v>1958</v>
      </c>
      <c r="I196" s="284" t="s">
        <v>19688</v>
      </c>
      <c r="J196" s="285">
        <v>1784900</v>
      </c>
    </row>
    <row r="197" spans="1:10" ht="31.2" x14ac:dyDescent="0.3">
      <c r="A197" s="312">
        <v>190</v>
      </c>
      <c r="B197" s="277">
        <v>190</v>
      </c>
      <c r="C197" s="278" t="s">
        <v>2232</v>
      </c>
      <c r="D197" s="279" t="s">
        <v>2234</v>
      </c>
      <c r="E197" s="280" t="s">
        <v>2234</v>
      </c>
      <c r="F197" s="286"/>
      <c r="G197" s="282">
        <v>1784900</v>
      </c>
      <c r="H197" s="283" t="s">
        <v>1958</v>
      </c>
      <c r="I197" s="284" t="s">
        <v>19689</v>
      </c>
      <c r="J197" s="285">
        <v>1784900</v>
      </c>
    </row>
    <row r="198" spans="1:10" ht="31.2" x14ac:dyDescent="0.3">
      <c r="A198" s="312">
        <v>191</v>
      </c>
      <c r="B198" s="277">
        <v>191</v>
      </c>
      <c r="C198" s="278" t="s">
        <v>2235</v>
      </c>
      <c r="D198" s="279" t="s">
        <v>16420</v>
      </c>
      <c r="E198" s="280" t="s">
        <v>19690</v>
      </c>
      <c r="F198" s="286"/>
      <c r="G198" s="282">
        <v>1784900</v>
      </c>
      <c r="H198" s="283" t="s">
        <v>1958</v>
      </c>
      <c r="I198" s="284" t="s">
        <v>19691</v>
      </c>
      <c r="J198" s="285">
        <v>1784900</v>
      </c>
    </row>
    <row r="199" spans="1:10" ht="31.2" x14ac:dyDescent="0.3">
      <c r="A199" s="312">
        <v>192</v>
      </c>
      <c r="B199" s="277">
        <v>192</v>
      </c>
      <c r="C199" s="278" t="s">
        <v>2237</v>
      </c>
      <c r="D199" s="279" t="s">
        <v>16421</v>
      </c>
      <c r="E199" s="280" t="s">
        <v>19692</v>
      </c>
      <c r="F199" s="286"/>
      <c r="G199" s="282">
        <v>1784900</v>
      </c>
      <c r="H199" s="283" t="s">
        <v>1958</v>
      </c>
      <c r="I199" s="284" t="s">
        <v>19693</v>
      </c>
      <c r="J199" s="285">
        <v>1784900</v>
      </c>
    </row>
    <row r="200" spans="1:10" x14ac:dyDescent="0.3">
      <c r="A200" s="312">
        <v>193</v>
      </c>
      <c r="B200" s="277">
        <v>193</v>
      </c>
      <c r="C200" s="278" t="s">
        <v>2239</v>
      </c>
      <c r="D200" s="279" t="s">
        <v>2241</v>
      </c>
      <c r="E200" s="280" t="s">
        <v>2241</v>
      </c>
      <c r="F200" s="286"/>
      <c r="G200" s="282">
        <v>1784900</v>
      </c>
      <c r="H200" s="283" t="s">
        <v>1958</v>
      </c>
      <c r="I200" s="284" t="s">
        <v>19694</v>
      </c>
      <c r="J200" s="285">
        <v>1784900</v>
      </c>
    </row>
    <row r="201" spans="1:10" ht="31.2" x14ac:dyDescent="0.3">
      <c r="A201" s="312">
        <v>194</v>
      </c>
      <c r="B201" s="277">
        <v>194</v>
      </c>
      <c r="C201" s="278" t="s">
        <v>2242</v>
      </c>
      <c r="D201" s="279" t="s">
        <v>16422</v>
      </c>
      <c r="E201" s="280" t="s">
        <v>19695</v>
      </c>
      <c r="F201" s="286"/>
      <c r="G201" s="282">
        <v>1784900</v>
      </c>
      <c r="H201" s="283" t="s">
        <v>1958</v>
      </c>
      <c r="I201" s="284" t="s">
        <v>19696</v>
      </c>
      <c r="J201" s="285">
        <v>1794500</v>
      </c>
    </row>
    <row r="202" spans="1:10" ht="31.2" x14ac:dyDescent="0.3">
      <c r="A202" s="312">
        <v>195</v>
      </c>
      <c r="B202" s="277">
        <v>195</v>
      </c>
      <c r="C202" s="278" t="s">
        <v>2244</v>
      </c>
      <c r="D202" s="279" t="s">
        <v>16423</v>
      </c>
      <c r="E202" s="280" t="s">
        <v>19697</v>
      </c>
      <c r="F202" s="286"/>
      <c r="G202" s="282">
        <v>1784900</v>
      </c>
      <c r="H202" s="283" t="s">
        <v>1958</v>
      </c>
      <c r="I202" s="284" t="s">
        <v>19698</v>
      </c>
      <c r="J202" s="285">
        <v>1784900</v>
      </c>
    </row>
    <row r="203" spans="1:10" ht="31.2" x14ac:dyDescent="0.3">
      <c r="A203" s="312">
        <v>196</v>
      </c>
      <c r="B203" s="277">
        <v>196</v>
      </c>
      <c r="C203" s="278" t="s">
        <v>2246</v>
      </c>
      <c r="D203" s="279" t="s">
        <v>16424</v>
      </c>
      <c r="E203" s="280" t="s">
        <v>19699</v>
      </c>
      <c r="F203" s="286"/>
      <c r="G203" s="282">
        <v>1784900</v>
      </c>
      <c r="H203" s="283" t="s">
        <v>1958</v>
      </c>
      <c r="I203" s="284" t="s">
        <v>19700</v>
      </c>
      <c r="J203" s="285">
        <v>1784900</v>
      </c>
    </row>
    <row r="204" spans="1:10" ht="31.2" x14ac:dyDescent="0.3">
      <c r="A204" s="312">
        <v>197</v>
      </c>
      <c r="B204" s="277">
        <v>197</v>
      </c>
      <c r="C204" s="278" t="s">
        <v>2248</v>
      </c>
      <c r="D204" s="279" t="s">
        <v>16425</v>
      </c>
      <c r="E204" s="280" t="s">
        <v>19701</v>
      </c>
      <c r="F204" s="286"/>
      <c r="G204" s="282">
        <v>1784900</v>
      </c>
      <c r="H204" s="283" t="s">
        <v>1958</v>
      </c>
      <c r="I204" s="284" t="s">
        <v>19702</v>
      </c>
      <c r="J204" s="285">
        <v>1784900</v>
      </c>
    </row>
    <row r="205" spans="1:10" ht="62.4" x14ac:dyDescent="0.3">
      <c r="A205" s="312">
        <v>198</v>
      </c>
      <c r="B205" s="277">
        <v>198</v>
      </c>
      <c r="C205" s="278" t="s">
        <v>2250</v>
      </c>
      <c r="D205" s="279" t="s">
        <v>17987</v>
      </c>
      <c r="E205" s="280" t="s">
        <v>19703</v>
      </c>
      <c r="F205" s="286"/>
      <c r="G205" s="282">
        <v>1784900</v>
      </c>
      <c r="H205" s="283" t="s">
        <v>1958</v>
      </c>
      <c r="I205" s="284" t="s">
        <v>19704</v>
      </c>
      <c r="J205" s="285">
        <v>1784900</v>
      </c>
    </row>
    <row r="206" spans="1:10" ht="31.2" x14ac:dyDescent="0.3">
      <c r="A206" s="312">
        <v>199</v>
      </c>
      <c r="B206" s="277">
        <v>199</v>
      </c>
      <c r="C206" s="278" t="s">
        <v>2252</v>
      </c>
      <c r="D206" s="279" t="s">
        <v>2254</v>
      </c>
      <c r="E206" s="280" t="s">
        <v>19705</v>
      </c>
      <c r="F206" s="286"/>
      <c r="G206" s="282">
        <v>1784900</v>
      </c>
      <c r="H206" s="283" t="s">
        <v>1958</v>
      </c>
      <c r="I206" s="284" t="s">
        <v>19706</v>
      </c>
      <c r="J206" s="285">
        <v>1784900</v>
      </c>
    </row>
    <row r="207" spans="1:10" ht="62.4" x14ac:dyDescent="0.3">
      <c r="A207" s="312">
        <v>200</v>
      </c>
      <c r="B207" s="277">
        <v>200</v>
      </c>
      <c r="C207" s="278" t="s">
        <v>2255</v>
      </c>
      <c r="D207" s="279" t="s">
        <v>17989</v>
      </c>
      <c r="E207" s="280" t="s">
        <v>19707</v>
      </c>
      <c r="F207" s="286"/>
      <c r="G207" s="282">
        <v>1784900</v>
      </c>
      <c r="H207" s="283" t="s">
        <v>1958</v>
      </c>
      <c r="I207" s="284" t="s">
        <v>19708</v>
      </c>
      <c r="J207" s="285">
        <v>1784900</v>
      </c>
    </row>
    <row r="208" spans="1:10" ht="31.2" x14ac:dyDescent="0.3">
      <c r="A208" s="312">
        <v>201</v>
      </c>
      <c r="B208" s="277">
        <v>201</v>
      </c>
      <c r="C208" s="278" t="s">
        <v>2257</v>
      </c>
      <c r="D208" s="279" t="s">
        <v>2259</v>
      </c>
      <c r="E208" s="280" t="s">
        <v>2259</v>
      </c>
      <c r="F208" s="286"/>
      <c r="G208" s="282">
        <v>1784900</v>
      </c>
      <c r="H208" s="283" t="s">
        <v>1958</v>
      </c>
      <c r="I208" s="284" t="s">
        <v>19709</v>
      </c>
      <c r="J208" s="285">
        <v>1784900</v>
      </c>
    </row>
    <row r="209" spans="1:10" ht="46.8" x14ac:dyDescent="0.3">
      <c r="A209" s="312">
        <v>202</v>
      </c>
      <c r="B209" s="277">
        <v>202</v>
      </c>
      <c r="C209" s="278" t="s">
        <v>2260</v>
      </c>
      <c r="D209" s="279" t="s">
        <v>2262</v>
      </c>
      <c r="E209" s="280" t="s">
        <v>2262</v>
      </c>
      <c r="F209" s="286"/>
      <c r="G209" s="282">
        <v>1784900</v>
      </c>
      <c r="H209" s="283" t="s">
        <v>1958</v>
      </c>
      <c r="I209" s="284" t="s">
        <v>19710</v>
      </c>
      <c r="J209" s="285">
        <v>1784900</v>
      </c>
    </row>
    <row r="210" spans="1:10" ht="46.8" x14ac:dyDescent="0.3">
      <c r="A210" s="312">
        <v>203</v>
      </c>
      <c r="B210" s="277">
        <v>203</v>
      </c>
      <c r="C210" s="278" t="s">
        <v>2263</v>
      </c>
      <c r="D210" s="279" t="s">
        <v>2265</v>
      </c>
      <c r="E210" s="280" t="s">
        <v>2265</v>
      </c>
      <c r="F210" s="286"/>
      <c r="G210" s="282">
        <v>1784900</v>
      </c>
      <c r="H210" s="283" t="s">
        <v>1958</v>
      </c>
      <c r="I210" s="284" t="s">
        <v>19711</v>
      </c>
      <c r="J210" s="285">
        <v>1784900</v>
      </c>
    </row>
    <row r="211" spans="1:10" ht="31.2" x14ac:dyDescent="0.3">
      <c r="A211" s="312">
        <v>204</v>
      </c>
      <c r="B211" s="277">
        <v>204</v>
      </c>
      <c r="C211" s="278" t="s">
        <v>2266</v>
      </c>
      <c r="D211" s="279" t="s">
        <v>2268</v>
      </c>
      <c r="E211" s="280" t="s">
        <v>19712</v>
      </c>
      <c r="F211" s="286"/>
      <c r="G211" s="282">
        <v>1784900</v>
      </c>
      <c r="H211" s="283" t="s">
        <v>1958</v>
      </c>
      <c r="I211" s="284" t="s">
        <v>19713</v>
      </c>
      <c r="J211" s="285">
        <v>1784900</v>
      </c>
    </row>
    <row r="212" spans="1:10" ht="31.2" x14ac:dyDescent="0.3">
      <c r="A212" s="312">
        <v>205</v>
      </c>
      <c r="B212" s="277">
        <v>205</v>
      </c>
      <c r="C212" s="278" t="s">
        <v>2269</v>
      </c>
      <c r="D212" s="279" t="s">
        <v>2271</v>
      </c>
      <c r="E212" s="280" t="s">
        <v>2271</v>
      </c>
      <c r="F212" s="286"/>
      <c r="G212" s="282">
        <v>1784900</v>
      </c>
      <c r="H212" s="283" t="s">
        <v>1958</v>
      </c>
      <c r="I212" s="284" t="s">
        <v>19714</v>
      </c>
      <c r="J212" s="285">
        <v>1784900</v>
      </c>
    </row>
    <row r="213" spans="1:10" ht="31.2" x14ac:dyDescent="0.3">
      <c r="A213" s="312">
        <v>206</v>
      </c>
      <c r="B213" s="277">
        <v>206</v>
      </c>
      <c r="C213" s="278" t="s">
        <v>18973</v>
      </c>
      <c r="D213" s="279" t="s">
        <v>18974</v>
      </c>
      <c r="E213" s="280" t="s">
        <v>18974</v>
      </c>
      <c r="F213" s="286"/>
      <c r="G213" s="282">
        <v>1784900</v>
      </c>
      <c r="H213" s="283" t="s">
        <v>1958</v>
      </c>
      <c r="I213" s="284" t="s">
        <v>19715</v>
      </c>
      <c r="J213" s="285">
        <v>1784900</v>
      </c>
    </row>
    <row r="214" spans="1:10" ht="31.2" x14ac:dyDescent="0.3">
      <c r="A214" s="312">
        <v>207</v>
      </c>
      <c r="B214" s="277">
        <v>207</v>
      </c>
      <c r="C214" s="278" t="s">
        <v>18975</v>
      </c>
      <c r="D214" s="279" t="s">
        <v>18976</v>
      </c>
      <c r="E214" s="280" t="s">
        <v>18976</v>
      </c>
      <c r="F214" s="286"/>
      <c r="G214" s="282">
        <v>1784900</v>
      </c>
      <c r="H214" s="283" t="s">
        <v>1958</v>
      </c>
      <c r="I214" s="284" t="s">
        <v>19716</v>
      </c>
      <c r="J214" s="285">
        <v>1784900</v>
      </c>
    </row>
    <row r="215" spans="1:10" ht="31.2" x14ac:dyDescent="0.3">
      <c r="A215" s="312">
        <v>208</v>
      </c>
      <c r="B215" s="277">
        <v>208</v>
      </c>
      <c r="C215" s="278" t="s">
        <v>2272</v>
      </c>
      <c r="D215" s="279" t="s">
        <v>16426</v>
      </c>
      <c r="E215" s="280" t="s">
        <v>19717</v>
      </c>
      <c r="F215" s="286"/>
      <c r="G215" s="282">
        <v>1784900</v>
      </c>
      <c r="H215" s="283" t="s">
        <v>1958</v>
      </c>
      <c r="I215" s="284" t="s">
        <v>19718</v>
      </c>
      <c r="J215" s="285">
        <v>1784900</v>
      </c>
    </row>
    <row r="216" spans="1:10" ht="62.4" x14ac:dyDescent="0.3">
      <c r="A216" s="312">
        <v>209</v>
      </c>
      <c r="B216" s="277">
        <v>209</v>
      </c>
      <c r="C216" s="278" t="s">
        <v>18979</v>
      </c>
      <c r="D216" s="279" t="s">
        <v>18842</v>
      </c>
      <c r="E216" s="280" t="s">
        <v>19719</v>
      </c>
      <c r="F216" s="286"/>
      <c r="G216" s="282">
        <v>1784900</v>
      </c>
      <c r="H216" s="283" t="s">
        <v>1958</v>
      </c>
      <c r="I216" s="284" t="s">
        <v>19720</v>
      </c>
      <c r="J216" s="285">
        <v>1784900</v>
      </c>
    </row>
    <row r="217" spans="1:10" ht="31.2" x14ac:dyDescent="0.3">
      <c r="A217" s="312">
        <v>210</v>
      </c>
      <c r="B217" s="277">
        <v>210</v>
      </c>
      <c r="C217" s="278" t="s">
        <v>2274</v>
      </c>
      <c r="D217" s="279" t="s">
        <v>16427</v>
      </c>
      <c r="E217" s="280" t="s">
        <v>19721</v>
      </c>
      <c r="F217" s="286"/>
      <c r="G217" s="282">
        <v>1784900</v>
      </c>
      <c r="H217" s="283" t="s">
        <v>1958</v>
      </c>
      <c r="I217" s="284" t="s">
        <v>19722</v>
      </c>
      <c r="J217" s="285">
        <v>1784900</v>
      </c>
    </row>
    <row r="218" spans="1:10" ht="31.2" x14ac:dyDescent="0.3">
      <c r="A218" s="312">
        <v>211</v>
      </c>
      <c r="B218" s="277">
        <v>211</v>
      </c>
      <c r="C218" s="278" t="s">
        <v>2276</v>
      </c>
      <c r="D218" s="279" t="s">
        <v>16428</v>
      </c>
      <c r="E218" s="280" t="s">
        <v>19723</v>
      </c>
      <c r="F218" s="286"/>
      <c r="G218" s="282">
        <v>1784900</v>
      </c>
      <c r="H218" s="283" t="s">
        <v>1958</v>
      </c>
      <c r="I218" s="284" t="s">
        <v>19724</v>
      </c>
      <c r="J218" s="285">
        <v>1784900</v>
      </c>
    </row>
    <row r="219" spans="1:10" ht="31.2" x14ac:dyDescent="0.3">
      <c r="A219" s="312">
        <v>212</v>
      </c>
      <c r="B219" s="277">
        <v>212</v>
      </c>
      <c r="C219" s="278" t="s">
        <v>2278</v>
      </c>
      <c r="D219" s="279" t="s">
        <v>16429</v>
      </c>
      <c r="E219" s="280" t="s">
        <v>19725</v>
      </c>
      <c r="F219" s="286"/>
      <c r="G219" s="282">
        <v>1784900</v>
      </c>
      <c r="H219" s="283" t="s">
        <v>1958</v>
      </c>
      <c r="I219" s="284" t="s">
        <v>19726</v>
      </c>
      <c r="J219" s="285">
        <v>1784900</v>
      </c>
    </row>
    <row r="220" spans="1:10" ht="31.2" x14ac:dyDescent="0.3">
      <c r="A220" s="312">
        <v>213</v>
      </c>
      <c r="B220" s="277">
        <v>213</v>
      </c>
      <c r="C220" s="278" t="s">
        <v>2280</v>
      </c>
      <c r="D220" s="279" t="s">
        <v>16430</v>
      </c>
      <c r="E220" s="280" t="s">
        <v>19727</v>
      </c>
      <c r="F220" s="286"/>
      <c r="G220" s="282">
        <v>1784900</v>
      </c>
      <c r="H220" s="283" t="s">
        <v>1958</v>
      </c>
      <c r="I220" s="284" t="s">
        <v>19728</v>
      </c>
      <c r="J220" s="285">
        <v>1784900</v>
      </c>
    </row>
    <row r="221" spans="1:10" ht="31.2" x14ac:dyDescent="0.3">
      <c r="A221" s="312">
        <v>214</v>
      </c>
      <c r="B221" s="277">
        <v>214</v>
      </c>
      <c r="C221" s="278" t="s">
        <v>18981</v>
      </c>
      <c r="D221" s="279" t="s">
        <v>18982</v>
      </c>
      <c r="E221" s="280" t="s">
        <v>19729</v>
      </c>
      <c r="F221" s="286"/>
      <c r="G221" s="282">
        <v>1784900</v>
      </c>
      <c r="H221" s="283" t="s">
        <v>1958</v>
      </c>
      <c r="I221" s="284" t="s">
        <v>19730</v>
      </c>
      <c r="J221" s="285">
        <v>1784900</v>
      </c>
    </row>
    <row r="222" spans="1:10" ht="31.2" x14ac:dyDescent="0.3">
      <c r="A222" s="312">
        <v>215</v>
      </c>
      <c r="B222" s="277">
        <v>215</v>
      </c>
      <c r="C222" s="278" t="s">
        <v>18983</v>
      </c>
      <c r="D222" s="279" t="s">
        <v>18984</v>
      </c>
      <c r="E222" s="280" t="s">
        <v>19731</v>
      </c>
      <c r="F222" s="286"/>
      <c r="G222" s="282">
        <v>1784900</v>
      </c>
      <c r="H222" s="283" t="s">
        <v>1958</v>
      </c>
      <c r="I222" s="284" t="s">
        <v>19732</v>
      </c>
      <c r="J222" s="285">
        <v>1784900</v>
      </c>
    </row>
    <row r="223" spans="1:10" ht="31.2" x14ac:dyDescent="0.3">
      <c r="A223" s="312">
        <v>216</v>
      </c>
      <c r="B223" s="277">
        <v>216</v>
      </c>
      <c r="C223" s="278" t="s">
        <v>2282</v>
      </c>
      <c r="D223" s="279" t="s">
        <v>16431</v>
      </c>
      <c r="E223" s="280" t="s">
        <v>19733</v>
      </c>
      <c r="F223" s="286"/>
      <c r="G223" s="282">
        <v>1784900</v>
      </c>
      <c r="H223" s="283" t="s">
        <v>1958</v>
      </c>
      <c r="I223" s="284" t="s">
        <v>19734</v>
      </c>
      <c r="J223" s="285">
        <v>1784900</v>
      </c>
    </row>
    <row r="224" spans="1:10" ht="31.2" x14ac:dyDescent="0.3">
      <c r="A224" s="312">
        <v>217</v>
      </c>
      <c r="B224" s="277">
        <v>217</v>
      </c>
      <c r="C224" s="278" t="s">
        <v>2284</v>
      </c>
      <c r="D224" s="279" t="s">
        <v>16432</v>
      </c>
      <c r="E224" s="280" t="s">
        <v>19735</v>
      </c>
      <c r="F224" s="286"/>
      <c r="G224" s="282">
        <v>1784900</v>
      </c>
      <c r="H224" s="283" t="s">
        <v>1958</v>
      </c>
      <c r="I224" s="284" t="s">
        <v>19736</v>
      </c>
      <c r="J224" s="285">
        <v>1784900</v>
      </c>
    </row>
    <row r="225" spans="1:10" ht="31.2" x14ac:dyDescent="0.3">
      <c r="A225" s="312">
        <v>218</v>
      </c>
      <c r="B225" s="277">
        <v>218</v>
      </c>
      <c r="C225" s="278" t="s">
        <v>2324</v>
      </c>
      <c r="D225" s="279" t="s">
        <v>17985</v>
      </c>
      <c r="E225" s="280" t="s">
        <v>19737</v>
      </c>
      <c r="F225" s="286"/>
      <c r="G225" s="282">
        <v>3101500</v>
      </c>
      <c r="H225" s="283"/>
      <c r="I225" s="284" t="s">
        <v>19738</v>
      </c>
      <c r="J225" s="285">
        <v>3101500</v>
      </c>
    </row>
    <row r="226" spans="1:10" ht="31.2" x14ac:dyDescent="0.3">
      <c r="A226" s="312">
        <v>219</v>
      </c>
      <c r="B226" s="277">
        <v>219</v>
      </c>
      <c r="C226" s="278" t="s">
        <v>2322</v>
      </c>
      <c r="D226" s="279" t="s">
        <v>17985</v>
      </c>
      <c r="E226" s="280" t="s">
        <v>19739</v>
      </c>
      <c r="F226" s="286"/>
      <c r="G226" s="282">
        <v>3577600</v>
      </c>
      <c r="H226" s="283" t="s">
        <v>1958</v>
      </c>
      <c r="I226" s="284" t="s">
        <v>19740</v>
      </c>
      <c r="J226" s="285">
        <v>3577600</v>
      </c>
    </row>
    <row r="227" spans="1:10" ht="31.2" x14ac:dyDescent="0.3">
      <c r="A227" s="312">
        <v>220</v>
      </c>
      <c r="B227" s="277">
        <v>220</v>
      </c>
      <c r="C227" s="278" t="s">
        <v>18930</v>
      </c>
      <c r="D227" s="279" t="s">
        <v>18932</v>
      </c>
      <c r="E227" s="280" t="s">
        <v>18932</v>
      </c>
      <c r="F227" s="286"/>
      <c r="G227" s="282">
        <v>2706800</v>
      </c>
      <c r="H227" s="283"/>
      <c r="I227" s="284" t="s">
        <v>19741</v>
      </c>
      <c r="J227" s="285">
        <v>2706800</v>
      </c>
    </row>
    <row r="228" spans="1:10" ht="31.2" x14ac:dyDescent="0.3">
      <c r="A228" s="312">
        <v>221</v>
      </c>
      <c r="B228" s="277">
        <v>221</v>
      </c>
      <c r="C228" s="278" t="s">
        <v>18926</v>
      </c>
      <c r="D228" s="279" t="s">
        <v>18928</v>
      </c>
      <c r="E228" s="280" t="s">
        <v>18928</v>
      </c>
      <c r="F228" s="286"/>
      <c r="G228" s="282">
        <v>2706800</v>
      </c>
      <c r="H228" s="283"/>
      <c r="I228" s="284" t="s">
        <v>19742</v>
      </c>
      <c r="J228" s="285">
        <v>2706800</v>
      </c>
    </row>
    <row r="229" spans="1:10" ht="31.2" x14ac:dyDescent="0.3">
      <c r="A229" s="312">
        <v>222</v>
      </c>
      <c r="B229" s="277">
        <v>222</v>
      </c>
      <c r="C229" s="278" t="s">
        <v>18911</v>
      </c>
      <c r="D229" s="279" t="s">
        <v>18913</v>
      </c>
      <c r="E229" s="280" t="s">
        <v>19743</v>
      </c>
      <c r="F229" s="286"/>
      <c r="G229" s="282">
        <v>2706800</v>
      </c>
      <c r="H229" s="283"/>
      <c r="I229" s="284" t="s">
        <v>19744</v>
      </c>
      <c r="J229" s="285">
        <v>2706800</v>
      </c>
    </row>
    <row r="230" spans="1:10" ht="31.2" x14ac:dyDescent="0.3">
      <c r="A230" s="312">
        <v>223</v>
      </c>
      <c r="B230" s="277">
        <v>223</v>
      </c>
      <c r="C230" s="278" t="s">
        <v>18918</v>
      </c>
      <c r="D230" s="279" t="s">
        <v>18920</v>
      </c>
      <c r="E230" s="280" t="s">
        <v>18920</v>
      </c>
      <c r="F230" s="286"/>
      <c r="G230" s="282">
        <v>2706800</v>
      </c>
      <c r="H230" s="283"/>
      <c r="I230" s="284" t="s">
        <v>19745</v>
      </c>
      <c r="J230" s="285">
        <v>2706800</v>
      </c>
    </row>
    <row r="231" spans="1:10" ht="31.2" x14ac:dyDescent="0.3">
      <c r="A231" s="312">
        <v>224</v>
      </c>
      <c r="B231" s="277">
        <v>224</v>
      </c>
      <c r="C231" s="278" t="s">
        <v>18933</v>
      </c>
      <c r="D231" s="279" t="s">
        <v>18935</v>
      </c>
      <c r="E231" s="280" t="s">
        <v>19746</v>
      </c>
      <c r="F231" s="286"/>
      <c r="G231" s="282">
        <v>2706800</v>
      </c>
      <c r="H231" s="283"/>
      <c r="I231" s="284" t="s">
        <v>19747</v>
      </c>
      <c r="J231" s="285">
        <v>2706800</v>
      </c>
    </row>
    <row r="232" spans="1:10" x14ac:dyDescent="0.3">
      <c r="A232" s="312">
        <v>225</v>
      </c>
      <c r="B232" s="277">
        <v>225</v>
      </c>
      <c r="C232" s="278" t="s">
        <v>18922</v>
      </c>
      <c r="D232" s="279" t="s">
        <v>18924</v>
      </c>
      <c r="E232" s="280" t="s">
        <v>18924</v>
      </c>
      <c r="F232" s="286"/>
      <c r="G232" s="282">
        <v>2706800</v>
      </c>
      <c r="H232" s="283"/>
      <c r="I232" s="284" t="s">
        <v>19748</v>
      </c>
      <c r="J232" s="285">
        <v>2706800</v>
      </c>
    </row>
    <row r="233" spans="1:10" ht="31.2" x14ac:dyDescent="0.3">
      <c r="A233" s="312">
        <v>226</v>
      </c>
      <c r="B233" s="277">
        <v>226</v>
      </c>
      <c r="C233" s="278" t="s">
        <v>18914</v>
      </c>
      <c r="D233" s="279" t="s">
        <v>18916</v>
      </c>
      <c r="E233" s="280" t="s">
        <v>18916</v>
      </c>
      <c r="F233" s="286"/>
      <c r="G233" s="282">
        <v>2706800</v>
      </c>
      <c r="H233" s="283"/>
      <c r="I233" s="284" t="s">
        <v>19749</v>
      </c>
      <c r="J233" s="285">
        <v>2706800</v>
      </c>
    </row>
    <row r="234" spans="1:10" ht="31.2" x14ac:dyDescent="0.3">
      <c r="A234" s="312">
        <v>227</v>
      </c>
      <c r="B234" s="277">
        <v>227</v>
      </c>
      <c r="C234" s="278" t="s">
        <v>18881</v>
      </c>
      <c r="D234" s="279" t="s">
        <v>18883</v>
      </c>
      <c r="E234" s="280" t="s">
        <v>18883</v>
      </c>
      <c r="F234" s="286"/>
      <c r="G234" s="282">
        <v>2706800</v>
      </c>
      <c r="H234" s="283"/>
      <c r="I234" s="284" t="s">
        <v>19750</v>
      </c>
      <c r="J234" s="285">
        <v>2706800</v>
      </c>
    </row>
    <row r="235" spans="1:10" ht="31.2" x14ac:dyDescent="0.3">
      <c r="A235" s="312">
        <v>228</v>
      </c>
      <c r="B235" s="277">
        <v>228</v>
      </c>
      <c r="C235" s="278" t="s">
        <v>18888</v>
      </c>
      <c r="D235" s="279" t="s">
        <v>18890</v>
      </c>
      <c r="E235" s="280" t="s">
        <v>18890</v>
      </c>
      <c r="F235" s="286"/>
      <c r="G235" s="282">
        <v>2706800</v>
      </c>
      <c r="H235" s="283"/>
      <c r="I235" s="284" t="s">
        <v>19751</v>
      </c>
      <c r="J235" s="285">
        <v>2706800</v>
      </c>
    </row>
    <row r="236" spans="1:10" ht="31.2" x14ac:dyDescent="0.3">
      <c r="A236" s="312">
        <v>229</v>
      </c>
      <c r="B236" s="277">
        <v>229</v>
      </c>
      <c r="C236" s="278" t="s">
        <v>18892</v>
      </c>
      <c r="D236" s="279" t="s">
        <v>18894</v>
      </c>
      <c r="E236" s="280" t="s">
        <v>18894</v>
      </c>
      <c r="F236" s="286"/>
      <c r="G236" s="282">
        <v>2706800</v>
      </c>
      <c r="H236" s="283"/>
      <c r="I236" s="284" t="s">
        <v>19752</v>
      </c>
      <c r="J236" s="285">
        <v>2706800</v>
      </c>
    </row>
    <row r="237" spans="1:10" ht="31.2" x14ac:dyDescent="0.3">
      <c r="A237" s="312">
        <v>230</v>
      </c>
      <c r="B237" s="277">
        <v>230</v>
      </c>
      <c r="C237" s="278" t="s">
        <v>18884</v>
      </c>
      <c r="D237" s="279" t="s">
        <v>18886</v>
      </c>
      <c r="E237" s="280" t="s">
        <v>18886</v>
      </c>
      <c r="F237" s="286"/>
      <c r="G237" s="282">
        <v>2706800</v>
      </c>
      <c r="H237" s="283"/>
      <c r="I237" s="284" t="s">
        <v>19753</v>
      </c>
      <c r="J237" s="285">
        <v>2706800</v>
      </c>
    </row>
    <row r="238" spans="1:10" ht="31.2" x14ac:dyDescent="0.3">
      <c r="A238" s="312">
        <v>231</v>
      </c>
      <c r="B238" s="277">
        <v>231</v>
      </c>
      <c r="C238" s="278" t="s">
        <v>18904</v>
      </c>
      <c r="D238" s="279" t="s">
        <v>18906</v>
      </c>
      <c r="E238" s="280" t="s">
        <v>18906</v>
      </c>
      <c r="F238" s="286"/>
      <c r="G238" s="282">
        <v>2706800</v>
      </c>
      <c r="H238" s="283"/>
      <c r="I238" s="284" t="s">
        <v>19754</v>
      </c>
      <c r="J238" s="285">
        <v>2706800</v>
      </c>
    </row>
    <row r="239" spans="1:10" ht="46.8" x14ac:dyDescent="0.3">
      <c r="A239" s="312">
        <v>232</v>
      </c>
      <c r="B239" s="277">
        <v>232</v>
      </c>
      <c r="C239" s="278" t="s">
        <v>18900</v>
      </c>
      <c r="D239" s="279" t="s">
        <v>18838</v>
      </c>
      <c r="E239" s="280" t="s">
        <v>19755</v>
      </c>
      <c r="F239" s="286"/>
      <c r="G239" s="282">
        <v>2706800</v>
      </c>
      <c r="H239" s="283"/>
      <c r="I239" s="284" t="s">
        <v>19756</v>
      </c>
      <c r="J239" s="285">
        <v>2706800</v>
      </c>
    </row>
    <row r="240" spans="1:10" ht="31.2" x14ac:dyDescent="0.3">
      <c r="A240" s="312">
        <v>233</v>
      </c>
      <c r="B240" s="277">
        <v>233</v>
      </c>
      <c r="C240" s="278" t="s">
        <v>18865</v>
      </c>
      <c r="D240" s="279" t="s">
        <v>18769</v>
      </c>
      <c r="E240" s="280" t="s">
        <v>19757</v>
      </c>
      <c r="F240" s="286"/>
      <c r="G240" s="282">
        <v>2706800</v>
      </c>
      <c r="H240" s="283"/>
      <c r="I240" s="284" t="s">
        <v>19758</v>
      </c>
      <c r="J240" s="285">
        <v>2706800</v>
      </c>
    </row>
    <row r="241" spans="1:10" ht="46.8" x14ac:dyDescent="0.3">
      <c r="A241" s="312">
        <v>234</v>
      </c>
      <c r="B241" s="277">
        <v>234</v>
      </c>
      <c r="C241" s="278" t="s">
        <v>18902</v>
      </c>
      <c r="D241" s="279" t="s">
        <v>18842</v>
      </c>
      <c r="E241" s="280" t="s">
        <v>18842</v>
      </c>
      <c r="F241" s="286"/>
      <c r="G241" s="282">
        <v>2706800</v>
      </c>
      <c r="H241" s="283"/>
      <c r="I241" s="284" t="s">
        <v>19759</v>
      </c>
      <c r="J241" s="285">
        <v>2706800</v>
      </c>
    </row>
    <row r="242" spans="1:10" ht="31.2" x14ac:dyDescent="0.3">
      <c r="A242" s="312">
        <v>235</v>
      </c>
      <c r="B242" s="277">
        <v>235</v>
      </c>
      <c r="C242" s="278" t="s">
        <v>18876</v>
      </c>
      <c r="D242" s="279" t="s">
        <v>18808</v>
      </c>
      <c r="E242" s="280" t="s">
        <v>18808</v>
      </c>
      <c r="F242" s="286"/>
      <c r="G242" s="282">
        <v>2706800</v>
      </c>
      <c r="H242" s="283"/>
      <c r="I242" s="284" t="s">
        <v>19760</v>
      </c>
      <c r="J242" s="285">
        <v>2706800</v>
      </c>
    </row>
    <row r="243" spans="1:10" ht="31.2" x14ac:dyDescent="0.3">
      <c r="A243" s="312">
        <v>236</v>
      </c>
      <c r="B243" s="277">
        <v>236</v>
      </c>
      <c r="C243" s="278" t="s">
        <v>18896</v>
      </c>
      <c r="D243" s="279" t="s">
        <v>18898</v>
      </c>
      <c r="E243" s="280" t="s">
        <v>18898</v>
      </c>
      <c r="F243" s="286"/>
      <c r="G243" s="282">
        <v>2706800</v>
      </c>
      <c r="H243" s="283"/>
      <c r="I243" s="284" t="s">
        <v>19761</v>
      </c>
      <c r="J243" s="285">
        <v>2706800</v>
      </c>
    </row>
    <row r="244" spans="1:10" ht="31.2" x14ac:dyDescent="0.3">
      <c r="A244" s="312">
        <v>237</v>
      </c>
      <c r="B244" s="277">
        <v>237</v>
      </c>
      <c r="C244" s="278" t="s">
        <v>18867</v>
      </c>
      <c r="D244" s="279" t="s">
        <v>18869</v>
      </c>
      <c r="E244" s="280" t="s">
        <v>18869</v>
      </c>
      <c r="F244" s="286"/>
      <c r="G244" s="282">
        <v>2706800</v>
      </c>
      <c r="H244" s="283"/>
      <c r="I244" s="284" t="s">
        <v>19762</v>
      </c>
      <c r="J244" s="285">
        <v>2706800</v>
      </c>
    </row>
    <row r="245" spans="1:10" ht="31.2" x14ac:dyDescent="0.3">
      <c r="A245" s="312">
        <v>238</v>
      </c>
      <c r="B245" s="277">
        <v>238</v>
      </c>
      <c r="C245" s="278" t="s">
        <v>18870</v>
      </c>
      <c r="D245" s="279" t="s">
        <v>18872</v>
      </c>
      <c r="E245" s="280" t="s">
        <v>18872</v>
      </c>
      <c r="F245" s="286"/>
      <c r="G245" s="282">
        <v>2706800</v>
      </c>
      <c r="H245" s="283"/>
      <c r="I245" s="284" t="s">
        <v>19763</v>
      </c>
      <c r="J245" s="285">
        <v>2706800</v>
      </c>
    </row>
    <row r="246" spans="1:10" ht="31.2" x14ac:dyDescent="0.3">
      <c r="A246" s="312">
        <v>239</v>
      </c>
      <c r="B246" s="277">
        <v>239</v>
      </c>
      <c r="C246" s="278" t="s">
        <v>18873</v>
      </c>
      <c r="D246" s="279" t="s">
        <v>18875</v>
      </c>
      <c r="E246" s="280" t="s">
        <v>18875</v>
      </c>
      <c r="F246" s="286"/>
      <c r="G246" s="282">
        <v>2706800</v>
      </c>
      <c r="H246" s="283"/>
      <c r="I246" s="284" t="s">
        <v>19764</v>
      </c>
      <c r="J246" s="285">
        <v>2706800</v>
      </c>
    </row>
    <row r="247" spans="1:10" ht="31.2" x14ac:dyDescent="0.3">
      <c r="A247" s="312">
        <v>240</v>
      </c>
      <c r="B247" s="277">
        <v>240</v>
      </c>
      <c r="C247" s="278" t="s">
        <v>18878</v>
      </c>
      <c r="D247" s="279" t="s">
        <v>18880</v>
      </c>
      <c r="E247" s="280" t="s">
        <v>18880</v>
      </c>
      <c r="F247" s="286"/>
      <c r="G247" s="282">
        <v>2706800</v>
      </c>
      <c r="H247" s="283"/>
      <c r="I247" s="284" t="s">
        <v>19765</v>
      </c>
      <c r="J247" s="285">
        <v>2706800</v>
      </c>
    </row>
    <row r="248" spans="1:10" ht="31.2" x14ac:dyDescent="0.3">
      <c r="A248" s="312">
        <v>241</v>
      </c>
      <c r="B248" s="277">
        <v>241</v>
      </c>
      <c r="C248" s="278" t="s">
        <v>18908</v>
      </c>
      <c r="D248" s="279" t="s">
        <v>18910</v>
      </c>
      <c r="E248" s="280" t="s">
        <v>18910</v>
      </c>
      <c r="F248" s="286"/>
      <c r="G248" s="282">
        <v>2706800</v>
      </c>
      <c r="H248" s="283"/>
      <c r="I248" s="284" t="s">
        <v>19766</v>
      </c>
      <c r="J248" s="285">
        <v>2706800</v>
      </c>
    </row>
    <row r="249" spans="1:10" ht="31.2" x14ac:dyDescent="0.3">
      <c r="A249" s="312">
        <v>242</v>
      </c>
      <c r="B249" s="277">
        <v>242</v>
      </c>
      <c r="C249" s="278" t="s">
        <v>18940</v>
      </c>
      <c r="D249" s="279" t="s">
        <v>18938</v>
      </c>
      <c r="E249" s="280" t="s">
        <v>19767</v>
      </c>
      <c r="F249" s="286"/>
      <c r="G249" s="282">
        <v>6619400</v>
      </c>
      <c r="H249" s="283"/>
      <c r="I249" s="284" t="s">
        <v>19768</v>
      </c>
      <c r="J249" s="285">
        <v>6619400</v>
      </c>
    </row>
    <row r="250" spans="1:10" ht="31.2" x14ac:dyDescent="0.3">
      <c r="A250" s="312">
        <v>243</v>
      </c>
      <c r="B250" s="277">
        <v>243</v>
      </c>
      <c r="C250" s="278" t="s">
        <v>18793</v>
      </c>
      <c r="D250" s="279" t="s">
        <v>18795</v>
      </c>
      <c r="E250" s="280" t="s">
        <v>18795</v>
      </c>
      <c r="F250" s="286"/>
      <c r="G250" s="282">
        <v>3158400</v>
      </c>
      <c r="H250" s="283" t="s">
        <v>1958</v>
      </c>
      <c r="I250" s="284" t="s">
        <v>19769</v>
      </c>
      <c r="J250" s="285">
        <v>3158400</v>
      </c>
    </row>
    <row r="251" spans="1:10" ht="31.2" x14ac:dyDescent="0.3">
      <c r="A251" s="312">
        <v>244</v>
      </c>
      <c r="B251" s="277">
        <v>244</v>
      </c>
      <c r="C251" s="278" t="s">
        <v>18796</v>
      </c>
      <c r="D251" s="279" t="s">
        <v>18798</v>
      </c>
      <c r="E251" s="280" t="s">
        <v>18798</v>
      </c>
      <c r="F251" s="286"/>
      <c r="G251" s="282">
        <v>3158400</v>
      </c>
      <c r="H251" s="283" t="s">
        <v>1958</v>
      </c>
      <c r="I251" s="284" t="s">
        <v>19770</v>
      </c>
      <c r="J251" s="285">
        <v>3158400</v>
      </c>
    </row>
    <row r="252" spans="1:10" ht="31.2" x14ac:dyDescent="0.3">
      <c r="A252" s="312">
        <v>245</v>
      </c>
      <c r="B252" s="277">
        <v>245</v>
      </c>
      <c r="C252" s="278" t="s">
        <v>18856</v>
      </c>
      <c r="D252" s="279" t="s">
        <v>18858</v>
      </c>
      <c r="E252" s="280" t="s">
        <v>18858</v>
      </c>
      <c r="F252" s="286"/>
      <c r="G252" s="282">
        <v>3158400</v>
      </c>
      <c r="H252" s="283" t="s">
        <v>1958</v>
      </c>
      <c r="I252" s="284" t="s">
        <v>19771</v>
      </c>
      <c r="J252" s="285">
        <v>3158400</v>
      </c>
    </row>
    <row r="253" spans="1:10" ht="31.2" x14ac:dyDescent="0.3">
      <c r="A253" s="312">
        <v>246</v>
      </c>
      <c r="B253" s="277">
        <v>246</v>
      </c>
      <c r="C253" s="278" t="s">
        <v>18850</v>
      </c>
      <c r="D253" s="279" t="s">
        <v>18852</v>
      </c>
      <c r="E253" s="280" t="s">
        <v>18852</v>
      </c>
      <c r="F253" s="286"/>
      <c r="G253" s="282">
        <v>3158400</v>
      </c>
      <c r="H253" s="283" t="s">
        <v>1958</v>
      </c>
      <c r="I253" s="284" t="s">
        <v>19772</v>
      </c>
      <c r="J253" s="285">
        <v>3158400</v>
      </c>
    </row>
    <row r="254" spans="1:10" ht="31.2" x14ac:dyDescent="0.3">
      <c r="A254" s="312">
        <v>247</v>
      </c>
      <c r="B254" s="277">
        <v>247</v>
      </c>
      <c r="C254" s="278" t="s">
        <v>18862</v>
      </c>
      <c r="D254" s="279" t="s">
        <v>18864</v>
      </c>
      <c r="E254" s="280" t="s">
        <v>18864</v>
      </c>
      <c r="F254" s="286"/>
      <c r="G254" s="282">
        <v>3158400</v>
      </c>
      <c r="H254" s="283" t="s">
        <v>1958</v>
      </c>
      <c r="I254" s="284" t="s">
        <v>19773</v>
      </c>
      <c r="J254" s="285">
        <v>3158400</v>
      </c>
    </row>
    <row r="255" spans="1:10" x14ac:dyDescent="0.3">
      <c r="A255" s="312">
        <v>248</v>
      </c>
      <c r="B255" s="277">
        <v>248</v>
      </c>
      <c r="C255" s="278" t="s">
        <v>18853</v>
      </c>
      <c r="D255" s="279" t="s">
        <v>18855</v>
      </c>
      <c r="E255" s="280" t="s">
        <v>18855</v>
      </c>
      <c r="F255" s="286"/>
      <c r="G255" s="282">
        <v>3158400</v>
      </c>
      <c r="H255" s="283" t="s">
        <v>1958</v>
      </c>
      <c r="I255" s="284" t="s">
        <v>19774</v>
      </c>
      <c r="J255" s="285">
        <v>3158400</v>
      </c>
    </row>
    <row r="256" spans="1:10" ht="31.2" x14ac:dyDescent="0.3">
      <c r="A256" s="312">
        <v>249</v>
      </c>
      <c r="B256" s="277">
        <v>249</v>
      </c>
      <c r="C256" s="278" t="s">
        <v>18847</v>
      </c>
      <c r="D256" s="279" t="s">
        <v>18849</v>
      </c>
      <c r="E256" s="280" t="s">
        <v>19775</v>
      </c>
      <c r="F256" s="286"/>
      <c r="G256" s="282">
        <v>3158400</v>
      </c>
      <c r="H256" s="283" t="s">
        <v>1958</v>
      </c>
      <c r="I256" s="284" t="s">
        <v>19776</v>
      </c>
      <c r="J256" s="285">
        <v>3158400</v>
      </c>
    </row>
    <row r="257" spans="1:10" ht="31.2" x14ac:dyDescent="0.3">
      <c r="A257" s="312">
        <v>250</v>
      </c>
      <c r="B257" s="277">
        <v>250</v>
      </c>
      <c r="C257" s="278" t="s">
        <v>18859</v>
      </c>
      <c r="D257" s="279" t="s">
        <v>18861</v>
      </c>
      <c r="E257" s="280" t="s">
        <v>19777</v>
      </c>
      <c r="F257" s="286"/>
      <c r="G257" s="282">
        <v>3158400</v>
      </c>
      <c r="H257" s="283" t="s">
        <v>1958</v>
      </c>
      <c r="I257" s="284" t="s">
        <v>19778</v>
      </c>
      <c r="J257" s="285">
        <v>3158400</v>
      </c>
    </row>
    <row r="258" spans="1:10" ht="31.2" x14ac:dyDescent="0.3">
      <c r="A258" s="312">
        <v>251</v>
      </c>
      <c r="B258" s="277">
        <v>251</v>
      </c>
      <c r="C258" s="278" t="s">
        <v>18816</v>
      </c>
      <c r="D258" s="279" t="s">
        <v>18818</v>
      </c>
      <c r="E258" s="280" t="s">
        <v>18818</v>
      </c>
      <c r="F258" s="286"/>
      <c r="G258" s="282">
        <v>3158400</v>
      </c>
      <c r="H258" s="283" t="s">
        <v>1958</v>
      </c>
      <c r="I258" s="284" t="s">
        <v>19779</v>
      </c>
      <c r="J258" s="285">
        <v>3176500</v>
      </c>
    </row>
    <row r="259" spans="1:10" ht="31.2" x14ac:dyDescent="0.3">
      <c r="A259" s="312">
        <v>252</v>
      </c>
      <c r="B259" s="277">
        <v>252</v>
      </c>
      <c r="C259" s="278" t="s">
        <v>18790</v>
      </c>
      <c r="D259" s="279" t="s">
        <v>18792</v>
      </c>
      <c r="E259" s="280" t="s">
        <v>18792</v>
      </c>
      <c r="F259" s="286"/>
      <c r="G259" s="282">
        <v>3158400</v>
      </c>
      <c r="H259" s="283" t="s">
        <v>1958</v>
      </c>
      <c r="I259" s="284" t="s">
        <v>19780</v>
      </c>
      <c r="J259" s="285">
        <v>3158400</v>
      </c>
    </row>
    <row r="260" spans="1:10" ht="31.2" x14ac:dyDescent="0.3">
      <c r="A260" s="312">
        <v>253</v>
      </c>
      <c r="B260" s="277">
        <v>253</v>
      </c>
      <c r="C260" s="278" t="s">
        <v>18784</v>
      </c>
      <c r="D260" s="279" t="s">
        <v>18786</v>
      </c>
      <c r="E260" s="280" t="s">
        <v>18786</v>
      </c>
      <c r="F260" s="286"/>
      <c r="G260" s="282">
        <v>3158400</v>
      </c>
      <c r="H260" s="283" t="s">
        <v>1958</v>
      </c>
      <c r="I260" s="284" t="s">
        <v>19781</v>
      </c>
      <c r="J260" s="285">
        <v>3158400</v>
      </c>
    </row>
    <row r="261" spans="1:10" ht="46.8" x14ac:dyDescent="0.3">
      <c r="A261" s="312">
        <v>254</v>
      </c>
      <c r="B261" s="277">
        <v>254</v>
      </c>
      <c r="C261" s="278" t="s">
        <v>18836</v>
      </c>
      <c r="D261" s="279" t="s">
        <v>18838</v>
      </c>
      <c r="E261" s="280" t="s">
        <v>19755</v>
      </c>
      <c r="F261" s="286"/>
      <c r="G261" s="282">
        <v>3158400</v>
      </c>
      <c r="H261" s="283" t="s">
        <v>1958</v>
      </c>
      <c r="I261" s="284" t="s">
        <v>19782</v>
      </c>
      <c r="J261" s="285">
        <v>3158400</v>
      </c>
    </row>
    <row r="262" spans="1:10" ht="31.2" x14ac:dyDescent="0.3">
      <c r="A262" s="312">
        <v>255</v>
      </c>
      <c r="B262" s="277">
        <v>255</v>
      </c>
      <c r="C262" s="278" t="s">
        <v>18767</v>
      </c>
      <c r="D262" s="279" t="s">
        <v>18769</v>
      </c>
      <c r="E262" s="280" t="s">
        <v>19757</v>
      </c>
      <c r="F262" s="286"/>
      <c r="G262" s="282">
        <v>3158400</v>
      </c>
      <c r="H262" s="283" t="s">
        <v>1958</v>
      </c>
      <c r="I262" s="284" t="s">
        <v>19783</v>
      </c>
      <c r="J262" s="285">
        <v>3158400</v>
      </c>
    </row>
    <row r="263" spans="1:10" ht="46.8" x14ac:dyDescent="0.3">
      <c r="A263" s="312">
        <v>256</v>
      </c>
      <c r="B263" s="277">
        <v>256</v>
      </c>
      <c r="C263" s="278" t="s">
        <v>18840</v>
      </c>
      <c r="D263" s="279" t="s">
        <v>18842</v>
      </c>
      <c r="E263" s="280" t="s">
        <v>18842</v>
      </c>
      <c r="F263" s="286"/>
      <c r="G263" s="282">
        <v>3158400</v>
      </c>
      <c r="H263" s="283" t="s">
        <v>1958</v>
      </c>
      <c r="I263" s="284" t="s">
        <v>19784</v>
      </c>
      <c r="J263" s="285">
        <v>3158400</v>
      </c>
    </row>
    <row r="264" spans="1:10" ht="31.2" x14ac:dyDescent="0.3">
      <c r="A264" s="312">
        <v>257</v>
      </c>
      <c r="B264" s="277">
        <v>257</v>
      </c>
      <c r="C264" s="278" t="s">
        <v>18806</v>
      </c>
      <c r="D264" s="279" t="s">
        <v>18808</v>
      </c>
      <c r="E264" s="280" t="s">
        <v>18808</v>
      </c>
      <c r="F264" s="286"/>
      <c r="G264" s="282">
        <v>3158400</v>
      </c>
      <c r="H264" s="283" t="s">
        <v>1958</v>
      </c>
      <c r="I264" s="284" t="s">
        <v>19785</v>
      </c>
      <c r="J264" s="285">
        <v>3158400</v>
      </c>
    </row>
    <row r="265" spans="1:10" ht="46.8" x14ac:dyDescent="0.3">
      <c r="A265" s="312">
        <v>258</v>
      </c>
      <c r="B265" s="277">
        <v>258</v>
      </c>
      <c r="C265" s="278" t="s">
        <v>18833</v>
      </c>
      <c r="D265" s="279" t="s">
        <v>18835</v>
      </c>
      <c r="E265" s="280" t="s">
        <v>18835</v>
      </c>
      <c r="F265" s="286"/>
      <c r="G265" s="282">
        <v>3158400</v>
      </c>
      <c r="H265" s="283" t="s">
        <v>1958</v>
      </c>
      <c r="I265" s="284" t="s">
        <v>19786</v>
      </c>
      <c r="J265" s="285">
        <v>3158400</v>
      </c>
    </row>
    <row r="266" spans="1:10" ht="46.8" x14ac:dyDescent="0.3">
      <c r="A266" s="312">
        <v>259</v>
      </c>
      <c r="B266" s="277">
        <v>259</v>
      </c>
      <c r="C266" s="278" t="s">
        <v>18803</v>
      </c>
      <c r="D266" s="279" t="s">
        <v>18805</v>
      </c>
      <c r="E266" s="280" t="s">
        <v>18805</v>
      </c>
      <c r="F266" s="286"/>
      <c r="G266" s="282">
        <v>3158400</v>
      </c>
      <c r="H266" s="283" t="s">
        <v>1958</v>
      </c>
      <c r="I266" s="284" t="s">
        <v>19787</v>
      </c>
      <c r="J266" s="285">
        <v>3158400</v>
      </c>
    </row>
    <row r="267" spans="1:10" ht="31.2" x14ac:dyDescent="0.3">
      <c r="A267" s="312">
        <v>260</v>
      </c>
      <c r="B267" s="277">
        <v>260</v>
      </c>
      <c r="C267" s="278" t="s">
        <v>18799</v>
      </c>
      <c r="D267" s="279" t="s">
        <v>18801</v>
      </c>
      <c r="E267" s="280" t="s">
        <v>18801</v>
      </c>
      <c r="F267" s="286"/>
      <c r="G267" s="282">
        <v>3158400</v>
      </c>
      <c r="H267" s="283" t="s">
        <v>1958</v>
      </c>
      <c r="I267" s="284" t="s">
        <v>19788</v>
      </c>
      <c r="J267" s="285">
        <v>3158400</v>
      </c>
    </row>
    <row r="268" spans="1:10" ht="31.2" x14ac:dyDescent="0.3">
      <c r="A268" s="312">
        <v>261</v>
      </c>
      <c r="B268" s="277">
        <v>261</v>
      </c>
      <c r="C268" s="278" t="s">
        <v>18829</v>
      </c>
      <c r="D268" s="279" t="s">
        <v>18831</v>
      </c>
      <c r="E268" s="280" t="s">
        <v>18831</v>
      </c>
      <c r="F268" s="286"/>
      <c r="G268" s="282">
        <v>3158400</v>
      </c>
      <c r="H268" s="283" t="s">
        <v>1958</v>
      </c>
      <c r="I268" s="284" t="s">
        <v>19789</v>
      </c>
      <c r="J268" s="285">
        <v>3158400</v>
      </c>
    </row>
    <row r="269" spans="1:10" ht="31.2" x14ac:dyDescent="0.3">
      <c r="A269" s="312">
        <v>262</v>
      </c>
      <c r="B269" s="277">
        <v>262</v>
      </c>
      <c r="C269" s="278" t="s">
        <v>18825</v>
      </c>
      <c r="D269" s="279" t="s">
        <v>18827</v>
      </c>
      <c r="E269" s="280" t="s">
        <v>18827</v>
      </c>
      <c r="F269" s="286"/>
      <c r="G269" s="282">
        <v>3158400</v>
      </c>
      <c r="H269" s="283" t="s">
        <v>1958</v>
      </c>
      <c r="I269" s="284" t="s">
        <v>19790</v>
      </c>
      <c r="J269" s="285">
        <v>3158400</v>
      </c>
    </row>
    <row r="270" spans="1:10" ht="31.2" x14ac:dyDescent="0.3">
      <c r="A270" s="312">
        <v>263</v>
      </c>
      <c r="B270" s="277">
        <v>263</v>
      </c>
      <c r="C270" s="278" t="s">
        <v>18780</v>
      </c>
      <c r="D270" s="279" t="s">
        <v>18782</v>
      </c>
      <c r="E270" s="280" t="s">
        <v>18782</v>
      </c>
      <c r="F270" s="286"/>
      <c r="G270" s="282">
        <v>3158400</v>
      </c>
      <c r="H270" s="283" t="s">
        <v>1958</v>
      </c>
      <c r="I270" s="284" t="s">
        <v>19791</v>
      </c>
      <c r="J270" s="285">
        <v>3158400</v>
      </c>
    </row>
    <row r="271" spans="1:10" ht="31.2" x14ac:dyDescent="0.3">
      <c r="A271" s="312">
        <v>264</v>
      </c>
      <c r="B271" s="277">
        <v>264</v>
      </c>
      <c r="C271" s="278" t="s">
        <v>18787</v>
      </c>
      <c r="D271" s="279" t="s">
        <v>18789</v>
      </c>
      <c r="E271" s="280" t="s">
        <v>18789</v>
      </c>
      <c r="F271" s="286"/>
      <c r="G271" s="282">
        <v>3158400</v>
      </c>
      <c r="H271" s="283" t="s">
        <v>1958</v>
      </c>
      <c r="I271" s="284" t="s">
        <v>19792</v>
      </c>
      <c r="J271" s="285">
        <v>3158400</v>
      </c>
    </row>
    <row r="272" spans="1:10" ht="31.2" x14ac:dyDescent="0.3">
      <c r="A272" s="312">
        <v>265</v>
      </c>
      <c r="B272" s="277">
        <v>265</v>
      </c>
      <c r="C272" s="278" t="s">
        <v>18771</v>
      </c>
      <c r="D272" s="279" t="s">
        <v>18773</v>
      </c>
      <c r="E272" s="280" t="s">
        <v>18773</v>
      </c>
      <c r="F272" s="286"/>
      <c r="G272" s="282">
        <v>3158400</v>
      </c>
      <c r="H272" s="283" t="s">
        <v>1958</v>
      </c>
      <c r="I272" s="284" t="s">
        <v>19793</v>
      </c>
      <c r="J272" s="285">
        <v>3158400</v>
      </c>
    </row>
    <row r="273" spans="1:10" ht="31.2" x14ac:dyDescent="0.3">
      <c r="A273" s="312">
        <v>266</v>
      </c>
      <c r="B273" s="277">
        <v>266</v>
      </c>
      <c r="C273" s="278" t="s">
        <v>18774</v>
      </c>
      <c r="D273" s="279" t="s">
        <v>18776</v>
      </c>
      <c r="E273" s="280" t="s">
        <v>18776</v>
      </c>
      <c r="F273" s="286"/>
      <c r="G273" s="282">
        <v>3158400</v>
      </c>
      <c r="H273" s="283" t="s">
        <v>1958</v>
      </c>
      <c r="I273" s="284" t="s">
        <v>19794</v>
      </c>
      <c r="J273" s="285">
        <v>3158400</v>
      </c>
    </row>
    <row r="274" spans="1:10" ht="31.2" x14ac:dyDescent="0.3">
      <c r="A274" s="312">
        <v>267</v>
      </c>
      <c r="B274" s="277">
        <v>267</v>
      </c>
      <c r="C274" s="278" t="s">
        <v>18777</v>
      </c>
      <c r="D274" s="279" t="s">
        <v>18779</v>
      </c>
      <c r="E274" s="280" t="s">
        <v>18779</v>
      </c>
      <c r="F274" s="286"/>
      <c r="G274" s="282">
        <v>3158400</v>
      </c>
      <c r="H274" s="283" t="s">
        <v>1958</v>
      </c>
      <c r="I274" s="284" t="s">
        <v>19795</v>
      </c>
      <c r="J274" s="285">
        <v>3158400</v>
      </c>
    </row>
    <row r="275" spans="1:10" ht="31.2" x14ac:dyDescent="0.3">
      <c r="A275" s="312">
        <v>268</v>
      </c>
      <c r="B275" s="277">
        <v>268</v>
      </c>
      <c r="C275" s="278" t="s">
        <v>18813</v>
      </c>
      <c r="D275" s="279" t="s">
        <v>18815</v>
      </c>
      <c r="E275" s="280" t="s">
        <v>18815</v>
      </c>
      <c r="F275" s="286"/>
      <c r="G275" s="282">
        <v>3158400</v>
      </c>
      <c r="H275" s="283" t="s">
        <v>1958</v>
      </c>
      <c r="I275" s="284" t="s">
        <v>19796</v>
      </c>
      <c r="J275" s="285">
        <v>3158400</v>
      </c>
    </row>
    <row r="276" spans="1:10" ht="31.2" x14ac:dyDescent="0.3">
      <c r="A276" s="312">
        <v>269</v>
      </c>
      <c r="B276" s="277">
        <v>269</v>
      </c>
      <c r="C276" s="278" t="s">
        <v>18810</v>
      </c>
      <c r="D276" s="279" t="s">
        <v>18812</v>
      </c>
      <c r="E276" s="280" t="s">
        <v>18812</v>
      </c>
      <c r="F276" s="286"/>
      <c r="G276" s="282">
        <v>3158400</v>
      </c>
      <c r="H276" s="283" t="s">
        <v>1958</v>
      </c>
      <c r="I276" s="284" t="s">
        <v>19797</v>
      </c>
      <c r="J276" s="285">
        <v>3158400</v>
      </c>
    </row>
    <row r="277" spans="1:10" ht="31.2" x14ac:dyDescent="0.3">
      <c r="A277" s="312">
        <v>270</v>
      </c>
      <c r="B277" s="277">
        <v>270</v>
      </c>
      <c r="C277" s="278" t="s">
        <v>18844</v>
      </c>
      <c r="D277" s="279" t="s">
        <v>18846</v>
      </c>
      <c r="E277" s="280" t="s">
        <v>18846</v>
      </c>
      <c r="F277" s="286"/>
      <c r="G277" s="282">
        <v>3158400</v>
      </c>
      <c r="H277" s="283" t="s">
        <v>1958</v>
      </c>
      <c r="I277" s="284" t="s">
        <v>19798</v>
      </c>
      <c r="J277" s="285">
        <v>3158400</v>
      </c>
    </row>
    <row r="278" spans="1:10" ht="31.2" x14ac:dyDescent="0.3">
      <c r="A278" s="312">
        <v>271</v>
      </c>
      <c r="B278" s="277">
        <v>271</v>
      </c>
      <c r="C278" s="278" t="s">
        <v>18822</v>
      </c>
      <c r="D278" s="279" t="s">
        <v>18824</v>
      </c>
      <c r="E278" s="280" t="s">
        <v>18824</v>
      </c>
      <c r="F278" s="286"/>
      <c r="G278" s="282">
        <v>3158400</v>
      </c>
      <c r="H278" s="283" t="s">
        <v>1958</v>
      </c>
      <c r="I278" s="284" t="s">
        <v>19799</v>
      </c>
      <c r="J278" s="285">
        <v>3158400</v>
      </c>
    </row>
    <row r="279" spans="1:10" ht="31.2" x14ac:dyDescent="0.3">
      <c r="A279" s="312">
        <v>272</v>
      </c>
      <c r="B279" s="277">
        <v>272</v>
      </c>
      <c r="C279" s="278" t="s">
        <v>18819</v>
      </c>
      <c r="D279" s="279" t="s">
        <v>18821</v>
      </c>
      <c r="E279" s="280" t="s">
        <v>18821</v>
      </c>
      <c r="F279" s="286"/>
      <c r="G279" s="282">
        <v>3158400</v>
      </c>
      <c r="H279" s="283" t="s">
        <v>1958</v>
      </c>
      <c r="I279" s="284" t="s">
        <v>19800</v>
      </c>
      <c r="J279" s="285">
        <v>3158400</v>
      </c>
    </row>
    <row r="280" spans="1:10" ht="31.2" x14ac:dyDescent="0.3">
      <c r="A280" s="312">
        <v>273</v>
      </c>
      <c r="B280" s="277">
        <v>273</v>
      </c>
      <c r="C280" s="278" t="s">
        <v>18936</v>
      </c>
      <c r="D280" s="279" t="s">
        <v>18938</v>
      </c>
      <c r="E280" s="280" t="s">
        <v>19801</v>
      </c>
      <c r="F280" s="286"/>
      <c r="G280" s="282">
        <v>7062700</v>
      </c>
      <c r="H280" s="283" t="s">
        <v>1958</v>
      </c>
      <c r="I280" s="284" t="s">
        <v>19802</v>
      </c>
      <c r="J280" s="285">
        <v>7062700</v>
      </c>
    </row>
    <row r="281" spans="1:10" x14ac:dyDescent="0.3">
      <c r="A281" s="312">
        <v>274</v>
      </c>
      <c r="B281" s="277">
        <v>274</v>
      </c>
      <c r="C281" s="289" t="s">
        <v>2757</v>
      </c>
      <c r="D281" s="279" t="s">
        <v>2759</v>
      </c>
      <c r="E281" s="290" t="s">
        <v>2759</v>
      </c>
      <c r="F281" s="286"/>
      <c r="G281" s="282">
        <v>1268900</v>
      </c>
      <c r="H281" s="283"/>
      <c r="I281" s="284" t="s">
        <v>19803</v>
      </c>
      <c r="J281" s="285">
        <v>1268900</v>
      </c>
    </row>
    <row r="282" spans="1:10" ht="31.2" x14ac:dyDescent="0.3">
      <c r="A282" s="312">
        <v>275</v>
      </c>
      <c r="B282" s="277">
        <v>275</v>
      </c>
      <c r="C282" s="289" t="s">
        <v>2760</v>
      </c>
      <c r="D282" s="279" t="s">
        <v>2762</v>
      </c>
      <c r="E282" s="290" t="s">
        <v>2762</v>
      </c>
      <c r="F282" s="286"/>
      <c r="G282" s="282">
        <v>1268900</v>
      </c>
      <c r="H282" s="283"/>
      <c r="I282" s="284" t="s">
        <v>19804</v>
      </c>
      <c r="J282" s="285">
        <v>1268900</v>
      </c>
    </row>
    <row r="283" spans="1:10" ht="31.2" x14ac:dyDescent="0.3">
      <c r="A283" s="312">
        <v>276</v>
      </c>
      <c r="B283" s="277">
        <v>276</v>
      </c>
      <c r="C283" s="289" t="s">
        <v>2763</v>
      </c>
      <c r="D283" s="279" t="s">
        <v>2765</v>
      </c>
      <c r="E283" s="290" t="s">
        <v>2765</v>
      </c>
      <c r="F283" s="286"/>
      <c r="G283" s="282">
        <v>1268900</v>
      </c>
      <c r="H283" s="283"/>
      <c r="I283" s="284" t="s">
        <v>19805</v>
      </c>
      <c r="J283" s="285">
        <v>1268900</v>
      </c>
    </row>
    <row r="284" spans="1:10" ht="31.2" x14ac:dyDescent="0.3">
      <c r="A284" s="312">
        <v>277</v>
      </c>
      <c r="B284" s="277">
        <v>277</v>
      </c>
      <c r="C284" s="289" t="s">
        <v>2766</v>
      </c>
      <c r="D284" s="279" t="s">
        <v>2768</v>
      </c>
      <c r="E284" s="290" t="s">
        <v>2768</v>
      </c>
      <c r="F284" s="286"/>
      <c r="G284" s="282">
        <v>1268900</v>
      </c>
      <c r="H284" s="283"/>
      <c r="I284" s="284" t="s">
        <v>19806</v>
      </c>
      <c r="J284" s="285">
        <v>1268900</v>
      </c>
    </row>
    <row r="285" spans="1:10" ht="31.2" x14ac:dyDescent="0.3">
      <c r="A285" s="312">
        <v>278</v>
      </c>
      <c r="B285" s="277">
        <v>278</v>
      </c>
      <c r="C285" s="289" t="s">
        <v>2769</v>
      </c>
      <c r="D285" s="279" t="s">
        <v>2771</v>
      </c>
      <c r="E285" s="290" t="s">
        <v>2771</v>
      </c>
      <c r="F285" s="286"/>
      <c r="G285" s="282">
        <v>1268900</v>
      </c>
      <c r="H285" s="283"/>
      <c r="I285" s="284" t="s">
        <v>19807</v>
      </c>
      <c r="J285" s="285">
        <v>1268900</v>
      </c>
    </row>
    <row r="286" spans="1:10" x14ac:dyDescent="0.3">
      <c r="A286" s="312">
        <v>279</v>
      </c>
      <c r="B286" s="277">
        <v>279</v>
      </c>
      <c r="C286" s="289" t="s">
        <v>2772</v>
      </c>
      <c r="D286" s="279" t="s">
        <v>17994</v>
      </c>
      <c r="E286" s="290" t="s">
        <v>19808</v>
      </c>
      <c r="F286" s="286"/>
      <c r="G286" s="282">
        <v>1268900</v>
      </c>
      <c r="H286" s="283"/>
      <c r="I286" s="284" t="s">
        <v>19809</v>
      </c>
      <c r="J286" s="285">
        <v>1268900</v>
      </c>
    </row>
    <row r="287" spans="1:10" x14ac:dyDescent="0.3">
      <c r="A287" s="312">
        <v>280</v>
      </c>
      <c r="B287" s="277">
        <v>280</v>
      </c>
      <c r="C287" s="289" t="s">
        <v>2774</v>
      </c>
      <c r="D287" s="279" t="s">
        <v>2776</v>
      </c>
      <c r="E287" s="290" t="s">
        <v>2776</v>
      </c>
      <c r="F287" s="286"/>
      <c r="G287" s="282">
        <v>1268900</v>
      </c>
      <c r="H287" s="283"/>
      <c r="I287" s="284" t="s">
        <v>19810</v>
      </c>
      <c r="J287" s="285">
        <v>1268900</v>
      </c>
    </row>
    <row r="288" spans="1:10" x14ac:dyDescent="0.3">
      <c r="A288" s="312">
        <v>281</v>
      </c>
      <c r="B288" s="277">
        <v>281</v>
      </c>
      <c r="C288" s="289" t="s">
        <v>2777</v>
      </c>
      <c r="D288" s="279" t="s">
        <v>2779</v>
      </c>
      <c r="E288" s="290" t="s">
        <v>2779</v>
      </c>
      <c r="F288" s="286"/>
      <c r="G288" s="282">
        <v>1268900</v>
      </c>
      <c r="H288" s="283"/>
      <c r="I288" s="284" t="s">
        <v>19811</v>
      </c>
      <c r="J288" s="285">
        <v>1268900</v>
      </c>
    </row>
    <row r="289" spans="1:10" ht="62.4" x14ac:dyDescent="0.3">
      <c r="A289" s="312">
        <v>282</v>
      </c>
      <c r="B289" s="277">
        <v>282</v>
      </c>
      <c r="C289" s="289" t="s">
        <v>2780</v>
      </c>
      <c r="D289" s="279" t="s">
        <v>16456</v>
      </c>
      <c r="E289" s="290" t="s">
        <v>19812</v>
      </c>
      <c r="F289" s="286"/>
      <c r="G289" s="282">
        <v>1268900</v>
      </c>
      <c r="H289" s="283"/>
      <c r="I289" s="284" t="s">
        <v>19813</v>
      </c>
      <c r="J289" s="285">
        <v>1268900</v>
      </c>
    </row>
    <row r="290" spans="1:10" ht="62.4" x14ac:dyDescent="0.3">
      <c r="A290" s="312">
        <v>283</v>
      </c>
      <c r="B290" s="277">
        <v>283</v>
      </c>
      <c r="C290" s="289" t="s">
        <v>2782</v>
      </c>
      <c r="D290" s="279" t="s">
        <v>17993</v>
      </c>
      <c r="E290" s="290" t="s">
        <v>19814</v>
      </c>
      <c r="F290" s="286"/>
      <c r="G290" s="282">
        <v>1268900</v>
      </c>
      <c r="H290" s="283"/>
      <c r="I290" s="284" t="s">
        <v>19815</v>
      </c>
      <c r="J290" s="285">
        <v>1268900</v>
      </c>
    </row>
    <row r="291" spans="1:10" x14ac:dyDescent="0.3">
      <c r="A291" s="312">
        <v>284</v>
      </c>
      <c r="B291" s="277">
        <v>284</v>
      </c>
      <c r="C291" s="289" t="s">
        <v>2784</v>
      </c>
      <c r="D291" s="279" t="s">
        <v>2786</v>
      </c>
      <c r="E291" s="290" t="s">
        <v>2786</v>
      </c>
      <c r="F291" s="286"/>
      <c r="G291" s="282">
        <v>1268900</v>
      </c>
      <c r="H291" s="283"/>
      <c r="I291" s="284" t="s">
        <v>19816</v>
      </c>
      <c r="J291" s="285">
        <v>1268900</v>
      </c>
    </row>
    <row r="292" spans="1:10" ht="31.2" x14ac:dyDescent="0.3">
      <c r="A292" s="312">
        <v>285</v>
      </c>
      <c r="B292" s="277">
        <v>285</v>
      </c>
      <c r="C292" s="289" t="s">
        <v>18995</v>
      </c>
      <c r="D292" s="279" t="s">
        <v>18996</v>
      </c>
      <c r="E292" s="290" t="s">
        <v>18996</v>
      </c>
      <c r="F292" s="286"/>
      <c r="G292" s="282">
        <v>1268900</v>
      </c>
      <c r="H292" s="283"/>
      <c r="I292" s="284" t="s">
        <v>19817</v>
      </c>
      <c r="J292" s="285">
        <v>1268900</v>
      </c>
    </row>
    <row r="293" spans="1:10" x14ac:dyDescent="0.3">
      <c r="A293" s="312">
        <v>286</v>
      </c>
      <c r="B293" s="277">
        <v>286</v>
      </c>
      <c r="C293" s="289" t="s">
        <v>2787</v>
      </c>
      <c r="D293" s="279" t="s">
        <v>2789</v>
      </c>
      <c r="E293" s="290" t="s">
        <v>2789</v>
      </c>
      <c r="F293" s="286"/>
      <c r="G293" s="282">
        <v>1268900</v>
      </c>
      <c r="H293" s="283"/>
      <c r="I293" s="284" t="s">
        <v>19818</v>
      </c>
      <c r="J293" s="285">
        <v>1268900</v>
      </c>
    </row>
    <row r="294" spans="1:10" x14ac:dyDescent="0.3">
      <c r="A294" s="312">
        <v>287</v>
      </c>
      <c r="B294" s="277">
        <v>287</v>
      </c>
      <c r="C294" s="289" t="s">
        <v>2790</v>
      </c>
      <c r="D294" s="279" t="s">
        <v>2792</v>
      </c>
      <c r="E294" s="290" t="s">
        <v>2792</v>
      </c>
      <c r="F294" s="286"/>
      <c r="G294" s="282">
        <v>1268900</v>
      </c>
      <c r="H294" s="283"/>
      <c r="I294" s="284" t="s">
        <v>19819</v>
      </c>
      <c r="J294" s="285">
        <v>1268900</v>
      </c>
    </row>
    <row r="295" spans="1:10" x14ac:dyDescent="0.3">
      <c r="A295" s="312">
        <v>288</v>
      </c>
      <c r="B295" s="277">
        <v>288</v>
      </c>
      <c r="C295" s="289" t="s">
        <v>2793</v>
      </c>
      <c r="D295" s="279" t="s">
        <v>2795</v>
      </c>
      <c r="E295" s="290" t="s">
        <v>2795</v>
      </c>
      <c r="F295" s="286"/>
      <c r="G295" s="282">
        <v>1268900</v>
      </c>
      <c r="H295" s="283"/>
      <c r="I295" s="284" t="s">
        <v>19820</v>
      </c>
      <c r="J295" s="285">
        <v>1268900</v>
      </c>
    </row>
    <row r="296" spans="1:10" ht="31.2" x14ac:dyDescent="0.3">
      <c r="A296" s="312">
        <v>289</v>
      </c>
      <c r="B296" s="277">
        <v>289</v>
      </c>
      <c r="C296" s="289" t="s">
        <v>2796</v>
      </c>
      <c r="D296" s="279" t="s">
        <v>2798</v>
      </c>
      <c r="E296" s="290" t="s">
        <v>2798</v>
      </c>
      <c r="F296" s="286"/>
      <c r="G296" s="282">
        <v>1268900</v>
      </c>
      <c r="H296" s="283"/>
      <c r="I296" s="284" t="s">
        <v>19821</v>
      </c>
      <c r="J296" s="285">
        <v>1268900</v>
      </c>
    </row>
    <row r="297" spans="1:10" x14ac:dyDescent="0.3">
      <c r="A297" s="312">
        <v>290</v>
      </c>
      <c r="B297" s="277">
        <v>290</v>
      </c>
      <c r="C297" s="289" t="s">
        <v>2799</v>
      </c>
      <c r="D297" s="279" t="s">
        <v>2801</v>
      </c>
      <c r="E297" s="290" t="s">
        <v>2801</v>
      </c>
      <c r="F297" s="286"/>
      <c r="G297" s="282">
        <v>1268900</v>
      </c>
      <c r="H297" s="283"/>
      <c r="I297" s="284" t="s">
        <v>19822</v>
      </c>
      <c r="J297" s="285">
        <v>1268900</v>
      </c>
    </row>
    <row r="298" spans="1:10" ht="31.2" x14ac:dyDescent="0.3">
      <c r="A298" s="312">
        <v>291</v>
      </c>
      <c r="B298" s="277">
        <v>291</v>
      </c>
      <c r="C298" s="289" t="s">
        <v>2802</v>
      </c>
      <c r="D298" s="279" t="s">
        <v>2804</v>
      </c>
      <c r="E298" s="290" t="s">
        <v>2804</v>
      </c>
      <c r="F298" s="286"/>
      <c r="G298" s="282">
        <v>1268900</v>
      </c>
      <c r="H298" s="283"/>
      <c r="I298" s="284" t="s">
        <v>19823</v>
      </c>
      <c r="J298" s="285">
        <v>1268900</v>
      </c>
    </row>
    <row r="299" spans="1:10" x14ac:dyDescent="0.3">
      <c r="A299" s="312">
        <v>292</v>
      </c>
      <c r="B299" s="277">
        <v>292</v>
      </c>
      <c r="C299" s="289" t="s">
        <v>2805</v>
      </c>
      <c r="D299" s="279" t="s">
        <v>2807</v>
      </c>
      <c r="E299" s="290" t="s">
        <v>2807</v>
      </c>
      <c r="F299" s="286"/>
      <c r="G299" s="282">
        <v>1268900</v>
      </c>
      <c r="H299" s="283"/>
      <c r="I299" s="284" t="s">
        <v>19824</v>
      </c>
      <c r="J299" s="285">
        <v>1268900</v>
      </c>
    </row>
    <row r="300" spans="1:10" x14ac:dyDescent="0.3">
      <c r="A300" s="312">
        <v>293</v>
      </c>
      <c r="B300" s="277">
        <v>293</v>
      </c>
      <c r="C300" s="289" t="s">
        <v>2808</v>
      </c>
      <c r="D300" s="279" t="s">
        <v>2810</v>
      </c>
      <c r="E300" s="290" t="s">
        <v>2810</v>
      </c>
      <c r="F300" s="286"/>
      <c r="G300" s="282">
        <v>1268900</v>
      </c>
      <c r="H300" s="283"/>
      <c r="I300" s="284" t="s">
        <v>19825</v>
      </c>
      <c r="J300" s="285">
        <v>1268900</v>
      </c>
    </row>
    <row r="301" spans="1:10" x14ac:dyDescent="0.3">
      <c r="A301" s="312">
        <v>294</v>
      </c>
      <c r="B301" s="277">
        <v>294</v>
      </c>
      <c r="C301" s="289" t="s">
        <v>2811</v>
      </c>
      <c r="D301" s="279" t="s">
        <v>2813</v>
      </c>
      <c r="E301" s="290" t="s">
        <v>2813</v>
      </c>
      <c r="F301" s="286"/>
      <c r="G301" s="282">
        <v>1268900</v>
      </c>
      <c r="H301" s="283"/>
      <c r="I301" s="284" t="s">
        <v>19826</v>
      </c>
      <c r="J301" s="285">
        <v>1268900</v>
      </c>
    </row>
    <row r="302" spans="1:10" x14ac:dyDescent="0.3">
      <c r="A302" s="312">
        <v>295</v>
      </c>
      <c r="B302" s="277">
        <v>295</v>
      </c>
      <c r="C302" s="289" t="s">
        <v>2814</v>
      </c>
      <c r="D302" s="279" t="s">
        <v>2816</v>
      </c>
      <c r="E302" s="290" t="s">
        <v>2816</v>
      </c>
      <c r="F302" s="286"/>
      <c r="G302" s="282">
        <v>1268900</v>
      </c>
      <c r="H302" s="283"/>
      <c r="I302" s="284" t="s">
        <v>19827</v>
      </c>
      <c r="J302" s="285">
        <v>1268900</v>
      </c>
    </row>
    <row r="303" spans="1:10" ht="31.2" x14ac:dyDescent="0.3">
      <c r="A303" s="312">
        <v>296</v>
      </c>
      <c r="B303" s="277">
        <v>296</v>
      </c>
      <c r="C303" s="289" t="s">
        <v>2817</v>
      </c>
      <c r="D303" s="279" t="s">
        <v>2819</v>
      </c>
      <c r="E303" s="290" t="s">
        <v>2819</v>
      </c>
      <c r="F303" s="286"/>
      <c r="G303" s="282">
        <v>1268900</v>
      </c>
      <c r="H303" s="283"/>
      <c r="I303" s="284" t="s">
        <v>19828</v>
      </c>
      <c r="J303" s="285">
        <v>1268900</v>
      </c>
    </row>
    <row r="304" spans="1:10" x14ac:dyDescent="0.3">
      <c r="A304" s="312">
        <v>297</v>
      </c>
      <c r="B304" s="277">
        <v>297</v>
      </c>
      <c r="C304" s="289" t="s">
        <v>19094</v>
      </c>
      <c r="D304" s="279" t="s">
        <v>19095</v>
      </c>
      <c r="E304" s="290" t="s">
        <v>19095</v>
      </c>
      <c r="F304" s="286"/>
      <c r="G304" s="282">
        <v>1268900</v>
      </c>
      <c r="H304" s="283"/>
      <c r="I304" s="284" t="s">
        <v>19829</v>
      </c>
      <c r="J304" s="285">
        <v>1268900</v>
      </c>
    </row>
    <row r="305" spans="1:10" ht="31.2" x14ac:dyDescent="0.3">
      <c r="A305" s="312">
        <v>298</v>
      </c>
      <c r="B305" s="277">
        <v>298</v>
      </c>
      <c r="C305" s="289" t="s">
        <v>19092</v>
      </c>
      <c r="D305" s="279" t="s">
        <v>19093</v>
      </c>
      <c r="E305" s="290" t="s">
        <v>19093</v>
      </c>
      <c r="F305" s="286"/>
      <c r="G305" s="282">
        <v>2103200</v>
      </c>
      <c r="H305" s="283"/>
      <c r="I305" s="284" t="s">
        <v>19830</v>
      </c>
      <c r="J305" s="285">
        <v>2103200</v>
      </c>
    </row>
    <row r="306" spans="1:10" ht="31.2" x14ac:dyDescent="0.3">
      <c r="A306" s="312">
        <v>299</v>
      </c>
      <c r="B306" s="277">
        <v>299</v>
      </c>
      <c r="C306" s="289" t="s">
        <v>2661</v>
      </c>
      <c r="D306" s="279" t="s">
        <v>2663</v>
      </c>
      <c r="E306" s="290" t="s">
        <v>2663</v>
      </c>
      <c r="F306" s="286"/>
      <c r="G306" s="282">
        <v>2177400</v>
      </c>
      <c r="H306" s="283"/>
      <c r="I306" s="284" t="s">
        <v>19831</v>
      </c>
      <c r="J306" s="285">
        <v>2177400</v>
      </c>
    </row>
    <row r="307" spans="1:10" ht="31.2" x14ac:dyDescent="0.3">
      <c r="A307" s="312">
        <v>300</v>
      </c>
      <c r="B307" s="277">
        <v>300</v>
      </c>
      <c r="C307" s="289" t="s">
        <v>2664</v>
      </c>
      <c r="D307" s="279" t="s">
        <v>2666</v>
      </c>
      <c r="E307" s="290" t="s">
        <v>2666</v>
      </c>
      <c r="F307" s="286"/>
      <c r="G307" s="282">
        <v>2177400</v>
      </c>
      <c r="H307" s="283"/>
      <c r="I307" s="284" t="s">
        <v>19832</v>
      </c>
      <c r="J307" s="285">
        <v>2177400</v>
      </c>
    </row>
    <row r="308" spans="1:10" ht="31.2" x14ac:dyDescent="0.3">
      <c r="A308" s="312">
        <v>301</v>
      </c>
      <c r="B308" s="277">
        <v>301</v>
      </c>
      <c r="C308" s="289" t="s">
        <v>2667</v>
      </c>
      <c r="D308" s="279" t="s">
        <v>2669</v>
      </c>
      <c r="E308" s="290" t="s">
        <v>2669</v>
      </c>
      <c r="F308" s="286"/>
      <c r="G308" s="282">
        <v>2177400</v>
      </c>
      <c r="H308" s="283"/>
      <c r="I308" s="284" t="s">
        <v>19833</v>
      </c>
      <c r="J308" s="285">
        <v>2177400</v>
      </c>
    </row>
    <row r="309" spans="1:10" ht="31.2" x14ac:dyDescent="0.3">
      <c r="A309" s="312">
        <v>302</v>
      </c>
      <c r="B309" s="277">
        <v>302</v>
      </c>
      <c r="C309" s="289" t="s">
        <v>2670</v>
      </c>
      <c r="D309" s="279" t="s">
        <v>2672</v>
      </c>
      <c r="E309" s="290" t="s">
        <v>2672</v>
      </c>
      <c r="F309" s="286"/>
      <c r="G309" s="282">
        <v>2177400</v>
      </c>
      <c r="H309" s="283"/>
      <c r="I309" s="284" t="s">
        <v>19834</v>
      </c>
      <c r="J309" s="285">
        <v>2177400</v>
      </c>
    </row>
    <row r="310" spans="1:10" ht="31.2" x14ac:dyDescent="0.3">
      <c r="A310" s="312">
        <v>303</v>
      </c>
      <c r="B310" s="277">
        <v>303</v>
      </c>
      <c r="C310" s="289" t="s">
        <v>2673</v>
      </c>
      <c r="D310" s="279" t="s">
        <v>2675</v>
      </c>
      <c r="E310" s="290" t="s">
        <v>2675</v>
      </c>
      <c r="F310" s="286"/>
      <c r="G310" s="282">
        <v>2177400</v>
      </c>
      <c r="H310" s="283"/>
      <c r="I310" s="284" t="s">
        <v>19835</v>
      </c>
      <c r="J310" s="285">
        <v>2177400</v>
      </c>
    </row>
    <row r="311" spans="1:10" ht="31.2" x14ac:dyDescent="0.3">
      <c r="A311" s="312">
        <v>304</v>
      </c>
      <c r="B311" s="277">
        <v>304</v>
      </c>
      <c r="C311" s="289" t="s">
        <v>2679</v>
      </c>
      <c r="D311" s="279" t="s">
        <v>2681</v>
      </c>
      <c r="E311" s="290" t="s">
        <v>2681</v>
      </c>
      <c r="F311" s="286"/>
      <c r="G311" s="282">
        <v>2177400</v>
      </c>
      <c r="H311" s="283"/>
      <c r="I311" s="284" t="s">
        <v>19836</v>
      </c>
      <c r="J311" s="285">
        <v>2177400</v>
      </c>
    </row>
    <row r="312" spans="1:10" ht="31.2" x14ac:dyDescent="0.3">
      <c r="A312" s="312">
        <v>305</v>
      </c>
      <c r="B312" s="277">
        <v>305</v>
      </c>
      <c r="C312" s="289" t="s">
        <v>2682</v>
      </c>
      <c r="D312" s="279" t="s">
        <v>16452</v>
      </c>
      <c r="E312" s="290" t="s">
        <v>19837</v>
      </c>
      <c r="F312" s="286"/>
      <c r="G312" s="282">
        <v>2177400</v>
      </c>
      <c r="H312" s="283"/>
      <c r="I312" s="284" t="s">
        <v>19838</v>
      </c>
      <c r="J312" s="285">
        <v>2177400</v>
      </c>
    </row>
    <row r="313" spans="1:10" ht="31.2" x14ac:dyDescent="0.3">
      <c r="A313" s="312">
        <v>306</v>
      </c>
      <c r="B313" s="277">
        <v>306</v>
      </c>
      <c r="C313" s="289" t="s">
        <v>2684</v>
      </c>
      <c r="D313" s="279" t="s">
        <v>16453</v>
      </c>
      <c r="E313" s="290" t="s">
        <v>19839</v>
      </c>
      <c r="F313" s="286"/>
      <c r="G313" s="282">
        <v>2177400</v>
      </c>
      <c r="H313" s="283"/>
      <c r="I313" s="284" t="s">
        <v>19840</v>
      </c>
      <c r="J313" s="285">
        <v>2177400</v>
      </c>
    </row>
    <row r="314" spans="1:10" ht="31.2" x14ac:dyDescent="0.3">
      <c r="A314" s="312">
        <v>307</v>
      </c>
      <c r="B314" s="277">
        <v>307</v>
      </c>
      <c r="C314" s="289" t="s">
        <v>18993</v>
      </c>
      <c r="D314" s="279" t="s">
        <v>18994</v>
      </c>
      <c r="E314" s="290" t="s">
        <v>18994</v>
      </c>
      <c r="F314" s="286"/>
      <c r="G314" s="282">
        <v>2177400</v>
      </c>
      <c r="H314" s="283"/>
      <c r="I314" s="284" t="s">
        <v>19841</v>
      </c>
      <c r="J314" s="285">
        <v>2177400</v>
      </c>
    </row>
    <row r="315" spans="1:10" ht="31.2" x14ac:dyDescent="0.3">
      <c r="A315" s="312">
        <v>308</v>
      </c>
      <c r="B315" s="277">
        <v>308</v>
      </c>
      <c r="C315" s="289" t="s">
        <v>2686</v>
      </c>
      <c r="D315" s="279" t="s">
        <v>2688</v>
      </c>
      <c r="E315" s="290" t="s">
        <v>2688</v>
      </c>
      <c r="F315" s="286"/>
      <c r="G315" s="282">
        <v>2177400</v>
      </c>
      <c r="H315" s="283"/>
      <c r="I315" s="284" t="s">
        <v>19842</v>
      </c>
      <c r="J315" s="285">
        <v>2177400</v>
      </c>
    </row>
    <row r="316" spans="1:10" ht="62.4" x14ac:dyDescent="0.3">
      <c r="A316" s="312">
        <v>309</v>
      </c>
      <c r="B316" s="277">
        <v>309</v>
      </c>
      <c r="C316" s="289" t="s">
        <v>2689</v>
      </c>
      <c r="D316" s="279" t="s">
        <v>16454</v>
      </c>
      <c r="E316" s="290" t="s">
        <v>19843</v>
      </c>
      <c r="F316" s="286"/>
      <c r="G316" s="282">
        <v>2177400</v>
      </c>
      <c r="H316" s="283"/>
      <c r="I316" s="284" t="s">
        <v>19844</v>
      </c>
      <c r="J316" s="285">
        <v>2177400</v>
      </c>
    </row>
    <row r="317" spans="1:10" ht="31.2" x14ac:dyDescent="0.3">
      <c r="A317" s="312">
        <v>310</v>
      </c>
      <c r="B317" s="277">
        <v>310</v>
      </c>
      <c r="C317" s="289" t="s">
        <v>2691</v>
      </c>
      <c r="D317" s="279" t="s">
        <v>2693</v>
      </c>
      <c r="E317" s="290" t="s">
        <v>2693</v>
      </c>
      <c r="F317" s="286"/>
      <c r="G317" s="282">
        <v>2177400</v>
      </c>
      <c r="H317" s="283"/>
      <c r="I317" s="284" t="s">
        <v>19845</v>
      </c>
      <c r="J317" s="285">
        <v>2177400</v>
      </c>
    </row>
    <row r="318" spans="1:10" ht="62.4" x14ac:dyDescent="0.3">
      <c r="A318" s="312">
        <v>311</v>
      </c>
      <c r="B318" s="277">
        <v>311</v>
      </c>
      <c r="C318" s="289" t="s">
        <v>2694</v>
      </c>
      <c r="D318" s="279" t="s">
        <v>16455</v>
      </c>
      <c r="E318" s="290" t="s">
        <v>19846</v>
      </c>
      <c r="F318" s="286"/>
      <c r="G318" s="282">
        <v>2177400</v>
      </c>
      <c r="H318" s="283"/>
      <c r="I318" s="284" t="s">
        <v>19847</v>
      </c>
      <c r="J318" s="285">
        <v>2177400</v>
      </c>
    </row>
    <row r="319" spans="1:10" ht="31.2" x14ac:dyDescent="0.3">
      <c r="A319" s="312">
        <v>312</v>
      </c>
      <c r="B319" s="277">
        <v>312</v>
      </c>
      <c r="C319" s="289" t="s">
        <v>2696</v>
      </c>
      <c r="D319" s="279" t="s">
        <v>2698</v>
      </c>
      <c r="E319" s="290" t="s">
        <v>2698</v>
      </c>
      <c r="F319" s="286"/>
      <c r="G319" s="282">
        <v>2177400</v>
      </c>
      <c r="H319" s="283"/>
      <c r="I319" s="284" t="s">
        <v>19848</v>
      </c>
      <c r="J319" s="285">
        <v>2177400</v>
      </c>
    </row>
    <row r="320" spans="1:10" ht="31.2" x14ac:dyDescent="0.3">
      <c r="A320" s="312">
        <v>313</v>
      </c>
      <c r="B320" s="277">
        <v>313</v>
      </c>
      <c r="C320" s="289" t="s">
        <v>2699</v>
      </c>
      <c r="D320" s="279" t="s">
        <v>2701</v>
      </c>
      <c r="E320" s="290" t="s">
        <v>2701</v>
      </c>
      <c r="F320" s="286"/>
      <c r="G320" s="282">
        <v>2177400</v>
      </c>
      <c r="H320" s="283"/>
      <c r="I320" s="284" t="s">
        <v>19849</v>
      </c>
      <c r="J320" s="285">
        <v>2177400</v>
      </c>
    </row>
    <row r="321" spans="1:10" ht="31.2" x14ac:dyDescent="0.3">
      <c r="A321" s="312">
        <v>314</v>
      </c>
      <c r="B321" s="277">
        <v>314</v>
      </c>
      <c r="C321" s="289" t="s">
        <v>18291</v>
      </c>
      <c r="D321" s="279" t="s">
        <v>18624</v>
      </c>
      <c r="E321" s="290" t="s">
        <v>18624</v>
      </c>
      <c r="F321" s="286"/>
      <c r="G321" s="282">
        <v>2177400</v>
      </c>
      <c r="H321" s="283"/>
      <c r="I321" s="284" t="s">
        <v>19850</v>
      </c>
      <c r="J321" s="285">
        <v>2177400</v>
      </c>
    </row>
    <row r="322" spans="1:10" ht="31.2" x14ac:dyDescent="0.3">
      <c r="A322" s="312">
        <v>315</v>
      </c>
      <c r="B322" s="277">
        <v>315</v>
      </c>
      <c r="C322" s="289" t="s">
        <v>2702</v>
      </c>
      <c r="D322" s="279" t="s">
        <v>2704</v>
      </c>
      <c r="E322" s="290" t="s">
        <v>2704</v>
      </c>
      <c r="F322" s="286"/>
      <c r="G322" s="282">
        <v>2177400</v>
      </c>
      <c r="H322" s="283"/>
      <c r="I322" s="284" t="s">
        <v>19851</v>
      </c>
      <c r="J322" s="285">
        <v>2177400</v>
      </c>
    </row>
    <row r="323" spans="1:10" ht="31.2" x14ac:dyDescent="0.3">
      <c r="A323" s="312">
        <v>316</v>
      </c>
      <c r="B323" s="277">
        <v>316</v>
      </c>
      <c r="C323" s="289" t="s">
        <v>2705</v>
      </c>
      <c r="D323" s="279" t="s">
        <v>2707</v>
      </c>
      <c r="E323" s="290" t="s">
        <v>2707</v>
      </c>
      <c r="F323" s="286"/>
      <c r="G323" s="282">
        <v>2177400</v>
      </c>
      <c r="H323" s="283"/>
      <c r="I323" s="284" t="s">
        <v>19852</v>
      </c>
      <c r="J323" s="285">
        <v>2177400</v>
      </c>
    </row>
    <row r="324" spans="1:10" ht="31.2" x14ac:dyDescent="0.3">
      <c r="A324" s="312">
        <v>317</v>
      </c>
      <c r="B324" s="277">
        <v>317</v>
      </c>
      <c r="C324" s="289" t="s">
        <v>2708</v>
      </c>
      <c r="D324" s="279" t="s">
        <v>2710</v>
      </c>
      <c r="E324" s="290" t="s">
        <v>2710</v>
      </c>
      <c r="F324" s="286"/>
      <c r="G324" s="282">
        <v>2177400</v>
      </c>
      <c r="H324" s="283"/>
      <c r="I324" s="284" t="s">
        <v>19853</v>
      </c>
      <c r="J324" s="285">
        <v>2177400</v>
      </c>
    </row>
    <row r="325" spans="1:10" ht="31.2" x14ac:dyDescent="0.3">
      <c r="A325" s="312">
        <v>318</v>
      </c>
      <c r="B325" s="277">
        <v>318</v>
      </c>
      <c r="C325" s="289" t="s">
        <v>2711</v>
      </c>
      <c r="D325" s="279" t="s">
        <v>2713</v>
      </c>
      <c r="E325" s="290" t="s">
        <v>2713</v>
      </c>
      <c r="F325" s="286"/>
      <c r="G325" s="282">
        <v>2177400</v>
      </c>
      <c r="H325" s="283"/>
      <c r="I325" s="284" t="s">
        <v>19854</v>
      </c>
      <c r="J325" s="285">
        <v>2177400</v>
      </c>
    </row>
    <row r="326" spans="1:10" ht="31.2" x14ac:dyDescent="0.3">
      <c r="A326" s="312">
        <v>319</v>
      </c>
      <c r="B326" s="277">
        <v>319</v>
      </c>
      <c r="C326" s="289" t="s">
        <v>2714</v>
      </c>
      <c r="D326" s="279" t="s">
        <v>2716</v>
      </c>
      <c r="E326" s="290" t="s">
        <v>2716</v>
      </c>
      <c r="F326" s="286"/>
      <c r="G326" s="282">
        <v>2177400</v>
      </c>
      <c r="H326" s="283"/>
      <c r="I326" s="284" t="s">
        <v>19855</v>
      </c>
      <c r="J326" s="285">
        <v>2177400</v>
      </c>
    </row>
    <row r="327" spans="1:10" ht="31.2" x14ac:dyDescent="0.3">
      <c r="A327" s="312">
        <v>320</v>
      </c>
      <c r="B327" s="277">
        <v>320</v>
      </c>
      <c r="C327" s="289" t="s">
        <v>2717</v>
      </c>
      <c r="D327" s="279" t="s">
        <v>2719</v>
      </c>
      <c r="E327" s="290" t="s">
        <v>2719</v>
      </c>
      <c r="F327" s="286"/>
      <c r="G327" s="282">
        <v>2177400</v>
      </c>
      <c r="H327" s="283"/>
      <c r="I327" s="284" t="s">
        <v>19856</v>
      </c>
      <c r="J327" s="285">
        <v>2177400</v>
      </c>
    </row>
    <row r="328" spans="1:10" ht="31.2" x14ac:dyDescent="0.3">
      <c r="A328" s="312">
        <v>321</v>
      </c>
      <c r="B328" s="277">
        <v>321</v>
      </c>
      <c r="C328" s="289" t="s">
        <v>2720</v>
      </c>
      <c r="D328" s="279" t="s">
        <v>2722</v>
      </c>
      <c r="E328" s="290" t="s">
        <v>2722</v>
      </c>
      <c r="F328" s="286"/>
      <c r="G328" s="282">
        <v>2177400</v>
      </c>
      <c r="H328" s="283"/>
      <c r="I328" s="284" t="s">
        <v>19857</v>
      </c>
      <c r="J328" s="285">
        <v>2177400</v>
      </c>
    </row>
    <row r="329" spans="1:10" ht="31.2" x14ac:dyDescent="0.3">
      <c r="A329" s="312">
        <v>322</v>
      </c>
      <c r="B329" s="277">
        <v>322</v>
      </c>
      <c r="C329" s="289" t="s">
        <v>2723</v>
      </c>
      <c r="D329" s="279" t="s">
        <v>2725</v>
      </c>
      <c r="E329" s="290" t="s">
        <v>2725</v>
      </c>
      <c r="F329" s="286"/>
      <c r="G329" s="282">
        <v>2177400</v>
      </c>
      <c r="H329" s="283"/>
      <c r="I329" s="284" t="s">
        <v>19858</v>
      </c>
      <c r="J329" s="285">
        <v>2177400</v>
      </c>
    </row>
    <row r="330" spans="1:10" ht="31.2" x14ac:dyDescent="0.3">
      <c r="A330" s="312">
        <v>323</v>
      </c>
      <c r="B330" s="277">
        <v>323</v>
      </c>
      <c r="C330" s="289" t="s">
        <v>2726</v>
      </c>
      <c r="D330" s="279" t="s">
        <v>2728</v>
      </c>
      <c r="E330" s="290" t="s">
        <v>2728</v>
      </c>
      <c r="F330" s="286"/>
      <c r="G330" s="282">
        <v>2177400</v>
      </c>
      <c r="H330" s="283"/>
      <c r="I330" s="284" t="s">
        <v>19859</v>
      </c>
      <c r="J330" s="285">
        <v>2177400</v>
      </c>
    </row>
    <row r="331" spans="1:10" ht="31.2" x14ac:dyDescent="0.3">
      <c r="A331" s="312">
        <v>324</v>
      </c>
      <c r="B331" s="277">
        <v>324</v>
      </c>
      <c r="C331" s="289" t="s">
        <v>2729</v>
      </c>
      <c r="D331" s="279" t="s">
        <v>17991</v>
      </c>
      <c r="E331" s="290" t="s">
        <v>19860</v>
      </c>
      <c r="F331" s="286"/>
      <c r="G331" s="282">
        <v>2177400</v>
      </c>
      <c r="H331" s="283"/>
      <c r="I331" s="284" t="s">
        <v>19861</v>
      </c>
      <c r="J331" s="285">
        <v>2177400</v>
      </c>
    </row>
    <row r="332" spans="1:10" ht="31.2" x14ac:dyDescent="0.3">
      <c r="A332" s="312">
        <v>325</v>
      </c>
      <c r="B332" s="277">
        <v>325</v>
      </c>
      <c r="C332" s="289" t="s">
        <v>2731</v>
      </c>
      <c r="D332" s="279" t="s">
        <v>17992</v>
      </c>
      <c r="E332" s="290" t="s">
        <v>19862</v>
      </c>
      <c r="F332" s="286"/>
      <c r="G332" s="282">
        <v>2177400</v>
      </c>
      <c r="H332" s="283"/>
      <c r="I332" s="284" t="s">
        <v>19863</v>
      </c>
      <c r="J332" s="285">
        <v>2177400</v>
      </c>
    </row>
    <row r="333" spans="1:10" x14ac:dyDescent="0.3">
      <c r="A333" s="312">
        <v>326</v>
      </c>
      <c r="B333" s="277">
        <v>326</v>
      </c>
      <c r="C333" s="289" t="s">
        <v>2733</v>
      </c>
      <c r="D333" s="279" t="s">
        <v>2735</v>
      </c>
      <c r="E333" s="290" t="s">
        <v>2735</v>
      </c>
      <c r="F333" s="286"/>
      <c r="G333" s="282">
        <v>2177400</v>
      </c>
      <c r="H333" s="283"/>
      <c r="I333" s="284" t="s">
        <v>19864</v>
      </c>
      <c r="J333" s="285">
        <v>2177400</v>
      </c>
    </row>
    <row r="334" spans="1:10" x14ac:dyDescent="0.3">
      <c r="A334" s="312">
        <v>327</v>
      </c>
      <c r="B334" s="277">
        <v>327</v>
      </c>
      <c r="C334" s="289" t="s">
        <v>2736</v>
      </c>
      <c r="D334" s="279" t="s">
        <v>2738</v>
      </c>
      <c r="E334" s="290" t="s">
        <v>2738</v>
      </c>
      <c r="F334" s="286"/>
      <c r="G334" s="282">
        <v>2177400</v>
      </c>
      <c r="H334" s="283"/>
      <c r="I334" s="284" t="s">
        <v>19865</v>
      </c>
      <c r="J334" s="285">
        <v>2177400</v>
      </c>
    </row>
    <row r="335" spans="1:10" ht="46.8" x14ac:dyDescent="0.3">
      <c r="A335" s="312">
        <v>328</v>
      </c>
      <c r="B335" s="277">
        <v>328</v>
      </c>
      <c r="C335" s="289" t="s">
        <v>2739</v>
      </c>
      <c r="D335" s="279" t="s">
        <v>2741</v>
      </c>
      <c r="E335" s="290" t="s">
        <v>2741</v>
      </c>
      <c r="F335" s="286"/>
      <c r="G335" s="282">
        <v>2177400</v>
      </c>
      <c r="H335" s="283"/>
      <c r="I335" s="284" t="s">
        <v>19866</v>
      </c>
      <c r="J335" s="285">
        <v>2177400</v>
      </c>
    </row>
    <row r="336" spans="1:10" ht="31.2" x14ac:dyDescent="0.3">
      <c r="A336" s="312">
        <v>329</v>
      </c>
      <c r="B336" s="277">
        <v>329</v>
      </c>
      <c r="C336" s="289" t="s">
        <v>2742</v>
      </c>
      <c r="D336" s="279" t="s">
        <v>2744</v>
      </c>
      <c r="E336" s="290" t="s">
        <v>2744</v>
      </c>
      <c r="F336" s="286"/>
      <c r="G336" s="282">
        <v>2177400</v>
      </c>
      <c r="H336" s="283"/>
      <c r="I336" s="284" t="s">
        <v>19867</v>
      </c>
      <c r="J336" s="285">
        <v>2177400</v>
      </c>
    </row>
    <row r="337" spans="1:10" ht="31.2" x14ac:dyDescent="0.3">
      <c r="A337" s="312">
        <v>330</v>
      </c>
      <c r="B337" s="277">
        <v>330</v>
      </c>
      <c r="C337" s="289" t="s">
        <v>2745</v>
      </c>
      <c r="D337" s="279" t="s">
        <v>2747</v>
      </c>
      <c r="E337" s="290" t="s">
        <v>2747</v>
      </c>
      <c r="F337" s="286"/>
      <c r="G337" s="282">
        <v>2177400</v>
      </c>
      <c r="H337" s="283"/>
      <c r="I337" s="284" t="s">
        <v>19868</v>
      </c>
      <c r="J337" s="285">
        <v>2177400</v>
      </c>
    </row>
    <row r="338" spans="1:10" ht="31.2" x14ac:dyDescent="0.3">
      <c r="A338" s="312">
        <v>331</v>
      </c>
      <c r="B338" s="277">
        <v>331</v>
      </c>
      <c r="C338" s="289" t="s">
        <v>2748</v>
      </c>
      <c r="D338" s="279" t="s">
        <v>2750</v>
      </c>
      <c r="E338" s="290" t="s">
        <v>2750</v>
      </c>
      <c r="F338" s="286"/>
      <c r="G338" s="282">
        <v>2177400</v>
      </c>
      <c r="H338" s="283"/>
      <c r="I338" s="284" t="s">
        <v>19869</v>
      </c>
      <c r="J338" s="285">
        <v>2177400</v>
      </c>
    </row>
    <row r="339" spans="1:10" ht="31.2" x14ac:dyDescent="0.3">
      <c r="A339" s="312">
        <v>332</v>
      </c>
      <c r="B339" s="277">
        <v>332</v>
      </c>
      <c r="C339" s="289" t="s">
        <v>2751</v>
      </c>
      <c r="D339" s="279" t="s">
        <v>2753</v>
      </c>
      <c r="E339" s="290" t="s">
        <v>2753</v>
      </c>
      <c r="F339" s="286"/>
      <c r="G339" s="282">
        <v>2177400</v>
      </c>
      <c r="H339" s="283"/>
      <c r="I339" s="284" t="s">
        <v>19870</v>
      </c>
      <c r="J339" s="285">
        <v>2177400</v>
      </c>
    </row>
    <row r="340" spans="1:10" ht="31.2" x14ac:dyDescent="0.3">
      <c r="A340" s="312">
        <v>333</v>
      </c>
      <c r="B340" s="277">
        <v>333</v>
      </c>
      <c r="C340" s="289" t="s">
        <v>18378</v>
      </c>
      <c r="D340" s="279" t="s">
        <v>18710</v>
      </c>
      <c r="E340" s="290" t="s">
        <v>19871</v>
      </c>
      <c r="F340" s="286"/>
      <c r="G340" s="282">
        <v>2177400</v>
      </c>
      <c r="H340" s="283"/>
      <c r="I340" s="284" t="s">
        <v>19872</v>
      </c>
      <c r="J340" s="285">
        <v>2177400</v>
      </c>
    </row>
    <row r="341" spans="1:10" ht="31.2" x14ac:dyDescent="0.3">
      <c r="A341" s="312">
        <v>334</v>
      </c>
      <c r="B341" s="277">
        <v>334</v>
      </c>
      <c r="C341" s="289" t="s">
        <v>19088</v>
      </c>
      <c r="D341" s="279" t="s">
        <v>19089</v>
      </c>
      <c r="E341" s="290" t="s">
        <v>19089</v>
      </c>
      <c r="F341" s="286"/>
      <c r="G341" s="282">
        <v>2177400</v>
      </c>
      <c r="H341" s="283"/>
      <c r="I341" s="284" t="s">
        <v>19873</v>
      </c>
      <c r="J341" s="285">
        <v>2177400</v>
      </c>
    </row>
    <row r="342" spans="1:10" ht="31.2" x14ac:dyDescent="0.3">
      <c r="A342" s="312">
        <v>335</v>
      </c>
      <c r="B342" s="277">
        <v>335</v>
      </c>
      <c r="C342" s="289" t="s">
        <v>19090</v>
      </c>
      <c r="D342" s="279" t="s">
        <v>19091</v>
      </c>
      <c r="E342" s="290" t="s">
        <v>19091</v>
      </c>
      <c r="F342" s="286"/>
      <c r="G342" s="282">
        <v>2177400</v>
      </c>
      <c r="H342" s="283"/>
      <c r="I342" s="284" t="s">
        <v>19874</v>
      </c>
      <c r="J342" s="285">
        <v>2177400</v>
      </c>
    </row>
    <row r="343" spans="1:10" ht="31.2" x14ac:dyDescent="0.3">
      <c r="A343" s="312">
        <v>336</v>
      </c>
      <c r="B343" s="277">
        <v>336</v>
      </c>
      <c r="C343" s="289" t="s">
        <v>19096</v>
      </c>
      <c r="D343" s="279" t="s">
        <v>19097</v>
      </c>
      <c r="E343" s="290" t="s">
        <v>19097</v>
      </c>
      <c r="F343" s="286"/>
      <c r="G343" s="282">
        <v>2177400</v>
      </c>
      <c r="H343" s="283"/>
      <c r="I343" s="284" t="s">
        <v>19875</v>
      </c>
      <c r="J343" s="285">
        <v>2177400</v>
      </c>
    </row>
    <row r="344" spans="1:10" ht="62.4" x14ac:dyDescent="0.3">
      <c r="A344" s="312">
        <v>337</v>
      </c>
      <c r="B344" s="277">
        <v>337</v>
      </c>
      <c r="C344" s="289" t="s">
        <v>18289</v>
      </c>
      <c r="D344" s="279" t="s">
        <v>18622</v>
      </c>
      <c r="E344" s="290" t="s">
        <v>19876</v>
      </c>
      <c r="F344" s="286"/>
      <c r="G344" s="282">
        <v>3165000</v>
      </c>
      <c r="H344" s="283"/>
      <c r="I344" s="284" t="s">
        <v>19877</v>
      </c>
      <c r="J344" s="285">
        <v>3165000</v>
      </c>
    </row>
    <row r="345" spans="1:10" ht="31.2" x14ac:dyDescent="0.3">
      <c r="A345" s="312">
        <v>338</v>
      </c>
      <c r="B345" s="277">
        <v>338</v>
      </c>
      <c r="C345" s="289" t="s">
        <v>2754</v>
      </c>
      <c r="D345" s="279" t="s">
        <v>2756</v>
      </c>
      <c r="E345" s="290" t="s">
        <v>2756</v>
      </c>
      <c r="F345" s="286"/>
      <c r="G345" s="282">
        <v>2178000</v>
      </c>
      <c r="H345" s="283"/>
      <c r="I345" s="284" t="s">
        <v>19878</v>
      </c>
      <c r="J345" s="285">
        <v>2178000</v>
      </c>
    </row>
    <row r="346" spans="1:10" ht="31.2" x14ac:dyDescent="0.3">
      <c r="A346" s="312">
        <v>339</v>
      </c>
      <c r="B346" s="277">
        <v>339</v>
      </c>
      <c r="C346" s="289" t="s">
        <v>18292</v>
      </c>
      <c r="D346" s="279" t="s">
        <v>18625</v>
      </c>
      <c r="E346" s="290" t="s">
        <v>18625</v>
      </c>
      <c r="F346" s="286"/>
      <c r="G346" s="282">
        <v>8824800</v>
      </c>
      <c r="H346" s="283"/>
      <c r="I346" s="284" t="s">
        <v>19879</v>
      </c>
      <c r="J346" s="285">
        <v>8824800</v>
      </c>
    </row>
    <row r="347" spans="1:10" ht="31.2" x14ac:dyDescent="0.3">
      <c r="A347" s="312">
        <v>340</v>
      </c>
      <c r="B347" s="277">
        <v>340</v>
      </c>
      <c r="C347" s="278" t="s">
        <v>2676</v>
      </c>
      <c r="D347" s="279" t="s">
        <v>2678</v>
      </c>
      <c r="E347" s="280" t="s">
        <v>2678</v>
      </c>
      <c r="F347" s="286"/>
      <c r="G347" s="282">
        <v>2435500</v>
      </c>
      <c r="H347" s="283"/>
      <c r="I347" s="284" t="s">
        <v>19880</v>
      </c>
      <c r="J347" s="285">
        <v>2435500</v>
      </c>
    </row>
    <row r="348" spans="1:10" ht="31.2" x14ac:dyDescent="0.3">
      <c r="A348" s="312">
        <v>341</v>
      </c>
      <c r="B348" s="277">
        <v>341</v>
      </c>
      <c r="C348" s="278" t="s">
        <v>2820</v>
      </c>
      <c r="D348" s="279" t="s">
        <v>16457</v>
      </c>
      <c r="E348" s="280" t="s">
        <v>19881</v>
      </c>
      <c r="F348" s="286"/>
      <c r="G348" s="282">
        <v>3485200</v>
      </c>
      <c r="H348" s="283"/>
      <c r="I348" s="284" t="s">
        <v>19882</v>
      </c>
      <c r="J348" s="285">
        <v>3485200</v>
      </c>
    </row>
    <row r="349" spans="1:10" ht="31.2" x14ac:dyDescent="0.3">
      <c r="A349" s="312">
        <v>342</v>
      </c>
      <c r="B349" s="277">
        <v>342</v>
      </c>
      <c r="C349" s="278" t="s">
        <v>18290</v>
      </c>
      <c r="D349" s="279" t="s">
        <v>18623</v>
      </c>
      <c r="E349" s="280" t="s">
        <v>18623</v>
      </c>
      <c r="F349" s="286"/>
      <c r="G349" s="282">
        <v>3485200</v>
      </c>
      <c r="H349" s="283"/>
      <c r="I349" s="284" t="s">
        <v>19883</v>
      </c>
      <c r="J349" s="285">
        <v>3485200</v>
      </c>
    </row>
    <row r="350" spans="1:10" x14ac:dyDescent="0.3">
      <c r="A350" s="312">
        <v>343</v>
      </c>
      <c r="B350" s="277">
        <v>343</v>
      </c>
      <c r="C350" s="278" t="s">
        <v>2822</v>
      </c>
      <c r="D350" s="279" t="s">
        <v>2824</v>
      </c>
      <c r="E350" s="280" t="s">
        <v>2824</v>
      </c>
      <c r="F350" s="286"/>
      <c r="G350" s="282">
        <v>3485200</v>
      </c>
      <c r="H350" s="283"/>
      <c r="I350" s="284" t="s">
        <v>19884</v>
      </c>
      <c r="J350" s="285">
        <v>3485200</v>
      </c>
    </row>
    <row r="351" spans="1:10" ht="31.2" x14ac:dyDescent="0.3">
      <c r="A351" s="312">
        <v>344</v>
      </c>
      <c r="B351" s="277">
        <v>344</v>
      </c>
      <c r="C351" s="278" t="s">
        <v>2825</v>
      </c>
      <c r="D351" s="279" t="s">
        <v>2827</v>
      </c>
      <c r="E351" s="280" t="s">
        <v>2827</v>
      </c>
      <c r="F351" s="286"/>
      <c r="G351" s="282">
        <v>3485200</v>
      </c>
      <c r="H351" s="283"/>
      <c r="I351" s="284" t="s">
        <v>19885</v>
      </c>
      <c r="J351" s="285">
        <v>3485200</v>
      </c>
    </row>
    <row r="352" spans="1:10" x14ac:dyDescent="0.3">
      <c r="A352" s="312">
        <v>345</v>
      </c>
      <c r="B352" s="277">
        <v>345</v>
      </c>
      <c r="C352" s="278" t="s">
        <v>2828</v>
      </c>
      <c r="D352" s="279" t="s">
        <v>2830</v>
      </c>
      <c r="E352" s="280" t="s">
        <v>2830</v>
      </c>
      <c r="F352" s="286"/>
      <c r="G352" s="282">
        <v>3485200</v>
      </c>
      <c r="H352" s="283"/>
      <c r="I352" s="284" t="s">
        <v>19886</v>
      </c>
      <c r="J352" s="285">
        <v>3485200</v>
      </c>
    </row>
    <row r="353" spans="1:10" ht="46.8" x14ac:dyDescent="0.3">
      <c r="A353" s="312">
        <v>346</v>
      </c>
      <c r="B353" s="277">
        <v>346</v>
      </c>
      <c r="C353" s="278" t="s">
        <v>19086</v>
      </c>
      <c r="D353" s="279" t="s">
        <v>19087</v>
      </c>
      <c r="E353" s="280" t="s">
        <v>19087</v>
      </c>
      <c r="F353" s="286"/>
      <c r="G353" s="282">
        <v>3485200</v>
      </c>
      <c r="H353" s="283"/>
      <c r="I353" s="284" t="s">
        <v>19887</v>
      </c>
      <c r="J353" s="285">
        <v>3485200</v>
      </c>
    </row>
    <row r="354" spans="1:10" x14ac:dyDescent="0.3">
      <c r="A354" s="312">
        <v>347</v>
      </c>
      <c r="B354" s="277">
        <v>347</v>
      </c>
      <c r="C354" s="278" t="s">
        <v>19098</v>
      </c>
      <c r="D354" s="279" t="s">
        <v>19099</v>
      </c>
      <c r="E354" s="280" t="s">
        <v>19888</v>
      </c>
      <c r="F354" s="286"/>
      <c r="G354" s="282">
        <v>3485200</v>
      </c>
      <c r="H354" s="283"/>
      <c r="I354" s="284" t="s">
        <v>19889</v>
      </c>
      <c r="J354" s="285">
        <v>3485200</v>
      </c>
    </row>
    <row r="355" spans="1:10" ht="31.2" x14ac:dyDescent="0.3">
      <c r="A355" s="312">
        <v>348</v>
      </c>
      <c r="B355" s="277">
        <v>400</v>
      </c>
      <c r="C355" s="289" t="s">
        <v>19057</v>
      </c>
      <c r="D355" s="279" t="s">
        <v>19058</v>
      </c>
      <c r="E355" s="290" t="s">
        <v>19890</v>
      </c>
      <c r="F355" s="286"/>
      <c r="G355" s="282">
        <v>1891600</v>
      </c>
      <c r="H355" s="283" t="s">
        <v>19059</v>
      </c>
      <c r="I355" s="284" t="s">
        <v>19891</v>
      </c>
      <c r="J355" s="285">
        <v>1891600</v>
      </c>
    </row>
    <row r="356" spans="1:10" ht="31.2" x14ac:dyDescent="0.3">
      <c r="A356" s="312">
        <v>349</v>
      </c>
      <c r="B356" s="277">
        <v>401</v>
      </c>
      <c r="C356" s="289" t="s">
        <v>19061</v>
      </c>
      <c r="D356" s="279" t="s">
        <v>19062</v>
      </c>
      <c r="E356" s="290" t="s">
        <v>19892</v>
      </c>
      <c r="F356" s="286"/>
      <c r="G356" s="282">
        <v>1891600</v>
      </c>
      <c r="H356" s="283" t="s">
        <v>19059</v>
      </c>
      <c r="I356" s="284" t="s">
        <v>19893</v>
      </c>
      <c r="J356" s="285">
        <v>1891600</v>
      </c>
    </row>
    <row r="357" spans="1:10" x14ac:dyDescent="0.3">
      <c r="A357" s="312">
        <v>350</v>
      </c>
      <c r="B357" s="277">
        <v>402</v>
      </c>
      <c r="C357" s="289" t="s">
        <v>4214</v>
      </c>
      <c r="D357" s="279" t="s">
        <v>4216</v>
      </c>
      <c r="E357" s="290" t="s">
        <v>4216</v>
      </c>
      <c r="F357" s="286"/>
      <c r="G357" s="282">
        <v>1987300</v>
      </c>
      <c r="H357" s="283"/>
      <c r="I357" s="284" t="s">
        <v>19894</v>
      </c>
      <c r="J357" s="285">
        <v>1987300</v>
      </c>
    </row>
    <row r="358" spans="1:10" x14ac:dyDescent="0.3">
      <c r="A358" s="312">
        <v>351</v>
      </c>
      <c r="B358" s="277">
        <v>403</v>
      </c>
      <c r="C358" s="289" t="s">
        <v>4217</v>
      </c>
      <c r="D358" s="279" t="s">
        <v>4219</v>
      </c>
      <c r="E358" s="290" t="s">
        <v>4219</v>
      </c>
      <c r="F358" s="286"/>
      <c r="G358" s="282">
        <v>1987300</v>
      </c>
      <c r="H358" s="283"/>
      <c r="I358" s="284" t="s">
        <v>19895</v>
      </c>
      <c r="J358" s="285">
        <v>1987300</v>
      </c>
    </row>
    <row r="359" spans="1:10" x14ac:dyDescent="0.3">
      <c r="A359" s="312">
        <v>352</v>
      </c>
      <c r="B359" s="277">
        <v>404</v>
      </c>
      <c r="C359" s="289" t="s">
        <v>4220</v>
      </c>
      <c r="D359" s="279" t="s">
        <v>4222</v>
      </c>
      <c r="E359" s="290" t="s">
        <v>4222</v>
      </c>
      <c r="F359" s="286"/>
      <c r="G359" s="282">
        <v>1987300</v>
      </c>
      <c r="H359" s="283"/>
      <c r="I359" s="284" t="s">
        <v>19896</v>
      </c>
      <c r="J359" s="285">
        <v>1987300</v>
      </c>
    </row>
    <row r="360" spans="1:10" x14ac:dyDescent="0.3">
      <c r="A360" s="312">
        <v>353</v>
      </c>
      <c r="B360" s="277">
        <v>405</v>
      </c>
      <c r="C360" s="289" t="s">
        <v>4223</v>
      </c>
      <c r="D360" s="279" t="s">
        <v>4225</v>
      </c>
      <c r="E360" s="290" t="s">
        <v>4225</v>
      </c>
      <c r="F360" s="286"/>
      <c r="G360" s="282">
        <v>1987300</v>
      </c>
      <c r="H360" s="283"/>
      <c r="I360" s="284" t="s">
        <v>19897</v>
      </c>
      <c r="J360" s="285">
        <v>1987300</v>
      </c>
    </row>
    <row r="361" spans="1:10" x14ac:dyDescent="0.3">
      <c r="A361" s="312">
        <v>354</v>
      </c>
      <c r="B361" s="277">
        <v>406</v>
      </c>
      <c r="C361" s="289" t="s">
        <v>4226</v>
      </c>
      <c r="D361" s="279" t="s">
        <v>4228</v>
      </c>
      <c r="E361" s="290" t="s">
        <v>4228</v>
      </c>
      <c r="F361" s="286"/>
      <c r="G361" s="282">
        <v>1987300</v>
      </c>
      <c r="H361" s="283"/>
      <c r="I361" s="284" t="s">
        <v>19898</v>
      </c>
      <c r="J361" s="285">
        <v>1987300</v>
      </c>
    </row>
    <row r="362" spans="1:10" x14ac:dyDescent="0.3">
      <c r="A362" s="312">
        <v>355</v>
      </c>
      <c r="B362" s="277">
        <v>407</v>
      </c>
      <c r="C362" s="289" t="s">
        <v>19063</v>
      </c>
      <c r="D362" s="279" t="s">
        <v>19064</v>
      </c>
      <c r="E362" s="290" t="s">
        <v>19064</v>
      </c>
      <c r="F362" s="286"/>
      <c r="G362" s="282">
        <v>1987300</v>
      </c>
      <c r="H362" s="283"/>
      <c r="I362" s="284" t="s">
        <v>19899</v>
      </c>
      <c r="J362" s="285">
        <v>1987300</v>
      </c>
    </row>
    <row r="363" spans="1:10" x14ac:dyDescent="0.3">
      <c r="A363" s="312">
        <v>356</v>
      </c>
      <c r="B363" s="277">
        <v>408</v>
      </c>
      <c r="C363" s="289" t="s">
        <v>19067</v>
      </c>
      <c r="D363" s="279" t="s">
        <v>19068</v>
      </c>
      <c r="E363" s="290" t="s">
        <v>19068</v>
      </c>
      <c r="F363" s="286"/>
      <c r="G363" s="282">
        <v>1987300</v>
      </c>
      <c r="H363" s="283"/>
      <c r="I363" s="284" t="s">
        <v>19900</v>
      </c>
      <c r="J363" s="285">
        <v>1987300</v>
      </c>
    </row>
    <row r="364" spans="1:10" x14ac:dyDescent="0.3">
      <c r="A364" s="312">
        <v>357</v>
      </c>
      <c r="B364" s="277">
        <v>409</v>
      </c>
      <c r="C364" s="289" t="s">
        <v>19069</v>
      </c>
      <c r="D364" s="279" t="s">
        <v>19070</v>
      </c>
      <c r="E364" s="290" t="s">
        <v>19070</v>
      </c>
      <c r="F364" s="286"/>
      <c r="G364" s="282">
        <v>1987300</v>
      </c>
      <c r="H364" s="283"/>
      <c r="I364" s="284" t="s">
        <v>19901</v>
      </c>
      <c r="J364" s="285">
        <v>1987300</v>
      </c>
    </row>
    <row r="365" spans="1:10" x14ac:dyDescent="0.3">
      <c r="A365" s="312">
        <v>358</v>
      </c>
      <c r="B365" s="277">
        <v>410</v>
      </c>
      <c r="C365" s="289" t="s">
        <v>19071</v>
      </c>
      <c r="D365" s="279" t="s">
        <v>19072</v>
      </c>
      <c r="E365" s="290" t="s">
        <v>19072</v>
      </c>
      <c r="F365" s="286"/>
      <c r="G365" s="282">
        <v>1987300</v>
      </c>
      <c r="H365" s="283"/>
      <c r="I365" s="284" t="s">
        <v>19902</v>
      </c>
      <c r="J365" s="285">
        <v>1987300</v>
      </c>
    </row>
    <row r="366" spans="1:10" x14ac:dyDescent="0.3">
      <c r="A366" s="312">
        <v>359</v>
      </c>
      <c r="B366" s="277">
        <v>411</v>
      </c>
      <c r="C366" s="289" t="s">
        <v>19077</v>
      </c>
      <c r="D366" s="279" t="s">
        <v>19078</v>
      </c>
      <c r="E366" s="290" t="s">
        <v>19078</v>
      </c>
      <c r="F366" s="286"/>
      <c r="G366" s="282">
        <v>1987300</v>
      </c>
      <c r="H366" s="283"/>
      <c r="I366" s="284" t="s">
        <v>19903</v>
      </c>
      <c r="J366" s="285">
        <v>1987300</v>
      </c>
    </row>
    <row r="367" spans="1:10" x14ac:dyDescent="0.3">
      <c r="A367" s="312">
        <v>360</v>
      </c>
      <c r="B367" s="277">
        <v>412</v>
      </c>
      <c r="C367" s="289" t="s">
        <v>4229</v>
      </c>
      <c r="D367" s="279" t="s">
        <v>4231</v>
      </c>
      <c r="E367" s="290" t="s">
        <v>4231</v>
      </c>
      <c r="F367" s="286"/>
      <c r="G367" s="282">
        <v>1787300</v>
      </c>
      <c r="H367" s="283"/>
      <c r="I367" s="284" t="s">
        <v>19904</v>
      </c>
      <c r="J367" s="285">
        <v>1787300</v>
      </c>
    </row>
    <row r="368" spans="1:10" x14ac:dyDescent="0.3">
      <c r="A368" s="312">
        <v>361</v>
      </c>
      <c r="B368" s="277">
        <v>413</v>
      </c>
      <c r="C368" s="289" t="s">
        <v>19065</v>
      </c>
      <c r="D368" s="279" t="s">
        <v>19066</v>
      </c>
      <c r="E368" s="290" t="s">
        <v>19066</v>
      </c>
      <c r="F368" s="286"/>
      <c r="G368" s="282">
        <v>1787300</v>
      </c>
      <c r="H368" s="283"/>
      <c r="I368" s="284" t="s">
        <v>19905</v>
      </c>
      <c r="J368" s="285">
        <v>1787300</v>
      </c>
    </row>
    <row r="369" spans="1:10" ht="31.2" x14ac:dyDescent="0.3">
      <c r="A369" s="312">
        <v>362</v>
      </c>
      <c r="B369" s="277">
        <v>414</v>
      </c>
      <c r="C369" s="289" t="s">
        <v>18301</v>
      </c>
      <c r="D369" s="279" t="s">
        <v>18634</v>
      </c>
      <c r="E369" s="290" t="s">
        <v>19906</v>
      </c>
      <c r="F369" s="286"/>
      <c r="G369" s="282">
        <v>1787300</v>
      </c>
      <c r="H369" s="283"/>
      <c r="I369" s="284" t="s">
        <v>19907</v>
      </c>
      <c r="J369" s="285">
        <v>1787300</v>
      </c>
    </row>
    <row r="370" spans="1:10" ht="31.2" x14ac:dyDescent="0.3">
      <c r="A370" s="312">
        <v>363</v>
      </c>
      <c r="B370" s="277">
        <v>415</v>
      </c>
      <c r="C370" s="289" t="s">
        <v>19073</v>
      </c>
      <c r="D370" s="279" t="s">
        <v>19074</v>
      </c>
      <c r="E370" s="290" t="s">
        <v>19074</v>
      </c>
      <c r="F370" s="286"/>
      <c r="G370" s="282">
        <v>1260800</v>
      </c>
      <c r="H370" s="283" t="s">
        <v>2653</v>
      </c>
      <c r="I370" s="284" t="s">
        <v>19908</v>
      </c>
      <c r="J370" s="285">
        <v>1260800</v>
      </c>
    </row>
    <row r="371" spans="1:10" ht="31.2" x14ac:dyDescent="0.3">
      <c r="A371" s="312">
        <v>364</v>
      </c>
      <c r="B371" s="277">
        <v>416</v>
      </c>
      <c r="C371" s="289" t="s">
        <v>2654</v>
      </c>
      <c r="D371" s="279" t="s">
        <v>2656</v>
      </c>
      <c r="E371" s="290" t="s">
        <v>19909</v>
      </c>
      <c r="F371" s="286"/>
      <c r="G371" s="282">
        <v>1260800</v>
      </c>
      <c r="H371" s="283" t="s">
        <v>2653</v>
      </c>
      <c r="I371" s="284" t="s">
        <v>19910</v>
      </c>
      <c r="J371" s="285">
        <v>1260800</v>
      </c>
    </row>
    <row r="372" spans="1:10" ht="31.2" x14ac:dyDescent="0.3">
      <c r="A372" s="312">
        <v>365</v>
      </c>
      <c r="B372" s="277">
        <v>417</v>
      </c>
      <c r="C372" s="289" t="s">
        <v>19075</v>
      </c>
      <c r="D372" s="279" t="s">
        <v>19076</v>
      </c>
      <c r="E372" s="290" t="s">
        <v>19076</v>
      </c>
      <c r="F372" s="286"/>
      <c r="G372" s="282">
        <v>1260800</v>
      </c>
      <c r="H372" s="283" t="s">
        <v>2653</v>
      </c>
      <c r="I372" s="284" t="s">
        <v>19911</v>
      </c>
      <c r="J372" s="285">
        <v>1260800</v>
      </c>
    </row>
    <row r="373" spans="1:10" ht="31.2" x14ac:dyDescent="0.3">
      <c r="A373" s="312">
        <v>366</v>
      </c>
      <c r="B373" s="277">
        <v>418</v>
      </c>
      <c r="C373" s="289" t="s">
        <v>3125</v>
      </c>
      <c r="D373" s="279" t="s">
        <v>3127</v>
      </c>
      <c r="E373" s="290" t="s">
        <v>3127</v>
      </c>
      <c r="F373" s="286"/>
      <c r="G373" s="282">
        <v>792600</v>
      </c>
      <c r="H373" s="283" t="s">
        <v>3117</v>
      </c>
      <c r="I373" s="284" t="s">
        <v>19912</v>
      </c>
      <c r="J373" s="285">
        <v>852500</v>
      </c>
    </row>
    <row r="374" spans="1:10" ht="31.2" x14ac:dyDescent="0.3">
      <c r="A374" s="312">
        <v>367</v>
      </c>
      <c r="B374" s="277">
        <v>419</v>
      </c>
      <c r="C374" s="289" t="s">
        <v>3128</v>
      </c>
      <c r="D374" s="279" t="s">
        <v>3130</v>
      </c>
      <c r="E374" s="290" t="s">
        <v>3130</v>
      </c>
      <c r="F374" s="286"/>
      <c r="G374" s="282">
        <v>792600</v>
      </c>
      <c r="H374" s="283" t="s">
        <v>3117</v>
      </c>
      <c r="I374" s="284" t="s">
        <v>19913</v>
      </c>
      <c r="J374" s="285">
        <v>852500</v>
      </c>
    </row>
    <row r="375" spans="1:10" x14ac:dyDescent="0.3">
      <c r="A375" s="312">
        <v>368</v>
      </c>
      <c r="B375" s="277">
        <v>420</v>
      </c>
      <c r="C375" s="289" t="s">
        <v>2331</v>
      </c>
      <c r="D375" s="279" t="s">
        <v>2333</v>
      </c>
      <c r="E375" s="290" t="s">
        <v>2333</v>
      </c>
      <c r="F375" s="286"/>
      <c r="G375" s="282">
        <v>5719700</v>
      </c>
      <c r="H375" s="283"/>
      <c r="I375" s="284" t="s">
        <v>19914</v>
      </c>
      <c r="J375" s="285">
        <v>5719700</v>
      </c>
    </row>
    <row r="376" spans="1:10" ht="31.2" x14ac:dyDescent="0.3">
      <c r="A376" s="312">
        <v>369</v>
      </c>
      <c r="B376" s="277">
        <v>421</v>
      </c>
      <c r="C376" s="289" t="s">
        <v>2334</v>
      </c>
      <c r="D376" s="279" t="s">
        <v>2336</v>
      </c>
      <c r="E376" s="290" t="s">
        <v>2336</v>
      </c>
      <c r="F376" s="286"/>
      <c r="G376" s="282">
        <v>5719700</v>
      </c>
      <c r="H376" s="283"/>
      <c r="I376" s="284" t="s">
        <v>19915</v>
      </c>
      <c r="J376" s="285">
        <v>5719700</v>
      </c>
    </row>
    <row r="377" spans="1:10" x14ac:dyDescent="0.3">
      <c r="A377" s="312">
        <v>370</v>
      </c>
      <c r="B377" s="277">
        <v>422</v>
      </c>
      <c r="C377" s="289" t="s">
        <v>18293</v>
      </c>
      <c r="D377" s="279" t="s">
        <v>18626</v>
      </c>
      <c r="E377" s="290" t="s">
        <v>18626</v>
      </c>
      <c r="F377" s="286"/>
      <c r="G377" s="282">
        <v>5719700</v>
      </c>
      <c r="H377" s="283"/>
      <c r="I377" s="284" t="s">
        <v>19916</v>
      </c>
      <c r="J377" s="285">
        <v>5719700</v>
      </c>
    </row>
    <row r="378" spans="1:10" x14ac:dyDescent="0.3">
      <c r="A378" s="312">
        <v>371</v>
      </c>
      <c r="B378" s="277">
        <v>423</v>
      </c>
      <c r="C378" s="289" t="s">
        <v>18294</v>
      </c>
      <c r="D378" s="279" t="s">
        <v>18627</v>
      </c>
      <c r="E378" s="290" t="s">
        <v>18627</v>
      </c>
      <c r="F378" s="286"/>
      <c r="G378" s="282">
        <v>5719700</v>
      </c>
      <c r="H378" s="283"/>
      <c r="I378" s="284" t="s">
        <v>19917</v>
      </c>
      <c r="J378" s="285">
        <v>5719700</v>
      </c>
    </row>
    <row r="379" spans="1:10" ht="31.2" x14ac:dyDescent="0.3">
      <c r="A379" s="312">
        <v>372</v>
      </c>
      <c r="B379" s="277">
        <v>424</v>
      </c>
      <c r="C379" s="289" t="s">
        <v>18295</v>
      </c>
      <c r="D379" s="279" t="s">
        <v>18628</v>
      </c>
      <c r="E379" s="290" t="s">
        <v>18628</v>
      </c>
      <c r="F379" s="286"/>
      <c r="G379" s="282">
        <v>5719700</v>
      </c>
      <c r="H379" s="283"/>
      <c r="I379" s="284" t="s">
        <v>19918</v>
      </c>
      <c r="J379" s="285">
        <v>5719700</v>
      </c>
    </row>
    <row r="380" spans="1:10" x14ac:dyDescent="0.3">
      <c r="A380" s="312">
        <v>373</v>
      </c>
      <c r="B380" s="277">
        <v>425</v>
      </c>
      <c r="C380" s="289" t="s">
        <v>18296</v>
      </c>
      <c r="D380" s="279" t="s">
        <v>18629</v>
      </c>
      <c r="E380" s="290" t="s">
        <v>18629</v>
      </c>
      <c r="F380" s="286"/>
      <c r="G380" s="282">
        <v>5719700</v>
      </c>
      <c r="H380" s="283"/>
      <c r="I380" s="284" t="s">
        <v>19919</v>
      </c>
      <c r="J380" s="285">
        <v>5719700</v>
      </c>
    </row>
    <row r="381" spans="1:10" ht="31.2" x14ac:dyDescent="0.3">
      <c r="A381" s="312">
        <v>374</v>
      </c>
      <c r="B381" s="277">
        <v>426</v>
      </c>
      <c r="C381" s="289" t="s">
        <v>18297</v>
      </c>
      <c r="D381" s="279" t="s">
        <v>18630</v>
      </c>
      <c r="E381" s="290" t="s">
        <v>18630</v>
      </c>
      <c r="F381" s="286"/>
      <c r="G381" s="282">
        <v>5719700</v>
      </c>
      <c r="H381" s="283"/>
      <c r="I381" s="284" t="s">
        <v>19920</v>
      </c>
      <c r="J381" s="285">
        <v>5719700</v>
      </c>
    </row>
    <row r="382" spans="1:10" x14ac:dyDescent="0.3">
      <c r="A382" s="312">
        <v>375</v>
      </c>
      <c r="B382" s="277">
        <v>427</v>
      </c>
      <c r="C382" s="289" t="s">
        <v>18999</v>
      </c>
      <c r="D382" s="279" t="s">
        <v>19000</v>
      </c>
      <c r="E382" s="290" t="s">
        <v>19000</v>
      </c>
      <c r="F382" s="286"/>
      <c r="G382" s="282">
        <v>5719700</v>
      </c>
      <c r="H382" s="283"/>
      <c r="I382" s="284" t="s">
        <v>19921</v>
      </c>
      <c r="J382" s="285">
        <v>5719700</v>
      </c>
    </row>
    <row r="383" spans="1:10" ht="31.2" x14ac:dyDescent="0.3">
      <c r="A383" s="312">
        <v>376</v>
      </c>
      <c r="B383" s="277">
        <v>428</v>
      </c>
      <c r="C383" s="289" t="s">
        <v>18298</v>
      </c>
      <c r="D383" s="279" t="s">
        <v>18631</v>
      </c>
      <c r="E383" s="290" t="s">
        <v>18631</v>
      </c>
      <c r="F383" s="286"/>
      <c r="G383" s="282">
        <v>5719700</v>
      </c>
      <c r="H383" s="283"/>
      <c r="I383" s="284" t="s">
        <v>19922</v>
      </c>
      <c r="J383" s="285">
        <v>5719700</v>
      </c>
    </row>
    <row r="384" spans="1:10" ht="31.2" x14ac:dyDescent="0.3">
      <c r="A384" s="312">
        <v>377</v>
      </c>
      <c r="B384" s="277">
        <v>429</v>
      </c>
      <c r="C384" s="289" t="s">
        <v>18377</v>
      </c>
      <c r="D384" s="279" t="s">
        <v>18709</v>
      </c>
      <c r="E384" s="290" t="s">
        <v>18709</v>
      </c>
      <c r="F384" s="286"/>
      <c r="G384" s="282">
        <v>5719700</v>
      </c>
      <c r="H384" s="283"/>
      <c r="I384" s="284" t="s">
        <v>19923</v>
      </c>
      <c r="J384" s="285">
        <v>5719700</v>
      </c>
    </row>
    <row r="385" spans="1:10" x14ac:dyDescent="0.3">
      <c r="A385" s="312">
        <v>378</v>
      </c>
      <c r="B385" s="277">
        <v>430</v>
      </c>
      <c r="C385" s="289" t="s">
        <v>18299</v>
      </c>
      <c r="D385" s="279" t="s">
        <v>18632</v>
      </c>
      <c r="E385" s="290" t="s">
        <v>18632</v>
      </c>
      <c r="F385" s="286"/>
      <c r="G385" s="282">
        <v>5719700</v>
      </c>
      <c r="H385" s="283"/>
      <c r="I385" s="284" t="s">
        <v>19924</v>
      </c>
      <c r="J385" s="285">
        <v>5719700</v>
      </c>
    </row>
    <row r="386" spans="1:10" ht="31.2" x14ac:dyDescent="0.3">
      <c r="A386" s="312">
        <v>379</v>
      </c>
      <c r="B386" s="277">
        <v>431</v>
      </c>
      <c r="C386" s="289" t="s">
        <v>19001</v>
      </c>
      <c r="D386" s="279" t="s">
        <v>19002</v>
      </c>
      <c r="E386" s="290" t="s">
        <v>19002</v>
      </c>
      <c r="F386" s="286"/>
      <c r="G386" s="282">
        <v>5719700</v>
      </c>
      <c r="H386" s="283"/>
      <c r="I386" s="284" t="s">
        <v>19925</v>
      </c>
      <c r="J386" s="285">
        <v>5719700</v>
      </c>
    </row>
    <row r="387" spans="1:10" ht="31.2" x14ac:dyDescent="0.3">
      <c r="A387" s="312">
        <v>380</v>
      </c>
      <c r="B387" s="277">
        <v>432</v>
      </c>
      <c r="C387" s="289" t="s">
        <v>19003</v>
      </c>
      <c r="D387" s="279" t="s">
        <v>19004</v>
      </c>
      <c r="E387" s="290" t="s">
        <v>19004</v>
      </c>
      <c r="F387" s="286"/>
      <c r="G387" s="282">
        <v>5719700</v>
      </c>
      <c r="H387" s="283"/>
      <c r="I387" s="284" t="s">
        <v>19926</v>
      </c>
      <c r="J387" s="285">
        <v>5719700</v>
      </c>
    </row>
    <row r="388" spans="1:10" x14ac:dyDescent="0.3">
      <c r="A388" s="312">
        <v>381</v>
      </c>
      <c r="B388" s="277">
        <v>433</v>
      </c>
      <c r="C388" s="289" t="s">
        <v>18300</v>
      </c>
      <c r="D388" s="279" t="s">
        <v>18633</v>
      </c>
      <c r="E388" s="290" t="s">
        <v>18633</v>
      </c>
      <c r="F388" s="286"/>
      <c r="G388" s="282">
        <v>5719700</v>
      </c>
      <c r="H388" s="283"/>
      <c r="I388" s="284" t="s">
        <v>19927</v>
      </c>
      <c r="J388" s="285">
        <v>5719700</v>
      </c>
    </row>
    <row r="389" spans="1:10" ht="31.2" x14ac:dyDescent="0.3">
      <c r="A389" s="312">
        <v>382</v>
      </c>
      <c r="B389" s="277">
        <v>434</v>
      </c>
      <c r="C389" s="289" t="s">
        <v>19005</v>
      </c>
      <c r="D389" s="279" t="s">
        <v>19006</v>
      </c>
      <c r="E389" s="290" t="s">
        <v>19006</v>
      </c>
      <c r="F389" s="286"/>
      <c r="G389" s="282">
        <v>5719700</v>
      </c>
      <c r="H389" s="283"/>
      <c r="I389" s="284" t="s">
        <v>19928</v>
      </c>
      <c r="J389" s="285">
        <v>5719700</v>
      </c>
    </row>
    <row r="390" spans="1:10" ht="156" x14ac:dyDescent="0.3">
      <c r="A390" s="312">
        <v>383</v>
      </c>
      <c r="B390" s="277">
        <v>435</v>
      </c>
      <c r="C390" s="289" t="s">
        <v>2467</v>
      </c>
      <c r="D390" s="279" t="s">
        <v>2469</v>
      </c>
      <c r="E390" s="290" t="s">
        <v>2469</v>
      </c>
      <c r="F390" s="286"/>
      <c r="G390" s="282">
        <v>9263600</v>
      </c>
      <c r="H390" s="283" t="s">
        <v>2453</v>
      </c>
      <c r="I390" s="284" t="s">
        <v>19929</v>
      </c>
      <c r="J390" s="285">
        <v>9263600</v>
      </c>
    </row>
    <row r="391" spans="1:10" ht="156" x14ac:dyDescent="0.3">
      <c r="A391" s="312">
        <v>384</v>
      </c>
      <c r="B391" s="277">
        <v>436</v>
      </c>
      <c r="C391" s="289" t="s">
        <v>2470</v>
      </c>
      <c r="D391" s="279" t="s">
        <v>2472</v>
      </c>
      <c r="E391" s="290" t="s">
        <v>2472</v>
      </c>
      <c r="F391" s="286"/>
      <c r="G391" s="282">
        <v>9263600</v>
      </c>
      <c r="H391" s="283" t="s">
        <v>2453</v>
      </c>
      <c r="I391" s="284" t="s">
        <v>19930</v>
      </c>
      <c r="J391" s="285">
        <v>9263600</v>
      </c>
    </row>
    <row r="392" spans="1:10" ht="156" x14ac:dyDescent="0.3">
      <c r="A392" s="312">
        <v>385</v>
      </c>
      <c r="B392" s="277">
        <v>437</v>
      </c>
      <c r="C392" s="289" t="s">
        <v>2473</v>
      </c>
      <c r="D392" s="279" t="s">
        <v>2475</v>
      </c>
      <c r="E392" s="290" t="s">
        <v>2475</v>
      </c>
      <c r="F392" s="286"/>
      <c r="G392" s="282">
        <v>9263600</v>
      </c>
      <c r="H392" s="283" t="s">
        <v>2453</v>
      </c>
      <c r="I392" s="284" t="s">
        <v>19931</v>
      </c>
      <c r="J392" s="285">
        <v>9263600</v>
      </c>
    </row>
    <row r="393" spans="1:10" ht="156" x14ac:dyDescent="0.3">
      <c r="A393" s="312">
        <v>386</v>
      </c>
      <c r="B393" s="277">
        <v>438</v>
      </c>
      <c r="C393" s="289" t="s">
        <v>2476</v>
      </c>
      <c r="D393" s="279" t="s">
        <v>16445</v>
      </c>
      <c r="E393" s="290" t="s">
        <v>19932</v>
      </c>
      <c r="F393" s="286"/>
      <c r="G393" s="282">
        <v>9263600</v>
      </c>
      <c r="H393" s="283" t="s">
        <v>2453</v>
      </c>
      <c r="I393" s="284" t="s">
        <v>19933</v>
      </c>
      <c r="J393" s="285">
        <v>9263600</v>
      </c>
    </row>
    <row r="394" spans="1:10" ht="156" x14ac:dyDescent="0.3">
      <c r="A394" s="312">
        <v>387</v>
      </c>
      <c r="B394" s="277">
        <v>439</v>
      </c>
      <c r="C394" s="289" t="s">
        <v>2478</v>
      </c>
      <c r="D394" s="279" t="s">
        <v>2480</v>
      </c>
      <c r="E394" s="290" t="s">
        <v>2480</v>
      </c>
      <c r="F394" s="286"/>
      <c r="G394" s="282">
        <v>9263600</v>
      </c>
      <c r="H394" s="283" t="s">
        <v>2453</v>
      </c>
      <c r="I394" s="284" t="s">
        <v>19934</v>
      </c>
      <c r="J394" s="285">
        <v>9263600</v>
      </c>
    </row>
    <row r="395" spans="1:10" ht="156" x14ac:dyDescent="0.3">
      <c r="A395" s="312">
        <v>388</v>
      </c>
      <c r="B395" s="277">
        <v>440</v>
      </c>
      <c r="C395" s="289" t="s">
        <v>2481</v>
      </c>
      <c r="D395" s="279" t="s">
        <v>2483</v>
      </c>
      <c r="E395" s="290" t="s">
        <v>2483</v>
      </c>
      <c r="F395" s="286"/>
      <c r="G395" s="282">
        <v>9263600</v>
      </c>
      <c r="H395" s="283" t="s">
        <v>2453</v>
      </c>
      <c r="I395" s="284" t="s">
        <v>19935</v>
      </c>
      <c r="J395" s="285">
        <v>9263600</v>
      </c>
    </row>
    <row r="396" spans="1:10" ht="156" x14ac:dyDescent="0.3">
      <c r="A396" s="312">
        <v>389</v>
      </c>
      <c r="B396" s="277">
        <v>441</v>
      </c>
      <c r="C396" s="289" t="s">
        <v>2484</v>
      </c>
      <c r="D396" s="279" t="s">
        <v>2486</v>
      </c>
      <c r="E396" s="290" t="s">
        <v>2486</v>
      </c>
      <c r="F396" s="286"/>
      <c r="G396" s="282">
        <v>9263600</v>
      </c>
      <c r="H396" s="283" t="s">
        <v>2453</v>
      </c>
      <c r="I396" s="284" t="s">
        <v>19936</v>
      </c>
      <c r="J396" s="285">
        <v>9263600</v>
      </c>
    </row>
    <row r="397" spans="1:10" ht="156" x14ac:dyDescent="0.3">
      <c r="A397" s="312">
        <v>390</v>
      </c>
      <c r="B397" s="277">
        <v>442</v>
      </c>
      <c r="C397" s="289" t="s">
        <v>2487</v>
      </c>
      <c r="D397" s="279" t="s">
        <v>2489</v>
      </c>
      <c r="E397" s="290" t="s">
        <v>2489</v>
      </c>
      <c r="F397" s="286"/>
      <c r="G397" s="282">
        <v>9263600</v>
      </c>
      <c r="H397" s="283" t="s">
        <v>2453</v>
      </c>
      <c r="I397" s="284" t="s">
        <v>19937</v>
      </c>
      <c r="J397" s="285">
        <v>9263600</v>
      </c>
    </row>
    <row r="398" spans="1:10" ht="78" x14ac:dyDescent="0.3">
      <c r="A398" s="312">
        <v>391</v>
      </c>
      <c r="B398" s="277">
        <v>443</v>
      </c>
      <c r="C398" s="289" t="s">
        <v>2337</v>
      </c>
      <c r="D398" s="279" t="s">
        <v>2339</v>
      </c>
      <c r="E398" s="290" t="s">
        <v>2339</v>
      </c>
      <c r="F398" s="286"/>
      <c r="G398" s="282">
        <v>5735800</v>
      </c>
      <c r="H398" s="283" t="s">
        <v>2340</v>
      </c>
      <c r="I398" s="284" t="s">
        <v>19938</v>
      </c>
      <c r="J398" s="285">
        <v>5735800</v>
      </c>
    </row>
    <row r="399" spans="1:10" ht="31.2" x14ac:dyDescent="0.3">
      <c r="A399" s="312">
        <v>392</v>
      </c>
      <c r="B399" s="277">
        <v>444</v>
      </c>
      <c r="C399" s="289" t="s">
        <v>2341</v>
      </c>
      <c r="D399" s="279" t="s">
        <v>2343</v>
      </c>
      <c r="E399" s="290" t="s">
        <v>2343</v>
      </c>
      <c r="F399" s="286"/>
      <c r="G399" s="282">
        <v>5735800</v>
      </c>
      <c r="H399" s="283"/>
      <c r="I399" s="284" t="s">
        <v>19939</v>
      </c>
      <c r="J399" s="285">
        <v>5735800</v>
      </c>
    </row>
    <row r="400" spans="1:10" ht="140.4" x14ac:dyDescent="0.3">
      <c r="A400" s="312">
        <v>393</v>
      </c>
      <c r="B400" s="277">
        <v>445</v>
      </c>
      <c r="C400" s="289" t="s">
        <v>2503</v>
      </c>
      <c r="D400" s="279" t="s">
        <v>2505</v>
      </c>
      <c r="E400" s="290" t="s">
        <v>2505</v>
      </c>
      <c r="F400" s="286"/>
      <c r="G400" s="282">
        <v>9902300</v>
      </c>
      <c r="H400" s="283" t="s">
        <v>2502</v>
      </c>
      <c r="I400" s="284" t="s">
        <v>19940</v>
      </c>
      <c r="J400" s="285">
        <v>9902300</v>
      </c>
    </row>
    <row r="401" spans="1:10" ht="140.4" x14ac:dyDescent="0.3">
      <c r="A401" s="312">
        <v>394</v>
      </c>
      <c r="B401" s="277">
        <v>446</v>
      </c>
      <c r="C401" s="289" t="s">
        <v>2506</v>
      </c>
      <c r="D401" s="279" t="s">
        <v>2508</v>
      </c>
      <c r="E401" s="290" t="s">
        <v>2508</v>
      </c>
      <c r="F401" s="286"/>
      <c r="G401" s="282">
        <v>9902300</v>
      </c>
      <c r="H401" s="283" t="s">
        <v>2502</v>
      </c>
      <c r="I401" s="284" t="s">
        <v>19941</v>
      </c>
      <c r="J401" s="285">
        <v>9902300</v>
      </c>
    </row>
    <row r="402" spans="1:10" ht="140.4" x14ac:dyDescent="0.3">
      <c r="A402" s="312">
        <v>395</v>
      </c>
      <c r="B402" s="277">
        <v>447</v>
      </c>
      <c r="C402" s="289" t="s">
        <v>2509</v>
      </c>
      <c r="D402" s="279" t="s">
        <v>2511</v>
      </c>
      <c r="E402" s="290" t="s">
        <v>2511</v>
      </c>
      <c r="F402" s="286"/>
      <c r="G402" s="282">
        <v>9902300</v>
      </c>
      <c r="H402" s="283" t="s">
        <v>2502</v>
      </c>
      <c r="I402" s="284" t="s">
        <v>19942</v>
      </c>
      <c r="J402" s="285">
        <v>9902300</v>
      </c>
    </row>
    <row r="403" spans="1:10" ht="140.4" x14ac:dyDescent="0.3">
      <c r="A403" s="312">
        <v>396</v>
      </c>
      <c r="B403" s="277">
        <v>448</v>
      </c>
      <c r="C403" s="289" t="s">
        <v>2512</v>
      </c>
      <c r="D403" s="279" t="s">
        <v>2514</v>
      </c>
      <c r="E403" s="290" t="s">
        <v>2514</v>
      </c>
      <c r="F403" s="286"/>
      <c r="G403" s="282">
        <v>9902300</v>
      </c>
      <c r="H403" s="283" t="s">
        <v>2502</v>
      </c>
      <c r="I403" s="284" t="s">
        <v>19943</v>
      </c>
      <c r="J403" s="285">
        <v>9902300</v>
      </c>
    </row>
    <row r="404" spans="1:10" ht="140.4" x14ac:dyDescent="0.3">
      <c r="A404" s="312">
        <v>397</v>
      </c>
      <c r="B404" s="277">
        <v>449</v>
      </c>
      <c r="C404" s="289" t="s">
        <v>2515</v>
      </c>
      <c r="D404" s="279" t="s">
        <v>2517</v>
      </c>
      <c r="E404" s="290" t="s">
        <v>2517</v>
      </c>
      <c r="F404" s="286"/>
      <c r="G404" s="282">
        <v>9902300</v>
      </c>
      <c r="H404" s="283" t="s">
        <v>2502</v>
      </c>
      <c r="I404" s="284" t="s">
        <v>19944</v>
      </c>
      <c r="J404" s="285">
        <v>9902300</v>
      </c>
    </row>
    <row r="405" spans="1:10" ht="140.4" x14ac:dyDescent="0.3">
      <c r="A405" s="312">
        <v>398</v>
      </c>
      <c r="B405" s="277">
        <v>450</v>
      </c>
      <c r="C405" s="289" t="s">
        <v>2518</v>
      </c>
      <c r="D405" s="279" t="s">
        <v>2520</v>
      </c>
      <c r="E405" s="290" t="s">
        <v>2520</v>
      </c>
      <c r="F405" s="286"/>
      <c r="G405" s="282">
        <v>9902300</v>
      </c>
      <c r="H405" s="283" t="s">
        <v>2502</v>
      </c>
      <c r="I405" s="284" t="s">
        <v>19945</v>
      </c>
      <c r="J405" s="285">
        <v>9902300</v>
      </c>
    </row>
    <row r="406" spans="1:10" ht="140.4" x14ac:dyDescent="0.3">
      <c r="A406" s="312">
        <v>399</v>
      </c>
      <c r="B406" s="277">
        <v>451</v>
      </c>
      <c r="C406" s="289" t="s">
        <v>2521</v>
      </c>
      <c r="D406" s="279" t="s">
        <v>2523</v>
      </c>
      <c r="E406" s="290" t="s">
        <v>2523</v>
      </c>
      <c r="F406" s="286"/>
      <c r="G406" s="282">
        <v>9902300</v>
      </c>
      <c r="H406" s="283" t="s">
        <v>2502</v>
      </c>
      <c r="I406" s="284" t="s">
        <v>19946</v>
      </c>
      <c r="J406" s="285">
        <v>9902300</v>
      </c>
    </row>
    <row r="407" spans="1:10" ht="140.4" x14ac:dyDescent="0.3">
      <c r="A407" s="312">
        <v>400</v>
      </c>
      <c r="B407" s="277">
        <v>452</v>
      </c>
      <c r="C407" s="289" t="s">
        <v>2524</v>
      </c>
      <c r="D407" s="279" t="s">
        <v>2526</v>
      </c>
      <c r="E407" s="290" t="s">
        <v>2526</v>
      </c>
      <c r="F407" s="286"/>
      <c r="G407" s="282">
        <v>9902300</v>
      </c>
      <c r="H407" s="283" t="s">
        <v>2502</v>
      </c>
      <c r="I407" s="284" t="s">
        <v>19947</v>
      </c>
      <c r="J407" s="285">
        <v>9902300</v>
      </c>
    </row>
    <row r="408" spans="1:10" ht="140.4" x14ac:dyDescent="0.3">
      <c r="A408" s="312">
        <v>401</v>
      </c>
      <c r="B408" s="277">
        <v>453</v>
      </c>
      <c r="C408" s="289" t="s">
        <v>2527</v>
      </c>
      <c r="D408" s="279" t="s">
        <v>2529</v>
      </c>
      <c r="E408" s="290" t="s">
        <v>2529</v>
      </c>
      <c r="F408" s="286"/>
      <c r="G408" s="282">
        <v>9902300</v>
      </c>
      <c r="H408" s="283" t="s">
        <v>2502</v>
      </c>
      <c r="I408" s="284" t="s">
        <v>19948</v>
      </c>
      <c r="J408" s="285">
        <v>9902300</v>
      </c>
    </row>
    <row r="409" spans="1:10" ht="140.4" x14ac:dyDescent="0.3">
      <c r="A409" s="312">
        <v>402</v>
      </c>
      <c r="B409" s="277">
        <v>454</v>
      </c>
      <c r="C409" s="289" t="s">
        <v>2530</v>
      </c>
      <c r="D409" s="279" t="s">
        <v>2532</v>
      </c>
      <c r="E409" s="290" t="s">
        <v>2532</v>
      </c>
      <c r="F409" s="286"/>
      <c r="G409" s="282">
        <v>9902300</v>
      </c>
      <c r="H409" s="283" t="s">
        <v>2502</v>
      </c>
      <c r="I409" s="284" t="s">
        <v>19949</v>
      </c>
      <c r="J409" s="285">
        <v>9902300</v>
      </c>
    </row>
    <row r="410" spans="1:10" ht="140.4" x14ac:dyDescent="0.3">
      <c r="A410" s="312">
        <v>403</v>
      </c>
      <c r="B410" s="277">
        <v>455</v>
      </c>
      <c r="C410" s="289" t="s">
        <v>2533</v>
      </c>
      <c r="D410" s="279" t="s">
        <v>16447</v>
      </c>
      <c r="E410" s="290" t="s">
        <v>19950</v>
      </c>
      <c r="F410" s="286"/>
      <c r="G410" s="282">
        <v>9902300</v>
      </c>
      <c r="H410" s="283" t="s">
        <v>2502</v>
      </c>
      <c r="I410" s="284" t="s">
        <v>19951</v>
      </c>
      <c r="J410" s="285">
        <v>9902300</v>
      </c>
    </row>
    <row r="411" spans="1:10" ht="140.4" x14ac:dyDescent="0.3">
      <c r="A411" s="312">
        <v>404</v>
      </c>
      <c r="B411" s="277">
        <v>456</v>
      </c>
      <c r="C411" s="289" t="s">
        <v>2535</v>
      </c>
      <c r="D411" s="279" t="s">
        <v>2537</v>
      </c>
      <c r="E411" s="290" t="s">
        <v>2537</v>
      </c>
      <c r="F411" s="286"/>
      <c r="G411" s="282">
        <v>9902300</v>
      </c>
      <c r="H411" s="283" t="s">
        <v>2502</v>
      </c>
      <c r="I411" s="284" t="s">
        <v>19952</v>
      </c>
      <c r="J411" s="285">
        <v>9902300</v>
      </c>
    </row>
    <row r="412" spans="1:10" ht="140.4" x14ac:dyDescent="0.3">
      <c r="A412" s="312">
        <v>405</v>
      </c>
      <c r="B412" s="277">
        <v>457</v>
      </c>
      <c r="C412" s="289" t="s">
        <v>2538</v>
      </c>
      <c r="D412" s="279" t="s">
        <v>2540</v>
      </c>
      <c r="E412" s="290" t="s">
        <v>2540</v>
      </c>
      <c r="F412" s="286"/>
      <c r="G412" s="282">
        <v>9902300</v>
      </c>
      <c r="H412" s="283" t="s">
        <v>2502</v>
      </c>
      <c r="I412" s="284" t="s">
        <v>19953</v>
      </c>
      <c r="J412" s="285">
        <v>9902300</v>
      </c>
    </row>
    <row r="413" spans="1:10" ht="140.4" x14ac:dyDescent="0.3">
      <c r="A413" s="312">
        <v>406</v>
      </c>
      <c r="B413" s="277">
        <v>458</v>
      </c>
      <c r="C413" s="289" t="s">
        <v>2541</v>
      </c>
      <c r="D413" s="279" t="s">
        <v>2543</v>
      </c>
      <c r="E413" s="290" t="s">
        <v>2543</v>
      </c>
      <c r="F413" s="286"/>
      <c r="G413" s="282">
        <v>9902300</v>
      </c>
      <c r="H413" s="283" t="s">
        <v>2502</v>
      </c>
      <c r="I413" s="284" t="s">
        <v>19954</v>
      </c>
      <c r="J413" s="285">
        <v>9902300</v>
      </c>
    </row>
    <row r="414" spans="1:10" ht="140.4" x14ac:dyDescent="0.3">
      <c r="A414" s="312">
        <v>407</v>
      </c>
      <c r="B414" s="277">
        <v>459</v>
      </c>
      <c r="C414" s="289" t="s">
        <v>2544</v>
      </c>
      <c r="D414" s="279" t="s">
        <v>2546</v>
      </c>
      <c r="E414" s="290" t="s">
        <v>2546</v>
      </c>
      <c r="F414" s="286"/>
      <c r="G414" s="282">
        <v>9902300</v>
      </c>
      <c r="H414" s="283" t="s">
        <v>2502</v>
      </c>
      <c r="I414" s="284" t="s">
        <v>19955</v>
      </c>
      <c r="J414" s="285">
        <v>9902300</v>
      </c>
    </row>
    <row r="415" spans="1:10" ht="140.4" x14ac:dyDescent="0.3">
      <c r="A415" s="312">
        <v>408</v>
      </c>
      <c r="B415" s="277">
        <v>460</v>
      </c>
      <c r="C415" s="289" t="s">
        <v>2547</v>
      </c>
      <c r="D415" s="279" t="s">
        <v>2549</v>
      </c>
      <c r="E415" s="290" t="s">
        <v>2549</v>
      </c>
      <c r="F415" s="286"/>
      <c r="G415" s="282">
        <v>9902300</v>
      </c>
      <c r="H415" s="283" t="s">
        <v>2502</v>
      </c>
      <c r="I415" s="284" t="s">
        <v>19956</v>
      </c>
      <c r="J415" s="285">
        <v>9902300</v>
      </c>
    </row>
    <row r="416" spans="1:10" ht="140.4" x14ac:dyDescent="0.3">
      <c r="A416" s="312">
        <v>409</v>
      </c>
      <c r="B416" s="277">
        <v>461</v>
      </c>
      <c r="C416" s="289" t="s">
        <v>2550</v>
      </c>
      <c r="D416" s="279" t="s">
        <v>2552</v>
      </c>
      <c r="E416" s="290" t="s">
        <v>2552</v>
      </c>
      <c r="F416" s="286"/>
      <c r="G416" s="282">
        <v>9902300</v>
      </c>
      <c r="H416" s="283" t="s">
        <v>2502</v>
      </c>
      <c r="I416" s="284" t="s">
        <v>19957</v>
      </c>
      <c r="J416" s="285">
        <v>9902300</v>
      </c>
    </row>
    <row r="417" spans="1:10" ht="156" x14ac:dyDescent="0.3">
      <c r="A417" s="312">
        <v>410</v>
      </c>
      <c r="B417" s="277">
        <v>462</v>
      </c>
      <c r="C417" s="289" t="s">
        <v>2557</v>
      </c>
      <c r="D417" s="279" t="s">
        <v>2559</v>
      </c>
      <c r="E417" s="290" t="s">
        <v>2559</v>
      </c>
      <c r="F417" s="286"/>
      <c r="G417" s="282">
        <v>9277500</v>
      </c>
      <c r="H417" s="283" t="s">
        <v>2553</v>
      </c>
      <c r="I417" s="284" t="s">
        <v>19958</v>
      </c>
      <c r="J417" s="285">
        <v>9277500</v>
      </c>
    </row>
    <row r="418" spans="1:10" ht="156" x14ac:dyDescent="0.3">
      <c r="A418" s="312">
        <v>411</v>
      </c>
      <c r="B418" s="277">
        <v>463</v>
      </c>
      <c r="C418" s="289" t="s">
        <v>2560</v>
      </c>
      <c r="D418" s="279" t="s">
        <v>2562</v>
      </c>
      <c r="E418" s="290" t="s">
        <v>2562</v>
      </c>
      <c r="F418" s="286"/>
      <c r="G418" s="282">
        <v>9277500</v>
      </c>
      <c r="H418" s="283" t="s">
        <v>2553</v>
      </c>
      <c r="I418" s="284" t="s">
        <v>19959</v>
      </c>
      <c r="J418" s="285">
        <v>9277500</v>
      </c>
    </row>
    <row r="419" spans="1:10" ht="156" x14ac:dyDescent="0.3">
      <c r="A419" s="312">
        <v>412</v>
      </c>
      <c r="B419" s="277">
        <v>464</v>
      </c>
      <c r="C419" s="289" t="s">
        <v>2563</v>
      </c>
      <c r="D419" s="279" t="s">
        <v>2565</v>
      </c>
      <c r="E419" s="290" t="s">
        <v>2565</v>
      </c>
      <c r="F419" s="286"/>
      <c r="G419" s="282">
        <v>9277500</v>
      </c>
      <c r="H419" s="283" t="s">
        <v>2553</v>
      </c>
      <c r="I419" s="284" t="s">
        <v>19960</v>
      </c>
      <c r="J419" s="285">
        <v>9277500</v>
      </c>
    </row>
    <row r="420" spans="1:10" ht="156" x14ac:dyDescent="0.3">
      <c r="A420" s="312">
        <v>413</v>
      </c>
      <c r="B420" s="277">
        <v>465</v>
      </c>
      <c r="C420" s="289" t="s">
        <v>2566</v>
      </c>
      <c r="D420" s="279" t="s">
        <v>2568</v>
      </c>
      <c r="E420" s="290" t="s">
        <v>2568</v>
      </c>
      <c r="F420" s="286"/>
      <c r="G420" s="282">
        <v>9277500</v>
      </c>
      <c r="H420" s="283" t="s">
        <v>2553</v>
      </c>
      <c r="I420" s="284" t="s">
        <v>19961</v>
      </c>
      <c r="J420" s="285">
        <v>9277500</v>
      </c>
    </row>
    <row r="421" spans="1:10" ht="156" x14ac:dyDescent="0.3">
      <c r="A421" s="312">
        <v>414</v>
      </c>
      <c r="B421" s="277">
        <v>466</v>
      </c>
      <c r="C421" s="289" t="s">
        <v>2569</v>
      </c>
      <c r="D421" s="279" t="s">
        <v>2571</v>
      </c>
      <c r="E421" s="290" t="s">
        <v>2571</v>
      </c>
      <c r="F421" s="286"/>
      <c r="G421" s="282">
        <v>9277500</v>
      </c>
      <c r="H421" s="283" t="s">
        <v>2553</v>
      </c>
      <c r="I421" s="284" t="s">
        <v>19962</v>
      </c>
      <c r="J421" s="285">
        <v>9277500</v>
      </c>
    </row>
    <row r="422" spans="1:10" ht="156" x14ac:dyDescent="0.3">
      <c r="A422" s="312">
        <v>415</v>
      </c>
      <c r="B422" s="277">
        <v>467</v>
      </c>
      <c r="C422" s="289" t="s">
        <v>2572</v>
      </c>
      <c r="D422" s="279" t="s">
        <v>2574</v>
      </c>
      <c r="E422" s="290" t="s">
        <v>2574</v>
      </c>
      <c r="F422" s="286"/>
      <c r="G422" s="282">
        <v>9277500</v>
      </c>
      <c r="H422" s="283" t="s">
        <v>2553</v>
      </c>
      <c r="I422" s="284" t="s">
        <v>19963</v>
      </c>
      <c r="J422" s="285">
        <v>9277500</v>
      </c>
    </row>
    <row r="423" spans="1:10" ht="156" x14ac:dyDescent="0.3">
      <c r="A423" s="312">
        <v>416</v>
      </c>
      <c r="B423" s="277">
        <v>468</v>
      </c>
      <c r="C423" s="289" t="s">
        <v>2575</v>
      </c>
      <c r="D423" s="279" t="s">
        <v>2577</v>
      </c>
      <c r="E423" s="290" t="s">
        <v>2577</v>
      </c>
      <c r="F423" s="286"/>
      <c r="G423" s="282">
        <v>9277500</v>
      </c>
      <c r="H423" s="283" t="s">
        <v>2553</v>
      </c>
      <c r="I423" s="284" t="s">
        <v>19964</v>
      </c>
      <c r="J423" s="285">
        <v>9277500</v>
      </c>
    </row>
    <row r="424" spans="1:10" ht="156" x14ac:dyDescent="0.3">
      <c r="A424" s="312">
        <v>417</v>
      </c>
      <c r="B424" s="277">
        <v>469</v>
      </c>
      <c r="C424" s="289" t="s">
        <v>2578</v>
      </c>
      <c r="D424" s="279" t="s">
        <v>2580</v>
      </c>
      <c r="E424" s="290" t="s">
        <v>2580</v>
      </c>
      <c r="F424" s="286"/>
      <c r="G424" s="282">
        <v>9277500</v>
      </c>
      <c r="H424" s="283" t="s">
        <v>2553</v>
      </c>
      <c r="I424" s="284" t="s">
        <v>19965</v>
      </c>
      <c r="J424" s="285">
        <v>9277500</v>
      </c>
    </row>
    <row r="425" spans="1:10" ht="156" x14ac:dyDescent="0.3">
      <c r="A425" s="312">
        <v>418</v>
      </c>
      <c r="B425" s="277">
        <v>470</v>
      </c>
      <c r="C425" s="289" t="s">
        <v>2581</v>
      </c>
      <c r="D425" s="279" t="s">
        <v>2583</v>
      </c>
      <c r="E425" s="290" t="s">
        <v>2583</v>
      </c>
      <c r="F425" s="286"/>
      <c r="G425" s="282">
        <v>9277500</v>
      </c>
      <c r="H425" s="283" t="s">
        <v>2553</v>
      </c>
      <c r="I425" s="284" t="s">
        <v>19966</v>
      </c>
      <c r="J425" s="285">
        <v>9277500</v>
      </c>
    </row>
    <row r="426" spans="1:10" ht="156" x14ac:dyDescent="0.3">
      <c r="A426" s="312">
        <v>419</v>
      </c>
      <c r="B426" s="277">
        <v>471</v>
      </c>
      <c r="C426" s="289" t="s">
        <v>2584</v>
      </c>
      <c r="D426" s="279" t="s">
        <v>2586</v>
      </c>
      <c r="E426" s="290" t="s">
        <v>2586</v>
      </c>
      <c r="F426" s="286"/>
      <c r="G426" s="282">
        <v>9277500</v>
      </c>
      <c r="H426" s="283" t="s">
        <v>2553</v>
      </c>
      <c r="I426" s="284" t="s">
        <v>19967</v>
      </c>
      <c r="J426" s="285">
        <v>9277500</v>
      </c>
    </row>
    <row r="427" spans="1:10" ht="156" x14ac:dyDescent="0.3">
      <c r="A427" s="312">
        <v>420</v>
      </c>
      <c r="B427" s="277">
        <v>472</v>
      </c>
      <c r="C427" s="289" t="s">
        <v>2587</v>
      </c>
      <c r="D427" s="279" t="s">
        <v>2589</v>
      </c>
      <c r="E427" s="290" t="s">
        <v>2589</v>
      </c>
      <c r="F427" s="286"/>
      <c r="G427" s="282">
        <v>9277500</v>
      </c>
      <c r="H427" s="283" t="s">
        <v>2553</v>
      </c>
      <c r="I427" s="284" t="s">
        <v>19968</v>
      </c>
      <c r="J427" s="285">
        <v>9277500</v>
      </c>
    </row>
    <row r="428" spans="1:10" ht="156" x14ac:dyDescent="0.3">
      <c r="A428" s="312">
        <v>421</v>
      </c>
      <c r="B428" s="277">
        <v>473</v>
      </c>
      <c r="C428" s="289" t="s">
        <v>2590</v>
      </c>
      <c r="D428" s="279" t="s">
        <v>2592</v>
      </c>
      <c r="E428" s="290" t="s">
        <v>2592</v>
      </c>
      <c r="F428" s="286"/>
      <c r="G428" s="282">
        <v>9277500</v>
      </c>
      <c r="H428" s="283" t="s">
        <v>2553</v>
      </c>
      <c r="I428" s="284" t="s">
        <v>19969</v>
      </c>
      <c r="J428" s="285">
        <v>9277500</v>
      </c>
    </row>
    <row r="429" spans="1:10" ht="156" x14ac:dyDescent="0.3">
      <c r="A429" s="312">
        <v>422</v>
      </c>
      <c r="B429" s="277">
        <v>474</v>
      </c>
      <c r="C429" s="289" t="s">
        <v>2593</v>
      </c>
      <c r="D429" s="279" t="s">
        <v>2595</v>
      </c>
      <c r="E429" s="290" t="s">
        <v>2595</v>
      </c>
      <c r="F429" s="286"/>
      <c r="G429" s="282">
        <v>9277500</v>
      </c>
      <c r="H429" s="283" t="s">
        <v>2553</v>
      </c>
      <c r="I429" s="284" t="s">
        <v>19970</v>
      </c>
      <c r="J429" s="285">
        <v>9277500</v>
      </c>
    </row>
    <row r="430" spans="1:10" ht="156" x14ac:dyDescent="0.3">
      <c r="A430" s="312">
        <v>423</v>
      </c>
      <c r="B430" s="277">
        <v>475</v>
      </c>
      <c r="C430" s="289" t="s">
        <v>2596</v>
      </c>
      <c r="D430" s="279" t="s">
        <v>2598</v>
      </c>
      <c r="E430" s="290" t="s">
        <v>2598</v>
      </c>
      <c r="F430" s="286"/>
      <c r="G430" s="282">
        <v>9277500</v>
      </c>
      <c r="H430" s="283" t="s">
        <v>2553</v>
      </c>
      <c r="I430" s="284" t="s">
        <v>19971</v>
      </c>
      <c r="J430" s="285">
        <v>9277500</v>
      </c>
    </row>
    <row r="431" spans="1:10" ht="156" x14ac:dyDescent="0.3">
      <c r="A431" s="312">
        <v>424</v>
      </c>
      <c r="B431" s="277">
        <v>476</v>
      </c>
      <c r="C431" s="289" t="s">
        <v>2599</v>
      </c>
      <c r="D431" s="279" t="s">
        <v>2601</v>
      </c>
      <c r="E431" s="290" t="s">
        <v>2601</v>
      </c>
      <c r="F431" s="286"/>
      <c r="G431" s="282">
        <v>9277500</v>
      </c>
      <c r="H431" s="283" t="s">
        <v>2553</v>
      </c>
      <c r="I431" s="284" t="s">
        <v>19972</v>
      </c>
      <c r="J431" s="285">
        <v>9277500</v>
      </c>
    </row>
    <row r="432" spans="1:10" ht="156" x14ac:dyDescent="0.3">
      <c r="A432" s="312">
        <v>425</v>
      </c>
      <c r="B432" s="277">
        <v>477</v>
      </c>
      <c r="C432" s="289" t="s">
        <v>2602</v>
      </c>
      <c r="D432" s="279" t="s">
        <v>16448</v>
      </c>
      <c r="E432" s="290" t="s">
        <v>19973</v>
      </c>
      <c r="F432" s="286"/>
      <c r="G432" s="282">
        <v>9277500</v>
      </c>
      <c r="H432" s="283" t="s">
        <v>2553</v>
      </c>
      <c r="I432" s="284" t="s">
        <v>19974</v>
      </c>
      <c r="J432" s="285">
        <v>9277500</v>
      </c>
    </row>
    <row r="433" spans="1:10" ht="156" x14ac:dyDescent="0.3">
      <c r="A433" s="312">
        <v>426</v>
      </c>
      <c r="B433" s="277">
        <v>478</v>
      </c>
      <c r="C433" s="289" t="s">
        <v>2604</v>
      </c>
      <c r="D433" s="279" t="s">
        <v>2606</v>
      </c>
      <c r="E433" s="290" t="s">
        <v>2606</v>
      </c>
      <c r="F433" s="286"/>
      <c r="G433" s="282">
        <v>9277500</v>
      </c>
      <c r="H433" s="283" t="s">
        <v>2553</v>
      </c>
      <c r="I433" s="284" t="s">
        <v>19975</v>
      </c>
      <c r="J433" s="285">
        <v>9277500</v>
      </c>
    </row>
    <row r="434" spans="1:10" ht="156" x14ac:dyDescent="0.3">
      <c r="A434" s="312">
        <v>427</v>
      </c>
      <c r="B434" s="277">
        <v>479</v>
      </c>
      <c r="C434" s="289" t="s">
        <v>2607</v>
      </c>
      <c r="D434" s="279" t="s">
        <v>16449</v>
      </c>
      <c r="E434" s="290" t="s">
        <v>19976</v>
      </c>
      <c r="F434" s="286"/>
      <c r="G434" s="282">
        <v>9277500</v>
      </c>
      <c r="H434" s="283" t="s">
        <v>2553</v>
      </c>
      <c r="I434" s="284" t="s">
        <v>19977</v>
      </c>
      <c r="J434" s="285">
        <v>9277500</v>
      </c>
    </row>
    <row r="435" spans="1:10" ht="156" x14ac:dyDescent="0.3">
      <c r="A435" s="312">
        <v>428</v>
      </c>
      <c r="B435" s="277">
        <v>480</v>
      </c>
      <c r="C435" s="289" t="s">
        <v>2609</v>
      </c>
      <c r="D435" s="279" t="s">
        <v>2611</v>
      </c>
      <c r="E435" s="290" t="s">
        <v>2611</v>
      </c>
      <c r="F435" s="286"/>
      <c r="G435" s="282">
        <v>9277500</v>
      </c>
      <c r="H435" s="283" t="s">
        <v>2553</v>
      </c>
      <c r="I435" s="284" t="s">
        <v>19978</v>
      </c>
      <c r="J435" s="285">
        <v>9277500</v>
      </c>
    </row>
    <row r="436" spans="1:10" ht="156" x14ac:dyDescent="0.3">
      <c r="A436" s="312">
        <v>429</v>
      </c>
      <c r="B436" s="277">
        <v>481</v>
      </c>
      <c r="C436" s="289" t="s">
        <v>2612</v>
      </c>
      <c r="D436" s="279" t="s">
        <v>2614</v>
      </c>
      <c r="E436" s="290" t="s">
        <v>2614</v>
      </c>
      <c r="F436" s="286"/>
      <c r="G436" s="282">
        <v>9277500</v>
      </c>
      <c r="H436" s="283" t="s">
        <v>2553</v>
      </c>
      <c r="I436" s="284" t="s">
        <v>19979</v>
      </c>
      <c r="J436" s="285">
        <v>9277500</v>
      </c>
    </row>
    <row r="437" spans="1:10" ht="156" x14ac:dyDescent="0.3">
      <c r="A437" s="312">
        <v>430</v>
      </c>
      <c r="B437" s="277">
        <v>482</v>
      </c>
      <c r="C437" s="289" t="s">
        <v>2615</v>
      </c>
      <c r="D437" s="279" t="s">
        <v>2617</v>
      </c>
      <c r="E437" s="290" t="s">
        <v>2617</v>
      </c>
      <c r="F437" s="286"/>
      <c r="G437" s="282">
        <v>9277500</v>
      </c>
      <c r="H437" s="283" t="s">
        <v>2553</v>
      </c>
      <c r="I437" s="284" t="s">
        <v>19980</v>
      </c>
      <c r="J437" s="285">
        <v>9277500</v>
      </c>
    </row>
    <row r="438" spans="1:10" ht="156" x14ac:dyDescent="0.3">
      <c r="A438" s="312">
        <v>431</v>
      </c>
      <c r="B438" s="277">
        <v>483</v>
      </c>
      <c r="C438" s="289" t="s">
        <v>2618</v>
      </c>
      <c r="D438" s="279" t="s">
        <v>2620</v>
      </c>
      <c r="E438" s="290" t="s">
        <v>2620</v>
      </c>
      <c r="F438" s="286"/>
      <c r="G438" s="282">
        <v>9277500</v>
      </c>
      <c r="H438" s="283" t="s">
        <v>2553</v>
      </c>
      <c r="I438" s="284" t="s">
        <v>19981</v>
      </c>
      <c r="J438" s="285">
        <v>9277500</v>
      </c>
    </row>
    <row r="439" spans="1:10" ht="156" x14ac:dyDescent="0.3">
      <c r="A439" s="312">
        <v>432</v>
      </c>
      <c r="B439" s="277">
        <v>484</v>
      </c>
      <c r="C439" s="289" t="s">
        <v>2621</v>
      </c>
      <c r="D439" s="279" t="s">
        <v>2623</v>
      </c>
      <c r="E439" s="290" t="s">
        <v>2623</v>
      </c>
      <c r="F439" s="286"/>
      <c r="G439" s="282">
        <v>9277500</v>
      </c>
      <c r="H439" s="283" t="s">
        <v>2553</v>
      </c>
      <c r="I439" s="284" t="s">
        <v>19982</v>
      </c>
      <c r="J439" s="285">
        <v>9277500</v>
      </c>
    </row>
    <row r="440" spans="1:10" ht="156" x14ac:dyDescent="0.3">
      <c r="A440" s="312">
        <v>433</v>
      </c>
      <c r="B440" s="277">
        <v>485</v>
      </c>
      <c r="C440" s="289" t="s">
        <v>19011</v>
      </c>
      <c r="D440" s="279" t="s">
        <v>19012</v>
      </c>
      <c r="E440" s="290" t="s">
        <v>19012</v>
      </c>
      <c r="F440" s="286"/>
      <c r="G440" s="282">
        <v>9277500</v>
      </c>
      <c r="H440" s="283" t="s">
        <v>2553</v>
      </c>
      <c r="I440" s="284" t="s">
        <v>19983</v>
      </c>
      <c r="J440" s="285">
        <v>9277500</v>
      </c>
    </row>
    <row r="441" spans="1:10" ht="156" x14ac:dyDescent="0.3">
      <c r="A441" s="312">
        <v>434</v>
      </c>
      <c r="B441" s="277">
        <v>486</v>
      </c>
      <c r="C441" s="289" t="s">
        <v>2624</v>
      </c>
      <c r="D441" s="279" t="s">
        <v>2626</v>
      </c>
      <c r="E441" s="290" t="s">
        <v>2626</v>
      </c>
      <c r="F441" s="286"/>
      <c r="G441" s="282">
        <v>9277500</v>
      </c>
      <c r="H441" s="283" t="s">
        <v>2553</v>
      </c>
      <c r="I441" s="284" t="s">
        <v>19984</v>
      </c>
      <c r="J441" s="285">
        <v>9277500</v>
      </c>
    </row>
    <row r="442" spans="1:10" ht="156" x14ac:dyDescent="0.3">
      <c r="A442" s="312">
        <v>435</v>
      </c>
      <c r="B442" s="277">
        <v>487</v>
      </c>
      <c r="C442" s="289" t="s">
        <v>19079</v>
      </c>
      <c r="D442" s="279" t="s">
        <v>19080</v>
      </c>
      <c r="E442" s="290" t="s">
        <v>19985</v>
      </c>
      <c r="F442" s="286"/>
      <c r="G442" s="282">
        <v>9277500</v>
      </c>
      <c r="H442" s="283" t="s">
        <v>2553</v>
      </c>
      <c r="I442" s="284" t="s">
        <v>19986</v>
      </c>
      <c r="J442" s="285">
        <v>9277500</v>
      </c>
    </row>
    <row r="443" spans="1:10" ht="156" x14ac:dyDescent="0.3">
      <c r="A443" s="312">
        <v>436</v>
      </c>
      <c r="B443" s="277">
        <v>488</v>
      </c>
      <c r="C443" s="289" t="s">
        <v>2627</v>
      </c>
      <c r="D443" s="279" t="s">
        <v>16450</v>
      </c>
      <c r="E443" s="290" t="s">
        <v>19987</v>
      </c>
      <c r="F443" s="286"/>
      <c r="G443" s="282">
        <v>9277500</v>
      </c>
      <c r="H443" s="283" t="s">
        <v>2553</v>
      </c>
      <c r="I443" s="284" t="s">
        <v>19988</v>
      </c>
      <c r="J443" s="285">
        <v>9277500</v>
      </c>
    </row>
    <row r="444" spans="1:10" ht="156" x14ac:dyDescent="0.3">
      <c r="A444" s="312">
        <v>437</v>
      </c>
      <c r="B444" s="277">
        <v>489</v>
      </c>
      <c r="C444" s="289" t="s">
        <v>2629</v>
      </c>
      <c r="D444" s="279" t="s">
        <v>16451</v>
      </c>
      <c r="E444" s="290" t="s">
        <v>19989</v>
      </c>
      <c r="F444" s="286"/>
      <c r="G444" s="282">
        <v>9277500</v>
      </c>
      <c r="H444" s="283" t="s">
        <v>2553</v>
      </c>
      <c r="I444" s="284" t="s">
        <v>19990</v>
      </c>
      <c r="J444" s="285">
        <v>9277500</v>
      </c>
    </row>
    <row r="445" spans="1:10" ht="156" x14ac:dyDescent="0.3">
      <c r="A445" s="312">
        <v>438</v>
      </c>
      <c r="B445" s="277">
        <v>490</v>
      </c>
      <c r="C445" s="289" t="s">
        <v>2631</v>
      </c>
      <c r="D445" s="279" t="s">
        <v>2633</v>
      </c>
      <c r="E445" s="290" t="s">
        <v>2633</v>
      </c>
      <c r="F445" s="286"/>
      <c r="G445" s="282">
        <v>9277500</v>
      </c>
      <c r="H445" s="283" t="s">
        <v>2553</v>
      </c>
      <c r="I445" s="284" t="s">
        <v>19991</v>
      </c>
      <c r="J445" s="285">
        <v>9277500</v>
      </c>
    </row>
    <row r="446" spans="1:10" ht="156" x14ac:dyDescent="0.3">
      <c r="A446" s="312">
        <v>439</v>
      </c>
      <c r="B446" s="277">
        <v>491</v>
      </c>
      <c r="C446" s="289" t="s">
        <v>2634</v>
      </c>
      <c r="D446" s="279" t="s">
        <v>2636</v>
      </c>
      <c r="E446" s="293" t="s">
        <v>2636</v>
      </c>
      <c r="F446" s="286"/>
      <c r="G446" s="282">
        <v>9277500</v>
      </c>
      <c r="H446" s="283" t="s">
        <v>2553</v>
      </c>
      <c r="I446" s="284" t="s">
        <v>19992</v>
      </c>
      <c r="J446" s="285">
        <v>9277500</v>
      </c>
    </row>
    <row r="447" spans="1:10" ht="124.8" x14ac:dyDescent="0.3">
      <c r="A447" s="312">
        <v>440</v>
      </c>
      <c r="B447" s="277">
        <v>492</v>
      </c>
      <c r="C447" s="294" t="s">
        <v>2637</v>
      </c>
      <c r="D447" s="279" t="s">
        <v>2639</v>
      </c>
      <c r="E447" s="293" t="s">
        <v>2639</v>
      </c>
      <c r="F447" s="286"/>
      <c r="G447" s="282">
        <v>2365800</v>
      </c>
      <c r="H447" s="283" t="s">
        <v>2640</v>
      </c>
      <c r="I447" s="284" t="s">
        <v>19993</v>
      </c>
      <c r="J447" s="285">
        <v>2365800</v>
      </c>
    </row>
    <row r="448" spans="1:10" ht="124.8" x14ac:dyDescent="0.3">
      <c r="A448" s="312">
        <v>441</v>
      </c>
      <c r="B448" s="277">
        <v>493</v>
      </c>
      <c r="C448" s="294" t="s">
        <v>19030</v>
      </c>
      <c r="D448" s="279" t="s">
        <v>19031</v>
      </c>
      <c r="E448" s="293" t="s">
        <v>19994</v>
      </c>
      <c r="F448" s="286"/>
      <c r="G448" s="282">
        <v>2365800</v>
      </c>
      <c r="H448" s="283" t="s">
        <v>2640</v>
      </c>
      <c r="I448" s="284" t="s">
        <v>19995</v>
      </c>
      <c r="J448" s="285">
        <v>2365800</v>
      </c>
    </row>
    <row r="449" spans="1:10" ht="124.8" x14ac:dyDescent="0.3">
      <c r="A449" s="312">
        <v>442</v>
      </c>
      <c r="B449" s="277">
        <v>494</v>
      </c>
      <c r="C449" s="294" t="s">
        <v>19032</v>
      </c>
      <c r="D449" s="279" t="s">
        <v>19033</v>
      </c>
      <c r="E449" s="293" t="s">
        <v>19996</v>
      </c>
      <c r="F449" s="286"/>
      <c r="G449" s="282">
        <v>2365800</v>
      </c>
      <c r="H449" s="283" t="s">
        <v>2640</v>
      </c>
      <c r="I449" s="284" t="s">
        <v>19997</v>
      </c>
      <c r="J449" s="285">
        <v>2365800</v>
      </c>
    </row>
    <row r="450" spans="1:10" ht="124.8" x14ac:dyDescent="0.3">
      <c r="A450" s="312">
        <v>443</v>
      </c>
      <c r="B450" s="277">
        <v>495</v>
      </c>
      <c r="C450" s="294" t="s">
        <v>2641</v>
      </c>
      <c r="D450" s="279" t="s">
        <v>2643</v>
      </c>
      <c r="E450" s="293" t="s">
        <v>19998</v>
      </c>
      <c r="F450" s="286"/>
      <c r="G450" s="282">
        <v>2365800</v>
      </c>
      <c r="H450" s="283" t="s">
        <v>2640</v>
      </c>
      <c r="I450" s="284" t="s">
        <v>19999</v>
      </c>
      <c r="J450" s="285">
        <v>2365800</v>
      </c>
    </row>
    <row r="451" spans="1:10" ht="124.8" x14ac:dyDescent="0.3">
      <c r="A451" s="312">
        <v>444</v>
      </c>
      <c r="B451" s="277">
        <v>496</v>
      </c>
      <c r="C451" s="294" t="s">
        <v>19034</v>
      </c>
      <c r="D451" s="279" t="s">
        <v>19035</v>
      </c>
      <c r="E451" s="293" t="s">
        <v>20000</v>
      </c>
      <c r="F451" s="286"/>
      <c r="G451" s="282">
        <v>2365800</v>
      </c>
      <c r="H451" s="283" t="s">
        <v>2640</v>
      </c>
      <c r="I451" s="284" t="s">
        <v>20001</v>
      </c>
      <c r="J451" s="285">
        <v>2365800</v>
      </c>
    </row>
    <row r="452" spans="1:10" ht="124.8" x14ac:dyDescent="0.3">
      <c r="A452" s="312">
        <v>445</v>
      </c>
      <c r="B452" s="277">
        <v>497</v>
      </c>
      <c r="C452" s="294" t="s">
        <v>2644</v>
      </c>
      <c r="D452" s="279" t="s">
        <v>2646</v>
      </c>
      <c r="E452" s="293" t="s">
        <v>20002</v>
      </c>
      <c r="F452" s="286"/>
      <c r="G452" s="282">
        <v>2365800</v>
      </c>
      <c r="H452" s="283" t="s">
        <v>2640</v>
      </c>
      <c r="I452" s="284" t="s">
        <v>20003</v>
      </c>
      <c r="J452" s="285">
        <v>2365800</v>
      </c>
    </row>
    <row r="453" spans="1:10" ht="124.8" x14ac:dyDescent="0.3">
      <c r="A453" s="312">
        <v>446</v>
      </c>
      <c r="B453" s="277">
        <v>498</v>
      </c>
      <c r="C453" s="294" t="s">
        <v>19040</v>
      </c>
      <c r="D453" s="279" t="s">
        <v>19033</v>
      </c>
      <c r="E453" s="293" t="s">
        <v>19996</v>
      </c>
      <c r="F453" s="286"/>
      <c r="G453" s="282">
        <v>2365800</v>
      </c>
      <c r="H453" s="283" t="s">
        <v>2640</v>
      </c>
      <c r="I453" s="284" t="s">
        <v>20004</v>
      </c>
      <c r="J453" s="285">
        <v>2365800</v>
      </c>
    </row>
    <row r="454" spans="1:10" ht="124.8" x14ac:dyDescent="0.3">
      <c r="A454" s="312">
        <v>447</v>
      </c>
      <c r="B454" s="277">
        <v>499</v>
      </c>
      <c r="C454" s="294" t="s">
        <v>19041</v>
      </c>
      <c r="D454" s="279" t="s">
        <v>19042</v>
      </c>
      <c r="E454" s="293" t="s">
        <v>20005</v>
      </c>
      <c r="F454" s="286"/>
      <c r="G454" s="282">
        <v>2365800</v>
      </c>
      <c r="H454" s="283" t="s">
        <v>2640</v>
      </c>
      <c r="I454" s="284" t="s">
        <v>20006</v>
      </c>
      <c r="J454" s="285">
        <v>2365800</v>
      </c>
    </row>
    <row r="455" spans="1:10" ht="124.8" x14ac:dyDescent="0.3">
      <c r="A455" s="312">
        <v>448</v>
      </c>
      <c r="B455" s="277">
        <v>500</v>
      </c>
      <c r="C455" s="294" t="s">
        <v>19043</v>
      </c>
      <c r="D455" s="279" t="s">
        <v>19044</v>
      </c>
      <c r="E455" s="293" t="s">
        <v>20007</v>
      </c>
      <c r="F455" s="286"/>
      <c r="G455" s="282">
        <v>2365800</v>
      </c>
      <c r="H455" s="283" t="s">
        <v>2640</v>
      </c>
      <c r="I455" s="284" t="s">
        <v>20008</v>
      </c>
      <c r="J455" s="285">
        <v>2365800</v>
      </c>
    </row>
    <row r="456" spans="1:10" ht="124.8" x14ac:dyDescent="0.3">
      <c r="A456" s="312">
        <v>449</v>
      </c>
      <c r="B456" s="277">
        <v>501</v>
      </c>
      <c r="C456" s="294" t="s">
        <v>2647</v>
      </c>
      <c r="D456" s="279" t="s">
        <v>2649</v>
      </c>
      <c r="E456" s="293" t="s">
        <v>20009</v>
      </c>
      <c r="F456" s="286"/>
      <c r="G456" s="282">
        <v>2365800</v>
      </c>
      <c r="H456" s="283" t="s">
        <v>2640</v>
      </c>
      <c r="I456" s="284" t="s">
        <v>20010</v>
      </c>
      <c r="J456" s="285">
        <v>2365800</v>
      </c>
    </row>
    <row r="457" spans="1:10" ht="124.8" x14ac:dyDescent="0.3">
      <c r="A457" s="312">
        <v>450</v>
      </c>
      <c r="B457" s="277">
        <v>502</v>
      </c>
      <c r="C457" s="294" t="s">
        <v>2650</v>
      </c>
      <c r="D457" s="279" t="s">
        <v>2652</v>
      </c>
      <c r="E457" s="293" t="s">
        <v>20011</v>
      </c>
      <c r="F457" s="286"/>
      <c r="G457" s="282">
        <v>2365800</v>
      </c>
      <c r="H457" s="283" t="s">
        <v>2640</v>
      </c>
      <c r="I457" s="284" t="s">
        <v>20012</v>
      </c>
      <c r="J457" s="285">
        <v>2365800</v>
      </c>
    </row>
    <row r="458" spans="1:10" ht="124.8" x14ac:dyDescent="0.3">
      <c r="A458" s="312">
        <v>451</v>
      </c>
      <c r="B458" s="277">
        <v>503</v>
      </c>
      <c r="C458" s="294" t="s">
        <v>19047</v>
      </c>
      <c r="D458" s="279" t="s">
        <v>19048</v>
      </c>
      <c r="E458" s="293" t="s">
        <v>20013</v>
      </c>
      <c r="F458" s="286"/>
      <c r="G458" s="282">
        <v>2365800</v>
      </c>
      <c r="H458" s="283" t="s">
        <v>2640</v>
      </c>
      <c r="I458" s="284" t="s">
        <v>20014</v>
      </c>
      <c r="J458" s="285">
        <v>2365800</v>
      </c>
    </row>
    <row r="459" spans="1:10" ht="124.8" x14ac:dyDescent="0.3">
      <c r="A459" s="312">
        <v>452</v>
      </c>
      <c r="B459" s="277">
        <v>504</v>
      </c>
      <c r="C459" s="294" t="s">
        <v>19049</v>
      </c>
      <c r="D459" s="279" t="s">
        <v>19050</v>
      </c>
      <c r="E459" s="293" t="s">
        <v>20015</v>
      </c>
      <c r="F459" s="286"/>
      <c r="G459" s="282">
        <v>2365800</v>
      </c>
      <c r="H459" s="283" t="s">
        <v>2640</v>
      </c>
      <c r="I459" s="284" t="s">
        <v>20016</v>
      </c>
      <c r="J459" s="285">
        <v>2365800</v>
      </c>
    </row>
    <row r="460" spans="1:10" ht="124.8" x14ac:dyDescent="0.3">
      <c r="A460" s="312">
        <v>453</v>
      </c>
      <c r="B460" s="277">
        <v>505</v>
      </c>
      <c r="C460" s="294" t="s">
        <v>19051</v>
      </c>
      <c r="D460" s="279" t="s">
        <v>19052</v>
      </c>
      <c r="E460" s="290" t="s">
        <v>20017</v>
      </c>
      <c r="F460" s="286"/>
      <c r="G460" s="282">
        <v>2365800</v>
      </c>
      <c r="H460" s="283" t="s">
        <v>2640</v>
      </c>
      <c r="I460" s="284" t="s">
        <v>20018</v>
      </c>
      <c r="J460" s="285">
        <v>2365800</v>
      </c>
    </row>
    <row r="461" spans="1:10" ht="31.2" x14ac:dyDescent="0.3">
      <c r="A461" s="312">
        <v>454</v>
      </c>
      <c r="B461" s="277">
        <v>506</v>
      </c>
      <c r="C461" s="295" t="s">
        <v>19038</v>
      </c>
      <c r="D461" s="279" t="s">
        <v>19039</v>
      </c>
      <c r="E461" s="290" t="s">
        <v>20019</v>
      </c>
      <c r="F461" s="286"/>
      <c r="G461" s="282">
        <v>3878800</v>
      </c>
      <c r="H461" s="283" t="s">
        <v>2657</v>
      </c>
      <c r="I461" s="284" t="s">
        <v>20020</v>
      </c>
      <c r="J461" s="285">
        <v>3878800</v>
      </c>
    </row>
    <row r="462" spans="1:10" ht="31.2" x14ac:dyDescent="0.3">
      <c r="A462" s="312">
        <v>455</v>
      </c>
      <c r="B462" s="277">
        <v>507</v>
      </c>
      <c r="C462" s="289" t="s">
        <v>19045</v>
      </c>
      <c r="D462" s="279" t="s">
        <v>19046</v>
      </c>
      <c r="E462" s="290" t="s">
        <v>20021</v>
      </c>
      <c r="F462" s="286"/>
      <c r="G462" s="282">
        <v>3878800</v>
      </c>
      <c r="H462" s="283" t="s">
        <v>2657</v>
      </c>
      <c r="I462" s="284" t="s">
        <v>20022</v>
      </c>
      <c r="J462" s="285">
        <v>3878800</v>
      </c>
    </row>
    <row r="463" spans="1:10" ht="31.2" x14ac:dyDescent="0.3">
      <c r="A463" s="312">
        <v>456</v>
      </c>
      <c r="B463" s="277">
        <v>508</v>
      </c>
      <c r="C463" s="289" t="s">
        <v>2658</v>
      </c>
      <c r="D463" s="279" t="s">
        <v>2660</v>
      </c>
      <c r="E463" s="290" t="s">
        <v>20023</v>
      </c>
      <c r="F463" s="286"/>
      <c r="G463" s="282">
        <v>3878800</v>
      </c>
      <c r="H463" s="283" t="s">
        <v>2657</v>
      </c>
      <c r="I463" s="284" t="s">
        <v>20024</v>
      </c>
      <c r="J463" s="285">
        <v>3878800</v>
      </c>
    </row>
    <row r="464" spans="1:10" ht="31.2" x14ac:dyDescent="0.3">
      <c r="A464" s="312">
        <v>457</v>
      </c>
      <c r="B464" s="277">
        <v>509</v>
      </c>
      <c r="C464" s="289" t="s">
        <v>19053</v>
      </c>
      <c r="D464" s="279" t="s">
        <v>19054</v>
      </c>
      <c r="E464" s="290" t="s">
        <v>20025</v>
      </c>
      <c r="F464" s="286"/>
      <c r="G464" s="282">
        <v>3878800</v>
      </c>
      <c r="H464" s="283" t="s">
        <v>2657</v>
      </c>
      <c r="I464" s="284" t="s">
        <v>20026</v>
      </c>
      <c r="J464" s="285">
        <v>3878800</v>
      </c>
    </row>
    <row r="465" spans="1:10" ht="31.2" x14ac:dyDescent="0.3">
      <c r="A465" s="312">
        <v>458</v>
      </c>
      <c r="B465" s="277">
        <v>510</v>
      </c>
      <c r="C465" s="289" t="s">
        <v>19014</v>
      </c>
      <c r="D465" s="279" t="s">
        <v>19015</v>
      </c>
      <c r="E465" s="290" t="s">
        <v>20027</v>
      </c>
      <c r="F465" s="286"/>
      <c r="G465" s="282">
        <v>3301900</v>
      </c>
      <c r="H465" s="283" t="s">
        <v>19016</v>
      </c>
      <c r="I465" s="284" t="s">
        <v>20028</v>
      </c>
      <c r="J465" s="285">
        <v>3301900</v>
      </c>
    </row>
    <row r="466" spans="1:10" ht="31.2" x14ac:dyDescent="0.3">
      <c r="A466" s="312">
        <v>459</v>
      </c>
      <c r="B466" s="277">
        <v>511</v>
      </c>
      <c r="C466" s="289" t="s">
        <v>19018</v>
      </c>
      <c r="D466" s="279" t="s">
        <v>19019</v>
      </c>
      <c r="E466" s="290" t="s">
        <v>19019</v>
      </c>
      <c r="F466" s="286"/>
      <c r="G466" s="282">
        <v>3301900</v>
      </c>
      <c r="H466" s="283" t="s">
        <v>19016</v>
      </c>
      <c r="I466" s="284" t="s">
        <v>20029</v>
      </c>
      <c r="J466" s="285">
        <v>3301900</v>
      </c>
    </row>
    <row r="467" spans="1:10" ht="31.2" x14ac:dyDescent="0.3">
      <c r="A467" s="312">
        <v>460</v>
      </c>
      <c r="B467" s="277">
        <v>512</v>
      </c>
      <c r="C467" s="289" t="s">
        <v>19020</v>
      </c>
      <c r="D467" s="279" t="s">
        <v>19021</v>
      </c>
      <c r="E467" s="290" t="s">
        <v>20030</v>
      </c>
      <c r="F467" s="286"/>
      <c r="G467" s="282">
        <v>3301900</v>
      </c>
      <c r="H467" s="283" t="s">
        <v>19016</v>
      </c>
      <c r="I467" s="284" t="s">
        <v>20031</v>
      </c>
      <c r="J467" s="285">
        <v>3301900</v>
      </c>
    </row>
    <row r="468" spans="1:10" ht="31.2" x14ac:dyDescent="0.3">
      <c r="A468" s="312">
        <v>461</v>
      </c>
      <c r="B468" s="277">
        <v>513</v>
      </c>
      <c r="C468" s="289" t="s">
        <v>19022</v>
      </c>
      <c r="D468" s="279" t="s">
        <v>19023</v>
      </c>
      <c r="E468" s="290" t="s">
        <v>20032</v>
      </c>
      <c r="F468" s="286"/>
      <c r="G468" s="282">
        <v>3301900</v>
      </c>
      <c r="H468" s="283" t="s">
        <v>19016</v>
      </c>
      <c r="I468" s="284" t="s">
        <v>20033</v>
      </c>
      <c r="J468" s="285">
        <v>3301900</v>
      </c>
    </row>
    <row r="469" spans="1:10" ht="31.2" x14ac:dyDescent="0.3">
      <c r="A469" s="312">
        <v>462</v>
      </c>
      <c r="B469" s="277">
        <v>514</v>
      </c>
      <c r="C469" s="289" t="s">
        <v>19024</v>
      </c>
      <c r="D469" s="279" t="s">
        <v>19025</v>
      </c>
      <c r="E469" s="291" t="s">
        <v>20034</v>
      </c>
      <c r="F469" s="286"/>
      <c r="G469" s="282">
        <v>3301900</v>
      </c>
      <c r="H469" s="283" t="s">
        <v>19016</v>
      </c>
      <c r="I469" s="284" t="s">
        <v>20035</v>
      </c>
      <c r="J469" s="285">
        <v>3301900</v>
      </c>
    </row>
    <row r="470" spans="1:10" ht="31.2" x14ac:dyDescent="0.3">
      <c r="A470" s="312">
        <v>463</v>
      </c>
      <c r="B470" s="277">
        <v>515</v>
      </c>
      <c r="C470" s="289" t="s">
        <v>19026</v>
      </c>
      <c r="D470" s="279" t="s">
        <v>19027</v>
      </c>
      <c r="E470" s="290" t="s">
        <v>20036</v>
      </c>
      <c r="F470" s="286"/>
      <c r="G470" s="282">
        <v>3301900</v>
      </c>
      <c r="H470" s="283" t="s">
        <v>19016</v>
      </c>
      <c r="I470" s="284" t="s">
        <v>20037</v>
      </c>
      <c r="J470" s="285">
        <v>3301900</v>
      </c>
    </row>
    <row r="471" spans="1:10" ht="31.2" x14ac:dyDescent="0.3">
      <c r="A471" s="312">
        <v>464</v>
      </c>
      <c r="B471" s="277">
        <v>516</v>
      </c>
      <c r="C471" s="289" t="s">
        <v>19028</v>
      </c>
      <c r="D471" s="279" t="s">
        <v>19029</v>
      </c>
      <c r="E471" s="290" t="s">
        <v>20038</v>
      </c>
      <c r="F471" s="286"/>
      <c r="G471" s="282">
        <v>3301900</v>
      </c>
      <c r="H471" s="283" t="s">
        <v>20039</v>
      </c>
      <c r="I471" s="284" t="s">
        <v>20040</v>
      </c>
      <c r="J471" s="285">
        <v>3301900</v>
      </c>
    </row>
    <row r="472" spans="1:10" ht="31.2" x14ac:dyDescent="0.3">
      <c r="A472" s="312">
        <v>465</v>
      </c>
      <c r="B472" s="277">
        <v>517</v>
      </c>
      <c r="C472" s="289" t="s">
        <v>19036</v>
      </c>
      <c r="D472" s="279" t="s">
        <v>19037</v>
      </c>
      <c r="E472" s="290" t="s">
        <v>20041</v>
      </c>
      <c r="F472" s="286"/>
      <c r="G472" s="282">
        <v>3301900</v>
      </c>
      <c r="H472" s="283" t="s">
        <v>19016</v>
      </c>
      <c r="I472" s="284" t="s">
        <v>20042</v>
      </c>
      <c r="J472" s="285">
        <v>3301900</v>
      </c>
    </row>
    <row r="473" spans="1:10" ht="31.2" x14ac:dyDescent="0.3">
      <c r="A473" s="312">
        <v>466</v>
      </c>
      <c r="B473" s="277">
        <v>518</v>
      </c>
      <c r="C473" s="289" t="s">
        <v>19055</v>
      </c>
      <c r="D473" s="279" t="s">
        <v>19056</v>
      </c>
      <c r="E473" s="290" t="s">
        <v>20043</v>
      </c>
      <c r="F473" s="286"/>
      <c r="G473" s="282">
        <v>3301900</v>
      </c>
      <c r="H473" s="283" t="s">
        <v>19016</v>
      </c>
      <c r="I473" s="284" t="s">
        <v>20044</v>
      </c>
      <c r="J473" s="285">
        <v>3301900</v>
      </c>
    </row>
    <row r="474" spans="1:10" ht="31.2" x14ac:dyDescent="0.3">
      <c r="A474" s="312">
        <v>467</v>
      </c>
      <c r="B474" s="277">
        <v>519</v>
      </c>
      <c r="C474" s="289" t="s">
        <v>19081</v>
      </c>
      <c r="D474" s="279" t="s">
        <v>19082</v>
      </c>
      <c r="E474" s="296" t="s">
        <v>20045</v>
      </c>
      <c r="F474" s="286"/>
      <c r="G474" s="282">
        <v>3301900</v>
      </c>
      <c r="H474" s="283" t="s">
        <v>19016</v>
      </c>
      <c r="I474" s="284" t="s">
        <v>20046</v>
      </c>
      <c r="J474" s="285">
        <v>3301900</v>
      </c>
    </row>
    <row r="475" spans="1:10" ht="31.2" x14ac:dyDescent="0.3">
      <c r="A475" s="312">
        <v>468</v>
      </c>
      <c r="B475" s="277">
        <v>520</v>
      </c>
      <c r="C475" s="297" t="s">
        <v>15932</v>
      </c>
      <c r="D475" s="279" t="s">
        <v>15925</v>
      </c>
      <c r="E475" s="296" t="s">
        <v>20047</v>
      </c>
      <c r="F475" s="286"/>
      <c r="G475" s="282">
        <v>447000</v>
      </c>
      <c r="H475" s="283" t="s">
        <v>18209</v>
      </c>
      <c r="I475" s="284" t="s">
        <v>20048</v>
      </c>
      <c r="J475" s="285">
        <v>447000</v>
      </c>
    </row>
    <row r="476" spans="1:10" ht="31.2" x14ac:dyDescent="0.3">
      <c r="A476" s="312">
        <v>469</v>
      </c>
      <c r="B476" s="277">
        <v>521</v>
      </c>
      <c r="C476" s="297" t="s">
        <v>15934</v>
      </c>
      <c r="D476" s="279" t="s">
        <v>15936</v>
      </c>
      <c r="E476" s="296" t="s">
        <v>20049</v>
      </c>
      <c r="F476" s="286"/>
      <c r="G476" s="282">
        <v>447000</v>
      </c>
      <c r="H476" s="283" t="s">
        <v>18209</v>
      </c>
      <c r="I476" s="284" t="s">
        <v>20050</v>
      </c>
      <c r="J476" s="285">
        <v>447000</v>
      </c>
    </row>
    <row r="477" spans="1:10" ht="31.2" x14ac:dyDescent="0.3">
      <c r="A477" s="312">
        <v>470</v>
      </c>
      <c r="B477" s="277">
        <v>522</v>
      </c>
      <c r="C477" s="297" t="s">
        <v>15937</v>
      </c>
      <c r="D477" s="279" t="s">
        <v>15939</v>
      </c>
      <c r="E477" s="296" t="s">
        <v>20051</v>
      </c>
      <c r="F477" s="286"/>
      <c r="G477" s="282">
        <v>447000</v>
      </c>
      <c r="H477" s="283" t="s">
        <v>18209</v>
      </c>
      <c r="I477" s="284" t="s">
        <v>20052</v>
      </c>
      <c r="J477" s="285">
        <v>447000</v>
      </c>
    </row>
    <row r="478" spans="1:10" ht="31.2" x14ac:dyDescent="0.3">
      <c r="A478" s="312">
        <v>471</v>
      </c>
      <c r="B478" s="277">
        <v>523</v>
      </c>
      <c r="C478" s="297" t="s">
        <v>15940</v>
      </c>
      <c r="D478" s="279" t="s">
        <v>15942</v>
      </c>
      <c r="E478" s="296" t="s">
        <v>20053</v>
      </c>
      <c r="F478" s="286"/>
      <c r="G478" s="282">
        <v>447000</v>
      </c>
      <c r="H478" s="283" t="s">
        <v>18209</v>
      </c>
      <c r="I478" s="284" t="s">
        <v>20054</v>
      </c>
      <c r="J478" s="285">
        <v>447000</v>
      </c>
    </row>
    <row r="479" spans="1:10" ht="31.2" x14ac:dyDescent="0.3">
      <c r="A479" s="312">
        <v>472</v>
      </c>
      <c r="B479" s="277">
        <v>524</v>
      </c>
      <c r="C479" s="297" t="s">
        <v>15943</v>
      </c>
      <c r="D479" s="279" t="s">
        <v>15945</v>
      </c>
      <c r="E479" s="296" t="s">
        <v>20055</v>
      </c>
      <c r="F479" s="286"/>
      <c r="G479" s="282">
        <v>447000</v>
      </c>
      <c r="H479" s="283" t="s">
        <v>18209</v>
      </c>
      <c r="I479" s="284" t="s">
        <v>20056</v>
      </c>
      <c r="J479" s="285">
        <v>447000</v>
      </c>
    </row>
    <row r="480" spans="1:10" ht="31.2" x14ac:dyDescent="0.3">
      <c r="A480" s="312">
        <v>473</v>
      </c>
      <c r="B480" s="277">
        <v>525</v>
      </c>
      <c r="C480" s="297" t="s">
        <v>16068</v>
      </c>
      <c r="D480" s="279" t="s">
        <v>16067</v>
      </c>
      <c r="E480" s="296" t="s">
        <v>16067</v>
      </c>
      <c r="F480" s="286"/>
      <c r="G480" s="282">
        <v>647000</v>
      </c>
      <c r="H480" s="283" t="s">
        <v>18209</v>
      </c>
      <c r="I480" s="284" t="s">
        <v>20057</v>
      </c>
      <c r="J480" s="285">
        <v>647000</v>
      </c>
    </row>
    <row r="481" spans="1:10" ht="31.2" x14ac:dyDescent="0.3">
      <c r="A481" s="312">
        <v>474</v>
      </c>
      <c r="B481" s="277">
        <v>526</v>
      </c>
      <c r="C481" s="297" t="s">
        <v>15973</v>
      </c>
      <c r="D481" s="279" t="s">
        <v>17104</v>
      </c>
      <c r="E481" s="296" t="s">
        <v>20058</v>
      </c>
      <c r="F481" s="286"/>
      <c r="G481" s="282">
        <v>584000</v>
      </c>
      <c r="H481" s="283" t="s">
        <v>18209</v>
      </c>
      <c r="I481" s="284" t="s">
        <v>20059</v>
      </c>
      <c r="J481" s="285">
        <v>584000</v>
      </c>
    </row>
    <row r="482" spans="1:10" ht="31.2" x14ac:dyDescent="0.3">
      <c r="A482" s="312">
        <v>475</v>
      </c>
      <c r="B482" s="277">
        <v>527</v>
      </c>
      <c r="C482" s="297" t="s">
        <v>15975</v>
      </c>
      <c r="D482" s="279" t="s">
        <v>15969</v>
      </c>
      <c r="E482" s="296" t="s">
        <v>20060</v>
      </c>
      <c r="F482" s="286"/>
      <c r="G482" s="282">
        <v>584000</v>
      </c>
      <c r="H482" s="283" t="s">
        <v>18209</v>
      </c>
      <c r="I482" s="284" t="s">
        <v>20061</v>
      </c>
      <c r="J482" s="285">
        <v>584000</v>
      </c>
    </row>
    <row r="483" spans="1:10" ht="31.2" x14ac:dyDescent="0.3">
      <c r="A483" s="312">
        <v>476</v>
      </c>
      <c r="B483" s="277">
        <v>528</v>
      </c>
      <c r="C483" s="297" t="s">
        <v>15977</v>
      </c>
      <c r="D483" s="279" t="s">
        <v>17105</v>
      </c>
      <c r="E483" s="296" t="s">
        <v>20062</v>
      </c>
      <c r="F483" s="286"/>
      <c r="G483" s="282">
        <v>584000</v>
      </c>
      <c r="H483" s="283" t="s">
        <v>18209</v>
      </c>
      <c r="I483" s="284" t="s">
        <v>20063</v>
      </c>
      <c r="J483" s="285">
        <v>584000</v>
      </c>
    </row>
    <row r="484" spans="1:10" ht="31.2" x14ac:dyDescent="0.3">
      <c r="A484" s="312">
        <v>477</v>
      </c>
      <c r="B484" s="277">
        <v>529</v>
      </c>
      <c r="C484" s="297" t="s">
        <v>15979</v>
      </c>
      <c r="D484" s="279" t="s">
        <v>17106</v>
      </c>
      <c r="E484" s="296" t="s">
        <v>20064</v>
      </c>
      <c r="F484" s="286"/>
      <c r="G484" s="282">
        <v>584000</v>
      </c>
      <c r="H484" s="283" t="s">
        <v>18209</v>
      </c>
      <c r="I484" s="284" t="s">
        <v>20065</v>
      </c>
      <c r="J484" s="285">
        <v>584000</v>
      </c>
    </row>
    <row r="485" spans="1:10" ht="31.2" x14ac:dyDescent="0.3">
      <c r="A485" s="312">
        <v>478</v>
      </c>
      <c r="B485" s="277">
        <v>530</v>
      </c>
      <c r="C485" s="297" t="s">
        <v>15981</v>
      </c>
      <c r="D485" s="279" t="s">
        <v>17107</v>
      </c>
      <c r="E485" s="296" t="s">
        <v>20066</v>
      </c>
      <c r="F485" s="286"/>
      <c r="G485" s="282">
        <v>584000</v>
      </c>
      <c r="H485" s="283" t="s">
        <v>18209</v>
      </c>
      <c r="I485" s="284" t="s">
        <v>20067</v>
      </c>
      <c r="J485" s="285">
        <v>584000</v>
      </c>
    </row>
    <row r="486" spans="1:10" ht="31.2" x14ac:dyDescent="0.3">
      <c r="A486" s="312">
        <v>479</v>
      </c>
      <c r="B486" s="277">
        <v>531</v>
      </c>
      <c r="C486" s="297" t="s">
        <v>15983</v>
      </c>
      <c r="D486" s="279" t="s">
        <v>15985</v>
      </c>
      <c r="E486" s="296" t="s">
        <v>20068</v>
      </c>
      <c r="F486" s="286"/>
      <c r="G486" s="282">
        <v>584000</v>
      </c>
      <c r="H486" s="283" t="s">
        <v>18209</v>
      </c>
      <c r="I486" s="284" t="s">
        <v>20069</v>
      </c>
      <c r="J486" s="285">
        <v>584000</v>
      </c>
    </row>
    <row r="487" spans="1:10" ht="31.2" x14ac:dyDescent="0.3">
      <c r="A487" s="312">
        <v>480</v>
      </c>
      <c r="B487" s="277">
        <v>532</v>
      </c>
      <c r="C487" s="297" t="s">
        <v>15986</v>
      </c>
      <c r="D487" s="279" t="s">
        <v>17108</v>
      </c>
      <c r="E487" s="296" t="s">
        <v>20070</v>
      </c>
      <c r="F487" s="286"/>
      <c r="G487" s="282">
        <v>584000</v>
      </c>
      <c r="H487" s="283" t="s">
        <v>18209</v>
      </c>
      <c r="I487" s="284" t="s">
        <v>20071</v>
      </c>
      <c r="J487" s="285">
        <v>584000</v>
      </c>
    </row>
    <row r="488" spans="1:10" ht="31.2" x14ac:dyDescent="0.3">
      <c r="A488" s="312">
        <v>481</v>
      </c>
      <c r="B488" s="277">
        <v>533</v>
      </c>
      <c r="C488" s="297" t="s">
        <v>15988</v>
      </c>
      <c r="D488" s="279" t="s">
        <v>18083</v>
      </c>
      <c r="E488" s="296" t="s">
        <v>20072</v>
      </c>
      <c r="F488" s="286"/>
      <c r="G488" s="282">
        <v>584000</v>
      </c>
      <c r="H488" s="283" t="s">
        <v>18209</v>
      </c>
      <c r="I488" s="284" t="s">
        <v>20073</v>
      </c>
      <c r="J488" s="285">
        <v>584000</v>
      </c>
    </row>
    <row r="489" spans="1:10" ht="31.2" x14ac:dyDescent="0.3">
      <c r="A489" s="312">
        <v>482</v>
      </c>
      <c r="B489" s="277">
        <v>534</v>
      </c>
      <c r="C489" s="297" t="s">
        <v>15990</v>
      </c>
      <c r="D489" s="279" t="s">
        <v>18082</v>
      </c>
      <c r="E489" s="296" t="s">
        <v>20074</v>
      </c>
      <c r="F489" s="286"/>
      <c r="G489" s="282">
        <v>584000</v>
      </c>
      <c r="H489" s="283" t="s">
        <v>18209</v>
      </c>
      <c r="I489" s="284" t="s">
        <v>20075</v>
      </c>
      <c r="J489" s="285">
        <v>584000</v>
      </c>
    </row>
    <row r="490" spans="1:10" ht="31.2" x14ac:dyDescent="0.3">
      <c r="A490" s="312">
        <v>483</v>
      </c>
      <c r="B490" s="277">
        <v>535</v>
      </c>
      <c r="C490" s="297" t="s">
        <v>15992</v>
      </c>
      <c r="D490" s="279" t="s">
        <v>17109</v>
      </c>
      <c r="E490" s="296" t="s">
        <v>20076</v>
      </c>
      <c r="F490" s="286"/>
      <c r="G490" s="282">
        <v>584000</v>
      </c>
      <c r="H490" s="283" t="s">
        <v>18209</v>
      </c>
      <c r="I490" s="284" t="s">
        <v>20077</v>
      </c>
      <c r="J490" s="285">
        <v>584000</v>
      </c>
    </row>
    <row r="491" spans="1:10" ht="31.2" x14ac:dyDescent="0.3">
      <c r="A491" s="312">
        <v>484</v>
      </c>
      <c r="B491" s="277">
        <v>536</v>
      </c>
      <c r="C491" s="297" t="s">
        <v>15994</v>
      </c>
      <c r="D491" s="279" t="s">
        <v>17110</v>
      </c>
      <c r="E491" s="296" t="s">
        <v>20078</v>
      </c>
      <c r="F491" s="286"/>
      <c r="G491" s="282">
        <v>584000</v>
      </c>
      <c r="H491" s="283" t="s">
        <v>18209</v>
      </c>
      <c r="I491" s="284" t="s">
        <v>20079</v>
      </c>
      <c r="J491" s="285">
        <v>584000</v>
      </c>
    </row>
    <row r="492" spans="1:10" ht="31.2" x14ac:dyDescent="0.3">
      <c r="A492" s="312">
        <v>485</v>
      </c>
      <c r="B492" s="277">
        <v>537</v>
      </c>
      <c r="C492" s="297" t="s">
        <v>15996</v>
      </c>
      <c r="D492" s="279" t="s">
        <v>17111</v>
      </c>
      <c r="E492" s="296" t="s">
        <v>20080</v>
      </c>
      <c r="F492" s="286"/>
      <c r="G492" s="282">
        <v>584000</v>
      </c>
      <c r="H492" s="283" t="s">
        <v>18209</v>
      </c>
      <c r="I492" s="284" t="s">
        <v>20081</v>
      </c>
      <c r="J492" s="285">
        <v>584000</v>
      </c>
    </row>
    <row r="493" spans="1:10" ht="31.2" x14ac:dyDescent="0.3">
      <c r="A493" s="312">
        <v>486</v>
      </c>
      <c r="B493" s="277">
        <v>538</v>
      </c>
      <c r="C493" s="297" t="s">
        <v>15998</v>
      </c>
      <c r="D493" s="279" t="s">
        <v>17112</v>
      </c>
      <c r="E493" s="296" t="s">
        <v>20082</v>
      </c>
      <c r="F493" s="286"/>
      <c r="G493" s="282">
        <v>584000</v>
      </c>
      <c r="H493" s="283" t="s">
        <v>18209</v>
      </c>
      <c r="I493" s="284" t="s">
        <v>20083</v>
      </c>
      <c r="J493" s="285">
        <v>584000</v>
      </c>
    </row>
    <row r="494" spans="1:10" ht="31.2" x14ac:dyDescent="0.3">
      <c r="A494" s="312">
        <v>487</v>
      </c>
      <c r="B494" s="277">
        <v>539</v>
      </c>
      <c r="C494" s="297" t="s">
        <v>16000</v>
      </c>
      <c r="D494" s="279" t="s">
        <v>16002</v>
      </c>
      <c r="E494" s="296" t="s">
        <v>20084</v>
      </c>
      <c r="F494" s="286"/>
      <c r="G494" s="282">
        <v>584000</v>
      </c>
      <c r="H494" s="283" t="s">
        <v>18209</v>
      </c>
      <c r="I494" s="284" t="s">
        <v>20085</v>
      </c>
      <c r="J494" s="285">
        <v>584000</v>
      </c>
    </row>
    <row r="495" spans="1:10" ht="31.2" x14ac:dyDescent="0.3">
      <c r="A495" s="312">
        <v>488</v>
      </c>
      <c r="B495" s="277">
        <v>540</v>
      </c>
      <c r="C495" s="297" t="s">
        <v>16003</v>
      </c>
      <c r="D495" s="279" t="s">
        <v>17113</v>
      </c>
      <c r="E495" s="296" t="s">
        <v>20086</v>
      </c>
      <c r="F495" s="286"/>
      <c r="G495" s="282">
        <v>584000</v>
      </c>
      <c r="H495" s="283" t="s">
        <v>18209</v>
      </c>
      <c r="I495" s="284" t="s">
        <v>20087</v>
      </c>
      <c r="J495" s="285">
        <v>584000</v>
      </c>
    </row>
    <row r="496" spans="1:10" ht="31.2" x14ac:dyDescent="0.3">
      <c r="A496" s="312">
        <v>489</v>
      </c>
      <c r="B496" s="277">
        <v>541</v>
      </c>
      <c r="C496" s="297" t="s">
        <v>16005</v>
      </c>
      <c r="D496" s="279" t="s">
        <v>18085</v>
      </c>
      <c r="E496" s="296" t="s">
        <v>20088</v>
      </c>
      <c r="F496" s="286"/>
      <c r="G496" s="282">
        <v>584000</v>
      </c>
      <c r="H496" s="283" t="s">
        <v>18209</v>
      </c>
      <c r="I496" s="284" t="s">
        <v>20089</v>
      </c>
      <c r="J496" s="285">
        <v>584000</v>
      </c>
    </row>
    <row r="497" spans="1:10" ht="31.2" x14ac:dyDescent="0.3">
      <c r="A497" s="312">
        <v>490</v>
      </c>
      <c r="B497" s="277">
        <v>542</v>
      </c>
      <c r="C497" s="297" t="s">
        <v>16007</v>
      </c>
      <c r="D497" s="279" t="s">
        <v>18084</v>
      </c>
      <c r="E497" s="296" t="s">
        <v>20090</v>
      </c>
      <c r="F497" s="286"/>
      <c r="G497" s="282">
        <v>584000</v>
      </c>
      <c r="H497" s="283" t="s">
        <v>18209</v>
      </c>
      <c r="I497" s="284" t="s">
        <v>20091</v>
      </c>
      <c r="J497" s="285">
        <v>584000</v>
      </c>
    </row>
    <row r="498" spans="1:10" ht="31.2" x14ac:dyDescent="0.3">
      <c r="A498" s="312">
        <v>491</v>
      </c>
      <c r="B498" s="277">
        <v>543</v>
      </c>
      <c r="C498" s="297" t="s">
        <v>16009</v>
      </c>
      <c r="D498" s="279" t="s">
        <v>15972</v>
      </c>
      <c r="E498" s="296" t="s">
        <v>20092</v>
      </c>
      <c r="F498" s="286"/>
      <c r="G498" s="282">
        <v>584000</v>
      </c>
      <c r="H498" s="283" t="s">
        <v>18209</v>
      </c>
      <c r="I498" s="284" t="s">
        <v>20093</v>
      </c>
      <c r="J498" s="285">
        <v>584000</v>
      </c>
    </row>
    <row r="499" spans="1:10" ht="31.2" x14ac:dyDescent="0.3">
      <c r="A499" s="312">
        <v>492</v>
      </c>
      <c r="B499" s="277">
        <v>544</v>
      </c>
      <c r="C499" s="297" t="s">
        <v>16011</v>
      </c>
      <c r="D499" s="279" t="s">
        <v>16013</v>
      </c>
      <c r="E499" s="296" t="s">
        <v>20094</v>
      </c>
      <c r="F499" s="286"/>
      <c r="G499" s="282">
        <v>584000</v>
      </c>
      <c r="H499" s="283" t="s">
        <v>18209</v>
      </c>
      <c r="I499" s="284" t="s">
        <v>20095</v>
      </c>
      <c r="J499" s="285">
        <v>584000</v>
      </c>
    </row>
    <row r="500" spans="1:10" ht="31.2" x14ac:dyDescent="0.3">
      <c r="A500" s="312">
        <v>493</v>
      </c>
      <c r="B500" s="277">
        <v>545</v>
      </c>
      <c r="C500" s="297" t="s">
        <v>16014</v>
      </c>
      <c r="D500" s="279" t="s">
        <v>17114</v>
      </c>
      <c r="E500" s="296" t="s">
        <v>20096</v>
      </c>
      <c r="F500" s="286"/>
      <c r="G500" s="282">
        <v>584000</v>
      </c>
      <c r="H500" s="283" t="s">
        <v>18209</v>
      </c>
      <c r="I500" s="284" t="s">
        <v>20097</v>
      </c>
      <c r="J500" s="285">
        <v>584000</v>
      </c>
    </row>
    <row r="501" spans="1:10" ht="31.2" x14ac:dyDescent="0.3">
      <c r="A501" s="312">
        <v>494</v>
      </c>
      <c r="B501" s="277">
        <v>546</v>
      </c>
      <c r="C501" s="297" t="s">
        <v>16016</v>
      </c>
      <c r="D501" s="279" t="s">
        <v>17115</v>
      </c>
      <c r="E501" s="296" t="s">
        <v>20098</v>
      </c>
      <c r="F501" s="286"/>
      <c r="G501" s="282">
        <v>584000</v>
      </c>
      <c r="H501" s="283" t="s">
        <v>18209</v>
      </c>
      <c r="I501" s="284" t="s">
        <v>20099</v>
      </c>
      <c r="J501" s="285">
        <v>584000</v>
      </c>
    </row>
    <row r="502" spans="1:10" ht="31.2" x14ac:dyDescent="0.3">
      <c r="A502" s="312">
        <v>495</v>
      </c>
      <c r="B502" s="277">
        <v>547</v>
      </c>
      <c r="C502" s="297" t="s">
        <v>16018</v>
      </c>
      <c r="D502" s="279" t="s">
        <v>17116</v>
      </c>
      <c r="E502" s="296" t="s">
        <v>20100</v>
      </c>
      <c r="F502" s="286"/>
      <c r="G502" s="282">
        <v>584000</v>
      </c>
      <c r="H502" s="283" t="s">
        <v>18209</v>
      </c>
      <c r="I502" s="284" t="s">
        <v>20101</v>
      </c>
      <c r="J502" s="285">
        <v>584000</v>
      </c>
    </row>
    <row r="503" spans="1:10" ht="31.2" x14ac:dyDescent="0.3">
      <c r="A503" s="312">
        <v>496</v>
      </c>
      <c r="B503" s="277">
        <v>548</v>
      </c>
      <c r="C503" s="297" t="s">
        <v>16020</v>
      </c>
      <c r="D503" s="279" t="s">
        <v>16022</v>
      </c>
      <c r="E503" s="296" t="s">
        <v>20102</v>
      </c>
      <c r="F503" s="286"/>
      <c r="G503" s="282">
        <v>584000</v>
      </c>
      <c r="H503" s="283" t="s">
        <v>18209</v>
      </c>
      <c r="I503" s="284" t="s">
        <v>20103</v>
      </c>
      <c r="J503" s="285">
        <v>584000</v>
      </c>
    </row>
    <row r="504" spans="1:10" ht="31.2" x14ac:dyDescent="0.3">
      <c r="A504" s="312">
        <v>497</v>
      </c>
      <c r="B504" s="277">
        <v>549</v>
      </c>
      <c r="C504" s="297" t="s">
        <v>16023</v>
      </c>
      <c r="D504" s="279" t="s">
        <v>17117</v>
      </c>
      <c r="E504" s="296" t="s">
        <v>20104</v>
      </c>
      <c r="F504" s="286"/>
      <c r="G504" s="282">
        <v>584000</v>
      </c>
      <c r="H504" s="283" t="s">
        <v>18209</v>
      </c>
      <c r="I504" s="284" t="s">
        <v>20105</v>
      </c>
      <c r="J504" s="285">
        <v>584000</v>
      </c>
    </row>
    <row r="505" spans="1:10" ht="31.2" x14ac:dyDescent="0.3">
      <c r="A505" s="312">
        <v>498</v>
      </c>
      <c r="B505" s="277">
        <v>550</v>
      </c>
      <c r="C505" s="297" t="s">
        <v>16025</v>
      </c>
      <c r="D505" s="279" t="s">
        <v>17118</v>
      </c>
      <c r="E505" s="296" t="s">
        <v>20106</v>
      </c>
      <c r="F505" s="286"/>
      <c r="G505" s="282">
        <v>584000</v>
      </c>
      <c r="H505" s="283" t="s">
        <v>18209</v>
      </c>
      <c r="I505" s="284" t="s">
        <v>20107</v>
      </c>
      <c r="J505" s="285">
        <v>584000</v>
      </c>
    </row>
    <row r="506" spans="1:10" ht="31.2" x14ac:dyDescent="0.3">
      <c r="A506" s="312">
        <v>499</v>
      </c>
      <c r="B506" s="277">
        <v>551</v>
      </c>
      <c r="C506" s="297" t="s">
        <v>16027</v>
      </c>
      <c r="D506" s="279" t="s">
        <v>17119</v>
      </c>
      <c r="E506" s="296" t="s">
        <v>20108</v>
      </c>
      <c r="F506" s="286"/>
      <c r="G506" s="282">
        <v>584000</v>
      </c>
      <c r="H506" s="283" t="s">
        <v>18209</v>
      </c>
      <c r="I506" s="284" t="s">
        <v>20109</v>
      </c>
      <c r="J506" s="285">
        <v>584000</v>
      </c>
    </row>
    <row r="507" spans="1:10" ht="31.2" x14ac:dyDescent="0.3">
      <c r="A507" s="312">
        <v>500</v>
      </c>
      <c r="B507" s="277">
        <v>552</v>
      </c>
      <c r="C507" s="297" t="s">
        <v>16029</v>
      </c>
      <c r="D507" s="279" t="s">
        <v>17120</v>
      </c>
      <c r="E507" s="296" t="s">
        <v>20110</v>
      </c>
      <c r="F507" s="286"/>
      <c r="G507" s="282">
        <v>584000</v>
      </c>
      <c r="H507" s="283" t="s">
        <v>18209</v>
      </c>
      <c r="I507" s="284" t="s">
        <v>20111</v>
      </c>
      <c r="J507" s="285">
        <v>584000</v>
      </c>
    </row>
    <row r="508" spans="1:10" ht="31.2" x14ac:dyDescent="0.3">
      <c r="A508" s="312">
        <v>501</v>
      </c>
      <c r="B508" s="277">
        <v>553</v>
      </c>
      <c r="C508" s="297" t="s">
        <v>15946</v>
      </c>
      <c r="D508" s="279" t="s">
        <v>15948</v>
      </c>
      <c r="E508" s="296" t="s">
        <v>15948</v>
      </c>
      <c r="F508" s="286"/>
      <c r="G508" s="282">
        <v>447000</v>
      </c>
      <c r="H508" s="283" t="s">
        <v>18209</v>
      </c>
      <c r="I508" s="284" t="s">
        <v>20112</v>
      </c>
      <c r="J508" s="285">
        <v>447000</v>
      </c>
    </row>
    <row r="509" spans="1:10" ht="31.2" x14ac:dyDescent="0.3">
      <c r="A509" s="312">
        <v>502</v>
      </c>
      <c r="B509" s="277">
        <v>554</v>
      </c>
      <c r="C509" s="297" t="s">
        <v>15949</v>
      </c>
      <c r="D509" s="279" t="s">
        <v>15951</v>
      </c>
      <c r="E509" s="296" t="s">
        <v>15951</v>
      </c>
      <c r="F509" s="286"/>
      <c r="G509" s="282">
        <v>447000</v>
      </c>
      <c r="H509" s="283" t="s">
        <v>18209</v>
      </c>
      <c r="I509" s="284" t="s">
        <v>20113</v>
      </c>
      <c r="J509" s="285">
        <v>447000</v>
      </c>
    </row>
    <row r="510" spans="1:10" ht="31.2" x14ac:dyDescent="0.3">
      <c r="A510" s="312">
        <v>503</v>
      </c>
      <c r="B510" s="277">
        <v>555</v>
      </c>
      <c r="C510" s="297" t="s">
        <v>16031</v>
      </c>
      <c r="D510" s="279" t="s">
        <v>17121</v>
      </c>
      <c r="E510" s="296" t="s">
        <v>20114</v>
      </c>
      <c r="F510" s="286"/>
      <c r="G510" s="282">
        <v>584000</v>
      </c>
      <c r="H510" s="283" t="s">
        <v>18209</v>
      </c>
      <c r="I510" s="284" t="s">
        <v>20115</v>
      </c>
      <c r="J510" s="285">
        <v>584000</v>
      </c>
    </row>
    <row r="511" spans="1:10" ht="31.2" x14ac:dyDescent="0.3">
      <c r="A511" s="312">
        <v>504</v>
      </c>
      <c r="B511" s="277">
        <v>556</v>
      </c>
      <c r="C511" s="297" t="s">
        <v>16033</v>
      </c>
      <c r="D511" s="279" t="s">
        <v>17122</v>
      </c>
      <c r="E511" s="296" t="s">
        <v>20116</v>
      </c>
      <c r="F511" s="286"/>
      <c r="G511" s="282">
        <v>584000</v>
      </c>
      <c r="H511" s="283" t="s">
        <v>18209</v>
      </c>
      <c r="I511" s="284" t="s">
        <v>20117</v>
      </c>
      <c r="J511" s="285">
        <v>584000</v>
      </c>
    </row>
    <row r="512" spans="1:10" ht="31.2" x14ac:dyDescent="0.3">
      <c r="A512" s="312">
        <v>505</v>
      </c>
      <c r="B512" s="277">
        <v>557</v>
      </c>
      <c r="C512" s="297" t="s">
        <v>16035</v>
      </c>
      <c r="D512" s="279" t="s">
        <v>17123</v>
      </c>
      <c r="E512" s="296" t="s">
        <v>20118</v>
      </c>
      <c r="F512" s="286"/>
      <c r="G512" s="282">
        <v>584000</v>
      </c>
      <c r="H512" s="283" t="s">
        <v>18209</v>
      </c>
      <c r="I512" s="284" t="s">
        <v>20119</v>
      </c>
      <c r="J512" s="285">
        <v>584000</v>
      </c>
    </row>
    <row r="513" spans="1:10" ht="31.2" x14ac:dyDescent="0.3">
      <c r="A513" s="312">
        <v>506</v>
      </c>
      <c r="B513" s="277">
        <v>558</v>
      </c>
      <c r="C513" s="297" t="s">
        <v>16037</v>
      </c>
      <c r="D513" s="279" t="s">
        <v>16039</v>
      </c>
      <c r="E513" s="296" t="s">
        <v>16039</v>
      </c>
      <c r="F513" s="286"/>
      <c r="G513" s="282">
        <v>584000</v>
      </c>
      <c r="H513" s="283" t="s">
        <v>18209</v>
      </c>
      <c r="I513" s="284" t="s">
        <v>20120</v>
      </c>
      <c r="J513" s="285">
        <v>584000</v>
      </c>
    </row>
    <row r="514" spans="1:10" ht="31.2" x14ac:dyDescent="0.3">
      <c r="A514" s="312">
        <v>507</v>
      </c>
      <c r="B514" s="277">
        <v>559</v>
      </c>
      <c r="C514" s="297" t="s">
        <v>16040</v>
      </c>
      <c r="D514" s="279" t="s">
        <v>16042</v>
      </c>
      <c r="E514" s="296" t="s">
        <v>20121</v>
      </c>
      <c r="F514" s="286"/>
      <c r="G514" s="282">
        <v>584000</v>
      </c>
      <c r="H514" s="283" t="s">
        <v>18209</v>
      </c>
      <c r="I514" s="284" t="s">
        <v>20122</v>
      </c>
      <c r="J514" s="285">
        <v>584000</v>
      </c>
    </row>
    <row r="515" spans="1:10" ht="31.2" x14ac:dyDescent="0.3">
      <c r="A515" s="312">
        <v>508</v>
      </c>
      <c r="B515" s="277">
        <v>560</v>
      </c>
      <c r="C515" s="297" t="s">
        <v>16043</v>
      </c>
      <c r="D515" s="279" t="s">
        <v>17124</v>
      </c>
      <c r="E515" s="296" t="s">
        <v>20123</v>
      </c>
      <c r="F515" s="286"/>
      <c r="G515" s="282">
        <v>584000</v>
      </c>
      <c r="H515" s="283" t="s">
        <v>18209</v>
      </c>
      <c r="I515" s="284" t="s">
        <v>20124</v>
      </c>
      <c r="J515" s="285">
        <v>584000</v>
      </c>
    </row>
    <row r="516" spans="1:10" ht="31.2" x14ac:dyDescent="0.3">
      <c r="A516" s="312">
        <v>509</v>
      </c>
      <c r="B516" s="277">
        <v>561</v>
      </c>
      <c r="C516" s="297" t="s">
        <v>16045</v>
      </c>
      <c r="D516" s="279" t="s">
        <v>16047</v>
      </c>
      <c r="E516" s="296" t="s">
        <v>20125</v>
      </c>
      <c r="F516" s="286"/>
      <c r="G516" s="282">
        <v>584000</v>
      </c>
      <c r="H516" s="283" t="s">
        <v>18209</v>
      </c>
      <c r="I516" s="284" t="s">
        <v>20126</v>
      </c>
      <c r="J516" s="285">
        <v>584000</v>
      </c>
    </row>
    <row r="517" spans="1:10" ht="31.2" x14ac:dyDescent="0.3">
      <c r="A517" s="312">
        <v>510</v>
      </c>
      <c r="B517" s="277">
        <v>562</v>
      </c>
      <c r="C517" s="297" t="s">
        <v>16048</v>
      </c>
      <c r="D517" s="279" t="s">
        <v>16050</v>
      </c>
      <c r="E517" s="296" t="s">
        <v>20127</v>
      </c>
      <c r="F517" s="286"/>
      <c r="G517" s="282">
        <v>584000</v>
      </c>
      <c r="H517" s="283" t="s">
        <v>18209</v>
      </c>
      <c r="I517" s="284" t="s">
        <v>20128</v>
      </c>
      <c r="J517" s="285">
        <v>584000</v>
      </c>
    </row>
    <row r="518" spans="1:10" ht="31.2" x14ac:dyDescent="0.3">
      <c r="A518" s="312">
        <v>511</v>
      </c>
      <c r="B518" s="277">
        <v>563</v>
      </c>
      <c r="C518" s="297" t="s">
        <v>16051</v>
      </c>
      <c r="D518" s="279" t="s">
        <v>17125</v>
      </c>
      <c r="E518" s="296" t="s">
        <v>20129</v>
      </c>
      <c r="F518" s="286"/>
      <c r="G518" s="282">
        <v>584000</v>
      </c>
      <c r="H518" s="283" t="s">
        <v>18209</v>
      </c>
      <c r="I518" s="284" t="s">
        <v>20130</v>
      </c>
      <c r="J518" s="285">
        <v>584000</v>
      </c>
    </row>
    <row r="519" spans="1:10" ht="31.2" x14ac:dyDescent="0.3">
      <c r="A519" s="312">
        <v>512</v>
      </c>
      <c r="B519" s="277">
        <v>564</v>
      </c>
      <c r="C519" s="297" t="s">
        <v>16053</v>
      </c>
      <c r="D519" s="279" t="s">
        <v>16055</v>
      </c>
      <c r="E519" s="296" t="s">
        <v>16055</v>
      </c>
      <c r="F519" s="286"/>
      <c r="G519" s="282">
        <v>584000</v>
      </c>
      <c r="H519" s="283" t="s">
        <v>18209</v>
      </c>
      <c r="I519" s="284" t="s">
        <v>20131</v>
      </c>
      <c r="J519" s="285">
        <v>584000</v>
      </c>
    </row>
    <row r="520" spans="1:10" ht="31.2" x14ac:dyDescent="0.3">
      <c r="A520" s="312">
        <v>513</v>
      </c>
      <c r="B520" s="277">
        <v>565</v>
      </c>
      <c r="C520" s="297" t="s">
        <v>16056</v>
      </c>
      <c r="D520" s="279" t="s">
        <v>16058</v>
      </c>
      <c r="E520" s="296" t="s">
        <v>16058</v>
      </c>
      <c r="F520" s="286"/>
      <c r="G520" s="282">
        <v>584000</v>
      </c>
      <c r="H520" s="283" t="s">
        <v>18209</v>
      </c>
      <c r="I520" s="284" t="s">
        <v>20132</v>
      </c>
      <c r="J520" s="285">
        <v>584000</v>
      </c>
    </row>
    <row r="521" spans="1:10" ht="31.2" x14ac:dyDescent="0.3">
      <c r="A521" s="312">
        <v>514</v>
      </c>
      <c r="B521" s="277">
        <v>566</v>
      </c>
      <c r="C521" s="297" t="s">
        <v>16059</v>
      </c>
      <c r="D521" s="279" t="s">
        <v>18081</v>
      </c>
      <c r="E521" s="296" t="s">
        <v>20133</v>
      </c>
      <c r="F521" s="286"/>
      <c r="G521" s="282">
        <v>584000</v>
      </c>
      <c r="H521" s="283" t="s">
        <v>18209</v>
      </c>
      <c r="I521" s="284" t="s">
        <v>20134</v>
      </c>
      <c r="J521" s="285">
        <v>584000</v>
      </c>
    </row>
    <row r="522" spans="1:10" ht="31.2" x14ac:dyDescent="0.3">
      <c r="A522" s="312">
        <v>515</v>
      </c>
      <c r="B522" s="277">
        <v>567</v>
      </c>
      <c r="C522" s="297" t="s">
        <v>16061</v>
      </c>
      <c r="D522" s="279" t="s">
        <v>18080</v>
      </c>
      <c r="E522" s="296" t="s">
        <v>20135</v>
      </c>
      <c r="F522" s="286"/>
      <c r="G522" s="282">
        <v>584000</v>
      </c>
      <c r="H522" s="283" t="s">
        <v>18209</v>
      </c>
      <c r="I522" s="284" t="s">
        <v>20136</v>
      </c>
      <c r="J522" s="285">
        <v>584000</v>
      </c>
    </row>
    <row r="523" spans="1:10" ht="31.2" x14ac:dyDescent="0.3">
      <c r="A523" s="312">
        <v>516</v>
      </c>
      <c r="B523" s="277">
        <v>568</v>
      </c>
      <c r="C523" s="297" t="s">
        <v>15961</v>
      </c>
      <c r="D523" s="279" t="s">
        <v>15960</v>
      </c>
      <c r="E523" s="296" t="s">
        <v>20137</v>
      </c>
      <c r="F523" s="286"/>
      <c r="G523" s="282">
        <v>536000</v>
      </c>
      <c r="H523" s="283" t="s">
        <v>18209</v>
      </c>
      <c r="I523" s="284" t="s">
        <v>20138</v>
      </c>
      <c r="J523" s="285">
        <v>536000</v>
      </c>
    </row>
    <row r="524" spans="1:10" ht="31.2" x14ac:dyDescent="0.3">
      <c r="A524" s="312">
        <v>517</v>
      </c>
      <c r="B524" s="277">
        <v>569</v>
      </c>
      <c r="C524" s="297" t="s">
        <v>15952</v>
      </c>
      <c r="D524" s="279" t="s">
        <v>15954</v>
      </c>
      <c r="E524" s="296" t="s">
        <v>15954</v>
      </c>
      <c r="F524" s="286"/>
      <c r="G524" s="282">
        <v>447000</v>
      </c>
      <c r="H524" s="283" t="s">
        <v>18209</v>
      </c>
      <c r="I524" s="284" t="s">
        <v>20139</v>
      </c>
      <c r="J524" s="285">
        <v>447000</v>
      </c>
    </row>
    <row r="525" spans="1:10" ht="31.2" x14ac:dyDescent="0.3">
      <c r="A525" s="312">
        <v>518</v>
      </c>
      <c r="B525" s="277">
        <v>570</v>
      </c>
      <c r="C525" s="297" t="s">
        <v>16063</v>
      </c>
      <c r="D525" s="279" t="s">
        <v>17126</v>
      </c>
      <c r="E525" s="296" t="s">
        <v>20140</v>
      </c>
      <c r="F525" s="286"/>
      <c r="G525" s="282">
        <v>584000</v>
      </c>
      <c r="H525" s="283" t="s">
        <v>18209</v>
      </c>
      <c r="I525" s="284" t="s">
        <v>20141</v>
      </c>
      <c r="J525" s="285">
        <v>584000</v>
      </c>
    </row>
    <row r="526" spans="1:10" ht="31.2" x14ac:dyDescent="0.3">
      <c r="A526" s="312">
        <v>519</v>
      </c>
      <c r="B526" s="277">
        <v>571</v>
      </c>
      <c r="C526" s="297" t="s">
        <v>16240</v>
      </c>
      <c r="D526" s="279" t="s">
        <v>16239</v>
      </c>
      <c r="E526" s="296" t="s">
        <v>16239</v>
      </c>
      <c r="F526" s="286"/>
      <c r="G526" s="282">
        <v>536000</v>
      </c>
      <c r="H526" s="283" t="s">
        <v>18209</v>
      </c>
      <c r="I526" s="284" t="s">
        <v>20142</v>
      </c>
      <c r="J526" s="285">
        <v>536000</v>
      </c>
    </row>
    <row r="527" spans="1:10" ht="31.2" x14ac:dyDescent="0.3">
      <c r="A527" s="312">
        <v>520</v>
      </c>
      <c r="B527" s="277">
        <v>572</v>
      </c>
      <c r="C527" s="297" t="s">
        <v>16226</v>
      </c>
      <c r="D527" s="279" t="s">
        <v>16219</v>
      </c>
      <c r="E527" s="296" t="s">
        <v>20143</v>
      </c>
      <c r="F527" s="286"/>
      <c r="G527" s="282">
        <v>368000</v>
      </c>
      <c r="H527" s="283" t="s">
        <v>18209</v>
      </c>
      <c r="I527" s="284" t="s">
        <v>20144</v>
      </c>
      <c r="J527" s="285">
        <v>368000</v>
      </c>
    </row>
    <row r="528" spans="1:10" ht="31.2" x14ac:dyDescent="0.3">
      <c r="A528" s="312">
        <v>521</v>
      </c>
      <c r="B528" s="277">
        <v>573</v>
      </c>
      <c r="C528" s="297" t="s">
        <v>16228</v>
      </c>
      <c r="D528" s="279" t="s">
        <v>16230</v>
      </c>
      <c r="E528" s="296" t="s">
        <v>20145</v>
      </c>
      <c r="F528" s="286"/>
      <c r="G528" s="282">
        <v>368000</v>
      </c>
      <c r="H528" s="283" t="s">
        <v>18209</v>
      </c>
      <c r="I528" s="284" t="s">
        <v>20146</v>
      </c>
      <c r="J528" s="285">
        <v>368000</v>
      </c>
    </row>
    <row r="529" spans="1:10" ht="31.2" x14ac:dyDescent="0.3">
      <c r="A529" s="312">
        <v>522</v>
      </c>
      <c r="B529" s="277">
        <v>574</v>
      </c>
      <c r="C529" s="297" t="s">
        <v>16231</v>
      </c>
      <c r="D529" s="279" t="s">
        <v>17156</v>
      </c>
      <c r="E529" s="296" t="s">
        <v>20147</v>
      </c>
      <c r="F529" s="286"/>
      <c r="G529" s="282">
        <v>368000</v>
      </c>
      <c r="H529" s="283" t="s">
        <v>18209</v>
      </c>
      <c r="I529" s="284" t="s">
        <v>20148</v>
      </c>
      <c r="J529" s="285">
        <v>368000</v>
      </c>
    </row>
    <row r="530" spans="1:10" ht="31.2" x14ac:dyDescent="0.3">
      <c r="A530" s="312">
        <v>523</v>
      </c>
      <c r="B530" s="277">
        <v>575</v>
      </c>
      <c r="C530" s="297" t="s">
        <v>16233</v>
      </c>
      <c r="D530" s="279" t="s">
        <v>17157</v>
      </c>
      <c r="E530" s="296" t="s">
        <v>20149</v>
      </c>
      <c r="F530" s="286"/>
      <c r="G530" s="282">
        <v>368000</v>
      </c>
      <c r="H530" s="283" t="s">
        <v>18209</v>
      </c>
      <c r="I530" s="284" t="s">
        <v>20150</v>
      </c>
      <c r="J530" s="285">
        <v>368000</v>
      </c>
    </row>
    <row r="531" spans="1:10" ht="31.2" x14ac:dyDescent="0.3">
      <c r="A531" s="312">
        <v>524</v>
      </c>
      <c r="B531" s="277">
        <v>576</v>
      </c>
      <c r="C531" s="297" t="s">
        <v>16235</v>
      </c>
      <c r="D531" s="279" t="s">
        <v>17158</v>
      </c>
      <c r="E531" s="296" t="s">
        <v>20151</v>
      </c>
      <c r="F531" s="286"/>
      <c r="G531" s="282">
        <v>368000</v>
      </c>
      <c r="H531" s="283" t="s">
        <v>18209</v>
      </c>
      <c r="I531" s="284" t="s">
        <v>20152</v>
      </c>
      <c r="J531" s="285">
        <v>368000</v>
      </c>
    </row>
    <row r="532" spans="1:10" ht="31.2" x14ac:dyDescent="0.3">
      <c r="A532" s="312">
        <v>525</v>
      </c>
      <c r="B532" s="277">
        <v>577</v>
      </c>
      <c r="C532" s="297" t="s">
        <v>16213</v>
      </c>
      <c r="D532" s="279" t="s">
        <v>17153</v>
      </c>
      <c r="E532" s="296" t="s">
        <v>20153</v>
      </c>
      <c r="F532" s="286"/>
      <c r="G532" s="282">
        <v>448000</v>
      </c>
      <c r="H532" s="283" t="s">
        <v>18209</v>
      </c>
      <c r="I532" s="284" t="s">
        <v>20154</v>
      </c>
      <c r="J532" s="285">
        <v>448000</v>
      </c>
    </row>
    <row r="533" spans="1:10" ht="31.2" x14ac:dyDescent="0.3">
      <c r="A533" s="312">
        <v>526</v>
      </c>
      <c r="B533" s="277">
        <v>578</v>
      </c>
      <c r="C533" s="297" t="s">
        <v>16215</v>
      </c>
      <c r="D533" s="279" t="s">
        <v>17154</v>
      </c>
      <c r="E533" s="296" t="s">
        <v>20155</v>
      </c>
      <c r="F533" s="286"/>
      <c r="G533" s="282">
        <v>448000</v>
      </c>
      <c r="H533" s="283" t="s">
        <v>18209</v>
      </c>
      <c r="I533" s="284" t="s">
        <v>20156</v>
      </c>
      <c r="J533" s="285">
        <v>448000</v>
      </c>
    </row>
    <row r="534" spans="1:10" ht="31.2" x14ac:dyDescent="0.3">
      <c r="A534" s="312">
        <v>527</v>
      </c>
      <c r="B534" s="277">
        <v>579</v>
      </c>
      <c r="C534" s="297" t="s">
        <v>16264</v>
      </c>
      <c r="D534" s="279" t="s">
        <v>17163</v>
      </c>
      <c r="E534" s="296" t="s">
        <v>20157</v>
      </c>
      <c r="F534" s="286"/>
      <c r="G534" s="282">
        <v>448000</v>
      </c>
      <c r="H534" s="283" t="s">
        <v>18209</v>
      </c>
      <c r="I534" s="284" t="s">
        <v>20158</v>
      </c>
      <c r="J534" s="285">
        <v>448000</v>
      </c>
    </row>
    <row r="535" spans="1:10" ht="31.2" x14ac:dyDescent="0.3">
      <c r="A535" s="312">
        <v>528</v>
      </c>
      <c r="B535" s="277">
        <v>580</v>
      </c>
      <c r="C535" s="297" t="s">
        <v>16266</v>
      </c>
      <c r="D535" s="279" t="s">
        <v>16268</v>
      </c>
      <c r="E535" s="296" t="s">
        <v>16268</v>
      </c>
      <c r="F535" s="286"/>
      <c r="G535" s="282">
        <v>448000</v>
      </c>
      <c r="H535" s="283" t="s">
        <v>18209</v>
      </c>
      <c r="I535" s="284" t="s">
        <v>20159</v>
      </c>
      <c r="J535" s="285">
        <v>448000</v>
      </c>
    </row>
    <row r="536" spans="1:10" ht="31.2" x14ac:dyDescent="0.3">
      <c r="A536" s="312">
        <v>529</v>
      </c>
      <c r="B536" s="277">
        <v>581</v>
      </c>
      <c r="C536" s="297" t="s">
        <v>19104</v>
      </c>
      <c r="D536" s="279" t="s">
        <v>19105</v>
      </c>
      <c r="E536" s="296" t="s">
        <v>19105</v>
      </c>
      <c r="F536" s="286"/>
      <c r="G536" s="282">
        <v>448000</v>
      </c>
      <c r="H536" s="283" t="s">
        <v>18209</v>
      </c>
      <c r="I536" s="284" t="s">
        <v>20160</v>
      </c>
      <c r="J536" s="285">
        <v>448000</v>
      </c>
    </row>
    <row r="537" spans="1:10" ht="31.2" x14ac:dyDescent="0.3">
      <c r="A537" s="312">
        <v>530</v>
      </c>
      <c r="B537" s="277">
        <v>582</v>
      </c>
      <c r="C537" s="297" t="s">
        <v>16307</v>
      </c>
      <c r="D537" s="279" t="s">
        <v>17167</v>
      </c>
      <c r="E537" s="296" t="s">
        <v>20161</v>
      </c>
      <c r="F537" s="286"/>
      <c r="G537" s="282">
        <v>298000</v>
      </c>
      <c r="H537" s="283" t="s">
        <v>18209</v>
      </c>
      <c r="I537" s="284" t="s">
        <v>20162</v>
      </c>
      <c r="J537" s="285">
        <v>298000</v>
      </c>
    </row>
    <row r="538" spans="1:10" ht="31.2" x14ac:dyDescent="0.3">
      <c r="A538" s="312">
        <v>531</v>
      </c>
      <c r="B538" s="277">
        <v>583</v>
      </c>
      <c r="C538" s="297" t="s">
        <v>16309</v>
      </c>
      <c r="D538" s="279" t="s">
        <v>17169</v>
      </c>
      <c r="E538" s="296" t="s">
        <v>20163</v>
      </c>
      <c r="F538" s="286"/>
      <c r="G538" s="282">
        <v>298000</v>
      </c>
      <c r="H538" s="283" t="s">
        <v>18209</v>
      </c>
      <c r="I538" s="284" t="s">
        <v>20164</v>
      </c>
      <c r="J538" s="285">
        <v>298000</v>
      </c>
    </row>
    <row r="539" spans="1:10" ht="31.2" x14ac:dyDescent="0.3">
      <c r="A539" s="312">
        <v>532</v>
      </c>
      <c r="B539" s="277">
        <v>584</v>
      </c>
      <c r="C539" s="297" t="s">
        <v>16311</v>
      </c>
      <c r="D539" s="279" t="s">
        <v>17168</v>
      </c>
      <c r="E539" s="296" t="s">
        <v>20165</v>
      </c>
      <c r="F539" s="286"/>
      <c r="G539" s="282">
        <v>298000</v>
      </c>
      <c r="H539" s="283" t="s">
        <v>18209</v>
      </c>
      <c r="I539" s="284" t="s">
        <v>20166</v>
      </c>
      <c r="J539" s="285">
        <v>298000</v>
      </c>
    </row>
    <row r="540" spans="1:10" ht="31.2" x14ac:dyDescent="0.3">
      <c r="A540" s="312">
        <v>533</v>
      </c>
      <c r="B540" s="277">
        <v>585</v>
      </c>
      <c r="C540" s="297" t="s">
        <v>16269</v>
      </c>
      <c r="D540" s="279" t="s">
        <v>17164</v>
      </c>
      <c r="E540" s="296" t="s">
        <v>20167</v>
      </c>
      <c r="F540" s="286"/>
      <c r="G540" s="282">
        <v>448000</v>
      </c>
      <c r="H540" s="283" t="s">
        <v>18209</v>
      </c>
      <c r="I540" s="284" t="s">
        <v>20168</v>
      </c>
      <c r="J540" s="285">
        <v>448000</v>
      </c>
    </row>
    <row r="541" spans="1:10" ht="31.2" x14ac:dyDescent="0.3">
      <c r="A541" s="312">
        <v>534</v>
      </c>
      <c r="B541" s="277">
        <v>586</v>
      </c>
      <c r="C541" s="297" t="s">
        <v>16271</v>
      </c>
      <c r="D541" s="279" t="s">
        <v>16273</v>
      </c>
      <c r="E541" s="296" t="s">
        <v>20169</v>
      </c>
      <c r="F541" s="286"/>
      <c r="G541" s="282">
        <v>448000</v>
      </c>
      <c r="H541" s="283" t="s">
        <v>18209</v>
      </c>
      <c r="I541" s="284" t="s">
        <v>20170</v>
      </c>
      <c r="J541" s="285">
        <v>448000</v>
      </c>
    </row>
    <row r="542" spans="1:10" ht="31.2" x14ac:dyDescent="0.3">
      <c r="A542" s="312">
        <v>535</v>
      </c>
      <c r="B542" s="277">
        <v>587</v>
      </c>
      <c r="C542" s="297" t="s">
        <v>16293</v>
      </c>
      <c r="D542" s="279" t="s">
        <v>17166</v>
      </c>
      <c r="E542" s="296" t="s">
        <v>20171</v>
      </c>
      <c r="F542" s="286"/>
      <c r="G542" s="282">
        <v>529700</v>
      </c>
      <c r="H542" s="283" t="s">
        <v>18209</v>
      </c>
      <c r="I542" s="284" t="s">
        <v>20172</v>
      </c>
      <c r="J542" s="285">
        <v>529700</v>
      </c>
    </row>
    <row r="543" spans="1:10" ht="31.2" x14ac:dyDescent="0.3">
      <c r="A543" s="312">
        <v>536</v>
      </c>
      <c r="B543" s="277">
        <v>588</v>
      </c>
      <c r="C543" s="297" t="s">
        <v>16295</v>
      </c>
      <c r="D543" s="279" t="s">
        <v>16297</v>
      </c>
      <c r="E543" s="296" t="s">
        <v>20173</v>
      </c>
      <c r="F543" s="286"/>
      <c r="G543" s="282">
        <v>529700</v>
      </c>
      <c r="H543" s="283" t="s">
        <v>18209</v>
      </c>
      <c r="I543" s="284" t="s">
        <v>20174</v>
      </c>
      <c r="J543" s="285">
        <v>529700</v>
      </c>
    </row>
    <row r="544" spans="1:10" ht="31.2" x14ac:dyDescent="0.3">
      <c r="A544" s="312">
        <v>537</v>
      </c>
      <c r="B544" s="277">
        <v>589</v>
      </c>
      <c r="C544" s="297" t="s">
        <v>16298</v>
      </c>
      <c r="D544" s="279" t="s">
        <v>16292</v>
      </c>
      <c r="E544" s="296" t="s">
        <v>16292</v>
      </c>
      <c r="F544" s="286"/>
      <c r="G544" s="282">
        <v>529700</v>
      </c>
      <c r="H544" s="283" t="s">
        <v>18209</v>
      </c>
      <c r="I544" s="284" t="s">
        <v>20175</v>
      </c>
      <c r="J544" s="285">
        <v>529700</v>
      </c>
    </row>
    <row r="545" spans="1:10" ht="31.2" x14ac:dyDescent="0.3">
      <c r="A545" s="312">
        <v>538</v>
      </c>
      <c r="B545" s="277">
        <v>590</v>
      </c>
      <c r="C545" s="297" t="s">
        <v>16313</v>
      </c>
      <c r="D545" s="279" t="s">
        <v>16306</v>
      </c>
      <c r="E545" s="296" t="s">
        <v>20176</v>
      </c>
      <c r="F545" s="286"/>
      <c r="G545" s="282">
        <v>298000</v>
      </c>
      <c r="H545" s="283" t="s">
        <v>18209</v>
      </c>
      <c r="I545" s="284" t="s">
        <v>20177</v>
      </c>
      <c r="J545" s="285">
        <v>298000</v>
      </c>
    </row>
    <row r="546" spans="1:10" ht="31.2" x14ac:dyDescent="0.3">
      <c r="A546" s="312">
        <v>539</v>
      </c>
      <c r="B546" s="277">
        <v>591</v>
      </c>
      <c r="C546" s="297" t="s">
        <v>19106</v>
      </c>
      <c r="D546" s="279" t="s">
        <v>19107</v>
      </c>
      <c r="E546" s="296" t="s">
        <v>20178</v>
      </c>
      <c r="F546" s="286"/>
      <c r="G546" s="282">
        <v>348000</v>
      </c>
      <c r="H546" s="283" t="s">
        <v>18209</v>
      </c>
      <c r="I546" s="284" t="s">
        <v>20179</v>
      </c>
      <c r="J546" s="285">
        <v>348000</v>
      </c>
    </row>
    <row r="547" spans="1:10" ht="31.2" x14ac:dyDescent="0.3">
      <c r="A547" s="312">
        <v>540</v>
      </c>
      <c r="B547" s="277">
        <v>592</v>
      </c>
      <c r="C547" s="297" t="s">
        <v>16318</v>
      </c>
      <c r="D547" s="279" t="s">
        <v>16317</v>
      </c>
      <c r="E547" s="296" t="s">
        <v>20180</v>
      </c>
      <c r="F547" s="286"/>
      <c r="G547" s="282">
        <v>348000</v>
      </c>
      <c r="H547" s="283" t="s">
        <v>18209</v>
      </c>
      <c r="I547" s="284" t="s">
        <v>20181</v>
      </c>
      <c r="J547" s="285">
        <v>348000</v>
      </c>
    </row>
    <row r="548" spans="1:10" ht="31.2" x14ac:dyDescent="0.3">
      <c r="A548" s="312">
        <v>541</v>
      </c>
      <c r="B548" s="277">
        <v>593</v>
      </c>
      <c r="C548" s="297" t="s">
        <v>16158</v>
      </c>
      <c r="D548" s="279" t="s">
        <v>17144</v>
      </c>
      <c r="E548" s="296" t="s">
        <v>20182</v>
      </c>
      <c r="F548" s="286"/>
      <c r="G548" s="282">
        <v>448000</v>
      </c>
      <c r="H548" s="283" t="s">
        <v>18209</v>
      </c>
      <c r="I548" s="284" t="s">
        <v>20183</v>
      </c>
      <c r="J548" s="285">
        <v>448000</v>
      </c>
    </row>
    <row r="549" spans="1:10" ht="31.2" x14ac:dyDescent="0.3">
      <c r="A549" s="312">
        <v>542</v>
      </c>
      <c r="B549" s="277">
        <v>594</v>
      </c>
      <c r="C549" s="297" t="s">
        <v>16160</v>
      </c>
      <c r="D549" s="279" t="s">
        <v>17145</v>
      </c>
      <c r="E549" s="296" t="s">
        <v>20184</v>
      </c>
      <c r="F549" s="286"/>
      <c r="G549" s="282">
        <v>448000</v>
      </c>
      <c r="H549" s="283" t="s">
        <v>18209</v>
      </c>
      <c r="I549" s="284" t="s">
        <v>20185</v>
      </c>
      <c r="J549" s="285">
        <v>448000</v>
      </c>
    </row>
    <row r="550" spans="1:10" ht="31.2" x14ac:dyDescent="0.3">
      <c r="A550" s="312">
        <v>543</v>
      </c>
      <c r="B550" s="277">
        <v>595</v>
      </c>
      <c r="C550" s="297" t="s">
        <v>19108</v>
      </c>
      <c r="D550" s="279" t="s">
        <v>19109</v>
      </c>
      <c r="E550" s="296" t="s">
        <v>19109</v>
      </c>
      <c r="F550" s="286"/>
      <c r="G550" s="282">
        <v>448000</v>
      </c>
      <c r="H550" s="283" t="s">
        <v>18209</v>
      </c>
      <c r="I550" s="284" t="s">
        <v>20186</v>
      </c>
      <c r="J550" s="285">
        <v>448000</v>
      </c>
    </row>
    <row r="551" spans="1:10" ht="31.2" x14ac:dyDescent="0.3">
      <c r="A551" s="312">
        <v>544</v>
      </c>
      <c r="B551" s="277">
        <v>596</v>
      </c>
      <c r="C551" s="297" t="s">
        <v>16162</v>
      </c>
      <c r="D551" s="279" t="s">
        <v>16151</v>
      </c>
      <c r="E551" s="296" t="s">
        <v>20187</v>
      </c>
      <c r="F551" s="286"/>
      <c r="G551" s="282">
        <v>448000</v>
      </c>
      <c r="H551" s="283" t="s">
        <v>18209</v>
      </c>
      <c r="I551" s="284" t="s">
        <v>20188</v>
      </c>
      <c r="J551" s="285">
        <v>448000</v>
      </c>
    </row>
    <row r="552" spans="1:10" ht="31.2" x14ac:dyDescent="0.3">
      <c r="A552" s="312">
        <v>545</v>
      </c>
      <c r="B552" s="277">
        <v>597</v>
      </c>
      <c r="C552" s="297" t="s">
        <v>19110</v>
      </c>
      <c r="D552" s="279" t="s">
        <v>19111</v>
      </c>
      <c r="E552" s="296" t="s">
        <v>19111</v>
      </c>
      <c r="F552" s="286"/>
      <c r="G552" s="282">
        <v>448000</v>
      </c>
      <c r="H552" s="283" t="s">
        <v>18209</v>
      </c>
      <c r="I552" s="284" t="s">
        <v>20189</v>
      </c>
      <c r="J552" s="285">
        <v>448000</v>
      </c>
    </row>
    <row r="553" spans="1:10" ht="31.2" x14ac:dyDescent="0.3">
      <c r="A553" s="312">
        <v>546</v>
      </c>
      <c r="B553" s="277">
        <v>598</v>
      </c>
      <c r="C553" s="297" t="s">
        <v>16164</v>
      </c>
      <c r="D553" s="279" t="s">
        <v>16154</v>
      </c>
      <c r="E553" s="296" t="s">
        <v>20190</v>
      </c>
      <c r="F553" s="286"/>
      <c r="G553" s="282">
        <v>448000</v>
      </c>
      <c r="H553" s="283" t="s">
        <v>18209</v>
      </c>
      <c r="I553" s="284" t="s">
        <v>20191</v>
      </c>
      <c r="J553" s="285">
        <v>448000</v>
      </c>
    </row>
    <row r="554" spans="1:10" ht="31.2" x14ac:dyDescent="0.3">
      <c r="A554" s="312">
        <v>547</v>
      </c>
      <c r="B554" s="277">
        <v>599</v>
      </c>
      <c r="C554" s="297" t="s">
        <v>16166</v>
      </c>
      <c r="D554" s="279" t="s">
        <v>16157</v>
      </c>
      <c r="E554" s="296" t="s">
        <v>20192</v>
      </c>
      <c r="F554" s="286"/>
      <c r="G554" s="282">
        <v>448000</v>
      </c>
      <c r="H554" s="283" t="s">
        <v>18209</v>
      </c>
      <c r="I554" s="284" t="s">
        <v>20193</v>
      </c>
      <c r="J554" s="285">
        <v>448000</v>
      </c>
    </row>
    <row r="555" spans="1:10" ht="31.2" x14ac:dyDescent="0.3">
      <c r="A555" s="312">
        <v>548</v>
      </c>
      <c r="B555" s="277">
        <v>600</v>
      </c>
      <c r="C555" s="297" t="s">
        <v>16168</v>
      </c>
      <c r="D555" s="279" t="s">
        <v>16170</v>
      </c>
      <c r="E555" s="296" t="s">
        <v>16170</v>
      </c>
      <c r="F555" s="286"/>
      <c r="G555" s="282">
        <v>448000</v>
      </c>
      <c r="H555" s="283" t="s">
        <v>18209</v>
      </c>
      <c r="I555" s="284" t="s">
        <v>20194</v>
      </c>
      <c r="J555" s="285">
        <v>448000</v>
      </c>
    </row>
    <row r="556" spans="1:10" ht="31.2" x14ac:dyDescent="0.3">
      <c r="A556" s="312">
        <v>549</v>
      </c>
      <c r="B556" s="277">
        <v>601</v>
      </c>
      <c r="C556" s="297" t="s">
        <v>16171</v>
      </c>
      <c r="D556" s="279" t="s">
        <v>17146</v>
      </c>
      <c r="E556" s="296" t="s">
        <v>20195</v>
      </c>
      <c r="F556" s="286"/>
      <c r="G556" s="282">
        <v>448000</v>
      </c>
      <c r="H556" s="283" t="s">
        <v>18209</v>
      </c>
      <c r="I556" s="284" t="s">
        <v>20196</v>
      </c>
      <c r="J556" s="285">
        <v>448000</v>
      </c>
    </row>
    <row r="557" spans="1:10" ht="31.2" x14ac:dyDescent="0.3">
      <c r="A557" s="312">
        <v>550</v>
      </c>
      <c r="B557" s="277">
        <v>602</v>
      </c>
      <c r="C557" s="297" t="s">
        <v>19112</v>
      </c>
      <c r="D557" s="279" t="s">
        <v>19113</v>
      </c>
      <c r="E557" s="296" t="s">
        <v>20197</v>
      </c>
      <c r="F557" s="286"/>
      <c r="G557" s="282">
        <v>418000</v>
      </c>
      <c r="H557" s="283" t="s">
        <v>18209</v>
      </c>
      <c r="I557" s="284" t="s">
        <v>20198</v>
      </c>
      <c r="J557" s="285">
        <v>418000</v>
      </c>
    </row>
    <row r="558" spans="1:10" ht="31.2" x14ac:dyDescent="0.3">
      <c r="A558" s="312">
        <v>551</v>
      </c>
      <c r="B558" s="277">
        <v>603</v>
      </c>
      <c r="C558" s="297" t="s">
        <v>19114</v>
      </c>
      <c r="D558" s="279" t="s">
        <v>19115</v>
      </c>
      <c r="E558" s="296" t="s">
        <v>20199</v>
      </c>
      <c r="F558" s="286"/>
      <c r="G558" s="282">
        <v>448000</v>
      </c>
      <c r="H558" s="283" t="s">
        <v>18209</v>
      </c>
      <c r="I558" s="284" t="s">
        <v>20200</v>
      </c>
      <c r="J558" s="285">
        <v>448000</v>
      </c>
    </row>
    <row r="559" spans="1:10" ht="31.2" x14ac:dyDescent="0.3">
      <c r="A559" s="312">
        <v>552</v>
      </c>
      <c r="B559" s="277">
        <v>604</v>
      </c>
      <c r="C559" s="297" t="s">
        <v>16335</v>
      </c>
      <c r="D559" s="279" t="s">
        <v>16334</v>
      </c>
      <c r="E559" s="296" t="s">
        <v>20201</v>
      </c>
      <c r="F559" s="286"/>
      <c r="G559" s="282">
        <v>418000</v>
      </c>
      <c r="H559" s="283" t="s">
        <v>18209</v>
      </c>
      <c r="I559" s="284" t="s">
        <v>20202</v>
      </c>
      <c r="J559" s="285">
        <v>418000</v>
      </c>
    </row>
    <row r="560" spans="1:10" ht="31.2" x14ac:dyDescent="0.3">
      <c r="A560" s="312">
        <v>553</v>
      </c>
      <c r="B560" s="277">
        <v>605</v>
      </c>
      <c r="C560" s="297" t="s">
        <v>16277</v>
      </c>
      <c r="D560" s="279" t="s">
        <v>16276</v>
      </c>
      <c r="E560" s="296" t="s">
        <v>20203</v>
      </c>
      <c r="F560" s="286"/>
      <c r="G560" s="282">
        <v>418000</v>
      </c>
      <c r="H560" s="283" t="s">
        <v>18209</v>
      </c>
      <c r="I560" s="284" t="s">
        <v>20204</v>
      </c>
      <c r="J560" s="285">
        <v>418000</v>
      </c>
    </row>
    <row r="561" spans="1:10" ht="31.2" x14ac:dyDescent="0.3">
      <c r="A561" s="312">
        <v>554</v>
      </c>
      <c r="B561" s="277">
        <v>606</v>
      </c>
      <c r="C561" s="297" t="s">
        <v>19116</v>
      </c>
      <c r="D561" s="279" t="s">
        <v>19117</v>
      </c>
      <c r="E561" s="296" t="s">
        <v>20205</v>
      </c>
      <c r="F561" s="286"/>
      <c r="G561" s="282">
        <v>418000</v>
      </c>
      <c r="H561" s="283" t="s">
        <v>18209</v>
      </c>
      <c r="I561" s="284" t="s">
        <v>20206</v>
      </c>
      <c r="J561" s="285">
        <v>418000</v>
      </c>
    </row>
    <row r="562" spans="1:10" ht="31.2" x14ac:dyDescent="0.3">
      <c r="A562" s="312">
        <v>555</v>
      </c>
      <c r="B562" s="277">
        <v>607</v>
      </c>
      <c r="C562" s="297" t="s">
        <v>16249</v>
      </c>
      <c r="D562" s="279" t="s">
        <v>16248</v>
      </c>
      <c r="E562" s="296" t="s">
        <v>16248</v>
      </c>
      <c r="F562" s="286"/>
      <c r="G562" s="282">
        <v>448000</v>
      </c>
      <c r="H562" s="283" t="s">
        <v>18209</v>
      </c>
      <c r="I562" s="284" t="s">
        <v>20207</v>
      </c>
      <c r="J562" s="285">
        <v>448000</v>
      </c>
    </row>
    <row r="563" spans="1:10" ht="31.2" x14ac:dyDescent="0.3">
      <c r="A563" s="312">
        <v>556</v>
      </c>
      <c r="B563" s="277">
        <v>608</v>
      </c>
      <c r="C563" s="297" t="s">
        <v>16251</v>
      </c>
      <c r="D563" s="279" t="s">
        <v>16253</v>
      </c>
      <c r="E563" s="296" t="s">
        <v>20208</v>
      </c>
      <c r="F563" s="286"/>
      <c r="G563" s="282">
        <v>448000</v>
      </c>
      <c r="H563" s="283" t="s">
        <v>18209</v>
      </c>
      <c r="I563" s="284" t="s">
        <v>20209</v>
      </c>
      <c r="J563" s="285">
        <v>448000</v>
      </c>
    </row>
    <row r="564" spans="1:10" ht="46.8" x14ac:dyDescent="0.3">
      <c r="A564" s="312">
        <v>557</v>
      </c>
      <c r="B564" s="277">
        <v>609</v>
      </c>
      <c r="C564" s="297" t="s">
        <v>16085</v>
      </c>
      <c r="D564" s="279" t="s">
        <v>17130</v>
      </c>
      <c r="E564" s="296" t="s">
        <v>20210</v>
      </c>
      <c r="F564" s="286"/>
      <c r="G564" s="282">
        <v>478000</v>
      </c>
      <c r="H564" s="283" t="s">
        <v>18209</v>
      </c>
      <c r="I564" s="284" t="s">
        <v>20211</v>
      </c>
      <c r="J564" s="285">
        <v>478000</v>
      </c>
    </row>
    <row r="565" spans="1:10" ht="31.2" x14ac:dyDescent="0.3">
      <c r="A565" s="312">
        <v>558</v>
      </c>
      <c r="B565" s="277">
        <v>610</v>
      </c>
      <c r="C565" s="297" t="s">
        <v>16081</v>
      </c>
      <c r="D565" s="279" t="s">
        <v>16080</v>
      </c>
      <c r="E565" s="296" t="s">
        <v>20212</v>
      </c>
      <c r="F565" s="286"/>
      <c r="G565" s="282">
        <v>368000</v>
      </c>
      <c r="H565" s="283" t="s">
        <v>18209</v>
      </c>
      <c r="I565" s="284" t="s">
        <v>20213</v>
      </c>
      <c r="J565" s="285">
        <v>368000</v>
      </c>
    </row>
    <row r="566" spans="1:10" ht="31.2" x14ac:dyDescent="0.3">
      <c r="A566" s="312">
        <v>559</v>
      </c>
      <c r="B566" s="277">
        <v>611</v>
      </c>
      <c r="C566" s="297" t="s">
        <v>16129</v>
      </c>
      <c r="D566" s="279" t="s">
        <v>17136</v>
      </c>
      <c r="E566" s="296" t="s">
        <v>20214</v>
      </c>
      <c r="F566" s="286"/>
      <c r="G566" s="282">
        <v>418000</v>
      </c>
      <c r="H566" s="283" t="s">
        <v>18209</v>
      </c>
      <c r="I566" s="284" t="s">
        <v>20215</v>
      </c>
      <c r="J566" s="285">
        <v>418000</v>
      </c>
    </row>
    <row r="567" spans="1:10" ht="31.2" x14ac:dyDescent="0.3">
      <c r="A567" s="312">
        <v>560</v>
      </c>
      <c r="B567" s="277">
        <v>612</v>
      </c>
      <c r="C567" s="297" t="s">
        <v>16119</v>
      </c>
      <c r="D567" s="279" t="s">
        <v>16118</v>
      </c>
      <c r="E567" s="296" t="s">
        <v>20216</v>
      </c>
      <c r="F567" s="286"/>
      <c r="G567" s="282">
        <v>348000</v>
      </c>
      <c r="H567" s="283" t="s">
        <v>18209</v>
      </c>
      <c r="I567" s="284" t="s">
        <v>20217</v>
      </c>
      <c r="J567" s="285">
        <v>348000</v>
      </c>
    </row>
    <row r="568" spans="1:10" ht="31.2" x14ac:dyDescent="0.3">
      <c r="A568" s="312">
        <v>561</v>
      </c>
      <c r="B568" s="277">
        <v>613</v>
      </c>
      <c r="C568" s="297" t="s">
        <v>16201</v>
      </c>
      <c r="D568" s="279" t="s">
        <v>17152</v>
      </c>
      <c r="E568" s="296" t="s">
        <v>20218</v>
      </c>
      <c r="F568" s="286"/>
      <c r="G568" s="282">
        <v>418000</v>
      </c>
      <c r="H568" s="283" t="s">
        <v>18209</v>
      </c>
      <c r="I568" s="284" t="s">
        <v>20219</v>
      </c>
      <c r="J568" s="285">
        <v>418000</v>
      </c>
    </row>
    <row r="569" spans="1:10" ht="31.2" x14ac:dyDescent="0.3">
      <c r="A569" s="312">
        <v>562</v>
      </c>
      <c r="B569" s="277">
        <v>614</v>
      </c>
      <c r="C569" s="297" t="s">
        <v>16203</v>
      </c>
      <c r="D569" s="279" t="s">
        <v>16197</v>
      </c>
      <c r="E569" s="296" t="s">
        <v>20220</v>
      </c>
      <c r="F569" s="286"/>
      <c r="G569" s="282">
        <v>418000</v>
      </c>
      <c r="H569" s="283" t="s">
        <v>18209</v>
      </c>
      <c r="I569" s="284" t="s">
        <v>20221</v>
      </c>
      <c r="J569" s="285">
        <v>418000</v>
      </c>
    </row>
    <row r="570" spans="1:10" ht="31.2" x14ac:dyDescent="0.3">
      <c r="A570" s="312">
        <v>563</v>
      </c>
      <c r="B570" s="277">
        <v>615</v>
      </c>
      <c r="C570" s="297" t="s">
        <v>16205</v>
      </c>
      <c r="D570" s="279" t="s">
        <v>16200</v>
      </c>
      <c r="E570" s="296" t="s">
        <v>20222</v>
      </c>
      <c r="F570" s="286"/>
      <c r="G570" s="282">
        <v>418000</v>
      </c>
      <c r="H570" s="283" t="s">
        <v>18209</v>
      </c>
      <c r="I570" s="284" t="s">
        <v>20223</v>
      </c>
      <c r="J570" s="285">
        <v>418000</v>
      </c>
    </row>
    <row r="571" spans="1:10" ht="31.2" x14ac:dyDescent="0.3">
      <c r="A571" s="312">
        <v>564</v>
      </c>
      <c r="B571" s="277">
        <v>616</v>
      </c>
      <c r="C571" s="297" t="s">
        <v>16186</v>
      </c>
      <c r="D571" s="279" t="s">
        <v>16183</v>
      </c>
      <c r="E571" s="296" t="s">
        <v>20224</v>
      </c>
      <c r="F571" s="286"/>
      <c r="G571" s="282">
        <v>448000</v>
      </c>
      <c r="H571" s="283" t="s">
        <v>18209</v>
      </c>
      <c r="I571" s="284" t="s">
        <v>20225</v>
      </c>
      <c r="J571" s="285">
        <v>448000</v>
      </c>
    </row>
    <row r="572" spans="1:10" ht="31.2" x14ac:dyDescent="0.3">
      <c r="A572" s="312">
        <v>565</v>
      </c>
      <c r="B572" s="277">
        <v>617</v>
      </c>
      <c r="C572" s="297" t="s">
        <v>16177</v>
      </c>
      <c r="D572" s="279" t="s">
        <v>17149</v>
      </c>
      <c r="E572" s="296" t="s">
        <v>20226</v>
      </c>
      <c r="F572" s="286"/>
      <c r="G572" s="282">
        <v>418000</v>
      </c>
      <c r="H572" s="283" t="s">
        <v>18209</v>
      </c>
      <c r="I572" s="284" t="s">
        <v>20227</v>
      </c>
      <c r="J572" s="285">
        <v>418000</v>
      </c>
    </row>
    <row r="573" spans="1:10" ht="31.2" x14ac:dyDescent="0.3">
      <c r="A573" s="312">
        <v>566</v>
      </c>
      <c r="B573" s="277">
        <v>618</v>
      </c>
      <c r="C573" s="297" t="s">
        <v>16124</v>
      </c>
      <c r="D573" s="279" t="s">
        <v>16126</v>
      </c>
      <c r="E573" s="296" t="s">
        <v>20228</v>
      </c>
      <c r="F573" s="286"/>
      <c r="G573" s="282">
        <v>418000</v>
      </c>
      <c r="H573" s="283" t="s">
        <v>18209</v>
      </c>
      <c r="I573" s="284" t="s">
        <v>20229</v>
      </c>
      <c r="J573" s="285">
        <v>418000</v>
      </c>
    </row>
    <row r="574" spans="1:10" ht="31.2" x14ac:dyDescent="0.3">
      <c r="A574" s="312">
        <v>567</v>
      </c>
      <c r="B574" s="277">
        <v>619</v>
      </c>
      <c r="C574" s="297" t="s">
        <v>19118</v>
      </c>
      <c r="D574" s="279" t="s">
        <v>19119</v>
      </c>
      <c r="E574" s="296" t="s">
        <v>20230</v>
      </c>
      <c r="F574" s="286"/>
      <c r="G574" s="282">
        <v>418000</v>
      </c>
      <c r="H574" s="283" t="s">
        <v>18209</v>
      </c>
      <c r="I574" s="284" t="s">
        <v>20231</v>
      </c>
      <c r="J574" s="285">
        <v>418000</v>
      </c>
    </row>
    <row r="575" spans="1:10" ht="31.2" x14ac:dyDescent="0.3">
      <c r="A575" s="312">
        <v>568</v>
      </c>
      <c r="B575" s="277">
        <v>620</v>
      </c>
      <c r="C575" s="297" t="s">
        <v>16244</v>
      </c>
      <c r="D575" s="279" t="s">
        <v>17160</v>
      </c>
      <c r="E575" s="296" t="s">
        <v>20232</v>
      </c>
      <c r="F575" s="286"/>
      <c r="G575" s="282">
        <v>398000</v>
      </c>
      <c r="H575" s="283" t="s">
        <v>18209</v>
      </c>
      <c r="I575" s="284" t="s">
        <v>20233</v>
      </c>
      <c r="J575" s="285">
        <v>398000</v>
      </c>
    </row>
    <row r="576" spans="1:10" ht="31.2" x14ac:dyDescent="0.3">
      <c r="A576" s="312">
        <v>569</v>
      </c>
      <c r="B576" s="277">
        <v>621</v>
      </c>
      <c r="C576" s="297" t="s">
        <v>16141</v>
      </c>
      <c r="D576" s="279" t="s">
        <v>17141</v>
      </c>
      <c r="E576" s="296" t="s">
        <v>20234</v>
      </c>
      <c r="F576" s="286"/>
      <c r="G576" s="282">
        <v>398000</v>
      </c>
      <c r="H576" s="283" t="s">
        <v>18209</v>
      </c>
      <c r="I576" s="284" t="s">
        <v>20235</v>
      </c>
      <c r="J576" s="285">
        <v>398000</v>
      </c>
    </row>
    <row r="577" spans="1:10" ht="31.2" x14ac:dyDescent="0.3">
      <c r="A577" s="312">
        <v>570</v>
      </c>
      <c r="B577" s="277">
        <v>622</v>
      </c>
      <c r="C577" s="297" t="s">
        <v>19120</v>
      </c>
      <c r="D577" s="279" t="s">
        <v>19121</v>
      </c>
      <c r="E577" s="296" t="s">
        <v>20236</v>
      </c>
      <c r="F577" s="286"/>
      <c r="G577" s="282">
        <v>398000</v>
      </c>
      <c r="H577" s="283" t="s">
        <v>18209</v>
      </c>
      <c r="I577" s="284" t="s">
        <v>20237</v>
      </c>
      <c r="J577" s="285">
        <v>398000</v>
      </c>
    </row>
    <row r="578" spans="1:10" ht="31.2" x14ac:dyDescent="0.3">
      <c r="A578" s="312">
        <v>571</v>
      </c>
      <c r="B578" s="277">
        <v>623</v>
      </c>
      <c r="C578" s="297" t="s">
        <v>19122</v>
      </c>
      <c r="D578" s="279" t="s">
        <v>19123</v>
      </c>
      <c r="E578" s="296" t="s">
        <v>20238</v>
      </c>
      <c r="F578" s="286"/>
      <c r="G578" s="282">
        <v>398000</v>
      </c>
      <c r="H578" s="283" t="s">
        <v>18209</v>
      </c>
      <c r="I578" s="284" t="s">
        <v>20239</v>
      </c>
      <c r="J578" s="285">
        <v>398000</v>
      </c>
    </row>
    <row r="579" spans="1:10" ht="31.2" x14ac:dyDescent="0.3">
      <c r="A579" s="312">
        <v>572</v>
      </c>
      <c r="B579" s="277">
        <v>624</v>
      </c>
      <c r="C579" s="297" t="s">
        <v>16143</v>
      </c>
      <c r="D579" s="279" t="s">
        <v>17139</v>
      </c>
      <c r="E579" s="296" t="s">
        <v>20240</v>
      </c>
      <c r="F579" s="286"/>
      <c r="G579" s="282">
        <v>398000</v>
      </c>
      <c r="H579" s="283" t="s">
        <v>18209</v>
      </c>
      <c r="I579" s="284" t="s">
        <v>20241</v>
      </c>
      <c r="J579" s="285">
        <v>398000</v>
      </c>
    </row>
    <row r="580" spans="1:10" ht="31.2" x14ac:dyDescent="0.3">
      <c r="A580" s="312">
        <v>573</v>
      </c>
      <c r="B580" s="277">
        <v>625</v>
      </c>
      <c r="C580" s="297" t="s">
        <v>19124</v>
      </c>
      <c r="D580" s="279" t="s">
        <v>19125</v>
      </c>
      <c r="E580" s="296" t="s">
        <v>20242</v>
      </c>
      <c r="F580" s="286"/>
      <c r="G580" s="282">
        <v>458000</v>
      </c>
      <c r="H580" s="283" t="s">
        <v>18209</v>
      </c>
      <c r="I580" s="284" t="s">
        <v>20243</v>
      </c>
      <c r="J580" s="285">
        <v>458000</v>
      </c>
    </row>
    <row r="581" spans="1:10" ht="31.2" x14ac:dyDescent="0.3">
      <c r="A581" s="312">
        <v>574</v>
      </c>
      <c r="B581" s="277">
        <v>626</v>
      </c>
      <c r="C581" s="297" t="s">
        <v>16326</v>
      </c>
      <c r="D581" s="279" t="s">
        <v>17170</v>
      </c>
      <c r="E581" s="296" t="s">
        <v>20244</v>
      </c>
      <c r="F581" s="286"/>
      <c r="G581" s="282">
        <v>448000</v>
      </c>
      <c r="H581" s="283" t="s">
        <v>18209</v>
      </c>
      <c r="I581" s="284" t="s">
        <v>20245</v>
      </c>
      <c r="J581" s="285">
        <v>448000</v>
      </c>
    </row>
    <row r="582" spans="1:10" ht="31.2" x14ac:dyDescent="0.3">
      <c r="A582" s="312">
        <v>575</v>
      </c>
      <c r="B582" s="277">
        <v>627</v>
      </c>
      <c r="C582" s="297" t="s">
        <v>16328</v>
      </c>
      <c r="D582" s="279" t="s">
        <v>17171</v>
      </c>
      <c r="E582" s="296" t="s">
        <v>20246</v>
      </c>
      <c r="F582" s="286"/>
      <c r="G582" s="282">
        <v>448000</v>
      </c>
      <c r="H582" s="283" t="s">
        <v>18209</v>
      </c>
      <c r="I582" s="284" t="s">
        <v>20247</v>
      </c>
      <c r="J582" s="285">
        <v>448000</v>
      </c>
    </row>
    <row r="583" spans="1:10" ht="31.2" x14ac:dyDescent="0.3">
      <c r="A583" s="312">
        <v>576</v>
      </c>
      <c r="B583" s="277">
        <v>628</v>
      </c>
      <c r="C583" s="297" t="s">
        <v>16330</v>
      </c>
      <c r="D583" s="279" t="s">
        <v>18092</v>
      </c>
      <c r="E583" s="296" t="s">
        <v>20248</v>
      </c>
      <c r="F583" s="286"/>
      <c r="G583" s="282">
        <v>448000</v>
      </c>
      <c r="H583" s="283" t="s">
        <v>18209</v>
      </c>
      <c r="I583" s="284" t="s">
        <v>20249</v>
      </c>
      <c r="J583" s="285">
        <v>448000</v>
      </c>
    </row>
    <row r="584" spans="1:10" ht="31.2" x14ac:dyDescent="0.3">
      <c r="A584" s="312">
        <v>577</v>
      </c>
      <c r="B584" s="277">
        <v>629</v>
      </c>
      <c r="C584" s="297" t="s">
        <v>16282</v>
      </c>
      <c r="D584" s="279" t="s">
        <v>16281</v>
      </c>
      <c r="E584" s="296" t="s">
        <v>20250</v>
      </c>
      <c r="F584" s="286"/>
      <c r="G584" s="282">
        <v>318000</v>
      </c>
      <c r="H584" s="283" t="s">
        <v>18209</v>
      </c>
      <c r="I584" s="284" t="s">
        <v>20251</v>
      </c>
      <c r="J584" s="285">
        <v>318000</v>
      </c>
    </row>
    <row r="585" spans="1:10" ht="31.2" x14ac:dyDescent="0.3">
      <c r="A585" s="312">
        <v>578</v>
      </c>
      <c r="B585" s="277">
        <v>630</v>
      </c>
      <c r="C585" s="297" t="s">
        <v>16339</v>
      </c>
      <c r="D585" s="279" t="s">
        <v>17173</v>
      </c>
      <c r="E585" s="296" t="s">
        <v>20252</v>
      </c>
      <c r="F585" s="286"/>
      <c r="G585" s="282">
        <v>418000</v>
      </c>
      <c r="H585" s="283" t="s">
        <v>18209</v>
      </c>
      <c r="I585" s="284" t="s">
        <v>20253</v>
      </c>
      <c r="J585" s="285">
        <v>418000</v>
      </c>
    </row>
    <row r="586" spans="1:10" ht="31.2" x14ac:dyDescent="0.3">
      <c r="A586" s="312">
        <v>579</v>
      </c>
      <c r="B586" s="277">
        <v>631</v>
      </c>
      <c r="C586" s="297" t="s">
        <v>16344</v>
      </c>
      <c r="D586" s="279" t="s">
        <v>16343</v>
      </c>
      <c r="E586" s="296" t="s">
        <v>16343</v>
      </c>
      <c r="F586" s="286"/>
      <c r="G586" s="282">
        <v>448000</v>
      </c>
      <c r="H586" s="283" t="s">
        <v>18209</v>
      </c>
      <c r="I586" s="284" t="s">
        <v>20254</v>
      </c>
      <c r="J586" s="285">
        <v>448000</v>
      </c>
    </row>
    <row r="587" spans="1:10" ht="31.2" x14ac:dyDescent="0.3">
      <c r="A587" s="312">
        <v>580</v>
      </c>
      <c r="B587" s="277">
        <v>632</v>
      </c>
      <c r="C587" s="297" t="s">
        <v>16286</v>
      </c>
      <c r="D587" s="279" t="s">
        <v>17165</v>
      </c>
      <c r="E587" s="296" t="s">
        <v>20255</v>
      </c>
      <c r="F587" s="286"/>
      <c r="G587" s="282">
        <v>468000</v>
      </c>
      <c r="H587" s="283" t="s">
        <v>18209</v>
      </c>
      <c r="I587" s="284" t="s">
        <v>20256</v>
      </c>
      <c r="J587" s="285">
        <v>468000</v>
      </c>
    </row>
    <row r="588" spans="1:10" ht="31.2" x14ac:dyDescent="0.3">
      <c r="A588" s="312">
        <v>581</v>
      </c>
      <c r="B588" s="277">
        <v>633</v>
      </c>
      <c r="C588" s="297" t="s">
        <v>16101</v>
      </c>
      <c r="D588" s="279" t="s">
        <v>17135</v>
      </c>
      <c r="E588" s="296" t="s">
        <v>20257</v>
      </c>
      <c r="F588" s="286"/>
      <c r="G588" s="282">
        <v>448000</v>
      </c>
      <c r="H588" s="283" t="s">
        <v>18209</v>
      </c>
      <c r="I588" s="284" t="s">
        <v>20258</v>
      </c>
      <c r="J588" s="285">
        <v>448000</v>
      </c>
    </row>
    <row r="589" spans="1:10" ht="31.2" x14ac:dyDescent="0.3">
      <c r="A589" s="312">
        <v>582</v>
      </c>
      <c r="B589" s="277">
        <v>634</v>
      </c>
      <c r="C589" s="297" t="s">
        <v>16103</v>
      </c>
      <c r="D589" s="279" t="s">
        <v>16091</v>
      </c>
      <c r="E589" s="296" t="s">
        <v>20259</v>
      </c>
      <c r="F589" s="286"/>
      <c r="G589" s="282">
        <v>448000</v>
      </c>
      <c r="H589" s="283" t="s">
        <v>18209</v>
      </c>
      <c r="I589" s="284" t="s">
        <v>20260</v>
      </c>
      <c r="J589" s="285">
        <v>448000</v>
      </c>
    </row>
    <row r="590" spans="1:10" ht="31.2" x14ac:dyDescent="0.3">
      <c r="A590" s="312">
        <v>583</v>
      </c>
      <c r="B590" s="277">
        <v>635</v>
      </c>
      <c r="C590" s="297" t="s">
        <v>16105</v>
      </c>
      <c r="D590" s="279" t="s">
        <v>16094</v>
      </c>
      <c r="E590" s="296" t="s">
        <v>20261</v>
      </c>
      <c r="F590" s="286"/>
      <c r="G590" s="282">
        <v>448000</v>
      </c>
      <c r="H590" s="283" t="s">
        <v>18209</v>
      </c>
      <c r="I590" s="284" t="s">
        <v>20262</v>
      </c>
      <c r="J590" s="285">
        <v>448000</v>
      </c>
    </row>
    <row r="591" spans="1:10" ht="31.2" x14ac:dyDescent="0.3">
      <c r="A591" s="312">
        <v>584</v>
      </c>
      <c r="B591" s="277">
        <v>636</v>
      </c>
      <c r="C591" s="297" t="s">
        <v>16107</v>
      </c>
      <c r="D591" s="279" t="s">
        <v>17132</v>
      </c>
      <c r="E591" s="296" t="s">
        <v>20263</v>
      </c>
      <c r="F591" s="286"/>
      <c r="G591" s="282">
        <v>448000</v>
      </c>
      <c r="H591" s="283" t="s">
        <v>18209</v>
      </c>
      <c r="I591" s="284" t="s">
        <v>20264</v>
      </c>
      <c r="J591" s="285">
        <v>448000</v>
      </c>
    </row>
    <row r="592" spans="1:10" ht="31.2" x14ac:dyDescent="0.3">
      <c r="A592" s="312">
        <v>585</v>
      </c>
      <c r="B592" s="277">
        <v>637</v>
      </c>
      <c r="C592" s="297" t="s">
        <v>16109</v>
      </c>
      <c r="D592" s="279" t="s">
        <v>17133</v>
      </c>
      <c r="E592" s="296" t="s">
        <v>20265</v>
      </c>
      <c r="F592" s="286"/>
      <c r="G592" s="282">
        <v>448000</v>
      </c>
      <c r="H592" s="283" t="s">
        <v>18209</v>
      </c>
      <c r="I592" s="284" t="s">
        <v>20266</v>
      </c>
      <c r="J592" s="285">
        <v>448000</v>
      </c>
    </row>
    <row r="593" spans="1:10" ht="31.2" x14ac:dyDescent="0.3">
      <c r="A593" s="312">
        <v>586</v>
      </c>
      <c r="B593" s="277">
        <v>638</v>
      </c>
      <c r="C593" s="297" t="s">
        <v>16111</v>
      </c>
      <c r="D593" s="279" t="s">
        <v>17134</v>
      </c>
      <c r="E593" s="296" t="s">
        <v>20267</v>
      </c>
      <c r="F593" s="286"/>
      <c r="G593" s="282">
        <v>448000</v>
      </c>
      <c r="H593" s="283" t="s">
        <v>18209</v>
      </c>
      <c r="I593" s="284" t="s">
        <v>20268</v>
      </c>
      <c r="J593" s="285">
        <v>448000</v>
      </c>
    </row>
    <row r="594" spans="1:10" ht="31.2" x14ac:dyDescent="0.3">
      <c r="A594" s="312">
        <v>587</v>
      </c>
      <c r="B594" s="277">
        <v>639</v>
      </c>
      <c r="C594" s="297" t="s">
        <v>16258</v>
      </c>
      <c r="D594" s="279" t="s">
        <v>17161</v>
      </c>
      <c r="E594" s="296" t="s">
        <v>20269</v>
      </c>
      <c r="F594" s="286"/>
      <c r="G594" s="282">
        <v>448000</v>
      </c>
      <c r="H594" s="283" t="s">
        <v>18209</v>
      </c>
      <c r="I594" s="284" t="s">
        <v>20270</v>
      </c>
      <c r="J594" s="285">
        <v>448000</v>
      </c>
    </row>
    <row r="595" spans="1:10" ht="31.2" x14ac:dyDescent="0.3">
      <c r="A595" s="312">
        <v>588</v>
      </c>
      <c r="B595" s="277">
        <v>640</v>
      </c>
      <c r="C595" s="297" t="s">
        <v>16260</v>
      </c>
      <c r="D595" s="279" t="s">
        <v>17162</v>
      </c>
      <c r="E595" s="296" t="s">
        <v>20271</v>
      </c>
      <c r="F595" s="286"/>
      <c r="G595" s="282">
        <v>448000</v>
      </c>
      <c r="H595" s="283" t="s">
        <v>18209</v>
      </c>
      <c r="I595" s="284" t="s">
        <v>20272</v>
      </c>
      <c r="J595" s="285">
        <v>448000</v>
      </c>
    </row>
    <row r="596" spans="1:10" ht="31.2" x14ac:dyDescent="0.3">
      <c r="A596" s="312">
        <v>589</v>
      </c>
      <c r="B596" s="277">
        <v>641</v>
      </c>
      <c r="C596" s="297" t="s">
        <v>16076</v>
      </c>
      <c r="D596" s="279" t="s">
        <v>17129</v>
      </c>
      <c r="E596" s="296" t="s">
        <v>20273</v>
      </c>
      <c r="F596" s="286"/>
      <c r="G596" s="282">
        <v>348000</v>
      </c>
      <c r="H596" s="283" t="s">
        <v>18209</v>
      </c>
      <c r="I596" s="284" t="s">
        <v>20274</v>
      </c>
      <c r="J596" s="285">
        <v>348000</v>
      </c>
    </row>
    <row r="597" spans="1:10" ht="31.2" x14ac:dyDescent="0.3">
      <c r="A597" s="312">
        <v>590</v>
      </c>
      <c r="B597" s="277">
        <v>642</v>
      </c>
      <c r="C597" s="297" t="s">
        <v>16191</v>
      </c>
      <c r="D597" s="279" t="s">
        <v>17151</v>
      </c>
      <c r="E597" s="296" t="s">
        <v>16190</v>
      </c>
      <c r="F597" s="286"/>
      <c r="G597" s="282">
        <v>448000</v>
      </c>
      <c r="H597" s="283" t="s">
        <v>18209</v>
      </c>
      <c r="I597" s="284" t="s">
        <v>20275</v>
      </c>
      <c r="J597" s="285">
        <v>448000</v>
      </c>
    </row>
    <row r="598" spans="1:10" ht="31.2" x14ac:dyDescent="0.3">
      <c r="A598" s="312">
        <v>591</v>
      </c>
      <c r="B598" s="277">
        <v>643</v>
      </c>
      <c r="C598" s="297" t="s">
        <v>19126</v>
      </c>
      <c r="D598" s="279" t="s">
        <v>19127</v>
      </c>
      <c r="E598" s="296" t="s">
        <v>20276</v>
      </c>
      <c r="F598" s="286"/>
      <c r="G598" s="282">
        <v>448000</v>
      </c>
      <c r="H598" s="283" t="s">
        <v>18209</v>
      </c>
      <c r="I598" s="284" t="s">
        <v>20277</v>
      </c>
      <c r="J598" s="285">
        <v>448000</v>
      </c>
    </row>
    <row r="599" spans="1:10" ht="31.2" x14ac:dyDescent="0.3">
      <c r="A599" s="312">
        <v>592</v>
      </c>
      <c r="B599" s="277">
        <v>644</v>
      </c>
      <c r="C599" s="297" t="s">
        <v>19128</v>
      </c>
      <c r="D599" s="279" t="s">
        <v>19129</v>
      </c>
      <c r="E599" s="296" t="s">
        <v>19129</v>
      </c>
      <c r="F599" s="286"/>
      <c r="G599" s="282">
        <v>536000</v>
      </c>
      <c r="H599" s="283" t="s">
        <v>18209</v>
      </c>
      <c r="I599" s="284" t="s">
        <v>20278</v>
      </c>
      <c r="J599" s="285">
        <v>536000</v>
      </c>
    </row>
    <row r="600" spans="1:10" ht="31.2" x14ac:dyDescent="0.3">
      <c r="A600" s="312">
        <v>593</v>
      </c>
      <c r="B600" s="277">
        <v>645</v>
      </c>
      <c r="C600" s="297" t="s">
        <v>19130</v>
      </c>
      <c r="D600" s="279" t="s">
        <v>19131</v>
      </c>
      <c r="E600" s="296" t="s">
        <v>19131</v>
      </c>
      <c r="F600" s="286"/>
      <c r="G600" s="282">
        <v>418000</v>
      </c>
      <c r="H600" s="283" t="s">
        <v>18209</v>
      </c>
      <c r="I600" s="284" t="s">
        <v>20279</v>
      </c>
      <c r="J600" s="285">
        <v>418000</v>
      </c>
    </row>
    <row r="601" spans="1:10" ht="62.4" x14ac:dyDescent="0.3">
      <c r="A601" s="312">
        <v>594</v>
      </c>
      <c r="B601" s="277">
        <v>646</v>
      </c>
      <c r="C601" s="297" t="s">
        <v>19132</v>
      </c>
      <c r="D601" s="279" t="s">
        <v>19133</v>
      </c>
      <c r="E601" s="296" t="s">
        <v>20280</v>
      </c>
      <c r="F601" s="286"/>
      <c r="G601" s="282">
        <v>448000</v>
      </c>
      <c r="H601" s="283" t="s">
        <v>18209</v>
      </c>
      <c r="I601" s="284" t="s">
        <v>20281</v>
      </c>
      <c r="J601" s="285">
        <v>448000</v>
      </c>
    </row>
    <row r="602" spans="1:10" ht="62.4" x14ac:dyDescent="0.3">
      <c r="A602" s="312">
        <v>595</v>
      </c>
      <c r="B602" s="277">
        <v>647</v>
      </c>
      <c r="C602" s="297" t="s">
        <v>19134</v>
      </c>
      <c r="D602" s="279" t="s">
        <v>19135</v>
      </c>
      <c r="E602" s="296" t="s">
        <v>20282</v>
      </c>
      <c r="F602" s="286"/>
      <c r="G602" s="282">
        <v>447000</v>
      </c>
      <c r="H602" s="283" t="s">
        <v>18209</v>
      </c>
      <c r="I602" s="284" t="s">
        <v>20283</v>
      </c>
      <c r="J602" s="285">
        <v>447000</v>
      </c>
    </row>
    <row r="603" spans="1:10" ht="31.2" x14ac:dyDescent="0.3">
      <c r="A603" s="312">
        <v>596</v>
      </c>
      <c r="B603" s="277">
        <v>648</v>
      </c>
      <c r="C603" s="297" t="s">
        <v>19136</v>
      </c>
      <c r="D603" s="279" t="s">
        <v>19137</v>
      </c>
      <c r="E603" s="296" t="s">
        <v>20284</v>
      </c>
      <c r="F603" s="286"/>
      <c r="G603" s="282">
        <v>448000</v>
      </c>
      <c r="H603" s="283" t="s">
        <v>18209</v>
      </c>
      <c r="I603" s="284" t="s">
        <v>20285</v>
      </c>
      <c r="J603" s="285">
        <v>448000</v>
      </c>
    </row>
    <row r="604" spans="1:10" ht="31.2" x14ac:dyDescent="0.3">
      <c r="A604" s="312">
        <v>597</v>
      </c>
      <c r="B604" s="277">
        <v>649</v>
      </c>
      <c r="C604" s="297" t="s">
        <v>15955</v>
      </c>
      <c r="D604" s="279" t="s">
        <v>15957</v>
      </c>
      <c r="E604" s="296" t="s">
        <v>20286</v>
      </c>
      <c r="F604" s="286"/>
      <c r="G604" s="282">
        <v>447000</v>
      </c>
      <c r="H604" s="283" t="s">
        <v>18209</v>
      </c>
      <c r="I604" s="284" t="s">
        <v>20287</v>
      </c>
      <c r="J604" s="285">
        <v>447000</v>
      </c>
    </row>
    <row r="605" spans="1:10" ht="31.2" x14ac:dyDescent="0.3">
      <c r="A605" s="312">
        <v>598</v>
      </c>
      <c r="B605" s="277">
        <v>650</v>
      </c>
      <c r="C605" s="297" t="s">
        <v>19138</v>
      </c>
      <c r="D605" s="279" t="s">
        <v>19139</v>
      </c>
      <c r="E605" s="296" t="s">
        <v>19139</v>
      </c>
      <c r="F605" s="286"/>
      <c r="G605" s="282">
        <v>529700</v>
      </c>
      <c r="H605" s="283" t="s">
        <v>18209</v>
      </c>
      <c r="I605" s="284" t="s">
        <v>20288</v>
      </c>
      <c r="J605" s="285">
        <v>529700</v>
      </c>
    </row>
    <row r="606" spans="1:10" ht="31.2" x14ac:dyDescent="0.3">
      <c r="A606" s="312">
        <v>599</v>
      </c>
      <c r="B606" s="277">
        <v>651</v>
      </c>
      <c r="C606" s="297" t="s">
        <v>15810</v>
      </c>
      <c r="D606" s="279" t="s">
        <v>15809</v>
      </c>
      <c r="E606" s="296" t="s">
        <v>15809</v>
      </c>
      <c r="F606" s="286"/>
      <c r="G606" s="282">
        <v>839700</v>
      </c>
      <c r="H606" s="283" t="s">
        <v>18209</v>
      </c>
      <c r="I606" s="284" t="s">
        <v>20289</v>
      </c>
      <c r="J606" s="285">
        <v>839700</v>
      </c>
    </row>
    <row r="607" spans="1:10" ht="31.2" x14ac:dyDescent="0.3">
      <c r="A607" s="312">
        <v>600</v>
      </c>
      <c r="B607" s="277">
        <v>652</v>
      </c>
      <c r="C607" s="297" t="s">
        <v>15812</v>
      </c>
      <c r="D607" s="279" t="s">
        <v>15814</v>
      </c>
      <c r="E607" s="296" t="s">
        <v>20290</v>
      </c>
      <c r="F607" s="286"/>
      <c r="G607" s="282">
        <v>839700</v>
      </c>
      <c r="H607" s="283" t="s">
        <v>18209</v>
      </c>
      <c r="I607" s="284" t="s">
        <v>20291</v>
      </c>
      <c r="J607" s="285">
        <v>839700</v>
      </c>
    </row>
    <row r="608" spans="1:10" ht="31.2" x14ac:dyDescent="0.3">
      <c r="A608" s="312">
        <v>601</v>
      </c>
      <c r="B608" s="277">
        <v>653</v>
      </c>
      <c r="C608" s="297" t="s">
        <v>15815</v>
      </c>
      <c r="D608" s="279" t="s">
        <v>17092</v>
      </c>
      <c r="E608" s="296" t="s">
        <v>20292</v>
      </c>
      <c r="F608" s="286"/>
      <c r="G608" s="282">
        <v>839700</v>
      </c>
      <c r="H608" s="283" t="s">
        <v>18209</v>
      </c>
      <c r="I608" s="284" t="s">
        <v>20293</v>
      </c>
      <c r="J608" s="285">
        <v>839700</v>
      </c>
    </row>
    <row r="609" spans="1:10" ht="31.2" x14ac:dyDescent="0.3">
      <c r="A609" s="312">
        <v>602</v>
      </c>
      <c r="B609" s="277">
        <v>654</v>
      </c>
      <c r="C609" s="297" t="s">
        <v>15817</v>
      </c>
      <c r="D609" s="279" t="s">
        <v>17093</v>
      </c>
      <c r="E609" s="296" t="s">
        <v>20294</v>
      </c>
      <c r="F609" s="286"/>
      <c r="G609" s="282">
        <v>839700</v>
      </c>
      <c r="H609" s="283" t="s">
        <v>18209</v>
      </c>
      <c r="I609" s="284" t="s">
        <v>20295</v>
      </c>
      <c r="J609" s="285">
        <v>839700</v>
      </c>
    </row>
    <row r="610" spans="1:10" ht="31.2" x14ac:dyDescent="0.3">
      <c r="A610" s="312">
        <v>603</v>
      </c>
      <c r="B610" s="277">
        <v>655</v>
      </c>
      <c r="C610" s="297" t="s">
        <v>15819</v>
      </c>
      <c r="D610" s="279" t="s">
        <v>17094</v>
      </c>
      <c r="E610" s="296" t="s">
        <v>20296</v>
      </c>
      <c r="F610" s="286"/>
      <c r="G610" s="282">
        <v>839700</v>
      </c>
      <c r="H610" s="283" t="s">
        <v>18209</v>
      </c>
      <c r="I610" s="284" t="s">
        <v>20297</v>
      </c>
      <c r="J610" s="285">
        <v>839700</v>
      </c>
    </row>
    <row r="611" spans="1:10" ht="31.2" x14ac:dyDescent="0.3">
      <c r="A611" s="312">
        <v>604</v>
      </c>
      <c r="B611" s="277">
        <v>656</v>
      </c>
      <c r="C611" s="297" t="s">
        <v>15821</v>
      </c>
      <c r="D611" s="279" t="s">
        <v>15823</v>
      </c>
      <c r="E611" s="296" t="s">
        <v>15823</v>
      </c>
      <c r="F611" s="286"/>
      <c r="G611" s="282">
        <v>839700</v>
      </c>
      <c r="H611" s="283" t="s">
        <v>18209</v>
      </c>
      <c r="I611" s="284" t="s">
        <v>20298</v>
      </c>
      <c r="J611" s="285">
        <v>839700</v>
      </c>
    </row>
    <row r="612" spans="1:10" ht="31.2" x14ac:dyDescent="0.3">
      <c r="A612" s="312">
        <v>605</v>
      </c>
      <c r="B612" s="277">
        <v>657</v>
      </c>
      <c r="C612" s="297" t="s">
        <v>15824</v>
      </c>
      <c r="D612" s="279" t="s">
        <v>17095</v>
      </c>
      <c r="E612" s="296" t="s">
        <v>20299</v>
      </c>
      <c r="F612" s="286"/>
      <c r="G612" s="282">
        <v>839700</v>
      </c>
      <c r="H612" s="283" t="s">
        <v>18209</v>
      </c>
      <c r="I612" s="284" t="s">
        <v>20300</v>
      </c>
      <c r="J612" s="285">
        <v>839700</v>
      </c>
    </row>
    <row r="613" spans="1:10" ht="31.2" x14ac:dyDescent="0.3">
      <c r="A613" s="312">
        <v>606</v>
      </c>
      <c r="B613" s="277">
        <v>658</v>
      </c>
      <c r="C613" s="297" t="s">
        <v>15826</v>
      </c>
      <c r="D613" s="279" t="s">
        <v>15828</v>
      </c>
      <c r="E613" s="296" t="s">
        <v>15828</v>
      </c>
      <c r="F613" s="286"/>
      <c r="G613" s="282">
        <v>839700</v>
      </c>
      <c r="H613" s="283" t="s">
        <v>18209</v>
      </c>
      <c r="I613" s="284" t="s">
        <v>20301</v>
      </c>
      <c r="J613" s="285">
        <v>839700</v>
      </c>
    </row>
    <row r="614" spans="1:10" ht="31.2" x14ac:dyDescent="0.3">
      <c r="A614" s="312">
        <v>607</v>
      </c>
      <c r="B614" s="277">
        <v>659</v>
      </c>
      <c r="C614" s="297" t="s">
        <v>15829</v>
      </c>
      <c r="D614" s="279" t="s">
        <v>17096</v>
      </c>
      <c r="E614" s="296" t="s">
        <v>20302</v>
      </c>
      <c r="F614" s="286"/>
      <c r="G614" s="282">
        <v>839700</v>
      </c>
      <c r="H614" s="283" t="s">
        <v>18209</v>
      </c>
      <c r="I614" s="284" t="s">
        <v>20303</v>
      </c>
      <c r="J614" s="285">
        <v>839700</v>
      </c>
    </row>
    <row r="615" spans="1:10" ht="31.2" x14ac:dyDescent="0.3">
      <c r="A615" s="312">
        <v>608</v>
      </c>
      <c r="B615" s="277">
        <v>660</v>
      </c>
      <c r="C615" s="297" t="s">
        <v>15831</v>
      </c>
      <c r="D615" s="279" t="s">
        <v>15833</v>
      </c>
      <c r="E615" s="296" t="s">
        <v>15833</v>
      </c>
      <c r="F615" s="286"/>
      <c r="G615" s="282">
        <v>839700</v>
      </c>
      <c r="H615" s="283" t="s">
        <v>18209</v>
      </c>
      <c r="I615" s="284" t="s">
        <v>20304</v>
      </c>
      <c r="J615" s="285">
        <v>839700</v>
      </c>
    </row>
    <row r="616" spans="1:10" ht="31.2" x14ac:dyDescent="0.3">
      <c r="A616" s="312">
        <v>609</v>
      </c>
      <c r="B616" s="277">
        <v>661</v>
      </c>
      <c r="C616" s="297" t="s">
        <v>15834</v>
      </c>
      <c r="D616" s="279" t="s">
        <v>15836</v>
      </c>
      <c r="E616" s="296" t="s">
        <v>20305</v>
      </c>
      <c r="F616" s="286"/>
      <c r="G616" s="282">
        <v>839700</v>
      </c>
      <c r="H616" s="283" t="s">
        <v>18209</v>
      </c>
      <c r="I616" s="284" t="s">
        <v>20306</v>
      </c>
      <c r="J616" s="285">
        <v>839700</v>
      </c>
    </row>
    <row r="617" spans="1:10" ht="31.2" x14ac:dyDescent="0.3">
      <c r="A617" s="312">
        <v>610</v>
      </c>
      <c r="B617" s="277">
        <v>662</v>
      </c>
      <c r="C617" s="297" t="s">
        <v>15837</v>
      </c>
      <c r="D617" s="279" t="s">
        <v>15839</v>
      </c>
      <c r="E617" s="296" t="s">
        <v>20307</v>
      </c>
      <c r="F617" s="286"/>
      <c r="G617" s="282">
        <v>839700</v>
      </c>
      <c r="H617" s="283" t="s">
        <v>18209</v>
      </c>
      <c r="I617" s="284" t="s">
        <v>20308</v>
      </c>
      <c r="J617" s="285">
        <v>839700</v>
      </c>
    </row>
    <row r="618" spans="1:10" ht="31.2" x14ac:dyDescent="0.3">
      <c r="A618" s="312">
        <v>611</v>
      </c>
      <c r="B618" s="277">
        <v>663</v>
      </c>
      <c r="C618" s="297" t="s">
        <v>15840</v>
      </c>
      <c r="D618" s="279" t="s">
        <v>15842</v>
      </c>
      <c r="E618" s="296" t="s">
        <v>20309</v>
      </c>
      <c r="F618" s="286"/>
      <c r="G618" s="282">
        <v>839700</v>
      </c>
      <c r="H618" s="283" t="s">
        <v>18209</v>
      </c>
      <c r="I618" s="284" t="s">
        <v>20310</v>
      </c>
      <c r="J618" s="285">
        <v>839700</v>
      </c>
    </row>
    <row r="619" spans="1:10" ht="31.2" x14ac:dyDescent="0.3">
      <c r="A619" s="312">
        <v>612</v>
      </c>
      <c r="B619" s="277">
        <v>664</v>
      </c>
      <c r="C619" s="297" t="s">
        <v>15843</v>
      </c>
      <c r="D619" s="279" t="s">
        <v>15845</v>
      </c>
      <c r="E619" s="296" t="s">
        <v>20311</v>
      </c>
      <c r="F619" s="286"/>
      <c r="G619" s="282">
        <v>839700</v>
      </c>
      <c r="H619" s="283" t="s">
        <v>18209</v>
      </c>
      <c r="I619" s="284" t="s">
        <v>20312</v>
      </c>
      <c r="J619" s="285">
        <v>839700</v>
      </c>
    </row>
    <row r="620" spans="1:10" ht="31.2" x14ac:dyDescent="0.3">
      <c r="A620" s="312">
        <v>613</v>
      </c>
      <c r="B620" s="277">
        <v>665</v>
      </c>
      <c r="C620" s="297" t="s">
        <v>15846</v>
      </c>
      <c r="D620" s="279" t="s">
        <v>17097</v>
      </c>
      <c r="E620" s="296" t="s">
        <v>20313</v>
      </c>
      <c r="F620" s="286"/>
      <c r="G620" s="282">
        <v>839700</v>
      </c>
      <c r="H620" s="283" t="s">
        <v>18209</v>
      </c>
      <c r="I620" s="284" t="s">
        <v>20314</v>
      </c>
      <c r="J620" s="285">
        <v>839700</v>
      </c>
    </row>
    <row r="621" spans="1:10" ht="31.2" x14ac:dyDescent="0.3">
      <c r="A621" s="312">
        <v>614</v>
      </c>
      <c r="B621" s="277">
        <v>666</v>
      </c>
      <c r="C621" s="297" t="s">
        <v>15848</v>
      </c>
      <c r="D621" s="279" t="s">
        <v>15850</v>
      </c>
      <c r="E621" s="296" t="s">
        <v>15850</v>
      </c>
      <c r="F621" s="286"/>
      <c r="G621" s="282">
        <v>839700</v>
      </c>
      <c r="H621" s="283" t="s">
        <v>18209</v>
      </c>
      <c r="I621" s="284" t="s">
        <v>20315</v>
      </c>
      <c r="J621" s="285">
        <v>839700</v>
      </c>
    </row>
    <row r="622" spans="1:10" ht="31.2" x14ac:dyDescent="0.3">
      <c r="A622" s="312">
        <v>615</v>
      </c>
      <c r="B622" s="277">
        <v>667</v>
      </c>
      <c r="C622" s="297" t="s">
        <v>15851</v>
      </c>
      <c r="D622" s="279" t="s">
        <v>15853</v>
      </c>
      <c r="E622" s="296" t="s">
        <v>15853</v>
      </c>
      <c r="F622" s="286"/>
      <c r="G622" s="282">
        <v>839700</v>
      </c>
      <c r="H622" s="283" t="s">
        <v>18209</v>
      </c>
      <c r="I622" s="284" t="s">
        <v>20316</v>
      </c>
      <c r="J622" s="285">
        <v>839700</v>
      </c>
    </row>
    <row r="623" spans="1:10" ht="31.2" x14ac:dyDescent="0.3">
      <c r="A623" s="312">
        <v>616</v>
      </c>
      <c r="B623" s="277">
        <v>668</v>
      </c>
      <c r="C623" s="297" t="s">
        <v>15854</v>
      </c>
      <c r="D623" s="279" t="s">
        <v>15856</v>
      </c>
      <c r="E623" s="296" t="s">
        <v>20317</v>
      </c>
      <c r="F623" s="286"/>
      <c r="G623" s="282">
        <v>839700</v>
      </c>
      <c r="H623" s="283" t="s">
        <v>18209</v>
      </c>
      <c r="I623" s="284" t="s">
        <v>20318</v>
      </c>
      <c r="J623" s="285">
        <v>839700</v>
      </c>
    </row>
    <row r="624" spans="1:10" ht="31.2" x14ac:dyDescent="0.3">
      <c r="A624" s="312">
        <v>617</v>
      </c>
      <c r="B624" s="277">
        <v>669</v>
      </c>
      <c r="C624" s="297" t="s">
        <v>15857</v>
      </c>
      <c r="D624" s="279" t="s">
        <v>18090</v>
      </c>
      <c r="E624" s="296" t="s">
        <v>20319</v>
      </c>
      <c r="F624" s="286"/>
      <c r="G624" s="282">
        <v>839700</v>
      </c>
      <c r="H624" s="283" t="s">
        <v>18209</v>
      </c>
      <c r="I624" s="284" t="s">
        <v>20320</v>
      </c>
      <c r="J624" s="285">
        <v>839700</v>
      </c>
    </row>
    <row r="625" spans="1:10" ht="31.2" x14ac:dyDescent="0.3">
      <c r="A625" s="312">
        <v>618</v>
      </c>
      <c r="B625" s="277">
        <v>670</v>
      </c>
      <c r="C625" s="297" t="s">
        <v>15859</v>
      </c>
      <c r="D625" s="279" t="s">
        <v>18088</v>
      </c>
      <c r="E625" s="296" t="s">
        <v>20321</v>
      </c>
      <c r="F625" s="286"/>
      <c r="G625" s="282">
        <v>839700</v>
      </c>
      <c r="H625" s="283" t="s">
        <v>18209</v>
      </c>
      <c r="I625" s="284" t="s">
        <v>20322</v>
      </c>
      <c r="J625" s="285">
        <v>839700</v>
      </c>
    </row>
    <row r="626" spans="1:10" ht="31.2" x14ac:dyDescent="0.3">
      <c r="A626" s="312">
        <v>619</v>
      </c>
      <c r="B626" s="277">
        <v>671</v>
      </c>
      <c r="C626" s="297" t="s">
        <v>15861</v>
      </c>
      <c r="D626" s="279" t="s">
        <v>18089</v>
      </c>
      <c r="E626" s="296" t="s">
        <v>20323</v>
      </c>
      <c r="F626" s="286"/>
      <c r="G626" s="282">
        <v>839700</v>
      </c>
      <c r="H626" s="283" t="s">
        <v>18209</v>
      </c>
      <c r="I626" s="284" t="s">
        <v>20324</v>
      </c>
      <c r="J626" s="285">
        <v>839700</v>
      </c>
    </row>
    <row r="627" spans="1:10" ht="31.2" x14ac:dyDescent="0.3">
      <c r="A627" s="312">
        <v>620</v>
      </c>
      <c r="B627" s="277">
        <v>672</v>
      </c>
      <c r="C627" s="297" t="s">
        <v>15863</v>
      </c>
      <c r="D627" s="279" t="s">
        <v>15865</v>
      </c>
      <c r="E627" s="296" t="s">
        <v>15865</v>
      </c>
      <c r="F627" s="286"/>
      <c r="G627" s="282">
        <v>839700</v>
      </c>
      <c r="H627" s="283" t="s">
        <v>18209</v>
      </c>
      <c r="I627" s="284" t="s">
        <v>20325</v>
      </c>
      <c r="J627" s="285">
        <v>839700</v>
      </c>
    </row>
    <row r="628" spans="1:10" ht="31.2" x14ac:dyDescent="0.3">
      <c r="A628" s="312">
        <v>621</v>
      </c>
      <c r="B628" s="277">
        <v>673</v>
      </c>
      <c r="C628" s="297" t="s">
        <v>15866</v>
      </c>
      <c r="D628" s="279" t="s">
        <v>15868</v>
      </c>
      <c r="E628" s="296" t="s">
        <v>20326</v>
      </c>
      <c r="F628" s="286"/>
      <c r="G628" s="282">
        <v>839700</v>
      </c>
      <c r="H628" s="283" t="s">
        <v>18209</v>
      </c>
      <c r="I628" s="284" t="s">
        <v>20327</v>
      </c>
      <c r="J628" s="285">
        <v>839700</v>
      </c>
    </row>
    <row r="629" spans="1:10" ht="31.2" x14ac:dyDescent="0.3">
      <c r="A629" s="312">
        <v>622</v>
      </c>
      <c r="B629" s="277">
        <v>674</v>
      </c>
      <c r="C629" s="297" t="s">
        <v>15869</v>
      </c>
      <c r="D629" s="279" t="s">
        <v>17098</v>
      </c>
      <c r="E629" s="296" t="s">
        <v>20328</v>
      </c>
      <c r="F629" s="286"/>
      <c r="G629" s="282">
        <v>839700</v>
      </c>
      <c r="H629" s="283" t="s">
        <v>18209</v>
      </c>
      <c r="I629" s="284" t="s">
        <v>20329</v>
      </c>
      <c r="J629" s="285">
        <v>839700</v>
      </c>
    </row>
    <row r="630" spans="1:10" ht="31.2" x14ac:dyDescent="0.3">
      <c r="A630" s="312">
        <v>623</v>
      </c>
      <c r="B630" s="277">
        <v>675</v>
      </c>
      <c r="C630" s="297" t="s">
        <v>15871</v>
      </c>
      <c r="D630" s="279" t="s">
        <v>15873</v>
      </c>
      <c r="E630" s="296" t="s">
        <v>20330</v>
      </c>
      <c r="F630" s="286"/>
      <c r="G630" s="282">
        <v>839700</v>
      </c>
      <c r="H630" s="283" t="s">
        <v>18209</v>
      </c>
      <c r="I630" s="284" t="s">
        <v>20331</v>
      </c>
      <c r="J630" s="285">
        <v>839700</v>
      </c>
    </row>
    <row r="631" spans="1:10" ht="31.2" x14ac:dyDescent="0.3">
      <c r="A631" s="312">
        <v>624</v>
      </c>
      <c r="B631" s="277">
        <v>676</v>
      </c>
      <c r="C631" s="297" t="s">
        <v>15874</v>
      </c>
      <c r="D631" s="279" t="s">
        <v>15876</v>
      </c>
      <c r="E631" s="296" t="s">
        <v>20332</v>
      </c>
      <c r="F631" s="286"/>
      <c r="G631" s="282">
        <v>839700</v>
      </c>
      <c r="H631" s="283" t="s">
        <v>18209</v>
      </c>
      <c r="I631" s="284" t="s">
        <v>20333</v>
      </c>
      <c r="J631" s="285">
        <v>839700</v>
      </c>
    </row>
    <row r="632" spans="1:10" ht="31.2" x14ac:dyDescent="0.3">
      <c r="A632" s="312">
        <v>625</v>
      </c>
      <c r="B632" s="277">
        <v>677</v>
      </c>
      <c r="C632" s="297" t="s">
        <v>15877</v>
      </c>
      <c r="D632" s="279" t="s">
        <v>17099</v>
      </c>
      <c r="E632" s="296" t="s">
        <v>20334</v>
      </c>
      <c r="F632" s="286"/>
      <c r="G632" s="282">
        <v>839700</v>
      </c>
      <c r="H632" s="283" t="s">
        <v>18209</v>
      </c>
      <c r="I632" s="284" t="s">
        <v>20335</v>
      </c>
      <c r="J632" s="285">
        <v>839700</v>
      </c>
    </row>
    <row r="633" spans="1:10" ht="31.2" x14ac:dyDescent="0.3">
      <c r="A633" s="312">
        <v>626</v>
      </c>
      <c r="B633" s="277">
        <v>678</v>
      </c>
      <c r="C633" s="297" t="s">
        <v>15879</v>
      </c>
      <c r="D633" s="279" t="s">
        <v>15881</v>
      </c>
      <c r="E633" s="296" t="s">
        <v>15881</v>
      </c>
      <c r="F633" s="286"/>
      <c r="G633" s="282">
        <v>839700</v>
      </c>
      <c r="H633" s="283" t="s">
        <v>18209</v>
      </c>
      <c r="I633" s="284" t="s">
        <v>20336</v>
      </c>
      <c r="J633" s="285">
        <v>839700</v>
      </c>
    </row>
    <row r="634" spans="1:10" ht="31.2" x14ac:dyDescent="0.3">
      <c r="A634" s="312">
        <v>627</v>
      </c>
      <c r="B634" s="277">
        <v>679</v>
      </c>
      <c r="C634" s="297" t="s">
        <v>15882</v>
      </c>
      <c r="D634" s="279" t="s">
        <v>15884</v>
      </c>
      <c r="E634" s="296" t="s">
        <v>15884</v>
      </c>
      <c r="F634" s="286"/>
      <c r="G634" s="282">
        <v>839700</v>
      </c>
      <c r="H634" s="283" t="s">
        <v>18209</v>
      </c>
      <c r="I634" s="284" t="s">
        <v>20337</v>
      </c>
      <c r="J634" s="285">
        <v>839700</v>
      </c>
    </row>
    <row r="635" spans="1:10" ht="31.2" x14ac:dyDescent="0.3">
      <c r="A635" s="312">
        <v>628</v>
      </c>
      <c r="B635" s="277">
        <v>680</v>
      </c>
      <c r="C635" s="297" t="s">
        <v>15885</v>
      </c>
      <c r="D635" s="279" t="s">
        <v>18087</v>
      </c>
      <c r="E635" s="298" t="s">
        <v>20338</v>
      </c>
      <c r="F635" s="286"/>
      <c r="G635" s="282">
        <v>839700</v>
      </c>
      <c r="H635" s="283" t="s">
        <v>18209</v>
      </c>
      <c r="I635" s="284" t="s">
        <v>20339</v>
      </c>
      <c r="J635" s="285">
        <v>839700</v>
      </c>
    </row>
    <row r="636" spans="1:10" ht="31.2" x14ac:dyDescent="0.3">
      <c r="A636" s="312">
        <v>629</v>
      </c>
      <c r="B636" s="277">
        <v>681</v>
      </c>
      <c r="C636" s="297" t="s">
        <v>15887</v>
      </c>
      <c r="D636" s="279" t="s">
        <v>18086</v>
      </c>
      <c r="E636" s="296" t="s">
        <v>20340</v>
      </c>
      <c r="F636" s="286"/>
      <c r="G636" s="282">
        <v>839700</v>
      </c>
      <c r="H636" s="283" t="s">
        <v>18209</v>
      </c>
      <c r="I636" s="284" t="s">
        <v>20341</v>
      </c>
      <c r="J636" s="285">
        <v>839700</v>
      </c>
    </row>
    <row r="637" spans="1:10" ht="31.2" x14ac:dyDescent="0.3">
      <c r="A637" s="312">
        <v>630</v>
      </c>
      <c r="B637" s="277">
        <v>682</v>
      </c>
      <c r="C637" s="297" t="s">
        <v>15889</v>
      </c>
      <c r="D637" s="299" t="s">
        <v>15891</v>
      </c>
      <c r="E637" s="299" t="s">
        <v>20342</v>
      </c>
      <c r="F637" s="286"/>
      <c r="G637" s="300">
        <v>839700</v>
      </c>
      <c r="H637" s="283" t="s">
        <v>18209</v>
      </c>
      <c r="I637" s="284" t="s">
        <v>20343</v>
      </c>
      <c r="J637" s="285">
        <v>839700</v>
      </c>
    </row>
    <row r="638" spans="1:10" ht="31.2" x14ac:dyDescent="0.3">
      <c r="A638" s="312">
        <v>631</v>
      </c>
      <c r="B638" s="277">
        <v>683</v>
      </c>
      <c r="C638" s="297" t="s">
        <v>15892</v>
      </c>
      <c r="D638" s="299" t="s">
        <v>15894</v>
      </c>
      <c r="E638" s="299" t="s">
        <v>15894</v>
      </c>
      <c r="F638" s="286"/>
      <c r="G638" s="300">
        <v>839700</v>
      </c>
      <c r="H638" s="283" t="s">
        <v>18209</v>
      </c>
      <c r="I638" s="284" t="s">
        <v>20344</v>
      </c>
      <c r="J638" s="285">
        <v>839700</v>
      </c>
    </row>
    <row r="639" spans="1:10" ht="31.2" x14ac:dyDescent="0.3">
      <c r="A639" s="312">
        <v>632</v>
      </c>
      <c r="B639" s="277">
        <v>684</v>
      </c>
      <c r="C639" s="297" t="s">
        <v>15895</v>
      </c>
      <c r="D639" s="299" t="s">
        <v>15897</v>
      </c>
      <c r="E639" s="299" t="s">
        <v>20345</v>
      </c>
      <c r="F639" s="286"/>
      <c r="G639" s="300">
        <v>839700</v>
      </c>
      <c r="H639" s="283" t="s">
        <v>18209</v>
      </c>
      <c r="I639" s="284" t="s">
        <v>20346</v>
      </c>
      <c r="J639" s="285">
        <v>839700</v>
      </c>
    </row>
    <row r="640" spans="1:10" ht="31.2" x14ac:dyDescent="0.3">
      <c r="A640" s="312">
        <v>633</v>
      </c>
      <c r="B640" s="277">
        <v>685</v>
      </c>
      <c r="C640" s="297" t="s">
        <v>15898</v>
      </c>
      <c r="D640" s="299" t="s">
        <v>15900</v>
      </c>
      <c r="E640" s="299" t="s">
        <v>20347</v>
      </c>
      <c r="F640" s="286"/>
      <c r="G640" s="300">
        <v>839700</v>
      </c>
      <c r="H640" s="283" t="s">
        <v>18209</v>
      </c>
      <c r="I640" s="284" t="s">
        <v>20348</v>
      </c>
      <c r="J640" s="285">
        <v>839700</v>
      </c>
    </row>
    <row r="641" spans="1:10" ht="31.2" x14ac:dyDescent="0.3">
      <c r="A641" s="312">
        <v>634</v>
      </c>
      <c r="B641" s="277">
        <v>686</v>
      </c>
      <c r="C641" s="297" t="s">
        <v>15901</v>
      </c>
      <c r="D641" s="299" t="s">
        <v>15903</v>
      </c>
      <c r="E641" s="299" t="s">
        <v>20349</v>
      </c>
      <c r="F641" s="286"/>
      <c r="G641" s="300">
        <v>839700</v>
      </c>
      <c r="H641" s="283" t="s">
        <v>18209</v>
      </c>
      <c r="I641" s="284" t="s">
        <v>20350</v>
      </c>
      <c r="J641" s="285">
        <v>839700</v>
      </c>
    </row>
    <row r="642" spans="1:10" ht="31.2" x14ac:dyDescent="0.3">
      <c r="A642" s="312">
        <v>635</v>
      </c>
      <c r="B642" s="277">
        <v>687</v>
      </c>
      <c r="C642" s="297" t="s">
        <v>15904</v>
      </c>
      <c r="D642" s="299" t="s">
        <v>15906</v>
      </c>
      <c r="E642" s="299" t="s">
        <v>20351</v>
      </c>
      <c r="F642" s="286"/>
      <c r="G642" s="300">
        <v>839700</v>
      </c>
      <c r="H642" s="283" t="s">
        <v>18209</v>
      </c>
      <c r="I642" s="284" t="s">
        <v>20352</v>
      </c>
      <c r="J642" s="285">
        <v>839700</v>
      </c>
    </row>
    <row r="643" spans="1:10" ht="31.2" x14ac:dyDescent="0.3">
      <c r="A643" s="312">
        <v>636</v>
      </c>
      <c r="B643" s="277">
        <v>688</v>
      </c>
      <c r="C643" s="297" t="s">
        <v>15907</v>
      </c>
      <c r="D643" s="299" t="s">
        <v>17100</v>
      </c>
      <c r="E643" s="299" t="s">
        <v>20353</v>
      </c>
      <c r="F643" s="286"/>
      <c r="G643" s="300">
        <v>839700</v>
      </c>
      <c r="H643" s="283" t="s">
        <v>18209</v>
      </c>
      <c r="I643" s="284" t="s">
        <v>20354</v>
      </c>
      <c r="J643" s="285">
        <v>839700</v>
      </c>
    </row>
    <row r="644" spans="1:10" ht="31.2" x14ac:dyDescent="0.3">
      <c r="A644" s="312">
        <v>637</v>
      </c>
      <c r="B644" s="277">
        <v>689</v>
      </c>
      <c r="C644" s="297" t="s">
        <v>15909</v>
      </c>
      <c r="D644" s="299" t="s">
        <v>17101</v>
      </c>
      <c r="E644" s="299" t="s">
        <v>20355</v>
      </c>
      <c r="F644" s="286"/>
      <c r="G644" s="300">
        <v>839700</v>
      </c>
      <c r="H644" s="283" t="s">
        <v>18209</v>
      </c>
      <c r="I644" s="284" t="s">
        <v>20356</v>
      </c>
      <c r="J644" s="285">
        <v>839700</v>
      </c>
    </row>
    <row r="645" spans="1:10" ht="31.2" x14ac:dyDescent="0.3">
      <c r="A645" s="312">
        <v>638</v>
      </c>
      <c r="B645" s="277">
        <v>690</v>
      </c>
      <c r="C645" s="297" t="s">
        <v>15911</v>
      </c>
      <c r="D645" s="299" t="s">
        <v>15913</v>
      </c>
      <c r="E645" s="299" t="s">
        <v>20357</v>
      </c>
      <c r="F645" s="286"/>
      <c r="G645" s="300">
        <v>839700</v>
      </c>
      <c r="H645" s="283" t="s">
        <v>18209</v>
      </c>
      <c r="I645" s="284" t="s">
        <v>20358</v>
      </c>
      <c r="J645" s="285">
        <v>839700</v>
      </c>
    </row>
    <row r="646" spans="1:10" ht="31.2" x14ac:dyDescent="0.3">
      <c r="A646" s="312">
        <v>639</v>
      </c>
      <c r="B646" s="277">
        <v>691</v>
      </c>
      <c r="C646" s="297" t="s">
        <v>15914</v>
      </c>
      <c r="D646" s="299" t="s">
        <v>15916</v>
      </c>
      <c r="E646" s="299" t="s">
        <v>20359</v>
      </c>
      <c r="F646" s="286"/>
      <c r="G646" s="300">
        <v>839700</v>
      </c>
      <c r="H646" s="283" t="s">
        <v>18209</v>
      </c>
      <c r="I646" s="284" t="s">
        <v>20360</v>
      </c>
      <c r="J646" s="285">
        <v>839700</v>
      </c>
    </row>
    <row r="647" spans="1:10" ht="31.2" x14ac:dyDescent="0.3">
      <c r="A647" s="312">
        <v>640</v>
      </c>
      <c r="B647" s="277">
        <v>692</v>
      </c>
      <c r="C647" s="297" t="s">
        <v>15917</v>
      </c>
      <c r="D647" s="299" t="s">
        <v>15919</v>
      </c>
      <c r="E647" s="299" t="s">
        <v>15919</v>
      </c>
      <c r="F647" s="286"/>
      <c r="G647" s="300">
        <v>839700</v>
      </c>
      <c r="H647" s="283" t="s">
        <v>18209</v>
      </c>
      <c r="I647" s="284" t="s">
        <v>20361</v>
      </c>
      <c r="J647" s="285">
        <v>839700</v>
      </c>
    </row>
    <row r="648" spans="1:10" ht="31.2" x14ac:dyDescent="0.3">
      <c r="A648" s="312">
        <v>641</v>
      </c>
      <c r="B648" s="277">
        <v>693</v>
      </c>
      <c r="C648" s="297" t="s">
        <v>15920</v>
      </c>
      <c r="D648" s="299" t="s">
        <v>15922</v>
      </c>
      <c r="E648" s="299" t="s">
        <v>15922</v>
      </c>
      <c r="F648" s="286"/>
      <c r="G648" s="300">
        <v>839700</v>
      </c>
      <c r="H648" s="283" t="s">
        <v>18209</v>
      </c>
      <c r="I648" s="284" t="s">
        <v>20362</v>
      </c>
      <c r="J648" s="285">
        <v>839700</v>
      </c>
    </row>
    <row r="649" spans="1:10" ht="156" x14ac:dyDescent="0.3">
      <c r="A649" s="312">
        <v>642</v>
      </c>
      <c r="B649" s="277">
        <v>694</v>
      </c>
      <c r="C649" s="292" t="s">
        <v>2490</v>
      </c>
      <c r="D649" s="299" t="s">
        <v>2492</v>
      </c>
      <c r="E649" s="299" t="s">
        <v>20363</v>
      </c>
      <c r="F649" s="286"/>
      <c r="G649" s="300">
        <v>9274100</v>
      </c>
      <c r="H649" s="283" t="s">
        <v>2453</v>
      </c>
      <c r="I649" s="284" t="s">
        <v>20364</v>
      </c>
      <c r="J649" s="285">
        <v>9274100</v>
      </c>
    </row>
    <row r="650" spans="1:10" ht="156" x14ac:dyDescent="0.3">
      <c r="A650" s="312">
        <v>643</v>
      </c>
      <c r="B650" s="277">
        <v>695</v>
      </c>
      <c r="C650" s="292" t="s">
        <v>2493</v>
      </c>
      <c r="D650" s="299" t="s">
        <v>2495</v>
      </c>
      <c r="E650" s="299" t="s">
        <v>20365</v>
      </c>
      <c r="F650" s="286"/>
      <c r="G650" s="300">
        <v>9274100</v>
      </c>
      <c r="H650" s="283" t="s">
        <v>2453</v>
      </c>
      <c r="I650" s="284" t="s">
        <v>20366</v>
      </c>
      <c r="J650" s="285">
        <v>9274100</v>
      </c>
    </row>
    <row r="651" spans="1:10" ht="156" x14ac:dyDescent="0.3">
      <c r="A651" s="312">
        <v>644</v>
      </c>
      <c r="B651" s="277">
        <v>696</v>
      </c>
      <c r="C651" s="292" t="s">
        <v>2451</v>
      </c>
      <c r="D651" s="299" t="s">
        <v>2433</v>
      </c>
      <c r="E651" s="299" t="s">
        <v>2433</v>
      </c>
      <c r="F651" s="286"/>
      <c r="G651" s="300">
        <v>9285900</v>
      </c>
      <c r="H651" s="283" t="s">
        <v>2453</v>
      </c>
      <c r="I651" s="284" t="s">
        <v>20367</v>
      </c>
      <c r="J651" s="285">
        <v>9285900</v>
      </c>
    </row>
    <row r="652" spans="1:10" ht="156" x14ac:dyDescent="0.3">
      <c r="A652" s="312">
        <v>645</v>
      </c>
      <c r="B652" s="277">
        <v>697</v>
      </c>
      <c r="C652" s="292" t="s">
        <v>2454</v>
      </c>
      <c r="D652" s="299" t="s">
        <v>2456</v>
      </c>
      <c r="E652" s="299" t="s">
        <v>2456</v>
      </c>
      <c r="F652" s="286"/>
      <c r="G652" s="300">
        <v>9285900</v>
      </c>
      <c r="H652" s="283" t="s">
        <v>2453</v>
      </c>
      <c r="I652" s="284" t="s">
        <v>20368</v>
      </c>
      <c r="J652" s="285">
        <v>9285900</v>
      </c>
    </row>
    <row r="653" spans="1:10" ht="156" x14ac:dyDescent="0.3">
      <c r="A653" s="312">
        <v>646</v>
      </c>
      <c r="B653" s="277">
        <v>698</v>
      </c>
      <c r="C653" s="292" t="s">
        <v>2496</v>
      </c>
      <c r="D653" s="299" t="s">
        <v>2498</v>
      </c>
      <c r="E653" s="299" t="s">
        <v>20369</v>
      </c>
      <c r="F653" s="286"/>
      <c r="G653" s="300">
        <v>9285900</v>
      </c>
      <c r="H653" s="283" t="s">
        <v>2453</v>
      </c>
      <c r="I653" s="284" t="s">
        <v>20370</v>
      </c>
      <c r="J653" s="285">
        <v>9285900</v>
      </c>
    </row>
    <row r="654" spans="1:10" ht="156" x14ac:dyDescent="0.3">
      <c r="A654" s="312">
        <v>647</v>
      </c>
      <c r="B654" s="277">
        <v>699</v>
      </c>
      <c r="C654" s="292" t="s">
        <v>2457</v>
      </c>
      <c r="D654" s="299" t="s">
        <v>2459</v>
      </c>
      <c r="E654" s="299" t="s">
        <v>2459</v>
      </c>
      <c r="F654" s="286"/>
      <c r="G654" s="300">
        <v>9285900</v>
      </c>
      <c r="H654" s="283" t="s">
        <v>2453</v>
      </c>
      <c r="I654" s="284" t="s">
        <v>20371</v>
      </c>
      <c r="J654" s="285">
        <v>9285900</v>
      </c>
    </row>
    <row r="655" spans="1:10" x14ac:dyDescent="0.3">
      <c r="A655" s="312">
        <v>648</v>
      </c>
      <c r="B655" s="277">
        <v>700</v>
      </c>
      <c r="C655" s="292" t="s">
        <v>1991</v>
      </c>
      <c r="D655" s="299" t="s">
        <v>16405</v>
      </c>
      <c r="E655" s="299" t="s">
        <v>20372</v>
      </c>
      <c r="F655" s="286"/>
      <c r="G655" s="300">
        <v>51500</v>
      </c>
      <c r="H655" s="283" t="s">
        <v>1797</v>
      </c>
      <c r="I655" s="284" t="s">
        <v>20373</v>
      </c>
      <c r="J655" s="285">
        <v>51500</v>
      </c>
    </row>
    <row r="656" spans="1:10" x14ac:dyDescent="0.3">
      <c r="A656" s="312">
        <v>649</v>
      </c>
      <c r="B656" s="277">
        <v>701</v>
      </c>
      <c r="C656" s="292" t="s">
        <v>2072</v>
      </c>
      <c r="D656" s="301" t="s">
        <v>16404</v>
      </c>
      <c r="E656" s="301" t="s">
        <v>16404</v>
      </c>
      <c r="F656" s="302"/>
      <c r="G656" s="282">
        <v>19800</v>
      </c>
      <c r="H656" s="283"/>
      <c r="I656" s="284" t="s">
        <v>20374</v>
      </c>
      <c r="J656" s="285">
        <v>19800</v>
      </c>
    </row>
    <row r="657" spans="2:8" x14ac:dyDescent="0.3">
      <c r="B657" s="303"/>
      <c r="C657" s="303"/>
      <c r="D657" s="304"/>
      <c r="E657" s="304"/>
      <c r="F657" s="304"/>
      <c r="G657" s="304"/>
      <c r="H657" s="305"/>
    </row>
    <row r="658" spans="2:8" x14ac:dyDescent="0.3">
      <c r="B658" s="303"/>
      <c r="C658" s="306" t="s">
        <v>20375</v>
      </c>
      <c r="D658" s="304"/>
      <c r="E658" s="304"/>
      <c r="F658" s="304"/>
      <c r="G658" s="304"/>
      <c r="H658" s="305"/>
    </row>
    <row r="659" spans="2:8" x14ac:dyDescent="0.3">
      <c r="B659" s="303"/>
      <c r="C659" s="303"/>
      <c r="D659" s="304"/>
      <c r="E659" s="304"/>
      <c r="F659" s="304"/>
      <c r="G659" s="304"/>
      <c r="H659" s="305"/>
    </row>
    <row r="660" spans="2:8" x14ac:dyDescent="0.3">
      <c r="B660" s="303"/>
      <c r="C660" s="303"/>
      <c r="D660" s="304"/>
      <c r="E660" s="304"/>
      <c r="F660" s="304"/>
      <c r="G660" s="304"/>
      <c r="H660" s="305"/>
    </row>
    <row r="661" spans="2:8" x14ac:dyDescent="0.3">
      <c r="B661" s="303"/>
      <c r="C661" s="303"/>
      <c r="D661" s="304"/>
      <c r="E661" s="304"/>
      <c r="F661" s="304"/>
      <c r="G661" s="304"/>
      <c r="H661" s="305"/>
    </row>
    <row r="662" spans="2:8" x14ac:dyDescent="0.3">
      <c r="B662" s="303"/>
      <c r="C662" s="303"/>
      <c r="D662" s="304"/>
      <c r="E662" s="304"/>
      <c r="F662" s="304"/>
      <c r="G662" s="304"/>
      <c r="H662" s="305"/>
    </row>
    <row r="663" spans="2:8" x14ac:dyDescent="0.3">
      <c r="B663" s="303"/>
      <c r="C663" s="303"/>
      <c r="D663" s="304"/>
      <c r="E663" s="304"/>
      <c r="F663" s="304"/>
      <c r="G663" s="304"/>
      <c r="H663" s="305"/>
    </row>
    <row r="664" spans="2:8" x14ac:dyDescent="0.3">
      <c r="B664" s="303"/>
      <c r="C664" s="303"/>
      <c r="D664" s="304"/>
      <c r="E664" s="304"/>
      <c r="F664" s="304"/>
      <c r="G664" s="304"/>
      <c r="H664" s="305"/>
    </row>
    <row r="665" spans="2:8" x14ac:dyDescent="0.3">
      <c r="B665" s="303"/>
      <c r="C665" s="303"/>
      <c r="D665" s="304"/>
      <c r="E665" s="304"/>
      <c r="F665" s="304"/>
      <c r="G665" s="304"/>
      <c r="H665" s="305"/>
    </row>
    <row r="666" spans="2:8" x14ac:dyDescent="0.3">
      <c r="B666" s="303"/>
      <c r="C666" s="303"/>
      <c r="D666" s="304"/>
      <c r="E666" s="304"/>
      <c r="F666" s="304"/>
      <c r="G666" s="304"/>
      <c r="H666" s="305"/>
    </row>
    <row r="667" spans="2:8" x14ac:dyDescent="0.3">
      <c r="B667" s="303"/>
      <c r="C667" s="303"/>
      <c r="D667" s="304"/>
      <c r="E667" s="304"/>
      <c r="F667" s="304"/>
      <c r="G667" s="304"/>
      <c r="H667" s="305"/>
    </row>
    <row r="668" spans="2:8" x14ac:dyDescent="0.3">
      <c r="B668" s="303"/>
      <c r="C668" s="303"/>
      <c r="D668" s="304"/>
      <c r="E668" s="304"/>
      <c r="F668" s="304"/>
      <c r="G668" s="304"/>
      <c r="H668" s="305"/>
    </row>
    <row r="669" spans="2:8" x14ac:dyDescent="0.3">
      <c r="B669" s="303"/>
      <c r="C669" s="303"/>
      <c r="D669" s="304"/>
      <c r="E669" s="304"/>
      <c r="F669" s="304"/>
      <c r="G669" s="304"/>
      <c r="H669" s="305"/>
    </row>
    <row r="670" spans="2:8" x14ac:dyDescent="0.3">
      <c r="B670" s="303"/>
      <c r="C670" s="303"/>
      <c r="D670" s="304"/>
      <c r="E670" s="304"/>
      <c r="F670" s="304"/>
      <c r="G670" s="304"/>
      <c r="H670" s="305"/>
    </row>
    <row r="671" spans="2:8" x14ac:dyDescent="0.3">
      <c r="B671" s="303"/>
      <c r="C671" s="303"/>
      <c r="D671" s="304"/>
      <c r="E671" s="304"/>
      <c r="F671" s="304"/>
      <c r="G671" s="304"/>
      <c r="H671" s="305"/>
    </row>
    <row r="672" spans="2:8" x14ac:dyDescent="0.3">
      <c r="B672" s="303"/>
      <c r="C672" s="303"/>
      <c r="D672" s="304"/>
      <c r="E672" s="304"/>
      <c r="F672" s="304"/>
      <c r="G672" s="304"/>
      <c r="H672" s="305"/>
    </row>
    <row r="673" spans="2:8" x14ac:dyDescent="0.3">
      <c r="B673" s="303"/>
      <c r="C673" s="303"/>
      <c r="D673" s="304"/>
      <c r="E673" s="304"/>
      <c r="F673" s="304"/>
      <c r="G673" s="304"/>
      <c r="H673" s="305"/>
    </row>
    <row r="674" spans="2:8" x14ac:dyDescent="0.3">
      <c r="B674" s="303"/>
      <c r="C674" s="303"/>
      <c r="D674" s="304"/>
      <c r="E674" s="304"/>
      <c r="F674" s="304"/>
      <c r="G674" s="304"/>
      <c r="H674" s="305"/>
    </row>
    <row r="675" spans="2:8" x14ac:dyDescent="0.3">
      <c r="B675" s="303"/>
      <c r="C675" s="303"/>
      <c r="D675" s="304"/>
      <c r="E675" s="304"/>
      <c r="F675" s="304"/>
      <c r="G675" s="304"/>
      <c r="H675" s="305"/>
    </row>
    <row r="676" spans="2:8" x14ac:dyDescent="0.3">
      <c r="B676" s="303"/>
      <c r="C676" s="303"/>
      <c r="D676" s="304"/>
      <c r="E676" s="304"/>
      <c r="F676" s="304"/>
      <c r="G676" s="304"/>
      <c r="H676" s="305"/>
    </row>
    <row r="677" spans="2:8" x14ac:dyDescent="0.3">
      <c r="B677" s="303"/>
      <c r="C677" s="303"/>
      <c r="D677" s="304"/>
      <c r="E677" s="304"/>
      <c r="F677" s="304"/>
      <c r="G677" s="304"/>
      <c r="H677" s="305"/>
    </row>
    <row r="678" spans="2:8" x14ac:dyDescent="0.3">
      <c r="B678" s="303"/>
      <c r="C678" s="303"/>
      <c r="D678" s="304"/>
      <c r="E678" s="304"/>
      <c r="F678" s="304"/>
      <c r="G678" s="304"/>
      <c r="H678" s="305"/>
    </row>
    <row r="679" spans="2:8" x14ac:dyDescent="0.3">
      <c r="B679" s="303"/>
      <c r="C679" s="303"/>
      <c r="D679" s="304"/>
      <c r="E679" s="304"/>
      <c r="F679" s="304"/>
      <c r="G679" s="304"/>
      <c r="H679" s="305"/>
    </row>
    <row r="680" spans="2:8" x14ac:dyDescent="0.3">
      <c r="B680" s="303"/>
      <c r="C680" s="303"/>
      <c r="D680" s="304"/>
      <c r="E680" s="304"/>
      <c r="F680" s="304"/>
      <c r="G680" s="304"/>
      <c r="H680" s="305"/>
    </row>
    <row r="681" spans="2:8" x14ac:dyDescent="0.3">
      <c r="B681" s="303"/>
      <c r="C681" s="303"/>
      <c r="D681" s="304"/>
      <c r="E681" s="304"/>
      <c r="F681" s="304"/>
      <c r="G681" s="304"/>
      <c r="H681" s="305"/>
    </row>
    <row r="682" spans="2:8" x14ac:dyDescent="0.3">
      <c r="B682" s="303"/>
      <c r="C682" s="303"/>
      <c r="D682" s="304"/>
      <c r="E682" s="304"/>
      <c r="F682" s="304"/>
      <c r="G682" s="304"/>
      <c r="H682" s="305"/>
    </row>
    <row r="683" spans="2:8" x14ac:dyDescent="0.3">
      <c r="B683" s="303"/>
      <c r="C683" s="303"/>
      <c r="D683" s="304"/>
      <c r="E683" s="304"/>
      <c r="F683" s="304"/>
      <c r="G683" s="304"/>
      <c r="H683" s="305"/>
    </row>
    <row r="684" spans="2:8" x14ac:dyDescent="0.3">
      <c r="B684" s="303"/>
      <c r="C684" s="303"/>
      <c r="D684" s="304"/>
      <c r="E684" s="304"/>
      <c r="F684" s="304"/>
      <c r="G684" s="304"/>
      <c r="H684" s="305"/>
    </row>
    <row r="685" spans="2:8" x14ac:dyDescent="0.3">
      <c r="B685" s="303"/>
      <c r="C685" s="303"/>
      <c r="D685" s="304"/>
      <c r="E685" s="304"/>
      <c r="F685" s="304"/>
      <c r="G685" s="304"/>
      <c r="H685" s="305"/>
    </row>
    <row r="686" spans="2:8" x14ac:dyDescent="0.3">
      <c r="B686" s="303"/>
      <c r="C686" s="303"/>
      <c r="D686" s="304"/>
      <c r="E686" s="304"/>
      <c r="F686" s="304"/>
      <c r="G686" s="304"/>
      <c r="H686" s="305"/>
    </row>
    <row r="687" spans="2:8" x14ac:dyDescent="0.3">
      <c r="B687" s="303"/>
      <c r="C687" s="303"/>
      <c r="D687" s="304"/>
      <c r="E687" s="304"/>
      <c r="F687" s="304"/>
      <c r="G687" s="304"/>
      <c r="H687" s="305"/>
    </row>
    <row r="688" spans="2:8" x14ac:dyDescent="0.3">
      <c r="B688" s="303"/>
      <c r="C688" s="303"/>
      <c r="D688" s="304"/>
      <c r="E688" s="304"/>
      <c r="F688" s="304"/>
      <c r="G688" s="304"/>
      <c r="H688" s="305"/>
    </row>
    <row r="689" spans="2:8" x14ac:dyDescent="0.3">
      <c r="B689" s="303"/>
      <c r="C689" s="303"/>
      <c r="D689" s="304"/>
      <c r="E689" s="304"/>
      <c r="F689" s="304"/>
      <c r="G689" s="304"/>
      <c r="H689" s="305"/>
    </row>
    <row r="690" spans="2:8" x14ac:dyDescent="0.3">
      <c r="B690" s="303"/>
      <c r="C690" s="303"/>
      <c r="D690" s="304"/>
      <c r="E690" s="304"/>
      <c r="F690" s="304"/>
      <c r="G690" s="304"/>
      <c r="H690" s="305"/>
    </row>
    <row r="691" spans="2:8" x14ac:dyDescent="0.3">
      <c r="B691" s="303"/>
      <c r="C691" s="303"/>
      <c r="D691" s="304"/>
      <c r="E691" s="304"/>
      <c r="F691" s="304"/>
      <c r="G691" s="304"/>
      <c r="H691" s="305"/>
    </row>
    <row r="692" spans="2:8" x14ac:dyDescent="0.3">
      <c r="B692" s="303"/>
      <c r="C692" s="303"/>
      <c r="D692" s="304"/>
      <c r="E692" s="304"/>
      <c r="F692" s="304"/>
      <c r="G692" s="304"/>
      <c r="H692" s="305"/>
    </row>
    <row r="693" spans="2:8" x14ac:dyDescent="0.3">
      <c r="B693" s="303"/>
      <c r="C693" s="303"/>
      <c r="D693" s="304"/>
      <c r="E693" s="304"/>
      <c r="F693" s="304"/>
      <c r="G693" s="304"/>
      <c r="H693" s="305"/>
    </row>
    <row r="694" spans="2:8" x14ac:dyDescent="0.3">
      <c r="B694" s="303"/>
      <c r="C694" s="303"/>
      <c r="D694" s="304"/>
      <c r="E694" s="304"/>
      <c r="F694" s="304"/>
      <c r="G694" s="304"/>
      <c r="H694" s="305"/>
    </row>
    <row r="695" spans="2:8" x14ac:dyDescent="0.3">
      <c r="B695" s="303"/>
      <c r="C695" s="303"/>
      <c r="D695" s="304"/>
      <c r="E695" s="304"/>
      <c r="F695" s="304"/>
      <c r="G695" s="304"/>
      <c r="H695" s="305"/>
    </row>
    <row r="696" spans="2:8" x14ac:dyDescent="0.3">
      <c r="B696" s="303"/>
      <c r="C696" s="303"/>
      <c r="D696" s="304"/>
      <c r="E696" s="304"/>
      <c r="F696" s="304"/>
      <c r="G696" s="304"/>
      <c r="H696" s="305"/>
    </row>
    <row r="697" spans="2:8" x14ac:dyDescent="0.3">
      <c r="B697" s="303"/>
      <c r="C697" s="303"/>
      <c r="D697" s="304"/>
      <c r="E697" s="304"/>
      <c r="F697" s="304"/>
      <c r="G697" s="304"/>
      <c r="H697" s="305"/>
    </row>
    <row r="698" spans="2:8" x14ac:dyDescent="0.3">
      <c r="B698" s="303"/>
      <c r="C698" s="303"/>
      <c r="D698" s="304"/>
      <c r="E698" s="304"/>
      <c r="F698" s="304"/>
      <c r="G698" s="304"/>
      <c r="H698" s="305"/>
    </row>
    <row r="699" spans="2:8" x14ac:dyDescent="0.3">
      <c r="B699" s="303"/>
      <c r="C699" s="303"/>
      <c r="D699" s="304"/>
      <c r="E699" s="304"/>
      <c r="F699" s="304"/>
      <c r="G699" s="304"/>
      <c r="H699" s="305"/>
    </row>
    <row r="700" spans="2:8" x14ac:dyDescent="0.3">
      <c r="B700" s="303"/>
      <c r="C700" s="303"/>
      <c r="D700" s="304"/>
      <c r="E700" s="304"/>
      <c r="F700" s="304"/>
      <c r="G700" s="304"/>
      <c r="H700" s="305"/>
    </row>
    <row r="701" spans="2:8" x14ac:dyDescent="0.3">
      <c r="B701" s="303"/>
      <c r="C701" s="303"/>
      <c r="D701" s="304"/>
      <c r="E701" s="304"/>
      <c r="F701" s="304"/>
      <c r="G701" s="304"/>
      <c r="H701" s="305"/>
    </row>
    <row r="702" spans="2:8" x14ac:dyDescent="0.3">
      <c r="B702" s="303"/>
      <c r="C702" s="303"/>
      <c r="D702" s="304"/>
      <c r="E702" s="304"/>
      <c r="F702" s="304"/>
      <c r="G702" s="304"/>
      <c r="H702" s="305"/>
    </row>
    <row r="703" spans="2:8" x14ac:dyDescent="0.3">
      <c r="B703" s="303"/>
      <c r="C703" s="303"/>
      <c r="D703" s="304"/>
      <c r="E703" s="304"/>
      <c r="F703" s="304"/>
      <c r="G703" s="304"/>
      <c r="H703" s="305"/>
    </row>
    <row r="704" spans="2:8" x14ac:dyDescent="0.3">
      <c r="B704" s="303"/>
      <c r="C704" s="303"/>
      <c r="D704" s="304"/>
      <c r="E704" s="304"/>
      <c r="F704" s="304"/>
      <c r="G704" s="304"/>
      <c r="H704" s="305"/>
    </row>
    <row r="705" spans="2:8" x14ac:dyDescent="0.3">
      <c r="B705" s="303"/>
      <c r="C705" s="303"/>
      <c r="D705" s="304"/>
      <c r="E705" s="304"/>
      <c r="F705" s="304"/>
      <c r="G705" s="304"/>
      <c r="H705" s="305"/>
    </row>
    <row r="706" spans="2:8" x14ac:dyDescent="0.3">
      <c r="B706" s="303"/>
      <c r="C706" s="303"/>
      <c r="D706" s="304"/>
      <c r="E706" s="304"/>
      <c r="F706" s="304"/>
      <c r="G706" s="304"/>
      <c r="H706" s="305"/>
    </row>
    <row r="707" spans="2:8" x14ac:dyDescent="0.3">
      <c r="B707" s="303"/>
      <c r="C707" s="303"/>
      <c r="D707" s="304"/>
      <c r="E707" s="304"/>
      <c r="F707" s="304"/>
      <c r="G707" s="304"/>
      <c r="H707" s="305"/>
    </row>
    <row r="708" spans="2:8" x14ac:dyDescent="0.3">
      <c r="B708" s="303"/>
      <c r="C708" s="303"/>
      <c r="D708" s="304"/>
      <c r="E708" s="304"/>
      <c r="F708" s="304"/>
      <c r="G708" s="304"/>
      <c r="H708" s="305"/>
    </row>
    <row r="709" spans="2:8" x14ac:dyDescent="0.3">
      <c r="B709" s="303"/>
      <c r="C709" s="303"/>
      <c r="D709" s="304"/>
      <c r="E709" s="304"/>
      <c r="F709" s="304"/>
      <c r="G709" s="304"/>
      <c r="H709" s="305"/>
    </row>
    <row r="710" spans="2:8" x14ac:dyDescent="0.3">
      <c r="B710" s="303"/>
      <c r="C710" s="303"/>
      <c r="D710" s="304"/>
      <c r="E710" s="304"/>
      <c r="F710" s="304"/>
      <c r="G710" s="304"/>
      <c r="H710" s="305"/>
    </row>
    <row r="711" spans="2:8" x14ac:dyDescent="0.3">
      <c r="B711" s="303"/>
      <c r="C711" s="303"/>
      <c r="D711" s="304"/>
      <c r="E711" s="304"/>
      <c r="F711" s="304"/>
      <c r="G711" s="304"/>
      <c r="H711" s="305"/>
    </row>
    <row r="712" spans="2:8" x14ac:dyDescent="0.3">
      <c r="B712" s="303"/>
      <c r="C712" s="303"/>
      <c r="D712" s="304"/>
      <c r="E712" s="304"/>
      <c r="F712" s="304"/>
      <c r="G712" s="304"/>
      <c r="H712" s="305"/>
    </row>
    <row r="713" spans="2:8" x14ac:dyDescent="0.3">
      <c r="B713" s="303"/>
      <c r="C713" s="303"/>
      <c r="D713" s="304"/>
      <c r="E713" s="304"/>
      <c r="F713" s="304"/>
      <c r="G713" s="304"/>
      <c r="H713" s="305"/>
    </row>
    <row r="714" spans="2:8" x14ac:dyDescent="0.3">
      <c r="B714" s="303"/>
      <c r="C714" s="303"/>
      <c r="D714" s="304"/>
      <c r="E714" s="304"/>
      <c r="F714" s="304"/>
      <c r="G714" s="304"/>
      <c r="H714" s="305"/>
    </row>
    <row r="715" spans="2:8" x14ac:dyDescent="0.3">
      <c r="B715" s="303"/>
      <c r="C715" s="303"/>
      <c r="D715" s="304"/>
      <c r="E715" s="304"/>
      <c r="F715" s="304"/>
      <c r="G715" s="304"/>
      <c r="H715" s="305"/>
    </row>
    <row r="716" spans="2:8" x14ac:dyDescent="0.3">
      <c r="B716" s="303"/>
      <c r="C716" s="303"/>
      <c r="D716" s="304"/>
      <c r="E716" s="304"/>
      <c r="F716" s="304"/>
      <c r="G716" s="304"/>
      <c r="H716" s="305"/>
    </row>
    <row r="717" spans="2:8" x14ac:dyDescent="0.3">
      <c r="B717" s="303"/>
      <c r="C717" s="303"/>
      <c r="D717" s="304"/>
      <c r="E717" s="304"/>
      <c r="F717" s="304"/>
      <c r="G717" s="304"/>
      <c r="H717" s="305"/>
    </row>
    <row r="718" spans="2:8" x14ac:dyDescent="0.3">
      <c r="B718" s="303"/>
      <c r="C718" s="303"/>
      <c r="D718" s="304"/>
      <c r="E718" s="304"/>
      <c r="F718" s="304"/>
      <c r="G718" s="304"/>
      <c r="H718" s="305"/>
    </row>
    <row r="719" spans="2:8" x14ac:dyDescent="0.3">
      <c r="B719" s="303"/>
      <c r="C719" s="303"/>
      <c r="D719" s="304"/>
      <c r="E719" s="304"/>
      <c r="F719" s="304"/>
      <c r="G719" s="304"/>
      <c r="H719" s="305"/>
    </row>
    <row r="720" spans="2:8" x14ac:dyDescent="0.3">
      <c r="B720" s="303"/>
      <c r="C720" s="303"/>
      <c r="D720" s="304"/>
      <c r="E720" s="304"/>
      <c r="F720" s="304"/>
      <c r="G720" s="304"/>
      <c r="H720" s="305"/>
    </row>
    <row r="721" spans="2:8" x14ac:dyDescent="0.3">
      <c r="B721" s="303"/>
      <c r="C721" s="303"/>
      <c r="D721" s="304"/>
      <c r="E721" s="304"/>
      <c r="F721" s="304"/>
      <c r="G721" s="304"/>
      <c r="H721" s="305"/>
    </row>
    <row r="722" spans="2:8" x14ac:dyDescent="0.3">
      <c r="B722" s="303"/>
      <c r="C722" s="303"/>
      <c r="D722" s="304"/>
      <c r="E722" s="304"/>
      <c r="F722" s="304"/>
      <c r="G722" s="304"/>
      <c r="H722" s="305"/>
    </row>
    <row r="723" spans="2:8" x14ac:dyDescent="0.3">
      <c r="B723" s="303"/>
      <c r="C723" s="303"/>
      <c r="D723" s="304"/>
      <c r="E723" s="304"/>
      <c r="F723" s="304"/>
      <c r="G723" s="304"/>
      <c r="H723" s="305"/>
    </row>
    <row r="724" spans="2:8" x14ac:dyDescent="0.3">
      <c r="B724" s="303"/>
      <c r="C724" s="303"/>
      <c r="D724" s="304"/>
      <c r="E724" s="304"/>
      <c r="F724" s="304"/>
      <c r="G724" s="304"/>
      <c r="H724" s="305"/>
    </row>
    <row r="725" spans="2:8" x14ac:dyDescent="0.3">
      <c r="B725" s="303"/>
      <c r="C725" s="303"/>
      <c r="D725" s="304"/>
      <c r="E725" s="304"/>
      <c r="F725" s="304"/>
      <c r="G725" s="304"/>
      <c r="H725" s="305"/>
    </row>
    <row r="726" spans="2:8" x14ac:dyDescent="0.3">
      <c r="B726" s="303"/>
      <c r="C726" s="303"/>
      <c r="D726" s="304"/>
      <c r="E726" s="304"/>
      <c r="F726" s="304"/>
      <c r="G726" s="304"/>
      <c r="H726" s="305"/>
    </row>
    <row r="727" spans="2:8" x14ac:dyDescent="0.3">
      <c r="B727" s="303"/>
      <c r="C727" s="303"/>
      <c r="D727" s="304"/>
      <c r="E727" s="304"/>
      <c r="F727" s="304"/>
      <c r="G727" s="304"/>
      <c r="H727" s="305"/>
    </row>
    <row r="728" spans="2:8" x14ac:dyDescent="0.3">
      <c r="B728" s="303"/>
      <c r="C728" s="303"/>
      <c r="D728" s="304"/>
      <c r="E728" s="304"/>
      <c r="F728" s="304"/>
      <c r="G728" s="304"/>
      <c r="H728" s="305"/>
    </row>
    <row r="729" spans="2:8" x14ac:dyDescent="0.3">
      <c r="B729" s="303"/>
      <c r="C729" s="303"/>
      <c r="D729" s="304"/>
      <c r="E729" s="304"/>
      <c r="F729" s="304"/>
      <c r="G729" s="304"/>
      <c r="H729" s="305"/>
    </row>
    <row r="730" spans="2:8" x14ac:dyDescent="0.3">
      <c r="B730" s="303"/>
      <c r="C730" s="303"/>
      <c r="D730" s="304"/>
      <c r="E730" s="304"/>
      <c r="F730" s="304"/>
      <c r="G730" s="304"/>
      <c r="H730" s="305"/>
    </row>
    <row r="731" spans="2:8" x14ac:dyDescent="0.3">
      <c r="B731" s="303"/>
      <c r="C731" s="303"/>
      <c r="D731" s="304"/>
      <c r="E731" s="304"/>
      <c r="F731" s="304"/>
      <c r="G731" s="304"/>
      <c r="H731" s="305"/>
    </row>
    <row r="732" spans="2:8" x14ac:dyDescent="0.3">
      <c r="B732" s="303"/>
      <c r="C732" s="303"/>
      <c r="D732" s="304"/>
      <c r="E732" s="304"/>
      <c r="F732" s="304"/>
      <c r="G732" s="304"/>
      <c r="H732" s="305"/>
    </row>
    <row r="733" spans="2:8" x14ac:dyDescent="0.3">
      <c r="B733" s="303"/>
      <c r="C733" s="303"/>
      <c r="D733" s="304"/>
      <c r="E733" s="304"/>
      <c r="F733" s="304"/>
      <c r="G733" s="304"/>
      <c r="H733" s="305"/>
    </row>
    <row r="734" spans="2:8" x14ac:dyDescent="0.3">
      <c r="B734" s="303"/>
      <c r="C734" s="303"/>
      <c r="D734" s="304"/>
      <c r="E734" s="304"/>
      <c r="F734" s="304"/>
      <c r="G734" s="304"/>
      <c r="H734" s="305"/>
    </row>
    <row r="735" spans="2:8" x14ac:dyDescent="0.3">
      <c r="B735" s="303"/>
      <c r="C735" s="303"/>
      <c r="D735" s="304"/>
      <c r="E735" s="304"/>
      <c r="F735" s="304"/>
      <c r="G735" s="304"/>
      <c r="H735" s="305"/>
    </row>
    <row r="736" spans="2:8" x14ac:dyDescent="0.3">
      <c r="B736" s="303"/>
      <c r="C736" s="303"/>
      <c r="D736" s="304"/>
      <c r="E736" s="304"/>
      <c r="F736" s="304"/>
      <c r="G736" s="304"/>
      <c r="H736" s="305"/>
    </row>
    <row r="737" spans="2:8" x14ac:dyDescent="0.3">
      <c r="B737" s="303"/>
      <c r="C737" s="303"/>
      <c r="D737" s="304"/>
      <c r="E737" s="304"/>
      <c r="F737" s="304"/>
      <c r="G737" s="304"/>
      <c r="H737" s="305"/>
    </row>
    <row r="738" spans="2:8" x14ac:dyDescent="0.3">
      <c r="B738" s="303"/>
      <c r="C738" s="303"/>
      <c r="D738" s="304"/>
      <c r="E738" s="304"/>
      <c r="F738" s="304"/>
      <c r="G738" s="304"/>
      <c r="H738" s="305"/>
    </row>
    <row r="739" spans="2:8" x14ac:dyDescent="0.3">
      <c r="B739" s="303"/>
      <c r="C739" s="303"/>
      <c r="D739" s="304"/>
      <c r="E739" s="304"/>
      <c r="F739" s="304"/>
      <c r="G739" s="304"/>
      <c r="H739" s="305"/>
    </row>
    <row r="740" spans="2:8" x14ac:dyDescent="0.3">
      <c r="B740" s="303"/>
      <c r="C740" s="303"/>
      <c r="D740" s="304"/>
      <c r="E740" s="304"/>
      <c r="F740" s="304"/>
      <c r="G740" s="304"/>
      <c r="H740" s="305"/>
    </row>
    <row r="741" spans="2:8" x14ac:dyDescent="0.3">
      <c r="B741" s="303"/>
      <c r="C741" s="303"/>
      <c r="D741" s="304"/>
      <c r="E741" s="304"/>
      <c r="F741" s="304"/>
      <c r="G741" s="304"/>
      <c r="H741" s="305"/>
    </row>
    <row r="742" spans="2:8" x14ac:dyDescent="0.3">
      <c r="B742" s="303"/>
      <c r="C742" s="303"/>
      <c r="D742" s="304"/>
      <c r="E742" s="304"/>
      <c r="F742" s="304"/>
      <c r="G742" s="304"/>
      <c r="H742" s="305"/>
    </row>
    <row r="743" spans="2:8" x14ac:dyDescent="0.3">
      <c r="B743" s="303"/>
      <c r="C743" s="303"/>
      <c r="D743" s="304"/>
      <c r="E743" s="304"/>
      <c r="F743" s="304"/>
      <c r="G743" s="304"/>
      <c r="H743" s="305"/>
    </row>
    <row r="744" spans="2:8" x14ac:dyDescent="0.3">
      <c r="B744" s="303"/>
      <c r="C744" s="303"/>
      <c r="D744" s="304"/>
      <c r="E744" s="304"/>
      <c r="F744" s="304"/>
      <c r="G744" s="304"/>
      <c r="H744" s="305"/>
    </row>
    <row r="745" spans="2:8" x14ac:dyDescent="0.3">
      <c r="B745" s="303"/>
      <c r="C745" s="303"/>
      <c r="D745" s="304"/>
      <c r="E745" s="304"/>
      <c r="F745" s="304"/>
      <c r="G745" s="304"/>
      <c r="H745" s="305"/>
    </row>
    <row r="746" spans="2:8" x14ac:dyDescent="0.3">
      <c r="B746" s="303"/>
      <c r="C746" s="303"/>
      <c r="D746" s="304"/>
      <c r="E746" s="304"/>
      <c r="F746" s="304"/>
      <c r="G746" s="304"/>
      <c r="H746" s="305"/>
    </row>
    <row r="747" spans="2:8" x14ac:dyDescent="0.3">
      <c r="B747" s="303"/>
      <c r="C747" s="303"/>
      <c r="D747" s="304"/>
      <c r="E747" s="304"/>
      <c r="F747" s="304"/>
      <c r="G747" s="304"/>
      <c r="H747" s="305"/>
    </row>
    <row r="748" spans="2:8" x14ac:dyDescent="0.3">
      <c r="B748" s="303"/>
      <c r="C748" s="303"/>
      <c r="D748" s="304"/>
      <c r="E748" s="304"/>
      <c r="F748" s="304"/>
      <c r="G748" s="304"/>
      <c r="H748" s="305"/>
    </row>
    <row r="749" spans="2:8" x14ac:dyDescent="0.3">
      <c r="B749" s="303"/>
      <c r="C749" s="303"/>
      <c r="D749" s="304"/>
      <c r="E749" s="304"/>
      <c r="F749" s="304"/>
      <c r="G749" s="304"/>
      <c r="H749" s="305"/>
    </row>
    <row r="750" spans="2:8" x14ac:dyDescent="0.3">
      <c r="B750" s="303"/>
      <c r="C750" s="303"/>
      <c r="D750" s="304"/>
      <c r="E750" s="304"/>
      <c r="F750" s="304"/>
      <c r="G750" s="304"/>
      <c r="H750" s="305"/>
    </row>
    <row r="751" spans="2:8" x14ac:dyDescent="0.3">
      <c r="B751" s="303"/>
      <c r="C751" s="303"/>
      <c r="D751" s="304"/>
      <c r="E751" s="304"/>
      <c r="F751" s="304"/>
      <c r="G751" s="304"/>
      <c r="H751" s="305"/>
    </row>
    <row r="752" spans="2:8" x14ac:dyDescent="0.3">
      <c r="B752" s="303"/>
      <c r="C752" s="303"/>
      <c r="D752" s="304"/>
      <c r="E752" s="304"/>
      <c r="F752" s="304"/>
      <c r="G752" s="304"/>
      <c r="H752" s="305"/>
    </row>
    <row r="753" spans="2:8" x14ac:dyDescent="0.3">
      <c r="B753" s="303"/>
      <c r="C753" s="303"/>
      <c r="D753" s="304"/>
      <c r="E753" s="304"/>
      <c r="F753" s="304"/>
      <c r="G753" s="304"/>
      <c r="H753" s="305"/>
    </row>
    <row r="754" spans="2:8" x14ac:dyDescent="0.3">
      <c r="B754" s="303"/>
      <c r="C754" s="303"/>
      <c r="D754" s="304"/>
      <c r="E754" s="304"/>
      <c r="F754" s="304"/>
      <c r="G754" s="304"/>
      <c r="H754" s="305"/>
    </row>
    <row r="755" spans="2:8" x14ac:dyDescent="0.3">
      <c r="B755" s="303"/>
      <c r="C755" s="303"/>
      <c r="D755" s="304"/>
      <c r="E755" s="304"/>
      <c r="F755" s="304"/>
      <c r="G755" s="304"/>
      <c r="H755" s="305"/>
    </row>
    <row r="756" spans="2:8" x14ac:dyDescent="0.3">
      <c r="B756" s="303"/>
      <c r="C756" s="303"/>
      <c r="D756" s="304"/>
      <c r="E756" s="304"/>
      <c r="F756" s="304"/>
      <c r="G756" s="304"/>
      <c r="H756" s="305"/>
    </row>
    <row r="757" spans="2:8" x14ac:dyDescent="0.3">
      <c r="B757" s="303"/>
      <c r="C757" s="303"/>
      <c r="D757" s="304"/>
      <c r="E757" s="304"/>
      <c r="F757" s="304"/>
      <c r="G757" s="304"/>
      <c r="H757" s="305"/>
    </row>
    <row r="758" spans="2:8" x14ac:dyDescent="0.3">
      <c r="B758" s="303"/>
      <c r="C758" s="303"/>
      <c r="D758" s="304"/>
      <c r="E758" s="304"/>
      <c r="F758" s="304"/>
      <c r="G758" s="304"/>
      <c r="H758" s="305"/>
    </row>
    <row r="759" spans="2:8" x14ac:dyDescent="0.3">
      <c r="B759" s="303"/>
      <c r="C759" s="303"/>
      <c r="D759" s="304"/>
      <c r="E759" s="304"/>
      <c r="F759" s="304"/>
      <c r="G759" s="304"/>
      <c r="H759" s="305"/>
    </row>
    <row r="760" spans="2:8" x14ac:dyDescent="0.3">
      <c r="B760" s="303"/>
      <c r="C760" s="303"/>
      <c r="D760" s="304"/>
      <c r="E760" s="304"/>
      <c r="F760" s="304"/>
      <c r="G760" s="304"/>
      <c r="H760" s="305"/>
    </row>
    <row r="761" spans="2:8" x14ac:dyDescent="0.3">
      <c r="B761" s="303"/>
      <c r="C761" s="303"/>
      <c r="D761" s="304"/>
      <c r="E761" s="304"/>
      <c r="F761" s="304"/>
      <c r="G761" s="304"/>
      <c r="H761" s="305"/>
    </row>
    <row r="762" spans="2:8" x14ac:dyDescent="0.3">
      <c r="B762" s="303"/>
      <c r="C762" s="303"/>
      <c r="D762" s="304"/>
      <c r="E762" s="304"/>
      <c r="F762" s="304"/>
      <c r="G762" s="304"/>
      <c r="H762" s="305"/>
    </row>
    <row r="763" spans="2:8" x14ac:dyDescent="0.3">
      <c r="B763" s="303"/>
      <c r="C763" s="303"/>
      <c r="D763" s="304"/>
      <c r="E763" s="304"/>
      <c r="F763" s="304"/>
      <c r="G763" s="304"/>
      <c r="H763" s="305"/>
    </row>
    <row r="764" spans="2:8" x14ac:dyDescent="0.3">
      <c r="B764" s="303"/>
      <c r="C764" s="303"/>
      <c r="D764" s="304"/>
      <c r="E764" s="304"/>
      <c r="F764" s="304"/>
      <c r="G764" s="304"/>
      <c r="H764" s="305"/>
    </row>
    <row r="765" spans="2:8" x14ac:dyDescent="0.3">
      <c r="B765" s="303"/>
      <c r="C765" s="303"/>
      <c r="D765" s="304"/>
      <c r="E765" s="304"/>
      <c r="F765" s="304"/>
      <c r="G765" s="304"/>
      <c r="H765" s="305"/>
    </row>
    <row r="766" spans="2:8" x14ac:dyDescent="0.3">
      <c r="B766" s="303"/>
      <c r="C766" s="303"/>
      <c r="D766" s="304"/>
      <c r="E766" s="304"/>
      <c r="F766" s="304"/>
      <c r="G766" s="304"/>
      <c r="H766" s="305"/>
    </row>
    <row r="767" spans="2:8" x14ac:dyDescent="0.3">
      <c r="B767" s="303"/>
      <c r="C767" s="303"/>
      <c r="D767" s="304"/>
      <c r="E767" s="304"/>
      <c r="F767" s="304"/>
      <c r="G767" s="304"/>
      <c r="H767" s="305"/>
    </row>
    <row r="768" spans="2:8" x14ac:dyDescent="0.3">
      <c r="B768" s="303"/>
      <c r="C768" s="303"/>
      <c r="D768" s="304"/>
      <c r="E768" s="304"/>
      <c r="F768" s="304"/>
      <c r="G768" s="304"/>
      <c r="H768" s="305"/>
    </row>
    <row r="769" spans="2:8" x14ac:dyDescent="0.3">
      <c r="B769" s="303"/>
      <c r="C769" s="303"/>
      <c r="D769" s="304"/>
      <c r="E769" s="304"/>
      <c r="F769" s="304"/>
      <c r="G769" s="304"/>
      <c r="H769" s="305"/>
    </row>
    <row r="770" spans="2:8" x14ac:dyDescent="0.3">
      <c r="B770" s="303"/>
      <c r="C770" s="303"/>
      <c r="D770" s="304"/>
      <c r="E770" s="304"/>
      <c r="F770" s="304"/>
      <c r="G770" s="304"/>
      <c r="H770" s="305"/>
    </row>
    <row r="771" spans="2:8" x14ac:dyDescent="0.3">
      <c r="B771" s="303"/>
      <c r="C771" s="303"/>
      <c r="D771" s="304"/>
      <c r="E771" s="304"/>
      <c r="F771" s="304"/>
      <c r="G771" s="304"/>
      <c r="H771" s="305"/>
    </row>
    <row r="772" spans="2:8" x14ac:dyDescent="0.3">
      <c r="B772" s="303"/>
      <c r="C772" s="303"/>
      <c r="D772" s="304"/>
      <c r="E772" s="304"/>
      <c r="F772" s="304"/>
      <c r="G772" s="304"/>
      <c r="H772" s="305"/>
    </row>
    <row r="773" spans="2:8" x14ac:dyDescent="0.3">
      <c r="B773" s="303"/>
      <c r="C773" s="303"/>
      <c r="D773" s="304"/>
      <c r="E773" s="304"/>
      <c r="F773" s="304"/>
      <c r="G773" s="304"/>
      <c r="H773" s="305"/>
    </row>
    <row r="774" spans="2:8" x14ac:dyDescent="0.3">
      <c r="B774" s="303"/>
      <c r="C774" s="303"/>
      <c r="D774" s="304"/>
      <c r="E774" s="304"/>
      <c r="F774" s="304"/>
      <c r="G774" s="304"/>
      <c r="H774" s="305"/>
    </row>
    <row r="775" spans="2:8" x14ac:dyDescent="0.3">
      <c r="B775" s="303"/>
      <c r="C775" s="303"/>
      <c r="D775" s="304"/>
      <c r="E775" s="304"/>
      <c r="F775" s="304"/>
      <c r="G775" s="304"/>
      <c r="H775" s="305"/>
    </row>
    <row r="776" spans="2:8" x14ac:dyDescent="0.3">
      <c r="B776" s="303"/>
      <c r="C776" s="303"/>
      <c r="D776" s="304"/>
      <c r="E776" s="304"/>
      <c r="F776" s="304"/>
      <c r="G776" s="304"/>
      <c r="H776" s="305"/>
    </row>
    <row r="777" spans="2:8" x14ac:dyDescent="0.3">
      <c r="B777" s="303"/>
      <c r="C777" s="303"/>
      <c r="D777" s="304"/>
      <c r="E777" s="304"/>
      <c r="F777" s="304"/>
      <c r="G777" s="304"/>
      <c r="H777" s="305"/>
    </row>
    <row r="778" spans="2:8" x14ac:dyDescent="0.3">
      <c r="B778" s="303"/>
      <c r="C778" s="303"/>
      <c r="D778" s="304"/>
      <c r="E778" s="304"/>
      <c r="F778" s="304"/>
      <c r="G778" s="304"/>
      <c r="H778" s="305"/>
    </row>
    <row r="779" spans="2:8" x14ac:dyDescent="0.3">
      <c r="B779" s="303"/>
      <c r="C779" s="303"/>
      <c r="D779" s="304"/>
      <c r="E779" s="304"/>
      <c r="F779" s="304"/>
      <c r="G779" s="304"/>
      <c r="H779" s="305"/>
    </row>
    <row r="780" spans="2:8" x14ac:dyDescent="0.3">
      <c r="B780" s="303"/>
      <c r="C780" s="303"/>
      <c r="D780" s="304"/>
      <c r="E780" s="304"/>
      <c r="F780" s="304"/>
      <c r="G780" s="304"/>
      <c r="H780" s="305"/>
    </row>
    <row r="781" spans="2:8" x14ac:dyDescent="0.3">
      <c r="B781" s="303"/>
      <c r="C781" s="303"/>
      <c r="D781" s="304"/>
      <c r="E781" s="304"/>
      <c r="F781" s="304"/>
      <c r="G781" s="304"/>
      <c r="H781" s="305"/>
    </row>
    <row r="782" spans="2:8" x14ac:dyDescent="0.3">
      <c r="B782" s="303"/>
      <c r="C782" s="303"/>
      <c r="D782" s="304"/>
      <c r="E782" s="304"/>
      <c r="F782" s="304"/>
      <c r="G782" s="304"/>
      <c r="H782" s="305"/>
    </row>
    <row r="783" spans="2:8" x14ac:dyDescent="0.3">
      <c r="B783" s="303"/>
      <c r="C783" s="303"/>
      <c r="D783" s="304"/>
      <c r="E783" s="304"/>
      <c r="F783" s="304"/>
      <c r="G783" s="304"/>
      <c r="H783" s="305"/>
    </row>
    <row r="784" spans="2:8" x14ac:dyDescent="0.3">
      <c r="B784" s="303"/>
      <c r="C784" s="303"/>
      <c r="D784" s="304"/>
      <c r="E784" s="304"/>
      <c r="F784" s="304"/>
      <c r="G784" s="304"/>
      <c r="H784" s="305"/>
    </row>
    <row r="785" spans="2:8" x14ac:dyDescent="0.3">
      <c r="B785" s="303"/>
      <c r="C785" s="303"/>
      <c r="D785" s="304"/>
      <c r="E785" s="304"/>
      <c r="F785" s="304"/>
      <c r="G785" s="304"/>
      <c r="H785" s="305"/>
    </row>
    <row r="786" spans="2:8" x14ac:dyDescent="0.3">
      <c r="B786" s="303"/>
      <c r="C786" s="303"/>
      <c r="D786" s="304"/>
      <c r="E786" s="304"/>
      <c r="F786" s="304"/>
      <c r="G786" s="304"/>
      <c r="H786" s="305"/>
    </row>
    <row r="787" spans="2:8" x14ac:dyDescent="0.3">
      <c r="B787" s="303"/>
      <c r="C787" s="303"/>
      <c r="D787" s="304"/>
      <c r="E787" s="304"/>
      <c r="F787" s="304"/>
      <c r="G787" s="304"/>
      <c r="H787" s="305"/>
    </row>
    <row r="788" spans="2:8" x14ac:dyDescent="0.3">
      <c r="B788" s="303"/>
      <c r="C788" s="303"/>
      <c r="D788" s="304"/>
      <c r="E788" s="304"/>
      <c r="F788" s="304"/>
      <c r="G788" s="304"/>
      <c r="H788" s="305"/>
    </row>
    <row r="789" spans="2:8" x14ac:dyDescent="0.3">
      <c r="B789" s="303"/>
      <c r="C789" s="303"/>
      <c r="D789" s="304"/>
      <c r="E789" s="304"/>
      <c r="F789" s="304"/>
      <c r="G789" s="304"/>
      <c r="H789" s="305"/>
    </row>
    <row r="790" spans="2:8" x14ac:dyDescent="0.3">
      <c r="B790" s="303"/>
      <c r="C790" s="303"/>
      <c r="D790" s="304"/>
      <c r="E790" s="304"/>
      <c r="F790" s="304"/>
      <c r="G790" s="304"/>
      <c r="H790" s="305"/>
    </row>
    <row r="791" spans="2:8" x14ac:dyDescent="0.3">
      <c r="B791" s="303"/>
      <c r="C791" s="303"/>
      <c r="D791" s="304"/>
      <c r="E791" s="304"/>
      <c r="F791" s="304"/>
      <c r="G791" s="304"/>
      <c r="H791" s="305"/>
    </row>
    <row r="792" spans="2:8" x14ac:dyDescent="0.3">
      <c r="B792" s="303"/>
      <c r="C792" s="303"/>
      <c r="D792" s="304"/>
      <c r="E792" s="304"/>
      <c r="F792" s="304"/>
      <c r="G792" s="304"/>
      <c r="H792" s="305"/>
    </row>
    <row r="793" spans="2:8" x14ac:dyDescent="0.3">
      <c r="B793" s="303"/>
      <c r="C793" s="303"/>
      <c r="D793" s="304"/>
      <c r="E793" s="304"/>
      <c r="F793" s="304"/>
      <c r="G793" s="304"/>
      <c r="H793" s="305"/>
    </row>
    <row r="794" spans="2:8" x14ac:dyDescent="0.3">
      <c r="B794" s="303"/>
      <c r="C794" s="303"/>
      <c r="D794" s="304"/>
      <c r="E794" s="304"/>
      <c r="F794" s="304"/>
      <c r="G794" s="304"/>
      <c r="H794" s="305"/>
    </row>
    <row r="795" spans="2:8" x14ac:dyDescent="0.3">
      <c r="B795" s="303"/>
      <c r="C795" s="303"/>
      <c r="D795" s="304"/>
      <c r="E795" s="304"/>
      <c r="F795" s="304"/>
      <c r="G795" s="304"/>
      <c r="H795" s="305"/>
    </row>
    <row r="796" spans="2:8" x14ac:dyDescent="0.3">
      <c r="B796" s="303"/>
      <c r="C796" s="303"/>
      <c r="D796" s="304"/>
      <c r="E796" s="304"/>
      <c r="F796" s="304"/>
      <c r="G796" s="304"/>
      <c r="H796" s="305"/>
    </row>
    <row r="797" spans="2:8" x14ac:dyDescent="0.3">
      <c r="B797" s="303"/>
      <c r="C797" s="303"/>
      <c r="D797" s="304"/>
      <c r="E797" s="304"/>
      <c r="F797" s="304"/>
      <c r="G797" s="304"/>
      <c r="H797" s="305"/>
    </row>
    <row r="798" spans="2:8" x14ac:dyDescent="0.3">
      <c r="B798" s="303"/>
      <c r="C798" s="303"/>
      <c r="D798" s="304"/>
      <c r="E798" s="304"/>
      <c r="F798" s="304"/>
      <c r="G798" s="304"/>
      <c r="H798" s="305"/>
    </row>
    <row r="799" spans="2:8" x14ac:dyDescent="0.3">
      <c r="B799" s="303"/>
      <c r="C799" s="303"/>
      <c r="D799" s="304"/>
      <c r="E799" s="304"/>
      <c r="F799" s="304"/>
      <c r="G799" s="304"/>
      <c r="H799" s="305"/>
    </row>
    <row r="800" spans="2:8" x14ac:dyDescent="0.3">
      <c r="B800" s="303"/>
      <c r="C800" s="303"/>
      <c r="D800" s="304"/>
      <c r="E800" s="304"/>
      <c r="F800" s="304"/>
      <c r="G800" s="304"/>
      <c r="H800" s="305"/>
    </row>
    <row r="801" spans="2:8" x14ac:dyDescent="0.3">
      <c r="B801" s="303"/>
      <c r="C801" s="303"/>
      <c r="D801" s="304"/>
      <c r="E801" s="304"/>
      <c r="F801" s="304"/>
      <c r="G801" s="304"/>
      <c r="H801" s="305"/>
    </row>
    <row r="802" spans="2:8" x14ac:dyDescent="0.3">
      <c r="B802" s="303"/>
      <c r="C802" s="303"/>
      <c r="D802" s="304"/>
      <c r="E802" s="304"/>
      <c r="F802" s="304"/>
      <c r="G802" s="304"/>
      <c r="H802" s="305"/>
    </row>
    <row r="803" spans="2:8" x14ac:dyDescent="0.3">
      <c r="B803" s="303"/>
      <c r="C803" s="303"/>
      <c r="D803" s="304"/>
      <c r="E803" s="304"/>
      <c r="F803" s="304"/>
      <c r="G803" s="304"/>
      <c r="H803" s="305"/>
    </row>
    <row r="804" spans="2:8" x14ac:dyDescent="0.3">
      <c r="B804" s="303"/>
      <c r="C804" s="303"/>
      <c r="D804" s="304"/>
      <c r="E804" s="304"/>
      <c r="F804" s="304"/>
      <c r="G804" s="304"/>
      <c r="H804" s="305"/>
    </row>
    <row r="805" spans="2:8" x14ac:dyDescent="0.3">
      <c r="B805" s="303"/>
      <c r="C805" s="303"/>
      <c r="D805" s="304"/>
      <c r="E805" s="304"/>
      <c r="F805" s="304"/>
      <c r="G805" s="304"/>
      <c r="H805" s="305"/>
    </row>
    <row r="806" spans="2:8" x14ac:dyDescent="0.3">
      <c r="B806" s="303"/>
      <c r="C806" s="303"/>
      <c r="D806" s="304"/>
      <c r="E806" s="304"/>
      <c r="F806" s="304"/>
      <c r="G806" s="304"/>
      <c r="H806" s="305"/>
    </row>
    <row r="807" spans="2:8" x14ac:dyDescent="0.3">
      <c r="B807" s="303"/>
      <c r="C807" s="303"/>
      <c r="D807" s="304"/>
      <c r="E807" s="304"/>
      <c r="F807" s="304"/>
      <c r="G807" s="304"/>
      <c r="H807" s="305"/>
    </row>
    <row r="808" spans="2:8" x14ac:dyDescent="0.3">
      <c r="B808" s="303"/>
      <c r="C808" s="303"/>
      <c r="D808" s="304"/>
      <c r="E808" s="304"/>
      <c r="F808" s="304"/>
      <c r="G808" s="304"/>
      <c r="H808" s="305"/>
    </row>
    <row r="809" spans="2:8" x14ac:dyDescent="0.3">
      <c r="B809" s="303"/>
      <c r="C809" s="303"/>
      <c r="D809" s="304"/>
      <c r="E809" s="304"/>
      <c r="F809" s="304"/>
      <c r="G809" s="304"/>
      <c r="H809" s="305"/>
    </row>
    <row r="810" spans="2:8" x14ac:dyDescent="0.3">
      <c r="B810" s="303"/>
      <c r="C810" s="303"/>
      <c r="D810" s="304"/>
      <c r="E810" s="304"/>
      <c r="F810" s="304"/>
      <c r="G810" s="304"/>
      <c r="H810" s="305"/>
    </row>
    <row r="811" spans="2:8" x14ac:dyDescent="0.3">
      <c r="B811" s="303"/>
      <c r="C811" s="303"/>
      <c r="D811" s="304"/>
      <c r="E811" s="304"/>
      <c r="F811" s="304"/>
      <c r="G811" s="304"/>
      <c r="H811" s="305"/>
    </row>
    <row r="812" spans="2:8" x14ac:dyDescent="0.3">
      <c r="B812" s="303"/>
      <c r="C812" s="303"/>
      <c r="D812" s="304"/>
      <c r="E812" s="304"/>
      <c r="F812" s="304"/>
      <c r="G812" s="304"/>
      <c r="H812" s="305"/>
    </row>
    <row r="813" spans="2:8" x14ac:dyDescent="0.3">
      <c r="B813" s="303"/>
      <c r="C813" s="303"/>
      <c r="D813" s="304"/>
      <c r="E813" s="304"/>
      <c r="F813" s="304"/>
      <c r="G813" s="304"/>
      <c r="H813" s="305"/>
    </row>
    <row r="814" spans="2:8" x14ac:dyDescent="0.3">
      <c r="B814" s="303"/>
      <c r="C814" s="303"/>
      <c r="D814" s="304"/>
      <c r="E814" s="304"/>
      <c r="F814" s="304"/>
      <c r="G814" s="304"/>
      <c r="H814" s="305"/>
    </row>
    <row r="815" spans="2:8" x14ac:dyDescent="0.3">
      <c r="B815" s="303"/>
      <c r="C815" s="303"/>
      <c r="D815" s="304"/>
      <c r="E815" s="304"/>
      <c r="F815" s="304"/>
      <c r="G815" s="304"/>
      <c r="H815" s="305"/>
    </row>
    <row r="816" spans="2:8" x14ac:dyDescent="0.3">
      <c r="B816" s="303"/>
      <c r="C816" s="303"/>
      <c r="D816" s="304"/>
      <c r="E816" s="304"/>
      <c r="F816" s="304"/>
      <c r="G816" s="304"/>
      <c r="H816" s="305"/>
    </row>
    <row r="817" spans="2:8" x14ac:dyDescent="0.3">
      <c r="B817" s="303"/>
      <c r="C817" s="303"/>
      <c r="D817" s="304"/>
      <c r="E817" s="304"/>
      <c r="F817" s="304"/>
      <c r="G817" s="304"/>
      <c r="H817" s="305"/>
    </row>
    <row r="818" spans="2:8" x14ac:dyDescent="0.3">
      <c r="B818" s="303"/>
      <c r="C818" s="303"/>
      <c r="D818" s="304"/>
      <c r="E818" s="304"/>
      <c r="F818" s="304"/>
      <c r="G818" s="304"/>
      <c r="H818" s="305"/>
    </row>
    <row r="819" spans="2:8" x14ac:dyDescent="0.3">
      <c r="B819" s="303"/>
      <c r="C819" s="303"/>
      <c r="D819" s="304"/>
      <c r="E819" s="304"/>
      <c r="F819" s="304"/>
      <c r="G819" s="304"/>
      <c r="H819" s="305"/>
    </row>
    <row r="820" spans="2:8" x14ac:dyDescent="0.3">
      <c r="B820" s="303"/>
      <c r="C820" s="303"/>
      <c r="D820" s="304"/>
      <c r="E820" s="304"/>
      <c r="F820" s="304"/>
      <c r="G820" s="304"/>
      <c r="H820" s="305"/>
    </row>
    <row r="821" spans="2:8" x14ac:dyDescent="0.3">
      <c r="B821" s="303"/>
      <c r="C821" s="303"/>
      <c r="D821" s="304"/>
      <c r="E821" s="304"/>
      <c r="F821" s="304"/>
      <c r="G821" s="304"/>
      <c r="H821" s="305"/>
    </row>
    <row r="822" spans="2:8" x14ac:dyDescent="0.3">
      <c r="B822" s="303"/>
      <c r="C822" s="303"/>
      <c r="D822" s="304"/>
      <c r="E822" s="304"/>
      <c r="F822" s="304"/>
      <c r="G822" s="304"/>
      <c r="H822" s="305"/>
    </row>
    <row r="823" spans="2:8" x14ac:dyDescent="0.3">
      <c r="B823" s="303"/>
      <c r="C823" s="303"/>
      <c r="D823" s="304"/>
      <c r="E823" s="304"/>
      <c r="F823" s="304"/>
      <c r="G823" s="304"/>
      <c r="H823" s="305"/>
    </row>
    <row r="824" spans="2:8" x14ac:dyDescent="0.3">
      <c r="B824" s="303"/>
      <c r="C824" s="303"/>
      <c r="D824" s="304"/>
      <c r="E824" s="304"/>
      <c r="F824" s="304"/>
      <c r="G824" s="304"/>
      <c r="H824" s="305"/>
    </row>
    <row r="825" spans="2:8" x14ac:dyDescent="0.3">
      <c r="B825" s="303"/>
      <c r="C825" s="303"/>
      <c r="D825" s="304"/>
      <c r="E825" s="304"/>
      <c r="F825" s="304"/>
      <c r="G825" s="304"/>
      <c r="H825" s="305"/>
    </row>
    <row r="826" spans="2:8" x14ac:dyDescent="0.3">
      <c r="B826" s="303"/>
      <c r="C826" s="303"/>
      <c r="D826" s="304"/>
      <c r="E826" s="304"/>
      <c r="F826" s="304"/>
      <c r="G826" s="304"/>
      <c r="H826" s="305"/>
    </row>
    <row r="827" spans="2:8" x14ac:dyDescent="0.3">
      <c r="B827" s="303"/>
      <c r="C827" s="303"/>
      <c r="D827" s="304"/>
      <c r="E827" s="304"/>
      <c r="F827" s="304"/>
      <c r="G827" s="304"/>
      <c r="H827" s="305"/>
    </row>
    <row r="828" spans="2:8" x14ac:dyDescent="0.3">
      <c r="B828" s="303"/>
      <c r="C828" s="303"/>
      <c r="D828" s="304"/>
      <c r="E828" s="304"/>
      <c r="F828" s="304"/>
      <c r="G828" s="304"/>
      <c r="H828" s="305"/>
    </row>
    <row r="829" spans="2:8" x14ac:dyDescent="0.3">
      <c r="B829" s="303"/>
      <c r="C829" s="303"/>
      <c r="D829" s="304"/>
      <c r="E829" s="304"/>
      <c r="F829" s="304"/>
      <c r="G829" s="304"/>
      <c r="H829" s="305"/>
    </row>
    <row r="830" spans="2:8" x14ac:dyDescent="0.3">
      <c r="B830" s="303"/>
      <c r="C830" s="303"/>
      <c r="D830" s="304"/>
      <c r="E830" s="304"/>
      <c r="F830" s="304"/>
      <c r="G830" s="304"/>
      <c r="H830" s="305"/>
    </row>
    <row r="831" spans="2:8" x14ac:dyDescent="0.3">
      <c r="B831" s="303"/>
      <c r="C831" s="303"/>
      <c r="D831" s="304"/>
      <c r="E831" s="304"/>
      <c r="F831" s="304"/>
      <c r="G831" s="304"/>
      <c r="H831" s="305"/>
    </row>
    <row r="832" spans="2:8" x14ac:dyDescent="0.3">
      <c r="B832" s="303"/>
      <c r="C832" s="303"/>
      <c r="D832" s="304"/>
      <c r="E832" s="304"/>
      <c r="F832" s="304"/>
      <c r="G832" s="304"/>
      <c r="H832" s="305"/>
    </row>
    <row r="833" spans="2:8" x14ac:dyDescent="0.3">
      <c r="B833" s="303"/>
      <c r="C833" s="303"/>
      <c r="D833" s="304"/>
      <c r="E833" s="304"/>
      <c r="F833" s="304"/>
      <c r="G833" s="304"/>
      <c r="H833" s="305"/>
    </row>
    <row r="834" spans="2:8" x14ac:dyDescent="0.3">
      <c r="B834" s="303"/>
      <c r="C834" s="303"/>
      <c r="D834" s="304"/>
      <c r="E834" s="304"/>
      <c r="F834" s="304"/>
      <c r="G834" s="304"/>
      <c r="H834" s="305"/>
    </row>
    <row r="835" spans="2:8" x14ac:dyDescent="0.3">
      <c r="B835" s="303"/>
      <c r="C835" s="303"/>
      <c r="D835" s="304"/>
      <c r="E835" s="304"/>
      <c r="F835" s="304"/>
      <c r="G835" s="304"/>
      <c r="H835" s="305"/>
    </row>
    <row r="836" spans="2:8" x14ac:dyDescent="0.3">
      <c r="B836" s="303"/>
      <c r="C836" s="303"/>
      <c r="D836" s="304"/>
      <c r="E836" s="304"/>
      <c r="F836" s="304"/>
      <c r="G836" s="304"/>
      <c r="H836" s="305"/>
    </row>
    <row r="837" spans="2:8" x14ac:dyDescent="0.3">
      <c r="B837" s="303"/>
      <c r="C837" s="303"/>
      <c r="D837" s="304"/>
      <c r="E837" s="304"/>
      <c r="F837" s="304"/>
      <c r="G837" s="304"/>
      <c r="H837" s="305"/>
    </row>
    <row r="838" spans="2:8" x14ac:dyDescent="0.3">
      <c r="B838" s="303"/>
      <c r="C838" s="303"/>
      <c r="D838" s="304"/>
      <c r="E838" s="304"/>
      <c r="F838" s="304"/>
      <c r="G838" s="304"/>
      <c r="H838" s="305"/>
    </row>
    <row r="839" spans="2:8" x14ac:dyDescent="0.3">
      <c r="B839" s="303"/>
      <c r="C839" s="303"/>
      <c r="D839" s="304"/>
      <c r="E839" s="304"/>
      <c r="F839" s="304"/>
      <c r="G839" s="304"/>
      <c r="H839" s="305"/>
    </row>
    <row r="840" spans="2:8" x14ac:dyDescent="0.3">
      <c r="B840" s="303"/>
      <c r="C840" s="303"/>
      <c r="D840" s="304"/>
      <c r="E840" s="304"/>
      <c r="F840" s="304"/>
      <c r="G840" s="304"/>
      <c r="H840" s="305"/>
    </row>
    <row r="841" spans="2:8" x14ac:dyDescent="0.3">
      <c r="B841" s="303"/>
      <c r="C841" s="303"/>
      <c r="D841" s="304"/>
      <c r="E841" s="304"/>
      <c r="F841" s="304"/>
      <c r="G841" s="304"/>
      <c r="H841" s="305"/>
    </row>
    <row r="842" spans="2:8" x14ac:dyDescent="0.3">
      <c r="B842" s="303"/>
      <c r="C842" s="303"/>
      <c r="D842" s="304"/>
      <c r="E842" s="304"/>
      <c r="F842" s="304"/>
      <c r="G842" s="304"/>
      <c r="H842" s="305"/>
    </row>
    <row r="843" spans="2:8" x14ac:dyDescent="0.3">
      <c r="B843" s="303"/>
      <c r="C843" s="303"/>
      <c r="D843" s="304"/>
      <c r="E843" s="304"/>
      <c r="F843" s="304"/>
      <c r="G843" s="304"/>
      <c r="H843" s="305"/>
    </row>
    <row r="844" spans="2:8" x14ac:dyDescent="0.3">
      <c r="B844" s="303"/>
      <c r="C844" s="303"/>
      <c r="D844" s="304"/>
      <c r="E844" s="304"/>
      <c r="F844" s="304"/>
      <c r="G844" s="304"/>
      <c r="H844" s="305"/>
    </row>
    <row r="845" spans="2:8" x14ac:dyDescent="0.3">
      <c r="B845" s="303"/>
      <c r="C845" s="303"/>
      <c r="D845" s="304"/>
      <c r="E845" s="304"/>
      <c r="F845" s="304"/>
      <c r="G845" s="304"/>
      <c r="H845" s="305"/>
    </row>
    <row r="846" spans="2:8" x14ac:dyDescent="0.3">
      <c r="B846" s="303"/>
      <c r="C846" s="303"/>
      <c r="D846" s="304"/>
      <c r="E846" s="304"/>
      <c r="F846" s="304"/>
      <c r="G846" s="304"/>
      <c r="H846" s="305"/>
    </row>
    <row r="847" spans="2:8" x14ac:dyDescent="0.3">
      <c r="B847" s="303"/>
      <c r="C847" s="303"/>
      <c r="D847" s="304"/>
      <c r="E847" s="304"/>
      <c r="F847" s="304"/>
      <c r="G847" s="304"/>
      <c r="H847" s="305"/>
    </row>
    <row r="848" spans="2:8" x14ac:dyDescent="0.3">
      <c r="B848" s="303"/>
      <c r="C848" s="303"/>
      <c r="D848" s="304"/>
      <c r="E848" s="304"/>
      <c r="F848" s="304"/>
      <c r="G848" s="304"/>
      <c r="H848" s="305"/>
    </row>
    <row r="849" spans="2:8" x14ac:dyDescent="0.3">
      <c r="B849" s="303"/>
      <c r="C849" s="303"/>
      <c r="D849" s="304"/>
      <c r="E849" s="304"/>
      <c r="F849" s="304"/>
      <c r="G849" s="304"/>
      <c r="H849" s="305"/>
    </row>
    <row r="850" spans="2:8" x14ac:dyDescent="0.3">
      <c r="B850" s="303"/>
      <c r="C850" s="303"/>
      <c r="D850" s="304"/>
      <c r="E850" s="304"/>
      <c r="F850" s="304"/>
      <c r="G850" s="304"/>
      <c r="H850" s="305"/>
    </row>
    <row r="851" spans="2:8" x14ac:dyDescent="0.3">
      <c r="B851" s="303"/>
      <c r="C851" s="303"/>
      <c r="D851" s="304"/>
      <c r="E851" s="304"/>
      <c r="F851" s="304"/>
      <c r="G851" s="304"/>
      <c r="H851" s="305"/>
    </row>
    <row r="852" spans="2:8" x14ac:dyDescent="0.3">
      <c r="B852" s="303"/>
      <c r="C852" s="303"/>
      <c r="D852" s="304"/>
      <c r="E852" s="304"/>
      <c r="F852" s="304"/>
      <c r="G852" s="304"/>
      <c r="H852" s="305"/>
    </row>
    <row r="853" spans="2:8" x14ac:dyDescent="0.3">
      <c r="B853" s="303"/>
      <c r="C853" s="303"/>
      <c r="D853" s="304"/>
      <c r="E853" s="304"/>
      <c r="F853" s="304"/>
      <c r="G853" s="304"/>
      <c r="H853" s="305"/>
    </row>
    <row r="854" spans="2:8" x14ac:dyDescent="0.3">
      <c r="B854" s="303"/>
      <c r="C854" s="303"/>
      <c r="D854" s="304"/>
      <c r="E854" s="304"/>
      <c r="F854" s="304"/>
      <c r="G854" s="304"/>
      <c r="H854" s="305"/>
    </row>
    <row r="855" spans="2:8" x14ac:dyDescent="0.3">
      <c r="B855" s="303"/>
      <c r="C855" s="303"/>
      <c r="D855" s="304"/>
      <c r="E855" s="304"/>
      <c r="F855" s="304"/>
      <c r="G855" s="304"/>
      <c r="H855" s="305"/>
    </row>
    <row r="856" spans="2:8" x14ac:dyDescent="0.3">
      <c r="B856" s="303"/>
      <c r="C856" s="303"/>
      <c r="D856" s="304"/>
      <c r="E856" s="304"/>
      <c r="F856" s="304"/>
      <c r="G856" s="304"/>
      <c r="H856" s="305"/>
    </row>
    <row r="857" spans="2:8" x14ac:dyDescent="0.3">
      <c r="B857" s="303"/>
      <c r="C857" s="303"/>
      <c r="D857" s="304"/>
      <c r="E857" s="304"/>
      <c r="F857" s="304"/>
      <c r="G857" s="304"/>
      <c r="H857" s="305"/>
    </row>
    <row r="858" spans="2:8" x14ac:dyDescent="0.3">
      <c r="B858" s="303"/>
      <c r="C858" s="303"/>
      <c r="D858" s="304"/>
      <c r="E858" s="304"/>
      <c r="F858" s="304"/>
      <c r="G858" s="304"/>
      <c r="H858" s="305"/>
    </row>
    <row r="859" spans="2:8" x14ac:dyDescent="0.3">
      <c r="B859" s="303"/>
      <c r="C859" s="303"/>
      <c r="D859" s="304"/>
      <c r="E859" s="304"/>
      <c r="F859" s="304"/>
      <c r="G859" s="304"/>
      <c r="H859" s="305"/>
    </row>
    <row r="860" spans="2:8" x14ac:dyDescent="0.3">
      <c r="B860" s="303"/>
      <c r="C860" s="303"/>
      <c r="D860" s="304"/>
      <c r="E860" s="304"/>
      <c r="F860" s="304"/>
      <c r="G860" s="304"/>
      <c r="H860" s="305"/>
    </row>
    <row r="861" spans="2:8" x14ac:dyDescent="0.3">
      <c r="B861" s="303"/>
      <c r="C861" s="303"/>
      <c r="D861" s="304"/>
      <c r="E861" s="304"/>
      <c r="F861" s="304"/>
      <c r="G861" s="304"/>
      <c r="H861" s="305"/>
    </row>
    <row r="862" spans="2:8" x14ac:dyDescent="0.3">
      <c r="B862" s="303"/>
      <c r="C862" s="303"/>
      <c r="D862" s="304"/>
      <c r="E862" s="304"/>
      <c r="F862" s="304"/>
      <c r="G862" s="304"/>
      <c r="H862" s="305"/>
    </row>
    <row r="863" spans="2:8" x14ac:dyDescent="0.3">
      <c r="B863" s="303"/>
      <c r="C863" s="303"/>
      <c r="D863" s="304"/>
      <c r="E863" s="304"/>
      <c r="F863" s="304"/>
      <c r="G863" s="304"/>
      <c r="H863" s="305"/>
    </row>
    <row r="864" spans="2:8" x14ac:dyDescent="0.3">
      <c r="B864" s="303"/>
      <c r="C864" s="303"/>
      <c r="D864" s="304"/>
      <c r="E864" s="304"/>
      <c r="F864" s="304"/>
      <c r="G864" s="304"/>
      <c r="H864" s="305"/>
    </row>
    <row r="865" spans="2:8" x14ac:dyDescent="0.3">
      <c r="B865" s="303"/>
      <c r="C865" s="303"/>
      <c r="D865" s="304"/>
      <c r="E865" s="304"/>
      <c r="F865" s="304"/>
      <c r="G865" s="304"/>
      <c r="H865" s="305"/>
    </row>
    <row r="866" spans="2:8" x14ac:dyDescent="0.3">
      <c r="B866" s="303"/>
      <c r="C866" s="303"/>
      <c r="D866" s="304"/>
      <c r="E866" s="304"/>
      <c r="F866" s="304"/>
      <c r="G866" s="304"/>
      <c r="H866" s="305"/>
    </row>
    <row r="867" spans="2:8" x14ac:dyDescent="0.3">
      <c r="B867" s="303"/>
      <c r="C867" s="303"/>
      <c r="D867" s="304"/>
      <c r="E867" s="304"/>
      <c r="F867" s="304"/>
      <c r="G867" s="304"/>
      <c r="H867" s="305"/>
    </row>
    <row r="868" spans="2:8" x14ac:dyDescent="0.3">
      <c r="B868" s="303"/>
      <c r="C868" s="303"/>
      <c r="D868" s="304"/>
      <c r="E868" s="304"/>
      <c r="F868" s="304"/>
      <c r="G868" s="304"/>
      <c r="H868" s="305"/>
    </row>
    <row r="869" spans="2:8" x14ac:dyDescent="0.3">
      <c r="B869" s="303"/>
      <c r="C869" s="303"/>
      <c r="D869" s="304"/>
      <c r="E869" s="304"/>
      <c r="F869" s="304"/>
      <c r="G869" s="304"/>
      <c r="H869" s="305"/>
    </row>
    <row r="870" spans="2:8" x14ac:dyDescent="0.3">
      <c r="B870" s="303"/>
      <c r="C870" s="303"/>
      <c r="D870" s="304"/>
      <c r="E870" s="304"/>
      <c r="F870" s="304"/>
      <c r="G870" s="304"/>
      <c r="H870" s="305"/>
    </row>
    <row r="871" spans="2:8" x14ac:dyDescent="0.3">
      <c r="B871" s="303"/>
      <c r="C871" s="303"/>
      <c r="D871" s="304"/>
      <c r="E871" s="304"/>
      <c r="F871" s="304"/>
      <c r="G871" s="304"/>
      <c r="H871" s="305"/>
    </row>
    <row r="872" spans="2:8" x14ac:dyDescent="0.3">
      <c r="B872" s="303"/>
      <c r="C872" s="303"/>
      <c r="D872" s="304"/>
      <c r="E872" s="304"/>
      <c r="F872" s="304"/>
      <c r="G872" s="304"/>
      <c r="H872" s="305"/>
    </row>
    <row r="873" spans="2:8" x14ac:dyDescent="0.3">
      <c r="B873" s="303"/>
      <c r="C873" s="303"/>
      <c r="D873" s="304"/>
      <c r="E873" s="304"/>
      <c r="F873" s="304"/>
      <c r="G873" s="304"/>
      <c r="H873" s="305"/>
    </row>
    <row r="874" spans="2:8" x14ac:dyDescent="0.3">
      <c r="B874" s="303"/>
      <c r="C874" s="303"/>
      <c r="D874" s="304"/>
      <c r="E874" s="304"/>
      <c r="F874" s="304"/>
      <c r="G874" s="304"/>
      <c r="H874" s="305"/>
    </row>
    <row r="875" spans="2:8" x14ac:dyDescent="0.3">
      <c r="B875" s="303"/>
      <c r="C875" s="303"/>
      <c r="D875" s="304"/>
      <c r="E875" s="304"/>
      <c r="F875" s="304"/>
      <c r="G875" s="304"/>
      <c r="H875" s="305"/>
    </row>
    <row r="876" spans="2:8" x14ac:dyDescent="0.3">
      <c r="B876" s="303"/>
      <c r="C876" s="303"/>
      <c r="D876" s="304"/>
      <c r="E876" s="304"/>
      <c r="F876" s="304"/>
      <c r="G876" s="304"/>
      <c r="H876" s="305"/>
    </row>
    <row r="877" spans="2:8" x14ac:dyDescent="0.3">
      <c r="B877" s="303"/>
      <c r="C877" s="303"/>
      <c r="D877" s="304"/>
      <c r="E877" s="304"/>
      <c r="F877" s="304"/>
      <c r="G877" s="304"/>
      <c r="H877" s="305"/>
    </row>
    <row r="878" spans="2:8" x14ac:dyDescent="0.3">
      <c r="B878" s="303"/>
      <c r="C878" s="303"/>
      <c r="D878" s="304"/>
      <c r="E878" s="304"/>
      <c r="F878" s="304"/>
      <c r="G878" s="304"/>
      <c r="H878" s="305"/>
    </row>
    <row r="879" spans="2:8" x14ac:dyDescent="0.3">
      <c r="B879" s="303"/>
      <c r="C879" s="303"/>
      <c r="D879" s="304"/>
      <c r="E879" s="304"/>
      <c r="F879" s="304"/>
      <c r="G879" s="304"/>
      <c r="H879" s="305"/>
    </row>
    <row r="880" spans="2:8" x14ac:dyDescent="0.3">
      <c r="B880" s="303"/>
      <c r="C880" s="303"/>
      <c r="D880" s="304"/>
      <c r="E880" s="304"/>
      <c r="F880" s="304"/>
      <c r="G880" s="304"/>
      <c r="H880" s="305"/>
    </row>
    <row r="881" spans="2:8" x14ac:dyDescent="0.3">
      <c r="B881" s="303"/>
      <c r="C881" s="303"/>
      <c r="D881" s="304"/>
      <c r="E881" s="304"/>
      <c r="F881" s="304"/>
      <c r="G881" s="304"/>
      <c r="H881" s="305"/>
    </row>
    <row r="882" spans="2:8" x14ac:dyDescent="0.3">
      <c r="B882" s="303"/>
      <c r="C882" s="303"/>
      <c r="D882" s="304"/>
      <c r="E882" s="304"/>
      <c r="F882" s="304"/>
      <c r="G882" s="304"/>
      <c r="H882" s="305"/>
    </row>
    <row r="883" spans="2:8" x14ac:dyDescent="0.3">
      <c r="B883" s="303"/>
      <c r="C883" s="303"/>
      <c r="D883" s="304"/>
      <c r="E883" s="304"/>
      <c r="F883" s="304"/>
      <c r="G883" s="304"/>
      <c r="H883" s="305"/>
    </row>
    <row r="884" spans="2:8" x14ac:dyDescent="0.3">
      <c r="B884" s="303"/>
      <c r="C884" s="303"/>
      <c r="D884" s="304"/>
      <c r="E884" s="304"/>
      <c r="F884" s="304"/>
      <c r="G884" s="304"/>
      <c r="H884" s="305"/>
    </row>
    <row r="885" spans="2:8" x14ac:dyDescent="0.3">
      <c r="B885" s="303"/>
      <c r="C885" s="303"/>
      <c r="D885" s="304"/>
      <c r="E885" s="304"/>
      <c r="F885" s="304"/>
      <c r="G885" s="304"/>
      <c r="H885" s="305"/>
    </row>
    <row r="886" spans="2:8" x14ac:dyDescent="0.3">
      <c r="B886" s="303"/>
      <c r="C886" s="303"/>
      <c r="D886" s="304"/>
      <c r="E886" s="304"/>
      <c r="F886" s="304"/>
      <c r="G886" s="304"/>
      <c r="H886" s="305"/>
    </row>
    <row r="887" spans="2:8" x14ac:dyDescent="0.3">
      <c r="B887" s="303"/>
      <c r="C887" s="303"/>
      <c r="D887" s="304"/>
      <c r="E887" s="304"/>
      <c r="F887" s="304"/>
      <c r="G887" s="304"/>
      <c r="H887" s="305"/>
    </row>
    <row r="888" spans="2:8" x14ac:dyDescent="0.3">
      <c r="B888" s="303"/>
      <c r="C888" s="303"/>
      <c r="D888" s="304"/>
      <c r="E888" s="304"/>
      <c r="F888" s="304"/>
      <c r="G888" s="304"/>
      <c r="H888" s="305"/>
    </row>
    <row r="889" spans="2:8" x14ac:dyDescent="0.3">
      <c r="B889" s="303"/>
      <c r="C889" s="303"/>
      <c r="D889" s="304"/>
      <c r="E889" s="304"/>
      <c r="F889" s="304"/>
      <c r="G889" s="304"/>
      <c r="H889" s="305"/>
    </row>
    <row r="890" spans="2:8" x14ac:dyDescent="0.3">
      <c r="B890" s="303"/>
      <c r="C890" s="303"/>
      <c r="D890" s="304"/>
      <c r="E890" s="304"/>
      <c r="F890" s="304"/>
      <c r="G890" s="304"/>
      <c r="H890" s="305"/>
    </row>
    <row r="891" spans="2:8" x14ac:dyDescent="0.3">
      <c r="B891" s="303"/>
      <c r="C891" s="303"/>
      <c r="D891" s="304"/>
      <c r="E891" s="304"/>
      <c r="F891" s="304"/>
      <c r="G891" s="304"/>
      <c r="H891" s="305"/>
    </row>
    <row r="892" spans="2:8" x14ac:dyDescent="0.3">
      <c r="B892" s="303"/>
      <c r="C892" s="303"/>
      <c r="D892" s="304"/>
      <c r="E892" s="304"/>
      <c r="F892" s="304"/>
      <c r="G892" s="304"/>
      <c r="H892" s="305"/>
    </row>
    <row r="893" spans="2:8" x14ac:dyDescent="0.3">
      <c r="B893" s="303"/>
      <c r="C893" s="303"/>
      <c r="D893" s="304"/>
      <c r="E893" s="304"/>
      <c r="F893" s="304"/>
      <c r="G893" s="304"/>
      <c r="H893" s="305"/>
    </row>
    <row r="894" spans="2:8" x14ac:dyDescent="0.3">
      <c r="B894" s="303"/>
      <c r="C894" s="303"/>
      <c r="D894" s="304"/>
      <c r="E894" s="304"/>
      <c r="F894" s="304"/>
      <c r="G894" s="304"/>
      <c r="H894" s="305"/>
    </row>
    <row r="895" spans="2:8" x14ac:dyDescent="0.3">
      <c r="B895" s="303"/>
      <c r="C895" s="303"/>
      <c r="D895" s="304"/>
      <c r="E895" s="304"/>
      <c r="F895" s="304"/>
      <c r="G895" s="304"/>
      <c r="H895" s="305"/>
    </row>
    <row r="896" spans="2:8" x14ac:dyDescent="0.3">
      <c r="B896" s="303"/>
      <c r="C896" s="303"/>
      <c r="D896" s="304"/>
      <c r="E896" s="304"/>
      <c r="F896" s="304"/>
      <c r="G896" s="304"/>
      <c r="H896" s="305"/>
    </row>
    <row r="897" spans="2:8" x14ac:dyDescent="0.3">
      <c r="B897" s="303"/>
      <c r="C897" s="303"/>
      <c r="D897" s="304"/>
      <c r="E897" s="304"/>
      <c r="F897" s="304"/>
      <c r="G897" s="304"/>
      <c r="H897" s="305"/>
    </row>
    <row r="898" spans="2:8" x14ac:dyDescent="0.3">
      <c r="B898" s="303"/>
      <c r="C898" s="303"/>
      <c r="D898" s="304"/>
      <c r="E898" s="304"/>
      <c r="F898" s="304"/>
      <c r="G898" s="304"/>
      <c r="H898" s="305"/>
    </row>
    <row r="899" spans="2:8" x14ac:dyDescent="0.3">
      <c r="B899" s="303"/>
      <c r="C899" s="303"/>
      <c r="D899" s="304"/>
      <c r="E899" s="304"/>
      <c r="F899" s="304"/>
      <c r="G899" s="304"/>
      <c r="H899" s="305"/>
    </row>
    <row r="900" spans="2:8" x14ac:dyDescent="0.3">
      <c r="B900" s="303"/>
      <c r="C900" s="303"/>
      <c r="D900" s="304"/>
      <c r="E900" s="304"/>
      <c r="F900" s="304"/>
      <c r="G900" s="304"/>
      <c r="H900" s="305"/>
    </row>
    <row r="901" spans="2:8" x14ac:dyDescent="0.3">
      <c r="B901" s="303"/>
      <c r="C901" s="303"/>
      <c r="D901" s="304"/>
      <c r="E901" s="304"/>
      <c r="F901" s="304"/>
      <c r="G901" s="304"/>
      <c r="H901" s="305"/>
    </row>
    <row r="902" spans="2:8" x14ac:dyDescent="0.3">
      <c r="B902" s="303"/>
      <c r="C902" s="303"/>
      <c r="D902" s="304"/>
      <c r="E902" s="304"/>
      <c r="F902" s="304"/>
      <c r="G902" s="304"/>
      <c r="H902" s="305"/>
    </row>
    <row r="903" spans="2:8" x14ac:dyDescent="0.3">
      <c r="B903" s="303"/>
      <c r="C903" s="303"/>
      <c r="D903" s="304"/>
      <c r="E903" s="304"/>
      <c r="F903" s="304"/>
      <c r="G903" s="304"/>
      <c r="H903" s="305"/>
    </row>
  </sheetData>
  <autoFilter ref="B6:I656"/>
  <mergeCells count="10">
    <mergeCell ref="A5:A6"/>
    <mergeCell ref="B1:H1"/>
    <mergeCell ref="B2:H2"/>
    <mergeCell ref="B3:H3"/>
    <mergeCell ref="B5:B6"/>
    <mergeCell ref="C5:C6"/>
    <mergeCell ref="D5:D6"/>
    <mergeCell ref="E5:E6"/>
    <mergeCell ref="F5:F6"/>
    <mergeCell ref="H5:H6"/>
  </mergeCells>
  <conditionalFormatting sqref="C5">
    <cfRule type="duplicateValues" dxfId="5" priority="2"/>
    <cfRule type="duplicateValues" dxfId="4" priority="3"/>
  </conditionalFormatting>
  <conditionalFormatting sqref="C8:C13">
    <cfRule type="duplicateValues" dxfId="3" priority="1"/>
  </conditionalFormatting>
  <pageMargins left="0.5" right="0.25" top="0.5" bottom="0.5" header="0.25" footer="0.25"/>
  <pageSetup paperSize="9" scale="65" orientation="landscape" r:id="rId1"/>
  <headerFoot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4"/>
  <sheetViews>
    <sheetView zoomScale="64" zoomScaleNormal="64" workbookViewId="0">
      <pane xSplit="3" ySplit="6" topLeftCell="D64" activePane="bottomRight" state="frozen"/>
      <selection pane="topRight" activeCell="C1" sqref="C1"/>
      <selection pane="bottomLeft" activeCell="A12" sqref="A12"/>
      <selection pane="bottomRight" activeCell="M16" sqref="M16"/>
    </sheetView>
  </sheetViews>
  <sheetFormatPr defaultColWidth="11.09765625" defaultRowHeight="15.6" x14ac:dyDescent="0.3"/>
  <cols>
    <col min="1" max="1" width="6.8984375" style="316" customWidth="1"/>
    <col min="2" max="2" width="5.3984375" style="313" customWidth="1"/>
    <col min="3" max="3" width="13.5" style="313" customWidth="1"/>
    <col min="4" max="4" width="32.796875" style="315" customWidth="1"/>
    <col min="5" max="5" width="32.8984375" style="315" customWidth="1"/>
    <col min="6" max="6" width="13.19921875" style="315" customWidth="1"/>
    <col min="7" max="7" width="33.296875" style="315" customWidth="1"/>
    <col min="8" max="8" width="11.5" style="316" hidden="1" customWidth="1"/>
    <col min="9" max="9" width="15.296875" style="316" hidden="1" customWidth="1"/>
    <col min="10" max="10" width="11.09765625" style="316" hidden="1" customWidth="1"/>
    <col min="11" max="16384" width="11.09765625" style="316"/>
  </cols>
  <sheetData>
    <row r="1" spans="1:15" ht="17.399999999999999" x14ac:dyDescent="0.3">
      <c r="C1" s="314"/>
      <c r="D1" s="193" t="s">
        <v>20377</v>
      </c>
      <c r="F1" s="314"/>
      <c r="G1" s="314"/>
    </row>
    <row r="2" spans="1:15" ht="17.399999999999999" x14ac:dyDescent="0.3">
      <c r="A2" s="339" t="s">
        <v>20378</v>
      </c>
      <c r="B2" s="339"/>
      <c r="C2" s="339"/>
      <c r="D2" s="339"/>
      <c r="E2" s="339"/>
      <c r="F2" s="339"/>
      <c r="G2" s="339"/>
    </row>
    <row r="3" spans="1:15" ht="16.8" x14ac:dyDescent="0.3">
      <c r="A3" s="362" t="s">
        <v>19436</v>
      </c>
      <c r="B3" s="362"/>
      <c r="C3" s="362"/>
      <c r="D3" s="362"/>
      <c r="E3" s="362"/>
      <c r="F3" s="362"/>
      <c r="G3" s="362"/>
    </row>
    <row r="4" spans="1:15" ht="18" x14ac:dyDescent="0.3">
      <c r="B4" s="224"/>
      <c r="C4" s="224"/>
      <c r="D4" s="317"/>
      <c r="E4" s="317"/>
      <c r="F4" s="318"/>
      <c r="G4" s="319" t="s">
        <v>19439</v>
      </c>
    </row>
    <row r="5" spans="1:15" s="321" customFormat="1" x14ac:dyDescent="0.3">
      <c r="A5" s="369" t="s">
        <v>0</v>
      </c>
      <c r="B5" s="363" t="s">
        <v>20376</v>
      </c>
      <c r="C5" s="365" t="s">
        <v>16</v>
      </c>
      <c r="D5" s="365" t="s">
        <v>19471</v>
      </c>
      <c r="E5" s="365" t="s">
        <v>19472</v>
      </c>
      <c r="F5" s="320"/>
      <c r="G5" s="367" t="s">
        <v>18208</v>
      </c>
    </row>
    <row r="6" spans="1:15" s="321" customFormat="1" ht="93.6" x14ac:dyDescent="0.3">
      <c r="A6" s="369"/>
      <c r="B6" s="364"/>
      <c r="C6" s="366"/>
      <c r="D6" s="366"/>
      <c r="E6" s="366"/>
      <c r="F6" s="322" t="s">
        <v>20379</v>
      </c>
      <c r="G6" s="368"/>
    </row>
    <row r="7" spans="1:15" s="324" customFormat="1" ht="13.8" x14ac:dyDescent="0.3">
      <c r="A7" s="337"/>
      <c r="B7" s="250" t="s">
        <v>19442</v>
      </c>
      <c r="C7" s="251" t="s">
        <v>19443</v>
      </c>
      <c r="D7" s="251" t="s">
        <v>19475</v>
      </c>
      <c r="E7" s="251" t="s">
        <v>19476</v>
      </c>
      <c r="F7" s="252" t="s">
        <v>20380</v>
      </c>
      <c r="G7" s="323" t="s">
        <v>20381</v>
      </c>
    </row>
    <row r="8" spans="1:15" s="321" customFormat="1" x14ac:dyDescent="0.3">
      <c r="A8" s="338">
        <v>1</v>
      </c>
      <c r="B8" s="277">
        <v>1</v>
      </c>
      <c r="C8" s="281" t="s">
        <v>1977</v>
      </c>
      <c r="D8" s="325" t="s">
        <v>18037</v>
      </c>
      <c r="E8" s="325" t="s">
        <v>18037</v>
      </c>
      <c r="F8" s="326">
        <v>59800</v>
      </c>
      <c r="G8" s="327" t="s">
        <v>1797</v>
      </c>
      <c r="H8" s="328" t="s">
        <v>19479</v>
      </c>
      <c r="I8" s="329">
        <v>59800</v>
      </c>
      <c r="J8" s="329">
        <v>59800</v>
      </c>
      <c r="K8" s="330"/>
      <c r="L8" s="330"/>
      <c r="M8" s="330"/>
      <c r="N8" s="330"/>
      <c r="O8" s="330"/>
    </row>
    <row r="9" spans="1:15" s="321" customFormat="1" x14ac:dyDescent="0.3">
      <c r="A9" s="338">
        <v>2</v>
      </c>
      <c r="B9" s="277">
        <v>2</v>
      </c>
      <c r="C9" s="281" t="s">
        <v>1978</v>
      </c>
      <c r="D9" s="325" t="s">
        <v>18027</v>
      </c>
      <c r="E9" s="325" t="s">
        <v>18027</v>
      </c>
      <c r="F9" s="326">
        <v>59800</v>
      </c>
      <c r="G9" s="327" t="s">
        <v>1797</v>
      </c>
      <c r="H9" s="328" t="s">
        <v>19480</v>
      </c>
      <c r="I9" s="329">
        <v>59800</v>
      </c>
      <c r="J9" s="329">
        <v>59800</v>
      </c>
      <c r="K9" s="330"/>
      <c r="L9" s="330"/>
      <c r="M9" s="330"/>
      <c r="N9" s="330"/>
      <c r="O9" s="330"/>
    </row>
    <row r="10" spans="1:15" s="321" customFormat="1" x14ac:dyDescent="0.3">
      <c r="A10" s="338">
        <v>3</v>
      </c>
      <c r="B10" s="277">
        <v>3</v>
      </c>
      <c r="C10" s="281" t="s">
        <v>1979</v>
      </c>
      <c r="D10" s="325" t="s">
        <v>18028</v>
      </c>
      <c r="E10" s="325" t="s">
        <v>18028</v>
      </c>
      <c r="F10" s="326" t="s">
        <v>19478</v>
      </c>
      <c r="G10" s="327" t="s">
        <v>1797</v>
      </c>
      <c r="H10" s="328" t="s">
        <v>19481</v>
      </c>
      <c r="I10" s="329">
        <v>59800</v>
      </c>
      <c r="J10" s="329">
        <v>59800</v>
      </c>
      <c r="K10" s="330"/>
      <c r="L10" s="330"/>
      <c r="M10" s="330"/>
      <c r="N10" s="330"/>
      <c r="O10" s="330"/>
    </row>
    <row r="11" spans="1:15" s="321" customFormat="1" x14ac:dyDescent="0.3">
      <c r="A11" s="338">
        <v>4</v>
      </c>
      <c r="B11" s="277">
        <v>4</v>
      </c>
      <c r="C11" s="281" t="s">
        <v>1980</v>
      </c>
      <c r="D11" s="325" t="s">
        <v>18038</v>
      </c>
      <c r="E11" s="325" t="s">
        <v>18038</v>
      </c>
      <c r="F11" s="326" t="s">
        <v>19478</v>
      </c>
      <c r="G11" s="327" t="s">
        <v>1797</v>
      </c>
      <c r="H11" s="328" t="s">
        <v>19482</v>
      </c>
      <c r="I11" s="329">
        <v>59800</v>
      </c>
      <c r="J11" s="329">
        <v>59800</v>
      </c>
      <c r="K11" s="330"/>
      <c r="L11" s="330"/>
      <c r="M11" s="330"/>
      <c r="N11" s="330"/>
      <c r="O11" s="330"/>
    </row>
    <row r="12" spans="1:15" s="321" customFormat="1" x14ac:dyDescent="0.3">
      <c r="A12" s="338">
        <v>5</v>
      </c>
      <c r="B12" s="277">
        <v>5</v>
      </c>
      <c r="C12" s="281" t="s">
        <v>1981</v>
      </c>
      <c r="D12" s="325" t="s">
        <v>18015</v>
      </c>
      <c r="E12" s="325" t="s">
        <v>18015</v>
      </c>
      <c r="F12" s="326" t="s">
        <v>19478</v>
      </c>
      <c r="G12" s="327" t="s">
        <v>1797</v>
      </c>
      <c r="H12" s="328" t="s">
        <v>19483</v>
      </c>
      <c r="I12" s="329">
        <v>59800</v>
      </c>
      <c r="J12" s="329">
        <v>59800</v>
      </c>
      <c r="K12" s="330"/>
      <c r="L12" s="330"/>
      <c r="M12" s="330"/>
      <c r="N12" s="330"/>
      <c r="O12" s="330"/>
    </row>
    <row r="13" spans="1:15" s="321" customFormat="1" ht="31.2" x14ac:dyDescent="0.3">
      <c r="A13" s="338">
        <v>6</v>
      </c>
      <c r="B13" s="277">
        <v>6</v>
      </c>
      <c r="C13" s="281" t="s">
        <v>1982</v>
      </c>
      <c r="D13" s="325" t="s">
        <v>17996</v>
      </c>
      <c r="E13" s="325" t="s">
        <v>19484</v>
      </c>
      <c r="F13" s="326">
        <v>59800</v>
      </c>
      <c r="G13" s="327" t="s">
        <v>1797</v>
      </c>
      <c r="H13" s="328" t="s">
        <v>19485</v>
      </c>
      <c r="I13" s="329">
        <v>59800</v>
      </c>
      <c r="J13" s="329">
        <v>59800</v>
      </c>
      <c r="K13" s="330"/>
      <c r="L13" s="330"/>
      <c r="M13" s="330"/>
      <c r="N13" s="330"/>
      <c r="O13" s="330"/>
    </row>
    <row r="14" spans="1:15" x14ac:dyDescent="0.3">
      <c r="A14" s="338">
        <v>7</v>
      </c>
      <c r="B14" s="277">
        <v>7</v>
      </c>
      <c r="C14" s="331" t="s">
        <v>1983</v>
      </c>
      <c r="D14" s="332" t="s">
        <v>18013</v>
      </c>
      <c r="E14" s="332" t="s">
        <v>18013</v>
      </c>
      <c r="F14" s="282">
        <v>59800</v>
      </c>
      <c r="G14" s="333" t="s">
        <v>1797</v>
      </c>
      <c r="H14" s="328" t="s">
        <v>19486</v>
      </c>
      <c r="I14" s="329">
        <v>59800</v>
      </c>
      <c r="J14" s="329">
        <v>59800</v>
      </c>
      <c r="K14" s="334"/>
      <c r="L14" s="334"/>
      <c r="M14" s="334"/>
      <c r="N14" s="334"/>
      <c r="O14" s="334"/>
    </row>
    <row r="15" spans="1:15" x14ac:dyDescent="0.3">
      <c r="A15" s="338">
        <v>8</v>
      </c>
      <c r="B15" s="277">
        <v>12</v>
      </c>
      <c r="C15" s="331" t="s">
        <v>1988</v>
      </c>
      <c r="D15" s="332" t="s">
        <v>18036</v>
      </c>
      <c r="E15" s="332" t="s">
        <v>18036</v>
      </c>
      <c r="F15" s="282">
        <v>59800</v>
      </c>
      <c r="G15" s="333" t="s">
        <v>1797</v>
      </c>
      <c r="H15" s="328" t="s">
        <v>19491</v>
      </c>
      <c r="I15" s="329">
        <v>59800</v>
      </c>
      <c r="J15" s="329">
        <v>59800</v>
      </c>
      <c r="K15" s="334"/>
      <c r="L15" s="334"/>
      <c r="M15" s="334"/>
      <c r="N15" s="334"/>
      <c r="O15" s="334"/>
    </row>
    <row r="16" spans="1:15" x14ac:dyDescent="0.3">
      <c r="A16" s="338">
        <v>9</v>
      </c>
      <c r="B16" s="277">
        <v>14</v>
      </c>
      <c r="C16" s="331" t="s">
        <v>1990</v>
      </c>
      <c r="D16" s="332" t="s">
        <v>18022</v>
      </c>
      <c r="E16" s="332" t="s">
        <v>18022</v>
      </c>
      <c r="F16" s="282">
        <v>59800</v>
      </c>
      <c r="G16" s="282" t="s">
        <v>1797</v>
      </c>
      <c r="H16" s="328" t="s">
        <v>19493</v>
      </c>
      <c r="I16" s="329">
        <v>59800</v>
      </c>
      <c r="J16" s="329">
        <v>59800</v>
      </c>
      <c r="K16" s="334"/>
      <c r="L16" s="334"/>
      <c r="M16" s="334"/>
      <c r="N16" s="334"/>
      <c r="O16" s="334"/>
    </row>
    <row r="17" spans="1:15" ht="31.2" x14ac:dyDescent="0.3">
      <c r="A17" s="338">
        <v>10</v>
      </c>
      <c r="B17" s="277">
        <v>16</v>
      </c>
      <c r="C17" s="331" t="s">
        <v>1993</v>
      </c>
      <c r="D17" s="332" t="s">
        <v>18002</v>
      </c>
      <c r="E17" s="332" t="s">
        <v>18002</v>
      </c>
      <c r="F17" s="282">
        <v>59800</v>
      </c>
      <c r="G17" s="282" t="s">
        <v>1797</v>
      </c>
      <c r="H17" s="328" t="s">
        <v>19495</v>
      </c>
      <c r="I17" s="329">
        <v>59800</v>
      </c>
      <c r="J17" s="329">
        <v>59800</v>
      </c>
      <c r="K17" s="334"/>
      <c r="L17" s="334"/>
      <c r="M17" s="334"/>
      <c r="N17" s="334"/>
      <c r="O17" s="334"/>
    </row>
    <row r="18" spans="1:15" ht="31.2" x14ac:dyDescent="0.3">
      <c r="A18" s="338">
        <v>11</v>
      </c>
      <c r="B18" s="277">
        <v>19</v>
      </c>
      <c r="C18" s="331" t="s">
        <v>1996</v>
      </c>
      <c r="D18" s="332" t="s">
        <v>18004</v>
      </c>
      <c r="E18" s="332" t="s">
        <v>18004</v>
      </c>
      <c r="F18" s="282">
        <v>59800</v>
      </c>
      <c r="G18" s="282" t="s">
        <v>1797</v>
      </c>
      <c r="H18" s="328" t="s">
        <v>19498</v>
      </c>
      <c r="I18" s="329">
        <v>59800</v>
      </c>
      <c r="J18" s="329">
        <v>59800</v>
      </c>
      <c r="K18" s="334"/>
      <c r="L18" s="334"/>
      <c r="M18" s="334"/>
      <c r="N18" s="334"/>
      <c r="O18" s="334"/>
    </row>
    <row r="19" spans="1:15" ht="31.2" x14ac:dyDescent="0.3">
      <c r="A19" s="338">
        <v>12</v>
      </c>
      <c r="B19" s="277">
        <v>20</v>
      </c>
      <c r="C19" s="331" t="s">
        <v>1997</v>
      </c>
      <c r="D19" s="332" t="s">
        <v>18009</v>
      </c>
      <c r="E19" s="332" t="s">
        <v>18009</v>
      </c>
      <c r="F19" s="282">
        <v>59800</v>
      </c>
      <c r="G19" s="282" t="s">
        <v>1797</v>
      </c>
      <c r="H19" s="328" t="s">
        <v>19499</v>
      </c>
      <c r="I19" s="329">
        <v>59800</v>
      </c>
      <c r="J19" s="329">
        <v>59800</v>
      </c>
      <c r="K19" s="334"/>
      <c r="L19" s="334"/>
      <c r="M19" s="334"/>
      <c r="N19" s="334"/>
      <c r="O19" s="334"/>
    </row>
    <row r="20" spans="1:15" ht="31.2" x14ac:dyDescent="0.3">
      <c r="A20" s="338">
        <v>13</v>
      </c>
      <c r="B20" s="277">
        <v>22</v>
      </c>
      <c r="C20" s="331" t="s">
        <v>1999</v>
      </c>
      <c r="D20" s="332" t="s">
        <v>18008</v>
      </c>
      <c r="E20" s="332" t="s">
        <v>18008</v>
      </c>
      <c r="F20" s="282">
        <v>59800</v>
      </c>
      <c r="G20" s="282" t="s">
        <v>1797</v>
      </c>
      <c r="H20" s="328" t="s">
        <v>19501</v>
      </c>
      <c r="I20" s="329">
        <v>59800</v>
      </c>
      <c r="J20" s="329">
        <v>59800</v>
      </c>
      <c r="K20" s="334"/>
      <c r="L20" s="334"/>
      <c r="M20" s="334"/>
      <c r="N20" s="334"/>
      <c r="O20" s="334"/>
    </row>
    <row r="21" spans="1:15" ht="31.2" x14ac:dyDescent="0.3">
      <c r="A21" s="338">
        <v>14</v>
      </c>
      <c r="B21" s="277">
        <v>25</v>
      </c>
      <c r="C21" s="331" t="s">
        <v>2002</v>
      </c>
      <c r="D21" s="332" t="s">
        <v>18003</v>
      </c>
      <c r="E21" s="332" t="s">
        <v>18003</v>
      </c>
      <c r="F21" s="282">
        <v>59800</v>
      </c>
      <c r="G21" s="282" t="s">
        <v>1797</v>
      </c>
      <c r="H21" s="328" t="s">
        <v>19504</v>
      </c>
      <c r="I21" s="329">
        <v>59800</v>
      </c>
      <c r="J21" s="329">
        <v>59800</v>
      </c>
      <c r="K21" s="334"/>
      <c r="L21" s="334"/>
      <c r="M21" s="334"/>
      <c r="N21" s="334"/>
      <c r="O21" s="334"/>
    </row>
    <row r="22" spans="1:15" x14ac:dyDescent="0.3">
      <c r="A22" s="338">
        <v>15</v>
      </c>
      <c r="B22" s="277">
        <v>26</v>
      </c>
      <c r="C22" s="331" t="s">
        <v>2003</v>
      </c>
      <c r="D22" s="332" t="s">
        <v>18026</v>
      </c>
      <c r="E22" s="332" t="s">
        <v>18026</v>
      </c>
      <c r="F22" s="282">
        <v>59800</v>
      </c>
      <c r="G22" s="282" t="s">
        <v>1797</v>
      </c>
      <c r="H22" s="328" t="s">
        <v>19505</v>
      </c>
      <c r="I22" s="329">
        <v>59800</v>
      </c>
      <c r="J22" s="329">
        <v>59800</v>
      </c>
      <c r="K22" s="334"/>
      <c r="L22" s="334"/>
      <c r="M22" s="334"/>
      <c r="N22" s="334"/>
      <c r="O22" s="334"/>
    </row>
    <row r="23" spans="1:15" ht="31.2" x14ac:dyDescent="0.3">
      <c r="A23" s="338">
        <v>16</v>
      </c>
      <c r="B23" s="277">
        <v>27</v>
      </c>
      <c r="C23" s="331" t="s">
        <v>2004</v>
      </c>
      <c r="D23" s="332" t="s">
        <v>18054</v>
      </c>
      <c r="E23" s="332" t="s">
        <v>18054</v>
      </c>
      <c r="F23" s="282">
        <v>59800</v>
      </c>
      <c r="G23" s="282" t="s">
        <v>1797</v>
      </c>
      <c r="H23" s="328" t="s">
        <v>19506</v>
      </c>
      <c r="I23" s="329">
        <v>59800</v>
      </c>
      <c r="J23" s="329">
        <v>59800</v>
      </c>
      <c r="K23" s="334"/>
      <c r="L23" s="334"/>
      <c r="M23" s="334"/>
      <c r="N23" s="334"/>
      <c r="O23" s="334"/>
    </row>
    <row r="24" spans="1:15" x14ac:dyDescent="0.3">
      <c r="A24" s="338">
        <v>17</v>
      </c>
      <c r="B24" s="277">
        <v>28</v>
      </c>
      <c r="C24" s="331" t="s">
        <v>2005</v>
      </c>
      <c r="D24" s="332" t="s">
        <v>18025</v>
      </c>
      <c r="E24" s="332" t="s">
        <v>18025</v>
      </c>
      <c r="F24" s="282">
        <v>59800</v>
      </c>
      <c r="G24" s="282" t="s">
        <v>1797</v>
      </c>
      <c r="H24" s="328" t="s">
        <v>19507</v>
      </c>
      <c r="I24" s="329">
        <v>59800</v>
      </c>
      <c r="J24" s="329">
        <v>59800</v>
      </c>
      <c r="K24" s="334"/>
      <c r="L24" s="334"/>
      <c r="M24" s="334"/>
      <c r="N24" s="334"/>
      <c r="O24" s="334"/>
    </row>
    <row r="25" spans="1:15" ht="31.2" x14ac:dyDescent="0.3">
      <c r="A25" s="338">
        <v>18</v>
      </c>
      <c r="B25" s="277">
        <v>29</v>
      </c>
      <c r="C25" s="331" t="s">
        <v>2006</v>
      </c>
      <c r="D25" s="332" t="s">
        <v>18024</v>
      </c>
      <c r="E25" s="332" t="s">
        <v>18024</v>
      </c>
      <c r="F25" s="282">
        <v>59800</v>
      </c>
      <c r="G25" s="282" t="s">
        <v>1797</v>
      </c>
      <c r="H25" s="328" t="s">
        <v>19508</v>
      </c>
      <c r="I25" s="329">
        <v>59800</v>
      </c>
      <c r="J25" s="329">
        <v>59800</v>
      </c>
      <c r="K25" s="334"/>
      <c r="L25" s="334"/>
      <c r="M25" s="334"/>
      <c r="N25" s="334"/>
      <c r="O25" s="334"/>
    </row>
    <row r="26" spans="1:15" ht="31.2" x14ac:dyDescent="0.3">
      <c r="A26" s="338">
        <v>19</v>
      </c>
      <c r="B26" s="277">
        <v>30</v>
      </c>
      <c r="C26" s="331" t="s">
        <v>2007</v>
      </c>
      <c r="D26" s="332" t="s">
        <v>18044</v>
      </c>
      <c r="E26" s="332" t="s">
        <v>18044</v>
      </c>
      <c r="F26" s="282">
        <v>59800</v>
      </c>
      <c r="G26" s="282" t="s">
        <v>1797</v>
      </c>
      <c r="H26" s="328" t="s">
        <v>19509</v>
      </c>
      <c r="I26" s="329">
        <v>59800</v>
      </c>
      <c r="J26" s="329">
        <v>59800</v>
      </c>
      <c r="K26" s="334"/>
      <c r="L26" s="334"/>
      <c r="M26" s="334"/>
      <c r="N26" s="334"/>
      <c r="O26" s="334"/>
    </row>
    <row r="27" spans="1:15" ht="31.2" x14ac:dyDescent="0.3">
      <c r="A27" s="338">
        <v>20</v>
      </c>
      <c r="B27" s="277">
        <v>31</v>
      </c>
      <c r="C27" s="331" t="s">
        <v>2008</v>
      </c>
      <c r="D27" s="332" t="s">
        <v>18050</v>
      </c>
      <c r="E27" s="332" t="s">
        <v>18050</v>
      </c>
      <c r="F27" s="282">
        <v>59800</v>
      </c>
      <c r="G27" s="282" t="s">
        <v>1797</v>
      </c>
      <c r="H27" s="328" t="s">
        <v>19510</v>
      </c>
      <c r="I27" s="329">
        <v>59800</v>
      </c>
      <c r="J27" s="329">
        <v>59800</v>
      </c>
      <c r="K27" s="334"/>
      <c r="L27" s="334"/>
      <c r="M27" s="334"/>
      <c r="N27" s="334"/>
      <c r="O27" s="334"/>
    </row>
    <row r="28" spans="1:15" ht="31.2" x14ac:dyDescent="0.3">
      <c r="A28" s="338">
        <v>21</v>
      </c>
      <c r="B28" s="277">
        <v>32</v>
      </c>
      <c r="C28" s="331" t="s">
        <v>2009</v>
      </c>
      <c r="D28" s="332" t="s">
        <v>18021</v>
      </c>
      <c r="E28" s="332" t="s">
        <v>18021</v>
      </c>
      <c r="F28" s="282">
        <v>59800</v>
      </c>
      <c r="G28" s="282" t="s">
        <v>1797</v>
      </c>
      <c r="H28" s="328" t="s">
        <v>19511</v>
      </c>
      <c r="I28" s="329">
        <v>59800</v>
      </c>
      <c r="J28" s="329">
        <v>59800</v>
      </c>
      <c r="K28" s="334"/>
      <c r="L28" s="334"/>
      <c r="M28" s="334"/>
      <c r="N28" s="334"/>
      <c r="O28" s="334"/>
    </row>
    <row r="29" spans="1:15" ht="31.2" x14ac:dyDescent="0.3">
      <c r="A29" s="338">
        <v>22</v>
      </c>
      <c r="B29" s="277">
        <v>33</v>
      </c>
      <c r="C29" s="331" t="s">
        <v>2010</v>
      </c>
      <c r="D29" s="332" t="s">
        <v>18020</v>
      </c>
      <c r="E29" s="332" t="s">
        <v>18020</v>
      </c>
      <c r="F29" s="282">
        <v>59800</v>
      </c>
      <c r="G29" s="282" t="s">
        <v>1797</v>
      </c>
      <c r="H29" s="328" t="s">
        <v>19512</v>
      </c>
      <c r="I29" s="329">
        <v>59800</v>
      </c>
      <c r="J29" s="329">
        <v>59800</v>
      </c>
      <c r="K29" s="334"/>
      <c r="L29" s="334"/>
      <c r="M29" s="334"/>
      <c r="N29" s="334"/>
      <c r="O29" s="334"/>
    </row>
    <row r="30" spans="1:15" ht="31.2" x14ac:dyDescent="0.3">
      <c r="A30" s="338">
        <v>23</v>
      </c>
      <c r="B30" s="277">
        <v>36</v>
      </c>
      <c r="C30" s="331" t="s">
        <v>2013</v>
      </c>
      <c r="D30" s="332" t="s">
        <v>18045</v>
      </c>
      <c r="E30" s="332" t="s">
        <v>18045</v>
      </c>
      <c r="F30" s="282">
        <v>59800</v>
      </c>
      <c r="G30" s="282" t="s">
        <v>1797</v>
      </c>
      <c r="H30" s="328" t="s">
        <v>19515</v>
      </c>
      <c r="I30" s="329">
        <v>59800</v>
      </c>
      <c r="J30" s="329">
        <v>59800</v>
      </c>
      <c r="K30" s="334"/>
      <c r="L30" s="334"/>
      <c r="M30" s="334"/>
      <c r="N30" s="334"/>
      <c r="O30" s="334"/>
    </row>
    <row r="31" spans="1:15" x14ac:dyDescent="0.3">
      <c r="A31" s="338">
        <v>24</v>
      </c>
      <c r="B31" s="277">
        <v>37</v>
      </c>
      <c r="C31" s="331" t="s">
        <v>2014</v>
      </c>
      <c r="D31" s="332" t="s">
        <v>18019</v>
      </c>
      <c r="E31" s="332" t="s">
        <v>18019</v>
      </c>
      <c r="F31" s="282">
        <v>59800</v>
      </c>
      <c r="G31" s="282" t="s">
        <v>1797</v>
      </c>
      <c r="H31" s="328" t="s">
        <v>19516</v>
      </c>
      <c r="I31" s="329">
        <v>59800</v>
      </c>
      <c r="J31" s="329">
        <v>59800</v>
      </c>
      <c r="K31" s="334"/>
      <c r="L31" s="334"/>
      <c r="M31" s="334"/>
      <c r="N31" s="334"/>
      <c r="O31" s="334"/>
    </row>
    <row r="32" spans="1:15" x14ac:dyDescent="0.3">
      <c r="A32" s="338">
        <v>25</v>
      </c>
      <c r="B32" s="277">
        <v>38</v>
      </c>
      <c r="C32" s="331" t="s">
        <v>2015</v>
      </c>
      <c r="D32" s="332" t="s">
        <v>18018</v>
      </c>
      <c r="E32" s="332" t="s">
        <v>18018</v>
      </c>
      <c r="F32" s="282">
        <v>59800</v>
      </c>
      <c r="G32" s="282" t="s">
        <v>1797</v>
      </c>
      <c r="H32" s="328" t="s">
        <v>19517</v>
      </c>
      <c r="I32" s="329">
        <v>59800</v>
      </c>
      <c r="J32" s="329">
        <v>59800</v>
      </c>
      <c r="K32" s="334"/>
      <c r="L32" s="334"/>
      <c r="M32" s="334"/>
      <c r="N32" s="334"/>
      <c r="O32" s="334"/>
    </row>
    <row r="33" spans="1:15" x14ac:dyDescent="0.3">
      <c r="A33" s="338">
        <v>26</v>
      </c>
      <c r="B33" s="277">
        <v>39</v>
      </c>
      <c r="C33" s="331" t="s">
        <v>2016</v>
      </c>
      <c r="D33" s="332" t="s">
        <v>18055</v>
      </c>
      <c r="E33" s="332" t="s">
        <v>18055</v>
      </c>
      <c r="F33" s="282">
        <v>59800</v>
      </c>
      <c r="G33" s="282" t="s">
        <v>1797</v>
      </c>
      <c r="H33" s="328" t="s">
        <v>19518</v>
      </c>
      <c r="I33" s="329">
        <v>59800</v>
      </c>
      <c r="J33" s="329">
        <v>59800</v>
      </c>
      <c r="K33" s="334"/>
      <c r="L33" s="334"/>
      <c r="M33" s="334"/>
      <c r="N33" s="334"/>
      <c r="O33" s="334"/>
    </row>
    <row r="34" spans="1:15" ht="31.2" x14ac:dyDescent="0.3">
      <c r="A34" s="338">
        <v>27</v>
      </c>
      <c r="B34" s="277">
        <v>40</v>
      </c>
      <c r="C34" s="331" t="s">
        <v>2017</v>
      </c>
      <c r="D34" s="332" t="s">
        <v>18017</v>
      </c>
      <c r="E34" s="332" t="s">
        <v>18017</v>
      </c>
      <c r="F34" s="282">
        <v>59800</v>
      </c>
      <c r="G34" s="282" t="s">
        <v>1797</v>
      </c>
      <c r="H34" s="328" t="s">
        <v>19519</v>
      </c>
      <c r="I34" s="329">
        <v>59800</v>
      </c>
      <c r="J34" s="329">
        <v>59800</v>
      </c>
      <c r="K34" s="334"/>
      <c r="L34" s="334"/>
      <c r="M34" s="334"/>
      <c r="N34" s="334"/>
      <c r="O34" s="334"/>
    </row>
    <row r="35" spans="1:15" ht="31.2" x14ac:dyDescent="0.3">
      <c r="A35" s="338">
        <v>28</v>
      </c>
      <c r="B35" s="277">
        <v>42</v>
      </c>
      <c r="C35" s="331" t="s">
        <v>2019</v>
      </c>
      <c r="D35" s="332" t="s">
        <v>18048</v>
      </c>
      <c r="E35" s="332" t="s">
        <v>18048</v>
      </c>
      <c r="F35" s="282">
        <v>59800</v>
      </c>
      <c r="G35" s="282" t="s">
        <v>1797</v>
      </c>
      <c r="H35" s="328" t="s">
        <v>19521</v>
      </c>
      <c r="I35" s="329">
        <v>59800</v>
      </c>
      <c r="J35" s="329">
        <v>59800</v>
      </c>
      <c r="K35" s="334"/>
      <c r="L35" s="334"/>
      <c r="M35" s="334"/>
      <c r="N35" s="334"/>
      <c r="O35" s="334"/>
    </row>
    <row r="36" spans="1:15" ht="31.2" x14ac:dyDescent="0.3">
      <c r="A36" s="338">
        <v>29</v>
      </c>
      <c r="B36" s="277">
        <v>44</v>
      </c>
      <c r="C36" s="331" t="s">
        <v>2021</v>
      </c>
      <c r="D36" s="332" t="s">
        <v>18046</v>
      </c>
      <c r="E36" s="332" t="s">
        <v>18046</v>
      </c>
      <c r="F36" s="282">
        <v>59800</v>
      </c>
      <c r="G36" s="282" t="s">
        <v>1797</v>
      </c>
      <c r="H36" s="328" t="s">
        <v>19523</v>
      </c>
      <c r="I36" s="329">
        <v>59800</v>
      </c>
      <c r="J36" s="329">
        <v>59800</v>
      </c>
      <c r="K36" s="334"/>
      <c r="L36" s="334"/>
      <c r="M36" s="334"/>
      <c r="N36" s="334"/>
      <c r="O36" s="334"/>
    </row>
    <row r="37" spans="1:15" x14ac:dyDescent="0.3">
      <c r="A37" s="338">
        <v>30</v>
      </c>
      <c r="B37" s="277">
        <v>45</v>
      </c>
      <c r="C37" s="331" t="s">
        <v>2022</v>
      </c>
      <c r="D37" s="332" t="s">
        <v>18056</v>
      </c>
      <c r="E37" s="332" t="s">
        <v>18056</v>
      </c>
      <c r="F37" s="282">
        <v>59800</v>
      </c>
      <c r="G37" s="282" t="s">
        <v>1797</v>
      </c>
      <c r="H37" s="328" t="s">
        <v>19524</v>
      </c>
      <c r="I37" s="329">
        <v>59800</v>
      </c>
      <c r="J37" s="329">
        <v>59800</v>
      </c>
      <c r="K37" s="334"/>
      <c r="L37" s="334"/>
      <c r="M37" s="334"/>
      <c r="N37" s="334"/>
      <c r="O37" s="334"/>
    </row>
    <row r="38" spans="1:15" x14ac:dyDescent="0.3">
      <c r="A38" s="338">
        <v>31</v>
      </c>
      <c r="B38" s="277">
        <v>46</v>
      </c>
      <c r="C38" s="331" t="s">
        <v>2023</v>
      </c>
      <c r="D38" s="332" t="s">
        <v>18031</v>
      </c>
      <c r="E38" s="332" t="s">
        <v>18031</v>
      </c>
      <c r="F38" s="282">
        <v>59800</v>
      </c>
      <c r="G38" s="282" t="s">
        <v>1797</v>
      </c>
      <c r="H38" s="328" t="s">
        <v>19525</v>
      </c>
      <c r="I38" s="329">
        <v>59800</v>
      </c>
      <c r="J38" s="329">
        <v>59800</v>
      </c>
      <c r="K38" s="334"/>
      <c r="L38" s="334"/>
      <c r="M38" s="334"/>
      <c r="N38" s="334"/>
      <c r="O38" s="334"/>
    </row>
    <row r="39" spans="1:15" ht="31.2" x14ac:dyDescent="0.3">
      <c r="A39" s="338">
        <v>32</v>
      </c>
      <c r="B39" s="277">
        <v>47</v>
      </c>
      <c r="C39" s="331" t="s">
        <v>2024</v>
      </c>
      <c r="D39" s="332" t="s">
        <v>18030</v>
      </c>
      <c r="E39" s="332" t="s">
        <v>18030</v>
      </c>
      <c r="F39" s="282">
        <v>59800</v>
      </c>
      <c r="G39" s="282" t="s">
        <v>1797</v>
      </c>
      <c r="H39" s="328" t="s">
        <v>19526</v>
      </c>
      <c r="I39" s="329">
        <v>59800</v>
      </c>
      <c r="J39" s="329">
        <v>59800</v>
      </c>
      <c r="K39" s="334"/>
      <c r="L39" s="334"/>
      <c r="M39" s="334"/>
      <c r="N39" s="334"/>
      <c r="O39" s="334"/>
    </row>
    <row r="40" spans="1:15" ht="31.2" x14ac:dyDescent="0.3">
      <c r="A40" s="338">
        <v>33</v>
      </c>
      <c r="B40" s="277">
        <v>51</v>
      </c>
      <c r="C40" s="331" t="s">
        <v>2028</v>
      </c>
      <c r="D40" s="332" t="s">
        <v>17997</v>
      </c>
      <c r="E40" s="332" t="s">
        <v>17997</v>
      </c>
      <c r="F40" s="282">
        <v>59800</v>
      </c>
      <c r="G40" s="282" t="s">
        <v>1797</v>
      </c>
      <c r="H40" s="328" t="s">
        <v>19530</v>
      </c>
      <c r="I40" s="329">
        <v>59800</v>
      </c>
      <c r="J40" s="329">
        <v>59800</v>
      </c>
      <c r="K40" s="334"/>
      <c r="L40" s="334"/>
      <c r="M40" s="334"/>
      <c r="N40" s="334"/>
      <c r="O40" s="334"/>
    </row>
    <row r="41" spans="1:15" x14ac:dyDescent="0.3">
      <c r="A41" s="338">
        <v>34</v>
      </c>
      <c r="B41" s="277">
        <v>56</v>
      </c>
      <c r="C41" s="331" t="s">
        <v>2035</v>
      </c>
      <c r="D41" s="332" t="s">
        <v>18037</v>
      </c>
      <c r="E41" s="332" t="s">
        <v>18037</v>
      </c>
      <c r="F41" s="282">
        <v>80300</v>
      </c>
      <c r="G41" s="282" t="s">
        <v>1797</v>
      </c>
      <c r="H41" s="328" t="s">
        <v>19535</v>
      </c>
      <c r="I41" s="329">
        <v>80300</v>
      </c>
      <c r="J41" s="329">
        <v>80300</v>
      </c>
      <c r="K41" s="334"/>
      <c r="L41" s="334"/>
      <c r="M41" s="334"/>
      <c r="N41" s="334"/>
      <c r="O41" s="334"/>
    </row>
    <row r="42" spans="1:15" x14ac:dyDescent="0.3">
      <c r="A42" s="338">
        <v>35</v>
      </c>
      <c r="B42" s="277">
        <v>57</v>
      </c>
      <c r="C42" s="331" t="s">
        <v>2036</v>
      </c>
      <c r="D42" s="332" t="s">
        <v>18027</v>
      </c>
      <c r="E42" s="332" t="s">
        <v>18027</v>
      </c>
      <c r="F42" s="282">
        <v>80300</v>
      </c>
      <c r="G42" s="282" t="s">
        <v>1797</v>
      </c>
      <c r="H42" s="328" t="s">
        <v>19536</v>
      </c>
      <c r="I42" s="329">
        <v>80300</v>
      </c>
      <c r="J42" s="329">
        <v>80300</v>
      </c>
      <c r="K42" s="334"/>
      <c r="L42" s="334"/>
      <c r="M42" s="334"/>
      <c r="N42" s="334"/>
      <c r="O42" s="334"/>
    </row>
    <row r="43" spans="1:15" ht="31.2" x14ac:dyDescent="0.3">
      <c r="A43" s="338">
        <v>36</v>
      </c>
      <c r="B43" s="277">
        <v>59</v>
      </c>
      <c r="C43" s="331" t="s">
        <v>2038</v>
      </c>
      <c r="D43" s="332" t="s">
        <v>17996</v>
      </c>
      <c r="E43" s="332" t="s">
        <v>19484</v>
      </c>
      <c r="F43" s="282">
        <v>80300</v>
      </c>
      <c r="G43" s="282" t="s">
        <v>1797</v>
      </c>
      <c r="H43" s="328" t="s">
        <v>19538</v>
      </c>
      <c r="I43" s="329">
        <v>80300</v>
      </c>
      <c r="J43" s="329">
        <v>80300</v>
      </c>
      <c r="K43" s="334"/>
      <c r="L43" s="334"/>
      <c r="M43" s="334"/>
      <c r="N43" s="334"/>
      <c r="O43" s="334"/>
    </row>
    <row r="44" spans="1:15" ht="31.2" x14ac:dyDescent="0.3">
      <c r="A44" s="338">
        <v>37</v>
      </c>
      <c r="B44" s="277">
        <v>60</v>
      </c>
      <c r="C44" s="331" t="s">
        <v>2039</v>
      </c>
      <c r="D44" s="332" t="s">
        <v>18002</v>
      </c>
      <c r="E44" s="332" t="s">
        <v>18002</v>
      </c>
      <c r="F44" s="282">
        <v>80300</v>
      </c>
      <c r="G44" s="282" t="s">
        <v>1797</v>
      </c>
      <c r="H44" s="328" t="s">
        <v>19539</v>
      </c>
      <c r="I44" s="329">
        <v>80300</v>
      </c>
      <c r="J44" s="329">
        <v>80300</v>
      </c>
      <c r="K44" s="334"/>
      <c r="L44" s="334"/>
      <c r="M44" s="334"/>
      <c r="N44" s="334"/>
      <c r="O44" s="334"/>
    </row>
    <row r="45" spans="1:15" ht="31.2" x14ac:dyDescent="0.3">
      <c r="A45" s="338">
        <v>38</v>
      </c>
      <c r="B45" s="277">
        <v>63</v>
      </c>
      <c r="C45" s="331" t="s">
        <v>2042</v>
      </c>
      <c r="D45" s="332" t="s">
        <v>18004</v>
      </c>
      <c r="E45" s="332" t="s">
        <v>18004</v>
      </c>
      <c r="F45" s="282">
        <v>80300</v>
      </c>
      <c r="G45" s="282" t="s">
        <v>1797</v>
      </c>
      <c r="H45" s="328" t="s">
        <v>19542</v>
      </c>
      <c r="I45" s="329">
        <v>80300</v>
      </c>
      <c r="J45" s="329">
        <v>80300</v>
      </c>
      <c r="K45" s="334"/>
      <c r="L45" s="334"/>
      <c r="M45" s="334"/>
      <c r="N45" s="334"/>
      <c r="O45" s="334"/>
    </row>
    <row r="46" spans="1:15" ht="31.2" x14ac:dyDescent="0.3">
      <c r="A46" s="338">
        <v>39</v>
      </c>
      <c r="B46" s="277">
        <v>64</v>
      </c>
      <c r="C46" s="331" t="s">
        <v>2043</v>
      </c>
      <c r="D46" s="332" t="s">
        <v>18009</v>
      </c>
      <c r="E46" s="332" t="s">
        <v>18009</v>
      </c>
      <c r="F46" s="282">
        <v>80300</v>
      </c>
      <c r="G46" s="282" t="s">
        <v>1797</v>
      </c>
      <c r="H46" s="328" t="s">
        <v>19543</v>
      </c>
      <c r="I46" s="329">
        <v>80300</v>
      </c>
      <c r="J46" s="329">
        <v>80300</v>
      </c>
      <c r="K46" s="334"/>
      <c r="L46" s="334"/>
      <c r="M46" s="334"/>
      <c r="N46" s="334"/>
      <c r="O46" s="334"/>
    </row>
    <row r="47" spans="1:15" ht="31.2" x14ac:dyDescent="0.3">
      <c r="A47" s="338">
        <v>40</v>
      </c>
      <c r="B47" s="277">
        <v>66</v>
      </c>
      <c r="C47" s="331" t="s">
        <v>2045</v>
      </c>
      <c r="D47" s="332" t="s">
        <v>18008</v>
      </c>
      <c r="E47" s="332" t="s">
        <v>18008</v>
      </c>
      <c r="F47" s="282">
        <v>80300</v>
      </c>
      <c r="G47" s="282" t="s">
        <v>1797</v>
      </c>
      <c r="H47" s="328" t="s">
        <v>19545</v>
      </c>
      <c r="I47" s="329">
        <v>80300</v>
      </c>
      <c r="J47" s="329">
        <v>80300</v>
      </c>
      <c r="K47" s="334"/>
      <c r="L47" s="334"/>
      <c r="M47" s="334"/>
      <c r="N47" s="334"/>
      <c r="O47" s="334"/>
    </row>
    <row r="48" spans="1:15" ht="31.2" x14ac:dyDescent="0.3">
      <c r="A48" s="338">
        <v>41</v>
      </c>
      <c r="B48" s="277">
        <v>68</v>
      </c>
      <c r="C48" s="331" t="s">
        <v>2047</v>
      </c>
      <c r="D48" s="332" t="s">
        <v>18003</v>
      </c>
      <c r="E48" s="332" t="s">
        <v>18003</v>
      </c>
      <c r="F48" s="282">
        <v>80300</v>
      </c>
      <c r="G48" s="282" t="s">
        <v>1797</v>
      </c>
      <c r="H48" s="328" t="s">
        <v>19547</v>
      </c>
      <c r="I48" s="329">
        <v>80300</v>
      </c>
      <c r="J48" s="329">
        <v>80300</v>
      </c>
      <c r="K48" s="334"/>
      <c r="L48" s="334"/>
      <c r="M48" s="334"/>
      <c r="N48" s="334"/>
      <c r="O48" s="334"/>
    </row>
    <row r="49" spans="1:15" ht="31.2" x14ac:dyDescent="0.3">
      <c r="A49" s="338">
        <v>42</v>
      </c>
      <c r="B49" s="277">
        <v>69</v>
      </c>
      <c r="C49" s="331" t="s">
        <v>2048</v>
      </c>
      <c r="D49" s="332" t="s">
        <v>18025</v>
      </c>
      <c r="E49" s="332" t="s">
        <v>19548</v>
      </c>
      <c r="F49" s="282">
        <v>80300</v>
      </c>
      <c r="G49" s="282" t="s">
        <v>1797</v>
      </c>
      <c r="H49" s="328" t="s">
        <v>19549</v>
      </c>
      <c r="I49" s="329">
        <v>80300</v>
      </c>
      <c r="J49" s="329">
        <v>80300</v>
      </c>
      <c r="K49" s="334"/>
      <c r="L49" s="334"/>
      <c r="M49" s="334"/>
      <c r="N49" s="334"/>
      <c r="O49" s="334"/>
    </row>
    <row r="50" spans="1:15" ht="31.2" x14ac:dyDescent="0.3">
      <c r="A50" s="338">
        <v>43</v>
      </c>
      <c r="B50" s="277">
        <v>70</v>
      </c>
      <c r="C50" s="331" t="s">
        <v>2049</v>
      </c>
      <c r="D50" s="332" t="s">
        <v>18044</v>
      </c>
      <c r="E50" s="332" t="s">
        <v>18044</v>
      </c>
      <c r="F50" s="282">
        <v>80300</v>
      </c>
      <c r="G50" s="282" t="s">
        <v>1797</v>
      </c>
      <c r="H50" s="328" t="s">
        <v>19550</v>
      </c>
      <c r="I50" s="329">
        <v>80300</v>
      </c>
      <c r="J50" s="329">
        <v>80300</v>
      </c>
      <c r="K50" s="334"/>
      <c r="L50" s="334"/>
      <c r="M50" s="334"/>
      <c r="N50" s="334"/>
      <c r="O50" s="334"/>
    </row>
    <row r="51" spans="1:15" ht="31.2" x14ac:dyDescent="0.3">
      <c r="A51" s="338">
        <v>44</v>
      </c>
      <c r="B51" s="277">
        <v>71</v>
      </c>
      <c r="C51" s="331" t="s">
        <v>2050</v>
      </c>
      <c r="D51" s="332" t="s">
        <v>18050</v>
      </c>
      <c r="E51" s="332" t="s">
        <v>18050</v>
      </c>
      <c r="F51" s="282">
        <v>80300</v>
      </c>
      <c r="G51" s="282" t="s">
        <v>1797</v>
      </c>
      <c r="H51" s="328" t="s">
        <v>19551</v>
      </c>
      <c r="I51" s="329">
        <v>80300</v>
      </c>
      <c r="J51" s="329">
        <v>80300</v>
      </c>
      <c r="K51" s="334"/>
      <c r="L51" s="334"/>
      <c r="M51" s="334"/>
      <c r="N51" s="334"/>
      <c r="O51" s="334"/>
    </row>
    <row r="52" spans="1:15" ht="31.2" x14ac:dyDescent="0.3">
      <c r="A52" s="338">
        <v>45</v>
      </c>
      <c r="B52" s="277">
        <v>72</v>
      </c>
      <c r="C52" s="331" t="s">
        <v>2051</v>
      </c>
      <c r="D52" s="332" t="s">
        <v>18021</v>
      </c>
      <c r="E52" s="332" t="s">
        <v>18021</v>
      </c>
      <c r="F52" s="282">
        <v>80300</v>
      </c>
      <c r="G52" s="282" t="s">
        <v>1797</v>
      </c>
      <c r="H52" s="328" t="s">
        <v>19552</v>
      </c>
      <c r="I52" s="329">
        <v>80300</v>
      </c>
      <c r="J52" s="329">
        <v>80300</v>
      </c>
      <c r="K52" s="334"/>
      <c r="L52" s="334"/>
      <c r="M52" s="334"/>
      <c r="N52" s="334"/>
      <c r="O52" s="334"/>
    </row>
    <row r="53" spans="1:15" ht="31.2" x14ac:dyDescent="0.3">
      <c r="A53" s="338">
        <v>46</v>
      </c>
      <c r="B53" s="277">
        <v>75</v>
      </c>
      <c r="C53" s="331" t="s">
        <v>2054</v>
      </c>
      <c r="D53" s="332" t="s">
        <v>18045</v>
      </c>
      <c r="E53" s="332" t="s">
        <v>18045</v>
      </c>
      <c r="F53" s="282">
        <v>80300</v>
      </c>
      <c r="G53" s="282" t="s">
        <v>1797</v>
      </c>
      <c r="H53" s="328" t="s">
        <v>19555</v>
      </c>
      <c r="I53" s="329">
        <v>80300</v>
      </c>
      <c r="J53" s="329">
        <v>80300</v>
      </c>
      <c r="K53" s="334"/>
      <c r="L53" s="334"/>
      <c r="M53" s="334"/>
      <c r="N53" s="334"/>
      <c r="O53" s="334"/>
    </row>
    <row r="54" spans="1:15" x14ac:dyDescent="0.3">
      <c r="A54" s="338">
        <v>47</v>
      </c>
      <c r="B54" s="277">
        <v>76</v>
      </c>
      <c r="C54" s="331" t="s">
        <v>2055</v>
      </c>
      <c r="D54" s="332" t="s">
        <v>18055</v>
      </c>
      <c r="E54" s="332" t="s">
        <v>18055</v>
      </c>
      <c r="F54" s="282">
        <v>80300</v>
      </c>
      <c r="G54" s="282" t="s">
        <v>1797</v>
      </c>
      <c r="H54" s="328" t="s">
        <v>19556</v>
      </c>
      <c r="I54" s="329">
        <v>80300</v>
      </c>
      <c r="J54" s="329">
        <v>80300</v>
      </c>
      <c r="K54" s="334"/>
      <c r="L54" s="334"/>
      <c r="M54" s="334"/>
      <c r="N54" s="334"/>
      <c r="O54" s="334"/>
    </row>
    <row r="55" spans="1:15" ht="31.2" x14ac:dyDescent="0.3">
      <c r="A55" s="338">
        <v>48</v>
      </c>
      <c r="B55" s="277">
        <v>77</v>
      </c>
      <c r="C55" s="331" t="s">
        <v>2056</v>
      </c>
      <c r="D55" s="332" t="s">
        <v>18017</v>
      </c>
      <c r="E55" s="332" t="s">
        <v>18017</v>
      </c>
      <c r="F55" s="282">
        <v>80300</v>
      </c>
      <c r="G55" s="282" t="s">
        <v>1797</v>
      </c>
      <c r="H55" s="328" t="s">
        <v>19557</v>
      </c>
      <c r="I55" s="329">
        <v>80300</v>
      </c>
      <c r="J55" s="329">
        <v>80300</v>
      </c>
      <c r="K55" s="334"/>
      <c r="L55" s="334"/>
      <c r="M55" s="334"/>
      <c r="N55" s="334"/>
      <c r="O55" s="334"/>
    </row>
    <row r="56" spans="1:15" ht="31.2" x14ac:dyDescent="0.3">
      <c r="A56" s="338">
        <v>49</v>
      </c>
      <c r="B56" s="277">
        <v>79</v>
      </c>
      <c r="C56" s="331" t="s">
        <v>2058</v>
      </c>
      <c r="D56" s="332" t="s">
        <v>18048</v>
      </c>
      <c r="E56" s="332" t="s">
        <v>18048</v>
      </c>
      <c r="F56" s="282">
        <v>80300</v>
      </c>
      <c r="G56" s="282" t="s">
        <v>1797</v>
      </c>
      <c r="H56" s="328" t="s">
        <v>19559</v>
      </c>
      <c r="I56" s="329">
        <v>80300</v>
      </c>
      <c r="J56" s="329">
        <v>80300</v>
      </c>
      <c r="K56" s="334"/>
      <c r="L56" s="334"/>
      <c r="M56" s="334"/>
      <c r="N56" s="334"/>
      <c r="O56" s="334"/>
    </row>
    <row r="57" spans="1:15" ht="31.2" x14ac:dyDescent="0.3">
      <c r="A57" s="338">
        <v>50</v>
      </c>
      <c r="B57" s="277">
        <v>81</v>
      </c>
      <c r="C57" s="331" t="s">
        <v>2060</v>
      </c>
      <c r="D57" s="332" t="s">
        <v>18046</v>
      </c>
      <c r="E57" s="332" t="s">
        <v>18046</v>
      </c>
      <c r="F57" s="282">
        <v>80300</v>
      </c>
      <c r="G57" s="282" t="s">
        <v>1797</v>
      </c>
      <c r="H57" s="328" t="s">
        <v>19561</v>
      </c>
      <c r="I57" s="329">
        <v>80300</v>
      </c>
      <c r="J57" s="329">
        <v>80300</v>
      </c>
      <c r="K57" s="334"/>
      <c r="L57" s="334"/>
      <c r="M57" s="334"/>
      <c r="N57" s="334"/>
      <c r="O57" s="334"/>
    </row>
    <row r="58" spans="1:15" x14ac:dyDescent="0.3">
      <c r="A58" s="338">
        <v>51</v>
      </c>
      <c r="B58" s="277">
        <v>82</v>
      </c>
      <c r="C58" s="331" t="s">
        <v>2061</v>
      </c>
      <c r="D58" s="332" t="s">
        <v>18056</v>
      </c>
      <c r="E58" s="332" t="s">
        <v>18056</v>
      </c>
      <c r="F58" s="282">
        <v>80300</v>
      </c>
      <c r="G58" s="282" t="s">
        <v>1797</v>
      </c>
      <c r="H58" s="328" t="s">
        <v>19562</v>
      </c>
      <c r="I58" s="329">
        <v>80300</v>
      </c>
      <c r="J58" s="329">
        <v>80300</v>
      </c>
      <c r="K58" s="334"/>
      <c r="L58" s="334"/>
      <c r="M58" s="334"/>
      <c r="N58" s="334"/>
      <c r="O58" s="334"/>
    </row>
    <row r="59" spans="1:15" ht="31.2" x14ac:dyDescent="0.3">
      <c r="A59" s="338">
        <v>52</v>
      </c>
      <c r="B59" s="277">
        <v>83</v>
      </c>
      <c r="C59" s="331" t="s">
        <v>2062</v>
      </c>
      <c r="D59" s="332" t="s">
        <v>18031</v>
      </c>
      <c r="E59" s="332" t="s">
        <v>19563</v>
      </c>
      <c r="F59" s="282">
        <v>80300</v>
      </c>
      <c r="G59" s="282" t="s">
        <v>1797</v>
      </c>
      <c r="H59" s="328" t="s">
        <v>19564</v>
      </c>
      <c r="I59" s="329">
        <v>80300</v>
      </c>
      <c r="J59" s="329">
        <v>80300</v>
      </c>
      <c r="K59" s="334"/>
      <c r="L59" s="334"/>
      <c r="M59" s="334"/>
      <c r="N59" s="334"/>
      <c r="O59" s="334"/>
    </row>
    <row r="60" spans="1:15" ht="31.2" x14ac:dyDescent="0.3">
      <c r="A60" s="338">
        <v>53</v>
      </c>
      <c r="B60" s="277">
        <v>86</v>
      </c>
      <c r="C60" s="331" t="s">
        <v>2065</v>
      </c>
      <c r="D60" s="332" t="s">
        <v>17997</v>
      </c>
      <c r="E60" s="332" t="s">
        <v>19567</v>
      </c>
      <c r="F60" s="282">
        <v>80300</v>
      </c>
      <c r="G60" s="282" t="s">
        <v>1797</v>
      </c>
      <c r="H60" s="328" t="s">
        <v>19568</v>
      </c>
      <c r="I60" s="329">
        <v>80300</v>
      </c>
      <c r="J60" s="329">
        <v>80300</v>
      </c>
      <c r="K60" s="334"/>
      <c r="L60" s="334"/>
      <c r="M60" s="334"/>
      <c r="N60" s="334"/>
      <c r="O60" s="334"/>
    </row>
    <row r="61" spans="1:15" x14ac:dyDescent="0.3">
      <c r="B61" s="335"/>
      <c r="C61" s="335"/>
      <c r="D61" s="336"/>
      <c r="E61" s="336"/>
      <c r="F61" s="336"/>
      <c r="G61" s="336"/>
      <c r="H61" s="334"/>
      <c r="I61" s="334"/>
      <c r="J61" s="334"/>
      <c r="K61" s="334"/>
      <c r="L61" s="334"/>
      <c r="M61" s="334"/>
      <c r="N61" s="334"/>
      <c r="O61" s="334"/>
    </row>
    <row r="62" spans="1:15" x14ac:dyDescent="0.3">
      <c r="B62" s="335"/>
      <c r="C62" s="306" t="s">
        <v>20382</v>
      </c>
      <c r="D62" s="336"/>
      <c r="E62" s="336"/>
      <c r="F62" s="336"/>
      <c r="G62" s="336"/>
      <c r="H62" s="334"/>
      <c r="I62" s="334"/>
      <c r="J62" s="334"/>
      <c r="K62" s="334"/>
      <c r="L62" s="334"/>
      <c r="M62" s="334"/>
      <c r="N62" s="334"/>
      <c r="O62" s="334"/>
    </row>
    <row r="63" spans="1:15" x14ac:dyDescent="0.3">
      <c r="B63" s="335"/>
      <c r="C63" s="335"/>
      <c r="D63" s="336"/>
      <c r="E63" s="336"/>
      <c r="F63" s="336"/>
      <c r="G63" s="336"/>
      <c r="H63" s="334"/>
      <c r="I63" s="334"/>
      <c r="J63" s="334"/>
      <c r="K63" s="334"/>
      <c r="L63" s="334"/>
      <c r="M63" s="334"/>
      <c r="N63" s="334"/>
      <c r="O63" s="334"/>
    </row>
    <row r="64" spans="1:15" x14ac:dyDescent="0.3">
      <c r="B64" s="335"/>
      <c r="C64" s="335"/>
      <c r="D64" s="336"/>
      <c r="E64" s="336"/>
      <c r="F64" s="336"/>
      <c r="G64" s="336"/>
      <c r="H64" s="334"/>
      <c r="I64" s="334"/>
      <c r="J64" s="334"/>
      <c r="K64" s="334"/>
      <c r="L64" s="334"/>
      <c r="M64" s="334"/>
      <c r="N64" s="334"/>
      <c r="O64" s="334"/>
    </row>
    <row r="65" spans="2:15" x14ac:dyDescent="0.3">
      <c r="B65" s="335"/>
      <c r="C65" s="335"/>
      <c r="D65" s="336"/>
      <c r="E65" s="336"/>
      <c r="F65" s="336"/>
      <c r="G65" s="336"/>
      <c r="H65" s="334"/>
      <c r="I65" s="334"/>
      <c r="J65" s="334"/>
      <c r="K65" s="334"/>
      <c r="L65" s="334"/>
      <c r="M65" s="334"/>
      <c r="N65" s="334"/>
      <c r="O65" s="334"/>
    </row>
    <row r="66" spans="2:15" x14ac:dyDescent="0.3">
      <c r="B66" s="335"/>
      <c r="C66" s="335"/>
      <c r="D66" s="336"/>
      <c r="E66" s="336"/>
      <c r="F66" s="336"/>
      <c r="G66" s="336"/>
      <c r="H66" s="334"/>
      <c r="I66" s="334"/>
      <c r="J66" s="334"/>
      <c r="K66" s="334"/>
      <c r="L66" s="334"/>
      <c r="M66" s="334"/>
      <c r="N66" s="334"/>
      <c r="O66" s="334"/>
    </row>
    <row r="67" spans="2:15" x14ac:dyDescent="0.3">
      <c r="B67" s="335"/>
      <c r="C67" s="335"/>
      <c r="D67" s="336"/>
      <c r="E67" s="336"/>
      <c r="F67" s="336"/>
      <c r="G67" s="336"/>
      <c r="H67" s="334"/>
      <c r="I67" s="334"/>
      <c r="J67" s="334"/>
      <c r="K67" s="334"/>
      <c r="L67" s="334"/>
      <c r="M67" s="334"/>
      <c r="N67" s="334"/>
      <c r="O67" s="334"/>
    </row>
    <row r="68" spans="2:15" x14ac:dyDescent="0.3">
      <c r="B68" s="335"/>
      <c r="C68" s="335"/>
      <c r="D68" s="336"/>
      <c r="E68" s="336"/>
      <c r="F68" s="336"/>
      <c r="G68" s="336"/>
      <c r="H68" s="334"/>
      <c r="I68" s="334"/>
      <c r="J68" s="334"/>
      <c r="K68" s="334"/>
      <c r="L68" s="334"/>
      <c r="M68" s="334"/>
      <c r="N68" s="334"/>
      <c r="O68" s="334"/>
    </row>
    <row r="69" spans="2:15" x14ac:dyDescent="0.3">
      <c r="B69" s="335"/>
      <c r="C69" s="335"/>
      <c r="D69" s="336"/>
      <c r="E69" s="336"/>
      <c r="F69" s="336"/>
      <c r="G69" s="336"/>
      <c r="H69" s="334"/>
      <c r="I69" s="334"/>
      <c r="J69" s="334"/>
      <c r="K69" s="334"/>
      <c r="L69" s="334"/>
      <c r="M69" s="334"/>
      <c r="N69" s="334"/>
      <c r="O69" s="334"/>
    </row>
    <row r="70" spans="2:15" x14ac:dyDescent="0.3">
      <c r="B70" s="335"/>
      <c r="C70" s="335"/>
      <c r="D70" s="336"/>
      <c r="E70" s="336"/>
      <c r="F70" s="336"/>
      <c r="G70" s="336"/>
      <c r="H70" s="334"/>
      <c r="I70" s="334"/>
      <c r="J70" s="334"/>
      <c r="K70" s="334"/>
      <c r="L70" s="334"/>
      <c r="M70" s="334"/>
      <c r="N70" s="334"/>
      <c r="O70" s="334"/>
    </row>
    <row r="71" spans="2:15" x14ac:dyDescent="0.3">
      <c r="B71" s="335"/>
      <c r="C71" s="335"/>
      <c r="D71" s="336"/>
      <c r="E71" s="336"/>
      <c r="F71" s="336"/>
      <c r="G71" s="336"/>
      <c r="H71" s="334"/>
      <c r="I71" s="334"/>
      <c r="J71" s="334"/>
      <c r="K71" s="334"/>
      <c r="L71" s="334"/>
      <c r="M71" s="334"/>
      <c r="N71" s="334"/>
      <c r="O71" s="334"/>
    </row>
    <row r="72" spans="2:15" x14ac:dyDescent="0.3">
      <c r="B72" s="335"/>
      <c r="C72" s="335"/>
      <c r="D72" s="336"/>
      <c r="E72" s="336"/>
      <c r="F72" s="336"/>
      <c r="G72" s="336"/>
      <c r="H72" s="334"/>
      <c r="I72" s="334"/>
      <c r="J72" s="334"/>
      <c r="K72" s="334"/>
      <c r="L72" s="334"/>
      <c r="M72" s="334"/>
      <c r="N72" s="334"/>
      <c r="O72" s="334"/>
    </row>
    <row r="73" spans="2:15" x14ac:dyDescent="0.3">
      <c r="B73" s="335"/>
      <c r="C73" s="335"/>
      <c r="D73" s="336"/>
      <c r="E73" s="336"/>
      <c r="F73" s="336"/>
      <c r="G73" s="336"/>
      <c r="H73" s="334"/>
      <c r="I73" s="334"/>
      <c r="J73" s="334"/>
      <c r="K73" s="334"/>
      <c r="L73" s="334"/>
      <c r="M73" s="334"/>
      <c r="N73" s="334"/>
      <c r="O73" s="334"/>
    </row>
    <row r="74" spans="2:15" x14ac:dyDescent="0.3">
      <c r="B74" s="335"/>
      <c r="C74" s="335"/>
      <c r="D74" s="336"/>
      <c r="E74" s="336"/>
      <c r="F74" s="336"/>
      <c r="G74" s="336"/>
      <c r="H74" s="334"/>
      <c r="I74" s="334"/>
      <c r="J74" s="334"/>
      <c r="K74" s="334"/>
      <c r="L74" s="334"/>
      <c r="M74" s="334"/>
      <c r="N74" s="334"/>
      <c r="O74" s="334"/>
    </row>
    <row r="75" spans="2:15" x14ac:dyDescent="0.3">
      <c r="B75" s="335"/>
      <c r="C75" s="335"/>
      <c r="D75" s="336"/>
      <c r="E75" s="336"/>
      <c r="F75" s="336"/>
      <c r="G75" s="336"/>
      <c r="H75" s="334"/>
      <c r="I75" s="334"/>
      <c r="J75" s="334"/>
      <c r="K75" s="334"/>
      <c r="L75" s="334"/>
      <c r="M75" s="334"/>
      <c r="N75" s="334"/>
      <c r="O75" s="334"/>
    </row>
    <row r="76" spans="2:15" x14ac:dyDescent="0.3">
      <c r="B76" s="335"/>
      <c r="C76" s="335"/>
      <c r="D76" s="336"/>
      <c r="E76" s="336"/>
      <c r="F76" s="336"/>
      <c r="G76" s="336"/>
      <c r="H76" s="334"/>
      <c r="I76" s="334"/>
      <c r="J76" s="334"/>
      <c r="K76" s="334"/>
      <c r="L76" s="334"/>
      <c r="M76" s="334"/>
      <c r="N76" s="334"/>
      <c r="O76" s="334"/>
    </row>
    <row r="77" spans="2:15" x14ac:dyDescent="0.3">
      <c r="B77" s="335"/>
      <c r="C77" s="335"/>
      <c r="D77" s="336"/>
      <c r="E77" s="336"/>
      <c r="F77" s="336"/>
      <c r="G77" s="336"/>
      <c r="H77" s="334"/>
      <c r="I77" s="334"/>
      <c r="J77" s="334"/>
      <c r="K77" s="334"/>
      <c r="L77" s="334"/>
      <c r="M77" s="334"/>
      <c r="N77" s="334"/>
      <c r="O77" s="334"/>
    </row>
    <row r="78" spans="2:15" x14ac:dyDescent="0.3">
      <c r="B78" s="335"/>
      <c r="C78" s="335"/>
      <c r="D78" s="336"/>
      <c r="E78" s="336"/>
      <c r="F78" s="336"/>
      <c r="G78" s="336"/>
      <c r="H78" s="334"/>
      <c r="I78" s="334"/>
      <c r="J78" s="334"/>
      <c r="K78" s="334"/>
      <c r="L78" s="334"/>
      <c r="M78" s="334"/>
      <c r="N78" s="334"/>
      <c r="O78" s="334"/>
    </row>
    <row r="79" spans="2:15" x14ac:dyDescent="0.3">
      <c r="B79" s="335"/>
      <c r="C79" s="335"/>
      <c r="D79" s="336"/>
      <c r="E79" s="336"/>
      <c r="F79" s="336"/>
      <c r="G79" s="336"/>
      <c r="H79" s="334"/>
      <c r="I79" s="334"/>
      <c r="J79" s="334"/>
      <c r="K79" s="334"/>
      <c r="L79" s="334"/>
      <c r="M79" s="334"/>
      <c r="N79" s="334"/>
      <c r="O79" s="334"/>
    </row>
    <row r="80" spans="2:15" x14ac:dyDescent="0.3">
      <c r="B80" s="335"/>
      <c r="C80" s="335"/>
      <c r="D80" s="336"/>
      <c r="E80" s="336"/>
      <c r="F80" s="336"/>
      <c r="G80" s="336"/>
      <c r="H80" s="334"/>
      <c r="I80" s="334"/>
      <c r="J80" s="334"/>
      <c r="K80" s="334"/>
      <c r="L80" s="334"/>
      <c r="M80" s="334"/>
      <c r="N80" s="334"/>
      <c r="O80" s="334"/>
    </row>
    <row r="81" spans="2:15" x14ac:dyDescent="0.3">
      <c r="B81" s="335"/>
      <c r="C81" s="335"/>
      <c r="D81" s="336"/>
      <c r="E81" s="336"/>
      <c r="F81" s="336"/>
      <c r="G81" s="336"/>
      <c r="H81" s="334"/>
      <c r="I81" s="334"/>
      <c r="J81" s="334"/>
      <c r="K81" s="334"/>
      <c r="L81" s="334"/>
      <c r="M81" s="334"/>
      <c r="N81" s="334"/>
      <c r="O81" s="334"/>
    </row>
    <row r="82" spans="2:15" x14ac:dyDescent="0.3">
      <c r="B82" s="335"/>
      <c r="C82" s="335"/>
      <c r="D82" s="336"/>
      <c r="E82" s="336"/>
      <c r="F82" s="336"/>
      <c r="G82" s="336"/>
      <c r="H82" s="334"/>
      <c r="I82" s="334"/>
      <c r="J82" s="334"/>
      <c r="K82" s="334"/>
      <c r="L82" s="334"/>
      <c r="M82" s="334"/>
      <c r="N82" s="334"/>
      <c r="O82" s="334"/>
    </row>
    <row r="83" spans="2:15" x14ac:dyDescent="0.3">
      <c r="B83" s="335"/>
      <c r="C83" s="335"/>
      <c r="D83" s="336"/>
      <c r="E83" s="336"/>
      <c r="F83" s="336"/>
      <c r="G83" s="336"/>
      <c r="H83" s="334"/>
      <c r="I83" s="334"/>
      <c r="J83" s="334"/>
      <c r="K83" s="334"/>
      <c r="L83" s="334"/>
      <c r="M83" s="334"/>
      <c r="N83" s="334"/>
      <c r="O83" s="334"/>
    </row>
    <row r="84" spans="2:15" x14ac:dyDescent="0.3">
      <c r="B84" s="335"/>
      <c r="C84" s="335"/>
      <c r="D84" s="336"/>
      <c r="E84" s="336"/>
      <c r="F84" s="336"/>
      <c r="G84" s="336"/>
      <c r="H84" s="334"/>
      <c r="I84" s="334"/>
      <c r="J84" s="334"/>
      <c r="K84" s="334"/>
      <c r="L84" s="334"/>
      <c r="M84" s="334"/>
      <c r="N84" s="334"/>
      <c r="O84" s="334"/>
    </row>
    <row r="85" spans="2:15" x14ac:dyDescent="0.3">
      <c r="B85" s="335"/>
      <c r="C85" s="335"/>
      <c r="D85" s="336"/>
      <c r="E85" s="336"/>
      <c r="F85" s="336"/>
      <c r="G85" s="336"/>
      <c r="H85" s="334"/>
      <c r="I85" s="334"/>
      <c r="J85" s="334"/>
      <c r="K85" s="334"/>
      <c r="L85" s="334"/>
      <c r="M85" s="334"/>
      <c r="N85" s="334"/>
      <c r="O85" s="334"/>
    </row>
    <row r="86" spans="2:15" x14ac:dyDescent="0.3">
      <c r="B86" s="335"/>
      <c r="C86" s="335"/>
      <c r="D86" s="336"/>
      <c r="E86" s="336"/>
      <c r="F86" s="336"/>
      <c r="G86" s="336"/>
      <c r="H86" s="334"/>
      <c r="I86" s="334"/>
      <c r="J86" s="334"/>
      <c r="K86" s="334"/>
      <c r="L86" s="334"/>
      <c r="M86" s="334"/>
      <c r="N86" s="334"/>
      <c r="O86" s="334"/>
    </row>
    <row r="87" spans="2:15" x14ac:dyDescent="0.3">
      <c r="B87" s="335"/>
      <c r="C87" s="335"/>
      <c r="D87" s="336"/>
      <c r="E87" s="336"/>
      <c r="F87" s="336"/>
      <c r="G87" s="336"/>
      <c r="H87" s="334"/>
      <c r="I87" s="334"/>
      <c r="J87" s="334"/>
      <c r="K87" s="334"/>
      <c r="L87" s="334"/>
      <c r="M87" s="334"/>
      <c r="N87" s="334"/>
      <c r="O87" s="334"/>
    </row>
    <row r="88" spans="2:15" x14ac:dyDescent="0.3">
      <c r="B88" s="335"/>
      <c r="C88" s="335"/>
      <c r="D88" s="336"/>
      <c r="E88" s="336"/>
      <c r="F88" s="336"/>
      <c r="G88" s="336"/>
      <c r="H88" s="334"/>
      <c r="I88" s="334"/>
      <c r="J88" s="334"/>
      <c r="K88" s="334"/>
      <c r="L88" s="334"/>
      <c r="M88" s="334"/>
      <c r="N88" s="334"/>
      <c r="O88" s="334"/>
    </row>
    <row r="89" spans="2:15" x14ac:dyDescent="0.3">
      <c r="B89" s="335"/>
      <c r="C89" s="335"/>
      <c r="D89" s="336"/>
      <c r="E89" s="336"/>
      <c r="F89" s="336"/>
      <c r="G89" s="336"/>
      <c r="H89" s="334"/>
      <c r="I89" s="334"/>
      <c r="J89" s="334"/>
      <c r="K89" s="334"/>
      <c r="L89" s="334"/>
      <c r="M89" s="334"/>
      <c r="N89" s="334"/>
      <c r="O89" s="334"/>
    </row>
    <row r="90" spans="2:15" x14ac:dyDescent="0.3">
      <c r="B90" s="335"/>
      <c r="C90" s="335"/>
      <c r="D90" s="336"/>
      <c r="E90" s="336"/>
      <c r="F90" s="336"/>
      <c r="G90" s="336"/>
      <c r="H90" s="334"/>
      <c r="I90" s="334"/>
      <c r="J90" s="334"/>
      <c r="K90" s="334"/>
      <c r="L90" s="334"/>
      <c r="M90" s="334"/>
      <c r="N90" s="334"/>
      <c r="O90" s="334"/>
    </row>
    <row r="91" spans="2:15" x14ac:dyDescent="0.3">
      <c r="B91" s="335"/>
      <c r="C91" s="335"/>
      <c r="D91" s="336"/>
      <c r="E91" s="336"/>
      <c r="F91" s="336"/>
      <c r="G91" s="336"/>
      <c r="H91" s="334"/>
      <c r="I91" s="334"/>
      <c r="J91" s="334"/>
      <c r="K91" s="334"/>
      <c r="L91" s="334"/>
      <c r="M91" s="334"/>
      <c r="N91" s="334"/>
      <c r="O91" s="334"/>
    </row>
    <row r="92" spans="2:15" x14ac:dyDescent="0.3">
      <c r="B92" s="335"/>
      <c r="C92" s="335"/>
      <c r="D92" s="336"/>
      <c r="E92" s="336"/>
      <c r="F92" s="336"/>
      <c r="G92" s="336"/>
      <c r="H92" s="334"/>
      <c r="I92" s="334"/>
      <c r="J92" s="334"/>
      <c r="K92" s="334"/>
      <c r="L92" s="334"/>
      <c r="M92" s="334"/>
      <c r="N92" s="334"/>
      <c r="O92" s="334"/>
    </row>
    <row r="93" spans="2:15" x14ac:dyDescent="0.3">
      <c r="B93" s="335"/>
      <c r="C93" s="335"/>
      <c r="D93" s="336"/>
      <c r="E93" s="336"/>
      <c r="F93" s="336"/>
      <c r="G93" s="336"/>
      <c r="H93" s="334"/>
      <c r="I93" s="334"/>
      <c r="J93" s="334"/>
      <c r="K93" s="334"/>
      <c r="L93" s="334"/>
      <c r="M93" s="334"/>
      <c r="N93" s="334"/>
      <c r="O93" s="334"/>
    </row>
    <row r="94" spans="2:15" x14ac:dyDescent="0.3">
      <c r="B94" s="335"/>
      <c r="C94" s="335"/>
      <c r="D94" s="336"/>
      <c r="E94" s="336"/>
      <c r="F94" s="336"/>
      <c r="G94" s="336"/>
      <c r="H94" s="334"/>
      <c r="I94" s="334"/>
      <c r="J94" s="334"/>
      <c r="K94" s="334"/>
      <c r="L94" s="334"/>
      <c r="M94" s="334"/>
      <c r="N94" s="334"/>
      <c r="O94" s="334"/>
    </row>
    <row r="95" spans="2:15" x14ac:dyDescent="0.3">
      <c r="B95" s="335"/>
      <c r="C95" s="335"/>
      <c r="D95" s="336"/>
      <c r="E95" s="336"/>
      <c r="F95" s="336"/>
      <c r="G95" s="336"/>
      <c r="H95" s="334"/>
      <c r="I95" s="334"/>
      <c r="J95" s="334"/>
      <c r="K95" s="334"/>
      <c r="L95" s="334"/>
      <c r="M95" s="334"/>
      <c r="N95" s="334"/>
      <c r="O95" s="334"/>
    </row>
    <row r="96" spans="2:15" x14ac:dyDescent="0.3">
      <c r="B96" s="335"/>
      <c r="C96" s="335"/>
      <c r="D96" s="336"/>
      <c r="E96" s="336"/>
      <c r="F96" s="336"/>
      <c r="G96" s="336"/>
      <c r="H96" s="334"/>
      <c r="I96" s="334"/>
      <c r="J96" s="334"/>
      <c r="K96" s="334"/>
      <c r="L96" s="334"/>
      <c r="M96" s="334"/>
      <c r="N96" s="334"/>
      <c r="O96" s="334"/>
    </row>
    <row r="97" spans="2:15" x14ac:dyDescent="0.3">
      <c r="B97" s="335"/>
      <c r="C97" s="335"/>
      <c r="D97" s="336"/>
      <c r="E97" s="336"/>
      <c r="F97" s="336"/>
      <c r="G97" s="336"/>
      <c r="H97" s="334"/>
      <c r="I97" s="334"/>
      <c r="J97" s="334"/>
      <c r="K97" s="334"/>
      <c r="L97" s="334"/>
      <c r="M97" s="334"/>
      <c r="N97" s="334"/>
      <c r="O97" s="334"/>
    </row>
    <row r="98" spans="2:15" x14ac:dyDescent="0.3">
      <c r="B98" s="335"/>
      <c r="C98" s="335"/>
      <c r="D98" s="336"/>
      <c r="E98" s="336"/>
      <c r="F98" s="336"/>
      <c r="G98" s="336"/>
      <c r="H98" s="334"/>
      <c r="I98" s="334"/>
      <c r="J98" s="334"/>
      <c r="K98" s="334"/>
      <c r="L98" s="334"/>
      <c r="M98" s="334"/>
      <c r="N98" s="334"/>
      <c r="O98" s="334"/>
    </row>
    <row r="99" spans="2:15" x14ac:dyDescent="0.3">
      <c r="B99" s="335"/>
      <c r="C99" s="335"/>
      <c r="D99" s="336"/>
      <c r="E99" s="336"/>
      <c r="F99" s="336"/>
      <c r="G99" s="336"/>
      <c r="H99" s="334"/>
      <c r="I99" s="334"/>
      <c r="J99" s="334"/>
      <c r="K99" s="334"/>
      <c r="L99" s="334"/>
      <c r="M99" s="334"/>
      <c r="N99" s="334"/>
      <c r="O99" s="334"/>
    </row>
    <row r="100" spans="2:15" x14ac:dyDescent="0.3">
      <c r="B100" s="335"/>
      <c r="C100" s="335"/>
      <c r="D100" s="336"/>
      <c r="E100" s="336"/>
      <c r="F100" s="336"/>
      <c r="G100" s="336"/>
      <c r="H100" s="334"/>
      <c r="I100" s="334"/>
      <c r="J100" s="334"/>
      <c r="K100" s="334"/>
      <c r="L100" s="334"/>
      <c r="M100" s="334"/>
      <c r="N100" s="334"/>
      <c r="O100" s="334"/>
    </row>
    <row r="101" spans="2:15" x14ac:dyDescent="0.3">
      <c r="B101" s="335"/>
      <c r="C101" s="335"/>
      <c r="D101" s="336"/>
      <c r="E101" s="336"/>
      <c r="F101" s="336"/>
      <c r="G101" s="336"/>
      <c r="H101" s="334"/>
      <c r="I101" s="334"/>
      <c r="J101" s="334"/>
      <c r="K101" s="334"/>
      <c r="L101" s="334"/>
      <c r="M101" s="334"/>
      <c r="N101" s="334"/>
      <c r="O101" s="334"/>
    </row>
    <row r="102" spans="2:15" x14ac:dyDescent="0.3">
      <c r="B102" s="335"/>
      <c r="C102" s="335"/>
      <c r="D102" s="336"/>
      <c r="E102" s="336"/>
      <c r="F102" s="336"/>
      <c r="G102" s="336"/>
      <c r="H102" s="334"/>
      <c r="I102" s="334"/>
      <c r="J102" s="334"/>
      <c r="K102" s="334"/>
      <c r="L102" s="334"/>
      <c r="M102" s="334"/>
      <c r="N102" s="334"/>
      <c r="O102" s="334"/>
    </row>
    <row r="103" spans="2:15" x14ac:dyDescent="0.3">
      <c r="B103" s="335"/>
      <c r="C103" s="335"/>
      <c r="D103" s="336"/>
      <c r="E103" s="336"/>
      <c r="F103" s="336"/>
      <c r="G103" s="336"/>
      <c r="H103" s="334"/>
      <c r="I103" s="334"/>
      <c r="J103" s="334"/>
      <c r="K103" s="334"/>
      <c r="L103" s="334"/>
      <c r="M103" s="334"/>
      <c r="N103" s="334"/>
      <c r="O103" s="334"/>
    </row>
    <row r="104" spans="2:15" x14ac:dyDescent="0.3">
      <c r="B104" s="335"/>
      <c r="C104" s="335"/>
      <c r="D104" s="336"/>
      <c r="E104" s="336"/>
      <c r="F104" s="336"/>
      <c r="G104" s="336"/>
      <c r="H104" s="334"/>
      <c r="I104" s="334"/>
      <c r="J104" s="334"/>
      <c r="K104" s="334"/>
      <c r="L104" s="334"/>
      <c r="M104" s="334"/>
      <c r="N104" s="334"/>
      <c r="O104" s="334"/>
    </row>
    <row r="105" spans="2:15" x14ac:dyDescent="0.3">
      <c r="B105" s="335"/>
      <c r="C105" s="335"/>
      <c r="D105" s="336"/>
      <c r="E105" s="336"/>
      <c r="F105" s="336"/>
      <c r="G105" s="336"/>
      <c r="H105" s="334"/>
      <c r="I105" s="334"/>
      <c r="J105" s="334"/>
      <c r="K105" s="334"/>
      <c r="L105" s="334"/>
      <c r="M105" s="334"/>
      <c r="N105" s="334"/>
      <c r="O105" s="334"/>
    </row>
    <row r="106" spans="2:15" x14ac:dyDescent="0.3">
      <c r="B106" s="335"/>
      <c r="C106" s="335"/>
      <c r="D106" s="336"/>
      <c r="E106" s="336"/>
      <c r="F106" s="336"/>
      <c r="G106" s="336"/>
      <c r="H106" s="334"/>
      <c r="I106" s="334"/>
      <c r="J106" s="334"/>
      <c r="K106" s="334"/>
      <c r="L106" s="334"/>
      <c r="M106" s="334"/>
      <c r="N106" s="334"/>
      <c r="O106" s="334"/>
    </row>
    <row r="107" spans="2:15" x14ac:dyDescent="0.3">
      <c r="B107" s="335"/>
      <c r="C107" s="335"/>
      <c r="D107" s="336"/>
      <c r="E107" s="336"/>
      <c r="F107" s="336"/>
      <c r="G107" s="336"/>
      <c r="H107" s="334"/>
      <c r="I107" s="334"/>
      <c r="J107" s="334"/>
      <c r="K107" s="334"/>
      <c r="L107" s="334"/>
      <c r="M107" s="334"/>
      <c r="N107" s="334"/>
      <c r="O107" s="334"/>
    </row>
    <row r="108" spans="2:15" x14ac:dyDescent="0.3">
      <c r="B108" s="335"/>
      <c r="C108" s="335"/>
      <c r="D108" s="336"/>
      <c r="E108" s="336"/>
      <c r="F108" s="336"/>
      <c r="G108" s="336"/>
      <c r="H108" s="334"/>
      <c r="I108" s="334"/>
      <c r="J108" s="334"/>
      <c r="K108" s="334"/>
      <c r="L108" s="334"/>
      <c r="M108" s="334"/>
      <c r="N108" s="334"/>
      <c r="O108" s="334"/>
    </row>
    <row r="109" spans="2:15" x14ac:dyDescent="0.3">
      <c r="B109" s="335"/>
      <c r="C109" s="335"/>
      <c r="D109" s="336"/>
      <c r="E109" s="336"/>
      <c r="F109" s="336"/>
      <c r="G109" s="336"/>
      <c r="H109" s="334"/>
      <c r="I109" s="334"/>
      <c r="J109" s="334"/>
      <c r="K109" s="334"/>
      <c r="L109" s="334"/>
      <c r="M109" s="334"/>
      <c r="N109" s="334"/>
      <c r="O109" s="334"/>
    </row>
    <row r="110" spans="2:15" x14ac:dyDescent="0.3">
      <c r="B110" s="335"/>
      <c r="C110" s="335"/>
      <c r="D110" s="336"/>
      <c r="E110" s="336"/>
      <c r="F110" s="336"/>
      <c r="G110" s="336"/>
      <c r="H110" s="334"/>
      <c r="I110" s="334"/>
      <c r="J110" s="334"/>
      <c r="K110" s="334"/>
      <c r="L110" s="334"/>
      <c r="M110" s="334"/>
      <c r="N110" s="334"/>
      <c r="O110" s="334"/>
    </row>
    <row r="111" spans="2:15" x14ac:dyDescent="0.3">
      <c r="B111" s="335"/>
      <c r="C111" s="335"/>
      <c r="D111" s="336"/>
      <c r="E111" s="336"/>
      <c r="F111" s="336"/>
      <c r="G111" s="336"/>
      <c r="H111" s="334"/>
      <c r="I111" s="334"/>
      <c r="J111" s="334"/>
      <c r="K111" s="334"/>
      <c r="L111" s="334"/>
      <c r="M111" s="334"/>
      <c r="N111" s="334"/>
      <c r="O111" s="334"/>
    </row>
    <row r="112" spans="2:15" x14ac:dyDescent="0.3">
      <c r="B112" s="335"/>
      <c r="C112" s="335"/>
      <c r="D112" s="336"/>
      <c r="E112" s="336"/>
      <c r="F112" s="336"/>
      <c r="G112" s="336"/>
      <c r="H112" s="334"/>
      <c r="I112" s="334"/>
      <c r="J112" s="334"/>
      <c r="K112" s="334"/>
      <c r="L112" s="334"/>
      <c r="M112" s="334"/>
      <c r="N112" s="334"/>
      <c r="O112" s="334"/>
    </row>
    <row r="113" spans="2:15" x14ac:dyDescent="0.3">
      <c r="B113" s="335"/>
      <c r="C113" s="335"/>
      <c r="D113" s="336"/>
      <c r="E113" s="336"/>
      <c r="F113" s="336"/>
      <c r="G113" s="336"/>
      <c r="H113" s="334"/>
      <c r="I113" s="334"/>
      <c r="J113" s="334"/>
      <c r="K113" s="334"/>
      <c r="L113" s="334"/>
      <c r="M113" s="334"/>
      <c r="N113" s="334"/>
      <c r="O113" s="334"/>
    </row>
    <row r="114" spans="2:15" x14ac:dyDescent="0.3">
      <c r="B114" s="335"/>
      <c r="C114" s="335"/>
      <c r="D114" s="336"/>
      <c r="E114" s="336"/>
      <c r="F114" s="336"/>
      <c r="G114" s="336"/>
      <c r="H114" s="334"/>
      <c r="I114" s="334"/>
      <c r="J114" s="334"/>
      <c r="K114" s="334"/>
      <c r="L114" s="334"/>
      <c r="M114" s="334"/>
      <c r="N114" s="334"/>
      <c r="O114" s="334"/>
    </row>
    <row r="115" spans="2:15" x14ac:dyDescent="0.3">
      <c r="B115" s="335"/>
      <c r="C115" s="335"/>
      <c r="D115" s="336"/>
      <c r="E115" s="336"/>
      <c r="F115" s="336"/>
      <c r="G115" s="336"/>
      <c r="H115" s="334"/>
      <c r="I115" s="334"/>
      <c r="J115" s="334"/>
      <c r="K115" s="334"/>
      <c r="L115" s="334"/>
      <c r="M115" s="334"/>
      <c r="N115" s="334"/>
      <c r="O115" s="334"/>
    </row>
    <row r="116" spans="2:15" x14ac:dyDescent="0.3">
      <c r="B116" s="335"/>
      <c r="C116" s="335"/>
      <c r="D116" s="336"/>
      <c r="E116" s="336"/>
      <c r="F116" s="336"/>
      <c r="G116" s="336"/>
      <c r="H116" s="334"/>
      <c r="I116" s="334"/>
      <c r="J116" s="334"/>
      <c r="K116" s="334"/>
      <c r="L116" s="334"/>
      <c r="M116" s="334"/>
      <c r="N116" s="334"/>
      <c r="O116" s="334"/>
    </row>
    <row r="117" spans="2:15" x14ac:dyDescent="0.3">
      <c r="B117" s="335"/>
      <c r="C117" s="335"/>
      <c r="D117" s="336"/>
      <c r="E117" s="336"/>
      <c r="F117" s="336"/>
      <c r="G117" s="336"/>
      <c r="H117" s="334"/>
      <c r="I117" s="334"/>
      <c r="J117" s="334"/>
      <c r="K117" s="334"/>
      <c r="L117" s="334"/>
      <c r="M117" s="334"/>
      <c r="N117" s="334"/>
      <c r="O117" s="334"/>
    </row>
    <row r="118" spans="2:15" x14ac:dyDescent="0.3">
      <c r="B118" s="335"/>
      <c r="C118" s="335"/>
      <c r="D118" s="336"/>
      <c r="E118" s="336"/>
      <c r="F118" s="336"/>
      <c r="G118" s="336"/>
      <c r="H118" s="334"/>
      <c r="I118" s="334"/>
      <c r="J118" s="334"/>
      <c r="K118" s="334"/>
      <c r="L118" s="334"/>
      <c r="M118" s="334"/>
      <c r="N118" s="334"/>
      <c r="O118" s="334"/>
    </row>
    <row r="119" spans="2:15" x14ac:dyDescent="0.3">
      <c r="B119" s="335"/>
      <c r="C119" s="335"/>
      <c r="D119" s="336"/>
      <c r="E119" s="336"/>
      <c r="F119" s="336"/>
      <c r="G119" s="336"/>
      <c r="H119" s="334"/>
      <c r="I119" s="334"/>
      <c r="J119" s="334"/>
      <c r="K119" s="334"/>
      <c r="L119" s="334"/>
      <c r="M119" s="334"/>
      <c r="N119" s="334"/>
      <c r="O119" s="334"/>
    </row>
    <row r="120" spans="2:15" x14ac:dyDescent="0.3">
      <c r="B120" s="335"/>
      <c r="C120" s="335"/>
      <c r="D120" s="336"/>
      <c r="E120" s="336"/>
      <c r="F120" s="336"/>
      <c r="G120" s="336"/>
      <c r="H120" s="334"/>
      <c r="I120" s="334"/>
      <c r="J120" s="334"/>
      <c r="K120" s="334"/>
      <c r="L120" s="334"/>
      <c r="M120" s="334"/>
      <c r="N120" s="334"/>
      <c r="O120" s="334"/>
    </row>
    <row r="121" spans="2:15" x14ac:dyDescent="0.3">
      <c r="B121" s="335"/>
      <c r="C121" s="335"/>
      <c r="D121" s="336"/>
      <c r="E121" s="336"/>
      <c r="F121" s="336"/>
      <c r="G121" s="336"/>
      <c r="H121" s="334"/>
      <c r="I121" s="334"/>
      <c r="J121" s="334"/>
      <c r="K121" s="334"/>
      <c r="L121" s="334"/>
      <c r="M121" s="334"/>
      <c r="N121" s="334"/>
      <c r="O121" s="334"/>
    </row>
    <row r="122" spans="2:15" x14ac:dyDescent="0.3">
      <c r="B122" s="335"/>
      <c r="C122" s="335"/>
      <c r="D122" s="336"/>
      <c r="E122" s="336"/>
      <c r="F122" s="336"/>
      <c r="G122" s="336"/>
      <c r="H122" s="334"/>
      <c r="I122" s="334"/>
      <c r="J122" s="334"/>
      <c r="K122" s="334"/>
      <c r="L122" s="334"/>
      <c r="M122" s="334"/>
      <c r="N122" s="334"/>
      <c r="O122" s="334"/>
    </row>
    <row r="123" spans="2:15" x14ac:dyDescent="0.3">
      <c r="B123" s="335"/>
      <c r="C123" s="335"/>
      <c r="D123" s="336"/>
      <c r="E123" s="336"/>
      <c r="F123" s="336"/>
      <c r="G123" s="336"/>
      <c r="H123" s="334"/>
      <c r="I123" s="334"/>
      <c r="J123" s="334"/>
      <c r="K123" s="334"/>
      <c r="L123" s="334"/>
      <c r="M123" s="334"/>
      <c r="N123" s="334"/>
      <c r="O123" s="334"/>
    </row>
    <row r="124" spans="2:15" x14ac:dyDescent="0.3">
      <c r="B124" s="335"/>
      <c r="C124" s="335"/>
      <c r="D124" s="336"/>
      <c r="E124" s="336"/>
      <c r="F124" s="336"/>
      <c r="G124" s="336"/>
      <c r="H124" s="334"/>
      <c r="I124" s="334"/>
      <c r="J124" s="334"/>
      <c r="K124" s="334"/>
      <c r="L124" s="334"/>
      <c r="M124" s="334"/>
      <c r="N124" s="334"/>
      <c r="O124" s="334"/>
    </row>
    <row r="125" spans="2:15" x14ac:dyDescent="0.3">
      <c r="B125" s="335"/>
      <c r="C125" s="335"/>
      <c r="D125" s="336"/>
      <c r="E125" s="336"/>
      <c r="F125" s="336"/>
      <c r="G125" s="336"/>
      <c r="H125" s="334"/>
      <c r="I125" s="334"/>
      <c r="J125" s="334"/>
      <c r="K125" s="334"/>
      <c r="L125" s="334"/>
      <c r="M125" s="334"/>
      <c r="N125" s="334"/>
      <c r="O125" s="334"/>
    </row>
    <row r="126" spans="2:15" x14ac:dyDescent="0.3">
      <c r="B126" s="335"/>
      <c r="C126" s="335"/>
      <c r="D126" s="336"/>
      <c r="E126" s="336"/>
      <c r="F126" s="336"/>
      <c r="G126" s="336"/>
      <c r="H126" s="334"/>
      <c r="I126" s="334"/>
      <c r="J126" s="334"/>
      <c r="K126" s="334"/>
      <c r="L126" s="334"/>
      <c r="M126" s="334"/>
      <c r="N126" s="334"/>
      <c r="O126" s="334"/>
    </row>
    <row r="127" spans="2:15" x14ac:dyDescent="0.3">
      <c r="B127" s="335"/>
      <c r="C127" s="335"/>
      <c r="D127" s="336"/>
      <c r="E127" s="336"/>
      <c r="F127" s="336"/>
      <c r="G127" s="336"/>
      <c r="H127" s="334"/>
      <c r="I127" s="334"/>
      <c r="J127" s="334"/>
      <c r="K127" s="334"/>
      <c r="L127" s="334"/>
      <c r="M127" s="334"/>
      <c r="N127" s="334"/>
      <c r="O127" s="334"/>
    </row>
    <row r="128" spans="2:15" x14ac:dyDescent="0.3">
      <c r="B128" s="335"/>
      <c r="C128" s="335"/>
      <c r="D128" s="336"/>
      <c r="E128" s="336"/>
      <c r="F128" s="336"/>
      <c r="G128" s="336"/>
      <c r="H128" s="334"/>
      <c r="I128" s="334"/>
      <c r="J128" s="334"/>
      <c r="K128" s="334"/>
      <c r="L128" s="334"/>
      <c r="M128" s="334"/>
      <c r="N128" s="334"/>
      <c r="O128" s="334"/>
    </row>
    <row r="129" spans="2:15" x14ac:dyDescent="0.3">
      <c r="B129" s="335"/>
      <c r="C129" s="335"/>
      <c r="D129" s="336"/>
      <c r="E129" s="336"/>
      <c r="F129" s="336"/>
      <c r="G129" s="336"/>
      <c r="H129" s="334"/>
      <c r="I129" s="334"/>
      <c r="J129" s="334"/>
      <c r="K129" s="334"/>
      <c r="L129" s="334"/>
      <c r="M129" s="334"/>
      <c r="N129" s="334"/>
      <c r="O129" s="334"/>
    </row>
    <row r="130" spans="2:15" x14ac:dyDescent="0.3">
      <c r="B130" s="335"/>
      <c r="C130" s="335"/>
      <c r="D130" s="336"/>
      <c r="E130" s="336"/>
      <c r="F130" s="336"/>
      <c r="G130" s="336"/>
      <c r="H130" s="334"/>
      <c r="I130" s="334"/>
      <c r="J130" s="334"/>
      <c r="K130" s="334"/>
      <c r="L130" s="334"/>
      <c r="M130" s="334"/>
      <c r="N130" s="334"/>
      <c r="O130" s="334"/>
    </row>
    <row r="131" spans="2:15" x14ac:dyDescent="0.3">
      <c r="B131" s="335"/>
      <c r="C131" s="335"/>
      <c r="D131" s="336"/>
      <c r="E131" s="336"/>
      <c r="F131" s="336"/>
      <c r="G131" s="336"/>
      <c r="H131" s="334"/>
      <c r="I131" s="334"/>
      <c r="J131" s="334"/>
      <c r="K131" s="334"/>
      <c r="L131" s="334"/>
      <c r="M131" s="334"/>
      <c r="N131" s="334"/>
      <c r="O131" s="334"/>
    </row>
    <row r="132" spans="2:15" x14ac:dyDescent="0.3">
      <c r="B132" s="335"/>
      <c r="C132" s="335"/>
      <c r="D132" s="336"/>
      <c r="E132" s="336"/>
      <c r="F132" s="336"/>
      <c r="G132" s="336"/>
      <c r="H132" s="334"/>
      <c r="I132" s="334"/>
      <c r="J132" s="334"/>
      <c r="K132" s="334"/>
      <c r="L132" s="334"/>
      <c r="M132" s="334"/>
      <c r="N132" s="334"/>
      <c r="O132" s="334"/>
    </row>
    <row r="133" spans="2:15" x14ac:dyDescent="0.3">
      <c r="B133" s="335"/>
      <c r="C133" s="335"/>
      <c r="D133" s="336"/>
      <c r="E133" s="336"/>
      <c r="F133" s="336"/>
      <c r="G133" s="336"/>
      <c r="H133" s="334"/>
      <c r="I133" s="334"/>
      <c r="J133" s="334"/>
      <c r="K133" s="334"/>
      <c r="L133" s="334"/>
      <c r="M133" s="334"/>
      <c r="N133" s="334"/>
      <c r="O133" s="334"/>
    </row>
    <row r="134" spans="2:15" x14ac:dyDescent="0.3">
      <c r="B134" s="335"/>
      <c r="C134" s="335"/>
      <c r="D134" s="336"/>
      <c r="E134" s="336"/>
      <c r="F134" s="336"/>
      <c r="G134" s="336"/>
      <c r="H134" s="334"/>
      <c r="I134" s="334"/>
      <c r="J134" s="334"/>
      <c r="K134" s="334"/>
      <c r="L134" s="334"/>
      <c r="M134" s="334"/>
      <c r="N134" s="334"/>
      <c r="O134" s="334"/>
    </row>
    <row r="135" spans="2:15" x14ac:dyDescent="0.3">
      <c r="B135" s="335"/>
      <c r="C135" s="335"/>
      <c r="D135" s="336"/>
      <c r="E135" s="336"/>
      <c r="F135" s="336"/>
      <c r="G135" s="336"/>
      <c r="H135" s="334"/>
      <c r="I135" s="334"/>
      <c r="J135" s="334"/>
      <c r="K135" s="334"/>
      <c r="L135" s="334"/>
      <c r="M135" s="334"/>
      <c r="N135" s="334"/>
      <c r="O135" s="334"/>
    </row>
    <row r="136" spans="2:15" x14ac:dyDescent="0.3">
      <c r="B136" s="335"/>
      <c r="C136" s="335"/>
      <c r="D136" s="336"/>
      <c r="E136" s="336"/>
      <c r="F136" s="336"/>
      <c r="G136" s="336"/>
      <c r="H136" s="334"/>
      <c r="I136" s="334"/>
      <c r="J136" s="334"/>
      <c r="K136" s="334"/>
      <c r="L136" s="334"/>
      <c r="M136" s="334"/>
      <c r="N136" s="334"/>
      <c r="O136" s="334"/>
    </row>
    <row r="137" spans="2:15" x14ac:dyDescent="0.3">
      <c r="B137" s="335"/>
      <c r="C137" s="335"/>
      <c r="D137" s="336"/>
      <c r="E137" s="336"/>
      <c r="F137" s="336"/>
      <c r="G137" s="336"/>
      <c r="H137" s="334"/>
      <c r="I137" s="334"/>
      <c r="J137" s="334"/>
      <c r="K137" s="334"/>
      <c r="L137" s="334"/>
      <c r="M137" s="334"/>
      <c r="N137" s="334"/>
      <c r="O137" s="334"/>
    </row>
    <row r="138" spans="2:15" x14ac:dyDescent="0.3">
      <c r="B138" s="335"/>
      <c r="C138" s="335"/>
      <c r="D138" s="336"/>
      <c r="E138" s="336"/>
      <c r="F138" s="336"/>
      <c r="G138" s="336"/>
      <c r="H138" s="334"/>
      <c r="I138" s="334"/>
      <c r="J138" s="334"/>
      <c r="K138" s="334"/>
      <c r="L138" s="334"/>
      <c r="M138" s="334"/>
      <c r="N138" s="334"/>
      <c r="O138" s="334"/>
    </row>
    <row r="139" spans="2:15" x14ac:dyDescent="0.3">
      <c r="B139" s="335"/>
      <c r="C139" s="335"/>
      <c r="D139" s="336"/>
      <c r="E139" s="336"/>
      <c r="F139" s="336"/>
      <c r="G139" s="336"/>
      <c r="H139" s="334"/>
      <c r="I139" s="334"/>
      <c r="J139" s="334"/>
      <c r="K139" s="334"/>
      <c r="L139" s="334"/>
      <c r="M139" s="334"/>
      <c r="N139" s="334"/>
      <c r="O139" s="334"/>
    </row>
    <row r="140" spans="2:15" x14ac:dyDescent="0.3">
      <c r="B140" s="335"/>
      <c r="C140" s="335"/>
      <c r="D140" s="336"/>
      <c r="E140" s="336"/>
      <c r="F140" s="336"/>
      <c r="G140" s="336"/>
      <c r="H140" s="334"/>
      <c r="I140" s="334"/>
      <c r="J140" s="334"/>
      <c r="K140" s="334"/>
      <c r="L140" s="334"/>
      <c r="M140" s="334"/>
      <c r="N140" s="334"/>
      <c r="O140" s="334"/>
    </row>
    <row r="141" spans="2:15" x14ac:dyDescent="0.3">
      <c r="B141" s="335"/>
      <c r="C141" s="335"/>
      <c r="D141" s="336"/>
      <c r="E141" s="336"/>
      <c r="F141" s="336"/>
      <c r="G141" s="336"/>
      <c r="H141" s="334"/>
      <c r="I141" s="334"/>
      <c r="J141" s="334"/>
      <c r="K141" s="334"/>
      <c r="L141" s="334"/>
      <c r="M141" s="334"/>
      <c r="N141" s="334"/>
      <c r="O141" s="334"/>
    </row>
    <row r="142" spans="2:15" x14ac:dyDescent="0.3">
      <c r="B142" s="335"/>
      <c r="C142" s="335"/>
      <c r="D142" s="336"/>
      <c r="E142" s="336"/>
      <c r="F142" s="336"/>
      <c r="G142" s="336"/>
      <c r="H142" s="334"/>
      <c r="I142" s="334"/>
      <c r="J142" s="334"/>
      <c r="K142" s="334"/>
      <c r="L142" s="334"/>
      <c r="M142" s="334"/>
      <c r="N142" s="334"/>
      <c r="O142" s="334"/>
    </row>
    <row r="143" spans="2:15" x14ac:dyDescent="0.3">
      <c r="B143" s="335"/>
      <c r="C143" s="335"/>
      <c r="D143" s="336"/>
      <c r="E143" s="336"/>
      <c r="F143" s="336"/>
      <c r="G143" s="336"/>
      <c r="H143" s="334"/>
      <c r="I143" s="334"/>
      <c r="J143" s="334"/>
      <c r="K143" s="334"/>
      <c r="L143" s="334"/>
      <c r="M143" s="334"/>
      <c r="N143" s="334"/>
      <c r="O143" s="334"/>
    </row>
    <row r="144" spans="2:15" x14ac:dyDescent="0.3">
      <c r="B144" s="335"/>
      <c r="C144" s="335"/>
      <c r="D144" s="336"/>
      <c r="E144" s="336"/>
      <c r="F144" s="336"/>
      <c r="G144" s="336"/>
      <c r="H144" s="334"/>
      <c r="I144" s="334"/>
      <c r="J144" s="334"/>
      <c r="K144" s="334"/>
      <c r="L144" s="334"/>
      <c r="M144" s="334"/>
      <c r="N144" s="334"/>
      <c r="O144" s="334"/>
    </row>
    <row r="145" spans="2:15" x14ac:dyDescent="0.3">
      <c r="B145" s="335"/>
      <c r="C145" s="335"/>
      <c r="D145" s="336"/>
      <c r="E145" s="336"/>
      <c r="F145" s="336"/>
      <c r="G145" s="336"/>
      <c r="H145" s="334"/>
      <c r="I145" s="334"/>
      <c r="J145" s="334"/>
      <c r="K145" s="334"/>
      <c r="L145" s="334"/>
      <c r="M145" s="334"/>
      <c r="N145" s="334"/>
      <c r="O145" s="334"/>
    </row>
    <row r="146" spans="2:15" x14ac:dyDescent="0.3">
      <c r="B146" s="335"/>
      <c r="C146" s="335"/>
      <c r="D146" s="336"/>
      <c r="E146" s="336"/>
      <c r="F146" s="336"/>
      <c r="G146" s="336"/>
      <c r="H146" s="334"/>
      <c r="I146" s="334"/>
      <c r="J146" s="334"/>
      <c r="K146" s="334"/>
      <c r="L146" s="334"/>
      <c r="M146" s="334"/>
      <c r="N146" s="334"/>
      <c r="O146" s="334"/>
    </row>
    <row r="147" spans="2:15" x14ac:dyDescent="0.3">
      <c r="B147" s="335"/>
      <c r="C147" s="335"/>
      <c r="D147" s="336"/>
      <c r="E147" s="336"/>
      <c r="F147" s="336"/>
      <c r="G147" s="336"/>
      <c r="H147" s="334"/>
      <c r="I147" s="334"/>
      <c r="J147" s="334"/>
      <c r="K147" s="334"/>
      <c r="L147" s="334"/>
      <c r="M147" s="334"/>
      <c r="N147" s="334"/>
      <c r="O147" s="334"/>
    </row>
    <row r="148" spans="2:15" x14ac:dyDescent="0.3">
      <c r="B148" s="335"/>
      <c r="C148" s="335"/>
      <c r="D148" s="336"/>
      <c r="E148" s="336"/>
      <c r="F148" s="336"/>
      <c r="G148" s="336"/>
      <c r="H148" s="334"/>
      <c r="I148" s="334"/>
      <c r="J148" s="334"/>
      <c r="K148" s="334"/>
      <c r="L148" s="334"/>
      <c r="M148" s="334"/>
      <c r="N148" s="334"/>
      <c r="O148" s="334"/>
    </row>
    <row r="149" spans="2:15" x14ac:dyDescent="0.3">
      <c r="B149" s="335"/>
      <c r="C149" s="335"/>
      <c r="D149" s="336"/>
      <c r="E149" s="336"/>
      <c r="F149" s="336"/>
      <c r="G149" s="336"/>
      <c r="H149" s="334"/>
      <c r="I149" s="334"/>
      <c r="J149" s="334"/>
      <c r="K149" s="334"/>
      <c r="L149" s="334"/>
      <c r="M149" s="334"/>
      <c r="N149" s="334"/>
      <c r="O149" s="334"/>
    </row>
    <row r="150" spans="2:15" x14ac:dyDescent="0.3">
      <c r="B150" s="335"/>
      <c r="C150" s="335"/>
      <c r="D150" s="336"/>
      <c r="E150" s="336"/>
      <c r="F150" s="336"/>
      <c r="G150" s="336"/>
      <c r="H150" s="334"/>
      <c r="I150" s="334"/>
      <c r="J150" s="334"/>
      <c r="K150" s="334"/>
      <c r="L150" s="334"/>
      <c r="M150" s="334"/>
      <c r="N150" s="334"/>
      <c r="O150" s="334"/>
    </row>
    <row r="151" spans="2:15" x14ac:dyDescent="0.3">
      <c r="B151" s="335"/>
      <c r="C151" s="335"/>
      <c r="D151" s="336"/>
      <c r="E151" s="336"/>
      <c r="F151" s="336"/>
      <c r="G151" s="336"/>
      <c r="H151" s="334"/>
      <c r="I151" s="334"/>
      <c r="J151" s="334"/>
      <c r="K151" s="334"/>
      <c r="L151" s="334"/>
      <c r="M151" s="334"/>
      <c r="N151" s="334"/>
      <c r="O151" s="334"/>
    </row>
    <row r="152" spans="2:15" x14ac:dyDescent="0.3">
      <c r="B152" s="335"/>
      <c r="C152" s="335"/>
      <c r="D152" s="336"/>
      <c r="E152" s="336"/>
      <c r="F152" s="336"/>
      <c r="G152" s="336"/>
      <c r="H152" s="334"/>
      <c r="I152" s="334"/>
      <c r="J152" s="334"/>
      <c r="K152" s="334"/>
      <c r="L152" s="334"/>
      <c r="M152" s="334"/>
      <c r="N152" s="334"/>
      <c r="O152" s="334"/>
    </row>
    <row r="153" spans="2:15" x14ac:dyDescent="0.3">
      <c r="B153" s="335"/>
      <c r="C153" s="335"/>
      <c r="D153" s="336"/>
      <c r="E153" s="336"/>
      <c r="F153" s="336"/>
      <c r="G153" s="336"/>
      <c r="H153" s="334"/>
      <c r="I153" s="334"/>
      <c r="J153" s="334"/>
      <c r="K153" s="334"/>
      <c r="L153" s="334"/>
      <c r="M153" s="334"/>
      <c r="N153" s="334"/>
      <c r="O153" s="334"/>
    </row>
    <row r="154" spans="2:15" x14ac:dyDescent="0.3">
      <c r="B154" s="335"/>
      <c r="C154" s="335"/>
      <c r="D154" s="336"/>
      <c r="E154" s="336"/>
      <c r="F154" s="336"/>
      <c r="G154" s="336"/>
      <c r="H154" s="334"/>
      <c r="I154" s="334"/>
      <c r="J154" s="334"/>
      <c r="K154" s="334"/>
      <c r="L154" s="334"/>
      <c r="M154" s="334"/>
      <c r="N154" s="334"/>
      <c r="O154" s="334"/>
    </row>
    <row r="155" spans="2:15" x14ac:dyDescent="0.3">
      <c r="B155" s="335"/>
      <c r="C155" s="335"/>
      <c r="D155" s="336"/>
      <c r="E155" s="336"/>
      <c r="F155" s="336"/>
      <c r="G155" s="336"/>
      <c r="H155" s="334"/>
      <c r="I155" s="334"/>
      <c r="J155" s="334"/>
      <c r="K155" s="334"/>
      <c r="L155" s="334"/>
      <c r="M155" s="334"/>
      <c r="N155" s="334"/>
      <c r="O155" s="334"/>
    </row>
    <row r="156" spans="2:15" x14ac:dyDescent="0.3">
      <c r="B156" s="335"/>
      <c r="C156" s="335"/>
      <c r="D156" s="336"/>
      <c r="E156" s="336"/>
      <c r="F156" s="336"/>
      <c r="G156" s="336"/>
      <c r="H156" s="334"/>
      <c r="I156" s="334"/>
      <c r="J156" s="334"/>
      <c r="K156" s="334"/>
      <c r="L156" s="334"/>
      <c r="M156" s="334"/>
      <c r="N156" s="334"/>
      <c r="O156" s="334"/>
    </row>
    <row r="157" spans="2:15" x14ac:dyDescent="0.3">
      <c r="B157" s="335"/>
      <c r="C157" s="335"/>
      <c r="D157" s="336"/>
      <c r="E157" s="336"/>
      <c r="F157" s="336"/>
      <c r="G157" s="336"/>
      <c r="H157" s="334"/>
      <c r="I157" s="334"/>
      <c r="J157" s="334"/>
      <c r="K157" s="334"/>
      <c r="L157" s="334"/>
      <c r="M157" s="334"/>
      <c r="N157" s="334"/>
      <c r="O157" s="334"/>
    </row>
    <row r="158" spans="2:15" x14ac:dyDescent="0.3">
      <c r="B158" s="335"/>
      <c r="C158" s="335"/>
      <c r="D158" s="336"/>
      <c r="E158" s="336"/>
      <c r="F158" s="336"/>
      <c r="G158" s="336"/>
      <c r="H158" s="334"/>
      <c r="I158" s="334"/>
      <c r="J158" s="334"/>
      <c r="K158" s="334"/>
      <c r="L158" s="334"/>
      <c r="M158" s="334"/>
      <c r="N158" s="334"/>
      <c r="O158" s="334"/>
    </row>
    <row r="159" spans="2:15" x14ac:dyDescent="0.3">
      <c r="B159" s="335"/>
      <c r="C159" s="335"/>
      <c r="D159" s="336"/>
      <c r="E159" s="336"/>
      <c r="F159" s="336"/>
      <c r="G159" s="336"/>
      <c r="H159" s="334"/>
      <c r="I159" s="334"/>
      <c r="J159" s="334"/>
      <c r="K159" s="334"/>
      <c r="L159" s="334"/>
      <c r="M159" s="334"/>
      <c r="N159" s="334"/>
      <c r="O159" s="334"/>
    </row>
    <row r="160" spans="2:15" x14ac:dyDescent="0.3">
      <c r="B160" s="335"/>
      <c r="C160" s="335"/>
      <c r="D160" s="336"/>
      <c r="E160" s="336"/>
      <c r="F160" s="336"/>
      <c r="G160" s="336"/>
      <c r="H160" s="334"/>
      <c r="I160" s="334"/>
      <c r="J160" s="334"/>
      <c r="K160" s="334"/>
      <c r="L160" s="334"/>
      <c r="M160" s="334"/>
      <c r="N160" s="334"/>
      <c r="O160" s="334"/>
    </row>
    <row r="161" spans="2:15" x14ac:dyDescent="0.3">
      <c r="B161" s="335"/>
      <c r="C161" s="335"/>
      <c r="D161" s="336"/>
      <c r="E161" s="336"/>
      <c r="F161" s="336"/>
      <c r="G161" s="336"/>
      <c r="H161" s="334"/>
      <c r="I161" s="334"/>
      <c r="J161" s="334"/>
      <c r="K161" s="334"/>
      <c r="L161" s="334"/>
      <c r="M161" s="334"/>
      <c r="N161" s="334"/>
      <c r="O161" s="334"/>
    </row>
    <row r="162" spans="2:15" x14ac:dyDescent="0.3">
      <c r="B162" s="335"/>
      <c r="C162" s="335"/>
      <c r="D162" s="336"/>
      <c r="E162" s="336"/>
      <c r="F162" s="336"/>
      <c r="G162" s="336"/>
      <c r="H162" s="334"/>
      <c r="I162" s="334"/>
      <c r="J162" s="334"/>
      <c r="K162" s="334"/>
      <c r="L162" s="334"/>
      <c r="M162" s="334"/>
      <c r="N162" s="334"/>
      <c r="O162" s="334"/>
    </row>
    <row r="163" spans="2:15" x14ac:dyDescent="0.3">
      <c r="B163" s="335"/>
      <c r="C163" s="335"/>
      <c r="D163" s="336"/>
      <c r="E163" s="336"/>
      <c r="F163" s="336"/>
      <c r="G163" s="336"/>
      <c r="H163" s="334"/>
      <c r="I163" s="334"/>
      <c r="J163" s="334"/>
      <c r="K163" s="334"/>
      <c r="L163" s="334"/>
      <c r="M163" s="334"/>
      <c r="N163" s="334"/>
      <c r="O163" s="334"/>
    </row>
    <row r="164" spans="2:15" x14ac:dyDescent="0.3">
      <c r="B164" s="335"/>
      <c r="C164" s="335"/>
      <c r="D164" s="336"/>
      <c r="E164" s="336"/>
      <c r="F164" s="336"/>
      <c r="G164" s="336"/>
      <c r="H164" s="334"/>
      <c r="I164" s="334"/>
      <c r="J164" s="334"/>
      <c r="K164" s="334"/>
      <c r="L164" s="334"/>
      <c r="M164" s="334"/>
      <c r="N164" s="334"/>
      <c r="O164" s="334"/>
    </row>
    <row r="165" spans="2:15" x14ac:dyDescent="0.3">
      <c r="B165" s="335"/>
      <c r="C165" s="335"/>
      <c r="D165" s="336"/>
      <c r="E165" s="336"/>
      <c r="F165" s="336"/>
      <c r="G165" s="336"/>
      <c r="H165" s="334"/>
      <c r="I165" s="334"/>
      <c r="J165" s="334"/>
      <c r="K165" s="334"/>
      <c r="L165" s="334"/>
      <c r="M165" s="334"/>
      <c r="N165" s="334"/>
      <c r="O165" s="334"/>
    </row>
    <row r="166" spans="2:15" x14ac:dyDescent="0.3">
      <c r="B166" s="335"/>
      <c r="C166" s="335"/>
      <c r="D166" s="336"/>
      <c r="E166" s="336"/>
      <c r="F166" s="336"/>
      <c r="G166" s="336"/>
      <c r="H166" s="334"/>
      <c r="I166" s="334"/>
      <c r="J166" s="334"/>
      <c r="K166" s="334"/>
      <c r="L166" s="334"/>
      <c r="M166" s="334"/>
      <c r="N166" s="334"/>
      <c r="O166" s="334"/>
    </row>
    <row r="167" spans="2:15" x14ac:dyDescent="0.3">
      <c r="B167" s="335"/>
      <c r="C167" s="335"/>
      <c r="D167" s="336"/>
      <c r="E167" s="336"/>
      <c r="F167" s="336"/>
      <c r="G167" s="336"/>
      <c r="H167" s="334"/>
      <c r="I167" s="334"/>
      <c r="J167" s="334"/>
      <c r="K167" s="334"/>
      <c r="L167" s="334"/>
      <c r="M167" s="334"/>
      <c r="N167" s="334"/>
      <c r="O167" s="334"/>
    </row>
    <row r="168" spans="2:15" x14ac:dyDescent="0.3">
      <c r="B168" s="335"/>
      <c r="C168" s="335"/>
      <c r="D168" s="336"/>
      <c r="E168" s="336"/>
      <c r="F168" s="336"/>
      <c r="G168" s="336"/>
      <c r="H168" s="334"/>
      <c r="I168" s="334"/>
      <c r="J168" s="334"/>
      <c r="K168" s="334"/>
      <c r="L168" s="334"/>
      <c r="M168" s="334"/>
      <c r="N168" s="334"/>
      <c r="O168" s="334"/>
    </row>
    <row r="169" spans="2:15" x14ac:dyDescent="0.3">
      <c r="B169" s="335"/>
      <c r="C169" s="335"/>
      <c r="D169" s="336"/>
      <c r="E169" s="336"/>
      <c r="F169" s="336"/>
      <c r="G169" s="336"/>
      <c r="H169" s="334"/>
      <c r="I169" s="334"/>
      <c r="J169" s="334"/>
      <c r="K169" s="334"/>
      <c r="L169" s="334"/>
      <c r="M169" s="334"/>
      <c r="N169" s="334"/>
      <c r="O169" s="334"/>
    </row>
    <row r="170" spans="2:15" x14ac:dyDescent="0.3">
      <c r="B170" s="335"/>
      <c r="C170" s="335"/>
      <c r="D170" s="336"/>
      <c r="E170" s="336"/>
      <c r="F170" s="336"/>
      <c r="G170" s="336"/>
      <c r="H170" s="334"/>
      <c r="I170" s="334"/>
      <c r="J170" s="334"/>
      <c r="K170" s="334"/>
      <c r="L170" s="334"/>
      <c r="M170" s="334"/>
      <c r="N170" s="334"/>
      <c r="O170" s="334"/>
    </row>
    <row r="171" spans="2:15" x14ac:dyDescent="0.3">
      <c r="B171" s="335"/>
      <c r="C171" s="335"/>
      <c r="D171" s="336"/>
      <c r="E171" s="336"/>
      <c r="F171" s="336"/>
      <c r="G171" s="336"/>
      <c r="H171" s="334"/>
      <c r="I171" s="334"/>
      <c r="J171" s="334"/>
      <c r="K171" s="334"/>
      <c r="L171" s="334"/>
      <c r="M171" s="334"/>
      <c r="N171" s="334"/>
      <c r="O171" s="334"/>
    </row>
    <row r="172" spans="2:15" x14ac:dyDescent="0.3">
      <c r="B172" s="335"/>
      <c r="C172" s="335"/>
      <c r="D172" s="336"/>
      <c r="E172" s="336"/>
      <c r="F172" s="336"/>
      <c r="G172" s="336"/>
      <c r="H172" s="334"/>
      <c r="I172" s="334"/>
      <c r="J172" s="334"/>
      <c r="K172" s="334"/>
      <c r="L172" s="334"/>
      <c r="M172" s="334"/>
      <c r="N172" s="334"/>
      <c r="O172" s="334"/>
    </row>
    <row r="173" spans="2:15" x14ac:dyDescent="0.3">
      <c r="B173" s="335"/>
      <c r="C173" s="335"/>
      <c r="D173" s="336"/>
      <c r="E173" s="336"/>
      <c r="F173" s="336"/>
      <c r="G173" s="336"/>
      <c r="H173" s="334"/>
      <c r="I173" s="334"/>
      <c r="J173" s="334"/>
      <c r="K173" s="334"/>
      <c r="L173" s="334"/>
      <c r="M173" s="334"/>
      <c r="N173" s="334"/>
      <c r="O173" s="334"/>
    </row>
    <row r="174" spans="2:15" x14ac:dyDescent="0.3">
      <c r="B174" s="335"/>
      <c r="C174" s="335"/>
      <c r="D174" s="336"/>
      <c r="E174" s="336"/>
      <c r="F174" s="336"/>
      <c r="G174" s="336"/>
      <c r="H174" s="334"/>
      <c r="I174" s="334"/>
      <c r="J174" s="334"/>
      <c r="K174" s="334"/>
      <c r="L174" s="334"/>
      <c r="M174" s="334"/>
      <c r="N174" s="334"/>
      <c r="O174" s="334"/>
    </row>
    <row r="175" spans="2:15" x14ac:dyDescent="0.3">
      <c r="B175" s="335"/>
      <c r="C175" s="335"/>
      <c r="D175" s="336"/>
      <c r="E175" s="336"/>
      <c r="F175" s="336"/>
      <c r="G175" s="336"/>
      <c r="H175" s="334"/>
      <c r="I175" s="334"/>
      <c r="J175" s="334"/>
      <c r="K175" s="334"/>
      <c r="L175" s="334"/>
      <c r="M175" s="334"/>
      <c r="N175" s="334"/>
      <c r="O175" s="334"/>
    </row>
    <row r="176" spans="2:15" x14ac:dyDescent="0.3">
      <c r="B176" s="335"/>
      <c r="C176" s="335"/>
      <c r="D176" s="336"/>
      <c r="E176" s="336"/>
      <c r="F176" s="336"/>
      <c r="G176" s="336"/>
      <c r="H176" s="334"/>
      <c r="I176" s="334"/>
      <c r="J176" s="334"/>
      <c r="K176" s="334"/>
      <c r="L176" s="334"/>
      <c r="M176" s="334"/>
      <c r="N176" s="334"/>
      <c r="O176" s="334"/>
    </row>
    <row r="177" spans="2:15" x14ac:dyDescent="0.3">
      <c r="B177" s="335"/>
      <c r="C177" s="335"/>
      <c r="D177" s="336"/>
      <c r="E177" s="336"/>
      <c r="F177" s="336"/>
      <c r="G177" s="336"/>
      <c r="H177" s="334"/>
      <c r="I177" s="334"/>
      <c r="J177" s="334"/>
      <c r="K177" s="334"/>
      <c r="L177" s="334"/>
      <c r="M177" s="334"/>
      <c r="N177" s="334"/>
      <c r="O177" s="334"/>
    </row>
    <row r="178" spans="2:15" x14ac:dyDescent="0.3">
      <c r="B178" s="335"/>
      <c r="C178" s="335"/>
      <c r="D178" s="336"/>
      <c r="E178" s="336"/>
      <c r="F178" s="336"/>
      <c r="G178" s="336"/>
      <c r="H178" s="334"/>
      <c r="I178" s="334"/>
      <c r="J178" s="334"/>
      <c r="K178" s="334"/>
      <c r="L178" s="334"/>
      <c r="M178" s="334"/>
      <c r="N178" s="334"/>
      <c r="O178" s="334"/>
    </row>
    <row r="179" spans="2:15" x14ac:dyDescent="0.3">
      <c r="B179" s="335"/>
      <c r="C179" s="335"/>
      <c r="D179" s="336"/>
      <c r="E179" s="336"/>
      <c r="F179" s="336"/>
      <c r="G179" s="336"/>
      <c r="H179" s="334"/>
      <c r="I179" s="334"/>
      <c r="J179" s="334"/>
      <c r="K179" s="334"/>
      <c r="L179" s="334"/>
      <c r="M179" s="334"/>
      <c r="N179" s="334"/>
      <c r="O179" s="334"/>
    </row>
    <row r="180" spans="2:15" x14ac:dyDescent="0.3">
      <c r="B180" s="335"/>
      <c r="C180" s="335"/>
      <c r="D180" s="336"/>
      <c r="E180" s="336"/>
      <c r="F180" s="336"/>
      <c r="G180" s="336"/>
      <c r="H180" s="334"/>
      <c r="I180" s="334"/>
      <c r="J180" s="334"/>
      <c r="K180" s="334"/>
      <c r="L180" s="334"/>
      <c r="M180" s="334"/>
      <c r="N180" s="334"/>
      <c r="O180" s="334"/>
    </row>
    <row r="181" spans="2:15" x14ac:dyDescent="0.3">
      <c r="B181" s="335"/>
      <c r="C181" s="335"/>
      <c r="D181" s="336"/>
      <c r="E181" s="336"/>
      <c r="F181" s="336"/>
      <c r="G181" s="336"/>
      <c r="H181" s="334"/>
      <c r="I181" s="334"/>
      <c r="J181" s="334"/>
      <c r="K181" s="334"/>
      <c r="L181" s="334"/>
      <c r="M181" s="334"/>
      <c r="N181" s="334"/>
      <c r="O181" s="334"/>
    </row>
    <row r="182" spans="2:15" x14ac:dyDescent="0.3">
      <c r="B182" s="335"/>
      <c r="C182" s="335"/>
      <c r="D182" s="336"/>
      <c r="E182" s="336"/>
      <c r="F182" s="336"/>
      <c r="G182" s="336"/>
      <c r="H182" s="334"/>
      <c r="I182" s="334"/>
      <c r="J182" s="334"/>
      <c r="K182" s="334"/>
      <c r="L182" s="334"/>
      <c r="M182" s="334"/>
      <c r="N182" s="334"/>
      <c r="O182" s="334"/>
    </row>
    <row r="183" spans="2:15" x14ac:dyDescent="0.3">
      <c r="B183" s="335"/>
      <c r="C183" s="335"/>
      <c r="D183" s="336"/>
      <c r="E183" s="336"/>
      <c r="F183" s="336"/>
      <c r="G183" s="336"/>
      <c r="H183" s="334"/>
      <c r="I183" s="334"/>
      <c r="J183" s="334"/>
      <c r="K183" s="334"/>
      <c r="L183" s="334"/>
      <c r="M183" s="334"/>
      <c r="N183" s="334"/>
      <c r="O183" s="334"/>
    </row>
    <row r="184" spans="2:15" x14ac:dyDescent="0.3">
      <c r="B184" s="335"/>
      <c r="C184" s="335"/>
      <c r="D184" s="336"/>
      <c r="E184" s="336"/>
      <c r="F184" s="336"/>
      <c r="G184" s="336"/>
      <c r="H184" s="334"/>
      <c r="I184" s="334"/>
      <c r="J184" s="334"/>
      <c r="K184" s="334"/>
      <c r="L184" s="334"/>
      <c r="M184" s="334"/>
      <c r="N184" s="334"/>
      <c r="O184" s="334"/>
    </row>
    <row r="185" spans="2:15" x14ac:dyDescent="0.3">
      <c r="B185" s="335"/>
      <c r="C185" s="335"/>
      <c r="D185" s="336"/>
      <c r="E185" s="336"/>
      <c r="F185" s="336"/>
      <c r="G185" s="336"/>
      <c r="H185" s="334"/>
      <c r="I185" s="334"/>
      <c r="J185" s="334"/>
      <c r="K185" s="334"/>
      <c r="L185" s="334"/>
      <c r="M185" s="334"/>
      <c r="N185" s="334"/>
      <c r="O185" s="334"/>
    </row>
    <row r="186" spans="2:15" x14ac:dyDescent="0.3">
      <c r="B186" s="335"/>
      <c r="C186" s="335"/>
      <c r="D186" s="336"/>
      <c r="E186" s="336"/>
      <c r="F186" s="336"/>
      <c r="G186" s="336"/>
      <c r="H186" s="334"/>
      <c r="I186" s="334"/>
      <c r="J186" s="334"/>
      <c r="K186" s="334"/>
      <c r="L186" s="334"/>
      <c r="M186" s="334"/>
      <c r="N186" s="334"/>
      <c r="O186" s="334"/>
    </row>
    <row r="187" spans="2:15" x14ac:dyDescent="0.3">
      <c r="B187" s="335"/>
      <c r="C187" s="335"/>
      <c r="D187" s="336"/>
      <c r="E187" s="336"/>
      <c r="F187" s="336"/>
      <c r="G187" s="336"/>
      <c r="H187" s="334"/>
      <c r="I187" s="334"/>
      <c r="J187" s="334"/>
      <c r="K187" s="334"/>
      <c r="L187" s="334"/>
      <c r="M187" s="334"/>
      <c r="N187" s="334"/>
      <c r="O187" s="334"/>
    </row>
    <row r="188" spans="2:15" x14ac:dyDescent="0.3">
      <c r="B188" s="335"/>
      <c r="C188" s="335"/>
      <c r="D188" s="336"/>
      <c r="E188" s="336"/>
      <c r="F188" s="336"/>
      <c r="G188" s="336"/>
      <c r="H188" s="334"/>
      <c r="I188" s="334"/>
      <c r="J188" s="334"/>
      <c r="K188" s="334"/>
      <c r="L188" s="334"/>
      <c r="M188" s="334"/>
      <c r="N188" s="334"/>
      <c r="O188" s="334"/>
    </row>
    <row r="189" spans="2:15" x14ac:dyDescent="0.3">
      <c r="B189" s="335"/>
      <c r="C189" s="335"/>
      <c r="D189" s="336"/>
      <c r="E189" s="336"/>
      <c r="F189" s="336"/>
      <c r="G189" s="336"/>
      <c r="H189" s="334"/>
      <c r="I189" s="334"/>
      <c r="J189" s="334"/>
      <c r="K189" s="334"/>
      <c r="L189" s="334"/>
      <c r="M189" s="334"/>
      <c r="N189" s="334"/>
      <c r="O189" s="334"/>
    </row>
    <row r="190" spans="2:15" x14ac:dyDescent="0.3">
      <c r="B190" s="335"/>
      <c r="C190" s="335"/>
      <c r="D190" s="336"/>
      <c r="E190" s="336"/>
      <c r="F190" s="336"/>
      <c r="G190" s="336"/>
      <c r="H190" s="334"/>
      <c r="I190" s="334"/>
      <c r="J190" s="334"/>
      <c r="K190" s="334"/>
      <c r="L190" s="334"/>
      <c r="M190" s="334"/>
      <c r="N190" s="334"/>
      <c r="O190" s="334"/>
    </row>
    <row r="191" spans="2:15" x14ac:dyDescent="0.3">
      <c r="B191" s="335"/>
      <c r="C191" s="335"/>
      <c r="D191" s="336"/>
      <c r="E191" s="336"/>
      <c r="F191" s="336"/>
      <c r="G191" s="336"/>
      <c r="H191" s="334"/>
      <c r="I191" s="334"/>
      <c r="J191" s="334"/>
      <c r="K191" s="334"/>
      <c r="L191" s="334"/>
      <c r="M191" s="334"/>
      <c r="N191" s="334"/>
      <c r="O191" s="334"/>
    </row>
    <row r="192" spans="2:15" x14ac:dyDescent="0.3">
      <c r="B192" s="335"/>
      <c r="C192" s="335"/>
      <c r="D192" s="336"/>
      <c r="E192" s="336"/>
      <c r="F192" s="336"/>
      <c r="G192" s="336"/>
      <c r="H192" s="334"/>
      <c r="I192" s="334"/>
      <c r="J192" s="334"/>
      <c r="K192" s="334"/>
      <c r="L192" s="334"/>
      <c r="M192" s="334"/>
      <c r="N192" s="334"/>
      <c r="O192" s="334"/>
    </row>
    <row r="193" spans="2:15" x14ac:dyDescent="0.3">
      <c r="B193" s="335"/>
      <c r="C193" s="335"/>
      <c r="D193" s="336"/>
      <c r="E193" s="336"/>
      <c r="F193" s="336"/>
      <c r="G193" s="336"/>
      <c r="H193" s="334"/>
      <c r="I193" s="334"/>
      <c r="J193" s="334"/>
      <c r="K193" s="334"/>
      <c r="L193" s="334"/>
      <c r="M193" s="334"/>
      <c r="N193" s="334"/>
      <c r="O193" s="334"/>
    </row>
    <row r="194" spans="2:15" x14ac:dyDescent="0.3">
      <c r="B194" s="335"/>
      <c r="C194" s="335"/>
      <c r="D194" s="336"/>
      <c r="E194" s="336"/>
      <c r="F194" s="336"/>
      <c r="G194" s="336"/>
      <c r="H194" s="334"/>
      <c r="I194" s="334"/>
      <c r="J194" s="334"/>
      <c r="K194" s="334"/>
      <c r="L194" s="334"/>
      <c r="M194" s="334"/>
      <c r="N194" s="334"/>
      <c r="O194" s="334"/>
    </row>
    <row r="195" spans="2:15" x14ac:dyDescent="0.3">
      <c r="B195" s="335"/>
      <c r="C195" s="335"/>
      <c r="D195" s="336"/>
      <c r="E195" s="336"/>
      <c r="F195" s="336"/>
      <c r="G195" s="336"/>
      <c r="H195" s="334"/>
      <c r="I195" s="334"/>
      <c r="J195" s="334"/>
      <c r="K195" s="334"/>
      <c r="L195" s="334"/>
      <c r="M195" s="334"/>
      <c r="N195" s="334"/>
      <c r="O195" s="334"/>
    </row>
    <row r="196" spans="2:15" x14ac:dyDescent="0.3">
      <c r="B196" s="335"/>
      <c r="C196" s="335"/>
      <c r="D196" s="336"/>
      <c r="E196" s="336"/>
      <c r="F196" s="336"/>
      <c r="G196" s="336"/>
      <c r="H196" s="334"/>
      <c r="I196" s="334"/>
      <c r="J196" s="334"/>
      <c r="K196" s="334"/>
      <c r="L196" s="334"/>
      <c r="M196" s="334"/>
      <c r="N196" s="334"/>
      <c r="O196" s="334"/>
    </row>
    <row r="197" spans="2:15" x14ac:dyDescent="0.3">
      <c r="B197" s="335"/>
      <c r="C197" s="335"/>
      <c r="D197" s="336"/>
      <c r="E197" s="336"/>
      <c r="F197" s="336"/>
      <c r="G197" s="336"/>
      <c r="H197" s="334"/>
      <c r="I197" s="334"/>
      <c r="J197" s="334"/>
      <c r="K197" s="334"/>
      <c r="L197" s="334"/>
      <c r="M197" s="334"/>
      <c r="N197" s="334"/>
      <c r="O197" s="334"/>
    </row>
    <row r="198" spans="2:15" x14ac:dyDescent="0.3">
      <c r="B198" s="335"/>
      <c r="C198" s="335"/>
      <c r="D198" s="336"/>
      <c r="E198" s="336"/>
      <c r="F198" s="336"/>
      <c r="G198" s="336"/>
      <c r="H198" s="334"/>
      <c r="I198" s="334"/>
      <c r="J198" s="334"/>
      <c r="K198" s="334"/>
      <c r="L198" s="334"/>
      <c r="M198" s="334"/>
      <c r="N198" s="334"/>
      <c r="O198" s="334"/>
    </row>
    <row r="199" spans="2:15" x14ac:dyDescent="0.3">
      <c r="B199" s="335"/>
      <c r="C199" s="335"/>
      <c r="D199" s="336"/>
      <c r="E199" s="336"/>
      <c r="F199" s="336"/>
      <c r="G199" s="336"/>
      <c r="H199" s="334"/>
      <c r="I199" s="334"/>
      <c r="J199" s="334"/>
      <c r="K199" s="334"/>
      <c r="L199" s="334"/>
      <c r="M199" s="334"/>
      <c r="N199" s="334"/>
      <c r="O199" s="334"/>
    </row>
    <row r="200" spans="2:15" x14ac:dyDescent="0.3">
      <c r="B200" s="335"/>
      <c r="C200" s="335"/>
      <c r="D200" s="336"/>
      <c r="E200" s="336"/>
      <c r="F200" s="336"/>
      <c r="G200" s="336"/>
      <c r="H200" s="334"/>
      <c r="I200" s="334"/>
      <c r="J200" s="334"/>
      <c r="K200" s="334"/>
      <c r="L200" s="334"/>
      <c r="M200" s="334"/>
      <c r="N200" s="334"/>
      <c r="O200" s="334"/>
    </row>
    <row r="201" spans="2:15" x14ac:dyDescent="0.3">
      <c r="B201" s="335"/>
      <c r="C201" s="335"/>
      <c r="D201" s="336"/>
      <c r="E201" s="336"/>
      <c r="F201" s="336"/>
      <c r="G201" s="336"/>
      <c r="H201" s="334"/>
      <c r="I201" s="334"/>
      <c r="J201" s="334"/>
      <c r="K201" s="334"/>
      <c r="L201" s="334"/>
      <c r="M201" s="334"/>
      <c r="N201" s="334"/>
      <c r="O201" s="334"/>
    </row>
    <row r="202" spans="2:15" x14ac:dyDescent="0.3">
      <c r="B202" s="335"/>
      <c r="C202" s="335"/>
      <c r="D202" s="336"/>
      <c r="E202" s="336"/>
      <c r="F202" s="336"/>
      <c r="G202" s="336"/>
      <c r="H202" s="334"/>
      <c r="I202" s="334"/>
      <c r="J202" s="334"/>
      <c r="K202" s="334"/>
      <c r="L202" s="334"/>
      <c r="M202" s="334"/>
      <c r="N202" s="334"/>
      <c r="O202" s="334"/>
    </row>
    <row r="203" spans="2:15" x14ac:dyDescent="0.3">
      <c r="B203" s="335"/>
      <c r="C203" s="335"/>
      <c r="D203" s="336"/>
      <c r="E203" s="336"/>
      <c r="F203" s="336"/>
      <c r="G203" s="336"/>
      <c r="H203" s="334"/>
      <c r="I203" s="334"/>
      <c r="J203" s="334"/>
      <c r="K203" s="334"/>
      <c r="L203" s="334"/>
      <c r="M203" s="334"/>
      <c r="N203" s="334"/>
      <c r="O203" s="334"/>
    </row>
    <row r="204" spans="2:15" x14ac:dyDescent="0.3">
      <c r="B204" s="335"/>
      <c r="C204" s="335"/>
      <c r="D204" s="336"/>
      <c r="E204" s="336"/>
      <c r="F204" s="336"/>
      <c r="G204" s="336"/>
      <c r="H204" s="334"/>
      <c r="I204" s="334"/>
      <c r="J204" s="334"/>
      <c r="K204" s="334"/>
      <c r="L204" s="334"/>
      <c r="M204" s="334"/>
      <c r="N204" s="334"/>
      <c r="O204" s="334"/>
    </row>
    <row r="205" spans="2:15" x14ac:dyDescent="0.3">
      <c r="B205" s="335"/>
      <c r="C205" s="335"/>
      <c r="D205" s="336"/>
      <c r="E205" s="336"/>
      <c r="F205" s="336"/>
      <c r="G205" s="336"/>
      <c r="H205" s="334"/>
      <c r="I205" s="334"/>
      <c r="J205" s="334"/>
      <c r="K205" s="334"/>
      <c r="L205" s="334"/>
      <c r="M205" s="334"/>
      <c r="N205" s="334"/>
      <c r="O205" s="334"/>
    </row>
    <row r="206" spans="2:15" x14ac:dyDescent="0.3">
      <c r="B206" s="335"/>
      <c r="C206" s="335"/>
      <c r="D206" s="336"/>
      <c r="E206" s="336"/>
      <c r="F206" s="336"/>
      <c r="G206" s="336"/>
      <c r="H206" s="334"/>
      <c r="I206" s="334"/>
      <c r="J206" s="334"/>
      <c r="K206" s="334"/>
      <c r="L206" s="334"/>
      <c r="M206" s="334"/>
      <c r="N206" s="334"/>
      <c r="O206" s="334"/>
    </row>
    <row r="207" spans="2:15" x14ac:dyDescent="0.3">
      <c r="B207" s="335"/>
      <c r="C207" s="335"/>
      <c r="D207" s="336"/>
      <c r="E207" s="336"/>
      <c r="F207" s="336"/>
      <c r="G207" s="336"/>
      <c r="H207" s="334"/>
      <c r="I207" s="334"/>
      <c r="J207" s="334"/>
      <c r="K207" s="334"/>
      <c r="L207" s="334"/>
      <c r="M207" s="334"/>
      <c r="N207" s="334"/>
      <c r="O207" s="334"/>
    </row>
    <row r="208" spans="2:15" x14ac:dyDescent="0.3">
      <c r="B208" s="335"/>
      <c r="C208" s="335"/>
      <c r="D208" s="336"/>
      <c r="E208" s="336"/>
      <c r="F208" s="336"/>
      <c r="G208" s="336"/>
      <c r="H208" s="334"/>
      <c r="I208" s="334"/>
      <c r="J208" s="334"/>
      <c r="K208" s="334"/>
      <c r="L208" s="334"/>
      <c r="M208" s="334"/>
      <c r="N208" s="334"/>
      <c r="O208" s="334"/>
    </row>
    <row r="209" spans="2:15" x14ac:dyDescent="0.3">
      <c r="B209" s="335"/>
      <c r="C209" s="335"/>
      <c r="D209" s="336"/>
      <c r="E209" s="336"/>
      <c r="F209" s="336"/>
      <c r="G209" s="336"/>
      <c r="H209" s="334"/>
      <c r="I209" s="334"/>
      <c r="J209" s="334"/>
      <c r="K209" s="334"/>
      <c r="L209" s="334"/>
      <c r="M209" s="334"/>
      <c r="N209" s="334"/>
      <c r="O209" s="334"/>
    </row>
    <row r="210" spans="2:15" x14ac:dyDescent="0.3">
      <c r="B210" s="335"/>
      <c r="C210" s="335"/>
      <c r="D210" s="336"/>
      <c r="E210" s="336"/>
      <c r="F210" s="336"/>
      <c r="G210" s="336"/>
      <c r="H210" s="334"/>
      <c r="I210" s="334"/>
      <c r="J210" s="334"/>
      <c r="K210" s="334"/>
      <c r="L210" s="334"/>
      <c r="M210" s="334"/>
      <c r="N210" s="334"/>
      <c r="O210" s="334"/>
    </row>
    <row r="211" spans="2:15" x14ac:dyDescent="0.3">
      <c r="B211" s="335"/>
      <c r="C211" s="335"/>
      <c r="D211" s="336"/>
      <c r="E211" s="336"/>
      <c r="F211" s="336"/>
      <c r="G211" s="336"/>
      <c r="H211" s="334"/>
      <c r="I211" s="334"/>
      <c r="J211" s="334"/>
      <c r="K211" s="334"/>
      <c r="L211" s="334"/>
      <c r="M211" s="334"/>
      <c r="N211" s="334"/>
      <c r="O211" s="334"/>
    </row>
    <row r="212" spans="2:15" x14ac:dyDescent="0.3">
      <c r="B212" s="335"/>
      <c r="C212" s="335"/>
      <c r="D212" s="336"/>
      <c r="E212" s="336"/>
      <c r="F212" s="336"/>
      <c r="G212" s="336"/>
      <c r="H212" s="334"/>
      <c r="I212" s="334"/>
      <c r="J212" s="334"/>
      <c r="K212" s="334"/>
      <c r="L212" s="334"/>
      <c r="M212" s="334"/>
      <c r="N212" s="334"/>
      <c r="O212" s="334"/>
    </row>
    <row r="213" spans="2:15" x14ac:dyDescent="0.3">
      <c r="B213" s="335"/>
      <c r="C213" s="335"/>
      <c r="D213" s="336"/>
      <c r="E213" s="336"/>
      <c r="F213" s="336"/>
      <c r="G213" s="336"/>
      <c r="H213" s="334"/>
      <c r="I213" s="334"/>
      <c r="J213" s="334"/>
      <c r="K213" s="334"/>
      <c r="L213" s="334"/>
      <c r="M213" s="334"/>
      <c r="N213" s="334"/>
      <c r="O213" s="334"/>
    </row>
    <row r="214" spans="2:15" x14ac:dyDescent="0.3">
      <c r="B214" s="335"/>
      <c r="C214" s="335"/>
      <c r="D214" s="336"/>
      <c r="E214" s="336"/>
      <c r="F214" s="336"/>
      <c r="G214" s="336"/>
      <c r="H214" s="334"/>
      <c r="I214" s="334"/>
      <c r="J214" s="334"/>
      <c r="K214" s="334"/>
      <c r="L214" s="334"/>
      <c r="M214" s="334"/>
      <c r="N214" s="334"/>
      <c r="O214" s="334"/>
    </row>
    <row r="215" spans="2:15" x14ac:dyDescent="0.3">
      <c r="B215" s="335"/>
      <c r="C215" s="335"/>
      <c r="D215" s="336"/>
      <c r="E215" s="336"/>
      <c r="F215" s="336"/>
      <c r="G215" s="336"/>
      <c r="H215" s="334"/>
      <c r="I215" s="334"/>
      <c r="J215" s="334"/>
      <c r="K215" s="334"/>
      <c r="L215" s="334"/>
      <c r="M215" s="334"/>
      <c r="N215" s="334"/>
      <c r="O215" s="334"/>
    </row>
    <row r="216" spans="2:15" x14ac:dyDescent="0.3">
      <c r="B216" s="335"/>
      <c r="C216" s="335"/>
      <c r="D216" s="336"/>
      <c r="E216" s="336"/>
      <c r="F216" s="336"/>
      <c r="G216" s="336"/>
      <c r="H216" s="334"/>
      <c r="I216" s="334"/>
      <c r="J216" s="334"/>
      <c r="K216" s="334"/>
      <c r="L216" s="334"/>
      <c r="M216" s="334"/>
      <c r="N216" s="334"/>
      <c r="O216" s="334"/>
    </row>
    <row r="217" spans="2:15" x14ac:dyDescent="0.3">
      <c r="B217" s="335"/>
      <c r="C217" s="335"/>
      <c r="D217" s="336"/>
      <c r="E217" s="336"/>
      <c r="F217" s="336"/>
      <c r="G217" s="336"/>
      <c r="H217" s="334"/>
      <c r="I217" s="334"/>
      <c r="J217" s="334"/>
      <c r="K217" s="334"/>
      <c r="L217" s="334"/>
      <c r="M217" s="334"/>
      <c r="N217" s="334"/>
      <c r="O217" s="334"/>
    </row>
    <row r="218" spans="2:15" x14ac:dyDescent="0.3">
      <c r="B218" s="335"/>
      <c r="C218" s="335"/>
      <c r="D218" s="336"/>
      <c r="E218" s="336"/>
      <c r="F218" s="336"/>
      <c r="G218" s="336"/>
      <c r="H218" s="334"/>
      <c r="I218" s="334"/>
      <c r="J218" s="334"/>
      <c r="K218" s="334"/>
      <c r="L218" s="334"/>
      <c r="M218" s="334"/>
      <c r="N218" s="334"/>
      <c r="O218" s="334"/>
    </row>
    <row r="219" spans="2:15" x14ac:dyDescent="0.3">
      <c r="B219" s="335"/>
      <c r="C219" s="335"/>
      <c r="D219" s="336"/>
      <c r="E219" s="336"/>
      <c r="F219" s="336"/>
      <c r="G219" s="336"/>
      <c r="H219" s="334"/>
      <c r="I219" s="334"/>
      <c r="J219" s="334"/>
      <c r="K219" s="334"/>
      <c r="L219" s="334"/>
      <c r="M219" s="334"/>
      <c r="N219" s="334"/>
      <c r="O219" s="334"/>
    </row>
    <row r="220" spans="2:15" x14ac:dyDescent="0.3">
      <c r="B220" s="335"/>
      <c r="C220" s="335"/>
      <c r="D220" s="336"/>
      <c r="E220" s="336"/>
      <c r="F220" s="336"/>
      <c r="G220" s="336"/>
      <c r="H220" s="334"/>
      <c r="I220" s="334"/>
      <c r="J220" s="334"/>
      <c r="K220" s="334"/>
      <c r="L220" s="334"/>
      <c r="M220" s="334"/>
      <c r="N220" s="334"/>
      <c r="O220" s="334"/>
    </row>
    <row r="221" spans="2:15" x14ac:dyDescent="0.3">
      <c r="B221" s="335"/>
      <c r="C221" s="335"/>
      <c r="D221" s="336"/>
      <c r="E221" s="336"/>
      <c r="F221" s="336"/>
      <c r="G221" s="336"/>
      <c r="H221" s="334"/>
      <c r="I221" s="334"/>
      <c r="J221" s="334"/>
      <c r="K221" s="334"/>
      <c r="L221" s="334"/>
      <c r="M221" s="334"/>
      <c r="N221" s="334"/>
      <c r="O221" s="334"/>
    </row>
    <row r="222" spans="2:15" x14ac:dyDescent="0.3">
      <c r="B222" s="335"/>
      <c r="C222" s="335"/>
      <c r="D222" s="336"/>
      <c r="E222" s="336"/>
      <c r="F222" s="336"/>
      <c r="G222" s="336"/>
      <c r="H222" s="334"/>
      <c r="I222" s="334"/>
      <c r="J222" s="334"/>
      <c r="K222" s="334"/>
      <c r="L222" s="334"/>
      <c r="M222" s="334"/>
      <c r="N222" s="334"/>
      <c r="O222" s="334"/>
    </row>
    <row r="223" spans="2:15" x14ac:dyDescent="0.3">
      <c r="B223" s="335"/>
      <c r="C223" s="335"/>
      <c r="D223" s="336"/>
      <c r="E223" s="336"/>
      <c r="F223" s="336"/>
      <c r="G223" s="336"/>
      <c r="H223" s="334"/>
      <c r="I223" s="334"/>
      <c r="J223" s="334"/>
      <c r="K223" s="334"/>
      <c r="L223" s="334"/>
      <c r="M223" s="334"/>
      <c r="N223" s="334"/>
      <c r="O223" s="334"/>
    </row>
    <row r="224" spans="2:15" x14ac:dyDescent="0.3">
      <c r="B224" s="335"/>
      <c r="C224" s="335"/>
      <c r="D224" s="336"/>
      <c r="E224" s="336"/>
      <c r="F224" s="336"/>
      <c r="G224" s="336"/>
      <c r="H224" s="334"/>
      <c r="I224" s="334"/>
      <c r="J224" s="334"/>
      <c r="K224" s="334"/>
      <c r="L224" s="334"/>
      <c r="M224" s="334"/>
      <c r="N224" s="334"/>
      <c r="O224" s="334"/>
    </row>
    <row r="225" spans="2:15" x14ac:dyDescent="0.3">
      <c r="B225" s="335"/>
      <c r="C225" s="335"/>
      <c r="D225" s="336"/>
      <c r="E225" s="336"/>
      <c r="F225" s="336"/>
      <c r="G225" s="336"/>
      <c r="H225" s="334"/>
      <c r="I225" s="334"/>
      <c r="J225" s="334"/>
      <c r="K225" s="334"/>
      <c r="L225" s="334"/>
      <c r="M225" s="334"/>
      <c r="N225" s="334"/>
      <c r="O225" s="334"/>
    </row>
    <row r="226" spans="2:15" x14ac:dyDescent="0.3">
      <c r="B226" s="335"/>
      <c r="C226" s="335"/>
      <c r="D226" s="336"/>
      <c r="E226" s="336"/>
      <c r="F226" s="336"/>
      <c r="G226" s="336"/>
      <c r="H226" s="334"/>
      <c r="I226" s="334"/>
      <c r="J226" s="334"/>
      <c r="K226" s="334"/>
      <c r="L226" s="334"/>
      <c r="M226" s="334"/>
      <c r="N226" s="334"/>
      <c r="O226" s="334"/>
    </row>
    <row r="227" spans="2:15" x14ac:dyDescent="0.3">
      <c r="B227" s="335"/>
      <c r="C227" s="335"/>
      <c r="D227" s="336"/>
      <c r="E227" s="336"/>
      <c r="F227" s="336"/>
      <c r="G227" s="336"/>
      <c r="H227" s="334"/>
      <c r="I227" s="334"/>
      <c r="J227" s="334"/>
      <c r="K227" s="334"/>
      <c r="L227" s="334"/>
      <c r="M227" s="334"/>
      <c r="N227" s="334"/>
      <c r="O227" s="334"/>
    </row>
    <row r="228" spans="2:15" x14ac:dyDescent="0.3">
      <c r="B228" s="335"/>
      <c r="C228" s="335"/>
      <c r="D228" s="336"/>
      <c r="E228" s="336"/>
      <c r="F228" s="336"/>
      <c r="G228" s="336"/>
      <c r="H228" s="334"/>
      <c r="I228" s="334"/>
      <c r="J228" s="334"/>
      <c r="K228" s="334"/>
      <c r="L228" s="334"/>
      <c r="M228" s="334"/>
      <c r="N228" s="334"/>
      <c r="O228" s="334"/>
    </row>
    <row r="229" spans="2:15" x14ac:dyDescent="0.3">
      <c r="B229" s="335"/>
      <c r="C229" s="335"/>
      <c r="D229" s="336"/>
      <c r="E229" s="336"/>
      <c r="F229" s="336"/>
      <c r="G229" s="336"/>
      <c r="H229" s="334"/>
      <c r="I229" s="334"/>
      <c r="J229" s="334"/>
      <c r="K229" s="334"/>
      <c r="L229" s="334"/>
      <c r="M229" s="334"/>
      <c r="N229" s="334"/>
      <c r="O229" s="334"/>
    </row>
    <row r="230" spans="2:15" x14ac:dyDescent="0.3">
      <c r="B230" s="335"/>
      <c r="C230" s="335"/>
      <c r="D230" s="336"/>
      <c r="E230" s="336"/>
      <c r="F230" s="336"/>
      <c r="G230" s="336"/>
      <c r="H230" s="334"/>
      <c r="I230" s="334"/>
      <c r="J230" s="334"/>
      <c r="K230" s="334"/>
      <c r="L230" s="334"/>
      <c r="M230" s="334"/>
      <c r="N230" s="334"/>
      <c r="O230" s="334"/>
    </row>
    <row r="231" spans="2:15" x14ac:dyDescent="0.3">
      <c r="B231" s="335"/>
      <c r="C231" s="335"/>
      <c r="D231" s="336"/>
      <c r="E231" s="336"/>
      <c r="F231" s="336"/>
      <c r="G231" s="336"/>
      <c r="H231" s="334"/>
      <c r="I231" s="334"/>
      <c r="J231" s="334"/>
      <c r="K231" s="334"/>
      <c r="L231" s="334"/>
      <c r="M231" s="334"/>
      <c r="N231" s="334"/>
      <c r="O231" s="334"/>
    </row>
    <row r="232" spans="2:15" x14ac:dyDescent="0.3">
      <c r="B232" s="335"/>
      <c r="C232" s="335"/>
      <c r="D232" s="336"/>
      <c r="E232" s="336"/>
      <c r="F232" s="336"/>
      <c r="G232" s="336"/>
      <c r="H232" s="334"/>
      <c r="I232" s="334"/>
      <c r="J232" s="334"/>
      <c r="K232" s="334"/>
      <c r="L232" s="334"/>
      <c r="M232" s="334"/>
      <c r="N232" s="334"/>
      <c r="O232" s="334"/>
    </row>
    <row r="233" spans="2:15" x14ac:dyDescent="0.3">
      <c r="B233" s="335"/>
      <c r="C233" s="335"/>
      <c r="D233" s="336"/>
      <c r="E233" s="336"/>
      <c r="F233" s="336"/>
      <c r="G233" s="336"/>
      <c r="H233" s="334"/>
      <c r="I233" s="334"/>
      <c r="J233" s="334"/>
      <c r="K233" s="334"/>
      <c r="L233" s="334"/>
      <c r="M233" s="334"/>
      <c r="N233" s="334"/>
      <c r="O233" s="334"/>
    </row>
    <row r="234" spans="2:15" x14ac:dyDescent="0.3">
      <c r="B234" s="335"/>
      <c r="C234" s="335"/>
      <c r="D234" s="336"/>
      <c r="E234" s="336"/>
      <c r="F234" s="336"/>
      <c r="G234" s="336"/>
      <c r="H234" s="334"/>
      <c r="I234" s="334"/>
      <c r="J234" s="334"/>
      <c r="K234" s="334"/>
      <c r="L234" s="334"/>
      <c r="M234" s="334"/>
      <c r="N234" s="334"/>
      <c r="O234" s="334"/>
    </row>
    <row r="235" spans="2:15" x14ac:dyDescent="0.3">
      <c r="B235" s="335"/>
      <c r="C235" s="335"/>
      <c r="D235" s="336"/>
      <c r="E235" s="336"/>
      <c r="F235" s="336"/>
      <c r="G235" s="336"/>
      <c r="H235" s="334"/>
      <c r="I235" s="334"/>
      <c r="J235" s="334"/>
      <c r="K235" s="334"/>
      <c r="L235" s="334"/>
      <c r="M235" s="334"/>
      <c r="N235" s="334"/>
      <c r="O235" s="334"/>
    </row>
    <row r="236" spans="2:15" x14ac:dyDescent="0.3">
      <c r="B236" s="335"/>
      <c r="C236" s="335"/>
      <c r="D236" s="336"/>
      <c r="E236" s="336"/>
      <c r="F236" s="336"/>
      <c r="G236" s="336"/>
      <c r="H236" s="334"/>
      <c r="I236" s="334"/>
      <c r="J236" s="334"/>
      <c r="K236" s="334"/>
      <c r="L236" s="334"/>
      <c r="M236" s="334"/>
      <c r="N236" s="334"/>
      <c r="O236" s="334"/>
    </row>
    <row r="237" spans="2:15" x14ac:dyDescent="0.3">
      <c r="B237" s="335"/>
      <c r="C237" s="335"/>
      <c r="D237" s="336"/>
      <c r="E237" s="336"/>
      <c r="F237" s="336"/>
      <c r="G237" s="336"/>
      <c r="H237" s="334"/>
      <c r="I237" s="334"/>
      <c r="J237" s="334"/>
      <c r="K237" s="334"/>
      <c r="L237" s="334"/>
      <c r="M237" s="334"/>
      <c r="N237" s="334"/>
      <c r="O237" s="334"/>
    </row>
    <row r="238" spans="2:15" x14ac:dyDescent="0.3">
      <c r="B238" s="335"/>
      <c r="C238" s="335"/>
      <c r="D238" s="336"/>
      <c r="E238" s="336"/>
      <c r="F238" s="336"/>
      <c r="G238" s="336"/>
      <c r="H238" s="334"/>
      <c r="I238" s="334"/>
      <c r="J238" s="334"/>
      <c r="K238" s="334"/>
      <c r="L238" s="334"/>
      <c r="M238" s="334"/>
      <c r="N238" s="334"/>
      <c r="O238" s="334"/>
    </row>
    <row r="239" spans="2:15" x14ac:dyDescent="0.3">
      <c r="B239" s="335"/>
      <c r="C239" s="335"/>
      <c r="D239" s="336"/>
      <c r="E239" s="336"/>
      <c r="F239" s="336"/>
      <c r="G239" s="336"/>
      <c r="H239" s="334"/>
      <c r="I239" s="334"/>
      <c r="J239" s="334"/>
      <c r="K239" s="334"/>
      <c r="L239" s="334"/>
      <c r="M239" s="334"/>
      <c r="N239" s="334"/>
      <c r="O239" s="334"/>
    </row>
    <row r="240" spans="2:15" x14ac:dyDescent="0.3">
      <c r="B240" s="335"/>
      <c r="C240" s="335"/>
      <c r="D240" s="336"/>
      <c r="E240" s="336"/>
      <c r="F240" s="336"/>
      <c r="G240" s="336"/>
      <c r="H240" s="334"/>
      <c r="I240" s="334"/>
      <c r="J240" s="334"/>
      <c r="K240" s="334"/>
      <c r="L240" s="334"/>
      <c r="M240" s="334"/>
      <c r="N240" s="334"/>
      <c r="O240" s="334"/>
    </row>
    <row r="241" spans="2:15" x14ac:dyDescent="0.3">
      <c r="B241" s="335"/>
      <c r="C241" s="335"/>
      <c r="D241" s="336"/>
      <c r="E241" s="336"/>
      <c r="F241" s="336"/>
      <c r="G241" s="336"/>
      <c r="H241" s="334"/>
      <c r="I241" s="334"/>
      <c r="J241" s="334"/>
      <c r="K241" s="334"/>
      <c r="L241" s="334"/>
      <c r="M241" s="334"/>
      <c r="N241" s="334"/>
      <c r="O241" s="334"/>
    </row>
    <row r="242" spans="2:15" x14ac:dyDescent="0.3">
      <c r="B242" s="335"/>
      <c r="C242" s="335"/>
      <c r="D242" s="336"/>
      <c r="E242" s="336"/>
      <c r="F242" s="336"/>
      <c r="G242" s="336"/>
      <c r="H242" s="334"/>
      <c r="I242" s="334"/>
      <c r="J242" s="334"/>
      <c r="K242" s="334"/>
      <c r="L242" s="334"/>
      <c r="M242" s="334"/>
      <c r="N242" s="334"/>
      <c r="O242" s="334"/>
    </row>
    <row r="243" spans="2:15" x14ac:dyDescent="0.3">
      <c r="B243" s="335"/>
      <c r="C243" s="335"/>
      <c r="D243" s="336"/>
      <c r="E243" s="336"/>
      <c r="F243" s="336"/>
      <c r="G243" s="336"/>
      <c r="H243" s="334"/>
      <c r="I243" s="334"/>
      <c r="J243" s="334"/>
      <c r="K243" s="334"/>
      <c r="L243" s="334"/>
      <c r="M243" s="334"/>
      <c r="N243" s="334"/>
      <c r="O243" s="334"/>
    </row>
    <row r="244" spans="2:15" x14ac:dyDescent="0.3">
      <c r="B244" s="335"/>
      <c r="C244" s="335"/>
      <c r="D244" s="336"/>
      <c r="E244" s="336"/>
      <c r="F244" s="336"/>
      <c r="G244" s="336"/>
      <c r="H244" s="334"/>
      <c r="I244" s="334"/>
      <c r="J244" s="334"/>
      <c r="K244" s="334"/>
      <c r="L244" s="334"/>
      <c r="M244" s="334"/>
      <c r="N244" s="334"/>
      <c r="O244" s="334"/>
    </row>
    <row r="245" spans="2:15" x14ac:dyDescent="0.3">
      <c r="B245" s="335"/>
      <c r="C245" s="335"/>
      <c r="D245" s="336"/>
      <c r="E245" s="336"/>
      <c r="F245" s="336"/>
      <c r="G245" s="336"/>
      <c r="H245" s="334"/>
      <c r="I245" s="334"/>
      <c r="J245" s="334"/>
      <c r="K245" s="334"/>
      <c r="L245" s="334"/>
      <c r="M245" s="334"/>
      <c r="N245" s="334"/>
      <c r="O245" s="334"/>
    </row>
    <row r="246" spans="2:15" x14ac:dyDescent="0.3">
      <c r="B246" s="335"/>
      <c r="C246" s="335"/>
      <c r="D246" s="336"/>
      <c r="E246" s="336"/>
      <c r="F246" s="336"/>
      <c r="G246" s="336"/>
      <c r="H246" s="334"/>
      <c r="I246" s="334"/>
      <c r="J246" s="334"/>
      <c r="K246" s="334"/>
      <c r="L246" s="334"/>
      <c r="M246" s="334"/>
      <c r="N246" s="334"/>
      <c r="O246" s="334"/>
    </row>
    <row r="247" spans="2:15" x14ac:dyDescent="0.3">
      <c r="B247" s="335"/>
      <c r="C247" s="335"/>
      <c r="D247" s="336"/>
      <c r="E247" s="336"/>
      <c r="F247" s="336"/>
      <c r="G247" s="336"/>
      <c r="H247" s="334"/>
      <c r="I247" s="334"/>
      <c r="J247" s="334"/>
      <c r="K247" s="334"/>
      <c r="L247" s="334"/>
      <c r="M247" s="334"/>
      <c r="N247" s="334"/>
      <c r="O247" s="334"/>
    </row>
    <row r="248" spans="2:15" x14ac:dyDescent="0.3">
      <c r="B248" s="335"/>
      <c r="C248" s="335"/>
      <c r="D248" s="336"/>
      <c r="E248" s="336"/>
      <c r="F248" s="336"/>
      <c r="G248" s="336"/>
      <c r="H248" s="334"/>
      <c r="I248" s="334"/>
      <c r="J248" s="334"/>
      <c r="K248" s="334"/>
      <c r="L248" s="334"/>
      <c r="M248" s="334"/>
      <c r="N248" s="334"/>
      <c r="O248" s="334"/>
    </row>
    <row r="249" spans="2:15" x14ac:dyDescent="0.3">
      <c r="B249" s="335"/>
      <c r="C249" s="335"/>
      <c r="D249" s="336"/>
      <c r="E249" s="336"/>
      <c r="F249" s="336"/>
      <c r="G249" s="336"/>
      <c r="H249" s="334"/>
      <c r="I249" s="334"/>
      <c r="J249" s="334"/>
      <c r="K249" s="334"/>
      <c r="L249" s="334"/>
      <c r="M249" s="334"/>
      <c r="N249" s="334"/>
      <c r="O249" s="334"/>
    </row>
    <row r="250" spans="2:15" x14ac:dyDescent="0.3">
      <c r="B250" s="335"/>
      <c r="C250" s="335"/>
      <c r="D250" s="336"/>
      <c r="E250" s="336"/>
      <c r="F250" s="336"/>
      <c r="G250" s="336"/>
      <c r="H250" s="334"/>
      <c r="I250" s="334"/>
      <c r="J250" s="334"/>
      <c r="K250" s="334"/>
      <c r="L250" s="334"/>
      <c r="M250" s="334"/>
      <c r="N250" s="334"/>
      <c r="O250" s="334"/>
    </row>
    <row r="251" spans="2:15" x14ac:dyDescent="0.3">
      <c r="B251" s="335"/>
      <c r="C251" s="335"/>
      <c r="D251" s="336"/>
      <c r="E251" s="336"/>
      <c r="F251" s="336"/>
      <c r="G251" s="336"/>
      <c r="H251" s="334"/>
      <c r="I251" s="334"/>
      <c r="J251" s="334"/>
      <c r="K251" s="334"/>
      <c r="L251" s="334"/>
      <c r="M251" s="334"/>
      <c r="N251" s="334"/>
      <c r="O251" s="334"/>
    </row>
    <row r="252" spans="2:15" x14ac:dyDescent="0.3">
      <c r="B252" s="335"/>
      <c r="C252" s="335"/>
      <c r="D252" s="336"/>
      <c r="E252" s="336"/>
      <c r="F252" s="336"/>
      <c r="G252" s="336"/>
      <c r="H252" s="334"/>
      <c r="I252" s="334"/>
      <c r="J252" s="334"/>
      <c r="K252" s="334"/>
      <c r="L252" s="334"/>
      <c r="M252" s="334"/>
      <c r="N252" s="334"/>
      <c r="O252" s="334"/>
    </row>
    <row r="253" spans="2:15" x14ac:dyDescent="0.3">
      <c r="B253" s="335"/>
      <c r="C253" s="335"/>
      <c r="D253" s="336"/>
      <c r="E253" s="336"/>
      <c r="F253" s="336"/>
      <c r="G253" s="336"/>
      <c r="H253" s="334"/>
      <c r="I253" s="334"/>
      <c r="J253" s="334"/>
      <c r="K253" s="334"/>
      <c r="L253" s="334"/>
      <c r="M253" s="334"/>
      <c r="N253" s="334"/>
      <c r="O253" s="334"/>
    </row>
    <row r="254" spans="2:15" x14ac:dyDescent="0.3">
      <c r="B254" s="335"/>
      <c r="C254" s="335"/>
      <c r="D254" s="336"/>
      <c r="E254" s="336"/>
      <c r="F254" s="336"/>
      <c r="G254" s="336"/>
      <c r="H254" s="334"/>
      <c r="I254" s="334"/>
      <c r="J254" s="334"/>
      <c r="K254" s="334"/>
      <c r="L254" s="334"/>
      <c r="M254" s="334"/>
      <c r="N254" s="334"/>
      <c r="O254" s="334"/>
    </row>
    <row r="255" spans="2:15" x14ac:dyDescent="0.3">
      <c r="B255" s="335"/>
      <c r="C255" s="335"/>
      <c r="D255" s="336"/>
      <c r="E255" s="336"/>
      <c r="F255" s="336"/>
      <c r="G255" s="336"/>
      <c r="H255" s="334"/>
      <c r="I255" s="334"/>
      <c r="J255" s="334"/>
      <c r="K255" s="334"/>
      <c r="L255" s="334"/>
      <c r="M255" s="334"/>
      <c r="N255" s="334"/>
      <c r="O255" s="334"/>
    </row>
    <row r="256" spans="2:15" x14ac:dyDescent="0.3">
      <c r="B256" s="335"/>
      <c r="C256" s="335"/>
      <c r="D256" s="336"/>
      <c r="E256" s="336"/>
      <c r="F256" s="336"/>
      <c r="G256" s="336"/>
      <c r="H256" s="334"/>
      <c r="I256" s="334"/>
      <c r="J256" s="334"/>
      <c r="K256" s="334"/>
      <c r="L256" s="334"/>
      <c r="M256" s="334"/>
      <c r="N256" s="334"/>
      <c r="O256" s="334"/>
    </row>
    <row r="257" spans="2:15" x14ac:dyDescent="0.3">
      <c r="B257" s="335"/>
      <c r="C257" s="335"/>
      <c r="D257" s="336"/>
      <c r="E257" s="336"/>
      <c r="F257" s="336"/>
      <c r="G257" s="336"/>
      <c r="H257" s="334"/>
      <c r="I257" s="334"/>
      <c r="J257" s="334"/>
      <c r="K257" s="334"/>
      <c r="L257" s="334"/>
      <c r="M257" s="334"/>
      <c r="N257" s="334"/>
      <c r="O257" s="334"/>
    </row>
    <row r="258" spans="2:15" x14ac:dyDescent="0.3">
      <c r="B258" s="335"/>
      <c r="C258" s="335"/>
      <c r="D258" s="336"/>
      <c r="E258" s="336"/>
      <c r="F258" s="336"/>
      <c r="G258" s="336"/>
      <c r="H258" s="334"/>
      <c r="I258" s="334"/>
      <c r="J258" s="334"/>
      <c r="K258" s="334"/>
      <c r="L258" s="334"/>
      <c r="M258" s="334"/>
      <c r="N258" s="334"/>
      <c r="O258" s="334"/>
    </row>
    <row r="259" spans="2:15" x14ac:dyDescent="0.3">
      <c r="B259" s="335"/>
      <c r="C259" s="335"/>
      <c r="D259" s="336"/>
      <c r="E259" s="336"/>
      <c r="F259" s="336"/>
      <c r="G259" s="336"/>
      <c r="H259" s="334"/>
      <c r="I259" s="334"/>
      <c r="J259" s="334"/>
      <c r="K259" s="334"/>
      <c r="L259" s="334"/>
      <c r="M259" s="334"/>
      <c r="N259" s="334"/>
      <c r="O259" s="334"/>
    </row>
    <row r="260" spans="2:15" x14ac:dyDescent="0.3">
      <c r="B260" s="335"/>
      <c r="C260" s="335"/>
      <c r="D260" s="336"/>
      <c r="E260" s="336"/>
      <c r="F260" s="336"/>
      <c r="G260" s="336"/>
      <c r="H260" s="334"/>
      <c r="I260" s="334"/>
      <c r="J260" s="334"/>
      <c r="K260" s="334"/>
      <c r="L260" s="334"/>
      <c r="M260" s="334"/>
      <c r="N260" s="334"/>
      <c r="O260" s="334"/>
    </row>
    <row r="261" spans="2:15" x14ac:dyDescent="0.3">
      <c r="B261" s="335"/>
      <c r="C261" s="335"/>
      <c r="D261" s="336"/>
      <c r="E261" s="336"/>
      <c r="F261" s="336"/>
      <c r="G261" s="336"/>
      <c r="H261" s="334"/>
      <c r="I261" s="334"/>
      <c r="J261" s="334"/>
      <c r="K261" s="334"/>
      <c r="L261" s="334"/>
      <c r="M261" s="334"/>
      <c r="N261" s="334"/>
      <c r="O261" s="334"/>
    </row>
    <row r="262" spans="2:15" x14ac:dyDescent="0.3">
      <c r="B262" s="335"/>
      <c r="C262" s="335"/>
      <c r="D262" s="336"/>
      <c r="E262" s="336"/>
      <c r="F262" s="336"/>
      <c r="G262" s="336"/>
      <c r="H262" s="334"/>
      <c r="I262" s="334"/>
      <c r="J262" s="334"/>
      <c r="K262" s="334"/>
      <c r="L262" s="334"/>
      <c r="M262" s="334"/>
      <c r="N262" s="334"/>
      <c r="O262" s="334"/>
    </row>
    <row r="263" spans="2:15" x14ac:dyDescent="0.3">
      <c r="B263" s="335"/>
      <c r="C263" s="335"/>
      <c r="D263" s="336"/>
      <c r="E263" s="336"/>
      <c r="F263" s="336"/>
      <c r="G263" s="336"/>
      <c r="H263" s="334"/>
      <c r="I263" s="334"/>
      <c r="J263" s="334"/>
      <c r="K263" s="334"/>
      <c r="L263" s="334"/>
      <c r="M263" s="334"/>
      <c r="N263" s="334"/>
      <c r="O263" s="334"/>
    </row>
    <row r="264" spans="2:15" x14ac:dyDescent="0.3">
      <c r="B264" s="335"/>
      <c r="C264" s="335"/>
      <c r="D264" s="336"/>
      <c r="E264" s="336"/>
      <c r="F264" s="336"/>
      <c r="G264" s="336"/>
      <c r="H264" s="334"/>
      <c r="I264" s="334"/>
      <c r="J264" s="334"/>
      <c r="K264" s="334"/>
      <c r="L264" s="334"/>
      <c r="M264" s="334"/>
      <c r="N264" s="334"/>
      <c r="O264" s="334"/>
    </row>
    <row r="265" spans="2:15" x14ac:dyDescent="0.3">
      <c r="B265" s="335"/>
      <c r="C265" s="335"/>
      <c r="D265" s="336"/>
      <c r="E265" s="336"/>
      <c r="F265" s="336"/>
      <c r="G265" s="336"/>
      <c r="H265" s="334"/>
      <c r="I265" s="334"/>
      <c r="J265" s="334"/>
      <c r="K265" s="334"/>
      <c r="L265" s="334"/>
      <c r="M265" s="334"/>
      <c r="N265" s="334"/>
      <c r="O265" s="334"/>
    </row>
    <row r="266" spans="2:15" x14ac:dyDescent="0.3">
      <c r="B266" s="335"/>
      <c r="C266" s="335"/>
      <c r="D266" s="336"/>
      <c r="E266" s="336"/>
      <c r="F266" s="336"/>
      <c r="G266" s="336"/>
      <c r="H266" s="334"/>
      <c r="I266" s="334"/>
      <c r="J266" s="334"/>
      <c r="K266" s="334"/>
      <c r="L266" s="334"/>
      <c r="M266" s="334"/>
      <c r="N266" s="334"/>
      <c r="O266" s="334"/>
    </row>
    <row r="267" spans="2:15" x14ac:dyDescent="0.3">
      <c r="B267" s="335"/>
      <c r="C267" s="335"/>
      <c r="D267" s="336"/>
      <c r="E267" s="336"/>
      <c r="F267" s="336"/>
      <c r="G267" s="336"/>
      <c r="H267" s="334"/>
      <c r="I267" s="334"/>
      <c r="J267" s="334"/>
      <c r="K267" s="334"/>
      <c r="L267" s="334"/>
      <c r="M267" s="334"/>
      <c r="N267" s="334"/>
      <c r="O267" s="334"/>
    </row>
    <row r="268" spans="2:15" x14ac:dyDescent="0.3">
      <c r="B268" s="335"/>
      <c r="C268" s="335"/>
      <c r="D268" s="336"/>
      <c r="E268" s="336"/>
      <c r="F268" s="336"/>
      <c r="G268" s="336"/>
      <c r="H268" s="334"/>
      <c r="I268" s="334"/>
      <c r="J268" s="334"/>
      <c r="K268" s="334"/>
      <c r="L268" s="334"/>
      <c r="M268" s="334"/>
      <c r="N268" s="334"/>
      <c r="O268" s="334"/>
    </row>
    <row r="269" spans="2:15" x14ac:dyDescent="0.3">
      <c r="B269" s="335"/>
      <c r="C269" s="335"/>
      <c r="D269" s="336"/>
      <c r="E269" s="336"/>
      <c r="F269" s="336"/>
      <c r="G269" s="336"/>
      <c r="H269" s="334"/>
      <c r="I269" s="334"/>
      <c r="J269" s="334"/>
      <c r="K269" s="334"/>
      <c r="L269" s="334"/>
      <c r="M269" s="334"/>
      <c r="N269" s="334"/>
      <c r="O269" s="334"/>
    </row>
    <row r="270" spans="2:15" x14ac:dyDescent="0.3">
      <c r="B270" s="335"/>
      <c r="C270" s="335"/>
      <c r="D270" s="336"/>
      <c r="E270" s="336"/>
      <c r="F270" s="336"/>
      <c r="G270" s="336"/>
      <c r="H270" s="334"/>
      <c r="I270" s="334"/>
      <c r="J270" s="334"/>
      <c r="K270" s="334"/>
      <c r="L270" s="334"/>
      <c r="M270" s="334"/>
      <c r="N270" s="334"/>
      <c r="O270" s="334"/>
    </row>
    <row r="271" spans="2:15" x14ac:dyDescent="0.3">
      <c r="B271" s="335"/>
      <c r="C271" s="335"/>
      <c r="D271" s="336"/>
      <c r="E271" s="336"/>
      <c r="F271" s="336"/>
      <c r="G271" s="336"/>
      <c r="H271" s="334"/>
      <c r="I271" s="334"/>
      <c r="J271" s="334"/>
      <c r="K271" s="334"/>
      <c r="L271" s="334"/>
      <c r="M271" s="334"/>
      <c r="N271" s="334"/>
      <c r="O271" s="334"/>
    </row>
    <row r="272" spans="2:15" x14ac:dyDescent="0.3">
      <c r="B272" s="335"/>
      <c r="C272" s="335"/>
      <c r="D272" s="336"/>
      <c r="E272" s="336"/>
      <c r="F272" s="336"/>
      <c r="G272" s="336"/>
      <c r="H272" s="334"/>
      <c r="I272" s="334"/>
      <c r="J272" s="334"/>
      <c r="K272" s="334"/>
      <c r="L272" s="334"/>
      <c r="M272" s="334"/>
      <c r="N272" s="334"/>
      <c r="O272" s="334"/>
    </row>
    <row r="273" spans="2:15" x14ac:dyDescent="0.3">
      <c r="B273" s="335"/>
      <c r="C273" s="335"/>
      <c r="D273" s="336"/>
      <c r="E273" s="336"/>
      <c r="F273" s="336"/>
      <c r="G273" s="336"/>
      <c r="H273" s="334"/>
      <c r="I273" s="334"/>
      <c r="J273" s="334"/>
      <c r="K273" s="334"/>
      <c r="L273" s="334"/>
      <c r="M273" s="334"/>
      <c r="N273" s="334"/>
      <c r="O273" s="334"/>
    </row>
    <row r="274" spans="2:15" x14ac:dyDescent="0.3">
      <c r="B274" s="335"/>
      <c r="C274" s="335"/>
      <c r="D274" s="336"/>
      <c r="E274" s="336"/>
      <c r="F274" s="336"/>
      <c r="G274" s="336"/>
      <c r="H274" s="334"/>
      <c r="I274" s="334"/>
      <c r="J274" s="334"/>
      <c r="K274" s="334"/>
      <c r="L274" s="334"/>
      <c r="M274" s="334"/>
      <c r="N274" s="334"/>
      <c r="O274" s="334"/>
    </row>
    <row r="275" spans="2:15" x14ac:dyDescent="0.3">
      <c r="B275" s="335"/>
      <c r="C275" s="335"/>
      <c r="D275" s="336"/>
      <c r="E275" s="336"/>
      <c r="F275" s="336"/>
      <c r="G275" s="336"/>
      <c r="H275" s="334"/>
      <c r="I275" s="334"/>
      <c r="J275" s="334"/>
      <c r="K275" s="334"/>
      <c r="L275" s="334"/>
      <c r="M275" s="334"/>
      <c r="N275" s="334"/>
      <c r="O275" s="334"/>
    </row>
    <row r="276" spans="2:15" x14ac:dyDescent="0.3">
      <c r="B276" s="335"/>
      <c r="C276" s="335"/>
      <c r="D276" s="336"/>
      <c r="E276" s="336"/>
      <c r="F276" s="336"/>
      <c r="G276" s="336"/>
      <c r="H276" s="334"/>
      <c r="I276" s="334"/>
      <c r="J276" s="334"/>
      <c r="K276" s="334"/>
      <c r="L276" s="334"/>
      <c r="M276" s="334"/>
      <c r="N276" s="334"/>
      <c r="O276" s="334"/>
    </row>
    <row r="277" spans="2:15" x14ac:dyDescent="0.3">
      <c r="B277" s="335"/>
      <c r="C277" s="335"/>
      <c r="D277" s="336"/>
      <c r="E277" s="336"/>
      <c r="F277" s="336"/>
      <c r="G277" s="336"/>
      <c r="H277" s="334"/>
      <c r="I277" s="334"/>
      <c r="J277" s="334"/>
      <c r="K277" s="334"/>
      <c r="L277" s="334"/>
      <c r="M277" s="334"/>
      <c r="N277" s="334"/>
      <c r="O277" s="334"/>
    </row>
    <row r="278" spans="2:15" x14ac:dyDescent="0.3">
      <c r="B278" s="335"/>
      <c r="C278" s="335"/>
      <c r="D278" s="336"/>
      <c r="E278" s="336"/>
      <c r="F278" s="336"/>
      <c r="G278" s="336"/>
      <c r="H278" s="334"/>
      <c r="I278" s="334"/>
      <c r="J278" s="334"/>
      <c r="K278" s="334"/>
      <c r="L278" s="334"/>
      <c r="M278" s="334"/>
      <c r="N278" s="334"/>
      <c r="O278" s="334"/>
    </row>
    <row r="279" spans="2:15" x14ac:dyDescent="0.3">
      <c r="B279" s="335"/>
      <c r="C279" s="335"/>
      <c r="D279" s="336"/>
      <c r="E279" s="336"/>
      <c r="F279" s="336"/>
      <c r="G279" s="336"/>
      <c r="H279" s="334"/>
      <c r="I279" s="334"/>
      <c r="J279" s="334"/>
      <c r="K279" s="334"/>
      <c r="L279" s="334"/>
      <c r="M279" s="334"/>
      <c r="N279" s="334"/>
      <c r="O279" s="334"/>
    </row>
    <row r="280" spans="2:15" x14ac:dyDescent="0.3">
      <c r="B280" s="335"/>
      <c r="C280" s="335"/>
      <c r="D280" s="336"/>
      <c r="E280" s="336"/>
      <c r="F280" s="336"/>
      <c r="G280" s="336"/>
      <c r="H280" s="334"/>
      <c r="I280" s="334"/>
      <c r="J280" s="334"/>
      <c r="K280" s="334"/>
      <c r="L280" s="334"/>
      <c r="M280" s="334"/>
      <c r="N280" s="334"/>
      <c r="O280" s="334"/>
    </row>
    <row r="281" spans="2:15" x14ac:dyDescent="0.3">
      <c r="B281" s="335"/>
      <c r="C281" s="335"/>
      <c r="D281" s="336"/>
      <c r="E281" s="336"/>
      <c r="F281" s="336"/>
      <c r="G281" s="336"/>
      <c r="H281" s="334"/>
      <c r="I281" s="334"/>
      <c r="J281" s="334"/>
      <c r="K281" s="334"/>
      <c r="L281" s="334"/>
      <c r="M281" s="334"/>
      <c r="N281" s="334"/>
      <c r="O281" s="334"/>
    </row>
    <row r="282" spans="2:15" x14ac:dyDescent="0.3">
      <c r="B282" s="335"/>
      <c r="C282" s="335"/>
      <c r="D282" s="336"/>
      <c r="E282" s="336"/>
      <c r="F282" s="336"/>
      <c r="G282" s="336"/>
      <c r="H282" s="334"/>
      <c r="I282" s="334"/>
      <c r="J282" s="334"/>
      <c r="K282" s="334"/>
      <c r="L282" s="334"/>
      <c r="M282" s="334"/>
      <c r="N282" s="334"/>
      <c r="O282" s="334"/>
    </row>
    <row r="283" spans="2:15" x14ac:dyDescent="0.3">
      <c r="B283" s="335"/>
      <c r="C283" s="335"/>
      <c r="D283" s="336"/>
      <c r="E283" s="336"/>
      <c r="F283" s="336"/>
      <c r="G283" s="336"/>
      <c r="H283" s="334"/>
      <c r="I283" s="334"/>
      <c r="J283" s="334"/>
      <c r="K283" s="334"/>
      <c r="L283" s="334"/>
      <c r="M283" s="334"/>
      <c r="N283" s="334"/>
      <c r="O283" s="334"/>
    </row>
    <row r="284" spans="2:15" x14ac:dyDescent="0.3">
      <c r="B284" s="335"/>
      <c r="C284" s="335"/>
      <c r="D284" s="336"/>
      <c r="E284" s="336"/>
      <c r="F284" s="336"/>
      <c r="G284" s="336"/>
      <c r="H284" s="334"/>
      <c r="I284" s="334"/>
      <c r="J284" s="334"/>
      <c r="K284" s="334"/>
      <c r="L284" s="334"/>
      <c r="M284" s="334"/>
      <c r="N284" s="334"/>
      <c r="O284" s="334"/>
    </row>
    <row r="285" spans="2:15" x14ac:dyDescent="0.3">
      <c r="B285" s="335"/>
      <c r="C285" s="335"/>
      <c r="D285" s="336"/>
      <c r="E285" s="336"/>
      <c r="F285" s="336"/>
      <c r="G285" s="336"/>
      <c r="H285" s="334"/>
      <c r="I285" s="334"/>
      <c r="J285" s="334"/>
      <c r="K285" s="334"/>
      <c r="L285" s="334"/>
      <c r="M285" s="334"/>
      <c r="N285" s="334"/>
      <c r="O285" s="334"/>
    </row>
    <row r="286" spans="2:15" x14ac:dyDescent="0.3">
      <c r="B286" s="335"/>
      <c r="C286" s="335"/>
      <c r="D286" s="336"/>
      <c r="E286" s="336"/>
      <c r="F286" s="336"/>
      <c r="G286" s="336"/>
      <c r="H286" s="334"/>
      <c r="I286" s="334"/>
      <c r="J286" s="334"/>
      <c r="K286" s="334"/>
      <c r="L286" s="334"/>
      <c r="M286" s="334"/>
      <c r="N286" s="334"/>
      <c r="O286" s="334"/>
    </row>
    <row r="287" spans="2:15" x14ac:dyDescent="0.3">
      <c r="B287" s="335"/>
      <c r="C287" s="335"/>
      <c r="D287" s="336"/>
      <c r="E287" s="336"/>
      <c r="F287" s="336"/>
      <c r="G287" s="336"/>
      <c r="H287" s="334"/>
      <c r="I287" s="334"/>
      <c r="J287" s="334"/>
      <c r="K287" s="334"/>
      <c r="L287" s="334"/>
      <c r="M287" s="334"/>
      <c r="N287" s="334"/>
      <c r="O287" s="334"/>
    </row>
    <row r="288" spans="2:15" x14ac:dyDescent="0.3">
      <c r="B288" s="335"/>
      <c r="C288" s="335"/>
      <c r="D288" s="336"/>
      <c r="E288" s="336"/>
      <c r="F288" s="336"/>
      <c r="G288" s="336"/>
      <c r="H288" s="334"/>
      <c r="I288" s="334"/>
      <c r="J288" s="334"/>
      <c r="K288" s="334"/>
      <c r="L288" s="334"/>
      <c r="M288" s="334"/>
      <c r="N288" s="334"/>
      <c r="O288" s="334"/>
    </row>
    <row r="289" spans="2:15" x14ac:dyDescent="0.3">
      <c r="B289" s="335"/>
      <c r="C289" s="335"/>
      <c r="D289" s="336"/>
      <c r="E289" s="336"/>
      <c r="F289" s="336"/>
      <c r="G289" s="336"/>
      <c r="H289" s="334"/>
      <c r="I289" s="334"/>
      <c r="J289" s="334"/>
      <c r="K289" s="334"/>
      <c r="L289" s="334"/>
      <c r="M289" s="334"/>
      <c r="N289" s="334"/>
      <c r="O289" s="334"/>
    </row>
    <row r="290" spans="2:15" x14ac:dyDescent="0.3">
      <c r="B290" s="335"/>
      <c r="C290" s="335"/>
      <c r="D290" s="336"/>
      <c r="E290" s="336"/>
      <c r="F290" s="336"/>
      <c r="G290" s="336"/>
      <c r="H290" s="334"/>
      <c r="I290" s="334"/>
      <c r="J290" s="334"/>
      <c r="K290" s="334"/>
      <c r="L290" s="334"/>
      <c r="M290" s="334"/>
      <c r="N290" s="334"/>
      <c r="O290" s="334"/>
    </row>
    <row r="291" spans="2:15" x14ac:dyDescent="0.3">
      <c r="B291" s="335"/>
      <c r="C291" s="335"/>
      <c r="D291" s="336"/>
      <c r="E291" s="336"/>
      <c r="F291" s="336"/>
      <c r="G291" s="336"/>
      <c r="H291" s="334"/>
      <c r="I291" s="334"/>
      <c r="J291" s="334"/>
      <c r="K291" s="334"/>
      <c r="L291" s="334"/>
      <c r="M291" s="334"/>
      <c r="N291" s="334"/>
      <c r="O291" s="334"/>
    </row>
    <row r="292" spans="2:15" x14ac:dyDescent="0.3">
      <c r="B292" s="335"/>
      <c r="C292" s="335"/>
      <c r="D292" s="336"/>
      <c r="E292" s="336"/>
      <c r="F292" s="336"/>
      <c r="G292" s="336"/>
      <c r="H292" s="334"/>
      <c r="I292" s="334"/>
      <c r="J292" s="334"/>
      <c r="K292" s="334"/>
      <c r="L292" s="334"/>
      <c r="M292" s="334"/>
      <c r="N292" s="334"/>
      <c r="O292" s="334"/>
    </row>
    <row r="293" spans="2:15" x14ac:dyDescent="0.3">
      <c r="B293" s="335"/>
      <c r="C293" s="335"/>
      <c r="D293" s="336"/>
      <c r="E293" s="336"/>
      <c r="F293" s="336"/>
      <c r="G293" s="336"/>
      <c r="H293" s="334"/>
      <c r="I293" s="334"/>
      <c r="J293" s="334"/>
      <c r="K293" s="334"/>
      <c r="L293" s="334"/>
      <c r="M293" s="334"/>
      <c r="N293" s="334"/>
      <c r="O293" s="334"/>
    </row>
    <row r="294" spans="2:15" x14ac:dyDescent="0.3">
      <c r="B294" s="335"/>
      <c r="C294" s="335"/>
      <c r="D294" s="336"/>
      <c r="E294" s="336"/>
      <c r="F294" s="336"/>
      <c r="G294" s="336"/>
      <c r="H294" s="334"/>
      <c r="I294" s="334"/>
      <c r="J294" s="334"/>
      <c r="K294" s="334"/>
      <c r="L294" s="334"/>
      <c r="M294" s="334"/>
      <c r="N294" s="334"/>
      <c r="O294" s="334"/>
    </row>
    <row r="295" spans="2:15" x14ac:dyDescent="0.3">
      <c r="B295" s="335"/>
      <c r="C295" s="335"/>
      <c r="D295" s="336"/>
      <c r="E295" s="336"/>
      <c r="F295" s="336"/>
      <c r="G295" s="336"/>
      <c r="H295" s="334"/>
      <c r="I295" s="334"/>
      <c r="J295" s="334"/>
      <c r="K295" s="334"/>
      <c r="L295" s="334"/>
      <c r="M295" s="334"/>
      <c r="N295" s="334"/>
      <c r="O295" s="334"/>
    </row>
    <row r="296" spans="2:15" x14ac:dyDescent="0.3">
      <c r="B296" s="335"/>
      <c r="C296" s="335"/>
      <c r="D296" s="336"/>
      <c r="E296" s="336"/>
      <c r="F296" s="336"/>
      <c r="G296" s="336"/>
      <c r="H296" s="334"/>
      <c r="I296" s="334"/>
      <c r="J296" s="334"/>
      <c r="K296" s="334"/>
      <c r="L296" s="334"/>
      <c r="M296" s="334"/>
      <c r="N296" s="334"/>
      <c r="O296" s="334"/>
    </row>
    <row r="297" spans="2:15" x14ac:dyDescent="0.3">
      <c r="B297" s="335"/>
      <c r="C297" s="335"/>
      <c r="D297" s="336"/>
      <c r="E297" s="336"/>
      <c r="F297" s="336"/>
      <c r="G297" s="336"/>
      <c r="H297" s="334"/>
      <c r="I297" s="334"/>
      <c r="J297" s="334"/>
      <c r="K297" s="334"/>
      <c r="L297" s="334"/>
      <c r="M297" s="334"/>
      <c r="N297" s="334"/>
      <c r="O297" s="334"/>
    </row>
    <row r="298" spans="2:15" x14ac:dyDescent="0.3">
      <c r="B298" s="335"/>
      <c r="C298" s="335"/>
      <c r="D298" s="336"/>
      <c r="E298" s="336"/>
      <c r="F298" s="336"/>
      <c r="G298" s="336"/>
      <c r="H298" s="334"/>
      <c r="I298" s="334"/>
      <c r="J298" s="334"/>
      <c r="K298" s="334"/>
      <c r="L298" s="334"/>
      <c r="M298" s="334"/>
      <c r="N298" s="334"/>
      <c r="O298" s="334"/>
    </row>
    <row r="299" spans="2:15" x14ac:dyDescent="0.3">
      <c r="B299" s="335"/>
      <c r="C299" s="335"/>
      <c r="D299" s="336"/>
      <c r="E299" s="336"/>
      <c r="F299" s="336"/>
      <c r="G299" s="336"/>
      <c r="H299" s="334"/>
      <c r="I299" s="334"/>
      <c r="J299" s="334"/>
      <c r="K299" s="334"/>
      <c r="L299" s="334"/>
      <c r="M299" s="334"/>
      <c r="N299" s="334"/>
      <c r="O299" s="334"/>
    </row>
    <row r="300" spans="2:15" x14ac:dyDescent="0.3">
      <c r="B300" s="335"/>
      <c r="C300" s="335"/>
      <c r="D300" s="336"/>
      <c r="E300" s="336"/>
      <c r="F300" s="336"/>
      <c r="G300" s="336"/>
      <c r="H300" s="334"/>
      <c r="I300" s="334"/>
      <c r="J300" s="334"/>
      <c r="K300" s="334"/>
      <c r="L300" s="334"/>
      <c r="M300" s="334"/>
      <c r="N300" s="334"/>
      <c r="O300" s="334"/>
    </row>
    <row r="301" spans="2:15" x14ac:dyDescent="0.3">
      <c r="B301" s="335"/>
      <c r="C301" s="335"/>
      <c r="D301" s="336"/>
      <c r="E301" s="336"/>
      <c r="F301" s="336"/>
      <c r="G301" s="336"/>
      <c r="H301" s="334"/>
      <c r="I301" s="334"/>
      <c r="J301" s="334"/>
      <c r="K301" s="334"/>
      <c r="L301" s="334"/>
      <c r="M301" s="334"/>
      <c r="N301" s="334"/>
      <c r="O301" s="334"/>
    </row>
    <row r="302" spans="2:15" x14ac:dyDescent="0.3">
      <c r="B302" s="335"/>
      <c r="C302" s="335"/>
      <c r="D302" s="336"/>
      <c r="E302" s="336"/>
      <c r="F302" s="336"/>
      <c r="G302" s="336"/>
      <c r="H302" s="334"/>
      <c r="I302" s="334"/>
      <c r="J302" s="334"/>
      <c r="K302" s="334"/>
      <c r="L302" s="334"/>
      <c r="M302" s="334"/>
      <c r="N302" s="334"/>
      <c r="O302" s="334"/>
    </row>
    <row r="303" spans="2:15" x14ac:dyDescent="0.3">
      <c r="B303" s="335"/>
      <c r="C303" s="335"/>
      <c r="D303" s="336"/>
      <c r="E303" s="336"/>
      <c r="F303" s="336"/>
      <c r="G303" s="336"/>
      <c r="H303" s="334"/>
      <c r="I303" s="334"/>
      <c r="J303" s="334"/>
      <c r="K303" s="334"/>
      <c r="L303" s="334"/>
      <c r="M303" s="334"/>
      <c r="N303" s="334"/>
      <c r="O303" s="334"/>
    </row>
    <row r="304" spans="2:15" x14ac:dyDescent="0.3">
      <c r="B304" s="335"/>
      <c r="C304" s="335"/>
      <c r="D304" s="336"/>
      <c r="E304" s="336"/>
      <c r="F304" s="336"/>
      <c r="G304" s="336"/>
      <c r="H304" s="334"/>
      <c r="I304" s="334"/>
      <c r="J304" s="334"/>
      <c r="K304" s="334"/>
      <c r="L304" s="334"/>
      <c r="M304" s="334"/>
      <c r="N304" s="334"/>
      <c r="O304" s="334"/>
    </row>
    <row r="305" spans="2:15" x14ac:dyDescent="0.3">
      <c r="B305" s="335"/>
      <c r="C305" s="335"/>
      <c r="D305" s="336"/>
      <c r="E305" s="336"/>
      <c r="F305" s="336"/>
      <c r="G305" s="336"/>
      <c r="H305" s="334"/>
      <c r="I305" s="334"/>
      <c r="J305" s="334"/>
      <c r="K305" s="334"/>
      <c r="L305" s="334"/>
      <c r="M305" s="334"/>
      <c r="N305" s="334"/>
      <c r="O305" s="334"/>
    </row>
    <row r="306" spans="2:15" x14ac:dyDescent="0.3">
      <c r="B306" s="335"/>
      <c r="C306" s="335"/>
      <c r="D306" s="336"/>
      <c r="E306" s="336"/>
      <c r="F306" s="336"/>
      <c r="G306" s="336"/>
      <c r="H306" s="334"/>
      <c r="I306" s="334"/>
      <c r="J306" s="334"/>
      <c r="K306" s="334"/>
      <c r="L306" s="334"/>
      <c r="M306" s="334"/>
      <c r="N306" s="334"/>
      <c r="O306" s="334"/>
    </row>
    <row r="307" spans="2:15" x14ac:dyDescent="0.3">
      <c r="B307" s="335"/>
      <c r="C307" s="335"/>
      <c r="D307" s="336"/>
      <c r="E307" s="336"/>
      <c r="F307" s="336"/>
      <c r="G307" s="336"/>
      <c r="H307" s="334"/>
      <c r="I307" s="334"/>
      <c r="J307" s="334"/>
      <c r="K307" s="334"/>
      <c r="L307" s="334"/>
      <c r="M307" s="334"/>
      <c r="N307" s="334"/>
      <c r="O307" s="334"/>
    </row>
    <row r="308" spans="2:15" x14ac:dyDescent="0.3">
      <c r="B308" s="335"/>
      <c r="C308" s="335"/>
      <c r="D308" s="336"/>
      <c r="E308" s="336"/>
      <c r="F308" s="336"/>
      <c r="G308" s="336"/>
      <c r="H308" s="334"/>
      <c r="I308" s="334"/>
      <c r="J308" s="334"/>
      <c r="K308" s="334"/>
      <c r="L308" s="334"/>
      <c r="M308" s="334"/>
      <c r="N308" s="334"/>
      <c r="O308" s="334"/>
    </row>
    <row r="309" spans="2:15" x14ac:dyDescent="0.3">
      <c r="B309" s="335"/>
      <c r="C309" s="335"/>
      <c r="D309" s="336"/>
      <c r="E309" s="336"/>
      <c r="F309" s="336"/>
      <c r="G309" s="336"/>
      <c r="H309" s="334"/>
      <c r="I309" s="334"/>
      <c r="J309" s="334"/>
      <c r="K309" s="334"/>
      <c r="L309" s="334"/>
      <c r="M309" s="334"/>
      <c r="N309" s="334"/>
      <c r="O309" s="334"/>
    </row>
    <row r="310" spans="2:15" x14ac:dyDescent="0.3">
      <c r="B310" s="335"/>
      <c r="C310" s="335"/>
      <c r="D310" s="336"/>
      <c r="E310" s="336"/>
      <c r="F310" s="336"/>
      <c r="G310" s="336"/>
      <c r="H310" s="334"/>
      <c r="I310" s="334"/>
      <c r="J310" s="334"/>
      <c r="K310" s="334"/>
      <c r="L310" s="334"/>
      <c r="M310" s="334"/>
      <c r="N310" s="334"/>
      <c r="O310" s="334"/>
    </row>
    <row r="311" spans="2:15" x14ac:dyDescent="0.3">
      <c r="B311" s="335"/>
      <c r="C311" s="335"/>
      <c r="D311" s="336"/>
      <c r="E311" s="336"/>
      <c r="F311" s="336"/>
      <c r="G311" s="336"/>
      <c r="H311" s="334"/>
      <c r="I311" s="334"/>
      <c r="J311" s="334"/>
      <c r="K311" s="334"/>
      <c r="L311" s="334"/>
      <c r="M311" s="334"/>
      <c r="N311" s="334"/>
      <c r="O311" s="334"/>
    </row>
    <row r="312" spans="2:15" x14ac:dyDescent="0.3">
      <c r="B312" s="335"/>
      <c r="C312" s="335"/>
      <c r="D312" s="336"/>
      <c r="E312" s="336"/>
      <c r="F312" s="336"/>
      <c r="G312" s="336"/>
      <c r="H312" s="334"/>
      <c r="I312" s="334"/>
      <c r="J312" s="334"/>
      <c r="K312" s="334"/>
      <c r="L312" s="334"/>
      <c r="M312" s="334"/>
      <c r="N312" s="334"/>
      <c r="O312" s="334"/>
    </row>
    <row r="313" spans="2:15" x14ac:dyDescent="0.3">
      <c r="B313" s="335"/>
      <c r="C313" s="335"/>
      <c r="D313" s="336"/>
      <c r="E313" s="336"/>
      <c r="F313" s="336"/>
      <c r="G313" s="336"/>
      <c r="H313" s="334"/>
      <c r="I313" s="334"/>
      <c r="J313" s="334"/>
      <c r="K313" s="334"/>
      <c r="L313" s="334"/>
      <c r="M313" s="334"/>
      <c r="N313" s="334"/>
      <c r="O313" s="334"/>
    </row>
    <row r="314" spans="2:15" x14ac:dyDescent="0.3">
      <c r="B314" s="335"/>
      <c r="C314" s="335"/>
      <c r="D314" s="336"/>
      <c r="E314" s="336"/>
      <c r="F314" s="336"/>
      <c r="G314" s="336"/>
      <c r="H314" s="334"/>
      <c r="I314" s="334"/>
      <c r="J314" s="334"/>
      <c r="K314" s="334"/>
      <c r="L314" s="334"/>
      <c r="M314" s="334"/>
      <c r="N314" s="334"/>
      <c r="O314" s="334"/>
    </row>
  </sheetData>
  <autoFilter ref="B6:I60"/>
  <mergeCells count="8">
    <mergeCell ref="A2:G2"/>
    <mergeCell ref="A3:G3"/>
    <mergeCell ref="B5:B6"/>
    <mergeCell ref="C5:C6"/>
    <mergeCell ref="D5:D6"/>
    <mergeCell ref="E5:E6"/>
    <mergeCell ref="G5:G6"/>
    <mergeCell ref="A5:A6"/>
  </mergeCells>
  <conditionalFormatting sqref="C5">
    <cfRule type="duplicateValues" dxfId="2" priority="1"/>
    <cfRule type="duplicateValues" dxfId="1" priority="2"/>
  </conditionalFormatting>
  <conditionalFormatting sqref="C8:C13">
    <cfRule type="duplicateValues" dxfId="0" priority="3"/>
  </conditionalFormatting>
  <pageMargins left="0.55000000000000004" right="0.2" top="0.5" bottom="0.5" header="0.25" footer="0.25"/>
  <pageSetup paperSize="9" scale="62" fitToHeight="0" orientation="landscape" r:id="rId1"/>
  <headerFooter>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
  <sheetViews>
    <sheetView showGridLines="0" zoomScaleNormal="100" workbookViewId="0">
      <pane xSplit="3" ySplit="4" topLeftCell="D92" activePane="bottomRight" state="frozen"/>
      <selection activeCell="J42" sqref="J42:K42"/>
      <selection pane="topRight" activeCell="J42" sqref="J42:K42"/>
      <selection pane="bottomLeft" activeCell="J42" sqref="J42:K42"/>
      <selection pane="bottomRight" activeCell="J42" sqref="J42:K42"/>
    </sheetView>
  </sheetViews>
  <sheetFormatPr defaultColWidth="7.59765625" defaultRowHeight="23.25" customHeight="1" x14ac:dyDescent="0.3"/>
  <cols>
    <col min="1" max="1" width="7" style="94" customWidth="1"/>
    <col min="2" max="2" width="7.8984375" style="94" customWidth="1"/>
    <col min="3" max="3" width="33.19921875" style="94" customWidth="1"/>
    <col min="4" max="4" width="19" style="94" customWidth="1"/>
    <col min="5" max="5" width="12.19921875" style="94" customWidth="1"/>
    <col min="6" max="6" width="7" style="94" customWidth="1"/>
    <col min="7" max="7" width="13.09765625" style="94" customWidth="1"/>
    <col min="8" max="8" width="16" style="94" customWidth="1"/>
    <col min="9" max="9" width="12.19921875" style="94" customWidth="1"/>
    <col min="10" max="10" width="7" style="94" customWidth="1"/>
    <col min="11" max="11" width="13.09765625" style="94" customWidth="1"/>
    <col min="12" max="12" width="15.09765625" style="94" customWidth="1"/>
    <col min="13" max="13" width="12.19921875" style="94" customWidth="1"/>
    <col min="14" max="14" width="7" style="94" customWidth="1"/>
    <col min="15" max="15" width="13.09765625" style="94" customWidth="1"/>
    <col min="16" max="16" width="14.59765625" style="94" customWidth="1"/>
    <col min="17" max="17" width="12.19921875" style="94" customWidth="1"/>
    <col min="18" max="18" width="7" style="94" customWidth="1"/>
    <col min="19" max="19" width="13.09765625" style="94" customWidth="1"/>
    <col min="20" max="20" width="16.3984375" style="94" customWidth="1"/>
    <col min="21" max="21" width="12.19921875" style="94" customWidth="1"/>
    <col min="22" max="22" width="7" style="94" customWidth="1"/>
    <col min="23" max="23" width="13.09765625" style="94" customWidth="1"/>
    <col min="24" max="24" width="15.19921875" style="94" customWidth="1"/>
    <col min="25" max="16384" width="7.59765625" style="94"/>
  </cols>
  <sheetData>
    <row r="1" spans="1:23" ht="23.25" customHeight="1" x14ac:dyDescent="0.3">
      <c r="A1" s="370" t="s">
        <v>19431</v>
      </c>
      <c r="B1" s="370"/>
      <c r="C1" s="370"/>
      <c r="D1" s="370"/>
      <c r="E1" s="370"/>
      <c r="F1" s="370"/>
      <c r="G1" s="370"/>
      <c r="H1" s="370"/>
      <c r="I1" s="370"/>
      <c r="J1" s="370"/>
      <c r="K1" s="370"/>
      <c r="L1" s="370"/>
      <c r="M1" s="370"/>
      <c r="N1" s="370"/>
      <c r="O1" s="370"/>
      <c r="P1" s="370"/>
      <c r="Q1" s="370"/>
      <c r="R1" s="370"/>
      <c r="S1" s="370"/>
      <c r="T1" s="370"/>
      <c r="U1" s="370"/>
      <c r="V1" s="370"/>
      <c r="W1" s="370"/>
    </row>
    <row r="2" spans="1:23" ht="23.25" customHeight="1" x14ac:dyDescent="0.3">
      <c r="A2" s="371" t="s">
        <v>19292</v>
      </c>
      <c r="B2" s="371"/>
      <c r="C2" s="371"/>
      <c r="D2" s="371"/>
      <c r="E2" s="371"/>
      <c r="F2" s="371"/>
      <c r="G2" s="371"/>
      <c r="H2" s="371"/>
      <c r="I2" s="371"/>
      <c r="J2" s="371"/>
      <c r="K2" s="371"/>
      <c r="L2" s="371"/>
      <c r="M2" s="371"/>
      <c r="N2" s="371"/>
      <c r="O2" s="371"/>
      <c r="P2" s="371"/>
      <c r="Q2" s="371"/>
      <c r="R2" s="371"/>
      <c r="S2" s="371"/>
      <c r="T2" s="371"/>
      <c r="U2" s="371"/>
      <c r="V2" s="371"/>
      <c r="W2" s="371"/>
    </row>
    <row r="3" spans="1:23" ht="90.75" customHeight="1" x14ac:dyDescent="0.3">
      <c r="A3" s="372" t="s">
        <v>19293</v>
      </c>
      <c r="B3" s="372"/>
      <c r="C3" s="372"/>
      <c r="D3" s="372"/>
      <c r="E3" s="372"/>
      <c r="F3" s="372"/>
      <c r="G3" s="372"/>
      <c r="H3" s="372"/>
      <c r="I3" s="372"/>
      <c r="J3" s="372"/>
      <c r="K3" s="372"/>
      <c r="L3" s="372"/>
      <c r="M3" s="372"/>
      <c r="N3" s="372"/>
      <c r="O3" s="372"/>
      <c r="P3" s="372"/>
      <c r="Q3" s="372"/>
      <c r="R3" s="372"/>
      <c r="S3" s="372"/>
      <c r="T3" s="372"/>
      <c r="U3" s="372"/>
      <c r="V3" s="372"/>
      <c r="W3" s="372"/>
    </row>
    <row r="4" spans="1:23" ht="33" customHeight="1" x14ac:dyDescent="0.3">
      <c r="A4" s="160" t="s">
        <v>19294</v>
      </c>
      <c r="B4" s="160" t="s">
        <v>19295</v>
      </c>
      <c r="C4" s="160" t="s">
        <v>19296</v>
      </c>
      <c r="D4" s="160" t="s">
        <v>19297</v>
      </c>
      <c r="E4" s="160" t="s">
        <v>19298</v>
      </c>
      <c r="F4" s="160" t="s">
        <v>19299</v>
      </c>
      <c r="G4" s="160" t="s">
        <v>19300</v>
      </c>
      <c r="H4" s="160" t="s">
        <v>19301</v>
      </c>
      <c r="I4" s="160" t="s">
        <v>19302</v>
      </c>
      <c r="J4" s="160" t="s">
        <v>19303</v>
      </c>
      <c r="K4" s="160" t="s">
        <v>19304</v>
      </c>
      <c r="L4" s="160" t="s">
        <v>19305</v>
      </c>
      <c r="M4" s="160" t="s">
        <v>19306</v>
      </c>
      <c r="N4" s="160" t="s">
        <v>19307</v>
      </c>
      <c r="O4" s="160" t="s">
        <v>19308</v>
      </c>
      <c r="P4" s="160" t="s">
        <v>19309</v>
      </c>
      <c r="Q4" s="160" t="s">
        <v>19310</v>
      </c>
      <c r="R4" s="160" t="s">
        <v>19311</v>
      </c>
      <c r="S4" s="160" t="s">
        <v>19312</v>
      </c>
      <c r="T4" s="160" t="s">
        <v>19313</v>
      </c>
      <c r="U4" s="160" t="s">
        <v>19314</v>
      </c>
      <c r="V4" s="160" t="s">
        <v>19315</v>
      </c>
      <c r="W4" s="160" t="s">
        <v>19316</v>
      </c>
    </row>
    <row r="5" spans="1:23" ht="23.25" customHeight="1" x14ac:dyDescent="0.3">
      <c r="A5" s="161"/>
      <c r="B5" s="161"/>
      <c r="C5" s="161" t="s">
        <v>19317</v>
      </c>
      <c r="D5" s="162">
        <f>'[3]2021'!F5</f>
        <v>535485505118</v>
      </c>
      <c r="E5" s="161"/>
      <c r="F5" s="161"/>
      <c r="G5" s="162">
        <f>'[3]2021'!I5</f>
        <v>20474536402.349998</v>
      </c>
      <c r="H5" s="162">
        <f>'[3]2022'!F5</f>
        <v>467816142949</v>
      </c>
      <c r="I5" s="161"/>
      <c r="J5" s="161"/>
      <c r="K5" s="162">
        <f>'[3]2022'!I5</f>
        <v>19517592097.900002</v>
      </c>
      <c r="L5" s="162">
        <f>'[3]2023'!F5</f>
        <v>425087252349</v>
      </c>
      <c r="M5" s="161"/>
      <c r="N5" s="161"/>
      <c r="O5" s="162">
        <f>'[3]2023'!I5</f>
        <v>21826303017.799999</v>
      </c>
      <c r="P5" s="162">
        <f>'[3]2024'!F5</f>
        <v>453589626640</v>
      </c>
      <c r="Q5" s="161"/>
      <c r="R5" s="161"/>
      <c r="S5" s="162">
        <f>'[3]2024'!I5</f>
        <v>21955599091.799999</v>
      </c>
      <c r="T5" s="162">
        <f>'[3]2025'!F5</f>
        <v>608812794737</v>
      </c>
      <c r="U5" s="161"/>
      <c r="V5" s="161"/>
      <c r="W5" s="162">
        <f>'[3]2025'!I5</f>
        <v>25409196394</v>
      </c>
    </row>
    <row r="6" spans="1:23" ht="23.25" customHeight="1" x14ac:dyDescent="0.3">
      <c r="A6" s="161" t="s">
        <v>19318</v>
      </c>
      <c r="B6" s="161"/>
      <c r="C6" s="161" t="s">
        <v>19319</v>
      </c>
      <c r="D6" s="162">
        <f>'[3]2021'!F6</f>
        <v>51979202651</v>
      </c>
      <c r="E6" s="161"/>
      <c r="F6" s="161"/>
      <c r="G6" s="162">
        <f>'[3]2021'!I6</f>
        <v>0</v>
      </c>
      <c r="H6" s="162">
        <f>'[3]2022'!F6</f>
        <v>52098641012</v>
      </c>
      <c r="I6" s="161"/>
      <c r="J6" s="161"/>
      <c r="K6" s="162">
        <f>'[3]2022'!I6</f>
        <v>0</v>
      </c>
      <c r="L6" s="162">
        <f>'[3]2023'!F6</f>
        <v>63220514818</v>
      </c>
      <c r="M6" s="161"/>
      <c r="N6" s="161"/>
      <c r="O6" s="162">
        <f>'[3]2023'!I6</f>
        <v>0</v>
      </c>
      <c r="P6" s="162">
        <f>'[3]2024'!F6</f>
        <v>72216897267</v>
      </c>
      <c r="Q6" s="161"/>
      <c r="R6" s="161"/>
      <c r="S6" s="162">
        <f>'[3]2024'!I6</f>
        <v>0</v>
      </c>
      <c r="T6" s="162">
        <f>'[3]2025'!F6</f>
        <v>99407480132</v>
      </c>
      <c r="U6" s="161"/>
      <c r="V6" s="161"/>
      <c r="W6" s="162">
        <f>'[3]2025'!I6</f>
        <v>0</v>
      </c>
    </row>
    <row r="7" spans="1:23" ht="23.25" customHeight="1" x14ac:dyDescent="0.3">
      <c r="A7" s="163"/>
      <c r="B7" s="163" t="s">
        <v>19320</v>
      </c>
      <c r="C7" s="164" t="str">
        <f>'[3]2021'!E7</f>
        <v>Lương theo ngạch, bậc</v>
      </c>
      <c r="D7" s="165">
        <f>'[3]2021'!F7</f>
        <v>51979202651</v>
      </c>
      <c r="E7" s="163" t="str">
        <f>'[3]2021'!G7</f>
        <v>Ngoài phạm vi (cấu phần lương)</v>
      </c>
      <c r="F7" s="166">
        <f>'[3]2021'!H7</f>
        <v>0</v>
      </c>
      <c r="G7" s="165">
        <f>'[3]2021'!I7</f>
        <v>0</v>
      </c>
      <c r="H7" s="165">
        <f>'[3]2022'!F7</f>
        <v>52098641012</v>
      </c>
      <c r="I7" s="163" t="str">
        <f>'[3]2022'!G7</f>
        <v>Ngoài phạm vi (cấu phần lương)</v>
      </c>
      <c r="J7" s="166">
        <f>'[3]2022'!H7</f>
        <v>0</v>
      </c>
      <c r="K7" s="165">
        <f>'[3]2022'!I7</f>
        <v>0</v>
      </c>
      <c r="L7" s="165">
        <f>'[3]2023'!F7</f>
        <v>63220514818</v>
      </c>
      <c r="M7" s="163" t="str">
        <f>'[3]2023'!G7</f>
        <v>Ngoài phạm vi (cấu phần lương)</v>
      </c>
      <c r="N7" s="166">
        <f>'[3]2023'!H7</f>
        <v>0</v>
      </c>
      <c r="O7" s="165">
        <f>'[3]2023'!I7</f>
        <v>0</v>
      </c>
      <c r="P7" s="165">
        <f>'[3]2024'!F7</f>
        <v>71022039267</v>
      </c>
      <c r="Q7" s="163" t="str">
        <f>'[3]2024'!G7</f>
        <v>Ngoài phạm vi (cấu phần lương)</v>
      </c>
      <c r="R7" s="166">
        <f>'[3]2024'!H7</f>
        <v>0</v>
      </c>
      <c r="S7" s="165">
        <f>'[3]2024'!I7</f>
        <v>0</v>
      </c>
      <c r="T7" s="165">
        <f>'[3]2025'!F7</f>
        <v>98685627359</v>
      </c>
      <c r="U7" s="163" t="str">
        <f>'[3]2025'!G7</f>
        <v>Ngoài phạm vi (cấu phần lương)</v>
      </c>
      <c r="V7" s="166">
        <f>'[3]2025'!H7</f>
        <v>0</v>
      </c>
      <c r="W7" s="165">
        <f>'[3]2025'!I7</f>
        <v>0</v>
      </c>
    </row>
    <row r="8" spans="1:23" ht="23.25" customHeight="1" x14ac:dyDescent="0.3">
      <c r="A8" s="163"/>
      <c r="B8" s="163" t="s">
        <v>19321</v>
      </c>
      <c r="C8" s="164" t="str">
        <f>'[3]2024'!E8</f>
        <v>Lương khác</v>
      </c>
      <c r="D8" s="163"/>
      <c r="E8" s="163"/>
      <c r="F8" s="163"/>
      <c r="G8" s="163"/>
      <c r="H8" s="163"/>
      <c r="I8" s="163"/>
      <c r="J8" s="163"/>
      <c r="K8" s="163"/>
      <c r="L8" s="163"/>
      <c r="M8" s="163"/>
      <c r="N8" s="163"/>
      <c r="O8" s="163"/>
      <c r="P8" s="165">
        <f>'[3]2024'!F8</f>
        <v>1194858000</v>
      </c>
      <c r="Q8" s="163" t="str">
        <f>'[3]2024'!G8</f>
        <v>Ngoài phạm vi (cấu phần lương)</v>
      </c>
      <c r="R8" s="166">
        <f>'[3]2024'!H8</f>
        <v>0</v>
      </c>
      <c r="S8" s="165">
        <f>'[3]2024'!I8</f>
        <v>0</v>
      </c>
      <c r="T8" s="163"/>
      <c r="U8" s="163"/>
      <c r="V8" s="163"/>
      <c r="W8" s="163"/>
    </row>
    <row r="9" spans="1:23" ht="23.25" customHeight="1" x14ac:dyDescent="0.3">
      <c r="A9" s="163"/>
      <c r="B9" s="163" t="s">
        <v>19322</v>
      </c>
      <c r="C9" s="164" t="str">
        <f>'[3]2025'!E8</f>
        <v>Lương hợp đồng theo chế độ</v>
      </c>
      <c r="D9" s="163"/>
      <c r="E9" s="163"/>
      <c r="F9" s="163"/>
      <c r="G9" s="163"/>
      <c r="H9" s="163"/>
      <c r="I9" s="163"/>
      <c r="J9" s="163"/>
      <c r="K9" s="163"/>
      <c r="L9" s="163"/>
      <c r="M9" s="163"/>
      <c r="N9" s="163"/>
      <c r="O9" s="163"/>
      <c r="P9" s="163"/>
      <c r="Q9" s="163"/>
      <c r="R9" s="163"/>
      <c r="S9" s="163"/>
      <c r="T9" s="165">
        <f>'[3]2025'!F8</f>
        <v>721852773</v>
      </c>
      <c r="U9" s="163" t="str">
        <f>'[3]2025'!G8</f>
        <v>Ngoài phạm vi (cấu phần lương)</v>
      </c>
      <c r="V9" s="166">
        <f>'[3]2025'!H8</f>
        <v>0</v>
      </c>
      <c r="W9" s="165">
        <f>'[3]2025'!I8</f>
        <v>0</v>
      </c>
    </row>
    <row r="10" spans="1:23" ht="23.25" customHeight="1" x14ac:dyDescent="0.3">
      <c r="A10" s="161" t="s">
        <v>19323</v>
      </c>
      <c r="B10" s="161"/>
      <c r="C10" s="161" t="s">
        <v>19324</v>
      </c>
      <c r="D10" s="162">
        <f>'[3]2021'!F8</f>
        <v>798564318</v>
      </c>
      <c r="E10" s="161"/>
      <c r="F10" s="161"/>
      <c r="G10" s="162">
        <f>'[3]2021'!I8</f>
        <v>0</v>
      </c>
      <c r="H10" s="162">
        <f>'[3]2022'!F8</f>
        <v>2202784228</v>
      </c>
      <c r="I10" s="161"/>
      <c r="J10" s="161"/>
      <c r="K10" s="162">
        <f>'[3]2022'!I8</f>
        <v>0</v>
      </c>
      <c r="L10" s="162">
        <f>'[3]2023'!F8</f>
        <v>1600011353</v>
      </c>
      <c r="M10" s="161"/>
      <c r="N10" s="161"/>
      <c r="O10" s="162">
        <f>'[3]2023'!I8</f>
        <v>0</v>
      </c>
      <c r="P10" s="162">
        <f>'[3]2024'!F9</f>
        <v>578575000</v>
      </c>
      <c r="Q10" s="161"/>
      <c r="R10" s="161"/>
      <c r="S10" s="162">
        <f>'[3]2024'!I9</f>
        <v>0</v>
      </c>
      <c r="T10" s="162">
        <f>'[3]2025'!F9</f>
        <v>4943656423</v>
      </c>
      <c r="U10" s="161"/>
      <c r="V10" s="161"/>
      <c r="W10" s="162">
        <f>'[3]2025'!I9</f>
        <v>0</v>
      </c>
    </row>
    <row r="11" spans="1:23" ht="23.25" customHeight="1" x14ac:dyDescent="0.3">
      <c r="A11" s="163"/>
      <c r="B11" s="163" t="s">
        <v>19325</v>
      </c>
      <c r="C11" s="164" t="str">
        <f>'[3]2021'!E9</f>
        <v>Tiền công trả cho vị trí lao động thường xuyên theo HĐ</v>
      </c>
      <c r="D11" s="165">
        <f>'[3]2021'!F9</f>
        <v>798564318</v>
      </c>
      <c r="E11" s="163" t="str">
        <f>'[3]2021'!G9</f>
        <v>Ngoài phạm vi (cấu phần lương)</v>
      </c>
      <c r="F11" s="166">
        <f>'[3]2021'!H9</f>
        <v>0</v>
      </c>
      <c r="G11" s="165">
        <f>'[3]2021'!I9</f>
        <v>0</v>
      </c>
      <c r="H11" s="165">
        <f>'[3]2022'!F9</f>
        <v>2202784228</v>
      </c>
      <c r="I11" s="163" t="str">
        <f>'[3]2022'!G9</f>
        <v>Ngoài phạm vi (cấu phần lương)</v>
      </c>
      <c r="J11" s="166">
        <f>'[3]2022'!H9</f>
        <v>0</v>
      </c>
      <c r="K11" s="165">
        <f>'[3]2022'!I9</f>
        <v>0</v>
      </c>
      <c r="L11" s="165">
        <f>'[3]2023'!F9</f>
        <v>1600011353</v>
      </c>
      <c r="M11" s="163" t="str">
        <f>'[3]2023'!G9</f>
        <v>Ngoài phạm vi (cấu phần lương)</v>
      </c>
      <c r="N11" s="166">
        <f>'[3]2023'!H9</f>
        <v>0</v>
      </c>
      <c r="O11" s="165">
        <f>'[3]2023'!I9</f>
        <v>0</v>
      </c>
      <c r="P11" s="165">
        <f>'[3]2024'!F10</f>
        <v>578575000</v>
      </c>
      <c r="Q11" s="163" t="str">
        <f>'[3]2024'!G10</f>
        <v>Ngoài phạm vi (cấu phần lương)</v>
      </c>
      <c r="R11" s="166">
        <f>'[3]2024'!H10</f>
        <v>0</v>
      </c>
      <c r="S11" s="165">
        <f>'[3]2024'!I10</f>
        <v>0</v>
      </c>
      <c r="T11" s="165">
        <f>'[3]2025'!F10</f>
        <v>4943656423</v>
      </c>
      <c r="U11" s="163" t="str">
        <f>'[3]2025'!G10</f>
        <v>Ngoài phạm vi (cấu phần lương)</v>
      </c>
      <c r="V11" s="166">
        <f>'[3]2025'!H10</f>
        <v>0</v>
      </c>
      <c r="W11" s="165">
        <f>'[3]2025'!I10</f>
        <v>0</v>
      </c>
    </row>
    <row r="12" spans="1:23" ht="23.25" customHeight="1" x14ac:dyDescent="0.3">
      <c r="A12" s="161" t="s">
        <v>19326</v>
      </c>
      <c r="B12" s="161"/>
      <c r="C12" s="161" t="s">
        <v>19327</v>
      </c>
      <c r="D12" s="162">
        <f>'[3]2021'!F10</f>
        <v>47337831335</v>
      </c>
      <c r="E12" s="161"/>
      <c r="F12" s="161"/>
      <c r="G12" s="162">
        <f>'[3]2021'!I10</f>
        <v>0</v>
      </c>
      <c r="H12" s="162">
        <f>'[3]2022'!F10</f>
        <v>51553567066</v>
      </c>
      <c r="I12" s="161"/>
      <c r="J12" s="161"/>
      <c r="K12" s="162">
        <f>'[3]2022'!I10</f>
        <v>0</v>
      </c>
      <c r="L12" s="162">
        <f>'[3]2023'!F10</f>
        <v>51956864706</v>
      </c>
      <c r="M12" s="161"/>
      <c r="N12" s="161"/>
      <c r="O12" s="162">
        <f>'[3]2023'!I10</f>
        <v>0</v>
      </c>
      <c r="P12" s="162">
        <f>'[3]2024'!F11</f>
        <v>54180305977</v>
      </c>
      <c r="Q12" s="161"/>
      <c r="R12" s="161"/>
      <c r="S12" s="162">
        <f>'[3]2024'!I11</f>
        <v>0</v>
      </c>
      <c r="T12" s="162">
        <f>'[3]2025'!F11</f>
        <v>81269251045</v>
      </c>
      <c r="U12" s="161"/>
      <c r="V12" s="161"/>
      <c r="W12" s="162">
        <f>'[3]2025'!I11</f>
        <v>0</v>
      </c>
    </row>
    <row r="13" spans="1:23" ht="23.25" customHeight="1" x14ac:dyDescent="0.3">
      <c r="A13" s="163"/>
      <c r="B13" s="163" t="s">
        <v>19328</v>
      </c>
      <c r="C13" s="164" t="str">
        <f>'[3]2021'!E11</f>
        <v>Phụ cấp chức vụ</v>
      </c>
      <c r="D13" s="165">
        <f>'[3]2021'!F11</f>
        <v>1421013000</v>
      </c>
      <c r="E13" s="163" t="str">
        <f>'[3]2021'!G11</f>
        <v>Ngoài phạm vi (cấu phần lương)</v>
      </c>
      <c r="F13" s="166">
        <f>'[3]2021'!H11</f>
        <v>0</v>
      </c>
      <c r="G13" s="165">
        <f>'[3]2021'!I11</f>
        <v>0</v>
      </c>
      <c r="H13" s="165">
        <f>'[3]2022'!F11</f>
        <v>1439191000</v>
      </c>
      <c r="I13" s="163" t="str">
        <f>'[3]2022'!G11</f>
        <v>Ngoài phạm vi (cấu phần lương)</v>
      </c>
      <c r="J13" s="166">
        <f>'[3]2022'!H11</f>
        <v>0</v>
      </c>
      <c r="K13" s="165">
        <f>'[3]2022'!I11</f>
        <v>0</v>
      </c>
      <c r="L13" s="165">
        <f>'[3]2023'!F11</f>
        <v>1477405000</v>
      </c>
      <c r="M13" s="163" t="str">
        <f>'[3]2023'!G11</f>
        <v>Ngoài phạm vi (cấu phần lương)</v>
      </c>
      <c r="N13" s="166">
        <f>'[3]2023'!H11</f>
        <v>0</v>
      </c>
      <c r="O13" s="165">
        <f>'[3]2023'!I11</f>
        <v>0</v>
      </c>
      <c r="P13" s="165">
        <f>'[3]2024'!F12</f>
        <v>1659420000</v>
      </c>
      <c r="Q13" s="163" t="str">
        <f>'[3]2024'!G12</f>
        <v>Ngoài phạm vi (cấu phần lương)</v>
      </c>
      <c r="R13" s="166">
        <f>'[3]2024'!H12</f>
        <v>0</v>
      </c>
      <c r="S13" s="165">
        <f>'[3]2024'!I12</f>
        <v>0</v>
      </c>
      <c r="T13" s="165">
        <f>'[3]2025'!F12</f>
        <v>2070556956</v>
      </c>
      <c r="U13" s="163" t="str">
        <f>'[3]2025'!G12</f>
        <v>Ngoài phạm vi (cấu phần lương)</v>
      </c>
      <c r="V13" s="166">
        <f>'[3]2025'!H12</f>
        <v>0</v>
      </c>
      <c r="W13" s="165">
        <f>'[3]2025'!I12</f>
        <v>0</v>
      </c>
    </row>
    <row r="14" spans="1:23" ht="23.25" customHeight="1" x14ac:dyDescent="0.3">
      <c r="A14" s="163"/>
      <c r="B14" s="163" t="s">
        <v>19329</v>
      </c>
      <c r="C14" s="164" t="str">
        <f>'[3]2021'!E12</f>
        <v>Phụ cấp làm đêm, làm thêm giờ</v>
      </c>
      <c r="D14" s="165">
        <f>'[3]2021'!F12</f>
        <v>1598236253</v>
      </c>
      <c r="E14" s="163" t="str">
        <f>'[3]2021'!G12</f>
        <v>Ngoài phạm vi (cấu phần lương)</v>
      </c>
      <c r="F14" s="166">
        <f>'[3]2021'!H12</f>
        <v>0</v>
      </c>
      <c r="G14" s="165">
        <f>'[3]2021'!I12</f>
        <v>0</v>
      </c>
      <c r="H14" s="165">
        <f>'[3]2022'!F12</f>
        <v>2933033884</v>
      </c>
      <c r="I14" s="163" t="str">
        <f>'[3]2022'!G12</f>
        <v>Ngoài phạm vi (cấu phần lương)</v>
      </c>
      <c r="J14" s="166">
        <f>'[3]2022'!H12</f>
        <v>0</v>
      </c>
      <c r="K14" s="165">
        <f>'[3]2022'!I12</f>
        <v>0</v>
      </c>
      <c r="L14" s="165">
        <f>'[3]2023'!F12</f>
        <v>3671617833</v>
      </c>
      <c r="M14" s="163" t="str">
        <f>'[3]2023'!G12</f>
        <v>Ngoài phạm vi (cấu phần lương)</v>
      </c>
      <c r="N14" s="166">
        <f>'[3]2023'!H12</f>
        <v>0</v>
      </c>
      <c r="O14" s="165">
        <f>'[3]2023'!I12</f>
        <v>0</v>
      </c>
      <c r="P14" s="165">
        <f>'[3]2024'!F13</f>
        <v>3264896564</v>
      </c>
      <c r="Q14" s="163" t="str">
        <f>'[3]2024'!G13</f>
        <v>Ngoài phạm vi (cấu phần lương)</v>
      </c>
      <c r="R14" s="166">
        <f>'[3]2024'!H13</f>
        <v>0</v>
      </c>
      <c r="S14" s="165">
        <f>'[3]2024'!I13</f>
        <v>0</v>
      </c>
      <c r="T14" s="165">
        <f>'[3]2025'!F13</f>
        <v>5239999948</v>
      </c>
      <c r="U14" s="163" t="str">
        <f>'[3]2025'!G13</f>
        <v>Ngoài phạm vi (cấu phần lương)</v>
      </c>
      <c r="V14" s="166">
        <f>'[3]2025'!H13</f>
        <v>0</v>
      </c>
      <c r="W14" s="165">
        <f>'[3]2025'!I13</f>
        <v>0</v>
      </c>
    </row>
    <row r="15" spans="1:23" ht="23.25" customHeight="1" x14ac:dyDescent="0.3">
      <c r="A15" s="163"/>
      <c r="B15" s="163" t="s">
        <v>19330</v>
      </c>
      <c r="C15" s="164" t="str">
        <f>'[3]2021'!E13</f>
        <v>Phụ cấp nặng nhọc, độc hại, nguy hiểm</v>
      </c>
      <c r="D15" s="165">
        <f>'[3]2021'!F13</f>
        <v>2510568727</v>
      </c>
      <c r="E15" s="163" t="str">
        <f>'[3]2021'!G13</f>
        <v>Ngoài phạm vi (cấu phần lương)</v>
      </c>
      <c r="F15" s="166">
        <f>'[3]2021'!H13</f>
        <v>0</v>
      </c>
      <c r="G15" s="165">
        <f>'[3]2021'!I13</f>
        <v>0</v>
      </c>
      <c r="H15" s="165">
        <f>'[3]2022'!F13</f>
        <v>2436746000</v>
      </c>
      <c r="I15" s="163" t="str">
        <f>'[3]2022'!G13</f>
        <v>Ngoài phạm vi (cấu phần lương)</v>
      </c>
      <c r="J15" s="166">
        <f>'[3]2022'!H13</f>
        <v>0</v>
      </c>
      <c r="K15" s="165">
        <f>'[3]2022'!I13</f>
        <v>0</v>
      </c>
      <c r="L15" s="165">
        <f>'[3]2023'!F13</f>
        <v>2520052000</v>
      </c>
      <c r="M15" s="163" t="str">
        <f>'[3]2023'!G13</f>
        <v>Ngoài phạm vi (cấu phần lương)</v>
      </c>
      <c r="N15" s="166">
        <f>'[3]2023'!H13</f>
        <v>0</v>
      </c>
      <c r="O15" s="165">
        <f>'[3]2023'!I13</f>
        <v>0</v>
      </c>
      <c r="P15" s="165">
        <f>'[3]2024'!F14</f>
        <v>2963358000</v>
      </c>
      <c r="Q15" s="163" t="str">
        <f>'[3]2024'!G14</f>
        <v>Ngoài phạm vi (cấu phần lương)</v>
      </c>
      <c r="R15" s="166">
        <f>'[3]2024'!H14</f>
        <v>0</v>
      </c>
      <c r="S15" s="165">
        <f>'[3]2024'!I14</f>
        <v>0</v>
      </c>
      <c r="T15" s="165">
        <f>'[3]2025'!F14</f>
        <v>4091490000</v>
      </c>
      <c r="U15" s="163" t="str">
        <f>'[3]2025'!G14</f>
        <v>Ngoài phạm vi (cấu phần lương)</v>
      </c>
      <c r="V15" s="166">
        <f>'[3]2025'!H14</f>
        <v>0</v>
      </c>
      <c r="W15" s="165">
        <f>'[3]2025'!I14</f>
        <v>0</v>
      </c>
    </row>
    <row r="16" spans="1:23" ht="23.25" customHeight="1" x14ac:dyDescent="0.3">
      <c r="A16" s="163"/>
      <c r="B16" s="163" t="s">
        <v>19331</v>
      </c>
      <c r="C16" s="164" t="str">
        <f>'[3]2021'!E14</f>
        <v>Phụ cấp trách nhiệm theo nghề, theo công việc</v>
      </c>
      <c r="D16" s="165">
        <f>'[3]2021'!F14</f>
        <v>181184000</v>
      </c>
      <c r="E16" s="163" t="str">
        <f>'[3]2021'!G14</f>
        <v>Ngoài phạm vi (cấu phần lương)</v>
      </c>
      <c r="F16" s="166">
        <f>'[3]2021'!H14</f>
        <v>0</v>
      </c>
      <c r="G16" s="165">
        <f>'[3]2021'!I14</f>
        <v>0</v>
      </c>
      <c r="H16" s="165">
        <f>'[3]2022'!F14</f>
        <v>193700000</v>
      </c>
      <c r="I16" s="163" t="str">
        <f>'[3]2022'!G14</f>
        <v>Ngoài phạm vi (cấu phần lương)</v>
      </c>
      <c r="J16" s="166">
        <f>'[3]2022'!H14</f>
        <v>0</v>
      </c>
      <c r="K16" s="165">
        <f>'[3]2022'!I14</f>
        <v>0</v>
      </c>
      <c r="L16" s="165">
        <f>'[3]2023'!F14</f>
        <v>201193580</v>
      </c>
      <c r="M16" s="163" t="str">
        <f>'[3]2023'!G14</f>
        <v>Ngoài phạm vi (cấu phần lương)</v>
      </c>
      <c r="N16" s="166">
        <f>'[3]2023'!H14</f>
        <v>0</v>
      </c>
      <c r="O16" s="165">
        <f>'[3]2023'!I14</f>
        <v>0</v>
      </c>
      <c r="P16" s="165">
        <f>'[3]2024'!F15</f>
        <v>221202000</v>
      </c>
      <c r="Q16" s="163" t="str">
        <f>'[3]2024'!G15</f>
        <v>Ngoài phạm vi (cấu phần lương)</v>
      </c>
      <c r="R16" s="166">
        <f>'[3]2024'!H15</f>
        <v>0</v>
      </c>
      <c r="S16" s="165">
        <f>'[3]2024'!I15</f>
        <v>0</v>
      </c>
      <c r="T16" s="165">
        <f>'[3]2025'!F15</f>
        <v>321282000</v>
      </c>
      <c r="U16" s="163" t="str">
        <f>'[3]2025'!G15</f>
        <v>Ngoài phạm vi (cấu phần lương)</v>
      </c>
      <c r="V16" s="166">
        <f>'[3]2025'!H15</f>
        <v>0</v>
      </c>
      <c r="W16" s="165">
        <f>'[3]2025'!I15</f>
        <v>0</v>
      </c>
    </row>
    <row r="17" spans="1:23" ht="23.25" customHeight="1" x14ac:dyDescent="0.3">
      <c r="A17" s="163"/>
      <c r="B17" s="163" t="s">
        <v>19332</v>
      </c>
      <c r="C17" s="164" t="str">
        <f>'[3]2021'!E15</f>
        <v>Phụ cấp trực</v>
      </c>
      <c r="D17" s="165">
        <f>'[3]2021'!F15</f>
        <v>6073708550</v>
      </c>
      <c r="E17" s="163" t="str">
        <f>'[3]2021'!G15</f>
        <v>Ngoài phạm vi (cấu phần lương)</v>
      </c>
      <c r="F17" s="166">
        <f>'[3]2021'!H15</f>
        <v>0</v>
      </c>
      <c r="G17" s="165">
        <f>'[3]2021'!I15</f>
        <v>0</v>
      </c>
      <c r="H17" s="165">
        <f>'[3]2022'!F15</f>
        <v>6323948525</v>
      </c>
      <c r="I17" s="163" t="str">
        <f>'[3]2022'!G15</f>
        <v>Ngoài phạm vi (cấu phần lương)</v>
      </c>
      <c r="J17" s="166">
        <f>'[3]2022'!H15</f>
        <v>0</v>
      </c>
      <c r="K17" s="165">
        <f>'[3]2022'!I15</f>
        <v>0</v>
      </c>
      <c r="L17" s="165">
        <f>'[3]2023'!F15</f>
        <v>6106770125</v>
      </c>
      <c r="M17" s="163" t="str">
        <f>'[3]2023'!G15</f>
        <v>Ngoài phạm vi (cấu phần lương)</v>
      </c>
      <c r="N17" s="166">
        <f>'[3]2023'!H15</f>
        <v>0</v>
      </c>
      <c r="O17" s="165">
        <f>'[3]2023'!I15</f>
        <v>0</v>
      </c>
      <c r="P17" s="165">
        <f>'[3]2024'!F16</f>
        <v>5889570576</v>
      </c>
      <c r="Q17" s="163" t="str">
        <f>'[3]2024'!G16</f>
        <v>Ngoài phạm vi (cấu phần lương)</v>
      </c>
      <c r="R17" s="166">
        <f>'[3]2024'!H16</f>
        <v>0</v>
      </c>
      <c r="S17" s="165">
        <f>'[3]2024'!I16</f>
        <v>0</v>
      </c>
      <c r="T17" s="165">
        <f>'[3]2025'!F16</f>
        <v>7039905800</v>
      </c>
      <c r="U17" s="163" t="str">
        <f>'[3]2025'!G16</f>
        <v>Ngoài phạm vi (cấu phần lương)</v>
      </c>
      <c r="V17" s="166">
        <f>'[3]2025'!H16</f>
        <v>0</v>
      </c>
      <c r="W17" s="165">
        <f>'[3]2025'!I16</f>
        <v>0</v>
      </c>
    </row>
    <row r="18" spans="1:23" ht="23.25" customHeight="1" x14ac:dyDescent="0.3">
      <c r="A18" s="163"/>
      <c r="B18" s="163" t="s">
        <v>19333</v>
      </c>
      <c r="C18" s="164" t="str">
        <f>'[3]2021'!E16</f>
        <v>Phụ cấp thâm niên vượt khung, thâm niên nghề</v>
      </c>
      <c r="D18" s="165">
        <f>'[3]2021'!F16</f>
        <v>115380832</v>
      </c>
      <c r="E18" s="163" t="str">
        <f>'[3]2021'!G16</f>
        <v>Ngoài phạm vi (cấu phần lương)</v>
      </c>
      <c r="F18" s="166">
        <f>'[3]2021'!H16</f>
        <v>0</v>
      </c>
      <c r="G18" s="165">
        <f>'[3]2021'!I16</f>
        <v>0</v>
      </c>
      <c r="H18" s="165">
        <f>'[3]2022'!F16</f>
        <v>100253905</v>
      </c>
      <c r="I18" s="163" t="str">
        <f>'[3]2022'!G16</f>
        <v>Ngoài phạm vi (cấu phần lương)</v>
      </c>
      <c r="J18" s="166">
        <f>'[3]2022'!H16</f>
        <v>0</v>
      </c>
      <c r="K18" s="165">
        <f>'[3]2022'!I16</f>
        <v>0</v>
      </c>
      <c r="L18" s="165">
        <f>'[3]2023'!F16</f>
        <v>80763783</v>
      </c>
      <c r="M18" s="163" t="str">
        <f>'[3]2023'!G16</f>
        <v>Ngoài phạm vi (cấu phần lương)</v>
      </c>
      <c r="N18" s="166">
        <f>'[3]2023'!H16</f>
        <v>0</v>
      </c>
      <c r="O18" s="165">
        <f>'[3]2023'!I16</f>
        <v>0</v>
      </c>
      <c r="P18" s="165">
        <f>'[3]2024'!F17</f>
        <v>87484356</v>
      </c>
      <c r="Q18" s="163" t="str">
        <f>'[3]2024'!G17</f>
        <v>Ngoài phạm vi (cấu phần lương)</v>
      </c>
      <c r="R18" s="166">
        <f>'[3]2024'!H17</f>
        <v>0</v>
      </c>
      <c r="S18" s="165">
        <f>'[3]2024'!I17</f>
        <v>0</v>
      </c>
      <c r="T18" s="165">
        <f>'[3]2025'!F17</f>
        <v>509562612</v>
      </c>
      <c r="U18" s="163" t="str">
        <f>'[3]2025'!G17</f>
        <v>Ngoài phạm vi (cấu phần lương)</v>
      </c>
      <c r="V18" s="166">
        <f>'[3]2025'!H17</f>
        <v>0</v>
      </c>
      <c r="W18" s="165">
        <f>'[3]2025'!I17</f>
        <v>0</v>
      </c>
    </row>
    <row r="19" spans="1:23" ht="23.25" customHeight="1" x14ac:dyDescent="0.3">
      <c r="A19" s="163"/>
      <c r="B19" s="163" t="s">
        <v>19334</v>
      </c>
      <c r="C19" s="164" t="str">
        <f>'[3]2021'!E17</f>
        <v>Phụ cấp đặc biệt khác của ngành</v>
      </c>
      <c r="D19" s="165">
        <f>'[3]2021'!F17</f>
        <v>23419944573</v>
      </c>
      <c r="E19" s="163" t="str">
        <f>'[3]2021'!G17</f>
        <v>Ngoài phạm vi (cấu phần lương)</v>
      </c>
      <c r="F19" s="166">
        <f>'[3]2021'!H17</f>
        <v>0</v>
      </c>
      <c r="G19" s="165">
        <f>'[3]2021'!I17</f>
        <v>0</v>
      </c>
      <c r="H19" s="165">
        <f>'[3]2022'!F17</f>
        <v>23656670526</v>
      </c>
      <c r="I19" s="163" t="str">
        <f>'[3]2022'!G17</f>
        <v>Ngoài phạm vi (cấu phần lương)</v>
      </c>
      <c r="J19" s="166">
        <f>'[3]2022'!H17</f>
        <v>0</v>
      </c>
      <c r="K19" s="165">
        <f>'[3]2022'!I17</f>
        <v>0</v>
      </c>
      <c r="L19" s="165">
        <f>'[3]2023'!F17</f>
        <v>25360582385</v>
      </c>
      <c r="M19" s="163" t="str">
        <f>'[3]2023'!G17</f>
        <v>Ngoài phạm vi (cấu phần lương)</v>
      </c>
      <c r="N19" s="166">
        <f>'[3]2023'!H17</f>
        <v>0</v>
      </c>
      <c r="O19" s="165">
        <f>'[3]2023'!I17</f>
        <v>0</v>
      </c>
      <c r="P19" s="165">
        <f>'[3]2024'!F18</f>
        <v>30978700182</v>
      </c>
      <c r="Q19" s="163" t="str">
        <f>'[3]2024'!G18</f>
        <v>Ngoài phạm vi (cấu phần lương)</v>
      </c>
      <c r="R19" s="166">
        <f>'[3]2024'!H18</f>
        <v>0</v>
      </c>
      <c r="S19" s="165">
        <f>'[3]2024'!I18</f>
        <v>0</v>
      </c>
      <c r="T19" s="165">
        <f>'[3]2025'!F18</f>
        <v>42990133829</v>
      </c>
      <c r="U19" s="163" t="str">
        <f>'[3]2025'!G18</f>
        <v>Ngoài phạm vi (cấu phần lương)</v>
      </c>
      <c r="V19" s="166">
        <f>'[3]2025'!H18</f>
        <v>0</v>
      </c>
      <c r="W19" s="165">
        <f>'[3]2025'!I18</f>
        <v>0</v>
      </c>
    </row>
    <row r="20" spans="1:23" ht="23.25" customHeight="1" x14ac:dyDescent="0.3">
      <c r="A20" s="163"/>
      <c r="B20" s="163" t="s">
        <v>19335</v>
      </c>
      <c r="C20" s="164" t="str">
        <f>'[3]2021'!E18</f>
        <v>Phụ cấp công tác Đảng, Đoàn thể chính trị - xã hội</v>
      </c>
      <c r="D20" s="165">
        <f>'[3]2021'!F18</f>
        <v>69732000</v>
      </c>
      <c r="E20" s="163" t="str">
        <f>'[3]2021'!G18</f>
        <v>Ngoài phạm vi (cấu phần lương)</v>
      </c>
      <c r="F20" s="166">
        <f>'[3]2021'!H18</f>
        <v>0</v>
      </c>
      <c r="G20" s="165">
        <f>'[3]2021'!I18</f>
        <v>0</v>
      </c>
      <c r="H20" s="163"/>
      <c r="I20" s="163"/>
      <c r="J20" s="163"/>
      <c r="K20" s="163"/>
      <c r="L20" s="165">
        <f>'[3]2023'!F18</f>
        <v>138159000</v>
      </c>
      <c r="M20" s="163" t="str">
        <f>'[3]2023'!G18</f>
        <v>Ngoài phạm vi (cấu phần lương)</v>
      </c>
      <c r="N20" s="166">
        <f>'[3]2023'!H18</f>
        <v>0</v>
      </c>
      <c r="O20" s="165">
        <f>'[3]2023'!I18</f>
        <v>0</v>
      </c>
      <c r="P20" s="165">
        <f>'[3]2024'!F19</f>
        <v>65056499</v>
      </c>
      <c r="Q20" s="163" t="str">
        <f>'[3]2024'!G19</f>
        <v>Ngoài phạm vi (cấu phần lương)</v>
      </c>
      <c r="R20" s="166">
        <f>'[3]2024'!H19</f>
        <v>0</v>
      </c>
      <c r="S20" s="165">
        <f>'[3]2024'!I19</f>
        <v>0</v>
      </c>
      <c r="T20" s="163"/>
      <c r="U20" s="163"/>
      <c r="V20" s="163"/>
      <c r="W20" s="163"/>
    </row>
    <row r="21" spans="1:23" ht="23.25" customHeight="1" x14ac:dyDescent="0.3">
      <c r="A21" s="163"/>
      <c r="B21" s="163" t="s">
        <v>19336</v>
      </c>
      <c r="C21" s="164" t="str">
        <f>'[3]2021'!E19</f>
        <v>Phụ cấp khác</v>
      </c>
      <c r="D21" s="165">
        <f>'[3]2021'!F19</f>
        <v>11948063400</v>
      </c>
      <c r="E21" s="163" t="str">
        <f>'[3]2021'!G19</f>
        <v>Ngoài phạm vi (cấu phần lương)</v>
      </c>
      <c r="F21" s="166">
        <f>'[3]2021'!H19</f>
        <v>0</v>
      </c>
      <c r="G21" s="165">
        <f>'[3]2021'!I19</f>
        <v>0</v>
      </c>
      <c r="H21" s="165">
        <f>'[3]2022'!F18</f>
        <v>14470023226</v>
      </c>
      <c r="I21" s="163" t="str">
        <f>'[3]2022'!G18</f>
        <v>Ngoài phạm vi (cấu phần lương)</v>
      </c>
      <c r="J21" s="166">
        <f>'[3]2022'!H18</f>
        <v>0</v>
      </c>
      <c r="K21" s="165">
        <f>'[3]2022'!I18</f>
        <v>0</v>
      </c>
      <c r="L21" s="165">
        <f>'[3]2023'!F19</f>
        <v>12400321000</v>
      </c>
      <c r="M21" s="163" t="str">
        <f>'[3]2023'!G19</f>
        <v>Ngoài phạm vi (cấu phần lương)</v>
      </c>
      <c r="N21" s="166">
        <f>'[3]2023'!H19</f>
        <v>0</v>
      </c>
      <c r="O21" s="165">
        <f>'[3]2023'!I19</f>
        <v>0</v>
      </c>
      <c r="P21" s="165">
        <f>'[3]2024'!F20</f>
        <v>9050617800</v>
      </c>
      <c r="Q21" s="163" t="str">
        <f>'[3]2024'!G20</f>
        <v>Ngoài phạm vi (cấu phần lương)</v>
      </c>
      <c r="R21" s="166">
        <f>'[3]2024'!H20</f>
        <v>0</v>
      </c>
      <c r="S21" s="165">
        <f>'[3]2024'!I20</f>
        <v>0</v>
      </c>
      <c r="T21" s="165">
        <f>'[3]2025'!F19</f>
        <v>19006319900</v>
      </c>
      <c r="U21" s="163" t="str">
        <f>'[3]2025'!G19</f>
        <v>Ngoài phạm vi (cấu phần lương)</v>
      </c>
      <c r="V21" s="166">
        <f>'[3]2025'!H19</f>
        <v>0</v>
      </c>
      <c r="W21" s="165">
        <f>'[3]2025'!I19</f>
        <v>0</v>
      </c>
    </row>
    <row r="22" spans="1:23" ht="23.25" customHeight="1" x14ac:dyDescent="0.3">
      <c r="A22" s="161" t="s">
        <v>19337</v>
      </c>
      <c r="B22" s="161"/>
      <c r="C22" s="161" t="s">
        <v>19338</v>
      </c>
      <c r="D22" s="162">
        <f>'[3]2021'!F20</f>
        <v>551936000</v>
      </c>
      <c r="E22" s="161"/>
      <c r="F22" s="161"/>
      <c r="G22" s="162">
        <f>'[3]2021'!I20</f>
        <v>0</v>
      </c>
      <c r="H22" s="162">
        <f>'[3]2022'!F19</f>
        <v>482909000</v>
      </c>
      <c r="I22" s="161"/>
      <c r="J22" s="161"/>
      <c r="K22" s="162">
        <f>'[3]2022'!I19</f>
        <v>0</v>
      </c>
      <c r="L22" s="162">
        <f>'[3]2023'!F20</f>
        <v>437166000</v>
      </c>
      <c r="M22" s="161"/>
      <c r="N22" s="161"/>
      <c r="O22" s="162">
        <f>'[3]2023'!I20</f>
        <v>0</v>
      </c>
      <c r="P22" s="162">
        <f>'[3]2024'!F21</f>
        <v>113940000</v>
      </c>
      <c r="Q22" s="161"/>
      <c r="R22" s="161"/>
      <c r="S22" s="162">
        <f>'[3]2024'!I21</f>
        <v>0</v>
      </c>
      <c r="T22" s="162">
        <f>'[3]2025'!F20</f>
        <v>491933000</v>
      </c>
      <c r="U22" s="161"/>
      <c r="V22" s="161"/>
      <c r="W22" s="162">
        <f>'[3]2025'!I20</f>
        <v>0</v>
      </c>
    </row>
    <row r="23" spans="1:23" ht="23.25" customHeight="1" x14ac:dyDescent="0.3">
      <c r="A23" s="163"/>
      <c r="B23" s="163" t="s">
        <v>19339</v>
      </c>
      <c r="C23" s="164" t="str">
        <f>'[3]2021'!E21</f>
        <v>Thưởng thường xuyên</v>
      </c>
      <c r="D23" s="165">
        <f>'[3]2021'!F21</f>
        <v>60196000</v>
      </c>
      <c r="E23" s="163" t="str">
        <f>'[3]2021'!G21</f>
        <v>Ngoài phạm vi (cấu phần lương)</v>
      </c>
      <c r="F23" s="166">
        <f>'[3]2021'!H21</f>
        <v>0</v>
      </c>
      <c r="G23" s="165">
        <f>'[3]2021'!I21</f>
        <v>0</v>
      </c>
      <c r="H23" s="165">
        <f>'[3]2022'!F20</f>
        <v>57812000</v>
      </c>
      <c r="I23" s="163" t="str">
        <f>'[3]2022'!G20</f>
        <v>Ngoài phạm vi (cấu phần lương)</v>
      </c>
      <c r="J23" s="166">
        <f>'[3]2022'!H20</f>
        <v>0</v>
      </c>
      <c r="K23" s="165">
        <f>'[3]2022'!I20</f>
        <v>0</v>
      </c>
      <c r="L23" s="163"/>
      <c r="M23" s="163"/>
      <c r="N23" s="163"/>
      <c r="O23" s="163"/>
      <c r="P23" s="165">
        <f>'[3]2024'!F22</f>
        <v>113940000</v>
      </c>
      <c r="Q23" s="163" t="str">
        <f>'[3]2024'!G22</f>
        <v>Ngoài phạm vi (cấu phần lương)</v>
      </c>
      <c r="R23" s="166">
        <f>'[3]2024'!H22</f>
        <v>0</v>
      </c>
      <c r="S23" s="165">
        <f>'[3]2024'!I22</f>
        <v>0</v>
      </c>
      <c r="T23" s="165">
        <f>'[3]2025'!F21</f>
        <v>491933000</v>
      </c>
      <c r="U23" s="163" t="str">
        <f>'[3]2025'!G21</f>
        <v>Ngoài phạm vi (cấu phần lương)</v>
      </c>
      <c r="V23" s="166">
        <f>'[3]2025'!H21</f>
        <v>0</v>
      </c>
      <c r="W23" s="165">
        <f>'[3]2025'!I21</f>
        <v>0</v>
      </c>
    </row>
    <row r="24" spans="1:23" ht="23.25" customHeight="1" x14ac:dyDescent="0.3">
      <c r="A24" s="163"/>
      <c r="B24" s="163" t="s">
        <v>19340</v>
      </c>
      <c r="C24" s="164" t="str">
        <f>'[3]2021'!E22</f>
        <v>Thưởng đột xuất</v>
      </c>
      <c r="D24" s="165">
        <f>'[3]2021'!F22</f>
        <v>6000000</v>
      </c>
      <c r="E24" s="163" t="str">
        <f>'[3]2021'!G22</f>
        <v>Ngoài phạm vi (cấu phần lương)</v>
      </c>
      <c r="F24" s="166">
        <f>'[3]2021'!H22</f>
        <v>0</v>
      </c>
      <c r="G24" s="165">
        <f>'[3]2021'!I22</f>
        <v>0</v>
      </c>
      <c r="H24" s="163"/>
      <c r="I24" s="163"/>
      <c r="J24" s="163"/>
      <c r="K24" s="163"/>
      <c r="L24" s="163"/>
      <c r="M24" s="163"/>
      <c r="N24" s="163"/>
      <c r="O24" s="163"/>
      <c r="P24" s="163"/>
      <c r="Q24" s="163"/>
      <c r="R24" s="163"/>
      <c r="S24" s="163"/>
      <c r="T24" s="163"/>
      <c r="U24" s="163"/>
      <c r="V24" s="163"/>
      <c r="W24" s="163"/>
    </row>
    <row r="25" spans="1:23" ht="23.25" customHeight="1" x14ac:dyDescent="0.3">
      <c r="A25" s="163"/>
      <c r="B25" s="163" t="s">
        <v>19341</v>
      </c>
      <c r="C25" s="164" t="str">
        <f>'[3]2021'!E23</f>
        <v>Thưởng khác</v>
      </c>
      <c r="D25" s="165">
        <f>'[3]2021'!F23</f>
        <v>485740000</v>
      </c>
      <c r="E25" s="163" t="str">
        <f>'[3]2021'!G23</f>
        <v>Ngoài phạm vi (cấu phần lương)</v>
      </c>
      <c r="F25" s="166">
        <f>'[3]2021'!H23</f>
        <v>0</v>
      </c>
      <c r="G25" s="165">
        <f>'[3]2021'!I23</f>
        <v>0</v>
      </c>
      <c r="H25" s="165">
        <f>'[3]2022'!F21</f>
        <v>425097000</v>
      </c>
      <c r="I25" s="163" t="str">
        <f>'[3]2022'!G21</f>
        <v>Ngoài phạm vi (cấu phần lương)</v>
      </c>
      <c r="J25" s="166">
        <f>'[3]2022'!H21</f>
        <v>0</v>
      </c>
      <c r="K25" s="165">
        <f>'[3]2022'!I21</f>
        <v>0</v>
      </c>
      <c r="L25" s="165">
        <f>'[3]2023'!F21</f>
        <v>437166000</v>
      </c>
      <c r="M25" s="163" t="str">
        <f>'[3]2023'!G21</f>
        <v>Ngoài phạm vi (cấu phần lương)</v>
      </c>
      <c r="N25" s="166">
        <f>'[3]2023'!H21</f>
        <v>0</v>
      </c>
      <c r="O25" s="165">
        <f>'[3]2023'!I21</f>
        <v>0</v>
      </c>
      <c r="P25" s="163"/>
      <c r="Q25" s="163"/>
      <c r="R25" s="163"/>
      <c r="S25" s="163"/>
      <c r="T25" s="165">
        <f>'[3]2025'!F22</f>
        <v>0</v>
      </c>
      <c r="U25" s="163" t="str">
        <f>'[3]2025'!G22</f>
        <v>Ngoài phạm vi (cấu phần lương)</v>
      </c>
      <c r="V25" s="166">
        <f>'[3]2025'!H22</f>
        <v>0</v>
      </c>
      <c r="W25" s="165">
        <f>'[3]2025'!I22</f>
        <v>0</v>
      </c>
    </row>
    <row r="26" spans="1:23" ht="23.25" customHeight="1" x14ac:dyDescent="0.3">
      <c r="A26" s="161" t="s">
        <v>19342</v>
      </c>
      <c r="B26" s="161"/>
      <c r="C26" s="161" t="s">
        <v>19343</v>
      </c>
      <c r="D26" s="162">
        <f>'[3]2021'!F24</f>
        <v>13048001802</v>
      </c>
      <c r="E26" s="161"/>
      <c r="F26" s="161"/>
      <c r="G26" s="162">
        <f>'[3]2021'!I24</f>
        <v>0</v>
      </c>
      <c r="H26" s="162">
        <f>'[3]2022'!F22</f>
        <v>12835277977</v>
      </c>
      <c r="I26" s="161"/>
      <c r="J26" s="161"/>
      <c r="K26" s="162">
        <f>'[3]2022'!I22</f>
        <v>0</v>
      </c>
      <c r="L26" s="162">
        <f>'[3]2023'!F22</f>
        <v>14491347267</v>
      </c>
      <c r="M26" s="161"/>
      <c r="N26" s="161"/>
      <c r="O26" s="162">
        <f>'[3]2023'!I22</f>
        <v>0</v>
      </c>
      <c r="P26" s="162">
        <f>'[3]2024'!F23</f>
        <v>17627636244</v>
      </c>
      <c r="Q26" s="161"/>
      <c r="R26" s="161"/>
      <c r="S26" s="162">
        <f>'[3]2024'!I23</f>
        <v>0</v>
      </c>
      <c r="T26" s="162">
        <f>'[3]2025'!F23</f>
        <v>24905324655</v>
      </c>
      <c r="U26" s="161"/>
      <c r="V26" s="161"/>
      <c r="W26" s="162">
        <f>'[3]2025'!I23</f>
        <v>0</v>
      </c>
    </row>
    <row r="27" spans="1:23" ht="23.25" customHeight="1" x14ac:dyDescent="0.3">
      <c r="A27" s="163"/>
      <c r="B27" s="163" t="s">
        <v>19344</v>
      </c>
      <c r="C27" s="164" t="str">
        <f>'[3]2021'!E25</f>
        <v>Bảo hiểm xã hội</v>
      </c>
      <c r="D27" s="165">
        <f>'[3]2021'!F25</f>
        <v>9529065295</v>
      </c>
      <c r="E27" s="163" t="str">
        <f>'[3]2021'!G25</f>
        <v>Ngoài phạm vi (cấu phần lương)</v>
      </c>
      <c r="F27" s="166">
        <f>'[3]2021'!H25</f>
        <v>0</v>
      </c>
      <c r="G27" s="165">
        <f>'[3]2021'!I25</f>
        <v>0</v>
      </c>
      <c r="H27" s="165">
        <f>'[3]2022'!F23</f>
        <v>9862575036</v>
      </c>
      <c r="I27" s="163" t="str">
        <f>'[3]2022'!G23</f>
        <v>Ngoài phạm vi (cấu phần lương)</v>
      </c>
      <c r="J27" s="166">
        <f>'[3]2022'!H23</f>
        <v>0</v>
      </c>
      <c r="K27" s="165">
        <f>'[3]2022'!I23</f>
        <v>0</v>
      </c>
      <c r="L27" s="165">
        <f>'[3]2023'!F23</f>
        <v>10810197251</v>
      </c>
      <c r="M27" s="163" t="str">
        <f>'[3]2023'!G23</f>
        <v>Ngoài phạm vi (cấu phần lương)</v>
      </c>
      <c r="N27" s="166">
        <f>'[3]2023'!H23</f>
        <v>0</v>
      </c>
      <c r="O27" s="165">
        <f>'[3]2023'!I23</f>
        <v>0</v>
      </c>
      <c r="P27" s="165">
        <f>'[3]2024'!F24</f>
        <v>13155349425</v>
      </c>
      <c r="Q27" s="163" t="str">
        <f>'[3]2024'!G24</f>
        <v>Ngoài phạm vi (cấu phần lương)</v>
      </c>
      <c r="R27" s="166">
        <f>'[3]2024'!H24</f>
        <v>0</v>
      </c>
      <c r="S27" s="165">
        <f>'[3]2024'!I24</f>
        <v>0</v>
      </c>
      <c r="T27" s="165">
        <f>'[3]2025'!F24</f>
        <v>17071975151</v>
      </c>
      <c r="U27" s="163" t="str">
        <f>'[3]2025'!G24</f>
        <v>Ngoài phạm vi (cấu phần lương)</v>
      </c>
      <c r="V27" s="166">
        <f>'[3]2025'!H24</f>
        <v>0</v>
      </c>
      <c r="W27" s="165">
        <f>'[3]2025'!I24</f>
        <v>0</v>
      </c>
    </row>
    <row r="28" spans="1:23" ht="23.25" customHeight="1" x14ac:dyDescent="0.3">
      <c r="A28" s="163"/>
      <c r="B28" s="163" t="s">
        <v>19345</v>
      </c>
      <c r="C28" s="164" t="str">
        <f>'[3]2021'!E26</f>
        <v>Bảo hiểm y tế</v>
      </c>
      <c r="D28" s="165">
        <f>'[3]2021'!F26</f>
        <v>1653316714</v>
      </c>
      <c r="E28" s="163" t="str">
        <f>'[3]2021'!G26</f>
        <v>Ngoài phạm vi (cấu phần lương)</v>
      </c>
      <c r="F28" s="166">
        <f>'[3]2021'!H26</f>
        <v>0</v>
      </c>
      <c r="G28" s="165">
        <f>'[3]2021'!I26</f>
        <v>0</v>
      </c>
      <c r="H28" s="165">
        <f>'[3]2022'!F24</f>
        <v>1712196641</v>
      </c>
      <c r="I28" s="163" t="str">
        <f>'[3]2022'!G24</f>
        <v>Ngoài phạm vi (cấu phần lương)</v>
      </c>
      <c r="J28" s="166">
        <f>'[3]2022'!H24</f>
        <v>0</v>
      </c>
      <c r="K28" s="165">
        <f>'[3]2022'!I24</f>
        <v>0</v>
      </c>
      <c r="L28" s="165">
        <f>'[3]2023'!F24</f>
        <v>1848709756</v>
      </c>
      <c r="M28" s="163" t="str">
        <f>'[3]2023'!G24</f>
        <v>Ngoài phạm vi (cấu phần lương)</v>
      </c>
      <c r="N28" s="166">
        <f>'[3]2023'!H24</f>
        <v>0</v>
      </c>
      <c r="O28" s="165">
        <f>'[3]2023'!I24</f>
        <v>0</v>
      </c>
      <c r="P28" s="165">
        <f>'[3]2024'!F25</f>
        <v>2255363546</v>
      </c>
      <c r="Q28" s="163" t="str">
        <f>'[3]2024'!G25</f>
        <v>Ngoài phạm vi (cấu phần lương)</v>
      </c>
      <c r="R28" s="166">
        <f>'[3]2024'!H25</f>
        <v>0</v>
      </c>
      <c r="S28" s="165">
        <f>'[3]2024'!I25</f>
        <v>0</v>
      </c>
      <c r="T28" s="165">
        <f>'[3]2025'!F25</f>
        <v>4647445997</v>
      </c>
      <c r="U28" s="163" t="str">
        <f>'[3]2025'!G25</f>
        <v>Ngoài phạm vi (cấu phần lương)</v>
      </c>
      <c r="V28" s="166">
        <f>'[3]2025'!H25</f>
        <v>0</v>
      </c>
      <c r="W28" s="165">
        <f>'[3]2025'!I25</f>
        <v>0</v>
      </c>
    </row>
    <row r="29" spans="1:23" ht="23.25" customHeight="1" x14ac:dyDescent="0.3">
      <c r="A29" s="163"/>
      <c r="B29" s="163" t="s">
        <v>19346</v>
      </c>
      <c r="C29" s="164" t="str">
        <f>'[3]2021'!E27</f>
        <v>Kinh phí công đoàn</v>
      </c>
      <c r="D29" s="165">
        <f>'[3]2021'!F27</f>
        <v>1090277954</v>
      </c>
      <c r="E29" s="163" t="str">
        <f>'[3]2021'!G27</f>
        <v>Ngoài phạm vi (cấu phần lương)</v>
      </c>
      <c r="F29" s="166">
        <f>'[3]2021'!H27</f>
        <v>0</v>
      </c>
      <c r="G29" s="165">
        <f>'[3]2021'!I27</f>
        <v>0</v>
      </c>
      <c r="H29" s="165">
        <f>'[3]2022'!F25</f>
        <v>1086815829</v>
      </c>
      <c r="I29" s="163" t="str">
        <f>'[3]2022'!G25</f>
        <v>Ngoài phạm vi (cấu phần lương)</v>
      </c>
      <c r="J29" s="166">
        <f>'[3]2022'!H25</f>
        <v>0</v>
      </c>
      <c r="K29" s="165">
        <f>'[3]2022'!I25</f>
        <v>0</v>
      </c>
      <c r="L29" s="165">
        <f>'[3]2023'!F25</f>
        <v>1214327201</v>
      </c>
      <c r="M29" s="163" t="str">
        <f>'[3]2023'!G25</f>
        <v>Ngoài phạm vi (cấu phần lương)</v>
      </c>
      <c r="N29" s="166">
        <f>'[3]2023'!H25</f>
        <v>0</v>
      </c>
      <c r="O29" s="165">
        <f>'[3]2023'!I25</f>
        <v>0</v>
      </c>
      <c r="P29" s="165">
        <f>'[3]2024'!F26</f>
        <v>1484268892</v>
      </c>
      <c r="Q29" s="163" t="str">
        <f>'[3]2024'!G26</f>
        <v>Ngoài phạm vi (cấu phần lương)</v>
      </c>
      <c r="R29" s="166">
        <f>'[3]2024'!H26</f>
        <v>0</v>
      </c>
      <c r="S29" s="165">
        <f>'[3]2024'!I26</f>
        <v>0</v>
      </c>
      <c r="T29" s="165">
        <f>'[3]2025'!F26</f>
        <v>2113292784</v>
      </c>
      <c r="U29" s="163" t="str">
        <f>'[3]2025'!G26</f>
        <v>Ngoài phạm vi (cấu phần lương)</v>
      </c>
      <c r="V29" s="166">
        <f>'[3]2025'!H26</f>
        <v>0</v>
      </c>
      <c r="W29" s="165">
        <f>'[3]2025'!I26</f>
        <v>0</v>
      </c>
    </row>
    <row r="30" spans="1:23" ht="23.25" customHeight="1" x14ac:dyDescent="0.3">
      <c r="A30" s="163"/>
      <c r="B30" s="163" t="s">
        <v>19347</v>
      </c>
      <c r="C30" s="164" t="str">
        <f>'[3]2021'!E28</f>
        <v>Bảo hiểm thất nghiệp</v>
      </c>
      <c r="D30" s="165">
        <f>'[3]2021'!F28</f>
        <v>775341839</v>
      </c>
      <c r="E30" s="163" t="str">
        <f>'[3]2021'!G28</f>
        <v>Ngoài phạm vi (cấu phần lương)</v>
      </c>
      <c r="F30" s="166">
        <f>'[3]2021'!H28</f>
        <v>0</v>
      </c>
      <c r="G30" s="165">
        <f>'[3]2021'!I28</f>
        <v>0</v>
      </c>
      <c r="H30" s="165">
        <f>'[3]2022'!F26</f>
        <v>173690471</v>
      </c>
      <c r="I30" s="163" t="str">
        <f>'[3]2022'!G26</f>
        <v>Ngoài phạm vi (cấu phần lương)</v>
      </c>
      <c r="J30" s="166">
        <f>'[3]2022'!H26</f>
        <v>0</v>
      </c>
      <c r="K30" s="165">
        <f>'[3]2022'!I26</f>
        <v>0</v>
      </c>
      <c r="L30" s="165">
        <f>'[3]2023'!F26</f>
        <v>618113059</v>
      </c>
      <c r="M30" s="163" t="str">
        <f>'[3]2023'!G26</f>
        <v>Ngoài phạm vi (cấu phần lương)</v>
      </c>
      <c r="N30" s="166">
        <f>'[3]2023'!H26</f>
        <v>0</v>
      </c>
      <c r="O30" s="165">
        <f>'[3]2023'!I26</f>
        <v>0</v>
      </c>
      <c r="P30" s="165">
        <f>'[3]2024'!F27</f>
        <v>732654381</v>
      </c>
      <c r="Q30" s="163" t="str">
        <f>'[3]2024'!G27</f>
        <v>Ngoài phạm vi (cấu phần lương)</v>
      </c>
      <c r="R30" s="166">
        <f>'[3]2024'!H27</f>
        <v>0</v>
      </c>
      <c r="S30" s="165">
        <f>'[3]2024'!I27</f>
        <v>0</v>
      </c>
      <c r="T30" s="165">
        <f>'[3]2025'!F27</f>
        <v>1072610723</v>
      </c>
      <c r="U30" s="163" t="str">
        <f>'[3]2025'!G27</f>
        <v>Ngoài phạm vi (cấu phần lương)</v>
      </c>
      <c r="V30" s="166">
        <f>'[3]2025'!H27</f>
        <v>0</v>
      </c>
      <c r="W30" s="165">
        <f>'[3]2025'!I27</f>
        <v>0</v>
      </c>
    </row>
    <row r="31" spans="1:23" ht="23.25" customHeight="1" x14ac:dyDescent="0.3">
      <c r="A31" s="161" t="s">
        <v>19348</v>
      </c>
      <c r="B31" s="161"/>
      <c r="C31" s="161" t="s">
        <v>19349</v>
      </c>
      <c r="D31" s="162">
        <f>'[3]2021'!F29</f>
        <v>10681853454</v>
      </c>
      <c r="E31" s="161"/>
      <c r="F31" s="161"/>
      <c r="G31" s="162">
        <f>'[3]2021'!I29</f>
        <v>0</v>
      </c>
      <c r="H31" s="162">
        <f>'[3]2022'!F27</f>
        <v>8547401894</v>
      </c>
      <c r="I31" s="161"/>
      <c r="J31" s="161"/>
      <c r="K31" s="162">
        <f>'[3]2022'!I27</f>
        <v>0</v>
      </c>
      <c r="L31" s="162">
        <f>'[3]2023'!F27</f>
        <v>4265198804</v>
      </c>
      <c r="M31" s="161"/>
      <c r="N31" s="161"/>
      <c r="O31" s="162">
        <f>'[3]2023'!I27</f>
        <v>0</v>
      </c>
      <c r="P31" s="162">
        <f>'[3]2024'!F28</f>
        <v>3645974076</v>
      </c>
      <c r="Q31" s="161"/>
      <c r="R31" s="161"/>
      <c r="S31" s="162">
        <f>'[3]2024'!I28</f>
        <v>0</v>
      </c>
      <c r="T31" s="162">
        <f>'[3]2025'!F28</f>
        <v>5099268702</v>
      </c>
      <c r="U31" s="161"/>
      <c r="V31" s="161"/>
      <c r="W31" s="162">
        <f>'[3]2025'!I28</f>
        <v>0</v>
      </c>
    </row>
    <row r="32" spans="1:23" ht="23.25" customHeight="1" x14ac:dyDescent="0.3">
      <c r="A32" s="163"/>
      <c r="B32" s="163" t="s">
        <v>19350</v>
      </c>
      <c r="C32" s="164" t="str">
        <f>'[3]2021'!E30</f>
        <v>Tiền ăn</v>
      </c>
      <c r="D32" s="165">
        <f>'[3]2021'!F30</f>
        <v>54600000</v>
      </c>
      <c r="E32" s="163" t="str">
        <f>'[3]2021'!G30</f>
        <v>Ngoài phạm vi (cấu phần lương)</v>
      </c>
      <c r="F32" s="166">
        <f>'[3]2021'!H30</f>
        <v>0</v>
      </c>
      <c r="G32" s="165">
        <f>'[3]2021'!I30</f>
        <v>0</v>
      </c>
      <c r="H32" s="163"/>
      <c r="I32" s="163"/>
      <c r="J32" s="163"/>
      <c r="K32" s="163"/>
      <c r="L32" s="163"/>
      <c r="M32" s="163"/>
      <c r="N32" s="163"/>
      <c r="O32" s="163"/>
      <c r="P32" s="163"/>
      <c r="Q32" s="163"/>
      <c r="R32" s="163"/>
      <c r="S32" s="163"/>
      <c r="T32" s="163"/>
      <c r="U32" s="163"/>
      <c r="V32" s="163"/>
      <c r="W32" s="163"/>
    </row>
    <row r="33" spans="1:23" ht="23.25" customHeight="1" x14ac:dyDescent="0.3">
      <c r="A33" s="163"/>
      <c r="B33" s="163" t="s">
        <v>19351</v>
      </c>
      <c r="C33" s="164" t="str">
        <f>'[3]2021'!E31</f>
        <v>Chi khác</v>
      </c>
      <c r="D33" s="165">
        <f>'[3]2021'!F31</f>
        <v>10627253454</v>
      </c>
      <c r="E33" s="163" t="str">
        <f>'[3]2021'!G31</f>
        <v>Ngoài phạm vi (cấu phần lương)</v>
      </c>
      <c r="F33" s="166">
        <f>'[3]2021'!H31</f>
        <v>0</v>
      </c>
      <c r="G33" s="165">
        <f>'[3]2021'!I31</f>
        <v>0</v>
      </c>
      <c r="H33" s="165">
        <f>'[3]2022'!F28</f>
        <v>8547401894</v>
      </c>
      <c r="I33" s="163" t="str">
        <f>'[3]2022'!G28</f>
        <v>Ngoài phạm vi (cấu phần lương)</v>
      </c>
      <c r="J33" s="166">
        <f>'[3]2022'!H28</f>
        <v>0</v>
      </c>
      <c r="K33" s="165">
        <f>'[3]2022'!I28</f>
        <v>0</v>
      </c>
      <c r="L33" s="165">
        <f>'[3]2023'!F28</f>
        <v>4265198804</v>
      </c>
      <c r="M33" s="163" t="str">
        <f>'[3]2023'!G28</f>
        <v>Ngoài phạm vi (cấu phần lương)</v>
      </c>
      <c r="N33" s="166">
        <f>'[3]2023'!H28</f>
        <v>0</v>
      </c>
      <c r="O33" s="165">
        <f>'[3]2023'!I28</f>
        <v>0</v>
      </c>
      <c r="P33" s="165">
        <f>'[3]2024'!F29</f>
        <v>3645974076</v>
      </c>
      <c r="Q33" s="163" t="str">
        <f>'[3]2024'!G29</f>
        <v>Ngoài phạm vi (cấu phần lương)</v>
      </c>
      <c r="R33" s="166">
        <f>'[3]2024'!H29</f>
        <v>0</v>
      </c>
      <c r="S33" s="165">
        <f>'[3]2024'!I29</f>
        <v>0</v>
      </c>
      <c r="T33" s="165">
        <f>'[3]2025'!F29</f>
        <v>5099268702</v>
      </c>
      <c r="U33" s="163" t="str">
        <f>'[3]2025'!G29</f>
        <v>Ngoài phạm vi (cấu phần lương)</v>
      </c>
      <c r="V33" s="166">
        <f>'[3]2025'!H29</f>
        <v>0</v>
      </c>
      <c r="W33" s="165">
        <f>'[3]2025'!I29</f>
        <v>0</v>
      </c>
    </row>
    <row r="34" spans="1:23" ht="23.25" customHeight="1" x14ac:dyDescent="0.3">
      <c r="A34" s="161" t="s">
        <v>19352</v>
      </c>
      <c r="B34" s="161"/>
      <c r="C34" s="161" t="s">
        <v>19353</v>
      </c>
      <c r="D34" s="162">
        <f>'[3]2021'!F32</f>
        <v>10682749102</v>
      </c>
      <c r="E34" s="161"/>
      <c r="F34" s="161"/>
      <c r="G34" s="162">
        <f>'[3]2021'!I32</f>
        <v>5341374551</v>
      </c>
      <c r="H34" s="162">
        <f>'[3]2022'!F29</f>
        <v>13098367620</v>
      </c>
      <c r="I34" s="161"/>
      <c r="J34" s="161"/>
      <c r="K34" s="162">
        <f>'[3]2022'!I29</f>
        <v>6549183810</v>
      </c>
      <c r="L34" s="162">
        <f>'[3]2023'!F29</f>
        <v>13034947681</v>
      </c>
      <c r="M34" s="161"/>
      <c r="N34" s="161"/>
      <c r="O34" s="162">
        <f>'[3]2023'!I29</f>
        <v>6517473840.5</v>
      </c>
      <c r="P34" s="162">
        <f>'[3]2024'!F30</f>
        <v>14111020147</v>
      </c>
      <c r="Q34" s="161"/>
      <c r="R34" s="161"/>
      <c r="S34" s="162">
        <f>'[3]2024'!I30</f>
        <v>7055510073.5</v>
      </c>
      <c r="T34" s="162">
        <f>'[3]2025'!F30</f>
        <v>15639077138</v>
      </c>
      <c r="U34" s="161"/>
      <c r="V34" s="161"/>
      <c r="W34" s="162">
        <f>'[3]2025'!I30</f>
        <v>7819538569</v>
      </c>
    </row>
    <row r="35" spans="1:23" ht="23.25" customHeight="1" x14ac:dyDescent="0.3">
      <c r="A35" s="163"/>
      <c r="B35" s="163" t="s">
        <v>19354</v>
      </c>
      <c r="C35" s="164" t="str">
        <f>'[3]2021'!E33</f>
        <v>Tiền điện</v>
      </c>
      <c r="D35" s="165">
        <f>'[3]2021'!F33</f>
        <v>6740457262</v>
      </c>
      <c r="E35" s="163" t="str">
        <f>'[3]2021'!G33</f>
        <v>Lưỡng tính</v>
      </c>
      <c r="F35" s="166">
        <f>'[3]2021'!H33</f>
        <v>0.5</v>
      </c>
      <c r="G35" s="165">
        <f>'[3]2021'!I33</f>
        <v>3370228631</v>
      </c>
      <c r="H35" s="165">
        <f>'[3]2022'!F30</f>
        <v>8678342606</v>
      </c>
      <c r="I35" s="163" t="str">
        <f>'[3]2022'!G30</f>
        <v>Lưỡng tính</v>
      </c>
      <c r="J35" s="166">
        <f>'[3]2022'!H30</f>
        <v>0.5</v>
      </c>
      <c r="K35" s="165">
        <f>'[3]2022'!I30</f>
        <v>4339171303</v>
      </c>
      <c r="L35" s="165">
        <f>'[3]2023'!F30</f>
        <v>8907928675</v>
      </c>
      <c r="M35" s="163" t="str">
        <f>'[3]2023'!G30</f>
        <v>Lưỡng tính</v>
      </c>
      <c r="N35" s="166">
        <f>'[3]2023'!H30</f>
        <v>0.5</v>
      </c>
      <c r="O35" s="165">
        <f>'[3]2023'!I30</f>
        <v>4453964337.5</v>
      </c>
      <c r="P35" s="165">
        <f>'[3]2024'!F31</f>
        <v>9892443091</v>
      </c>
      <c r="Q35" s="163" t="str">
        <f>'[3]2024'!G31</f>
        <v>Lưỡng tính</v>
      </c>
      <c r="R35" s="166">
        <f>'[3]2024'!H31</f>
        <v>0.5</v>
      </c>
      <c r="S35" s="165">
        <f>'[3]2024'!I31</f>
        <v>4946221545.5</v>
      </c>
      <c r="T35" s="165">
        <f>'[3]2025'!F31</f>
        <v>9924682329</v>
      </c>
      <c r="U35" s="163" t="str">
        <f>'[3]2025'!G31</f>
        <v>Lưỡng tính</v>
      </c>
      <c r="V35" s="166">
        <f>'[3]2025'!H31</f>
        <v>0.5</v>
      </c>
      <c r="W35" s="165">
        <f>'[3]2025'!I31</f>
        <v>4962341164.5</v>
      </c>
    </row>
    <row r="36" spans="1:23" ht="23.25" customHeight="1" x14ac:dyDescent="0.3">
      <c r="A36" s="163"/>
      <c r="B36" s="163" t="s">
        <v>19355</v>
      </c>
      <c r="C36" s="164" t="str">
        <f>'[3]2021'!E34</f>
        <v>Tiền nước</v>
      </c>
      <c r="D36" s="165">
        <f>'[3]2021'!F34</f>
        <v>3364275710</v>
      </c>
      <c r="E36" s="163" t="str">
        <f>'[3]2021'!G34</f>
        <v>Lưỡng tính</v>
      </c>
      <c r="F36" s="166">
        <f>'[3]2021'!H34</f>
        <v>0.5</v>
      </c>
      <c r="G36" s="165">
        <f>'[3]2021'!I34</f>
        <v>1682137855</v>
      </c>
      <c r="H36" s="165">
        <f>'[3]2022'!F31</f>
        <v>3736449974</v>
      </c>
      <c r="I36" s="163" t="str">
        <f>'[3]2022'!G31</f>
        <v>Lưỡng tính</v>
      </c>
      <c r="J36" s="166">
        <f>'[3]2022'!H31</f>
        <v>0.5</v>
      </c>
      <c r="K36" s="165">
        <f>'[3]2022'!I31</f>
        <v>1868224987</v>
      </c>
      <c r="L36" s="165">
        <f>'[3]2023'!F31</f>
        <v>3707470116</v>
      </c>
      <c r="M36" s="163" t="str">
        <f>'[3]2023'!G31</f>
        <v>Lưỡng tính</v>
      </c>
      <c r="N36" s="166">
        <f>'[3]2023'!H31</f>
        <v>0.5</v>
      </c>
      <c r="O36" s="165">
        <f>'[3]2023'!I31</f>
        <v>1853735058</v>
      </c>
      <c r="P36" s="165">
        <f>'[3]2024'!F32</f>
        <v>3778804584</v>
      </c>
      <c r="Q36" s="163" t="str">
        <f>'[3]2024'!G32</f>
        <v>Lưỡng tính</v>
      </c>
      <c r="R36" s="166">
        <f>'[3]2024'!H32</f>
        <v>0.5</v>
      </c>
      <c r="S36" s="165">
        <f>'[3]2024'!I32</f>
        <v>1889402292</v>
      </c>
      <c r="T36" s="165">
        <f>'[3]2025'!F32</f>
        <v>4616266401</v>
      </c>
      <c r="U36" s="163" t="str">
        <f>'[3]2025'!G32</f>
        <v>Lưỡng tính</v>
      </c>
      <c r="V36" s="166">
        <f>'[3]2025'!H32</f>
        <v>0.5</v>
      </c>
      <c r="W36" s="165">
        <f>'[3]2025'!I32</f>
        <v>2308133200.5</v>
      </c>
    </row>
    <row r="37" spans="1:23" ht="23.25" customHeight="1" x14ac:dyDescent="0.3">
      <c r="A37" s="163"/>
      <c r="B37" s="163" t="s">
        <v>19356</v>
      </c>
      <c r="C37" s="164" t="str">
        <f>'[3]2021'!E35</f>
        <v>Tiền nhiên liệu</v>
      </c>
      <c r="D37" s="165">
        <f>'[3]2021'!F35</f>
        <v>574416130</v>
      </c>
      <c r="E37" s="163" t="str">
        <f>'[3]2021'!G35</f>
        <v>Lưỡng tính</v>
      </c>
      <c r="F37" s="166">
        <f>'[3]2021'!H35</f>
        <v>0.5</v>
      </c>
      <c r="G37" s="165">
        <f>'[3]2021'!I35</f>
        <v>287208065</v>
      </c>
      <c r="H37" s="165">
        <f>'[3]2022'!F32</f>
        <v>679975040</v>
      </c>
      <c r="I37" s="163" t="str">
        <f>'[3]2022'!G32</f>
        <v>Lưỡng tính</v>
      </c>
      <c r="J37" s="166">
        <f>'[3]2022'!H32</f>
        <v>0.5</v>
      </c>
      <c r="K37" s="165">
        <f>'[3]2022'!I32</f>
        <v>339987520</v>
      </c>
      <c r="L37" s="165">
        <f>'[3]2023'!F32</f>
        <v>415948890</v>
      </c>
      <c r="M37" s="163" t="str">
        <f>'[3]2023'!G32</f>
        <v>Lưỡng tính</v>
      </c>
      <c r="N37" s="166">
        <f>'[3]2023'!H32</f>
        <v>0.5</v>
      </c>
      <c r="O37" s="165">
        <f>'[3]2023'!I32</f>
        <v>207974445</v>
      </c>
      <c r="P37" s="165">
        <f>'[3]2024'!F33</f>
        <v>431561712</v>
      </c>
      <c r="Q37" s="163" t="str">
        <f>'[3]2024'!G33</f>
        <v>Lưỡng tính</v>
      </c>
      <c r="R37" s="166">
        <f>'[3]2024'!H33</f>
        <v>0.5</v>
      </c>
      <c r="S37" s="165">
        <f>'[3]2024'!I33</f>
        <v>215780856</v>
      </c>
      <c r="T37" s="165">
        <f>'[3]2025'!F33</f>
        <v>904699677</v>
      </c>
      <c r="U37" s="163" t="str">
        <f>'[3]2025'!G33</f>
        <v>Lưỡng tính</v>
      </c>
      <c r="V37" s="166">
        <f>'[3]2025'!H33</f>
        <v>0.5</v>
      </c>
      <c r="W37" s="165">
        <f>'[3]2025'!I33</f>
        <v>452349838.5</v>
      </c>
    </row>
    <row r="38" spans="1:23" ht="23.25" customHeight="1" x14ac:dyDescent="0.3">
      <c r="A38" s="163"/>
      <c r="B38" s="163" t="s">
        <v>19357</v>
      </c>
      <c r="C38" s="164" t="str">
        <f>'[3]2021'!E36</f>
        <v>Tiền vệ sinh, môi trường</v>
      </c>
      <c r="D38" s="165">
        <f>'[3]2021'!F36</f>
        <v>3600000</v>
      </c>
      <c r="E38" s="163" t="str">
        <f>'[3]2021'!G36</f>
        <v>Lưỡng tính</v>
      </c>
      <c r="F38" s="166">
        <f>'[3]2021'!H36</f>
        <v>0.5</v>
      </c>
      <c r="G38" s="165">
        <f>'[3]2021'!I36</f>
        <v>1800000</v>
      </c>
      <c r="H38" s="165">
        <f>'[3]2022'!F33</f>
        <v>3600000</v>
      </c>
      <c r="I38" s="163" t="str">
        <f>'[3]2022'!G33</f>
        <v>Lưỡng tính</v>
      </c>
      <c r="J38" s="166">
        <f>'[3]2022'!H33</f>
        <v>0.5</v>
      </c>
      <c r="K38" s="165">
        <f>'[3]2022'!I33</f>
        <v>1800000</v>
      </c>
      <c r="L38" s="165">
        <f>'[3]2023'!F33</f>
        <v>3600000</v>
      </c>
      <c r="M38" s="163" t="str">
        <f>'[3]2023'!G33</f>
        <v>Lưỡng tính</v>
      </c>
      <c r="N38" s="166">
        <f>'[3]2023'!H33</f>
        <v>0.5</v>
      </c>
      <c r="O38" s="165">
        <f>'[3]2023'!I33</f>
        <v>1800000</v>
      </c>
      <c r="P38" s="165">
        <f>'[3]2024'!F34</f>
        <v>8210760</v>
      </c>
      <c r="Q38" s="163" t="str">
        <f>'[3]2024'!G34</f>
        <v>Lưỡng tính</v>
      </c>
      <c r="R38" s="166">
        <f>'[3]2024'!H34</f>
        <v>0.5</v>
      </c>
      <c r="S38" s="165">
        <f>'[3]2024'!I34</f>
        <v>4105380</v>
      </c>
      <c r="T38" s="165">
        <f>'[3]2025'!F34</f>
        <v>8443080</v>
      </c>
      <c r="U38" s="163" t="str">
        <f>'[3]2025'!G34</f>
        <v>Lưỡng tính</v>
      </c>
      <c r="V38" s="166">
        <f>'[3]2025'!H34</f>
        <v>0.5</v>
      </c>
      <c r="W38" s="165">
        <f>'[3]2025'!I34</f>
        <v>4221540</v>
      </c>
    </row>
    <row r="39" spans="1:23" ht="23.25" customHeight="1" x14ac:dyDescent="0.3">
      <c r="A39" s="163"/>
      <c r="B39" s="163" t="s">
        <v>19358</v>
      </c>
      <c r="C39" s="164" t="str">
        <f>'[3]2025'!E35</f>
        <v>Chi khác</v>
      </c>
      <c r="D39" s="163"/>
      <c r="E39" s="163"/>
      <c r="F39" s="163"/>
      <c r="G39" s="163"/>
      <c r="H39" s="163"/>
      <c r="I39" s="163"/>
      <c r="J39" s="163"/>
      <c r="K39" s="163"/>
      <c r="L39" s="163"/>
      <c r="M39" s="163"/>
      <c r="N39" s="163"/>
      <c r="O39" s="163"/>
      <c r="P39" s="163"/>
      <c r="Q39" s="163"/>
      <c r="R39" s="163"/>
      <c r="S39" s="163"/>
      <c r="T39" s="165">
        <f>'[3]2025'!F35</f>
        <v>184985651</v>
      </c>
      <c r="U39" s="163" t="str">
        <f>'[3]2025'!G35</f>
        <v>Lưỡng tính</v>
      </c>
      <c r="V39" s="166">
        <f>'[3]2025'!H35</f>
        <v>0.5</v>
      </c>
      <c r="W39" s="165">
        <f>'[3]2025'!I35</f>
        <v>92492825.5</v>
      </c>
    </row>
    <row r="40" spans="1:23" ht="23.25" customHeight="1" x14ac:dyDescent="0.3">
      <c r="A40" s="161" t="s">
        <v>19359</v>
      </c>
      <c r="B40" s="161"/>
      <c r="C40" s="161" t="s">
        <v>19360</v>
      </c>
      <c r="D40" s="162">
        <f>'[3]2021'!F37</f>
        <v>3099899818</v>
      </c>
      <c r="E40" s="161"/>
      <c r="F40" s="161"/>
      <c r="G40" s="162">
        <f>'[3]2021'!I37</f>
        <v>1887208252</v>
      </c>
      <c r="H40" s="162">
        <f>'[3]2022'!F34</f>
        <v>2606818725</v>
      </c>
      <c r="I40" s="161"/>
      <c r="J40" s="161"/>
      <c r="K40" s="162">
        <f>'[3]2022'!I34</f>
        <v>1574467157.5</v>
      </c>
      <c r="L40" s="162">
        <f>'[3]2023'!F34</f>
        <v>2390951461</v>
      </c>
      <c r="M40" s="161"/>
      <c r="N40" s="161"/>
      <c r="O40" s="162">
        <f>'[3]2023'!I34</f>
        <v>1448080843.5</v>
      </c>
      <c r="P40" s="162">
        <f>'[3]2024'!F35</f>
        <v>2719054432</v>
      </c>
      <c r="Q40" s="161"/>
      <c r="R40" s="161"/>
      <c r="S40" s="162">
        <f>'[3]2024'!I35</f>
        <v>1672380341</v>
      </c>
      <c r="T40" s="162">
        <f>'[3]2025'!F36</f>
        <v>3303958972</v>
      </c>
      <c r="U40" s="161"/>
      <c r="V40" s="161"/>
      <c r="W40" s="162">
        <f>'[3]2025'!I36</f>
        <v>2072962649</v>
      </c>
    </row>
    <row r="41" spans="1:23" ht="23.25" customHeight="1" x14ac:dyDescent="0.3">
      <c r="A41" s="163"/>
      <c r="B41" s="163" t="s">
        <v>19361</v>
      </c>
      <c r="C41" s="164" t="str">
        <f>'[3]2021'!E38</f>
        <v>Văn phòng phẩm</v>
      </c>
      <c r="D41" s="165">
        <f>'[3]2021'!F38</f>
        <v>1459891272</v>
      </c>
      <c r="E41" s="163" t="str">
        <f>'[3]2021'!G38</f>
        <v>Lưỡng tính</v>
      </c>
      <c r="F41" s="166">
        <f>'[3]2021'!H38</f>
        <v>0.5</v>
      </c>
      <c r="G41" s="165">
        <f>'[3]2021'!I38</f>
        <v>729945636</v>
      </c>
      <c r="H41" s="165">
        <f>'[3]2022'!F35</f>
        <v>1468925405</v>
      </c>
      <c r="I41" s="163" t="str">
        <f>'[3]2022'!G35</f>
        <v>Lưỡng tính</v>
      </c>
      <c r="J41" s="166">
        <f>'[3]2022'!H35</f>
        <v>0.5</v>
      </c>
      <c r="K41" s="165">
        <f>'[3]2022'!I35</f>
        <v>734462702.5</v>
      </c>
      <c r="L41" s="165">
        <f>'[3]2023'!F35</f>
        <v>1473606866</v>
      </c>
      <c r="M41" s="163" t="str">
        <f>'[3]2023'!G35</f>
        <v>Lưỡng tính</v>
      </c>
      <c r="N41" s="166">
        <f>'[3]2023'!H35</f>
        <v>0.5</v>
      </c>
      <c r="O41" s="165">
        <f>'[3]2023'!I35</f>
        <v>736803433</v>
      </c>
      <c r="P41" s="165">
        <f>'[3]2024'!F36</f>
        <v>1587559076</v>
      </c>
      <c r="Q41" s="163" t="str">
        <f>'[3]2024'!G36</f>
        <v>Lưỡng tính</v>
      </c>
      <c r="R41" s="166">
        <f>'[3]2024'!H36</f>
        <v>0.5</v>
      </c>
      <c r="S41" s="165">
        <f>'[3]2024'!I36</f>
        <v>793779538</v>
      </c>
      <c r="T41" s="165">
        <f>'[3]2025'!F37</f>
        <v>1576009552</v>
      </c>
      <c r="U41" s="163" t="str">
        <f>'[3]2025'!G37</f>
        <v>Lưỡng tính</v>
      </c>
      <c r="V41" s="166">
        <f>'[3]2025'!H37</f>
        <v>0.5</v>
      </c>
      <c r="W41" s="165">
        <f>'[3]2025'!I37</f>
        <v>788004776</v>
      </c>
    </row>
    <row r="42" spans="1:23" ht="23.25" customHeight="1" x14ac:dyDescent="0.3">
      <c r="A42" s="163"/>
      <c r="B42" s="163" t="s">
        <v>19362</v>
      </c>
      <c r="C42" s="164" t="str">
        <f>'[3]2021'!E39</f>
        <v>Mua sắm công cụ, dụng cụ văn phòng</v>
      </c>
      <c r="D42" s="165">
        <f>'[3]2021'!F39</f>
        <v>965491860</v>
      </c>
      <c r="E42" s="163" t="str">
        <f>'[3]2021'!G39</f>
        <v>Lưỡng tính</v>
      </c>
      <c r="F42" s="166">
        <f>'[3]2021'!H39</f>
        <v>0.5</v>
      </c>
      <c r="G42" s="165">
        <f>'[3]2021'!I39</f>
        <v>482745930</v>
      </c>
      <c r="H42" s="165">
        <f>'[3]2022'!F36</f>
        <v>595777730</v>
      </c>
      <c r="I42" s="163" t="str">
        <f>'[3]2022'!G36</f>
        <v>Lưỡng tính</v>
      </c>
      <c r="J42" s="166">
        <f>'[3]2022'!H36</f>
        <v>0.5</v>
      </c>
      <c r="K42" s="165">
        <f>'[3]2022'!I36</f>
        <v>297888865</v>
      </c>
      <c r="L42" s="165">
        <f>'[3]2023'!F36</f>
        <v>412134369</v>
      </c>
      <c r="M42" s="163" t="str">
        <f>'[3]2023'!G36</f>
        <v>Chắc chắn QL</v>
      </c>
      <c r="N42" s="166">
        <f>'[3]2023'!H36</f>
        <v>0.5</v>
      </c>
      <c r="O42" s="165">
        <f>'[3]2023'!I36</f>
        <v>206067184.5</v>
      </c>
      <c r="P42" s="165">
        <f>'[3]2024'!F37</f>
        <v>505789106</v>
      </c>
      <c r="Q42" s="163" t="str">
        <f>'[3]2024'!G37</f>
        <v>Lưỡng tính</v>
      </c>
      <c r="R42" s="166">
        <f>'[3]2024'!H37</f>
        <v>0.5</v>
      </c>
      <c r="S42" s="165">
        <f>'[3]2024'!I37</f>
        <v>252894553</v>
      </c>
      <c r="T42" s="165">
        <f>'[3]2025'!F38</f>
        <v>885983094</v>
      </c>
      <c r="U42" s="163" t="str">
        <f>'[3]2025'!G38</f>
        <v>Lưỡng tính</v>
      </c>
      <c r="V42" s="166">
        <f>'[3]2025'!H38</f>
        <v>0.5</v>
      </c>
      <c r="W42" s="165">
        <f>'[3]2025'!I38</f>
        <v>442991547</v>
      </c>
    </row>
    <row r="43" spans="1:23" ht="23.25" customHeight="1" x14ac:dyDescent="0.3">
      <c r="A43" s="163"/>
      <c r="B43" s="163" t="s">
        <v>19363</v>
      </c>
      <c r="C43" s="164" t="str">
        <f>'[3]2021'!E40</f>
        <v>Vật tư văn phòng khác</v>
      </c>
      <c r="D43" s="165">
        <f>'[3]2021'!F40</f>
        <v>674516686</v>
      </c>
      <c r="E43" s="163" t="str">
        <f>'[3]2021'!G40</f>
        <v>Chắc chắn QL</v>
      </c>
      <c r="F43" s="166">
        <f>'[3]2021'!H40</f>
        <v>1</v>
      </c>
      <c r="G43" s="165">
        <f>'[3]2021'!I40</f>
        <v>674516686</v>
      </c>
      <c r="H43" s="165">
        <f>'[3]2022'!F37</f>
        <v>542115590</v>
      </c>
      <c r="I43" s="163" t="str">
        <f>'[3]2022'!G37</f>
        <v>Chắc chắn QL</v>
      </c>
      <c r="J43" s="166">
        <f>'[3]2022'!H37</f>
        <v>1</v>
      </c>
      <c r="K43" s="165">
        <f>'[3]2022'!I37</f>
        <v>542115590</v>
      </c>
      <c r="L43" s="165">
        <f>'[3]2023'!F37</f>
        <v>505210226</v>
      </c>
      <c r="M43" s="163" t="str">
        <f>'[3]2023'!G37</f>
        <v>Chắc chắn QL</v>
      </c>
      <c r="N43" s="166">
        <f>'[3]2023'!H37</f>
        <v>1</v>
      </c>
      <c r="O43" s="165">
        <f>'[3]2023'!I37</f>
        <v>505210226</v>
      </c>
      <c r="P43" s="165">
        <f>'[3]2024'!F39</f>
        <v>624172650</v>
      </c>
      <c r="Q43" s="163" t="str">
        <f>'[3]2024'!G39</f>
        <v>Chắc chắn QL</v>
      </c>
      <c r="R43" s="166">
        <f>'[3]2024'!H39</f>
        <v>1</v>
      </c>
      <c r="S43" s="165">
        <f>'[3]2024'!I39</f>
        <v>624172650</v>
      </c>
      <c r="T43" s="165">
        <f>'[3]2025'!F39</f>
        <v>841966326</v>
      </c>
      <c r="U43" s="163" t="str">
        <f>'[3]2025'!G39</f>
        <v>Chắc chắn QL</v>
      </c>
      <c r="V43" s="166">
        <f>'[3]2025'!H39</f>
        <v>1</v>
      </c>
      <c r="W43" s="165">
        <f>'[3]2025'!I39</f>
        <v>841966326</v>
      </c>
    </row>
    <row r="44" spans="1:23" ht="23.25" customHeight="1" x14ac:dyDescent="0.3">
      <c r="A44" s="163"/>
      <c r="B44" s="163" t="s">
        <v>19364</v>
      </c>
      <c r="C44" s="164" t="str">
        <f>'[3]2024'!E38</f>
        <v>Khoán văn phòng phẩm</v>
      </c>
      <c r="D44" s="163"/>
      <c r="E44" s="163"/>
      <c r="F44" s="163"/>
      <c r="G44" s="163"/>
      <c r="H44" s="163"/>
      <c r="I44" s="163"/>
      <c r="J44" s="163"/>
      <c r="K44" s="163"/>
      <c r="L44" s="163"/>
      <c r="M44" s="163"/>
      <c r="N44" s="163"/>
      <c r="O44" s="163"/>
      <c r="P44" s="165">
        <f>'[3]2024'!F38</f>
        <v>1533600</v>
      </c>
      <c r="Q44" s="163" t="str">
        <f>'[3]2024'!G38</f>
        <v>Chắc chắn QL</v>
      </c>
      <c r="R44" s="166">
        <f>'[3]2024'!H38</f>
        <v>1</v>
      </c>
      <c r="S44" s="165">
        <f>'[3]2024'!I38</f>
        <v>1533600</v>
      </c>
      <c r="T44" s="163"/>
      <c r="U44" s="163"/>
      <c r="V44" s="163"/>
      <c r="W44" s="163"/>
    </row>
    <row r="45" spans="1:23" ht="23.25" customHeight="1" x14ac:dyDescent="0.3">
      <c r="A45" s="161" t="s">
        <v>19365</v>
      </c>
      <c r="B45" s="161"/>
      <c r="C45" s="161" t="s">
        <v>19366</v>
      </c>
      <c r="D45" s="162">
        <f>'[3]2021'!F41</f>
        <v>611506097</v>
      </c>
      <c r="E45" s="161"/>
      <c r="F45" s="161"/>
      <c r="G45" s="162">
        <f>'[3]2021'!I41</f>
        <v>611506097</v>
      </c>
      <c r="H45" s="162">
        <f>'[3]2022'!F38</f>
        <v>402348586</v>
      </c>
      <c r="I45" s="161"/>
      <c r="J45" s="161"/>
      <c r="K45" s="162">
        <f>'[3]2022'!I38</f>
        <v>402348586</v>
      </c>
      <c r="L45" s="162">
        <f>'[3]2023'!F38</f>
        <v>355334882</v>
      </c>
      <c r="M45" s="161"/>
      <c r="N45" s="161"/>
      <c r="O45" s="162">
        <f>'[3]2023'!I38</f>
        <v>355334882</v>
      </c>
      <c r="P45" s="162">
        <f>'[3]2024'!F40</f>
        <v>364122885</v>
      </c>
      <c r="Q45" s="161"/>
      <c r="R45" s="161"/>
      <c r="S45" s="162">
        <f>'[3]2024'!I40</f>
        <v>364122885</v>
      </c>
      <c r="T45" s="162">
        <f>'[3]2025'!F40</f>
        <v>484140614</v>
      </c>
      <c r="U45" s="161"/>
      <c r="V45" s="161"/>
      <c r="W45" s="162">
        <f>'[3]2025'!I40</f>
        <v>484140614</v>
      </c>
    </row>
    <row r="46" spans="1:23" ht="23.25" customHeight="1" x14ac:dyDescent="0.3">
      <c r="A46" s="163"/>
      <c r="B46" s="163" t="s">
        <v>19367</v>
      </c>
      <c r="C46" s="164" t="str">
        <f>'[3]2021'!E42</f>
        <v>Cước phí điện thoại, thuê bao đường điện thoại, fax</v>
      </c>
      <c r="D46" s="165">
        <f>'[3]2021'!F42</f>
        <v>256456535</v>
      </c>
      <c r="E46" s="163" t="str">
        <f>'[3]2021'!G42</f>
        <v>Chắc chắn QL</v>
      </c>
      <c r="F46" s="166">
        <f>'[3]2021'!H42</f>
        <v>1</v>
      </c>
      <c r="G46" s="165">
        <f>'[3]2021'!I42</f>
        <v>256456535</v>
      </c>
      <c r="H46" s="165">
        <f>'[3]2022'!F39</f>
        <v>72325599</v>
      </c>
      <c r="I46" s="163" t="str">
        <f>'[3]2022'!G39</f>
        <v>Chắc chắn QL</v>
      </c>
      <c r="J46" s="166">
        <f>'[3]2022'!H39</f>
        <v>1</v>
      </c>
      <c r="K46" s="165">
        <f>'[3]2022'!I39</f>
        <v>72325599</v>
      </c>
      <c r="L46" s="165">
        <f>'[3]2023'!F39</f>
        <v>98368435</v>
      </c>
      <c r="M46" s="163" t="str">
        <f>'[3]2023'!G39</f>
        <v>Chắc chắn QL</v>
      </c>
      <c r="N46" s="166">
        <f>'[3]2023'!H39</f>
        <v>1</v>
      </c>
      <c r="O46" s="165">
        <f>'[3]2023'!I39</f>
        <v>98368435</v>
      </c>
      <c r="P46" s="165">
        <f>'[3]2024'!F41</f>
        <v>158777773</v>
      </c>
      <c r="Q46" s="163" t="str">
        <f>'[3]2024'!G41</f>
        <v>Chắc chắn QL</v>
      </c>
      <c r="R46" s="166">
        <f>'[3]2024'!H41</f>
        <v>1</v>
      </c>
      <c r="S46" s="165">
        <f>'[3]2024'!I41</f>
        <v>158777773</v>
      </c>
      <c r="T46" s="165">
        <f>'[3]2025'!F41</f>
        <v>282529430</v>
      </c>
      <c r="U46" s="163" t="str">
        <f>'[3]2025'!G41</f>
        <v>Chắc chắn QL</v>
      </c>
      <c r="V46" s="166">
        <f>'[3]2025'!H41</f>
        <v>1</v>
      </c>
      <c r="W46" s="165">
        <f>'[3]2025'!I41</f>
        <v>282529430</v>
      </c>
    </row>
    <row r="47" spans="1:23" ht="23.25" customHeight="1" x14ac:dyDescent="0.3">
      <c r="A47" s="163"/>
      <c r="B47" s="163" t="s">
        <v>19368</v>
      </c>
      <c r="C47" s="164" t="str">
        <f>'[3]2021'!E43</f>
        <v>Cước phí bưu chính</v>
      </c>
      <c r="D47" s="165">
        <f>'[3]2021'!F43</f>
        <v>15933000</v>
      </c>
      <c r="E47" s="163" t="str">
        <f>'[3]2021'!G43</f>
        <v>Chắc chắn QL</v>
      </c>
      <c r="F47" s="166">
        <f>'[3]2021'!H43</f>
        <v>1</v>
      </c>
      <c r="G47" s="165">
        <f>'[3]2021'!I43</f>
        <v>15933000</v>
      </c>
      <c r="H47" s="165">
        <f>'[3]2022'!F40</f>
        <v>12163000</v>
      </c>
      <c r="I47" s="163" t="str">
        <f>'[3]2022'!G40</f>
        <v>Chắc chắn QL</v>
      </c>
      <c r="J47" s="166">
        <f>'[3]2022'!H40</f>
        <v>1</v>
      </c>
      <c r="K47" s="165">
        <f>'[3]2022'!I40</f>
        <v>12163000</v>
      </c>
      <c r="L47" s="163"/>
      <c r="M47" s="163"/>
      <c r="N47" s="163"/>
      <c r="O47" s="163"/>
      <c r="P47" s="165">
        <f>'[3]2024'!F42</f>
        <v>6461683</v>
      </c>
      <c r="Q47" s="163" t="str">
        <f>'[3]2024'!G42</f>
        <v>Chắc chắn QL</v>
      </c>
      <c r="R47" s="166">
        <f>'[3]2024'!H42</f>
        <v>1</v>
      </c>
      <c r="S47" s="165">
        <f>'[3]2024'!I42</f>
        <v>6461683</v>
      </c>
      <c r="T47" s="165">
        <f>'[3]2025'!F42</f>
        <v>11317967</v>
      </c>
      <c r="U47" s="163" t="str">
        <f>'[3]2025'!G42</f>
        <v>Chắc chắn QL</v>
      </c>
      <c r="V47" s="166">
        <f>'[3]2025'!H42</f>
        <v>1</v>
      </c>
      <c r="W47" s="165">
        <f>'[3]2025'!I42</f>
        <v>11317967</v>
      </c>
    </row>
    <row r="48" spans="1:23" ht="23.25" customHeight="1" x14ac:dyDescent="0.3">
      <c r="A48" s="163"/>
      <c r="B48" s="163" t="s">
        <v>19369</v>
      </c>
      <c r="C48" s="164" t="str">
        <f>'[3]2021'!E44</f>
        <v>Thuê bao kênh vệ tinh, cáp TH, Internet, đường truyền mạng</v>
      </c>
      <c r="D48" s="165">
        <f>'[3]2021'!F44</f>
        <v>254193962</v>
      </c>
      <c r="E48" s="163" t="str">
        <f>'[3]2021'!G44</f>
        <v>Chắc chắn QL</v>
      </c>
      <c r="F48" s="166">
        <f>'[3]2021'!H44</f>
        <v>1</v>
      </c>
      <c r="G48" s="165">
        <f>'[3]2021'!I44</f>
        <v>254193962</v>
      </c>
      <c r="H48" s="165">
        <f>'[3]2022'!F41</f>
        <v>228819987</v>
      </c>
      <c r="I48" s="163" t="str">
        <f>'[3]2022'!G41</f>
        <v>Chắc chắn QL</v>
      </c>
      <c r="J48" s="166">
        <f>'[3]2022'!H41</f>
        <v>1</v>
      </c>
      <c r="K48" s="165">
        <f>'[3]2022'!I41</f>
        <v>228819987</v>
      </c>
      <c r="L48" s="165">
        <f>'[3]2023'!F40</f>
        <v>207071637</v>
      </c>
      <c r="M48" s="163" t="str">
        <f>'[3]2023'!G40</f>
        <v>Chắc chắn QL</v>
      </c>
      <c r="N48" s="166">
        <f>'[3]2023'!H40</f>
        <v>1</v>
      </c>
      <c r="O48" s="165">
        <f>'[3]2023'!I40</f>
        <v>207071637</v>
      </c>
      <c r="P48" s="165">
        <f>'[3]2024'!F43</f>
        <v>122886829</v>
      </c>
      <c r="Q48" s="163" t="str">
        <f>'[3]2024'!G43</f>
        <v>Chắc chắn QL</v>
      </c>
      <c r="R48" s="166">
        <f>'[3]2024'!H43</f>
        <v>1</v>
      </c>
      <c r="S48" s="165">
        <f>'[3]2024'!I43</f>
        <v>122886829</v>
      </c>
      <c r="T48" s="165">
        <f>'[3]2025'!F43</f>
        <v>94495492</v>
      </c>
      <c r="U48" s="163" t="str">
        <f>'[3]2025'!G43</f>
        <v>Chắc chắn QL</v>
      </c>
      <c r="V48" s="166">
        <f>'[3]2025'!H43</f>
        <v>1</v>
      </c>
      <c r="W48" s="165">
        <f>'[3]2025'!I43</f>
        <v>94495492</v>
      </c>
    </row>
    <row r="49" spans="1:23" ht="23.25" customHeight="1" x14ac:dyDescent="0.3">
      <c r="A49" s="163"/>
      <c r="B49" s="163" t="s">
        <v>19370</v>
      </c>
      <c r="C49" s="164" t="str">
        <f>'[3]2021'!E45</f>
        <v>Tuyên truyền, quảng cáo</v>
      </c>
      <c r="D49" s="165">
        <f>'[3]2021'!F45</f>
        <v>62365800</v>
      </c>
      <c r="E49" s="163" t="str">
        <f>'[3]2021'!G45</f>
        <v>Chắc chắn QL</v>
      </c>
      <c r="F49" s="166">
        <f>'[3]2021'!H45</f>
        <v>1</v>
      </c>
      <c r="G49" s="165">
        <f>'[3]2021'!I45</f>
        <v>62365800</v>
      </c>
      <c r="H49" s="165">
        <f>'[3]2022'!F42</f>
        <v>56795000</v>
      </c>
      <c r="I49" s="163" t="str">
        <f>'[3]2022'!G42</f>
        <v>Chắc chắn QL</v>
      </c>
      <c r="J49" s="166">
        <f>'[3]2022'!H42</f>
        <v>1</v>
      </c>
      <c r="K49" s="165">
        <f>'[3]2022'!I42</f>
        <v>56795000</v>
      </c>
      <c r="L49" s="165">
        <f>'[3]2023'!F41</f>
        <v>11940000</v>
      </c>
      <c r="M49" s="163" t="str">
        <f>'[3]2023'!G41</f>
        <v>Chắc chắn QL</v>
      </c>
      <c r="N49" s="166">
        <f>'[3]2023'!H41</f>
        <v>1</v>
      </c>
      <c r="O49" s="165">
        <f>'[3]2023'!I41</f>
        <v>11940000</v>
      </c>
      <c r="P49" s="165">
        <f>'[3]2024'!F44</f>
        <v>55785000</v>
      </c>
      <c r="Q49" s="163" t="str">
        <f>'[3]2024'!G44</f>
        <v>Chắc chắn QL</v>
      </c>
      <c r="R49" s="166">
        <f>'[3]2024'!H44</f>
        <v>1</v>
      </c>
      <c r="S49" s="165">
        <f>'[3]2024'!I44</f>
        <v>55785000</v>
      </c>
      <c r="T49" s="165">
        <f>'[3]2025'!F44</f>
        <v>72476285</v>
      </c>
      <c r="U49" s="163" t="str">
        <f>'[3]2025'!G44</f>
        <v>Chắc chắn QL</v>
      </c>
      <c r="V49" s="166">
        <f>'[3]2025'!H44</f>
        <v>1</v>
      </c>
      <c r="W49" s="165">
        <f>'[3]2025'!I44</f>
        <v>72476285</v>
      </c>
    </row>
    <row r="50" spans="1:23" ht="23.25" customHeight="1" x14ac:dyDescent="0.3">
      <c r="A50" s="163"/>
      <c r="B50" s="163" t="s">
        <v>19371</v>
      </c>
      <c r="C50" s="164" t="str">
        <f>'[3]2021'!E46</f>
        <v>Phim ảnh, ấn phẩm truyền thông, sách, báo, tạp chí thư viện</v>
      </c>
      <c r="D50" s="165">
        <f>'[3]2021'!F46</f>
        <v>22556800</v>
      </c>
      <c r="E50" s="163" t="str">
        <f>'[3]2021'!G46</f>
        <v>Chắc chắn QL</v>
      </c>
      <c r="F50" s="166">
        <f>'[3]2021'!H46</f>
        <v>1</v>
      </c>
      <c r="G50" s="165">
        <f>'[3]2021'!I46</f>
        <v>22556800</v>
      </c>
      <c r="H50" s="165">
        <f>'[3]2022'!F43</f>
        <v>32245000</v>
      </c>
      <c r="I50" s="163" t="str">
        <f>'[3]2022'!G43</f>
        <v>Chắc chắn QL</v>
      </c>
      <c r="J50" s="166">
        <f>'[3]2022'!H43</f>
        <v>1</v>
      </c>
      <c r="K50" s="165">
        <f>'[3]2022'!I43</f>
        <v>32245000</v>
      </c>
      <c r="L50" s="165">
        <f>'[3]2023'!F42</f>
        <v>37954810</v>
      </c>
      <c r="M50" s="163" t="str">
        <f>'[3]2023'!G42</f>
        <v>Chắc chắn QL</v>
      </c>
      <c r="N50" s="166">
        <f>'[3]2023'!H42</f>
        <v>1</v>
      </c>
      <c r="O50" s="165">
        <f>'[3]2023'!I42</f>
        <v>37954810</v>
      </c>
      <c r="P50" s="165">
        <f>'[3]2024'!F45</f>
        <v>20211600</v>
      </c>
      <c r="Q50" s="163" t="str">
        <f>'[3]2024'!G45</f>
        <v>Chắc chắn QL</v>
      </c>
      <c r="R50" s="166">
        <f>'[3]2024'!H45</f>
        <v>1</v>
      </c>
      <c r="S50" s="165">
        <f>'[3]2024'!I45</f>
        <v>20211600</v>
      </c>
      <c r="T50" s="165">
        <f>'[3]2025'!F45</f>
        <v>19600800</v>
      </c>
      <c r="U50" s="163" t="str">
        <f>'[3]2025'!G45</f>
        <v>Chắc chắn QL</v>
      </c>
      <c r="V50" s="166">
        <f>'[3]2025'!H45</f>
        <v>1</v>
      </c>
      <c r="W50" s="165">
        <f>'[3]2025'!I45</f>
        <v>19600800</v>
      </c>
    </row>
    <row r="51" spans="1:23" ht="23.25" customHeight="1" x14ac:dyDescent="0.3">
      <c r="A51" s="163"/>
      <c r="B51" s="163" t="s">
        <v>19372</v>
      </c>
      <c r="C51" s="164" t="str">
        <f>'[3]2025'!E46</f>
        <v>Khác</v>
      </c>
      <c r="D51" s="163"/>
      <c r="E51" s="163"/>
      <c r="F51" s="163"/>
      <c r="G51" s="163"/>
      <c r="H51" s="163"/>
      <c r="I51" s="163"/>
      <c r="J51" s="163"/>
      <c r="K51" s="163"/>
      <c r="L51" s="163"/>
      <c r="M51" s="163"/>
      <c r="N51" s="163"/>
      <c r="O51" s="163"/>
      <c r="P51" s="163"/>
      <c r="Q51" s="163"/>
      <c r="R51" s="163"/>
      <c r="S51" s="163"/>
      <c r="T51" s="165">
        <f>'[3]2025'!F46</f>
        <v>3720640</v>
      </c>
      <c r="U51" s="163" t="str">
        <f>'[3]2025'!G46</f>
        <v>Chắc chắn QL</v>
      </c>
      <c r="V51" s="166">
        <f>'[3]2025'!H46</f>
        <v>1</v>
      </c>
      <c r="W51" s="165">
        <f>'[3]2025'!I46</f>
        <v>3720640</v>
      </c>
    </row>
    <row r="52" spans="1:23" ht="23.25" customHeight="1" x14ac:dyDescent="0.3">
      <c r="A52" s="161" t="s">
        <v>19373</v>
      </c>
      <c r="B52" s="161"/>
      <c r="C52" s="161" t="s">
        <v>19374</v>
      </c>
      <c r="D52" s="162">
        <f>'[3]2021'!F47</f>
        <v>30602000</v>
      </c>
      <c r="E52" s="161"/>
      <c r="F52" s="161"/>
      <c r="G52" s="162">
        <f>'[3]2021'!I47</f>
        <v>30602000</v>
      </c>
      <c r="H52" s="162">
        <f>'[3]2022'!F44</f>
        <v>3000000</v>
      </c>
      <c r="I52" s="161"/>
      <c r="J52" s="161"/>
      <c r="K52" s="162">
        <f>'[3]2022'!I44</f>
        <v>3000000</v>
      </c>
      <c r="L52" s="162">
        <f>'[3]2023'!F43</f>
        <v>18450000</v>
      </c>
      <c r="M52" s="161"/>
      <c r="N52" s="161"/>
      <c r="O52" s="162">
        <f>'[3]2023'!I43</f>
        <v>18450000</v>
      </c>
      <c r="P52" s="162">
        <f>'[3]2024'!F46</f>
        <v>11551000</v>
      </c>
      <c r="Q52" s="161"/>
      <c r="R52" s="161"/>
      <c r="S52" s="162">
        <f>'[3]2024'!I46</f>
        <v>11551000</v>
      </c>
      <c r="T52" s="162">
        <f>'[3]2025'!F47</f>
        <v>109344345</v>
      </c>
      <c r="U52" s="161"/>
      <c r="V52" s="161"/>
      <c r="W52" s="162">
        <f>'[3]2025'!I47</f>
        <v>109344345</v>
      </c>
    </row>
    <row r="53" spans="1:23" ht="23.25" customHeight="1" x14ac:dyDescent="0.3">
      <c r="A53" s="163"/>
      <c r="B53" s="163" t="s">
        <v>19375</v>
      </c>
      <c r="C53" s="164" t="str">
        <f>'[3]2021'!E48</f>
        <v>Các khoản thuê mướn khác (hội nghị)</v>
      </c>
      <c r="D53" s="165">
        <f>'[3]2021'!F48</f>
        <v>30602000</v>
      </c>
      <c r="E53" s="163" t="str">
        <f>'[3]2021'!G48</f>
        <v>Chắc chắn QL</v>
      </c>
      <c r="F53" s="166">
        <f>'[3]2021'!H48</f>
        <v>1</v>
      </c>
      <c r="G53" s="165">
        <f>'[3]2021'!I48</f>
        <v>30602000</v>
      </c>
      <c r="H53" s="163"/>
      <c r="I53" s="163"/>
      <c r="J53" s="163"/>
      <c r="K53" s="163"/>
      <c r="L53" s="165">
        <f>'[3]2023'!F44</f>
        <v>13250000</v>
      </c>
      <c r="M53" s="163" t="str">
        <f>'[3]2023'!G44</f>
        <v>Chắc chắn QL</v>
      </c>
      <c r="N53" s="166">
        <f>'[3]2023'!H44</f>
        <v>1</v>
      </c>
      <c r="O53" s="165">
        <f>'[3]2023'!I44</f>
        <v>13250000</v>
      </c>
      <c r="P53" s="163"/>
      <c r="Q53" s="163"/>
      <c r="R53" s="163"/>
      <c r="S53" s="163"/>
      <c r="T53" s="165">
        <f>'[3]2025'!F49</f>
        <v>4400000</v>
      </c>
      <c r="U53" s="163" t="str">
        <f>'[3]2025'!G49</f>
        <v>Chắc chắn QL</v>
      </c>
      <c r="V53" s="166">
        <f>'[3]2025'!H49</f>
        <v>1</v>
      </c>
      <c r="W53" s="165">
        <f>'[3]2025'!I49</f>
        <v>4400000</v>
      </c>
    </row>
    <row r="54" spans="1:23" ht="23.25" customHeight="1" x14ac:dyDescent="0.3">
      <c r="A54" s="163"/>
      <c r="B54" s="163" t="s">
        <v>19376</v>
      </c>
      <c r="C54" s="164" t="str">
        <f>'[3]2022'!E45</f>
        <v>Chi phí khác (hội nghị)</v>
      </c>
      <c r="D54" s="163"/>
      <c r="E54" s="163"/>
      <c r="F54" s="163"/>
      <c r="G54" s="163"/>
      <c r="H54" s="165">
        <f>'[3]2022'!F45</f>
        <v>3000000</v>
      </c>
      <c r="I54" s="163" t="str">
        <f>'[3]2022'!G45</f>
        <v>Chắc chắn QL</v>
      </c>
      <c r="J54" s="166">
        <f>'[3]2022'!H45</f>
        <v>1</v>
      </c>
      <c r="K54" s="165">
        <f>'[3]2022'!I45</f>
        <v>3000000</v>
      </c>
      <c r="L54" s="165">
        <f>'[3]2023'!F45</f>
        <v>5200000</v>
      </c>
      <c r="M54" s="163" t="str">
        <f>'[3]2023'!G45</f>
        <v>Chắc chắn QL</v>
      </c>
      <c r="N54" s="166">
        <f>'[3]2023'!H45</f>
        <v>1</v>
      </c>
      <c r="O54" s="165">
        <f>'[3]2023'!I45</f>
        <v>5200000</v>
      </c>
      <c r="P54" s="165">
        <f>'[3]2024'!F50</f>
        <v>1600000</v>
      </c>
      <c r="Q54" s="163" t="str">
        <f>'[3]2024'!G50</f>
        <v>Chắc chắn QL</v>
      </c>
      <c r="R54" s="166">
        <f>'[3]2024'!H50</f>
        <v>1</v>
      </c>
      <c r="S54" s="165">
        <f>'[3]2024'!I50</f>
        <v>1600000</v>
      </c>
      <c r="T54" s="165">
        <f>'[3]2025'!F50</f>
        <v>57249274</v>
      </c>
      <c r="U54" s="163" t="str">
        <f>'[3]2025'!G50</f>
        <v>Chắc chắn QL</v>
      </c>
      <c r="V54" s="166">
        <f>'[3]2025'!H50</f>
        <v>1</v>
      </c>
      <c r="W54" s="165">
        <f>'[3]2025'!I50</f>
        <v>57249274</v>
      </c>
    </row>
    <row r="55" spans="1:23" ht="23.25" customHeight="1" x14ac:dyDescent="0.3">
      <c r="A55" s="163"/>
      <c r="B55" s="163" t="s">
        <v>19377</v>
      </c>
      <c r="C55" s="164" t="str">
        <f>'[3]2024'!E47</f>
        <v>In, mua tài liệu</v>
      </c>
      <c r="D55" s="163"/>
      <c r="E55" s="163"/>
      <c r="F55" s="163"/>
      <c r="G55" s="163"/>
      <c r="H55" s="163"/>
      <c r="I55" s="163"/>
      <c r="J55" s="163"/>
      <c r="K55" s="163"/>
      <c r="L55" s="163"/>
      <c r="M55" s="163"/>
      <c r="N55" s="163"/>
      <c r="O55" s="163"/>
      <c r="P55" s="165">
        <f>'[3]2024'!F47</f>
        <v>3060000</v>
      </c>
      <c r="Q55" s="163" t="str">
        <f>'[3]2024'!G47</f>
        <v>Chắc chắn QL</v>
      </c>
      <c r="R55" s="166">
        <f>'[3]2024'!H47</f>
        <v>1</v>
      </c>
      <c r="S55" s="165">
        <f>'[3]2024'!I47</f>
        <v>3060000</v>
      </c>
      <c r="T55" s="165">
        <f>'[3]2025'!F48</f>
        <v>47695071</v>
      </c>
      <c r="U55" s="163" t="str">
        <f>'[3]2025'!G48</f>
        <v>Chắc chắn QL</v>
      </c>
      <c r="V55" s="166">
        <f>'[3]2025'!H48</f>
        <v>1</v>
      </c>
      <c r="W55" s="165">
        <f>'[3]2025'!I48</f>
        <v>47695071</v>
      </c>
    </row>
    <row r="56" spans="1:23" ht="23.25" customHeight="1" x14ac:dyDescent="0.3">
      <c r="A56" s="163"/>
      <c r="B56" s="163" t="s">
        <v>19378</v>
      </c>
      <c r="C56" s="164" t="str">
        <f>'[3]2024'!E48</f>
        <v>Bồi dưỡng giảng viên, báo cáo viên</v>
      </c>
      <c r="D56" s="163"/>
      <c r="E56" s="163"/>
      <c r="F56" s="163"/>
      <c r="G56" s="163"/>
      <c r="H56" s="163"/>
      <c r="I56" s="163"/>
      <c r="J56" s="163"/>
      <c r="K56" s="163"/>
      <c r="L56" s="163"/>
      <c r="M56" s="163"/>
      <c r="N56" s="163"/>
      <c r="O56" s="163"/>
      <c r="P56" s="165">
        <f>'[3]2024'!F48</f>
        <v>6000000</v>
      </c>
      <c r="Q56" s="163" t="str">
        <f>'[3]2024'!G48</f>
        <v>Chắc chắn QL</v>
      </c>
      <c r="R56" s="166">
        <f>'[3]2024'!H48</f>
        <v>1</v>
      </c>
      <c r="S56" s="165">
        <f>'[3]2024'!I48</f>
        <v>6000000</v>
      </c>
      <c r="T56" s="163"/>
      <c r="U56" s="163"/>
      <c r="V56" s="163"/>
      <c r="W56" s="163"/>
    </row>
    <row r="57" spans="1:23" ht="23.25" customHeight="1" x14ac:dyDescent="0.3">
      <c r="A57" s="163"/>
      <c r="B57" s="163" t="s">
        <v>19379</v>
      </c>
      <c r="C57" s="164" t="str">
        <f>'[3]2024'!E49</f>
        <v>Tiền thuê phòng ngủ</v>
      </c>
      <c r="D57" s="163"/>
      <c r="E57" s="163"/>
      <c r="F57" s="163"/>
      <c r="G57" s="163"/>
      <c r="H57" s="163"/>
      <c r="I57" s="163"/>
      <c r="J57" s="163"/>
      <c r="K57" s="163"/>
      <c r="L57" s="163"/>
      <c r="M57" s="163"/>
      <c r="N57" s="163"/>
      <c r="O57" s="163"/>
      <c r="P57" s="165">
        <f>'[3]2024'!F49</f>
        <v>891000</v>
      </c>
      <c r="Q57" s="163" t="str">
        <f>'[3]2024'!G49</f>
        <v>Chắc chắn QL</v>
      </c>
      <c r="R57" s="166">
        <f>'[3]2024'!H49</f>
        <v>1</v>
      </c>
      <c r="S57" s="165">
        <f>'[3]2024'!I49</f>
        <v>891000</v>
      </c>
      <c r="T57" s="163"/>
      <c r="U57" s="163"/>
      <c r="V57" s="163"/>
      <c r="W57" s="163"/>
    </row>
    <row r="58" spans="1:23" ht="23.25" customHeight="1" x14ac:dyDescent="0.3">
      <c r="A58" s="161" t="s">
        <v>19380</v>
      </c>
      <c r="B58" s="161"/>
      <c r="C58" s="161" t="s">
        <v>19381</v>
      </c>
      <c r="D58" s="162">
        <f>'[3]2021'!F49</f>
        <v>161570000</v>
      </c>
      <c r="E58" s="161"/>
      <c r="F58" s="161"/>
      <c r="G58" s="162">
        <f>'[3]2021'!I49</f>
        <v>161570000</v>
      </c>
      <c r="H58" s="162">
        <f>'[3]2022'!F46</f>
        <v>222980000</v>
      </c>
      <c r="I58" s="161"/>
      <c r="J58" s="161"/>
      <c r="K58" s="162">
        <f>'[3]2022'!I46</f>
        <v>222980000</v>
      </c>
      <c r="L58" s="162">
        <f>'[3]2023'!F46</f>
        <v>338470720</v>
      </c>
      <c r="M58" s="161"/>
      <c r="N58" s="161"/>
      <c r="O58" s="162">
        <f>'[3]2023'!I46</f>
        <v>338470720</v>
      </c>
      <c r="P58" s="162">
        <f>'[3]2024'!F51</f>
        <v>301068000</v>
      </c>
      <c r="Q58" s="161"/>
      <c r="R58" s="161"/>
      <c r="S58" s="162">
        <f>'[3]2024'!I51</f>
        <v>301068000</v>
      </c>
      <c r="T58" s="162">
        <f>'[3]2025'!F51</f>
        <v>521981598</v>
      </c>
      <c r="U58" s="161"/>
      <c r="V58" s="161"/>
      <c r="W58" s="162">
        <f>'[3]2025'!I51</f>
        <v>521981598</v>
      </c>
    </row>
    <row r="59" spans="1:23" ht="23.25" customHeight="1" x14ac:dyDescent="0.3">
      <c r="A59" s="163"/>
      <c r="B59" s="163" t="s">
        <v>19382</v>
      </c>
      <c r="C59" s="164" t="str">
        <f>'[3]2021'!E50</f>
        <v>Tiền vé máy bay, tàu, xe</v>
      </c>
      <c r="D59" s="165">
        <f>'[3]2021'!F50</f>
        <v>15560000</v>
      </c>
      <c r="E59" s="163" t="str">
        <f>'[3]2021'!G50</f>
        <v>Chắc chắn QL</v>
      </c>
      <c r="F59" s="166">
        <f>'[3]2021'!H50</f>
        <v>1</v>
      </c>
      <c r="G59" s="165">
        <f>'[3]2021'!I50</f>
        <v>15560000</v>
      </c>
      <c r="H59" s="165">
        <f>'[3]2022'!F47</f>
        <v>16760000</v>
      </c>
      <c r="I59" s="163" t="str">
        <f>'[3]2022'!G47</f>
        <v>Chắc chắn QL</v>
      </c>
      <c r="J59" s="166">
        <f>'[3]2022'!H47</f>
        <v>1</v>
      </c>
      <c r="K59" s="165">
        <f>'[3]2022'!I47</f>
        <v>16760000</v>
      </c>
      <c r="L59" s="165">
        <f>'[3]2023'!F47</f>
        <v>38765000</v>
      </c>
      <c r="M59" s="163" t="str">
        <f>'[3]2023'!G47</f>
        <v>Chắc chắn QL</v>
      </c>
      <c r="N59" s="166">
        <f>'[3]2023'!H47</f>
        <v>1</v>
      </c>
      <c r="O59" s="165">
        <f>'[3]2023'!I47</f>
        <v>38765000</v>
      </c>
      <c r="P59" s="165">
        <f>'[3]2024'!F52</f>
        <v>69228000</v>
      </c>
      <c r="Q59" s="163" t="str">
        <f>'[3]2024'!G52</f>
        <v>Chắc chắn QL</v>
      </c>
      <c r="R59" s="166">
        <f>'[3]2024'!H52</f>
        <v>1</v>
      </c>
      <c r="S59" s="165">
        <f>'[3]2024'!I52</f>
        <v>69228000</v>
      </c>
      <c r="T59" s="165">
        <f>'[3]2025'!F52</f>
        <v>116430398</v>
      </c>
      <c r="U59" s="163" t="str">
        <f>'[3]2025'!G52</f>
        <v>Chắc chắn QL</v>
      </c>
      <c r="V59" s="166">
        <f>'[3]2025'!H52</f>
        <v>1</v>
      </c>
      <c r="W59" s="165">
        <f>'[3]2025'!I52</f>
        <v>116430398</v>
      </c>
    </row>
    <row r="60" spans="1:23" ht="23.25" customHeight="1" x14ac:dyDescent="0.3">
      <c r="A60" s="163"/>
      <c r="B60" s="163" t="s">
        <v>19383</v>
      </c>
      <c r="C60" s="164" t="str">
        <f>'[3]2021'!E51</f>
        <v>Phụ cấp công tác phí</v>
      </c>
      <c r="D60" s="165">
        <f>'[3]2021'!F51</f>
        <v>3420000</v>
      </c>
      <c r="E60" s="163" t="str">
        <f>'[3]2021'!G51</f>
        <v>Chắc chắn QL</v>
      </c>
      <c r="F60" s="166">
        <f>'[3]2021'!H51</f>
        <v>1</v>
      </c>
      <c r="G60" s="165">
        <f>'[3]2021'!I51</f>
        <v>3420000</v>
      </c>
      <c r="H60" s="165">
        <f>'[3]2022'!F48</f>
        <v>1800000</v>
      </c>
      <c r="I60" s="163" t="str">
        <f>'[3]2022'!G48</f>
        <v>Chắc chắn QL</v>
      </c>
      <c r="J60" s="166">
        <f>'[3]2022'!H48</f>
        <v>1</v>
      </c>
      <c r="K60" s="165">
        <f>'[3]2022'!I48</f>
        <v>1800000</v>
      </c>
      <c r="L60" s="165">
        <f>'[3]2023'!F48</f>
        <v>8100000</v>
      </c>
      <c r="M60" s="163" t="str">
        <f>'[3]2023'!G48</f>
        <v>Chắc chắn QL</v>
      </c>
      <c r="N60" s="166">
        <f>'[3]2023'!H48</f>
        <v>1</v>
      </c>
      <c r="O60" s="165">
        <f>'[3]2023'!I48</f>
        <v>8100000</v>
      </c>
      <c r="P60" s="165">
        <f>'[3]2024'!F53</f>
        <v>10240000</v>
      </c>
      <c r="Q60" s="163" t="str">
        <f>'[3]2024'!G53</f>
        <v>Chắc chắn QL</v>
      </c>
      <c r="R60" s="166">
        <f>'[3]2024'!H53</f>
        <v>1</v>
      </c>
      <c r="S60" s="165">
        <f>'[3]2024'!I53</f>
        <v>10240000</v>
      </c>
      <c r="T60" s="165">
        <f>'[3]2025'!F53</f>
        <v>94200000</v>
      </c>
      <c r="U60" s="163" t="str">
        <f>'[3]2025'!G53</f>
        <v>Chắc chắn QL</v>
      </c>
      <c r="V60" s="166">
        <f>'[3]2025'!H53</f>
        <v>1</v>
      </c>
      <c r="W60" s="165">
        <f>'[3]2025'!I53</f>
        <v>94200000</v>
      </c>
    </row>
    <row r="61" spans="1:23" ht="23.25" customHeight="1" x14ac:dyDescent="0.3">
      <c r="A61" s="163"/>
      <c r="B61" s="163" t="s">
        <v>19384</v>
      </c>
      <c r="C61" s="164" t="str">
        <f>'[3]2021'!E52</f>
        <v>Tiền thuê phòng ngủ</v>
      </c>
      <c r="D61" s="165">
        <f>'[3]2021'!F52</f>
        <v>84540000</v>
      </c>
      <c r="E61" s="163" t="str">
        <f>'[3]2021'!G52</f>
        <v>Chắc chắn QL</v>
      </c>
      <c r="F61" s="166">
        <f>'[3]2021'!H52</f>
        <v>1</v>
      </c>
      <c r="G61" s="165">
        <f>'[3]2021'!I52</f>
        <v>84540000</v>
      </c>
      <c r="H61" s="165">
        <f>'[3]2022'!F49</f>
        <v>146520000</v>
      </c>
      <c r="I61" s="163" t="str">
        <f>'[3]2022'!G49</f>
        <v>Chắc chắn QL</v>
      </c>
      <c r="J61" s="166">
        <f>'[3]2022'!H49</f>
        <v>1</v>
      </c>
      <c r="K61" s="165">
        <f>'[3]2022'!I49</f>
        <v>146520000</v>
      </c>
      <c r="L61" s="165">
        <f>'[3]2023'!F49</f>
        <v>201021720</v>
      </c>
      <c r="M61" s="163" t="str">
        <f>'[3]2023'!G49</f>
        <v>Chắc chắn QL</v>
      </c>
      <c r="N61" s="166">
        <f>'[3]2023'!H49</f>
        <v>1</v>
      </c>
      <c r="O61" s="165">
        <f>'[3]2023'!I49</f>
        <v>201021720</v>
      </c>
      <c r="P61" s="165">
        <f>'[3]2024'!F54</f>
        <v>137000000</v>
      </c>
      <c r="Q61" s="163" t="str">
        <f>'[3]2024'!G54</f>
        <v>Chắc chắn QL</v>
      </c>
      <c r="R61" s="166">
        <f>'[3]2024'!H54</f>
        <v>1</v>
      </c>
      <c r="S61" s="165">
        <f>'[3]2024'!I54</f>
        <v>137000000</v>
      </c>
      <c r="T61" s="165">
        <f>'[3]2025'!F54</f>
        <v>291900000</v>
      </c>
      <c r="U61" s="163" t="str">
        <f>'[3]2025'!G54</f>
        <v>Chắc chắn QL</v>
      </c>
      <c r="V61" s="166">
        <f>'[3]2025'!H54</f>
        <v>1</v>
      </c>
      <c r="W61" s="165">
        <f>'[3]2025'!I54</f>
        <v>291900000</v>
      </c>
    </row>
    <row r="62" spans="1:23" ht="23.25" customHeight="1" x14ac:dyDescent="0.3">
      <c r="A62" s="163"/>
      <c r="B62" s="163" t="s">
        <v>19385</v>
      </c>
      <c r="C62" s="164" t="str">
        <f>'[3]2021'!E53</f>
        <v>Khoán công tác phí</v>
      </c>
      <c r="D62" s="165">
        <f>'[3]2021'!F53</f>
        <v>58050000</v>
      </c>
      <c r="E62" s="163" t="str">
        <f>'[3]2021'!G53</f>
        <v>Chắc chắn QL</v>
      </c>
      <c r="F62" s="166">
        <f>'[3]2021'!H53</f>
        <v>1</v>
      </c>
      <c r="G62" s="165">
        <f>'[3]2021'!I53</f>
        <v>58050000</v>
      </c>
      <c r="H62" s="165">
        <f>'[3]2022'!F50</f>
        <v>57900000</v>
      </c>
      <c r="I62" s="163" t="str">
        <f>'[3]2022'!G50</f>
        <v>Chắc chắn QL</v>
      </c>
      <c r="J62" s="166">
        <f>'[3]2022'!H50</f>
        <v>1</v>
      </c>
      <c r="K62" s="165">
        <f>'[3]2022'!I50</f>
        <v>57900000</v>
      </c>
      <c r="L62" s="165">
        <f>'[3]2023'!F50</f>
        <v>47772000</v>
      </c>
      <c r="M62" s="163" t="str">
        <f>'[3]2023'!G50</f>
        <v>Chắc chắn QL</v>
      </c>
      <c r="N62" s="166">
        <f>'[3]2023'!H50</f>
        <v>1</v>
      </c>
      <c r="O62" s="165">
        <f>'[3]2023'!I50</f>
        <v>47772000</v>
      </c>
      <c r="P62" s="165">
        <f>'[3]2024'!F55</f>
        <v>84600000</v>
      </c>
      <c r="Q62" s="163" t="str">
        <f>'[3]2024'!G55</f>
        <v>Chắc chắn QL</v>
      </c>
      <c r="R62" s="166">
        <f>'[3]2024'!H55</f>
        <v>1</v>
      </c>
      <c r="S62" s="165">
        <f>'[3]2024'!I55</f>
        <v>84600000</v>
      </c>
      <c r="T62" s="165">
        <f>'[3]2025'!F55</f>
        <v>19451200</v>
      </c>
      <c r="U62" s="163" t="str">
        <f>'[3]2025'!G55</f>
        <v>Chắc chắn QL</v>
      </c>
      <c r="V62" s="166">
        <f>'[3]2025'!H55</f>
        <v>1</v>
      </c>
      <c r="W62" s="165">
        <f>'[3]2025'!I55</f>
        <v>19451200</v>
      </c>
    </row>
    <row r="63" spans="1:23" ht="23.25" customHeight="1" x14ac:dyDescent="0.3">
      <c r="A63" s="163"/>
      <c r="B63" s="163" t="s">
        <v>19386</v>
      </c>
      <c r="C63" s="164" t="str">
        <f>'[3]2023'!E51</f>
        <v>Chi khác (công tác phí)</v>
      </c>
      <c r="D63" s="163"/>
      <c r="E63" s="163"/>
      <c r="F63" s="163"/>
      <c r="G63" s="163"/>
      <c r="H63" s="163"/>
      <c r="I63" s="163"/>
      <c r="J63" s="163"/>
      <c r="K63" s="163"/>
      <c r="L63" s="165">
        <f>'[3]2023'!F51</f>
        <v>42812000</v>
      </c>
      <c r="M63" s="163" t="str">
        <f>'[3]2023'!G51</f>
        <v>Chắc chắn QL</v>
      </c>
      <c r="N63" s="166">
        <f>'[3]2023'!H51</f>
        <v>1</v>
      </c>
      <c r="O63" s="165">
        <f>'[3]2023'!I51</f>
        <v>42812000</v>
      </c>
      <c r="P63" s="163"/>
      <c r="Q63" s="163"/>
      <c r="R63" s="163"/>
      <c r="S63" s="163"/>
      <c r="T63" s="163"/>
      <c r="U63" s="163"/>
      <c r="V63" s="163"/>
      <c r="W63" s="163"/>
    </row>
    <row r="64" spans="1:23" ht="23.25" customHeight="1" x14ac:dyDescent="0.3">
      <c r="A64" s="161" t="s">
        <v>19387</v>
      </c>
      <c r="B64" s="161"/>
      <c r="C64" s="161" t="s">
        <v>19388</v>
      </c>
      <c r="D64" s="162">
        <f>'[3]2021'!F54</f>
        <v>21538132549</v>
      </c>
      <c r="E64" s="161"/>
      <c r="F64" s="161"/>
      <c r="G64" s="162">
        <f>'[3]2021'!I54</f>
        <v>5263460724.3500004</v>
      </c>
      <c r="H64" s="162">
        <f>'[3]2022'!F51</f>
        <v>10942667651</v>
      </c>
      <c r="I64" s="161"/>
      <c r="J64" s="161"/>
      <c r="K64" s="162">
        <f>'[3]2022'!I51</f>
        <v>5892071185.3999996</v>
      </c>
      <c r="L64" s="162">
        <f>'[3]2023'!F52</f>
        <v>21272353653</v>
      </c>
      <c r="M64" s="161"/>
      <c r="N64" s="161"/>
      <c r="O64" s="162">
        <f>'[3]2023'!I52</f>
        <v>5676097882.8000002</v>
      </c>
      <c r="P64" s="162">
        <f>'[3]2024'!F56</f>
        <v>19097053645</v>
      </c>
      <c r="Q64" s="161"/>
      <c r="R64" s="161"/>
      <c r="S64" s="162">
        <f>'[3]2024'!I56</f>
        <v>5554703924.3000002</v>
      </c>
      <c r="T64" s="162">
        <f>'[3]2025'!F56</f>
        <v>16466916353</v>
      </c>
      <c r="U64" s="161"/>
      <c r="V64" s="161"/>
      <c r="W64" s="162">
        <f>'[3]2025'!I56</f>
        <v>7083553749.5</v>
      </c>
    </row>
    <row r="65" spans="1:23" ht="23.25" customHeight="1" x14ac:dyDescent="0.3">
      <c r="A65" s="163"/>
      <c r="B65" s="163" t="s">
        <v>19389</v>
      </c>
      <c r="C65" s="164" t="str">
        <f>'[3]2021'!E55</f>
        <v>Thuê phương tiện vận chuyển</v>
      </c>
      <c r="D65" s="165">
        <f>'[3]2021'!F55</f>
        <v>496080000</v>
      </c>
      <c r="E65" s="163" t="str">
        <f>'[3]2021'!G55</f>
        <v>Chắc chắn QL</v>
      </c>
      <c r="F65" s="166">
        <f>'[3]2021'!H55</f>
        <v>1</v>
      </c>
      <c r="G65" s="165">
        <f>'[3]2021'!I55</f>
        <v>496080000</v>
      </c>
      <c r="H65" s="165">
        <f>'[3]2022'!F52</f>
        <v>350979500</v>
      </c>
      <c r="I65" s="163" t="str">
        <f>'[3]2022'!G52</f>
        <v>Chắc chắn QL</v>
      </c>
      <c r="J65" s="166">
        <f>'[3]2022'!H52</f>
        <v>1</v>
      </c>
      <c r="K65" s="165">
        <f>'[3]2022'!I52</f>
        <v>350979500</v>
      </c>
      <c r="L65" s="165">
        <f>'[3]2023'!F53</f>
        <v>1010088800</v>
      </c>
      <c r="M65" s="163" t="str">
        <f>'[3]2023'!G53</f>
        <v>Chắc chắn QL</v>
      </c>
      <c r="N65" s="166">
        <f>'[3]2023'!H53</f>
        <v>1</v>
      </c>
      <c r="O65" s="165">
        <f>'[3]2023'!I53</f>
        <v>1010088800</v>
      </c>
      <c r="P65" s="165">
        <f>'[3]2024'!F57</f>
        <v>651485000</v>
      </c>
      <c r="Q65" s="163" t="str">
        <f>'[3]2024'!G57</f>
        <v>Chắc chắn QL</v>
      </c>
      <c r="R65" s="166">
        <f>'[3]2024'!H57</f>
        <v>1</v>
      </c>
      <c r="S65" s="165">
        <f>'[3]2024'!I57</f>
        <v>651485000</v>
      </c>
      <c r="T65" s="165">
        <f>'[3]2025'!F57</f>
        <v>432452000</v>
      </c>
      <c r="U65" s="163" t="str">
        <f>'[3]2025'!G57</f>
        <v>Chắc chắn QL</v>
      </c>
      <c r="V65" s="166">
        <f>'[3]2025'!H57</f>
        <v>1</v>
      </c>
      <c r="W65" s="165">
        <f>'[3]2025'!I57</f>
        <v>432452000</v>
      </c>
    </row>
    <row r="66" spans="1:23" ht="23.25" customHeight="1" x14ac:dyDescent="0.3">
      <c r="A66" s="163"/>
      <c r="B66" s="163" t="s">
        <v>19390</v>
      </c>
      <c r="C66" s="164" t="str">
        <f>'[3]2021'!E56</f>
        <v>Thuê đào tạo lại cán bộ</v>
      </c>
      <c r="D66" s="165">
        <f>'[3]2021'!F56</f>
        <v>344130000</v>
      </c>
      <c r="E66" s="163" t="str">
        <f>'[3]2021'!G56</f>
        <v>Chắc chắn QL</v>
      </c>
      <c r="F66" s="166">
        <f>'[3]2021'!H56</f>
        <v>1</v>
      </c>
      <c r="G66" s="165">
        <f>'[3]2021'!I56</f>
        <v>344130000</v>
      </c>
      <c r="H66" s="165">
        <f>'[3]2022'!F53</f>
        <v>2959823100</v>
      </c>
      <c r="I66" s="163" t="str">
        <f>'[3]2022'!G53</f>
        <v>Chắc chắn QL</v>
      </c>
      <c r="J66" s="166">
        <f>'[3]2022'!H53</f>
        <v>1</v>
      </c>
      <c r="K66" s="165">
        <f>'[3]2022'!I53</f>
        <v>2959823100</v>
      </c>
      <c r="L66" s="165">
        <f>'[3]2023'!F54</f>
        <v>110449562</v>
      </c>
      <c r="M66" s="163" t="str">
        <f>'[3]2023'!G54</f>
        <v>Chắc chắn QL</v>
      </c>
      <c r="N66" s="166">
        <f>'[3]2023'!H54</f>
        <v>1</v>
      </c>
      <c r="O66" s="165">
        <f>'[3]2023'!I54</f>
        <v>110449562</v>
      </c>
      <c r="P66" s="165">
        <f>'[3]2024'!F58</f>
        <v>111500000</v>
      </c>
      <c r="Q66" s="163" t="str">
        <f>'[3]2024'!G58</f>
        <v>Chắc chắn QL</v>
      </c>
      <c r="R66" s="166">
        <f>'[3]2024'!H58</f>
        <v>1</v>
      </c>
      <c r="S66" s="165">
        <f>'[3]2024'!I58</f>
        <v>111500000</v>
      </c>
      <c r="T66" s="165">
        <f>'[3]2025'!F59</f>
        <v>89000000</v>
      </c>
      <c r="U66" s="163" t="str">
        <f>'[3]2025'!G59</f>
        <v>Chắc chắn QL</v>
      </c>
      <c r="V66" s="166">
        <f>'[3]2025'!H59</f>
        <v>1</v>
      </c>
      <c r="W66" s="165">
        <f>'[3]2025'!I59</f>
        <v>89000000</v>
      </c>
    </row>
    <row r="67" spans="1:23" ht="23.25" customHeight="1" x14ac:dyDescent="0.3">
      <c r="A67" s="163"/>
      <c r="B67" s="163" t="s">
        <v>19391</v>
      </c>
      <c r="C67" s="164" t="str">
        <f>'[3]2021'!E57</f>
        <v>Chi phí thuê mướn khác</v>
      </c>
      <c r="D67" s="165">
        <f>'[3]2021'!F57</f>
        <v>20697922549</v>
      </c>
      <c r="E67" s="163" t="str">
        <f>'[3]2021'!G57</f>
        <v>Lưỡng tính</v>
      </c>
      <c r="F67" s="166">
        <f>'[3]2021'!H57</f>
        <v>20697907200</v>
      </c>
      <c r="G67" s="165">
        <f>'[3]2021'!I57</f>
        <v>4423250724.3500004</v>
      </c>
      <c r="H67" s="165">
        <f>'[3]2022'!F54</f>
        <v>7631865051</v>
      </c>
      <c r="I67" s="163" t="str">
        <f>'[3]2022'!G54</f>
        <v>Lưỡng tính</v>
      </c>
      <c r="J67" s="166">
        <f>'[3]2022'!H54</f>
        <v>7631863808</v>
      </c>
      <c r="K67" s="165">
        <f>'[3]2022'!I54</f>
        <v>2581268585.4000001</v>
      </c>
      <c r="L67" s="165">
        <f>'[3]2023'!F55</f>
        <v>20151815291</v>
      </c>
      <c r="M67" s="163" t="str">
        <f>'[3]2023'!G55</f>
        <v>Lưỡng tính</v>
      </c>
      <c r="N67" s="166">
        <f>'[3]2023'!H55</f>
        <v>20151812096</v>
      </c>
      <c r="O67" s="165">
        <f>'[3]2023'!I55</f>
        <v>4555559520.8000002</v>
      </c>
      <c r="P67" s="165">
        <f>'[3]2024'!F59</f>
        <v>18334068645</v>
      </c>
      <c r="Q67" s="163" t="str">
        <f>'[3]2024'!G59</f>
        <v>Lưỡng tính</v>
      </c>
      <c r="R67" s="166">
        <f>'[3]2024'!H59</f>
        <v>18334056448</v>
      </c>
      <c r="S67" s="165">
        <f>'[3]2024'!I59</f>
        <v>4791718924.3000002</v>
      </c>
      <c r="T67" s="165">
        <f>'[3]2025'!F60</f>
        <v>15863383353</v>
      </c>
      <c r="U67" s="163" t="str">
        <f>'[3]2025'!G60</f>
        <v>Lưỡng tính</v>
      </c>
      <c r="V67" s="166">
        <f>'[3]2025'!H60</f>
        <v>15863382016</v>
      </c>
      <c r="W67" s="165">
        <f>'[3]2025'!I60</f>
        <v>6480020749.5</v>
      </c>
    </row>
    <row r="68" spans="1:23" ht="23.25" customHeight="1" x14ac:dyDescent="0.3">
      <c r="A68" s="163"/>
      <c r="B68" s="163" t="s">
        <v>19392</v>
      </c>
      <c r="C68" s="164" t="str">
        <f>'[3]2025'!E58</f>
        <v>Thuê thiết bị các loại</v>
      </c>
      <c r="D68" s="163"/>
      <c r="E68" s="163"/>
      <c r="F68" s="163"/>
      <c r="G68" s="163"/>
      <c r="H68" s="163"/>
      <c r="I68" s="163"/>
      <c r="J68" s="163"/>
      <c r="K68" s="163"/>
      <c r="L68" s="163"/>
      <c r="M68" s="163"/>
      <c r="N68" s="163"/>
      <c r="O68" s="163"/>
      <c r="P68" s="163"/>
      <c r="Q68" s="163"/>
      <c r="R68" s="163"/>
      <c r="S68" s="163"/>
      <c r="T68" s="165">
        <f>'[3]2025'!F58</f>
        <v>82081000</v>
      </c>
      <c r="U68" s="163" t="str">
        <f>'[3]2025'!G58</f>
        <v>Chắc chắn QL</v>
      </c>
      <c r="V68" s="166">
        <f>'[3]2025'!H58</f>
        <v>1</v>
      </c>
      <c r="W68" s="165">
        <f>'[3]2025'!I58</f>
        <v>82081000</v>
      </c>
    </row>
    <row r="69" spans="1:23" ht="23.25" customHeight="1" x14ac:dyDescent="0.3">
      <c r="A69" s="161" t="s">
        <v>19393</v>
      </c>
      <c r="B69" s="161"/>
      <c r="C69" s="161" t="s">
        <v>19394</v>
      </c>
      <c r="D69" s="162">
        <f>'[3]2021'!F60</f>
        <v>7437178686</v>
      </c>
      <c r="E69" s="161"/>
      <c r="F69" s="161"/>
      <c r="G69" s="162">
        <f>'[3]2021'!I60</f>
        <v>1939291874</v>
      </c>
      <c r="H69" s="162">
        <f>'[3]2022'!F57</f>
        <v>4004578487</v>
      </c>
      <c r="I69" s="161"/>
      <c r="J69" s="161"/>
      <c r="K69" s="162">
        <f>'[3]2022'!I57</f>
        <v>1255422511</v>
      </c>
      <c r="L69" s="162">
        <f>'[3]2023'!F58</f>
        <v>5849472957</v>
      </c>
      <c r="M69" s="161"/>
      <c r="N69" s="161"/>
      <c r="O69" s="162">
        <f>'[3]2023'!I58</f>
        <v>1662805484</v>
      </c>
      <c r="P69" s="162">
        <f>'[3]2024'!F62</f>
        <v>2666284684</v>
      </c>
      <c r="Q69" s="161"/>
      <c r="R69" s="161"/>
      <c r="S69" s="162">
        <f>'[3]2024'!I62</f>
        <v>1101307013</v>
      </c>
      <c r="T69" s="162">
        <f>'[3]2025'!F63</f>
        <v>9360915530</v>
      </c>
      <c r="U69" s="161"/>
      <c r="V69" s="161"/>
      <c r="W69" s="162">
        <f>'[3]2025'!I63</f>
        <v>2132281077.5</v>
      </c>
    </row>
    <row r="70" spans="1:23" ht="23.25" customHeight="1" x14ac:dyDescent="0.3">
      <c r="A70" s="163"/>
      <c r="B70" s="163" t="s">
        <v>19395</v>
      </c>
      <c r="C70" s="164" t="str">
        <f>'[3]2021'!E61</f>
        <v>Ô tô dùng chung</v>
      </c>
      <c r="D70" s="165">
        <f>'[3]2021'!F61</f>
        <v>1393150</v>
      </c>
      <c r="E70" s="163" t="str">
        <f>'[3]2021'!G61</f>
        <v>Chắc chắn QL</v>
      </c>
      <c r="F70" s="166">
        <f>'[3]2021'!H61</f>
        <v>1</v>
      </c>
      <c r="G70" s="165">
        <f>'[3]2021'!I61</f>
        <v>1393150</v>
      </c>
      <c r="H70" s="163"/>
      <c r="I70" s="163"/>
      <c r="J70" s="163"/>
      <c r="K70" s="163"/>
      <c r="L70" s="163"/>
      <c r="M70" s="163"/>
      <c r="N70" s="163"/>
      <c r="O70" s="163"/>
      <c r="P70" s="163"/>
      <c r="Q70" s="163"/>
      <c r="R70" s="163"/>
      <c r="S70" s="163"/>
      <c r="T70" s="165">
        <f>'[3]2025'!F64</f>
        <v>5096360</v>
      </c>
      <c r="U70" s="163" t="str">
        <f>'[3]2025'!G64</f>
        <v>Chắc chắn QL</v>
      </c>
      <c r="V70" s="166">
        <f>'[3]2025'!H64</f>
        <v>1</v>
      </c>
      <c r="W70" s="165">
        <f>'[3]2025'!I64</f>
        <v>5096360</v>
      </c>
    </row>
    <row r="71" spans="1:23" ht="23.25" customHeight="1" x14ac:dyDescent="0.3">
      <c r="A71" s="163"/>
      <c r="B71" s="163" t="s">
        <v>19396</v>
      </c>
      <c r="C71" s="164" t="str">
        <f>'[3]2021'!E62</f>
        <v>Ô tô chuyên dùng</v>
      </c>
      <c r="D71" s="165">
        <f>'[3]2021'!F62</f>
        <v>185862396</v>
      </c>
      <c r="E71" s="163" t="str">
        <f>'[3]2021'!G62</f>
        <v>Chắc chắn TT (loại)</v>
      </c>
      <c r="F71" s="166">
        <f>'[3]2021'!H62</f>
        <v>0</v>
      </c>
      <c r="G71" s="165">
        <f>'[3]2021'!I62</f>
        <v>0</v>
      </c>
      <c r="H71" s="165">
        <f>'[3]2022'!F58</f>
        <v>144652706</v>
      </c>
      <c r="I71" s="163" t="str">
        <f>'[3]2022'!G58</f>
        <v>Chắc chắn TT (loại)</v>
      </c>
      <c r="J71" s="166">
        <f>'[3]2022'!H58</f>
        <v>0</v>
      </c>
      <c r="K71" s="165">
        <f>'[3]2022'!I58</f>
        <v>0</v>
      </c>
      <c r="L71" s="165">
        <f>'[3]2023'!F59</f>
        <v>129785998</v>
      </c>
      <c r="M71" s="163" t="str">
        <f>'[3]2023'!G59</f>
        <v>Chắc chắn TT (loại)</v>
      </c>
      <c r="N71" s="166">
        <f>'[3]2023'!H59</f>
        <v>0</v>
      </c>
      <c r="O71" s="165">
        <f>'[3]2023'!I59</f>
        <v>0</v>
      </c>
      <c r="P71" s="165">
        <f>'[3]2024'!F63</f>
        <v>60069796</v>
      </c>
      <c r="Q71" s="163" t="str">
        <f>'[3]2024'!G63</f>
        <v>Chắc chắn TT (loại)</v>
      </c>
      <c r="R71" s="166">
        <f>'[3]2024'!H63</f>
        <v>0</v>
      </c>
      <c r="S71" s="165">
        <f>'[3]2024'!I63</f>
        <v>0</v>
      </c>
      <c r="T71" s="165">
        <f>'[3]2025'!F65</f>
        <v>144101821</v>
      </c>
      <c r="U71" s="163" t="str">
        <f>'[3]2025'!G65</f>
        <v>Chắc chắn TT (loại)</v>
      </c>
      <c r="V71" s="166">
        <f>'[3]2025'!H65</f>
        <v>0</v>
      </c>
      <c r="W71" s="165">
        <f>'[3]2025'!I65</f>
        <v>0</v>
      </c>
    </row>
    <row r="72" spans="1:23" ht="23.25" customHeight="1" x14ac:dyDescent="0.3">
      <c r="A72" s="163"/>
      <c r="B72" s="163" t="s">
        <v>19397</v>
      </c>
      <c r="C72" s="164" t="str">
        <f>'[3]2021'!E63</f>
        <v>Tài sản và thiết bị chuyên dùng</v>
      </c>
      <c r="D72" s="165">
        <f>'[3]2021'!F63</f>
        <v>2982404970</v>
      </c>
      <c r="E72" s="163" t="str">
        <f>'[3]2021'!G63</f>
        <v>Chắc chắn TT (loại)</v>
      </c>
      <c r="F72" s="166">
        <f>'[3]2021'!H63</f>
        <v>0</v>
      </c>
      <c r="G72" s="165">
        <f>'[3]2021'!I63</f>
        <v>0</v>
      </c>
      <c r="H72" s="165">
        <f>'[3]2022'!F59</f>
        <v>943851370</v>
      </c>
      <c r="I72" s="163" t="str">
        <f>'[3]2022'!G59</f>
        <v>Chắc chắn TT (loại)</v>
      </c>
      <c r="J72" s="166">
        <f>'[3]2022'!H59</f>
        <v>0</v>
      </c>
      <c r="K72" s="165">
        <f>'[3]2022'!I59</f>
        <v>0</v>
      </c>
      <c r="L72" s="165">
        <f>'[3]2023'!F60</f>
        <v>1816089630</v>
      </c>
      <c r="M72" s="163" t="str">
        <f>'[3]2023'!G60</f>
        <v>Lưỡng tính</v>
      </c>
      <c r="N72" s="166">
        <f>'[3]2023'!H60</f>
        <v>0</v>
      </c>
      <c r="O72" s="165">
        <f>'[3]2023'!I60</f>
        <v>0</v>
      </c>
      <c r="P72" s="165">
        <f>'[3]2024'!F64</f>
        <v>844196350</v>
      </c>
      <c r="Q72" s="163" t="str">
        <f>'[3]2024'!G64</f>
        <v>Lưỡng tính</v>
      </c>
      <c r="R72" s="166">
        <f>'[3]2024'!H64</f>
        <v>0</v>
      </c>
      <c r="S72" s="165">
        <f>'[3]2024'!I64</f>
        <v>0</v>
      </c>
      <c r="T72" s="165">
        <f>'[3]2025'!F66</f>
        <v>1009292847</v>
      </c>
      <c r="U72" s="163" t="str">
        <f>'[3]2025'!G66</f>
        <v>Chắc chắn TT (loại)</v>
      </c>
      <c r="V72" s="166">
        <f>'[3]2025'!H66</f>
        <v>0</v>
      </c>
      <c r="W72" s="165">
        <f>'[3]2025'!I66</f>
        <v>0</v>
      </c>
    </row>
    <row r="73" spans="1:23" ht="23.25" customHeight="1" x14ac:dyDescent="0.3">
      <c r="A73" s="163"/>
      <c r="B73" s="163" t="s">
        <v>19398</v>
      </c>
      <c r="C73" s="164" t="str">
        <f>'[3]2021'!E64</f>
        <v>Các thiết bị công nghệ thông tin</v>
      </c>
      <c r="D73" s="165">
        <f>'[3]2021'!F64</f>
        <v>1581575552</v>
      </c>
      <c r="E73" s="163" t="str">
        <f>'[3]2021'!G64</f>
        <v>Lưỡng tính</v>
      </c>
      <c r="F73" s="166">
        <f>'[3]2021'!H64</f>
        <v>0.5</v>
      </c>
      <c r="G73" s="165">
        <f>'[3]2021'!I64</f>
        <v>790787776</v>
      </c>
      <c r="H73" s="165">
        <f>'[3]2022'!F60</f>
        <v>1050594000</v>
      </c>
      <c r="I73" s="163" t="str">
        <f>'[3]2022'!G60</f>
        <v>Lưỡng tính</v>
      </c>
      <c r="J73" s="166">
        <f>'[3]2022'!H60</f>
        <v>0.5</v>
      </c>
      <c r="K73" s="165">
        <f>'[3]2022'!I60</f>
        <v>525297000</v>
      </c>
      <c r="L73" s="165">
        <f>'[3]2023'!F61</f>
        <v>1188714750</v>
      </c>
      <c r="M73" s="163" t="str">
        <f>'[3]2023'!G61</f>
        <v>Chắc chắn QL</v>
      </c>
      <c r="N73" s="166">
        <f>'[3]2023'!H61</f>
        <v>0.5</v>
      </c>
      <c r="O73" s="165">
        <f>'[3]2023'!I61</f>
        <v>594357375</v>
      </c>
      <c r="P73" s="165">
        <f>'[3]2024'!F65</f>
        <v>449191600</v>
      </c>
      <c r="Q73" s="163" t="str">
        <f>'[3]2024'!G65</f>
        <v>Chắc chắn QL</v>
      </c>
      <c r="R73" s="166">
        <f>'[3]2024'!H65</f>
        <v>0.5</v>
      </c>
      <c r="S73" s="165">
        <f>'[3]2024'!I65</f>
        <v>224595800</v>
      </c>
      <c r="T73" s="165">
        <f>'[3]2025'!F67</f>
        <v>-24000000</v>
      </c>
      <c r="U73" s="163" t="str">
        <f>'[3]2025'!G67</f>
        <v>Chắc chắn QL</v>
      </c>
      <c r="V73" s="166">
        <f>'[3]2025'!H67</f>
        <v>0.5</v>
      </c>
      <c r="W73" s="165">
        <f>'[3]2025'!I67</f>
        <v>-12000000</v>
      </c>
    </row>
    <row r="74" spans="1:23" ht="23.25" customHeight="1" x14ac:dyDescent="0.3">
      <c r="A74" s="163"/>
      <c r="B74" s="163" t="s">
        <v>19399</v>
      </c>
      <c r="C74" s="164" t="str">
        <f>'[3]2021'!E65</f>
        <v>Tài sản và thiết bị văn phòng</v>
      </c>
      <c r="D74" s="165">
        <f>'[3]2021'!F65</f>
        <v>655196200</v>
      </c>
      <c r="E74" s="163" t="str">
        <f>'[3]2021'!G65</f>
        <v>Chắc chắn QL</v>
      </c>
      <c r="F74" s="166">
        <f>'[3]2021'!H65</f>
        <v>1</v>
      </c>
      <c r="G74" s="165">
        <f>'[3]2021'!I65</f>
        <v>655196200</v>
      </c>
      <c r="H74" s="165">
        <f>'[3]2022'!F61</f>
        <v>440269675</v>
      </c>
      <c r="I74" s="163" t="str">
        <f>'[3]2022'!G61</f>
        <v>Chắc chắn QL</v>
      </c>
      <c r="J74" s="166">
        <f>'[3]2022'!H61</f>
        <v>1</v>
      </c>
      <c r="K74" s="165">
        <f>'[3]2022'!I61</f>
        <v>440269675</v>
      </c>
      <c r="L74" s="165">
        <f>'[3]2023'!F62</f>
        <v>390153934</v>
      </c>
      <c r="M74" s="163" t="str">
        <f>'[3]2023'!G62</f>
        <v>Chắc chắn QL</v>
      </c>
      <c r="N74" s="166">
        <f>'[3]2023'!H62</f>
        <v>1</v>
      </c>
      <c r="O74" s="165">
        <f>'[3]2023'!I62</f>
        <v>390153934</v>
      </c>
      <c r="P74" s="165">
        <f>'[3]2024'!F66</f>
        <v>207919448</v>
      </c>
      <c r="Q74" s="163" t="str">
        <f>'[3]2024'!G66</f>
        <v>Chắc chắn QL</v>
      </c>
      <c r="R74" s="166">
        <f>'[3]2024'!H66</f>
        <v>1</v>
      </c>
      <c r="S74" s="165">
        <f>'[3]2024'!I66</f>
        <v>207919448</v>
      </c>
      <c r="T74" s="165">
        <f>'[3]2025'!F68</f>
        <v>50029000</v>
      </c>
      <c r="U74" s="163" t="str">
        <f>'[3]2025'!G68</f>
        <v>Chắc chắn QL</v>
      </c>
      <c r="V74" s="166">
        <f>'[3]2025'!H68</f>
        <v>1</v>
      </c>
      <c r="W74" s="165">
        <f>'[3]2025'!I68</f>
        <v>50029000</v>
      </c>
    </row>
    <row r="75" spans="1:23" ht="23.25" customHeight="1" x14ac:dyDescent="0.3">
      <c r="A75" s="163"/>
      <c r="B75" s="163" t="s">
        <v>19400</v>
      </c>
      <c r="C75" s="164" t="str">
        <f>'[3]2021'!E66</f>
        <v>Đường điện, cấp thoát nước</v>
      </c>
      <c r="D75" s="165">
        <f>'[3]2021'!F66</f>
        <v>160746678</v>
      </c>
      <c r="E75" s="163" t="str">
        <f>'[3]2021'!G66</f>
        <v>Chắc chắn QL</v>
      </c>
      <c r="F75" s="166">
        <f>'[3]2021'!H66</f>
        <v>1</v>
      </c>
      <c r="G75" s="165">
        <f>'[3]2021'!I66</f>
        <v>160746678</v>
      </c>
      <c r="H75" s="165">
        <f>'[3]2022'!F62</f>
        <v>196198936</v>
      </c>
      <c r="I75" s="163" t="str">
        <f>'[3]2022'!G62</f>
        <v>Chắc chắn QL</v>
      </c>
      <c r="J75" s="166">
        <f>'[3]2022'!H62</f>
        <v>1</v>
      </c>
      <c r="K75" s="165">
        <f>'[3]2022'!I62</f>
        <v>196198936</v>
      </c>
      <c r="L75" s="165">
        <f>'[3]2023'!F63</f>
        <v>158470000</v>
      </c>
      <c r="M75" s="163" t="str">
        <f>'[3]2023'!G63</f>
        <v>Chắc chắn QL</v>
      </c>
      <c r="N75" s="166">
        <f>'[3]2023'!H63</f>
        <v>1</v>
      </c>
      <c r="O75" s="165">
        <f>'[3]2023'!I63</f>
        <v>158470000</v>
      </c>
      <c r="P75" s="165">
        <f>'[3]2024'!F67</f>
        <v>214474000</v>
      </c>
      <c r="Q75" s="163" t="str">
        <f>'[3]2024'!G67</f>
        <v>Chắc chắn QL</v>
      </c>
      <c r="R75" s="166">
        <f>'[3]2024'!H67</f>
        <v>1</v>
      </c>
      <c r="S75" s="165">
        <f>'[3]2024'!I67</f>
        <v>214474000</v>
      </c>
      <c r="T75" s="165">
        <f>'[3]2025'!F69</f>
        <v>505600610</v>
      </c>
      <c r="U75" s="163" t="str">
        <f>'[3]2025'!G69</f>
        <v>Chắc chắn QL</v>
      </c>
      <c r="V75" s="166">
        <f>'[3]2025'!H69</f>
        <v>1</v>
      </c>
      <c r="W75" s="165">
        <f>'[3]2025'!I69</f>
        <v>505600610</v>
      </c>
    </row>
    <row r="76" spans="1:23" ht="23.25" customHeight="1" x14ac:dyDescent="0.3">
      <c r="A76" s="163"/>
      <c r="B76" s="163" t="s">
        <v>19401</v>
      </c>
      <c r="C76" s="164" t="str">
        <f>'[3]2021'!E67</f>
        <v>Các tài sản và công trình hạ tầng cơ sở khác</v>
      </c>
      <c r="D76" s="165">
        <f>'[3]2021'!F67</f>
        <v>1869999740</v>
      </c>
      <c r="E76" s="163" t="str">
        <f>'[3]2021'!G67</f>
        <v>Lưỡng tính</v>
      </c>
      <c r="F76" s="166">
        <f>'[3]2021'!H67</f>
        <v>0</v>
      </c>
      <c r="G76" s="165">
        <f>'[3]2021'!I67</f>
        <v>331168070</v>
      </c>
      <c r="H76" s="165">
        <f>'[3]2022'!F63</f>
        <v>1229011800</v>
      </c>
      <c r="I76" s="163" t="str">
        <f>'[3]2022'!G63</f>
        <v>Lưỡng tính</v>
      </c>
      <c r="J76" s="166">
        <f>'[3]2022'!H63</f>
        <v>0</v>
      </c>
      <c r="K76" s="165">
        <f>'[3]2022'!I63</f>
        <v>93656900</v>
      </c>
      <c r="L76" s="165">
        <f>'[3]2023'!F64</f>
        <v>2166258645</v>
      </c>
      <c r="M76" s="163" t="str">
        <f>'[3]2023'!G64</f>
        <v>Lưỡng tính</v>
      </c>
      <c r="N76" s="166">
        <f>'[3]2023'!H64</f>
        <v>2166257664</v>
      </c>
      <c r="O76" s="165">
        <f>'[3]2023'!I64</f>
        <v>519824175</v>
      </c>
      <c r="P76" s="165">
        <f>'[3]2024'!F68</f>
        <v>890433490</v>
      </c>
      <c r="Q76" s="163" t="str">
        <f>'[3]2024'!G68</f>
        <v>Lưỡng tính</v>
      </c>
      <c r="R76" s="166">
        <f>'[3]2024'!H68</f>
        <v>890433024</v>
      </c>
      <c r="S76" s="165">
        <f>'[3]2024'!I68</f>
        <v>454317765</v>
      </c>
      <c r="T76" s="165">
        <f>'[3]2025'!F70</f>
        <v>7670794892</v>
      </c>
      <c r="U76" s="163" t="str">
        <f>'[3]2025'!G70</f>
        <v>Lưỡng tính</v>
      </c>
      <c r="V76" s="166">
        <f>'[3]2025'!H70</f>
        <v>0</v>
      </c>
      <c r="W76" s="165">
        <f>'[3]2025'!I70</f>
        <v>1583555107.5</v>
      </c>
    </row>
    <row r="77" spans="1:23" ht="23.25" customHeight="1" x14ac:dyDescent="0.3">
      <c r="A77" s="161" t="s">
        <v>19402</v>
      </c>
      <c r="B77" s="161"/>
      <c r="C77" s="161" t="s">
        <v>19403</v>
      </c>
      <c r="D77" s="161"/>
      <c r="E77" s="161"/>
      <c r="F77" s="161"/>
      <c r="G77" s="161"/>
      <c r="H77" s="162">
        <f>'[3]2022'!F64</f>
        <v>108395999</v>
      </c>
      <c r="I77" s="161"/>
      <c r="J77" s="161"/>
      <c r="K77" s="162">
        <f>'[3]2022'!I64</f>
        <v>0</v>
      </c>
      <c r="L77" s="162">
        <f>'[3]2023'!F65</f>
        <v>93497100</v>
      </c>
      <c r="M77" s="161"/>
      <c r="N77" s="161"/>
      <c r="O77" s="162">
        <f>'[3]2023'!I65</f>
        <v>0</v>
      </c>
      <c r="P77" s="161"/>
      <c r="Q77" s="161"/>
      <c r="R77" s="161"/>
      <c r="S77" s="161"/>
      <c r="T77" s="162">
        <f>'[3]2025'!F71</f>
        <v>174964500</v>
      </c>
      <c r="U77" s="161"/>
      <c r="V77" s="161"/>
      <c r="W77" s="162">
        <f>'[3]2025'!I71</f>
        <v>0</v>
      </c>
    </row>
    <row r="78" spans="1:23" ht="23.25" customHeight="1" x14ac:dyDescent="0.3">
      <c r="A78" s="163"/>
      <c r="B78" s="163" t="s">
        <v>19404</v>
      </c>
      <c r="C78" s="164" t="str">
        <f>'[3]2022'!E65</f>
        <v>Ô tô chuyên dùng (mua sắm)</v>
      </c>
      <c r="D78" s="163"/>
      <c r="E78" s="163"/>
      <c r="F78" s="163"/>
      <c r="G78" s="163"/>
      <c r="H78" s="165">
        <f>'[3]2022'!F65</f>
        <v>11627999</v>
      </c>
      <c r="I78" s="163" t="str">
        <f>'[3]2022'!G65</f>
        <v>Ngoài phạm vi (cấu phần khấu hao)</v>
      </c>
      <c r="J78" s="166">
        <f>'[3]2022'!H65</f>
        <v>0</v>
      </c>
      <c r="K78" s="165">
        <f>'[3]2022'!I65</f>
        <v>0</v>
      </c>
      <c r="L78" s="165">
        <f>'[3]2023'!F66</f>
        <v>1206700</v>
      </c>
      <c r="M78" s="163" t="str">
        <f>'[3]2023'!G66</f>
        <v>Ngoài phạm vi (cấu phần khấu hao)</v>
      </c>
      <c r="N78" s="166">
        <f>'[3]2023'!H66</f>
        <v>0</v>
      </c>
      <c r="O78" s="165">
        <f>'[3]2023'!I66</f>
        <v>0</v>
      </c>
      <c r="P78" s="163"/>
      <c r="Q78" s="163"/>
      <c r="R78" s="163"/>
      <c r="S78" s="163"/>
      <c r="T78" s="163"/>
      <c r="U78" s="163"/>
      <c r="V78" s="163"/>
      <c r="W78" s="163"/>
    </row>
    <row r="79" spans="1:23" ht="23.25" customHeight="1" x14ac:dyDescent="0.3">
      <c r="A79" s="163"/>
      <c r="B79" s="163" t="s">
        <v>19405</v>
      </c>
      <c r="C79" s="164" t="str">
        <f>'[3]2022'!E66</f>
        <v>Tài sản và thiết bị khác (mua sắm)</v>
      </c>
      <c r="D79" s="163"/>
      <c r="E79" s="163"/>
      <c r="F79" s="163"/>
      <c r="G79" s="163"/>
      <c r="H79" s="165">
        <f>'[3]2022'!F66</f>
        <v>96768000</v>
      </c>
      <c r="I79" s="163" t="str">
        <f>'[3]2022'!G66</f>
        <v>Ngoài phạm vi (cấu phần khấu hao)</v>
      </c>
      <c r="J79" s="166">
        <f>'[3]2022'!H66</f>
        <v>0</v>
      </c>
      <c r="K79" s="165">
        <f>'[3]2022'!I66</f>
        <v>0</v>
      </c>
      <c r="L79" s="163"/>
      <c r="M79" s="163"/>
      <c r="N79" s="163"/>
      <c r="O79" s="163"/>
      <c r="P79" s="163"/>
      <c r="Q79" s="163"/>
      <c r="R79" s="163"/>
      <c r="S79" s="163"/>
      <c r="T79" s="163"/>
      <c r="U79" s="163"/>
      <c r="V79" s="163"/>
      <c r="W79" s="163"/>
    </row>
    <row r="80" spans="1:23" ht="23.25" customHeight="1" x14ac:dyDescent="0.3">
      <c r="A80" s="163"/>
      <c r="B80" s="163" t="s">
        <v>19406</v>
      </c>
      <c r="C80" s="164" t="str">
        <f>'[3]2023'!E67</f>
        <v>Tài sản và thiết bị chuyên dùng (mua sắm)</v>
      </c>
      <c r="D80" s="163"/>
      <c r="E80" s="163"/>
      <c r="F80" s="163"/>
      <c r="G80" s="163"/>
      <c r="H80" s="163"/>
      <c r="I80" s="163"/>
      <c r="J80" s="163"/>
      <c r="K80" s="163"/>
      <c r="L80" s="165">
        <f>'[3]2023'!F67</f>
        <v>92290400</v>
      </c>
      <c r="M80" s="163" t="str">
        <f>'[3]2023'!G67</f>
        <v>Ngoài phạm vi (cấu phần khấu hao)</v>
      </c>
      <c r="N80" s="166">
        <f>'[3]2023'!H67</f>
        <v>0</v>
      </c>
      <c r="O80" s="165">
        <f>'[3]2023'!I67</f>
        <v>0</v>
      </c>
      <c r="P80" s="163"/>
      <c r="Q80" s="163"/>
      <c r="R80" s="163"/>
      <c r="S80" s="163"/>
      <c r="T80" s="165">
        <f>'[3]2025'!F72</f>
        <v>78834000</v>
      </c>
      <c r="U80" s="163" t="str">
        <f>'[3]2025'!G72</f>
        <v>Ngoài phạm vi (cấu phần khấu hao)</v>
      </c>
      <c r="V80" s="166">
        <f>'[3]2025'!H72</f>
        <v>0</v>
      </c>
      <c r="W80" s="165">
        <f>'[3]2025'!I72</f>
        <v>0</v>
      </c>
    </row>
    <row r="81" spans="1:23" ht="23.25" customHeight="1" x14ac:dyDescent="0.3">
      <c r="A81" s="163"/>
      <c r="B81" s="163" t="s">
        <v>19407</v>
      </c>
      <c r="C81" s="164" t="str">
        <f>'[3]2025'!E73</f>
        <v>Tài sản và thiết bị văn phòng (mua sắm)</v>
      </c>
      <c r="D81" s="163"/>
      <c r="E81" s="163"/>
      <c r="F81" s="163"/>
      <c r="G81" s="163"/>
      <c r="H81" s="163"/>
      <c r="I81" s="163"/>
      <c r="J81" s="163"/>
      <c r="K81" s="163"/>
      <c r="L81" s="163"/>
      <c r="M81" s="163"/>
      <c r="N81" s="163"/>
      <c r="O81" s="163"/>
      <c r="P81" s="163"/>
      <c r="Q81" s="163"/>
      <c r="R81" s="163"/>
      <c r="S81" s="163"/>
      <c r="T81" s="165">
        <f>'[3]2025'!F73</f>
        <v>11209000</v>
      </c>
      <c r="U81" s="163" t="str">
        <f>'[3]2025'!G73</f>
        <v>Ngoài phạm vi (cấu phần khấu hao)</v>
      </c>
      <c r="V81" s="166">
        <f>'[3]2025'!H73</f>
        <v>0</v>
      </c>
      <c r="W81" s="165">
        <f>'[3]2025'!I73</f>
        <v>0</v>
      </c>
    </row>
    <row r="82" spans="1:23" ht="23.25" customHeight="1" x14ac:dyDescent="0.3">
      <c r="A82" s="163"/>
      <c r="B82" s="163" t="s">
        <v>19408</v>
      </c>
      <c r="C82" s="164" t="str">
        <f>'[3]2025'!E74</f>
        <v>Các thiết bị công nghệ thông tin (mua sắm)</v>
      </c>
      <c r="D82" s="163"/>
      <c r="E82" s="163"/>
      <c r="F82" s="163"/>
      <c r="G82" s="163"/>
      <c r="H82" s="163"/>
      <c r="I82" s="163"/>
      <c r="J82" s="163"/>
      <c r="K82" s="163"/>
      <c r="L82" s="163"/>
      <c r="M82" s="163"/>
      <c r="N82" s="163"/>
      <c r="O82" s="163"/>
      <c r="P82" s="163"/>
      <c r="Q82" s="163"/>
      <c r="R82" s="163"/>
      <c r="S82" s="163"/>
      <c r="T82" s="165">
        <f>'[3]2025'!F74</f>
        <v>84921500</v>
      </c>
      <c r="U82" s="163" t="str">
        <f>'[3]2025'!G74</f>
        <v>Ngoài phạm vi (cấu phần khấu hao)</v>
      </c>
      <c r="V82" s="166">
        <f>'[3]2025'!H74</f>
        <v>0</v>
      </c>
      <c r="W82" s="165">
        <f>'[3]2025'!I74</f>
        <v>0</v>
      </c>
    </row>
    <row r="83" spans="1:23" ht="23.25" customHeight="1" x14ac:dyDescent="0.3">
      <c r="A83" s="161" t="s">
        <v>19409</v>
      </c>
      <c r="B83" s="161"/>
      <c r="C83" s="161" t="s">
        <v>19410</v>
      </c>
      <c r="D83" s="162">
        <f>'[3]2021'!F68</f>
        <v>361047663381</v>
      </c>
      <c r="E83" s="161"/>
      <c r="F83" s="161"/>
      <c r="G83" s="162">
        <f>'[3]2021'!I68</f>
        <v>680708229</v>
      </c>
      <c r="H83" s="162">
        <f>'[3]2022'!F67</f>
        <v>304650983082</v>
      </c>
      <c r="I83" s="161"/>
      <c r="J83" s="161"/>
      <c r="K83" s="162">
        <f>'[3]2022'!I67</f>
        <v>270110326</v>
      </c>
      <c r="L83" s="162">
        <f>'[3]2023'!F68</f>
        <v>239693143467</v>
      </c>
      <c r="M83" s="161"/>
      <c r="N83" s="161"/>
      <c r="O83" s="162">
        <f>'[3]2023'!I68</f>
        <v>606441885</v>
      </c>
      <c r="P83" s="162">
        <f>'[3]2024'!F69</f>
        <v>260174649592</v>
      </c>
      <c r="Q83" s="161"/>
      <c r="R83" s="161"/>
      <c r="S83" s="162">
        <f>'[3]2024'!I69</f>
        <v>124550484</v>
      </c>
      <c r="T83" s="162">
        <f>'[3]2025'!F75</f>
        <v>341585666282</v>
      </c>
      <c r="U83" s="161"/>
      <c r="V83" s="161"/>
      <c r="W83" s="162">
        <f>'[3]2025'!I75</f>
        <v>158724344</v>
      </c>
    </row>
    <row r="84" spans="1:23" ht="23.25" customHeight="1" x14ac:dyDescent="0.3">
      <c r="A84" s="163"/>
      <c r="B84" s="163" t="s">
        <v>19411</v>
      </c>
      <c r="C84" s="164" t="str">
        <f>'[3]2021'!E69</f>
        <v>Chi mua hàng hóa, vật tư</v>
      </c>
      <c r="D84" s="165">
        <f>'[3]2021'!F69</f>
        <v>337581961035</v>
      </c>
      <c r="E84" s="163" t="str">
        <f>'[3]2021'!G69</f>
        <v>Chắc chắn TT (loại)</v>
      </c>
      <c r="F84" s="166">
        <f>'[3]2021'!H69</f>
        <v>0</v>
      </c>
      <c r="G84" s="165">
        <f>'[3]2021'!I69</f>
        <v>0</v>
      </c>
      <c r="H84" s="165">
        <f>'[3]2022'!F68</f>
        <v>285917631798</v>
      </c>
      <c r="I84" s="163" t="str">
        <f>'[3]2022'!G68</f>
        <v>Chắc chắn TT (loại)</v>
      </c>
      <c r="J84" s="166">
        <f>'[3]2022'!H68</f>
        <v>0</v>
      </c>
      <c r="K84" s="165">
        <f>'[3]2022'!I68</f>
        <v>0</v>
      </c>
      <c r="L84" s="165">
        <f>'[3]2023'!F69</f>
        <v>218817819721</v>
      </c>
      <c r="M84" s="163" t="str">
        <f>'[3]2023'!G69</f>
        <v>Chắc chắn TT (loại)</v>
      </c>
      <c r="N84" s="166">
        <f>'[3]2023'!H69</f>
        <v>0</v>
      </c>
      <c r="O84" s="165">
        <f>'[3]2023'!I69</f>
        <v>0</v>
      </c>
      <c r="P84" s="165">
        <f>'[3]2024'!F70</f>
        <v>232273623614</v>
      </c>
      <c r="Q84" s="163" t="str">
        <f>'[3]2024'!G70</f>
        <v>Chắc chắn TT (loại)</v>
      </c>
      <c r="R84" s="166">
        <f>'[3]2024'!H70</f>
        <v>0</v>
      </c>
      <c r="S84" s="165">
        <f>'[3]2024'!I70</f>
        <v>0</v>
      </c>
      <c r="T84" s="165">
        <f>'[3]2025'!F76</f>
        <v>318188309667</v>
      </c>
      <c r="U84" s="163" t="str">
        <f>'[3]2025'!G76</f>
        <v>Chắc chắn TT (loại)</v>
      </c>
      <c r="V84" s="166">
        <f>'[3]2025'!H76</f>
        <v>0</v>
      </c>
      <c r="W84" s="165">
        <f>'[3]2025'!I76</f>
        <v>0</v>
      </c>
    </row>
    <row r="85" spans="1:23" ht="23.25" customHeight="1" x14ac:dyDescent="0.3">
      <c r="A85" s="163"/>
      <c r="B85" s="163" t="s">
        <v>19412</v>
      </c>
      <c r="C85" s="164" t="str">
        <f>'[3]2021'!E70</f>
        <v>Đồng phục, trang phục, bảo hộ lao động</v>
      </c>
      <c r="D85" s="165">
        <f>'[3]2021'!F70</f>
        <v>680708229</v>
      </c>
      <c r="E85" s="163" t="str">
        <f>'[3]2021'!G70</f>
        <v>Chắc chắn QL</v>
      </c>
      <c r="F85" s="166">
        <f>'[3]2021'!H70</f>
        <v>1</v>
      </c>
      <c r="G85" s="165">
        <f>'[3]2021'!I70</f>
        <v>680708229</v>
      </c>
      <c r="H85" s="165">
        <f>'[3]2022'!F69</f>
        <v>265110326</v>
      </c>
      <c r="I85" s="163" t="str">
        <f>'[3]2022'!G69</f>
        <v>Chắc chắn QL</v>
      </c>
      <c r="J85" s="166">
        <f>'[3]2022'!H69</f>
        <v>1</v>
      </c>
      <c r="K85" s="165">
        <f>'[3]2022'!I69</f>
        <v>265110326</v>
      </c>
      <c r="L85" s="165">
        <f>'[3]2023'!F70</f>
        <v>255076885</v>
      </c>
      <c r="M85" s="163" t="str">
        <f>'[3]2023'!G70</f>
        <v>Chắc chắn QL</v>
      </c>
      <c r="N85" s="166">
        <f>'[3]2023'!H70</f>
        <v>1</v>
      </c>
      <c r="O85" s="165">
        <f>'[3]2023'!I70</f>
        <v>255076885</v>
      </c>
      <c r="P85" s="165">
        <f>'[3]2024'!F71</f>
        <v>124550484</v>
      </c>
      <c r="Q85" s="163" t="str">
        <f>'[3]2024'!G71</f>
        <v>Chắc chắn QL</v>
      </c>
      <c r="R85" s="166">
        <f>'[3]2024'!H71</f>
        <v>1</v>
      </c>
      <c r="S85" s="165">
        <f>'[3]2024'!I71</f>
        <v>124550484</v>
      </c>
      <c r="T85" s="165">
        <f>'[3]2025'!F77</f>
        <v>158724344</v>
      </c>
      <c r="U85" s="163" t="str">
        <f>'[3]2025'!G77</f>
        <v>Chắc chắn QL</v>
      </c>
      <c r="V85" s="166">
        <f>'[3]2025'!H77</f>
        <v>1</v>
      </c>
      <c r="W85" s="165">
        <f>'[3]2025'!I77</f>
        <v>158724344</v>
      </c>
    </row>
    <row r="86" spans="1:23" ht="23.25" customHeight="1" x14ac:dyDescent="0.3">
      <c r="A86" s="163"/>
      <c r="B86" s="163" t="s">
        <v>19413</v>
      </c>
      <c r="C86" s="164" t="str">
        <f>'[3]2021'!E71</f>
        <v>Chi phí hoạt động nghiệp vụ chuyên ngành</v>
      </c>
      <c r="D86" s="165">
        <f>'[3]2021'!F71</f>
        <v>2986069000</v>
      </c>
      <c r="E86" s="163" t="str">
        <f>'[3]2021'!G71</f>
        <v>Chắc chắn TT (loại)</v>
      </c>
      <c r="F86" s="166">
        <f>'[3]2021'!H71</f>
        <v>0</v>
      </c>
      <c r="G86" s="165">
        <f>'[3]2021'!I71</f>
        <v>0</v>
      </c>
      <c r="H86" s="165">
        <f>'[3]2022'!F70</f>
        <v>4864806600</v>
      </c>
      <c r="I86" s="163" t="str">
        <f>'[3]2022'!G70</f>
        <v>Chắc chắn TT (loại)</v>
      </c>
      <c r="J86" s="166">
        <f>'[3]2022'!H70</f>
        <v>0</v>
      </c>
      <c r="K86" s="165">
        <f>'[3]2022'!I70</f>
        <v>0</v>
      </c>
      <c r="L86" s="165">
        <f>'[3]2023'!F71</f>
        <v>4028306700</v>
      </c>
      <c r="M86" s="163" t="str">
        <f>'[3]2023'!G71</f>
        <v>Chắc chắn TT (loại)</v>
      </c>
      <c r="N86" s="166">
        <f>'[3]2023'!H71</f>
        <v>0</v>
      </c>
      <c r="O86" s="165">
        <f>'[3]2023'!I71</f>
        <v>0</v>
      </c>
      <c r="P86" s="165">
        <f>'[3]2024'!F72</f>
        <v>5687506500</v>
      </c>
      <c r="Q86" s="163" t="str">
        <f>'[3]2024'!G72</f>
        <v>Chắc chắn TT (loại)</v>
      </c>
      <c r="R86" s="166">
        <f>'[3]2024'!H72</f>
        <v>0</v>
      </c>
      <c r="S86" s="165">
        <f>'[3]2024'!I72</f>
        <v>0</v>
      </c>
      <c r="T86" s="165">
        <f>'[3]2025'!F79</f>
        <v>3677998000</v>
      </c>
      <c r="U86" s="163" t="str">
        <f>'[3]2025'!G79</f>
        <v>Chắc chắn TT (loại)</v>
      </c>
      <c r="V86" s="166">
        <f>'[3]2025'!H79</f>
        <v>0</v>
      </c>
      <c r="W86" s="165">
        <f>'[3]2025'!I79</f>
        <v>0</v>
      </c>
    </row>
    <row r="87" spans="1:23" ht="23.25" customHeight="1" x14ac:dyDescent="0.3">
      <c r="A87" s="163"/>
      <c r="B87" s="163" t="s">
        <v>19414</v>
      </c>
      <c r="C87" s="164" t="str">
        <f>'[3]2021'!E72</f>
        <v>Chi khác</v>
      </c>
      <c r="D87" s="165">
        <f>'[3]2021'!F72</f>
        <v>19798925117</v>
      </c>
      <c r="E87" s="163" t="str">
        <f>'[3]2021'!G72</f>
        <v>Lưỡng tính</v>
      </c>
      <c r="F87" s="166">
        <f>'[3]2021'!H72</f>
        <v>0</v>
      </c>
      <c r="G87" s="165">
        <f>'[3]2021'!I72</f>
        <v>0</v>
      </c>
      <c r="H87" s="165">
        <f>'[3]2022'!F72</f>
        <v>13598434358</v>
      </c>
      <c r="I87" s="163" t="str">
        <f>'[3]2022'!G72</f>
        <v>Lưỡng tính</v>
      </c>
      <c r="J87" s="166">
        <f>'[3]2022'!H72</f>
        <v>0</v>
      </c>
      <c r="K87" s="165">
        <f>'[3]2022'!I72</f>
        <v>0</v>
      </c>
      <c r="L87" s="165">
        <f>'[3]2023'!F72</f>
        <v>16591940161</v>
      </c>
      <c r="M87" s="163" t="str">
        <f>'[3]2023'!G72</f>
        <v>Lưỡng tính</v>
      </c>
      <c r="N87" s="166">
        <f>'[3]2023'!H72</f>
        <v>16591937536</v>
      </c>
      <c r="O87" s="165">
        <f>'[3]2023'!I72</f>
        <v>351365000</v>
      </c>
      <c r="P87" s="165">
        <f>'[3]2024'!F73</f>
        <v>22088968994</v>
      </c>
      <c r="Q87" s="163" t="str">
        <f>'[3]2024'!G73</f>
        <v>Chắc chắn TT (loại)</v>
      </c>
      <c r="R87" s="166">
        <f>'[3]2024'!H73</f>
        <v>0</v>
      </c>
      <c r="S87" s="165">
        <f>'[3]2024'!I73</f>
        <v>0</v>
      </c>
      <c r="T87" s="165">
        <f>'[3]2025'!F80</f>
        <v>19547800000</v>
      </c>
      <c r="U87" s="163" t="str">
        <f>'[3]2025'!G80</f>
        <v>Chắc chắn TT (loại)</v>
      </c>
      <c r="V87" s="166">
        <f>'[3]2025'!H80</f>
        <v>0</v>
      </c>
      <c r="W87" s="165">
        <f>'[3]2025'!I80</f>
        <v>0</v>
      </c>
    </row>
    <row r="88" spans="1:23" ht="23.25" customHeight="1" x14ac:dyDescent="0.3">
      <c r="A88" s="163"/>
      <c r="B88" s="163" t="s">
        <v>19415</v>
      </c>
      <c r="C88" s="164" t="str">
        <f>'[3]2022'!E71</f>
        <v>Chi khoán thực hiện đề tài nghiên cứu khoa học</v>
      </c>
      <c r="D88" s="163"/>
      <c r="E88" s="163"/>
      <c r="F88" s="163"/>
      <c r="G88" s="163"/>
      <c r="H88" s="165">
        <f>'[3]2022'!F71</f>
        <v>5000000</v>
      </c>
      <c r="I88" s="163" t="str">
        <f>'[3]2022'!G71</f>
        <v>Chắc chắn QL</v>
      </c>
      <c r="J88" s="166">
        <f>'[3]2022'!H71</f>
        <v>1</v>
      </c>
      <c r="K88" s="165">
        <f>'[3]2022'!I71</f>
        <v>5000000</v>
      </c>
      <c r="L88" s="163"/>
      <c r="M88" s="163"/>
      <c r="N88" s="163"/>
      <c r="O88" s="163"/>
      <c r="P88" s="163"/>
      <c r="Q88" s="163"/>
      <c r="R88" s="163"/>
      <c r="S88" s="163"/>
      <c r="T88" s="163"/>
      <c r="U88" s="163"/>
      <c r="V88" s="163"/>
      <c r="W88" s="163"/>
    </row>
    <row r="89" spans="1:23" ht="23.25" customHeight="1" x14ac:dyDescent="0.3">
      <c r="A89" s="163"/>
      <c r="B89" s="163" t="s">
        <v>19416</v>
      </c>
      <c r="C89" s="164" t="str">
        <f>'[3]2025'!E78</f>
        <v>Chi nuôi phạm nhân, can phạm</v>
      </c>
      <c r="D89" s="163"/>
      <c r="E89" s="163"/>
      <c r="F89" s="163"/>
      <c r="G89" s="163"/>
      <c r="H89" s="163"/>
      <c r="I89" s="163"/>
      <c r="J89" s="163"/>
      <c r="K89" s="163"/>
      <c r="L89" s="163"/>
      <c r="M89" s="163"/>
      <c r="N89" s="163"/>
      <c r="O89" s="163"/>
      <c r="P89" s="163"/>
      <c r="Q89" s="163"/>
      <c r="R89" s="163"/>
      <c r="S89" s="163"/>
      <c r="T89" s="165">
        <f>'[3]2025'!F78</f>
        <v>12834271</v>
      </c>
      <c r="U89" s="163" t="str">
        <f>'[3]2025'!G78</f>
        <v>Loại khỏi cấu thành giá</v>
      </c>
      <c r="V89" s="166">
        <f>'[3]2025'!H78</f>
        <v>0</v>
      </c>
      <c r="W89" s="165">
        <f>'[3]2025'!I78</f>
        <v>0</v>
      </c>
    </row>
    <row r="90" spans="1:23" ht="23.25" customHeight="1" x14ac:dyDescent="0.3">
      <c r="A90" s="161" t="s">
        <v>19417</v>
      </c>
      <c r="B90" s="161"/>
      <c r="C90" s="161" t="s">
        <v>19418</v>
      </c>
      <c r="D90" s="161"/>
      <c r="E90" s="161"/>
      <c r="F90" s="161"/>
      <c r="G90" s="161"/>
      <c r="H90" s="162">
        <f>'[3]2022'!F73</f>
        <v>40700000</v>
      </c>
      <c r="I90" s="161"/>
      <c r="J90" s="161"/>
      <c r="K90" s="162">
        <f>'[3]2022'!I73</f>
        <v>0</v>
      </c>
      <c r="L90" s="161"/>
      <c r="M90" s="161"/>
      <c r="N90" s="161"/>
      <c r="O90" s="161"/>
      <c r="P90" s="161"/>
      <c r="Q90" s="161"/>
      <c r="R90" s="161"/>
      <c r="S90" s="161"/>
      <c r="T90" s="162">
        <f>'[3]2025'!F81</f>
        <v>22246000</v>
      </c>
      <c r="U90" s="161"/>
      <c r="V90" s="161"/>
      <c r="W90" s="162">
        <f>'[3]2025'!I81</f>
        <v>0</v>
      </c>
    </row>
    <row r="91" spans="1:23" ht="23.25" customHeight="1" x14ac:dyDescent="0.3">
      <c r="A91" s="163"/>
      <c r="B91" s="163" t="s">
        <v>19419</v>
      </c>
      <c r="C91" s="164" t="str">
        <f>'[3]2022'!E74</f>
        <v>Chi hoàn trả các khoản phát sinh trong niên độ ngân sách</v>
      </c>
      <c r="D91" s="163"/>
      <c r="E91" s="163"/>
      <c r="F91" s="163"/>
      <c r="G91" s="163"/>
      <c r="H91" s="165">
        <f>'[3]2022'!F74</f>
        <v>40700000</v>
      </c>
      <c r="I91" s="163" t="str">
        <f>'[3]2022'!G74</f>
        <v>Loại khỏi cấu thành giá</v>
      </c>
      <c r="J91" s="166">
        <f>'[3]2022'!H74</f>
        <v>0</v>
      </c>
      <c r="K91" s="165">
        <f>'[3]2022'!I74</f>
        <v>0</v>
      </c>
      <c r="L91" s="163"/>
      <c r="M91" s="163"/>
      <c r="N91" s="163"/>
      <c r="O91" s="163"/>
      <c r="P91" s="163"/>
      <c r="Q91" s="163"/>
      <c r="R91" s="163"/>
      <c r="S91" s="163"/>
      <c r="T91" s="165">
        <f>'[3]2025'!F82</f>
        <v>22246000</v>
      </c>
      <c r="U91" s="163" t="str">
        <f>'[3]2025'!G82</f>
        <v>Loại khỏi cấu thành giá</v>
      </c>
      <c r="V91" s="166">
        <f>'[3]2025'!H82</f>
        <v>0</v>
      </c>
      <c r="W91" s="165">
        <f>'[3]2025'!I82</f>
        <v>0</v>
      </c>
    </row>
    <row r="92" spans="1:23" ht="23.25" customHeight="1" x14ac:dyDescent="0.3">
      <c r="A92" s="161" t="s">
        <v>19420</v>
      </c>
      <c r="B92" s="161"/>
      <c r="C92" s="161" t="s">
        <v>19421</v>
      </c>
      <c r="D92" s="162">
        <f>'[3]2021'!F73</f>
        <v>6478813925</v>
      </c>
      <c r="E92" s="161"/>
      <c r="F92" s="161"/>
      <c r="G92" s="162">
        <f>'[3]2021'!I73</f>
        <v>4558814675</v>
      </c>
      <c r="H92" s="162">
        <f>'[3]2022'!F75</f>
        <v>4014721622</v>
      </c>
      <c r="I92" s="161"/>
      <c r="J92" s="161"/>
      <c r="K92" s="162">
        <f>'[3]2022'!I75</f>
        <v>3348008522</v>
      </c>
      <c r="L92" s="162">
        <f>'[3]2023'!F73</f>
        <v>6069527480</v>
      </c>
      <c r="M92" s="161"/>
      <c r="N92" s="161"/>
      <c r="O92" s="162">
        <f>'[3]2023'!I73</f>
        <v>5203147480</v>
      </c>
      <c r="P92" s="162">
        <f>'[3]2024'!F74</f>
        <v>5781493691</v>
      </c>
      <c r="Q92" s="161"/>
      <c r="R92" s="161"/>
      <c r="S92" s="162">
        <f>'[3]2024'!I74</f>
        <v>5770405371</v>
      </c>
      <c r="T92" s="162">
        <f>'[3]2025'!F83</f>
        <v>5026669448</v>
      </c>
      <c r="U92" s="161"/>
      <c r="V92" s="161"/>
      <c r="W92" s="162">
        <f>'[3]2025'!I83</f>
        <v>5026669448</v>
      </c>
    </row>
    <row r="93" spans="1:23" ht="23.25" customHeight="1" x14ac:dyDescent="0.3">
      <c r="A93" s="163"/>
      <c r="B93" s="163" t="s">
        <v>19422</v>
      </c>
      <c r="C93" s="164" t="str">
        <f>'[3]2021'!E74</f>
        <v>Chi khắc phục hậu quả thiên tai, thảm họa, dịch bệnh</v>
      </c>
      <c r="D93" s="165">
        <f>'[3]2021'!F74</f>
        <v>1919999250</v>
      </c>
      <c r="E93" s="163" t="str">
        <f>'[3]2021'!G74</f>
        <v>Loại khỏi cấu thành giá</v>
      </c>
      <c r="F93" s="166">
        <f>'[3]2021'!H74</f>
        <v>0</v>
      </c>
      <c r="G93" s="165">
        <f>'[3]2021'!I74</f>
        <v>0</v>
      </c>
      <c r="H93" s="165">
        <f>'[3]2022'!F76</f>
        <v>666713100</v>
      </c>
      <c r="I93" s="163" t="str">
        <f>'[3]2022'!G76</f>
        <v>Loại khỏi cấu thành giá</v>
      </c>
      <c r="J93" s="166">
        <f>'[3]2022'!H76</f>
        <v>0</v>
      </c>
      <c r="K93" s="165">
        <f>'[3]2022'!I76</f>
        <v>0</v>
      </c>
      <c r="L93" s="165">
        <f>'[3]2023'!F74</f>
        <v>866380000</v>
      </c>
      <c r="M93" s="163" t="str">
        <f>'[3]2023'!G74</f>
        <v>Loại khỏi cấu thành giá</v>
      </c>
      <c r="N93" s="166">
        <f>'[3]2023'!H74</f>
        <v>0</v>
      </c>
      <c r="O93" s="165">
        <f>'[3]2023'!I74</f>
        <v>0</v>
      </c>
      <c r="P93" s="165">
        <f>'[3]2024'!F75</f>
        <v>11088320</v>
      </c>
      <c r="Q93" s="163" t="str">
        <f>'[3]2024'!G75</f>
        <v>Loại khỏi cấu thành giá</v>
      </c>
      <c r="R93" s="166">
        <f>'[3]2024'!H75</f>
        <v>0</v>
      </c>
      <c r="S93" s="165">
        <f>'[3]2024'!I75</f>
        <v>0</v>
      </c>
      <c r="T93" s="163"/>
      <c r="U93" s="163"/>
      <c r="V93" s="163"/>
      <c r="W93" s="163"/>
    </row>
    <row r="94" spans="1:23" ht="23.25" customHeight="1" x14ac:dyDescent="0.3">
      <c r="A94" s="163"/>
      <c r="B94" s="163" t="s">
        <v>19423</v>
      </c>
      <c r="C94" s="164" t="str">
        <f>'[3]2021'!E75</f>
        <v>Chi các khoản phí và lệ phí</v>
      </c>
      <c r="D94" s="165">
        <f>'[3]2021'!F75</f>
        <v>4389809965</v>
      </c>
      <c r="E94" s="163" t="str">
        <f>'[3]2021'!G75</f>
        <v>Chắc chắn QL</v>
      </c>
      <c r="F94" s="166">
        <f>'[3]2021'!H75</f>
        <v>1</v>
      </c>
      <c r="G94" s="165">
        <f>'[3]2021'!I75</f>
        <v>4389809965</v>
      </c>
      <c r="H94" s="165">
        <f>'[3]2022'!F77</f>
        <v>3202550554</v>
      </c>
      <c r="I94" s="163" t="str">
        <f>'[3]2022'!G77</f>
        <v>Chắc chắn QL</v>
      </c>
      <c r="J94" s="166">
        <f>'[3]2022'!H77</f>
        <v>1</v>
      </c>
      <c r="K94" s="165">
        <f>'[3]2022'!I77</f>
        <v>3202550554</v>
      </c>
      <c r="L94" s="165">
        <f>'[3]2023'!F75</f>
        <v>5057108350</v>
      </c>
      <c r="M94" s="163" t="str">
        <f>'[3]2023'!G75</f>
        <v>Chắc chắn QL</v>
      </c>
      <c r="N94" s="166">
        <f>'[3]2023'!H75</f>
        <v>1</v>
      </c>
      <c r="O94" s="165">
        <f>'[3]2023'!I75</f>
        <v>5057108350</v>
      </c>
      <c r="P94" s="165">
        <f>'[3]2024'!F76</f>
        <v>5506729429</v>
      </c>
      <c r="Q94" s="163" t="str">
        <f>'[3]2024'!G76</f>
        <v>Chắc chắn QL</v>
      </c>
      <c r="R94" s="166">
        <f>'[3]2024'!H76</f>
        <v>1</v>
      </c>
      <c r="S94" s="165">
        <f>'[3]2024'!I76</f>
        <v>5506729429</v>
      </c>
      <c r="T94" s="165">
        <f>'[3]2025'!F84</f>
        <v>4781858976</v>
      </c>
      <c r="U94" s="163" t="str">
        <f>'[3]2025'!G84</f>
        <v>Chắc chắn QL</v>
      </c>
      <c r="V94" s="166">
        <f>'[3]2025'!H84</f>
        <v>1</v>
      </c>
      <c r="W94" s="165">
        <f>'[3]2025'!I84</f>
        <v>4781858976</v>
      </c>
    </row>
    <row r="95" spans="1:23" ht="23.25" customHeight="1" x14ac:dyDescent="0.3">
      <c r="A95" s="163"/>
      <c r="B95" s="163" t="s">
        <v>19424</v>
      </c>
      <c r="C95" s="164" t="str">
        <f>'[3]2021'!E76</f>
        <v>Chi bảo hiểm tài sản và phương tiện</v>
      </c>
      <c r="D95" s="165">
        <f>'[3]2021'!F76</f>
        <v>98412710</v>
      </c>
      <c r="E95" s="163" t="str">
        <f>'[3]2021'!G76</f>
        <v>Chắc chắn QL</v>
      </c>
      <c r="F95" s="166">
        <f>'[3]2021'!H76</f>
        <v>1</v>
      </c>
      <c r="G95" s="165">
        <f>'[3]2021'!I76</f>
        <v>98412710</v>
      </c>
      <c r="H95" s="165">
        <f>'[3]2022'!F78</f>
        <v>90051060</v>
      </c>
      <c r="I95" s="163" t="str">
        <f>'[3]2022'!G78</f>
        <v>Chắc chắn QL</v>
      </c>
      <c r="J95" s="166">
        <f>'[3]2022'!H78</f>
        <v>1</v>
      </c>
      <c r="K95" s="165">
        <f>'[3]2022'!I78</f>
        <v>90051060</v>
      </c>
      <c r="L95" s="165">
        <f>'[3]2023'!F76</f>
        <v>74215660</v>
      </c>
      <c r="M95" s="163" t="str">
        <f>'[3]2023'!G76</f>
        <v>Chắc chắn QL</v>
      </c>
      <c r="N95" s="166">
        <f>'[3]2023'!H76</f>
        <v>1</v>
      </c>
      <c r="O95" s="165">
        <f>'[3]2023'!I76</f>
        <v>74215660</v>
      </c>
      <c r="P95" s="165">
        <f>'[3]2024'!F77</f>
        <v>59267920</v>
      </c>
      <c r="Q95" s="163" t="str">
        <f>'[3]2024'!G77</f>
        <v>Chắc chắn QL</v>
      </c>
      <c r="R95" s="166">
        <f>'[3]2024'!H77</f>
        <v>1</v>
      </c>
      <c r="S95" s="165">
        <f>'[3]2024'!I77</f>
        <v>59267920</v>
      </c>
      <c r="T95" s="165">
        <f>'[3]2025'!F85</f>
        <v>2463120</v>
      </c>
      <c r="U95" s="163" t="str">
        <f>'[3]2025'!G85</f>
        <v>Chắc chắn QL</v>
      </c>
      <c r="V95" s="166">
        <f>'[3]2025'!H85</f>
        <v>1</v>
      </c>
      <c r="W95" s="165">
        <f>'[3]2025'!I85</f>
        <v>2463120</v>
      </c>
    </row>
    <row r="96" spans="1:23" ht="23.25" customHeight="1" x14ac:dyDescent="0.3">
      <c r="A96" s="163"/>
      <c r="B96" s="163" t="s">
        <v>19425</v>
      </c>
      <c r="C96" s="164" t="str">
        <f>'[3]2021'!E77</f>
        <v>Chi tiếp khách</v>
      </c>
      <c r="D96" s="165">
        <f>'[3]2021'!F77</f>
        <v>70592000</v>
      </c>
      <c r="E96" s="163" t="str">
        <f>'[3]2021'!G77</f>
        <v>Chắc chắn QL</v>
      </c>
      <c r="F96" s="166">
        <f>'[3]2021'!H77</f>
        <v>1</v>
      </c>
      <c r="G96" s="165">
        <f>'[3]2021'!I77</f>
        <v>70592000</v>
      </c>
      <c r="H96" s="165">
        <f>'[3]2022'!F79</f>
        <v>55406908</v>
      </c>
      <c r="I96" s="163" t="str">
        <f>'[3]2022'!G79</f>
        <v>Chắc chắn QL</v>
      </c>
      <c r="J96" s="166">
        <f>'[3]2022'!H79</f>
        <v>1</v>
      </c>
      <c r="K96" s="165">
        <f>'[3]2022'!I79</f>
        <v>55406908</v>
      </c>
      <c r="L96" s="165">
        <f>'[3]2023'!F77</f>
        <v>31943470</v>
      </c>
      <c r="M96" s="163" t="str">
        <f>'[3]2023'!G77</f>
        <v>Chắc chắn QL</v>
      </c>
      <c r="N96" s="166">
        <f>'[3]2023'!H77</f>
        <v>1</v>
      </c>
      <c r="O96" s="165">
        <f>'[3]2023'!I77</f>
        <v>31943470</v>
      </c>
      <c r="P96" s="165">
        <f>'[3]2024'!F78</f>
        <v>167408022</v>
      </c>
      <c r="Q96" s="163" t="str">
        <f>'[3]2024'!G78</f>
        <v>Chắc chắn QL</v>
      </c>
      <c r="R96" s="166">
        <f>'[3]2024'!H78</f>
        <v>1</v>
      </c>
      <c r="S96" s="165">
        <f>'[3]2024'!I78</f>
        <v>167408022</v>
      </c>
      <c r="T96" s="165">
        <f>'[3]2025'!F86</f>
        <v>227345192</v>
      </c>
      <c r="U96" s="163" t="str">
        <f>'[3]2025'!G86</f>
        <v>Chắc chắn QL</v>
      </c>
      <c r="V96" s="166">
        <f>'[3]2025'!H86</f>
        <v>1</v>
      </c>
      <c r="W96" s="165">
        <f>'[3]2025'!I86</f>
        <v>227345192</v>
      </c>
    </row>
    <row r="97" spans="1:24" ht="23.25" customHeight="1" x14ac:dyDescent="0.3">
      <c r="A97" s="167"/>
      <c r="B97" s="167" t="s">
        <v>19426</v>
      </c>
      <c r="C97" s="168" t="str">
        <f>'[3]2023'!E78</f>
        <v>Chi các khoản khác</v>
      </c>
      <c r="D97" s="167"/>
      <c r="E97" s="167"/>
      <c r="F97" s="167"/>
      <c r="G97" s="167"/>
      <c r="H97" s="167"/>
      <c r="I97" s="167"/>
      <c r="J97" s="167"/>
      <c r="K97" s="167"/>
      <c r="L97" s="169">
        <f>'[3]2023'!F78</f>
        <v>39880000</v>
      </c>
      <c r="M97" s="167" t="str">
        <f>'[3]2023'!G78</f>
        <v>Chắc chắn QL</v>
      </c>
      <c r="N97" s="170">
        <f>'[3]2023'!H78</f>
        <v>1</v>
      </c>
      <c r="O97" s="169">
        <f>'[3]2023'!I78</f>
        <v>39880000</v>
      </c>
      <c r="P97" s="169">
        <f>'[3]2024'!F79</f>
        <v>37000000</v>
      </c>
      <c r="Q97" s="167" t="str">
        <f>'[3]2024'!G79</f>
        <v>Chắc chắn QL</v>
      </c>
      <c r="R97" s="170">
        <f>'[3]2024'!H79</f>
        <v>1</v>
      </c>
      <c r="S97" s="169">
        <f>'[3]2024'!I79</f>
        <v>37000000</v>
      </c>
      <c r="T97" s="169">
        <f>'[3]2025'!F87</f>
        <v>15002160</v>
      </c>
      <c r="U97" s="167" t="str">
        <f>'[3]2025'!G87</f>
        <v>Lưỡng tính</v>
      </c>
      <c r="V97" s="170">
        <f>'[3]2025'!H87</f>
        <v>0</v>
      </c>
      <c r="W97" s="169">
        <f>'[3]2025'!I87</f>
        <v>15002160</v>
      </c>
    </row>
    <row r="98" spans="1:24" ht="23.25" customHeight="1" x14ac:dyDescent="0.3">
      <c r="A98" s="171"/>
      <c r="B98" s="171"/>
      <c r="C98" s="172" t="s">
        <v>19427</v>
      </c>
      <c r="D98" s="173">
        <f>D5</f>
        <v>535485505118</v>
      </c>
      <c r="E98" s="171"/>
      <c r="F98" s="171"/>
      <c r="G98" s="171"/>
      <c r="H98" s="173">
        <f>H5</f>
        <v>467816142949</v>
      </c>
      <c r="I98" s="171"/>
      <c r="J98" s="171"/>
      <c r="K98" s="171"/>
      <c r="L98" s="173">
        <f>L5</f>
        <v>425087252349</v>
      </c>
      <c r="M98" s="171"/>
      <c r="N98" s="171"/>
      <c r="O98" s="171"/>
      <c r="P98" s="173">
        <f>P5</f>
        <v>453589626640</v>
      </c>
      <c r="Q98" s="171"/>
      <c r="R98" s="171"/>
      <c r="S98" s="171"/>
      <c r="T98" s="173">
        <f>T5</f>
        <v>608812794737</v>
      </c>
      <c r="U98" s="171"/>
      <c r="V98" s="171"/>
      <c r="W98" s="171"/>
      <c r="X98" s="171"/>
    </row>
    <row r="99" spans="1:24" ht="23.25" customHeight="1" x14ac:dyDescent="0.3">
      <c r="A99" s="171"/>
      <c r="B99" s="171"/>
      <c r="C99" s="174" t="s">
        <v>19428</v>
      </c>
      <c r="D99" s="171"/>
      <c r="E99" s="171"/>
      <c r="F99" s="171"/>
      <c r="G99" s="175">
        <f>+G92+G90+G83+G77+G69+G64+G58+G52+G45+G40+G34+G31+G26+G22+G12+G10+G6</f>
        <v>20474536402.349998</v>
      </c>
      <c r="H99" s="171"/>
      <c r="I99" s="171"/>
      <c r="J99" s="171"/>
      <c r="K99" s="175">
        <f>+K92+K90+K83+K77+K69+K64+K58+K52+K45+K40+K34+K31+K26+K22+K12+K10+K6</f>
        <v>19517592097.900002</v>
      </c>
      <c r="L99" s="171"/>
      <c r="M99" s="171"/>
      <c r="N99" s="171"/>
      <c r="O99" s="175">
        <f>+O92+O90+O83+O77+O69+O64+O58+O52+O45+O40+O34+O31+O26+O22+O12+O10+O6</f>
        <v>21826303017.799999</v>
      </c>
      <c r="P99" s="171"/>
      <c r="Q99" s="171"/>
      <c r="R99" s="171"/>
      <c r="S99" s="175">
        <f>+S92+S90+S83+S77+S69+S64+S58+S52+S45+S40+S34+S31+S26+S22+S12+S10+S6</f>
        <v>21955599091.799999</v>
      </c>
      <c r="T99" s="171"/>
      <c r="U99" s="171"/>
      <c r="V99" s="171"/>
      <c r="W99" s="175">
        <f>+W92+W90+W83+W77+W69+W64+W58+W52+W45+W40+W34+W31+W26+W22+W12+W10+W6</f>
        <v>25409196394</v>
      </c>
      <c r="X99" s="176" t="s">
        <v>19429</v>
      </c>
    </row>
    <row r="100" spans="1:24" ht="23.25" customHeight="1" x14ac:dyDescent="0.3">
      <c r="A100" s="171"/>
      <c r="B100" s="171"/>
      <c r="C100" s="171" t="s">
        <v>19430</v>
      </c>
      <c r="D100" s="171"/>
      <c r="E100" s="171"/>
      <c r="F100" s="171"/>
      <c r="G100" s="177">
        <f>G99/D98</f>
        <v>3.8235463344312583E-2</v>
      </c>
      <c r="H100" s="171"/>
      <c r="I100" s="171"/>
      <c r="J100" s="171"/>
      <c r="K100" s="177">
        <f>K99/H98</f>
        <v>4.1720646865381371E-2</v>
      </c>
      <c r="L100" s="171"/>
      <c r="M100" s="171"/>
      <c r="N100" s="171"/>
      <c r="O100" s="177">
        <f>O99/L98</f>
        <v>5.1345465894800421E-2</v>
      </c>
      <c r="P100" s="171"/>
      <c r="Q100" s="171"/>
      <c r="R100" s="171"/>
      <c r="S100" s="177">
        <f>S99/P98</f>
        <v>4.8404103185599255E-2</v>
      </c>
      <c r="T100" s="171"/>
      <c r="U100" s="171"/>
      <c r="V100" s="171"/>
      <c r="W100" s="177">
        <f>W99/T98</f>
        <v>4.1735647827468005E-2</v>
      </c>
      <c r="X100" s="178">
        <f>SUBTOTAL(1,D100:W100)</f>
        <v>4.428826542351233E-2</v>
      </c>
    </row>
  </sheetData>
  <mergeCells count="3">
    <mergeCell ref="A1:W1"/>
    <mergeCell ref="A2:W2"/>
    <mergeCell ref="A3:W3"/>
  </mergeCells>
  <pageMargins left="0.75" right="0.75" top="1" bottom="1" header="0.511811023622047" footer="0.511811023622047"/>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45"/>
  <sheetViews>
    <sheetView zoomScale="70" zoomScaleNormal="70" workbookViewId="0">
      <pane ySplit="3" topLeftCell="A25" activePane="bottomLeft" state="frozen"/>
      <selection activeCell="J42" sqref="J42:K42"/>
      <selection pane="bottomLeft" activeCell="J42" sqref="J42:K42"/>
    </sheetView>
  </sheetViews>
  <sheetFormatPr defaultColWidth="8" defaultRowHeight="16.8" x14ac:dyDescent="0.3"/>
  <cols>
    <col min="1" max="1" width="6.3984375" style="53" customWidth="1"/>
    <col min="2" max="2" width="23.69921875" style="53" customWidth="1"/>
    <col min="3" max="3" width="9.3984375" style="53" customWidth="1"/>
    <col min="4" max="4" width="73.3984375" style="54" customWidth="1"/>
    <col min="5" max="5" width="14" style="53" customWidth="1"/>
    <col min="6" max="7" width="12.3984375" style="53" customWidth="1"/>
    <col min="8" max="8" width="10.69921875" style="53" customWidth="1"/>
    <col min="9" max="9" width="12.3984375" style="53" customWidth="1"/>
    <col min="10" max="10" width="11.59765625" style="55" customWidth="1"/>
    <col min="11" max="11" width="13.59765625" style="56" customWidth="1"/>
    <col min="12" max="12" width="16.19921875" style="56" customWidth="1"/>
    <col min="13" max="13" width="8.19921875" style="53" bestFit="1" customWidth="1"/>
    <col min="14" max="16384" width="8" style="53"/>
  </cols>
  <sheetData>
    <row r="1" spans="1:13" ht="23.25" customHeight="1" x14ac:dyDescent="0.3">
      <c r="A1" s="48" t="s">
        <v>19140</v>
      </c>
    </row>
    <row r="2" spans="1:13" ht="10.5" customHeight="1" x14ac:dyDescent="0.3"/>
    <row r="3" spans="1:13" s="60" customFormat="1" ht="74.25" customHeight="1" x14ac:dyDescent="0.3">
      <c r="A3" s="57" t="s">
        <v>0</v>
      </c>
      <c r="B3" s="57" t="s">
        <v>19141</v>
      </c>
      <c r="C3" s="57" t="s">
        <v>19142</v>
      </c>
      <c r="D3" s="57" t="s">
        <v>19143</v>
      </c>
      <c r="E3" s="57" t="s">
        <v>19144</v>
      </c>
      <c r="F3" s="57" t="s">
        <v>19145</v>
      </c>
      <c r="G3" s="58" t="s">
        <v>19146</v>
      </c>
      <c r="H3" s="57" t="s">
        <v>19147</v>
      </c>
      <c r="I3" s="57" t="s">
        <v>19148</v>
      </c>
      <c r="J3" s="59" t="s">
        <v>19149</v>
      </c>
      <c r="K3" s="58" t="s">
        <v>19150</v>
      </c>
      <c r="L3" s="58" t="s">
        <v>19151</v>
      </c>
    </row>
    <row r="4" spans="1:13" ht="21" customHeight="1" x14ac:dyDescent="0.3">
      <c r="A4" s="61">
        <v>1</v>
      </c>
      <c r="B4" s="62" t="s">
        <v>19152</v>
      </c>
      <c r="C4" s="373">
        <v>4</v>
      </c>
      <c r="D4" s="63" t="s">
        <v>18946</v>
      </c>
      <c r="E4" s="64">
        <v>1</v>
      </c>
      <c r="F4" s="64">
        <v>74</v>
      </c>
      <c r="G4" s="376">
        <f>((F4+F5+F6+F7)*C4)/4</f>
        <v>120</v>
      </c>
      <c r="H4" s="64">
        <v>17</v>
      </c>
      <c r="I4" s="65">
        <f>E4*H4</f>
        <v>17</v>
      </c>
      <c r="J4" s="66">
        <f>F4*I4</f>
        <v>1258</v>
      </c>
      <c r="K4" s="376">
        <f>((J4+J5+J6+J7)*C4)/4</f>
        <v>3502</v>
      </c>
      <c r="L4" s="67">
        <f>+$J$45*I4</f>
        <v>4155.1649466687168</v>
      </c>
      <c r="M4" s="68"/>
    </row>
    <row r="5" spans="1:13" ht="21" customHeight="1" x14ac:dyDescent="0.3">
      <c r="A5" s="69">
        <v>2</v>
      </c>
      <c r="B5" s="70" t="s">
        <v>19152</v>
      </c>
      <c r="C5" s="374"/>
      <c r="D5" s="71" t="s">
        <v>18945</v>
      </c>
      <c r="E5" s="72">
        <v>2</v>
      </c>
      <c r="F5" s="72">
        <v>22</v>
      </c>
      <c r="G5" s="377"/>
      <c r="H5" s="72">
        <v>17</v>
      </c>
      <c r="I5" s="73">
        <f t="shared" ref="I5:J41" si="0">E5*H5</f>
        <v>34</v>
      </c>
      <c r="J5" s="74">
        <f t="shared" si="0"/>
        <v>748</v>
      </c>
      <c r="K5" s="377"/>
      <c r="L5" s="75">
        <f>+$J$45*I5</f>
        <v>8310.3298933374335</v>
      </c>
    </row>
    <row r="6" spans="1:13" ht="21" customHeight="1" x14ac:dyDescent="0.3">
      <c r="A6" s="69">
        <v>3</v>
      </c>
      <c r="B6" s="70" t="s">
        <v>19152</v>
      </c>
      <c r="C6" s="374"/>
      <c r="D6" s="71" t="s">
        <v>18950</v>
      </c>
      <c r="E6" s="72">
        <v>3</v>
      </c>
      <c r="F6" s="72">
        <v>16</v>
      </c>
      <c r="G6" s="377"/>
      <c r="H6" s="72">
        <v>17</v>
      </c>
      <c r="I6" s="73">
        <f t="shared" si="0"/>
        <v>51</v>
      </c>
      <c r="J6" s="74">
        <f t="shared" si="0"/>
        <v>816</v>
      </c>
      <c r="K6" s="377"/>
      <c r="L6" s="75">
        <f t="shared" ref="L6:L41" si="1">+$J$45*I6</f>
        <v>12465.494840006151</v>
      </c>
    </row>
    <row r="7" spans="1:13" ht="21" customHeight="1" x14ac:dyDescent="0.3">
      <c r="A7" s="69">
        <v>4</v>
      </c>
      <c r="B7" s="76" t="s">
        <v>19152</v>
      </c>
      <c r="C7" s="375"/>
      <c r="D7" s="77" t="s">
        <v>18951</v>
      </c>
      <c r="E7" s="78">
        <v>5</v>
      </c>
      <c r="F7" s="78">
        <v>8</v>
      </c>
      <c r="G7" s="378"/>
      <c r="H7" s="78">
        <v>17</v>
      </c>
      <c r="I7" s="79">
        <f t="shared" si="0"/>
        <v>85</v>
      </c>
      <c r="J7" s="80">
        <f t="shared" si="0"/>
        <v>680</v>
      </c>
      <c r="K7" s="378"/>
      <c r="L7" s="81">
        <f t="shared" si="1"/>
        <v>20775.824733343583</v>
      </c>
    </row>
    <row r="8" spans="1:13" ht="21" customHeight="1" x14ac:dyDescent="0.3">
      <c r="A8" s="69">
        <v>5</v>
      </c>
      <c r="B8" s="62" t="s">
        <v>19153</v>
      </c>
      <c r="C8" s="373">
        <v>1</v>
      </c>
      <c r="D8" s="63" t="s">
        <v>19154</v>
      </c>
      <c r="E8" s="64">
        <v>2</v>
      </c>
      <c r="F8" s="64">
        <v>21</v>
      </c>
      <c r="G8" s="376">
        <f>((F8+F9+F10)*C8)/3</f>
        <v>20.333333333333332</v>
      </c>
      <c r="H8" s="64">
        <v>17</v>
      </c>
      <c r="I8" s="65">
        <f t="shared" si="0"/>
        <v>34</v>
      </c>
      <c r="J8" s="66">
        <f t="shared" si="0"/>
        <v>714</v>
      </c>
      <c r="K8" s="376">
        <f>((J8+J9+J10)*C8)/3</f>
        <v>2110</v>
      </c>
      <c r="L8" s="67">
        <f t="shared" si="1"/>
        <v>8310.3298933374335</v>
      </c>
      <c r="M8" s="68"/>
    </row>
    <row r="9" spans="1:13" ht="21" customHeight="1" x14ac:dyDescent="0.3">
      <c r="A9" s="69">
        <v>6</v>
      </c>
      <c r="B9" s="70" t="s">
        <v>19153</v>
      </c>
      <c r="C9" s="374"/>
      <c r="D9" s="71" t="s">
        <v>19102</v>
      </c>
      <c r="E9" s="72">
        <v>83</v>
      </c>
      <c r="F9" s="72">
        <v>32</v>
      </c>
      <c r="G9" s="377"/>
      <c r="H9" s="72">
        <v>1.5</v>
      </c>
      <c r="I9" s="73">
        <f t="shared" si="0"/>
        <v>124.5</v>
      </c>
      <c r="J9" s="74">
        <f t="shared" si="0"/>
        <v>3984</v>
      </c>
      <c r="K9" s="377"/>
      <c r="L9" s="75">
        <f t="shared" si="1"/>
        <v>30430.472697662073</v>
      </c>
    </row>
    <row r="10" spans="1:13" ht="21" customHeight="1" x14ac:dyDescent="0.3">
      <c r="A10" s="69">
        <v>7</v>
      </c>
      <c r="B10" s="76" t="s">
        <v>19153</v>
      </c>
      <c r="C10" s="375"/>
      <c r="D10" s="77" t="s">
        <v>19085</v>
      </c>
      <c r="E10" s="78">
        <v>12</v>
      </c>
      <c r="F10" s="78">
        <v>8</v>
      </c>
      <c r="G10" s="378"/>
      <c r="H10" s="78">
        <v>17</v>
      </c>
      <c r="I10" s="79">
        <f t="shared" si="0"/>
        <v>204</v>
      </c>
      <c r="J10" s="80">
        <f t="shared" si="0"/>
        <v>1632</v>
      </c>
      <c r="K10" s="378"/>
      <c r="L10" s="81">
        <f t="shared" si="1"/>
        <v>49861.979360024605</v>
      </c>
    </row>
    <row r="11" spans="1:13" ht="21" customHeight="1" x14ac:dyDescent="0.3">
      <c r="A11" s="69">
        <v>8</v>
      </c>
      <c r="B11" s="62" t="s">
        <v>19155</v>
      </c>
      <c r="C11" s="373">
        <v>1</v>
      </c>
      <c r="D11" s="63" t="s">
        <v>18947</v>
      </c>
      <c r="E11" s="64">
        <v>1</v>
      </c>
      <c r="F11" s="64">
        <v>100</v>
      </c>
      <c r="G11" s="376">
        <f>((F11+F12)*C11)/2</f>
        <v>65</v>
      </c>
      <c r="H11" s="64">
        <v>0.16</v>
      </c>
      <c r="I11" s="82">
        <f t="shared" si="0"/>
        <v>0.16</v>
      </c>
      <c r="J11" s="66">
        <f t="shared" si="0"/>
        <v>16</v>
      </c>
      <c r="K11" s="376">
        <f>((J11+J12)*C11)/2</f>
        <v>69.5</v>
      </c>
      <c r="L11" s="67">
        <f t="shared" si="1"/>
        <v>39.107434792176157</v>
      </c>
      <c r="M11" s="68"/>
    </row>
    <row r="12" spans="1:13" ht="21" customHeight="1" x14ac:dyDescent="0.3">
      <c r="A12" s="69">
        <v>9</v>
      </c>
      <c r="B12" s="76" t="s">
        <v>19155</v>
      </c>
      <c r="C12" s="374"/>
      <c r="D12" s="77" t="s">
        <v>19156</v>
      </c>
      <c r="E12" s="78">
        <v>1</v>
      </c>
      <c r="F12" s="78">
        <v>30</v>
      </c>
      <c r="G12" s="378"/>
      <c r="H12" s="78">
        <v>4.0999999999999996</v>
      </c>
      <c r="I12" s="79">
        <f t="shared" si="0"/>
        <v>4.0999999999999996</v>
      </c>
      <c r="J12" s="80">
        <f t="shared" si="0"/>
        <v>122.99999999999999</v>
      </c>
      <c r="K12" s="378"/>
      <c r="L12" s="81">
        <f t="shared" si="1"/>
        <v>1002.128016549514</v>
      </c>
    </row>
    <row r="13" spans="1:13" ht="21" customHeight="1" x14ac:dyDescent="0.3">
      <c r="A13" s="69">
        <v>10</v>
      </c>
      <c r="B13" s="83" t="s">
        <v>19157</v>
      </c>
      <c r="C13" s="373">
        <v>1</v>
      </c>
      <c r="D13" s="84" t="s">
        <v>2327</v>
      </c>
      <c r="E13" s="64">
        <v>658</v>
      </c>
      <c r="F13" s="64">
        <v>5</v>
      </c>
      <c r="G13" s="376">
        <f>((F13+F14+F15)*C13)/3</f>
        <v>10.333333333333334</v>
      </c>
      <c r="H13" s="64">
        <v>0.5</v>
      </c>
      <c r="I13" s="65">
        <f t="shared" si="0"/>
        <v>329</v>
      </c>
      <c r="J13" s="66">
        <f t="shared" si="0"/>
        <v>1645</v>
      </c>
      <c r="K13" s="376">
        <f>((J13+J14+J15)*C13)/3</f>
        <v>1815</v>
      </c>
      <c r="L13" s="67">
        <f t="shared" si="1"/>
        <v>80414.662791412222</v>
      </c>
      <c r="M13" s="68"/>
    </row>
    <row r="14" spans="1:13" ht="21" customHeight="1" x14ac:dyDescent="0.3">
      <c r="A14" s="69">
        <v>11</v>
      </c>
      <c r="B14" s="85" t="s">
        <v>19157</v>
      </c>
      <c r="C14" s="374"/>
      <c r="D14" s="86" t="s">
        <v>19103</v>
      </c>
      <c r="E14" s="72">
        <v>30</v>
      </c>
      <c r="F14" s="72">
        <v>16</v>
      </c>
      <c r="G14" s="377"/>
      <c r="H14" s="72">
        <v>0.5</v>
      </c>
      <c r="I14" s="73">
        <f t="shared" si="0"/>
        <v>15</v>
      </c>
      <c r="J14" s="74">
        <f t="shared" si="0"/>
        <v>240</v>
      </c>
      <c r="K14" s="377"/>
      <c r="L14" s="75">
        <f t="shared" si="1"/>
        <v>3666.3220117665151</v>
      </c>
    </row>
    <row r="15" spans="1:13" ht="21" customHeight="1" x14ac:dyDescent="0.3">
      <c r="A15" s="69">
        <v>12</v>
      </c>
      <c r="B15" s="76" t="s">
        <v>19157</v>
      </c>
      <c r="C15" s="375"/>
      <c r="D15" s="87" t="s">
        <v>15809</v>
      </c>
      <c r="E15" s="78">
        <v>712</v>
      </c>
      <c r="F15" s="78">
        <v>10</v>
      </c>
      <c r="G15" s="378"/>
      <c r="H15" s="78">
        <v>0.5</v>
      </c>
      <c r="I15" s="79">
        <f t="shared" si="0"/>
        <v>356</v>
      </c>
      <c r="J15" s="80">
        <f t="shared" si="0"/>
        <v>3560</v>
      </c>
      <c r="K15" s="378"/>
      <c r="L15" s="81">
        <f t="shared" si="1"/>
        <v>87014.042412591953</v>
      </c>
    </row>
    <row r="16" spans="1:13" ht="21" customHeight="1" x14ac:dyDescent="0.3">
      <c r="A16" s="69">
        <v>13</v>
      </c>
      <c r="B16" s="62" t="s">
        <v>19158</v>
      </c>
      <c r="C16" s="373">
        <v>2</v>
      </c>
      <c r="D16" s="63" t="s">
        <v>18955</v>
      </c>
      <c r="E16" s="64">
        <v>356</v>
      </c>
      <c r="F16" s="64">
        <v>62</v>
      </c>
      <c r="G16" s="379">
        <f>((F16+F17+F18)*C16)/3</f>
        <v>56.666666666666664</v>
      </c>
      <c r="H16" s="64">
        <v>0.5</v>
      </c>
      <c r="I16" s="65">
        <f t="shared" si="0"/>
        <v>178</v>
      </c>
      <c r="J16" s="66">
        <f t="shared" si="0"/>
        <v>11036</v>
      </c>
      <c r="K16" s="379">
        <f>((J16+J17+J18)*C16)/3</f>
        <v>12071.333333333334</v>
      </c>
      <c r="L16" s="67">
        <f t="shared" si="1"/>
        <v>43507.021206295976</v>
      </c>
      <c r="M16" s="68"/>
    </row>
    <row r="17" spans="1:13" ht="21" customHeight="1" x14ac:dyDescent="0.3">
      <c r="A17" s="69">
        <v>14</v>
      </c>
      <c r="B17" s="70" t="s">
        <v>19158</v>
      </c>
      <c r="C17" s="374"/>
      <c r="D17" s="71" t="s">
        <v>18956</v>
      </c>
      <c r="E17" s="72">
        <v>634</v>
      </c>
      <c r="F17" s="72">
        <v>15</v>
      </c>
      <c r="G17" s="380"/>
      <c r="H17" s="72">
        <v>0.5</v>
      </c>
      <c r="I17" s="73">
        <f t="shared" si="0"/>
        <v>317</v>
      </c>
      <c r="J17" s="74">
        <f t="shared" si="0"/>
        <v>4755</v>
      </c>
      <c r="K17" s="380"/>
      <c r="L17" s="75">
        <f t="shared" si="1"/>
        <v>77481.60518199901</v>
      </c>
    </row>
    <row r="18" spans="1:13" ht="21" customHeight="1" x14ac:dyDescent="0.3">
      <c r="A18" s="69">
        <v>15</v>
      </c>
      <c r="B18" s="76" t="s">
        <v>19158</v>
      </c>
      <c r="C18" s="375"/>
      <c r="D18" s="77" t="s">
        <v>19060</v>
      </c>
      <c r="E18" s="78">
        <v>579</v>
      </c>
      <c r="F18" s="78">
        <v>8</v>
      </c>
      <c r="G18" s="381"/>
      <c r="H18" s="78">
        <v>0.5</v>
      </c>
      <c r="I18" s="79">
        <f t="shared" si="0"/>
        <v>289.5</v>
      </c>
      <c r="J18" s="81">
        <f t="shared" si="0"/>
        <v>2316</v>
      </c>
      <c r="K18" s="381"/>
      <c r="L18" s="81">
        <f t="shared" si="1"/>
        <v>70760.014827093735</v>
      </c>
    </row>
    <row r="19" spans="1:13" ht="21" customHeight="1" x14ac:dyDescent="0.3">
      <c r="A19" s="69">
        <v>16</v>
      </c>
      <c r="B19" s="62" t="s">
        <v>19159</v>
      </c>
      <c r="C19" s="373">
        <v>1</v>
      </c>
      <c r="D19" s="63" t="s">
        <v>18963</v>
      </c>
      <c r="E19" s="64">
        <v>527</v>
      </c>
      <c r="F19" s="64">
        <v>16</v>
      </c>
      <c r="G19" s="379">
        <f>((F19+F20+F21+F22+F23)*C19)/5</f>
        <v>11.8</v>
      </c>
      <c r="H19" s="64">
        <v>0.5</v>
      </c>
      <c r="I19" s="65">
        <f t="shared" si="0"/>
        <v>263.5</v>
      </c>
      <c r="J19" s="67">
        <f t="shared" si="0"/>
        <v>4216</v>
      </c>
      <c r="K19" s="379">
        <f>((J19+J20+J21+J22+J23)*C19)/5</f>
        <v>5737.6</v>
      </c>
      <c r="L19" s="67">
        <f t="shared" si="1"/>
        <v>64405.056673365114</v>
      </c>
      <c r="M19" s="68"/>
    </row>
    <row r="20" spans="1:13" ht="21" customHeight="1" x14ac:dyDescent="0.3">
      <c r="A20" s="69">
        <v>17</v>
      </c>
      <c r="B20" s="70" t="s">
        <v>19159</v>
      </c>
      <c r="C20" s="374"/>
      <c r="D20" s="71" t="s">
        <v>18964</v>
      </c>
      <c r="E20" s="72">
        <v>1056</v>
      </c>
      <c r="F20" s="72">
        <v>11</v>
      </c>
      <c r="G20" s="380"/>
      <c r="H20" s="72">
        <v>0.5</v>
      </c>
      <c r="I20" s="73">
        <f t="shared" si="0"/>
        <v>528</v>
      </c>
      <c r="J20" s="75">
        <f t="shared" si="0"/>
        <v>5808</v>
      </c>
      <c r="K20" s="380"/>
      <c r="L20" s="75">
        <f t="shared" si="1"/>
        <v>129054.53481418133</v>
      </c>
    </row>
    <row r="21" spans="1:13" ht="21" customHeight="1" x14ac:dyDescent="0.3">
      <c r="A21" s="69">
        <v>18</v>
      </c>
      <c r="B21" s="70" t="s">
        <v>19159</v>
      </c>
      <c r="C21" s="374"/>
      <c r="D21" s="71" t="s">
        <v>18986</v>
      </c>
      <c r="E21" s="72">
        <v>1071</v>
      </c>
      <c r="F21" s="72">
        <v>16</v>
      </c>
      <c r="G21" s="380"/>
      <c r="H21" s="72">
        <v>0.5</v>
      </c>
      <c r="I21" s="73">
        <f t="shared" si="0"/>
        <v>535.5</v>
      </c>
      <c r="J21" s="75">
        <f t="shared" si="0"/>
        <v>8568</v>
      </c>
      <c r="K21" s="380"/>
      <c r="L21" s="75">
        <f t="shared" si="1"/>
        <v>130887.69582006459</v>
      </c>
    </row>
    <row r="22" spans="1:13" ht="21" customHeight="1" x14ac:dyDescent="0.3">
      <c r="A22" s="69">
        <v>19</v>
      </c>
      <c r="B22" s="70" t="s">
        <v>19159</v>
      </c>
      <c r="C22" s="374"/>
      <c r="D22" s="71" t="s">
        <v>18985</v>
      </c>
      <c r="E22" s="72">
        <v>1945</v>
      </c>
      <c r="F22" s="72">
        <v>8</v>
      </c>
      <c r="G22" s="380"/>
      <c r="H22" s="72">
        <v>0.5</v>
      </c>
      <c r="I22" s="73">
        <f t="shared" si="0"/>
        <v>972.5</v>
      </c>
      <c r="J22" s="75">
        <f t="shared" si="0"/>
        <v>7780</v>
      </c>
      <c r="K22" s="380"/>
      <c r="L22" s="75">
        <f t="shared" si="1"/>
        <v>237699.87709619571</v>
      </c>
    </row>
    <row r="23" spans="1:13" ht="21" customHeight="1" x14ac:dyDescent="0.3">
      <c r="A23" s="69">
        <v>20</v>
      </c>
      <c r="B23" s="76" t="s">
        <v>19159</v>
      </c>
      <c r="C23" s="375"/>
      <c r="D23" s="77" t="s">
        <v>19060</v>
      </c>
      <c r="E23" s="78">
        <v>579</v>
      </c>
      <c r="F23" s="78">
        <v>8</v>
      </c>
      <c r="G23" s="381"/>
      <c r="H23" s="78">
        <v>0.5</v>
      </c>
      <c r="I23" s="79">
        <f t="shared" si="0"/>
        <v>289.5</v>
      </c>
      <c r="J23" s="81">
        <f t="shared" si="0"/>
        <v>2316</v>
      </c>
      <c r="K23" s="381"/>
      <c r="L23" s="81">
        <f t="shared" si="1"/>
        <v>70760.014827093735</v>
      </c>
    </row>
    <row r="24" spans="1:13" ht="21" customHeight="1" x14ac:dyDescent="0.3">
      <c r="A24" s="69">
        <v>21</v>
      </c>
      <c r="B24" s="62" t="s">
        <v>19160</v>
      </c>
      <c r="C24" s="373">
        <v>1</v>
      </c>
      <c r="D24" s="63" t="s">
        <v>18965</v>
      </c>
      <c r="E24" s="64">
        <v>830</v>
      </c>
      <c r="F24" s="64">
        <v>14</v>
      </c>
      <c r="G24" s="379">
        <f>((F24+F25+F26+F27+F28)*C24)/5</f>
        <v>10.199999999999999</v>
      </c>
      <c r="H24" s="64">
        <v>0.5</v>
      </c>
      <c r="I24" s="65">
        <f t="shared" si="0"/>
        <v>415</v>
      </c>
      <c r="J24" s="67">
        <f t="shared" si="0"/>
        <v>5810</v>
      </c>
      <c r="K24" s="379">
        <f>((J24+J25+J26+J27+J28)*C24)/5</f>
        <v>6542.8</v>
      </c>
      <c r="L24" s="67">
        <f t="shared" si="1"/>
        <v>101434.90899220691</v>
      </c>
      <c r="M24" s="68"/>
    </row>
    <row r="25" spans="1:13" ht="21" customHeight="1" x14ac:dyDescent="0.3">
      <c r="A25" s="69">
        <v>22</v>
      </c>
      <c r="B25" s="70" t="s">
        <v>19160</v>
      </c>
      <c r="C25" s="374"/>
      <c r="D25" s="71" t="s">
        <v>18966</v>
      </c>
      <c r="E25" s="72">
        <v>1852</v>
      </c>
      <c r="F25" s="72">
        <v>10</v>
      </c>
      <c r="G25" s="380"/>
      <c r="H25" s="72">
        <v>0.5</v>
      </c>
      <c r="I25" s="73">
        <f t="shared" si="0"/>
        <v>926</v>
      </c>
      <c r="J25" s="75">
        <f t="shared" si="0"/>
        <v>9260</v>
      </c>
      <c r="K25" s="380"/>
      <c r="L25" s="75">
        <f t="shared" si="1"/>
        <v>226334.27885971952</v>
      </c>
    </row>
    <row r="26" spans="1:13" ht="21" customHeight="1" x14ac:dyDescent="0.3">
      <c r="A26" s="69">
        <v>23</v>
      </c>
      <c r="B26" s="70" t="s">
        <v>19160</v>
      </c>
      <c r="C26" s="374"/>
      <c r="D26" s="71" t="s">
        <v>18988</v>
      </c>
      <c r="E26" s="72">
        <v>1084</v>
      </c>
      <c r="F26" s="72">
        <v>14</v>
      </c>
      <c r="G26" s="380"/>
      <c r="H26" s="72">
        <v>0.5</v>
      </c>
      <c r="I26" s="73">
        <f t="shared" si="0"/>
        <v>542</v>
      </c>
      <c r="J26" s="75">
        <f t="shared" si="0"/>
        <v>7588</v>
      </c>
      <c r="K26" s="380"/>
      <c r="L26" s="75">
        <f t="shared" si="1"/>
        <v>132476.43535849673</v>
      </c>
    </row>
    <row r="27" spans="1:13" ht="21" customHeight="1" x14ac:dyDescent="0.3">
      <c r="A27" s="69">
        <v>24</v>
      </c>
      <c r="B27" s="70" t="s">
        <v>19160</v>
      </c>
      <c r="C27" s="374"/>
      <c r="D27" s="71" t="s">
        <v>18987</v>
      </c>
      <c r="E27" s="72">
        <v>3096</v>
      </c>
      <c r="F27" s="72">
        <v>5</v>
      </c>
      <c r="G27" s="380"/>
      <c r="H27" s="72">
        <v>0.5</v>
      </c>
      <c r="I27" s="73">
        <f t="shared" si="0"/>
        <v>1548</v>
      </c>
      <c r="J27" s="75">
        <f t="shared" si="0"/>
        <v>7740</v>
      </c>
      <c r="K27" s="380"/>
      <c r="L27" s="75">
        <f t="shared" si="1"/>
        <v>378364.43161430431</v>
      </c>
    </row>
    <row r="28" spans="1:13" ht="21" customHeight="1" x14ac:dyDescent="0.3">
      <c r="A28" s="69">
        <v>25</v>
      </c>
      <c r="B28" s="76" t="s">
        <v>19160</v>
      </c>
      <c r="C28" s="375"/>
      <c r="D28" s="77" t="s">
        <v>19060</v>
      </c>
      <c r="E28" s="78">
        <v>579</v>
      </c>
      <c r="F28" s="78">
        <v>8</v>
      </c>
      <c r="G28" s="381"/>
      <c r="H28" s="78">
        <v>0.5</v>
      </c>
      <c r="I28" s="79">
        <f t="shared" si="0"/>
        <v>289.5</v>
      </c>
      <c r="J28" s="81">
        <f t="shared" si="0"/>
        <v>2316</v>
      </c>
      <c r="K28" s="381"/>
      <c r="L28" s="81">
        <f t="shared" si="1"/>
        <v>70760.014827093735</v>
      </c>
    </row>
    <row r="29" spans="1:13" ht="21" customHeight="1" x14ac:dyDescent="0.3">
      <c r="A29" s="69">
        <v>26</v>
      </c>
      <c r="B29" s="62" t="s">
        <v>18989</v>
      </c>
      <c r="C29" s="373">
        <v>2</v>
      </c>
      <c r="D29" s="63" t="s">
        <v>18990</v>
      </c>
      <c r="E29" s="64">
        <v>252</v>
      </c>
      <c r="F29" s="64">
        <v>18</v>
      </c>
      <c r="G29" s="379">
        <f>((F29+F30+F31+F32)*C29)/4</f>
        <v>23</v>
      </c>
      <c r="H29" s="64">
        <v>0.5</v>
      </c>
      <c r="I29" s="65">
        <f t="shared" si="0"/>
        <v>126</v>
      </c>
      <c r="J29" s="67">
        <f t="shared" si="0"/>
        <v>2268</v>
      </c>
      <c r="K29" s="379">
        <f>((J29+J30+J31+J32)*C29)/4</f>
        <v>11624.5</v>
      </c>
      <c r="L29" s="67">
        <f t="shared" si="1"/>
        <v>30797.104898838727</v>
      </c>
      <c r="M29" s="68"/>
    </row>
    <row r="30" spans="1:13" ht="21" customHeight="1" x14ac:dyDescent="0.3">
      <c r="A30" s="69">
        <v>27</v>
      </c>
      <c r="B30" s="70" t="s">
        <v>18989</v>
      </c>
      <c r="C30" s="374"/>
      <c r="D30" s="71" t="s">
        <v>18991</v>
      </c>
      <c r="E30" s="72">
        <v>489</v>
      </c>
      <c r="F30" s="72">
        <v>6</v>
      </c>
      <c r="G30" s="380"/>
      <c r="H30" s="72">
        <v>0.5</v>
      </c>
      <c r="I30" s="73">
        <f t="shared" si="0"/>
        <v>244.5</v>
      </c>
      <c r="J30" s="75">
        <f t="shared" si="0"/>
        <v>1467</v>
      </c>
      <c r="K30" s="380"/>
      <c r="L30" s="75">
        <f t="shared" si="1"/>
        <v>59761.048791794194</v>
      </c>
    </row>
    <row r="31" spans="1:13" ht="21" customHeight="1" x14ac:dyDescent="0.3">
      <c r="A31" s="69">
        <v>28</v>
      </c>
      <c r="B31" s="70" t="s">
        <v>18989</v>
      </c>
      <c r="C31" s="374"/>
      <c r="D31" s="71" t="s">
        <v>19161</v>
      </c>
      <c r="E31" s="72">
        <v>952</v>
      </c>
      <c r="F31" s="72">
        <v>11</v>
      </c>
      <c r="G31" s="380"/>
      <c r="H31" s="72">
        <v>0.5</v>
      </c>
      <c r="I31" s="73">
        <f t="shared" si="0"/>
        <v>476</v>
      </c>
      <c r="J31" s="75">
        <f t="shared" si="0"/>
        <v>5236</v>
      </c>
      <c r="K31" s="380"/>
      <c r="L31" s="75">
        <f t="shared" si="1"/>
        <v>116344.61850672407</v>
      </c>
    </row>
    <row r="32" spans="1:13" ht="21" customHeight="1" x14ac:dyDescent="0.3">
      <c r="A32" s="69">
        <v>29</v>
      </c>
      <c r="B32" s="76" t="s">
        <v>18989</v>
      </c>
      <c r="C32" s="375"/>
      <c r="D32" s="77" t="s">
        <v>18992</v>
      </c>
      <c r="E32" s="78">
        <v>2596</v>
      </c>
      <c r="F32" s="78">
        <v>11</v>
      </c>
      <c r="G32" s="381"/>
      <c r="H32" s="78">
        <v>0.5</v>
      </c>
      <c r="I32" s="79">
        <f t="shared" si="0"/>
        <v>1298</v>
      </c>
      <c r="J32" s="81">
        <f t="shared" si="0"/>
        <v>14278</v>
      </c>
      <c r="K32" s="381"/>
      <c r="L32" s="81">
        <f t="shared" si="1"/>
        <v>317259.06475152908</v>
      </c>
    </row>
    <row r="33" spans="1:13" ht="21" customHeight="1" x14ac:dyDescent="0.3">
      <c r="A33" s="69">
        <v>30</v>
      </c>
      <c r="B33" s="88" t="s">
        <v>18997</v>
      </c>
      <c r="C33" s="373">
        <v>1</v>
      </c>
      <c r="D33" s="89" t="s">
        <v>18998</v>
      </c>
      <c r="E33" s="88">
        <v>596</v>
      </c>
      <c r="F33" s="88">
        <v>3</v>
      </c>
      <c r="G33" s="380">
        <f>((F33+F34+F35+F36+F37+F38+F39+F40+F41)*C33)/9</f>
        <v>3.1111111111111112</v>
      </c>
      <c r="H33" s="88">
        <v>0.5</v>
      </c>
      <c r="I33" s="90">
        <f t="shared" si="0"/>
        <v>298</v>
      </c>
      <c r="J33" s="91">
        <f t="shared" si="0"/>
        <v>894</v>
      </c>
      <c r="K33" s="380">
        <f>((J33+J34+J35+J36+J37+J38+J39+J40+J41)*C33)/9</f>
        <v>727.16666666666663</v>
      </c>
      <c r="L33" s="91">
        <f t="shared" si="1"/>
        <v>72837.597300428097</v>
      </c>
      <c r="M33" s="68"/>
    </row>
    <row r="34" spans="1:13" ht="21" customHeight="1" x14ac:dyDescent="0.3">
      <c r="A34" s="69">
        <v>31</v>
      </c>
      <c r="B34" s="72" t="s">
        <v>18997</v>
      </c>
      <c r="C34" s="374"/>
      <c r="D34" s="71" t="s">
        <v>19162</v>
      </c>
      <c r="E34" s="72">
        <v>852</v>
      </c>
      <c r="F34" s="72">
        <v>3</v>
      </c>
      <c r="G34" s="380"/>
      <c r="H34" s="72">
        <v>0.5</v>
      </c>
      <c r="I34" s="73">
        <f t="shared" si="0"/>
        <v>426</v>
      </c>
      <c r="J34" s="75">
        <f t="shared" si="0"/>
        <v>1278</v>
      </c>
      <c r="K34" s="380"/>
      <c r="L34" s="75">
        <f t="shared" si="1"/>
        <v>104123.54513416902</v>
      </c>
    </row>
    <row r="35" spans="1:13" ht="21" customHeight="1" x14ac:dyDescent="0.3">
      <c r="A35" s="69">
        <v>32</v>
      </c>
      <c r="B35" s="72" t="s">
        <v>18997</v>
      </c>
      <c r="C35" s="374"/>
      <c r="D35" s="71" t="s">
        <v>19163</v>
      </c>
      <c r="E35" s="72">
        <v>216</v>
      </c>
      <c r="F35" s="72">
        <v>4</v>
      </c>
      <c r="G35" s="380"/>
      <c r="H35" s="72">
        <v>0.5</v>
      </c>
      <c r="I35" s="73">
        <f t="shared" si="0"/>
        <v>108</v>
      </c>
      <c r="J35" s="75">
        <f t="shared" si="0"/>
        <v>432</v>
      </c>
      <c r="K35" s="380"/>
      <c r="L35" s="75">
        <f t="shared" si="1"/>
        <v>26397.518484718908</v>
      </c>
    </row>
    <row r="36" spans="1:13" ht="21" customHeight="1" x14ac:dyDescent="0.3">
      <c r="A36" s="69">
        <v>33</v>
      </c>
      <c r="B36" s="72" t="s">
        <v>18997</v>
      </c>
      <c r="C36" s="374"/>
      <c r="D36" s="71" t="s">
        <v>19007</v>
      </c>
      <c r="E36" s="72">
        <v>368</v>
      </c>
      <c r="F36" s="72">
        <v>3</v>
      </c>
      <c r="G36" s="380"/>
      <c r="H36" s="72">
        <v>0.5</v>
      </c>
      <c r="I36" s="73">
        <f t="shared" si="0"/>
        <v>184</v>
      </c>
      <c r="J36" s="75">
        <f t="shared" si="0"/>
        <v>552</v>
      </c>
      <c r="K36" s="380"/>
      <c r="L36" s="75">
        <f t="shared" si="1"/>
        <v>44973.550011002582</v>
      </c>
    </row>
    <row r="37" spans="1:13" ht="21" customHeight="1" x14ac:dyDescent="0.3">
      <c r="A37" s="69">
        <v>34</v>
      </c>
      <c r="B37" s="72" t="s">
        <v>18997</v>
      </c>
      <c r="C37" s="374"/>
      <c r="D37" s="71" t="s">
        <v>19010</v>
      </c>
      <c r="E37" s="72">
        <v>1207</v>
      </c>
      <c r="F37" s="72">
        <v>3</v>
      </c>
      <c r="G37" s="380"/>
      <c r="H37" s="72">
        <v>0.5</v>
      </c>
      <c r="I37" s="73">
        <f t="shared" si="0"/>
        <v>603.5</v>
      </c>
      <c r="J37" s="75">
        <f t="shared" si="0"/>
        <v>1810.5</v>
      </c>
      <c r="K37" s="380"/>
      <c r="L37" s="75">
        <f t="shared" si="1"/>
        <v>147508.35560673944</v>
      </c>
    </row>
    <row r="38" spans="1:13" ht="21" customHeight="1" x14ac:dyDescent="0.3">
      <c r="A38" s="69">
        <v>35</v>
      </c>
      <c r="B38" s="72" t="s">
        <v>18997</v>
      </c>
      <c r="C38" s="374"/>
      <c r="D38" s="71" t="s">
        <v>19008</v>
      </c>
      <c r="E38" s="72">
        <v>322</v>
      </c>
      <c r="F38" s="72">
        <v>3</v>
      </c>
      <c r="G38" s="380"/>
      <c r="H38" s="72">
        <v>0.5</v>
      </c>
      <c r="I38" s="73">
        <f t="shared" si="0"/>
        <v>161</v>
      </c>
      <c r="J38" s="75">
        <f t="shared" si="0"/>
        <v>483</v>
      </c>
      <c r="K38" s="380"/>
      <c r="L38" s="75">
        <f t="shared" si="1"/>
        <v>39351.85625962726</v>
      </c>
    </row>
    <row r="39" spans="1:13" ht="33.6" x14ac:dyDescent="0.3">
      <c r="A39" s="69">
        <v>36</v>
      </c>
      <c r="B39" s="72" t="s">
        <v>18997</v>
      </c>
      <c r="C39" s="374"/>
      <c r="D39" s="71" t="s">
        <v>19013</v>
      </c>
      <c r="E39" s="72">
        <v>308</v>
      </c>
      <c r="F39" s="72">
        <v>3</v>
      </c>
      <c r="G39" s="380"/>
      <c r="H39" s="72">
        <v>0.5</v>
      </c>
      <c r="I39" s="73">
        <f t="shared" si="0"/>
        <v>154</v>
      </c>
      <c r="J39" s="75">
        <f t="shared" si="0"/>
        <v>462</v>
      </c>
      <c r="K39" s="380"/>
      <c r="L39" s="75">
        <f t="shared" si="1"/>
        <v>37640.905987469552</v>
      </c>
    </row>
    <row r="40" spans="1:13" ht="33.6" x14ac:dyDescent="0.3">
      <c r="A40" s="69">
        <v>37</v>
      </c>
      <c r="B40" s="72" t="s">
        <v>18997</v>
      </c>
      <c r="C40" s="374"/>
      <c r="D40" s="71" t="s">
        <v>19009</v>
      </c>
      <c r="E40" s="72">
        <v>307</v>
      </c>
      <c r="F40" s="72">
        <v>3</v>
      </c>
      <c r="G40" s="380"/>
      <c r="H40" s="72">
        <v>0.5</v>
      </c>
      <c r="I40" s="73">
        <f t="shared" si="0"/>
        <v>153.5</v>
      </c>
      <c r="J40" s="75">
        <f t="shared" si="0"/>
        <v>460.5</v>
      </c>
      <c r="K40" s="380"/>
      <c r="L40" s="75">
        <f t="shared" si="1"/>
        <v>37518.695253744001</v>
      </c>
    </row>
    <row r="41" spans="1:13" ht="23.25" customHeight="1" x14ac:dyDescent="0.3">
      <c r="A41" s="92">
        <v>38</v>
      </c>
      <c r="B41" s="78" t="s">
        <v>18997</v>
      </c>
      <c r="C41" s="375"/>
      <c r="D41" s="77" t="s">
        <v>19017</v>
      </c>
      <c r="E41" s="78">
        <v>115</v>
      </c>
      <c r="F41" s="78">
        <v>3</v>
      </c>
      <c r="G41" s="381"/>
      <c r="H41" s="78">
        <v>0.5</v>
      </c>
      <c r="I41" s="79">
        <f t="shared" si="0"/>
        <v>57.5</v>
      </c>
      <c r="J41" s="81">
        <f t="shared" si="0"/>
        <v>172.5</v>
      </c>
      <c r="K41" s="381"/>
      <c r="L41" s="81">
        <f t="shared" si="1"/>
        <v>14054.234378438307</v>
      </c>
    </row>
    <row r="42" spans="1:13" ht="27.75" customHeight="1" x14ac:dyDescent="0.3">
      <c r="E42" s="382" t="s">
        <v>19164</v>
      </c>
      <c r="F42" s="382"/>
      <c r="G42" s="382"/>
      <c r="H42" s="382"/>
      <c r="I42" s="382"/>
      <c r="J42" s="383">
        <f>SUM(K4:K41)</f>
        <v>44199.9</v>
      </c>
      <c r="K42" s="384"/>
      <c r="L42" s="93" t="s">
        <v>19165</v>
      </c>
    </row>
    <row r="43" spans="1:13" ht="27.75" customHeight="1" x14ac:dyDescent="0.3">
      <c r="E43" s="382" t="s">
        <v>19166</v>
      </c>
      <c r="F43" s="382"/>
      <c r="G43" s="382"/>
      <c r="H43" s="382"/>
      <c r="I43" s="382"/>
      <c r="J43" s="383">
        <f>+J42*264</f>
        <v>11668773.6</v>
      </c>
      <c r="K43" s="384"/>
      <c r="L43" s="93" t="s">
        <v>19165</v>
      </c>
    </row>
    <row r="44" spans="1:13" ht="27.75" customHeight="1" x14ac:dyDescent="0.3">
      <c r="E44" s="382" t="s">
        <v>19167</v>
      </c>
      <c r="F44" s="382"/>
      <c r="G44" s="382"/>
      <c r="H44" s="382"/>
      <c r="I44" s="382"/>
      <c r="J44" s="383">
        <f>+'CP THUE PAC'!D8</f>
        <v>2852098766.6666665</v>
      </c>
      <c r="K44" s="384"/>
      <c r="L44" s="93" t="s">
        <v>19168</v>
      </c>
    </row>
    <row r="45" spans="1:13" ht="27.75" customHeight="1" x14ac:dyDescent="0.3">
      <c r="E45" s="382" t="s">
        <v>19169</v>
      </c>
      <c r="F45" s="382"/>
      <c r="G45" s="382"/>
      <c r="H45" s="382"/>
      <c r="I45" s="382"/>
      <c r="J45" s="385">
        <f>+J44/J43</f>
        <v>244.42146745110099</v>
      </c>
      <c r="K45" s="386"/>
      <c r="L45" s="93" t="s">
        <v>19168</v>
      </c>
    </row>
  </sheetData>
  <mergeCells count="35">
    <mergeCell ref="E44:I44"/>
    <mergeCell ref="J44:K44"/>
    <mergeCell ref="E45:I45"/>
    <mergeCell ref="J45:K45"/>
    <mergeCell ref="C33:C41"/>
    <mergeCell ref="G33:G41"/>
    <mergeCell ref="K33:K41"/>
    <mergeCell ref="E42:I42"/>
    <mergeCell ref="J42:K42"/>
    <mergeCell ref="E43:I43"/>
    <mergeCell ref="J43:K43"/>
    <mergeCell ref="C24:C28"/>
    <mergeCell ref="G24:G28"/>
    <mergeCell ref="K24:K28"/>
    <mergeCell ref="C29:C32"/>
    <mergeCell ref="G29:G32"/>
    <mergeCell ref="K29:K32"/>
    <mergeCell ref="C16:C18"/>
    <mergeCell ref="G16:G18"/>
    <mergeCell ref="K16:K18"/>
    <mergeCell ref="C19:C23"/>
    <mergeCell ref="G19:G23"/>
    <mergeCell ref="K19:K23"/>
    <mergeCell ref="C11:C12"/>
    <mergeCell ref="G11:G12"/>
    <mergeCell ref="K11:K12"/>
    <mergeCell ref="C13:C15"/>
    <mergeCell ref="G13:G15"/>
    <mergeCell ref="K13:K15"/>
    <mergeCell ref="C4:C7"/>
    <mergeCell ref="G4:G7"/>
    <mergeCell ref="K4:K7"/>
    <mergeCell ref="C8:C10"/>
    <mergeCell ref="G8:G10"/>
    <mergeCell ref="K8:K10"/>
  </mergeCells>
  <pageMargins left="0.2" right="0.2" top="0.22" bottom="0.2" header="0.2" footer="0.2"/>
  <pageSetup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
  <sheetViews>
    <sheetView zoomScaleNormal="100" workbookViewId="0">
      <selection activeCell="J42" sqref="J42:K42"/>
    </sheetView>
  </sheetViews>
  <sheetFormatPr defaultColWidth="7.59765625" defaultRowHeight="14.4" x14ac:dyDescent="0.3"/>
  <cols>
    <col min="1" max="1" width="30.09765625" style="94" customWidth="1"/>
    <col min="2" max="2" width="23.69921875" style="94" customWidth="1"/>
    <col min="3" max="3" width="10.19921875" style="94" bestFit="1" customWidth="1"/>
    <col min="4" max="4" width="16.3984375" style="94" bestFit="1" customWidth="1"/>
    <col min="5" max="5" width="39.5" style="94" customWidth="1"/>
    <col min="6" max="16384" width="7.59765625" style="94"/>
  </cols>
  <sheetData>
    <row r="1" spans="1:5" ht="27.75" customHeight="1" x14ac:dyDescent="0.3">
      <c r="A1" s="387" t="s">
        <v>19170</v>
      </c>
      <c r="B1" s="387"/>
      <c r="C1" s="387"/>
      <c r="D1" s="387"/>
      <c r="E1" s="387"/>
    </row>
    <row r="2" spans="1:5" ht="33" customHeight="1" x14ac:dyDescent="0.3">
      <c r="A2" s="388" t="s">
        <v>19171</v>
      </c>
      <c r="B2" s="388"/>
      <c r="C2" s="388"/>
      <c r="D2" s="388"/>
      <c r="E2" s="388"/>
    </row>
    <row r="3" spans="1:5" ht="46.5" customHeight="1" x14ac:dyDescent="0.3">
      <c r="A3" s="95" t="s">
        <v>19172</v>
      </c>
      <c r="B3" s="95" t="s">
        <v>19173</v>
      </c>
      <c r="C3" s="95" t="s">
        <v>19174</v>
      </c>
      <c r="D3" s="95" t="s">
        <v>19175</v>
      </c>
    </row>
    <row r="4" spans="1:5" x14ac:dyDescent="0.3">
      <c r="A4" s="96">
        <f>+D8</f>
        <v>2852098766.6666665</v>
      </c>
      <c r="B4" s="96">
        <f>+'Bảng tính chi phí PACs'!J42:J42</f>
        <v>44199.9</v>
      </c>
      <c r="C4" s="97">
        <v>264</v>
      </c>
      <c r="D4" s="98">
        <f>IFERROR(A4/(B4*C4),0)</f>
        <v>244.42146745110099</v>
      </c>
    </row>
    <row r="6" spans="1:5" ht="15.75" customHeight="1" x14ac:dyDescent="0.3"/>
    <row r="7" spans="1:5" ht="33.75" customHeight="1" x14ac:dyDescent="0.3">
      <c r="A7" s="99" t="s">
        <v>19176</v>
      </c>
      <c r="B7" s="99" t="s">
        <v>19177</v>
      </c>
      <c r="C7" s="99" t="s">
        <v>19178</v>
      </c>
      <c r="D7" s="99" t="s">
        <v>19179</v>
      </c>
      <c r="E7" s="100" t="s">
        <v>19180</v>
      </c>
    </row>
    <row r="8" spans="1:5" ht="49.5" customHeight="1" x14ac:dyDescent="0.3">
      <c r="A8" s="101" t="s">
        <v>19181</v>
      </c>
      <c r="B8" s="102">
        <v>6417222225</v>
      </c>
      <c r="C8" s="103" t="s">
        <v>19182</v>
      </c>
      <c r="D8" s="104">
        <f>B8/2.25</f>
        <v>2852098766.6666665</v>
      </c>
      <c r="E8" s="105" t="s">
        <v>19183</v>
      </c>
    </row>
  </sheetData>
  <mergeCells count="2">
    <mergeCell ref="A1:E1"/>
    <mergeCell ref="A2:E2"/>
  </mergeCells>
  <pageMargins left="0.75" right="0.75" top="1" bottom="1" header="0.511811023622047" footer="0.511811023622047"/>
  <pageSetup paperSize="9"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zoomScaleNormal="100" workbookViewId="0">
      <selection activeCell="J42" sqref="J42:K42"/>
    </sheetView>
  </sheetViews>
  <sheetFormatPr defaultColWidth="7.59765625" defaultRowHeight="14.4" x14ac:dyDescent="0.3"/>
  <cols>
    <col min="1" max="1" width="23.3984375" style="94" bestFit="1" customWidth="1"/>
    <col min="2" max="2" width="22.19921875" style="94" customWidth="1"/>
    <col min="3" max="3" width="19" style="94" customWidth="1"/>
    <col min="4" max="4" width="13.09765625" style="94" bestFit="1" customWidth="1"/>
    <col min="5" max="5" width="14.69921875" style="94" bestFit="1" customWidth="1"/>
    <col min="6" max="6" width="13.3984375" style="94" bestFit="1" customWidth="1"/>
    <col min="7" max="7" width="19.3984375" style="94" customWidth="1"/>
    <col min="8" max="16384" width="7.59765625" style="94"/>
  </cols>
  <sheetData>
    <row r="1" spans="1:7" ht="27.75" customHeight="1" x14ac:dyDescent="0.3">
      <c r="A1" s="387" t="s">
        <v>19184</v>
      </c>
      <c r="B1" s="387"/>
      <c r="C1" s="387"/>
      <c r="D1" s="387"/>
      <c r="E1" s="387"/>
      <c r="F1" s="387"/>
      <c r="G1" s="387"/>
    </row>
    <row r="2" spans="1:7" ht="13.5" customHeight="1" x14ac:dyDescent="0.3">
      <c r="A2" s="389" t="s">
        <v>19185</v>
      </c>
      <c r="B2" s="389"/>
      <c r="C2" s="389"/>
      <c r="D2" s="389"/>
      <c r="E2" s="389"/>
      <c r="F2" s="389"/>
      <c r="G2" s="389"/>
    </row>
    <row r="3" spans="1:7" ht="58.5" customHeight="1" x14ac:dyDescent="0.3">
      <c r="A3" s="95" t="s">
        <v>19186</v>
      </c>
      <c r="B3" s="95" t="s">
        <v>19187</v>
      </c>
      <c r="C3" s="95" t="s">
        <v>19188</v>
      </c>
      <c r="D3" s="106" t="s">
        <v>19189</v>
      </c>
    </row>
    <row r="4" spans="1:7" x14ac:dyDescent="0.3">
      <c r="A4" s="96">
        <f>+F11</f>
        <v>18177600</v>
      </c>
      <c r="B4" s="97">
        <v>264</v>
      </c>
      <c r="C4" s="97">
        <f>+SUMPRODUCT('Bảng tính chi phí PACs'!G4:G41,'Bảng tính chi phí PACs'!C4:C41)</f>
        <v>760.11111111111109</v>
      </c>
      <c r="D4" s="102">
        <f>+A4/(B4*C4)</f>
        <v>90.584842726342515</v>
      </c>
    </row>
    <row r="6" spans="1:7" ht="33.75" customHeight="1" x14ac:dyDescent="0.3">
      <c r="A6" s="95" t="s">
        <v>19190</v>
      </c>
      <c r="B6" s="95" t="s">
        <v>19191</v>
      </c>
      <c r="C6" s="95" t="s">
        <v>19192</v>
      </c>
      <c r="D6" s="95" t="s">
        <v>19193</v>
      </c>
      <c r="E6" s="95" t="s">
        <v>19194</v>
      </c>
      <c r="F6" s="95" t="s">
        <v>19195</v>
      </c>
      <c r="G6" s="106" t="s">
        <v>19180</v>
      </c>
    </row>
    <row r="7" spans="1:7" x14ac:dyDescent="0.3">
      <c r="A7" s="103" t="s">
        <v>19196</v>
      </c>
      <c r="B7" s="103" t="s">
        <v>19197</v>
      </c>
      <c r="C7" s="103">
        <v>12</v>
      </c>
      <c r="D7" s="107">
        <v>17820000</v>
      </c>
      <c r="E7" s="108">
        <f>D7*C7</f>
        <v>213840000</v>
      </c>
      <c r="F7" s="108">
        <f>+E7*0.02</f>
        <v>4276800</v>
      </c>
      <c r="G7" s="390" t="s">
        <v>19198</v>
      </c>
    </row>
    <row r="8" spans="1:7" x14ac:dyDescent="0.3">
      <c r="A8" s="103" t="s">
        <v>19196</v>
      </c>
      <c r="B8" s="103" t="s">
        <v>19199</v>
      </c>
      <c r="C8" s="103">
        <v>6</v>
      </c>
      <c r="D8" s="107">
        <v>80200000</v>
      </c>
      <c r="E8" s="108">
        <f>D8*C8</f>
        <v>481200000</v>
      </c>
      <c r="F8" s="108">
        <f t="shared" ref="F8:F10" si="0">+E8*0.02</f>
        <v>9624000</v>
      </c>
      <c r="G8" s="390"/>
    </row>
    <row r="9" spans="1:7" x14ac:dyDescent="0.3">
      <c r="A9" s="103" t="s">
        <v>19157</v>
      </c>
      <c r="B9" s="103" t="s">
        <v>19197</v>
      </c>
      <c r="C9" s="103">
        <v>9</v>
      </c>
      <c r="D9" s="107">
        <v>17820000</v>
      </c>
      <c r="E9" s="108">
        <f>D9*C9</f>
        <v>160380000</v>
      </c>
      <c r="F9" s="108">
        <f t="shared" si="0"/>
        <v>3207600</v>
      </c>
      <c r="G9" s="390"/>
    </row>
    <row r="10" spans="1:7" x14ac:dyDescent="0.3">
      <c r="A10" s="103" t="s">
        <v>18997</v>
      </c>
      <c r="B10" s="103" t="s">
        <v>19197</v>
      </c>
      <c r="C10" s="103">
        <v>3</v>
      </c>
      <c r="D10" s="107">
        <v>17820000</v>
      </c>
      <c r="E10" s="108">
        <f>D10*C10</f>
        <v>53460000</v>
      </c>
      <c r="F10" s="108">
        <f t="shared" si="0"/>
        <v>1069200</v>
      </c>
      <c r="G10" s="390"/>
    </row>
    <row r="11" spans="1:7" x14ac:dyDescent="0.3">
      <c r="A11" s="103"/>
      <c r="B11" s="103"/>
      <c r="C11" s="103">
        <f>SUM(C7:C10)</f>
        <v>30</v>
      </c>
      <c r="D11" s="109"/>
      <c r="E11" s="110">
        <f>SUM(E7:E10)</f>
        <v>908880000</v>
      </c>
      <c r="F11" s="110">
        <f>SUM(F7:F10)</f>
        <v>18177600</v>
      </c>
      <c r="G11" s="390"/>
    </row>
    <row r="12" spans="1:7" x14ac:dyDescent="0.3">
      <c r="A12" s="111"/>
      <c r="B12" s="111"/>
      <c r="C12" s="111"/>
      <c r="D12" s="111"/>
    </row>
    <row r="13" spans="1:7" x14ac:dyDescent="0.3">
      <c r="A13" s="111"/>
      <c r="B13" s="111"/>
      <c r="C13" s="111"/>
      <c r="D13" s="111"/>
    </row>
    <row r="14" spans="1:7" x14ac:dyDescent="0.3">
      <c r="A14" s="111"/>
      <c r="B14" s="111"/>
      <c r="C14" s="111"/>
      <c r="D14" s="111"/>
    </row>
    <row r="15" spans="1:7" x14ac:dyDescent="0.3">
      <c r="A15" s="111"/>
      <c r="B15" s="111"/>
      <c r="C15" s="111"/>
      <c r="D15" s="111"/>
    </row>
    <row r="16" spans="1:7" x14ac:dyDescent="0.3">
      <c r="A16" s="111"/>
      <c r="B16" s="111"/>
      <c r="C16" s="111"/>
      <c r="D16" s="111"/>
    </row>
    <row r="17" spans="1:4" x14ac:dyDescent="0.3">
      <c r="A17" s="111"/>
      <c r="B17" s="111"/>
      <c r="C17" s="111"/>
      <c r="D17" s="111"/>
    </row>
    <row r="18" spans="1:4" x14ac:dyDescent="0.3">
      <c r="A18" s="111"/>
      <c r="B18" s="111"/>
      <c r="C18" s="111"/>
      <c r="D18" s="111"/>
    </row>
    <row r="19" spans="1:4" x14ac:dyDescent="0.3">
      <c r="A19" s="111"/>
      <c r="B19" s="111"/>
      <c r="C19" s="111"/>
      <c r="D19" s="111"/>
    </row>
  </sheetData>
  <mergeCells count="3">
    <mergeCell ref="A1:G1"/>
    <mergeCell ref="A2:G2"/>
    <mergeCell ref="G7:G11"/>
  </mergeCells>
  <pageMargins left="0.75" right="0.75" top="1" bottom="1" header="0.511811023622047" footer="0.511811023622047"/>
  <pageSetup paperSize="9" scale="66"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workbookViewId="0">
      <selection activeCell="J42" sqref="J42:K42"/>
    </sheetView>
  </sheetViews>
  <sheetFormatPr defaultColWidth="7.59765625" defaultRowHeight="14.4" x14ac:dyDescent="0.3"/>
  <cols>
    <col min="1" max="1" width="46.19921875" style="94" bestFit="1" customWidth="1"/>
    <col min="2" max="2" width="17.19921875" style="94" customWidth="1"/>
    <col min="3" max="3" width="15.19921875" style="94" customWidth="1"/>
    <col min="4" max="4" width="16.3984375" style="94" bestFit="1" customWidth="1"/>
    <col min="5" max="5" width="23.09765625" style="94" customWidth="1"/>
    <col min="6" max="6" width="16.3984375" style="94" customWidth="1"/>
    <col min="7" max="16384" width="7.59765625" style="94"/>
  </cols>
  <sheetData>
    <row r="1" spans="1:7" ht="27.75" customHeight="1" x14ac:dyDescent="0.3">
      <c r="A1" s="387" t="s">
        <v>19200</v>
      </c>
      <c r="B1" s="387"/>
      <c r="C1" s="387"/>
      <c r="D1" s="387"/>
      <c r="E1" s="387"/>
      <c r="F1" s="387"/>
      <c r="G1" s="387"/>
    </row>
    <row r="2" spans="1:7" ht="15.75" customHeight="1" x14ac:dyDescent="0.3">
      <c r="A2" s="388" t="s">
        <v>19201</v>
      </c>
      <c r="B2" s="388"/>
      <c r="C2" s="388"/>
      <c r="D2" s="388"/>
      <c r="E2" s="388"/>
      <c r="F2" s="388"/>
      <c r="G2" s="388"/>
    </row>
    <row r="3" spans="1:7" ht="54" customHeight="1" x14ac:dyDescent="0.3">
      <c r="A3" s="95" t="s">
        <v>19202</v>
      </c>
      <c r="B3" s="95" t="s">
        <v>19203</v>
      </c>
      <c r="C3" s="95" t="s">
        <v>19204</v>
      </c>
      <c r="E3" s="95" t="s">
        <v>19205</v>
      </c>
      <c r="F3" s="95" t="s">
        <v>19206</v>
      </c>
    </row>
    <row r="4" spans="1:7" x14ac:dyDescent="0.3">
      <c r="A4" s="96">
        <f>'[4]1.DuLieu_NhomDV'!K44*30</f>
        <v>1325997</v>
      </c>
      <c r="B4" s="112">
        <f>+F4</f>
        <v>1675997</v>
      </c>
      <c r="C4" s="113">
        <f>IFERROR(A4/B4,0)</f>
        <v>0.791169077271618</v>
      </c>
      <c r="D4" s="111"/>
      <c r="E4" s="114">
        <v>350000</v>
      </c>
      <c r="F4" s="115">
        <f>A4+E4</f>
        <v>1675997</v>
      </c>
    </row>
    <row r="6" spans="1:7" ht="15.75" customHeight="1" x14ac:dyDescent="0.3">
      <c r="A6" s="388" t="s">
        <v>19207</v>
      </c>
      <c r="B6" s="388"/>
      <c r="C6" s="388"/>
      <c r="D6" s="388"/>
      <c r="E6" s="388"/>
      <c r="F6" s="388"/>
      <c r="G6" s="388"/>
    </row>
    <row r="7" spans="1:7" ht="72" customHeight="1" x14ac:dyDescent="0.3">
      <c r="A7" s="95" t="s">
        <v>19208</v>
      </c>
      <c r="B7" s="95" t="s">
        <v>19209</v>
      </c>
      <c r="C7" s="95" t="s">
        <v>19210</v>
      </c>
      <c r="D7" s="95" t="s">
        <v>19187</v>
      </c>
      <c r="E7" s="95" t="s">
        <v>19211</v>
      </c>
      <c r="F7" s="106" t="s">
        <v>19212</v>
      </c>
    </row>
    <row r="8" spans="1:7" s="159" customFormat="1" x14ac:dyDescent="0.3">
      <c r="A8" s="154">
        <f>+D11</f>
        <v>4074539909.0222225</v>
      </c>
      <c r="B8" s="155">
        <f>C4</f>
        <v>0.791169077271618</v>
      </c>
      <c r="C8" s="156">
        <f>A8*B8</f>
        <v>3223649980.1274943</v>
      </c>
      <c r="D8" s="157">
        <v>264</v>
      </c>
      <c r="E8" s="157">
        <f>+SUMPRODUCT('Bảng tính chi phí PACs'!G4:G41,'Bảng tính chi phí PACs'!C4:C41)</f>
        <v>760.11111111111109</v>
      </c>
      <c r="F8" s="158">
        <f>+C8/(D8*E8)</f>
        <v>16064.487416084976</v>
      </c>
    </row>
    <row r="10" spans="1:7" ht="15.75" customHeight="1" x14ac:dyDescent="0.3"/>
    <row r="11" spans="1:7" ht="33.75" customHeight="1" x14ac:dyDescent="0.3">
      <c r="A11" s="99" t="s">
        <v>19213</v>
      </c>
      <c r="B11" s="99" t="s">
        <v>19214</v>
      </c>
      <c r="C11" s="99" t="s">
        <v>19215</v>
      </c>
      <c r="D11" s="116">
        <f>SUM(D12:D20)</f>
        <v>4074539909.0222225</v>
      </c>
      <c r="E11" s="153" t="s">
        <v>19180</v>
      </c>
    </row>
    <row r="12" spans="1:7" ht="55.2" x14ac:dyDescent="0.3">
      <c r="A12" s="103" t="s">
        <v>19216</v>
      </c>
      <c r="B12" s="107">
        <v>6610736291</v>
      </c>
      <c r="C12" s="103" t="s">
        <v>19217</v>
      </c>
      <c r="D12" s="112">
        <f>B12/2.25</f>
        <v>2938105018.2222223</v>
      </c>
      <c r="E12" s="117" t="s">
        <v>19183</v>
      </c>
    </row>
    <row r="13" spans="1:7" ht="69.599999999999994" x14ac:dyDescent="0.3">
      <c r="A13" s="103" t="s">
        <v>19218</v>
      </c>
      <c r="B13" s="107">
        <v>1800000014</v>
      </c>
      <c r="C13" s="103" t="s">
        <v>19219</v>
      </c>
      <c r="D13" s="118">
        <f>B13/5</f>
        <v>360000002.80000001</v>
      </c>
      <c r="E13" s="105" t="s">
        <v>19220</v>
      </c>
    </row>
    <row r="14" spans="1:7" ht="69.599999999999994" x14ac:dyDescent="0.3">
      <c r="A14" s="103" t="s">
        <v>19221</v>
      </c>
      <c r="B14" s="107">
        <v>3168660000</v>
      </c>
      <c r="C14" s="103" t="s">
        <v>19219</v>
      </c>
      <c r="D14" s="118">
        <f>B14/5</f>
        <v>633732000</v>
      </c>
      <c r="E14" s="105" t="s">
        <v>19220</v>
      </c>
    </row>
    <row r="15" spans="1:7" ht="42" x14ac:dyDescent="0.3">
      <c r="A15" s="103" t="s">
        <v>19222</v>
      </c>
      <c r="B15" s="107">
        <v>1250810000</v>
      </c>
      <c r="C15" s="119">
        <v>0.02</v>
      </c>
      <c r="D15" s="118">
        <f>B15*0.02</f>
        <v>25016200</v>
      </c>
      <c r="E15" s="105" t="s">
        <v>19223</v>
      </c>
    </row>
    <row r="16" spans="1:7" ht="42" x14ac:dyDescent="0.3">
      <c r="A16" s="103" t="s">
        <v>19224</v>
      </c>
      <c r="B16" s="107">
        <v>388800000</v>
      </c>
      <c r="C16" s="119">
        <v>0.02</v>
      </c>
      <c r="D16" s="118">
        <f>B16*0.02</f>
        <v>7776000</v>
      </c>
      <c r="E16" s="105" t="s">
        <v>19225</v>
      </c>
    </row>
    <row r="17" spans="1:5" ht="42" x14ac:dyDescent="0.3">
      <c r="A17" s="120" t="s">
        <v>19226</v>
      </c>
      <c r="B17" s="107">
        <v>2226292000</v>
      </c>
      <c r="C17" s="121">
        <v>0.02</v>
      </c>
      <c r="D17" s="122">
        <f>B17*2/100</f>
        <v>44525840</v>
      </c>
      <c r="E17" s="105" t="s">
        <v>19227</v>
      </c>
    </row>
    <row r="18" spans="1:5" ht="28.2" x14ac:dyDescent="0.3">
      <c r="A18" s="120" t="s">
        <v>19228</v>
      </c>
      <c r="B18" s="107">
        <v>607160000</v>
      </c>
      <c r="C18" s="121">
        <v>0.02</v>
      </c>
      <c r="D18" s="122">
        <f>B18*2/100</f>
        <v>12143200</v>
      </c>
      <c r="E18" s="105" t="s">
        <v>19229</v>
      </c>
    </row>
    <row r="19" spans="1:5" ht="105" customHeight="1" x14ac:dyDescent="0.3">
      <c r="A19" s="105" t="s">
        <v>19230</v>
      </c>
      <c r="B19" s="123">
        <v>2662082400</v>
      </c>
      <c r="C19" s="121">
        <v>0.02</v>
      </c>
      <c r="D19" s="122">
        <f>B19*2/100</f>
        <v>53241648</v>
      </c>
      <c r="E19" s="105" t="s">
        <v>19231</v>
      </c>
    </row>
    <row r="20" spans="1:5" ht="18" customHeight="1" x14ac:dyDescent="0.3">
      <c r="A20" s="103"/>
      <c r="B20" s="107"/>
      <c r="C20" s="103"/>
      <c r="D20" s="118"/>
      <c r="E20" s="124"/>
    </row>
    <row r="21" spans="1:5" x14ac:dyDescent="0.3">
      <c r="A21" s="125"/>
      <c r="B21" s="125"/>
    </row>
    <row r="24" spans="1:5" x14ac:dyDescent="0.3">
      <c r="B24" s="102"/>
    </row>
    <row r="26" spans="1:5" x14ac:dyDescent="0.3">
      <c r="B26" s="126"/>
    </row>
  </sheetData>
  <mergeCells count="3">
    <mergeCell ref="A1:G1"/>
    <mergeCell ref="A2:G2"/>
    <mergeCell ref="A6:G6"/>
  </mergeCells>
  <pageMargins left="0.75" right="0.75" top="1" bottom="1" header="0.511811023622047" footer="0.511811023622047"/>
  <pageSetup paperSize="9" scale="5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zoomScaleNormal="100" workbookViewId="0">
      <selection activeCell="J42" sqref="J42:K42"/>
    </sheetView>
  </sheetViews>
  <sheetFormatPr defaultColWidth="7.59765625" defaultRowHeight="13.8" x14ac:dyDescent="0.25"/>
  <cols>
    <col min="1" max="1" width="18.8984375" style="111" bestFit="1" customWidth="1"/>
    <col min="2" max="2" width="18.5" style="111" bestFit="1" customWidth="1"/>
    <col min="3" max="3" width="22.5" style="111" customWidth="1"/>
    <col min="4" max="4" width="14.5" style="111" bestFit="1" customWidth="1"/>
    <col min="5" max="5" width="8.69921875" style="111" customWidth="1"/>
    <col min="6" max="6" width="13.09765625" style="111" bestFit="1" customWidth="1"/>
    <col min="7" max="7" width="106.09765625" style="111" customWidth="1"/>
    <col min="8" max="16384" width="7.59765625" style="111"/>
  </cols>
  <sheetData>
    <row r="1" spans="1:7" ht="27.75" customHeight="1" x14ac:dyDescent="0.25">
      <c r="A1" s="387" t="s">
        <v>19232</v>
      </c>
      <c r="B1" s="387"/>
      <c r="C1" s="387"/>
      <c r="D1" s="387"/>
      <c r="E1" s="387"/>
      <c r="F1" s="387"/>
      <c r="G1" s="387"/>
    </row>
    <row r="2" spans="1:7" ht="18" customHeight="1" x14ac:dyDescent="0.25">
      <c r="A2" s="389" t="s">
        <v>19233</v>
      </c>
      <c r="B2" s="389"/>
      <c r="C2" s="389"/>
      <c r="D2" s="389"/>
      <c r="E2" s="389"/>
      <c r="F2" s="389"/>
      <c r="G2" s="389"/>
    </row>
    <row r="3" spans="1:7" ht="60.75" customHeight="1" x14ac:dyDescent="0.25">
      <c r="A3" s="95" t="s">
        <v>19234</v>
      </c>
      <c r="B3" s="95" t="s">
        <v>19187</v>
      </c>
      <c r="C3" s="95" t="s">
        <v>19211</v>
      </c>
      <c r="D3" s="106" t="s">
        <v>19235</v>
      </c>
    </row>
    <row r="4" spans="1:7" x14ac:dyDescent="0.25">
      <c r="A4" s="127">
        <v>44695037.759999998</v>
      </c>
      <c r="B4" s="97">
        <v>264</v>
      </c>
      <c r="C4" s="97">
        <f>+SUMPRODUCT('Bảng tính chi phí PACs'!G4:G41,'Bảng tính chi phí PACs'!C4:C41)</f>
        <v>760.11111111111109</v>
      </c>
      <c r="D4" s="109">
        <f>+A4/(B4*C4)</f>
        <v>222.72978644802063</v>
      </c>
    </row>
    <row r="5" spans="1:7" x14ac:dyDescent="0.25">
      <c r="D5" s="128"/>
    </row>
    <row r="6" spans="1:7" ht="33.75" customHeight="1" x14ac:dyDescent="0.25">
      <c r="A6" s="99" t="s">
        <v>0</v>
      </c>
      <c r="B6" s="99" t="s">
        <v>19236</v>
      </c>
      <c r="C6" s="99" t="s">
        <v>19237</v>
      </c>
      <c r="D6" s="99" t="s">
        <v>19238</v>
      </c>
      <c r="E6" s="99" t="s">
        <v>19239</v>
      </c>
      <c r="F6" s="99" t="s">
        <v>19240</v>
      </c>
      <c r="G6" s="99" t="s">
        <v>19241</v>
      </c>
    </row>
    <row r="7" spans="1:7" x14ac:dyDescent="0.25">
      <c r="A7" s="103">
        <v>1</v>
      </c>
      <c r="B7" s="103" t="s">
        <v>19242</v>
      </c>
      <c r="C7" s="102">
        <v>13074516</v>
      </c>
      <c r="D7" s="102">
        <v>156894192</v>
      </c>
      <c r="E7" s="103">
        <v>0.04</v>
      </c>
      <c r="F7" s="102">
        <f>E7*D7</f>
        <v>6275767.6799999997</v>
      </c>
      <c r="G7" s="103" t="s">
        <v>19243</v>
      </c>
    </row>
    <row r="8" spans="1:7" x14ac:dyDescent="0.25">
      <c r="A8" s="103">
        <v>2</v>
      </c>
      <c r="B8" s="103" t="s">
        <v>19244</v>
      </c>
      <c r="C8" s="102">
        <v>12818286</v>
      </c>
      <c r="D8" s="102">
        <v>153819432</v>
      </c>
      <c r="E8" s="103">
        <v>0.04</v>
      </c>
      <c r="F8" s="102">
        <f>E8*D8</f>
        <v>6152777.2800000003</v>
      </c>
      <c r="G8" s="129"/>
    </row>
    <row r="9" spans="1:7" x14ac:dyDescent="0.25">
      <c r="A9" s="103">
        <v>3</v>
      </c>
      <c r="B9" s="103" t="s">
        <v>19245</v>
      </c>
      <c r="C9" s="102">
        <v>9026082</v>
      </c>
      <c r="D9" s="102">
        <v>108312984</v>
      </c>
      <c r="E9" s="103">
        <v>0.04</v>
      </c>
      <c r="F9" s="102">
        <f t="shared" ref="F9:F17" si="0">E9*D9</f>
        <v>4332519.3600000003</v>
      </c>
      <c r="G9" s="129" t="s">
        <v>19246</v>
      </c>
    </row>
    <row r="10" spans="1:7" x14ac:dyDescent="0.25">
      <c r="A10" s="103">
        <v>4</v>
      </c>
      <c r="B10" s="103" t="s">
        <v>19247</v>
      </c>
      <c r="C10" s="102">
        <v>11127168</v>
      </c>
      <c r="D10" s="102">
        <v>133526016</v>
      </c>
      <c r="E10" s="103">
        <v>0.04</v>
      </c>
      <c r="F10" s="102">
        <f t="shared" si="0"/>
        <v>5341040.6399999997</v>
      </c>
      <c r="G10" s="103"/>
    </row>
    <row r="11" spans="1:7" x14ac:dyDescent="0.25">
      <c r="A11" s="103">
        <v>5</v>
      </c>
      <c r="B11" s="103" t="s">
        <v>19248</v>
      </c>
      <c r="C11" s="102">
        <v>8231769</v>
      </c>
      <c r="D11" s="102">
        <v>98781228</v>
      </c>
      <c r="E11" s="103">
        <v>0.04</v>
      </c>
      <c r="F11" s="102">
        <f t="shared" si="0"/>
        <v>3951249.12</v>
      </c>
      <c r="G11" s="103"/>
    </row>
    <row r="12" spans="1:7" x14ac:dyDescent="0.25">
      <c r="A12" s="103">
        <v>6</v>
      </c>
      <c r="B12" s="103" t="s">
        <v>19249</v>
      </c>
      <c r="C12" s="102">
        <v>8231769</v>
      </c>
      <c r="D12" s="102">
        <v>98781228</v>
      </c>
      <c r="E12" s="103">
        <v>0.04</v>
      </c>
      <c r="F12" s="102">
        <f t="shared" si="0"/>
        <v>3951249.12</v>
      </c>
      <c r="G12" s="103"/>
    </row>
    <row r="13" spans="1:7" x14ac:dyDescent="0.25">
      <c r="A13" s="103">
        <v>7</v>
      </c>
      <c r="B13" s="103" t="s">
        <v>19250</v>
      </c>
      <c r="C13" s="102">
        <v>6463782</v>
      </c>
      <c r="D13" s="102">
        <v>77565384</v>
      </c>
      <c r="E13" s="103">
        <v>0.04</v>
      </c>
      <c r="F13" s="102">
        <f t="shared" si="0"/>
        <v>3102615.36</v>
      </c>
      <c r="G13" s="103"/>
    </row>
    <row r="14" spans="1:7" x14ac:dyDescent="0.25">
      <c r="A14" s="103">
        <v>8</v>
      </c>
      <c r="B14" s="103" t="s">
        <v>19251</v>
      </c>
      <c r="C14" s="102">
        <v>6463782</v>
      </c>
      <c r="D14" s="102">
        <v>77565384</v>
      </c>
      <c r="E14" s="103">
        <v>0.04</v>
      </c>
      <c r="F14" s="102">
        <f t="shared" si="0"/>
        <v>3102615.36</v>
      </c>
      <c r="G14" s="103"/>
    </row>
    <row r="15" spans="1:7" x14ac:dyDescent="0.25">
      <c r="A15" s="103">
        <v>9</v>
      </c>
      <c r="B15" s="103" t="s">
        <v>19252</v>
      </c>
      <c r="C15" s="102">
        <v>6463782</v>
      </c>
      <c r="D15" s="102">
        <v>77565384</v>
      </c>
      <c r="E15" s="103">
        <v>0.04</v>
      </c>
      <c r="F15" s="102">
        <f t="shared" si="0"/>
        <v>3102615.36</v>
      </c>
      <c r="G15" s="103"/>
    </row>
    <row r="16" spans="1:7" x14ac:dyDescent="0.25">
      <c r="A16" s="103">
        <v>10</v>
      </c>
      <c r="B16" s="103" t="s">
        <v>19253</v>
      </c>
      <c r="C16" s="102">
        <v>6463782</v>
      </c>
      <c r="D16" s="102">
        <v>77565384</v>
      </c>
      <c r="E16" s="103">
        <v>0.04</v>
      </c>
      <c r="F16" s="102">
        <f t="shared" si="0"/>
        <v>3102615.36</v>
      </c>
      <c r="G16" s="103"/>
    </row>
    <row r="17" spans="1:7" x14ac:dyDescent="0.25">
      <c r="A17" s="103">
        <v>11</v>
      </c>
      <c r="B17" s="103" t="s">
        <v>19254</v>
      </c>
      <c r="C17" s="102">
        <v>4749944</v>
      </c>
      <c r="D17" s="102">
        <v>56999328</v>
      </c>
      <c r="E17" s="103">
        <v>0.04</v>
      </c>
      <c r="F17" s="102">
        <f t="shared" si="0"/>
        <v>2279973.12</v>
      </c>
      <c r="G17" s="103"/>
    </row>
    <row r="18" spans="1:7" x14ac:dyDescent="0.25">
      <c r="A18" s="103"/>
      <c r="B18" s="103"/>
      <c r="C18" s="103"/>
      <c r="D18" s="130">
        <v>1117375944</v>
      </c>
      <c r="E18" s="99">
        <v>0.04</v>
      </c>
      <c r="F18" s="130">
        <f>SUM(F7:F17)</f>
        <v>44695037.759999998</v>
      </c>
      <c r="G18" s="103"/>
    </row>
    <row r="20" spans="1:7" x14ac:dyDescent="0.25">
      <c r="E20" s="131"/>
    </row>
  </sheetData>
  <mergeCells count="2">
    <mergeCell ref="A1:G1"/>
    <mergeCell ref="A2:G2"/>
  </mergeCells>
  <pageMargins left="0.75" right="0.75" top="1" bottom="1" header="0.511811023622047" footer="0.511811023622047"/>
  <pageSetup paperSize="9" scale="5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7"/>
  <sheetViews>
    <sheetView workbookViewId="0">
      <pane xSplit="2" ySplit="2" topLeftCell="C3" activePane="bottomRight" state="frozen"/>
      <selection activeCell="J42" sqref="J42:K42"/>
      <selection pane="topRight" activeCell="J42" sqref="J42:K42"/>
      <selection pane="bottomLeft" activeCell="J42" sqref="J42:K42"/>
      <selection pane="bottomRight" activeCell="J42" sqref="J42:K42"/>
    </sheetView>
  </sheetViews>
  <sheetFormatPr defaultColWidth="8" defaultRowHeight="18" x14ac:dyDescent="0.35"/>
  <cols>
    <col min="1" max="1" width="6.8984375" style="132" customWidth="1"/>
    <col min="2" max="2" width="18.09765625" style="132" customWidth="1"/>
    <col min="3" max="3" width="19.69921875" style="132" customWidth="1"/>
    <col min="4" max="4" width="9.09765625" style="132" customWidth="1"/>
    <col min="5" max="5" width="13.59765625" style="132" customWidth="1"/>
    <col min="6" max="6" width="15.5" style="132" bestFit="1" customWidth="1"/>
    <col min="7" max="7" width="23.09765625" style="132" customWidth="1"/>
    <col min="8" max="8" width="9.69921875" style="132" customWidth="1"/>
    <col min="9" max="10" width="14.5" style="132" customWidth="1"/>
    <col min="11" max="11" width="10.09765625" style="132" customWidth="1"/>
    <col min="12" max="12" width="11.69921875" style="132" customWidth="1"/>
    <col min="13" max="13" width="14.5" style="132" customWidth="1"/>
    <col min="14" max="14" width="10.59765625" style="132" customWidth="1"/>
    <col min="15" max="16" width="14.5" style="132" customWidth="1"/>
    <col min="17" max="17" width="9.3984375" style="132" customWidth="1"/>
    <col min="18" max="18" width="11.59765625" style="132" customWidth="1"/>
    <col min="19" max="22" width="14.5" style="132" customWidth="1"/>
    <col min="23" max="23" width="10.5" style="132" customWidth="1"/>
    <col min="24" max="42" width="14.5" style="132" customWidth="1"/>
    <col min="43" max="43" width="16.59765625" style="132" customWidth="1"/>
    <col min="44" max="44" width="13.59765625" style="132" customWidth="1"/>
    <col min="45" max="16384" width="8" style="132"/>
  </cols>
  <sheetData>
    <row r="1" spans="1:44" ht="24" hidden="1" customHeight="1" x14ac:dyDescent="0.35">
      <c r="E1" s="392" t="s">
        <v>19255</v>
      </c>
      <c r="F1" s="392"/>
      <c r="G1" s="392"/>
      <c r="H1" s="391" t="s">
        <v>19256</v>
      </c>
      <c r="I1" s="391"/>
      <c r="J1" s="391"/>
      <c r="K1" s="392" t="s">
        <v>19257</v>
      </c>
      <c r="L1" s="392"/>
      <c r="M1" s="392"/>
      <c r="N1" s="391" t="s">
        <v>19258</v>
      </c>
      <c r="O1" s="391"/>
      <c r="P1" s="391"/>
      <c r="Q1" s="392" t="s">
        <v>19259</v>
      </c>
      <c r="R1" s="392"/>
      <c r="S1" s="392"/>
      <c r="T1" s="391" t="s">
        <v>19260</v>
      </c>
      <c r="U1" s="391"/>
      <c r="V1" s="391"/>
      <c r="W1" s="392" t="s">
        <v>19261</v>
      </c>
      <c r="X1" s="392"/>
      <c r="Y1" s="392"/>
      <c r="Z1" s="391" t="s">
        <v>19262</v>
      </c>
      <c r="AA1" s="391"/>
      <c r="AB1" s="391"/>
      <c r="AC1" s="392" t="s">
        <v>19263</v>
      </c>
      <c r="AD1" s="392"/>
      <c r="AE1" s="392"/>
      <c r="AF1" s="391" t="s">
        <v>19264</v>
      </c>
      <c r="AG1" s="391"/>
      <c r="AH1" s="391"/>
      <c r="AI1" s="392" t="s">
        <v>19265</v>
      </c>
      <c r="AJ1" s="392"/>
      <c r="AK1" s="392"/>
      <c r="AL1" s="391" t="s">
        <v>19266</v>
      </c>
      <c r="AM1" s="391"/>
      <c r="AN1" s="391"/>
      <c r="AO1" s="392" t="s">
        <v>19267</v>
      </c>
      <c r="AP1" s="392"/>
      <c r="AQ1" s="392"/>
    </row>
    <row r="2" spans="1:44" ht="45.75" hidden="1" customHeight="1" x14ac:dyDescent="0.35">
      <c r="A2" s="133" t="s">
        <v>0</v>
      </c>
      <c r="B2" s="133" t="s">
        <v>19268</v>
      </c>
      <c r="C2" s="133" t="s">
        <v>19269</v>
      </c>
      <c r="D2" s="133" t="s">
        <v>19215</v>
      </c>
      <c r="E2" s="134" t="s">
        <v>19270</v>
      </c>
      <c r="F2" s="134" t="s">
        <v>19271</v>
      </c>
      <c r="G2" s="134" t="s">
        <v>19272</v>
      </c>
      <c r="H2" s="134" t="s">
        <v>19270</v>
      </c>
      <c r="I2" s="134" t="s">
        <v>19271</v>
      </c>
      <c r="J2" s="134" t="s">
        <v>19272</v>
      </c>
      <c r="K2" s="134" t="s">
        <v>19270</v>
      </c>
      <c r="L2" s="134" t="s">
        <v>19271</v>
      </c>
      <c r="M2" s="134" t="s">
        <v>19272</v>
      </c>
      <c r="N2" s="134" t="s">
        <v>19270</v>
      </c>
      <c r="O2" s="134" t="s">
        <v>19271</v>
      </c>
      <c r="P2" s="134" t="s">
        <v>19272</v>
      </c>
      <c r="Q2" s="134" t="s">
        <v>19270</v>
      </c>
      <c r="R2" s="134" t="s">
        <v>19271</v>
      </c>
      <c r="S2" s="134" t="s">
        <v>19272</v>
      </c>
      <c r="T2" s="134" t="s">
        <v>19270</v>
      </c>
      <c r="U2" s="134" t="s">
        <v>19271</v>
      </c>
      <c r="V2" s="134" t="s">
        <v>19272</v>
      </c>
      <c r="W2" s="135" t="s">
        <v>19270</v>
      </c>
      <c r="X2" s="136" t="s">
        <v>19271</v>
      </c>
      <c r="Y2" s="136" t="s">
        <v>19272</v>
      </c>
      <c r="Z2" s="134" t="s">
        <v>19270</v>
      </c>
      <c r="AA2" s="134" t="s">
        <v>19271</v>
      </c>
      <c r="AB2" s="134" t="s">
        <v>19272</v>
      </c>
      <c r="AC2" s="134" t="s">
        <v>19270</v>
      </c>
      <c r="AD2" s="134" t="s">
        <v>19271</v>
      </c>
      <c r="AE2" s="134" t="s">
        <v>19272</v>
      </c>
      <c r="AF2" s="134" t="s">
        <v>19270</v>
      </c>
      <c r="AG2" s="134" t="s">
        <v>19271</v>
      </c>
      <c r="AH2" s="134" t="s">
        <v>19272</v>
      </c>
      <c r="AI2" s="134" t="s">
        <v>19270</v>
      </c>
      <c r="AJ2" s="134" t="s">
        <v>19271</v>
      </c>
      <c r="AK2" s="134" t="s">
        <v>19272</v>
      </c>
      <c r="AL2" s="134" t="s">
        <v>19270</v>
      </c>
      <c r="AM2" s="134" t="s">
        <v>19271</v>
      </c>
      <c r="AN2" s="134" t="s">
        <v>19272</v>
      </c>
      <c r="AO2" s="134" t="s">
        <v>19270</v>
      </c>
      <c r="AP2" s="134" t="s">
        <v>19271</v>
      </c>
      <c r="AQ2" s="134" t="s">
        <v>19272</v>
      </c>
    </row>
    <row r="3" spans="1:44" ht="24" hidden="1" customHeight="1" x14ac:dyDescent="0.35">
      <c r="A3" s="137">
        <v>1</v>
      </c>
      <c r="B3" s="138" t="s">
        <v>19273</v>
      </c>
      <c r="C3" s="137" t="s">
        <v>19274</v>
      </c>
      <c r="D3" s="137" t="s">
        <v>19275</v>
      </c>
      <c r="E3" s="139">
        <v>1778</v>
      </c>
      <c r="F3" s="138">
        <v>37380</v>
      </c>
      <c r="G3" s="140">
        <f t="shared" ref="G3:G11" si="0">E3*F3</f>
        <v>66461640</v>
      </c>
      <c r="H3" s="141">
        <v>2009</v>
      </c>
      <c r="I3" s="138">
        <v>37380</v>
      </c>
      <c r="J3" s="140">
        <v>75096420</v>
      </c>
      <c r="K3" s="140">
        <v>2395</v>
      </c>
      <c r="L3" s="140">
        <v>37380</v>
      </c>
      <c r="M3" s="140">
        <v>89525100</v>
      </c>
      <c r="N3" s="140">
        <v>2264</v>
      </c>
      <c r="O3" s="140">
        <v>37380</v>
      </c>
      <c r="P3" s="140">
        <v>84628320</v>
      </c>
      <c r="Q3" s="140">
        <v>2276</v>
      </c>
      <c r="R3" s="140">
        <v>37380</v>
      </c>
      <c r="S3" s="140">
        <v>85076880</v>
      </c>
      <c r="T3" s="140">
        <v>1940</v>
      </c>
      <c r="U3" s="140">
        <v>37380</v>
      </c>
      <c r="V3" s="140">
        <v>72517200</v>
      </c>
      <c r="W3" s="142">
        <v>2859</v>
      </c>
      <c r="X3" s="143">
        <v>37380</v>
      </c>
      <c r="Y3" s="144">
        <v>106869420</v>
      </c>
      <c r="Z3" s="140">
        <v>1983</v>
      </c>
      <c r="AA3" s="140">
        <v>37380</v>
      </c>
      <c r="AB3" s="140">
        <v>74124540</v>
      </c>
      <c r="AC3" s="140">
        <v>2859</v>
      </c>
      <c r="AD3" s="140">
        <v>37380</v>
      </c>
      <c r="AE3" s="140">
        <v>106869420</v>
      </c>
      <c r="AF3" s="140">
        <v>1465</v>
      </c>
      <c r="AG3" s="140">
        <v>37380</v>
      </c>
      <c r="AH3" s="140">
        <v>54761700</v>
      </c>
      <c r="AI3" s="140">
        <v>1659</v>
      </c>
      <c r="AJ3" s="140">
        <v>37380</v>
      </c>
      <c r="AK3" s="140">
        <v>62013420</v>
      </c>
      <c r="AL3" s="140">
        <v>2126</v>
      </c>
      <c r="AM3" s="140">
        <v>37380</v>
      </c>
      <c r="AN3" s="140">
        <v>79469880</v>
      </c>
      <c r="AO3" s="140">
        <f>+AL3+AI3+AF3+AC3+Z3+W3+T3+Q3+N3+K3+H3+E3</f>
        <v>25613</v>
      </c>
      <c r="AP3" s="140">
        <v>37380</v>
      </c>
      <c r="AQ3" s="140">
        <f>+AN3+AK3+AH3+AE3+AB3+Y3+V3+S3+P3+M3+J3+G3</f>
        <v>957413940</v>
      </c>
    </row>
    <row r="4" spans="1:44" ht="23.25" hidden="1" customHeight="1" x14ac:dyDescent="0.35">
      <c r="A4" s="137">
        <v>2</v>
      </c>
      <c r="B4" s="138" t="s">
        <v>19276</v>
      </c>
      <c r="C4" s="137" t="s">
        <v>19277</v>
      </c>
      <c r="D4" s="137" t="s">
        <v>19275</v>
      </c>
      <c r="E4" s="138">
        <v>0</v>
      </c>
      <c r="F4" s="138">
        <v>75000</v>
      </c>
      <c r="G4" s="140">
        <f t="shared" si="0"/>
        <v>0</v>
      </c>
      <c r="H4" s="138">
        <v>0</v>
      </c>
      <c r="I4" s="138">
        <v>75000</v>
      </c>
      <c r="J4" s="140">
        <v>0</v>
      </c>
      <c r="K4" s="140">
        <v>0</v>
      </c>
      <c r="L4" s="140">
        <v>75000</v>
      </c>
      <c r="M4" s="140">
        <v>0</v>
      </c>
      <c r="N4" s="140">
        <v>0</v>
      </c>
      <c r="O4" s="140">
        <v>75000</v>
      </c>
      <c r="P4" s="140">
        <v>0</v>
      </c>
      <c r="Q4" s="140">
        <v>0</v>
      </c>
      <c r="R4" s="140">
        <v>75000</v>
      </c>
      <c r="S4" s="140">
        <v>0</v>
      </c>
      <c r="T4" s="140"/>
      <c r="U4" s="140"/>
      <c r="V4" s="140"/>
      <c r="W4" s="140"/>
      <c r="X4" s="140"/>
      <c r="Y4" s="140"/>
      <c r="Z4" s="140"/>
      <c r="AA4" s="140"/>
      <c r="AB4" s="140"/>
      <c r="AC4" s="140"/>
      <c r="AD4" s="140"/>
      <c r="AE4" s="140"/>
      <c r="AF4" s="140"/>
      <c r="AG4" s="140"/>
      <c r="AH4" s="140"/>
      <c r="AI4" s="140"/>
      <c r="AJ4" s="140"/>
      <c r="AK4" s="140"/>
      <c r="AL4" s="140"/>
      <c r="AM4" s="140"/>
      <c r="AN4" s="140"/>
      <c r="AO4" s="140">
        <f t="shared" ref="AO4:AO11" si="1">+AL4+AI4+AF4+AC4+Z4+W4+T4+Q4+N4+K4+H4+E4</f>
        <v>0</v>
      </c>
      <c r="AP4" s="140"/>
      <c r="AQ4" s="140">
        <f t="shared" ref="AQ4:AQ11" si="2">+AN4+AK4+AH4+AE4+AB4+Y4+V4+S4+P4+M4+J4+G4</f>
        <v>0</v>
      </c>
    </row>
    <row r="5" spans="1:44" ht="24" hidden="1" customHeight="1" x14ac:dyDescent="0.35">
      <c r="A5" s="137">
        <v>3</v>
      </c>
      <c r="B5" s="138" t="s">
        <v>19278</v>
      </c>
      <c r="C5" s="137" t="s">
        <v>19277</v>
      </c>
      <c r="D5" s="137" t="s">
        <v>19275</v>
      </c>
      <c r="E5" s="138">
        <v>0</v>
      </c>
      <c r="F5" s="138">
        <v>75000</v>
      </c>
      <c r="G5" s="140">
        <f t="shared" si="0"/>
        <v>0</v>
      </c>
      <c r="H5" s="138">
        <v>0</v>
      </c>
      <c r="I5" s="138">
        <v>75000</v>
      </c>
      <c r="J5" s="140">
        <v>0</v>
      </c>
      <c r="K5" s="140">
        <v>0</v>
      </c>
      <c r="L5" s="140">
        <v>75000</v>
      </c>
      <c r="M5" s="140">
        <v>0</v>
      </c>
      <c r="N5" s="140">
        <v>0</v>
      </c>
      <c r="O5" s="140">
        <v>75000</v>
      </c>
      <c r="P5" s="140">
        <v>0</v>
      </c>
      <c r="Q5" s="140">
        <v>0</v>
      </c>
      <c r="R5" s="140">
        <v>75000</v>
      </c>
      <c r="S5" s="140">
        <v>0</v>
      </c>
      <c r="T5" s="140"/>
      <c r="U5" s="140"/>
      <c r="V5" s="140"/>
      <c r="W5" s="140"/>
      <c r="X5" s="140"/>
      <c r="Y5" s="140"/>
      <c r="Z5" s="140"/>
      <c r="AA5" s="140"/>
      <c r="AB5" s="140"/>
      <c r="AC5" s="140"/>
      <c r="AD5" s="140"/>
      <c r="AE5" s="140"/>
      <c r="AF5" s="140"/>
      <c r="AG5" s="140"/>
      <c r="AH5" s="140"/>
      <c r="AI5" s="140"/>
      <c r="AJ5" s="140"/>
      <c r="AK5" s="140"/>
      <c r="AL5" s="140"/>
      <c r="AM5" s="140"/>
      <c r="AN5" s="140"/>
      <c r="AO5" s="140">
        <f t="shared" si="1"/>
        <v>0</v>
      </c>
      <c r="AP5" s="140"/>
      <c r="AQ5" s="140">
        <f t="shared" si="2"/>
        <v>0</v>
      </c>
    </row>
    <row r="6" spans="1:44" ht="23.25" hidden="1" customHeight="1" x14ac:dyDescent="0.35">
      <c r="A6" s="137">
        <v>4</v>
      </c>
      <c r="B6" s="141" t="s">
        <v>19279</v>
      </c>
      <c r="C6" s="137" t="s">
        <v>19277</v>
      </c>
      <c r="D6" s="137" t="s">
        <v>19275</v>
      </c>
      <c r="E6" s="139">
        <v>7138</v>
      </c>
      <c r="F6" s="138">
        <v>52000</v>
      </c>
      <c r="G6" s="140">
        <f t="shared" si="0"/>
        <v>371176000</v>
      </c>
      <c r="H6" s="141">
        <v>10524</v>
      </c>
      <c r="I6" s="138">
        <v>52000</v>
      </c>
      <c r="J6" s="140">
        <v>547248000</v>
      </c>
      <c r="K6" s="140">
        <v>10763</v>
      </c>
      <c r="L6" s="140">
        <v>52000</v>
      </c>
      <c r="M6" s="140">
        <v>559676000</v>
      </c>
      <c r="N6" s="140">
        <v>9962</v>
      </c>
      <c r="O6" s="140">
        <v>52000</v>
      </c>
      <c r="P6" s="140">
        <v>518024000</v>
      </c>
      <c r="Q6" s="140">
        <v>9445</v>
      </c>
      <c r="R6" s="140">
        <v>52000</v>
      </c>
      <c r="S6" s="140">
        <v>491140000</v>
      </c>
      <c r="T6" s="140">
        <v>6827</v>
      </c>
      <c r="U6" s="140">
        <v>52000</v>
      </c>
      <c r="V6" s="140">
        <v>355004000</v>
      </c>
      <c r="W6" s="140">
        <v>8511</v>
      </c>
      <c r="X6" s="140">
        <v>52000</v>
      </c>
      <c r="Y6" s="140">
        <v>442572000</v>
      </c>
      <c r="Z6" s="140">
        <v>6620</v>
      </c>
      <c r="AA6" s="140">
        <v>52000</v>
      </c>
      <c r="AB6" s="140">
        <v>344240000</v>
      </c>
      <c r="AC6" s="140">
        <v>7263</v>
      </c>
      <c r="AD6" s="140">
        <v>52000</v>
      </c>
      <c r="AE6" s="140">
        <v>377676000</v>
      </c>
      <c r="AF6" s="140">
        <v>7522</v>
      </c>
      <c r="AG6" s="140">
        <v>52000</v>
      </c>
      <c r="AH6" s="140">
        <v>391144000</v>
      </c>
      <c r="AI6" s="140">
        <v>6838</v>
      </c>
      <c r="AJ6" s="140">
        <v>52000</v>
      </c>
      <c r="AK6" s="140">
        <v>355576000</v>
      </c>
      <c r="AL6" s="140">
        <v>4315</v>
      </c>
      <c r="AM6" s="140">
        <v>52000</v>
      </c>
      <c r="AN6" s="140">
        <v>224380000</v>
      </c>
      <c r="AO6" s="140">
        <f t="shared" si="1"/>
        <v>95728</v>
      </c>
      <c r="AP6" s="140">
        <v>52000</v>
      </c>
      <c r="AQ6" s="140">
        <f t="shared" si="2"/>
        <v>4977856000</v>
      </c>
      <c r="AR6" s="132">
        <f>+AQ6+AQ7</f>
        <v>5975060000</v>
      </c>
    </row>
    <row r="7" spans="1:44" ht="23.25" hidden="1" customHeight="1" x14ac:dyDescent="0.35">
      <c r="A7" s="137"/>
      <c r="B7" s="145" t="s">
        <v>19280</v>
      </c>
      <c r="C7" s="146" t="s">
        <v>19277</v>
      </c>
      <c r="D7" s="146" t="s">
        <v>19275</v>
      </c>
      <c r="E7" s="139"/>
      <c r="F7" s="138"/>
      <c r="G7" s="140"/>
      <c r="H7" s="141"/>
      <c r="I7" s="138"/>
      <c r="J7" s="140"/>
      <c r="K7" s="140"/>
      <c r="L7" s="140"/>
      <c r="M7" s="140"/>
      <c r="N7" s="140"/>
      <c r="O7" s="140"/>
      <c r="P7" s="140"/>
      <c r="Q7" s="140"/>
      <c r="R7" s="140"/>
      <c r="S7" s="140"/>
      <c r="T7" s="142">
        <v>405</v>
      </c>
      <c r="U7" s="143">
        <v>52000</v>
      </c>
      <c r="V7" s="144">
        <v>21060000</v>
      </c>
      <c r="W7" s="140">
        <v>3794</v>
      </c>
      <c r="X7" s="140">
        <v>52000</v>
      </c>
      <c r="Y7" s="140">
        <v>197288000</v>
      </c>
      <c r="Z7" s="140">
        <v>2539</v>
      </c>
      <c r="AA7" s="140">
        <v>52000</v>
      </c>
      <c r="AB7" s="140">
        <v>132028000</v>
      </c>
      <c r="AC7" s="140">
        <v>2675</v>
      </c>
      <c r="AD7" s="140">
        <v>52000</v>
      </c>
      <c r="AE7" s="140">
        <v>139100000</v>
      </c>
      <c r="AF7" s="140">
        <v>2810</v>
      </c>
      <c r="AG7" s="140">
        <v>52000</v>
      </c>
      <c r="AH7" s="140">
        <v>146120000</v>
      </c>
      <c r="AI7" s="140">
        <v>2440</v>
      </c>
      <c r="AJ7" s="140">
        <v>52000</v>
      </c>
      <c r="AK7" s="140">
        <v>126880000</v>
      </c>
      <c r="AL7" s="140">
        <v>4514</v>
      </c>
      <c r="AM7" s="140">
        <v>52000</v>
      </c>
      <c r="AN7" s="140">
        <v>234728000</v>
      </c>
      <c r="AO7" s="140">
        <f t="shared" si="1"/>
        <v>19177</v>
      </c>
      <c r="AP7" s="140">
        <v>52000</v>
      </c>
      <c r="AQ7" s="140">
        <f t="shared" si="2"/>
        <v>997204000</v>
      </c>
    </row>
    <row r="8" spans="1:44" ht="22.5" hidden="1" customHeight="1" x14ac:dyDescent="0.35">
      <c r="A8" s="137">
        <v>5</v>
      </c>
      <c r="B8" s="138" t="s">
        <v>19276</v>
      </c>
      <c r="C8" s="137" t="s">
        <v>19281</v>
      </c>
      <c r="D8" s="137" t="s">
        <v>19275</v>
      </c>
      <c r="E8" s="138">
        <v>0</v>
      </c>
      <c r="F8" s="138">
        <v>52000</v>
      </c>
      <c r="G8" s="140">
        <f t="shared" si="0"/>
        <v>0</v>
      </c>
      <c r="H8" s="138">
        <v>0</v>
      </c>
      <c r="I8" s="138">
        <v>52000</v>
      </c>
      <c r="J8" s="140">
        <v>0</v>
      </c>
      <c r="K8" s="140">
        <v>0</v>
      </c>
      <c r="L8" s="140">
        <v>52000</v>
      </c>
      <c r="M8" s="140">
        <v>0</v>
      </c>
      <c r="N8" s="140">
        <v>0</v>
      </c>
      <c r="O8" s="140">
        <v>52000</v>
      </c>
      <c r="P8" s="140">
        <v>0</v>
      </c>
      <c r="Q8" s="140">
        <v>0</v>
      </c>
      <c r="R8" s="140">
        <v>52000</v>
      </c>
      <c r="S8" s="140">
        <v>0</v>
      </c>
      <c r="T8" s="140"/>
      <c r="U8" s="140"/>
      <c r="V8" s="140"/>
      <c r="W8" s="140"/>
      <c r="X8" s="140"/>
      <c r="Y8" s="140"/>
      <c r="Z8" s="140"/>
      <c r="AA8" s="140"/>
      <c r="AB8" s="140"/>
      <c r="AC8" s="140"/>
      <c r="AD8" s="140"/>
      <c r="AE8" s="140"/>
      <c r="AF8" s="140"/>
      <c r="AG8" s="140"/>
      <c r="AH8" s="140"/>
      <c r="AI8" s="140"/>
      <c r="AJ8" s="140"/>
      <c r="AK8" s="140"/>
      <c r="AL8" s="140"/>
      <c r="AM8" s="140"/>
      <c r="AN8" s="140"/>
      <c r="AO8" s="140">
        <f t="shared" si="1"/>
        <v>0</v>
      </c>
      <c r="AP8" s="140"/>
      <c r="AQ8" s="140">
        <f t="shared" si="2"/>
        <v>0</v>
      </c>
    </row>
    <row r="9" spans="1:44" ht="24.75" hidden="1" customHeight="1" x14ac:dyDescent="0.35">
      <c r="A9" s="137">
        <v>6</v>
      </c>
      <c r="B9" s="138" t="s">
        <v>19282</v>
      </c>
      <c r="C9" s="137" t="s">
        <v>19283</v>
      </c>
      <c r="D9" s="137" t="s">
        <v>19275</v>
      </c>
      <c r="E9" s="138">
        <v>1942</v>
      </c>
      <c r="F9" s="138">
        <v>16000</v>
      </c>
      <c r="G9" s="140">
        <f t="shared" si="0"/>
        <v>31072000</v>
      </c>
      <c r="H9" s="138">
        <v>2516</v>
      </c>
      <c r="I9" s="138">
        <v>16000</v>
      </c>
      <c r="J9" s="140">
        <v>40256000</v>
      </c>
      <c r="K9" s="140">
        <v>4556</v>
      </c>
      <c r="L9" s="140">
        <v>16000</v>
      </c>
      <c r="M9" s="140">
        <v>72896000</v>
      </c>
      <c r="N9" s="140">
        <v>4447</v>
      </c>
      <c r="O9" s="140">
        <v>16000</v>
      </c>
      <c r="P9" s="140">
        <v>71152000</v>
      </c>
      <c r="Q9" s="140">
        <v>4353</v>
      </c>
      <c r="R9" s="140">
        <v>16000</v>
      </c>
      <c r="S9" s="140">
        <v>69648000</v>
      </c>
      <c r="T9" s="140">
        <v>3984</v>
      </c>
      <c r="U9" s="140">
        <v>16000</v>
      </c>
      <c r="V9" s="140">
        <v>63744000</v>
      </c>
      <c r="W9" s="140">
        <v>5085</v>
      </c>
      <c r="X9" s="140">
        <v>16000</v>
      </c>
      <c r="Y9" s="140">
        <v>81360000</v>
      </c>
      <c r="Z9" s="140">
        <v>3969</v>
      </c>
      <c r="AA9" s="140">
        <v>16000</v>
      </c>
      <c r="AB9" s="140">
        <v>63504000</v>
      </c>
      <c r="AC9" s="142">
        <v>3843</v>
      </c>
      <c r="AD9" s="143">
        <v>16000</v>
      </c>
      <c r="AE9" s="144">
        <v>61488000</v>
      </c>
      <c r="AF9" s="140">
        <v>5932</v>
      </c>
      <c r="AG9" s="140">
        <v>16000</v>
      </c>
      <c r="AH9" s="140">
        <v>94912000</v>
      </c>
      <c r="AI9" s="140">
        <v>7499</v>
      </c>
      <c r="AJ9" s="140">
        <v>16000</v>
      </c>
      <c r="AK9" s="140">
        <v>119984000</v>
      </c>
      <c r="AL9" s="140">
        <v>4667</v>
      </c>
      <c r="AM9" s="140">
        <v>16000</v>
      </c>
      <c r="AN9" s="140">
        <v>74672000</v>
      </c>
      <c r="AO9" s="140">
        <f t="shared" si="1"/>
        <v>52793</v>
      </c>
      <c r="AP9" s="140">
        <v>16000</v>
      </c>
      <c r="AQ9" s="140">
        <f t="shared" si="2"/>
        <v>844688000</v>
      </c>
      <c r="AR9" s="132">
        <f>+AQ9+AQ10+AQ11</f>
        <v>2003296000</v>
      </c>
    </row>
    <row r="10" spans="1:44" ht="23.25" hidden="1" customHeight="1" x14ac:dyDescent="0.35">
      <c r="A10" s="137">
        <v>7</v>
      </c>
      <c r="B10" s="138" t="s">
        <v>19284</v>
      </c>
      <c r="C10" s="137" t="s">
        <v>19283</v>
      </c>
      <c r="D10" s="137" t="s">
        <v>19275</v>
      </c>
      <c r="E10" s="138">
        <v>5708</v>
      </c>
      <c r="F10" s="138">
        <v>16000</v>
      </c>
      <c r="G10" s="140">
        <f t="shared" si="0"/>
        <v>91328000</v>
      </c>
      <c r="H10" s="138">
        <v>9351</v>
      </c>
      <c r="I10" s="138">
        <v>16000</v>
      </c>
      <c r="J10" s="140">
        <v>149616000</v>
      </c>
      <c r="K10" s="140">
        <v>7024</v>
      </c>
      <c r="L10" s="140">
        <v>16000</v>
      </c>
      <c r="M10" s="140">
        <v>112384000</v>
      </c>
      <c r="N10" s="140">
        <v>6177</v>
      </c>
      <c r="O10" s="140">
        <v>16000</v>
      </c>
      <c r="P10" s="140">
        <v>98832000</v>
      </c>
      <c r="Q10" s="140">
        <v>6725</v>
      </c>
      <c r="R10" s="140">
        <v>16000</v>
      </c>
      <c r="S10" s="140">
        <v>107600000</v>
      </c>
      <c r="T10" s="140">
        <v>5910</v>
      </c>
      <c r="U10" s="140">
        <v>16000</v>
      </c>
      <c r="V10" s="140">
        <v>94560000</v>
      </c>
      <c r="W10" s="140">
        <v>8180</v>
      </c>
      <c r="X10" s="140">
        <v>16000</v>
      </c>
      <c r="Y10" s="140">
        <v>130880000</v>
      </c>
      <c r="Z10" s="140">
        <v>6232</v>
      </c>
      <c r="AA10" s="140">
        <v>16000</v>
      </c>
      <c r="AB10" s="140">
        <v>99712000</v>
      </c>
      <c r="AC10" s="140">
        <v>6946</v>
      </c>
      <c r="AD10" s="140">
        <v>16000</v>
      </c>
      <c r="AE10" s="140">
        <v>111136000</v>
      </c>
      <c r="AF10" s="140">
        <v>5013</v>
      </c>
      <c r="AG10" s="140">
        <v>16000</v>
      </c>
      <c r="AH10" s="140">
        <v>80208000</v>
      </c>
      <c r="AI10" s="140"/>
      <c r="AJ10" s="140"/>
      <c r="AK10" s="140"/>
      <c r="AL10" s="140">
        <v>1566</v>
      </c>
      <c r="AM10" s="140">
        <v>16000</v>
      </c>
      <c r="AN10" s="140">
        <v>25056000</v>
      </c>
      <c r="AO10" s="140">
        <f t="shared" si="1"/>
        <v>68832</v>
      </c>
      <c r="AP10" s="140">
        <v>16000</v>
      </c>
      <c r="AQ10" s="140">
        <f t="shared" si="2"/>
        <v>1101312000</v>
      </c>
    </row>
    <row r="11" spans="1:44" ht="18.75" hidden="1" customHeight="1" x14ac:dyDescent="0.35">
      <c r="A11" s="137">
        <v>8</v>
      </c>
      <c r="B11" s="138" t="s">
        <v>19285</v>
      </c>
      <c r="C11" s="137" t="s">
        <v>19286</v>
      </c>
      <c r="D11" s="137" t="s">
        <v>19275</v>
      </c>
      <c r="E11" s="138">
        <v>0</v>
      </c>
      <c r="F11" s="138">
        <v>75000</v>
      </c>
      <c r="G11" s="140">
        <f t="shared" si="0"/>
        <v>0</v>
      </c>
      <c r="H11" s="138">
        <v>0</v>
      </c>
      <c r="I11" s="138">
        <v>75000</v>
      </c>
      <c r="J11" s="140">
        <v>0</v>
      </c>
      <c r="K11" s="140">
        <v>0</v>
      </c>
      <c r="L11" s="140">
        <v>75000</v>
      </c>
      <c r="M11" s="140">
        <v>0</v>
      </c>
      <c r="N11" s="140">
        <v>0</v>
      </c>
      <c r="O11" s="140">
        <v>75000</v>
      </c>
      <c r="P11" s="140">
        <v>0</v>
      </c>
      <c r="Q11" s="140">
        <v>0</v>
      </c>
      <c r="R11" s="140">
        <v>75000</v>
      </c>
      <c r="S11" s="140">
        <v>0</v>
      </c>
      <c r="T11" s="140"/>
      <c r="U11" s="140"/>
      <c r="V11" s="140"/>
      <c r="W11" s="140"/>
      <c r="X11" s="140"/>
      <c r="Y11" s="140"/>
      <c r="Z11" s="140"/>
      <c r="AA11" s="140"/>
      <c r="AB11" s="140"/>
      <c r="AC11" s="140"/>
      <c r="AD11" s="140"/>
      <c r="AE11" s="140"/>
      <c r="AF11" s="140"/>
      <c r="AG11" s="140"/>
      <c r="AH11" s="140"/>
      <c r="AI11" s="140"/>
      <c r="AJ11" s="140"/>
      <c r="AK11" s="140"/>
      <c r="AL11" s="140">
        <v>3581</v>
      </c>
      <c r="AM11" s="140">
        <v>16000</v>
      </c>
      <c r="AN11" s="140">
        <v>57296000</v>
      </c>
      <c r="AO11" s="140">
        <f t="shared" si="1"/>
        <v>3581</v>
      </c>
      <c r="AP11" s="140">
        <v>16000</v>
      </c>
      <c r="AQ11" s="140">
        <f t="shared" si="2"/>
        <v>57296000</v>
      </c>
    </row>
    <row r="12" spans="1:44" x14ac:dyDescent="0.35">
      <c r="E12" s="133" t="s">
        <v>19287</v>
      </c>
      <c r="AO12" s="132">
        <f>+AO6+AO7</f>
        <v>114905</v>
      </c>
      <c r="AQ12" s="132">
        <f>+AQ6+AQ7</f>
        <v>5975060000</v>
      </c>
    </row>
    <row r="13" spans="1:44" s="148" customFormat="1" ht="33" customHeight="1" x14ac:dyDescent="0.3">
      <c r="A13" s="147" t="s">
        <v>0</v>
      </c>
      <c r="B13" s="147" t="s">
        <v>19268</v>
      </c>
      <c r="C13" s="147" t="s">
        <v>19269</v>
      </c>
      <c r="D13" s="147" t="s">
        <v>19215</v>
      </c>
      <c r="E13" s="147" t="s">
        <v>19288</v>
      </c>
      <c r="F13" s="147" t="s">
        <v>19289</v>
      </c>
      <c r="G13" s="147" t="s">
        <v>18208</v>
      </c>
    </row>
    <row r="14" spans="1:44" ht="71.25" customHeight="1" x14ac:dyDescent="0.35">
      <c r="A14" s="49">
        <v>1</v>
      </c>
      <c r="B14" s="50" t="s">
        <v>18944</v>
      </c>
      <c r="C14" s="149" t="s">
        <v>19283</v>
      </c>
      <c r="D14" s="149" t="s">
        <v>19275</v>
      </c>
      <c r="E14" s="150">
        <v>17010</v>
      </c>
      <c r="F14" s="151">
        <v>1296</v>
      </c>
      <c r="G14" s="152" t="s">
        <v>19290</v>
      </c>
      <c r="AO14" s="132">
        <f>+AO9+AO10+AO11</f>
        <v>125206</v>
      </c>
      <c r="AQ14" s="132">
        <f>+AQ9+AQ10+AQ11</f>
        <v>2003296000</v>
      </c>
    </row>
    <row r="15" spans="1:44" ht="71.25" customHeight="1" x14ac:dyDescent="0.35">
      <c r="A15" s="49">
        <v>2</v>
      </c>
      <c r="B15" s="50" t="s">
        <v>18954</v>
      </c>
      <c r="C15" s="149" t="s">
        <v>19277</v>
      </c>
      <c r="D15" s="149" t="s">
        <v>19275</v>
      </c>
      <c r="E15" s="150">
        <v>42000</v>
      </c>
      <c r="F15" s="151">
        <v>2160</v>
      </c>
      <c r="G15" s="152" t="s">
        <v>19290</v>
      </c>
    </row>
    <row r="16" spans="1:44" ht="71.25" customHeight="1" x14ac:dyDescent="0.35">
      <c r="A16" s="49">
        <v>3</v>
      </c>
      <c r="B16" s="50" t="s">
        <v>18989</v>
      </c>
      <c r="C16" s="149" t="s">
        <v>19274</v>
      </c>
      <c r="D16" s="149" t="s">
        <v>19275</v>
      </c>
      <c r="E16" s="150">
        <v>37620</v>
      </c>
      <c r="F16" s="151">
        <v>3348</v>
      </c>
      <c r="G16" s="152" t="s">
        <v>19291</v>
      </c>
    </row>
    <row r="17" spans="1:7" ht="71.25" customHeight="1" x14ac:dyDescent="0.35">
      <c r="A17" s="49">
        <v>4</v>
      </c>
      <c r="B17" s="50" t="s">
        <v>18997</v>
      </c>
      <c r="C17" s="149" t="s">
        <v>19277</v>
      </c>
      <c r="D17" s="149" t="s">
        <v>19275</v>
      </c>
      <c r="E17" s="150">
        <v>42000</v>
      </c>
      <c r="F17" s="151">
        <v>2160</v>
      </c>
      <c r="G17" s="152" t="s">
        <v>19290</v>
      </c>
    </row>
  </sheetData>
  <mergeCells count="13">
    <mergeCell ref="AO1:AQ1"/>
    <mergeCell ref="W1:Y1"/>
    <mergeCell ref="Z1:AB1"/>
    <mergeCell ref="AC1:AE1"/>
    <mergeCell ref="AF1:AH1"/>
    <mergeCell ref="AI1:AK1"/>
    <mergeCell ref="AL1:AN1"/>
    <mergeCell ref="T1:V1"/>
    <mergeCell ref="E1:G1"/>
    <mergeCell ref="H1:J1"/>
    <mergeCell ref="K1:M1"/>
    <mergeCell ref="N1:P1"/>
    <mergeCell ref="Q1:S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6</vt:i4>
      </vt:variant>
    </vt:vector>
  </HeadingPairs>
  <TitlesOfParts>
    <vt:vector size="20" baseType="lpstr">
      <vt:lpstr>PL 01A_GIÁ KHÁM BỆNH_BVĐKHD</vt:lpstr>
      <vt:lpstr>PL 01B_GIÁ KHÁM BỆNH_TTBVSKCB</vt:lpstr>
      <vt:lpstr>PL 02A_GIÁ NGÀY GIƯỜNG</vt:lpstr>
      <vt:lpstr>PL3_ GIÁ DV kỹ thuật, XN</vt:lpstr>
      <vt:lpstr>PL4_PT gây tê </vt:lpstr>
      <vt:lpstr>PL 05A_GIÁ CĐHA PACS_BVĐKHD </vt:lpstr>
      <vt:lpstr>PL 05B_GIÁ CĐHA PASC_TTBVSKCB</vt:lpstr>
      <vt:lpstr>CPQL 2021-2025</vt:lpstr>
      <vt:lpstr>Bảng tính chi phí PACs</vt:lpstr>
      <vt:lpstr>CP THUE PAC</vt:lpstr>
      <vt:lpstr>HTTT PAC</vt:lpstr>
      <vt:lpstr>HTDC PAC</vt:lpstr>
      <vt:lpstr>NHAN LUC PAC</vt:lpstr>
      <vt:lpstr>GIÁ PHIM</vt:lpstr>
      <vt:lpstr>'PL 02A_GIÁ NGÀY GIƯỜNG'!Print_Area</vt:lpstr>
      <vt:lpstr>'PL 05A_GIÁ CĐHA PACS_BVĐKHD '!Print_Area</vt:lpstr>
      <vt:lpstr>'PL 05B_GIÁ CĐHA PASC_TTBVSKCB'!Print_Area</vt:lpstr>
      <vt:lpstr>'PL 01B_GIÁ KHÁM BỆNH_TTBVSKCB'!Print_Titles</vt:lpstr>
      <vt:lpstr>'PL 05A_GIÁ CĐHA PACS_BVĐKHD '!Print_Titles</vt:lpstr>
      <vt:lpstr>'PL 05B_GIÁ CĐHA PASC_TTBVSKCB'!Print_Titles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 LA XUAN</dc:creator>
  <cp:lastModifiedBy>User</cp:lastModifiedBy>
  <cp:lastPrinted>2024-11-22T03:05:40Z</cp:lastPrinted>
  <dcterms:created xsi:type="dcterms:W3CDTF">2024-10-28T01:40:14Z</dcterms:created>
  <dcterms:modified xsi:type="dcterms:W3CDTF">2026-09-30T07:36:07Z</dcterms:modified>
</cp:coreProperties>
</file>